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 updateLinks="never"/>
  <bookViews>
    <workbookView windowWidth="18350" windowHeight="8710" firstSheet="4" activeTab="8"/>
  </bookViews>
  <sheets>
    <sheet name="reporting" sheetId="26" r:id="rId1"/>
    <sheet name="Classification" sheetId="18" r:id="rId2"/>
    <sheet name="SSP drivers" sheetId="24" r:id="rId3"/>
    <sheet name="Selected scen drivers" sheetId="25" r:id="rId4"/>
    <sheet name="Growth rates" sheetId="15" r:id="rId5"/>
    <sheet name="BYDem_tra" sheetId="20" r:id="rId6"/>
    <sheet name="Elasticities" sheetId="12" r:id="rId7"/>
    <sheet name="Default drvr and elast" sheetId="13" r:id="rId8"/>
    <sheet name="Demands_tra" sheetId="21" r:id="rId9"/>
  </sheets>
  <definedNames>
    <definedName name="_xlnm._FilterDatabase" localSheetId="4" hidden="1">'Growth rates'!$B$3:$U$417</definedName>
    <definedName name="_xlnm.Print_Area" localSheetId="7">'Default drvr and elast'!$A$1:$Q$47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<sst xmlns="http://schemas.openxmlformats.org/spreadsheetml/2006/main" count="12642" uniqueCount="193">
  <si>
    <t>~UC_Sets: R_E: AllRegions</t>
  </si>
  <si>
    <t>~UC_T: UC_COMNET~repuc_unity~N</t>
  </si>
  <si>
    <t>uc_n</t>
  </si>
  <si>
    <t>region</t>
  </si>
  <si>
    <t>uc_rhsrt~0</t>
  </si>
  <si>
    <t>ActiveReg</t>
  </si>
  <si>
    <t>Status</t>
  </si>
  <si>
    <t>ElastClass</t>
  </si>
  <si>
    <t>Africa_Other</t>
  </si>
  <si>
    <t>Eme</t>
  </si>
  <si>
    <t>~TFM_FILL-R:w=BYDem_tra</t>
  </si>
  <si>
    <t>India</t>
  </si>
  <si>
    <t>Scenario</t>
  </si>
  <si>
    <t>Attribute</t>
  </si>
  <si>
    <t>CSET_Set</t>
  </si>
  <si>
    <t>Year</t>
  </si>
  <si>
    <t>AllRegions</t>
  </si>
  <si>
    <t>CSET_CN</t>
  </si>
  <si>
    <t>GDP</t>
  </si>
  <si>
    <t>ROW</t>
  </si>
  <si>
    <t>BASE</t>
  </si>
  <si>
    <t>Demand</t>
  </si>
  <si>
    <t>DEM</t>
  </si>
  <si>
    <t>*1</t>
  </si>
  <si>
    <t>T*</t>
  </si>
  <si>
    <t>GDPAGR</t>
  </si>
  <si>
    <t>WestBalkans</t>
  </si>
  <si>
    <t>GDPIND</t>
  </si>
  <si>
    <t>Brazil</t>
  </si>
  <si>
    <t>GDPMFG</t>
  </si>
  <si>
    <t>Africa_North</t>
  </si>
  <si>
    <t>GDPPCAP</t>
  </si>
  <si>
    <t>Ukraine</t>
  </si>
  <si>
    <t>GDPPHOU</t>
  </si>
  <si>
    <t>SouthAfrica</t>
  </si>
  <si>
    <t>GDPSER</t>
  </si>
  <si>
    <t>LatAm</t>
  </si>
  <si>
    <t>HOU</t>
  </si>
  <si>
    <t>MidEast</t>
  </si>
  <si>
    <t>POP</t>
  </si>
  <si>
    <t>Turkey</t>
  </si>
  <si>
    <t>Dev</t>
  </si>
  <si>
    <t>Russia</t>
  </si>
  <si>
    <t>HunRomBul</t>
  </si>
  <si>
    <t>CroSloven</t>
  </si>
  <si>
    <t>SpainPor</t>
  </si>
  <si>
    <t>GreeceCyp</t>
  </si>
  <si>
    <t>China</t>
  </si>
  <si>
    <t>Chi</t>
  </si>
  <si>
    <t>ItalyMal</t>
  </si>
  <si>
    <t>Poland</t>
  </si>
  <si>
    <t>Baltics</t>
  </si>
  <si>
    <t>France</t>
  </si>
  <si>
    <t>Japan</t>
  </si>
  <si>
    <t>UK</t>
  </si>
  <si>
    <t>SaudiArabia</t>
  </si>
  <si>
    <t>SweFinDen</t>
  </si>
  <si>
    <t>Germany</t>
  </si>
  <si>
    <t>Australia</t>
  </si>
  <si>
    <t>CzechSlovak</t>
  </si>
  <si>
    <t>NorthAm</t>
  </si>
  <si>
    <t>Austria</t>
  </si>
  <si>
    <t>BeNeLux</t>
  </si>
  <si>
    <t>Norway</t>
  </si>
  <si>
    <t>Switzerland</t>
  </si>
  <si>
    <t>Iceland</t>
  </si>
  <si>
    <t>Ireland</t>
  </si>
  <si>
    <t>Model</t>
  </si>
  <si>
    <t>drvr</t>
  </si>
  <si>
    <t>\I:</t>
  </si>
  <si>
    <t>OECD23</t>
  </si>
  <si>
    <t>SSP1</t>
  </si>
  <si>
    <t>SSP2</t>
  </si>
  <si>
    <t>SSP3</t>
  </si>
  <si>
    <t>SSP4</t>
  </si>
  <si>
    <t>SSP5</t>
  </si>
  <si>
    <t>driver</t>
  </si>
  <si>
    <t>Scenario selection</t>
  </si>
  <si>
    <t>IIASA</t>
  </si>
  <si>
    <t>WorldBank</t>
  </si>
  <si>
    <t>Region</t>
  </si>
  <si>
    <t>Driver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</si>
  <si>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</si>
  <si>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</si>
  <si>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</si>
  <si>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</si>
  <si>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</si>
  <si>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</si>
  <si>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</si>
  <si>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</si>
  <si>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</si>
  <si>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</si>
  <si>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</si>
  <si>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valfield</t>
  </si>
  <si>
    <t>year2</t>
  </si>
  <si>
    <t>-</t>
  </si>
  <si>
    <t>TAD</t>
  </si>
  <si>
    <t>2019</t>
  </si>
  <si>
    <t>Africa</t>
  </si>
  <si>
    <t>TAI</t>
  </si>
  <si>
    <t>TTF</t>
  </si>
  <si>
    <t>Trd_2w</t>
  </si>
  <si>
    <t>TTP</t>
  </si>
  <si>
    <t>Trd_3w</t>
  </si>
  <si>
    <t>TWD</t>
  </si>
  <si>
    <t>Trd_Bus</t>
  </si>
  <si>
    <t>TWI</t>
  </si>
  <si>
    <t>Trd_Car</t>
  </si>
  <si>
    <t>Trd_Hdt</t>
  </si>
  <si>
    <t>Trd_Lcv</t>
  </si>
  <si>
    <t>Trd_bus</t>
  </si>
  <si>
    <t>Trd_car</t>
  </si>
  <si>
    <t>Trd_hdt</t>
  </si>
  <si>
    <t>Trd_lcv</t>
  </si>
  <si>
    <t>AsiaCen</t>
  </si>
  <si>
    <t>AsiaDev</t>
  </si>
  <si>
    <t>AsiaEm</t>
  </si>
  <si>
    <t>Canada</t>
  </si>
  <si>
    <t>CSA</t>
  </si>
  <si>
    <t>EU</t>
  </si>
  <si>
    <t>EurDev</t>
  </si>
  <si>
    <t>EurEm</t>
  </si>
  <si>
    <t>Mexico</t>
  </si>
  <si>
    <t>USA</t>
  </si>
  <si>
    <t>AFRIOI</t>
  </si>
  <si>
    <t>AUSIOI</t>
  </si>
  <si>
    <t>CACIOI</t>
  </si>
  <si>
    <t>CANIOI</t>
  </si>
  <si>
    <t>CHII00</t>
  </si>
  <si>
    <t>CHIICH</t>
  </si>
  <si>
    <t>CHIIIS</t>
  </si>
  <si>
    <t>CHIILP</t>
  </si>
  <si>
    <t>CHIINF</t>
  </si>
  <si>
    <t>CHIINM</t>
  </si>
  <si>
    <t>CHIIOI</t>
  </si>
  <si>
    <t>Pek0</t>
  </si>
  <si>
    <t>Pek1</t>
  </si>
  <si>
    <t>Pek2</t>
  </si>
  <si>
    <t>Pek3</t>
  </si>
  <si>
    <t>Pek4</t>
  </si>
  <si>
    <t>Low1</t>
  </si>
  <si>
    <t>Low2</t>
  </si>
  <si>
    <t>Low3</t>
  </si>
  <si>
    <t>Med1</t>
  </si>
  <si>
    <t>Med2</t>
  </si>
  <si>
    <t>Med3</t>
  </si>
  <si>
    <t>High1</t>
  </si>
  <si>
    <t>High2</t>
  </si>
  <si>
    <t>High3</t>
  </si>
  <si>
    <t>High4</t>
  </si>
  <si>
    <t>Developed</t>
  </si>
  <si>
    <t>Emerging</t>
  </si>
  <si>
    <t>PISNF</t>
  </si>
  <si>
    <t>PCHEM</t>
  </si>
  <si>
    <t>POEI</t>
  </si>
  <si>
    <t>Constant</t>
  </si>
  <si>
    <t>Y</t>
  </si>
  <si>
    <t>NEU</t>
  </si>
  <si>
    <t>RSH</t>
  </si>
  <si>
    <t>RSC</t>
  </si>
  <si>
    <t>RHW</t>
  </si>
  <si>
    <t>RLI</t>
  </si>
  <si>
    <t>RCK</t>
  </si>
  <si>
    <t>RRF</t>
  </si>
  <si>
    <t>RCW</t>
  </si>
  <si>
    <t>RCD</t>
  </si>
  <si>
    <t>RDW</t>
  </si>
  <si>
    <t>REA</t>
  </si>
  <si>
    <t>ROT</t>
  </si>
  <si>
    <t>CSH</t>
  </si>
  <si>
    <t>CSC</t>
  </si>
  <si>
    <t>CHW</t>
  </si>
  <si>
    <t>CLA</t>
  </si>
  <si>
    <t>CCK</t>
  </si>
  <si>
    <t>CRF</t>
  </si>
  <si>
    <t>COE</t>
  </si>
  <si>
    <t>COT</t>
  </si>
  <si>
    <t>AGR</t>
  </si>
  <si>
    <t>IIS</t>
  </si>
  <si>
    <t>INF</t>
  </si>
  <si>
    <t>ICH</t>
  </si>
  <si>
    <t>ICH_Feedstock</t>
  </si>
  <si>
    <t>ILP</t>
  </si>
  <si>
    <t>INM</t>
  </si>
  <si>
    <t>IFP</t>
  </si>
  <si>
    <t>IMC</t>
  </si>
  <si>
    <t>ITM</t>
  </si>
  <si>
    <t>IOI</t>
  </si>
  <si>
    <t>ONO</t>
  </si>
  <si>
    <t>~TFM_DINS-TS: attribute=COM_PROJ</t>
  </si>
  <si>
    <t>elasticity</t>
  </si>
  <si>
    <t>*</t>
  </si>
  <si>
    <t>override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</si>
</sst>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&quot;-&quot;??_-;_-@_-"/>
    <numFmt numFmtId="177" formatCode="_-&quot;$&quot;* #,##0_-;\-&quot;$&quot;* #,##0_-;_-&quot;$&quot;* &quot;-&quot;_-;_-@_-"/>
    <numFmt numFmtId="178" formatCode="0.0"/>
  </numFmts>
  <fonts count="31">
    <font>
      <sz val="10"/>
      <name val="Arial"/>
      <charset val="134"/>
    </font>
    <font>
      <b/>
      <sz val="11"/>
      <color theme="3"/>
      <name val="Calibri"/>
      <charset val="134"/>
      <scheme val="minor"/>
    </font>
    <font>
      <sz val="10"/>
      <color theme="0" tint="-0.249439999461174"/>
      <name val="Arial"/>
      <charset val="134"/>
    </font>
    <font>
      <b/>
      <sz val="15"/>
      <color theme="3"/>
      <name val="Calibri"/>
      <charset val="134"/>
      <scheme val="minor"/>
    </font>
    <font>
      <sz val="9"/>
      <name val="Arial"/>
      <charset val="134"/>
    </font>
    <font>
      <b/>
      <i/>
      <sz val="9"/>
      <name val="Arial"/>
      <charset val="134"/>
    </font>
    <font>
      <b/>
      <sz val="9"/>
      <name val="Arial"/>
      <charset val="134"/>
    </font>
    <font>
      <b/>
      <sz val="11"/>
      <color rgb="FF9C0006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9"/>
      <color indexed="12"/>
      <name val="Arial"/>
      <charset val="134"/>
    </font>
    <font>
      <sz val="11"/>
      <color rgb="FF9C57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0"/>
      <name val="Arial"/>
      <charset val="134"/>
    </font>
    <font>
      <b/>
      <sz val="13"/>
      <color theme="3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149460002779961"/>
        <bgColor indexed="64"/>
      </patternFill>
    </fill>
    <fill>
      <patternFill patternType="solid">
        <fgColor theme="9" tint="0.7998600006103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74998235702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709993600845"/>
      </bottom>
      <diagonal/>
    </border>
    <border>
      <left/>
      <right/>
      <top/>
      <bottom style="medium">
        <color theme="4" tint="0.39998000860214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/>
    <xf numFmtId="0" fontId="15" fillId="0" borderId="4" applyNumberFormat="0" applyFill="0" applyAlignment="0" applyProtection="0"/>
    <xf numFmtId="0" fontId="1" fillId="0" borderId="5" applyNumberFormat="0" applyFill="0" applyAlignment="0" applyProtection="0"/>
    <xf numFmtId="0" fontId="1" fillId="0" borderId="0" applyNumberFormat="0" applyFill="0" applyBorder="0" applyAlignment="0" applyProtection="0"/>
    <xf numFmtId="0" fontId="13" fillId="10" borderId="3" applyNumberFormat="0" applyAlignment="0" applyProtection="0"/>
    <xf numFmtId="0" fontId="23" fillId="12" borderId="7" applyNumberFormat="0" applyAlignment="0" applyProtection="0">
      <alignment vertical="center"/>
    </xf>
    <xf numFmtId="0" fontId="11" fillId="9" borderId="3" applyNumberFormat="0" applyAlignment="0" applyProtection="0"/>
    <xf numFmtId="0" fontId="24" fillId="13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/>
    <xf numFmtId="0" fontId="27" fillId="2" borderId="0" applyNumberFormat="0" applyBorder="0" applyAlignment="0" applyProtection="0"/>
    <xf numFmtId="0" fontId="10" fillId="8" borderId="0" applyNumberFormat="0" applyBorder="0" applyAlignment="0" applyProtection="0"/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2" fillId="0" borderId="0"/>
    <xf numFmtId="0" fontId="0" fillId="0" borderId="0"/>
    <xf numFmtId="0" fontId="30" fillId="0" borderId="0"/>
    <xf numFmtId="0" fontId="12" fillId="0" borderId="0"/>
  </cellStyleXfs>
  <cellXfs count="30">
    <xf numFmtId="0" fontId="0" fillId="0" borderId="0" xfId="0"/>
    <xf numFmtId="0" fontId="1" fillId="0" borderId="0" xfId="15"/>
    <xf numFmtId="178" fontId="0" fillId="0" borderId="0" xfId="0" applyNumberFormat="1"/>
    <xf numFmtId="1" fontId="0" fillId="0" borderId="0" xfId="0" applyNumberFormat="1"/>
    <xf numFmtId="1" fontId="2" fillId="0" borderId="0" xfId="0" applyNumberFormat="1" applyFont="1"/>
    <xf numFmtId="0" fontId="3" fillId="0" borderId="1" xfId="12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23" applyFont="1"/>
    <xf numFmtId="0" fontId="8" fillId="3" borderId="0" xfId="22"/>
    <xf numFmtId="0" fontId="6" fillId="4" borderId="0" xfId="0" applyFont="1" applyFill="1"/>
    <xf numFmtId="0" fontId="4" fillId="5" borderId="0" xfId="0" applyFont="1" applyFill="1"/>
    <xf numFmtId="0" fontId="4" fillId="0" borderId="0" xfId="0" applyFont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6" fillId="5" borderId="0" xfId="0" applyFont="1" applyFill="1"/>
    <xf numFmtId="0" fontId="9" fillId="6" borderId="0" xfId="0" applyFont="1" applyFill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4" fillId="7" borderId="0" xfId="0" applyFont="1" applyFill="1"/>
    <xf numFmtId="0" fontId="10" fillId="8" borderId="0" xfId="24"/>
    <xf numFmtId="0" fontId="11" fillId="9" borderId="3" xfId="18"/>
    <xf numFmtId="0" fontId="12" fillId="0" borderId="0" xfId="49"/>
    <xf numFmtId="1" fontId="13" fillId="10" borderId="3" xfId="16" applyNumberFormat="1"/>
    <xf numFmtId="0" fontId="14" fillId="0" borderId="0" xfId="0" applyFont="1"/>
    <xf numFmtId="0" fontId="12" fillId="0" borderId="0" xfId="52"/>
    <xf numFmtId="0" fontId="15" fillId="0" borderId="4" xfId="13"/>
    <xf numFmtId="0" fontId="1" fillId="0" borderId="5" xfId="14"/>
    <xf numFmtId="0" fontId="4" fillId="0" borderId="0" xfId="0" applyFont="1" quotePrefix="1"/>
    <xf numFmtId="0" fontId="6" fillId="4" borderId="0" xfId="0" applyFont="1" applyFill="1" quotePrefix="1"/>
    <xf numFmtId="0" fontId="4" fillId="5" borderId="0" xfId="0" applyFont="1" applyFill="1" quotePrefix="1"/>
    <xf numFmtId="0" fontId="6" fillId="5" borderId="0" xfId="0" applyFont="1" applyFill="1" quotePrefix="1"/>
    <xf numFmtId="1" fontId="2" fillId="0" borderId="0" xfId="0" applyNumberFormat="1" applyFont="1" quotePrefix="1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10" xfId="50"/>
    <cellStyle name="Normale_Scen_UC_IND-StrucConst" xfId="51"/>
    <cellStyle name="Normal 3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Elasticities</a:t>
            </a:r>
            <a:endParaRPr lang="en-US"/>
          </a:p>
        </c:rich>
      </c:tx>
      <c:layout/>
      <c:overlay val="0"/>
      <c:spPr>
        <a:noFill/>
        <a:ln w="9525"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Elasticities!$B$5</c:f>
              <c:strCache>
                <c:ptCount val="1"/>
                <c:pt idx="0">
                  <c:v>AFRIOI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Elasticities!$C$5:$T$5</c:f>
              <c:numCache>
                <c:formatCode>General</c:formatCode>
                <c:ptCount val="18"/>
                <c:pt idx="0">
                  <c:v>0.599999999999993</c:v>
                </c:pt>
                <c:pt idx="1">
                  <c:v>0.595121951219506</c:v>
                </c:pt>
                <c:pt idx="2">
                  <c:v>0.570731707317067</c:v>
                </c:pt>
                <c:pt idx="3">
                  <c:v>0.546341463414628</c:v>
                </c:pt>
                <c:pt idx="4">
                  <c:v>0.521951219512189</c:v>
                </c:pt>
                <c:pt idx="5">
                  <c:v>0.497560975609751</c:v>
                </c:pt>
                <c:pt idx="6">
                  <c:v>0.473170731707311</c:v>
                </c:pt>
                <c:pt idx="7">
                  <c:v>0.448780487804873</c:v>
                </c:pt>
                <c:pt idx="8">
                  <c:v>0.424390243902435</c:v>
                </c:pt>
                <c:pt idx="9">
                  <c:v>0.4</c:v>
                </c:pt>
                <c:pt idx="10">
                  <c:v>0.375</c:v>
                </c:pt>
                <c:pt idx="11">
                  <c:v>0.35</c:v>
                </c:pt>
                <c:pt idx="12">
                  <c:v>0.324999999999999</c:v>
                </c:pt>
                <c:pt idx="13">
                  <c:v>0.299999999999999</c:v>
                </c:pt>
                <c:pt idx="14">
                  <c:v>0.274999999999999</c:v>
                </c:pt>
                <c:pt idx="15">
                  <c:v>0.25</c:v>
                </c:pt>
                <c:pt idx="16">
                  <c:v>0.225</c:v>
                </c:pt>
                <c:pt idx="17">
                  <c:v>0.199999999999999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Elasticities!$B$6</c:f>
              <c:strCache>
                <c:ptCount val="1"/>
                <c:pt idx="0">
                  <c:v>AUSIOI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Elasticities!$C$6:$T$6</c:f>
              <c:numCache>
                <c:formatCode>General</c:formatCode>
                <c:ptCount val="18"/>
                <c:pt idx="0">
                  <c:v>0.599999999999993</c:v>
                </c:pt>
                <c:pt idx="1">
                  <c:v>0.595121951219506</c:v>
                </c:pt>
                <c:pt idx="2">
                  <c:v>0.570731707317067</c:v>
                </c:pt>
                <c:pt idx="3">
                  <c:v>0.546341463414628</c:v>
                </c:pt>
                <c:pt idx="4">
                  <c:v>0.521951219512189</c:v>
                </c:pt>
                <c:pt idx="5">
                  <c:v>0.497560975609751</c:v>
                </c:pt>
                <c:pt idx="6">
                  <c:v>0.473170731707311</c:v>
                </c:pt>
                <c:pt idx="7">
                  <c:v>0.448780487804873</c:v>
                </c:pt>
                <c:pt idx="8">
                  <c:v>0.424390243902435</c:v>
                </c:pt>
                <c:pt idx="9">
                  <c:v>0.4</c:v>
                </c:pt>
                <c:pt idx="10">
                  <c:v>0.375</c:v>
                </c:pt>
                <c:pt idx="11">
                  <c:v>0.35</c:v>
                </c:pt>
                <c:pt idx="12">
                  <c:v>0.324999999999999</c:v>
                </c:pt>
                <c:pt idx="13">
                  <c:v>0.299999999999999</c:v>
                </c:pt>
                <c:pt idx="14">
                  <c:v>0.274999999999999</c:v>
                </c:pt>
                <c:pt idx="15">
                  <c:v>0.25</c:v>
                </c:pt>
                <c:pt idx="16">
                  <c:v>0.225</c:v>
                </c:pt>
                <c:pt idx="17">
                  <c:v>0.199999999999999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Elasticities!$B$7</c:f>
              <c:strCache>
                <c:ptCount val="1"/>
                <c:pt idx="0">
                  <c:v>CACIOI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Elasticities!$C$7:$T$7</c:f>
              <c:numCache>
                <c:formatCode>General</c:formatCode>
                <c:ptCount val="18"/>
                <c:pt idx="0">
                  <c:v>0.599999999999993</c:v>
                </c:pt>
                <c:pt idx="1">
                  <c:v>0.595121951219506</c:v>
                </c:pt>
                <c:pt idx="2">
                  <c:v>0.570731707317067</c:v>
                </c:pt>
                <c:pt idx="3">
                  <c:v>0.546341463414628</c:v>
                </c:pt>
                <c:pt idx="4">
                  <c:v>0.521951219512189</c:v>
                </c:pt>
                <c:pt idx="5">
                  <c:v>0.497560975609751</c:v>
                </c:pt>
                <c:pt idx="6">
                  <c:v>0.473170731707311</c:v>
                </c:pt>
                <c:pt idx="7">
                  <c:v>0.448780487804873</c:v>
                </c:pt>
                <c:pt idx="8">
                  <c:v>0.424390243902435</c:v>
                </c:pt>
                <c:pt idx="9">
                  <c:v>0.4</c:v>
                </c:pt>
                <c:pt idx="10">
                  <c:v>0.375</c:v>
                </c:pt>
                <c:pt idx="11">
                  <c:v>0.35</c:v>
                </c:pt>
                <c:pt idx="12">
                  <c:v>0.324999999999999</c:v>
                </c:pt>
                <c:pt idx="13">
                  <c:v>0.299999999999999</c:v>
                </c:pt>
                <c:pt idx="14">
                  <c:v>0.274999999999999</c:v>
                </c:pt>
                <c:pt idx="15">
                  <c:v>0.25</c:v>
                </c:pt>
                <c:pt idx="16">
                  <c:v>0.225</c:v>
                </c:pt>
                <c:pt idx="17">
                  <c:v>0.199999999999999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Elasticities!$B$8</c:f>
              <c:strCache>
                <c:ptCount val="1"/>
                <c:pt idx="0">
                  <c:v>CANIOI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Elasticities!$C$8:$T$8</c:f>
              <c:numCache>
                <c:formatCode>General</c:formatCode>
                <c:ptCount val="18"/>
                <c:pt idx="0">
                  <c:v>0.599999999999993</c:v>
                </c:pt>
                <c:pt idx="1">
                  <c:v>0.595121951219506</c:v>
                </c:pt>
                <c:pt idx="2">
                  <c:v>0.570731707317067</c:v>
                </c:pt>
                <c:pt idx="3">
                  <c:v>0.546341463414628</c:v>
                </c:pt>
                <c:pt idx="4">
                  <c:v>0.521951219512189</c:v>
                </c:pt>
                <c:pt idx="5">
                  <c:v>0.497560975609751</c:v>
                </c:pt>
                <c:pt idx="6">
                  <c:v>0.473170731707311</c:v>
                </c:pt>
                <c:pt idx="7">
                  <c:v>0.448780487804873</c:v>
                </c:pt>
                <c:pt idx="8">
                  <c:v>0.424390243902435</c:v>
                </c:pt>
                <c:pt idx="9">
                  <c:v>0.4</c:v>
                </c:pt>
                <c:pt idx="10">
                  <c:v>0.375</c:v>
                </c:pt>
                <c:pt idx="11">
                  <c:v>0.35</c:v>
                </c:pt>
                <c:pt idx="12">
                  <c:v>0.324999999999999</c:v>
                </c:pt>
                <c:pt idx="13">
                  <c:v>0.299999999999999</c:v>
                </c:pt>
                <c:pt idx="14">
                  <c:v>0.274999999999999</c:v>
                </c:pt>
                <c:pt idx="15">
                  <c:v>0.25</c:v>
                </c:pt>
                <c:pt idx="16">
                  <c:v>0.225</c:v>
                </c:pt>
                <c:pt idx="17">
                  <c:v>0.199999999999999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Elasticities!$B$9</c:f>
              <c:strCache>
                <c:ptCount val="1"/>
                <c:pt idx="0">
                  <c:v>CHII00</c:v>
                </c:pt>
              </c:strCache>
            </c:strRef>
          </c:tx>
          <c:spPr>
            <a:ln w="28575" cap="rnd" cmpd="sng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Elasticities!$C$9:$T$9</c:f>
              <c:numCache>
                <c:formatCode>General</c:formatCode>
                <c:ptCount val="18"/>
                <c:pt idx="0">
                  <c:v>0.499999999999989</c:v>
                </c:pt>
                <c:pt idx="1">
                  <c:v>0.48780487804877</c:v>
                </c:pt>
                <c:pt idx="2">
                  <c:v>0.426829268292675</c:v>
                </c:pt>
                <c:pt idx="3">
                  <c:v>0.365853658536576</c:v>
                </c:pt>
                <c:pt idx="4">
                  <c:v>0.304878048780481</c:v>
                </c:pt>
                <c:pt idx="5">
                  <c:v>0.243902439024385</c:v>
                </c:pt>
                <c:pt idx="6">
                  <c:v>0.182926829268286</c:v>
                </c:pt>
                <c:pt idx="7">
                  <c:v>0.121951219512191</c:v>
                </c:pt>
                <c:pt idx="8">
                  <c:v>0.0609756097560918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Elasticities!$B$10</c:f>
              <c:strCache>
                <c:ptCount val="1"/>
                <c:pt idx="0">
                  <c:v>CHIICH</c:v>
                </c:pt>
              </c:strCache>
            </c:strRef>
          </c:tx>
          <c:spPr>
            <a:ln w="28575" cap="rnd" cmpd="sng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Elasticities!$C$10:$T$10</c:f>
              <c:numCache>
                <c:formatCode>General</c:formatCode>
                <c:ptCount val="18"/>
                <c:pt idx="0">
                  <c:v>0.199999999999994</c:v>
                </c:pt>
                <c:pt idx="1">
                  <c:v>0.195121951219507</c:v>
                </c:pt>
                <c:pt idx="2">
                  <c:v>0.170731707317069</c:v>
                </c:pt>
                <c:pt idx="3">
                  <c:v>0.146341463414629</c:v>
                </c:pt>
                <c:pt idx="4">
                  <c:v>0.121951219512191</c:v>
                </c:pt>
                <c:pt idx="5">
                  <c:v>0.0975609756097526</c:v>
                </c:pt>
                <c:pt idx="6">
                  <c:v>0.0731707317073127</c:v>
                </c:pt>
                <c:pt idx="7">
                  <c:v>0.0487804878048745</c:v>
                </c:pt>
                <c:pt idx="8">
                  <c:v>0.0243902439024364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Elasticities!$B$11</c:f>
              <c:strCache>
                <c:ptCount val="1"/>
                <c:pt idx="0">
                  <c:v>CHIIIS</c:v>
                </c:pt>
              </c:strCache>
            </c:strRef>
          </c:tx>
          <c:spPr>
            <a:ln w="28575" cap="rnd" cmpd="sng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Elasticities!$C$11:$T$11</c:f>
              <c:numCache>
                <c:formatCode>General</c:formatCode>
                <c:ptCount val="18"/>
                <c:pt idx="0">
                  <c:v>0.499999999999989</c:v>
                </c:pt>
                <c:pt idx="1">
                  <c:v>0.48780487804877</c:v>
                </c:pt>
                <c:pt idx="2">
                  <c:v>0.426829268292675</c:v>
                </c:pt>
                <c:pt idx="3">
                  <c:v>0.365853658536576</c:v>
                </c:pt>
                <c:pt idx="4">
                  <c:v>0.304878048780481</c:v>
                </c:pt>
                <c:pt idx="5">
                  <c:v>0.243902439024385</c:v>
                </c:pt>
                <c:pt idx="6">
                  <c:v>0.182926829268286</c:v>
                </c:pt>
                <c:pt idx="7">
                  <c:v>0.121951219512191</c:v>
                </c:pt>
                <c:pt idx="8">
                  <c:v>0.0609756097560918</c:v>
                </c:pt>
                <c:pt idx="9">
                  <c:v>3.5527136788005e-15</c:v>
                </c:pt>
                <c:pt idx="10">
                  <c:v>-0.0624999999999964</c:v>
                </c:pt>
                <c:pt idx="11">
                  <c:v>-0.124999999999996</c:v>
                </c:pt>
                <c:pt idx="12">
                  <c:v>-0.187499999999996</c:v>
                </c:pt>
                <c:pt idx="13">
                  <c:v>-0.249999999999996</c:v>
                </c:pt>
                <c:pt idx="14">
                  <c:v>-0.312499999999996</c:v>
                </c:pt>
                <c:pt idx="15">
                  <c:v>-0.375</c:v>
                </c:pt>
                <c:pt idx="16">
                  <c:v>-0.4375</c:v>
                </c:pt>
                <c:pt idx="17">
                  <c:v>-0.5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Elasticities!$B$12</c:f>
              <c:strCache>
                <c:ptCount val="1"/>
                <c:pt idx="0">
                  <c:v>CHIILP</c:v>
                </c:pt>
              </c:strCache>
            </c:strRef>
          </c:tx>
          <c:spPr>
            <a:ln w="28575" cap="rnd" cmpd="sng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Elasticities!$C$12:$T$12</c:f>
              <c:numCache>
                <c:formatCode>General</c:formatCode>
                <c:ptCount val="18"/>
                <c:pt idx="0">
                  <c:v>0.499999999999989</c:v>
                </c:pt>
                <c:pt idx="1">
                  <c:v>0.48780487804877</c:v>
                </c:pt>
                <c:pt idx="2">
                  <c:v>0.426829268292675</c:v>
                </c:pt>
                <c:pt idx="3">
                  <c:v>0.365853658536576</c:v>
                </c:pt>
                <c:pt idx="4">
                  <c:v>0.304878048780481</c:v>
                </c:pt>
                <c:pt idx="5">
                  <c:v>0.243902439024385</c:v>
                </c:pt>
                <c:pt idx="6">
                  <c:v>0.182926829268286</c:v>
                </c:pt>
                <c:pt idx="7">
                  <c:v>0.121951219512191</c:v>
                </c:pt>
                <c:pt idx="8">
                  <c:v>0.0609756097560918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Elasticities!$B$13</c:f>
              <c:strCache>
                <c:ptCount val="1"/>
                <c:pt idx="0">
                  <c:v>CHIINF</c:v>
                </c:pt>
              </c:strCache>
            </c:strRef>
          </c:tx>
          <c:spPr>
            <a:ln w="28575" cap="rnd" cmpd="sng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Elasticities!$C$13:$T$13</c:f>
              <c:numCache>
                <c:formatCode>General</c:formatCode>
                <c:ptCount val="18"/>
                <c:pt idx="0">
                  <c:v>0.499999999999989</c:v>
                </c:pt>
                <c:pt idx="1">
                  <c:v>0.48780487804877</c:v>
                </c:pt>
                <c:pt idx="2">
                  <c:v>0.426829268292675</c:v>
                </c:pt>
                <c:pt idx="3">
                  <c:v>0.365853658536576</c:v>
                </c:pt>
                <c:pt idx="4">
                  <c:v>0.304878048780481</c:v>
                </c:pt>
                <c:pt idx="5">
                  <c:v>0.243902439024385</c:v>
                </c:pt>
                <c:pt idx="6">
                  <c:v>0.182926829268286</c:v>
                </c:pt>
                <c:pt idx="7">
                  <c:v>0.121951219512191</c:v>
                </c:pt>
                <c:pt idx="8">
                  <c:v>0.0609756097560918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Elasticities!$B$14</c:f>
              <c:strCache>
                <c:ptCount val="1"/>
                <c:pt idx="0">
                  <c:v>CHIINM</c:v>
                </c:pt>
              </c:strCache>
            </c:strRef>
          </c:tx>
          <c:spPr>
            <a:ln w="28575" cap="rnd" cmpd="sng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Elasticities!$C$14:$T$14</c:f>
              <c:numCache>
                <c:formatCode>General</c:formatCode>
                <c:ptCount val="18"/>
                <c:pt idx="0">
                  <c:v>-0.0999999999999988</c:v>
                </c:pt>
                <c:pt idx="1">
                  <c:v>-0.102439024390242</c:v>
                </c:pt>
                <c:pt idx="2">
                  <c:v>-0.114634146341461</c:v>
                </c:pt>
                <c:pt idx="3">
                  <c:v>-0.126829268292681</c:v>
                </c:pt>
                <c:pt idx="4">
                  <c:v>-0.1390243902439</c:v>
                </c:pt>
                <c:pt idx="5">
                  <c:v>-0.151219512195119</c:v>
                </c:pt>
                <c:pt idx="6">
                  <c:v>-0.163414634146339</c:v>
                </c:pt>
                <c:pt idx="7">
                  <c:v>-0.175609756097558</c:v>
                </c:pt>
                <c:pt idx="8">
                  <c:v>-0.187804878048778</c:v>
                </c:pt>
                <c:pt idx="9">
                  <c:v>-0.199999999999996</c:v>
                </c:pt>
                <c:pt idx="10">
                  <c:v>-0.237499999999997</c:v>
                </c:pt>
                <c:pt idx="11">
                  <c:v>-0.274999999999997</c:v>
                </c:pt>
                <c:pt idx="12">
                  <c:v>-0.312499999999998</c:v>
                </c:pt>
                <c:pt idx="13">
                  <c:v>-0.349999999999998</c:v>
                </c:pt>
                <c:pt idx="14">
                  <c:v>-0.387499999999998</c:v>
                </c:pt>
                <c:pt idx="15">
                  <c:v>-0.424999999999999</c:v>
                </c:pt>
                <c:pt idx="16">
                  <c:v>-0.462499999999999</c:v>
                </c:pt>
                <c:pt idx="17">
                  <c:v>-0.499999999999998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Elasticities!$B$15</c:f>
              <c:strCache>
                <c:ptCount val="1"/>
                <c:pt idx="0">
                  <c:v>CHIIOI</c:v>
                </c:pt>
              </c:strCache>
            </c:strRef>
          </c:tx>
          <c:spPr>
            <a:ln w="28575" cap="rnd" cmpd="sng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Elasticities!$C$15:$T$15</c:f>
              <c:numCache>
                <c:formatCode>General</c:formatCode>
                <c:ptCount val="18"/>
                <c:pt idx="0">
                  <c:v>0.499999999999991</c:v>
                </c:pt>
                <c:pt idx="1">
                  <c:v>0.492682926829259</c:v>
                </c:pt>
                <c:pt idx="2">
                  <c:v>0.456097560975602</c:v>
                </c:pt>
                <c:pt idx="3">
                  <c:v>0.419512195121944</c:v>
                </c:pt>
                <c:pt idx="4">
                  <c:v>0.382926829268285</c:v>
                </c:pt>
                <c:pt idx="5">
                  <c:v>0.346341463414628</c:v>
                </c:pt>
                <c:pt idx="6">
                  <c:v>0.309756097560969</c:v>
                </c:pt>
                <c:pt idx="7">
                  <c:v>0.273170731707312</c:v>
                </c:pt>
                <c:pt idx="8">
                  <c:v>0.236585365853653</c:v>
                </c:pt>
                <c:pt idx="9">
                  <c:v>0.200000000000001</c:v>
                </c:pt>
                <c:pt idx="10">
                  <c:v>0.175000000000001</c:v>
                </c:pt>
                <c:pt idx="11">
                  <c:v>0.15</c:v>
                </c:pt>
                <c:pt idx="12">
                  <c:v>0.125</c:v>
                </c:pt>
                <c:pt idx="13">
                  <c:v>0.0999999999999996</c:v>
                </c:pt>
                <c:pt idx="14">
                  <c:v>0.0749999999999993</c:v>
                </c:pt>
                <c:pt idx="15">
                  <c:v>0.0500000000000007</c:v>
                </c:pt>
                <c:pt idx="16">
                  <c:v>0.0250000000000004</c:v>
                </c:pt>
                <c:pt idx="17">
                  <c:v>0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Elasticities!$B$16</c:f>
              <c:strCache>
                <c:ptCount val="1"/>
                <c:pt idx="0">
                  <c:v>Pek0</c:v>
                </c:pt>
              </c:strCache>
            </c:strRef>
          </c:tx>
          <c:spPr>
            <a:ln w="28575" cap="rnd" cmpd="sng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Elasticities!$C$16:$T$16</c:f>
              <c:numCache>
                <c:formatCode>General</c:formatCode>
                <c:ptCount val="18"/>
                <c:pt idx="0">
                  <c:v>0.499999999999991</c:v>
                </c:pt>
                <c:pt idx="1">
                  <c:v>0.492682926829259</c:v>
                </c:pt>
                <c:pt idx="2">
                  <c:v>0.456097560975602</c:v>
                </c:pt>
                <c:pt idx="3">
                  <c:v>0.419512195121944</c:v>
                </c:pt>
                <c:pt idx="4">
                  <c:v>0.382926829268285</c:v>
                </c:pt>
                <c:pt idx="5">
                  <c:v>0.346341463414628</c:v>
                </c:pt>
                <c:pt idx="6">
                  <c:v>0.309756097560969</c:v>
                </c:pt>
                <c:pt idx="7">
                  <c:v>0.273170731707312</c:v>
                </c:pt>
                <c:pt idx="8">
                  <c:v>0.236585365853653</c:v>
                </c:pt>
                <c:pt idx="9">
                  <c:v>0.200000000000001</c:v>
                </c:pt>
                <c:pt idx="10">
                  <c:v>0.175000000000001</c:v>
                </c:pt>
                <c:pt idx="11">
                  <c:v>0.15</c:v>
                </c:pt>
                <c:pt idx="12">
                  <c:v>0.125</c:v>
                </c:pt>
                <c:pt idx="13">
                  <c:v>0.0999999999999996</c:v>
                </c:pt>
                <c:pt idx="14">
                  <c:v>0.0749999999999993</c:v>
                </c:pt>
                <c:pt idx="15">
                  <c:v>0.0500000000000007</c:v>
                </c:pt>
                <c:pt idx="16">
                  <c:v>0.0250000000000004</c:v>
                </c:pt>
                <c:pt idx="17">
                  <c:v>0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Elasticities!$B$17</c:f>
              <c:strCache>
                <c:ptCount val="1"/>
                <c:pt idx="0">
                  <c:v>Pek1</c:v>
                </c:pt>
              </c:strCache>
            </c:strRef>
          </c:tx>
          <c:spPr>
            <a:ln w="28575" cap="rnd" cmpd="sng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Elasticities!$C$17:$T$17</c:f>
              <c:numCache>
                <c:formatCode>General</c:formatCode>
                <c:ptCount val="18"/>
                <c:pt idx="0">
                  <c:v>0.499999999999989</c:v>
                </c:pt>
                <c:pt idx="1">
                  <c:v>0.48780487804877</c:v>
                </c:pt>
                <c:pt idx="2">
                  <c:v>0.426829268292675</c:v>
                </c:pt>
                <c:pt idx="3">
                  <c:v>0.365853658536576</c:v>
                </c:pt>
                <c:pt idx="4">
                  <c:v>0.304878048780481</c:v>
                </c:pt>
                <c:pt idx="5">
                  <c:v>0.243902439024385</c:v>
                </c:pt>
                <c:pt idx="6">
                  <c:v>0.182926829268286</c:v>
                </c:pt>
                <c:pt idx="7">
                  <c:v>0.121951219512191</c:v>
                </c:pt>
                <c:pt idx="8">
                  <c:v>0.0609756097560918</c:v>
                </c:pt>
                <c:pt idx="9">
                  <c:v>3.5527136788005e-15</c:v>
                </c:pt>
                <c:pt idx="10">
                  <c:v>-0.0624999999999964</c:v>
                </c:pt>
                <c:pt idx="11">
                  <c:v>-0.124999999999996</c:v>
                </c:pt>
                <c:pt idx="12">
                  <c:v>-0.187499999999996</c:v>
                </c:pt>
                <c:pt idx="13">
                  <c:v>-0.249999999999996</c:v>
                </c:pt>
                <c:pt idx="14">
                  <c:v>-0.312499999999996</c:v>
                </c:pt>
                <c:pt idx="15">
                  <c:v>-0.375</c:v>
                </c:pt>
                <c:pt idx="16">
                  <c:v>-0.4375</c:v>
                </c:pt>
                <c:pt idx="17">
                  <c:v>-0.5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Elasticities!$B$18</c:f>
              <c:strCache>
                <c:ptCount val="1"/>
                <c:pt idx="0">
                  <c:v>Pek2</c:v>
                </c:pt>
              </c:strCache>
            </c:strRef>
          </c:tx>
          <c:spPr>
            <a:ln w="28575" cap="rnd" cmpd="sng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Elasticities!$C$18:$T$18</c:f>
              <c:numCache>
                <c:formatCode>General</c:formatCode>
                <c:ptCount val="18"/>
                <c:pt idx="0">
                  <c:v>0.499999999999989</c:v>
                </c:pt>
                <c:pt idx="1">
                  <c:v>0.486585365853649</c:v>
                </c:pt>
                <c:pt idx="2">
                  <c:v>0.419512195121943</c:v>
                </c:pt>
                <c:pt idx="3">
                  <c:v>0.352439024390236</c:v>
                </c:pt>
                <c:pt idx="4">
                  <c:v>0.285365853658529</c:v>
                </c:pt>
                <c:pt idx="5">
                  <c:v>0.218292682926823</c:v>
                </c:pt>
                <c:pt idx="6">
                  <c:v>0.151219512195116</c:v>
                </c:pt>
                <c:pt idx="7">
                  <c:v>0.0841463414634092</c:v>
                </c:pt>
                <c:pt idx="8">
                  <c:v>0.0170731707317024</c:v>
                </c:pt>
                <c:pt idx="9">
                  <c:v>-0.0499999999999936</c:v>
                </c:pt>
                <c:pt idx="10">
                  <c:v>-0.118749999999991</c:v>
                </c:pt>
                <c:pt idx="11">
                  <c:v>-0.187499999999993</c:v>
                </c:pt>
                <c:pt idx="12">
                  <c:v>-0.256249999999994</c:v>
                </c:pt>
                <c:pt idx="13">
                  <c:v>-0.324999999999996</c:v>
                </c:pt>
                <c:pt idx="14">
                  <c:v>-0.393749999999994</c:v>
                </c:pt>
                <c:pt idx="15">
                  <c:v>-0.462499999999995</c:v>
                </c:pt>
                <c:pt idx="16">
                  <c:v>-0.531249999999996</c:v>
                </c:pt>
                <c:pt idx="17">
                  <c:v>-0.599999999999998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Elasticities!$B$19</c:f>
              <c:strCache>
                <c:ptCount val="1"/>
                <c:pt idx="0">
                  <c:v>Pek3</c:v>
                </c:pt>
              </c:strCache>
            </c:strRef>
          </c:tx>
          <c:spPr>
            <a:ln w="28575" cap="rnd" cmpd="sng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Elasticities!$C$19:$T$19</c:f>
              <c:numCache>
                <c:formatCode>General</c:formatCode>
                <c:ptCount val="18"/>
                <c:pt idx="0">
                  <c:v>0.499999999999986</c:v>
                </c:pt>
                <c:pt idx="1">
                  <c:v>0.485365853658525</c:v>
                </c:pt>
                <c:pt idx="2">
                  <c:v>0.412195121951207</c:v>
                </c:pt>
                <c:pt idx="3">
                  <c:v>0.339024390243893</c:v>
                </c:pt>
                <c:pt idx="4">
                  <c:v>0.265853658536574</c:v>
                </c:pt>
                <c:pt idx="5">
                  <c:v>0.19268292682926</c:v>
                </c:pt>
                <c:pt idx="6">
                  <c:v>0.119512195121942</c:v>
                </c:pt>
                <c:pt idx="7">
                  <c:v>0.0463414634146275</c:v>
                </c:pt>
                <c:pt idx="8">
                  <c:v>-0.0268292682926905</c:v>
                </c:pt>
                <c:pt idx="9">
                  <c:v>-0.0999999999999908</c:v>
                </c:pt>
                <c:pt idx="10">
                  <c:v>-0.174999999999994</c:v>
                </c:pt>
                <c:pt idx="11">
                  <c:v>-0.249999999999993</c:v>
                </c:pt>
                <c:pt idx="12">
                  <c:v>-0.324999999999996</c:v>
                </c:pt>
                <c:pt idx="13">
                  <c:v>-0.399999999999995</c:v>
                </c:pt>
                <c:pt idx="14">
                  <c:v>-0.474999999999994</c:v>
                </c:pt>
                <c:pt idx="15">
                  <c:v>-0.549999999999997</c:v>
                </c:pt>
                <c:pt idx="16">
                  <c:v>-0.624999999999996</c:v>
                </c:pt>
                <c:pt idx="17">
                  <c:v>-0.699999999999996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Elasticities!$B$20</c:f>
              <c:strCache>
                <c:ptCount val="1"/>
                <c:pt idx="0">
                  <c:v>Pek4</c:v>
                </c:pt>
              </c:strCache>
            </c:strRef>
          </c:tx>
          <c:spPr>
            <a:ln w="28575" cap="rnd" cmpd="sng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Elasticities!$C$20:$T$20</c:f>
              <c:numCache>
                <c:formatCode>General</c:formatCode>
                <c:ptCount val="18"/>
                <c:pt idx="0">
                  <c:v>0.499999999999986</c:v>
                </c:pt>
                <c:pt idx="1">
                  <c:v>0.463414634146332</c:v>
                </c:pt>
                <c:pt idx="2">
                  <c:v>0.280487804878035</c:v>
                </c:pt>
                <c:pt idx="3">
                  <c:v>0.0975609756097526</c:v>
                </c:pt>
                <c:pt idx="4">
                  <c:v>-0.0853658536585442</c:v>
                </c:pt>
                <c:pt idx="5">
                  <c:v>-0.268292682926841</c:v>
                </c:pt>
                <c:pt idx="6">
                  <c:v>-0.451219512195124</c:v>
                </c:pt>
                <c:pt idx="7">
                  <c:v>-0.634146341463421</c:v>
                </c:pt>
                <c:pt idx="8">
                  <c:v>-0.817073170731703</c:v>
                </c:pt>
                <c:pt idx="9">
                  <c:v>-0.999999999999943</c:v>
                </c:pt>
                <c:pt idx="10">
                  <c:v>-1.18749999999994</c:v>
                </c:pt>
                <c:pt idx="11">
                  <c:v>-1.37499999999994</c:v>
                </c:pt>
                <c:pt idx="12">
                  <c:v>-1.56249999999994</c:v>
                </c:pt>
                <c:pt idx="13">
                  <c:v>-1.74999999999994</c:v>
                </c:pt>
                <c:pt idx="14">
                  <c:v>-1.93749999999996</c:v>
                </c:pt>
                <c:pt idx="15">
                  <c:v>-2.12499999999996</c:v>
                </c:pt>
                <c:pt idx="16">
                  <c:v>-2.31249999999996</c:v>
                </c:pt>
                <c:pt idx="17">
                  <c:v>-2.49999999999996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Elasticities!$B$21</c:f>
              <c:strCache>
                <c:ptCount val="1"/>
                <c:pt idx="0">
                  <c:v>Low1</c:v>
                </c:pt>
              </c:strCache>
            </c:strRef>
          </c:tx>
          <c:spPr>
            <a:ln w="28575" cap="rnd" cmpd="sng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Elasticities!$C$21:$T$21</c:f>
              <c:numCache>
                <c:formatCode>General</c:formatCode>
                <c:ptCount val="18"/>
                <c:pt idx="0">
                  <c:v>0.599999999999993</c:v>
                </c:pt>
                <c:pt idx="1">
                  <c:v>0.595121951219506</c:v>
                </c:pt>
                <c:pt idx="2">
                  <c:v>0.570731707317067</c:v>
                </c:pt>
                <c:pt idx="3">
                  <c:v>0.546341463414628</c:v>
                </c:pt>
                <c:pt idx="4">
                  <c:v>0.521951219512189</c:v>
                </c:pt>
                <c:pt idx="5">
                  <c:v>0.497560975609751</c:v>
                </c:pt>
                <c:pt idx="6">
                  <c:v>0.473170731707311</c:v>
                </c:pt>
                <c:pt idx="7">
                  <c:v>0.448780487804873</c:v>
                </c:pt>
                <c:pt idx="8">
                  <c:v>0.424390243902435</c:v>
                </c:pt>
                <c:pt idx="9">
                  <c:v>0.4</c:v>
                </c:pt>
                <c:pt idx="10">
                  <c:v>0.375</c:v>
                </c:pt>
                <c:pt idx="11">
                  <c:v>0.35</c:v>
                </c:pt>
                <c:pt idx="12">
                  <c:v>0.324999999999999</c:v>
                </c:pt>
                <c:pt idx="13">
                  <c:v>0.299999999999999</c:v>
                </c:pt>
                <c:pt idx="14">
                  <c:v>0.274999999999999</c:v>
                </c:pt>
                <c:pt idx="15">
                  <c:v>0.25</c:v>
                </c:pt>
                <c:pt idx="16">
                  <c:v>0.225</c:v>
                </c:pt>
                <c:pt idx="17">
                  <c:v>0.199999999999999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Elasticities!$B$22</c:f>
              <c:strCache>
                <c:ptCount val="1"/>
                <c:pt idx="0">
                  <c:v>Low2</c:v>
                </c:pt>
              </c:strCache>
            </c:strRef>
          </c:tx>
          <c:spPr>
            <a:ln w="28575" cap="rnd" cmpd="sng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Elasticities!$C$22:$T$22</c:f>
              <c:numCache>
                <c:formatCode>General</c:formatCode>
                <c:ptCount val="18"/>
                <c:pt idx="0">
                  <c:v>0.599999999999997</c:v>
                </c:pt>
                <c:pt idx="1">
                  <c:v>0.597560975609754</c:v>
                </c:pt>
                <c:pt idx="2">
                  <c:v>0.585365853658534</c:v>
                </c:pt>
                <c:pt idx="3">
                  <c:v>0.573170731707314</c:v>
                </c:pt>
                <c:pt idx="4">
                  <c:v>0.560975609756095</c:v>
                </c:pt>
                <c:pt idx="5">
                  <c:v>0.548780487804876</c:v>
                </c:pt>
                <c:pt idx="6">
                  <c:v>0.536585365853656</c:v>
                </c:pt>
                <c:pt idx="7">
                  <c:v>0.524390243902437</c:v>
                </c:pt>
                <c:pt idx="8">
                  <c:v>0.512195121951218</c:v>
                </c:pt>
                <c:pt idx="9">
                  <c:v>0.499999999999997</c:v>
                </c:pt>
                <c:pt idx="10">
                  <c:v>0.487499999999997</c:v>
                </c:pt>
                <c:pt idx="11">
                  <c:v>0.474999999999997</c:v>
                </c:pt>
                <c:pt idx="12">
                  <c:v>0.462499999999997</c:v>
                </c:pt>
                <c:pt idx="13">
                  <c:v>0.449999999999997</c:v>
                </c:pt>
                <c:pt idx="14">
                  <c:v>0.437499999999997</c:v>
                </c:pt>
                <c:pt idx="15">
                  <c:v>0.424999999999997</c:v>
                </c:pt>
                <c:pt idx="16">
                  <c:v>0.412499999999997</c:v>
                </c:pt>
                <c:pt idx="17">
                  <c:v>0.399999999999997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Elasticities!$B$23</c:f>
              <c:strCache>
                <c:ptCount val="1"/>
                <c:pt idx="0">
                  <c:v>Low3</c:v>
                </c:pt>
              </c:strCache>
            </c:strRef>
          </c:tx>
          <c:spPr>
            <a:ln w="28575" cap="rnd" cmpd="sng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Elasticities!$C$23:$T$23</c:f>
              <c:numCache>
                <c:formatCode>General</c:formatCode>
                <c:ptCount val="18"/>
                <c:pt idx="0">
                  <c:v>0.600000000000001</c:v>
                </c:pt>
                <c:pt idx="1">
                  <c:v>0.600000000000001</c:v>
                </c:pt>
                <c:pt idx="2">
                  <c:v>0.600000000000001</c:v>
                </c:pt>
                <c:pt idx="3">
                  <c:v>0.600000000000001</c:v>
                </c:pt>
                <c:pt idx="4">
                  <c:v>0.600000000000001</c:v>
                </c:pt>
                <c:pt idx="5">
                  <c:v>0.600000000000001</c:v>
                </c:pt>
                <c:pt idx="6">
                  <c:v>0.600000000000001</c:v>
                </c:pt>
                <c:pt idx="7">
                  <c:v>0.600000000000001</c:v>
                </c:pt>
                <c:pt idx="8">
                  <c:v>0.600000000000001</c:v>
                </c:pt>
                <c:pt idx="9">
                  <c:v>0.599999999999994</c:v>
                </c:pt>
                <c:pt idx="10">
                  <c:v>0.599999999999994</c:v>
                </c:pt>
                <c:pt idx="11">
                  <c:v>0.599999999999994</c:v>
                </c:pt>
                <c:pt idx="12">
                  <c:v>0.599999999999994</c:v>
                </c:pt>
                <c:pt idx="13">
                  <c:v>0.599999999999994</c:v>
                </c:pt>
                <c:pt idx="14">
                  <c:v>0.599999999999994</c:v>
                </c:pt>
                <c:pt idx="15">
                  <c:v>0.599999999999994</c:v>
                </c:pt>
                <c:pt idx="16">
                  <c:v>0.599999999999994</c:v>
                </c:pt>
                <c:pt idx="17">
                  <c:v>0.599999999999994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Elasticities!$B$24</c:f>
              <c:strCache>
                <c:ptCount val="1"/>
                <c:pt idx="0">
                  <c:v>Med1</c:v>
                </c:pt>
              </c:strCache>
            </c:strRef>
          </c:tx>
          <c:spPr>
            <a:ln w="28575" cap="rnd" cmpd="sng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Elasticities!$C$24:$T$24</c:f>
              <c:numCache>
                <c:formatCode>General</c:formatCode>
                <c:ptCount val="18"/>
                <c:pt idx="0">
                  <c:v>0.799999999999985</c:v>
                </c:pt>
                <c:pt idx="1">
                  <c:v>0.795121951219498</c:v>
                </c:pt>
                <c:pt idx="2">
                  <c:v>0.77073170731706</c:v>
                </c:pt>
                <c:pt idx="3">
                  <c:v>0.74634146341462</c:v>
                </c:pt>
                <c:pt idx="4">
                  <c:v>0.721951219512182</c:v>
                </c:pt>
                <c:pt idx="5">
                  <c:v>0.697560975609743</c:v>
                </c:pt>
                <c:pt idx="6">
                  <c:v>0.673170731707303</c:v>
                </c:pt>
                <c:pt idx="7">
                  <c:v>0.648780487804865</c:v>
                </c:pt>
                <c:pt idx="8">
                  <c:v>0.624390243902427</c:v>
                </c:pt>
                <c:pt idx="9">
                  <c:v>0.6</c:v>
                </c:pt>
                <c:pt idx="10">
                  <c:v>0.574999999999999</c:v>
                </c:pt>
                <c:pt idx="11">
                  <c:v>0.549999999999999</c:v>
                </c:pt>
                <c:pt idx="12">
                  <c:v>0.524999999999999</c:v>
                </c:pt>
                <c:pt idx="13">
                  <c:v>0.499999999999998</c:v>
                </c:pt>
                <c:pt idx="14">
                  <c:v>0.474999999999998</c:v>
                </c:pt>
                <c:pt idx="15">
                  <c:v>0.449999999999999</c:v>
                </c:pt>
                <c:pt idx="16">
                  <c:v>0.424999999999999</c:v>
                </c:pt>
                <c:pt idx="17">
                  <c:v>0.399999999999999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Elasticities!$B$25</c:f>
              <c:strCache>
                <c:ptCount val="1"/>
                <c:pt idx="0">
                  <c:v>Med2</c:v>
                </c:pt>
              </c:strCache>
            </c:strRef>
          </c:tx>
          <c:spPr>
            <a:ln w="28575" cap="rnd" cmpd="sng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Elasticities!$C$25:$T$25</c:f>
              <c:numCache>
                <c:formatCode>General</c:formatCode>
                <c:ptCount val="18"/>
                <c:pt idx="0">
                  <c:v>0.799999999999989</c:v>
                </c:pt>
                <c:pt idx="1">
                  <c:v>0.797560975609746</c:v>
                </c:pt>
                <c:pt idx="2">
                  <c:v>0.785365853658527</c:v>
                </c:pt>
                <c:pt idx="3">
                  <c:v>0.773170731707307</c:v>
                </c:pt>
                <c:pt idx="4">
                  <c:v>0.760975609756088</c:v>
                </c:pt>
                <c:pt idx="5">
                  <c:v>0.748780487804868</c:v>
                </c:pt>
                <c:pt idx="6">
                  <c:v>0.736585365853649</c:v>
                </c:pt>
                <c:pt idx="7">
                  <c:v>0.724390243902429</c:v>
                </c:pt>
                <c:pt idx="8">
                  <c:v>0.71219512195121</c:v>
                </c:pt>
                <c:pt idx="9">
                  <c:v>0.699999999999997</c:v>
                </c:pt>
                <c:pt idx="10">
                  <c:v>0.687499999999996</c:v>
                </c:pt>
                <c:pt idx="11">
                  <c:v>0.674999999999996</c:v>
                </c:pt>
                <c:pt idx="12">
                  <c:v>0.662499999999996</c:v>
                </c:pt>
                <c:pt idx="13">
                  <c:v>0.649999999999997</c:v>
                </c:pt>
                <c:pt idx="14">
                  <c:v>0.637499999999997</c:v>
                </c:pt>
                <c:pt idx="15">
                  <c:v>0.624999999999996</c:v>
                </c:pt>
                <c:pt idx="16">
                  <c:v>0.612499999999996</c:v>
                </c:pt>
                <c:pt idx="17">
                  <c:v>0.599999999999996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Elasticities!$B$26</c:f>
              <c:strCache>
                <c:ptCount val="1"/>
                <c:pt idx="0">
                  <c:v>Med3</c:v>
                </c:pt>
              </c:strCache>
            </c:strRef>
          </c:tx>
          <c:spPr>
            <a:ln w="28575" cap="rnd" cmpd="sng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Elasticities!$C$26:$T$26</c:f>
              <c:numCache>
                <c:formatCode>General</c:formatCode>
                <c:ptCount val="18"/>
                <c:pt idx="0">
                  <c:v>0.799999999999983</c:v>
                </c:pt>
                <c:pt idx="1">
                  <c:v>0.799999999999983</c:v>
                </c:pt>
                <c:pt idx="2">
                  <c:v>0.799999999999983</c:v>
                </c:pt>
                <c:pt idx="3">
                  <c:v>0.799999999999983</c:v>
                </c:pt>
                <c:pt idx="4">
                  <c:v>0.799999999999983</c:v>
                </c:pt>
                <c:pt idx="5">
                  <c:v>0.799999999999983</c:v>
                </c:pt>
                <c:pt idx="6">
                  <c:v>0.799999999999983</c:v>
                </c:pt>
                <c:pt idx="7">
                  <c:v>0.799999999999983</c:v>
                </c:pt>
                <c:pt idx="8">
                  <c:v>0.799999999999983</c:v>
                </c:pt>
                <c:pt idx="9">
                  <c:v>0.799999999999997</c:v>
                </c:pt>
                <c:pt idx="10">
                  <c:v>0.799999999999997</c:v>
                </c:pt>
                <c:pt idx="11">
                  <c:v>0.799999999999997</c:v>
                </c:pt>
                <c:pt idx="12">
                  <c:v>0.799999999999997</c:v>
                </c:pt>
                <c:pt idx="13">
                  <c:v>0.799999999999997</c:v>
                </c:pt>
                <c:pt idx="14">
                  <c:v>0.799999999999997</c:v>
                </c:pt>
                <c:pt idx="15">
                  <c:v>0.799999999999997</c:v>
                </c:pt>
                <c:pt idx="16">
                  <c:v>0.799999999999997</c:v>
                </c:pt>
                <c:pt idx="17">
                  <c:v>0.799999999999997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Elasticities!$B$27</c:f>
              <c:strCache>
                <c:ptCount val="1"/>
                <c:pt idx="0">
                  <c:v>High1</c:v>
                </c:pt>
              </c:strCache>
            </c:strRef>
          </c:tx>
          <c:spPr>
            <a:ln w="28575" cap="rnd" cmpd="sng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Elasticities!$C$27:$T$27</c:f>
              <c:numCache>
                <c:formatCode>General</c:formatCode>
                <c:ptCount val="18"/>
                <c:pt idx="0">
                  <c:v>0.999999999999984</c:v>
                </c:pt>
                <c:pt idx="1">
                  <c:v>0.995121951219497</c:v>
                </c:pt>
                <c:pt idx="2">
                  <c:v>0.970731707317059</c:v>
                </c:pt>
                <c:pt idx="3">
                  <c:v>0.946341463414619</c:v>
                </c:pt>
                <c:pt idx="4">
                  <c:v>0.921951219512181</c:v>
                </c:pt>
                <c:pt idx="5">
                  <c:v>0.897560975609743</c:v>
                </c:pt>
                <c:pt idx="6">
                  <c:v>0.873170731707303</c:v>
                </c:pt>
                <c:pt idx="7">
                  <c:v>0.848780487804865</c:v>
                </c:pt>
                <c:pt idx="8">
                  <c:v>0.824390243902426</c:v>
                </c:pt>
                <c:pt idx="9">
                  <c:v>0.799999999999999</c:v>
                </c:pt>
                <c:pt idx="10">
                  <c:v>0.774999999999999</c:v>
                </c:pt>
                <c:pt idx="11">
                  <c:v>0.749999999999998</c:v>
                </c:pt>
                <c:pt idx="12">
                  <c:v>0.724999999999998</c:v>
                </c:pt>
                <c:pt idx="13">
                  <c:v>0.699999999999998</c:v>
                </c:pt>
                <c:pt idx="14">
                  <c:v>0.674999999999997</c:v>
                </c:pt>
                <c:pt idx="15">
                  <c:v>0.649999999999999</c:v>
                </c:pt>
                <c:pt idx="16">
                  <c:v>0.624999999999998</c:v>
                </c:pt>
                <c:pt idx="17">
                  <c:v>0.599999999999998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Elasticities!$B$28</c:f>
              <c:strCache>
                <c:ptCount val="1"/>
                <c:pt idx="0">
                  <c:v>High2</c:v>
                </c:pt>
              </c:strCache>
            </c:strRef>
          </c:tx>
          <c:spPr>
            <a:ln w="28575" cap="rnd" cmpd="sng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Elasticities!$C$28:$T$28</c:f>
              <c:numCache>
                <c:formatCode>General</c:formatCode>
                <c:ptCount val="18"/>
                <c:pt idx="0">
                  <c:v>0.999999999999992</c:v>
                </c:pt>
                <c:pt idx="1">
                  <c:v>0.997560975609749</c:v>
                </c:pt>
                <c:pt idx="2">
                  <c:v>0.985365853658529</c:v>
                </c:pt>
                <c:pt idx="3">
                  <c:v>0.973170731707309</c:v>
                </c:pt>
                <c:pt idx="4">
                  <c:v>0.96097560975609</c:v>
                </c:pt>
                <c:pt idx="5">
                  <c:v>0.948780487804871</c:v>
                </c:pt>
                <c:pt idx="6">
                  <c:v>0.936585365853651</c:v>
                </c:pt>
                <c:pt idx="7">
                  <c:v>0.924390243902432</c:v>
                </c:pt>
                <c:pt idx="8">
                  <c:v>0.912195121951213</c:v>
                </c:pt>
                <c:pt idx="9">
                  <c:v>0.899999999999992</c:v>
                </c:pt>
                <c:pt idx="10">
                  <c:v>0.887499999999992</c:v>
                </c:pt>
                <c:pt idx="11">
                  <c:v>0.874999999999992</c:v>
                </c:pt>
                <c:pt idx="12">
                  <c:v>0.862499999999992</c:v>
                </c:pt>
                <c:pt idx="13">
                  <c:v>0.849999999999993</c:v>
                </c:pt>
                <c:pt idx="14">
                  <c:v>0.837499999999992</c:v>
                </c:pt>
                <c:pt idx="15">
                  <c:v>0.824999999999992</c:v>
                </c:pt>
                <c:pt idx="16">
                  <c:v>0.812499999999992</c:v>
                </c:pt>
                <c:pt idx="17">
                  <c:v>0.799999999999992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Elasticities!$B$29</c:f>
              <c:strCache>
                <c:ptCount val="1"/>
                <c:pt idx="0">
                  <c:v>High3</c:v>
                </c:pt>
              </c:strCache>
            </c:strRef>
          </c:tx>
          <c:spPr>
            <a:ln w="28575" cap="rnd" cmpd="sng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Elasticities!$C$29:$T$29</c:f>
              <c:numCache>
                <c:formatCode>General</c:formatCode>
                <c:ptCount val="18"/>
                <c:pt idx="0">
                  <c:v>0.999999999999993</c:v>
                </c:pt>
                <c:pt idx="1">
                  <c:v>0.999999999999993</c:v>
                </c:pt>
                <c:pt idx="2">
                  <c:v>0.999999999999993</c:v>
                </c:pt>
                <c:pt idx="3">
                  <c:v>0.999999999999993</c:v>
                </c:pt>
                <c:pt idx="4">
                  <c:v>0.999999999999993</c:v>
                </c:pt>
                <c:pt idx="5">
                  <c:v>0.999999999999993</c:v>
                </c:pt>
                <c:pt idx="6">
                  <c:v>0.999999999999993</c:v>
                </c:pt>
                <c:pt idx="7">
                  <c:v>0.999999999999993</c:v>
                </c:pt>
                <c:pt idx="8">
                  <c:v>0.999999999999993</c:v>
                </c:pt>
                <c:pt idx="9">
                  <c:v>0.999999999999993</c:v>
                </c:pt>
                <c:pt idx="10">
                  <c:v>0.999999999999993</c:v>
                </c:pt>
                <c:pt idx="11">
                  <c:v>0.999999999999993</c:v>
                </c:pt>
                <c:pt idx="12">
                  <c:v>0.999999999999993</c:v>
                </c:pt>
                <c:pt idx="13">
                  <c:v>0.999999999999993</c:v>
                </c:pt>
                <c:pt idx="14">
                  <c:v>0.999999999999993</c:v>
                </c:pt>
                <c:pt idx="15">
                  <c:v>0.999999999999993</c:v>
                </c:pt>
                <c:pt idx="16">
                  <c:v>0.999999999999993</c:v>
                </c:pt>
                <c:pt idx="17">
                  <c:v>0.999999999999993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Elasticities!$B$30</c:f>
              <c:strCache>
                <c:ptCount val="1"/>
                <c:pt idx="0">
                  <c:v>High4</c:v>
                </c:pt>
              </c:strCache>
            </c:strRef>
          </c:tx>
          <c:spPr>
            <a:ln w="28575" cap="rnd" cmpd="sng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Elasticities!$C$4:$T$4</c:f>
              <c:numCache>
                <c:formatCode>General</c:formatCode>
                <c:ptCount val="18"/>
                <c:pt idx="0">
                  <c:v>2019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  <c:pt idx="8">
                  <c:v>2055</c:v>
                </c:pt>
                <c:pt idx="9">
                  <c:v>2060</c:v>
                </c:pt>
                <c:pt idx="10">
                  <c:v>2065</c:v>
                </c:pt>
                <c:pt idx="11">
                  <c:v>2070</c:v>
                </c:pt>
                <c:pt idx="12">
                  <c:v>2075</c:v>
                </c:pt>
                <c:pt idx="13">
                  <c:v>2080</c:v>
                </c:pt>
                <c:pt idx="14">
                  <c:v>2085</c:v>
                </c:pt>
                <c:pt idx="15">
                  <c:v>2090</c:v>
                </c:pt>
                <c:pt idx="16">
                  <c:v>2095</c:v>
                </c:pt>
                <c:pt idx="17">
                  <c:v>2100</c:v>
                </c:pt>
              </c:numCache>
            </c:numRef>
          </c:cat>
          <c:val>
            <c:numRef>
              <c:f>Elasticities!$C$30:$T$30</c:f>
              <c:numCache>
                <c:formatCode>General</c:formatCode>
                <c:ptCount val="18"/>
                <c:pt idx="0">
                  <c:v>1.74999999999999</c:v>
                </c:pt>
                <c:pt idx="1">
                  <c:v>1.73902439024389</c:v>
                </c:pt>
                <c:pt idx="2">
                  <c:v>1.6841463414634</c:v>
                </c:pt>
                <c:pt idx="3">
                  <c:v>1.62926829268292</c:v>
                </c:pt>
                <c:pt idx="4">
                  <c:v>1.57439024390243</c:v>
                </c:pt>
                <c:pt idx="5">
                  <c:v>1.51951219512194</c:v>
                </c:pt>
                <c:pt idx="6">
                  <c:v>1.46463414634145</c:v>
                </c:pt>
                <c:pt idx="7">
                  <c:v>1.40975609756097</c:v>
                </c:pt>
                <c:pt idx="8">
                  <c:v>1.35487804878048</c:v>
                </c:pt>
                <c:pt idx="9">
                  <c:v>1.3</c:v>
                </c:pt>
                <c:pt idx="10">
                  <c:v>1.2625</c:v>
                </c:pt>
                <c:pt idx="11">
                  <c:v>1.225</c:v>
                </c:pt>
                <c:pt idx="12">
                  <c:v>1.1875</c:v>
                </c:pt>
                <c:pt idx="13">
                  <c:v>1.15</c:v>
                </c:pt>
                <c:pt idx="14">
                  <c:v>1.1125</c:v>
                </c:pt>
                <c:pt idx="15">
                  <c:v>1.075</c:v>
                </c:pt>
                <c:pt idx="16">
                  <c:v>1.0375</c:v>
                </c:pt>
                <c:pt idx="17">
                  <c:v>0.999999999999998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698079"/>
        <c:axId val="58257721"/>
      </c:lineChart>
      <c:catAx>
        <c:axId val="106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257721"/>
        <c:crosses val="autoZero"/>
        <c:auto val="1"/>
        <c:lblAlgn val="ctr"/>
        <c:lblOffset val="100"/>
        <c:noMultiLvlLbl val="0"/>
      </c:catAx>
      <c:valAx>
        <c:axId val="582577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98079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b34415-ff27-4a01-ad0d-f0d5dd7ca0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32</xdr:col>
      <xdr:colOff>95249</xdr:colOff>
      <xdr:row>2</xdr:row>
      <xdr:rowOff>38099</xdr:rowOff>
    </xdr:from>
    <xdr:to>
      <xdr:col>44</xdr:col>
      <xdr:colOff>409574</xdr:colOff>
      <xdr:row>50</xdr:row>
      <xdr:rowOff>0</xdr:rowOff>
    </xdr:to>
    <xdr:graphicFrame>
      <xdr:nvGraphicFramePr>
        <xdr:cNvPr id="4" name="Chart 3"/>
        <xdr:cNvGraphicFramePr/>
      </xdr:nvGraphicFramePr>
      <xdr:xfrm>
        <a:off x="12278995" y="329565"/>
        <a:ext cx="7980045" cy="7011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0"/>
  <sheetViews>
    <sheetView zoomScale="61" zoomScaleNormal="61" topLeftCell="A244" workbookViewId="0">
      <selection activeCell="E5" sqref="E5"/>
    </sheetView>
  </sheetViews>
  <sheetFormatPr defaultColWidth="9" defaultRowHeight="12.5"/>
  <cols>
    <col min="1" max="1" width="3" customWidth="1"/>
    <col min="2" max="2" width="2" customWidth="1"/>
    <col min="4" max="4" width="12.5727272727273" customWidth="1"/>
    <col min="5" max="5" width="21.8545454545455" customWidth="1"/>
    <col min="6" max="31" width="6" customWidth="1"/>
    <col min="32" max="32" width="10.1454545454545" customWidth="1"/>
  </cols>
  <sheetData>
    <row r="1" ht="14.5" spans="5:5">
      <c r="E1" s="27" t="s">
        <v>0</v>
      </c>
    </row>
    <row r="3" ht="17.75" spans="5:5">
      <c r="E3" s="28" t="s">
        <v>1</v>
      </c>
    </row>
    <row r="4" ht="16" spans="4:32">
      <c r="D4" s="29" t="s">
        <v>2</v>
      </c>
      <c r="E4" s="29" t="s">
        <v>3</v>
      </c>
      <c r="F4" s="29">
        <f>'Selected scen drivers'!F1</f>
        <v>2019</v>
      </c>
      <c r="G4" s="29">
        <f>'Selected scen drivers'!G1</f>
        <v>2020</v>
      </c>
      <c r="H4" s="29">
        <f>'Selected scen drivers'!H1</f>
        <v>2025</v>
      </c>
      <c r="I4" s="29">
        <f>'Selected scen drivers'!I1</f>
        <v>2030</v>
      </c>
      <c r="J4" s="29">
        <f>'Selected scen drivers'!J1</f>
        <v>2035</v>
      </c>
      <c r="K4" s="29">
        <f>'Selected scen drivers'!K1</f>
        <v>2040</v>
      </c>
      <c r="L4" s="29">
        <f>'Selected scen drivers'!L1</f>
        <v>2045</v>
      </c>
      <c r="M4" s="29">
        <f>'Selected scen drivers'!M1</f>
        <v>2050</v>
      </c>
      <c r="N4" s="29">
        <f>'Selected scen drivers'!N1</f>
        <v>2055</v>
      </c>
      <c r="O4" s="29">
        <f>'Selected scen drivers'!O1</f>
        <v>2060</v>
      </c>
      <c r="P4" s="29">
        <f>'Selected scen drivers'!P1</f>
        <v>2065</v>
      </c>
      <c r="Q4" s="29">
        <f>'Selected scen drivers'!Q1</f>
        <v>2070</v>
      </c>
      <c r="R4" s="29">
        <f>'Selected scen drivers'!R1</f>
        <v>2075</v>
      </c>
      <c r="S4" s="29">
        <f>'Selected scen drivers'!S1</f>
        <v>2080</v>
      </c>
      <c r="T4" s="29">
        <f>'Selected scen drivers'!T1</f>
        <v>2085</v>
      </c>
      <c r="U4" s="29">
        <f>'Selected scen drivers'!U1</f>
        <v>2090</v>
      </c>
      <c r="V4" s="29">
        <f>'Selected scen drivers'!V1</f>
        <v>2095</v>
      </c>
      <c r="W4" s="29">
        <f>'Selected scen drivers'!W1</f>
        <v>2100</v>
      </c>
      <c r="X4" s="29" t="str">
        <f>'Selected scen drivers'!X1</f>
        <v>\I:</v>
      </c>
      <c r="Y4" s="29" t="str">
        <f>'Selected scen drivers'!Y1</f>
        <v>\I:</v>
      </c>
      <c r="Z4" s="29" t="str">
        <f>'Selected scen drivers'!Z1</f>
        <v>\I:</v>
      </c>
      <c r="AA4" s="29" t="str">
        <f>'Selected scen drivers'!AA1</f>
        <v>\I:</v>
      </c>
      <c r="AB4" s="29" t="str">
        <f>'Selected scen drivers'!AB1</f>
        <v>\I:</v>
      </c>
      <c r="AC4" s="29" t="str">
        <f>'Selected scen drivers'!AC1</f>
        <v>\I:</v>
      </c>
      <c r="AD4" s="29" t="str">
        <f>'Selected scen drivers'!AD1</f>
        <v>\I:</v>
      </c>
      <c r="AE4" s="29" t="str">
        <f>'Selected scen drivers'!AE1</f>
        <v>\I:</v>
      </c>
      <c r="AF4" s="29" t="s">
        <v>4</v>
      </c>
    </row>
    <row r="5" ht="14.5" spans="1:32">
      <c r="A5" s="22">
        <v>1</v>
      </c>
      <c r="B5" s="22">
        <v>1</v>
      </c>
      <c r="D5" t="str">
        <f>IFERROR("rep_"&amp;VLOOKUP(B5,Classification!$U$5:$V$14,2,FALSE),"\I:")</f>
        <v>rep_GDP</v>
      </c>
      <c r="E5" t="str">
        <f>IFERROR(VLOOKUP(A5,Classification!$A$4:$B$99,2,FALSE),"\I:")</f>
        <v>Africa_Other</v>
      </c>
      <c r="F5" s="3">
        <f>SUMIFS('Selected scen drivers'!F$2:F$999,'Selected scen drivers'!$A$2:$A$999,reporting!$A5,'Selected scen drivers'!$B$2:$B$999,reporting!$B5)</f>
        <v>3397.856982</v>
      </c>
      <c r="G5" s="3">
        <f>SUMIFS('Selected scen drivers'!G$2:G$999,'Selected scen drivers'!$A$2:$A$999,reporting!$A5,'Selected scen drivers'!$B$2:$B$999,reporting!$B5)</f>
        <v>3474.203133</v>
      </c>
      <c r="H5" s="3">
        <f>SUMIFS('Selected scen drivers'!H$2:H$999,'Selected scen drivers'!$A$2:$A$999,reporting!$A5,'Selected scen drivers'!$B$2:$B$999,reporting!$B5)</f>
        <v>4245.224849</v>
      </c>
      <c r="I5" s="3">
        <f>SUMIFS('Selected scen drivers'!I$2:I$999,'Selected scen drivers'!$A$2:$A$999,reporting!$A5,'Selected scen drivers'!$B$2:$B$999,reporting!$B5)</f>
        <v>5425.047376</v>
      </c>
      <c r="J5" s="3">
        <f>SUMIFS('Selected scen drivers'!J$2:J$999,'Selected scen drivers'!$A$2:$A$999,reporting!$A5,'Selected scen drivers'!$B$2:$B$999,reporting!$B5)</f>
        <v>7084.69437</v>
      </c>
      <c r="K5" s="3">
        <f>SUMIFS('Selected scen drivers'!K$2:K$999,'Selected scen drivers'!$A$2:$A$999,reporting!$A5,'Selected scen drivers'!$B$2:$B$999,reporting!$B5)</f>
        <v>9117.91221</v>
      </c>
      <c r="L5" s="3">
        <f>SUMIFS('Selected scen drivers'!L$2:L$999,'Selected scen drivers'!$A$2:$A$999,reporting!$A5,'Selected scen drivers'!$B$2:$B$999,reporting!$B5)</f>
        <v>11656.74746</v>
      </c>
      <c r="M5" s="3">
        <f>SUMIFS('Selected scen drivers'!M$2:M$999,'Selected scen drivers'!$A$2:$A$999,reporting!$A5,'Selected scen drivers'!$B$2:$B$999,reporting!$B5)</f>
        <v>14824.24785</v>
      </c>
      <c r="N5" s="3">
        <f>SUMIFS('Selected scen drivers'!N$2:N$999,'Selected scen drivers'!$A$2:$A$999,reporting!$A5,'Selected scen drivers'!$B$2:$B$999,reporting!$B5)</f>
        <v>18753.02455</v>
      </c>
      <c r="O5" s="3">
        <f>SUMIFS('Selected scen drivers'!O$2:O$999,'Selected scen drivers'!$A$2:$A$999,reporting!$A5,'Selected scen drivers'!$B$2:$B$999,reporting!$B5)</f>
        <v>23575.38756</v>
      </c>
      <c r="P5" s="3">
        <f>SUMIFS('Selected scen drivers'!P$2:P$999,'Selected scen drivers'!$A$2:$A$999,reporting!$A5,'Selected scen drivers'!$B$2:$B$999,reporting!$B5)</f>
        <v>29429.04015</v>
      </c>
      <c r="Q5" s="3">
        <f>SUMIFS('Selected scen drivers'!Q$2:Q$999,'Selected scen drivers'!$A$2:$A$999,reporting!$A5,'Selected scen drivers'!$B$2:$B$999,reporting!$B5)</f>
        <v>36375.05117</v>
      </c>
      <c r="R5" s="3">
        <f>SUMIFS('Selected scen drivers'!R$2:R$999,'Selected scen drivers'!$A$2:$A$999,reporting!$A5,'Selected scen drivers'!$B$2:$B$999,reporting!$B5)</f>
        <v>44523.42751</v>
      </c>
      <c r="S5" s="3">
        <f>SUMIFS('Selected scen drivers'!S$2:S$999,'Selected scen drivers'!$A$2:$A$999,reporting!$A5,'Selected scen drivers'!$B$2:$B$999,reporting!$B5)</f>
        <v>53919.5309</v>
      </c>
      <c r="T5" s="3">
        <f>SUMIFS('Selected scen drivers'!T$2:T$999,'Selected scen drivers'!$A$2:$A$999,reporting!$A5,'Selected scen drivers'!$B$2:$B$999,reporting!$B5)</f>
        <v>64623.7946</v>
      </c>
      <c r="U5" s="3">
        <f>SUMIFS('Selected scen drivers'!U$2:U$999,'Selected scen drivers'!$A$2:$A$999,reporting!$A5,'Selected scen drivers'!$B$2:$B$999,reporting!$B5)</f>
        <v>76706.76209</v>
      </c>
      <c r="V5" s="3">
        <f>SUMIFS('Selected scen drivers'!V$2:V$999,'Selected scen drivers'!$A$2:$A$999,reporting!$A5,'Selected scen drivers'!$B$2:$B$999,reporting!$B5)</f>
        <v>90217.8189</v>
      </c>
      <c r="W5" s="3">
        <f>SUMIFS('Selected scen drivers'!W$2:W$999,'Selected scen drivers'!$A$2:$A$999,reporting!$A5,'Selected scen drivers'!$B$2:$B$999,reporting!$B5)</f>
        <v>105185.8227</v>
      </c>
      <c r="X5" s="3">
        <f>SUMIFS('Selected scen drivers'!X$2:X$999,'Selected scen drivers'!$A$2:$A$999,reporting!$A5,'Selected scen drivers'!$B$2:$B$999,reporting!$B5)</f>
        <v>0</v>
      </c>
      <c r="Y5" s="3">
        <f>SUMIFS('Selected scen drivers'!Y$2:Y$999,'Selected scen drivers'!$A$2:$A$999,reporting!$A5,'Selected scen drivers'!$B$2:$B$999,reporting!$B5)</f>
        <v>0</v>
      </c>
      <c r="Z5" s="3">
        <f>SUMIFS('Selected scen drivers'!Z$2:Z$999,'Selected scen drivers'!$A$2:$A$999,reporting!$A5,'Selected scen drivers'!$B$2:$B$999,reporting!$B5)</f>
        <v>0</v>
      </c>
      <c r="AA5" s="3">
        <f>SUMIFS('Selected scen drivers'!AA$2:AA$999,'Selected scen drivers'!$A$2:$A$999,reporting!$A5,'Selected scen drivers'!$B$2:$B$999,reporting!$B5)</f>
        <v>0</v>
      </c>
      <c r="AB5" s="3">
        <f>SUMIFS('Selected scen drivers'!AB$2:AB$999,'Selected scen drivers'!$A$2:$A$999,reporting!$A5,'Selected scen drivers'!$B$2:$B$999,reporting!$B5)</f>
        <v>0</v>
      </c>
      <c r="AC5" s="3">
        <f>SUMIFS('Selected scen drivers'!AC$2:AC$999,'Selected scen drivers'!$A$2:$A$999,reporting!$A5,'Selected scen drivers'!$B$2:$B$999,reporting!$B5)</f>
        <v>0</v>
      </c>
      <c r="AD5" s="3">
        <f>SUMIFS('Selected scen drivers'!AD$2:AD$999,'Selected scen drivers'!$A$2:$A$999,reporting!$A5,'Selected scen drivers'!$B$2:$B$999,reporting!$B5)</f>
        <v>0</v>
      </c>
      <c r="AE5" s="3">
        <f>SUMIFS('Selected scen drivers'!AE$2:AE$999,'Selected scen drivers'!$A$2:$A$999,reporting!$A5,'Selected scen drivers'!$B$2:$B$999,reporting!$B5)</f>
        <v>0</v>
      </c>
      <c r="AF5">
        <v>2</v>
      </c>
    </row>
    <row r="6" ht="14.5" spans="1:32">
      <c r="A6" s="22">
        <v>1</v>
      </c>
      <c r="B6" s="22">
        <v>2</v>
      </c>
      <c r="D6" t="str">
        <f>IFERROR("rep_"&amp;VLOOKUP(B6,Classification!$U$5:$V$14,2,FALSE),"\I:")</f>
        <v>rep_GDPAGR</v>
      </c>
      <c r="E6" t="str">
        <f>IFERROR(VLOOKUP(A6,Classification!$A$4:$B$99,2,FALSE),"\I:")</f>
        <v>Africa_Other</v>
      </c>
      <c r="F6" s="3">
        <f>SUMIFS('Selected scen drivers'!F$2:F$999,'Selected scen drivers'!$A$2:$A$999,reporting!$A6,'Selected scen drivers'!$B$2:$B$999,reporting!$B6)</f>
        <v>791.763480599284</v>
      </c>
      <c r="G6" s="3">
        <f>SUMIFS('Selected scen drivers'!G$2:G$999,'Selected scen drivers'!$A$2:$A$999,reporting!$A6,'Selected scen drivers'!$B$2:$B$999,reporting!$B6)</f>
        <v>812.018509128912</v>
      </c>
      <c r="H6" s="3">
        <f>SUMIFS('Selected scen drivers'!H$2:H$999,'Selected scen drivers'!$A$2:$A$999,reporting!$A6,'Selected scen drivers'!$B$2:$B$999,reporting!$B6)</f>
        <v>951.880776248148</v>
      </c>
      <c r="I6" s="3">
        <f>SUMIFS('Selected scen drivers'!I$2:I$999,'Selected scen drivers'!$A$2:$A$999,reporting!$A6,'Selected scen drivers'!$B$2:$B$999,reporting!$B6)</f>
        <v>1175.53899627075</v>
      </c>
      <c r="J6" s="3">
        <f>SUMIFS('Selected scen drivers'!J$2:J$999,'Selected scen drivers'!$A$2:$A$999,reporting!$A6,'Selected scen drivers'!$B$2:$B$999,reporting!$B6)</f>
        <v>1475.49914875101</v>
      </c>
      <c r="K6" s="3">
        <f>SUMIFS('Selected scen drivers'!K$2:K$999,'Selected scen drivers'!$A$2:$A$999,reporting!$A6,'Selected scen drivers'!$B$2:$B$999,reporting!$B6)</f>
        <v>1819.06551578592</v>
      </c>
      <c r="L6" s="3">
        <f>SUMIFS('Selected scen drivers'!L$2:L$999,'Selected scen drivers'!$A$2:$A$999,reporting!$A6,'Selected scen drivers'!$B$2:$B$999,reporting!$B6)</f>
        <v>2219.79804516825</v>
      </c>
      <c r="M6" s="3">
        <f>SUMIFS('Selected scen drivers'!M$2:M$999,'Selected scen drivers'!$A$2:$A$999,reporting!$A6,'Selected scen drivers'!$B$2:$B$999,reporting!$B6)</f>
        <v>2683.10180923908</v>
      </c>
      <c r="N6" s="3">
        <f>SUMIFS('Selected scen drivers'!N$2:N$999,'Selected scen drivers'!$A$2:$A$999,reporting!$A6,'Selected scen drivers'!$B$2:$B$999,reporting!$B6)</f>
        <v>3210.70450732044</v>
      </c>
      <c r="O6" s="3">
        <f>SUMIFS('Selected scen drivers'!O$2:O$999,'Selected scen drivers'!$A$2:$A$999,reporting!$A6,'Selected scen drivers'!$B$2:$B$999,reporting!$B6)</f>
        <v>3798.6090359046</v>
      </c>
      <c r="P6" s="3">
        <f>SUMIFS('Selected scen drivers'!P$2:P$999,'Selected scen drivers'!$A$2:$A$999,reporting!$A6,'Selected scen drivers'!$B$2:$B$999,reporting!$B6)</f>
        <v>4437.86525215607</v>
      </c>
      <c r="Q6" s="3">
        <f>SUMIFS('Selected scen drivers'!Q$2:Q$999,'Selected scen drivers'!$A$2:$A$999,reporting!$A6,'Selected scen drivers'!$B$2:$B$999,reporting!$B6)</f>
        <v>5101.81505418529</v>
      </c>
      <c r="R6" s="3">
        <f>SUMIFS('Selected scen drivers'!R$2:R$999,'Selected scen drivers'!$A$2:$A$999,reporting!$A6,'Selected scen drivers'!$B$2:$B$999,reporting!$B6)</f>
        <v>5767.09437292124</v>
      </c>
      <c r="S6" s="3">
        <f>SUMIFS('Selected scen drivers'!S$2:S$999,'Selected scen drivers'!$A$2:$A$999,reporting!$A6,'Selected scen drivers'!$B$2:$B$999,reporting!$B6)</f>
        <v>6396.72438377706</v>
      </c>
      <c r="T6" s="3">
        <f>SUMIFS('Selected scen drivers'!T$2:T$999,'Selected scen drivers'!$A$2:$A$999,reporting!$A6,'Selected scen drivers'!$B$2:$B$999,reporting!$B6)</f>
        <v>6953.14037621148</v>
      </c>
      <c r="U6" s="3">
        <f>SUMIFS('Selected scen drivers'!U$2:U$999,'Selected scen drivers'!$A$2:$A$999,reporting!$A6,'Selected scen drivers'!$B$2:$B$999,reporting!$B6)</f>
        <v>7397.07031881276</v>
      </c>
      <c r="V6" s="3">
        <f>SUMIFS('Selected scen drivers'!V$2:V$999,'Selected scen drivers'!$A$2:$A$999,reporting!$A6,'Selected scen drivers'!$B$2:$B$999,reporting!$B6)</f>
        <v>7683.82877619516</v>
      </c>
      <c r="W6" s="3">
        <f>SUMIFS('Selected scen drivers'!W$2:W$999,'Selected scen drivers'!$A$2:$A$999,reporting!$A6,'Selected scen drivers'!$B$2:$B$999,reporting!$B6)</f>
        <v>7763.98465742381</v>
      </c>
      <c r="X6" s="3">
        <f>SUMIFS('Selected scen drivers'!X$2:X$999,'Selected scen drivers'!$A$2:$A$999,reporting!$A6,'Selected scen drivers'!$B$2:$B$999,reporting!$B6)</f>
        <v>0</v>
      </c>
      <c r="Y6" s="3">
        <f>SUMIFS('Selected scen drivers'!Y$2:Y$999,'Selected scen drivers'!$A$2:$A$999,reporting!$A6,'Selected scen drivers'!$B$2:$B$999,reporting!$B6)</f>
        <v>0</v>
      </c>
      <c r="Z6" s="3">
        <f>SUMIFS('Selected scen drivers'!Z$2:Z$999,'Selected scen drivers'!$A$2:$A$999,reporting!$A6,'Selected scen drivers'!$B$2:$B$999,reporting!$B6)</f>
        <v>0</v>
      </c>
      <c r="AA6" s="3">
        <f>SUMIFS('Selected scen drivers'!AA$2:AA$999,'Selected scen drivers'!$A$2:$A$999,reporting!$A6,'Selected scen drivers'!$B$2:$B$999,reporting!$B6)</f>
        <v>0</v>
      </c>
      <c r="AB6" s="3">
        <f>SUMIFS('Selected scen drivers'!AB$2:AB$999,'Selected scen drivers'!$A$2:$A$999,reporting!$A6,'Selected scen drivers'!$B$2:$B$999,reporting!$B6)</f>
        <v>0</v>
      </c>
      <c r="AC6" s="3">
        <f>SUMIFS('Selected scen drivers'!AC$2:AC$999,'Selected scen drivers'!$A$2:$A$999,reporting!$A6,'Selected scen drivers'!$B$2:$B$999,reporting!$B6)</f>
        <v>0</v>
      </c>
      <c r="AD6" s="3">
        <f>SUMIFS('Selected scen drivers'!AD$2:AD$999,'Selected scen drivers'!$A$2:$A$999,reporting!$A6,'Selected scen drivers'!$B$2:$B$999,reporting!$B6)</f>
        <v>0</v>
      </c>
      <c r="AE6" s="3">
        <f>SUMIFS('Selected scen drivers'!AE$2:AE$999,'Selected scen drivers'!$A$2:$A$999,reporting!$A6,'Selected scen drivers'!$B$2:$B$999,reporting!$B6)</f>
        <v>0</v>
      </c>
      <c r="AF6">
        <v>2</v>
      </c>
    </row>
    <row r="7" ht="14.5" spans="1:32">
      <c r="A7" s="22">
        <v>1</v>
      </c>
      <c r="B7" s="22">
        <v>3</v>
      </c>
      <c r="D7" t="str">
        <f>IFERROR("rep_"&amp;VLOOKUP(B7,Classification!$U$5:$V$14,2,FALSE),"\I:")</f>
        <v>rep_GDPIND</v>
      </c>
      <c r="E7" t="str">
        <f>IFERROR(VLOOKUP(A7,Classification!$A$4:$B$99,2,FALSE),"\I:")</f>
        <v>Africa_Other</v>
      </c>
      <c r="F7" s="3">
        <f>SUMIFS('Selected scen drivers'!F$2:F$999,'Selected scen drivers'!$A$2:$A$999,reporting!$A7,'Selected scen drivers'!$B$2:$B$999,reporting!$B7)</f>
        <v>923.839237516704</v>
      </c>
      <c r="G7" s="3">
        <f>SUMIFS('Selected scen drivers'!G$2:G$999,'Selected scen drivers'!$A$2:$A$999,reporting!$A7,'Selected scen drivers'!$B$2:$B$999,reporting!$B7)</f>
        <v>941.625274614447</v>
      </c>
      <c r="H7" s="3">
        <f>SUMIFS('Selected scen drivers'!H$2:H$999,'Selected scen drivers'!$A$2:$A$999,reporting!$A7,'Selected scen drivers'!$B$2:$B$999,reporting!$B7)</f>
        <v>1171.09647422602</v>
      </c>
      <c r="I7" s="3">
        <f>SUMIFS('Selected scen drivers'!I$2:I$999,'Selected scen drivers'!$A$2:$A$999,reporting!$A7,'Selected scen drivers'!$B$2:$B$999,reporting!$B7)</f>
        <v>1507.26192045694</v>
      </c>
      <c r="J7" s="3">
        <f>SUMIFS('Selected scen drivers'!J$2:J$999,'Selected scen drivers'!$A$2:$A$999,reporting!$A7,'Selected scen drivers'!$B$2:$B$999,reporting!$B7)</f>
        <v>1985.99257279744</v>
      </c>
      <c r="K7" s="3">
        <f>SUMIFS('Selected scen drivers'!K$2:K$999,'Selected scen drivers'!$A$2:$A$999,reporting!$A7,'Selected scen drivers'!$B$2:$B$999,reporting!$B7)</f>
        <v>2581.98621870692</v>
      </c>
      <c r="L7" s="3">
        <f>SUMIFS('Selected scen drivers'!L$2:L$999,'Selected scen drivers'!$A$2:$A$999,reporting!$A7,'Selected scen drivers'!$B$2:$B$999,reporting!$B7)</f>
        <v>3336.62322432644</v>
      </c>
      <c r="M7" s="3">
        <f>SUMIFS('Selected scen drivers'!M$2:M$999,'Selected scen drivers'!$A$2:$A$999,reporting!$A7,'Selected scen drivers'!$B$2:$B$999,reporting!$B7)</f>
        <v>4290.27698804808</v>
      </c>
      <c r="N7" s="3">
        <f>SUMIFS('Selected scen drivers'!N$2:N$999,'Selected scen drivers'!$A$2:$A$999,reporting!$A7,'Selected scen drivers'!$B$2:$B$999,reporting!$B7)</f>
        <v>5487.52942468274</v>
      </c>
      <c r="O7" s="3">
        <f>SUMIFS('Selected scen drivers'!O$2:O$999,'Selected scen drivers'!$A$2:$A$999,reporting!$A7,'Selected scen drivers'!$B$2:$B$999,reporting!$B7)</f>
        <v>6974.46545990242</v>
      </c>
      <c r="P7" s="3">
        <f>SUMIFS('Selected scen drivers'!P$2:P$999,'Selected scen drivers'!$A$2:$A$999,reporting!$A7,'Selected scen drivers'!$B$2:$B$999,reporting!$B7)</f>
        <v>8800.32213540805</v>
      </c>
      <c r="Q7" s="3">
        <f>SUMIFS('Selected scen drivers'!Q$2:Q$999,'Selected scen drivers'!$A$2:$A$999,reporting!$A7,'Selected scen drivers'!$B$2:$B$999,reporting!$B7)</f>
        <v>10993.1259677898</v>
      </c>
      <c r="R7" s="3">
        <f>SUMIFS('Selected scen drivers'!R$2:R$999,'Selected scen drivers'!$A$2:$A$999,reporting!$A7,'Selected scen drivers'!$B$2:$B$999,reporting!$B7)</f>
        <v>13596.7520830932</v>
      </c>
      <c r="S7" s="3">
        <f>SUMIFS('Selected scen drivers'!S$2:S$999,'Selected scen drivers'!$A$2:$A$999,reporting!$A7,'Selected scen drivers'!$B$2:$B$999,reporting!$B7)</f>
        <v>16636.5959919998</v>
      </c>
      <c r="T7" s="3">
        <f>SUMIFS('Selected scen drivers'!T$2:T$999,'Selected scen drivers'!$A$2:$A$999,reporting!$A7,'Selected scen drivers'!$B$2:$B$999,reporting!$B7)</f>
        <v>20143.403850227</v>
      </c>
      <c r="U7" s="3">
        <f>SUMIFS('Selected scen drivers'!U$2:U$999,'Selected scen drivers'!$A$2:$A$999,reporting!$A7,'Selected scen drivers'!$B$2:$B$999,reporting!$B7)</f>
        <v>24151.7330150575</v>
      </c>
      <c r="V7" s="3">
        <f>SUMIFS('Selected scen drivers'!V$2:V$999,'Selected scen drivers'!$A$2:$A$999,reporting!$A7,'Selected scen drivers'!$B$2:$B$999,reporting!$B7)</f>
        <v>28689.7356199558</v>
      </c>
      <c r="W7" s="3">
        <f>SUMIFS('Selected scen drivers'!W$2:W$999,'Selected scen drivers'!$A$2:$A$999,reporting!$A7,'Selected scen drivers'!$B$2:$B$999,reporting!$B7)</f>
        <v>33780.0849172992</v>
      </c>
      <c r="X7" s="3">
        <f>SUMIFS('Selected scen drivers'!X$2:X$999,'Selected scen drivers'!$A$2:$A$999,reporting!$A7,'Selected scen drivers'!$B$2:$B$999,reporting!$B7)</f>
        <v>0</v>
      </c>
      <c r="Y7" s="3">
        <f>SUMIFS('Selected scen drivers'!Y$2:Y$999,'Selected scen drivers'!$A$2:$A$999,reporting!$A7,'Selected scen drivers'!$B$2:$B$999,reporting!$B7)</f>
        <v>0</v>
      </c>
      <c r="Z7" s="3">
        <f>SUMIFS('Selected scen drivers'!Z$2:Z$999,'Selected scen drivers'!$A$2:$A$999,reporting!$A7,'Selected scen drivers'!$B$2:$B$999,reporting!$B7)</f>
        <v>0</v>
      </c>
      <c r="AA7" s="3">
        <f>SUMIFS('Selected scen drivers'!AA$2:AA$999,'Selected scen drivers'!$A$2:$A$999,reporting!$A7,'Selected scen drivers'!$B$2:$B$999,reporting!$B7)</f>
        <v>0</v>
      </c>
      <c r="AB7" s="3">
        <f>SUMIFS('Selected scen drivers'!AB$2:AB$999,'Selected scen drivers'!$A$2:$A$999,reporting!$A7,'Selected scen drivers'!$B$2:$B$999,reporting!$B7)</f>
        <v>0</v>
      </c>
      <c r="AC7" s="3">
        <f>SUMIFS('Selected scen drivers'!AC$2:AC$999,'Selected scen drivers'!$A$2:$A$999,reporting!$A7,'Selected scen drivers'!$B$2:$B$999,reporting!$B7)</f>
        <v>0</v>
      </c>
      <c r="AD7" s="3">
        <f>SUMIFS('Selected scen drivers'!AD$2:AD$999,'Selected scen drivers'!$A$2:$A$999,reporting!$A7,'Selected scen drivers'!$B$2:$B$999,reporting!$B7)</f>
        <v>0</v>
      </c>
      <c r="AE7" s="3">
        <f>SUMIFS('Selected scen drivers'!AE$2:AE$999,'Selected scen drivers'!$A$2:$A$999,reporting!$A7,'Selected scen drivers'!$B$2:$B$999,reporting!$B7)</f>
        <v>0</v>
      </c>
      <c r="AF7">
        <v>2</v>
      </c>
    </row>
    <row r="8" ht="14.5" spans="1:32">
      <c r="A8" s="22">
        <v>1</v>
      </c>
      <c r="B8" s="22">
        <v>7</v>
      </c>
      <c r="D8" t="str">
        <f>IFERROR("rep_"&amp;VLOOKUP(B8,Classification!$U$5:$V$14,2,FALSE),"\I:")</f>
        <v>rep_GDPSER</v>
      </c>
      <c r="E8" t="str">
        <f>IFERROR(VLOOKUP(A8,Classification!$A$4:$B$99,2,FALSE),"\I:")</f>
        <v>Africa_Other</v>
      </c>
      <c r="F8" s="3">
        <f>SUMIFS('Selected scen drivers'!F$2:F$999,'Selected scen drivers'!$A$2:$A$999,reporting!$A8,'Selected scen drivers'!$B$2:$B$999,reporting!$B8)</f>
        <v>1681.27633055123</v>
      </c>
      <c r="G8" s="3">
        <f>SUMIFS('Selected scen drivers'!G$2:G$999,'Selected scen drivers'!$A$2:$A$999,reporting!$A8,'Selected scen drivers'!$B$2:$B$999,reporting!$B8)</f>
        <v>1713.18441191479</v>
      </c>
      <c r="H8" s="3">
        <f>SUMIFS('Selected scen drivers'!H$2:H$999,'Selected scen drivers'!$A$2:$A$999,reporting!$A8,'Selected scen drivers'!$B$2:$B$999,reporting!$B8)</f>
        <v>2110.32496587797</v>
      </c>
      <c r="I8" s="3">
        <f>SUMIFS('Selected scen drivers'!I$2:I$999,'Selected scen drivers'!$A$2:$A$999,reporting!$A8,'Selected scen drivers'!$B$2:$B$999,reporting!$B8)</f>
        <v>2724.92617048423</v>
      </c>
      <c r="J8" s="3">
        <f>SUMIFS('Selected scen drivers'!J$2:J$999,'Selected scen drivers'!$A$2:$A$999,reporting!$A8,'Selected scen drivers'!$B$2:$B$999,reporting!$B8)</f>
        <v>3598.6768838152</v>
      </c>
      <c r="K8" s="3">
        <f>SUMIFS('Selected scen drivers'!K$2:K$999,'Selected scen drivers'!$A$2:$A$999,reporting!$A8,'Selected scen drivers'!$B$2:$B$999,reporting!$B8)</f>
        <v>4681.87708581757</v>
      </c>
      <c r="L8" s="3">
        <f>SUMIFS('Selected scen drivers'!L$2:L$999,'Selected scen drivers'!$A$2:$A$999,reporting!$A8,'Selected scen drivers'!$B$2:$B$999,reporting!$B8)</f>
        <v>6050.11147248858</v>
      </c>
      <c r="M8" s="3">
        <f>SUMIFS('Selected scen drivers'!M$2:M$999,'Selected scen drivers'!$A$2:$A$999,reporting!$A8,'Selected scen drivers'!$B$2:$B$999,reporting!$B8)</f>
        <v>7778.8483822066</v>
      </c>
      <c r="N8" s="3">
        <f>SUMIFS('Selected scen drivers'!N$2:N$999,'Selected scen drivers'!$A$2:$A$999,reporting!$A8,'Selected scen drivers'!$B$2:$B$999,reporting!$B8)</f>
        <v>9952.14279879606</v>
      </c>
      <c r="O8" s="3">
        <f>SUMIFS('Selected scen drivers'!O$2:O$999,'Selected scen drivers'!$A$2:$A$999,reporting!$A8,'Selected scen drivers'!$B$2:$B$999,reporting!$B8)</f>
        <v>12657.4826408277</v>
      </c>
      <c r="P8" s="3">
        <f>SUMIFS('Selected scen drivers'!P$2:P$999,'Selected scen drivers'!$A$2:$A$999,reporting!$A8,'Selected scen drivers'!$B$2:$B$999,reporting!$B8)</f>
        <v>15988.9313703817</v>
      </c>
      <c r="Q8" s="3">
        <f>SUMIFS('Selected scen drivers'!Q$2:Q$999,'Selected scen drivers'!$A$2:$A$999,reporting!$A8,'Selected scen drivers'!$B$2:$B$999,reporting!$B8)</f>
        <v>20002.7564636035</v>
      </c>
      <c r="R8" s="3">
        <f>SUMIFS('Selected scen drivers'!R$2:R$999,'Selected scen drivers'!$A$2:$A$999,reporting!$A8,'Selected scen drivers'!$B$2:$B$999,reporting!$B8)</f>
        <v>24784.3269850734</v>
      </c>
      <c r="S8" s="3">
        <f>SUMIFS('Selected scen drivers'!S$2:S$999,'Selected scen drivers'!$A$2:$A$999,reporting!$A8,'Selected scen drivers'!$B$2:$B$999,reporting!$B8)</f>
        <v>30386.277050847</v>
      </c>
      <c r="T8" s="3">
        <f>SUMIFS('Selected scen drivers'!T$2:T$999,'Selected scen drivers'!$A$2:$A$999,reporting!$A8,'Selected scen drivers'!$B$2:$B$999,reporting!$B8)</f>
        <v>36870.7776879522</v>
      </c>
      <c r="U8" s="3">
        <f>SUMIFS('Selected scen drivers'!U$2:U$999,'Selected scen drivers'!$A$2:$A$999,reporting!$A8,'Selected scen drivers'!$B$2:$B$999,reporting!$B8)</f>
        <v>44307.3571538037</v>
      </c>
      <c r="V8" s="3">
        <f>SUMIFS('Selected scen drivers'!V$2:V$999,'Selected scen drivers'!$A$2:$A$999,reporting!$A8,'Selected scen drivers'!$B$2:$B$999,reporting!$B8)</f>
        <v>52755.5588467349</v>
      </c>
      <c r="W8" s="3">
        <f>SUMIFS('Selected scen drivers'!W$2:W$999,'Selected scen drivers'!$A$2:$A$999,reporting!$A8,'Selected scen drivers'!$B$2:$B$999,reporting!$B8)</f>
        <v>63396.710125277</v>
      </c>
      <c r="X8" s="3">
        <f>SUMIFS('Selected scen drivers'!X$2:X$999,'Selected scen drivers'!$A$2:$A$999,reporting!$A8,'Selected scen drivers'!$B$2:$B$999,reporting!$B8)</f>
        <v>0</v>
      </c>
      <c r="Y8" s="3">
        <f>SUMIFS('Selected scen drivers'!Y$2:Y$999,'Selected scen drivers'!$A$2:$A$999,reporting!$A8,'Selected scen drivers'!$B$2:$B$999,reporting!$B8)</f>
        <v>0</v>
      </c>
      <c r="Z8" s="3">
        <f>SUMIFS('Selected scen drivers'!Z$2:Z$999,'Selected scen drivers'!$A$2:$A$999,reporting!$A8,'Selected scen drivers'!$B$2:$B$999,reporting!$B8)</f>
        <v>0</v>
      </c>
      <c r="AA8" s="3">
        <f>SUMIFS('Selected scen drivers'!AA$2:AA$999,'Selected scen drivers'!$A$2:$A$999,reporting!$A8,'Selected scen drivers'!$B$2:$B$999,reporting!$B8)</f>
        <v>0</v>
      </c>
      <c r="AB8" s="3">
        <f>SUMIFS('Selected scen drivers'!AB$2:AB$999,'Selected scen drivers'!$A$2:$A$999,reporting!$A8,'Selected scen drivers'!$B$2:$B$999,reporting!$B8)</f>
        <v>0</v>
      </c>
      <c r="AC8" s="3">
        <f>SUMIFS('Selected scen drivers'!AC$2:AC$999,'Selected scen drivers'!$A$2:$A$999,reporting!$A8,'Selected scen drivers'!$B$2:$B$999,reporting!$B8)</f>
        <v>0</v>
      </c>
      <c r="AD8" s="3">
        <f>SUMIFS('Selected scen drivers'!AD$2:AD$999,'Selected scen drivers'!$A$2:$A$999,reporting!$A8,'Selected scen drivers'!$B$2:$B$999,reporting!$B8)</f>
        <v>0</v>
      </c>
      <c r="AE8" s="3">
        <f>SUMIFS('Selected scen drivers'!AE$2:AE$999,'Selected scen drivers'!$A$2:$A$999,reporting!$A8,'Selected scen drivers'!$B$2:$B$999,reporting!$B8)</f>
        <v>0</v>
      </c>
      <c r="AF8">
        <v>2</v>
      </c>
    </row>
    <row r="9" ht="14.5" spans="1:32">
      <c r="A9" s="22">
        <v>1</v>
      </c>
      <c r="B9" s="22">
        <v>8</v>
      </c>
      <c r="D9" t="str">
        <f>IFERROR("rep_"&amp;VLOOKUP(B9,Classification!$U$5:$V$14,2,FALSE),"\I:")</f>
        <v>rep_HOU</v>
      </c>
      <c r="E9" t="str">
        <f>IFERROR(VLOOKUP(A9,Classification!$A$4:$B$99,2,FALSE),"\I:")</f>
        <v>Africa_Other</v>
      </c>
      <c r="F9" s="3">
        <f>SUMIFS('Selected scen drivers'!F$2:F$999,'Selected scen drivers'!$A$2:$A$999,reporting!$A9,'Selected scen drivers'!$B$2:$B$999,reporting!$B9)</f>
        <v>229.8929062</v>
      </c>
      <c r="G9" s="3">
        <f>SUMIFS('Selected scen drivers'!G$2:G$999,'Selected scen drivers'!$A$2:$A$999,reporting!$A9,'Selected scen drivers'!$B$2:$B$999,reporting!$B9)</f>
        <v>237.948493</v>
      </c>
      <c r="H9" s="3">
        <f>SUMIFS('Selected scen drivers'!H$2:H$999,'Selected scen drivers'!$A$2:$A$999,reporting!$A9,'Selected scen drivers'!$B$2:$B$999,reporting!$B9)</f>
        <v>278.226427</v>
      </c>
      <c r="I9" s="3">
        <f>SUMIFS('Selected scen drivers'!I$2:I$999,'Selected scen drivers'!$A$2:$A$999,reporting!$A9,'Selected scen drivers'!$B$2:$B$999,reporting!$B9)</f>
        <v>324.2479435</v>
      </c>
      <c r="J9" s="3">
        <f>SUMIFS('Selected scen drivers'!J$2:J$999,'Selected scen drivers'!$A$2:$A$999,reporting!$A9,'Selected scen drivers'!$B$2:$B$999,reporting!$B9)</f>
        <v>375.518418</v>
      </c>
      <c r="K9" s="3">
        <f>SUMIFS('Selected scen drivers'!K$2:K$999,'Selected scen drivers'!$A$2:$A$999,reporting!$A9,'Selected scen drivers'!$B$2:$B$999,reporting!$B9)</f>
        <v>430.438214</v>
      </c>
      <c r="L9" s="3">
        <f>SUMIFS('Selected scen drivers'!L$2:L$999,'Selected scen drivers'!$A$2:$A$999,reporting!$A9,'Selected scen drivers'!$B$2:$B$999,reporting!$B9)</f>
        <v>487.990629</v>
      </c>
      <c r="M9" s="3">
        <f>SUMIFS('Selected scen drivers'!M$2:M$999,'Selected scen drivers'!$A$2:$A$999,reporting!$A9,'Selected scen drivers'!$B$2:$B$999,reporting!$B9)</f>
        <v>547.018676</v>
      </c>
      <c r="N9" s="3">
        <f>SUMIFS('Selected scen drivers'!N$2:N$999,'Selected scen drivers'!$A$2:$A$999,reporting!$A9,'Selected scen drivers'!$B$2:$B$999,reporting!$B9)</f>
        <v>607.0846265</v>
      </c>
      <c r="O9" s="3">
        <f>SUMIFS('Selected scen drivers'!O$2:O$999,'Selected scen drivers'!$A$2:$A$999,reporting!$A9,'Selected scen drivers'!$B$2:$B$999,reporting!$B9)</f>
        <v>666.895565</v>
      </c>
      <c r="P9" s="3">
        <f>SUMIFS('Selected scen drivers'!P$2:P$999,'Selected scen drivers'!$A$2:$A$999,reporting!$A9,'Selected scen drivers'!$B$2:$B$999,reporting!$B9)</f>
        <v>724.688456</v>
      </c>
      <c r="Q9" s="3">
        <f>SUMIFS('Selected scen drivers'!Q$2:Q$999,'Selected scen drivers'!$A$2:$A$999,reporting!$A9,'Selected scen drivers'!$B$2:$B$999,reporting!$B9)</f>
        <v>777.9192695</v>
      </c>
      <c r="R9" s="3">
        <f>SUMIFS('Selected scen drivers'!R$2:R$999,'Selected scen drivers'!$A$2:$A$999,reporting!$A9,'Selected scen drivers'!$B$2:$B$999,reporting!$B9)</f>
        <v>825.2808055</v>
      </c>
      <c r="S9" s="3">
        <f>SUMIFS('Selected scen drivers'!S$2:S$999,'Selected scen drivers'!$A$2:$A$999,reporting!$A9,'Selected scen drivers'!$B$2:$B$999,reporting!$B9)</f>
        <v>865.77718</v>
      </c>
      <c r="T9" s="3">
        <f>SUMIFS('Selected scen drivers'!T$2:T$999,'Selected scen drivers'!$A$2:$A$999,reporting!$A9,'Selected scen drivers'!$B$2:$B$999,reporting!$B9)</f>
        <v>898.9560515</v>
      </c>
      <c r="U9" s="3">
        <f>SUMIFS('Selected scen drivers'!U$2:U$999,'Selected scen drivers'!$A$2:$A$999,reporting!$A9,'Selected scen drivers'!$B$2:$B$999,reporting!$B9)</f>
        <v>924.3446275</v>
      </c>
      <c r="V9" s="3">
        <f>SUMIFS('Selected scen drivers'!V$2:V$999,'Selected scen drivers'!$A$2:$A$999,reporting!$A9,'Selected scen drivers'!$B$2:$B$999,reporting!$B9)</f>
        <v>941.356739</v>
      </c>
      <c r="W9" s="3">
        <f>SUMIFS('Selected scen drivers'!W$2:W$999,'Selected scen drivers'!$A$2:$A$999,reporting!$A9,'Selected scen drivers'!$B$2:$B$999,reporting!$B9)</f>
        <v>949.995795</v>
      </c>
      <c r="X9" s="3">
        <f>SUMIFS('Selected scen drivers'!X$2:X$999,'Selected scen drivers'!$A$2:$A$999,reporting!$A9,'Selected scen drivers'!$B$2:$B$999,reporting!$B9)</f>
        <v>0</v>
      </c>
      <c r="Y9" s="3">
        <f>SUMIFS('Selected scen drivers'!Y$2:Y$999,'Selected scen drivers'!$A$2:$A$999,reporting!$A9,'Selected scen drivers'!$B$2:$B$999,reporting!$B9)</f>
        <v>0</v>
      </c>
      <c r="Z9" s="3">
        <f>SUMIFS('Selected scen drivers'!Z$2:Z$999,'Selected scen drivers'!$A$2:$A$999,reporting!$A9,'Selected scen drivers'!$B$2:$B$999,reporting!$B9)</f>
        <v>0</v>
      </c>
      <c r="AA9" s="3">
        <f>SUMIFS('Selected scen drivers'!AA$2:AA$999,'Selected scen drivers'!$A$2:$A$999,reporting!$A9,'Selected scen drivers'!$B$2:$B$999,reporting!$B9)</f>
        <v>0</v>
      </c>
      <c r="AB9" s="3">
        <f>SUMIFS('Selected scen drivers'!AB$2:AB$999,'Selected scen drivers'!$A$2:$A$999,reporting!$A9,'Selected scen drivers'!$B$2:$B$999,reporting!$B9)</f>
        <v>0</v>
      </c>
      <c r="AC9" s="3">
        <f>SUMIFS('Selected scen drivers'!AC$2:AC$999,'Selected scen drivers'!$A$2:$A$999,reporting!$A9,'Selected scen drivers'!$B$2:$B$999,reporting!$B9)</f>
        <v>0</v>
      </c>
      <c r="AD9" s="3">
        <f>SUMIFS('Selected scen drivers'!AD$2:AD$999,'Selected scen drivers'!$A$2:$A$999,reporting!$A9,'Selected scen drivers'!$B$2:$B$999,reporting!$B9)</f>
        <v>0</v>
      </c>
      <c r="AE9" s="3">
        <f>SUMIFS('Selected scen drivers'!AE$2:AE$999,'Selected scen drivers'!$A$2:$A$999,reporting!$A9,'Selected scen drivers'!$B$2:$B$999,reporting!$B9)</f>
        <v>0</v>
      </c>
      <c r="AF9">
        <v>2</v>
      </c>
    </row>
    <row r="10" ht="14.5" spans="1:32">
      <c r="A10" s="22">
        <v>1</v>
      </c>
      <c r="B10" s="22">
        <v>9</v>
      </c>
      <c r="D10" t="str">
        <f>IFERROR("rep_"&amp;VLOOKUP(B10,Classification!$U$5:$V$14,2,FALSE),"\I:")</f>
        <v>rep_POP</v>
      </c>
      <c r="E10" t="str">
        <f>IFERROR(VLOOKUP(A10,Classification!$A$4:$B$99,2,FALSE),"\I:")</f>
        <v>Africa_Other</v>
      </c>
      <c r="F10" s="3">
        <f>SUMIFS('Selected scen drivers'!F$2:F$999,'Selected scen drivers'!$A$2:$A$999,reporting!$A10,'Selected scen drivers'!$B$2:$B$999,reporting!$B10)</f>
        <v>1049.4933926</v>
      </c>
      <c r="G10" s="3">
        <f>SUMIFS('Selected scen drivers'!G$2:G$999,'Selected scen drivers'!$A$2:$A$999,reporting!$A10,'Selected scen drivers'!$B$2:$B$999,reporting!$B10)</f>
        <v>1079.256654</v>
      </c>
      <c r="H10" s="3">
        <f>SUMIFS('Selected scen drivers'!H$2:H$999,'Selected scen drivers'!$A$2:$A$999,reporting!$A10,'Selected scen drivers'!$B$2:$B$999,reporting!$B10)</f>
        <v>1228.072961</v>
      </c>
      <c r="I10" s="3">
        <f>SUMIFS('Selected scen drivers'!I$2:I$999,'Selected scen drivers'!$A$2:$A$999,reporting!$A10,'Selected scen drivers'!$B$2:$B$999,reporting!$B10)</f>
        <v>1387.20346</v>
      </c>
      <c r="J10" s="3">
        <f>SUMIFS('Selected scen drivers'!J$2:J$999,'Selected scen drivers'!$A$2:$A$999,reporting!$A10,'Selected scen drivers'!$B$2:$B$999,reporting!$B10)</f>
        <v>1553.587727</v>
      </c>
      <c r="K10" s="3">
        <f>SUMIFS('Selected scen drivers'!K$2:K$999,'Selected scen drivers'!$A$2:$A$999,reporting!$A10,'Selected scen drivers'!$B$2:$B$999,reporting!$B10)</f>
        <v>1724.608368</v>
      </c>
      <c r="L10" s="3">
        <f>SUMIFS('Selected scen drivers'!L$2:L$999,'Selected scen drivers'!$A$2:$A$999,reporting!$A10,'Selected scen drivers'!$B$2:$B$999,reporting!$B10)</f>
        <v>1897.333109</v>
      </c>
      <c r="M10" s="3">
        <f>SUMIFS('Selected scen drivers'!M$2:M$999,'Selected scen drivers'!$A$2:$A$999,reporting!$A10,'Selected scen drivers'!$B$2:$B$999,reporting!$B10)</f>
        <v>2068.684541</v>
      </c>
      <c r="N10" s="3">
        <f>SUMIFS('Selected scen drivers'!N$2:N$999,'Selected scen drivers'!$A$2:$A$999,reporting!$A10,'Selected scen drivers'!$B$2:$B$999,reporting!$B10)</f>
        <v>2234.185521</v>
      </c>
      <c r="O10" s="3">
        <f>SUMIFS('Selected scen drivers'!O$2:O$999,'Selected scen drivers'!$A$2:$A$999,reporting!$A10,'Selected scen drivers'!$B$2:$B$999,reporting!$B10)</f>
        <v>2391.943587</v>
      </c>
      <c r="P10" s="3">
        <f>SUMIFS('Selected scen drivers'!P$2:P$999,'Selected scen drivers'!$A$2:$A$999,reporting!$A10,'Selected scen drivers'!$B$2:$B$999,reporting!$B10)</f>
        <v>2539.204492</v>
      </c>
      <c r="Q10" s="3">
        <f>SUMIFS('Selected scen drivers'!Q$2:Q$999,'Selected scen drivers'!$A$2:$A$999,reporting!$A10,'Selected scen drivers'!$B$2:$B$999,reporting!$B10)</f>
        <v>2674.422489</v>
      </c>
      <c r="R10" s="3">
        <f>SUMIFS('Selected scen drivers'!R$2:R$999,'Selected scen drivers'!$A$2:$A$999,reporting!$A10,'Selected scen drivers'!$B$2:$B$999,reporting!$B10)</f>
        <v>2795.632254</v>
      </c>
      <c r="S10" s="3">
        <f>SUMIFS('Selected scen drivers'!S$2:S$999,'Selected scen drivers'!$A$2:$A$999,reporting!$A10,'Selected scen drivers'!$B$2:$B$999,reporting!$B10)</f>
        <v>2901.194938</v>
      </c>
      <c r="T10" s="3">
        <f>SUMIFS('Selected scen drivers'!T$2:T$999,'Selected scen drivers'!$A$2:$A$999,reporting!$A10,'Selected scen drivers'!$B$2:$B$999,reporting!$B10)</f>
        <v>2990.34249</v>
      </c>
      <c r="U10" s="3">
        <f>SUMIFS('Selected scen drivers'!U$2:U$999,'Selected scen drivers'!$A$2:$A$999,reporting!$A10,'Selected scen drivers'!$B$2:$B$999,reporting!$B10)</f>
        <v>3063.032933</v>
      </c>
      <c r="V10" s="3">
        <f>SUMIFS('Selected scen drivers'!V$2:V$999,'Selected scen drivers'!$A$2:$A$999,reporting!$A10,'Selected scen drivers'!$B$2:$B$999,reporting!$B10)</f>
        <v>3119.218055</v>
      </c>
      <c r="W10" s="3">
        <f>SUMIFS('Selected scen drivers'!W$2:W$999,'Selected scen drivers'!$A$2:$A$999,reporting!$A10,'Selected scen drivers'!$B$2:$B$999,reporting!$B10)</f>
        <v>3159.536324</v>
      </c>
      <c r="X10" s="3">
        <f>SUMIFS('Selected scen drivers'!X$2:X$999,'Selected scen drivers'!$A$2:$A$999,reporting!$A10,'Selected scen drivers'!$B$2:$B$999,reporting!$B10)</f>
        <v>0</v>
      </c>
      <c r="Y10" s="3">
        <f>SUMIFS('Selected scen drivers'!Y$2:Y$999,'Selected scen drivers'!$A$2:$A$999,reporting!$A10,'Selected scen drivers'!$B$2:$B$999,reporting!$B10)</f>
        <v>0</v>
      </c>
      <c r="Z10" s="3">
        <f>SUMIFS('Selected scen drivers'!Z$2:Z$999,'Selected scen drivers'!$A$2:$A$999,reporting!$A10,'Selected scen drivers'!$B$2:$B$999,reporting!$B10)</f>
        <v>0</v>
      </c>
      <c r="AA10" s="3">
        <f>SUMIFS('Selected scen drivers'!AA$2:AA$999,'Selected scen drivers'!$A$2:$A$999,reporting!$A10,'Selected scen drivers'!$B$2:$B$999,reporting!$B10)</f>
        <v>0</v>
      </c>
      <c r="AB10" s="3">
        <f>SUMIFS('Selected scen drivers'!AB$2:AB$999,'Selected scen drivers'!$A$2:$A$999,reporting!$A10,'Selected scen drivers'!$B$2:$B$999,reporting!$B10)</f>
        <v>0</v>
      </c>
      <c r="AC10" s="3">
        <f>SUMIFS('Selected scen drivers'!AC$2:AC$999,'Selected scen drivers'!$A$2:$A$999,reporting!$A10,'Selected scen drivers'!$B$2:$B$999,reporting!$B10)</f>
        <v>0</v>
      </c>
      <c r="AD10" s="3">
        <f>SUMIFS('Selected scen drivers'!AD$2:AD$999,'Selected scen drivers'!$A$2:$A$999,reporting!$A10,'Selected scen drivers'!$B$2:$B$999,reporting!$B10)</f>
        <v>0</v>
      </c>
      <c r="AE10" s="3">
        <f>SUMIFS('Selected scen drivers'!AE$2:AE$999,'Selected scen drivers'!$A$2:$A$999,reporting!$A10,'Selected scen drivers'!$B$2:$B$999,reporting!$B10)</f>
        <v>0</v>
      </c>
      <c r="AF10">
        <v>2</v>
      </c>
    </row>
    <row r="11" ht="14.5" spans="1:32">
      <c r="A11" s="22">
        <f t="shared" ref="A11:A74" si="0">A5+1</f>
        <v>2</v>
      </c>
      <c r="B11" s="22">
        <f t="shared" ref="B11:B74" si="1">B5</f>
        <v>1</v>
      </c>
      <c r="D11" t="str">
        <f>IFERROR("rep_"&amp;VLOOKUP(B11,Classification!$U$5:$V$14,2,FALSE),"\I:")</f>
        <v>rep_GDP</v>
      </c>
      <c r="E11" t="str">
        <f>IFERROR(VLOOKUP(A11,Classification!$A$4:$B$99,2,FALSE),"\I:")</f>
        <v>India</v>
      </c>
      <c r="F11" s="3">
        <f>SUMIFS('Selected scen drivers'!F$2:F$999,'Selected scen drivers'!$A$2:$A$999,reporting!$A11,'Selected scen drivers'!$B$2:$B$999,reporting!$B11)</f>
        <v>8195.484</v>
      </c>
      <c r="G11" s="3">
        <f>SUMIFS('Selected scen drivers'!G$2:G$999,'Selected scen drivers'!$A$2:$A$999,reporting!$A11,'Selected scen drivers'!$B$2:$B$999,reporting!$B11)</f>
        <v>8503.83</v>
      </c>
      <c r="H11" s="3">
        <f>SUMIFS('Selected scen drivers'!H$2:H$999,'Selected scen drivers'!$A$2:$A$999,reporting!$A11,'Selected scen drivers'!$B$2:$B$999,reporting!$B11)</f>
        <v>11852.9</v>
      </c>
      <c r="I11" s="3">
        <f>SUMIFS('Selected scen drivers'!I$2:I$999,'Selected scen drivers'!$A$2:$A$999,reporting!$A11,'Selected scen drivers'!$B$2:$B$999,reporting!$B11)</f>
        <v>15709.5</v>
      </c>
      <c r="J11" s="3">
        <f>SUMIFS('Selected scen drivers'!J$2:J$999,'Selected scen drivers'!$A$2:$A$999,reporting!$A11,'Selected scen drivers'!$B$2:$B$999,reporting!$B11)</f>
        <v>19813.1</v>
      </c>
      <c r="K11" s="3">
        <f>SUMIFS('Selected scen drivers'!K$2:K$999,'Selected scen drivers'!$A$2:$A$999,reporting!$A11,'Selected scen drivers'!$B$2:$B$999,reporting!$B11)</f>
        <v>24247.7</v>
      </c>
      <c r="L11" s="3">
        <f>SUMIFS('Selected scen drivers'!L$2:L$999,'Selected scen drivers'!$A$2:$A$999,reporting!$A11,'Selected scen drivers'!$B$2:$B$999,reporting!$B11)</f>
        <v>29018.4</v>
      </c>
      <c r="M11" s="3">
        <f>SUMIFS('Selected scen drivers'!M$2:M$999,'Selected scen drivers'!$A$2:$A$999,reporting!$A11,'Selected scen drivers'!$B$2:$B$999,reporting!$B11)</f>
        <v>34135.9</v>
      </c>
      <c r="N11" s="3">
        <f>SUMIFS('Selected scen drivers'!N$2:N$999,'Selected scen drivers'!$A$2:$A$999,reporting!$A11,'Selected scen drivers'!$B$2:$B$999,reporting!$B11)</f>
        <v>39637.4</v>
      </c>
      <c r="O11" s="3">
        <f>SUMIFS('Selected scen drivers'!O$2:O$999,'Selected scen drivers'!$A$2:$A$999,reporting!$A11,'Selected scen drivers'!$B$2:$B$999,reporting!$B11)</f>
        <v>45474.7</v>
      </c>
      <c r="P11" s="3">
        <f>SUMIFS('Selected scen drivers'!P$2:P$999,'Selected scen drivers'!$A$2:$A$999,reporting!$A11,'Selected scen drivers'!$B$2:$B$999,reporting!$B11)</f>
        <v>51544.2</v>
      </c>
      <c r="Q11" s="3">
        <f>SUMIFS('Selected scen drivers'!Q$2:Q$999,'Selected scen drivers'!$A$2:$A$999,reporting!$A11,'Selected scen drivers'!$B$2:$B$999,reporting!$B11)</f>
        <v>57627.1</v>
      </c>
      <c r="R11" s="3">
        <f>SUMIFS('Selected scen drivers'!R$2:R$999,'Selected scen drivers'!$A$2:$A$999,reporting!$A11,'Selected scen drivers'!$B$2:$B$999,reporting!$B11)</f>
        <v>63676.1</v>
      </c>
      <c r="S11" s="3">
        <f>SUMIFS('Selected scen drivers'!S$2:S$999,'Selected scen drivers'!$A$2:$A$999,reporting!$A11,'Selected scen drivers'!$B$2:$B$999,reporting!$B11)</f>
        <v>69509.7</v>
      </c>
      <c r="T11" s="3">
        <f>SUMIFS('Selected scen drivers'!T$2:T$999,'Selected scen drivers'!$A$2:$A$999,reporting!$A11,'Selected scen drivers'!$B$2:$B$999,reporting!$B11)</f>
        <v>75080.7</v>
      </c>
      <c r="U11" s="3">
        <f>SUMIFS('Selected scen drivers'!U$2:U$999,'Selected scen drivers'!$A$2:$A$999,reporting!$A11,'Selected scen drivers'!$B$2:$B$999,reporting!$B11)</f>
        <v>80380.7</v>
      </c>
      <c r="V11" s="3">
        <f>SUMIFS('Selected scen drivers'!V$2:V$999,'Selected scen drivers'!$A$2:$A$999,reporting!$A11,'Selected scen drivers'!$B$2:$B$999,reporting!$B11)</f>
        <v>85418.1</v>
      </c>
      <c r="W11" s="3">
        <f>SUMIFS('Selected scen drivers'!W$2:W$999,'Selected scen drivers'!$A$2:$A$999,reporting!$A11,'Selected scen drivers'!$B$2:$B$999,reporting!$B11)</f>
        <v>90238.2</v>
      </c>
      <c r="X11" s="3">
        <f>SUMIFS('Selected scen drivers'!X$2:X$999,'Selected scen drivers'!$A$2:$A$999,reporting!$A11,'Selected scen drivers'!$B$2:$B$999,reporting!$B11)</f>
        <v>0</v>
      </c>
      <c r="Y11" s="3">
        <f>SUMIFS('Selected scen drivers'!Y$2:Y$999,'Selected scen drivers'!$A$2:$A$999,reporting!$A11,'Selected scen drivers'!$B$2:$B$999,reporting!$B11)</f>
        <v>0</v>
      </c>
      <c r="Z11" s="3">
        <f>SUMIFS('Selected scen drivers'!Z$2:Z$999,'Selected scen drivers'!$A$2:$A$999,reporting!$A11,'Selected scen drivers'!$B$2:$B$999,reporting!$B11)</f>
        <v>0</v>
      </c>
      <c r="AA11" s="3">
        <f>SUMIFS('Selected scen drivers'!AA$2:AA$999,'Selected scen drivers'!$A$2:$A$999,reporting!$A11,'Selected scen drivers'!$B$2:$B$999,reporting!$B11)</f>
        <v>0</v>
      </c>
      <c r="AB11" s="3">
        <f>SUMIFS('Selected scen drivers'!AB$2:AB$999,'Selected scen drivers'!$A$2:$A$999,reporting!$A11,'Selected scen drivers'!$B$2:$B$999,reporting!$B11)</f>
        <v>0</v>
      </c>
      <c r="AC11" s="3">
        <f>SUMIFS('Selected scen drivers'!AC$2:AC$999,'Selected scen drivers'!$A$2:$A$999,reporting!$A11,'Selected scen drivers'!$B$2:$B$999,reporting!$B11)</f>
        <v>0</v>
      </c>
      <c r="AD11" s="3">
        <f>SUMIFS('Selected scen drivers'!AD$2:AD$999,'Selected scen drivers'!$A$2:$A$999,reporting!$A11,'Selected scen drivers'!$B$2:$B$999,reporting!$B11)</f>
        <v>0</v>
      </c>
      <c r="AE11" s="3">
        <f>SUMIFS('Selected scen drivers'!AE$2:AE$999,'Selected scen drivers'!$A$2:$A$999,reporting!$A11,'Selected scen drivers'!$B$2:$B$999,reporting!$B11)</f>
        <v>0</v>
      </c>
      <c r="AF11">
        <v>2</v>
      </c>
    </row>
    <row r="12" ht="14.5" spans="1:32">
      <c r="A12" s="22">
        <f t="shared" si="0"/>
        <v>2</v>
      </c>
      <c r="B12" s="22">
        <f t="shared" si="1"/>
        <v>2</v>
      </c>
      <c r="D12" t="str">
        <f>IFERROR("rep_"&amp;VLOOKUP(B12,Classification!$U$5:$V$14,2,FALSE),"\I:")</f>
        <v>rep_GDPAGR</v>
      </c>
      <c r="E12" t="str">
        <f>IFERROR(VLOOKUP(A12,Classification!$A$4:$B$99,2,FALSE),"\I:")</f>
        <v>India</v>
      </c>
      <c r="F12" s="3">
        <f>SUMIFS('Selected scen drivers'!F$2:F$999,'Selected scen drivers'!$A$2:$A$999,reporting!$A12,'Selected scen drivers'!$B$2:$B$999,reporting!$B12)</f>
        <v>1281.00977342811</v>
      </c>
      <c r="G12" s="3">
        <f>SUMIFS('Selected scen drivers'!G$2:G$999,'Selected scen drivers'!$A$2:$A$999,reporting!$A12,'Selected scen drivers'!$B$2:$B$999,reporting!$B12)</f>
        <v>1329.20634602803</v>
      </c>
      <c r="H12" s="3">
        <f>SUMIFS('Selected scen drivers'!H$2:H$999,'Selected scen drivers'!$A$2:$A$999,reporting!$A12,'Selected scen drivers'!$B$2:$B$999,reporting!$B12)</f>
        <v>1792.45614165955</v>
      </c>
      <c r="I12" s="3">
        <f>SUMIFS('Selected scen drivers'!I$2:I$999,'Selected scen drivers'!$A$2:$A$999,reporting!$A12,'Selected scen drivers'!$B$2:$B$999,reporting!$B12)</f>
        <v>2295.84035155875</v>
      </c>
      <c r="J12" s="3">
        <f>SUMIFS('Selected scen drivers'!J$2:J$999,'Selected scen drivers'!$A$2:$A$999,reporting!$A12,'Selected scen drivers'!$B$2:$B$999,reporting!$B12)</f>
        <v>2794.87084788023</v>
      </c>
      <c r="K12" s="3">
        <f>SUMIFS('Selected scen drivers'!K$2:K$999,'Selected scen drivers'!$A$2:$A$999,reporting!$A12,'Selected scen drivers'!$B$2:$B$999,reporting!$B12)</f>
        <v>3297.20443763506</v>
      </c>
      <c r="L12" s="3">
        <f>SUMIFS('Selected scen drivers'!L$2:L$999,'Selected scen drivers'!$A$2:$A$999,reporting!$A12,'Selected scen drivers'!$B$2:$B$999,reporting!$B12)</f>
        <v>3798.46260026643</v>
      </c>
      <c r="M12" s="3">
        <f>SUMIFS('Selected scen drivers'!M$2:M$999,'Selected scen drivers'!$A$2:$A$999,reporting!$A12,'Selected scen drivers'!$B$2:$B$999,reporting!$B12)</f>
        <v>4294.86772281896</v>
      </c>
      <c r="N12" s="3">
        <f>SUMIFS('Selected scen drivers'!N$2:N$999,'Selected scen drivers'!$A$2:$A$999,reporting!$A12,'Selected scen drivers'!$B$2:$B$999,reporting!$B12)</f>
        <v>4785.62417597801</v>
      </c>
      <c r="O12" s="3">
        <f>SUMIFS('Selected scen drivers'!O$2:O$999,'Selected scen drivers'!$A$2:$A$999,reporting!$A12,'Selected scen drivers'!$B$2:$B$999,reporting!$B12)</f>
        <v>5259.30337749555</v>
      </c>
      <c r="P12" s="3">
        <f>SUMIFS('Selected scen drivers'!P$2:P$999,'Selected scen drivers'!$A$2:$A$999,reporting!$A12,'Selected scen drivers'!$B$2:$B$999,reporting!$B12)</f>
        <v>5699.33081865477</v>
      </c>
      <c r="Q12" s="3">
        <f>SUMIFS('Selected scen drivers'!Q$2:Q$999,'Selected scen drivers'!$A$2:$A$999,reporting!$A12,'Selected scen drivers'!$B$2:$B$999,reporting!$B12)</f>
        <v>6079.08538332068</v>
      </c>
      <c r="R12" s="3">
        <f>SUMIFS('Selected scen drivers'!R$2:R$999,'Selected scen drivers'!$A$2:$A$999,reporting!$A12,'Selected scen drivers'!$B$2:$B$999,reporting!$B12)</f>
        <v>6393.61347224245</v>
      </c>
      <c r="S12" s="3">
        <f>SUMIFS('Selected scen drivers'!S$2:S$999,'Selected scen drivers'!$A$2:$A$999,reporting!$A12,'Selected scen drivers'!$B$2:$B$999,reporting!$B12)</f>
        <v>6626.13009621781</v>
      </c>
      <c r="T12" s="3">
        <f>SUMIFS('Selected scen drivers'!T$2:T$999,'Selected scen drivers'!$A$2:$A$999,reporting!$A12,'Selected scen drivers'!$B$2:$B$999,reporting!$B12)</f>
        <v>6775.65946804745</v>
      </c>
      <c r="U12" s="3">
        <f>SUMIFS('Selected scen drivers'!U$2:U$999,'Selected scen drivers'!$A$2:$A$999,reporting!$A12,'Selected scen drivers'!$B$2:$B$999,reporting!$B12)</f>
        <v>6845.48955853863</v>
      </c>
      <c r="V12" s="3">
        <f>SUMIFS('Selected scen drivers'!V$2:V$999,'Selected scen drivers'!$A$2:$A$999,reporting!$A12,'Selected scen drivers'!$B$2:$B$999,reporting!$B12)</f>
        <v>6840.42445487821</v>
      </c>
      <c r="W12" s="3">
        <f>SUMIFS('Selected scen drivers'!W$2:W$999,'Selected scen drivers'!$A$2:$A$999,reporting!$A12,'Selected scen drivers'!$B$2:$B$999,reporting!$B12)</f>
        <v>6767.865</v>
      </c>
      <c r="X12" s="3">
        <f>SUMIFS('Selected scen drivers'!X$2:X$999,'Selected scen drivers'!$A$2:$A$999,reporting!$A12,'Selected scen drivers'!$B$2:$B$999,reporting!$B12)</f>
        <v>0</v>
      </c>
      <c r="Y12" s="3">
        <f>SUMIFS('Selected scen drivers'!Y$2:Y$999,'Selected scen drivers'!$A$2:$A$999,reporting!$A12,'Selected scen drivers'!$B$2:$B$999,reporting!$B12)</f>
        <v>0</v>
      </c>
      <c r="Z12" s="3">
        <f>SUMIFS('Selected scen drivers'!Z$2:Z$999,'Selected scen drivers'!$A$2:$A$999,reporting!$A12,'Selected scen drivers'!$B$2:$B$999,reporting!$B12)</f>
        <v>0</v>
      </c>
      <c r="AA12" s="3">
        <f>SUMIFS('Selected scen drivers'!AA$2:AA$999,'Selected scen drivers'!$A$2:$A$999,reporting!$A12,'Selected scen drivers'!$B$2:$B$999,reporting!$B12)</f>
        <v>0</v>
      </c>
      <c r="AB12" s="3">
        <f>SUMIFS('Selected scen drivers'!AB$2:AB$999,'Selected scen drivers'!$A$2:$A$999,reporting!$A12,'Selected scen drivers'!$B$2:$B$999,reporting!$B12)</f>
        <v>0</v>
      </c>
      <c r="AC12" s="3">
        <f>SUMIFS('Selected scen drivers'!AC$2:AC$999,'Selected scen drivers'!$A$2:$A$999,reporting!$A12,'Selected scen drivers'!$B$2:$B$999,reporting!$B12)</f>
        <v>0</v>
      </c>
      <c r="AD12" s="3">
        <f>SUMIFS('Selected scen drivers'!AD$2:AD$999,'Selected scen drivers'!$A$2:$A$999,reporting!$A12,'Selected scen drivers'!$B$2:$B$999,reporting!$B12)</f>
        <v>0</v>
      </c>
      <c r="AE12" s="3">
        <f>SUMIFS('Selected scen drivers'!AE$2:AE$999,'Selected scen drivers'!$A$2:$A$999,reporting!$A12,'Selected scen drivers'!$B$2:$B$999,reporting!$B12)</f>
        <v>0</v>
      </c>
      <c r="AF12">
        <v>2</v>
      </c>
    </row>
    <row r="13" ht="14.5" spans="1:32">
      <c r="A13" s="22">
        <f t="shared" si="0"/>
        <v>2</v>
      </c>
      <c r="B13" s="22">
        <f t="shared" si="1"/>
        <v>3</v>
      </c>
      <c r="D13" t="str">
        <f>IFERROR("rep_"&amp;VLOOKUP(B13,Classification!$U$5:$V$14,2,FALSE),"\I:")</f>
        <v>rep_GDPIND</v>
      </c>
      <c r="E13" t="str">
        <f>IFERROR(VLOOKUP(A13,Classification!$A$4:$B$99,2,FALSE),"\I:")</f>
        <v>India</v>
      </c>
      <c r="F13" s="3">
        <f>SUMIFS('Selected scen drivers'!F$2:F$999,'Selected scen drivers'!$A$2:$A$999,reporting!$A13,'Selected scen drivers'!$B$2:$B$999,reporting!$B13)</f>
        <v>2424.82626838279</v>
      </c>
      <c r="G13" s="3">
        <f>SUMIFS('Selected scen drivers'!G$2:G$999,'Selected scen drivers'!$A$2:$A$999,reporting!$A13,'Selected scen drivers'!$B$2:$B$999,reporting!$B13)</f>
        <v>2516.05766857231</v>
      </c>
      <c r="H13" s="3">
        <f>SUMIFS('Selected scen drivers'!H$2:H$999,'Selected scen drivers'!$A$2:$A$999,reporting!$A13,'Selected scen drivers'!$B$2:$B$999,reporting!$B13)</f>
        <v>3510.01558326815</v>
      </c>
      <c r="I13" s="3">
        <f>SUMIFS('Selected scen drivers'!I$2:I$999,'Selected scen drivers'!$A$2:$A$999,reporting!$A13,'Selected scen drivers'!$B$2:$B$999,reporting!$B13)</f>
        <v>4656.12745707753</v>
      </c>
      <c r="J13" s="3">
        <f>SUMIFS('Selected scen drivers'!J$2:J$999,'Selected scen drivers'!$A$2:$A$999,reporting!$A13,'Selected scen drivers'!$B$2:$B$999,reporting!$B13)</f>
        <v>5877.50048556922</v>
      </c>
      <c r="K13" s="3">
        <f>SUMIFS('Selected scen drivers'!K$2:K$999,'Selected scen drivers'!$A$2:$A$999,reporting!$A13,'Selected scen drivers'!$B$2:$B$999,reporting!$B13)</f>
        <v>7199.26580723104</v>
      </c>
      <c r="L13" s="3">
        <f>SUMIFS('Selected scen drivers'!L$2:L$999,'Selected scen drivers'!$A$2:$A$999,reporting!$A13,'Selected scen drivers'!$B$2:$B$999,reporting!$B13)</f>
        <v>8623.19505633554</v>
      </c>
      <c r="M13" s="3">
        <f>SUMIFS('Selected scen drivers'!M$2:M$999,'Selected scen drivers'!$A$2:$A$999,reporting!$A13,'Selected scen drivers'!$B$2:$B$999,reporting!$B13)</f>
        <v>10152.7306856203</v>
      </c>
      <c r="N13" s="3">
        <f>SUMIFS('Selected scen drivers'!N$2:N$999,'Selected scen drivers'!$A$2:$A$999,reporting!$A13,'Selected scen drivers'!$B$2:$B$999,reporting!$B13)</f>
        <v>11799.2146751715</v>
      </c>
      <c r="O13" s="3">
        <f>SUMIFS('Selected scen drivers'!O$2:O$999,'Selected scen drivers'!$A$2:$A$999,reporting!$A13,'Selected scen drivers'!$B$2:$B$999,reporting!$B13)</f>
        <v>13548.5835847686</v>
      </c>
      <c r="P13" s="3">
        <f>SUMIFS('Selected scen drivers'!P$2:P$999,'Selected scen drivers'!$A$2:$A$999,reporting!$A13,'Selected scen drivers'!$B$2:$B$999,reporting!$B13)</f>
        <v>15370.2042663069</v>
      </c>
      <c r="Q13" s="3">
        <f>SUMIFS('Selected scen drivers'!Q$2:Q$999,'Selected scen drivers'!$A$2:$A$999,reporting!$A13,'Selected scen drivers'!$B$2:$B$999,reporting!$B13)</f>
        <v>17198.9549606949</v>
      </c>
      <c r="R13" s="3">
        <f>SUMIFS('Selected scen drivers'!R$2:R$999,'Selected scen drivers'!$A$2:$A$999,reporting!$A13,'Selected scen drivers'!$B$2:$B$999,reporting!$B13)</f>
        <v>19020.7170311553</v>
      </c>
      <c r="S13" s="3">
        <f>SUMIFS('Selected scen drivers'!S$2:S$999,'Selected scen drivers'!$A$2:$A$999,reporting!$A13,'Selected scen drivers'!$B$2:$B$999,reporting!$B13)</f>
        <v>20781.2014898305</v>
      </c>
      <c r="T13" s="3">
        <f>SUMIFS('Selected scen drivers'!T$2:T$999,'Selected scen drivers'!$A$2:$A$999,reporting!$A13,'Selected scen drivers'!$B$2:$B$999,reporting!$B13)</f>
        <v>22466.1181961998</v>
      </c>
      <c r="U13" s="3">
        <f>SUMIFS('Selected scen drivers'!U$2:U$999,'Selected scen drivers'!$A$2:$A$999,reporting!$A13,'Selected scen drivers'!$B$2:$B$999,reporting!$B13)</f>
        <v>24072.7483029751</v>
      </c>
      <c r="V13" s="3">
        <f>SUMIFS('Selected scen drivers'!V$2:V$999,'Selected scen drivers'!$A$2:$A$999,reporting!$A13,'Selected scen drivers'!$B$2:$B$999,reporting!$B13)</f>
        <v>25603.3999642909</v>
      </c>
      <c r="W13" s="3">
        <f>SUMIFS('Selected scen drivers'!W$2:W$999,'Selected scen drivers'!$A$2:$A$999,reporting!$A13,'Selected scen drivers'!$B$2:$B$999,reporting!$B13)</f>
        <v>27071.46</v>
      </c>
      <c r="X13" s="3">
        <f>SUMIFS('Selected scen drivers'!X$2:X$999,'Selected scen drivers'!$A$2:$A$999,reporting!$A13,'Selected scen drivers'!$B$2:$B$999,reporting!$B13)</f>
        <v>0</v>
      </c>
      <c r="Y13" s="3">
        <f>SUMIFS('Selected scen drivers'!Y$2:Y$999,'Selected scen drivers'!$A$2:$A$999,reporting!$A13,'Selected scen drivers'!$B$2:$B$999,reporting!$B13)</f>
        <v>0</v>
      </c>
      <c r="Z13" s="3">
        <f>SUMIFS('Selected scen drivers'!Z$2:Z$999,'Selected scen drivers'!$A$2:$A$999,reporting!$A13,'Selected scen drivers'!$B$2:$B$999,reporting!$B13)</f>
        <v>0</v>
      </c>
      <c r="AA13" s="3">
        <f>SUMIFS('Selected scen drivers'!AA$2:AA$999,'Selected scen drivers'!$A$2:$A$999,reporting!$A13,'Selected scen drivers'!$B$2:$B$999,reporting!$B13)</f>
        <v>0</v>
      </c>
      <c r="AB13" s="3">
        <f>SUMIFS('Selected scen drivers'!AB$2:AB$999,'Selected scen drivers'!$A$2:$A$999,reporting!$A13,'Selected scen drivers'!$B$2:$B$999,reporting!$B13)</f>
        <v>0</v>
      </c>
      <c r="AC13" s="3">
        <f>SUMIFS('Selected scen drivers'!AC$2:AC$999,'Selected scen drivers'!$A$2:$A$999,reporting!$A13,'Selected scen drivers'!$B$2:$B$999,reporting!$B13)</f>
        <v>0</v>
      </c>
      <c r="AD13" s="3">
        <f>SUMIFS('Selected scen drivers'!AD$2:AD$999,'Selected scen drivers'!$A$2:$A$999,reporting!$A13,'Selected scen drivers'!$B$2:$B$999,reporting!$B13)</f>
        <v>0</v>
      </c>
      <c r="AE13" s="3">
        <f>SUMIFS('Selected scen drivers'!AE$2:AE$999,'Selected scen drivers'!$A$2:$A$999,reporting!$A13,'Selected scen drivers'!$B$2:$B$999,reporting!$B13)</f>
        <v>0</v>
      </c>
      <c r="AF13">
        <v>2</v>
      </c>
    </row>
    <row r="14" ht="14.5" spans="1:32">
      <c r="A14" s="22">
        <f t="shared" si="0"/>
        <v>2</v>
      </c>
      <c r="B14" s="22">
        <f t="shared" si="1"/>
        <v>7</v>
      </c>
      <c r="D14" t="str">
        <f>IFERROR("rep_"&amp;VLOOKUP(B14,Classification!$U$5:$V$14,2,FALSE),"\I:")</f>
        <v>rep_GDPSER</v>
      </c>
      <c r="E14" t="str">
        <f>IFERROR(VLOOKUP(A14,Classification!$A$4:$B$99,2,FALSE),"\I:")</f>
        <v>India</v>
      </c>
      <c r="F14" s="3">
        <f>SUMIFS('Selected scen drivers'!F$2:F$999,'Selected scen drivers'!$A$2:$A$999,reporting!$A14,'Selected scen drivers'!$B$2:$B$999,reporting!$B14)</f>
        <v>4489.64795818909</v>
      </c>
      <c r="G14" s="3">
        <f>SUMIFS('Selected scen drivers'!G$2:G$999,'Selected scen drivers'!$A$2:$A$999,reporting!$A14,'Selected scen drivers'!$B$2:$B$999,reporting!$B14)</f>
        <v>4658.56598539966</v>
      </c>
      <c r="H14" s="3">
        <f>SUMIFS('Selected scen drivers'!H$2:H$999,'Selected scen drivers'!$A$2:$A$999,reporting!$A14,'Selected scen drivers'!$B$2:$B$999,reporting!$B14)</f>
        <v>6550.4282750723</v>
      </c>
      <c r="I14" s="3">
        <f>SUMIFS('Selected scen drivers'!I$2:I$999,'Selected scen drivers'!$A$2:$A$999,reporting!$A14,'Selected scen drivers'!$B$2:$B$999,reporting!$B14)</f>
        <v>8757.53219136373</v>
      </c>
      <c r="J14" s="3">
        <f>SUMIFS('Selected scen drivers'!J$2:J$999,'Selected scen drivers'!$A$2:$A$999,reporting!$A14,'Selected scen drivers'!$B$2:$B$999,reporting!$B14)</f>
        <v>11140.7286665506</v>
      </c>
      <c r="K14" s="3">
        <f>SUMIFS('Selected scen drivers'!K$2:K$999,'Selected scen drivers'!$A$2:$A$999,reporting!$A14,'Selected scen drivers'!$B$2:$B$999,reporting!$B14)</f>
        <v>13751.2297551339</v>
      </c>
      <c r="L14" s="3">
        <f>SUMIFS('Selected scen drivers'!L$2:L$999,'Selected scen drivers'!$A$2:$A$999,reporting!$A14,'Selected scen drivers'!$B$2:$B$999,reporting!$B14)</f>
        <v>16596.742343398</v>
      </c>
      <c r="M14" s="3">
        <f>SUMIFS('Selected scen drivers'!M$2:M$999,'Selected scen drivers'!$A$2:$A$999,reporting!$A14,'Selected scen drivers'!$B$2:$B$999,reporting!$B14)</f>
        <v>19688.3015915608</v>
      </c>
      <c r="N14" s="3">
        <f>SUMIFS('Selected scen drivers'!N$2:N$999,'Selected scen drivers'!$A$2:$A$999,reporting!$A14,'Selected scen drivers'!$B$2:$B$999,reporting!$B14)</f>
        <v>23052.5611488505</v>
      </c>
      <c r="O14" s="3">
        <f>SUMIFS('Selected scen drivers'!O$2:O$999,'Selected scen drivers'!$A$2:$A$999,reporting!$A14,'Selected scen drivers'!$B$2:$B$999,reporting!$B14)</f>
        <v>26666.8130377359</v>
      </c>
      <c r="P14" s="3">
        <f>SUMIFS('Selected scen drivers'!P$2:P$999,'Selected scen drivers'!$A$2:$A$999,reporting!$A14,'Selected scen drivers'!$B$2:$B$999,reporting!$B14)</f>
        <v>30474.6649150384</v>
      </c>
      <c r="Q14" s="3">
        <f>SUMIFS('Selected scen drivers'!Q$2:Q$999,'Selected scen drivers'!$A$2:$A$999,reporting!$A14,'Selected scen drivers'!$B$2:$B$999,reporting!$B14)</f>
        <v>34349.0596559844</v>
      </c>
      <c r="R14" s="3">
        <f>SUMIFS('Selected scen drivers'!R$2:R$999,'Selected scen drivers'!$A$2:$A$999,reporting!$A14,'Selected scen drivers'!$B$2:$B$999,reporting!$B14)</f>
        <v>38261.7694966023</v>
      </c>
      <c r="S14" s="3">
        <f>SUMIFS('Selected scen drivers'!S$2:S$999,'Selected scen drivers'!$A$2:$A$999,reporting!$A14,'Selected scen drivers'!$B$2:$B$999,reporting!$B14)</f>
        <v>42102.3684139517</v>
      </c>
      <c r="T14" s="3">
        <f>SUMIFS('Selected scen drivers'!T$2:T$999,'Selected scen drivers'!$A$2:$A$999,reporting!$A14,'Selected scen drivers'!$B$2:$B$999,reporting!$B14)</f>
        <v>45838.9223357528</v>
      </c>
      <c r="U14" s="3">
        <f>SUMIFS('Selected scen drivers'!U$2:U$999,'Selected scen drivers'!$A$2:$A$999,reporting!$A14,'Selected scen drivers'!$B$2:$B$999,reporting!$B14)</f>
        <v>49462.4621384863</v>
      </c>
      <c r="V14" s="3">
        <f>SUMIFS('Selected scen drivers'!V$2:V$999,'Selected scen drivers'!$A$2:$A$999,reporting!$A14,'Selected scen drivers'!$B$2:$B$999,reporting!$B14)</f>
        <v>52974.2755808309</v>
      </c>
      <c r="W14" s="3">
        <f>SUMIFS('Selected scen drivers'!W$2:W$999,'Selected scen drivers'!$A$2:$A$999,reporting!$A14,'Selected scen drivers'!$B$2:$B$999,reporting!$B14)</f>
        <v>56398.875</v>
      </c>
      <c r="X14" s="3">
        <f>SUMIFS('Selected scen drivers'!X$2:X$999,'Selected scen drivers'!$A$2:$A$999,reporting!$A14,'Selected scen drivers'!$B$2:$B$999,reporting!$B14)</f>
        <v>0</v>
      </c>
      <c r="Y14" s="3">
        <f>SUMIFS('Selected scen drivers'!Y$2:Y$999,'Selected scen drivers'!$A$2:$A$999,reporting!$A14,'Selected scen drivers'!$B$2:$B$999,reporting!$B14)</f>
        <v>0</v>
      </c>
      <c r="Z14" s="3">
        <f>SUMIFS('Selected scen drivers'!Z$2:Z$999,'Selected scen drivers'!$A$2:$A$999,reporting!$A14,'Selected scen drivers'!$B$2:$B$999,reporting!$B14)</f>
        <v>0</v>
      </c>
      <c r="AA14" s="3">
        <f>SUMIFS('Selected scen drivers'!AA$2:AA$999,'Selected scen drivers'!$A$2:$A$999,reporting!$A14,'Selected scen drivers'!$B$2:$B$999,reporting!$B14)</f>
        <v>0</v>
      </c>
      <c r="AB14" s="3">
        <f>SUMIFS('Selected scen drivers'!AB$2:AB$999,'Selected scen drivers'!$A$2:$A$999,reporting!$A14,'Selected scen drivers'!$B$2:$B$999,reporting!$B14)</f>
        <v>0</v>
      </c>
      <c r="AC14" s="3">
        <f>SUMIFS('Selected scen drivers'!AC$2:AC$999,'Selected scen drivers'!$A$2:$A$999,reporting!$A14,'Selected scen drivers'!$B$2:$B$999,reporting!$B14)</f>
        <v>0</v>
      </c>
      <c r="AD14" s="3">
        <f>SUMIFS('Selected scen drivers'!AD$2:AD$999,'Selected scen drivers'!$A$2:$A$999,reporting!$A14,'Selected scen drivers'!$B$2:$B$999,reporting!$B14)</f>
        <v>0</v>
      </c>
      <c r="AE14" s="3">
        <f>SUMIFS('Selected scen drivers'!AE$2:AE$999,'Selected scen drivers'!$A$2:$A$999,reporting!$A14,'Selected scen drivers'!$B$2:$B$999,reporting!$B14)</f>
        <v>0</v>
      </c>
      <c r="AF14">
        <v>2</v>
      </c>
    </row>
    <row r="15" ht="14.5" spans="1:32">
      <c r="A15" s="22">
        <f t="shared" si="0"/>
        <v>2</v>
      </c>
      <c r="B15" s="22">
        <f t="shared" si="1"/>
        <v>8</v>
      </c>
      <c r="D15" t="str">
        <f>IFERROR("rep_"&amp;VLOOKUP(B15,Classification!$U$5:$V$14,2,FALSE),"\I:")</f>
        <v>rep_HOU</v>
      </c>
      <c r="E15" t="str">
        <f>IFERROR(VLOOKUP(A15,Classification!$A$4:$B$99,2,FALSE),"\I:")</f>
        <v>India</v>
      </c>
      <c r="F15" s="3">
        <f>SUMIFS('Selected scen drivers'!F$2:F$999,'Selected scen drivers'!$A$2:$A$999,reporting!$A15,'Selected scen drivers'!$B$2:$B$999,reporting!$B15)</f>
        <v>400.0680257</v>
      </c>
      <c r="G15" s="3">
        <f>SUMIFS('Selected scen drivers'!G$2:G$999,'Selected scen drivers'!$A$2:$A$999,reporting!$A15,'Selected scen drivers'!$B$2:$B$999,reporting!$B15)</f>
        <v>405.7944645</v>
      </c>
      <c r="H15" s="3">
        <f>SUMIFS('Selected scen drivers'!H$2:H$999,'Selected scen drivers'!$A$2:$A$999,reporting!$A15,'Selected scen drivers'!$B$2:$B$999,reporting!$B15)</f>
        <v>434.4266585</v>
      </c>
      <c r="I15" s="3">
        <f>SUMIFS('Selected scen drivers'!I$2:I$999,'Selected scen drivers'!$A$2:$A$999,reporting!$A15,'Selected scen drivers'!$B$2:$B$999,reporting!$B15)</f>
        <v>461.4170415</v>
      </c>
      <c r="J15" s="3">
        <f>SUMIFS('Selected scen drivers'!J$2:J$999,'Selected scen drivers'!$A$2:$A$999,reporting!$A15,'Selected scen drivers'!$B$2:$B$999,reporting!$B15)</f>
        <v>482.378166</v>
      </c>
      <c r="K15" s="3">
        <f>SUMIFS('Selected scen drivers'!K$2:K$999,'Selected scen drivers'!$A$2:$A$999,reporting!$A15,'Selected scen drivers'!$B$2:$B$999,reporting!$B15)</f>
        <v>496.383718</v>
      </c>
      <c r="L15" s="3">
        <f>SUMIFS('Selected scen drivers'!L$2:L$999,'Selected scen drivers'!$A$2:$A$999,reporting!$A15,'Selected scen drivers'!$B$2:$B$999,reporting!$B15)</f>
        <v>504.3606565</v>
      </c>
      <c r="M15" s="3">
        <f>SUMIFS('Selected scen drivers'!M$2:M$999,'Selected scen drivers'!$A$2:$A$999,reporting!$A15,'Selected scen drivers'!$B$2:$B$999,reporting!$B15)</f>
        <v>504.714852</v>
      </c>
      <c r="N15" s="3">
        <f>SUMIFS('Selected scen drivers'!N$2:N$999,'Selected scen drivers'!$A$2:$A$999,reporting!$A15,'Selected scen drivers'!$B$2:$B$999,reporting!$B15)</f>
        <v>499.108806</v>
      </c>
      <c r="O15" s="3">
        <f>SUMIFS('Selected scen drivers'!O$2:O$999,'Selected scen drivers'!$A$2:$A$999,reporting!$A15,'Selected scen drivers'!$B$2:$B$999,reporting!$B15)</f>
        <v>488.7635315</v>
      </c>
      <c r="P15" s="3">
        <f>SUMIFS('Selected scen drivers'!P$2:P$999,'Selected scen drivers'!$A$2:$A$999,reporting!$A15,'Selected scen drivers'!$B$2:$B$999,reporting!$B15)</f>
        <v>473.9135285</v>
      </c>
      <c r="Q15" s="3">
        <f>SUMIFS('Selected scen drivers'!Q$2:Q$999,'Selected scen drivers'!$A$2:$A$999,reporting!$A15,'Selected scen drivers'!$B$2:$B$999,reporting!$B15)</f>
        <v>455.633884</v>
      </c>
      <c r="R15" s="3">
        <f>SUMIFS('Selected scen drivers'!R$2:R$999,'Selected scen drivers'!$A$2:$A$999,reporting!$A15,'Selected scen drivers'!$B$2:$B$999,reporting!$B15)</f>
        <v>437.1099425</v>
      </c>
      <c r="S15" s="3">
        <f>SUMIFS('Selected scen drivers'!S$2:S$999,'Selected scen drivers'!$A$2:$A$999,reporting!$A15,'Selected scen drivers'!$B$2:$B$999,reporting!$B15)</f>
        <v>418.7080015</v>
      </c>
      <c r="T15" s="3">
        <f>SUMIFS('Selected scen drivers'!T$2:T$999,'Selected scen drivers'!$A$2:$A$999,reporting!$A15,'Selected scen drivers'!$B$2:$B$999,reporting!$B15)</f>
        <v>401.773044</v>
      </c>
      <c r="U15" s="3">
        <f>SUMIFS('Selected scen drivers'!U$2:U$999,'Selected scen drivers'!$A$2:$A$999,reporting!$A15,'Selected scen drivers'!$B$2:$B$999,reporting!$B15)</f>
        <v>386.563247</v>
      </c>
      <c r="V15" s="3">
        <f>SUMIFS('Selected scen drivers'!V$2:V$999,'Selected scen drivers'!$A$2:$A$999,reporting!$A15,'Selected scen drivers'!$B$2:$B$999,reporting!$B15)</f>
        <v>371.253464</v>
      </c>
      <c r="W15" s="3">
        <f>SUMIFS('Selected scen drivers'!W$2:W$999,'Selected scen drivers'!$A$2:$A$999,reporting!$A15,'Selected scen drivers'!$B$2:$B$999,reporting!$B15)</f>
        <v>356.189487</v>
      </c>
      <c r="X15" s="3">
        <f>SUMIFS('Selected scen drivers'!X$2:X$999,'Selected scen drivers'!$A$2:$A$999,reporting!$A15,'Selected scen drivers'!$B$2:$B$999,reporting!$B15)</f>
        <v>0</v>
      </c>
      <c r="Y15" s="3">
        <f>SUMIFS('Selected scen drivers'!Y$2:Y$999,'Selected scen drivers'!$A$2:$A$999,reporting!$A15,'Selected scen drivers'!$B$2:$B$999,reporting!$B15)</f>
        <v>0</v>
      </c>
      <c r="Z15" s="3">
        <f>SUMIFS('Selected scen drivers'!Z$2:Z$999,'Selected scen drivers'!$A$2:$A$999,reporting!$A15,'Selected scen drivers'!$B$2:$B$999,reporting!$B15)</f>
        <v>0</v>
      </c>
      <c r="AA15" s="3">
        <f>SUMIFS('Selected scen drivers'!AA$2:AA$999,'Selected scen drivers'!$A$2:$A$999,reporting!$A15,'Selected scen drivers'!$B$2:$B$999,reporting!$B15)</f>
        <v>0</v>
      </c>
      <c r="AB15" s="3">
        <f>SUMIFS('Selected scen drivers'!AB$2:AB$999,'Selected scen drivers'!$A$2:$A$999,reporting!$A15,'Selected scen drivers'!$B$2:$B$999,reporting!$B15)</f>
        <v>0</v>
      </c>
      <c r="AC15" s="3">
        <f>SUMIFS('Selected scen drivers'!AC$2:AC$999,'Selected scen drivers'!$A$2:$A$999,reporting!$A15,'Selected scen drivers'!$B$2:$B$999,reporting!$B15)</f>
        <v>0</v>
      </c>
      <c r="AD15" s="3">
        <f>SUMIFS('Selected scen drivers'!AD$2:AD$999,'Selected scen drivers'!$A$2:$A$999,reporting!$A15,'Selected scen drivers'!$B$2:$B$999,reporting!$B15)</f>
        <v>0</v>
      </c>
      <c r="AE15" s="3">
        <f>SUMIFS('Selected scen drivers'!AE$2:AE$999,'Selected scen drivers'!$A$2:$A$999,reporting!$A15,'Selected scen drivers'!$B$2:$B$999,reporting!$B15)</f>
        <v>0</v>
      </c>
      <c r="AF15">
        <v>2</v>
      </c>
    </row>
    <row r="16" ht="14.5" spans="1:32">
      <c r="A16" s="22">
        <f t="shared" si="0"/>
        <v>2</v>
      </c>
      <c r="B16" s="22">
        <f t="shared" si="1"/>
        <v>9</v>
      </c>
      <c r="D16" t="str">
        <f>IFERROR("rep_"&amp;VLOOKUP(B16,Classification!$U$5:$V$14,2,FALSE),"\I:")</f>
        <v>rep_POP</v>
      </c>
      <c r="E16" t="str">
        <f>IFERROR(VLOOKUP(A16,Classification!$A$4:$B$99,2,FALSE),"\I:")</f>
        <v>India</v>
      </c>
      <c r="F16" s="3">
        <f>SUMIFS('Selected scen drivers'!F$2:F$999,'Selected scen drivers'!$A$2:$A$999,reporting!$A16,'Selected scen drivers'!$B$2:$B$999,reporting!$B16)</f>
        <v>1378.8637608</v>
      </c>
      <c r="G16" s="3">
        <f>SUMIFS('Selected scen drivers'!G$2:G$999,'Selected scen drivers'!$A$2:$A$999,reporting!$A16,'Selected scen drivers'!$B$2:$B$999,reporting!$B16)</f>
        <v>1389.966394</v>
      </c>
      <c r="H16" s="3">
        <f>SUMIFS('Selected scen drivers'!H$2:H$999,'Selected scen drivers'!$A$2:$A$999,reporting!$A16,'Selected scen drivers'!$B$2:$B$999,reporting!$B16)</f>
        <v>1445.47956</v>
      </c>
      <c r="I16" s="3">
        <f>SUMIFS('Selected scen drivers'!I$2:I$999,'Selected scen drivers'!$A$2:$A$999,reporting!$A16,'Selected scen drivers'!$B$2:$B$999,reporting!$B16)</f>
        <v>1501.725398</v>
      </c>
      <c r="J16" s="3">
        <f>SUMIFS('Selected scen drivers'!J$2:J$999,'Selected scen drivers'!$A$2:$A$999,reporting!$A16,'Selected scen drivers'!$B$2:$B$999,reporting!$B16)</f>
        <v>1548.067501</v>
      </c>
      <c r="K16" s="3">
        <f>SUMIFS('Selected scen drivers'!K$2:K$999,'Selected scen drivers'!$A$2:$A$999,reporting!$A16,'Selected scen drivers'!$B$2:$B$999,reporting!$B16)</f>
        <v>1583.686972</v>
      </c>
      <c r="L16" s="3">
        <f>SUMIFS('Selected scen drivers'!L$2:L$999,'Selected scen drivers'!$A$2:$A$999,reporting!$A16,'Selected scen drivers'!$B$2:$B$999,reporting!$B16)</f>
        <v>1607.694646</v>
      </c>
      <c r="M16" s="3">
        <f>SUMIFS('Selected scen drivers'!M$2:M$999,'Selected scen drivers'!$A$2:$A$999,reporting!$A16,'Selected scen drivers'!$B$2:$B$999,reporting!$B16)</f>
        <v>1620.357947</v>
      </c>
      <c r="N16" s="3">
        <f>SUMIFS('Selected scen drivers'!N$2:N$999,'Selected scen drivers'!$A$2:$A$999,reporting!$A16,'Selected scen drivers'!$B$2:$B$999,reporting!$B16)</f>
        <v>1625.061994</v>
      </c>
      <c r="O16" s="3">
        <f>SUMIFS('Selected scen drivers'!O$2:O$999,'Selected scen drivers'!$A$2:$A$999,reporting!$A16,'Selected scen drivers'!$B$2:$B$999,reporting!$B16)</f>
        <v>1622.571687</v>
      </c>
      <c r="P16" s="3">
        <f>SUMIFS('Selected scen drivers'!P$2:P$999,'Selected scen drivers'!$A$2:$A$999,reporting!$A16,'Selected scen drivers'!$B$2:$B$999,reporting!$B16)</f>
        <v>1612.14253</v>
      </c>
      <c r="Q16" s="3">
        <f>SUMIFS('Selected scen drivers'!Q$2:Q$999,'Selected scen drivers'!$A$2:$A$999,reporting!$A16,'Selected scen drivers'!$B$2:$B$999,reporting!$B16)</f>
        <v>1594.675807</v>
      </c>
      <c r="R16" s="3">
        <f>SUMIFS('Selected scen drivers'!R$2:R$999,'Selected scen drivers'!$A$2:$A$999,reporting!$A16,'Selected scen drivers'!$B$2:$B$999,reporting!$B16)</f>
        <v>1570.023735</v>
      </c>
      <c r="S16" s="3">
        <f>SUMIFS('Selected scen drivers'!S$2:S$999,'Selected scen drivers'!$A$2:$A$999,reporting!$A16,'Selected scen drivers'!$B$2:$B$999,reporting!$B16)</f>
        <v>1539.493031</v>
      </c>
      <c r="T16" s="3">
        <f>SUMIFS('Selected scen drivers'!T$2:T$999,'Selected scen drivers'!$A$2:$A$999,reporting!$A16,'Selected scen drivers'!$B$2:$B$999,reporting!$B16)</f>
        <v>1504.980714</v>
      </c>
      <c r="U16" s="3">
        <f>SUMIFS('Selected scen drivers'!U$2:U$999,'Selected scen drivers'!$A$2:$A$999,reporting!$A16,'Selected scen drivers'!$B$2:$B$999,reporting!$B16)</f>
        <v>1468.261304</v>
      </c>
      <c r="V16" s="3">
        <f>SUMIFS('Selected scen drivers'!V$2:V$999,'Selected scen drivers'!$A$2:$A$999,reporting!$A16,'Selected scen drivers'!$B$2:$B$999,reporting!$B16)</f>
        <v>1430.166586</v>
      </c>
      <c r="W16" s="3">
        <f>SUMIFS('Selected scen drivers'!W$2:W$999,'Selected scen drivers'!$A$2:$A$999,reporting!$A16,'Selected scen drivers'!$B$2:$B$999,reporting!$B16)</f>
        <v>1391.607973</v>
      </c>
      <c r="X16" s="3">
        <f>SUMIFS('Selected scen drivers'!X$2:X$999,'Selected scen drivers'!$A$2:$A$999,reporting!$A16,'Selected scen drivers'!$B$2:$B$999,reporting!$B16)</f>
        <v>0</v>
      </c>
      <c r="Y16" s="3">
        <f>SUMIFS('Selected scen drivers'!Y$2:Y$999,'Selected scen drivers'!$A$2:$A$999,reporting!$A16,'Selected scen drivers'!$B$2:$B$999,reporting!$B16)</f>
        <v>0</v>
      </c>
      <c r="Z16" s="3">
        <f>SUMIFS('Selected scen drivers'!Z$2:Z$999,'Selected scen drivers'!$A$2:$A$999,reporting!$A16,'Selected scen drivers'!$B$2:$B$999,reporting!$B16)</f>
        <v>0</v>
      </c>
      <c r="AA16" s="3">
        <f>SUMIFS('Selected scen drivers'!AA$2:AA$999,'Selected scen drivers'!$A$2:$A$999,reporting!$A16,'Selected scen drivers'!$B$2:$B$999,reporting!$B16)</f>
        <v>0</v>
      </c>
      <c r="AB16" s="3">
        <f>SUMIFS('Selected scen drivers'!AB$2:AB$999,'Selected scen drivers'!$A$2:$A$999,reporting!$A16,'Selected scen drivers'!$B$2:$B$999,reporting!$B16)</f>
        <v>0</v>
      </c>
      <c r="AC16" s="3">
        <f>SUMIFS('Selected scen drivers'!AC$2:AC$999,'Selected scen drivers'!$A$2:$A$999,reporting!$A16,'Selected scen drivers'!$B$2:$B$999,reporting!$B16)</f>
        <v>0</v>
      </c>
      <c r="AD16" s="3">
        <f>SUMIFS('Selected scen drivers'!AD$2:AD$999,'Selected scen drivers'!$A$2:$A$999,reporting!$A16,'Selected scen drivers'!$B$2:$B$999,reporting!$B16)</f>
        <v>0</v>
      </c>
      <c r="AE16" s="3">
        <f>SUMIFS('Selected scen drivers'!AE$2:AE$999,'Selected scen drivers'!$A$2:$A$999,reporting!$A16,'Selected scen drivers'!$B$2:$B$999,reporting!$B16)</f>
        <v>0</v>
      </c>
      <c r="AF16">
        <v>2</v>
      </c>
    </row>
    <row r="17" ht="14.5" spans="1:32">
      <c r="A17" s="22">
        <f t="shared" si="0"/>
        <v>3</v>
      </c>
      <c r="B17" s="22">
        <f t="shared" si="1"/>
        <v>1</v>
      </c>
      <c r="D17" t="str">
        <f>IFERROR("rep_"&amp;VLOOKUP(B17,Classification!$U$5:$V$14,2,FALSE),"\I:")</f>
        <v>rep_GDP</v>
      </c>
      <c r="E17" t="str">
        <f>IFERROR(VLOOKUP(A17,Classification!$A$4:$B$99,2,FALSE),"\I:")</f>
        <v>ROW</v>
      </c>
      <c r="F17" s="3">
        <f>SUMIFS('Selected scen drivers'!F$2:F$999,'Selected scen drivers'!$A$2:$A$999,reporting!$A17,'Selected scen drivers'!$B$2:$B$999,reporting!$B17)</f>
        <v>15477.27221766</v>
      </c>
      <c r="G17" s="3">
        <f>SUMIFS('Selected scen drivers'!G$2:G$999,'Selected scen drivers'!$A$2:$A$999,reporting!$A17,'Selected scen drivers'!$B$2:$B$999,reporting!$B17)</f>
        <v>15975.79478661</v>
      </c>
      <c r="H17" s="3">
        <f>SUMIFS('Selected scen drivers'!H$2:H$999,'Selected scen drivers'!$A$2:$A$999,reporting!$A17,'Selected scen drivers'!$B$2:$B$999,reporting!$B17)</f>
        <v>19505.51202221</v>
      </c>
      <c r="I17" s="3">
        <f>SUMIFS('Selected scen drivers'!I$2:I$999,'Selected scen drivers'!$A$2:$A$999,reporting!$A17,'Selected scen drivers'!$B$2:$B$999,reporting!$B17)</f>
        <v>23929.63954921</v>
      </c>
      <c r="J17" s="3">
        <f>SUMIFS('Selected scen drivers'!J$2:J$999,'Selected scen drivers'!$A$2:$A$999,reporting!$A17,'Selected scen drivers'!$B$2:$B$999,reporting!$B17)</f>
        <v>28577.61500436</v>
      </c>
      <c r="K17" s="3">
        <f>SUMIFS('Selected scen drivers'!K$2:K$999,'Selected scen drivers'!$A$2:$A$999,reporting!$A17,'Selected scen drivers'!$B$2:$B$999,reporting!$B17)</f>
        <v>33215.02120823</v>
      </c>
      <c r="L17" s="3">
        <f>SUMIFS('Selected scen drivers'!L$2:L$999,'Selected scen drivers'!$A$2:$A$999,reporting!$A17,'Selected scen drivers'!$B$2:$B$999,reporting!$B17)</f>
        <v>37953.09291741</v>
      </c>
      <c r="M17" s="3">
        <f>SUMIFS('Selected scen drivers'!M$2:M$999,'Selected scen drivers'!$A$2:$A$999,reporting!$A17,'Selected scen drivers'!$B$2:$B$999,reporting!$B17)</f>
        <v>42873.65100316</v>
      </c>
      <c r="N17" s="3">
        <f>SUMIFS('Selected scen drivers'!N$2:N$999,'Selected scen drivers'!$A$2:$A$999,reporting!$A17,'Selected scen drivers'!$B$2:$B$999,reporting!$B17)</f>
        <v>48112.17568679</v>
      </c>
      <c r="O17" s="3">
        <f>SUMIFS('Selected scen drivers'!O$2:O$999,'Selected scen drivers'!$A$2:$A$999,reporting!$A17,'Selected scen drivers'!$B$2:$B$999,reporting!$B17)</f>
        <v>53738.6254144</v>
      </c>
      <c r="P17" s="3">
        <f>SUMIFS('Selected scen drivers'!P$2:P$999,'Selected scen drivers'!$A$2:$A$999,reporting!$A17,'Selected scen drivers'!$B$2:$B$999,reporting!$B17)</f>
        <v>59812.81102218</v>
      </c>
      <c r="Q17" s="3">
        <f>SUMIFS('Selected scen drivers'!Q$2:Q$999,'Selected scen drivers'!$A$2:$A$999,reporting!$A17,'Selected scen drivers'!$B$2:$B$999,reporting!$B17)</f>
        <v>66205.14287553</v>
      </c>
      <c r="R17" s="3">
        <f>SUMIFS('Selected scen drivers'!R$2:R$999,'Selected scen drivers'!$A$2:$A$999,reporting!$A17,'Selected scen drivers'!$B$2:$B$999,reporting!$B17)</f>
        <v>72880.9452462</v>
      </c>
      <c r="S17" s="3">
        <f>SUMIFS('Selected scen drivers'!S$2:S$999,'Selected scen drivers'!$A$2:$A$999,reporting!$A17,'Selected scen drivers'!$B$2:$B$999,reporting!$B17)</f>
        <v>79751.037861</v>
      </c>
      <c r="T17" s="3">
        <f>SUMIFS('Selected scen drivers'!T$2:T$999,'Selected scen drivers'!$A$2:$A$999,reporting!$A17,'Selected scen drivers'!$B$2:$B$999,reporting!$B17)</f>
        <v>86807.325498</v>
      </c>
      <c r="U17" s="3">
        <f>SUMIFS('Selected scen drivers'!U$2:U$999,'Selected scen drivers'!$A$2:$A$999,reporting!$A17,'Selected scen drivers'!$B$2:$B$999,reporting!$B17)</f>
        <v>94077.4430494</v>
      </c>
      <c r="V17" s="3">
        <f>SUMIFS('Selected scen drivers'!V$2:V$999,'Selected scen drivers'!$A$2:$A$999,reporting!$A17,'Selected scen drivers'!$B$2:$B$999,reporting!$B17)</f>
        <v>101574.7686803</v>
      </c>
      <c r="W17" s="3">
        <f>SUMIFS('Selected scen drivers'!W$2:W$999,'Selected scen drivers'!$A$2:$A$999,reporting!$A17,'Selected scen drivers'!$B$2:$B$999,reporting!$B17)</f>
        <v>109311.3302549</v>
      </c>
      <c r="X17" s="3">
        <f>SUMIFS('Selected scen drivers'!X$2:X$999,'Selected scen drivers'!$A$2:$A$999,reporting!$A17,'Selected scen drivers'!$B$2:$B$999,reporting!$B17)</f>
        <v>0</v>
      </c>
      <c r="Y17" s="3">
        <f>SUMIFS('Selected scen drivers'!Y$2:Y$999,'Selected scen drivers'!$A$2:$A$999,reporting!$A17,'Selected scen drivers'!$B$2:$B$999,reporting!$B17)</f>
        <v>0</v>
      </c>
      <c r="Z17" s="3">
        <f>SUMIFS('Selected scen drivers'!Z$2:Z$999,'Selected scen drivers'!$A$2:$A$999,reporting!$A17,'Selected scen drivers'!$B$2:$B$999,reporting!$B17)</f>
        <v>0</v>
      </c>
      <c r="AA17" s="3">
        <f>SUMIFS('Selected scen drivers'!AA$2:AA$999,'Selected scen drivers'!$A$2:$A$999,reporting!$A17,'Selected scen drivers'!$B$2:$B$999,reporting!$B17)</f>
        <v>0</v>
      </c>
      <c r="AB17" s="3">
        <f>SUMIFS('Selected scen drivers'!AB$2:AB$999,'Selected scen drivers'!$A$2:$A$999,reporting!$A17,'Selected scen drivers'!$B$2:$B$999,reporting!$B17)</f>
        <v>0</v>
      </c>
      <c r="AC17" s="3">
        <f>SUMIFS('Selected scen drivers'!AC$2:AC$999,'Selected scen drivers'!$A$2:$A$999,reporting!$A17,'Selected scen drivers'!$B$2:$B$999,reporting!$B17)</f>
        <v>0</v>
      </c>
      <c r="AD17" s="3">
        <f>SUMIFS('Selected scen drivers'!AD$2:AD$999,'Selected scen drivers'!$A$2:$A$999,reporting!$A17,'Selected scen drivers'!$B$2:$B$999,reporting!$B17)</f>
        <v>0</v>
      </c>
      <c r="AE17" s="3">
        <f>SUMIFS('Selected scen drivers'!AE$2:AE$999,'Selected scen drivers'!$A$2:$A$999,reporting!$A17,'Selected scen drivers'!$B$2:$B$999,reporting!$B17)</f>
        <v>0</v>
      </c>
      <c r="AF17">
        <v>2</v>
      </c>
    </row>
    <row r="18" ht="14.5" spans="1:32">
      <c r="A18" s="22">
        <f t="shared" si="0"/>
        <v>3</v>
      </c>
      <c r="B18" s="22">
        <f t="shared" si="1"/>
        <v>2</v>
      </c>
      <c r="D18" t="str">
        <f>IFERROR("rep_"&amp;VLOOKUP(B18,Classification!$U$5:$V$14,2,FALSE),"\I:")</f>
        <v>rep_GDPAGR</v>
      </c>
      <c r="E18" t="str">
        <f>IFERROR(VLOOKUP(A18,Classification!$A$4:$B$99,2,FALSE),"\I:")</f>
        <v>ROW</v>
      </c>
      <c r="F18" s="3">
        <f>SUMIFS('Selected scen drivers'!F$2:F$999,'Selected scen drivers'!$A$2:$A$999,reporting!$A18,'Selected scen drivers'!$B$2:$B$999,reporting!$B18)</f>
        <v>1525.56224691604</v>
      </c>
      <c r="G18" s="3">
        <f>SUMIFS('Selected scen drivers'!G$2:G$999,'Selected scen drivers'!$A$2:$A$999,reporting!$A18,'Selected scen drivers'!$B$2:$B$999,reporting!$B18)</f>
        <v>1580.5538052343</v>
      </c>
      <c r="H18" s="3">
        <f>SUMIFS('Selected scen drivers'!H$2:H$999,'Selected scen drivers'!$A$2:$A$999,reporting!$A18,'Selected scen drivers'!$B$2:$B$999,reporting!$B18)</f>
        <v>1906.72773518157</v>
      </c>
      <c r="I18" s="3">
        <f>SUMIFS('Selected scen drivers'!I$2:I$999,'Selected scen drivers'!$A$2:$A$999,reporting!$A18,'Selected scen drivers'!$B$2:$B$999,reporting!$B18)</f>
        <v>2359.01607487117</v>
      </c>
      <c r="J18" s="3">
        <f>SUMIFS('Selected scen drivers'!J$2:J$999,'Selected scen drivers'!$A$2:$A$999,reporting!$A18,'Selected scen drivers'!$B$2:$B$999,reporting!$B18)</f>
        <v>2838.34210620596</v>
      </c>
      <c r="K18" s="3">
        <f>SUMIFS('Selected scen drivers'!K$2:K$999,'Selected scen drivers'!$A$2:$A$999,reporting!$A18,'Selected scen drivers'!$B$2:$B$999,reporting!$B18)</f>
        <v>3317.95693463084</v>
      </c>
      <c r="L18" s="3">
        <f>SUMIFS('Selected scen drivers'!L$2:L$999,'Selected scen drivers'!$A$2:$A$999,reporting!$A18,'Selected scen drivers'!$B$2:$B$999,reporting!$B18)</f>
        <v>3799.61440901911</v>
      </c>
      <c r="M18" s="3">
        <f>SUMIFS('Selected scen drivers'!M$2:M$999,'Selected scen drivers'!$A$2:$A$999,reporting!$A18,'Selected scen drivers'!$B$2:$B$999,reporting!$B18)</f>
        <v>4282.61525177397</v>
      </c>
      <c r="N18" s="3">
        <f>SUMIFS('Selected scen drivers'!N$2:N$999,'Selected scen drivers'!$A$2:$A$999,reporting!$A18,'Selected scen drivers'!$B$2:$B$999,reporting!$B18)</f>
        <v>4772.10305429022</v>
      </c>
      <c r="O18" s="3">
        <f>SUMIFS('Selected scen drivers'!O$2:O$999,'Selected scen drivers'!$A$2:$A$999,reporting!$A18,'Selected scen drivers'!$B$2:$B$999,reporting!$B18)</f>
        <v>5264.57794175411</v>
      </c>
      <c r="P18" s="3">
        <f>SUMIFS('Selected scen drivers'!P$2:P$999,'Selected scen drivers'!$A$2:$A$999,reporting!$A18,'Selected scen drivers'!$B$2:$B$999,reporting!$B18)</f>
        <v>5754.12367591744</v>
      </c>
      <c r="Q18" s="3">
        <f>SUMIFS('Selected scen drivers'!Q$2:Q$999,'Selected scen drivers'!$A$2:$A$999,reporting!$A18,'Selected scen drivers'!$B$2:$B$999,reporting!$B18)</f>
        <v>6216.69858695909</v>
      </c>
      <c r="R18" s="3">
        <f>SUMIFS('Selected scen drivers'!R$2:R$999,'Selected scen drivers'!$A$2:$A$999,reporting!$A18,'Selected scen drivers'!$B$2:$B$999,reporting!$B18)</f>
        <v>6639.13187939967</v>
      </c>
      <c r="S18" s="3">
        <f>SUMIFS('Selected scen drivers'!S$2:S$999,'Selected scen drivers'!$A$2:$A$999,reporting!$A18,'Selected scen drivers'!$B$2:$B$999,reporting!$B18)</f>
        <v>7002.13648919087</v>
      </c>
      <c r="T18" s="3">
        <f>SUMIFS('Selected scen drivers'!T$2:T$999,'Selected scen drivers'!$A$2:$A$999,reporting!$A18,'Selected scen drivers'!$B$2:$B$999,reporting!$B18)</f>
        <v>7295.17888546252</v>
      </c>
      <c r="U18" s="3">
        <f>SUMIFS('Selected scen drivers'!U$2:U$999,'Selected scen drivers'!$A$2:$A$999,reporting!$A18,'Selected scen drivers'!$B$2:$B$999,reporting!$B18)</f>
        <v>7511.68821398915</v>
      </c>
      <c r="V18" s="3">
        <f>SUMIFS('Selected scen drivers'!V$2:V$999,'Selected scen drivers'!$A$2:$A$999,reporting!$A18,'Selected scen drivers'!$B$2:$B$999,reporting!$B18)</f>
        <v>7643.61042213089</v>
      </c>
      <c r="W18" s="3">
        <f>SUMIFS('Selected scen drivers'!W$2:W$999,'Selected scen drivers'!$A$2:$A$999,reporting!$A18,'Selected scen drivers'!$B$2:$B$999,reporting!$B18)</f>
        <v>7683.15185617752</v>
      </c>
      <c r="X18" s="3">
        <f>SUMIFS('Selected scen drivers'!X$2:X$999,'Selected scen drivers'!$A$2:$A$999,reporting!$A18,'Selected scen drivers'!$B$2:$B$999,reporting!$B18)</f>
        <v>0</v>
      </c>
      <c r="Y18" s="3">
        <f>SUMIFS('Selected scen drivers'!Y$2:Y$999,'Selected scen drivers'!$A$2:$A$999,reporting!$A18,'Selected scen drivers'!$B$2:$B$999,reporting!$B18)</f>
        <v>0</v>
      </c>
      <c r="Z18" s="3">
        <f>SUMIFS('Selected scen drivers'!Z$2:Z$999,'Selected scen drivers'!$A$2:$A$999,reporting!$A18,'Selected scen drivers'!$B$2:$B$999,reporting!$B18)</f>
        <v>0</v>
      </c>
      <c r="AA18" s="3">
        <f>SUMIFS('Selected scen drivers'!AA$2:AA$999,'Selected scen drivers'!$A$2:$A$999,reporting!$A18,'Selected scen drivers'!$B$2:$B$999,reporting!$B18)</f>
        <v>0</v>
      </c>
      <c r="AB18" s="3">
        <f>SUMIFS('Selected scen drivers'!AB$2:AB$999,'Selected scen drivers'!$A$2:$A$999,reporting!$A18,'Selected scen drivers'!$B$2:$B$999,reporting!$B18)</f>
        <v>0</v>
      </c>
      <c r="AC18" s="3">
        <f>SUMIFS('Selected scen drivers'!AC$2:AC$999,'Selected scen drivers'!$A$2:$A$999,reporting!$A18,'Selected scen drivers'!$B$2:$B$999,reporting!$B18)</f>
        <v>0</v>
      </c>
      <c r="AD18" s="3">
        <f>SUMIFS('Selected scen drivers'!AD$2:AD$999,'Selected scen drivers'!$A$2:$A$999,reporting!$A18,'Selected scen drivers'!$B$2:$B$999,reporting!$B18)</f>
        <v>0</v>
      </c>
      <c r="AE18" s="3">
        <f>SUMIFS('Selected scen drivers'!AE$2:AE$999,'Selected scen drivers'!$A$2:$A$999,reporting!$A18,'Selected scen drivers'!$B$2:$B$999,reporting!$B18)</f>
        <v>0</v>
      </c>
      <c r="AF18">
        <v>2</v>
      </c>
    </row>
    <row r="19" ht="14.5" spans="1:32">
      <c r="A19" s="22">
        <f t="shared" si="0"/>
        <v>3</v>
      </c>
      <c r="B19" s="22">
        <f t="shared" si="1"/>
        <v>3</v>
      </c>
      <c r="D19" t="str">
        <f>IFERROR("rep_"&amp;VLOOKUP(B19,Classification!$U$5:$V$14,2,FALSE),"\I:")</f>
        <v>rep_GDPIND</v>
      </c>
      <c r="E19" t="str">
        <f>IFERROR(VLOOKUP(A19,Classification!$A$4:$B$99,2,FALSE),"\I:")</f>
        <v>ROW</v>
      </c>
      <c r="F19" s="3">
        <f>SUMIFS('Selected scen drivers'!F$2:F$999,'Selected scen drivers'!$A$2:$A$999,reporting!$A19,'Selected scen drivers'!$B$2:$B$999,reporting!$B19)</f>
        <v>4871.57081201733</v>
      </c>
      <c r="G19" s="3">
        <f>SUMIFS('Selected scen drivers'!G$2:G$999,'Selected scen drivers'!$A$2:$A$999,reporting!$A19,'Selected scen drivers'!$B$2:$B$999,reporting!$B19)</f>
        <v>5020.62489292795</v>
      </c>
      <c r="H19" s="3">
        <f>SUMIFS('Selected scen drivers'!H$2:H$999,'Selected scen drivers'!$A$2:$A$999,reporting!$A19,'Selected scen drivers'!$B$2:$B$999,reporting!$B19)</f>
        <v>6179.29455917873</v>
      </c>
      <c r="I19" s="3">
        <f>SUMIFS('Selected scen drivers'!I$2:I$999,'Selected scen drivers'!$A$2:$A$999,reporting!$A19,'Selected scen drivers'!$B$2:$B$999,reporting!$B19)</f>
        <v>7642.05429500632</v>
      </c>
      <c r="J19" s="3">
        <f>SUMIFS('Selected scen drivers'!J$2:J$999,'Selected scen drivers'!$A$2:$A$999,reporting!$A19,'Selected scen drivers'!$B$2:$B$999,reporting!$B19)</f>
        <v>9197.4828810378</v>
      </c>
      <c r="K19" s="3">
        <f>SUMIFS('Selected scen drivers'!K$2:K$999,'Selected scen drivers'!$A$2:$A$999,reporting!$A19,'Selected scen drivers'!$B$2:$B$999,reporting!$B19)</f>
        <v>10770.8622667775</v>
      </c>
      <c r="L19" s="3">
        <f>SUMIFS('Selected scen drivers'!L$2:L$999,'Selected scen drivers'!$A$2:$A$999,reporting!$A19,'Selected scen drivers'!$B$2:$B$999,reporting!$B19)</f>
        <v>12380.9349067365</v>
      </c>
      <c r="M19" s="3">
        <f>SUMIFS('Selected scen drivers'!M$2:M$999,'Selected scen drivers'!$A$2:$A$999,reporting!$A19,'Selected scen drivers'!$B$2:$B$999,reporting!$B19)</f>
        <v>14045.7129883011</v>
      </c>
      <c r="N19" s="3">
        <f>SUMIFS('Selected scen drivers'!N$2:N$999,'Selected scen drivers'!$A$2:$A$999,reporting!$A19,'Selected scen drivers'!$B$2:$B$999,reporting!$B19)</f>
        <v>15809.2263486102</v>
      </c>
      <c r="O19" s="3">
        <f>SUMIFS('Selected scen drivers'!O$2:O$999,'Selected scen drivers'!$A$2:$A$999,reporting!$A19,'Selected scen drivers'!$B$2:$B$999,reporting!$B19)</f>
        <v>17692.0053579642</v>
      </c>
      <c r="P19" s="3">
        <f>SUMIFS('Selected scen drivers'!P$2:P$999,'Selected scen drivers'!$A$2:$A$999,reporting!$A19,'Selected scen drivers'!$B$2:$B$999,reporting!$B19)</f>
        <v>19712.0768997301</v>
      </c>
      <c r="Q19" s="3">
        <f>SUMIFS('Selected scen drivers'!Q$2:Q$999,'Selected scen drivers'!$A$2:$A$999,reporting!$A19,'Selected scen drivers'!$B$2:$B$999,reporting!$B19)</f>
        <v>21833.1804600263</v>
      </c>
      <c r="R19" s="3">
        <f>SUMIFS('Selected scen drivers'!R$2:R$999,'Selected scen drivers'!$A$2:$A$999,reporting!$A19,'Selected scen drivers'!$B$2:$B$999,reporting!$B19)</f>
        <v>24047.7155281898</v>
      </c>
      <c r="S19" s="3">
        <f>SUMIFS('Selected scen drivers'!S$2:S$999,'Selected scen drivers'!$A$2:$A$999,reporting!$A19,'Selected scen drivers'!$B$2:$B$999,reporting!$B19)</f>
        <v>26333.473801424</v>
      </c>
      <c r="T19" s="3">
        <f>SUMIFS('Selected scen drivers'!T$2:T$999,'Selected scen drivers'!$A$2:$A$999,reporting!$A19,'Selected scen drivers'!$B$2:$B$999,reporting!$B19)</f>
        <v>28695.9045520745</v>
      </c>
      <c r="U19" s="3">
        <f>SUMIFS('Selected scen drivers'!U$2:U$999,'Selected scen drivers'!$A$2:$A$999,reporting!$A19,'Selected scen drivers'!$B$2:$B$999,reporting!$B19)</f>
        <v>31149.7370966623</v>
      </c>
      <c r="V19" s="3">
        <f>SUMIFS('Selected scen drivers'!V$2:V$999,'Selected scen drivers'!$A$2:$A$999,reporting!$A19,'Selected scen drivers'!$B$2:$B$999,reporting!$B19)</f>
        <v>33704.8304073627</v>
      </c>
      <c r="W19" s="3">
        <f>SUMIFS('Selected scen drivers'!W$2:W$999,'Selected scen drivers'!$A$2:$A$999,reporting!$A19,'Selected scen drivers'!$B$2:$B$999,reporting!$B19)</f>
        <v>36369.9765632558</v>
      </c>
      <c r="X19" s="3">
        <f>SUMIFS('Selected scen drivers'!X$2:X$999,'Selected scen drivers'!$A$2:$A$999,reporting!$A19,'Selected scen drivers'!$B$2:$B$999,reporting!$B19)</f>
        <v>0</v>
      </c>
      <c r="Y19" s="3">
        <f>SUMIFS('Selected scen drivers'!Y$2:Y$999,'Selected scen drivers'!$A$2:$A$999,reporting!$A19,'Selected scen drivers'!$B$2:$B$999,reporting!$B19)</f>
        <v>0</v>
      </c>
      <c r="Z19" s="3">
        <f>SUMIFS('Selected scen drivers'!Z$2:Z$999,'Selected scen drivers'!$A$2:$A$999,reporting!$A19,'Selected scen drivers'!$B$2:$B$999,reporting!$B19)</f>
        <v>0</v>
      </c>
      <c r="AA19" s="3">
        <f>SUMIFS('Selected scen drivers'!AA$2:AA$999,'Selected scen drivers'!$A$2:$A$999,reporting!$A19,'Selected scen drivers'!$B$2:$B$999,reporting!$B19)</f>
        <v>0</v>
      </c>
      <c r="AB19" s="3">
        <f>SUMIFS('Selected scen drivers'!AB$2:AB$999,'Selected scen drivers'!$A$2:$A$999,reporting!$A19,'Selected scen drivers'!$B$2:$B$999,reporting!$B19)</f>
        <v>0</v>
      </c>
      <c r="AC19" s="3">
        <f>SUMIFS('Selected scen drivers'!AC$2:AC$999,'Selected scen drivers'!$A$2:$A$999,reporting!$A19,'Selected scen drivers'!$B$2:$B$999,reporting!$B19)</f>
        <v>0</v>
      </c>
      <c r="AD19" s="3">
        <f>SUMIFS('Selected scen drivers'!AD$2:AD$999,'Selected scen drivers'!$A$2:$A$999,reporting!$A19,'Selected scen drivers'!$B$2:$B$999,reporting!$B19)</f>
        <v>0</v>
      </c>
      <c r="AE19" s="3">
        <f>SUMIFS('Selected scen drivers'!AE$2:AE$999,'Selected scen drivers'!$A$2:$A$999,reporting!$A19,'Selected scen drivers'!$B$2:$B$999,reporting!$B19)</f>
        <v>0</v>
      </c>
      <c r="AF19">
        <v>2</v>
      </c>
    </row>
    <row r="20" ht="14.5" spans="1:32">
      <c r="A20" s="22">
        <f t="shared" si="0"/>
        <v>3</v>
      </c>
      <c r="B20" s="22">
        <f t="shared" si="1"/>
        <v>7</v>
      </c>
      <c r="D20" t="str">
        <f>IFERROR("rep_"&amp;VLOOKUP(B20,Classification!$U$5:$V$14,2,FALSE),"\I:")</f>
        <v>rep_GDPSER</v>
      </c>
      <c r="E20" t="str">
        <f>IFERROR(VLOOKUP(A20,Classification!$A$4:$B$99,2,FALSE),"\I:")</f>
        <v>ROW</v>
      </c>
      <c r="F20" s="3">
        <f>SUMIFS('Selected scen drivers'!F$2:F$999,'Selected scen drivers'!$A$2:$A$999,reporting!$A20,'Selected scen drivers'!$B$2:$B$999,reporting!$B20)</f>
        <v>7848.97235436517</v>
      </c>
      <c r="G20" s="3">
        <f>SUMIFS('Selected scen drivers'!G$2:G$999,'Selected scen drivers'!$A$2:$A$999,reporting!$A20,'Selected scen drivers'!$B$2:$B$999,reporting!$B20)</f>
        <v>8062.12268216969</v>
      </c>
      <c r="H20" s="3">
        <f>SUMIFS('Selected scen drivers'!H$2:H$999,'Selected scen drivers'!$A$2:$A$999,reporting!$A20,'Selected scen drivers'!$B$2:$B$999,reporting!$B20)</f>
        <v>9887.99049658007</v>
      </c>
      <c r="I20" s="3">
        <f>SUMIFS('Selected scen drivers'!I$2:I$999,'Selected scen drivers'!$A$2:$A$999,reporting!$A20,'Selected scen drivers'!$B$2:$B$999,reporting!$B20)</f>
        <v>12200.2598700525</v>
      </c>
      <c r="J20" s="3">
        <f>SUMIFS('Selected scen drivers'!J$2:J$999,'Selected scen drivers'!$A$2:$A$999,reporting!$A20,'Selected scen drivers'!$B$2:$B$999,reporting!$B20)</f>
        <v>14683.491034182</v>
      </c>
      <c r="K20" s="3">
        <f>SUMIFS('Selected scen drivers'!K$2:K$999,'Selected scen drivers'!$A$2:$A$999,reporting!$A20,'Selected scen drivers'!$B$2:$B$999,reporting!$B20)</f>
        <v>17220.0707412683</v>
      </c>
      <c r="L20" s="3">
        <f>SUMIFS('Selected scen drivers'!L$2:L$999,'Selected scen drivers'!$A$2:$A$999,reporting!$A20,'Selected scen drivers'!$B$2:$B$999,reporting!$B20)</f>
        <v>19864.9858774056</v>
      </c>
      <c r="M20" s="3">
        <f>SUMIFS('Selected scen drivers'!M$2:M$999,'Selected scen drivers'!$A$2:$A$999,reporting!$A20,'Selected scen drivers'!$B$2:$B$999,reporting!$B20)</f>
        <v>22658.1394373129</v>
      </c>
      <c r="N20" s="3">
        <f>SUMIFS('Selected scen drivers'!N$2:N$999,'Selected scen drivers'!$A$2:$A$999,reporting!$A20,'Selected scen drivers'!$B$2:$B$999,reporting!$B20)</f>
        <v>25668.1728613487</v>
      </c>
      <c r="O20" s="3">
        <f>SUMIFS('Selected scen drivers'!O$2:O$999,'Selected scen drivers'!$A$2:$A$999,reporting!$A20,'Selected scen drivers'!$B$2:$B$999,reporting!$B20)</f>
        <v>28935.2353655895</v>
      </c>
      <c r="P20" s="3">
        <f>SUMIFS('Selected scen drivers'!P$2:P$999,'Selected scen drivers'!$A$2:$A$999,reporting!$A20,'Selected scen drivers'!$B$2:$B$999,reporting!$B20)</f>
        <v>32497.3668442144</v>
      </c>
      <c r="Q20" s="3">
        <f>SUMIFS('Selected scen drivers'!Q$2:Q$999,'Selected scen drivers'!$A$2:$A$999,reporting!$A20,'Selected scen drivers'!$B$2:$B$999,reporting!$B20)</f>
        <v>36283.9232182157</v>
      </c>
      <c r="R20" s="3">
        <f>SUMIFS('Selected scen drivers'!R$2:R$999,'Selected scen drivers'!$A$2:$A$999,reporting!$A20,'Selected scen drivers'!$B$2:$B$999,reporting!$B20)</f>
        <v>40282.0464700263</v>
      </c>
      <c r="S20" s="3">
        <f>SUMIFS('Selected scen drivers'!S$2:S$999,'Selected scen drivers'!$A$2:$A$999,reporting!$A20,'Selected scen drivers'!$B$2:$B$999,reporting!$B20)</f>
        <v>44442.671642959</v>
      </c>
      <c r="T20" s="3">
        <f>SUMIFS('Selected scen drivers'!T$2:T$999,'Selected scen drivers'!$A$2:$A$999,reporting!$A20,'Selected scen drivers'!$B$2:$B$999,reporting!$B20)</f>
        <v>48762.2583080414</v>
      </c>
      <c r="U20" s="3">
        <f>SUMIFS('Selected scen drivers'!U$2:U$999,'Selected scen drivers'!$A$2:$A$999,reporting!$A20,'Selected scen drivers'!$B$2:$B$999,reporting!$B20)</f>
        <v>53259.7262500501</v>
      </c>
      <c r="V20" s="3">
        <f>SUMIFS('Selected scen drivers'!V$2:V$999,'Selected scen drivers'!$A$2:$A$999,reporting!$A20,'Selected scen drivers'!$B$2:$B$999,reporting!$B20)</f>
        <v>57946.1651280576</v>
      </c>
      <c r="W20" s="3">
        <f>SUMIFS('Selected scen drivers'!W$2:W$999,'Selected scen drivers'!$A$2:$A$999,reporting!$A20,'Selected scen drivers'!$B$2:$B$999,reporting!$B20)</f>
        <v>63012.4850005666</v>
      </c>
      <c r="X20" s="3">
        <f>SUMIFS('Selected scen drivers'!X$2:X$999,'Selected scen drivers'!$A$2:$A$999,reporting!$A20,'Selected scen drivers'!$B$2:$B$999,reporting!$B20)</f>
        <v>0</v>
      </c>
      <c r="Y20" s="3">
        <f>SUMIFS('Selected scen drivers'!Y$2:Y$999,'Selected scen drivers'!$A$2:$A$999,reporting!$A20,'Selected scen drivers'!$B$2:$B$999,reporting!$B20)</f>
        <v>0</v>
      </c>
      <c r="Z20" s="3">
        <f>SUMIFS('Selected scen drivers'!Z$2:Z$999,'Selected scen drivers'!$A$2:$A$999,reporting!$A20,'Selected scen drivers'!$B$2:$B$999,reporting!$B20)</f>
        <v>0</v>
      </c>
      <c r="AA20" s="3">
        <f>SUMIFS('Selected scen drivers'!AA$2:AA$999,'Selected scen drivers'!$A$2:$A$999,reporting!$A20,'Selected scen drivers'!$B$2:$B$999,reporting!$B20)</f>
        <v>0</v>
      </c>
      <c r="AB20" s="3">
        <f>SUMIFS('Selected scen drivers'!AB$2:AB$999,'Selected scen drivers'!$A$2:$A$999,reporting!$A20,'Selected scen drivers'!$B$2:$B$999,reporting!$B20)</f>
        <v>0</v>
      </c>
      <c r="AC20" s="3">
        <f>SUMIFS('Selected scen drivers'!AC$2:AC$999,'Selected scen drivers'!$A$2:$A$999,reporting!$A20,'Selected scen drivers'!$B$2:$B$999,reporting!$B20)</f>
        <v>0</v>
      </c>
      <c r="AD20" s="3">
        <f>SUMIFS('Selected scen drivers'!AD$2:AD$999,'Selected scen drivers'!$A$2:$A$999,reporting!$A20,'Selected scen drivers'!$B$2:$B$999,reporting!$B20)</f>
        <v>0</v>
      </c>
      <c r="AE20" s="3">
        <f>SUMIFS('Selected scen drivers'!AE$2:AE$999,'Selected scen drivers'!$A$2:$A$999,reporting!$A20,'Selected scen drivers'!$B$2:$B$999,reporting!$B20)</f>
        <v>0</v>
      </c>
      <c r="AF20">
        <v>2</v>
      </c>
    </row>
    <row r="21" ht="14.5" spans="1:32">
      <c r="A21" s="22">
        <f t="shared" si="0"/>
        <v>3</v>
      </c>
      <c r="B21" s="22">
        <f t="shared" si="1"/>
        <v>8</v>
      </c>
      <c r="D21" t="str">
        <f>IFERROR("rep_"&amp;VLOOKUP(B21,Classification!$U$5:$V$14,2,FALSE),"\I:")</f>
        <v>rep_HOU</v>
      </c>
      <c r="E21" t="str">
        <f>IFERROR(VLOOKUP(A21,Classification!$A$4:$B$99,2,FALSE),"\I:")</f>
        <v>ROW</v>
      </c>
      <c r="F21" s="3">
        <f>SUMIFS('Selected scen drivers'!F$2:F$999,'Selected scen drivers'!$A$2:$A$999,reporting!$A21,'Selected scen drivers'!$B$2:$B$999,reporting!$B21)</f>
        <v>386.54954765</v>
      </c>
      <c r="G21" s="3">
        <f>SUMIFS('Selected scen drivers'!G$2:G$999,'Selected scen drivers'!$A$2:$A$999,reporting!$A21,'Selected scen drivers'!$B$2:$B$999,reporting!$B21)</f>
        <v>391.567125</v>
      </c>
      <c r="H21" s="3">
        <f>SUMIFS('Selected scen drivers'!H$2:H$999,'Selected scen drivers'!$A$2:$A$999,reporting!$A21,'Selected scen drivers'!$B$2:$B$999,reporting!$B21)</f>
        <v>416.6549467</v>
      </c>
      <c r="I21" s="3">
        <f>SUMIFS('Selected scen drivers'!I$2:I$999,'Selected scen drivers'!$A$2:$A$999,reporting!$A21,'Selected scen drivers'!$B$2:$B$999,reporting!$B21)</f>
        <v>439.60600095</v>
      </c>
      <c r="J21" s="3">
        <f>SUMIFS('Selected scen drivers'!J$2:J$999,'Selected scen drivers'!$A$2:$A$999,reporting!$A21,'Selected scen drivers'!$B$2:$B$999,reporting!$B21)</f>
        <v>460.29194505</v>
      </c>
      <c r="K21" s="3">
        <f>SUMIFS('Selected scen drivers'!K$2:K$999,'Selected scen drivers'!$A$2:$A$999,reporting!$A21,'Selected scen drivers'!$B$2:$B$999,reporting!$B21)</f>
        <v>478.61902835</v>
      </c>
      <c r="L21" s="3">
        <f>SUMIFS('Selected scen drivers'!L$2:L$999,'Selected scen drivers'!$A$2:$A$999,reporting!$A21,'Selected scen drivers'!$B$2:$B$999,reporting!$B21)</f>
        <v>493.83019585</v>
      </c>
      <c r="M21" s="3">
        <f>SUMIFS('Selected scen drivers'!M$2:M$999,'Selected scen drivers'!$A$2:$A$999,reporting!$A21,'Selected scen drivers'!$B$2:$B$999,reporting!$B21)</f>
        <v>504.11922795</v>
      </c>
      <c r="N21" s="3">
        <f>SUMIFS('Selected scen drivers'!N$2:N$999,'Selected scen drivers'!$A$2:$A$999,reporting!$A21,'Selected scen drivers'!$B$2:$B$999,reporting!$B21)</f>
        <v>511.0614508</v>
      </c>
      <c r="O21" s="3">
        <f>SUMIFS('Selected scen drivers'!O$2:O$999,'Selected scen drivers'!$A$2:$A$999,reporting!$A21,'Selected scen drivers'!$B$2:$B$999,reporting!$B21)</f>
        <v>514.1155138</v>
      </c>
      <c r="P21" s="3">
        <f>SUMIFS('Selected scen drivers'!P$2:P$999,'Selected scen drivers'!$A$2:$A$999,reporting!$A21,'Selected scen drivers'!$B$2:$B$999,reporting!$B21)</f>
        <v>515.04723885</v>
      </c>
      <c r="Q21" s="3">
        <f>SUMIFS('Selected scen drivers'!Q$2:Q$999,'Selected scen drivers'!$A$2:$A$999,reporting!$A21,'Selected scen drivers'!$B$2:$B$999,reporting!$B21)</f>
        <v>513.8064612</v>
      </c>
      <c r="R21" s="3">
        <f>SUMIFS('Selected scen drivers'!R$2:R$999,'Selected scen drivers'!$A$2:$A$999,reporting!$A21,'Selected scen drivers'!$B$2:$B$999,reporting!$B21)</f>
        <v>509.85666855</v>
      </c>
      <c r="S21" s="3">
        <f>SUMIFS('Selected scen drivers'!S$2:S$999,'Selected scen drivers'!$A$2:$A$999,reporting!$A21,'Selected scen drivers'!$B$2:$B$999,reporting!$B21)</f>
        <v>502.66367835</v>
      </c>
      <c r="T21" s="3">
        <f>SUMIFS('Selected scen drivers'!T$2:T$999,'Selected scen drivers'!$A$2:$A$999,reporting!$A21,'Selected scen drivers'!$B$2:$B$999,reporting!$B21)</f>
        <v>493.95422685</v>
      </c>
      <c r="U21" s="3">
        <f>SUMIFS('Selected scen drivers'!U$2:U$999,'Selected scen drivers'!$A$2:$A$999,reporting!$A21,'Selected scen drivers'!$B$2:$B$999,reporting!$B21)</f>
        <v>483.76933485</v>
      </c>
      <c r="V21" s="3">
        <f>SUMIFS('Selected scen drivers'!V$2:V$999,'Selected scen drivers'!$A$2:$A$999,reporting!$A21,'Selected scen drivers'!$B$2:$B$999,reporting!$B21)</f>
        <v>472.32722705</v>
      </c>
      <c r="W21" s="3">
        <f>SUMIFS('Selected scen drivers'!W$2:W$999,'Selected scen drivers'!$A$2:$A$999,reporting!$A21,'Selected scen drivers'!$B$2:$B$999,reporting!$B21)</f>
        <v>459.96315495</v>
      </c>
      <c r="X21" s="3">
        <f>SUMIFS('Selected scen drivers'!X$2:X$999,'Selected scen drivers'!$A$2:$A$999,reporting!$A21,'Selected scen drivers'!$B$2:$B$999,reporting!$B21)</f>
        <v>0</v>
      </c>
      <c r="Y21" s="3">
        <f>SUMIFS('Selected scen drivers'!Y$2:Y$999,'Selected scen drivers'!$A$2:$A$999,reporting!$A21,'Selected scen drivers'!$B$2:$B$999,reporting!$B21)</f>
        <v>0</v>
      </c>
      <c r="Z21" s="3">
        <f>SUMIFS('Selected scen drivers'!Z$2:Z$999,'Selected scen drivers'!$A$2:$A$999,reporting!$A21,'Selected scen drivers'!$B$2:$B$999,reporting!$B21)</f>
        <v>0</v>
      </c>
      <c r="AA21" s="3">
        <f>SUMIFS('Selected scen drivers'!AA$2:AA$999,'Selected scen drivers'!$A$2:$A$999,reporting!$A21,'Selected scen drivers'!$B$2:$B$999,reporting!$B21)</f>
        <v>0</v>
      </c>
      <c r="AB21" s="3">
        <f>SUMIFS('Selected scen drivers'!AB$2:AB$999,'Selected scen drivers'!$A$2:$A$999,reporting!$A21,'Selected scen drivers'!$B$2:$B$999,reporting!$B21)</f>
        <v>0</v>
      </c>
      <c r="AC21" s="3">
        <f>SUMIFS('Selected scen drivers'!AC$2:AC$999,'Selected scen drivers'!$A$2:$A$999,reporting!$A21,'Selected scen drivers'!$B$2:$B$999,reporting!$B21)</f>
        <v>0</v>
      </c>
      <c r="AD21" s="3">
        <f>SUMIFS('Selected scen drivers'!AD$2:AD$999,'Selected scen drivers'!$A$2:$A$999,reporting!$A21,'Selected scen drivers'!$B$2:$B$999,reporting!$B21)</f>
        <v>0</v>
      </c>
      <c r="AE21" s="3">
        <f>SUMIFS('Selected scen drivers'!AE$2:AE$999,'Selected scen drivers'!$A$2:$A$999,reporting!$A21,'Selected scen drivers'!$B$2:$B$999,reporting!$B21)</f>
        <v>0</v>
      </c>
      <c r="AF21">
        <v>2</v>
      </c>
    </row>
    <row r="22" ht="14.5" spans="1:32">
      <c r="A22" s="22">
        <f t="shared" si="0"/>
        <v>3</v>
      </c>
      <c r="B22" s="22">
        <f t="shared" si="1"/>
        <v>9</v>
      </c>
      <c r="D22" t="str">
        <f>IFERROR("rep_"&amp;VLOOKUP(B22,Classification!$U$5:$V$14,2,FALSE),"\I:")</f>
        <v>rep_POP</v>
      </c>
      <c r="E22" t="str">
        <f>IFERROR(VLOOKUP(A22,Classification!$A$4:$B$99,2,FALSE),"\I:")</f>
        <v>ROW</v>
      </c>
      <c r="F22" s="3">
        <f>SUMIFS('Selected scen drivers'!F$2:F$999,'Selected scen drivers'!$A$2:$A$999,reporting!$A22,'Selected scen drivers'!$B$2:$B$999,reporting!$B22)</f>
        <v>1354.5919147</v>
      </c>
      <c r="G22" s="3">
        <f>SUMIFS('Selected scen drivers'!G$2:G$999,'Selected scen drivers'!$A$2:$A$999,reporting!$A22,'Selected scen drivers'!$B$2:$B$999,reporting!$B22)</f>
        <v>1369.7712136</v>
      </c>
      <c r="H22" s="3">
        <f>SUMIFS('Selected scen drivers'!H$2:H$999,'Selected scen drivers'!$A$2:$A$999,reporting!$A22,'Selected scen drivers'!$B$2:$B$999,reporting!$B22)</f>
        <v>1445.6674902</v>
      </c>
      <c r="I22" s="3">
        <f>SUMIFS('Selected scen drivers'!I$2:I$999,'Selected scen drivers'!$A$2:$A$999,reporting!$A22,'Selected scen drivers'!$B$2:$B$999,reporting!$B22)</f>
        <v>1518.1914106</v>
      </c>
      <c r="J22" s="3">
        <f>SUMIFS('Selected scen drivers'!J$2:J$999,'Selected scen drivers'!$A$2:$A$999,reporting!$A22,'Selected scen drivers'!$B$2:$B$999,reporting!$B22)</f>
        <v>1583.2546399</v>
      </c>
      <c r="K22" s="3">
        <f>SUMIFS('Selected scen drivers'!K$2:K$999,'Selected scen drivers'!$A$2:$A$999,reporting!$A22,'Selected scen drivers'!$B$2:$B$999,reporting!$B22)</f>
        <v>1640.1300981</v>
      </c>
      <c r="L22" s="3">
        <f>SUMIFS('Selected scen drivers'!L$2:L$999,'Selected scen drivers'!$A$2:$A$999,reporting!$A22,'Selected scen drivers'!$B$2:$B$999,reporting!$B22)</f>
        <v>1688.7146666</v>
      </c>
      <c r="M22" s="3">
        <f>SUMIFS('Selected scen drivers'!M$2:M$999,'Selected scen drivers'!$A$2:$A$999,reporting!$A22,'Selected scen drivers'!$B$2:$B$999,reporting!$B22)</f>
        <v>1729.3770281</v>
      </c>
      <c r="N22" s="3">
        <f>SUMIFS('Selected scen drivers'!N$2:N$999,'Selected scen drivers'!$A$2:$A$999,reporting!$A22,'Selected scen drivers'!$B$2:$B$999,reporting!$B22)</f>
        <v>1761.5298684</v>
      </c>
      <c r="O22" s="3">
        <f>SUMIFS('Selected scen drivers'!O$2:O$999,'Selected scen drivers'!$A$2:$A$999,reporting!$A22,'Selected scen drivers'!$B$2:$B$999,reporting!$B22)</f>
        <v>1785.1872715</v>
      </c>
      <c r="P22" s="3">
        <f>SUMIFS('Selected scen drivers'!P$2:P$999,'Selected scen drivers'!$A$2:$A$999,reporting!$A22,'Selected scen drivers'!$B$2:$B$999,reporting!$B22)</f>
        <v>1800.8879204</v>
      </c>
      <c r="Q22" s="3">
        <f>SUMIFS('Selected scen drivers'!Q$2:Q$999,'Selected scen drivers'!$A$2:$A$999,reporting!$A22,'Selected scen drivers'!$B$2:$B$999,reporting!$B22)</f>
        <v>1809.3944328</v>
      </c>
      <c r="R22" s="3">
        <f>SUMIFS('Selected scen drivers'!R$2:R$999,'Selected scen drivers'!$A$2:$A$999,reporting!$A22,'Selected scen drivers'!$B$2:$B$999,reporting!$B22)</f>
        <v>1811.0146047</v>
      </c>
      <c r="S22" s="3">
        <f>SUMIFS('Selected scen drivers'!S$2:S$999,'Selected scen drivers'!$A$2:$A$999,reporting!$A22,'Selected scen drivers'!$B$2:$B$999,reporting!$B22)</f>
        <v>1806.0653833</v>
      </c>
      <c r="T22" s="3">
        <f>SUMIFS('Selected scen drivers'!T$2:T$999,'Selected scen drivers'!$A$2:$A$999,reporting!$A22,'Selected scen drivers'!$B$2:$B$999,reporting!$B22)</f>
        <v>1795.4539419</v>
      </c>
      <c r="U22" s="3">
        <f>SUMIFS('Selected scen drivers'!U$2:U$999,'Selected scen drivers'!$A$2:$A$999,reporting!$A22,'Selected scen drivers'!$B$2:$B$999,reporting!$B22)</f>
        <v>1780.4548011</v>
      </c>
      <c r="V22" s="3">
        <f>SUMIFS('Selected scen drivers'!V$2:V$999,'Selected scen drivers'!$A$2:$A$999,reporting!$A22,'Selected scen drivers'!$B$2:$B$999,reporting!$B22)</f>
        <v>1761.9245443</v>
      </c>
      <c r="W22" s="3">
        <f>SUMIFS('Selected scen drivers'!W$2:W$999,'Selected scen drivers'!$A$2:$A$999,reporting!$A22,'Selected scen drivers'!$B$2:$B$999,reporting!$B22)</f>
        <v>1740.8205867</v>
      </c>
      <c r="X22" s="3">
        <f>SUMIFS('Selected scen drivers'!X$2:X$999,'Selected scen drivers'!$A$2:$A$999,reporting!$A22,'Selected scen drivers'!$B$2:$B$999,reporting!$B22)</f>
        <v>0</v>
      </c>
      <c r="Y22" s="3">
        <f>SUMIFS('Selected scen drivers'!Y$2:Y$999,'Selected scen drivers'!$A$2:$A$999,reporting!$A22,'Selected scen drivers'!$B$2:$B$999,reporting!$B22)</f>
        <v>0</v>
      </c>
      <c r="Z22" s="3">
        <f>SUMIFS('Selected scen drivers'!Z$2:Z$999,'Selected scen drivers'!$A$2:$A$999,reporting!$A22,'Selected scen drivers'!$B$2:$B$999,reporting!$B22)</f>
        <v>0</v>
      </c>
      <c r="AA22" s="3">
        <f>SUMIFS('Selected scen drivers'!AA$2:AA$999,'Selected scen drivers'!$A$2:$A$999,reporting!$A22,'Selected scen drivers'!$B$2:$B$999,reporting!$B22)</f>
        <v>0</v>
      </c>
      <c r="AB22" s="3">
        <f>SUMIFS('Selected scen drivers'!AB$2:AB$999,'Selected scen drivers'!$A$2:$A$999,reporting!$A22,'Selected scen drivers'!$B$2:$B$999,reporting!$B22)</f>
        <v>0</v>
      </c>
      <c r="AC22" s="3">
        <f>SUMIFS('Selected scen drivers'!AC$2:AC$999,'Selected scen drivers'!$A$2:$A$999,reporting!$A22,'Selected scen drivers'!$B$2:$B$999,reporting!$B22)</f>
        <v>0</v>
      </c>
      <c r="AD22" s="3">
        <f>SUMIFS('Selected scen drivers'!AD$2:AD$999,'Selected scen drivers'!$A$2:$A$999,reporting!$A22,'Selected scen drivers'!$B$2:$B$999,reporting!$B22)</f>
        <v>0</v>
      </c>
      <c r="AE22" s="3">
        <f>SUMIFS('Selected scen drivers'!AE$2:AE$999,'Selected scen drivers'!$A$2:$A$999,reporting!$A22,'Selected scen drivers'!$B$2:$B$999,reporting!$B22)</f>
        <v>0</v>
      </c>
      <c r="AF22">
        <v>2</v>
      </c>
    </row>
    <row r="23" ht="14.5" spans="1:32">
      <c r="A23" s="22">
        <f t="shared" si="0"/>
        <v>4</v>
      </c>
      <c r="B23" s="22">
        <f t="shared" si="1"/>
        <v>1</v>
      </c>
      <c r="D23" t="str">
        <f>IFERROR("rep_"&amp;VLOOKUP(B23,Classification!$U$5:$V$14,2,FALSE),"\I:")</f>
        <v>rep_GDP</v>
      </c>
      <c r="E23" t="str">
        <f>IFERROR(VLOOKUP(A23,Classification!$A$4:$B$99,2,FALSE),"\I:")</f>
        <v>WestBalkans</v>
      </c>
      <c r="F23" s="3">
        <f>SUMIFS('Selected scen drivers'!F$2:F$999,'Selected scen drivers'!$A$2:$A$999,reporting!$A23,'Selected scen drivers'!$B$2:$B$999,reporting!$B23)</f>
        <v>285.45468</v>
      </c>
      <c r="G23" s="3">
        <f>SUMIFS('Selected scen drivers'!G$2:G$999,'Selected scen drivers'!$A$2:$A$999,reporting!$A23,'Selected scen drivers'!$B$2:$B$999,reporting!$B23)</f>
        <v>290.9165</v>
      </c>
      <c r="H23" s="3">
        <f>SUMIFS('Selected scen drivers'!H$2:H$999,'Selected scen drivers'!$A$2:$A$999,reporting!$A23,'Selected scen drivers'!$B$2:$B$999,reporting!$B23)</f>
        <v>352.0089</v>
      </c>
      <c r="I23" s="3">
        <f>SUMIFS('Selected scen drivers'!I$2:I$999,'Selected scen drivers'!$A$2:$A$999,reporting!$A23,'Selected scen drivers'!$B$2:$B$999,reporting!$B23)</f>
        <v>419.8975</v>
      </c>
      <c r="J23" s="3">
        <f>SUMIFS('Selected scen drivers'!J$2:J$999,'Selected scen drivers'!$A$2:$A$999,reporting!$A23,'Selected scen drivers'!$B$2:$B$999,reporting!$B23)</f>
        <v>483.0284</v>
      </c>
      <c r="K23" s="3">
        <f>SUMIFS('Selected scen drivers'!K$2:K$999,'Selected scen drivers'!$A$2:$A$999,reporting!$A23,'Selected scen drivers'!$B$2:$B$999,reporting!$B23)</f>
        <v>538.5227</v>
      </c>
      <c r="L23" s="3">
        <f>SUMIFS('Selected scen drivers'!L$2:L$999,'Selected scen drivers'!$A$2:$A$999,reporting!$A23,'Selected scen drivers'!$B$2:$B$999,reporting!$B23)</f>
        <v>589.0007</v>
      </c>
      <c r="M23" s="3">
        <f>SUMIFS('Selected scen drivers'!M$2:M$999,'Selected scen drivers'!$A$2:$A$999,reporting!$A23,'Selected scen drivers'!$B$2:$B$999,reporting!$B23)</f>
        <v>635.9781</v>
      </c>
      <c r="N23" s="3">
        <f>SUMIFS('Selected scen drivers'!N$2:N$999,'Selected scen drivers'!$A$2:$A$999,reporting!$A23,'Selected scen drivers'!$B$2:$B$999,reporting!$B23)</f>
        <v>681.3026</v>
      </c>
      <c r="O23" s="3">
        <f>SUMIFS('Selected scen drivers'!O$2:O$999,'Selected scen drivers'!$A$2:$A$999,reporting!$A23,'Selected scen drivers'!$B$2:$B$999,reporting!$B23)</f>
        <v>726.2089</v>
      </c>
      <c r="P23" s="3">
        <f>SUMIFS('Selected scen drivers'!P$2:P$999,'Selected scen drivers'!$A$2:$A$999,reporting!$A23,'Selected scen drivers'!$B$2:$B$999,reporting!$B23)</f>
        <v>773.3748</v>
      </c>
      <c r="Q23" s="3">
        <f>SUMIFS('Selected scen drivers'!Q$2:Q$999,'Selected scen drivers'!$A$2:$A$999,reporting!$A23,'Selected scen drivers'!$B$2:$B$999,reporting!$B23)</f>
        <v>822.3109</v>
      </c>
      <c r="R23" s="3">
        <f>SUMIFS('Selected scen drivers'!R$2:R$999,'Selected scen drivers'!$A$2:$A$999,reporting!$A23,'Selected scen drivers'!$B$2:$B$999,reporting!$B23)</f>
        <v>871.0775</v>
      </c>
      <c r="S23" s="3">
        <f>SUMIFS('Selected scen drivers'!S$2:S$999,'Selected scen drivers'!$A$2:$A$999,reporting!$A23,'Selected scen drivers'!$B$2:$B$999,reporting!$B23)</f>
        <v>918.9244</v>
      </c>
      <c r="T23" s="3">
        <f>SUMIFS('Selected scen drivers'!T$2:T$999,'Selected scen drivers'!$A$2:$A$999,reporting!$A23,'Selected scen drivers'!$B$2:$B$999,reporting!$B23)</f>
        <v>965.7552</v>
      </c>
      <c r="U23" s="3">
        <f>SUMIFS('Selected scen drivers'!U$2:U$999,'Selected scen drivers'!$A$2:$A$999,reporting!$A23,'Selected scen drivers'!$B$2:$B$999,reporting!$B23)</f>
        <v>1012.4645</v>
      </c>
      <c r="V23" s="3">
        <f>SUMIFS('Selected scen drivers'!V$2:V$999,'Selected scen drivers'!$A$2:$A$999,reporting!$A23,'Selected scen drivers'!$B$2:$B$999,reporting!$B23)</f>
        <v>1059.6227</v>
      </c>
      <c r="W23" s="3">
        <f>SUMIFS('Selected scen drivers'!W$2:W$999,'Selected scen drivers'!$A$2:$A$999,reporting!$A23,'Selected scen drivers'!$B$2:$B$999,reporting!$B23)</f>
        <v>1107.4741</v>
      </c>
      <c r="X23" s="3">
        <f>SUMIFS('Selected scen drivers'!X$2:X$999,'Selected scen drivers'!$A$2:$A$999,reporting!$A23,'Selected scen drivers'!$B$2:$B$999,reporting!$B23)</f>
        <v>0</v>
      </c>
      <c r="Y23" s="3">
        <f>SUMIFS('Selected scen drivers'!Y$2:Y$999,'Selected scen drivers'!$A$2:$A$999,reporting!$A23,'Selected scen drivers'!$B$2:$B$999,reporting!$B23)</f>
        <v>0</v>
      </c>
      <c r="Z23" s="3">
        <f>SUMIFS('Selected scen drivers'!Z$2:Z$999,'Selected scen drivers'!$A$2:$A$999,reporting!$A23,'Selected scen drivers'!$B$2:$B$999,reporting!$B23)</f>
        <v>0</v>
      </c>
      <c r="AA23" s="3">
        <f>SUMIFS('Selected scen drivers'!AA$2:AA$999,'Selected scen drivers'!$A$2:$A$999,reporting!$A23,'Selected scen drivers'!$B$2:$B$999,reporting!$B23)</f>
        <v>0</v>
      </c>
      <c r="AB23" s="3">
        <f>SUMIFS('Selected scen drivers'!AB$2:AB$999,'Selected scen drivers'!$A$2:$A$999,reporting!$A23,'Selected scen drivers'!$B$2:$B$999,reporting!$B23)</f>
        <v>0</v>
      </c>
      <c r="AC23" s="3">
        <f>SUMIFS('Selected scen drivers'!AC$2:AC$999,'Selected scen drivers'!$A$2:$A$999,reporting!$A23,'Selected scen drivers'!$B$2:$B$999,reporting!$B23)</f>
        <v>0</v>
      </c>
      <c r="AD23" s="3">
        <f>SUMIFS('Selected scen drivers'!AD$2:AD$999,'Selected scen drivers'!$A$2:$A$999,reporting!$A23,'Selected scen drivers'!$B$2:$B$999,reporting!$B23)</f>
        <v>0</v>
      </c>
      <c r="AE23" s="3">
        <f>SUMIFS('Selected scen drivers'!AE$2:AE$999,'Selected scen drivers'!$A$2:$A$999,reporting!$A23,'Selected scen drivers'!$B$2:$B$999,reporting!$B23)</f>
        <v>0</v>
      </c>
      <c r="AF23">
        <v>2</v>
      </c>
    </row>
    <row r="24" ht="14.5" spans="1:32">
      <c r="A24" s="22">
        <f t="shared" si="0"/>
        <v>4</v>
      </c>
      <c r="B24" s="22">
        <f t="shared" si="1"/>
        <v>2</v>
      </c>
      <c r="D24" t="str">
        <f>IFERROR("rep_"&amp;VLOOKUP(B24,Classification!$U$5:$V$14,2,FALSE),"\I:")</f>
        <v>rep_GDPAGR</v>
      </c>
      <c r="E24" t="str">
        <f>IFERROR(VLOOKUP(A24,Classification!$A$4:$B$99,2,FALSE),"\I:")</f>
        <v>WestBalkans</v>
      </c>
      <c r="F24" s="3">
        <f>SUMIFS('Selected scen drivers'!F$2:F$999,'Selected scen drivers'!$A$2:$A$999,reporting!$A24,'Selected scen drivers'!$B$2:$B$999,reporting!$B24)</f>
        <v>26.7780228504166</v>
      </c>
      <c r="G24" s="3">
        <f>SUMIFS('Selected scen drivers'!G$2:G$999,'Selected scen drivers'!$A$2:$A$999,reporting!$A24,'Selected scen drivers'!$B$2:$B$999,reporting!$B24)</f>
        <v>27.2835232634603</v>
      </c>
      <c r="H24" s="3">
        <f>SUMIFS('Selected scen drivers'!H$2:H$999,'Selected scen drivers'!$A$2:$A$999,reporting!$A24,'Selected scen drivers'!$B$2:$B$999,reporting!$B24)</f>
        <v>32.8115663262562</v>
      </c>
      <c r="I24" s="3">
        <f>SUMIFS('Selected scen drivers'!I$2:I$999,'Selected scen drivers'!$A$2:$A$999,reporting!$A24,'Selected scen drivers'!$B$2:$B$999,reporting!$B24)</f>
        <v>38.5721106472498</v>
      </c>
      <c r="J24" s="3">
        <f>SUMIFS('Selected scen drivers'!J$2:J$999,'Selected scen drivers'!$A$2:$A$999,reporting!$A24,'Selected scen drivers'!$B$2:$B$999,reporting!$B24)</f>
        <v>43.7527706303828</v>
      </c>
      <c r="K24" s="3">
        <f>SUMIFS('Selected scen drivers'!K$2:K$999,'Selected scen drivers'!$A$2:$A$999,reporting!$A24,'Selected scen drivers'!$B$2:$B$999,reporting!$B24)</f>
        <v>48.1360458451712</v>
      </c>
      <c r="L24" s="3">
        <f>SUMIFS('Selected scen drivers'!L$2:L$999,'Selected scen drivers'!$A$2:$A$999,reporting!$A24,'Selected scen drivers'!$B$2:$B$999,reporting!$B24)</f>
        <v>51.9263088952014</v>
      </c>
      <c r="M24" s="3">
        <f>SUMIFS('Selected scen drivers'!M$2:M$999,'Selected scen drivers'!$A$2:$A$999,reporting!$A24,'Selected scen drivers'!$B$2:$B$999,reporting!$B24)</f>
        <v>55.242175374979</v>
      </c>
      <c r="N24" s="3">
        <f>SUMIFS('Selected scen drivers'!N$2:N$999,'Selected scen drivers'!$A$2:$A$999,reporting!$A24,'Selected scen drivers'!$B$2:$B$999,reporting!$B24)</f>
        <v>58.2720532756513</v>
      </c>
      <c r="O24" s="3">
        <f>SUMIFS('Selected scen drivers'!O$2:O$999,'Selected scen drivers'!$A$2:$A$999,reporting!$A24,'Selected scen drivers'!$B$2:$B$999,reporting!$B24)</f>
        <v>61.1483943014495</v>
      </c>
      <c r="P24" s="3">
        <f>SUMIFS('Selected scen drivers'!P$2:P$999,'Selected scen drivers'!$A$2:$A$999,reporting!$A24,'Selected scen drivers'!$B$2:$B$999,reporting!$B24)</f>
        <v>64.1181900840344</v>
      </c>
      <c r="Q24" s="3">
        <f>SUMIFS('Selected scen drivers'!Q$2:Q$999,'Selected scen drivers'!$A$2:$A$999,reporting!$A24,'Selected scen drivers'!$B$2:$B$999,reporting!$B24)</f>
        <v>67.1416609360333</v>
      </c>
      <c r="R24" s="3">
        <f>SUMIFS('Selected scen drivers'!R$2:R$999,'Selected scen drivers'!$A$2:$A$999,reporting!$A24,'Selected scen drivers'!$B$2:$B$999,reporting!$B24)</f>
        <v>70.0315196455324</v>
      </c>
      <c r="S24" s="3">
        <f>SUMIFS('Selected scen drivers'!S$2:S$999,'Selected scen drivers'!$A$2:$A$999,reporting!$A24,'Selected scen drivers'!$B$2:$B$999,reporting!$B24)</f>
        <v>72.7380002057304</v>
      </c>
      <c r="T24" s="3">
        <f>SUMIFS('Selected scen drivers'!T$2:T$999,'Selected scen drivers'!$A$2:$A$999,reporting!$A24,'Selected scen drivers'!$B$2:$B$999,reporting!$B24)</f>
        <v>75.2694079328072</v>
      </c>
      <c r="U24" s="3">
        <f>SUMIFS('Selected scen drivers'!U$2:U$999,'Selected scen drivers'!$A$2:$A$999,reporting!$A24,'Selected scen drivers'!$B$2:$B$999,reporting!$B24)</f>
        <v>77.7096412433716</v>
      </c>
      <c r="V24" s="3">
        <f>SUMIFS('Selected scen drivers'!V$2:V$999,'Selected scen drivers'!$A$2:$A$999,reporting!$A24,'Selected scen drivers'!$B$2:$B$999,reporting!$B24)</f>
        <v>80.1120213979738</v>
      </c>
      <c r="W24" s="3">
        <f>SUMIFS('Selected scen drivers'!W$2:W$999,'Selected scen drivers'!$A$2:$A$999,reporting!$A24,'Selected scen drivers'!$B$2:$B$999,reporting!$B24)</f>
        <v>82.4969727840548</v>
      </c>
      <c r="X24" s="3">
        <f>SUMIFS('Selected scen drivers'!X$2:X$999,'Selected scen drivers'!$A$2:$A$999,reporting!$A24,'Selected scen drivers'!$B$2:$B$999,reporting!$B24)</f>
        <v>0</v>
      </c>
      <c r="Y24" s="3">
        <f>SUMIFS('Selected scen drivers'!Y$2:Y$999,'Selected scen drivers'!$A$2:$A$999,reporting!$A24,'Selected scen drivers'!$B$2:$B$999,reporting!$B24)</f>
        <v>0</v>
      </c>
      <c r="Z24" s="3">
        <f>SUMIFS('Selected scen drivers'!Z$2:Z$999,'Selected scen drivers'!$A$2:$A$999,reporting!$A24,'Selected scen drivers'!$B$2:$B$999,reporting!$B24)</f>
        <v>0</v>
      </c>
      <c r="AA24" s="3">
        <f>SUMIFS('Selected scen drivers'!AA$2:AA$999,'Selected scen drivers'!$A$2:$A$999,reporting!$A24,'Selected scen drivers'!$B$2:$B$999,reporting!$B24)</f>
        <v>0</v>
      </c>
      <c r="AB24" s="3">
        <f>SUMIFS('Selected scen drivers'!AB$2:AB$999,'Selected scen drivers'!$A$2:$A$999,reporting!$A24,'Selected scen drivers'!$B$2:$B$999,reporting!$B24)</f>
        <v>0</v>
      </c>
      <c r="AC24" s="3">
        <f>SUMIFS('Selected scen drivers'!AC$2:AC$999,'Selected scen drivers'!$A$2:$A$999,reporting!$A24,'Selected scen drivers'!$B$2:$B$999,reporting!$B24)</f>
        <v>0</v>
      </c>
      <c r="AD24" s="3">
        <f>SUMIFS('Selected scen drivers'!AD$2:AD$999,'Selected scen drivers'!$A$2:$A$999,reporting!$A24,'Selected scen drivers'!$B$2:$B$999,reporting!$B24)</f>
        <v>0</v>
      </c>
      <c r="AE24" s="3">
        <f>SUMIFS('Selected scen drivers'!AE$2:AE$999,'Selected scen drivers'!$A$2:$A$999,reporting!$A24,'Selected scen drivers'!$B$2:$B$999,reporting!$B24)</f>
        <v>0</v>
      </c>
      <c r="AF24">
        <v>2</v>
      </c>
    </row>
    <row r="25" ht="14.5" spans="1:32">
      <c r="A25" s="22">
        <f t="shared" si="0"/>
        <v>4</v>
      </c>
      <c r="B25" s="22">
        <f t="shared" si="1"/>
        <v>3</v>
      </c>
      <c r="D25" t="str">
        <f>IFERROR("rep_"&amp;VLOOKUP(B25,Classification!$U$5:$V$14,2,FALSE),"\I:")</f>
        <v>rep_GDPIND</v>
      </c>
      <c r="E25" t="str">
        <f>IFERROR(VLOOKUP(A25,Classification!$A$4:$B$99,2,FALSE),"\I:")</f>
        <v>WestBalkans</v>
      </c>
      <c r="F25" s="3">
        <f>SUMIFS('Selected scen drivers'!F$2:F$999,'Selected scen drivers'!$A$2:$A$999,reporting!$A25,'Selected scen drivers'!$B$2:$B$999,reporting!$B25)</f>
        <v>81.2054840727208</v>
      </c>
      <c r="G25" s="3">
        <f>SUMIFS('Selected scen drivers'!G$2:G$999,'Selected scen drivers'!$A$2:$A$999,reporting!$A25,'Selected scen drivers'!$B$2:$B$999,reporting!$B25)</f>
        <v>82.7999355048518</v>
      </c>
      <c r="H25" s="3">
        <f>SUMIFS('Selected scen drivers'!H$2:H$999,'Selected scen drivers'!$A$2:$A$999,reporting!$A25,'Selected scen drivers'!$B$2:$B$999,reporting!$B25)</f>
        <v>100.422703568147</v>
      </c>
      <c r="I25" s="3">
        <f>SUMIFS('Selected scen drivers'!I$2:I$999,'Selected scen drivers'!$A$2:$A$999,reporting!$A25,'Selected scen drivers'!$B$2:$B$999,reporting!$B25)</f>
        <v>120.416148903203</v>
      </c>
      <c r="J25" s="3">
        <f>SUMIFS('Selected scen drivers'!J$2:J$999,'Selected scen drivers'!$A$2:$A$999,reporting!$A25,'Selected scen drivers'!$B$2:$B$999,reporting!$B25)</f>
        <v>139.210398089858</v>
      </c>
      <c r="K25" s="3">
        <f>SUMIFS('Selected scen drivers'!K$2:K$999,'Selected scen drivers'!$A$2:$A$999,reporting!$A25,'Selected scen drivers'!$B$2:$B$999,reporting!$B25)</f>
        <v>155.918071283117</v>
      </c>
      <c r="L25" s="3">
        <f>SUMIFS('Selected scen drivers'!L$2:L$999,'Selected scen drivers'!$A$2:$A$999,reporting!$A25,'Selected scen drivers'!$B$2:$B$999,reporting!$B25)</f>
        <v>171.292563815576</v>
      </c>
      <c r="M25" s="3">
        <f>SUMIFS('Selected scen drivers'!M$2:M$999,'Selected scen drivers'!$A$2:$A$999,reporting!$A25,'Selected scen drivers'!$B$2:$B$999,reporting!$B25)</f>
        <v>185.765427603917</v>
      </c>
      <c r="N25" s="3">
        <f>SUMIFS('Selected scen drivers'!N$2:N$999,'Selected scen drivers'!$A$2:$A$999,reporting!$A25,'Selected scen drivers'!$B$2:$B$999,reporting!$B25)</f>
        <v>199.856780496296</v>
      </c>
      <c r="O25" s="3">
        <f>SUMIFS('Selected scen drivers'!O$2:O$999,'Selected scen drivers'!$A$2:$A$999,reporting!$A25,'Selected scen drivers'!$B$2:$B$999,reporting!$B25)</f>
        <v>213.920204271068</v>
      </c>
      <c r="P25" s="3">
        <f>SUMIFS('Selected scen drivers'!P$2:P$999,'Selected scen drivers'!$A$2:$A$999,reporting!$A25,'Selected scen drivers'!$B$2:$B$999,reporting!$B25)</f>
        <v>228.723949667727</v>
      </c>
      <c r="Q25" s="3">
        <f>SUMIFS('Selected scen drivers'!Q$2:Q$999,'Selected scen drivers'!$A$2:$A$999,reporting!$A25,'Selected scen drivers'!$B$2:$B$999,reporting!$B25)</f>
        <v>244.128928955314</v>
      </c>
      <c r="R25" s="3">
        <f>SUMIFS('Selected scen drivers'!R$2:R$999,'Selected scen drivers'!$A$2:$A$999,reporting!$A25,'Selected scen drivers'!$B$2:$B$999,reporting!$B25)</f>
        <v>259.586109897515</v>
      </c>
      <c r="S25" s="3">
        <f>SUMIFS('Selected scen drivers'!S$2:S$999,'Selected scen drivers'!$A$2:$A$999,reporting!$A25,'Selected scen drivers'!$B$2:$B$999,reporting!$B25)</f>
        <v>274.878321133757</v>
      </c>
      <c r="T25" s="3">
        <f>SUMIFS('Selected scen drivers'!T$2:T$999,'Selected scen drivers'!$A$2:$A$999,reporting!$A25,'Selected scen drivers'!$B$2:$B$999,reporting!$B25)</f>
        <v>289.971538502059</v>
      </c>
      <c r="U25" s="3">
        <f>SUMIFS('Selected scen drivers'!U$2:U$999,'Selected scen drivers'!$A$2:$A$999,reporting!$A25,'Selected scen drivers'!$B$2:$B$999,reporting!$B25)</f>
        <v>305.128471986055</v>
      </c>
      <c r="V25" s="3">
        <f>SUMIFS('Selected scen drivers'!V$2:V$999,'Selected scen drivers'!$A$2:$A$999,reporting!$A25,'Selected scen drivers'!$B$2:$B$999,reporting!$B25)</f>
        <v>320.5167654079</v>
      </c>
      <c r="W25" s="3">
        <f>SUMIFS('Selected scen drivers'!W$2:W$999,'Selected scen drivers'!$A$2:$A$999,reporting!$A25,'Selected scen drivers'!$B$2:$B$999,reporting!$B25)</f>
        <v>336.208505325065</v>
      </c>
      <c r="X25" s="3">
        <f>SUMIFS('Selected scen drivers'!X$2:X$999,'Selected scen drivers'!$A$2:$A$999,reporting!$A25,'Selected scen drivers'!$B$2:$B$999,reporting!$B25)</f>
        <v>0</v>
      </c>
      <c r="Y25" s="3">
        <f>SUMIFS('Selected scen drivers'!Y$2:Y$999,'Selected scen drivers'!$A$2:$A$999,reporting!$A25,'Selected scen drivers'!$B$2:$B$999,reporting!$B25)</f>
        <v>0</v>
      </c>
      <c r="Z25" s="3">
        <f>SUMIFS('Selected scen drivers'!Z$2:Z$999,'Selected scen drivers'!$A$2:$A$999,reporting!$A25,'Selected scen drivers'!$B$2:$B$999,reporting!$B25)</f>
        <v>0</v>
      </c>
      <c r="AA25" s="3">
        <f>SUMIFS('Selected scen drivers'!AA$2:AA$999,'Selected scen drivers'!$A$2:$A$999,reporting!$A25,'Selected scen drivers'!$B$2:$B$999,reporting!$B25)</f>
        <v>0</v>
      </c>
      <c r="AB25" s="3">
        <f>SUMIFS('Selected scen drivers'!AB$2:AB$999,'Selected scen drivers'!$A$2:$A$999,reporting!$A25,'Selected scen drivers'!$B$2:$B$999,reporting!$B25)</f>
        <v>0</v>
      </c>
      <c r="AC25" s="3">
        <f>SUMIFS('Selected scen drivers'!AC$2:AC$999,'Selected scen drivers'!$A$2:$A$999,reporting!$A25,'Selected scen drivers'!$B$2:$B$999,reporting!$B25)</f>
        <v>0</v>
      </c>
      <c r="AD25" s="3">
        <f>SUMIFS('Selected scen drivers'!AD$2:AD$999,'Selected scen drivers'!$A$2:$A$999,reporting!$A25,'Selected scen drivers'!$B$2:$B$999,reporting!$B25)</f>
        <v>0</v>
      </c>
      <c r="AE25" s="3">
        <f>SUMIFS('Selected scen drivers'!AE$2:AE$999,'Selected scen drivers'!$A$2:$A$999,reporting!$A25,'Selected scen drivers'!$B$2:$B$999,reporting!$B25)</f>
        <v>0</v>
      </c>
      <c r="AF25">
        <v>2</v>
      </c>
    </row>
    <row r="26" ht="14.5" spans="1:32">
      <c r="A26" s="22">
        <f t="shared" si="0"/>
        <v>4</v>
      </c>
      <c r="B26" s="22">
        <f t="shared" si="1"/>
        <v>7</v>
      </c>
      <c r="D26" t="str">
        <f>IFERROR("rep_"&amp;VLOOKUP(B26,Classification!$U$5:$V$14,2,FALSE),"\I:")</f>
        <v>rep_GDPSER</v>
      </c>
      <c r="E26" t="str">
        <f>IFERROR(VLOOKUP(A26,Classification!$A$4:$B$99,2,FALSE),"\I:")</f>
        <v>WestBalkans</v>
      </c>
      <c r="F26" s="3">
        <f>SUMIFS('Selected scen drivers'!F$2:F$999,'Selected scen drivers'!$A$2:$A$999,reporting!$A26,'Selected scen drivers'!$B$2:$B$999,reporting!$B26)</f>
        <v>177.471173076863</v>
      </c>
      <c r="G26" s="3">
        <f>SUMIFS('Selected scen drivers'!G$2:G$999,'Selected scen drivers'!$A$2:$A$999,reporting!$A26,'Selected scen drivers'!$B$2:$B$999,reporting!$B26)</f>
        <v>180.833041231688</v>
      </c>
      <c r="H26" s="3">
        <f>SUMIFS('Selected scen drivers'!H$2:H$999,'Selected scen drivers'!$A$2:$A$999,reporting!$A26,'Selected scen drivers'!$B$2:$B$999,reporting!$B26)</f>
        <v>218.774630105597</v>
      </c>
      <c r="I26" s="3">
        <f>SUMIFS('Selected scen drivers'!I$2:I$999,'Selected scen drivers'!$A$2:$A$999,reporting!$A26,'Selected scen drivers'!$B$2:$B$999,reporting!$B26)</f>
        <v>260.909240449547</v>
      </c>
      <c r="J26" s="3">
        <f>SUMIFS('Selected scen drivers'!J$2:J$999,'Selected scen drivers'!$A$2:$A$999,reporting!$A26,'Selected scen drivers'!$B$2:$B$999,reporting!$B26)</f>
        <v>300.065231279759</v>
      </c>
      <c r="K26" s="3">
        <f>SUMIFS('Selected scen drivers'!K$2:K$999,'Selected scen drivers'!$A$2:$A$999,reporting!$A26,'Selected scen drivers'!$B$2:$B$999,reporting!$B26)</f>
        <v>334.468582871712</v>
      </c>
      <c r="L26" s="3">
        <f>SUMIFS('Selected scen drivers'!L$2:L$999,'Selected scen drivers'!$A$2:$A$999,reporting!$A26,'Selected scen drivers'!$B$2:$B$999,reporting!$B26)</f>
        <v>365.781827289222</v>
      </c>
      <c r="M26" s="3">
        <f>SUMIFS('Selected scen drivers'!M$2:M$999,'Selected scen drivers'!$A$2:$A$999,reporting!$A26,'Selected scen drivers'!$B$2:$B$999,reporting!$B26)</f>
        <v>394.970497021104</v>
      </c>
      <c r="N26" s="3">
        <f>SUMIFS('Selected scen drivers'!N$2:N$999,'Selected scen drivers'!$A$2:$A$999,reporting!$A26,'Selected scen drivers'!$B$2:$B$999,reporting!$B26)</f>
        <v>423.173766228053</v>
      </c>
      <c r="O26" s="3">
        <f>SUMIFS('Selected scen drivers'!O$2:O$999,'Selected scen drivers'!$A$2:$A$999,reporting!$A26,'Selected scen drivers'!$B$2:$B$999,reporting!$B26)</f>
        <v>451.140301427483</v>
      </c>
      <c r="P26" s="3">
        <f>SUMIFS('Selected scen drivers'!P$2:P$999,'Selected scen drivers'!$A$2:$A$999,reporting!$A26,'Selected scen drivers'!$B$2:$B$999,reporting!$B26)</f>
        <v>480.532660248238</v>
      </c>
      <c r="Q26" s="3">
        <f>SUMIFS('Selected scen drivers'!Q$2:Q$999,'Selected scen drivers'!$A$2:$A$999,reporting!$A26,'Selected scen drivers'!$B$2:$B$999,reporting!$B26)</f>
        <v>511.040310108653</v>
      </c>
      <c r="R26" s="3">
        <f>SUMIFS('Selected scen drivers'!R$2:R$999,'Selected scen drivers'!$A$2:$A$999,reporting!$A26,'Selected scen drivers'!$B$2:$B$999,reporting!$B26)</f>
        <v>541.459870456953</v>
      </c>
      <c r="S26" s="3">
        <f>SUMIFS('Selected scen drivers'!S$2:S$999,'Selected scen drivers'!$A$2:$A$999,reporting!$A26,'Selected scen drivers'!$B$2:$B$999,reporting!$B26)</f>
        <v>571.308078660513</v>
      </c>
      <c r="T26" s="3">
        <f>SUMIFS('Selected scen drivers'!T$2:T$999,'Selected scen drivers'!$A$2:$A$999,reporting!$A26,'Selected scen drivers'!$B$2:$B$999,reporting!$B26)</f>
        <v>600.514253565134</v>
      </c>
      <c r="U26" s="3">
        <f>SUMIFS('Selected scen drivers'!U$2:U$999,'Selected scen drivers'!$A$2:$A$999,reporting!$A26,'Selected scen drivers'!$B$2:$B$999,reporting!$B26)</f>
        <v>629.626386770574</v>
      </c>
      <c r="V26" s="3">
        <f>SUMIFS('Selected scen drivers'!V$2:V$999,'Selected scen drivers'!$A$2:$A$999,reporting!$A26,'Selected scen drivers'!$B$2:$B$999,reporting!$B26)</f>
        <v>658.993913194127</v>
      </c>
      <c r="W26" s="3">
        <f>SUMIFS('Selected scen drivers'!W$2:W$999,'Selected scen drivers'!$A$2:$A$999,reporting!$A26,'Selected scen drivers'!$B$2:$B$999,reporting!$B26)</f>
        <v>688.76862189088</v>
      </c>
      <c r="X26" s="3">
        <f>SUMIFS('Selected scen drivers'!X$2:X$999,'Selected scen drivers'!$A$2:$A$999,reporting!$A26,'Selected scen drivers'!$B$2:$B$999,reporting!$B26)</f>
        <v>0</v>
      </c>
      <c r="Y26" s="3">
        <f>SUMIFS('Selected scen drivers'!Y$2:Y$999,'Selected scen drivers'!$A$2:$A$999,reporting!$A26,'Selected scen drivers'!$B$2:$B$999,reporting!$B26)</f>
        <v>0</v>
      </c>
      <c r="Z26" s="3">
        <f>SUMIFS('Selected scen drivers'!Z$2:Z$999,'Selected scen drivers'!$A$2:$A$999,reporting!$A26,'Selected scen drivers'!$B$2:$B$999,reporting!$B26)</f>
        <v>0</v>
      </c>
      <c r="AA26" s="3">
        <f>SUMIFS('Selected scen drivers'!AA$2:AA$999,'Selected scen drivers'!$A$2:$A$999,reporting!$A26,'Selected scen drivers'!$B$2:$B$999,reporting!$B26)</f>
        <v>0</v>
      </c>
      <c r="AB26" s="3">
        <f>SUMIFS('Selected scen drivers'!AB$2:AB$999,'Selected scen drivers'!$A$2:$A$999,reporting!$A26,'Selected scen drivers'!$B$2:$B$999,reporting!$B26)</f>
        <v>0</v>
      </c>
      <c r="AC26" s="3">
        <f>SUMIFS('Selected scen drivers'!AC$2:AC$999,'Selected scen drivers'!$A$2:$A$999,reporting!$A26,'Selected scen drivers'!$B$2:$B$999,reporting!$B26)</f>
        <v>0</v>
      </c>
      <c r="AD26" s="3">
        <f>SUMIFS('Selected scen drivers'!AD$2:AD$999,'Selected scen drivers'!$A$2:$A$999,reporting!$A26,'Selected scen drivers'!$B$2:$B$999,reporting!$B26)</f>
        <v>0</v>
      </c>
      <c r="AE26" s="3">
        <f>SUMIFS('Selected scen drivers'!AE$2:AE$999,'Selected scen drivers'!$A$2:$A$999,reporting!$A26,'Selected scen drivers'!$B$2:$B$999,reporting!$B26)</f>
        <v>0</v>
      </c>
      <c r="AF26">
        <v>2</v>
      </c>
    </row>
    <row r="27" ht="14.5" spans="1:32">
      <c r="A27" s="22">
        <f t="shared" si="0"/>
        <v>4</v>
      </c>
      <c r="B27" s="22">
        <f t="shared" si="1"/>
        <v>8</v>
      </c>
      <c r="D27" t="str">
        <f>IFERROR("rep_"&amp;VLOOKUP(B27,Classification!$U$5:$V$14,2,FALSE),"\I:")</f>
        <v>rep_HOU</v>
      </c>
      <c r="E27" t="str">
        <f>IFERROR(VLOOKUP(A27,Classification!$A$4:$B$99,2,FALSE),"\I:")</f>
        <v>WestBalkans</v>
      </c>
      <c r="F27" s="3">
        <f>SUMIFS('Selected scen drivers'!F$2:F$999,'Selected scen drivers'!$A$2:$A$999,reporting!$A27,'Selected scen drivers'!$B$2:$B$999,reporting!$B27)</f>
        <v>5.6879018</v>
      </c>
      <c r="G27" s="3">
        <f>SUMIFS('Selected scen drivers'!G$2:G$999,'Selected scen drivers'!$A$2:$A$999,reporting!$A27,'Selected scen drivers'!$B$2:$B$999,reporting!$B27)</f>
        <v>5.6454</v>
      </c>
      <c r="H27" s="3">
        <f>SUMIFS('Selected scen drivers'!H$2:H$999,'Selected scen drivers'!$A$2:$A$999,reporting!$A27,'Selected scen drivers'!$B$2:$B$999,reporting!$B27)</f>
        <v>5.43289099999998</v>
      </c>
      <c r="I27" s="3">
        <f>SUMIFS('Selected scen drivers'!I$2:I$999,'Selected scen drivers'!$A$2:$A$999,reporting!$A27,'Selected scen drivers'!$B$2:$B$999,reporting!$B27)</f>
        <v>5.21576249999998</v>
      </c>
      <c r="J27" s="3">
        <f>SUMIFS('Selected scen drivers'!J$2:J$999,'Selected scen drivers'!$A$2:$A$999,reporting!$A27,'Selected scen drivers'!$B$2:$B$999,reporting!$B27)</f>
        <v>4.99666099999999</v>
      </c>
      <c r="K27" s="3">
        <f>SUMIFS('Selected scen drivers'!K$2:K$999,'Selected scen drivers'!$A$2:$A$999,reporting!$A27,'Selected scen drivers'!$B$2:$B$999,reporting!$B27)</f>
        <v>4.80735599999999</v>
      </c>
      <c r="L27" s="3">
        <f>SUMIFS('Selected scen drivers'!L$2:L$999,'Selected scen drivers'!$A$2:$A$999,reporting!$A27,'Selected scen drivers'!$B$2:$B$999,reporting!$B27)</f>
        <v>4.59138099999999</v>
      </c>
      <c r="M27" s="3">
        <f>SUMIFS('Selected scen drivers'!M$2:M$999,'Selected scen drivers'!$A$2:$A$999,reporting!$A27,'Selected scen drivers'!$B$2:$B$999,reporting!$B27)</f>
        <v>4.37006299999999</v>
      </c>
      <c r="N27" s="3">
        <f>SUMIFS('Selected scen drivers'!N$2:N$999,'Selected scen drivers'!$A$2:$A$999,reporting!$A27,'Selected scen drivers'!$B$2:$B$999,reporting!$B27)</f>
        <v>4.14824249999999</v>
      </c>
      <c r="O27" s="3">
        <f>SUMIFS('Selected scen drivers'!O$2:O$999,'Selected scen drivers'!$A$2:$A$999,reporting!$A27,'Selected scen drivers'!$B$2:$B$999,reporting!$B27)</f>
        <v>3.95225949999998</v>
      </c>
      <c r="P27" s="3">
        <f>SUMIFS('Selected scen drivers'!P$2:P$999,'Selected scen drivers'!$A$2:$A$999,reporting!$A27,'Selected scen drivers'!$B$2:$B$999,reporting!$B27)</f>
        <v>3.79639849999998</v>
      </c>
      <c r="Q27" s="3">
        <f>SUMIFS('Selected scen drivers'!Q$2:Q$999,'Selected scen drivers'!$A$2:$A$999,reporting!$A27,'Selected scen drivers'!$B$2:$B$999,reporting!$B27)</f>
        <v>3.66901249999998</v>
      </c>
      <c r="R27" s="3">
        <f>SUMIFS('Selected scen drivers'!R$2:R$999,'Selected scen drivers'!$A$2:$A$999,reporting!$A27,'Selected scen drivers'!$B$2:$B$999,reporting!$B27)</f>
        <v>3.56993849999998</v>
      </c>
      <c r="S27" s="3">
        <f>SUMIFS('Selected scen drivers'!S$2:S$999,'Selected scen drivers'!$A$2:$A$999,reporting!$A27,'Selected scen drivers'!$B$2:$B$999,reporting!$B27)</f>
        <v>3.44161399999998</v>
      </c>
      <c r="T27" s="3">
        <f>SUMIFS('Selected scen drivers'!T$2:T$999,'Selected scen drivers'!$A$2:$A$999,reporting!$A27,'Selected scen drivers'!$B$2:$B$999,reporting!$B27)</f>
        <v>3.31237549999999</v>
      </c>
      <c r="U27" s="3">
        <f>SUMIFS('Selected scen drivers'!U$2:U$999,'Selected scen drivers'!$A$2:$A$999,reporting!$A27,'Selected scen drivers'!$B$2:$B$999,reporting!$B27)</f>
        <v>3.17918399999999</v>
      </c>
      <c r="V27" s="3">
        <f>SUMIFS('Selected scen drivers'!V$2:V$999,'Selected scen drivers'!$A$2:$A$999,reporting!$A27,'Selected scen drivers'!$B$2:$B$999,reporting!$B27)</f>
        <v>3.05170049999998</v>
      </c>
      <c r="W27" s="3">
        <f>SUMIFS('Selected scen drivers'!W$2:W$999,'Selected scen drivers'!$A$2:$A$999,reporting!$A27,'Selected scen drivers'!$B$2:$B$999,reporting!$B27)</f>
        <v>2.92842049999999</v>
      </c>
      <c r="X27" s="3">
        <f>SUMIFS('Selected scen drivers'!X$2:X$999,'Selected scen drivers'!$A$2:$A$999,reporting!$A27,'Selected scen drivers'!$B$2:$B$999,reporting!$B27)</f>
        <v>0</v>
      </c>
      <c r="Y27" s="3">
        <f>SUMIFS('Selected scen drivers'!Y$2:Y$999,'Selected scen drivers'!$A$2:$A$999,reporting!$A27,'Selected scen drivers'!$B$2:$B$999,reporting!$B27)</f>
        <v>0</v>
      </c>
      <c r="Z27" s="3">
        <f>SUMIFS('Selected scen drivers'!Z$2:Z$999,'Selected scen drivers'!$A$2:$A$999,reporting!$A27,'Selected scen drivers'!$B$2:$B$999,reporting!$B27)</f>
        <v>0</v>
      </c>
      <c r="AA27" s="3">
        <f>SUMIFS('Selected scen drivers'!AA$2:AA$999,'Selected scen drivers'!$A$2:$A$999,reporting!$A27,'Selected scen drivers'!$B$2:$B$999,reporting!$B27)</f>
        <v>0</v>
      </c>
      <c r="AB27" s="3">
        <f>SUMIFS('Selected scen drivers'!AB$2:AB$999,'Selected scen drivers'!$A$2:$A$999,reporting!$A27,'Selected scen drivers'!$B$2:$B$999,reporting!$B27)</f>
        <v>0</v>
      </c>
      <c r="AC27" s="3">
        <f>SUMIFS('Selected scen drivers'!AC$2:AC$999,'Selected scen drivers'!$A$2:$A$999,reporting!$A27,'Selected scen drivers'!$B$2:$B$999,reporting!$B27)</f>
        <v>0</v>
      </c>
      <c r="AD27" s="3">
        <f>SUMIFS('Selected scen drivers'!AD$2:AD$999,'Selected scen drivers'!$A$2:$A$999,reporting!$A27,'Selected scen drivers'!$B$2:$B$999,reporting!$B27)</f>
        <v>0</v>
      </c>
      <c r="AE27" s="3">
        <f>SUMIFS('Selected scen drivers'!AE$2:AE$999,'Selected scen drivers'!$A$2:$A$999,reporting!$A27,'Selected scen drivers'!$B$2:$B$999,reporting!$B27)</f>
        <v>0</v>
      </c>
      <c r="AF27">
        <v>2</v>
      </c>
    </row>
    <row r="28" ht="14.5" spans="1:32">
      <c r="A28" s="22">
        <f t="shared" si="0"/>
        <v>4</v>
      </c>
      <c r="B28" s="22">
        <f t="shared" si="1"/>
        <v>9</v>
      </c>
      <c r="D28" t="str">
        <f>IFERROR("rep_"&amp;VLOOKUP(B28,Classification!$U$5:$V$14,2,FALSE),"\I:")</f>
        <v>rep_POP</v>
      </c>
      <c r="E28" t="str">
        <f>IFERROR(VLOOKUP(A28,Classification!$A$4:$B$99,2,FALSE),"\I:")</f>
        <v>WestBalkans</v>
      </c>
      <c r="F28" s="3">
        <f>SUMIFS('Selected scen drivers'!F$2:F$999,'Selected scen drivers'!$A$2:$A$999,reporting!$A28,'Selected scen drivers'!$B$2:$B$999,reporting!$B28)</f>
        <v>18.552826</v>
      </c>
      <c r="G28" s="3">
        <f>SUMIFS('Selected scen drivers'!G$2:G$999,'Selected scen drivers'!$A$2:$A$999,reporting!$A28,'Selected scen drivers'!$B$2:$B$999,reporting!$B28)</f>
        <v>18.45511</v>
      </c>
      <c r="H28" s="3">
        <f>SUMIFS('Selected scen drivers'!H$2:H$999,'Selected scen drivers'!$A$2:$A$999,reporting!$A28,'Selected scen drivers'!$B$2:$B$999,reporting!$B28)</f>
        <v>17.96653</v>
      </c>
      <c r="I28" s="3">
        <f>SUMIFS('Selected scen drivers'!I$2:I$999,'Selected scen drivers'!$A$2:$A$999,reporting!$A28,'Selected scen drivers'!$B$2:$B$999,reporting!$B28)</f>
        <v>17.667881</v>
      </c>
      <c r="J28" s="3">
        <f>SUMIFS('Selected scen drivers'!J$2:J$999,'Selected scen drivers'!$A$2:$A$999,reporting!$A28,'Selected scen drivers'!$B$2:$B$999,reporting!$B28)</f>
        <v>17.317727</v>
      </c>
      <c r="K28" s="3">
        <f>SUMIFS('Selected scen drivers'!K$2:K$999,'Selected scen drivers'!$A$2:$A$999,reporting!$A28,'Selected scen drivers'!$B$2:$B$999,reporting!$B28)</f>
        <v>16.92668</v>
      </c>
      <c r="L28" s="3">
        <f>SUMIFS('Selected scen drivers'!L$2:L$999,'Selected scen drivers'!$A$2:$A$999,reporting!$A28,'Selected scen drivers'!$B$2:$B$999,reporting!$B28)</f>
        <v>16.525547</v>
      </c>
      <c r="M28" s="3">
        <f>SUMIFS('Selected scen drivers'!M$2:M$999,'Selected scen drivers'!$A$2:$A$999,reporting!$A28,'Selected scen drivers'!$B$2:$B$999,reporting!$B28)</f>
        <v>16.136139</v>
      </c>
      <c r="N28" s="3">
        <f>SUMIFS('Selected scen drivers'!N$2:N$999,'Selected scen drivers'!$A$2:$A$999,reporting!$A28,'Selected scen drivers'!$B$2:$B$999,reporting!$B28)</f>
        <v>15.764598</v>
      </c>
      <c r="O28" s="3">
        <f>SUMIFS('Selected scen drivers'!O$2:O$999,'Selected scen drivers'!$A$2:$A$999,reporting!$A28,'Selected scen drivers'!$B$2:$B$999,reporting!$B28)</f>
        <v>15.405899</v>
      </c>
      <c r="P28" s="3">
        <f>SUMIFS('Selected scen drivers'!P$2:P$999,'Selected scen drivers'!$A$2:$A$999,reporting!$A28,'Selected scen drivers'!$B$2:$B$999,reporting!$B28)</f>
        <v>15.05328</v>
      </c>
      <c r="Q28" s="3">
        <f>SUMIFS('Selected scen drivers'!Q$2:Q$999,'Selected scen drivers'!$A$2:$A$999,reporting!$A28,'Selected scen drivers'!$B$2:$B$999,reporting!$B28)</f>
        <v>14.70161</v>
      </c>
      <c r="R28" s="3">
        <f>SUMIFS('Selected scen drivers'!R$2:R$999,'Selected scen drivers'!$A$2:$A$999,reporting!$A28,'Selected scen drivers'!$B$2:$B$999,reporting!$B28)</f>
        <v>14.350347</v>
      </c>
      <c r="S28" s="3">
        <f>SUMIFS('Selected scen drivers'!S$2:S$999,'Selected scen drivers'!$A$2:$A$999,reporting!$A28,'Selected scen drivers'!$B$2:$B$999,reporting!$B28)</f>
        <v>14.003032</v>
      </c>
      <c r="T28" s="3">
        <f>SUMIFS('Selected scen drivers'!T$2:T$999,'Selected scen drivers'!$A$2:$A$999,reporting!$A28,'Selected scen drivers'!$B$2:$B$999,reporting!$B28)</f>
        <v>13.664011</v>
      </c>
      <c r="U28" s="3">
        <f>SUMIFS('Selected scen drivers'!U$2:U$999,'Selected scen drivers'!$A$2:$A$999,reporting!$A28,'Selected scen drivers'!$B$2:$B$999,reporting!$B28)</f>
        <v>13.335334</v>
      </c>
      <c r="V28" s="3">
        <f>SUMIFS('Selected scen drivers'!V$2:V$999,'Selected scen drivers'!$A$2:$A$999,reporting!$A28,'Selected scen drivers'!$B$2:$B$999,reporting!$B28)</f>
        <v>13.016667</v>
      </c>
      <c r="W28" s="3">
        <f>SUMIFS('Selected scen drivers'!W$2:W$999,'Selected scen drivers'!$A$2:$A$999,reporting!$A28,'Selected scen drivers'!$B$2:$B$999,reporting!$B28)</f>
        <v>12.702967</v>
      </c>
      <c r="X28" s="3">
        <f>SUMIFS('Selected scen drivers'!X$2:X$999,'Selected scen drivers'!$A$2:$A$999,reporting!$A28,'Selected scen drivers'!$B$2:$B$999,reporting!$B28)</f>
        <v>0</v>
      </c>
      <c r="Y28" s="3">
        <f>SUMIFS('Selected scen drivers'!Y$2:Y$999,'Selected scen drivers'!$A$2:$A$999,reporting!$A28,'Selected scen drivers'!$B$2:$B$999,reporting!$B28)</f>
        <v>0</v>
      </c>
      <c r="Z28" s="3">
        <f>SUMIFS('Selected scen drivers'!Z$2:Z$999,'Selected scen drivers'!$A$2:$A$999,reporting!$A28,'Selected scen drivers'!$B$2:$B$999,reporting!$B28)</f>
        <v>0</v>
      </c>
      <c r="AA28" s="3">
        <f>SUMIFS('Selected scen drivers'!AA$2:AA$999,'Selected scen drivers'!$A$2:$A$999,reporting!$A28,'Selected scen drivers'!$B$2:$B$999,reporting!$B28)</f>
        <v>0</v>
      </c>
      <c r="AB28" s="3">
        <f>SUMIFS('Selected scen drivers'!AB$2:AB$999,'Selected scen drivers'!$A$2:$A$999,reporting!$A28,'Selected scen drivers'!$B$2:$B$999,reporting!$B28)</f>
        <v>0</v>
      </c>
      <c r="AC28" s="3">
        <f>SUMIFS('Selected scen drivers'!AC$2:AC$999,'Selected scen drivers'!$A$2:$A$999,reporting!$A28,'Selected scen drivers'!$B$2:$B$999,reporting!$B28)</f>
        <v>0</v>
      </c>
      <c r="AD28" s="3">
        <f>SUMIFS('Selected scen drivers'!AD$2:AD$999,'Selected scen drivers'!$A$2:$A$999,reporting!$A28,'Selected scen drivers'!$B$2:$B$999,reporting!$B28)</f>
        <v>0</v>
      </c>
      <c r="AE28" s="3">
        <f>SUMIFS('Selected scen drivers'!AE$2:AE$999,'Selected scen drivers'!$A$2:$A$999,reporting!$A28,'Selected scen drivers'!$B$2:$B$999,reporting!$B28)</f>
        <v>0</v>
      </c>
      <c r="AF28">
        <v>2</v>
      </c>
    </row>
    <row r="29" ht="14.5" spans="1:32">
      <c r="A29" s="22">
        <f t="shared" si="0"/>
        <v>5</v>
      </c>
      <c r="B29" s="22">
        <f t="shared" si="1"/>
        <v>1</v>
      </c>
      <c r="D29" t="str">
        <f>IFERROR("rep_"&amp;VLOOKUP(B29,Classification!$U$5:$V$14,2,FALSE),"\I:")</f>
        <v>rep_GDP</v>
      </c>
      <c r="E29" t="str">
        <f>IFERROR(VLOOKUP(A29,Classification!$A$4:$B$99,2,FALSE),"\I:")</f>
        <v>Brazil</v>
      </c>
      <c r="F29" s="3">
        <f>SUMIFS('Selected scen drivers'!F$2:F$999,'Selected scen drivers'!$A$2:$A$999,reporting!$A29,'Selected scen drivers'!$B$2:$B$999,reporting!$B29)</f>
        <v>2951.884</v>
      </c>
      <c r="G29" s="3">
        <f>SUMIFS('Selected scen drivers'!G$2:G$999,'Selected scen drivers'!$A$2:$A$999,reporting!$A29,'Selected scen drivers'!$B$2:$B$999,reporting!$B29)</f>
        <v>2935.82</v>
      </c>
      <c r="H29" s="3">
        <f>SUMIFS('Selected scen drivers'!H$2:H$999,'Selected scen drivers'!$A$2:$A$999,reporting!$A29,'Selected scen drivers'!$B$2:$B$999,reporting!$B29)</f>
        <v>3409.83</v>
      </c>
      <c r="I29" s="3">
        <f>SUMIFS('Selected scen drivers'!I$2:I$999,'Selected scen drivers'!$A$2:$A$999,reporting!$A29,'Selected scen drivers'!$B$2:$B$999,reporting!$B29)</f>
        <v>3706.49</v>
      </c>
      <c r="J29" s="3">
        <f>SUMIFS('Selected scen drivers'!J$2:J$999,'Selected scen drivers'!$A$2:$A$999,reporting!$A29,'Selected scen drivers'!$B$2:$B$999,reporting!$B29)</f>
        <v>4214.96</v>
      </c>
      <c r="K29" s="3">
        <f>SUMIFS('Selected scen drivers'!K$2:K$999,'Selected scen drivers'!$A$2:$A$999,reporting!$A29,'Selected scen drivers'!$B$2:$B$999,reporting!$B29)</f>
        <v>4880.88</v>
      </c>
      <c r="L29" s="3">
        <f>SUMIFS('Selected scen drivers'!L$2:L$999,'Selected scen drivers'!$A$2:$A$999,reporting!$A29,'Selected scen drivers'!$B$2:$B$999,reporting!$B29)</f>
        <v>5692.08</v>
      </c>
      <c r="M29" s="3">
        <f>SUMIFS('Selected scen drivers'!M$2:M$999,'Selected scen drivers'!$A$2:$A$999,reporting!$A29,'Selected scen drivers'!$B$2:$B$999,reporting!$B29)</f>
        <v>6623.24</v>
      </c>
      <c r="N29" s="3">
        <f>SUMIFS('Selected scen drivers'!N$2:N$999,'Selected scen drivers'!$A$2:$A$999,reporting!$A29,'Selected scen drivers'!$B$2:$B$999,reporting!$B29)</f>
        <v>7653.93</v>
      </c>
      <c r="O29" s="3">
        <f>SUMIFS('Selected scen drivers'!O$2:O$999,'Selected scen drivers'!$A$2:$A$999,reporting!$A29,'Selected scen drivers'!$B$2:$B$999,reporting!$B29)</f>
        <v>8756.61</v>
      </c>
      <c r="P29" s="3">
        <f>SUMIFS('Selected scen drivers'!P$2:P$999,'Selected scen drivers'!$A$2:$A$999,reporting!$A29,'Selected scen drivers'!$B$2:$B$999,reporting!$B29)</f>
        <v>9929.8</v>
      </c>
      <c r="Q29" s="3">
        <f>SUMIFS('Selected scen drivers'!Q$2:Q$999,'Selected scen drivers'!$A$2:$A$999,reporting!$A29,'Selected scen drivers'!$B$2:$B$999,reporting!$B29)</f>
        <v>11133.5</v>
      </c>
      <c r="R29" s="3">
        <f>SUMIFS('Selected scen drivers'!R$2:R$999,'Selected scen drivers'!$A$2:$A$999,reporting!$A29,'Selected scen drivers'!$B$2:$B$999,reporting!$B29)</f>
        <v>12361.4</v>
      </c>
      <c r="S29" s="3">
        <f>SUMIFS('Selected scen drivers'!S$2:S$999,'Selected scen drivers'!$A$2:$A$999,reporting!$A29,'Selected scen drivers'!$B$2:$B$999,reporting!$B29)</f>
        <v>13581.4</v>
      </c>
      <c r="T29" s="3">
        <f>SUMIFS('Selected scen drivers'!T$2:T$999,'Selected scen drivers'!$A$2:$A$999,reporting!$A29,'Selected scen drivers'!$B$2:$B$999,reporting!$B29)</f>
        <v>14793.8</v>
      </c>
      <c r="U29" s="3">
        <f>SUMIFS('Selected scen drivers'!U$2:U$999,'Selected scen drivers'!$A$2:$A$999,reporting!$A29,'Selected scen drivers'!$B$2:$B$999,reporting!$B29)</f>
        <v>15997</v>
      </c>
      <c r="V29" s="3">
        <f>SUMIFS('Selected scen drivers'!V$2:V$999,'Selected scen drivers'!$A$2:$A$999,reporting!$A29,'Selected scen drivers'!$B$2:$B$999,reporting!$B29)</f>
        <v>17190.9</v>
      </c>
      <c r="W29" s="3">
        <f>SUMIFS('Selected scen drivers'!W$2:W$999,'Selected scen drivers'!$A$2:$A$999,reporting!$A29,'Selected scen drivers'!$B$2:$B$999,reporting!$B29)</f>
        <v>18375.1</v>
      </c>
      <c r="X29" s="3">
        <f>SUMIFS('Selected scen drivers'!X$2:X$999,'Selected scen drivers'!$A$2:$A$999,reporting!$A29,'Selected scen drivers'!$B$2:$B$999,reporting!$B29)</f>
        <v>0</v>
      </c>
      <c r="Y29" s="3">
        <f>SUMIFS('Selected scen drivers'!Y$2:Y$999,'Selected scen drivers'!$A$2:$A$999,reporting!$A29,'Selected scen drivers'!$B$2:$B$999,reporting!$B29)</f>
        <v>0</v>
      </c>
      <c r="Z29" s="3">
        <f>SUMIFS('Selected scen drivers'!Z$2:Z$999,'Selected scen drivers'!$A$2:$A$999,reporting!$A29,'Selected scen drivers'!$B$2:$B$999,reporting!$B29)</f>
        <v>0</v>
      </c>
      <c r="AA29" s="3">
        <f>SUMIFS('Selected scen drivers'!AA$2:AA$999,'Selected scen drivers'!$A$2:$A$999,reporting!$A29,'Selected scen drivers'!$B$2:$B$999,reporting!$B29)</f>
        <v>0</v>
      </c>
      <c r="AB29" s="3">
        <f>SUMIFS('Selected scen drivers'!AB$2:AB$999,'Selected scen drivers'!$A$2:$A$999,reporting!$A29,'Selected scen drivers'!$B$2:$B$999,reporting!$B29)</f>
        <v>0</v>
      </c>
      <c r="AC29" s="3">
        <f>SUMIFS('Selected scen drivers'!AC$2:AC$999,'Selected scen drivers'!$A$2:$A$999,reporting!$A29,'Selected scen drivers'!$B$2:$B$999,reporting!$B29)</f>
        <v>0</v>
      </c>
      <c r="AD29" s="3">
        <f>SUMIFS('Selected scen drivers'!AD$2:AD$999,'Selected scen drivers'!$A$2:$A$999,reporting!$A29,'Selected scen drivers'!$B$2:$B$999,reporting!$B29)</f>
        <v>0</v>
      </c>
      <c r="AE29" s="3">
        <f>SUMIFS('Selected scen drivers'!AE$2:AE$999,'Selected scen drivers'!$A$2:$A$999,reporting!$A29,'Selected scen drivers'!$B$2:$B$999,reporting!$B29)</f>
        <v>0</v>
      </c>
      <c r="AF29">
        <v>2</v>
      </c>
    </row>
    <row r="30" ht="14.5" spans="1:32">
      <c r="A30" s="22">
        <f t="shared" si="0"/>
        <v>5</v>
      </c>
      <c r="B30" s="22">
        <f t="shared" si="1"/>
        <v>2</v>
      </c>
      <c r="D30" t="str">
        <f>IFERROR("rep_"&amp;VLOOKUP(B30,Classification!$U$5:$V$14,2,FALSE),"\I:")</f>
        <v>rep_GDPAGR</v>
      </c>
      <c r="E30" t="str">
        <f>IFERROR(VLOOKUP(A30,Classification!$A$4:$B$99,2,FALSE),"\I:")</f>
        <v>Brazil</v>
      </c>
      <c r="F30" s="3">
        <f>SUMIFS('Selected scen drivers'!F$2:F$999,'Selected scen drivers'!$A$2:$A$999,reporting!$A30,'Selected scen drivers'!$B$2:$B$999,reporting!$B30)</f>
        <v>150.688379942514</v>
      </c>
      <c r="G30" s="3">
        <f>SUMIFS('Selected scen drivers'!G$2:G$999,'Selected scen drivers'!$A$2:$A$999,reporting!$A30,'Selected scen drivers'!$B$2:$B$999,reporting!$B30)</f>
        <v>149.868341575357</v>
      </c>
      <c r="H30" s="3">
        <f>SUMIFS('Selected scen drivers'!H$2:H$999,'Selected scen drivers'!$A$2:$A$999,reporting!$A30,'Selected scen drivers'!$B$2:$B$999,reporting!$B30)</f>
        <v>174.065701287511</v>
      </c>
      <c r="I30" s="3">
        <f>SUMIFS('Selected scen drivers'!I$2:I$999,'Selected scen drivers'!$A$2:$A$999,reporting!$A30,'Selected scen drivers'!$B$2:$B$999,reporting!$B30)</f>
        <v>189.209661820427</v>
      </c>
      <c r="J30" s="3">
        <f>SUMIFS('Selected scen drivers'!J$2:J$999,'Selected scen drivers'!$A$2:$A$999,reporting!$A30,'Selected scen drivers'!$B$2:$B$999,reporting!$B30)</f>
        <v>215.16614268125</v>
      </c>
      <c r="K30" s="3">
        <f>SUMIFS('Selected scen drivers'!K$2:K$999,'Selected scen drivers'!$A$2:$A$999,reporting!$A30,'Selected scen drivers'!$B$2:$B$999,reporting!$B30)</f>
        <v>249.160163439288</v>
      </c>
      <c r="L30" s="3">
        <f>SUMIFS('Selected scen drivers'!L$2:L$999,'Selected scen drivers'!$A$2:$A$999,reporting!$A30,'Selected scen drivers'!$B$2:$B$999,reporting!$B30)</f>
        <v>290.570467438147</v>
      </c>
      <c r="M30" s="3">
        <f>SUMIFS('Selected scen drivers'!M$2:M$999,'Selected scen drivers'!$A$2:$A$999,reporting!$A30,'Selected scen drivers'!$B$2:$B$999,reporting!$B30)</f>
        <v>338.104514124017</v>
      </c>
      <c r="N30" s="3">
        <f>SUMIFS('Selected scen drivers'!N$2:N$999,'Selected scen drivers'!$A$2:$A$999,reporting!$A30,'Selected scen drivers'!$B$2:$B$999,reporting!$B30)</f>
        <v>390.719388666156</v>
      </c>
      <c r="O30" s="3">
        <f>SUMIFS('Selected scen drivers'!O$2:O$999,'Selected scen drivers'!$A$2:$A$999,reporting!$A30,'Selected scen drivers'!$B$2:$B$999,reporting!$B30)</f>
        <v>447.009223495375</v>
      </c>
      <c r="P30" s="3">
        <f>SUMIFS('Selected scen drivers'!P$2:P$999,'Selected scen drivers'!$A$2:$A$999,reporting!$A30,'Selected scen drivers'!$B$2:$B$999,reporting!$B30)</f>
        <v>506.898467268083</v>
      </c>
      <c r="Q30" s="3">
        <f>SUMIFS('Selected scen drivers'!Q$2:Q$999,'Selected scen drivers'!$A$2:$A$999,reporting!$A30,'Selected scen drivers'!$B$2:$B$999,reporting!$B30)</f>
        <v>568.345191779211</v>
      </c>
      <c r="R30" s="3">
        <f>SUMIFS('Selected scen drivers'!R$2:R$999,'Selected scen drivers'!$A$2:$A$999,reporting!$A30,'Selected scen drivers'!$B$2:$B$999,reporting!$B30)</f>
        <v>631.027282854406</v>
      </c>
      <c r="S30" s="3">
        <f>SUMIFS('Selected scen drivers'!S$2:S$999,'Selected scen drivers'!$A$2:$A$999,reporting!$A30,'Selected scen drivers'!$B$2:$B$999,reporting!$B30)</f>
        <v>693.306093109101</v>
      </c>
      <c r="T30" s="3">
        <f>SUMIFS('Selected scen drivers'!T$2:T$999,'Selected scen drivers'!$A$2:$A$999,reporting!$A30,'Selected scen drivers'!$B$2:$B$999,reporting!$B30)</f>
        <v>755.196937004831</v>
      </c>
      <c r="U30" s="3">
        <f>SUMIFS('Selected scen drivers'!U$2:U$999,'Selected scen drivers'!$A$2:$A$999,reporting!$A30,'Selected scen drivers'!$B$2:$B$999,reporting!$B30)</f>
        <v>816.618137413395</v>
      </c>
      <c r="V30" s="3">
        <f>SUMIFS('Selected scen drivers'!V$2:V$999,'Selected scen drivers'!$A$2:$A$999,reporting!$A30,'Selected scen drivers'!$B$2:$B$999,reporting!$B30)</f>
        <v>877.56458951428</v>
      </c>
      <c r="W30" s="3">
        <f>SUMIFS('Selected scen drivers'!W$2:W$999,'Selected scen drivers'!$A$2:$A$999,reporting!$A30,'Selected scen drivers'!$B$2:$B$999,reporting!$B30)</f>
        <v>938.015874025434</v>
      </c>
      <c r="X30" s="3">
        <f>SUMIFS('Selected scen drivers'!X$2:X$999,'Selected scen drivers'!$A$2:$A$999,reporting!$A30,'Selected scen drivers'!$B$2:$B$999,reporting!$B30)</f>
        <v>0</v>
      </c>
      <c r="Y30" s="3">
        <f>SUMIFS('Selected scen drivers'!Y$2:Y$999,'Selected scen drivers'!$A$2:$A$999,reporting!$A30,'Selected scen drivers'!$B$2:$B$999,reporting!$B30)</f>
        <v>0</v>
      </c>
      <c r="Z30" s="3">
        <f>SUMIFS('Selected scen drivers'!Z$2:Z$999,'Selected scen drivers'!$A$2:$A$999,reporting!$A30,'Selected scen drivers'!$B$2:$B$999,reporting!$B30)</f>
        <v>0</v>
      </c>
      <c r="AA30" s="3">
        <f>SUMIFS('Selected scen drivers'!AA$2:AA$999,'Selected scen drivers'!$A$2:$A$999,reporting!$A30,'Selected scen drivers'!$B$2:$B$999,reporting!$B30)</f>
        <v>0</v>
      </c>
      <c r="AB30" s="3">
        <f>SUMIFS('Selected scen drivers'!AB$2:AB$999,'Selected scen drivers'!$A$2:$A$999,reporting!$A30,'Selected scen drivers'!$B$2:$B$999,reporting!$B30)</f>
        <v>0</v>
      </c>
      <c r="AC30" s="3">
        <f>SUMIFS('Selected scen drivers'!AC$2:AC$999,'Selected scen drivers'!$A$2:$A$999,reporting!$A30,'Selected scen drivers'!$B$2:$B$999,reporting!$B30)</f>
        <v>0</v>
      </c>
      <c r="AD30" s="3">
        <f>SUMIFS('Selected scen drivers'!AD$2:AD$999,'Selected scen drivers'!$A$2:$A$999,reporting!$A30,'Selected scen drivers'!$B$2:$B$999,reporting!$B30)</f>
        <v>0</v>
      </c>
      <c r="AE30" s="3">
        <f>SUMIFS('Selected scen drivers'!AE$2:AE$999,'Selected scen drivers'!$A$2:$A$999,reporting!$A30,'Selected scen drivers'!$B$2:$B$999,reporting!$B30)</f>
        <v>0</v>
      </c>
      <c r="AF30">
        <v>2</v>
      </c>
    </row>
    <row r="31" ht="14.5" spans="1:32">
      <c r="A31" s="22">
        <f t="shared" si="0"/>
        <v>5</v>
      </c>
      <c r="B31" s="22">
        <f t="shared" si="1"/>
        <v>3</v>
      </c>
      <c r="D31" t="str">
        <f>IFERROR("rep_"&amp;VLOOKUP(B31,Classification!$U$5:$V$14,2,FALSE),"\I:")</f>
        <v>rep_GDPIND</v>
      </c>
      <c r="E31" t="str">
        <f>IFERROR(VLOOKUP(A31,Classification!$A$4:$B$99,2,FALSE),"\I:")</f>
        <v>Brazil</v>
      </c>
      <c r="F31" s="3">
        <f>SUMIFS('Selected scen drivers'!F$2:F$999,'Selected scen drivers'!$A$2:$A$999,reporting!$A31,'Selected scen drivers'!$B$2:$B$999,reporting!$B31)</f>
        <v>651.833781494945</v>
      </c>
      <c r="G31" s="3">
        <f>SUMIFS('Selected scen drivers'!G$2:G$999,'Selected scen drivers'!$A$2:$A$999,reporting!$A31,'Selected scen drivers'!$B$2:$B$999,reporting!$B31)</f>
        <v>648.286535781383</v>
      </c>
      <c r="H31" s="3">
        <f>SUMIFS('Selected scen drivers'!H$2:H$999,'Selected scen drivers'!$A$2:$A$999,reporting!$A31,'Selected scen drivers'!$B$2:$B$999,reporting!$B31)</f>
        <v>769.831710300092</v>
      </c>
      <c r="I31" s="3">
        <f>SUMIFS('Selected scen drivers'!I$2:I$999,'Selected scen drivers'!$A$2:$A$999,reporting!$A31,'Selected scen drivers'!$B$2:$B$999,reporting!$B31)</f>
        <v>855.150740491513</v>
      </c>
      <c r="J31" s="3">
        <f>SUMIFS('Selected scen drivers'!J$2:J$999,'Selected scen drivers'!$A$2:$A$999,reporting!$A31,'Selected scen drivers'!$B$2:$B$999,reporting!$B31)</f>
        <v>993.32237457555</v>
      </c>
      <c r="K31" s="3">
        <f>SUMIFS('Selected scen drivers'!K$2:K$999,'Selected scen drivers'!$A$2:$A$999,reporting!$A31,'Selected scen drivers'!$B$2:$B$999,reporting!$B31)</f>
        <v>1174.41139926613</v>
      </c>
      <c r="L31" s="3">
        <f>SUMIFS('Selected scen drivers'!L$2:L$999,'Selected scen drivers'!$A$2:$A$999,reporting!$A31,'Selected scen drivers'!$B$2:$B$999,reporting!$B31)</f>
        <v>1397.76686174764</v>
      </c>
      <c r="M31" s="3">
        <f>SUMIFS('Selected scen drivers'!M$2:M$999,'Selected scen drivers'!$A$2:$A$999,reporting!$A31,'Selected scen drivers'!$B$2:$B$999,reporting!$B31)</f>
        <v>1659.20266685983</v>
      </c>
      <c r="N31" s="3">
        <f>SUMIFS('Selected scen drivers'!N$2:N$999,'Selected scen drivers'!$A$2:$A$999,reporting!$A31,'Selected scen drivers'!$B$2:$B$999,reporting!$B31)</f>
        <v>1955.28071173</v>
      </c>
      <c r="O31" s="3">
        <f>SUMIFS('Selected scen drivers'!O$2:O$999,'Selected scen drivers'!$A$2:$A$999,reporting!$A31,'Selected scen drivers'!$B$2:$B$999,reporting!$B31)</f>
        <v>2280.30696588153</v>
      </c>
      <c r="P31" s="3">
        <f>SUMIFS('Selected scen drivers'!P$2:P$999,'Selected scen drivers'!$A$2:$A$999,reporting!$A31,'Selected scen drivers'!$B$2:$B$999,reporting!$B31)</f>
        <v>2634.95748586029</v>
      </c>
      <c r="Q31" s="3">
        <f>SUMIFS('Selected scen drivers'!Q$2:Q$999,'Selected scen drivers'!$A$2:$A$999,reporting!$A31,'Selected scen drivers'!$B$2:$B$999,reporting!$B31)</f>
        <v>3009.46679264082</v>
      </c>
      <c r="R31" s="3">
        <f>SUMIFS('Selected scen drivers'!R$2:R$999,'Selected scen drivers'!$A$2:$A$999,reporting!$A31,'Selected scen drivers'!$B$2:$B$999,reporting!$B31)</f>
        <v>3402.55098161331</v>
      </c>
      <c r="S31" s="3">
        <f>SUMIFS('Selected scen drivers'!S$2:S$999,'Selected scen drivers'!$A$2:$A$999,reporting!$A31,'Selected scen drivers'!$B$2:$B$999,reporting!$B31)</f>
        <v>3805.57475681933</v>
      </c>
      <c r="T31" s="3">
        <f>SUMIFS('Selected scen drivers'!T$2:T$999,'Selected scen drivers'!$A$2:$A$999,reporting!$A31,'Selected scen drivers'!$B$2:$B$999,reporting!$B31)</f>
        <v>4218.50637836124</v>
      </c>
      <c r="U31" s="3">
        <f>SUMIFS('Selected scen drivers'!U$2:U$999,'Selected scen drivers'!$A$2:$A$999,reporting!$A31,'Selected scen drivers'!$B$2:$B$999,reporting!$B31)</f>
        <v>4640.76885022305</v>
      </c>
      <c r="V31" s="3">
        <f>SUMIFS('Selected scen drivers'!V$2:V$999,'Selected scen drivers'!$A$2:$A$999,reporting!$A31,'Selected scen drivers'!$B$2:$B$999,reporting!$B31)</f>
        <v>5072.19608105581</v>
      </c>
      <c r="W31" s="3">
        <f>SUMIFS('Selected scen drivers'!W$2:W$999,'Selected scen drivers'!$A$2:$A$999,reporting!$A31,'Selected scen drivers'!$B$2:$B$999,reporting!$B31)</f>
        <v>5512.53</v>
      </c>
      <c r="X31" s="3">
        <f>SUMIFS('Selected scen drivers'!X$2:X$999,'Selected scen drivers'!$A$2:$A$999,reporting!$A31,'Selected scen drivers'!$B$2:$B$999,reporting!$B31)</f>
        <v>0</v>
      </c>
      <c r="Y31" s="3">
        <f>SUMIFS('Selected scen drivers'!Y$2:Y$999,'Selected scen drivers'!$A$2:$A$999,reporting!$A31,'Selected scen drivers'!$B$2:$B$999,reporting!$B31)</f>
        <v>0</v>
      </c>
      <c r="Z31" s="3">
        <f>SUMIFS('Selected scen drivers'!Z$2:Z$999,'Selected scen drivers'!$A$2:$A$999,reporting!$A31,'Selected scen drivers'!$B$2:$B$999,reporting!$B31)</f>
        <v>0</v>
      </c>
      <c r="AA31" s="3">
        <f>SUMIFS('Selected scen drivers'!AA$2:AA$999,'Selected scen drivers'!$A$2:$A$999,reporting!$A31,'Selected scen drivers'!$B$2:$B$999,reporting!$B31)</f>
        <v>0</v>
      </c>
      <c r="AB31" s="3">
        <f>SUMIFS('Selected scen drivers'!AB$2:AB$999,'Selected scen drivers'!$A$2:$A$999,reporting!$A31,'Selected scen drivers'!$B$2:$B$999,reporting!$B31)</f>
        <v>0</v>
      </c>
      <c r="AC31" s="3">
        <f>SUMIFS('Selected scen drivers'!AC$2:AC$999,'Selected scen drivers'!$A$2:$A$999,reporting!$A31,'Selected scen drivers'!$B$2:$B$999,reporting!$B31)</f>
        <v>0</v>
      </c>
      <c r="AD31" s="3">
        <f>SUMIFS('Selected scen drivers'!AD$2:AD$999,'Selected scen drivers'!$A$2:$A$999,reporting!$A31,'Selected scen drivers'!$B$2:$B$999,reporting!$B31)</f>
        <v>0</v>
      </c>
      <c r="AE31" s="3">
        <f>SUMIFS('Selected scen drivers'!AE$2:AE$999,'Selected scen drivers'!$A$2:$A$999,reporting!$A31,'Selected scen drivers'!$B$2:$B$999,reporting!$B31)</f>
        <v>0</v>
      </c>
      <c r="AF31">
        <v>2</v>
      </c>
    </row>
    <row r="32" ht="14.5" spans="1:32">
      <c r="A32" s="22">
        <f t="shared" si="0"/>
        <v>5</v>
      </c>
      <c r="B32" s="22">
        <f t="shared" si="1"/>
        <v>7</v>
      </c>
      <c r="D32" t="str">
        <f>IFERROR("rep_"&amp;VLOOKUP(B32,Classification!$U$5:$V$14,2,FALSE),"\I:")</f>
        <v>rep_GDPSER</v>
      </c>
      <c r="E32" t="str">
        <f>IFERROR(VLOOKUP(A32,Classification!$A$4:$B$99,2,FALSE),"\I:")</f>
        <v>Brazil</v>
      </c>
      <c r="F32" s="3">
        <f>SUMIFS('Selected scen drivers'!F$2:F$999,'Selected scen drivers'!$A$2:$A$999,reporting!$A32,'Selected scen drivers'!$B$2:$B$999,reporting!$B32)</f>
        <v>2149.36183856254</v>
      </c>
      <c r="G32" s="3">
        <f>SUMIFS('Selected scen drivers'!G$2:G$999,'Selected scen drivers'!$A$2:$A$999,reporting!$A32,'Selected scen drivers'!$B$2:$B$999,reporting!$B32)</f>
        <v>2137.66512264326</v>
      </c>
      <c r="H32" s="3">
        <f>SUMIFS('Selected scen drivers'!H$2:H$999,'Selected scen drivers'!$A$2:$A$999,reporting!$A32,'Selected scen drivers'!$B$2:$B$999,reporting!$B32)</f>
        <v>2465.9325884124</v>
      </c>
      <c r="I32" s="3">
        <f>SUMIFS('Selected scen drivers'!I$2:I$999,'Selected scen drivers'!$A$2:$A$999,reporting!$A32,'Selected scen drivers'!$B$2:$B$999,reporting!$B32)</f>
        <v>2662.12959768806</v>
      </c>
      <c r="J32" s="3">
        <f>SUMIFS('Selected scen drivers'!J$2:J$999,'Selected scen drivers'!$A$2:$A$999,reporting!$A32,'Selected scen drivers'!$B$2:$B$999,reporting!$B32)</f>
        <v>3006.4714827432</v>
      </c>
      <c r="K32" s="3">
        <f>SUMIFS('Selected scen drivers'!K$2:K$999,'Selected scen drivers'!$A$2:$A$999,reporting!$A32,'Selected scen drivers'!$B$2:$B$999,reporting!$B32)</f>
        <v>3457.30843729459</v>
      </c>
      <c r="L32" s="3">
        <f>SUMIFS('Selected scen drivers'!L$2:L$999,'Selected scen drivers'!$A$2:$A$999,reporting!$A32,'Selected scen drivers'!$B$2:$B$999,reporting!$B32)</f>
        <v>4003.74267081421</v>
      </c>
      <c r="M32" s="3">
        <f>SUMIFS('Selected scen drivers'!M$2:M$999,'Selected scen drivers'!$A$2:$A$999,reporting!$A32,'Selected scen drivers'!$B$2:$B$999,reporting!$B32)</f>
        <v>4625.93281901615</v>
      </c>
      <c r="N32" s="3">
        <f>SUMIFS('Selected scen drivers'!N$2:N$999,'Selected scen drivers'!$A$2:$A$999,reporting!$A32,'Selected scen drivers'!$B$2:$B$999,reporting!$B32)</f>
        <v>5307.92989960384</v>
      </c>
      <c r="O32" s="3">
        <f>SUMIFS('Selected scen drivers'!O$2:O$999,'Selected scen drivers'!$A$2:$A$999,reporting!$A32,'Selected scen drivers'!$B$2:$B$999,reporting!$B32)</f>
        <v>6029.2938106231</v>
      </c>
      <c r="P32" s="3">
        <f>SUMIFS('Selected scen drivers'!P$2:P$999,'Selected scen drivers'!$A$2:$A$999,reporting!$A32,'Selected scen drivers'!$B$2:$B$999,reporting!$B32)</f>
        <v>6787.94404687162</v>
      </c>
      <c r="Q32" s="3">
        <f>SUMIFS('Selected scen drivers'!Q$2:Q$999,'Selected scen drivers'!$A$2:$A$999,reporting!$A32,'Selected scen drivers'!$B$2:$B$999,reporting!$B32)</f>
        <v>7555.68801557997</v>
      </c>
      <c r="R32" s="3">
        <f>SUMIFS('Selected scen drivers'!R$2:R$999,'Selected scen drivers'!$A$2:$A$999,reporting!$A32,'Selected scen drivers'!$B$2:$B$999,reporting!$B32)</f>
        <v>8327.82173553228</v>
      </c>
      <c r="S32" s="3">
        <f>SUMIFS('Selected scen drivers'!S$2:S$999,'Selected scen drivers'!$A$2:$A$999,reporting!$A32,'Selected scen drivers'!$B$2:$B$999,reporting!$B32)</f>
        <v>9082.51915007157</v>
      </c>
      <c r="T32" s="3">
        <f>SUMIFS('Selected scen drivers'!T$2:T$999,'Selected scen drivers'!$A$2:$A$999,reporting!$A32,'Selected scen drivers'!$B$2:$B$999,reporting!$B32)</f>
        <v>9820.09668463393</v>
      </c>
      <c r="U32" s="3">
        <f>SUMIFS('Selected scen drivers'!U$2:U$999,'Selected scen drivers'!$A$2:$A$999,reporting!$A32,'Selected scen drivers'!$B$2:$B$999,reporting!$B32)</f>
        <v>10539.6130123636</v>
      </c>
      <c r="V32" s="3">
        <f>SUMIFS('Selected scen drivers'!V$2:V$999,'Selected scen drivers'!$A$2:$A$999,reporting!$A32,'Selected scen drivers'!$B$2:$B$999,reporting!$B32)</f>
        <v>11241.1393294299</v>
      </c>
      <c r="W32" s="3">
        <f>SUMIFS('Selected scen drivers'!W$2:W$999,'Selected scen drivers'!$A$2:$A$999,reporting!$A32,'Selected scen drivers'!$B$2:$B$999,reporting!$B32)</f>
        <v>11924.5541259746</v>
      </c>
      <c r="X32" s="3">
        <f>SUMIFS('Selected scen drivers'!X$2:X$999,'Selected scen drivers'!$A$2:$A$999,reporting!$A32,'Selected scen drivers'!$B$2:$B$999,reporting!$B32)</f>
        <v>0</v>
      </c>
      <c r="Y32" s="3">
        <f>SUMIFS('Selected scen drivers'!Y$2:Y$999,'Selected scen drivers'!$A$2:$A$999,reporting!$A32,'Selected scen drivers'!$B$2:$B$999,reporting!$B32)</f>
        <v>0</v>
      </c>
      <c r="Z32" s="3">
        <f>SUMIFS('Selected scen drivers'!Z$2:Z$999,'Selected scen drivers'!$A$2:$A$999,reporting!$A32,'Selected scen drivers'!$B$2:$B$999,reporting!$B32)</f>
        <v>0</v>
      </c>
      <c r="AA32" s="3">
        <f>SUMIFS('Selected scen drivers'!AA$2:AA$999,'Selected scen drivers'!$A$2:$A$999,reporting!$A32,'Selected scen drivers'!$B$2:$B$999,reporting!$B32)</f>
        <v>0</v>
      </c>
      <c r="AB32" s="3">
        <f>SUMIFS('Selected scen drivers'!AB$2:AB$999,'Selected scen drivers'!$A$2:$A$999,reporting!$A32,'Selected scen drivers'!$B$2:$B$999,reporting!$B32)</f>
        <v>0</v>
      </c>
      <c r="AC32" s="3">
        <f>SUMIFS('Selected scen drivers'!AC$2:AC$999,'Selected scen drivers'!$A$2:$A$999,reporting!$A32,'Selected scen drivers'!$B$2:$B$999,reporting!$B32)</f>
        <v>0</v>
      </c>
      <c r="AD32" s="3">
        <f>SUMIFS('Selected scen drivers'!AD$2:AD$999,'Selected scen drivers'!$A$2:$A$999,reporting!$A32,'Selected scen drivers'!$B$2:$B$999,reporting!$B32)</f>
        <v>0</v>
      </c>
      <c r="AE32" s="3">
        <f>SUMIFS('Selected scen drivers'!AE$2:AE$999,'Selected scen drivers'!$A$2:$A$999,reporting!$A32,'Selected scen drivers'!$B$2:$B$999,reporting!$B32)</f>
        <v>0</v>
      </c>
      <c r="AF32">
        <v>2</v>
      </c>
    </row>
    <row r="33" ht="14.5" spans="1:32">
      <c r="A33" s="22">
        <f t="shared" si="0"/>
        <v>5</v>
      </c>
      <c r="B33" s="22">
        <f t="shared" si="1"/>
        <v>8</v>
      </c>
      <c r="D33" t="str">
        <f>IFERROR("rep_"&amp;VLOOKUP(B33,Classification!$U$5:$V$14,2,FALSE),"\I:")</f>
        <v>rep_HOU</v>
      </c>
      <c r="E33" t="str">
        <f>IFERROR(VLOOKUP(A33,Classification!$A$4:$B$99,2,FALSE),"\I:")</f>
        <v>Brazil</v>
      </c>
      <c r="F33" s="3">
        <f>SUMIFS('Selected scen drivers'!F$2:F$999,'Selected scen drivers'!$A$2:$A$999,reporting!$A33,'Selected scen drivers'!$B$2:$B$999,reporting!$B33)</f>
        <v>65.6029188</v>
      </c>
      <c r="G33" s="3">
        <f>SUMIFS('Selected scen drivers'!G$2:G$999,'Selected scen drivers'!$A$2:$A$999,reporting!$A33,'Selected scen drivers'!$B$2:$B$999,reporting!$B33)</f>
        <v>66.0330685</v>
      </c>
      <c r="H33" s="3">
        <f>SUMIFS('Selected scen drivers'!H$2:H$999,'Selected scen drivers'!$A$2:$A$999,reporting!$A33,'Selected scen drivers'!$B$2:$B$999,reporting!$B33)</f>
        <v>68.183817</v>
      </c>
      <c r="I33" s="3">
        <f>SUMIFS('Selected scen drivers'!I$2:I$999,'Selected scen drivers'!$A$2:$A$999,reporting!$A33,'Selected scen drivers'!$B$2:$B$999,reporting!$B33)</f>
        <v>69.4782555</v>
      </c>
      <c r="J33" s="3">
        <f>SUMIFS('Selected scen drivers'!J$2:J$999,'Selected scen drivers'!$A$2:$A$999,reporting!$A33,'Selected scen drivers'!$B$2:$B$999,reporting!$B33)</f>
        <v>70.1454535</v>
      </c>
      <c r="K33" s="3">
        <f>SUMIFS('Selected scen drivers'!K$2:K$999,'Selected scen drivers'!$A$2:$A$999,reporting!$A33,'Selected scen drivers'!$B$2:$B$999,reporting!$B33)</f>
        <v>69.873642</v>
      </c>
      <c r="L33" s="3">
        <f>SUMIFS('Selected scen drivers'!L$2:L$999,'Selected scen drivers'!$A$2:$A$999,reporting!$A33,'Selected scen drivers'!$B$2:$B$999,reporting!$B33)</f>
        <v>68.740046</v>
      </c>
      <c r="M33" s="3">
        <f>SUMIFS('Selected scen drivers'!M$2:M$999,'Selected scen drivers'!$A$2:$A$999,reporting!$A33,'Selected scen drivers'!$B$2:$B$999,reporting!$B33)</f>
        <v>66.410186</v>
      </c>
      <c r="N33" s="3">
        <f>SUMIFS('Selected scen drivers'!N$2:N$999,'Selected scen drivers'!$A$2:$A$999,reporting!$A33,'Selected scen drivers'!$B$2:$B$999,reporting!$B33)</f>
        <v>63.8078675</v>
      </c>
      <c r="O33" s="3">
        <f>SUMIFS('Selected scen drivers'!O$2:O$999,'Selected scen drivers'!$A$2:$A$999,reporting!$A33,'Selected scen drivers'!$B$2:$B$999,reporting!$B33)</f>
        <v>61.1961185</v>
      </c>
      <c r="P33" s="3">
        <f>SUMIFS('Selected scen drivers'!P$2:P$999,'Selected scen drivers'!$A$2:$A$999,reporting!$A33,'Selected scen drivers'!$B$2:$B$999,reporting!$B33)</f>
        <v>58.3028085</v>
      </c>
      <c r="Q33" s="3">
        <f>SUMIFS('Selected scen drivers'!Q$2:Q$999,'Selected scen drivers'!$A$2:$A$999,reporting!$A33,'Selected scen drivers'!$B$2:$B$999,reporting!$B33)</f>
        <v>55.610592</v>
      </c>
      <c r="R33" s="3">
        <f>SUMIFS('Selected scen drivers'!R$2:R$999,'Selected scen drivers'!$A$2:$A$999,reporting!$A33,'Selected scen drivers'!$B$2:$B$999,reporting!$B33)</f>
        <v>53.079372</v>
      </c>
      <c r="S33" s="3">
        <f>SUMIFS('Selected scen drivers'!S$2:S$999,'Selected scen drivers'!$A$2:$A$999,reporting!$A33,'Selected scen drivers'!$B$2:$B$999,reporting!$B33)</f>
        <v>50.555608</v>
      </c>
      <c r="T33" s="3">
        <f>SUMIFS('Selected scen drivers'!T$2:T$999,'Selected scen drivers'!$A$2:$A$999,reporting!$A33,'Selected scen drivers'!$B$2:$B$999,reporting!$B33)</f>
        <v>47.9409965</v>
      </c>
      <c r="U33" s="3">
        <f>SUMIFS('Selected scen drivers'!U$2:U$999,'Selected scen drivers'!$A$2:$A$999,reporting!$A33,'Selected scen drivers'!$B$2:$B$999,reporting!$B33)</f>
        <v>45.8576695</v>
      </c>
      <c r="V33" s="3">
        <f>SUMIFS('Selected scen drivers'!V$2:V$999,'Selected scen drivers'!$A$2:$A$999,reporting!$A33,'Selected scen drivers'!$B$2:$B$999,reporting!$B33)</f>
        <v>43.8254495</v>
      </c>
      <c r="W33" s="3">
        <f>SUMIFS('Selected scen drivers'!W$2:W$999,'Selected scen drivers'!$A$2:$A$999,reporting!$A33,'Selected scen drivers'!$B$2:$B$999,reporting!$B33)</f>
        <v>41.878186</v>
      </c>
      <c r="X33" s="3">
        <f>SUMIFS('Selected scen drivers'!X$2:X$999,'Selected scen drivers'!$A$2:$A$999,reporting!$A33,'Selected scen drivers'!$B$2:$B$999,reporting!$B33)</f>
        <v>0</v>
      </c>
      <c r="Y33" s="3">
        <f>SUMIFS('Selected scen drivers'!Y$2:Y$999,'Selected scen drivers'!$A$2:$A$999,reporting!$A33,'Selected scen drivers'!$B$2:$B$999,reporting!$B33)</f>
        <v>0</v>
      </c>
      <c r="Z33" s="3">
        <f>SUMIFS('Selected scen drivers'!Z$2:Z$999,'Selected scen drivers'!$A$2:$A$999,reporting!$A33,'Selected scen drivers'!$B$2:$B$999,reporting!$B33)</f>
        <v>0</v>
      </c>
      <c r="AA33" s="3">
        <f>SUMIFS('Selected scen drivers'!AA$2:AA$999,'Selected scen drivers'!$A$2:$A$999,reporting!$A33,'Selected scen drivers'!$B$2:$B$999,reporting!$B33)</f>
        <v>0</v>
      </c>
      <c r="AB33" s="3">
        <f>SUMIFS('Selected scen drivers'!AB$2:AB$999,'Selected scen drivers'!$A$2:$A$999,reporting!$A33,'Selected scen drivers'!$B$2:$B$999,reporting!$B33)</f>
        <v>0</v>
      </c>
      <c r="AC33" s="3">
        <f>SUMIFS('Selected scen drivers'!AC$2:AC$999,'Selected scen drivers'!$A$2:$A$999,reporting!$A33,'Selected scen drivers'!$B$2:$B$999,reporting!$B33)</f>
        <v>0</v>
      </c>
      <c r="AD33" s="3">
        <f>SUMIFS('Selected scen drivers'!AD$2:AD$999,'Selected scen drivers'!$A$2:$A$999,reporting!$A33,'Selected scen drivers'!$B$2:$B$999,reporting!$B33)</f>
        <v>0</v>
      </c>
      <c r="AE33" s="3">
        <f>SUMIFS('Selected scen drivers'!AE$2:AE$999,'Selected scen drivers'!$A$2:$A$999,reporting!$A33,'Selected scen drivers'!$B$2:$B$999,reporting!$B33)</f>
        <v>0</v>
      </c>
      <c r="AF33">
        <v>2</v>
      </c>
    </row>
    <row r="34" ht="14.5" spans="1:32">
      <c r="A34" s="22">
        <f t="shared" si="0"/>
        <v>5</v>
      </c>
      <c r="B34" s="22">
        <f t="shared" si="1"/>
        <v>9</v>
      </c>
      <c r="D34" t="str">
        <f>IFERROR("rep_"&amp;VLOOKUP(B34,Classification!$U$5:$V$14,2,FALSE),"\I:")</f>
        <v>rep_POP</v>
      </c>
      <c r="E34" t="str">
        <f>IFERROR(VLOOKUP(A34,Classification!$A$4:$B$99,2,FALSE),"\I:")</f>
        <v>Brazil</v>
      </c>
      <c r="F34" s="3">
        <f>SUMIFS('Selected scen drivers'!F$2:F$999,'Selected scen drivers'!$A$2:$A$999,reporting!$A34,'Selected scen drivers'!$B$2:$B$999,reporting!$B34)</f>
        <v>211.5655354</v>
      </c>
      <c r="G34" s="3">
        <f>SUMIFS('Selected scen drivers'!G$2:G$999,'Selected scen drivers'!$A$2:$A$999,reporting!$A34,'Selected scen drivers'!$B$2:$B$999,reporting!$B34)</f>
        <v>212.564938</v>
      </c>
      <c r="H34" s="3">
        <f>SUMIFS('Selected scen drivers'!H$2:H$999,'Selected scen drivers'!$A$2:$A$999,reporting!$A34,'Selected scen drivers'!$B$2:$B$999,reporting!$B34)</f>
        <v>217.561951</v>
      </c>
      <c r="I34" s="3">
        <f>SUMIFS('Selected scen drivers'!I$2:I$999,'Selected scen drivers'!$A$2:$A$999,reporting!$A34,'Selected scen drivers'!$B$2:$B$999,reporting!$B34)</f>
        <v>222.220668</v>
      </c>
      <c r="J34" s="3">
        <f>SUMIFS('Selected scen drivers'!J$2:J$999,'Selected scen drivers'!$A$2:$A$999,reporting!$A34,'Selected scen drivers'!$B$2:$B$999,reporting!$B34)</f>
        <v>225.602922</v>
      </c>
      <c r="K34" s="3">
        <f>SUMIFS('Selected scen drivers'!K$2:K$999,'Selected scen drivers'!$A$2:$A$999,reporting!$A34,'Selected scen drivers'!$B$2:$B$999,reporting!$B34)</f>
        <v>227.643791</v>
      </c>
      <c r="L34" s="3">
        <f>SUMIFS('Selected scen drivers'!L$2:L$999,'Selected scen drivers'!$A$2:$A$999,reporting!$A34,'Selected scen drivers'!$B$2:$B$999,reporting!$B34)</f>
        <v>228.382237</v>
      </c>
      <c r="M34" s="3">
        <f>SUMIFS('Selected scen drivers'!M$2:M$999,'Selected scen drivers'!$A$2:$A$999,reporting!$A34,'Selected scen drivers'!$B$2:$B$999,reporting!$B34)</f>
        <v>227.813371</v>
      </c>
      <c r="N34" s="3">
        <f>SUMIFS('Selected scen drivers'!N$2:N$999,'Selected scen drivers'!$A$2:$A$999,reporting!$A34,'Selected scen drivers'!$B$2:$B$999,reporting!$B34)</f>
        <v>226.154079</v>
      </c>
      <c r="O34" s="3">
        <f>SUMIFS('Selected scen drivers'!O$2:O$999,'Selected scen drivers'!$A$2:$A$999,reporting!$A34,'Selected scen drivers'!$B$2:$B$999,reporting!$B34)</f>
        <v>223.527486</v>
      </c>
      <c r="P34" s="3">
        <f>SUMIFS('Selected scen drivers'!P$2:P$999,'Selected scen drivers'!$A$2:$A$999,reporting!$A34,'Selected scen drivers'!$B$2:$B$999,reporting!$B34)</f>
        <v>219.98681</v>
      </c>
      <c r="Q34" s="3">
        <f>SUMIFS('Selected scen drivers'!Q$2:Q$999,'Selected scen drivers'!$A$2:$A$999,reporting!$A34,'Selected scen drivers'!$B$2:$B$999,reporting!$B34)</f>
        <v>215.662394</v>
      </c>
      <c r="R34" s="3">
        <f>SUMIFS('Selected scen drivers'!R$2:R$999,'Selected scen drivers'!$A$2:$A$999,reporting!$A34,'Selected scen drivers'!$B$2:$B$999,reporting!$B34)</f>
        <v>210.670582</v>
      </c>
      <c r="S34" s="3">
        <f>SUMIFS('Selected scen drivers'!S$2:S$999,'Selected scen drivers'!$A$2:$A$999,reporting!$A34,'Selected scen drivers'!$B$2:$B$999,reporting!$B34)</f>
        <v>205.115032</v>
      </c>
      <c r="T34" s="3">
        <f>SUMIFS('Selected scen drivers'!T$2:T$999,'Selected scen drivers'!$A$2:$A$999,reporting!$A34,'Selected scen drivers'!$B$2:$B$999,reporting!$B34)</f>
        <v>199.309975</v>
      </c>
      <c r="U34" s="3">
        <f>SUMIFS('Selected scen drivers'!U$2:U$999,'Selected scen drivers'!$A$2:$A$999,reporting!$A34,'Selected scen drivers'!$B$2:$B$999,reporting!$B34)</f>
        <v>193.427095</v>
      </c>
      <c r="V34" s="3">
        <f>SUMIFS('Selected scen drivers'!V$2:V$999,'Selected scen drivers'!$A$2:$A$999,reporting!$A34,'Selected scen drivers'!$B$2:$B$999,reporting!$B34)</f>
        <v>187.625721</v>
      </c>
      <c r="W34" s="3">
        <f>SUMIFS('Selected scen drivers'!W$2:W$999,'Selected scen drivers'!$A$2:$A$999,reporting!$A34,'Selected scen drivers'!$B$2:$B$999,reporting!$B34)</f>
        <v>182.011177</v>
      </c>
      <c r="X34" s="3">
        <f>SUMIFS('Selected scen drivers'!X$2:X$999,'Selected scen drivers'!$A$2:$A$999,reporting!$A34,'Selected scen drivers'!$B$2:$B$999,reporting!$B34)</f>
        <v>0</v>
      </c>
      <c r="Y34" s="3">
        <f>SUMIFS('Selected scen drivers'!Y$2:Y$999,'Selected scen drivers'!$A$2:$A$999,reporting!$A34,'Selected scen drivers'!$B$2:$B$999,reporting!$B34)</f>
        <v>0</v>
      </c>
      <c r="Z34" s="3">
        <f>SUMIFS('Selected scen drivers'!Z$2:Z$999,'Selected scen drivers'!$A$2:$A$999,reporting!$A34,'Selected scen drivers'!$B$2:$B$999,reporting!$B34)</f>
        <v>0</v>
      </c>
      <c r="AA34" s="3">
        <f>SUMIFS('Selected scen drivers'!AA$2:AA$999,'Selected scen drivers'!$A$2:$A$999,reporting!$A34,'Selected scen drivers'!$B$2:$B$999,reporting!$B34)</f>
        <v>0</v>
      </c>
      <c r="AB34" s="3">
        <f>SUMIFS('Selected scen drivers'!AB$2:AB$999,'Selected scen drivers'!$A$2:$A$999,reporting!$A34,'Selected scen drivers'!$B$2:$B$999,reporting!$B34)</f>
        <v>0</v>
      </c>
      <c r="AC34" s="3">
        <f>SUMIFS('Selected scen drivers'!AC$2:AC$999,'Selected scen drivers'!$A$2:$A$999,reporting!$A34,'Selected scen drivers'!$B$2:$B$999,reporting!$B34)</f>
        <v>0</v>
      </c>
      <c r="AD34" s="3">
        <f>SUMIFS('Selected scen drivers'!AD$2:AD$999,'Selected scen drivers'!$A$2:$A$999,reporting!$A34,'Selected scen drivers'!$B$2:$B$999,reporting!$B34)</f>
        <v>0</v>
      </c>
      <c r="AE34" s="3">
        <f>SUMIFS('Selected scen drivers'!AE$2:AE$999,'Selected scen drivers'!$A$2:$A$999,reporting!$A34,'Selected scen drivers'!$B$2:$B$999,reporting!$B34)</f>
        <v>0</v>
      </c>
      <c r="AF34">
        <v>2</v>
      </c>
    </row>
    <row r="35" ht="14.5" spans="1:32">
      <c r="A35" s="22">
        <f t="shared" si="0"/>
        <v>6</v>
      </c>
      <c r="B35" s="22">
        <f t="shared" si="1"/>
        <v>1</v>
      </c>
      <c r="D35" t="str">
        <f>IFERROR("rep_"&amp;VLOOKUP(B35,Classification!$U$5:$V$14,2,FALSE),"\I:")</f>
        <v>rep_GDP</v>
      </c>
      <c r="E35" t="str">
        <f>IFERROR(VLOOKUP(A35,Classification!$A$4:$B$99,2,FALSE),"\I:")</f>
        <v>Africa_North</v>
      </c>
      <c r="F35" s="3">
        <f>SUMIFS('Selected scen drivers'!F$2:F$999,'Selected scen drivers'!$A$2:$A$999,reporting!$A35,'Selected scen drivers'!$B$2:$B$999,reporting!$B35)</f>
        <v>2210.4794</v>
      </c>
      <c r="G35" s="3">
        <f>SUMIFS('Selected scen drivers'!G$2:G$999,'Selected scen drivers'!$A$2:$A$999,reporting!$A35,'Selected scen drivers'!$B$2:$B$999,reporting!$B35)</f>
        <v>2262.425</v>
      </c>
      <c r="H35" s="3">
        <f>SUMIFS('Selected scen drivers'!H$2:H$999,'Selected scen drivers'!$A$2:$A$999,reporting!$A35,'Selected scen drivers'!$B$2:$B$999,reporting!$B35)</f>
        <v>2781.659</v>
      </c>
      <c r="I35" s="3">
        <f>SUMIFS('Selected scen drivers'!I$2:I$999,'Selected scen drivers'!$A$2:$A$999,reporting!$A35,'Selected scen drivers'!$B$2:$B$999,reporting!$B35)</f>
        <v>3467.69</v>
      </c>
      <c r="J35" s="3">
        <f>SUMIFS('Selected scen drivers'!J$2:J$999,'Selected scen drivers'!$A$2:$A$999,reporting!$A35,'Selected scen drivers'!$B$2:$B$999,reporting!$B35)</f>
        <v>4335.22</v>
      </c>
      <c r="K35" s="3">
        <f>SUMIFS('Selected scen drivers'!K$2:K$999,'Selected scen drivers'!$A$2:$A$999,reporting!$A35,'Selected scen drivers'!$B$2:$B$999,reporting!$B35)</f>
        <v>5384.913</v>
      </c>
      <c r="L35" s="3">
        <f>SUMIFS('Selected scen drivers'!L$2:L$999,'Selected scen drivers'!$A$2:$A$999,reporting!$A35,'Selected scen drivers'!$B$2:$B$999,reporting!$B35)</f>
        <v>6638.63</v>
      </c>
      <c r="M35" s="3">
        <f>SUMIFS('Selected scen drivers'!M$2:M$999,'Selected scen drivers'!$A$2:$A$999,reporting!$A35,'Selected scen drivers'!$B$2:$B$999,reporting!$B35)</f>
        <v>8121.754</v>
      </c>
      <c r="N35" s="3">
        <f>SUMIFS('Selected scen drivers'!N$2:N$999,'Selected scen drivers'!$A$2:$A$999,reporting!$A35,'Selected scen drivers'!$B$2:$B$999,reporting!$B35)</f>
        <v>9859.712</v>
      </c>
      <c r="O35" s="3">
        <f>SUMIFS('Selected scen drivers'!O$2:O$999,'Selected scen drivers'!$A$2:$A$999,reporting!$A35,'Selected scen drivers'!$B$2:$B$999,reporting!$B35)</f>
        <v>11856.642</v>
      </c>
      <c r="P35" s="3">
        <f>SUMIFS('Selected scen drivers'!P$2:P$999,'Selected scen drivers'!$A$2:$A$999,reporting!$A35,'Selected scen drivers'!$B$2:$B$999,reporting!$B35)</f>
        <v>14090.067</v>
      </c>
      <c r="Q35" s="3">
        <f>SUMIFS('Selected scen drivers'!Q$2:Q$999,'Selected scen drivers'!$A$2:$A$999,reporting!$A35,'Selected scen drivers'!$B$2:$B$999,reporting!$B35)</f>
        <v>16479.581</v>
      </c>
      <c r="R35" s="3">
        <f>SUMIFS('Selected scen drivers'!R$2:R$999,'Selected scen drivers'!$A$2:$A$999,reporting!$A35,'Selected scen drivers'!$B$2:$B$999,reporting!$B35)</f>
        <v>19031.583</v>
      </c>
      <c r="S35" s="3">
        <f>SUMIFS('Selected scen drivers'!S$2:S$999,'Selected scen drivers'!$A$2:$A$999,reporting!$A35,'Selected scen drivers'!$B$2:$B$999,reporting!$B35)</f>
        <v>21732.16</v>
      </c>
      <c r="T35" s="3">
        <f>SUMIFS('Selected scen drivers'!T$2:T$999,'Selected scen drivers'!$A$2:$A$999,reporting!$A35,'Selected scen drivers'!$B$2:$B$999,reporting!$B35)</f>
        <v>24578.023</v>
      </c>
      <c r="U35" s="3">
        <f>SUMIFS('Selected scen drivers'!U$2:U$999,'Selected scen drivers'!$A$2:$A$999,reporting!$A35,'Selected scen drivers'!$B$2:$B$999,reporting!$B35)</f>
        <v>27583.616</v>
      </c>
      <c r="V35" s="3">
        <f>SUMIFS('Selected scen drivers'!V$2:V$999,'Selected scen drivers'!$A$2:$A$999,reporting!$A35,'Selected scen drivers'!$B$2:$B$999,reporting!$B35)</f>
        <v>30746.591</v>
      </c>
      <c r="W35" s="3">
        <f>SUMIFS('Selected scen drivers'!W$2:W$999,'Selected scen drivers'!$A$2:$A$999,reporting!$A35,'Selected scen drivers'!$B$2:$B$999,reporting!$B35)</f>
        <v>34036.232</v>
      </c>
      <c r="X35" s="3">
        <f>SUMIFS('Selected scen drivers'!X$2:X$999,'Selected scen drivers'!$A$2:$A$999,reporting!$A35,'Selected scen drivers'!$B$2:$B$999,reporting!$B35)</f>
        <v>0</v>
      </c>
      <c r="Y35" s="3">
        <f>SUMIFS('Selected scen drivers'!Y$2:Y$999,'Selected scen drivers'!$A$2:$A$999,reporting!$A35,'Selected scen drivers'!$B$2:$B$999,reporting!$B35)</f>
        <v>0</v>
      </c>
      <c r="Z35" s="3">
        <f>SUMIFS('Selected scen drivers'!Z$2:Z$999,'Selected scen drivers'!$A$2:$A$999,reporting!$A35,'Selected scen drivers'!$B$2:$B$999,reporting!$B35)</f>
        <v>0</v>
      </c>
      <c r="AA35" s="3">
        <f>SUMIFS('Selected scen drivers'!AA$2:AA$999,'Selected scen drivers'!$A$2:$A$999,reporting!$A35,'Selected scen drivers'!$B$2:$B$999,reporting!$B35)</f>
        <v>0</v>
      </c>
      <c r="AB35" s="3">
        <f>SUMIFS('Selected scen drivers'!AB$2:AB$999,'Selected scen drivers'!$A$2:$A$999,reporting!$A35,'Selected scen drivers'!$B$2:$B$999,reporting!$B35)</f>
        <v>0</v>
      </c>
      <c r="AC35" s="3">
        <f>SUMIFS('Selected scen drivers'!AC$2:AC$999,'Selected scen drivers'!$A$2:$A$999,reporting!$A35,'Selected scen drivers'!$B$2:$B$999,reporting!$B35)</f>
        <v>0</v>
      </c>
      <c r="AD35" s="3">
        <f>SUMIFS('Selected scen drivers'!AD$2:AD$999,'Selected scen drivers'!$A$2:$A$999,reporting!$A35,'Selected scen drivers'!$B$2:$B$999,reporting!$B35)</f>
        <v>0</v>
      </c>
      <c r="AE35" s="3">
        <f>SUMIFS('Selected scen drivers'!AE$2:AE$999,'Selected scen drivers'!$A$2:$A$999,reporting!$A35,'Selected scen drivers'!$B$2:$B$999,reporting!$B35)</f>
        <v>0</v>
      </c>
      <c r="AF35">
        <v>2</v>
      </c>
    </row>
    <row r="36" ht="14.5" spans="1:32">
      <c r="A36" s="22">
        <f t="shared" si="0"/>
        <v>6</v>
      </c>
      <c r="B36" s="22">
        <f t="shared" si="1"/>
        <v>2</v>
      </c>
      <c r="D36" t="str">
        <f>IFERROR("rep_"&amp;VLOOKUP(B36,Classification!$U$5:$V$14,2,FALSE),"\I:")</f>
        <v>rep_GDPAGR</v>
      </c>
      <c r="E36" t="str">
        <f>IFERROR(VLOOKUP(A36,Classification!$A$4:$B$99,2,FALSE),"\I:")</f>
        <v>Africa_North</v>
      </c>
      <c r="F36" s="3">
        <f>SUMIFS('Selected scen drivers'!F$2:F$999,'Selected scen drivers'!$A$2:$A$999,reporting!$A36,'Selected scen drivers'!$B$2:$B$999,reporting!$B36)</f>
        <v>249.869079693276</v>
      </c>
      <c r="G36" s="3">
        <f>SUMIFS('Selected scen drivers'!G$2:G$999,'Selected scen drivers'!$A$2:$A$999,reporting!$A36,'Selected scen drivers'!$B$2:$B$999,reporting!$B36)</f>
        <v>256.028720552439</v>
      </c>
      <c r="H36" s="3">
        <f>SUMIFS('Selected scen drivers'!H$2:H$999,'Selected scen drivers'!$A$2:$A$999,reporting!$A36,'Selected scen drivers'!$B$2:$B$999,reporting!$B36)</f>
        <v>304.887963351602</v>
      </c>
      <c r="I36" s="3">
        <f>SUMIFS('Selected scen drivers'!I$2:I$999,'Selected scen drivers'!$A$2:$A$999,reporting!$A36,'Selected scen drivers'!$B$2:$B$999,reporting!$B36)</f>
        <v>371.700714877656</v>
      </c>
      <c r="J36" s="3">
        <f>SUMIFS('Selected scen drivers'!J$2:J$999,'Selected scen drivers'!$A$2:$A$999,reporting!$A36,'Selected scen drivers'!$B$2:$B$999,reporting!$B36)</f>
        <v>455.488886511164</v>
      </c>
      <c r="K36" s="3">
        <f>SUMIFS('Selected scen drivers'!K$2:K$999,'Selected scen drivers'!$A$2:$A$999,reporting!$A36,'Selected scen drivers'!$B$2:$B$999,reporting!$B36)</f>
        <v>552.810242977684</v>
      </c>
      <c r="L36" s="3">
        <f>SUMIFS('Selected scen drivers'!L$2:L$999,'Selected scen drivers'!$A$2:$A$999,reporting!$A36,'Selected scen drivers'!$B$2:$B$999,reporting!$B36)</f>
        <v>664.770908313358</v>
      </c>
      <c r="M36" s="3">
        <f>SUMIFS('Selected scen drivers'!M$2:M$999,'Selected scen drivers'!$A$2:$A$999,reporting!$A36,'Selected scen drivers'!$B$2:$B$999,reporting!$B36)</f>
        <v>792.647922543474</v>
      </c>
      <c r="N36" s="3">
        <f>SUMIFS('Selected scen drivers'!N$2:N$999,'Selected scen drivers'!$A$2:$A$999,reporting!$A36,'Selected scen drivers'!$B$2:$B$999,reporting!$B36)</f>
        <v>937.393510380999</v>
      </c>
      <c r="O36" s="3">
        <f>SUMIFS('Selected scen drivers'!O$2:O$999,'Selected scen drivers'!$A$2:$A$999,reporting!$A36,'Selected scen drivers'!$B$2:$B$999,reporting!$B36)</f>
        <v>1097.74128377169</v>
      </c>
      <c r="P36" s="3">
        <f>SUMIFS('Selected scen drivers'!P$2:P$999,'Selected scen drivers'!$A$2:$A$999,reporting!$A36,'Selected scen drivers'!$B$2:$B$999,reporting!$B36)</f>
        <v>1269.89238241249</v>
      </c>
      <c r="Q36" s="3">
        <f>SUMIFS('Selected scen drivers'!Q$2:Q$999,'Selected scen drivers'!$A$2:$A$999,reporting!$A36,'Selected scen drivers'!$B$2:$B$999,reporting!$B36)</f>
        <v>1445.00555947812</v>
      </c>
      <c r="R36" s="3">
        <f>SUMIFS('Selected scen drivers'!R$2:R$999,'Selected scen drivers'!$A$2:$A$999,reporting!$A36,'Selected scen drivers'!$B$2:$B$999,reporting!$B36)</f>
        <v>1622.43945054273</v>
      </c>
      <c r="S36" s="3">
        <f>SUMIFS('Selected scen drivers'!S$2:S$999,'Selected scen drivers'!$A$2:$A$999,reporting!$A36,'Selected scen drivers'!$B$2:$B$999,reporting!$B36)</f>
        <v>1799.77981252597</v>
      </c>
      <c r="T36" s="3">
        <f>SUMIFS('Selected scen drivers'!T$2:T$999,'Selected scen drivers'!$A$2:$A$999,reporting!$A36,'Selected scen drivers'!$B$2:$B$999,reporting!$B36)</f>
        <v>1975.60553853244</v>
      </c>
      <c r="U36" s="3">
        <f>SUMIFS('Selected scen drivers'!U$2:U$999,'Selected scen drivers'!$A$2:$A$999,reporting!$A36,'Selected scen drivers'!$B$2:$B$999,reporting!$B36)</f>
        <v>2149.94740606071</v>
      </c>
      <c r="V36" s="3">
        <f>SUMIFS('Selected scen drivers'!V$2:V$999,'Selected scen drivers'!$A$2:$A$999,reporting!$A36,'Selected scen drivers'!$B$2:$B$999,reporting!$B36)</f>
        <v>2321.44798765706</v>
      </c>
      <c r="W36" s="3">
        <f>SUMIFS('Selected scen drivers'!W$2:W$999,'Selected scen drivers'!$A$2:$A$999,reporting!$A36,'Selected scen drivers'!$B$2:$B$999,reporting!$B36)</f>
        <v>2486.64176504914</v>
      </c>
      <c r="X36" s="3">
        <f>SUMIFS('Selected scen drivers'!X$2:X$999,'Selected scen drivers'!$A$2:$A$999,reporting!$A36,'Selected scen drivers'!$B$2:$B$999,reporting!$B36)</f>
        <v>0</v>
      </c>
      <c r="Y36" s="3">
        <f>SUMIFS('Selected scen drivers'!Y$2:Y$999,'Selected scen drivers'!$A$2:$A$999,reporting!$A36,'Selected scen drivers'!$B$2:$B$999,reporting!$B36)</f>
        <v>0</v>
      </c>
      <c r="Z36" s="3">
        <f>SUMIFS('Selected scen drivers'!Z$2:Z$999,'Selected scen drivers'!$A$2:$A$999,reporting!$A36,'Selected scen drivers'!$B$2:$B$999,reporting!$B36)</f>
        <v>0</v>
      </c>
      <c r="AA36" s="3">
        <f>SUMIFS('Selected scen drivers'!AA$2:AA$999,'Selected scen drivers'!$A$2:$A$999,reporting!$A36,'Selected scen drivers'!$B$2:$B$999,reporting!$B36)</f>
        <v>0</v>
      </c>
      <c r="AB36" s="3">
        <f>SUMIFS('Selected scen drivers'!AB$2:AB$999,'Selected scen drivers'!$A$2:$A$999,reporting!$A36,'Selected scen drivers'!$B$2:$B$999,reporting!$B36)</f>
        <v>0</v>
      </c>
      <c r="AC36" s="3">
        <f>SUMIFS('Selected scen drivers'!AC$2:AC$999,'Selected scen drivers'!$A$2:$A$999,reporting!$A36,'Selected scen drivers'!$B$2:$B$999,reporting!$B36)</f>
        <v>0</v>
      </c>
      <c r="AD36" s="3">
        <f>SUMIFS('Selected scen drivers'!AD$2:AD$999,'Selected scen drivers'!$A$2:$A$999,reporting!$A36,'Selected scen drivers'!$B$2:$B$999,reporting!$B36)</f>
        <v>0</v>
      </c>
      <c r="AE36" s="3">
        <f>SUMIFS('Selected scen drivers'!AE$2:AE$999,'Selected scen drivers'!$A$2:$A$999,reporting!$A36,'Selected scen drivers'!$B$2:$B$999,reporting!$B36)</f>
        <v>0</v>
      </c>
      <c r="AF36">
        <v>2</v>
      </c>
    </row>
    <row r="37" ht="14.5" spans="1:32">
      <c r="A37" s="22">
        <f t="shared" si="0"/>
        <v>6</v>
      </c>
      <c r="B37" s="22">
        <f t="shared" si="1"/>
        <v>3</v>
      </c>
      <c r="D37" t="str">
        <f>IFERROR("rep_"&amp;VLOOKUP(B37,Classification!$U$5:$V$14,2,FALSE),"\I:")</f>
        <v>rep_GDPIND</v>
      </c>
      <c r="E37" t="str">
        <f>IFERROR(VLOOKUP(A37,Classification!$A$4:$B$99,2,FALSE),"\I:")</f>
        <v>Africa_North</v>
      </c>
      <c r="F37" s="3">
        <f>SUMIFS('Selected scen drivers'!F$2:F$999,'Selected scen drivers'!$A$2:$A$999,reporting!$A37,'Selected scen drivers'!$B$2:$B$999,reporting!$B37)</f>
        <v>853.860007280468</v>
      </c>
      <c r="G37" s="3">
        <f>SUMIFS('Selected scen drivers'!G$2:G$999,'Selected scen drivers'!$A$2:$A$999,reporting!$A37,'Selected scen drivers'!$B$2:$B$999,reporting!$B37)</f>
        <v>870.809204526584</v>
      </c>
      <c r="H37" s="3">
        <f>SUMIFS('Selected scen drivers'!H$2:H$999,'Selected scen drivers'!$A$2:$A$999,reporting!$A37,'Selected scen drivers'!$B$2:$B$999,reporting!$B37)</f>
        <v>1089.48720615492</v>
      </c>
      <c r="I37" s="3">
        <f>SUMIFS('Selected scen drivers'!I$2:I$999,'Selected scen drivers'!$A$2:$A$999,reporting!$A37,'Selected scen drivers'!$B$2:$B$999,reporting!$B37)</f>
        <v>1347.25450120584</v>
      </c>
      <c r="J37" s="3">
        <f>SUMIFS('Selected scen drivers'!J$2:J$999,'Selected scen drivers'!$A$2:$A$999,reporting!$A37,'Selected scen drivers'!$B$2:$B$999,reporting!$B37)</f>
        <v>1664.20320379485</v>
      </c>
      <c r="K37" s="3">
        <f>SUMIFS('Selected scen drivers'!K$2:K$999,'Selected scen drivers'!$A$2:$A$999,reporting!$A37,'Selected scen drivers'!$B$2:$B$999,reporting!$B37)</f>
        <v>2054.9839000856</v>
      </c>
      <c r="L37" s="3">
        <f>SUMIFS('Selected scen drivers'!L$2:L$999,'Selected scen drivers'!$A$2:$A$999,reporting!$A37,'Selected scen drivers'!$B$2:$B$999,reporting!$B37)</f>
        <v>2527.72337382501</v>
      </c>
      <c r="M37" s="3">
        <f>SUMIFS('Selected scen drivers'!M$2:M$999,'Selected scen drivers'!$A$2:$A$999,reporting!$A37,'Selected scen drivers'!$B$2:$B$999,reporting!$B37)</f>
        <v>3091.01456854396</v>
      </c>
      <c r="N37" s="3">
        <f>SUMIFS('Selected scen drivers'!N$2:N$999,'Selected scen drivers'!$A$2:$A$999,reporting!$A37,'Selected scen drivers'!$B$2:$B$999,reporting!$B37)</f>
        <v>3753.37926697231</v>
      </c>
      <c r="O37" s="3">
        <f>SUMIFS('Selected scen drivers'!O$2:O$999,'Selected scen drivers'!$A$2:$A$999,reporting!$A37,'Selected scen drivers'!$B$2:$B$999,reporting!$B37)</f>
        <v>4515.13101155006</v>
      </c>
      <c r="P37" s="3">
        <f>SUMIFS('Selected scen drivers'!P$2:P$999,'Selected scen drivers'!$A$2:$A$999,reporting!$A37,'Selected scen drivers'!$B$2:$B$999,reporting!$B37)</f>
        <v>5367.00125368741</v>
      </c>
      <c r="Q37" s="3">
        <f>SUMIFS('Selected scen drivers'!Q$2:Q$999,'Selected scen drivers'!$A$2:$A$999,reporting!$A37,'Selected scen drivers'!$B$2:$B$999,reporting!$B37)</f>
        <v>6278.56426153318</v>
      </c>
      <c r="R37" s="3">
        <f>SUMIFS('Selected scen drivers'!R$2:R$999,'Selected scen drivers'!$A$2:$A$999,reporting!$A37,'Selected scen drivers'!$B$2:$B$999,reporting!$B37)</f>
        <v>7252.49513645562</v>
      </c>
      <c r="S37" s="3">
        <f>SUMIFS('Selected scen drivers'!S$2:S$999,'Selected scen drivers'!$A$2:$A$999,reporting!$A37,'Selected scen drivers'!$B$2:$B$999,reporting!$B37)</f>
        <v>8284.1174400029</v>
      </c>
      <c r="T37" s="3">
        <f>SUMIFS('Selected scen drivers'!T$2:T$999,'Selected scen drivers'!$A$2:$A$999,reporting!$A37,'Selected scen drivers'!$B$2:$B$999,reporting!$B37)</f>
        <v>9372.80747672602</v>
      </c>
      <c r="U37" s="3">
        <f>SUMIFS('Selected scen drivers'!U$2:U$999,'Selected scen drivers'!$A$2:$A$999,reporting!$A37,'Selected scen drivers'!$B$2:$B$999,reporting!$B37)</f>
        <v>10524.1409729373</v>
      </c>
      <c r="V37" s="3">
        <f>SUMIFS('Selected scen drivers'!V$2:V$999,'Selected scen drivers'!$A$2:$A$999,reporting!$A37,'Selected scen drivers'!$B$2:$B$999,reporting!$B37)</f>
        <v>11736.7290039867</v>
      </c>
      <c r="W37" s="3">
        <f>SUMIFS('Selected scen drivers'!W$2:W$999,'Selected scen drivers'!$A$2:$A$999,reporting!$A37,'Selected scen drivers'!$B$2:$B$999,reporting!$B37)</f>
        <v>12998.472255739</v>
      </c>
      <c r="X37" s="3">
        <f>SUMIFS('Selected scen drivers'!X$2:X$999,'Selected scen drivers'!$A$2:$A$999,reporting!$A37,'Selected scen drivers'!$B$2:$B$999,reporting!$B37)</f>
        <v>0</v>
      </c>
      <c r="Y37" s="3">
        <f>SUMIFS('Selected scen drivers'!Y$2:Y$999,'Selected scen drivers'!$A$2:$A$999,reporting!$A37,'Selected scen drivers'!$B$2:$B$999,reporting!$B37)</f>
        <v>0</v>
      </c>
      <c r="Z37" s="3">
        <f>SUMIFS('Selected scen drivers'!Z$2:Z$999,'Selected scen drivers'!$A$2:$A$999,reporting!$A37,'Selected scen drivers'!$B$2:$B$999,reporting!$B37)</f>
        <v>0</v>
      </c>
      <c r="AA37" s="3">
        <f>SUMIFS('Selected scen drivers'!AA$2:AA$999,'Selected scen drivers'!$A$2:$A$999,reporting!$A37,'Selected scen drivers'!$B$2:$B$999,reporting!$B37)</f>
        <v>0</v>
      </c>
      <c r="AB37" s="3">
        <f>SUMIFS('Selected scen drivers'!AB$2:AB$999,'Selected scen drivers'!$A$2:$A$999,reporting!$A37,'Selected scen drivers'!$B$2:$B$999,reporting!$B37)</f>
        <v>0</v>
      </c>
      <c r="AC37" s="3">
        <f>SUMIFS('Selected scen drivers'!AC$2:AC$999,'Selected scen drivers'!$A$2:$A$999,reporting!$A37,'Selected scen drivers'!$B$2:$B$999,reporting!$B37)</f>
        <v>0</v>
      </c>
      <c r="AD37" s="3">
        <f>SUMIFS('Selected scen drivers'!AD$2:AD$999,'Selected scen drivers'!$A$2:$A$999,reporting!$A37,'Selected scen drivers'!$B$2:$B$999,reporting!$B37)</f>
        <v>0</v>
      </c>
      <c r="AE37" s="3">
        <f>SUMIFS('Selected scen drivers'!AE$2:AE$999,'Selected scen drivers'!$A$2:$A$999,reporting!$A37,'Selected scen drivers'!$B$2:$B$999,reporting!$B37)</f>
        <v>0</v>
      </c>
      <c r="AF37">
        <v>2</v>
      </c>
    </row>
    <row r="38" ht="14.5" spans="1:32">
      <c r="A38" s="22">
        <f t="shared" si="0"/>
        <v>6</v>
      </c>
      <c r="B38" s="22">
        <f t="shared" si="1"/>
        <v>7</v>
      </c>
      <c r="D38" t="str">
        <f>IFERROR("rep_"&amp;VLOOKUP(B38,Classification!$U$5:$V$14,2,FALSE),"\I:")</f>
        <v>rep_GDPSER</v>
      </c>
      <c r="E38" t="str">
        <f>IFERROR(VLOOKUP(A38,Classification!$A$4:$B$99,2,FALSE),"\I:")</f>
        <v>Africa_North</v>
      </c>
      <c r="F38" s="3">
        <f>SUMIFS('Selected scen drivers'!F$2:F$999,'Selected scen drivers'!$A$2:$A$999,reporting!$A38,'Selected scen drivers'!$B$2:$B$999,reporting!$B38)</f>
        <v>1106.75031302626</v>
      </c>
      <c r="G38" s="3">
        <f>SUMIFS('Selected scen drivers'!G$2:G$999,'Selected scen drivers'!$A$2:$A$999,reporting!$A38,'Selected scen drivers'!$B$2:$B$999,reporting!$B38)</f>
        <v>1135.58707492098</v>
      </c>
      <c r="H38" s="3">
        <f>SUMIFS('Selected scen drivers'!H$2:H$999,'Selected scen drivers'!$A$2:$A$999,reporting!$A38,'Selected scen drivers'!$B$2:$B$999,reporting!$B38)</f>
        <v>1387.28383049347</v>
      </c>
      <c r="I38" s="3">
        <f>SUMIFS('Selected scen drivers'!I$2:I$999,'Selected scen drivers'!$A$2:$A$999,reporting!$A38,'Selected scen drivers'!$B$2:$B$999,reporting!$B38)</f>
        <v>1748.7347839165</v>
      </c>
      <c r="J38" s="3">
        <f>SUMIFS('Selected scen drivers'!J$2:J$999,'Selected scen drivers'!$A$2:$A$999,reporting!$A38,'Selected scen drivers'!$B$2:$B$999,reporting!$B38)</f>
        <v>2215.52790969399</v>
      </c>
      <c r="K38" s="3">
        <f>SUMIFS('Selected scen drivers'!K$2:K$999,'Selected scen drivers'!$A$2:$A$999,reporting!$A38,'Selected scen drivers'!$B$2:$B$999,reporting!$B38)</f>
        <v>2777.11885693672</v>
      </c>
      <c r="L38" s="3">
        <f>SUMIFS('Selected scen drivers'!L$2:L$999,'Selected scen drivers'!$A$2:$A$999,reporting!$A38,'Selected scen drivers'!$B$2:$B$999,reporting!$B38)</f>
        <v>3446.13571786163</v>
      </c>
      <c r="M38" s="3">
        <f>SUMIFS('Selected scen drivers'!M$2:M$999,'Selected scen drivers'!$A$2:$A$999,reporting!$A38,'Selected scen drivers'!$B$2:$B$999,reporting!$B38)</f>
        <v>4238.09150891257</v>
      </c>
      <c r="N38" s="3">
        <f>SUMIFS('Selected scen drivers'!N$2:N$999,'Selected scen drivers'!$A$2:$A$999,reporting!$A38,'Selected scen drivers'!$B$2:$B$999,reporting!$B38)</f>
        <v>5168.93922264669</v>
      </c>
      <c r="O38" s="3">
        <f>SUMIFS('Selected scen drivers'!O$2:O$999,'Selected scen drivers'!$A$2:$A$999,reporting!$A38,'Selected scen drivers'!$B$2:$B$999,reporting!$B38)</f>
        <v>6243.76970467825</v>
      </c>
      <c r="P38" s="3">
        <f>SUMIFS('Selected scen drivers'!P$2:P$999,'Selected scen drivers'!$A$2:$A$999,reporting!$A38,'Selected scen drivers'!$B$2:$B$999,reporting!$B38)</f>
        <v>7453.1733639001</v>
      </c>
      <c r="Q38" s="3">
        <f>SUMIFS('Selected scen drivers'!Q$2:Q$999,'Selected scen drivers'!$A$2:$A$999,reporting!$A38,'Selected scen drivers'!$B$2:$B$999,reporting!$B38)</f>
        <v>8756.0111789887</v>
      </c>
      <c r="R38" s="3">
        <f>SUMIFS('Selected scen drivers'!R$2:R$999,'Selected scen drivers'!$A$2:$A$999,reporting!$A38,'Selected scen drivers'!$B$2:$B$999,reporting!$B38)</f>
        <v>10156.6484130016</v>
      </c>
      <c r="S38" s="3">
        <f>SUMIFS('Selected scen drivers'!S$2:S$999,'Selected scen drivers'!$A$2:$A$999,reporting!$A38,'Selected scen drivers'!$B$2:$B$999,reporting!$B38)</f>
        <v>11648.2627474711</v>
      </c>
      <c r="T38" s="3">
        <f>SUMIFS('Selected scen drivers'!T$2:T$999,'Selected scen drivers'!$A$2:$A$999,reporting!$A38,'Selected scen drivers'!$B$2:$B$999,reporting!$B38)</f>
        <v>13229.6099847415</v>
      </c>
      <c r="U38" s="3">
        <f>SUMIFS('Selected scen drivers'!U$2:U$999,'Selected scen drivers'!$A$2:$A$999,reporting!$A38,'Selected scen drivers'!$B$2:$B$999,reporting!$B38)</f>
        <v>14909.527621002</v>
      </c>
      <c r="V38" s="3">
        <f>SUMIFS('Selected scen drivers'!V$2:V$999,'Selected scen drivers'!$A$2:$A$999,reporting!$A38,'Selected scen drivers'!$B$2:$B$999,reporting!$B38)</f>
        <v>16688.4140083562</v>
      </c>
      <c r="W38" s="3">
        <f>SUMIFS('Selected scen drivers'!W$2:W$999,'Selected scen drivers'!$A$2:$A$999,reporting!$A38,'Selected scen drivers'!$B$2:$B$999,reporting!$B38)</f>
        <v>18551.1179792119</v>
      </c>
      <c r="X38" s="3">
        <f>SUMIFS('Selected scen drivers'!X$2:X$999,'Selected scen drivers'!$A$2:$A$999,reporting!$A38,'Selected scen drivers'!$B$2:$B$999,reporting!$B38)</f>
        <v>0</v>
      </c>
      <c r="Y38" s="3">
        <f>SUMIFS('Selected scen drivers'!Y$2:Y$999,'Selected scen drivers'!$A$2:$A$999,reporting!$A38,'Selected scen drivers'!$B$2:$B$999,reporting!$B38)</f>
        <v>0</v>
      </c>
      <c r="Z38" s="3">
        <f>SUMIFS('Selected scen drivers'!Z$2:Z$999,'Selected scen drivers'!$A$2:$A$999,reporting!$A38,'Selected scen drivers'!$B$2:$B$999,reporting!$B38)</f>
        <v>0</v>
      </c>
      <c r="AA38" s="3">
        <f>SUMIFS('Selected scen drivers'!AA$2:AA$999,'Selected scen drivers'!$A$2:$A$999,reporting!$A38,'Selected scen drivers'!$B$2:$B$999,reporting!$B38)</f>
        <v>0</v>
      </c>
      <c r="AB38" s="3">
        <f>SUMIFS('Selected scen drivers'!AB$2:AB$999,'Selected scen drivers'!$A$2:$A$999,reporting!$A38,'Selected scen drivers'!$B$2:$B$999,reporting!$B38)</f>
        <v>0</v>
      </c>
      <c r="AC38" s="3">
        <f>SUMIFS('Selected scen drivers'!AC$2:AC$999,'Selected scen drivers'!$A$2:$A$999,reporting!$A38,'Selected scen drivers'!$B$2:$B$999,reporting!$B38)</f>
        <v>0</v>
      </c>
      <c r="AD38" s="3">
        <f>SUMIFS('Selected scen drivers'!AD$2:AD$999,'Selected scen drivers'!$A$2:$A$999,reporting!$A38,'Selected scen drivers'!$B$2:$B$999,reporting!$B38)</f>
        <v>0</v>
      </c>
      <c r="AE38" s="3">
        <f>SUMIFS('Selected scen drivers'!AE$2:AE$999,'Selected scen drivers'!$A$2:$A$999,reporting!$A38,'Selected scen drivers'!$B$2:$B$999,reporting!$B38)</f>
        <v>0</v>
      </c>
      <c r="AF38">
        <v>2</v>
      </c>
    </row>
    <row r="39" ht="14.5" spans="1:32">
      <c r="A39" s="22">
        <f t="shared" si="0"/>
        <v>6</v>
      </c>
      <c r="B39" s="22">
        <f t="shared" si="1"/>
        <v>8</v>
      </c>
      <c r="D39" t="str">
        <f>IFERROR("rep_"&amp;VLOOKUP(B39,Classification!$U$5:$V$14,2,FALSE),"\I:")</f>
        <v>rep_HOU</v>
      </c>
      <c r="E39" t="str">
        <f>IFERROR(VLOOKUP(A39,Classification!$A$4:$B$99,2,FALSE),"\I:")</f>
        <v>Africa_North</v>
      </c>
      <c r="F39" s="3">
        <f>SUMIFS('Selected scen drivers'!F$2:F$999,'Selected scen drivers'!$A$2:$A$999,reporting!$A39,'Selected scen drivers'!$B$2:$B$999,reporting!$B39)</f>
        <v>55.9654038</v>
      </c>
      <c r="G39" s="3">
        <f>SUMIFS('Selected scen drivers'!G$2:G$999,'Selected scen drivers'!$A$2:$A$999,reporting!$A39,'Selected scen drivers'!$B$2:$B$999,reporting!$B39)</f>
        <v>56.8755175</v>
      </c>
      <c r="H39" s="3">
        <f>SUMIFS('Selected scen drivers'!H$2:H$999,'Selected scen drivers'!$A$2:$A$999,reporting!$A39,'Selected scen drivers'!$B$2:$B$999,reporting!$B39)</f>
        <v>61.426086</v>
      </c>
      <c r="I39" s="3">
        <f>SUMIFS('Selected scen drivers'!I$2:I$999,'Selected scen drivers'!$A$2:$A$999,reporting!$A39,'Selected scen drivers'!$B$2:$B$999,reporting!$B39)</f>
        <v>66.4008055</v>
      </c>
      <c r="J39" s="3">
        <f>SUMIFS('Selected scen drivers'!J$2:J$999,'Selected scen drivers'!$A$2:$A$999,reporting!$A39,'Selected scen drivers'!$B$2:$B$999,reporting!$B39)</f>
        <v>71.328405</v>
      </c>
      <c r="K39" s="3">
        <f>SUMIFS('Selected scen drivers'!K$2:K$999,'Selected scen drivers'!$A$2:$A$999,reporting!$A39,'Selected scen drivers'!$B$2:$B$999,reporting!$B39)</f>
        <v>76.2543205</v>
      </c>
      <c r="L39" s="3">
        <f>SUMIFS('Selected scen drivers'!L$2:L$999,'Selected scen drivers'!$A$2:$A$999,reporting!$A39,'Selected scen drivers'!$B$2:$B$999,reporting!$B39)</f>
        <v>80.289176</v>
      </c>
      <c r="M39" s="3">
        <f>SUMIFS('Selected scen drivers'!M$2:M$999,'Selected scen drivers'!$A$2:$A$999,reporting!$A39,'Selected scen drivers'!$B$2:$B$999,reporting!$B39)</f>
        <v>83.3174</v>
      </c>
      <c r="N39" s="3">
        <f>SUMIFS('Selected scen drivers'!N$2:N$999,'Selected scen drivers'!$A$2:$A$999,reporting!$A39,'Selected scen drivers'!$B$2:$B$999,reporting!$B39)</f>
        <v>85.773665</v>
      </c>
      <c r="O39" s="3">
        <f>SUMIFS('Selected scen drivers'!O$2:O$999,'Selected scen drivers'!$A$2:$A$999,reporting!$A39,'Selected scen drivers'!$B$2:$B$999,reporting!$B39)</f>
        <v>88.318477</v>
      </c>
      <c r="P39" s="3">
        <f>SUMIFS('Selected scen drivers'!P$2:P$999,'Selected scen drivers'!$A$2:$A$999,reporting!$A39,'Selected scen drivers'!$B$2:$B$999,reporting!$B39)</f>
        <v>91.034303</v>
      </c>
      <c r="Q39" s="3">
        <f>SUMIFS('Selected scen drivers'!Q$2:Q$999,'Selected scen drivers'!$A$2:$A$999,reporting!$A39,'Selected scen drivers'!$B$2:$B$999,reporting!$B39)</f>
        <v>93.2380645</v>
      </c>
      <c r="R39" s="3">
        <f>SUMIFS('Selected scen drivers'!R$2:R$999,'Selected scen drivers'!$A$2:$A$999,reporting!$A39,'Selected scen drivers'!$B$2:$B$999,reporting!$B39)</f>
        <v>94.189533</v>
      </c>
      <c r="S39" s="3">
        <f>SUMIFS('Selected scen drivers'!S$2:S$999,'Selected scen drivers'!$A$2:$A$999,reporting!$A39,'Selected scen drivers'!$B$2:$B$999,reporting!$B39)</f>
        <v>93.1932935</v>
      </c>
      <c r="T39" s="3">
        <f>SUMIFS('Selected scen drivers'!T$2:T$999,'Selected scen drivers'!$A$2:$A$999,reporting!$A39,'Selected scen drivers'!$B$2:$B$999,reporting!$B39)</f>
        <v>91.521036</v>
      </c>
      <c r="U39" s="3">
        <f>SUMIFS('Selected scen drivers'!U$2:U$999,'Selected scen drivers'!$A$2:$A$999,reporting!$A39,'Selected scen drivers'!$B$2:$B$999,reporting!$B39)</f>
        <v>89.7141765</v>
      </c>
      <c r="V39" s="3">
        <f>SUMIFS('Selected scen drivers'!V$2:V$999,'Selected scen drivers'!$A$2:$A$999,reporting!$A39,'Selected scen drivers'!$B$2:$B$999,reporting!$B39)</f>
        <v>87.842136</v>
      </c>
      <c r="W39" s="3">
        <f>SUMIFS('Selected scen drivers'!W$2:W$999,'Selected scen drivers'!$A$2:$A$999,reporting!$A39,'Selected scen drivers'!$B$2:$B$999,reporting!$B39)</f>
        <v>85.6441755</v>
      </c>
      <c r="X39" s="3">
        <f>SUMIFS('Selected scen drivers'!X$2:X$999,'Selected scen drivers'!$A$2:$A$999,reporting!$A39,'Selected scen drivers'!$B$2:$B$999,reporting!$B39)</f>
        <v>0</v>
      </c>
      <c r="Y39" s="3">
        <f>SUMIFS('Selected scen drivers'!Y$2:Y$999,'Selected scen drivers'!$A$2:$A$999,reporting!$A39,'Selected scen drivers'!$B$2:$B$999,reporting!$B39)</f>
        <v>0</v>
      </c>
      <c r="Z39" s="3">
        <f>SUMIFS('Selected scen drivers'!Z$2:Z$999,'Selected scen drivers'!$A$2:$A$999,reporting!$A39,'Selected scen drivers'!$B$2:$B$999,reporting!$B39)</f>
        <v>0</v>
      </c>
      <c r="AA39" s="3">
        <f>SUMIFS('Selected scen drivers'!AA$2:AA$999,'Selected scen drivers'!$A$2:$A$999,reporting!$A39,'Selected scen drivers'!$B$2:$B$999,reporting!$B39)</f>
        <v>0</v>
      </c>
      <c r="AB39" s="3">
        <f>SUMIFS('Selected scen drivers'!AB$2:AB$999,'Selected scen drivers'!$A$2:$A$999,reporting!$A39,'Selected scen drivers'!$B$2:$B$999,reporting!$B39)</f>
        <v>0</v>
      </c>
      <c r="AC39" s="3">
        <f>SUMIFS('Selected scen drivers'!AC$2:AC$999,'Selected scen drivers'!$A$2:$A$999,reporting!$A39,'Selected scen drivers'!$B$2:$B$999,reporting!$B39)</f>
        <v>0</v>
      </c>
      <c r="AD39" s="3">
        <f>SUMIFS('Selected scen drivers'!AD$2:AD$999,'Selected scen drivers'!$A$2:$A$999,reporting!$A39,'Selected scen drivers'!$B$2:$B$999,reporting!$B39)</f>
        <v>0</v>
      </c>
      <c r="AE39" s="3">
        <f>SUMIFS('Selected scen drivers'!AE$2:AE$999,'Selected scen drivers'!$A$2:$A$999,reporting!$A39,'Selected scen drivers'!$B$2:$B$999,reporting!$B39)</f>
        <v>0</v>
      </c>
      <c r="AF39">
        <v>2</v>
      </c>
    </row>
    <row r="40" ht="14.5" spans="1:32">
      <c r="A40" s="22">
        <f t="shared" si="0"/>
        <v>6</v>
      </c>
      <c r="B40" s="22">
        <f t="shared" si="1"/>
        <v>9</v>
      </c>
      <c r="D40" t="str">
        <f>IFERROR("rep_"&amp;VLOOKUP(B40,Classification!$U$5:$V$14,2,FALSE),"\I:")</f>
        <v>rep_POP</v>
      </c>
      <c r="E40" t="str">
        <f>IFERROR(VLOOKUP(A40,Classification!$A$4:$B$99,2,FALSE),"\I:")</f>
        <v>Africa_North</v>
      </c>
      <c r="F40" s="3">
        <f>SUMIFS('Selected scen drivers'!F$2:F$999,'Selected scen drivers'!$A$2:$A$999,reporting!$A40,'Selected scen drivers'!$B$2:$B$999,reporting!$B40)</f>
        <v>201.6415462</v>
      </c>
      <c r="G40" s="3">
        <f>SUMIFS('Selected scen drivers'!G$2:G$999,'Selected scen drivers'!$A$2:$A$999,reporting!$A40,'Selected scen drivers'!$B$2:$B$999,reporting!$B40)</f>
        <v>204.836815</v>
      </c>
      <c r="H40" s="3">
        <f>SUMIFS('Selected scen drivers'!H$2:H$999,'Selected scen drivers'!$A$2:$A$999,reporting!$A40,'Selected scen drivers'!$B$2:$B$999,reporting!$B40)</f>
        <v>220.813159</v>
      </c>
      <c r="I40" s="3">
        <f>SUMIFS('Selected scen drivers'!I$2:I$999,'Selected scen drivers'!$A$2:$A$999,reporting!$A40,'Selected scen drivers'!$B$2:$B$999,reporting!$B40)</f>
        <v>236.012742</v>
      </c>
      <c r="J40" s="3">
        <f>SUMIFS('Selected scen drivers'!J$2:J$999,'Selected scen drivers'!$A$2:$A$999,reporting!$A40,'Selected scen drivers'!$B$2:$B$999,reporting!$B40)</f>
        <v>250.540658</v>
      </c>
      <c r="K40" s="3">
        <f>SUMIFS('Selected scen drivers'!K$2:K$999,'Selected scen drivers'!$A$2:$A$999,reporting!$A40,'Selected scen drivers'!$B$2:$B$999,reporting!$B40)</f>
        <v>264.657434</v>
      </c>
      <c r="L40" s="3">
        <f>SUMIFS('Selected scen drivers'!L$2:L$999,'Selected scen drivers'!$A$2:$A$999,reporting!$A40,'Selected scen drivers'!$B$2:$B$999,reporting!$B40)</f>
        <v>277.957383</v>
      </c>
      <c r="M40" s="3">
        <f>SUMIFS('Selected scen drivers'!M$2:M$999,'Selected scen drivers'!$A$2:$A$999,reporting!$A40,'Selected scen drivers'!$B$2:$B$999,reporting!$B40)</f>
        <v>289.934643</v>
      </c>
      <c r="N40" s="3">
        <f>SUMIFS('Selected scen drivers'!N$2:N$999,'Selected scen drivers'!$A$2:$A$999,reporting!$A40,'Selected scen drivers'!$B$2:$B$999,reporting!$B40)</f>
        <v>300.188655</v>
      </c>
      <c r="O40" s="3">
        <f>SUMIFS('Selected scen drivers'!O$2:O$999,'Selected scen drivers'!$A$2:$A$999,reporting!$A40,'Selected scen drivers'!$B$2:$B$999,reporting!$B40)</f>
        <v>308.671615</v>
      </c>
      <c r="P40" s="3">
        <f>SUMIFS('Selected scen drivers'!P$2:P$999,'Selected scen drivers'!$A$2:$A$999,reporting!$A40,'Selected scen drivers'!$B$2:$B$999,reporting!$B40)</f>
        <v>315.257985</v>
      </c>
      <c r="Q40" s="3">
        <f>SUMIFS('Selected scen drivers'!Q$2:Q$999,'Selected scen drivers'!$A$2:$A$999,reporting!$A40,'Selected scen drivers'!$B$2:$B$999,reporting!$B40)</f>
        <v>320.232274</v>
      </c>
      <c r="R40" s="3">
        <f>SUMIFS('Selected scen drivers'!R$2:R$999,'Selected scen drivers'!$A$2:$A$999,reporting!$A40,'Selected scen drivers'!$B$2:$B$999,reporting!$B40)</f>
        <v>324.089909</v>
      </c>
      <c r="S40" s="3">
        <f>SUMIFS('Selected scen drivers'!S$2:S$999,'Selected scen drivers'!$A$2:$A$999,reporting!$A40,'Selected scen drivers'!$B$2:$B$999,reporting!$B40)</f>
        <v>327.043229</v>
      </c>
      <c r="T40" s="3">
        <f>SUMIFS('Selected scen drivers'!T$2:T$999,'Selected scen drivers'!$A$2:$A$999,reporting!$A40,'Selected scen drivers'!$B$2:$B$999,reporting!$B40)</f>
        <v>329.105774</v>
      </c>
      <c r="U40" s="3">
        <f>SUMIFS('Selected scen drivers'!U$2:U$999,'Selected scen drivers'!$A$2:$A$999,reporting!$A40,'Selected scen drivers'!$B$2:$B$999,reporting!$B40)</f>
        <v>330.37428</v>
      </c>
      <c r="V40" s="3">
        <f>SUMIFS('Selected scen drivers'!V$2:V$999,'Selected scen drivers'!$A$2:$A$999,reporting!$A40,'Selected scen drivers'!$B$2:$B$999,reporting!$B40)</f>
        <v>330.60319</v>
      </c>
      <c r="W40" s="3">
        <f>SUMIFS('Selected scen drivers'!W$2:W$999,'Selected scen drivers'!$A$2:$A$999,reporting!$A40,'Selected scen drivers'!$B$2:$B$999,reporting!$B40)</f>
        <v>329.72802</v>
      </c>
      <c r="X40" s="3">
        <f>SUMIFS('Selected scen drivers'!X$2:X$999,'Selected scen drivers'!$A$2:$A$999,reporting!$A40,'Selected scen drivers'!$B$2:$B$999,reporting!$B40)</f>
        <v>0</v>
      </c>
      <c r="Y40" s="3">
        <f>SUMIFS('Selected scen drivers'!Y$2:Y$999,'Selected scen drivers'!$A$2:$A$999,reporting!$A40,'Selected scen drivers'!$B$2:$B$999,reporting!$B40)</f>
        <v>0</v>
      </c>
      <c r="Z40" s="3">
        <f>SUMIFS('Selected scen drivers'!Z$2:Z$999,'Selected scen drivers'!$A$2:$A$999,reporting!$A40,'Selected scen drivers'!$B$2:$B$999,reporting!$B40)</f>
        <v>0</v>
      </c>
      <c r="AA40" s="3">
        <f>SUMIFS('Selected scen drivers'!AA$2:AA$999,'Selected scen drivers'!$A$2:$A$999,reporting!$A40,'Selected scen drivers'!$B$2:$B$999,reporting!$B40)</f>
        <v>0</v>
      </c>
      <c r="AB40" s="3">
        <f>SUMIFS('Selected scen drivers'!AB$2:AB$999,'Selected scen drivers'!$A$2:$A$999,reporting!$A40,'Selected scen drivers'!$B$2:$B$999,reporting!$B40)</f>
        <v>0</v>
      </c>
      <c r="AC40" s="3">
        <f>SUMIFS('Selected scen drivers'!AC$2:AC$999,'Selected scen drivers'!$A$2:$A$999,reporting!$A40,'Selected scen drivers'!$B$2:$B$999,reporting!$B40)</f>
        <v>0</v>
      </c>
      <c r="AD40" s="3">
        <f>SUMIFS('Selected scen drivers'!AD$2:AD$999,'Selected scen drivers'!$A$2:$A$999,reporting!$A40,'Selected scen drivers'!$B$2:$B$999,reporting!$B40)</f>
        <v>0</v>
      </c>
      <c r="AE40" s="3">
        <f>SUMIFS('Selected scen drivers'!AE$2:AE$999,'Selected scen drivers'!$A$2:$A$999,reporting!$A40,'Selected scen drivers'!$B$2:$B$999,reporting!$B40)</f>
        <v>0</v>
      </c>
      <c r="AF40">
        <v>2</v>
      </c>
    </row>
    <row r="41" ht="14.5" spans="1:32">
      <c r="A41" s="22">
        <f t="shared" si="0"/>
        <v>7</v>
      </c>
      <c r="B41" s="22">
        <f t="shared" si="1"/>
        <v>1</v>
      </c>
      <c r="D41" t="str">
        <f>IFERROR("rep_"&amp;VLOOKUP(B41,Classification!$U$5:$V$14,2,FALSE),"\I:")</f>
        <v>rep_GDP</v>
      </c>
      <c r="E41" t="str">
        <f>IFERROR(VLOOKUP(A41,Classification!$A$4:$B$99,2,FALSE),"\I:")</f>
        <v>Ukraine</v>
      </c>
      <c r="F41" s="3">
        <f>SUMIFS('Selected scen drivers'!F$2:F$999,'Selected scen drivers'!$A$2:$A$999,reporting!$A41,'Selected scen drivers'!$B$2:$B$999,reporting!$B41)</f>
        <v>541.59434</v>
      </c>
      <c r="G41" s="3">
        <f>SUMIFS('Selected scen drivers'!G$2:G$999,'Selected scen drivers'!$A$2:$A$999,reporting!$A41,'Selected scen drivers'!$B$2:$B$999,reporting!$B41)</f>
        <v>549.4998</v>
      </c>
      <c r="H41" s="3">
        <f>SUMIFS('Selected scen drivers'!H$2:H$999,'Selected scen drivers'!$A$2:$A$999,reporting!$A41,'Selected scen drivers'!$B$2:$B$999,reporting!$B41)</f>
        <v>464.0215</v>
      </c>
      <c r="I41" s="3">
        <f>SUMIFS('Selected scen drivers'!I$2:I$999,'Selected scen drivers'!$A$2:$A$999,reporting!$A41,'Selected scen drivers'!$B$2:$B$999,reporting!$B41)</f>
        <v>580.0267</v>
      </c>
      <c r="J41" s="3">
        <f>SUMIFS('Selected scen drivers'!J$2:J$999,'Selected scen drivers'!$A$2:$A$999,reporting!$A41,'Selected scen drivers'!$B$2:$B$999,reporting!$B41)</f>
        <v>702.6345</v>
      </c>
      <c r="K41" s="3">
        <f>SUMIFS('Selected scen drivers'!K$2:K$999,'Selected scen drivers'!$A$2:$A$999,reporting!$A41,'Selected scen drivers'!$B$2:$B$999,reporting!$B41)</f>
        <v>823.3491</v>
      </c>
      <c r="L41" s="3">
        <f>SUMIFS('Selected scen drivers'!L$2:L$999,'Selected scen drivers'!$A$2:$A$999,reporting!$A41,'Selected scen drivers'!$B$2:$B$999,reporting!$B41)</f>
        <v>938.3101</v>
      </c>
      <c r="M41" s="3">
        <f>SUMIFS('Selected scen drivers'!M$2:M$999,'Selected scen drivers'!$A$2:$A$999,reporting!$A41,'Selected scen drivers'!$B$2:$B$999,reporting!$B41)</f>
        <v>1052.0529</v>
      </c>
      <c r="N41" s="3">
        <f>SUMIFS('Selected scen drivers'!N$2:N$999,'Selected scen drivers'!$A$2:$A$999,reporting!$A41,'Selected scen drivers'!$B$2:$B$999,reporting!$B41)</f>
        <v>1168.5344</v>
      </c>
      <c r="O41" s="3">
        <f>SUMIFS('Selected scen drivers'!O$2:O$999,'Selected scen drivers'!$A$2:$A$999,reporting!$A41,'Selected scen drivers'!$B$2:$B$999,reporting!$B41)</f>
        <v>1290.9473</v>
      </c>
      <c r="P41" s="3">
        <f>SUMIFS('Selected scen drivers'!P$2:P$999,'Selected scen drivers'!$A$2:$A$999,reporting!$A41,'Selected scen drivers'!$B$2:$B$999,reporting!$B41)</f>
        <v>1416.1573</v>
      </c>
      <c r="Q41" s="3">
        <f>SUMIFS('Selected scen drivers'!Q$2:Q$999,'Selected scen drivers'!$A$2:$A$999,reporting!$A41,'Selected scen drivers'!$B$2:$B$999,reporting!$B41)</f>
        <v>1540.7485</v>
      </c>
      <c r="R41" s="3">
        <f>SUMIFS('Selected scen drivers'!R$2:R$999,'Selected scen drivers'!$A$2:$A$999,reporting!$A41,'Selected scen drivers'!$B$2:$B$999,reporting!$B41)</f>
        <v>1662.571</v>
      </c>
      <c r="S41" s="3">
        <f>SUMIFS('Selected scen drivers'!S$2:S$999,'Selected scen drivers'!$A$2:$A$999,reporting!$A41,'Selected scen drivers'!$B$2:$B$999,reporting!$B41)</f>
        <v>1782.782</v>
      </c>
      <c r="T41" s="3">
        <f>SUMIFS('Selected scen drivers'!T$2:T$999,'Selected scen drivers'!$A$2:$A$999,reporting!$A41,'Selected scen drivers'!$B$2:$B$999,reporting!$B41)</f>
        <v>1905.339</v>
      </c>
      <c r="U41" s="3">
        <f>SUMIFS('Selected scen drivers'!U$2:U$999,'Selected scen drivers'!$A$2:$A$999,reporting!$A41,'Selected scen drivers'!$B$2:$B$999,reporting!$B41)</f>
        <v>2033.029</v>
      </c>
      <c r="V41" s="3">
        <f>SUMIFS('Selected scen drivers'!V$2:V$999,'Selected scen drivers'!$A$2:$A$999,reporting!$A41,'Selected scen drivers'!$B$2:$B$999,reporting!$B41)</f>
        <v>2164.967</v>
      </c>
      <c r="W41" s="3">
        <f>SUMIFS('Selected scen drivers'!W$2:W$999,'Selected scen drivers'!$A$2:$A$999,reporting!$A41,'Selected scen drivers'!$B$2:$B$999,reporting!$B41)</f>
        <v>2298.187</v>
      </c>
      <c r="X41" s="3">
        <f>SUMIFS('Selected scen drivers'!X$2:X$999,'Selected scen drivers'!$A$2:$A$999,reporting!$A41,'Selected scen drivers'!$B$2:$B$999,reporting!$B41)</f>
        <v>0</v>
      </c>
      <c r="Y41" s="3">
        <f>SUMIFS('Selected scen drivers'!Y$2:Y$999,'Selected scen drivers'!$A$2:$A$999,reporting!$A41,'Selected scen drivers'!$B$2:$B$999,reporting!$B41)</f>
        <v>0</v>
      </c>
      <c r="Z41" s="3">
        <f>SUMIFS('Selected scen drivers'!Z$2:Z$999,'Selected scen drivers'!$A$2:$A$999,reporting!$A41,'Selected scen drivers'!$B$2:$B$999,reporting!$B41)</f>
        <v>0</v>
      </c>
      <c r="AA41" s="3">
        <f>SUMIFS('Selected scen drivers'!AA$2:AA$999,'Selected scen drivers'!$A$2:$A$999,reporting!$A41,'Selected scen drivers'!$B$2:$B$999,reporting!$B41)</f>
        <v>0</v>
      </c>
      <c r="AB41" s="3">
        <f>SUMIFS('Selected scen drivers'!AB$2:AB$999,'Selected scen drivers'!$A$2:$A$999,reporting!$A41,'Selected scen drivers'!$B$2:$B$999,reporting!$B41)</f>
        <v>0</v>
      </c>
      <c r="AC41" s="3">
        <f>SUMIFS('Selected scen drivers'!AC$2:AC$999,'Selected scen drivers'!$A$2:$A$999,reporting!$A41,'Selected scen drivers'!$B$2:$B$999,reporting!$B41)</f>
        <v>0</v>
      </c>
      <c r="AD41" s="3">
        <f>SUMIFS('Selected scen drivers'!AD$2:AD$999,'Selected scen drivers'!$A$2:$A$999,reporting!$A41,'Selected scen drivers'!$B$2:$B$999,reporting!$B41)</f>
        <v>0</v>
      </c>
      <c r="AE41" s="3">
        <f>SUMIFS('Selected scen drivers'!AE$2:AE$999,'Selected scen drivers'!$A$2:$A$999,reporting!$A41,'Selected scen drivers'!$B$2:$B$999,reporting!$B41)</f>
        <v>0</v>
      </c>
      <c r="AF41">
        <v>2</v>
      </c>
    </row>
    <row r="42" ht="14.5" spans="1:32">
      <c r="A42" s="22">
        <f t="shared" si="0"/>
        <v>7</v>
      </c>
      <c r="B42" s="22">
        <f t="shared" si="1"/>
        <v>2</v>
      </c>
      <c r="D42" t="str">
        <f>IFERROR("rep_"&amp;VLOOKUP(B42,Classification!$U$5:$V$14,2,FALSE),"\I:")</f>
        <v>rep_GDPAGR</v>
      </c>
      <c r="E42" t="str">
        <f>IFERROR(VLOOKUP(A42,Classification!$A$4:$B$99,2,FALSE),"\I:")</f>
        <v>Ukraine</v>
      </c>
      <c r="F42" s="3">
        <f>SUMIFS('Selected scen drivers'!F$2:F$999,'Selected scen drivers'!$A$2:$A$999,reporting!$A42,'Selected scen drivers'!$B$2:$B$999,reporting!$B42)</f>
        <v>63.2528422868597</v>
      </c>
      <c r="G42" s="3">
        <f>SUMIFS('Selected scen drivers'!G$2:G$999,'Selected scen drivers'!$A$2:$A$999,reporting!$A42,'Selected scen drivers'!$B$2:$B$999,reporting!$B42)</f>
        <v>64.1761459363377</v>
      </c>
      <c r="H42" s="3">
        <f>SUMIFS('Selected scen drivers'!H$2:H$999,'Selected scen drivers'!$A$2:$A$999,reporting!$A42,'Selected scen drivers'!$B$2:$B$999,reporting!$B42)</f>
        <v>52.9503549219744</v>
      </c>
      <c r="I42" s="3">
        <f>SUMIFS('Selected scen drivers'!I$2:I$999,'Selected scen drivers'!$A$2:$A$999,reporting!$A42,'Selected scen drivers'!$B$2:$B$999,reporting!$B42)</f>
        <v>64.6731244204336</v>
      </c>
      <c r="J42" s="3">
        <f>SUMIFS('Selected scen drivers'!J$2:J$999,'Selected scen drivers'!$A$2:$A$999,reporting!$A42,'Selected scen drivers'!$B$2:$B$999,reporting!$B42)</f>
        <v>76.5113096592604</v>
      </c>
      <c r="K42" s="3">
        <f>SUMIFS('Selected scen drivers'!K$2:K$999,'Selected scen drivers'!$A$2:$A$999,reporting!$A42,'Selected scen drivers'!$B$2:$B$999,reporting!$B42)</f>
        <v>87.5125539103243</v>
      </c>
      <c r="L42" s="3">
        <f>SUMIFS('Selected scen drivers'!L$2:L$999,'Selected scen drivers'!$A$2:$A$999,reporting!$A42,'Selected scen drivers'!$B$2:$B$999,reporting!$B42)</f>
        <v>97.2897843971736</v>
      </c>
      <c r="M42" s="3">
        <f>SUMIFS('Selected scen drivers'!M$2:M$999,'Selected scen drivers'!$A$2:$A$999,reporting!$A42,'Selected scen drivers'!$B$2:$B$999,reporting!$B42)</f>
        <v>106.345695003152</v>
      </c>
      <c r="N42" s="3">
        <f>SUMIFS('Selected scen drivers'!N$2:N$999,'Selected scen drivers'!$A$2:$A$999,reporting!$A42,'Selected scen drivers'!$B$2:$B$999,reporting!$B42)</f>
        <v>115.078456802587</v>
      </c>
      <c r="O42" s="3">
        <f>SUMIFS('Selected scen drivers'!O$2:O$999,'Selected scen drivers'!$A$2:$A$999,reporting!$A42,'Selected scen drivers'!$B$2:$B$999,reporting!$B42)</f>
        <v>123.771983503838</v>
      </c>
      <c r="P42" s="3">
        <f>SUMIFS('Selected scen drivers'!P$2:P$999,'Selected scen drivers'!$A$2:$A$999,reporting!$A42,'Selected scen drivers'!$B$2:$B$999,reporting!$B42)</f>
        <v>132.086496874745</v>
      </c>
      <c r="Q42" s="3">
        <f>SUMIFS('Selected scen drivers'!Q$2:Q$999,'Selected scen drivers'!$A$2:$A$999,reporting!$A42,'Selected scen drivers'!$B$2:$B$999,reporting!$B42)</f>
        <v>139.690421527985</v>
      </c>
      <c r="R42" s="3">
        <f>SUMIFS('Selected scen drivers'!R$2:R$999,'Selected scen drivers'!$A$2:$A$999,reporting!$A42,'Selected scen drivers'!$B$2:$B$999,reporting!$B42)</f>
        <v>146.398953064559</v>
      </c>
      <c r="S42" s="3">
        <f>SUMIFS('Selected scen drivers'!S$2:S$999,'Selected scen drivers'!$A$2:$A$999,reporting!$A42,'Selected scen drivers'!$B$2:$B$999,reporting!$B42)</f>
        <v>152.332326851626</v>
      </c>
      <c r="T42" s="3">
        <f>SUMIFS('Selected scen drivers'!T$2:T$999,'Selected scen drivers'!$A$2:$A$999,reporting!$A42,'Selected scen drivers'!$B$2:$B$999,reporting!$B42)</f>
        <v>157.830736438889</v>
      </c>
      <c r="U42" s="3">
        <f>SUMIFS('Selected scen drivers'!U$2:U$999,'Selected scen drivers'!$A$2:$A$999,reporting!$A42,'Selected scen drivers'!$B$2:$B$999,reporting!$B42)</f>
        <v>163.099249679344</v>
      </c>
      <c r="V42" s="3">
        <f>SUMIFS('Selected scen drivers'!V$2:V$999,'Selected scen drivers'!$A$2:$A$999,reporting!$A42,'Selected scen drivers'!$B$2:$B$999,reporting!$B42)</f>
        <v>168.028917888024</v>
      </c>
      <c r="W42" s="3">
        <f>SUMIFS('Selected scen drivers'!W$2:W$999,'Selected scen drivers'!$A$2:$A$999,reporting!$A42,'Selected scen drivers'!$B$2:$B$999,reporting!$B42)</f>
        <v>172.364025</v>
      </c>
      <c r="X42" s="3">
        <f>SUMIFS('Selected scen drivers'!X$2:X$999,'Selected scen drivers'!$A$2:$A$999,reporting!$A42,'Selected scen drivers'!$B$2:$B$999,reporting!$B42)</f>
        <v>0</v>
      </c>
      <c r="Y42" s="3">
        <f>SUMIFS('Selected scen drivers'!Y$2:Y$999,'Selected scen drivers'!$A$2:$A$999,reporting!$A42,'Selected scen drivers'!$B$2:$B$999,reporting!$B42)</f>
        <v>0</v>
      </c>
      <c r="Z42" s="3">
        <f>SUMIFS('Selected scen drivers'!Z$2:Z$999,'Selected scen drivers'!$A$2:$A$999,reporting!$A42,'Selected scen drivers'!$B$2:$B$999,reporting!$B42)</f>
        <v>0</v>
      </c>
      <c r="AA42" s="3">
        <f>SUMIFS('Selected scen drivers'!AA$2:AA$999,'Selected scen drivers'!$A$2:$A$999,reporting!$A42,'Selected scen drivers'!$B$2:$B$999,reporting!$B42)</f>
        <v>0</v>
      </c>
      <c r="AB42" s="3">
        <f>SUMIFS('Selected scen drivers'!AB$2:AB$999,'Selected scen drivers'!$A$2:$A$999,reporting!$A42,'Selected scen drivers'!$B$2:$B$999,reporting!$B42)</f>
        <v>0</v>
      </c>
      <c r="AC42" s="3">
        <f>SUMIFS('Selected scen drivers'!AC$2:AC$999,'Selected scen drivers'!$A$2:$A$999,reporting!$A42,'Selected scen drivers'!$B$2:$B$999,reporting!$B42)</f>
        <v>0</v>
      </c>
      <c r="AD42" s="3">
        <f>SUMIFS('Selected scen drivers'!AD$2:AD$999,'Selected scen drivers'!$A$2:$A$999,reporting!$A42,'Selected scen drivers'!$B$2:$B$999,reporting!$B42)</f>
        <v>0</v>
      </c>
      <c r="AE42" s="3">
        <f>SUMIFS('Selected scen drivers'!AE$2:AE$999,'Selected scen drivers'!$A$2:$A$999,reporting!$A42,'Selected scen drivers'!$B$2:$B$999,reporting!$B42)</f>
        <v>0</v>
      </c>
      <c r="AF42">
        <v>2</v>
      </c>
    </row>
    <row r="43" ht="14.5" spans="1:32">
      <c r="A43" s="22">
        <f t="shared" si="0"/>
        <v>7</v>
      </c>
      <c r="B43" s="22">
        <f t="shared" si="1"/>
        <v>3</v>
      </c>
      <c r="D43" t="str">
        <f>IFERROR("rep_"&amp;VLOOKUP(B43,Classification!$U$5:$V$14,2,FALSE),"\I:")</f>
        <v>rep_GDPIND</v>
      </c>
      <c r="E43" t="str">
        <f>IFERROR(VLOOKUP(A43,Classification!$A$4:$B$99,2,FALSE),"\I:")</f>
        <v>Ukraine</v>
      </c>
      <c r="F43" s="3">
        <f>SUMIFS('Selected scen drivers'!F$2:F$999,'Selected scen drivers'!$A$2:$A$999,reporting!$A43,'Selected scen drivers'!$B$2:$B$999,reporting!$B43)</f>
        <v>149.258634794517</v>
      </c>
      <c r="G43" s="3">
        <f>SUMIFS('Selected scen drivers'!G$2:G$999,'Selected scen drivers'!$A$2:$A$999,reporting!$A43,'Selected scen drivers'!$B$2:$B$999,reporting!$B43)</f>
        <v>151.437409502357</v>
      </c>
      <c r="H43" s="3">
        <f>SUMIFS('Selected scen drivers'!H$2:H$999,'Selected scen drivers'!$A$2:$A$999,reporting!$A43,'Selected scen drivers'!$B$2:$B$999,reporting!$B43)</f>
        <v>128.462632252689</v>
      </c>
      <c r="I43" s="3">
        <f>SUMIFS('Selected scen drivers'!I$2:I$999,'Selected scen drivers'!$A$2:$A$999,reporting!$A43,'Selected scen drivers'!$B$2:$B$999,reporting!$B43)</f>
        <v>161.463756355401</v>
      </c>
      <c r="J43" s="3">
        <f>SUMIFS('Selected scen drivers'!J$2:J$999,'Selected scen drivers'!$A$2:$A$999,reporting!$A43,'Selected scen drivers'!$B$2:$B$999,reporting!$B43)</f>
        <v>196.676881209182</v>
      </c>
      <c r="K43" s="3">
        <f>SUMIFS('Selected scen drivers'!K$2:K$999,'Selected scen drivers'!$A$2:$A$999,reporting!$A43,'Selected scen drivers'!$B$2:$B$999,reporting!$B43)</f>
        <v>231.750608725932</v>
      </c>
      <c r="L43" s="3">
        <f>SUMIFS('Selected scen drivers'!L$2:L$999,'Selected scen drivers'!$A$2:$A$999,reporting!$A43,'Selected scen drivers'!$B$2:$B$999,reporting!$B43)</f>
        <v>265.576961780169</v>
      </c>
      <c r="M43" s="3">
        <f>SUMIFS('Selected scen drivers'!M$2:M$999,'Selected scen drivers'!$A$2:$A$999,reporting!$A43,'Selected scen drivers'!$B$2:$B$999,reporting!$B43)</f>
        <v>299.41694730679</v>
      </c>
      <c r="N43" s="3">
        <f>SUMIFS('Selected scen drivers'!N$2:N$999,'Selected scen drivers'!$A$2:$A$999,reporting!$A43,'Selected scen drivers'!$B$2:$B$999,reporting!$B43)</f>
        <v>334.393017612086</v>
      </c>
      <c r="O43" s="3">
        <f>SUMIFS('Selected scen drivers'!O$2:O$999,'Selected scen drivers'!$A$2:$A$999,reporting!$A43,'Selected scen drivers'!$B$2:$B$999,reporting!$B43)</f>
        <v>371.433327181928</v>
      </c>
      <c r="P43" s="3">
        <f>SUMIFS('Selected scen drivers'!P$2:P$999,'Selected scen drivers'!$A$2:$A$999,reporting!$A43,'Selected scen drivers'!$B$2:$B$999,reporting!$B43)</f>
        <v>409.6544333113</v>
      </c>
      <c r="Q43" s="3">
        <f>SUMIFS('Selected scen drivers'!Q$2:Q$999,'Selected scen drivers'!$A$2:$A$999,reporting!$A43,'Selected scen drivers'!$B$2:$B$999,reporting!$B43)</f>
        <v>448.07590193931</v>
      </c>
      <c r="R43" s="3">
        <f>SUMIFS('Selected scen drivers'!R$2:R$999,'Selected scen drivers'!$A$2:$A$999,reporting!$A43,'Selected scen drivers'!$B$2:$B$999,reporting!$B43)</f>
        <v>486.064967404767</v>
      </c>
      <c r="S43" s="3">
        <f>SUMIFS('Selected scen drivers'!S$2:S$999,'Selected scen drivers'!$A$2:$A$999,reporting!$A43,'Selected scen drivers'!$B$2:$B$999,reporting!$B43)</f>
        <v>523.947674608307</v>
      </c>
      <c r="T43" s="3">
        <f>SUMIFS('Selected scen drivers'!T$2:T$999,'Selected scen drivers'!$A$2:$A$999,reporting!$A43,'Selected scen drivers'!$B$2:$B$999,reporting!$B43)</f>
        <v>562.884743999367</v>
      </c>
      <c r="U43" s="3">
        <f>SUMIFS('Selected scen drivers'!U$2:U$999,'Selected scen drivers'!$A$2:$A$999,reporting!$A43,'Selected scen drivers'!$B$2:$B$999,reporting!$B43)</f>
        <v>603.713965283662</v>
      </c>
      <c r="V43" s="3">
        <f>SUMIFS('Selected scen drivers'!V$2:V$999,'Selected scen drivers'!$A$2:$A$999,reporting!$A43,'Selected scen drivers'!$B$2:$B$999,reporting!$B43)</f>
        <v>646.194509937146</v>
      </c>
      <c r="W43" s="3">
        <f>SUMIFS('Selected scen drivers'!W$2:W$999,'Selected scen drivers'!$A$2:$A$999,reporting!$A43,'Selected scen drivers'!$B$2:$B$999,reporting!$B43)</f>
        <v>689.4561</v>
      </c>
      <c r="X43" s="3">
        <f>SUMIFS('Selected scen drivers'!X$2:X$999,'Selected scen drivers'!$A$2:$A$999,reporting!$A43,'Selected scen drivers'!$B$2:$B$999,reporting!$B43)</f>
        <v>0</v>
      </c>
      <c r="Y43" s="3">
        <f>SUMIFS('Selected scen drivers'!Y$2:Y$999,'Selected scen drivers'!$A$2:$A$999,reporting!$A43,'Selected scen drivers'!$B$2:$B$999,reporting!$B43)</f>
        <v>0</v>
      </c>
      <c r="Z43" s="3">
        <f>SUMIFS('Selected scen drivers'!Z$2:Z$999,'Selected scen drivers'!$A$2:$A$999,reporting!$A43,'Selected scen drivers'!$B$2:$B$999,reporting!$B43)</f>
        <v>0</v>
      </c>
      <c r="AA43" s="3">
        <f>SUMIFS('Selected scen drivers'!AA$2:AA$999,'Selected scen drivers'!$A$2:$A$999,reporting!$A43,'Selected scen drivers'!$B$2:$B$999,reporting!$B43)</f>
        <v>0</v>
      </c>
      <c r="AB43" s="3">
        <f>SUMIFS('Selected scen drivers'!AB$2:AB$999,'Selected scen drivers'!$A$2:$A$999,reporting!$A43,'Selected scen drivers'!$B$2:$B$999,reporting!$B43)</f>
        <v>0</v>
      </c>
      <c r="AC43" s="3">
        <f>SUMIFS('Selected scen drivers'!AC$2:AC$999,'Selected scen drivers'!$A$2:$A$999,reporting!$A43,'Selected scen drivers'!$B$2:$B$999,reporting!$B43)</f>
        <v>0</v>
      </c>
      <c r="AD43" s="3">
        <f>SUMIFS('Selected scen drivers'!AD$2:AD$999,'Selected scen drivers'!$A$2:$A$999,reporting!$A43,'Selected scen drivers'!$B$2:$B$999,reporting!$B43)</f>
        <v>0</v>
      </c>
      <c r="AE43" s="3">
        <f>SUMIFS('Selected scen drivers'!AE$2:AE$999,'Selected scen drivers'!$A$2:$A$999,reporting!$A43,'Selected scen drivers'!$B$2:$B$999,reporting!$B43)</f>
        <v>0</v>
      </c>
      <c r="AF43">
        <v>2</v>
      </c>
    </row>
    <row r="44" ht="14.5" spans="1:32">
      <c r="A44" s="22">
        <f t="shared" si="0"/>
        <v>7</v>
      </c>
      <c r="B44" s="22">
        <f t="shared" si="1"/>
        <v>7</v>
      </c>
      <c r="D44" t="str">
        <f>IFERROR("rep_"&amp;VLOOKUP(B44,Classification!$U$5:$V$14,2,FALSE),"\I:")</f>
        <v>rep_GDPSER</v>
      </c>
      <c r="E44" t="str">
        <f>IFERROR(VLOOKUP(A44,Classification!$A$4:$B$99,2,FALSE),"\I:")</f>
        <v>Ukraine</v>
      </c>
      <c r="F44" s="3">
        <f>SUMIFS('Selected scen drivers'!F$2:F$999,'Selected scen drivers'!$A$2:$A$999,reporting!$A44,'Selected scen drivers'!$B$2:$B$999,reporting!$B44)</f>
        <v>329.082862918624</v>
      </c>
      <c r="G44" s="3">
        <f>SUMIFS('Selected scen drivers'!G$2:G$999,'Selected scen drivers'!$A$2:$A$999,reporting!$A44,'Selected scen drivers'!$B$2:$B$999,reporting!$B44)</f>
        <v>333.886244561305</v>
      </c>
      <c r="H44" s="3">
        <f>SUMIFS('Selected scen drivers'!H$2:H$999,'Selected scen drivers'!$A$2:$A$999,reporting!$A44,'Selected scen drivers'!$B$2:$B$999,reporting!$B44)</f>
        <v>282.608512825337</v>
      </c>
      <c r="I44" s="3">
        <f>SUMIFS('Selected scen drivers'!I$2:I$999,'Selected scen drivers'!$A$2:$A$999,reporting!$A44,'Selected scen drivers'!$B$2:$B$999,reporting!$B44)</f>
        <v>353.889819224165</v>
      </c>
      <c r="J44" s="3">
        <f>SUMIFS('Selected scen drivers'!J$2:J$999,'Selected scen drivers'!$A$2:$A$999,reporting!$A44,'Selected scen drivers'!$B$2:$B$999,reporting!$B44)</f>
        <v>429.446309131558</v>
      </c>
      <c r="K44" s="3">
        <f>SUMIFS('Selected scen drivers'!K$2:K$999,'Selected scen drivers'!$A$2:$A$999,reporting!$A44,'Selected scen drivers'!$B$2:$B$999,reporting!$B44)</f>
        <v>504.085937363744</v>
      </c>
      <c r="L44" s="3">
        <f>SUMIFS('Selected scen drivers'!L$2:L$999,'Selected scen drivers'!$A$2:$A$999,reporting!$A44,'Selected scen drivers'!$B$2:$B$999,reporting!$B44)</f>
        <v>575.443353822658</v>
      </c>
      <c r="M44" s="3">
        <f>SUMIFS('Selected scen drivers'!M$2:M$999,'Selected scen drivers'!$A$2:$A$999,reporting!$A44,'Selected scen drivers'!$B$2:$B$999,reporting!$B44)</f>
        <v>646.290257690057</v>
      </c>
      <c r="N44" s="3">
        <f>SUMIFS('Selected scen drivers'!N$2:N$999,'Selected scen drivers'!$A$2:$A$999,reporting!$A44,'Selected scen drivers'!$B$2:$B$999,reporting!$B44)</f>
        <v>719.062925585327</v>
      </c>
      <c r="O44" s="3">
        <f>SUMIFS('Selected scen drivers'!O$2:O$999,'Selected scen drivers'!$A$2:$A$999,reporting!$A44,'Selected scen drivers'!$B$2:$B$999,reporting!$B44)</f>
        <v>795.741989314233</v>
      </c>
      <c r="P44" s="3">
        <f>SUMIFS('Selected scen drivers'!P$2:P$999,'Selected scen drivers'!$A$2:$A$999,reporting!$A44,'Selected scen drivers'!$B$2:$B$999,reporting!$B44)</f>
        <v>874.416369813955</v>
      </c>
      <c r="Q44" s="3">
        <f>SUMIFS('Selected scen drivers'!Q$2:Q$999,'Selected scen drivers'!$A$2:$A$999,reporting!$A44,'Selected scen drivers'!$B$2:$B$999,reporting!$B44)</f>
        <v>952.982176532705</v>
      </c>
      <c r="R44" s="3">
        <f>SUMIFS('Selected scen drivers'!R$2:R$999,'Selected scen drivers'!$A$2:$A$999,reporting!$A44,'Selected scen drivers'!$B$2:$B$999,reporting!$B44)</f>
        <v>1030.10707953067</v>
      </c>
      <c r="S44" s="3">
        <f>SUMIFS('Selected scen drivers'!S$2:S$999,'Selected scen drivers'!$A$2:$A$999,reporting!$A44,'Selected scen drivers'!$B$2:$B$999,reporting!$B44)</f>
        <v>1106.50199854007</v>
      </c>
      <c r="T44" s="3">
        <f>SUMIFS('Selected scen drivers'!T$2:T$999,'Selected scen drivers'!$A$2:$A$999,reporting!$A44,'Selected scen drivers'!$B$2:$B$999,reporting!$B44)</f>
        <v>1184.62351956174</v>
      </c>
      <c r="U44" s="3">
        <f>SUMIFS('Selected scen drivers'!U$2:U$999,'Selected scen drivers'!$A$2:$A$999,reporting!$A44,'Selected scen drivers'!$B$2:$B$999,reporting!$B44)</f>
        <v>1266.21578503699</v>
      </c>
      <c r="V44" s="3">
        <f>SUMIFS('Selected scen drivers'!V$2:V$999,'Selected scen drivers'!$A$2:$A$999,reporting!$A44,'Selected scen drivers'!$B$2:$B$999,reporting!$B44)</f>
        <v>1350.74357217483</v>
      </c>
      <c r="W44" s="3">
        <f>SUMIFS('Selected scen drivers'!W$2:W$999,'Selected scen drivers'!$A$2:$A$999,reporting!$A44,'Selected scen drivers'!$B$2:$B$999,reporting!$B44)</f>
        <v>1436.366875</v>
      </c>
      <c r="X44" s="3">
        <f>SUMIFS('Selected scen drivers'!X$2:X$999,'Selected scen drivers'!$A$2:$A$999,reporting!$A44,'Selected scen drivers'!$B$2:$B$999,reporting!$B44)</f>
        <v>0</v>
      </c>
      <c r="Y44" s="3">
        <f>SUMIFS('Selected scen drivers'!Y$2:Y$999,'Selected scen drivers'!$A$2:$A$999,reporting!$A44,'Selected scen drivers'!$B$2:$B$999,reporting!$B44)</f>
        <v>0</v>
      </c>
      <c r="Z44" s="3">
        <f>SUMIFS('Selected scen drivers'!Z$2:Z$999,'Selected scen drivers'!$A$2:$A$999,reporting!$A44,'Selected scen drivers'!$B$2:$B$999,reporting!$B44)</f>
        <v>0</v>
      </c>
      <c r="AA44" s="3">
        <f>SUMIFS('Selected scen drivers'!AA$2:AA$999,'Selected scen drivers'!$A$2:$A$999,reporting!$A44,'Selected scen drivers'!$B$2:$B$999,reporting!$B44)</f>
        <v>0</v>
      </c>
      <c r="AB44" s="3">
        <f>SUMIFS('Selected scen drivers'!AB$2:AB$999,'Selected scen drivers'!$A$2:$A$999,reporting!$A44,'Selected scen drivers'!$B$2:$B$999,reporting!$B44)</f>
        <v>0</v>
      </c>
      <c r="AC44" s="3">
        <f>SUMIFS('Selected scen drivers'!AC$2:AC$999,'Selected scen drivers'!$A$2:$A$999,reporting!$A44,'Selected scen drivers'!$B$2:$B$999,reporting!$B44)</f>
        <v>0</v>
      </c>
      <c r="AD44" s="3">
        <f>SUMIFS('Selected scen drivers'!AD$2:AD$999,'Selected scen drivers'!$A$2:$A$999,reporting!$A44,'Selected scen drivers'!$B$2:$B$999,reporting!$B44)</f>
        <v>0</v>
      </c>
      <c r="AE44" s="3">
        <f>SUMIFS('Selected scen drivers'!AE$2:AE$999,'Selected scen drivers'!$A$2:$A$999,reporting!$A44,'Selected scen drivers'!$B$2:$B$999,reporting!$B44)</f>
        <v>0</v>
      </c>
      <c r="AF44">
        <v>2</v>
      </c>
    </row>
    <row r="45" ht="14.5" spans="1:32">
      <c r="A45" s="22">
        <f t="shared" si="0"/>
        <v>7</v>
      </c>
      <c r="B45" s="22">
        <f t="shared" si="1"/>
        <v>8</v>
      </c>
      <c r="D45" t="str">
        <f>IFERROR("rep_"&amp;VLOOKUP(B45,Classification!$U$5:$V$14,2,FALSE),"\I:")</f>
        <v>rep_HOU</v>
      </c>
      <c r="E45" t="str">
        <f>IFERROR(VLOOKUP(A45,Classification!$A$4:$B$99,2,FALSE),"\I:")</f>
        <v>Ukraine</v>
      </c>
      <c r="F45" s="6">
        <f>SUMIFS('Selected scen drivers'!F$2:F$999,'Selected scen drivers'!$A$2:$A$999,reporting!$A45,'Selected scen drivers'!$B$2:$B$999,reporting!$B45)</f>
        <v>15.3736678</v>
      </c>
      <c r="G45" s="6">
        <f>SUMIFS('Selected scen drivers'!G$2:G$999,'Selected scen drivers'!$A$2:$A$999,reporting!$A45,'Selected scen drivers'!$B$2:$B$999,reporting!$B45)</f>
        <v>14.8304395</v>
      </c>
      <c r="H45" s="6">
        <f>SUMIFS('Selected scen drivers'!H$2:H$999,'Selected scen drivers'!$A$2:$A$999,reporting!$A45,'Selected scen drivers'!$B$2:$B$999,reporting!$B45)</f>
        <v>12.114298</v>
      </c>
      <c r="I45" s="6">
        <f>SUMIFS('Selected scen drivers'!I$2:I$999,'Selected scen drivers'!$A$2:$A$999,reporting!$A45,'Selected scen drivers'!$B$2:$B$999,reporting!$B45)</f>
        <v>11.959726</v>
      </c>
      <c r="J45" s="6">
        <f>SUMIFS('Selected scen drivers'!J$2:J$999,'Selected scen drivers'!$A$2:$A$999,reporting!$A45,'Selected scen drivers'!$B$2:$B$999,reporting!$B45)</f>
        <v>11.8916675</v>
      </c>
      <c r="K45" s="6">
        <f>SUMIFS('Selected scen drivers'!K$2:K$999,'Selected scen drivers'!$A$2:$A$999,reporting!$A45,'Selected scen drivers'!$B$2:$B$999,reporting!$B45)</f>
        <v>11.6253965</v>
      </c>
      <c r="L45" s="6">
        <f>SUMIFS('Selected scen drivers'!L$2:L$999,'Selected scen drivers'!$A$2:$A$999,reporting!$A45,'Selected scen drivers'!$B$2:$B$999,reporting!$B45)</f>
        <v>11.077731</v>
      </c>
      <c r="M45" s="6">
        <f>SUMIFS('Selected scen drivers'!M$2:M$999,'Selected scen drivers'!$A$2:$A$999,reporting!$A45,'Selected scen drivers'!$B$2:$B$999,reporting!$B45)</f>
        <v>10.3536465</v>
      </c>
      <c r="N45" s="6">
        <f>SUMIFS('Selected scen drivers'!N$2:N$999,'Selected scen drivers'!$A$2:$A$999,reporting!$A45,'Selected scen drivers'!$B$2:$B$999,reporting!$B45)</f>
        <v>9.56918949999999</v>
      </c>
      <c r="O45" s="6">
        <f>SUMIFS('Selected scen drivers'!O$2:O$999,'Selected scen drivers'!$A$2:$A$999,reporting!$A45,'Selected scen drivers'!$B$2:$B$999,reporting!$B45)</f>
        <v>9.102531</v>
      </c>
      <c r="P45" s="6">
        <f>SUMIFS('Selected scen drivers'!P$2:P$999,'Selected scen drivers'!$A$2:$A$999,reporting!$A45,'Selected scen drivers'!$B$2:$B$999,reporting!$B45)</f>
        <v>8.9110285</v>
      </c>
      <c r="Q45" s="6">
        <f>SUMIFS('Selected scen drivers'!Q$2:Q$999,'Selected scen drivers'!$A$2:$A$999,reporting!$A45,'Selected scen drivers'!$B$2:$B$999,reporting!$B45)</f>
        <v>8.783875</v>
      </c>
      <c r="R45" s="6">
        <f>SUMIFS('Selected scen drivers'!R$2:R$999,'Selected scen drivers'!$A$2:$A$999,reporting!$A45,'Selected scen drivers'!$B$2:$B$999,reporting!$B45)</f>
        <v>8.47751999999999</v>
      </c>
      <c r="S45" s="6">
        <f>SUMIFS('Selected scen drivers'!S$2:S$999,'Selected scen drivers'!$A$2:$A$999,reporting!$A45,'Selected scen drivers'!$B$2:$B$999,reporting!$B45)</f>
        <v>8.054675</v>
      </c>
      <c r="T45" s="6">
        <f>SUMIFS('Selected scen drivers'!T$2:T$999,'Selected scen drivers'!$A$2:$A$999,reporting!$A45,'Selected scen drivers'!$B$2:$B$999,reporting!$B45)</f>
        <v>7.7545635</v>
      </c>
      <c r="U45" s="6">
        <f>SUMIFS('Selected scen drivers'!U$2:U$999,'Selected scen drivers'!$A$2:$A$999,reporting!$A45,'Selected scen drivers'!$B$2:$B$999,reporting!$B45)</f>
        <v>7.482761</v>
      </c>
      <c r="V45" s="6">
        <f>SUMIFS('Selected scen drivers'!V$2:V$999,'Selected scen drivers'!$A$2:$A$999,reporting!$A45,'Selected scen drivers'!$B$2:$B$999,reporting!$B45)</f>
        <v>7.30208799999999</v>
      </c>
      <c r="W45" s="6">
        <f>SUMIFS('Selected scen drivers'!W$2:W$999,'Selected scen drivers'!$A$2:$A$999,reporting!$A45,'Selected scen drivers'!$B$2:$B$999,reporting!$B45)</f>
        <v>7.09663049999999</v>
      </c>
      <c r="X45" s="6">
        <f>SUMIFS('Selected scen drivers'!X$2:X$999,'Selected scen drivers'!$A$2:$A$999,reporting!$A45,'Selected scen drivers'!$B$2:$B$999,reporting!$B45)</f>
        <v>0</v>
      </c>
      <c r="Y45" s="3">
        <f>SUMIFS('Selected scen drivers'!Y$2:Y$999,'Selected scen drivers'!$A$2:$A$999,reporting!$A45,'Selected scen drivers'!$B$2:$B$999,reporting!$B45)</f>
        <v>0</v>
      </c>
      <c r="Z45" s="3">
        <f>SUMIFS('Selected scen drivers'!Z$2:Z$999,'Selected scen drivers'!$A$2:$A$999,reporting!$A45,'Selected scen drivers'!$B$2:$B$999,reporting!$B45)</f>
        <v>0</v>
      </c>
      <c r="AA45" s="3">
        <f>SUMIFS('Selected scen drivers'!AA$2:AA$999,'Selected scen drivers'!$A$2:$A$999,reporting!$A45,'Selected scen drivers'!$B$2:$B$999,reporting!$B45)</f>
        <v>0</v>
      </c>
      <c r="AB45" s="3">
        <f>SUMIFS('Selected scen drivers'!AB$2:AB$999,'Selected scen drivers'!$A$2:$A$999,reporting!$A45,'Selected scen drivers'!$B$2:$B$999,reporting!$B45)</f>
        <v>0</v>
      </c>
      <c r="AC45" s="3">
        <f>SUMIFS('Selected scen drivers'!AC$2:AC$999,'Selected scen drivers'!$A$2:$A$999,reporting!$A45,'Selected scen drivers'!$B$2:$B$999,reporting!$B45)</f>
        <v>0</v>
      </c>
      <c r="AD45" s="3">
        <f>SUMIFS('Selected scen drivers'!AD$2:AD$999,'Selected scen drivers'!$A$2:$A$999,reporting!$A45,'Selected scen drivers'!$B$2:$B$999,reporting!$B45)</f>
        <v>0</v>
      </c>
      <c r="AE45" s="3">
        <f>SUMIFS('Selected scen drivers'!AE$2:AE$999,'Selected scen drivers'!$A$2:$A$999,reporting!$A45,'Selected scen drivers'!$B$2:$B$999,reporting!$B45)</f>
        <v>0</v>
      </c>
      <c r="AF45">
        <v>2</v>
      </c>
    </row>
    <row r="46" ht="14.5" spans="1:32">
      <c r="A46" s="22">
        <f t="shared" si="0"/>
        <v>7</v>
      </c>
      <c r="B46" s="22">
        <f t="shared" si="1"/>
        <v>9</v>
      </c>
      <c r="D46" t="str">
        <f>IFERROR("rep_"&amp;VLOOKUP(B46,Classification!$U$5:$V$14,2,FALSE),"\I:")</f>
        <v>rep_POP</v>
      </c>
      <c r="E46" t="str">
        <f>IFERROR(VLOOKUP(A46,Classification!$A$4:$B$99,2,FALSE),"\I:")</f>
        <v>Ukraine</v>
      </c>
      <c r="F46" s="3">
        <f>SUMIFS('Selected scen drivers'!F$2:F$999,'Selected scen drivers'!$A$2:$A$999,reporting!$A46,'Selected scen drivers'!$B$2:$B$999,reporting!$B46)</f>
        <v>48.7347216</v>
      </c>
      <c r="G46" s="3">
        <f>SUMIFS('Selected scen drivers'!G$2:G$999,'Selected scen drivers'!$A$2:$A$999,reporting!$A46,'Selected scen drivers'!$B$2:$B$999,reporting!$B46)</f>
        <v>47.18572</v>
      </c>
      <c r="H46" s="3">
        <f>SUMIFS('Selected scen drivers'!H$2:H$999,'Selected scen drivers'!$A$2:$A$999,reporting!$A46,'Selected scen drivers'!$B$2:$B$999,reporting!$B46)</f>
        <v>39.440712</v>
      </c>
      <c r="I46" s="3">
        <f>SUMIFS('Selected scen drivers'!I$2:I$999,'Selected scen drivers'!$A$2:$A$999,reporting!$A46,'Selected scen drivers'!$B$2:$B$999,reporting!$B46)</f>
        <v>39.860667</v>
      </c>
      <c r="J46" s="3">
        <f>SUMIFS('Selected scen drivers'!J$2:J$999,'Selected scen drivers'!$A$2:$A$999,reporting!$A46,'Selected scen drivers'!$B$2:$B$999,reporting!$B46)</f>
        <v>39.725637</v>
      </c>
      <c r="K46" s="3">
        <f>SUMIFS('Selected scen drivers'!K$2:K$999,'Selected scen drivers'!$A$2:$A$999,reporting!$A46,'Selected scen drivers'!$B$2:$B$999,reporting!$B46)</f>
        <v>39.175366</v>
      </c>
      <c r="L46" s="3">
        <f>SUMIFS('Selected scen drivers'!L$2:L$999,'Selected scen drivers'!$A$2:$A$999,reporting!$A46,'Selected scen drivers'!$B$2:$B$999,reporting!$B46)</f>
        <v>38.360959</v>
      </c>
      <c r="M46" s="3">
        <f>SUMIFS('Selected scen drivers'!M$2:M$999,'Selected scen drivers'!$A$2:$A$999,reporting!$A46,'Selected scen drivers'!$B$2:$B$999,reporting!$B46)</f>
        <v>37.458795</v>
      </c>
      <c r="N46" s="3">
        <f>SUMIFS('Selected scen drivers'!N$2:N$999,'Selected scen drivers'!$A$2:$A$999,reporting!$A46,'Selected scen drivers'!$B$2:$B$999,reporting!$B46)</f>
        <v>36.508521</v>
      </c>
      <c r="O46" s="3">
        <f>SUMIFS('Selected scen drivers'!O$2:O$999,'Selected scen drivers'!$A$2:$A$999,reporting!$A46,'Selected scen drivers'!$B$2:$B$999,reporting!$B46)</f>
        <v>35.5684389999999</v>
      </c>
      <c r="P46" s="3">
        <f>SUMIFS('Selected scen drivers'!P$2:P$999,'Selected scen drivers'!$A$2:$A$999,reporting!$A46,'Selected scen drivers'!$B$2:$B$999,reporting!$B46)</f>
        <v>34.628738</v>
      </c>
      <c r="Q46" s="3">
        <f>SUMIFS('Selected scen drivers'!Q$2:Q$999,'Selected scen drivers'!$A$2:$A$999,reporting!$A46,'Selected scen drivers'!$B$2:$B$999,reporting!$B46)</f>
        <v>33.709364</v>
      </c>
      <c r="R46" s="3">
        <f>SUMIFS('Selected scen drivers'!R$2:R$999,'Selected scen drivers'!$A$2:$A$999,reporting!$A46,'Selected scen drivers'!$B$2:$B$999,reporting!$B46)</f>
        <v>32.828754</v>
      </c>
      <c r="S46" s="3">
        <f>SUMIFS('Selected scen drivers'!S$2:S$999,'Selected scen drivers'!$A$2:$A$999,reporting!$A46,'Selected scen drivers'!$B$2:$B$999,reporting!$B46)</f>
        <v>31.996519</v>
      </c>
      <c r="T46" s="3">
        <f>SUMIFS('Selected scen drivers'!T$2:T$999,'Selected scen drivers'!$A$2:$A$999,reporting!$A46,'Selected scen drivers'!$B$2:$B$999,reporting!$B46)</f>
        <v>31.210286</v>
      </c>
      <c r="U46" s="3">
        <f>SUMIFS('Selected scen drivers'!U$2:U$999,'Selected scen drivers'!$A$2:$A$999,reporting!$A46,'Selected scen drivers'!$B$2:$B$999,reporting!$B46)</f>
        <v>30.465616</v>
      </c>
      <c r="V46" s="3">
        <f>SUMIFS('Selected scen drivers'!V$2:V$999,'Selected scen drivers'!$A$2:$A$999,reporting!$A46,'Selected scen drivers'!$B$2:$B$999,reporting!$B46)</f>
        <v>29.738214</v>
      </c>
      <c r="W46" s="3">
        <f>SUMIFS('Selected scen drivers'!W$2:W$999,'Selected scen drivers'!$A$2:$A$999,reporting!$A46,'Selected scen drivers'!$B$2:$B$999,reporting!$B46)</f>
        <v>28.986019</v>
      </c>
      <c r="X46" s="3">
        <f>SUMIFS('Selected scen drivers'!X$2:X$999,'Selected scen drivers'!$A$2:$A$999,reporting!$A46,'Selected scen drivers'!$B$2:$B$999,reporting!$B46)</f>
        <v>0</v>
      </c>
      <c r="Y46" s="3">
        <f>SUMIFS('Selected scen drivers'!Y$2:Y$999,'Selected scen drivers'!$A$2:$A$999,reporting!$A46,'Selected scen drivers'!$B$2:$B$999,reporting!$B46)</f>
        <v>0</v>
      </c>
      <c r="Z46" s="3">
        <f>SUMIFS('Selected scen drivers'!Z$2:Z$999,'Selected scen drivers'!$A$2:$A$999,reporting!$A46,'Selected scen drivers'!$B$2:$B$999,reporting!$B46)</f>
        <v>0</v>
      </c>
      <c r="AA46" s="3">
        <f>SUMIFS('Selected scen drivers'!AA$2:AA$999,'Selected scen drivers'!$A$2:$A$999,reporting!$A46,'Selected scen drivers'!$B$2:$B$999,reporting!$B46)</f>
        <v>0</v>
      </c>
      <c r="AB46" s="3">
        <f>SUMIFS('Selected scen drivers'!AB$2:AB$999,'Selected scen drivers'!$A$2:$A$999,reporting!$A46,'Selected scen drivers'!$B$2:$B$999,reporting!$B46)</f>
        <v>0</v>
      </c>
      <c r="AC46" s="3">
        <f>SUMIFS('Selected scen drivers'!AC$2:AC$999,'Selected scen drivers'!$A$2:$A$999,reporting!$A46,'Selected scen drivers'!$B$2:$B$999,reporting!$B46)</f>
        <v>0</v>
      </c>
      <c r="AD46" s="3">
        <f>SUMIFS('Selected scen drivers'!AD$2:AD$999,'Selected scen drivers'!$A$2:$A$999,reporting!$A46,'Selected scen drivers'!$B$2:$B$999,reporting!$B46)</f>
        <v>0</v>
      </c>
      <c r="AE46" s="3">
        <f>SUMIFS('Selected scen drivers'!AE$2:AE$999,'Selected scen drivers'!$A$2:$A$999,reporting!$A46,'Selected scen drivers'!$B$2:$B$999,reporting!$B46)</f>
        <v>0</v>
      </c>
      <c r="AF46">
        <v>2</v>
      </c>
    </row>
    <row r="47" ht="14.5" spans="1:32">
      <c r="A47" s="22">
        <f t="shared" si="0"/>
        <v>8</v>
      </c>
      <c r="B47" s="22">
        <f t="shared" si="1"/>
        <v>1</v>
      </c>
      <c r="D47" t="str">
        <f>IFERROR("rep_"&amp;VLOOKUP(B47,Classification!$U$5:$V$14,2,FALSE),"\I:")</f>
        <v>rep_GDP</v>
      </c>
      <c r="E47" t="str">
        <f>IFERROR(VLOOKUP(A47,Classification!$A$4:$B$99,2,FALSE),"\I:")</f>
        <v>SouthAfrica</v>
      </c>
      <c r="F47" s="3">
        <f>SUMIFS('Selected scen drivers'!F$2:F$999,'Selected scen drivers'!$A$2:$A$999,reporting!$A47,'Selected scen drivers'!$B$2:$B$999,reporting!$B47)</f>
        <v>743.7296</v>
      </c>
      <c r="G47" s="3">
        <f>SUMIFS('Selected scen drivers'!G$2:G$999,'Selected scen drivers'!$A$2:$A$999,reporting!$A47,'Selected scen drivers'!$B$2:$B$999,reporting!$B47)</f>
        <v>739.937</v>
      </c>
      <c r="H47" s="3">
        <f>SUMIFS('Selected scen drivers'!H$2:H$999,'Selected scen drivers'!$A$2:$A$999,reporting!$A47,'Selected scen drivers'!$B$2:$B$999,reporting!$B47)</f>
        <v>813.18</v>
      </c>
      <c r="I47" s="3">
        <f>SUMIFS('Selected scen drivers'!I$2:I$999,'Selected scen drivers'!$A$2:$A$999,reporting!$A47,'Selected scen drivers'!$B$2:$B$999,reporting!$B47)</f>
        <v>881.71</v>
      </c>
      <c r="J47" s="3">
        <f>SUMIFS('Selected scen drivers'!J$2:J$999,'Selected scen drivers'!$A$2:$A$999,reporting!$A47,'Selected scen drivers'!$B$2:$B$999,reporting!$B47)</f>
        <v>1007.81</v>
      </c>
      <c r="K47" s="3">
        <f>SUMIFS('Selected scen drivers'!K$2:K$999,'Selected scen drivers'!$A$2:$A$999,reporting!$A47,'Selected scen drivers'!$B$2:$B$999,reporting!$B47)</f>
        <v>1180.38</v>
      </c>
      <c r="L47" s="3">
        <f>SUMIFS('Selected scen drivers'!L$2:L$999,'Selected scen drivers'!$A$2:$A$999,reporting!$A47,'Selected scen drivers'!$B$2:$B$999,reporting!$B47)</f>
        <v>1392.12</v>
      </c>
      <c r="M47" s="3">
        <f>SUMIFS('Selected scen drivers'!M$2:M$999,'Selected scen drivers'!$A$2:$A$999,reporting!$A47,'Selected scen drivers'!$B$2:$B$999,reporting!$B47)</f>
        <v>1634.41</v>
      </c>
      <c r="N47" s="3">
        <f>SUMIFS('Selected scen drivers'!N$2:N$999,'Selected scen drivers'!$A$2:$A$999,reporting!$A47,'Selected scen drivers'!$B$2:$B$999,reporting!$B47)</f>
        <v>1905.66</v>
      </c>
      <c r="O47" s="3">
        <f>SUMIFS('Selected scen drivers'!O$2:O$999,'Selected scen drivers'!$A$2:$A$999,reporting!$A47,'Selected scen drivers'!$B$2:$B$999,reporting!$B47)</f>
        <v>2204.55</v>
      </c>
      <c r="P47" s="3">
        <f>SUMIFS('Selected scen drivers'!P$2:P$999,'Selected scen drivers'!$A$2:$A$999,reporting!$A47,'Selected scen drivers'!$B$2:$B$999,reporting!$B47)</f>
        <v>2527.24</v>
      </c>
      <c r="Q47" s="3">
        <f>SUMIFS('Selected scen drivers'!Q$2:Q$999,'Selected scen drivers'!$A$2:$A$999,reporting!$A47,'Selected scen drivers'!$B$2:$B$999,reporting!$B47)</f>
        <v>2869.1</v>
      </c>
      <c r="R47" s="3">
        <f>SUMIFS('Selected scen drivers'!R$2:R$999,'Selected scen drivers'!$A$2:$A$999,reporting!$A47,'Selected scen drivers'!$B$2:$B$999,reporting!$B47)</f>
        <v>3226.32</v>
      </c>
      <c r="S47" s="3">
        <f>SUMIFS('Selected scen drivers'!S$2:S$999,'Selected scen drivers'!$A$2:$A$999,reporting!$A47,'Selected scen drivers'!$B$2:$B$999,reporting!$B47)</f>
        <v>3598.09</v>
      </c>
      <c r="T47" s="3">
        <f>SUMIFS('Selected scen drivers'!T$2:T$999,'Selected scen drivers'!$A$2:$A$999,reporting!$A47,'Selected scen drivers'!$B$2:$B$999,reporting!$B47)</f>
        <v>3985.08</v>
      </c>
      <c r="U47" s="3">
        <f>SUMIFS('Selected scen drivers'!U$2:U$999,'Selected scen drivers'!$A$2:$A$999,reporting!$A47,'Selected scen drivers'!$B$2:$B$999,reporting!$B47)</f>
        <v>4385.38</v>
      </c>
      <c r="V47" s="3">
        <f>SUMIFS('Selected scen drivers'!V$2:V$999,'Selected scen drivers'!$A$2:$A$999,reporting!$A47,'Selected scen drivers'!$B$2:$B$999,reporting!$B47)</f>
        <v>4793.73</v>
      </c>
      <c r="W47" s="3">
        <f>SUMIFS('Selected scen drivers'!W$2:W$999,'Selected scen drivers'!$A$2:$A$999,reporting!$A47,'Selected scen drivers'!$B$2:$B$999,reporting!$B47)</f>
        <v>5206.54</v>
      </c>
      <c r="X47" s="3">
        <f>SUMIFS('Selected scen drivers'!X$2:X$999,'Selected scen drivers'!$A$2:$A$999,reporting!$A47,'Selected scen drivers'!$B$2:$B$999,reporting!$B47)</f>
        <v>0</v>
      </c>
      <c r="Y47" s="3">
        <f>SUMIFS('Selected scen drivers'!Y$2:Y$999,'Selected scen drivers'!$A$2:$A$999,reporting!$A47,'Selected scen drivers'!$B$2:$B$999,reporting!$B47)</f>
        <v>0</v>
      </c>
      <c r="Z47" s="3">
        <f>SUMIFS('Selected scen drivers'!Z$2:Z$999,'Selected scen drivers'!$A$2:$A$999,reporting!$A47,'Selected scen drivers'!$B$2:$B$999,reporting!$B47)</f>
        <v>0</v>
      </c>
      <c r="AA47" s="3">
        <f>SUMIFS('Selected scen drivers'!AA$2:AA$999,'Selected scen drivers'!$A$2:$A$999,reporting!$A47,'Selected scen drivers'!$B$2:$B$999,reporting!$B47)</f>
        <v>0</v>
      </c>
      <c r="AB47" s="3">
        <f>SUMIFS('Selected scen drivers'!AB$2:AB$999,'Selected scen drivers'!$A$2:$A$999,reporting!$A47,'Selected scen drivers'!$B$2:$B$999,reporting!$B47)</f>
        <v>0</v>
      </c>
      <c r="AC47" s="3">
        <f>SUMIFS('Selected scen drivers'!AC$2:AC$999,'Selected scen drivers'!$A$2:$A$999,reporting!$A47,'Selected scen drivers'!$B$2:$B$999,reporting!$B47)</f>
        <v>0</v>
      </c>
      <c r="AD47" s="3">
        <f>SUMIFS('Selected scen drivers'!AD$2:AD$999,'Selected scen drivers'!$A$2:$A$999,reporting!$A47,'Selected scen drivers'!$B$2:$B$999,reporting!$B47)</f>
        <v>0</v>
      </c>
      <c r="AE47" s="3">
        <f>SUMIFS('Selected scen drivers'!AE$2:AE$999,'Selected scen drivers'!$A$2:$A$999,reporting!$A47,'Selected scen drivers'!$B$2:$B$999,reporting!$B47)</f>
        <v>0</v>
      </c>
      <c r="AF47">
        <v>2</v>
      </c>
    </row>
    <row r="48" ht="14.5" spans="1:32">
      <c r="A48" s="22">
        <f t="shared" si="0"/>
        <v>8</v>
      </c>
      <c r="B48" s="22">
        <f t="shared" si="1"/>
        <v>2</v>
      </c>
      <c r="D48" t="str">
        <f>IFERROR("rep_"&amp;VLOOKUP(B48,Classification!$U$5:$V$14,2,FALSE),"\I:")</f>
        <v>rep_GDPAGR</v>
      </c>
      <c r="E48" t="str">
        <f>IFERROR(VLOOKUP(A48,Classification!$A$4:$B$99,2,FALSE),"\I:")</f>
        <v>SouthAfrica</v>
      </c>
      <c r="F48" s="3">
        <f>SUMIFS('Selected scen drivers'!F$2:F$999,'Selected scen drivers'!$A$2:$A$999,reporting!$A48,'Selected scen drivers'!$B$2:$B$999,reporting!$B48)</f>
        <v>18.1691875037172</v>
      </c>
      <c r="G48" s="3">
        <f>SUMIFS('Selected scen drivers'!G$2:G$999,'Selected scen drivers'!$A$2:$A$999,reporting!$A48,'Selected scen drivers'!$B$2:$B$999,reporting!$B48)</f>
        <v>18.0765349314294</v>
      </c>
      <c r="H48" s="3">
        <f>SUMIFS('Selected scen drivers'!H$2:H$999,'Selected scen drivers'!$A$2:$A$999,reporting!$A48,'Selected scen drivers'!$B$2:$B$999,reporting!$B48)</f>
        <v>19.8658489513833</v>
      </c>
      <c r="I48" s="3">
        <f>SUMIFS('Selected scen drivers'!I$2:I$999,'Selected scen drivers'!$A$2:$A$999,reporting!$A48,'Selected scen drivers'!$B$2:$B$999,reporting!$B48)</f>
        <v>21.5400251837529</v>
      </c>
      <c r="J48" s="3">
        <f>SUMIFS('Selected scen drivers'!J$2:J$999,'Selected scen drivers'!$A$2:$A$999,reporting!$A48,'Selected scen drivers'!$B$2:$B$999,reporting!$B48)</f>
        <v>24.6206267144957</v>
      </c>
      <c r="K48" s="3">
        <f>SUMIFS('Selected scen drivers'!K$2:K$999,'Selected scen drivers'!$A$2:$A$999,reporting!$A48,'Selected scen drivers'!$B$2:$B$999,reporting!$B48)</f>
        <v>28.8364824334512</v>
      </c>
      <c r="L48" s="3">
        <f>SUMIFS('Selected scen drivers'!L$2:L$999,'Selected scen drivers'!$A$2:$A$999,reporting!$A48,'Selected scen drivers'!$B$2:$B$999,reporting!$B48)</f>
        <v>34.0092545834868</v>
      </c>
      <c r="M48" s="3">
        <f>SUMIFS('Selected scen drivers'!M$2:M$999,'Selected scen drivers'!$A$2:$A$999,reporting!$A48,'Selected scen drivers'!$B$2:$B$999,reporting!$B48)</f>
        <v>39.9283580322074</v>
      </c>
      <c r="N48" s="3">
        <f>SUMIFS('Selected scen drivers'!N$2:N$999,'Selected scen drivers'!$A$2:$A$999,reporting!$A48,'Selected scen drivers'!$B$2:$B$999,reporting!$B48)</f>
        <v>46.55494935032</v>
      </c>
      <c r="O48" s="3">
        <f>SUMIFS('Selected scen drivers'!O$2:O$999,'Selected scen drivers'!$A$2:$A$999,reporting!$A48,'Selected scen drivers'!$B$2:$B$999,reporting!$B48)</f>
        <v>53.856781162562</v>
      </c>
      <c r="P48" s="3">
        <f>SUMIFS('Selected scen drivers'!P$2:P$999,'Selected scen drivers'!$A$2:$A$999,reporting!$A48,'Selected scen drivers'!$B$2:$B$999,reporting!$B48)</f>
        <v>61.7400429227158</v>
      </c>
      <c r="Q48" s="3">
        <f>SUMIFS('Selected scen drivers'!Q$2:Q$999,'Selected scen drivers'!$A$2:$A$999,reporting!$A48,'Selected scen drivers'!$B$2:$B$999,reporting!$B48)</f>
        <v>70.0916245190658</v>
      </c>
      <c r="R48" s="3">
        <f>SUMIFS('Selected scen drivers'!R$2:R$999,'Selected scen drivers'!$A$2:$A$999,reporting!$A48,'Selected scen drivers'!$B$2:$B$999,reporting!$B48)</f>
        <v>78.8184483002867</v>
      </c>
      <c r="S48" s="3">
        <f>SUMIFS('Selected scen drivers'!S$2:S$999,'Selected scen drivers'!$A$2:$A$999,reporting!$A48,'Selected scen drivers'!$B$2:$B$999,reporting!$B48)</f>
        <v>87.9007261042855</v>
      </c>
      <c r="T48" s="3">
        <f>SUMIFS('Selected scen drivers'!T$2:T$999,'Selected scen drivers'!$A$2:$A$999,reporting!$A48,'Selected scen drivers'!$B$2:$B$999,reporting!$B48)</f>
        <v>97.354825916991</v>
      </c>
      <c r="U48" s="3">
        <f>SUMIFS('Selected scen drivers'!U$2:U$999,'Selected scen drivers'!$A$2:$A$999,reporting!$A48,'Selected scen drivers'!$B$2:$B$999,reporting!$B48)</f>
        <v>107.134086763592</v>
      </c>
      <c r="V48" s="3">
        <f>SUMIFS('Selected scen drivers'!V$2:V$999,'Selected scen drivers'!$A$2:$A$999,reporting!$A48,'Selected scen drivers'!$B$2:$B$999,reporting!$B48)</f>
        <v>117.110007739633</v>
      </c>
      <c r="W48" s="3">
        <f>SUMIFS('Selected scen drivers'!W$2:W$999,'Selected scen drivers'!$A$2:$A$999,reporting!$A48,'Selected scen drivers'!$B$2:$B$999,reporting!$B48)</f>
        <v>127.194885756334</v>
      </c>
      <c r="X48" s="3">
        <f>SUMIFS('Selected scen drivers'!X$2:X$999,'Selected scen drivers'!$A$2:$A$999,reporting!$A48,'Selected scen drivers'!$B$2:$B$999,reporting!$B48)</f>
        <v>0</v>
      </c>
      <c r="Y48" s="3">
        <f>SUMIFS('Selected scen drivers'!Y$2:Y$999,'Selected scen drivers'!$A$2:$A$999,reporting!$A48,'Selected scen drivers'!$B$2:$B$999,reporting!$B48)</f>
        <v>0</v>
      </c>
      <c r="Z48" s="3">
        <f>SUMIFS('Selected scen drivers'!Z$2:Z$999,'Selected scen drivers'!$A$2:$A$999,reporting!$A48,'Selected scen drivers'!$B$2:$B$999,reporting!$B48)</f>
        <v>0</v>
      </c>
      <c r="AA48" s="3">
        <f>SUMIFS('Selected scen drivers'!AA$2:AA$999,'Selected scen drivers'!$A$2:$A$999,reporting!$A48,'Selected scen drivers'!$B$2:$B$999,reporting!$B48)</f>
        <v>0</v>
      </c>
      <c r="AB48" s="3">
        <f>SUMIFS('Selected scen drivers'!AB$2:AB$999,'Selected scen drivers'!$A$2:$A$999,reporting!$A48,'Selected scen drivers'!$B$2:$B$999,reporting!$B48)</f>
        <v>0</v>
      </c>
      <c r="AC48" s="3">
        <f>SUMIFS('Selected scen drivers'!AC$2:AC$999,'Selected scen drivers'!$A$2:$A$999,reporting!$A48,'Selected scen drivers'!$B$2:$B$999,reporting!$B48)</f>
        <v>0</v>
      </c>
      <c r="AD48" s="3">
        <f>SUMIFS('Selected scen drivers'!AD$2:AD$999,'Selected scen drivers'!$A$2:$A$999,reporting!$A48,'Selected scen drivers'!$B$2:$B$999,reporting!$B48)</f>
        <v>0</v>
      </c>
      <c r="AE48" s="3">
        <f>SUMIFS('Selected scen drivers'!AE$2:AE$999,'Selected scen drivers'!$A$2:$A$999,reporting!$A48,'Selected scen drivers'!$B$2:$B$999,reporting!$B48)</f>
        <v>0</v>
      </c>
      <c r="AF48">
        <v>2</v>
      </c>
    </row>
    <row r="49" ht="14.5" spans="1:32">
      <c r="A49" s="22">
        <f t="shared" si="0"/>
        <v>8</v>
      </c>
      <c r="B49" s="22">
        <f t="shared" si="1"/>
        <v>3</v>
      </c>
      <c r="D49" t="str">
        <f>IFERROR("rep_"&amp;VLOOKUP(B49,Classification!$U$5:$V$14,2,FALSE),"\I:")</f>
        <v>rep_GDPIND</v>
      </c>
      <c r="E49" t="str">
        <f>IFERROR(VLOOKUP(A49,Classification!$A$4:$B$99,2,FALSE),"\I:")</f>
        <v>SouthAfrica</v>
      </c>
      <c r="F49" s="3">
        <f>SUMIFS('Selected scen drivers'!F$2:F$999,'Selected scen drivers'!$A$2:$A$999,reporting!$A49,'Selected scen drivers'!$B$2:$B$999,reporting!$B49)</f>
        <v>216.296209608764</v>
      </c>
      <c r="G49" s="3">
        <f>SUMIFS('Selected scen drivers'!G$2:G$999,'Selected scen drivers'!$A$2:$A$999,reporting!$A49,'Selected scen drivers'!$B$2:$B$999,reporting!$B49)</f>
        <v>215.193221366045</v>
      </c>
      <c r="H49" s="3">
        <f>SUMIFS('Selected scen drivers'!H$2:H$999,'Selected scen drivers'!$A$2:$A$999,reporting!$A49,'Selected scen drivers'!$B$2:$B$999,reporting!$B49)</f>
        <v>236.960456359343</v>
      </c>
      <c r="I49" s="3">
        <f>SUMIFS('Selected scen drivers'!I$2:I$999,'Selected scen drivers'!$A$2:$A$999,reporting!$A49,'Selected scen drivers'!$B$2:$B$999,reporting!$B49)</f>
        <v>257.435609747112</v>
      </c>
      <c r="J49" s="3">
        <f>SUMIFS('Selected scen drivers'!J$2:J$999,'Selected scen drivers'!$A$2:$A$999,reporting!$A49,'Selected scen drivers'!$B$2:$B$999,reporting!$B49)</f>
        <v>294.831245996017</v>
      </c>
      <c r="K49" s="3">
        <f>SUMIFS('Selected scen drivers'!K$2:K$999,'Selected scen drivers'!$A$2:$A$999,reporting!$A49,'Selected scen drivers'!$B$2:$B$999,reporting!$B49)</f>
        <v>345.992758412594</v>
      </c>
      <c r="L49" s="3">
        <f>SUMIFS('Selected scen drivers'!L$2:L$999,'Selected scen drivers'!$A$2:$A$999,reporting!$A49,'Selected scen drivers'!$B$2:$B$999,reporting!$B49)</f>
        <v>408.856117587467</v>
      </c>
      <c r="M49" s="3">
        <f>SUMIFS('Selected scen drivers'!M$2:M$999,'Selected scen drivers'!$A$2:$A$999,reporting!$A49,'Selected scen drivers'!$B$2:$B$999,reporting!$B49)</f>
        <v>480.952120521306</v>
      </c>
      <c r="N49" s="3">
        <f>SUMIFS('Selected scen drivers'!N$2:N$999,'Selected scen drivers'!$A$2:$A$999,reporting!$A49,'Selected scen drivers'!$B$2:$B$999,reporting!$B49)</f>
        <v>561.864519313617</v>
      </c>
      <c r="O49" s="3">
        <f>SUMIFS('Selected scen drivers'!O$2:O$999,'Selected scen drivers'!$A$2:$A$999,reporting!$A49,'Selected scen drivers'!$B$2:$B$999,reporting!$B49)</f>
        <v>651.253181127255</v>
      </c>
      <c r="P49" s="3">
        <f>SUMIFS('Selected scen drivers'!P$2:P$999,'Selected scen drivers'!$A$2:$A$999,reporting!$A49,'Selected scen drivers'!$B$2:$B$999,reporting!$B49)</f>
        <v>748.029059723316</v>
      </c>
      <c r="Q49" s="3">
        <f>SUMIFS('Selected scen drivers'!Q$2:Q$999,'Selected scen drivers'!$A$2:$A$999,reporting!$A49,'Selected scen drivers'!$B$2:$B$999,reporting!$B49)</f>
        <v>850.860019892565</v>
      </c>
      <c r="R49" s="3">
        <f>SUMIFS('Selected scen drivers'!R$2:R$999,'Selected scen drivers'!$A$2:$A$999,reporting!$A49,'Selected scen drivers'!$B$2:$B$999,reporting!$B49)</f>
        <v>958.646957262957</v>
      </c>
      <c r="S49" s="3">
        <f>SUMIFS('Selected scen drivers'!S$2:S$999,'Selected scen drivers'!$A$2:$A$999,reporting!$A49,'Selected scen drivers'!$B$2:$B$999,reporting!$B49)</f>
        <v>1071.17514942554</v>
      </c>
      <c r="T49" s="3">
        <f>SUMIFS('Selected scen drivers'!T$2:T$999,'Selected scen drivers'!$A$2:$A$999,reporting!$A49,'Selected scen drivers'!$B$2:$B$999,reporting!$B49)</f>
        <v>1188.66947064819</v>
      </c>
      <c r="U49" s="3">
        <f>SUMIFS('Selected scen drivers'!U$2:U$999,'Selected scen drivers'!$A$2:$A$999,reporting!$A49,'Selected scen drivers'!$B$2:$B$999,reporting!$B49)</f>
        <v>1310.58529025786</v>
      </c>
      <c r="V49" s="3">
        <f>SUMIFS('Selected scen drivers'!V$2:V$999,'Selected scen drivers'!$A$2:$A$999,reporting!$A49,'Selected scen drivers'!$B$2:$B$999,reporting!$B49)</f>
        <v>1435.37051791268</v>
      </c>
      <c r="W49" s="3">
        <f>SUMIFS('Selected scen drivers'!W$2:W$999,'Selected scen drivers'!$A$2:$A$999,reporting!$A49,'Selected scen drivers'!$B$2:$B$999,reporting!$B49)</f>
        <v>1561.962</v>
      </c>
      <c r="X49" s="3">
        <f>SUMIFS('Selected scen drivers'!X$2:X$999,'Selected scen drivers'!$A$2:$A$999,reporting!$A49,'Selected scen drivers'!$B$2:$B$999,reporting!$B49)</f>
        <v>0</v>
      </c>
      <c r="Y49" s="3">
        <f>SUMIFS('Selected scen drivers'!Y$2:Y$999,'Selected scen drivers'!$A$2:$A$999,reporting!$A49,'Selected scen drivers'!$B$2:$B$999,reporting!$B49)</f>
        <v>0</v>
      </c>
      <c r="Z49" s="3">
        <f>SUMIFS('Selected scen drivers'!Z$2:Z$999,'Selected scen drivers'!$A$2:$A$999,reporting!$A49,'Selected scen drivers'!$B$2:$B$999,reporting!$B49)</f>
        <v>0</v>
      </c>
      <c r="AA49" s="3">
        <f>SUMIFS('Selected scen drivers'!AA$2:AA$999,'Selected scen drivers'!$A$2:$A$999,reporting!$A49,'Selected scen drivers'!$B$2:$B$999,reporting!$B49)</f>
        <v>0</v>
      </c>
      <c r="AB49" s="3">
        <f>SUMIFS('Selected scen drivers'!AB$2:AB$999,'Selected scen drivers'!$A$2:$A$999,reporting!$A49,'Selected scen drivers'!$B$2:$B$999,reporting!$B49)</f>
        <v>0</v>
      </c>
      <c r="AC49" s="3">
        <f>SUMIFS('Selected scen drivers'!AC$2:AC$999,'Selected scen drivers'!$A$2:$A$999,reporting!$A49,'Selected scen drivers'!$B$2:$B$999,reporting!$B49)</f>
        <v>0</v>
      </c>
      <c r="AD49" s="3">
        <f>SUMIFS('Selected scen drivers'!AD$2:AD$999,'Selected scen drivers'!$A$2:$A$999,reporting!$A49,'Selected scen drivers'!$B$2:$B$999,reporting!$B49)</f>
        <v>0</v>
      </c>
      <c r="AE49" s="3">
        <f>SUMIFS('Selected scen drivers'!AE$2:AE$999,'Selected scen drivers'!$A$2:$A$999,reporting!$A49,'Selected scen drivers'!$B$2:$B$999,reporting!$B49)</f>
        <v>0</v>
      </c>
      <c r="AF49">
        <v>2</v>
      </c>
    </row>
    <row r="50" ht="14.5" spans="1:32">
      <c r="A50" s="22">
        <f t="shared" si="0"/>
        <v>8</v>
      </c>
      <c r="B50" s="22">
        <f t="shared" si="1"/>
        <v>7</v>
      </c>
      <c r="D50" t="str">
        <f>IFERROR("rep_"&amp;VLOOKUP(B50,Classification!$U$5:$V$14,2,FALSE),"\I:")</f>
        <v>rep_GDPSER</v>
      </c>
      <c r="E50" t="str">
        <f>IFERROR(VLOOKUP(A50,Classification!$A$4:$B$99,2,FALSE),"\I:")</f>
        <v>SouthAfrica</v>
      </c>
      <c r="F50" s="3">
        <f>SUMIFS('Selected scen drivers'!F$2:F$999,'Selected scen drivers'!$A$2:$A$999,reporting!$A50,'Selected scen drivers'!$B$2:$B$999,reporting!$B50)</f>
        <v>509.264202887519</v>
      </c>
      <c r="G50" s="3">
        <f>SUMIFS('Selected scen drivers'!G$2:G$999,'Selected scen drivers'!$A$2:$A$999,reporting!$A50,'Selected scen drivers'!$B$2:$B$999,reporting!$B50)</f>
        <v>506.667243702526</v>
      </c>
      <c r="H50" s="3">
        <f>SUMIFS('Selected scen drivers'!H$2:H$999,'Selected scen drivers'!$A$2:$A$999,reporting!$A50,'Selected scen drivers'!$B$2:$B$999,reporting!$B50)</f>
        <v>556.353694689274</v>
      </c>
      <c r="I50" s="3">
        <f>SUMIFS('Selected scen drivers'!I$2:I$999,'Selected scen drivers'!$A$2:$A$999,reporting!$A50,'Selected scen drivers'!$B$2:$B$999,reporting!$B50)</f>
        <v>602.734365069135</v>
      </c>
      <c r="J50" s="3">
        <f>SUMIFS('Selected scen drivers'!J$2:J$999,'Selected scen drivers'!$A$2:$A$999,reporting!$A50,'Selected scen drivers'!$B$2:$B$999,reporting!$B50)</f>
        <v>688.358127289487</v>
      </c>
      <c r="K50" s="3">
        <f>SUMIFS('Selected scen drivers'!K$2:K$999,'Selected scen drivers'!$A$2:$A$999,reporting!$A50,'Selected scen drivers'!$B$2:$B$999,reporting!$B50)</f>
        <v>805.550759153955</v>
      </c>
      <c r="L50" s="3">
        <f>SUMIFS('Selected scen drivers'!L$2:L$999,'Selected scen drivers'!$A$2:$A$999,reporting!$A50,'Selected scen drivers'!$B$2:$B$999,reporting!$B50)</f>
        <v>949.254627829046</v>
      </c>
      <c r="M50" s="3">
        <f>SUMIFS('Selected scen drivers'!M$2:M$999,'Selected scen drivers'!$A$2:$A$999,reporting!$A50,'Selected scen drivers'!$B$2:$B$999,reporting!$B50)</f>
        <v>1113.52952144649</v>
      </c>
      <c r="N50" s="3">
        <f>SUMIFS('Selected scen drivers'!N$2:N$999,'Selected scen drivers'!$A$2:$A$999,reporting!$A50,'Selected scen drivers'!$B$2:$B$999,reporting!$B50)</f>
        <v>1297.24053133606</v>
      </c>
      <c r="O50" s="3">
        <f>SUMIFS('Selected scen drivers'!O$2:O$999,'Selected scen drivers'!$A$2:$A$999,reporting!$A50,'Selected scen drivers'!$B$2:$B$999,reporting!$B50)</f>
        <v>1499.44003771018</v>
      </c>
      <c r="P50" s="3">
        <f>SUMIFS('Selected scen drivers'!P$2:P$999,'Selected scen drivers'!$A$2:$A$999,reporting!$A50,'Selected scen drivers'!$B$2:$B$999,reporting!$B50)</f>
        <v>1717.47089735397</v>
      </c>
      <c r="Q50" s="3">
        <f>SUMIFS('Selected scen drivers'!Q$2:Q$999,'Selected scen drivers'!$A$2:$A$999,reporting!$A50,'Selected scen drivers'!$B$2:$B$999,reporting!$B50)</f>
        <v>1948.14835558837</v>
      </c>
      <c r="R50" s="3">
        <f>SUMIFS('Selected scen drivers'!R$2:R$999,'Selected scen drivers'!$A$2:$A$999,reporting!$A50,'Selected scen drivers'!$B$2:$B$999,reporting!$B50)</f>
        <v>2188.85459443676</v>
      </c>
      <c r="S50" s="3">
        <f>SUMIFS('Selected scen drivers'!S$2:S$999,'Selected scen drivers'!$A$2:$A$999,reporting!$A50,'Selected scen drivers'!$B$2:$B$999,reporting!$B50)</f>
        <v>2439.01412447017</v>
      </c>
      <c r="T50" s="3">
        <f>SUMIFS('Selected scen drivers'!T$2:T$999,'Selected scen drivers'!$A$2:$A$999,reporting!$A50,'Selected scen drivers'!$B$2:$B$999,reporting!$B50)</f>
        <v>2699.05570343482</v>
      </c>
      <c r="U50" s="3">
        <f>SUMIFS('Selected scen drivers'!U$2:U$999,'Selected scen drivers'!$A$2:$A$999,reporting!$A50,'Selected scen drivers'!$B$2:$B$999,reporting!$B50)</f>
        <v>2967.66062297855</v>
      </c>
      <c r="V50" s="3">
        <f>SUMIFS('Selected scen drivers'!V$2:V$999,'Selected scen drivers'!$A$2:$A$999,reporting!$A50,'Selected scen drivers'!$B$2:$B$999,reporting!$B50)</f>
        <v>3241.24947434769</v>
      </c>
      <c r="W50" s="3">
        <f>SUMIFS('Selected scen drivers'!W$2:W$999,'Selected scen drivers'!$A$2:$A$999,reporting!$A50,'Selected scen drivers'!$B$2:$B$999,reporting!$B50)</f>
        <v>3517.38311424367</v>
      </c>
      <c r="X50" s="3">
        <f>SUMIFS('Selected scen drivers'!X$2:X$999,'Selected scen drivers'!$A$2:$A$999,reporting!$A50,'Selected scen drivers'!$B$2:$B$999,reporting!$B50)</f>
        <v>0</v>
      </c>
      <c r="Y50" s="3">
        <f>SUMIFS('Selected scen drivers'!Y$2:Y$999,'Selected scen drivers'!$A$2:$A$999,reporting!$A50,'Selected scen drivers'!$B$2:$B$999,reporting!$B50)</f>
        <v>0</v>
      </c>
      <c r="Z50" s="3">
        <f>SUMIFS('Selected scen drivers'!Z$2:Z$999,'Selected scen drivers'!$A$2:$A$999,reporting!$A50,'Selected scen drivers'!$B$2:$B$999,reporting!$B50)</f>
        <v>0</v>
      </c>
      <c r="AA50" s="3">
        <f>SUMIFS('Selected scen drivers'!AA$2:AA$999,'Selected scen drivers'!$A$2:$A$999,reporting!$A50,'Selected scen drivers'!$B$2:$B$999,reporting!$B50)</f>
        <v>0</v>
      </c>
      <c r="AB50" s="3">
        <f>SUMIFS('Selected scen drivers'!AB$2:AB$999,'Selected scen drivers'!$A$2:$A$999,reporting!$A50,'Selected scen drivers'!$B$2:$B$999,reporting!$B50)</f>
        <v>0</v>
      </c>
      <c r="AC50" s="3">
        <f>SUMIFS('Selected scen drivers'!AC$2:AC$999,'Selected scen drivers'!$A$2:$A$999,reporting!$A50,'Selected scen drivers'!$B$2:$B$999,reporting!$B50)</f>
        <v>0</v>
      </c>
      <c r="AD50" s="3">
        <f>SUMIFS('Selected scen drivers'!AD$2:AD$999,'Selected scen drivers'!$A$2:$A$999,reporting!$A50,'Selected scen drivers'!$B$2:$B$999,reporting!$B50)</f>
        <v>0</v>
      </c>
      <c r="AE50" s="3">
        <f>SUMIFS('Selected scen drivers'!AE$2:AE$999,'Selected scen drivers'!$A$2:$A$999,reporting!$A50,'Selected scen drivers'!$B$2:$B$999,reporting!$B50)</f>
        <v>0</v>
      </c>
      <c r="AF50">
        <v>2</v>
      </c>
    </row>
    <row r="51" ht="14.5" spans="1:32">
      <c r="A51" s="22">
        <f t="shared" si="0"/>
        <v>8</v>
      </c>
      <c r="B51" s="22">
        <f t="shared" si="1"/>
        <v>8</v>
      </c>
      <c r="D51" t="str">
        <f>IFERROR("rep_"&amp;VLOOKUP(B51,Classification!$U$5:$V$14,2,FALSE),"\I:")</f>
        <v>rep_HOU</v>
      </c>
      <c r="E51" t="str">
        <f>IFERROR(VLOOKUP(A51,Classification!$A$4:$B$99,2,FALSE),"\I:")</f>
        <v>SouthAfrica</v>
      </c>
      <c r="F51" s="3">
        <f>SUMIFS('Selected scen drivers'!F$2:F$999,'Selected scen drivers'!$A$2:$A$999,reporting!$A51,'Selected scen drivers'!$B$2:$B$999,reporting!$B51)</f>
        <v>16.5519791</v>
      </c>
      <c r="G51" s="3">
        <f>SUMIFS('Selected scen drivers'!G$2:G$999,'Selected scen drivers'!$A$2:$A$999,reporting!$A51,'Selected scen drivers'!$B$2:$B$999,reporting!$B51)</f>
        <v>16.755907</v>
      </c>
      <c r="H51" s="3">
        <f>SUMIFS('Selected scen drivers'!H$2:H$999,'Selected scen drivers'!$A$2:$A$999,reporting!$A51,'Selected scen drivers'!$B$2:$B$999,reporting!$B51)</f>
        <v>17.7755465</v>
      </c>
      <c r="I51" s="3">
        <f>SUMIFS('Selected scen drivers'!I$2:I$999,'Selected scen drivers'!$A$2:$A$999,reporting!$A51,'Selected scen drivers'!$B$2:$B$999,reporting!$B51)</f>
        <v>18.646364</v>
      </c>
      <c r="J51" s="3">
        <f>SUMIFS('Selected scen drivers'!J$2:J$999,'Selected scen drivers'!$A$2:$A$999,reporting!$A51,'Selected scen drivers'!$B$2:$B$999,reporting!$B51)</f>
        <v>19.424445</v>
      </c>
      <c r="K51" s="3">
        <f>SUMIFS('Selected scen drivers'!K$2:K$999,'Selected scen drivers'!$A$2:$A$999,reporting!$A51,'Selected scen drivers'!$B$2:$B$999,reporting!$B51)</f>
        <v>20.261397</v>
      </c>
      <c r="L51" s="3">
        <f>SUMIFS('Selected scen drivers'!L$2:L$999,'Selected scen drivers'!$A$2:$A$999,reporting!$A51,'Selected scen drivers'!$B$2:$B$999,reporting!$B51)</f>
        <v>20.9920235</v>
      </c>
      <c r="M51" s="3">
        <f>SUMIFS('Selected scen drivers'!M$2:M$999,'Selected scen drivers'!$A$2:$A$999,reporting!$A51,'Selected scen drivers'!$B$2:$B$999,reporting!$B51)</f>
        <v>21.1047885</v>
      </c>
      <c r="N51" s="3">
        <f>SUMIFS('Selected scen drivers'!N$2:N$999,'Selected scen drivers'!$A$2:$A$999,reporting!$A51,'Selected scen drivers'!$B$2:$B$999,reporting!$B51)</f>
        <v>20.8322785</v>
      </c>
      <c r="O51" s="3">
        <f>SUMIFS('Selected scen drivers'!O$2:O$999,'Selected scen drivers'!$A$2:$A$999,reporting!$A51,'Selected scen drivers'!$B$2:$B$999,reporting!$B51)</f>
        <v>20.5909235</v>
      </c>
      <c r="P51" s="3">
        <f>SUMIFS('Selected scen drivers'!P$2:P$999,'Selected scen drivers'!$A$2:$A$999,reporting!$A51,'Selected scen drivers'!$B$2:$B$999,reporting!$B51)</f>
        <v>20.4778705</v>
      </c>
      <c r="Q51" s="3">
        <f>SUMIFS('Selected scen drivers'!Q$2:Q$999,'Selected scen drivers'!$A$2:$A$999,reporting!$A51,'Selected scen drivers'!$B$2:$B$999,reporting!$B51)</f>
        <v>20.3756485</v>
      </c>
      <c r="R51" s="3">
        <f>SUMIFS('Selected scen drivers'!R$2:R$999,'Selected scen drivers'!$A$2:$A$999,reporting!$A51,'Selected scen drivers'!$B$2:$B$999,reporting!$B51)</f>
        <v>19.8940125</v>
      </c>
      <c r="S51" s="3">
        <f>SUMIFS('Selected scen drivers'!S$2:S$999,'Selected scen drivers'!$A$2:$A$999,reporting!$A51,'Selected scen drivers'!$B$2:$B$999,reporting!$B51)</f>
        <v>19.2410835</v>
      </c>
      <c r="T51" s="3">
        <f>SUMIFS('Selected scen drivers'!T$2:T$999,'Selected scen drivers'!$A$2:$A$999,reporting!$A51,'Selected scen drivers'!$B$2:$B$999,reporting!$B51)</f>
        <v>18.513102</v>
      </c>
      <c r="U51" s="3">
        <f>SUMIFS('Selected scen drivers'!U$2:U$999,'Selected scen drivers'!$A$2:$A$999,reporting!$A51,'Selected scen drivers'!$B$2:$B$999,reporting!$B51)</f>
        <v>17.85536</v>
      </c>
      <c r="V51" s="3">
        <f>SUMIFS('Selected scen drivers'!V$2:V$999,'Selected scen drivers'!$A$2:$A$999,reporting!$A51,'Selected scen drivers'!$B$2:$B$999,reporting!$B51)</f>
        <v>17.2132445</v>
      </c>
      <c r="W51" s="3">
        <f>SUMIFS('Selected scen drivers'!W$2:W$999,'Selected scen drivers'!$A$2:$A$999,reporting!$A51,'Selected scen drivers'!$B$2:$B$999,reporting!$B51)</f>
        <v>16.578147</v>
      </c>
      <c r="X51" s="3">
        <f>SUMIFS('Selected scen drivers'!X$2:X$999,'Selected scen drivers'!$A$2:$A$999,reporting!$A51,'Selected scen drivers'!$B$2:$B$999,reporting!$B51)</f>
        <v>0</v>
      </c>
      <c r="Y51" s="3">
        <f>SUMIFS('Selected scen drivers'!Y$2:Y$999,'Selected scen drivers'!$A$2:$A$999,reporting!$A51,'Selected scen drivers'!$B$2:$B$999,reporting!$B51)</f>
        <v>0</v>
      </c>
      <c r="Z51" s="3">
        <f>SUMIFS('Selected scen drivers'!Z$2:Z$999,'Selected scen drivers'!$A$2:$A$999,reporting!$A51,'Selected scen drivers'!$B$2:$B$999,reporting!$B51)</f>
        <v>0</v>
      </c>
      <c r="AA51" s="3">
        <f>SUMIFS('Selected scen drivers'!AA$2:AA$999,'Selected scen drivers'!$A$2:$A$999,reporting!$A51,'Selected scen drivers'!$B$2:$B$999,reporting!$B51)</f>
        <v>0</v>
      </c>
      <c r="AB51" s="3">
        <f>SUMIFS('Selected scen drivers'!AB$2:AB$999,'Selected scen drivers'!$A$2:$A$999,reporting!$A51,'Selected scen drivers'!$B$2:$B$999,reporting!$B51)</f>
        <v>0</v>
      </c>
      <c r="AC51" s="3">
        <f>SUMIFS('Selected scen drivers'!AC$2:AC$999,'Selected scen drivers'!$A$2:$A$999,reporting!$A51,'Selected scen drivers'!$B$2:$B$999,reporting!$B51)</f>
        <v>0</v>
      </c>
      <c r="AD51" s="3">
        <f>SUMIFS('Selected scen drivers'!AD$2:AD$999,'Selected scen drivers'!$A$2:$A$999,reporting!$A51,'Selected scen drivers'!$B$2:$B$999,reporting!$B51)</f>
        <v>0</v>
      </c>
      <c r="AE51" s="3">
        <f>SUMIFS('Selected scen drivers'!AE$2:AE$999,'Selected scen drivers'!$A$2:$A$999,reporting!$A51,'Selected scen drivers'!$B$2:$B$999,reporting!$B51)</f>
        <v>0</v>
      </c>
      <c r="AF51">
        <v>2</v>
      </c>
    </row>
    <row r="52" ht="14.5" spans="1:32">
      <c r="A52" s="22">
        <f t="shared" si="0"/>
        <v>8</v>
      </c>
      <c r="B52" s="22">
        <f t="shared" si="1"/>
        <v>9</v>
      </c>
      <c r="D52" t="str">
        <f>IFERROR("rep_"&amp;VLOOKUP(B52,Classification!$U$5:$V$14,2,FALSE),"\I:")</f>
        <v>rep_POP</v>
      </c>
      <c r="E52" t="str">
        <f>IFERROR(VLOOKUP(A52,Classification!$A$4:$B$99,2,FALSE),"\I:")</f>
        <v>SouthAfrica</v>
      </c>
      <c r="F52" s="3">
        <f>SUMIFS('Selected scen drivers'!F$2:F$999,'Selected scen drivers'!$A$2:$A$999,reporting!$A52,'Selected scen drivers'!$B$2:$B$999,reporting!$B52)</f>
        <v>57.9932272</v>
      </c>
      <c r="G52" s="3">
        <f>SUMIFS('Selected scen drivers'!G$2:G$999,'Selected scen drivers'!$A$2:$A$999,reporting!$A52,'Selected scen drivers'!$B$2:$B$999,reporting!$B52)</f>
        <v>58.466146</v>
      </c>
      <c r="H52" s="3">
        <f>SUMIFS('Selected scen drivers'!H$2:H$999,'Selected scen drivers'!$A$2:$A$999,reporting!$A52,'Selected scen drivers'!$B$2:$B$999,reporting!$B52)</f>
        <v>60.83074</v>
      </c>
      <c r="I52" s="3">
        <f>SUMIFS('Selected scen drivers'!I$2:I$999,'Selected scen drivers'!$A$2:$A$999,reporting!$A52,'Selected scen drivers'!$B$2:$B$999,reporting!$B52)</f>
        <v>63.277062</v>
      </c>
      <c r="J52" s="3">
        <f>SUMIFS('Selected scen drivers'!J$2:J$999,'Selected scen drivers'!$A$2:$A$999,reporting!$A52,'Selected scen drivers'!$B$2:$B$999,reporting!$B52)</f>
        <v>65.254703</v>
      </c>
      <c r="K52" s="3">
        <f>SUMIFS('Selected scen drivers'!K$2:K$999,'Selected scen drivers'!$A$2:$A$999,reporting!$A52,'Selected scen drivers'!$B$2:$B$999,reporting!$B52)</f>
        <v>66.781834</v>
      </c>
      <c r="L52" s="3">
        <f>SUMIFS('Selected scen drivers'!L$2:L$999,'Selected scen drivers'!$A$2:$A$999,reporting!$A52,'Selected scen drivers'!$B$2:$B$999,reporting!$B52)</f>
        <v>67.86179</v>
      </c>
      <c r="M52" s="3">
        <f>SUMIFS('Selected scen drivers'!M$2:M$999,'Selected scen drivers'!$A$2:$A$999,reporting!$A52,'Selected scen drivers'!$B$2:$B$999,reporting!$B52)</f>
        <v>68.422519</v>
      </c>
      <c r="N52" s="3">
        <f>SUMIFS('Selected scen drivers'!N$2:N$999,'Selected scen drivers'!$A$2:$A$999,reporting!$A52,'Selected scen drivers'!$B$2:$B$999,reporting!$B52)</f>
        <v>68.572309</v>
      </c>
      <c r="O52" s="3">
        <f>SUMIFS('Selected scen drivers'!O$2:O$999,'Selected scen drivers'!$A$2:$A$999,reporting!$A52,'Selected scen drivers'!$B$2:$B$999,reporting!$B52)</f>
        <v>68.356771</v>
      </c>
      <c r="P52" s="3">
        <f>SUMIFS('Selected scen drivers'!P$2:P$999,'Selected scen drivers'!$A$2:$A$999,reporting!$A52,'Selected scen drivers'!$B$2:$B$999,reporting!$B52)</f>
        <v>67.836628</v>
      </c>
      <c r="Q52" s="3">
        <f>SUMIFS('Selected scen drivers'!Q$2:Q$999,'Selected scen drivers'!$A$2:$A$999,reporting!$A52,'Selected scen drivers'!$B$2:$B$999,reporting!$B52)</f>
        <v>67.030147</v>
      </c>
      <c r="R52" s="3">
        <f>SUMIFS('Selected scen drivers'!R$2:R$999,'Selected scen drivers'!$A$2:$A$999,reporting!$A52,'Selected scen drivers'!$B$2:$B$999,reporting!$B52)</f>
        <v>65.99224</v>
      </c>
      <c r="S52" s="3">
        <f>SUMIFS('Selected scen drivers'!S$2:S$999,'Selected scen drivers'!$A$2:$A$999,reporting!$A52,'Selected scen drivers'!$B$2:$B$999,reporting!$B52)</f>
        <v>64.739926</v>
      </c>
      <c r="T52" s="3">
        <f>SUMIFS('Selected scen drivers'!T$2:T$999,'Selected scen drivers'!$A$2:$A$999,reporting!$A52,'Selected scen drivers'!$B$2:$B$999,reporting!$B52)</f>
        <v>63.382743</v>
      </c>
      <c r="U52" s="3">
        <f>SUMIFS('Selected scen drivers'!U$2:U$999,'Selected scen drivers'!$A$2:$A$999,reporting!$A52,'Selected scen drivers'!$B$2:$B$999,reporting!$B52)</f>
        <v>61.938108</v>
      </c>
      <c r="V52" s="3">
        <f>SUMIFS('Selected scen drivers'!V$2:V$999,'Selected scen drivers'!$A$2:$A$999,reporting!$A52,'Selected scen drivers'!$B$2:$B$999,reporting!$B52)</f>
        <v>60.409942</v>
      </c>
      <c r="W52" s="3">
        <f>SUMIFS('Selected scen drivers'!W$2:W$999,'Selected scen drivers'!$A$2:$A$999,reporting!$A52,'Selected scen drivers'!$B$2:$B$999,reporting!$B52)</f>
        <v>58.8106079999999</v>
      </c>
      <c r="X52" s="3">
        <f>SUMIFS('Selected scen drivers'!X$2:X$999,'Selected scen drivers'!$A$2:$A$999,reporting!$A52,'Selected scen drivers'!$B$2:$B$999,reporting!$B52)</f>
        <v>0</v>
      </c>
      <c r="Y52" s="3">
        <f>SUMIFS('Selected scen drivers'!Y$2:Y$999,'Selected scen drivers'!$A$2:$A$999,reporting!$A52,'Selected scen drivers'!$B$2:$B$999,reporting!$B52)</f>
        <v>0</v>
      </c>
      <c r="Z52" s="3">
        <f>SUMIFS('Selected scen drivers'!Z$2:Z$999,'Selected scen drivers'!$A$2:$A$999,reporting!$A52,'Selected scen drivers'!$B$2:$B$999,reporting!$B52)</f>
        <v>0</v>
      </c>
      <c r="AA52" s="3">
        <f>SUMIFS('Selected scen drivers'!AA$2:AA$999,'Selected scen drivers'!$A$2:$A$999,reporting!$A52,'Selected scen drivers'!$B$2:$B$999,reporting!$B52)</f>
        <v>0</v>
      </c>
      <c r="AB52" s="3">
        <f>SUMIFS('Selected scen drivers'!AB$2:AB$999,'Selected scen drivers'!$A$2:$A$999,reporting!$A52,'Selected scen drivers'!$B$2:$B$999,reporting!$B52)</f>
        <v>0</v>
      </c>
      <c r="AC52" s="3">
        <f>SUMIFS('Selected scen drivers'!AC$2:AC$999,'Selected scen drivers'!$A$2:$A$999,reporting!$A52,'Selected scen drivers'!$B$2:$B$999,reporting!$B52)</f>
        <v>0</v>
      </c>
      <c r="AD52" s="3">
        <f>SUMIFS('Selected scen drivers'!AD$2:AD$999,'Selected scen drivers'!$A$2:$A$999,reporting!$A52,'Selected scen drivers'!$B$2:$B$999,reporting!$B52)</f>
        <v>0</v>
      </c>
      <c r="AE52" s="3">
        <f>SUMIFS('Selected scen drivers'!AE$2:AE$999,'Selected scen drivers'!$A$2:$A$999,reporting!$A52,'Selected scen drivers'!$B$2:$B$999,reporting!$B52)</f>
        <v>0</v>
      </c>
      <c r="AF52">
        <v>2</v>
      </c>
    </row>
    <row r="53" ht="14.5" spans="1:32">
      <c r="A53" s="22">
        <f t="shared" si="0"/>
        <v>9</v>
      </c>
      <c r="B53" s="22">
        <f t="shared" si="1"/>
        <v>1</v>
      </c>
      <c r="D53" t="str">
        <f>IFERROR("rep_"&amp;VLOOKUP(B53,Classification!$U$5:$V$14,2,FALSE),"\I:")</f>
        <v>rep_GDP</v>
      </c>
      <c r="E53" t="str">
        <f>IFERROR(VLOOKUP(A53,Classification!$A$4:$B$99,2,FALSE),"\I:")</f>
        <v>LatAm</v>
      </c>
      <c r="F53" s="3">
        <f>SUMIFS('Selected scen drivers'!F$2:F$999,'Selected scen drivers'!$A$2:$A$999,reporting!$A53,'Selected scen drivers'!$B$2:$B$999,reporting!$B53)</f>
        <v>3874.553960932</v>
      </c>
      <c r="G53" s="3">
        <f>SUMIFS('Selected scen drivers'!G$2:G$999,'Selected scen drivers'!$A$2:$A$999,reporting!$A53,'Selected scen drivers'!$B$2:$B$999,reporting!$B53)</f>
        <v>3877.612597617</v>
      </c>
      <c r="H53" s="3">
        <f>SUMIFS('Selected scen drivers'!H$2:H$999,'Selected scen drivers'!$A$2:$A$999,reporting!$A53,'Selected scen drivers'!$B$2:$B$999,reporting!$B53)</f>
        <v>4710.723413351</v>
      </c>
      <c r="I53" s="3">
        <f>SUMIFS('Selected scen drivers'!I$2:I$999,'Selected scen drivers'!$A$2:$A$999,reporting!$A53,'Selected scen drivers'!$B$2:$B$999,reporting!$B53)</f>
        <v>5450.305839915</v>
      </c>
      <c r="J53" s="3">
        <f>SUMIFS('Selected scen drivers'!J$2:J$999,'Selected scen drivers'!$A$2:$A$999,reporting!$A53,'Selected scen drivers'!$B$2:$B$999,reporting!$B53)</f>
        <v>6320.682863909</v>
      </c>
      <c r="K53" s="3">
        <f>SUMIFS('Selected scen drivers'!K$2:K$999,'Selected scen drivers'!$A$2:$A$999,reporting!$A53,'Selected scen drivers'!$B$2:$B$999,reporting!$B53)</f>
        <v>7316.215031511</v>
      </c>
      <c r="L53" s="3">
        <f>SUMIFS('Selected scen drivers'!L$2:L$999,'Selected scen drivers'!$A$2:$A$999,reporting!$A53,'Selected scen drivers'!$B$2:$B$999,reporting!$B53)</f>
        <v>8415.035337253</v>
      </c>
      <c r="M53" s="3">
        <f>SUMIFS('Selected scen drivers'!M$2:M$999,'Selected scen drivers'!$A$2:$A$999,reporting!$A53,'Selected scen drivers'!$B$2:$B$999,reporting!$B53)</f>
        <v>9596.230383241</v>
      </c>
      <c r="N53" s="3">
        <f>SUMIFS('Selected scen drivers'!N$2:N$999,'Selected scen drivers'!$A$2:$A$999,reporting!$A53,'Selected scen drivers'!$B$2:$B$999,reporting!$B53)</f>
        <v>10862.416041539</v>
      </c>
      <c r="O53" s="3">
        <f>SUMIFS('Selected scen drivers'!O$2:O$999,'Selected scen drivers'!$A$2:$A$999,reporting!$A53,'Selected scen drivers'!$B$2:$B$999,reporting!$B53)</f>
        <v>12220.112937983</v>
      </c>
      <c r="P53" s="3">
        <f>SUMIFS('Selected scen drivers'!P$2:P$999,'Selected scen drivers'!$A$2:$A$999,reporting!$A53,'Selected scen drivers'!$B$2:$B$999,reporting!$B53)</f>
        <v>13686.787562474</v>
      </c>
      <c r="Q53" s="3">
        <f>SUMIFS('Selected scen drivers'!Q$2:Q$999,'Selected scen drivers'!$A$2:$A$999,reporting!$A53,'Selected scen drivers'!$B$2:$B$999,reporting!$B53)</f>
        <v>15234.524150373</v>
      </c>
      <c r="R53" s="3">
        <f>SUMIFS('Selected scen drivers'!R$2:R$999,'Selected scen drivers'!$A$2:$A$999,reporting!$A53,'Selected scen drivers'!$B$2:$B$999,reporting!$B53)</f>
        <v>16840.80291918</v>
      </c>
      <c r="S53" s="3">
        <f>SUMIFS('Selected scen drivers'!S$2:S$999,'Selected scen drivers'!$A$2:$A$999,reporting!$A53,'Selected scen drivers'!$B$2:$B$999,reporting!$B53)</f>
        <v>18474.58828938</v>
      </c>
      <c r="T53" s="3">
        <f>SUMIFS('Selected scen drivers'!T$2:T$999,'Selected scen drivers'!$A$2:$A$999,reporting!$A53,'Selected scen drivers'!$B$2:$B$999,reporting!$B53)</f>
        <v>20127.54495936</v>
      </c>
      <c r="U53" s="3">
        <f>SUMIFS('Selected scen drivers'!U$2:U$999,'Selected scen drivers'!$A$2:$A$999,reporting!$A53,'Selected scen drivers'!$B$2:$B$999,reporting!$B53)</f>
        <v>21800.49003858</v>
      </c>
      <c r="V53" s="3">
        <f>SUMIFS('Selected scen drivers'!V$2:V$999,'Selected scen drivers'!$A$2:$A$999,reporting!$A53,'Selected scen drivers'!$B$2:$B$999,reporting!$B53)</f>
        <v>23492.74513849</v>
      </c>
      <c r="W53" s="3">
        <f>SUMIFS('Selected scen drivers'!W$2:W$999,'Selected scen drivers'!$A$2:$A$999,reporting!$A53,'Selected scen drivers'!$B$2:$B$999,reporting!$B53)</f>
        <v>25206.06316143</v>
      </c>
      <c r="X53" s="3">
        <f>SUMIFS('Selected scen drivers'!X$2:X$999,'Selected scen drivers'!$A$2:$A$999,reporting!$A53,'Selected scen drivers'!$B$2:$B$999,reporting!$B53)</f>
        <v>0</v>
      </c>
      <c r="Y53" s="3">
        <f>SUMIFS('Selected scen drivers'!Y$2:Y$999,'Selected scen drivers'!$A$2:$A$999,reporting!$A53,'Selected scen drivers'!$B$2:$B$999,reporting!$B53)</f>
        <v>0</v>
      </c>
      <c r="Z53" s="3">
        <f>SUMIFS('Selected scen drivers'!Z$2:Z$999,'Selected scen drivers'!$A$2:$A$999,reporting!$A53,'Selected scen drivers'!$B$2:$B$999,reporting!$B53)</f>
        <v>0</v>
      </c>
      <c r="AA53" s="3">
        <f>SUMIFS('Selected scen drivers'!AA$2:AA$999,'Selected scen drivers'!$A$2:$A$999,reporting!$A53,'Selected scen drivers'!$B$2:$B$999,reporting!$B53)</f>
        <v>0</v>
      </c>
      <c r="AB53" s="3">
        <f>SUMIFS('Selected scen drivers'!AB$2:AB$999,'Selected scen drivers'!$A$2:$A$999,reporting!$A53,'Selected scen drivers'!$B$2:$B$999,reporting!$B53)</f>
        <v>0</v>
      </c>
      <c r="AC53" s="3">
        <f>SUMIFS('Selected scen drivers'!AC$2:AC$999,'Selected scen drivers'!$A$2:$A$999,reporting!$A53,'Selected scen drivers'!$B$2:$B$999,reporting!$B53)</f>
        <v>0</v>
      </c>
      <c r="AD53" s="3">
        <f>SUMIFS('Selected scen drivers'!AD$2:AD$999,'Selected scen drivers'!$A$2:$A$999,reporting!$A53,'Selected scen drivers'!$B$2:$B$999,reporting!$B53)</f>
        <v>0</v>
      </c>
      <c r="AE53" s="3">
        <f>SUMIFS('Selected scen drivers'!AE$2:AE$999,'Selected scen drivers'!$A$2:$A$999,reporting!$A53,'Selected scen drivers'!$B$2:$B$999,reporting!$B53)</f>
        <v>0</v>
      </c>
      <c r="AF53">
        <v>2</v>
      </c>
    </row>
    <row r="54" ht="14.5" spans="1:32">
      <c r="A54" s="22">
        <f t="shared" si="0"/>
        <v>9</v>
      </c>
      <c r="B54" s="22">
        <f t="shared" si="1"/>
        <v>2</v>
      </c>
      <c r="D54" t="str">
        <f>IFERROR("rep_"&amp;VLOOKUP(B54,Classification!$U$5:$V$14,2,FALSE),"\I:")</f>
        <v>rep_GDPAGR</v>
      </c>
      <c r="E54" t="str">
        <f>IFERROR(VLOOKUP(A54,Classification!$A$4:$B$99,2,FALSE),"\I:")</f>
        <v>LatAm</v>
      </c>
      <c r="F54" s="3">
        <f>SUMIFS('Selected scen drivers'!F$2:F$999,'Selected scen drivers'!$A$2:$A$999,reporting!$A54,'Selected scen drivers'!$B$2:$B$999,reporting!$B54)</f>
        <v>265.19206529319</v>
      </c>
      <c r="G54" s="3">
        <f>SUMIFS('Selected scen drivers'!G$2:G$999,'Selected scen drivers'!$A$2:$A$999,reporting!$A54,'Selected scen drivers'!$B$2:$B$999,reporting!$B54)</f>
        <v>264.893805684231</v>
      </c>
      <c r="H54" s="3">
        <f>SUMIFS('Selected scen drivers'!H$2:H$999,'Selected scen drivers'!$A$2:$A$999,reporting!$A54,'Selected scen drivers'!$B$2:$B$999,reporting!$B54)</f>
        <v>320.772783301244</v>
      </c>
      <c r="I54" s="3">
        <f>SUMIFS('Selected scen drivers'!I$2:I$999,'Selected scen drivers'!$A$2:$A$999,reporting!$A54,'Selected scen drivers'!$B$2:$B$999,reporting!$B54)</f>
        <v>373.257149795229</v>
      </c>
      <c r="J54" s="3">
        <f>SUMIFS('Selected scen drivers'!J$2:J$999,'Selected scen drivers'!$A$2:$A$999,reporting!$A54,'Selected scen drivers'!$B$2:$B$999,reporting!$B54)</f>
        <v>434.406541461365</v>
      </c>
      <c r="K54" s="3">
        <f>SUMIFS('Selected scen drivers'!K$2:K$999,'Selected scen drivers'!$A$2:$A$999,reporting!$A54,'Selected scen drivers'!$B$2:$B$999,reporting!$B54)</f>
        <v>503.710177129573</v>
      </c>
      <c r="L54" s="3">
        <f>SUMIFS('Selected scen drivers'!L$2:L$999,'Selected scen drivers'!$A$2:$A$999,reporting!$A54,'Selected scen drivers'!$B$2:$B$999,reporting!$B54)</f>
        <v>578.59662279848</v>
      </c>
      <c r="M54" s="3">
        <f>SUMIFS('Selected scen drivers'!M$2:M$999,'Selected scen drivers'!$A$2:$A$999,reporting!$A54,'Selected scen drivers'!$B$2:$B$999,reporting!$B54)</f>
        <v>657.265686836153</v>
      </c>
      <c r="N54" s="3">
        <f>SUMIFS('Selected scen drivers'!N$2:N$999,'Selected scen drivers'!$A$2:$A$999,reporting!$A54,'Selected scen drivers'!$B$2:$B$999,reporting!$B54)</f>
        <v>740.526279349848</v>
      </c>
      <c r="O54" s="3">
        <f>SUMIFS('Selected scen drivers'!O$2:O$999,'Selected scen drivers'!$A$2:$A$999,reporting!$A54,'Selected scen drivers'!$B$2:$B$999,reporting!$B54)</f>
        <v>829.353758509959</v>
      </c>
      <c r="P54" s="3">
        <f>SUMIFS('Selected scen drivers'!P$2:P$999,'Selected scen drivers'!$A$2:$A$999,reporting!$A54,'Selected scen drivers'!$B$2:$B$999,reporting!$B54)</f>
        <v>924.915255856447</v>
      </c>
      <c r="Q54" s="3">
        <f>SUMIFS('Selected scen drivers'!Q$2:Q$999,'Selected scen drivers'!$A$2:$A$999,reporting!$A54,'Selected scen drivers'!$B$2:$B$999,reporting!$B54)</f>
        <v>1024.79734106521</v>
      </c>
      <c r="R54" s="3">
        <f>SUMIFS('Selected scen drivers'!R$2:R$999,'Selected scen drivers'!$A$2:$A$999,reporting!$A54,'Selected scen drivers'!$B$2:$B$999,reporting!$B54)</f>
        <v>1126.99225663068</v>
      </c>
      <c r="S54" s="3">
        <f>SUMIFS('Selected scen drivers'!S$2:S$999,'Selected scen drivers'!$A$2:$A$999,reporting!$A54,'Selected scen drivers'!$B$2:$B$999,reporting!$B54)</f>
        <v>1228.81305895813</v>
      </c>
      <c r="T54" s="3">
        <f>SUMIFS('Selected scen drivers'!T$2:T$999,'Selected scen drivers'!$A$2:$A$999,reporting!$A54,'Selected scen drivers'!$B$2:$B$999,reporting!$B54)</f>
        <v>1329.2464635725</v>
      </c>
      <c r="U54" s="3">
        <f>SUMIFS('Selected scen drivers'!U$2:U$999,'Selected scen drivers'!$A$2:$A$999,reporting!$A54,'Selected scen drivers'!$B$2:$B$999,reporting!$B54)</f>
        <v>1427.91240911435</v>
      </c>
      <c r="V54" s="3">
        <f>SUMIFS('Selected scen drivers'!V$2:V$999,'Selected scen drivers'!$A$2:$A$999,reporting!$A54,'Selected scen drivers'!$B$2:$B$999,reporting!$B54)</f>
        <v>1524.29335544238</v>
      </c>
      <c r="W54" s="3">
        <f>SUMIFS('Selected scen drivers'!W$2:W$999,'Selected scen drivers'!$A$2:$A$999,reporting!$A54,'Selected scen drivers'!$B$2:$B$999,reporting!$B54)</f>
        <v>1618.05618612502</v>
      </c>
      <c r="X54" s="3">
        <f>SUMIFS('Selected scen drivers'!X$2:X$999,'Selected scen drivers'!$A$2:$A$999,reporting!$A54,'Selected scen drivers'!$B$2:$B$999,reporting!$B54)</f>
        <v>0</v>
      </c>
      <c r="Y54" s="3">
        <f>SUMIFS('Selected scen drivers'!Y$2:Y$999,'Selected scen drivers'!$A$2:$A$999,reporting!$A54,'Selected scen drivers'!$B$2:$B$999,reporting!$B54)</f>
        <v>0</v>
      </c>
      <c r="Z54" s="3">
        <f>SUMIFS('Selected scen drivers'!Z$2:Z$999,'Selected scen drivers'!$A$2:$A$999,reporting!$A54,'Selected scen drivers'!$B$2:$B$999,reporting!$B54)</f>
        <v>0</v>
      </c>
      <c r="AA54" s="3">
        <f>SUMIFS('Selected scen drivers'!AA$2:AA$999,'Selected scen drivers'!$A$2:$A$999,reporting!$A54,'Selected scen drivers'!$B$2:$B$999,reporting!$B54)</f>
        <v>0</v>
      </c>
      <c r="AB54" s="3">
        <f>SUMIFS('Selected scen drivers'!AB$2:AB$999,'Selected scen drivers'!$A$2:$A$999,reporting!$A54,'Selected scen drivers'!$B$2:$B$999,reporting!$B54)</f>
        <v>0</v>
      </c>
      <c r="AC54" s="3">
        <f>SUMIFS('Selected scen drivers'!AC$2:AC$999,'Selected scen drivers'!$A$2:$A$999,reporting!$A54,'Selected scen drivers'!$B$2:$B$999,reporting!$B54)</f>
        <v>0</v>
      </c>
      <c r="AD54" s="3">
        <f>SUMIFS('Selected scen drivers'!AD$2:AD$999,'Selected scen drivers'!$A$2:$A$999,reporting!$A54,'Selected scen drivers'!$B$2:$B$999,reporting!$B54)</f>
        <v>0</v>
      </c>
      <c r="AE54" s="3">
        <f>SUMIFS('Selected scen drivers'!AE$2:AE$999,'Selected scen drivers'!$A$2:$A$999,reporting!$A54,'Selected scen drivers'!$B$2:$B$999,reporting!$B54)</f>
        <v>0</v>
      </c>
      <c r="AF54">
        <v>2</v>
      </c>
    </row>
    <row r="55" ht="14.5" spans="1:32">
      <c r="A55" s="22">
        <f t="shared" si="0"/>
        <v>9</v>
      </c>
      <c r="B55" s="22">
        <f t="shared" si="1"/>
        <v>3</v>
      </c>
      <c r="D55" t="str">
        <f>IFERROR("rep_"&amp;VLOOKUP(B55,Classification!$U$5:$V$14,2,FALSE),"\I:")</f>
        <v>rep_GDPIND</v>
      </c>
      <c r="E55" t="str">
        <f>IFERROR(VLOOKUP(A55,Classification!$A$4:$B$99,2,FALSE),"\I:")</f>
        <v>LatAm</v>
      </c>
      <c r="F55" s="3">
        <f>SUMIFS('Selected scen drivers'!F$2:F$999,'Selected scen drivers'!$A$2:$A$999,reporting!$A55,'Selected scen drivers'!$B$2:$B$999,reporting!$B55)</f>
        <v>1237.23131337987</v>
      </c>
      <c r="G55" s="3">
        <f>SUMIFS('Selected scen drivers'!G$2:G$999,'Selected scen drivers'!$A$2:$A$999,reporting!$A55,'Selected scen drivers'!$B$2:$B$999,reporting!$B55)</f>
        <v>1234.8700967188</v>
      </c>
      <c r="H55" s="3">
        <f>SUMIFS('Selected scen drivers'!H$2:H$999,'Selected scen drivers'!$A$2:$A$999,reporting!$A55,'Selected scen drivers'!$B$2:$B$999,reporting!$B55)</f>
        <v>1493.14299508758</v>
      </c>
      <c r="I55" s="3">
        <f>SUMIFS('Selected scen drivers'!I$2:I$999,'Selected scen drivers'!$A$2:$A$999,reporting!$A55,'Selected scen drivers'!$B$2:$B$999,reporting!$B55)</f>
        <v>1730.03379219276</v>
      </c>
      <c r="J55" s="3">
        <f>SUMIFS('Selected scen drivers'!J$2:J$999,'Selected scen drivers'!$A$2:$A$999,reporting!$A55,'Selected scen drivers'!$B$2:$B$999,reporting!$B55)</f>
        <v>2009.25068452429</v>
      </c>
      <c r="K55" s="3">
        <f>SUMIFS('Selected scen drivers'!K$2:K$999,'Selected scen drivers'!$A$2:$A$999,reporting!$A55,'Selected scen drivers'!$B$2:$B$999,reporting!$B55)</f>
        <v>2327.43952271595</v>
      </c>
      <c r="L55" s="3">
        <f>SUMIFS('Selected scen drivers'!L$2:L$999,'Selected scen drivers'!$A$2:$A$999,reporting!$A55,'Selected scen drivers'!$B$2:$B$999,reporting!$B55)</f>
        <v>2677.07462624003</v>
      </c>
      <c r="M55" s="3">
        <f>SUMIFS('Selected scen drivers'!M$2:M$999,'Selected scen drivers'!$A$2:$A$999,reporting!$A55,'Selected scen drivers'!$B$2:$B$999,reporting!$B55)</f>
        <v>3051.62487175924</v>
      </c>
      <c r="N55" s="3">
        <f>SUMIFS('Selected scen drivers'!N$2:N$999,'Selected scen drivers'!$A$2:$A$999,reporting!$A55,'Selected scen drivers'!$B$2:$B$999,reporting!$B55)</f>
        <v>3453.87088239047</v>
      </c>
      <c r="O55" s="3">
        <f>SUMIFS('Selected scen drivers'!O$2:O$999,'Selected scen drivers'!$A$2:$A$999,reporting!$A55,'Selected scen drivers'!$B$2:$B$999,reporting!$B55)</f>
        <v>3888.33871713201</v>
      </c>
      <c r="P55" s="3">
        <f>SUMIFS('Selected scen drivers'!P$2:P$999,'Selected scen drivers'!$A$2:$A$999,reporting!$A55,'Selected scen drivers'!$B$2:$B$999,reporting!$B55)</f>
        <v>4362.30545084298</v>
      </c>
      <c r="Q55" s="3">
        <f>SUMIFS('Selected scen drivers'!Q$2:Q$999,'Selected scen drivers'!$A$2:$A$999,reporting!$A55,'Selected scen drivers'!$B$2:$B$999,reporting!$B55)</f>
        <v>4867.4705893218</v>
      </c>
      <c r="R55" s="3">
        <f>SUMIFS('Selected scen drivers'!R$2:R$999,'Selected scen drivers'!$A$2:$A$999,reporting!$A55,'Selected scen drivers'!$B$2:$B$999,reporting!$B55)</f>
        <v>5397.22882017708</v>
      </c>
      <c r="S55" s="3">
        <f>SUMIFS('Selected scen drivers'!S$2:S$999,'Selected scen drivers'!$A$2:$A$999,reporting!$A55,'Selected scen drivers'!$B$2:$B$999,reporting!$B55)</f>
        <v>5942.3724525811</v>
      </c>
      <c r="T55" s="3">
        <f>SUMIFS('Selected scen drivers'!T$2:T$999,'Selected scen drivers'!$A$2:$A$999,reporting!$A55,'Selected scen drivers'!$B$2:$B$999,reporting!$B55)</f>
        <v>6500.48461661084</v>
      </c>
      <c r="U55" s="3">
        <f>SUMIFS('Selected scen drivers'!U$2:U$999,'Selected scen drivers'!$A$2:$A$999,reporting!$A55,'Selected scen drivers'!$B$2:$B$999,reporting!$B55)</f>
        <v>7072.02392101278</v>
      </c>
      <c r="V55" s="3">
        <f>SUMIFS('Selected scen drivers'!V$2:V$999,'Selected scen drivers'!$A$2:$A$999,reporting!$A55,'Selected scen drivers'!$B$2:$B$999,reporting!$B55)</f>
        <v>7656.82012608612</v>
      </c>
      <c r="W55" s="3">
        <f>SUMIFS('Selected scen drivers'!W$2:W$999,'Selected scen drivers'!$A$2:$A$999,reporting!$A55,'Selected scen drivers'!$B$2:$B$999,reporting!$B55)</f>
        <v>8255.3114683122</v>
      </c>
      <c r="X55" s="3">
        <f>SUMIFS('Selected scen drivers'!X$2:X$999,'Selected scen drivers'!$A$2:$A$999,reporting!$A55,'Selected scen drivers'!$B$2:$B$999,reporting!$B55)</f>
        <v>0</v>
      </c>
      <c r="Y55" s="3">
        <f>SUMIFS('Selected scen drivers'!Y$2:Y$999,'Selected scen drivers'!$A$2:$A$999,reporting!$A55,'Selected scen drivers'!$B$2:$B$999,reporting!$B55)</f>
        <v>0</v>
      </c>
      <c r="Z55" s="3">
        <f>SUMIFS('Selected scen drivers'!Z$2:Z$999,'Selected scen drivers'!$A$2:$A$999,reporting!$A55,'Selected scen drivers'!$B$2:$B$999,reporting!$B55)</f>
        <v>0</v>
      </c>
      <c r="AA55" s="3">
        <f>SUMIFS('Selected scen drivers'!AA$2:AA$999,'Selected scen drivers'!$A$2:$A$999,reporting!$A55,'Selected scen drivers'!$B$2:$B$999,reporting!$B55)</f>
        <v>0</v>
      </c>
      <c r="AB55" s="3">
        <f>SUMIFS('Selected scen drivers'!AB$2:AB$999,'Selected scen drivers'!$A$2:$A$999,reporting!$A55,'Selected scen drivers'!$B$2:$B$999,reporting!$B55)</f>
        <v>0</v>
      </c>
      <c r="AC55" s="3">
        <f>SUMIFS('Selected scen drivers'!AC$2:AC$999,'Selected scen drivers'!$A$2:$A$999,reporting!$A55,'Selected scen drivers'!$B$2:$B$999,reporting!$B55)</f>
        <v>0</v>
      </c>
      <c r="AD55" s="3">
        <f>SUMIFS('Selected scen drivers'!AD$2:AD$999,'Selected scen drivers'!$A$2:$A$999,reporting!$A55,'Selected scen drivers'!$B$2:$B$999,reporting!$B55)</f>
        <v>0</v>
      </c>
      <c r="AE55" s="3">
        <f>SUMIFS('Selected scen drivers'!AE$2:AE$999,'Selected scen drivers'!$A$2:$A$999,reporting!$A55,'Selected scen drivers'!$B$2:$B$999,reporting!$B55)</f>
        <v>0</v>
      </c>
      <c r="AF55">
        <v>2</v>
      </c>
    </row>
    <row r="56" ht="14.5" spans="1:32">
      <c r="A56" s="22">
        <f t="shared" si="0"/>
        <v>9</v>
      </c>
      <c r="B56" s="22">
        <f t="shared" si="1"/>
        <v>7</v>
      </c>
      <c r="D56" t="str">
        <f>IFERROR("rep_"&amp;VLOOKUP(B56,Classification!$U$5:$V$14,2,FALSE),"\I:")</f>
        <v>rep_GDPSER</v>
      </c>
      <c r="E56" t="str">
        <f>IFERROR(VLOOKUP(A56,Classification!$A$4:$B$99,2,FALSE),"\I:")</f>
        <v>LatAm</v>
      </c>
      <c r="F56" s="3">
        <f>SUMIFS('Selected scen drivers'!F$2:F$999,'Selected scen drivers'!$A$2:$A$999,reporting!$A56,'Selected scen drivers'!$B$2:$B$999,reporting!$B56)</f>
        <v>2286.59323650082</v>
      </c>
      <c r="G56" s="3">
        <f>SUMIFS('Selected scen drivers'!G$2:G$999,'Selected scen drivers'!$A$2:$A$999,reporting!$A56,'Selected scen drivers'!$B$2:$B$999,reporting!$B56)</f>
        <v>2277.47305077875</v>
      </c>
      <c r="H56" s="3">
        <f>SUMIFS('Selected scen drivers'!H$2:H$999,'Selected scen drivers'!$A$2:$A$999,reporting!$A56,'Selected scen drivers'!$B$2:$B$999,reporting!$B56)</f>
        <v>2782.68671551805</v>
      </c>
      <c r="I56" s="3">
        <f>SUMIFS('Selected scen drivers'!I$2:I$999,'Selected scen drivers'!$A$2:$A$999,reporting!$A56,'Selected scen drivers'!$B$2:$B$999,reporting!$B56)</f>
        <v>3222.58440867935</v>
      </c>
      <c r="J56" s="3">
        <f>SUMIFS('Selected scen drivers'!J$2:J$999,'Selected scen drivers'!$A$2:$A$999,reporting!$A56,'Selected scen drivers'!$B$2:$B$999,reporting!$B56)</f>
        <v>3741.95810039634</v>
      </c>
      <c r="K56" s="3">
        <f>SUMIFS('Selected scen drivers'!K$2:K$999,'Selected scen drivers'!$A$2:$A$999,reporting!$A56,'Selected scen drivers'!$B$2:$B$999,reporting!$B56)</f>
        <v>4338.49653278997</v>
      </c>
      <c r="L56" s="3">
        <f>SUMIFS('Selected scen drivers'!L$2:L$999,'Selected scen drivers'!$A$2:$A$999,reporting!$A56,'Selected scen drivers'!$B$2:$B$999,reporting!$B56)</f>
        <v>5000.41551909482</v>
      </c>
      <c r="M56" s="3">
        <f>SUMIFS('Selected scen drivers'!M$2:M$999,'Selected scen drivers'!$A$2:$A$999,reporting!$A56,'Selected scen drivers'!$B$2:$B$999,reporting!$B56)</f>
        <v>5715.32399536834</v>
      </c>
      <c r="N56" s="3">
        <f>SUMIFS('Selected scen drivers'!N$2:N$999,'Selected scen drivers'!$A$2:$A$999,reporting!$A56,'Selected scen drivers'!$B$2:$B$999,reporting!$B56)</f>
        <v>6481.89470215875</v>
      </c>
      <c r="O56" s="3">
        <f>SUMIFS('Selected scen drivers'!O$2:O$999,'Selected scen drivers'!$A$2:$A$999,reporting!$A56,'Selected scen drivers'!$B$2:$B$999,reporting!$B56)</f>
        <v>7300.85600176169</v>
      </c>
      <c r="P56" s="3">
        <f>SUMIFS('Selected scen drivers'!P$2:P$999,'Selected scen drivers'!$A$2:$A$999,reporting!$A56,'Selected scen drivers'!$B$2:$B$999,reporting!$B56)</f>
        <v>8181.06891528776</v>
      </c>
      <c r="Q56" s="3">
        <f>SUMIFS('Selected scen drivers'!Q$2:Q$999,'Selected scen drivers'!$A$2:$A$999,reporting!$A56,'Selected scen drivers'!$B$2:$B$999,reporting!$B56)</f>
        <v>9105.65915185774</v>
      </c>
      <c r="R56" s="3">
        <f>SUMIFS('Selected scen drivers'!R$2:R$999,'Selected scen drivers'!$A$2:$A$999,reporting!$A56,'Selected scen drivers'!$B$2:$B$999,reporting!$B56)</f>
        <v>10060.7458978805</v>
      </c>
      <c r="S56" s="3">
        <f>SUMIFS('Selected scen drivers'!S$2:S$999,'Selected scen drivers'!$A$2:$A$999,reporting!$A56,'Selected scen drivers'!$B$2:$B$999,reporting!$B56)</f>
        <v>11027.0518372041</v>
      </c>
      <c r="T56" s="3">
        <f>SUMIFS('Selected scen drivers'!T$2:T$999,'Selected scen drivers'!$A$2:$A$999,reporting!$A56,'Selected scen drivers'!$B$2:$B$999,reporting!$B56)</f>
        <v>11999.7869949063</v>
      </c>
      <c r="U56" s="3">
        <f>SUMIFS('Selected scen drivers'!U$2:U$999,'Selected scen drivers'!$A$2:$A$999,reporting!$A56,'Selected scen drivers'!$B$2:$B$999,reporting!$B56)</f>
        <v>12979.5543171278</v>
      </c>
      <c r="V56" s="3">
        <f>SUMIFS('Selected scen drivers'!V$2:V$999,'Selected scen drivers'!$A$2:$A$999,reporting!$A56,'Selected scen drivers'!$B$2:$B$999,reporting!$B56)</f>
        <v>13966.290836691</v>
      </c>
      <c r="W56" s="3">
        <f>SUMIFS('Selected scen drivers'!W$2:W$999,'Selected scen drivers'!$A$2:$A$999,reporting!$A56,'Selected scen drivers'!$B$2:$B$999,reporting!$B56)</f>
        <v>14973.3101242228</v>
      </c>
      <c r="X56" s="3">
        <f>SUMIFS('Selected scen drivers'!X$2:X$999,'Selected scen drivers'!$A$2:$A$999,reporting!$A56,'Selected scen drivers'!$B$2:$B$999,reporting!$B56)</f>
        <v>0</v>
      </c>
      <c r="Y56" s="3">
        <f>SUMIFS('Selected scen drivers'!Y$2:Y$999,'Selected scen drivers'!$A$2:$A$999,reporting!$A56,'Selected scen drivers'!$B$2:$B$999,reporting!$B56)</f>
        <v>0</v>
      </c>
      <c r="Z56" s="3">
        <f>SUMIFS('Selected scen drivers'!Z$2:Z$999,'Selected scen drivers'!$A$2:$A$999,reporting!$A56,'Selected scen drivers'!$B$2:$B$999,reporting!$B56)</f>
        <v>0</v>
      </c>
      <c r="AA56" s="3">
        <f>SUMIFS('Selected scen drivers'!AA$2:AA$999,'Selected scen drivers'!$A$2:$A$999,reporting!$A56,'Selected scen drivers'!$B$2:$B$999,reporting!$B56)</f>
        <v>0</v>
      </c>
      <c r="AB56" s="3">
        <f>SUMIFS('Selected scen drivers'!AB$2:AB$999,'Selected scen drivers'!$A$2:$A$999,reporting!$A56,'Selected scen drivers'!$B$2:$B$999,reporting!$B56)</f>
        <v>0</v>
      </c>
      <c r="AC56" s="3">
        <f>SUMIFS('Selected scen drivers'!AC$2:AC$999,'Selected scen drivers'!$A$2:$A$999,reporting!$A56,'Selected scen drivers'!$B$2:$B$999,reporting!$B56)</f>
        <v>0</v>
      </c>
      <c r="AD56" s="3">
        <f>SUMIFS('Selected scen drivers'!AD$2:AD$999,'Selected scen drivers'!$A$2:$A$999,reporting!$A56,'Selected scen drivers'!$B$2:$B$999,reporting!$B56)</f>
        <v>0</v>
      </c>
      <c r="AE56" s="3">
        <f>SUMIFS('Selected scen drivers'!AE$2:AE$999,'Selected scen drivers'!$A$2:$A$999,reporting!$A56,'Selected scen drivers'!$B$2:$B$999,reporting!$B56)</f>
        <v>0</v>
      </c>
      <c r="AF56">
        <v>2</v>
      </c>
    </row>
    <row r="57" ht="14.5" spans="1:32">
      <c r="A57" s="22">
        <f t="shared" si="0"/>
        <v>9</v>
      </c>
      <c r="B57" s="22">
        <f t="shared" si="1"/>
        <v>8</v>
      </c>
      <c r="D57" t="str">
        <f>IFERROR("rep_"&amp;VLOOKUP(B57,Classification!$U$5:$V$14,2,FALSE),"\I:")</f>
        <v>rep_HOU</v>
      </c>
      <c r="E57" t="str">
        <f>IFERROR(VLOOKUP(A57,Classification!$A$4:$B$99,2,FALSE),"\I:")</f>
        <v>LatAm</v>
      </c>
      <c r="F57" s="3">
        <f>SUMIFS('Selected scen drivers'!F$2:F$999,'Selected scen drivers'!$A$2:$A$999,reporting!$A57,'Selected scen drivers'!$B$2:$B$999,reporting!$B57)</f>
        <v>88.274313535</v>
      </c>
      <c r="G57" s="3">
        <f>SUMIFS('Selected scen drivers'!G$2:G$999,'Selected scen drivers'!$A$2:$A$999,reporting!$A57,'Selected scen drivers'!$B$2:$B$999,reporting!$B57)</f>
        <v>89.324030805</v>
      </c>
      <c r="H57" s="3">
        <f>SUMIFS('Selected scen drivers'!H$2:H$999,'Selected scen drivers'!$A$2:$A$999,reporting!$A57,'Selected scen drivers'!$B$2:$B$999,reporting!$B57)</f>
        <v>94.5719876099999</v>
      </c>
      <c r="I57" s="3">
        <f>SUMIFS('Selected scen drivers'!I$2:I$999,'Selected scen drivers'!$A$2:$A$999,reporting!$A57,'Selected scen drivers'!$B$2:$B$999,reporting!$B57)</f>
        <v>99.1907254949999</v>
      </c>
      <c r="J57" s="3">
        <f>SUMIFS('Selected scen drivers'!J$2:J$999,'Selected scen drivers'!$A$2:$A$999,reporting!$A57,'Selected scen drivers'!$B$2:$B$999,reporting!$B57)</f>
        <v>102.95279128</v>
      </c>
      <c r="K57" s="3">
        <f>SUMIFS('Selected scen drivers'!K$2:K$999,'Selected scen drivers'!$A$2:$A$999,reporting!$A57,'Selected scen drivers'!$B$2:$B$999,reporting!$B57)</f>
        <v>105.755073645</v>
      </c>
      <c r="L57" s="3">
        <f>SUMIFS('Selected scen drivers'!L$2:L$999,'Selected scen drivers'!$A$2:$A$999,reporting!$A57,'Selected scen drivers'!$B$2:$B$999,reporting!$B57)</f>
        <v>107.499628545</v>
      </c>
      <c r="M57" s="3">
        <f>SUMIFS('Selected scen drivers'!M$2:M$999,'Selected scen drivers'!$A$2:$A$999,reporting!$A57,'Selected scen drivers'!$B$2:$B$999,reporting!$B57)</f>
        <v>107.947203555</v>
      </c>
      <c r="N57" s="3">
        <f>SUMIFS('Selected scen drivers'!N$2:N$999,'Selected scen drivers'!$A$2:$A$999,reporting!$A57,'Selected scen drivers'!$B$2:$B$999,reporting!$B57)</f>
        <v>107.18448568</v>
      </c>
      <c r="O57" s="3">
        <f>SUMIFS('Selected scen drivers'!O$2:O$999,'Selected scen drivers'!$A$2:$A$999,reporting!$A57,'Selected scen drivers'!$B$2:$B$999,reporting!$B57)</f>
        <v>105.42007941</v>
      </c>
      <c r="P57" s="3">
        <f>SUMIFS('Selected scen drivers'!P$2:P$999,'Selected scen drivers'!$A$2:$A$999,reporting!$A57,'Selected scen drivers'!$B$2:$B$999,reporting!$B57)</f>
        <v>103.162847255</v>
      </c>
      <c r="Q57" s="3">
        <f>SUMIFS('Selected scen drivers'!Q$2:Q$999,'Selected scen drivers'!$A$2:$A$999,reporting!$A57,'Selected scen drivers'!$B$2:$B$999,reporting!$B57)</f>
        <v>100.565976985</v>
      </c>
      <c r="R57" s="3">
        <f>SUMIFS('Selected scen drivers'!R$2:R$999,'Selected scen drivers'!$A$2:$A$999,reporting!$A57,'Selected scen drivers'!$B$2:$B$999,reporting!$B57)</f>
        <v>97.5927266849999</v>
      </c>
      <c r="S57" s="3">
        <f>SUMIFS('Selected scen drivers'!S$2:S$999,'Selected scen drivers'!$A$2:$A$999,reporting!$A57,'Selected scen drivers'!$B$2:$B$999,reporting!$B57)</f>
        <v>94.2240345049999</v>
      </c>
      <c r="T57" s="3">
        <f>SUMIFS('Selected scen drivers'!T$2:T$999,'Selected scen drivers'!$A$2:$A$999,reporting!$A57,'Selected scen drivers'!$B$2:$B$999,reporting!$B57)</f>
        <v>90.8566583349999</v>
      </c>
      <c r="U57" s="3">
        <f>SUMIFS('Selected scen drivers'!U$2:U$999,'Selected scen drivers'!$A$2:$A$999,reporting!$A57,'Selected scen drivers'!$B$2:$B$999,reporting!$B57)</f>
        <v>87.8025753949999</v>
      </c>
      <c r="V57" s="3">
        <f>SUMIFS('Selected scen drivers'!V$2:V$999,'Selected scen drivers'!$A$2:$A$999,reporting!$A57,'Selected scen drivers'!$B$2:$B$999,reporting!$B57)</f>
        <v>84.7032765099999</v>
      </c>
      <c r="W57" s="3">
        <f>SUMIFS('Selected scen drivers'!W$2:W$999,'Selected scen drivers'!$A$2:$A$999,reporting!$A57,'Selected scen drivers'!$B$2:$B$999,reporting!$B57)</f>
        <v>81.6465305049999</v>
      </c>
      <c r="X57" s="3">
        <f>SUMIFS('Selected scen drivers'!X$2:X$999,'Selected scen drivers'!$A$2:$A$999,reporting!$A57,'Selected scen drivers'!$B$2:$B$999,reporting!$B57)</f>
        <v>0</v>
      </c>
      <c r="Y57" s="3">
        <f>SUMIFS('Selected scen drivers'!Y$2:Y$999,'Selected scen drivers'!$A$2:$A$999,reporting!$A57,'Selected scen drivers'!$B$2:$B$999,reporting!$B57)</f>
        <v>0</v>
      </c>
      <c r="Z57" s="3">
        <f>SUMIFS('Selected scen drivers'!Z$2:Z$999,'Selected scen drivers'!$A$2:$A$999,reporting!$A57,'Selected scen drivers'!$B$2:$B$999,reporting!$B57)</f>
        <v>0</v>
      </c>
      <c r="AA57" s="3">
        <f>SUMIFS('Selected scen drivers'!AA$2:AA$999,'Selected scen drivers'!$A$2:$A$999,reporting!$A57,'Selected scen drivers'!$B$2:$B$999,reporting!$B57)</f>
        <v>0</v>
      </c>
      <c r="AB57" s="3">
        <f>SUMIFS('Selected scen drivers'!AB$2:AB$999,'Selected scen drivers'!$A$2:$A$999,reporting!$A57,'Selected scen drivers'!$B$2:$B$999,reporting!$B57)</f>
        <v>0</v>
      </c>
      <c r="AC57" s="3">
        <f>SUMIFS('Selected scen drivers'!AC$2:AC$999,'Selected scen drivers'!$A$2:$A$999,reporting!$A57,'Selected scen drivers'!$B$2:$B$999,reporting!$B57)</f>
        <v>0</v>
      </c>
      <c r="AD57" s="3">
        <f>SUMIFS('Selected scen drivers'!AD$2:AD$999,'Selected scen drivers'!$A$2:$A$999,reporting!$A57,'Selected scen drivers'!$B$2:$B$999,reporting!$B57)</f>
        <v>0</v>
      </c>
      <c r="AE57" s="3">
        <f>SUMIFS('Selected scen drivers'!AE$2:AE$999,'Selected scen drivers'!$A$2:$A$999,reporting!$A57,'Selected scen drivers'!$B$2:$B$999,reporting!$B57)</f>
        <v>0</v>
      </c>
      <c r="AF57">
        <v>2</v>
      </c>
    </row>
    <row r="58" ht="14.5" spans="1:32">
      <c r="A58" s="22">
        <f t="shared" si="0"/>
        <v>9</v>
      </c>
      <c r="B58" s="22">
        <f t="shared" si="1"/>
        <v>9</v>
      </c>
      <c r="D58" t="str">
        <f>IFERROR("rep_"&amp;VLOOKUP(B58,Classification!$U$5:$V$14,2,FALSE),"\I:")</f>
        <v>rep_POP</v>
      </c>
      <c r="E58" t="str">
        <f>IFERROR(VLOOKUP(A58,Classification!$A$4:$B$99,2,FALSE),"\I:")</f>
        <v>LatAm</v>
      </c>
      <c r="F58" s="3">
        <f>SUMIFS('Selected scen drivers'!F$2:F$999,'Selected scen drivers'!$A$2:$A$999,reporting!$A58,'Selected scen drivers'!$B$2:$B$999,reporting!$B58)</f>
        <v>308.62759555</v>
      </c>
      <c r="G58" s="3">
        <f>SUMIFS('Selected scen drivers'!G$2:G$999,'Selected scen drivers'!$A$2:$A$999,reporting!$A58,'Selected scen drivers'!$B$2:$B$999,reporting!$B58)</f>
        <v>311.11024877</v>
      </c>
      <c r="H58" s="3">
        <f>SUMIFS('Selected scen drivers'!H$2:H$999,'Selected scen drivers'!$A$2:$A$999,reporting!$A58,'Selected scen drivers'!$B$2:$B$999,reporting!$B58)</f>
        <v>323.52265614</v>
      </c>
      <c r="I58" s="3">
        <f>SUMIFS('Selected scen drivers'!I$2:I$999,'Selected scen drivers'!$A$2:$A$999,reporting!$A58,'Selected scen drivers'!$B$2:$B$999,reporting!$B58)</f>
        <v>335.94850157</v>
      </c>
      <c r="J58" s="3">
        <f>SUMIFS('Selected scen drivers'!J$2:J$999,'Selected scen drivers'!$A$2:$A$999,reporting!$A58,'Selected scen drivers'!$B$2:$B$999,reporting!$B58)</f>
        <v>346.682995</v>
      </c>
      <c r="K58" s="3">
        <f>SUMIFS('Selected scen drivers'!K$2:K$999,'Selected scen drivers'!$A$2:$A$999,reporting!$A58,'Selected scen drivers'!$B$2:$B$999,reporting!$B58)</f>
        <v>355.41170253</v>
      </c>
      <c r="L58" s="3">
        <f>SUMIFS('Selected scen drivers'!L$2:L$999,'Selected scen drivers'!$A$2:$A$999,reporting!$A58,'Selected scen drivers'!$B$2:$B$999,reporting!$B58)</f>
        <v>362.09233853</v>
      </c>
      <c r="M58" s="3">
        <f>SUMIFS('Selected scen drivers'!M$2:M$999,'Selected scen drivers'!$A$2:$A$999,reporting!$A58,'Selected scen drivers'!$B$2:$B$999,reporting!$B58)</f>
        <v>366.83437579</v>
      </c>
      <c r="N58" s="3">
        <f>SUMIFS('Selected scen drivers'!N$2:N$999,'Selected scen drivers'!$A$2:$A$999,reporting!$A58,'Selected scen drivers'!$B$2:$B$999,reporting!$B58)</f>
        <v>369.78265875</v>
      </c>
      <c r="O58" s="3">
        <f>SUMIFS('Selected scen drivers'!O$2:O$999,'Selected scen drivers'!$A$2:$A$999,reporting!$A58,'Selected scen drivers'!$B$2:$B$999,reporting!$B58)</f>
        <v>371.06762964</v>
      </c>
      <c r="P58" s="3">
        <f>SUMIFS('Selected scen drivers'!P$2:P$999,'Selected scen drivers'!$A$2:$A$999,reporting!$A58,'Selected scen drivers'!$B$2:$B$999,reporting!$B58)</f>
        <v>370.94924257</v>
      </c>
      <c r="Q58" s="3">
        <f>SUMIFS('Selected scen drivers'!Q$2:Q$999,'Selected scen drivers'!$A$2:$A$999,reporting!$A58,'Selected scen drivers'!$B$2:$B$999,reporting!$B58)</f>
        <v>369.54201191</v>
      </c>
      <c r="R58" s="3">
        <f>SUMIFS('Selected scen drivers'!R$2:R$999,'Selected scen drivers'!$A$2:$A$999,reporting!$A58,'Selected scen drivers'!$B$2:$B$999,reporting!$B58)</f>
        <v>366.92661242</v>
      </c>
      <c r="S58" s="3">
        <f>SUMIFS('Selected scen drivers'!S$2:S$999,'Selected scen drivers'!$A$2:$A$999,reporting!$A58,'Selected scen drivers'!$B$2:$B$999,reporting!$B58)</f>
        <v>363.12647803</v>
      </c>
      <c r="T58" s="3">
        <f>SUMIFS('Selected scen drivers'!T$2:T$999,'Selected scen drivers'!$A$2:$A$999,reporting!$A58,'Selected scen drivers'!$B$2:$B$999,reporting!$B58)</f>
        <v>358.36554042</v>
      </c>
      <c r="U58" s="3">
        <f>SUMIFS('Selected scen drivers'!U$2:U$999,'Selected scen drivers'!$A$2:$A$999,reporting!$A58,'Selected scen drivers'!$B$2:$B$999,reporting!$B58)</f>
        <v>352.86714027</v>
      </c>
      <c r="V58" s="3">
        <f>SUMIFS('Selected scen drivers'!V$2:V$999,'Selected scen drivers'!$A$2:$A$999,reporting!$A58,'Selected scen drivers'!$B$2:$B$999,reporting!$B58)</f>
        <v>346.83791818</v>
      </c>
      <c r="W58" s="3">
        <f>SUMIFS('Selected scen drivers'!W$2:W$999,'Selected scen drivers'!$A$2:$A$999,reporting!$A58,'Selected scen drivers'!$B$2:$B$999,reporting!$B58)</f>
        <v>340.53191236</v>
      </c>
      <c r="X58" s="3">
        <f>SUMIFS('Selected scen drivers'!X$2:X$999,'Selected scen drivers'!$A$2:$A$999,reporting!$A58,'Selected scen drivers'!$B$2:$B$999,reporting!$B58)</f>
        <v>0</v>
      </c>
      <c r="Y58" s="3">
        <f>SUMIFS('Selected scen drivers'!Y$2:Y$999,'Selected scen drivers'!$A$2:$A$999,reporting!$A58,'Selected scen drivers'!$B$2:$B$999,reporting!$B58)</f>
        <v>0</v>
      </c>
      <c r="Z58" s="3">
        <f>SUMIFS('Selected scen drivers'!Z$2:Z$999,'Selected scen drivers'!$A$2:$A$999,reporting!$A58,'Selected scen drivers'!$B$2:$B$999,reporting!$B58)</f>
        <v>0</v>
      </c>
      <c r="AA58" s="3">
        <f>SUMIFS('Selected scen drivers'!AA$2:AA$999,'Selected scen drivers'!$A$2:$A$999,reporting!$A58,'Selected scen drivers'!$B$2:$B$999,reporting!$B58)</f>
        <v>0</v>
      </c>
      <c r="AB58" s="3">
        <f>SUMIFS('Selected scen drivers'!AB$2:AB$999,'Selected scen drivers'!$A$2:$A$999,reporting!$A58,'Selected scen drivers'!$B$2:$B$999,reporting!$B58)</f>
        <v>0</v>
      </c>
      <c r="AC58" s="3">
        <f>SUMIFS('Selected scen drivers'!AC$2:AC$999,'Selected scen drivers'!$A$2:$A$999,reporting!$A58,'Selected scen drivers'!$B$2:$B$999,reporting!$B58)</f>
        <v>0</v>
      </c>
      <c r="AD58" s="3">
        <f>SUMIFS('Selected scen drivers'!AD$2:AD$999,'Selected scen drivers'!$A$2:$A$999,reporting!$A58,'Selected scen drivers'!$B$2:$B$999,reporting!$B58)</f>
        <v>0</v>
      </c>
      <c r="AE58" s="3">
        <f>SUMIFS('Selected scen drivers'!AE$2:AE$999,'Selected scen drivers'!$A$2:$A$999,reporting!$A58,'Selected scen drivers'!$B$2:$B$999,reporting!$B58)</f>
        <v>0</v>
      </c>
      <c r="AF58">
        <v>2</v>
      </c>
    </row>
    <row r="59" ht="14.5" spans="1:32">
      <c r="A59" s="22">
        <f t="shared" si="0"/>
        <v>10</v>
      </c>
      <c r="B59" s="22">
        <f t="shared" si="1"/>
        <v>1</v>
      </c>
      <c r="D59" t="str">
        <f>IFERROR("rep_"&amp;VLOOKUP(B59,Classification!$U$5:$V$14,2,FALSE),"\I:")</f>
        <v>rep_GDP</v>
      </c>
      <c r="E59" t="str">
        <f>IFERROR(VLOOKUP(A59,Classification!$A$4:$B$99,2,FALSE),"\I:")</f>
        <v>MidEast</v>
      </c>
      <c r="F59" s="3">
        <f>SUMIFS('Selected scen drivers'!F$2:F$999,'Selected scen drivers'!$A$2:$A$999,reporting!$A59,'Selected scen drivers'!$B$2:$B$999,reporting!$B59)</f>
        <v>3487.28222</v>
      </c>
      <c r="G59" s="3">
        <f>SUMIFS('Selected scen drivers'!G$2:G$999,'Selected scen drivers'!$A$2:$A$999,reporting!$A59,'Selected scen drivers'!$B$2:$B$999,reporting!$B59)</f>
        <v>3519.5816</v>
      </c>
      <c r="H59" s="3">
        <f>SUMIFS('Selected scen drivers'!H$2:H$999,'Selected scen drivers'!$A$2:$A$999,reporting!$A59,'Selected scen drivers'!$B$2:$B$999,reporting!$B59)</f>
        <v>4164.1126</v>
      </c>
      <c r="I59" s="3">
        <f>SUMIFS('Selected scen drivers'!I$2:I$999,'Selected scen drivers'!$A$2:$A$999,reporting!$A59,'Selected scen drivers'!$B$2:$B$999,reporting!$B59)</f>
        <v>4850.4973</v>
      </c>
      <c r="J59" s="3">
        <f>SUMIFS('Selected scen drivers'!J$2:J$999,'Selected scen drivers'!$A$2:$A$999,reporting!$A59,'Selected scen drivers'!$B$2:$B$999,reporting!$B59)</f>
        <v>5648.5119</v>
      </c>
      <c r="K59" s="3">
        <f>SUMIFS('Selected scen drivers'!K$2:K$999,'Selected scen drivers'!$A$2:$A$999,reporting!$A59,'Selected scen drivers'!$B$2:$B$999,reporting!$B59)</f>
        <v>6555.592</v>
      </c>
      <c r="L59" s="3">
        <f>SUMIFS('Selected scen drivers'!L$2:L$999,'Selected scen drivers'!$A$2:$A$999,reporting!$A59,'Selected scen drivers'!$B$2:$B$999,reporting!$B59)</f>
        <v>7521.301</v>
      </c>
      <c r="M59" s="3">
        <f>SUMIFS('Selected scen drivers'!M$2:M$999,'Selected scen drivers'!$A$2:$A$999,reporting!$A59,'Selected scen drivers'!$B$2:$B$999,reporting!$B59)</f>
        <v>8532.183</v>
      </c>
      <c r="N59" s="3">
        <f>SUMIFS('Selected scen drivers'!N$2:N$999,'Selected scen drivers'!$A$2:$A$999,reporting!$A59,'Selected scen drivers'!$B$2:$B$999,reporting!$B59)</f>
        <v>9612.492</v>
      </c>
      <c r="O59" s="3">
        <f>SUMIFS('Selected scen drivers'!O$2:O$999,'Selected scen drivers'!$A$2:$A$999,reporting!$A59,'Selected scen drivers'!$B$2:$B$999,reporting!$B59)</f>
        <v>10787.222</v>
      </c>
      <c r="P59" s="3">
        <f>SUMIFS('Selected scen drivers'!P$2:P$999,'Selected scen drivers'!$A$2:$A$999,reporting!$A59,'Selected scen drivers'!$B$2:$B$999,reporting!$B59)</f>
        <v>12042.323</v>
      </c>
      <c r="Q59" s="3">
        <f>SUMIFS('Selected scen drivers'!Q$2:Q$999,'Selected scen drivers'!$A$2:$A$999,reporting!$A59,'Selected scen drivers'!$B$2:$B$999,reporting!$B59)</f>
        <v>13316.105</v>
      </c>
      <c r="R59" s="3">
        <f>SUMIFS('Selected scen drivers'!R$2:R$999,'Selected scen drivers'!$A$2:$A$999,reporting!$A59,'Selected scen drivers'!$B$2:$B$999,reporting!$B59)</f>
        <v>14595.262</v>
      </c>
      <c r="S59" s="3">
        <f>SUMIFS('Selected scen drivers'!S$2:S$999,'Selected scen drivers'!$A$2:$A$999,reporting!$A59,'Selected scen drivers'!$B$2:$B$999,reporting!$B59)</f>
        <v>15880.166</v>
      </c>
      <c r="T59" s="3">
        <f>SUMIFS('Selected scen drivers'!T$2:T$999,'Selected scen drivers'!$A$2:$A$999,reporting!$A59,'Selected scen drivers'!$B$2:$B$999,reporting!$B59)</f>
        <v>17183.59</v>
      </c>
      <c r="U59" s="3">
        <f>SUMIFS('Selected scen drivers'!U$2:U$999,'Selected scen drivers'!$A$2:$A$999,reporting!$A59,'Selected scen drivers'!$B$2:$B$999,reporting!$B59)</f>
        <v>18527.943</v>
      </c>
      <c r="V59" s="3">
        <f>SUMIFS('Selected scen drivers'!V$2:V$999,'Selected scen drivers'!$A$2:$A$999,reporting!$A59,'Selected scen drivers'!$B$2:$B$999,reporting!$B59)</f>
        <v>19924.989</v>
      </c>
      <c r="W59" s="3">
        <f>SUMIFS('Selected scen drivers'!W$2:W$999,'Selected scen drivers'!$A$2:$A$999,reporting!$A59,'Selected scen drivers'!$B$2:$B$999,reporting!$B59)</f>
        <v>21366.979</v>
      </c>
      <c r="X59" s="3">
        <f>SUMIFS('Selected scen drivers'!X$2:X$999,'Selected scen drivers'!$A$2:$A$999,reporting!$A59,'Selected scen drivers'!$B$2:$B$999,reporting!$B59)</f>
        <v>0</v>
      </c>
      <c r="Y59" s="3">
        <f>SUMIFS('Selected scen drivers'!Y$2:Y$999,'Selected scen drivers'!$A$2:$A$999,reporting!$A59,'Selected scen drivers'!$B$2:$B$999,reporting!$B59)</f>
        <v>0</v>
      </c>
      <c r="Z59" s="3">
        <f>SUMIFS('Selected scen drivers'!Z$2:Z$999,'Selected scen drivers'!$A$2:$A$999,reporting!$A59,'Selected scen drivers'!$B$2:$B$999,reporting!$B59)</f>
        <v>0</v>
      </c>
      <c r="AA59" s="3">
        <f>SUMIFS('Selected scen drivers'!AA$2:AA$999,'Selected scen drivers'!$A$2:$A$999,reporting!$A59,'Selected scen drivers'!$B$2:$B$999,reporting!$B59)</f>
        <v>0</v>
      </c>
      <c r="AB59" s="3">
        <f>SUMIFS('Selected scen drivers'!AB$2:AB$999,'Selected scen drivers'!$A$2:$A$999,reporting!$A59,'Selected scen drivers'!$B$2:$B$999,reporting!$B59)</f>
        <v>0</v>
      </c>
      <c r="AC59" s="3">
        <f>SUMIFS('Selected scen drivers'!AC$2:AC$999,'Selected scen drivers'!$A$2:$A$999,reporting!$A59,'Selected scen drivers'!$B$2:$B$999,reporting!$B59)</f>
        <v>0</v>
      </c>
      <c r="AD59" s="3">
        <f>SUMIFS('Selected scen drivers'!AD$2:AD$999,'Selected scen drivers'!$A$2:$A$999,reporting!$A59,'Selected scen drivers'!$B$2:$B$999,reporting!$B59)</f>
        <v>0</v>
      </c>
      <c r="AE59" s="3">
        <f>SUMIFS('Selected scen drivers'!AE$2:AE$999,'Selected scen drivers'!$A$2:$A$999,reporting!$A59,'Selected scen drivers'!$B$2:$B$999,reporting!$B59)</f>
        <v>0</v>
      </c>
      <c r="AF59">
        <v>2</v>
      </c>
    </row>
    <row r="60" ht="14.5" spans="1:32">
      <c r="A60" s="22">
        <f t="shared" si="0"/>
        <v>10</v>
      </c>
      <c r="B60" s="22">
        <f t="shared" si="1"/>
        <v>2</v>
      </c>
      <c r="D60" t="str">
        <f>IFERROR("rep_"&amp;VLOOKUP(B60,Classification!$U$5:$V$14,2,FALSE),"\I:")</f>
        <v>rep_GDPAGR</v>
      </c>
      <c r="E60" t="str">
        <f>IFERROR(VLOOKUP(A60,Classification!$A$4:$B$99,2,FALSE),"\I:")</f>
        <v>MidEast</v>
      </c>
      <c r="F60" s="3">
        <f>SUMIFS('Selected scen drivers'!F$2:F$999,'Selected scen drivers'!$A$2:$A$999,reporting!$A60,'Selected scen drivers'!$B$2:$B$999,reporting!$B60)</f>
        <v>152.512784133144</v>
      </c>
      <c r="G60" s="3">
        <f>SUMIFS('Selected scen drivers'!G$2:G$999,'Selected scen drivers'!$A$2:$A$999,reporting!$A60,'Selected scen drivers'!$B$2:$B$999,reporting!$B60)</f>
        <v>154.580709897931</v>
      </c>
      <c r="H60" s="3">
        <f>SUMIFS('Selected scen drivers'!H$2:H$999,'Selected scen drivers'!$A$2:$A$999,reporting!$A60,'Selected scen drivers'!$B$2:$B$999,reporting!$B60)</f>
        <v>178.326196032758</v>
      </c>
      <c r="I60" s="3">
        <f>SUMIFS('Selected scen drivers'!I$2:I$999,'Selected scen drivers'!$A$2:$A$999,reporting!$A60,'Selected scen drivers'!$B$2:$B$999,reporting!$B60)</f>
        <v>199.587104097811</v>
      </c>
      <c r="J60" s="3">
        <f>SUMIFS('Selected scen drivers'!J$2:J$999,'Selected scen drivers'!$A$2:$A$999,reporting!$A60,'Selected scen drivers'!$B$2:$B$999,reporting!$B60)</f>
        <v>225.760413896552</v>
      </c>
      <c r="K60" s="3">
        <f>SUMIFS('Selected scen drivers'!K$2:K$999,'Selected scen drivers'!$A$2:$A$999,reporting!$A60,'Selected scen drivers'!$B$2:$B$999,reporting!$B60)</f>
        <v>253.322101844603</v>
      </c>
      <c r="L60" s="3">
        <f>SUMIFS('Selected scen drivers'!L$2:L$999,'Selected scen drivers'!$A$2:$A$999,reporting!$A60,'Selected scen drivers'!$B$2:$B$999,reporting!$B60)</f>
        <v>282.613130300589</v>
      </c>
      <c r="M60" s="3">
        <f>SUMIFS('Selected scen drivers'!M$2:M$999,'Selected scen drivers'!$A$2:$A$999,reporting!$A60,'Selected scen drivers'!$B$2:$B$999,reporting!$B60)</f>
        <v>313.852609120581</v>
      </c>
      <c r="N60" s="3">
        <f>SUMIFS('Selected scen drivers'!N$2:N$999,'Selected scen drivers'!$A$2:$A$999,reporting!$A60,'Selected scen drivers'!$B$2:$B$999,reporting!$B60)</f>
        <v>347.911268982524</v>
      </c>
      <c r="O60" s="3">
        <f>SUMIFS('Selected scen drivers'!O$2:O$999,'Selected scen drivers'!$A$2:$A$999,reporting!$A60,'Selected scen drivers'!$B$2:$B$999,reporting!$B60)</f>
        <v>385.923290029068</v>
      </c>
      <c r="P60" s="3">
        <f>SUMIFS('Selected scen drivers'!P$2:P$999,'Selected scen drivers'!$A$2:$A$999,reporting!$A60,'Selected scen drivers'!$B$2:$B$999,reporting!$B60)</f>
        <v>427.612110432217</v>
      </c>
      <c r="Q60" s="3">
        <f>SUMIFS('Selected scen drivers'!Q$2:Q$999,'Selected scen drivers'!$A$2:$A$999,reporting!$A60,'Selected scen drivers'!$B$2:$B$999,reporting!$B60)</f>
        <v>470.384054649012</v>
      </c>
      <c r="R60" s="3">
        <f>SUMIFS('Selected scen drivers'!R$2:R$999,'Selected scen drivers'!$A$2:$A$999,reporting!$A60,'Selected scen drivers'!$B$2:$B$999,reporting!$B60)</f>
        <v>513.396694883282</v>
      </c>
      <c r="S60" s="3">
        <f>SUMIFS('Selected scen drivers'!S$2:S$999,'Selected scen drivers'!$A$2:$A$999,reporting!$A60,'Selected scen drivers'!$B$2:$B$999,reporting!$B60)</f>
        <v>556.568114726183</v>
      </c>
      <c r="T60" s="3">
        <f>SUMIFS('Selected scen drivers'!T$2:T$999,'Selected scen drivers'!$A$2:$A$999,reporting!$A60,'Selected scen drivers'!$B$2:$B$999,reporting!$B60)</f>
        <v>600.376291516664</v>
      </c>
      <c r="U60" s="3">
        <f>SUMIFS('Selected scen drivers'!U$2:U$999,'Selected scen drivers'!$A$2:$A$999,reporting!$A60,'Selected scen drivers'!$B$2:$B$999,reporting!$B60)</f>
        <v>645.542266262528</v>
      </c>
      <c r="V60" s="3">
        <f>SUMIFS('Selected scen drivers'!V$2:V$999,'Selected scen drivers'!$A$2:$A$999,reporting!$A60,'Selected scen drivers'!$B$2:$B$999,reporting!$B60)</f>
        <v>692.333274080723</v>
      </c>
      <c r="W60" s="3">
        <f>SUMIFS('Selected scen drivers'!W$2:W$999,'Selected scen drivers'!$A$2:$A$999,reporting!$A60,'Selected scen drivers'!$B$2:$B$999,reporting!$B60)</f>
        <v>740.308320014455</v>
      </c>
      <c r="X60" s="3">
        <f>SUMIFS('Selected scen drivers'!X$2:X$999,'Selected scen drivers'!$A$2:$A$999,reporting!$A60,'Selected scen drivers'!$B$2:$B$999,reporting!$B60)</f>
        <v>0</v>
      </c>
      <c r="Y60" s="3">
        <f>SUMIFS('Selected scen drivers'!Y$2:Y$999,'Selected scen drivers'!$A$2:$A$999,reporting!$A60,'Selected scen drivers'!$B$2:$B$999,reporting!$B60)</f>
        <v>0</v>
      </c>
      <c r="Z60" s="3">
        <f>SUMIFS('Selected scen drivers'!Z$2:Z$999,'Selected scen drivers'!$A$2:$A$999,reporting!$A60,'Selected scen drivers'!$B$2:$B$999,reporting!$B60)</f>
        <v>0</v>
      </c>
      <c r="AA60" s="3">
        <f>SUMIFS('Selected scen drivers'!AA$2:AA$999,'Selected scen drivers'!$A$2:$A$999,reporting!$A60,'Selected scen drivers'!$B$2:$B$999,reporting!$B60)</f>
        <v>0</v>
      </c>
      <c r="AB60" s="3">
        <f>SUMIFS('Selected scen drivers'!AB$2:AB$999,'Selected scen drivers'!$A$2:$A$999,reporting!$A60,'Selected scen drivers'!$B$2:$B$999,reporting!$B60)</f>
        <v>0</v>
      </c>
      <c r="AC60" s="3">
        <f>SUMIFS('Selected scen drivers'!AC$2:AC$999,'Selected scen drivers'!$A$2:$A$999,reporting!$A60,'Selected scen drivers'!$B$2:$B$999,reporting!$B60)</f>
        <v>0</v>
      </c>
      <c r="AD60" s="3">
        <f>SUMIFS('Selected scen drivers'!AD$2:AD$999,'Selected scen drivers'!$A$2:$A$999,reporting!$A60,'Selected scen drivers'!$B$2:$B$999,reporting!$B60)</f>
        <v>0</v>
      </c>
      <c r="AE60" s="3">
        <f>SUMIFS('Selected scen drivers'!AE$2:AE$999,'Selected scen drivers'!$A$2:$A$999,reporting!$A60,'Selected scen drivers'!$B$2:$B$999,reporting!$B60)</f>
        <v>0</v>
      </c>
      <c r="AF60">
        <v>2</v>
      </c>
    </row>
    <row r="61" ht="14.5" spans="1:32">
      <c r="A61" s="22">
        <f t="shared" si="0"/>
        <v>10</v>
      </c>
      <c r="B61" s="22">
        <f t="shared" si="1"/>
        <v>3</v>
      </c>
      <c r="D61" t="str">
        <f>IFERROR("rep_"&amp;VLOOKUP(B61,Classification!$U$5:$V$14,2,FALSE),"\I:")</f>
        <v>rep_GDPIND</v>
      </c>
      <c r="E61" t="str">
        <f>IFERROR(VLOOKUP(A61,Classification!$A$4:$B$99,2,FALSE),"\I:")</f>
        <v>MidEast</v>
      </c>
      <c r="F61" s="3">
        <f>SUMIFS('Selected scen drivers'!F$2:F$999,'Selected scen drivers'!$A$2:$A$999,reporting!$A61,'Selected scen drivers'!$B$2:$B$999,reporting!$B61)</f>
        <v>1452.82294538047</v>
      </c>
      <c r="G61" s="3">
        <f>SUMIFS('Selected scen drivers'!G$2:G$999,'Selected scen drivers'!$A$2:$A$999,reporting!$A61,'Selected scen drivers'!$B$2:$B$999,reporting!$B61)</f>
        <v>1464.5337189056</v>
      </c>
      <c r="H61" s="3">
        <f>SUMIFS('Selected scen drivers'!H$2:H$999,'Selected scen drivers'!$A$2:$A$999,reporting!$A61,'Selected scen drivers'!$B$2:$B$999,reporting!$B61)</f>
        <v>1733.18566859975</v>
      </c>
      <c r="I61" s="3">
        <f>SUMIFS('Selected scen drivers'!I$2:I$999,'Selected scen drivers'!$A$2:$A$999,reporting!$A61,'Selected scen drivers'!$B$2:$B$999,reporting!$B61)</f>
        <v>2030.68478582353</v>
      </c>
      <c r="J61" s="3">
        <f>SUMIFS('Selected scen drivers'!J$2:J$999,'Selected scen drivers'!$A$2:$A$999,reporting!$A61,'Selected scen drivers'!$B$2:$B$999,reporting!$B61)</f>
        <v>2382.55070439327</v>
      </c>
      <c r="K61" s="3">
        <f>SUMIFS('Selected scen drivers'!K$2:K$999,'Selected scen drivers'!$A$2:$A$999,reporting!$A61,'Selected scen drivers'!$B$2:$B$999,reporting!$B61)</f>
        <v>2801.2828422587</v>
      </c>
      <c r="L61" s="3">
        <f>SUMIFS('Selected scen drivers'!L$2:L$999,'Selected scen drivers'!$A$2:$A$999,reporting!$A61,'Selected scen drivers'!$B$2:$B$999,reporting!$B61)</f>
        <v>3255.02414184898</v>
      </c>
      <c r="M61" s="3">
        <f>SUMIFS('Selected scen drivers'!M$2:M$999,'Selected scen drivers'!$A$2:$A$999,reporting!$A61,'Selected scen drivers'!$B$2:$B$999,reporting!$B61)</f>
        <v>3736.13784097752</v>
      </c>
      <c r="N61" s="3">
        <f>SUMIFS('Selected scen drivers'!N$2:N$999,'Selected scen drivers'!$A$2:$A$999,reporting!$A61,'Selected scen drivers'!$B$2:$B$999,reporting!$B61)</f>
        <v>4253.70529635481</v>
      </c>
      <c r="O61" s="3">
        <f>SUMIFS('Selected scen drivers'!O$2:O$999,'Selected scen drivers'!$A$2:$A$999,reporting!$A61,'Selected scen drivers'!$B$2:$B$999,reporting!$B61)</f>
        <v>4818.68202130734</v>
      </c>
      <c r="P61" s="3">
        <f>SUMIFS('Selected scen drivers'!P$2:P$999,'Selected scen drivers'!$A$2:$A$999,reporting!$A61,'Selected scen drivers'!$B$2:$B$999,reporting!$B61)</f>
        <v>5424.74513789513</v>
      </c>
      <c r="Q61" s="3">
        <f>SUMIFS('Selected scen drivers'!Q$2:Q$999,'Selected scen drivers'!$A$2:$A$999,reporting!$A61,'Selected scen drivers'!$B$2:$B$999,reporting!$B61)</f>
        <v>6044.71900033836</v>
      </c>
      <c r="R61" s="3">
        <f>SUMIFS('Selected scen drivers'!R$2:R$999,'Selected scen drivers'!$A$2:$A$999,reporting!$A61,'Selected scen drivers'!$B$2:$B$999,reporting!$B61)</f>
        <v>6672.86056422837</v>
      </c>
      <c r="S61" s="3">
        <f>SUMIFS('Selected scen drivers'!S$2:S$999,'Selected scen drivers'!$A$2:$A$999,reporting!$A61,'Selected scen drivers'!$B$2:$B$999,reporting!$B61)</f>
        <v>7308.17562779088</v>
      </c>
      <c r="T61" s="3">
        <f>SUMIFS('Selected scen drivers'!T$2:T$999,'Selected scen drivers'!$A$2:$A$999,reporting!$A61,'Selected scen drivers'!$B$2:$B$999,reporting!$B61)</f>
        <v>7955.36611335111</v>
      </c>
      <c r="U61" s="3">
        <f>SUMIFS('Selected scen drivers'!U$2:U$999,'Selected scen drivers'!$A$2:$A$999,reporting!$A61,'Selected scen drivers'!$B$2:$B$999,reporting!$B61)</f>
        <v>8624.40711020624</v>
      </c>
      <c r="V61" s="3">
        <f>SUMIFS('Selected scen drivers'!V$2:V$999,'Selected scen drivers'!$A$2:$A$999,reporting!$A61,'Selected scen drivers'!$B$2:$B$999,reporting!$B61)</f>
        <v>9320.93589700757</v>
      </c>
      <c r="W61" s="3">
        <f>SUMIFS('Selected scen drivers'!W$2:W$999,'Selected scen drivers'!$A$2:$A$999,reporting!$A61,'Selected scen drivers'!$B$2:$B$999,reporting!$B61)</f>
        <v>10042.005784185</v>
      </c>
      <c r="X61" s="3">
        <f>SUMIFS('Selected scen drivers'!X$2:X$999,'Selected scen drivers'!$A$2:$A$999,reporting!$A61,'Selected scen drivers'!$B$2:$B$999,reporting!$B61)</f>
        <v>0</v>
      </c>
      <c r="Y61" s="3">
        <f>SUMIFS('Selected scen drivers'!Y$2:Y$999,'Selected scen drivers'!$A$2:$A$999,reporting!$A61,'Selected scen drivers'!$B$2:$B$999,reporting!$B61)</f>
        <v>0</v>
      </c>
      <c r="Z61" s="3">
        <f>SUMIFS('Selected scen drivers'!Z$2:Z$999,'Selected scen drivers'!$A$2:$A$999,reporting!$A61,'Selected scen drivers'!$B$2:$B$999,reporting!$B61)</f>
        <v>0</v>
      </c>
      <c r="AA61" s="3">
        <f>SUMIFS('Selected scen drivers'!AA$2:AA$999,'Selected scen drivers'!$A$2:$A$999,reporting!$A61,'Selected scen drivers'!$B$2:$B$999,reporting!$B61)</f>
        <v>0</v>
      </c>
      <c r="AB61" s="3">
        <f>SUMIFS('Selected scen drivers'!AB$2:AB$999,'Selected scen drivers'!$A$2:$A$999,reporting!$A61,'Selected scen drivers'!$B$2:$B$999,reporting!$B61)</f>
        <v>0</v>
      </c>
      <c r="AC61" s="3">
        <f>SUMIFS('Selected scen drivers'!AC$2:AC$999,'Selected scen drivers'!$A$2:$A$999,reporting!$A61,'Selected scen drivers'!$B$2:$B$999,reporting!$B61)</f>
        <v>0</v>
      </c>
      <c r="AD61" s="3">
        <f>SUMIFS('Selected scen drivers'!AD$2:AD$999,'Selected scen drivers'!$A$2:$A$999,reporting!$A61,'Selected scen drivers'!$B$2:$B$999,reporting!$B61)</f>
        <v>0</v>
      </c>
      <c r="AE61" s="3">
        <f>SUMIFS('Selected scen drivers'!AE$2:AE$999,'Selected scen drivers'!$A$2:$A$999,reporting!$A61,'Selected scen drivers'!$B$2:$B$999,reporting!$B61)</f>
        <v>0</v>
      </c>
      <c r="AF61">
        <v>2</v>
      </c>
    </row>
    <row r="62" ht="14.5" spans="1:32">
      <c r="A62" s="22">
        <f t="shared" si="0"/>
        <v>10</v>
      </c>
      <c r="B62" s="22">
        <f t="shared" si="1"/>
        <v>7</v>
      </c>
      <c r="D62" t="str">
        <f>IFERROR("rep_"&amp;VLOOKUP(B62,Classification!$U$5:$V$14,2,FALSE),"\I:")</f>
        <v>rep_GDPSER</v>
      </c>
      <c r="E62" t="str">
        <f>IFERROR(VLOOKUP(A62,Classification!$A$4:$B$99,2,FALSE),"\I:")</f>
        <v>MidEast</v>
      </c>
      <c r="F62" s="3">
        <f>SUMIFS('Selected scen drivers'!F$2:F$999,'Selected scen drivers'!$A$2:$A$999,reporting!$A62,'Selected scen drivers'!$B$2:$B$999,reporting!$B62)</f>
        <v>1881.94649048638</v>
      </c>
      <c r="G62" s="3">
        <f>SUMIFS('Selected scen drivers'!G$2:G$999,'Selected scen drivers'!$A$2:$A$999,reporting!$A62,'Selected scen drivers'!$B$2:$B$999,reporting!$B62)</f>
        <v>1900.46717119647</v>
      </c>
      <c r="H62" s="3">
        <f>SUMIFS('Selected scen drivers'!H$2:H$999,'Selected scen drivers'!$A$2:$A$999,reporting!$A62,'Selected scen drivers'!$B$2:$B$999,reporting!$B62)</f>
        <v>2252.60073536749</v>
      </c>
      <c r="I62" s="3">
        <f>SUMIFS('Selected scen drivers'!I$2:I$999,'Selected scen drivers'!$A$2:$A$999,reporting!$A62,'Selected scen drivers'!$B$2:$B$999,reporting!$B62)</f>
        <v>2620.22541007866</v>
      </c>
      <c r="J62" s="3">
        <f>SUMIFS('Selected scen drivers'!J$2:J$999,'Selected scen drivers'!$A$2:$A$999,reporting!$A62,'Selected scen drivers'!$B$2:$B$999,reporting!$B62)</f>
        <v>3040.20078171018</v>
      </c>
      <c r="K62" s="3">
        <f>SUMIFS('Selected scen drivers'!K$2:K$999,'Selected scen drivers'!$A$2:$A$999,reporting!$A62,'Selected scen drivers'!$B$2:$B$999,reporting!$B62)</f>
        <v>3500.9870558967</v>
      </c>
      <c r="L62" s="3">
        <f>SUMIFS('Selected scen drivers'!L$2:L$999,'Selected scen drivers'!$A$2:$A$999,reporting!$A62,'Selected scen drivers'!$B$2:$B$999,reporting!$B62)</f>
        <v>3983.66372785043</v>
      </c>
      <c r="M62" s="3">
        <f>SUMIFS('Selected scen drivers'!M$2:M$999,'Selected scen drivers'!$A$2:$A$999,reporting!$A62,'Selected scen drivers'!$B$2:$B$999,reporting!$B62)</f>
        <v>4482.19254990189</v>
      </c>
      <c r="N62" s="3">
        <f>SUMIFS('Selected scen drivers'!N$2:N$999,'Selected scen drivers'!$A$2:$A$999,reporting!$A62,'Selected scen drivers'!$B$2:$B$999,reporting!$B62)</f>
        <v>5010.87543466267</v>
      </c>
      <c r="O62" s="3">
        <f>SUMIFS('Selected scen drivers'!O$2:O$999,'Selected scen drivers'!$A$2:$A$999,reporting!$A62,'Selected scen drivers'!$B$2:$B$999,reporting!$B62)</f>
        <v>5582.6166886636</v>
      </c>
      <c r="P62" s="3">
        <f>SUMIFS('Selected scen drivers'!P$2:P$999,'Selected scen drivers'!$A$2:$A$999,reporting!$A62,'Selected scen drivers'!$B$2:$B$999,reporting!$B62)</f>
        <v>6189.96575167265</v>
      </c>
      <c r="Q62" s="3">
        <f>SUMIFS('Selected scen drivers'!Q$2:Q$999,'Selected scen drivers'!$A$2:$A$999,reporting!$A62,'Selected scen drivers'!$B$2:$B$999,reporting!$B62)</f>
        <v>6801.00194501263</v>
      </c>
      <c r="R62" s="3">
        <f>SUMIFS('Selected scen drivers'!R$2:R$999,'Selected scen drivers'!$A$2:$A$999,reporting!$A62,'Selected scen drivers'!$B$2:$B$999,reporting!$B62)</f>
        <v>7409.00474088835</v>
      </c>
      <c r="S62" s="3">
        <f>SUMIFS('Selected scen drivers'!S$2:S$999,'Selected scen drivers'!$A$2:$A$999,reporting!$A62,'Selected scen drivers'!$B$2:$B$999,reporting!$B62)</f>
        <v>8015.42225748294</v>
      </c>
      <c r="T62" s="3">
        <f>SUMIFS('Selected scen drivers'!T$2:T$999,'Selected scen drivers'!$A$2:$A$999,reporting!$A62,'Selected scen drivers'!$B$2:$B$999,reporting!$B62)</f>
        <v>8627.84759513223</v>
      </c>
      <c r="U62" s="3">
        <f>SUMIFS('Selected scen drivers'!U$2:U$999,'Selected scen drivers'!$A$2:$A$999,reporting!$A62,'Selected scen drivers'!$B$2:$B$999,reporting!$B62)</f>
        <v>9257.99362353123</v>
      </c>
      <c r="V62" s="3">
        <f>SUMIFS('Selected scen drivers'!V$2:V$999,'Selected scen drivers'!$A$2:$A$999,reporting!$A62,'Selected scen drivers'!$B$2:$B$999,reporting!$B62)</f>
        <v>9911.71982891171</v>
      </c>
      <c r="W62" s="3">
        <f>SUMIFS('Selected scen drivers'!W$2:W$999,'Selected scen drivers'!$A$2:$A$999,reporting!$A62,'Selected scen drivers'!$B$2:$B$999,reporting!$B62)</f>
        <v>10584.6648958005</v>
      </c>
      <c r="X62" s="3">
        <f>SUMIFS('Selected scen drivers'!X$2:X$999,'Selected scen drivers'!$A$2:$A$999,reporting!$A62,'Selected scen drivers'!$B$2:$B$999,reporting!$B62)</f>
        <v>0</v>
      </c>
      <c r="Y62" s="3">
        <f>SUMIFS('Selected scen drivers'!Y$2:Y$999,'Selected scen drivers'!$A$2:$A$999,reporting!$A62,'Selected scen drivers'!$B$2:$B$999,reporting!$B62)</f>
        <v>0</v>
      </c>
      <c r="Z62" s="3">
        <f>SUMIFS('Selected scen drivers'!Z$2:Z$999,'Selected scen drivers'!$A$2:$A$999,reporting!$A62,'Selected scen drivers'!$B$2:$B$999,reporting!$B62)</f>
        <v>0</v>
      </c>
      <c r="AA62" s="3">
        <f>SUMIFS('Selected scen drivers'!AA$2:AA$999,'Selected scen drivers'!$A$2:$A$999,reporting!$A62,'Selected scen drivers'!$B$2:$B$999,reporting!$B62)</f>
        <v>0</v>
      </c>
      <c r="AB62" s="3">
        <f>SUMIFS('Selected scen drivers'!AB$2:AB$999,'Selected scen drivers'!$A$2:$A$999,reporting!$A62,'Selected scen drivers'!$B$2:$B$999,reporting!$B62)</f>
        <v>0</v>
      </c>
      <c r="AC62" s="3">
        <f>SUMIFS('Selected scen drivers'!AC$2:AC$999,'Selected scen drivers'!$A$2:$A$999,reporting!$A62,'Selected scen drivers'!$B$2:$B$999,reporting!$B62)</f>
        <v>0</v>
      </c>
      <c r="AD62" s="3">
        <f>SUMIFS('Selected scen drivers'!AD$2:AD$999,'Selected scen drivers'!$A$2:$A$999,reporting!$A62,'Selected scen drivers'!$B$2:$B$999,reporting!$B62)</f>
        <v>0</v>
      </c>
      <c r="AE62" s="3">
        <f>SUMIFS('Selected scen drivers'!AE$2:AE$999,'Selected scen drivers'!$A$2:$A$999,reporting!$A62,'Selected scen drivers'!$B$2:$B$999,reporting!$B62)</f>
        <v>0</v>
      </c>
      <c r="AF62">
        <v>2</v>
      </c>
    </row>
    <row r="63" ht="14.5" spans="1:32">
      <c r="A63" s="22">
        <f t="shared" si="0"/>
        <v>10</v>
      </c>
      <c r="B63" s="22">
        <f t="shared" si="1"/>
        <v>8</v>
      </c>
      <c r="D63" t="str">
        <f>IFERROR("rep_"&amp;VLOOKUP(B63,Classification!$U$5:$V$14,2,FALSE),"\I:")</f>
        <v>rep_HOU</v>
      </c>
      <c r="E63" t="str">
        <f>IFERROR(VLOOKUP(A63,Classification!$A$4:$B$99,2,FALSE),"\I:")</f>
        <v>MidEast</v>
      </c>
      <c r="F63" s="3">
        <f>SUMIFS('Selected scen drivers'!F$2:F$999,'Selected scen drivers'!$A$2:$A$999,reporting!$A63,'Selected scen drivers'!$B$2:$B$999,reporting!$B63)</f>
        <v>65.0622748</v>
      </c>
      <c r="G63" s="3">
        <f>SUMIFS('Selected scen drivers'!G$2:G$999,'Selected scen drivers'!$A$2:$A$999,reporting!$A63,'Selected scen drivers'!$B$2:$B$999,reporting!$B63)</f>
        <v>66.345267</v>
      </c>
      <c r="H63" s="3">
        <f>SUMIFS('Selected scen drivers'!H$2:H$999,'Selected scen drivers'!$A$2:$A$999,reporting!$A63,'Selected scen drivers'!$B$2:$B$999,reporting!$B63)</f>
        <v>72.760228</v>
      </c>
      <c r="I63" s="3">
        <f>SUMIFS('Selected scen drivers'!I$2:I$999,'Selected scen drivers'!$A$2:$A$999,reporting!$A63,'Selected scen drivers'!$B$2:$B$999,reporting!$B63)</f>
        <v>79.492238</v>
      </c>
      <c r="J63" s="3">
        <f>SUMIFS('Selected scen drivers'!J$2:J$999,'Selected scen drivers'!$A$2:$A$999,reporting!$A63,'Selected scen drivers'!$B$2:$B$999,reporting!$B63)</f>
        <v>85.7839905</v>
      </c>
      <c r="K63" s="3">
        <f>SUMIFS('Selected scen drivers'!K$2:K$999,'Selected scen drivers'!$A$2:$A$999,reporting!$A63,'Selected scen drivers'!$B$2:$B$999,reporting!$B63)</f>
        <v>91.2220685</v>
      </c>
      <c r="L63" s="3">
        <f>SUMIFS('Selected scen drivers'!L$2:L$999,'Selected scen drivers'!$A$2:$A$999,reporting!$A63,'Selected scen drivers'!$B$2:$B$999,reporting!$B63)</f>
        <v>95.3343845</v>
      </c>
      <c r="M63" s="3">
        <f>SUMIFS('Selected scen drivers'!M$2:M$999,'Selected scen drivers'!$A$2:$A$999,reporting!$A63,'Selected scen drivers'!$B$2:$B$999,reporting!$B63)</f>
        <v>97.500072</v>
      </c>
      <c r="N63" s="3">
        <f>SUMIFS('Selected scen drivers'!N$2:N$999,'Selected scen drivers'!$A$2:$A$999,reporting!$A63,'Selected scen drivers'!$B$2:$B$999,reporting!$B63)</f>
        <v>98.937853</v>
      </c>
      <c r="O63" s="3">
        <f>SUMIFS('Selected scen drivers'!O$2:O$999,'Selected scen drivers'!$A$2:$A$999,reporting!$A63,'Selected scen drivers'!$B$2:$B$999,reporting!$B63)</f>
        <v>100.6190825</v>
      </c>
      <c r="P63" s="3">
        <f>SUMIFS('Selected scen drivers'!P$2:P$999,'Selected scen drivers'!$A$2:$A$999,reporting!$A63,'Selected scen drivers'!$B$2:$B$999,reporting!$B63)</f>
        <v>102.6539855</v>
      </c>
      <c r="Q63" s="3">
        <f>SUMIFS('Selected scen drivers'!Q$2:Q$999,'Selected scen drivers'!$A$2:$A$999,reporting!$A63,'Selected scen drivers'!$B$2:$B$999,reporting!$B63)</f>
        <v>103.994959</v>
      </c>
      <c r="R63" s="3">
        <f>SUMIFS('Selected scen drivers'!R$2:R$999,'Selected scen drivers'!$A$2:$A$999,reporting!$A63,'Selected scen drivers'!$B$2:$B$999,reporting!$B63)</f>
        <v>103.787611</v>
      </c>
      <c r="S63" s="3">
        <f>SUMIFS('Selected scen drivers'!S$2:S$999,'Selected scen drivers'!$A$2:$A$999,reporting!$A63,'Selected scen drivers'!$B$2:$B$999,reporting!$B63)</f>
        <v>102.014076</v>
      </c>
      <c r="T63" s="3">
        <f>SUMIFS('Selected scen drivers'!T$2:T$999,'Selected scen drivers'!$A$2:$A$999,reporting!$A63,'Selected scen drivers'!$B$2:$B$999,reporting!$B63)</f>
        <v>99.894963</v>
      </c>
      <c r="U63" s="3">
        <f>SUMIFS('Selected scen drivers'!U$2:U$999,'Selected scen drivers'!$A$2:$A$999,reporting!$A63,'Selected scen drivers'!$B$2:$B$999,reporting!$B63)</f>
        <v>97.9562465</v>
      </c>
      <c r="V63" s="3">
        <f>SUMIFS('Selected scen drivers'!V$2:V$999,'Selected scen drivers'!$A$2:$A$999,reporting!$A63,'Selected scen drivers'!$B$2:$B$999,reporting!$B63)</f>
        <v>95.622757</v>
      </c>
      <c r="W63" s="3">
        <f>SUMIFS('Selected scen drivers'!W$2:W$999,'Selected scen drivers'!$A$2:$A$999,reporting!$A63,'Selected scen drivers'!$B$2:$B$999,reporting!$B63)</f>
        <v>92.942975</v>
      </c>
      <c r="X63" s="3">
        <f>SUMIFS('Selected scen drivers'!X$2:X$999,'Selected scen drivers'!$A$2:$A$999,reporting!$A63,'Selected scen drivers'!$B$2:$B$999,reporting!$B63)</f>
        <v>0</v>
      </c>
      <c r="Y63" s="3">
        <f>SUMIFS('Selected scen drivers'!Y$2:Y$999,'Selected scen drivers'!$A$2:$A$999,reporting!$A63,'Selected scen drivers'!$B$2:$B$999,reporting!$B63)</f>
        <v>0</v>
      </c>
      <c r="Z63" s="3">
        <f>SUMIFS('Selected scen drivers'!Z$2:Z$999,'Selected scen drivers'!$A$2:$A$999,reporting!$A63,'Selected scen drivers'!$B$2:$B$999,reporting!$B63)</f>
        <v>0</v>
      </c>
      <c r="AA63" s="3">
        <f>SUMIFS('Selected scen drivers'!AA$2:AA$999,'Selected scen drivers'!$A$2:$A$999,reporting!$A63,'Selected scen drivers'!$B$2:$B$999,reporting!$B63)</f>
        <v>0</v>
      </c>
      <c r="AB63" s="3">
        <f>SUMIFS('Selected scen drivers'!AB$2:AB$999,'Selected scen drivers'!$A$2:$A$999,reporting!$A63,'Selected scen drivers'!$B$2:$B$999,reporting!$B63)</f>
        <v>0</v>
      </c>
      <c r="AC63" s="3">
        <f>SUMIFS('Selected scen drivers'!AC$2:AC$999,'Selected scen drivers'!$A$2:$A$999,reporting!$A63,'Selected scen drivers'!$B$2:$B$999,reporting!$B63)</f>
        <v>0</v>
      </c>
      <c r="AD63" s="3">
        <f>SUMIFS('Selected scen drivers'!AD$2:AD$999,'Selected scen drivers'!$A$2:$A$999,reporting!$A63,'Selected scen drivers'!$B$2:$B$999,reporting!$B63)</f>
        <v>0</v>
      </c>
      <c r="AE63" s="3">
        <f>SUMIFS('Selected scen drivers'!AE$2:AE$999,'Selected scen drivers'!$A$2:$A$999,reporting!$A63,'Selected scen drivers'!$B$2:$B$999,reporting!$B63)</f>
        <v>0</v>
      </c>
      <c r="AF63">
        <v>2</v>
      </c>
    </row>
    <row r="64" ht="14.5" spans="1:32">
      <c r="A64" s="22">
        <f t="shared" si="0"/>
        <v>10</v>
      </c>
      <c r="B64" s="22">
        <f t="shared" si="1"/>
        <v>9</v>
      </c>
      <c r="D64" t="str">
        <f>IFERROR("rep_"&amp;VLOOKUP(B64,Classification!$U$5:$V$14,2,FALSE),"\I:")</f>
        <v>rep_POP</v>
      </c>
      <c r="E64" t="str">
        <f>IFERROR(VLOOKUP(A64,Classification!$A$4:$B$99,2,FALSE),"\I:")</f>
        <v>MidEast</v>
      </c>
      <c r="F64" s="3">
        <f>SUMIFS('Selected scen drivers'!F$2:F$999,'Selected scen drivers'!$A$2:$A$999,reporting!$A64,'Selected scen drivers'!$B$2:$B$999,reporting!$B64)</f>
        <v>230.5634182</v>
      </c>
      <c r="G64" s="3">
        <f>SUMIFS('Selected scen drivers'!G$2:G$999,'Selected scen drivers'!$A$2:$A$999,reporting!$A64,'Selected scen drivers'!$B$2:$B$999,reporting!$B64)</f>
        <v>234.233189</v>
      </c>
      <c r="H64" s="3">
        <f>SUMIFS('Selected scen drivers'!H$2:H$999,'Selected scen drivers'!$A$2:$A$999,reporting!$A64,'Selected scen drivers'!$B$2:$B$999,reporting!$B64)</f>
        <v>252.582043</v>
      </c>
      <c r="I64" s="3">
        <f>SUMIFS('Selected scen drivers'!I$2:I$999,'Selected scen drivers'!$A$2:$A$999,reporting!$A64,'Selected scen drivers'!$B$2:$B$999,reporting!$B64)</f>
        <v>270.869487</v>
      </c>
      <c r="J64" s="3">
        <f>SUMIFS('Selected scen drivers'!J$2:J$999,'Selected scen drivers'!$A$2:$A$999,reporting!$A64,'Selected scen drivers'!$B$2:$B$999,reporting!$B64)</f>
        <v>288.349513</v>
      </c>
      <c r="K64" s="3">
        <f>SUMIFS('Selected scen drivers'!K$2:K$999,'Selected scen drivers'!$A$2:$A$999,reporting!$A64,'Selected scen drivers'!$B$2:$B$999,reporting!$B64)</f>
        <v>304.888682</v>
      </c>
      <c r="L64" s="3">
        <f>SUMIFS('Selected scen drivers'!L$2:L$999,'Selected scen drivers'!$A$2:$A$999,reporting!$A64,'Selected scen drivers'!$B$2:$B$999,reporting!$B64)</f>
        <v>320.179203</v>
      </c>
      <c r="M64" s="3">
        <f>SUMIFS('Selected scen drivers'!M$2:M$999,'Selected scen drivers'!$A$2:$A$999,reporting!$A64,'Selected scen drivers'!$B$2:$B$999,reporting!$B64)</f>
        <v>333.713043</v>
      </c>
      <c r="N64" s="3">
        <f>SUMIFS('Selected scen drivers'!N$2:N$999,'Selected scen drivers'!$A$2:$A$999,reporting!$A64,'Selected scen drivers'!$B$2:$B$999,reporting!$B64)</f>
        <v>345.313787</v>
      </c>
      <c r="O64" s="3">
        <f>SUMIFS('Selected scen drivers'!O$2:O$999,'Selected scen drivers'!$A$2:$A$999,reporting!$A64,'Selected scen drivers'!$B$2:$B$999,reporting!$B64)</f>
        <v>354.742471</v>
      </c>
      <c r="P64" s="3">
        <f>SUMIFS('Selected scen drivers'!P$2:P$999,'Selected scen drivers'!$A$2:$A$999,reporting!$A64,'Selected scen drivers'!$B$2:$B$999,reporting!$B64)</f>
        <v>361.847708</v>
      </c>
      <c r="Q64" s="3">
        <f>SUMIFS('Selected scen drivers'!Q$2:Q$999,'Selected scen drivers'!$A$2:$A$999,reporting!$A64,'Selected scen drivers'!$B$2:$B$999,reporting!$B64)</f>
        <v>366.757822</v>
      </c>
      <c r="R64" s="3">
        <f>SUMIFS('Selected scen drivers'!R$2:R$999,'Selected scen drivers'!$A$2:$A$999,reporting!$A64,'Selected scen drivers'!$B$2:$B$999,reporting!$B64)</f>
        <v>369.766842</v>
      </c>
      <c r="S64" s="3">
        <f>SUMIFS('Selected scen drivers'!S$2:S$999,'Selected scen drivers'!$A$2:$A$999,reporting!$A64,'Selected scen drivers'!$B$2:$B$999,reporting!$B64)</f>
        <v>371.220094</v>
      </c>
      <c r="T64" s="3">
        <f>SUMIFS('Selected scen drivers'!T$2:T$999,'Selected scen drivers'!$A$2:$A$999,reporting!$A64,'Selected scen drivers'!$B$2:$B$999,reporting!$B64)</f>
        <v>371.513142</v>
      </c>
      <c r="U64" s="3">
        <f>SUMIFS('Selected scen drivers'!U$2:U$999,'Selected scen drivers'!$A$2:$A$999,reporting!$A64,'Selected scen drivers'!$B$2:$B$999,reporting!$B64)</f>
        <v>370.977789</v>
      </c>
      <c r="V64" s="3">
        <f>SUMIFS('Selected scen drivers'!V$2:V$999,'Selected scen drivers'!$A$2:$A$999,reporting!$A64,'Selected scen drivers'!$B$2:$B$999,reporting!$B64)</f>
        <v>369.690737</v>
      </c>
      <c r="W64" s="3">
        <f>SUMIFS('Selected scen drivers'!W$2:W$999,'Selected scen drivers'!$A$2:$A$999,reporting!$A64,'Selected scen drivers'!$B$2:$B$999,reporting!$B64)</f>
        <v>367.533044</v>
      </c>
      <c r="X64" s="3">
        <f>SUMIFS('Selected scen drivers'!X$2:X$999,'Selected scen drivers'!$A$2:$A$999,reporting!$A64,'Selected scen drivers'!$B$2:$B$999,reporting!$B64)</f>
        <v>0</v>
      </c>
      <c r="Y64" s="3">
        <f>SUMIFS('Selected scen drivers'!Y$2:Y$999,'Selected scen drivers'!$A$2:$A$999,reporting!$A64,'Selected scen drivers'!$B$2:$B$999,reporting!$B64)</f>
        <v>0</v>
      </c>
      <c r="Z64" s="3">
        <f>SUMIFS('Selected scen drivers'!Z$2:Z$999,'Selected scen drivers'!$A$2:$A$999,reporting!$A64,'Selected scen drivers'!$B$2:$B$999,reporting!$B64)</f>
        <v>0</v>
      </c>
      <c r="AA64" s="3">
        <f>SUMIFS('Selected scen drivers'!AA$2:AA$999,'Selected scen drivers'!$A$2:$A$999,reporting!$A64,'Selected scen drivers'!$B$2:$B$999,reporting!$B64)</f>
        <v>0</v>
      </c>
      <c r="AB64" s="3">
        <f>SUMIFS('Selected scen drivers'!AB$2:AB$999,'Selected scen drivers'!$A$2:$A$999,reporting!$A64,'Selected scen drivers'!$B$2:$B$999,reporting!$B64)</f>
        <v>0</v>
      </c>
      <c r="AC64" s="3">
        <f>SUMIFS('Selected scen drivers'!AC$2:AC$999,'Selected scen drivers'!$A$2:$A$999,reporting!$A64,'Selected scen drivers'!$B$2:$B$999,reporting!$B64)</f>
        <v>0</v>
      </c>
      <c r="AD64" s="3">
        <f>SUMIFS('Selected scen drivers'!AD$2:AD$999,'Selected scen drivers'!$A$2:$A$999,reporting!$A64,'Selected scen drivers'!$B$2:$B$999,reporting!$B64)</f>
        <v>0</v>
      </c>
      <c r="AE64" s="3">
        <f>SUMIFS('Selected scen drivers'!AE$2:AE$999,'Selected scen drivers'!$A$2:$A$999,reporting!$A64,'Selected scen drivers'!$B$2:$B$999,reporting!$B64)</f>
        <v>0</v>
      </c>
      <c r="AF64">
        <v>2</v>
      </c>
    </row>
    <row r="65" ht="14.5" spans="1:32">
      <c r="A65" s="22">
        <f t="shared" si="0"/>
        <v>11</v>
      </c>
      <c r="B65" s="22">
        <f t="shared" si="1"/>
        <v>1</v>
      </c>
      <c r="D65" t="str">
        <f>IFERROR("rep_"&amp;VLOOKUP(B65,Classification!$U$5:$V$14,2,FALSE),"\I:")</f>
        <v>rep_GDP</v>
      </c>
      <c r="E65" t="str">
        <f>IFERROR(VLOOKUP(A65,Classification!$A$4:$B$99,2,FALSE),"\I:")</f>
        <v>Turkey</v>
      </c>
      <c r="F65" s="3">
        <f>SUMIFS('Selected scen drivers'!F$2:F$999,'Selected scen drivers'!$A$2:$A$999,reporting!$A65,'Selected scen drivers'!$B$2:$B$999,reporting!$B65)</f>
        <v>2304.72</v>
      </c>
      <c r="G65" s="3">
        <f>SUMIFS('Selected scen drivers'!G$2:G$999,'Selected scen drivers'!$A$2:$A$999,reporting!$A65,'Selected scen drivers'!$B$2:$B$999,reporting!$B65)</f>
        <v>2375.49</v>
      </c>
      <c r="H65" s="3">
        <f>SUMIFS('Selected scen drivers'!H$2:H$999,'Selected scen drivers'!$A$2:$A$999,reporting!$A65,'Selected scen drivers'!$B$2:$B$999,reporting!$B65)</f>
        <v>3098.2</v>
      </c>
      <c r="I65" s="3">
        <f>SUMIFS('Selected scen drivers'!I$2:I$999,'Selected scen drivers'!$A$2:$A$999,reporting!$A65,'Selected scen drivers'!$B$2:$B$999,reporting!$B65)</f>
        <v>3748.69</v>
      </c>
      <c r="J65" s="3">
        <f>SUMIFS('Selected scen drivers'!J$2:J$999,'Selected scen drivers'!$A$2:$A$999,reporting!$A65,'Selected scen drivers'!$B$2:$B$999,reporting!$B65)</f>
        <v>4394.56</v>
      </c>
      <c r="K65" s="3">
        <f>SUMIFS('Selected scen drivers'!K$2:K$999,'Selected scen drivers'!$A$2:$A$999,reporting!$A65,'Selected scen drivers'!$B$2:$B$999,reporting!$B65)</f>
        <v>4990.25</v>
      </c>
      <c r="L65" s="3">
        <f>SUMIFS('Selected scen drivers'!L$2:L$999,'Selected scen drivers'!$A$2:$A$999,reporting!$A65,'Selected scen drivers'!$B$2:$B$999,reporting!$B65)</f>
        <v>5554.87</v>
      </c>
      <c r="M65" s="3">
        <f>SUMIFS('Selected scen drivers'!M$2:M$999,'Selected scen drivers'!$A$2:$A$999,reporting!$A65,'Selected scen drivers'!$B$2:$B$999,reporting!$B65)</f>
        <v>6078.52</v>
      </c>
      <c r="N65" s="3">
        <f>SUMIFS('Selected scen drivers'!N$2:N$999,'Selected scen drivers'!$A$2:$A$999,reporting!$A65,'Selected scen drivers'!$B$2:$B$999,reporting!$B65)</f>
        <v>6572.97</v>
      </c>
      <c r="O65" s="3">
        <f>SUMIFS('Selected scen drivers'!O$2:O$999,'Selected scen drivers'!$A$2:$A$999,reporting!$A65,'Selected scen drivers'!$B$2:$B$999,reporting!$B65)</f>
        <v>7031.53</v>
      </c>
      <c r="P65" s="3">
        <f>SUMIFS('Selected scen drivers'!P$2:P$999,'Selected scen drivers'!$A$2:$A$999,reporting!$A65,'Selected scen drivers'!$B$2:$B$999,reporting!$B65)</f>
        <v>7432.25</v>
      </c>
      <c r="Q65" s="3">
        <f>SUMIFS('Selected scen drivers'!Q$2:Q$999,'Selected scen drivers'!$A$2:$A$999,reporting!$A65,'Selected scen drivers'!$B$2:$B$999,reporting!$B65)</f>
        <v>7759.42</v>
      </c>
      <c r="R65" s="3">
        <f>SUMIFS('Selected scen drivers'!R$2:R$999,'Selected scen drivers'!$A$2:$A$999,reporting!$A65,'Selected scen drivers'!$B$2:$B$999,reporting!$B65)</f>
        <v>8023.19</v>
      </c>
      <c r="S65" s="3">
        <f>SUMIFS('Selected scen drivers'!S$2:S$999,'Selected scen drivers'!$A$2:$A$999,reporting!$A65,'Selected scen drivers'!$B$2:$B$999,reporting!$B65)</f>
        <v>8231.86</v>
      </c>
      <c r="T65" s="3">
        <f>SUMIFS('Selected scen drivers'!T$2:T$999,'Selected scen drivers'!$A$2:$A$999,reporting!$A65,'Selected scen drivers'!$B$2:$B$999,reporting!$B65)</f>
        <v>8402.36</v>
      </c>
      <c r="U65" s="3">
        <f>SUMIFS('Selected scen drivers'!U$2:U$999,'Selected scen drivers'!$A$2:$A$999,reporting!$A65,'Selected scen drivers'!$B$2:$B$999,reporting!$B65)</f>
        <v>8548.75</v>
      </c>
      <c r="V65" s="3">
        <f>SUMIFS('Selected scen drivers'!V$2:V$999,'Selected scen drivers'!$A$2:$A$999,reporting!$A65,'Selected scen drivers'!$B$2:$B$999,reporting!$B65)</f>
        <v>8677.87</v>
      </c>
      <c r="W65" s="3">
        <f>SUMIFS('Selected scen drivers'!W$2:W$999,'Selected scen drivers'!$A$2:$A$999,reporting!$A65,'Selected scen drivers'!$B$2:$B$999,reporting!$B65)</f>
        <v>8790.5</v>
      </c>
      <c r="X65" s="3">
        <f>SUMIFS('Selected scen drivers'!X$2:X$999,'Selected scen drivers'!$A$2:$A$999,reporting!$A65,'Selected scen drivers'!$B$2:$B$999,reporting!$B65)</f>
        <v>0</v>
      </c>
      <c r="Y65" s="3">
        <f>SUMIFS('Selected scen drivers'!Y$2:Y$999,'Selected scen drivers'!$A$2:$A$999,reporting!$A65,'Selected scen drivers'!$B$2:$B$999,reporting!$B65)</f>
        <v>0</v>
      </c>
      <c r="Z65" s="3">
        <f>SUMIFS('Selected scen drivers'!Z$2:Z$999,'Selected scen drivers'!$A$2:$A$999,reporting!$A65,'Selected scen drivers'!$B$2:$B$999,reporting!$B65)</f>
        <v>0</v>
      </c>
      <c r="AA65" s="3">
        <f>SUMIFS('Selected scen drivers'!AA$2:AA$999,'Selected scen drivers'!$A$2:$A$999,reporting!$A65,'Selected scen drivers'!$B$2:$B$999,reporting!$B65)</f>
        <v>0</v>
      </c>
      <c r="AB65" s="3">
        <f>SUMIFS('Selected scen drivers'!AB$2:AB$999,'Selected scen drivers'!$A$2:$A$999,reporting!$A65,'Selected scen drivers'!$B$2:$B$999,reporting!$B65)</f>
        <v>0</v>
      </c>
      <c r="AC65" s="3">
        <f>SUMIFS('Selected scen drivers'!AC$2:AC$999,'Selected scen drivers'!$A$2:$A$999,reporting!$A65,'Selected scen drivers'!$B$2:$B$999,reporting!$B65)</f>
        <v>0</v>
      </c>
      <c r="AD65" s="3">
        <f>SUMIFS('Selected scen drivers'!AD$2:AD$999,'Selected scen drivers'!$A$2:$A$999,reporting!$A65,'Selected scen drivers'!$B$2:$B$999,reporting!$B65)</f>
        <v>0</v>
      </c>
      <c r="AE65" s="3">
        <f>SUMIFS('Selected scen drivers'!AE$2:AE$999,'Selected scen drivers'!$A$2:$A$999,reporting!$A65,'Selected scen drivers'!$B$2:$B$999,reporting!$B65)</f>
        <v>0</v>
      </c>
      <c r="AF65">
        <v>2</v>
      </c>
    </row>
    <row r="66" ht="14.5" spans="1:32">
      <c r="A66" s="22">
        <f t="shared" si="0"/>
        <v>11</v>
      </c>
      <c r="B66" s="22">
        <f t="shared" si="1"/>
        <v>2</v>
      </c>
      <c r="D66" t="str">
        <f>IFERROR("rep_"&amp;VLOOKUP(B66,Classification!$U$5:$V$14,2,FALSE),"\I:")</f>
        <v>rep_GDPAGR</v>
      </c>
      <c r="E66" t="str">
        <f>IFERROR(VLOOKUP(A66,Classification!$A$4:$B$99,2,FALSE),"\I:")</f>
        <v>Turkey</v>
      </c>
      <c r="F66" s="3">
        <f>SUMIFS('Selected scen drivers'!F$2:F$999,'Selected scen drivers'!$A$2:$A$999,reporting!$A66,'Selected scen drivers'!$B$2:$B$999,reporting!$B66)</f>
        <v>149.722168038515</v>
      </c>
      <c r="G66" s="3">
        <f>SUMIFS('Selected scen drivers'!G$2:G$999,'Selected scen drivers'!$A$2:$A$999,reporting!$A66,'Selected scen drivers'!$B$2:$B$999,reporting!$B66)</f>
        <v>154.319619282955</v>
      </c>
      <c r="H66" s="3">
        <f>SUMIFS('Selected scen drivers'!H$2:H$999,'Selected scen drivers'!$A$2:$A$999,reporting!$A66,'Selected scen drivers'!$B$2:$B$999,reporting!$B66)</f>
        <v>201.269230542941</v>
      </c>
      <c r="I66" s="3">
        <f>SUMIFS('Selected scen drivers'!I$2:I$999,'Selected scen drivers'!$A$2:$A$999,reporting!$A66,'Selected scen drivers'!$B$2:$B$999,reporting!$B66)</f>
        <v>243.52719380415</v>
      </c>
      <c r="J66" s="3">
        <f>SUMIFS('Selected scen drivers'!J$2:J$999,'Selected scen drivers'!$A$2:$A$999,reporting!$A66,'Selected scen drivers'!$B$2:$B$999,reporting!$B66)</f>
        <v>285.485026717058</v>
      </c>
      <c r="K66" s="3">
        <f>SUMIFS('Selected scen drivers'!K$2:K$999,'Selected scen drivers'!$A$2:$A$999,reporting!$A66,'Selected scen drivers'!$B$2:$B$999,reporting!$B66)</f>
        <v>324.183002297112</v>
      </c>
      <c r="L66" s="3">
        <f>SUMIFS('Selected scen drivers'!L$2:L$999,'Selected scen drivers'!$A$2:$A$999,reporting!$A66,'Selected scen drivers'!$B$2:$B$999,reporting!$B66)</f>
        <v>360.862568803198</v>
      </c>
      <c r="M66" s="3">
        <f>SUMIFS('Selected scen drivers'!M$2:M$999,'Selected scen drivers'!$A$2:$A$999,reporting!$A66,'Selected scen drivers'!$B$2:$B$999,reporting!$B66)</f>
        <v>394.880589774669</v>
      </c>
      <c r="N66" s="3">
        <f>SUMIFS('Selected scen drivers'!N$2:N$999,'Selected scen drivers'!$A$2:$A$999,reporting!$A66,'Selected scen drivers'!$B$2:$B$999,reporting!$B66)</f>
        <v>427.001683003627</v>
      </c>
      <c r="O66" s="3">
        <f>SUMIFS('Selected scen drivers'!O$2:O$999,'Selected scen drivers'!$A$2:$A$999,reporting!$A66,'Selected scen drivers'!$B$2:$B$999,reporting!$B66)</f>
        <v>456.791244154544</v>
      </c>
      <c r="P66" s="3">
        <f>SUMIFS('Selected scen drivers'!P$2:P$999,'Selected scen drivers'!$A$2:$A$999,reporting!$A66,'Selected scen drivers'!$B$2:$B$999,reporting!$B66)</f>
        <v>482.823329256592</v>
      </c>
      <c r="Q66" s="3">
        <f>SUMIFS('Selected scen drivers'!Q$2:Q$999,'Selected scen drivers'!$A$2:$A$999,reporting!$A66,'Selected scen drivers'!$B$2:$B$999,reporting!$B66)</f>
        <v>504.077365198989</v>
      </c>
      <c r="R66" s="3">
        <f>SUMIFS('Selected scen drivers'!R$2:R$999,'Selected scen drivers'!$A$2:$A$999,reporting!$A66,'Selected scen drivers'!$B$2:$B$999,reporting!$B66)</f>
        <v>521.212729262094</v>
      </c>
      <c r="S66" s="3">
        <f>SUMIFS('Selected scen drivers'!S$2:S$999,'Selected scen drivers'!$A$2:$A$999,reporting!$A66,'Selected scen drivers'!$B$2:$B$999,reporting!$B66)</f>
        <v>534.768616660388</v>
      </c>
      <c r="T66" s="3">
        <f>SUMIFS('Selected scen drivers'!T$2:T$999,'Selected scen drivers'!$A$2:$A$999,reporting!$A66,'Selected scen drivers'!$B$2:$B$999,reporting!$B66)</f>
        <v>545.844855704857</v>
      </c>
      <c r="U66" s="3">
        <f>SUMIFS('Selected scen drivers'!U$2:U$999,'Selected scen drivers'!$A$2:$A$999,reporting!$A66,'Selected scen drivers'!$B$2:$B$999,reporting!$B66)</f>
        <v>555.354830096175</v>
      </c>
      <c r="V66" s="3">
        <f>SUMIFS('Selected scen drivers'!V$2:V$999,'Selected scen drivers'!$A$2:$A$999,reporting!$A66,'Selected scen drivers'!$B$2:$B$999,reporting!$B66)</f>
        <v>563.742888661698</v>
      </c>
      <c r="W66" s="3">
        <f>SUMIFS('Selected scen drivers'!W$2:W$999,'Selected scen drivers'!$A$2:$A$999,reporting!$A66,'Selected scen drivers'!$B$2:$B$999,reporting!$B66)</f>
        <v>571.059702758932</v>
      </c>
      <c r="X66" s="3">
        <f>SUMIFS('Selected scen drivers'!X$2:X$999,'Selected scen drivers'!$A$2:$A$999,reporting!$A66,'Selected scen drivers'!$B$2:$B$999,reporting!$B66)</f>
        <v>0</v>
      </c>
      <c r="Y66" s="3">
        <f>SUMIFS('Selected scen drivers'!Y$2:Y$999,'Selected scen drivers'!$A$2:$A$999,reporting!$A66,'Selected scen drivers'!$B$2:$B$999,reporting!$B66)</f>
        <v>0</v>
      </c>
      <c r="Z66" s="3">
        <f>SUMIFS('Selected scen drivers'!Z$2:Z$999,'Selected scen drivers'!$A$2:$A$999,reporting!$A66,'Selected scen drivers'!$B$2:$B$999,reporting!$B66)</f>
        <v>0</v>
      </c>
      <c r="AA66" s="3">
        <f>SUMIFS('Selected scen drivers'!AA$2:AA$999,'Selected scen drivers'!$A$2:$A$999,reporting!$A66,'Selected scen drivers'!$B$2:$B$999,reporting!$B66)</f>
        <v>0</v>
      </c>
      <c r="AB66" s="3">
        <f>SUMIFS('Selected scen drivers'!AB$2:AB$999,'Selected scen drivers'!$A$2:$A$999,reporting!$A66,'Selected scen drivers'!$B$2:$B$999,reporting!$B66)</f>
        <v>0</v>
      </c>
      <c r="AC66" s="3">
        <f>SUMIFS('Selected scen drivers'!AC$2:AC$999,'Selected scen drivers'!$A$2:$A$999,reporting!$A66,'Selected scen drivers'!$B$2:$B$999,reporting!$B66)</f>
        <v>0</v>
      </c>
      <c r="AD66" s="3">
        <f>SUMIFS('Selected scen drivers'!AD$2:AD$999,'Selected scen drivers'!$A$2:$A$999,reporting!$A66,'Selected scen drivers'!$B$2:$B$999,reporting!$B66)</f>
        <v>0</v>
      </c>
      <c r="AE66" s="3">
        <f>SUMIFS('Selected scen drivers'!AE$2:AE$999,'Selected scen drivers'!$A$2:$A$999,reporting!$A66,'Selected scen drivers'!$B$2:$B$999,reporting!$B66)</f>
        <v>0</v>
      </c>
      <c r="AF66">
        <v>2</v>
      </c>
    </row>
    <row r="67" ht="14.5" spans="1:32">
      <c r="A67" s="22">
        <f t="shared" si="0"/>
        <v>11</v>
      </c>
      <c r="B67" s="22">
        <f t="shared" si="1"/>
        <v>3</v>
      </c>
      <c r="D67" t="str">
        <f>IFERROR("rep_"&amp;VLOOKUP(B67,Classification!$U$5:$V$14,2,FALSE),"\I:")</f>
        <v>rep_GDPIND</v>
      </c>
      <c r="E67" t="str">
        <f>IFERROR(VLOOKUP(A67,Classification!$A$4:$B$99,2,FALSE),"\I:")</f>
        <v>Turkey</v>
      </c>
      <c r="F67" s="3">
        <f>SUMIFS('Selected scen drivers'!F$2:F$999,'Selected scen drivers'!$A$2:$A$999,reporting!$A67,'Selected scen drivers'!$B$2:$B$999,reporting!$B67)</f>
        <v>758.528101331561</v>
      </c>
      <c r="G67" s="3">
        <f>SUMIFS('Selected scen drivers'!G$2:G$999,'Selected scen drivers'!$A$2:$A$999,reporting!$A67,'Selected scen drivers'!$B$2:$B$999,reporting!$B67)</f>
        <v>781.819882429149</v>
      </c>
      <c r="H67" s="3">
        <f>SUMIFS('Selected scen drivers'!H$2:H$999,'Selected scen drivers'!$A$2:$A$999,reporting!$A67,'Selected scen drivers'!$B$2:$B$999,reporting!$B67)</f>
        <v>1019.67777584498</v>
      </c>
      <c r="I67" s="3">
        <f>SUMIFS('Selected scen drivers'!I$2:I$999,'Selected scen drivers'!$A$2:$A$999,reporting!$A67,'Selected scen drivers'!$B$2:$B$999,reporting!$B67)</f>
        <v>1233.76666500946</v>
      </c>
      <c r="J67" s="3">
        <f>SUMIFS('Selected scen drivers'!J$2:J$999,'Selected scen drivers'!$A$2:$A$999,reporting!$A67,'Selected scen drivers'!$B$2:$B$999,reporting!$B67)</f>
        <v>1446.33502247025</v>
      </c>
      <c r="K67" s="3">
        <f>SUMIFS('Selected scen drivers'!K$2:K$999,'Selected scen drivers'!$A$2:$A$999,reporting!$A67,'Selected scen drivers'!$B$2:$B$999,reporting!$B67)</f>
        <v>1642.38816761681</v>
      </c>
      <c r="L67" s="3">
        <f>SUMIFS('Selected scen drivers'!L$2:L$999,'Selected scen drivers'!$A$2:$A$999,reporting!$A67,'Selected scen drivers'!$B$2:$B$999,reporting!$B67)</f>
        <v>1828.21557249629</v>
      </c>
      <c r="M67" s="3">
        <f>SUMIFS('Selected scen drivers'!M$2:M$999,'Selected scen drivers'!$A$2:$A$999,reporting!$A67,'Selected scen drivers'!$B$2:$B$999,reporting!$B67)</f>
        <v>2000.55895488646</v>
      </c>
      <c r="N67" s="3">
        <f>SUMIFS('Selected scen drivers'!N$2:N$999,'Selected scen drivers'!$A$2:$A$999,reporting!$A67,'Selected scen drivers'!$B$2:$B$999,reporting!$B67)</f>
        <v>2163.29205031818</v>
      </c>
      <c r="O67" s="3">
        <f>SUMIFS('Selected scen drivers'!O$2:O$999,'Selected scen drivers'!$A$2:$A$999,reporting!$A67,'Selected scen drivers'!$B$2:$B$999,reporting!$B67)</f>
        <v>2314.21304989583</v>
      </c>
      <c r="P67" s="3">
        <f>SUMIFS('Selected scen drivers'!P$2:P$999,'Selected scen drivers'!$A$2:$A$999,reporting!$A67,'Selected scen drivers'!$B$2:$B$999,reporting!$B67)</f>
        <v>2446.09778242975</v>
      </c>
      <c r="Q67" s="3">
        <f>SUMIFS('Selected scen drivers'!Q$2:Q$999,'Selected scen drivers'!$A$2:$A$999,reporting!$A67,'Selected scen drivers'!$B$2:$B$999,reporting!$B67)</f>
        <v>2553.77578188853</v>
      </c>
      <c r="R67" s="3">
        <f>SUMIFS('Selected scen drivers'!R$2:R$999,'Selected scen drivers'!$A$2:$A$999,reporting!$A67,'Selected scen drivers'!$B$2:$B$999,reporting!$B67)</f>
        <v>2640.58761034849</v>
      </c>
      <c r="S67" s="3">
        <f>SUMIFS('Selected scen drivers'!S$2:S$999,'Selected scen drivers'!$A$2:$A$999,reporting!$A67,'Selected scen drivers'!$B$2:$B$999,reporting!$B67)</f>
        <v>2709.26495896561</v>
      </c>
      <c r="T67" s="3">
        <f>SUMIFS('Selected scen drivers'!T$2:T$999,'Selected scen drivers'!$A$2:$A$999,reporting!$A67,'Selected scen drivers'!$B$2:$B$999,reporting!$B67)</f>
        <v>2765.37981945931</v>
      </c>
      <c r="U67" s="3">
        <f>SUMIFS('Selected scen drivers'!U$2:U$999,'Selected scen drivers'!$A$2:$A$999,reporting!$A67,'Selected scen drivers'!$B$2:$B$999,reporting!$B67)</f>
        <v>2813.55961082395</v>
      </c>
      <c r="V67" s="3">
        <f>SUMIFS('Selected scen drivers'!V$2:V$999,'Selected scen drivers'!$A$2:$A$999,reporting!$A67,'Selected scen drivers'!$B$2:$B$999,reporting!$B67)</f>
        <v>2856.05550986762</v>
      </c>
      <c r="W67" s="3">
        <f>SUMIFS('Selected scen drivers'!W$2:W$999,'Selected scen drivers'!$A$2:$A$999,reporting!$A67,'Selected scen drivers'!$B$2:$B$999,reporting!$B67)</f>
        <v>2893.1242297351</v>
      </c>
      <c r="X67" s="3">
        <f>SUMIFS('Selected scen drivers'!X$2:X$999,'Selected scen drivers'!$A$2:$A$999,reporting!$A67,'Selected scen drivers'!$B$2:$B$999,reporting!$B67)</f>
        <v>0</v>
      </c>
      <c r="Y67" s="3">
        <f>SUMIFS('Selected scen drivers'!Y$2:Y$999,'Selected scen drivers'!$A$2:$A$999,reporting!$A67,'Selected scen drivers'!$B$2:$B$999,reporting!$B67)</f>
        <v>0</v>
      </c>
      <c r="Z67" s="3">
        <f>SUMIFS('Selected scen drivers'!Z$2:Z$999,'Selected scen drivers'!$A$2:$A$999,reporting!$A67,'Selected scen drivers'!$B$2:$B$999,reporting!$B67)</f>
        <v>0</v>
      </c>
      <c r="AA67" s="3">
        <f>SUMIFS('Selected scen drivers'!AA$2:AA$999,'Selected scen drivers'!$A$2:$A$999,reporting!$A67,'Selected scen drivers'!$B$2:$B$999,reporting!$B67)</f>
        <v>0</v>
      </c>
      <c r="AB67" s="3">
        <f>SUMIFS('Selected scen drivers'!AB$2:AB$999,'Selected scen drivers'!$A$2:$A$999,reporting!$A67,'Selected scen drivers'!$B$2:$B$999,reporting!$B67)</f>
        <v>0</v>
      </c>
      <c r="AC67" s="3">
        <f>SUMIFS('Selected scen drivers'!AC$2:AC$999,'Selected scen drivers'!$A$2:$A$999,reporting!$A67,'Selected scen drivers'!$B$2:$B$999,reporting!$B67)</f>
        <v>0</v>
      </c>
      <c r="AD67" s="3">
        <f>SUMIFS('Selected scen drivers'!AD$2:AD$999,'Selected scen drivers'!$A$2:$A$999,reporting!$A67,'Selected scen drivers'!$B$2:$B$999,reporting!$B67)</f>
        <v>0</v>
      </c>
      <c r="AE67" s="3">
        <f>SUMIFS('Selected scen drivers'!AE$2:AE$999,'Selected scen drivers'!$A$2:$A$999,reporting!$A67,'Selected scen drivers'!$B$2:$B$999,reporting!$B67)</f>
        <v>0</v>
      </c>
      <c r="AF67">
        <v>2</v>
      </c>
    </row>
    <row r="68" ht="14.5" spans="1:32">
      <c r="A68" s="22">
        <f t="shared" si="0"/>
        <v>11</v>
      </c>
      <c r="B68" s="22">
        <f t="shared" si="1"/>
        <v>7</v>
      </c>
      <c r="D68" t="str">
        <f>IFERROR("rep_"&amp;VLOOKUP(B68,Classification!$U$5:$V$14,2,FALSE),"\I:")</f>
        <v>rep_GDPSER</v>
      </c>
      <c r="E68" t="str">
        <f>IFERROR(VLOOKUP(A68,Classification!$A$4:$B$99,2,FALSE),"\I:")</f>
        <v>Turkey</v>
      </c>
      <c r="F68" s="3">
        <f>SUMIFS('Selected scen drivers'!F$2:F$999,'Selected scen drivers'!$A$2:$A$999,reporting!$A68,'Selected scen drivers'!$B$2:$B$999,reporting!$B68)</f>
        <v>1396.46973062992</v>
      </c>
      <c r="G68" s="3">
        <f>SUMIFS('Selected scen drivers'!G$2:G$999,'Selected scen drivers'!$A$2:$A$999,reporting!$A68,'Selected scen drivers'!$B$2:$B$999,reporting!$B68)</f>
        <v>1439.3504982879</v>
      </c>
      <c r="H68" s="3">
        <f>SUMIFS('Selected scen drivers'!H$2:H$999,'Selected scen drivers'!$A$2:$A$999,reporting!$A68,'Selected scen drivers'!$B$2:$B$999,reporting!$B68)</f>
        <v>1877.25299361208</v>
      </c>
      <c r="I68" s="3">
        <f>SUMIFS('Selected scen drivers'!I$2:I$999,'Selected scen drivers'!$A$2:$A$999,reporting!$A68,'Selected scen drivers'!$B$2:$B$999,reporting!$B68)</f>
        <v>2271.39614118639</v>
      </c>
      <c r="J68" s="3">
        <f>SUMIFS('Selected scen drivers'!J$2:J$999,'Selected scen drivers'!$A$2:$A$999,reporting!$A68,'Selected scen drivers'!$B$2:$B$999,reporting!$B68)</f>
        <v>2662.7399508127</v>
      </c>
      <c r="K68" s="3">
        <f>SUMIFS('Selected scen drivers'!K$2:K$999,'Selected scen drivers'!$A$2:$A$999,reporting!$A68,'Selected scen drivers'!$B$2:$B$999,reporting!$B68)</f>
        <v>3023.67883008608</v>
      </c>
      <c r="L68" s="3">
        <f>SUMIFS('Selected scen drivers'!L$2:L$999,'Selected scen drivers'!$A$2:$A$999,reporting!$A68,'Selected scen drivers'!$B$2:$B$999,reporting!$B68)</f>
        <v>3365.79185870051</v>
      </c>
      <c r="M68" s="3">
        <f>SUMIFS('Selected scen drivers'!M$2:M$999,'Selected scen drivers'!$A$2:$A$999,reporting!$A68,'Selected scen drivers'!$B$2:$B$999,reporting!$B68)</f>
        <v>3683.08045533887</v>
      </c>
      <c r="N68" s="3">
        <f>SUMIFS('Selected scen drivers'!N$2:N$999,'Selected scen drivers'!$A$2:$A$999,reporting!$A68,'Selected scen drivers'!$B$2:$B$999,reporting!$B68)</f>
        <v>3982.6762666782</v>
      </c>
      <c r="O68" s="3">
        <f>SUMIFS('Selected scen drivers'!O$2:O$999,'Selected scen drivers'!$A$2:$A$999,reporting!$A68,'Selected scen drivers'!$B$2:$B$999,reporting!$B68)</f>
        <v>4260.52570594963</v>
      </c>
      <c r="P68" s="3">
        <f>SUMIFS('Selected scen drivers'!P$2:P$999,'Selected scen drivers'!$A$2:$A$999,reporting!$A68,'Selected scen drivers'!$B$2:$B$999,reporting!$B68)</f>
        <v>4503.32888831366</v>
      </c>
      <c r="Q68" s="3">
        <f>SUMIFS('Selected scen drivers'!Q$2:Q$999,'Selected scen drivers'!$A$2:$A$999,reporting!$A68,'Selected scen drivers'!$B$2:$B$999,reporting!$B68)</f>
        <v>4701.56685291248</v>
      </c>
      <c r="R68" s="3">
        <f>SUMIFS('Selected scen drivers'!R$2:R$999,'Selected scen drivers'!$A$2:$A$999,reporting!$A68,'Selected scen drivers'!$B$2:$B$999,reporting!$B68)</f>
        <v>4861.38966038942</v>
      </c>
      <c r="S68" s="3">
        <f>SUMIFS('Selected scen drivers'!S$2:S$999,'Selected scen drivers'!$A$2:$A$999,reporting!$A68,'Selected scen drivers'!$B$2:$B$999,reporting!$B68)</f>
        <v>4987.826424374</v>
      </c>
      <c r="T68" s="3">
        <f>SUMIFS('Selected scen drivers'!T$2:T$999,'Selected scen drivers'!$A$2:$A$999,reporting!$A68,'Selected scen drivers'!$B$2:$B$999,reporting!$B68)</f>
        <v>5091.13532483584</v>
      </c>
      <c r="U68" s="3">
        <f>SUMIFS('Selected scen drivers'!U$2:U$999,'Selected scen drivers'!$A$2:$A$999,reporting!$A68,'Selected scen drivers'!$B$2:$B$999,reporting!$B68)</f>
        <v>5179.83555907987</v>
      </c>
      <c r="V68" s="3">
        <f>SUMIFS('Selected scen drivers'!V$2:V$999,'Selected scen drivers'!$A$2:$A$999,reporting!$A68,'Selected scen drivers'!$B$2:$B$999,reporting!$B68)</f>
        <v>5258.07160147068</v>
      </c>
      <c r="W68" s="3">
        <f>SUMIFS('Selected scen drivers'!W$2:W$999,'Selected scen drivers'!$A$2:$A$999,reporting!$A68,'Selected scen drivers'!$B$2:$B$999,reporting!$B68)</f>
        <v>5326.31606750597</v>
      </c>
      <c r="X68" s="3">
        <f>SUMIFS('Selected scen drivers'!X$2:X$999,'Selected scen drivers'!$A$2:$A$999,reporting!$A68,'Selected scen drivers'!$B$2:$B$999,reporting!$B68)</f>
        <v>0</v>
      </c>
      <c r="Y68" s="3">
        <f>SUMIFS('Selected scen drivers'!Y$2:Y$999,'Selected scen drivers'!$A$2:$A$999,reporting!$A68,'Selected scen drivers'!$B$2:$B$999,reporting!$B68)</f>
        <v>0</v>
      </c>
      <c r="Z68" s="3">
        <f>SUMIFS('Selected scen drivers'!Z$2:Z$999,'Selected scen drivers'!$A$2:$A$999,reporting!$A68,'Selected scen drivers'!$B$2:$B$999,reporting!$B68)</f>
        <v>0</v>
      </c>
      <c r="AA68" s="3">
        <f>SUMIFS('Selected scen drivers'!AA$2:AA$999,'Selected scen drivers'!$A$2:$A$999,reporting!$A68,'Selected scen drivers'!$B$2:$B$999,reporting!$B68)</f>
        <v>0</v>
      </c>
      <c r="AB68" s="3">
        <f>SUMIFS('Selected scen drivers'!AB$2:AB$999,'Selected scen drivers'!$A$2:$A$999,reporting!$A68,'Selected scen drivers'!$B$2:$B$999,reporting!$B68)</f>
        <v>0</v>
      </c>
      <c r="AC68" s="3">
        <f>SUMIFS('Selected scen drivers'!AC$2:AC$999,'Selected scen drivers'!$A$2:$A$999,reporting!$A68,'Selected scen drivers'!$B$2:$B$999,reporting!$B68)</f>
        <v>0</v>
      </c>
      <c r="AD68" s="3">
        <f>SUMIFS('Selected scen drivers'!AD$2:AD$999,'Selected scen drivers'!$A$2:$A$999,reporting!$A68,'Selected scen drivers'!$B$2:$B$999,reporting!$B68)</f>
        <v>0</v>
      </c>
      <c r="AE68" s="3">
        <f>SUMIFS('Selected scen drivers'!AE$2:AE$999,'Selected scen drivers'!$A$2:$A$999,reporting!$A68,'Selected scen drivers'!$B$2:$B$999,reporting!$B68)</f>
        <v>0</v>
      </c>
      <c r="AF68">
        <v>2</v>
      </c>
    </row>
    <row r="69" ht="14.5" spans="1:32">
      <c r="A69" s="22">
        <f t="shared" si="0"/>
        <v>11</v>
      </c>
      <c r="B69" s="22">
        <f t="shared" si="1"/>
        <v>8</v>
      </c>
      <c r="D69" t="str">
        <f>IFERROR("rep_"&amp;VLOOKUP(B69,Classification!$U$5:$V$14,2,FALSE),"\I:")</f>
        <v>rep_HOU</v>
      </c>
      <c r="E69" t="str">
        <f>IFERROR(VLOOKUP(A69,Classification!$A$4:$B$99,2,FALSE),"\I:")</f>
        <v>Turkey</v>
      </c>
      <c r="F69" s="3">
        <f>SUMIFS('Selected scen drivers'!F$2:F$999,'Selected scen drivers'!$A$2:$A$999,reporting!$A69,'Selected scen drivers'!$B$2:$B$999,reporting!$B69)</f>
        <v>25.0156101</v>
      </c>
      <c r="G69" s="3">
        <f>SUMIFS('Selected scen drivers'!G$2:G$999,'Selected scen drivers'!$A$2:$A$999,reporting!$A69,'Selected scen drivers'!$B$2:$B$999,reporting!$B69)</f>
        <v>25.300962</v>
      </c>
      <c r="H69" s="3">
        <f>SUMIFS('Selected scen drivers'!H$2:H$999,'Selected scen drivers'!$A$2:$A$999,reporting!$A69,'Selected scen drivers'!$B$2:$B$999,reporting!$B69)</f>
        <v>26.7277215</v>
      </c>
      <c r="I69" s="3">
        <f>SUMIFS('Selected scen drivers'!I$2:I$999,'Selected scen drivers'!$A$2:$A$999,reporting!$A69,'Selected scen drivers'!$B$2:$B$999,reporting!$B69)</f>
        <v>27.693665</v>
      </c>
      <c r="J69" s="3">
        <f>SUMIFS('Selected scen drivers'!J$2:J$999,'Selected scen drivers'!$A$2:$A$999,reporting!$A69,'Selected scen drivers'!$B$2:$B$999,reporting!$B69)</f>
        <v>28.3457165</v>
      </c>
      <c r="K69" s="3">
        <f>SUMIFS('Selected scen drivers'!K$2:K$999,'Selected scen drivers'!$A$2:$A$999,reporting!$A69,'Selected scen drivers'!$B$2:$B$999,reporting!$B69)</f>
        <v>28.622567</v>
      </c>
      <c r="L69" s="3">
        <f>SUMIFS('Selected scen drivers'!L$2:L$999,'Selected scen drivers'!$A$2:$A$999,reporting!$A69,'Selected scen drivers'!$B$2:$B$999,reporting!$B69)</f>
        <v>28.63135</v>
      </c>
      <c r="M69" s="3">
        <f>SUMIFS('Selected scen drivers'!M$2:M$999,'Selected scen drivers'!$A$2:$A$999,reporting!$A69,'Selected scen drivers'!$B$2:$B$999,reporting!$B69)</f>
        <v>28.1403785</v>
      </c>
      <c r="N69" s="3">
        <f>SUMIFS('Selected scen drivers'!N$2:N$999,'Selected scen drivers'!$A$2:$A$999,reporting!$A69,'Selected scen drivers'!$B$2:$B$999,reporting!$B69)</f>
        <v>27.494117</v>
      </c>
      <c r="O69" s="3">
        <f>SUMIFS('Selected scen drivers'!O$2:O$999,'Selected scen drivers'!$A$2:$A$999,reporting!$A69,'Selected scen drivers'!$B$2:$B$999,reporting!$B69)</f>
        <v>26.7848975</v>
      </c>
      <c r="P69" s="3">
        <f>SUMIFS('Selected scen drivers'!P$2:P$999,'Selected scen drivers'!$A$2:$A$999,reporting!$A69,'Selected scen drivers'!$B$2:$B$999,reporting!$B69)</f>
        <v>25.9974685</v>
      </c>
      <c r="Q69" s="3">
        <f>SUMIFS('Selected scen drivers'!Q$2:Q$999,'Selected scen drivers'!$A$2:$A$999,reporting!$A69,'Selected scen drivers'!$B$2:$B$999,reporting!$B69)</f>
        <v>25.3551355</v>
      </c>
      <c r="R69" s="3">
        <f>SUMIFS('Selected scen drivers'!R$2:R$999,'Selected scen drivers'!$A$2:$A$999,reporting!$A69,'Selected scen drivers'!$B$2:$B$999,reporting!$B69)</f>
        <v>24.583448</v>
      </c>
      <c r="S69" s="3">
        <f>SUMIFS('Selected scen drivers'!S$2:S$999,'Selected scen drivers'!$A$2:$A$999,reporting!$A69,'Selected scen drivers'!$B$2:$B$999,reporting!$B69)</f>
        <v>23.6023385</v>
      </c>
      <c r="T69" s="3">
        <f>SUMIFS('Selected scen drivers'!T$2:T$999,'Selected scen drivers'!$A$2:$A$999,reporting!$A69,'Selected scen drivers'!$B$2:$B$999,reporting!$B69)</f>
        <v>22.456572</v>
      </c>
      <c r="U69" s="3">
        <f>SUMIFS('Selected scen drivers'!U$2:U$999,'Selected scen drivers'!$A$2:$A$999,reporting!$A69,'Selected scen drivers'!$B$2:$B$999,reporting!$B69)</f>
        <v>21.7374145</v>
      </c>
      <c r="V69" s="3">
        <f>SUMIFS('Selected scen drivers'!V$2:V$999,'Selected scen drivers'!$A$2:$A$999,reporting!$A69,'Selected scen drivers'!$B$2:$B$999,reporting!$B69)</f>
        <v>21.0374515</v>
      </c>
      <c r="W69" s="3">
        <f>SUMIFS('Selected scen drivers'!W$2:W$999,'Selected scen drivers'!$A$2:$A$999,reporting!$A69,'Selected scen drivers'!$B$2:$B$999,reporting!$B69)</f>
        <v>20.3692765</v>
      </c>
      <c r="X69" s="3">
        <f>SUMIFS('Selected scen drivers'!X$2:X$999,'Selected scen drivers'!$A$2:$A$999,reporting!$A69,'Selected scen drivers'!$B$2:$B$999,reporting!$B69)</f>
        <v>0</v>
      </c>
      <c r="Y69" s="3">
        <f>SUMIFS('Selected scen drivers'!Y$2:Y$999,'Selected scen drivers'!$A$2:$A$999,reporting!$A69,'Selected scen drivers'!$B$2:$B$999,reporting!$B69)</f>
        <v>0</v>
      </c>
      <c r="Z69" s="3">
        <f>SUMIFS('Selected scen drivers'!Z$2:Z$999,'Selected scen drivers'!$A$2:$A$999,reporting!$A69,'Selected scen drivers'!$B$2:$B$999,reporting!$B69)</f>
        <v>0</v>
      </c>
      <c r="AA69" s="3">
        <f>SUMIFS('Selected scen drivers'!AA$2:AA$999,'Selected scen drivers'!$A$2:$A$999,reporting!$A69,'Selected scen drivers'!$B$2:$B$999,reporting!$B69)</f>
        <v>0</v>
      </c>
      <c r="AB69" s="3">
        <f>SUMIFS('Selected scen drivers'!AB$2:AB$999,'Selected scen drivers'!$A$2:$A$999,reporting!$A69,'Selected scen drivers'!$B$2:$B$999,reporting!$B69)</f>
        <v>0</v>
      </c>
      <c r="AC69" s="3">
        <f>SUMIFS('Selected scen drivers'!AC$2:AC$999,'Selected scen drivers'!$A$2:$A$999,reporting!$A69,'Selected scen drivers'!$B$2:$B$999,reporting!$B69)</f>
        <v>0</v>
      </c>
      <c r="AD69" s="3">
        <f>SUMIFS('Selected scen drivers'!AD$2:AD$999,'Selected scen drivers'!$A$2:$A$999,reporting!$A69,'Selected scen drivers'!$B$2:$B$999,reporting!$B69)</f>
        <v>0</v>
      </c>
      <c r="AE69" s="3">
        <f>SUMIFS('Selected scen drivers'!AE$2:AE$999,'Selected scen drivers'!$A$2:$A$999,reporting!$A69,'Selected scen drivers'!$B$2:$B$999,reporting!$B69)</f>
        <v>0</v>
      </c>
      <c r="AF69">
        <v>2</v>
      </c>
    </row>
    <row r="70" ht="14.5" spans="1:32">
      <c r="A70" s="22">
        <f t="shared" si="0"/>
        <v>11</v>
      </c>
      <c r="B70" s="22">
        <f t="shared" si="1"/>
        <v>9</v>
      </c>
      <c r="D70" t="str">
        <f>IFERROR("rep_"&amp;VLOOKUP(B70,Classification!$U$5:$V$14,2,FALSE),"\I:")</f>
        <v>rep_POP</v>
      </c>
      <c r="E70" t="str">
        <f>IFERROR(VLOOKUP(A70,Classification!$A$4:$B$99,2,FALSE),"\I:")</f>
        <v>Turkey</v>
      </c>
      <c r="F70" s="3">
        <f>SUMIFS('Selected scen drivers'!F$2:F$999,'Selected scen drivers'!$A$2:$A$999,reporting!$A70,'Selected scen drivers'!$B$2:$B$999,reporting!$B70)</f>
        <v>83.157376</v>
      </c>
      <c r="G70" s="3">
        <f>SUMIFS('Selected scen drivers'!G$2:G$999,'Selected scen drivers'!$A$2:$A$999,reporting!$A70,'Selected scen drivers'!$B$2:$B$999,reporting!$B70)</f>
        <v>83.811677</v>
      </c>
      <c r="H70" s="3">
        <f>SUMIFS('Selected scen drivers'!H$2:H$999,'Selected scen drivers'!$A$2:$A$999,reporting!$A70,'Selected scen drivers'!$B$2:$B$999,reporting!$B70)</f>
        <v>87.083182</v>
      </c>
      <c r="I70" s="3">
        <f>SUMIFS('Selected scen drivers'!I$2:I$999,'Selected scen drivers'!$A$2:$A$999,reporting!$A70,'Selected scen drivers'!$B$2:$B$999,reporting!$B70)</f>
        <v>89.949419</v>
      </c>
      <c r="J70" s="3">
        <f>SUMIFS('Selected scen drivers'!J$2:J$999,'Selected scen drivers'!$A$2:$A$999,reporting!$A70,'Selected scen drivers'!$B$2:$B$999,reporting!$B70)</f>
        <v>92.269606</v>
      </c>
      <c r="K70" s="3">
        <f>SUMIFS('Selected scen drivers'!K$2:K$999,'Selected scen drivers'!$A$2:$A$999,reporting!$A70,'Selected scen drivers'!$B$2:$B$999,reporting!$B70)</f>
        <v>94.146771</v>
      </c>
      <c r="L70" s="3">
        <f>SUMIFS('Selected scen drivers'!L$2:L$999,'Selected scen drivers'!$A$2:$A$999,reporting!$A70,'Selected scen drivers'!$B$2:$B$999,reporting!$B70)</f>
        <v>95.556303</v>
      </c>
      <c r="M70" s="3">
        <f>SUMIFS('Selected scen drivers'!M$2:M$999,'Selected scen drivers'!$A$2:$A$999,reporting!$A70,'Selected scen drivers'!$B$2:$B$999,reporting!$B70)</f>
        <v>96.3641279999999</v>
      </c>
      <c r="N70" s="3">
        <f>SUMIFS('Selected scen drivers'!N$2:N$999,'Selected scen drivers'!$A$2:$A$999,reporting!$A70,'Selected scen drivers'!$B$2:$B$999,reporting!$B70)</f>
        <v>96.594149</v>
      </c>
      <c r="O70" s="3">
        <f>SUMIFS('Selected scen drivers'!O$2:O$999,'Selected scen drivers'!$A$2:$A$999,reporting!$A70,'Selected scen drivers'!$B$2:$B$999,reporting!$B70)</f>
        <v>96.234291</v>
      </c>
      <c r="P70" s="3">
        <f>SUMIFS('Selected scen drivers'!P$2:P$999,'Selected scen drivers'!$A$2:$A$999,reporting!$A70,'Selected scen drivers'!$B$2:$B$999,reporting!$B70)</f>
        <v>95.4216500000001</v>
      </c>
      <c r="Q70" s="3">
        <f>SUMIFS('Selected scen drivers'!Q$2:Q$999,'Selected scen drivers'!$A$2:$A$999,reporting!$A70,'Selected scen drivers'!$B$2:$B$999,reporting!$B70)</f>
        <v>94.296102</v>
      </c>
      <c r="R70" s="3">
        <f>SUMIFS('Selected scen drivers'!R$2:R$999,'Selected scen drivers'!$A$2:$A$999,reporting!$A70,'Selected scen drivers'!$B$2:$B$999,reporting!$B70)</f>
        <v>92.9303260000001</v>
      </c>
      <c r="S70" s="3">
        <f>SUMIFS('Selected scen drivers'!S$2:S$999,'Selected scen drivers'!$A$2:$A$999,reporting!$A70,'Selected scen drivers'!$B$2:$B$999,reporting!$B70)</f>
        <v>91.365809</v>
      </c>
      <c r="T70" s="3">
        <f>SUMIFS('Selected scen drivers'!T$2:T$999,'Selected scen drivers'!$A$2:$A$999,reporting!$A70,'Selected scen drivers'!$B$2:$B$999,reporting!$B70)</f>
        <v>89.6415469999999</v>
      </c>
      <c r="U70" s="3">
        <f>SUMIFS('Selected scen drivers'!U$2:U$999,'Selected scen drivers'!$A$2:$A$999,reporting!$A70,'Selected scen drivers'!$B$2:$B$999,reporting!$B70)</f>
        <v>87.807543</v>
      </c>
      <c r="V70" s="3">
        <f>SUMIFS('Selected scen drivers'!V$2:V$999,'Selected scen drivers'!$A$2:$A$999,reporting!$A70,'Selected scen drivers'!$B$2:$B$999,reporting!$B70)</f>
        <v>85.9070630000001</v>
      </c>
      <c r="W70" s="3">
        <f>SUMIFS('Selected scen drivers'!W$2:W$999,'Selected scen drivers'!$A$2:$A$999,reporting!$A70,'Selected scen drivers'!$B$2:$B$999,reporting!$B70)</f>
        <v>83.957498</v>
      </c>
      <c r="X70" s="3">
        <f>SUMIFS('Selected scen drivers'!X$2:X$999,'Selected scen drivers'!$A$2:$A$999,reporting!$A70,'Selected scen drivers'!$B$2:$B$999,reporting!$B70)</f>
        <v>0</v>
      </c>
      <c r="Y70" s="3">
        <f>SUMIFS('Selected scen drivers'!Y$2:Y$999,'Selected scen drivers'!$A$2:$A$999,reporting!$A70,'Selected scen drivers'!$B$2:$B$999,reporting!$B70)</f>
        <v>0</v>
      </c>
      <c r="Z70" s="3">
        <f>SUMIFS('Selected scen drivers'!Z$2:Z$999,'Selected scen drivers'!$A$2:$A$999,reporting!$A70,'Selected scen drivers'!$B$2:$B$999,reporting!$B70)</f>
        <v>0</v>
      </c>
      <c r="AA70" s="3">
        <f>SUMIFS('Selected scen drivers'!AA$2:AA$999,'Selected scen drivers'!$A$2:$A$999,reporting!$A70,'Selected scen drivers'!$B$2:$B$999,reporting!$B70)</f>
        <v>0</v>
      </c>
      <c r="AB70" s="3">
        <f>SUMIFS('Selected scen drivers'!AB$2:AB$999,'Selected scen drivers'!$A$2:$A$999,reporting!$A70,'Selected scen drivers'!$B$2:$B$999,reporting!$B70)</f>
        <v>0</v>
      </c>
      <c r="AC70" s="3">
        <f>SUMIFS('Selected scen drivers'!AC$2:AC$999,'Selected scen drivers'!$A$2:$A$999,reporting!$A70,'Selected scen drivers'!$B$2:$B$999,reporting!$B70)</f>
        <v>0</v>
      </c>
      <c r="AD70" s="3">
        <f>SUMIFS('Selected scen drivers'!AD$2:AD$999,'Selected scen drivers'!$A$2:$A$999,reporting!$A70,'Selected scen drivers'!$B$2:$B$999,reporting!$B70)</f>
        <v>0</v>
      </c>
      <c r="AE70" s="3">
        <f>SUMIFS('Selected scen drivers'!AE$2:AE$999,'Selected scen drivers'!$A$2:$A$999,reporting!$A70,'Selected scen drivers'!$B$2:$B$999,reporting!$B70)</f>
        <v>0</v>
      </c>
      <c r="AF70">
        <v>2</v>
      </c>
    </row>
    <row r="71" ht="14.5" spans="1:32">
      <c r="A71" s="22">
        <f t="shared" si="0"/>
        <v>12</v>
      </c>
      <c r="B71" s="22">
        <f t="shared" si="1"/>
        <v>1</v>
      </c>
      <c r="D71" t="str">
        <f>IFERROR("rep_"&amp;VLOOKUP(B71,Classification!$U$5:$V$14,2,FALSE),"\I:")</f>
        <v>rep_GDP</v>
      </c>
      <c r="E71" t="str">
        <f>IFERROR(VLOOKUP(A71,Classification!$A$4:$B$99,2,FALSE),"\I:")</f>
        <v>Russia</v>
      </c>
      <c r="F71" s="3">
        <f>SUMIFS('Selected scen drivers'!F$2:F$999,'Selected scen drivers'!$A$2:$A$999,reporting!$A71,'Selected scen drivers'!$B$2:$B$999,reporting!$B71)</f>
        <v>3821.5516</v>
      </c>
      <c r="G71" s="3">
        <f>SUMIFS('Selected scen drivers'!G$2:G$999,'Selected scen drivers'!$A$2:$A$999,reporting!$A71,'Selected scen drivers'!$B$2:$B$999,reporting!$B71)</f>
        <v>3853.416</v>
      </c>
      <c r="H71" s="3">
        <f>SUMIFS('Selected scen drivers'!H$2:H$999,'Selected scen drivers'!$A$2:$A$999,reporting!$A71,'Selected scen drivers'!$B$2:$B$999,reporting!$B71)</f>
        <v>4114.417</v>
      </c>
      <c r="I71" s="3">
        <f>SUMIFS('Selected scen drivers'!I$2:I$999,'Selected scen drivers'!$A$2:$A$999,reporting!$A71,'Selected scen drivers'!$B$2:$B$999,reporting!$B71)</f>
        <v>4416.351</v>
      </c>
      <c r="J71" s="3">
        <f>SUMIFS('Selected scen drivers'!J$2:J$999,'Selected scen drivers'!$A$2:$A$999,reporting!$A71,'Selected scen drivers'!$B$2:$B$999,reporting!$B71)</f>
        <v>4837.06</v>
      </c>
      <c r="K71" s="3">
        <f>SUMIFS('Selected scen drivers'!K$2:K$999,'Selected scen drivers'!$A$2:$A$999,reporting!$A71,'Selected scen drivers'!$B$2:$B$999,reporting!$B71)</f>
        <v>5273.76</v>
      </c>
      <c r="L71" s="3">
        <f>SUMIFS('Selected scen drivers'!L$2:L$999,'Selected scen drivers'!$A$2:$A$999,reporting!$A71,'Selected scen drivers'!$B$2:$B$999,reporting!$B71)</f>
        <v>5717.649</v>
      </c>
      <c r="M71" s="3">
        <f>SUMIFS('Selected scen drivers'!M$2:M$999,'Selected scen drivers'!$A$2:$A$999,reporting!$A71,'Selected scen drivers'!$B$2:$B$999,reporting!$B71)</f>
        <v>6165.517</v>
      </c>
      <c r="N71" s="3">
        <f>SUMIFS('Selected scen drivers'!N$2:N$999,'Selected scen drivers'!$A$2:$A$999,reporting!$A71,'Selected scen drivers'!$B$2:$B$999,reporting!$B71)</f>
        <v>6658.272</v>
      </c>
      <c r="O71" s="3">
        <f>SUMIFS('Selected scen drivers'!O$2:O$999,'Selected scen drivers'!$A$2:$A$999,reporting!$A71,'Selected scen drivers'!$B$2:$B$999,reporting!$B71)</f>
        <v>7228.227</v>
      </c>
      <c r="P71" s="3">
        <f>SUMIFS('Selected scen drivers'!P$2:P$999,'Selected scen drivers'!$A$2:$A$999,reporting!$A71,'Selected scen drivers'!$B$2:$B$999,reporting!$B71)</f>
        <v>7834.557</v>
      </c>
      <c r="Q71" s="3">
        <f>SUMIFS('Selected scen drivers'!Q$2:Q$999,'Selected scen drivers'!$A$2:$A$999,reporting!$A71,'Selected scen drivers'!$B$2:$B$999,reporting!$B71)</f>
        <v>8467.194</v>
      </c>
      <c r="R71" s="3">
        <f>SUMIFS('Selected scen drivers'!R$2:R$999,'Selected scen drivers'!$A$2:$A$999,reporting!$A71,'Selected scen drivers'!$B$2:$B$999,reporting!$B71)</f>
        <v>9108.468</v>
      </c>
      <c r="S71" s="3">
        <f>SUMIFS('Selected scen drivers'!S$2:S$999,'Selected scen drivers'!$A$2:$A$999,reporting!$A71,'Selected scen drivers'!$B$2:$B$999,reporting!$B71)</f>
        <v>9760.992</v>
      </c>
      <c r="T71" s="3">
        <f>SUMIFS('Selected scen drivers'!T$2:T$999,'Selected scen drivers'!$A$2:$A$999,reporting!$A71,'Selected scen drivers'!$B$2:$B$999,reporting!$B71)</f>
        <v>10445.207</v>
      </c>
      <c r="U71" s="3">
        <f>SUMIFS('Selected scen drivers'!U$2:U$999,'Selected scen drivers'!$A$2:$A$999,reporting!$A71,'Selected scen drivers'!$B$2:$B$999,reporting!$B71)</f>
        <v>11179.436</v>
      </c>
      <c r="V71" s="3">
        <f>SUMIFS('Selected scen drivers'!V$2:V$999,'Selected scen drivers'!$A$2:$A$999,reporting!$A71,'Selected scen drivers'!$B$2:$B$999,reporting!$B71)</f>
        <v>11958.537</v>
      </c>
      <c r="W71" s="3">
        <f>SUMIFS('Selected scen drivers'!W$2:W$999,'Selected scen drivers'!$A$2:$A$999,reporting!$A71,'Selected scen drivers'!$B$2:$B$999,reporting!$B71)</f>
        <v>12751.657</v>
      </c>
      <c r="X71" s="3">
        <f>SUMIFS('Selected scen drivers'!X$2:X$999,'Selected scen drivers'!$A$2:$A$999,reporting!$A71,'Selected scen drivers'!$B$2:$B$999,reporting!$B71)</f>
        <v>0</v>
      </c>
      <c r="Y71" s="3">
        <f>SUMIFS('Selected scen drivers'!Y$2:Y$999,'Selected scen drivers'!$A$2:$A$999,reporting!$A71,'Selected scen drivers'!$B$2:$B$999,reporting!$B71)</f>
        <v>0</v>
      </c>
      <c r="Z71" s="3">
        <f>SUMIFS('Selected scen drivers'!Z$2:Z$999,'Selected scen drivers'!$A$2:$A$999,reporting!$A71,'Selected scen drivers'!$B$2:$B$999,reporting!$B71)</f>
        <v>0</v>
      </c>
      <c r="AA71" s="3">
        <f>SUMIFS('Selected scen drivers'!AA$2:AA$999,'Selected scen drivers'!$A$2:$A$999,reporting!$A71,'Selected scen drivers'!$B$2:$B$999,reporting!$B71)</f>
        <v>0</v>
      </c>
      <c r="AB71" s="3">
        <f>SUMIFS('Selected scen drivers'!AB$2:AB$999,'Selected scen drivers'!$A$2:$A$999,reporting!$A71,'Selected scen drivers'!$B$2:$B$999,reporting!$B71)</f>
        <v>0</v>
      </c>
      <c r="AC71" s="3">
        <f>SUMIFS('Selected scen drivers'!AC$2:AC$999,'Selected scen drivers'!$A$2:$A$999,reporting!$A71,'Selected scen drivers'!$B$2:$B$999,reporting!$B71)</f>
        <v>0</v>
      </c>
      <c r="AD71" s="3">
        <f>SUMIFS('Selected scen drivers'!AD$2:AD$999,'Selected scen drivers'!$A$2:$A$999,reporting!$A71,'Selected scen drivers'!$B$2:$B$999,reporting!$B71)</f>
        <v>0</v>
      </c>
      <c r="AE71" s="3">
        <f>SUMIFS('Selected scen drivers'!AE$2:AE$999,'Selected scen drivers'!$A$2:$A$999,reporting!$A71,'Selected scen drivers'!$B$2:$B$999,reporting!$B71)</f>
        <v>0</v>
      </c>
      <c r="AF71">
        <v>2</v>
      </c>
    </row>
    <row r="72" ht="14.5" spans="1:32">
      <c r="A72" s="22">
        <f t="shared" si="0"/>
        <v>12</v>
      </c>
      <c r="B72" s="22">
        <f t="shared" si="1"/>
        <v>2</v>
      </c>
      <c r="D72" t="str">
        <f>IFERROR("rep_"&amp;VLOOKUP(B72,Classification!$U$5:$V$14,2,FALSE),"\I:")</f>
        <v>rep_GDPAGR</v>
      </c>
      <c r="E72" t="str">
        <f>IFERROR(VLOOKUP(A72,Classification!$A$4:$B$99,2,FALSE),"\I:")</f>
        <v>Russia</v>
      </c>
      <c r="F72" s="3">
        <f>SUMIFS('Selected scen drivers'!F$2:F$999,'Selected scen drivers'!$A$2:$A$999,reporting!$A72,'Selected scen drivers'!$B$2:$B$999,reporting!$B72)</f>
        <v>141.687790094629</v>
      </c>
      <c r="G72" s="3">
        <f>SUMIFS('Selected scen drivers'!G$2:G$999,'Selected scen drivers'!$A$2:$A$999,reporting!$A72,'Selected scen drivers'!$B$2:$B$999,reporting!$B72)</f>
        <v>142.863222235461</v>
      </c>
      <c r="H72" s="3">
        <f>SUMIFS('Selected scen drivers'!H$2:H$999,'Selected scen drivers'!$A$2:$A$999,reporting!$A72,'Selected scen drivers'!$B$2:$B$999,reporting!$B72)</f>
        <v>152.203831677747</v>
      </c>
      <c r="I72" s="3">
        <f>SUMIFS('Selected scen drivers'!I$2:I$999,'Selected scen drivers'!$A$2:$A$999,reporting!$A72,'Selected scen drivers'!$B$2:$B$999,reporting!$B72)</f>
        <v>163.129892050171</v>
      </c>
      <c r="J72" s="3">
        <f>SUMIFS('Selected scen drivers'!J$2:J$999,'Selected scen drivers'!$A$2:$A$999,reporting!$A72,'Selected scen drivers'!$B$2:$B$999,reporting!$B72)</f>
        <v>178.350024607211</v>
      </c>
      <c r="K72" s="3">
        <f>SUMIFS('Selected scen drivers'!K$2:K$999,'Selected scen drivers'!$A$2:$A$999,reporting!$A72,'Selected scen drivers'!$B$2:$B$999,reporting!$B72)</f>
        <v>194.177340193488</v>
      </c>
      <c r="L72" s="3">
        <f>SUMIFS('Selected scen drivers'!L$2:L$999,'Selected scen drivers'!$A$2:$A$999,reporting!$A72,'Selected scen drivers'!$B$2:$B$999,reporting!$B72)</f>
        <v>210.300942690404</v>
      </c>
      <c r="M72" s="3">
        <f>SUMIFS('Selected scen drivers'!M$2:M$999,'Selected scen drivers'!$A$2:$A$999,reporting!$A72,'Selected scen drivers'!$B$2:$B$999,reporting!$B72)</f>
        <v>226.618052856404</v>
      </c>
      <c r="N72" s="3">
        <f>SUMIFS('Selected scen drivers'!N$2:N$999,'Selected scen drivers'!$A$2:$A$999,reporting!$A72,'Selected scen drivers'!$B$2:$B$999,reporting!$B72)</f>
        <v>244.621673327661</v>
      </c>
      <c r="O72" s="3">
        <f>SUMIFS('Selected scen drivers'!O$2:O$999,'Selected scen drivers'!$A$2:$A$999,reporting!$A72,'Selected scen drivers'!$B$2:$B$999,reporting!$B72)</f>
        <v>265.473395088641</v>
      </c>
      <c r="P72" s="3">
        <f>SUMIFS('Selected scen drivers'!P$2:P$999,'Selected scen drivers'!$A$2:$A$999,reporting!$A72,'Selected scen drivers'!$B$2:$B$999,reporting!$B72)</f>
        <v>287.725976035893</v>
      </c>
      <c r="Q72" s="3">
        <f>SUMIFS('Selected scen drivers'!Q$2:Q$999,'Selected scen drivers'!$A$2:$A$999,reporting!$A72,'Selected scen drivers'!$B$2:$B$999,reporting!$B72)</f>
        <v>310.967524582958</v>
      </c>
      <c r="R72" s="3">
        <f>SUMIFS('Selected scen drivers'!R$2:R$999,'Selected scen drivers'!$A$2:$A$999,reporting!$A72,'Selected scen drivers'!$B$2:$B$999,reporting!$B72)</f>
        <v>334.550349583655</v>
      </c>
      <c r="S72" s="3">
        <f>SUMIFS('Selected scen drivers'!S$2:S$999,'Selected scen drivers'!$A$2:$A$999,reporting!$A72,'Selected scen drivers'!$B$2:$B$999,reporting!$B72)</f>
        <v>358.575307247424</v>
      </c>
      <c r="T72" s="3">
        <f>SUMIFS('Selected scen drivers'!T$2:T$999,'Selected scen drivers'!$A$2:$A$999,reporting!$A72,'Selected scen drivers'!$B$2:$B$999,reporting!$B72)</f>
        <v>383.788520111765</v>
      </c>
      <c r="U72" s="3">
        <f>SUMIFS('Selected scen drivers'!U$2:U$999,'Selected scen drivers'!$A$2:$A$999,reporting!$A72,'Selected scen drivers'!$B$2:$B$999,reporting!$B72)</f>
        <v>410.861193631945</v>
      </c>
      <c r="V72" s="3">
        <f>SUMIFS('Selected scen drivers'!V$2:V$999,'Selected scen drivers'!$A$2:$A$999,reporting!$A72,'Selected scen drivers'!$B$2:$B$999,reporting!$B72)</f>
        <v>439.604225255163</v>
      </c>
      <c r="W72" s="3">
        <f>SUMIFS('Selected scen drivers'!W$2:W$999,'Selected scen drivers'!$A$2:$A$999,reporting!$A72,'Selected scen drivers'!$B$2:$B$999,reporting!$B72)</f>
        <v>468.889253544095</v>
      </c>
      <c r="X72" s="3">
        <f>SUMIFS('Selected scen drivers'!X$2:X$999,'Selected scen drivers'!$A$2:$A$999,reporting!$A72,'Selected scen drivers'!$B$2:$B$999,reporting!$B72)</f>
        <v>0</v>
      </c>
      <c r="Y72" s="3">
        <f>SUMIFS('Selected scen drivers'!Y$2:Y$999,'Selected scen drivers'!$A$2:$A$999,reporting!$A72,'Selected scen drivers'!$B$2:$B$999,reporting!$B72)</f>
        <v>0</v>
      </c>
      <c r="Z72" s="3">
        <f>SUMIFS('Selected scen drivers'!Z$2:Z$999,'Selected scen drivers'!$A$2:$A$999,reporting!$A72,'Selected scen drivers'!$B$2:$B$999,reporting!$B72)</f>
        <v>0</v>
      </c>
      <c r="AA72" s="3">
        <f>SUMIFS('Selected scen drivers'!AA$2:AA$999,'Selected scen drivers'!$A$2:$A$999,reporting!$A72,'Selected scen drivers'!$B$2:$B$999,reporting!$B72)</f>
        <v>0</v>
      </c>
      <c r="AB72" s="3">
        <f>SUMIFS('Selected scen drivers'!AB$2:AB$999,'Selected scen drivers'!$A$2:$A$999,reporting!$A72,'Selected scen drivers'!$B$2:$B$999,reporting!$B72)</f>
        <v>0</v>
      </c>
      <c r="AC72" s="3">
        <f>SUMIFS('Selected scen drivers'!AC$2:AC$999,'Selected scen drivers'!$A$2:$A$999,reporting!$A72,'Selected scen drivers'!$B$2:$B$999,reporting!$B72)</f>
        <v>0</v>
      </c>
      <c r="AD72" s="3">
        <f>SUMIFS('Selected scen drivers'!AD$2:AD$999,'Selected scen drivers'!$A$2:$A$999,reporting!$A72,'Selected scen drivers'!$B$2:$B$999,reporting!$B72)</f>
        <v>0</v>
      </c>
      <c r="AE72" s="3">
        <f>SUMIFS('Selected scen drivers'!AE$2:AE$999,'Selected scen drivers'!$A$2:$A$999,reporting!$A72,'Selected scen drivers'!$B$2:$B$999,reporting!$B72)</f>
        <v>0</v>
      </c>
      <c r="AF72">
        <v>2</v>
      </c>
    </row>
    <row r="73" ht="14.5" spans="1:32">
      <c r="A73" s="22">
        <f t="shared" si="0"/>
        <v>12</v>
      </c>
      <c r="B73" s="22">
        <f t="shared" si="1"/>
        <v>3</v>
      </c>
      <c r="D73" t="str">
        <f>IFERROR("rep_"&amp;VLOOKUP(B73,Classification!$U$5:$V$14,2,FALSE),"\I:")</f>
        <v>rep_GDPIND</v>
      </c>
      <c r="E73" t="str">
        <f>IFERROR(VLOOKUP(A73,Classification!$A$4:$B$99,2,FALSE),"\I:")</f>
        <v>Russia</v>
      </c>
      <c r="F73" s="3">
        <f>SUMIFS('Selected scen drivers'!F$2:F$999,'Selected scen drivers'!$A$2:$A$999,reporting!$A73,'Selected scen drivers'!$B$2:$B$999,reporting!$B73)</f>
        <v>1373.27953759854</v>
      </c>
      <c r="G73" s="3">
        <f>SUMIFS('Selected scen drivers'!G$2:G$999,'Selected scen drivers'!$A$2:$A$999,reporting!$A73,'Selected scen drivers'!$B$2:$B$999,reporting!$B73)</f>
        <v>1384.72870754633</v>
      </c>
      <c r="H73" s="3">
        <f>SUMIFS('Selected scen drivers'!H$2:H$999,'Selected scen drivers'!$A$2:$A$999,reporting!$A73,'Selected scen drivers'!$B$2:$B$999,reporting!$B73)</f>
        <v>1478.44410009414</v>
      </c>
      <c r="I73" s="3">
        <f>SUMIFS('Selected scen drivers'!I$2:I$999,'Selected scen drivers'!$A$2:$A$999,reporting!$A73,'Selected scen drivers'!$B$2:$B$999,reporting!$B73)</f>
        <v>1586.88407840271</v>
      </c>
      <c r="J73" s="3">
        <f>SUMIFS('Selected scen drivers'!J$2:J$999,'Selected scen drivers'!$A$2:$A$999,reporting!$A73,'Selected scen drivers'!$B$2:$B$999,reporting!$B73)</f>
        <v>1737.98134186247</v>
      </c>
      <c r="K73" s="3">
        <f>SUMIFS('Selected scen drivers'!K$2:K$999,'Selected scen drivers'!$A$2:$A$999,reporting!$A73,'Selected scen drivers'!$B$2:$B$999,reporting!$B73)</f>
        <v>1894.82820959032</v>
      </c>
      <c r="L73" s="3">
        <f>SUMIFS('Selected scen drivers'!L$2:L$999,'Selected scen drivers'!$A$2:$A$999,reporting!$A73,'Selected scen drivers'!$B$2:$B$999,reporting!$B73)</f>
        <v>2054.26514684599</v>
      </c>
      <c r="M73" s="3">
        <f>SUMIFS('Selected scen drivers'!M$2:M$999,'Selected scen drivers'!$A$2:$A$999,reporting!$A73,'Selected scen drivers'!$B$2:$B$999,reporting!$B73)</f>
        <v>2215.1422886497</v>
      </c>
      <c r="N73" s="3">
        <f>SUMIFS('Selected scen drivers'!N$2:N$999,'Selected scen drivers'!$A$2:$A$999,reporting!$A73,'Selected scen drivers'!$B$2:$B$999,reporting!$B73)</f>
        <v>2392.15464526283</v>
      </c>
      <c r="O73" s="3">
        <f>SUMIFS('Selected scen drivers'!O$2:O$999,'Selected scen drivers'!$A$2:$A$999,reporting!$A73,'Selected scen drivers'!$B$2:$B$999,reporting!$B73)</f>
        <v>2596.90573530058</v>
      </c>
      <c r="P73" s="3">
        <f>SUMIFS('Selected scen drivers'!P$2:P$999,'Selected scen drivers'!$A$2:$A$999,reporting!$A73,'Selected scen drivers'!$B$2:$B$999,reporting!$B73)</f>
        <v>2814.73997810702</v>
      </c>
      <c r="Q73" s="3">
        <f>SUMIFS('Selected scen drivers'!Q$2:Q$999,'Selected scen drivers'!$A$2:$A$999,reporting!$A73,'Selected scen drivers'!$B$2:$B$999,reporting!$B73)</f>
        <v>3042.03073766199</v>
      </c>
      <c r="R73" s="3">
        <f>SUMIFS('Selected scen drivers'!R$2:R$999,'Selected scen drivers'!$A$2:$A$999,reporting!$A73,'Selected scen drivers'!$B$2:$B$999,reporting!$B73)</f>
        <v>3272.42995077594</v>
      </c>
      <c r="S73" s="3">
        <f>SUMIFS('Selected scen drivers'!S$2:S$999,'Selected scen drivers'!$A$2:$A$999,reporting!$A73,'Selected scen drivers'!$B$2:$B$999,reporting!$B73)</f>
        <v>3506.87749711988</v>
      </c>
      <c r="T73" s="3">
        <f>SUMIFS('Selected scen drivers'!T$2:T$999,'Selected scen drivers'!$A$2:$A$999,reporting!$A73,'Selected scen drivers'!$B$2:$B$999,reporting!$B73)</f>
        <v>3752.71623347855</v>
      </c>
      <c r="U73" s="3">
        <f>SUMIFS('Selected scen drivers'!U$2:U$999,'Selected scen drivers'!$A$2:$A$999,reporting!$A73,'Selected scen drivers'!$B$2:$B$999,reporting!$B73)</f>
        <v>4016.52872277573</v>
      </c>
      <c r="V73" s="3">
        <f>SUMIFS('Selected scen drivers'!V$2:V$999,'Selected scen drivers'!$A$2:$A$999,reporting!$A73,'Selected scen drivers'!$B$2:$B$999,reporting!$B73)</f>
        <v>4296.46752760047</v>
      </c>
      <c r="W73" s="3">
        <f>SUMIFS('Selected scen drivers'!W$2:W$999,'Selected scen drivers'!$A$2:$A$999,reporting!$A73,'Selected scen drivers'!$B$2:$B$999,reporting!$B73)</f>
        <v>4581.44907955969</v>
      </c>
      <c r="X73" s="3">
        <f>SUMIFS('Selected scen drivers'!X$2:X$999,'Selected scen drivers'!$A$2:$A$999,reporting!$A73,'Selected scen drivers'!$B$2:$B$999,reporting!$B73)</f>
        <v>0</v>
      </c>
      <c r="Y73" s="3">
        <f>SUMIFS('Selected scen drivers'!Y$2:Y$999,'Selected scen drivers'!$A$2:$A$999,reporting!$A73,'Selected scen drivers'!$B$2:$B$999,reporting!$B73)</f>
        <v>0</v>
      </c>
      <c r="Z73" s="3">
        <f>SUMIFS('Selected scen drivers'!Z$2:Z$999,'Selected scen drivers'!$A$2:$A$999,reporting!$A73,'Selected scen drivers'!$B$2:$B$999,reporting!$B73)</f>
        <v>0</v>
      </c>
      <c r="AA73" s="3">
        <f>SUMIFS('Selected scen drivers'!AA$2:AA$999,'Selected scen drivers'!$A$2:$A$999,reporting!$A73,'Selected scen drivers'!$B$2:$B$999,reporting!$B73)</f>
        <v>0</v>
      </c>
      <c r="AB73" s="3">
        <f>SUMIFS('Selected scen drivers'!AB$2:AB$999,'Selected scen drivers'!$A$2:$A$999,reporting!$A73,'Selected scen drivers'!$B$2:$B$999,reporting!$B73)</f>
        <v>0</v>
      </c>
      <c r="AC73" s="3">
        <f>SUMIFS('Selected scen drivers'!AC$2:AC$999,'Selected scen drivers'!$A$2:$A$999,reporting!$A73,'Selected scen drivers'!$B$2:$B$999,reporting!$B73)</f>
        <v>0</v>
      </c>
      <c r="AD73" s="3">
        <f>SUMIFS('Selected scen drivers'!AD$2:AD$999,'Selected scen drivers'!$A$2:$A$999,reporting!$A73,'Selected scen drivers'!$B$2:$B$999,reporting!$B73)</f>
        <v>0</v>
      </c>
      <c r="AE73" s="3">
        <f>SUMIFS('Selected scen drivers'!AE$2:AE$999,'Selected scen drivers'!$A$2:$A$999,reporting!$A73,'Selected scen drivers'!$B$2:$B$999,reporting!$B73)</f>
        <v>0</v>
      </c>
      <c r="AF73">
        <v>2</v>
      </c>
    </row>
    <row r="74" ht="14.5" spans="1:32">
      <c r="A74" s="22">
        <f t="shared" si="0"/>
        <v>12</v>
      </c>
      <c r="B74" s="22">
        <f t="shared" si="1"/>
        <v>7</v>
      </c>
      <c r="D74" t="str">
        <f>IFERROR("rep_"&amp;VLOOKUP(B74,Classification!$U$5:$V$14,2,FALSE),"\I:")</f>
        <v>rep_GDPSER</v>
      </c>
      <c r="E74" t="str">
        <f>IFERROR(VLOOKUP(A74,Classification!$A$4:$B$99,2,FALSE),"\I:")</f>
        <v>Russia</v>
      </c>
      <c r="F74" s="3">
        <f>SUMIFS('Selected scen drivers'!F$2:F$999,'Selected scen drivers'!$A$2:$A$999,reporting!$A74,'Selected scen drivers'!$B$2:$B$999,reporting!$B74)</f>
        <v>2306.58427230683</v>
      </c>
      <c r="G74" s="3">
        <f>SUMIFS('Selected scen drivers'!G$2:G$999,'Selected scen drivers'!$A$2:$A$999,reporting!$A74,'Selected scen drivers'!$B$2:$B$999,reporting!$B74)</f>
        <v>2325.82407021821</v>
      </c>
      <c r="H74" s="3">
        <f>SUMIFS('Selected scen drivers'!H$2:H$999,'Selected scen drivers'!$A$2:$A$999,reporting!$A74,'Selected scen drivers'!$B$2:$B$999,reporting!$B74)</f>
        <v>2483.76906822811</v>
      </c>
      <c r="I74" s="3">
        <f>SUMIFS('Selected scen drivers'!I$2:I$999,'Selected scen drivers'!$A$2:$A$999,reporting!$A74,'Selected scen drivers'!$B$2:$B$999,reporting!$B74)</f>
        <v>2666.33702954712</v>
      </c>
      <c r="J74" s="3">
        <f>SUMIFS('Selected scen drivers'!J$2:J$999,'Selected scen drivers'!$A$2:$A$999,reporting!$A74,'Selected scen drivers'!$B$2:$B$999,reporting!$B74)</f>
        <v>2920.72863353032</v>
      </c>
      <c r="K74" s="3">
        <f>SUMIFS('Selected scen drivers'!K$2:K$999,'Selected scen drivers'!$A$2:$A$999,reporting!$A74,'Selected scen drivers'!$B$2:$B$999,reporting!$B74)</f>
        <v>3184.7544502162</v>
      </c>
      <c r="L74" s="3">
        <f>SUMIFS('Selected scen drivers'!L$2:L$999,'Selected scen drivers'!$A$2:$A$999,reporting!$A74,'Selected scen drivers'!$B$2:$B$999,reporting!$B74)</f>
        <v>3453.08291046361</v>
      </c>
      <c r="M74" s="3">
        <f>SUMIFS('Selected scen drivers'!M$2:M$999,'Selected scen drivers'!$A$2:$A$999,reporting!$A74,'Selected scen drivers'!$B$2:$B$999,reporting!$B74)</f>
        <v>3723.75665849389</v>
      </c>
      <c r="N74" s="3">
        <f>SUMIFS('Selected scen drivers'!N$2:N$999,'Selected scen drivers'!$A$2:$A$999,reporting!$A74,'Selected scen drivers'!$B$2:$B$999,reporting!$B74)</f>
        <v>4021.49568140951</v>
      </c>
      <c r="O74" s="3">
        <f>SUMIFS('Selected scen drivers'!O$2:O$999,'Selected scen drivers'!$A$2:$A$999,reporting!$A74,'Selected scen drivers'!$B$2:$B$999,reporting!$B74)</f>
        <v>4365.84786961078</v>
      </c>
      <c r="P74" s="3">
        <f>SUMIFS('Selected scen drivers'!P$2:P$999,'Selected scen drivers'!$A$2:$A$999,reporting!$A74,'Selected scen drivers'!$B$2:$B$999,reporting!$B74)</f>
        <v>4732.09104585709</v>
      </c>
      <c r="Q74" s="3">
        <f>SUMIFS('Selected scen drivers'!Q$2:Q$999,'Selected scen drivers'!$A$2:$A$999,reporting!$A74,'Selected scen drivers'!$B$2:$B$999,reporting!$B74)</f>
        <v>5114.19573775505</v>
      </c>
      <c r="R74" s="3">
        <f>SUMIFS('Selected scen drivers'!R$2:R$999,'Selected scen drivers'!$A$2:$A$999,reporting!$A74,'Selected scen drivers'!$B$2:$B$999,reporting!$B74)</f>
        <v>5501.48769964041</v>
      </c>
      <c r="S74" s="3">
        <f>SUMIFS('Selected scen drivers'!S$2:S$999,'Selected scen drivers'!$A$2:$A$999,reporting!$A74,'Selected scen drivers'!$B$2:$B$999,reporting!$B74)</f>
        <v>5895.53919563269</v>
      </c>
      <c r="T74" s="3">
        <f>SUMIFS('Selected scen drivers'!T$2:T$999,'Selected scen drivers'!$A$2:$A$999,reporting!$A74,'Selected scen drivers'!$B$2:$B$999,reporting!$B74)</f>
        <v>6308.70224640969</v>
      </c>
      <c r="U74" s="3">
        <f>SUMIFS('Selected scen drivers'!U$2:U$999,'Selected scen drivers'!$A$2:$A$999,reporting!$A74,'Selected scen drivers'!$B$2:$B$999,reporting!$B74)</f>
        <v>6752.04608359233</v>
      </c>
      <c r="V74" s="3">
        <f>SUMIFS('Selected scen drivers'!V$2:V$999,'Selected scen drivers'!$A$2:$A$999,reporting!$A74,'Selected scen drivers'!$B$2:$B$999,reporting!$B74)</f>
        <v>7222.46524714437</v>
      </c>
      <c r="W74" s="3">
        <f>SUMIFS('Selected scen drivers'!W$2:W$999,'Selected scen drivers'!$A$2:$A$999,reporting!$A74,'Selected scen drivers'!$B$2:$B$999,reporting!$B74)</f>
        <v>7701.31866689621</v>
      </c>
      <c r="X74" s="3">
        <f>SUMIFS('Selected scen drivers'!X$2:X$999,'Selected scen drivers'!$A$2:$A$999,reporting!$A74,'Selected scen drivers'!$B$2:$B$999,reporting!$B74)</f>
        <v>0</v>
      </c>
      <c r="Y74" s="3">
        <f>SUMIFS('Selected scen drivers'!Y$2:Y$999,'Selected scen drivers'!$A$2:$A$999,reporting!$A74,'Selected scen drivers'!$B$2:$B$999,reporting!$B74)</f>
        <v>0</v>
      </c>
      <c r="Z74" s="3">
        <f>SUMIFS('Selected scen drivers'!Z$2:Z$999,'Selected scen drivers'!$A$2:$A$999,reporting!$A74,'Selected scen drivers'!$B$2:$B$999,reporting!$B74)</f>
        <v>0</v>
      </c>
      <c r="AA74" s="3">
        <f>SUMIFS('Selected scen drivers'!AA$2:AA$999,'Selected scen drivers'!$A$2:$A$999,reporting!$A74,'Selected scen drivers'!$B$2:$B$999,reporting!$B74)</f>
        <v>0</v>
      </c>
      <c r="AB74" s="3">
        <f>SUMIFS('Selected scen drivers'!AB$2:AB$999,'Selected scen drivers'!$A$2:$A$999,reporting!$A74,'Selected scen drivers'!$B$2:$B$999,reporting!$B74)</f>
        <v>0</v>
      </c>
      <c r="AC74" s="3">
        <f>SUMIFS('Selected scen drivers'!AC$2:AC$999,'Selected scen drivers'!$A$2:$A$999,reporting!$A74,'Selected scen drivers'!$B$2:$B$999,reporting!$B74)</f>
        <v>0</v>
      </c>
      <c r="AD74" s="3">
        <f>SUMIFS('Selected scen drivers'!AD$2:AD$999,'Selected scen drivers'!$A$2:$A$999,reporting!$A74,'Selected scen drivers'!$B$2:$B$999,reporting!$B74)</f>
        <v>0</v>
      </c>
      <c r="AE74" s="3">
        <f>SUMIFS('Selected scen drivers'!AE$2:AE$999,'Selected scen drivers'!$A$2:$A$999,reporting!$A74,'Selected scen drivers'!$B$2:$B$999,reporting!$B74)</f>
        <v>0</v>
      </c>
      <c r="AF74">
        <v>2</v>
      </c>
    </row>
    <row r="75" ht="14.5" spans="1:32">
      <c r="A75" s="22">
        <f t="shared" ref="A75:A138" si="2">A69+1</f>
        <v>12</v>
      </c>
      <c r="B75" s="22">
        <f t="shared" ref="B75:B138" si="3">B69</f>
        <v>8</v>
      </c>
      <c r="D75" t="str">
        <f>IFERROR("rep_"&amp;VLOOKUP(B75,Classification!$U$5:$V$14,2,FALSE),"\I:")</f>
        <v>rep_HOU</v>
      </c>
      <c r="E75" t="str">
        <f>IFERROR(VLOOKUP(A75,Classification!$A$4:$B$99,2,FALSE),"\I:")</f>
        <v>Russia</v>
      </c>
      <c r="F75" s="3">
        <f>SUMIFS('Selected scen drivers'!F$2:F$999,'Selected scen drivers'!$A$2:$A$999,reporting!$A75,'Selected scen drivers'!$B$2:$B$999,reporting!$B75)</f>
        <v>48.8648419</v>
      </c>
      <c r="G75" s="3">
        <f>SUMIFS('Selected scen drivers'!G$2:G$999,'Selected scen drivers'!$A$2:$A$999,reporting!$A75,'Selected scen drivers'!$B$2:$B$999,reporting!$B75)</f>
        <v>48.5130515</v>
      </c>
      <c r="H75" s="3">
        <f>SUMIFS('Selected scen drivers'!H$2:H$999,'Selected scen drivers'!$A$2:$A$999,reporting!$A75,'Selected scen drivers'!$B$2:$B$999,reporting!$B75)</f>
        <v>46.7540995</v>
      </c>
      <c r="I75" s="3">
        <f>SUMIFS('Selected scen drivers'!I$2:I$999,'Selected scen drivers'!$A$2:$A$999,reporting!$A75,'Selected scen drivers'!$B$2:$B$999,reporting!$B75)</f>
        <v>45.313482</v>
      </c>
      <c r="J75" s="3">
        <f>SUMIFS('Selected scen drivers'!J$2:J$999,'Selected scen drivers'!$A$2:$A$999,reporting!$A75,'Selected scen drivers'!$B$2:$B$999,reporting!$B75)</f>
        <v>45.017614</v>
      </c>
      <c r="K75" s="3">
        <f>SUMIFS('Selected scen drivers'!K$2:K$999,'Selected scen drivers'!$A$2:$A$999,reporting!$A75,'Selected scen drivers'!$B$2:$B$999,reporting!$B75)</f>
        <v>44.3384155</v>
      </c>
      <c r="L75" s="3">
        <f>SUMIFS('Selected scen drivers'!L$2:L$999,'Selected scen drivers'!$A$2:$A$999,reporting!$A75,'Selected scen drivers'!$B$2:$B$999,reporting!$B75)</f>
        <v>43.144599</v>
      </c>
      <c r="M75" s="3">
        <f>SUMIFS('Selected scen drivers'!M$2:M$999,'Selected scen drivers'!$A$2:$A$999,reporting!$A75,'Selected scen drivers'!$B$2:$B$999,reporting!$B75)</f>
        <v>41.070268</v>
      </c>
      <c r="N75" s="3">
        <f>SUMIFS('Selected scen drivers'!N$2:N$999,'Selected scen drivers'!$A$2:$A$999,reporting!$A75,'Selected scen drivers'!$B$2:$B$999,reporting!$B75)</f>
        <v>38.7638215</v>
      </c>
      <c r="O75" s="3">
        <f>SUMIFS('Selected scen drivers'!O$2:O$999,'Selected scen drivers'!$A$2:$A$999,reporting!$A75,'Selected scen drivers'!$B$2:$B$999,reporting!$B75)</f>
        <v>37.9555075</v>
      </c>
      <c r="P75" s="3">
        <f>SUMIFS('Selected scen drivers'!P$2:P$999,'Selected scen drivers'!$A$2:$A$999,reporting!$A75,'Selected scen drivers'!$B$2:$B$999,reporting!$B75)</f>
        <v>38.226277</v>
      </c>
      <c r="Q75" s="3">
        <f>SUMIFS('Selected scen drivers'!Q$2:Q$999,'Selected scen drivers'!$A$2:$A$999,reporting!$A75,'Selected scen drivers'!$B$2:$B$999,reporting!$B75)</f>
        <v>38.2689275</v>
      </c>
      <c r="R75" s="3">
        <f>SUMIFS('Selected scen drivers'!R$2:R$999,'Selected scen drivers'!$A$2:$A$999,reporting!$A75,'Selected scen drivers'!$B$2:$B$999,reporting!$B75)</f>
        <v>37.6954065</v>
      </c>
      <c r="S75" s="3">
        <f>SUMIFS('Selected scen drivers'!S$2:S$999,'Selected scen drivers'!$A$2:$A$999,reporting!$A75,'Selected scen drivers'!$B$2:$B$999,reporting!$B75)</f>
        <v>36.2734425</v>
      </c>
      <c r="T75" s="3">
        <f>SUMIFS('Selected scen drivers'!T$2:T$999,'Selected scen drivers'!$A$2:$A$999,reporting!$A75,'Selected scen drivers'!$B$2:$B$999,reporting!$B75)</f>
        <v>34.8975985</v>
      </c>
      <c r="U75" s="3">
        <f>SUMIFS('Selected scen drivers'!U$2:U$999,'Selected scen drivers'!$A$2:$A$999,reporting!$A75,'Selected scen drivers'!$B$2:$B$999,reporting!$B75)</f>
        <v>34.1337305</v>
      </c>
      <c r="V75" s="3">
        <f>SUMIFS('Selected scen drivers'!V$2:V$999,'Selected scen drivers'!$A$2:$A$999,reporting!$A75,'Selected scen drivers'!$B$2:$B$999,reporting!$B75)</f>
        <v>33.601335</v>
      </c>
      <c r="W75" s="3">
        <f>SUMIFS('Selected scen drivers'!W$2:W$999,'Selected scen drivers'!$A$2:$A$999,reporting!$A75,'Selected scen drivers'!$B$2:$B$999,reporting!$B75)</f>
        <v>33.013368</v>
      </c>
      <c r="X75" s="3">
        <f>SUMIFS('Selected scen drivers'!X$2:X$999,'Selected scen drivers'!$A$2:$A$999,reporting!$A75,'Selected scen drivers'!$B$2:$B$999,reporting!$B75)</f>
        <v>0</v>
      </c>
      <c r="Y75" s="3">
        <f>SUMIFS('Selected scen drivers'!Y$2:Y$999,'Selected scen drivers'!$A$2:$A$999,reporting!$A75,'Selected scen drivers'!$B$2:$B$999,reporting!$B75)</f>
        <v>0</v>
      </c>
      <c r="Z75" s="3">
        <f>SUMIFS('Selected scen drivers'!Z$2:Z$999,'Selected scen drivers'!$A$2:$A$999,reporting!$A75,'Selected scen drivers'!$B$2:$B$999,reporting!$B75)</f>
        <v>0</v>
      </c>
      <c r="AA75" s="3">
        <f>SUMIFS('Selected scen drivers'!AA$2:AA$999,'Selected scen drivers'!$A$2:$A$999,reporting!$A75,'Selected scen drivers'!$B$2:$B$999,reporting!$B75)</f>
        <v>0</v>
      </c>
      <c r="AB75" s="3">
        <f>SUMIFS('Selected scen drivers'!AB$2:AB$999,'Selected scen drivers'!$A$2:$A$999,reporting!$A75,'Selected scen drivers'!$B$2:$B$999,reporting!$B75)</f>
        <v>0</v>
      </c>
      <c r="AC75" s="3">
        <f>SUMIFS('Selected scen drivers'!AC$2:AC$999,'Selected scen drivers'!$A$2:$A$999,reporting!$A75,'Selected scen drivers'!$B$2:$B$999,reporting!$B75)</f>
        <v>0</v>
      </c>
      <c r="AD75" s="3">
        <f>SUMIFS('Selected scen drivers'!AD$2:AD$999,'Selected scen drivers'!$A$2:$A$999,reporting!$A75,'Selected scen drivers'!$B$2:$B$999,reporting!$B75)</f>
        <v>0</v>
      </c>
      <c r="AE75" s="3">
        <f>SUMIFS('Selected scen drivers'!AE$2:AE$999,'Selected scen drivers'!$A$2:$A$999,reporting!$A75,'Selected scen drivers'!$B$2:$B$999,reporting!$B75)</f>
        <v>0</v>
      </c>
      <c r="AF75">
        <v>2</v>
      </c>
    </row>
    <row r="76" ht="14.5" spans="1:32">
      <c r="A76" s="22">
        <f t="shared" si="2"/>
        <v>12</v>
      </c>
      <c r="B76" s="22">
        <f t="shared" si="3"/>
        <v>9</v>
      </c>
      <c r="D76" t="str">
        <f>IFERROR("rep_"&amp;VLOOKUP(B76,Classification!$U$5:$V$14,2,FALSE),"\I:")</f>
        <v>rep_POP</v>
      </c>
      <c r="E76" t="str">
        <f>IFERROR(VLOOKUP(A76,Classification!$A$4:$B$99,2,FALSE),"\I:")</f>
        <v>Russia</v>
      </c>
      <c r="F76" s="3">
        <f>SUMIFS('Selected scen drivers'!F$2:F$999,'Selected scen drivers'!$A$2:$A$999,reporting!$A76,'Selected scen drivers'!$B$2:$B$999,reporting!$B76)</f>
        <v>155.5544114</v>
      </c>
      <c r="G76" s="3">
        <f>SUMIFS('Selected scen drivers'!G$2:G$999,'Selected scen drivers'!$A$2:$A$999,reporting!$A76,'Selected scen drivers'!$B$2:$B$999,reporting!$B76)</f>
        <v>155.4227</v>
      </c>
      <c r="H76" s="3">
        <f>SUMIFS('Selected scen drivers'!H$2:H$999,'Selected scen drivers'!$A$2:$A$999,reporting!$A76,'Selected scen drivers'!$B$2:$B$999,reporting!$B76)</f>
        <v>154.764143</v>
      </c>
      <c r="I76" s="3">
        <f>SUMIFS('Selected scen drivers'!I$2:I$999,'Selected scen drivers'!$A$2:$A$999,reporting!$A76,'Selected scen drivers'!$B$2:$B$999,reporting!$B76)</f>
        <v>152.616552</v>
      </c>
      <c r="J76" s="3">
        <f>SUMIFS('Selected scen drivers'!J$2:J$999,'Selected scen drivers'!$A$2:$A$999,reporting!$A76,'Selected scen drivers'!$B$2:$B$999,reporting!$B76)</f>
        <v>150.616436</v>
      </c>
      <c r="K76" s="3">
        <f>SUMIFS('Selected scen drivers'!K$2:K$999,'Selected scen drivers'!$A$2:$A$999,reporting!$A76,'Selected scen drivers'!$B$2:$B$999,reporting!$B76)</f>
        <v>149.090015</v>
      </c>
      <c r="L76" s="3">
        <f>SUMIFS('Selected scen drivers'!L$2:L$999,'Selected scen drivers'!$A$2:$A$999,reporting!$A76,'Selected scen drivers'!$B$2:$B$999,reporting!$B76)</f>
        <v>148.104228</v>
      </c>
      <c r="M76" s="3">
        <f>SUMIFS('Selected scen drivers'!M$2:M$999,'Selected scen drivers'!$A$2:$A$999,reporting!$A76,'Selected scen drivers'!$B$2:$B$999,reporting!$B76)</f>
        <v>147.408143</v>
      </c>
      <c r="N76" s="3">
        <f>SUMIFS('Selected scen drivers'!N$2:N$999,'Selected scen drivers'!$A$2:$A$999,reporting!$A76,'Selected scen drivers'!$B$2:$B$999,reporting!$B76)</f>
        <v>146.491056</v>
      </c>
      <c r="O76" s="3">
        <f>SUMIFS('Selected scen drivers'!O$2:O$999,'Selected scen drivers'!$A$2:$A$999,reporting!$A76,'Selected scen drivers'!$B$2:$B$999,reporting!$B76)</f>
        <v>145.32913</v>
      </c>
      <c r="P76" s="3">
        <f>SUMIFS('Selected scen drivers'!P$2:P$999,'Selected scen drivers'!$A$2:$A$999,reporting!$A76,'Selected scen drivers'!$B$2:$B$999,reporting!$B76)</f>
        <v>143.869556</v>
      </c>
      <c r="Q76" s="3">
        <f>SUMIFS('Selected scen drivers'!Q$2:Q$999,'Selected scen drivers'!$A$2:$A$999,reporting!$A76,'Selected scen drivers'!$B$2:$B$999,reporting!$B76)</f>
        <v>142.286306</v>
      </c>
      <c r="R76" s="3">
        <f>SUMIFS('Selected scen drivers'!R$2:R$999,'Selected scen drivers'!$A$2:$A$999,reporting!$A76,'Selected scen drivers'!$B$2:$B$999,reporting!$B76)</f>
        <v>140.704918</v>
      </c>
      <c r="S76" s="3">
        <f>SUMIFS('Selected scen drivers'!S$2:S$999,'Selected scen drivers'!$A$2:$A$999,reporting!$A76,'Selected scen drivers'!$B$2:$B$999,reporting!$B76)</f>
        <v>139.15314</v>
      </c>
      <c r="T76" s="3">
        <f>SUMIFS('Selected scen drivers'!T$2:T$999,'Selected scen drivers'!$A$2:$A$999,reporting!$A76,'Selected scen drivers'!$B$2:$B$999,reporting!$B76)</f>
        <v>137.636984</v>
      </c>
      <c r="U76" s="3">
        <f>SUMIFS('Selected scen drivers'!U$2:U$999,'Selected scen drivers'!$A$2:$A$999,reporting!$A76,'Selected scen drivers'!$B$2:$B$999,reporting!$B76)</f>
        <v>136.114448</v>
      </c>
      <c r="V76" s="3">
        <f>SUMIFS('Selected scen drivers'!V$2:V$999,'Selected scen drivers'!$A$2:$A$999,reporting!$A76,'Selected scen drivers'!$B$2:$B$999,reporting!$B76)</f>
        <v>134.482567</v>
      </c>
      <c r="W76" s="3">
        <f>SUMIFS('Selected scen drivers'!W$2:W$999,'Selected scen drivers'!$A$2:$A$999,reporting!$A76,'Selected scen drivers'!$B$2:$B$999,reporting!$B76)</f>
        <v>132.565783</v>
      </c>
      <c r="X76" s="3">
        <f>SUMIFS('Selected scen drivers'!X$2:X$999,'Selected scen drivers'!$A$2:$A$999,reporting!$A76,'Selected scen drivers'!$B$2:$B$999,reporting!$B76)</f>
        <v>0</v>
      </c>
      <c r="Y76" s="3">
        <f>SUMIFS('Selected scen drivers'!Y$2:Y$999,'Selected scen drivers'!$A$2:$A$999,reporting!$A76,'Selected scen drivers'!$B$2:$B$999,reporting!$B76)</f>
        <v>0</v>
      </c>
      <c r="Z76" s="3">
        <f>SUMIFS('Selected scen drivers'!Z$2:Z$999,'Selected scen drivers'!$A$2:$A$999,reporting!$A76,'Selected scen drivers'!$B$2:$B$999,reporting!$B76)</f>
        <v>0</v>
      </c>
      <c r="AA76" s="3">
        <f>SUMIFS('Selected scen drivers'!AA$2:AA$999,'Selected scen drivers'!$A$2:$A$999,reporting!$A76,'Selected scen drivers'!$B$2:$B$999,reporting!$B76)</f>
        <v>0</v>
      </c>
      <c r="AB76" s="3">
        <f>SUMIFS('Selected scen drivers'!AB$2:AB$999,'Selected scen drivers'!$A$2:$A$999,reporting!$A76,'Selected scen drivers'!$B$2:$B$999,reporting!$B76)</f>
        <v>0</v>
      </c>
      <c r="AC76" s="3">
        <f>SUMIFS('Selected scen drivers'!AC$2:AC$999,'Selected scen drivers'!$A$2:$A$999,reporting!$A76,'Selected scen drivers'!$B$2:$B$999,reporting!$B76)</f>
        <v>0</v>
      </c>
      <c r="AD76" s="3">
        <f>SUMIFS('Selected scen drivers'!AD$2:AD$999,'Selected scen drivers'!$A$2:$A$999,reporting!$A76,'Selected scen drivers'!$B$2:$B$999,reporting!$B76)</f>
        <v>0</v>
      </c>
      <c r="AE76" s="3">
        <f>SUMIFS('Selected scen drivers'!AE$2:AE$999,'Selected scen drivers'!$A$2:$A$999,reporting!$A76,'Selected scen drivers'!$B$2:$B$999,reporting!$B76)</f>
        <v>0</v>
      </c>
      <c r="AF76">
        <v>2</v>
      </c>
    </row>
    <row r="77" ht="14.5" spans="1:32">
      <c r="A77" s="22">
        <f t="shared" si="2"/>
        <v>13</v>
      </c>
      <c r="B77" s="22">
        <f t="shared" si="3"/>
        <v>1</v>
      </c>
      <c r="D77" t="str">
        <f>IFERROR("rep_"&amp;VLOOKUP(B77,Classification!$U$5:$V$14,2,FALSE),"\I:")</f>
        <v>rep_GDP</v>
      </c>
      <c r="E77" t="str">
        <f>IFERROR(VLOOKUP(A77,Classification!$A$4:$B$99,2,FALSE),"\I:")</f>
        <v>HunRomBul</v>
      </c>
      <c r="F77" s="3">
        <f>SUMIFS('Selected scen drivers'!F$2:F$999,'Selected scen drivers'!$A$2:$A$999,reporting!$A77,'Selected scen drivers'!$B$2:$B$999,reporting!$B77)</f>
        <v>934.1124</v>
      </c>
      <c r="G77" s="3">
        <f>SUMIFS('Selected scen drivers'!G$2:G$999,'Selected scen drivers'!$A$2:$A$999,reporting!$A77,'Selected scen drivers'!$B$2:$B$999,reporting!$B77)</f>
        <v>958.6</v>
      </c>
      <c r="H77" s="3">
        <f>SUMIFS('Selected scen drivers'!H$2:H$999,'Selected scen drivers'!$A$2:$A$999,reporting!$A77,'Selected scen drivers'!$B$2:$B$999,reporting!$B77)</f>
        <v>1140.734</v>
      </c>
      <c r="I77" s="3">
        <f>SUMIFS('Selected scen drivers'!I$2:I$999,'Selected scen drivers'!$A$2:$A$999,reporting!$A77,'Selected scen drivers'!$B$2:$B$999,reporting!$B77)</f>
        <v>1296.407</v>
      </c>
      <c r="J77" s="3">
        <f>SUMIFS('Selected scen drivers'!J$2:J$999,'Selected scen drivers'!$A$2:$A$999,reporting!$A77,'Selected scen drivers'!$B$2:$B$999,reporting!$B77)</f>
        <v>1427.862</v>
      </c>
      <c r="K77" s="3">
        <f>SUMIFS('Selected scen drivers'!K$2:K$999,'Selected scen drivers'!$A$2:$A$999,reporting!$A77,'Selected scen drivers'!$B$2:$B$999,reporting!$B77)</f>
        <v>1530.907</v>
      </c>
      <c r="L77" s="3">
        <f>SUMIFS('Selected scen drivers'!L$2:L$999,'Selected scen drivers'!$A$2:$A$999,reporting!$A77,'Selected scen drivers'!$B$2:$B$999,reporting!$B77)</f>
        <v>1610.014</v>
      </c>
      <c r="M77" s="3">
        <f>SUMIFS('Selected scen drivers'!M$2:M$999,'Selected scen drivers'!$A$2:$A$999,reporting!$A77,'Selected scen drivers'!$B$2:$B$999,reporting!$B77)</f>
        <v>1674.708</v>
      </c>
      <c r="N77" s="3">
        <f>SUMIFS('Selected scen drivers'!N$2:N$999,'Selected scen drivers'!$A$2:$A$999,reporting!$A77,'Selected scen drivers'!$B$2:$B$999,reporting!$B77)</f>
        <v>1732.619</v>
      </c>
      <c r="O77" s="3">
        <f>SUMIFS('Selected scen drivers'!O$2:O$999,'Selected scen drivers'!$A$2:$A$999,reporting!$A77,'Selected scen drivers'!$B$2:$B$999,reporting!$B77)</f>
        <v>1786.199</v>
      </c>
      <c r="P77" s="3">
        <f>SUMIFS('Selected scen drivers'!P$2:P$999,'Selected scen drivers'!$A$2:$A$999,reporting!$A77,'Selected scen drivers'!$B$2:$B$999,reporting!$B77)</f>
        <v>1835.952</v>
      </c>
      <c r="Q77" s="3">
        <f>SUMIFS('Selected scen drivers'!Q$2:Q$999,'Selected scen drivers'!$A$2:$A$999,reporting!$A77,'Selected scen drivers'!$B$2:$B$999,reporting!$B77)</f>
        <v>1878.808</v>
      </c>
      <c r="R77" s="3">
        <f>SUMIFS('Selected scen drivers'!R$2:R$999,'Selected scen drivers'!$A$2:$A$999,reporting!$A77,'Selected scen drivers'!$B$2:$B$999,reporting!$B77)</f>
        <v>1916.992</v>
      </c>
      <c r="S77" s="3">
        <f>SUMIFS('Selected scen drivers'!S$2:S$999,'Selected scen drivers'!$A$2:$A$999,reporting!$A77,'Selected scen drivers'!$B$2:$B$999,reporting!$B77)</f>
        <v>1951.863</v>
      </c>
      <c r="T77" s="3">
        <f>SUMIFS('Selected scen drivers'!T$2:T$999,'Selected scen drivers'!$A$2:$A$999,reporting!$A77,'Selected scen drivers'!$B$2:$B$999,reporting!$B77)</f>
        <v>1985.217</v>
      </c>
      <c r="U77" s="3">
        <f>SUMIFS('Selected scen drivers'!U$2:U$999,'Selected scen drivers'!$A$2:$A$999,reporting!$A77,'Selected scen drivers'!$B$2:$B$999,reporting!$B77)</f>
        <v>2018.282</v>
      </c>
      <c r="V77" s="3">
        <f>SUMIFS('Selected scen drivers'!V$2:V$999,'Selected scen drivers'!$A$2:$A$999,reporting!$A77,'Selected scen drivers'!$B$2:$B$999,reporting!$B77)</f>
        <v>2051.413</v>
      </c>
      <c r="W77" s="3">
        <f>SUMIFS('Selected scen drivers'!W$2:W$999,'Selected scen drivers'!$A$2:$A$999,reporting!$A77,'Selected scen drivers'!$B$2:$B$999,reporting!$B77)</f>
        <v>2082.192</v>
      </c>
      <c r="X77" s="3">
        <f>SUMIFS('Selected scen drivers'!X$2:X$999,'Selected scen drivers'!$A$2:$A$999,reporting!$A77,'Selected scen drivers'!$B$2:$B$999,reporting!$B77)</f>
        <v>0</v>
      </c>
      <c r="Y77" s="3">
        <f>SUMIFS('Selected scen drivers'!Y$2:Y$999,'Selected scen drivers'!$A$2:$A$999,reporting!$A77,'Selected scen drivers'!$B$2:$B$999,reporting!$B77)</f>
        <v>0</v>
      </c>
      <c r="Z77" s="3">
        <f>SUMIFS('Selected scen drivers'!Z$2:Z$999,'Selected scen drivers'!$A$2:$A$999,reporting!$A77,'Selected scen drivers'!$B$2:$B$999,reporting!$B77)</f>
        <v>0</v>
      </c>
      <c r="AA77" s="3">
        <f>SUMIFS('Selected scen drivers'!AA$2:AA$999,'Selected scen drivers'!$A$2:$A$999,reporting!$A77,'Selected scen drivers'!$B$2:$B$999,reporting!$B77)</f>
        <v>0</v>
      </c>
      <c r="AB77" s="3">
        <f>SUMIFS('Selected scen drivers'!AB$2:AB$999,'Selected scen drivers'!$A$2:$A$999,reporting!$A77,'Selected scen drivers'!$B$2:$B$999,reporting!$B77)</f>
        <v>0</v>
      </c>
      <c r="AC77" s="3">
        <f>SUMIFS('Selected scen drivers'!AC$2:AC$999,'Selected scen drivers'!$A$2:$A$999,reporting!$A77,'Selected scen drivers'!$B$2:$B$999,reporting!$B77)</f>
        <v>0</v>
      </c>
      <c r="AD77" s="3">
        <f>SUMIFS('Selected scen drivers'!AD$2:AD$999,'Selected scen drivers'!$A$2:$A$999,reporting!$A77,'Selected scen drivers'!$B$2:$B$999,reporting!$B77)</f>
        <v>0</v>
      </c>
      <c r="AE77" s="3">
        <f>SUMIFS('Selected scen drivers'!AE$2:AE$999,'Selected scen drivers'!$A$2:$A$999,reporting!$A77,'Selected scen drivers'!$B$2:$B$999,reporting!$B77)</f>
        <v>0</v>
      </c>
      <c r="AF77">
        <v>2</v>
      </c>
    </row>
    <row r="78" ht="14.5" spans="1:32">
      <c r="A78" s="22">
        <f t="shared" si="2"/>
        <v>13</v>
      </c>
      <c r="B78" s="22">
        <f t="shared" si="3"/>
        <v>2</v>
      </c>
      <c r="D78" t="str">
        <f>IFERROR("rep_"&amp;VLOOKUP(B78,Classification!$U$5:$V$14,2,FALSE),"\I:")</f>
        <v>rep_GDPAGR</v>
      </c>
      <c r="E78" t="str">
        <f>IFERROR(VLOOKUP(A78,Classification!$A$4:$B$99,2,FALSE),"\I:")</f>
        <v>HunRomBul</v>
      </c>
      <c r="F78" s="3">
        <f>SUMIFS('Selected scen drivers'!F$2:F$999,'Selected scen drivers'!$A$2:$A$999,reporting!$A78,'Selected scen drivers'!$B$2:$B$999,reporting!$B78)</f>
        <v>42.2389919575308</v>
      </c>
      <c r="G78" s="3">
        <f>SUMIFS('Selected scen drivers'!G$2:G$999,'Selected scen drivers'!$A$2:$A$999,reporting!$A78,'Selected scen drivers'!$B$2:$B$999,reporting!$B78)</f>
        <v>43.3617452625697</v>
      </c>
      <c r="H78" s="3">
        <f>SUMIFS('Selected scen drivers'!H$2:H$999,'Selected scen drivers'!$A$2:$A$999,reporting!$A78,'Selected scen drivers'!$B$2:$B$999,reporting!$B78)</f>
        <v>51.6233392844872</v>
      </c>
      <c r="I78" s="3">
        <f>SUMIFS('Selected scen drivers'!I$2:I$999,'Selected scen drivers'!$A$2:$A$999,reporting!$A78,'Selected scen drivers'!$B$2:$B$999,reporting!$B78)</f>
        <v>58.6551127381535</v>
      </c>
      <c r="J78" s="3">
        <f>SUMIFS('Selected scen drivers'!J$2:J$999,'Selected scen drivers'!$A$2:$A$999,reporting!$A78,'Selected scen drivers'!$B$2:$B$999,reporting!$B78)</f>
        <v>64.5940700193299</v>
      </c>
      <c r="K78" s="3">
        <f>SUMIFS('Selected scen drivers'!K$2:K$999,'Selected scen drivers'!$A$2:$A$999,reporting!$A78,'Selected scen drivers'!$B$2:$B$999,reporting!$B78)</f>
        <v>69.2392276329915</v>
      </c>
      <c r="L78" s="3">
        <f>SUMIFS('Selected scen drivers'!L$2:L$999,'Selected scen drivers'!$A$2:$A$999,reporting!$A78,'Selected scen drivers'!$B$2:$B$999,reporting!$B78)</f>
        <v>72.7865469089984</v>
      </c>
      <c r="M78" s="3">
        <f>SUMIFS('Selected scen drivers'!M$2:M$999,'Selected scen drivers'!$A$2:$A$999,reporting!$A78,'Selected scen drivers'!$B$2:$B$999,reporting!$B78)</f>
        <v>75.6697977308414</v>
      </c>
      <c r="N78" s="3">
        <f>SUMIFS('Selected scen drivers'!N$2:N$999,'Selected scen drivers'!$A$2:$A$999,reporting!$A78,'Selected scen drivers'!$B$2:$B$999,reporting!$B78)</f>
        <v>78.2445368513229</v>
      </c>
      <c r="O78" s="3">
        <f>SUMIFS('Selected scen drivers'!O$2:O$999,'Selected scen drivers'!$A$2:$A$999,reporting!$A78,'Selected scen drivers'!$B$2:$B$999,reporting!$B78)</f>
        <v>80.6248778054149</v>
      </c>
      <c r="P78" s="3">
        <f>SUMIFS('Selected scen drivers'!P$2:P$999,'Selected scen drivers'!$A$2:$A$999,reporting!$A78,'Selected scen drivers'!$B$2:$B$999,reporting!$B78)</f>
        <v>82.8379832374717</v>
      </c>
      <c r="Q78" s="3">
        <f>SUMIFS('Selected scen drivers'!Q$2:Q$999,'Selected scen drivers'!$A$2:$A$999,reporting!$A78,'Selected scen drivers'!$B$2:$B$999,reporting!$B78)</f>
        <v>84.7429873410726</v>
      </c>
      <c r="R78" s="3">
        <f>SUMIFS('Selected scen drivers'!R$2:R$999,'Selected scen drivers'!$A$2:$A$999,reporting!$A78,'Selected scen drivers'!$B$2:$B$999,reporting!$B78)</f>
        <v>86.444328913185</v>
      </c>
      <c r="S78" s="3">
        <f>SUMIFS('Selected scen drivers'!S$2:S$999,'Selected scen drivers'!$A$2:$A$999,reporting!$A78,'Selected scen drivers'!$B$2:$B$999,reporting!$B78)</f>
        <v>88.0004804851451</v>
      </c>
      <c r="T78" s="3">
        <f>SUMIFS('Selected scen drivers'!T$2:T$999,'Selected scen drivers'!$A$2:$A$999,reporting!$A78,'Selected scen drivers'!$B$2:$B$999,reporting!$B78)</f>
        <v>89.4930453131537</v>
      </c>
      <c r="U78" s="3">
        <f>SUMIFS('Selected scen drivers'!U$2:U$999,'Selected scen drivers'!$A$2:$A$999,reporting!$A78,'Selected scen drivers'!$B$2:$B$999,reporting!$B78)</f>
        <v>90.9783820516013</v>
      </c>
      <c r="V78" s="3">
        <f>SUMIFS('Selected scen drivers'!V$2:V$999,'Selected scen drivers'!$A$2:$A$999,reporting!$A78,'Selected scen drivers'!$B$2:$B$999,reporting!$B78)</f>
        <v>92.4719239572062</v>
      </c>
      <c r="W78" s="3">
        <f>SUMIFS('Selected scen drivers'!W$2:W$999,'Selected scen drivers'!$A$2:$A$999,reporting!$A78,'Selected scen drivers'!$B$2:$B$999,reporting!$B78)</f>
        <v>93.8613271714034</v>
      </c>
      <c r="X78" s="3">
        <f>SUMIFS('Selected scen drivers'!X$2:X$999,'Selected scen drivers'!$A$2:$A$999,reporting!$A78,'Selected scen drivers'!$B$2:$B$999,reporting!$B78)</f>
        <v>0</v>
      </c>
      <c r="Y78" s="3">
        <f>SUMIFS('Selected scen drivers'!Y$2:Y$999,'Selected scen drivers'!$A$2:$A$999,reporting!$A78,'Selected scen drivers'!$B$2:$B$999,reporting!$B78)</f>
        <v>0</v>
      </c>
      <c r="Z78" s="3">
        <f>SUMIFS('Selected scen drivers'!Z$2:Z$999,'Selected scen drivers'!$A$2:$A$999,reporting!$A78,'Selected scen drivers'!$B$2:$B$999,reporting!$B78)</f>
        <v>0</v>
      </c>
      <c r="AA78" s="3">
        <f>SUMIFS('Selected scen drivers'!AA$2:AA$999,'Selected scen drivers'!$A$2:$A$999,reporting!$A78,'Selected scen drivers'!$B$2:$B$999,reporting!$B78)</f>
        <v>0</v>
      </c>
      <c r="AB78" s="3">
        <f>SUMIFS('Selected scen drivers'!AB$2:AB$999,'Selected scen drivers'!$A$2:$A$999,reporting!$A78,'Selected scen drivers'!$B$2:$B$999,reporting!$B78)</f>
        <v>0</v>
      </c>
      <c r="AC78" s="3">
        <f>SUMIFS('Selected scen drivers'!AC$2:AC$999,'Selected scen drivers'!$A$2:$A$999,reporting!$A78,'Selected scen drivers'!$B$2:$B$999,reporting!$B78)</f>
        <v>0</v>
      </c>
      <c r="AD78" s="3">
        <f>SUMIFS('Selected scen drivers'!AD$2:AD$999,'Selected scen drivers'!$A$2:$A$999,reporting!$A78,'Selected scen drivers'!$B$2:$B$999,reporting!$B78)</f>
        <v>0</v>
      </c>
      <c r="AE78" s="3">
        <f>SUMIFS('Selected scen drivers'!AE$2:AE$999,'Selected scen drivers'!$A$2:$A$999,reporting!$A78,'Selected scen drivers'!$B$2:$B$999,reporting!$B78)</f>
        <v>0</v>
      </c>
      <c r="AF78">
        <v>2</v>
      </c>
    </row>
    <row r="79" ht="14.5" spans="1:32">
      <c r="A79" s="22">
        <f t="shared" si="2"/>
        <v>13</v>
      </c>
      <c r="B79" s="22">
        <f t="shared" si="3"/>
        <v>3</v>
      </c>
      <c r="D79" t="str">
        <f>IFERROR("rep_"&amp;VLOOKUP(B79,Classification!$U$5:$V$14,2,FALSE),"\I:")</f>
        <v>rep_GDPIND</v>
      </c>
      <c r="E79" t="str">
        <f>IFERROR(VLOOKUP(A79,Classification!$A$4:$B$99,2,FALSE),"\I:")</f>
        <v>HunRomBul</v>
      </c>
      <c r="F79" s="3">
        <f>SUMIFS('Selected scen drivers'!F$2:F$999,'Selected scen drivers'!$A$2:$A$999,reporting!$A79,'Selected scen drivers'!$B$2:$B$999,reporting!$B79)</f>
        <v>286.762571714555</v>
      </c>
      <c r="G79" s="3">
        <f>SUMIFS('Selected scen drivers'!G$2:G$999,'Selected scen drivers'!$A$2:$A$999,reporting!$A79,'Selected scen drivers'!$B$2:$B$999,reporting!$B79)</f>
        <v>294.36989781194</v>
      </c>
      <c r="H79" s="3">
        <f>SUMIFS('Selected scen drivers'!H$2:H$999,'Selected scen drivers'!$A$2:$A$999,reporting!$A79,'Selected scen drivers'!$B$2:$B$999,reporting!$B79)</f>
        <v>350.614699121067</v>
      </c>
      <c r="I79" s="3">
        <f>SUMIFS('Selected scen drivers'!I$2:I$999,'Selected scen drivers'!$A$2:$A$999,reporting!$A79,'Selected scen drivers'!$B$2:$B$999,reporting!$B79)</f>
        <v>398.701084864726</v>
      </c>
      <c r="J79" s="3">
        <f>SUMIFS('Selected scen drivers'!J$2:J$999,'Selected scen drivers'!$A$2:$A$999,reporting!$A79,'Selected scen drivers'!$B$2:$B$999,reporting!$B79)</f>
        <v>439.414756513565</v>
      </c>
      <c r="K79" s="3">
        <f>SUMIFS('Selected scen drivers'!K$2:K$999,'Selected scen drivers'!$A$2:$A$999,reporting!$A79,'Selected scen drivers'!$B$2:$B$999,reporting!$B79)</f>
        <v>471.408951334475</v>
      </c>
      <c r="L79" s="3">
        <f>SUMIFS('Selected scen drivers'!L$2:L$999,'Selected scen drivers'!$A$2:$A$999,reporting!$A79,'Selected scen drivers'!$B$2:$B$999,reporting!$B79)</f>
        <v>496.012328936725</v>
      </c>
      <c r="M79" s="3">
        <f>SUMIFS('Selected scen drivers'!M$2:M$999,'Selected scen drivers'!$A$2:$A$999,reporting!$A79,'Selected scen drivers'!$B$2:$B$999,reporting!$B79)</f>
        <v>516.164036267125</v>
      </c>
      <c r="N79" s="3">
        <f>SUMIFS('Selected scen drivers'!N$2:N$999,'Selected scen drivers'!$A$2:$A$999,reporting!$A79,'Selected scen drivers'!$B$2:$B$999,reporting!$B79)</f>
        <v>534.251455667452</v>
      </c>
      <c r="O79" s="3">
        <f>SUMIFS('Selected scen drivers'!O$2:O$999,'Selected scen drivers'!$A$2:$A$999,reporting!$A79,'Selected scen drivers'!$B$2:$B$999,reporting!$B79)</f>
        <v>551.050467567284</v>
      </c>
      <c r="P79" s="3">
        <f>SUMIFS('Selected scen drivers'!P$2:P$999,'Selected scen drivers'!$A$2:$A$999,reporting!$A79,'Selected scen drivers'!$B$2:$B$999,reporting!$B79)</f>
        <v>566.733132936116</v>
      </c>
      <c r="Q79" s="3">
        <f>SUMIFS('Selected scen drivers'!Q$2:Q$999,'Selected scen drivers'!$A$2:$A$999,reporting!$A79,'Selected scen drivers'!$B$2:$B$999,reporting!$B79)</f>
        <v>580.338143653787</v>
      </c>
      <c r="R79" s="3">
        <f>SUMIFS('Selected scen drivers'!R$2:R$999,'Selected scen drivers'!$A$2:$A$999,reporting!$A79,'Selected scen drivers'!$B$2:$B$999,reporting!$B79)</f>
        <v>592.561918325996</v>
      </c>
      <c r="S79" s="3">
        <f>SUMIFS('Selected scen drivers'!S$2:S$999,'Selected scen drivers'!$A$2:$A$999,reporting!$A79,'Selected scen drivers'!$B$2:$B$999,reporting!$B79)</f>
        <v>603.808490777141</v>
      </c>
      <c r="T79" s="3">
        <f>SUMIFS('Selected scen drivers'!T$2:T$999,'Selected scen drivers'!$A$2:$A$999,reporting!$A79,'Selected scen drivers'!$B$2:$B$999,reporting!$B79)</f>
        <v>614.635224968416</v>
      </c>
      <c r="U79" s="3">
        <f>SUMIFS('Selected scen drivers'!U$2:U$999,'Selected scen drivers'!$A$2:$A$999,reporting!$A79,'Selected scen drivers'!$B$2:$B$999,reporting!$B79)</f>
        <v>625.428086901767</v>
      </c>
      <c r="V79" s="3">
        <f>SUMIFS('Selected scen drivers'!V$2:V$999,'Selected scen drivers'!$A$2:$A$999,reporting!$A79,'Selected scen drivers'!$B$2:$B$999,reporting!$B79)</f>
        <v>636.301827874422</v>
      </c>
      <c r="W79" s="3">
        <f>SUMIFS('Selected scen drivers'!W$2:W$999,'Selected scen drivers'!$A$2:$A$999,reporting!$A79,'Selected scen drivers'!$B$2:$B$999,reporting!$B79)</f>
        <v>646.501567004809</v>
      </c>
      <c r="X79" s="3">
        <f>SUMIFS('Selected scen drivers'!X$2:X$999,'Selected scen drivers'!$A$2:$A$999,reporting!$A79,'Selected scen drivers'!$B$2:$B$999,reporting!$B79)</f>
        <v>0</v>
      </c>
      <c r="Y79" s="3">
        <f>SUMIFS('Selected scen drivers'!Y$2:Y$999,'Selected scen drivers'!$A$2:$A$999,reporting!$A79,'Selected scen drivers'!$B$2:$B$999,reporting!$B79)</f>
        <v>0</v>
      </c>
      <c r="Z79" s="3">
        <f>SUMIFS('Selected scen drivers'!Z$2:Z$999,'Selected scen drivers'!$A$2:$A$999,reporting!$A79,'Selected scen drivers'!$B$2:$B$999,reporting!$B79)</f>
        <v>0</v>
      </c>
      <c r="AA79" s="3">
        <f>SUMIFS('Selected scen drivers'!AA$2:AA$999,'Selected scen drivers'!$A$2:$A$999,reporting!$A79,'Selected scen drivers'!$B$2:$B$999,reporting!$B79)</f>
        <v>0</v>
      </c>
      <c r="AB79" s="3">
        <f>SUMIFS('Selected scen drivers'!AB$2:AB$999,'Selected scen drivers'!$A$2:$A$999,reporting!$A79,'Selected scen drivers'!$B$2:$B$999,reporting!$B79)</f>
        <v>0</v>
      </c>
      <c r="AC79" s="3">
        <f>SUMIFS('Selected scen drivers'!AC$2:AC$999,'Selected scen drivers'!$A$2:$A$999,reporting!$A79,'Selected scen drivers'!$B$2:$B$999,reporting!$B79)</f>
        <v>0</v>
      </c>
      <c r="AD79" s="3">
        <f>SUMIFS('Selected scen drivers'!AD$2:AD$999,'Selected scen drivers'!$A$2:$A$999,reporting!$A79,'Selected scen drivers'!$B$2:$B$999,reporting!$B79)</f>
        <v>0</v>
      </c>
      <c r="AE79" s="3">
        <f>SUMIFS('Selected scen drivers'!AE$2:AE$999,'Selected scen drivers'!$A$2:$A$999,reporting!$A79,'Selected scen drivers'!$B$2:$B$999,reporting!$B79)</f>
        <v>0</v>
      </c>
      <c r="AF79">
        <v>2</v>
      </c>
    </row>
    <row r="80" ht="14.5" spans="1:32">
      <c r="A80" s="22">
        <f t="shared" si="2"/>
        <v>13</v>
      </c>
      <c r="B80" s="22">
        <f t="shared" si="3"/>
        <v>7</v>
      </c>
      <c r="D80" t="str">
        <f>IFERROR("rep_"&amp;VLOOKUP(B80,Classification!$U$5:$V$14,2,FALSE),"\I:")</f>
        <v>rep_GDPSER</v>
      </c>
      <c r="E80" t="str">
        <f>IFERROR(VLOOKUP(A80,Classification!$A$4:$B$99,2,FALSE),"\I:")</f>
        <v>HunRomBul</v>
      </c>
      <c r="F80" s="3">
        <f>SUMIFS('Selected scen drivers'!F$2:F$999,'Selected scen drivers'!$A$2:$A$999,reporting!$A80,'Selected scen drivers'!$B$2:$B$999,reporting!$B80)</f>
        <v>605.110836327914</v>
      </c>
      <c r="G80" s="3">
        <f>SUMIFS('Selected scen drivers'!G$2:G$999,'Selected scen drivers'!$A$2:$A$999,reporting!$A80,'Selected scen drivers'!$B$2:$B$999,reporting!$B80)</f>
        <v>620.868356925491</v>
      </c>
      <c r="H80" s="3">
        <f>SUMIFS('Selected scen drivers'!H$2:H$999,'Selected scen drivers'!$A$2:$A$999,reporting!$A80,'Selected scen drivers'!$B$2:$B$999,reporting!$B80)</f>
        <v>738.495961594446</v>
      </c>
      <c r="I80" s="3">
        <f>SUMIFS('Selected scen drivers'!I$2:I$999,'Selected scen drivers'!$A$2:$A$999,reporting!$A80,'Selected scen drivers'!$B$2:$B$999,reporting!$B80)</f>
        <v>839.050802397121</v>
      </c>
      <c r="J80" s="3">
        <f>SUMIFS('Selected scen drivers'!J$2:J$999,'Selected scen drivers'!$A$2:$A$999,reporting!$A80,'Selected scen drivers'!$B$2:$B$999,reporting!$B80)</f>
        <v>923.853173467106</v>
      </c>
      <c r="K80" s="3">
        <f>SUMIFS('Selected scen drivers'!K$2:K$999,'Selected scen drivers'!$A$2:$A$999,reporting!$A80,'Selected scen drivers'!$B$2:$B$999,reporting!$B80)</f>
        <v>990.258821032533</v>
      </c>
      <c r="L80" s="3">
        <f>SUMIFS('Selected scen drivers'!L$2:L$999,'Selected scen drivers'!$A$2:$A$999,reporting!$A80,'Selected scen drivers'!$B$2:$B$999,reporting!$B80)</f>
        <v>1041.21512415428</v>
      </c>
      <c r="M80" s="3">
        <f>SUMIFS('Selected scen drivers'!M$2:M$999,'Selected scen drivers'!$A$2:$A$999,reporting!$A80,'Selected scen drivers'!$B$2:$B$999,reporting!$B80)</f>
        <v>1082.87416600203</v>
      </c>
      <c r="N80" s="3">
        <f>SUMIFS('Selected scen drivers'!N$2:N$999,'Selected scen drivers'!$A$2:$A$999,reporting!$A80,'Selected scen drivers'!$B$2:$B$999,reporting!$B80)</f>
        <v>1120.12300748123</v>
      </c>
      <c r="O80" s="3">
        <f>SUMIFS('Selected scen drivers'!O$2:O$999,'Selected scen drivers'!$A$2:$A$999,reporting!$A80,'Selected scen drivers'!$B$2:$B$999,reporting!$B80)</f>
        <v>1154.5236546273</v>
      </c>
      <c r="P80" s="3">
        <f>SUMIFS('Selected scen drivers'!P$2:P$999,'Selected scen drivers'!$A$2:$A$999,reporting!$A80,'Selected scen drivers'!$B$2:$B$999,reporting!$B80)</f>
        <v>1186.38088382641</v>
      </c>
      <c r="Q80" s="3">
        <f>SUMIFS('Selected scen drivers'!Q$2:Q$999,'Selected scen drivers'!$A$2:$A$999,reporting!$A80,'Selected scen drivers'!$B$2:$B$999,reporting!$B80)</f>
        <v>1213.72686900514</v>
      </c>
      <c r="R80" s="3">
        <f>SUMIFS('Selected scen drivers'!R$2:R$999,'Selected scen drivers'!$A$2:$A$999,reporting!$A80,'Selected scen drivers'!$B$2:$B$999,reporting!$B80)</f>
        <v>1237.98575276082</v>
      </c>
      <c r="S80" s="3">
        <f>SUMIFS('Selected scen drivers'!S$2:S$999,'Selected scen drivers'!$A$2:$A$999,reporting!$A80,'Selected scen drivers'!$B$2:$B$999,reporting!$B80)</f>
        <v>1260.05402873771</v>
      </c>
      <c r="T80" s="3">
        <f>SUMIFS('Selected scen drivers'!T$2:T$999,'Selected scen drivers'!$A$2:$A$999,reporting!$A80,'Selected scen drivers'!$B$2:$B$999,reporting!$B80)</f>
        <v>1281.08872971843</v>
      </c>
      <c r="U80" s="3">
        <f>SUMIFS('Selected scen drivers'!U$2:U$999,'Selected scen drivers'!$A$2:$A$999,reporting!$A80,'Selected scen drivers'!$B$2:$B$999,reporting!$B80)</f>
        <v>1301.87553104663</v>
      </c>
      <c r="V80" s="3">
        <f>SUMIFS('Selected scen drivers'!V$2:V$999,'Selected scen drivers'!$A$2:$A$999,reporting!$A80,'Selected scen drivers'!$B$2:$B$999,reporting!$B80)</f>
        <v>1322.63924816837</v>
      </c>
      <c r="W80" s="3">
        <f>SUMIFS('Selected scen drivers'!W$2:W$999,'Selected scen drivers'!$A$2:$A$999,reporting!$A80,'Selected scen drivers'!$B$2:$B$999,reporting!$B80)</f>
        <v>1341.82910582379</v>
      </c>
      <c r="X80" s="3">
        <f>SUMIFS('Selected scen drivers'!X$2:X$999,'Selected scen drivers'!$A$2:$A$999,reporting!$A80,'Selected scen drivers'!$B$2:$B$999,reporting!$B80)</f>
        <v>0</v>
      </c>
      <c r="Y80" s="3">
        <f>SUMIFS('Selected scen drivers'!Y$2:Y$999,'Selected scen drivers'!$A$2:$A$999,reporting!$A80,'Selected scen drivers'!$B$2:$B$999,reporting!$B80)</f>
        <v>0</v>
      </c>
      <c r="Z80" s="3">
        <f>SUMIFS('Selected scen drivers'!Z$2:Z$999,'Selected scen drivers'!$A$2:$A$999,reporting!$A80,'Selected scen drivers'!$B$2:$B$999,reporting!$B80)</f>
        <v>0</v>
      </c>
      <c r="AA80" s="3">
        <f>SUMIFS('Selected scen drivers'!AA$2:AA$999,'Selected scen drivers'!$A$2:$A$999,reporting!$A80,'Selected scen drivers'!$B$2:$B$999,reporting!$B80)</f>
        <v>0</v>
      </c>
      <c r="AB80" s="3">
        <f>SUMIFS('Selected scen drivers'!AB$2:AB$999,'Selected scen drivers'!$A$2:$A$999,reporting!$A80,'Selected scen drivers'!$B$2:$B$999,reporting!$B80)</f>
        <v>0</v>
      </c>
      <c r="AC80" s="3">
        <f>SUMIFS('Selected scen drivers'!AC$2:AC$999,'Selected scen drivers'!$A$2:$A$999,reporting!$A80,'Selected scen drivers'!$B$2:$B$999,reporting!$B80)</f>
        <v>0</v>
      </c>
      <c r="AD80" s="3">
        <f>SUMIFS('Selected scen drivers'!AD$2:AD$999,'Selected scen drivers'!$A$2:$A$999,reporting!$A80,'Selected scen drivers'!$B$2:$B$999,reporting!$B80)</f>
        <v>0</v>
      </c>
      <c r="AE80" s="3">
        <f>SUMIFS('Selected scen drivers'!AE$2:AE$999,'Selected scen drivers'!$A$2:$A$999,reporting!$A80,'Selected scen drivers'!$B$2:$B$999,reporting!$B80)</f>
        <v>0</v>
      </c>
      <c r="AF80">
        <v>2</v>
      </c>
    </row>
    <row r="81" ht="14.5" spans="1:32">
      <c r="A81" s="22">
        <f t="shared" si="2"/>
        <v>13</v>
      </c>
      <c r="B81" s="22">
        <f t="shared" si="3"/>
        <v>8</v>
      </c>
      <c r="D81" t="str">
        <f>IFERROR("rep_"&amp;VLOOKUP(B81,Classification!$U$5:$V$14,2,FALSE),"\I:")</f>
        <v>rep_HOU</v>
      </c>
      <c r="E81" t="str">
        <f>IFERROR(VLOOKUP(A81,Classification!$A$4:$B$99,2,FALSE),"\I:")</f>
        <v>HunRomBul</v>
      </c>
      <c r="F81" s="3">
        <f>SUMIFS('Selected scen drivers'!F$2:F$999,'Selected scen drivers'!$A$2:$A$999,reporting!$A81,'Selected scen drivers'!$B$2:$B$999,reporting!$B81)</f>
        <v>11.0265476</v>
      </c>
      <c r="G81" s="3">
        <f>SUMIFS('Selected scen drivers'!G$2:G$999,'Selected scen drivers'!$A$2:$A$999,reporting!$A81,'Selected scen drivers'!$B$2:$B$999,reporting!$B81)</f>
        <v>10.923054</v>
      </c>
      <c r="H81" s="3">
        <f>SUMIFS('Selected scen drivers'!H$2:H$999,'Selected scen drivers'!$A$2:$A$999,reporting!$A81,'Selected scen drivers'!$B$2:$B$999,reporting!$B81)</f>
        <v>10.405586</v>
      </c>
      <c r="I81" s="3">
        <f>SUMIFS('Selected scen drivers'!I$2:I$999,'Selected scen drivers'!$A$2:$A$999,reporting!$A81,'Selected scen drivers'!$B$2:$B$999,reporting!$B81)</f>
        <v>10.0530165</v>
      </c>
      <c r="J81" s="3">
        <f>SUMIFS('Selected scen drivers'!J$2:J$999,'Selected scen drivers'!$A$2:$A$999,reporting!$A81,'Selected scen drivers'!$B$2:$B$999,reporting!$B81)</f>
        <v>9.57235349999999</v>
      </c>
      <c r="K81" s="3">
        <f>SUMIFS('Selected scen drivers'!K$2:K$999,'Selected scen drivers'!$A$2:$A$999,reporting!$A81,'Selected scen drivers'!$B$2:$B$999,reporting!$B81)</f>
        <v>9.03790449999999</v>
      </c>
      <c r="L81" s="3">
        <f>SUMIFS('Selected scen drivers'!L$2:L$999,'Selected scen drivers'!$A$2:$A$999,reporting!$A81,'Selected scen drivers'!$B$2:$B$999,reporting!$B81)</f>
        <v>8.43385949999999</v>
      </c>
      <c r="M81" s="3">
        <f>SUMIFS('Selected scen drivers'!M$2:M$999,'Selected scen drivers'!$A$2:$A$999,reporting!$A81,'Selected scen drivers'!$B$2:$B$999,reporting!$B81)</f>
        <v>7.99789199999999</v>
      </c>
      <c r="N81" s="3">
        <f>SUMIFS('Selected scen drivers'!N$2:N$999,'Selected scen drivers'!$A$2:$A$999,reporting!$A81,'Selected scen drivers'!$B$2:$B$999,reporting!$B81)</f>
        <v>7.51478449999999</v>
      </c>
      <c r="O81" s="3">
        <f>SUMIFS('Selected scen drivers'!O$2:O$999,'Selected scen drivers'!$A$2:$A$999,reporting!$A81,'Selected scen drivers'!$B$2:$B$999,reporting!$B81)</f>
        <v>7.17595999999999</v>
      </c>
      <c r="P81" s="3">
        <f>SUMIFS('Selected scen drivers'!P$2:P$999,'Selected scen drivers'!$A$2:$A$999,reporting!$A81,'Selected scen drivers'!$B$2:$B$999,reporting!$B81)</f>
        <v>6.94558849999999</v>
      </c>
      <c r="Q81" s="3">
        <f>SUMIFS('Selected scen drivers'!Q$2:Q$999,'Selected scen drivers'!$A$2:$A$999,reporting!$A81,'Selected scen drivers'!$B$2:$B$999,reporting!$B81)</f>
        <v>6.72164499999999</v>
      </c>
      <c r="R81" s="3">
        <f>SUMIFS('Selected scen drivers'!R$2:R$999,'Selected scen drivers'!$A$2:$A$999,reporting!$A81,'Selected scen drivers'!$B$2:$B$999,reporting!$B81)</f>
        <v>6.44584799999999</v>
      </c>
      <c r="S81" s="3">
        <f>SUMIFS('Selected scen drivers'!S$2:S$999,'Selected scen drivers'!$A$2:$A$999,reporting!$A81,'Selected scen drivers'!$B$2:$B$999,reporting!$B81)</f>
        <v>6.17315299999999</v>
      </c>
      <c r="T81" s="3">
        <f>SUMIFS('Selected scen drivers'!T$2:T$999,'Selected scen drivers'!$A$2:$A$999,reporting!$A81,'Selected scen drivers'!$B$2:$B$999,reporting!$B81)</f>
        <v>5.85844249999999</v>
      </c>
      <c r="U81" s="3">
        <f>SUMIFS('Selected scen drivers'!U$2:U$999,'Selected scen drivers'!$A$2:$A$999,reporting!$A81,'Selected scen drivers'!$B$2:$B$999,reporting!$B81)</f>
        <v>5.5723105</v>
      </c>
      <c r="V81" s="3">
        <f>SUMIFS('Selected scen drivers'!V$2:V$999,'Selected scen drivers'!$A$2:$A$999,reporting!$A81,'Selected scen drivers'!$B$2:$B$999,reporting!$B81)</f>
        <v>5.35563649999999</v>
      </c>
      <c r="W81" s="3">
        <f>SUMIFS('Selected scen drivers'!W$2:W$999,'Selected scen drivers'!$A$2:$A$999,reporting!$A81,'Selected scen drivers'!$B$2:$B$999,reporting!$B81)</f>
        <v>5.16018449999999</v>
      </c>
      <c r="X81" s="3">
        <f>SUMIFS('Selected scen drivers'!X$2:X$999,'Selected scen drivers'!$A$2:$A$999,reporting!$A81,'Selected scen drivers'!$B$2:$B$999,reporting!$B81)</f>
        <v>0</v>
      </c>
      <c r="Y81" s="3">
        <f>SUMIFS('Selected scen drivers'!Y$2:Y$999,'Selected scen drivers'!$A$2:$A$999,reporting!$A81,'Selected scen drivers'!$B$2:$B$999,reporting!$B81)</f>
        <v>0</v>
      </c>
      <c r="Z81" s="3">
        <f>SUMIFS('Selected scen drivers'!Z$2:Z$999,'Selected scen drivers'!$A$2:$A$999,reporting!$A81,'Selected scen drivers'!$B$2:$B$999,reporting!$B81)</f>
        <v>0</v>
      </c>
      <c r="AA81" s="3">
        <f>SUMIFS('Selected scen drivers'!AA$2:AA$999,'Selected scen drivers'!$A$2:$A$999,reporting!$A81,'Selected scen drivers'!$B$2:$B$999,reporting!$B81)</f>
        <v>0</v>
      </c>
      <c r="AB81" s="3">
        <f>SUMIFS('Selected scen drivers'!AB$2:AB$999,'Selected scen drivers'!$A$2:$A$999,reporting!$A81,'Selected scen drivers'!$B$2:$B$999,reporting!$B81)</f>
        <v>0</v>
      </c>
      <c r="AC81" s="3">
        <f>SUMIFS('Selected scen drivers'!AC$2:AC$999,'Selected scen drivers'!$A$2:$A$999,reporting!$A81,'Selected scen drivers'!$B$2:$B$999,reporting!$B81)</f>
        <v>0</v>
      </c>
      <c r="AD81" s="3">
        <f>SUMIFS('Selected scen drivers'!AD$2:AD$999,'Selected scen drivers'!$A$2:$A$999,reporting!$A81,'Selected scen drivers'!$B$2:$B$999,reporting!$B81)</f>
        <v>0</v>
      </c>
      <c r="AE81" s="3">
        <f>SUMIFS('Selected scen drivers'!AE$2:AE$999,'Selected scen drivers'!$A$2:$A$999,reporting!$A81,'Selected scen drivers'!$B$2:$B$999,reporting!$B81)</f>
        <v>0</v>
      </c>
      <c r="AF81">
        <v>2</v>
      </c>
    </row>
    <row r="82" ht="14.5" spans="1:32">
      <c r="A82" s="22">
        <f t="shared" si="2"/>
        <v>13</v>
      </c>
      <c r="B82" s="22">
        <f t="shared" si="3"/>
        <v>9</v>
      </c>
      <c r="D82" t="str">
        <f>IFERROR("rep_"&amp;VLOOKUP(B82,Classification!$U$5:$V$14,2,FALSE),"\I:")</f>
        <v>rep_POP</v>
      </c>
      <c r="E82" t="str">
        <f>IFERROR(VLOOKUP(A82,Classification!$A$4:$B$99,2,FALSE),"\I:")</f>
        <v>HunRomBul</v>
      </c>
      <c r="F82" s="3">
        <f>SUMIFS('Selected scen drivers'!F$2:F$999,'Selected scen drivers'!$A$2:$A$999,reporting!$A82,'Selected scen drivers'!$B$2:$B$999,reporting!$B82)</f>
        <v>36.5049702</v>
      </c>
      <c r="G82" s="3">
        <f>SUMIFS('Selected scen drivers'!G$2:G$999,'Selected scen drivers'!$A$2:$A$999,reporting!$A82,'Selected scen drivers'!$B$2:$B$999,reporting!$B82)</f>
        <v>36.280087</v>
      </c>
      <c r="H82" s="3">
        <f>SUMIFS('Selected scen drivers'!H$2:H$999,'Selected scen drivers'!$A$2:$A$999,reporting!$A82,'Selected scen drivers'!$B$2:$B$999,reporting!$B82)</f>
        <v>35.155671</v>
      </c>
      <c r="I82" s="3">
        <f>SUMIFS('Selected scen drivers'!I$2:I$999,'Selected scen drivers'!$A$2:$A$999,reporting!$A82,'Selected scen drivers'!$B$2:$B$999,reporting!$B82)</f>
        <v>34.148509</v>
      </c>
      <c r="J82" s="3">
        <f>SUMIFS('Selected scen drivers'!J$2:J$999,'Selected scen drivers'!$A$2:$A$999,reporting!$A82,'Selected scen drivers'!$B$2:$B$999,reporting!$B82)</f>
        <v>33.103352</v>
      </c>
      <c r="K82" s="3">
        <f>SUMIFS('Selected scen drivers'!K$2:K$999,'Selected scen drivers'!$A$2:$A$999,reporting!$A82,'Selected scen drivers'!$B$2:$B$999,reporting!$B82)</f>
        <v>32.080028</v>
      </c>
      <c r="L82" s="3">
        <f>SUMIFS('Selected scen drivers'!L$2:L$999,'Selected scen drivers'!$A$2:$A$999,reporting!$A82,'Selected scen drivers'!$B$2:$B$999,reporting!$B82)</f>
        <v>31.08671</v>
      </c>
      <c r="M82" s="3">
        <f>SUMIFS('Selected scen drivers'!M$2:M$999,'Selected scen drivers'!$A$2:$A$999,reporting!$A82,'Selected scen drivers'!$B$2:$B$999,reporting!$B82)</f>
        <v>30.137082</v>
      </c>
      <c r="N82" s="3">
        <f>SUMIFS('Selected scen drivers'!N$2:N$999,'Selected scen drivers'!$A$2:$A$999,reporting!$A82,'Selected scen drivers'!$B$2:$B$999,reporting!$B82)</f>
        <v>29.212361</v>
      </c>
      <c r="O82" s="3">
        <f>SUMIFS('Selected scen drivers'!O$2:O$999,'Selected scen drivers'!$A$2:$A$999,reporting!$A82,'Selected scen drivers'!$B$2:$B$999,reporting!$B82)</f>
        <v>28.274952</v>
      </c>
      <c r="P82" s="3">
        <f>SUMIFS('Selected scen drivers'!P$2:P$999,'Selected scen drivers'!$A$2:$A$999,reporting!$A82,'Selected scen drivers'!$B$2:$B$999,reporting!$B82)</f>
        <v>27.316822</v>
      </c>
      <c r="Q82" s="3">
        <f>SUMIFS('Selected scen drivers'!Q$2:Q$999,'Selected scen drivers'!$A$2:$A$999,reporting!$A82,'Selected scen drivers'!$B$2:$B$999,reporting!$B82)</f>
        <v>26.377607</v>
      </c>
      <c r="R82" s="3">
        <f>SUMIFS('Selected scen drivers'!R$2:R$999,'Selected scen drivers'!$A$2:$A$999,reporting!$A82,'Selected scen drivers'!$B$2:$B$999,reporting!$B82)</f>
        <v>25.50313</v>
      </c>
      <c r="S82" s="3">
        <f>SUMIFS('Selected scen drivers'!S$2:S$999,'Selected scen drivers'!$A$2:$A$999,reporting!$A82,'Selected scen drivers'!$B$2:$B$999,reporting!$B82)</f>
        <v>24.715876</v>
      </c>
      <c r="T82" s="3">
        <f>SUMIFS('Selected scen drivers'!T$2:T$999,'Selected scen drivers'!$A$2:$A$999,reporting!$A82,'Selected scen drivers'!$B$2:$B$999,reporting!$B82)</f>
        <v>24.014195</v>
      </c>
      <c r="U82" s="3">
        <f>SUMIFS('Selected scen drivers'!U$2:U$999,'Selected scen drivers'!$A$2:$A$999,reporting!$A82,'Selected scen drivers'!$B$2:$B$999,reporting!$B82)</f>
        <v>23.380569</v>
      </c>
      <c r="V82" s="3">
        <f>SUMIFS('Selected scen drivers'!V$2:V$999,'Selected scen drivers'!$A$2:$A$999,reporting!$A82,'Selected scen drivers'!$B$2:$B$999,reporting!$B82)</f>
        <v>22.791852</v>
      </c>
      <c r="W82" s="3">
        <f>SUMIFS('Selected scen drivers'!W$2:W$999,'Selected scen drivers'!$A$2:$A$999,reporting!$A82,'Selected scen drivers'!$B$2:$B$999,reporting!$B82)</f>
        <v>22.211799</v>
      </c>
      <c r="X82" s="3">
        <f>SUMIFS('Selected scen drivers'!X$2:X$999,'Selected scen drivers'!$A$2:$A$999,reporting!$A82,'Selected scen drivers'!$B$2:$B$999,reporting!$B82)</f>
        <v>0</v>
      </c>
      <c r="Y82" s="3">
        <f>SUMIFS('Selected scen drivers'!Y$2:Y$999,'Selected scen drivers'!$A$2:$A$999,reporting!$A82,'Selected scen drivers'!$B$2:$B$999,reporting!$B82)</f>
        <v>0</v>
      </c>
      <c r="Z82" s="3">
        <f>SUMIFS('Selected scen drivers'!Z$2:Z$999,'Selected scen drivers'!$A$2:$A$999,reporting!$A82,'Selected scen drivers'!$B$2:$B$999,reporting!$B82)</f>
        <v>0</v>
      </c>
      <c r="AA82" s="3">
        <f>SUMIFS('Selected scen drivers'!AA$2:AA$999,'Selected scen drivers'!$A$2:$A$999,reporting!$A82,'Selected scen drivers'!$B$2:$B$999,reporting!$B82)</f>
        <v>0</v>
      </c>
      <c r="AB82" s="3">
        <f>SUMIFS('Selected scen drivers'!AB$2:AB$999,'Selected scen drivers'!$A$2:$A$999,reporting!$A82,'Selected scen drivers'!$B$2:$B$999,reporting!$B82)</f>
        <v>0</v>
      </c>
      <c r="AC82" s="3">
        <f>SUMIFS('Selected scen drivers'!AC$2:AC$999,'Selected scen drivers'!$A$2:$A$999,reporting!$A82,'Selected scen drivers'!$B$2:$B$999,reporting!$B82)</f>
        <v>0</v>
      </c>
      <c r="AD82" s="3">
        <f>SUMIFS('Selected scen drivers'!AD$2:AD$999,'Selected scen drivers'!$A$2:$A$999,reporting!$A82,'Selected scen drivers'!$B$2:$B$999,reporting!$B82)</f>
        <v>0</v>
      </c>
      <c r="AE82" s="3">
        <f>SUMIFS('Selected scen drivers'!AE$2:AE$999,'Selected scen drivers'!$A$2:$A$999,reporting!$A82,'Selected scen drivers'!$B$2:$B$999,reporting!$B82)</f>
        <v>0</v>
      </c>
      <c r="AF82">
        <v>2</v>
      </c>
    </row>
    <row r="83" ht="14.5" spans="1:32">
      <c r="A83" s="22">
        <f t="shared" si="2"/>
        <v>14</v>
      </c>
      <c r="B83" s="22">
        <f t="shared" si="3"/>
        <v>1</v>
      </c>
      <c r="D83" t="str">
        <f>IFERROR("rep_"&amp;VLOOKUP(B83,Classification!$U$5:$V$14,2,FALSE),"\I:")</f>
        <v>rep_GDP</v>
      </c>
      <c r="E83" t="str">
        <f>IFERROR(VLOOKUP(A83,Classification!$A$4:$B$99,2,FALSE),"\I:")</f>
        <v>CroSloven</v>
      </c>
      <c r="F83" s="3">
        <f>SUMIFS('Selected scen drivers'!F$2:F$999,'Selected scen drivers'!$A$2:$A$999,reporting!$A83,'Selected scen drivers'!$B$2:$B$999,reporting!$B83)</f>
        <v>179.7049</v>
      </c>
      <c r="G83" s="3">
        <f>SUMIFS('Selected scen drivers'!G$2:G$999,'Selected scen drivers'!$A$2:$A$999,reporting!$A83,'Selected scen drivers'!$B$2:$B$999,reporting!$B83)</f>
        <v>182.1393</v>
      </c>
      <c r="H83" s="3">
        <f>SUMIFS('Selected scen drivers'!H$2:H$999,'Selected scen drivers'!$A$2:$A$999,reporting!$A83,'Selected scen drivers'!$B$2:$B$999,reporting!$B83)</f>
        <v>227.5996</v>
      </c>
      <c r="I83" s="3">
        <f>SUMIFS('Selected scen drivers'!I$2:I$999,'Selected scen drivers'!$A$2:$A$999,reporting!$A83,'Selected scen drivers'!$B$2:$B$999,reporting!$B83)</f>
        <v>257.7737</v>
      </c>
      <c r="J83" s="3">
        <f>SUMIFS('Selected scen drivers'!J$2:J$999,'Selected scen drivers'!$A$2:$A$999,reporting!$A83,'Selected scen drivers'!$B$2:$B$999,reporting!$B83)</f>
        <v>279.589</v>
      </c>
      <c r="K83" s="3">
        <f>SUMIFS('Selected scen drivers'!K$2:K$999,'Selected scen drivers'!$A$2:$A$999,reporting!$A83,'Selected scen drivers'!$B$2:$B$999,reporting!$B83)</f>
        <v>294.851</v>
      </c>
      <c r="L83" s="3">
        <f>SUMIFS('Selected scen drivers'!L$2:L$999,'Selected scen drivers'!$A$2:$A$999,reporting!$A83,'Selected scen drivers'!$B$2:$B$999,reporting!$B83)</f>
        <v>305.51</v>
      </c>
      <c r="M83" s="3">
        <f>SUMIFS('Selected scen drivers'!M$2:M$999,'Selected scen drivers'!$A$2:$A$999,reporting!$A83,'Selected scen drivers'!$B$2:$B$999,reporting!$B83)</f>
        <v>314.226</v>
      </c>
      <c r="N83" s="3">
        <f>SUMIFS('Selected scen drivers'!N$2:N$999,'Selected scen drivers'!$A$2:$A$999,reporting!$A83,'Selected scen drivers'!$B$2:$B$999,reporting!$B83)</f>
        <v>321.902</v>
      </c>
      <c r="O83" s="3">
        <f>SUMIFS('Selected scen drivers'!O$2:O$999,'Selected scen drivers'!$A$2:$A$999,reporting!$A83,'Selected scen drivers'!$B$2:$B$999,reporting!$B83)</f>
        <v>329.497</v>
      </c>
      <c r="P83" s="3">
        <f>SUMIFS('Selected scen drivers'!P$2:P$999,'Selected scen drivers'!$A$2:$A$999,reporting!$A83,'Selected scen drivers'!$B$2:$B$999,reporting!$B83)</f>
        <v>336.928</v>
      </c>
      <c r="Q83" s="3">
        <f>SUMIFS('Selected scen drivers'!Q$2:Q$999,'Selected scen drivers'!$A$2:$A$999,reporting!$A83,'Selected scen drivers'!$B$2:$B$999,reporting!$B83)</f>
        <v>343.91</v>
      </c>
      <c r="R83" s="3">
        <f>SUMIFS('Selected scen drivers'!R$2:R$999,'Selected scen drivers'!$A$2:$A$999,reporting!$A83,'Selected scen drivers'!$B$2:$B$999,reporting!$B83)</f>
        <v>350.25</v>
      </c>
      <c r="S83" s="3">
        <f>SUMIFS('Selected scen drivers'!S$2:S$999,'Selected scen drivers'!$A$2:$A$999,reporting!$A83,'Selected scen drivers'!$B$2:$B$999,reporting!$B83)</f>
        <v>355.922</v>
      </c>
      <c r="T83" s="3">
        <f>SUMIFS('Selected scen drivers'!T$2:T$999,'Selected scen drivers'!$A$2:$A$999,reporting!$A83,'Selected scen drivers'!$B$2:$B$999,reporting!$B83)</f>
        <v>361.316</v>
      </c>
      <c r="U83" s="3">
        <f>SUMIFS('Selected scen drivers'!U$2:U$999,'Selected scen drivers'!$A$2:$A$999,reporting!$A83,'Selected scen drivers'!$B$2:$B$999,reporting!$B83)</f>
        <v>366.765</v>
      </c>
      <c r="V83" s="3">
        <f>SUMIFS('Selected scen drivers'!V$2:V$999,'Selected scen drivers'!$A$2:$A$999,reporting!$A83,'Selected scen drivers'!$B$2:$B$999,reporting!$B83)</f>
        <v>372.328</v>
      </c>
      <c r="W83" s="3">
        <f>SUMIFS('Selected scen drivers'!W$2:W$999,'Selected scen drivers'!$A$2:$A$999,reporting!$A83,'Selected scen drivers'!$B$2:$B$999,reporting!$B83)</f>
        <v>377.749</v>
      </c>
      <c r="X83" s="3">
        <f>SUMIFS('Selected scen drivers'!X$2:X$999,'Selected scen drivers'!$A$2:$A$999,reporting!$A83,'Selected scen drivers'!$B$2:$B$999,reporting!$B83)</f>
        <v>0</v>
      </c>
      <c r="Y83" s="3">
        <f>SUMIFS('Selected scen drivers'!Y$2:Y$999,'Selected scen drivers'!$A$2:$A$999,reporting!$A83,'Selected scen drivers'!$B$2:$B$999,reporting!$B83)</f>
        <v>0</v>
      </c>
      <c r="Z83" s="3">
        <f>SUMIFS('Selected scen drivers'!Z$2:Z$999,'Selected scen drivers'!$A$2:$A$999,reporting!$A83,'Selected scen drivers'!$B$2:$B$999,reporting!$B83)</f>
        <v>0</v>
      </c>
      <c r="AA83" s="3">
        <f>SUMIFS('Selected scen drivers'!AA$2:AA$999,'Selected scen drivers'!$A$2:$A$999,reporting!$A83,'Selected scen drivers'!$B$2:$B$999,reporting!$B83)</f>
        <v>0</v>
      </c>
      <c r="AB83" s="3">
        <f>SUMIFS('Selected scen drivers'!AB$2:AB$999,'Selected scen drivers'!$A$2:$A$999,reporting!$A83,'Selected scen drivers'!$B$2:$B$999,reporting!$B83)</f>
        <v>0</v>
      </c>
      <c r="AC83" s="3">
        <f>SUMIFS('Selected scen drivers'!AC$2:AC$999,'Selected scen drivers'!$A$2:$A$999,reporting!$A83,'Selected scen drivers'!$B$2:$B$999,reporting!$B83)</f>
        <v>0</v>
      </c>
      <c r="AD83" s="3">
        <f>SUMIFS('Selected scen drivers'!AD$2:AD$999,'Selected scen drivers'!$A$2:$A$999,reporting!$A83,'Selected scen drivers'!$B$2:$B$999,reporting!$B83)</f>
        <v>0</v>
      </c>
      <c r="AE83" s="3">
        <f>SUMIFS('Selected scen drivers'!AE$2:AE$999,'Selected scen drivers'!$A$2:$A$999,reporting!$A83,'Selected scen drivers'!$B$2:$B$999,reporting!$B83)</f>
        <v>0</v>
      </c>
      <c r="AF83">
        <v>2</v>
      </c>
    </row>
    <row r="84" ht="14.5" spans="1:32">
      <c r="A84" s="22">
        <f t="shared" si="2"/>
        <v>14</v>
      </c>
      <c r="B84" s="22">
        <f t="shared" si="3"/>
        <v>2</v>
      </c>
      <c r="D84" t="str">
        <f>IFERROR("rep_"&amp;VLOOKUP(B84,Classification!$U$5:$V$14,2,FALSE),"\I:")</f>
        <v>rep_GDPAGR</v>
      </c>
      <c r="E84" t="str">
        <f>IFERROR(VLOOKUP(A84,Classification!$A$4:$B$99,2,FALSE),"\I:")</f>
        <v>CroSloven</v>
      </c>
      <c r="F84" s="3">
        <f>SUMIFS('Selected scen drivers'!F$2:F$999,'Selected scen drivers'!$A$2:$A$999,reporting!$A84,'Selected scen drivers'!$B$2:$B$999,reporting!$B84)</f>
        <v>5.48054883244287</v>
      </c>
      <c r="G84" s="3">
        <f>SUMIFS('Selected scen drivers'!G$2:G$999,'Selected scen drivers'!$A$2:$A$999,reporting!$A84,'Selected scen drivers'!$B$2:$B$999,reporting!$B84)</f>
        <v>5.54852269802198</v>
      </c>
      <c r="H84" s="3">
        <f>SUMIFS('Selected scen drivers'!H$2:H$999,'Selected scen drivers'!$A$2:$A$999,reporting!$A84,'Selected scen drivers'!$B$2:$B$999,reporting!$B84)</f>
        <v>6.99094000470285</v>
      </c>
      <c r="I84" s="3">
        <f>SUMIFS('Selected scen drivers'!I$2:I$999,'Selected scen drivers'!$A$2:$A$999,reporting!$A84,'Selected scen drivers'!$B$2:$B$999,reporting!$B84)</f>
        <v>7.92294701523697</v>
      </c>
      <c r="J84" s="3">
        <f>SUMIFS('Selected scen drivers'!J$2:J$999,'Selected scen drivers'!$A$2:$A$999,reporting!$A84,'Selected scen drivers'!$B$2:$B$999,reporting!$B84)</f>
        <v>8.5911154190978</v>
      </c>
      <c r="K84" s="3">
        <f>SUMIFS('Selected scen drivers'!K$2:K$999,'Selected scen drivers'!$A$2:$A$999,reporting!$A84,'Selected scen drivers'!$B$2:$B$999,reporting!$B84)</f>
        <v>9.05112952736859</v>
      </c>
      <c r="L84" s="3">
        <f>SUMIFS('Selected scen drivers'!L$2:L$999,'Selected scen drivers'!$A$2:$A$999,reporting!$A84,'Selected scen drivers'!$B$2:$B$999,reporting!$B84)</f>
        <v>9.36857821179017</v>
      </c>
      <c r="M84" s="3">
        <f>SUMIFS('Selected scen drivers'!M$2:M$999,'Selected scen drivers'!$A$2:$A$999,reporting!$A84,'Selected scen drivers'!$B$2:$B$999,reporting!$B84)</f>
        <v>9.61976422177034</v>
      </c>
      <c r="N84" s="3">
        <f>SUMIFS('Selected scen drivers'!N$2:N$999,'Selected scen drivers'!$A$2:$A$999,reporting!$A84,'Selected scen drivers'!$B$2:$B$999,reporting!$B84)</f>
        <v>9.83653533975414</v>
      </c>
      <c r="O84" s="3">
        <f>SUMIFS('Selected scen drivers'!O$2:O$999,'Selected scen drivers'!$A$2:$A$999,reporting!$A84,'Selected scen drivers'!$B$2:$B$999,reporting!$B84)</f>
        <v>10.05045571341</v>
      </c>
      <c r="P84" s="3">
        <f>SUMIFS('Selected scen drivers'!P$2:P$999,'Selected scen drivers'!$A$2:$A$999,reporting!$A84,'Selected scen drivers'!$B$2:$B$999,reporting!$B84)</f>
        <v>10.263108713153</v>
      </c>
      <c r="Q84" s="3">
        <f>SUMIFS('Selected scen drivers'!Q$2:Q$999,'Selected scen drivers'!$A$2:$A$999,reporting!$A84,'Selected scen drivers'!$B$2:$B$999,reporting!$B84)</f>
        <v>10.4655774645571</v>
      </c>
      <c r="R84" s="3">
        <f>SUMIFS('Selected scen drivers'!R$2:R$999,'Selected scen drivers'!$A$2:$A$999,reporting!$A84,'Selected scen drivers'!$B$2:$B$999,reporting!$B84)</f>
        <v>10.6523452347092</v>
      </c>
      <c r="S84" s="3">
        <f>SUMIFS('Selected scen drivers'!S$2:S$999,'Selected scen drivers'!$A$2:$A$999,reporting!$A84,'Selected scen drivers'!$B$2:$B$999,reporting!$B84)</f>
        <v>10.8223214916189</v>
      </c>
      <c r="T84" s="3">
        <f>SUMIFS('Selected scen drivers'!T$2:T$999,'Selected scen drivers'!$A$2:$A$999,reporting!$A84,'Selected scen drivers'!$B$2:$B$999,reporting!$B84)</f>
        <v>10.9874342315895</v>
      </c>
      <c r="U84" s="3">
        <f>SUMIFS('Selected scen drivers'!U$2:U$999,'Selected scen drivers'!$A$2:$A$999,reporting!$A84,'Selected scen drivers'!$B$2:$B$999,reporting!$B84)</f>
        <v>11.1578658673681</v>
      </c>
      <c r="V84" s="3">
        <f>SUMIFS('Selected scen drivers'!V$2:V$999,'Selected scen drivers'!$A$2:$A$999,reporting!$A84,'Selected scen drivers'!$B$2:$B$999,reporting!$B84)</f>
        <v>11.3358092477496</v>
      </c>
      <c r="W84" s="3">
        <f>SUMIFS('Selected scen drivers'!W$2:W$999,'Selected scen drivers'!$A$2:$A$999,reporting!$A84,'Selected scen drivers'!$B$2:$B$999,reporting!$B84)</f>
        <v>11.514423855897</v>
      </c>
      <c r="X84" s="3">
        <f>SUMIFS('Selected scen drivers'!X$2:X$999,'Selected scen drivers'!$A$2:$A$999,reporting!$A84,'Selected scen drivers'!$B$2:$B$999,reporting!$B84)</f>
        <v>0</v>
      </c>
      <c r="Y84" s="3">
        <f>SUMIFS('Selected scen drivers'!Y$2:Y$999,'Selected scen drivers'!$A$2:$A$999,reporting!$A84,'Selected scen drivers'!$B$2:$B$999,reporting!$B84)</f>
        <v>0</v>
      </c>
      <c r="Z84" s="3">
        <f>SUMIFS('Selected scen drivers'!Z$2:Z$999,'Selected scen drivers'!$A$2:$A$999,reporting!$A84,'Selected scen drivers'!$B$2:$B$999,reporting!$B84)</f>
        <v>0</v>
      </c>
      <c r="AA84" s="3">
        <f>SUMIFS('Selected scen drivers'!AA$2:AA$999,'Selected scen drivers'!$A$2:$A$999,reporting!$A84,'Selected scen drivers'!$B$2:$B$999,reporting!$B84)</f>
        <v>0</v>
      </c>
      <c r="AB84" s="3">
        <f>SUMIFS('Selected scen drivers'!AB$2:AB$999,'Selected scen drivers'!$A$2:$A$999,reporting!$A84,'Selected scen drivers'!$B$2:$B$999,reporting!$B84)</f>
        <v>0</v>
      </c>
      <c r="AC84" s="3">
        <f>SUMIFS('Selected scen drivers'!AC$2:AC$999,'Selected scen drivers'!$A$2:$A$999,reporting!$A84,'Selected scen drivers'!$B$2:$B$999,reporting!$B84)</f>
        <v>0</v>
      </c>
      <c r="AD84" s="3">
        <f>SUMIFS('Selected scen drivers'!AD$2:AD$999,'Selected scen drivers'!$A$2:$A$999,reporting!$A84,'Selected scen drivers'!$B$2:$B$999,reporting!$B84)</f>
        <v>0</v>
      </c>
      <c r="AE84" s="3">
        <f>SUMIFS('Selected scen drivers'!AE$2:AE$999,'Selected scen drivers'!$A$2:$A$999,reporting!$A84,'Selected scen drivers'!$B$2:$B$999,reporting!$B84)</f>
        <v>0</v>
      </c>
      <c r="AF84">
        <v>2</v>
      </c>
    </row>
    <row r="85" ht="14.5" spans="1:32">
      <c r="A85" s="22">
        <f t="shared" si="2"/>
        <v>14</v>
      </c>
      <c r="B85" s="22">
        <f t="shared" si="3"/>
        <v>3</v>
      </c>
      <c r="D85" t="str">
        <f>IFERROR("rep_"&amp;VLOOKUP(B85,Classification!$U$5:$V$14,2,FALSE),"\I:")</f>
        <v>rep_GDPIND</v>
      </c>
      <c r="E85" t="str">
        <f>IFERROR(VLOOKUP(A85,Classification!$A$4:$B$99,2,FALSE),"\I:")</f>
        <v>CroSloven</v>
      </c>
      <c r="F85" s="3">
        <f>SUMIFS('Selected scen drivers'!F$2:F$999,'Selected scen drivers'!$A$2:$A$999,reporting!$A85,'Selected scen drivers'!$B$2:$B$999,reporting!$B85)</f>
        <v>50.4745974108442</v>
      </c>
      <c r="G85" s="3">
        <f>SUMIFS('Selected scen drivers'!G$2:G$999,'Selected scen drivers'!$A$2:$A$999,reporting!$A85,'Selected scen drivers'!$B$2:$B$999,reporting!$B85)</f>
        <v>51.2036967814478</v>
      </c>
      <c r="H85" s="3">
        <f>SUMIFS('Selected scen drivers'!H$2:H$999,'Selected scen drivers'!$A$2:$A$999,reporting!$A85,'Selected scen drivers'!$B$2:$B$999,reporting!$B85)</f>
        <v>64.0045551779269</v>
      </c>
      <c r="I85" s="3">
        <f>SUMIFS('Selected scen drivers'!I$2:I$999,'Selected scen drivers'!$A$2:$A$999,reporting!$A85,'Selected scen drivers'!$B$2:$B$999,reporting!$B85)</f>
        <v>72.95063506438</v>
      </c>
      <c r="J85" s="3">
        <f>SUMIFS('Selected scen drivers'!J$2:J$999,'Selected scen drivers'!$A$2:$A$999,reporting!$A85,'Selected scen drivers'!$B$2:$B$999,reporting!$B85)</f>
        <v>79.6779545627909</v>
      </c>
      <c r="K85" s="3">
        <f>SUMIFS('Selected scen drivers'!K$2:K$999,'Selected scen drivers'!$A$2:$A$999,reporting!$A85,'Selected scen drivers'!$B$2:$B$999,reporting!$B85)</f>
        <v>84.6488687704786</v>
      </c>
      <c r="L85" s="3">
        <f>SUMIFS('Selected scen drivers'!L$2:L$999,'Selected scen drivers'!$A$2:$A$999,reporting!$A85,'Selected scen drivers'!$B$2:$B$999,reporting!$B85)</f>
        <v>88.3502545449586</v>
      </c>
      <c r="M85" s="3">
        <f>SUMIFS('Selected scen drivers'!M$2:M$999,'Selected scen drivers'!$A$2:$A$999,reporting!$A85,'Selected scen drivers'!$B$2:$B$999,reporting!$B85)</f>
        <v>91.5576703811814</v>
      </c>
      <c r="N85" s="3">
        <f>SUMIFS('Selected scen drivers'!N$2:N$999,'Selected scen drivers'!$A$2:$A$999,reporting!$A85,'Selected scen drivers'!$B$2:$B$999,reporting!$B85)</f>
        <v>94.4971869392942</v>
      </c>
      <c r="O85" s="3">
        <f>SUMIFS('Selected scen drivers'!O$2:O$999,'Selected scen drivers'!$A$2:$A$999,reporting!$A85,'Selected scen drivers'!$B$2:$B$999,reporting!$B85)</f>
        <v>97.4329253829217</v>
      </c>
      <c r="P85" s="3">
        <f>SUMIFS('Selected scen drivers'!P$2:P$999,'Selected scen drivers'!$A$2:$A$999,reporting!$A85,'Selected scen drivers'!$B$2:$B$999,reporting!$B85)</f>
        <v>100.320522817874</v>
      </c>
      <c r="Q85" s="3">
        <f>SUMIFS('Selected scen drivers'!Q$2:Q$999,'Selected scen drivers'!$A$2:$A$999,reporting!$A85,'Selected scen drivers'!$B$2:$B$999,reporting!$B85)</f>
        <v>103.077983411864</v>
      </c>
      <c r="R85" s="3">
        <f>SUMIFS('Selected scen drivers'!R$2:R$999,'Selected scen drivers'!$A$2:$A$999,reporting!$A85,'Selected scen drivers'!$B$2:$B$999,reporting!$B85)</f>
        <v>105.64627208032</v>
      </c>
      <c r="S85" s="3">
        <f>SUMIFS('Selected scen drivers'!S$2:S$999,'Selected scen drivers'!$A$2:$A$999,reporting!$A85,'Selected scen drivers'!$B$2:$B$999,reporting!$B85)</f>
        <v>108.018452630081</v>
      </c>
      <c r="T85" s="3">
        <f>SUMIFS('Selected scen drivers'!T$2:T$999,'Selected scen drivers'!$A$2:$A$999,reporting!$A85,'Selected scen drivers'!$B$2:$B$999,reporting!$B85)</f>
        <v>110.312797892308</v>
      </c>
      <c r="U85" s="3">
        <f>SUMIFS('Selected scen drivers'!U$2:U$999,'Selected scen drivers'!$A$2:$A$999,reporting!$A85,'Selected scen drivers'!$B$2:$B$999,reporting!$B85)</f>
        <v>112.6330478625</v>
      </c>
      <c r="V85" s="3">
        <f>SUMIFS('Selected scen drivers'!V$2:V$999,'Selected scen drivers'!$A$2:$A$999,reporting!$A85,'Selected scen drivers'!$B$2:$B$999,reporting!$B85)</f>
        <v>114.999821066591</v>
      </c>
      <c r="W85" s="3">
        <f>SUMIFS('Selected scen drivers'!W$2:W$999,'Selected scen drivers'!$A$2:$A$999,reporting!$A85,'Selected scen drivers'!$B$2:$B$999,reporting!$B85)</f>
        <v>117.335353376691</v>
      </c>
      <c r="X85" s="3">
        <f>SUMIFS('Selected scen drivers'!X$2:X$999,'Selected scen drivers'!$A$2:$A$999,reporting!$A85,'Selected scen drivers'!$B$2:$B$999,reporting!$B85)</f>
        <v>0</v>
      </c>
      <c r="Y85" s="3">
        <f>SUMIFS('Selected scen drivers'!Y$2:Y$999,'Selected scen drivers'!$A$2:$A$999,reporting!$A85,'Selected scen drivers'!$B$2:$B$999,reporting!$B85)</f>
        <v>0</v>
      </c>
      <c r="Z85" s="3">
        <f>SUMIFS('Selected scen drivers'!Z$2:Z$999,'Selected scen drivers'!$A$2:$A$999,reporting!$A85,'Selected scen drivers'!$B$2:$B$999,reporting!$B85)</f>
        <v>0</v>
      </c>
      <c r="AA85" s="3">
        <f>SUMIFS('Selected scen drivers'!AA$2:AA$999,'Selected scen drivers'!$A$2:$A$999,reporting!$A85,'Selected scen drivers'!$B$2:$B$999,reporting!$B85)</f>
        <v>0</v>
      </c>
      <c r="AB85" s="3">
        <f>SUMIFS('Selected scen drivers'!AB$2:AB$999,'Selected scen drivers'!$A$2:$A$999,reporting!$A85,'Selected scen drivers'!$B$2:$B$999,reporting!$B85)</f>
        <v>0</v>
      </c>
      <c r="AC85" s="3">
        <f>SUMIFS('Selected scen drivers'!AC$2:AC$999,'Selected scen drivers'!$A$2:$A$999,reporting!$A85,'Selected scen drivers'!$B$2:$B$999,reporting!$B85)</f>
        <v>0</v>
      </c>
      <c r="AD85" s="3">
        <f>SUMIFS('Selected scen drivers'!AD$2:AD$999,'Selected scen drivers'!$A$2:$A$999,reporting!$A85,'Selected scen drivers'!$B$2:$B$999,reporting!$B85)</f>
        <v>0</v>
      </c>
      <c r="AE85" s="3">
        <f>SUMIFS('Selected scen drivers'!AE$2:AE$999,'Selected scen drivers'!$A$2:$A$999,reporting!$A85,'Selected scen drivers'!$B$2:$B$999,reporting!$B85)</f>
        <v>0</v>
      </c>
      <c r="AF85">
        <v>2</v>
      </c>
    </row>
    <row r="86" ht="14.5" spans="1:32">
      <c r="A86" s="22">
        <f t="shared" si="2"/>
        <v>14</v>
      </c>
      <c r="B86" s="22">
        <f t="shared" si="3"/>
        <v>7</v>
      </c>
      <c r="D86" t="str">
        <f>IFERROR("rep_"&amp;VLOOKUP(B86,Classification!$U$5:$V$14,2,FALSE),"\I:")</f>
        <v>rep_GDPSER</v>
      </c>
      <c r="E86" t="str">
        <f>IFERROR(VLOOKUP(A86,Classification!$A$4:$B$99,2,FALSE),"\I:")</f>
        <v>CroSloven</v>
      </c>
      <c r="F86" s="3">
        <f>SUMIFS('Selected scen drivers'!F$2:F$999,'Selected scen drivers'!$A$2:$A$999,reporting!$A86,'Selected scen drivers'!$B$2:$B$999,reporting!$B86)</f>
        <v>123.749753756713</v>
      </c>
      <c r="G86" s="3">
        <f>SUMIFS('Selected scen drivers'!G$2:G$999,'Selected scen drivers'!$A$2:$A$999,reporting!$A86,'Selected scen drivers'!$B$2:$B$999,reporting!$B86)</f>
        <v>125.38708052053</v>
      </c>
      <c r="H86" s="3">
        <f>SUMIFS('Selected scen drivers'!H$2:H$999,'Selected scen drivers'!$A$2:$A$999,reporting!$A86,'Selected scen drivers'!$B$2:$B$999,reporting!$B86)</f>
        <v>156.60410481737</v>
      </c>
      <c r="I86" s="3">
        <f>SUMIFS('Selected scen drivers'!I$2:I$999,'Selected scen drivers'!$A$2:$A$999,reporting!$A86,'Selected scen drivers'!$B$2:$B$999,reporting!$B86)</f>
        <v>176.900117920383</v>
      </c>
      <c r="J86" s="3">
        <f>SUMIFS('Selected scen drivers'!J$2:J$999,'Selected scen drivers'!$A$2:$A$999,reporting!$A86,'Selected scen drivers'!$B$2:$B$999,reporting!$B86)</f>
        <v>191.319930018111</v>
      </c>
      <c r="K86" s="3">
        <f>SUMIFS('Selected scen drivers'!K$2:K$999,'Selected scen drivers'!$A$2:$A$999,reporting!$A86,'Selected scen drivers'!$B$2:$B$999,reporting!$B86)</f>
        <v>201.151001702153</v>
      </c>
      <c r="L86" s="3">
        <f>SUMIFS('Selected scen drivers'!L$2:L$999,'Selected scen drivers'!$A$2:$A$999,reporting!$A86,'Selected scen drivers'!$B$2:$B$999,reporting!$B86)</f>
        <v>207.791167243251</v>
      </c>
      <c r="M86" s="3">
        <f>SUMIFS('Selected scen drivers'!M$2:M$999,'Selected scen drivers'!$A$2:$A$999,reporting!$A86,'Selected scen drivers'!$B$2:$B$999,reporting!$B86)</f>
        <v>213.048565397048</v>
      </c>
      <c r="N86" s="3">
        <f>SUMIFS('Selected scen drivers'!N$2:N$999,'Selected scen drivers'!$A$2:$A$999,reporting!$A86,'Selected scen drivers'!$B$2:$B$999,reporting!$B86)</f>
        <v>217.568277720952</v>
      </c>
      <c r="O86" s="3">
        <f>SUMIFS('Selected scen drivers'!O$2:O$999,'Selected scen drivers'!$A$2:$A$999,reporting!$A86,'Selected scen drivers'!$B$2:$B$999,reporting!$B86)</f>
        <v>222.013618903668</v>
      </c>
      <c r="P86" s="3">
        <f>SUMIFS('Selected scen drivers'!P$2:P$999,'Selected scen drivers'!$A$2:$A$999,reporting!$A86,'Selected scen drivers'!$B$2:$B$999,reporting!$B86)</f>
        <v>226.344368468973</v>
      </c>
      <c r="Q86" s="3">
        <f>SUMIFS('Selected scen drivers'!Q$2:Q$999,'Selected scen drivers'!$A$2:$A$999,reporting!$A86,'Selected scen drivers'!$B$2:$B$999,reporting!$B86)</f>
        <v>230.366439123578</v>
      </c>
      <c r="R86" s="3">
        <f>SUMIFS('Selected scen drivers'!R$2:R$999,'Selected scen drivers'!$A$2:$A$999,reporting!$A86,'Selected scen drivers'!$B$2:$B$999,reporting!$B86)</f>
        <v>233.951382684971</v>
      </c>
      <c r="S86" s="3">
        <f>SUMIFS('Selected scen drivers'!S$2:S$999,'Selected scen drivers'!$A$2:$A$999,reporting!$A86,'Selected scen drivers'!$B$2:$B$999,reporting!$B86)</f>
        <v>237.0812258783</v>
      </c>
      <c r="T86" s="3">
        <f>SUMIFS('Selected scen drivers'!T$2:T$999,'Selected scen drivers'!$A$2:$A$999,reporting!$A86,'Selected scen drivers'!$B$2:$B$999,reporting!$B86)</f>
        <v>240.015767876103</v>
      </c>
      <c r="U86" s="3">
        <f>SUMIFS('Selected scen drivers'!U$2:U$999,'Selected scen drivers'!$A$2:$A$999,reporting!$A86,'Selected scen drivers'!$B$2:$B$999,reporting!$B86)</f>
        <v>242.974086270132</v>
      </c>
      <c r="V86" s="3">
        <f>SUMIFS('Selected scen drivers'!V$2:V$999,'Selected scen drivers'!$A$2:$A$999,reporting!$A86,'Selected scen drivers'!$B$2:$B$999,reporting!$B86)</f>
        <v>245.99236968566</v>
      </c>
      <c r="W86" s="3">
        <f>SUMIFS('Selected scen drivers'!W$2:W$999,'Selected scen drivers'!$A$2:$A$999,reporting!$A86,'Selected scen drivers'!$B$2:$B$999,reporting!$B86)</f>
        <v>248.899222767412</v>
      </c>
      <c r="X86" s="3">
        <f>SUMIFS('Selected scen drivers'!X$2:X$999,'Selected scen drivers'!$A$2:$A$999,reporting!$A86,'Selected scen drivers'!$B$2:$B$999,reporting!$B86)</f>
        <v>0</v>
      </c>
      <c r="Y86" s="3">
        <f>SUMIFS('Selected scen drivers'!Y$2:Y$999,'Selected scen drivers'!$A$2:$A$999,reporting!$A86,'Selected scen drivers'!$B$2:$B$999,reporting!$B86)</f>
        <v>0</v>
      </c>
      <c r="Z86" s="3">
        <f>SUMIFS('Selected scen drivers'!Z$2:Z$999,'Selected scen drivers'!$A$2:$A$999,reporting!$A86,'Selected scen drivers'!$B$2:$B$999,reporting!$B86)</f>
        <v>0</v>
      </c>
      <c r="AA86" s="3">
        <f>SUMIFS('Selected scen drivers'!AA$2:AA$999,'Selected scen drivers'!$A$2:$A$999,reporting!$A86,'Selected scen drivers'!$B$2:$B$999,reporting!$B86)</f>
        <v>0</v>
      </c>
      <c r="AB86" s="3">
        <f>SUMIFS('Selected scen drivers'!AB$2:AB$999,'Selected scen drivers'!$A$2:$A$999,reporting!$A86,'Selected scen drivers'!$B$2:$B$999,reporting!$B86)</f>
        <v>0</v>
      </c>
      <c r="AC86" s="3">
        <f>SUMIFS('Selected scen drivers'!AC$2:AC$999,'Selected scen drivers'!$A$2:$A$999,reporting!$A86,'Selected scen drivers'!$B$2:$B$999,reporting!$B86)</f>
        <v>0</v>
      </c>
      <c r="AD86" s="3">
        <f>SUMIFS('Selected scen drivers'!AD$2:AD$999,'Selected scen drivers'!$A$2:$A$999,reporting!$A86,'Selected scen drivers'!$B$2:$B$999,reporting!$B86)</f>
        <v>0</v>
      </c>
      <c r="AE86" s="3">
        <f>SUMIFS('Selected scen drivers'!AE$2:AE$999,'Selected scen drivers'!$A$2:$A$999,reporting!$A86,'Selected scen drivers'!$B$2:$B$999,reporting!$B86)</f>
        <v>0</v>
      </c>
      <c r="AF86">
        <v>2</v>
      </c>
    </row>
    <row r="87" ht="14.5" spans="1:32">
      <c r="A87" s="22">
        <f t="shared" si="2"/>
        <v>14</v>
      </c>
      <c r="B87" s="22">
        <f t="shared" si="3"/>
        <v>8</v>
      </c>
      <c r="D87" t="str">
        <f>IFERROR("rep_"&amp;VLOOKUP(B87,Classification!$U$5:$V$14,2,FALSE),"\I:")</f>
        <v>rep_HOU</v>
      </c>
      <c r="E87" t="str">
        <f>IFERROR(VLOOKUP(A87,Classification!$A$4:$B$99,2,FALSE),"\I:")</f>
        <v>CroSloven</v>
      </c>
      <c r="F87" s="3">
        <f>SUMIFS('Selected scen drivers'!F$2:F$999,'Selected scen drivers'!$A$2:$A$999,reporting!$A87,'Selected scen drivers'!$B$2:$B$999,reporting!$B87)</f>
        <v>1.8752218</v>
      </c>
      <c r="G87" s="3">
        <f>SUMIFS('Selected scen drivers'!G$2:G$999,'Selected scen drivers'!$A$2:$A$999,reporting!$A87,'Selected scen drivers'!$B$2:$B$999,reporting!$B87)</f>
        <v>1.8574845</v>
      </c>
      <c r="H87" s="3">
        <f>SUMIFS('Selected scen drivers'!H$2:H$999,'Selected scen drivers'!$A$2:$A$999,reporting!$A87,'Selected scen drivers'!$B$2:$B$999,reporting!$B87)</f>
        <v>1.76879799999999</v>
      </c>
      <c r="I87" s="3">
        <f>SUMIFS('Selected scen drivers'!I$2:I$999,'Selected scen drivers'!$A$2:$A$999,reporting!$A87,'Selected scen drivers'!$B$2:$B$999,reporting!$B87)</f>
        <v>1.6793785</v>
      </c>
      <c r="J87" s="3">
        <f>SUMIFS('Selected scen drivers'!J$2:J$999,'Selected scen drivers'!$A$2:$A$999,reporting!$A87,'Selected scen drivers'!$B$2:$B$999,reporting!$B87)</f>
        <v>1.6033385</v>
      </c>
      <c r="K87" s="3">
        <f>SUMIFS('Selected scen drivers'!K$2:K$999,'Selected scen drivers'!$A$2:$A$999,reporting!$A87,'Selected scen drivers'!$B$2:$B$999,reporting!$B87)</f>
        <v>1.53962199999999</v>
      </c>
      <c r="L87" s="3">
        <f>SUMIFS('Selected scen drivers'!L$2:L$999,'Selected scen drivers'!$A$2:$A$999,reporting!$A87,'Selected scen drivers'!$B$2:$B$999,reporting!$B87)</f>
        <v>1.4644555</v>
      </c>
      <c r="M87" s="3">
        <f>SUMIFS('Selected scen drivers'!M$2:M$999,'Selected scen drivers'!$A$2:$A$999,reporting!$A87,'Selected scen drivers'!$B$2:$B$999,reporting!$B87)</f>
        <v>1.38828199999999</v>
      </c>
      <c r="N87" s="3">
        <f>SUMIFS('Selected scen drivers'!N$2:N$999,'Selected scen drivers'!$A$2:$A$999,reporting!$A87,'Selected scen drivers'!$B$2:$B$999,reporting!$B87)</f>
        <v>1.32766849999999</v>
      </c>
      <c r="O87" s="3">
        <f>SUMIFS('Selected scen drivers'!O$2:O$999,'Selected scen drivers'!$A$2:$A$999,reporting!$A87,'Selected scen drivers'!$B$2:$B$999,reporting!$B87)</f>
        <v>1.2851395</v>
      </c>
      <c r="P87" s="3">
        <f>SUMIFS('Selected scen drivers'!P$2:P$999,'Selected scen drivers'!$A$2:$A$999,reporting!$A87,'Selected scen drivers'!$B$2:$B$999,reporting!$B87)</f>
        <v>1.249315</v>
      </c>
      <c r="Q87" s="3">
        <f>SUMIFS('Selected scen drivers'!Q$2:Q$999,'Selected scen drivers'!$A$2:$A$999,reporting!$A87,'Selected scen drivers'!$B$2:$B$999,reporting!$B87)</f>
        <v>1.2285225</v>
      </c>
      <c r="R87" s="3">
        <f>SUMIFS('Selected scen drivers'!R$2:R$999,'Selected scen drivers'!$A$2:$A$999,reporting!$A87,'Selected scen drivers'!$B$2:$B$999,reporting!$B87)</f>
        <v>1.19601049999999</v>
      </c>
      <c r="S87" s="3">
        <f>SUMIFS('Selected scen drivers'!S$2:S$999,'Selected scen drivers'!$A$2:$A$999,reporting!$A87,'Selected scen drivers'!$B$2:$B$999,reporting!$B87)</f>
        <v>1.15397749999999</v>
      </c>
      <c r="T87" s="3">
        <f>SUMIFS('Selected scen drivers'!T$2:T$999,'Selected scen drivers'!$A$2:$A$999,reporting!$A87,'Selected scen drivers'!$B$2:$B$999,reporting!$B87)</f>
        <v>1.1138085</v>
      </c>
      <c r="U87" s="3">
        <f>SUMIFS('Selected scen drivers'!U$2:U$999,'Selected scen drivers'!$A$2:$A$999,reporting!$A87,'Selected scen drivers'!$B$2:$B$999,reporting!$B87)</f>
        <v>1.077586</v>
      </c>
      <c r="V87" s="3">
        <f>SUMIFS('Selected scen drivers'!V$2:V$999,'Selected scen drivers'!$A$2:$A$999,reporting!$A87,'Selected scen drivers'!$B$2:$B$999,reporting!$B87)</f>
        <v>1.0432105</v>
      </c>
      <c r="W87" s="3">
        <f>SUMIFS('Selected scen drivers'!W$2:W$999,'Selected scen drivers'!$A$2:$A$999,reporting!$A87,'Selected scen drivers'!$B$2:$B$999,reporting!$B87)</f>
        <v>1.008081</v>
      </c>
      <c r="X87" s="3">
        <f>SUMIFS('Selected scen drivers'!X$2:X$999,'Selected scen drivers'!$A$2:$A$999,reporting!$A87,'Selected scen drivers'!$B$2:$B$999,reporting!$B87)</f>
        <v>0</v>
      </c>
      <c r="Y87" s="3">
        <f>SUMIFS('Selected scen drivers'!Y$2:Y$999,'Selected scen drivers'!$A$2:$A$999,reporting!$A87,'Selected scen drivers'!$B$2:$B$999,reporting!$B87)</f>
        <v>0</v>
      </c>
      <c r="Z87" s="3">
        <f>SUMIFS('Selected scen drivers'!Z$2:Z$999,'Selected scen drivers'!$A$2:$A$999,reporting!$A87,'Selected scen drivers'!$B$2:$B$999,reporting!$B87)</f>
        <v>0</v>
      </c>
      <c r="AA87" s="3">
        <f>SUMIFS('Selected scen drivers'!AA$2:AA$999,'Selected scen drivers'!$A$2:$A$999,reporting!$A87,'Selected scen drivers'!$B$2:$B$999,reporting!$B87)</f>
        <v>0</v>
      </c>
      <c r="AB87" s="3">
        <f>SUMIFS('Selected scen drivers'!AB$2:AB$999,'Selected scen drivers'!$A$2:$A$999,reporting!$A87,'Selected scen drivers'!$B$2:$B$999,reporting!$B87)</f>
        <v>0</v>
      </c>
      <c r="AC87" s="3">
        <f>SUMIFS('Selected scen drivers'!AC$2:AC$999,'Selected scen drivers'!$A$2:$A$999,reporting!$A87,'Selected scen drivers'!$B$2:$B$999,reporting!$B87)</f>
        <v>0</v>
      </c>
      <c r="AD87" s="3">
        <f>SUMIFS('Selected scen drivers'!AD$2:AD$999,'Selected scen drivers'!$A$2:$A$999,reporting!$A87,'Selected scen drivers'!$B$2:$B$999,reporting!$B87)</f>
        <v>0</v>
      </c>
      <c r="AE87" s="3">
        <f>SUMIFS('Selected scen drivers'!AE$2:AE$999,'Selected scen drivers'!$A$2:$A$999,reporting!$A87,'Selected scen drivers'!$B$2:$B$999,reporting!$B87)</f>
        <v>0</v>
      </c>
      <c r="AF87">
        <v>2</v>
      </c>
    </row>
    <row r="88" ht="14.5" spans="1:32">
      <c r="A88" s="22">
        <f t="shared" si="2"/>
        <v>14</v>
      </c>
      <c r="B88" s="22">
        <f t="shared" si="3"/>
        <v>9</v>
      </c>
      <c r="D88" t="str">
        <f>IFERROR("rep_"&amp;VLOOKUP(B88,Classification!$U$5:$V$14,2,FALSE),"\I:")</f>
        <v>rep_POP</v>
      </c>
      <c r="E88" t="str">
        <f>IFERROR(VLOOKUP(A88,Classification!$A$4:$B$99,2,FALSE),"\I:")</f>
        <v>CroSloven</v>
      </c>
      <c r="F88" s="3">
        <f>SUMIFS('Selected scen drivers'!F$2:F$999,'Selected scen drivers'!$A$2:$A$999,reporting!$A88,'Selected scen drivers'!$B$2:$B$999,reporting!$B88)</f>
        <v>6.2580968</v>
      </c>
      <c r="G88" s="3">
        <f>SUMIFS('Selected scen drivers'!G$2:G$999,'Selected scen drivers'!$A$2:$A$999,reporting!$A88,'Selected scen drivers'!$B$2:$B$999,reporting!$B88)</f>
        <v>6.2309</v>
      </c>
      <c r="H88" s="3">
        <f>SUMIFS('Selected scen drivers'!H$2:H$999,'Selected scen drivers'!$A$2:$A$999,reporting!$A88,'Selected scen drivers'!$B$2:$B$999,reporting!$B88)</f>
        <v>6.094916</v>
      </c>
      <c r="I88" s="3">
        <f>SUMIFS('Selected scen drivers'!I$2:I$999,'Selected scen drivers'!$A$2:$A$999,reporting!$A88,'Selected scen drivers'!$B$2:$B$999,reporting!$B88)</f>
        <v>5.951081</v>
      </c>
      <c r="J88" s="3">
        <f>SUMIFS('Selected scen drivers'!J$2:J$999,'Selected scen drivers'!$A$2:$A$999,reporting!$A88,'Selected scen drivers'!$B$2:$B$999,reporting!$B88)</f>
        <v>5.811048</v>
      </c>
      <c r="K88" s="3">
        <f>SUMIFS('Selected scen drivers'!K$2:K$999,'Selected scen drivers'!$A$2:$A$999,reporting!$A88,'Selected scen drivers'!$B$2:$B$999,reporting!$B88)</f>
        <v>5.676666</v>
      </c>
      <c r="L88" s="3">
        <f>SUMIFS('Selected scen drivers'!L$2:L$999,'Selected scen drivers'!$A$2:$A$999,reporting!$A88,'Selected scen drivers'!$B$2:$B$999,reporting!$B88)</f>
        <v>5.550314</v>
      </c>
      <c r="M88" s="3">
        <f>SUMIFS('Selected scen drivers'!M$2:M$999,'Selected scen drivers'!$A$2:$A$999,reporting!$A88,'Selected scen drivers'!$B$2:$B$999,reporting!$B88)</f>
        <v>5.431713</v>
      </c>
      <c r="N88" s="3">
        <f>SUMIFS('Selected scen drivers'!N$2:N$999,'Selected scen drivers'!$A$2:$A$999,reporting!$A88,'Selected scen drivers'!$B$2:$B$999,reporting!$B88)</f>
        <v>5.318798</v>
      </c>
      <c r="O88" s="3">
        <f>SUMIFS('Selected scen drivers'!O$2:O$999,'Selected scen drivers'!$A$2:$A$999,reporting!$A88,'Selected scen drivers'!$B$2:$B$999,reporting!$B88)</f>
        <v>5.212411</v>
      </c>
      <c r="P88" s="3">
        <f>SUMIFS('Selected scen drivers'!P$2:P$999,'Selected scen drivers'!$A$2:$A$999,reporting!$A88,'Selected scen drivers'!$B$2:$B$999,reporting!$B88)</f>
        <v>5.110301</v>
      </c>
      <c r="Q88" s="3">
        <f>SUMIFS('Selected scen drivers'!Q$2:Q$999,'Selected scen drivers'!$A$2:$A$999,reporting!$A88,'Selected scen drivers'!$B$2:$B$999,reporting!$B88)</f>
        <v>5.011969</v>
      </c>
      <c r="R88" s="3">
        <f>SUMIFS('Selected scen drivers'!R$2:R$999,'Selected scen drivers'!$A$2:$A$999,reporting!$A88,'Selected scen drivers'!$B$2:$B$999,reporting!$B88)</f>
        <v>4.915917</v>
      </c>
      <c r="S88" s="3">
        <f>SUMIFS('Selected scen drivers'!S$2:S$999,'Selected scen drivers'!$A$2:$A$999,reporting!$A88,'Selected scen drivers'!$B$2:$B$999,reporting!$B88)</f>
        <v>4.822566</v>
      </c>
      <c r="T88" s="3">
        <f>SUMIFS('Selected scen drivers'!T$2:T$999,'Selected scen drivers'!$A$2:$A$999,reporting!$A88,'Selected scen drivers'!$B$2:$B$999,reporting!$B88)</f>
        <v>4.732655</v>
      </c>
      <c r="U88" s="3">
        <f>SUMIFS('Selected scen drivers'!U$2:U$999,'Selected scen drivers'!$A$2:$A$999,reporting!$A88,'Selected scen drivers'!$B$2:$B$999,reporting!$B88)</f>
        <v>4.646265</v>
      </c>
      <c r="V88" s="3">
        <f>SUMIFS('Selected scen drivers'!V$2:V$999,'Selected scen drivers'!$A$2:$A$999,reporting!$A88,'Selected scen drivers'!$B$2:$B$999,reporting!$B88)</f>
        <v>4.561176</v>
      </c>
      <c r="W88" s="3">
        <f>SUMIFS('Selected scen drivers'!W$2:W$999,'Selected scen drivers'!$A$2:$A$999,reporting!$A88,'Selected scen drivers'!$B$2:$B$999,reporting!$B88)</f>
        <v>4.474128</v>
      </c>
      <c r="X88" s="3">
        <f>SUMIFS('Selected scen drivers'!X$2:X$999,'Selected scen drivers'!$A$2:$A$999,reporting!$A88,'Selected scen drivers'!$B$2:$B$999,reporting!$B88)</f>
        <v>0</v>
      </c>
      <c r="Y88" s="3">
        <f>SUMIFS('Selected scen drivers'!Y$2:Y$999,'Selected scen drivers'!$A$2:$A$999,reporting!$A88,'Selected scen drivers'!$B$2:$B$999,reporting!$B88)</f>
        <v>0</v>
      </c>
      <c r="Z88" s="3">
        <f>SUMIFS('Selected scen drivers'!Z$2:Z$999,'Selected scen drivers'!$A$2:$A$999,reporting!$A88,'Selected scen drivers'!$B$2:$B$999,reporting!$B88)</f>
        <v>0</v>
      </c>
      <c r="AA88" s="3">
        <f>SUMIFS('Selected scen drivers'!AA$2:AA$999,'Selected scen drivers'!$A$2:$A$999,reporting!$A88,'Selected scen drivers'!$B$2:$B$999,reporting!$B88)</f>
        <v>0</v>
      </c>
      <c r="AB88" s="3">
        <f>SUMIFS('Selected scen drivers'!AB$2:AB$999,'Selected scen drivers'!$A$2:$A$999,reporting!$A88,'Selected scen drivers'!$B$2:$B$999,reporting!$B88)</f>
        <v>0</v>
      </c>
      <c r="AC88" s="3">
        <f>SUMIFS('Selected scen drivers'!AC$2:AC$999,'Selected scen drivers'!$A$2:$A$999,reporting!$A88,'Selected scen drivers'!$B$2:$B$999,reporting!$B88)</f>
        <v>0</v>
      </c>
      <c r="AD88" s="3">
        <f>SUMIFS('Selected scen drivers'!AD$2:AD$999,'Selected scen drivers'!$A$2:$A$999,reporting!$A88,'Selected scen drivers'!$B$2:$B$999,reporting!$B88)</f>
        <v>0</v>
      </c>
      <c r="AE88" s="3">
        <f>SUMIFS('Selected scen drivers'!AE$2:AE$999,'Selected scen drivers'!$A$2:$A$999,reporting!$A88,'Selected scen drivers'!$B$2:$B$999,reporting!$B88)</f>
        <v>0</v>
      </c>
      <c r="AF88">
        <v>2</v>
      </c>
    </row>
    <row r="89" ht="14.5" spans="1:32">
      <c r="A89" s="22">
        <f t="shared" si="2"/>
        <v>15</v>
      </c>
      <c r="B89" s="22">
        <f t="shared" si="3"/>
        <v>1</v>
      </c>
      <c r="D89" t="str">
        <f>IFERROR("rep_"&amp;VLOOKUP(B89,Classification!$U$5:$V$14,2,FALSE),"\I:")</f>
        <v>rep_GDP</v>
      </c>
      <c r="E89" t="str">
        <f>IFERROR(VLOOKUP(A89,Classification!$A$4:$B$99,2,FALSE),"\I:")</f>
        <v>SpainPor</v>
      </c>
      <c r="F89" s="3">
        <f>SUMIFS('Selected scen drivers'!F$2:F$999,'Selected scen drivers'!$A$2:$A$999,reporting!$A89,'Selected scen drivers'!$B$2:$B$999,reporting!$B89)</f>
        <v>1912.842</v>
      </c>
      <c r="G89" s="3">
        <f>SUMIFS('Selected scen drivers'!G$2:G$999,'Selected scen drivers'!$A$2:$A$999,reporting!$A89,'Selected scen drivers'!$B$2:$B$999,reporting!$B89)</f>
        <v>1908.786</v>
      </c>
      <c r="H89" s="3">
        <f>SUMIFS('Selected scen drivers'!H$2:H$999,'Selected scen drivers'!$A$2:$A$999,reporting!$A89,'Selected scen drivers'!$B$2:$B$999,reporting!$B89)</f>
        <v>2275.327</v>
      </c>
      <c r="I89" s="3">
        <f>SUMIFS('Selected scen drivers'!I$2:I$999,'Selected scen drivers'!$A$2:$A$999,reporting!$A89,'Selected scen drivers'!$B$2:$B$999,reporting!$B89)</f>
        <v>2449.043</v>
      </c>
      <c r="J89" s="3">
        <f>SUMIFS('Selected scen drivers'!J$2:J$999,'Selected scen drivers'!$A$2:$A$999,reporting!$A89,'Selected scen drivers'!$B$2:$B$999,reporting!$B89)</f>
        <v>2669.374</v>
      </c>
      <c r="K89" s="3">
        <f>SUMIFS('Selected scen drivers'!K$2:K$999,'Selected scen drivers'!$A$2:$A$999,reporting!$A89,'Selected scen drivers'!$B$2:$B$999,reporting!$B89)</f>
        <v>2919.854</v>
      </c>
      <c r="L89" s="3">
        <f>SUMIFS('Selected scen drivers'!L$2:L$999,'Selected scen drivers'!$A$2:$A$999,reporting!$A89,'Selected scen drivers'!$B$2:$B$999,reporting!$B89)</f>
        <v>3181.355</v>
      </c>
      <c r="M89" s="3">
        <f>SUMIFS('Selected scen drivers'!M$2:M$999,'Selected scen drivers'!$A$2:$A$999,reporting!$A89,'Selected scen drivers'!$B$2:$B$999,reporting!$B89)</f>
        <v>3448.513</v>
      </c>
      <c r="N89" s="3">
        <f>SUMIFS('Selected scen drivers'!N$2:N$999,'Selected scen drivers'!$A$2:$A$999,reporting!$A89,'Selected scen drivers'!$B$2:$B$999,reporting!$B89)</f>
        <v>3721.797</v>
      </c>
      <c r="O89" s="3">
        <f>SUMIFS('Selected scen drivers'!O$2:O$999,'Selected scen drivers'!$A$2:$A$999,reporting!$A89,'Selected scen drivers'!$B$2:$B$999,reporting!$B89)</f>
        <v>3997.258</v>
      </c>
      <c r="P89" s="3">
        <f>SUMIFS('Selected scen drivers'!P$2:P$999,'Selected scen drivers'!$A$2:$A$999,reporting!$A89,'Selected scen drivers'!$B$2:$B$999,reporting!$B89)</f>
        <v>4261.278</v>
      </c>
      <c r="Q89" s="3">
        <f>SUMIFS('Selected scen drivers'!Q$2:Q$999,'Selected scen drivers'!$A$2:$A$999,reporting!$A89,'Selected scen drivers'!$B$2:$B$999,reporting!$B89)</f>
        <v>4494.874</v>
      </c>
      <c r="R89" s="3">
        <f>SUMIFS('Selected scen drivers'!R$2:R$999,'Selected scen drivers'!$A$2:$A$999,reporting!$A89,'Selected scen drivers'!$B$2:$B$999,reporting!$B89)</f>
        <v>4700.91</v>
      </c>
      <c r="S89" s="3">
        <f>SUMIFS('Selected scen drivers'!S$2:S$999,'Selected scen drivers'!$A$2:$A$999,reporting!$A89,'Selected scen drivers'!$B$2:$B$999,reporting!$B89)</f>
        <v>4886.628</v>
      </c>
      <c r="T89" s="3">
        <f>SUMIFS('Selected scen drivers'!T$2:T$999,'Selected scen drivers'!$A$2:$A$999,reporting!$A89,'Selected scen drivers'!$B$2:$B$999,reporting!$B89)</f>
        <v>5059.281</v>
      </c>
      <c r="U89" s="3">
        <f>SUMIFS('Selected scen drivers'!U$2:U$999,'Selected scen drivers'!$A$2:$A$999,reporting!$A89,'Selected scen drivers'!$B$2:$B$999,reporting!$B89)</f>
        <v>5219.307</v>
      </c>
      <c r="V89" s="3">
        <f>SUMIFS('Selected scen drivers'!V$2:V$999,'Selected scen drivers'!$A$2:$A$999,reporting!$A89,'Selected scen drivers'!$B$2:$B$999,reporting!$B89)</f>
        <v>5360.295</v>
      </c>
      <c r="W89" s="3">
        <f>SUMIFS('Selected scen drivers'!W$2:W$999,'Selected scen drivers'!$A$2:$A$999,reporting!$A89,'Selected scen drivers'!$B$2:$B$999,reporting!$B89)</f>
        <v>5471.877</v>
      </c>
      <c r="X89" s="3">
        <f>SUMIFS('Selected scen drivers'!X$2:X$999,'Selected scen drivers'!$A$2:$A$999,reporting!$A89,'Selected scen drivers'!$B$2:$B$999,reporting!$B89)</f>
        <v>0</v>
      </c>
      <c r="Y89" s="3">
        <f>SUMIFS('Selected scen drivers'!Y$2:Y$999,'Selected scen drivers'!$A$2:$A$999,reporting!$A89,'Selected scen drivers'!$B$2:$B$999,reporting!$B89)</f>
        <v>0</v>
      </c>
      <c r="Z89" s="3">
        <f>SUMIFS('Selected scen drivers'!Z$2:Z$999,'Selected scen drivers'!$A$2:$A$999,reporting!$A89,'Selected scen drivers'!$B$2:$B$999,reporting!$B89)</f>
        <v>0</v>
      </c>
      <c r="AA89" s="3">
        <f>SUMIFS('Selected scen drivers'!AA$2:AA$999,'Selected scen drivers'!$A$2:$A$999,reporting!$A89,'Selected scen drivers'!$B$2:$B$999,reporting!$B89)</f>
        <v>0</v>
      </c>
      <c r="AB89" s="3">
        <f>SUMIFS('Selected scen drivers'!AB$2:AB$999,'Selected scen drivers'!$A$2:$A$999,reporting!$A89,'Selected scen drivers'!$B$2:$B$999,reporting!$B89)</f>
        <v>0</v>
      </c>
      <c r="AC89" s="3">
        <f>SUMIFS('Selected scen drivers'!AC$2:AC$999,'Selected scen drivers'!$A$2:$A$999,reporting!$A89,'Selected scen drivers'!$B$2:$B$999,reporting!$B89)</f>
        <v>0</v>
      </c>
      <c r="AD89" s="3">
        <f>SUMIFS('Selected scen drivers'!AD$2:AD$999,'Selected scen drivers'!$A$2:$A$999,reporting!$A89,'Selected scen drivers'!$B$2:$B$999,reporting!$B89)</f>
        <v>0</v>
      </c>
      <c r="AE89" s="3">
        <f>SUMIFS('Selected scen drivers'!AE$2:AE$999,'Selected scen drivers'!$A$2:$A$999,reporting!$A89,'Selected scen drivers'!$B$2:$B$999,reporting!$B89)</f>
        <v>0</v>
      </c>
      <c r="AF89">
        <v>2</v>
      </c>
    </row>
    <row r="90" ht="14.5" spans="1:32">
      <c r="A90" s="22">
        <f t="shared" si="2"/>
        <v>15</v>
      </c>
      <c r="B90" s="22">
        <f t="shared" si="3"/>
        <v>2</v>
      </c>
      <c r="D90" t="str">
        <f>IFERROR("rep_"&amp;VLOOKUP(B90,Classification!$U$5:$V$14,2,FALSE),"\I:")</f>
        <v>rep_GDPAGR</v>
      </c>
      <c r="E90" t="str">
        <f>IFERROR(VLOOKUP(A90,Classification!$A$4:$B$99,2,FALSE),"\I:")</f>
        <v>SpainPor</v>
      </c>
      <c r="F90" s="3">
        <f>SUMIFS('Selected scen drivers'!F$2:F$999,'Selected scen drivers'!$A$2:$A$999,reporting!$A90,'Selected scen drivers'!$B$2:$B$999,reporting!$B90)</f>
        <v>56.8587682352246</v>
      </c>
      <c r="G90" s="3">
        <f>SUMIFS('Selected scen drivers'!G$2:G$999,'Selected scen drivers'!$A$2:$A$999,reporting!$A90,'Selected scen drivers'!$B$2:$B$999,reporting!$B90)</f>
        <v>56.7234962564059</v>
      </c>
      <c r="H90" s="3">
        <f>SUMIFS('Selected scen drivers'!H$2:H$999,'Selected scen drivers'!$A$2:$A$999,reporting!$A90,'Selected scen drivers'!$B$2:$B$999,reporting!$B90)</f>
        <v>67.61680067194</v>
      </c>
      <c r="I90" s="3">
        <f>SUMIFS('Selected scen drivers'!I$2:I$999,'Selected scen drivers'!$A$2:$A$999,reporting!$A90,'Selected scen drivers'!$B$2:$B$999,reporting!$B90)</f>
        <v>72.7047477177013</v>
      </c>
      <c r="J90" s="3">
        <f>SUMIFS('Selected scen drivers'!J$2:J$999,'Selected scen drivers'!$A$2:$A$999,reporting!$A90,'Selected scen drivers'!$B$2:$B$999,reporting!$B90)</f>
        <v>79.2437705477754</v>
      </c>
      <c r="K90" s="3">
        <f>SUMIFS('Selected scen drivers'!K$2:K$999,'Selected scen drivers'!$A$2:$A$999,reporting!$A90,'Selected scen drivers'!$B$2:$B$999,reporting!$B90)</f>
        <v>86.7040441247905</v>
      </c>
      <c r="L90" s="3">
        <f>SUMIFS('Selected scen drivers'!L$2:L$999,'Selected scen drivers'!$A$2:$A$999,reporting!$A90,'Selected scen drivers'!$B$2:$B$999,reporting!$B90)</f>
        <v>94.5140577067117</v>
      </c>
      <c r="M90" s="3">
        <f>SUMIFS('Selected scen drivers'!M$2:M$999,'Selected scen drivers'!$A$2:$A$999,reporting!$A90,'Selected scen drivers'!$B$2:$B$999,reporting!$B90)</f>
        <v>102.503313558571</v>
      </c>
      <c r="N90" s="3">
        <f>SUMIFS('Selected scen drivers'!N$2:N$999,'Selected scen drivers'!$A$2:$A$999,reporting!$A90,'Selected scen drivers'!$B$2:$B$999,reporting!$B90)</f>
        <v>110.690177423719</v>
      </c>
      <c r="O90" s="3">
        <f>SUMIFS('Selected scen drivers'!O$2:O$999,'Selected scen drivers'!$A$2:$A$999,reporting!$A90,'Selected scen drivers'!$B$2:$B$999,reporting!$B90)</f>
        <v>118.956931429827</v>
      </c>
      <c r="P90" s="3">
        <f>SUMIFS('Selected scen drivers'!P$2:P$999,'Selected scen drivers'!$A$2:$A$999,reporting!$A90,'Selected scen drivers'!$B$2:$B$999,reporting!$B90)</f>
        <v>126.885969705335</v>
      </c>
      <c r="Q90" s="3">
        <f>SUMIFS('Selected scen drivers'!Q$2:Q$999,'Selected scen drivers'!$A$2:$A$999,reporting!$A90,'Selected scen drivers'!$B$2:$B$999,reporting!$B90)</f>
        <v>133.90277557939</v>
      </c>
      <c r="R90" s="3">
        <f>SUMIFS('Selected scen drivers'!R$2:R$999,'Selected scen drivers'!$A$2:$A$999,reporting!$A90,'Selected scen drivers'!$B$2:$B$999,reporting!$B90)</f>
        <v>140.093299683895</v>
      </c>
      <c r="S90" s="3">
        <f>SUMIFS('Selected scen drivers'!S$2:S$999,'Selected scen drivers'!$A$2:$A$999,reporting!$A90,'Selected scen drivers'!$B$2:$B$999,reporting!$B90)</f>
        <v>145.677050989521</v>
      </c>
      <c r="T90" s="3">
        <f>SUMIFS('Selected scen drivers'!T$2:T$999,'Selected scen drivers'!$A$2:$A$999,reporting!$A90,'Selected scen drivers'!$B$2:$B$999,reporting!$B90)</f>
        <v>150.871722107969</v>
      </c>
      <c r="U90" s="3">
        <f>SUMIFS('Selected scen drivers'!U$2:U$999,'Selected scen drivers'!$A$2:$A$999,reporting!$A90,'Selected scen drivers'!$B$2:$B$999,reporting!$B90)</f>
        <v>155.692507478104</v>
      </c>
      <c r="V90" s="3">
        <f>SUMIFS('Selected scen drivers'!V$2:V$999,'Selected scen drivers'!$A$2:$A$999,reporting!$A90,'Selected scen drivers'!$B$2:$B$999,reporting!$B90)</f>
        <v>159.948216147752</v>
      </c>
      <c r="W90" s="3">
        <f>SUMIFS('Selected scen drivers'!W$2:W$999,'Selected scen drivers'!$A$2:$A$999,reporting!$A90,'Selected scen drivers'!$B$2:$B$999,reporting!$B90)</f>
        <v>163.324663339616</v>
      </c>
      <c r="X90" s="3">
        <f>SUMIFS('Selected scen drivers'!X$2:X$999,'Selected scen drivers'!$A$2:$A$999,reporting!$A90,'Selected scen drivers'!$B$2:$B$999,reporting!$B90)</f>
        <v>0</v>
      </c>
      <c r="Y90" s="3">
        <f>SUMIFS('Selected scen drivers'!Y$2:Y$999,'Selected scen drivers'!$A$2:$A$999,reporting!$A90,'Selected scen drivers'!$B$2:$B$999,reporting!$B90)</f>
        <v>0</v>
      </c>
      <c r="Z90" s="3">
        <f>SUMIFS('Selected scen drivers'!Z$2:Z$999,'Selected scen drivers'!$A$2:$A$999,reporting!$A90,'Selected scen drivers'!$B$2:$B$999,reporting!$B90)</f>
        <v>0</v>
      </c>
      <c r="AA90" s="3">
        <f>SUMIFS('Selected scen drivers'!AA$2:AA$999,'Selected scen drivers'!$A$2:$A$999,reporting!$A90,'Selected scen drivers'!$B$2:$B$999,reporting!$B90)</f>
        <v>0</v>
      </c>
      <c r="AB90" s="3">
        <f>SUMIFS('Selected scen drivers'!AB$2:AB$999,'Selected scen drivers'!$A$2:$A$999,reporting!$A90,'Selected scen drivers'!$B$2:$B$999,reporting!$B90)</f>
        <v>0</v>
      </c>
      <c r="AC90" s="3">
        <f>SUMIFS('Selected scen drivers'!AC$2:AC$999,'Selected scen drivers'!$A$2:$A$999,reporting!$A90,'Selected scen drivers'!$B$2:$B$999,reporting!$B90)</f>
        <v>0</v>
      </c>
      <c r="AD90" s="3">
        <f>SUMIFS('Selected scen drivers'!AD$2:AD$999,'Selected scen drivers'!$A$2:$A$999,reporting!$A90,'Selected scen drivers'!$B$2:$B$999,reporting!$B90)</f>
        <v>0</v>
      </c>
      <c r="AE90" s="3">
        <f>SUMIFS('Selected scen drivers'!AE$2:AE$999,'Selected scen drivers'!$A$2:$A$999,reporting!$A90,'Selected scen drivers'!$B$2:$B$999,reporting!$B90)</f>
        <v>0</v>
      </c>
      <c r="AF90">
        <v>2</v>
      </c>
    </row>
    <row r="91" ht="14.5" spans="1:32">
      <c r="A91" s="22">
        <f t="shared" si="2"/>
        <v>15</v>
      </c>
      <c r="B91" s="22">
        <f t="shared" si="3"/>
        <v>3</v>
      </c>
      <c r="D91" t="str">
        <f>IFERROR("rep_"&amp;VLOOKUP(B91,Classification!$U$5:$V$14,2,FALSE),"\I:")</f>
        <v>rep_GDPIND</v>
      </c>
      <c r="E91" t="str">
        <f>IFERROR(VLOOKUP(A91,Classification!$A$4:$B$99,2,FALSE),"\I:")</f>
        <v>SpainPor</v>
      </c>
      <c r="F91" s="3">
        <f>SUMIFS('Selected scen drivers'!F$2:F$999,'Selected scen drivers'!$A$2:$A$999,reporting!$A91,'Selected scen drivers'!$B$2:$B$999,reporting!$B91)</f>
        <v>431.664144747695</v>
      </c>
      <c r="G91" s="3">
        <f>SUMIFS('Selected scen drivers'!G$2:G$999,'Selected scen drivers'!$A$2:$A$999,reporting!$A91,'Selected scen drivers'!$B$2:$B$999,reporting!$B91)</f>
        <v>430.750072279108</v>
      </c>
      <c r="H91" s="3">
        <f>SUMIFS('Selected scen drivers'!H$2:H$999,'Selected scen drivers'!$A$2:$A$999,reporting!$A91,'Selected scen drivers'!$B$2:$B$999,reporting!$B91)</f>
        <v>524.036968406831</v>
      </c>
      <c r="I91" s="3">
        <f>SUMIFS('Selected scen drivers'!I$2:I$999,'Selected scen drivers'!$A$2:$A$999,reporting!$A91,'Selected scen drivers'!$B$2:$B$999,reporting!$B91)</f>
        <v>575.429232359697</v>
      </c>
      <c r="J91" s="3">
        <f>SUMIFS('Selected scen drivers'!J$2:J$999,'Selected scen drivers'!$A$2:$A$999,reporting!$A91,'Selected scen drivers'!$B$2:$B$999,reporting!$B91)</f>
        <v>639.599510497936</v>
      </c>
      <c r="K91" s="3">
        <f>SUMIFS('Selected scen drivers'!K$2:K$999,'Selected scen drivers'!$A$2:$A$999,reporting!$A91,'Selected scen drivers'!$B$2:$B$999,reporting!$B91)</f>
        <v>713.179244698651</v>
      </c>
      <c r="L91" s="3">
        <f>SUMIFS('Selected scen drivers'!L$2:L$999,'Selected scen drivers'!$A$2:$A$999,reporting!$A91,'Selected scen drivers'!$B$2:$B$999,reporting!$B91)</f>
        <v>791.828324582031</v>
      </c>
      <c r="M91" s="3">
        <f>SUMIFS('Selected scen drivers'!M$2:M$999,'Selected scen drivers'!$A$2:$A$999,reporting!$A91,'Selected scen drivers'!$B$2:$B$999,reporting!$B91)</f>
        <v>874.341284610842</v>
      </c>
      <c r="N91" s="3">
        <f>SUMIFS('Selected scen drivers'!N$2:N$999,'Selected scen drivers'!$A$2:$A$999,reporting!$A91,'Selected scen drivers'!$B$2:$B$999,reporting!$B91)</f>
        <v>960.918025107626</v>
      </c>
      <c r="O91" s="3">
        <f>SUMIFS('Selected scen drivers'!O$2:O$999,'Selected scen drivers'!$A$2:$A$999,reporting!$A91,'Selected scen drivers'!$B$2:$B$999,reporting!$B91)</f>
        <v>1050.60625657694</v>
      </c>
      <c r="P91" s="3">
        <f>SUMIFS('Selected scen drivers'!P$2:P$999,'Selected scen drivers'!$A$2:$A$999,reporting!$A91,'Selected scen drivers'!$B$2:$B$999,reporting!$B91)</f>
        <v>1139.79449850063</v>
      </c>
      <c r="Q91" s="3">
        <f>SUMIFS('Selected scen drivers'!Q$2:Q$999,'Selected scen drivers'!$A$2:$A$999,reporting!$A91,'Selected scen drivers'!$B$2:$B$999,reporting!$B91)</f>
        <v>1223.15790314237</v>
      </c>
      <c r="R91" s="3">
        <f>SUMIFS('Selected scen drivers'!R$2:R$999,'Selected scen drivers'!$A$2:$A$999,reporting!$A91,'Selected scen drivers'!$B$2:$B$999,reporting!$B91)</f>
        <v>1301.06496072441</v>
      </c>
      <c r="S91" s="3">
        <f>SUMIFS('Selected scen drivers'!S$2:S$999,'Selected scen drivers'!$A$2:$A$999,reporting!$A91,'Selected scen drivers'!$B$2:$B$999,reporting!$B91)</f>
        <v>1375.16937172978</v>
      </c>
      <c r="T91" s="3">
        <f>SUMIFS('Selected scen drivers'!T$2:T$999,'Selected scen drivers'!$A$2:$A$999,reporting!$A91,'Selected scen drivers'!$B$2:$B$999,reporting!$B91)</f>
        <v>1447.26268667095</v>
      </c>
      <c r="U91" s="3">
        <f>SUMIFS('Selected scen drivers'!U$2:U$999,'Selected scen drivers'!$A$2:$A$999,reporting!$A91,'Selected scen drivers'!$B$2:$B$999,reporting!$B91)</f>
        <v>1517.29010752858</v>
      </c>
      <c r="V91" s="3">
        <f>SUMIFS('Selected scen drivers'!V$2:V$999,'Selected scen drivers'!$A$2:$A$999,reporting!$A91,'Selected scen drivers'!$B$2:$B$999,reporting!$B91)</f>
        <v>1583.18215537398</v>
      </c>
      <c r="W91" s="3">
        <f>SUMIFS('Selected scen drivers'!W$2:W$999,'Selected scen drivers'!$A$2:$A$999,reporting!$A91,'Selected scen drivers'!$B$2:$B$999,reporting!$B91)</f>
        <v>1641.5631</v>
      </c>
      <c r="X91" s="3">
        <f>SUMIFS('Selected scen drivers'!X$2:X$999,'Selected scen drivers'!$A$2:$A$999,reporting!$A91,'Selected scen drivers'!$B$2:$B$999,reporting!$B91)</f>
        <v>0</v>
      </c>
      <c r="Y91" s="3">
        <f>SUMIFS('Selected scen drivers'!Y$2:Y$999,'Selected scen drivers'!$A$2:$A$999,reporting!$A91,'Selected scen drivers'!$B$2:$B$999,reporting!$B91)</f>
        <v>0</v>
      </c>
      <c r="Z91" s="3">
        <f>SUMIFS('Selected scen drivers'!Z$2:Z$999,'Selected scen drivers'!$A$2:$A$999,reporting!$A91,'Selected scen drivers'!$B$2:$B$999,reporting!$B91)</f>
        <v>0</v>
      </c>
      <c r="AA91" s="3">
        <f>SUMIFS('Selected scen drivers'!AA$2:AA$999,'Selected scen drivers'!$A$2:$A$999,reporting!$A91,'Selected scen drivers'!$B$2:$B$999,reporting!$B91)</f>
        <v>0</v>
      </c>
      <c r="AB91" s="3">
        <f>SUMIFS('Selected scen drivers'!AB$2:AB$999,'Selected scen drivers'!$A$2:$A$999,reporting!$A91,'Selected scen drivers'!$B$2:$B$999,reporting!$B91)</f>
        <v>0</v>
      </c>
      <c r="AC91" s="3">
        <f>SUMIFS('Selected scen drivers'!AC$2:AC$999,'Selected scen drivers'!$A$2:$A$999,reporting!$A91,'Selected scen drivers'!$B$2:$B$999,reporting!$B91)</f>
        <v>0</v>
      </c>
      <c r="AD91" s="3">
        <f>SUMIFS('Selected scen drivers'!AD$2:AD$999,'Selected scen drivers'!$A$2:$A$999,reporting!$A91,'Selected scen drivers'!$B$2:$B$999,reporting!$B91)</f>
        <v>0</v>
      </c>
      <c r="AE91" s="3">
        <f>SUMIFS('Selected scen drivers'!AE$2:AE$999,'Selected scen drivers'!$A$2:$A$999,reporting!$A91,'Selected scen drivers'!$B$2:$B$999,reporting!$B91)</f>
        <v>0</v>
      </c>
      <c r="AF91">
        <v>2</v>
      </c>
    </row>
    <row r="92" ht="14.5" spans="1:32">
      <c r="A92" s="22">
        <f t="shared" si="2"/>
        <v>15</v>
      </c>
      <c r="B92" s="22">
        <f t="shared" si="3"/>
        <v>7</v>
      </c>
      <c r="D92" t="str">
        <f>IFERROR("rep_"&amp;VLOOKUP(B92,Classification!$U$5:$V$14,2,FALSE),"\I:")</f>
        <v>rep_GDPSER</v>
      </c>
      <c r="E92" t="str">
        <f>IFERROR(VLOOKUP(A92,Classification!$A$4:$B$99,2,FALSE),"\I:")</f>
        <v>SpainPor</v>
      </c>
      <c r="F92" s="3">
        <f>SUMIFS('Selected scen drivers'!F$2:F$999,'Selected scen drivers'!$A$2:$A$999,reporting!$A92,'Selected scen drivers'!$B$2:$B$999,reporting!$B92)</f>
        <v>1424.31908701708</v>
      </c>
      <c r="G92" s="3">
        <f>SUMIFS('Selected scen drivers'!G$2:G$999,'Selected scen drivers'!$A$2:$A$999,reporting!$A92,'Selected scen drivers'!$B$2:$B$999,reporting!$B92)</f>
        <v>1421.31243146449</v>
      </c>
      <c r="H92" s="3">
        <f>SUMIFS('Selected scen drivers'!H$2:H$999,'Selected scen drivers'!$A$2:$A$999,reporting!$A92,'Selected scen drivers'!$B$2:$B$999,reporting!$B92)</f>
        <v>1683.67323092123</v>
      </c>
      <c r="I92" s="3">
        <f>SUMIFS('Selected scen drivers'!I$2:I$999,'Selected scen drivers'!$A$2:$A$999,reporting!$A92,'Selected scen drivers'!$B$2:$B$999,reporting!$B92)</f>
        <v>1800.9090199226</v>
      </c>
      <c r="J92" s="3">
        <f>SUMIFS('Selected scen drivers'!J$2:J$999,'Selected scen drivers'!$A$2:$A$999,reporting!$A92,'Selected scen drivers'!$B$2:$B$999,reporting!$B92)</f>
        <v>1950.53071895429</v>
      </c>
      <c r="K92" s="3">
        <f>SUMIFS('Selected scen drivers'!K$2:K$999,'Selected scen drivers'!$A$2:$A$999,reporting!$A92,'Selected scen drivers'!$B$2:$B$999,reporting!$B92)</f>
        <v>2119.97071117656</v>
      </c>
      <c r="L92" s="3">
        <f>SUMIFS('Selected scen drivers'!L$2:L$999,'Selected scen drivers'!$A$2:$A$999,reporting!$A92,'Selected scen drivers'!$B$2:$B$999,reporting!$B92)</f>
        <v>2295.01261771126</v>
      </c>
      <c r="M92" s="3">
        <f>SUMIFS('Selected scen drivers'!M$2:M$999,'Selected scen drivers'!$A$2:$A$999,reporting!$A92,'Selected scen drivers'!$B$2:$B$999,reporting!$B92)</f>
        <v>2471.66840183059</v>
      </c>
      <c r="N92" s="3">
        <f>SUMIFS('Selected scen drivers'!N$2:N$999,'Selected scen drivers'!$A$2:$A$999,reporting!$A92,'Selected scen drivers'!$B$2:$B$999,reporting!$B92)</f>
        <v>2650.18879746866</v>
      </c>
      <c r="O92" s="3">
        <f>SUMIFS('Selected scen drivers'!O$2:O$999,'Selected scen drivers'!$A$2:$A$999,reporting!$A92,'Selected scen drivers'!$B$2:$B$999,reporting!$B92)</f>
        <v>2827.69481199323</v>
      </c>
      <c r="P92" s="3">
        <f>SUMIFS('Selected scen drivers'!P$2:P$999,'Selected scen drivers'!$A$2:$A$999,reporting!$A92,'Selected scen drivers'!$B$2:$B$999,reporting!$B92)</f>
        <v>2994.59753179404</v>
      </c>
      <c r="Q92" s="3">
        <f>SUMIFS('Selected scen drivers'!Q$2:Q$999,'Selected scen drivers'!$A$2:$A$999,reporting!$A92,'Selected scen drivers'!$B$2:$B$999,reporting!$B92)</f>
        <v>3137.81332127824</v>
      </c>
      <c r="R92" s="3">
        <f>SUMIFS('Selected scen drivers'!R$2:R$999,'Selected scen drivers'!$A$2:$A$999,reporting!$A92,'Selected scen drivers'!$B$2:$B$999,reporting!$B92)</f>
        <v>3259.75173959169</v>
      </c>
      <c r="S92" s="3">
        <f>SUMIFS('Selected scen drivers'!S$2:S$999,'Selected scen drivers'!$A$2:$A$999,reporting!$A92,'Selected scen drivers'!$B$2:$B$999,reporting!$B92)</f>
        <v>3365.7815772807</v>
      </c>
      <c r="T92" s="3">
        <f>SUMIFS('Selected scen drivers'!T$2:T$999,'Selected scen drivers'!$A$2:$A$999,reporting!$A92,'Selected scen drivers'!$B$2:$B$999,reporting!$B92)</f>
        <v>3461.14659122108</v>
      </c>
      <c r="U92" s="3">
        <f>SUMIFS('Selected scen drivers'!U$2:U$999,'Selected scen drivers'!$A$2:$A$999,reporting!$A92,'Selected scen drivers'!$B$2:$B$999,reporting!$B92)</f>
        <v>3546.32438499332</v>
      </c>
      <c r="V92" s="3">
        <f>SUMIFS('Selected scen drivers'!V$2:V$999,'Selected scen drivers'!$A$2:$A$999,reporting!$A92,'Selected scen drivers'!$B$2:$B$999,reporting!$B92)</f>
        <v>3617.16462847826</v>
      </c>
      <c r="W92" s="3">
        <f>SUMIFS('Selected scen drivers'!W$2:W$999,'Selected scen drivers'!$A$2:$A$999,reporting!$A92,'Selected scen drivers'!$B$2:$B$999,reporting!$B92)</f>
        <v>3666.98923666038</v>
      </c>
      <c r="X92" s="3">
        <f>SUMIFS('Selected scen drivers'!X$2:X$999,'Selected scen drivers'!$A$2:$A$999,reporting!$A92,'Selected scen drivers'!$B$2:$B$999,reporting!$B92)</f>
        <v>0</v>
      </c>
      <c r="Y92" s="3">
        <f>SUMIFS('Selected scen drivers'!Y$2:Y$999,'Selected scen drivers'!$A$2:$A$999,reporting!$A92,'Selected scen drivers'!$B$2:$B$999,reporting!$B92)</f>
        <v>0</v>
      </c>
      <c r="Z92" s="3">
        <f>SUMIFS('Selected scen drivers'!Z$2:Z$999,'Selected scen drivers'!$A$2:$A$999,reporting!$A92,'Selected scen drivers'!$B$2:$B$999,reporting!$B92)</f>
        <v>0</v>
      </c>
      <c r="AA92" s="3">
        <f>SUMIFS('Selected scen drivers'!AA$2:AA$999,'Selected scen drivers'!$A$2:$A$999,reporting!$A92,'Selected scen drivers'!$B$2:$B$999,reporting!$B92)</f>
        <v>0</v>
      </c>
      <c r="AB92" s="3">
        <f>SUMIFS('Selected scen drivers'!AB$2:AB$999,'Selected scen drivers'!$A$2:$A$999,reporting!$A92,'Selected scen drivers'!$B$2:$B$999,reporting!$B92)</f>
        <v>0</v>
      </c>
      <c r="AC92" s="3">
        <f>SUMIFS('Selected scen drivers'!AC$2:AC$999,'Selected scen drivers'!$A$2:$A$999,reporting!$A92,'Selected scen drivers'!$B$2:$B$999,reporting!$B92)</f>
        <v>0</v>
      </c>
      <c r="AD92" s="3">
        <f>SUMIFS('Selected scen drivers'!AD$2:AD$999,'Selected scen drivers'!$A$2:$A$999,reporting!$A92,'Selected scen drivers'!$B$2:$B$999,reporting!$B92)</f>
        <v>0</v>
      </c>
      <c r="AE92" s="3">
        <f>SUMIFS('Selected scen drivers'!AE$2:AE$999,'Selected scen drivers'!$A$2:$A$999,reporting!$A92,'Selected scen drivers'!$B$2:$B$999,reporting!$B92)</f>
        <v>0</v>
      </c>
      <c r="AF92">
        <v>2</v>
      </c>
    </row>
    <row r="93" ht="14.5" spans="1:32">
      <c r="A93" s="22">
        <f t="shared" si="2"/>
        <v>15</v>
      </c>
      <c r="B93" s="22">
        <f t="shared" si="3"/>
        <v>8</v>
      </c>
      <c r="D93" t="str">
        <f>IFERROR("rep_"&amp;VLOOKUP(B93,Classification!$U$5:$V$14,2,FALSE),"\I:")</f>
        <v>rep_HOU</v>
      </c>
      <c r="E93" t="str">
        <f>IFERROR(VLOOKUP(A93,Classification!$A$4:$B$99,2,FALSE),"\I:")</f>
        <v>SpainPor</v>
      </c>
      <c r="F93" s="3">
        <f>SUMIFS('Selected scen drivers'!F$2:F$999,'Selected scen drivers'!$A$2:$A$999,reporting!$A93,'Selected scen drivers'!$B$2:$B$999,reporting!$B93)</f>
        <v>17.5094317</v>
      </c>
      <c r="G93" s="3">
        <f>SUMIFS('Selected scen drivers'!G$2:G$999,'Selected scen drivers'!$A$2:$A$999,reporting!$A93,'Selected scen drivers'!$B$2:$B$999,reporting!$B93)</f>
        <v>17.4801695</v>
      </c>
      <c r="H93" s="3">
        <f>SUMIFS('Selected scen drivers'!H$2:H$999,'Selected scen drivers'!$A$2:$A$999,reporting!$A93,'Selected scen drivers'!$B$2:$B$999,reporting!$B93)</f>
        <v>17.3338585</v>
      </c>
      <c r="I93" s="3">
        <f>SUMIFS('Selected scen drivers'!I$2:I$999,'Selected scen drivers'!$A$2:$A$999,reporting!$A93,'Selected scen drivers'!$B$2:$B$999,reporting!$B93)</f>
        <v>16.9215715</v>
      </c>
      <c r="J93" s="3">
        <f>SUMIFS('Selected scen drivers'!J$2:J$999,'Selected scen drivers'!$A$2:$A$999,reporting!$A93,'Selected scen drivers'!$B$2:$B$999,reporting!$B93)</f>
        <v>16.3852915</v>
      </c>
      <c r="K93" s="3">
        <f>SUMIFS('Selected scen drivers'!K$2:K$999,'Selected scen drivers'!$A$2:$A$999,reporting!$A93,'Selected scen drivers'!$B$2:$B$999,reporting!$B93)</f>
        <v>15.635508</v>
      </c>
      <c r="L93" s="3">
        <f>SUMIFS('Selected scen drivers'!L$2:L$999,'Selected scen drivers'!$A$2:$A$999,reporting!$A93,'Selected scen drivers'!$B$2:$B$999,reporting!$B93)</f>
        <v>14.80746</v>
      </c>
      <c r="M93" s="3">
        <f>SUMIFS('Selected scen drivers'!M$2:M$999,'Selected scen drivers'!$A$2:$A$999,reporting!$A93,'Selected scen drivers'!$B$2:$B$999,reporting!$B93)</f>
        <v>14.243083</v>
      </c>
      <c r="N93" s="3">
        <f>SUMIFS('Selected scen drivers'!N$2:N$999,'Selected scen drivers'!$A$2:$A$999,reporting!$A93,'Selected scen drivers'!$B$2:$B$999,reporting!$B93)</f>
        <v>13.978521</v>
      </c>
      <c r="O93" s="3">
        <f>SUMIFS('Selected scen drivers'!O$2:O$999,'Selected scen drivers'!$A$2:$A$999,reporting!$A93,'Selected scen drivers'!$B$2:$B$999,reporting!$B93)</f>
        <v>13.8464175</v>
      </c>
      <c r="P93" s="3">
        <f>SUMIFS('Selected scen drivers'!P$2:P$999,'Selected scen drivers'!$A$2:$A$999,reporting!$A93,'Selected scen drivers'!$B$2:$B$999,reporting!$B93)</f>
        <v>13.791604</v>
      </c>
      <c r="Q93" s="3">
        <f>SUMIFS('Selected scen drivers'!Q$2:Q$999,'Selected scen drivers'!$A$2:$A$999,reporting!$A93,'Selected scen drivers'!$B$2:$B$999,reporting!$B93)</f>
        <v>13.6249715</v>
      </c>
      <c r="R93" s="3">
        <f>SUMIFS('Selected scen drivers'!R$2:R$999,'Selected scen drivers'!$A$2:$A$999,reporting!$A93,'Selected scen drivers'!$B$2:$B$999,reporting!$B93)</f>
        <v>13.3120675</v>
      </c>
      <c r="S93" s="3">
        <f>SUMIFS('Selected scen drivers'!S$2:S$999,'Selected scen drivers'!$A$2:$A$999,reporting!$A93,'Selected scen drivers'!$B$2:$B$999,reporting!$B93)</f>
        <v>12.964607</v>
      </c>
      <c r="T93" s="3">
        <f>SUMIFS('Selected scen drivers'!T$2:T$999,'Selected scen drivers'!$A$2:$A$999,reporting!$A93,'Selected scen drivers'!$B$2:$B$999,reporting!$B93)</f>
        <v>12.672345</v>
      </c>
      <c r="U93" s="3">
        <f>SUMIFS('Selected scen drivers'!U$2:U$999,'Selected scen drivers'!$A$2:$A$999,reporting!$A93,'Selected scen drivers'!$B$2:$B$999,reporting!$B93)</f>
        <v>12.5081715</v>
      </c>
      <c r="V93" s="3">
        <f>SUMIFS('Selected scen drivers'!V$2:V$999,'Selected scen drivers'!$A$2:$A$999,reporting!$A93,'Selected scen drivers'!$B$2:$B$999,reporting!$B93)</f>
        <v>12.3250485</v>
      </c>
      <c r="W93" s="3">
        <f>SUMIFS('Selected scen drivers'!W$2:W$999,'Selected scen drivers'!$A$2:$A$999,reporting!$A93,'Selected scen drivers'!$B$2:$B$999,reporting!$B93)</f>
        <v>12.0840505</v>
      </c>
      <c r="X93" s="3">
        <f>SUMIFS('Selected scen drivers'!X$2:X$999,'Selected scen drivers'!$A$2:$A$999,reporting!$A93,'Selected scen drivers'!$B$2:$B$999,reporting!$B93)</f>
        <v>0</v>
      </c>
      <c r="Y93" s="3">
        <f>SUMIFS('Selected scen drivers'!Y$2:Y$999,'Selected scen drivers'!$A$2:$A$999,reporting!$A93,'Selected scen drivers'!$B$2:$B$999,reporting!$B93)</f>
        <v>0</v>
      </c>
      <c r="Z93" s="3">
        <f>SUMIFS('Selected scen drivers'!Z$2:Z$999,'Selected scen drivers'!$A$2:$A$999,reporting!$A93,'Selected scen drivers'!$B$2:$B$999,reporting!$B93)</f>
        <v>0</v>
      </c>
      <c r="AA93" s="3">
        <f>SUMIFS('Selected scen drivers'!AA$2:AA$999,'Selected scen drivers'!$A$2:$A$999,reporting!$A93,'Selected scen drivers'!$B$2:$B$999,reporting!$B93)</f>
        <v>0</v>
      </c>
      <c r="AB93" s="3">
        <f>SUMIFS('Selected scen drivers'!AB$2:AB$999,'Selected scen drivers'!$A$2:$A$999,reporting!$A93,'Selected scen drivers'!$B$2:$B$999,reporting!$B93)</f>
        <v>0</v>
      </c>
      <c r="AC93" s="3">
        <f>SUMIFS('Selected scen drivers'!AC$2:AC$999,'Selected scen drivers'!$A$2:$A$999,reporting!$A93,'Selected scen drivers'!$B$2:$B$999,reporting!$B93)</f>
        <v>0</v>
      </c>
      <c r="AD93" s="3">
        <f>SUMIFS('Selected scen drivers'!AD$2:AD$999,'Selected scen drivers'!$A$2:$A$999,reporting!$A93,'Selected scen drivers'!$B$2:$B$999,reporting!$B93)</f>
        <v>0</v>
      </c>
      <c r="AE93" s="3">
        <f>SUMIFS('Selected scen drivers'!AE$2:AE$999,'Selected scen drivers'!$A$2:$A$999,reporting!$A93,'Selected scen drivers'!$B$2:$B$999,reporting!$B93)</f>
        <v>0</v>
      </c>
      <c r="AF93">
        <v>2</v>
      </c>
    </row>
    <row r="94" ht="14.5" spans="1:32">
      <c r="A94" s="22">
        <f t="shared" si="2"/>
        <v>15</v>
      </c>
      <c r="B94" s="22">
        <f t="shared" si="3"/>
        <v>9</v>
      </c>
      <c r="D94" t="str">
        <f>IFERROR("rep_"&amp;VLOOKUP(B94,Classification!$U$5:$V$14,2,FALSE),"\I:")</f>
        <v>rep_POP</v>
      </c>
      <c r="E94" t="str">
        <f>IFERROR(VLOOKUP(A94,Classification!$A$4:$B$99,2,FALSE),"\I:")</f>
        <v>SpainPor</v>
      </c>
      <c r="F94" s="3">
        <f>SUMIFS('Selected scen drivers'!F$2:F$999,'Selected scen drivers'!$A$2:$A$999,reporting!$A94,'Selected scen drivers'!$B$2:$B$999,reporting!$B94)</f>
        <v>57.595216</v>
      </c>
      <c r="G94" s="3">
        <f>SUMIFS('Selected scen drivers'!G$2:G$999,'Selected scen drivers'!$A$2:$A$999,reporting!$A94,'Selected scen drivers'!$B$2:$B$999,reporting!$B94)</f>
        <v>57.628356</v>
      </c>
      <c r="H94" s="3">
        <f>SUMIFS('Selected scen drivers'!H$2:H$999,'Selected scen drivers'!$A$2:$A$999,reporting!$A94,'Selected scen drivers'!$B$2:$B$999,reporting!$B94)</f>
        <v>57.794056</v>
      </c>
      <c r="I94" s="3">
        <f>SUMIFS('Selected scen drivers'!I$2:I$999,'Selected scen drivers'!$A$2:$A$999,reporting!$A94,'Selected scen drivers'!$B$2:$B$999,reporting!$B94)</f>
        <v>57.883017</v>
      </c>
      <c r="J94" s="3">
        <f>SUMIFS('Selected scen drivers'!J$2:J$999,'Selected scen drivers'!$A$2:$A$999,reporting!$A94,'Selected scen drivers'!$B$2:$B$999,reporting!$B94)</f>
        <v>58.049398</v>
      </c>
      <c r="K94" s="3">
        <f>SUMIFS('Selected scen drivers'!K$2:K$999,'Selected scen drivers'!$A$2:$A$999,reporting!$A94,'Selected scen drivers'!$B$2:$B$999,reporting!$B94)</f>
        <v>58.316274</v>
      </c>
      <c r="L94" s="3">
        <f>SUMIFS('Selected scen drivers'!L$2:L$999,'Selected scen drivers'!$A$2:$A$999,reporting!$A94,'Selected scen drivers'!$B$2:$B$999,reporting!$B94)</f>
        <v>58.656698</v>
      </c>
      <c r="M94" s="3">
        <f>SUMIFS('Selected scen drivers'!M$2:M$999,'Selected scen drivers'!$A$2:$A$999,reporting!$A94,'Selected scen drivers'!$B$2:$B$999,reporting!$B94)</f>
        <v>59.055414</v>
      </c>
      <c r="N94" s="3">
        <f>SUMIFS('Selected scen drivers'!N$2:N$999,'Selected scen drivers'!$A$2:$A$999,reporting!$A94,'Selected scen drivers'!$B$2:$B$999,reporting!$B94)</f>
        <v>59.1952019999999</v>
      </c>
      <c r="O94" s="3">
        <f>SUMIFS('Selected scen drivers'!O$2:O$999,'Selected scen drivers'!$A$2:$A$999,reporting!$A94,'Selected scen drivers'!$B$2:$B$999,reporting!$B94)</f>
        <v>59.072829</v>
      </c>
      <c r="P94" s="3">
        <f>SUMIFS('Selected scen drivers'!P$2:P$999,'Selected scen drivers'!$A$2:$A$999,reporting!$A94,'Selected scen drivers'!$B$2:$B$999,reporting!$B94)</f>
        <v>58.675865</v>
      </c>
      <c r="Q94" s="3">
        <f>SUMIFS('Selected scen drivers'!Q$2:Q$999,'Selected scen drivers'!$A$2:$A$999,reporting!$A94,'Selected scen drivers'!$B$2:$B$999,reporting!$B94)</f>
        <v>58.140201</v>
      </c>
      <c r="R94" s="3">
        <f>SUMIFS('Selected scen drivers'!R$2:R$999,'Selected scen drivers'!$A$2:$A$999,reporting!$A94,'Selected scen drivers'!$B$2:$B$999,reporting!$B94)</f>
        <v>57.593315</v>
      </c>
      <c r="S94" s="3">
        <f>SUMIFS('Selected scen drivers'!S$2:S$999,'Selected scen drivers'!$A$2:$A$999,reporting!$A94,'Selected scen drivers'!$B$2:$B$999,reporting!$B94)</f>
        <v>57.145901</v>
      </c>
      <c r="T94" s="3">
        <f>SUMIFS('Selected scen drivers'!T$2:T$999,'Selected scen drivers'!$A$2:$A$999,reporting!$A94,'Selected scen drivers'!$B$2:$B$999,reporting!$B94)</f>
        <v>56.806373</v>
      </c>
      <c r="U94" s="3">
        <f>SUMIFS('Selected scen drivers'!U$2:U$999,'Selected scen drivers'!$A$2:$A$999,reporting!$A94,'Selected scen drivers'!$B$2:$B$999,reporting!$B94)</f>
        <v>56.45321</v>
      </c>
      <c r="V94" s="3">
        <f>SUMIFS('Selected scen drivers'!V$2:V$999,'Selected scen drivers'!$A$2:$A$999,reporting!$A94,'Selected scen drivers'!$B$2:$B$999,reporting!$B94)</f>
        <v>55.949169</v>
      </c>
      <c r="W94" s="3">
        <f>SUMIFS('Selected scen drivers'!W$2:W$999,'Selected scen drivers'!$A$2:$A$999,reporting!$A94,'Selected scen drivers'!$B$2:$B$999,reporting!$B94)</f>
        <v>55.222034</v>
      </c>
      <c r="X94" s="3">
        <f>SUMIFS('Selected scen drivers'!X$2:X$999,'Selected scen drivers'!$A$2:$A$999,reporting!$A94,'Selected scen drivers'!$B$2:$B$999,reporting!$B94)</f>
        <v>0</v>
      </c>
      <c r="Y94" s="3">
        <f>SUMIFS('Selected scen drivers'!Y$2:Y$999,'Selected scen drivers'!$A$2:$A$999,reporting!$A94,'Selected scen drivers'!$B$2:$B$999,reporting!$B94)</f>
        <v>0</v>
      </c>
      <c r="Z94" s="3">
        <f>SUMIFS('Selected scen drivers'!Z$2:Z$999,'Selected scen drivers'!$A$2:$A$999,reporting!$A94,'Selected scen drivers'!$B$2:$B$999,reporting!$B94)</f>
        <v>0</v>
      </c>
      <c r="AA94" s="3">
        <f>SUMIFS('Selected scen drivers'!AA$2:AA$999,'Selected scen drivers'!$A$2:$A$999,reporting!$A94,'Selected scen drivers'!$B$2:$B$999,reporting!$B94)</f>
        <v>0</v>
      </c>
      <c r="AB94" s="3">
        <f>SUMIFS('Selected scen drivers'!AB$2:AB$999,'Selected scen drivers'!$A$2:$A$999,reporting!$A94,'Selected scen drivers'!$B$2:$B$999,reporting!$B94)</f>
        <v>0</v>
      </c>
      <c r="AC94" s="3">
        <f>SUMIFS('Selected scen drivers'!AC$2:AC$999,'Selected scen drivers'!$A$2:$A$999,reporting!$A94,'Selected scen drivers'!$B$2:$B$999,reporting!$B94)</f>
        <v>0</v>
      </c>
      <c r="AD94" s="3">
        <f>SUMIFS('Selected scen drivers'!AD$2:AD$999,'Selected scen drivers'!$A$2:$A$999,reporting!$A94,'Selected scen drivers'!$B$2:$B$999,reporting!$B94)</f>
        <v>0</v>
      </c>
      <c r="AE94" s="3">
        <f>SUMIFS('Selected scen drivers'!AE$2:AE$999,'Selected scen drivers'!$A$2:$A$999,reporting!$A94,'Selected scen drivers'!$B$2:$B$999,reporting!$B94)</f>
        <v>0</v>
      </c>
      <c r="AF94">
        <v>2</v>
      </c>
    </row>
    <row r="95" ht="14.5" spans="1:32">
      <c r="A95" s="22">
        <f t="shared" si="2"/>
        <v>16</v>
      </c>
      <c r="B95" s="22">
        <f t="shared" si="3"/>
        <v>1</v>
      </c>
      <c r="D95" t="str">
        <f>IFERROR("rep_"&amp;VLOOKUP(B95,Classification!$U$5:$V$14,2,FALSE),"\I:")</f>
        <v>rep_GDP</v>
      </c>
      <c r="E95" t="str">
        <f>IFERROR(VLOOKUP(A95,Classification!$A$4:$B$99,2,FALSE),"\I:")</f>
        <v>GreeceCyp</v>
      </c>
      <c r="F95" s="3">
        <f>SUMIFS('Selected scen drivers'!F$2:F$999,'Selected scen drivers'!$A$2:$A$999,reporting!$A95,'Selected scen drivers'!$B$2:$B$999,reporting!$B95)</f>
        <v>311.40976</v>
      </c>
      <c r="G95" s="3">
        <f>SUMIFS('Selected scen drivers'!G$2:G$999,'Selected scen drivers'!$A$2:$A$999,reporting!$A95,'Selected scen drivers'!$B$2:$B$999,reporting!$B95)</f>
        <v>309.54</v>
      </c>
      <c r="H95" s="3">
        <f>SUMIFS('Selected scen drivers'!H$2:H$999,'Selected scen drivers'!$A$2:$A$999,reporting!$A95,'Selected scen drivers'!$B$2:$B$999,reporting!$B95)</f>
        <v>379.7575</v>
      </c>
      <c r="I95" s="3">
        <f>SUMIFS('Selected scen drivers'!I$2:I$999,'Selected scen drivers'!$A$2:$A$999,reporting!$A95,'Selected scen drivers'!$B$2:$B$999,reporting!$B95)</f>
        <v>422.2602</v>
      </c>
      <c r="J95" s="3">
        <f>SUMIFS('Selected scen drivers'!J$2:J$999,'Selected scen drivers'!$A$2:$A$999,reporting!$A95,'Selected scen drivers'!$B$2:$B$999,reporting!$B95)</f>
        <v>458.5397</v>
      </c>
      <c r="K95" s="3">
        <f>SUMIFS('Selected scen drivers'!K$2:K$999,'Selected scen drivers'!$A$2:$A$999,reporting!$A95,'Selected scen drivers'!$B$2:$B$999,reporting!$B95)</f>
        <v>498.1056</v>
      </c>
      <c r="L95" s="3">
        <f>SUMIFS('Selected scen drivers'!L$2:L$999,'Selected scen drivers'!$A$2:$A$999,reporting!$A95,'Selected scen drivers'!$B$2:$B$999,reporting!$B95)</f>
        <v>537.3097</v>
      </c>
      <c r="M95" s="3">
        <f>SUMIFS('Selected scen drivers'!M$2:M$999,'Selected scen drivers'!$A$2:$A$999,reporting!$A95,'Selected scen drivers'!$B$2:$B$999,reporting!$B95)</f>
        <v>575.4161</v>
      </c>
      <c r="N95" s="3">
        <f>SUMIFS('Selected scen drivers'!N$2:N$999,'Selected scen drivers'!$A$2:$A$999,reporting!$A95,'Selected scen drivers'!$B$2:$B$999,reporting!$B95)</f>
        <v>613.5026</v>
      </c>
      <c r="O95" s="3">
        <f>SUMIFS('Selected scen drivers'!O$2:O$999,'Selected scen drivers'!$A$2:$A$999,reporting!$A95,'Selected scen drivers'!$B$2:$B$999,reporting!$B95)</f>
        <v>651.1437</v>
      </c>
      <c r="P95" s="3">
        <f>SUMIFS('Selected scen drivers'!P$2:P$999,'Selected scen drivers'!$A$2:$A$999,reporting!$A95,'Selected scen drivers'!$B$2:$B$999,reporting!$B95)</f>
        <v>687.1135</v>
      </c>
      <c r="Q95" s="3">
        <f>SUMIFS('Selected scen drivers'!Q$2:Q$999,'Selected scen drivers'!$A$2:$A$999,reporting!$A95,'Selected scen drivers'!$B$2:$B$999,reporting!$B95)</f>
        <v>719.133</v>
      </c>
      <c r="R95" s="3">
        <f>SUMIFS('Selected scen drivers'!R$2:R$999,'Selected scen drivers'!$A$2:$A$999,reporting!$A95,'Selected scen drivers'!$B$2:$B$999,reporting!$B95)</f>
        <v>747.116</v>
      </c>
      <c r="S95" s="3">
        <f>SUMIFS('Selected scen drivers'!S$2:S$999,'Selected scen drivers'!$A$2:$A$999,reporting!$A95,'Selected scen drivers'!$B$2:$B$999,reporting!$B95)</f>
        <v>771.737</v>
      </c>
      <c r="T95" s="3">
        <f>SUMIFS('Selected scen drivers'!T$2:T$999,'Selected scen drivers'!$A$2:$A$999,reporting!$A95,'Selected scen drivers'!$B$2:$B$999,reporting!$B95)</f>
        <v>794.225</v>
      </c>
      <c r="U95" s="3">
        <f>SUMIFS('Selected scen drivers'!U$2:U$999,'Selected scen drivers'!$A$2:$A$999,reporting!$A95,'Selected scen drivers'!$B$2:$B$999,reporting!$B95)</f>
        <v>815.144</v>
      </c>
      <c r="V95" s="3">
        <f>SUMIFS('Selected scen drivers'!V$2:V$999,'Selected scen drivers'!$A$2:$A$999,reporting!$A95,'Selected scen drivers'!$B$2:$B$999,reporting!$B95)</f>
        <v>834.04</v>
      </c>
      <c r="W95" s="3">
        <f>SUMIFS('Selected scen drivers'!W$2:W$999,'Selected scen drivers'!$A$2:$A$999,reporting!$A95,'Selected scen drivers'!$B$2:$B$999,reporting!$B95)</f>
        <v>849.559</v>
      </c>
      <c r="X95" s="3">
        <f>SUMIFS('Selected scen drivers'!X$2:X$999,'Selected scen drivers'!$A$2:$A$999,reporting!$A95,'Selected scen drivers'!$B$2:$B$999,reporting!$B95)</f>
        <v>0</v>
      </c>
      <c r="Y95" s="3">
        <f>SUMIFS('Selected scen drivers'!Y$2:Y$999,'Selected scen drivers'!$A$2:$A$999,reporting!$A95,'Selected scen drivers'!$B$2:$B$999,reporting!$B95)</f>
        <v>0</v>
      </c>
      <c r="Z95" s="3">
        <f>SUMIFS('Selected scen drivers'!Z$2:Z$999,'Selected scen drivers'!$A$2:$A$999,reporting!$A95,'Selected scen drivers'!$B$2:$B$999,reporting!$B95)</f>
        <v>0</v>
      </c>
      <c r="AA95" s="3">
        <f>SUMIFS('Selected scen drivers'!AA$2:AA$999,'Selected scen drivers'!$A$2:$A$999,reporting!$A95,'Selected scen drivers'!$B$2:$B$999,reporting!$B95)</f>
        <v>0</v>
      </c>
      <c r="AB95" s="3">
        <f>SUMIFS('Selected scen drivers'!AB$2:AB$999,'Selected scen drivers'!$A$2:$A$999,reporting!$A95,'Selected scen drivers'!$B$2:$B$999,reporting!$B95)</f>
        <v>0</v>
      </c>
      <c r="AC95" s="3">
        <f>SUMIFS('Selected scen drivers'!AC$2:AC$999,'Selected scen drivers'!$A$2:$A$999,reporting!$A95,'Selected scen drivers'!$B$2:$B$999,reporting!$B95)</f>
        <v>0</v>
      </c>
      <c r="AD95" s="3">
        <f>SUMIFS('Selected scen drivers'!AD$2:AD$999,'Selected scen drivers'!$A$2:$A$999,reporting!$A95,'Selected scen drivers'!$B$2:$B$999,reporting!$B95)</f>
        <v>0</v>
      </c>
      <c r="AE95" s="3">
        <f>SUMIFS('Selected scen drivers'!AE$2:AE$999,'Selected scen drivers'!$A$2:$A$999,reporting!$A95,'Selected scen drivers'!$B$2:$B$999,reporting!$B95)</f>
        <v>0</v>
      </c>
      <c r="AF95">
        <v>2</v>
      </c>
    </row>
    <row r="96" ht="14.5" spans="1:32">
      <c r="A96" s="22">
        <f t="shared" si="2"/>
        <v>16</v>
      </c>
      <c r="B96" s="22">
        <f t="shared" si="3"/>
        <v>2</v>
      </c>
      <c r="D96" t="str">
        <f>IFERROR("rep_"&amp;VLOOKUP(B96,Classification!$U$5:$V$14,2,FALSE),"\I:")</f>
        <v>rep_GDPAGR</v>
      </c>
      <c r="E96" t="str">
        <f>IFERROR(VLOOKUP(A96,Classification!$A$4:$B$99,2,FALSE),"\I:")</f>
        <v>GreeceCyp</v>
      </c>
      <c r="F96" s="3">
        <f>SUMIFS('Selected scen drivers'!F$2:F$999,'Selected scen drivers'!$A$2:$A$999,reporting!$A96,'Selected scen drivers'!$B$2:$B$999,reporting!$B96)</f>
        <v>12.6488646545188</v>
      </c>
      <c r="G96" s="3">
        <f>SUMIFS('Selected scen drivers'!G$2:G$999,'Selected scen drivers'!$A$2:$A$999,reporting!$A96,'Selected scen drivers'!$B$2:$B$999,reporting!$B96)</f>
        <v>12.5461886085804</v>
      </c>
      <c r="H96" s="3">
        <f>SUMIFS('Selected scen drivers'!H$2:H$999,'Selected scen drivers'!$A$2:$A$999,reporting!$A96,'Selected scen drivers'!$B$2:$B$999,reporting!$B96)</f>
        <v>15.3981885028439</v>
      </c>
      <c r="I96" s="3">
        <f>SUMIFS('Selected scen drivers'!I$2:I$999,'Selected scen drivers'!$A$2:$A$999,reporting!$A96,'Selected scen drivers'!$B$2:$B$999,reporting!$B96)</f>
        <v>17.0876136042835</v>
      </c>
      <c r="J96" s="3">
        <f>SUMIFS('Selected scen drivers'!J$2:J$999,'Selected scen drivers'!$A$2:$A$999,reporting!$A96,'Selected scen drivers'!$B$2:$B$999,reporting!$B96)</f>
        <v>18.5100287288821</v>
      </c>
      <c r="K96" s="3">
        <f>SUMIFS('Selected scen drivers'!K$2:K$999,'Selected scen drivers'!$A$2:$A$999,reporting!$A96,'Selected scen drivers'!$B$2:$B$999,reporting!$B96)</f>
        <v>20.0761312746152</v>
      </c>
      <c r="L96" s="3">
        <f>SUMIFS('Selected scen drivers'!L$2:L$999,'Selected scen drivers'!$A$2:$A$999,reporting!$A96,'Selected scen drivers'!$B$2:$B$999,reporting!$B96)</f>
        <v>21.6276202221748</v>
      </c>
      <c r="M96" s="3">
        <f>SUMIFS('Selected scen drivers'!M$2:M$999,'Selected scen drivers'!$A$2:$A$999,reporting!$A96,'Selected scen drivers'!$B$2:$B$999,reporting!$B96)</f>
        <v>23.1316239346791</v>
      </c>
      <c r="N96" s="3">
        <f>SUMIFS('Selected scen drivers'!N$2:N$999,'Selected scen drivers'!$A$2:$A$999,reporting!$A96,'Selected scen drivers'!$B$2:$B$999,reporting!$B96)</f>
        <v>24.6306863594086</v>
      </c>
      <c r="O96" s="3">
        <f>SUMIFS('Selected scen drivers'!O$2:O$999,'Selected scen drivers'!$A$2:$A$999,reporting!$A96,'Selected scen drivers'!$B$2:$B$999,reporting!$B96)</f>
        <v>26.1030301471566</v>
      </c>
      <c r="P96" s="3">
        <f>SUMIFS('Selected scen drivers'!P$2:P$999,'Selected scen drivers'!$A$2:$A$999,reporting!$A96,'Selected scen drivers'!$B$2:$B$999,reporting!$B96)</f>
        <v>27.4989368134642</v>
      </c>
      <c r="Q96" s="3">
        <f>SUMIFS('Selected scen drivers'!Q$2:Q$999,'Selected scen drivers'!$A$2:$A$999,reporting!$A96,'Selected scen drivers'!$B$2:$B$999,reporting!$B96)</f>
        <v>28.7291145898217</v>
      </c>
      <c r="R96" s="3">
        <f>SUMIFS('Selected scen drivers'!R$2:R$999,'Selected scen drivers'!$A$2:$A$999,reporting!$A96,'Selected scen drivers'!$B$2:$B$999,reporting!$B96)</f>
        <v>29.7944556241721</v>
      </c>
      <c r="S96" s="3">
        <f>SUMIFS('Selected scen drivers'!S$2:S$999,'Selected scen drivers'!$A$2:$A$999,reporting!$A96,'Selected scen drivers'!$B$2:$B$999,reporting!$B96)</f>
        <v>30.7260259712108</v>
      </c>
      <c r="T96" s="3">
        <f>SUMIFS('Selected scen drivers'!T$2:T$999,'Selected scen drivers'!$A$2:$A$999,reporting!$A96,'Selected scen drivers'!$B$2:$B$999,reporting!$B96)</f>
        <v>31.5740025382759</v>
      </c>
      <c r="U96" s="3">
        <f>SUMIFS('Selected scen drivers'!U$2:U$999,'Selected scen drivers'!$A$2:$A$999,reporting!$A96,'Selected scen drivers'!$B$2:$B$999,reporting!$B96)</f>
        <v>32.3570630414489</v>
      </c>
      <c r="V96" s="3">
        <f>SUMIFS('Selected scen drivers'!V$2:V$999,'Selected scen drivers'!$A$2:$A$999,reporting!$A96,'Selected scen drivers'!$B$2:$B$999,reporting!$B96)</f>
        <v>33.0508911850887</v>
      </c>
      <c r="W96" s="3">
        <f>SUMIFS('Selected scen drivers'!W$2:W$999,'Selected scen drivers'!$A$2:$A$999,reporting!$A96,'Selected scen drivers'!$B$2:$B$999,reporting!$B96)</f>
        <v>33.5979825713033</v>
      </c>
      <c r="X96" s="3">
        <f>SUMIFS('Selected scen drivers'!X$2:X$999,'Selected scen drivers'!$A$2:$A$999,reporting!$A96,'Selected scen drivers'!$B$2:$B$999,reporting!$B96)</f>
        <v>0</v>
      </c>
      <c r="Y96" s="3">
        <f>SUMIFS('Selected scen drivers'!Y$2:Y$999,'Selected scen drivers'!$A$2:$A$999,reporting!$A96,'Selected scen drivers'!$B$2:$B$999,reporting!$B96)</f>
        <v>0</v>
      </c>
      <c r="Z96" s="3">
        <f>SUMIFS('Selected scen drivers'!Z$2:Z$999,'Selected scen drivers'!$A$2:$A$999,reporting!$A96,'Selected scen drivers'!$B$2:$B$999,reporting!$B96)</f>
        <v>0</v>
      </c>
      <c r="AA96" s="3">
        <f>SUMIFS('Selected scen drivers'!AA$2:AA$999,'Selected scen drivers'!$A$2:$A$999,reporting!$A96,'Selected scen drivers'!$B$2:$B$999,reporting!$B96)</f>
        <v>0</v>
      </c>
      <c r="AB96" s="3">
        <f>SUMIFS('Selected scen drivers'!AB$2:AB$999,'Selected scen drivers'!$A$2:$A$999,reporting!$A96,'Selected scen drivers'!$B$2:$B$999,reporting!$B96)</f>
        <v>0</v>
      </c>
      <c r="AC96" s="3">
        <f>SUMIFS('Selected scen drivers'!AC$2:AC$999,'Selected scen drivers'!$A$2:$A$999,reporting!$A96,'Selected scen drivers'!$B$2:$B$999,reporting!$B96)</f>
        <v>0</v>
      </c>
      <c r="AD96" s="3">
        <f>SUMIFS('Selected scen drivers'!AD$2:AD$999,'Selected scen drivers'!$A$2:$A$999,reporting!$A96,'Selected scen drivers'!$B$2:$B$999,reporting!$B96)</f>
        <v>0</v>
      </c>
      <c r="AE96" s="3">
        <f>SUMIFS('Selected scen drivers'!AE$2:AE$999,'Selected scen drivers'!$A$2:$A$999,reporting!$A96,'Selected scen drivers'!$B$2:$B$999,reporting!$B96)</f>
        <v>0</v>
      </c>
      <c r="AF96">
        <v>2</v>
      </c>
    </row>
    <row r="97" ht="14.5" spans="1:32">
      <c r="A97" s="22">
        <f t="shared" si="2"/>
        <v>16</v>
      </c>
      <c r="B97" s="22">
        <f t="shared" si="3"/>
        <v>3</v>
      </c>
      <c r="D97" t="str">
        <f>IFERROR("rep_"&amp;VLOOKUP(B97,Classification!$U$5:$V$14,2,FALSE),"\I:")</f>
        <v>rep_GDPIND</v>
      </c>
      <c r="E97" t="str">
        <f>IFERROR(VLOOKUP(A97,Classification!$A$4:$B$99,2,FALSE),"\I:")</f>
        <v>GreeceCyp</v>
      </c>
      <c r="F97" s="3">
        <f>SUMIFS('Selected scen drivers'!F$2:F$999,'Selected scen drivers'!$A$2:$A$999,reporting!$A97,'Selected scen drivers'!$B$2:$B$999,reporting!$B97)</f>
        <v>55.8052968230239</v>
      </c>
      <c r="G97" s="3">
        <f>SUMIFS('Selected scen drivers'!G$2:G$999,'Selected scen drivers'!$A$2:$A$999,reporting!$A97,'Selected scen drivers'!$B$2:$B$999,reporting!$B97)</f>
        <v>55.4253418172426</v>
      </c>
      <c r="H97" s="3">
        <f>SUMIFS('Selected scen drivers'!H$2:H$999,'Selected scen drivers'!$A$2:$A$999,reporting!$A97,'Selected scen drivers'!$B$2:$B$999,reporting!$B97)</f>
        <v>70.8782352623953</v>
      </c>
      <c r="I97" s="3">
        <f>SUMIFS('Selected scen drivers'!I$2:I$999,'Selected scen drivers'!$A$2:$A$999,reporting!$A97,'Selected scen drivers'!$B$2:$B$999,reporting!$B97)</f>
        <v>81.9522232857074</v>
      </c>
      <c r="J97" s="3">
        <f>SUMIFS('Selected scen drivers'!J$2:J$999,'Selected scen drivers'!$A$2:$A$999,reporting!$A97,'Selected scen drivers'!$B$2:$B$999,reporting!$B97)</f>
        <v>92.4001596850087</v>
      </c>
      <c r="K97" s="3">
        <f>SUMIFS('Selected scen drivers'!K$2:K$999,'Selected scen drivers'!$A$2:$A$999,reporting!$A97,'Selected scen drivers'!$B$2:$B$999,reporting!$B97)</f>
        <v>104.107677412106</v>
      </c>
      <c r="L97" s="3">
        <f>SUMIFS('Selected scen drivers'!L$2:L$999,'Selected scen drivers'!$A$2:$A$999,reporting!$A97,'Selected scen drivers'!$B$2:$B$999,reporting!$B97)</f>
        <v>116.342835639821</v>
      </c>
      <c r="M97" s="3">
        <f>SUMIFS('Selected scen drivers'!M$2:M$999,'Selected scen drivers'!$A$2:$A$999,reporting!$A97,'Selected scen drivers'!$B$2:$B$999,reporting!$B97)</f>
        <v>128.929074686296</v>
      </c>
      <c r="N97" s="3">
        <f>SUMIFS('Selected scen drivers'!N$2:N$999,'Selected scen drivers'!$A$2:$A$999,reporting!$A97,'Selected scen drivers'!$B$2:$B$999,reporting!$B97)</f>
        <v>142.091383753609</v>
      </c>
      <c r="O97" s="3">
        <f>SUMIFS('Selected scen drivers'!O$2:O$999,'Selected scen drivers'!$A$2:$A$999,reporting!$A97,'Selected scen drivers'!$B$2:$B$999,reporting!$B97)</f>
        <v>155.724889391112</v>
      </c>
      <c r="P97" s="3">
        <f>SUMIFS('Selected scen drivers'!P$2:P$999,'Selected scen drivers'!$A$2:$A$999,reporting!$A97,'Selected scen drivers'!$B$2:$B$999,reporting!$B97)</f>
        <v>169.519293016055</v>
      </c>
      <c r="Q97" s="3">
        <f>SUMIFS('Selected scen drivers'!Q$2:Q$999,'Selected scen drivers'!$A$2:$A$999,reporting!$A97,'Selected scen drivers'!$B$2:$B$999,reporting!$B97)</f>
        <v>182.861033806274</v>
      </c>
      <c r="R97" s="3">
        <f>SUMIFS('Selected scen drivers'!R$2:R$999,'Selected scen drivers'!$A$2:$A$999,reporting!$A97,'Selected scen drivers'!$B$2:$B$999,reporting!$B97)</f>
        <v>195.64199987118</v>
      </c>
      <c r="S97" s="3">
        <f>SUMIFS('Selected scen drivers'!S$2:S$999,'Selected scen drivers'!$A$2:$A$999,reporting!$A97,'Selected scen drivers'!$B$2:$B$999,reporting!$B97)</f>
        <v>207.954564749744</v>
      </c>
      <c r="T97" s="3">
        <f>SUMIFS('Selected scen drivers'!T$2:T$999,'Selected scen drivers'!$A$2:$A$999,reporting!$A97,'Selected scen drivers'!$B$2:$B$999,reporting!$B97)</f>
        <v>220.062647484301</v>
      </c>
      <c r="U97" s="3">
        <f>SUMIFS('Selected scen drivers'!U$2:U$999,'Selected scen drivers'!$A$2:$A$999,reporting!$A97,'Selected scen drivers'!$B$2:$B$999,reporting!$B97)</f>
        <v>232.076773383615</v>
      </c>
      <c r="V97" s="3">
        <f>SUMIFS('Selected scen drivers'!V$2:V$999,'Selected scen drivers'!$A$2:$A$999,reporting!$A97,'Selected scen drivers'!$B$2:$B$999,reporting!$B97)</f>
        <v>243.828389695413</v>
      </c>
      <c r="W97" s="3">
        <f>SUMIFS('Selected scen drivers'!W$2:W$999,'Selected scen drivers'!$A$2:$A$999,reporting!$A97,'Selected scen drivers'!$B$2:$B$999,reporting!$B97)</f>
        <v>254.8677</v>
      </c>
      <c r="X97" s="3">
        <f>SUMIFS('Selected scen drivers'!X$2:X$999,'Selected scen drivers'!$A$2:$A$999,reporting!$A97,'Selected scen drivers'!$B$2:$B$999,reporting!$B97)</f>
        <v>0</v>
      </c>
      <c r="Y97" s="3">
        <f>SUMIFS('Selected scen drivers'!Y$2:Y$999,'Selected scen drivers'!$A$2:$A$999,reporting!$A97,'Selected scen drivers'!$B$2:$B$999,reporting!$B97)</f>
        <v>0</v>
      </c>
      <c r="Z97" s="3">
        <f>SUMIFS('Selected scen drivers'!Z$2:Z$999,'Selected scen drivers'!$A$2:$A$999,reporting!$A97,'Selected scen drivers'!$B$2:$B$999,reporting!$B97)</f>
        <v>0</v>
      </c>
      <c r="AA97" s="3">
        <f>SUMIFS('Selected scen drivers'!AA$2:AA$999,'Selected scen drivers'!$A$2:$A$999,reporting!$A97,'Selected scen drivers'!$B$2:$B$999,reporting!$B97)</f>
        <v>0</v>
      </c>
      <c r="AB97" s="3">
        <f>SUMIFS('Selected scen drivers'!AB$2:AB$999,'Selected scen drivers'!$A$2:$A$999,reporting!$A97,'Selected scen drivers'!$B$2:$B$999,reporting!$B97)</f>
        <v>0</v>
      </c>
      <c r="AC97" s="3">
        <f>SUMIFS('Selected scen drivers'!AC$2:AC$999,'Selected scen drivers'!$A$2:$A$999,reporting!$A97,'Selected scen drivers'!$B$2:$B$999,reporting!$B97)</f>
        <v>0</v>
      </c>
      <c r="AD97" s="3">
        <f>SUMIFS('Selected scen drivers'!AD$2:AD$999,'Selected scen drivers'!$A$2:$A$999,reporting!$A97,'Selected scen drivers'!$B$2:$B$999,reporting!$B97)</f>
        <v>0</v>
      </c>
      <c r="AE97" s="3">
        <f>SUMIFS('Selected scen drivers'!AE$2:AE$999,'Selected scen drivers'!$A$2:$A$999,reporting!$A97,'Selected scen drivers'!$B$2:$B$999,reporting!$B97)</f>
        <v>0</v>
      </c>
      <c r="AF97">
        <v>2</v>
      </c>
    </row>
    <row r="98" ht="14.5" spans="1:32">
      <c r="A98" s="22">
        <f t="shared" si="2"/>
        <v>16</v>
      </c>
      <c r="B98" s="22">
        <f t="shared" si="3"/>
        <v>7</v>
      </c>
      <c r="D98" t="str">
        <f>IFERROR("rep_"&amp;VLOOKUP(B98,Classification!$U$5:$V$14,2,FALSE),"\I:")</f>
        <v>rep_GDPSER</v>
      </c>
      <c r="E98" t="str">
        <f>IFERROR(VLOOKUP(A98,Classification!$A$4:$B$99,2,FALSE),"\I:")</f>
        <v>GreeceCyp</v>
      </c>
      <c r="F98" s="3">
        <f>SUMIFS('Selected scen drivers'!F$2:F$999,'Selected scen drivers'!$A$2:$A$999,reporting!$A98,'Selected scen drivers'!$B$2:$B$999,reporting!$B98)</f>
        <v>242.955598522457</v>
      </c>
      <c r="G98" s="3">
        <f>SUMIFS('Selected scen drivers'!G$2:G$999,'Selected scen drivers'!$A$2:$A$999,reporting!$A98,'Selected scen drivers'!$B$2:$B$999,reporting!$B98)</f>
        <v>241.568469574177</v>
      </c>
      <c r="H98" s="3">
        <f>SUMIFS('Selected scen drivers'!H$2:H$999,'Selected scen drivers'!$A$2:$A$999,reporting!$A98,'Selected scen drivers'!$B$2:$B$999,reporting!$B98)</f>
        <v>293.481076234761</v>
      </c>
      <c r="I98" s="3">
        <f>SUMIFS('Selected scen drivers'!I$2:I$999,'Selected scen drivers'!$A$2:$A$999,reporting!$A98,'Selected scen drivers'!$B$2:$B$999,reporting!$B98)</f>
        <v>323.220363110009</v>
      </c>
      <c r="J98" s="3">
        <f>SUMIFS('Selected scen drivers'!J$2:J$999,'Selected scen drivers'!$A$2:$A$999,reporting!$A98,'Selected scen drivers'!$B$2:$B$999,reporting!$B98)</f>
        <v>347.629511586109</v>
      </c>
      <c r="K98" s="3">
        <f>SUMIFS('Selected scen drivers'!K$2:K$999,'Selected scen drivers'!$A$2:$A$999,reporting!$A98,'Selected scen drivers'!$B$2:$B$999,reporting!$B98)</f>
        <v>373.921791313279</v>
      </c>
      <c r="L98" s="3">
        <f>SUMIFS('Selected scen drivers'!L$2:L$999,'Selected scen drivers'!$A$2:$A$999,reporting!$A98,'Selected scen drivers'!$B$2:$B$999,reporting!$B98)</f>
        <v>399.339244138004</v>
      </c>
      <c r="M98" s="3">
        <f>SUMIFS('Selected scen drivers'!M$2:M$999,'Selected scen drivers'!$A$2:$A$999,reporting!$A98,'Selected scen drivers'!$B$2:$B$999,reporting!$B98)</f>
        <v>423.355401379025</v>
      </c>
      <c r="N98" s="3">
        <f>SUMIFS('Selected scen drivers'!N$2:N$999,'Selected scen drivers'!$A$2:$A$999,reporting!$A98,'Selected scen drivers'!$B$2:$B$999,reporting!$B98)</f>
        <v>446.780529886983</v>
      </c>
      <c r="O98" s="3">
        <f>SUMIFS('Selected scen drivers'!O$2:O$999,'Selected scen drivers'!$A$2:$A$999,reporting!$A98,'Selected scen drivers'!$B$2:$B$999,reporting!$B98)</f>
        <v>469.315780461732</v>
      </c>
      <c r="P98" s="3">
        <f>SUMIFS('Selected scen drivers'!P$2:P$999,'Selected scen drivers'!$A$2:$A$999,reporting!$A98,'Selected scen drivers'!$B$2:$B$999,reporting!$B98)</f>
        <v>490.095270170481</v>
      </c>
      <c r="Q98" s="3">
        <f>SUMIFS('Selected scen drivers'!Q$2:Q$999,'Selected scen drivers'!$A$2:$A$999,reporting!$A98,'Selected scen drivers'!$B$2:$B$999,reporting!$B98)</f>
        <v>507.542851603904</v>
      </c>
      <c r="R98" s="3">
        <f>SUMIFS('Selected scen drivers'!R$2:R$999,'Selected scen drivers'!$A$2:$A$999,reporting!$A98,'Selected scen drivers'!$B$2:$B$999,reporting!$B98)</f>
        <v>521.679544504648</v>
      </c>
      <c r="S98" s="3">
        <f>SUMIFS('Selected scen drivers'!S$2:S$999,'Selected scen drivers'!$A$2:$A$999,reporting!$A98,'Selected scen drivers'!$B$2:$B$999,reporting!$B98)</f>
        <v>533.056409279045</v>
      </c>
      <c r="T98" s="3">
        <f>SUMIFS('Selected scen drivers'!T$2:T$999,'Selected scen drivers'!$A$2:$A$999,reporting!$A98,'Selected scen drivers'!$B$2:$B$999,reporting!$B98)</f>
        <v>542.588349977423</v>
      </c>
      <c r="U98" s="3">
        <f>SUMIFS('Selected scen drivers'!U$2:U$999,'Selected scen drivers'!$A$2:$A$999,reporting!$A98,'Selected scen drivers'!$B$2:$B$999,reporting!$B98)</f>
        <v>550.710163574936</v>
      </c>
      <c r="V98" s="3">
        <f>SUMIFS('Selected scen drivers'!V$2:V$999,'Selected scen drivers'!$A$2:$A$999,reporting!$A98,'Selected scen drivers'!$B$2:$B$999,reporting!$B98)</f>
        <v>557.160719119498</v>
      </c>
      <c r="W98" s="3">
        <f>SUMIFS('Selected scen drivers'!W$2:W$999,'Selected scen drivers'!$A$2:$A$999,reporting!$A98,'Selected scen drivers'!$B$2:$B$999,reporting!$B98)</f>
        <v>561.093317428697</v>
      </c>
      <c r="X98" s="3">
        <f>SUMIFS('Selected scen drivers'!X$2:X$999,'Selected scen drivers'!$A$2:$A$999,reporting!$A98,'Selected scen drivers'!$B$2:$B$999,reporting!$B98)</f>
        <v>0</v>
      </c>
      <c r="Y98" s="3">
        <f>SUMIFS('Selected scen drivers'!Y$2:Y$999,'Selected scen drivers'!$A$2:$A$999,reporting!$A98,'Selected scen drivers'!$B$2:$B$999,reporting!$B98)</f>
        <v>0</v>
      </c>
      <c r="Z98" s="3">
        <f>SUMIFS('Selected scen drivers'!Z$2:Z$999,'Selected scen drivers'!$A$2:$A$999,reporting!$A98,'Selected scen drivers'!$B$2:$B$999,reporting!$B98)</f>
        <v>0</v>
      </c>
      <c r="AA98" s="3">
        <f>SUMIFS('Selected scen drivers'!AA$2:AA$999,'Selected scen drivers'!$A$2:$A$999,reporting!$A98,'Selected scen drivers'!$B$2:$B$999,reporting!$B98)</f>
        <v>0</v>
      </c>
      <c r="AB98" s="3">
        <f>SUMIFS('Selected scen drivers'!AB$2:AB$999,'Selected scen drivers'!$A$2:$A$999,reporting!$A98,'Selected scen drivers'!$B$2:$B$999,reporting!$B98)</f>
        <v>0</v>
      </c>
      <c r="AC98" s="3">
        <f>SUMIFS('Selected scen drivers'!AC$2:AC$999,'Selected scen drivers'!$A$2:$A$999,reporting!$A98,'Selected scen drivers'!$B$2:$B$999,reporting!$B98)</f>
        <v>0</v>
      </c>
      <c r="AD98" s="3">
        <f>SUMIFS('Selected scen drivers'!AD$2:AD$999,'Selected scen drivers'!$A$2:$A$999,reporting!$A98,'Selected scen drivers'!$B$2:$B$999,reporting!$B98)</f>
        <v>0</v>
      </c>
      <c r="AE98" s="3">
        <f>SUMIFS('Selected scen drivers'!AE$2:AE$999,'Selected scen drivers'!$A$2:$A$999,reporting!$A98,'Selected scen drivers'!$B$2:$B$999,reporting!$B98)</f>
        <v>0</v>
      </c>
      <c r="AF98">
        <v>2</v>
      </c>
    </row>
    <row r="99" ht="14.5" spans="1:32">
      <c r="A99" s="22">
        <f t="shared" si="2"/>
        <v>16</v>
      </c>
      <c r="B99" s="22">
        <f t="shared" si="3"/>
        <v>8</v>
      </c>
      <c r="D99" t="str">
        <f>IFERROR("rep_"&amp;VLOOKUP(B99,Classification!$U$5:$V$14,2,FALSE),"\I:")</f>
        <v>rep_HOU</v>
      </c>
      <c r="E99" t="str">
        <f>IFERROR(VLOOKUP(A99,Classification!$A$4:$B$99,2,FALSE),"\I:")</f>
        <v>GreeceCyp</v>
      </c>
      <c r="F99" s="3">
        <f>SUMIFS('Selected scen drivers'!F$2:F$999,'Selected scen drivers'!$A$2:$A$999,reporting!$A99,'Selected scen drivers'!$B$2:$B$999,reporting!$B99)</f>
        <v>3.5095173</v>
      </c>
      <c r="G99" s="3">
        <f>SUMIFS('Selected scen drivers'!G$2:G$999,'Selected scen drivers'!$A$2:$A$999,reporting!$A99,'Selected scen drivers'!$B$2:$B$999,reporting!$B99)</f>
        <v>3.49482</v>
      </c>
      <c r="H99" s="3">
        <f>SUMIFS('Selected scen drivers'!H$2:H$999,'Selected scen drivers'!$A$2:$A$999,reporting!$A99,'Selected scen drivers'!$B$2:$B$999,reporting!$B99)</f>
        <v>3.4213335</v>
      </c>
      <c r="I99" s="3">
        <f>SUMIFS('Selected scen drivers'!I$2:I$999,'Selected scen drivers'!$A$2:$A$999,reporting!$A99,'Selected scen drivers'!$B$2:$B$999,reporting!$B99)</f>
        <v>3.33174449999999</v>
      </c>
      <c r="J99" s="3">
        <f>SUMIFS('Selected scen drivers'!J$2:J$999,'Selected scen drivers'!$A$2:$A$999,reporting!$A99,'Selected scen drivers'!$B$2:$B$999,reporting!$B99)</f>
        <v>3.2064745</v>
      </c>
      <c r="K99" s="3">
        <f>SUMIFS('Selected scen drivers'!K$2:K$999,'Selected scen drivers'!$A$2:$A$999,reporting!$A99,'Selected scen drivers'!$B$2:$B$999,reporting!$B99)</f>
        <v>3.0683715</v>
      </c>
      <c r="L99" s="3">
        <f>SUMIFS('Selected scen drivers'!L$2:L$999,'Selected scen drivers'!$A$2:$A$999,reporting!$A99,'Selected scen drivers'!$B$2:$B$999,reporting!$B99)</f>
        <v>2.920122</v>
      </c>
      <c r="M99" s="3">
        <f>SUMIFS('Selected scen drivers'!M$2:M$999,'Selected scen drivers'!$A$2:$A$999,reporting!$A99,'Selected scen drivers'!$B$2:$B$999,reporting!$B99)</f>
        <v>2.77903049999999</v>
      </c>
      <c r="N99" s="3">
        <f>SUMIFS('Selected scen drivers'!N$2:N$999,'Selected scen drivers'!$A$2:$A$999,reporting!$A99,'Selected scen drivers'!$B$2:$B$999,reporting!$B99)</f>
        <v>2.69816699999999</v>
      </c>
      <c r="O99" s="3">
        <f>SUMIFS('Selected scen drivers'!O$2:O$999,'Selected scen drivers'!$A$2:$A$999,reporting!$A99,'Selected scen drivers'!$B$2:$B$999,reporting!$B99)</f>
        <v>2.649229</v>
      </c>
      <c r="P99" s="3">
        <f>SUMIFS('Selected scen drivers'!P$2:P$999,'Selected scen drivers'!$A$2:$A$999,reporting!$A99,'Selected scen drivers'!$B$2:$B$999,reporting!$B99)</f>
        <v>2.600695</v>
      </c>
      <c r="Q99" s="3">
        <f>SUMIFS('Selected scen drivers'!Q$2:Q$999,'Selected scen drivers'!$A$2:$A$999,reporting!$A99,'Selected scen drivers'!$B$2:$B$999,reporting!$B99)</f>
        <v>2.54314349999999</v>
      </c>
      <c r="R99" s="3">
        <f>SUMIFS('Selected scen drivers'!R$2:R$999,'Selected scen drivers'!$A$2:$A$999,reporting!$A99,'Selected scen drivers'!$B$2:$B$999,reporting!$B99)</f>
        <v>2.4688005</v>
      </c>
      <c r="S99" s="3">
        <f>SUMIFS('Selected scen drivers'!S$2:S$999,'Selected scen drivers'!$A$2:$A$999,reporting!$A99,'Selected scen drivers'!$B$2:$B$999,reporting!$B99)</f>
        <v>2.3839885</v>
      </c>
      <c r="T99" s="3">
        <f>SUMIFS('Selected scen drivers'!T$2:T$999,'Selected scen drivers'!$A$2:$A$999,reporting!$A99,'Selected scen drivers'!$B$2:$B$999,reporting!$B99)</f>
        <v>2.305422</v>
      </c>
      <c r="U99" s="3">
        <f>SUMIFS('Selected scen drivers'!U$2:U$999,'Selected scen drivers'!$A$2:$A$999,reporting!$A99,'Selected scen drivers'!$B$2:$B$999,reporting!$B99)</f>
        <v>2.24479249999999</v>
      </c>
      <c r="V99" s="3">
        <f>SUMIFS('Selected scen drivers'!V$2:V$999,'Selected scen drivers'!$A$2:$A$999,reporting!$A99,'Selected scen drivers'!$B$2:$B$999,reporting!$B99)</f>
        <v>2.1834855</v>
      </c>
      <c r="W99" s="3">
        <f>SUMIFS('Selected scen drivers'!W$2:W$999,'Selected scen drivers'!$A$2:$A$999,reporting!$A99,'Selected scen drivers'!$B$2:$B$999,reporting!$B99)</f>
        <v>2.1123145</v>
      </c>
      <c r="X99" s="3">
        <f>SUMIFS('Selected scen drivers'!X$2:X$999,'Selected scen drivers'!$A$2:$A$999,reporting!$A99,'Selected scen drivers'!$B$2:$B$999,reporting!$B99)</f>
        <v>0</v>
      </c>
      <c r="Y99" s="3">
        <f>SUMIFS('Selected scen drivers'!Y$2:Y$999,'Selected scen drivers'!$A$2:$A$999,reporting!$A99,'Selected scen drivers'!$B$2:$B$999,reporting!$B99)</f>
        <v>0</v>
      </c>
      <c r="Z99" s="3">
        <f>SUMIFS('Selected scen drivers'!Z$2:Z$999,'Selected scen drivers'!$A$2:$A$999,reporting!$A99,'Selected scen drivers'!$B$2:$B$999,reporting!$B99)</f>
        <v>0</v>
      </c>
      <c r="AA99" s="3">
        <f>SUMIFS('Selected scen drivers'!AA$2:AA$999,'Selected scen drivers'!$A$2:$A$999,reporting!$A99,'Selected scen drivers'!$B$2:$B$999,reporting!$B99)</f>
        <v>0</v>
      </c>
      <c r="AB99" s="3">
        <f>SUMIFS('Selected scen drivers'!AB$2:AB$999,'Selected scen drivers'!$A$2:$A$999,reporting!$A99,'Selected scen drivers'!$B$2:$B$999,reporting!$B99)</f>
        <v>0</v>
      </c>
      <c r="AC99" s="3">
        <f>SUMIFS('Selected scen drivers'!AC$2:AC$999,'Selected scen drivers'!$A$2:$A$999,reporting!$A99,'Selected scen drivers'!$B$2:$B$999,reporting!$B99)</f>
        <v>0</v>
      </c>
      <c r="AD99" s="3">
        <f>SUMIFS('Selected scen drivers'!AD$2:AD$999,'Selected scen drivers'!$A$2:$A$999,reporting!$A99,'Selected scen drivers'!$B$2:$B$999,reporting!$B99)</f>
        <v>0</v>
      </c>
      <c r="AE99" s="3">
        <f>SUMIFS('Selected scen drivers'!AE$2:AE$999,'Selected scen drivers'!$A$2:$A$999,reporting!$A99,'Selected scen drivers'!$B$2:$B$999,reporting!$B99)</f>
        <v>0</v>
      </c>
      <c r="AF99">
        <v>2</v>
      </c>
    </row>
    <row r="100" ht="14.5" spans="1:32">
      <c r="A100" s="22">
        <f t="shared" si="2"/>
        <v>16</v>
      </c>
      <c r="B100" s="22">
        <f t="shared" si="3"/>
        <v>9</v>
      </c>
      <c r="D100" t="str">
        <f>IFERROR("rep_"&amp;VLOOKUP(B100,Classification!$U$5:$V$14,2,FALSE),"\I:")</f>
        <v>rep_POP</v>
      </c>
      <c r="E100" t="str">
        <f>IFERROR(VLOOKUP(A100,Classification!$A$4:$B$99,2,FALSE),"\I:")</f>
        <v>GreeceCyp</v>
      </c>
      <c r="F100" s="3">
        <f>SUMIFS('Selected scen drivers'!F$2:F$999,'Selected scen drivers'!$A$2:$A$999,reporting!$A100,'Selected scen drivers'!$B$2:$B$999,reporting!$B100)</f>
        <v>11.8027156</v>
      </c>
      <c r="G100" s="3">
        <f>SUMIFS('Selected scen drivers'!G$2:G$999,'Selected scen drivers'!$A$2:$A$999,reporting!$A100,'Selected scen drivers'!$B$2:$B$999,reporting!$B100)</f>
        <v>11.777122</v>
      </c>
      <c r="H100" s="3">
        <f>SUMIFS('Selected scen drivers'!H$2:H$999,'Selected scen drivers'!$A$2:$A$999,reporting!$A100,'Selected scen drivers'!$B$2:$B$999,reporting!$B100)</f>
        <v>11.649154</v>
      </c>
      <c r="I100" s="3">
        <f>SUMIFS('Selected scen drivers'!I$2:I$999,'Selected scen drivers'!$A$2:$A$999,reporting!$A100,'Selected scen drivers'!$B$2:$B$999,reporting!$B100)</f>
        <v>11.523059</v>
      </c>
      <c r="J100" s="3">
        <f>SUMIFS('Selected scen drivers'!J$2:J$999,'Selected scen drivers'!$A$2:$A$999,reporting!$A100,'Selected scen drivers'!$B$2:$B$999,reporting!$B100)</f>
        <v>11.415405</v>
      </c>
      <c r="K100" s="3">
        <f>SUMIFS('Selected scen drivers'!K$2:K$999,'Selected scen drivers'!$A$2:$A$999,reporting!$A100,'Selected scen drivers'!$B$2:$B$999,reporting!$B100)</f>
        <v>11.331027</v>
      </c>
      <c r="L100" s="3">
        <f>SUMIFS('Selected scen drivers'!L$2:L$999,'Selected scen drivers'!$A$2:$A$999,reporting!$A100,'Selected scen drivers'!$B$2:$B$999,reporting!$B100)</f>
        <v>11.26119</v>
      </c>
      <c r="M100" s="3">
        <f>SUMIFS('Selected scen drivers'!M$2:M$999,'Selected scen drivers'!$A$2:$A$999,reporting!$A100,'Selected scen drivers'!$B$2:$B$999,reporting!$B100)</f>
        <v>11.198676</v>
      </c>
      <c r="N100" s="3">
        <f>SUMIFS('Selected scen drivers'!N$2:N$999,'Selected scen drivers'!$A$2:$A$999,reporting!$A100,'Selected scen drivers'!$B$2:$B$999,reporting!$B100)</f>
        <v>11.110335</v>
      </c>
      <c r="O100" s="3">
        <f>SUMIFS('Selected scen drivers'!O$2:O$999,'Selected scen drivers'!$A$2:$A$999,reporting!$A100,'Selected scen drivers'!$B$2:$B$999,reporting!$B100)</f>
        <v>10.997107</v>
      </c>
      <c r="P100" s="3">
        <f>SUMIFS('Selected scen drivers'!P$2:P$999,'Selected scen drivers'!$A$2:$A$999,reporting!$A100,'Selected scen drivers'!$B$2:$B$999,reporting!$B100)</f>
        <v>10.855896</v>
      </c>
      <c r="Q100" s="3">
        <f>SUMIFS('Selected scen drivers'!Q$2:Q$999,'Selected scen drivers'!$A$2:$A$999,reporting!$A100,'Selected scen drivers'!$B$2:$B$999,reporting!$B100)</f>
        <v>10.699004</v>
      </c>
      <c r="R100" s="3">
        <f>SUMIFS('Selected scen drivers'!R$2:R$999,'Selected scen drivers'!$A$2:$A$999,reporting!$A100,'Selected scen drivers'!$B$2:$B$999,reporting!$B100)</f>
        <v>10.536137</v>
      </c>
      <c r="S100" s="3">
        <f>SUMIFS('Selected scen drivers'!S$2:S$999,'Selected scen drivers'!$A$2:$A$999,reporting!$A100,'Selected scen drivers'!$B$2:$B$999,reporting!$B100)</f>
        <v>10.375484</v>
      </c>
      <c r="T100" s="3">
        <f>SUMIFS('Selected scen drivers'!T$2:T$999,'Selected scen drivers'!$A$2:$A$999,reporting!$A100,'Selected scen drivers'!$B$2:$B$999,reporting!$B100)</f>
        <v>10.218385</v>
      </c>
      <c r="U100" s="3">
        <f>SUMIFS('Selected scen drivers'!U$2:U$999,'Selected scen drivers'!$A$2:$A$999,reporting!$A100,'Selected scen drivers'!$B$2:$B$999,reporting!$B100)</f>
        <v>10.059186</v>
      </c>
      <c r="V100" s="3">
        <f>SUMIFS('Selected scen drivers'!V$2:V$999,'Selected scen drivers'!$A$2:$A$999,reporting!$A100,'Selected scen drivers'!$B$2:$B$999,reporting!$B100)</f>
        <v>9.887124</v>
      </c>
      <c r="W100" s="3">
        <f>SUMIFS('Selected scen drivers'!W$2:W$999,'Selected scen drivers'!$A$2:$A$999,reporting!$A100,'Selected scen drivers'!$B$2:$B$999,reporting!$B100)</f>
        <v>9.690893</v>
      </c>
      <c r="X100" s="3">
        <f>SUMIFS('Selected scen drivers'!X$2:X$999,'Selected scen drivers'!$A$2:$A$999,reporting!$A100,'Selected scen drivers'!$B$2:$B$999,reporting!$B100)</f>
        <v>0</v>
      </c>
      <c r="Y100" s="3">
        <f>SUMIFS('Selected scen drivers'!Y$2:Y$999,'Selected scen drivers'!$A$2:$A$999,reporting!$A100,'Selected scen drivers'!$B$2:$B$999,reporting!$B100)</f>
        <v>0</v>
      </c>
      <c r="Z100" s="3">
        <f>SUMIFS('Selected scen drivers'!Z$2:Z$999,'Selected scen drivers'!$A$2:$A$999,reporting!$A100,'Selected scen drivers'!$B$2:$B$999,reporting!$B100)</f>
        <v>0</v>
      </c>
      <c r="AA100" s="3">
        <f>SUMIFS('Selected scen drivers'!AA$2:AA$999,'Selected scen drivers'!$A$2:$A$999,reporting!$A100,'Selected scen drivers'!$B$2:$B$999,reporting!$B100)</f>
        <v>0</v>
      </c>
      <c r="AB100" s="3">
        <f>SUMIFS('Selected scen drivers'!AB$2:AB$999,'Selected scen drivers'!$A$2:$A$999,reporting!$A100,'Selected scen drivers'!$B$2:$B$999,reporting!$B100)</f>
        <v>0</v>
      </c>
      <c r="AC100" s="3">
        <f>SUMIFS('Selected scen drivers'!AC$2:AC$999,'Selected scen drivers'!$A$2:$A$999,reporting!$A100,'Selected scen drivers'!$B$2:$B$999,reporting!$B100)</f>
        <v>0</v>
      </c>
      <c r="AD100" s="3">
        <f>SUMIFS('Selected scen drivers'!AD$2:AD$999,'Selected scen drivers'!$A$2:$A$999,reporting!$A100,'Selected scen drivers'!$B$2:$B$999,reporting!$B100)</f>
        <v>0</v>
      </c>
      <c r="AE100" s="3">
        <f>SUMIFS('Selected scen drivers'!AE$2:AE$999,'Selected scen drivers'!$A$2:$A$999,reporting!$A100,'Selected scen drivers'!$B$2:$B$999,reporting!$B100)</f>
        <v>0</v>
      </c>
      <c r="AF100">
        <v>2</v>
      </c>
    </row>
    <row r="101" ht="14.5" spans="1:32">
      <c r="A101" s="22">
        <f t="shared" si="2"/>
        <v>17</v>
      </c>
      <c r="B101" s="22">
        <f t="shared" si="3"/>
        <v>1</v>
      </c>
      <c r="D101" t="str">
        <f>IFERROR("rep_"&amp;VLOOKUP(B101,Classification!$U$5:$V$14,2,FALSE),"\I:")</f>
        <v>rep_GDP</v>
      </c>
      <c r="E101" t="str">
        <f>IFERROR(VLOOKUP(A101,Classification!$A$4:$B$99,2,FALSE),"\I:")</f>
        <v>China</v>
      </c>
      <c r="F101" s="3">
        <f>SUMIFS('Selected scen drivers'!F$2:F$999,'Selected scen drivers'!$A$2:$A$999,reporting!$A101,'Selected scen drivers'!$B$2:$B$999,reporting!$B101)</f>
        <v>22372.24</v>
      </c>
      <c r="G101" s="3">
        <f>SUMIFS('Selected scen drivers'!G$2:G$999,'Selected scen drivers'!$A$2:$A$999,reporting!$A101,'Selected scen drivers'!$B$2:$B$999,reporting!$B101)</f>
        <v>23516.1</v>
      </c>
      <c r="H101" s="3">
        <f>SUMIFS('Selected scen drivers'!H$2:H$999,'Selected scen drivers'!$A$2:$A$999,reporting!$A101,'Selected scen drivers'!$B$2:$B$999,reporting!$B101)</f>
        <v>30146.2</v>
      </c>
      <c r="I101" s="3">
        <f>SUMIFS('Selected scen drivers'!I$2:I$999,'Selected scen drivers'!$A$2:$A$999,reporting!$A101,'Selected scen drivers'!$B$2:$B$999,reporting!$B101)</f>
        <v>36229.4</v>
      </c>
      <c r="J101" s="3">
        <f>SUMIFS('Selected scen drivers'!J$2:J$999,'Selected scen drivers'!$A$2:$A$999,reporting!$A101,'Selected scen drivers'!$B$2:$B$999,reporting!$B101)</f>
        <v>41754.9</v>
      </c>
      <c r="K101" s="3">
        <f>SUMIFS('Selected scen drivers'!K$2:K$999,'Selected scen drivers'!$A$2:$A$999,reporting!$A101,'Selected scen drivers'!$B$2:$B$999,reporting!$B101)</f>
        <v>46183.5</v>
      </c>
      <c r="L101" s="3">
        <f>SUMIFS('Selected scen drivers'!L$2:L$999,'Selected scen drivers'!$A$2:$A$999,reporting!$A101,'Selected scen drivers'!$B$2:$B$999,reporting!$B101)</f>
        <v>50423.1</v>
      </c>
      <c r="M101" s="3">
        <f>SUMIFS('Selected scen drivers'!M$2:M$999,'Selected scen drivers'!$A$2:$A$999,reporting!$A101,'Selected scen drivers'!$B$2:$B$999,reporting!$B101)</f>
        <v>54381.7</v>
      </c>
      <c r="N101" s="3">
        <f>SUMIFS('Selected scen drivers'!N$2:N$999,'Selected scen drivers'!$A$2:$A$999,reporting!$A101,'Selected scen drivers'!$B$2:$B$999,reporting!$B101)</f>
        <v>57817.2</v>
      </c>
      <c r="O101" s="3">
        <f>SUMIFS('Selected scen drivers'!O$2:O$999,'Selected scen drivers'!$A$2:$A$999,reporting!$A101,'Selected scen drivers'!$B$2:$B$999,reporting!$B101)</f>
        <v>61129</v>
      </c>
      <c r="P101" s="3">
        <f>SUMIFS('Selected scen drivers'!P$2:P$999,'Selected scen drivers'!$A$2:$A$999,reporting!$A101,'Selected scen drivers'!$B$2:$B$999,reporting!$B101)</f>
        <v>64264.4</v>
      </c>
      <c r="Q101" s="3">
        <f>SUMIFS('Selected scen drivers'!Q$2:Q$999,'Selected scen drivers'!$A$2:$A$999,reporting!$A101,'Selected scen drivers'!$B$2:$B$999,reporting!$B101)</f>
        <v>66786.7</v>
      </c>
      <c r="R101" s="3">
        <f>SUMIFS('Selected scen drivers'!R$2:R$999,'Selected scen drivers'!$A$2:$A$999,reporting!$A101,'Selected scen drivers'!$B$2:$B$999,reporting!$B101)</f>
        <v>68664.1</v>
      </c>
      <c r="S101" s="3">
        <f>SUMIFS('Selected scen drivers'!S$2:S$999,'Selected scen drivers'!$A$2:$A$999,reporting!$A101,'Selected scen drivers'!$B$2:$B$999,reporting!$B101)</f>
        <v>70044.6</v>
      </c>
      <c r="T101" s="3">
        <f>SUMIFS('Selected scen drivers'!T$2:T$999,'Selected scen drivers'!$A$2:$A$999,reporting!$A101,'Selected scen drivers'!$B$2:$B$999,reporting!$B101)</f>
        <v>71061.1</v>
      </c>
      <c r="U101" s="3">
        <f>SUMIFS('Selected scen drivers'!U$2:U$999,'Selected scen drivers'!$A$2:$A$999,reporting!$A101,'Selected scen drivers'!$B$2:$B$999,reporting!$B101)</f>
        <v>71883.6</v>
      </c>
      <c r="V101" s="3">
        <f>SUMIFS('Selected scen drivers'!V$2:V$999,'Selected scen drivers'!$A$2:$A$999,reporting!$A101,'Selected scen drivers'!$B$2:$B$999,reporting!$B101)</f>
        <v>72552.3</v>
      </c>
      <c r="W101" s="3">
        <f>SUMIFS('Selected scen drivers'!W$2:W$999,'Selected scen drivers'!$A$2:$A$999,reporting!$A101,'Selected scen drivers'!$B$2:$B$999,reporting!$B101)</f>
        <v>72931.3</v>
      </c>
      <c r="X101" s="3">
        <f>SUMIFS('Selected scen drivers'!X$2:X$999,'Selected scen drivers'!$A$2:$A$999,reporting!$A101,'Selected scen drivers'!$B$2:$B$999,reporting!$B101)</f>
        <v>0</v>
      </c>
      <c r="Y101" s="3">
        <f>SUMIFS('Selected scen drivers'!Y$2:Y$999,'Selected scen drivers'!$A$2:$A$999,reporting!$A101,'Selected scen drivers'!$B$2:$B$999,reporting!$B101)</f>
        <v>0</v>
      </c>
      <c r="Z101" s="3">
        <f>SUMIFS('Selected scen drivers'!Z$2:Z$999,'Selected scen drivers'!$A$2:$A$999,reporting!$A101,'Selected scen drivers'!$B$2:$B$999,reporting!$B101)</f>
        <v>0</v>
      </c>
      <c r="AA101" s="3">
        <f>SUMIFS('Selected scen drivers'!AA$2:AA$999,'Selected scen drivers'!$A$2:$A$999,reporting!$A101,'Selected scen drivers'!$B$2:$B$999,reporting!$B101)</f>
        <v>0</v>
      </c>
      <c r="AB101" s="3">
        <f>SUMIFS('Selected scen drivers'!AB$2:AB$999,'Selected scen drivers'!$A$2:$A$999,reporting!$A101,'Selected scen drivers'!$B$2:$B$999,reporting!$B101)</f>
        <v>0</v>
      </c>
      <c r="AC101" s="3">
        <f>SUMIFS('Selected scen drivers'!AC$2:AC$999,'Selected scen drivers'!$A$2:$A$999,reporting!$A101,'Selected scen drivers'!$B$2:$B$999,reporting!$B101)</f>
        <v>0</v>
      </c>
      <c r="AD101" s="3">
        <f>SUMIFS('Selected scen drivers'!AD$2:AD$999,'Selected scen drivers'!$A$2:$A$999,reporting!$A101,'Selected scen drivers'!$B$2:$B$999,reporting!$B101)</f>
        <v>0</v>
      </c>
      <c r="AE101" s="3">
        <f>SUMIFS('Selected scen drivers'!AE$2:AE$999,'Selected scen drivers'!$A$2:$A$999,reporting!$A101,'Selected scen drivers'!$B$2:$B$999,reporting!$B101)</f>
        <v>0</v>
      </c>
      <c r="AF101">
        <v>2</v>
      </c>
    </row>
    <row r="102" ht="14.5" spans="1:32">
      <c r="A102" s="22">
        <f t="shared" si="2"/>
        <v>17</v>
      </c>
      <c r="B102" s="22">
        <f t="shared" si="3"/>
        <v>2</v>
      </c>
      <c r="D102" t="str">
        <f>IFERROR("rep_"&amp;VLOOKUP(B102,Classification!$U$5:$V$14,2,FALSE),"\I:")</f>
        <v>rep_GDPAGR</v>
      </c>
      <c r="E102" t="str">
        <f>IFERROR(VLOOKUP(A102,Classification!$A$4:$B$99,2,FALSE),"\I:")</f>
        <v>China</v>
      </c>
      <c r="F102" s="3">
        <f>SUMIFS('Selected scen drivers'!F$2:F$999,'Selected scen drivers'!$A$2:$A$999,reporting!$A102,'Selected scen drivers'!$B$2:$B$999,reporting!$B102)</f>
        <v>1608.60746683224</v>
      </c>
      <c r="G102" s="3">
        <f>SUMIFS('Selected scen drivers'!G$2:G$999,'Selected scen drivers'!$A$2:$A$999,reporting!$A102,'Selected scen drivers'!$B$2:$B$999,reporting!$B102)</f>
        <v>1690.85322036478</v>
      </c>
      <c r="H102" s="3">
        <f>SUMIFS('Selected scen drivers'!H$2:H$999,'Selected scen drivers'!$A$2:$A$999,reporting!$A102,'Selected scen drivers'!$B$2:$B$999,reporting!$B102)</f>
        <v>2167.57027533309</v>
      </c>
      <c r="I102" s="3">
        <f>SUMIFS('Selected scen drivers'!I$2:I$999,'Selected scen drivers'!$A$2:$A$999,reporting!$A102,'Selected scen drivers'!$B$2:$B$999,reporting!$B102)</f>
        <v>2604.96415910307</v>
      </c>
      <c r="J102" s="3">
        <f>SUMIFS('Selected scen drivers'!J$2:J$999,'Selected scen drivers'!$A$2:$A$999,reporting!$A102,'Selected scen drivers'!$B$2:$B$999,reporting!$B102)</f>
        <v>3002.25833071849</v>
      </c>
      <c r="K102" s="3">
        <f>SUMIFS('Selected scen drivers'!K$2:K$999,'Selected scen drivers'!$A$2:$A$999,reporting!$A102,'Selected scen drivers'!$B$2:$B$999,reporting!$B102)</f>
        <v>3320.68326392202</v>
      </c>
      <c r="L102" s="3">
        <f>SUMIFS('Selected scen drivers'!L$2:L$999,'Selected scen drivers'!$A$2:$A$999,reporting!$A102,'Selected scen drivers'!$B$2:$B$999,reporting!$B102)</f>
        <v>3625.51873039216</v>
      </c>
      <c r="M102" s="3">
        <f>SUMIFS('Selected scen drivers'!M$2:M$999,'Selected scen drivers'!$A$2:$A$999,reporting!$A102,'Selected scen drivers'!$B$2:$B$999,reporting!$B102)</f>
        <v>3910.1497516132</v>
      </c>
      <c r="N102" s="3">
        <f>SUMIFS('Selected scen drivers'!N$2:N$999,'Selected scen drivers'!$A$2:$A$999,reporting!$A102,'Selected scen drivers'!$B$2:$B$999,reporting!$B102)</f>
        <v>4157.16886781712</v>
      </c>
      <c r="O102" s="3">
        <f>SUMIFS('Selected scen drivers'!O$2:O$999,'Selected scen drivers'!$A$2:$A$999,reporting!$A102,'Selected scen drivers'!$B$2:$B$999,reporting!$B102)</f>
        <v>4395.29371399502</v>
      </c>
      <c r="P102" s="3">
        <f>SUMIFS('Selected scen drivers'!P$2:P$999,'Selected scen drivers'!$A$2:$A$999,reporting!$A102,'Selected scen drivers'!$B$2:$B$999,reporting!$B102)</f>
        <v>4620.73505788843</v>
      </c>
      <c r="Q102" s="3">
        <f>SUMIFS('Selected scen drivers'!Q$2:Q$999,'Selected scen drivers'!$A$2:$A$999,reporting!$A102,'Selected scen drivers'!$B$2:$B$999,reporting!$B102)</f>
        <v>4802.09332212978</v>
      </c>
      <c r="R102" s="3">
        <f>SUMIFS('Selected scen drivers'!R$2:R$999,'Selected scen drivers'!$A$2:$A$999,reporting!$A102,'Selected scen drivers'!$B$2:$B$999,reporting!$B102)</f>
        <v>4937.08202501473</v>
      </c>
      <c r="S102" s="3">
        <f>SUMIFS('Selected scen drivers'!S$2:S$999,'Selected scen drivers'!$A$2:$A$999,reporting!$A102,'Selected scen drivers'!$B$2:$B$999,reporting!$B102)</f>
        <v>5036.34265372075</v>
      </c>
      <c r="T102" s="3">
        <f>SUMIFS('Selected scen drivers'!T$2:T$999,'Selected scen drivers'!$A$2:$A$999,reporting!$A102,'Selected scen drivers'!$B$2:$B$999,reporting!$B102)</f>
        <v>5109.43097612544</v>
      </c>
      <c r="U102" s="3">
        <f>SUMIFS('Selected scen drivers'!U$2:U$999,'Selected scen drivers'!$A$2:$A$999,reporting!$A102,'Selected scen drivers'!$B$2:$B$999,reporting!$B102)</f>
        <v>5168.57032209479</v>
      </c>
      <c r="V102" s="3">
        <f>SUMIFS('Selected scen drivers'!V$2:V$999,'Selected scen drivers'!$A$2:$A$999,reporting!$A102,'Selected scen drivers'!$B$2:$B$999,reporting!$B102)</f>
        <v>5216.65114963243</v>
      </c>
      <c r="W102" s="3">
        <f>SUMIFS('Selected scen drivers'!W$2:W$999,'Selected scen drivers'!$A$2:$A$999,reporting!$A102,'Selected scen drivers'!$B$2:$B$999,reporting!$B102)</f>
        <v>5243.90198503959</v>
      </c>
      <c r="X102" s="3">
        <f>SUMIFS('Selected scen drivers'!X$2:X$999,'Selected scen drivers'!$A$2:$A$999,reporting!$A102,'Selected scen drivers'!$B$2:$B$999,reporting!$B102)</f>
        <v>0</v>
      </c>
      <c r="Y102" s="3">
        <f>SUMIFS('Selected scen drivers'!Y$2:Y$999,'Selected scen drivers'!$A$2:$A$999,reporting!$A102,'Selected scen drivers'!$B$2:$B$999,reporting!$B102)</f>
        <v>0</v>
      </c>
      <c r="Z102" s="3">
        <f>SUMIFS('Selected scen drivers'!Z$2:Z$999,'Selected scen drivers'!$A$2:$A$999,reporting!$A102,'Selected scen drivers'!$B$2:$B$999,reporting!$B102)</f>
        <v>0</v>
      </c>
      <c r="AA102" s="3">
        <f>SUMIFS('Selected scen drivers'!AA$2:AA$999,'Selected scen drivers'!$A$2:$A$999,reporting!$A102,'Selected scen drivers'!$B$2:$B$999,reporting!$B102)</f>
        <v>0</v>
      </c>
      <c r="AB102" s="3">
        <f>SUMIFS('Selected scen drivers'!AB$2:AB$999,'Selected scen drivers'!$A$2:$A$999,reporting!$A102,'Selected scen drivers'!$B$2:$B$999,reporting!$B102)</f>
        <v>0</v>
      </c>
      <c r="AC102" s="3">
        <f>SUMIFS('Selected scen drivers'!AC$2:AC$999,'Selected scen drivers'!$A$2:$A$999,reporting!$A102,'Selected scen drivers'!$B$2:$B$999,reporting!$B102)</f>
        <v>0</v>
      </c>
      <c r="AD102" s="3">
        <f>SUMIFS('Selected scen drivers'!AD$2:AD$999,'Selected scen drivers'!$A$2:$A$999,reporting!$A102,'Selected scen drivers'!$B$2:$B$999,reporting!$B102)</f>
        <v>0</v>
      </c>
      <c r="AE102" s="3">
        <f>SUMIFS('Selected scen drivers'!AE$2:AE$999,'Selected scen drivers'!$A$2:$A$999,reporting!$A102,'Selected scen drivers'!$B$2:$B$999,reporting!$B102)</f>
        <v>0</v>
      </c>
      <c r="AF102">
        <v>2</v>
      </c>
    </row>
    <row r="103" ht="14.5" spans="1:32">
      <c r="A103" s="22">
        <f t="shared" si="2"/>
        <v>17</v>
      </c>
      <c r="B103" s="22">
        <f t="shared" si="3"/>
        <v>3</v>
      </c>
      <c r="D103" t="str">
        <f>IFERROR("rep_"&amp;VLOOKUP(B103,Classification!$U$5:$V$14,2,FALSE),"\I:")</f>
        <v>rep_GDPIND</v>
      </c>
      <c r="E103" t="str">
        <f>IFERROR(VLOOKUP(A103,Classification!$A$4:$B$99,2,FALSE),"\I:")</f>
        <v>China</v>
      </c>
      <c r="F103" s="3">
        <f>SUMIFS('Selected scen drivers'!F$2:F$999,'Selected scen drivers'!$A$2:$A$999,reporting!$A103,'Selected scen drivers'!$B$2:$B$999,reporting!$B103)</f>
        <v>9094.93899044272</v>
      </c>
      <c r="G103" s="3">
        <f>SUMIFS('Selected scen drivers'!G$2:G$999,'Selected scen drivers'!$A$2:$A$999,reporting!$A103,'Selected scen drivers'!$B$2:$B$999,reporting!$B103)</f>
        <v>9559.94995553195</v>
      </c>
      <c r="H103" s="3">
        <f>SUMIFS('Selected scen drivers'!H$2:H$999,'Selected scen drivers'!$A$2:$A$999,reporting!$A103,'Selected scen drivers'!$B$2:$B$999,reporting!$B103)</f>
        <v>12255.270361559</v>
      </c>
      <c r="I103" s="3">
        <f>SUMIFS('Selected scen drivers'!I$2:I$999,'Selected scen drivers'!$A$2:$A$999,reporting!$A103,'Selected scen drivers'!$B$2:$B$999,reporting!$B103)</f>
        <v>14728.2606775337</v>
      </c>
      <c r="J103" s="3">
        <f>SUMIFS('Selected scen drivers'!J$2:J$999,'Selected scen drivers'!$A$2:$A$999,reporting!$A103,'Selected scen drivers'!$B$2:$B$999,reporting!$B103)</f>
        <v>16974.5304025005</v>
      </c>
      <c r="K103" s="3">
        <f>SUMIFS('Selected scen drivers'!K$2:K$999,'Selected scen drivers'!$A$2:$A$999,reporting!$A103,'Selected scen drivers'!$B$2:$B$999,reporting!$B103)</f>
        <v>18774.8797109772</v>
      </c>
      <c r="L103" s="3">
        <f>SUMIFS('Selected scen drivers'!L$2:L$999,'Selected scen drivers'!$A$2:$A$999,reporting!$A103,'Selected scen drivers'!$B$2:$B$999,reporting!$B103)</f>
        <v>20498.3952527325</v>
      </c>
      <c r="M103" s="3">
        <f>SUMIFS('Selected scen drivers'!M$2:M$999,'Selected scen drivers'!$A$2:$A$999,reporting!$A103,'Selected scen drivers'!$B$2:$B$999,reporting!$B103)</f>
        <v>22107.6764640715</v>
      </c>
      <c r="N103" s="3">
        <f>SUMIFS('Selected scen drivers'!N$2:N$999,'Selected scen drivers'!$A$2:$A$999,reporting!$A103,'Selected scen drivers'!$B$2:$B$999,reporting!$B103)</f>
        <v>23504.3029485749</v>
      </c>
      <c r="O103" s="3">
        <f>SUMIFS('Selected scen drivers'!O$2:O$999,'Selected scen drivers'!$A$2:$A$999,reporting!$A103,'Selected scen drivers'!$B$2:$B$999,reporting!$B103)</f>
        <v>24850.6419360231</v>
      </c>
      <c r="P103" s="3">
        <f>SUMIFS('Selected scen drivers'!P$2:P$999,'Selected scen drivers'!$A$2:$A$999,reporting!$A103,'Selected scen drivers'!$B$2:$B$999,reporting!$B103)</f>
        <v>26125.2694078647</v>
      </c>
      <c r="Q103" s="3">
        <f>SUMIFS('Selected scen drivers'!Q$2:Q$999,'Selected scen drivers'!$A$2:$A$999,reporting!$A103,'Selected scen drivers'!$B$2:$B$999,reporting!$B103)</f>
        <v>27150.6546449082</v>
      </c>
      <c r="R103" s="3">
        <f>SUMIFS('Selected scen drivers'!R$2:R$999,'Selected scen drivers'!$A$2:$A$999,reporting!$A103,'Selected scen drivers'!$B$2:$B$999,reporting!$B103)</f>
        <v>27913.8700610068</v>
      </c>
      <c r="S103" s="3">
        <f>SUMIFS('Selected scen drivers'!S$2:S$999,'Selected scen drivers'!$A$2:$A$999,reporting!$A103,'Selected scen drivers'!$B$2:$B$999,reporting!$B103)</f>
        <v>28475.0817803655</v>
      </c>
      <c r="T103" s="3">
        <f>SUMIFS('Selected scen drivers'!T$2:T$999,'Selected scen drivers'!$A$2:$A$999,reporting!$A103,'Selected scen drivers'!$B$2:$B$999,reporting!$B103)</f>
        <v>28888.3173564091</v>
      </c>
      <c r="U103" s="3">
        <f>SUMIFS('Selected scen drivers'!U$2:U$999,'Selected scen drivers'!$A$2:$A$999,reporting!$A103,'Selected scen drivers'!$B$2:$B$999,reporting!$B103)</f>
        <v>29222.6865264001</v>
      </c>
      <c r="V103" s="3">
        <f>SUMIFS('Selected scen drivers'!V$2:V$999,'Selected scen drivers'!$A$2:$A$999,reporting!$A103,'Selected scen drivers'!$B$2:$B$999,reporting!$B103)</f>
        <v>29494.5317105617</v>
      </c>
      <c r="W103" s="3">
        <f>SUMIFS('Selected scen drivers'!W$2:W$999,'Selected scen drivers'!$A$2:$A$999,reporting!$A103,'Selected scen drivers'!$B$2:$B$999,reporting!$B103)</f>
        <v>29648.6057718706</v>
      </c>
      <c r="X103" s="3">
        <f>SUMIFS('Selected scen drivers'!X$2:X$999,'Selected scen drivers'!$A$2:$A$999,reporting!$A103,'Selected scen drivers'!$B$2:$B$999,reporting!$B103)</f>
        <v>0</v>
      </c>
      <c r="Y103" s="3">
        <f>SUMIFS('Selected scen drivers'!Y$2:Y$999,'Selected scen drivers'!$A$2:$A$999,reporting!$A103,'Selected scen drivers'!$B$2:$B$999,reporting!$B103)</f>
        <v>0</v>
      </c>
      <c r="Z103" s="3">
        <f>SUMIFS('Selected scen drivers'!Z$2:Z$999,'Selected scen drivers'!$A$2:$A$999,reporting!$A103,'Selected scen drivers'!$B$2:$B$999,reporting!$B103)</f>
        <v>0</v>
      </c>
      <c r="AA103" s="3">
        <f>SUMIFS('Selected scen drivers'!AA$2:AA$999,'Selected scen drivers'!$A$2:$A$999,reporting!$A103,'Selected scen drivers'!$B$2:$B$999,reporting!$B103)</f>
        <v>0</v>
      </c>
      <c r="AB103" s="3">
        <f>SUMIFS('Selected scen drivers'!AB$2:AB$999,'Selected scen drivers'!$A$2:$A$999,reporting!$A103,'Selected scen drivers'!$B$2:$B$999,reporting!$B103)</f>
        <v>0</v>
      </c>
      <c r="AC103" s="3">
        <f>SUMIFS('Selected scen drivers'!AC$2:AC$999,'Selected scen drivers'!$A$2:$A$999,reporting!$A103,'Selected scen drivers'!$B$2:$B$999,reporting!$B103)</f>
        <v>0</v>
      </c>
      <c r="AD103" s="3">
        <f>SUMIFS('Selected scen drivers'!AD$2:AD$999,'Selected scen drivers'!$A$2:$A$999,reporting!$A103,'Selected scen drivers'!$B$2:$B$999,reporting!$B103)</f>
        <v>0</v>
      </c>
      <c r="AE103" s="3">
        <f>SUMIFS('Selected scen drivers'!AE$2:AE$999,'Selected scen drivers'!$A$2:$A$999,reporting!$A103,'Selected scen drivers'!$B$2:$B$999,reporting!$B103)</f>
        <v>0</v>
      </c>
      <c r="AF103">
        <v>2</v>
      </c>
    </row>
    <row r="104" ht="14.5" spans="1:32">
      <c r="A104" s="22">
        <f t="shared" si="2"/>
        <v>17</v>
      </c>
      <c r="B104" s="22">
        <f t="shared" si="3"/>
        <v>7</v>
      </c>
      <c r="D104" t="str">
        <f>IFERROR("rep_"&amp;VLOOKUP(B104,Classification!$U$5:$V$14,2,FALSE),"\I:")</f>
        <v>rep_GDPSER</v>
      </c>
      <c r="E104" t="str">
        <f>IFERROR(VLOOKUP(A104,Classification!$A$4:$B$99,2,FALSE),"\I:")</f>
        <v>China</v>
      </c>
      <c r="F104" s="3">
        <f>SUMIFS('Selected scen drivers'!F$2:F$999,'Selected scen drivers'!$A$2:$A$999,reporting!$A104,'Selected scen drivers'!$B$2:$B$999,reporting!$B104)</f>
        <v>11668.693542725</v>
      </c>
      <c r="G104" s="3">
        <f>SUMIFS('Selected scen drivers'!G$2:G$999,'Selected scen drivers'!$A$2:$A$999,reporting!$A104,'Selected scen drivers'!$B$2:$B$999,reporting!$B104)</f>
        <v>12265.2968241033</v>
      </c>
      <c r="H104" s="3">
        <f>SUMIFS('Selected scen drivers'!H$2:H$999,'Selected scen drivers'!$A$2:$A$999,reporting!$A104,'Selected scen drivers'!$B$2:$B$999,reporting!$B104)</f>
        <v>15723.3593631079</v>
      </c>
      <c r="I104" s="3">
        <f>SUMIFS('Selected scen drivers'!I$2:I$999,'Selected scen drivers'!$A$2:$A$999,reporting!$A104,'Selected scen drivers'!$B$2:$B$999,reporting!$B104)</f>
        <v>18896.1751633633</v>
      </c>
      <c r="J104" s="3">
        <f>SUMIFS('Selected scen drivers'!J$2:J$999,'Selected scen drivers'!$A$2:$A$999,reporting!$A104,'Selected scen drivers'!$B$2:$B$999,reporting!$B104)</f>
        <v>21778.111266781</v>
      </c>
      <c r="K104" s="3">
        <f>SUMIFS('Selected scen drivers'!K$2:K$999,'Selected scen drivers'!$A$2:$A$999,reporting!$A104,'Selected scen drivers'!$B$2:$B$999,reporting!$B104)</f>
        <v>24087.9370251008</v>
      </c>
      <c r="L104" s="3">
        <f>SUMIFS('Selected scen drivers'!L$2:L$999,'Selected scen drivers'!$A$2:$A$999,reporting!$A104,'Selected scen drivers'!$B$2:$B$999,reporting!$B104)</f>
        <v>26299.1860168753</v>
      </c>
      <c r="M104" s="3">
        <f>SUMIFS('Selected scen drivers'!M$2:M$999,'Selected scen drivers'!$A$2:$A$999,reporting!$A104,'Selected scen drivers'!$B$2:$B$999,reporting!$B104)</f>
        <v>28363.8737843153</v>
      </c>
      <c r="N104" s="3">
        <f>SUMIFS('Selected scen drivers'!N$2:N$999,'Selected scen drivers'!$A$2:$A$999,reporting!$A104,'Selected scen drivers'!$B$2:$B$999,reporting!$B104)</f>
        <v>30155.728183608</v>
      </c>
      <c r="O104" s="3">
        <f>SUMIFS('Selected scen drivers'!O$2:O$999,'Selected scen drivers'!$A$2:$A$999,reporting!$A104,'Selected scen drivers'!$B$2:$B$999,reporting!$B104)</f>
        <v>31883.0643499819</v>
      </c>
      <c r="P104" s="3">
        <f>SUMIFS('Selected scen drivers'!P$2:P$999,'Selected scen drivers'!$A$2:$A$999,reporting!$A104,'Selected scen drivers'!$B$2:$B$999,reporting!$B104)</f>
        <v>33518.3955342469</v>
      </c>
      <c r="Q104" s="3">
        <f>SUMIFS('Selected scen drivers'!Q$2:Q$999,'Selected scen drivers'!$A$2:$A$999,reporting!$A104,'Selected scen drivers'!$B$2:$B$999,reporting!$B104)</f>
        <v>34833.952032962</v>
      </c>
      <c r="R104" s="3">
        <f>SUMIFS('Selected scen drivers'!R$2:R$999,'Selected scen drivers'!$A$2:$A$999,reporting!$A104,'Selected scen drivers'!$B$2:$B$999,reporting!$B104)</f>
        <v>35813.1479139785</v>
      </c>
      <c r="S104" s="3">
        <f>SUMIFS('Selected scen drivers'!S$2:S$999,'Selected scen drivers'!$A$2:$A$999,reporting!$A104,'Selected scen drivers'!$B$2:$B$999,reporting!$B104)</f>
        <v>36533.1755659137</v>
      </c>
      <c r="T104" s="3">
        <f>SUMIFS('Selected scen drivers'!T$2:T$999,'Selected scen drivers'!$A$2:$A$999,reporting!$A104,'Selected scen drivers'!$B$2:$B$999,reporting!$B104)</f>
        <v>37063.3516674655</v>
      </c>
      <c r="U104" s="3">
        <f>SUMIFS('Selected scen drivers'!U$2:U$999,'Selected scen drivers'!$A$2:$A$999,reporting!$A104,'Selected scen drivers'!$B$2:$B$999,reporting!$B104)</f>
        <v>37492.3431515051</v>
      </c>
      <c r="V104" s="3">
        <f>SUMIFS('Selected scen drivers'!V$2:V$999,'Selected scen drivers'!$A$2:$A$999,reporting!$A104,'Selected scen drivers'!$B$2:$B$999,reporting!$B104)</f>
        <v>37841.1171398058</v>
      </c>
      <c r="W104" s="3">
        <f>SUMIFS('Selected scen drivers'!W$2:W$999,'Selected scen drivers'!$A$2:$A$999,reporting!$A104,'Selected scen drivers'!$B$2:$B$999,reporting!$B104)</f>
        <v>38038.7922430898</v>
      </c>
      <c r="X104" s="3">
        <f>SUMIFS('Selected scen drivers'!X$2:X$999,'Selected scen drivers'!$A$2:$A$999,reporting!$A104,'Selected scen drivers'!$B$2:$B$999,reporting!$B104)</f>
        <v>0</v>
      </c>
      <c r="Y104" s="3">
        <f>SUMIFS('Selected scen drivers'!Y$2:Y$999,'Selected scen drivers'!$A$2:$A$999,reporting!$A104,'Selected scen drivers'!$B$2:$B$999,reporting!$B104)</f>
        <v>0</v>
      </c>
      <c r="Z104" s="3">
        <f>SUMIFS('Selected scen drivers'!Z$2:Z$999,'Selected scen drivers'!$A$2:$A$999,reporting!$A104,'Selected scen drivers'!$B$2:$B$999,reporting!$B104)</f>
        <v>0</v>
      </c>
      <c r="AA104" s="3">
        <f>SUMIFS('Selected scen drivers'!AA$2:AA$999,'Selected scen drivers'!$A$2:$A$999,reporting!$A104,'Selected scen drivers'!$B$2:$B$999,reporting!$B104)</f>
        <v>0</v>
      </c>
      <c r="AB104" s="3">
        <f>SUMIFS('Selected scen drivers'!AB$2:AB$999,'Selected scen drivers'!$A$2:$A$999,reporting!$A104,'Selected scen drivers'!$B$2:$B$999,reporting!$B104)</f>
        <v>0</v>
      </c>
      <c r="AC104" s="3">
        <f>SUMIFS('Selected scen drivers'!AC$2:AC$999,'Selected scen drivers'!$A$2:$A$999,reporting!$A104,'Selected scen drivers'!$B$2:$B$999,reporting!$B104)</f>
        <v>0</v>
      </c>
      <c r="AD104" s="3">
        <f>SUMIFS('Selected scen drivers'!AD$2:AD$999,'Selected scen drivers'!$A$2:$A$999,reporting!$A104,'Selected scen drivers'!$B$2:$B$999,reporting!$B104)</f>
        <v>0</v>
      </c>
      <c r="AE104" s="3">
        <f>SUMIFS('Selected scen drivers'!AE$2:AE$999,'Selected scen drivers'!$A$2:$A$999,reporting!$A104,'Selected scen drivers'!$B$2:$B$999,reporting!$B104)</f>
        <v>0</v>
      </c>
      <c r="AF104">
        <v>2</v>
      </c>
    </row>
    <row r="105" ht="14.5" spans="1:32">
      <c r="A105" s="22">
        <f t="shared" si="2"/>
        <v>17</v>
      </c>
      <c r="B105" s="22">
        <f t="shared" si="3"/>
        <v>8</v>
      </c>
      <c r="D105" t="str">
        <f>IFERROR("rep_"&amp;VLOOKUP(B105,Classification!$U$5:$V$14,2,FALSE),"\I:")</f>
        <v>rep_HOU</v>
      </c>
      <c r="E105" t="str">
        <f>IFERROR(VLOOKUP(A105,Classification!$A$4:$B$99,2,FALSE),"\I:")</f>
        <v>China</v>
      </c>
      <c r="F105" s="3">
        <f>SUMIFS('Selected scen drivers'!F$2:F$999,'Selected scen drivers'!$A$2:$A$999,reporting!$A105,'Selected scen drivers'!$B$2:$B$999,reporting!$B105)</f>
        <v>457.7566279</v>
      </c>
      <c r="G105" s="3">
        <f>SUMIFS('Selected scen drivers'!G$2:G$999,'Selected scen drivers'!$A$2:$A$999,reporting!$A105,'Selected scen drivers'!$B$2:$B$999,reporting!$B105)</f>
        <v>457.314509</v>
      </c>
      <c r="H105" s="3">
        <f>SUMIFS('Selected scen drivers'!H$2:H$999,'Selected scen drivers'!$A$2:$A$999,reporting!$A105,'Selected scen drivers'!$B$2:$B$999,reporting!$B105)</f>
        <v>455.1039145</v>
      </c>
      <c r="I105" s="3">
        <f>SUMIFS('Selected scen drivers'!I$2:I$999,'Selected scen drivers'!$A$2:$A$999,reporting!$A105,'Selected scen drivers'!$B$2:$B$999,reporting!$B105)</f>
        <v>447.7511635</v>
      </c>
      <c r="J105" s="3">
        <f>SUMIFS('Selected scen drivers'!J$2:J$999,'Selected scen drivers'!$A$2:$A$999,reporting!$A105,'Selected scen drivers'!$B$2:$B$999,reporting!$B105)</f>
        <v>428.72524</v>
      </c>
      <c r="K105" s="3">
        <f>SUMIFS('Selected scen drivers'!K$2:K$999,'Selected scen drivers'!$A$2:$A$999,reporting!$A105,'Selected scen drivers'!$B$2:$B$999,reporting!$B105)</f>
        <v>404.573808</v>
      </c>
      <c r="L105" s="3">
        <f>SUMIFS('Selected scen drivers'!L$2:L$999,'Selected scen drivers'!$A$2:$A$999,reporting!$A105,'Selected scen drivers'!$B$2:$B$999,reporting!$B105)</f>
        <v>389.807203</v>
      </c>
      <c r="M105" s="3">
        <f>SUMIFS('Selected scen drivers'!M$2:M$999,'Selected scen drivers'!$A$2:$A$999,reporting!$A105,'Selected scen drivers'!$B$2:$B$999,reporting!$B105)</f>
        <v>364.5931405</v>
      </c>
      <c r="N105" s="3">
        <f>SUMIFS('Selected scen drivers'!N$2:N$999,'Selected scen drivers'!$A$2:$A$999,reporting!$A105,'Selected scen drivers'!$B$2:$B$999,reporting!$B105)</f>
        <v>330.7822905</v>
      </c>
      <c r="O105" s="3">
        <f>SUMIFS('Selected scen drivers'!O$2:O$999,'Selected scen drivers'!$A$2:$A$999,reporting!$A105,'Selected scen drivers'!$B$2:$B$999,reporting!$B105)</f>
        <v>305.1283045</v>
      </c>
      <c r="P105" s="3">
        <f>SUMIFS('Selected scen drivers'!P$2:P$999,'Selected scen drivers'!$A$2:$A$999,reporting!$A105,'Selected scen drivers'!$B$2:$B$999,reporting!$B105)</f>
        <v>288.6002515</v>
      </c>
      <c r="Q105" s="3">
        <f>SUMIFS('Selected scen drivers'!Q$2:Q$999,'Selected scen drivers'!$A$2:$A$999,reporting!$A105,'Selected scen drivers'!$B$2:$B$999,reporting!$B105)</f>
        <v>272.389001</v>
      </c>
      <c r="R105" s="3">
        <f>SUMIFS('Selected scen drivers'!R$2:R$999,'Selected scen drivers'!$A$2:$A$999,reporting!$A105,'Selected scen drivers'!$B$2:$B$999,reporting!$B105)</f>
        <v>252.2043325</v>
      </c>
      <c r="S105" s="3">
        <f>SUMIFS('Selected scen drivers'!S$2:S$999,'Selected scen drivers'!$A$2:$A$999,reporting!$A105,'Selected scen drivers'!$B$2:$B$999,reporting!$B105)</f>
        <v>227.586424</v>
      </c>
      <c r="T105" s="3">
        <f>SUMIFS('Selected scen drivers'!T$2:T$999,'Selected scen drivers'!$A$2:$A$999,reporting!$A105,'Selected scen drivers'!$B$2:$B$999,reporting!$B105)</f>
        <v>205.273571</v>
      </c>
      <c r="U105" s="3">
        <f>SUMIFS('Selected scen drivers'!U$2:U$999,'Selected scen drivers'!$A$2:$A$999,reporting!$A105,'Selected scen drivers'!$B$2:$B$999,reporting!$B105)</f>
        <v>194.639323</v>
      </c>
      <c r="V105" s="3">
        <f>SUMIFS('Selected scen drivers'!V$2:V$999,'Selected scen drivers'!$A$2:$A$999,reporting!$A105,'Selected scen drivers'!$B$2:$B$999,reporting!$B105)</f>
        <v>186.6676295</v>
      </c>
      <c r="W105" s="3">
        <f>SUMIFS('Selected scen drivers'!W$2:W$999,'Selected scen drivers'!$A$2:$A$999,reporting!$A105,'Selected scen drivers'!$B$2:$B$999,reporting!$B105)</f>
        <v>178.402277</v>
      </c>
      <c r="X105" s="3">
        <f>SUMIFS('Selected scen drivers'!X$2:X$999,'Selected scen drivers'!$A$2:$A$999,reporting!$A105,'Selected scen drivers'!$B$2:$B$999,reporting!$B105)</f>
        <v>0</v>
      </c>
      <c r="Y105" s="3">
        <f>SUMIFS('Selected scen drivers'!Y$2:Y$999,'Selected scen drivers'!$A$2:$A$999,reporting!$A105,'Selected scen drivers'!$B$2:$B$999,reporting!$B105)</f>
        <v>0</v>
      </c>
      <c r="Z105" s="3">
        <f>SUMIFS('Selected scen drivers'!Z$2:Z$999,'Selected scen drivers'!$A$2:$A$999,reporting!$A105,'Selected scen drivers'!$B$2:$B$999,reporting!$B105)</f>
        <v>0</v>
      </c>
      <c r="AA105" s="3">
        <f>SUMIFS('Selected scen drivers'!AA$2:AA$999,'Selected scen drivers'!$A$2:$A$999,reporting!$A105,'Selected scen drivers'!$B$2:$B$999,reporting!$B105)</f>
        <v>0</v>
      </c>
      <c r="AB105" s="3">
        <f>SUMIFS('Selected scen drivers'!AB$2:AB$999,'Selected scen drivers'!$A$2:$A$999,reporting!$A105,'Selected scen drivers'!$B$2:$B$999,reporting!$B105)</f>
        <v>0</v>
      </c>
      <c r="AC105" s="3">
        <f>SUMIFS('Selected scen drivers'!AC$2:AC$999,'Selected scen drivers'!$A$2:$A$999,reporting!$A105,'Selected scen drivers'!$B$2:$B$999,reporting!$B105)</f>
        <v>0</v>
      </c>
      <c r="AD105" s="3">
        <f>SUMIFS('Selected scen drivers'!AD$2:AD$999,'Selected scen drivers'!$A$2:$A$999,reporting!$A105,'Selected scen drivers'!$B$2:$B$999,reporting!$B105)</f>
        <v>0</v>
      </c>
      <c r="AE105" s="3">
        <f>SUMIFS('Selected scen drivers'!AE$2:AE$999,'Selected scen drivers'!$A$2:$A$999,reporting!$A105,'Selected scen drivers'!$B$2:$B$999,reporting!$B105)</f>
        <v>0</v>
      </c>
      <c r="AF105">
        <v>2</v>
      </c>
    </row>
    <row r="106" ht="14.5" spans="1:32">
      <c r="A106" s="22">
        <f t="shared" si="2"/>
        <v>17</v>
      </c>
      <c r="B106" s="22">
        <f t="shared" si="3"/>
        <v>9</v>
      </c>
      <c r="D106" t="str">
        <f>IFERROR("rep_"&amp;VLOOKUP(B106,Classification!$U$5:$V$14,2,FALSE),"\I:")</f>
        <v>rep_POP</v>
      </c>
      <c r="E106" t="str">
        <f>IFERROR(VLOOKUP(A106,Classification!$A$4:$B$99,2,FALSE),"\I:")</f>
        <v>China</v>
      </c>
      <c r="F106" s="3">
        <f>SUMIFS('Selected scen drivers'!F$2:F$999,'Selected scen drivers'!$A$2:$A$999,reporting!$A106,'Selected scen drivers'!$B$2:$B$999,reporting!$B106)</f>
        <v>1423.5235336</v>
      </c>
      <c r="G106" s="3">
        <f>SUMIFS('Selected scen drivers'!G$2:G$999,'Selected scen drivers'!$A$2:$A$999,reporting!$A106,'Selected scen drivers'!$B$2:$B$999,reporting!$B106)</f>
        <v>1423.998017</v>
      </c>
      <c r="H106" s="3">
        <f>SUMIFS('Selected scen drivers'!H$2:H$999,'Selected scen drivers'!$A$2:$A$999,reporting!$A106,'Selected scen drivers'!$B$2:$B$999,reporting!$B106)</f>
        <v>1426.370434</v>
      </c>
      <c r="I106" s="3">
        <f>SUMIFS('Selected scen drivers'!I$2:I$999,'Selected scen drivers'!$A$2:$A$999,reporting!$A106,'Selected scen drivers'!$B$2:$B$999,reporting!$B106)</f>
        <v>1416.272717</v>
      </c>
      <c r="J106" s="3">
        <f>SUMIFS('Selected scen drivers'!J$2:J$999,'Selected scen drivers'!$A$2:$A$999,reporting!$A106,'Selected scen drivers'!$B$2:$B$999,reporting!$B106)</f>
        <v>1398.856023</v>
      </c>
      <c r="K106" s="3">
        <f>SUMIFS('Selected scen drivers'!K$2:K$999,'Selected scen drivers'!$A$2:$A$999,reporting!$A106,'Selected scen drivers'!$B$2:$B$999,reporting!$B106)</f>
        <v>1375.702412</v>
      </c>
      <c r="L106" s="3">
        <f>SUMIFS('Selected scen drivers'!L$2:L$999,'Selected scen drivers'!$A$2:$A$999,reporting!$A106,'Selected scen drivers'!$B$2:$B$999,reporting!$B106)</f>
        <v>1345.324433</v>
      </c>
      <c r="M106" s="3">
        <f>SUMIFS('Selected scen drivers'!M$2:M$999,'Selected scen drivers'!$A$2:$A$999,reporting!$A106,'Selected scen drivers'!$B$2:$B$999,reporting!$B106)</f>
        <v>1306.025392</v>
      </c>
      <c r="N106" s="3">
        <f>SUMIFS('Selected scen drivers'!N$2:N$999,'Selected scen drivers'!$A$2:$A$999,reporting!$A106,'Selected scen drivers'!$B$2:$B$999,reporting!$B106)</f>
        <v>1257.592713</v>
      </c>
      <c r="O106" s="3">
        <f>SUMIFS('Selected scen drivers'!O$2:O$999,'Selected scen drivers'!$A$2:$A$999,reporting!$A106,'Selected scen drivers'!$B$2:$B$999,reporting!$B106)</f>
        <v>1203.215814</v>
      </c>
      <c r="P106" s="3">
        <f>SUMIFS('Selected scen drivers'!P$2:P$999,'Selected scen drivers'!$A$2:$A$999,reporting!$A106,'Selected scen drivers'!$B$2:$B$999,reporting!$B106)</f>
        <v>1146.749636</v>
      </c>
      <c r="Q106" s="3">
        <f>SUMIFS('Selected scen drivers'!Q$2:Q$999,'Selected scen drivers'!$A$2:$A$999,reporting!$A106,'Selected scen drivers'!$B$2:$B$999,reporting!$B106)</f>
        <v>1091.65903</v>
      </c>
      <c r="R106" s="3">
        <f>SUMIFS('Selected scen drivers'!R$2:R$999,'Selected scen drivers'!$A$2:$A$999,reporting!$A106,'Selected scen drivers'!$B$2:$B$999,reporting!$B106)</f>
        <v>1038.70914</v>
      </c>
      <c r="S106" s="3">
        <f>SUMIFS('Selected scen drivers'!S$2:S$999,'Selected scen drivers'!$A$2:$A$999,reporting!$A106,'Selected scen drivers'!$B$2:$B$999,reporting!$B106)</f>
        <v>986.647114</v>
      </c>
      <c r="T106" s="3">
        <f>SUMIFS('Selected scen drivers'!T$2:T$999,'Selected scen drivers'!$A$2:$A$999,reporting!$A106,'Selected scen drivers'!$B$2:$B$999,reporting!$B106)</f>
        <v>935.604942999999</v>
      </c>
      <c r="U106" s="3">
        <f>SUMIFS('Selected scen drivers'!U$2:U$999,'Selected scen drivers'!$A$2:$A$999,reporting!$A106,'Selected scen drivers'!$B$2:$B$999,reporting!$B106)</f>
        <v>887.408687000001</v>
      </c>
      <c r="V106" s="3">
        <f>SUMIFS('Selected scen drivers'!V$2:V$999,'Selected scen drivers'!$A$2:$A$999,reporting!$A106,'Selected scen drivers'!$B$2:$B$999,reporting!$B106)</f>
        <v>842.783736000001</v>
      </c>
      <c r="W106" s="3">
        <f>SUMIFS('Selected scen drivers'!W$2:W$999,'Selected scen drivers'!$A$2:$A$999,reporting!$A106,'Selected scen drivers'!$B$2:$B$999,reporting!$B106)</f>
        <v>800.215809000001</v>
      </c>
      <c r="X106" s="3">
        <f>SUMIFS('Selected scen drivers'!X$2:X$999,'Selected scen drivers'!$A$2:$A$999,reporting!$A106,'Selected scen drivers'!$B$2:$B$999,reporting!$B106)</f>
        <v>0</v>
      </c>
      <c r="Y106" s="3">
        <f>SUMIFS('Selected scen drivers'!Y$2:Y$999,'Selected scen drivers'!$A$2:$A$999,reporting!$A106,'Selected scen drivers'!$B$2:$B$999,reporting!$B106)</f>
        <v>0</v>
      </c>
      <c r="Z106" s="3">
        <f>SUMIFS('Selected scen drivers'!Z$2:Z$999,'Selected scen drivers'!$A$2:$A$999,reporting!$A106,'Selected scen drivers'!$B$2:$B$999,reporting!$B106)</f>
        <v>0</v>
      </c>
      <c r="AA106" s="3">
        <f>SUMIFS('Selected scen drivers'!AA$2:AA$999,'Selected scen drivers'!$A$2:$A$999,reporting!$A106,'Selected scen drivers'!$B$2:$B$999,reporting!$B106)</f>
        <v>0</v>
      </c>
      <c r="AB106" s="3">
        <f>SUMIFS('Selected scen drivers'!AB$2:AB$999,'Selected scen drivers'!$A$2:$A$999,reporting!$A106,'Selected scen drivers'!$B$2:$B$999,reporting!$B106)</f>
        <v>0</v>
      </c>
      <c r="AC106" s="3">
        <f>SUMIFS('Selected scen drivers'!AC$2:AC$999,'Selected scen drivers'!$A$2:$A$999,reporting!$A106,'Selected scen drivers'!$B$2:$B$999,reporting!$B106)</f>
        <v>0</v>
      </c>
      <c r="AD106" s="3">
        <f>SUMIFS('Selected scen drivers'!AD$2:AD$999,'Selected scen drivers'!$A$2:$A$999,reporting!$A106,'Selected scen drivers'!$B$2:$B$999,reporting!$B106)</f>
        <v>0</v>
      </c>
      <c r="AE106" s="3">
        <f>SUMIFS('Selected scen drivers'!AE$2:AE$999,'Selected scen drivers'!$A$2:$A$999,reporting!$A106,'Selected scen drivers'!$B$2:$B$999,reporting!$B106)</f>
        <v>0</v>
      </c>
      <c r="AF106">
        <v>2</v>
      </c>
    </row>
    <row r="107" ht="14.5" spans="1:32">
      <c r="A107" s="22">
        <f t="shared" si="2"/>
        <v>18</v>
      </c>
      <c r="B107" s="22">
        <f t="shared" si="3"/>
        <v>1</v>
      </c>
      <c r="D107" t="str">
        <f>IFERROR("rep_"&amp;VLOOKUP(B107,Classification!$U$5:$V$14,2,FALSE),"\I:")</f>
        <v>rep_GDP</v>
      </c>
      <c r="E107" t="str">
        <f>IFERROR(VLOOKUP(A107,Classification!$A$4:$B$99,2,FALSE),"\I:")</f>
        <v>ItalyMal</v>
      </c>
      <c r="F107" s="3">
        <f>SUMIFS('Selected scen drivers'!F$2:F$999,'Selected scen drivers'!$A$2:$A$999,reporting!$A107,'Selected scen drivers'!$B$2:$B$999,reporting!$B107)</f>
        <v>2171.80336</v>
      </c>
      <c r="G107" s="3">
        <f>SUMIFS('Selected scen drivers'!G$2:G$999,'Selected scen drivers'!$A$2:$A$999,reporting!$A107,'Selected scen drivers'!$B$2:$B$999,reporting!$B107)</f>
        <v>2150.4218</v>
      </c>
      <c r="H107" s="3">
        <f>SUMIFS('Selected scen drivers'!H$2:H$999,'Selected scen drivers'!$A$2:$A$999,reporting!$A107,'Selected scen drivers'!$B$2:$B$999,reporting!$B107)</f>
        <v>2484.9661</v>
      </c>
      <c r="I107" s="3">
        <f>SUMIFS('Selected scen drivers'!I$2:I$999,'Selected scen drivers'!$A$2:$A$999,reporting!$A107,'Selected scen drivers'!$B$2:$B$999,reporting!$B107)</f>
        <v>2615.5376</v>
      </c>
      <c r="J107" s="3">
        <f>SUMIFS('Selected scen drivers'!J$2:J$999,'Selected scen drivers'!$A$2:$A$999,reporting!$A107,'Selected scen drivers'!$B$2:$B$999,reporting!$B107)</f>
        <v>2781.1059</v>
      </c>
      <c r="K107" s="3">
        <f>SUMIFS('Selected scen drivers'!K$2:K$999,'Selected scen drivers'!$A$2:$A$999,reporting!$A107,'Selected scen drivers'!$B$2:$B$999,reporting!$B107)</f>
        <v>2949.3229</v>
      </c>
      <c r="L107" s="3">
        <f>SUMIFS('Selected scen drivers'!L$2:L$999,'Selected scen drivers'!$A$2:$A$999,reporting!$A107,'Selected scen drivers'!$B$2:$B$999,reporting!$B107)</f>
        <v>3119.572</v>
      </c>
      <c r="M107" s="3">
        <f>SUMIFS('Selected scen drivers'!M$2:M$999,'Selected scen drivers'!$A$2:$A$999,reporting!$A107,'Selected scen drivers'!$B$2:$B$999,reporting!$B107)</f>
        <v>3284.5018</v>
      </c>
      <c r="N107" s="3">
        <f>SUMIFS('Selected scen drivers'!N$2:N$999,'Selected scen drivers'!$A$2:$A$999,reporting!$A107,'Selected scen drivers'!$B$2:$B$999,reporting!$B107)</f>
        <v>3440.8251</v>
      </c>
      <c r="O107" s="3">
        <f>SUMIFS('Selected scen drivers'!O$2:O$999,'Selected scen drivers'!$A$2:$A$999,reporting!$A107,'Selected scen drivers'!$B$2:$B$999,reporting!$B107)</f>
        <v>3586.052</v>
      </c>
      <c r="P107" s="3">
        <f>SUMIFS('Selected scen drivers'!P$2:P$999,'Selected scen drivers'!$A$2:$A$999,reporting!$A107,'Selected scen drivers'!$B$2:$B$999,reporting!$B107)</f>
        <v>3721.3839</v>
      </c>
      <c r="Q107" s="3">
        <f>SUMIFS('Selected scen drivers'!Q$2:Q$999,'Selected scen drivers'!$A$2:$A$999,reporting!$A107,'Selected scen drivers'!$B$2:$B$999,reporting!$B107)</f>
        <v>3843.6823</v>
      </c>
      <c r="R107" s="3">
        <f>SUMIFS('Selected scen drivers'!R$2:R$999,'Selected scen drivers'!$A$2:$A$999,reporting!$A107,'Selected scen drivers'!$B$2:$B$999,reporting!$B107)</f>
        <v>3954.4684</v>
      </c>
      <c r="S107" s="3">
        <f>SUMIFS('Selected scen drivers'!S$2:S$999,'Selected scen drivers'!$A$2:$A$999,reporting!$A107,'Selected scen drivers'!$B$2:$B$999,reporting!$B107)</f>
        <v>4057.4434</v>
      </c>
      <c r="T107" s="3">
        <f>SUMIFS('Selected scen drivers'!T$2:T$999,'Selected scen drivers'!$A$2:$A$999,reporting!$A107,'Selected scen drivers'!$B$2:$B$999,reporting!$B107)</f>
        <v>4153.0056</v>
      </c>
      <c r="U107" s="3">
        <f>SUMIFS('Selected scen drivers'!U$2:U$999,'Selected scen drivers'!$A$2:$A$999,reporting!$A107,'Selected scen drivers'!$B$2:$B$999,reporting!$B107)</f>
        <v>4238.0711</v>
      </c>
      <c r="V107" s="3">
        <f>SUMIFS('Selected scen drivers'!V$2:V$999,'Selected scen drivers'!$A$2:$A$999,reporting!$A107,'Selected scen drivers'!$B$2:$B$999,reporting!$B107)</f>
        <v>4308.6389</v>
      </c>
      <c r="W107" s="3">
        <f>SUMIFS('Selected scen drivers'!W$2:W$999,'Selected scen drivers'!$A$2:$A$999,reporting!$A107,'Selected scen drivers'!$B$2:$B$999,reporting!$B107)</f>
        <v>4359.3384</v>
      </c>
      <c r="X107" s="3">
        <f>SUMIFS('Selected scen drivers'!X$2:X$999,'Selected scen drivers'!$A$2:$A$999,reporting!$A107,'Selected scen drivers'!$B$2:$B$999,reporting!$B107)</f>
        <v>0</v>
      </c>
      <c r="Y107" s="3">
        <f>SUMIFS('Selected scen drivers'!Y$2:Y$999,'Selected scen drivers'!$A$2:$A$999,reporting!$A107,'Selected scen drivers'!$B$2:$B$999,reporting!$B107)</f>
        <v>0</v>
      </c>
      <c r="Z107" s="3">
        <f>SUMIFS('Selected scen drivers'!Z$2:Z$999,'Selected scen drivers'!$A$2:$A$999,reporting!$A107,'Selected scen drivers'!$B$2:$B$999,reporting!$B107)</f>
        <v>0</v>
      </c>
      <c r="AA107" s="3">
        <f>SUMIFS('Selected scen drivers'!AA$2:AA$999,'Selected scen drivers'!$A$2:$A$999,reporting!$A107,'Selected scen drivers'!$B$2:$B$999,reporting!$B107)</f>
        <v>0</v>
      </c>
      <c r="AB107" s="3">
        <f>SUMIFS('Selected scen drivers'!AB$2:AB$999,'Selected scen drivers'!$A$2:$A$999,reporting!$A107,'Selected scen drivers'!$B$2:$B$999,reporting!$B107)</f>
        <v>0</v>
      </c>
      <c r="AC107" s="3">
        <f>SUMIFS('Selected scen drivers'!AC$2:AC$999,'Selected scen drivers'!$A$2:$A$999,reporting!$A107,'Selected scen drivers'!$B$2:$B$999,reporting!$B107)</f>
        <v>0</v>
      </c>
      <c r="AD107" s="3">
        <f>SUMIFS('Selected scen drivers'!AD$2:AD$999,'Selected scen drivers'!$A$2:$A$999,reporting!$A107,'Selected scen drivers'!$B$2:$B$999,reporting!$B107)</f>
        <v>0</v>
      </c>
      <c r="AE107" s="3">
        <f>SUMIFS('Selected scen drivers'!AE$2:AE$999,'Selected scen drivers'!$A$2:$A$999,reporting!$A107,'Selected scen drivers'!$B$2:$B$999,reporting!$B107)</f>
        <v>0</v>
      </c>
      <c r="AF107">
        <v>2</v>
      </c>
    </row>
    <row r="108" ht="14.5" spans="1:32">
      <c r="A108" s="22">
        <f t="shared" si="2"/>
        <v>18</v>
      </c>
      <c r="B108" s="22">
        <f t="shared" si="3"/>
        <v>2</v>
      </c>
      <c r="D108" t="str">
        <f>IFERROR("rep_"&amp;VLOOKUP(B108,Classification!$U$5:$V$14,2,FALSE),"\I:")</f>
        <v>rep_GDPAGR</v>
      </c>
      <c r="E108" t="str">
        <f>IFERROR(VLOOKUP(A108,Classification!$A$4:$B$99,2,FALSE),"\I:")</f>
        <v>ItalyMal</v>
      </c>
      <c r="F108" s="3">
        <f>SUMIFS('Selected scen drivers'!F$2:F$999,'Selected scen drivers'!$A$2:$A$999,reporting!$A108,'Selected scen drivers'!$B$2:$B$999,reporting!$B108)</f>
        <v>46.7419640443595</v>
      </c>
      <c r="G108" s="3">
        <f>SUMIFS('Selected scen drivers'!G$2:G$999,'Selected scen drivers'!$A$2:$A$999,reporting!$A108,'Selected scen drivers'!$B$2:$B$999,reporting!$B108)</f>
        <v>46.2704726942973</v>
      </c>
      <c r="H108" s="3">
        <f>SUMIFS('Selected scen drivers'!H$2:H$999,'Selected scen drivers'!$A$2:$A$999,reporting!$A108,'Selected scen drivers'!$B$2:$B$999,reporting!$B108)</f>
        <v>53.4239535430185</v>
      </c>
      <c r="I108" s="3">
        <f>SUMIFS('Selected scen drivers'!I$2:I$999,'Selected scen drivers'!$A$2:$A$999,reporting!$A108,'Selected scen drivers'!$B$2:$B$999,reporting!$B108)</f>
        <v>56.1839235826348</v>
      </c>
      <c r="J108" s="3">
        <f>SUMIFS('Selected scen drivers'!J$2:J$999,'Selected scen drivers'!$A$2:$A$999,reporting!$A108,'Selected scen drivers'!$B$2:$B$999,reporting!$B108)</f>
        <v>59.7056483886172</v>
      </c>
      <c r="K108" s="3">
        <f>SUMIFS('Selected scen drivers'!K$2:K$999,'Selected scen drivers'!$A$2:$A$999,reporting!$A108,'Selected scen drivers'!$B$2:$B$999,reporting!$B108)</f>
        <v>63.2993916029603</v>
      </c>
      <c r="L108" s="3">
        <f>SUMIFS('Selected scen drivers'!L$2:L$999,'Selected scen drivers'!$A$2:$A$999,reporting!$A108,'Selected scen drivers'!$B$2:$B$999,reporting!$B108)</f>
        <v>66.9469906269269</v>
      </c>
      <c r="M108" s="3">
        <f>SUMIFS('Selected scen drivers'!M$2:M$999,'Selected scen drivers'!$A$2:$A$999,reporting!$A108,'Selected scen drivers'!$B$2:$B$999,reporting!$B108)</f>
        <v>70.4864954432346</v>
      </c>
      <c r="N108" s="3">
        <f>SUMIFS('Selected scen drivers'!N$2:N$999,'Selected scen drivers'!$A$2:$A$999,reporting!$A108,'Selected scen drivers'!$B$2:$B$999,reporting!$B108)</f>
        <v>73.8434875031914</v>
      </c>
      <c r="O108" s="3">
        <f>SUMIFS('Selected scen drivers'!O$2:O$999,'Selected scen drivers'!$A$2:$A$999,reporting!$A108,'Selected scen drivers'!$B$2:$B$999,reporting!$B108)</f>
        <v>76.9615295104901</v>
      </c>
      <c r="P108" s="3">
        <f>SUMIFS('Selected scen drivers'!P$2:P$999,'Selected scen drivers'!$A$2:$A$999,reporting!$A108,'Selected scen drivers'!$B$2:$B$999,reporting!$B108)</f>
        <v>79.8691641105856</v>
      </c>
      <c r="Q108" s="3">
        <f>SUMIFS('Selected scen drivers'!Q$2:Q$999,'Selected scen drivers'!$A$2:$A$999,reporting!$A108,'Selected scen drivers'!$B$2:$B$999,reporting!$B108)</f>
        <v>82.4977713581321</v>
      </c>
      <c r="R108" s="3">
        <f>SUMIFS('Selected scen drivers'!R$2:R$999,'Selected scen drivers'!$A$2:$A$999,reporting!$A108,'Selected scen drivers'!$B$2:$B$999,reporting!$B108)</f>
        <v>84.8823486246762</v>
      </c>
      <c r="S108" s="3">
        <f>SUMIFS('Selected scen drivers'!S$2:S$999,'Selected scen drivers'!$A$2:$A$999,reporting!$A108,'Selected scen drivers'!$B$2:$B$999,reporting!$B108)</f>
        <v>87.1030753328709</v>
      </c>
      <c r="T108" s="3">
        <f>SUMIFS('Selected scen drivers'!T$2:T$999,'Selected scen drivers'!$A$2:$A$999,reporting!$A108,'Selected scen drivers'!$B$2:$B$999,reporting!$B108)</f>
        <v>89.1678887847967</v>
      </c>
      <c r="U108" s="3">
        <f>SUMIFS('Selected scen drivers'!U$2:U$999,'Selected scen drivers'!$A$2:$A$999,reporting!$A108,'Selected scen drivers'!$B$2:$B$999,reporting!$B108)</f>
        <v>91.0078968879951</v>
      </c>
      <c r="V108" s="3">
        <f>SUMIFS('Selected scen drivers'!V$2:V$999,'Selected scen drivers'!$A$2:$A$999,reporting!$A108,'Selected scen drivers'!$B$2:$B$999,reporting!$B108)</f>
        <v>92.5338653457894</v>
      </c>
      <c r="W108" s="3">
        <f>SUMIFS('Selected scen drivers'!W$2:W$999,'Selected scen drivers'!$A$2:$A$999,reporting!$A108,'Selected scen drivers'!$B$2:$B$999,reporting!$B108)</f>
        <v>93.6278566009094</v>
      </c>
      <c r="X108" s="3">
        <f>SUMIFS('Selected scen drivers'!X$2:X$999,'Selected scen drivers'!$A$2:$A$999,reporting!$A108,'Selected scen drivers'!$B$2:$B$999,reporting!$B108)</f>
        <v>0</v>
      </c>
      <c r="Y108" s="3">
        <f>SUMIFS('Selected scen drivers'!Y$2:Y$999,'Selected scen drivers'!$A$2:$A$999,reporting!$A108,'Selected scen drivers'!$B$2:$B$999,reporting!$B108)</f>
        <v>0</v>
      </c>
      <c r="Z108" s="3">
        <f>SUMIFS('Selected scen drivers'!Z$2:Z$999,'Selected scen drivers'!$A$2:$A$999,reporting!$A108,'Selected scen drivers'!$B$2:$B$999,reporting!$B108)</f>
        <v>0</v>
      </c>
      <c r="AA108" s="3">
        <f>SUMIFS('Selected scen drivers'!AA$2:AA$999,'Selected scen drivers'!$A$2:$A$999,reporting!$A108,'Selected scen drivers'!$B$2:$B$999,reporting!$B108)</f>
        <v>0</v>
      </c>
      <c r="AB108" s="3">
        <f>SUMIFS('Selected scen drivers'!AB$2:AB$999,'Selected scen drivers'!$A$2:$A$999,reporting!$A108,'Selected scen drivers'!$B$2:$B$999,reporting!$B108)</f>
        <v>0</v>
      </c>
      <c r="AC108" s="3">
        <f>SUMIFS('Selected scen drivers'!AC$2:AC$999,'Selected scen drivers'!$A$2:$A$999,reporting!$A108,'Selected scen drivers'!$B$2:$B$999,reporting!$B108)</f>
        <v>0</v>
      </c>
      <c r="AD108" s="3">
        <f>SUMIFS('Selected scen drivers'!AD$2:AD$999,'Selected scen drivers'!$A$2:$A$999,reporting!$A108,'Selected scen drivers'!$B$2:$B$999,reporting!$B108)</f>
        <v>0</v>
      </c>
      <c r="AE108" s="3">
        <f>SUMIFS('Selected scen drivers'!AE$2:AE$999,'Selected scen drivers'!$A$2:$A$999,reporting!$A108,'Selected scen drivers'!$B$2:$B$999,reporting!$B108)</f>
        <v>0</v>
      </c>
      <c r="AF108">
        <v>2</v>
      </c>
    </row>
    <row r="109" ht="14.5" spans="1:32">
      <c r="A109" s="22">
        <f t="shared" si="2"/>
        <v>18</v>
      </c>
      <c r="B109" s="22">
        <f t="shared" si="3"/>
        <v>3</v>
      </c>
      <c r="D109" t="str">
        <f>IFERROR("rep_"&amp;VLOOKUP(B109,Classification!$U$5:$V$14,2,FALSE),"\I:")</f>
        <v>rep_GDPIND</v>
      </c>
      <c r="E109" t="str">
        <f>IFERROR(VLOOKUP(A109,Classification!$A$4:$B$99,2,FALSE),"\I:")</f>
        <v>ItalyMal</v>
      </c>
      <c r="F109" s="3">
        <f>SUMIFS('Selected scen drivers'!F$2:F$999,'Selected scen drivers'!$A$2:$A$999,reporting!$A109,'Selected scen drivers'!$B$2:$B$999,reporting!$B109)</f>
        <v>524.104934200694</v>
      </c>
      <c r="G109" s="3">
        <f>SUMIFS('Selected scen drivers'!G$2:G$999,'Selected scen drivers'!$A$2:$A$999,reporting!$A109,'Selected scen drivers'!$B$2:$B$999,reporting!$B109)</f>
        <v>518.852177940804</v>
      </c>
      <c r="H109" s="3">
        <f>SUMIFS('Selected scen drivers'!H$2:H$999,'Selected scen drivers'!$A$2:$A$999,reporting!$A109,'Selected scen drivers'!$B$2:$B$999,reporting!$B109)</f>
        <v>608.345159838505</v>
      </c>
      <c r="I109" s="3">
        <f>SUMIFS('Selected scen drivers'!I$2:I$999,'Selected scen drivers'!$A$2:$A$999,reporting!$A109,'Selected scen drivers'!$B$2:$B$999,reporting!$B109)</f>
        <v>649.594857757392</v>
      </c>
      <c r="J109" s="3">
        <f>SUMIFS('Selected scen drivers'!J$2:J$999,'Selected scen drivers'!$A$2:$A$999,reporting!$A109,'Selected scen drivers'!$B$2:$B$999,reporting!$B109)</f>
        <v>700.741380761504</v>
      </c>
      <c r="K109" s="3">
        <f>SUMIFS('Selected scen drivers'!K$2:K$999,'Selected scen drivers'!$A$2:$A$999,reporting!$A109,'Selected scen drivers'!$B$2:$B$999,reporting!$B109)</f>
        <v>753.915576530338</v>
      </c>
      <c r="L109" s="3">
        <f>SUMIFS('Selected scen drivers'!L$2:L$999,'Selected scen drivers'!$A$2:$A$999,reporting!$A109,'Selected scen drivers'!$B$2:$B$999,reporting!$B109)</f>
        <v>808.935745435087</v>
      </c>
      <c r="M109" s="3">
        <f>SUMIFS('Selected scen drivers'!M$2:M$999,'Selected scen drivers'!$A$2:$A$999,reporting!$A109,'Selected scen drivers'!$B$2:$B$999,reporting!$B109)</f>
        <v>863.853689340015</v>
      </c>
      <c r="N109" s="3">
        <f>SUMIFS('Selected scen drivers'!N$2:N$999,'Selected scen drivers'!$A$2:$A$999,reporting!$A109,'Selected scen drivers'!$B$2:$B$999,reporting!$B109)</f>
        <v>917.706429238384</v>
      </c>
      <c r="O109" s="3">
        <f>SUMIFS('Selected scen drivers'!O$2:O$999,'Selected scen drivers'!$A$2:$A$999,reporting!$A109,'Selected scen drivers'!$B$2:$B$999,reporting!$B109)</f>
        <v>969.709472851028</v>
      </c>
      <c r="P109" s="3">
        <f>SUMIFS('Selected scen drivers'!P$2:P$999,'Selected scen drivers'!$A$2:$A$999,reporting!$A109,'Selected scen drivers'!$B$2:$B$999,reporting!$B109)</f>
        <v>1020.08016731444</v>
      </c>
      <c r="Q109" s="3">
        <f>SUMIFS('Selected scen drivers'!Q$2:Q$999,'Selected scen drivers'!$A$2:$A$999,reporting!$A109,'Selected scen drivers'!$B$2:$B$999,reporting!$B109)</f>
        <v>1067.82992076908</v>
      </c>
      <c r="R109" s="3">
        <f>SUMIFS('Selected scen drivers'!R$2:R$999,'Selected scen drivers'!$A$2:$A$999,reporting!$A109,'Selected scen drivers'!$B$2:$B$999,reporting!$B109)</f>
        <v>1113.24731636954</v>
      </c>
      <c r="S109" s="3">
        <f>SUMIFS('Selected scen drivers'!S$2:S$999,'Selected scen drivers'!$A$2:$A$999,reporting!$A109,'Selected scen drivers'!$B$2:$B$999,reporting!$B109)</f>
        <v>1157.25707308975</v>
      </c>
      <c r="T109" s="3">
        <f>SUMIFS('Selected scen drivers'!T$2:T$999,'Selected scen drivers'!$A$2:$A$999,reporting!$A109,'Selected scen drivers'!$B$2:$B$999,reporting!$B109)</f>
        <v>1199.88082153687</v>
      </c>
      <c r="U109" s="3">
        <f>SUMIFS('Selected scen drivers'!U$2:U$999,'Selected scen drivers'!$A$2:$A$999,reporting!$A109,'Selected scen drivers'!$B$2:$B$999,reporting!$B109)</f>
        <v>1240.12628485069</v>
      </c>
      <c r="V109" s="3">
        <f>SUMIFS('Selected scen drivers'!V$2:V$999,'Selected scen drivers'!$A$2:$A$999,reporting!$A109,'Selected scen drivers'!$B$2:$B$999,reporting!$B109)</f>
        <v>1276.68904365804</v>
      </c>
      <c r="W109" s="3">
        <f>SUMIFS('Selected scen drivers'!W$2:W$999,'Selected scen drivers'!$A$2:$A$999,reporting!$A109,'Selected scen drivers'!$B$2:$B$999,reporting!$B109)</f>
        <v>1307.80152</v>
      </c>
      <c r="X109" s="3">
        <f>SUMIFS('Selected scen drivers'!X$2:X$999,'Selected scen drivers'!$A$2:$A$999,reporting!$A109,'Selected scen drivers'!$B$2:$B$999,reporting!$B109)</f>
        <v>0</v>
      </c>
      <c r="Y109" s="3">
        <f>SUMIFS('Selected scen drivers'!Y$2:Y$999,'Selected scen drivers'!$A$2:$A$999,reporting!$A109,'Selected scen drivers'!$B$2:$B$999,reporting!$B109)</f>
        <v>0</v>
      </c>
      <c r="Z109" s="3">
        <f>SUMIFS('Selected scen drivers'!Z$2:Z$999,'Selected scen drivers'!$A$2:$A$999,reporting!$A109,'Selected scen drivers'!$B$2:$B$999,reporting!$B109)</f>
        <v>0</v>
      </c>
      <c r="AA109" s="3">
        <f>SUMIFS('Selected scen drivers'!AA$2:AA$999,'Selected scen drivers'!$A$2:$A$999,reporting!$A109,'Selected scen drivers'!$B$2:$B$999,reporting!$B109)</f>
        <v>0</v>
      </c>
      <c r="AB109" s="3">
        <f>SUMIFS('Selected scen drivers'!AB$2:AB$999,'Selected scen drivers'!$A$2:$A$999,reporting!$A109,'Selected scen drivers'!$B$2:$B$999,reporting!$B109)</f>
        <v>0</v>
      </c>
      <c r="AC109" s="3">
        <f>SUMIFS('Selected scen drivers'!AC$2:AC$999,'Selected scen drivers'!$A$2:$A$999,reporting!$A109,'Selected scen drivers'!$B$2:$B$999,reporting!$B109)</f>
        <v>0</v>
      </c>
      <c r="AD109" s="3">
        <f>SUMIFS('Selected scen drivers'!AD$2:AD$999,'Selected scen drivers'!$A$2:$A$999,reporting!$A109,'Selected scen drivers'!$B$2:$B$999,reporting!$B109)</f>
        <v>0</v>
      </c>
      <c r="AE109" s="3">
        <f>SUMIFS('Selected scen drivers'!AE$2:AE$999,'Selected scen drivers'!$A$2:$A$999,reporting!$A109,'Selected scen drivers'!$B$2:$B$999,reporting!$B109)</f>
        <v>0</v>
      </c>
      <c r="AF109">
        <v>2</v>
      </c>
    </row>
    <row r="110" ht="14.5" spans="1:32">
      <c r="A110" s="22">
        <f t="shared" si="2"/>
        <v>18</v>
      </c>
      <c r="B110" s="22">
        <f t="shared" si="3"/>
        <v>7</v>
      </c>
      <c r="D110" t="str">
        <f>IFERROR("rep_"&amp;VLOOKUP(B110,Classification!$U$5:$V$14,2,FALSE),"\I:")</f>
        <v>rep_GDPSER</v>
      </c>
      <c r="E110" t="str">
        <f>IFERROR(VLOOKUP(A110,Classification!$A$4:$B$99,2,FALSE),"\I:")</f>
        <v>ItalyMal</v>
      </c>
      <c r="F110" s="3">
        <f>SUMIFS('Selected scen drivers'!F$2:F$999,'Selected scen drivers'!$A$2:$A$999,reporting!$A110,'Selected scen drivers'!$B$2:$B$999,reporting!$B110)</f>
        <v>1600.95646175495</v>
      </c>
      <c r="G110" s="3">
        <f>SUMIFS('Selected scen drivers'!G$2:G$999,'Selected scen drivers'!$A$2:$A$999,reporting!$A110,'Selected scen drivers'!$B$2:$B$999,reporting!$B110)</f>
        <v>1585.2991493649</v>
      </c>
      <c r="H110" s="3">
        <f>SUMIFS('Selected scen drivers'!H$2:H$999,'Selected scen drivers'!$A$2:$A$999,reporting!$A110,'Selected scen drivers'!$B$2:$B$999,reporting!$B110)</f>
        <v>1823.19698661848</v>
      </c>
      <c r="I110" s="3">
        <f>SUMIFS('Selected scen drivers'!I$2:I$999,'Selected scen drivers'!$A$2:$A$999,reporting!$A110,'Selected scen drivers'!$B$2:$B$999,reporting!$B110)</f>
        <v>1909.75881865997</v>
      </c>
      <c r="J110" s="3">
        <f>SUMIFS('Selected scen drivers'!J$2:J$999,'Selected scen drivers'!$A$2:$A$999,reporting!$A110,'Selected scen drivers'!$B$2:$B$999,reporting!$B110)</f>
        <v>2020.65887084988</v>
      </c>
      <c r="K110" s="3">
        <f>SUMIFS('Selected scen drivers'!K$2:K$999,'Selected scen drivers'!$A$2:$A$999,reporting!$A110,'Selected scen drivers'!$B$2:$B$999,reporting!$B110)</f>
        <v>2132.1079318667</v>
      </c>
      <c r="L110" s="3">
        <f>SUMIFS('Selected scen drivers'!L$2:L$999,'Selected scen drivers'!$A$2:$A$999,reporting!$A110,'Selected scen drivers'!$B$2:$B$999,reporting!$B110)</f>
        <v>2243.68926393799</v>
      </c>
      <c r="M110" s="3">
        <f>SUMIFS('Selected scen drivers'!M$2:M$999,'Selected scen drivers'!$A$2:$A$999,reporting!$A110,'Selected scen drivers'!$B$2:$B$999,reporting!$B110)</f>
        <v>2350.16161521675</v>
      </c>
      <c r="N110" s="3">
        <f>SUMIFS('Selected scen drivers'!N$2:N$999,'Selected scen drivers'!$A$2:$A$999,reporting!$A110,'Selected scen drivers'!$B$2:$B$999,reporting!$B110)</f>
        <v>2449.27518325842</v>
      </c>
      <c r="O110" s="3">
        <f>SUMIFS('Selected scen drivers'!O$2:O$999,'Selected scen drivers'!$A$2:$A$999,reporting!$A110,'Selected scen drivers'!$B$2:$B$999,reporting!$B110)</f>
        <v>2539.38099763848</v>
      </c>
      <c r="P110" s="3">
        <f>SUMIFS('Selected scen drivers'!P$2:P$999,'Selected scen drivers'!$A$2:$A$999,reporting!$A110,'Selected scen drivers'!$B$2:$B$999,reporting!$B110)</f>
        <v>2621.43456857498</v>
      </c>
      <c r="Q110" s="3">
        <f>SUMIFS('Selected scen drivers'!Q$2:Q$999,'Selected scen drivers'!$A$2:$A$999,reporting!$A110,'Selected scen drivers'!$B$2:$B$999,reporting!$B110)</f>
        <v>2693.35460787279</v>
      </c>
      <c r="R110" s="3">
        <f>SUMIFS('Selected scen drivers'!R$2:R$999,'Selected scen drivers'!$A$2:$A$999,reporting!$A110,'Selected scen drivers'!$B$2:$B$999,reporting!$B110)</f>
        <v>2756.33873500579</v>
      </c>
      <c r="S110" s="3">
        <f>SUMIFS('Selected scen drivers'!S$2:S$999,'Selected scen drivers'!$A$2:$A$999,reporting!$A110,'Selected scen drivers'!$B$2:$B$999,reporting!$B110)</f>
        <v>2813.08325157738</v>
      </c>
      <c r="T110" s="3">
        <f>SUMIFS('Selected scen drivers'!T$2:T$999,'Selected scen drivers'!$A$2:$A$999,reporting!$A110,'Selected scen drivers'!$B$2:$B$999,reporting!$B110)</f>
        <v>2863.95688967833</v>
      </c>
      <c r="U110" s="3">
        <f>SUMIFS('Selected scen drivers'!U$2:U$999,'Selected scen drivers'!$A$2:$A$999,reporting!$A110,'Selected scen drivers'!$B$2:$B$999,reporting!$B110)</f>
        <v>2906.93691826131</v>
      </c>
      <c r="V110" s="3">
        <f>SUMIFS('Selected scen drivers'!V$2:V$999,'Selected scen drivers'!$A$2:$A$999,reporting!$A110,'Selected scen drivers'!$B$2:$B$999,reporting!$B110)</f>
        <v>2939.41599099617</v>
      </c>
      <c r="W110" s="3">
        <f>SUMIFS('Selected scen drivers'!W$2:W$999,'Selected scen drivers'!$A$2:$A$999,reporting!$A110,'Selected scen drivers'!$B$2:$B$999,reporting!$B110)</f>
        <v>2957.90902339909</v>
      </c>
      <c r="X110" s="3">
        <f>SUMIFS('Selected scen drivers'!X$2:X$999,'Selected scen drivers'!$A$2:$A$999,reporting!$A110,'Selected scen drivers'!$B$2:$B$999,reporting!$B110)</f>
        <v>0</v>
      </c>
      <c r="Y110" s="3">
        <f>SUMIFS('Selected scen drivers'!Y$2:Y$999,'Selected scen drivers'!$A$2:$A$999,reporting!$A110,'Selected scen drivers'!$B$2:$B$999,reporting!$B110)</f>
        <v>0</v>
      </c>
      <c r="Z110" s="3">
        <f>SUMIFS('Selected scen drivers'!Z$2:Z$999,'Selected scen drivers'!$A$2:$A$999,reporting!$A110,'Selected scen drivers'!$B$2:$B$999,reporting!$B110)</f>
        <v>0</v>
      </c>
      <c r="AA110" s="3">
        <f>SUMIFS('Selected scen drivers'!AA$2:AA$999,'Selected scen drivers'!$A$2:$A$999,reporting!$A110,'Selected scen drivers'!$B$2:$B$999,reporting!$B110)</f>
        <v>0</v>
      </c>
      <c r="AB110" s="3">
        <f>SUMIFS('Selected scen drivers'!AB$2:AB$999,'Selected scen drivers'!$A$2:$A$999,reporting!$A110,'Selected scen drivers'!$B$2:$B$999,reporting!$B110)</f>
        <v>0</v>
      </c>
      <c r="AC110" s="3">
        <f>SUMIFS('Selected scen drivers'!AC$2:AC$999,'Selected scen drivers'!$A$2:$A$999,reporting!$A110,'Selected scen drivers'!$B$2:$B$999,reporting!$B110)</f>
        <v>0</v>
      </c>
      <c r="AD110" s="3">
        <f>SUMIFS('Selected scen drivers'!AD$2:AD$999,'Selected scen drivers'!$A$2:$A$999,reporting!$A110,'Selected scen drivers'!$B$2:$B$999,reporting!$B110)</f>
        <v>0</v>
      </c>
      <c r="AE110" s="3">
        <f>SUMIFS('Selected scen drivers'!AE$2:AE$999,'Selected scen drivers'!$A$2:$A$999,reporting!$A110,'Selected scen drivers'!$B$2:$B$999,reporting!$B110)</f>
        <v>0</v>
      </c>
      <c r="AF110">
        <v>2</v>
      </c>
    </row>
    <row r="111" ht="14.5" spans="1:32">
      <c r="A111" s="22">
        <f t="shared" si="2"/>
        <v>18</v>
      </c>
      <c r="B111" s="22">
        <f t="shared" si="3"/>
        <v>8</v>
      </c>
      <c r="D111" t="str">
        <f>IFERROR("rep_"&amp;VLOOKUP(B111,Classification!$U$5:$V$14,2,FALSE),"\I:")</f>
        <v>rep_HOU</v>
      </c>
      <c r="E111" t="str">
        <f>IFERROR(VLOOKUP(A111,Classification!$A$4:$B$99,2,FALSE),"\I:")</f>
        <v>ItalyMal</v>
      </c>
      <c r="F111" s="3">
        <f>SUMIFS('Selected scen drivers'!F$2:F$999,'Selected scen drivers'!$A$2:$A$999,reporting!$A111,'Selected scen drivers'!$B$2:$B$999,reporting!$B111)</f>
        <v>17.880885</v>
      </c>
      <c r="G111" s="3">
        <f>SUMIFS('Selected scen drivers'!G$2:G$999,'Selected scen drivers'!$A$2:$A$999,reporting!$A111,'Selected scen drivers'!$B$2:$B$999,reporting!$B111)</f>
        <v>17.7915435</v>
      </c>
      <c r="H111" s="3">
        <f>SUMIFS('Selected scen drivers'!H$2:H$999,'Selected scen drivers'!$A$2:$A$999,reporting!$A111,'Selected scen drivers'!$B$2:$B$999,reporting!$B111)</f>
        <v>17.344836</v>
      </c>
      <c r="I111" s="3">
        <f>SUMIFS('Selected scen drivers'!I$2:I$999,'Selected scen drivers'!$A$2:$A$999,reporting!$A111,'Selected scen drivers'!$B$2:$B$999,reporting!$B111)</f>
        <v>16.57207</v>
      </c>
      <c r="J111" s="3">
        <f>SUMIFS('Selected scen drivers'!J$2:J$999,'Selected scen drivers'!$A$2:$A$999,reporting!$A111,'Selected scen drivers'!$B$2:$B$999,reporting!$B111)</f>
        <v>15.621514</v>
      </c>
      <c r="K111" s="3">
        <f>SUMIFS('Selected scen drivers'!K$2:K$999,'Selected scen drivers'!$A$2:$A$999,reporting!$A111,'Selected scen drivers'!$B$2:$B$999,reporting!$B111)</f>
        <v>14.6693095</v>
      </c>
      <c r="L111" s="3">
        <f>SUMIFS('Selected scen drivers'!L$2:L$999,'Selected scen drivers'!$A$2:$A$999,reporting!$A111,'Selected scen drivers'!$B$2:$B$999,reporting!$B111)</f>
        <v>13.926317</v>
      </c>
      <c r="M111" s="3">
        <f>SUMIFS('Selected scen drivers'!M$2:M$999,'Selected scen drivers'!$A$2:$A$999,reporting!$A111,'Selected scen drivers'!$B$2:$B$999,reporting!$B111)</f>
        <v>13.411547</v>
      </c>
      <c r="N111" s="3">
        <f>SUMIFS('Selected scen drivers'!N$2:N$999,'Selected scen drivers'!$A$2:$A$999,reporting!$A111,'Selected scen drivers'!$B$2:$B$999,reporting!$B111)</f>
        <v>13.029295</v>
      </c>
      <c r="O111" s="3">
        <f>SUMIFS('Selected scen drivers'!O$2:O$999,'Selected scen drivers'!$A$2:$A$999,reporting!$A111,'Selected scen drivers'!$B$2:$B$999,reporting!$B111)</f>
        <v>12.721652</v>
      </c>
      <c r="P111" s="3">
        <f>SUMIFS('Selected scen drivers'!P$2:P$999,'Selected scen drivers'!$A$2:$A$999,reporting!$A111,'Selected scen drivers'!$B$2:$B$999,reporting!$B111)</f>
        <v>12.473938</v>
      </c>
      <c r="Q111" s="3">
        <f>SUMIFS('Selected scen drivers'!Q$2:Q$999,'Selected scen drivers'!$A$2:$A$999,reporting!$A111,'Selected scen drivers'!$B$2:$B$999,reporting!$B111)</f>
        <v>12.180664</v>
      </c>
      <c r="R111" s="3">
        <f>SUMIFS('Selected scen drivers'!R$2:R$999,'Selected scen drivers'!$A$2:$A$999,reporting!$A111,'Selected scen drivers'!$B$2:$B$999,reporting!$B111)</f>
        <v>11.819579</v>
      </c>
      <c r="S111" s="3">
        <f>SUMIFS('Selected scen drivers'!S$2:S$999,'Selected scen drivers'!$A$2:$A$999,reporting!$A111,'Selected scen drivers'!$B$2:$B$999,reporting!$B111)</f>
        <v>11.439391</v>
      </c>
      <c r="T111" s="3">
        <f>SUMIFS('Selected scen drivers'!T$2:T$999,'Selected scen drivers'!$A$2:$A$999,reporting!$A111,'Selected scen drivers'!$B$2:$B$999,reporting!$B111)</f>
        <v>11.1461955</v>
      </c>
      <c r="U111" s="3">
        <f>SUMIFS('Selected scen drivers'!U$2:U$999,'Selected scen drivers'!$A$2:$A$999,reporting!$A111,'Selected scen drivers'!$B$2:$B$999,reporting!$B111)</f>
        <v>10.943283</v>
      </c>
      <c r="V111" s="3">
        <f>SUMIFS('Selected scen drivers'!V$2:V$999,'Selected scen drivers'!$A$2:$A$999,reporting!$A111,'Selected scen drivers'!$B$2:$B$999,reporting!$B111)</f>
        <v>10.710245</v>
      </c>
      <c r="W111" s="3">
        <f>SUMIFS('Selected scen drivers'!W$2:W$999,'Selected scen drivers'!$A$2:$A$999,reporting!$A111,'Selected scen drivers'!$B$2:$B$999,reporting!$B111)</f>
        <v>10.4242215</v>
      </c>
      <c r="X111" s="3">
        <f>SUMIFS('Selected scen drivers'!X$2:X$999,'Selected scen drivers'!$A$2:$A$999,reporting!$A111,'Selected scen drivers'!$B$2:$B$999,reporting!$B111)</f>
        <v>0</v>
      </c>
      <c r="Y111" s="3">
        <f>SUMIFS('Selected scen drivers'!Y$2:Y$999,'Selected scen drivers'!$A$2:$A$999,reporting!$A111,'Selected scen drivers'!$B$2:$B$999,reporting!$B111)</f>
        <v>0</v>
      </c>
      <c r="Z111" s="3">
        <f>SUMIFS('Selected scen drivers'!Z$2:Z$999,'Selected scen drivers'!$A$2:$A$999,reporting!$A111,'Selected scen drivers'!$B$2:$B$999,reporting!$B111)</f>
        <v>0</v>
      </c>
      <c r="AA111" s="3">
        <f>SUMIFS('Selected scen drivers'!AA$2:AA$999,'Selected scen drivers'!$A$2:$A$999,reporting!$A111,'Selected scen drivers'!$B$2:$B$999,reporting!$B111)</f>
        <v>0</v>
      </c>
      <c r="AB111" s="3">
        <f>SUMIFS('Selected scen drivers'!AB$2:AB$999,'Selected scen drivers'!$A$2:$A$999,reporting!$A111,'Selected scen drivers'!$B$2:$B$999,reporting!$B111)</f>
        <v>0</v>
      </c>
      <c r="AC111" s="3">
        <f>SUMIFS('Selected scen drivers'!AC$2:AC$999,'Selected scen drivers'!$A$2:$A$999,reporting!$A111,'Selected scen drivers'!$B$2:$B$999,reporting!$B111)</f>
        <v>0</v>
      </c>
      <c r="AD111" s="3">
        <f>SUMIFS('Selected scen drivers'!AD$2:AD$999,'Selected scen drivers'!$A$2:$A$999,reporting!$A111,'Selected scen drivers'!$B$2:$B$999,reporting!$B111)</f>
        <v>0</v>
      </c>
      <c r="AE111" s="3">
        <f>SUMIFS('Selected scen drivers'!AE$2:AE$999,'Selected scen drivers'!$A$2:$A$999,reporting!$A111,'Selected scen drivers'!$B$2:$B$999,reporting!$B111)</f>
        <v>0</v>
      </c>
      <c r="AF111">
        <v>2</v>
      </c>
    </row>
    <row r="112" ht="14.5" spans="1:32">
      <c r="A112" s="22">
        <f t="shared" si="2"/>
        <v>18</v>
      </c>
      <c r="B112" s="22">
        <f t="shared" si="3"/>
        <v>9</v>
      </c>
      <c r="D112" t="str">
        <f>IFERROR("rep_"&amp;VLOOKUP(B112,Classification!$U$5:$V$14,2,FALSE),"\I:")</f>
        <v>rep_POP</v>
      </c>
      <c r="E112" t="str">
        <f>IFERROR(VLOOKUP(A112,Classification!$A$4:$B$99,2,FALSE),"\I:")</f>
        <v>ItalyMal</v>
      </c>
      <c r="F112" s="3">
        <f>SUMIFS('Selected scen drivers'!F$2:F$999,'Selected scen drivers'!$A$2:$A$999,reporting!$A112,'Selected scen drivers'!$B$2:$B$999,reporting!$B112)</f>
        <v>60.2900388</v>
      </c>
      <c r="G112" s="3">
        <f>SUMIFS('Selected scen drivers'!G$2:G$999,'Selected scen drivers'!$A$2:$A$999,reporting!$A112,'Selected scen drivers'!$B$2:$B$999,reporting!$B112)</f>
        <v>60.149484</v>
      </c>
      <c r="H112" s="3">
        <f>SUMIFS('Selected scen drivers'!H$2:H$999,'Selected scen drivers'!$A$2:$A$999,reporting!$A112,'Selected scen drivers'!$B$2:$B$999,reporting!$B112)</f>
        <v>59.44671</v>
      </c>
      <c r="I112" s="3">
        <f>SUMIFS('Selected scen drivers'!I$2:I$999,'Selected scen drivers'!$A$2:$A$999,reporting!$A112,'Selected scen drivers'!$B$2:$B$999,reporting!$B112)</f>
        <v>58.706899</v>
      </c>
      <c r="J112" s="3">
        <f>SUMIFS('Selected scen drivers'!J$2:J$999,'Selected scen drivers'!$A$2:$A$999,reporting!$A112,'Selected scen drivers'!$B$2:$B$999,reporting!$B112)</f>
        <v>58.04787</v>
      </c>
      <c r="K112" s="3">
        <f>SUMIFS('Selected scen drivers'!K$2:K$999,'Selected scen drivers'!$A$2:$A$999,reporting!$A112,'Selected scen drivers'!$B$2:$B$999,reporting!$B112)</f>
        <v>57.4702620000001</v>
      </c>
      <c r="L112" s="3">
        <f>SUMIFS('Selected scen drivers'!L$2:L$999,'Selected scen drivers'!$A$2:$A$999,reporting!$A112,'Selected scen drivers'!$B$2:$B$999,reporting!$B112)</f>
        <v>56.931277</v>
      </c>
      <c r="M112" s="3">
        <f>SUMIFS('Selected scen drivers'!M$2:M$999,'Selected scen drivers'!$A$2:$A$999,reporting!$A112,'Selected scen drivers'!$B$2:$B$999,reporting!$B112)</f>
        <v>56.398699</v>
      </c>
      <c r="N112" s="3">
        <f>SUMIFS('Selected scen drivers'!N$2:N$999,'Selected scen drivers'!$A$2:$A$999,reporting!$A112,'Selected scen drivers'!$B$2:$B$999,reporting!$B112)</f>
        <v>55.656513</v>
      </c>
      <c r="O112" s="3">
        <f>SUMIFS('Selected scen drivers'!O$2:O$999,'Selected scen drivers'!$A$2:$A$999,reporting!$A112,'Selected scen drivers'!$B$2:$B$999,reporting!$B112)</f>
        <v>54.736501</v>
      </c>
      <c r="P112" s="3">
        <f>SUMIFS('Selected scen drivers'!P$2:P$999,'Selected scen drivers'!$A$2:$A$999,reporting!$A112,'Selected scen drivers'!$B$2:$B$999,reporting!$B112)</f>
        <v>53.694027</v>
      </c>
      <c r="Q112" s="3">
        <f>SUMIFS('Selected scen drivers'!Q$2:Q$999,'Selected scen drivers'!$A$2:$A$999,reporting!$A112,'Selected scen drivers'!$B$2:$B$999,reporting!$B112)</f>
        <v>52.694214</v>
      </c>
      <c r="R112" s="3">
        <f>SUMIFS('Selected scen drivers'!R$2:R$999,'Selected scen drivers'!$A$2:$A$999,reporting!$A112,'Selected scen drivers'!$B$2:$B$999,reporting!$B112)</f>
        <v>51.847245</v>
      </c>
      <c r="S112" s="3">
        <f>SUMIFS('Selected scen drivers'!S$2:S$999,'Selected scen drivers'!$A$2:$A$999,reporting!$A112,'Selected scen drivers'!$B$2:$B$999,reporting!$B112)</f>
        <v>51.161838</v>
      </c>
      <c r="T112" s="3">
        <f>SUMIFS('Selected scen drivers'!T$2:T$999,'Selected scen drivers'!$A$2:$A$999,reporting!$A112,'Selected scen drivers'!$B$2:$B$999,reporting!$B112)</f>
        <v>50.546856</v>
      </c>
      <c r="U112" s="3">
        <f>SUMIFS('Selected scen drivers'!U$2:U$999,'Selected scen drivers'!$A$2:$A$999,reporting!$A112,'Selected scen drivers'!$B$2:$B$999,reporting!$B112)</f>
        <v>49.884128</v>
      </c>
      <c r="V112" s="3">
        <f>SUMIFS('Selected scen drivers'!V$2:V$999,'Selected scen drivers'!$A$2:$A$999,reporting!$A112,'Selected scen drivers'!$B$2:$B$999,reporting!$B112)</f>
        <v>49.106728</v>
      </c>
      <c r="W112" s="3">
        <f>SUMIFS('Selected scen drivers'!W$2:W$999,'Selected scen drivers'!$A$2:$A$999,reporting!$A112,'Selected scen drivers'!$B$2:$B$999,reporting!$B112)</f>
        <v>48.193687</v>
      </c>
      <c r="X112" s="3">
        <f>SUMIFS('Selected scen drivers'!X$2:X$999,'Selected scen drivers'!$A$2:$A$999,reporting!$A112,'Selected scen drivers'!$B$2:$B$999,reporting!$B112)</f>
        <v>0</v>
      </c>
      <c r="Y112" s="3">
        <f>SUMIFS('Selected scen drivers'!Y$2:Y$999,'Selected scen drivers'!$A$2:$A$999,reporting!$A112,'Selected scen drivers'!$B$2:$B$999,reporting!$B112)</f>
        <v>0</v>
      </c>
      <c r="Z112" s="3">
        <f>SUMIFS('Selected scen drivers'!Z$2:Z$999,'Selected scen drivers'!$A$2:$A$999,reporting!$A112,'Selected scen drivers'!$B$2:$B$999,reporting!$B112)</f>
        <v>0</v>
      </c>
      <c r="AA112" s="3">
        <f>SUMIFS('Selected scen drivers'!AA$2:AA$999,'Selected scen drivers'!$A$2:$A$999,reporting!$A112,'Selected scen drivers'!$B$2:$B$999,reporting!$B112)</f>
        <v>0</v>
      </c>
      <c r="AB112" s="3">
        <f>SUMIFS('Selected scen drivers'!AB$2:AB$999,'Selected scen drivers'!$A$2:$A$999,reporting!$A112,'Selected scen drivers'!$B$2:$B$999,reporting!$B112)</f>
        <v>0</v>
      </c>
      <c r="AC112" s="3">
        <f>SUMIFS('Selected scen drivers'!AC$2:AC$999,'Selected scen drivers'!$A$2:$A$999,reporting!$A112,'Selected scen drivers'!$B$2:$B$999,reporting!$B112)</f>
        <v>0</v>
      </c>
      <c r="AD112" s="3">
        <f>SUMIFS('Selected scen drivers'!AD$2:AD$999,'Selected scen drivers'!$A$2:$A$999,reporting!$A112,'Selected scen drivers'!$B$2:$B$999,reporting!$B112)</f>
        <v>0</v>
      </c>
      <c r="AE112" s="3">
        <f>SUMIFS('Selected scen drivers'!AE$2:AE$999,'Selected scen drivers'!$A$2:$A$999,reporting!$A112,'Selected scen drivers'!$B$2:$B$999,reporting!$B112)</f>
        <v>0</v>
      </c>
      <c r="AF112">
        <v>2</v>
      </c>
    </row>
    <row r="113" ht="14.5" spans="1:32">
      <c r="A113" s="22">
        <f t="shared" si="2"/>
        <v>19</v>
      </c>
      <c r="B113" s="22">
        <f t="shared" si="3"/>
        <v>1</v>
      </c>
      <c r="D113" t="str">
        <f>IFERROR("rep_"&amp;VLOOKUP(B113,Classification!$U$5:$V$14,2,FALSE),"\I:")</f>
        <v>rep_GDP</v>
      </c>
      <c r="E113" t="str">
        <f>IFERROR(VLOOKUP(A113,Classification!$A$4:$B$99,2,FALSE),"\I:")</f>
        <v>Poland</v>
      </c>
      <c r="F113" s="3">
        <f>SUMIFS('Selected scen drivers'!F$2:F$999,'Selected scen drivers'!$A$2:$A$999,reporting!$A113,'Selected scen drivers'!$B$2:$B$999,reporting!$B113)</f>
        <v>1158.742</v>
      </c>
      <c r="G113" s="3">
        <f>SUMIFS('Selected scen drivers'!G$2:G$999,'Selected scen drivers'!$A$2:$A$999,reporting!$A113,'Selected scen drivers'!$B$2:$B$999,reporting!$B113)</f>
        <v>1194.22</v>
      </c>
      <c r="H113" s="3">
        <f>SUMIFS('Selected scen drivers'!H$2:H$999,'Selected scen drivers'!$A$2:$A$999,reporting!$A113,'Selected scen drivers'!$B$2:$B$999,reporting!$B113)</f>
        <v>1427.74</v>
      </c>
      <c r="I113" s="3">
        <f>SUMIFS('Selected scen drivers'!I$2:I$999,'Selected scen drivers'!$A$2:$A$999,reporting!$A113,'Selected scen drivers'!$B$2:$B$999,reporting!$B113)</f>
        <v>1677.31</v>
      </c>
      <c r="J113" s="3">
        <f>SUMIFS('Selected scen drivers'!J$2:J$999,'Selected scen drivers'!$A$2:$A$999,reporting!$A113,'Selected scen drivers'!$B$2:$B$999,reporting!$B113)</f>
        <v>1870.86</v>
      </c>
      <c r="K113" s="3">
        <f>SUMIFS('Selected scen drivers'!K$2:K$999,'Selected scen drivers'!$A$2:$A$999,reporting!$A113,'Selected scen drivers'!$B$2:$B$999,reporting!$B113)</f>
        <v>2030.76</v>
      </c>
      <c r="L113" s="3">
        <f>SUMIFS('Selected scen drivers'!L$2:L$999,'Selected scen drivers'!$A$2:$A$999,reporting!$A113,'Selected scen drivers'!$B$2:$B$999,reporting!$B113)</f>
        <v>2137.61</v>
      </c>
      <c r="M113" s="3">
        <f>SUMIFS('Selected scen drivers'!M$2:M$999,'Selected scen drivers'!$A$2:$A$999,reporting!$A113,'Selected scen drivers'!$B$2:$B$999,reporting!$B113)</f>
        <v>2220.76</v>
      </c>
      <c r="N113" s="3">
        <f>SUMIFS('Selected scen drivers'!N$2:N$999,'Selected scen drivers'!$A$2:$A$999,reporting!$A113,'Selected scen drivers'!$B$2:$B$999,reporting!$B113)</f>
        <v>2286.48</v>
      </c>
      <c r="O113" s="3">
        <f>SUMIFS('Selected scen drivers'!O$2:O$999,'Selected scen drivers'!$A$2:$A$999,reporting!$A113,'Selected scen drivers'!$B$2:$B$999,reporting!$B113)</f>
        <v>2344.38</v>
      </c>
      <c r="P113" s="3">
        <f>SUMIFS('Selected scen drivers'!P$2:P$999,'Selected scen drivers'!$A$2:$A$999,reporting!$A113,'Selected scen drivers'!$B$2:$B$999,reporting!$B113)</f>
        <v>2395.41</v>
      </c>
      <c r="Q113" s="3">
        <f>SUMIFS('Selected scen drivers'!Q$2:Q$999,'Selected scen drivers'!$A$2:$A$999,reporting!$A113,'Selected scen drivers'!$B$2:$B$999,reporting!$B113)</f>
        <v>2432.27</v>
      </c>
      <c r="R113" s="3">
        <f>SUMIFS('Selected scen drivers'!R$2:R$999,'Selected scen drivers'!$A$2:$A$999,reporting!$A113,'Selected scen drivers'!$B$2:$B$999,reporting!$B113)</f>
        <v>2452.8</v>
      </c>
      <c r="S113" s="3">
        <f>SUMIFS('Selected scen drivers'!S$2:S$999,'Selected scen drivers'!$A$2:$A$999,reporting!$A113,'Selected scen drivers'!$B$2:$B$999,reporting!$B113)</f>
        <v>2460.82</v>
      </c>
      <c r="T113" s="3">
        <f>SUMIFS('Selected scen drivers'!T$2:T$999,'Selected scen drivers'!$A$2:$A$999,reporting!$A113,'Selected scen drivers'!$B$2:$B$999,reporting!$B113)</f>
        <v>2464.68</v>
      </c>
      <c r="U113" s="3">
        <f>SUMIFS('Selected scen drivers'!U$2:U$999,'Selected scen drivers'!$A$2:$A$999,reporting!$A113,'Selected scen drivers'!$B$2:$B$999,reporting!$B113)</f>
        <v>2471.96</v>
      </c>
      <c r="V113" s="3">
        <f>SUMIFS('Selected scen drivers'!V$2:V$999,'Selected scen drivers'!$A$2:$A$999,reporting!$A113,'Selected scen drivers'!$B$2:$B$999,reporting!$B113)</f>
        <v>2485.23</v>
      </c>
      <c r="W113" s="3">
        <f>SUMIFS('Selected scen drivers'!W$2:W$999,'Selected scen drivers'!$A$2:$A$999,reporting!$A113,'Selected scen drivers'!$B$2:$B$999,reporting!$B113)</f>
        <v>2501.01</v>
      </c>
      <c r="X113" s="3">
        <f>SUMIFS('Selected scen drivers'!X$2:X$999,'Selected scen drivers'!$A$2:$A$999,reporting!$A113,'Selected scen drivers'!$B$2:$B$999,reporting!$B113)</f>
        <v>0</v>
      </c>
      <c r="Y113" s="3">
        <f>SUMIFS('Selected scen drivers'!Y$2:Y$999,'Selected scen drivers'!$A$2:$A$999,reporting!$A113,'Selected scen drivers'!$B$2:$B$999,reporting!$B113)</f>
        <v>0</v>
      </c>
      <c r="Z113" s="3">
        <f>SUMIFS('Selected scen drivers'!Z$2:Z$999,'Selected scen drivers'!$A$2:$A$999,reporting!$A113,'Selected scen drivers'!$B$2:$B$999,reporting!$B113)</f>
        <v>0</v>
      </c>
      <c r="AA113" s="3">
        <f>SUMIFS('Selected scen drivers'!AA$2:AA$999,'Selected scen drivers'!$A$2:$A$999,reporting!$A113,'Selected scen drivers'!$B$2:$B$999,reporting!$B113)</f>
        <v>0</v>
      </c>
      <c r="AB113" s="3">
        <f>SUMIFS('Selected scen drivers'!AB$2:AB$999,'Selected scen drivers'!$A$2:$A$999,reporting!$A113,'Selected scen drivers'!$B$2:$B$999,reporting!$B113)</f>
        <v>0</v>
      </c>
      <c r="AC113" s="3">
        <f>SUMIFS('Selected scen drivers'!AC$2:AC$999,'Selected scen drivers'!$A$2:$A$999,reporting!$A113,'Selected scen drivers'!$B$2:$B$999,reporting!$B113)</f>
        <v>0</v>
      </c>
      <c r="AD113" s="3">
        <f>SUMIFS('Selected scen drivers'!AD$2:AD$999,'Selected scen drivers'!$A$2:$A$999,reporting!$A113,'Selected scen drivers'!$B$2:$B$999,reporting!$B113)</f>
        <v>0</v>
      </c>
      <c r="AE113" s="3">
        <f>SUMIFS('Selected scen drivers'!AE$2:AE$999,'Selected scen drivers'!$A$2:$A$999,reporting!$A113,'Selected scen drivers'!$B$2:$B$999,reporting!$B113)</f>
        <v>0</v>
      </c>
      <c r="AF113">
        <v>2</v>
      </c>
    </row>
    <row r="114" ht="14.5" spans="1:32">
      <c r="A114" s="22">
        <f t="shared" si="2"/>
        <v>19</v>
      </c>
      <c r="B114" s="22">
        <f t="shared" si="3"/>
        <v>2</v>
      </c>
      <c r="D114" t="str">
        <f>IFERROR("rep_"&amp;VLOOKUP(B114,Classification!$U$5:$V$14,2,FALSE),"\I:")</f>
        <v>rep_GDPAGR</v>
      </c>
      <c r="E114" t="str">
        <f>IFERROR(VLOOKUP(A114,Classification!$A$4:$B$99,2,FALSE),"\I:")</f>
        <v>Poland</v>
      </c>
      <c r="F114" s="3">
        <f>SUMIFS('Selected scen drivers'!F$2:F$999,'Selected scen drivers'!$A$2:$A$999,reporting!$A114,'Selected scen drivers'!$B$2:$B$999,reporting!$B114)</f>
        <v>27.8909589919745</v>
      </c>
      <c r="G114" s="3">
        <f>SUMIFS('Selected scen drivers'!G$2:G$999,'Selected scen drivers'!$A$2:$A$999,reporting!$A114,'Selected scen drivers'!$B$2:$B$999,reporting!$B114)</f>
        <v>28.7449156476557</v>
      </c>
      <c r="H114" s="3">
        <f>SUMIFS('Selected scen drivers'!H$2:H$999,'Selected scen drivers'!$A$2:$A$999,reporting!$A114,'Selected scen drivers'!$B$2:$B$999,reporting!$B114)</f>
        <v>34.3657499177571</v>
      </c>
      <c r="I114" s="3">
        <f>SUMIFS('Selected scen drivers'!I$2:I$999,'Selected scen drivers'!$A$2:$A$999,reporting!$A114,'Selected scen drivers'!$B$2:$B$999,reporting!$B114)</f>
        <v>40.3729082287764</v>
      </c>
      <c r="J114" s="3">
        <f>SUMIFS('Selected scen drivers'!J$2:J$999,'Selected scen drivers'!$A$2:$A$999,reporting!$A114,'Selected scen drivers'!$B$2:$B$999,reporting!$B114)</f>
        <v>45.0316632518071</v>
      </c>
      <c r="K114" s="3">
        <f>SUMIFS('Selected scen drivers'!K$2:K$999,'Selected scen drivers'!$A$2:$A$999,reporting!$A114,'Selected scen drivers'!$B$2:$B$999,reporting!$B114)</f>
        <v>48.880461640764</v>
      </c>
      <c r="L114" s="3">
        <f>SUMIFS('Selected scen drivers'!L$2:L$999,'Selected scen drivers'!$A$2:$A$999,reporting!$A114,'Selected scen drivers'!$B$2:$B$999,reporting!$B114)</f>
        <v>51.4523447418275</v>
      </c>
      <c r="M114" s="3">
        <f>SUMIFS('Selected scen drivers'!M$2:M$999,'Selected scen drivers'!$A$2:$A$999,reporting!$A114,'Selected scen drivers'!$B$2:$B$999,reporting!$B114)</f>
        <v>53.4537680441525</v>
      </c>
      <c r="N114" s="3">
        <f>SUMIFS('Selected scen drivers'!N$2:N$999,'Selected scen drivers'!$A$2:$A$999,reporting!$A114,'Selected scen drivers'!$B$2:$B$999,reporting!$B114)</f>
        <v>55.0356506590509</v>
      </c>
      <c r="O114" s="3">
        <f>SUMIFS('Selected scen drivers'!O$2:O$999,'Selected scen drivers'!$A$2:$A$999,reporting!$A114,'Selected scen drivers'!$B$2:$B$999,reporting!$B114)</f>
        <v>56.4293056103992</v>
      </c>
      <c r="P114" s="3">
        <f>SUMIFS('Selected scen drivers'!P$2:P$999,'Selected scen drivers'!$A$2:$A$999,reporting!$A114,'Selected scen drivers'!$B$2:$B$999,reporting!$B114)</f>
        <v>57.6575994302146</v>
      </c>
      <c r="Q114" s="3">
        <f>SUMIFS('Selected scen drivers'!Q$2:Q$999,'Selected scen drivers'!$A$2:$A$999,reporting!$A114,'Selected scen drivers'!$B$2:$B$999,reporting!$B114)</f>
        <v>58.5448208724719</v>
      </c>
      <c r="R114" s="3">
        <f>SUMIFS('Selected scen drivers'!R$2:R$999,'Selected scen drivers'!$A$2:$A$999,reporting!$A114,'Selected scen drivers'!$B$2:$B$999,reporting!$B114)</f>
        <v>59.0389786643749</v>
      </c>
      <c r="S114" s="3">
        <f>SUMIFS('Selected scen drivers'!S$2:S$999,'Selected scen drivers'!$A$2:$A$999,reporting!$A114,'Selected scen drivers'!$B$2:$B$999,reporting!$B114)</f>
        <v>59.2320203346653</v>
      </c>
      <c r="T114" s="3">
        <f>SUMIFS('Selected scen drivers'!T$2:T$999,'Selected scen drivers'!$A$2:$A$999,reporting!$A114,'Selected scen drivers'!$B$2:$B$999,reporting!$B114)</f>
        <v>59.3249306647552</v>
      </c>
      <c r="U114" s="3">
        <f>SUMIFS('Selected scen drivers'!U$2:U$999,'Selected scen drivers'!$A$2:$A$999,reporting!$A114,'Selected scen drivers'!$B$2:$B$999,reporting!$B114)</f>
        <v>59.5001605101061</v>
      </c>
      <c r="V114" s="3">
        <f>SUMIFS('Selected scen drivers'!V$2:V$999,'Selected scen drivers'!$A$2:$A$999,reporting!$A114,'Selected scen drivers'!$B$2:$B$999,reporting!$B114)</f>
        <v>59.8195698573322</v>
      </c>
      <c r="W114" s="3">
        <f>SUMIFS('Selected scen drivers'!W$2:W$999,'Selected scen drivers'!$A$2:$A$999,reporting!$A114,'Selected scen drivers'!$B$2:$B$999,reporting!$B114)</f>
        <v>60.1993949891505</v>
      </c>
      <c r="X114" s="3">
        <f>SUMIFS('Selected scen drivers'!X$2:X$999,'Selected scen drivers'!$A$2:$A$999,reporting!$A114,'Selected scen drivers'!$B$2:$B$999,reporting!$B114)</f>
        <v>0</v>
      </c>
      <c r="Y114" s="3">
        <f>SUMIFS('Selected scen drivers'!Y$2:Y$999,'Selected scen drivers'!$A$2:$A$999,reporting!$A114,'Selected scen drivers'!$B$2:$B$999,reporting!$B114)</f>
        <v>0</v>
      </c>
      <c r="Z114" s="3">
        <f>SUMIFS('Selected scen drivers'!Z$2:Z$999,'Selected scen drivers'!$A$2:$A$999,reporting!$A114,'Selected scen drivers'!$B$2:$B$999,reporting!$B114)</f>
        <v>0</v>
      </c>
      <c r="AA114" s="3">
        <f>SUMIFS('Selected scen drivers'!AA$2:AA$999,'Selected scen drivers'!$A$2:$A$999,reporting!$A114,'Selected scen drivers'!$B$2:$B$999,reporting!$B114)</f>
        <v>0</v>
      </c>
      <c r="AB114" s="3">
        <f>SUMIFS('Selected scen drivers'!AB$2:AB$999,'Selected scen drivers'!$A$2:$A$999,reporting!$A114,'Selected scen drivers'!$B$2:$B$999,reporting!$B114)</f>
        <v>0</v>
      </c>
      <c r="AC114" s="3">
        <f>SUMIFS('Selected scen drivers'!AC$2:AC$999,'Selected scen drivers'!$A$2:$A$999,reporting!$A114,'Selected scen drivers'!$B$2:$B$999,reporting!$B114)</f>
        <v>0</v>
      </c>
      <c r="AD114" s="3">
        <f>SUMIFS('Selected scen drivers'!AD$2:AD$999,'Selected scen drivers'!$A$2:$A$999,reporting!$A114,'Selected scen drivers'!$B$2:$B$999,reporting!$B114)</f>
        <v>0</v>
      </c>
      <c r="AE114" s="3">
        <f>SUMIFS('Selected scen drivers'!AE$2:AE$999,'Selected scen drivers'!$A$2:$A$999,reporting!$A114,'Selected scen drivers'!$B$2:$B$999,reporting!$B114)</f>
        <v>0</v>
      </c>
      <c r="AF114">
        <v>2</v>
      </c>
    </row>
    <row r="115" ht="14.5" spans="1:32">
      <c r="A115" s="22">
        <f t="shared" si="2"/>
        <v>19</v>
      </c>
      <c r="B115" s="22">
        <f t="shared" si="3"/>
        <v>3</v>
      </c>
      <c r="D115" t="str">
        <f>IFERROR("rep_"&amp;VLOOKUP(B115,Classification!$U$5:$V$14,2,FALSE),"\I:")</f>
        <v>rep_GDPIND</v>
      </c>
      <c r="E115" t="str">
        <f>IFERROR(VLOOKUP(A115,Classification!$A$4:$B$99,2,FALSE),"\I:")</f>
        <v>Poland</v>
      </c>
      <c r="F115" s="3">
        <f>SUMIFS('Selected scen drivers'!F$2:F$999,'Selected scen drivers'!$A$2:$A$999,reporting!$A115,'Selected scen drivers'!$B$2:$B$999,reporting!$B115)</f>
        <v>378.865494055551</v>
      </c>
      <c r="G115" s="3">
        <f>SUMIFS('Selected scen drivers'!G$2:G$999,'Selected scen drivers'!$A$2:$A$999,reporting!$A115,'Selected scen drivers'!$B$2:$B$999,reporting!$B115)</f>
        <v>390.46547921023</v>
      </c>
      <c r="H115" s="3">
        <f>SUMIFS('Selected scen drivers'!H$2:H$999,'Selected scen drivers'!$A$2:$A$999,reporting!$A115,'Selected scen drivers'!$B$2:$B$999,reporting!$B115)</f>
        <v>466.817825264703</v>
      </c>
      <c r="I115" s="3">
        <f>SUMIFS('Selected scen drivers'!I$2:I$999,'Selected scen drivers'!$A$2:$A$999,reporting!$A115,'Selected scen drivers'!$B$2:$B$999,reporting!$B115)</f>
        <v>548.417923777956</v>
      </c>
      <c r="J115" s="3">
        <f>SUMIFS('Selected scen drivers'!J$2:J$999,'Selected scen drivers'!$A$2:$A$999,reporting!$A115,'Selected scen drivers'!$B$2:$B$999,reporting!$B115)</f>
        <v>611.701567914832</v>
      </c>
      <c r="K115" s="3">
        <f>SUMIFS('Selected scen drivers'!K$2:K$999,'Selected scen drivers'!$A$2:$A$999,reporting!$A115,'Selected scen drivers'!$B$2:$B$999,reporting!$B115)</f>
        <v>663.982914840621</v>
      </c>
      <c r="L115" s="3">
        <f>SUMIFS('Selected scen drivers'!L$2:L$999,'Selected scen drivers'!$A$2:$A$999,reporting!$A115,'Selected scen drivers'!$B$2:$B$999,reporting!$B115)</f>
        <v>698.918886816985</v>
      </c>
      <c r="M115" s="3">
        <f>SUMIFS('Selected scen drivers'!M$2:M$999,'Selected scen drivers'!$A$2:$A$999,reporting!$A115,'Selected scen drivers'!$B$2:$B$999,reporting!$B115)</f>
        <v>726.105841143936</v>
      </c>
      <c r="N115" s="3">
        <f>SUMIFS('Selected scen drivers'!N$2:N$999,'Selected scen drivers'!$A$2:$A$999,reporting!$A115,'Selected scen drivers'!$B$2:$B$999,reporting!$B115)</f>
        <v>747.593834389482</v>
      </c>
      <c r="O115" s="3">
        <f>SUMIFS('Selected scen drivers'!O$2:O$999,'Selected scen drivers'!$A$2:$A$999,reporting!$A115,'Selected scen drivers'!$B$2:$B$999,reporting!$B115)</f>
        <v>766.524978773492</v>
      </c>
      <c r="P115" s="3">
        <f>SUMIFS('Selected scen drivers'!P$2:P$999,'Selected scen drivers'!$A$2:$A$999,reporting!$A115,'Selected scen drivers'!$B$2:$B$999,reporting!$B115)</f>
        <v>783.209888927482</v>
      </c>
      <c r="Q115" s="3">
        <f>SUMIFS('Selected scen drivers'!Q$2:Q$999,'Selected scen drivers'!$A$2:$A$999,reporting!$A115,'Selected scen drivers'!$B$2:$B$999,reporting!$B115)</f>
        <v>795.261736630325</v>
      </c>
      <c r="R115" s="3">
        <f>SUMIFS('Selected scen drivers'!R$2:R$999,'Selected scen drivers'!$A$2:$A$999,reporting!$A115,'Selected scen drivers'!$B$2:$B$999,reporting!$B115)</f>
        <v>801.974282298783</v>
      </c>
      <c r="S115" s="3">
        <f>SUMIFS('Selected scen drivers'!S$2:S$999,'Selected scen drivers'!$A$2:$A$999,reporting!$A115,'Selected scen drivers'!$B$2:$B$999,reporting!$B115)</f>
        <v>804.596523714323</v>
      </c>
      <c r="T115" s="3">
        <f>SUMIFS('Selected scen drivers'!T$2:T$999,'Selected scen drivers'!$A$2:$A$999,reporting!$A115,'Selected scen drivers'!$B$2:$B$999,reporting!$B115)</f>
        <v>805.85860000659</v>
      </c>
      <c r="U115" s="3">
        <f>SUMIFS('Selected scen drivers'!U$2:U$999,'Selected scen drivers'!$A$2:$A$999,reporting!$A115,'Selected scen drivers'!$B$2:$B$999,reporting!$B115)</f>
        <v>808.238888972317</v>
      </c>
      <c r="V115" s="3">
        <f>SUMIFS('Selected scen drivers'!V$2:V$999,'Selected scen drivers'!$A$2:$A$999,reporting!$A115,'Selected scen drivers'!$B$2:$B$999,reporting!$B115)</f>
        <v>812.577684930449</v>
      </c>
      <c r="W115" s="3">
        <f>SUMIFS('Selected scen drivers'!W$2:W$999,'Selected scen drivers'!$A$2:$A$999,reporting!$A115,'Selected scen drivers'!$B$2:$B$999,reporting!$B115)</f>
        <v>817.737157441324</v>
      </c>
      <c r="X115" s="3">
        <f>SUMIFS('Selected scen drivers'!X$2:X$999,'Selected scen drivers'!$A$2:$A$999,reporting!$A115,'Selected scen drivers'!$B$2:$B$999,reporting!$B115)</f>
        <v>0</v>
      </c>
      <c r="Y115" s="3">
        <f>SUMIFS('Selected scen drivers'!Y$2:Y$999,'Selected scen drivers'!$A$2:$A$999,reporting!$A115,'Selected scen drivers'!$B$2:$B$999,reporting!$B115)</f>
        <v>0</v>
      </c>
      <c r="Z115" s="3">
        <f>SUMIFS('Selected scen drivers'!Z$2:Z$999,'Selected scen drivers'!$A$2:$A$999,reporting!$A115,'Selected scen drivers'!$B$2:$B$999,reporting!$B115)</f>
        <v>0</v>
      </c>
      <c r="AA115" s="3">
        <f>SUMIFS('Selected scen drivers'!AA$2:AA$999,'Selected scen drivers'!$A$2:$A$999,reporting!$A115,'Selected scen drivers'!$B$2:$B$999,reporting!$B115)</f>
        <v>0</v>
      </c>
      <c r="AB115" s="3">
        <f>SUMIFS('Selected scen drivers'!AB$2:AB$999,'Selected scen drivers'!$A$2:$A$999,reporting!$A115,'Selected scen drivers'!$B$2:$B$999,reporting!$B115)</f>
        <v>0</v>
      </c>
      <c r="AC115" s="3">
        <f>SUMIFS('Selected scen drivers'!AC$2:AC$999,'Selected scen drivers'!$A$2:$A$999,reporting!$A115,'Selected scen drivers'!$B$2:$B$999,reporting!$B115)</f>
        <v>0</v>
      </c>
      <c r="AD115" s="3">
        <f>SUMIFS('Selected scen drivers'!AD$2:AD$999,'Selected scen drivers'!$A$2:$A$999,reporting!$A115,'Selected scen drivers'!$B$2:$B$999,reporting!$B115)</f>
        <v>0</v>
      </c>
      <c r="AE115" s="3">
        <f>SUMIFS('Selected scen drivers'!AE$2:AE$999,'Selected scen drivers'!$A$2:$A$999,reporting!$A115,'Selected scen drivers'!$B$2:$B$999,reporting!$B115)</f>
        <v>0</v>
      </c>
      <c r="AF115">
        <v>2</v>
      </c>
    </row>
    <row r="116" ht="14.5" spans="1:32">
      <c r="A116" s="22">
        <f t="shared" si="2"/>
        <v>19</v>
      </c>
      <c r="B116" s="22">
        <f t="shared" si="3"/>
        <v>7</v>
      </c>
      <c r="D116" t="str">
        <f>IFERROR("rep_"&amp;VLOOKUP(B116,Classification!$U$5:$V$14,2,FALSE),"\I:")</f>
        <v>rep_GDPSER</v>
      </c>
      <c r="E116" t="str">
        <f>IFERROR(VLOOKUP(A116,Classification!$A$4:$B$99,2,FALSE),"\I:")</f>
        <v>Poland</v>
      </c>
      <c r="F116" s="3">
        <f>SUMIFS('Selected scen drivers'!F$2:F$999,'Selected scen drivers'!$A$2:$A$999,reporting!$A116,'Selected scen drivers'!$B$2:$B$999,reporting!$B116)</f>
        <v>751.985546952474</v>
      </c>
      <c r="G116" s="3">
        <f>SUMIFS('Selected scen drivers'!G$2:G$999,'Selected scen drivers'!$A$2:$A$999,reporting!$A116,'Selected scen drivers'!$B$2:$B$999,reporting!$B116)</f>
        <v>775.009605142114</v>
      </c>
      <c r="H116" s="3">
        <f>SUMIFS('Selected scen drivers'!H$2:H$999,'Selected scen drivers'!$A$2:$A$999,reporting!$A116,'Selected scen drivers'!$B$2:$B$999,reporting!$B116)</f>
        <v>926.55642481754</v>
      </c>
      <c r="I116" s="3">
        <f>SUMIFS('Selected scen drivers'!I$2:I$999,'Selected scen drivers'!$A$2:$A$999,reporting!$A116,'Selected scen drivers'!$B$2:$B$999,reporting!$B116)</f>
        <v>1088.51916799327</v>
      </c>
      <c r="J116" s="3">
        <f>SUMIFS('Selected scen drivers'!J$2:J$999,'Selected scen drivers'!$A$2:$A$999,reporting!$A116,'Selected scen drivers'!$B$2:$B$999,reporting!$B116)</f>
        <v>1214.12676883336</v>
      </c>
      <c r="K116" s="3">
        <f>SUMIFS('Selected scen drivers'!K$2:K$999,'Selected scen drivers'!$A$2:$A$999,reporting!$A116,'Selected scen drivers'!$B$2:$B$999,reporting!$B116)</f>
        <v>1317.89662351861</v>
      </c>
      <c r="L116" s="3">
        <f>SUMIFS('Selected scen drivers'!L$2:L$999,'Selected scen drivers'!$A$2:$A$999,reporting!$A116,'Selected scen drivers'!$B$2:$B$999,reporting!$B116)</f>
        <v>1387.23876844119</v>
      </c>
      <c r="M116" s="3">
        <f>SUMIFS('Selected scen drivers'!M$2:M$999,'Selected scen drivers'!$A$2:$A$999,reporting!$A116,'Selected scen drivers'!$B$2:$B$999,reporting!$B116)</f>
        <v>1441.20039081191</v>
      </c>
      <c r="N116" s="3">
        <f>SUMIFS('Selected scen drivers'!N$2:N$999,'Selected scen drivers'!$A$2:$A$999,reporting!$A116,'Selected scen drivers'!$B$2:$B$999,reporting!$B116)</f>
        <v>1483.85051495147</v>
      </c>
      <c r="O116" s="3">
        <f>SUMIFS('Selected scen drivers'!O$2:O$999,'Selected scen drivers'!$A$2:$A$999,reporting!$A116,'Selected scen drivers'!$B$2:$B$999,reporting!$B116)</f>
        <v>1521.42571561611</v>
      </c>
      <c r="P116" s="3">
        <f>SUMIFS('Selected scen drivers'!P$2:P$999,'Selected scen drivers'!$A$2:$A$999,reporting!$A116,'Selected scen drivers'!$B$2:$B$999,reporting!$B116)</f>
        <v>1554.5425116423</v>
      </c>
      <c r="Q116" s="3">
        <f>SUMIFS('Selected scen drivers'!Q$2:Q$999,'Selected scen drivers'!$A$2:$A$999,reporting!$A116,'Selected scen drivers'!$B$2:$B$999,reporting!$B116)</f>
        <v>1578.4634424972</v>
      </c>
      <c r="R116" s="3">
        <f>SUMIFS('Selected scen drivers'!R$2:R$999,'Selected scen drivers'!$A$2:$A$999,reporting!$A116,'Selected scen drivers'!$B$2:$B$999,reporting!$B116)</f>
        <v>1591.78673903684</v>
      </c>
      <c r="S116" s="3">
        <f>SUMIFS('Selected scen drivers'!S$2:S$999,'Selected scen drivers'!$A$2:$A$999,reporting!$A116,'Selected scen drivers'!$B$2:$B$999,reporting!$B116)</f>
        <v>1596.99145595101</v>
      </c>
      <c r="T116" s="3">
        <f>SUMIFS('Selected scen drivers'!T$2:T$999,'Selected scen drivers'!$A$2:$A$999,reporting!$A116,'Selected scen drivers'!$B$2:$B$999,reporting!$B116)</f>
        <v>1599.49646932865</v>
      </c>
      <c r="U116" s="3">
        <f>SUMIFS('Selected scen drivers'!U$2:U$999,'Selected scen drivers'!$A$2:$A$999,reporting!$A116,'Selected scen drivers'!$B$2:$B$999,reporting!$B116)</f>
        <v>1604.22095051758</v>
      </c>
      <c r="V116" s="3">
        <f>SUMIFS('Selected scen drivers'!V$2:V$999,'Selected scen drivers'!$A$2:$A$999,reporting!$A116,'Selected scen drivers'!$B$2:$B$999,reporting!$B116)</f>
        <v>1612.83274521222</v>
      </c>
      <c r="W116" s="3">
        <f>SUMIFS('Selected scen drivers'!W$2:W$999,'Selected scen drivers'!$A$2:$A$999,reporting!$A116,'Selected scen drivers'!$B$2:$B$999,reporting!$B116)</f>
        <v>1623.07344756953</v>
      </c>
      <c r="X116" s="3">
        <f>SUMIFS('Selected scen drivers'!X$2:X$999,'Selected scen drivers'!$A$2:$A$999,reporting!$A116,'Selected scen drivers'!$B$2:$B$999,reporting!$B116)</f>
        <v>0</v>
      </c>
      <c r="Y116" s="3">
        <f>SUMIFS('Selected scen drivers'!Y$2:Y$999,'Selected scen drivers'!$A$2:$A$999,reporting!$A116,'Selected scen drivers'!$B$2:$B$999,reporting!$B116)</f>
        <v>0</v>
      </c>
      <c r="Z116" s="3">
        <f>SUMIFS('Selected scen drivers'!Z$2:Z$999,'Selected scen drivers'!$A$2:$A$999,reporting!$A116,'Selected scen drivers'!$B$2:$B$999,reporting!$B116)</f>
        <v>0</v>
      </c>
      <c r="AA116" s="3">
        <f>SUMIFS('Selected scen drivers'!AA$2:AA$999,'Selected scen drivers'!$A$2:$A$999,reporting!$A116,'Selected scen drivers'!$B$2:$B$999,reporting!$B116)</f>
        <v>0</v>
      </c>
      <c r="AB116" s="3">
        <f>SUMIFS('Selected scen drivers'!AB$2:AB$999,'Selected scen drivers'!$A$2:$A$999,reporting!$A116,'Selected scen drivers'!$B$2:$B$999,reporting!$B116)</f>
        <v>0</v>
      </c>
      <c r="AC116" s="3">
        <f>SUMIFS('Selected scen drivers'!AC$2:AC$999,'Selected scen drivers'!$A$2:$A$999,reporting!$A116,'Selected scen drivers'!$B$2:$B$999,reporting!$B116)</f>
        <v>0</v>
      </c>
      <c r="AD116" s="3">
        <f>SUMIFS('Selected scen drivers'!AD$2:AD$999,'Selected scen drivers'!$A$2:$A$999,reporting!$A116,'Selected scen drivers'!$B$2:$B$999,reporting!$B116)</f>
        <v>0</v>
      </c>
      <c r="AE116" s="3">
        <f>SUMIFS('Selected scen drivers'!AE$2:AE$999,'Selected scen drivers'!$A$2:$A$999,reporting!$A116,'Selected scen drivers'!$B$2:$B$999,reporting!$B116)</f>
        <v>0</v>
      </c>
      <c r="AF116">
        <v>2</v>
      </c>
    </row>
    <row r="117" ht="14.5" spans="1:32">
      <c r="A117" s="22">
        <f t="shared" si="2"/>
        <v>19</v>
      </c>
      <c r="B117" s="22">
        <f t="shared" si="3"/>
        <v>8</v>
      </c>
      <c r="D117" t="str">
        <f>IFERROR("rep_"&amp;VLOOKUP(B117,Classification!$U$5:$V$14,2,FALSE),"\I:")</f>
        <v>rep_HOU</v>
      </c>
      <c r="E117" t="str">
        <f>IFERROR(VLOOKUP(A117,Classification!$A$4:$B$99,2,FALSE),"\I:")</f>
        <v>Poland</v>
      </c>
      <c r="F117" s="3">
        <f>SUMIFS('Selected scen drivers'!F$2:F$999,'Selected scen drivers'!$A$2:$A$999,reporting!$A117,'Selected scen drivers'!$B$2:$B$999,reporting!$B117)</f>
        <v>11.9057773</v>
      </c>
      <c r="G117" s="3">
        <f>SUMIFS('Selected scen drivers'!G$2:G$999,'Selected scen drivers'!$A$2:$A$999,reporting!$A117,'Selected scen drivers'!$B$2:$B$999,reporting!$B117)</f>
        <v>11.866604</v>
      </c>
      <c r="H117" s="3">
        <f>SUMIFS('Selected scen drivers'!H$2:H$999,'Selected scen drivers'!$A$2:$A$999,reporting!$A117,'Selected scen drivers'!$B$2:$B$999,reporting!$B117)</f>
        <v>11.6707375</v>
      </c>
      <c r="I117" s="3">
        <f>SUMIFS('Selected scen drivers'!I$2:I$999,'Selected scen drivers'!$A$2:$A$999,reporting!$A117,'Selected scen drivers'!$B$2:$B$999,reporting!$B117)</f>
        <v>11.222407</v>
      </c>
      <c r="J117" s="3">
        <f>SUMIFS('Selected scen drivers'!J$2:J$999,'Selected scen drivers'!$A$2:$A$999,reporting!$A117,'Selected scen drivers'!$B$2:$B$999,reporting!$B117)</f>
        <v>10.9498535</v>
      </c>
      <c r="K117" s="3">
        <f>SUMIFS('Selected scen drivers'!K$2:K$999,'Selected scen drivers'!$A$2:$A$999,reporting!$A117,'Selected scen drivers'!$B$2:$B$999,reporting!$B117)</f>
        <v>10.5041975</v>
      </c>
      <c r="L117" s="3">
        <f>SUMIFS('Selected scen drivers'!L$2:L$999,'Selected scen drivers'!$A$2:$A$999,reporting!$A117,'Selected scen drivers'!$B$2:$B$999,reporting!$B117)</f>
        <v>9.8639985</v>
      </c>
      <c r="M117" s="3">
        <f>SUMIFS('Selected scen drivers'!M$2:M$999,'Selected scen drivers'!$A$2:$A$999,reporting!$A117,'Selected scen drivers'!$B$2:$B$999,reporting!$B117)</f>
        <v>9.104655</v>
      </c>
      <c r="N117" s="3">
        <f>SUMIFS('Selected scen drivers'!N$2:N$999,'Selected scen drivers'!$A$2:$A$999,reporting!$A117,'Selected scen drivers'!$B$2:$B$999,reporting!$B117)</f>
        <v>8.4793405</v>
      </c>
      <c r="O117" s="3">
        <f>SUMIFS('Selected scen drivers'!O$2:O$999,'Selected scen drivers'!$A$2:$A$999,reporting!$A117,'Selected scen drivers'!$B$2:$B$999,reporting!$B117)</f>
        <v>8.043956</v>
      </c>
      <c r="P117" s="3">
        <f>SUMIFS('Selected scen drivers'!P$2:P$999,'Selected scen drivers'!$A$2:$A$999,reporting!$A117,'Selected scen drivers'!$B$2:$B$999,reporting!$B117)</f>
        <v>7.8392765</v>
      </c>
      <c r="Q117" s="3">
        <f>SUMIFS('Selected scen drivers'!Q$2:Q$999,'Selected scen drivers'!$A$2:$A$999,reporting!$A117,'Selected scen drivers'!$B$2:$B$999,reporting!$B117)</f>
        <v>7.708487</v>
      </c>
      <c r="R117" s="3">
        <f>SUMIFS('Selected scen drivers'!R$2:R$999,'Selected scen drivers'!$A$2:$A$999,reporting!$A117,'Selected scen drivers'!$B$2:$B$999,reporting!$B117)</f>
        <v>7.4580355</v>
      </c>
      <c r="S117" s="3">
        <f>SUMIFS('Selected scen drivers'!S$2:S$999,'Selected scen drivers'!$A$2:$A$999,reporting!$A117,'Selected scen drivers'!$B$2:$B$999,reporting!$B117)</f>
        <v>7.184616</v>
      </c>
      <c r="T117" s="3">
        <f>SUMIFS('Selected scen drivers'!T$2:T$999,'Selected scen drivers'!$A$2:$A$999,reporting!$A117,'Selected scen drivers'!$B$2:$B$999,reporting!$B117)</f>
        <v>6.899354</v>
      </c>
      <c r="U117" s="3">
        <f>SUMIFS('Selected scen drivers'!U$2:U$999,'Selected scen drivers'!$A$2:$A$999,reporting!$A117,'Selected scen drivers'!$B$2:$B$999,reporting!$B117)</f>
        <v>6.700803</v>
      </c>
      <c r="V117" s="3">
        <f>SUMIFS('Selected scen drivers'!V$2:V$999,'Selected scen drivers'!$A$2:$A$999,reporting!$A117,'Selected scen drivers'!$B$2:$B$999,reporting!$B117)</f>
        <v>6.5550475</v>
      </c>
      <c r="W117" s="3">
        <f>SUMIFS('Selected scen drivers'!W$2:W$999,'Selected scen drivers'!$A$2:$A$999,reporting!$A117,'Selected scen drivers'!$B$2:$B$999,reporting!$B117)</f>
        <v>6.4274435</v>
      </c>
      <c r="X117" s="3">
        <f>SUMIFS('Selected scen drivers'!X$2:X$999,'Selected scen drivers'!$A$2:$A$999,reporting!$A117,'Selected scen drivers'!$B$2:$B$999,reporting!$B117)</f>
        <v>0</v>
      </c>
      <c r="Y117" s="3">
        <f>SUMIFS('Selected scen drivers'!Y$2:Y$999,'Selected scen drivers'!$A$2:$A$999,reporting!$A117,'Selected scen drivers'!$B$2:$B$999,reporting!$B117)</f>
        <v>0</v>
      </c>
      <c r="Z117" s="3">
        <f>SUMIFS('Selected scen drivers'!Z$2:Z$999,'Selected scen drivers'!$A$2:$A$999,reporting!$A117,'Selected scen drivers'!$B$2:$B$999,reporting!$B117)</f>
        <v>0</v>
      </c>
      <c r="AA117" s="3">
        <f>SUMIFS('Selected scen drivers'!AA$2:AA$999,'Selected scen drivers'!$A$2:$A$999,reporting!$A117,'Selected scen drivers'!$B$2:$B$999,reporting!$B117)</f>
        <v>0</v>
      </c>
      <c r="AB117" s="3">
        <f>SUMIFS('Selected scen drivers'!AB$2:AB$999,'Selected scen drivers'!$A$2:$A$999,reporting!$A117,'Selected scen drivers'!$B$2:$B$999,reporting!$B117)</f>
        <v>0</v>
      </c>
      <c r="AC117" s="3">
        <f>SUMIFS('Selected scen drivers'!AC$2:AC$999,'Selected scen drivers'!$A$2:$A$999,reporting!$A117,'Selected scen drivers'!$B$2:$B$999,reporting!$B117)</f>
        <v>0</v>
      </c>
      <c r="AD117" s="3">
        <f>SUMIFS('Selected scen drivers'!AD$2:AD$999,'Selected scen drivers'!$A$2:$A$999,reporting!$A117,'Selected scen drivers'!$B$2:$B$999,reporting!$B117)</f>
        <v>0</v>
      </c>
      <c r="AE117" s="3">
        <f>SUMIFS('Selected scen drivers'!AE$2:AE$999,'Selected scen drivers'!$A$2:$A$999,reporting!$A117,'Selected scen drivers'!$B$2:$B$999,reporting!$B117)</f>
        <v>0</v>
      </c>
      <c r="AF117">
        <v>2</v>
      </c>
    </row>
    <row r="118" ht="14.5" spans="1:32">
      <c r="A118" s="22">
        <f t="shared" si="2"/>
        <v>19</v>
      </c>
      <c r="B118" s="22">
        <f t="shared" si="3"/>
        <v>9</v>
      </c>
      <c r="D118" t="str">
        <f>IFERROR("rep_"&amp;VLOOKUP(B118,Classification!$U$5:$V$14,2,FALSE),"\I:")</f>
        <v>rep_POP</v>
      </c>
      <c r="E118" t="str">
        <f>IFERROR(VLOOKUP(A118,Classification!$A$4:$B$99,2,FALSE),"\I:")</f>
        <v>Poland</v>
      </c>
      <c r="F118" s="3">
        <f>SUMIFS('Selected scen drivers'!F$2:F$999,'Selected scen drivers'!$A$2:$A$999,reporting!$A118,'Selected scen drivers'!$B$2:$B$999,reporting!$B118)</f>
        <v>38.371672</v>
      </c>
      <c r="G118" s="3">
        <f>SUMIFS('Selected scen drivers'!G$2:G$999,'Selected scen drivers'!$A$2:$A$999,reporting!$A118,'Selected scen drivers'!$B$2:$B$999,reporting!$B118)</f>
        <v>38.477961</v>
      </c>
      <c r="H118" s="3">
        <f>SUMIFS('Selected scen drivers'!H$2:H$999,'Selected scen drivers'!$A$2:$A$999,reporting!$A118,'Selected scen drivers'!$B$2:$B$999,reporting!$B118)</f>
        <v>39.009406</v>
      </c>
      <c r="I118" s="3">
        <f>SUMIFS('Selected scen drivers'!I$2:I$999,'Selected scen drivers'!$A$2:$A$999,reporting!$A118,'Selected scen drivers'!$B$2:$B$999,reporting!$B118)</f>
        <v>38.207428</v>
      </c>
      <c r="J118" s="3">
        <f>SUMIFS('Selected scen drivers'!J$2:J$999,'Selected scen drivers'!$A$2:$A$999,reporting!$A118,'Selected scen drivers'!$B$2:$B$999,reporting!$B118)</f>
        <v>37.377688</v>
      </c>
      <c r="K118" s="3">
        <f>SUMIFS('Selected scen drivers'!K$2:K$999,'Selected scen drivers'!$A$2:$A$999,reporting!$A118,'Selected scen drivers'!$B$2:$B$999,reporting!$B118)</f>
        <v>36.570066</v>
      </c>
      <c r="L118" s="3">
        <f>SUMIFS('Selected scen drivers'!L$2:L$999,'Selected scen drivers'!$A$2:$A$999,reporting!$A118,'Selected scen drivers'!$B$2:$B$999,reporting!$B118)</f>
        <v>35.797781</v>
      </c>
      <c r="M118" s="3">
        <f>SUMIFS('Selected scen drivers'!M$2:M$999,'Selected scen drivers'!$A$2:$A$999,reporting!$A118,'Selected scen drivers'!$B$2:$B$999,reporting!$B118)</f>
        <v>35.098746</v>
      </c>
      <c r="N118" s="3">
        <f>SUMIFS('Selected scen drivers'!N$2:N$999,'Selected scen drivers'!$A$2:$A$999,reporting!$A118,'Selected scen drivers'!$B$2:$B$999,reporting!$B118)</f>
        <v>34.380014</v>
      </c>
      <c r="O118" s="3">
        <f>SUMIFS('Selected scen drivers'!O$2:O$999,'Selected scen drivers'!$A$2:$A$999,reporting!$A118,'Selected scen drivers'!$B$2:$B$999,reporting!$B118)</f>
        <v>33.630751</v>
      </c>
      <c r="P118" s="3">
        <f>SUMIFS('Selected scen drivers'!P$2:P$999,'Selected scen drivers'!$A$2:$A$999,reporting!$A118,'Selected scen drivers'!$B$2:$B$999,reporting!$B118)</f>
        <v>32.834282</v>
      </c>
      <c r="Q118" s="3">
        <f>SUMIFS('Selected scen drivers'!Q$2:Q$999,'Selected scen drivers'!$A$2:$A$999,reporting!$A118,'Selected scen drivers'!$B$2:$B$999,reporting!$B118)</f>
        <v>31.978964</v>
      </c>
      <c r="R118" s="3">
        <f>SUMIFS('Selected scen drivers'!R$2:R$999,'Selected scen drivers'!$A$2:$A$999,reporting!$A118,'Selected scen drivers'!$B$2:$B$999,reporting!$B118)</f>
        <v>31.091824</v>
      </c>
      <c r="S118" s="3">
        <f>SUMIFS('Selected scen drivers'!S$2:S$999,'Selected scen drivers'!$A$2:$A$999,reporting!$A118,'Selected scen drivers'!$B$2:$B$999,reporting!$B118)</f>
        <v>30.228751</v>
      </c>
      <c r="T118" s="3">
        <f>SUMIFS('Selected scen drivers'!T$2:T$999,'Selected scen drivers'!$A$2:$A$999,reporting!$A118,'Selected scen drivers'!$B$2:$B$999,reporting!$B118)</f>
        <v>29.440769</v>
      </c>
      <c r="U118" s="3">
        <f>SUMIFS('Selected scen drivers'!U$2:U$999,'Selected scen drivers'!$A$2:$A$999,reporting!$A118,'Selected scen drivers'!$B$2:$B$999,reporting!$B118)</f>
        <v>28.760532</v>
      </c>
      <c r="V118" s="3">
        <f>SUMIFS('Selected scen drivers'!V$2:V$999,'Selected scen drivers'!$A$2:$A$999,reporting!$A118,'Selected scen drivers'!$B$2:$B$999,reporting!$B118)</f>
        <v>28.185583</v>
      </c>
      <c r="W118" s="3">
        <f>SUMIFS('Selected scen drivers'!W$2:W$999,'Selected scen drivers'!$A$2:$A$999,reporting!$A118,'Selected scen drivers'!$B$2:$B$999,reporting!$B118)</f>
        <v>27.682684</v>
      </c>
      <c r="X118" s="3">
        <f>SUMIFS('Selected scen drivers'!X$2:X$999,'Selected scen drivers'!$A$2:$A$999,reporting!$A118,'Selected scen drivers'!$B$2:$B$999,reporting!$B118)</f>
        <v>0</v>
      </c>
      <c r="Y118" s="3">
        <f>SUMIFS('Selected scen drivers'!Y$2:Y$999,'Selected scen drivers'!$A$2:$A$999,reporting!$A118,'Selected scen drivers'!$B$2:$B$999,reporting!$B118)</f>
        <v>0</v>
      </c>
      <c r="Z118" s="3">
        <f>SUMIFS('Selected scen drivers'!Z$2:Z$999,'Selected scen drivers'!$A$2:$A$999,reporting!$A118,'Selected scen drivers'!$B$2:$B$999,reporting!$B118)</f>
        <v>0</v>
      </c>
      <c r="AA118" s="3">
        <f>SUMIFS('Selected scen drivers'!AA$2:AA$999,'Selected scen drivers'!$A$2:$A$999,reporting!$A118,'Selected scen drivers'!$B$2:$B$999,reporting!$B118)</f>
        <v>0</v>
      </c>
      <c r="AB118" s="3">
        <f>SUMIFS('Selected scen drivers'!AB$2:AB$999,'Selected scen drivers'!$A$2:$A$999,reporting!$A118,'Selected scen drivers'!$B$2:$B$999,reporting!$B118)</f>
        <v>0</v>
      </c>
      <c r="AC118" s="3">
        <f>SUMIFS('Selected scen drivers'!AC$2:AC$999,'Selected scen drivers'!$A$2:$A$999,reporting!$A118,'Selected scen drivers'!$B$2:$B$999,reporting!$B118)</f>
        <v>0</v>
      </c>
      <c r="AD118" s="3">
        <f>SUMIFS('Selected scen drivers'!AD$2:AD$999,'Selected scen drivers'!$A$2:$A$999,reporting!$A118,'Selected scen drivers'!$B$2:$B$999,reporting!$B118)</f>
        <v>0</v>
      </c>
      <c r="AE118" s="3">
        <f>SUMIFS('Selected scen drivers'!AE$2:AE$999,'Selected scen drivers'!$A$2:$A$999,reporting!$A118,'Selected scen drivers'!$B$2:$B$999,reporting!$B118)</f>
        <v>0</v>
      </c>
      <c r="AF118">
        <v>2</v>
      </c>
    </row>
    <row r="119" ht="14.5" spans="1:32">
      <c r="A119" s="22">
        <f t="shared" si="2"/>
        <v>20</v>
      </c>
      <c r="B119" s="22">
        <f t="shared" si="3"/>
        <v>1</v>
      </c>
      <c r="D119" t="str">
        <f>IFERROR("rep_"&amp;VLOOKUP(B119,Classification!$U$5:$V$14,2,FALSE),"\I:")</f>
        <v>rep_GDP</v>
      </c>
      <c r="E119" t="str">
        <f>IFERROR(VLOOKUP(A119,Classification!$A$4:$B$99,2,FALSE),"\I:")</f>
        <v>Baltics</v>
      </c>
      <c r="F119" s="3">
        <f>SUMIFS('Selected scen drivers'!F$2:F$999,'Selected scen drivers'!$A$2:$A$999,reporting!$A119,'Selected scen drivers'!$B$2:$B$999,reporting!$B119)</f>
        <v>190.18506</v>
      </c>
      <c r="G119" s="3">
        <f>SUMIFS('Selected scen drivers'!G$2:G$999,'Selected scen drivers'!$A$2:$A$999,reporting!$A119,'Selected scen drivers'!$B$2:$B$999,reporting!$B119)</f>
        <v>194.8564</v>
      </c>
      <c r="H119" s="3">
        <f>SUMIFS('Selected scen drivers'!H$2:H$999,'Selected scen drivers'!$A$2:$A$999,reporting!$A119,'Selected scen drivers'!$B$2:$B$999,reporting!$B119)</f>
        <v>219.5213</v>
      </c>
      <c r="I119" s="3">
        <f>SUMIFS('Selected scen drivers'!I$2:I$999,'Selected scen drivers'!$A$2:$A$999,reporting!$A119,'Selected scen drivers'!$B$2:$B$999,reporting!$B119)</f>
        <v>249.1444</v>
      </c>
      <c r="J119" s="3">
        <f>SUMIFS('Selected scen drivers'!J$2:J$999,'Selected scen drivers'!$A$2:$A$999,reporting!$A119,'Selected scen drivers'!$B$2:$B$999,reporting!$B119)</f>
        <v>266.5316</v>
      </c>
      <c r="K119" s="3">
        <f>SUMIFS('Selected scen drivers'!K$2:K$999,'Selected scen drivers'!$A$2:$A$999,reporting!$A119,'Selected scen drivers'!$B$2:$B$999,reporting!$B119)</f>
        <v>277.9207</v>
      </c>
      <c r="L119" s="3">
        <f>SUMIFS('Selected scen drivers'!L$2:L$999,'Selected scen drivers'!$A$2:$A$999,reporting!$A119,'Selected scen drivers'!$B$2:$B$999,reporting!$B119)</f>
        <v>284.9994</v>
      </c>
      <c r="M119" s="3">
        <f>SUMIFS('Selected scen drivers'!M$2:M$999,'Selected scen drivers'!$A$2:$A$999,reporting!$A119,'Selected scen drivers'!$B$2:$B$999,reporting!$B119)</f>
        <v>289.4127</v>
      </c>
      <c r="N119" s="3">
        <f>SUMIFS('Selected scen drivers'!N$2:N$999,'Selected scen drivers'!$A$2:$A$999,reporting!$A119,'Selected scen drivers'!$B$2:$B$999,reporting!$B119)</f>
        <v>292.6041</v>
      </c>
      <c r="O119" s="3">
        <f>SUMIFS('Selected scen drivers'!O$2:O$999,'Selected scen drivers'!$A$2:$A$999,reporting!$A119,'Selected scen drivers'!$B$2:$B$999,reporting!$B119)</f>
        <v>296.1039</v>
      </c>
      <c r="P119" s="3">
        <f>SUMIFS('Selected scen drivers'!P$2:P$999,'Selected scen drivers'!$A$2:$A$999,reporting!$A119,'Selected scen drivers'!$B$2:$B$999,reporting!$B119)</f>
        <v>300.2281</v>
      </c>
      <c r="Q119" s="3">
        <f>SUMIFS('Selected scen drivers'!Q$2:Q$999,'Selected scen drivers'!$A$2:$A$999,reporting!$A119,'Selected scen drivers'!$B$2:$B$999,reporting!$B119)</f>
        <v>304.3538</v>
      </c>
      <c r="R119" s="3">
        <f>SUMIFS('Selected scen drivers'!R$2:R$999,'Selected scen drivers'!$A$2:$A$999,reporting!$A119,'Selected scen drivers'!$B$2:$B$999,reporting!$B119)</f>
        <v>307.8514</v>
      </c>
      <c r="S119" s="3">
        <f>SUMIFS('Selected scen drivers'!S$2:S$999,'Selected scen drivers'!$A$2:$A$999,reporting!$A119,'Selected scen drivers'!$B$2:$B$999,reporting!$B119)</f>
        <v>310.7193</v>
      </c>
      <c r="T119" s="3">
        <f>SUMIFS('Selected scen drivers'!T$2:T$999,'Selected scen drivers'!$A$2:$A$999,reporting!$A119,'Selected scen drivers'!$B$2:$B$999,reporting!$B119)</f>
        <v>313.2025</v>
      </c>
      <c r="U119" s="3">
        <f>SUMIFS('Selected scen drivers'!U$2:U$999,'Selected scen drivers'!$A$2:$A$999,reporting!$A119,'Selected scen drivers'!$B$2:$B$999,reporting!$B119)</f>
        <v>315.686</v>
      </c>
      <c r="V119" s="3">
        <f>SUMIFS('Selected scen drivers'!V$2:V$999,'Selected scen drivers'!$A$2:$A$999,reporting!$A119,'Selected scen drivers'!$B$2:$B$999,reporting!$B119)</f>
        <v>318.3604</v>
      </c>
      <c r="W119" s="3">
        <f>SUMIFS('Selected scen drivers'!W$2:W$999,'Selected scen drivers'!$A$2:$A$999,reporting!$A119,'Selected scen drivers'!$B$2:$B$999,reporting!$B119)</f>
        <v>320.9194</v>
      </c>
      <c r="X119" s="3">
        <f>SUMIFS('Selected scen drivers'!X$2:X$999,'Selected scen drivers'!$A$2:$A$999,reporting!$A119,'Selected scen drivers'!$B$2:$B$999,reporting!$B119)</f>
        <v>0</v>
      </c>
      <c r="Y119" s="3">
        <f>SUMIFS('Selected scen drivers'!Y$2:Y$999,'Selected scen drivers'!$A$2:$A$999,reporting!$A119,'Selected scen drivers'!$B$2:$B$999,reporting!$B119)</f>
        <v>0</v>
      </c>
      <c r="Z119" s="3">
        <f>SUMIFS('Selected scen drivers'!Z$2:Z$999,'Selected scen drivers'!$A$2:$A$999,reporting!$A119,'Selected scen drivers'!$B$2:$B$999,reporting!$B119)</f>
        <v>0</v>
      </c>
      <c r="AA119" s="3">
        <f>SUMIFS('Selected scen drivers'!AA$2:AA$999,'Selected scen drivers'!$A$2:$A$999,reporting!$A119,'Selected scen drivers'!$B$2:$B$999,reporting!$B119)</f>
        <v>0</v>
      </c>
      <c r="AB119" s="3">
        <f>SUMIFS('Selected scen drivers'!AB$2:AB$999,'Selected scen drivers'!$A$2:$A$999,reporting!$A119,'Selected scen drivers'!$B$2:$B$999,reporting!$B119)</f>
        <v>0</v>
      </c>
      <c r="AC119" s="3">
        <f>SUMIFS('Selected scen drivers'!AC$2:AC$999,'Selected scen drivers'!$A$2:$A$999,reporting!$A119,'Selected scen drivers'!$B$2:$B$999,reporting!$B119)</f>
        <v>0</v>
      </c>
      <c r="AD119" s="3">
        <f>SUMIFS('Selected scen drivers'!AD$2:AD$999,'Selected scen drivers'!$A$2:$A$999,reporting!$A119,'Selected scen drivers'!$B$2:$B$999,reporting!$B119)</f>
        <v>0</v>
      </c>
      <c r="AE119" s="3">
        <f>SUMIFS('Selected scen drivers'!AE$2:AE$999,'Selected scen drivers'!$A$2:$A$999,reporting!$A119,'Selected scen drivers'!$B$2:$B$999,reporting!$B119)</f>
        <v>0</v>
      </c>
      <c r="AF119">
        <v>2</v>
      </c>
    </row>
    <row r="120" ht="14.5" spans="1:32">
      <c r="A120" s="22">
        <f t="shared" si="2"/>
        <v>20</v>
      </c>
      <c r="B120" s="22">
        <f t="shared" si="3"/>
        <v>2</v>
      </c>
      <c r="D120" t="str">
        <f>IFERROR("rep_"&amp;VLOOKUP(B120,Classification!$U$5:$V$14,2,FALSE),"\I:")</f>
        <v>rep_GDPAGR</v>
      </c>
      <c r="E120" t="str">
        <f>IFERROR(VLOOKUP(A120,Classification!$A$4:$B$99,2,FALSE),"\I:")</f>
        <v>Baltics</v>
      </c>
      <c r="F120" s="3">
        <f>SUMIFS('Selected scen drivers'!F$2:F$999,'Selected scen drivers'!$A$2:$A$999,reporting!$A120,'Selected scen drivers'!$B$2:$B$999,reporting!$B120)</f>
        <v>6.52578403760217</v>
      </c>
      <c r="G120" s="3">
        <f>SUMIFS('Selected scen drivers'!G$2:G$999,'Selected scen drivers'!$A$2:$A$999,reporting!$A120,'Selected scen drivers'!$B$2:$B$999,reporting!$B120)</f>
        <v>6.68039826420536</v>
      </c>
      <c r="H120" s="3">
        <f>SUMIFS('Selected scen drivers'!H$2:H$999,'Selected scen drivers'!$A$2:$A$999,reporting!$A120,'Selected scen drivers'!$B$2:$B$999,reporting!$B120)</f>
        <v>7.54250313191481</v>
      </c>
      <c r="I120" s="3">
        <f>SUMIFS('Selected scen drivers'!I$2:I$999,'Selected scen drivers'!$A$2:$A$999,reporting!$A120,'Selected scen drivers'!$B$2:$B$999,reporting!$B120)</f>
        <v>8.53464567182631</v>
      </c>
      <c r="J120" s="3">
        <f>SUMIFS('Selected scen drivers'!J$2:J$999,'Selected scen drivers'!$A$2:$A$999,reporting!$A120,'Selected scen drivers'!$B$2:$B$999,reporting!$B120)</f>
        <v>9.12414962701771</v>
      </c>
      <c r="K120" s="3">
        <f>SUMIFS('Selected scen drivers'!K$2:K$999,'Selected scen drivers'!$A$2:$A$999,reporting!$A120,'Selected scen drivers'!$B$2:$B$999,reporting!$B120)</f>
        <v>9.51267492795245</v>
      </c>
      <c r="L120" s="3">
        <f>SUMIFS('Selected scen drivers'!L$2:L$999,'Selected scen drivers'!$A$2:$A$999,reporting!$A120,'Selected scen drivers'!$B$2:$B$999,reporting!$B120)</f>
        <v>9.75496541700391</v>
      </c>
      <c r="M120" s="3">
        <f>SUMIFS('Selected scen drivers'!M$2:M$999,'Selected scen drivers'!$A$2:$A$999,reporting!$A120,'Selected scen drivers'!$B$2:$B$999,reporting!$B120)</f>
        <v>9.91182167521436</v>
      </c>
      <c r="N120" s="3">
        <f>SUMIFS('Selected scen drivers'!N$2:N$999,'Selected scen drivers'!$A$2:$A$999,reporting!$A120,'Selected scen drivers'!$B$2:$B$999,reporting!$B120)</f>
        <v>10.0278296495719</v>
      </c>
      <c r="O120" s="3">
        <f>SUMIFS('Selected scen drivers'!O$2:O$999,'Selected scen drivers'!$A$2:$A$999,reporting!$A120,'Selected scen drivers'!$B$2:$B$999,reporting!$B120)</f>
        <v>10.1560891938699</v>
      </c>
      <c r="P120" s="3">
        <f>SUMIFS('Selected scen drivers'!P$2:P$999,'Selected scen drivers'!$A$2:$A$999,reporting!$A120,'Selected scen drivers'!$B$2:$B$999,reporting!$B120)</f>
        <v>10.3077320325295</v>
      </c>
      <c r="Q120" s="3">
        <f>SUMIFS('Selected scen drivers'!Q$2:Q$999,'Selected scen drivers'!$A$2:$A$999,reporting!$A120,'Selected scen drivers'!$B$2:$B$999,reporting!$B120)</f>
        <v>10.46098400924</v>
      </c>
      <c r="R120" s="3">
        <f>SUMIFS('Selected scen drivers'!R$2:R$999,'Selected scen drivers'!$A$2:$A$999,reporting!$A120,'Selected scen drivers'!$B$2:$B$999,reporting!$B120)</f>
        <v>10.5941683607421</v>
      </c>
      <c r="S120" s="3">
        <f>SUMIFS('Selected scen drivers'!S$2:S$999,'Selected scen drivers'!$A$2:$A$999,reporting!$A120,'Selected scen drivers'!$B$2:$B$999,reporting!$B120)</f>
        <v>10.7071626012376</v>
      </c>
      <c r="T120" s="3">
        <f>SUMIFS('Selected scen drivers'!T$2:T$999,'Selected scen drivers'!$A$2:$A$999,reporting!$A120,'Selected scen drivers'!$B$2:$B$999,reporting!$B120)</f>
        <v>10.8083156802747</v>
      </c>
      <c r="U120" s="3">
        <f>SUMIFS('Selected scen drivers'!U$2:U$999,'Selected scen drivers'!$A$2:$A$999,reporting!$A120,'Selected scen drivers'!$B$2:$B$999,reporting!$B120)</f>
        <v>10.9107497616809</v>
      </c>
      <c r="V120" s="3">
        <f>SUMIFS('Selected scen drivers'!V$2:V$999,'Selected scen drivers'!$A$2:$A$999,reporting!$A120,'Selected scen drivers'!$B$2:$B$999,reporting!$B120)</f>
        <v>11.0205939864812</v>
      </c>
      <c r="W120" s="3">
        <f>SUMIFS('Selected scen drivers'!W$2:W$999,'Selected scen drivers'!$A$2:$A$999,reporting!$A120,'Selected scen drivers'!$B$2:$B$999,reporting!$B120)</f>
        <v>11.126569836901</v>
      </c>
      <c r="X120" s="3">
        <f>SUMIFS('Selected scen drivers'!X$2:X$999,'Selected scen drivers'!$A$2:$A$999,reporting!$A120,'Selected scen drivers'!$B$2:$B$999,reporting!$B120)</f>
        <v>0</v>
      </c>
      <c r="Y120" s="3">
        <f>SUMIFS('Selected scen drivers'!Y$2:Y$999,'Selected scen drivers'!$A$2:$A$999,reporting!$A120,'Selected scen drivers'!$B$2:$B$999,reporting!$B120)</f>
        <v>0</v>
      </c>
      <c r="Z120" s="3">
        <f>SUMIFS('Selected scen drivers'!Z$2:Z$999,'Selected scen drivers'!$A$2:$A$999,reporting!$A120,'Selected scen drivers'!$B$2:$B$999,reporting!$B120)</f>
        <v>0</v>
      </c>
      <c r="AA120" s="3">
        <f>SUMIFS('Selected scen drivers'!AA$2:AA$999,'Selected scen drivers'!$A$2:$A$999,reporting!$A120,'Selected scen drivers'!$B$2:$B$999,reporting!$B120)</f>
        <v>0</v>
      </c>
      <c r="AB120" s="3">
        <f>SUMIFS('Selected scen drivers'!AB$2:AB$999,'Selected scen drivers'!$A$2:$A$999,reporting!$A120,'Selected scen drivers'!$B$2:$B$999,reporting!$B120)</f>
        <v>0</v>
      </c>
      <c r="AC120" s="3">
        <f>SUMIFS('Selected scen drivers'!AC$2:AC$999,'Selected scen drivers'!$A$2:$A$999,reporting!$A120,'Selected scen drivers'!$B$2:$B$999,reporting!$B120)</f>
        <v>0</v>
      </c>
      <c r="AD120" s="3">
        <f>SUMIFS('Selected scen drivers'!AD$2:AD$999,'Selected scen drivers'!$A$2:$A$999,reporting!$A120,'Selected scen drivers'!$B$2:$B$999,reporting!$B120)</f>
        <v>0</v>
      </c>
      <c r="AE120" s="3">
        <f>SUMIFS('Selected scen drivers'!AE$2:AE$999,'Selected scen drivers'!$A$2:$A$999,reporting!$A120,'Selected scen drivers'!$B$2:$B$999,reporting!$B120)</f>
        <v>0</v>
      </c>
      <c r="AF120">
        <v>2</v>
      </c>
    </row>
    <row r="121" ht="14.5" spans="1:32">
      <c r="A121" s="22">
        <f t="shared" si="2"/>
        <v>20</v>
      </c>
      <c r="B121" s="22">
        <f t="shared" si="3"/>
        <v>3</v>
      </c>
      <c r="D121" t="str">
        <f>IFERROR("rep_"&amp;VLOOKUP(B121,Classification!$U$5:$V$14,2,FALSE),"\I:")</f>
        <v>rep_GDPIND</v>
      </c>
      <c r="E121" t="str">
        <f>IFERROR(VLOOKUP(A121,Classification!$A$4:$B$99,2,FALSE),"\I:")</f>
        <v>Baltics</v>
      </c>
      <c r="F121" s="3">
        <f>SUMIFS('Selected scen drivers'!F$2:F$999,'Selected scen drivers'!$A$2:$A$999,reporting!$A121,'Selected scen drivers'!$B$2:$B$999,reporting!$B121)</f>
        <v>51.0045177097825</v>
      </c>
      <c r="G121" s="3">
        <f>SUMIFS('Selected scen drivers'!G$2:G$999,'Selected scen drivers'!$A$2:$A$999,reporting!$A121,'Selected scen drivers'!$B$2:$B$999,reporting!$B121)</f>
        <v>52.2903151509787</v>
      </c>
      <c r="H121" s="3">
        <f>SUMIFS('Selected scen drivers'!H$2:H$999,'Selected scen drivers'!$A$2:$A$999,reporting!$A121,'Selected scen drivers'!$B$2:$B$999,reporting!$B121)</f>
        <v>59.2832935410762</v>
      </c>
      <c r="I121" s="3">
        <f>SUMIFS('Selected scen drivers'!I$2:I$999,'Selected scen drivers'!$A$2:$A$999,reporting!$A121,'Selected scen drivers'!$B$2:$B$999,reporting!$B121)</f>
        <v>67.8896764464191</v>
      </c>
      <c r="J121" s="3">
        <f>SUMIFS('Selected scen drivers'!J$2:J$999,'Selected scen drivers'!$A$2:$A$999,reporting!$A121,'Selected scen drivers'!$B$2:$B$999,reporting!$B121)</f>
        <v>73.1585703140619</v>
      </c>
      <c r="K121" s="3">
        <f>SUMIFS('Selected scen drivers'!K$2:K$999,'Selected scen drivers'!$A$2:$A$999,reporting!$A121,'Selected scen drivers'!$B$2:$B$999,reporting!$B121)</f>
        <v>76.8173382280965</v>
      </c>
      <c r="L121" s="3">
        <f>SUMIFS('Selected scen drivers'!L$2:L$999,'Selected scen drivers'!$A$2:$A$999,reporting!$A121,'Selected scen drivers'!$B$2:$B$999,reporting!$B121)</f>
        <v>79.3211685671299</v>
      </c>
      <c r="M121" s="3">
        <f>SUMIFS('Selected scen drivers'!M$2:M$999,'Selected scen drivers'!$A$2:$A$999,reporting!$A121,'Selected scen drivers'!$B$2:$B$999,reporting!$B121)</f>
        <v>81.0851411473545</v>
      </c>
      <c r="N121" s="3">
        <f>SUMIFS('Selected scen drivers'!N$2:N$999,'Selected scen drivers'!$A$2:$A$999,reporting!$A121,'Selected scen drivers'!$B$2:$B$999,reporting!$B121)</f>
        <v>82.5242712933153</v>
      </c>
      <c r="O121" s="3">
        <f>SUMIFS('Selected scen drivers'!O$2:O$999,'Selected scen drivers'!$A$2:$A$999,reporting!$A121,'Selected scen drivers'!$B$2:$B$999,reporting!$B121)</f>
        <v>84.0652016589309</v>
      </c>
      <c r="P121" s="3">
        <f>SUMIFS('Selected scen drivers'!P$2:P$999,'Selected scen drivers'!$A$2:$A$999,reporting!$A121,'Selected scen drivers'!$B$2:$B$999,reporting!$B121)</f>
        <v>85.8037753062904</v>
      </c>
      <c r="Q121" s="3">
        <f>SUMIFS('Selected scen drivers'!Q$2:Q$999,'Selected scen drivers'!$A$2:$A$999,reporting!$A121,'Selected scen drivers'!$B$2:$B$999,reporting!$B121)</f>
        <v>87.5684272615783</v>
      </c>
      <c r="R121" s="3">
        <f>SUMIFS('Selected scen drivers'!R$2:R$999,'Selected scen drivers'!$A$2:$A$999,reporting!$A121,'Selected scen drivers'!$B$2:$B$999,reporting!$B121)</f>
        <v>89.1769864097976</v>
      </c>
      <c r="S121" s="3">
        <f>SUMIFS('Selected scen drivers'!S$2:S$999,'Selected scen drivers'!$A$2:$A$999,reporting!$A121,'Selected scen drivers'!$B$2:$B$999,reporting!$B121)</f>
        <v>90.6261180776277</v>
      </c>
      <c r="T121" s="3">
        <f>SUMIFS('Selected scen drivers'!T$2:T$999,'Selected scen drivers'!$A$2:$A$999,reporting!$A121,'Selected scen drivers'!$B$2:$B$999,reporting!$B121)</f>
        <v>91.9847511009183</v>
      </c>
      <c r="U121" s="3">
        <f>SUMIFS('Selected scen drivers'!U$2:U$999,'Selected scen drivers'!$A$2:$A$999,reporting!$A121,'Selected scen drivers'!$B$2:$B$999,reporting!$B121)</f>
        <v>93.3653925968899</v>
      </c>
      <c r="V121" s="3">
        <f>SUMIFS('Selected scen drivers'!V$2:V$999,'Selected scen drivers'!$A$2:$A$999,reporting!$A121,'Selected scen drivers'!$B$2:$B$999,reporting!$B121)</f>
        <v>94.8258725072273</v>
      </c>
      <c r="W121" s="3">
        <f>SUMIFS('Selected scen drivers'!W$2:W$999,'Selected scen drivers'!$A$2:$A$999,reporting!$A121,'Selected scen drivers'!$B$2:$B$999,reporting!$B121)</f>
        <v>96.27582</v>
      </c>
      <c r="X121" s="3">
        <f>SUMIFS('Selected scen drivers'!X$2:X$999,'Selected scen drivers'!$A$2:$A$999,reporting!$A121,'Selected scen drivers'!$B$2:$B$999,reporting!$B121)</f>
        <v>0</v>
      </c>
      <c r="Y121" s="3">
        <f>SUMIFS('Selected scen drivers'!Y$2:Y$999,'Selected scen drivers'!$A$2:$A$999,reporting!$A121,'Selected scen drivers'!$B$2:$B$999,reporting!$B121)</f>
        <v>0</v>
      </c>
      <c r="Z121" s="3">
        <f>SUMIFS('Selected scen drivers'!Z$2:Z$999,'Selected scen drivers'!$A$2:$A$999,reporting!$A121,'Selected scen drivers'!$B$2:$B$999,reporting!$B121)</f>
        <v>0</v>
      </c>
      <c r="AA121" s="3">
        <f>SUMIFS('Selected scen drivers'!AA$2:AA$999,'Selected scen drivers'!$A$2:$A$999,reporting!$A121,'Selected scen drivers'!$B$2:$B$999,reporting!$B121)</f>
        <v>0</v>
      </c>
      <c r="AB121" s="3">
        <f>SUMIFS('Selected scen drivers'!AB$2:AB$999,'Selected scen drivers'!$A$2:$A$999,reporting!$A121,'Selected scen drivers'!$B$2:$B$999,reporting!$B121)</f>
        <v>0</v>
      </c>
      <c r="AC121" s="3">
        <f>SUMIFS('Selected scen drivers'!AC$2:AC$999,'Selected scen drivers'!$A$2:$A$999,reporting!$A121,'Selected scen drivers'!$B$2:$B$999,reporting!$B121)</f>
        <v>0</v>
      </c>
      <c r="AD121" s="3">
        <f>SUMIFS('Selected scen drivers'!AD$2:AD$999,'Selected scen drivers'!$A$2:$A$999,reporting!$A121,'Selected scen drivers'!$B$2:$B$999,reporting!$B121)</f>
        <v>0</v>
      </c>
      <c r="AE121" s="3">
        <f>SUMIFS('Selected scen drivers'!AE$2:AE$999,'Selected scen drivers'!$A$2:$A$999,reporting!$A121,'Selected scen drivers'!$B$2:$B$999,reporting!$B121)</f>
        <v>0</v>
      </c>
      <c r="AF121">
        <v>2</v>
      </c>
    </row>
    <row r="122" ht="14.5" spans="1:32">
      <c r="A122" s="22">
        <f t="shared" si="2"/>
        <v>20</v>
      </c>
      <c r="B122" s="22">
        <f t="shared" si="3"/>
        <v>7</v>
      </c>
      <c r="D122" t="str">
        <f>IFERROR("rep_"&amp;VLOOKUP(B122,Classification!$U$5:$V$14,2,FALSE),"\I:")</f>
        <v>rep_GDPSER</v>
      </c>
      <c r="E122" t="str">
        <f>IFERROR(VLOOKUP(A122,Classification!$A$4:$B$99,2,FALSE),"\I:")</f>
        <v>Baltics</v>
      </c>
      <c r="F122" s="3">
        <f>SUMIFS('Selected scen drivers'!F$2:F$999,'Selected scen drivers'!$A$2:$A$999,reporting!$A122,'Selected scen drivers'!$B$2:$B$999,reporting!$B122)</f>
        <v>132.654758252615</v>
      </c>
      <c r="G122" s="3">
        <f>SUMIFS('Selected scen drivers'!G$2:G$999,'Selected scen drivers'!$A$2:$A$999,reporting!$A122,'Selected scen drivers'!$B$2:$B$999,reporting!$B122)</f>
        <v>135.885686584816</v>
      </c>
      <c r="H122" s="3">
        <f>SUMIFS('Selected scen drivers'!H$2:H$999,'Selected scen drivers'!$A$2:$A$999,reporting!$A122,'Selected scen drivers'!$B$2:$B$999,reporting!$B122)</f>
        <v>152.695503327009</v>
      </c>
      <c r="I122" s="3">
        <f>SUMIFS('Selected scen drivers'!I$2:I$999,'Selected scen drivers'!$A$2:$A$999,reporting!$A122,'Selected scen drivers'!$B$2:$B$999,reporting!$B122)</f>
        <v>172.720077881755</v>
      </c>
      <c r="J122" s="3">
        <f>SUMIFS('Selected scen drivers'!J$2:J$999,'Selected scen drivers'!$A$2:$A$999,reporting!$A122,'Selected scen drivers'!$B$2:$B$999,reporting!$B122)</f>
        <v>184.24888005892</v>
      </c>
      <c r="K122" s="3">
        <f>SUMIFS('Selected scen drivers'!K$2:K$999,'Selected scen drivers'!$A$2:$A$999,reporting!$A122,'Selected scen drivers'!$B$2:$B$999,reporting!$B122)</f>
        <v>191.590686843951</v>
      </c>
      <c r="L122" s="3">
        <f>SUMIFS('Selected scen drivers'!L$2:L$999,'Selected scen drivers'!$A$2:$A$999,reporting!$A122,'Selected scen drivers'!$B$2:$B$999,reporting!$B122)</f>
        <v>195.923266015866</v>
      </c>
      <c r="M122" s="3">
        <f>SUMIFS('Selected scen drivers'!M$2:M$999,'Selected scen drivers'!$A$2:$A$999,reporting!$A122,'Selected scen drivers'!$B$2:$B$999,reporting!$B122)</f>
        <v>198.415737177431</v>
      </c>
      <c r="N122" s="3">
        <f>SUMIFS('Selected scen drivers'!N$2:N$999,'Selected scen drivers'!$A$2:$A$999,reporting!$A122,'Selected scen drivers'!$B$2:$B$999,reporting!$B122)</f>
        <v>200.051999057113</v>
      </c>
      <c r="O122" s="3">
        <f>SUMIFS('Selected scen drivers'!O$2:O$999,'Selected scen drivers'!$A$2:$A$999,reporting!$A122,'Selected scen drivers'!$B$2:$B$999,reporting!$B122)</f>
        <v>201.882609147199</v>
      </c>
      <c r="P122" s="3">
        <f>SUMIFS('Selected scen drivers'!P$2:P$999,'Selected scen drivers'!$A$2:$A$999,reporting!$A122,'Selected scen drivers'!$B$2:$B$999,reporting!$B122)</f>
        <v>204.11659266118</v>
      </c>
      <c r="Q122" s="3">
        <f>SUMIFS('Selected scen drivers'!Q$2:Q$999,'Selected scen drivers'!$A$2:$A$999,reporting!$A122,'Selected scen drivers'!$B$2:$B$999,reporting!$B122)</f>
        <v>206.324388729182</v>
      </c>
      <c r="R122" s="3">
        <f>SUMIFS('Selected scen drivers'!R$2:R$999,'Selected scen drivers'!$A$2:$A$999,reporting!$A122,'Selected scen drivers'!$B$2:$B$999,reporting!$B122)</f>
        <v>208.08024522946</v>
      </c>
      <c r="S122" s="3">
        <f>SUMIFS('Selected scen drivers'!S$2:S$999,'Selected scen drivers'!$A$2:$A$999,reporting!$A122,'Selected scen drivers'!$B$2:$B$999,reporting!$B122)</f>
        <v>209.386019321135</v>
      </c>
      <c r="T122" s="3">
        <f>SUMIFS('Selected scen drivers'!T$2:T$999,'Selected scen drivers'!$A$2:$A$999,reporting!$A122,'Selected scen drivers'!$B$2:$B$999,reporting!$B122)</f>
        <v>210.409433218807</v>
      </c>
      <c r="U122" s="3">
        <f>SUMIFS('Selected scen drivers'!U$2:U$999,'Selected scen drivers'!$A$2:$A$999,reporting!$A122,'Selected scen drivers'!$B$2:$B$999,reporting!$B122)</f>
        <v>211.409857641429</v>
      </c>
      <c r="V122" s="3">
        <f>SUMIFS('Selected scen drivers'!V$2:V$999,'Selected scen drivers'!$A$2:$A$999,reporting!$A122,'Selected scen drivers'!$B$2:$B$999,reporting!$B122)</f>
        <v>212.513933506291</v>
      </c>
      <c r="W122" s="3">
        <f>SUMIFS('Selected scen drivers'!W$2:W$999,'Selected scen drivers'!$A$2:$A$999,reporting!$A122,'Selected scen drivers'!$B$2:$B$999,reporting!$B122)</f>
        <v>213.517010163099</v>
      </c>
      <c r="X122" s="3">
        <f>SUMIFS('Selected scen drivers'!X$2:X$999,'Selected scen drivers'!$A$2:$A$999,reporting!$A122,'Selected scen drivers'!$B$2:$B$999,reporting!$B122)</f>
        <v>0</v>
      </c>
      <c r="Y122" s="3">
        <f>SUMIFS('Selected scen drivers'!Y$2:Y$999,'Selected scen drivers'!$A$2:$A$999,reporting!$A122,'Selected scen drivers'!$B$2:$B$999,reporting!$B122)</f>
        <v>0</v>
      </c>
      <c r="Z122" s="3">
        <f>SUMIFS('Selected scen drivers'!Z$2:Z$999,'Selected scen drivers'!$A$2:$A$999,reporting!$A122,'Selected scen drivers'!$B$2:$B$999,reporting!$B122)</f>
        <v>0</v>
      </c>
      <c r="AA122" s="3">
        <f>SUMIFS('Selected scen drivers'!AA$2:AA$999,'Selected scen drivers'!$A$2:$A$999,reporting!$A122,'Selected scen drivers'!$B$2:$B$999,reporting!$B122)</f>
        <v>0</v>
      </c>
      <c r="AB122" s="3">
        <f>SUMIFS('Selected scen drivers'!AB$2:AB$999,'Selected scen drivers'!$A$2:$A$999,reporting!$A122,'Selected scen drivers'!$B$2:$B$999,reporting!$B122)</f>
        <v>0</v>
      </c>
      <c r="AC122" s="3">
        <f>SUMIFS('Selected scen drivers'!AC$2:AC$999,'Selected scen drivers'!$A$2:$A$999,reporting!$A122,'Selected scen drivers'!$B$2:$B$999,reporting!$B122)</f>
        <v>0</v>
      </c>
      <c r="AD122" s="3">
        <f>SUMIFS('Selected scen drivers'!AD$2:AD$999,'Selected scen drivers'!$A$2:$A$999,reporting!$A122,'Selected scen drivers'!$B$2:$B$999,reporting!$B122)</f>
        <v>0</v>
      </c>
      <c r="AE122" s="3">
        <f>SUMIFS('Selected scen drivers'!AE$2:AE$999,'Selected scen drivers'!$A$2:$A$999,reporting!$A122,'Selected scen drivers'!$B$2:$B$999,reporting!$B122)</f>
        <v>0</v>
      </c>
      <c r="AF122">
        <v>2</v>
      </c>
    </row>
    <row r="123" ht="14.5" spans="1:32">
      <c r="A123" s="22">
        <f t="shared" si="2"/>
        <v>20</v>
      </c>
      <c r="B123" s="22">
        <f t="shared" si="3"/>
        <v>8</v>
      </c>
      <c r="D123" t="str">
        <f>IFERROR("rep_"&amp;VLOOKUP(B123,Classification!$U$5:$V$14,2,FALSE),"\I:")</f>
        <v>rep_HOU</v>
      </c>
      <c r="E123" t="str">
        <f>IFERROR(VLOOKUP(A123,Classification!$A$4:$B$99,2,FALSE),"\I:")</f>
        <v>Baltics</v>
      </c>
      <c r="F123" s="3">
        <f>SUMIFS('Selected scen drivers'!F$2:F$999,'Selected scen drivers'!$A$2:$A$999,reporting!$A123,'Selected scen drivers'!$B$2:$B$999,reporting!$B123)</f>
        <v>1.8171134</v>
      </c>
      <c r="G123" s="3">
        <f>SUMIFS('Selected scen drivers'!G$2:G$999,'Selected scen drivers'!$A$2:$A$999,reporting!$A123,'Selected scen drivers'!$B$2:$B$999,reporting!$B123)</f>
        <v>1.798501</v>
      </c>
      <c r="H123" s="3">
        <f>SUMIFS('Selected scen drivers'!H$2:H$999,'Selected scen drivers'!$A$2:$A$999,reporting!$A123,'Selected scen drivers'!$B$2:$B$999,reporting!$B123)</f>
        <v>1.70543899999999</v>
      </c>
      <c r="I123" s="3">
        <f>SUMIFS('Selected scen drivers'!I$2:I$999,'Selected scen drivers'!$A$2:$A$999,reporting!$A123,'Selected scen drivers'!$B$2:$B$999,reporting!$B123)</f>
        <v>1.57508449999999</v>
      </c>
      <c r="J123" s="3">
        <f>SUMIFS('Selected scen drivers'!J$2:J$999,'Selected scen drivers'!$A$2:$A$999,reporting!$A123,'Selected scen drivers'!$B$2:$B$999,reporting!$B123)</f>
        <v>1.48532399999999</v>
      </c>
      <c r="K123" s="3">
        <f>SUMIFS('Selected scen drivers'!K$2:K$999,'Selected scen drivers'!$A$2:$A$999,reporting!$A123,'Selected scen drivers'!$B$2:$B$999,reporting!$B123)</f>
        <v>1.39662199999999</v>
      </c>
      <c r="L123" s="3">
        <f>SUMIFS('Selected scen drivers'!L$2:L$999,'Selected scen drivers'!$A$2:$A$999,reporting!$A123,'Selected scen drivers'!$B$2:$B$999,reporting!$B123)</f>
        <v>1.3267865</v>
      </c>
      <c r="M123" s="3">
        <f>SUMIFS('Selected scen drivers'!M$2:M$999,'Selected scen drivers'!$A$2:$A$999,reporting!$A123,'Selected scen drivers'!$B$2:$B$999,reporting!$B123)</f>
        <v>1.24867599999999</v>
      </c>
      <c r="N123" s="3">
        <f>SUMIFS('Selected scen drivers'!N$2:N$999,'Selected scen drivers'!$A$2:$A$999,reporting!$A123,'Selected scen drivers'!$B$2:$B$999,reporting!$B123)</f>
        <v>1.16567599999999</v>
      </c>
      <c r="O123" s="3">
        <f>SUMIFS('Selected scen drivers'!O$2:O$999,'Selected scen drivers'!$A$2:$A$999,reporting!$A123,'Selected scen drivers'!$B$2:$B$999,reporting!$B123)</f>
        <v>1.10502549999999</v>
      </c>
      <c r="P123" s="3">
        <f>SUMIFS('Selected scen drivers'!P$2:P$999,'Selected scen drivers'!$A$2:$A$999,reporting!$A123,'Selected scen drivers'!$B$2:$B$999,reporting!$B123)</f>
        <v>1.07781599999999</v>
      </c>
      <c r="Q123" s="3">
        <f>SUMIFS('Selected scen drivers'!Q$2:Q$999,'Selected scen drivers'!$A$2:$A$999,reporting!$A123,'Selected scen drivers'!$B$2:$B$999,reporting!$B123)</f>
        <v>1.05719499999999</v>
      </c>
      <c r="R123" s="3">
        <f>SUMIFS('Selected scen drivers'!R$2:R$999,'Selected scen drivers'!$A$2:$A$999,reporting!$A123,'Selected scen drivers'!$B$2:$B$999,reporting!$B123)</f>
        <v>1.02515849999999</v>
      </c>
      <c r="S123" s="3">
        <f>SUMIFS('Selected scen drivers'!S$2:S$999,'Selected scen drivers'!$A$2:$A$999,reporting!$A123,'Selected scen drivers'!$B$2:$B$999,reporting!$B123)</f>
        <v>0.985122499999993</v>
      </c>
      <c r="T123" s="3">
        <f>SUMIFS('Selected scen drivers'!T$2:T$999,'Selected scen drivers'!$A$2:$A$999,reporting!$A123,'Selected scen drivers'!$B$2:$B$999,reporting!$B123)</f>
        <v>0.941241999999993</v>
      </c>
      <c r="U123" s="3">
        <f>SUMIFS('Selected scen drivers'!U$2:U$999,'Selected scen drivers'!$A$2:$A$999,reporting!$A123,'Selected scen drivers'!$B$2:$B$999,reporting!$B123)</f>
        <v>0.910478999999996</v>
      </c>
      <c r="V123" s="3">
        <f>SUMIFS('Selected scen drivers'!V$2:V$999,'Selected scen drivers'!$A$2:$A$999,reporting!$A123,'Selected scen drivers'!$B$2:$B$999,reporting!$B123)</f>
        <v>0.883540499999994</v>
      </c>
      <c r="W123" s="3">
        <f>SUMIFS('Selected scen drivers'!W$2:W$999,'Selected scen drivers'!$A$2:$A$999,reporting!$A123,'Selected scen drivers'!$B$2:$B$999,reporting!$B123)</f>
        <v>0.85805099999999</v>
      </c>
      <c r="X123" s="3">
        <f>SUMIFS('Selected scen drivers'!X$2:X$999,'Selected scen drivers'!$A$2:$A$999,reporting!$A123,'Selected scen drivers'!$B$2:$B$999,reporting!$B123)</f>
        <v>0</v>
      </c>
      <c r="Y123" s="3">
        <f>SUMIFS('Selected scen drivers'!Y$2:Y$999,'Selected scen drivers'!$A$2:$A$999,reporting!$A123,'Selected scen drivers'!$B$2:$B$999,reporting!$B123)</f>
        <v>0</v>
      </c>
      <c r="Z123" s="3">
        <f>SUMIFS('Selected scen drivers'!Z$2:Z$999,'Selected scen drivers'!$A$2:$A$999,reporting!$A123,'Selected scen drivers'!$B$2:$B$999,reporting!$B123)</f>
        <v>0</v>
      </c>
      <c r="AA123" s="3">
        <f>SUMIFS('Selected scen drivers'!AA$2:AA$999,'Selected scen drivers'!$A$2:$A$999,reporting!$A123,'Selected scen drivers'!$B$2:$B$999,reporting!$B123)</f>
        <v>0</v>
      </c>
      <c r="AB123" s="3">
        <f>SUMIFS('Selected scen drivers'!AB$2:AB$999,'Selected scen drivers'!$A$2:$A$999,reporting!$A123,'Selected scen drivers'!$B$2:$B$999,reporting!$B123)</f>
        <v>0</v>
      </c>
      <c r="AC123" s="3">
        <f>SUMIFS('Selected scen drivers'!AC$2:AC$999,'Selected scen drivers'!$A$2:$A$999,reporting!$A123,'Selected scen drivers'!$B$2:$B$999,reporting!$B123)</f>
        <v>0</v>
      </c>
      <c r="AD123" s="3">
        <f>SUMIFS('Selected scen drivers'!AD$2:AD$999,'Selected scen drivers'!$A$2:$A$999,reporting!$A123,'Selected scen drivers'!$B$2:$B$999,reporting!$B123)</f>
        <v>0</v>
      </c>
      <c r="AE123" s="3">
        <f>SUMIFS('Selected scen drivers'!AE$2:AE$999,'Selected scen drivers'!$A$2:$A$999,reporting!$A123,'Selected scen drivers'!$B$2:$B$999,reporting!$B123)</f>
        <v>0</v>
      </c>
      <c r="AF123">
        <v>2</v>
      </c>
    </row>
    <row r="124" ht="14.5" spans="1:32">
      <c r="A124" s="22">
        <f t="shared" si="2"/>
        <v>20</v>
      </c>
      <c r="B124" s="22">
        <f t="shared" si="3"/>
        <v>9</v>
      </c>
      <c r="D124" t="str">
        <f>IFERROR("rep_"&amp;VLOOKUP(B124,Classification!$U$5:$V$14,2,FALSE),"\I:")</f>
        <v>rep_POP</v>
      </c>
      <c r="E124" t="str">
        <f>IFERROR(VLOOKUP(A124,Classification!$A$4:$B$99,2,FALSE),"\I:")</f>
        <v>Baltics</v>
      </c>
      <c r="F124" s="3">
        <f>SUMIFS('Selected scen drivers'!F$2:F$999,'Selected scen drivers'!$A$2:$A$999,reporting!$A124,'Selected scen drivers'!$B$2:$B$999,reporting!$B124)</f>
        <v>6.1048606</v>
      </c>
      <c r="G124" s="3">
        <f>SUMIFS('Selected scen drivers'!G$2:G$999,'Selected scen drivers'!$A$2:$A$999,reporting!$A124,'Selected scen drivers'!$B$2:$B$999,reporting!$B124)</f>
        <v>6.072234</v>
      </c>
      <c r="H124" s="3">
        <f>SUMIFS('Selected scen drivers'!H$2:H$999,'Selected scen drivers'!$A$2:$A$999,reporting!$A124,'Selected scen drivers'!$B$2:$B$999,reporting!$B124)</f>
        <v>5.909101</v>
      </c>
      <c r="I124" s="3">
        <f>SUMIFS('Selected scen drivers'!I$2:I$999,'Selected scen drivers'!$A$2:$A$999,reporting!$A124,'Selected scen drivers'!$B$2:$B$999,reporting!$B124)</f>
        <v>5.6318</v>
      </c>
      <c r="J124" s="3">
        <f>SUMIFS('Selected scen drivers'!J$2:J$999,'Selected scen drivers'!$A$2:$A$999,reporting!$A124,'Selected scen drivers'!$B$2:$B$999,reporting!$B124)</f>
        <v>5.378617</v>
      </c>
      <c r="K124" s="3">
        <f>SUMIFS('Selected scen drivers'!K$2:K$999,'Selected scen drivers'!$A$2:$A$999,reporting!$A124,'Selected scen drivers'!$B$2:$B$999,reporting!$B124)</f>
        <v>5.155723</v>
      </c>
      <c r="L124" s="3">
        <f>SUMIFS('Selected scen drivers'!L$2:L$999,'Selected scen drivers'!$A$2:$A$999,reporting!$A124,'Selected scen drivers'!$B$2:$B$999,reporting!$B124)</f>
        <v>4.96418</v>
      </c>
      <c r="M124" s="3">
        <f>SUMIFS('Selected scen drivers'!M$2:M$999,'Selected scen drivers'!$A$2:$A$999,reporting!$A124,'Selected scen drivers'!$B$2:$B$999,reporting!$B124)</f>
        <v>4.79478</v>
      </c>
      <c r="N124" s="3">
        <f>SUMIFS('Selected scen drivers'!N$2:N$999,'Selected scen drivers'!$A$2:$A$999,reporting!$A124,'Selected scen drivers'!$B$2:$B$999,reporting!$B124)</f>
        <v>4.633877</v>
      </c>
      <c r="O124" s="3">
        <f>SUMIFS('Selected scen drivers'!O$2:O$999,'Selected scen drivers'!$A$2:$A$999,reporting!$A124,'Selected scen drivers'!$B$2:$B$999,reporting!$B124)</f>
        <v>4.48003</v>
      </c>
      <c r="P124" s="3">
        <f>SUMIFS('Selected scen drivers'!P$2:P$999,'Selected scen drivers'!$A$2:$A$999,reporting!$A124,'Selected scen drivers'!$B$2:$B$999,reporting!$B124)</f>
        <v>4.339865</v>
      </c>
      <c r="Q124" s="3">
        <f>SUMIFS('Selected scen drivers'!Q$2:Q$999,'Selected scen drivers'!$A$2:$A$999,reporting!$A124,'Selected scen drivers'!$B$2:$B$999,reporting!$B124)</f>
        <v>4.214942</v>
      </c>
      <c r="R124" s="3">
        <f>SUMIFS('Selected scen drivers'!R$2:R$999,'Selected scen drivers'!$A$2:$A$999,reporting!$A124,'Selected scen drivers'!$B$2:$B$999,reporting!$B124)</f>
        <v>4.104752</v>
      </c>
      <c r="S124" s="3">
        <f>SUMIFS('Selected scen drivers'!S$2:S$999,'Selected scen drivers'!$A$2:$A$999,reporting!$A124,'Selected scen drivers'!$B$2:$B$999,reporting!$B124)</f>
        <v>4.007343</v>
      </c>
      <c r="T124" s="3">
        <f>SUMIFS('Selected scen drivers'!T$2:T$999,'Selected scen drivers'!$A$2:$A$999,reporting!$A124,'Selected scen drivers'!$B$2:$B$999,reporting!$B124)</f>
        <v>3.919698</v>
      </c>
      <c r="U124" s="3">
        <f>SUMIFS('Selected scen drivers'!U$2:U$999,'Selected scen drivers'!$A$2:$A$999,reporting!$A124,'Selected scen drivers'!$B$2:$B$999,reporting!$B124)</f>
        <v>3.840289</v>
      </c>
      <c r="V124" s="3">
        <f>SUMIFS('Selected scen drivers'!V$2:V$999,'Selected scen drivers'!$A$2:$A$999,reporting!$A124,'Selected scen drivers'!$B$2:$B$999,reporting!$B124)</f>
        <v>3.768259</v>
      </c>
      <c r="W124" s="3">
        <f>SUMIFS('Selected scen drivers'!W$2:W$999,'Selected scen drivers'!$A$2:$A$999,reporting!$A124,'Selected scen drivers'!$B$2:$B$999,reporting!$B124)</f>
        <v>3.700026</v>
      </c>
      <c r="X124" s="3">
        <f>SUMIFS('Selected scen drivers'!X$2:X$999,'Selected scen drivers'!$A$2:$A$999,reporting!$A124,'Selected scen drivers'!$B$2:$B$999,reporting!$B124)</f>
        <v>0</v>
      </c>
      <c r="Y124" s="3">
        <f>SUMIFS('Selected scen drivers'!Y$2:Y$999,'Selected scen drivers'!$A$2:$A$999,reporting!$A124,'Selected scen drivers'!$B$2:$B$999,reporting!$B124)</f>
        <v>0</v>
      </c>
      <c r="Z124" s="3">
        <f>SUMIFS('Selected scen drivers'!Z$2:Z$999,'Selected scen drivers'!$A$2:$A$999,reporting!$A124,'Selected scen drivers'!$B$2:$B$999,reporting!$B124)</f>
        <v>0</v>
      </c>
      <c r="AA124" s="3">
        <f>SUMIFS('Selected scen drivers'!AA$2:AA$999,'Selected scen drivers'!$A$2:$A$999,reporting!$A124,'Selected scen drivers'!$B$2:$B$999,reporting!$B124)</f>
        <v>0</v>
      </c>
      <c r="AB124" s="3">
        <f>SUMIFS('Selected scen drivers'!AB$2:AB$999,'Selected scen drivers'!$A$2:$A$999,reporting!$A124,'Selected scen drivers'!$B$2:$B$999,reporting!$B124)</f>
        <v>0</v>
      </c>
      <c r="AC124" s="3">
        <f>SUMIFS('Selected scen drivers'!AC$2:AC$999,'Selected scen drivers'!$A$2:$A$999,reporting!$A124,'Selected scen drivers'!$B$2:$B$999,reporting!$B124)</f>
        <v>0</v>
      </c>
      <c r="AD124" s="3">
        <f>SUMIFS('Selected scen drivers'!AD$2:AD$999,'Selected scen drivers'!$A$2:$A$999,reporting!$A124,'Selected scen drivers'!$B$2:$B$999,reporting!$B124)</f>
        <v>0</v>
      </c>
      <c r="AE124" s="3">
        <f>SUMIFS('Selected scen drivers'!AE$2:AE$999,'Selected scen drivers'!$A$2:$A$999,reporting!$A124,'Selected scen drivers'!$B$2:$B$999,reporting!$B124)</f>
        <v>0</v>
      </c>
      <c r="AF124">
        <v>2</v>
      </c>
    </row>
    <row r="125" ht="14.5" spans="1:32">
      <c r="A125" s="22">
        <f t="shared" si="2"/>
        <v>21</v>
      </c>
      <c r="B125" s="22">
        <f t="shared" si="3"/>
        <v>1</v>
      </c>
      <c r="D125" t="str">
        <f>IFERROR("rep_"&amp;VLOOKUP(B125,Classification!$U$5:$V$14,2,FALSE),"\I:")</f>
        <v>rep_GDP</v>
      </c>
      <c r="E125" t="str">
        <f>IFERROR(VLOOKUP(A125,Classification!$A$4:$B$99,2,FALSE),"\I:")</f>
        <v>France</v>
      </c>
      <c r="F125" s="3">
        <f>SUMIFS('Selected scen drivers'!F$2:F$999,'Selected scen drivers'!$A$2:$A$999,reporting!$A125,'Selected scen drivers'!$B$2:$B$999,reporting!$B125)</f>
        <v>2700.244</v>
      </c>
      <c r="G125" s="3">
        <f>SUMIFS('Selected scen drivers'!G$2:G$999,'Selected scen drivers'!$A$2:$A$999,reporting!$A125,'Selected scen drivers'!$B$2:$B$999,reporting!$B125)</f>
        <v>2695.32</v>
      </c>
      <c r="H125" s="3">
        <f>SUMIFS('Selected scen drivers'!H$2:H$999,'Selected scen drivers'!$A$2:$A$999,reporting!$A125,'Selected scen drivers'!$B$2:$B$999,reporting!$B125)</f>
        <v>3022.77</v>
      </c>
      <c r="I125" s="3">
        <f>SUMIFS('Selected scen drivers'!I$2:I$999,'Selected scen drivers'!$A$2:$A$999,reporting!$A125,'Selected scen drivers'!$B$2:$B$999,reporting!$B125)</f>
        <v>3265.75</v>
      </c>
      <c r="J125" s="3">
        <f>SUMIFS('Selected scen drivers'!J$2:J$999,'Selected scen drivers'!$A$2:$A$999,reporting!$A125,'Selected scen drivers'!$B$2:$B$999,reporting!$B125)</f>
        <v>3486.36</v>
      </c>
      <c r="K125" s="3">
        <f>SUMIFS('Selected scen drivers'!K$2:K$999,'Selected scen drivers'!$A$2:$A$999,reporting!$A125,'Selected scen drivers'!$B$2:$B$999,reporting!$B125)</f>
        <v>3711.23</v>
      </c>
      <c r="L125" s="3">
        <f>SUMIFS('Selected scen drivers'!L$2:L$999,'Selected scen drivers'!$A$2:$A$999,reporting!$A125,'Selected scen drivers'!$B$2:$B$999,reporting!$B125)</f>
        <v>3940.75</v>
      </c>
      <c r="M125" s="3">
        <f>SUMIFS('Selected scen drivers'!M$2:M$999,'Selected scen drivers'!$A$2:$A$999,reporting!$A125,'Selected scen drivers'!$B$2:$B$999,reporting!$B125)</f>
        <v>4178.93</v>
      </c>
      <c r="N125" s="3">
        <f>SUMIFS('Selected scen drivers'!N$2:N$999,'Selected scen drivers'!$A$2:$A$999,reporting!$A125,'Selected scen drivers'!$B$2:$B$999,reporting!$B125)</f>
        <v>4428.96</v>
      </c>
      <c r="O125" s="3">
        <f>SUMIFS('Selected scen drivers'!O$2:O$999,'Selected scen drivers'!$A$2:$A$999,reporting!$A125,'Selected scen drivers'!$B$2:$B$999,reporting!$B125)</f>
        <v>4693.29</v>
      </c>
      <c r="P125" s="3">
        <f>SUMIFS('Selected scen drivers'!P$2:P$999,'Selected scen drivers'!$A$2:$A$999,reporting!$A125,'Selected scen drivers'!$B$2:$B$999,reporting!$B125)</f>
        <v>4968.23</v>
      </c>
      <c r="Q125" s="3">
        <f>SUMIFS('Selected scen drivers'!Q$2:Q$999,'Selected scen drivers'!$A$2:$A$999,reporting!$A125,'Selected scen drivers'!$B$2:$B$999,reporting!$B125)</f>
        <v>5243.91</v>
      </c>
      <c r="R125" s="3">
        <f>SUMIFS('Selected scen drivers'!R$2:R$999,'Selected scen drivers'!$A$2:$A$999,reporting!$A125,'Selected scen drivers'!$B$2:$B$999,reporting!$B125)</f>
        <v>5522.48</v>
      </c>
      <c r="S125" s="3">
        <f>SUMIFS('Selected scen drivers'!S$2:S$999,'Selected scen drivers'!$A$2:$A$999,reporting!$A125,'Selected scen drivers'!$B$2:$B$999,reporting!$B125)</f>
        <v>5807.52</v>
      </c>
      <c r="T125" s="3">
        <f>SUMIFS('Selected scen drivers'!T$2:T$999,'Selected scen drivers'!$A$2:$A$999,reporting!$A125,'Selected scen drivers'!$B$2:$B$999,reporting!$B125)</f>
        <v>6099.91</v>
      </c>
      <c r="U125" s="3">
        <f>SUMIFS('Selected scen drivers'!U$2:U$999,'Selected scen drivers'!$A$2:$A$999,reporting!$A125,'Selected scen drivers'!$B$2:$B$999,reporting!$B125)</f>
        <v>6398.21</v>
      </c>
      <c r="V125" s="3">
        <f>SUMIFS('Selected scen drivers'!V$2:V$999,'Selected scen drivers'!$A$2:$A$999,reporting!$A125,'Selected scen drivers'!$B$2:$B$999,reporting!$B125)</f>
        <v>6696.51</v>
      </c>
      <c r="W125" s="3">
        <f>SUMIFS('Selected scen drivers'!W$2:W$999,'Selected scen drivers'!$A$2:$A$999,reporting!$A125,'Selected scen drivers'!$B$2:$B$999,reporting!$B125)</f>
        <v>6982.91</v>
      </c>
      <c r="X125" s="3">
        <f>SUMIFS('Selected scen drivers'!X$2:X$999,'Selected scen drivers'!$A$2:$A$999,reporting!$A125,'Selected scen drivers'!$B$2:$B$999,reporting!$B125)</f>
        <v>0</v>
      </c>
      <c r="Y125" s="3">
        <f>SUMIFS('Selected scen drivers'!Y$2:Y$999,'Selected scen drivers'!$A$2:$A$999,reporting!$A125,'Selected scen drivers'!$B$2:$B$999,reporting!$B125)</f>
        <v>0</v>
      </c>
      <c r="Z125" s="3">
        <f>SUMIFS('Selected scen drivers'!Z$2:Z$999,'Selected scen drivers'!$A$2:$A$999,reporting!$A125,'Selected scen drivers'!$B$2:$B$999,reporting!$B125)</f>
        <v>0</v>
      </c>
      <c r="AA125" s="3">
        <f>SUMIFS('Selected scen drivers'!AA$2:AA$999,'Selected scen drivers'!$A$2:$A$999,reporting!$A125,'Selected scen drivers'!$B$2:$B$999,reporting!$B125)</f>
        <v>0</v>
      </c>
      <c r="AB125" s="3">
        <f>SUMIFS('Selected scen drivers'!AB$2:AB$999,'Selected scen drivers'!$A$2:$A$999,reporting!$A125,'Selected scen drivers'!$B$2:$B$999,reporting!$B125)</f>
        <v>0</v>
      </c>
      <c r="AC125" s="3">
        <f>SUMIFS('Selected scen drivers'!AC$2:AC$999,'Selected scen drivers'!$A$2:$A$999,reporting!$A125,'Selected scen drivers'!$B$2:$B$999,reporting!$B125)</f>
        <v>0</v>
      </c>
      <c r="AD125" s="3">
        <f>SUMIFS('Selected scen drivers'!AD$2:AD$999,'Selected scen drivers'!$A$2:$A$999,reporting!$A125,'Selected scen drivers'!$B$2:$B$999,reporting!$B125)</f>
        <v>0</v>
      </c>
      <c r="AE125" s="3">
        <f>SUMIFS('Selected scen drivers'!AE$2:AE$999,'Selected scen drivers'!$A$2:$A$999,reporting!$A125,'Selected scen drivers'!$B$2:$B$999,reporting!$B125)</f>
        <v>0</v>
      </c>
      <c r="AF125">
        <v>2</v>
      </c>
    </row>
    <row r="126" ht="14.5" spans="1:32">
      <c r="A126" s="22">
        <f t="shared" si="2"/>
        <v>21</v>
      </c>
      <c r="B126" s="22">
        <f t="shared" si="3"/>
        <v>2</v>
      </c>
      <c r="D126" t="str">
        <f>IFERROR("rep_"&amp;VLOOKUP(B126,Classification!$U$5:$V$14,2,FALSE),"\I:")</f>
        <v>rep_GDPAGR</v>
      </c>
      <c r="E126" t="str">
        <f>IFERROR(VLOOKUP(A126,Classification!$A$4:$B$99,2,FALSE),"\I:")</f>
        <v>France</v>
      </c>
      <c r="F126" s="3">
        <f>SUMIFS('Selected scen drivers'!F$2:F$999,'Selected scen drivers'!$A$2:$A$999,reporting!$A126,'Selected scen drivers'!$B$2:$B$999,reporting!$B126)</f>
        <v>49.293166172866</v>
      </c>
      <c r="G126" s="3">
        <f>SUMIFS('Selected scen drivers'!G$2:G$999,'Selected scen drivers'!$A$2:$A$999,reporting!$A126,'Selected scen drivers'!$B$2:$B$999,reporting!$B126)</f>
        <v>49.2032781663617</v>
      </c>
      <c r="H126" s="3">
        <f>SUMIFS('Selected scen drivers'!H$2:H$999,'Selected scen drivers'!$A$2:$A$999,reporting!$A126,'Selected scen drivers'!$B$2:$B$999,reporting!$B126)</f>
        <v>55.1809036192115</v>
      </c>
      <c r="I126" s="3">
        <f>SUMIFS('Selected scen drivers'!I$2:I$999,'Selected scen drivers'!$A$2:$A$999,reporting!$A126,'Selected scen drivers'!$B$2:$B$999,reporting!$B126)</f>
        <v>59.6165225916758</v>
      </c>
      <c r="J126" s="3">
        <f>SUMIFS('Selected scen drivers'!J$2:J$999,'Selected scen drivers'!$A$2:$A$999,reporting!$A126,'Selected scen drivers'!$B$2:$B$999,reporting!$B126)</f>
        <v>63.6437754582301</v>
      </c>
      <c r="K126" s="3">
        <f>SUMIFS('Selected scen drivers'!K$2:K$999,'Selected scen drivers'!$A$2:$A$999,reporting!$A126,'Selected scen drivers'!$B$2:$B$999,reporting!$B126)</f>
        <v>67.7487949591687</v>
      </c>
      <c r="L126" s="3">
        <f>SUMIFS('Selected scen drivers'!L$2:L$999,'Selected scen drivers'!$A$2:$A$999,reporting!$A126,'Selected scen drivers'!$B$2:$B$999,reporting!$B126)</f>
        <v>71.9387005751042</v>
      </c>
      <c r="M126" s="3">
        <f>SUMIFS('Selected scen drivers'!M$2:M$999,'Selected scen drivers'!$A$2:$A$999,reporting!$A126,'Selected scen drivers'!$B$2:$B$999,reporting!$B126)</f>
        <v>76.2866951707975</v>
      </c>
      <c r="N126" s="3">
        <f>SUMIFS('Selected scen drivers'!N$2:N$999,'Selected scen drivers'!$A$2:$A$999,reporting!$A126,'Selected scen drivers'!$B$2:$B$999,reporting!$B126)</f>
        <v>80.8510124466443</v>
      </c>
      <c r="O126" s="3">
        <f>SUMIFS('Selected scen drivers'!O$2:O$999,'Selected scen drivers'!$A$2:$A$999,reporting!$A126,'Selected scen drivers'!$B$2:$B$999,reporting!$B126)</f>
        <v>85.6763773449548</v>
      </c>
      <c r="P126" s="3">
        <f>SUMIFS('Selected scen drivers'!P$2:P$999,'Selected scen drivers'!$A$2:$A$999,reporting!$A126,'Selected scen drivers'!$B$2:$B$999,reporting!$B126)</f>
        <v>90.6954286260864</v>
      </c>
      <c r="Q126" s="3">
        <f>SUMIFS('Selected scen drivers'!Q$2:Q$999,'Selected scen drivers'!$A$2:$A$999,reporting!$A126,'Selected scen drivers'!$B$2:$B$999,reporting!$B126)</f>
        <v>95.7279886653035</v>
      </c>
      <c r="R126" s="3">
        <f>SUMIFS('Selected scen drivers'!R$2:R$999,'Selected scen drivers'!$A$2:$A$999,reporting!$A126,'Selected scen drivers'!$B$2:$B$999,reporting!$B126)</f>
        <v>100.813305881368</v>
      </c>
      <c r="S126" s="3">
        <f>SUMIFS('Selected scen drivers'!S$2:S$999,'Selected scen drivers'!$A$2:$A$999,reporting!$A126,'Selected scen drivers'!$B$2:$B$999,reporting!$B126)</f>
        <v>106.016733455289</v>
      </c>
      <c r="T126" s="3">
        <f>SUMIFS('Selected scen drivers'!T$2:T$999,'Selected scen drivers'!$A$2:$A$999,reporting!$A126,'Selected scen drivers'!$B$2:$B$999,reporting!$B126)</f>
        <v>111.35433585614</v>
      </c>
      <c r="U126" s="3">
        <f>SUMIFS('Selected scen drivers'!U$2:U$999,'Selected scen drivers'!$A$2:$A$999,reporting!$A126,'Selected scen drivers'!$B$2:$B$999,reporting!$B126)</f>
        <v>116.799825770891</v>
      </c>
      <c r="V126" s="3">
        <f>SUMIFS('Selected scen drivers'!V$2:V$999,'Selected scen drivers'!$A$2:$A$999,reporting!$A126,'Selected scen drivers'!$B$2:$B$999,reporting!$B126)</f>
        <v>122.245315685641</v>
      </c>
      <c r="W126" s="3">
        <f>SUMIFS('Selected scen drivers'!W$2:W$999,'Selected scen drivers'!$A$2:$A$999,reporting!$A126,'Selected scen drivers'!$B$2:$B$999,reporting!$B126)</f>
        <v>127.473570166314</v>
      </c>
      <c r="X126" s="3">
        <f>SUMIFS('Selected scen drivers'!X$2:X$999,'Selected scen drivers'!$A$2:$A$999,reporting!$A126,'Selected scen drivers'!$B$2:$B$999,reporting!$B126)</f>
        <v>0</v>
      </c>
      <c r="Y126" s="3">
        <f>SUMIFS('Selected scen drivers'!Y$2:Y$999,'Selected scen drivers'!$A$2:$A$999,reporting!$A126,'Selected scen drivers'!$B$2:$B$999,reporting!$B126)</f>
        <v>0</v>
      </c>
      <c r="Z126" s="3">
        <f>SUMIFS('Selected scen drivers'!Z$2:Z$999,'Selected scen drivers'!$A$2:$A$999,reporting!$A126,'Selected scen drivers'!$B$2:$B$999,reporting!$B126)</f>
        <v>0</v>
      </c>
      <c r="AA126" s="3">
        <f>SUMIFS('Selected scen drivers'!AA$2:AA$999,'Selected scen drivers'!$A$2:$A$999,reporting!$A126,'Selected scen drivers'!$B$2:$B$999,reporting!$B126)</f>
        <v>0</v>
      </c>
      <c r="AB126" s="3">
        <f>SUMIFS('Selected scen drivers'!AB$2:AB$999,'Selected scen drivers'!$A$2:$A$999,reporting!$A126,'Selected scen drivers'!$B$2:$B$999,reporting!$B126)</f>
        <v>0</v>
      </c>
      <c r="AC126" s="3">
        <f>SUMIFS('Selected scen drivers'!AC$2:AC$999,'Selected scen drivers'!$A$2:$A$999,reporting!$A126,'Selected scen drivers'!$B$2:$B$999,reporting!$B126)</f>
        <v>0</v>
      </c>
      <c r="AD126" s="3">
        <f>SUMIFS('Selected scen drivers'!AD$2:AD$999,'Selected scen drivers'!$A$2:$A$999,reporting!$A126,'Selected scen drivers'!$B$2:$B$999,reporting!$B126)</f>
        <v>0</v>
      </c>
      <c r="AE126" s="3">
        <f>SUMIFS('Selected scen drivers'!AE$2:AE$999,'Selected scen drivers'!$A$2:$A$999,reporting!$A126,'Selected scen drivers'!$B$2:$B$999,reporting!$B126)</f>
        <v>0</v>
      </c>
      <c r="AF126">
        <v>2</v>
      </c>
    </row>
    <row r="127" ht="14.5" spans="1:32">
      <c r="A127" s="22">
        <f t="shared" si="2"/>
        <v>21</v>
      </c>
      <c r="B127" s="22">
        <f t="shared" si="3"/>
        <v>3</v>
      </c>
      <c r="D127" t="str">
        <f>IFERROR("rep_"&amp;VLOOKUP(B127,Classification!$U$5:$V$14,2,FALSE),"\I:")</f>
        <v>rep_GDPIND</v>
      </c>
      <c r="E127" t="str">
        <f>IFERROR(VLOOKUP(A127,Classification!$A$4:$B$99,2,FALSE),"\I:")</f>
        <v>France</v>
      </c>
      <c r="F127" s="3">
        <f>SUMIFS('Selected scen drivers'!F$2:F$999,'Selected scen drivers'!$A$2:$A$999,reporting!$A127,'Selected scen drivers'!$B$2:$B$999,reporting!$B127)</f>
        <v>530.941806076708</v>
      </c>
      <c r="G127" s="3">
        <f>SUMIFS('Selected scen drivers'!G$2:G$999,'Selected scen drivers'!$A$2:$A$999,reporting!$A127,'Selected scen drivers'!$B$2:$B$999,reporting!$B127)</f>
        <v>529.973613034478</v>
      </c>
      <c r="H127" s="3">
        <f>SUMIFS('Selected scen drivers'!H$2:H$999,'Selected scen drivers'!$A$2:$A$999,reporting!$A127,'Selected scen drivers'!$B$2:$B$999,reporting!$B127)</f>
        <v>613.888722048853</v>
      </c>
      <c r="I127" s="3">
        <f>SUMIFS('Selected scen drivers'!I$2:I$999,'Selected scen drivers'!$A$2:$A$999,reporting!$A127,'Selected scen drivers'!$B$2:$B$999,reporting!$B127)</f>
        <v>684.3344053012</v>
      </c>
      <c r="J127" s="3">
        <f>SUMIFS('Selected scen drivers'!J$2:J$999,'Selected scen drivers'!$A$2:$A$999,reporting!$A127,'Selected scen drivers'!$B$2:$B$999,reporting!$B127)</f>
        <v>753.087637174934</v>
      </c>
      <c r="K127" s="3">
        <f>SUMIFS('Selected scen drivers'!K$2:K$999,'Selected scen drivers'!$A$2:$A$999,reporting!$A127,'Selected scen drivers'!$B$2:$B$999,reporting!$B127)</f>
        <v>825.63922361592</v>
      </c>
      <c r="L127" s="3">
        <f>SUMIFS('Selected scen drivers'!L$2:L$999,'Selected scen drivers'!$A$2:$A$999,reporting!$A127,'Selected scen drivers'!$B$2:$B$999,reporting!$B127)</f>
        <v>902.161016739706</v>
      </c>
      <c r="M127" s="3">
        <f>SUMIFS('Selected scen drivers'!M$2:M$999,'Selected scen drivers'!$A$2:$A$999,reporting!$A127,'Selected scen drivers'!$B$2:$B$999,reporting!$B127)</f>
        <v>983.687066861767</v>
      </c>
      <c r="N127" s="3">
        <f>SUMIFS('Selected scen drivers'!N$2:N$999,'Selected scen drivers'!$A$2:$A$999,reporting!$A127,'Selected scen drivers'!$B$2:$B$999,reporting!$B127)</f>
        <v>1071.15673602269</v>
      </c>
      <c r="O127" s="3">
        <f>SUMIFS('Selected scen drivers'!O$2:O$999,'Selected scen drivers'!$A$2:$A$999,reporting!$A127,'Selected scen drivers'!$B$2:$B$999,reporting!$B127)</f>
        <v>1165.40807383884</v>
      </c>
      <c r="P127" s="3">
        <f>SUMIFS('Selected scen drivers'!P$2:P$999,'Selected scen drivers'!$A$2:$A$999,reporting!$A127,'Selected scen drivers'!$B$2:$B$999,reporting!$B127)</f>
        <v>1265.77813047532</v>
      </c>
      <c r="Q127" s="3">
        <f>SUMIFS('Selected scen drivers'!Q$2:Q$999,'Selected scen drivers'!$A$2:$A$999,reporting!$A127,'Selected scen drivers'!$B$2:$B$999,reporting!$B127)</f>
        <v>1369.89416095227</v>
      </c>
      <c r="R127" s="3">
        <f>SUMIFS('Selected scen drivers'!R$2:R$999,'Selected scen drivers'!$A$2:$A$999,reporting!$A127,'Selected scen drivers'!$B$2:$B$999,reporting!$B127)</f>
        <v>1478.34605472247</v>
      </c>
      <c r="S127" s="3">
        <f>SUMIFS('Selected scen drivers'!S$2:S$999,'Selected scen drivers'!$A$2:$A$999,reporting!$A127,'Selected scen drivers'!$B$2:$B$999,reporting!$B127)</f>
        <v>1592.17130831682</v>
      </c>
      <c r="T127" s="3">
        <f>SUMIFS('Selected scen drivers'!T$2:T$999,'Selected scen drivers'!$A$2:$A$999,reporting!$A127,'Selected scen drivers'!$B$2:$B$999,reporting!$B127)</f>
        <v>1711.7422692003</v>
      </c>
      <c r="U127" s="3">
        <f>SUMIFS('Selected scen drivers'!U$2:U$999,'Selected scen drivers'!$A$2:$A$999,reporting!$A127,'Selected scen drivers'!$B$2:$B$999,reporting!$B127)</f>
        <v>1836.78800489243</v>
      </c>
      <c r="V127" s="3">
        <f>SUMIFS('Selected scen drivers'!V$2:V$999,'Selected scen drivers'!$A$2:$A$999,reporting!$A127,'Selected scen drivers'!$B$2:$B$999,reporting!$B127)</f>
        <v>1965.68824849233</v>
      </c>
      <c r="W127" s="3">
        <f>SUMIFS('Selected scen drivers'!W$2:W$999,'Selected scen drivers'!$A$2:$A$999,reporting!$A127,'Selected scen drivers'!$B$2:$B$999,reporting!$B127)</f>
        <v>2094.873</v>
      </c>
      <c r="X127" s="3">
        <f>SUMIFS('Selected scen drivers'!X$2:X$999,'Selected scen drivers'!$A$2:$A$999,reporting!$A127,'Selected scen drivers'!$B$2:$B$999,reporting!$B127)</f>
        <v>0</v>
      </c>
      <c r="Y127" s="3">
        <f>SUMIFS('Selected scen drivers'!Y$2:Y$999,'Selected scen drivers'!$A$2:$A$999,reporting!$A127,'Selected scen drivers'!$B$2:$B$999,reporting!$B127)</f>
        <v>0</v>
      </c>
      <c r="Z127" s="3">
        <f>SUMIFS('Selected scen drivers'!Z$2:Z$999,'Selected scen drivers'!$A$2:$A$999,reporting!$A127,'Selected scen drivers'!$B$2:$B$999,reporting!$B127)</f>
        <v>0</v>
      </c>
      <c r="AA127" s="3">
        <f>SUMIFS('Selected scen drivers'!AA$2:AA$999,'Selected scen drivers'!$A$2:$A$999,reporting!$A127,'Selected scen drivers'!$B$2:$B$999,reporting!$B127)</f>
        <v>0</v>
      </c>
      <c r="AB127" s="3">
        <f>SUMIFS('Selected scen drivers'!AB$2:AB$999,'Selected scen drivers'!$A$2:$A$999,reporting!$A127,'Selected scen drivers'!$B$2:$B$999,reporting!$B127)</f>
        <v>0</v>
      </c>
      <c r="AC127" s="3">
        <f>SUMIFS('Selected scen drivers'!AC$2:AC$999,'Selected scen drivers'!$A$2:$A$999,reporting!$A127,'Selected scen drivers'!$B$2:$B$999,reporting!$B127)</f>
        <v>0</v>
      </c>
      <c r="AD127" s="3">
        <f>SUMIFS('Selected scen drivers'!AD$2:AD$999,'Selected scen drivers'!$A$2:$A$999,reporting!$A127,'Selected scen drivers'!$B$2:$B$999,reporting!$B127)</f>
        <v>0</v>
      </c>
      <c r="AE127" s="3">
        <f>SUMIFS('Selected scen drivers'!AE$2:AE$999,'Selected scen drivers'!$A$2:$A$999,reporting!$A127,'Selected scen drivers'!$B$2:$B$999,reporting!$B127)</f>
        <v>0</v>
      </c>
      <c r="AF127">
        <v>2</v>
      </c>
    </row>
    <row r="128" ht="14.5" spans="1:32">
      <c r="A128" s="22">
        <f t="shared" si="2"/>
        <v>21</v>
      </c>
      <c r="B128" s="22">
        <f t="shared" si="3"/>
        <v>7</v>
      </c>
      <c r="D128" t="str">
        <f>IFERROR("rep_"&amp;VLOOKUP(B128,Classification!$U$5:$V$14,2,FALSE),"\I:")</f>
        <v>rep_GDPSER</v>
      </c>
      <c r="E128" t="str">
        <f>IFERROR(VLOOKUP(A128,Classification!$A$4:$B$99,2,FALSE),"\I:")</f>
        <v>France</v>
      </c>
      <c r="F128" s="3">
        <f>SUMIFS('Selected scen drivers'!F$2:F$999,'Selected scen drivers'!$A$2:$A$999,reporting!$A128,'Selected scen drivers'!$B$2:$B$999,reporting!$B128)</f>
        <v>2120.00902775043</v>
      </c>
      <c r="G128" s="3">
        <f>SUMIFS('Selected scen drivers'!G$2:G$999,'Selected scen drivers'!$A$2:$A$999,reporting!$A128,'Selected scen drivers'!$B$2:$B$999,reporting!$B128)</f>
        <v>2116.14310879916</v>
      </c>
      <c r="H128" s="3">
        <f>SUMIFS('Selected scen drivers'!H$2:H$999,'Selected scen drivers'!$A$2:$A$999,reporting!$A128,'Selected scen drivers'!$B$2:$B$999,reporting!$B128)</f>
        <v>2353.70037433194</v>
      </c>
      <c r="I128" s="3">
        <f>SUMIFS('Selected scen drivers'!I$2:I$999,'Selected scen drivers'!$A$2:$A$999,reporting!$A128,'Selected scen drivers'!$B$2:$B$999,reporting!$B128)</f>
        <v>2521.79907210712</v>
      </c>
      <c r="J128" s="3">
        <f>SUMIFS('Selected scen drivers'!J$2:J$999,'Selected scen drivers'!$A$2:$A$999,reporting!$A128,'Selected scen drivers'!$B$2:$B$999,reporting!$B128)</f>
        <v>2669.62858736684</v>
      </c>
      <c r="K128" s="3">
        <f>SUMIFS('Selected scen drivers'!K$2:K$999,'Selected scen drivers'!$A$2:$A$999,reporting!$A128,'Selected scen drivers'!$B$2:$B$999,reporting!$B128)</f>
        <v>2817.84198142491</v>
      </c>
      <c r="L128" s="3">
        <f>SUMIFS('Selected scen drivers'!L$2:L$999,'Selected scen drivers'!$A$2:$A$999,reporting!$A128,'Selected scen drivers'!$B$2:$B$999,reporting!$B128)</f>
        <v>2966.65028268519</v>
      </c>
      <c r="M128" s="3">
        <f>SUMIFS('Selected scen drivers'!M$2:M$999,'Selected scen drivers'!$A$2:$A$999,reporting!$A128,'Selected scen drivers'!$B$2:$B$999,reporting!$B128)</f>
        <v>3118.95623796744</v>
      </c>
      <c r="N128" s="3">
        <f>SUMIFS('Selected scen drivers'!N$2:N$999,'Selected scen drivers'!$A$2:$A$999,reporting!$A128,'Selected scen drivers'!$B$2:$B$999,reporting!$B128)</f>
        <v>3276.95225153067</v>
      </c>
      <c r="O128" s="3">
        <f>SUMIFS('Selected scen drivers'!O$2:O$999,'Selected scen drivers'!$A$2:$A$999,reporting!$A128,'Selected scen drivers'!$B$2:$B$999,reporting!$B128)</f>
        <v>3442.20554881621</v>
      </c>
      <c r="P128" s="3">
        <f>SUMIFS('Selected scen drivers'!P$2:P$999,'Selected scen drivers'!$A$2:$A$999,reporting!$A128,'Selected scen drivers'!$B$2:$B$999,reporting!$B128)</f>
        <v>3611.75644089859</v>
      </c>
      <c r="Q128" s="3">
        <f>SUMIFS('Selected scen drivers'!Q$2:Q$999,'Selected scen drivers'!$A$2:$A$999,reporting!$A128,'Selected scen drivers'!$B$2:$B$999,reporting!$B128)</f>
        <v>3778.28785038243</v>
      </c>
      <c r="R128" s="3">
        <f>SUMIFS('Selected scen drivers'!R$2:R$999,'Selected scen drivers'!$A$2:$A$999,reporting!$A128,'Selected scen drivers'!$B$2:$B$999,reporting!$B128)</f>
        <v>3943.32063939616</v>
      </c>
      <c r="S128" s="3">
        <f>SUMIFS('Selected scen drivers'!S$2:S$999,'Selected scen drivers'!$A$2:$A$999,reporting!$A128,'Selected scen drivers'!$B$2:$B$999,reporting!$B128)</f>
        <v>4109.33195822789</v>
      </c>
      <c r="T128" s="3">
        <f>SUMIFS('Selected scen drivers'!T$2:T$999,'Selected scen drivers'!$A$2:$A$999,reporting!$A128,'Selected scen drivers'!$B$2:$B$999,reporting!$B128)</f>
        <v>4276.81339494356</v>
      </c>
      <c r="U128" s="3">
        <f>SUMIFS('Selected scen drivers'!U$2:U$999,'Selected scen drivers'!$A$2:$A$999,reporting!$A128,'Selected scen drivers'!$B$2:$B$999,reporting!$B128)</f>
        <v>4444.62216933668</v>
      </c>
      <c r="V128" s="3">
        <f>SUMIFS('Selected scen drivers'!V$2:V$999,'Selected scen drivers'!$A$2:$A$999,reporting!$A128,'Selected scen drivers'!$B$2:$B$999,reporting!$B128)</f>
        <v>4608.57643582203</v>
      </c>
      <c r="W128" s="3">
        <f>SUMIFS('Selected scen drivers'!W$2:W$999,'Selected scen drivers'!$A$2:$A$999,reporting!$A128,'Selected scen drivers'!$B$2:$B$999,reporting!$B128)</f>
        <v>4760.56342983369</v>
      </c>
      <c r="X128" s="3">
        <f>SUMIFS('Selected scen drivers'!X$2:X$999,'Selected scen drivers'!$A$2:$A$999,reporting!$A128,'Selected scen drivers'!$B$2:$B$999,reporting!$B128)</f>
        <v>0</v>
      </c>
      <c r="Y128" s="3">
        <f>SUMIFS('Selected scen drivers'!Y$2:Y$999,'Selected scen drivers'!$A$2:$A$999,reporting!$A128,'Selected scen drivers'!$B$2:$B$999,reporting!$B128)</f>
        <v>0</v>
      </c>
      <c r="Z128" s="3">
        <f>SUMIFS('Selected scen drivers'!Z$2:Z$999,'Selected scen drivers'!$A$2:$A$999,reporting!$A128,'Selected scen drivers'!$B$2:$B$999,reporting!$B128)</f>
        <v>0</v>
      </c>
      <c r="AA128" s="3">
        <f>SUMIFS('Selected scen drivers'!AA$2:AA$999,'Selected scen drivers'!$A$2:$A$999,reporting!$A128,'Selected scen drivers'!$B$2:$B$999,reporting!$B128)</f>
        <v>0</v>
      </c>
      <c r="AB128" s="3">
        <f>SUMIFS('Selected scen drivers'!AB$2:AB$999,'Selected scen drivers'!$A$2:$A$999,reporting!$A128,'Selected scen drivers'!$B$2:$B$999,reporting!$B128)</f>
        <v>0</v>
      </c>
      <c r="AC128" s="3">
        <f>SUMIFS('Selected scen drivers'!AC$2:AC$999,'Selected scen drivers'!$A$2:$A$999,reporting!$A128,'Selected scen drivers'!$B$2:$B$999,reporting!$B128)</f>
        <v>0</v>
      </c>
      <c r="AD128" s="3">
        <f>SUMIFS('Selected scen drivers'!AD$2:AD$999,'Selected scen drivers'!$A$2:$A$999,reporting!$A128,'Selected scen drivers'!$B$2:$B$999,reporting!$B128)</f>
        <v>0</v>
      </c>
      <c r="AE128" s="3">
        <f>SUMIFS('Selected scen drivers'!AE$2:AE$999,'Selected scen drivers'!$A$2:$A$999,reporting!$A128,'Selected scen drivers'!$B$2:$B$999,reporting!$B128)</f>
        <v>0</v>
      </c>
      <c r="AF128">
        <v>2</v>
      </c>
    </row>
    <row r="129" ht="14.5" spans="1:32">
      <c r="A129" s="22">
        <f t="shared" si="2"/>
        <v>21</v>
      </c>
      <c r="B129" s="22">
        <f t="shared" si="3"/>
        <v>8</v>
      </c>
      <c r="D129" t="str">
        <f>IFERROR("rep_"&amp;VLOOKUP(B129,Classification!$U$5:$V$14,2,FALSE),"\I:")</f>
        <v>rep_HOU</v>
      </c>
      <c r="E129" t="str">
        <f>IFERROR(VLOOKUP(A129,Classification!$A$4:$B$99,2,FALSE),"\I:")</f>
        <v>France</v>
      </c>
      <c r="F129" s="3">
        <f>SUMIFS('Selected scen drivers'!F$2:F$999,'Selected scen drivers'!$A$2:$A$999,reporting!$A129,'Selected scen drivers'!$B$2:$B$999,reporting!$B129)</f>
        <v>18.0094971</v>
      </c>
      <c r="G129" s="3">
        <f>SUMIFS('Selected scen drivers'!G$2:G$999,'Selected scen drivers'!$A$2:$A$999,reporting!$A129,'Selected scen drivers'!$B$2:$B$999,reporting!$B129)</f>
        <v>17.983109</v>
      </c>
      <c r="H129" s="3">
        <f>SUMIFS('Selected scen drivers'!H$2:H$999,'Selected scen drivers'!$A$2:$A$999,reporting!$A129,'Selected scen drivers'!$B$2:$B$999,reporting!$B129)</f>
        <v>17.8511685</v>
      </c>
      <c r="I129" s="3">
        <f>SUMIFS('Selected scen drivers'!I$2:I$999,'Selected scen drivers'!$A$2:$A$999,reporting!$A129,'Selected scen drivers'!$B$2:$B$999,reporting!$B129)</f>
        <v>17.7252895</v>
      </c>
      <c r="J129" s="3">
        <f>SUMIFS('Selected scen drivers'!J$2:J$999,'Selected scen drivers'!$A$2:$A$999,reporting!$A129,'Selected scen drivers'!$B$2:$B$999,reporting!$B129)</f>
        <v>17.5716015</v>
      </c>
      <c r="K129" s="3">
        <f>SUMIFS('Selected scen drivers'!K$2:K$999,'Selected scen drivers'!$A$2:$A$999,reporting!$A129,'Selected scen drivers'!$B$2:$B$999,reporting!$B129)</f>
        <v>17.3563175</v>
      </c>
      <c r="L129" s="3">
        <f>SUMIFS('Selected scen drivers'!L$2:L$999,'Selected scen drivers'!$A$2:$A$999,reporting!$A129,'Selected scen drivers'!$B$2:$B$999,reporting!$B129)</f>
        <v>17.270815</v>
      </c>
      <c r="M129" s="3">
        <f>SUMIFS('Selected scen drivers'!M$2:M$999,'Selected scen drivers'!$A$2:$A$999,reporting!$A129,'Selected scen drivers'!$B$2:$B$999,reporting!$B129)</f>
        <v>17.1410555</v>
      </c>
      <c r="N129" s="3">
        <f>SUMIFS('Selected scen drivers'!N$2:N$999,'Selected scen drivers'!$A$2:$A$999,reporting!$A129,'Selected scen drivers'!$B$2:$B$999,reporting!$B129)</f>
        <v>17.1287005</v>
      </c>
      <c r="O129" s="3">
        <f>SUMIFS('Selected scen drivers'!O$2:O$999,'Selected scen drivers'!$A$2:$A$999,reporting!$A129,'Selected scen drivers'!$B$2:$B$999,reporting!$B129)</f>
        <v>17.282897</v>
      </c>
      <c r="P129" s="3">
        <f>SUMIFS('Selected scen drivers'!P$2:P$999,'Selected scen drivers'!$A$2:$A$999,reporting!$A129,'Selected scen drivers'!$B$2:$B$999,reporting!$B129)</f>
        <v>17.3987055</v>
      </c>
      <c r="Q129" s="3">
        <f>SUMIFS('Selected scen drivers'!Q$2:Q$999,'Selected scen drivers'!$A$2:$A$999,reporting!$A129,'Selected scen drivers'!$B$2:$B$999,reporting!$B129)</f>
        <v>17.3267475</v>
      </c>
      <c r="R129" s="3">
        <f>SUMIFS('Selected scen drivers'!R$2:R$999,'Selected scen drivers'!$A$2:$A$999,reporting!$A129,'Selected scen drivers'!$B$2:$B$999,reporting!$B129)</f>
        <v>17.156545</v>
      </c>
      <c r="S129" s="3">
        <f>SUMIFS('Selected scen drivers'!S$2:S$999,'Selected scen drivers'!$A$2:$A$999,reporting!$A129,'Selected scen drivers'!$B$2:$B$999,reporting!$B129)</f>
        <v>16.948407</v>
      </c>
      <c r="T129" s="3">
        <f>SUMIFS('Selected scen drivers'!T$2:T$999,'Selected scen drivers'!$A$2:$A$999,reporting!$A129,'Selected scen drivers'!$B$2:$B$999,reporting!$B129)</f>
        <v>16.861415</v>
      </c>
      <c r="U129" s="3">
        <f>SUMIFS('Selected scen drivers'!U$2:U$999,'Selected scen drivers'!$A$2:$A$999,reporting!$A129,'Selected scen drivers'!$B$2:$B$999,reporting!$B129)</f>
        <v>16.816284</v>
      </c>
      <c r="V129" s="3">
        <f>SUMIFS('Selected scen drivers'!V$2:V$999,'Selected scen drivers'!$A$2:$A$999,reporting!$A129,'Selected scen drivers'!$B$2:$B$999,reporting!$B129)</f>
        <v>16.7497985</v>
      </c>
      <c r="W129" s="3">
        <f>SUMIFS('Selected scen drivers'!W$2:W$999,'Selected scen drivers'!$A$2:$A$999,reporting!$A129,'Selected scen drivers'!$B$2:$B$999,reporting!$B129)</f>
        <v>16.604739</v>
      </c>
      <c r="X129" s="3">
        <f>SUMIFS('Selected scen drivers'!X$2:X$999,'Selected scen drivers'!$A$2:$A$999,reporting!$A129,'Selected scen drivers'!$B$2:$B$999,reporting!$B129)</f>
        <v>0</v>
      </c>
      <c r="Y129" s="3">
        <f>SUMIFS('Selected scen drivers'!Y$2:Y$999,'Selected scen drivers'!$A$2:$A$999,reporting!$A129,'Selected scen drivers'!$B$2:$B$999,reporting!$B129)</f>
        <v>0</v>
      </c>
      <c r="Z129" s="3">
        <f>SUMIFS('Selected scen drivers'!Z$2:Z$999,'Selected scen drivers'!$A$2:$A$999,reporting!$A129,'Selected scen drivers'!$B$2:$B$999,reporting!$B129)</f>
        <v>0</v>
      </c>
      <c r="AA129" s="3">
        <f>SUMIFS('Selected scen drivers'!AA$2:AA$999,'Selected scen drivers'!$A$2:$A$999,reporting!$A129,'Selected scen drivers'!$B$2:$B$999,reporting!$B129)</f>
        <v>0</v>
      </c>
      <c r="AB129" s="3">
        <f>SUMIFS('Selected scen drivers'!AB$2:AB$999,'Selected scen drivers'!$A$2:$A$999,reporting!$A129,'Selected scen drivers'!$B$2:$B$999,reporting!$B129)</f>
        <v>0</v>
      </c>
      <c r="AC129" s="3">
        <f>SUMIFS('Selected scen drivers'!AC$2:AC$999,'Selected scen drivers'!$A$2:$A$999,reporting!$A129,'Selected scen drivers'!$B$2:$B$999,reporting!$B129)</f>
        <v>0</v>
      </c>
      <c r="AD129" s="3">
        <f>SUMIFS('Selected scen drivers'!AD$2:AD$999,'Selected scen drivers'!$A$2:$A$999,reporting!$A129,'Selected scen drivers'!$B$2:$B$999,reporting!$B129)</f>
        <v>0</v>
      </c>
      <c r="AE129" s="3">
        <f>SUMIFS('Selected scen drivers'!AE$2:AE$999,'Selected scen drivers'!$A$2:$A$999,reporting!$A129,'Selected scen drivers'!$B$2:$B$999,reporting!$B129)</f>
        <v>0</v>
      </c>
      <c r="AF129">
        <v>2</v>
      </c>
    </row>
    <row r="130" ht="14.5" spans="1:32">
      <c r="A130" s="22">
        <f t="shared" si="2"/>
        <v>21</v>
      </c>
      <c r="B130" s="22">
        <f t="shared" si="3"/>
        <v>9</v>
      </c>
      <c r="D130" t="str">
        <f>IFERROR("rep_"&amp;VLOOKUP(B130,Classification!$U$5:$V$14,2,FALSE),"\I:")</f>
        <v>rep_POP</v>
      </c>
      <c r="E130" t="str">
        <f>IFERROR(VLOOKUP(A130,Classification!$A$4:$B$99,2,FALSE),"\I:")</f>
        <v>France</v>
      </c>
      <c r="F130" s="3">
        <f>SUMIFS('Selected scen drivers'!F$2:F$999,'Selected scen drivers'!$A$2:$A$999,reporting!$A130,'Selected scen drivers'!$B$2:$B$999,reporting!$B130)</f>
        <v>64.3273398</v>
      </c>
      <c r="G130" s="3">
        <f>SUMIFS('Selected scen drivers'!G$2:G$999,'Selected scen drivers'!$A$2:$A$999,reporting!$A130,'Selected scen drivers'!$B$2:$B$999,reporting!$B130)</f>
        <v>64.457755</v>
      </c>
      <c r="H130" s="3">
        <f>SUMIFS('Selected scen drivers'!H$2:H$999,'Selected scen drivers'!$A$2:$A$999,reporting!$A130,'Selected scen drivers'!$B$2:$B$999,reporting!$B130)</f>
        <v>65.109831</v>
      </c>
      <c r="I130" s="3">
        <f>SUMIFS('Selected scen drivers'!I$2:I$999,'Selected scen drivers'!$A$2:$A$999,reporting!$A130,'Selected scen drivers'!$B$2:$B$999,reporting!$B130)</f>
        <v>65.7760990000001</v>
      </c>
      <c r="J130" s="3">
        <f>SUMIFS('Selected scen drivers'!J$2:J$999,'Selected scen drivers'!$A$2:$A$999,reporting!$A130,'Selected scen drivers'!$B$2:$B$999,reporting!$B130)</f>
        <v>66.526038</v>
      </c>
      <c r="K130" s="3">
        <f>SUMIFS('Selected scen drivers'!K$2:K$999,'Selected scen drivers'!$A$2:$A$999,reporting!$A130,'Selected scen drivers'!$B$2:$B$999,reporting!$B130)</f>
        <v>67.310237</v>
      </c>
      <c r="L130" s="3">
        <f>SUMIFS('Selected scen drivers'!L$2:L$999,'Selected scen drivers'!$A$2:$A$999,reporting!$A130,'Selected scen drivers'!$B$2:$B$999,reporting!$B130)</f>
        <v>68.010744</v>
      </c>
      <c r="M130" s="3">
        <f>SUMIFS('Selected scen drivers'!M$2:M$999,'Selected scen drivers'!$A$2:$A$999,reporting!$A130,'Selected scen drivers'!$B$2:$B$999,reporting!$B130)</f>
        <v>68.605575</v>
      </c>
      <c r="N130" s="3">
        <f>SUMIFS('Selected scen drivers'!N$2:N$999,'Selected scen drivers'!$A$2:$A$999,reporting!$A130,'Selected scen drivers'!$B$2:$B$999,reporting!$B130)</f>
        <v>69.086413</v>
      </c>
      <c r="O130" s="3">
        <f>SUMIFS('Selected scen drivers'!O$2:O$999,'Selected scen drivers'!$A$2:$A$999,reporting!$A130,'Selected scen drivers'!$B$2:$B$999,reporting!$B130)</f>
        <v>69.5423230000001</v>
      </c>
      <c r="P130" s="3">
        <f>SUMIFS('Selected scen drivers'!P$2:P$999,'Selected scen drivers'!$A$2:$A$999,reporting!$A130,'Selected scen drivers'!$B$2:$B$999,reporting!$B130)</f>
        <v>69.9974359999999</v>
      </c>
      <c r="Q130" s="3">
        <f>SUMIFS('Selected scen drivers'!Q$2:Q$999,'Selected scen drivers'!$A$2:$A$999,reporting!$A130,'Selected scen drivers'!$B$2:$B$999,reporting!$B130)</f>
        <v>70.469078</v>
      </c>
      <c r="R130" s="3">
        <f>SUMIFS('Selected scen drivers'!R$2:R$999,'Selected scen drivers'!$A$2:$A$999,reporting!$A130,'Selected scen drivers'!$B$2:$B$999,reporting!$B130)</f>
        <v>70.9756440000001</v>
      </c>
      <c r="S130" s="3">
        <f>SUMIFS('Selected scen drivers'!S$2:S$999,'Selected scen drivers'!$A$2:$A$999,reporting!$A130,'Selected scen drivers'!$B$2:$B$999,reporting!$B130)</f>
        <v>71.488333</v>
      </c>
      <c r="T130" s="3">
        <f>SUMIFS('Selected scen drivers'!T$2:T$999,'Selected scen drivers'!$A$2:$A$999,reporting!$A130,'Selected scen drivers'!$B$2:$B$999,reporting!$B130)</f>
        <v>71.950782</v>
      </c>
      <c r="U130" s="3">
        <f>SUMIFS('Selected scen drivers'!U$2:U$999,'Selected scen drivers'!$A$2:$A$999,reporting!$A130,'Selected scen drivers'!$B$2:$B$999,reporting!$B130)</f>
        <v>72.3526550000001</v>
      </c>
      <c r="V130" s="3">
        <f>SUMIFS('Selected scen drivers'!V$2:V$999,'Selected scen drivers'!$A$2:$A$999,reporting!$A130,'Selected scen drivers'!$B$2:$B$999,reporting!$B130)</f>
        <v>72.6900599999999</v>
      </c>
      <c r="W130" s="3">
        <f>SUMIFS('Selected scen drivers'!W$2:W$999,'Selected scen drivers'!$A$2:$A$999,reporting!$A130,'Selected scen drivers'!$B$2:$B$999,reporting!$B130)</f>
        <v>72.904084</v>
      </c>
      <c r="X130" s="3">
        <f>SUMIFS('Selected scen drivers'!X$2:X$999,'Selected scen drivers'!$A$2:$A$999,reporting!$A130,'Selected scen drivers'!$B$2:$B$999,reporting!$B130)</f>
        <v>0</v>
      </c>
      <c r="Y130" s="3">
        <f>SUMIFS('Selected scen drivers'!Y$2:Y$999,'Selected scen drivers'!$A$2:$A$999,reporting!$A130,'Selected scen drivers'!$B$2:$B$999,reporting!$B130)</f>
        <v>0</v>
      </c>
      <c r="Z130" s="3">
        <f>SUMIFS('Selected scen drivers'!Z$2:Z$999,'Selected scen drivers'!$A$2:$A$999,reporting!$A130,'Selected scen drivers'!$B$2:$B$999,reporting!$B130)</f>
        <v>0</v>
      </c>
      <c r="AA130" s="3">
        <f>SUMIFS('Selected scen drivers'!AA$2:AA$999,'Selected scen drivers'!$A$2:$A$999,reporting!$A130,'Selected scen drivers'!$B$2:$B$999,reporting!$B130)</f>
        <v>0</v>
      </c>
      <c r="AB130" s="3">
        <f>SUMIFS('Selected scen drivers'!AB$2:AB$999,'Selected scen drivers'!$A$2:$A$999,reporting!$A130,'Selected scen drivers'!$B$2:$B$999,reporting!$B130)</f>
        <v>0</v>
      </c>
      <c r="AC130" s="3">
        <f>SUMIFS('Selected scen drivers'!AC$2:AC$999,'Selected scen drivers'!$A$2:$A$999,reporting!$A130,'Selected scen drivers'!$B$2:$B$999,reporting!$B130)</f>
        <v>0</v>
      </c>
      <c r="AD130" s="3">
        <f>SUMIFS('Selected scen drivers'!AD$2:AD$999,'Selected scen drivers'!$A$2:$A$999,reporting!$A130,'Selected scen drivers'!$B$2:$B$999,reporting!$B130)</f>
        <v>0</v>
      </c>
      <c r="AE130" s="3">
        <f>SUMIFS('Selected scen drivers'!AE$2:AE$999,'Selected scen drivers'!$A$2:$A$999,reporting!$A130,'Selected scen drivers'!$B$2:$B$999,reporting!$B130)</f>
        <v>0</v>
      </c>
      <c r="AF130">
        <v>2</v>
      </c>
    </row>
    <row r="131" ht="14.5" spans="1:32">
      <c r="A131" s="22">
        <f t="shared" si="2"/>
        <v>22</v>
      </c>
      <c r="B131" s="22">
        <f t="shared" si="3"/>
        <v>1</v>
      </c>
      <c r="D131" t="str">
        <f>IFERROR("rep_"&amp;VLOOKUP(B131,Classification!$U$5:$V$14,2,FALSE),"\I:")</f>
        <v>rep_GDP</v>
      </c>
      <c r="E131" t="str">
        <f>IFERROR(VLOOKUP(A131,Classification!$A$4:$B$99,2,FALSE),"\I:")</f>
        <v>Japan</v>
      </c>
      <c r="F131" s="3">
        <f>SUMIFS('Selected scen drivers'!F$2:F$999,'Selected scen drivers'!$A$2:$A$999,reporting!$A131,'Selected scen drivers'!$B$2:$B$999,reporting!$B131)</f>
        <v>5130.438</v>
      </c>
      <c r="G131" s="3">
        <f>SUMIFS('Selected scen drivers'!G$2:G$999,'Selected scen drivers'!$A$2:$A$999,reporting!$A131,'Selected scen drivers'!$B$2:$B$999,reporting!$B131)</f>
        <v>5113.07</v>
      </c>
      <c r="H131" s="3">
        <f>SUMIFS('Selected scen drivers'!H$2:H$999,'Selected scen drivers'!$A$2:$A$999,reporting!$A131,'Selected scen drivers'!$B$2:$B$999,reporting!$B131)</f>
        <v>5485.67</v>
      </c>
      <c r="I131" s="3">
        <f>SUMIFS('Selected scen drivers'!I$2:I$999,'Selected scen drivers'!$A$2:$A$999,reporting!$A131,'Selected scen drivers'!$B$2:$B$999,reporting!$B131)</f>
        <v>5705.2</v>
      </c>
      <c r="J131" s="3">
        <f>SUMIFS('Selected scen drivers'!J$2:J$999,'Selected scen drivers'!$A$2:$A$999,reporting!$A131,'Selected scen drivers'!$B$2:$B$999,reporting!$B131)</f>
        <v>5948.75</v>
      </c>
      <c r="K131" s="3">
        <f>SUMIFS('Selected scen drivers'!K$2:K$999,'Selected scen drivers'!$A$2:$A$999,reporting!$A131,'Selected scen drivers'!$B$2:$B$999,reporting!$B131)</f>
        <v>6157.06</v>
      </c>
      <c r="L131" s="3">
        <f>SUMIFS('Selected scen drivers'!L$2:L$999,'Selected scen drivers'!$A$2:$A$999,reporting!$A131,'Selected scen drivers'!$B$2:$B$999,reporting!$B131)</f>
        <v>6371.42</v>
      </c>
      <c r="M131" s="3">
        <f>SUMIFS('Selected scen drivers'!M$2:M$999,'Selected scen drivers'!$A$2:$A$999,reporting!$A131,'Selected scen drivers'!$B$2:$B$999,reporting!$B131)</f>
        <v>6598.6</v>
      </c>
      <c r="N131" s="3">
        <f>SUMIFS('Selected scen drivers'!N$2:N$999,'Selected scen drivers'!$A$2:$A$999,reporting!$A131,'Selected scen drivers'!$B$2:$B$999,reporting!$B131)</f>
        <v>6815.61</v>
      </c>
      <c r="O131" s="3">
        <f>SUMIFS('Selected scen drivers'!O$2:O$999,'Selected scen drivers'!$A$2:$A$999,reporting!$A131,'Selected scen drivers'!$B$2:$B$999,reporting!$B131)</f>
        <v>7007.88</v>
      </c>
      <c r="P131" s="3">
        <f>SUMIFS('Selected scen drivers'!P$2:P$999,'Selected scen drivers'!$A$2:$A$999,reporting!$A131,'Selected scen drivers'!$B$2:$B$999,reporting!$B131)</f>
        <v>7173.6</v>
      </c>
      <c r="Q131" s="3">
        <f>SUMIFS('Selected scen drivers'!Q$2:Q$999,'Selected scen drivers'!$A$2:$A$999,reporting!$A131,'Selected scen drivers'!$B$2:$B$999,reporting!$B131)</f>
        <v>7306.8</v>
      </c>
      <c r="R131" s="3">
        <f>SUMIFS('Selected scen drivers'!R$2:R$999,'Selected scen drivers'!$A$2:$A$999,reporting!$A131,'Selected scen drivers'!$B$2:$B$999,reporting!$B131)</f>
        <v>7413.1</v>
      </c>
      <c r="S131" s="3">
        <f>SUMIFS('Selected scen drivers'!S$2:S$999,'Selected scen drivers'!$A$2:$A$999,reporting!$A131,'Selected scen drivers'!$B$2:$B$999,reporting!$B131)</f>
        <v>7508.57</v>
      </c>
      <c r="T131" s="3">
        <f>SUMIFS('Selected scen drivers'!T$2:T$999,'Selected scen drivers'!$A$2:$A$999,reporting!$A131,'Selected scen drivers'!$B$2:$B$999,reporting!$B131)</f>
        <v>7601.83</v>
      </c>
      <c r="U131" s="3">
        <f>SUMIFS('Selected scen drivers'!U$2:U$999,'Selected scen drivers'!$A$2:$A$999,reporting!$A131,'Selected scen drivers'!$B$2:$B$999,reporting!$B131)</f>
        <v>7687.09</v>
      </c>
      <c r="V131" s="3">
        <f>SUMIFS('Selected scen drivers'!V$2:V$999,'Selected scen drivers'!$A$2:$A$999,reporting!$A131,'Selected scen drivers'!$B$2:$B$999,reporting!$B131)</f>
        <v>7751.97</v>
      </c>
      <c r="W131" s="3">
        <f>SUMIFS('Selected scen drivers'!W$2:W$999,'Selected scen drivers'!$A$2:$A$999,reporting!$A131,'Selected scen drivers'!$B$2:$B$999,reporting!$B131)</f>
        <v>7782.79</v>
      </c>
      <c r="X131" s="3">
        <f>SUMIFS('Selected scen drivers'!X$2:X$999,'Selected scen drivers'!$A$2:$A$999,reporting!$A131,'Selected scen drivers'!$B$2:$B$999,reporting!$B131)</f>
        <v>0</v>
      </c>
      <c r="Y131" s="3">
        <f>SUMIFS('Selected scen drivers'!Y$2:Y$999,'Selected scen drivers'!$A$2:$A$999,reporting!$A131,'Selected scen drivers'!$B$2:$B$999,reporting!$B131)</f>
        <v>0</v>
      </c>
      <c r="Z131" s="3">
        <f>SUMIFS('Selected scen drivers'!Z$2:Z$999,'Selected scen drivers'!$A$2:$A$999,reporting!$A131,'Selected scen drivers'!$B$2:$B$999,reporting!$B131)</f>
        <v>0</v>
      </c>
      <c r="AA131" s="3">
        <f>SUMIFS('Selected scen drivers'!AA$2:AA$999,'Selected scen drivers'!$A$2:$A$999,reporting!$A131,'Selected scen drivers'!$B$2:$B$999,reporting!$B131)</f>
        <v>0</v>
      </c>
      <c r="AB131" s="3">
        <f>SUMIFS('Selected scen drivers'!AB$2:AB$999,'Selected scen drivers'!$A$2:$A$999,reporting!$A131,'Selected scen drivers'!$B$2:$B$999,reporting!$B131)</f>
        <v>0</v>
      </c>
      <c r="AC131" s="3">
        <f>SUMIFS('Selected scen drivers'!AC$2:AC$999,'Selected scen drivers'!$A$2:$A$999,reporting!$A131,'Selected scen drivers'!$B$2:$B$999,reporting!$B131)</f>
        <v>0</v>
      </c>
      <c r="AD131" s="3">
        <f>SUMIFS('Selected scen drivers'!AD$2:AD$999,'Selected scen drivers'!$A$2:$A$999,reporting!$A131,'Selected scen drivers'!$B$2:$B$999,reporting!$B131)</f>
        <v>0</v>
      </c>
      <c r="AE131" s="3">
        <f>SUMIFS('Selected scen drivers'!AE$2:AE$999,'Selected scen drivers'!$A$2:$A$999,reporting!$A131,'Selected scen drivers'!$B$2:$B$999,reporting!$B131)</f>
        <v>0</v>
      </c>
      <c r="AF131">
        <v>2</v>
      </c>
    </row>
    <row r="132" ht="14.5" spans="1:32">
      <c r="A132" s="22">
        <f t="shared" si="2"/>
        <v>22</v>
      </c>
      <c r="B132" s="22">
        <f t="shared" si="3"/>
        <v>2</v>
      </c>
      <c r="D132" t="str">
        <f>IFERROR("rep_"&amp;VLOOKUP(B132,Classification!$U$5:$V$14,2,FALSE),"\I:")</f>
        <v>rep_GDPAGR</v>
      </c>
      <c r="E132" t="str">
        <f>IFERROR(VLOOKUP(A132,Classification!$A$4:$B$99,2,FALSE),"\I:")</f>
        <v>Japan</v>
      </c>
      <c r="F132" s="3">
        <f>SUMIFS('Selected scen drivers'!F$2:F$999,'Selected scen drivers'!$A$2:$A$999,reporting!$A132,'Selected scen drivers'!$B$2:$B$999,reporting!$B132)</f>
        <v>61.3524317967548</v>
      </c>
      <c r="G132" s="3">
        <f>SUMIFS('Selected scen drivers'!G$2:G$999,'Selected scen drivers'!$A$2:$A$999,reporting!$A132,'Selected scen drivers'!$B$2:$B$999,reporting!$B132)</f>
        <v>61.1447362675531</v>
      </c>
      <c r="H132" s="3">
        <f>SUMIFS('Selected scen drivers'!H$2:H$999,'Selected scen drivers'!$A$2:$A$999,reporting!$A132,'Selected scen drivers'!$B$2:$B$999,reporting!$B132)</f>
        <v>65.6004798293057</v>
      </c>
      <c r="I132" s="3">
        <f>SUMIFS('Selected scen drivers'!I$2:I$999,'Selected scen drivers'!$A$2:$A$999,reporting!$A132,'Selected scen drivers'!$B$2:$B$999,reporting!$B132)</f>
        <v>68.2257331414677</v>
      </c>
      <c r="J132" s="3">
        <f>SUMIFS('Selected scen drivers'!J$2:J$999,'Selected scen drivers'!$A$2:$A$999,reporting!$A132,'Selected scen drivers'!$B$2:$B$999,reporting!$B132)</f>
        <v>71.1382300401924</v>
      </c>
      <c r="K132" s="3">
        <f>SUMIFS('Selected scen drivers'!K$2:K$999,'Selected scen drivers'!$A$2:$A$999,reporting!$A132,'Selected scen drivers'!$B$2:$B$999,reporting!$B132)</f>
        <v>73.6293087877734</v>
      </c>
      <c r="L132" s="3">
        <f>SUMIFS('Selected scen drivers'!L$2:L$999,'Selected scen drivers'!$A$2:$A$999,reporting!$A132,'Selected scen drivers'!$B$2:$B$999,reporting!$B132)</f>
        <v>76.1927365652755</v>
      </c>
      <c r="M132" s="3">
        <f>SUMIFS('Selected scen drivers'!M$2:M$999,'Selected scen drivers'!$A$2:$A$999,reporting!$A132,'Selected scen drivers'!$B$2:$B$999,reporting!$B132)</f>
        <v>78.9094725351063</v>
      </c>
      <c r="N132" s="3">
        <f>SUMIFS('Selected scen drivers'!N$2:N$999,'Selected scen drivers'!$A$2:$A$999,reporting!$A132,'Selected scen drivers'!$B$2:$B$999,reporting!$B132)</f>
        <v>81.5045903835656</v>
      </c>
      <c r="O132" s="3">
        <f>SUMIFS('Selected scen drivers'!O$2:O$999,'Selected scen drivers'!$A$2:$A$999,reporting!$A132,'Selected scen drivers'!$B$2:$B$999,reporting!$B132)</f>
        <v>83.8038545129756</v>
      </c>
      <c r="P132" s="3">
        <f>SUMIFS('Selected scen drivers'!P$2:P$999,'Selected scen drivers'!$A$2:$A$999,reporting!$A132,'Selected scen drivers'!$B$2:$B$999,reporting!$B132)</f>
        <v>85.7856200069468</v>
      </c>
      <c r="Q132" s="3">
        <f>SUMIFS('Selected scen drivers'!Q$2:Q$999,'Selected scen drivers'!$A$2:$A$999,reporting!$A132,'Selected scen drivers'!$B$2:$B$999,reporting!$B132)</f>
        <v>87.3784945169453</v>
      </c>
      <c r="R132" s="3">
        <f>SUMIFS('Selected scen drivers'!R$2:R$999,'Selected scen drivers'!$A$2:$A$999,reporting!$A132,'Selected scen drivers'!$B$2:$B$999,reporting!$B132)</f>
        <v>88.6496849104351</v>
      </c>
      <c r="S132" s="3">
        <f>SUMIFS('Selected scen drivers'!S$2:S$999,'Selected scen drivers'!$A$2:$A$999,reporting!$A132,'Selected scen drivers'!$B$2:$B$999,reporting!$B132)</f>
        <v>89.7913645611074</v>
      </c>
      <c r="T132" s="3">
        <f>SUMIFS('Selected scen drivers'!T$2:T$999,'Selected scen drivers'!$A$2:$A$999,reporting!$A132,'Selected scen drivers'!$B$2:$B$999,reporting!$B132)</f>
        <v>90.9066158884532</v>
      </c>
      <c r="U132" s="3">
        <f>SUMIFS('Selected scen drivers'!U$2:U$999,'Selected scen drivers'!$A$2:$A$999,reporting!$A132,'Selected scen drivers'!$B$2:$B$999,reporting!$B132)</f>
        <v>91.9261990770604</v>
      </c>
      <c r="V132" s="3">
        <f>SUMIFS('Selected scen drivers'!V$2:V$999,'Selected scen drivers'!$A$2:$A$999,reporting!$A132,'Selected scen drivers'!$B$2:$B$999,reporting!$B132)</f>
        <v>92.7020676822308</v>
      </c>
      <c r="W132" s="3">
        <f>SUMIFS('Selected scen drivers'!W$2:W$999,'Selected scen drivers'!$A$2:$A$999,reporting!$A132,'Selected scen drivers'!$B$2:$B$999,reporting!$B132)</f>
        <v>93.0706291867215</v>
      </c>
      <c r="X132" s="3">
        <f>SUMIFS('Selected scen drivers'!X$2:X$999,'Selected scen drivers'!$A$2:$A$999,reporting!$A132,'Selected scen drivers'!$B$2:$B$999,reporting!$B132)</f>
        <v>0</v>
      </c>
      <c r="Y132" s="3">
        <f>SUMIFS('Selected scen drivers'!Y$2:Y$999,'Selected scen drivers'!$A$2:$A$999,reporting!$A132,'Selected scen drivers'!$B$2:$B$999,reporting!$B132)</f>
        <v>0</v>
      </c>
      <c r="Z132" s="3">
        <f>SUMIFS('Selected scen drivers'!Z$2:Z$999,'Selected scen drivers'!$A$2:$A$999,reporting!$A132,'Selected scen drivers'!$B$2:$B$999,reporting!$B132)</f>
        <v>0</v>
      </c>
      <c r="AA132" s="3">
        <f>SUMIFS('Selected scen drivers'!AA$2:AA$999,'Selected scen drivers'!$A$2:$A$999,reporting!$A132,'Selected scen drivers'!$B$2:$B$999,reporting!$B132)</f>
        <v>0</v>
      </c>
      <c r="AB132" s="3">
        <f>SUMIFS('Selected scen drivers'!AB$2:AB$999,'Selected scen drivers'!$A$2:$A$999,reporting!$A132,'Selected scen drivers'!$B$2:$B$999,reporting!$B132)</f>
        <v>0</v>
      </c>
      <c r="AC132" s="3">
        <f>SUMIFS('Selected scen drivers'!AC$2:AC$999,'Selected scen drivers'!$A$2:$A$999,reporting!$A132,'Selected scen drivers'!$B$2:$B$999,reporting!$B132)</f>
        <v>0</v>
      </c>
      <c r="AD132" s="3">
        <f>SUMIFS('Selected scen drivers'!AD$2:AD$999,'Selected scen drivers'!$A$2:$A$999,reporting!$A132,'Selected scen drivers'!$B$2:$B$999,reporting!$B132)</f>
        <v>0</v>
      </c>
      <c r="AE132" s="3">
        <f>SUMIFS('Selected scen drivers'!AE$2:AE$999,'Selected scen drivers'!$A$2:$A$999,reporting!$A132,'Selected scen drivers'!$B$2:$B$999,reporting!$B132)</f>
        <v>0</v>
      </c>
      <c r="AF132">
        <v>2</v>
      </c>
    </row>
    <row r="133" ht="14.5" spans="1:32">
      <c r="A133" s="22">
        <f t="shared" si="2"/>
        <v>22</v>
      </c>
      <c r="B133" s="22">
        <f t="shared" si="3"/>
        <v>3</v>
      </c>
      <c r="D133" t="str">
        <f>IFERROR("rep_"&amp;VLOOKUP(B133,Classification!$U$5:$V$14,2,FALSE),"\I:")</f>
        <v>rep_GDPIND</v>
      </c>
      <c r="E133" t="str">
        <f>IFERROR(VLOOKUP(A133,Classification!$A$4:$B$99,2,FALSE),"\I:")</f>
        <v>Japan</v>
      </c>
      <c r="F133" s="3">
        <f>SUMIFS('Selected scen drivers'!F$2:F$999,'Selected scen drivers'!$A$2:$A$999,reporting!$A133,'Selected scen drivers'!$B$2:$B$999,reporting!$B133)</f>
        <v>1505.60698471803</v>
      </c>
      <c r="G133" s="3">
        <f>SUMIFS('Selected scen drivers'!G$2:G$999,'Selected scen drivers'!$A$2:$A$999,reporting!$A133,'Selected scen drivers'!$B$2:$B$999,reporting!$B133)</f>
        <v>1500.51007445217</v>
      </c>
      <c r="H133" s="3">
        <f>SUMIFS('Selected scen drivers'!H$2:H$999,'Selected scen drivers'!$A$2:$A$999,reporting!$A133,'Selected scen drivers'!$B$2:$B$999,reporting!$B133)</f>
        <v>1612.09570416929</v>
      </c>
      <c r="I133" s="3">
        <f>SUMIFS('Selected scen drivers'!I$2:I$999,'Selected scen drivers'!$A$2:$A$999,reporting!$A133,'Selected scen drivers'!$B$2:$B$999,reporting!$B133)</f>
        <v>1678.93986945591</v>
      </c>
      <c r="J133" s="3">
        <f>SUMIFS('Selected scen drivers'!J$2:J$999,'Selected scen drivers'!$A$2:$A$999,reporting!$A133,'Selected scen drivers'!$B$2:$B$999,reporting!$B133)</f>
        <v>1753.04181998798</v>
      </c>
      <c r="K133" s="3">
        <f>SUMIFS('Selected scen drivers'!K$2:K$999,'Selected scen drivers'!$A$2:$A$999,reporting!$A133,'Selected scen drivers'!$B$2:$B$999,reporting!$B133)</f>
        <v>1816.94340725236</v>
      </c>
      <c r="L133" s="3">
        <f>SUMIFS('Selected scen drivers'!L$2:L$999,'Selected scen drivers'!$A$2:$A$999,reporting!$A133,'Selected scen drivers'!$B$2:$B$999,reporting!$B133)</f>
        <v>1882.80296345109</v>
      </c>
      <c r="M133" s="3">
        <f>SUMIFS('Selected scen drivers'!M$2:M$999,'Selected scen drivers'!$A$2:$A$999,reporting!$A133,'Selected scen drivers'!$B$2:$B$999,reporting!$B133)</f>
        <v>1952.63125231515</v>
      </c>
      <c r="N133" s="3">
        <f>SUMIFS('Selected scen drivers'!N$2:N$999,'Selected scen drivers'!$A$2:$A$999,reporting!$A133,'Selected scen drivers'!$B$2:$B$999,reporting!$B133)</f>
        <v>2019.6314831953</v>
      </c>
      <c r="O133" s="3">
        <f>SUMIFS('Selected scen drivers'!O$2:O$999,'Selected scen drivers'!$A$2:$A$999,reporting!$A133,'Selected scen drivers'!$B$2:$B$999,reporting!$B133)</f>
        <v>2079.46779899667</v>
      </c>
      <c r="P133" s="3">
        <f>SUMIFS('Selected scen drivers'!P$2:P$999,'Selected scen drivers'!$A$2:$A$999,reporting!$A133,'Selected scen drivers'!$B$2:$B$999,reporting!$B133)</f>
        <v>2131.57206263838</v>
      </c>
      <c r="Q133" s="3">
        <f>SUMIFS('Selected scen drivers'!Q$2:Q$999,'Selected scen drivers'!$A$2:$A$999,reporting!$A133,'Selected scen drivers'!$B$2:$B$999,reporting!$B133)</f>
        <v>2174.13537390504</v>
      </c>
      <c r="R133" s="3">
        <f>SUMIFS('Selected scen drivers'!R$2:R$999,'Selected scen drivers'!$A$2:$A$999,reporting!$A133,'Selected scen drivers'!$B$2:$B$999,reporting!$B133)</f>
        <v>2208.79241312835</v>
      </c>
      <c r="S133" s="3">
        <f>SUMIFS('Selected scen drivers'!S$2:S$999,'Selected scen drivers'!$A$2:$A$999,reporting!$A133,'Selected scen drivers'!$B$2:$B$999,reporting!$B133)</f>
        <v>2240.30497033286</v>
      </c>
      <c r="T133" s="3">
        <f>SUMIFS('Selected scen drivers'!T$2:T$999,'Selected scen drivers'!$A$2:$A$999,reporting!$A133,'Selected scen drivers'!$B$2:$B$999,reporting!$B133)</f>
        <v>2271.23521532084</v>
      </c>
      <c r="U133" s="3">
        <f>SUMIFS('Selected scen drivers'!U$2:U$999,'Selected scen drivers'!$A$2:$A$999,reporting!$A133,'Selected scen drivers'!$B$2:$B$999,reporting!$B133)</f>
        <v>2299.84816967718</v>
      </c>
      <c r="V133" s="3">
        <f>SUMIFS('Selected scen drivers'!V$2:V$999,'Selected scen drivers'!$A$2:$A$999,reporting!$A133,'Selected scen drivers'!$B$2:$B$999,reporting!$B133)</f>
        <v>2322.4250877824</v>
      </c>
      <c r="W133" s="3">
        <f>SUMIFS('Selected scen drivers'!W$2:W$999,'Selected scen drivers'!$A$2:$A$999,reporting!$A133,'Selected scen drivers'!$B$2:$B$999,reporting!$B133)</f>
        <v>2334.837</v>
      </c>
      <c r="X133" s="3">
        <f>SUMIFS('Selected scen drivers'!X$2:X$999,'Selected scen drivers'!$A$2:$A$999,reporting!$A133,'Selected scen drivers'!$B$2:$B$999,reporting!$B133)</f>
        <v>0</v>
      </c>
      <c r="Y133" s="3">
        <f>SUMIFS('Selected scen drivers'!Y$2:Y$999,'Selected scen drivers'!$A$2:$A$999,reporting!$A133,'Selected scen drivers'!$B$2:$B$999,reporting!$B133)</f>
        <v>0</v>
      </c>
      <c r="Z133" s="3">
        <f>SUMIFS('Selected scen drivers'!Z$2:Z$999,'Selected scen drivers'!$A$2:$A$999,reporting!$A133,'Selected scen drivers'!$B$2:$B$999,reporting!$B133)</f>
        <v>0</v>
      </c>
      <c r="AA133" s="3">
        <f>SUMIFS('Selected scen drivers'!AA$2:AA$999,'Selected scen drivers'!$A$2:$A$999,reporting!$A133,'Selected scen drivers'!$B$2:$B$999,reporting!$B133)</f>
        <v>0</v>
      </c>
      <c r="AB133" s="3">
        <f>SUMIFS('Selected scen drivers'!AB$2:AB$999,'Selected scen drivers'!$A$2:$A$999,reporting!$A133,'Selected scen drivers'!$B$2:$B$999,reporting!$B133)</f>
        <v>0</v>
      </c>
      <c r="AC133" s="3">
        <f>SUMIFS('Selected scen drivers'!AC$2:AC$999,'Selected scen drivers'!$A$2:$A$999,reporting!$A133,'Selected scen drivers'!$B$2:$B$999,reporting!$B133)</f>
        <v>0</v>
      </c>
      <c r="AD133" s="3">
        <f>SUMIFS('Selected scen drivers'!AD$2:AD$999,'Selected scen drivers'!$A$2:$A$999,reporting!$A133,'Selected scen drivers'!$B$2:$B$999,reporting!$B133)</f>
        <v>0</v>
      </c>
      <c r="AE133" s="3">
        <f>SUMIFS('Selected scen drivers'!AE$2:AE$999,'Selected scen drivers'!$A$2:$A$999,reporting!$A133,'Selected scen drivers'!$B$2:$B$999,reporting!$B133)</f>
        <v>0</v>
      </c>
      <c r="AF133">
        <v>2</v>
      </c>
    </row>
    <row r="134" ht="14.5" spans="1:32">
      <c r="A134" s="22">
        <f t="shared" si="2"/>
        <v>22</v>
      </c>
      <c r="B134" s="22">
        <f t="shared" si="3"/>
        <v>7</v>
      </c>
      <c r="D134" t="str">
        <f>IFERROR("rep_"&amp;VLOOKUP(B134,Classification!$U$5:$V$14,2,FALSE),"\I:")</f>
        <v>rep_GDPSER</v>
      </c>
      <c r="E134" t="str">
        <f>IFERROR(VLOOKUP(A134,Classification!$A$4:$B$99,2,FALSE),"\I:")</f>
        <v>Japan</v>
      </c>
      <c r="F134" s="3">
        <f>SUMIFS('Selected scen drivers'!F$2:F$999,'Selected scen drivers'!$A$2:$A$999,reporting!$A134,'Selected scen drivers'!$B$2:$B$999,reporting!$B134)</f>
        <v>3563.47858348521</v>
      </c>
      <c r="G134" s="3">
        <f>SUMIFS('Selected scen drivers'!G$2:G$999,'Selected scen drivers'!$A$2:$A$999,reporting!$A134,'Selected scen drivers'!$B$2:$B$999,reporting!$B134)</f>
        <v>3551.41518928028</v>
      </c>
      <c r="H134" s="3">
        <f>SUMIFS('Selected scen drivers'!H$2:H$999,'Selected scen drivers'!$A$2:$A$999,reporting!$A134,'Selected scen drivers'!$B$2:$B$999,reporting!$B134)</f>
        <v>3807.9738160014</v>
      </c>
      <c r="I134" s="3">
        <f>SUMIFS('Selected scen drivers'!I$2:I$999,'Selected scen drivers'!$A$2:$A$999,reporting!$A134,'Selected scen drivers'!$B$2:$B$999,reporting!$B134)</f>
        <v>3958.03439740262</v>
      </c>
      <c r="J134" s="3">
        <f>SUMIFS('Selected scen drivers'!J$2:J$999,'Selected scen drivers'!$A$2:$A$999,reporting!$A134,'Selected scen drivers'!$B$2:$B$999,reporting!$B134)</f>
        <v>4124.56994997183</v>
      </c>
      <c r="K134" s="3">
        <f>SUMIFS('Selected scen drivers'!K$2:K$999,'Selected scen drivers'!$A$2:$A$999,reporting!$A134,'Selected scen drivers'!$B$2:$B$999,reporting!$B134)</f>
        <v>4266.48728395986</v>
      </c>
      <c r="L134" s="3">
        <f>SUMIFS('Selected scen drivers'!L$2:L$999,'Selected scen drivers'!$A$2:$A$999,reporting!$A134,'Selected scen drivers'!$B$2:$B$999,reporting!$B134)</f>
        <v>4412.42429998363</v>
      </c>
      <c r="M134" s="3">
        <f>SUMIFS('Selected scen drivers'!M$2:M$999,'Selected scen drivers'!$A$2:$A$999,reporting!$A134,'Selected scen drivers'!$B$2:$B$999,reporting!$B134)</f>
        <v>4567.05927514974</v>
      </c>
      <c r="N134" s="3">
        <f>SUMIFS('Selected scen drivers'!N$2:N$999,'Selected scen drivers'!$A$2:$A$999,reporting!$A134,'Selected scen drivers'!$B$2:$B$999,reporting!$B134)</f>
        <v>4714.47392642113</v>
      </c>
      <c r="O134" s="3">
        <f>SUMIFS('Selected scen drivers'!O$2:O$999,'Selected scen drivers'!$A$2:$A$999,reporting!$A134,'Selected scen drivers'!$B$2:$B$999,reporting!$B134)</f>
        <v>4844.60834649035</v>
      </c>
      <c r="P134" s="3">
        <f>SUMIFS('Selected scen drivers'!P$2:P$999,'Selected scen drivers'!$A$2:$A$999,reporting!$A134,'Selected scen drivers'!$B$2:$B$999,reporting!$B134)</f>
        <v>4956.24231735468</v>
      </c>
      <c r="Q134" s="3">
        <f>SUMIFS('Selected scen drivers'!Q$2:Q$999,'Selected scen drivers'!$A$2:$A$999,reporting!$A134,'Selected scen drivers'!$B$2:$B$999,reporting!$B134)</f>
        <v>5045.28613157801</v>
      </c>
      <c r="R134" s="3">
        <f>SUMIFS('Selected scen drivers'!R$2:R$999,'Selected scen drivers'!$A$2:$A$999,reporting!$A134,'Selected scen drivers'!$B$2:$B$999,reporting!$B134)</f>
        <v>5115.65790196122</v>
      </c>
      <c r="S134" s="3">
        <f>SUMIFS('Selected scen drivers'!S$2:S$999,'Selected scen drivers'!$A$2:$A$999,reporting!$A134,'Selected scen drivers'!$B$2:$B$999,reporting!$B134)</f>
        <v>5178.47366510603</v>
      </c>
      <c r="T134" s="3">
        <f>SUMIFS('Selected scen drivers'!T$2:T$999,'Selected scen drivers'!$A$2:$A$999,reporting!$A134,'Selected scen drivers'!$B$2:$B$999,reporting!$B134)</f>
        <v>5239.68816879071</v>
      </c>
      <c r="U134" s="3">
        <f>SUMIFS('Selected scen drivers'!U$2:U$999,'Selected scen drivers'!$A$2:$A$999,reporting!$A134,'Selected scen drivers'!$B$2:$B$999,reporting!$B134)</f>
        <v>5295.31563124576</v>
      </c>
      <c r="V134" s="3">
        <f>SUMIFS('Selected scen drivers'!V$2:V$999,'Selected scen drivers'!$A$2:$A$999,reporting!$A134,'Selected scen drivers'!$B$2:$B$999,reporting!$B134)</f>
        <v>5336.84284453537</v>
      </c>
      <c r="W134" s="3">
        <f>SUMIFS('Selected scen drivers'!W$2:W$999,'Selected scen drivers'!$A$2:$A$999,reporting!$A134,'Selected scen drivers'!$B$2:$B$999,reporting!$B134)</f>
        <v>5354.88237081328</v>
      </c>
      <c r="X134" s="3">
        <f>SUMIFS('Selected scen drivers'!X$2:X$999,'Selected scen drivers'!$A$2:$A$999,reporting!$A134,'Selected scen drivers'!$B$2:$B$999,reporting!$B134)</f>
        <v>0</v>
      </c>
      <c r="Y134" s="3">
        <f>SUMIFS('Selected scen drivers'!Y$2:Y$999,'Selected scen drivers'!$A$2:$A$999,reporting!$A134,'Selected scen drivers'!$B$2:$B$999,reporting!$B134)</f>
        <v>0</v>
      </c>
      <c r="Z134" s="3">
        <f>SUMIFS('Selected scen drivers'!Z$2:Z$999,'Selected scen drivers'!$A$2:$A$999,reporting!$A134,'Selected scen drivers'!$B$2:$B$999,reporting!$B134)</f>
        <v>0</v>
      </c>
      <c r="AA134" s="3">
        <f>SUMIFS('Selected scen drivers'!AA$2:AA$999,'Selected scen drivers'!$A$2:$A$999,reporting!$A134,'Selected scen drivers'!$B$2:$B$999,reporting!$B134)</f>
        <v>0</v>
      </c>
      <c r="AB134" s="3">
        <f>SUMIFS('Selected scen drivers'!AB$2:AB$999,'Selected scen drivers'!$A$2:$A$999,reporting!$A134,'Selected scen drivers'!$B$2:$B$999,reporting!$B134)</f>
        <v>0</v>
      </c>
      <c r="AC134" s="3">
        <f>SUMIFS('Selected scen drivers'!AC$2:AC$999,'Selected scen drivers'!$A$2:$A$999,reporting!$A134,'Selected scen drivers'!$B$2:$B$999,reporting!$B134)</f>
        <v>0</v>
      </c>
      <c r="AD134" s="3">
        <f>SUMIFS('Selected scen drivers'!AD$2:AD$999,'Selected scen drivers'!$A$2:$A$999,reporting!$A134,'Selected scen drivers'!$B$2:$B$999,reporting!$B134)</f>
        <v>0</v>
      </c>
      <c r="AE134" s="3">
        <f>SUMIFS('Selected scen drivers'!AE$2:AE$999,'Selected scen drivers'!$A$2:$A$999,reporting!$A134,'Selected scen drivers'!$B$2:$B$999,reporting!$B134)</f>
        <v>0</v>
      </c>
      <c r="AF134">
        <v>2</v>
      </c>
    </row>
    <row r="135" ht="14.5" spans="1:32">
      <c r="A135" s="22">
        <f t="shared" si="2"/>
        <v>22</v>
      </c>
      <c r="B135" s="22">
        <f t="shared" si="3"/>
        <v>8</v>
      </c>
      <c r="D135" t="str">
        <f>IFERROR("rep_"&amp;VLOOKUP(B135,Classification!$U$5:$V$14,2,FALSE),"\I:")</f>
        <v>rep_HOU</v>
      </c>
      <c r="E135" t="str">
        <f>IFERROR(VLOOKUP(A135,Classification!$A$4:$B$99,2,FALSE),"\I:")</f>
        <v>Japan</v>
      </c>
      <c r="F135" s="3">
        <f>SUMIFS('Selected scen drivers'!F$2:F$999,'Selected scen drivers'!$A$2:$A$999,reporting!$A135,'Selected scen drivers'!$B$2:$B$999,reporting!$B135)</f>
        <v>34.0705441</v>
      </c>
      <c r="G135" s="3">
        <f>SUMIFS('Selected scen drivers'!G$2:G$999,'Selected scen drivers'!$A$2:$A$999,reporting!$A135,'Selected scen drivers'!$B$2:$B$999,reporting!$B135)</f>
        <v>33.876936</v>
      </c>
      <c r="H135" s="3">
        <f>SUMIFS('Selected scen drivers'!H$2:H$999,'Selected scen drivers'!$A$2:$A$999,reporting!$A135,'Selected scen drivers'!$B$2:$B$999,reporting!$B135)</f>
        <v>32.9088955</v>
      </c>
      <c r="I135" s="3">
        <f>SUMIFS('Selected scen drivers'!I$2:I$999,'Selected scen drivers'!$A$2:$A$999,reporting!$A135,'Selected scen drivers'!$B$2:$B$999,reporting!$B135)</f>
        <v>31.7412635</v>
      </c>
      <c r="J135" s="3">
        <f>SUMIFS('Selected scen drivers'!J$2:J$999,'Selected scen drivers'!$A$2:$A$999,reporting!$A135,'Selected scen drivers'!$B$2:$B$999,reporting!$B135)</f>
        <v>30.075197</v>
      </c>
      <c r="K135" s="3">
        <f>SUMIFS('Selected scen drivers'!K$2:K$999,'Selected scen drivers'!$A$2:$A$999,reporting!$A135,'Selected scen drivers'!$B$2:$B$999,reporting!$B135)</f>
        <v>27.7509255</v>
      </c>
      <c r="L135" s="3">
        <f>SUMIFS('Selected scen drivers'!L$2:L$999,'Selected scen drivers'!$A$2:$A$999,reporting!$A135,'Selected scen drivers'!$B$2:$B$999,reporting!$B135)</f>
        <v>25.839324</v>
      </c>
      <c r="M135" s="3">
        <f>SUMIFS('Selected scen drivers'!M$2:M$999,'Selected scen drivers'!$A$2:$A$999,reporting!$A135,'Selected scen drivers'!$B$2:$B$999,reporting!$B135)</f>
        <v>24.449782</v>
      </c>
      <c r="N135" s="3">
        <f>SUMIFS('Selected scen drivers'!N$2:N$999,'Selected scen drivers'!$A$2:$A$999,reporting!$A135,'Selected scen drivers'!$B$2:$B$999,reporting!$B135)</f>
        <v>23.334446</v>
      </c>
      <c r="O135" s="3">
        <f>SUMIFS('Selected scen drivers'!O$2:O$999,'Selected scen drivers'!$A$2:$A$999,reporting!$A135,'Selected scen drivers'!$B$2:$B$999,reporting!$B135)</f>
        <v>22.3605535</v>
      </c>
      <c r="P135" s="3">
        <f>SUMIFS('Selected scen drivers'!P$2:P$999,'Selected scen drivers'!$A$2:$A$999,reporting!$A135,'Selected scen drivers'!$B$2:$B$999,reporting!$B135)</f>
        <v>21.3111545</v>
      </c>
      <c r="Q135" s="3">
        <f>SUMIFS('Selected scen drivers'!Q$2:Q$999,'Selected scen drivers'!$A$2:$A$999,reporting!$A135,'Selected scen drivers'!$B$2:$B$999,reporting!$B135)</f>
        <v>20.2508255</v>
      </c>
      <c r="R135" s="3">
        <f>SUMIFS('Selected scen drivers'!R$2:R$999,'Selected scen drivers'!$A$2:$A$999,reporting!$A135,'Selected scen drivers'!$B$2:$B$999,reporting!$B135)</f>
        <v>19.22713</v>
      </c>
      <c r="S135" s="3">
        <f>SUMIFS('Selected scen drivers'!S$2:S$999,'Selected scen drivers'!$A$2:$A$999,reporting!$A135,'Selected scen drivers'!$B$2:$B$999,reporting!$B135)</f>
        <v>18.2193755</v>
      </c>
      <c r="T135" s="3">
        <f>SUMIFS('Selected scen drivers'!T$2:T$999,'Selected scen drivers'!$A$2:$A$999,reporting!$A135,'Selected scen drivers'!$B$2:$B$999,reporting!$B135)</f>
        <v>17.414318</v>
      </c>
      <c r="U135" s="3">
        <f>SUMIFS('Selected scen drivers'!U$2:U$999,'Selected scen drivers'!$A$2:$A$999,reporting!$A135,'Selected scen drivers'!$B$2:$B$999,reporting!$B135)</f>
        <v>16.689136</v>
      </c>
      <c r="V135" s="3">
        <f>SUMIFS('Selected scen drivers'!V$2:V$999,'Selected scen drivers'!$A$2:$A$999,reporting!$A135,'Selected scen drivers'!$B$2:$B$999,reporting!$B135)</f>
        <v>15.920697</v>
      </c>
      <c r="W135" s="3">
        <f>SUMIFS('Selected scen drivers'!W$2:W$999,'Selected scen drivers'!$A$2:$A$999,reporting!$A135,'Selected scen drivers'!$B$2:$B$999,reporting!$B135)</f>
        <v>15.1462405</v>
      </c>
      <c r="X135" s="3">
        <f>SUMIFS('Selected scen drivers'!X$2:X$999,'Selected scen drivers'!$A$2:$A$999,reporting!$A135,'Selected scen drivers'!$B$2:$B$999,reporting!$B135)</f>
        <v>0</v>
      </c>
      <c r="Y135" s="3">
        <f>SUMIFS('Selected scen drivers'!Y$2:Y$999,'Selected scen drivers'!$A$2:$A$999,reporting!$A135,'Selected scen drivers'!$B$2:$B$999,reporting!$B135)</f>
        <v>0</v>
      </c>
      <c r="Z135" s="3">
        <f>SUMIFS('Selected scen drivers'!Z$2:Z$999,'Selected scen drivers'!$A$2:$A$999,reporting!$A135,'Selected scen drivers'!$B$2:$B$999,reporting!$B135)</f>
        <v>0</v>
      </c>
      <c r="AA135" s="3">
        <f>SUMIFS('Selected scen drivers'!AA$2:AA$999,'Selected scen drivers'!$A$2:$A$999,reporting!$A135,'Selected scen drivers'!$B$2:$B$999,reporting!$B135)</f>
        <v>0</v>
      </c>
      <c r="AB135" s="3">
        <f>SUMIFS('Selected scen drivers'!AB$2:AB$999,'Selected scen drivers'!$A$2:$A$999,reporting!$A135,'Selected scen drivers'!$B$2:$B$999,reporting!$B135)</f>
        <v>0</v>
      </c>
      <c r="AC135" s="3">
        <f>SUMIFS('Selected scen drivers'!AC$2:AC$999,'Selected scen drivers'!$A$2:$A$999,reporting!$A135,'Selected scen drivers'!$B$2:$B$999,reporting!$B135)</f>
        <v>0</v>
      </c>
      <c r="AD135" s="3">
        <f>SUMIFS('Selected scen drivers'!AD$2:AD$999,'Selected scen drivers'!$A$2:$A$999,reporting!$A135,'Selected scen drivers'!$B$2:$B$999,reporting!$B135)</f>
        <v>0</v>
      </c>
      <c r="AE135" s="3">
        <f>SUMIFS('Selected scen drivers'!AE$2:AE$999,'Selected scen drivers'!$A$2:$A$999,reporting!$A135,'Selected scen drivers'!$B$2:$B$999,reporting!$B135)</f>
        <v>0</v>
      </c>
      <c r="AF135">
        <v>2</v>
      </c>
    </row>
    <row r="136" ht="14.5" spans="1:32">
      <c r="A136" s="22">
        <f t="shared" si="2"/>
        <v>22</v>
      </c>
      <c r="B136" s="22">
        <f t="shared" si="3"/>
        <v>9</v>
      </c>
      <c r="D136" t="str">
        <f>IFERROR("rep_"&amp;VLOOKUP(B136,Classification!$U$5:$V$14,2,FALSE),"\I:")</f>
        <v>rep_POP</v>
      </c>
      <c r="E136" t="str">
        <f>IFERROR(VLOOKUP(A136,Classification!$A$4:$B$99,2,FALSE),"\I:")</f>
        <v>Japan</v>
      </c>
      <c r="F136" s="3">
        <f>SUMIFS('Selected scen drivers'!F$2:F$999,'Selected scen drivers'!$A$2:$A$999,reporting!$A136,'Selected scen drivers'!$B$2:$B$999,reporting!$B136)</f>
        <v>126.1567674</v>
      </c>
      <c r="G136" s="3">
        <f>SUMIFS('Selected scen drivers'!G$2:G$999,'Selected scen drivers'!$A$2:$A$999,reporting!$A136,'Selected scen drivers'!$B$2:$B$999,reporting!$B136)</f>
        <v>125.542768</v>
      </c>
      <c r="H136" s="3">
        <f>SUMIFS('Selected scen drivers'!H$2:H$999,'Selected scen drivers'!$A$2:$A$999,reporting!$A136,'Selected scen drivers'!$B$2:$B$999,reporting!$B136)</f>
        <v>122.472771</v>
      </c>
      <c r="I136" s="3">
        <f>SUMIFS('Selected scen drivers'!I$2:I$999,'Selected scen drivers'!$A$2:$A$999,reporting!$A136,'Selected scen drivers'!$B$2:$B$999,reporting!$B136)</f>
        <v>119.347805</v>
      </c>
      <c r="J136" s="3">
        <f>SUMIFS('Selected scen drivers'!J$2:J$999,'Selected scen drivers'!$A$2:$A$999,reporting!$A136,'Selected scen drivers'!$B$2:$B$999,reporting!$B136)</f>
        <v>116.050676</v>
      </c>
      <c r="K136" s="3">
        <f>SUMIFS('Selected scen drivers'!K$2:K$999,'Selected scen drivers'!$A$2:$A$999,reporting!$A136,'Selected scen drivers'!$B$2:$B$999,reporting!$B136)</f>
        <v>112.665705</v>
      </c>
      <c r="L136" s="3">
        <f>SUMIFS('Selected scen drivers'!L$2:L$999,'Selected scen drivers'!$A$2:$A$999,reporting!$A136,'Selected scen drivers'!$B$2:$B$999,reporting!$B136)</f>
        <v>109.262976</v>
      </c>
      <c r="M136" s="3">
        <f>SUMIFS('Selected scen drivers'!M$2:M$999,'Selected scen drivers'!$A$2:$A$999,reporting!$A136,'Selected scen drivers'!$B$2:$B$999,reporting!$B136)</f>
        <v>105.981695</v>
      </c>
      <c r="N136" s="3">
        <f>SUMIFS('Selected scen drivers'!N$2:N$999,'Selected scen drivers'!$A$2:$A$999,reporting!$A136,'Selected scen drivers'!$B$2:$B$999,reporting!$B136)</f>
        <v>102.852048</v>
      </c>
      <c r="O136" s="3">
        <f>SUMIFS('Selected scen drivers'!O$2:O$999,'Selected scen drivers'!$A$2:$A$999,reporting!$A136,'Selected scen drivers'!$B$2:$B$999,reporting!$B136)</f>
        <v>99.733629</v>
      </c>
      <c r="P136" s="3">
        <f>SUMIFS('Selected scen drivers'!P$2:P$999,'Selected scen drivers'!$A$2:$A$999,reporting!$A136,'Selected scen drivers'!$B$2:$B$999,reporting!$B136)</f>
        <v>96.439991</v>
      </c>
      <c r="Q136" s="3">
        <f>SUMIFS('Selected scen drivers'!Q$2:Q$999,'Selected scen drivers'!$A$2:$A$999,reporting!$A136,'Selected scen drivers'!$B$2:$B$999,reporting!$B136)</f>
        <v>92.954799</v>
      </c>
      <c r="R136" s="3">
        <f>SUMIFS('Selected scen drivers'!R$2:R$999,'Selected scen drivers'!$A$2:$A$999,reporting!$A136,'Selected scen drivers'!$B$2:$B$999,reporting!$B136)</f>
        <v>89.435694</v>
      </c>
      <c r="S136" s="3">
        <f>SUMIFS('Selected scen drivers'!S$2:S$999,'Selected scen drivers'!$A$2:$A$999,reporting!$A136,'Selected scen drivers'!$B$2:$B$999,reporting!$B136)</f>
        <v>86.1483079999999</v>
      </c>
      <c r="T136" s="3">
        <f>SUMIFS('Selected scen drivers'!T$2:T$999,'Selected scen drivers'!$A$2:$A$999,reporting!$A136,'Selected scen drivers'!$B$2:$B$999,reporting!$B136)</f>
        <v>83.172694</v>
      </c>
      <c r="U136" s="3">
        <f>SUMIFS('Selected scen drivers'!U$2:U$999,'Selected scen drivers'!$A$2:$A$999,reporting!$A136,'Selected scen drivers'!$B$2:$B$999,reporting!$B136)</f>
        <v>80.412157</v>
      </c>
      <c r="V136" s="3">
        <f>SUMIFS('Selected scen drivers'!V$2:V$999,'Selected scen drivers'!$A$2:$A$999,reporting!$A136,'Selected scen drivers'!$B$2:$B$999,reporting!$B136)</f>
        <v>77.734792</v>
      </c>
      <c r="W136" s="3">
        <f>SUMIFS('Selected scen drivers'!W$2:W$999,'Selected scen drivers'!$A$2:$A$999,reporting!$A136,'Selected scen drivers'!$B$2:$B$999,reporting!$B136)</f>
        <v>75.0409</v>
      </c>
      <c r="X136" s="3">
        <f>SUMIFS('Selected scen drivers'!X$2:X$999,'Selected scen drivers'!$A$2:$A$999,reporting!$A136,'Selected scen drivers'!$B$2:$B$999,reporting!$B136)</f>
        <v>0</v>
      </c>
      <c r="Y136" s="3">
        <f>SUMIFS('Selected scen drivers'!Y$2:Y$999,'Selected scen drivers'!$A$2:$A$999,reporting!$A136,'Selected scen drivers'!$B$2:$B$999,reporting!$B136)</f>
        <v>0</v>
      </c>
      <c r="Z136" s="3">
        <f>SUMIFS('Selected scen drivers'!Z$2:Z$999,'Selected scen drivers'!$A$2:$A$999,reporting!$A136,'Selected scen drivers'!$B$2:$B$999,reporting!$B136)</f>
        <v>0</v>
      </c>
      <c r="AA136" s="3">
        <f>SUMIFS('Selected scen drivers'!AA$2:AA$999,'Selected scen drivers'!$A$2:$A$999,reporting!$A136,'Selected scen drivers'!$B$2:$B$999,reporting!$B136)</f>
        <v>0</v>
      </c>
      <c r="AB136" s="3">
        <f>SUMIFS('Selected scen drivers'!AB$2:AB$999,'Selected scen drivers'!$A$2:$A$999,reporting!$A136,'Selected scen drivers'!$B$2:$B$999,reporting!$B136)</f>
        <v>0</v>
      </c>
      <c r="AC136" s="3">
        <f>SUMIFS('Selected scen drivers'!AC$2:AC$999,'Selected scen drivers'!$A$2:$A$999,reporting!$A136,'Selected scen drivers'!$B$2:$B$999,reporting!$B136)</f>
        <v>0</v>
      </c>
      <c r="AD136" s="3">
        <f>SUMIFS('Selected scen drivers'!AD$2:AD$999,'Selected scen drivers'!$A$2:$A$999,reporting!$A136,'Selected scen drivers'!$B$2:$B$999,reporting!$B136)</f>
        <v>0</v>
      </c>
      <c r="AE136" s="3">
        <f>SUMIFS('Selected scen drivers'!AE$2:AE$999,'Selected scen drivers'!$A$2:$A$999,reporting!$A136,'Selected scen drivers'!$B$2:$B$999,reporting!$B136)</f>
        <v>0</v>
      </c>
      <c r="AF136">
        <v>2</v>
      </c>
    </row>
    <row r="137" ht="14.5" spans="1:32">
      <c r="A137" s="22">
        <f t="shared" si="2"/>
        <v>23</v>
      </c>
      <c r="B137" s="22">
        <f t="shared" si="3"/>
        <v>1</v>
      </c>
      <c r="D137" t="str">
        <f>IFERROR("rep_"&amp;VLOOKUP(B137,Classification!$U$5:$V$14,2,FALSE),"\I:")</f>
        <v>rep_GDP</v>
      </c>
      <c r="E137" t="str">
        <f>IFERROR(VLOOKUP(A137,Classification!$A$4:$B$99,2,FALSE),"\I:")</f>
        <v>UK</v>
      </c>
      <c r="F137" s="3">
        <f>SUMIFS('Selected scen drivers'!F$2:F$999,'Selected scen drivers'!$A$2:$A$999,reporting!$A137,'Selected scen drivers'!$B$2:$B$999,reporting!$B137)</f>
        <v>2693.384</v>
      </c>
      <c r="G137" s="3">
        <f>SUMIFS('Selected scen drivers'!G$2:G$999,'Selected scen drivers'!$A$2:$A$999,reporting!$A137,'Selected scen drivers'!$B$2:$B$999,reporting!$B137)</f>
        <v>2674.93</v>
      </c>
      <c r="H137" s="3">
        <f>SUMIFS('Selected scen drivers'!H$2:H$999,'Selected scen drivers'!$A$2:$A$999,reporting!$A137,'Selected scen drivers'!$B$2:$B$999,reporting!$B137)</f>
        <v>3105.54</v>
      </c>
      <c r="I137" s="3">
        <f>SUMIFS('Selected scen drivers'!I$2:I$999,'Selected scen drivers'!$A$2:$A$999,reporting!$A137,'Selected scen drivers'!$B$2:$B$999,reporting!$B137)</f>
        <v>3383.03</v>
      </c>
      <c r="J137" s="3">
        <f>SUMIFS('Selected scen drivers'!J$2:J$999,'Selected scen drivers'!$A$2:$A$999,reporting!$A137,'Selected scen drivers'!$B$2:$B$999,reporting!$B137)</f>
        <v>3699.61</v>
      </c>
      <c r="K137" s="3">
        <f>SUMIFS('Selected scen drivers'!K$2:K$999,'Selected scen drivers'!$A$2:$A$999,reporting!$A137,'Selected scen drivers'!$B$2:$B$999,reporting!$B137)</f>
        <v>4073.84</v>
      </c>
      <c r="L137" s="3">
        <f>SUMIFS('Selected scen drivers'!L$2:L$999,'Selected scen drivers'!$A$2:$A$999,reporting!$A137,'Selected scen drivers'!$B$2:$B$999,reporting!$B137)</f>
        <v>4498.01</v>
      </c>
      <c r="M137" s="3">
        <f>SUMIFS('Selected scen drivers'!M$2:M$999,'Selected scen drivers'!$A$2:$A$999,reporting!$A137,'Selected scen drivers'!$B$2:$B$999,reporting!$B137)</f>
        <v>4950.09</v>
      </c>
      <c r="N137" s="3">
        <f>SUMIFS('Selected scen drivers'!N$2:N$999,'Selected scen drivers'!$A$2:$A$999,reporting!$A137,'Selected scen drivers'!$B$2:$B$999,reporting!$B137)</f>
        <v>5420.84</v>
      </c>
      <c r="O137" s="3">
        <f>SUMIFS('Selected scen drivers'!O$2:O$999,'Selected scen drivers'!$A$2:$A$999,reporting!$A137,'Selected scen drivers'!$B$2:$B$999,reporting!$B137)</f>
        <v>5916.74</v>
      </c>
      <c r="P137" s="3">
        <f>SUMIFS('Selected scen drivers'!P$2:P$999,'Selected scen drivers'!$A$2:$A$999,reporting!$A137,'Selected scen drivers'!$B$2:$B$999,reporting!$B137)</f>
        <v>6433.38</v>
      </c>
      <c r="Q137" s="3">
        <f>SUMIFS('Selected scen drivers'!Q$2:Q$999,'Selected scen drivers'!$A$2:$A$999,reporting!$A137,'Selected scen drivers'!$B$2:$B$999,reporting!$B137)</f>
        <v>6947.3</v>
      </c>
      <c r="R137" s="3">
        <f>SUMIFS('Selected scen drivers'!R$2:R$999,'Selected scen drivers'!$A$2:$A$999,reporting!$A137,'Selected scen drivers'!$B$2:$B$999,reporting!$B137)</f>
        <v>7446.74</v>
      </c>
      <c r="S137" s="3">
        <f>SUMIFS('Selected scen drivers'!S$2:S$999,'Selected scen drivers'!$A$2:$A$999,reporting!$A137,'Selected scen drivers'!$B$2:$B$999,reporting!$B137)</f>
        <v>7922.94</v>
      </c>
      <c r="T137" s="3">
        <f>SUMIFS('Selected scen drivers'!T$2:T$999,'Selected scen drivers'!$A$2:$A$999,reporting!$A137,'Selected scen drivers'!$B$2:$B$999,reporting!$B137)</f>
        <v>8372.45</v>
      </c>
      <c r="U137" s="3">
        <f>SUMIFS('Selected scen drivers'!U$2:U$999,'Selected scen drivers'!$A$2:$A$999,reporting!$A137,'Selected scen drivers'!$B$2:$B$999,reporting!$B137)</f>
        <v>8794.75</v>
      </c>
      <c r="V137" s="3">
        <f>SUMIFS('Selected scen drivers'!V$2:V$999,'Selected scen drivers'!$A$2:$A$999,reporting!$A137,'Selected scen drivers'!$B$2:$B$999,reporting!$B137)</f>
        <v>9187.97</v>
      </c>
      <c r="W137" s="3">
        <f>SUMIFS('Selected scen drivers'!W$2:W$999,'Selected scen drivers'!$A$2:$A$999,reporting!$A137,'Selected scen drivers'!$B$2:$B$999,reporting!$B137)</f>
        <v>9544.02</v>
      </c>
      <c r="X137" s="3">
        <f>SUMIFS('Selected scen drivers'!X$2:X$999,'Selected scen drivers'!$A$2:$A$999,reporting!$A137,'Selected scen drivers'!$B$2:$B$999,reporting!$B137)</f>
        <v>0</v>
      </c>
      <c r="Y137" s="3">
        <f>SUMIFS('Selected scen drivers'!Y$2:Y$999,'Selected scen drivers'!$A$2:$A$999,reporting!$A137,'Selected scen drivers'!$B$2:$B$999,reporting!$B137)</f>
        <v>0</v>
      </c>
      <c r="Z137" s="3">
        <f>SUMIFS('Selected scen drivers'!Z$2:Z$999,'Selected scen drivers'!$A$2:$A$999,reporting!$A137,'Selected scen drivers'!$B$2:$B$999,reporting!$B137)</f>
        <v>0</v>
      </c>
      <c r="AA137" s="3">
        <f>SUMIFS('Selected scen drivers'!AA$2:AA$999,'Selected scen drivers'!$A$2:$A$999,reporting!$A137,'Selected scen drivers'!$B$2:$B$999,reporting!$B137)</f>
        <v>0</v>
      </c>
      <c r="AB137" s="3">
        <f>SUMIFS('Selected scen drivers'!AB$2:AB$999,'Selected scen drivers'!$A$2:$A$999,reporting!$A137,'Selected scen drivers'!$B$2:$B$999,reporting!$B137)</f>
        <v>0</v>
      </c>
      <c r="AC137" s="3">
        <f>SUMIFS('Selected scen drivers'!AC$2:AC$999,'Selected scen drivers'!$A$2:$A$999,reporting!$A137,'Selected scen drivers'!$B$2:$B$999,reporting!$B137)</f>
        <v>0</v>
      </c>
      <c r="AD137" s="3">
        <f>SUMIFS('Selected scen drivers'!AD$2:AD$999,'Selected scen drivers'!$A$2:$A$999,reporting!$A137,'Selected scen drivers'!$B$2:$B$999,reporting!$B137)</f>
        <v>0</v>
      </c>
      <c r="AE137" s="3">
        <f>SUMIFS('Selected scen drivers'!AE$2:AE$999,'Selected scen drivers'!$A$2:$A$999,reporting!$A137,'Selected scen drivers'!$B$2:$B$999,reporting!$B137)</f>
        <v>0</v>
      </c>
      <c r="AF137">
        <v>2</v>
      </c>
    </row>
    <row r="138" ht="14.5" spans="1:32">
      <c r="A138" s="22">
        <f t="shared" si="2"/>
        <v>23</v>
      </c>
      <c r="B138" s="22">
        <f t="shared" si="3"/>
        <v>2</v>
      </c>
      <c r="D138" t="str">
        <f>IFERROR("rep_"&amp;VLOOKUP(B138,Classification!$U$5:$V$14,2,FALSE),"\I:")</f>
        <v>rep_GDPAGR</v>
      </c>
      <c r="E138" t="str">
        <f>IFERROR(VLOOKUP(A138,Classification!$A$4:$B$99,2,FALSE),"\I:")</f>
        <v>UK</v>
      </c>
      <c r="F138" s="3">
        <f>SUMIFS('Selected scen drivers'!F$2:F$999,'Selected scen drivers'!$A$2:$A$999,reporting!$A138,'Selected scen drivers'!$B$2:$B$999,reporting!$B138)</f>
        <v>19.0621809570116</v>
      </c>
      <c r="G138" s="3">
        <f>SUMIFS('Selected scen drivers'!G$2:G$999,'Selected scen drivers'!$A$2:$A$999,reporting!$A138,'Selected scen drivers'!$B$2:$B$999,reporting!$B138)</f>
        <v>18.9315744458789</v>
      </c>
      <c r="H138" s="3">
        <f>SUMIFS('Selected scen drivers'!H$2:H$999,'Selected scen drivers'!$A$2:$A$999,reporting!$A138,'Selected scen drivers'!$B$2:$B$999,reporting!$B138)</f>
        <v>21.9791776624639</v>
      </c>
      <c r="I138" s="3">
        <f>SUMIFS('Selected scen drivers'!I$2:I$999,'Selected scen drivers'!$A$2:$A$999,reporting!$A138,'Selected scen drivers'!$B$2:$B$999,reporting!$B138)</f>
        <v>23.9430879677755</v>
      </c>
      <c r="J138" s="3">
        <f>SUMIFS('Selected scen drivers'!J$2:J$999,'Selected scen drivers'!$A$2:$A$999,reporting!$A138,'Selected scen drivers'!$B$2:$B$999,reporting!$B138)</f>
        <v>26.1836542024344</v>
      </c>
      <c r="K138" s="3">
        <f>SUMIFS('Selected scen drivers'!K$2:K$999,'Selected scen drivers'!$A$2:$A$999,reporting!$A138,'Selected scen drivers'!$B$2:$B$999,reporting!$B138)</f>
        <v>28.8322330829589</v>
      </c>
      <c r="L138" s="3">
        <f>SUMIFS('Selected scen drivers'!L$2:L$999,'Selected scen drivers'!$A$2:$A$999,reporting!$A138,'Selected scen drivers'!$B$2:$B$999,reporting!$B138)</f>
        <v>31.8342577836832</v>
      </c>
      <c r="M138" s="3">
        <f>SUMIFS('Selected scen drivers'!M$2:M$999,'Selected scen drivers'!$A$2:$A$999,reporting!$A138,'Selected scen drivers'!$B$2:$B$999,reporting!$B138)</f>
        <v>35.0338129778351</v>
      </c>
      <c r="N138" s="3">
        <f>SUMIFS('Selected scen drivers'!N$2:N$999,'Selected scen drivers'!$A$2:$A$999,reporting!$A138,'Selected scen drivers'!$B$2:$B$999,reporting!$B138)</f>
        <v>38.3655034035276</v>
      </c>
      <c r="O138" s="3">
        <f>SUMIFS('Selected scen drivers'!O$2:O$999,'Selected scen drivers'!$A$2:$A$999,reporting!$A138,'Selected scen drivers'!$B$2:$B$999,reporting!$B138)</f>
        <v>41.8751906729931</v>
      </c>
      <c r="P138" s="3">
        <f>SUMIFS('Selected scen drivers'!P$2:P$999,'Selected scen drivers'!$A$2:$A$999,reporting!$A138,'Selected scen drivers'!$B$2:$B$999,reporting!$B138)</f>
        <v>45.53166341124</v>
      </c>
      <c r="Q138" s="3">
        <f>SUMIFS('Selected scen drivers'!Q$2:Q$999,'Selected scen drivers'!$A$2:$A$999,reporting!$A138,'Selected scen drivers'!$B$2:$B$999,reporting!$B138)</f>
        <v>49.1688855962041</v>
      </c>
      <c r="R138" s="3">
        <f>SUMIFS('Selected scen drivers'!R$2:R$999,'Selected scen drivers'!$A$2:$A$999,reporting!$A138,'Selected scen drivers'!$B$2:$B$999,reporting!$B138)</f>
        <v>52.7036268945744</v>
      </c>
      <c r="S138" s="3">
        <f>SUMIFS('Selected scen drivers'!S$2:S$999,'Selected scen drivers'!$A$2:$A$999,reporting!$A138,'Selected scen drivers'!$B$2:$B$999,reporting!$B138)</f>
        <v>56.0738892009255</v>
      </c>
      <c r="T138" s="3">
        <f>SUMIFS('Selected scen drivers'!T$2:T$999,'Selected scen drivers'!$A$2:$A$999,reporting!$A138,'Selected scen drivers'!$B$2:$B$999,reporting!$B138)</f>
        <v>59.2552554531889</v>
      </c>
      <c r="U138" s="3">
        <f>SUMIFS('Selected scen drivers'!U$2:U$999,'Selected scen drivers'!$A$2:$A$999,reporting!$A138,'Selected scen drivers'!$B$2:$B$999,reporting!$B138)</f>
        <v>62.2440453985312</v>
      </c>
      <c r="V138" s="3">
        <f>SUMIFS('Selected scen drivers'!V$2:V$999,'Selected scen drivers'!$A$2:$A$999,reporting!$A138,'Selected scen drivers'!$B$2:$B$999,reporting!$B138)</f>
        <v>65.0270242815706</v>
      </c>
      <c r="W138" s="3">
        <f>SUMIFS('Selected scen drivers'!W$2:W$999,'Selected scen drivers'!$A$2:$A$999,reporting!$A138,'Selected scen drivers'!$B$2:$B$999,reporting!$B138)</f>
        <v>67.5469358611092</v>
      </c>
      <c r="X138" s="3">
        <f>SUMIFS('Selected scen drivers'!X$2:X$999,'Selected scen drivers'!$A$2:$A$999,reporting!$A138,'Selected scen drivers'!$B$2:$B$999,reporting!$B138)</f>
        <v>0</v>
      </c>
      <c r="Y138" s="3">
        <f>SUMIFS('Selected scen drivers'!Y$2:Y$999,'Selected scen drivers'!$A$2:$A$999,reporting!$A138,'Selected scen drivers'!$B$2:$B$999,reporting!$B138)</f>
        <v>0</v>
      </c>
      <c r="Z138" s="3">
        <f>SUMIFS('Selected scen drivers'!Z$2:Z$999,'Selected scen drivers'!$A$2:$A$999,reporting!$A138,'Selected scen drivers'!$B$2:$B$999,reporting!$B138)</f>
        <v>0</v>
      </c>
      <c r="AA138" s="3">
        <f>SUMIFS('Selected scen drivers'!AA$2:AA$999,'Selected scen drivers'!$A$2:$A$999,reporting!$A138,'Selected scen drivers'!$B$2:$B$999,reporting!$B138)</f>
        <v>0</v>
      </c>
      <c r="AB138" s="3">
        <f>SUMIFS('Selected scen drivers'!AB$2:AB$999,'Selected scen drivers'!$A$2:$A$999,reporting!$A138,'Selected scen drivers'!$B$2:$B$999,reporting!$B138)</f>
        <v>0</v>
      </c>
      <c r="AC138" s="3">
        <f>SUMIFS('Selected scen drivers'!AC$2:AC$999,'Selected scen drivers'!$A$2:$A$999,reporting!$A138,'Selected scen drivers'!$B$2:$B$999,reporting!$B138)</f>
        <v>0</v>
      </c>
      <c r="AD138" s="3">
        <f>SUMIFS('Selected scen drivers'!AD$2:AD$999,'Selected scen drivers'!$A$2:$A$999,reporting!$A138,'Selected scen drivers'!$B$2:$B$999,reporting!$B138)</f>
        <v>0</v>
      </c>
      <c r="AE138" s="3">
        <f>SUMIFS('Selected scen drivers'!AE$2:AE$999,'Selected scen drivers'!$A$2:$A$999,reporting!$A138,'Selected scen drivers'!$B$2:$B$999,reporting!$B138)</f>
        <v>0</v>
      </c>
      <c r="AF138">
        <v>2</v>
      </c>
    </row>
    <row r="139" ht="14.5" spans="1:32">
      <c r="A139" s="22">
        <f t="shared" ref="A139:A202" si="4">A133+1</f>
        <v>23</v>
      </c>
      <c r="B139" s="22">
        <f t="shared" ref="B139:B202" si="5">B133</f>
        <v>3</v>
      </c>
      <c r="D139" t="str">
        <f>IFERROR("rep_"&amp;VLOOKUP(B139,Classification!$U$5:$V$14,2,FALSE),"\I:")</f>
        <v>rep_GDPIND</v>
      </c>
      <c r="E139" t="str">
        <f>IFERROR(VLOOKUP(A139,Classification!$A$4:$B$99,2,FALSE),"\I:")</f>
        <v>UK</v>
      </c>
      <c r="F139" s="3">
        <f>SUMIFS('Selected scen drivers'!F$2:F$999,'Selected scen drivers'!$A$2:$A$999,reporting!$A139,'Selected scen drivers'!$B$2:$B$999,reporting!$B139)</f>
        <v>545.256803615964</v>
      </c>
      <c r="G139" s="3">
        <f>SUMIFS('Selected scen drivers'!G$2:G$999,'Selected scen drivers'!$A$2:$A$999,reporting!$A139,'Selected scen drivers'!$B$2:$B$999,reporting!$B139)</f>
        <v>541.520920038305</v>
      </c>
      <c r="H139" s="3">
        <f>SUMIFS('Selected scen drivers'!H$2:H$999,'Selected scen drivers'!$A$2:$A$999,reporting!$A139,'Selected scen drivers'!$B$2:$B$999,reporting!$B139)</f>
        <v>647.630353969459</v>
      </c>
      <c r="I139" s="3">
        <f>SUMIFS('Selected scen drivers'!I$2:I$999,'Selected scen drivers'!$A$2:$A$999,reporting!$A139,'Selected scen drivers'!$B$2:$B$999,reporting!$B139)</f>
        <v>726.125597594625</v>
      </c>
      <c r="J139" s="3">
        <f>SUMIFS('Selected scen drivers'!J$2:J$999,'Selected scen drivers'!$A$2:$A$999,reporting!$A139,'Selected scen drivers'!$B$2:$B$999,reporting!$B139)</f>
        <v>816.633256345678</v>
      </c>
      <c r="K139" s="3">
        <f>SUMIFS('Selected scen drivers'!K$2:K$999,'Selected scen drivers'!$A$2:$A$999,reporting!$A139,'Selected scen drivers'!$B$2:$B$999,reporting!$B139)</f>
        <v>924.078368782225</v>
      </c>
      <c r="L139" s="3">
        <f>SUMIFS('Selected scen drivers'!L$2:L$999,'Selected scen drivers'!$A$2:$A$999,reporting!$A139,'Selected scen drivers'!$B$2:$B$999,reporting!$B139)</f>
        <v>1047.71957777649</v>
      </c>
      <c r="M139" s="3">
        <f>SUMIFS('Selected scen drivers'!M$2:M$999,'Selected scen drivers'!$A$2:$A$999,reporting!$A139,'Selected scen drivers'!$B$2:$B$999,reporting!$B139)</f>
        <v>1183.20462005978</v>
      </c>
      <c r="N139" s="3">
        <f>SUMIFS('Selected scen drivers'!N$2:N$999,'Selected scen drivers'!$A$2:$A$999,reporting!$A139,'Selected scen drivers'!$B$2:$B$999,reporting!$B139)</f>
        <v>1328.77907585769</v>
      </c>
      <c r="O139" s="3">
        <f>SUMIFS('Selected scen drivers'!O$2:O$999,'Selected scen drivers'!$A$2:$A$999,reporting!$A139,'Selected scen drivers'!$B$2:$B$999,reporting!$B139)</f>
        <v>1486.41237095689</v>
      </c>
      <c r="P139" s="3">
        <f>SUMIFS('Selected scen drivers'!P$2:P$999,'Selected scen drivers'!$A$2:$A$999,reporting!$A139,'Selected scen drivers'!$B$2:$B$999,reporting!$B139)</f>
        <v>1655.42977145832</v>
      </c>
      <c r="Q139" s="3">
        <f>SUMIFS('Selected scen drivers'!Q$2:Q$999,'Selected scen drivers'!$A$2:$A$999,reporting!$A139,'Selected scen drivers'!$B$2:$B$999,reporting!$B139)</f>
        <v>1830.03090953999</v>
      </c>
      <c r="R139" s="3">
        <f>SUMIFS('Selected scen drivers'!R$2:R$999,'Selected scen drivers'!$A$2:$A$999,reporting!$A139,'Selected scen drivers'!$B$2:$B$999,reporting!$B139)</f>
        <v>2006.99655302873</v>
      </c>
      <c r="S139" s="3">
        <f>SUMIFS('Selected scen drivers'!S$2:S$999,'Selected scen drivers'!$A$2:$A$999,reporting!$A139,'Selected scen drivers'!$B$2:$B$999,reporting!$B139)</f>
        <v>2183.64748451252</v>
      </c>
      <c r="T139" s="3">
        <f>SUMIFS('Selected scen drivers'!T$2:T$999,'Selected scen drivers'!$A$2:$A$999,reporting!$A139,'Selected scen drivers'!$B$2:$B$999,reporting!$B139)</f>
        <v>2358.58670663985</v>
      </c>
      <c r="U139" s="3">
        <f>SUMIFS('Selected scen drivers'!U$2:U$999,'Selected scen drivers'!$A$2:$A$999,reporting!$A139,'Selected scen drivers'!$B$2:$B$999,reporting!$B139)</f>
        <v>2531.17634892581</v>
      </c>
      <c r="V139" s="3">
        <f>SUMIFS('Selected scen drivers'!V$2:V$999,'Selected scen drivers'!$A$2:$A$999,reporting!$A139,'Selected scen drivers'!$B$2:$B$999,reporting!$B139)</f>
        <v>2700.36908984848</v>
      </c>
      <c r="W139" s="3">
        <f>SUMIFS('Selected scen drivers'!W$2:W$999,'Selected scen drivers'!$A$2:$A$999,reporting!$A139,'Selected scen drivers'!$B$2:$B$999,reporting!$B139)</f>
        <v>2863.206</v>
      </c>
      <c r="X139" s="3">
        <f>SUMIFS('Selected scen drivers'!X$2:X$999,'Selected scen drivers'!$A$2:$A$999,reporting!$A139,'Selected scen drivers'!$B$2:$B$999,reporting!$B139)</f>
        <v>0</v>
      </c>
      <c r="Y139" s="3">
        <f>SUMIFS('Selected scen drivers'!Y$2:Y$999,'Selected scen drivers'!$A$2:$A$999,reporting!$A139,'Selected scen drivers'!$B$2:$B$999,reporting!$B139)</f>
        <v>0</v>
      </c>
      <c r="Z139" s="3">
        <f>SUMIFS('Selected scen drivers'!Z$2:Z$999,'Selected scen drivers'!$A$2:$A$999,reporting!$A139,'Selected scen drivers'!$B$2:$B$999,reporting!$B139)</f>
        <v>0</v>
      </c>
      <c r="AA139" s="3">
        <f>SUMIFS('Selected scen drivers'!AA$2:AA$999,'Selected scen drivers'!$A$2:$A$999,reporting!$A139,'Selected scen drivers'!$B$2:$B$999,reporting!$B139)</f>
        <v>0</v>
      </c>
      <c r="AB139" s="3">
        <f>SUMIFS('Selected scen drivers'!AB$2:AB$999,'Selected scen drivers'!$A$2:$A$999,reporting!$A139,'Selected scen drivers'!$B$2:$B$999,reporting!$B139)</f>
        <v>0</v>
      </c>
      <c r="AC139" s="3">
        <f>SUMIFS('Selected scen drivers'!AC$2:AC$999,'Selected scen drivers'!$A$2:$A$999,reporting!$A139,'Selected scen drivers'!$B$2:$B$999,reporting!$B139)</f>
        <v>0</v>
      </c>
      <c r="AD139" s="3">
        <f>SUMIFS('Selected scen drivers'!AD$2:AD$999,'Selected scen drivers'!$A$2:$A$999,reporting!$A139,'Selected scen drivers'!$B$2:$B$999,reporting!$B139)</f>
        <v>0</v>
      </c>
      <c r="AE139" s="3">
        <f>SUMIFS('Selected scen drivers'!AE$2:AE$999,'Selected scen drivers'!$A$2:$A$999,reporting!$A139,'Selected scen drivers'!$B$2:$B$999,reporting!$B139)</f>
        <v>0</v>
      </c>
      <c r="AF139">
        <v>2</v>
      </c>
    </row>
    <row r="140" ht="14.5" spans="1:32">
      <c r="A140" s="22">
        <f t="shared" si="4"/>
        <v>23</v>
      </c>
      <c r="B140" s="22">
        <f t="shared" si="5"/>
        <v>7</v>
      </c>
      <c r="D140" t="str">
        <f>IFERROR("rep_"&amp;VLOOKUP(B140,Classification!$U$5:$V$14,2,FALSE),"\I:")</f>
        <v>rep_GDPSER</v>
      </c>
      <c r="E140" t="str">
        <f>IFERROR(VLOOKUP(A140,Classification!$A$4:$B$99,2,FALSE),"\I:")</f>
        <v>UK</v>
      </c>
      <c r="F140" s="3">
        <f>SUMIFS('Selected scen drivers'!F$2:F$999,'Selected scen drivers'!$A$2:$A$999,reporting!$A140,'Selected scen drivers'!$B$2:$B$999,reporting!$B140)</f>
        <v>2129.06501542702</v>
      </c>
      <c r="G140" s="3">
        <f>SUMIFS('Selected scen drivers'!G$2:G$999,'Selected scen drivers'!$A$2:$A$999,reporting!$A140,'Selected scen drivers'!$B$2:$B$999,reporting!$B140)</f>
        <v>2114.47750551582</v>
      </c>
      <c r="H140" s="3">
        <f>SUMIFS('Selected scen drivers'!H$2:H$999,'Selected scen drivers'!$A$2:$A$999,reporting!$A140,'Selected scen drivers'!$B$2:$B$999,reporting!$B140)</f>
        <v>2435.93046836808</v>
      </c>
      <c r="I140" s="3">
        <f>SUMIFS('Selected scen drivers'!I$2:I$999,'Selected scen drivers'!$A$2:$A$999,reporting!$A140,'Selected scen drivers'!$B$2:$B$999,reporting!$B140)</f>
        <v>2632.9613144376</v>
      </c>
      <c r="J140" s="3">
        <f>SUMIFS('Selected scen drivers'!J$2:J$999,'Selected scen drivers'!$A$2:$A$999,reporting!$A140,'Selected scen drivers'!$B$2:$B$999,reporting!$B140)</f>
        <v>2856.79308945189</v>
      </c>
      <c r="K140" s="3">
        <f>SUMIFS('Selected scen drivers'!K$2:K$999,'Selected scen drivers'!$A$2:$A$999,reporting!$A140,'Selected scen drivers'!$B$2:$B$999,reporting!$B140)</f>
        <v>3120.92939813482</v>
      </c>
      <c r="L140" s="3">
        <f>SUMIFS('Selected scen drivers'!L$2:L$999,'Selected scen drivers'!$A$2:$A$999,reporting!$A140,'Selected scen drivers'!$B$2:$B$999,reporting!$B140)</f>
        <v>3418.45616443983</v>
      </c>
      <c r="M140" s="3">
        <f>SUMIFS('Selected scen drivers'!M$2:M$999,'Selected scen drivers'!$A$2:$A$999,reporting!$A140,'Selected scen drivers'!$B$2:$B$999,reporting!$B140)</f>
        <v>3731.85156696238</v>
      </c>
      <c r="N140" s="3">
        <f>SUMIFS('Selected scen drivers'!N$2:N$999,'Selected scen drivers'!$A$2:$A$999,reporting!$A140,'Selected scen drivers'!$B$2:$B$999,reporting!$B140)</f>
        <v>4053.69542073879</v>
      </c>
      <c r="O140" s="3">
        <f>SUMIFS('Selected scen drivers'!O$2:O$999,'Selected scen drivers'!$A$2:$A$999,reporting!$A140,'Selected scen drivers'!$B$2:$B$999,reporting!$B140)</f>
        <v>4388.45243837011</v>
      </c>
      <c r="P140" s="3">
        <f>SUMIFS('Selected scen drivers'!P$2:P$999,'Selected scen drivers'!$A$2:$A$999,reporting!$A140,'Selected scen drivers'!$B$2:$B$999,reporting!$B140)</f>
        <v>4732.41856513044</v>
      </c>
      <c r="Q140" s="3">
        <f>SUMIFS('Selected scen drivers'!Q$2:Q$999,'Selected scen drivers'!$A$2:$A$999,reporting!$A140,'Selected scen drivers'!$B$2:$B$999,reporting!$B140)</f>
        <v>5068.10020486381</v>
      </c>
      <c r="R140" s="3">
        <f>SUMIFS('Selected scen drivers'!R$2:R$999,'Selected scen drivers'!$A$2:$A$999,reporting!$A140,'Selected scen drivers'!$B$2:$B$999,reporting!$B140)</f>
        <v>5387.0398200767</v>
      </c>
      <c r="S140" s="3">
        <f>SUMIFS('Selected scen drivers'!S$2:S$999,'Selected scen drivers'!$A$2:$A$999,reporting!$A140,'Selected scen drivers'!$B$2:$B$999,reporting!$B140)</f>
        <v>5683.21862628656</v>
      </c>
      <c r="T140" s="3">
        <f>SUMIFS('Selected scen drivers'!T$2:T$999,'Selected scen drivers'!$A$2:$A$999,reporting!$A140,'Selected scen drivers'!$B$2:$B$999,reporting!$B140)</f>
        <v>5954.60803790696</v>
      </c>
      <c r="U140" s="3">
        <f>SUMIFS('Selected scen drivers'!U$2:U$999,'Selected scen drivers'!$A$2:$A$999,reporting!$A140,'Selected scen drivers'!$B$2:$B$999,reporting!$B140)</f>
        <v>6201.32960567566</v>
      </c>
      <c r="V140" s="3">
        <f>SUMIFS('Selected scen drivers'!V$2:V$999,'Selected scen drivers'!$A$2:$A$999,reporting!$A140,'Selected scen drivers'!$B$2:$B$999,reporting!$B140)</f>
        <v>6422.57388586995</v>
      </c>
      <c r="W140" s="3">
        <f>SUMIFS('Selected scen drivers'!W$2:W$999,'Selected scen drivers'!$A$2:$A$999,reporting!$A140,'Selected scen drivers'!$B$2:$B$999,reporting!$B140)</f>
        <v>6613.26706413889</v>
      </c>
      <c r="X140" s="3">
        <f>SUMIFS('Selected scen drivers'!X$2:X$999,'Selected scen drivers'!$A$2:$A$999,reporting!$A140,'Selected scen drivers'!$B$2:$B$999,reporting!$B140)</f>
        <v>0</v>
      </c>
      <c r="Y140" s="3">
        <f>SUMIFS('Selected scen drivers'!Y$2:Y$999,'Selected scen drivers'!$A$2:$A$999,reporting!$A140,'Selected scen drivers'!$B$2:$B$999,reporting!$B140)</f>
        <v>0</v>
      </c>
      <c r="Z140" s="3">
        <f>SUMIFS('Selected scen drivers'!Z$2:Z$999,'Selected scen drivers'!$A$2:$A$999,reporting!$A140,'Selected scen drivers'!$B$2:$B$999,reporting!$B140)</f>
        <v>0</v>
      </c>
      <c r="AA140" s="3">
        <f>SUMIFS('Selected scen drivers'!AA$2:AA$999,'Selected scen drivers'!$A$2:$A$999,reporting!$A140,'Selected scen drivers'!$B$2:$B$999,reporting!$B140)</f>
        <v>0</v>
      </c>
      <c r="AB140" s="3">
        <f>SUMIFS('Selected scen drivers'!AB$2:AB$999,'Selected scen drivers'!$A$2:$A$999,reporting!$A140,'Selected scen drivers'!$B$2:$B$999,reporting!$B140)</f>
        <v>0</v>
      </c>
      <c r="AC140" s="3">
        <f>SUMIFS('Selected scen drivers'!AC$2:AC$999,'Selected scen drivers'!$A$2:$A$999,reporting!$A140,'Selected scen drivers'!$B$2:$B$999,reporting!$B140)</f>
        <v>0</v>
      </c>
      <c r="AD140" s="3">
        <f>SUMIFS('Selected scen drivers'!AD$2:AD$999,'Selected scen drivers'!$A$2:$A$999,reporting!$A140,'Selected scen drivers'!$B$2:$B$999,reporting!$B140)</f>
        <v>0</v>
      </c>
      <c r="AE140" s="3">
        <f>SUMIFS('Selected scen drivers'!AE$2:AE$999,'Selected scen drivers'!$A$2:$A$999,reporting!$A140,'Selected scen drivers'!$B$2:$B$999,reporting!$B140)</f>
        <v>0</v>
      </c>
      <c r="AF140">
        <v>2</v>
      </c>
    </row>
    <row r="141" ht="14.5" spans="1:32">
      <c r="A141" s="22">
        <f t="shared" si="4"/>
        <v>23</v>
      </c>
      <c r="B141" s="22">
        <f t="shared" si="5"/>
        <v>8</v>
      </c>
      <c r="D141" t="str">
        <f>IFERROR("rep_"&amp;VLOOKUP(B141,Classification!$U$5:$V$14,2,FALSE),"\I:")</f>
        <v>rep_HOU</v>
      </c>
      <c r="E141" t="str">
        <f>IFERROR(VLOOKUP(A141,Classification!$A$4:$B$99,2,FALSE),"\I:")</f>
        <v>UK</v>
      </c>
      <c r="F141" s="3">
        <f>SUMIFS('Selected scen drivers'!F$2:F$999,'Selected scen drivers'!$A$2:$A$999,reporting!$A141,'Selected scen drivers'!$B$2:$B$999,reporting!$B141)</f>
        <v>19.3344292</v>
      </c>
      <c r="G141" s="3">
        <f>SUMIFS('Selected scen drivers'!G$2:G$999,'Selected scen drivers'!$A$2:$A$999,reporting!$A141,'Selected scen drivers'!$B$2:$B$999,reporting!$B141)</f>
        <v>19.3680445</v>
      </c>
      <c r="H141" s="3">
        <f>SUMIFS('Selected scen drivers'!H$2:H$999,'Selected scen drivers'!$A$2:$A$999,reporting!$A141,'Selected scen drivers'!$B$2:$B$999,reporting!$B141)</f>
        <v>19.536121</v>
      </c>
      <c r="I141" s="3">
        <f>SUMIFS('Selected scen drivers'!I$2:I$999,'Selected scen drivers'!$A$2:$A$999,reporting!$A141,'Selected scen drivers'!$B$2:$B$999,reporting!$B141)</f>
        <v>19.411957</v>
      </c>
      <c r="J141" s="3">
        <f>SUMIFS('Selected scen drivers'!J$2:J$999,'Selected scen drivers'!$A$2:$A$999,reporting!$A141,'Selected scen drivers'!$B$2:$B$999,reporting!$B141)</f>
        <v>19.2927275</v>
      </c>
      <c r="K141" s="3">
        <f>SUMIFS('Selected scen drivers'!K$2:K$999,'Selected scen drivers'!$A$2:$A$999,reporting!$A141,'Selected scen drivers'!$B$2:$B$999,reporting!$B141)</f>
        <v>19.2748775</v>
      </c>
      <c r="L141" s="3">
        <f>SUMIFS('Selected scen drivers'!L$2:L$999,'Selected scen drivers'!$A$2:$A$999,reporting!$A141,'Selected scen drivers'!$B$2:$B$999,reporting!$B141)</f>
        <v>19.3497515</v>
      </c>
      <c r="M141" s="3">
        <f>SUMIFS('Selected scen drivers'!M$2:M$999,'Selected scen drivers'!$A$2:$A$999,reporting!$A141,'Selected scen drivers'!$B$2:$B$999,reporting!$B141)</f>
        <v>19.1644395</v>
      </c>
      <c r="N141" s="3">
        <f>SUMIFS('Selected scen drivers'!N$2:N$999,'Selected scen drivers'!$A$2:$A$999,reporting!$A141,'Selected scen drivers'!$B$2:$B$999,reporting!$B141)</f>
        <v>18.963319</v>
      </c>
      <c r="O141" s="3">
        <f>SUMIFS('Selected scen drivers'!O$2:O$999,'Selected scen drivers'!$A$2:$A$999,reporting!$A141,'Selected scen drivers'!$B$2:$B$999,reporting!$B141)</f>
        <v>18.8005695</v>
      </c>
      <c r="P141" s="3">
        <f>SUMIFS('Selected scen drivers'!P$2:P$999,'Selected scen drivers'!$A$2:$A$999,reporting!$A141,'Selected scen drivers'!$B$2:$B$999,reporting!$B141)</f>
        <v>18.810558</v>
      </c>
      <c r="Q141" s="3">
        <f>SUMIFS('Selected scen drivers'!Q$2:Q$999,'Selected scen drivers'!$A$2:$A$999,reporting!$A141,'Selected scen drivers'!$B$2:$B$999,reporting!$B141)</f>
        <v>18.9218725</v>
      </c>
      <c r="R141" s="3">
        <f>SUMIFS('Selected scen drivers'!R$2:R$999,'Selected scen drivers'!$A$2:$A$999,reporting!$A141,'Selected scen drivers'!$B$2:$B$999,reporting!$B141)</f>
        <v>18.804742</v>
      </c>
      <c r="S141" s="3">
        <f>SUMIFS('Selected scen drivers'!S$2:S$999,'Selected scen drivers'!$A$2:$A$999,reporting!$A141,'Selected scen drivers'!$B$2:$B$999,reporting!$B141)</f>
        <v>18.5013955</v>
      </c>
      <c r="T141" s="3">
        <f>SUMIFS('Selected scen drivers'!T$2:T$999,'Selected scen drivers'!$A$2:$A$999,reporting!$A141,'Selected scen drivers'!$B$2:$B$999,reporting!$B141)</f>
        <v>18.265803</v>
      </c>
      <c r="U141" s="3">
        <f>SUMIFS('Selected scen drivers'!U$2:U$999,'Selected scen drivers'!$A$2:$A$999,reporting!$A141,'Selected scen drivers'!$B$2:$B$999,reporting!$B141)</f>
        <v>18.2065255</v>
      </c>
      <c r="V141" s="3">
        <f>SUMIFS('Selected scen drivers'!V$2:V$999,'Selected scen drivers'!$A$2:$A$999,reporting!$A141,'Selected scen drivers'!$B$2:$B$999,reporting!$B141)</f>
        <v>18.1134265</v>
      </c>
      <c r="W141" s="3">
        <f>SUMIFS('Selected scen drivers'!W$2:W$999,'Selected scen drivers'!$A$2:$A$999,reporting!$A141,'Selected scen drivers'!$B$2:$B$999,reporting!$B141)</f>
        <v>17.9609275</v>
      </c>
      <c r="X141" s="3">
        <f>SUMIFS('Selected scen drivers'!X$2:X$999,'Selected scen drivers'!$A$2:$A$999,reporting!$A141,'Selected scen drivers'!$B$2:$B$999,reporting!$B141)</f>
        <v>0</v>
      </c>
      <c r="Y141" s="3">
        <f>SUMIFS('Selected scen drivers'!Y$2:Y$999,'Selected scen drivers'!$A$2:$A$999,reporting!$A141,'Selected scen drivers'!$B$2:$B$999,reporting!$B141)</f>
        <v>0</v>
      </c>
      <c r="Z141" s="3">
        <f>SUMIFS('Selected scen drivers'!Z$2:Z$999,'Selected scen drivers'!$A$2:$A$999,reporting!$A141,'Selected scen drivers'!$B$2:$B$999,reporting!$B141)</f>
        <v>0</v>
      </c>
      <c r="AA141" s="3">
        <f>SUMIFS('Selected scen drivers'!AA$2:AA$999,'Selected scen drivers'!$A$2:$A$999,reporting!$A141,'Selected scen drivers'!$B$2:$B$999,reporting!$B141)</f>
        <v>0</v>
      </c>
      <c r="AB141" s="3">
        <f>SUMIFS('Selected scen drivers'!AB$2:AB$999,'Selected scen drivers'!$A$2:$A$999,reporting!$A141,'Selected scen drivers'!$B$2:$B$999,reporting!$B141)</f>
        <v>0</v>
      </c>
      <c r="AC141" s="3">
        <f>SUMIFS('Selected scen drivers'!AC$2:AC$999,'Selected scen drivers'!$A$2:$A$999,reporting!$A141,'Selected scen drivers'!$B$2:$B$999,reporting!$B141)</f>
        <v>0</v>
      </c>
      <c r="AD141" s="3">
        <f>SUMIFS('Selected scen drivers'!AD$2:AD$999,'Selected scen drivers'!$A$2:$A$999,reporting!$A141,'Selected scen drivers'!$B$2:$B$999,reporting!$B141)</f>
        <v>0</v>
      </c>
      <c r="AE141" s="3">
        <f>SUMIFS('Selected scen drivers'!AE$2:AE$999,'Selected scen drivers'!$A$2:$A$999,reporting!$A141,'Selected scen drivers'!$B$2:$B$999,reporting!$B141)</f>
        <v>0</v>
      </c>
      <c r="AF141">
        <v>2</v>
      </c>
    </row>
    <row r="142" ht="14.5" spans="1:32">
      <c r="A142" s="22">
        <f t="shared" si="4"/>
        <v>23</v>
      </c>
      <c r="B142" s="22">
        <f t="shared" si="5"/>
        <v>9</v>
      </c>
      <c r="D142" t="str">
        <f>IFERROR("rep_"&amp;VLOOKUP(B142,Classification!$U$5:$V$14,2,FALSE),"\I:")</f>
        <v>rep_POP</v>
      </c>
      <c r="E142" t="str">
        <f>IFERROR(VLOOKUP(A142,Classification!$A$4:$B$99,2,FALSE),"\I:")</f>
        <v>UK</v>
      </c>
      <c r="F142" s="3">
        <f>SUMIFS('Selected scen drivers'!F$2:F$999,'Selected scen drivers'!$A$2:$A$999,reporting!$A142,'Selected scen drivers'!$B$2:$B$999,reporting!$B142)</f>
        <v>66.7729164</v>
      </c>
      <c r="G142" s="3">
        <f>SUMIFS('Selected scen drivers'!G$2:G$999,'Selected scen drivers'!$A$2:$A$999,reporting!$A142,'Selected scen drivers'!$B$2:$B$999,reporting!$B142)</f>
        <v>66.951172</v>
      </c>
      <c r="H142" s="3">
        <f>SUMIFS('Selected scen drivers'!H$2:H$999,'Selected scen drivers'!$A$2:$A$999,reporting!$A142,'Selected scen drivers'!$B$2:$B$999,reporting!$B142)</f>
        <v>67.8424499999999</v>
      </c>
      <c r="I142" s="3">
        <f>SUMIFS('Selected scen drivers'!I$2:I$999,'Selected scen drivers'!$A$2:$A$999,reporting!$A142,'Selected scen drivers'!$B$2:$B$999,reporting!$B142)</f>
        <v>68.714622</v>
      </c>
      <c r="J142" s="3">
        <f>SUMIFS('Selected scen drivers'!J$2:J$999,'Selected scen drivers'!$A$2:$A$999,reporting!$A142,'Selected scen drivers'!$B$2:$B$999,reporting!$B142)</f>
        <v>69.598155</v>
      </c>
      <c r="K142" s="3">
        <f>SUMIFS('Selected scen drivers'!K$2:K$999,'Selected scen drivers'!$A$2:$A$999,reporting!$A142,'Selected scen drivers'!$B$2:$B$999,reporting!$B142)</f>
        <v>70.558089</v>
      </c>
      <c r="L142" s="3">
        <f>SUMIFS('Selected scen drivers'!L$2:L$999,'Selected scen drivers'!$A$2:$A$999,reporting!$A142,'Selected scen drivers'!$B$2:$B$999,reporting!$B142)</f>
        <v>71.633531</v>
      </c>
      <c r="M142" s="3">
        <f>SUMIFS('Selected scen drivers'!M$2:M$999,'Selected scen drivers'!$A$2:$A$999,reporting!$A142,'Selected scen drivers'!$B$2:$B$999,reporting!$B142)</f>
        <v>72.805339</v>
      </c>
      <c r="N142" s="3">
        <f>SUMIFS('Selected scen drivers'!N$2:N$999,'Selected scen drivers'!$A$2:$A$999,reporting!$A142,'Selected scen drivers'!$B$2:$B$999,reporting!$B142)</f>
        <v>73.7572920000001</v>
      </c>
      <c r="O142" s="3">
        <f>SUMIFS('Selected scen drivers'!O$2:O$999,'Selected scen drivers'!$A$2:$A$999,reporting!$A142,'Selected scen drivers'!$B$2:$B$999,reporting!$B142)</f>
        <v>74.5465840000001</v>
      </c>
      <c r="P142" s="3">
        <f>SUMIFS('Selected scen drivers'!P$2:P$999,'Selected scen drivers'!$A$2:$A$999,reporting!$A142,'Selected scen drivers'!$B$2:$B$999,reporting!$B142)</f>
        <v>75.238571</v>
      </c>
      <c r="Q142" s="3">
        <f>SUMIFS('Selected scen drivers'!Q$2:Q$999,'Selected scen drivers'!$A$2:$A$999,reporting!$A142,'Selected scen drivers'!$B$2:$B$999,reporting!$B142)</f>
        <v>75.941693</v>
      </c>
      <c r="R142" s="3">
        <f>SUMIFS('Selected scen drivers'!R$2:R$999,'Selected scen drivers'!$A$2:$A$999,reporting!$A142,'Selected scen drivers'!$B$2:$B$999,reporting!$B142)</f>
        <v>76.6425889999999</v>
      </c>
      <c r="S142" s="3">
        <f>SUMIFS('Selected scen drivers'!S$2:S$999,'Selected scen drivers'!$A$2:$A$999,reporting!$A142,'Selected scen drivers'!$B$2:$B$999,reporting!$B142)</f>
        <v>77.224094</v>
      </c>
      <c r="T142" s="3">
        <f>SUMIFS('Selected scen drivers'!T$2:T$999,'Selected scen drivers'!$A$2:$A$999,reporting!$A142,'Selected scen drivers'!$B$2:$B$999,reporting!$B142)</f>
        <v>77.585617</v>
      </c>
      <c r="U142" s="3">
        <f>SUMIFS('Selected scen drivers'!U$2:U$999,'Selected scen drivers'!$A$2:$A$999,reporting!$A142,'Selected scen drivers'!$B$2:$B$999,reporting!$B142)</f>
        <v>77.728412</v>
      </c>
      <c r="V142" s="3">
        <f>SUMIFS('Selected scen drivers'!V$2:V$999,'Selected scen drivers'!$A$2:$A$999,reporting!$A142,'Selected scen drivers'!$B$2:$B$999,reporting!$B142)</f>
        <v>77.729072</v>
      </c>
      <c r="W142" s="3">
        <f>SUMIFS('Selected scen drivers'!W$2:W$999,'Selected scen drivers'!$A$2:$A$999,reporting!$A142,'Selected scen drivers'!$B$2:$B$999,reporting!$B142)</f>
        <v>77.643903</v>
      </c>
      <c r="X142" s="3">
        <f>SUMIFS('Selected scen drivers'!X$2:X$999,'Selected scen drivers'!$A$2:$A$999,reporting!$A142,'Selected scen drivers'!$B$2:$B$999,reporting!$B142)</f>
        <v>0</v>
      </c>
      <c r="Y142" s="3">
        <f>SUMIFS('Selected scen drivers'!Y$2:Y$999,'Selected scen drivers'!$A$2:$A$999,reporting!$A142,'Selected scen drivers'!$B$2:$B$999,reporting!$B142)</f>
        <v>0</v>
      </c>
      <c r="Z142" s="3">
        <f>SUMIFS('Selected scen drivers'!Z$2:Z$999,'Selected scen drivers'!$A$2:$A$999,reporting!$A142,'Selected scen drivers'!$B$2:$B$999,reporting!$B142)</f>
        <v>0</v>
      </c>
      <c r="AA142" s="3">
        <f>SUMIFS('Selected scen drivers'!AA$2:AA$999,'Selected scen drivers'!$A$2:$A$999,reporting!$A142,'Selected scen drivers'!$B$2:$B$999,reporting!$B142)</f>
        <v>0</v>
      </c>
      <c r="AB142" s="3">
        <f>SUMIFS('Selected scen drivers'!AB$2:AB$999,'Selected scen drivers'!$A$2:$A$999,reporting!$A142,'Selected scen drivers'!$B$2:$B$999,reporting!$B142)</f>
        <v>0</v>
      </c>
      <c r="AC142" s="3">
        <f>SUMIFS('Selected scen drivers'!AC$2:AC$999,'Selected scen drivers'!$A$2:$A$999,reporting!$A142,'Selected scen drivers'!$B$2:$B$999,reporting!$B142)</f>
        <v>0</v>
      </c>
      <c r="AD142" s="3">
        <f>SUMIFS('Selected scen drivers'!AD$2:AD$999,'Selected scen drivers'!$A$2:$A$999,reporting!$A142,'Selected scen drivers'!$B$2:$B$999,reporting!$B142)</f>
        <v>0</v>
      </c>
      <c r="AE142" s="3">
        <f>SUMIFS('Selected scen drivers'!AE$2:AE$999,'Selected scen drivers'!$A$2:$A$999,reporting!$A142,'Selected scen drivers'!$B$2:$B$999,reporting!$B142)</f>
        <v>0</v>
      </c>
      <c r="AF142">
        <v>2</v>
      </c>
    </row>
    <row r="143" ht="14.5" spans="1:32">
      <c r="A143" s="22">
        <f t="shared" si="4"/>
        <v>24</v>
      </c>
      <c r="B143" s="22">
        <f t="shared" si="5"/>
        <v>1</v>
      </c>
      <c r="D143" t="str">
        <f>IFERROR("rep_"&amp;VLOOKUP(B143,Classification!$U$5:$V$14,2,FALSE),"\I:")</f>
        <v>rep_GDP</v>
      </c>
      <c r="E143" t="str">
        <f>IFERROR(VLOOKUP(A143,Classification!$A$4:$B$99,2,FALSE),"\I:")</f>
        <v>SaudiArabia</v>
      </c>
      <c r="F143" s="3">
        <f>SUMIFS('Selected scen drivers'!F$2:F$999,'Selected scen drivers'!$A$2:$A$999,reporting!$A143,'Selected scen drivers'!$B$2:$B$999,reporting!$B143)</f>
        <v>1595.632</v>
      </c>
      <c r="G143" s="3">
        <f>SUMIFS('Selected scen drivers'!G$2:G$999,'Selected scen drivers'!$A$2:$A$999,reporting!$A143,'Selected scen drivers'!$B$2:$B$999,reporting!$B143)</f>
        <v>1599.98</v>
      </c>
      <c r="H143" s="3">
        <f>SUMIFS('Selected scen drivers'!H$2:H$999,'Selected scen drivers'!$A$2:$A$999,reporting!$A143,'Selected scen drivers'!$B$2:$B$999,reporting!$B143)</f>
        <v>1941.87</v>
      </c>
      <c r="I143" s="3">
        <f>SUMIFS('Selected scen drivers'!I$2:I$999,'Selected scen drivers'!$A$2:$A$999,reporting!$A143,'Selected scen drivers'!$B$2:$B$999,reporting!$B143)</f>
        <v>2404.66</v>
      </c>
      <c r="J143" s="3">
        <f>SUMIFS('Selected scen drivers'!J$2:J$999,'Selected scen drivers'!$A$2:$A$999,reporting!$A143,'Selected scen drivers'!$B$2:$B$999,reporting!$B143)</f>
        <v>2820.77</v>
      </c>
      <c r="K143" s="3">
        <f>SUMIFS('Selected scen drivers'!K$2:K$999,'Selected scen drivers'!$A$2:$A$999,reporting!$A143,'Selected scen drivers'!$B$2:$B$999,reporting!$B143)</f>
        <v>3193.68</v>
      </c>
      <c r="L143" s="3">
        <f>SUMIFS('Selected scen drivers'!L$2:L$999,'Selected scen drivers'!$A$2:$A$999,reporting!$A143,'Selected scen drivers'!$B$2:$B$999,reporting!$B143)</f>
        <v>3516.67</v>
      </c>
      <c r="M143" s="3">
        <f>SUMIFS('Selected scen drivers'!M$2:M$999,'Selected scen drivers'!$A$2:$A$999,reporting!$A143,'Selected scen drivers'!$B$2:$B$999,reporting!$B143)</f>
        <v>3793.43</v>
      </c>
      <c r="N143" s="3">
        <f>SUMIFS('Selected scen drivers'!N$2:N$999,'Selected scen drivers'!$A$2:$A$999,reporting!$A143,'Selected scen drivers'!$B$2:$B$999,reporting!$B143)</f>
        <v>4034.44</v>
      </c>
      <c r="O143" s="3">
        <f>SUMIFS('Selected scen drivers'!O$2:O$999,'Selected scen drivers'!$A$2:$A$999,reporting!$A143,'Selected scen drivers'!$B$2:$B$999,reporting!$B143)</f>
        <v>4234.51</v>
      </c>
      <c r="P143" s="3">
        <f>SUMIFS('Selected scen drivers'!P$2:P$999,'Selected scen drivers'!$A$2:$A$999,reporting!$A143,'Selected scen drivers'!$B$2:$B$999,reporting!$B143)</f>
        <v>4402.17</v>
      </c>
      <c r="Q143" s="3">
        <f>SUMIFS('Selected scen drivers'!Q$2:Q$999,'Selected scen drivers'!$A$2:$A$999,reporting!$A143,'Selected scen drivers'!$B$2:$B$999,reporting!$B143)</f>
        <v>4540.41</v>
      </c>
      <c r="R143" s="3">
        <f>SUMIFS('Selected scen drivers'!R$2:R$999,'Selected scen drivers'!$A$2:$A$999,reporting!$A143,'Selected scen drivers'!$B$2:$B$999,reporting!$B143)</f>
        <v>4651.05</v>
      </c>
      <c r="S143" s="3">
        <f>SUMIFS('Selected scen drivers'!S$2:S$999,'Selected scen drivers'!$A$2:$A$999,reporting!$A143,'Selected scen drivers'!$B$2:$B$999,reporting!$B143)</f>
        <v>4745.59</v>
      </c>
      <c r="T143" s="3">
        <f>SUMIFS('Selected scen drivers'!T$2:T$999,'Selected scen drivers'!$A$2:$A$999,reporting!$A143,'Selected scen drivers'!$B$2:$B$999,reporting!$B143)</f>
        <v>4827.93</v>
      </c>
      <c r="U143" s="3">
        <f>SUMIFS('Selected scen drivers'!U$2:U$999,'Selected scen drivers'!$A$2:$A$999,reporting!$A143,'Selected scen drivers'!$B$2:$B$999,reporting!$B143)</f>
        <v>4899.24</v>
      </c>
      <c r="V143" s="3">
        <f>SUMIFS('Selected scen drivers'!V$2:V$999,'Selected scen drivers'!$A$2:$A$999,reporting!$A143,'Selected scen drivers'!$B$2:$B$999,reporting!$B143)</f>
        <v>4957.34</v>
      </c>
      <c r="W143" s="3">
        <f>SUMIFS('Selected scen drivers'!W$2:W$999,'Selected scen drivers'!$A$2:$A$999,reporting!$A143,'Selected scen drivers'!$B$2:$B$999,reporting!$B143)</f>
        <v>4999.82</v>
      </c>
      <c r="X143" s="3">
        <f>SUMIFS('Selected scen drivers'!X$2:X$999,'Selected scen drivers'!$A$2:$A$999,reporting!$A143,'Selected scen drivers'!$B$2:$B$999,reporting!$B143)</f>
        <v>0</v>
      </c>
      <c r="Y143" s="3">
        <f>SUMIFS('Selected scen drivers'!Y$2:Y$999,'Selected scen drivers'!$A$2:$A$999,reporting!$A143,'Selected scen drivers'!$B$2:$B$999,reporting!$B143)</f>
        <v>0</v>
      </c>
      <c r="Z143" s="3">
        <f>SUMIFS('Selected scen drivers'!Z$2:Z$999,'Selected scen drivers'!$A$2:$A$999,reporting!$A143,'Selected scen drivers'!$B$2:$B$999,reporting!$B143)</f>
        <v>0</v>
      </c>
      <c r="AA143" s="3">
        <f>SUMIFS('Selected scen drivers'!AA$2:AA$999,'Selected scen drivers'!$A$2:$A$999,reporting!$A143,'Selected scen drivers'!$B$2:$B$999,reporting!$B143)</f>
        <v>0</v>
      </c>
      <c r="AB143" s="3">
        <f>SUMIFS('Selected scen drivers'!AB$2:AB$999,'Selected scen drivers'!$A$2:$A$999,reporting!$A143,'Selected scen drivers'!$B$2:$B$999,reporting!$B143)</f>
        <v>0</v>
      </c>
      <c r="AC143" s="3">
        <f>SUMIFS('Selected scen drivers'!AC$2:AC$999,'Selected scen drivers'!$A$2:$A$999,reporting!$A143,'Selected scen drivers'!$B$2:$B$999,reporting!$B143)</f>
        <v>0</v>
      </c>
      <c r="AD143" s="3">
        <f>SUMIFS('Selected scen drivers'!AD$2:AD$999,'Selected scen drivers'!$A$2:$A$999,reporting!$A143,'Selected scen drivers'!$B$2:$B$999,reporting!$B143)</f>
        <v>0</v>
      </c>
      <c r="AE143" s="3">
        <f>SUMIFS('Selected scen drivers'!AE$2:AE$999,'Selected scen drivers'!$A$2:$A$999,reporting!$A143,'Selected scen drivers'!$B$2:$B$999,reporting!$B143)</f>
        <v>0</v>
      </c>
      <c r="AF143">
        <v>2</v>
      </c>
    </row>
    <row r="144" ht="14.5" spans="1:32">
      <c r="A144" s="22">
        <f t="shared" si="4"/>
        <v>24</v>
      </c>
      <c r="B144" s="22">
        <f t="shared" si="5"/>
        <v>2</v>
      </c>
      <c r="D144" t="str">
        <f>IFERROR("rep_"&amp;VLOOKUP(B144,Classification!$U$5:$V$14,2,FALSE),"\I:")</f>
        <v>rep_GDPAGR</v>
      </c>
      <c r="E144" t="str">
        <f>IFERROR(VLOOKUP(A144,Classification!$A$4:$B$99,2,FALSE),"\I:")</f>
        <v>SaudiArabia</v>
      </c>
      <c r="F144" s="3">
        <f>SUMIFS('Selected scen drivers'!F$2:F$999,'Selected scen drivers'!$A$2:$A$999,reporting!$A144,'Selected scen drivers'!$B$2:$B$999,reporting!$B144)</f>
        <v>35.4475407066974</v>
      </c>
      <c r="G144" s="3">
        <f>SUMIFS('Selected scen drivers'!G$2:G$999,'Selected scen drivers'!$A$2:$A$999,reporting!$A144,'Selected scen drivers'!$B$2:$B$999,reporting!$B144)</f>
        <v>35.5441330957901</v>
      </c>
      <c r="H144" s="3">
        <f>SUMIFS('Selected scen drivers'!H$2:H$999,'Selected scen drivers'!$A$2:$A$999,reporting!$A144,'Selected scen drivers'!$B$2:$B$999,reporting!$B144)</f>
        <v>43.1393428259865</v>
      </c>
      <c r="I144" s="3">
        <f>SUMIFS('Selected scen drivers'!I$2:I$999,'Selected scen drivers'!$A$2:$A$999,reporting!$A144,'Selected scen drivers'!$B$2:$B$999,reporting!$B144)</f>
        <v>53.4203896861977</v>
      </c>
      <c r="J144" s="3">
        <f>SUMIFS('Selected scen drivers'!J$2:J$999,'Selected scen drivers'!$A$2:$A$999,reporting!$A144,'Selected scen drivers'!$B$2:$B$999,reporting!$B144)</f>
        <v>62.6644235006761</v>
      </c>
      <c r="K144" s="3">
        <f>SUMIFS('Selected scen drivers'!K$2:K$999,'Selected scen drivers'!$A$2:$A$999,reporting!$A144,'Selected scen drivers'!$B$2:$B$999,reporting!$B144)</f>
        <v>70.9487537252734</v>
      </c>
      <c r="L144" s="3">
        <f>SUMIFS('Selected scen drivers'!L$2:L$999,'Selected scen drivers'!$A$2:$A$999,reporting!$A144,'Selected scen drivers'!$B$2:$B$999,reporting!$B144)</f>
        <v>78.1240931348968</v>
      </c>
      <c r="M144" s="3">
        <f>SUMIFS('Selected scen drivers'!M$2:M$999,'Selected scen drivers'!$A$2:$A$999,reporting!$A144,'Selected scen drivers'!$B$2:$B$999,reporting!$B144)</f>
        <v>84.272416411182</v>
      </c>
      <c r="N144" s="3">
        <f>SUMIFS('Selected scen drivers'!N$2:N$999,'Selected scen drivers'!$A$2:$A$999,reporting!$A144,'Selected scen drivers'!$B$2:$B$999,reporting!$B144)</f>
        <v>89.6265405361188</v>
      </c>
      <c r="O144" s="3">
        <f>SUMIFS('Selected scen drivers'!O$2:O$999,'Selected scen drivers'!$A$2:$A$999,reporting!$A144,'Selected scen drivers'!$B$2:$B$999,reporting!$B144)</f>
        <v>94.0711677867561</v>
      </c>
      <c r="P144" s="3">
        <f>SUMIFS('Selected scen drivers'!P$2:P$999,'Selected scen drivers'!$A$2:$A$999,reporting!$A144,'Selected scen drivers'!$B$2:$B$999,reporting!$B144)</f>
        <v>97.7957951913738</v>
      </c>
      <c r="Q144" s="3">
        <f>SUMIFS('Selected scen drivers'!Q$2:Q$999,'Selected scen drivers'!$A$2:$A$999,reporting!$A144,'Selected scen drivers'!$B$2:$B$999,reporting!$B144)</f>
        <v>100.866846678994</v>
      </c>
      <c r="R144" s="3">
        <f>SUMIFS('Selected scen drivers'!R$2:R$999,'Selected scen drivers'!$A$2:$A$999,reporting!$A144,'Selected scen drivers'!$B$2:$B$999,reporting!$B144)</f>
        <v>103.324754206412</v>
      </c>
      <c r="S144" s="3">
        <f>SUMIFS('Selected scen drivers'!S$2:S$999,'Selected scen drivers'!$A$2:$A$999,reporting!$A144,'Selected scen drivers'!$B$2:$B$999,reporting!$B144)</f>
        <v>105.424994423712</v>
      </c>
      <c r="T144" s="3">
        <f>SUMIFS('Selected scen drivers'!T$2:T$999,'Selected scen drivers'!$A$2:$A$999,reporting!$A144,'Selected scen drivers'!$B$2:$B$999,reporting!$B144)</f>
        <v>107.254207238314</v>
      </c>
      <c r="U144" s="3">
        <f>SUMIFS('Selected scen drivers'!U$2:U$999,'Selected scen drivers'!$A$2:$A$999,reporting!$A144,'Selected scen drivers'!$B$2:$B$999,reporting!$B144)</f>
        <v>108.838384622444</v>
      </c>
      <c r="V144" s="3">
        <f>SUMIFS('Selected scen drivers'!V$2:V$999,'Selected scen drivers'!$A$2:$A$999,reporting!$A144,'Selected scen drivers'!$B$2:$B$999,reporting!$B144)</f>
        <v>110.129097089391</v>
      </c>
      <c r="W144" s="3">
        <f>SUMIFS('Selected scen drivers'!W$2:W$999,'Selected scen drivers'!$A$2:$A$999,reporting!$A144,'Selected scen drivers'!$B$2:$B$999,reporting!$B144)</f>
        <v>111.072805619441</v>
      </c>
      <c r="X144" s="3">
        <f>SUMIFS('Selected scen drivers'!X$2:X$999,'Selected scen drivers'!$A$2:$A$999,reporting!$A144,'Selected scen drivers'!$B$2:$B$999,reporting!$B144)</f>
        <v>0</v>
      </c>
      <c r="Y144" s="3">
        <f>SUMIFS('Selected scen drivers'!Y$2:Y$999,'Selected scen drivers'!$A$2:$A$999,reporting!$A144,'Selected scen drivers'!$B$2:$B$999,reporting!$B144)</f>
        <v>0</v>
      </c>
      <c r="Z144" s="3">
        <f>SUMIFS('Selected scen drivers'!Z$2:Z$999,'Selected scen drivers'!$A$2:$A$999,reporting!$A144,'Selected scen drivers'!$B$2:$B$999,reporting!$B144)</f>
        <v>0</v>
      </c>
      <c r="AA144" s="3">
        <f>SUMIFS('Selected scen drivers'!AA$2:AA$999,'Selected scen drivers'!$A$2:$A$999,reporting!$A144,'Selected scen drivers'!$B$2:$B$999,reporting!$B144)</f>
        <v>0</v>
      </c>
      <c r="AB144" s="3">
        <f>SUMIFS('Selected scen drivers'!AB$2:AB$999,'Selected scen drivers'!$A$2:$A$999,reporting!$A144,'Selected scen drivers'!$B$2:$B$999,reporting!$B144)</f>
        <v>0</v>
      </c>
      <c r="AC144" s="3">
        <f>SUMIFS('Selected scen drivers'!AC$2:AC$999,'Selected scen drivers'!$A$2:$A$999,reporting!$A144,'Selected scen drivers'!$B$2:$B$999,reporting!$B144)</f>
        <v>0</v>
      </c>
      <c r="AD144" s="3">
        <f>SUMIFS('Selected scen drivers'!AD$2:AD$999,'Selected scen drivers'!$A$2:$A$999,reporting!$A144,'Selected scen drivers'!$B$2:$B$999,reporting!$B144)</f>
        <v>0</v>
      </c>
      <c r="AE144" s="3">
        <f>SUMIFS('Selected scen drivers'!AE$2:AE$999,'Selected scen drivers'!$A$2:$A$999,reporting!$A144,'Selected scen drivers'!$B$2:$B$999,reporting!$B144)</f>
        <v>0</v>
      </c>
      <c r="AF144">
        <v>2</v>
      </c>
    </row>
    <row r="145" ht="14.5" spans="1:32">
      <c r="A145" s="22">
        <f t="shared" si="4"/>
        <v>24</v>
      </c>
      <c r="B145" s="22">
        <f t="shared" si="5"/>
        <v>3</v>
      </c>
      <c r="D145" t="str">
        <f>IFERROR("rep_"&amp;VLOOKUP(B145,Classification!$U$5:$V$14,2,FALSE),"\I:")</f>
        <v>rep_GDPIND</v>
      </c>
      <c r="E145" t="str">
        <f>IFERROR(VLOOKUP(A145,Classification!$A$4:$B$99,2,FALSE),"\I:")</f>
        <v>SaudiArabia</v>
      </c>
      <c r="F145" s="3">
        <f>SUMIFS('Selected scen drivers'!F$2:F$999,'Selected scen drivers'!$A$2:$A$999,reporting!$A145,'Selected scen drivers'!$B$2:$B$999,reporting!$B145)</f>
        <v>789.452527098456</v>
      </c>
      <c r="G145" s="3">
        <f>SUMIFS('Selected scen drivers'!G$2:G$999,'Selected scen drivers'!$A$2:$A$999,reporting!$A145,'Selected scen drivers'!$B$2:$B$999,reporting!$B145)</f>
        <v>791.603737144271</v>
      </c>
      <c r="H145" s="3">
        <f>SUMIFS('Selected scen drivers'!H$2:H$999,'Selected scen drivers'!$A$2:$A$999,reporting!$A145,'Selected scen drivers'!$B$2:$B$999,reporting!$B145)</f>
        <v>960.756727614311</v>
      </c>
      <c r="I145" s="3">
        <f>SUMIFS('Selected scen drivers'!I$2:I$999,'Selected scen drivers'!$A$2:$A$999,reporting!$A145,'Selected scen drivers'!$B$2:$B$999,reporting!$B145)</f>
        <v>1189.72602317613</v>
      </c>
      <c r="J145" s="3">
        <f>SUMIFS('Selected scen drivers'!J$2:J$999,'Selected scen drivers'!$A$2:$A$999,reporting!$A145,'Selected scen drivers'!$B$2:$B$999,reporting!$B145)</f>
        <v>1395.59999101517</v>
      </c>
      <c r="K145" s="3">
        <f>SUMIFS('Selected scen drivers'!K$2:K$999,'Selected scen drivers'!$A$2:$A$999,reporting!$A145,'Selected scen drivers'!$B$2:$B$999,reporting!$B145)</f>
        <v>1580.10039078171</v>
      </c>
      <c r="L145" s="3">
        <f>SUMIFS('Selected scen drivers'!L$2:L$999,'Selected scen drivers'!$A$2:$A$999,reporting!$A145,'Selected scen drivers'!$B$2:$B$999,reporting!$B145)</f>
        <v>1739.90244522003</v>
      </c>
      <c r="M145" s="3">
        <f>SUMIFS('Selected scen drivers'!M$2:M$999,'Selected scen drivers'!$A$2:$A$999,reporting!$A145,'Selected scen drivers'!$B$2:$B$999,reporting!$B145)</f>
        <v>1876.83181326966</v>
      </c>
      <c r="N145" s="3">
        <f>SUMIFS('Selected scen drivers'!N$2:N$999,'Selected scen drivers'!$A$2:$A$999,reporting!$A145,'Selected scen drivers'!$B$2:$B$999,reporting!$B145)</f>
        <v>1996.07356422226</v>
      </c>
      <c r="O145" s="3">
        <f>SUMIFS('Selected scen drivers'!O$2:O$999,'Selected scen drivers'!$A$2:$A$999,reporting!$A145,'Selected scen drivers'!$B$2:$B$999,reporting!$B145)</f>
        <v>2095.05990135801</v>
      </c>
      <c r="P145" s="3">
        <f>SUMIFS('Selected scen drivers'!P$2:P$999,'Selected scen drivers'!$A$2:$A$999,reporting!$A145,'Selected scen drivers'!$B$2:$B$999,reporting!$B145)</f>
        <v>2178.01111485418</v>
      </c>
      <c r="Q145" s="3">
        <f>SUMIFS('Selected scen drivers'!Q$2:Q$999,'Selected scen drivers'!$A$2:$A$999,reporting!$A145,'Selected scen drivers'!$B$2:$B$999,reporting!$B145)</f>
        <v>2246.40653268617</v>
      </c>
      <c r="R145" s="3">
        <f>SUMIFS('Selected scen drivers'!R$2:R$999,'Selected scen drivers'!$A$2:$A$999,reporting!$A145,'Selected scen drivers'!$B$2:$B$999,reporting!$B145)</f>
        <v>2301.14661536073</v>
      </c>
      <c r="S145" s="3">
        <f>SUMIFS('Selected scen drivers'!S$2:S$999,'Selected scen drivers'!$A$2:$A$999,reporting!$A145,'Selected scen drivers'!$B$2:$B$999,reporting!$B145)</f>
        <v>2347.92108586012</v>
      </c>
      <c r="T145" s="3">
        <f>SUMIFS('Selected scen drivers'!T$2:T$999,'Selected scen drivers'!$A$2:$A$999,reporting!$A145,'Selected scen drivers'!$B$2:$B$999,reporting!$B145)</f>
        <v>2388.65950241312</v>
      </c>
      <c r="U145" s="3">
        <f>SUMIFS('Selected scen drivers'!U$2:U$999,'Selected scen drivers'!$A$2:$A$999,reporting!$A145,'Selected scen drivers'!$B$2:$B$999,reporting!$B145)</f>
        <v>2423.94073248834</v>
      </c>
      <c r="V145" s="3">
        <f>SUMIFS('Selected scen drivers'!V$2:V$999,'Selected scen drivers'!$A$2:$A$999,reporting!$A145,'Selected scen drivers'!$B$2:$B$999,reporting!$B145)</f>
        <v>2452.68620251177</v>
      </c>
      <c r="W145" s="3">
        <f>SUMIFS('Selected scen drivers'!W$2:W$999,'Selected scen drivers'!$A$2:$A$999,reporting!$A145,'Selected scen drivers'!$B$2:$B$999,reporting!$B145)</f>
        <v>2473.70354444972</v>
      </c>
      <c r="X145" s="3">
        <f>SUMIFS('Selected scen drivers'!X$2:X$999,'Selected scen drivers'!$A$2:$A$999,reporting!$A145,'Selected scen drivers'!$B$2:$B$999,reporting!$B145)</f>
        <v>0</v>
      </c>
      <c r="Y145" s="3">
        <f>SUMIFS('Selected scen drivers'!Y$2:Y$999,'Selected scen drivers'!$A$2:$A$999,reporting!$A145,'Selected scen drivers'!$B$2:$B$999,reporting!$B145)</f>
        <v>0</v>
      </c>
      <c r="Z145" s="3">
        <f>SUMIFS('Selected scen drivers'!Z$2:Z$999,'Selected scen drivers'!$A$2:$A$999,reporting!$A145,'Selected scen drivers'!$B$2:$B$999,reporting!$B145)</f>
        <v>0</v>
      </c>
      <c r="AA145" s="3">
        <f>SUMIFS('Selected scen drivers'!AA$2:AA$999,'Selected scen drivers'!$A$2:$A$999,reporting!$A145,'Selected scen drivers'!$B$2:$B$999,reporting!$B145)</f>
        <v>0</v>
      </c>
      <c r="AB145" s="3">
        <f>SUMIFS('Selected scen drivers'!AB$2:AB$999,'Selected scen drivers'!$A$2:$A$999,reporting!$A145,'Selected scen drivers'!$B$2:$B$999,reporting!$B145)</f>
        <v>0</v>
      </c>
      <c r="AC145" s="3">
        <f>SUMIFS('Selected scen drivers'!AC$2:AC$999,'Selected scen drivers'!$A$2:$A$999,reporting!$A145,'Selected scen drivers'!$B$2:$B$999,reporting!$B145)</f>
        <v>0</v>
      </c>
      <c r="AD145" s="3">
        <f>SUMIFS('Selected scen drivers'!AD$2:AD$999,'Selected scen drivers'!$A$2:$A$999,reporting!$A145,'Selected scen drivers'!$B$2:$B$999,reporting!$B145)</f>
        <v>0</v>
      </c>
      <c r="AE145" s="3">
        <f>SUMIFS('Selected scen drivers'!AE$2:AE$999,'Selected scen drivers'!$A$2:$A$999,reporting!$A145,'Selected scen drivers'!$B$2:$B$999,reporting!$B145)</f>
        <v>0</v>
      </c>
      <c r="AF145">
        <v>2</v>
      </c>
    </row>
    <row r="146" ht="14.5" spans="1:32">
      <c r="A146" s="22">
        <f t="shared" si="4"/>
        <v>24</v>
      </c>
      <c r="B146" s="22">
        <f t="shared" si="5"/>
        <v>7</v>
      </c>
      <c r="D146" t="str">
        <f>IFERROR("rep_"&amp;VLOOKUP(B146,Classification!$U$5:$V$14,2,FALSE),"\I:")</f>
        <v>rep_GDPSER</v>
      </c>
      <c r="E146" t="str">
        <f>IFERROR(VLOOKUP(A146,Classification!$A$4:$B$99,2,FALSE),"\I:")</f>
        <v>SaudiArabia</v>
      </c>
      <c r="F146" s="3">
        <f>SUMIFS('Selected scen drivers'!F$2:F$999,'Selected scen drivers'!$A$2:$A$999,reporting!$A146,'Selected scen drivers'!$B$2:$B$999,reporting!$B146)</f>
        <v>770.731932194847</v>
      </c>
      <c r="G146" s="3">
        <f>SUMIFS('Selected scen drivers'!G$2:G$999,'Selected scen drivers'!$A$2:$A$999,reporting!$A146,'Selected scen drivers'!$B$2:$B$999,reporting!$B146)</f>
        <v>772.832129759939</v>
      </c>
      <c r="H146" s="3">
        <f>SUMIFS('Selected scen drivers'!H$2:H$999,'Selected scen drivers'!$A$2:$A$999,reporting!$A146,'Selected scen drivers'!$B$2:$B$999,reporting!$B146)</f>
        <v>937.973929559702</v>
      </c>
      <c r="I146" s="3">
        <f>SUMIFS('Selected scen drivers'!I$2:I$999,'Selected scen drivers'!$A$2:$A$999,reporting!$A146,'Selected scen drivers'!$B$2:$B$999,reporting!$B146)</f>
        <v>1161.51358713767</v>
      </c>
      <c r="J146" s="3">
        <f>SUMIFS('Selected scen drivers'!J$2:J$999,'Selected scen drivers'!$A$2:$A$999,reporting!$A146,'Selected scen drivers'!$B$2:$B$999,reporting!$B146)</f>
        <v>1362.50558548416</v>
      </c>
      <c r="K146" s="3">
        <f>SUMIFS('Selected scen drivers'!K$2:K$999,'Selected scen drivers'!$A$2:$A$999,reporting!$A146,'Selected scen drivers'!$B$2:$B$999,reporting!$B146)</f>
        <v>1542.63085549302</v>
      </c>
      <c r="L146" s="3">
        <f>SUMIFS('Selected scen drivers'!L$2:L$999,'Selected scen drivers'!$A$2:$A$999,reporting!$A146,'Selected scen drivers'!$B$2:$B$999,reporting!$B146)</f>
        <v>1698.64346164507</v>
      </c>
      <c r="M146" s="3">
        <f>SUMIFS('Selected scen drivers'!M$2:M$999,'Selected scen drivers'!$A$2:$A$999,reporting!$A146,'Selected scen drivers'!$B$2:$B$999,reporting!$B146)</f>
        <v>1832.32577031916</v>
      </c>
      <c r="N146" s="3">
        <f>SUMIFS('Selected scen drivers'!N$2:N$999,'Selected scen drivers'!$A$2:$A$999,reporting!$A146,'Selected scen drivers'!$B$2:$B$999,reporting!$B146)</f>
        <v>1948.73989524162</v>
      </c>
      <c r="O146" s="3">
        <f>SUMIFS('Selected scen drivers'!O$2:O$999,'Selected scen drivers'!$A$2:$A$999,reporting!$A146,'Selected scen drivers'!$B$2:$B$999,reporting!$B146)</f>
        <v>2045.37893085524</v>
      </c>
      <c r="P146" s="3">
        <f>SUMIFS('Selected scen drivers'!P$2:P$999,'Selected scen drivers'!$A$2:$A$999,reporting!$A146,'Selected scen drivers'!$B$2:$B$999,reporting!$B146)</f>
        <v>2126.36308995444</v>
      </c>
      <c r="Q146" s="3">
        <f>SUMIFS('Selected scen drivers'!Q$2:Q$999,'Selected scen drivers'!$A$2:$A$999,reporting!$A146,'Selected scen drivers'!$B$2:$B$999,reporting!$B146)</f>
        <v>2193.13662063484</v>
      </c>
      <c r="R146" s="3">
        <f>SUMIFS('Selected scen drivers'!R$2:R$999,'Selected scen drivers'!$A$2:$A$999,reporting!$A146,'Selected scen drivers'!$B$2:$B$999,reporting!$B146)</f>
        <v>2246.57863043286</v>
      </c>
      <c r="S146" s="3">
        <f>SUMIFS('Selected scen drivers'!S$2:S$999,'Selected scen drivers'!$A$2:$A$999,reporting!$A146,'Selected scen drivers'!$B$2:$B$999,reporting!$B146)</f>
        <v>2292.24391971616</v>
      </c>
      <c r="T146" s="3">
        <f>SUMIFS('Selected scen drivers'!T$2:T$999,'Selected scen drivers'!$A$2:$A$999,reporting!$A146,'Selected scen drivers'!$B$2:$B$999,reporting!$B146)</f>
        <v>2332.01629034857</v>
      </c>
      <c r="U146" s="3">
        <f>SUMIFS('Selected scen drivers'!U$2:U$999,'Selected scen drivers'!$A$2:$A$999,reporting!$A146,'Selected scen drivers'!$B$2:$B$999,reporting!$B146)</f>
        <v>2366.46088288921</v>
      </c>
      <c r="V146" s="3">
        <f>SUMIFS('Selected scen drivers'!V$2:V$999,'Selected scen drivers'!$A$2:$A$999,reporting!$A146,'Selected scen drivers'!$B$2:$B$999,reporting!$B146)</f>
        <v>2394.52470039884</v>
      </c>
      <c r="W146" s="3">
        <f>SUMIFS('Selected scen drivers'!W$2:W$999,'Selected scen drivers'!$A$2:$A$999,reporting!$A146,'Selected scen drivers'!$B$2:$B$999,reporting!$B146)</f>
        <v>2415.04364993084</v>
      </c>
      <c r="X146" s="3">
        <f>SUMIFS('Selected scen drivers'!X$2:X$999,'Selected scen drivers'!$A$2:$A$999,reporting!$A146,'Selected scen drivers'!$B$2:$B$999,reporting!$B146)</f>
        <v>0</v>
      </c>
      <c r="Y146" s="3">
        <f>SUMIFS('Selected scen drivers'!Y$2:Y$999,'Selected scen drivers'!$A$2:$A$999,reporting!$A146,'Selected scen drivers'!$B$2:$B$999,reporting!$B146)</f>
        <v>0</v>
      </c>
      <c r="Z146" s="3">
        <f>SUMIFS('Selected scen drivers'!Z$2:Z$999,'Selected scen drivers'!$A$2:$A$999,reporting!$A146,'Selected scen drivers'!$B$2:$B$999,reporting!$B146)</f>
        <v>0</v>
      </c>
      <c r="AA146" s="3">
        <f>SUMIFS('Selected scen drivers'!AA$2:AA$999,'Selected scen drivers'!$A$2:$A$999,reporting!$A146,'Selected scen drivers'!$B$2:$B$999,reporting!$B146)</f>
        <v>0</v>
      </c>
      <c r="AB146" s="3">
        <f>SUMIFS('Selected scen drivers'!AB$2:AB$999,'Selected scen drivers'!$A$2:$A$999,reporting!$A146,'Selected scen drivers'!$B$2:$B$999,reporting!$B146)</f>
        <v>0</v>
      </c>
      <c r="AC146" s="3">
        <f>SUMIFS('Selected scen drivers'!AC$2:AC$999,'Selected scen drivers'!$A$2:$A$999,reporting!$A146,'Selected scen drivers'!$B$2:$B$999,reporting!$B146)</f>
        <v>0</v>
      </c>
      <c r="AD146" s="3">
        <f>SUMIFS('Selected scen drivers'!AD$2:AD$999,'Selected scen drivers'!$A$2:$A$999,reporting!$A146,'Selected scen drivers'!$B$2:$B$999,reporting!$B146)</f>
        <v>0</v>
      </c>
      <c r="AE146" s="3">
        <f>SUMIFS('Selected scen drivers'!AE$2:AE$999,'Selected scen drivers'!$A$2:$A$999,reporting!$A146,'Selected scen drivers'!$B$2:$B$999,reporting!$B146)</f>
        <v>0</v>
      </c>
      <c r="AF146">
        <v>2</v>
      </c>
    </row>
    <row r="147" ht="14.5" spans="1:32">
      <c r="A147" s="22">
        <f t="shared" si="4"/>
        <v>24</v>
      </c>
      <c r="B147" s="22">
        <f t="shared" si="5"/>
        <v>8</v>
      </c>
      <c r="D147" t="str">
        <f>IFERROR("rep_"&amp;VLOOKUP(B147,Classification!$U$5:$V$14,2,FALSE),"\I:")</f>
        <v>rep_HOU</v>
      </c>
      <c r="E147" t="str">
        <f>IFERROR(VLOOKUP(A147,Classification!$A$4:$B$99,2,FALSE),"\I:")</f>
        <v>SaudiArabia</v>
      </c>
      <c r="F147" s="3">
        <f>SUMIFS('Selected scen drivers'!F$2:F$999,'Selected scen drivers'!$A$2:$A$999,reporting!$A147,'Selected scen drivers'!$B$2:$B$999,reporting!$B147)</f>
        <v>11.4811343</v>
      </c>
      <c r="G147" s="3">
        <f>SUMIFS('Selected scen drivers'!G$2:G$999,'Selected scen drivers'!$A$2:$A$999,reporting!$A147,'Selected scen drivers'!$B$2:$B$999,reporting!$B147)</f>
        <v>11.69101</v>
      </c>
      <c r="H147" s="3">
        <f>SUMIFS('Selected scen drivers'!H$2:H$999,'Selected scen drivers'!$A$2:$A$999,reporting!$A147,'Selected scen drivers'!$B$2:$B$999,reporting!$B147)</f>
        <v>12.7403885</v>
      </c>
      <c r="I147" s="3">
        <f>SUMIFS('Selected scen drivers'!I$2:I$999,'Selected scen drivers'!$A$2:$A$999,reporting!$A147,'Selected scen drivers'!$B$2:$B$999,reporting!$B147)</f>
        <v>13.6321615</v>
      </c>
      <c r="J147" s="3">
        <f>SUMIFS('Selected scen drivers'!J$2:J$999,'Selected scen drivers'!$A$2:$A$999,reporting!$A147,'Selected scen drivers'!$B$2:$B$999,reporting!$B147)</f>
        <v>14.222776</v>
      </c>
      <c r="K147" s="3">
        <f>SUMIFS('Selected scen drivers'!K$2:K$999,'Selected scen drivers'!$A$2:$A$999,reporting!$A147,'Selected scen drivers'!$B$2:$B$999,reporting!$B147)</f>
        <v>14.5047305</v>
      </c>
      <c r="L147" s="3">
        <f>SUMIFS('Selected scen drivers'!L$2:L$999,'Selected scen drivers'!$A$2:$A$999,reporting!$A147,'Selected scen drivers'!$B$2:$B$999,reporting!$B147)</f>
        <v>14.396863</v>
      </c>
      <c r="M147" s="3">
        <f>SUMIFS('Selected scen drivers'!M$2:M$999,'Selected scen drivers'!$A$2:$A$999,reporting!$A147,'Selected scen drivers'!$B$2:$B$999,reporting!$B147)</f>
        <v>14.299981</v>
      </c>
      <c r="N147" s="3">
        <f>SUMIFS('Selected scen drivers'!N$2:N$999,'Selected scen drivers'!$A$2:$A$999,reporting!$A147,'Selected scen drivers'!$B$2:$B$999,reporting!$B147)</f>
        <v>14.314086</v>
      </c>
      <c r="O147" s="3">
        <f>SUMIFS('Selected scen drivers'!O$2:O$999,'Selected scen drivers'!$A$2:$A$999,reporting!$A147,'Selected scen drivers'!$B$2:$B$999,reporting!$B147)</f>
        <v>14.254147</v>
      </c>
      <c r="P147" s="3">
        <f>SUMIFS('Selected scen drivers'!P$2:P$999,'Selected scen drivers'!$A$2:$A$999,reporting!$A147,'Selected scen drivers'!$B$2:$B$999,reporting!$B147)</f>
        <v>14.2866665</v>
      </c>
      <c r="Q147" s="3">
        <f>SUMIFS('Selected scen drivers'!Q$2:Q$999,'Selected scen drivers'!$A$2:$A$999,reporting!$A147,'Selected scen drivers'!$B$2:$B$999,reporting!$B147)</f>
        <v>14.232874</v>
      </c>
      <c r="R147" s="3">
        <f>SUMIFS('Selected scen drivers'!R$2:R$999,'Selected scen drivers'!$A$2:$A$999,reporting!$A147,'Selected scen drivers'!$B$2:$B$999,reporting!$B147)</f>
        <v>14.022934</v>
      </c>
      <c r="S147" s="3">
        <f>SUMIFS('Selected scen drivers'!S$2:S$999,'Selected scen drivers'!$A$2:$A$999,reporting!$A147,'Selected scen drivers'!$B$2:$B$999,reporting!$B147)</f>
        <v>13.6348085</v>
      </c>
      <c r="T147" s="3">
        <f>SUMIFS('Selected scen drivers'!T$2:T$999,'Selected scen drivers'!$A$2:$A$999,reporting!$A147,'Selected scen drivers'!$B$2:$B$999,reporting!$B147)</f>
        <v>13.199034</v>
      </c>
      <c r="U147" s="3">
        <f>SUMIFS('Selected scen drivers'!U$2:U$999,'Selected scen drivers'!$A$2:$A$999,reporting!$A147,'Selected scen drivers'!$B$2:$B$999,reporting!$B147)</f>
        <v>12.726879</v>
      </c>
      <c r="V147" s="3">
        <f>SUMIFS('Selected scen drivers'!V$2:V$999,'Selected scen drivers'!$A$2:$A$999,reporting!$A147,'Selected scen drivers'!$B$2:$B$999,reporting!$B147)</f>
        <v>12.272813</v>
      </c>
      <c r="W147" s="3">
        <f>SUMIFS('Selected scen drivers'!W$2:W$999,'Selected scen drivers'!$A$2:$A$999,reporting!$A147,'Selected scen drivers'!$B$2:$B$999,reporting!$B147)</f>
        <v>11.807161</v>
      </c>
      <c r="X147" s="3">
        <f>SUMIFS('Selected scen drivers'!X$2:X$999,'Selected scen drivers'!$A$2:$A$999,reporting!$A147,'Selected scen drivers'!$B$2:$B$999,reporting!$B147)</f>
        <v>0</v>
      </c>
      <c r="Y147" s="3">
        <f>SUMIFS('Selected scen drivers'!Y$2:Y$999,'Selected scen drivers'!$A$2:$A$999,reporting!$A147,'Selected scen drivers'!$B$2:$B$999,reporting!$B147)</f>
        <v>0</v>
      </c>
      <c r="Z147" s="3">
        <f>SUMIFS('Selected scen drivers'!Z$2:Z$999,'Selected scen drivers'!$A$2:$A$999,reporting!$A147,'Selected scen drivers'!$B$2:$B$999,reporting!$B147)</f>
        <v>0</v>
      </c>
      <c r="AA147" s="3">
        <f>SUMIFS('Selected scen drivers'!AA$2:AA$999,'Selected scen drivers'!$A$2:$A$999,reporting!$A147,'Selected scen drivers'!$B$2:$B$999,reporting!$B147)</f>
        <v>0</v>
      </c>
      <c r="AB147" s="3">
        <f>SUMIFS('Selected scen drivers'!AB$2:AB$999,'Selected scen drivers'!$A$2:$A$999,reporting!$A147,'Selected scen drivers'!$B$2:$B$999,reporting!$B147)</f>
        <v>0</v>
      </c>
      <c r="AC147" s="3">
        <f>SUMIFS('Selected scen drivers'!AC$2:AC$999,'Selected scen drivers'!$A$2:$A$999,reporting!$A147,'Selected scen drivers'!$B$2:$B$999,reporting!$B147)</f>
        <v>0</v>
      </c>
      <c r="AD147" s="3">
        <f>SUMIFS('Selected scen drivers'!AD$2:AD$999,'Selected scen drivers'!$A$2:$A$999,reporting!$A147,'Selected scen drivers'!$B$2:$B$999,reporting!$B147)</f>
        <v>0</v>
      </c>
      <c r="AE147" s="3">
        <f>SUMIFS('Selected scen drivers'!AE$2:AE$999,'Selected scen drivers'!$A$2:$A$999,reporting!$A147,'Selected scen drivers'!$B$2:$B$999,reporting!$B147)</f>
        <v>0</v>
      </c>
      <c r="AF147">
        <v>2</v>
      </c>
    </row>
    <row r="148" ht="14.5" spans="1:32">
      <c r="A148" s="22">
        <f t="shared" si="4"/>
        <v>24</v>
      </c>
      <c r="B148" s="22">
        <f t="shared" si="5"/>
        <v>9</v>
      </c>
      <c r="D148" t="str">
        <f>IFERROR("rep_"&amp;VLOOKUP(B148,Classification!$U$5:$V$14,2,FALSE),"\I:")</f>
        <v>rep_POP</v>
      </c>
      <c r="E148" t="str">
        <f>IFERROR(VLOOKUP(A148,Classification!$A$4:$B$99,2,FALSE),"\I:")</f>
        <v>SaudiArabia</v>
      </c>
      <c r="F148" s="3">
        <f>SUMIFS('Selected scen drivers'!F$2:F$999,'Selected scen drivers'!$A$2:$A$999,reporting!$A148,'Selected scen drivers'!$B$2:$B$999,reporting!$B148)</f>
        <v>35.6313922</v>
      </c>
      <c r="G148" s="3">
        <f>SUMIFS('Selected scen drivers'!G$2:G$999,'Selected scen drivers'!$A$2:$A$999,reporting!$A148,'Selected scen drivers'!$B$2:$B$999,reporting!$B148)</f>
        <v>36.229969</v>
      </c>
      <c r="H148" s="3">
        <f>SUMIFS('Selected scen drivers'!H$2:H$999,'Selected scen drivers'!$A$2:$A$999,reporting!$A148,'Selected scen drivers'!$B$2:$B$999,reporting!$B148)</f>
        <v>39.222853</v>
      </c>
      <c r="I148" s="3">
        <f>SUMIFS('Selected scen drivers'!I$2:I$999,'Selected scen drivers'!$A$2:$A$999,reporting!$A148,'Selected scen drivers'!$B$2:$B$999,reporting!$B148)</f>
        <v>41.914676</v>
      </c>
      <c r="J148" s="3">
        <f>SUMIFS('Selected scen drivers'!J$2:J$999,'Selected scen drivers'!$A$2:$A$999,reporting!$A148,'Selected scen drivers'!$B$2:$B$999,reporting!$B148)</f>
        <v>44.325475</v>
      </c>
      <c r="K148" s="3">
        <f>SUMIFS('Selected scen drivers'!K$2:K$999,'Selected scen drivers'!$A$2:$A$999,reporting!$A148,'Selected scen drivers'!$B$2:$B$999,reporting!$B148)</f>
        <v>46.439472</v>
      </c>
      <c r="L148" s="3">
        <f>SUMIFS('Selected scen drivers'!L$2:L$999,'Selected scen drivers'!$A$2:$A$999,reporting!$A148,'Selected scen drivers'!$B$2:$B$999,reporting!$B148)</f>
        <v>48.200253</v>
      </c>
      <c r="M148" s="3">
        <f>SUMIFS('Selected scen drivers'!M$2:M$999,'Selected scen drivers'!$A$2:$A$999,reporting!$A148,'Selected scen drivers'!$B$2:$B$999,reporting!$B148)</f>
        <v>49.564406</v>
      </c>
      <c r="N148" s="3">
        <f>SUMIFS('Selected scen drivers'!N$2:N$999,'Selected scen drivers'!$A$2:$A$999,reporting!$A148,'Selected scen drivers'!$B$2:$B$999,reporting!$B148)</f>
        <v>50.536026</v>
      </c>
      <c r="O148" s="3">
        <f>SUMIFS('Selected scen drivers'!O$2:O$999,'Selected scen drivers'!$A$2:$A$999,reporting!$A148,'Selected scen drivers'!$B$2:$B$999,reporting!$B148)</f>
        <v>51.122323</v>
      </c>
      <c r="P148" s="3">
        <f>SUMIFS('Selected scen drivers'!P$2:P$999,'Selected scen drivers'!$A$2:$A$999,reporting!$A148,'Selected scen drivers'!$B$2:$B$999,reporting!$B148)</f>
        <v>51.3083549999999</v>
      </c>
      <c r="Q148" s="3">
        <f>SUMIFS('Selected scen drivers'!Q$2:Q$999,'Selected scen drivers'!$A$2:$A$999,reporting!$A148,'Selected scen drivers'!$B$2:$B$999,reporting!$B148)</f>
        <v>51.20038</v>
      </c>
      <c r="R148" s="3">
        <f>SUMIFS('Selected scen drivers'!R$2:R$999,'Selected scen drivers'!$A$2:$A$999,reporting!$A148,'Selected scen drivers'!$B$2:$B$999,reporting!$B148)</f>
        <v>50.895884</v>
      </c>
      <c r="S148" s="3">
        <f>SUMIFS('Selected scen drivers'!S$2:S$999,'Selected scen drivers'!$A$2:$A$999,reporting!$A148,'Selected scen drivers'!$B$2:$B$999,reporting!$B148)</f>
        <v>50.489567</v>
      </c>
      <c r="T148" s="3">
        <f>SUMIFS('Selected scen drivers'!T$2:T$999,'Selected scen drivers'!$A$2:$A$999,reporting!$A148,'Selected scen drivers'!$B$2:$B$999,reporting!$B148)</f>
        <v>50.021689</v>
      </c>
      <c r="U148" s="3">
        <f>SUMIFS('Selected scen drivers'!U$2:U$999,'Selected scen drivers'!$A$2:$A$999,reporting!$A148,'Selected scen drivers'!$B$2:$B$999,reporting!$B148)</f>
        <v>49.475763</v>
      </c>
      <c r="V148" s="3">
        <f>SUMIFS('Selected scen drivers'!V$2:V$999,'Selected scen drivers'!$A$2:$A$999,reporting!$A148,'Selected scen drivers'!$B$2:$B$999,reporting!$B148)</f>
        <v>48.798165</v>
      </c>
      <c r="W148" s="3">
        <f>SUMIFS('Selected scen drivers'!W$2:W$999,'Selected scen drivers'!$A$2:$A$999,reporting!$A148,'Selected scen drivers'!$B$2:$B$999,reporting!$B148)</f>
        <v>47.984712</v>
      </c>
      <c r="X148" s="3">
        <f>SUMIFS('Selected scen drivers'!X$2:X$999,'Selected scen drivers'!$A$2:$A$999,reporting!$A148,'Selected scen drivers'!$B$2:$B$999,reporting!$B148)</f>
        <v>0</v>
      </c>
      <c r="Y148" s="3">
        <f>SUMIFS('Selected scen drivers'!Y$2:Y$999,'Selected scen drivers'!$A$2:$A$999,reporting!$A148,'Selected scen drivers'!$B$2:$B$999,reporting!$B148)</f>
        <v>0</v>
      </c>
      <c r="Z148" s="3">
        <f>SUMIFS('Selected scen drivers'!Z$2:Z$999,'Selected scen drivers'!$A$2:$A$999,reporting!$A148,'Selected scen drivers'!$B$2:$B$999,reporting!$B148)</f>
        <v>0</v>
      </c>
      <c r="AA148" s="3">
        <f>SUMIFS('Selected scen drivers'!AA$2:AA$999,'Selected scen drivers'!$A$2:$A$999,reporting!$A148,'Selected scen drivers'!$B$2:$B$999,reporting!$B148)</f>
        <v>0</v>
      </c>
      <c r="AB148" s="3">
        <f>SUMIFS('Selected scen drivers'!AB$2:AB$999,'Selected scen drivers'!$A$2:$A$999,reporting!$A148,'Selected scen drivers'!$B$2:$B$999,reporting!$B148)</f>
        <v>0</v>
      </c>
      <c r="AC148" s="3">
        <f>SUMIFS('Selected scen drivers'!AC$2:AC$999,'Selected scen drivers'!$A$2:$A$999,reporting!$A148,'Selected scen drivers'!$B$2:$B$999,reporting!$B148)</f>
        <v>0</v>
      </c>
      <c r="AD148" s="3">
        <f>SUMIFS('Selected scen drivers'!AD$2:AD$999,'Selected scen drivers'!$A$2:$A$999,reporting!$A148,'Selected scen drivers'!$B$2:$B$999,reporting!$B148)</f>
        <v>0</v>
      </c>
      <c r="AE148" s="3">
        <f>SUMIFS('Selected scen drivers'!AE$2:AE$999,'Selected scen drivers'!$A$2:$A$999,reporting!$A148,'Selected scen drivers'!$B$2:$B$999,reporting!$B148)</f>
        <v>0</v>
      </c>
      <c r="AF148">
        <v>2</v>
      </c>
    </row>
    <row r="149" ht="14.5" spans="1:32">
      <c r="A149" s="22">
        <f t="shared" si="4"/>
        <v>25</v>
      </c>
      <c r="B149" s="22">
        <f t="shared" si="5"/>
        <v>1</v>
      </c>
      <c r="D149" t="str">
        <f>IFERROR("rep_"&amp;VLOOKUP(B149,Classification!$U$5:$V$14,2,FALSE),"\I:")</f>
        <v>rep_GDP</v>
      </c>
      <c r="E149" t="str">
        <f>IFERROR(VLOOKUP(A149,Classification!$A$4:$B$99,2,FALSE),"\I:")</f>
        <v>SweFinDen</v>
      </c>
      <c r="F149" s="3">
        <f>SUMIFS('Selected scen drivers'!F$2:F$999,'Selected scen drivers'!$A$2:$A$999,reporting!$A149,'Selected scen drivers'!$B$2:$B$999,reporting!$B149)</f>
        <v>1044.8878</v>
      </c>
      <c r="G149" s="3">
        <f>SUMIFS('Selected scen drivers'!G$2:G$999,'Selected scen drivers'!$A$2:$A$999,reporting!$A149,'Selected scen drivers'!$B$2:$B$999,reporting!$B149)</f>
        <v>1057.941</v>
      </c>
      <c r="H149" s="3">
        <f>SUMIFS('Selected scen drivers'!H$2:H$999,'Selected scen drivers'!$A$2:$A$999,reporting!$A149,'Selected scen drivers'!$B$2:$B$999,reporting!$B149)</f>
        <v>1182.175</v>
      </c>
      <c r="I149" s="3">
        <f>SUMIFS('Selected scen drivers'!I$2:I$999,'Selected scen drivers'!$A$2:$A$999,reporting!$A149,'Selected scen drivers'!$B$2:$B$999,reporting!$B149)</f>
        <v>1303.604</v>
      </c>
      <c r="J149" s="3">
        <f>SUMIFS('Selected scen drivers'!J$2:J$999,'Selected scen drivers'!$A$2:$A$999,reporting!$A149,'Selected scen drivers'!$B$2:$B$999,reporting!$B149)</f>
        <v>1408.618</v>
      </c>
      <c r="K149" s="3">
        <f>SUMIFS('Selected scen drivers'!K$2:K$999,'Selected scen drivers'!$A$2:$A$999,reporting!$A149,'Selected scen drivers'!$B$2:$B$999,reporting!$B149)</f>
        <v>1508.292</v>
      </c>
      <c r="L149" s="3">
        <f>SUMIFS('Selected scen drivers'!L$2:L$999,'Selected scen drivers'!$A$2:$A$999,reporting!$A149,'Selected scen drivers'!$B$2:$B$999,reporting!$B149)</f>
        <v>1608.011</v>
      </c>
      <c r="M149" s="3">
        <f>SUMIFS('Selected scen drivers'!M$2:M$999,'Selected scen drivers'!$A$2:$A$999,reporting!$A149,'Selected scen drivers'!$B$2:$B$999,reporting!$B149)</f>
        <v>1709.31</v>
      </c>
      <c r="N149" s="3">
        <f>SUMIFS('Selected scen drivers'!N$2:N$999,'Selected scen drivers'!$A$2:$A$999,reporting!$A149,'Selected scen drivers'!$B$2:$B$999,reporting!$B149)</f>
        <v>1813.947</v>
      </c>
      <c r="O149" s="3">
        <f>SUMIFS('Selected scen drivers'!O$2:O$999,'Selected scen drivers'!$A$2:$A$999,reporting!$A149,'Selected scen drivers'!$B$2:$B$999,reporting!$B149)</f>
        <v>1924.667</v>
      </c>
      <c r="P149" s="3">
        <f>SUMIFS('Selected scen drivers'!P$2:P$999,'Selected scen drivers'!$A$2:$A$999,reporting!$A149,'Selected scen drivers'!$B$2:$B$999,reporting!$B149)</f>
        <v>2041.164</v>
      </c>
      <c r="Q149" s="3">
        <f>SUMIFS('Selected scen drivers'!Q$2:Q$999,'Selected scen drivers'!$A$2:$A$999,reporting!$A149,'Selected scen drivers'!$B$2:$B$999,reporting!$B149)</f>
        <v>2156.155</v>
      </c>
      <c r="R149" s="3">
        <f>SUMIFS('Selected scen drivers'!R$2:R$999,'Selected scen drivers'!$A$2:$A$999,reporting!$A149,'Selected scen drivers'!$B$2:$B$999,reporting!$B149)</f>
        <v>2266.377</v>
      </c>
      <c r="S149" s="3">
        <f>SUMIFS('Selected scen drivers'!S$2:S$999,'Selected scen drivers'!$A$2:$A$999,reporting!$A149,'Selected scen drivers'!$B$2:$B$999,reporting!$B149)</f>
        <v>2370.541</v>
      </c>
      <c r="T149" s="3">
        <f>SUMIFS('Selected scen drivers'!T$2:T$999,'Selected scen drivers'!$A$2:$A$999,reporting!$A149,'Selected scen drivers'!$B$2:$B$999,reporting!$B149)</f>
        <v>2467.104</v>
      </c>
      <c r="U149" s="3">
        <f>SUMIFS('Selected scen drivers'!U$2:U$999,'Selected scen drivers'!$A$2:$A$999,reporting!$A149,'Selected scen drivers'!$B$2:$B$999,reporting!$B149)</f>
        <v>2555.915</v>
      </c>
      <c r="V149" s="3">
        <f>SUMIFS('Selected scen drivers'!V$2:V$999,'Selected scen drivers'!$A$2:$A$999,reporting!$A149,'Selected scen drivers'!$B$2:$B$999,reporting!$B149)</f>
        <v>2638.246</v>
      </c>
      <c r="W149" s="3">
        <f>SUMIFS('Selected scen drivers'!W$2:W$999,'Selected scen drivers'!$A$2:$A$999,reporting!$A149,'Selected scen drivers'!$B$2:$B$999,reporting!$B149)</f>
        <v>2713.946</v>
      </c>
      <c r="X149" s="3">
        <f>SUMIFS('Selected scen drivers'!X$2:X$999,'Selected scen drivers'!$A$2:$A$999,reporting!$A149,'Selected scen drivers'!$B$2:$B$999,reporting!$B149)</f>
        <v>0</v>
      </c>
      <c r="Y149" s="3">
        <f>SUMIFS('Selected scen drivers'!Y$2:Y$999,'Selected scen drivers'!$A$2:$A$999,reporting!$A149,'Selected scen drivers'!$B$2:$B$999,reporting!$B149)</f>
        <v>0</v>
      </c>
      <c r="Z149" s="3">
        <f>SUMIFS('Selected scen drivers'!Z$2:Z$999,'Selected scen drivers'!$A$2:$A$999,reporting!$A149,'Selected scen drivers'!$B$2:$B$999,reporting!$B149)</f>
        <v>0</v>
      </c>
      <c r="AA149" s="3">
        <f>SUMIFS('Selected scen drivers'!AA$2:AA$999,'Selected scen drivers'!$A$2:$A$999,reporting!$A149,'Selected scen drivers'!$B$2:$B$999,reporting!$B149)</f>
        <v>0</v>
      </c>
      <c r="AB149" s="3">
        <f>SUMIFS('Selected scen drivers'!AB$2:AB$999,'Selected scen drivers'!$A$2:$A$999,reporting!$A149,'Selected scen drivers'!$B$2:$B$999,reporting!$B149)</f>
        <v>0</v>
      </c>
      <c r="AC149" s="3">
        <f>SUMIFS('Selected scen drivers'!AC$2:AC$999,'Selected scen drivers'!$A$2:$A$999,reporting!$A149,'Selected scen drivers'!$B$2:$B$999,reporting!$B149)</f>
        <v>0</v>
      </c>
      <c r="AD149" s="3">
        <f>SUMIFS('Selected scen drivers'!AD$2:AD$999,'Selected scen drivers'!$A$2:$A$999,reporting!$A149,'Selected scen drivers'!$B$2:$B$999,reporting!$B149)</f>
        <v>0</v>
      </c>
      <c r="AE149" s="3">
        <f>SUMIFS('Selected scen drivers'!AE$2:AE$999,'Selected scen drivers'!$A$2:$A$999,reporting!$A149,'Selected scen drivers'!$B$2:$B$999,reporting!$B149)</f>
        <v>0</v>
      </c>
      <c r="AF149">
        <v>2</v>
      </c>
    </row>
    <row r="150" ht="14.5" spans="1:32">
      <c r="A150" s="22">
        <f t="shared" si="4"/>
        <v>25</v>
      </c>
      <c r="B150" s="22">
        <f t="shared" si="5"/>
        <v>2</v>
      </c>
      <c r="D150" t="str">
        <f>IFERROR("rep_"&amp;VLOOKUP(B150,Classification!$U$5:$V$14,2,FALSE),"\I:")</f>
        <v>rep_GDPAGR</v>
      </c>
      <c r="E150" t="str">
        <f>IFERROR(VLOOKUP(A150,Classification!$A$4:$B$99,2,FALSE),"\I:")</f>
        <v>SweFinDen</v>
      </c>
      <c r="F150" s="3">
        <f>SUMIFS('Selected scen drivers'!F$2:F$999,'Selected scen drivers'!$A$2:$A$999,reporting!$A150,'Selected scen drivers'!$B$2:$B$999,reporting!$B150)</f>
        <v>18.2874896924746</v>
      </c>
      <c r="G150" s="3">
        <f>SUMIFS('Selected scen drivers'!G$2:G$999,'Selected scen drivers'!$A$2:$A$999,reporting!$A150,'Selected scen drivers'!$B$2:$B$999,reporting!$B150)</f>
        <v>18.5117040083874</v>
      </c>
      <c r="H150" s="3">
        <f>SUMIFS('Selected scen drivers'!H$2:H$999,'Selected scen drivers'!$A$2:$A$999,reporting!$A150,'Selected scen drivers'!$B$2:$B$999,reporting!$B150)</f>
        <v>20.5268305847717</v>
      </c>
      <c r="I150" s="3">
        <f>SUMIFS('Selected scen drivers'!I$2:I$999,'Selected scen drivers'!$A$2:$A$999,reporting!$A150,'Selected scen drivers'!$B$2:$B$999,reporting!$B150)</f>
        <v>22.5835483617636</v>
      </c>
      <c r="J150" s="3">
        <f>SUMIFS('Selected scen drivers'!J$2:J$999,'Selected scen drivers'!$A$2:$A$999,reporting!$A150,'Selected scen drivers'!$B$2:$B$999,reporting!$B150)</f>
        <v>24.3465051343769</v>
      </c>
      <c r="K150" s="3">
        <f>SUMIFS('Selected scen drivers'!K$2:K$999,'Selected scen drivers'!$A$2:$A$999,reporting!$A150,'Selected scen drivers'!$B$2:$B$999,reporting!$B150)</f>
        <v>26.0299329620217</v>
      </c>
      <c r="L150" s="3">
        <f>SUMIFS('Selected scen drivers'!L$2:L$999,'Selected scen drivers'!$A$2:$A$999,reporting!$A150,'Selected scen drivers'!$B$2:$B$999,reporting!$B150)</f>
        <v>27.7110654035675</v>
      </c>
      <c r="M150" s="3">
        <f>SUMIFS('Selected scen drivers'!M$2:M$999,'Selected scen drivers'!$A$2:$A$999,reporting!$A150,'Selected scen drivers'!$B$2:$B$999,reporting!$B150)</f>
        <v>29.4190455962513</v>
      </c>
      <c r="N150" s="3">
        <f>SUMIFS('Selected scen drivers'!N$2:N$999,'Selected scen drivers'!$A$2:$A$999,reporting!$A150,'Selected scen drivers'!$B$2:$B$999,reporting!$B150)</f>
        <v>31.1973787797943</v>
      </c>
      <c r="O150" s="3">
        <f>SUMIFS('Selected scen drivers'!O$2:O$999,'Selected scen drivers'!$A$2:$A$999,reporting!$A150,'Selected scen drivers'!$B$2:$B$999,reporting!$B150)</f>
        <v>33.0942277646561</v>
      </c>
      <c r="P150" s="3">
        <f>SUMIFS('Selected scen drivers'!P$2:P$999,'Selected scen drivers'!$A$2:$A$999,reporting!$A150,'Selected scen drivers'!$B$2:$B$999,reporting!$B150)</f>
        <v>35.0991226100041</v>
      </c>
      <c r="Q150" s="3">
        <f>SUMIFS('Selected scen drivers'!Q$2:Q$999,'Selected scen drivers'!$A$2:$A$999,reporting!$A150,'Selected scen drivers'!$B$2:$B$999,reporting!$B150)</f>
        <v>37.0817441597243</v>
      </c>
      <c r="R150" s="3">
        <f>SUMIFS('Selected scen drivers'!R$2:R$999,'Selected scen drivers'!$A$2:$A$999,reporting!$A150,'Selected scen drivers'!$B$2:$B$999,reporting!$B150)</f>
        <v>38.979818588413</v>
      </c>
      <c r="S150" s="3">
        <f>SUMIFS('Selected scen drivers'!S$2:S$999,'Selected scen drivers'!$A$2:$A$999,reporting!$A150,'Selected scen drivers'!$B$2:$B$999,reporting!$B150)</f>
        <v>40.768850303856</v>
      </c>
      <c r="T150" s="3">
        <f>SUMIFS('Selected scen drivers'!T$2:T$999,'Selected scen drivers'!$A$2:$A$999,reporting!$A150,'Selected scen drivers'!$B$2:$B$999,reporting!$B150)</f>
        <v>42.4330391473353</v>
      </c>
      <c r="U150" s="3">
        <f>SUMIFS('Selected scen drivers'!U$2:U$999,'Selected scen drivers'!$A$2:$A$999,reporting!$A150,'Selected scen drivers'!$B$2:$B$999,reporting!$B150)</f>
        <v>43.9764157803349</v>
      </c>
      <c r="V150" s="3">
        <f>SUMIFS('Selected scen drivers'!V$2:V$999,'Selected scen drivers'!$A$2:$A$999,reporting!$A150,'Selected scen drivers'!$B$2:$B$999,reporting!$B150)</f>
        <v>45.4185381688243</v>
      </c>
      <c r="W150" s="3">
        <f>SUMIFS('Selected scen drivers'!W$2:W$999,'Selected scen drivers'!$A$2:$A$999,reporting!$A150,'Selected scen drivers'!$B$2:$B$999,reporting!$B150)</f>
        <v>46.7485718017206</v>
      </c>
      <c r="X150" s="3">
        <f>SUMIFS('Selected scen drivers'!X$2:X$999,'Selected scen drivers'!$A$2:$A$999,reporting!$A150,'Selected scen drivers'!$B$2:$B$999,reporting!$B150)</f>
        <v>0</v>
      </c>
      <c r="Y150" s="3">
        <f>SUMIFS('Selected scen drivers'!Y$2:Y$999,'Selected scen drivers'!$A$2:$A$999,reporting!$A150,'Selected scen drivers'!$B$2:$B$999,reporting!$B150)</f>
        <v>0</v>
      </c>
      <c r="Z150" s="3">
        <f>SUMIFS('Selected scen drivers'!Z$2:Z$999,'Selected scen drivers'!$A$2:$A$999,reporting!$A150,'Selected scen drivers'!$B$2:$B$999,reporting!$B150)</f>
        <v>0</v>
      </c>
      <c r="AA150" s="3">
        <f>SUMIFS('Selected scen drivers'!AA$2:AA$999,'Selected scen drivers'!$A$2:$A$999,reporting!$A150,'Selected scen drivers'!$B$2:$B$999,reporting!$B150)</f>
        <v>0</v>
      </c>
      <c r="AB150" s="3">
        <f>SUMIFS('Selected scen drivers'!AB$2:AB$999,'Selected scen drivers'!$A$2:$A$999,reporting!$A150,'Selected scen drivers'!$B$2:$B$999,reporting!$B150)</f>
        <v>0</v>
      </c>
      <c r="AC150" s="3">
        <f>SUMIFS('Selected scen drivers'!AC$2:AC$999,'Selected scen drivers'!$A$2:$A$999,reporting!$A150,'Selected scen drivers'!$B$2:$B$999,reporting!$B150)</f>
        <v>0</v>
      </c>
      <c r="AD150" s="3">
        <f>SUMIFS('Selected scen drivers'!AD$2:AD$999,'Selected scen drivers'!$A$2:$A$999,reporting!$A150,'Selected scen drivers'!$B$2:$B$999,reporting!$B150)</f>
        <v>0</v>
      </c>
      <c r="AE150" s="3">
        <f>SUMIFS('Selected scen drivers'!AE$2:AE$999,'Selected scen drivers'!$A$2:$A$999,reporting!$A150,'Selected scen drivers'!$B$2:$B$999,reporting!$B150)</f>
        <v>0</v>
      </c>
      <c r="AF150">
        <v>2</v>
      </c>
    </row>
    <row r="151" ht="14.5" spans="1:32">
      <c r="A151" s="22">
        <f t="shared" si="4"/>
        <v>25</v>
      </c>
      <c r="B151" s="22">
        <f t="shared" si="5"/>
        <v>3</v>
      </c>
      <c r="D151" t="str">
        <f>IFERROR("rep_"&amp;VLOOKUP(B151,Classification!$U$5:$V$14,2,FALSE),"\I:")</f>
        <v>rep_GDPIND</v>
      </c>
      <c r="E151" t="str">
        <f>IFERROR(VLOOKUP(A151,Classification!$A$4:$B$99,2,FALSE),"\I:")</f>
        <v>SweFinDen</v>
      </c>
      <c r="F151" s="3">
        <f>SUMIFS('Selected scen drivers'!F$2:F$999,'Selected scen drivers'!$A$2:$A$999,reporting!$A151,'Selected scen drivers'!$B$2:$B$999,reporting!$B151)</f>
        <v>272.514597727656</v>
      </c>
      <c r="G151" s="3">
        <f>SUMIFS('Selected scen drivers'!G$2:G$999,'Selected scen drivers'!$A$2:$A$999,reporting!$A151,'Selected scen drivers'!$B$2:$B$999,reporting!$B151)</f>
        <v>275.909222289271</v>
      </c>
      <c r="H151" s="3">
        <f>SUMIFS('Selected scen drivers'!H$2:H$999,'Selected scen drivers'!$A$2:$A$999,reporting!$A151,'Selected scen drivers'!$B$2:$B$999,reporting!$B151)</f>
        <v>310.875548303773</v>
      </c>
      <c r="I151" s="3">
        <f>SUMIFS('Selected scen drivers'!I$2:I$999,'Selected scen drivers'!$A$2:$A$999,reporting!$A151,'Selected scen drivers'!$B$2:$B$999,reporting!$B151)</f>
        <v>345.952307637566</v>
      </c>
      <c r="J151" s="3">
        <f>SUMIFS('Selected scen drivers'!J$2:J$999,'Selected scen drivers'!$A$2:$A$999,reporting!$A151,'Selected scen drivers'!$B$2:$B$999,reporting!$B151)</f>
        <v>377.218290505585</v>
      </c>
      <c r="K151" s="3">
        <f>SUMIFS('Selected scen drivers'!K$2:K$999,'Selected scen drivers'!$A$2:$A$999,reporting!$A151,'Selected scen drivers'!$B$2:$B$999,reporting!$B151)</f>
        <v>407.590191292874</v>
      </c>
      <c r="L151" s="3">
        <f>SUMIFS('Selected scen drivers'!L$2:L$999,'Selected scen drivers'!$A$2:$A$999,reporting!$A151,'Selected scen drivers'!$B$2:$B$999,reporting!$B151)</f>
        <v>438.469997216046</v>
      </c>
      <c r="M151" s="3">
        <f>SUMIFS('Selected scen drivers'!M$2:M$999,'Selected scen drivers'!$A$2:$A$999,reporting!$A151,'Selected scen drivers'!$B$2:$B$999,reporting!$B151)</f>
        <v>470.287683542815</v>
      </c>
      <c r="N151" s="3">
        <f>SUMIFS('Selected scen drivers'!N$2:N$999,'Selected scen drivers'!$A$2:$A$999,reporting!$A151,'Selected scen drivers'!$B$2:$B$999,reporting!$B151)</f>
        <v>503.561459580825</v>
      </c>
      <c r="O151" s="3">
        <f>SUMIFS('Selected scen drivers'!O$2:O$999,'Selected scen drivers'!$A$2:$A$999,reporting!$A151,'Selected scen drivers'!$B$2:$B$999,reporting!$B151)</f>
        <v>539.081294140182</v>
      </c>
      <c r="P151" s="3">
        <f>SUMIFS('Selected scen drivers'!P$2:P$999,'Selected scen drivers'!$A$2:$A$999,reporting!$A151,'Selected scen drivers'!$B$2:$B$999,reporting!$B151)</f>
        <v>576.794712988312</v>
      </c>
      <c r="Q151" s="3">
        <f>SUMIFS('Selected scen drivers'!Q$2:Q$999,'Selected scen drivers'!$A$2:$A$999,reporting!$A151,'Selected scen drivers'!$B$2:$B$999,reporting!$B151)</f>
        <v>614.660909707864</v>
      </c>
      <c r="R151" s="3">
        <f>SUMIFS('Selected scen drivers'!R$2:R$999,'Selected scen drivers'!$A$2:$A$999,reporting!$A151,'Selected scen drivers'!$B$2:$B$999,reporting!$B151)</f>
        <v>651.724283974</v>
      </c>
      <c r="S151" s="3">
        <f>SUMIFS('Selected scen drivers'!S$2:S$999,'Selected scen drivers'!$A$2:$A$999,reporting!$A151,'Selected scen drivers'!$B$2:$B$999,reporting!$B151)</f>
        <v>687.574893304262</v>
      </c>
      <c r="T151" s="3">
        <f>SUMIFS('Selected scen drivers'!T$2:T$999,'Selected scen drivers'!$A$2:$A$999,reporting!$A151,'Selected scen drivers'!$B$2:$B$999,reporting!$B151)</f>
        <v>721.722651176761</v>
      </c>
      <c r="U151" s="3">
        <f>SUMIFS('Selected scen drivers'!U$2:U$999,'Selected scen drivers'!$A$2:$A$999,reporting!$A151,'Selected scen drivers'!$B$2:$B$999,reporting!$B151)</f>
        <v>754.065656527987</v>
      </c>
      <c r="V151" s="3">
        <f>SUMIFS('Selected scen drivers'!V$2:V$999,'Selected scen drivers'!$A$2:$A$999,reporting!$A151,'Selected scen drivers'!$B$2:$B$999,reporting!$B151)</f>
        <v>784.918780318647</v>
      </c>
      <c r="W151" s="3">
        <f>SUMIFS('Selected scen drivers'!W$2:W$999,'Selected scen drivers'!$A$2:$A$999,reporting!$A151,'Selected scen drivers'!$B$2:$B$999,reporting!$B151)</f>
        <v>814.1838</v>
      </c>
      <c r="X151" s="3">
        <f>SUMIFS('Selected scen drivers'!X$2:X$999,'Selected scen drivers'!$A$2:$A$999,reporting!$A151,'Selected scen drivers'!$B$2:$B$999,reporting!$B151)</f>
        <v>0</v>
      </c>
      <c r="Y151" s="3">
        <f>SUMIFS('Selected scen drivers'!Y$2:Y$999,'Selected scen drivers'!$A$2:$A$999,reporting!$A151,'Selected scen drivers'!$B$2:$B$999,reporting!$B151)</f>
        <v>0</v>
      </c>
      <c r="Z151" s="3">
        <f>SUMIFS('Selected scen drivers'!Z$2:Z$999,'Selected scen drivers'!$A$2:$A$999,reporting!$A151,'Selected scen drivers'!$B$2:$B$999,reporting!$B151)</f>
        <v>0</v>
      </c>
      <c r="AA151" s="3">
        <f>SUMIFS('Selected scen drivers'!AA$2:AA$999,'Selected scen drivers'!$A$2:$A$999,reporting!$A151,'Selected scen drivers'!$B$2:$B$999,reporting!$B151)</f>
        <v>0</v>
      </c>
      <c r="AB151" s="3">
        <f>SUMIFS('Selected scen drivers'!AB$2:AB$999,'Selected scen drivers'!$A$2:$A$999,reporting!$A151,'Selected scen drivers'!$B$2:$B$999,reporting!$B151)</f>
        <v>0</v>
      </c>
      <c r="AC151" s="3">
        <f>SUMIFS('Selected scen drivers'!AC$2:AC$999,'Selected scen drivers'!$A$2:$A$999,reporting!$A151,'Selected scen drivers'!$B$2:$B$999,reporting!$B151)</f>
        <v>0</v>
      </c>
      <c r="AD151" s="3">
        <f>SUMIFS('Selected scen drivers'!AD$2:AD$999,'Selected scen drivers'!$A$2:$A$999,reporting!$A151,'Selected scen drivers'!$B$2:$B$999,reporting!$B151)</f>
        <v>0</v>
      </c>
      <c r="AE151" s="3">
        <f>SUMIFS('Selected scen drivers'!AE$2:AE$999,'Selected scen drivers'!$A$2:$A$999,reporting!$A151,'Selected scen drivers'!$B$2:$B$999,reporting!$B151)</f>
        <v>0</v>
      </c>
      <c r="AF151">
        <v>2</v>
      </c>
    </row>
    <row r="152" ht="14.5" spans="1:32">
      <c r="A152" s="22">
        <f t="shared" si="4"/>
        <v>25</v>
      </c>
      <c r="B152" s="22">
        <f t="shared" si="5"/>
        <v>7</v>
      </c>
      <c r="D152" t="str">
        <f>IFERROR("rep_"&amp;VLOOKUP(B152,Classification!$U$5:$V$14,2,FALSE),"\I:")</f>
        <v>rep_GDPSER</v>
      </c>
      <c r="E152" t="str">
        <f>IFERROR(VLOOKUP(A152,Classification!$A$4:$B$99,2,FALSE),"\I:")</f>
        <v>SweFinDen</v>
      </c>
      <c r="F152" s="3">
        <f>SUMIFS('Selected scen drivers'!F$2:F$999,'Selected scen drivers'!$A$2:$A$999,reporting!$A152,'Selected scen drivers'!$B$2:$B$999,reporting!$B152)</f>
        <v>754.085712579869</v>
      </c>
      <c r="G152" s="3">
        <f>SUMIFS('Selected scen drivers'!G$2:G$999,'Selected scen drivers'!$A$2:$A$999,reporting!$A152,'Selected scen drivers'!$B$2:$B$999,reporting!$B152)</f>
        <v>763.520073702342</v>
      </c>
      <c r="H152" s="3">
        <f>SUMIFS('Selected scen drivers'!H$2:H$999,'Selected scen drivers'!$A$2:$A$999,reporting!$A152,'Selected scen drivers'!$B$2:$B$999,reporting!$B152)</f>
        <v>850.772621111455</v>
      </c>
      <c r="I152" s="3">
        <f>SUMIFS('Selected scen drivers'!I$2:I$999,'Selected scen drivers'!$A$2:$A$999,reporting!$A152,'Selected scen drivers'!$B$2:$B$999,reporting!$B152)</f>
        <v>935.06814400067</v>
      </c>
      <c r="J152" s="3">
        <f>SUMIFS('Selected scen drivers'!J$2:J$999,'Selected scen drivers'!$A$2:$A$999,reporting!$A152,'Selected scen drivers'!$B$2:$B$999,reporting!$B152)</f>
        <v>1007.05320436004</v>
      </c>
      <c r="K152" s="3">
        <f>SUMIFS('Selected scen drivers'!K$2:K$999,'Selected scen drivers'!$A$2:$A$999,reporting!$A152,'Selected scen drivers'!$B$2:$B$999,reporting!$B152)</f>
        <v>1074.6718757451</v>
      </c>
      <c r="L152" s="3">
        <f>SUMIFS('Selected scen drivers'!L$2:L$999,'Selected scen drivers'!$A$2:$A$999,reporting!$A152,'Selected scen drivers'!$B$2:$B$999,reporting!$B152)</f>
        <v>1141.82993738039</v>
      </c>
      <c r="M152" s="3">
        <f>SUMIFS('Selected scen drivers'!M$2:M$999,'Selected scen drivers'!$A$2:$A$999,reporting!$A152,'Selected scen drivers'!$B$2:$B$999,reporting!$B152)</f>
        <v>1209.60327086093</v>
      </c>
      <c r="N152" s="3">
        <f>SUMIFS('Selected scen drivers'!N$2:N$999,'Selected scen drivers'!$A$2:$A$999,reporting!$A152,'Selected scen drivers'!$B$2:$B$999,reporting!$B152)</f>
        <v>1279.18816163938</v>
      </c>
      <c r="O152" s="3">
        <f>SUMIFS('Selected scen drivers'!O$2:O$999,'Selected scen drivers'!$A$2:$A$999,reporting!$A152,'Selected scen drivers'!$B$2:$B$999,reporting!$B152)</f>
        <v>1352.49147809516</v>
      </c>
      <c r="P152" s="3">
        <f>SUMIFS('Selected scen drivers'!P$2:P$999,'Selected scen drivers'!$A$2:$A$999,reporting!$A152,'Selected scen drivers'!$B$2:$B$999,reporting!$B152)</f>
        <v>1429.27016440168</v>
      </c>
      <c r="Q152" s="3">
        <f>SUMIFS('Selected scen drivers'!Q$2:Q$999,'Selected scen drivers'!$A$2:$A$999,reporting!$A152,'Selected scen drivers'!$B$2:$B$999,reporting!$B152)</f>
        <v>1504.41234613241</v>
      </c>
      <c r="R152" s="3">
        <f>SUMIFS('Selected scen drivers'!R$2:R$999,'Selected scen drivers'!$A$2:$A$999,reporting!$A152,'Selected scen drivers'!$B$2:$B$999,reporting!$B152)</f>
        <v>1575.67289743759</v>
      </c>
      <c r="S152" s="3">
        <f>SUMIFS('Selected scen drivers'!S$2:S$999,'Selected scen drivers'!$A$2:$A$999,reporting!$A152,'Selected scen drivers'!$B$2:$B$999,reporting!$B152)</f>
        <v>1642.19725639188</v>
      </c>
      <c r="T152" s="3">
        <f>SUMIFS('Selected scen drivers'!T$2:T$999,'Selected scen drivers'!$A$2:$A$999,reporting!$A152,'Selected scen drivers'!$B$2:$B$999,reporting!$B152)</f>
        <v>1702.9483096759</v>
      </c>
      <c r="U152" s="3">
        <f>SUMIFS('Selected scen drivers'!U$2:U$999,'Selected scen drivers'!$A$2:$A$999,reporting!$A152,'Selected scen drivers'!$B$2:$B$999,reporting!$B152)</f>
        <v>1757.87292769168</v>
      </c>
      <c r="V152" s="3">
        <f>SUMIFS('Selected scen drivers'!V$2:V$999,'Selected scen drivers'!$A$2:$A$999,reporting!$A152,'Selected scen drivers'!$B$2:$B$999,reporting!$B152)</f>
        <v>1807.90868151253</v>
      </c>
      <c r="W152" s="3">
        <f>SUMIFS('Selected scen drivers'!W$2:W$999,'Selected scen drivers'!$A$2:$A$999,reporting!$A152,'Selected scen drivers'!$B$2:$B$999,reporting!$B152)</f>
        <v>1853.01362819828</v>
      </c>
      <c r="X152" s="3">
        <f>SUMIFS('Selected scen drivers'!X$2:X$999,'Selected scen drivers'!$A$2:$A$999,reporting!$A152,'Selected scen drivers'!$B$2:$B$999,reporting!$B152)</f>
        <v>0</v>
      </c>
      <c r="Y152" s="3">
        <f>SUMIFS('Selected scen drivers'!Y$2:Y$999,'Selected scen drivers'!$A$2:$A$999,reporting!$A152,'Selected scen drivers'!$B$2:$B$999,reporting!$B152)</f>
        <v>0</v>
      </c>
      <c r="Z152" s="3">
        <f>SUMIFS('Selected scen drivers'!Z$2:Z$999,'Selected scen drivers'!$A$2:$A$999,reporting!$A152,'Selected scen drivers'!$B$2:$B$999,reporting!$B152)</f>
        <v>0</v>
      </c>
      <c r="AA152" s="3">
        <f>SUMIFS('Selected scen drivers'!AA$2:AA$999,'Selected scen drivers'!$A$2:$A$999,reporting!$A152,'Selected scen drivers'!$B$2:$B$999,reporting!$B152)</f>
        <v>0</v>
      </c>
      <c r="AB152" s="3">
        <f>SUMIFS('Selected scen drivers'!AB$2:AB$999,'Selected scen drivers'!$A$2:$A$999,reporting!$A152,'Selected scen drivers'!$B$2:$B$999,reporting!$B152)</f>
        <v>0</v>
      </c>
      <c r="AC152" s="3">
        <f>SUMIFS('Selected scen drivers'!AC$2:AC$999,'Selected scen drivers'!$A$2:$A$999,reporting!$A152,'Selected scen drivers'!$B$2:$B$999,reporting!$B152)</f>
        <v>0</v>
      </c>
      <c r="AD152" s="3">
        <f>SUMIFS('Selected scen drivers'!AD$2:AD$999,'Selected scen drivers'!$A$2:$A$999,reporting!$A152,'Selected scen drivers'!$B$2:$B$999,reporting!$B152)</f>
        <v>0</v>
      </c>
      <c r="AE152" s="3">
        <f>SUMIFS('Selected scen drivers'!AE$2:AE$999,'Selected scen drivers'!$A$2:$A$999,reporting!$A152,'Selected scen drivers'!$B$2:$B$999,reporting!$B152)</f>
        <v>0</v>
      </c>
      <c r="AF152">
        <v>2</v>
      </c>
    </row>
    <row r="153" ht="14.5" spans="1:32">
      <c r="A153" s="22">
        <f t="shared" si="4"/>
        <v>25</v>
      </c>
      <c r="B153" s="22">
        <f t="shared" si="5"/>
        <v>8</v>
      </c>
      <c r="D153" t="str">
        <f>IFERROR("rep_"&amp;VLOOKUP(B153,Classification!$U$5:$V$14,2,FALSE),"\I:")</f>
        <v>rep_HOU</v>
      </c>
      <c r="E153" t="str">
        <f>IFERROR(VLOOKUP(A153,Classification!$A$4:$B$99,2,FALSE),"\I:")</f>
        <v>SweFinDen</v>
      </c>
      <c r="F153" s="3">
        <f>SUMIFS('Selected scen drivers'!F$2:F$999,'Selected scen drivers'!$A$2:$A$999,reporting!$A153,'Selected scen drivers'!$B$2:$B$999,reporting!$B153)</f>
        <v>6.1661567</v>
      </c>
      <c r="G153" s="3">
        <f>SUMIFS('Selected scen drivers'!G$2:G$999,'Selected scen drivers'!$A$2:$A$999,reporting!$A153,'Selected scen drivers'!$B$2:$B$999,reporting!$B153)</f>
        <v>6.1755655</v>
      </c>
      <c r="H153" s="3">
        <f>SUMIFS('Selected scen drivers'!H$2:H$999,'Selected scen drivers'!$A$2:$A$999,reporting!$A153,'Selected scen drivers'!$B$2:$B$999,reporting!$B153)</f>
        <v>6.22260949999999</v>
      </c>
      <c r="I153" s="3">
        <f>SUMIFS('Selected scen drivers'!I$2:I$999,'Selected scen drivers'!$A$2:$A$999,reporting!$A153,'Selected scen drivers'!$B$2:$B$999,reporting!$B153)</f>
        <v>6.19240549999999</v>
      </c>
      <c r="J153" s="3">
        <f>SUMIFS('Selected scen drivers'!J$2:J$999,'Selected scen drivers'!$A$2:$A$999,reporting!$A153,'Selected scen drivers'!$B$2:$B$999,reporting!$B153)</f>
        <v>6.147464</v>
      </c>
      <c r="K153" s="3">
        <f>SUMIFS('Selected scen drivers'!K$2:K$999,'Selected scen drivers'!$A$2:$A$999,reporting!$A153,'Selected scen drivers'!$B$2:$B$999,reporting!$B153)</f>
        <v>6.12599949999999</v>
      </c>
      <c r="L153" s="3">
        <f>SUMIFS('Selected scen drivers'!L$2:L$999,'Selected scen drivers'!$A$2:$A$999,reporting!$A153,'Selected scen drivers'!$B$2:$B$999,reporting!$B153)</f>
        <v>6.11423749999999</v>
      </c>
      <c r="M153" s="3">
        <f>SUMIFS('Selected scen drivers'!M$2:M$999,'Selected scen drivers'!$A$2:$A$999,reporting!$A153,'Selected scen drivers'!$B$2:$B$999,reporting!$B153)</f>
        <v>6.08287749999999</v>
      </c>
      <c r="N153" s="3">
        <f>SUMIFS('Selected scen drivers'!N$2:N$999,'Selected scen drivers'!$A$2:$A$999,reporting!$A153,'Selected scen drivers'!$B$2:$B$999,reporting!$B153)</f>
        <v>6.02122749999999</v>
      </c>
      <c r="O153" s="3">
        <f>SUMIFS('Selected scen drivers'!O$2:O$999,'Selected scen drivers'!$A$2:$A$999,reporting!$A153,'Selected scen drivers'!$B$2:$B$999,reporting!$B153)</f>
        <v>5.9370365</v>
      </c>
      <c r="P153" s="3">
        <f>SUMIFS('Selected scen drivers'!P$2:P$999,'Selected scen drivers'!$A$2:$A$999,reporting!$A153,'Selected scen drivers'!$B$2:$B$999,reporting!$B153)</f>
        <v>5.9496615</v>
      </c>
      <c r="Q153" s="3">
        <f>SUMIFS('Selected scen drivers'!Q$2:Q$999,'Selected scen drivers'!$A$2:$A$999,reporting!$A153,'Selected scen drivers'!$B$2:$B$999,reporting!$B153)</f>
        <v>5.96813599999999</v>
      </c>
      <c r="R153" s="3">
        <f>SUMIFS('Selected scen drivers'!R$2:R$999,'Selected scen drivers'!$A$2:$A$999,reporting!$A153,'Selected scen drivers'!$B$2:$B$999,reporting!$B153)</f>
        <v>5.94495849999999</v>
      </c>
      <c r="S153" s="3">
        <f>SUMIFS('Selected scen drivers'!S$2:S$999,'Selected scen drivers'!$A$2:$A$999,reporting!$A153,'Selected scen drivers'!$B$2:$B$999,reporting!$B153)</f>
        <v>5.89603149999999</v>
      </c>
      <c r="T153" s="3">
        <f>SUMIFS('Selected scen drivers'!T$2:T$999,'Selected scen drivers'!$A$2:$A$999,reporting!$A153,'Selected scen drivers'!$B$2:$B$999,reporting!$B153)</f>
        <v>5.86158799999999</v>
      </c>
      <c r="U153" s="3">
        <f>SUMIFS('Selected scen drivers'!U$2:U$999,'Selected scen drivers'!$A$2:$A$999,reporting!$A153,'Selected scen drivers'!$B$2:$B$999,reporting!$B153)</f>
        <v>5.8606205</v>
      </c>
      <c r="V153" s="3">
        <f>SUMIFS('Selected scen drivers'!V$2:V$999,'Selected scen drivers'!$A$2:$A$999,reporting!$A153,'Selected scen drivers'!$B$2:$B$999,reporting!$B153)</f>
        <v>5.84396999999999</v>
      </c>
      <c r="W153" s="3">
        <f>SUMIFS('Selected scen drivers'!W$2:W$999,'Selected scen drivers'!$A$2:$A$999,reporting!$A153,'Selected scen drivers'!$B$2:$B$999,reporting!$B153)</f>
        <v>5.81149849999999</v>
      </c>
      <c r="X153" s="3">
        <f>SUMIFS('Selected scen drivers'!X$2:X$999,'Selected scen drivers'!$A$2:$A$999,reporting!$A153,'Selected scen drivers'!$B$2:$B$999,reporting!$B153)</f>
        <v>0</v>
      </c>
      <c r="Y153" s="3">
        <f>SUMIFS('Selected scen drivers'!Y$2:Y$999,'Selected scen drivers'!$A$2:$A$999,reporting!$A153,'Selected scen drivers'!$B$2:$B$999,reporting!$B153)</f>
        <v>0</v>
      </c>
      <c r="Z153" s="3">
        <f>SUMIFS('Selected scen drivers'!Z$2:Z$999,'Selected scen drivers'!$A$2:$A$999,reporting!$A153,'Selected scen drivers'!$B$2:$B$999,reporting!$B153)</f>
        <v>0</v>
      </c>
      <c r="AA153" s="3">
        <f>SUMIFS('Selected scen drivers'!AA$2:AA$999,'Selected scen drivers'!$A$2:$A$999,reporting!$A153,'Selected scen drivers'!$B$2:$B$999,reporting!$B153)</f>
        <v>0</v>
      </c>
      <c r="AB153" s="3">
        <f>SUMIFS('Selected scen drivers'!AB$2:AB$999,'Selected scen drivers'!$A$2:$A$999,reporting!$A153,'Selected scen drivers'!$B$2:$B$999,reporting!$B153)</f>
        <v>0</v>
      </c>
      <c r="AC153" s="3">
        <f>SUMIFS('Selected scen drivers'!AC$2:AC$999,'Selected scen drivers'!$A$2:$A$999,reporting!$A153,'Selected scen drivers'!$B$2:$B$999,reporting!$B153)</f>
        <v>0</v>
      </c>
      <c r="AD153" s="3">
        <f>SUMIFS('Selected scen drivers'!AD$2:AD$999,'Selected scen drivers'!$A$2:$A$999,reporting!$A153,'Selected scen drivers'!$B$2:$B$999,reporting!$B153)</f>
        <v>0</v>
      </c>
      <c r="AE153" s="3">
        <f>SUMIFS('Selected scen drivers'!AE$2:AE$999,'Selected scen drivers'!$A$2:$A$999,reporting!$A153,'Selected scen drivers'!$B$2:$B$999,reporting!$B153)</f>
        <v>0</v>
      </c>
      <c r="AF153">
        <v>2</v>
      </c>
    </row>
    <row r="154" ht="14.5" spans="1:32">
      <c r="A154" s="22">
        <f t="shared" si="4"/>
        <v>25</v>
      </c>
      <c r="B154" s="22">
        <f t="shared" si="5"/>
        <v>9</v>
      </c>
      <c r="D154" t="str">
        <f>IFERROR("rep_"&amp;VLOOKUP(B154,Classification!$U$5:$V$14,2,FALSE),"\I:")</f>
        <v>rep_POP</v>
      </c>
      <c r="E154" t="str">
        <f>IFERROR(VLOOKUP(A154,Classification!$A$4:$B$99,2,FALSE),"\I:")</f>
        <v>SweFinDen</v>
      </c>
      <c r="F154" s="3">
        <f>SUMIFS('Selected scen drivers'!F$2:F$999,'Selected scen drivers'!$A$2:$A$999,reporting!$A154,'Selected scen drivers'!$B$2:$B$999,reporting!$B154)</f>
        <v>21.5866586</v>
      </c>
      <c r="G154" s="3">
        <f>SUMIFS('Selected scen drivers'!G$2:G$999,'Selected scen drivers'!$A$2:$A$999,reporting!$A154,'Selected scen drivers'!$B$2:$B$999,reporting!$B154)</f>
        <v>21.657398</v>
      </c>
      <c r="H154" s="3">
        <f>SUMIFS('Selected scen drivers'!H$2:H$999,'Selected scen drivers'!$A$2:$A$999,reporting!$A154,'Selected scen drivers'!$B$2:$B$999,reporting!$B154)</f>
        <v>22.011095</v>
      </c>
      <c r="I154" s="3">
        <f>SUMIFS('Selected scen drivers'!I$2:I$999,'Selected scen drivers'!$A$2:$A$999,reporting!$A154,'Selected scen drivers'!$B$2:$B$999,reporting!$B154)</f>
        <v>22.252562</v>
      </c>
      <c r="J154" s="3">
        <f>SUMIFS('Selected scen drivers'!J$2:J$999,'Selected scen drivers'!$A$2:$A$999,reporting!$A154,'Selected scen drivers'!$B$2:$B$999,reporting!$B154)</f>
        <v>22.478943</v>
      </c>
      <c r="K154" s="3">
        <f>SUMIFS('Selected scen drivers'!K$2:K$999,'Selected scen drivers'!$A$2:$A$999,reporting!$A154,'Selected scen drivers'!$B$2:$B$999,reporting!$B154)</f>
        <v>22.718296</v>
      </c>
      <c r="L154" s="3">
        <f>SUMIFS('Selected scen drivers'!L$2:L$999,'Selected scen drivers'!$A$2:$A$999,reporting!$A154,'Selected scen drivers'!$B$2:$B$999,reporting!$B154)</f>
        <v>22.998714</v>
      </c>
      <c r="M154" s="3">
        <f>SUMIFS('Selected scen drivers'!M$2:M$999,'Selected scen drivers'!$A$2:$A$999,reporting!$A154,'Selected scen drivers'!$B$2:$B$999,reporting!$B154)</f>
        <v>23.345425</v>
      </c>
      <c r="N154" s="3">
        <f>SUMIFS('Selected scen drivers'!N$2:N$999,'Selected scen drivers'!$A$2:$A$999,reporting!$A154,'Selected scen drivers'!$B$2:$B$999,reporting!$B154)</f>
        <v>23.663356</v>
      </c>
      <c r="O154" s="3">
        <f>SUMIFS('Selected scen drivers'!O$2:O$999,'Selected scen drivers'!$A$2:$A$999,reporting!$A154,'Selected scen drivers'!$B$2:$B$999,reporting!$B154)</f>
        <v>23.960768</v>
      </c>
      <c r="P154" s="3">
        <f>SUMIFS('Selected scen drivers'!P$2:P$999,'Selected scen drivers'!$A$2:$A$999,reporting!$A154,'Selected scen drivers'!$B$2:$B$999,reporting!$B154)</f>
        <v>24.236295</v>
      </c>
      <c r="Q154" s="3">
        <f>SUMIFS('Selected scen drivers'!Q$2:Q$999,'Selected scen drivers'!$A$2:$A$999,reporting!$A154,'Selected scen drivers'!$B$2:$B$999,reporting!$B154)</f>
        <v>24.511537</v>
      </c>
      <c r="R154" s="3">
        <f>SUMIFS('Selected scen drivers'!R$2:R$999,'Selected scen drivers'!$A$2:$A$999,reporting!$A154,'Selected scen drivers'!$B$2:$B$999,reporting!$B154)</f>
        <v>24.77959</v>
      </c>
      <c r="S154" s="3">
        <f>SUMIFS('Selected scen drivers'!S$2:S$999,'Selected scen drivers'!$A$2:$A$999,reporting!$A154,'Selected scen drivers'!$B$2:$B$999,reporting!$B154)</f>
        <v>25.009252</v>
      </c>
      <c r="T154" s="3">
        <f>SUMIFS('Selected scen drivers'!T$2:T$999,'Selected scen drivers'!$A$2:$A$999,reporting!$A154,'Selected scen drivers'!$B$2:$B$999,reporting!$B154)</f>
        <v>25.165338</v>
      </c>
      <c r="U154" s="3">
        <f>SUMIFS('Selected scen drivers'!U$2:U$999,'Selected scen drivers'!$A$2:$A$999,reporting!$A154,'Selected scen drivers'!$B$2:$B$999,reporting!$B154)</f>
        <v>25.244359</v>
      </c>
      <c r="V154" s="3">
        <f>SUMIFS('Selected scen drivers'!V$2:V$999,'Selected scen drivers'!$A$2:$A$999,reporting!$A154,'Selected scen drivers'!$B$2:$B$999,reporting!$B154)</f>
        <v>25.282564</v>
      </c>
      <c r="W154" s="3">
        <f>SUMIFS('Selected scen drivers'!W$2:W$999,'Selected scen drivers'!$A$2:$A$999,reporting!$A154,'Selected scen drivers'!$B$2:$B$999,reporting!$B154)</f>
        <v>25.311021</v>
      </c>
      <c r="X154" s="3">
        <f>SUMIFS('Selected scen drivers'!X$2:X$999,'Selected scen drivers'!$A$2:$A$999,reporting!$A154,'Selected scen drivers'!$B$2:$B$999,reporting!$B154)</f>
        <v>0</v>
      </c>
      <c r="Y154" s="3">
        <f>SUMIFS('Selected scen drivers'!Y$2:Y$999,'Selected scen drivers'!$A$2:$A$999,reporting!$A154,'Selected scen drivers'!$B$2:$B$999,reporting!$B154)</f>
        <v>0</v>
      </c>
      <c r="Z154" s="3">
        <f>SUMIFS('Selected scen drivers'!Z$2:Z$999,'Selected scen drivers'!$A$2:$A$999,reporting!$A154,'Selected scen drivers'!$B$2:$B$999,reporting!$B154)</f>
        <v>0</v>
      </c>
      <c r="AA154" s="3">
        <f>SUMIFS('Selected scen drivers'!AA$2:AA$999,'Selected scen drivers'!$A$2:$A$999,reporting!$A154,'Selected scen drivers'!$B$2:$B$999,reporting!$B154)</f>
        <v>0</v>
      </c>
      <c r="AB154" s="3">
        <f>SUMIFS('Selected scen drivers'!AB$2:AB$999,'Selected scen drivers'!$A$2:$A$999,reporting!$A154,'Selected scen drivers'!$B$2:$B$999,reporting!$B154)</f>
        <v>0</v>
      </c>
      <c r="AC154" s="3">
        <f>SUMIFS('Selected scen drivers'!AC$2:AC$999,'Selected scen drivers'!$A$2:$A$999,reporting!$A154,'Selected scen drivers'!$B$2:$B$999,reporting!$B154)</f>
        <v>0</v>
      </c>
      <c r="AD154" s="3">
        <f>SUMIFS('Selected scen drivers'!AD$2:AD$999,'Selected scen drivers'!$A$2:$A$999,reporting!$A154,'Selected scen drivers'!$B$2:$B$999,reporting!$B154)</f>
        <v>0</v>
      </c>
      <c r="AE154" s="3">
        <f>SUMIFS('Selected scen drivers'!AE$2:AE$999,'Selected scen drivers'!$A$2:$A$999,reporting!$A154,'Selected scen drivers'!$B$2:$B$999,reporting!$B154)</f>
        <v>0</v>
      </c>
      <c r="AF154">
        <v>2</v>
      </c>
    </row>
    <row r="155" ht="14.5" spans="1:32">
      <c r="A155" s="22">
        <f t="shared" si="4"/>
        <v>26</v>
      </c>
      <c r="B155" s="22">
        <f t="shared" si="5"/>
        <v>1</v>
      </c>
      <c r="D155" t="str">
        <f>IFERROR("rep_"&amp;VLOOKUP(B155,Classification!$U$5:$V$14,2,FALSE),"\I:")</f>
        <v>rep_GDP</v>
      </c>
      <c r="E155" t="str">
        <f>IFERROR(VLOOKUP(A155,Classification!$A$4:$B$99,2,FALSE),"\I:")</f>
        <v>Germany</v>
      </c>
      <c r="F155" s="3">
        <f>SUMIFS('Selected scen drivers'!F$2:F$999,'Selected scen drivers'!$A$2:$A$999,reporting!$A155,'Selected scen drivers'!$B$2:$B$999,reporting!$B155)</f>
        <v>3976.086</v>
      </c>
      <c r="G155" s="3">
        <f>SUMIFS('Selected scen drivers'!G$2:G$999,'Selected scen drivers'!$A$2:$A$999,reporting!$A155,'Selected scen drivers'!$B$2:$B$999,reporting!$B155)</f>
        <v>3998.7</v>
      </c>
      <c r="H155" s="3">
        <f>SUMIFS('Selected scen drivers'!H$2:H$999,'Selected scen drivers'!$A$2:$A$999,reporting!$A155,'Selected scen drivers'!$B$2:$B$999,reporting!$B155)</f>
        <v>4276.21</v>
      </c>
      <c r="I155" s="3">
        <f>SUMIFS('Selected scen drivers'!I$2:I$999,'Selected scen drivers'!$A$2:$A$999,reporting!$A155,'Selected scen drivers'!$B$2:$B$999,reporting!$B155)</f>
        <v>4501.66</v>
      </c>
      <c r="J155" s="3">
        <f>SUMIFS('Selected scen drivers'!J$2:J$999,'Selected scen drivers'!$A$2:$A$999,reporting!$A155,'Selected scen drivers'!$B$2:$B$999,reporting!$B155)</f>
        <v>4741.78</v>
      </c>
      <c r="K155" s="3">
        <f>SUMIFS('Selected scen drivers'!K$2:K$999,'Selected scen drivers'!$A$2:$A$999,reporting!$A155,'Selected scen drivers'!$B$2:$B$999,reporting!$B155)</f>
        <v>5023.15</v>
      </c>
      <c r="L155" s="3">
        <f>SUMIFS('Selected scen drivers'!L$2:L$999,'Selected scen drivers'!$A$2:$A$999,reporting!$A155,'Selected scen drivers'!$B$2:$B$999,reporting!$B155)</f>
        <v>5321.68</v>
      </c>
      <c r="M155" s="3">
        <f>SUMIFS('Selected scen drivers'!M$2:M$999,'Selected scen drivers'!$A$2:$A$999,reporting!$A155,'Selected scen drivers'!$B$2:$B$999,reporting!$B155)</f>
        <v>5608.85</v>
      </c>
      <c r="N155" s="3">
        <f>SUMIFS('Selected scen drivers'!N$2:N$999,'Selected scen drivers'!$A$2:$A$999,reporting!$A155,'Selected scen drivers'!$B$2:$B$999,reporting!$B155)</f>
        <v>5882.48</v>
      </c>
      <c r="O155" s="3">
        <f>SUMIFS('Selected scen drivers'!O$2:O$999,'Selected scen drivers'!$A$2:$A$999,reporting!$A155,'Selected scen drivers'!$B$2:$B$999,reporting!$B155)</f>
        <v>6151.34</v>
      </c>
      <c r="P155" s="3">
        <f>SUMIFS('Selected scen drivers'!P$2:P$999,'Selected scen drivers'!$A$2:$A$999,reporting!$A155,'Selected scen drivers'!$B$2:$B$999,reporting!$B155)</f>
        <v>6423.16</v>
      </c>
      <c r="Q155" s="3">
        <f>SUMIFS('Selected scen drivers'!Q$2:Q$999,'Selected scen drivers'!$A$2:$A$999,reporting!$A155,'Selected scen drivers'!$B$2:$B$999,reporting!$B155)</f>
        <v>6693.49</v>
      </c>
      <c r="R155" s="3">
        <f>SUMIFS('Selected scen drivers'!R$2:R$999,'Selected scen drivers'!$A$2:$A$999,reporting!$A155,'Selected scen drivers'!$B$2:$B$999,reporting!$B155)</f>
        <v>6954.63</v>
      </c>
      <c r="S155" s="3">
        <f>SUMIFS('Selected scen drivers'!S$2:S$999,'Selected scen drivers'!$A$2:$A$999,reporting!$A155,'Selected scen drivers'!$B$2:$B$999,reporting!$B155)</f>
        <v>7188.15</v>
      </c>
      <c r="T155" s="3">
        <f>SUMIFS('Selected scen drivers'!T$2:T$999,'Selected scen drivers'!$A$2:$A$999,reporting!$A155,'Selected scen drivers'!$B$2:$B$999,reporting!$B155)</f>
        <v>7382.04</v>
      </c>
      <c r="U155" s="3">
        <f>SUMIFS('Selected scen drivers'!U$2:U$999,'Selected scen drivers'!$A$2:$A$999,reporting!$A155,'Selected scen drivers'!$B$2:$B$999,reporting!$B155)</f>
        <v>7537.4</v>
      </c>
      <c r="V155" s="3">
        <f>SUMIFS('Selected scen drivers'!V$2:V$999,'Selected scen drivers'!$A$2:$A$999,reporting!$A155,'Selected scen drivers'!$B$2:$B$999,reporting!$B155)</f>
        <v>7660.93</v>
      </c>
      <c r="W155" s="3">
        <f>SUMIFS('Selected scen drivers'!W$2:W$999,'Selected scen drivers'!$A$2:$A$999,reporting!$A155,'Selected scen drivers'!$B$2:$B$999,reporting!$B155)</f>
        <v>7755.9</v>
      </c>
      <c r="X155" s="3">
        <f>SUMIFS('Selected scen drivers'!X$2:X$999,'Selected scen drivers'!$A$2:$A$999,reporting!$A155,'Selected scen drivers'!$B$2:$B$999,reporting!$B155)</f>
        <v>0</v>
      </c>
      <c r="Y155" s="3">
        <f>SUMIFS('Selected scen drivers'!Y$2:Y$999,'Selected scen drivers'!$A$2:$A$999,reporting!$A155,'Selected scen drivers'!$B$2:$B$999,reporting!$B155)</f>
        <v>0</v>
      </c>
      <c r="Z155" s="3">
        <f>SUMIFS('Selected scen drivers'!Z$2:Z$999,'Selected scen drivers'!$A$2:$A$999,reporting!$A155,'Selected scen drivers'!$B$2:$B$999,reporting!$B155)</f>
        <v>0</v>
      </c>
      <c r="AA155" s="3">
        <f>SUMIFS('Selected scen drivers'!AA$2:AA$999,'Selected scen drivers'!$A$2:$A$999,reporting!$A155,'Selected scen drivers'!$B$2:$B$999,reporting!$B155)</f>
        <v>0</v>
      </c>
      <c r="AB155" s="3">
        <f>SUMIFS('Selected scen drivers'!AB$2:AB$999,'Selected scen drivers'!$A$2:$A$999,reporting!$A155,'Selected scen drivers'!$B$2:$B$999,reporting!$B155)</f>
        <v>0</v>
      </c>
      <c r="AC155" s="3">
        <f>SUMIFS('Selected scen drivers'!AC$2:AC$999,'Selected scen drivers'!$A$2:$A$999,reporting!$A155,'Selected scen drivers'!$B$2:$B$999,reporting!$B155)</f>
        <v>0</v>
      </c>
      <c r="AD155" s="3">
        <f>SUMIFS('Selected scen drivers'!AD$2:AD$999,'Selected scen drivers'!$A$2:$A$999,reporting!$A155,'Selected scen drivers'!$B$2:$B$999,reporting!$B155)</f>
        <v>0</v>
      </c>
      <c r="AE155" s="3">
        <f>SUMIFS('Selected scen drivers'!AE$2:AE$999,'Selected scen drivers'!$A$2:$A$999,reporting!$A155,'Selected scen drivers'!$B$2:$B$999,reporting!$B155)</f>
        <v>0</v>
      </c>
      <c r="AF155">
        <v>2</v>
      </c>
    </row>
    <row r="156" ht="14.5" spans="1:32">
      <c r="A156" s="22">
        <f t="shared" si="4"/>
        <v>26</v>
      </c>
      <c r="B156" s="22">
        <f t="shared" si="5"/>
        <v>2</v>
      </c>
      <c r="D156" t="str">
        <f>IFERROR("rep_"&amp;VLOOKUP(B156,Classification!$U$5:$V$14,2,FALSE),"\I:")</f>
        <v>rep_GDPAGR</v>
      </c>
      <c r="E156" t="str">
        <f>IFERROR(VLOOKUP(A156,Classification!$A$4:$B$99,2,FALSE),"\I:")</f>
        <v>Germany</v>
      </c>
      <c r="F156" s="3">
        <f>SUMIFS('Selected scen drivers'!F$2:F$999,'Selected scen drivers'!$A$2:$A$999,reporting!$A156,'Selected scen drivers'!$B$2:$B$999,reporting!$B156)</f>
        <v>33.9305273082784</v>
      </c>
      <c r="G156" s="3">
        <f>SUMIFS('Selected scen drivers'!G$2:G$999,'Selected scen drivers'!$A$2:$A$999,reporting!$A156,'Selected scen drivers'!$B$2:$B$999,reporting!$B156)</f>
        <v>34.1235072751477</v>
      </c>
      <c r="H156" s="3">
        <f>SUMIFS('Selected scen drivers'!H$2:H$999,'Selected scen drivers'!$A$2:$A$999,reporting!$A156,'Selected scen drivers'!$B$2:$B$999,reporting!$B156)</f>
        <v>36.491680557446</v>
      </c>
      <c r="I156" s="3">
        <f>SUMIFS('Selected scen drivers'!I$2:I$999,'Selected scen drivers'!$A$2:$A$999,reporting!$A156,'Selected scen drivers'!$B$2:$B$999,reporting!$B156)</f>
        <v>38.4155920074627</v>
      </c>
      <c r="J156" s="3">
        <f>SUMIFS('Selected scen drivers'!J$2:J$999,'Selected scen drivers'!$A$2:$A$999,reporting!$A156,'Selected scen drivers'!$B$2:$B$999,reporting!$B156)</f>
        <v>40.4646921067221</v>
      </c>
      <c r="K156" s="3">
        <f>SUMIFS('Selected scen drivers'!K$2:K$999,'Selected scen drivers'!$A$2:$A$999,reporting!$A156,'Selected scen drivers'!$B$2:$B$999,reporting!$B156)</f>
        <v>42.8658052790052</v>
      </c>
      <c r="L156" s="3">
        <f>SUMIFS('Selected scen drivers'!L$2:L$999,'Selected scen drivers'!$A$2:$A$999,reporting!$A156,'Selected scen drivers'!$B$2:$B$999,reporting!$B156)</f>
        <v>45.4133558896661</v>
      </c>
      <c r="M156" s="3">
        <f>SUMIFS('Selected scen drivers'!M$2:M$999,'Selected scen drivers'!$A$2:$A$999,reporting!$A156,'Selected scen drivers'!$B$2:$B$999,reporting!$B156)</f>
        <v>47.8639642334288</v>
      </c>
      <c r="N156" s="3">
        <f>SUMIFS('Selected scen drivers'!N$2:N$999,'Selected scen drivers'!$A$2:$A$999,reporting!$A156,'Selected scen drivers'!$B$2:$B$999,reporting!$B156)</f>
        <v>50.1990269527373</v>
      </c>
      <c r="O156" s="3">
        <f>SUMIFS('Selected scen drivers'!O$2:O$999,'Selected scen drivers'!$A$2:$A$999,reporting!$A156,'Selected scen drivers'!$B$2:$B$999,reporting!$B156)</f>
        <v>52.4933841603288</v>
      </c>
      <c r="P156" s="3">
        <f>SUMIFS('Selected scen drivers'!P$2:P$999,'Selected scen drivers'!$A$2:$A$999,reporting!$A156,'Selected scen drivers'!$B$2:$B$999,reporting!$B156)</f>
        <v>54.8130009726755</v>
      </c>
      <c r="Q156" s="3">
        <f>SUMIFS('Selected scen drivers'!Q$2:Q$999,'Selected scen drivers'!$A$2:$A$999,reporting!$A156,'Selected scen drivers'!$B$2:$B$999,reporting!$B156)</f>
        <v>57.119902646142</v>
      </c>
      <c r="R156" s="3">
        <f>SUMIFS('Selected scen drivers'!R$2:R$999,'Selected scen drivers'!$A$2:$A$999,reporting!$A156,'Selected scen drivers'!$B$2:$B$999,reporting!$B156)</f>
        <v>59.348380073764</v>
      </c>
      <c r="S156" s="3">
        <f>SUMIFS('Selected scen drivers'!S$2:S$999,'Selected scen drivers'!$A$2:$A$999,reporting!$A156,'Selected scen drivers'!$B$2:$B$999,reporting!$B156)</f>
        <v>61.3411580813396</v>
      </c>
      <c r="T156" s="3">
        <f>SUMIFS('Selected scen drivers'!T$2:T$999,'Selected scen drivers'!$A$2:$A$999,reporting!$A156,'Selected scen drivers'!$B$2:$B$999,reporting!$B156)</f>
        <v>62.9957475293048</v>
      </c>
      <c r="U156" s="3">
        <f>SUMIFS('Selected scen drivers'!U$2:U$999,'Selected scen drivers'!$A$2:$A$999,reporting!$A156,'Selected scen drivers'!$B$2:$B$999,reporting!$B156)</f>
        <v>64.3215354329402</v>
      </c>
      <c r="V156" s="3">
        <f>SUMIFS('Selected scen drivers'!V$2:V$999,'Selected scen drivers'!$A$2:$A$999,reporting!$A156,'Selected scen drivers'!$B$2:$B$999,reporting!$B156)</f>
        <v>65.3756972489551</v>
      </c>
      <c r="W156" s="3">
        <f>SUMIFS('Selected scen drivers'!W$2:W$999,'Selected scen drivers'!$A$2:$A$999,reporting!$A156,'Selected scen drivers'!$B$2:$B$999,reporting!$B156)</f>
        <v>66.1861380136839</v>
      </c>
      <c r="X156" s="3">
        <f>SUMIFS('Selected scen drivers'!X$2:X$999,'Selected scen drivers'!$A$2:$A$999,reporting!$A156,'Selected scen drivers'!$B$2:$B$999,reporting!$B156)</f>
        <v>0</v>
      </c>
      <c r="Y156" s="3">
        <f>SUMIFS('Selected scen drivers'!Y$2:Y$999,'Selected scen drivers'!$A$2:$A$999,reporting!$A156,'Selected scen drivers'!$B$2:$B$999,reporting!$B156)</f>
        <v>0</v>
      </c>
      <c r="Z156" s="3">
        <f>SUMIFS('Selected scen drivers'!Z$2:Z$999,'Selected scen drivers'!$A$2:$A$999,reporting!$A156,'Selected scen drivers'!$B$2:$B$999,reporting!$B156)</f>
        <v>0</v>
      </c>
      <c r="AA156" s="3">
        <f>SUMIFS('Selected scen drivers'!AA$2:AA$999,'Selected scen drivers'!$A$2:$A$999,reporting!$A156,'Selected scen drivers'!$B$2:$B$999,reporting!$B156)</f>
        <v>0</v>
      </c>
      <c r="AB156" s="3">
        <f>SUMIFS('Selected scen drivers'!AB$2:AB$999,'Selected scen drivers'!$A$2:$A$999,reporting!$A156,'Selected scen drivers'!$B$2:$B$999,reporting!$B156)</f>
        <v>0</v>
      </c>
      <c r="AC156" s="3">
        <f>SUMIFS('Selected scen drivers'!AC$2:AC$999,'Selected scen drivers'!$A$2:$A$999,reporting!$A156,'Selected scen drivers'!$B$2:$B$999,reporting!$B156)</f>
        <v>0</v>
      </c>
      <c r="AD156" s="3">
        <f>SUMIFS('Selected scen drivers'!AD$2:AD$999,'Selected scen drivers'!$A$2:$A$999,reporting!$A156,'Selected scen drivers'!$B$2:$B$999,reporting!$B156)</f>
        <v>0</v>
      </c>
      <c r="AE156" s="3">
        <f>SUMIFS('Selected scen drivers'!AE$2:AE$999,'Selected scen drivers'!$A$2:$A$999,reporting!$A156,'Selected scen drivers'!$B$2:$B$999,reporting!$B156)</f>
        <v>0</v>
      </c>
      <c r="AF156">
        <v>2</v>
      </c>
    </row>
    <row r="157" ht="14.5" spans="1:32">
      <c r="A157" s="22">
        <f t="shared" si="4"/>
        <v>26</v>
      </c>
      <c r="B157" s="22">
        <f t="shared" si="5"/>
        <v>3</v>
      </c>
      <c r="D157" t="str">
        <f>IFERROR("rep_"&amp;VLOOKUP(B157,Classification!$U$5:$V$14,2,FALSE),"\I:")</f>
        <v>rep_GDPIND</v>
      </c>
      <c r="E157" t="str">
        <f>IFERROR(VLOOKUP(A157,Classification!$A$4:$B$99,2,FALSE),"\I:")</f>
        <v>Germany</v>
      </c>
      <c r="F157" s="3">
        <f>SUMIFS('Selected scen drivers'!F$2:F$999,'Selected scen drivers'!$A$2:$A$999,reporting!$A157,'Selected scen drivers'!$B$2:$B$999,reporting!$B157)</f>
        <v>1212.26728201679</v>
      </c>
      <c r="G157" s="3">
        <f>SUMIFS('Selected scen drivers'!G$2:G$999,'Selected scen drivers'!$A$2:$A$999,reporting!$A157,'Selected scen drivers'!$B$2:$B$999,reporting!$B157)</f>
        <v>1219.16205549894</v>
      </c>
      <c r="H157" s="3">
        <f>SUMIFS('Selected scen drivers'!H$2:H$999,'Selected scen drivers'!$A$2:$A$999,reporting!$A157,'Selected scen drivers'!$B$2:$B$999,reporting!$B157)</f>
        <v>1303.77196922628</v>
      </c>
      <c r="I157" s="3">
        <f>SUMIFS('Selected scen drivers'!I$2:I$999,'Selected scen drivers'!$A$2:$A$999,reporting!$A157,'Selected scen drivers'!$B$2:$B$999,reporting!$B157)</f>
        <v>1372.50933022166</v>
      </c>
      <c r="J157" s="3">
        <f>SUMIFS('Selected scen drivers'!J$2:J$999,'Selected scen drivers'!$A$2:$A$999,reporting!$A157,'Selected scen drivers'!$B$2:$B$999,reporting!$B157)</f>
        <v>1445.71942169299</v>
      </c>
      <c r="K157" s="3">
        <f>SUMIFS('Selected scen drivers'!K$2:K$999,'Selected scen drivers'!$A$2:$A$999,reporting!$A157,'Selected scen drivers'!$B$2:$B$999,reporting!$B157)</f>
        <v>1531.50620928789</v>
      </c>
      <c r="L157" s="3">
        <f>SUMIFS('Selected scen drivers'!L$2:L$999,'Selected scen drivers'!$A$2:$A$999,reporting!$A157,'Selected scen drivers'!$B$2:$B$999,reporting!$B157)</f>
        <v>1622.5249024702</v>
      </c>
      <c r="M157" s="3">
        <f>SUMIFS('Selected scen drivers'!M$2:M$999,'Selected scen drivers'!$A$2:$A$999,reporting!$A157,'Selected scen drivers'!$B$2:$B$999,reporting!$B157)</f>
        <v>1710.08004976248</v>
      </c>
      <c r="N157" s="3">
        <f>SUMIFS('Selected scen drivers'!N$2:N$999,'Selected scen drivers'!$A$2:$A$999,reporting!$A157,'Selected scen drivers'!$B$2:$B$999,reporting!$B157)</f>
        <v>1793.50699183019</v>
      </c>
      <c r="O157" s="3">
        <f>SUMIFS('Selected scen drivers'!O$2:O$999,'Selected scen drivers'!$A$2:$A$999,reporting!$A157,'Selected scen drivers'!$B$2:$B$999,reporting!$B157)</f>
        <v>1875.47961049162</v>
      </c>
      <c r="P157" s="3">
        <f>SUMIFS('Selected scen drivers'!P$2:P$999,'Selected scen drivers'!$A$2:$A$999,reporting!$A157,'Selected scen drivers'!$B$2:$B$999,reporting!$B157)</f>
        <v>1958.35470237791</v>
      </c>
      <c r="Q157" s="3">
        <f>SUMIFS('Selected scen drivers'!Q$2:Q$999,'Selected scen drivers'!$A$2:$A$999,reporting!$A157,'Selected scen drivers'!$B$2:$B$999,reporting!$B157)</f>
        <v>2040.77550875574</v>
      </c>
      <c r="R157" s="3">
        <f>SUMIFS('Selected scen drivers'!R$2:R$999,'Selected scen drivers'!$A$2:$A$999,reporting!$A157,'Selected scen drivers'!$B$2:$B$999,reporting!$B157)</f>
        <v>2120.39437968204</v>
      </c>
      <c r="S157" s="3">
        <f>SUMIFS('Selected scen drivers'!S$2:S$999,'Selected scen drivers'!$A$2:$A$999,reporting!$A157,'Selected scen drivers'!$B$2:$B$999,reporting!$B157)</f>
        <v>2191.5921997736</v>
      </c>
      <c r="T157" s="3">
        <f>SUMIFS('Selected scen drivers'!T$2:T$999,'Selected scen drivers'!$A$2:$A$999,reporting!$A157,'Selected scen drivers'!$B$2:$B$999,reporting!$B157)</f>
        <v>2250.70724489843</v>
      </c>
      <c r="U157" s="3">
        <f>SUMIFS('Selected scen drivers'!U$2:U$999,'Selected scen drivers'!$A$2:$A$999,reporting!$A157,'Selected scen drivers'!$B$2:$B$999,reporting!$B157)</f>
        <v>2298.07489361985</v>
      </c>
      <c r="V157" s="3">
        <f>SUMIFS('Selected scen drivers'!V$2:V$999,'Selected scen drivers'!$A$2:$A$999,reporting!$A157,'Selected scen drivers'!$B$2:$B$999,reporting!$B157)</f>
        <v>2335.73790627791</v>
      </c>
      <c r="W157" s="3">
        <f>SUMIFS('Selected scen drivers'!W$2:W$999,'Selected scen drivers'!$A$2:$A$999,reporting!$A157,'Selected scen drivers'!$B$2:$B$999,reporting!$B157)</f>
        <v>2364.69327187441</v>
      </c>
      <c r="X157" s="3">
        <f>SUMIFS('Selected scen drivers'!X$2:X$999,'Selected scen drivers'!$A$2:$A$999,reporting!$A157,'Selected scen drivers'!$B$2:$B$999,reporting!$B157)</f>
        <v>0</v>
      </c>
      <c r="Y157" s="3">
        <f>SUMIFS('Selected scen drivers'!Y$2:Y$999,'Selected scen drivers'!$A$2:$A$999,reporting!$A157,'Selected scen drivers'!$B$2:$B$999,reporting!$B157)</f>
        <v>0</v>
      </c>
      <c r="Z157" s="3">
        <f>SUMIFS('Selected scen drivers'!Z$2:Z$999,'Selected scen drivers'!$A$2:$A$999,reporting!$A157,'Selected scen drivers'!$B$2:$B$999,reporting!$B157)</f>
        <v>0</v>
      </c>
      <c r="AA157" s="3">
        <f>SUMIFS('Selected scen drivers'!AA$2:AA$999,'Selected scen drivers'!$A$2:$A$999,reporting!$A157,'Selected scen drivers'!$B$2:$B$999,reporting!$B157)</f>
        <v>0</v>
      </c>
      <c r="AB157" s="3">
        <f>SUMIFS('Selected scen drivers'!AB$2:AB$999,'Selected scen drivers'!$A$2:$A$999,reporting!$A157,'Selected scen drivers'!$B$2:$B$999,reporting!$B157)</f>
        <v>0</v>
      </c>
      <c r="AC157" s="3">
        <f>SUMIFS('Selected scen drivers'!AC$2:AC$999,'Selected scen drivers'!$A$2:$A$999,reporting!$A157,'Selected scen drivers'!$B$2:$B$999,reporting!$B157)</f>
        <v>0</v>
      </c>
      <c r="AD157" s="3">
        <f>SUMIFS('Selected scen drivers'!AD$2:AD$999,'Selected scen drivers'!$A$2:$A$999,reporting!$A157,'Selected scen drivers'!$B$2:$B$999,reporting!$B157)</f>
        <v>0</v>
      </c>
      <c r="AE157" s="3">
        <f>SUMIFS('Selected scen drivers'!AE$2:AE$999,'Selected scen drivers'!$A$2:$A$999,reporting!$A157,'Selected scen drivers'!$B$2:$B$999,reporting!$B157)</f>
        <v>0</v>
      </c>
      <c r="AF157">
        <v>2</v>
      </c>
    </row>
    <row r="158" ht="14.5" spans="1:32">
      <c r="A158" s="22">
        <f t="shared" si="4"/>
        <v>26</v>
      </c>
      <c r="B158" s="22">
        <f t="shared" si="5"/>
        <v>7</v>
      </c>
      <c r="D158" t="str">
        <f>IFERROR("rep_"&amp;VLOOKUP(B158,Classification!$U$5:$V$14,2,FALSE),"\I:")</f>
        <v>rep_GDPSER</v>
      </c>
      <c r="E158" t="str">
        <f>IFERROR(VLOOKUP(A158,Classification!$A$4:$B$99,2,FALSE),"\I:")</f>
        <v>Germany</v>
      </c>
      <c r="F158" s="3">
        <f>SUMIFS('Selected scen drivers'!F$2:F$999,'Selected scen drivers'!$A$2:$A$999,reporting!$A158,'Selected scen drivers'!$B$2:$B$999,reporting!$B158)</f>
        <v>2729.88819067493</v>
      </c>
      <c r="G158" s="3">
        <f>SUMIFS('Selected scen drivers'!G$2:G$999,'Selected scen drivers'!$A$2:$A$999,reporting!$A158,'Selected scen drivers'!$B$2:$B$999,reporting!$B158)</f>
        <v>2745.41443722592</v>
      </c>
      <c r="H158" s="3">
        <f>SUMIFS('Selected scen drivers'!H$2:H$999,'Selected scen drivers'!$A$2:$A$999,reporting!$A158,'Selected scen drivers'!$B$2:$B$999,reporting!$B158)</f>
        <v>2935.94635021628</v>
      </c>
      <c r="I158" s="3">
        <f>SUMIFS('Selected scen drivers'!I$2:I$999,'Selected scen drivers'!$A$2:$A$999,reporting!$A158,'Selected scen drivers'!$B$2:$B$999,reporting!$B158)</f>
        <v>3090.73507777088</v>
      </c>
      <c r="J158" s="3">
        <f>SUMIFS('Selected scen drivers'!J$2:J$999,'Selected scen drivers'!$A$2:$A$999,reporting!$A158,'Selected scen drivers'!$B$2:$B$999,reporting!$B158)</f>
        <v>3255.59588620029</v>
      </c>
      <c r="K158" s="3">
        <f>SUMIFS('Selected scen drivers'!K$2:K$999,'Selected scen drivers'!$A$2:$A$999,reporting!$A158,'Selected scen drivers'!$B$2:$B$999,reporting!$B158)</f>
        <v>3448.77798543311</v>
      </c>
      <c r="L158" s="3">
        <f>SUMIFS('Selected scen drivers'!L$2:L$999,'Selected scen drivers'!$A$2:$A$999,reporting!$A158,'Selected scen drivers'!$B$2:$B$999,reporting!$B158)</f>
        <v>3653.74174164014</v>
      </c>
      <c r="M158" s="3">
        <f>SUMIFS('Selected scen drivers'!M$2:M$999,'Selected scen drivers'!$A$2:$A$999,reporting!$A158,'Selected scen drivers'!$B$2:$B$999,reporting!$B158)</f>
        <v>3850.9059860041</v>
      </c>
      <c r="N158" s="3">
        <f>SUMIFS('Selected scen drivers'!N$2:N$999,'Selected scen drivers'!$A$2:$A$999,reporting!$A158,'Selected scen drivers'!$B$2:$B$999,reporting!$B158)</f>
        <v>4038.77398121707</v>
      </c>
      <c r="O158" s="3">
        <f>SUMIFS('Selected scen drivers'!O$2:O$999,'Selected scen drivers'!$A$2:$A$999,reporting!$A158,'Selected scen drivers'!$B$2:$B$999,reporting!$B158)</f>
        <v>4223.36700534805</v>
      </c>
      <c r="P158" s="3">
        <f>SUMIFS('Selected scen drivers'!P$2:P$999,'Selected scen drivers'!$A$2:$A$999,reporting!$A158,'Selected scen drivers'!$B$2:$B$999,reporting!$B158)</f>
        <v>4409.99229664941</v>
      </c>
      <c r="Q158" s="3">
        <f>SUMIFS('Selected scen drivers'!Q$2:Q$999,'Selected scen drivers'!$A$2:$A$999,reporting!$A158,'Selected scen drivers'!$B$2:$B$999,reporting!$B158)</f>
        <v>4595.59458859812</v>
      </c>
      <c r="R158" s="3">
        <f>SUMIFS('Selected scen drivers'!R$2:R$999,'Selected scen drivers'!$A$2:$A$999,reporting!$A158,'Selected scen drivers'!$B$2:$B$999,reporting!$B158)</f>
        <v>4774.8872402442</v>
      </c>
      <c r="S158" s="3">
        <f>SUMIFS('Selected scen drivers'!S$2:S$999,'Selected scen drivers'!$A$2:$A$999,reporting!$A158,'Selected scen drivers'!$B$2:$B$999,reporting!$B158)</f>
        <v>4935.21664214506</v>
      </c>
      <c r="T158" s="3">
        <f>SUMIFS('Selected scen drivers'!T$2:T$999,'Selected scen drivers'!$A$2:$A$999,reporting!$A158,'Selected scen drivers'!$B$2:$B$999,reporting!$B158)</f>
        <v>5068.33700757226</v>
      </c>
      <c r="U158" s="3">
        <f>SUMIFS('Selected scen drivers'!U$2:U$999,'Selected scen drivers'!$A$2:$A$999,reporting!$A158,'Selected scen drivers'!$B$2:$B$999,reporting!$B158)</f>
        <v>5175.00357094721</v>
      </c>
      <c r="V158" s="3">
        <f>SUMIFS('Selected scen drivers'!V$2:V$999,'Selected scen drivers'!$A$2:$A$999,reporting!$A158,'Selected scen drivers'!$B$2:$B$999,reporting!$B158)</f>
        <v>5259.81639647314</v>
      </c>
      <c r="W158" s="3">
        <f>SUMIFS('Selected scen drivers'!W$2:W$999,'Selected scen drivers'!$A$2:$A$999,reporting!$A158,'Selected scen drivers'!$B$2:$B$999,reporting!$B158)</f>
        <v>5325.02059011191</v>
      </c>
      <c r="X158" s="3">
        <f>SUMIFS('Selected scen drivers'!X$2:X$999,'Selected scen drivers'!$A$2:$A$999,reporting!$A158,'Selected scen drivers'!$B$2:$B$999,reporting!$B158)</f>
        <v>0</v>
      </c>
      <c r="Y158" s="3">
        <f>SUMIFS('Selected scen drivers'!Y$2:Y$999,'Selected scen drivers'!$A$2:$A$999,reporting!$A158,'Selected scen drivers'!$B$2:$B$999,reporting!$B158)</f>
        <v>0</v>
      </c>
      <c r="Z158" s="3">
        <f>SUMIFS('Selected scen drivers'!Z$2:Z$999,'Selected scen drivers'!$A$2:$A$999,reporting!$A158,'Selected scen drivers'!$B$2:$B$999,reporting!$B158)</f>
        <v>0</v>
      </c>
      <c r="AA158" s="3">
        <f>SUMIFS('Selected scen drivers'!AA$2:AA$999,'Selected scen drivers'!$A$2:$A$999,reporting!$A158,'Selected scen drivers'!$B$2:$B$999,reporting!$B158)</f>
        <v>0</v>
      </c>
      <c r="AB158" s="3">
        <f>SUMIFS('Selected scen drivers'!AB$2:AB$999,'Selected scen drivers'!$A$2:$A$999,reporting!$A158,'Selected scen drivers'!$B$2:$B$999,reporting!$B158)</f>
        <v>0</v>
      </c>
      <c r="AC158" s="3">
        <f>SUMIFS('Selected scen drivers'!AC$2:AC$999,'Selected scen drivers'!$A$2:$A$999,reporting!$A158,'Selected scen drivers'!$B$2:$B$999,reporting!$B158)</f>
        <v>0</v>
      </c>
      <c r="AD158" s="3">
        <f>SUMIFS('Selected scen drivers'!AD$2:AD$999,'Selected scen drivers'!$A$2:$A$999,reporting!$A158,'Selected scen drivers'!$B$2:$B$999,reporting!$B158)</f>
        <v>0</v>
      </c>
      <c r="AE158" s="3">
        <f>SUMIFS('Selected scen drivers'!AE$2:AE$999,'Selected scen drivers'!$A$2:$A$999,reporting!$A158,'Selected scen drivers'!$B$2:$B$999,reporting!$B158)</f>
        <v>0</v>
      </c>
      <c r="AF158">
        <v>2</v>
      </c>
    </row>
    <row r="159" ht="14.5" spans="1:32">
      <c r="A159" s="22">
        <f t="shared" si="4"/>
        <v>26</v>
      </c>
      <c r="B159" s="22">
        <f t="shared" si="5"/>
        <v>8</v>
      </c>
      <c r="D159" t="str">
        <f>IFERROR("rep_"&amp;VLOOKUP(B159,Classification!$U$5:$V$14,2,FALSE),"\I:")</f>
        <v>rep_HOU</v>
      </c>
      <c r="E159" t="str">
        <f>IFERROR(VLOOKUP(A159,Classification!$A$4:$B$99,2,FALSE),"\I:")</f>
        <v>Germany</v>
      </c>
      <c r="F159" s="3">
        <f>SUMIFS('Selected scen drivers'!F$2:F$999,'Selected scen drivers'!$A$2:$A$999,reporting!$A159,'Selected scen drivers'!$B$2:$B$999,reporting!$B159)</f>
        <v>24.904506</v>
      </c>
      <c r="G159" s="3">
        <f>SUMIFS('Selected scen drivers'!G$2:G$999,'Selected scen drivers'!$A$2:$A$999,reporting!$A159,'Selected scen drivers'!$B$2:$B$999,reporting!$B159)</f>
        <v>24.792248</v>
      </c>
      <c r="H159" s="3">
        <f>SUMIFS('Selected scen drivers'!H$2:H$999,'Selected scen drivers'!$A$2:$A$999,reporting!$A159,'Selected scen drivers'!$B$2:$B$999,reporting!$B159)</f>
        <v>24.230958</v>
      </c>
      <c r="I159" s="3">
        <f>SUMIFS('Selected scen drivers'!I$2:I$999,'Selected scen drivers'!$A$2:$A$999,reporting!$A159,'Selected scen drivers'!$B$2:$B$999,reporting!$B159)</f>
        <v>22.9024705</v>
      </c>
      <c r="J159" s="3">
        <f>SUMIFS('Selected scen drivers'!J$2:J$999,'Selected scen drivers'!$A$2:$A$999,reporting!$A159,'Selected scen drivers'!$B$2:$B$999,reporting!$B159)</f>
        <v>21.7751225</v>
      </c>
      <c r="K159" s="3">
        <f>SUMIFS('Selected scen drivers'!K$2:K$999,'Selected scen drivers'!$A$2:$A$999,reporting!$A159,'Selected scen drivers'!$B$2:$B$999,reporting!$B159)</f>
        <v>21.3622835</v>
      </c>
      <c r="L159" s="3">
        <f>SUMIFS('Selected scen drivers'!L$2:L$999,'Selected scen drivers'!$A$2:$A$999,reporting!$A159,'Selected scen drivers'!$B$2:$B$999,reporting!$B159)</f>
        <v>21.1595425</v>
      </c>
      <c r="M159" s="3">
        <f>SUMIFS('Selected scen drivers'!M$2:M$999,'Selected scen drivers'!$A$2:$A$999,reporting!$A159,'Selected scen drivers'!$B$2:$B$999,reporting!$B159)</f>
        <v>20.6829035</v>
      </c>
      <c r="N159" s="3">
        <f>SUMIFS('Selected scen drivers'!N$2:N$999,'Selected scen drivers'!$A$2:$A$999,reporting!$A159,'Selected scen drivers'!$B$2:$B$999,reporting!$B159)</f>
        <v>20.0456965</v>
      </c>
      <c r="O159" s="3">
        <f>SUMIFS('Selected scen drivers'!O$2:O$999,'Selected scen drivers'!$A$2:$A$999,reporting!$A159,'Selected scen drivers'!$B$2:$B$999,reporting!$B159)</f>
        <v>19.5439065</v>
      </c>
      <c r="P159" s="3">
        <f>SUMIFS('Selected scen drivers'!P$2:P$999,'Selected scen drivers'!$A$2:$A$999,reporting!$A159,'Selected scen drivers'!$B$2:$B$999,reporting!$B159)</f>
        <v>19.1571245</v>
      </c>
      <c r="Q159" s="3">
        <f>SUMIFS('Selected scen drivers'!Q$2:Q$999,'Selected scen drivers'!$A$2:$A$999,reporting!$A159,'Selected scen drivers'!$B$2:$B$999,reporting!$B159)</f>
        <v>18.951461</v>
      </c>
      <c r="R159" s="3">
        <f>SUMIFS('Selected scen drivers'!R$2:R$999,'Selected scen drivers'!$A$2:$A$999,reporting!$A159,'Selected scen drivers'!$B$2:$B$999,reporting!$B159)</f>
        <v>18.734757</v>
      </c>
      <c r="S159" s="3">
        <f>SUMIFS('Selected scen drivers'!S$2:S$999,'Selected scen drivers'!$A$2:$A$999,reporting!$A159,'Selected scen drivers'!$B$2:$B$999,reporting!$B159)</f>
        <v>18.372781</v>
      </c>
      <c r="T159" s="3">
        <f>SUMIFS('Selected scen drivers'!T$2:T$999,'Selected scen drivers'!$A$2:$A$999,reporting!$A159,'Selected scen drivers'!$B$2:$B$999,reporting!$B159)</f>
        <v>17.8127975</v>
      </c>
      <c r="U159" s="3">
        <f>SUMIFS('Selected scen drivers'!U$2:U$999,'Selected scen drivers'!$A$2:$A$999,reporting!$A159,'Selected scen drivers'!$B$2:$B$999,reporting!$B159)</f>
        <v>17.2761445</v>
      </c>
      <c r="V159" s="3">
        <f>SUMIFS('Selected scen drivers'!V$2:V$999,'Selected scen drivers'!$A$2:$A$999,reporting!$A159,'Selected scen drivers'!$B$2:$B$999,reporting!$B159)</f>
        <v>16.725059</v>
      </c>
      <c r="W159" s="3">
        <f>SUMIFS('Selected scen drivers'!W$2:W$999,'Selected scen drivers'!$A$2:$A$999,reporting!$A159,'Selected scen drivers'!$B$2:$B$999,reporting!$B159)</f>
        <v>16.1801845</v>
      </c>
      <c r="X159" s="3">
        <f>SUMIFS('Selected scen drivers'!X$2:X$999,'Selected scen drivers'!$A$2:$A$999,reporting!$A159,'Selected scen drivers'!$B$2:$B$999,reporting!$B159)</f>
        <v>0</v>
      </c>
      <c r="Y159" s="3">
        <f>SUMIFS('Selected scen drivers'!Y$2:Y$999,'Selected scen drivers'!$A$2:$A$999,reporting!$A159,'Selected scen drivers'!$B$2:$B$999,reporting!$B159)</f>
        <v>0</v>
      </c>
      <c r="Z159" s="3">
        <f>SUMIFS('Selected scen drivers'!Z$2:Z$999,'Selected scen drivers'!$A$2:$A$999,reporting!$A159,'Selected scen drivers'!$B$2:$B$999,reporting!$B159)</f>
        <v>0</v>
      </c>
      <c r="AA159" s="3">
        <f>SUMIFS('Selected scen drivers'!AA$2:AA$999,'Selected scen drivers'!$A$2:$A$999,reporting!$A159,'Selected scen drivers'!$B$2:$B$999,reporting!$B159)</f>
        <v>0</v>
      </c>
      <c r="AB159" s="3">
        <f>SUMIFS('Selected scen drivers'!AB$2:AB$999,'Selected scen drivers'!$A$2:$A$999,reporting!$A159,'Selected scen drivers'!$B$2:$B$999,reporting!$B159)</f>
        <v>0</v>
      </c>
      <c r="AC159" s="3">
        <f>SUMIFS('Selected scen drivers'!AC$2:AC$999,'Selected scen drivers'!$A$2:$A$999,reporting!$A159,'Selected scen drivers'!$B$2:$B$999,reporting!$B159)</f>
        <v>0</v>
      </c>
      <c r="AD159" s="3">
        <f>SUMIFS('Selected scen drivers'!AD$2:AD$999,'Selected scen drivers'!$A$2:$A$999,reporting!$A159,'Selected scen drivers'!$B$2:$B$999,reporting!$B159)</f>
        <v>0</v>
      </c>
      <c r="AE159" s="3">
        <f>SUMIFS('Selected scen drivers'!AE$2:AE$999,'Selected scen drivers'!$A$2:$A$999,reporting!$A159,'Selected scen drivers'!$B$2:$B$999,reporting!$B159)</f>
        <v>0</v>
      </c>
      <c r="AF159">
        <v>2</v>
      </c>
    </row>
    <row r="160" ht="14.5" spans="1:32">
      <c r="A160" s="22">
        <f t="shared" si="4"/>
        <v>26</v>
      </c>
      <c r="B160" s="22">
        <f t="shared" si="5"/>
        <v>9</v>
      </c>
      <c r="D160" t="str">
        <f>IFERROR("rep_"&amp;VLOOKUP(B160,Classification!$U$5:$V$14,2,FALSE),"\I:")</f>
        <v>rep_POP</v>
      </c>
      <c r="E160" t="str">
        <f>IFERROR(VLOOKUP(A160,Classification!$A$4:$B$99,2,FALSE),"\I:")</f>
        <v>Germany</v>
      </c>
      <c r="F160" s="3">
        <f>SUMIFS('Selected scen drivers'!F$2:F$999,'Selected scen drivers'!$A$2:$A$999,reporting!$A160,'Selected scen drivers'!$B$2:$B$999,reporting!$B160)</f>
        <v>83.200749</v>
      </c>
      <c r="G160" s="3">
        <f>SUMIFS('Selected scen drivers'!G$2:G$999,'Selected scen drivers'!$A$2:$A$999,reporting!$A160,'Selected scen drivers'!$B$2:$B$999,reporting!$B160)</f>
        <v>83.267652</v>
      </c>
      <c r="H160" s="3">
        <f>SUMIFS('Selected scen drivers'!H$2:H$999,'Selected scen drivers'!$A$2:$A$999,reporting!$A160,'Selected scen drivers'!$B$2:$B$999,reporting!$B160)</f>
        <v>83.602167</v>
      </c>
      <c r="I160" s="3">
        <f>SUMIFS('Selected scen drivers'!I$2:I$999,'Selected scen drivers'!$A$2:$A$999,reporting!$A160,'Selected scen drivers'!$B$2:$B$999,reporting!$B160)</f>
        <v>83.0180049999999</v>
      </c>
      <c r="J160" s="3">
        <f>SUMIFS('Selected scen drivers'!J$2:J$999,'Selected scen drivers'!$A$2:$A$999,reporting!$A160,'Selected scen drivers'!$B$2:$B$999,reporting!$B160)</f>
        <v>82.4260400000001</v>
      </c>
      <c r="K160" s="3">
        <f>SUMIFS('Selected scen drivers'!K$2:K$999,'Selected scen drivers'!$A$2:$A$999,reporting!$A160,'Selected scen drivers'!$B$2:$B$999,reporting!$B160)</f>
        <v>81.8918360000001</v>
      </c>
      <c r="L160" s="3">
        <f>SUMIFS('Selected scen drivers'!L$2:L$999,'Selected scen drivers'!$A$2:$A$999,reporting!$A160,'Selected scen drivers'!$B$2:$B$999,reporting!$B160)</f>
        <v>81.4261849999999</v>
      </c>
      <c r="M160" s="3">
        <f>SUMIFS('Selected scen drivers'!M$2:M$999,'Selected scen drivers'!$A$2:$A$999,reporting!$A160,'Selected scen drivers'!$B$2:$B$999,reporting!$B160)</f>
        <v>80.9611430000001</v>
      </c>
      <c r="N160" s="3">
        <f>SUMIFS('Selected scen drivers'!N$2:N$999,'Selected scen drivers'!$A$2:$A$999,reporting!$A160,'Selected scen drivers'!$B$2:$B$999,reporting!$B160)</f>
        <v>80.439044</v>
      </c>
      <c r="O160" s="3">
        <f>SUMIFS('Selected scen drivers'!O$2:O$999,'Selected scen drivers'!$A$2:$A$999,reporting!$A160,'Selected scen drivers'!$B$2:$B$999,reporting!$B160)</f>
        <v>79.880692</v>
      </c>
      <c r="P160" s="3">
        <f>SUMIFS('Selected scen drivers'!P$2:P$999,'Selected scen drivers'!$A$2:$A$999,reporting!$A160,'Selected scen drivers'!$B$2:$B$999,reporting!$B160)</f>
        <v>79.284706</v>
      </c>
      <c r="Q160" s="3">
        <f>SUMIFS('Selected scen drivers'!Q$2:Q$999,'Selected scen drivers'!$A$2:$A$999,reporting!$A160,'Selected scen drivers'!$B$2:$B$999,reporting!$B160)</f>
        <v>78.739167</v>
      </c>
      <c r="R160" s="3">
        <f>SUMIFS('Selected scen drivers'!R$2:R$999,'Selected scen drivers'!$A$2:$A$999,reporting!$A160,'Selected scen drivers'!$B$2:$B$999,reporting!$B160)</f>
        <v>78.189718</v>
      </c>
      <c r="S160" s="3">
        <f>SUMIFS('Selected scen drivers'!S$2:S$999,'Selected scen drivers'!$A$2:$A$999,reporting!$A160,'Selected scen drivers'!$B$2:$B$999,reporting!$B160)</f>
        <v>77.509638</v>
      </c>
      <c r="T160" s="3">
        <f>SUMIFS('Selected scen drivers'!T$2:T$999,'Selected scen drivers'!$A$2:$A$999,reporting!$A160,'Selected scen drivers'!$B$2:$B$999,reporting!$B160)</f>
        <v>76.643921</v>
      </c>
      <c r="U160" s="3">
        <f>SUMIFS('Selected scen drivers'!U$2:U$999,'Selected scen drivers'!$A$2:$A$999,reporting!$A160,'Selected scen drivers'!$B$2:$B$999,reporting!$B160)</f>
        <v>75.646904</v>
      </c>
      <c r="V160" s="3">
        <f>SUMIFS('Selected scen drivers'!V$2:V$999,'Selected scen drivers'!$A$2:$A$999,reporting!$A160,'Selected scen drivers'!$B$2:$B$999,reporting!$B160)</f>
        <v>74.5844399999999</v>
      </c>
      <c r="W160" s="3">
        <f>SUMIFS('Selected scen drivers'!W$2:W$999,'Selected scen drivers'!$A$2:$A$999,reporting!$A160,'Selected scen drivers'!$B$2:$B$999,reporting!$B160)</f>
        <v>73.461989</v>
      </c>
      <c r="X160" s="3">
        <f>SUMIFS('Selected scen drivers'!X$2:X$999,'Selected scen drivers'!$A$2:$A$999,reporting!$A160,'Selected scen drivers'!$B$2:$B$999,reporting!$B160)</f>
        <v>0</v>
      </c>
      <c r="Y160" s="3">
        <f>SUMIFS('Selected scen drivers'!Y$2:Y$999,'Selected scen drivers'!$A$2:$A$999,reporting!$A160,'Selected scen drivers'!$B$2:$B$999,reporting!$B160)</f>
        <v>0</v>
      </c>
      <c r="Z160" s="3">
        <f>SUMIFS('Selected scen drivers'!Z$2:Z$999,'Selected scen drivers'!$A$2:$A$999,reporting!$A160,'Selected scen drivers'!$B$2:$B$999,reporting!$B160)</f>
        <v>0</v>
      </c>
      <c r="AA160" s="3">
        <f>SUMIFS('Selected scen drivers'!AA$2:AA$999,'Selected scen drivers'!$A$2:$A$999,reporting!$A160,'Selected scen drivers'!$B$2:$B$999,reporting!$B160)</f>
        <v>0</v>
      </c>
      <c r="AB160" s="3">
        <f>SUMIFS('Selected scen drivers'!AB$2:AB$999,'Selected scen drivers'!$A$2:$A$999,reporting!$A160,'Selected scen drivers'!$B$2:$B$999,reporting!$B160)</f>
        <v>0</v>
      </c>
      <c r="AC160" s="3">
        <f>SUMIFS('Selected scen drivers'!AC$2:AC$999,'Selected scen drivers'!$A$2:$A$999,reporting!$A160,'Selected scen drivers'!$B$2:$B$999,reporting!$B160)</f>
        <v>0</v>
      </c>
      <c r="AD160" s="3">
        <f>SUMIFS('Selected scen drivers'!AD$2:AD$999,'Selected scen drivers'!$A$2:$A$999,reporting!$A160,'Selected scen drivers'!$B$2:$B$999,reporting!$B160)</f>
        <v>0</v>
      </c>
      <c r="AE160" s="3">
        <f>SUMIFS('Selected scen drivers'!AE$2:AE$999,'Selected scen drivers'!$A$2:$A$999,reporting!$A160,'Selected scen drivers'!$B$2:$B$999,reporting!$B160)</f>
        <v>0</v>
      </c>
      <c r="AF160">
        <v>2</v>
      </c>
    </row>
    <row r="161" ht="14.5" spans="1:32">
      <c r="A161" s="22">
        <f t="shared" si="4"/>
        <v>27</v>
      </c>
      <c r="B161" s="22">
        <f t="shared" si="5"/>
        <v>1</v>
      </c>
      <c r="D161" t="str">
        <f>IFERROR("rep_"&amp;VLOOKUP(B161,Classification!$U$5:$V$14,2,FALSE),"\I:")</f>
        <v>rep_GDP</v>
      </c>
      <c r="E161" t="str">
        <f>IFERROR(VLOOKUP(A161,Classification!$A$4:$B$99,2,FALSE),"\I:")</f>
        <v>Australia</v>
      </c>
      <c r="F161" s="3">
        <f>SUMIFS('Selected scen drivers'!F$2:F$999,'Selected scen drivers'!$A$2:$A$999,reporting!$A161,'Selected scen drivers'!$B$2:$B$999,reporting!$B161)</f>
        <v>1184.568</v>
      </c>
      <c r="G161" s="3">
        <f>SUMIFS('Selected scen drivers'!G$2:G$999,'Selected scen drivers'!$A$2:$A$999,reporting!$A161,'Selected scen drivers'!$B$2:$B$999,reporting!$B161)</f>
        <v>1202.79</v>
      </c>
      <c r="H161" s="3">
        <f>SUMIFS('Selected scen drivers'!H$2:H$999,'Selected scen drivers'!$A$2:$A$999,reporting!$A161,'Selected scen drivers'!$B$2:$B$999,reporting!$B161)</f>
        <v>1383.38</v>
      </c>
      <c r="I161" s="3">
        <f>SUMIFS('Selected scen drivers'!I$2:I$999,'Selected scen drivers'!$A$2:$A$999,reporting!$A161,'Selected scen drivers'!$B$2:$B$999,reporting!$B161)</f>
        <v>1575.89</v>
      </c>
      <c r="J161" s="3">
        <f>SUMIFS('Selected scen drivers'!J$2:J$999,'Selected scen drivers'!$A$2:$A$999,reporting!$A161,'Selected scen drivers'!$B$2:$B$999,reporting!$B161)</f>
        <v>1783.21</v>
      </c>
      <c r="K161" s="3">
        <f>SUMIFS('Selected scen drivers'!K$2:K$999,'Selected scen drivers'!$A$2:$A$999,reporting!$A161,'Selected scen drivers'!$B$2:$B$999,reporting!$B161)</f>
        <v>2006.5</v>
      </c>
      <c r="L161" s="3">
        <f>SUMIFS('Selected scen drivers'!L$2:L$999,'Selected scen drivers'!$A$2:$A$999,reporting!$A161,'Selected scen drivers'!$B$2:$B$999,reporting!$B161)</f>
        <v>2247.85</v>
      </c>
      <c r="M161" s="3">
        <f>SUMIFS('Selected scen drivers'!M$2:M$999,'Selected scen drivers'!$A$2:$A$999,reporting!$A161,'Selected scen drivers'!$B$2:$B$999,reporting!$B161)</f>
        <v>2498.61</v>
      </c>
      <c r="N161" s="3">
        <f>SUMIFS('Selected scen drivers'!N$2:N$999,'Selected scen drivers'!$A$2:$A$999,reporting!$A161,'Selected scen drivers'!$B$2:$B$999,reporting!$B161)</f>
        <v>2753.34</v>
      </c>
      <c r="O161" s="3">
        <f>SUMIFS('Selected scen drivers'!O$2:O$999,'Selected scen drivers'!$A$2:$A$999,reporting!$A161,'Selected scen drivers'!$B$2:$B$999,reporting!$B161)</f>
        <v>3017.91</v>
      </c>
      <c r="P161" s="3">
        <f>SUMIFS('Selected scen drivers'!P$2:P$999,'Selected scen drivers'!$A$2:$A$999,reporting!$A161,'Selected scen drivers'!$B$2:$B$999,reporting!$B161)</f>
        <v>3291.69</v>
      </c>
      <c r="Q161" s="3">
        <f>SUMIFS('Selected scen drivers'!Q$2:Q$999,'Selected scen drivers'!$A$2:$A$999,reporting!$A161,'Selected scen drivers'!$B$2:$B$999,reporting!$B161)</f>
        <v>3566.85</v>
      </c>
      <c r="R161" s="3">
        <f>SUMIFS('Selected scen drivers'!R$2:R$999,'Selected scen drivers'!$A$2:$A$999,reporting!$A161,'Selected scen drivers'!$B$2:$B$999,reporting!$B161)</f>
        <v>3837.88</v>
      </c>
      <c r="S161" s="3">
        <f>SUMIFS('Selected scen drivers'!S$2:S$999,'Selected scen drivers'!$A$2:$A$999,reporting!$A161,'Selected scen drivers'!$B$2:$B$999,reporting!$B161)</f>
        <v>4100.39</v>
      </c>
      <c r="T161" s="3">
        <f>SUMIFS('Selected scen drivers'!T$2:T$999,'Selected scen drivers'!$A$2:$A$999,reporting!$A161,'Selected scen drivers'!$B$2:$B$999,reporting!$B161)</f>
        <v>4350.9</v>
      </c>
      <c r="U161" s="3">
        <f>SUMIFS('Selected scen drivers'!U$2:U$999,'Selected scen drivers'!$A$2:$A$999,reporting!$A161,'Selected scen drivers'!$B$2:$B$999,reporting!$B161)</f>
        <v>4588.22</v>
      </c>
      <c r="V161" s="3">
        <f>SUMIFS('Selected scen drivers'!V$2:V$999,'Selected scen drivers'!$A$2:$A$999,reporting!$A161,'Selected scen drivers'!$B$2:$B$999,reporting!$B161)</f>
        <v>4812.71</v>
      </c>
      <c r="W161" s="3">
        <f>SUMIFS('Selected scen drivers'!W$2:W$999,'Selected scen drivers'!$A$2:$A$999,reporting!$A161,'Selected scen drivers'!$B$2:$B$999,reporting!$B161)</f>
        <v>5023.4</v>
      </c>
      <c r="X161" s="3">
        <f>SUMIFS('Selected scen drivers'!X$2:X$999,'Selected scen drivers'!$A$2:$A$999,reporting!$A161,'Selected scen drivers'!$B$2:$B$999,reporting!$B161)</f>
        <v>0</v>
      </c>
      <c r="Y161" s="3">
        <f>SUMIFS('Selected scen drivers'!Y$2:Y$999,'Selected scen drivers'!$A$2:$A$999,reporting!$A161,'Selected scen drivers'!$B$2:$B$999,reporting!$B161)</f>
        <v>0</v>
      </c>
      <c r="Z161" s="3">
        <f>SUMIFS('Selected scen drivers'!Z$2:Z$999,'Selected scen drivers'!$A$2:$A$999,reporting!$A161,'Selected scen drivers'!$B$2:$B$999,reporting!$B161)</f>
        <v>0</v>
      </c>
      <c r="AA161" s="3">
        <f>SUMIFS('Selected scen drivers'!AA$2:AA$999,'Selected scen drivers'!$A$2:$A$999,reporting!$A161,'Selected scen drivers'!$B$2:$B$999,reporting!$B161)</f>
        <v>0</v>
      </c>
      <c r="AB161" s="3">
        <f>SUMIFS('Selected scen drivers'!AB$2:AB$999,'Selected scen drivers'!$A$2:$A$999,reporting!$A161,'Selected scen drivers'!$B$2:$B$999,reporting!$B161)</f>
        <v>0</v>
      </c>
      <c r="AC161" s="3">
        <f>SUMIFS('Selected scen drivers'!AC$2:AC$999,'Selected scen drivers'!$A$2:$A$999,reporting!$A161,'Selected scen drivers'!$B$2:$B$999,reporting!$B161)</f>
        <v>0</v>
      </c>
      <c r="AD161" s="3">
        <f>SUMIFS('Selected scen drivers'!AD$2:AD$999,'Selected scen drivers'!$A$2:$A$999,reporting!$A161,'Selected scen drivers'!$B$2:$B$999,reporting!$B161)</f>
        <v>0</v>
      </c>
      <c r="AE161" s="3">
        <f>SUMIFS('Selected scen drivers'!AE$2:AE$999,'Selected scen drivers'!$A$2:$A$999,reporting!$A161,'Selected scen drivers'!$B$2:$B$999,reporting!$B161)</f>
        <v>0</v>
      </c>
      <c r="AF161">
        <v>2</v>
      </c>
    </row>
    <row r="162" ht="14.5" spans="1:32">
      <c r="A162" s="22">
        <f t="shared" si="4"/>
        <v>27</v>
      </c>
      <c r="B162" s="22">
        <f t="shared" si="5"/>
        <v>2</v>
      </c>
      <c r="D162" t="str">
        <f>IFERROR("rep_"&amp;VLOOKUP(B162,Classification!$U$5:$V$14,2,FALSE),"\I:")</f>
        <v>rep_GDPAGR</v>
      </c>
      <c r="E162" t="str">
        <f>IFERROR(VLOOKUP(A162,Classification!$A$4:$B$99,2,FALSE),"\I:")</f>
        <v>Australia</v>
      </c>
      <c r="F162" s="3">
        <f>SUMIFS('Selected scen drivers'!F$2:F$999,'Selected scen drivers'!$A$2:$A$999,reporting!$A162,'Selected scen drivers'!$B$2:$B$999,reporting!$B162)</f>
        <v>31.2271585773141</v>
      </c>
      <c r="G162" s="3">
        <f>SUMIFS('Selected scen drivers'!G$2:G$999,'Selected scen drivers'!$A$2:$A$999,reporting!$A162,'Selected scen drivers'!$B$2:$B$999,reporting!$B162)</f>
        <v>31.7075204337848</v>
      </c>
      <c r="H162" s="3">
        <f>SUMIFS('Selected scen drivers'!H$2:H$999,'Selected scen drivers'!$A$2:$A$999,reporting!$A162,'Selected scen drivers'!$B$2:$B$999,reporting!$B162)</f>
        <v>36.4681695206056</v>
      </c>
      <c r="I162" s="3">
        <f>SUMIFS('Selected scen drivers'!I$2:I$999,'Selected scen drivers'!$A$2:$A$999,reporting!$A162,'Selected scen drivers'!$B$2:$B$999,reporting!$B162)</f>
        <v>41.543049390498</v>
      </c>
      <c r="J162" s="3">
        <f>SUMIFS('Selected scen drivers'!J$2:J$999,'Selected scen drivers'!$A$2:$A$999,reporting!$A162,'Selected scen drivers'!$B$2:$B$999,reporting!$B162)</f>
        <v>47.0083451913712</v>
      </c>
      <c r="K162" s="3">
        <f>SUMIFS('Selected scen drivers'!K$2:K$999,'Selected scen drivers'!$A$2:$A$999,reporting!$A162,'Selected scen drivers'!$B$2:$B$999,reporting!$B162)</f>
        <v>52.8946364289603</v>
      </c>
      <c r="L162" s="3">
        <f>SUMIFS('Selected scen drivers'!L$2:L$999,'Selected scen drivers'!$A$2:$A$999,reporting!$A162,'Selected scen drivers'!$B$2:$B$999,reporting!$B162)</f>
        <v>59.2570189368744</v>
      </c>
      <c r="M162" s="3">
        <f>SUMIFS('Selected scen drivers'!M$2:M$999,'Selected scen drivers'!$A$2:$A$999,reporting!$A162,'Selected scen drivers'!$B$2:$B$999,reporting!$B162)</f>
        <v>65.8674645042435</v>
      </c>
      <c r="N162" s="3">
        <f>SUMIFS('Selected scen drivers'!N$2:N$999,'Selected scen drivers'!$A$2:$A$999,reporting!$A162,'Selected scen drivers'!$B$2:$B$999,reporting!$B162)</f>
        <v>72.5825657938269</v>
      </c>
      <c r="O162" s="3">
        <f>SUMIFS('Selected scen drivers'!O$2:O$999,'Selected scen drivers'!$A$2:$A$999,reporting!$A162,'Selected scen drivers'!$B$2:$B$999,reporting!$B162)</f>
        <v>79.5570656493016</v>
      </c>
      <c r="P162" s="3">
        <f>SUMIFS('Selected scen drivers'!P$2:P$999,'Selected scen drivers'!$A$2:$A$999,reporting!$A162,'Selected scen drivers'!$B$2:$B$999,reporting!$B162)</f>
        <v>86.7743562356563</v>
      </c>
      <c r="Q162" s="3">
        <f>SUMIFS('Selected scen drivers'!Q$2:Q$999,'Selected scen drivers'!$A$2:$A$999,reporting!$A162,'Selected scen drivers'!$B$2:$B$999,reporting!$B162)</f>
        <v>94.0280258891787</v>
      </c>
      <c r="R162" s="3">
        <f>SUMIFS('Selected scen drivers'!R$2:R$999,'Selected scen drivers'!$A$2:$A$999,reporting!$A162,'Selected scen drivers'!$B$2:$B$999,reporting!$B162)</f>
        <v>101.172821957627</v>
      </c>
      <c r="S162" s="3">
        <f>SUMIFS('Selected scen drivers'!S$2:S$999,'Selected scen drivers'!$A$2:$A$999,reporting!$A162,'Selected scen drivers'!$B$2:$B$999,reporting!$B162)</f>
        <v>108.093016828779</v>
      </c>
      <c r="T162" s="3">
        <f>SUMIFS('Selected scen drivers'!T$2:T$999,'Selected scen drivers'!$A$2:$A$999,reporting!$A162,'Selected scen drivers'!$B$2:$B$999,reporting!$B162)</f>
        <v>114.696871985429</v>
      </c>
      <c r="U162" s="3">
        <f>SUMIFS('Selected scen drivers'!U$2:U$999,'Selected scen drivers'!$A$2:$A$999,reporting!$A162,'Selected scen drivers'!$B$2:$B$999,reporting!$B162)</f>
        <v>120.953017072556</v>
      </c>
      <c r="V162" s="3">
        <f>SUMIFS('Selected scen drivers'!V$2:V$999,'Selected scen drivers'!$A$2:$A$999,reporting!$A162,'Selected scen drivers'!$B$2:$B$999,reporting!$B162)</f>
        <v>126.870942281596</v>
      </c>
      <c r="W162" s="3">
        <f>SUMIFS('Selected scen drivers'!W$2:W$999,'Selected scen drivers'!$A$2:$A$999,reporting!$A162,'Selected scen drivers'!$B$2:$B$999,reporting!$B162)</f>
        <v>132.425076818958</v>
      </c>
      <c r="X162" s="3">
        <f>SUMIFS('Selected scen drivers'!X$2:X$999,'Selected scen drivers'!$A$2:$A$999,reporting!$A162,'Selected scen drivers'!$B$2:$B$999,reporting!$B162)</f>
        <v>0</v>
      </c>
      <c r="Y162" s="3">
        <f>SUMIFS('Selected scen drivers'!Y$2:Y$999,'Selected scen drivers'!$A$2:$A$999,reporting!$A162,'Selected scen drivers'!$B$2:$B$999,reporting!$B162)</f>
        <v>0</v>
      </c>
      <c r="Z162" s="3">
        <f>SUMIFS('Selected scen drivers'!Z$2:Z$999,'Selected scen drivers'!$A$2:$A$999,reporting!$A162,'Selected scen drivers'!$B$2:$B$999,reporting!$B162)</f>
        <v>0</v>
      </c>
      <c r="AA162" s="3">
        <f>SUMIFS('Selected scen drivers'!AA$2:AA$999,'Selected scen drivers'!$A$2:$A$999,reporting!$A162,'Selected scen drivers'!$B$2:$B$999,reporting!$B162)</f>
        <v>0</v>
      </c>
      <c r="AB162" s="3">
        <f>SUMIFS('Selected scen drivers'!AB$2:AB$999,'Selected scen drivers'!$A$2:$A$999,reporting!$A162,'Selected scen drivers'!$B$2:$B$999,reporting!$B162)</f>
        <v>0</v>
      </c>
      <c r="AC162" s="3">
        <f>SUMIFS('Selected scen drivers'!AC$2:AC$999,'Selected scen drivers'!$A$2:$A$999,reporting!$A162,'Selected scen drivers'!$B$2:$B$999,reporting!$B162)</f>
        <v>0</v>
      </c>
      <c r="AD162" s="3">
        <f>SUMIFS('Selected scen drivers'!AD$2:AD$999,'Selected scen drivers'!$A$2:$A$999,reporting!$A162,'Selected scen drivers'!$B$2:$B$999,reporting!$B162)</f>
        <v>0</v>
      </c>
      <c r="AE162" s="3">
        <f>SUMIFS('Selected scen drivers'!AE$2:AE$999,'Selected scen drivers'!$A$2:$A$999,reporting!$A162,'Selected scen drivers'!$B$2:$B$999,reporting!$B162)</f>
        <v>0</v>
      </c>
      <c r="AF162">
        <v>2</v>
      </c>
    </row>
    <row r="163" ht="14.5" spans="1:32">
      <c r="A163" s="22">
        <f t="shared" si="4"/>
        <v>27</v>
      </c>
      <c r="B163" s="22">
        <f t="shared" si="5"/>
        <v>3</v>
      </c>
      <c r="D163" t="str">
        <f>IFERROR("rep_"&amp;VLOOKUP(B163,Classification!$U$5:$V$14,2,FALSE),"\I:")</f>
        <v>rep_GDPIND</v>
      </c>
      <c r="E163" t="str">
        <f>IFERROR(VLOOKUP(A163,Classification!$A$4:$B$99,2,FALSE),"\I:")</f>
        <v>Australia</v>
      </c>
      <c r="F163" s="3">
        <f>SUMIFS('Selected scen drivers'!F$2:F$999,'Selected scen drivers'!$A$2:$A$999,reporting!$A163,'Selected scen drivers'!$B$2:$B$999,reporting!$B163)</f>
        <v>309.642255995709</v>
      </c>
      <c r="G163" s="3">
        <f>SUMIFS('Selected scen drivers'!G$2:G$999,'Selected scen drivers'!$A$2:$A$999,reporting!$A163,'Selected scen drivers'!$B$2:$B$999,reporting!$B163)</f>
        <v>314.405428045565</v>
      </c>
      <c r="H163" s="3">
        <f>SUMIFS('Selected scen drivers'!H$2:H$999,'Selected scen drivers'!$A$2:$A$999,reporting!$A163,'Selected scen drivers'!$B$2:$B$999,reporting!$B163)</f>
        <v>364.948754811995</v>
      </c>
      <c r="I163" s="3">
        <f>SUMIFS('Selected scen drivers'!I$2:I$999,'Selected scen drivers'!$A$2:$A$999,reporting!$A163,'Selected scen drivers'!$B$2:$B$999,reporting!$B163)</f>
        <v>419.536869481485</v>
      </c>
      <c r="J163" s="3">
        <f>SUMIFS('Selected scen drivers'!J$2:J$999,'Selected scen drivers'!$A$2:$A$999,reporting!$A163,'Selected scen drivers'!$B$2:$B$999,reporting!$B163)</f>
        <v>479.032405064305</v>
      </c>
      <c r="K163" s="3">
        <f>SUMIFS('Selected scen drivers'!K$2:K$999,'Selected scen drivers'!$A$2:$A$999,reporting!$A163,'Selected scen drivers'!$B$2:$B$999,reporting!$B163)</f>
        <v>543.856973083473</v>
      </c>
      <c r="L163" s="3">
        <f>SUMIFS('Selected scen drivers'!L$2:L$999,'Selected scen drivers'!$A$2:$A$999,reporting!$A163,'Selected scen drivers'!$B$2:$B$999,reporting!$B163)</f>
        <v>614.697698060575</v>
      </c>
      <c r="M163" s="3">
        <f>SUMIFS('Selected scen drivers'!M$2:M$999,'Selected scen drivers'!$A$2:$A$999,reporting!$A163,'Selected scen drivers'!$B$2:$B$999,reporting!$B163)</f>
        <v>689.298998843797</v>
      </c>
      <c r="N163" s="3">
        <f>SUMIFS('Selected scen drivers'!N$2:N$999,'Selected scen drivers'!$A$2:$A$999,reporting!$A163,'Selected scen drivers'!$B$2:$B$999,reporting!$B163)</f>
        <v>766.215111862565</v>
      </c>
      <c r="O163" s="3">
        <f>SUMIFS('Selected scen drivers'!O$2:O$999,'Selected scen drivers'!$A$2:$A$999,reporting!$A163,'Selected scen drivers'!$B$2:$B$999,reporting!$B163)</f>
        <v>847.122471929011</v>
      </c>
      <c r="P163" s="3">
        <f>SUMIFS('Selected scen drivers'!P$2:P$999,'Selected scen drivers'!$A$2:$A$999,reporting!$A163,'Selected scen drivers'!$B$2:$B$999,reporting!$B163)</f>
        <v>931.913942005314</v>
      </c>
      <c r="Q163" s="3">
        <f>SUMIFS('Selected scen drivers'!Q$2:Q$999,'Selected scen drivers'!$A$2:$A$999,reporting!$A163,'Selected scen drivers'!$B$2:$B$999,reporting!$B163)</f>
        <v>1018.42053375101</v>
      </c>
      <c r="R163" s="3">
        <f>SUMIFS('Selected scen drivers'!R$2:R$999,'Selected scen drivers'!$A$2:$A$999,reporting!$A163,'Selected scen drivers'!$B$2:$B$999,reporting!$B163)</f>
        <v>1105.06570567688</v>
      </c>
      <c r="S163" s="3">
        <f>SUMIFS('Selected scen drivers'!S$2:S$999,'Selected scen drivers'!$A$2:$A$999,reporting!$A163,'Selected scen drivers'!$B$2:$B$999,reporting!$B163)</f>
        <v>1190.54493144975</v>
      </c>
      <c r="T163" s="3">
        <f>SUMIFS('Selected scen drivers'!T$2:T$999,'Selected scen drivers'!$A$2:$A$999,reporting!$A163,'Selected scen drivers'!$B$2:$B$999,reporting!$B163)</f>
        <v>1273.77773102279</v>
      </c>
      <c r="U163" s="3">
        <f>SUMIFS('Selected scen drivers'!U$2:U$999,'Selected scen drivers'!$A$2:$A$999,reporting!$A163,'Selected scen drivers'!$B$2:$B$999,reporting!$B163)</f>
        <v>1354.3259893713</v>
      </c>
      <c r="V163" s="3">
        <f>SUMIFS('Selected scen drivers'!V$2:V$999,'Selected scen drivers'!$A$2:$A$999,reporting!$A163,'Selected scen drivers'!$B$2:$B$999,reporting!$B163)</f>
        <v>1432.20136732405</v>
      </c>
      <c r="W163" s="3">
        <f>SUMIFS('Selected scen drivers'!W$2:W$999,'Selected scen drivers'!$A$2:$A$999,reporting!$A163,'Selected scen drivers'!$B$2:$B$999,reporting!$B163)</f>
        <v>1507.02</v>
      </c>
      <c r="X163" s="3">
        <f>SUMIFS('Selected scen drivers'!X$2:X$999,'Selected scen drivers'!$A$2:$A$999,reporting!$A163,'Selected scen drivers'!$B$2:$B$999,reporting!$B163)</f>
        <v>0</v>
      </c>
      <c r="Y163" s="3">
        <f>SUMIFS('Selected scen drivers'!Y$2:Y$999,'Selected scen drivers'!$A$2:$A$999,reporting!$A163,'Selected scen drivers'!$B$2:$B$999,reporting!$B163)</f>
        <v>0</v>
      </c>
      <c r="Z163" s="3">
        <f>SUMIFS('Selected scen drivers'!Z$2:Z$999,'Selected scen drivers'!$A$2:$A$999,reporting!$A163,'Selected scen drivers'!$B$2:$B$999,reporting!$B163)</f>
        <v>0</v>
      </c>
      <c r="AA163" s="3">
        <f>SUMIFS('Selected scen drivers'!AA$2:AA$999,'Selected scen drivers'!$A$2:$A$999,reporting!$A163,'Selected scen drivers'!$B$2:$B$999,reporting!$B163)</f>
        <v>0</v>
      </c>
      <c r="AB163" s="3">
        <f>SUMIFS('Selected scen drivers'!AB$2:AB$999,'Selected scen drivers'!$A$2:$A$999,reporting!$A163,'Selected scen drivers'!$B$2:$B$999,reporting!$B163)</f>
        <v>0</v>
      </c>
      <c r="AC163" s="3">
        <f>SUMIFS('Selected scen drivers'!AC$2:AC$999,'Selected scen drivers'!$A$2:$A$999,reporting!$A163,'Selected scen drivers'!$B$2:$B$999,reporting!$B163)</f>
        <v>0</v>
      </c>
      <c r="AD163" s="3">
        <f>SUMIFS('Selected scen drivers'!AD$2:AD$999,'Selected scen drivers'!$A$2:$A$999,reporting!$A163,'Selected scen drivers'!$B$2:$B$999,reporting!$B163)</f>
        <v>0</v>
      </c>
      <c r="AE163" s="3">
        <f>SUMIFS('Selected scen drivers'!AE$2:AE$999,'Selected scen drivers'!$A$2:$A$999,reporting!$A163,'Selected scen drivers'!$B$2:$B$999,reporting!$B163)</f>
        <v>0</v>
      </c>
      <c r="AF163">
        <v>2</v>
      </c>
    </row>
    <row r="164" ht="14.5" spans="1:32">
      <c r="A164" s="22">
        <f t="shared" si="4"/>
        <v>27</v>
      </c>
      <c r="B164" s="22">
        <f t="shared" si="5"/>
        <v>7</v>
      </c>
      <c r="D164" t="str">
        <f>IFERROR("rep_"&amp;VLOOKUP(B164,Classification!$U$5:$V$14,2,FALSE),"\I:")</f>
        <v>rep_GDPSER</v>
      </c>
      <c r="E164" t="str">
        <f>IFERROR(VLOOKUP(A164,Classification!$A$4:$B$99,2,FALSE),"\I:")</f>
        <v>Australia</v>
      </c>
      <c r="F164" s="3">
        <f>SUMIFS('Selected scen drivers'!F$2:F$999,'Selected scen drivers'!$A$2:$A$999,reporting!$A164,'Selected scen drivers'!$B$2:$B$999,reporting!$B164)</f>
        <v>843.698585426977</v>
      </c>
      <c r="G164" s="3">
        <f>SUMIFS('Selected scen drivers'!G$2:G$999,'Selected scen drivers'!$A$2:$A$999,reporting!$A164,'Selected scen drivers'!$B$2:$B$999,reporting!$B164)</f>
        <v>856.67705152065</v>
      </c>
      <c r="H164" s="3">
        <f>SUMIFS('Selected scen drivers'!H$2:H$999,'Selected scen drivers'!$A$2:$A$999,reporting!$A164,'Selected scen drivers'!$B$2:$B$999,reporting!$B164)</f>
        <v>981.9630756674</v>
      </c>
      <c r="I164" s="3">
        <f>SUMIFS('Selected scen drivers'!I$2:I$999,'Selected scen drivers'!$A$2:$A$999,reporting!$A164,'Selected scen drivers'!$B$2:$B$999,reporting!$B164)</f>
        <v>1114.81008112802</v>
      </c>
      <c r="J164" s="3">
        <f>SUMIFS('Selected scen drivers'!J$2:J$999,'Selected scen drivers'!$A$2:$A$999,reporting!$A164,'Selected scen drivers'!$B$2:$B$999,reporting!$B164)</f>
        <v>1257.16924974432</v>
      </c>
      <c r="K164" s="3">
        <f>SUMIFS('Selected scen drivers'!K$2:K$999,'Selected scen drivers'!$A$2:$A$999,reporting!$A164,'Selected scen drivers'!$B$2:$B$999,reporting!$B164)</f>
        <v>1409.74839048757</v>
      </c>
      <c r="L164" s="3">
        <f>SUMIFS('Selected scen drivers'!L$2:L$999,'Selected scen drivers'!$A$2:$A$999,reporting!$A164,'Selected scen drivers'!$B$2:$B$999,reporting!$B164)</f>
        <v>1573.89528300255</v>
      </c>
      <c r="M164" s="3">
        <f>SUMIFS('Selected scen drivers'!M$2:M$999,'Selected scen drivers'!$A$2:$A$999,reporting!$A164,'Selected scen drivers'!$B$2:$B$999,reporting!$B164)</f>
        <v>1743.44353665196</v>
      </c>
      <c r="N164" s="3">
        <f>SUMIFS('Selected scen drivers'!N$2:N$999,'Selected scen drivers'!$A$2:$A$999,reporting!$A164,'Selected scen drivers'!$B$2:$B$999,reporting!$B164)</f>
        <v>1914.54232234361</v>
      </c>
      <c r="O164" s="3">
        <f>SUMIFS('Selected scen drivers'!O$2:O$999,'Selected scen drivers'!$A$2:$A$999,reporting!$A164,'Selected scen drivers'!$B$2:$B$999,reporting!$B164)</f>
        <v>2091.23046242169</v>
      </c>
      <c r="P164" s="3">
        <f>SUMIFS('Selected scen drivers'!P$2:P$999,'Selected scen drivers'!$A$2:$A$999,reporting!$A164,'Selected scen drivers'!$B$2:$B$999,reporting!$B164)</f>
        <v>2273.00170175903</v>
      </c>
      <c r="Q164" s="3">
        <f>SUMIFS('Selected scen drivers'!Q$2:Q$999,'Selected scen drivers'!$A$2:$A$999,reporting!$A164,'Selected scen drivers'!$B$2:$B$999,reporting!$B164)</f>
        <v>2454.40144035982</v>
      </c>
      <c r="R164" s="3">
        <f>SUMIFS('Selected scen drivers'!R$2:R$999,'Selected scen drivers'!$A$2:$A$999,reporting!$A164,'Selected scen drivers'!$B$2:$B$999,reporting!$B164)</f>
        <v>2631.64147236549</v>
      </c>
      <c r="S164" s="3">
        <f>SUMIFS('Selected scen drivers'!S$2:S$999,'Selected scen drivers'!$A$2:$A$999,reporting!$A164,'Selected scen drivers'!$B$2:$B$999,reporting!$B164)</f>
        <v>2801.75205172148</v>
      </c>
      <c r="T164" s="3">
        <f>SUMIFS('Selected scen drivers'!T$2:T$999,'Selected scen drivers'!$A$2:$A$999,reporting!$A164,'Selected scen drivers'!$B$2:$B$999,reporting!$B164)</f>
        <v>2962.42539699179</v>
      </c>
      <c r="U164" s="3">
        <f>SUMIFS('Selected scen drivers'!U$2:U$999,'Selected scen drivers'!$A$2:$A$999,reporting!$A164,'Selected scen drivers'!$B$2:$B$999,reporting!$B164)</f>
        <v>3112.94099355615</v>
      </c>
      <c r="V164" s="3">
        <f>SUMIFS('Selected scen drivers'!V$2:V$999,'Selected scen drivers'!$A$2:$A$999,reporting!$A164,'Selected scen drivers'!$B$2:$B$999,reporting!$B164)</f>
        <v>3253.63769039435</v>
      </c>
      <c r="W164" s="3">
        <f>SUMIFS('Selected scen drivers'!W$2:W$999,'Selected scen drivers'!$A$2:$A$999,reporting!$A164,'Selected scen drivers'!$B$2:$B$999,reporting!$B164)</f>
        <v>3383.95492318104</v>
      </c>
      <c r="X164" s="3">
        <f>SUMIFS('Selected scen drivers'!X$2:X$999,'Selected scen drivers'!$A$2:$A$999,reporting!$A164,'Selected scen drivers'!$B$2:$B$999,reporting!$B164)</f>
        <v>0</v>
      </c>
      <c r="Y164" s="3">
        <f>SUMIFS('Selected scen drivers'!Y$2:Y$999,'Selected scen drivers'!$A$2:$A$999,reporting!$A164,'Selected scen drivers'!$B$2:$B$999,reporting!$B164)</f>
        <v>0</v>
      </c>
      <c r="Z164" s="3">
        <f>SUMIFS('Selected scen drivers'!Z$2:Z$999,'Selected scen drivers'!$A$2:$A$999,reporting!$A164,'Selected scen drivers'!$B$2:$B$999,reporting!$B164)</f>
        <v>0</v>
      </c>
      <c r="AA164" s="3">
        <f>SUMIFS('Selected scen drivers'!AA$2:AA$999,'Selected scen drivers'!$A$2:$A$999,reporting!$A164,'Selected scen drivers'!$B$2:$B$999,reporting!$B164)</f>
        <v>0</v>
      </c>
      <c r="AB164" s="3">
        <f>SUMIFS('Selected scen drivers'!AB$2:AB$999,'Selected scen drivers'!$A$2:$A$999,reporting!$A164,'Selected scen drivers'!$B$2:$B$999,reporting!$B164)</f>
        <v>0</v>
      </c>
      <c r="AC164" s="3">
        <f>SUMIFS('Selected scen drivers'!AC$2:AC$999,'Selected scen drivers'!$A$2:$A$999,reporting!$A164,'Selected scen drivers'!$B$2:$B$999,reporting!$B164)</f>
        <v>0</v>
      </c>
      <c r="AD164" s="3">
        <f>SUMIFS('Selected scen drivers'!AD$2:AD$999,'Selected scen drivers'!$A$2:$A$999,reporting!$A164,'Selected scen drivers'!$B$2:$B$999,reporting!$B164)</f>
        <v>0</v>
      </c>
      <c r="AE164" s="3">
        <f>SUMIFS('Selected scen drivers'!AE$2:AE$999,'Selected scen drivers'!$A$2:$A$999,reporting!$A164,'Selected scen drivers'!$B$2:$B$999,reporting!$B164)</f>
        <v>0</v>
      </c>
      <c r="AF164">
        <v>2</v>
      </c>
    </row>
    <row r="165" ht="14.5" spans="1:32">
      <c r="A165" s="22">
        <f t="shared" si="4"/>
        <v>27</v>
      </c>
      <c r="B165" s="22">
        <f t="shared" si="5"/>
        <v>8</v>
      </c>
      <c r="D165" t="str">
        <f>IFERROR("rep_"&amp;VLOOKUP(B165,Classification!$U$5:$V$14,2,FALSE),"\I:")</f>
        <v>rep_HOU</v>
      </c>
      <c r="E165" t="str">
        <f>IFERROR(VLOOKUP(A165,Classification!$A$4:$B$99,2,FALSE),"\I:")</f>
        <v>Australia</v>
      </c>
      <c r="F165" s="3">
        <f>SUMIFS('Selected scen drivers'!F$2:F$999,'Selected scen drivers'!$A$2:$A$999,reporting!$A165,'Selected scen drivers'!$B$2:$B$999,reporting!$B165)</f>
        <v>7.5101765</v>
      </c>
      <c r="G165" s="3">
        <f>SUMIFS('Selected scen drivers'!G$2:G$999,'Selected scen drivers'!$A$2:$A$999,reporting!$A165,'Selected scen drivers'!$B$2:$B$999,reporting!$B165)</f>
        <v>7.555109</v>
      </c>
      <c r="H165" s="3">
        <f>SUMIFS('Selected scen drivers'!H$2:H$999,'Selected scen drivers'!$A$2:$A$999,reporting!$A165,'Selected scen drivers'!$B$2:$B$999,reporting!$B165)</f>
        <v>7.7797715</v>
      </c>
      <c r="I165" s="3">
        <f>SUMIFS('Selected scen drivers'!I$2:I$999,'Selected scen drivers'!$A$2:$A$999,reporting!$A165,'Selected scen drivers'!$B$2:$B$999,reporting!$B165)</f>
        <v>7.920531</v>
      </c>
      <c r="J165" s="3">
        <f>SUMIFS('Selected scen drivers'!J$2:J$999,'Selected scen drivers'!$A$2:$A$999,reporting!$A165,'Selected scen drivers'!$B$2:$B$999,reporting!$B165)</f>
        <v>8.0956405</v>
      </c>
      <c r="K165" s="3">
        <f>SUMIFS('Selected scen drivers'!K$2:K$999,'Selected scen drivers'!$A$2:$A$999,reporting!$A165,'Selected scen drivers'!$B$2:$B$999,reporting!$B165)</f>
        <v>8.208789</v>
      </c>
      <c r="L165" s="3">
        <f>SUMIFS('Selected scen drivers'!L$2:L$999,'Selected scen drivers'!$A$2:$A$999,reporting!$A165,'Selected scen drivers'!$B$2:$B$999,reporting!$B165)</f>
        <v>8.3515685</v>
      </c>
      <c r="M165" s="3">
        <f>SUMIFS('Selected scen drivers'!M$2:M$999,'Selected scen drivers'!$A$2:$A$999,reporting!$A165,'Selected scen drivers'!$B$2:$B$999,reporting!$B165)</f>
        <v>8.3663005</v>
      </c>
      <c r="N165" s="3">
        <f>SUMIFS('Selected scen drivers'!N$2:N$999,'Selected scen drivers'!$A$2:$A$999,reporting!$A165,'Selected scen drivers'!$B$2:$B$999,reporting!$B165)</f>
        <v>8.3307885</v>
      </c>
      <c r="O165" s="3">
        <f>SUMIFS('Selected scen drivers'!O$2:O$999,'Selected scen drivers'!$A$2:$A$999,reporting!$A165,'Selected scen drivers'!$B$2:$B$999,reporting!$B165)</f>
        <v>8.287721</v>
      </c>
      <c r="P165" s="3">
        <f>SUMIFS('Selected scen drivers'!P$2:P$999,'Selected scen drivers'!$A$2:$A$999,reporting!$A165,'Selected scen drivers'!$B$2:$B$999,reporting!$B165)</f>
        <v>8.303558</v>
      </c>
      <c r="Q165" s="3">
        <f>SUMIFS('Selected scen drivers'!Q$2:Q$999,'Selected scen drivers'!$A$2:$A$999,reporting!$A165,'Selected scen drivers'!$B$2:$B$999,reporting!$B165)</f>
        <v>8.3724695</v>
      </c>
      <c r="R165" s="3">
        <f>SUMIFS('Selected scen drivers'!R$2:R$999,'Selected scen drivers'!$A$2:$A$999,reporting!$A165,'Selected scen drivers'!$B$2:$B$999,reporting!$B165)</f>
        <v>8.358743</v>
      </c>
      <c r="S165" s="3">
        <f>SUMIFS('Selected scen drivers'!S$2:S$999,'Selected scen drivers'!$A$2:$A$999,reporting!$A165,'Selected scen drivers'!$B$2:$B$999,reporting!$B165)</f>
        <v>8.26743</v>
      </c>
      <c r="T165" s="3">
        <f>SUMIFS('Selected scen drivers'!T$2:T$999,'Selected scen drivers'!$A$2:$A$999,reporting!$A165,'Selected scen drivers'!$B$2:$B$999,reporting!$B165)</f>
        <v>8.158298</v>
      </c>
      <c r="U165" s="3">
        <f>SUMIFS('Selected scen drivers'!U$2:U$999,'Selected scen drivers'!$A$2:$A$999,reporting!$A165,'Selected scen drivers'!$B$2:$B$999,reporting!$B165)</f>
        <v>8.0799755</v>
      </c>
      <c r="V165" s="3">
        <f>SUMIFS('Selected scen drivers'!V$2:V$999,'Selected scen drivers'!$A$2:$A$999,reporting!$A165,'Selected scen drivers'!$B$2:$B$999,reporting!$B165)</f>
        <v>7.97665849999999</v>
      </c>
      <c r="W165" s="3">
        <f>SUMIFS('Selected scen drivers'!W$2:W$999,'Selected scen drivers'!$A$2:$A$999,reporting!$A165,'Selected scen drivers'!$B$2:$B$999,reporting!$B165)</f>
        <v>7.8566735</v>
      </c>
      <c r="X165" s="3">
        <f>SUMIFS('Selected scen drivers'!X$2:X$999,'Selected scen drivers'!$A$2:$A$999,reporting!$A165,'Selected scen drivers'!$B$2:$B$999,reporting!$B165)</f>
        <v>0</v>
      </c>
      <c r="Y165" s="3">
        <f>SUMIFS('Selected scen drivers'!Y$2:Y$999,'Selected scen drivers'!$A$2:$A$999,reporting!$A165,'Selected scen drivers'!$B$2:$B$999,reporting!$B165)</f>
        <v>0</v>
      </c>
      <c r="Z165" s="3">
        <f>SUMIFS('Selected scen drivers'!Z$2:Z$999,'Selected scen drivers'!$A$2:$A$999,reporting!$A165,'Selected scen drivers'!$B$2:$B$999,reporting!$B165)</f>
        <v>0</v>
      </c>
      <c r="AA165" s="3">
        <f>SUMIFS('Selected scen drivers'!AA$2:AA$999,'Selected scen drivers'!$A$2:$A$999,reporting!$A165,'Selected scen drivers'!$B$2:$B$999,reporting!$B165)</f>
        <v>0</v>
      </c>
      <c r="AB165" s="3">
        <f>SUMIFS('Selected scen drivers'!AB$2:AB$999,'Selected scen drivers'!$A$2:$A$999,reporting!$A165,'Selected scen drivers'!$B$2:$B$999,reporting!$B165)</f>
        <v>0</v>
      </c>
      <c r="AC165" s="3">
        <f>SUMIFS('Selected scen drivers'!AC$2:AC$999,'Selected scen drivers'!$A$2:$A$999,reporting!$A165,'Selected scen drivers'!$B$2:$B$999,reporting!$B165)</f>
        <v>0</v>
      </c>
      <c r="AD165" s="3">
        <f>SUMIFS('Selected scen drivers'!AD$2:AD$999,'Selected scen drivers'!$A$2:$A$999,reporting!$A165,'Selected scen drivers'!$B$2:$B$999,reporting!$B165)</f>
        <v>0</v>
      </c>
      <c r="AE165" s="3">
        <f>SUMIFS('Selected scen drivers'!AE$2:AE$999,'Selected scen drivers'!$A$2:$A$999,reporting!$A165,'Selected scen drivers'!$B$2:$B$999,reporting!$B165)</f>
        <v>0</v>
      </c>
      <c r="AF165">
        <v>2</v>
      </c>
    </row>
    <row r="166" ht="14.5" spans="1:32">
      <c r="A166" s="22">
        <f t="shared" si="4"/>
        <v>27</v>
      </c>
      <c r="B166" s="22">
        <f t="shared" si="5"/>
        <v>9</v>
      </c>
      <c r="D166" t="str">
        <f>IFERROR("rep_"&amp;VLOOKUP(B166,Classification!$U$5:$V$14,2,FALSE),"\I:")</f>
        <v>rep_POP</v>
      </c>
      <c r="E166" t="str">
        <f>IFERROR(VLOOKUP(A166,Classification!$A$4:$B$99,2,FALSE),"\I:")</f>
        <v>Australia</v>
      </c>
      <c r="F166" s="3">
        <f>SUMIFS('Selected scen drivers'!F$2:F$999,'Selected scen drivers'!$A$2:$A$999,reporting!$A166,'Selected scen drivers'!$B$2:$B$999,reporting!$B166)</f>
        <v>25.339753</v>
      </c>
      <c r="G166" s="3">
        <f>SUMIFS('Selected scen drivers'!G$2:G$999,'Selected scen drivers'!$A$2:$A$999,reporting!$A166,'Selected scen drivers'!$B$2:$B$999,reporting!$B166)</f>
        <v>25.544183</v>
      </c>
      <c r="H166" s="3">
        <f>SUMIFS('Selected scen drivers'!H$2:H$999,'Selected scen drivers'!$A$2:$A$999,reporting!$A166,'Selected scen drivers'!$B$2:$B$999,reporting!$B166)</f>
        <v>26.566333</v>
      </c>
      <c r="I166" s="3">
        <f>SUMIFS('Selected scen drivers'!I$2:I$999,'Selected scen drivers'!$A$2:$A$999,reporting!$A166,'Selected scen drivers'!$B$2:$B$999,reporting!$B166)</f>
        <v>27.55249</v>
      </c>
      <c r="J166" s="3">
        <f>SUMIFS('Selected scen drivers'!J$2:J$999,'Selected scen drivers'!$A$2:$A$999,reporting!$A166,'Selected scen drivers'!$B$2:$B$999,reporting!$B166)</f>
        <v>28.470408</v>
      </c>
      <c r="K166" s="3">
        <f>SUMIFS('Selected scen drivers'!K$2:K$999,'Selected scen drivers'!$A$2:$A$999,reporting!$A166,'Selected scen drivers'!$B$2:$B$999,reporting!$B166)</f>
        <v>29.338964</v>
      </c>
      <c r="L166" s="3">
        <f>SUMIFS('Selected scen drivers'!L$2:L$999,'Selected scen drivers'!$A$2:$A$999,reporting!$A166,'Selected scen drivers'!$B$2:$B$999,reporting!$B166)</f>
        <v>30.196575</v>
      </c>
      <c r="M166" s="3">
        <f>SUMIFS('Selected scen drivers'!M$2:M$999,'Selected scen drivers'!$A$2:$A$999,reporting!$A166,'Selected scen drivers'!$B$2:$B$999,reporting!$B166)</f>
        <v>31.068778</v>
      </c>
      <c r="N166" s="3">
        <f>SUMIFS('Selected scen drivers'!N$2:N$999,'Selected scen drivers'!$A$2:$A$999,reporting!$A166,'Selected scen drivers'!$B$2:$B$999,reporting!$B166)</f>
        <v>31.882165</v>
      </c>
      <c r="O166" s="3">
        <f>SUMIFS('Selected scen drivers'!O$2:O$999,'Selected scen drivers'!$A$2:$A$999,reporting!$A166,'Selected scen drivers'!$B$2:$B$999,reporting!$B166)</f>
        <v>32.636666</v>
      </c>
      <c r="P166" s="3">
        <f>SUMIFS('Selected scen drivers'!P$2:P$999,'Selected scen drivers'!$A$2:$A$999,reporting!$A166,'Selected scen drivers'!$B$2:$B$999,reporting!$B166)</f>
        <v>33.290315</v>
      </c>
      <c r="Q166" s="3">
        <f>SUMIFS('Selected scen drivers'!Q$2:Q$999,'Selected scen drivers'!$A$2:$A$999,reporting!$A166,'Selected scen drivers'!$B$2:$B$999,reporting!$B166)</f>
        <v>33.85498</v>
      </c>
      <c r="R166" s="3">
        <f>SUMIFS('Selected scen drivers'!R$2:R$999,'Selected scen drivers'!$A$2:$A$999,reporting!$A166,'Selected scen drivers'!$B$2:$B$999,reporting!$B166)</f>
        <v>34.329253</v>
      </c>
      <c r="S166" s="3">
        <f>SUMIFS('Selected scen drivers'!S$2:S$999,'Selected scen drivers'!$A$2:$A$999,reporting!$A166,'Selected scen drivers'!$B$2:$B$999,reporting!$B166)</f>
        <v>34.697285</v>
      </c>
      <c r="T166" s="3">
        <f>SUMIFS('Selected scen drivers'!T$2:T$999,'Selected scen drivers'!$A$2:$A$999,reporting!$A166,'Selected scen drivers'!$B$2:$B$999,reporting!$B166)</f>
        <v>34.930598</v>
      </c>
      <c r="U166" s="3">
        <f>SUMIFS('Selected scen drivers'!U$2:U$999,'Selected scen drivers'!$A$2:$A$999,reporting!$A166,'Selected scen drivers'!$B$2:$B$999,reporting!$B166)</f>
        <v>35.02683</v>
      </c>
      <c r="V166" s="3">
        <f>SUMIFS('Selected scen drivers'!V$2:V$999,'Selected scen drivers'!$A$2:$A$999,reporting!$A166,'Selected scen drivers'!$B$2:$B$999,reporting!$B166)</f>
        <v>35.013541</v>
      </c>
      <c r="W166" s="3">
        <f>SUMIFS('Selected scen drivers'!W$2:W$999,'Selected scen drivers'!$A$2:$A$999,reporting!$A166,'Selected scen drivers'!$B$2:$B$999,reporting!$B166)</f>
        <v>34.921482</v>
      </c>
      <c r="X166" s="3">
        <f>SUMIFS('Selected scen drivers'!X$2:X$999,'Selected scen drivers'!$A$2:$A$999,reporting!$A166,'Selected scen drivers'!$B$2:$B$999,reporting!$B166)</f>
        <v>0</v>
      </c>
      <c r="Y166" s="3">
        <f>SUMIFS('Selected scen drivers'!Y$2:Y$999,'Selected scen drivers'!$A$2:$A$999,reporting!$A166,'Selected scen drivers'!$B$2:$B$999,reporting!$B166)</f>
        <v>0</v>
      </c>
      <c r="Z166" s="3">
        <f>SUMIFS('Selected scen drivers'!Z$2:Z$999,'Selected scen drivers'!$A$2:$A$999,reporting!$A166,'Selected scen drivers'!$B$2:$B$999,reporting!$B166)</f>
        <v>0</v>
      </c>
      <c r="AA166" s="3">
        <f>SUMIFS('Selected scen drivers'!AA$2:AA$999,'Selected scen drivers'!$A$2:$A$999,reporting!$A166,'Selected scen drivers'!$B$2:$B$999,reporting!$B166)</f>
        <v>0</v>
      </c>
      <c r="AB166" s="3">
        <f>SUMIFS('Selected scen drivers'!AB$2:AB$999,'Selected scen drivers'!$A$2:$A$999,reporting!$A166,'Selected scen drivers'!$B$2:$B$999,reporting!$B166)</f>
        <v>0</v>
      </c>
      <c r="AC166" s="3">
        <f>SUMIFS('Selected scen drivers'!AC$2:AC$999,'Selected scen drivers'!$A$2:$A$999,reporting!$A166,'Selected scen drivers'!$B$2:$B$999,reporting!$B166)</f>
        <v>0</v>
      </c>
      <c r="AD166" s="3">
        <f>SUMIFS('Selected scen drivers'!AD$2:AD$999,'Selected scen drivers'!$A$2:$A$999,reporting!$A166,'Selected scen drivers'!$B$2:$B$999,reporting!$B166)</f>
        <v>0</v>
      </c>
      <c r="AE166" s="3">
        <f>SUMIFS('Selected scen drivers'!AE$2:AE$999,'Selected scen drivers'!$A$2:$A$999,reporting!$A166,'Selected scen drivers'!$B$2:$B$999,reporting!$B166)</f>
        <v>0</v>
      </c>
      <c r="AF166">
        <v>2</v>
      </c>
    </row>
    <row r="167" ht="14.5" spans="1:32">
      <c r="A167" s="22">
        <f t="shared" si="4"/>
        <v>28</v>
      </c>
      <c r="B167" s="22">
        <f t="shared" si="5"/>
        <v>1</v>
      </c>
      <c r="D167" t="str">
        <f>IFERROR("rep_"&amp;VLOOKUP(B167,Classification!$U$5:$V$14,2,FALSE),"\I:")</f>
        <v>rep_GDP</v>
      </c>
      <c r="E167" t="str">
        <f>IFERROR(VLOOKUP(A167,Classification!$A$4:$B$99,2,FALSE),"\I:")</f>
        <v>CzechSlovak</v>
      </c>
      <c r="F167" s="3">
        <f>SUMIFS('Selected scen drivers'!F$2:F$999,'Selected scen drivers'!$A$2:$A$999,reporting!$A167,'Selected scen drivers'!$B$2:$B$999,reporting!$B167)</f>
        <v>555.2512</v>
      </c>
      <c r="G167" s="3">
        <f>SUMIFS('Selected scen drivers'!G$2:G$999,'Selected scen drivers'!$A$2:$A$999,reporting!$A167,'Selected scen drivers'!$B$2:$B$999,reporting!$B167)</f>
        <v>563.899</v>
      </c>
      <c r="H167" s="3">
        <f>SUMIFS('Selected scen drivers'!H$2:H$999,'Selected scen drivers'!$A$2:$A$999,reporting!$A167,'Selected scen drivers'!$B$2:$B$999,reporting!$B167)</f>
        <v>622.618</v>
      </c>
      <c r="I167" s="3">
        <f>SUMIFS('Selected scen drivers'!I$2:I$999,'Selected scen drivers'!$A$2:$A$999,reporting!$A167,'Selected scen drivers'!$B$2:$B$999,reporting!$B167)</f>
        <v>680.115</v>
      </c>
      <c r="J167" s="3">
        <f>SUMIFS('Selected scen drivers'!J$2:J$999,'Selected scen drivers'!$A$2:$A$999,reporting!$A167,'Selected scen drivers'!$B$2:$B$999,reporting!$B167)</f>
        <v>735.544</v>
      </c>
      <c r="K167" s="3">
        <f>SUMIFS('Selected scen drivers'!K$2:K$999,'Selected scen drivers'!$A$2:$A$999,reporting!$A167,'Selected scen drivers'!$B$2:$B$999,reporting!$B167)</f>
        <v>789.519</v>
      </c>
      <c r="L167" s="3">
        <f>SUMIFS('Selected scen drivers'!L$2:L$999,'Selected scen drivers'!$A$2:$A$999,reporting!$A167,'Selected scen drivers'!$B$2:$B$999,reporting!$B167)</f>
        <v>839.224</v>
      </c>
      <c r="M167" s="3">
        <f>SUMIFS('Selected scen drivers'!M$2:M$999,'Selected scen drivers'!$A$2:$A$999,reporting!$A167,'Selected scen drivers'!$B$2:$B$999,reporting!$B167)</f>
        <v>886.499</v>
      </c>
      <c r="N167" s="3">
        <f>SUMIFS('Selected scen drivers'!N$2:N$999,'Selected scen drivers'!$A$2:$A$999,reporting!$A167,'Selected scen drivers'!$B$2:$B$999,reporting!$B167)</f>
        <v>934.151</v>
      </c>
      <c r="O167" s="3">
        <f>SUMIFS('Selected scen drivers'!O$2:O$999,'Selected scen drivers'!$A$2:$A$999,reporting!$A167,'Selected scen drivers'!$B$2:$B$999,reporting!$B167)</f>
        <v>980.598</v>
      </c>
      <c r="P167" s="3">
        <f>SUMIFS('Selected scen drivers'!P$2:P$999,'Selected scen drivers'!$A$2:$A$999,reporting!$A167,'Selected scen drivers'!$B$2:$B$999,reporting!$B167)</f>
        <v>1026.476</v>
      </c>
      <c r="Q167" s="3">
        <f>SUMIFS('Selected scen drivers'!Q$2:Q$999,'Selected scen drivers'!$A$2:$A$999,reporting!$A167,'Selected scen drivers'!$B$2:$B$999,reporting!$B167)</f>
        <v>1069.397</v>
      </c>
      <c r="R167" s="3">
        <f>SUMIFS('Selected scen drivers'!R$2:R$999,'Selected scen drivers'!$A$2:$A$999,reporting!$A167,'Selected scen drivers'!$B$2:$B$999,reporting!$B167)</f>
        <v>1107.726</v>
      </c>
      <c r="S167" s="3">
        <f>SUMIFS('Selected scen drivers'!S$2:S$999,'Selected scen drivers'!$A$2:$A$999,reporting!$A167,'Selected scen drivers'!$B$2:$B$999,reporting!$B167)</f>
        <v>1141.958</v>
      </c>
      <c r="T167" s="3">
        <f>SUMIFS('Selected scen drivers'!T$2:T$999,'Selected scen drivers'!$A$2:$A$999,reporting!$A167,'Selected scen drivers'!$B$2:$B$999,reporting!$B167)</f>
        <v>1173.329</v>
      </c>
      <c r="U167" s="3">
        <f>SUMIFS('Selected scen drivers'!U$2:U$999,'Selected scen drivers'!$A$2:$A$999,reporting!$A167,'Selected scen drivers'!$B$2:$B$999,reporting!$B167)</f>
        <v>1202.858</v>
      </c>
      <c r="V167" s="3">
        <f>SUMIFS('Selected scen drivers'!V$2:V$999,'Selected scen drivers'!$A$2:$A$999,reporting!$A167,'Selected scen drivers'!$B$2:$B$999,reporting!$B167)</f>
        <v>1230.883</v>
      </c>
      <c r="W167" s="3">
        <f>SUMIFS('Selected scen drivers'!W$2:W$999,'Selected scen drivers'!$A$2:$A$999,reporting!$A167,'Selected scen drivers'!$B$2:$B$999,reporting!$B167)</f>
        <v>1255.894</v>
      </c>
      <c r="X167" s="3">
        <f>SUMIFS('Selected scen drivers'!X$2:X$999,'Selected scen drivers'!$A$2:$A$999,reporting!$A167,'Selected scen drivers'!$B$2:$B$999,reporting!$B167)</f>
        <v>0</v>
      </c>
      <c r="Y167" s="3">
        <f>SUMIFS('Selected scen drivers'!Y$2:Y$999,'Selected scen drivers'!$A$2:$A$999,reporting!$A167,'Selected scen drivers'!$B$2:$B$999,reporting!$B167)</f>
        <v>0</v>
      </c>
      <c r="Z167" s="3">
        <f>SUMIFS('Selected scen drivers'!Z$2:Z$999,'Selected scen drivers'!$A$2:$A$999,reporting!$A167,'Selected scen drivers'!$B$2:$B$999,reporting!$B167)</f>
        <v>0</v>
      </c>
      <c r="AA167" s="3">
        <f>SUMIFS('Selected scen drivers'!AA$2:AA$999,'Selected scen drivers'!$A$2:$A$999,reporting!$A167,'Selected scen drivers'!$B$2:$B$999,reporting!$B167)</f>
        <v>0</v>
      </c>
      <c r="AB167" s="3">
        <f>SUMIFS('Selected scen drivers'!AB$2:AB$999,'Selected scen drivers'!$A$2:$A$999,reporting!$A167,'Selected scen drivers'!$B$2:$B$999,reporting!$B167)</f>
        <v>0</v>
      </c>
      <c r="AC167" s="3">
        <f>SUMIFS('Selected scen drivers'!AC$2:AC$999,'Selected scen drivers'!$A$2:$A$999,reporting!$A167,'Selected scen drivers'!$B$2:$B$999,reporting!$B167)</f>
        <v>0</v>
      </c>
      <c r="AD167" s="3">
        <f>SUMIFS('Selected scen drivers'!AD$2:AD$999,'Selected scen drivers'!$A$2:$A$999,reporting!$A167,'Selected scen drivers'!$B$2:$B$999,reporting!$B167)</f>
        <v>0</v>
      </c>
      <c r="AE167" s="3">
        <f>SUMIFS('Selected scen drivers'!AE$2:AE$999,'Selected scen drivers'!$A$2:$A$999,reporting!$A167,'Selected scen drivers'!$B$2:$B$999,reporting!$B167)</f>
        <v>0</v>
      </c>
      <c r="AF167">
        <v>2</v>
      </c>
    </row>
    <row r="168" ht="14.5" spans="1:32">
      <c r="A168" s="22">
        <f t="shared" si="4"/>
        <v>28</v>
      </c>
      <c r="B168" s="22">
        <f t="shared" si="5"/>
        <v>2</v>
      </c>
      <c r="D168" t="str">
        <f>IFERROR("rep_"&amp;VLOOKUP(B168,Classification!$U$5:$V$14,2,FALSE),"\I:")</f>
        <v>rep_GDPAGR</v>
      </c>
      <c r="E168" t="str">
        <f>IFERROR(VLOOKUP(A168,Classification!$A$4:$B$99,2,FALSE),"\I:")</f>
        <v>CzechSlovak</v>
      </c>
      <c r="F168" s="3">
        <f>SUMIFS('Selected scen drivers'!F$2:F$999,'Selected scen drivers'!$A$2:$A$999,reporting!$A168,'Selected scen drivers'!$B$2:$B$999,reporting!$B168)</f>
        <v>12.9128035235683</v>
      </c>
      <c r="G168" s="3">
        <f>SUMIFS('Selected scen drivers'!G$2:G$999,'Selected scen drivers'!$A$2:$A$999,reporting!$A168,'Selected scen drivers'!$B$2:$B$999,reporting!$B168)</f>
        <v>13.1137406643732</v>
      </c>
      <c r="H168" s="3">
        <f>SUMIFS('Selected scen drivers'!H$2:H$999,'Selected scen drivers'!$A$2:$A$999,reporting!$A168,'Selected scen drivers'!$B$2:$B$999,reporting!$B168)</f>
        <v>14.494380580855</v>
      </c>
      <c r="I168" s="3">
        <f>SUMIFS('Selected scen drivers'!I$2:I$999,'Selected scen drivers'!$A$2:$A$999,reporting!$A168,'Selected scen drivers'!$B$2:$B$999,reporting!$B168)</f>
        <v>15.847933914814</v>
      </c>
      <c r="J168" s="3">
        <f>SUMIFS('Selected scen drivers'!J$2:J$999,'Selected scen drivers'!$A$2:$A$999,reporting!$A168,'Selected scen drivers'!$B$2:$B$999,reporting!$B168)</f>
        <v>17.1568711723964</v>
      </c>
      <c r="K168" s="3">
        <f>SUMIFS('Selected scen drivers'!K$2:K$999,'Selected scen drivers'!$A$2:$A$999,reporting!$A168,'Selected scen drivers'!$B$2:$B$999,reporting!$B168)</f>
        <v>18.4316574462319</v>
      </c>
      <c r="L168" s="3">
        <f>SUMIFS('Selected scen drivers'!L$2:L$999,'Selected scen drivers'!$A$2:$A$999,reporting!$A168,'Selected scen drivers'!$B$2:$B$999,reporting!$B168)</f>
        <v>19.6009238209715</v>
      </c>
      <c r="M168" s="3">
        <f>SUMIFS('Selected scen drivers'!M$2:M$999,'Selected scen drivers'!$A$2:$A$999,reporting!$A168,'Selected scen drivers'!$B$2:$B$999,reporting!$B168)</f>
        <v>20.7127960597956</v>
      </c>
      <c r="N168" s="3">
        <f>SUMIFS('Selected scen drivers'!N$2:N$999,'Selected scen drivers'!$A$2:$A$999,reporting!$A168,'Selected scen drivers'!$B$2:$B$999,reporting!$B168)</f>
        <v>21.828968053573</v>
      </c>
      <c r="O168" s="3">
        <f>SUMIFS('Selected scen drivers'!O$2:O$999,'Selected scen drivers'!$A$2:$A$999,reporting!$A168,'Selected scen drivers'!$B$2:$B$999,reporting!$B168)</f>
        <v>22.913741833337</v>
      </c>
      <c r="P168" s="3">
        <f>SUMIFS('Selected scen drivers'!P$2:P$999,'Selected scen drivers'!$A$2:$A$999,reporting!$A168,'Selected scen drivers'!$B$2:$B$999,reporting!$B168)</f>
        <v>23.9829301722223</v>
      </c>
      <c r="Q168" s="3">
        <f>SUMIFS('Selected scen drivers'!Q$2:Q$999,'Selected scen drivers'!$A$2:$A$999,reporting!$A168,'Selected scen drivers'!$B$2:$B$999,reporting!$B168)</f>
        <v>24.9829428801527</v>
      </c>
      <c r="R168" s="3">
        <f>SUMIFS('Selected scen drivers'!R$2:R$999,'Selected scen drivers'!$A$2:$A$999,reporting!$A168,'Selected scen drivers'!$B$2:$B$999,reporting!$B168)</f>
        <v>25.8741093514453</v>
      </c>
      <c r="S168" s="3">
        <f>SUMIFS('Selected scen drivers'!S$2:S$999,'Selected scen drivers'!$A$2:$A$999,reporting!$A168,'Selected scen drivers'!$B$2:$B$999,reporting!$B168)</f>
        <v>26.6683766776979</v>
      </c>
      <c r="T168" s="3">
        <f>SUMIFS('Selected scen drivers'!T$2:T$999,'Selected scen drivers'!$A$2:$A$999,reporting!$A168,'Selected scen drivers'!$B$2:$B$999,reporting!$B168)</f>
        <v>27.3947552138244</v>
      </c>
      <c r="U168" s="3">
        <f>SUMIFS('Selected scen drivers'!U$2:U$999,'Selected scen drivers'!$A$2:$A$999,reporting!$A168,'Selected scen drivers'!$B$2:$B$999,reporting!$B168)</f>
        <v>28.0783689479727</v>
      </c>
      <c r="V168" s="3">
        <f>SUMIFS('Selected scen drivers'!V$2:V$999,'Selected scen drivers'!$A$2:$A$999,reporting!$A168,'Selected scen drivers'!$B$2:$B$999,reporting!$B168)</f>
        <v>28.7280431073252</v>
      </c>
      <c r="W168" s="3">
        <f>SUMIFS('Selected scen drivers'!W$2:W$999,'Selected scen drivers'!$A$2:$A$999,reporting!$A168,'Selected scen drivers'!$B$2:$B$999,reporting!$B168)</f>
        <v>29.3095277334028</v>
      </c>
      <c r="X168" s="3">
        <f>SUMIFS('Selected scen drivers'!X$2:X$999,'Selected scen drivers'!$A$2:$A$999,reporting!$A168,'Selected scen drivers'!$B$2:$B$999,reporting!$B168)</f>
        <v>0</v>
      </c>
      <c r="Y168" s="3">
        <f>SUMIFS('Selected scen drivers'!Y$2:Y$999,'Selected scen drivers'!$A$2:$A$999,reporting!$A168,'Selected scen drivers'!$B$2:$B$999,reporting!$B168)</f>
        <v>0</v>
      </c>
      <c r="Z168" s="3">
        <f>SUMIFS('Selected scen drivers'!Z$2:Z$999,'Selected scen drivers'!$A$2:$A$999,reporting!$A168,'Selected scen drivers'!$B$2:$B$999,reporting!$B168)</f>
        <v>0</v>
      </c>
      <c r="AA168" s="3">
        <f>SUMIFS('Selected scen drivers'!AA$2:AA$999,'Selected scen drivers'!$A$2:$A$999,reporting!$A168,'Selected scen drivers'!$B$2:$B$999,reporting!$B168)</f>
        <v>0</v>
      </c>
      <c r="AB168" s="3">
        <f>SUMIFS('Selected scen drivers'!AB$2:AB$999,'Selected scen drivers'!$A$2:$A$999,reporting!$A168,'Selected scen drivers'!$B$2:$B$999,reporting!$B168)</f>
        <v>0</v>
      </c>
      <c r="AC168" s="3">
        <f>SUMIFS('Selected scen drivers'!AC$2:AC$999,'Selected scen drivers'!$A$2:$A$999,reporting!$A168,'Selected scen drivers'!$B$2:$B$999,reporting!$B168)</f>
        <v>0</v>
      </c>
      <c r="AD168" s="3">
        <f>SUMIFS('Selected scen drivers'!AD$2:AD$999,'Selected scen drivers'!$A$2:$A$999,reporting!$A168,'Selected scen drivers'!$B$2:$B$999,reporting!$B168)</f>
        <v>0</v>
      </c>
      <c r="AE168" s="3">
        <f>SUMIFS('Selected scen drivers'!AE$2:AE$999,'Selected scen drivers'!$A$2:$A$999,reporting!$A168,'Selected scen drivers'!$B$2:$B$999,reporting!$B168)</f>
        <v>0</v>
      </c>
      <c r="AF168">
        <v>2</v>
      </c>
    </row>
    <row r="169" ht="14.5" spans="1:32">
      <c r="A169" s="22">
        <f t="shared" si="4"/>
        <v>28</v>
      </c>
      <c r="B169" s="22">
        <f t="shared" si="5"/>
        <v>3</v>
      </c>
      <c r="D169" t="str">
        <f>IFERROR("rep_"&amp;VLOOKUP(B169,Classification!$U$5:$V$14,2,FALSE),"\I:")</f>
        <v>rep_GDPIND</v>
      </c>
      <c r="E169" t="str">
        <f>IFERROR(VLOOKUP(A169,Classification!$A$4:$B$99,2,FALSE),"\I:")</f>
        <v>CzechSlovak</v>
      </c>
      <c r="F169" s="3">
        <f>SUMIFS('Selected scen drivers'!F$2:F$999,'Selected scen drivers'!$A$2:$A$999,reporting!$A169,'Selected scen drivers'!$B$2:$B$999,reporting!$B169)</f>
        <v>194.857105919944</v>
      </c>
      <c r="G169" s="3">
        <f>SUMIFS('Selected scen drivers'!G$2:G$999,'Selected scen drivers'!$A$2:$A$999,reporting!$A169,'Selected scen drivers'!$B$2:$B$999,reporting!$B169)</f>
        <v>197.8927744323</v>
      </c>
      <c r="H169" s="3">
        <f>SUMIFS('Selected scen drivers'!H$2:H$999,'Selected scen drivers'!$A$2:$A$999,reporting!$A169,'Selected scen drivers'!$B$2:$B$999,reporting!$B169)</f>
        <v>218.4255440375</v>
      </c>
      <c r="I169" s="3">
        <f>SUMIFS('Selected scen drivers'!I$2:I$999,'Selected scen drivers'!$A$2:$A$999,reporting!$A169,'Selected scen drivers'!$B$2:$B$999,reporting!$B169)</f>
        <v>238.522955141002</v>
      </c>
      <c r="J169" s="3">
        <f>SUMIFS('Selected scen drivers'!J$2:J$999,'Selected scen drivers'!$A$2:$A$999,reporting!$A169,'Selected scen drivers'!$B$2:$B$999,reporting!$B169)</f>
        <v>257.877624180682</v>
      </c>
      <c r="K169" s="3">
        <f>SUMIFS('Selected scen drivers'!K$2:K$999,'Selected scen drivers'!$A$2:$A$999,reporting!$A169,'Selected scen drivers'!$B$2:$B$999,reporting!$B169)</f>
        <v>276.723682552835</v>
      </c>
      <c r="L169" s="3">
        <f>SUMIFS('Selected scen drivers'!L$2:L$999,'Selected scen drivers'!$A$2:$A$999,reporting!$A169,'Selected scen drivers'!$B$2:$B$999,reporting!$B169)</f>
        <v>294.101664205663</v>
      </c>
      <c r="M169" s="3">
        <f>SUMIFS('Selected scen drivers'!M$2:M$999,'Selected scen drivers'!$A$2:$A$999,reporting!$A169,'Selected scen drivers'!$B$2:$B$999,reporting!$B169)</f>
        <v>310.631191103751</v>
      </c>
      <c r="N169" s="3">
        <f>SUMIFS('Selected scen drivers'!N$2:N$999,'Selected scen drivers'!$A$2:$A$999,reporting!$A169,'Selected scen drivers'!$B$2:$B$999,reporting!$B169)</f>
        <v>327.314875665928</v>
      </c>
      <c r="O169" s="3">
        <f>SUMIFS('Selected scen drivers'!O$2:O$999,'Selected scen drivers'!$A$2:$A$999,reporting!$A169,'Selected scen drivers'!$B$2:$B$999,reporting!$B169)</f>
        <v>343.592193406135</v>
      </c>
      <c r="P169" s="3">
        <f>SUMIFS('Selected scen drivers'!P$2:P$999,'Selected scen drivers'!$A$2:$A$999,reporting!$A169,'Selected scen drivers'!$B$2:$B$999,reporting!$B169)</f>
        <v>359.681339101921</v>
      </c>
      <c r="Q169" s="3">
        <f>SUMIFS('Selected scen drivers'!Q$2:Q$999,'Selected scen drivers'!$A$2:$A$999,reporting!$A169,'Selected scen drivers'!$B$2:$B$999,reporting!$B169)</f>
        <v>374.734767051881</v>
      </c>
      <c r="R169" s="3">
        <f>SUMIFS('Selected scen drivers'!R$2:R$999,'Selected scen drivers'!$A$2:$A$999,reporting!$A169,'Selected scen drivers'!$B$2:$B$999,reporting!$B169)</f>
        <v>388.186757240573</v>
      </c>
      <c r="S169" s="3">
        <f>SUMIFS('Selected scen drivers'!S$2:S$999,'Selected scen drivers'!$A$2:$A$999,reporting!$A169,'Selected scen drivers'!$B$2:$B$999,reporting!$B169)</f>
        <v>400.208892232531</v>
      </c>
      <c r="T169" s="3">
        <f>SUMIFS('Selected scen drivers'!T$2:T$999,'Selected scen drivers'!$A$2:$A$999,reporting!$A169,'Selected scen drivers'!$B$2:$B$999,reporting!$B169)</f>
        <v>411.23362552648</v>
      </c>
      <c r="U169" s="3">
        <f>SUMIFS('Selected scen drivers'!U$2:U$999,'Selected scen drivers'!$A$2:$A$999,reporting!$A169,'Selected scen drivers'!$B$2:$B$999,reporting!$B169)</f>
        <v>421.611582503844</v>
      </c>
      <c r="V169" s="3">
        <f>SUMIFS('Selected scen drivers'!V$2:V$999,'Selected scen drivers'!$A$2:$A$999,reporting!$A169,'Selected scen drivers'!$B$2:$B$999,reporting!$B169)</f>
        <v>431.456659705637</v>
      </c>
      <c r="W169" s="3">
        <f>SUMIFS('Selected scen drivers'!W$2:W$999,'Selected scen drivers'!$A$2:$A$999,reporting!$A169,'Selected scen drivers'!$B$2:$B$999,reporting!$B169)</f>
        <v>440.234707511487</v>
      </c>
      <c r="X169" s="3">
        <f>SUMIFS('Selected scen drivers'!X$2:X$999,'Selected scen drivers'!$A$2:$A$999,reporting!$A169,'Selected scen drivers'!$B$2:$B$999,reporting!$B169)</f>
        <v>0</v>
      </c>
      <c r="Y169" s="3">
        <f>SUMIFS('Selected scen drivers'!Y$2:Y$999,'Selected scen drivers'!$A$2:$A$999,reporting!$A169,'Selected scen drivers'!$B$2:$B$999,reporting!$B169)</f>
        <v>0</v>
      </c>
      <c r="Z169" s="3">
        <f>SUMIFS('Selected scen drivers'!Z$2:Z$999,'Selected scen drivers'!$A$2:$A$999,reporting!$A169,'Selected scen drivers'!$B$2:$B$999,reporting!$B169)</f>
        <v>0</v>
      </c>
      <c r="AA169" s="3">
        <f>SUMIFS('Selected scen drivers'!AA$2:AA$999,'Selected scen drivers'!$A$2:$A$999,reporting!$A169,'Selected scen drivers'!$B$2:$B$999,reporting!$B169)</f>
        <v>0</v>
      </c>
      <c r="AB169" s="3">
        <f>SUMIFS('Selected scen drivers'!AB$2:AB$999,'Selected scen drivers'!$A$2:$A$999,reporting!$A169,'Selected scen drivers'!$B$2:$B$999,reporting!$B169)</f>
        <v>0</v>
      </c>
      <c r="AC169" s="3">
        <f>SUMIFS('Selected scen drivers'!AC$2:AC$999,'Selected scen drivers'!$A$2:$A$999,reporting!$A169,'Selected scen drivers'!$B$2:$B$999,reporting!$B169)</f>
        <v>0</v>
      </c>
      <c r="AD169" s="3">
        <f>SUMIFS('Selected scen drivers'!AD$2:AD$999,'Selected scen drivers'!$A$2:$A$999,reporting!$A169,'Selected scen drivers'!$B$2:$B$999,reporting!$B169)</f>
        <v>0</v>
      </c>
      <c r="AE169" s="3">
        <f>SUMIFS('Selected scen drivers'!AE$2:AE$999,'Selected scen drivers'!$A$2:$A$999,reporting!$A169,'Selected scen drivers'!$B$2:$B$999,reporting!$B169)</f>
        <v>0</v>
      </c>
      <c r="AF169">
        <v>2</v>
      </c>
    </row>
    <row r="170" ht="14.5" spans="1:32">
      <c r="A170" s="22">
        <f t="shared" si="4"/>
        <v>28</v>
      </c>
      <c r="B170" s="22">
        <f t="shared" si="5"/>
        <v>7</v>
      </c>
      <c r="D170" t="str">
        <f>IFERROR("rep_"&amp;VLOOKUP(B170,Classification!$U$5:$V$14,2,FALSE),"\I:")</f>
        <v>rep_GDPSER</v>
      </c>
      <c r="E170" t="str">
        <f>IFERROR(VLOOKUP(A170,Classification!$A$4:$B$99,2,FALSE),"\I:")</f>
        <v>CzechSlovak</v>
      </c>
      <c r="F170" s="3">
        <f>SUMIFS('Selected scen drivers'!F$2:F$999,'Selected scen drivers'!$A$2:$A$999,reporting!$A170,'Selected scen drivers'!$B$2:$B$999,reporting!$B170)</f>
        <v>347.481290556487</v>
      </c>
      <c r="G170" s="3">
        <f>SUMIFS('Selected scen drivers'!G$2:G$999,'Selected scen drivers'!$A$2:$A$999,reporting!$A170,'Selected scen drivers'!$B$2:$B$999,reporting!$B170)</f>
        <v>352.892484903327</v>
      </c>
      <c r="H170" s="3">
        <f>SUMIFS('Selected scen drivers'!H$2:H$999,'Selected scen drivers'!$A$2:$A$999,reporting!$A170,'Selected scen drivers'!$B$2:$B$999,reporting!$B170)</f>
        <v>389.698075381645</v>
      </c>
      <c r="I170" s="3">
        <f>SUMIFS('Selected scen drivers'!I$2:I$999,'Selected scen drivers'!$A$2:$A$999,reporting!$A170,'Selected scen drivers'!$B$2:$B$999,reporting!$B170)</f>
        <v>425.744110944184</v>
      </c>
      <c r="J170" s="3">
        <f>SUMIFS('Selected scen drivers'!J$2:J$999,'Selected scen drivers'!$A$2:$A$999,reporting!$A170,'Selected scen drivers'!$B$2:$B$999,reporting!$B170)</f>
        <v>460.509504646921</v>
      </c>
      <c r="K170" s="3">
        <f>SUMIFS('Selected scen drivers'!K$2:K$999,'Selected scen drivers'!$A$2:$A$999,reporting!$A170,'Selected scen drivers'!$B$2:$B$999,reporting!$B170)</f>
        <v>494.363660000934</v>
      </c>
      <c r="L170" s="3">
        <f>SUMIFS('Selected scen drivers'!L$2:L$999,'Selected scen drivers'!$A$2:$A$999,reporting!$A170,'Selected scen drivers'!$B$2:$B$999,reporting!$B170)</f>
        <v>525.521411973366</v>
      </c>
      <c r="M170" s="3">
        <f>SUMIFS('Selected scen drivers'!M$2:M$999,'Selected scen drivers'!$A$2:$A$999,reporting!$A170,'Selected scen drivers'!$B$2:$B$999,reporting!$B170)</f>
        <v>555.155012836453</v>
      </c>
      <c r="N170" s="3">
        <f>SUMIFS('Selected scen drivers'!N$2:N$999,'Selected scen drivers'!$A$2:$A$999,reporting!$A170,'Selected scen drivers'!$B$2:$B$999,reporting!$B170)</f>
        <v>585.007156280499</v>
      </c>
      <c r="O170" s="3">
        <f>SUMIFS('Selected scen drivers'!O$2:O$999,'Selected scen drivers'!$A$2:$A$999,reporting!$A170,'Selected scen drivers'!$B$2:$B$999,reporting!$B170)</f>
        <v>614.092064760528</v>
      </c>
      <c r="P170" s="3">
        <f>SUMIFS('Selected scen drivers'!P$2:P$999,'Selected scen drivers'!$A$2:$A$999,reporting!$A170,'Selected scen drivers'!$B$2:$B$999,reporting!$B170)</f>
        <v>642.811730725857</v>
      </c>
      <c r="Q170" s="3">
        <f>SUMIFS('Selected scen drivers'!Q$2:Q$999,'Selected scen drivers'!$A$2:$A$999,reporting!$A170,'Selected scen drivers'!$B$2:$B$999,reporting!$B170)</f>
        <v>669.679290067966</v>
      </c>
      <c r="R170" s="3">
        <f>SUMIFS('Selected scen drivers'!R$2:R$999,'Selected scen drivers'!$A$2:$A$999,reporting!$A170,'Selected scen drivers'!$B$2:$B$999,reporting!$B170)</f>
        <v>693.665133407982</v>
      </c>
      <c r="S170" s="3">
        <f>SUMIFS('Selected scen drivers'!S$2:S$999,'Selected scen drivers'!$A$2:$A$999,reporting!$A170,'Selected scen drivers'!$B$2:$B$999,reporting!$B170)</f>
        <v>715.080731089772</v>
      </c>
      <c r="T170" s="3">
        <f>SUMIFS('Selected scen drivers'!T$2:T$999,'Selected scen drivers'!$A$2:$A$999,reporting!$A170,'Selected scen drivers'!$B$2:$B$999,reporting!$B170)</f>
        <v>734.700619259695</v>
      </c>
      <c r="U170" s="3">
        <f>SUMIFS('Selected scen drivers'!U$2:U$999,'Selected scen drivers'!$A$2:$A$999,reporting!$A170,'Selected scen drivers'!$B$2:$B$999,reporting!$B170)</f>
        <v>753.168048548183</v>
      </c>
      <c r="V170" s="3">
        <f>SUMIFS('Selected scen drivers'!V$2:V$999,'Selected scen drivers'!$A$2:$A$999,reporting!$A170,'Selected scen drivers'!$B$2:$B$999,reporting!$B170)</f>
        <v>770.698297187038</v>
      </c>
      <c r="W170" s="3">
        <f>SUMIFS('Selected scen drivers'!W$2:W$999,'Selected scen drivers'!$A$2:$A$999,reporting!$A170,'Selected scen drivers'!$B$2:$B$999,reporting!$B170)</f>
        <v>786.34976475511</v>
      </c>
      <c r="X170" s="3">
        <f>SUMIFS('Selected scen drivers'!X$2:X$999,'Selected scen drivers'!$A$2:$A$999,reporting!$A170,'Selected scen drivers'!$B$2:$B$999,reporting!$B170)</f>
        <v>0</v>
      </c>
      <c r="Y170" s="3">
        <f>SUMIFS('Selected scen drivers'!Y$2:Y$999,'Selected scen drivers'!$A$2:$A$999,reporting!$A170,'Selected scen drivers'!$B$2:$B$999,reporting!$B170)</f>
        <v>0</v>
      </c>
      <c r="Z170" s="3">
        <f>SUMIFS('Selected scen drivers'!Z$2:Z$999,'Selected scen drivers'!$A$2:$A$999,reporting!$A170,'Selected scen drivers'!$B$2:$B$999,reporting!$B170)</f>
        <v>0</v>
      </c>
      <c r="AA170" s="3">
        <f>SUMIFS('Selected scen drivers'!AA$2:AA$999,'Selected scen drivers'!$A$2:$A$999,reporting!$A170,'Selected scen drivers'!$B$2:$B$999,reporting!$B170)</f>
        <v>0</v>
      </c>
      <c r="AB170" s="3">
        <f>SUMIFS('Selected scen drivers'!AB$2:AB$999,'Selected scen drivers'!$A$2:$A$999,reporting!$A170,'Selected scen drivers'!$B$2:$B$999,reporting!$B170)</f>
        <v>0</v>
      </c>
      <c r="AC170" s="3">
        <f>SUMIFS('Selected scen drivers'!AC$2:AC$999,'Selected scen drivers'!$A$2:$A$999,reporting!$A170,'Selected scen drivers'!$B$2:$B$999,reporting!$B170)</f>
        <v>0</v>
      </c>
      <c r="AD170" s="3">
        <f>SUMIFS('Selected scen drivers'!AD$2:AD$999,'Selected scen drivers'!$A$2:$A$999,reporting!$A170,'Selected scen drivers'!$B$2:$B$999,reporting!$B170)</f>
        <v>0</v>
      </c>
      <c r="AE170" s="3">
        <f>SUMIFS('Selected scen drivers'!AE$2:AE$999,'Selected scen drivers'!$A$2:$A$999,reporting!$A170,'Selected scen drivers'!$B$2:$B$999,reporting!$B170)</f>
        <v>0</v>
      </c>
      <c r="AF170">
        <v>2</v>
      </c>
    </row>
    <row r="171" ht="14.5" spans="1:32">
      <c r="A171" s="22">
        <f t="shared" si="4"/>
        <v>28</v>
      </c>
      <c r="B171" s="22">
        <f t="shared" si="5"/>
        <v>8</v>
      </c>
      <c r="D171" t="str">
        <f>IFERROR("rep_"&amp;VLOOKUP(B171,Classification!$U$5:$V$14,2,FALSE),"\I:")</f>
        <v>rep_HOU</v>
      </c>
      <c r="E171" t="str">
        <f>IFERROR(VLOOKUP(A171,Classification!$A$4:$B$99,2,FALSE),"\I:")</f>
        <v>CzechSlovak</v>
      </c>
      <c r="F171" s="3">
        <f>SUMIFS('Selected scen drivers'!F$2:F$999,'Selected scen drivers'!$A$2:$A$999,reporting!$A171,'Selected scen drivers'!$B$2:$B$999,reporting!$B171)</f>
        <v>4.8529579</v>
      </c>
      <c r="G171" s="3">
        <f>SUMIFS('Selected scen drivers'!G$2:G$999,'Selected scen drivers'!$A$2:$A$999,reporting!$A171,'Selected scen drivers'!$B$2:$B$999,reporting!$B171)</f>
        <v>4.8509435</v>
      </c>
      <c r="H171" s="3">
        <f>SUMIFS('Selected scen drivers'!H$2:H$999,'Selected scen drivers'!$A$2:$A$999,reporting!$A171,'Selected scen drivers'!$B$2:$B$999,reporting!$B171)</f>
        <v>4.84087149999999</v>
      </c>
      <c r="I171" s="3">
        <f>SUMIFS('Selected scen drivers'!I$2:I$999,'Selected scen drivers'!$A$2:$A$999,reporting!$A171,'Selected scen drivers'!$B$2:$B$999,reporting!$B171)</f>
        <v>4.69625049999999</v>
      </c>
      <c r="J171" s="3">
        <f>SUMIFS('Selected scen drivers'!J$2:J$999,'Selected scen drivers'!$A$2:$A$999,reporting!$A171,'Selected scen drivers'!$B$2:$B$999,reporting!$B171)</f>
        <v>4.590379</v>
      </c>
      <c r="K171" s="3">
        <f>SUMIFS('Selected scen drivers'!K$2:K$999,'Selected scen drivers'!$A$2:$A$999,reporting!$A171,'Selected scen drivers'!$B$2:$B$999,reporting!$B171)</f>
        <v>4.4079955</v>
      </c>
      <c r="L171" s="3">
        <f>SUMIFS('Selected scen drivers'!L$2:L$999,'Selected scen drivers'!$A$2:$A$999,reporting!$A171,'Selected scen drivers'!$B$2:$B$999,reporting!$B171)</f>
        <v>4.15748149999999</v>
      </c>
      <c r="M171" s="3">
        <f>SUMIFS('Selected scen drivers'!M$2:M$999,'Selected scen drivers'!$A$2:$A$999,reporting!$A171,'Selected scen drivers'!$B$2:$B$999,reporting!$B171)</f>
        <v>3.97046899999999</v>
      </c>
      <c r="N171" s="3">
        <f>SUMIFS('Selected scen drivers'!N$2:N$999,'Selected scen drivers'!$A$2:$A$999,reporting!$A171,'Selected scen drivers'!$B$2:$B$999,reporting!$B171)</f>
        <v>3.802503</v>
      </c>
      <c r="O171" s="3">
        <f>SUMIFS('Selected scen drivers'!O$2:O$999,'Selected scen drivers'!$A$2:$A$999,reporting!$A171,'Selected scen drivers'!$B$2:$B$999,reporting!$B171)</f>
        <v>3.675566</v>
      </c>
      <c r="P171" s="3">
        <f>SUMIFS('Selected scen drivers'!P$2:P$999,'Selected scen drivers'!$A$2:$A$999,reporting!$A171,'Selected scen drivers'!$B$2:$B$999,reporting!$B171)</f>
        <v>3.651476</v>
      </c>
      <c r="Q171" s="3">
        <f>SUMIFS('Selected scen drivers'!Q$2:Q$999,'Selected scen drivers'!$A$2:$A$999,reporting!$A171,'Selected scen drivers'!$B$2:$B$999,reporting!$B171)</f>
        <v>3.6355085</v>
      </c>
      <c r="R171" s="3">
        <f>SUMIFS('Selected scen drivers'!R$2:R$999,'Selected scen drivers'!$A$2:$A$999,reporting!$A171,'Selected scen drivers'!$B$2:$B$999,reporting!$B171)</f>
        <v>3.55702649999999</v>
      </c>
      <c r="S171" s="3">
        <f>SUMIFS('Selected scen drivers'!S$2:S$999,'Selected scen drivers'!$A$2:$A$999,reporting!$A171,'Selected scen drivers'!$B$2:$B$999,reporting!$B171)</f>
        <v>3.45264799999999</v>
      </c>
      <c r="T171" s="3">
        <f>SUMIFS('Selected scen drivers'!T$2:T$999,'Selected scen drivers'!$A$2:$A$999,reporting!$A171,'Selected scen drivers'!$B$2:$B$999,reporting!$B171)</f>
        <v>3.32973799999999</v>
      </c>
      <c r="U171" s="3">
        <f>SUMIFS('Selected scen drivers'!U$2:U$999,'Selected scen drivers'!$A$2:$A$999,reporting!$A171,'Selected scen drivers'!$B$2:$B$999,reporting!$B171)</f>
        <v>3.22176999999999</v>
      </c>
      <c r="V171" s="3">
        <f>SUMIFS('Selected scen drivers'!V$2:V$999,'Selected scen drivers'!$A$2:$A$999,reporting!$A171,'Selected scen drivers'!$B$2:$B$999,reporting!$B171)</f>
        <v>3.1379865</v>
      </c>
      <c r="W171" s="3">
        <f>SUMIFS('Selected scen drivers'!W$2:W$999,'Selected scen drivers'!$A$2:$A$999,reporting!$A171,'Selected scen drivers'!$B$2:$B$999,reporting!$B171)</f>
        <v>3.06632599999999</v>
      </c>
      <c r="X171" s="3">
        <f>SUMIFS('Selected scen drivers'!X$2:X$999,'Selected scen drivers'!$A$2:$A$999,reporting!$A171,'Selected scen drivers'!$B$2:$B$999,reporting!$B171)</f>
        <v>0</v>
      </c>
      <c r="Y171" s="3">
        <f>SUMIFS('Selected scen drivers'!Y$2:Y$999,'Selected scen drivers'!$A$2:$A$999,reporting!$A171,'Selected scen drivers'!$B$2:$B$999,reporting!$B171)</f>
        <v>0</v>
      </c>
      <c r="Z171" s="3">
        <f>SUMIFS('Selected scen drivers'!Z$2:Z$999,'Selected scen drivers'!$A$2:$A$999,reporting!$A171,'Selected scen drivers'!$B$2:$B$999,reporting!$B171)</f>
        <v>0</v>
      </c>
      <c r="AA171" s="3">
        <f>SUMIFS('Selected scen drivers'!AA$2:AA$999,'Selected scen drivers'!$A$2:$A$999,reporting!$A171,'Selected scen drivers'!$B$2:$B$999,reporting!$B171)</f>
        <v>0</v>
      </c>
      <c r="AB171" s="3">
        <f>SUMIFS('Selected scen drivers'!AB$2:AB$999,'Selected scen drivers'!$A$2:$A$999,reporting!$A171,'Selected scen drivers'!$B$2:$B$999,reporting!$B171)</f>
        <v>0</v>
      </c>
      <c r="AC171" s="3">
        <f>SUMIFS('Selected scen drivers'!AC$2:AC$999,'Selected scen drivers'!$A$2:$A$999,reporting!$A171,'Selected scen drivers'!$B$2:$B$999,reporting!$B171)</f>
        <v>0</v>
      </c>
      <c r="AD171" s="3">
        <f>SUMIFS('Selected scen drivers'!AD$2:AD$999,'Selected scen drivers'!$A$2:$A$999,reporting!$A171,'Selected scen drivers'!$B$2:$B$999,reporting!$B171)</f>
        <v>0</v>
      </c>
      <c r="AE171" s="3">
        <f>SUMIFS('Selected scen drivers'!AE$2:AE$999,'Selected scen drivers'!$A$2:$A$999,reporting!$A171,'Selected scen drivers'!$B$2:$B$999,reporting!$B171)</f>
        <v>0</v>
      </c>
      <c r="AF171">
        <v>2</v>
      </c>
    </row>
    <row r="172" ht="14.5" spans="1:32">
      <c r="A172" s="22">
        <f t="shared" si="4"/>
        <v>28</v>
      </c>
      <c r="B172" s="22">
        <f t="shared" si="5"/>
        <v>9</v>
      </c>
      <c r="D172" t="str">
        <f>IFERROR("rep_"&amp;VLOOKUP(B172,Classification!$U$5:$V$14,2,FALSE),"\I:")</f>
        <v>rep_POP</v>
      </c>
      <c r="E172" t="str">
        <f>IFERROR(VLOOKUP(A172,Classification!$A$4:$B$99,2,FALSE),"\I:")</f>
        <v>CzechSlovak</v>
      </c>
      <c r="F172" s="3">
        <f>SUMIFS('Selected scen drivers'!F$2:F$999,'Selected scen drivers'!$A$2:$A$999,reporting!$A172,'Selected scen drivers'!$B$2:$B$999,reporting!$B172)</f>
        <v>15.9240128</v>
      </c>
      <c r="G172" s="3">
        <f>SUMIFS('Selected scen drivers'!G$2:G$999,'Selected scen drivers'!$A$2:$A$999,reporting!$A172,'Selected scen drivers'!$B$2:$B$999,reporting!$B172)</f>
        <v>15.99545</v>
      </c>
      <c r="H172" s="3">
        <f>SUMIFS('Selected scen drivers'!H$2:H$999,'Selected scen drivers'!$A$2:$A$999,reporting!$A172,'Selected scen drivers'!$B$2:$B$999,reporting!$B172)</f>
        <v>16.352636</v>
      </c>
      <c r="I172" s="3">
        <f>SUMIFS('Selected scen drivers'!I$2:I$999,'Selected scen drivers'!$A$2:$A$999,reporting!$A172,'Selected scen drivers'!$B$2:$B$999,reporting!$B172)</f>
        <v>16.176404</v>
      </c>
      <c r="J172" s="3">
        <f>SUMIFS('Selected scen drivers'!J$2:J$999,'Selected scen drivers'!$A$2:$A$999,reporting!$A172,'Selected scen drivers'!$B$2:$B$999,reporting!$B172)</f>
        <v>15.960018</v>
      </c>
      <c r="K172" s="3">
        <f>SUMIFS('Selected scen drivers'!K$2:K$999,'Selected scen drivers'!$A$2:$A$999,reporting!$A172,'Selected scen drivers'!$B$2:$B$999,reporting!$B172)</f>
        <v>15.748679</v>
      </c>
      <c r="L172" s="3">
        <f>SUMIFS('Selected scen drivers'!L$2:L$999,'Selected scen drivers'!$A$2:$A$999,reporting!$A172,'Selected scen drivers'!$B$2:$B$999,reporting!$B172)</f>
        <v>15.571839</v>
      </c>
      <c r="M172" s="3">
        <f>SUMIFS('Selected scen drivers'!M$2:M$999,'Selected scen drivers'!$A$2:$A$999,reporting!$A172,'Selected scen drivers'!$B$2:$B$999,reporting!$B172)</f>
        <v>15.425228</v>
      </c>
      <c r="N172" s="3">
        <f>SUMIFS('Selected scen drivers'!N$2:N$999,'Selected scen drivers'!$A$2:$A$999,reporting!$A172,'Selected scen drivers'!$B$2:$B$999,reporting!$B172)</f>
        <v>15.280772</v>
      </c>
      <c r="O172" s="3">
        <f>SUMIFS('Selected scen drivers'!O$2:O$999,'Selected scen drivers'!$A$2:$A$999,reporting!$A172,'Selected scen drivers'!$B$2:$B$999,reporting!$B172)</f>
        <v>15.106377</v>
      </c>
      <c r="P172" s="3">
        <f>SUMIFS('Selected scen drivers'!P$2:P$999,'Selected scen drivers'!$A$2:$A$999,reporting!$A172,'Selected scen drivers'!$B$2:$B$999,reporting!$B172)</f>
        <v>14.876741</v>
      </c>
      <c r="Q172" s="3">
        <f>SUMIFS('Selected scen drivers'!Q$2:Q$999,'Selected scen drivers'!$A$2:$A$999,reporting!$A172,'Selected scen drivers'!$B$2:$B$999,reporting!$B172)</f>
        <v>14.603025</v>
      </c>
      <c r="R172" s="3">
        <f>SUMIFS('Selected scen drivers'!R$2:R$999,'Selected scen drivers'!$A$2:$A$999,reporting!$A172,'Selected scen drivers'!$B$2:$B$999,reporting!$B172)</f>
        <v>14.320805</v>
      </c>
      <c r="S172" s="3">
        <f>SUMIFS('Selected scen drivers'!S$2:S$999,'Selected scen drivers'!$A$2:$A$999,reporting!$A172,'Selected scen drivers'!$B$2:$B$999,reporting!$B172)</f>
        <v>14.06392</v>
      </c>
      <c r="T172" s="3">
        <f>SUMIFS('Selected scen drivers'!T$2:T$999,'Selected scen drivers'!$A$2:$A$999,reporting!$A172,'Selected scen drivers'!$B$2:$B$999,reporting!$B172)</f>
        <v>13.84394</v>
      </c>
      <c r="U172" s="3">
        <f>SUMIFS('Selected scen drivers'!U$2:U$999,'Selected scen drivers'!$A$2:$A$999,reporting!$A172,'Selected scen drivers'!$B$2:$B$999,reporting!$B172)</f>
        <v>13.653257</v>
      </c>
      <c r="V172" s="3">
        <f>SUMIFS('Selected scen drivers'!V$2:V$999,'Selected scen drivers'!$A$2:$A$999,reporting!$A172,'Selected scen drivers'!$B$2:$B$999,reporting!$B172)</f>
        <v>13.480995</v>
      </c>
      <c r="W172" s="3">
        <f>SUMIFS('Selected scen drivers'!W$2:W$999,'Selected scen drivers'!$A$2:$A$999,reporting!$A172,'Selected scen drivers'!$B$2:$B$999,reporting!$B172)</f>
        <v>13.308816</v>
      </c>
      <c r="X172" s="3">
        <f>SUMIFS('Selected scen drivers'!X$2:X$999,'Selected scen drivers'!$A$2:$A$999,reporting!$A172,'Selected scen drivers'!$B$2:$B$999,reporting!$B172)</f>
        <v>0</v>
      </c>
      <c r="Y172" s="3">
        <f>SUMIFS('Selected scen drivers'!Y$2:Y$999,'Selected scen drivers'!$A$2:$A$999,reporting!$A172,'Selected scen drivers'!$B$2:$B$999,reporting!$B172)</f>
        <v>0</v>
      </c>
      <c r="Z172" s="3">
        <f>SUMIFS('Selected scen drivers'!Z$2:Z$999,'Selected scen drivers'!$A$2:$A$999,reporting!$A172,'Selected scen drivers'!$B$2:$B$999,reporting!$B172)</f>
        <v>0</v>
      </c>
      <c r="AA172" s="3">
        <f>SUMIFS('Selected scen drivers'!AA$2:AA$999,'Selected scen drivers'!$A$2:$A$999,reporting!$A172,'Selected scen drivers'!$B$2:$B$999,reporting!$B172)</f>
        <v>0</v>
      </c>
      <c r="AB172" s="3">
        <f>SUMIFS('Selected scen drivers'!AB$2:AB$999,'Selected scen drivers'!$A$2:$A$999,reporting!$A172,'Selected scen drivers'!$B$2:$B$999,reporting!$B172)</f>
        <v>0</v>
      </c>
      <c r="AC172" s="3">
        <f>SUMIFS('Selected scen drivers'!AC$2:AC$999,'Selected scen drivers'!$A$2:$A$999,reporting!$A172,'Selected scen drivers'!$B$2:$B$999,reporting!$B172)</f>
        <v>0</v>
      </c>
      <c r="AD172" s="3">
        <f>SUMIFS('Selected scen drivers'!AD$2:AD$999,'Selected scen drivers'!$A$2:$A$999,reporting!$A172,'Selected scen drivers'!$B$2:$B$999,reporting!$B172)</f>
        <v>0</v>
      </c>
      <c r="AE172" s="3">
        <f>SUMIFS('Selected scen drivers'!AE$2:AE$999,'Selected scen drivers'!$A$2:$A$999,reporting!$A172,'Selected scen drivers'!$B$2:$B$999,reporting!$B172)</f>
        <v>0</v>
      </c>
      <c r="AF172">
        <v>2</v>
      </c>
    </row>
    <row r="173" ht="14.5" spans="1:32">
      <c r="A173" s="22">
        <f t="shared" si="4"/>
        <v>29</v>
      </c>
      <c r="B173" s="22">
        <f t="shared" si="5"/>
        <v>1</v>
      </c>
      <c r="D173" t="str">
        <f>IFERROR("rep_"&amp;VLOOKUP(B173,Classification!$U$5:$V$14,2,FALSE),"\I:")</f>
        <v>rep_GDP</v>
      </c>
      <c r="E173" t="str">
        <f>IFERROR(VLOOKUP(A173,Classification!$A$4:$B$99,2,FALSE),"\I:")</f>
        <v>NorthAm</v>
      </c>
      <c r="F173" s="3">
        <f>SUMIFS('Selected scen drivers'!F$2:F$999,'Selected scen drivers'!$A$2:$A$999,reporting!$A173,'Selected scen drivers'!$B$2:$B$999,reporting!$B173)</f>
        <v>23290.976</v>
      </c>
      <c r="G173" s="3">
        <f>SUMIFS('Selected scen drivers'!G$2:G$999,'Selected scen drivers'!$A$2:$A$999,reporting!$A173,'Selected scen drivers'!$B$2:$B$999,reporting!$B173)</f>
        <v>23564.13</v>
      </c>
      <c r="H173" s="3">
        <f>SUMIFS('Selected scen drivers'!H$2:H$999,'Selected scen drivers'!$A$2:$A$999,reporting!$A173,'Selected scen drivers'!$B$2:$B$999,reporting!$B173)</f>
        <v>26964.68</v>
      </c>
      <c r="I173" s="3">
        <f>SUMIFS('Selected scen drivers'!I$2:I$999,'Selected scen drivers'!$A$2:$A$999,reporting!$A173,'Selected scen drivers'!$B$2:$B$999,reporting!$B173)</f>
        <v>29726.9</v>
      </c>
      <c r="J173" s="3">
        <f>SUMIFS('Selected scen drivers'!J$2:J$999,'Selected scen drivers'!$A$2:$A$999,reporting!$A173,'Selected scen drivers'!$B$2:$B$999,reporting!$B173)</f>
        <v>32354.53</v>
      </c>
      <c r="K173" s="3">
        <f>SUMIFS('Selected scen drivers'!K$2:K$999,'Selected scen drivers'!$A$2:$A$999,reporting!$A173,'Selected scen drivers'!$B$2:$B$999,reporting!$B173)</f>
        <v>34938.54</v>
      </c>
      <c r="L173" s="3">
        <f>SUMIFS('Selected scen drivers'!L$2:L$999,'Selected scen drivers'!$A$2:$A$999,reporting!$A173,'Selected scen drivers'!$B$2:$B$999,reporting!$B173)</f>
        <v>37534.73</v>
      </c>
      <c r="M173" s="3">
        <f>SUMIFS('Selected scen drivers'!M$2:M$999,'Selected scen drivers'!$A$2:$A$999,reporting!$A173,'Selected scen drivers'!$B$2:$B$999,reporting!$B173)</f>
        <v>40155.42</v>
      </c>
      <c r="N173" s="3">
        <f>SUMIFS('Selected scen drivers'!N$2:N$999,'Selected scen drivers'!$A$2:$A$999,reporting!$A173,'Selected scen drivers'!$B$2:$B$999,reporting!$B173)</f>
        <v>42834.95</v>
      </c>
      <c r="O173" s="3">
        <f>SUMIFS('Selected scen drivers'!O$2:O$999,'Selected scen drivers'!$A$2:$A$999,reporting!$A173,'Selected scen drivers'!$B$2:$B$999,reporting!$B173)</f>
        <v>45576.59</v>
      </c>
      <c r="P173" s="3">
        <f>SUMIFS('Selected scen drivers'!P$2:P$999,'Selected scen drivers'!$A$2:$A$999,reporting!$A173,'Selected scen drivers'!$B$2:$B$999,reporting!$B173)</f>
        <v>48388.6</v>
      </c>
      <c r="Q173" s="3">
        <f>SUMIFS('Selected scen drivers'!Q$2:Q$999,'Selected scen drivers'!$A$2:$A$999,reporting!$A173,'Selected scen drivers'!$B$2:$B$999,reporting!$B173)</f>
        <v>51184.83</v>
      </c>
      <c r="R173" s="3">
        <f>SUMIFS('Selected scen drivers'!R$2:R$999,'Selected scen drivers'!$A$2:$A$999,reporting!$A173,'Selected scen drivers'!$B$2:$B$999,reporting!$B173)</f>
        <v>53924.72</v>
      </c>
      <c r="S173" s="3">
        <f>SUMIFS('Selected scen drivers'!S$2:S$999,'Selected scen drivers'!$A$2:$A$999,reporting!$A173,'Selected scen drivers'!$B$2:$B$999,reporting!$B173)</f>
        <v>56577.84</v>
      </c>
      <c r="T173" s="3">
        <f>SUMIFS('Selected scen drivers'!T$2:T$999,'Selected scen drivers'!$A$2:$A$999,reporting!$A173,'Selected scen drivers'!$B$2:$B$999,reporting!$B173)</f>
        <v>59141.32</v>
      </c>
      <c r="U173" s="3">
        <f>SUMIFS('Selected scen drivers'!U$2:U$999,'Selected scen drivers'!$A$2:$A$999,reporting!$A173,'Selected scen drivers'!$B$2:$B$999,reporting!$B173)</f>
        <v>61616.91</v>
      </c>
      <c r="V173" s="3">
        <f>SUMIFS('Selected scen drivers'!V$2:V$999,'Selected scen drivers'!$A$2:$A$999,reporting!$A173,'Selected scen drivers'!$B$2:$B$999,reporting!$B173)</f>
        <v>64002.95</v>
      </c>
      <c r="W173" s="3">
        <f>SUMIFS('Selected scen drivers'!W$2:W$999,'Selected scen drivers'!$A$2:$A$999,reporting!$A173,'Selected scen drivers'!$B$2:$B$999,reporting!$B173)</f>
        <v>66272.12</v>
      </c>
      <c r="X173" s="3">
        <f>SUMIFS('Selected scen drivers'!X$2:X$999,'Selected scen drivers'!$A$2:$A$999,reporting!$A173,'Selected scen drivers'!$B$2:$B$999,reporting!$B173)</f>
        <v>0</v>
      </c>
      <c r="Y173" s="3">
        <f>SUMIFS('Selected scen drivers'!Y$2:Y$999,'Selected scen drivers'!$A$2:$A$999,reporting!$A173,'Selected scen drivers'!$B$2:$B$999,reporting!$B173)</f>
        <v>0</v>
      </c>
      <c r="Z173" s="3">
        <f>SUMIFS('Selected scen drivers'!Z$2:Z$999,'Selected scen drivers'!$A$2:$A$999,reporting!$A173,'Selected scen drivers'!$B$2:$B$999,reporting!$B173)</f>
        <v>0</v>
      </c>
      <c r="AA173" s="3">
        <f>SUMIFS('Selected scen drivers'!AA$2:AA$999,'Selected scen drivers'!$A$2:$A$999,reporting!$A173,'Selected scen drivers'!$B$2:$B$999,reporting!$B173)</f>
        <v>0</v>
      </c>
      <c r="AB173" s="3">
        <f>SUMIFS('Selected scen drivers'!AB$2:AB$999,'Selected scen drivers'!$A$2:$A$999,reporting!$A173,'Selected scen drivers'!$B$2:$B$999,reporting!$B173)</f>
        <v>0</v>
      </c>
      <c r="AC173" s="3">
        <f>SUMIFS('Selected scen drivers'!AC$2:AC$999,'Selected scen drivers'!$A$2:$A$999,reporting!$A173,'Selected scen drivers'!$B$2:$B$999,reporting!$B173)</f>
        <v>0</v>
      </c>
      <c r="AD173" s="3">
        <f>SUMIFS('Selected scen drivers'!AD$2:AD$999,'Selected scen drivers'!$A$2:$A$999,reporting!$A173,'Selected scen drivers'!$B$2:$B$999,reporting!$B173)</f>
        <v>0</v>
      </c>
      <c r="AE173" s="3">
        <f>SUMIFS('Selected scen drivers'!AE$2:AE$999,'Selected scen drivers'!$A$2:$A$999,reporting!$A173,'Selected scen drivers'!$B$2:$B$999,reporting!$B173)</f>
        <v>0</v>
      </c>
      <c r="AF173">
        <v>2</v>
      </c>
    </row>
    <row r="174" ht="14.5" spans="1:32">
      <c r="A174" s="22">
        <f t="shared" si="4"/>
        <v>29</v>
      </c>
      <c r="B174" s="22">
        <f t="shared" si="5"/>
        <v>2</v>
      </c>
      <c r="D174" t="str">
        <f>IFERROR("rep_"&amp;VLOOKUP(B174,Classification!$U$5:$V$14,2,FALSE),"\I:")</f>
        <v>rep_GDPAGR</v>
      </c>
      <c r="E174" t="str">
        <f>IFERROR(VLOOKUP(A174,Classification!$A$4:$B$99,2,FALSE),"\I:")</f>
        <v>NorthAm</v>
      </c>
      <c r="F174" s="3">
        <f>SUMIFS('Selected scen drivers'!F$2:F$999,'Selected scen drivers'!$A$2:$A$999,reporting!$A174,'Selected scen drivers'!$B$2:$B$999,reporting!$B174)</f>
        <v>294.734910496153</v>
      </c>
      <c r="G174" s="3">
        <f>SUMIFS('Selected scen drivers'!G$2:G$999,'Selected scen drivers'!$A$2:$A$999,reporting!$A174,'Selected scen drivers'!$B$2:$B$999,reporting!$B174)</f>
        <v>296.977274432868</v>
      </c>
      <c r="H174" s="3">
        <f>SUMIFS('Selected scen drivers'!H$2:H$999,'Selected scen drivers'!$A$2:$A$999,reporting!$A174,'Selected scen drivers'!$B$2:$B$999,reporting!$B174)</f>
        <v>342.268245603419</v>
      </c>
      <c r="I174" s="3">
        <f>SUMIFS('Selected scen drivers'!I$2:I$999,'Selected scen drivers'!$A$2:$A$999,reporting!$A174,'Selected scen drivers'!$B$2:$B$999,reporting!$B174)</f>
        <v>380.30152386411</v>
      </c>
      <c r="J174" s="3">
        <f>SUMIFS('Selected scen drivers'!J$2:J$999,'Selected scen drivers'!$A$2:$A$999,reporting!$A174,'Selected scen drivers'!$B$2:$B$999,reporting!$B174)</f>
        <v>418.827382346967</v>
      </c>
      <c r="K174" s="3">
        <f>SUMIFS('Selected scen drivers'!K$2:K$999,'Selected scen drivers'!$A$2:$A$999,reporting!$A174,'Selected scen drivers'!$B$2:$B$999,reporting!$B174)</f>
        <v>458.470844968069</v>
      </c>
      <c r="L174" s="3">
        <f>SUMIFS('Selected scen drivers'!L$2:L$999,'Selected scen drivers'!$A$2:$A$999,reporting!$A174,'Selected scen drivers'!$B$2:$B$999,reporting!$B174)</f>
        <v>499.660963702301</v>
      </c>
      <c r="M174" s="3">
        <f>SUMIFS('Selected scen drivers'!M$2:M$999,'Selected scen drivers'!$A$2:$A$999,reporting!$A174,'Selected scen drivers'!$B$2:$B$999,reporting!$B174)</f>
        <v>542.167802671718</v>
      </c>
      <c r="N174" s="3">
        <f>SUMIFS('Selected scen drivers'!N$2:N$999,'Selected scen drivers'!$A$2:$A$999,reporting!$A174,'Selected scen drivers'!$B$2:$B$999,reporting!$B174)</f>
        <v>585.968668139911</v>
      </c>
      <c r="O174" s="3">
        <f>SUMIFS('Selected scen drivers'!O$2:O$999,'Selected scen drivers'!$A$2:$A$999,reporting!$A174,'Selected scen drivers'!$B$2:$B$999,reporting!$B174)</f>
        <v>630.558847566828</v>
      </c>
      <c r="P174" s="3">
        <f>SUMIFS('Selected scen drivers'!P$2:P$999,'Selected scen drivers'!$A$2:$A$999,reporting!$A174,'Selected scen drivers'!$B$2:$B$999,reporting!$B174)</f>
        <v>676.119768554713</v>
      </c>
      <c r="Q174" s="3">
        <f>SUMIFS('Selected scen drivers'!Q$2:Q$999,'Selected scen drivers'!$A$2:$A$999,reporting!$A174,'Selected scen drivers'!$B$2:$B$999,reporting!$B174)</f>
        <v>721.618226415037</v>
      </c>
      <c r="R174" s="3">
        <f>SUMIFS('Selected scen drivers'!R$2:R$999,'Selected scen drivers'!$A$2:$A$999,reporting!$A174,'Selected scen drivers'!$B$2:$B$999,reporting!$B174)</f>
        <v>766.182451870099</v>
      </c>
      <c r="S174" s="3">
        <f>SUMIFS('Selected scen drivers'!S$2:S$999,'Selected scen drivers'!$A$2:$A$999,reporting!$A174,'Selected scen drivers'!$B$2:$B$999,reporting!$B174)</f>
        <v>809.060696186512</v>
      </c>
      <c r="T174" s="3">
        <f>SUMIFS('Selected scen drivers'!T$2:T$999,'Selected scen drivers'!$A$2:$A$999,reporting!$A174,'Selected scen drivers'!$B$2:$B$999,reporting!$B174)</f>
        <v>850.06603432047</v>
      </c>
      <c r="U174" s="3">
        <f>SUMIFS('Selected scen drivers'!U$2:U$999,'Selected scen drivers'!$A$2:$A$999,reporting!$A174,'Selected scen drivers'!$B$2:$B$999,reporting!$B174)</f>
        <v>889.064837556694</v>
      </c>
      <c r="V174" s="3">
        <f>SUMIFS('Selected scen drivers'!V$2:V$999,'Selected scen drivers'!$A$2:$A$999,reporting!$A174,'Selected scen drivers'!$B$2:$B$999,reporting!$B174)</f>
        <v>925.92299781758</v>
      </c>
      <c r="W174" s="3">
        <f>SUMIFS('Selected scen drivers'!W$2:W$999,'Selected scen drivers'!$A$2:$A$999,reporting!$A174,'Selected scen drivers'!$B$2:$B$999,reporting!$B174)</f>
        <v>960.249197676548</v>
      </c>
      <c r="X174" s="3">
        <f>SUMIFS('Selected scen drivers'!X$2:X$999,'Selected scen drivers'!$A$2:$A$999,reporting!$A174,'Selected scen drivers'!$B$2:$B$999,reporting!$B174)</f>
        <v>0</v>
      </c>
      <c r="Y174" s="3">
        <f>SUMIFS('Selected scen drivers'!Y$2:Y$999,'Selected scen drivers'!$A$2:$A$999,reporting!$A174,'Selected scen drivers'!$B$2:$B$999,reporting!$B174)</f>
        <v>0</v>
      </c>
      <c r="Z174" s="3">
        <f>SUMIFS('Selected scen drivers'!Z$2:Z$999,'Selected scen drivers'!$A$2:$A$999,reporting!$A174,'Selected scen drivers'!$B$2:$B$999,reporting!$B174)</f>
        <v>0</v>
      </c>
      <c r="AA174" s="3">
        <f>SUMIFS('Selected scen drivers'!AA$2:AA$999,'Selected scen drivers'!$A$2:$A$999,reporting!$A174,'Selected scen drivers'!$B$2:$B$999,reporting!$B174)</f>
        <v>0</v>
      </c>
      <c r="AB174" s="3">
        <f>SUMIFS('Selected scen drivers'!AB$2:AB$999,'Selected scen drivers'!$A$2:$A$999,reporting!$A174,'Selected scen drivers'!$B$2:$B$999,reporting!$B174)</f>
        <v>0</v>
      </c>
      <c r="AC174" s="3">
        <f>SUMIFS('Selected scen drivers'!AC$2:AC$999,'Selected scen drivers'!$A$2:$A$999,reporting!$A174,'Selected scen drivers'!$B$2:$B$999,reporting!$B174)</f>
        <v>0</v>
      </c>
      <c r="AD174" s="3">
        <f>SUMIFS('Selected scen drivers'!AD$2:AD$999,'Selected scen drivers'!$A$2:$A$999,reporting!$A174,'Selected scen drivers'!$B$2:$B$999,reporting!$B174)</f>
        <v>0</v>
      </c>
      <c r="AE174" s="3">
        <f>SUMIFS('Selected scen drivers'!AE$2:AE$999,'Selected scen drivers'!$A$2:$A$999,reporting!$A174,'Selected scen drivers'!$B$2:$B$999,reporting!$B174)</f>
        <v>0</v>
      </c>
      <c r="AF174">
        <v>2</v>
      </c>
    </row>
    <row r="175" ht="14.5" spans="1:32">
      <c r="A175" s="22">
        <f t="shared" si="4"/>
        <v>29</v>
      </c>
      <c r="B175" s="22">
        <f t="shared" si="5"/>
        <v>3</v>
      </c>
      <c r="D175" t="str">
        <f>IFERROR("rep_"&amp;VLOOKUP(B175,Classification!$U$5:$V$14,2,FALSE),"\I:")</f>
        <v>rep_GDPIND</v>
      </c>
      <c r="E175" t="str">
        <f>IFERROR(VLOOKUP(A175,Classification!$A$4:$B$99,2,FALSE),"\I:")</f>
        <v>NorthAm</v>
      </c>
      <c r="F175" s="3">
        <f>SUMIFS('Selected scen drivers'!F$2:F$999,'Selected scen drivers'!$A$2:$A$999,reporting!$A175,'Selected scen drivers'!$B$2:$B$999,reporting!$B175)</f>
        <v>4962.8698985932</v>
      </c>
      <c r="G175" s="3">
        <f>SUMIFS('Selected scen drivers'!G$2:G$999,'Selected scen drivers'!$A$2:$A$999,reporting!$A175,'Selected scen drivers'!$B$2:$B$999,reporting!$B175)</f>
        <v>5014.7436348048</v>
      </c>
      <c r="H175" s="3">
        <f>SUMIFS('Selected scen drivers'!H$2:H$999,'Selected scen drivers'!$A$2:$A$999,reporting!$A175,'Selected scen drivers'!$B$2:$B$999,reporting!$B175)</f>
        <v>5900.69351595901</v>
      </c>
      <c r="I175" s="3">
        <f>SUMIFS('Selected scen drivers'!I$2:I$999,'Selected scen drivers'!$A$2:$A$999,reporting!$A175,'Selected scen drivers'!$B$2:$B$999,reporting!$B175)</f>
        <v>6685.14344839722</v>
      </c>
      <c r="J175" s="3">
        <f>SUMIFS('Selected scen drivers'!J$2:J$999,'Selected scen drivers'!$A$2:$A$999,reporting!$A175,'Selected scen drivers'!$B$2:$B$999,reporting!$B175)</f>
        <v>7478.13244592131</v>
      </c>
      <c r="K175" s="3">
        <f>SUMIFS('Selected scen drivers'!K$2:K$999,'Selected scen drivers'!$A$2:$A$999,reporting!$A175,'Selected scen drivers'!$B$2:$B$999,reporting!$B175)</f>
        <v>8294.69882225336</v>
      </c>
      <c r="L175" s="3">
        <f>SUMIFS('Selected scen drivers'!L$2:L$999,'Selected scen drivers'!$A$2:$A$999,reporting!$A175,'Selected scen drivers'!$B$2:$B$999,reporting!$B175)</f>
        <v>9144.7718162295</v>
      </c>
      <c r="M175" s="3">
        <f>SUMIFS('Selected scen drivers'!M$2:M$999,'Selected scen drivers'!$A$2:$A$999,reporting!$A175,'Selected scen drivers'!$B$2:$B$999,reporting!$B175)</f>
        <v>10028.9479126725</v>
      </c>
      <c r="N175" s="3">
        <f>SUMIFS('Selected scen drivers'!N$2:N$999,'Selected scen drivers'!$A$2:$A$999,reporting!$A175,'Selected scen drivers'!$B$2:$B$999,reporting!$B175)</f>
        <v>10954.0269823049</v>
      </c>
      <c r="O175" s="3">
        <f>SUMIFS('Selected scen drivers'!O$2:O$999,'Selected scen drivers'!$A$2:$A$999,reporting!$A175,'Selected scen drivers'!$B$2:$B$999,reporting!$B175)</f>
        <v>11919.8254089927</v>
      </c>
      <c r="P175" s="3">
        <f>SUMIFS('Selected scen drivers'!P$2:P$999,'Selected scen drivers'!$A$2:$A$999,reporting!$A175,'Selected scen drivers'!$B$2:$B$999,reporting!$B175)</f>
        <v>12929.825074285</v>
      </c>
      <c r="Q175" s="3">
        <f>SUMIFS('Selected scen drivers'!Q$2:Q$999,'Selected scen drivers'!$A$2:$A$999,reporting!$A175,'Selected scen drivers'!$B$2:$B$999,reporting!$B175)</f>
        <v>13962.083251765</v>
      </c>
      <c r="R175" s="3">
        <f>SUMIFS('Selected scen drivers'!R$2:R$999,'Selected scen drivers'!$A$2:$A$999,reporting!$A175,'Selected scen drivers'!$B$2:$B$999,reporting!$B175)</f>
        <v>15004.2325244288</v>
      </c>
      <c r="S175" s="3">
        <f>SUMIFS('Selected scen drivers'!S$2:S$999,'Selected scen drivers'!$A$2:$A$999,reporting!$A175,'Selected scen drivers'!$B$2:$B$999,reporting!$B175)</f>
        <v>16046.2530497426</v>
      </c>
      <c r="T175" s="3">
        <f>SUMIFS('Selected scen drivers'!T$2:T$999,'Selected scen drivers'!$A$2:$A$999,reporting!$A175,'Selected scen drivers'!$B$2:$B$999,reporting!$B175)</f>
        <v>17086.1014604114</v>
      </c>
      <c r="U175" s="3">
        <f>SUMIFS('Selected scen drivers'!U$2:U$999,'Selected scen drivers'!$A$2:$A$999,reporting!$A175,'Selected scen drivers'!$B$2:$B$999,reporting!$B175)</f>
        <v>18123.1649793354</v>
      </c>
      <c r="V175" s="3">
        <f>SUMIFS('Selected scen drivers'!V$2:V$999,'Selected scen drivers'!$A$2:$A$999,reporting!$A175,'Selected scen drivers'!$B$2:$B$999,reporting!$B175)</f>
        <v>19156.0629884107</v>
      </c>
      <c r="W175" s="3">
        <f>SUMIFS('Selected scen drivers'!W$2:W$999,'Selected scen drivers'!$A$2:$A$999,reporting!$A175,'Selected scen drivers'!$B$2:$B$999,reporting!$B175)</f>
        <v>20175.7937799665</v>
      </c>
      <c r="X175" s="3">
        <f>SUMIFS('Selected scen drivers'!X$2:X$999,'Selected scen drivers'!$A$2:$A$999,reporting!$A175,'Selected scen drivers'!$B$2:$B$999,reporting!$B175)</f>
        <v>0</v>
      </c>
      <c r="Y175" s="3">
        <f>SUMIFS('Selected scen drivers'!Y$2:Y$999,'Selected scen drivers'!$A$2:$A$999,reporting!$A175,'Selected scen drivers'!$B$2:$B$999,reporting!$B175)</f>
        <v>0</v>
      </c>
      <c r="Z175" s="3">
        <f>SUMIFS('Selected scen drivers'!Z$2:Z$999,'Selected scen drivers'!$A$2:$A$999,reporting!$A175,'Selected scen drivers'!$B$2:$B$999,reporting!$B175)</f>
        <v>0</v>
      </c>
      <c r="AA175" s="3">
        <f>SUMIFS('Selected scen drivers'!AA$2:AA$999,'Selected scen drivers'!$A$2:$A$999,reporting!$A175,'Selected scen drivers'!$B$2:$B$999,reporting!$B175)</f>
        <v>0</v>
      </c>
      <c r="AB175" s="3">
        <f>SUMIFS('Selected scen drivers'!AB$2:AB$999,'Selected scen drivers'!$A$2:$A$999,reporting!$A175,'Selected scen drivers'!$B$2:$B$999,reporting!$B175)</f>
        <v>0</v>
      </c>
      <c r="AC175" s="3">
        <f>SUMIFS('Selected scen drivers'!AC$2:AC$999,'Selected scen drivers'!$A$2:$A$999,reporting!$A175,'Selected scen drivers'!$B$2:$B$999,reporting!$B175)</f>
        <v>0</v>
      </c>
      <c r="AD175" s="3">
        <f>SUMIFS('Selected scen drivers'!AD$2:AD$999,'Selected scen drivers'!$A$2:$A$999,reporting!$A175,'Selected scen drivers'!$B$2:$B$999,reporting!$B175)</f>
        <v>0</v>
      </c>
      <c r="AE175" s="3">
        <f>SUMIFS('Selected scen drivers'!AE$2:AE$999,'Selected scen drivers'!$A$2:$A$999,reporting!$A175,'Selected scen drivers'!$B$2:$B$999,reporting!$B175)</f>
        <v>0</v>
      </c>
      <c r="AF175">
        <v>2</v>
      </c>
    </row>
    <row r="176" ht="14.5" spans="1:32">
      <c r="A176" s="22">
        <f t="shared" si="4"/>
        <v>29</v>
      </c>
      <c r="B176" s="22">
        <f t="shared" si="5"/>
        <v>7</v>
      </c>
      <c r="D176" t="str">
        <f>IFERROR("rep_"&amp;VLOOKUP(B176,Classification!$U$5:$V$14,2,FALSE),"\I:")</f>
        <v>rep_GDPSER</v>
      </c>
      <c r="E176" t="str">
        <f>IFERROR(VLOOKUP(A176,Classification!$A$4:$B$99,2,FALSE),"\I:")</f>
        <v>NorthAm</v>
      </c>
      <c r="F176" s="3">
        <f>SUMIFS('Selected scen drivers'!F$2:F$999,'Selected scen drivers'!$A$2:$A$999,reporting!$A176,'Selected scen drivers'!$B$2:$B$999,reporting!$B176)</f>
        <v>18033.3711909106</v>
      </c>
      <c r="G176" s="3">
        <f>SUMIFS('Selected scen drivers'!G$2:G$999,'Selected scen drivers'!$A$2:$A$999,reporting!$A176,'Selected scen drivers'!$B$2:$B$999,reporting!$B176)</f>
        <v>18252.4090907623</v>
      </c>
      <c r="H176" s="3">
        <f>SUMIFS('Selected scen drivers'!H$2:H$999,'Selected scen drivers'!$A$2:$A$999,reporting!$A176,'Selected scen drivers'!$B$2:$B$999,reporting!$B176)</f>
        <v>20721.7182384376</v>
      </c>
      <c r="I176" s="3">
        <f>SUMIFS('Selected scen drivers'!I$2:I$999,'Selected scen drivers'!$A$2:$A$999,reporting!$A176,'Selected scen drivers'!$B$2:$B$999,reporting!$B176)</f>
        <v>22661.4550277387</v>
      </c>
      <c r="J176" s="3">
        <f>SUMIFS('Selected scen drivers'!J$2:J$999,'Selected scen drivers'!$A$2:$A$999,reporting!$A176,'Selected scen drivers'!$B$2:$B$999,reporting!$B176)</f>
        <v>24457.5701717317</v>
      </c>
      <c r="K176" s="3">
        <f>SUMIFS('Selected scen drivers'!K$2:K$999,'Selected scen drivers'!$A$2:$A$999,reporting!$A176,'Selected scen drivers'!$B$2:$B$999,reporting!$B176)</f>
        <v>26185.3703327786</v>
      </c>
      <c r="L176" s="3">
        <f>SUMIFS('Selected scen drivers'!L$2:L$999,'Selected scen drivers'!$A$2:$A$999,reporting!$A176,'Selected scen drivers'!$B$2:$B$999,reporting!$B176)</f>
        <v>27890.2972200682</v>
      </c>
      <c r="M176" s="3">
        <f>SUMIFS('Selected scen drivers'!M$2:M$999,'Selected scen drivers'!$A$2:$A$999,reporting!$A176,'Selected scen drivers'!$B$2:$B$999,reporting!$B176)</f>
        <v>29584.3042846558</v>
      </c>
      <c r="N176" s="3">
        <f>SUMIFS('Selected scen drivers'!N$2:N$999,'Selected scen drivers'!$A$2:$A$999,reporting!$A176,'Selected scen drivers'!$B$2:$B$999,reporting!$B176)</f>
        <v>31294.9543495552</v>
      </c>
      <c r="O176" s="3">
        <f>SUMIFS('Selected scen drivers'!O$2:O$999,'Selected scen drivers'!$A$2:$A$999,reporting!$A176,'Selected scen drivers'!$B$2:$B$999,reporting!$B176)</f>
        <v>33026.2057434405</v>
      </c>
      <c r="P176" s="3">
        <f>SUMIFS('Selected scen drivers'!P$2:P$999,'Selected scen drivers'!$A$2:$A$999,reporting!$A176,'Selected scen drivers'!$B$2:$B$999,reporting!$B176)</f>
        <v>34782.6551571603</v>
      </c>
      <c r="Q176" s="3">
        <f>SUMIFS('Selected scen drivers'!Q$2:Q$999,'Selected scen drivers'!$A$2:$A$999,reporting!$A176,'Selected scen drivers'!$B$2:$B$999,reporting!$B176)</f>
        <v>36501.12852182</v>
      </c>
      <c r="R176" s="3">
        <f>SUMIFS('Selected scen drivers'!R$2:R$999,'Selected scen drivers'!$A$2:$A$999,reporting!$A176,'Selected scen drivers'!$B$2:$B$999,reporting!$B176)</f>
        <v>38154.3050237011</v>
      </c>
      <c r="S176" s="3">
        <f>SUMIFS('Selected scen drivers'!S$2:S$999,'Selected scen drivers'!$A$2:$A$999,reporting!$A176,'Selected scen drivers'!$B$2:$B$999,reporting!$B176)</f>
        <v>39722.5262540709</v>
      </c>
      <c r="T176" s="3">
        <f>SUMIFS('Selected scen drivers'!T$2:T$999,'Selected scen drivers'!$A$2:$A$999,reporting!$A176,'Selected scen drivers'!$B$2:$B$999,reporting!$B176)</f>
        <v>41205.1525052682</v>
      </c>
      <c r="U176" s="3">
        <f>SUMIFS('Selected scen drivers'!U$2:U$999,'Selected scen drivers'!$A$2:$A$999,reporting!$A176,'Selected scen drivers'!$B$2:$B$999,reporting!$B176)</f>
        <v>42604.6801831079</v>
      </c>
      <c r="V176" s="3">
        <f>SUMIFS('Selected scen drivers'!V$2:V$999,'Selected scen drivers'!$A$2:$A$999,reporting!$A176,'Selected scen drivers'!$B$2:$B$999,reporting!$B176)</f>
        <v>43920.9640137717</v>
      </c>
      <c r="W176" s="3">
        <f>SUMIFS('Selected scen drivers'!W$2:W$999,'Selected scen drivers'!$A$2:$A$999,reporting!$A176,'Selected scen drivers'!$B$2:$B$999,reporting!$B176)</f>
        <v>45136.0770223569</v>
      </c>
      <c r="X176" s="3">
        <f>SUMIFS('Selected scen drivers'!X$2:X$999,'Selected scen drivers'!$A$2:$A$999,reporting!$A176,'Selected scen drivers'!$B$2:$B$999,reporting!$B176)</f>
        <v>0</v>
      </c>
      <c r="Y176" s="3">
        <f>SUMIFS('Selected scen drivers'!Y$2:Y$999,'Selected scen drivers'!$A$2:$A$999,reporting!$A176,'Selected scen drivers'!$B$2:$B$999,reporting!$B176)</f>
        <v>0</v>
      </c>
      <c r="Z176" s="3">
        <f>SUMIFS('Selected scen drivers'!Z$2:Z$999,'Selected scen drivers'!$A$2:$A$999,reporting!$A176,'Selected scen drivers'!$B$2:$B$999,reporting!$B176)</f>
        <v>0</v>
      </c>
      <c r="AA176" s="3">
        <f>SUMIFS('Selected scen drivers'!AA$2:AA$999,'Selected scen drivers'!$A$2:$A$999,reporting!$A176,'Selected scen drivers'!$B$2:$B$999,reporting!$B176)</f>
        <v>0</v>
      </c>
      <c r="AB176" s="3">
        <f>SUMIFS('Selected scen drivers'!AB$2:AB$999,'Selected scen drivers'!$A$2:$A$999,reporting!$A176,'Selected scen drivers'!$B$2:$B$999,reporting!$B176)</f>
        <v>0</v>
      </c>
      <c r="AC176" s="3">
        <f>SUMIFS('Selected scen drivers'!AC$2:AC$999,'Selected scen drivers'!$A$2:$A$999,reporting!$A176,'Selected scen drivers'!$B$2:$B$999,reporting!$B176)</f>
        <v>0</v>
      </c>
      <c r="AD176" s="3">
        <f>SUMIFS('Selected scen drivers'!AD$2:AD$999,'Selected scen drivers'!$A$2:$A$999,reporting!$A176,'Selected scen drivers'!$B$2:$B$999,reporting!$B176)</f>
        <v>0</v>
      </c>
      <c r="AE176" s="3">
        <f>SUMIFS('Selected scen drivers'!AE$2:AE$999,'Selected scen drivers'!$A$2:$A$999,reporting!$A176,'Selected scen drivers'!$B$2:$B$999,reporting!$B176)</f>
        <v>0</v>
      </c>
      <c r="AF176">
        <v>2</v>
      </c>
    </row>
    <row r="177" ht="14.5" spans="1:32">
      <c r="A177" s="22">
        <f t="shared" si="4"/>
        <v>29</v>
      </c>
      <c r="B177" s="22">
        <f t="shared" si="5"/>
        <v>8</v>
      </c>
      <c r="D177" t="str">
        <f>IFERROR("rep_"&amp;VLOOKUP(B177,Classification!$U$5:$V$14,2,FALSE),"\I:")</f>
        <v>rep_HOU</v>
      </c>
      <c r="E177" t="str">
        <f>IFERROR(VLOOKUP(A177,Classification!$A$4:$B$99,2,FALSE),"\I:")</f>
        <v>NorthAm</v>
      </c>
      <c r="F177" s="3">
        <f>SUMIFS('Selected scen drivers'!F$2:F$999,'Selected scen drivers'!$A$2:$A$999,reporting!$A177,'Selected scen drivers'!$B$2:$B$999,reporting!$B177)</f>
        <v>146.2634946</v>
      </c>
      <c r="G177" s="3">
        <f>SUMIFS('Selected scen drivers'!G$2:G$999,'Selected scen drivers'!$A$2:$A$999,reporting!$A177,'Selected scen drivers'!$B$2:$B$999,reporting!$B177)</f>
        <v>146.710818</v>
      </c>
      <c r="H177" s="3">
        <f>SUMIFS('Selected scen drivers'!H$2:H$999,'Selected scen drivers'!$A$2:$A$999,reporting!$A177,'Selected scen drivers'!$B$2:$B$999,reporting!$B177)</f>
        <v>148.947435</v>
      </c>
      <c r="I177" s="3">
        <f>SUMIFS('Selected scen drivers'!I$2:I$999,'Selected scen drivers'!$A$2:$A$999,reporting!$A177,'Selected scen drivers'!$B$2:$B$999,reporting!$B177)</f>
        <v>150.934704</v>
      </c>
      <c r="J177" s="3">
        <f>SUMIFS('Selected scen drivers'!J$2:J$999,'Selected scen drivers'!$A$2:$A$999,reporting!$A177,'Selected scen drivers'!$B$2:$B$999,reporting!$B177)</f>
        <v>153.2349535</v>
      </c>
      <c r="K177" s="3">
        <f>SUMIFS('Selected scen drivers'!K$2:K$999,'Selected scen drivers'!$A$2:$A$999,reporting!$A177,'Selected scen drivers'!$B$2:$B$999,reporting!$B177)</f>
        <v>154.766765</v>
      </c>
      <c r="L177" s="3">
        <f>SUMIFS('Selected scen drivers'!L$2:L$999,'Selected scen drivers'!$A$2:$A$999,reporting!$A177,'Selected scen drivers'!$B$2:$B$999,reporting!$B177)</f>
        <v>155.9420985</v>
      </c>
      <c r="M177" s="3">
        <f>SUMIFS('Selected scen drivers'!M$2:M$999,'Selected scen drivers'!$A$2:$A$999,reporting!$A177,'Selected scen drivers'!$B$2:$B$999,reporting!$B177)</f>
        <v>155.8402</v>
      </c>
      <c r="N177" s="3">
        <f>SUMIFS('Selected scen drivers'!N$2:N$999,'Selected scen drivers'!$A$2:$A$999,reporting!$A177,'Selected scen drivers'!$B$2:$B$999,reporting!$B177)</f>
        <v>155.2870905</v>
      </c>
      <c r="O177" s="3">
        <f>SUMIFS('Selected scen drivers'!O$2:O$999,'Selected scen drivers'!$A$2:$A$999,reporting!$A177,'Selected scen drivers'!$B$2:$B$999,reporting!$B177)</f>
        <v>154.345555</v>
      </c>
      <c r="P177" s="3">
        <f>SUMIFS('Selected scen drivers'!P$2:P$999,'Selected scen drivers'!$A$2:$A$999,reporting!$A177,'Selected scen drivers'!$B$2:$B$999,reporting!$B177)</f>
        <v>153.6652295</v>
      </c>
      <c r="Q177" s="3">
        <f>SUMIFS('Selected scen drivers'!Q$2:Q$999,'Selected scen drivers'!$A$2:$A$999,reporting!$A177,'Selected scen drivers'!$B$2:$B$999,reporting!$B177)</f>
        <v>152.2595195</v>
      </c>
      <c r="R177" s="3">
        <f>SUMIFS('Selected scen drivers'!R$2:R$999,'Selected scen drivers'!$A$2:$A$999,reporting!$A177,'Selected scen drivers'!$B$2:$B$999,reporting!$B177)</f>
        <v>150.064198</v>
      </c>
      <c r="S177" s="3">
        <f>SUMIFS('Selected scen drivers'!S$2:S$999,'Selected scen drivers'!$A$2:$A$999,reporting!$A177,'Selected scen drivers'!$B$2:$B$999,reporting!$B177)</f>
        <v>147.7319885</v>
      </c>
      <c r="T177" s="3">
        <f>SUMIFS('Selected scen drivers'!T$2:T$999,'Selected scen drivers'!$A$2:$A$999,reporting!$A177,'Selected scen drivers'!$B$2:$B$999,reporting!$B177)</f>
        <v>145.6612385</v>
      </c>
      <c r="U177" s="3">
        <f>SUMIFS('Selected scen drivers'!U$2:U$999,'Selected scen drivers'!$A$2:$A$999,reporting!$A177,'Selected scen drivers'!$B$2:$B$999,reporting!$B177)</f>
        <v>144.123489</v>
      </c>
      <c r="V177" s="3">
        <f>SUMIFS('Selected scen drivers'!V$2:V$999,'Selected scen drivers'!$A$2:$A$999,reporting!$A177,'Selected scen drivers'!$B$2:$B$999,reporting!$B177)</f>
        <v>142.111468</v>
      </c>
      <c r="W177" s="3">
        <f>SUMIFS('Selected scen drivers'!W$2:W$999,'Selected scen drivers'!$A$2:$A$999,reporting!$A177,'Selected scen drivers'!$B$2:$B$999,reporting!$B177)</f>
        <v>139.5558435</v>
      </c>
      <c r="X177" s="3">
        <f>SUMIFS('Selected scen drivers'!X$2:X$999,'Selected scen drivers'!$A$2:$A$999,reporting!$A177,'Selected scen drivers'!$B$2:$B$999,reporting!$B177)</f>
        <v>0</v>
      </c>
      <c r="Y177" s="3">
        <f>SUMIFS('Selected scen drivers'!Y$2:Y$999,'Selected scen drivers'!$A$2:$A$999,reporting!$A177,'Selected scen drivers'!$B$2:$B$999,reporting!$B177)</f>
        <v>0</v>
      </c>
      <c r="Z177" s="3">
        <f>SUMIFS('Selected scen drivers'!Z$2:Z$999,'Selected scen drivers'!$A$2:$A$999,reporting!$A177,'Selected scen drivers'!$B$2:$B$999,reporting!$B177)</f>
        <v>0</v>
      </c>
      <c r="AA177" s="3">
        <f>SUMIFS('Selected scen drivers'!AA$2:AA$999,'Selected scen drivers'!$A$2:$A$999,reporting!$A177,'Selected scen drivers'!$B$2:$B$999,reporting!$B177)</f>
        <v>0</v>
      </c>
      <c r="AB177" s="3">
        <f>SUMIFS('Selected scen drivers'!AB$2:AB$999,'Selected scen drivers'!$A$2:$A$999,reporting!$A177,'Selected scen drivers'!$B$2:$B$999,reporting!$B177)</f>
        <v>0</v>
      </c>
      <c r="AC177" s="3">
        <f>SUMIFS('Selected scen drivers'!AC$2:AC$999,'Selected scen drivers'!$A$2:$A$999,reporting!$A177,'Selected scen drivers'!$B$2:$B$999,reporting!$B177)</f>
        <v>0</v>
      </c>
      <c r="AD177" s="3">
        <f>SUMIFS('Selected scen drivers'!AD$2:AD$999,'Selected scen drivers'!$A$2:$A$999,reporting!$A177,'Selected scen drivers'!$B$2:$B$999,reporting!$B177)</f>
        <v>0</v>
      </c>
      <c r="AE177" s="3">
        <f>SUMIFS('Selected scen drivers'!AE$2:AE$999,'Selected scen drivers'!$A$2:$A$999,reporting!$A177,'Selected scen drivers'!$B$2:$B$999,reporting!$B177)</f>
        <v>0</v>
      </c>
      <c r="AF177">
        <v>2</v>
      </c>
    </row>
    <row r="178" ht="14.5" spans="1:32">
      <c r="A178" s="22">
        <f t="shared" si="4"/>
        <v>29</v>
      </c>
      <c r="B178" s="22">
        <f t="shared" si="5"/>
        <v>9</v>
      </c>
      <c r="D178" t="str">
        <f>IFERROR("rep_"&amp;VLOOKUP(B178,Classification!$U$5:$V$14,2,FALSE),"\I:")</f>
        <v>rep_POP</v>
      </c>
      <c r="E178" t="str">
        <f>IFERROR(VLOOKUP(A178,Classification!$A$4:$B$99,2,FALSE),"\I:")</f>
        <v>NorthAm</v>
      </c>
      <c r="F178" s="3">
        <f>SUMIFS('Selected scen drivers'!F$2:F$999,'Selected scen drivers'!$A$2:$A$999,reporting!$A178,'Selected scen drivers'!$B$2:$B$999,reporting!$B178)</f>
        <v>496.2953118</v>
      </c>
      <c r="G178" s="3">
        <f>SUMIFS('Selected scen drivers'!G$2:G$999,'Selected scen drivers'!$A$2:$A$999,reporting!$A178,'Selected scen drivers'!$B$2:$B$999,reporting!$B178)</f>
        <v>498.756936</v>
      </c>
      <c r="H178" s="3">
        <f>SUMIFS('Selected scen drivers'!H$2:H$999,'Selected scen drivers'!$A$2:$A$999,reporting!$A178,'Selected scen drivers'!$B$2:$B$999,reporting!$B178)</f>
        <v>511.065057</v>
      </c>
      <c r="I178" s="3">
        <f>SUMIFS('Selected scen drivers'!I$2:I$999,'Selected scen drivers'!$A$2:$A$999,reporting!$A178,'Selected scen drivers'!$B$2:$B$999,reporting!$B178)</f>
        <v>524.770113</v>
      </c>
      <c r="J178" s="3">
        <f>SUMIFS('Selected scen drivers'!J$2:J$999,'Selected scen drivers'!$A$2:$A$999,reporting!$A178,'Selected scen drivers'!$B$2:$B$999,reporting!$B178)</f>
        <v>537.667505</v>
      </c>
      <c r="K178" s="3">
        <f>SUMIFS('Selected scen drivers'!K$2:K$999,'Selected scen drivers'!$A$2:$A$999,reporting!$A178,'Selected scen drivers'!$B$2:$B$999,reporting!$B178)</f>
        <v>549.327407</v>
      </c>
      <c r="L178" s="3">
        <f>SUMIFS('Selected scen drivers'!L$2:L$999,'Selected scen drivers'!$A$2:$A$999,reporting!$A178,'Selected scen drivers'!$B$2:$B$999,reporting!$B178)</f>
        <v>559.556594</v>
      </c>
      <c r="M178" s="3">
        <f>SUMIFS('Selected scen drivers'!M$2:M$999,'Selected scen drivers'!$A$2:$A$999,reporting!$A178,'Selected scen drivers'!$B$2:$B$999,reporting!$B178)</f>
        <v>568.614086</v>
      </c>
      <c r="N178" s="3">
        <f>SUMIFS('Selected scen drivers'!N$2:N$999,'Selected scen drivers'!$A$2:$A$999,reporting!$A178,'Selected scen drivers'!$B$2:$B$999,reporting!$B178)</f>
        <v>576.071077</v>
      </c>
      <c r="O178" s="3">
        <f>SUMIFS('Selected scen drivers'!O$2:O$999,'Selected scen drivers'!$A$2:$A$999,reporting!$A178,'Selected scen drivers'!$B$2:$B$999,reporting!$B178)</f>
        <v>582.701055</v>
      </c>
      <c r="P178" s="3">
        <f>SUMIFS('Selected scen drivers'!P$2:P$999,'Selected scen drivers'!$A$2:$A$999,reporting!$A178,'Selected scen drivers'!$B$2:$B$999,reporting!$B178)</f>
        <v>588.616925</v>
      </c>
      <c r="Q178" s="3">
        <f>SUMIFS('Selected scen drivers'!Q$2:Q$999,'Selected scen drivers'!$A$2:$A$999,reporting!$A178,'Selected scen drivers'!$B$2:$B$999,reporting!$B178)</f>
        <v>593.82085</v>
      </c>
      <c r="R178" s="3">
        <f>SUMIFS('Selected scen drivers'!R$2:R$999,'Selected scen drivers'!$A$2:$A$999,reporting!$A178,'Selected scen drivers'!$B$2:$B$999,reporting!$B178)</f>
        <v>597.928212</v>
      </c>
      <c r="S178" s="3">
        <f>SUMIFS('Selected scen drivers'!S$2:S$999,'Selected scen drivers'!$A$2:$A$999,reporting!$A178,'Selected scen drivers'!$B$2:$B$999,reporting!$B178)</f>
        <v>600.446135</v>
      </c>
      <c r="T178" s="3">
        <f>SUMIFS('Selected scen drivers'!T$2:T$999,'Selected scen drivers'!$A$2:$A$999,reporting!$A178,'Selected scen drivers'!$B$2:$B$999,reporting!$B178)</f>
        <v>601.202893</v>
      </c>
      <c r="U178" s="3">
        <f>SUMIFS('Selected scen drivers'!U$2:U$999,'Selected scen drivers'!$A$2:$A$999,reporting!$A178,'Selected scen drivers'!$B$2:$B$999,reporting!$B178)</f>
        <v>600.374215</v>
      </c>
      <c r="V178" s="3">
        <f>SUMIFS('Selected scen drivers'!V$2:V$999,'Selected scen drivers'!$A$2:$A$999,reporting!$A178,'Selected scen drivers'!$B$2:$B$999,reporting!$B178)</f>
        <v>598.4358</v>
      </c>
      <c r="W178" s="3">
        <f>SUMIFS('Selected scen drivers'!W$2:W$999,'Selected scen drivers'!$A$2:$A$999,reporting!$A178,'Selected scen drivers'!$B$2:$B$999,reporting!$B178)</f>
        <v>595.529967</v>
      </c>
      <c r="X178" s="3">
        <f>SUMIFS('Selected scen drivers'!X$2:X$999,'Selected scen drivers'!$A$2:$A$999,reporting!$A178,'Selected scen drivers'!$B$2:$B$999,reporting!$B178)</f>
        <v>0</v>
      </c>
      <c r="Y178" s="3">
        <f>SUMIFS('Selected scen drivers'!Y$2:Y$999,'Selected scen drivers'!$A$2:$A$999,reporting!$A178,'Selected scen drivers'!$B$2:$B$999,reporting!$B178)</f>
        <v>0</v>
      </c>
      <c r="Z178" s="3">
        <f>SUMIFS('Selected scen drivers'!Z$2:Z$999,'Selected scen drivers'!$A$2:$A$999,reporting!$A178,'Selected scen drivers'!$B$2:$B$999,reporting!$B178)</f>
        <v>0</v>
      </c>
      <c r="AA178" s="3">
        <f>SUMIFS('Selected scen drivers'!AA$2:AA$999,'Selected scen drivers'!$A$2:$A$999,reporting!$A178,'Selected scen drivers'!$B$2:$B$999,reporting!$B178)</f>
        <v>0</v>
      </c>
      <c r="AB178" s="3">
        <f>SUMIFS('Selected scen drivers'!AB$2:AB$999,'Selected scen drivers'!$A$2:$A$999,reporting!$A178,'Selected scen drivers'!$B$2:$B$999,reporting!$B178)</f>
        <v>0</v>
      </c>
      <c r="AC178" s="3">
        <f>SUMIFS('Selected scen drivers'!AC$2:AC$999,'Selected scen drivers'!$A$2:$A$999,reporting!$A178,'Selected scen drivers'!$B$2:$B$999,reporting!$B178)</f>
        <v>0</v>
      </c>
      <c r="AD178" s="3">
        <f>SUMIFS('Selected scen drivers'!AD$2:AD$999,'Selected scen drivers'!$A$2:$A$999,reporting!$A178,'Selected scen drivers'!$B$2:$B$999,reporting!$B178)</f>
        <v>0</v>
      </c>
      <c r="AE178" s="3">
        <f>SUMIFS('Selected scen drivers'!AE$2:AE$999,'Selected scen drivers'!$A$2:$A$999,reporting!$A178,'Selected scen drivers'!$B$2:$B$999,reporting!$B178)</f>
        <v>0</v>
      </c>
      <c r="AF178">
        <v>2</v>
      </c>
    </row>
    <row r="179" ht="14.5" spans="1:32">
      <c r="A179" s="22">
        <f t="shared" si="4"/>
        <v>30</v>
      </c>
      <c r="B179" s="22">
        <f t="shared" si="5"/>
        <v>1</v>
      </c>
      <c r="D179" t="str">
        <f>IFERROR("rep_"&amp;VLOOKUP(B179,Classification!$U$5:$V$14,2,FALSE),"\I:")</f>
        <v>rep_GDP</v>
      </c>
      <c r="E179" t="str">
        <f>IFERROR(VLOOKUP(A179,Classification!$A$4:$B$99,2,FALSE),"\I:")</f>
        <v>Austria</v>
      </c>
      <c r="F179" s="3">
        <f>SUMIFS('Selected scen drivers'!F$2:F$999,'Selected scen drivers'!$A$2:$A$999,reporting!$A179,'Selected scen drivers'!$B$2:$B$999,reporting!$B179)</f>
        <v>434.8676</v>
      </c>
      <c r="G179" s="3">
        <f>SUMIFS('Selected scen drivers'!G$2:G$999,'Selected scen drivers'!$A$2:$A$999,reporting!$A179,'Selected scen drivers'!$B$2:$B$999,reporting!$B179)</f>
        <v>435.834</v>
      </c>
      <c r="H179" s="3">
        <f>SUMIFS('Selected scen drivers'!H$2:H$999,'Selected scen drivers'!$A$2:$A$999,reporting!$A179,'Selected scen drivers'!$B$2:$B$999,reporting!$B179)</f>
        <v>485.038</v>
      </c>
      <c r="I179" s="3">
        <f>SUMIFS('Selected scen drivers'!I$2:I$999,'Selected scen drivers'!$A$2:$A$999,reporting!$A179,'Selected scen drivers'!$B$2:$B$999,reporting!$B179)</f>
        <v>533.551</v>
      </c>
      <c r="J179" s="3">
        <f>SUMIFS('Selected scen drivers'!J$2:J$999,'Selected scen drivers'!$A$2:$A$999,reporting!$A179,'Selected scen drivers'!$B$2:$B$999,reporting!$B179)</f>
        <v>569.96</v>
      </c>
      <c r="K179" s="3">
        <f>SUMIFS('Selected scen drivers'!K$2:K$999,'Selected scen drivers'!$A$2:$A$999,reporting!$A179,'Selected scen drivers'!$B$2:$B$999,reporting!$B179)</f>
        <v>606.285</v>
      </c>
      <c r="L179" s="3">
        <f>SUMIFS('Selected scen drivers'!L$2:L$999,'Selected scen drivers'!$A$2:$A$999,reporting!$A179,'Selected scen drivers'!$B$2:$B$999,reporting!$B179)</f>
        <v>642.798</v>
      </c>
      <c r="M179" s="3">
        <f>SUMIFS('Selected scen drivers'!M$2:M$999,'Selected scen drivers'!$A$2:$A$999,reporting!$A179,'Selected scen drivers'!$B$2:$B$999,reporting!$B179)</f>
        <v>677.715</v>
      </c>
      <c r="N179" s="3">
        <f>SUMIFS('Selected scen drivers'!N$2:N$999,'Selected scen drivers'!$A$2:$A$999,reporting!$A179,'Selected scen drivers'!$B$2:$B$999,reporting!$B179)</f>
        <v>711.713</v>
      </c>
      <c r="O179" s="3">
        <f>SUMIFS('Selected scen drivers'!O$2:O$999,'Selected scen drivers'!$A$2:$A$999,reporting!$A179,'Selected scen drivers'!$B$2:$B$999,reporting!$B179)</f>
        <v>746.369</v>
      </c>
      <c r="P179" s="3">
        <f>SUMIFS('Selected scen drivers'!P$2:P$999,'Selected scen drivers'!$A$2:$A$999,reporting!$A179,'Selected scen drivers'!$B$2:$B$999,reporting!$B179)</f>
        <v>782.08</v>
      </c>
      <c r="Q179" s="3">
        <f>SUMIFS('Selected scen drivers'!Q$2:Q$999,'Selected scen drivers'!$A$2:$A$999,reporting!$A179,'Selected scen drivers'!$B$2:$B$999,reporting!$B179)</f>
        <v>817.557</v>
      </c>
      <c r="R179" s="3">
        <f>SUMIFS('Selected scen drivers'!R$2:R$999,'Selected scen drivers'!$A$2:$A$999,reporting!$A179,'Selected scen drivers'!$B$2:$B$999,reporting!$B179)</f>
        <v>851.72</v>
      </c>
      <c r="S179" s="3">
        <f>SUMIFS('Selected scen drivers'!S$2:S$999,'Selected scen drivers'!$A$2:$A$999,reporting!$A179,'Selected scen drivers'!$B$2:$B$999,reporting!$B179)</f>
        <v>882.669</v>
      </c>
      <c r="T179" s="3">
        <f>SUMIFS('Selected scen drivers'!T$2:T$999,'Selected scen drivers'!$A$2:$A$999,reporting!$A179,'Selected scen drivers'!$B$2:$B$999,reporting!$B179)</f>
        <v>909.498</v>
      </c>
      <c r="U179" s="3">
        <f>SUMIFS('Selected scen drivers'!U$2:U$999,'Selected scen drivers'!$A$2:$A$999,reporting!$A179,'Selected scen drivers'!$B$2:$B$999,reporting!$B179)</f>
        <v>932.362</v>
      </c>
      <c r="V179" s="3">
        <f>SUMIFS('Selected scen drivers'!V$2:V$999,'Selected scen drivers'!$A$2:$A$999,reporting!$A179,'Selected scen drivers'!$B$2:$B$999,reporting!$B179)</f>
        <v>951.921</v>
      </c>
      <c r="W179" s="3">
        <f>SUMIFS('Selected scen drivers'!W$2:W$999,'Selected scen drivers'!$A$2:$A$999,reporting!$A179,'Selected scen drivers'!$B$2:$B$999,reporting!$B179)</f>
        <v>968.421</v>
      </c>
      <c r="X179" s="3">
        <f>SUMIFS('Selected scen drivers'!X$2:X$999,'Selected scen drivers'!$A$2:$A$999,reporting!$A179,'Selected scen drivers'!$B$2:$B$999,reporting!$B179)</f>
        <v>0</v>
      </c>
      <c r="Y179" s="3">
        <f>SUMIFS('Selected scen drivers'!Y$2:Y$999,'Selected scen drivers'!$A$2:$A$999,reporting!$A179,'Selected scen drivers'!$B$2:$B$999,reporting!$B179)</f>
        <v>0</v>
      </c>
      <c r="Z179" s="3">
        <f>SUMIFS('Selected scen drivers'!Z$2:Z$999,'Selected scen drivers'!$A$2:$A$999,reporting!$A179,'Selected scen drivers'!$B$2:$B$999,reporting!$B179)</f>
        <v>0</v>
      </c>
      <c r="AA179" s="3">
        <f>SUMIFS('Selected scen drivers'!AA$2:AA$999,'Selected scen drivers'!$A$2:$A$999,reporting!$A179,'Selected scen drivers'!$B$2:$B$999,reporting!$B179)</f>
        <v>0</v>
      </c>
      <c r="AB179" s="3">
        <f>SUMIFS('Selected scen drivers'!AB$2:AB$999,'Selected scen drivers'!$A$2:$A$999,reporting!$A179,'Selected scen drivers'!$B$2:$B$999,reporting!$B179)</f>
        <v>0</v>
      </c>
      <c r="AC179" s="3">
        <f>SUMIFS('Selected scen drivers'!AC$2:AC$999,'Selected scen drivers'!$A$2:$A$999,reporting!$A179,'Selected scen drivers'!$B$2:$B$999,reporting!$B179)</f>
        <v>0</v>
      </c>
      <c r="AD179" s="3">
        <f>SUMIFS('Selected scen drivers'!AD$2:AD$999,'Selected scen drivers'!$A$2:$A$999,reporting!$A179,'Selected scen drivers'!$B$2:$B$999,reporting!$B179)</f>
        <v>0</v>
      </c>
      <c r="AE179" s="3">
        <f>SUMIFS('Selected scen drivers'!AE$2:AE$999,'Selected scen drivers'!$A$2:$A$999,reporting!$A179,'Selected scen drivers'!$B$2:$B$999,reporting!$B179)</f>
        <v>0</v>
      </c>
      <c r="AF179">
        <v>2</v>
      </c>
    </row>
    <row r="180" ht="14.5" spans="1:32">
      <c r="A180" s="22">
        <f t="shared" si="4"/>
        <v>30</v>
      </c>
      <c r="B180" s="22">
        <f t="shared" si="5"/>
        <v>2</v>
      </c>
      <c r="D180" t="str">
        <f>IFERROR("rep_"&amp;VLOOKUP(B180,Classification!$U$5:$V$14,2,FALSE),"\I:")</f>
        <v>rep_GDPAGR</v>
      </c>
      <c r="E180" t="str">
        <f>IFERROR(VLOOKUP(A180,Classification!$A$4:$B$99,2,FALSE),"\I:")</f>
        <v>Austria</v>
      </c>
      <c r="F180" s="3">
        <f>SUMIFS('Selected scen drivers'!F$2:F$999,'Selected scen drivers'!$A$2:$A$999,reporting!$A180,'Selected scen drivers'!$B$2:$B$999,reporting!$B180)</f>
        <v>5.5784657086679</v>
      </c>
      <c r="G180" s="3">
        <f>SUMIFS('Selected scen drivers'!G$2:G$999,'Selected scen drivers'!$A$2:$A$999,reporting!$A180,'Selected scen drivers'!$B$2:$B$999,reporting!$B180)</f>
        <v>5.59086265261327</v>
      </c>
      <c r="H180" s="3">
        <f>SUMIFS('Selected scen drivers'!H$2:H$999,'Selected scen drivers'!$A$2:$A$999,reporting!$A180,'Selected scen drivers'!$B$2:$B$999,reporting!$B180)</f>
        <v>6.22204976963301</v>
      </c>
      <c r="I180" s="3">
        <f>SUMIFS('Selected scen drivers'!I$2:I$999,'Selected scen drivers'!$A$2:$A$999,reporting!$A180,'Selected scen drivers'!$B$2:$B$999,reporting!$B180)</f>
        <v>6.84437276386069</v>
      </c>
      <c r="J180" s="3">
        <f>SUMIFS('Selected scen drivers'!J$2:J$999,'Selected scen drivers'!$A$2:$A$999,reporting!$A180,'Selected scen drivers'!$B$2:$B$999,reporting!$B180)</f>
        <v>7.31142608764681</v>
      </c>
      <c r="K180" s="3">
        <f>SUMIFS('Selected scen drivers'!K$2:K$999,'Selected scen drivers'!$A$2:$A$999,reporting!$A180,'Selected scen drivers'!$B$2:$B$999,reporting!$B180)</f>
        <v>7.77740186249727</v>
      </c>
      <c r="L180" s="3">
        <f>SUMIFS('Selected scen drivers'!L$2:L$999,'Selected scen drivers'!$A$2:$A$999,reporting!$A180,'Selected scen drivers'!$B$2:$B$999,reporting!$B180)</f>
        <v>8.24578929448942</v>
      </c>
      <c r="M180" s="3">
        <f>SUMIFS('Selected scen drivers'!M$2:M$999,'Selected scen drivers'!$A$2:$A$999,reporting!$A180,'Selected scen drivers'!$B$2:$B$999,reporting!$B180)</f>
        <v>8.69370329670425</v>
      </c>
      <c r="N180" s="3">
        <f>SUMIFS('Selected scen drivers'!N$2:N$999,'Selected scen drivers'!$A$2:$A$999,reporting!$A180,'Selected scen drivers'!$B$2:$B$999,reporting!$B180)</f>
        <v>9.12982840044454</v>
      </c>
      <c r="O180" s="3">
        <f>SUMIFS('Selected scen drivers'!O$2:O$999,'Selected scen drivers'!$A$2:$A$999,reporting!$A180,'Selected scen drivers'!$B$2:$B$999,reporting!$B180)</f>
        <v>9.57439430418075</v>
      </c>
      <c r="P180" s="3">
        <f>SUMIFS('Selected scen drivers'!P$2:P$999,'Selected scen drivers'!$A$2:$A$999,reporting!$A180,'Selected scen drivers'!$B$2:$B$999,reporting!$B180)</f>
        <v>10.0324937094302</v>
      </c>
      <c r="Q180" s="3">
        <f>SUMIFS('Selected scen drivers'!Q$2:Q$999,'Selected scen drivers'!$A$2:$A$999,reporting!$A180,'Selected scen drivers'!$B$2:$B$999,reporting!$B180)</f>
        <v>10.487591371216</v>
      </c>
      <c r="R180" s="3">
        <f>SUMIFS('Selected scen drivers'!R$2:R$999,'Selected scen drivers'!$A$2:$A$999,reporting!$A180,'Selected scen drivers'!$B$2:$B$999,reporting!$B180)</f>
        <v>10.925833088937</v>
      </c>
      <c r="S180" s="3">
        <f>SUMIFS('Selected scen drivers'!S$2:S$999,'Selected scen drivers'!$A$2:$A$999,reporting!$A180,'Selected scen drivers'!$B$2:$B$999,reporting!$B180)</f>
        <v>11.322845731906</v>
      </c>
      <c r="T180" s="3">
        <f>SUMIFS('Selected scen drivers'!T$2:T$999,'Selected scen drivers'!$A$2:$A$999,reporting!$A180,'Selected scen drivers'!$B$2:$B$999,reporting!$B180)</f>
        <v>11.667007165174</v>
      </c>
      <c r="U180" s="3">
        <f>SUMIFS('Selected scen drivers'!U$2:U$999,'Selected scen drivers'!$A$2:$A$999,reporting!$A180,'Selected scen drivers'!$B$2:$B$999,reporting!$B180)</f>
        <v>11.9603057230868</v>
      </c>
      <c r="V180" s="3">
        <f>SUMIFS('Selected scen drivers'!V$2:V$999,'Selected scen drivers'!$A$2:$A$999,reporting!$A180,'Selected scen drivers'!$B$2:$B$999,reporting!$B180)</f>
        <v>12.2112078615672</v>
      </c>
      <c r="W180" s="3">
        <f>SUMIFS('Selected scen drivers'!W$2:W$999,'Selected scen drivers'!$A$2:$A$999,reporting!$A180,'Selected scen drivers'!$B$2:$B$999,reporting!$B180)</f>
        <v>12.422869259641</v>
      </c>
      <c r="X180" s="3">
        <f>SUMIFS('Selected scen drivers'!X$2:X$999,'Selected scen drivers'!$A$2:$A$999,reporting!$A180,'Selected scen drivers'!$B$2:$B$999,reporting!$B180)</f>
        <v>0</v>
      </c>
      <c r="Y180" s="3">
        <f>SUMIFS('Selected scen drivers'!Y$2:Y$999,'Selected scen drivers'!$A$2:$A$999,reporting!$A180,'Selected scen drivers'!$B$2:$B$999,reporting!$B180)</f>
        <v>0</v>
      </c>
      <c r="Z180" s="3">
        <f>SUMIFS('Selected scen drivers'!Z$2:Z$999,'Selected scen drivers'!$A$2:$A$999,reporting!$A180,'Selected scen drivers'!$B$2:$B$999,reporting!$B180)</f>
        <v>0</v>
      </c>
      <c r="AA180" s="3">
        <f>SUMIFS('Selected scen drivers'!AA$2:AA$999,'Selected scen drivers'!$A$2:$A$999,reporting!$A180,'Selected scen drivers'!$B$2:$B$999,reporting!$B180)</f>
        <v>0</v>
      </c>
      <c r="AB180" s="3">
        <f>SUMIFS('Selected scen drivers'!AB$2:AB$999,'Selected scen drivers'!$A$2:$A$999,reporting!$A180,'Selected scen drivers'!$B$2:$B$999,reporting!$B180)</f>
        <v>0</v>
      </c>
      <c r="AC180" s="3">
        <f>SUMIFS('Selected scen drivers'!AC$2:AC$999,'Selected scen drivers'!$A$2:$A$999,reporting!$A180,'Selected scen drivers'!$B$2:$B$999,reporting!$B180)</f>
        <v>0</v>
      </c>
      <c r="AD180" s="3">
        <f>SUMIFS('Selected scen drivers'!AD$2:AD$999,'Selected scen drivers'!$A$2:$A$999,reporting!$A180,'Selected scen drivers'!$B$2:$B$999,reporting!$B180)</f>
        <v>0</v>
      </c>
      <c r="AE180" s="3">
        <f>SUMIFS('Selected scen drivers'!AE$2:AE$999,'Selected scen drivers'!$A$2:$A$999,reporting!$A180,'Selected scen drivers'!$B$2:$B$999,reporting!$B180)</f>
        <v>0</v>
      </c>
      <c r="AF180">
        <v>2</v>
      </c>
    </row>
    <row r="181" ht="14.5" spans="1:32">
      <c r="A181" s="22">
        <f t="shared" si="4"/>
        <v>30</v>
      </c>
      <c r="B181" s="22">
        <f t="shared" si="5"/>
        <v>3</v>
      </c>
      <c r="D181" t="str">
        <f>IFERROR("rep_"&amp;VLOOKUP(B181,Classification!$U$5:$V$14,2,FALSE),"\I:")</f>
        <v>rep_GDPIND</v>
      </c>
      <c r="E181" t="str">
        <f>IFERROR(VLOOKUP(A181,Classification!$A$4:$B$99,2,FALSE),"\I:")</f>
        <v>Austria</v>
      </c>
      <c r="F181" s="3">
        <f>SUMIFS('Selected scen drivers'!F$2:F$999,'Selected scen drivers'!$A$2:$A$999,reporting!$A181,'Selected scen drivers'!$B$2:$B$999,reporting!$B181)</f>
        <v>125.616542801253</v>
      </c>
      <c r="G181" s="3">
        <f>SUMIFS('Selected scen drivers'!G$2:G$999,'Selected scen drivers'!$A$2:$A$999,reporting!$A181,'Selected scen drivers'!$B$2:$B$999,reporting!$B181)</f>
        <v>125.895698633886</v>
      </c>
      <c r="H181" s="3">
        <f>SUMIFS('Selected scen drivers'!H$2:H$999,'Selected scen drivers'!$A$2:$A$999,reporting!$A181,'Selected scen drivers'!$B$2:$B$999,reporting!$B181)</f>
        <v>140.446503659843</v>
      </c>
      <c r="I181" s="3">
        <f>SUMIFS('Selected scen drivers'!I$2:I$999,'Selected scen drivers'!$A$2:$A$999,reporting!$A181,'Selected scen drivers'!$B$2:$B$999,reporting!$B181)</f>
        <v>154.865250093172</v>
      </c>
      <c r="J181" s="3">
        <f>SUMIFS('Selected scen drivers'!J$2:J$999,'Selected scen drivers'!$A$2:$A$999,reporting!$A181,'Selected scen drivers'!$B$2:$B$999,reporting!$B181)</f>
        <v>165.82988206086</v>
      </c>
      <c r="K181" s="3">
        <f>SUMIFS('Selected scen drivers'!K$2:K$999,'Selected scen drivers'!$A$2:$A$999,reporting!$A181,'Selected scen drivers'!$B$2:$B$999,reporting!$B181)</f>
        <v>176.820708082514</v>
      </c>
      <c r="L181" s="3">
        <f>SUMIFS('Selected scen drivers'!L$2:L$999,'Selected scen drivers'!$A$2:$A$999,reporting!$A181,'Selected scen drivers'!$B$2:$B$999,reporting!$B181)</f>
        <v>187.917069843839</v>
      </c>
      <c r="M181" s="3">
        <f>SUMIFS('Selected scen drivers'!M$2:M$999,'Selected scen drivers'!$A$2:$A$999,reporting!$A181,'Selected scen drivers'!$B$2:$B$999,reporting!$B181)</f>
        <v>198.596579310391</v>
      </c>
      <c r="N181" s="3">
        <f>SUMIFS('Selected scen drivers'!N$2:N$999,'Selected scen drivers'!$A$2:$A$999,reporting!$A181,'Selected scen drivers'!$B$2:$B$999,reporting!$B181)</f>
        <v>209.054761661632</v>
      </c>
      <c r="O181" s="3">
        <f>SUMIFS('Selected scen drivers'!O$2:O$999,'Selected scen drivers'!$A$2:$A$999,reporting!$A181,'Selected scen drivers'!$B$2:$B$999,reporting!$B181)</f>
        <v>219.754014966105</v>
      </c>
      <c r="P181" s="3">
        <f>SUMIFS('Selected scen drivers'!P$2:P$999,'Selected scen drivers'!$A$2:$A$999,reporting!$A181,'Selected scen drivers'!$B$2:$B$999,reporting!$B181)</f>
        <v>230.812878822145</v>
      </c>
      <c r="Q181" s="3">
        <f>SUMIFS('Selected scen drivers'!Q$2:Q$999,'Selected scen drivers'!$A$2:$A$999,reporting!$A181,'Selected scen drivers'!$B$2:$B$999,reporting!$B181)</f>
        <v>241.85224058101</v>
      </c>
      <c r="R181" s="3">
        <f>SUMIFS('Selected scen drivers'!R$2:R$999,'Selected scen drivers'!$A$2:$A$999,reporting!$A181,'Selected scen drivers'!$B$2:$B$999,reporting!$B181)</f>
        <v>252.551370760752</v>
      </c>
      <c r="S181" s="3">
        <f>SUMIFS('Selected scen drivers'!S$2:S$999,'Selected scen drivers'!$A$2:$A$999,reporting!$A181,'Selected scen drivers'!$B$2:$B$999,reporting!$B181)</f>
        <v>262.342815882236</v>
      </c>
      <c r="T181" s="3">
        <f>SUMIFS('Selected scen drivers'!T$2:T$999,'Selected scen drivers'!$A$2:$A$999,reporting!$A181,'Selected scen drivers'!$B$2:$B$999,reporting!$B181)</f>
        <v>270.949955794977</v>
      </c>
      <c r="U181" s="3">
        <f>SUMIFS('Selected scen drivers'!U$2:U$999,'Selected scen drivers'!$A$2:$A$999,reporting!$A181,'Selected scen drivers'!$B$2:$B$999,reporting!$B181)</f>
        <v>278.410470264048</v>
      </c>
      <c r="V181" s="3">
        <f>SUMIFS('Selected scen drivers'!V$2:V$999,'Selected scen drivers'!$A$2:$A$999,reporting!$A181,'Selected scen drivers'!$B$2:$B$999,reporting!$B181)</f>
        <v>284.913619111902</v>
      </c>
      <c r="W181" s="3">
        <f>SUMIFS('Selected scen drivers'!W$2:W$999,'Selected scen drivers'!$A$2:$A$999,reporting!$A181,'Selected scen drivers'!$B$2:$B$999,reporting!$B181)</f>
        <v>290.5263</v>
      </c>
      <c r="X181" s="3">
        <f>SUMIFS('Selected scen drivers'!X$2:X$999,'Selected scen drivers'!$A$2:$A$999,reporting!$A181,'Selected scen drivers'!$B$2:$B$999,reporting!$B181)</f>
        <v>0</v>
      </c>
      <c r="Y181" s="3">
        <f>SUMIFS('Selected scen drivers'!Y$2:Y$999,'Selected scen drivers'!$A$2:$A$999,reporting!$A181,'Selected scen drivers'!$B$2:$B$999,reporting!$B181)</f>
        <v>0</v>
      </c>
      <c r="Z181" s="3">
        <f>SUMIFS('Selected scen drivers'!Z$2:Z$999,'Selected scen drivers'!$A$2:$A$999,reporting!$A181,'Selected scen drivers'!$B$2:$B$999,reporting!$B181)</f>
        <v>0</v>
      </c>
      <c r="AA181" s="3">
        <f>SUMIFS('Selected scen drivers'!AA$2:AA$999,'Selected scen drivers'!$A$2:$A$999,reporting!$A181,'Selected scen drivers'!$B$2:$B$999,reporting!$B181)</f>
        <v>0</v>
      </c>
      <c r="AB181" s="3">
        <f>SUMIFS('Selected scen drivers'!AB$2:AB$999,'Selected scen drivers'!$A$2:$A$999,reporting!$A181,'Selected scen drivers'!$B$2:$B$999,reporting!$B181)</f>
        <v>0</v>
      </c>
      <c r="AC181" s="3">
        <f>SUMIFS('Selected scen drivers'!AC$2:AC$999,'Selected scen drivers'!$A$2:$A$999,reporting!$A181,'Selected scen drivers'!$B$2:$B$999,reporting!$B181)</f>
        <v>0</v>
      </c>
      <c r="AD181" s="3">
        <f>SUMIFS('Selected scen drivers'!AD$2:AD$999,'Selected scen drivers'!$A$2:$A$999,reporting!$A181,'Selected scen drivers'!$B$2:$B$999,reporting!$B181)</f>
        <v>0</v>
      </c>
      <c r="AE181" s="3">
        <f>SUMIFS('Selected scen drivers'!AE$2:AE$999,'Selected scen drivers'!$A$2:$A$999,reporting!$A181,'Selected scen drivers'!$B$2:$B$999,reporting!$B181)</f>
        <v>0</v>
      </c>
      <c r="AF181">
        <v>2</v>
      </c>
    </row>
    <row r="182" ht="14.5" spans="1:32">
      <c r="A182" s="22">
        <f t="shared" si="4"/>
        <v>30</v>
      </c>
      <c r="B182" s="22">
        <f t="shared" si="5"/>
        <v>7</v>
      </c>
      <c r="D182" t="str">
        <f>IFERROR("rep_"&amp;VLOOKUP(B182,Classification!$U$5:$V$14,2,FALSE),"\I:")</f>
        <v>rep_GDPSER</v>
      </c>
      <c r="E182" t="str">
        <f>IFERROR(VLOOKUP(A182,Classification!$A$4:$B$99,2,FALSE),"\I:")</f>
        <v>Austria</v>
      </c>
      <c r="F182" s="3">
        <f>SUMIFS('Selected scen drivers'!F$2:F$999,'Selected scen drivers'!$A$2:$A$999,reporting!$A182,'Selected scen drivers'!$B$2:$B$999,reporting!$B182)</f>
        <v>303.672591490079</v>
      </c>
      <c r="G182" s="3">
        <f>SUMIFS('Selected scen drivers'!G$2:G$999,'Selected scen drivers'!$A$2:$A$999,reporting!$A182,'Selected scen drivers'!$B$2:$B$999,reporting!$B182)</f>
        <v>304.3474387135</v>
      </c>
      <c r="H182" s="3">
        <f>SUMIFS('Selected scen drivers'!H$2:H$999,'Selected scen drivers'!$A$2:$A$999,reporting!$A182,'Selected scen drivers'!$B$2:$B$999,reporting!$B182)</f>
        <v>338.369446570524</v>
      </c>
      <c r="I182" s="3">
        <f>SUMIFS('Selected scen drivers'!I$2:I$999,'Selected scen drivers'!$A$2:$A$999,reporting!$A182,'Selected scen drivers'!$B$2:$B$999,reporting!$B182)</f>
        <v>371.841377142967</v>
      </c>
      <c r="J182" s="3">
        <f>SUMIFS('Selected scen drivers'!J$2:J$999,'Selected scen drivers'!$A$2:$A$999,reporting!$A182,'Selected scen drivers'!$B$2:$B$999,reporting!$B182)</f>
        <v>396.818691851493</v>
      </c>
      <c r="K182" s="3">
        <f>SUMIFS('Selected scen drivers'!K$2:K$999,'Selected scen drivers'!$A$2:$A$999,reporting!$A182,'Selected scen drivers'!$B$2:$B$999,reporting!$B182)</f>
        <v>421.686890054989</v>
      </c>
      <c r="L182" s="3">
        <f>SUMIFS('Selected scen drivers'!L$2:L$999,'Selected scen drivers'!$A$2:$A$999,reporting!$A182,'Selected scen drivers'!$B$2:$B$999,reporting!$B182)</f>
        <v>446.635140861672</v>
      </c>
      <c r="M182" s="3">
        <f>SUMIFS('Selected scen drivers'!M$2:M$999,'Selected scen drivers'!$A$2:$A$999,reporting!$A182,'Selected scen drivers'!$B$2:$B$999,reporting!$B182)</f>
        <v>470.424717392904</v>
      </c>
      <c r="N182" s="3">
        <f>SUMIFS('Selected scen drivers'!N$2:N$999,'Selected scen drivers'!$A$2:$A$999,reporting!$A182,'Selected scen drivers'!$B$2:$B$999,reporting!$B182)</f>
        <v>493.528409937923</v>
      </c>
      <c r="O182" s="3">
        <f>SUMIFS('Selected scen drivers'!O$2:O$999,'Selected scen drivers'!$A$2:$A$999,reporting!$A182,'Selected scen drivers'!$B$2:$B$999,reporting!$B182)</f>
        <v>517.040590729714</v>
      </c>
      <c r="P182" s="3">
        <f>SUMIFS('Selected scen drivers'!P$2:P$999,'Selected scen drivers'!$A$2:$A$999,reporting!$A182,'Selected scen drivers'!$B$2:$B$999,reporting!$B182)</f>
        <v>541.234627468425</v>
      </c>
      <c r="Q182" s="3">
        <f>SUMIFS('Selected scen drivers'!Q$2:Q$999,'Selected scen drivers'!$A$2:$A$999,reporting!$A182,'Selected scen drivers'!$B$2:$B$999,reporting!$B182)</f>
        <v>565.217168047774</v>
      </c>
      <c r="R182" s="3">
        <f>SUMIFS('Selected scen drivers'!R$2:R$999,'Selected scen drivers'!$A$2:$A$999,reporting!$A182,'Selected scen drivers'!$B$2:$B$999,reporting!$B182)</f>
        <v>588.242796150311</v>
      </c>
      <c r="S182" s="3">
        <f>SUMIFS('Selected scen drivers'!S$2:S$999,'Selected scen drivers'!$A$2:$A$999,reporting!$A182,'Selected scen drivers'!$B$2:$B$999,reporting!$B182)</f>
        <v>609.003338385858</v>
      </c>
      <c r="T182" s="3">
        <f>SUMIFS('Selected scen drivers'!T$2:T$999,'Selected scen drivers'!$A$2:$A$999,reporting!$A182,'Selected scen drivers'!$B$2:$B$999,reporting!$B182)</f>
        <v>626.881037039849</v>
      </c>
      <c r="U182" s="3">
        <f>SUMIFS('Selected scen drivers'!U$2:U$999,'Selected scen drivers'!$A$2:$A$999,reporting!$A182,'Selected scen drivers'!$B$2:$B$999,reporting!$B182)</f>
        <v>641.991224012865</v>
      </c>
      <c r="V182" s="3">
        <f>SUMIFS('Selected scen drivers'!V$2:V$999,'Selected scen drivers'!$A$2:$A$999,reporting!$A182,'Selected scen drivers'!$B$2:$B$999,reporting!$B182)</f>
        <v>654.796173026531</v>
      </c>
      <c r="W182" s="3">
        <f>SUMIFS('Selected scen drivers'!W$2:W$999,'Selected scen drivers'!$A$2:$A$999,reporting!$A182,'Selected scen drivers'!$B$2:$B$999,reporting!$B182)</f>
        <v>665.471830740359</v>
      </c>
      <c r="X182" s="3">
        <f>SUMIFS('Selected scen drivers'!X$2:X$999,'Selected scen drivers'!$A$2:$A$999,reporting!$A182,'Selected scen drivers'!$B$2:$B$999,reporting!$B182)</f>
        <v>0</v>
      </c>
      <c r="Y182" s="3">
        <f>SUMIFS('Selected scen drivers'!Y$2:Y$999,'Selected scen drivers'!$A$2:$A$999,reporting!$A182,'Selected scen drivers'!$B$2:$B$999,reporting!$B182)</f>
        <v>0</v>
      </c>
      <c r="Z182" s="3">
        <f>SUMIFS('Selected scen drivers'!Z$2:Z$999,'Selected scen drivers'!$A$2:$A$999,reporting!$A182,'Selected scen drivers'!$B$2:$B$999,reporting!$B182)</f>
        <v>0</v>
      </c>
      <c r="AA182" s="3">
        <f>SUMIFS('Selected scen drivers'!AA$2:AA$999,'Selected scen drivers'!$A$2:$A$999,reporting!$A182,'Selected scen drivers'!$B$2:$B$999,reporting!$B182)</f>
        <v>0</v>
      </c>
      <c r="AB182" s="3">
        <f>SUMIFS('Selected scen drivers'!AB$2:AB$999,'Selected scen drivers'!$A$2:$A$999,reporting!$A182,'Selected scen drivers'!$B$2:$B$999,reporting!$B182)</f>
        <v>0</v>
      </c>
      <c r="AC182" s="3">
        <f>SUMIFS('Selected scen drivers'!AC$2:AC$999,'Selected scen drivers'!$A$2:$A$999,reporting!$A182,'Selected scen drivers'!$B$2:$B$999,reporting!$B182)</f>
        <v>0</v>
      </c>
      <c r="AD182" s="3">
        <f>SUMIFS('Selected scen drivers'!AD$2:AD$999,'Selected scen drivers'!$A$2:$A$999,reporting!$A182,'Selected scen drivers'!$B$2:$B$999,reporting!$B182)</f>
        <v>0</v>
      </c>
      <c r="AE182" s="3">
        <f>SUMIFS('Selected scen drivers'!AE$2:AE$999,'Selected scen drivers'!$A$2:$A$999,reporting!$A182,'Selected scen drivers'!$B$2:$B$999,reporting!$B182)</f>
        <v>0</v>
      </c>
      <c r="AF182">
        <v>2</v>
      </c>
    </row>
    <row r="183" ht="14.5" spans="1:32">
      <c r="A183" s="22">
        <f t="shared" si="4"/>
        <v>30</v>
      </c>
      <c r="B183" s="22">
        <f t="shared" si="5"/>
        <v>8</v>
      </c>
      <c r="D183" t="str">
        <f>IFERROR("rep_"&amp;VLOOKUP(B183,Classification!$U$5:$V$14,2,FALSE),"\I:")</f>
        <v>rep_HOU</v>
      </c>
      <c r="E183" t="str">
        <f>IFERROR(VLOOKUP(A183,Classification!$A$4:$B$99,2,FALSE),"\I:")</f>
        <v>Austria</v>
      </c>
      <c r="F183" s="3">
        <f>SUMIFS('Selected scen drivers'!F$2:F$999,'Selected scen drivers'!$A$2:$A$999,reporting!$A183,'Selected scen drivers'!$B$2:$B$999,reporting!$B183)</f>
        <v>2.7336139</v>
      </c>
      <c r="G183" s="3">
        <f>SUMIFS('Selected scen drivers'!G$2:G$999,'Selected scen drivers'!$A$2:$A$999,reporting!$A183,'Selected scen drivers'!$B$2:$B$999,reporting!$B183)</f>
        <v>2.7302905</v>
      </c>
      <c r="H183" s="3">
        <f>SUMIFS('Selected scen drivers'!H$2:H$999,'Selected scen drivers'!$A$2:$A$999,reporting!$A183,'Selected scen drivers'!$B$2:$B$999,reporting!$B183)</f>
        <v>2.7136735</v>
      </c>
      <c r="I183" s="3">
        <f>SUMIFS('Selected scen drivers'!I$2:I$999,'Selected scen drivers'!$A$2:$A$999,reporting!$A183,'Selected scen drivers'!$B$2:$B$999,reporting!$B183)</f>
        <v>2.6146205</v>
      </c>
      <c r="J183" s="3">
        <f>SUMIFS('Selected scen drivers'!J$2:J$999,'Selected scen drivers'!$A$2:$A$999,reporting!$A183,'Selected scen drivers'!$B$2:$B$999,reporting!$B183)</f>
        <v>2.5197005</v>
      </c>
      <c r="K183" s="3">
        <f>SUMIFS('Selected scen drivers'!K$2:K$999,'Selected scen drivers'!$A$2:$A$999,reporting!$A183,'Selected scen drivers'!$B$2:$B$999,reporting!$B183)</f>
        <v>2.468886</v>
      </c>
      <c r="L183" s="3">
        <f>SUMIFS('Selected scen drivers'!L$2:L$999,'Selected scen drivers'!$A$2:$A$999,reporting!$A183,'Selected scen drivers'!$B$2:$B$999,reporting!$B183)</f>
        <v>2.44925</v>
      </c>
      <c r="M183" s="3">
        <f>SUMIFS('Selected scen drivers'!M$2:M$999,'Selected scen drivers'!$A$2:$A$999,reporting!$A183,'Selected scen drivers'!$B$2:$B$999,reporting!$B183)</f>
        <v>2.39737</v>
      </c>
      <c r="N183" s="3">
        <f>SUMIFS('Selected scen drivers'!N$2:N$999,'Selected scen drivers'!$A$2:$A$999,reporting!$A183,'Selected scen drivers'!$B$2:$B$999,reporting!$B183)</f>
        <v>2.3391525</v>
      </c>
      <c r="O183" s="3">
        <f>SUMIFS('Selected scen drivers'!O$2:O$999,'Selected scen drivers'!$A$2:$A$999,reporting!$A183,'Selected scen drivers'!$B$2:$B$999,reporting!$B183)</f>
        <v>2.2789795</v>
      </c>
      <c r="P183" s="3">
        <f>SUMIFS('Selected scen drivers'!P$2:P$999,'Selected scen drivers'!$A$2:$A$999,reporting!$A183,'Selected scen drivers'!$B$2:$B$999,reporting!$B183)</f>
        <v>2.2445825</v>
      </c>
      <c r="Q183" s="3">
        <f>SUMIFS('Selected scen drivers'!Q$2:Q$999,'Selected scen drivers'!$A$2:$A$999,reporting!$A183,'Selected scen drivers'!$B$2:$B$999,reporting!$B183)</f>
        <v>2.2299205</v>
      </c>
      <c r="R183" s="3">
        <f>SUMIFS('Selected scen drivers'!R$2:R$999,'Selected scen drivers'!$A$2:$A$999,reporting!$A183,'Selected scen drivers'!$B$2:$B$999,reporting!$B183)</f>
        <v>2.205443</v>
      </c>
      <c r="S183" s="3">
        <f>SUMIFS('Selected scen drivers'!S$2:S$999,'Selected scen drivers'!$A$2:$A$999,reporting!$A183,'Selected scen drivers'!$B$2:$B$999,reporting!$B183)</f>
        <v>2.162205</v>
      </c>
      <c r="T183" s="3">
        <f>SUMIFS('Selected scen drivers'!T$2:T$999,'Selected scen drivers'!$A$2:$A$999,reporting!$A183,'Selected scen drivers'!$B$2:$B$999,reporting!$B183)</f>
        <v>2.1025325</v>
      </c>
      <c r="U183" s="3">
        <f>SUMIFS('Selected scen drivers'!U$2:U$999,'Selected scen drivers'!$A$2:$A$999,reporting!$A183,'Selected scen drivers'!$B$2:$B$999,reporting!$B183)</f>
        <v>2.04715</v>
      </c>
      <c r="V183" s="3">
        <f>SUMIFS('Selected scen drivers'!V$2:V$999,'Selected scen drivers'!$A$2:$A$999,reporting!$A183,'Selected scen drivers'!$B$2:$B$999,reporting!$B183)</f>
        <v>1.986951</v>
      </c>
      <c r="W183" s="3">
        <f>SUMIFS('Selected scen drivers'!W$2:W$999,'Selected scen drivers'!$A$2:$A$999,reporting!$A183,'Selected scen drivers'!$B$2:$B$999,reporting!$B183)</f>
        <v>1.9241975</v>
      </c>
      <c r="X183" s="3">
        <f>SUMIFS('Selected scen drivers'!X$2:X$999,'Selected scen drivers'!$A$2:$A$999,reporting!$A183,'Selected scen drivers'!$B$2:$B$999,reporting!$B183)</f>
        <v>0</v>
      </c>
      <c r="Y183" s="3">
        <f>SUMIFS('Selected scen drivers'!Y$2:Y$999,'Selected scen drivers'!$A$2:$A$999,reporting!$A183,'Selected scen drivers'!$B$2:$B$999,reporting!$B183)</f>
        <v>0</v>
      </c>
      <c r="Z183" s="3">
        <f>SUMIFS('Selected scen drivers'!Z$2:Z$999,'Selected scen drivers'!$A$2:$A$999,reporting!$A183,'Selected scen drivers'!$B$2:$B$999,reporting!$B183)</f>
        <v>0</v>
      </c>
      <c r="AA183" s="3">
        <f>SUMIFS('Selected scen drivers'!AA$2:AA$999,'Selected scen drivers'!$A$2:$A$999,reporting!$A183,'Selected scen drivers'!$B$2:$B$999,reporting!$B183)</f>
        <v>0</v>
      </c>
      <c r="AB183" s="3">
        <f>SUMIFS('Selected scen drivers'!AB$2:AB$999,'Selected scen drivers'!$A$2:$A$999,reporting!$A183,'Selected scen drivers'!$B$2:$B$999,reporting!$B183)</f>
        <v>0</v>
      </c>
      <c r="AC183" s="3">
        <f>SUMIFS('Selected scen drivers'!AC$2:AC$999,'Selected scen drivers'!$A$2:$A$999,reporting!$A183,'Selected scen drivers'!$B$2:$B$999,reporting!$B183)</f>
        <v>0</v>
      </c>
      <c r="AD183" s="3">
        <f>SUMIFS('Selected scen drivers'!AD$2:AD$999,'Selected scen drivers'!$A$2:$A$999,reporting!$A183,'Selected scen drivers'!$B$2:$B$999,reporting!$B183)</f>
        <v>0</v>
      </c>
      <c r="AE183" s="3">
        <f>SUMIFS('Selected scen drivers'!AE$2:AE$999,'Selected scen drivers'!$A$2:$A$999,reporting!$A183,'Selected scen drivers'!$B$2:$B$999,reporting!$B183)</f>
        <v>0</v>
      </c>
      <c r="AF183">
        <v>2</v>
      </c>
    </row>
    <row r="184" ht="14.5" spans="1:32">
      <c r="A184" s="22">
        <f t="shared" si="4"/>
        <v>30</v>
      </c>
      <c r="B184" s="22">
        <f t="shared" si="5"/>
        <v>9</v>
      </c>
      <c r="D184" t="str">
        <f>IFERROR("rep_"&amp;VLOOKUP(B184,Classification!$U$5:$V$14,2,FALSE),"\I:")</f>
        <v>rep_POP</v>
      </c>
      <c r="E184" t="str">
        <f>IFERROR(VLOOKUP(A184,Classification!$A$4:$B$99,2,FALSE),"\I:")</f>
        <v>Austria</v>
      </c>
      <c r="F184" s="3">
        <f>SUMIFS('Selected scen drivers'!F$2:F$999,'Selected scen drivers'!$A$2:$A$999,reporting!$A184,'Selected scen drivers'!$B$2:$B$999,reporting!$B184)</f>
        <v>8.872368</v>
      </c>
      <c r="G184" s="3">
        <f>SUMIFS('Selected scen drivers'!G$2:G$999,'Selected scen drivers'!$A$2:$A$999,reporting!$A184,'Selected scen drivers'!$B$2:$B$999,reporting!$B184)</f>
        <v>8.9011</v>
      </c>
      <c r="H184" s="3">
        <f>SUMIFS('Selected scen drivers'!H$2:H$999,'Selected scen drivers'!$A$2:$A$999,reporting!$A184,'Selected scen drivers'!$B$2:$B$999,reporting!$B184)</f>
        <v>9.04476000000001</v>
      </c>
      <c r="I184" s="3">
        <f>SUMIFS('Selected scen drivers'!I$2:I$999,'Selected scen drivers'!$A$2:$A$999,reporting!$A184,'Selected scen drivers'!$B$2:$B$999,reporting!$B184)</f>
        <v>9.105749</v>
      </c>
      <c r="J184" s="3">
        <f>SUMIFS('Selected scen drivers'!J$2:J$999,'Selected scen drivers'!$A$2:$A$999,reporting!$A184,'Selected scen drivers'!$B$2:$B$999,reporting!$B184)</f>
        <v>9.151673</v>
      </c>
      <c r="K184" s="3">
        <f>SUMIFS('Selected scen drivers'!K$2:K$999,'Selected scen drivers'!$A$2:$A$999,reporting!$A184,'Selected scen drivers'!$B$2:$B$999,reporting!$B184)</f>
        <v>9.18961</v>
      </c>
      <c r="L184" s="3">
        <f>SUMIFS('Selected scen drivers'!L$2:L$999,'Selected scen drivers'!$A$2:$A$999,reporting!$A184,'Selected scen drivers'!$B$2:$B$999,reporting!$B184)</f>
        <v>9.230024</v>
      </c>
      <c r="M184" s="3">
        <f>SUMIFS('Selected scen drivers'!M$2:M$999,'Selected scen drivers'!$A$2:$A$999,reporting!$A184,'Selected scen drivers'!$B$2:$B$999,reporting!$B184)</f>
        <v>9.265949</v>
      </c>
      <c r="N184" s="3">
        <f>SUMIFS('Selected scen drivers'!N$2:N$999,'Selected scen drivers'!$A$2:$A$999,reporting!$A184,'Selected scen drivers'!$B$2:$B$999,reporting!$B184)</f>
        <v>9.28067800000001</v>
      </c>
      <c r="O184" s="3">
        <f>SUMIFS('Selected scen drivers'!O$2:O$999,'Selected scen drivers'!$A$2:$A$999,reporting!$A184,'Selected scen drivers'!$B$2:$B$999,reporting!$B184)</f>
        <v>9.277235</v>
      </c>
      <c r="P184" s="3">
        <f>SUMIFS('Selected scen drivers'!P$2:P$999,'Selected scen drivers'!$A$2:$A$999,reporting!$A184,'Selected scen drivers'!$B$2:$B$999,reporting!$B184)</f>
        <v>9.256742</v>
      </c>
      <c r="Q184" s="3">
        <f>SUMIFS('Selected scen drivers'!Q$2:Q$999,'Selected scen drivers'!$A$2:$A$999,reporting!$A184,'Selected scen drivers'!$B$2:$B$999,reporting!$B184)</f>
        <v>9.23356</v>
      </c>
      <c r="R184" s="3">
        <f>SUMIFS('Selected scen drivers'!R$2:R$999,'Selected scen drivers'!$A$2:$A$999,reporting!$A184,'Selected scen drivers'!$B$2:$B$999,reporting!$B184)</f>
        <v>9.20361</v>
      </c>
      <c r="S184" s="3">
        <f>SUMIFS('Selected scen drivers'!S$2:S$999,'Selected scen drivers'!$A$2:$A$999,reporting!$A184,'Selected scen drivers'!$B$2:$B$999,reporting!$B184)</f>
        <v>9.15243400000001</v>
      </c>
      <c r="T184" s="3">
        <f>SUMIFS('Selected scen drivers'!T$2:T$999,'Selected scen drivers'!$A$2:$A$999,reporting!$A184,'Selected scen drivers'!$B$2:$B$999,reporting!$B184)</f>
        <v>9.07269</v>
      </c>
      <c r="U184" s="3">
        <f>SUMIFS('Selected scen drivers'!U$2:U$999,'Selected scen drivers'!$A$2:$A$999,reporting!$A184,'Selected scen drivers'!$B$2:$B$999,reporting!$B184)</f>
        <v>8.969118</v>
      </c>
      <c r="V184" s="3">
        <f>SUMIFS('Selected scen drivers'!V$2:V$999,'Selected scen drivers'!$A$2:$A$999,reporting!$A184,'Selected scen drivers'!$B$2:$B$999,reporting!$B184)</f>
        <v>8.850122</v>
      </c>
      <c r="W184" s="3">
        <f>SUMIFS('Selected scen drivers'!W$2:W$999,'Selected scen drivers'!$A$2:$A$999,reporting!$A184,'Selected scen drivers'!$B$2:$B$999,reporting!$B184)</f>
        <v>8.72111</v>
      </c>
      <c r="X184" s="3">
        <f>SUMIFS('Selected scen drivers'!X$2:X$999,'Selected scen drivers'!$A$2:$A$999,reporting!$A184,'Selected scen drivers'!$B$2:$B$999,reporting!$B184)</f>
        <v>0</v>
      </c>
      <c r="Y184" s="3">
        <f>SUMIFS('Selected scen drivers'!Y$2:Y$999,'Selected scen drivers'!$A$2:$A$999,reporting!$A184,'Selected scen drivers'!$B$2:$B$999,reporting!$B184)</f>
        <v>0</v>
      </c>
      <c r="Z184" s="3">
        <f>SUMIFS('Selected scen drivers'!Z$2:Z$999,'Selected scen drivers'!$A$2:$A$999,reporting!$A184,'Selected scen drivers'!$B$2:$B$999,reporting!$B184)</f>
        <v>0</v>
      </c>
      <c r="AA184" s="3">
        <f>SUMIFS('Selected scen drivers'!AA$2:AA$999,'Selected scen drivers'!$A$2:$A$999,reporting!$A184,'Selected scen drivers'!$B$2:$B$999,reporting!$B184)</f>
        <v>0</v>
      </c>
      <c r="AB184" s="3">
        <f>SUMIFS('Selected scen drivers'!AB$2:AB$999,'Selected scen drivers'!$A$2:$A$999,reporting!$A184,'Selected scen drivers'!$B$2:$B$999,reporting!$B184)</f>
        <v>0</v>
      </c>
      <c r="AC184" s="3">
        <f>SUMIFS('Selected scen drivers'!AC$2:AC$999,'Selected scen drivers'!$A$2:$A$999,reporting!$A184,'Selected scen drivers'!$B$2:$B$999,reporting!$B184)</f>
        <v>0</v>
      </c>
      <c r="AD184" s="3">
        <f>SUMIFS('Selected scen drivers'!AD$2:AD$999,'Selected scen drivers'!$A$2:$A$999,reporting!$A184,'Selected scen drivers'!$B$2:$B$999,reporting!$B184)</f>
        <v>0</v>
      </c>
      <c r="AE184" s="3">
        <f>SUMIFS('Selected scen drivers'!AE$2:AE$999,'Selected scen drivers'!$A$2:$A$999,reporting!$A184,'Selected scen drivers'!$B$2:$B$999,reporting!$B184)</f>
        <v>0</v>
      </c>
      <c r="AF184">
        <v>2</v>
      </c>
    </row>
    <row r="185" ht="14.5" spans="1:32">
      <c r="A185" s="22">
        <f t="shared" si="4"/>
        <v>31</v>
      </c>
      <c r="B185" s="22">
        <f t="shared" si="5"/>
        <v>1</v>
      </c>
      <c r="D185" t="str">
        <f>IFERROR("rep_"&amp;VLOOKUP(B185,Classification!$U$5:$V$14,2,FALSE),"\I:")</f>
        <v>rep_GDP</v>
      </c>
      <c r="E185" t="str">
        <f>IFERROR(VLOOKUP(A185,Classification!$A$4:$B$99,2,FALSE),"\I:")</f>
        <v>BeNeLux</v>
      </c>
      <c r="F185" s="3">
        <f>SUMIFS('Selected scen drivers'!F$2:F$999,'Selected scen drivers'!$A$2:$A$999,reporting!$A185,'Selected scen drivers'!$B$2:$B$999,reporting!$B185)</f>
        <v>1482.47288</v>
      </c>
      <c r="G185" s="3">
        <f>SUMIFS('Selected scen drivers'!G$2:G$999,'Selected scen drivers'!$A$2:$A$999,reporting!$A185,'Selected scen drivers'!$B$2:$B$999,reporting!$B185)</f>
        <v>1494.4674</v>
      </c>
      <c r="H185" s="3">
        <f>SUMIFS('Selected scen drivers'!H$2:H$999,'Selected scen drivers'!$A$2:$A$999,reporting!$A185,'Selected scen drivers'!$B$2:$B$999,reporting!$B185)</f>
        <v>1695.954</v>
      </c>
      <c r="I185" s="3">
        <f>SUMIFS('Selected scen drivers'!I$2:I$999,'Selected scen drivers'!$A$2:$A$999,reporting!$A185,'Selected scen drivers'!$B$2:$B$999,reporting!$B185)</f>
        <v>1853.8436</v>
      </c>
      <c r="J185" s="3">
        <f>SUMIFS('Selected scen drivers'!J$2:J$999,'Selected scen drivers'!$A$2:$A$999,reporting!$A185,'Selected scen drivers'!$B$2:$B$999,reporting!$B185)</f>
        <v>1983.1478</v>
      </c>
      <c r="K185" s="3">
        <f>SUMIFS('Selected scen drivers'!K$2:K$999,'Selected scen drivers'!$A$2:$A$999,reporting!$A185,'Selected scen drivers'!$B$2:$B$999,reporting!$B185)</f>
        <v>2102.649</v>
      </c>
      <c r="L185" s="3">
        <f>SUMIFS('Selected scen drivers'!L$2:L$999,'Selected scen drivers'!$A$2:$A$999,reporting!$A185,'Selected scen drivers'!$B$2:$B$999,reporting!$B185)</f>
        <v>2215.293</v>
      </c>
      <c r="M185" s="3">
        <f>SUMIFS('Selected scen drivers'!M$2:M$999,'Selected scen drivers'!$A$2:$A$999,reporting!$A185,'Selected scen drivers'!$B$2:$B$999,reporting!$B185)</f>
        <v>2322.721</v>
      </c>
      <c r="N185" s="3">
        <f>SUMIFS('Selected scen drivers'!N$2:N$999,'Selected scen drivers'!$A$2:$A$999,reporting!$A185,'Selected scen drivers'!$B$2:$B$999,reporting!$B185)</f>
        <v>2425.651</v>
      </c>
      <c r="O185" s="3">
        <f>SUMIFS('Selected scen drivers'!O$2:O$999,'Selected scen drivers'!$A$2:$A$999,reporting!$A185,'Selected scen drivers'!$B$2:$B$999,reporting!$B185)</f>
        <v>2528.887</v>
      </c>
      <c r="P185" s="3">
        <f>SUMIFS('Selected scen drivers'!P$2:P$999,'Selected scen drivers'!$A$2:$A$999,reporting!$A185,'Selected scen drivers'!$B$2:$B$999,reporting!$B185)</f>
        <v>2633.552</v>
      </c>
      <c r="Q185" s="3">
        <f>SUMIFS('Selected scen drivers'!Q$2:Q$999,'Selected scen drivers'!$A$2:$A$999,reporting!$A185,'Selected scen drivers'!$B$2:$B$999,reporting!$B185)</f>
        <v>2734.719</v>
      </c>
      <c r="R185" s="3">
        <f>SUMIFS('Selected scen drivers'!R$2:R$999,'Selected scen drivers'!$A$2:$A$999,reporting!$A185,'Selected scen drivers'!$B$2:$B$999,reporting!$B185)</f>
        <v>2830.638</v>
      </c>
      <c r="S185" s="3">
        <f>SUMIFS('Selected scen drivers'!S$2:S$999,'Selected scen drivers'!$A$2:$A$999,reporting!$A185,'Selected scen drivers'!$B$2:$B$999,reporting!$B185)</f>
        <v>2917.687</v>
      </c>
      <c r="T185" s="3">
        <f>SUMIFS('Selected scen drivers'!T$2:T$999,'Selected scen drivers'!$A$2:$A$999,reporting!$A185,'Selected scen drivers'!$B$2:$B$999,reporting!$B185)</f>
        <v>2993.185</v>
      </c>
      <c r="U185" s="3">
        <f>SUMIFS('Selected scen drivers'!U$2:U$999,'Selected scen drivers'!$A$2:$A$999,reporting!$A185,'Selected scen drivers'!$B$2:$B$999,reporting!$B185)</f>
        <v>3056.609</v>
      </c>
      <c r="V185" s="3">
        <f>SUMIFS('Selected scen drivers'!V$2:V$999,'Selected scen drivers'!$A$2:$A$999,reporting!$A185,'Selected scen drivers'!$B$2:$B$999,reporting!$B185)</f>
        <v>3108.339</v>
      </c>
      <c r="W185" s="3">
        <f>SUMIFS('Selected scen drivers'!W$2:W$999,'Selected scen drivers'!$A$2:$A$999,reporting!$A185,'Selected scen drivers'!$B$2:$B$999,reporting!$B185)</f>
        <v>3148.128</v>
      </c>
      <c r="X185" s="3">
        <f>SUMIFS('Selected scen drivers'!X$2:X$999,'Selected scen drivers'!$A$2:$A$999,reporting!$A185,'Selected scen drivers'!$B$2:$B$999,reporting!$B185)</f>
        <v>0</v>
      </c>
      <c r="Y185" s="3">
        <f>SUMIFS('Selected scen drivers'!Y$2:Y$999,'Selected scen drivers'!$A$2:$A$999,reporting!$A185,'Selected scen drivers'!$B$2:$B$999,reporting!$B185)</f>
        <v>0</v>
      </c>
      <c r="Z185" s="3">
        <f>SUMIFS('Selected scen drivers'!Z$2:Z$999,'Selected scen drivers'!$A$2:$A$999,reporting!$A185,'Selected scen drivers'!$B$2:$B$999,reporting!$B185)</f>
        <v>0</v>
      </c>
      <c r="AA185" s="3">
        <f>SUMIFS('Selected scen drivers'!AA$2:AA$999,'Selected scen drivers'!$A$2:$A$999,reporting!$A185,'Selected scen drivers'!$B$2:$B$999,reporting!$B185)</f>
        <v>0</v>
      </c>
      <c r="AB185" s="3">
        <f>SUMIFS('Selected scen drivers'!AB$2:AB$999,'Selected scen drivers'!$A$2:$A$999,reporting!$A185,'Selected scen drivers'!$B$2:$B$999,reporting!$B185)</f>
        <v>0</v>
      </c>
      <c r="AC185" s="3">
        <f>SUMIFS('Selected scen drivers'!AC$2:AC$999,'Selected scen drivers'!$A$2:$A$999,reporting!$A185,'Selected scen drivers'!$B$2:$B$999,reporting!$B185)</f>
        <v>0</v>
      </c>
      <c r="AD185" s="3">
        <f>SUMIFS('Selected scen drivers'!AD$2:AD$999,'Selected scen drivers'!$A$2:$A$999,reporting!$A185,'Selected scen drivers'!$B$2:$B$999,reporting!$B185)</f>
        <v>0</v>
      </c>
      <c r="AE185" s="3">
        <f>SUMIFS('Selected scen drivers'!AE$2:AE$999,'Selected scen drivers'!$A$2:$A$999,reporting!$A185,'Selected scen drivers'!$B$2:$B$999,reporting!$B185)</f>
        <v>0</v>
      </c>
      <c r="AF185">
        <v>2</v>
      </c>
    </row>
    <row r="186" ht="14.5" spans="1:32">
      <c r="A186" s="22">
        <f t="shared" si="4"/>
        <v>31</v>
      </c>
      <c r="B186" s="22">
        <f t="shared" si="5"/>
        <v>2</v>
      </c>
      <c r="D186" t="str">
        <f>IFERROR("rep_"&amp;VLOOKUP(B186,Classification!$U$5:$V$14,2,FALSE),"\I:")</f>
        <v>rep_GDPAGR</v>
      </c>
      <c r="E186" t="str">
        <f>IFERROR(VLOOKUP(A186,Classification!$A$4:$B$99,2,FALSE),"\I:")</f>
        <v>BeNeLux</v>
      </c>
      <c r="F186" s="3">
        <f>SUMIFS('Selected scen drivers'!F$2:F$999,'Selected scen drivers'!$A$2:$A$999,reporting!$A186,'Selected scen drivers'!$B$2:$B$999,reporting!$B186)</f>
        <v>19.3225098380187</v>
      </c>
      <c r="G186" s="3">
        <f>SUMIFS('Selected scen drivers'!G$2:G$999,'Selected scen drivers'!$A$2:$A$999,reporting!$A186,'Selected scen drivers'!$B$2:$B$999,reporting!$B186)</f>
        <v>19.5027366390431</v>
      </c>
      <c r="H186" s="3">
        <f>SUMIFS('Selected scen drivers'!H$2:H$999,'Selected scen drivers'!$A$2:$A$999,reporting!$A186,'Selected scen drivers'!$B$2:$B$999,reporting!$B186)</f>
        <v>22.0658889982672</v>
      </c>
      <c r="I186" s="3">
        <f>SUMIFS('Selected scen drivers'!I$2:I$999,'Selected scen drivers'!$A$2:$A$999,reporting!$A186,'Selected scen drivers'!$B$2:$B$999,reporting!$B186)</f>
        <v>24.1213668262383</v>
      </c>
      <c r="J186" s="3">
        <f>SUMIFS('Selected scen drivers'!J$2:J$999,'Selected scen drivers'!$A$2:$A$999,reporting!$A186,'Selected scen drivers'!$B$2:$B$999,reporting!$B186)</f>
        <v>25.8051865802867</v>
      </c>
      <c r="K186" s="3">
        <f>SUMIFS('Selected scen drivers'!K$2:K$999,'Selected scen drivers'!$A$2:$A$999,reporting!$A186,'Selected scen drivers'!$B$2:$B$999,reporting!$B186)</f>
        <v>27.3878235826388</v>
      </c>
      <c r="L186" s="3">
        <f>SUMIFS('Selected scen drivers'!L$2:L$999,'Selected scen drivers'!$A$2:$A$999,reporting!$A186,'Selected scen drivers'!$B$2:$B$999,reporting!$B186)</f>
        <v>28.9034822933879</v>
      </c>
      <c r="M186" s="3">
        <f>SUMIFS('Selected scen drivers'!M$2:M$999,'Selected scen drivers'!$A$2:$A$999,reporting!$A186,'Selected scen drivers'!$B$2:$B$999,reporting!$B186)</f>
        <v>30.3410688075151</v>
      </c>
      <c r="N186" s="3">
        <f>SUMIFS('Selected scen drivers'!N$2:N$999,'Selected scen drivers'!$A$2:$A$999,reporting!$A186,'Selected scen drivers'!$B$2:$B$999,reporting!$B186)</f>
        <v>31.6909831946467</v>
      </c>
      <c r="O186" s="3">
        <f>SUMIFS('Selected scen drivers'!O$2:O$999,'Selected scen drivers'!$A$2:$A$999,reporting!$A186,'Selected scen drivers'!$B$2:$B$999,reporting!$B186)</f>
        <v>33.0046724996191</v>
      </c>
      <c r="P186" s="3">
        <f>SUMIFS('Selected scen drivers'!P$2:P$999,'Selected scen drivers'!$A$2:$A$999,reporting!$A186,'Selected scen drivers'!$B$2:$B$999,reporting!$B186)</f>
        <v>34.3085059215377</v>
      </c>
      <c r="Q186" s="3">
        <f>SUMIFS('Selected scen drivers'!Q$2:Q$999,'Selected scen drivers'!$A$2:$A$999,reporting!$A186,'Selected scen drivers'!$B$2:$B$999,reporting!$B186)</f>
        <v>35.5620530739298</v>
      </c>
      <c r="R186" s="3">
        <f>SUMIFS('Selected scen drivers'!R$2:R$999,'Selected scen drivers'!$A$2:$A$999,reporting!$A186,'Selected scen drivers'!$B$2:$B$999,reporting!$B186)</f>
        <v>36.7485981863732</v>
      </c>
      <c r="S186" s="3">
        <f>SUMIFS('Selected scen drivers'!S$2:S$999,'Selected scen drivers'!$A$2:$A$999,reporting!$A186,'Selected scen drivers'!$B$2:$B$999,reporting!$B186)</f>
        <v>37.8119020756366</v>
      </c>
      <c r="T186" s="3">
        <f>SUMIFS('Selected scen drivers'!T$2:T$999,'Selected scen drivers'!$A$2:$A$999,reporting!$A186,'Selected scen drivers'!$B$2:$B$999,reporting!$B186)</f>
        <v>38.7043187019704</v>
      </c>
      <c r="U186" s="3">
        <f>SUMIFS('Selected scen drivers'!U$2:U$999,'Selected scen drivers'!$A$2:$A$999,reporting!$A186,'Selected scen drivers'!$B$2:$B$999,reporting!$B186)</f>
        <v>39.4135617945894</v>
      </c>
      <c r="V186" s="3">
        <f>SUMIFS('Selected scen drivers'!V$2:V$999,'Selected scen drivers'!$A$2:$A$999,reporting!$A186,'Selected scen drivers'!$B$2:$B$999,reporting!$B186)</f>
        <v>39.945930156258</v>
      </c>
      <c r="W186" s="3">
        <f>SUMIFS('Selected scen drivers'!W$2:W$999,'Selected scen drivers'!$A$2:$A$999,reporting!$A186,'Selected scen drivers'!$B$2:$B$999,reporting!$B186)</f>
        <v>40.307884744833</v>
      </c>
      <c r="X186" s="3">
        <f>SUMIFS('Selected scen drivers'!X$2:X$999,'Selected scen drivers'!$A$2:$A$999,reporting!$A186,'Selected scen drivers'!$B$2:$B$999,reporting!$B186)</f>
        <v>0</v>
      </c>
      <c r="Y186" s="3">
        <f>SUMIFS('Selected scen drivers'!Y$2:Y$999,'Selected scen drivers'!$A$2:$A$999,reporting!$A186,'Selected scen drivers'!$B$2:$B$999,reporting!$B186)</f>
        <v>0</v>
      </c>
      <c r="Z186" s="3">
        <f>SUMIFS('Selected scen drivers'!Z$2:Z$999,'Selected scen drivers'!$A$2:$A$999,reporting!$A186,'Selected scen drivers'!$B$2:$B$999,reporting!$B186)</f>
        <v>0</v>
      </c>
      <c r="AA186" s="3">
        <f>SUMIFS('Selected scen drivers'!AA$2:AA$999,'Selected scen drivers'!$A$2:$A$999,reporting!$A186,'Selected scen drivers'!$B$2:$B$999,reporting!$B186)</f>
        <v>0</v>
      </c>
      <c r="AB186" s="3">
        <f>SUMIFS('Selected scen drivers'!AB$2:AB$999,'Selected scen drivers'!$A$2:$A$999,reporting!$A186,'Selected scen drivers'!$B$2:$B$999,reporting!$B186)</f>
        <v>0</v>
      </c>
      <c r="AC186" s="3">
        <f>SUMIFS('Selected scen drivers'!AC$2:AC$999,'Selected scen drivers'!$A$2:$A$999,reporting!$A186,'Selected scen drivers'!$B$2:$B$999,reporting!$B186)</f>
        <v>0</v>
      </c>
      <c r="AD186" s="3">
        <f>SUMIFS('Selected scen drivers'!AD$2:AD$999,'Selected scen drivers'!$A$2:$A$999,reporting!$A186,'Selected scen drivers'!$B$2:$B$999,reporting!$B186)</f>
        <v>0</v>
      </c>
      <c r="AE186" s="3">
        <f>SUMIFS('Selected scen drivers'!AE$2:AE$999,'Selected scen drivers'!$A$2:$A$999,reporting!$A186,'Selected scen drivers'!$B$2:$B$999,reporting!$B186)</f>
        <v>0</v>
      </c>
      <c r="AF186">
        <v>2</v>
      </c>
    </row>
    <row r="187" ht="14.5" spans="1:32">
      <c r="A187" s="22">
        <f t="shared" si="4"/>
        <v>31</v>
      </c>
      <c r="B187" s="22">
        <f t="shared" si="5"/>
        <v>3</v>
      </c>
      <c r="D187" t="str">
        <f>IFERROR("rep_"&amp;VLOOKUP(B187,Classification!$U$5:$V$14,2,FALSE),"\I:")</f>
        <v>rep_GDPIND</v>
      </c>
      <c r="E187" t="str">
        <f>IFERROR(VLOOKUP(A187,Classification!$A$4:$B$99,2,FALSE),"\I:")</f>
        <v>BeNeLux</v>
      </c>
      <c r="F187" s="3">
        <f>SUMIFS('Selected scen drivers'!F$2:F$999,'Selected scen drivers'!$A$2:$A$999,reporting!$A187,'Selected scen drivers'!$B$2:$B$999,reporting!$B187)</f>
        <v>308.182325992693</v>
      </c>
      <c r="G187" s="3">
        <f>SUMIFS('Selected scen drivers'!G$2:G$999,'Selected scen drivers'!$A$2:$A$999,reporting!$A187,'Selected scen drivers'!$B$2:$B$999,reporting!$B187)</f>
        <v>310.595335621327</v>
      </c>
      <c r="H187" s="3">
        <f>SUMIFS('Selected scen drivers'!H$2:H$999,'Selected scen drivers'!$A$2:$A$999,reporting!$A187,'Selected scen drivers'!$B$2:$B$999,reporting!$B187)</f>
        <v>362.360082465686</v>
      </c>
      <c r="I187" s="3">
        <f>SUMIFS('Selected scen drivers'!I$2:I$999,'Selected scen drivers'!$A$2:$A$999,reporting!$A187,'Selected scen drivers'!$B$2:$B$999,reporting!$B187)</f>
        <v>406.457803290808</v>
      </c>
      <c r="J187" s="3">
        <f>SUMIFS('Selected scen drivers'!J$2:J$999,'Selected scen drivers'!$A$2:$A$999,reporting!$A187,'Selected scen drivers'!$B$2:$B$999,reporting!$B187)</f>
        <v>446.187526061701</v>
      </c>
      <c r="K187" s="3">
        <f>SUMIFS('Selected scen drivers'!K$2:K$999,'Selected scen drivers'!$A$2:$A$999,reporting!$A187,'Selected scen drivers'!$B$2:$B$999,reporting!$B187)</f>
        <v>485.231477492576</v>
      </c>
      <c r="L187" s="3">
        <f>SUMIFS('Selected scen drivers'!L$2:L$999,'Selected scen drivers'!$A$2:$A$999,reporting!$A187,'Selected scen drivers'!$B$2:$B$999,reporting!$B187)</f>
        <v>524.095297816925</v>
      </c>
      <c r="M187" s="3">
        <f>SUMIFS('Selected scen drivers'!M$2:M$999,'Selected scen drivers'!$A$2:$A$999,reporting!$A187,'Selected scen drivers'!$B$2:$B$999,reporting!$B187)</f>
        <v>563.001990893871</v>
      </c>
      <c r="N187" s="3">
        <f>SUMIFS('Selected scen drivers'!N$2:N$999,'Selected scen drivers'!$A$2:$A$999,reporting!$A187,'Selected scen drivers'!$B$2:$B$999,reporting!$B187)</f>
        <v>602.031818273473</v>
      </c>
      <c r="O187" s="3">
        <f>SUMIFS('Selected scen drivers'!O$2:O$999,'Selected scen drivers'!$A$2:$A$999,reporting!$A187,'Selected scen drivers'!$B$2:$B$999,reporting!$B187)</f>
        <v>642.32183990915</v>
      </c>
      <c r="P187" s="3">
        <f>SUMIFS('Selected scen drivers'!P$2:P$999,'Selected scen drivers'!$A$2:$A$999,reporting!$A187,'Selected scen drivers'!$B$2:$B$999,reporting!$B187)</f>
        <v>684.155157159245</v>
      </c>
      <c r="Q187" s="3">
        <f>SUMIFS('Selected scen drivers'!Q$2:Q$999,'Selected scen drivers'!$A$2:$A$999,reporting!$A187,'Selected scen drivers'!$B$2:$B$999,reporting!$B187)</f>
        <v>726.239587795952</v>
      </c>
      <c r="R187" s="3">
        <f>SUMIFS('Selected scen drivers'!R$2:R$999,'Selected scen drivers'!$A$2:$A$999,reporting!$A187,'Selected scen drivers'!$B$2:$B$999,reporting!$B187)</f>
        <v>768.036728823531</v>
      </c>
      <c r="S187" s="3">
        <f>SUMIFS('Selected scen drivers'!S$2:S$999,'Selected scen drivers'!$A$2:$A$999,reporting!$A187,'Selected scen drivers'!$B$2:$B$999,reporting!$B187)</f>
        <v>808.450259134399</v>
      </c>
      <c r="T187" s="3">
        <f>SUMIFS('Selected scen drivers'!T$2:T$999,'Selected scen drivers'!$A$2:$A$999,reporting!$A187,'Selected scen drivers'!$B$2:$B$999,reporting!$B187)</f>
        <v>846.566166311138</v>
      </c>
      <c r="U187" s="3">
        <f>SUMIFS('Selected scen drivers'!U$2:U$999,'Selected scen drivers'!$A$2:$A$999,reporting!$A187,'Selected scen drivers'!$B$2:$B$999,reporting!$B187)</f>
        <v>882.031513137566</v>
      </c>
      <c r="V187" s="3">
        <f>SUMIFS('Selected scen drivers'!V$2:V$999,'Selected scen drivers'!$A$2:$A$999,reporting!$A187,'Selected scen drivers'!$B$2:$B$999,reporting!$B187)</f>
        <v>914.747694592087</v>
      </c>
      <c r="W187" s="3">
        <f>SUMIFS('Selected scen drivers'!W$2:W$999,'Selected scen drivers'!$A$2:$A$999,reporting!$A187,'Selected scen drivers'!$B$2:$B$999,reporting!$B187)</f>
        <v>944.4384</v>
      </c>
      <c r="X187" s="3">
        <f>SUMIFS('Selected scen drivers'!X$2:X$999,'Selected scen drivers'!$A$2:$A$999,reporting!$A187,'Selected scen drivers'!$B$2:$B$999,reporting!$B187)</f>
        <v>0</v>
      </c>
      <c r="Y187" s="3">
        <f>SUMIFS('Selected scen drivers'!Y$2:Y$999,'Selected scen drivers'!$A$2:$A$999,reporting!$A187,'Selected scen drivers'!$B$2:$B$999,reporting!$B187)</f>
        <v>0</v>
      </c>
      <c r="Z187" s="3">
        <f>SUMIFS('Selected scen drivers'!Z$2:Z$999,'Selected scen drivers'!$A$2:$A$999,reporting!$A187,'Selected scen drivers'!$B$2:$B$999,reporting!$B187)</f>
        <v>0</v>
      </c>
      <c r="AA187" s="3">
        <f>SUMIFS('Selected scen drivers'!AA$2:AA$999,'Selected scen drivers'!$A$2:$A$999,reporting!$A187,'Selected scen drivers'!$B$2:$B$999,reporting!$B187)</f>
        <v>0</v>
      </c>
      <c r="AB187" s="3">
        <f>SUMIFS('Selected scen drivers'!AB$2:AB$999,'Selected scen drivers'!$A$2:$A$999,reporting!$A187,'Selected scen drivers'!$B$2:$B$999,reporting!$B187)</f>
        <v>0</v>
      </c>
      <c r="AC187" s="3">
        <f>SUMIFS('Selected scen drivers'!AC$2:AC$999,'Selected scen drivers'!$A$2:$A$999,reporting!$A187,'Selected scen drivers'!$B$2:$B$999,reporting!$B187)</f>
        <v>0</v>
      </c>
      <c r="AD187" s="3">
        <f>SUMIFS('Selected scen drivers'!AD$2:AD$999,'Selected scen drivers'!$A$2:$A$999,reporting!$A187,'Selected scen drivers'!$B$2:$B$999,reporting!$B187)</f>
        <v>0</v>
      </c>
      <c r="AE187" s="3">
        <f>SUMIFS('Selected scen drivers'!AE$2:AE$999,'Selected scen drivers'!$A$2:$A$999,reporting!$A187,'Selected scen drivers'!$B$2:$B$999,reporting!$B187)</f>
        <v>0</v>
      </c>
      <c r="AF187">
        <v>2</v>
      </c>
    </row>
    <row r="188" ht="14.5" spans="1:32">
      <c r="A188" s="22">
        <f t="shared" si="4"/>
        <v>31</v>
      </c>
      <c r="B188" s="22">
        <f t="shared" si="5"/>
        <v>7</v>
      </c>
      <c r="D188" t="str">
        <f>IFERROR("rep_"&amp;VLOOKUP(B188,Classification!$U$5:$V$14,2,FALSE),"\I:")</f>
        <v>rep_GDPSER</v>
      </c>
      <c r="E188" t="str">
        <f>IFERROR(VLOOKUP(A188,Classification!$A$4:$B$99,2,FALSE),"\I:")</f>
        <v>BeNeLux</v>
      </c>
      <c r="F188" s="3">
        <f>SUMIFS('Selected scen drivers'!F$2:F$999,'Selected scen drivers'!$A$2:$A$999,reporting!$A188,'Selected scen drivers'!$B$2:$B$999,reporting!$B188)</f>
        <v>1154.96804416929</v>
      </c>
      <c r="G188" s="3">
        <f>SUMIFS('Selected scen drivers'!G$2:G$999,'Selected scen drivers'!$A$2:$A$999,reporting!$A188,'Selected scen drivers'!$B$2:$B$999,reporting!$B188)</f>
        <v>1164.36932773963</v>
      </c>
      <c r="H188" s="3">
        <f>SUMIFS('Selected scen drivers'!H$2:H$999,'Selected scen drivers'!$A$2:$A$999,reporting!$A188,'Selected scen drivers'!$B$2:$B$999,reporting!$B188)</f>
        <v>1311.52802853605</v>
      </c>
      <c r="I188" s="3">
        <f>SUMIFS('Selected scen drivers'!I$2:I$999,'Selected scen drivers'!$A$2:$A$999,reporting!$A188,'Selected scen drivers'!$B$2:$B$999,reporting!$B188)</f>
        <v>1423.26442988295</v>
      </c>
      <c r="J188" s="3">
        <f>SUMIFS('Selected scen drivers'!J$2:J$999,'Selected scen drivers'!$A$2:$A$999,reporting!$A188,'Selected scen drivers'!$B$2:$B$999,reporting!$B188)</f>
        <v>1511.15508735801</v>
      </c>
      <c r="K188" s="3">
        <f>SUMIFS('Selected scen drivers'!K$2:K$999,'Selected scen drivers'!$A$2:$A$999,reporting!$A188,'Selected scen drivers'!$B$2:$B$999,reporting!$B188)</f>
        <v>1590.02969892479</v>
      </c>
      <c r="L188" s="3">
        <f>SUMIFS('Selected scen drivers'!L$2:L$999,'Selected scen drivers'!$A$2:$A$999,reporting!$A188,'Selected scen drivers'!$B$2:$B$999,reporting!$B188)</f>
        <v>1662.29421988969</v>
      </c>
      <c r="M188" s="3">
        <f>SUMIFS('Selected scen drivers'!M$2:M$999,'Selected scen drivers'!$A$2:$A$999,reporting!$A188,'Selected scen drivers'!$B$2:$B$999,reporting!$B188)</f>
        <v>1729.37794029861</v>
      </c>
      <c r="N188" s="3">
        <f>SUMIFS('Selected scen drivers'!N$2:N$999,'Selected scen drivers'!$A$2:$A$999,reporting!$A188,'Selected scen drivers'!$B$2:$B$999,reporting!$B188)</f>
        <v>1791.92819853188</v>
      </c>
      <c r="O188" s="3">
        <f>SUMIFS('Selected scen drivers'!O$2:O$999,'Selected scen drivers'!$A$2:$A$999,reporting!$A188,'Selected scen drivers'!$B$2:$B$999,reporting!$B188)</f>
        <v>1853.56048759123</v>
      </c>
      <c r="P188" s="3">
        <f>SUMIFS('Selected scen drivers'!P$2:P$999,'Selected scen drivers'!$A$2:$A$999,reporting!$A188,'Selected scen drivers'!$B$2:$B$999,reporting!$B188)</f>
        <v>1915.08833691922</v>
      </c>
      <c r="Q188" s="3">
        <f>SUMIFS('Selected scen drivers'!Q$2:Q$999,'Selected scen drivers'!$A$2:$A$999,reporting!$A188,'Selected scen drivers'!$B$2:$B$999,reporting!$B188)</f>
        <v>1972.91735913012</v>
      </c>
      <c r="R188" s="3">
        <f>SUMIFS('Selected scen drivers'!R$2:R$999,'Selected scen drivers'!$A$2:$A$999,reporting!$A188,'Selected scen drivers'!$B$2:$B$999,reporting!$B188)</f>
        <v>2025.8526729901</v>
      </c>
      <c r="S188" s="3">
        <f>SUMIFS('Selected scen drivers'!S$2:S$999,'Selected scen drivers'!$A$2:$A$999,reporting!$A188,'Selected scen drivers'!$B$2:$B$999,reporting!$B188)</f>
        <v>2071.42483878996</v>
      </c>
      <c r="T188" s="3">
        <f>SUMIFS('Selected scen drivers'!T$2:T$999,'Selected scen drivers'!$A$2:$A$999,reporting!$A188,'Selected scen drivers'!$B$2:$B$999,reporting!$B188)</f>
        <v>2107.91451498689</v>
      </c>
      <c r="U188" s="3">
        <f>SUMIFS('Selected scen drivers'!U$2:U$999,'Selected scen drivers'!$A$2:$A$999,reporting!$A188,'Selected scen drivers'!$B$2:$B$999,reporting!$B188)</f>
        <v>2135.16392506785</v>
      </c>
      <c r="V188" s="3">
        <f>SUMIFS('Selected scen drivers'!V$2:V$999,'Selected scen drivers'!$A$2:$A$999,reporting!$A188,'Selected scen drivers'!$B$2:$B$999,reporting!$B188)</f>
        <v>2153.64537525166</v>
      </c>
      <c r="W188" s="3">
        <f>SUMIFS('Selected scen drivers'!W$2:W$999,'Selected scen drivers'!$A$2:$A$999,reporting!$A188,'Selected scen drivers'!$B$2:$B$999,reporting!$B188)</f>
        <v>2163.38171525517</v>
      </c>
      <c r="X188" s="3">
        <f>SUMIFS('Selected scen drivers'!X$2:X$999,'Selected scen drivers'!$A$2:$A$999,reporting!$A188,'Selected scen drivers'!$B$2:$B$999,reporting!$B188)</f>
        <v>0</v>
      </c>
      <c r="Y188" s="3">
        <f>SUMIFS('Selected scen drivers'!Y$2:Y$999,'Selected scen drivers'!$A$2:$A$999,reporting!$A188,'Selected scen drivers'!$B$2:$B$999,reporting!$B188)</f>
        <v>0</v>
      </c>
      <c r="Z188" s="3">
        <f>SUMIFS('Selected scen drivers'!Z$2:Z$999,'Selected scen drivers'!$A$2:$A$999,reporting!$A188,'Selected scen drivers'!$B$2:$B$999,reporting!$B188)</f>
        <v>0</v>
      </c>
      <c r="AA188" s="3">
        <f>SUMIFS('Selected scen drivers'!AA$2:AA$999,'Selected scen drivers'!$A$2:$A$999,reporting!$A188,'Selected scen drivers'!$B$2:$B$999,reporting!$B188)</f>
        <v>0</v>
      </c>
      <c r="AB188" s="3">
        <f>SUMIFS('Selected scen drivers'!AB$2:AB$999,'Selected scen drivers'!$A$2:$A$999,reporting!$A188,'Selected scen drivers'!$B$2:$B$999,reporting!$B188)</f>
        <v>0</v>
      </c>
      <c r="AC188" s="3">
        <f>SUMIFS('Selected scen drivers'!AC$2:AC$999,'Selected scen drivers'!$A$2:$A$999,reporting!$A188,'Selected scen drivers'!$B$2:$B$999,reporting!$B188)</f>
        <v>0</v>
      </c>
      <c r="AD188" s="3">
        <f>SUMIFS('Selected scen drivers'!AD$2:AD$999,'Selected scen drivers'!$A$2:$A$999,reporting!$A188,'Selected scen drivers'!$B$2:$B$999,reporting!$B188)</f>
        <v>0</v>
      </c>
      <c r="AE188" s="3">
        <f>SUMIFS('Selected scen drivers'!AE$2:AE$999,'Selected scen drivers'!$A$2:$A$999,reporting!$A188,'Selected scen drivers'!$B$2:$B$999,reporting!$B188)</f>
        <v>0</v>
      </c>
      <c r="AF188">
        <v>2</v>
      </c>
    </row>
    <row r="189" ht="14.5" spans="1:32">
      <c r="A189" s="22">
        <f t="shared" si="4"/>
        <v>31</v>
      </c>
      <c r="B189" s="22">
        <f t="shared" si="5"/>
        <v>8</v>
      </c>
      <c r="D189" t="str">
        <f>IFERROR("rep_"&amp;VLOOKUP(B189,Classification!$U$5:$V$14,2,FALSE),"\I:")</f>
        <v>rep_HOU</v>
      </c>
      <c r="E189" t="str">
        <f>IFERROR(VLOOKUP(A189,Classification!$A$4:$B$99,2,FALSE),"\I:")</f>
        <v>BeNeLux</v>
      </c>
      <c r="F189" s="3">
        <f>SUMIFS('Selected scen drivers'!F$2:F$999,'Selected scen drivers'!$A$2:$A$999,reporting!$A189,'Selected scen drivers'!$B$2:$B$999,reporting!$B189)</f>
        <v>8.6993507</v>
      </c>
      <c r="G189" s="3">
        <f>SUMIFS('Selected scen drivers'!G$2:G$999,'Selected scen drivers'!$A$2:$A$999,reporting!$A189,'Selected scen drivers'!$B$2:$B$999,reporting!$B189)</f>
        <v>8.691634</v>
      </c>
      <c r="H189" s="3">
        <f>SUMIFS('Selected scen drivers'!H$2:H$999,'Selected scen drivers'!$A$2:$A$999,reporting!$A189,'Selected scen drivers'!$B$2:$B$999,reporting!$B189)</f>
        <v>8.65305049999999</v>
      </c>
      <c r="I189" s="3">
        <f>SUMIFS('Selected scen drivers'!I$2:I$999,'Selected scen drivers'!$A$2:$A$999,reporting!$A189,'Selected scen drivers'!$B$2:$B$999,reporting!$B189)</f>
        <v>8.48380449999999</v>
      </c>
      <c r="J189" s="3">
        <f>SUMIFS('Selected scen drivers'!J$2:J$999,'Selected scen drivers'!$A$2:$A$999,reporting!$A189,'Selected scen drivers'!$B$2:$B$999,reporting!$B189)</f>
        <v>8.30114349999999</v>
      </c>
      <c r="K189" s="3">
        <f>SUMIFS('Selected scen drivers'!K$2:K$999,'Selected scen drivers'!$A$2:$A$999,reporting!$A189,'Selected scen drivers'!$B$2:$B$999,reporting!$B189)</f>
        <v>8.17272249999999</v>
      </c>
      <c r="L189" s="3">
        <f>SUMIFS('Selected scen drivers'!L$2:L$999,'Selected scen drivers'!$A$2:$A$999,reporting!$A189,'Selected scen drivers'!$B$2:$B$999,reporting!$B189)</f>
        <v>8.12611099999999</v>
      </c>
      <c r="M189" s="3">
        <f>SUMIFS('Selected scen drivers'!M$2:M$999,'Selected scen drivers'!$A$2:$A$999,reporting!$A189,'Selected scen drivers'!$B$2:$B$999,reporting!$B189)</f>
        <v>8.04333349999999</v>
      </c>
      <c r="N189" s="3">
        <f>SUMIFS('Selected scen drivers'!N$2:N$999,'Selected scen drivers'!$A$2:$A$999,reporting!$A189,'Selected scen drivers'!$B$2:$B$999,reporting!$B189)</f>
        <v>7.93526799999999</v>
      </c>
      <c r="O189" s="3">
        <f>SUMIFS('Selected scen drivers'!O$2:O$999,'Selected scen drivers'!$A$2:$A$999,reporting!$A189,'Selected scen drivers'!$B$2:$B$999,reporting!$B189)</f>
        <v>7.80923549999999</v>
      </c>
      <c r="P189" s="3">
        <f>SUMIFS('Selected scen drivers'!P$2:P$999,'Selected scen drivers'!$A$2:$A$999,reporting!$A189,'Selected scen drivers'!$B$2:$B$999,reporting!$B189)</f>
        <v>7.72558649999999</v>
      </c>
      <c r="Q189" s="3">
        <f>SUMIFS('Selected scen drivers'!Q$2:Q$999,'Selected scen drivers'!$A$2:$A$999,reporting!$A189,'Selected scen drivers'!$B$2:$B$999,reporting!$B189)</f>
        <v>7.63982449999999</v>
      </c>
      <c r="R189" s="3">
        <f>SUMIFS('Selected scen drivers'!R$2:R$999,'Selected scen drivers'!$A$2:$A$999,reporting!$A189,'Selected scen drivers'!$B$2:$B$999,reporting!$B189)</f>
        <v>7.54461549999999</v>
      </c>
      <c r="S189" s="3">
        <f>SUMIFS('Selected scen drivers'!S$2:S$999,'Selected scen drivers'!$A$2:$A$999,reporting!$A189,'Selected scen drivers'!$B$2:$B$999,reporting!$B189)</f>
        <v>7.42313149999999</v>
      </c>
      <c r="T189" s="3">
        <f>SUMIFS('Selected scen drivers'!T$2:T$999,'Selected scen drivers'!$A$2:$A$999,reporting!$A189,'Selected scen drivers'!$B$2:$B$999,reporting!$B189)</f>
        <v>7.3172355</v>
      </c>
      <c r="U189" s="3">
        <f>SUMIFS('Selected scen drivers'!U$2:U$999,'Selected scen drivers'!$A$2:$A$999,reporting!$A189,'Selected scen drivers'!$B$2:$B$999,reporting!$B189)</f>
        <v>7.22606349999999</v>
      </c>
      <c r="V189" s="3">
        <f>SUMIFS('Selected scen drivers'!V$2:V$999,'Selected scen drivers'!$A$2:$A$999,reporting!$A189,'Selected scen drivers'!$B$2:$B$999,reporting!$B189)</f>
        <v>7.10921349999999</v>
      </c>
      <c r="W189" s="3">
        <f>SUMIFS('Selected scen drivers'!W$2:W$999,'Selected scen drivers'!$A$2:$A$999,reporting!$A189,'Selected scen drivers'!$B$2:$B$999,reporting!$B189)</f>
        <v>6.97235649999999</v>
      </c>
      <c r="X189" s="3">
        <f>SUMIFS('Selected scen drivers'!X$2:X$999,'Selected scen drivers'!$A$2:$A$999,reporting!$A189,'Selected scen drivers'!$B$2:$B$999,reporting!$B189)</f>
        <v>0</v>
      </c>
      <c r="Y189" s="3">
        <f>SUMIFS('Selected scen drivers'!Y$2:Y$999,'Selected scen drivers'!$A$2:$A$999,reporting!$A189,'Selected scen drivers'!$B$2:$B$999,reporting!$B189)</f>
        <v>0</v>
      </c>
      <c r="Z189" s="3">
        <f>SUMIFS('Selected scen drivers'!Z$2:Z$999,'Selected scen drivers'!$A$2:$A$999,reporting!$A189,'Selected scen drivers'!$B$2:$B$999,reporting!$B189)</f>
        <v>0</v>
      </c>
      <c r="AA189" s="3">
        <f>SUMIFS('Selected scen drivers'!AA$2:AA$999,'Selected scen drivers'!$A$2:$A$999,reporting!$A189,'Selected scen drivers'!$B$2:$B$999,reporting!$B189)</f>
        <v>0</v>
      </c>
      <c r="AB189" s="3">
        <f>SUMIFS('Selected scen drivers'!AB$2:AB$999,'Selected scen drivers'!$A$2:$A$999,reporting!$A189,'Selected scen drivers'!$B$2:$B$999,reporting!$B189)</f>
        <v>0</v>
      </c>
      <c r="AC189" s="3">
        <f>SUMIFS('Selected scen drivers'!AC$2:AC$999,'Selected scen drivers'!$A$2:$A$999,reporting!$A189,'Selected scen drivers'!$B$2:$B$999,reporting!$B189)</f>
        <v>0</v>
      </c>
      <c r="AD189" s="3">
        <f>SUMIFS('Selected scen drivers'!AD$2:AD$999,'Selected scen drivers'!$A$2:$A$999,reporting!$A189,'Selected scen drivers'!$B$2:$B$999,reporting!$B189)</f>
        <v>0</v>
      </c>
      <c r="AE189" s="3">
        <f>SUMIFS('Selected scen drivers'!AE$2:AE$999,'Selected scen drivers'!$A$2:$A$999,reporting!$A189,'Selected scen drivers'!$B$2:$B$999,reporting!$B189)</f>
        <v>0</v>
      </c>
      <c r="AF189">
        <v>2</v>
      </c>
    </row>
    <row r="190" ht="14.5" spans="1:32">
      <c r="A190" s="22">
        <f t="shared" si="4"/>
        <v>31</v>
      </c>
      <c r="B190" s="22">
        <f t="shared" si="5"/>
        <v>9</v>
      </c>
      <c r="D190" t="str">
        <f>IFERROR("rep_"&amp;VLOOKUP(B190,Classification!$U$5:$V$14,2,FALSE),"\I:")</f>
        <v>rep_POP</v>
      </c>
      <c r="E190" t="str">
        <f>IFERROR(VLOOKUP(A190,Classification!$A$4:$B$99,2,FALSE),"\I:")</f>
        <v>BeNeLux</v>
      </c>
      <c r="F190" s="3">
        <f>SUMIFS('Selected scen drivers'!F$2:F$999,'Selected scen drivers'!$A$2:$A$999,reporting!$A190,'Selected scen drivers'!$B$2:$B$999,reporting!$B190)</f>
        <v>29.4970502</v>
      </c>
      <c r="G190" s="3">
        <f>SUMIFS('Selected scen drivers'!G$2:G$999,'Selected scen drivers'!$A$2:$A$999,reporting!$A190,'Selected scen drivers'!$B$2:$B$999,reporting!$B190)</f>
        <v>29.569621</v>
      </c>
      <c r="H190" s="3">
        <f>SUMIFS('Selected scen drivers'!H$2:H$999,'Selected scen drivers'!$A$2:$A$999,reporting!$A190,'Selected scen drivers'!$B$2:$B$999,reporting!$B190)</f>
        <v>29.932475</v>
      </c>
      <c r="I190" s="3">
        <f>SUMIFS('Selected scen drivers'!I$2:I$999,'Selected scen drivers'!$A$2:$A$999,reporting!$A190,'Selected scen drivers'!$B$2:$B$999,reporting!$B190)</f>
        <v>30.205103</v>
      </c>
      <c r="J190" s="3">
        <f>SUMIFS('Selected scen drivers'!J$2:J$999,'Selected scen drivers'!$A$2:$A$999,reporting!$A190,'Selected scen drivers'!$B$2:$B$999,reporting!$B190)</f>
        <v>30.44593</v>
      </c>
      <c r="K190" s="3">
        <f>SUMIFS('Selected scen drivers'!K$2:K$999,'Selected scen drivers'!$A$2:$A$999,reporting!$A190,'Selected scen drivers'!$B$2:$B$999,reporting!$B190)</f>
        <v>30.643547</v>
      </c>
      <c r="L190" s="3">
        <f>SUMIFS('Selected scen drivers'!L$2:L$999,'Selected scen drivers'!$A$2:$A$999,reporting!$A190,'Selected scen drivers'!$B$2:$B$999,reporting!$B190)</f>
        <v>30.806216</v>
      </c>
      <c r="M190" s="3">
        <f>SUMIFS('Selected scen drivers'!M$2:M$999,'Selected scen drivers'!$A$2:$A$999,reporting!$A190,'Selected scen drivers'!$B$2:$B$999,reporting!$B190)</f>
        <v>30.964307</v>
      </c>
      <c r="N190" s="3">
        <f>SUMIFS('Selected scen drivers'!N$2:N$999,'Selected scen drivers'!$A$2:$A$999,reporting!$A190,'Selected scen drivers'!$B$2:$B$999,reporting!$B190)</f>
        <v>31.063154</v>
      </c>
      <c r="O190" s="3">
        <f>SUMIFS('Selected scen drivers'!O$2:O$999,'Selected scen drivers'!$A$2:$A$999,reporting!$A190,'Selected scen drivers'!$B$2:$B$999,reporting!$B190)</f>
        <v>31.138693</v>
      </c>
      <c r="P190" s="3">
        <f>SUMIFS('Selected scen drivers'!P$2:P$999,'Selected scen drivers'!$A$2:$A$999,reporting!$A190,'Selected scen drivers'!$B$2:$B$999,reporting!$B190)</f>
        <v>31.205723</v>
      </c>
      <c r="Q190" s="3">
        <f>SUMIFS('Selected scen drivers'!Q$2:Q$999,'Selected scen drivers'!$A$2:$A$999,reporting!$A190,'Selected scen drivers'!$B$2:$B$999,reporting!$B190)</f>
        <v>31.292523</v>
      </c>
      <c r="R190" s="3">
        <f>SUMIFS('Selected scen drivers'!R$2:R$999,'Selected scen drivers'!$A$2:$A$999,reporting!$A190,'Selected scen drivers'!$B$2:$B$999,reporting!$B190)</f>
        <v>31.388019</v>
      </c>
      <c r="S190" s="3">
        <f>SUMIFS('Selected scen drivers'!S$2:S$999,'Selected scen drivers'!$A$2:$A$999,reporting!$A190,'Selected scen drivers'!$B$2:$B$999,reporting!$B190)</f>
        <v>31.445541</v>
      </c>
      <c r="T190" s="3">
        <f>SUMIFS('Selected scen drivers'!T$2:T$999,'Selected scen drivers'!$A$2:$A$999,reporting!$A190,'Selected scen drivers'!$B$2:$B$999,reporting!$B190)</f>
        <v>31.423193</v>
      </c>
      <c r="U190" s="3">
        <f>SUMIFS('Selected scen drivers'!U$2:U$999,'Selected scen drivers'!$A$2:$A$999,reporting!$A190,'Selected scen drivers'!$B$2:$B$999,reporting!$B190)</f>
        <v>31.316014</v>
      </c>
      <c r="V190" s="3">
        <f>SUMIFS('Selected scen drivers'!V$2:V$999,'Selected scen drivers'!$A$2:$A$999,reporting!$A190,'Selected scen drivers'!$B$2:$B$999,reporting!$B190)</f>
        <v>31.144267</v>
      </c>
      <c r="W190" s="3">
        <f>SUMIFS('Selected scen drivers'!W$2:W$999,'Selected scen drivers'!$A$2:$A$999,reporting!$A190,'Selected scen drivers'!$B$2:$B$999,reporting!$B190)</f>
        <v>30.925971</v>
      </c>
      <c r="X190" s="3">
        <f>SUMIFS('Selected scen drivers'!X$2:X$999,'Selected scen drivers'!$A$2:$A$999,reporting!$A190,'Selected scen drivers'!$B$2:$B$999,reporting!$B190)</f>
        <v>0</v>
      </c>
      <c r="Y190" s="3">
        <f>SUMIFS('Selected scen drivers'!Y$2:Y$999,'Selected scen drivers'!$A$2:$A$999,reporting!$A190,'Selected scen drivers'!$B$2:$B$999,reporting!$B190)</f>
        <v>0</v>
      </c>
      <c r="Z190" s="3">
        <f>SUMIFS('Selected scen drivers'!Z$2:Z$999,'Selected scen drivers'!$A$2:$A$999,reporting!$A190,'Selected scen drivers'!$B$2:$B$999,reporting!$B190)</f>
        <v>0</v>
      </c>
      <c r="AA190" s="3">
        <f>SUMIFS('Selected scen drivers'!AA$2:AA$999,'Selected scen drivers'!$A$2:$A$999,reporting!$A190,'Selected scen drivers'!$B$2:$B$999,reporting!$B190)</f>
        <v>0</v>
      </c>
      <c r="AB190" s="3">
        <f>SUMIFS('Selected scen drivers'!AB$2:AB$999,'Selected scen drivers'!$A$2:$A$999,reporting!$A190,'Selected scen drivers'!$B$2:$B$999,reporting!$B190)</f>
        <v>0</v>
      </c>
      <c r="AC190" s="3">
        <f>SUMIFS('Selected scen drivers'!AC$2:AC$999,'Selected scen drivers'!$A$2:$A$999,reporting!$A190,'Selected scen drivers'!$B$2:$B$999,reporting!$B190)</f>
        <v>0</v>
      </c>
      <c r="AD190" s="3">
        <f>SUMIFS('Selected scen drivers'!AD$2:AD$999,'Selected scen drivers'!$A$2:$A$999,reporting!$A190,'Selected scen drivers'!$B$2:$B$999,reporting!$B190)</f>
        <v>0</v>
      </c>
      <c r="AE190" s="3">
        <f>SUMIFS('Selected scen drivers'!AE$2:AE$999,'Selected scen drivers'!$A$2:$A$999,reporting!$A190,'Selected scen drivers'!$B$2:$B$999,reporting!$B190)</f>
        <v>0</v>
      </c>
      <c r="AF190">
        <v>2</v>
      </c>
    </row>
    <row r="191" ht="14.5" spans="1:32">
      <c r="A191" s="22">
        <f t="shared" si="4"/>
        <v>32</v>
      </c>
      <c r="B191" s="22">
        <f t="shared" si="5"/>
        <v>1</v>
      </c>
      <c r="D191" t="str">
        <f>IFERROR("rep_"&amp;VLOOKUP(B191,Classification!$U$5:$V$14,2,FALSE),"\I:")</f>
        <v>rep_GDP</v>
      </c>
      <c r="E191" t="str">
        <f>IFERROR(VLOOKUP(A191,Classification!$A$4:$B$99,2,FALSE),"\I:")</f>
        <v>Norway</v>
      </c>
      <c r="F191" s="3">
        <f>SUMIFS('Selected scen drivers'!F$2:F$999,'Selected scen drivers'!$A$2:$A$999,reporting!$A191,'Selected scen drivers'!$B$2:$B$999,reporting!$B191)</f>
        <v>326.0964</v>
      </c>
      <c r="G191" s="3">
        <f>SUMIFS('Selected scen drivers'!G$2:G$999,'Selected scen drivers'!$A$2:$A$999,reporting!$A191,'Selected scen drivers'!$B$2:$B$999,reporting!$B191)</f>
        <v>328.832</v>
      </c>
      <c r="H191" s="3">
        <f>SUMIFS('Selected scen drivers'!H$2:H$999,'Selected scen drivers'!$A$2:$A$999,reporting!$A191,'Selected scen drivers'!$B$2:$B$999,reporting!$B191)</f>
        <v>365.437</v>
      </c>
      <c r="I191" s="3">
        <f>SUMIFS('Selected scen drivers'!I$2:I$999,'Selected scen drivers'!$A$2:$A$999,reporting!$A191,'Selected scen drivers'!$B$2:$B$999,reporting!$B191)</f>
        <v>398.907</v>
      </c>
      <c r="J191" s="3">
        <f>SUMIFS('Selected scen drivers'!J$2:J$999,'Selected scen drivers'!$A$2:$A$999,reporting!$A191,'Selected scen drivers'!$B$2:$B$999,reporting!$B191)</f>
        <v>432.178</v>
      </c>
      <c r="K191" s="3">
        <f>SUMIFS('Selected scen drivers'!K$2:K$999,'Selected scen drivers'!$A$2:$A$999,reporting!$A191,'Selected scen drivers'!$B$2:$B$999,reporting!$B191)</f>
        <v>466.611</v>
      </c>
      <c r="L191" s="3">
        <f>SUMIFS('Selected scen drivers'!L$2:L$999,'Selected scen drivers'!$A$2:$A$999,reporting!$A191,'Selected scen drivers'!$B$2:$B$999,reporting!$B191)</f>
        <v>502.401</v>
      </c>
      <c r="M191" s="3">
        <f>SUMIFS('Selected scen drivers'!M$2:M$999,'Selected scen drivers'!$A$2:$A$999,reporting!$A191,'Selected scen drivers'!$B$2:$B$999,reporting!$B191)</f>
        <v>539.313</v>
      </c>
      <c r="N191" s="3">
        <f>SUMIFS('Selected scen drivers'!N$2:N$999,'Selected scen drivers'!$A$2:$A$999,reporting!$A191,'Selected scen drivers'!$B$2:$B$999,reporting!$B191)</f>
        <v>576.309</v>
      </c>
      <c r="O191" s="3">
        <f>SUMIFS('Selected scen drivers'!O$2:O$999,'Selected scen drivers'!$A$2:$A$999,reporting!$A191,'Selected scen drivers'!$B$2:$B$999,reporting!$B191)</f>
        <v>613.962</v>
      </c>
      <c r="P191" s="3">
        <f>SUMIFS('Selected scen drivers'!P$2:P$999,'Selected scen drivers'!$A$2:$A$999,reporting!$A191,'Selected scen drivers'!$B$2:$B$999,reporting!$B191)</f>
        <v>652.435</v>
      </c>
      <c r="Q191" s="3">
        <f>SUMIFS('Selected scen drivers'!Q$2:Q$999,'Selected scen drivers'!$A$2:$A$999,reporting!$A191,'Selected scen drivers'!$B$2:$B$999,reporting!$B191)</f>
        <v>689.44</v>
      </c>
      <c r="R191" s="3">
        <f>SUMIFS('Selected scen drivers'!R$2:R$999,'Selected scen drivers'!$A$2:$A$999,reporting!$A191,'Selected scen drivers'!$B$2:$B$999,reporting!$B191)</f>
        <v>724.86</v>
      </c>
      <c r="S191" s="3">
        <f>SUMIFS('Selected scen drivers'!S$2:S$999,'Selected scen drivers'!$A$2:$A$999,reporting!$A191,'Selected scen drivers'!$B$2:$B$999,reporting!$B191)</f>
        <v>758.287</v>
      </c>
      <c r="T191" s="3">
        <f>SUMIFS('Selected scen drivers'!T$2:T$999,'Selected scen drivers'!$A$2:$A$999,reporting!$A191,'Selected scen drivers'!$B$2:$B$999,reporting!$B191)</f>
        <v>789.261</v>
      </c>
      <c r="U191" s="3">
        <f>SUMIFS('Selected scen drivers'!U$2:U$999,'Selected scen drivers'!$A$2:$A$999,reporting!$A191,'Selected scen drivers'!$B$2:$B$999,reporting!$B191)</f>
        <v>817.692</v>
      </c>
      <c r="V191" s="3">
        <f>SUMIFS('Selected scen drivers'!V$2:V$999,'Selected scen drivers'!$A$2:$A$999,reporting!$A191,'Selected scen drivers'!$B$2:$B$999,reporting!$B191)</f>
        <v>843.587</v>
      </c>
      <c r="W191" s="3">
        <f>SUMIFS('Selected scen drivers'!W$2:W$999,'Selected scen drivers'!$A$2:$A$999,reporting!$A191,'Selected scen drivers'!$B$2:$B$999,reporting!$B191)</f>
        <v>866.455</v>
      </c>
      <c r="X191" s="3">
        <f>SUMIFS('Selected scen drivers'!X$2:X$999,'Selected scen drivers'!$A$2:$A$999,reporting!$A191,'Selected scen drivers'!$B$2:$B$999,reporting!$B191)</f>
        <v>0</v>
      </c>
      <c r="Y191" s="3">
        <f>SUMIFS('Selected scen drivers'!Y$2:Y$999,'Selected scen drivers'!$A$2:$A$999,reporting!$A191,'Selected scen drivers'!$B$2:$B$999,reporting!$B191)</f>
        <v>0</v>
      </c>
      <c r="Z191" s="3">
        <f>SUMIFS('Selected scen drivers'!Z$2:Z$999,'Selected scen drivers'!$A$2:$A$999,reporting!$A191,'Selected scen drivers'!$B$2:$B$999,reporting!$B191)</f>
        <v>0</v>
      </c>
      <c r="AA191" s="3">
        <f>SUMIFS('Selected scen drivers'!AA$2:AA$999,'Selected scen drivers'!$A$2:$A$999,reporting!$A191,'Selected scen drivers'!$B$2:$B$999,reporting!$B191)</f>
        <v>0</v>
      </c>
      <c r="AB191" s="3">
        <f>SUMIFS('Selected scen drivers'!AB$2:AB$999,'Selected scen drivers'!$A$2:$A$999,reporting!$A191,'Selected scen drivers'!$B$2:$B$999,reporting!$B191)</f>
        <v>0</v>
      </c>
      <c r="AC191" s="3">
        <f>SUMIFS('Selected scen drivers'!AC$2:AC$999,'Selected scen drivers'!$A$2:$A$999,reporting!$A191,'Selected scen drivers'!$B$2:$B$999,reporting!$B191)</f>
        <v>0</v>
      </c>
      <c r="AD191" s="3">
        <f>SUMIFS('Selected scen drivers'!AD$2:AD$999,'Selected scen drivers'!$A$2:$A$999,reporting!$A191,'Selected scen drivers'!$B$2:$B$999,reporting!$B191)</f>
        <v>0</v>
      </c>
      <c r="AE191" s="3">
        <f>SUMIFS('Selected scen drivers'!AE$2:AE$999,'Selected scen drivers'!$A$2:$A$999,reporting!$A191,'Selected scen drivers'!$B$2:$B$999,reporting!$B191)</f>
        <v>0</v>
      </c>
      <c r="AF191">
        <v>2</v>
      </c>
    </row>
    <row r="192" ht="14.5" spans="1:32">
      <c r="A192" s="22">
        <f t="shared" si="4"/>
        <v>32</v>
      </c>
      <c r="B192" s="22">
        <f t="shared" si="5"/>
        <v>2</v>
      </c>
      <c r="D192" t="str">
        <f>IFERROR("rep_"&amp;VLOOKUP(B192,Classification!$U$5:$V$14,2,FALSE),"\I:")</f>
        <v>rep_GDPAGR</v>
      </c>
      <c r="E192" t="str">
        <f>IFERROR(VLOOKUP(A192,Classification!$A$4:$B$99,2,FALSE),"\I:")</f>
        <v>Norway</v>
      </c>
      <c r="F192" s="3">
        <f>SUMIFS('Selected scen drivers'!F$2:F$999,'Selected scen drivers'!$A$2:$A$999,reporting!$A192,'Selected scen drivers'!$B$2:$B$999,reporting!$B192)</f>
        <v>6.90902191786583</v>
      </c>
      <c r="G192" s="3">
        <f>SUMIFS('Selected scen drivers'!G$2:G$999,'Selected scen drivers'!$A$2:$A$999,reporting!$A192,'Selected scen drivers'!$B$2:$B$999,reporting!$B192)</f>
        <v>6.96698122179716</v>
      </c>
      <c r="H192" s="3">
        <f>SUMIFS('Selected scen drivers'!H$2:H$999,'Selected scen drivers'!$A$2:$A$999,reporting!$A192,'Selected scen drivers'!$B$2:$B$999,reporting!$B192)</f>
        <v>7.74253332020573</v>
      </c>
      <c r="I192" s="3">
        <f>SUMIFS('Selected scen drivers'!I$2:I$999,'Selected scen drivers'!$A$2:$A$999,reporting!$A192,'Selected scen drivers'!$B$2:$B$999,reporting!$B192)</f>
        <v>8.45166400546006</v>
      </c>
      <c r="J192" s="3">
        <f>SUMIFS('Selected scen drivers'!J$2:J$999,'Selected scen drivers'!$A$2:$A$999,reporting!$A192,'Selected scen drivers'!$B$2:$B$999,reporting!$B192)</f>
        <v>9.15657846704048</v>
      </c>
      <c r="K192" s="3">
        <f>SUMIFS('Selected scen drivers'!K$2:K$999,'Selected scen drivers'!$A$2:$A$999,reporting!$A192,'Selected scen drivers'!$B$2:$B$999,reporting!$B192)</f>
        <v>9.88611228494793</v>
      </c>
      <c r="L192" s="3">
        <f>SUMIFS('Selected scen drivers'!L$2:L$999,'Selected scen drivers'!$A$2:$A$999,reporting!$A192,'Selected scen drivers'!$B$2:$B$999,reporting!$B192)</f>
        <v>10.6443969346418</v>
      </c>
      <c r="M192" s="3">
        <f>SUMIFS('Selected scen drivers'!M$2:M$999,'Selected scen drivers'!$A$2:$A$999,reporting!$A192,'Selected scen drivers'!$B$2:$B$999,reporting!$B192)</f>
        <v>11.4264534585171</v>
      </c>
      <c r="N192" s="3">
        <f>SUMIFS('Selected scen drivers'!N$2:N$999,'Selected scen drivers'!$A$2:$A$999,reporting!$A192,'Selected scen drivers'!$B$2:$B$999,reporting!$B192)</f>
        <v>12.210289694898</v>
      </c>
      <c r="O192" s="3">
        <f>SUMIFS('Selected scen drivers'!O$2:O$999,'Selected scen drivers'!$A$2:$A$999,reporting!$A192,'Selected scen drivers'!$B$2:$B$999,reporting!$B192)</f>
        <v>13.0080458255189</v>
      </c>
      <c r="P192" s="3">
        <f>SUMIFS('Selected scen drivers'!P$2:P$999,'Selected scen drivers'!$A$2:$A$999,reporting!$A192,'Selected scen drivers'!$B$2:$B$999,reporting!$B192)</f>
        <v>13.8231753401227</v>
      </c>
      <c r="Q192" s="3">
        <f>SUMIFS('Selected scen drivers'!Q$2:Q$999,'Selected scen drivers'!$A$2:$A$999,reporting!$A192,'Selected scen drivers'!$B$2:$B$999,reporting!$B192)</f>
        <v>14.6072022599864</v>
      </c>
      <c r="R192" s="3">
        <f>SUMIFS('Selected scen drivers'!R$2:R$999,'Selected scen drivers'!$A$2:$A$999,reporting!$A192,'Selected scen drivers'!$B$2:$B$999,reporting!$B192)</f>
        <v>15.3576476998342</v>
      </c>
      <c r="S192" s="3">
        <f>SUMIFS('Selected scen drivers'!S$2:S$999,'Selected scen drivers'!$A$2:$A$999,reporting!$A192,'Selected scen drivers'!$B$2:$B$999,reporting!$B192)</f>
        <v>16.0658673417821</v>
      </c>
      <c r="T192" s="3">
        <f>SUMIFS('Selected scen drivers'!T$2:T$999,'Selected scen drivers'!$A$2:$A$999,reporting!$A192,'Selected scen drivers'!$B$2:$B$999,reporting!$B192)</f>
        <v>16.7221151411567</v>
      </c>
      <c r="U192" s="3">
        <f>SUMIFS('Selected scen drivers'!U$2:U$999,'Selected scen drivers'!$A$2:$A$999,reporting!$A192,'Selected scen drivers'!$B$2:$B$999,reporting!$B192)</f>
        <v>17.3244842631306</v>
      </c>
      <c r="V192" s="3">
        <f>SUMIFS('Selected scen drivers'!V$2:V$999,'Selected scen drivers'!$A$2:$A$999,reporting!$A192,'Selected scen drivers'!$B$2:$B$999,reporting!$B192)</f>
        <v>17.8731230170793</v>
      </c>
      <c r="W192" s="3">
        <f>SUMIFS('Selected scen drivers'!W$2:W$999,'Selected scen drivers'!$A$2:$A$999,reporting!$A192,'Selected scen drivers'!$B$2:$B$999,reporting!$B192)</f>
        <v>18.3576285596665</v>
      </c>
      <c r="X192" s="3">
        <f>SUMIFS('Selected scen drivers'!X$2:X$999,'Selected scen drivers'!$A$2:$A$999,reporting!$A192,'Selected scen drivers'!$B$2:$B$999,reporting!$B192)</f>
        <v>0</v>
      </c>
      <c r="Y192" s="3">
        <f>SUMIFS('Selected scen drivers'!Y$2:Y$999,'Selected scen drivers'!$A$2:$A$999,reporting!$A192,'Selected scen drivers'!$B$2:$B$999,reporting!$B192)</f>
        <v>0</v>
      </c>
      <c r="Z192" s="3">
        <f>SUMIFS('Selected scen drivers'!Z$2:Z$999,'Selected scen drivers'!$A$2:$A$999,reporting!$A192,'Selected scen drivers'!$B$2:$B$999,reporting!$B192)</f>
        <v>0</v>
      </c>
      <c r="AA192" s="3">
        <f>SUMIFS('Selected scen drivers'!AA$2:AA$999,'Selected scen drivers'!$A$2:$A$999,reporting!$A192,'Selected scen drivers'!$B$2:$B$999,reporting!$B192)</f>
        <v>0</v>
      </c>
      <c r="AB192" s="3">
        <f>SUMIFS('Selected scen drivers'!AB$2:AB$999,'Selected scen drivers'!$A$2:$A$999,reporting!$A192,'Selected scen drivers'!$B$2:$B$999,reporting!$B192)</f>
        <v>0</v>
      </c>
      <c r="AC192" s="3">
        <f>SUMIFS('Selected scen drivers'!AC$2:AC$999,'Selected scen drivers'!$A$2:$A$999,reporting!$A192,'Selected scen drivers'!$B$2:$B$999,reporting!$B192)</f>
        <v>0</v>
      </c>
      <c r="AD192" s="3">
        <f>SUMIFS('Selected scen drivers'!AD$2:AD$999,'Selected scen drivers'!$A$2:$A$999,reporting!$A192,'Selected scen drivers'!$B$2:$B$999,reporting!$B192)</f>
        <v>0</v>
      </c>
      <c r="AE192" s="3">
        <f>SUMIFS('Selected scen drivers'!AE$2:AE$999,'Selected scen drivers'!$A$2:$A$999,reporting!$A192,'Selected scen drivers'!$B$2:$B$999,reporting!$B192)</f>
        <v>0</v>
      </c>
      <c r="AF192">
        <v>2</v>
      </c>
    </row>
    <row r="193" ht="14.5" spans="1:32">
      <c r="A193" s="22">
        <f t="shared" si="4"/>
        <v>32</v>
      </c>
      <c r="B193" s="22">
        <f t="shared" si="5"/>
        <v>3</v>
      </c>
      <c r="D193" t="str">
        <f>IFERROR("rep_"&amp;VLOOKUP(B193,Classification!$U$5:$V$14,2,FALSE),"\I:")</f>
        <v>rep_GDPIND</v>
      </c>
      <c r="E193" t="str">
        <f>IFERROR(VLOOKUP(A193,Classification!$A$4:$B$99,2,FALSE),"\I:")</f>
        <v>Norway</v>
      </c>
      <c r="F193" s="3">
        <f>SUMIFS('Selected scen drivers'!F$2:F$999,'Selected scen drivers'!$A$2:$A$999,reporting!$A193,'Selected scen drivers'!$B$2:$B$999,reporting!$B193)</f>
        <v>117.577018888832</v>
      </c>
      <c r="G193" s="3">
        <f>SUMIFS('Selected scen drivers'!G$2:G$999,'Selected scen drivers'!$A$2:$A$999,reporting!$A193,'Selected scen drivers'!$B$2:$B$999,reporting!$B193)</f>
        <v>118.563364315743</v>
      </c>
      <c r="H193" s="3">
        <f>SUMIFS('Selected scen drivers'!H$2:H$999,'Selected scen drivers'!$A$2:$A$999,reporting!$A193,'Selected scen drivers'!$B$2:$B$999,reporting!$B193)</f>
        <v>131.761629541687</v>
      </c>
      <c r="I193" s="3">
        <f>SUMIFS('Selected scen drivers'!I$2:I$999,'Selected scen drivers'!$A$2:$A$999,reporting!$A193,'Selected scen drivers'!$B$2:$B$999,reporting!$B193)</f>
        <v>143.82954204305</v>
      </c>
      <c r="J193" s="3">
        <f>SUMIFS('Selected scen drivers'!J$2:J$999,'Selected scen drivers'!$A$2:$A$999,reporting!$A193,'Selected scen drivers'!$B$2:$B$999,reporting!$B193)</f>
        <v>155.825703286934</v>
      </c>
      <c r="K193" s="3">
        <f>SUMIFS('Selected scen drivers'!K$2:K$999,'Selected scen drivers'!$A$2:$A$999,reporting!$A193,'Selected scen drivers'!$B$2:$B$999,reporting!$B193)</f>
        <v>168.240834185034</v>
      </c>
      <c r="L193" s="3">
        <f>SUMIFS('Selected scen drivers'!L$2:L$999,'Selected scen drivers'!$A$2:$A$999,reporting!$A193,'Selected scen drivers'!$B$2:$B$999,reporting!$B193)</f>
        <v>181.145243758495</v>
      </c>
      <c r="M193" s="3">
        <f>SUMIFS('Selected scen drivers'!M$2:M$999,'Selected scen drivers'!$A$2:$A$999,reporting!$A193,'Selected scen drivers'!$B$2:$B$999,reporting!$B193)</f>
        <v>194.45420062286</v>
      </c>
      <c r="N193" s="3">
        <f>SUMIFS('Selected scen drivers'!N$2:N$999,'Selected scen drivers'!$A$2:$A$999,reporting!$A193,'Selected scen drivers'!$B$2:$B$999,reporting!$B193)</f>
        <v>207.79344445018</v>
      </c>
      <c r="O193" s="3">
        <f>SUMIFS('Selected scen drivers'!O$2:O$999,'Selected scen drivers'!$A$2:$A$999,reporting!$A193,'Selected scen drivers'!$B$2:$B$999,reporting!$B193)</f>
        <v>221.3695755949</v>
      </c>
      <c r="P193" s="3">
        <f>SUMIFS('Selected scen drivers'!P$2:P$999,'Selected scen drivers'!$A$2:$A$999,reporting!$A193,'Selected scen drivers'!$B$2:$B$999,reporting!$B193)</f>
        <v>235.241365187518</v>
      </c>
      <c r="Q193" s="3">
        <f>SUMIFS('Selected scen drivers'!Q$2:Q$999,'Selected scen drivers'!$A$2:$A$999,reporting!$A193,'Selected scen drivers'!$B$2:$B$999,reporting!$B193)</f>
        <v>248.583854046583</v>
      </c>
      <c r="R193" s="3">
        <f>SUMIFS('Selected scen drivers'!R$2:R$999,'Selected scen drivers'!$A$2:$A$999,reporting!$A193,'Selected scen drivers'!$B$2:$B$999,reporting!$B193)</f>
        <v>261.354856759407</v>
      </c>
      <c r="S193" s="3">
        <f>SUMIFS('Selected scen drivers'!S$2:S$999,'Selected scen drivers'!$A$2:$A$999,reporting!$A193,'Selected scen drivers'!$B$2:$B$999,reporting!$B193)</f>
        <v>273.407265220209</v>
      </c>
      <c r="T193" s="3">
        <f>SUMIFS('Selected scen drivers'!T$2:T$999,'Selected scen drivers'!$A$2:$A$999,reporting!$A193,'Selected scen drivers'!$B$2:$B$999,reporting!$B193)</f>
        <v>284.575222250899</v>
      </c>
      <c r="U193" s="3">
        <f>SUMIFS('Selected scen drivers'!U$2:U$999,'Selected scen drivers'!$A$2:$A$999,reporting!$A193,'Selected scen drivers'!$B$2:$B$999,reporting!$B193)</f>
        <v>294.826277534025</v>
      </c>
      <c r="V193" s="3">
        <f>SUMIFS('Selected scen drivers'!V$2:V$999,'Selected scen drivers'!$A$2:$A$999,reporting!$A193,'Selected scen drivers'!$B$2:$B$999,reporting!$B193)</f>
        <v>304.162954983167</v>
      </c>
      <c r="W193" s="3">
        <f>SUMIFS('Selected scen drivers'!W$2:W$999,'Selected scen drivers'!$A$2:$A$999,reporting!$A193,'Selected scen drivers'!$B$2:$B$999,reporting!$B193)</f>
        <v>312.408220088669</v>
      </c>
      <c r="X193" s="3">
        <f>SUMIFS('Selected scen drivers'!X$2:X$999,'Selected scen drivers'!$A$2:$A$999,reporting!$A193,'Selected scen drivers'!$B$2:$B$999,reporting!$B193)</f>
        <v>0</v>
      </c>
      <c r="Y193" s="3">
        <f>SUMIFS('Selected scen drivers'!Y$2:Y$999,'Selected scen drivers'!$A$2:$A$999,reporting!$A193,'Selected scen drivers'!$B$2:$B$999,reporting!$B193)</f>
        <v>0</v>
      </c>
      <c r="Z193" s="3">
        <f>SUMIFS('Selected scen drivers'!Z$2:Z$999,'Selected scen drivers'!$A$2:$A$999,reporting!$A193,'Selected scen drivers'!$B$2:$B$999,reporting!$B193)</f>
        <v>0</v>
      </c>
      <c r="AA193" s="3">
        <f>SUMIFS('Selected scen drivers'!AA$2:AA$999,'Selected scen drivers'!$A$2:$A$999,reporting!$A193,'Selected scen drivers'!$B$2:$B$999,reporting!$B193)</f>
        <v>0</v>
      </c>
      <c r="AB193" s="3">
        <f>SUMIFS('Selected scen drivers'!AB$2:AB$999,'Selected scen drivers'!$A$2:$A$999,reporting!$A193,'Selected scen drivers'!$B$2:$B$999,reporting!$B193)</f>
        <v>0</v>
      </c>
      <c r="AC193" s="3">
        <f>SUMIFS('Selected scen drivers'!AC$2:AC$999,'Selected scen drivers'!$A$2:$A$999,reporting!$A193,'Selected scen drivers'!$B$2:$B$999,reporting!$B193)</f>
        <v>0</v>
      </c>
      <c r="AD193" s="3">
        <f>SUMIFS('Selected scen drivers'!AD$2:AD$999,'Selected scen drivers'!$A$2:$A$999,reporting!$A193,'Selected scen drivers'!$B$2:$B$999,reporting!$B193)</f>
        <v>0</v>
      </c>
      <c r="AE193" s="3">
        <f>SUMIFS('Selected scen drivers'!AE$2:AE$999,'Selected scen drivers'!$A$2:$A$999,reporting!$A193,'Selected scen drivers'!$B$2:$B$999,reporting!$B193)</f>
        <v>0</v>
      </c>
      <c r="AF193">
        <v>2</v>
      </c>
    </row>
    <row r="194" ht="14.5" spans="1:32">
      <c r="A194" s="22">
        <f t="shared" si="4"/>
        <v>32</v>
      </c>
      <c r="B194" s="22">
        <f t="shared" si="5"/>
        <v>7</v>
      </c>
      <c r="D194" t="str">
        <f>IFERROR("rep_"&amp;VLOOKUP(B194,Classification!$U$5:$V$14,2,FALSE),"\I:")</f>
        <v>rep_GDPSER</v>
      </c>
      <c r="E194" t="str">
        <f>IFERROR(VLOOKUP(A194,Classification!$A$4:$B$99,2,FALSE),"\I:")</f>
        <v>Norway</v>
      </c>
      <c r="F194" s="3">
        <f>SUMIFS('Selected scen drivers'!F$2:F$999,'Selected scen drivers'!$A$2:$A$999,reporting!$A194,'Selected scen drivers'!$B$2:$B$999,reporting!$B194)</f>
        <v>201.610359193303</v>
      </c>
      <c r="G194" s="3">
        <f>SUMIFS('Selected scen drivers'!G$2:G$999,'Selected scen drivers'!$A$2:$A$999,reporting!$A194,'Selected scen drivers'!$B$2:$B$999,reporting!$B194)</f>
        <v>203.30165446246</v>
      </c>
      <c r="H194" s="3">
        <f>SUMIFS('Selected scen drivers'!H$2:H$999,'Selected scen drivers'!$A$2:$A$999,reporting!$A194,'Selected scen drivers'!$B$2:$B$999,reporting!$B194)</f>
        <v>225.932837138107</v>
      </c>
      <c r="I194" s="3">
        <f>SUMIFS('Selected scen drivers'!I$2:I$999,'Selected scen drivers'!$A$2:$A$999,reporting!$A194,'Selected scen drivers'!$B$2:$B$999,reporting!$B194)</f>
        <v>246.62579395149</v>
      </c>
      <c r="J194" s="3">
        <f>SUMIFS('Selected scen drivers'!J$2:J$999,'Selected scen drivers'!$A$2:$A$999,reporting!$A194,'Selected scen drivers'!$B$2:$B$999,reporting!$B194)</f>
        <v>267.195718246025</v>
      </c>
      <c r="K194" s="3">
        <f>SUMIFS('Selected scen drivers'!K$2:K$999,'Selected scen drivers'!$A$2:$A$999,reporting!$A194,'Selected scen drivers'!$B$2:$B$999,reporting!$B194)</f>
        <v>288.484053530018</v>
      </c>
      <c r="L194" s="3">
        <f>SUMIFS('Selected scen drivers'!L$2:L$999,'Selected scen drivers'!$A$2:$A$999,reporting!$A194,'Selected scen drivers'!$B$2:$B$999,reporting!$B194)</f>
        <v>310.611359306863</v>
      </c>
      <c r="M194" s="3">
        <f>SUMIFS('Selected scen drivers'!M$2:M$999,'Selected scen drivers'!$A$2:$A$999,reporting!$A194,'Selected scen drivers'!$B$2:$B$999,reporting!$B194)</f>
        <v>333.432345918623</v>
      </c>
      <c r="N194" s="3">
        <f>SUMIFS('Selected scen drivers'!N$2:N$999,'Selected scen drivers'!$A$2:$A$999,reporting!$A194,'Selected scen drivers'!$B$2:$B$999,reporting!$B194)</f>
        <v>356.305265854922</v>
      </c>
      <c r="O194" s="3">
        <f>SUMIFS('Selected scen drivers'!O$2:O$999,'Selected scen drivers'!$A$2:$A$999,reporting!$A194,'Selected scen drivers'!$B$2:$B$999,reporting!$B194)</f>
        <v>379.584378579581</v>
      </c>
      <c r="P194" s="3">
        <f>SUMIFS('Selected scen drivers'!P$2:P$999,'Selected scen drivers'!$A$2:$A$999,reporting!$A194,'Selected scen drivers'!$B$2:$B$999,reporting!$B194)</f>
        <v>403.37045947236</v>
      </c>
      <c r="Q194" s="3">
        <f>SUMIFS('Selected scen drivers'!Q$2:Q$999,'Selected scen drivers'!$A$2:$A$999,reporting!$A194,'Selected scen drivers'!$B$2:$B$999,reporting!$B194)</f>
        <v>426.248943693431</v>
      </c>
      <c r="R194" s="3">
        <f>SUMIFS('Selected scen drivers'!R$2:R$999,'Selected scen drivers'!$A$2:$A$999,reporting!$A194,'Selected scen drivers'!$B$2:$B$999,reporting!$B194)</f>
        <v>448.147495540758</v>
      </c>
      <c r="S194" s="3">
        <f>SUMIFS('Selected scen drivers'!S$2:S$999,'Selected scen drivers'!$A$2:$A$999,reporting!$A194,'Selected scen drivers'!$B$2:$B$999,reporting!$B194)</f>
        <v>468.813867438009</v>
      </c>
      <c r="T194" s="3">
        <f>SUMIFS('Selected scen drivers'!T$2:T$999,'Selected scen drivers'!$A$2:$A$999,reporting!$A194,'Selected scen drivers'!$B$2:$B$999,reporting!$B194)</f>
        <v>487.963662607944</v>
      </c>
      <c r="U194" s="3">
        <f>SUMIFS('Selected scen drivers'!U$2:U$999,'Selected scen drivers'!$A$2:$A$999,reporting!$A194,'Selected scen drivers'!$B$2:$B$999,reporting!$B194)</f>
        <v>505.541238202844</v>
      </c>
      <c r="V194" s="3">
        <f>SUMIFS('Selected scen drivers'!V$2:V$999,'Selected scen drivers'!$A$2:$A$999,reporting!$A194,'Selected scen drivers'!$B$2:$B$999,reporting!$B194)</f>
        <v>521.550921999754</v>
      </c>
      <c r="W194" s="3">
        <f>SUMIFS('Selected scen drivers'!W$2:W$999,'Selected scen drivers'!$A$2:$A$999,reporting!$A194,'Selected scen drivers'!$B$2:$B$999,reporting!$B194)</f>
        <v>535.689151351665</v>
      </c>
      <c r="X194" s="3">
        <f>SUMIFS('Selected scen drivers'!X$2:X$999,'Selected scen drivers'!$A$2:$A$999,reporting!$A194,'Selected scen drivers'!$B$2:$B$999,reporting!$B194)</f>
        <v>0</v>
      </c>
      <c r="Y194" s="3">
        <f>SUMIFS('Selected scen drivers'!Y$2:Y$999,'Selected scen drivers'!$A$2:$A$999,reporting!$A194,'Selected scen drivers'!$B$2:$B$999,reporting!$B194)</f>
        <v>0</v>
      </c>
      <c r="Z194" s="3">
        <f>SUMIFS('Selected scen drivers'!Z$2:Z$999,'Selected scen drivers'!$A$2:$A$999,reporting!$A194,'Selected scen drivers'!$B$2:$B$999,reporting!$B194)</f>
        <v>0</v>
      </c>
      <c r="AA194" s="3">
        <f>SUMIFS('Selected scen drivers'!AA$2:AA$999,'Selected scen drivers'!$A$2:$A$999,reporting!$A194,'Selected scen drivers'!$B$2:$B$999,reporting!$B194)</f>
        <v>0</v>
      </c>
      <c r="AB194" s="3">
        <f>SUMIFS('Selected scen drivers'!AB$2:AB$999,'Selected scen drivers'!$A$2:$A$999,reporting!$A194,'Selected scen drivers'!$B$2:$B$999,reporting!$B194)</f>
        <v>0</v>
      </c>
      <c r="AC194" s="3">
        <f>SUMIFS('Selected scen drivers'!AC$2:AC$999,'Selected scen drivers'!$A$2:$A$999,reporting!$A194,'Selected scen drivers'!$B$2:$B$999,reporting!$B194)</f>
        <v>0</v>
      </c>
      <c r="AD194" s="3">
        <f>SUMIFS('Selected scen drivers'!AD$2:AD$999,'Selected scen drivers'!$A$2:$A$999,reporting!$A194,'Selected scen drivers'!$B$2:$B$999,reporting!$B194)</f>
        <v>0</v>
      </c>
      <c r="AE194" s="3">
        <f>SUMIFS('Selected scen drivers'!AE$2:AE$999,'Selected scen drivers'!$A$2:$A$999,reporting!$A194,'Selected scen drivers'!$B$2:$B$999,reporting!$B194)</f>
        <v>0</v>
      </c>
      <c r="AF194">
        <v>2</v>
      </c>
    </row>
    <row r="195" ht="14.5" spans="1:32">
      <c r="A195" s="22">
        <f t="shared" si="4"/>
        <v>32</v>
      </c>
      <c r="B195" s="22">
        <f t="shared" si="5"/>
        <v>8</v>
      </c>
      <c r="D195" t="str">
        <f>IFERROR("rep_"&amp;VLOOKUP(B195,Classification!$U$5:$V$14,2,FALSE),"\I:")</f>
        <v>rep_HOU</v>
      </c>
      <c r="E195" t="str">
        <f>IFERROR(VLOOKUP(A195,Classification!$A$4:$B$99,2,FALSE),"\I:")</f>
        <v>Norway</v>
      </c>
      <c r="F195" s="3">
        <f>SUMIFS('Selected scen drivers'!F$2:F$999,'Selected scen drivers'!$A$2:$A$999,reporting!$A195,'Selected scen drivers'!$B$2:$B$999,reporting!$B195)</f>
        <v>1.581895</v>
      </c>
      <c r="G195" s="3">
        <f>SUMIFS('Selected scen drivers'!G$2:G$999,'Selected scen drivers'!$A$2:$A$999,reporting!$A195,'Selected scen drivers'!$B$2:$B$999,reporting!$B195)</f>
        <v>1.588281</v>
      </c>
      <c r="H195" s="3">
        <f>SUMIFS('Selected scen drivers'!H$2:H$999,'Selected scen drivers'!$A$2:$A$999,reporting!$A195,'Selected scen drivers'!$B$2:$B$999,reporting!$B195)</f>
        <v>1.620211</v>
      </c>
      <c r="I195" s="3">
        <f>SUMIFS('Selected scen drivers'!I$2:I$999,'Selected scen drivers'!$A$2:$A$999,reporting!$A195,'Selected scen drivers'!$B$2:$B$999,reporting!$B195)</f>
        <v>1.6318975</v>
      </c>
      <c r="J195" s="3">
        <f>SUMIFS('Selected scen drivers'!J$2:J$999,'Selected scen drivers'!$A$2:$A$999,reporting!$A195,'Selected scen drivers'!$B$2:$B$999,reporting!$B195)</f>
        <v>1.625335</v>
      </c>
      <c r="K195" s="3">
        <f>SUMIFS('Selected scen drivers'!K$2:K$999,'Selected scen drivers'!$A$2:$A$999,reporting!$A195,'Selected scen drivers'!$B$2:$B$999,reporting!$B195)</f>
        <v>1.6104415</v>
      </c>
      <c r="L195" s="3">
        <f>SUMIFS('Selected scen drivers'!L$2:L$999,'Selected scen drivers'!$A$2:$A$999,reporting!$A195,'Selected scen drivers'!$B$2:$B$999,reporting!$B195)</f>
        <v>1.6069875</v>
      </c>
      <c r="M195" s="3">
        <f>SUMIFS('Selected scen drivers'!M$2:M$999,'Selected scen drivers'!$A$2:$A$999,reporting!$A195,'Selected scen drivers'!$B$2:$B$999,reporting!$B195)</f>
        <v>1.5932245</v>
      </c>
      <c r="N195" s="3">
        <f>SUMIFS('Selected scen drivers'!N$2:N$999,'Selected scen drivers'!$A$2:$A$999,reporting!$A195,'Selected scen drivers'!$B$2:$B$999,reporting!$B195)</f>
        <v>1.5742175</v>
      </c>
      <c r="O195" s="3">
        <f>SUMIFS('Selected scen drivers'!O$2:O$999,'Selected scen drivers'!$A$2:$A$999,reporting!$A195,'Selected scen drivers'!$B$2:$B$999,reporting!$B195)</f>
        <v>1.558816</v>
      </c>
      <c r="P195" s="3">
        <f>SUMIFS('Selected scen drivers'!P$2:P$999,'Selected scen drivers'!$A$2:$A$999,reporting!$A195,'Selected scen drivers'!$B$2:$B$999,reporting!$B195)</f>
        <v>1.556799</v>
      </c>
      <c r="Q195" s="3">
        <f>SUMIFS('Selected scen drivers'!Q$2:Q$999,'Selected scen drivers'!$A$2:$A$999,reporting!$A195,'Selected scen drivers'!$B$2:$B$999,reporting!$B195)</f>
        <v>1.5558665</v>
      </c>
      <c r="R195" s="3">
        <f>SUMIFS('Selected scen drivers'!R$2:R$999,'Selected scen drivers'!$A$2:$A$999,reporting!$A195,'Selected scen drivers'!$B$2:$B$999,reporting!$B195)</f>
        <v>1.5459715</v>
      </c>
      <c r="S195" s="3">
        <f>SUMIFS('Selected scen drivers'!S$2:S$999,'Selected scen drivers'!$A$2:$A$999,reporting!$A195,'Selected scen drivers'!$B$2:$B$999,reporting!$B195)</f>
        <v>1.5300655</v>
      </c>
      <c r="T195" s="3">
        <f>SUMIFS('Selected scen drivers'!T$2:T$999,'Selected scen drivers'!$A$2:$A$999,reporting!$A195,'Selected scen drivers'!$B$2:$B$999,reporting!$B195)</f>
        <v>1.520554</v>
      </c>
      <c r="U195" s="3">
        <f>SUMIFS('Selected scen drivers'!U$2:U$999,'Selected scen drivers'!$A$2:$A$999,reporting!$A195,'Selected scen drivers'!$B$2:$B$999,reporting!$B195)</f>
        <v>1.523831</v>
      </c>
      <c r="V195" s="3">
        <f>SUMIFS('Selected scen drivers'!V$2:V$999,'Selected scen drivers'!$A$2:$A$999,reporting!$A195,'Selected scen drivers'!$B$2:$B$999,reporting!$B195)</f>
        <v>1.5205625</v>
      </c>
      <c r="W195" s="3">
        <f>SUMIFS('Selected scen drivers'!W$2:W$999,'Selected scen drivers'!$A$2:$A$999,reporting!$A195,'Selected scen drivers'!$B$2:$B$999,reporting!$B195)</f>
        <v>1.510113</v>
      </c>
      <c r="X195" s="3">
        <f>SUMIFS('Selected scen drivers'!X$2:X$999,'Selected scen drivers'!$A$2:$A$999,reporting!$A195,'Selected scen drivers'!$B$2:$B$999,reporting!$B195)</f>
        <v>0</v>
      </c>
      <c r="Y195" s="3">
        <f>SUMIFS('Selected scen drivers'!Y$2:Y$999,'Selected scen drivers'!$A$2:$A$999,reporting!$A195,'Selected scen drivers'!$B$2:$B$999,reporting!$B195)</f>
        <v>0</v>
      </c>
      <c r="Z195" s="3">
        <f>SUMIFS('Selected scen drivers'!Z$2:Z$999,'Selected scen drivers'!$A$2:$A$999,reporting!$A195,'Selected scen drivers'!$B$2:$B$999,reporting!$B195)</f>
        <v>0</v>
      </c>
      <c r="AA195" s="3">
        <f>SUMIFS('Selected scen drivers'!AA$2:AA$999,'Selected scen drivers'!$A$2:$A$999,reporting!$A195,'Selected scen drivers'!$B$2:$B$999,reporting!$B195)</f>
        <v>0</v>
      </c>
      <c r="AB195" s="3">
        <f>SUMIFS('Selected scen drivers'!AB$2:AB$999,'Selected scen drivers'!$A$2:$A$999,reporting!$A195,'Selected scen drivers'!$B$2:$B$999,reporting!$B195)</f>
        <v>0</v>
      </c>
      <c r="AC195" s="3">
        <f>SUMIFS('Selected scen drivers'!AC$2:AC$999,'Selected scen drivers'!$A$2:$A$999,reporting!$A195,'Selected scen drivers'!$B$2:$B$999,reporting!$B195)</f>
        <v>0</v>
      </c>
      <c r="AD195" s="3">
        <f>SUMIFS('Selected scen drivers'!AD$2:AD$999,'Selected scen drivers'!$A$2:$A$999,reporting!$A195,'Selected scen drivers'!$B$2:$B$999,reporting!$B195)</f>
        <v>0</v>
      </c>
      <c r="AE195" s="3">
        <f>SUMIFS('Selected scen drivers'!AE$2:AE$999,'Selected scen drivers'!$A$2:$A$999,reporting!$A195,'Selected scen drivers'!$B$2:$B$999,reporting!$B195)</f>
        <v>0</v>
      </c>
      <c r="AF195">
        <v>2</v>
      </c>
    </row>
    <row r="196" ht="14.5" spans="1:32">
      <c r="A196" s="22">
        <f t="shared" si="4"/>
        <v>32</v>
      </c>
      <c r="B196" s="22">
        <f t="shared" si="5"/>
        <v>9</v>
      </c>
      <c r="D196" t="str">
        <f>IFERROR("rep_"&amp;VLOOKUP(B196,Classification!$U$5:$V$14,2,FALSE),"\I:")</f>
        <v>rep_POP</v>
      </c>
      <c r="E196" t="str">
        <f>IFERROR(VLOOKUP(A196,Classification!$A$4:$B$99,2,FALSE),"\I:")</f>
        <v>Norway</v>
      </c>
      <c r="F196" s="3">
        <f>SUMIFS('Selected scen drivers'!F$2:F$999,'Selected scen drivers'!$A$2:$A$999,reporting!$A196,'Selected scen drivers'!$B$2:$B$999,reporting!$B196)</f>
        <v>5.340177</v>
      </c>
      <c r="G196" s="3">
        <f>SUMIFS('Selected scen drivers'!G$2:G$999,'Selected scen drivers'!$A$2:$A$999,reporting!$A196,'Selected scen drivers'!$B$2:$B$999,reporting!$B196)</f>
        <v>5.367948</v>
      </c>
      <c r="H196" s="3">
        <f>SUMIFS('Selected scen drivers'!H$2:H$999,'Selected scen drivers'!$A$2:$A$999,reporting!$A196,'Selected scen drivers'!$B$2:$B$999,reporting!$B196)</f>
        <v>5.506803</v>
      </c>
      <c r="I196" s="3">
        <f>SUMIFS('Selected scen drivers'!I$2:I$999,'Selected scen drivers'!$A$2:$A$999,reporting!$A196,'Selected scen drivers'!$B$2:$B$999,reporting!$B196)</f>
        <v>5.624602</v>
      </c>
      <c r="J196" s="3">
        <f>SUMIFS('Selected scen drivers'!J$2:J$999,'Selected scen drivers'!$A$2:$A$999,reporting!$A196,'Selected scen drivers'!$B$2:$B$999,reporting!$B196)</f>
        <v>5.741605</v>
      </c>
      <c r="K196" s="3">
        <f>SUMIFS('Selected scen drivers'!K$2:K$999,'Selected scen drivers'!$A$2:$A$999,reporting!$A196,'Selected scen drivers'!$B$2:$B$999,reporting!$B196)</f>
        <v>5.858022</v>
      </c>
      <c r="L196" s="3">
        <f>SUMIFS('Selected scen drivers'!L$2:L$999,'Selected scen drivers'!$A$2:$A$999,reporting!$A196,'Selected scen drivers'!$B$2:$B$999,reporting!$B196)</f>
        <v>5.97527999999999</v>
      </c>
      <c r="M196" s="3">
        <f>SUMIFS('Selected scen drivers'!M$2:M$999,'Selected scen drivers'!$A$2:$A$999,reporting!$A196,'Selected scen drivers'!$B$2:$B$999,reporting!$B196)</f>
        <v>6.100283</v>
      </c>
      <c r="N196" s="3">
        <f>SUMIFS('Selected scen drivers'!N$2:N$999,'Selected scen drivers'!$A$2:$A$999,reporting!$A196,'Selected scen drivers'!$B$2:$B$999,reporting!$B196)</f>
        <v>6.205077</v>
      </c>
      <c r="O196" s="3">
        <f>SUMIFS('Selected scen drivers'!O$2:O$999,'Selected scen drivers'!$A$2:$A$999,reporting!$A196,'Selected scen drivers'!$B$2:$B$999,reporting!$B196)</f>
        <v>6.296424</v>
      </c>
      <c r="P196" s="3">
        <f>SUMIFS('Selected scen drivers'!P$2:P$999,'Selected scen drivers'!$A$2:$A$999,reporting!$A196,'Selected scen drivers'!$B$2:$B$999,reporting!$B196)</f>
        <v>6.37501200000001</v>
      </c>
      <c r="Q196" s="3">
        <f>SUMIFS('Selected scen drivers'!Q$2:Q$999,'Selected scen drivers'!$A$2:$A$999,reporting!$A196,'Selected scen drivers'!$B$2:$B$999,reporting!$B196)</f>
        <v>6.44931500000001</v>
      </c>
      <c r="R196" s="3">
        <f>SUMIFS('Selected scen drivers'!R$2:R$999,'Selected scen drivers'!$A$2:$A$999,reporting!$A196,'Selected scen drivers'!$B$2:$B$999,reporting!$B196)</f>
        <v>6.521258</v>
      </c>
      <c r="S196" s="3">
        <f>SUMIFS('Selected scen drivers'!S$2:S$999,'Selected scen drivers'!$A$2:$A$999,reporting!$A196,'Selected scen drivers'!$B$2:$B$999,reporting!$B196)</f>
        <v>6.582553</v>
      </c>
      <c r="T196" s="3">
        <f>SUMIFS('Selected scen drivers'!T$2:T$999,'Selected scen drivers'!$A$2:$A$999,reporting!$A196,'Selected scen drivers'!$B$2:$B$999,reporting!$B196)</f>
        <v>6.622369</v>
      </c>
      <c r="U196" s="3">
        <f>SUMIFS('Selected scen drivers'!U$2:U$999,'Selected scen drivers'!$A$2:$A$999,reporting!$A196,'Selected scen drivers'!$B$2:$B$999,reporting!$B196)</f>
        <v>6.639602</v>
      </c>
      <c r="V196" s="3">
        <f>SUMIFS('Selected scen drivers'!V$2:V$999,'Selected scen drivers'!$A$2:$A$999,reporting!$A196,'Selected scen drivers'!$B$2:$B$999,reporting!$B196)</f>
        <v>6.642471</v>
      </c>
      <c r="W196" s="3">
        <f>SUMIFS('Selected scen drivers'!W$2:W$999,'Selected scen drivers'!$A$2:$A$999,reporting!$A196,'Selected scen drivers'!$B$2:$B$999,reporting!$B196)</f>
        <v>6.636835</v>
      </c>
      <c r="X196" s="3">
        <f>SUMIFS('Selected scen drivers'!X$2:X$999,'Selected scen drivers'!$A$2:$A$999,reporting!$A196,'Selected scen drivers'!$B$2:$B$999,reporting!$B196)</f>
        <v>0</v>
      </c>
      <c r="Y196" s="3">
        <f>SUMIFS('Selected scen drivers'!Y$2:Y$999,'Selected scen drivers'!$A$2:$A$999,reporting!$A196,'Selected scen drivers'!$B$2:$B$999,reporting!$B196)</f>
        <v>0</v>
      </c>
      <c r="Z196" s="3">
        <f>SUMIFS('Selected scen drivers'!Z$2:Z$999,'Selected scen drivers'!$A$2:$A$999,reporting!$A196,'Selected scen drivers'!$B$2:$B$999,reporting!$B196)</f>
        <v>0</v>
      </c>
      <c r="AA196" s="3">
        <f>SUMIFS('Selected scen drivers'!AA$2:AA$999,'Selected scen drivers'!$A$2:$A$999,reporting!$A196,'Selected scen drivers'!$B$2:$B$999,reporting!$B196)</f>
        <v>0</v>
      </c>
      <c r="AB196" s="3">
        <f>SUMIFS('Selected scen drivers'!AB$2:AB$999,'Selected scen drivers'!$A$2:$A$999,reporting!$A196,'Selected scen drivers'!$B$2:$B$999,reporting!$B196)</f>
        <v>0</v>
      </c>
      <c r="AC196" s="3">
        <f>SUMIFS('Selected scen drivers'!AC$2:AC$999,'Selected scen drivers'!$A$2:$A$999,reporting!$A196,'Selected scen drivers'!$B$2:$B$999,reporting!$B196)</f>
        <v>0</v>
      </c>
      <c r="AD196" s="3">
        <f>SUMIFS('Selected scen drivers'!AD$2:AD$999,'Selected scen drivers'!$A$2:$A$999,reporting!$A196,'Selected scen drivers'!$B$2:$B$999,reporting!$B196)</f>
        <v>0</v>
      </c>
      <c r="AE196" s="3">
        <f>SUMIFS('Selected scen drivers'!AE$2:AE$999,'Selected scen drivers'!$A$2:$A$999,reporting!$A196,'Selected scen drivers'!$B$2:$B$999,reporting!$B196)</f>
        <v>0</v>
      </c>
      <c r="AF196">
        <v>2</v>
      </c>
    </row>
    <row r="197" ht="14.5" spans="1:32">
      <c r="A197" s="22">
        <f t="shared" si="4"/>
        <v>33</v>
      </c>
      <c r="B197" s="22">
        <f t="shared" si="5"/>
        <v>1</v>
      </c>
      <c r="D197" t="str">
        <f>IFERROR("rep_"&amp;VLOOKUP(B197,Classification!$U$5:$V$14,2,FALSE),"\I:")</f>
        <v>rep_GDP</v>
      </c>
      <c r="E197" t="str">
        <f>IFERROR(VLOOKUP(A197,Classification!$A$4:$B$99,2,FALSE),"\I:")</f>
        <v>Switzerland</v>
      </c>
      <c r="F197" s="3">
        <f>SUMIFS('Selected scen drivers'!F$2:F$999,'Selected scen drivers'!$A$2:$A$999,reporting!$A197,'Selected scen drivers'!$B$2:$B$999,reporting!$B197)</f>
        <v>563.2452</v>
      </c>
      <c r="G197" s="3">
        <f>SUMIFS('Selected scen drivers'!G$2:G$999,'Selected scen drivers'!$A$2:$A$999,reporting!$A197,'Selected scen drivers'!$B$2:$B$999,reporting!$B197)</f>
        <v>568.96</v>
      </c>
      <c r="H197" s="3">
        <f>SUMIFS('Selected scen drivers'!H$2:H$999,'Selected scen drivers'!$A$2:$A$999,reporting!$A197,'Selected scen drivers'!$B$2:$B$999,reporting!$B197)</f>
        <v>634.996</v>
      </c>
      <c r="I197" s="3">
        <f>SUMIFS('Selected scen drivers'!I$2:I$999,'Selected scen drivers'!$A$2:$A$999,reporting!$A197,'Selected scen drivers'!$B$2:$B$999,reporting!$B197)</f>
        <v>670.665</v>
      </c>
      <c r="J197" s="3">
        <f>SUMIFS('Selected scen drivers'!J$2:J$999,'Selected scen drivers'!$A$2:$A$999,reporting!$A197,'Selected scen drivers'!$B$2:$B$999,reporting!$B197)</f>
        <v>707.421</v>
      </c>
      <c r="K197" s="3">
        <f>SUMIFS('Selected scen drivers'!K$2:K$999,'Selected scen drivers'!$A$2:$A$999,reporting!$A197,'Selected scen drivers'!$B$2:$B$999,reporting!$B197)</f>
        <v>741.094</v>
      </c>
      <c r="L197" s="3">
        <f>SUMIFS('Selected scen drivers'!L$2:L$999,'Selected scen drivers'!$A$2:$A$999,reporting!$A197,'Selected scen drivers'!$B$2:$B$999,reporting!$B197)</f>
        <v>774.219</v>
      </c>
      <c r="M197" s="3">
        <f>SUMIFS('Selected scen drivers'!M$2:M$999,'Selected scen drivers'!$A$2:$A$999,reporting!$A197,'Selected scen drivers'!$B$2:$B$999,reporting!$B197)</f>
        <v>807.643</v>
      </c>
      <c r="N197" s="3">
        <f>SUMIFS('Selected scen drivers'!N$2:N$999,'Selected scen drivers'!$A$2:$A$999,reporting!$A197,'Selected scen drivers'!$B$2:$B$999,reporting!$B197)</f>
        <v>841.785</v>
      </c>
      <c r="O197" s="3">
        <f>SUMIFS('Selected scen drivers'!O$2:O$999,'Selected scen drivers'!$A$2:$A$999,reporting!$A197,'Selected scen drivers'!$B$2:$B$999,reporting!$B197)</f>
        <v>878.317</v>
      </c>
      <c r="P197" s="3">
        <f>SUMIFS('Selected scen drivers'!P$2:P$999,'Selected scen drivers'!$A$2:$A$999,reporting!$A197,'Selected scen drivers'!$B$2:$B$999,reporting!$B197)</f>
        <v>917.589</v>
      </c>
      <c r="Q197" s="3">
        <f>SUMIFS('Selected scen drivers'!Q$2:Q$999,'Selected scen drivers'!$A$2:$A$999,reporting!$A197,'Selected scen drivers'!$B$2:$B$999,reporting!$B197)</f>
        <v>957.726</v>
      </c>
      <c r="R197" s="3">
        <f>SUMIFS('Selected scen drivers'!R$2:R$999,'Selected scen drivers'!$A$2:$A$999,reporting!$A197,'Selected scen drivers'!$B$2:$B$999,reporting!$B197)</f>
        <v>997.125</v>
      </c>
      <c r="S197" s="3">
        <f>SUMIFS('Selected scen drivers'!S$2:S$999,'Selected scen drivers'!$A$2:$A$999,reporting!$A197,'Selected scen drivers'!$B$2:$B$999,reporting!$B197)</f>
        <v>1033.76</v>
      </c>
      <c r="T197" s="3">
        <f>SUMIFS('Selected scen drivers'!T$2:T$999,'Selected scen drivers'!$A$2:$A$999,reporting!$A197,'Selected scen drivers'!$B$2:$B$999,reporting!$B197)</f>
        <v>1066.53</v>
      </c>
      <c r="U197" s="3">
        <f>SUMIFS('Selected scen drivers'!U$2:U$999,'Selected scen drivers'!$A$2:$A$999,reporting!$A197,'Selected scen drivers'!$B$2:$B$999,reporting!$B197)</f>
        <v>1095.5</v>
      </c>
      <c r="V197" s="3">
        <f>SUMIFS('Selected scen drivers'!V$2:V$999,'Selected scen drivers'!$A$2:$A$999,reporting!$A197,'Selected scen drivers'!$B$2:$B$999,reporting!$B197)</f>
        <v>1121.11</v>
      </c>
      <c r="W197" s="3">
        <f>SUMIFS('Selected scen drivers'!W$2:W$999,'Selected scen drivers'!$A$2:$A$999,reporting!$A197,'Selected scen drivers'!$B$2:$B$999,reporting!$B197)</f>
        <v>1143.21</v>
      </c>
      <c r="X197" s="3">
        <f>SUMIFS('Selected scen drivers'!X$2:X$999,'Selected scen drivers'!$A$2:$A$999,reporting!$A197,'Selected scen drivers'!$B$2:$B$999,reporting!$B197)</f>
        <v>0</v>
      </c>
      <c r="Y197" s="3">
        <f>SUMIFS('Selected scen drivers'!Y$2:Y$999,'Selected scen drivers'!$A$2:$A$999,reporting!$A197,'Selected scen drivers'!$B$2:$B$999,reporting!$B197)</f>
        <v>0</v>
      </c>
      <c r="Z197" s="3">
        <f>SUMIFS('Selected scen drivers'!Z$2:Z$999,'Selected scen drivers'!$A$2:$A$999,reporting!$A197,'Selected scen drivers'!$B$2:$B$999,reporting!$B197)</f>
        <v>0</v>
      </c>
      <c r="AA197" s="3">
        <f>SUMIFS('Selected scen drivers'!AA$2:AA$999,'Selected scen drivers'!$A$2:$A$999,reporting!$A197,'Selected scen drivers'!$B$2:$B$999,reporting!$B197)</f>
        <v>0</v>
      </c>
      <c r="AB197" s="3">
        <f>SUMIFS('Selected scen drivers'!AB$2:AB$999,'Selected scen drivers'!$A$2:$A$999,reporting!$A197,'Selected scen drivers'!$B$2:$B$999,reporting!$B197)</f>
        <v>0</v>
      </c>
      <c r="AC197" s="3">
        <f>SUMIFS('Selected scen drivers'!AC$2:AC$999,'Selected scen drivers'!$A$2:$A$999,reporting!$A197,'Selected scen drivers'!$B$2:$B$999,reporting!$B197)</f>
        <v>0</v>
      </c>
      <c r="AD197" s="3">
        <f>SUMIFS('Selected scen drivers'!AD$2:AD$999,'Selected scen drivers'!$A$2:$A$999,reporting!$A197,'Selected scen drivers'!$B$2:$B$999,reporting!$B197)</f>
        <v>0</v>
      </c>
      <c r="AE197" s="3">
        <f>SUMIFS('Selected scen drivers'!AE$2:AE$999,'Selected scen drivers'!$A$2:$A$999,reporting!$A197,'Selected scen drivers'!$B$2:$B$999,reporting!$B197)</f>
        <v>0</v>
      </c>
      <c r="AF197">
        <v>2</v>
      </c>
    </row>
    <row r="198" ht="14.5" spans="1:32">
      <c r="A198" s="22">
        <f t="shared" si="4"/>
        <v>33</v>
      </c>
      <c r="B198" s="22">
        <f t="shared" si="5"/>
        <v>2</v>
      </c>
      <c r="D198" t="str">
        <f>IFERROR("rep_"&amp;VLOOKUP(B198,Classification!$U$5:$V$14,2,FALSE),"\I:")</f>
        <v>rep_GDPAGR</v>
      </c>
      <c r="E198" t="str">
        <f>IFERROR(VLOOKUP(A198,Classification!$A$4:$B$99,2,FALSE),"\I:")</f>
        <v>Switzerland</v>
      </c>
      <c r="F198" s="3">
        <f>SUMIFS('Selected scen drivers'!F$2:F$999,'Selected scen drivers'!$A$2:$A$999,reporting!$A198,'Selected scen drivers'!$B$2:$B$999,reporting!$B198)</f>
        <v>3.77389921610935</v>
      </c>
      <c r="G198" s="3">
        <f>SUMIFS('Selected scen drivers'!G$2:G$999,'Selected scen drivers'!$A$2:$A$999,reporting!$A198,'Selected scen drivers'!$B$2:$B$999,reporting!$B198)</f>
        <v>3.81218996273306</v>
      </c>
      <c r="H198" s="3">
        <f>SUMIFS('Selected scen drivers'!H$2:H$999,'Selected scen drivers'!$A$2:$A$999,reporting!$A198,'Selected scen drivers'!$B$2:$B$999,reporting!$B198)</f>
        <v>4.25464949658261</v>
      </c>
      <c r="I198" s="3">
        <f>SUMIFS('Selected scen drivers'!I$2:I$999,'Selected scen drivers'!$A$2:$A$999,reporting!$A198,'Selected scen drivers'!$B$2:$B$999,reporting!$B198)</f>
        <v>4.49364169951555</v>
      </c>
      <c r="J198" s="3">
        <f>SUMIFS('Selected scen drivers'!J$2:J$999,'Selected scen drivers'!$A$2:$A$999,reporting!$A198,'Selected scen drivers'!$B$2:$B$999,reporting!$B198)</f>
        <v>4.73991710423683</v>
      </c>
      <c r="K198" s="3">
        <f>SUMIFS('Selected scen drivers'!K$2:K$999,'Selected scen drivers'!$A$2:$A$999,reporting!$A198,'Selected scen drivers'!$B$2:$B$999,reporting!$B198)</f>
        <v>4.96553555301198</v>
      </c>
      <c r="L198" s="3">
        <f>SUMIFS('Selected scen drivers'!L$2:L$999,'Selected scen drivers'!$A$2:$A$999,reporting!$A198,'Selected scen drivers'!$B$2:$B$999,reporting!$B198)</f>
        <v>5.18748224964361</v>
      </c>
      <c r="M198" s="3">
        <f>SUMIFS('Selected scen drivers'!M$2:M$999,'Selected scen drivers'!$A$2:$A$999,reporting!$A198,'Selected scen drivers'!$B$2:$B$999,reporting!$B198)</f>
        <v>5.41143232928786</v>
      </c>
      <c r="N198" s="3">
        <f>SUMIFS('Selected scen drivers'!N$2:N$999,'Selected scen drivers'!$A$2:$A$999,reporting!$A198,'Selected scen drivers'!$B$2:$B$999,reporting!$B198)</f>
        <v>5.64019320827343</v>
      </c>
      <c r="O198" s="3">
        <f>SUMIFS('Selected scen drivers'!O$2:O$999,'Selected scen drivers'!$A$2:$A$999,reporting!$A198,'Selected scen drivers'!$B$2:$B$999,reporting!$B198)</f>
        <v>5.88496775080465</v>
      </c>
      <c r="P198" s="3">
        <f>SUMIFS('Selected scen drivers'!P$2:P$999,'Selected scen drivers'!$A$2:$A$999,reporting!$A198,'Selected scen drivers'!$B$2:$B$999,reporting!$B198)</f>
        <v>6.14810105405348</v>
      </c>
      <c r="Q198" s="3">
        <f>SUMIFS('Selected scen drivers'!Q$2:Q$999,'Selected scen drivers'!$A$2:$A$999,reporting!$A198,'Selected scen drivers'!$B$2:$B$999,reporting!$B198)</f>
        <v>6.41703009745586</v>
      </c>
      <c r="R198" s="3">
        <f>SUMIFS('Selected scen drivers'!R$2:R$999,'Selected scen drivers'!$A$2:$A$999,reporting!$A198,'Selected scen drivers'!$B$2:$B$999,reporting!$B198)</f>
        <v>6.68101433596423</v>
      </c>
      <c r="S198" s="3">
        <f>SUMIFS('Selected scen drivers'!S$2:S$999,'Selected scen drivers'!$A$2:$A$999,reporting!$A198,'Selected scen drivers'!$B$2:$B$999,reporting!$B198)</f>
        <v>6.92647900709177</v>
      </c>
      <c r="T198" s="3">
        <f>SUMIFS('Selected scen drivers'!T$2:T$999,'Selected scen drivers'!$A$2:$A$999,reporting!$A198,'Selected scen drivers'!$B$2:$B$999,reporting!$B198)</f>
        <v>7.14604710516327</v>
      </c>
      <c r="U198" s="3">
        <f>SUMIFS('Selected scen drivers'!U$2:U$999,'Selected scen drivers'!$A$2:$A$999,reporting!$A198,'Selected scen drivers'!$B$2:$B$999,reporting!$B198)</f>
        <v>7.34015414822496</v>
      </c>
      <c r="V198" s="3">
        <f>SUMIFS('Selected scen drivers'!V$2:V$999,'Selected scen drivers'!$A$2:$A$999,reporting!$A198,'Selected scen drivers'!$B$2:$B$999,reporting!$B198)</f>
        <v>7.51174825843585</v>
      </c>
      <c r="W198" s="3">
        <f>SUMIFS('Selected scen drivers'!W$2:W$999,'Selected scen drivers'!$A$2:$A$999,reporting!$A198,'Selected scen drivers'!$B$2:$B$999,reporting!$B198)</f>
        <v>7.65982439415085</v>
      </c>
      <c r="X198" s="3">
        <f>SUMIFS('Selected scen drivers'!X$2:X$999,'Selected scen drivers'!$A$2:$A$999,reporting!$A198,'Selected scen drivers'!$B$2:$B$999,reporting!$B198)</f>
        <v>0</v>
      </c>
      <c r="Y198" s="3">
        <f>SUMIFS('Selected scen drivers'!Y$2:Y$999,'Selected scen drivers'!$A$2:$A$999,reporting!$A198,'Selected scen drivers'!$B$2:$B$999,reporting!$B198)</f>
        <v>0</v>
      </c>
      <c r="Z198" s="3">
        <f>SUMIFS('Selected scen drivers'!Z$2:Z$999,'Selected scen drivers'!$A$2:$A$999,reporting!$A198,'Selected scen drivers'!$B$2:$B$999,reporting!$B198)</f>
        <v>0</v>
      </c>
      <c r="AA198" s="3">
        <f>SUMIFS('Selected scen drivers'!AA$2:AA$999,'Selected scen drivers'!$A$2:$A$999,reporting!$A198,'Selected scen drivers'!$B$2:$B$999,reporting!$B198)</f>
        <v>0</v>
      </c>
      <c r="AB198" s="3">
        <f>SUMIFS('Selected scen drivers'!AB$2:AB$999,'Selected scen drivers'!$A$2:$A$999,reporting!$A198,'Selected scen drivers'!$B$2:$B$999,reporting!$B198)</f>
        <v>0</v>
      </c>
      <c r="AC198" s="3">
        <f>SUMIFS('Selected scen drivers'!AC$2:AC$999,'Selected scen drivers'!$A$2:$A$999,reporting!$A198,'Selected scen drivers'!$B$2:$B$999,reporting!$B198)</f>
        <v>0</v>
      </c>
      <c r="AD198" s="3">
        <f>SUMIFS('Selected scen drivers'!AD$2:AD$999,'Selected scen drivers'!$A$2:$A$999,reporting!$A198,'Selected scen drivers'!$B$2:$B$999,reporting!$B198)</f>
        <v>0</v>
      </c>
      <c r="AE198" s="3">
        <f>SUMIFS('Selected scen drivers'!AE$2:AE$999,'Selected scen drivers'!$A$2:$A$999,reporting!$A198,'Selected scen drivers'!$B$2:$B$999,reporting!$B198)</f>
        <v>0</v>
      </c>
      <c r="AF198">
        <v>2</v>
      </c>
    </row>
    <row r="199" ht="14.5" spans="1:32">
      <c r="A199" s="22">
        <f t="shared" si="4"/>
        <v>33</v>
      </c>
      <c r="B199" s="22">
        <f t="shared" si="5"/>
        <v>3</v>
      </c>
      <c r="D199" t="str">
        <f>IFERROR("rep_"&amp;VLOOKUP(B199,Classification!$U$5:$V$14,2,FALSE),"\I:")</f>
        <v>rep_GDPIND</v>
      </c>
      <c r="E199" t="str">
        <f>IFERROR(VLOOKUP(A199,Classification!$A$4:$B$99,2,FALSE),"\I:")</f>
        <v>Switzerland</v>
      </c>
      <c r="F199" s="3">
        <f>SUMIFS('Selected scen drivers'!F$2:F$999,'Selected scen drivers'!$A$2:$A$999,reporting!$A199,'Selected scen drivers'!$B$2:$B$999,reporting!$B199)</f>
        <v>146.554099490224</v>
      </c>
      <c r="G199" s="3">
        <f>SUMIFS('Selected scen drivers'!G$2:G$999,'Selected scen drivers'!$A$2:$A$999,reporting!$A199,'Selected scen drivers'!$B$2:$B$999,reporting!$B199)</f>
        <v>148.041067098234</v>
      </c>
      <c r="H199" s="3">
        <f>SUMIFS('Selected scen drivers'!H$2:H$999,'Selected scen drivers'!$A$2:$A$999,reporting!$A199,'Selected scen drivers'!$B$2:$B$999,reporting!$B199)</f>
        <v>166.803079181165</v>
      </c>
      <c r="I199" s="3">
        <f>SUMIFS('Selected scen drivers'!I$2:I$999,'Selected scen drivers'!$A$2:$A$999,reporting!$A199,'Selected scen drivers'!$B$2:$B$999,reporting!$B199)</f>
        <v>177.841193444631</v>
      </c>
      <c r="J199" s="3">
        <f>SUMIFS('Selected scen drivers'!J$2:J$999,'Selected scen drivers'!$A$2:$A$999,reporting!$A199,'Selected scen drivers'!$B$2:$B$999,reporting!$B199)</f>
        <v>189.347724730659</v>
      </c>
      <c r="K199" s="3">
        <f>SUMIFS('Selected scen drivers'!K$2:K$999,'Selected scen drivers'!$A$2:$A$999,reporting!$A199,'Selected scen drivers'!$B$2:$B$999,reporting!$B199)</f>
        <v>200.204272889261</v>
      </c>
      <c r="L199" s="3">
        <f>SUMIFS('Selected scen drivers'!L$2:L$999,'Selected scen drivers'!$A$2:$A$999,reporting!$A199,'Selected scen drivers'!$B$2:$B$999,reporting!$B199)</f>
        <v>211.078957611805</v>
      </c>
      <c r="M199" s="3">
        <f>SUMIFS('Selected scen drivers'!M$2:M$999,'Selected scen drivers'!$A$2:$A$999,reporting!$A199,'Selected scen drivers'!$B$2:$B$999,reporting!$B199)</f>
        <v>222.200717740283</v>
      </c>
      <c r="N199" s="3">
        <f>SUMIFS('Selected scen drivers'!N$2:N$999,'Selected scen drivers'!$A$2:$A$999,reporting!$A199,'Selected scen drivers'!$B$2:$B$999,reporting!$B199)</f>
        <v>233.688103465707</v>
      </c>
      <c r="O199" s="3">
        <f>SUMIFS('Selected scen drivers'!O$2:O$999,'Selected scen drivers'!$A$2:$A$999,reporting!$A199,'Selected scen drivers'!$B$2:$B$999,reporting!$B199)</f>
        <v>246.014797197096</v>
      </c>
      <c r="P199" s="3">
        <f>SUMIFS('Selected scen drivers'!P$2:P$999,'Selected scen drivers'!$A$2:$A$999,reporting!$A199,'Selected scen drivers'!$B$2:$B$999,reporting!$B199)</f>
        <v>259.297541139888</v>
      </c>
      <c r="Q199" s="3">
        <f>SUMIFS('Selected scen drivers'!Q$2:Q$999,'Selected scen drivers'!$A$2:$A$999,reporting!$A199,'Selected scen drivers'!$B$2:$B$999,reporting!$B199)</f>
        <v>273.022271891514</v>
      </c>
      <c r="R199" s="3">
        <f>SUMIFS('Selected scen drivers'!R$2:R$999,'Selected scen drivers'!$A$2:$A$999,reporting!$A199,'Selected scen drivers'!$B$2:$B$999,reporting!$B199)</f>
        <v>286.734484536658</v>
      </c>
      <c r="S199" s="3">
        <f>SUMIFS('Selected scen drivers'!S$2:S$999,'Selected scen drivers'!$A$2:$A$999,reporting!$A199,'Selected scen drivers'!$B$2:$B$999,reporting!$B199)</f>
        <v>299.841031954562</v>
      </c>
      <c r="T199" s="3">
        <f>SUMIFS('Selected scen drivers'!T$2:T$999,'Selected scen drivers'!$A$2:$A$999,reporting!$A199,'Selected scen drivers'!$B$2:$B$999,reporting!$B199)</f>
        <v>311.999202733588</v>
      </c>
      <c r="U199" s="3">
        <f>SUMIFS('Selected scen drivers'!U$2:U$999,'Selected scen drivers'!$A$2:$A$999,reporting!$A199,'Selected scen drivers'!$B$2:$B$999,reporting!$B199)</f>
        <v>323.199327941796</v>
      </c>
      <c r="V199" s="3">
        <f>SUMIFS('Selected scen drivers'!V$2:V$999,'Selected scen drivers'!$A$2:$A$999,reporting!$A199,'Selected scen drivers'!$B$2:$B$999,reporting!$B199)</f>
        <v>333.543952555375</v>
      </c>
      <c r="W199" s="3">
        <f>SUMIFS('Selected scen drivers'!W$2:W$999,'Selected scen drivers'!$A$2:$A$999,reporting!$A199,'Selected scen drivers'!$B$2:$B$999,reporting!$B199)</f>
        <v>342.963</v>
      </c>
      <c r="X199" s="3">
        <f>SUMIFS('Selected scen drivers'!X$2:X$999,'Selected scen drivers'!$A$2:$A$999,reporting!$A199,'Selected scen drivers'!$B$2:$B$999,reporting!$B199)</f>
        <v>0</v>
      </c>
      <c r="Y199" s="3">
        <f>SUMIFS('Selected scen drivers'!Y$2:Y$999,'Selected scen drivers'!$A$2:$A$999,reporting!$A199,'Selected scen drivers'!$B$2:$B$999,reporting!$B199)</f>
        <v>0</v>
      </c>
      <c r="Z199" s="3">
        <f>SUMIFS('Selected scen drivers'!Z$2:Z$999,'Selected scen drivers'!$A$2:$A$999,reporting!$A199,'Selected scen drivers'!$B$2:$B$999,reporting!$B199)</f>
        <v>0</v>
      </c>
      <c r="AA199" s="3">
        <f>SUMIFS('Selected scen drivers'!AA$2:AA$999,'Selected scen drivers'!$A$2:$A$999,reporting!$A199,'Selected scen drivers'!$B$2:$B$999,reporting!$B199)</f>
        <v>0</v>
      </c>
      <c r="AB199" s="3">
        <f>SUMIFS('Selected scen drivers'!AB$2:AB$999,'Selected scen drivers'!$A$2:$A$999,reporting!$A199,'Selected scen drivers'!$B$2:$B$999,reporting!$B199)</f>
        <v>0</v>
      </c>
      <c r="AC199" s="3">
        <f>SUMIFS('Selected scen drivers'!AC$2:AC$999,'Selected scen drivers'!$A$2:$A$999,reporting!$A199,'Selected scen drivers'!$B$2:$B$999,reporting!$B199)</f>
        <v>0</v>
      </c>
      <c r="AD199" s="3">
        <f>SUMIFS('Selected scen drivers'!AD$2:AD$999,'Selected scen drivers'!$A$2:$A$999,reporting!$A199,'Selected scen drivers'!$B$2:$B$999,reporting!$B199)</f>
        <v>0</v>
      </c>
      <c r="AE199" s="3">
        <f>SUMIFS('Selected scen drivers'!AE$2:AE$999,'Selected scen drivers'!$A$2:$A$999,reporting!$A199,'Selected scen drivers'!$B$2:$B$999,reporting!$B199)</f>
        <v>0</v>
      </c>
      <c r="AF199">
        <v>2</v>
      </c>
    </row>
    <row r="200" ht="14.5" spans="1:32">
      <c r="A200" s="22">
        <f t="shared" si="4"/>
        <v>33</v>
      </c>
      <c r="B200" s="22">
        <f t="shared" si="5"/>
        <v>7</v>
      </c>
      <c r="D200" t="str">
        <f>IFERROR("rep_"&amp;VLOOKUP(B200,Classification!$U$5:$V$14,2,FALSE),"\I:")</f>
        <v>rep_GDPSER</v>
      </c>
      <c r="E200" t="str">
        <f>IFERROR(VLOOKUP(A200,Classification!$A$4:$B$99,2,FALSE),"\I:")</f>
        <v>Switzerland</v>
      </c>
      <c r="F200" s="3">
        <f>SUMIFS('Selected scen drivers'!F$2:F$999,'Selected scen drivers'!$A$2:$A$999,reporting!$A200,'Selected scen drivers'!$B$2:$B$999,reporting!$B200)</f>
        <v>412.917201293667</v>
      </c>
      <c r="G200" s="3">
        <f>SUMIFS('Selected scen drivers'!G$2:G$999,'Selected scen drivers'!$A$2:$A$999,reporting!$A200,'Selected scen drivers'!$B$2:$B$999,reporting!$B200)</f>
        <v>417.106742939034</v>
      </c>
      <c r="H200" s="3">
        <f>SUMIFS('Selected scen drivers'!H$2:H$999,'Selected scen drivers'!$A$2:$A$999,reporting!$A200,'Selected scen drivers'!$B$2:$B$999,reporting!$B200)</f>
        <v>463.938271322253</v>
      </c>
      <c r="I200" s="3">
        <f>SUMIFS('Selected scen drivers'!I$2:I$999,'Selected scen drivers'!$A$2:$A$999,reporting!$A200,'Selected scen drivers'!$B$2:$B$999,reporting!$B200)</f>
        <v>488.330164855854</v>
      </c>
      <c r="J200" s="3">
        <f>SUMIFS('Selected scen drivers'!J$2:J$999,'Selected scen drivers'!$A$2:$A$999,reporting!$A200,'Selected scen drivers'!$B$2:$B$999,reporting!$B200)</f>
        <v>513.333358165104</v>
      </c>
      <c r="K200" s="3">
        <f>SUMIFS('Selected scen drivers'!K$2:K$999,'Selected scen drivers'!$A$2:$A$999,reporting!$A200,'Selected scen drivers'!$B$2:$B$999,reporting!$B200)</f>
        <v>535.924191557727</v>
      </c>
      <c r="L200" s="3">
        <f>SUMIFS('Selected scen drivers'!L$2:L$999,'Selected scen drivers'!$A$2:$A$999,reporting!$A200,'Selected scen drivers'!$B$2:$B$999,reporting!$B200)</f>
        <v>557.952560138552</v>
      </c>
      <c r="M200" s="3">
        <f>SUMIFS('Selected scen drivers'!M$2:M$999,'Selected scen drivers'!$A$2:$A$999,reporting!$A200,'Selected scen drivers'!$B$2:$B$999,reporting!$B200)</f>
        <v>580.030849930429</v>
      </c>
      <c r="N200" s="3">
        <f>SUMIFS('Selected scen drivers'!N$2:N$999,'Selected scen drivers'!$A$2:$A$999,reporting!$A200,'Selected scen drivers'!$B$2:$B$999,reporting!$B200)</f>
        <v>602.45670332602</v>
      </c>
      <c r="O200" s="3">
        <f>SUMIFS('Selected scen drivers'!O$2:O$999,'Selected scen drivers'!$A$2:$A$999,reporting!$A200,'Selected scen drivers'!$B$2:$B$999,reporting!$B200)</f>
        <v>626.4172350521</v>
      </c>
      <c r="P200" s="3">
        <f>SUMIFS('Selected scen drivers'!P$2:P$999,'Selected scen drivers'!$A$2:$A$999,reporting!$A200,'Selected scen drivers'!$B$2:$B$999,reporting!$B200)</f>
        <v>652.143357806059</v>
      </c>
      <c r="Q200" s="3">
        <f>SUMIFS('Selected scen drivers'!Q$2:Q$999,'Selected scen drivers'!$A$2:$A$999,reporting!$A200,'Selected scen drivers'!$B$2:$B$999,reporting!$B200)</f>
        <v>678.28669801103</v>
      </c>
      <c r="R200" s="3">
        <f>SUMIFS('Selected scen drivers'!R$2:R$999,'Selected scen drivers'!$A$2:$A$999,reporting!$A200,'Selected scen drivers'!$B$2:$B$999,reporting!$B200)</f>
        <v>703.709501127378</v>
      </c>
      <c r="S200" s="3">
        <f>SUMIFS('Selected scen drivers'!S$2:S$999,'Selected scen drivers'!$A$2:$A$999,reporting!$A200,'Selected scen drivers'!$B$2:$B$999,reporting!$B200)</f>
        <v>726.992489038347</v>
      </c>
      <c r="T200" s="3">
        <f>SUMIFS('Selected scen drivers'!T$2:T$999,'Selected scen drivers'!$A$2:$A$999,reporting!$A200,'Selected scen drivers'!$B$2:$B$999,reporting!$B200)</f>
        <v>747.384750161249</v>
      </c>
      <c r="U200" s="3">
        <f>SUMIFS('Selected scen drivers'!U$2:U$999,'Selected scen drivers'!$A$2:$A$999,reporting!$A200,'Selected scen drivers'!$B$2:$B$999,reporting!$B200)</f>
        <v>764.960517909979</v>
      </c>
      <c r="V200" s="3">
        <f>SUMIFS('Selected scen drivers'!V$2:V$999,'Selected scen drivers'!$A$2:$A$999,reporting!$A200,'Selected scen drivers'!$B$2:$B$999,reporting!$B200)</f>
        <v>780.054299186189</v>
      </c>
      <c r="W200" s="3">
        <f>SUMIFS('Selected scen drivers'!W$2:W$999,'Selected scen drivers'!$A$2:$A$999,reporting!$A200,'Selected scen drivers'!$B$2:$B$999,reporting!$B200)</f>
        <v>792.587175605849</v>
      </c>
      <c r="X200" s="3">
        <f>SUMIFS('Selected scen drivers'!X$2:X$999,'Selected scen drivers'!$A$2:$A$999,reporting!$A200,'Selected scen drivers'!$B$2:$B$999,reporting!$B200)</f>
        <v>0</v>
      </c>
      <c r="Y200" s="3">
        <f>SUMIFS('Selected scen drivers'!Y$2:Y$999,'Selected scen drivers'!$A$2:$A$999,reporting!$A200,'Selected scen drivers'!$B$2:$B$999,reporting!$B200)</f>
        <v>0</v>
      </c>
      <c r="Z200" s="3">
        <f>SUMIFS('Selected scen drivers'!Z$2:Z$999,'Selected scen drivers'!$A$2:$A$999,reporting!$A200,'Selected scen drivers'!$B$2:$B$999,reporting!$B200)</f>
        <v>0</v>
      </c>
      <c r="AA200" s="3">
        <f>SUMIFS('Selected scen drivers'!AA$2:AA$999,'Selected scen drivers'!$A$2:$A$999,reporting!$A200,'Selected scen drivers'!$B$2:$B$999,reporting!$B200)</f>
        <v>0</v>
      </c>
      <c r="AB200" s="3">
        <f>SUMIFS('Selected scen drivers'!AB$2:AB$999,'Selected scen drivers'!$A$2:$A$999,reporting!$A200,'Selected scen drivers'!$B$2:$B$999,reporting!$B200)</f>
        <v>0</v>
      </c>
      <c r="AC200" s="3">
        <f>SUMIFS('Selected scen drivers'!AC$2:AC$999,'Selected scen drivers'!$A$2:$A$999,reporting!$A200,'Selected scen drivers'!$B$2:$B$999,reporting!$B200)</f>
        <v>0</v>
      </c>
      <c r="AD200" s="3">
        <f>SUMIFS('Selected scen drivers'!AD$2:AD$999,'Selected scen drivers'!$A$2:$A$999,reporting!$A200,'Selected scen drivers'!$B$2:$B$999,reporting!$B200)</f>
        <v>0</v>
      </c>
      <c r="AE200" s="3">
        <f>SUMIFS('Selected scen drivers'!AE$2:AE$999,'Selected scen drivers'!$A$2:$A$999,reporting!$A200,'Selected scen drivers'!$B$2:$B$999,reporting!$B200)</f>
        <v>0</v>
      </c>
      <c r="AF200">
        <v>2</v>
      </c>
    </row>
    <row r="201" ht="14.5" spans="1:32">
      <c r="A201" s="22">
        <f t="shared" si="4"/>
        <v>33</v>
      </c>
      <c r="B201" s="22">
        <f t="shared" si="5"/>
        <v>8</v>
      </c>
      <c r="D201" t="str">
        <f>IFERROR("rep_"&amp;VLOOKUP(B201,Classification!$U$5:$V$14,2,FALSE),"\I:")</f>
        <v>rep_HOU</v>
      </c>
      <c r="E201" t="str">
        <f>IFERROR(VLOOKUP(A201,Classification!$A$4:$B$99,2,FALSE),"\I:")</f>
        <v>Switzerland</v>
      </c>
      <c r="F201" s="3">
        <f>SUMIFS('Selected scen drivers'!F$2:F$999,'Selected scen drivers'!$A$2:$A$999,reporting!$A201,'Selected scen drivers'!$B$2:$B$999,reporting!$B201)</f>
        <v>2.6313447</v>
      </c>
      <c r="G201" s="3">
        <f>SUMIFS('Selected scen drivers'!G$2:G$999,'Selected scen drivers'!$A$2:$A$999,reporting!$A201,'Selected scen drivers'!$B$2:$B$999,reporting!$B201)</f>
        <v>2.634214</v>
      </c>
      <c r="H201" s="3">
        <f>SUMIFS('Selected scen drivers'!H$2:H$999,'Selected scen drivers'!$A$2:$A$999,reporting!$A201,'Selected scen drivers'!$B$2:$B$999,reporting!$B201)</f>
        <v>2.6485605</v>
      </c>
      <c r="I201" s="3">
        <f>SUMIFS('Selected scen drivers'!I$2:I$999,'Selected scen drivers'!$A$2:$A$999,reporting!$A201,'Selected scen drivers'!$B$2:$B$999,reporting!$B201)</f>
        <v>2.596121</v>
      </c>
      <c r="J201" s="3">
        <f>SUMIFS('Selected scen drivers'!J$2:J$999,'Selected scen drivers'!$A$2:$A$999,reporting!$A201,'Selected scen drivers'!$B$2:$B$999,reporting!$B201)</f>
        <v>2.545064</v>
      </c>
      <c r="K201" s="3">
        <f>SUMIFS('Selected scen drivers'!K$2:K$999,'Selected scen drivers'!$A$2:$A$999,reporting!$A201,'Selected scen drivers'!$B$2:$B$999,reporting!$B201)</f>
        <v>2.525799</v>
      </c>
      <c r="L201" s="3">
        <f>SUMIFS('Selected scen drivers'!L$2:L$999,'Selected scen drivers'!$A$2:$A$999,reporting!$A201,'Selected scen drivers'!$B$2:$B$999,reporting!$B201)</f>
        <v>2.520257</v>
      </c>
      <c r="M201" s="3">
        <f>SUMIFS('Selected scen drivers'!M$2:M$999,'Selected scen drivers'!$A$2:$A$999,reporting!$A201,'Selected scen drivers'!$B$2:$B$999,reporting!$B201)</f>
        <v>2.492389</v>
      </c>
      <c r="N201" s="3">
        <f>SUMIFS('Selected scen drivers'!N$2:N$999,'Selected scen drivers'!$A$2:$A$999,reporting!$A201,'Selected scen drivers'!$B$2:$B$999,reporting!$B201)</f>
        <v>2.461957</v>
      </c>
      <c r="O201" s="3">
        <f>SUMIFS('Selected scen drivers'!O$2:O$999,'Selected scen drivers'!$A$2:$A$999,reporting!$A201,'Selected scen drivers'!$B$2:$B$999,reporting!$B201)</f>
        <v>2.4481855</v>
      </c>
      <c r="P201" s="3">
        <f>SUMIFS('Selected scen drivers'!P$2:P$999,'Selected scen drivers'!$A$2:$A$999,reporting!$A201,'Selected scen drivers'!$B$2:$B$999,reporting!$B201)</f>
        <v>2.462529</v>
      </c>
      <c r="Q201" s="3">
        <f>SUMIFS('Selected scen drivers'!Q$2:Q$999,'Selected scen drivers'!$A$2:$A$999,reporting!$A201,'Selected scen drivers'!$B$2:$B$999,reporting!$B201)</f>
        <v>2.4836105</v>
      </c>
      <c r="R201" s="3">
        <f>SUMIFS('Selected scen drivers'!R$2:R$999,'Selected scen drivers'!$A$2:$A$999,reporting!$A201,'Selected scen drivers'!$B$2:$B$999,reporting!$B201)</f>
        <v>2.489063</v>
      </c>
      <c r="S201" s="3">
        <f>SUMIFS('Selected scen drivers'!S$2:S$999,'Selected scen drivers'!$A$2:$A$999,reporting!$A201,'Selected scen drivers'!$B$2:$B$999,reporting!$B201)</f>
        <v>2.469812</v>
      </c>
      <c r="T201" s="3">
        <f>SUMIFS('Selected scen drivers'!T$2:T$999,'Selected scen drivers'!$A$2:$A$999,reporting!$A201,'Selected scen drivers'!$B$2:$B$999,reporting!$B201)</f>
        <v>2.437466</v>
      </c>
      <c r="U201" s="3">
        <f>SUMIFS('Selected scen drivers'!U$2:U$999,'Selected scen drivers'!$A$2:$A$999,reporting!$A201,'Selected scen drivers'!$B$2:$B$999,reporting!$B201)</f>
        <v>2.4084415</v>
      </c>
      <c r="V201" s="3">
        <f>SUMIFS('Selected scen drivers'!V$2:V$999,'Selected scen drivers'!$A$2:$A$999,reporting!$A201,'Selected scen drivers'!$B$2:$B$999,reporting!$B201)</f>
        <v>2.3747075</v>
      </c>
      <c r="W201" s="3">
        <f>SUMIFS('Selected scen drivers'!W$2:W$999,'Selected scen drivers'!$A$2:$A$999,reporting!$A201,'Selected scen drivers'!$B$2:$B$999,reporting!$B201)</f>
        <v>2.337739</v>
      </c>
      <c r="X201" s="3">
        <f>SUMIFS('Selected scen drivers'!X$2:X$999,'Selected scen drivers'!$A$2:$A$999,reporting!$A201,'Selected scen drivers'!$B$2:$B$999,reporting!$B201)</f>
        <v>0</v>
      </c>
      <c r="Y201" s="3">
        <f>SUMIFS('Selected scen drivers'!Y$2:Y$999,'Selected scen drivers'!$A$2:$A$999,reporting!$A201,'Selected scen drivers'!$B$2:$B$999,reporting!$B201)</f>
        <v>0</v>
      </c>
      <c r="Z201" s="3">
        <f>SUMIFS('Selected scen drivers'!Z$2:Z$999,'Selected scen drivers'!$A$2:$A$999,reporting!$A201,'Selected scen drivers'!$B$2:$B$999,reporting!$B201)</f>
        <v>0</v>
      </c>
      <c r="AA201" s="3">
        <f>SUMIFS('Selected scen drivers'!AA$2:AA$999,'Selected scen drivers'!$A$2:$A$999,reporting!$A201,'Selected scen drivers'!$B$2:$B$999,reporting!$B201)</f>
        <v>0</v>
      </c>
      <c r="AB201" s="3">
        <f>SUMIFS('Selected scen drivers'!AB$2:AB$999,'Selected scen drivers'!$A$2:$A$999,reporting!$A201,'Selected scen drivers'!$B$2:$B$999,reporting!$B201)</f>
        <v>0</v>
      </c>
      <c r="AC201" s="3">
        <f>SUMIFS('Selected scen drivers'!AC$2:AC$999,'Selected scen drivers'!$A$2:$A$999,reporting!$A201,'Selected scen drivers'!$B$2:$B$999,reporting!$B201)</f>
        <v>0</v>
      </c>
      <c r="AD201" s="3">
        <f>SUMIFS('Selected scen drivers'!AD$2:AD$999,'Selected scen drivers'!$A$2:$A$999,reporting!$A201,'Selected scen drivers'!$B$2:$B$999,reporting!$B201)</f>
        <v>0</v>
      </c>
      <c r="AE201" s="3">
        <f>SUMIFS('Selected scen drivers'!AE$2:AE$999,'Selected scen drivers'!$A$2:$A$999,reporting!$A201,'Selected scen drivers'!$B$2:$B$999,reporting!$B201)</f>
        <v>0</v>
      </c>
      <c r="AF201">
        <v>2</v>
      </c>
    </row>
    <row r="202" ht="14.5" spans="1:32">
      <c r="A202" s="22">
        <f t="shared" si="4"/>
        <v>33</v>
      </c>
      <c r="B202" s="22">
        <f t="shared" si="5"/>
        <v>9</v>
      </c>
      <c r="D202" t="str">
        <f>IFERROR("rep_"&amp;VLOOKUP(B202,Classification!$U$5:$V$14,2,FALSE),"\I:")</f>
        <v>rep_POP</v>
      </c>
      <c r="E202" t="str">
        <f>IFERROR(VLOOKUP(A202,Classification!$A$4:$B$99,2,FALSE),"\I:")</f>
        <v>Switzerland</v>
      </c>
      <c r="F202" s="3">
        <f>SUMIFS('Selected scen drivers'!F$2:F$999,'Selected scen drivers'!$A$2:$A$999,reporting!$A202,'Selected scen drivers'!$B$2:$B$999,reporting!$B202)</f>
        <v>8.5579554</v>
      </c>
      <c r="G202" s="3">
        <f>SUMIFS('Selected scen drivers'!G$2:G$999,'Selected scen drivers'!$A$2:$A$999,reporting!$A202,'Selected scen drivers'!$B$2:$B$999,reporting!$B202)</f>
        <v>8.606426</v>
      </c>
      <c r="H202" s="3">
        <f>SUMIFS('Selected scen drivers'!H$2:H$999,'Selected scen drivers'!$A$2:$A$999,reporting!$A202,'Selected scen drivers'!$B$2:$B$999,reporting!$B202)</f>
        <v>8.848779</v>
      </c>
      <c r="I202" s="3">
        <f>SUMIFS('Selected scen drivers'!I$2:I$999,'Selected scen drivers'!$A$2:$A$999,reporting!$A202,'Selected scen drivers'!$B$2:$B$999,reporting!$B202)</f>
        <v>9.018386</v>
      </c>
      <c r="J202" s="3">
        <f>SUMIFS('Selected scen drivers'!J$2:J$999,'Selected scen drivers'!$A$2:$A$999,reporting!$A202,'Selected scen drivers'!$B$2:$B$999,reporting!$B202)</f>
        <v>9.173428</v>
      </c>
      <c r="K202" s="3">
        <f>SUMIFS('Selected scen drivers'!K$2:K$999,'Selected scen drivers'!$A$2:$A$999,reporting!$A202,'Selected scen drivers'!$B$2:$B$999,reporting!$B202)</f>
        <v>9.32610300000001</v>
      </c>
      <c r="L202" s="3">
        <f>SUMIFS('Selected scen drivers'!L$2:L$999,'Selected scen drivers'!$A$2:$A$999,reporting!$A202,'Selected scen drivers'!$B$2:$B$999,reporting!$B202)</f>
        <v>9.490568</v>
      </c>
      <c r="M202" s="3">
        <f>SUMIFS('Selected scen drivers'!M$2:M$999,'Selected scen drivers'!$A$2:$A$999,reporting!$A202,'Selected scen drivers'!$B$2:$B$999,reporting!$B202)</f>
        <v>9.67349200000001</v>
      </c>
      <c r="N202" s="3">
        <f>SUMIFS('Selected scen drivers'!N$2:N$999,'Selected scen drivers'!$A$2:$A$999,reporting!$A202,'Selected scen drivers'!$B$2:$B$999,reporting!$B202)</f>
        <v>9.83761200000001</v>
      </c>
      <c r="O202" s="3">
        <f>SUMIFS('Selected scen drivers'!O$2:O$999,'Selected scen drivers'!$A$2:$A$999,reporting!$A202,'Selected scen drivers'!$B$2:$B$999,reporting!$B202)</f>
        <v>9.976905</v>
      </c>
      <c r="P202" s="3">
        <f>SUMIFS('Selected scen drivers'!P$2:P$999,'Selected scen drivers'!$A$2:$A$999,reporting!$A202,'Selected scen drivers'!$B$2:$B$999,reporting!$B202)</f>
        <v>10.084758</v>
      </c>
      <c r="Q202" s="3">
        <f>SUMIFS('Selected scen drivers'!Q$2:Q$999,'Selected scen drivers'!$A$2:$A$999,reporting!$A202,'Selected scen drivers'!$B$2:$B$999,reporting!$B202)</f>
        <v>10.178735</v>
      </c>
      <c r="R202" s="3">
        <f>SUMIFS('Selected scen drivers'!R$2:R$999,'Selected scen drivers'!$A$2:$A$999,reporting!$A202,'Selected scen drivers'!$B$2:$B$999,reporting!$B202)</f>
        <v>10.263333</v>
      </c>
      <c r="S202" s="3">
        <f>SUMIFS('Selected scen drivers'!S$2:S$999,'Selected scen drivers'!$A$2:$A$999,reporting!$A202,'Selected scen drivers'!$B$2:$B$999,reporting!$B202)</f>
        <v>10.331051</v>
      </c>
      <c r="T202" s="3">
        <f>SUMIFS('Selected scen drivers'!T$2:T$999,'Selected scen drivers'!$A$2:$A$999,reporting!$A202,'Selected scen drivers'!$B$2:$B$999,reporting!$B202)</f>
        <v>10.373223</v>
      </c>
      <c r="U202" s="3">
        <f>SUMIFS('Selected scen drivers'!U$2:U$999,'Selected scen drivers'!$A$2:$A$999,reporting!$A202,'Selected scen drivers'!$B$2:$B$999,reporting!$B202)</f>
        <v>10.387667</v>
      </c>
      <c r="V202" s="3">
        <f>SUMIFS('Selected scen drivers'!V$2:V$999,'Selected scen drivers'!$A$2:$A$999,reporting!$A202,'Selected scen drivers'!$B$2:$B$999,reporting!$B202)</f>
        <v>10.376594</v>
      </c>
      <c r="W202" s="3">
        <f>SUMIFS('Selected scen drivers'!W$2:W$999,'Selected scen drivers'!$A$2:$A$999,reporting!$A202,'Selected scen drivers'!$B$2:$B$999,reporting!$B202)</f>
        <v>10.341987</v>
      </c>
      <c r="X202" s="3">
        <f>SUMIFS('Selected scen drivers'!X$2:X$999,'Selected scen drivers'!$A$2:$A$999,reporting!$A202,'Selected scen drivers'!$B$2:$B$999,reporting!$B202)</f>
        <v>0</v>
      </c>
      <c r="Y202" s="3">
        <f>SUMIFS('Selected scen drivers'!Y$2:Y$999,'Selected scen drivers'!$A$2:$A$999,reporting!$A202,'Selected scen drivers'!$B$2:$B$999,reporting!$B202)</f>
        <v>0</v>
      </c>
      <c r="Z202" s="3">
        <f>SUMIFS('Selected scen drivers'!Z$2:Z$999,'Selected scen drivers'!$A$2:$A$999,reporting!$A202,'Selected scen drivers'!$B$2:$B$999,reporting!$B202)</f>
        <v>0</v>
      </c>
      <c r="AA202" s="3">
        <f>SUMIFS('Selected scen drivers'!AA$2:AA$999,'Selected scen drivers'!$A$2:$A$999,reporting!$A202,'Selected scen drivers'!$B$2:$B$999,reporting!$B202)</f>
        <v>0</v>
      </c>
      <c r="AB202" s="3">
        <f>SUMIFS('Selected scen drivers'!AB$2:AB$999,'Selected scen drivers'!$A$2:$A$999,reporting!$A202,'Selected scen drivers'!$B$2:$B$999,reporting!$B202)</f>
        <v>0</v>
      </c>
      <c r="AC202" s="3">
        <f>SUMIFS('Selected scen drivers'!AC$2:AC$999,'Selected scen drivers'!$A$2:$A$999,reporting!$A202,'Selected scen drivers'!$B$2:$B$999,reporting!$B202)</f>
        <v>0</v>
      </c>
      <c r="AD202" s="3">
        <f>SUMIFS('Selected scen drivers'!AD$2:AD$999,'Selected scen drivers'!$A$2:$A$999,reporting!$A202,'Selected scen drivers'!$B$2:$B$999,reporting!$B202)</f>
        <v>0</v>
      </c>
      <c r="AE202" s="3">
        <f>SUMIFS('Selected scen drivers'!AE$2:AE$999,'Selected scen drivers'!$A$2:$A$999,reporting!$A202,'Selected scen drivers'!$B$2:$B$999,reporting!$B202)</f>
        <v>0</v>
      </c>
      <c r="AF202">
        <v>2</v>
      </c>
    </row>
    <row r="203" ht="14.5" spans="1:32">
      <c r="A203" s="22">
        <f t="shared" ref="A203:A266" si="6">A197+1</f>
        <v>34</v>
      </c>
      <c r="B203" s="22">
        <f t="shared" ref="B203:B266" si="7">B197</f>
        <v>1</v>
      </c>
      <c r="D203" t="str">
        <f>IFERROR("rep_"&amp;VLOOKUP(B203,Classification!$U$5:$V$14,2,FALSE),"\I:")</f>
        <v>rep_GDP</v>
      </c>
      <c r="E203" t="str">
        <f>IFERROR(VLOOKUP(A203,Classification!$A$4:$B$99,2,FALSE),"\I:")</f>
        <v>Iceland</v>
      </c>
      <c r="F203" s="3">
        <f>SUMIFS('Selected scen drivers'!F$2:F$999,'Selected scen drivers'!$A$2:$A$999,reporting!$A203,'Selected scen drivers'!$B$2:$B$999,reporting!$B203)</f>
        <v>17.5548</v>
      </c>
      <c r="G203" s="3">
        <f>SUMIFS('Selected scen drivers'!G$2:G$999,'Selected scen drivers'!$A$2:$A$999,reporting!$A203,'Selected scen drivers'!$B$2:$B$999,reporting!$B203)</f>
        <v>17.8739</v>
      </c>
      <c r="H203" s="3">
        <f>SUMIFS('Selected scen drivers'!H$2:H$999,'Selected scen drivers'!$A$2:$A$999,reporting!$A203,'Selected scen drivers'!$B$2:$B$999,reporting!$B203)</f>
        <v>21.9315</v>
      </c>
      <c r="I203" s="3">
        <f>SUMIFS('Selected scen drivers'!I$2:I$999,'Selected scen drivers'!$A$2:$A$999,reporting!$A203,'Selected scen drivers'!$B$2:$B$999,reporting!$B203)</f>
        <v>25.0526</v>
      </c>
      <c r="J203" s="3">
        <f>SUMIFS('Selected scen drivers'!J$2:J$999,'Selected scen drivers'!$A$2:$A$999,reporting!$A203,'Selected scen drivers'!$B$2:$B$999,reporting!$B203)</f>
        <v>28.1631</v>
      </c>
      <c r="K203" s="3">
        <f>SUMIFS('Selected scen drivers'!K$2:K$999,'Selected scen drivers'!$A$2:$A$999,reporting!$A203,'Selected scen drivers'!$B$2:$B$999,reporting!$B203)</f>
        <v>31.2788</v>
      </c>
      <c r="L203" s="3">
        <f>SUMIFS('Selected scen drivers'!L$2:L$999,'Selected scen drivers'!$A$2:$A$999,reporting!$A203,'Selected scen drivers'!$B$2:$B$999,reporting!$B203)</f>
        <v>34.2766</v>
      </c>
      <c r="M203" s="3">
        <f>SUMIFS('Selected scen drivers'!M$2:M$999,'Selected scen drivers'!$A$2:$A$999,reporting!$A203,'Selected scen drivers'!$B$2:$B$999,reporting!$B203)</f>
        <v>37.0193</v>
      </c>
      <c r="N203" s="3">
        <f>SUMIFS('Selected scen drivers'!N$2:N$999,'Selected scen drivers'!$A$2:$A$999,reporting!$A203,'Selected scen drivers'!$B$2:$B$999,reporting!$B203)</f>
        <v>39.4871</v>
      </c>
      <c r="O203" s="3">
        <f>SUMIFS('Selected scen drivers'!O$2:O$999,'Selected scen drivers'!$A$2:$A$999,reporting!$A203,'Selected scen drivers'!$B$2:$B$999,reporting!$B203)</f>
        <v>41.7952</v>
      </c>
      <c r="P203" s="3">
        <f>SUMIFS('Selected scen drivers'!P$2:P$999,'Selected scen drivers'!$A$2:$A$999,reporting!$A203,'Selected scen drivers'!$B$2:$B$999,reporting!$B203)</f>
        <v>44.0144</v>
      </c>
      <c r="Q203" s="3">
        <f>SUMIFS('Selected scen drivers'!Q$2:Q$999,'Selected scen drivers'!$A$2:$A$999,reporting!$A203,'Selected scen drivers'!$B$2:$B$999,reporting!$B203)</f>
        <v>46.0419</v>
      </c>
      <c r="R203" s="3">
        <f>SUMIFS('Selected scen drivers'!R$2:R$999,'Selected scen drivers'!$A$2:$A$999,reporting!$A203,'Selected scen drivers'!$B$2:$B$999,reporting!$B203)</f>
        <v>47.8302</v>
      </c>
      <c r="S203" s="3">
        <f>SUMIFS('Selected scen drivers'!S$2:S$999,'Selected scen drivers'!$A$2:$A$999,reporting!$A203,'Selected scen drivers'!$B$2:$B$999,reporting!$B203)</f>
        <v>49.3547</v>
      </c>
      <c r="T203" s="3">
        <f>SUMIFS('Selected scen drivers'!T$2:T$999,'Selected scen drivers'!$A$2:$A$999,reporting!$A203,'Selected scen drivers'!$B$2:$B$999,reporting!$B203)</f>
        <v>50.6006</v>
      </c>
      <c r="U203" s="3">
        <f>SUMIFS('Selected scen drivers'!U$2:U$999,'Selected scen drivers'!$A$2:$A$999,reporting!$A203,'Selected scen drivers'!$B$2:$B$999,reporting!$B203)</f>
        <v>51.5911</v>
      </c>
      <c r="V203" s="3">
        <f>SUMIFS('Selected scen drivers'!V$2:V$999,'Selected scen drivers'!$A$2:$A$999,reporting!$A203,'Selected scen drivers'!$B$2:$B$999,reporting!$B203)</f>
        <v>52.3763</v>
      </c>
      <c r="W203" s="3">
        <f>SUMIFS('Selected scen drivers'!W$2:W$999,'Selected scen drivers'!$A$2:$A$999,reporting!$A203,'Selected scen drivers'!$B$2:$B$999,reporting!$B203)</f>
        <v>53.0121</v>
      </c>
      <c r="X203" s="3">
        <f>SUMIFS('Selected scen drivers'!X$2:X$999,'Selected scen drivers'!$A$2:$A$999,reporting!$A203,'Selected scen drivers'!$B$2:$B$999,reporting!$B203)</f>
        <v>0</v>
      </c>
      <c r="Y203" s="3">
        <f>SUMIFS('Selected scen drivers'!Y$2:Y$999,'Selected scen drivers'!$A$2:$A$999,reporting!$A203,'Selected scen drivers'!$B$2:$B$999,reporting!$B203)</f>
        <v>0</v>
      </c>
      <c r="Z203" s="3">
        <f>SUMIFS('Selected scen drivers'!Z$2:Z$999,'Selected scen drivers'!$A$2:$A$999,reporting!$A203,'Selected scen drivers'!$B$2:$B$999,reporting!$B203)</f>
        <v>0</v>
      </c>
      <c r="AA203" s="3">
        <f>SUMIFS('Selected scen drivers'!AA$2:AA$999,'Selected scen drivers'!$A$2:$A$999,reporting!$A203,'Selected scen drivers'!$B$2:$B$999,reporting!$B203)</f>
        <v>0</v>
      </c>
      <c r="AB203" s="3">
        <f>SUMIFS('Selected scen drivers'!AB$2:AB$999,'Selected scen drivers'!$A$2:$A$999,reporting!$A203,'Selected scen drivers'!$B$2:$B$999,reporting!$B203)</f>
        <v>0</v>
      </c>
      <c r="AC203" s="3">
        <f>SUMIFS('Selected scen drivers'!AC$2:AC$999,'Selected scen drivers'!$A$2:$A$999,reporting!$A203,'Selected scen drivers'!$B$2:$B$999,reporting!$B203)</f>
        <v>0</v>
      </c>
      <c r="AD203" s="3">
        <f>SUMIFS('Selected scen drivers'!AD$2:AD$999,'Selected scen drivers'!$A$2:$A$999,reporting!$A203,'Selected scen drivers'!$B$2:$B$999,reporting!$B203)</f>
        <v>0</v>
      </c>
      <c r="AE203" s="3">
        <f>SUMIFS('Selected scen drivers'!AE$2:AE$999,'Selected scen drivers'!$A$2:$A$999,reporting!$A203,'Selected scen drivers'!$B$2:$B$999,reporting!$B203)</f>
        <v>0</v>
      </c>
      <c r="AF203">
        <v>2</v>
      </c>
    </row>
    <row r="204" ht="14.5" spans="1:32">
      <c r="A204" s="22">
        <f t="shared" si="6"/>
        <v>34</v>
      </c>
      <c r="B204" s="22">
        <f t="shared" si="7"/>
        <v>2</v>
      </c>
      <c r="D204" t="str">
        <f>IFERROR("rep_"&amp;VLOOKUP(B204,Classification!$U$5:$V$14,2,FALSE),"\I:")</f>
        <v>rep_GDPAGR</v>
      </c>
      <c r="E204" t="str">
        <f>IFERROR(VLOOKUP(A204,Classification!$A$4:$B$99,2,FALSE),"\I:")</f>
        <v>Iceland</v>
      </c>
      <c r="F204" s="3">
        <f>SUMIFS('Selected scen drivers'!F$2:F$999,'Selected scen drivers'!$A$2:$A$999,reporting!$A204,'Selected scen drivers'!$B$2:$B$999,reporting!$B204)</f>
        <v>0.916301525870897</v>
      </c>
      <c r="G204" s="3">
        <f>SUMIFS('Selected scen drivers'!G$2:G$999,'Selected scen drivers'!$A$2:$A$999,reporting!$A204,'Selected scen drivers'!$B$2:$B$999,reporting!$B204)</f>
        <v>0.932957472786008</v>
      </c>
      <c r="H204" s="3">
        <f>SUMIFS('Selected scen drivers'!H$2:H$999,'Selected scen drivers'!$A$2:$A$999,reporting!$A204,'Selected scen drivers'!$B$2:$B$999,reporting!$B204)</f>
        <v>1.1447505476928</v>
      </c>
      <c r="I204" s="3">
        <f>SUMIFS('Selected scen drivers'!I$2:I$999,'Selected scen drivers'!$A$2:$A$999,reporting!$A204,'Selected scen drivers'!$B$2:$B$999,reporting!$B204)</f>
        <v>1.30766147190701</v>
      </c>
      <c r="J204" s="3">
        <f>SUMIFS('Selected scen drivers'!J$2:J$999,'Selected scen drivers'!$A$2:$A$999,reporting!$A204,'Selected scen drivers'!$B$2:$B$999,reporting!$B204)</f>
        <v>1.47001911176742</v>
      </c>
      <c r="K204" s="3">
        <f>SUMIFS('Selected scen drivers'!K$2:K$999,'Selected scen drivers'!$A$2:$A$999,reporting!$A204,'Selected scen drivers'!$B$2:$B$999,reporting!$B204)</f>
        <v>1.63264817414101</v>
      </c>
      <c r="L204" s="3">
        <f>SUMIFS('Selected scen drivers'!L$2:L$999,'Selected scen drivers'!$A$2:$A$999,reporting!$A204,'Selected scen drivers'!$B$2:$B$999,reporting!$B204)</f>
        <v>1.78912325299442</v>
      </c>
      <c r="M204" s="3">
        <f>SUMIFS('Selected scen drivers'!M$2:M$999,'Selected scen drivers'!$A$2:$A$999,reporting!$A204,'Selected scen drivers'!$B$2:$B$999,reporting!$B204)</f>
        <v>1.93228296971042</v>
      </c>
      <c r="N204" s="3">
        <f>SUMIFS('Selected scen drivers'!N$2:N$999,'Selected scen drivers'!$A$2:$A$999,reporting!$A204,'Selected scen drivers'!$B$2:$B$999,reporting!$B204)</f>
        <v>2.06109383087342</v>
      </c>
      <c r="O204" s="3">
        <f>SUMIFS('Selected scen drivers'!O$2:O$999,'Selected scen drivers'!$A$2:$A$999,reporting!$A204,'Selected scen drivers'!$B$2:$B$999,reporting!$B204)</f>
        <v>2.18156888908329</v>
      </c>
      <c r="P204" s="3">
        <f>SUMIFS('Selected scen drivers'!P$2:P$999,'Selected scen drivers'!$A$2:$A$999,reporting!$A204,'Selected scen drivers'!$B$2:$B$999,reporting!$B204)</f>
        <v>2.29740366625037</v>
      </c>
      <c r="Q204" s="3">
        <f>SUMIFS('Selected scen drivers'!Q$2:Q$999,'Selected scen drivers'!$A$2:$A$999,reporting!$A204,'Selected scen drivers'!$B$2:$B$999,reporting!$B204)</f>
        <v>2.40323234807547</v>
      </c>
      <c r="R204" s="3">
        <f>SUMIFS('Selected scen drivers'!R$2:R$999,'Selected scen drivers'!$A$2:$A$999,reporting!$A204,'Selected scen drivers'!$B$2:$B$999,reporting!$B204)</f>
        <v>2.49657559429388</v>
      </c>
      <c r="S204" s="3">
        <f>SUMIFS('Selected scen drivers'!S$2:S$999,'Selected scen drivers'!$A$2:$A$999,reporting!$A204,'Selected scen drivers'!$B$2:$B$999,reporting!$B204)</f>
        <v>2.57614936763166</v>
      </c>
      <c r="T204" s="3">
        <f>SUMIFS('Selected scen drivers'!T$2:T$999,'Selected scen drivers'!$A$2:$A$999,reporting!$A204,'Selected scen drivers'!$B$2:$B$999,reporting!$B204)</f>
        <v>2.64118115785898</v>
      </c>
      <c r="U204" s="3">
        <f>SUMIFS('Selected scen drivers'!U$2:U$999,'Selected scen drivers'!$A$2:$A$999,reporting!$A204,'Selected scen drivers'!$B$2:$B$999,reporting!$B204)</f>
        <v>2.69288192695776</v>
      </c>
      <c r="V204" s="3">
        <f>SUMIFS('Selected scen drivers'!V$2:V$999,'Selected scen drivers'!$A$2:$A$999,reporting!$A204,'Selected scen drivers'!$B$2:$B$999,reporting!$B204)</f>
        <v>2.73386672644928</v>
      </c>
      <c r="W204" s="3">
        <f>SUMIFS('Selected scen drivers'!W$2:W$999,'Selected scen drivers'!$A$2:$A$999,reporting!$A204,'Selected scen drivers'!$B$2:$B$999,reporting!$B204)</f>
        <v>2.76705334835034</v>
      </c>
      <c r="X204" s="3">
        <f>SUMIFS('Selected scen drivers'!X$2:X$999,'Selected scen drivers'!$A$2:$A$999,reporting!$A204,'Selected scen drivers'!$B$2:$B$999,reporting!$B204)</f>
        <v>0</v>
      </c>
      <c r="Y204" s="3">
        <f>SUMIFS('Selected scen drivers'!Y$2:Y$999,'Selected scen drivers'!$A$2:$A$999,reporting!$A204,'Selected scen drivers'!$B$2:$B$999,reporting!$B204)</f>
        <v>0</v>
      </c>
      <c r="Z204" s="3">
        <f>SUMIFS('Selected scen drivers'!Z$2:Z$999,'Selected scen drivers'!$A$2:$A$999,reporting!$A204,'Selected scen drivers'!$B$2:$B$999,reporting!$B204)</f>
        <v>0</v>
      </c>
      <c r="AA204" s="3">
        <f>SUMIFS('Selected scen drivers'!AA$2:AA$999,'Selected scen drivers'!$A$2:$A$999,reporting!$A204,'Selected scen drivers'!$B$2:$B$999,reporting!$B204)</f>
        <v>0</v>
      </c>
      <c r="AB204" s="3">
        <f>SUMIFS('Selected scen drivers'!AB$2:AB$999,'Selected scen drivers'!$A$2:$A$999,reporting!$A204,'Selected scen drivers'!$B$2:$B$999,reporting!$B204)</f>
        <v>0</v>
      </c>
      <c r="AC204" s="3">
        <f>SUMIFS('Selected scen drivers'!AC$2:AC$999,'Selected scen drivers'!$A$2:$A$999,reporting!$A204,'Selected scen drivers'!$B$2:$B$999,reporting!$B204)</f>
        <v>0</v>
      </c>
      <c r="AD204" s="3">
        <f>SUMIFS('Selected scen drivers'!AD$2:AD$999,'Selected scen drivers'!$A$2:$A$999,reporting!$A204,'Selected scen drivers'!$B$2:$B$999,reporting!$B204)</f>
        <v>0</v>
      </c>
      <c r="AE204" s="3">
        <f>SUMIFS('Selected scen drivers'!AE$2:AE$999,'Selected scen drivers'!$A$2:$A$999,reporting!$A204,'Selected scen drivers'!$B$2:$B$999,reporting!$B204)</f>
        <v>0</v>
      </c>
      <c r="AF204">
        <v>2</v>
      </c>
    </row>
    <row r="205" ht="14.5" spans="1:32">
      <c r="A205" s="22">
        <f t="shared" si="6"/>
        <v>34</v>
      </c>
      <c r="B205" s="22">
        <f t="shared" si="7"/>
        <v>3</v>
      </c>
      <c r="D205" t="str">
        <f>IFERROR("rep_"&amp;VLOOKUP(B205,Classification!$U$5:$V$14,2,FALSE),"\I:")</f>
        <v>rep_GDPIND</v>
      </c>
      <c r="E205" t="str">
        <f>IFERROR(VLOOKUP(A205,Classification!$A$4:$B$99,2,FALSE),"\I:")</f>
        <v>Iceland</v>
      </c>
      <c r="F205" s="3">
        <f>SUMIFS('Selected scen drivers'!F$2:F$999,'Selected scen drivers'!$A$2:$A$999,reporting!$A205,'Selected scen drivers'!$B$2:$B$999,reporting!$B205)</f>
        <v>3.99308038381594</v>
      </c>
      <c r="G205" s="3">
        <f>SUMIFS('Selected scen drivers'!G$2:G$999,'Selected scen drivers'!$A$2:$A$999,reporting!$A205,'Selected scen drivers'!$B$2:$B$999,reporting!$B205)</f>
        <v>4.06566406181145</v>
      </c>
      <c r="H205" s="3">
        <f>SUMIFS('Selected scen drivers'!H$2:H$999,'Selected scen drivers'!$A$2:$A$999,reporting!$A205,'Selected scen drivers'!$B$2:$B$999,reporting!$B205)</f>
        <v>5.08804773276002</v>
      </c>
      <c r="I205" s="3">
        <f>SUMIFS('Selected scen drivers'!I$2:I$999,'Selected scen drivers'!$A$2:$A$999,reporting!$A205,'Selected scen drivers'!$B$2:$B$999,reporting!$B205)</f>
        <v>5.92571073231474</v>
      </c>
      <c r="J205" s="3">
        <f>SUMIFS('Selected scen drivers'!J$2:J$999,'Selected scen drivers'!$A$2:$A$999,reporting!$A205,'Selected scen drivers'!$B$2:$B$999,reporting!$B205)</f>
        <v>6.789117567342</v>
      </c>
      <c r="K205" s="3">
        <f>SUMIFS('Selected scen drivers'!K$2:K$999,'Selected scen drivers'!$A$2:$A$999,reporting!$A205,'Selected scen drivers'!$B$2:$B$999,reporting!$B205)</f>
        <v>7.68200451728168</v>
      </c>
      <c r="L205" s="3">
        <f>SUMIFS('Selected scen drivers'!L$2:L$999,'Selected scen drivers'!$A$2:$A$999,reporting!$A205,'Selected scen drivers'!$B$2:$B$999,reporting!$B205)</f>
        <v>8.57365113972731</v>
      </c>
      <c r="M205" s="3">
        <f>SUMIFS('Selected scen drivers'!M$2:M$999,'Selected scen drivers'!$A$2:$A$999,reporting!$A205,'Selected scen drivers'!$B$2:$B$999,reporting!$B205)</f>
        <v>9.42751391456316</v>
      </c>
      <c r="N205" s="3">
        <f>SUMIFS('Selected scen drivers'!N$2:N$999,'Selected scen drivers'!$A$2:$A$999,reporting!$A205,'Selected scen drivers'!$B$2:$B$999,reporting!$B205)</f>
        <v>10.2349912142334</v>
      </c>
      <c r="O205" s="3">
        <f>SUMIFS('Selected scen drivers'!O$2:O$999,'Selected scen drivers'!$A$2:$A$999,reporting!$A205,'Selected scen drivers'!$B$2:$B$999,reporting!$B205)</f>
        <v>11.0227261588188</v>
      </c>
      <c r="P205" s="3">
        <f>SUMIFS('Selected scen drivers'!P$2:P$999,'Selected scen drivers'!$A$2:$A$999,reporting!$A205,'Selected scen drivers'!$B$2:$B$999,reporting!$B205)</f>
        <v>11.8075399297557</v>
      </c>
      <c r="Q205" s="3">
        <f>SUMIFS('Selected scen drivers'!Q$2:Q$999,'Selected scen drivers'!$A$2:$A$999,reporting!$A205,'Selected scen drivers'!$B$2:$B$999,reporting!$B205)</f>
        <v>12.5601797111819</v>
      </c>
      <c r="R205" s="3">
        <f>SUMIFS('Selected scen drivers'!R$2:R$999,'Selected scen drivers'!$A$2:$A$999,reporting!$A205,'Selected scen drivers'!$B$2:$B$999,reporting!$B205)</f>
        <v>13.2648649879163</v>
      </c>
      <c r="S205" s="3">
        <f>SUMIFS('Selected scen drivers'!S$2:S$999,'Selected scen drivers'!$A$2:$A$999,reporting!$A205,'Selected scen drivers'!$B$2:$B$999,reporting!$B205)</f>
        <v>13.9114086065224</v>
      </c>
      <c r="T205" s="3">
        <f>SUMIFS('Selected scen drivers'!T$2:T$999,'Selected scen drivers'!$A$2:$A$999,reporting!$A205,'Selected scen drivers'!$B$2:$B$999,reporting!$B205)</f>
        <v>14.4919840301511</v>
      </c>
      <c r="U205" s="3">
        <f>SUMIFS('Selected scen drivers'!U$2:U$999,'Selected scen drivers'!$A$2:$A$999,reporting!$A205,'Selected scen drivers'!$B$2:$B$999,reporting!$B205)</f>
        <v>15.009551790518</v>
      </c>
      <c r="V205" s="3">
        <f>SUMIFS('Selected scen drivers'!V$2:V$999,'Selected scen drivers'!$A$2:$A$999,reporting!$A205,'Selected scen drivers'!$B$2:$B$999,reporting!$B205)</f>
        <v>15.4754411780783</v>
      </c>
      <c r="W205" s="3">
        <f>SUMIFS('Selected scen drivers'!W$2:W$999,'Selected scen drivers'!$A$2:$A$999,reporting!$A205,'Selected scen drivers'!$B$2:$B$999,reporting!$B205)</f>
        <v>15.90363</v>
      </c>
      <c r="X205" s="3">
        <f>SUMIFS('Selected scen drivers'!X$2:X$999,'Selected scen drivers'!$A$2:$A$999,reporting!$A205,'Selected scen drivers'!$B$2:$B$999,reporting!$B205)</f>
        <v>0</v>
      </c>
      <c r="Y205" s="3">
        <f>SUMIFS('Selected scen drivers'!Y$2:Y$999,'Selected scen drivers'!$A$2:$A$999,reporting!$A205,'Selected scen drivers'!$B$2:$B$999,reporting!$B205)</f>
        <v>0</v>
      </c>
      <c r="Z205" s="3">
        <f>SUMIFS('Selected scen drivers'!Z$2:Z$999,'Selected scen drivers'!$A$2:$A$999,reporting!$A205,'Selected scen drivers'!$B$2:$B$999,reporting!$B205)</f>
        <v>0</v>
      </c>
      <c r="AA205" s="3">
        <f>SUMIFS('Selected scen drivers'!AA$2:AA$999,'Selected scen drivers'!$A$2:$A$999,reporting!$A205,'Selected scen drivers'!$B$2:$B$999,reporting!$B205)</f>
        <v>0</v>
      </c>
      <c r="AB205" s="3">
        <f>SUMIFS('Selected scen drivers'!AB$2:AB$999,'Selected scen drivers'!$A$2:$A$999,reporting!$A205,'Selected scen drivers'!$B$2:$B$999,reporting!$B205)</f>
        <v>0</v>
      </c>
      <c r="AC205" s="3">
        <f>SUMIFS('Selected scen drivers'!AC$2:AC$999,'Selected scen drivers'!$A$2:$A$999,reporting!$A205,'Selected scen drivers'!$B$2:$B$999,reporting!$B205)</f>
        <v>0</v>
      </c>
      <c r="AD205" s="3">
        <f>SUMIFS('Selected scen drivers'!AD$2:AD$999,'Selected scen drivers'!$A$2:$A$999,reporting!$A205,'Selected scen drivers'!$B$2:$B$999,reporting!$B205)</f>
        <v>0</v>
      </c>
      <c r="AE205" s="3">
        <f>SUMIFS('Selected scen drivers'!AE$2:AE$999,'Selected scen drivers'!$A$2:$A$999,reporting!$A205,'Selected scen drivers'!$B$2:$B$999,reporting!$B205)</f>
        <v>0</v>
      </c>
      <c r="AF205">
        <v>2</v>
      </c>
    </row>
    <row r="206" ht="14.5" spans="1:32">
      <c r="A206" s="22">
        <f t="shared" si="6"/>
        <v>34</v>
      </c>
      <c r="B206" s="22">
        <f t="shared" si="7"/>
        <v>7</v>
      </c>
      <c r="D206" t="str">
        <f>IFERROR("rep_"&amp;VLOOKUP(B206,Classification!$U$5:$V$14,2,FALSE),"\I:")</f>
        <v>rep_GDPSER</v>
      </c>
      <c r="E206" t="str">
        <f>IFERROR(VLOOKUP(A206,Classification!$A$4:$B$99,2,FALSE),"\I:")</f>
        <v>Iceland</v>
      </c>
      <c r="F206" s="3">
        <f>SUMIFS('Selected scen drivers'!F$2:F$999,'Selected scen drivers'!$A$2:$A$999,reporting!$A206,'Selected scen drivers'!$B$2:$B$999,reporting!$B206)</f>
        <v>12.6454180903132</v>
      </c>
      <c r="G206" s="3">
        <f>SUMIFS('Selected scen drivers'!G$2:G$999,'Selected scen drivers'!$A$2:$A$999,reporting!$A206,'Selected scen drivers'!$B$2:$B$999,reporting!$B206)</f>
        <v>12.8752784654025</v>
      </c>
      <c r="H206" s="3">
        <f>SUMIFS('Selected scen drivers'!H$2:H$999,'Selected scen drivers'!$A$2:$A$999,reporting!$A206,'Selected scen drivers'!$B$2:$B$999,reporting!$B206)</f>
        <v>15.6987017195472</v>
      </c>
      <c r="I206" s="3">
        <f>SUMIFS('Selected scen drivers'!I$2:I$999,'Selected scen drivers'!$A$2:$A$999,reporting!$A206,'Selected scen drivers'!$B$2:$B$999,reporting!$B206)</f>
        <v>17.8192277957782</v>
      </c>
      <c r="J206" s="3">
        <f>SUMIFS('Selected scen drivers'!J$2:J$999,'Selected scen drivers'!$A$2:$A$999,reporting!$A206,'Selected scen drivers'!$B$2:$B$999,reporting!$B206)</f>
        <v>19.9039633208906</v>
      </c>
      <c r="K206" s="3">
        <f>SUMIFS('Selected scen drivers'!K$2:K$999,'Selected scen drivers'!$A$2:$A$999,reporting!$A206,'Selected scen drivers'!$B$2:$B$999,reporting!$B206)</f>
        <v>21.9641473085773</v>
      </c>
      <c r="L206" s="3">
        <f>SUMIFS('Selected scen drivers'!L$2:L$999,'Selected scen drivers'!$A$2:$A$999,reporting!$A206,'Selected scen drivers'!$B$2:$B$999,reporting!$B206)</f>
        <v>23.9138256072783</v>
      </c>
      <c r="M206" s="3">
        <f>SUMIFS('Selected scen drivers'!M$2:M$999,'Selected scen drivers'!$A$2:$A$999,reporting!$A206,'Selected scen drivers'!$B$2:$B$999,reporting!$B206)</f>
        <v>25.6595031157264</v>
      </c>
      <c r="N206" s="3">
        <f>SUMIFS('Selected scen drivers'!N$2:N$999,'Selected scen drivers'!$A$2:$A$999,reporting!$A206,'Selected scen drivers'!$B$2:$B$999,reporting!$B206)</f>
        <v>27.1910149548931</v>
      </c>
      <c r="O206" s="3">
        <f>SUMIFS('Selected scen drivers'!O$2:O$999,'Selected scen drivers'!$A$2:$A$999,reporting!$A206,'Selected scen drivers'!$B$2:$B$999,reporting!$B206)</f>
        <v>28.5909049520979</v>
      </c>
      <c r="P206" s="3">
        <f>SUMIFS('Selected scen drivers'!P$2:P$999,'Selected scen drivers'!$A$2:$A$999,reporting!$A206,'Selected scen drivers'!$B$2:$B$999,reporting!$B206)</f>
        <v>29.909456403994</v>
      </c>
      <c r="Q206" s="3">
        <f>SUMIFS('Selected scen drivers'!Q$2:Q$999,'Selected scen drivers'!$A$2:$A$999,reporting!$A206,'Selected scen drivers'!$B$2:$B$999,reporting!$B206)</f>
        <v>31.0784879407426</v>
      </c>
      <c r="R206" s="3">
        <f>SUMIFS('Selected scen drivers'!R$2:R$999,'Selected scen drivers'!$A$2:$A$999,reporting!$A206,'Selected scen drivers'!$B$2:$B$999,reporting!$B206)</f>
        <v>32.0687594177898</v>
      </c>
      <c r="S206" s="3">
        <f>SUMIFS('Selected scen drivers'!S$2:S$999,'Selected scen drivers'!$A$2:$A$999,reporting!$A206,'Selected scen drivers'!$B$2:$B$999,reporting!$B206)</f>
        <v>32.8671420258459</v>
      </c>
      <c r="T206" s="3">
        <f>SUMIFS('Selected scen drivers'!T$2:T$999,'Selected scen drivers'!$A$2:$A$999,reporting!$A206,'Selected scen drivers'!$B$2:$B$999,reporting!$B206)</f>
        <v>33.4674348119899</v>
      </c>
      <c r="U206" s="3">
        <f>SUMIFS('Selected scen drivers'!U$2:U$999,'Selected scen drivers'!$A$2:$A$999,reporting!$A206,'Selected scen drivers'!$B$2:$B$999,reporting!$B206)</f>
        <v>33.8886662825242</v>
      </c>
      <c r="V206" s="3">
        <f>SUMIFS('Selected scen drivers'!V$2:V$999,'Selected scen drivers'!$A$2:$A$999,reporting!$A206,'Selected scen drivers'!$B$2:$B$999,reporting!$B206)</f>
        <v>34.1669920954724</v>
      </c>
      <c r="W206" s="3">
        <f>SUMIFS('Selected scen drivers'!W$2:W$999,'Selected scen drivers'!$A$2:$A$999,reporting!$A206,'Selected scen drivers'!$B$2:$B$999,reporting!$B206)</f>
        <v>34.3414166516497</v>
      </c>
      <c r="X206" s="3">
        <f>SUMIFS('Selected scen drivers'!X$2:X$999,'Selected scen drivers'!$A$2:$A$999,reporting!$A206,'Selected scen drivers'!$B$2:$B$999,reporting!$B206)</f>
        <v>0</v>
      </c>
      <c r="Y206" s="3">
        <f>SUMIFS('Selected scen drivers'!Y$2:Y$999,'Selected scen drivers'!$A$2:$A$999,reporting!$A206,'Selected scen drivers'!$B$2:$B$999,reporting!$B206)</f>
        <v>0</v>
      </c>
      <c r="Z206" s="3">
        <f>SUMIFS('Selected scen drivers'!Z$2:Z$999,'Selected scen drivers'!$A$2:$A$999,reporting!$A206,'Selected scen drivers'!$B$2:$B$999,reporting!$B206)</f>
        <v>0</v>
      </c>
      <c r="AA206" s="3">
        <f>SUMIFS('Selected scen drivers'!AA$2:AA$999,'Selected scen drivers'!$A$2:$A$999,reporting!$A206,'Selected scen drivers'!$B$2:$B$999,reporting!$B206)</f>
        <v>0</v>
      </c>
      <c r="AB206" s="3">
        <f>SUMIFS('Selected scen drivers'!AB$2:AB$999,'Selected scen drivers'!$A$2:$A$999,reporting!$A206,'Selected scen drivers'!$B$2:$B$999,reporting!$B206)</f>
        <v>0</v>
      </c>
      <c r="AC206" s="3">
        <f>SUMIFS('Selected scen drivers'!AC$2:AC$999,'Selected scen drivers'!$A$2:$A$999,reporting!$A206,'Selected scen drivers'!$B$2:$B$999,reporting!$B206)</f>
        <v>0</v>
      </c>
      <c r="AD206" s="3">
        <f>SUMIFS('Selected scen drivers'!AD$2:AD$999,'Selected scen drivers'!$A$2:$A$999,reporting!$A206,'Selected scen drivers'!$B$2:$B$999,reporting!$B206)</f>
        <v>0</v>
      </c>
      <c r="AE206" s="3">
        <f>SUMIFS('Selected scen drivers'!AE$2:AE$999,'Selected scen drivers'!$A$2:$A$999,reporting!$A206,'Selected scen drivers'!$B$2:$B$999,reporting!$B206)</f>
        <v>0</v>
      </c>
      <c r="AF206">
        <v>2</v>
      </c>
    </row>
    <row r="207" ht="14.5" spans="1:32">
      <c r="A207" s="22">
        <f t="shared" si="6"/>
        <v>34</v>
      </c>
      <c r="B207" s="22">
        <f t="shared" si="7"/>
        <v>8</v>
      </c>
      <c r="D207" t="str">
        <f>IFERROR("rep_"&amp;VLOOKUP(B207,Classification!$U$5:$V$14,2,FALSE),"\I:")</f>
        <v>rep_HOU</v>
      </c>
      <c r="E207" t="str">
        <f>IFERROR(VLOOKUP(A207,Classification!$A$4:$B$99,2,FALSE),"\I:")</f>
        <v>Iceland</v>
      </c>
      <c r="F207" s="3">
        <f>SUMIFS('Selected scen drivers'!F$2:F$999,'Selected scen drivers'!$A$2:$A$999,reporting!$A207,'Selected scen drivers'!$B$2:$B$999,reporting!$B207)</f>
        <v>0.1096513</v>
      </c>
      <c r="G207" s="3">
        <f>SUMIFS('Selected scen drivers'!G$2:G$999,'Selected scen drivers'!$A$2:$A$999,reporting!$A207,'Selected scen drivers'!$B$2:$B$999,reporting!$B207)</f>
        <v>0.11008</v>
      </c>
      <c r="H207" s="3">
        <f>SUMIFS('Selected scen drivers'!H$2:H$999,'Selected scen drivers'!$A$2:$A$999,reporting!$A207,'Selected scen drivers'!$B$2:$B$999,reporting!$B207)</f>
        <v>0.112223499999998</v>
      </c>
      <c r="I207" s="3">
        <f>SUMIFS('Selected scen drivers'!I$2:I$999,'Selected scen drivers'!$A$2:$A$999,reporting!$A207,'Selected scen drivers'!$B$2:$B$999,reporting!$B207)</f>
        <v>0.112633499999998</v>
      </c>
      <c r="J207" s="3">
        <f>SUMIFS('Selected scen drivers'!J$2:J$999,'Selected scen drivers'!$A$2:$A$999,reporting!$A207,'Selected scen drivers'!$B$2:$B$999,reporting!$B207)</f>
        <v>0.113138499999999</v>
      </c>
      <c r="K207" s="3">
        <f>SUMIFS('Selected scen drivers'!K$2:K$999,'Selected scen drivers'!$A$2:$A$999,reporting!$A207,'Selected scen drivers'!$B$2:$B$999,reporting!$B207)</f>
        <v>0.113533499999996</v>
      </c>
      <c r="L207" s="3">
        <f>SUMIFS('Selected scen drivers'!L$2:L$999,'Selected scen drivers'!$A$2:$A$999,reporting!$A207,'Selected scen drivers'!$B$2:$B$999,reporting!$B207)</f>
        <v>0.113090999999998</v>
      </c>
      <c r="M207" s="3">
        <f>SUMIFS('Selected scen drivers'!M$2:M$999,'Selected scen drivers'!$A$2:$A$999,reporting!$A207,'Selected scen drivers'!$B$2:$B$999,reporting!$B207)</f>
        <v>0.111830499999998</v>
      </c>
      <c r="N207" s="3">
        <f>SUMIFS('Selected scen drivers'!N$2:N$999,'Selected scen drivers'!$A$2:$A$999,reporting!$A207,'Selected scen drivers'!$B$2:$B$999,reporting!$B207)</f>
        <v>0.110040499999999</v>
      </c>
      <c r="O207" s="3">
        <f>SUMIFS('Selected scen drivers'!O$2:O$999,'Selected scen drivers'!$A$2:$A$999,reporting!$A207,'Selected scen drivers'!$B$2:$B$999,reporting!$B207)</f>
        <v>0.106926999999999</v>
      </c>
      <c r="P207" s="3">
        <f>SUMIFS('Selected scen drivers'!P$2:P$999,'Selected scen drivers'!$A$2:$A$999,reporting!$A207,'Selected scen drivers'!$B$2:$B$999,reporting!$B207)</f>
        <v>0.105918999999997</v>
      </c>
      <c r="Q207" s="3">
        <f>SUMIFS('Selected scen drivers'!Q$2:Q$999,'Selected scen drivers'!$A$2:$A$999,reporting!$A207,'Selected scen drivers'!$B$2:$B$999,reporting!$B207)</f>
        <v>0.106079499999997</v>
      </c>
      <c r="R207" s="3">
        <f>SUMIFS('Selected scen drivers'!R$2:R$999,'Selected scen drivers'!$A$2:$A$999,reporting!$A207,'Selected scen drivers'!$B$2:$B$999,reporting!$B207)</f>
        <v>0.105462499999999</v>
      </c>
      <c r="S207" s="3">
        <f>SUMIFS('Selected scen drivers'!S$2:S$999,'Selected scen drivers'!$A$2:$A$999,reporting!$A207,'Selected scen drivers'!$B$2:$B$999,reporting!$B207)</f>
        <v>0.104618499999997</v>
      </c>
      <c r="T207" s="3">
        <f>SUMIFS('Selected scen drivers'!T$2:T$999,'Selected scen drivers'!$A$2:$A$999,reporting!$A207,'Selected scen drivers'!$B$2:$B$999,reporting!$B207)</f>
        <v>0.104322999999997</v>
      </c>
      <c r="U207" s="3">
        <f>SUMIFS('Selected scen drivers'!U$2:U$999,'Selected scen drivers'!$A$2:$A$999,reporting!$A207,'Selected scen drivers'!$B$2:$B$999,reporting!$B207)</f>
        <v>0.103722499999997</v>
      </c>
      <c r="V207" s="3">
        <f>SUMIFS('Selected scen drivers'!V$2:V$999,'Selected scen drivers'!$A$2:$A$999,reporting!$A207,'Selected scen drivers'!$B$2:$B$999,reporting!$B207)</f>
        <v>0.102945999999999</v>
      </c>
      <c r="W207" s="3">
        <f>SUMIFS('Selected scen drivers'!W$2:W$999,'Selected scen drivers'!$A$2:$A$999,reporting!$A207,'Selected scen drivers'!$B$2:$B$999,reporting!$B207)</f>
        <v>0.102130499999998</v>
      </c>
      <c r="X207" s="3">
        <f>SUMIFS('Selected scen drivers'!X$2:X$999,'Selected scen drivers'!$A$2:$A$999,reporting!$A207,'Selected scen drivers'!$B$2:$B$999,reporting!$B207)</f>
        <v>0</v>
      </c>
      <c r="Y207" s="3">
        <f>SUMIFS('Selected scen drivers'!Y$2:Y$999,'Selected scen drivers'!$A$2:$A$999,reporting!$A207,'Selected scen drivers'!$B$2:$B$999,reporting!$B207)</f>
        <v>0</v>
      </c>
      <c r="Z207" s="3">
        <f>SUMIFS('Selected scen drivers'!Z$2:Z$999,'Selected scen drivers'!$A$2:$A$999,reporting!$A207,'Selected scen drivers'!$B$2:$B$999,reporting!$B207)</f>
        <v>0</v>
      </c>
      <c r="AA207" s="3">
        <f>SUMIFS('Selected scen drivers'!AA$2:AA$999,'Selected scen drivers'!$A$2:$A$999,reporting!$A207,'Selected scen drivers'!$B$2:$B$999,reporting!$B207)</f>
        <v>0</v>
      </c>
      <c r="AB207" s="3">
        <f>SUMIFS('Selected scen drivers'!AB$2:AB$999,'Selected scen drivers'!$A$2:$A$999,reporting!$A207,'Selected scen drivers'!$B$2:$B$999,reporting!$B207)</f>
        <v>0</v>
      </c>
      <c r="AC207" s="3">
        <f>SUMIFS('Selected scen drivers'!AC$2:AC$999,'Selected scen drivers'!$A$2:$A$999,reporting!$A207,'Selected scen drivers'!$B$2:$B$999,reporting!$B207)</f>
        <v>0</v>
      </c>
      <c r="AD207" s="3">
        <f>SUMIFS('Selected scen drivers'!AD$2:AD$999,'Selected scen drivers'!$A$2:$A$999,reporting!$A207,'Selected scen drivers'!$B$2:$B$999,reporting!$B207)</f>
        <v>0</v>
      </c>
      <c r="AE207" s="3">
        <f>SUMIFS('Selected scen drivers'!AE$2:AE$999,'Selected scen drivers'!$A$2:$A$999,reporting!$A207,'Selected scen drivers'!$B$2:$B$999,reporting!$B207)</f>
        <v>0</v>
      </c>
      <c r="AF207">
        <v>2</v>
      </c>
    </row>
    <row r="208" ht="14.5" spans="1:32">
      <c r="A208" s="22">
        <f t="shared" si="6"/>
        <v>34</v>
      </c>
      <c r="B208" s="22">
        <f t="shared" si="7"/>
        <v>9</v>
      </c>
      <c r="D208" t="str">
        <f>IFERROR("rep_"&amp;VLOOKUP(B208,Classification!$U$5:$V$14,2,FALSE),"\I:")</f>
        <v>rep_POP</v>
      </c>
      <c r="E208" t="str">
        <f>IFERROR(VLOOKUP(A208,Classification!$A$4:$B$99,2,FALSE),"\I:")</f>
        <v>Iceland</v>
      </c>
      <c r="F208" s="3">
        <f>SUMIFS('Selected scen drivers'!F$2:F$999,'Selected scen drivers'!$A$2:$A$999,reporting!$A208,'Selected scen drivers'!$B$2:$B$999,reporting!$B208)</f>
        <v>0.3618868</v>
      </c>
      <c r="G208" s="3">
        <f>SUMIFS('Selected scen drivers'!G$2:G$999,'Selected scen drivers'!$A$2:$A$999,reporting!$A208,'Selected scen drivers'!$B$2:$B$999,reporting!$B208)</f>
        <v>0.36433</v>
      </c>
      <c r="H208" s="3">
        <f>SUMIFS('Selected scen drivers'!H$2:H$999,'Selected scen drivers'!$A$2:$A$999,reporting!$A208,'Selected scen drivers'!$B$2:$B$999,reporting!$B208)</f>
        <v>0.376546</v>
      </c>
      <c r="I208" s="3">
        <f>SUMIFS('Selected scen drivers'!I$2:I$999,'Selected scen drivers'!$A$2:$A$999,reporting!$A208,'Selected scen drivers'!$B$2:$B$999,reporting!$B208)</f>
        <v>0.387086999999999</v>
      </c>
      <c r="J208" s="3">
        <f>SUMIFS('Selected scen drivers'!J$2:J$999,'Selected scen drivers'!$A$2:$A$999,reporting!$A208,'Selected scen drivers'!$B$2:$B$999,reporting!$B208)</f>
        <v>0.396699999999999</v>
      </c>
      <c r="K208" s="3">
        <f>SUMIFS('Selected scen drivers'!K$2:K$999,'Selected scen drivers'!$A$2:$A$999,reporting!$A208,'Selected scen drivers'!$B$2:$B$999,reporting!$B208)</f>
        <v>0.40524</v>
      </c>
      <c r="L208" s="3">
        <f>SUMIFS('Selected scen drivers'!L$2:L$999,'Selected scen drivers'!$A$2:$A$999,reporting!$A208,'Selected scen drivers'!$B$2:$B$999,reporting!$B208)</f>
        <v>0.412894999999999</v>
      </c>
      <c r="M208" s="3">
        <f>SUMIFS('Selected scen drivers'!M$2:M$999,'Selected scen drivers'!$A$2:$A$999,reporting!$A208,'Selected scen drivers'!$B$2:$B$999,reporting!$B208)</f>
        <v>0.420224</v>
      </c>
      <c r="N208" s="3">
        <f>SUMIFS('Selected scen drivers'!N$2:N$999,'Selected scen drivers'!$A$2:$A$999,reporting!$A208,'Selected scen drivers'!$B$2:$B$999,reporting!$B208)</f>
        <v>0.426536999999999</v>
      </c>
      <c r="O208" s="3">
        <f>SUMIFS('Selected scen drivers'!O$2:O$999,'Selected scen drivers'!$A$2:$A$999,reporting!$A208,'Selected scen drivers'!$B$2:$B$999,reporting!$B208)</f>
        <v>0.432247</v>
      </c>
      <c r="P208" s="3">
        <f>SUMIFS('Selected scen drivers'!P$2:P$999,'Selected scen drivers'!$A$2:$A$999,reporting!$A208,'Selected scen drivers'!$B$2:$B$999,reporting!$B208)</f>
        <v>0.437403</v>
      </c>
      <c r="Q208" s="3">
        <f>SUMIFS('Selected scen drivers'!Q$2:Q$999,'Selected scen drivers'!$A$2:$A$999,reporting!$A208,'Selected scen drivers'!$B$2:$B$999,reporting!$B208)</f>
        <v>0.441892</v>
      </c>
      <c r="R208" s="3">
        <f>SUMIFS('Selected scen drivers'!R$2:R$999,'Selected scen drivers'!$A$2:$A$999,reporting!$A208,'Selected scen drivers'!$B$2:$B$999,reporting!$B208)</f>
        <v>0.445573</v>
      </c>
      <c r="S208" s="3">
        <f>SUMIFS('Selected scen drivers'!S$2:S$999,'Selected scen drivers'!$A$2:$A$999,reporting!$A208,'Selected scen drivers'!$B$2:$B$999,reporting!$B208)</f>
        <v>0.448254</v>
      </c>
      <c r="T208" s="3">
        <f>SUMIFS('Selected scen drivers'!T$2:T$999,'Selected scen drivers'!$A$2:$A$999,reporting!$A208,'Selected scen drivers'!$B$2:$B$999,reporting!$B208)</f>
        <v>0.449818999999999</v>
      </c>
      <c r="U208" s="3">
        <f>SUMIFS('Selected scen drivers'!U$2:U$999,'Selected scen drivers'!$A$2:$A$999,reporting!$A208,'Selected scen drivers'!$B$2:$B$999,reporting!$B208)</f>
        <v>0.450370999999999</v>
      </c>
      <c r="V208" s="3">
        <f>SUMIFS('Selected scen drivers'!V$2:V$999,'Selected scen drivers'!$A$2:$A$999,reporting!$A208,'Selected scen drivers'!$B$2:$B$999,reporting!$B208)</f>
        <v>0.450447999999999</v>
      </c>
      <c r="W208" s="3">
        <f>SUMIFS('Selected scen drivers'!W$2:W$999,'Selected scen drivers'!$A$2:$A$999,reporting!$A208,'Selected scen drivers'!$B$2:$B$999,reporting!$B208)</f>
        <v>0.450748999999999</v>
      </c>
      <c r="X208" s="3">
        <f>SUMIFS('Selected scen drivers'!X$2:X$999,'Selected scen drivers'!$A$2:$A$999,reporting!$A208,'Selected scen drivers'!$B$2:$B$999,reporting!$B208)</f>
        <v>0</v>
      </c>
      <c r="Y208" s="3">
        <f>SUMIFS('Selected scen drivers'!Y$2:Y$999,'Selected scen drivers'!$A$2:$A$999,reporting!$A208,'Selected scen drivers'!$B$2:$B$999,reporting!$B208)</f>
        <v>0</v>
      </c>
      <c r="Z208" s="3">
        <f>SUMIFS('Selected scen drivers'!Z$2:Z$999,'Selected scen drivers'!$A$2:$A$999,reporting!$A208,'Selected scen drivers'!$B$2:$B$999,reporting!$B208)</f>
        <v>0</v>
      </c>
      <c r="AA208" s="3">
        <f>SUMIFS('Selected scen drivers'!AA$2:AA$999,'Selected scen drivers'!$A$2:$A$999,reporting!$A208,'Selected scen drivers'!$B$2:$B$999,reporting!$B208)</f>
        <v>0</v>
      </c>
      <c r="AB208" s="3">
        <f>SUMIFS('Selected scen drivers'!AB$2:AB$999,'Selected scen drivers'!$A$2:$A$999,reporting!$A208,'Selected scen drivers'!$B$2:$B$999,reporting!$B208)</f>
        <v>0</v>
      </c>
      <c r="AC208" s="3">
        <f>SUMIFS('Selected scen drivers'!AC$2:AC$999,'Selected scen drivers'!$A$2:$A$999,reporting!$A208,'Selected scen drivers'!$B$2:$B$999,reporting!$B208)</f>
        <v>0</v>
      </c>
      <c r="AD208" s="3">
        <f>SUMIFS('Selected scen drivers'!AD$2:AD$999,'Selected scen drivers'!$A$2:$A$999,reporting!$A208,'Selected scen drivers'!$B$2:$B$999,reporting!$B208)</f>
        <v>0</v>
      </c>
      <c r="AE208" s="3">
        <f>SUMIFS('Selected scen drivers'!AE$2:AE$999,'Selected scen drivers'!$A$2:$A$999,reporting!$A208,'Selected scen drivers'!$B$2:$B$999,reporting!$B208)</f>
        <v>0</v>
      </c>
      <c r="AF208">
        <v>2</v>
      </c>
    </row>
    <row r="209" ht="14.5" spans="1:32">
      <c r="A209" s="22">
        <f t="shared" si="6"/>
        <v>35</v>
      </c>
      <c r="B209" s="22">
        <f t="shared" si="7"/>
        <v>1</v>
      </c>
      <c r="D209" t="str">
        <f>IFERROR("rep_"&amp;VLOOKUP(B209,Classification!$U$5:$V$14,2,FALSE),"\I:")</f>
        <v>rep_GDP</v>
      </c>
      <c r="E209" t="str">
        <f>IFERROR(VLOOKUP(A209,Classification!$A$4:$B$99,2,FALSE),"\I:")</f>
        <v>Ireland</v>
      </c>
      <c r="F209" s="3">
        <f>SUMIFS('Selected scen drivers'!F$2:F$999,'Selected scen drivers'!$A$2:$A$999,reporting!$A209,'Selected scen drivers'!$B$2:$B$999,reporting!$B209)</f>
        <v>420.5008</v>
      </c>
      <c r="G209" s="3">
        <f>SUMIFS('Selected scen drivers'!G$2:G$999,'Selected scen drivers'!$A$2:$A$999,reporting!$A209,'Selected scen drivers'!$B$2:$B$999,reporting!$B209)</f>
        <v>444.264</v>
      </c>
      <c r="H209" s="3">
        <f>SUMIFS('Selected scen drivers'!H$2:H$999,'Selected scen drivers'!$A$2:$A$999,reporting!$A209,'Selected scen drivers'!$B$2:$B$999,reporting!$B209)</f>
        <v>584.221</v>
      </c>
      <c r="I209" s="3">
        <f>SUMIFS('Selected scen drivers'!I$2:I$999,'Selected scen drivers'!$A$2:$A$999,reporting!$A209,'Selected scen drivers'!$B$2:$B$999,reporting!$B209)</f>
        <v>659.381</v>
      </c>
      <c r="J209" s="3">
        <f>SUMIFS('Selected scen drivers'!J$2:J$999,'Selected scen drivers'!$A$2:$A$999,reporting!$A209,'Selected scen drivers'!$B$2:$B$999,reporting!$B209)</f>
        <v>732.493</v>
      </c>
      <c r="K209" s="3">
        <f>SUMIFS('Selected scen drivers'!K$2:K$999,'Selected scen drivers'!$A$2:$A$999,reporting!$A209,'Selected scen drivers'!$B$2:$B$999,reporting!$B209)</f>
        <v>821.018</v>
      </c>
      <c r="L209" s="3">
        <f>SUMIFS('Selected scen drivers'!L$2:L$999,'Selected scen drivers'!$A$2:$A$999,reporting!$A209,'Selected scen drivers'!$B$2:$B$999,reporting!$B209)</f>
        <v>929.85</v>
      </c>
      <c r="M209" s="3">
        <f>SUMIFS('Selected scen drivers'!M$2:M$999,'Selected scen drivers'!$A$2:$A$999,reporting!$A209,'Selected scen drivers'!$B$2:$B$999,reporting!$B209)</f>
        <v>1050.97</v>
      </c>
      <c r="N209" s="3">
        <f>SUMIFS('Selected scen drivers'!N$2:N$999,'Selected scen drivers'!$A$2:$A$999,reporting!$A209,'Selected scen drivers'!$B$2:$B$999,reporting!$B209)</f>
        <v>1169.33</v>
      </c>
      <c r="O209" s="3">
        <f>SUMIFS('Selected scen drivers'!O$2:O$999,'Selected scen drivers'!$A$2:$A$999,reporting!$A209,'Selected scen drivers'!$B$2:$B$999,reporting!$B209)</f>
        <v>1283.07</v>
      </c>
      <c r="P209" s="3">
        <f>SUMIFS('Selected scen drivers'!P$2:P$999,'Selected scen drivers'!$A$2:$A$999,reporting!$A209,'Selected scen drivers'!$B$2:$B$999,reporting!$B209)</f>
        <v>1389.48</v>
      </c>
      <c r="Q209" s="3">
        <f>SUMIFS('Selected scen drivers'!Q$2:Q$999,'Selected scen drivers'!$A$2:$A$999,reporting!$A209,'Selected scen drivers'!$B$2:$B$999,reporting!$B209)</f>
        <v>1482.63</v>
      </c>
      <c r="R209" s="3">
        <f>SUMIFS('Selected scen drivers'!R$2:R$999,'Selected scen drivers'!$A$2:$A$999,reporting!$A209,'Selected scen drivers'!$B$2:$B$999,reporting!$B209)</f>
        <v>1561.67</v>
      </c>
      <c r="S209" s="3">
        <f>SUMIFS('Selected scen drivers'!S$2:S$999,'Selected scen drivers'!$A$2:$A$999,reporting!$A209,'Selected scen drivers'!$B$2:$B$999,reporting!$B209)</f>
        <v>1629.47</v>
      </c>
      <c r="T209" s="3">
        <f>SUMIFS('Selected scen drivers'!T$2:T$999,'Selected scen drivers'!$A$2:$A$999,reporting!$A209,'Selected scen drivers'!$B$2:$B$999,reporting!$B209)</f>
        <v>1690.17</v>
      </c>
      <c r="U209" s="3">
        <f>SUMIFS('Selected scen drivers'!U$2:U$999,'Selected scen drivers'!$A$2:$A$999,reporting!$A209,'Selected scen drivers'!$B$2:$B$999,reporting!$B209)</f>
        <v>1745.71</v>
      </c>
      <c r="V209" s="3">
        <f>SUMIFS('Selected scen drivers'!V$2:V$999,'Selected scen drivers'!$A$2:$A$999,reporting!$A209,'Selected scen drivers'!$B$2:$B$999,reporting!$B209)</f>
        <v>1794.5</v>
      </c>
      <c r="W209" s="3">
        <f>SUMIFS('Selected scen drivers'!W$2:W$999,'Selected scen drivers'!$A$2:$A$999,reporting!$A209,'Selected scen drivers'!$B$2:$B$999,reporting!$B209)</f>
        <v>1833.15</v>
      </c>
      <c r="X209" s="3">
        <f>SUMIFS('Selected scen drivers'!X$2:X$999,'Selected scen drivers'!$A$2:$A$999,reporting!$A209,'Selected scen drivers'!$B$2:$B$999,reporting!$B209)</f>
        <v>0</v>
      </c>
      <c r="Y209" s="3">
        <f>SUMIFS('Selected scen drivers'!Y$2:Y$999,'Selected scen drivers'!$A$2:$A$999,reporting!$A209,'Selected scen drivers'!$B$2:$B$999,reporting!$B209)</f>
        <v>0</v>
      </c>
      <c r="Z209" s="3">
        <f>SUMIFS('Selected scen drivers'!Z$2:Z$999,'Selected scen drivers'!$A$2:$A$999,reporting!$A209,'Selected scen drivers'!$B$2:$B$999,reporting!$B209)</f>
        <v>0</v>
      </c>
      <c r="AA209" s="3">
        <f>SUMIFS('Selected scen drivers'!AA$2:AA$999,'Selected scen drivers'!$A$2:$A$999,reporting!$A209,'Selected scen drivers'!$B$2:$B$999,reporting!$B209)</f>
        <v>0</v>
      </c>
      <c r="AB209" s="3">
        <f>SUMIFS('Selected scen drivers'!AB$2:AB$999,'Selected scen drivers'!$A$2:$A$999,reporting!$A209,'Selected scen drivers'!$B$2:$B$999,reporting!$B209)</f>
        <v>0</v>
      </c>
      <c r="AC209" s="3">
        <f>SUMIFS('Selected scen drivers'!AC$2:AC$999,'Selected scen drivers'!$A$2:$A$999,reporting!$A209,'Selected scen drivers'!$B$2:$B$999,reporting!$B209)</f>
        <v>0</v>
      </c>
      <c r="AD209" s="3">
        <f>SUMIFS('Selected scen drivers'!AD$2:AD$999,'Selected scen drivers'!$A$2:$A$999,reporting!$A209,'Selected scen drivers'!$B$2:$B$999,reporting!$B209)</f>
        <v>0</v>
      </c>
      <c r="AE209" s="3">
        <f>SUMIFS('Selected scen drivers'!AE$2:AE$999,'Selected scen drivers'!$A$2:$A$999,reporting!$A209,'Selected scen drivers'!$B$2:$B$999,reporting!$B209)</f>
        <v>0</v>
      </c>
      <c r="AF209">
        <v>2</v>
      </c>
    </row>
    <row r="210" ht="14.5" spans="1:32">
      <c r="A210" s="22">
        <f t="shared" si="6"/>
        <v>35</v>
      </c>
      <c r="B210" s="22">
        <f t="shared" si="7"/>
        <v>2</v>
      </c>
      <c r="D210" t="str">
        <f>IFERROR("rep_"&amp;VLOOKUP(B210,Classification!$U$5:$V$14,2,FALSE),"\I:")</f>
        <v>rep_GDPAGR</v>
      </c>
      <c r="E210" t="str">
        <f>IFERROR(VLOOKUP(A210,Classification!$A$4:$B$99,2,FALSE),"\I:")</f>
        <v>Ireland</v>
      </c>
      <c r="F210" s="3">
        <f>SUMIFS('Selected scen drivers'!F$2:F$999,'Selected scen drivers'!$A$2:$A$999,reporting!$A210,'Selected scen drivers'!$B$2:$B$999,reporting!$B210)</f>
        <v>4.12539483968885</v>
      </c>
      <c r="G210" s="3">
        <f>SUMIFS('Selected scen drivers'!G$2:G$999,'Selected scen drivers'!$A$2:$A$999,reporting!$A210,'Selected scen drivers'!$B$2:$B$999,reporting!$B210)</f>
        <v>4.35852776750848</v>
      </c>
      <c r="H210" s="3">
        <f>SUMIFS('Selected scen drivers'!H$2:H$999,'Selected scen drivers'!$A$2:$A$999,reporting!$A210,'Selected scen drivers'!$B$2:$B$999,reporting!$B210)</f>
        <v>5.73159979395488</v>
      </c>
      <c r="I210" s="3">
        <f>SUMIFS('Selected scen drivers'!I$2:I$999,'Selected scen drivers'!$A$2:$A$999,reporting!$A210,'Selected scen drivers'!$B$2:$B$999,reporting!$B210)</f>
        <v>6.46896979693945</v>
      </c>
      <c r="J210" s="3">
        <f>SUMIFS('Selected scen drivers'!J$2:J$999,'Selected scen drivers'!$A$2:$A$999,reporting!$A210,'Selected scen drivers'!$B$2:$B$999,reporting!$B210)</f>
        <v>7.18624754651646</v>
      </c>
      <c r="K210" s="3">
        <f>SUMIFS('Selected scen drivers'!K$2:K$999,'Selected scen drivers'!$A$2:$A$999,reporting!$A210,'Selected scen drivers'!$B$2:$B$999,reporting!$B210)</f>
        <v>8.05473716219247</v>
      </c>
      <c r="L210" s="3">
        <f>SUMIFS('Selected scen drivers'!L$2:L$999,'Selected scen drivers'!$A$2:$A$999,reporting!$A210,'Selected scen drivers'!$B$2:$B$999,reporting!$B210)</f>
        <v>9.12245206592872</v>
      </c>
      <c r="M210" s="3">
        <f>SUMIFS('Selected scen drivers'!M$2:M$999,'Selected scen drivers'!$A$2:$A$999,reporting!$A210,'Selected scen drivers'!$B$2:$B$999,reporting!$B210)</f>
        <v>10.3107204901104</v>
      </c>
      <c r="N210" s="3">
        <f>SUMIFS('Selected scen drivers'!N$2:N$999,'Selected scen drivers'!$A$2:$A$999,reporting!$A210,'Selected scen drivers'!$B$2:$B$999,reporting!$B210)</f>
        <v>11.4719114634107</v>
      </c>
      <c r="O210" s="3">
        <f>SUMIFS('Selected scen drivers'!O$2:O$999,'Selected scen drivers'!$A$2:$A$999,reporting!$A210,'Selected scen drivers'!$B$2:$B$999,reporting!$B210)</f>
        <v>12.5877771384967</v>
      </c>
      <c r="P210" s="3">
        <f>SUMIFS('Selected scen drivers'!P$2:P$999,'Selected scen drivers'!$A$2:$A$999,reporting!$A210,'Selected scen drivers'!$B$2:$B$999,reporting!$B210)</f>
        <v>13.6317305980176</v>
      </c>
      <c r="Q210" s="3">
        <f>SUMIFS('Selected scen drivers'!Q$2:Q$999,'Selected scen drivers'!$A$2:$A$999,reporting!$A210,'Selected scen drivers'!$B$2:$B$999,reporting!$B210)</f>
        <v>14.545594565261</v>
      </c>
      <c r="R210" s="3">
        <f>SUMIFS('Selected scen drivers'!R$2:R$999,'Selected scen drivers'!$A$2:$A$999,reporting!$A210,'Selected scen drivers'!$B$2:$B$999,reporting!$B210)</f>
        <v>15.3210299702091</v>
      </c>
      <c r="S210" s="3">
        <f>SUMIFS('Selected scen drivers'!S$2:S$999,'Selected scen drivers'!$A$2:$A$999,reporting!$A210,'Selected scen drivers'!$B$2:$B$999,reporting!$B210)</f>
        <v>15.9861934375102</v>
      </c>
      <c r="T210" s="3">
        <f>SUMIFS('Selected scen drivers'!T$2:T$999,'Selected scen drivers'!$A$2:$A$999,reporting!$A210,'Selected scen drivers'!$B$2:$B$999,reporting!$B210)</f>
        <v>16.5817011434863</v>
      </c>
      <c r="U210" s="3">
        <f>SUMIFS('Selected scen drivers'!U$2:U$999,'Selected scen drivers'!$A$2:$A$999,reporting!$A210,'Selected scen drivers'!$B$2:$B$999,reporting!$B210)</f>
        <v>17.1265857891191</v>
      </c>
      <c r="V210" s="3">
        <f>SUMIFS('Selected scen drivers'!V$2:V$999,'Selected scen drivers'!$A$2:$A$999,reporting!$A210,'Selected scen drivers'!$B$2:$B$999,reporting!$B210)</f>
        <v>17.6052484081401</v>
      </c>
      <c r="W210" s="3">
        <f>SUMIFS('Selected scen drivers'!W$2:W$999,'Selected scen drivers'!$A$2:$A$999,reporting!$A210,'Selected scen drivers'!$B$2:$B$999,reporting!$B210)</f>
        <v>17.9844308271842</v>
      </c>
      <c r="X210" s="3">
        <f>SUMIFS('Selected scen drivers'!X$2:X$999,'Selected scen drivers'!$A$2:$A$999,reporting!$A210,'Selected scen drivers'!$B$2:$B$999,reporting!$B210)</f>
        <v>0</v>
      </c>
      <c r="Y210" s="3">
        <f>SUMIFS('Selected scen drivers'!Y$2:Y$999,'Selected scen drivers'!$A$2:$A$999,reporting!$A210,'Selected scen drivers'!$B$2:$B$999,reporting!$B210)</f>
        <v>0</v>
      </c>
      <c r="Z210" s="3">
        <f>SUMIFS('Selected scen drivers'!Z$2:Z$999,'Selected scen drivers'!$A$2:$A$999,reporting!$A210,'Selected scen drivers'!$B$2:$B$999,reporting!$B210)</f>
        <v>0</v>
      </c>
      <c r="AA210" s="3">
        <f>SUMIFS('Selected scen drivers'!AA$2:AA$999,'Selected scen drivers'!$A$2:$A$999,reporting!$A210,'Selected scen drivers'!$B$2:$B$999,reporting!$B210)</f>
        <v>0</v>
      </c>
      <c r="AB210" s="3">
        <f>SUMIFS('Selected scen drivers'!AB$2:AB$999,'Selected scen drivers'!$A$2:$A$999,reporting!$A210,'Selected scen drivers'!$B$2:$B$999,reporting!$B210)</f>
        <v>0</v>
      </c>
      <c r="AC210" s="3">
        <f>SUMIFS('Selected scen drivers'!AC$2:AC$999,'Selected scen drivers'!$A$2:$A$999,reporting!$A210,'Selected scen drivers'!$B$2:$B$999,reporting!$B210)</f>
        <v>0</v>
      </c>
      <c r="AD210" s="3">
        <f>SUMIFS('Selected scen drivers'!AD$2:AD$999,'Selected scen drivers'!$A$2:$A$999,reporting!$A210,'Selected scen drivers'!$B$2:$B$999,reporting!$B210)</f>
        <v>0</v>
      </c>
      <c r="AE210" s="3">
        <f>SUMIFS('Selected scen drivers'!AE$2:AE$999,'Selected scen drivers'!$A$2:$A$999,reporting!$A210,'Selected scen drivers'!$B$2:$B$999,reporting!$B210)</f>
        <v>0</v>
      </c>
      <c r="AF210">
        <v>2</v>
      </c>
    </row>
    <row r="211" ht="14.5" spans="1:32">
      <c r="A211" s="22">
        <f t="shared" si="6"/>
        <v>35</v>
      </c>
      <c r="B211" s="22">
        <f t="shared" si="7"/>
        <v>3</v>
      </c>
      <c r="D211" t="str">
        <f>IFERROR("rep_"&amp;VLOOKUP(B211,Classification!$U$5:$V$14,2,FALSE),"\I:")</f>
        <v>rep_GDPIND</v>
      </c>
      <c r="E211" t="str">
        <f>IFERROR(VLOOKUP(A211,Classification!$A$4:$B$99,2,FALSE),"\I:")</f>
        <v>Ireland</v>
      </c>
      <c r="F211" s="3">
        <f>SUMIFS('Selected scen drivers'!F$2:F$999,'Selected scen drivers'!$A$2:$A$999,reporting!$A211,'Selected scen drivers'!$B$2:$B$999,reporting!$B211)</f>
        <v>165.431463795442</v>
      </c>
      <c r="G211" s="3">
        <f>SUMIFS('Selected scen drivers'!G$2:G$999,'Selected scen drivers'!$A$2:$A$999,reporting!$A211,'Selected scen drivers'!$B$2:$B$999,reporting!$B211)</f>
        <v>174.780271123428</v>
      </c>
      <c r="H211" s="3">
        <f>SUMIFS('Selected scen drivers'!H$2:H$999,'Selected scen drivers'!$A$2:$A$999,reporting!$A211,'Selected scen drivers'!$B$2:$B$999,reporting!$B211)</f>
        <v>229.841501395567</v>
      </c>
      <c r="I211" s="3">
        <f>SUMIFS('Selected scen drivers'!I$2:I$999,'Selected scen drivers'!$A$2:$A$999,reporting!$A211,'Selected scen drivers'!$B$2:$B$999,reporting!$B211)</f>
        <v>259.410598098511</v>
      </c>
      <c r="J211" s="3">
        <f>SUMIFS('Selected scen drivers'!J$2:J$999,'Selected scen drivers'!$A$2:$A$999,reporting!$A211,'Selected scen drivers'!$B$2:$B$999,reporting!$B211)</f>
        <v>288.173980191987</v>
      </c>
      <c r="K211" s="3">
        <f>SUMIFS('Selected scen drivers'!K$2:K$999,'Selected scen drivers'!$A$2:$A$999,reporting!$A211,'Selected scen drivers'!$B$2:$B$999,reporting!$B211)</f>
        <v>323.001072869317</v>
      </c>
      <c r="L211" s="3">
        <f>SUMIFS('Selected scen drivers'!L$2:L$999,'Selected scen drivers'!$A$2:$A$999,reporting!$A211,'Selected scen drivers'!$B$2:$B$999,reporting!$B211)</f>
        <v>365.817250788088</v>
      </c>
      <c r="M211" s="3">
        <f>SUMIFS('Selected scen drivers'!M$2:M$999,'Selected scen drivers'!$A$2:$A$999,reporting!$A211,'Selected scen drivers'!$B$2:$B$999,reporting!$B211)</f>
        <v>413.467716363668</v>
      </c>
      <c r="N211" s="3">
        <f>SUMIFS('Selected scen drivers'!N$2:N$999,'Selected scen drivers'!$A$2:$A$999,reporting!$A211,'Selected scen drivers'!$B$2:$B$999,reporting!$B211)</f>
        <v>460.032355610082</v>
      </c>
      <c r="O211" s="3">
        <f>SUMIFS('Selected scen drivers'!O$2:O$999,'Selected scen drivers'!$A$2:$A$999,reporting!$A211,'Selected scen drivers'!$B$2:$B$999,reporting!$B211)</f>
        <v>504.779416001153</v>
      </c>
      <c r="P211" s="3">
        <f>SUMIFS('Selected scen drivers'!P$2:P$999,'Selected scen drivers'!$A$2:$A$999,reporting!$A211,'Selected scen drivers'!$B$2:$B$999,reporting!$B211)</f>
        <v>546.642741974547</v>
      </c>
      <c r="Q211" s="3">
        <f>SUMIFS('Selected scen drivers'!Q$2:Q$999,'Selected scen drivers'!$A$2:$A$999,reporting!$A211,'Selected scen drivers'!$B$2:$B$999,reporting!$B211)</f>
        <v>583.289380583904</v>
      </c>
      <c r="R211" s="3">
        <f>SUMIFS('Selected scen drivers'!R$2:R$999,'Selected scen drivers'!$A$2:$A$999,reporting!$A211,'Selected scen drivers'!$B$2:$B$999,reporting!$B211)</f>
        <v>614.384928793067</v>
      </c>
      <c r="S211" s="3">
        <f>SUMIFS('Selected scen drivers'!S$2:S$999,'Selected scen drivers'!$A$2:$A$999,reporting!$A211,'Selected scen drivers'!$B$2:$B$999,reporting!$B211)</f>
        <v>641.058488618235</v>
      </c>
      <c r="T211" s="3">
        <f>SUMIFS('Selected scen drivers'!T$2:T$999,'Selected scen drivers'!$A$2:$A$999,reporting!$A211,'Selected scen drivers'!$B$2:$B$999,reporting!$B211)</f>
        <v>664.938799553157</v>
      </c>
      <c r="U211" s="3">
        <f>SUMIFS('Selected scen drivers'!U$2:U$999,'Selected scen drivers'!$A$2:$A$999,reporting!$A211,'Selected scen drivers'!$B$2:$B$999,reporting!$B211)</f>
        <v>686.789087350942</v>
      </c>
      <c r="V211" s="3">
        <f>SUMIFS('Selected scen drivers'!V$2:V$999,'Selected scen drivers'!$A$2:$A$999,reporting!$A211,'Selected scen drivers'!$B$2:$B$999,reporting!$B211)</f>
        <v>705.98382162631</v>
      </c>
      <c r="W211" s="3">
        <f>SUMIFS('Selected scen drivers'!W$2:W$999,'Selected scen drivers'!$A$2:$A$999,reporting!$A211,'Selected scen drivers'!$B$2:$B$999,reporting!$B211)</f>
        <v>721.189324388002</v>
      </c>
      <c r="X211" s="3">
        <f>SUMIFS('Selected scen drivers'!X$2:X$999,'Selected scen drivers'!$A$2:$A$999,reporting!$A211,'Selected scen drivers'!$B$2:$B$999,reporting!$B211)</f>
        <v>0</v>
      </c>
      <c r="Y211" s="3">
        <f>SUMIFS('Selected scen drivers'!Y$2:Y$999,'Selected scen drivers'!$A$2:$A$999,reporting!$A211,'Selected scen drivers'!$B$2:$B$999,reporting!$B211)</f>
        <v>0</v>
      </c>
      <c r="Z211" s="3">
        <f>SUMIFS('Selected scen drivers'!Z$2:Z$999,'Selected scen drivers'!$A$2:$A$999,reporting!$A211,'Selected scen drivers'!$B$2:$B$999,reporting!$B211)</f>
        <v>0</v>
      </c>
      <c r="AA211" s="3">
        <f>SUMIFS('Selected scen drivers'!AA$2:AA$999,'Selected scen drivers'!$A$2:$A$999,reporting!$A211,'Selected scen drivers'!$B$2:$B$999,reporting!$B211)</f>
        <v>0</v>
      </c>
      <c r="AB211" s="3">
        <f>SUMIFS('Selected scen drivers'!AB$2:AB$999,'Selected scen drivers'!$A$2:$A$999,reporting!$A211,'Selected scen drivers'!$B$2:$B$999,reporting!$B211)</f>
        <v>0</v>
      </c>
      <c r="AC211" s="3">
        <f>SUMIFS('Selected scen drivers'!AC$2:AC$999,'Selected scen drivers'!$A$2:$A$999,reporting!$A211,'Selected scen drivers'!$B$2:$B$999,reporting!$B211)</f>
        <v>0</v>
      </c>
      <c r="AD211" s="3">
        <f>SUMIFS('Selected scen drivers'!AD$2:AD$999,'Selected scen drivers'!$A$2:$A$999,reporting!$A211,'Selected scen drivers'!$B$2:$B$999,reporting!$B211)</f>
        <v>0</v>
      </c>
      <c r="AE211" s="3">
        <f>SUMIFS('Selected scen drivers'!AE$2:AE$999,'Selected scen drivers'!$A$2:$A$999,reporting!$A211,'Selected scen drivers'!$B$2:$B$999,reporting!$B211)</f>
        <v>0</v>
      </c>
      <c r="AF211">
        <v>2</v>
      </c>
    </row>
    <row r="212" ht="14.5" spans="1:32">
      <c r="A212" s="22">
        <f t="shared" si="6"/>
        <v>35</v>
      </c>
      <c r="B212" s="22">
        <f t="shared" si="7"/>
        <v>7</v>
      </c>
      <c r="D212" t="str">
        <f>IFERROR("rep_"&amp;VLOOKUP(B212,Classification!$U$5:$V$14,2,FALSE),"\I:")</f>
        <v>rep_GDPSER</v>
      </c>
      <c r="E212" t="str">
        <f>IFERROR(VLOOKUP(A212,Classification!$A$4:$B$99,2,FALSE),"\I:")</f>
        <v>Ireland</v>
      </c>
      <c r="F212" s="3">
        <f>SUMIFS('Selected scen drivers'!F$2:F$999,'Selected scen drivers'!$A$2:$A$999,reporting!$A212,'Selected scen drivers'!$B$2:$B$999,reporting!$B212)</f>
        <v>250.943941364869</v>
      </c>
      <c r="G212" s="3">
        <f>SUMIFS('Selected scen drivers'!G$2:G$999,'Selected scen drivers'!$A$2:$A$999,reporting!$A212,'Selected scen drivers'!$B$2:$B$999,reporting!$B212)</f>
        <v>265.125201109064</v>
      </c>
      <c r="H212" s="3">
        <f>SUMIFS('Selected scen drivers'!H$2:H$999,'Selected scen drivers'!$A$2:$A$999,reporting!$A212,'Selected scen drivers'!$B$2:$B$999,reporting!$B212)</f>
        <v>348.647898810478</v>
      </c>
      <c r="I212" s="3">
        <f>SUMIFS('Selected scen drivers'!I$2:I$999,'Selected scen drivers'!$A$2:$A$999,reporting!$A212,'Selected scen drivers'!$B$2:$B$999,reporting!$B212)</f>
        <v>393.50143210455</v>
      </c>
      <c r="J212" s="3">
        <f>SUMIFS('Selected scen drivers'!J$2:J$999,'Selected scen drivers'!$A$2:$A$999,reporting!$A212,'Selected scen drivers'!$B$2:$B$999,reporting!$B212)</f>
        <v>437.132772261497</v>
      </c>
      <c r="K212" s="3">
        <f>SUMIFS('Selected scen drivers'!K$2:K$999,'Selected scen drivers'!$A$2:$A$999,reporting!$A212,'Selected scen drivers'!$B$2:$B$999,reporting!$B212)</f>
        <v>489.96218996849</v>
      </c>
      <c r="L212" s="3">
        <f>SUMIFS('Selected scen drivers'!L$2:L$999,'Selected scen drivers'!$A$2:$A$999,reporting!$A212,'Selected scen drivers'!$B$2:$B$999,reporting!$B212)</f>
        <v>554.910297145983</v>
      </c>
      <c r="M212" s="3">
        <f>SUMIFS('Selected scen drivers'!M$2:M$999,'Selected scen drivers'!$A$2:$A$999,reporting!$A212,'Selected scen drivers'!$B$2:$B$999,reporting!$B212)</f>
        <v>627.191563146221</v>
      </c>
      <c r="N212" s="3">
        <f>SUMIFS('Selected scen drivers'!N$2:N$999,'Selected scen drivers'!$A$2:$A$999,reporting!$A212,'Selected scen drivers'!$B$2:$B$999,reporting!$B212)</f>
        <v>697.825732926507</v>
      </c>
      <c r="O212" s="3">
        <f>SUMIFS('Selected scen drivers'!O$2:O$999,'Selected scen drivers'!$A$2:$A$999,reporting!$A212,'Selected scen drivers'!$B$2:$B$999,reporting!$B212)</f>
        <v>765.70280686035</v>
      </c>
      <c r="P212" s="3">
        <f>SUMIFS('Selected scen drivers'!P$2:P$999,'Selected scen drivers'!$A$2:$A$999,reporting!$A212,'Selected scen drivers'!$B$2:$B$999,reporting!$B212)</f>
        <v>829.205527427435</v>
      </c>
      <c r="Q212" s="3">
        <f>SUMIFS('Selected scen drivers'!Q$2:Q$999,'Selected scen drivers'!$A$2:$A$999,reporting!$A212,'Selected scen drivers'!$B$2:$B$999,reporting!$B212)</f>
        <v>884.795024850835</v>
      </c>
      <c r="R212" s="3">
        <f>SUMIFS('Selected scen drivers'!R$2:R$999,'Selected scen drivers'!$A$2:$A$999,reporting!$A212,'Selected scen drivers'!$B$2:$B$999,reporting!$B212)</f>
        <v>931.964041236724</v>
      </c>
      <c r="S212" s="3">
        <f>SUMIFS('Selected scen drivers'!S$2:S$999,'Selected scen drivers'!$A$2:$A$999,reporting!$A212,'Selected scen drivers'!$B$2:$B$999,reporting!$B212)</f>
        <v>972.425317944255</v>
      </c>
      <c r="T212" s="3">
        <f>SUMIFS('Selected scen drivers'!T$2:T$999,'Selected scen drivers'!$A$2:$A$999,reporting!$A212,'Selected scen drivers'!$B$2:$B$999,reporting!$B212)</f>
        <v>1008.64949930336</v>
      </c>
      <c r="U212" s="3">
        <f>SUMIFS('Selected scen drivers'!U$2:U$999,'Selected scen drivers'!$A$2:$A$999,reporting!$A212,'Selected scen drivers'!$B$2:$B$999,reporting!$B212)</f>
        <v>1041.79432685994</v>
      </c>
      <c r="V212" s="3">
        <f>SUMIFS('Selected scen drivers'!V$2:V$999,'Selected scen drivers'!$A$2:$A$999,reporting!$A212,'Selected scen drivers'!$B$2:$B$999,reporting!$B212)</f>
        <v>1070.91092996555</v>
      </c>
      <c r="W212" s="3">
        <f>SUMIFS('Selected scen drivers'!W$2:W$999,'Selected scen drivers'!$A$2:$A$999,reporting!$A212,'Selected scen drivers'!$B$2:$B$999,reporting!$B212)</f>
        <v>1093.97624478481</v>
      </c>
      <c r="X212" s="3">
        <f>SUMIFS('Selected scen drivers'!X$2:X$999,'Selected scen drivers'!$A$2:$A$999,reporting!$A212,'Selected scen drivers'!$B$2:$B$999,reporting!$B212)</f>
        <v>0</v>
      </c>
      <c r="Y212" s="3">
        <f>SUMIFS('Selected scen drivers'!Y$2:Y$999,'Selected scen drivers'!$A$2:$A$999,reporting!$A212,'Selected scen drivers'!$B$2:$B$999,reporting!$B212)</f>
        <v>0</v>
      </c>
      <c r="Z212" s="3">
        <f>SUMIFS('Selected scen drivers'!Z$2:Z$999,'Selected scen drivers'!$A$2:$A$999,reporting!$A212,'Selected scen drivers'!$B$2:$B$999,reporting!$B212)</f>
        <v>0</v>
      </c>
      <c r="AA212" s="3">
        <f>SUMIFS('Selected scen drivers'!AA$2:AA$999,'Selected scen drivers'!$A$2:$A$999,reporting!$A212,'Selected scen drivers'!$B$2:$B$999,reporting!$B212)</f>
        <v>0</v>
      </c>
      <c r="AB212" s="3">
        <f>SUMIFS('Selected scen drivers'!AB$2:AB$999,'Selected scen drivers'!$A$2:$A$999,reporting!$A212,'Selected scen drivers'!$B$2:$B$999,reporting!$B212)</f>
        <v>0</v>
      </c>
      <c r="AC212" s="3">
        <f>SUMIFS('Selected scen drivers'!AC$2:AC$999,'Selected scen drivers'!$A$2:$A$999,reporting!$A212,'Selected scen drivers'!$B$2:$B$999,reporting!$B212)</f>
        <v>0</v>
      </c>
      <c r="AD212" s="3">
        <f>SUMIFS('Selected scen drivers'!AD$2:AD$999,'Selected scen drivers'!$A$2:$A$999,reporting!$A212,'Selected scen drivers'!$B$2:$B$999,reporting!$B212)</f>
        <v>0</v>
      </c>
      <c r="AE212" s="3">
        <f>SUMIFS('Selected scen drivers'!AE$2:AE$999,'Selected scen drivers'!$A$2:$A$999,reporting!$A212,'Selected scen drivers'!$B$2:$B$999,reporting!$B212)</f>
        <v>0</v>
      </c>
      <c r="AF212">
        <v>2</v>
      </c>
    </row>
    <row r="213" ht="14.5" spans="1:32">
      <c r="A213" s="22">
        <f t="shared" si="6"/>
        <v>35</v>
      </c>
      <c r="B213" s="22">
        <f t="shared" si="7"/>
        <v>8</v>
      </c>
      <c r="D213" t="str">
        <f>IFERROR("rep_"&amp;VLOOKUP(B213,Classification!$U$5:$V$14,2,FALSE),"\I:")</f>
        <v>rep_HOU</v>
      </c>
      <c r="E213" t="str">
        <f>IFERROR(VLOOKUP(A213,Classification!$A$4:$B$99,2,FALSE),"\I:")</f>
        <v>Ireland</v>
      </c>
      <c r="F213" s="3">
        <f>SUMIFS('Selected scen drivers'!F$2:F$999,'Selected scen drivers'!$A$2:$A$999,reporting!$A213,'Selected scen drivers'!$B$2:$B$999,reporting!$B213)</f>
        <v>1.4433175</v>
      </c>
      <c r="G213" s="3">
        <f>SUMIFS('Selected scen drivers'!G$2:G$999,'Selected scen drivers'!$A$2:$A$999,reporting!$A213,'Selected scen drivers'!$B$2:$B$999,reporting!$B213)</f>
        <v>1.4549485</v>
      </c>
      <c r="H213" s="3">
        <f>SUMIFS('Selected scen drivers'!H$2:H$999,'Selected scen drivers'!$A$2:$A$999,reporting!$A213,'Selected scen drivers'!$B$2:$B$999,reporting!$B213)</f>
        <v>1.5131035</v>
      </c>
      <c r="I213" s="3">
        <f>SUMIFS('Selected scen drivers'!I$2:I$999,'Selected scen drivers'!$A$2:$A$999,reporting!$A213,'Selected scen drivers'!$B$2:$B$999,reporting!$B213)</f>
        <v>1.551257</v>
      </c>
      <c r="J213" s="3">
        <f>SUMIFS('Selected scen drivers'!J$2:J$999,'Selected scen drivers'!$A$2:$A$999,reporting!$A213,'Selected scen drivers'!$B$2:$B$999,reporting!$B213)</f>
        <v>1.579458</v>
      </c>
      <c r="K213" s="3">
        <f>SUMIFS('Selected scen drivers'!K$2:K$999,'Selected scen drivers'!$A$2:$A$999,reporting!$A213,'Selected scen drivers'!$B$2:$B$999,reporting!$B213)</f>
        <v>1.5816655</v>
      </c>
      <c r="L213" s="3">
        <f>SUMIFS('Selected scen drivers'!L$2:L$999,'Selected scen drivers'!$A$2:$A$999,reporting!$A213,'Selected scen drivers'!$B$2:$B$999,reporting!$B213)</f>
        <v>1.56382</v>
      </c>
      <c r="M213" s="3">
        <f>SUMIFS('Selected scen drivers'!M$2:M$999,'Selected scen drivers'!$A$2:$A$999,reporting!$A213,'Selected scen drivers'!$B$2:$B$999,reporting!$B213)</f>
        <v>1.5417245</v>
      </c>
      <c r="N213" s="3">
        <f>SUMIFS('Selected scen drivers'!N$2:N$999,'Selected scen drivers'!$A$2:$A$999,reporting!$A213,'Selected scen drivers'!$B$2:$B$999,reporting!$B213)</f>
        <v>1.5516755</v>
      </c>
      <c r="O213" s="3">
        <f>SUMIFS('Selected scen drivers'!O$2:O$999,'Selected scen drivers'!$A$2:$A$999,reporting!$A213,'Selected scen drivers'!$B$2:$B$999,reporting!$B213)</f>
        <v>1.581058</v>
      </c>
      <c r="P213" s="3">
        <f>SUMIFS('Selected scen drivers'!P$2:P$999,'Selected scen drivers'!$A$2:$A$999,reporting!$A213,'Selected scen drivers'!$B$2:$B$999,reporting!$B213)</f>
        <v>1.6044925</v>
      </c>
      <c r="Q213" s="3">
        <f>SUMIFS('Selected scen drivers'!Q$2:Q$999,'Selected scen drivers'!$A$2:$A$999,reporting!$A213,'Selected scen drivers'!$B$2:$B$999,reporting!$B213)</f>
        <v>1.6124345</v>
      </c>
      <c r="R213" s="3">
        <f>SUMIFS('Selected scen drivers'!R$2:R$999,'Selected scen drivers'!$A$2:$A$999,reporting!$A213,'Selected scen drivers'!$B$2:$B$999,reporting!$B213)</f>
        <v>1.6012115</v>
      </c>
      <c r="S213" s="3">
        <f>SUMIFS('Selected scen drivers'!S$2:S$999,'Selected scen drivers'!$A$2:$A$999,reporting!$A213,'Selected scen drivers'!$B$2:$B$999,reporting!$B213)</f>
        <v>1.5786455</v>
      </c>
      <c r="T213" s="3">
        <f>SUMIFS('Selected scen drivers'!T$2:T$999,'Selected scen drivers'!$A$2:$A$999,reporting!$A213,'Selected scen drivers'!$B$2:$B$999,reporting!$B213)</f>
        <v>1.5636975</v>
      </c>
      <c r="U213" s="3">
        <f>SUMIFS('Selected scen drivers'!U$2:U$999,'Selected scen drivers'!$A$2:$A$999,reporting!$A213,'Selected scen drivers'!$B$2:$B$999,reporting!$B213)</f>
        <v>1.5634635</v>
      </c>
      <c r="V213" s="3">
        <f>SUMIFS('Selected scen drivers'!V$2:V$999,'Selected scen drivers'!$A$2:$A$999,reporting!$A213,'Selected scen drivers'!$B$2:$B$999,reporting!$B213)</f>
        <v>1.5631375</v>
      </c>
      <c r="W213" s="3">
        <f>SUMIFS('Selected scen drivers'!W$2:W$999,'Selected scen drivers'!$A$2:$A$999,reporting!$A213,'Selected scen drivers'!$B$2:$B$999,reporting!$B213)</f>
        <v>1.5547745</v>
      </c>
      <c r="X213" s="3">
        <f>SUMIFS('Selected scen drivers'!X$2:X$999,'Selected scen drivers'!$A$2:$A$999,reporting!$A213,'Selected scen drivers'!$B$2:$B$999,reporting!$B213)</f>
        <v>0</v>
      </c>
      <c r="Y213" s="3">
        <f>SUMIFS('Selected scen drivers'!Y$2:Y$999,'Selected scen drivers'!$A$2:$A$999,reporting!$A213,'Selected scen drivers'!$B$2:$B$999,reporting!$B213)</f>
        <v>0</v>
      </c>
      <c r="Z213" s="3">
        <f>SUMIFS('Selected scen drivers'!Z$2:Z$999,'Selected scen drivers'!$A$2:$A$999,reporting!$A213,'Selected scen drivers'!$B$2:$B$999,reporting!$B213)</f>
        <v>0</v>
      </c>
      <c r="AA213" s="3">
        <f>SUMIFS('Selected scen drivers'!AA$2:AA$999,'Selected scen drivers'!$A$2:$A$999,reporting!$A213,'Selected scen drivers'!$B$2:$B$999,reporting!$B213)</f>
        <v>0</v>
      </c>
      <c r="AB213" s="3">
        <f>SUMIFS('Selected scen drivers'!AB$2:AB$999,'Selected scen drivers'!$A$2:$A$999,reporting!$A213,'Selected scen drivers'!$B$2:$B$999,reporting!$B213)</f>
        <v>0</v>
      </c>
      <c r="AC213" s="3">
        <f>SUMIFS('Selected scen drivers'!AC$2:AC$999,'Selected scen drivers'!$A$2:$A$999,reporting!$A213,'Selected scen drivers'!$B$2:$B$999,reporting!$B213)</f>
        <v>0</v>
      </c>
      <c r="AD213" s="3">
        <f>SUMIFS('Selected scen drivers'!AD$2:AD$999,'Selected scen drivers'!$A$2:$A$999,reporting!$A213,'Selected scen drivers'!$B$2:$B$999,reporting!$B213)</f>
        <v>0</v>
      </c>
      <c r="AE213" s="3">
        <f>SUMIFS('Selected scen drivers'!AE$2:AE$999,'Selected scen drivers'!$A$2:$A$999,reporting!$A213,'Selected scen drivers'!$B$2:$B$999,reporting!$B213)</f>
        <v>0</v>
      </c>
      <c r="AF213">
        <v>2</v>
      </c>
    </row>
    <row r="214" ht="14.5" spans="1:32">
      <c r="A214" s="22">
        <f t="shared" si="6"/>
        <v>35</v>
      </c>
      <c r="B214" s="22">
        <f t="shared" si="7"/>
        <v>9</v>
      </c>
      <c r="D214" t="str">
        <f>IFERROR("rep_"&amp;VLOOKUP(B214,Classification!$U$5:$V$14,2,FALSE),"\I:")</f>
        <v>rep_POP</v>
      </c>
      <c r="E214" t="str">
        <f>IFERROR(VLOOKUP(A214,Classification!$A$4:$B$99,2,FALSE),"\I:")</f>
        <v>Ireland</v>
      </c>
      <c r="F214" s="3">
        <f>SUMIFS('Selected scen drivers'!F$2:F$999,'Selected scen drivers'!$A$2:$A$999,reporting!$A214,'Selected scen drivers'!$B$2:$B$999,reporting!$B214)</f>
        <v>4.8851846</v>
      </c>
      <c r="G214" s="3">
        <f>SUMIFS('Selected scen drivers'!G$2:G$999,'Selected scen drivers'!$A$2:$A$999,reporting!$A214,'Selected scen drivers'!$B$2:$B$999,reporting!$B214)</f>
        <v>4.925076</v>
      </c>
      <c r="H214" s="3">
        <f>SUMIFS('Selected scen drivers'!H$2:H$999,'Selected scen drivers'!$A$2:$A$999,reporting!$A214,'Selected scen drivers'!$B$2:$B$999,reporting!$B214)</f>
        <v>5.124533</v>
      </c>
      <c r="I214" s="3">
        <f>SUMIFS('Selected scen drivers'!I$2:I$999,'Selected scen drivers'!$A$2:$A$999,reporting!$A214,'Selected scen drivers'!$B$2:$B$999,reporting!$B214)</f>
        <v>5.268354</v>
      </c>
      <c r="J214" s="3">
        <f>SUMIFS('Selected scen drivers'!J$2:J$999,'Selected scen drivers'!$A$2:$A$999,reporting!$A214,'Selected scen drivers'!$B$2:$B$999,reporting!$B214)</f>
        <v>5.419332</v>
      </c>
      <c r="K214" s="3">
        <f>SUMIFS('Selected scen drivers'!K$2:K$999,'Selected scen drivers'!$A$2:$A$999,reporting!$A214,'Selected scen drivers'!$B$2:$B$999,reporting!$B214)</f>
        <v>5.582294</v>
      </c>
      <c r="L214" s="3">
        <f>SUMIFS('Selected scen drivers'!L$2:L$999,'Selected scen drivers'!$A$2:$A$999,reporting!$A214,'Selected scen drivers'!$B$2:$B$999,reporting!$B214)</f>
        <v>5.752461</v>
      </c>
      <c r="M214" s="3">
        <f>SUMIFS('Selected scen drivers'!M$2:M$999,'Selected scen drivers'!$A$2:$A$999,reporting!$A214,'Selected scen drivers'!$B$2:$B$999,reporting!$B214)</f>
        <v>5.92236600000001</v>
      </c>
      <c r="N214" s="3">
        <f>SUMIFS('Selected scen drivers'!N$2:N$999,'Selected scen drivers'!$A$2:$A$999,reporting!$A214,'Selected scen drivers'!$B$2:$B$999,reporting!$B214)</f>
        <v>6.065372</v>
      </c>
      <c r="O214" s="3">
        <f>SUMIFS('Selected scen drivers'!O$2:O$999,'Selected scen drivers'!$A$2:$A$999,reporting!$A214,'Selected scen drivers'!$B$2:$B$999,reporting!$B214)</f>
        <v>6.181563</v>
      </c>
      <c r="P214" s="3">
        <f>SUMIFS('Selected scen drivers'!P$2:P$999,'Selected scen drivers'!$A$2:$A$999,reporting!$A214,'Selected scen drivers'!$B$2:$B$999,reporting!$B214)</f>
        <v>6.273234</v>
      </c>
      <c r="Q214" s="3">
        <f>SUMIFS('Selected scen drivers'!Q$2:Q$999,'Selected scen drivers'!$A$2:$A$999,reporting!$A214,'Selected scen drivers'!$B$2:$B$999,reporting!$B214)</f>
        <v>6.351009</v>
      </c>
      <c r="R214" s="3">
        <f>SUMIFS('Selected scen drivers'!R$2:R$999,'Selected scen drivers'!$A$2:$A$999,reporting!$A214,'Selected scen drivers'!$B$2:$B$999,reporting!$B214)</f>
        <v>6.421942</v>
      </c>
      <c r="S214" s="3">
        <f>SUMIFS('Selected scen drivers'!S$2:S$999,'Selected scen drivers'!$A$2:$A$999,reporting!$A214,'Selected scen drivers'!$B$2:$B$999,reporting!$B214)</f>
        <v>6.490834</v>
      </c>
      <c r="T214" s="3">
        <f>SUMIFS('Selected scen drivers'!T$2:T$999,'Selected scen drivers'!$A$2:$A$999,reporting!$A214,'Selected scen drivers'!$B$2:$B$999,reporting!$B214)</f>
        <v>6.558123</v>
      </c>
      <c r="U214" s="3">
        <f>SUMIFS('Selected scen drivers'!U$2:U$999,'Selected scen drivers'!$A$2:$A$999,reporting!$A214,'Selected scen drivers'!$B$2:$B$999,reporting!$B214)</f>
        <v>6.617374</v>
      </c>
      <c r="V214" s="3">
        <f>SUMIFS('Selected scen drivers'!V$2:V$999,'Selected scen drivers'!$A$2:$A$999,reporting!$A214,'Selected scen drivers'!$B$2:$B$999,reporting!$B214)</f>
        <v>6.658726</v>
      </c>
      <c r="W214" s="3">
        <f>SUMIFS('Selected scen drivers'!W$2:W$999,'Selected scen drivers'!$A$2:$A$999,reporting!$A214,'Selected scen drivers'!$B$2:$B$999,reporting!$B214)</f>
        <v>6.675874</v>
      </c>
      <c r="X214" s="3">
        <f>SUMIFS('Selected scen drivers'!X$2:X$999,'Selected scen drivers'!$A$2:$A$999,reporting!$A214,'Selected scen drivers'!$B$2:$B$999,reporting!$B214)</f>
        <v>0</v>
      </c>
      <c r="Y214" s="3">
        <f>SUMIFS('Selected scen drivers'!Y$2:Y$999,'Selected scen drivers'!$A$2:$A$999,reporting!$A214,'Selected scen drivers'!$B$2:$B$999,reporting!$B214)</f>
        <v>0</v>
      </c>
      <c r="Z214" s="3">
        <f>SUMIFS('Selected scen drivers'!Z$2:Z$999,'Selected scen drivers'!$A$2:$A$999,reporting!$A214,'Selected scen drivers'!$B$2:$B$999,reporting!$B214)</f>
        <v>0</v>
      </c>
      <c r="AA214" s="3">
        <f>SUMIFS('Selected scen drivers'!AA$2:AA$999,'Selected scen drivers'!$A$2:$A$999,reporting!$A214,'Selected scen drivers'!$B$2:$B$999,reporting!$B214)</f>
        <v>0</v>
      </c>
      <c r="AB214" s="3">
        <f>SUMIFS('Selected scen drivers'!AB$2:AB$999,'Selected scen drivers'!$A$2:$A$999,reporting!$A214,'Selected scen drivers'!$B$2:$B$999,reporting!$B214)</f>
        <v>0</v>
      </c>
      <c r="AC214" s="3">
        <f>SUMIFS('Selected scen drivers'!AC$2:AC$999,'Selected scen drivers'!$A$2:$A$999,reporting!$A214,'Selected scen drivers'!$B$2:$B$999,reporting!$B214)</f>
        <v>0</v>
      </c>
      <c r="AD214" s="3">
        <f>SUMIFS('Selected scen drivers'!AD$2:AD$999,'Selected scen drivers'!$A$2:$A$999,reporting!$A214,'Selected scen drivers'!$B$2:$B$999,reporting!$B214)</f>
        <v>0</v>
      </c>
      <c r="AE214" s="3">
        <f>SUMIFS('Selected scen drivers'!AE$2:AE$999,'Selected scen drivers'!$A$2:$A$999,reporting!$A214,'Selected scen drivers'!$B$2:$B$999,reporting!$B214)</f>
        <v>0</v>
      </c>
      <c r="AF214">
        <v>2</v>
      </c>
    </row>
    <row r="215" ht="14.5" spans="1:32">
      <c r="A215" s="22">
        <f t="shared" si="6"/>
        <v>36</v>
      </c>
      <c r="B215" s="22">
        <f t="shared" si="7"/>
        <v>1</v>
      </c>
      <c r="D215" t="str">
        <f>IFERROR("rep_"&amp;VLOOKUP(B215,Classification!$U$5:$V$14,2,FALSE),"\I:")</f>
        <v>rep_GDP</v>
      </c>
      <c r="E215" t="str">
        <f>IFERROR(VLOOKUP(A215,Classification!$A$4:$B$99,2,FALSE),"\I:")</f>
        <v>\I:</v>
      </c>
      <c r="F215" s="3">
        <f>SUMIFS('Selected scen drivers'!F$2:F$999,'Selected scen drivers'!$A$2:$A$999,reporting!$A215,'Selected scen drivers'!$B$2:$B$999,reporting!$B215)</f>
        <v>0</v>
      </c>
      <c r="G215" s="3">
        <f>SUMIFS('Selected scen drivers'!G$2:G$999,'Selected scen drivers'!$A$2:$A$999,reporting!$A215,'Selected scen drivers'!$B$2:$B$999,reporting!$B215)</f>
        <v>0</v>
      </c>
      <c r="H215" s="3">
        <f>SUMIFS('Selected scen drivers'!H$2:H$999,'Selected scen drivers'!$A$2:$A$999,reporting!$A215,'Selected scen drivers'!$B$2:$B$999,reporting!$B215)</f>
        <v>0</v>
      </c>
      <c r="I215" s="3">
        <f>SUMIFS('Selected scen drivers'!I$2:I$999,'Selected scen drivers'!$A$2:$A$999,reporting!$A215,'Selected scen drivers'!$B$2:$B$999,reporting!$B215)</f>
        <v>0</v>
      </c>
      <c r="J215" s="3">
        <f>SUMIFS('Selected scen drivers'!J$2:J$999,'Selected scen drivers'!$A$2:$A$999,reporting!$A215,'Selected scen drivers'!$B$2:$B$999,reporting!$B215)</f>
        <v>0</v>
      </c>
      <c r="K215" s="3">
        <f>SUMIFS('Selected scen drivers'!K$2:K$999,'Selected scen drivers'!$A$2:$A$999,reporting!$A215,'Selected scen drivers'!$B$2:$B$999,reporting!$B215)</f>
        <v>0</v>
      </c>
      <c r="L215" s="3">
        <f>SUMIFS('Selected scen drivers'!L$2:L$999,'Selected scen drivers'!$A$2:$A$999,reporting!$A215,'Selected scen drivers'!$B$2:$B$999,reporting!$B215)</f>
        <v>0</v>
      </c>
      <c r="M215" s="3">
        <f>SUMIFS('Selected scen drivers'!M$2:M$999,'Selected scen drivers'!$A$2:$A$999,reporting!$A215,'Selected scen drivers'!$B$2:$B$999,reporting!$B215)</f>
        <v>0</v>
      </c>
      <c r="N215" s="3">
        <f>SUMIFS('Selected scen drivers'!N$2:N$999,'Selected scen drivers'!$A$2:$A$999,reporting!$A215,'Selected scen drivers'!$B$2:$B$999,reporting!$B215)</f>
        <v>0</v>
      </c>
      <c r="O215" s="3">
        <f>SUMIFS('Selected scen drivers'!O$2:O$999,'Selected scen drivers'!$A$2:$A$999,reporting!$A215,'Selected scen drivers'!$B$2:$B$999,reporting!$B215)</f>
        <v>0</v>
      </c>
      <c r="P215" s="3">
        <f>SUMIFS('Selected scen drivers'!P$2:P$999,'Selected scen drivers'!$A$2:$A$999,reporting!$A215,'Selected scen drivers'!$B$2:$B$999,reporting!$B215)</f>
        <v>0</v>
      </c>
      <c r="Q215" s="3">
        <f>SUMIFS('Selected scen drivers'!Q$2:Q$999,'Selected scen drivers'!$A$2:$A$999,reporting!$A215,'Selected scen drivers'!$B$2:$B$999,reporting!$B215)</f>
        <v>0</v>
      </c>
      <c r="R215" s="3">
        <f>SUMIFS('Selected scen drivers'!R$2:R$999,'Selected scen drivers'!$A$2:$A$999,reporting!$A215,'Selected scen drivers'!$B$2:$B$999,reporting!$B215)</f>
        <v>0</v>
      </c>
      <c r="S215" s="3">
        <f>SUMIFS('Selected scen drivers'!S$2:S$999,'Selected scen drivers'!$A$2:$A$999,reporting!$A215,'Selected scen drivers'!$B$2:$B$999,reporting!$B215)</f>
        <v>0</v>
      </c>
      <c r="T215" s="3">
        <f>SUMIFS('Selected scen drivers'!T$2:T$999,'Selected scen drivers'!$A$2:$A$999,reporting!$A215,'Selected scen drivers'!$B$2:$B$999,reporting!$B215)</f>
        <v>0</v>
      </c>
      <c r="U215" s="3">
        <f>SUMIFS('Selected scen drivers'!U$2:U$999,'Selected scen drivers'!$A$2:$A$999,reporting!$A215,'Selected scen drivers'!$B$2:$B$999,reporting!$B215)</f>
        <v>0</v>
      </c>
      <c r="V215" s="3">
        <f>SUMIFS('Selected scen drivers'!V$2:V$999,'Selected scen drivers'!$A$2:$A$999,reporting!$A215,'Selected scen drivers'!$B$2:$B$999,reporting!$B215)</f>
        <v>0</v>
      </c>
      <c r="W215" s="3">
        <f>SUMIFS('Selected scen drivers'!W$2:W$999,'Selected scen drivers'!$A$2:$A$999,reporting!$A215,'Selected scen drivers'!$B$2:$B$999,reporting!$B215)</f>
        <v>0</v>
      </c>
      <c r="X215" s="3">
        <f>SUMIFS('Selected scen drivers'!X$2:X$999,'Selected scen drivers'!$A$2:$A$999,reporting!$A215,'Selected scen drivers'!$B$2:$B$999,reporting!$B215)</f>
        <v>0</v>
      </c>
      <c r="Y215" s="3">
        <f>SUMIFS('Selected scen drivers'!Y$2:Y$999,'Selected scen drivers'!$A$2:$A$999,reporting!$A215,'Selected scen drivers'!$B$2:$B$999,reporting!$B215)</f>
        <v>0</v>
      </c>
      <c r="Z215" s="3">
        <f>SUMIFS('Selected scen drivers'!Z$2:Z$999,'Selected scen drivers'!$A$2:$A$999,reporting!$A215,'Selected scen drivers'!$B$2:$B$999,reporting!$B215)</f>
        <v>0</v>
      </c>
      <c r="AA215" s="3">
        <f>SUMIFS('Selected scen drivers'!AA$2:AA$999,'Selected scen drivers'!$A$2:$A$999,reporting!$A215,'Selected scen drivers'!$B$2:$B$999,reporting!$B215)</f>
        <v>0</v>
      </c>
      <c r="AB215" s="3">
        <f>SUMIFS('Selected scen drivers'!AB$2:AB$999,'Selected scen drivers'!$A$2:$A$999,reporting!$A215,'Selected scen drivers'!$B$2:$B$999,reporting!$B215)</f>
        <v>0</v>
      </c>
      <c r="AC215" s="3">
        <f>SUMIFS('Selected scen drivers'!AC$2:AC$999,'Selected scen drivers'!$A$2:$A$999,reporting!$A215,'Selected scen drivers'!$B$2:$B$999,reporting!$B215)</f>
        <v>0</v>
      </c>
      <c r="AD215" s="3">
        <f>SUMIFS('Selected scen drivers'!AD$2:AD$999,'Selected scen drivers'!$A$2:$A$999,reporting!$A215,'Selected scen drivers'!$B$2:$B$999,reporting!$B215)</f>
        <v>0</v>
      </c>
      <c r="AE215" s="3">
        <f>SUMIFS('Selected scen drivers'!AE$2:AE$999,'Selected scen drivers'!$A$2:$A$999,reporting!$A215,'Selected scen drivers'!$B$2:$B$999,reporting!$B215)</f>
        <v>0</v>
      </c>
      <c r="AF215">
        <v>2</v>
      </c>
    </row>
    <row r="216" ht="14.5" spans="1:32">
      <c r="A216" s="22">
        <f t="shared" si="6"/>
        <v>36</v>
      </c>
      <c r="B216" s="22">
        <f t="shared" si="7"/>
        <v>2</v>
      </c>
      <c r="D216" t="str">
        <f>IFERROR("rep_"&amp;VLOOKUP(B216,Classification!$U$5:$V$14,2,FALSE),"\I:")</f>
        <v>rep_GDPAGR</v>
      </c>
      <c r="E216" t="str">
        <f>IFERROR(VLOOKUP(A216,Classification!$A$4:$B$99,2,FALSE),"\I:")</f>
        <v>\I:</v>
      </c>
      <c r="F216" s="3">
        <f>SUMIFS('Selected scen drivers'!F$2:F$999,'Selected scen drivers'!$A$2:$A$999,reporting!$A216,'Selected scen drivers'!$B$2:$B$999,reporting!$B216)</f>
        <v>0</v>
      </c>
      <c r="G216" s="3">
        <f>SUMIFS('Selected scen drivers'!G$2:G$999,'Selected scen drivers'!$A$2:$A$999,reporting!$A216,'Selected scen drivers'!$B$2:$B$999,reporting!$B216)</f>
        <v>0</v>
      </c>
      <c r="H216" s="3">
        <f>SUMIFS('Selected scen drivers'!H$2:H$999,'Selected scen drivers'!$A$2:$A$999,reporting!$A216,'Selected scen drivers'!$B$2:$B$999,reporting!$B216)</f>
        <v>0</v>
      </c>
      <c r="I216" s="3">
        <f>SUMIFS('Selected scen drivers'!I$2:I$999,'Selected scen drivers'!$A$2:$A$999,reporting!$A216,'Selected scen drivers'!$B$2:$B$999,reporting!$B216)</f>
        <v>0</v>
      </c>
      <c r="J216" s="3">
        <f>SUMIFS('Selected scen drivers'!J$2:J$999,'Selected scen drivers'!$A$2:$A$999,reporting!$A216,'Selected scen drivers'!$B$2:$B$999,reporting!$B216)</f>
        <v>0</v>
      </c>
      <c r="K216" s="3">
        <f>SUMIFS('Selected scen drivers'!K$2:K$999,'Selected scen drivers'!$A$2:$A$999,reporting!$A216,'Selected scen drivers'!$B$2:$B$999,reporting!$B216)</f>
        <v>0</v>
      </c>
      <c r="L216" s="3">
        <f>SUMIFS('Selected scen drivers'!L$2:L$999,'Selected scen drivers'!$A$2:$A$999,reporting!$A216,'Selected scen drivers'!$B$2:$B$999,reporting!$B216)</f>
        <v>0</v>
      </c>
      <c r="M216" s="3">
        <f>SUMIFS('Selected scen drivers'!M$2:M$999,'Selected scen drivers'!$A$2:$A$999,reporting!$A216,'Selected scen drivers'!$B$2:$B$999,reporting!$B216)</f>
        <v>0</v>
      </c>
      <c r="N216" s="3">
        <f>SUMIFS('Selected scen drivers'!N$2:N$999,'Selected scen drivers'!$A$2:$A$999,reporting!$A216,'Selected scen drivers'!$B$2:$B$999,reporting!$B216)</f>
        <v>0</v>
      </c>
      <c r="O216" s="3">
        <f>SUMIFS('Selected scen drivers'!O$2:O$999,'Selected scen drivers'!$A$2:$A$999,reporting!$A216,'Selected scen drivers'!$B$2:$B$999,reporting!$B216)</f>
        <v>0</v>
      </c>
      <c r="P216" s="3">
        <f>SUMIFS('Selected scen drivers'!P$2:P$999,'Selected scen drivers'!$A$2:$A$999,reporting!$A216,'Selected scen drivers'!$B$2:$B$999,reporting!$B216)</f>
        <v>0</v>
      </c>
      <c r="Q216" s="3">
        <f>SUMIFS('Selected scen drivers'!Q$2:Q$999,'Selected scen drivers'!$A$2:$A$999,reporting!$A216,'Selected scen drivers'!$B$2:$B$999,reporting!$B216)</f>
        <v>0</v>
      </c>
      <c r="R216" s="3">
        <f>SUMIFS('Selected scen drivers'!R$2:R$999,'Selected scen drivers'!$A$2:$A$999,reporting!$A216,'Selected scen drivers'!$B$2:$B$999,reporting!$B216)</f>
        <v>0</v>
      </c>
      <c r="S216" s="3">
        <f>SUMIFS('Selected scen drivers'!S$2:S$999,'Selected scen drivers'!$A$2:$A$999,reporting!$A216,'Selected scen drivers'!$B$2:$B$999,reporting!$B216)</f>
        <v>0</v>
      </c>
      <c r="T216" s="3">
        <f>SUMIFS('Selected scen drivers'!T$2:T$999,'Selected scen drivers'!$A$2:$A$999,reporting!$A216,'Selected scen drivers'!$B$2:$B$999,reporting!$B216)</f>
        <v>0</v>
      </c>
      <c r="U216" s="3">
        <f>SUMIFS('Selected scen drivers'!U$2:U$999,'Selected scen drivers'!$A$2:$A$999,reporting!$A216,'Selected scen drivers'!$B$2:$B$999,reporting!$B216)</f>
        <v>0</v>
      </c>
      <c r="V216" s="3">
        <f>SUMIFS('Selected scen drivers'!V$2:V$999,'Selected scen drivers'!$A$2:$A$999,reporting!$A216,'Selected scen drivers'!$B$2:$B$999,reporting!$B216)</f>
        <v>0</v>
      </c>
      <c r="W216" s="3">
        <f>SUMIFS('Selected scen drivers'!W$2:W$999,'Selected scen drivers'!$A$2:$A$999,reporting!$A216,'Selected scen drivers'!$B$2:$B$999,reporting!$B216)</f>
        <v>0</v>
      </c>
      <c r="X216" s="3">
        <f>SUMIFS('Selected scen drivers'!X$2:X$999,'Selected scen drivers'!$A$2:$A$999,reporting!$A216,'Selected scen drivers'!$B$2:$B$999,reporting!$B216)</f>
        <v>0</v>
      </c>
      <c r="Y216" s="3">
        <f>SUMIFS('Selected scen drivers'!Y$2:Y$999,'Selected scen drivers'!$A$2:$A$999,reporting!$A216,'Selected scen drivers'!$B$2:$B$999,reporting!$B216)</f>
        <v>0</v>
      </c>
      <c r="Z216" s="3">
        <f>SUMIFS('Selected scen drivers'!Z$2:Z$999,'Selected scen drivers'!$A$2:$A$999,reporting!$A216,'Selected scen drivers'!$B$2:$B$999,reporting!$B216)</f>
        <v>0</v>
      </c>
      <c r="AA216" s="3">
        <f>SUMIFS('Selected scen drivers'!AA$2:AA$999,'Selected scen drivers'!$A$2:$A$999,reporting!$A216,'Selected scen drivers'!$B$2:$B$999,reporting!$B216)</f>
        <v>0</v>
      </c>
      <c r="AB216" s="3">
        <f>SUMIFS('Selected scen drivers'!AB$2:AB$999,'Selected scen drivers'!$A$2:$A$999,reporting!$A216,'Selected scen drivers'!$B$2:$B$999,reporting!$B216)</f>
        <v>0</v>
      </c>
      <c r="AC216" s="3">
        <f>SUMIFS('Selected scen drivers'!AC$2:AC$999,'Selected scen drivers'!$A$2:$A$999,reporting!$A216,'Selected scen drivers'!$B$2:$B$999,reporting!$B216)</f>
        <v>0</v>
      </c>
      <c r="AD216" s="3">
        <f>SUMIFS('Selected scen drivers'!AD$2:AD$999,'Selected scen drivers'!$A$2:$A$999,reporting!$A216,'Selected scen drivers'!$B$2:$B$999,reporting!$B216)</f>
        <v>0</v>
      </c>
      <c r="AE216" s="3">
        <f>SUMIFS('Selected scen drivers'!AE$2:AE$999,'Selected scen drivers'!$A$2:$A$999,reporting!$A216,'Selected scen drivers'!$B$2:$B$999,reporting!$B216)</f>
        <v>0</v>
      </c>
      <c r="AF216">
        <v>2</v>
      </c>
    </row>
    <row r="217" ht="14.5" spans="1:32">
      <c r="A217" s="22">
        <f t="shared" si="6"/>
        <v>36</v>
      </c>
      <c r="B217" s="22">
        <f t="shared" si="7"/>
        <v>3</v>
      </c>
      <c r="D217" t="str">
        <f>IFERROR("rep_"&amp;VLOOKUP(B217,Classification!$U$5:$V$14,2,FALSE),"\I:")</f>
        <v>rep_GDPIND</v>
      </c>
      <c r="E217" t="str">
        <f>IFERROR(VLOOKUP(A217,Classification!$A$4:$B$99,2,FALSE),"\I:")</f>
        <v>\I:</v>
      </c>
      <c r="F217" s="3">
        <f>SUMIFS('Selected scen drivers'!F$2:F$999,'Selected scen drivers'!$A$2:$A$999,reporting!$A217,'Selected scen drivers'!$B$2:$B$999,reporting!$B217)</f>
        <v>0</v>
      </c>
      <c r="G217" s="3">
        <f>SUMIFS('Selected scen drivers'!G$2:G$999,'Selected scen drivers'!$A$2:$A$999,reporting!$A217,'Selected scen drivers'!$B$2:$B$999,reporting!$B217)</f>
        <v>0</v>
      </c>
      <c r="H217" s="3">
        <f>SUMIFS('Selected scen drivers'!H$2:H$999,'Selected scen drivers'!$A$2:$A$999,reporting!$A217,'Selected scen drivers'!$B$2:$B$999,reporting!$B217)</f>
        <v>0</v>
      </c>
      <c r="I217" s="3">
        <f>SUMIFS('Selected scen drivers'!I$2:I$999,'Selected scen drivers'!$A$2:$A$999,reporting!$A217,'Selected scen drivers'!$B$2:$B$999,reporting!$B217)</f>
        <v>0</v>
      </c>
      <c r="J217" s="3">
        <f>SUMIFS('Selected scen drivers'!J$2:J$999,'Selected scen drivers'!$A$2:$A$999,reporting!$A217,'Selected scen drivers'!$B$2:$B$999,reporting!$B217)</f>
        <v>0</v>
      </c>
      <c r="K217" s="3">
        <f>SUMIFS('Selected scen drivers'!K$2:K$999,'Selected scen drivers'!$A$2:$A$999,reporting!$A217,'Selected scen drivers'!$B$2:$B$999,reporting!$B217)</f>
        <v>0</v>
      </c>
      <c r="L217" s="3">
        <f>SUMIFS('Selected scen drivers'!L$2:L$999,'Selected scen drivers'!$A$2:$A$999,reporting!$A217,'Selected scen drivers'!$B$2:$B$999,reporting!$B217)</f>
        <v>0</v>
      </c>
      <c r="M217" s="3">
        <f>SUMIFS('Selected scen drivers'!M$2:M$999,'Selected scen drivers'!$A$2:$A$999,reporting!$A217,'Selected scen drivers'!$B$2:$B$999,reporting!$B217)</f>
        <v>0</v>
      </c>
      <c r="N217" s="3">
        <f>SUMIFS('Selected scen drivers'!N$2:N$999,'Selected scen drivers'!$A$2:$A$999,reporting!$A217,'Selected scen drivers'!$B$2:$B$999,reporting!$B217)</f>
        <v>0</v>
      </c>
      <c r="O217" s="3">
        <f>SUMIFS('Selected scen drivers'!O$2:O$999,'Selected scen drivers'!$A$2:$A$999,reporting!$A217,'Selected scen drivers'!$B$2:$B$999,reporting!$B217)</f>
        <v>0</v>
      </c>
      <c r="P217" s="3">
        <f>SUMIFS('Selected scen drivers'!P$2:P$999,'Selected scen drivers'!$A$2:$A$999,reporting!$A217,'Selected scen drivers'!$B$2:$B$999,reporting!$B217)</f>
        <v>0</v>
      </c>
      <c r="Q217" s="3">
        <f>SUMIFS('Selected scen drivers'!Q$2:Q$999,'Selected scen drivers'!$A$2:$A$999,reporting!$A217,'Selected scen drivers'!$B$2:$B$999,reporting!$B217)</f>
        <v>0</v>
      </c>
      <c r="R217" s="3">
        <f>SUMIFS('Selected scen drivers'!R$2:R$999,'Selected scen drivers'!$A$2:$A$999,reporting!$A217,'Selected scen drivers'!$B$2:$B$999,reporting!$B217)</f>
        <v>0</v>
      </c>
      <c r="S217" s="3">
        <f>SUMIFS('Selected scen drivers'!S$2:S$999,'Selected scen drivers'!$A$2:$A$999,reporting!$A217,'Selected scen drivers'!$B$2:$B$999,reporting!$B217)</f>
        <v>0</v>
      </c>
      <c r="T217" s="3">
        <f>SUMIFS('Selected scen drivers'!T$2:T$999,'Selected scen drivers'!$A$2:$A$999,reporting!$A217,'Selected scen drivers'!$B$2:$B$999,reporting!$B217)</f>
        <v>0</v>
      </c>
      <c r="U217" s="3">
        <f>SUMIFS('Selected scen drivers'!U$2:U$999,'Selected scen drivers'!$A$2:$A$999,reporting!$A217,'Selected scen drivers'!$B$2:$B$999,reporting!$B217)</f>
        <v>0</v>
      </c>
      <c r="V217" s="3">
        <f>SUMIFS('Selected scen drivers'!V$2:V$999,'Selected scen drivers'!$A$2:$A$999,reporting!$A217,'Selected scen drivers'!$B$2:$B$999,reporting!$B217)</f>
        <v>0</v>
      </c>
      <c r="W217" s="3">
        <f>SUMIFS('Selected scen drivers'!W$2:W$999,'Selected scen drivers'!$A$2:$A$999,reporting!$A217,'Selected scen drivers'!$B$2:$B$999,reporting!$B217)</f>
        <v>0</v>
      </c>
      <c r="X217" s="3">
        <f>SUMIFS('Selected scen drivers'!X$2:X$999,'Selected scen drivers'!$A$2:$A$999,reporting!$A217,'Selected scen drivers'!$B$2:$B$999,reporting!$B217)</f>
        <v>0</v>
      </c>
      <c r="Y217" s="3">
        <f>SUMIFS('Selected scen drivers'!Y$2:Y$999,'Selected scen drivers'!$A$2:$A$999,reporting!$A217,'Selected scen drivers'!$B$2:$B$999,reporting!$B217)</f>
        <v>0</v>
      </c>
      <c r="Z217" s="3">
        <f>SUMIFS('Selected scen drivers'!Z$2:Z$999,'Selected scen drivers'!$A$2:$A$999,reporting!$A217,'Selected scen drivers'!$B$2:$B$999,reporting!$B217)</f>
        <v>0</v>
      </c>
      <c r="AA217" s="3">
        <f>SUMIFS('Selected scen drivers'!AA$2:AA$999,'Selected scen drivers'!$A$2:$A$999,reporting!$A217,'Selected scen drivers'!$B$2:$B$999,reporting!$B217)</f>
        <v>0</v>
      </c>
      <c r="AB217" s="3">
        <f>SUMIFS('Selected scen drivers'!AB$2:AB$999,'Selected scen drivers'!$A$2:$A$999,reporting!$A217,'Selected scen drivers'!$B$2:$B$999,reporting!$B217)</f>
        <v>0</v>
      </c>
      <c r="AC217" s="3">
        <f>SUMIFS('Selected scen drivers'!AC$2:AC$999,'Selected scen drivers'!$A$2:$A$999,reporting!$A217,'Selected scen drivers'!$B$2:$B$999,reporting!$B217)</f>
        <v>0</v>
      </c>
      <c r="AD217" s="3">
        <f>SUMIFS('Selected scen drivers'!AD$2:AD$999,'Selected scen drivers'!$A$2:$A$999,reporting!$A217,'Selected scen drivers'!$B$2:$B$999,reporting!$B217)</f>
        <v>0</v>
      </c>
      <c r="AE217" s="3">
        <f>SUMIFS('Selected scen drivers'!AE$2:AE$999,'Selected scen drivers'!$A$2:$A$999,reporting!$A217,'Selected scen drivers'!$B$2:$B$999,reporting!$B217)</f>
        <v>0</v>
      </c>
      <c r="AF217">
        <v>2</v>
      </c>
    </row>
    <row r="218" ht="14.5" spans="1:32">
      <c r="A218" s="22">
        <f t="shared" si="6"/>
        <v>36</v>
      </c>
      <c r="B218" s="22">
        <f t="shared" si="7"/>
        <v>7</v>
      </c>
      <c r="D218" t="str">
        <f>IFERROR("rep_"&amp;VLOOKUP(B218,Classification!$U$5:$V$14,2,FALSE),"\I:")</f>
        <v>rep_GDPSER</v>
      </c>
      <c r="E218" t="str">
        <f>IFERROR(VLOOKUP(A218,Classification!$A$4:$B$99,2,FALSE),"\I:")</f>
        <v>\I:</v>
      </c>
      <c r="F218" s="3">
        <f>SUMIFS('Selected scen drivers'!F$2:F$999,'Selected scen drivers'!$A$2:$A$999,reporting!$A218,'Selected scen drivers'!$B$2:$B$999,reporting!$B218)</f>
        <v>0</v>
      </c>
      <c r="G218" s="3">
        <f>SUMIFS('Selected scen drivers'!G$2:G$999,'Selected scen drivers'!$A$2:$A$999,reporting!$A218,'Selected scen drivers'!$B$2:$B$999,reporting!$B218)</f>
        <v>0</v>
      </c>
      <c r="H218" s="3">
        <f>SUMIFS('Selected scen drivers'!H$2:H$999,'Selected scen drivers'!$A$2:$A$999,reporting!$A218,'Selected scen drivers'!$B$2:$B$999,reporting!$B218)</f>
        <v>0</v>
      </c>
      <c r="I218" s="3">
        <f>SUMIFS('Selected scen drivers'!I$2:I$999,'Selected scen drivers'!$A$2:$A$999,reporting!$A218,'Selected scen drivers'!$B$2:$B$999,reporting!$B218)</f>
        <v>0</v>
      </c>
      <c r="J218" s="3">
        <f>SUMIFS('Selected scen drivers'!J$2:J$999,'Selected scen drivers'!$A$2:$A$999,reporting!$A218,'Selected scen drivers'!$B$2:$B$999,reporting!$B218)</f>
        <v>0</v>
      </c>
      <c r="K218" s="3">
        <f>SUMIFS('Selected scen drivers'!K$2:K$999,'Selected scen drivers'!$A$2:$A$999,reporting!$A218,'Selected scen drivers'!$B$2:$B$999,reporting!$B218)</f>
        <v>0</v>
      </c>
      <c r="L218" s="3">
        <f>SUMIFS('Selected scen drivers'!L$2:L$999,'Selected scen drivers'!$A$2:$A$999,reporting!$A218,'Selected scen drivers'!$B$2:$B$999,reporting!$B218)</f>
        <v>0</v>
      </c>
      <c r="M218" s="3">
        <f>SUMIFS('Selected scen drivers'!M$2:M$999,'Selected scen drivers'!$A$2:$A$999,reporting!$A218,'Selected scen drivers'!$B$2:$B$999,reporting!$B218)</f>
        <v>0</v>
      </c>
      <c r="N218" s="3">
        <f>SUMIFS('Selected scen drivers'!N$2:N$999,'Selected scen drivers'!$A$2:$A$999,reporting!$A218,'Selected scen drivers'!$B$2:$B$999,reporting!$B218)</f>
        <v>0</v>
      </c>
      <c r="O218" s="3">
        <f>SUMIFS('Selected scen drivers'!O$2:O$999,'Selected scen drivers'!$A$2:$A$999,reporting!$A218,'Selected scen drivers'!$B$2:$B$999,reporting!$B218)</f>
        <v>0</v>
      </c>
      <c r="P218" s="3">
        <f>SUMIFS('Selected scen drivers'!P$2:P$999,'Selected scen drivers'!$A$2:$A$999,reporting!$A218,'Selected scen drivers'!$B$2:$B$999,reporting!$B218)</f>
        <v>0</v>
      </c>
      <c r="Q218" s="3">
        <f>SUMIFS('Selected scen drivers'!Q$2:Q$999,'Selected scen drivers'!$A$2:$A$999,reporting!$A218,'Selected scen drivers'!$B$2:$B$999,reporting!$B218)</f>
        <v>0</v>
      </c>
      <c r="R218" s="3">
        <f>SUMIFS('Selected scen drivers'!R$2:R$999,'Selected scen drivers'!$A$2:$A$999,reporting!$A218,'Selected scen drivers'!$B$2:$B$999,reporting!$B218)</f>
        <v>0</v>
      </c>
      <c r="S218" s="3">
        <f>SUMIFS('Selected scen drivers'!S$2:S$999,'Selected scen drivers'!$A$2:$A$999,reporting!$A218,'Selected scen drivers'!$B$2:$B$999,reporting!$B218)</f>
        <v>0</v>
      </c>
      <c r="T218" s="3">
        <f>SUMIFS('Selected scen drivers'!T$2:T$999,'Selected scen drivers'!$A$2:$A$999,reporting!$A218,'Selected scen drivers'!$B$2:$B$999,reporting!$B218)</f>
        <v>0</v>
      </c>
      <c r="U218" s="3">
        <f>SUMIFS('Selected scen drivers'!U$2:U$999,'Selected scen drivers'!$A$2:$A$999,reporting!$A218,'Selected scen drivers'!$B$2:$B$999,reporting!$B218)</f>
        <v>0</v>
      </c>
      <c r="V218" s="3">
        <f>SUMIFS('Selected scen drivers'!V$2:V$999,'Selected scen drivers'!$A$2:$A$999,reporting!$A218,'Selected scen drivers'!$B$2:$B$999,reporting!$B218)</f>
        <v>0</v>
      </c>
      <c r="W218" s="3">
        <f>SUMIFS('Selected scen drivers'!W$2:W$999,'Selected scen drivers'!$A$2:$A$999,reporting!$A218,'Selected scen drivers'!$B$2:$B$999,reporting!$B218)</f>
        <v>0</v>
      </c>
      <c r="X218" s="3">
        <f>SUMIFS('Selected scen drivers'!X$2:X$999,'Selected scen drivers'!$A$2:$A$999,reporting!$A218,'Selected scen drivers'!$B$2:$B$999,reporting!$B218)</f>
        <v>0</v>
      </c>
      <c r="Y218" s="3">
        <f>SUMIFS('Selected scen drivers'!Y$2:Y$999,'Selected scen drivers'!$A$2:$A$999,reporting!$A218,'Selected scen drivers'!$B$2:$B$999,reporting!$B218)</f>
        <v>0</v>
      </c>
      <c r="Z218" s="3">
        <f>SUMIFS('Selected scen drivers'!Z$2:Z$999,'Selected scen drivers'!$A$2:$A$999,reporting!$A218,'Selected scen drivers'!$B$2:$B$999,reporting!$B218)</f>
        <v>0</v>
      </c>
      <c r="AA218" s="3">
        <f>SUMIFS('Selected scen drivers'!AA$2:AA$999,'Selected scen drivers'!$A$2:$A$999,reporting!$A218,'Selected scen drivers'!$B$2:$B$999,reporting!$B218)</f>
        <v>0</v>
      </c>
      <c r="AB218" s="3">
        <f>SUMIFS('Selected scen drivers'!AB$2:AB$999,'Selected scen drivers'!$A$2:$A$999,reporting!$A218,'Selected scen drivers'!$B$2:$B$999,reporting!$B218)</f>
        <v>0</v>
      </c>
      <c r="AC218" s="3">
        <f>SUMIFS('Selected scen drivers'!AC$2:AC$999,'Selected scen drivers'!$A$2:$A$999,reporting!$A218,'Selected scen drivers'!$B$2:$B$999,reporting!$B218)</f>
        <v>0</v>
      </c>
      <c r="AD218" s="3">
        <f>SUMIFS('Selected scen drivers'!AD$2:AD$999,'Selected scen drivers'!$A$2:$A$999,reporting!$A218,'Selected scen drivers'!$B$2:$B$999,reporting!$B218)</f>
        <v>0</v>
      </c>
      <c r="AE218" s="3">
        <f>SUMIFS('Selected scen drivers'!AE$2:AE$999,'Selected scen drivers'!$A$2:$A$999,reporting!$A218,'Selected scen drivers'!$B$2:$B$999,reporting!$B218)</f>
        <v>0</v>
      </c>
      <c r="AF218">
        <v>2</v>
      </c>
    </row>
    <row r="219" ht="14.5" spans="1:32">
      <c r="A219" s="22">
        <f t="shared" si="6"/>
        <v>36</v>
      </c>
      <c r="B219" s="22">
        <f t="shared" si="7"/>
        <v>8</v>
      </c>
      <c r="D219" t="str">
        <f>IFERROR("rep_"&amp;VLOOKUP(B219,Classification!$U$5:$V$14,2,FALSE),"\I:")</f>
        <v>rep_HOU</v>
      </c>
      <c r="E219" t="str">
        <f>IFERROR(VLOOKUP(A219,Classification!$A$4:$B$99,2,FALSE),"\I:")</f>
        <v>\I:</v>
      </c>
      <c r="F219" s="3">
        <f>SUMIFS('Selected scen drivers'!F$2:F$999,'Selected scen drivers'!$A$2:$A$999,reporting!$A219,'Selected scen drivers'!$B$2:$B$999,reporting!$B219)</f>
        <v>0</v>
      </c>
      <c r="G219" s="3">
        <f>SUMIFS('Selected scen drivers'!G$2:G$999,'Selected scen drivers'!$A$2:$A$999,reporting!$A219,'Selected scen drivers'!$B$2:$B$999,reporting!$B219)</f>
        <v>0</v>
      </c>
      <c r="H219" s="3">
        <f>SUMIFS('Selected scen drivers'!H$2:H$999,'Selected scen drivers'!$A$2:$A$999,reporting!$A219,'Selected scen drivers'!$B$2:$B$999,reporting!$B219)</f>
        <v>0</v>
      </c>
      <c r="I219" s="3">
        <f>SUMIFS('Selected scen drivers'!I$2:I$999,'Selected scen drivers'!$A$2:$A$999,reporting!$A219,'Selected scen drivers'!$B$2:$B$999,reporting!$B219)</f>
        <v>0</v>
      </c>
      <c r="J219" s="3">
        <f>SUMIFS('Selected scen drivers'!J$2:J$999,'Selected scen drivers'!$A$2:$A$999,reporting!$A219,'Selected scen drivers'!$B$2:$B$999,reporting!$B219)</f>
        <v>0</v>
      </c>
      <c r="K219" s="3">
        <f>SUMIFS('Selected scen drivers'!K$2:K$999,'Selected scen drivers'!$A$2:$A$999,reporting!$A219,'Selected scen drivers'!$B$2:$B$999,reporting!$B219)</f>
        <v>0</v>
      </c>
      <c r="L219" s="3">
        <f>SUMIFS('Selected scen drivers'!L$2:L$999,'Selected scen drivers'!$A$2:$A$999,reporting!$A219,'Selected scen drivers'!$B$2:$B$999,reporting!$B219)</f>
        <v>0</v>
      </c>
      <c r="M219" s="3">
        <f>SUMIFS('Selected scen drivers'!M$2:M$999,'Selected scen drivers'!$A$2:$A$999,reporting!$A219,'Selected scen drivers'!$B$2:$B$999,reporting!$B219)</f>
        <v>0</v>
      </c>
      <c r="N219" s="3">
        <f>SUMIFS('Selected scen drivers'!N$2:N$999,'Selected scen drivers'!$A$2:$A$999,reporting!$A219,'Selected scen drivers'!$B$2:$B$999,reporting!$B219)</f>
        <v>0</v>
      </c>
      <c r="O219" s="3">
        <f>SUMIFS('Selected scen drivers'!O$2:O$999,'Selected scen drivers'!$A$2:$A$999,reporting!$A219,'Selected scen drivers'!$B$2:$B$999,reporting!$B219)</f>
        <v>0</v>
      </c>
      <c r="P219" s="3">
        <f>SUMIFS('Selected scen drivers'!P$2:P$999,'Selected scen drivers'!$A$2:$A$999,reporting!$A219,'Selected scen drivers'!$B$2:$B$999,reporting!$B219)</f>
        <v>0</v>
      </c>
      <c r="Q219" s="3">
        <f>SUMIFS('Selected scen drivers'!Q$2:Q$999,'Selected scen drivers'!$A$2:$A$999,reporting!$A219,'Selected scen drivers'!$B$2:$B$999,reporting!$B219)</f>
        <v>0</v>
      </c>
      <c r="R219" s="3">
        <f>SUMIFS('Selected scen drivers'!R$2:R$999,'Selected scen drivers'!$A$2:$A$999,reporting!$A219,'Selected scen drivers'!$B$2:$B$999,reporting!$B219)</f>
        <v>0</v>
      </c>
      <c r="S219" s="3">
        <f>SUMIFS('Selected scen drivers'!S$2:S$999,'Selected scen drivers'!$A$2:$A$999,reporting!$A219,'Selected scen drivers'!$B$2:$B$999,reporting!$B219)</f>
        <v>0</v>
      </c>
      <c r="T219" s="3">
        <f>SUMIFS('Selected scen drivers'!T$2:T$999,'Selected scen drivers'!$A$2:$A$999,reporting!$A219,'Selected scen drivers'!$B$2:$B$999,reporting!$B219)</f>
        <v>0</v>
      </c>
      <c r="U219" s="3">
        <f>SUMIFS('Selected scen drivers'!U$2:U$999,'Selected scen drivers'!$A$2:$A$999,reporting!$A219,'Selected scen drivers'!$B$2:$B$999,reporting!$B219)</f>
        <v>0</v>
      </c>
      <c r="V219" s="3">
        <f>SUMIFS('Selected scen drivers'!V$2:V$999,'Selected scen drivers'!$A$2:$A$999,reporting!$A219,'Selected scen drivers'!$B$2:$B$999,reporting!$B219)</f>
        <v>0</v>
      </c>
      <c r="W219" s="3">
        <f>SUMIFS('Selected scen drivers'!W$2:W$999,'Selected scen drivers'!$A$2:$A$999,reporting!$A219,'Selected scen drivers'!$B$2:$B$999,reporting!$B219)</f>
        <v>0</v>
      </c>
      <c r="X219" s="3">
        <f>SUMIFS('Selected scen drivers'!X$2:X$999,'Selected scen drivers'!$A$2:$A$999,reporting!$A219,'Selected scen drivers'!$B$2:$B$999,reporting!$B219)</f>
        <v>0</v>
      </c>
      <c r="Y219" s="3">
        <f>SUMIFS('Selected scen drivers'!Y$2:Y$999,'Selected scen drivers'!$A$2:$A$999,reporting!$A219,'Selected scen drivers'!$B$2:$B$999,reporting!$B219)</f>
        <v>0</v>
      </c>
      <c r="Z219" s="3">
        <f>SUMIFS('Selected scen drivers'!Z$2:Z$999,'Selected scen drivers'!$A$2:$A$999,reporting!$A219,'Selected scen drivers'!$B$2:$B$999,reporting!$B219)</f>
        <v>0</v>
      </c>
      <c r="AA219" s="3">
        <f>SUMIFS('Selected scen drivers'!AA$2:AA$999,'Selected scen drivers'!$A$2:$A$999,reporting!$A219,'Selected scen drivers'!$B$2:$B$999,reporting!$B219)</f>
        <v>0</v>
      </c>
      <c r="AB219" s="3">
        <f>SUMIFS('Selected scen drivers'!AB$2:AB$999,'Selected scen drivers'!$A$2:$A$999,reporting!$A219,'Selected scen drivers'!$B$2:$B$999,reporting!$B219)</f>
        <v>0</v>
      </c>
      <c r="AC219" s="3">
        <f>SUMIFS('Selected scen drivers'!AC$2:AC$999,'Selected scen drivers'!$A$2:$A$999,reporting!$A219,'Selected scen drivers'!$B$2:$B$999,reporting!$B219)</f>
        <v>0</v>
      </c>
      <c r="AD219" s="3">
        <f>SUMIFS('Selected scen drivers'!AD$2:AD$999,'Selected scen drivers'!$A$2:$A$999,reporting!$A219,'Selected scen drivers'!$B$2:$B$999,reporting!$B219)</f>
        <v>0</v>
      </c>
      <c r="AE219" s="3">
        <f>SUMIFS('Selected scen drivers'!AE$2:AE$999,'Selected scen drivers'!$A$2:$A$999,reporting!$A219,'Selected scen drivers'!$B$2:$B$999,reporting!$B219)</f>
        <v>0</v>
      </c>
      <c r="AF219">
        <v>2</v>
      </c>
    </row>
    <row r="220" ht="14.5" spans="1:32">
      <c r="A220" s="22">
        <f t="shared" si="6"/>
        <v>36</v>
      </c>
      <c r="B220" s="22">
        <f t="shared" si="7"/>
        <v>9</v>
      </c>
      <c r="D220" t="str">
        <f>IFERROR("rep_"&amp;VLOOKUP(B220,Classification!$U$5:$V$14,2,FALSE),"\I:")</f>
        <v>rep_POP</v>
      </c>
      <c r="E220" t="str">
        <f>IFERROR(VLOOKUP(A220,Classification!$A$4:$B$99,2,FALSE),"\I:")</f>
        <v>\I:</v>
      </c>
      <c r="F220" s="3">
        <f>SUMIFS('Selected scen drivers'!F$2:F$999,'Selected scen drivers'!$A$2:$A$999,reporting!$A220,'Selected scen drivers'!$B$2:$B$999,reporting!$B220)</f>
        <v>0</v>
      </c>
      <c r="G220" s="3">
        <f>SUMIFS('Selected scen drivers'!G$2:G$999,'Selected scen drivers'!$A$2:$A$999,reporting!$A220,'Selected scen drivers'!$B$2:$B$999,reporting!$B220)</f>
        <v>0</v>
      </c>
      <c r="H220" s="3">
        <f>SUMIFS('Selected scen drivers'!H$2:H$999,'Selected scen drivers'!$A$2:$A$999,reporting!$A220,'Selected scen drivers'!$B$2:$B$999,reporting!$B220)</f>
        <v>0</v>
      </c>
      <c r="I220" s="3">
        <f>SUMIFS('Selected scen drivers'!I$2:I$999,'Selected scen drivers'!$A$2:$A$999,reporting!$A220,'Selected scen drivers'!$B$2:$B$999,reporting!$B220)</f>
        <v>0</v>
      </c>
      <c r="J220" s="3">
        <f>SUMIFS('Selected scen drivers'!J$2:J$999,'Selected scen drivers'!$A$2:$A$999,reporting!$A220,'Selected scen drivers'!$B$2:$B$999,reporting!$B220)</f>
        <v>0</v>
      </c>
      <c r="K220" s="3">
        <f>SUMIFS('Selected scen drivers'!K$2:K$999,'Selected scen drivers'!$A$2:$A$999,reporting!$A220,'Selected scen drivers'!$B$2:$B$999,reporting!$B220)</f>
        <v>0</v>
      </c>
      <c r="L220" s="3">
        <f>SUMIFS('Selected scen drivers'!L$2:L$999,'Selected scen drivers'!$A$2:$A$999,reporting!$A220,'Selected scen drivers'!$B$2:$B$999,reporting!$B220)</f>
        <v>0</v>
      </c>
      <c r="M220" s="3">
        <f>SUMIFS('Selected scen drivers'!M$2:M$999,'Selected scen drivers'!$A$2:$A$999,reporting!$A220,'Selected scen drivers'!$B$2:$B$999,reporting!$B220)</f>
        <v>0</v>
      </c>
      <c r="N220" s="3">
        <f>SUMIFS('Selected scen drivers'!N$2:N$999,'Selected scen drivers'!$A$2:$A$999,reporting!$A220,'Selected scen drivers'!$B$2:$B$999,reporting!$B220)</f>
        <v>0</v>
      </c>
      <c r="O220" s="3">
        <f>SUMIFS('Selected scen drivers'!O$2:O$999,'Selected scen drivers'!$A$2:$A$999,reporting!$A220,'Selected scen drivers'!$B$2:$B$999,reporting!$B220)</f>
        <v>0</v>
      </c>
      <c r="P220" s="3">
        <f>SUMIFS('Selected scen drivers'!P$2:P$999,'Selected scen drivers'!$A$2:$A$999,reporting!$A220,'Selected scen drivers'!$B$2:$B$999,reporting!$B220)</f>
        <v>0</v>
      </c>
      <c r="Q220" s="3">
        <f>SUMIFS('Selected scen drivers'!Q$2:Q$999,'Selected scen drivers'!$A$2:$A$999,reporting!$A220,'Selected scen drivers'!$B$2:$B$999,reporting!$B220)</f>
        <v>0</v>
      </c>
      <c r="R220" s="3">
        <f>SUMIFS('Selected scen drivers'!R$2:R$999,'Selected scen drivers'!$A$2:$A$999,reporting!$A220,'Selected scen drivers'!$B$2:$B$999,reporting!$B220)</f>
        <v>0</v>
      </c>
      <c r="S220" s="3">
        <f>SUMIFS('Selected scen drivers'!S$2:S$999,'Selected scen drivers'!$A$2:$A$999,reporting!$A220,'Selected scen drivers'!$B$2:$B$999,reporting!$B220)</f>
        <v>0</v>
      </c>
      <c r="T220" s="3">
        <f>SUMIFS('Selected scen drivers'!T$2:T$999,'Selected scen drivers'!$A$2:$A$999,reporting!$A220,'Selected scen drivers'!$B$2:$B$999,reporting!$B220)</f>
        <v>0</v>
      </c>
      <c r="U220" s="3">
        <f>SUMIFS('Selected scen drivers'!U$2:U$999,'Selected scen drivers'!$A$2:$A$999,reporting!$A220,'Selected scen drivers'!$B$2:$B$999,reporting!$B220)</f>
        <v>0</v>
      </c>
      <c r="V220" s="3">
        <f>SUMIFS('Selected scen drivers'!V$2:V$999,'Selected scen drivers'!$A$2:$A$999,reporting!$A220,'Selected scen drivers'!$B$2:$B$999,reporting!$B220)</f>
        <v>0</v>
      </c>
      <c r="W220" s="3">
        <f>SUMIFS('Selected scen drivers'!W$2:W$999,'Selected scen drivers'!$A$2:$A$999,reporting!$A220,'Selected scen drivers'!$B$2:$B$999,reporting!$B220)</f>
        <v>0</v>
      </c>
      <c r="X220" s="3">
        <f>SUMIFS('Selected scen drivers'!X$2:X$999,'Selected scen drivers'!$A$2:$A$999,reporting!$A220,'Selected scen drivers'!$B$2:$B$999,reporting!$B220)</f>
        <v>0</v>
      </c>
      <c r="Y220" s="3">
        <f>SUMIFS('Selected scen drivers'!Y$2:Y$999,'Selected scen drivers'!$A$2:$A$999,reporting!$A220,'Selected scen drivers'!$B$2:$B$999,reporting!$B220)</f>
        <v>0</v>
      </c>
      <c r="Z220" s="3">
        <f>SUMIFS('Selected scen drivers'!Z$2:Z$999,'Selected scen drivers'!$A$2:$A$999,reporting!$A220,'Selected scen drivers'!$B$2:$B$999,reporting!$B220)</f>
        <v>0</v>
      </c>
      <c r="AA220" s="3">
        <f>SUMIFS('Selected scen drivers'!AA$2:AA$999,'Selected scen drivers'!$A$2:$A$999,reporting!$A220,'Selected scen drivers'!$B$2:$B$999,reporting!$B220)</f>
        <v>0</v>
      </c>
      <c r="AB220" s="3">
        <f>SUMIFS('Selected scen drivers'!AB$2:AB$999,'Selected scen drivers'!$A$2:$A$999,reporting!$A220,'Selected scen drivers'!$B$2:$B$999,reporting!$B220)</f>
        <v>0</v>
      </c>
      <c r="AC220" s="3">
        <f>SUMIFS('Selected scen drivers'!AC$2:AC$999,'Selected scen drivers'!$A$2:$A$999,reporting!$A220,'Selected scen drivers'!$B$2:$B$999,reporting!$B220)</f>
        <v>0</v>
      </c>
      <c r="AD220" s="3">
        <f>SUMIFS('Selected scen drivers'!AD$2:AD$999,'Selected scen drivers'!$A$2:$A$999,reporting!$A220,'Selected scen drivers'!$B$2:$B$999,reporting!$B220)</f>
        <v>0</v>
      </c>
      <c r="AE220" s="3">
        <f>SUMIFS('Selected scen drivers'!AE$2:AE$999,'Selected scen drivers'!$A$2:$A$999,reporting!$A220,'Selected scen drivers'!$B$2:$B$999,reporting!$B220)</f>
        <v>0</v>
      </c>
      <c r="AF220">
        <v>2</v>
      </c>
    </row>
    <row r="221" ht="14.5" spans="1:32">
      <c r="A221" s="22">
        <f t="shared" si="6"/>
        <v>37</v>
      </c>
      <c r="B221" s="22">
        <f t="shared" si="7"/>
        <v>1</v>
      </c>
      <c r="D221" t="str">
        <f>IFERROR("rep_"&amp;VLOOKUP(B221,Classification!$U$5:$V$14,2,FALSE),"\I:")</f>
        <v>rep_GDP</v>
      </c>
      <c r="E221" t="str">
        <f>IFERROR(VLOOKUP(A221,Classification!$A$4:$B$99,2,FALSE),"\I:")</f>
        <v>\I:</v>
      </c>
      <c r="F221" s="3">
        <f>SUMIFS('Selected scen drivers'!F$2:F$999,'Selected scen drivers'!$A$2:$A$999,reporting!$A221,'Selected scen drivers'!$B$2:$B$999,reporting!$B221)</f>
        <v>0</v>
      </c>
      <c r="G221" s="3">
        <f>SUMIFS('Selected scen drivers'!G$2:G$999,'Selected scen drivers'!$A$2:$A$999,reporting!$A221,'Selected scen drivers'!$B$2:$B$999,reporting!$B221)</f>
        <v>0</v>
      </c>
      <c r="H221" s="3">
        <f>SUMIFS('Selected scen drivers'!H$2:H$999,'Selected scen drivers'!$A$2:$A$999,reporting!$A221,'Selected scen drivers'!$B$2:$B$999,reporting!$B221)</f>
        <v>0</v>
      </c>
      <c r="I221" s="3">
        <f>SUMIFS('Selected scen drivers'!I$2:I$999,'Selected scen drivers'!$A$2:$A$999,reporting!$A221,'Selected scen drivers'!$B$2:$B$999,reporting!$B221)</f>
        <v>0</v>
      </c>
      <c r="J221" s="3">
        <f>SUMIFS('Selected scen drivers'!J$2:J$999,'Selected scen drivers'!$A$2:$A$999,reporting!$A221,'Selected scen drivers'!$B$2:$B$999,reporting!$B221)</f>
        <v>0</v>
      </c>
      <c r="K221" s="3">
        <f>SUMIFS('Selected scen drivers'!K$2:K$999,'Selected scen drivers'!$A$2:$A$999,reporting!$A221,'Selected scen drivers'!$B$2:$B$999,reporting!$B221)</f>
        <v>0</v>
      </c>
      <c r="L221" s="3">
        <f>SUMIFS('Selected scen drivers'!L$2:L$999,'Selected scen drivers'!$A$2:$A$999,reporting!$A221,'Selected scen drivers'!$B$2:$B$999,reporting!$B221)</f>
        <v>0</v>
      </c>
      <c r="M221" s="3">
        <f>SUMIFS('Selected scen drivers'!M$2:M$999,'Selected scen drivers'!$A$2:$A$999,reporting!$A221,'Selected scen drivers'!$B$2:$B$999,reporting!$B221)</f>
        <v>0</v>
      </c>
      <c r="N221" s="3">
        <f>SUMIFS('Selected scen drivers'!N$2:N$999,'Selected scen drivers'!$A$2:$A$999,reporting!$A221,'Selected scen drivers'!$B$2:$B$999,reporting!$B221)</f>
        <v>0</v>
      </c>
      <c r="O221" s="3">
        <f>SUMIFS('Selected scen drivers'!O$2:O$999,'Selected scen drivers'!$A$2:$A$999,reporting!$A221,'Selected scen drivers'!$B$2:$B$999,reporting!$B221)</f>
        <v>0</v>
      </c>
      <c r="P221" s="3">
        <f>SUMIFS('Selected scen drivers'!P$2:P$999,'Selected scen drivers'!$A$2:$A$999,reporting!$A221,'Selected scen drivers'!$B$2:$B$999,reporting!$B221)</f>
        <v>0</v>
      </c>
      <c r="Q221" s="3">
        <f>SUMIFS('Selected scen drivers'!Q$2:Q$999,'Selected scen drivers'!$A$2:$A$999,reporting!$A221,'Selected scen drivers'!$B$2:$B$999,reporting!$B221)</f>
        <v>0</v>
      </c>
      <c r="R221" s="3">
        <f>SUMIFS('Selected scen drivers'!R$2:R$999,'Selected scen drivers'!$A$2:$A$999,reporting!$A221,'Selected scen drivers'!$B$2:$B$999,reporting!$B221)</f>
        <v>0</v>
      </c>
      <c r="S221" s="3">
        <f>SUMIFS('Selected scen drivers'!S$2:S$999,'Selected scen drivers'!$A$2:$A$999,reporting!$A221,'Selected scen drivers'!$B$2:$B$999,reporting!$B221)</f>
        <v>0</v>
      </c>
      <c r="T221" s="3">
        <f>SUMIFS('Selected scen drivers'!T$2:T$999,'Selected scen drivers'!$A$2:$A$999,reporting!$A221,'Selected scen drivers'!$B$2:$B$999,reporting!$B221)</f>
        <v>0</v>
      </c>
      <c r="U221" s="3">
        <f>SUMIFS('Selected scen drivers'!U$2:U$999,'Selected scen drivers'!$A$2:$A$999,reporting!$A221,'Selected scen drivers'!$B$2:$B$999,reporting!$B221)</f>
        <v>0</v>
      </c>
      <c r="V221" s="3">
        <f>SUMIFS('Selected scen drivers'!V$2:V$999,'Selected scen drivers'!$A$2:$A$999,reporting!$A221,'Selected scen drivers'!$B$2:$B$999,reporting!$B221)</f>
        <v>0</v>
      </c>
      <c r="W221" s="3">
        <f>SUMIFS('Selected scen drivers'!W$2:W$999,'Selected scen drivers'!$A$2:$A$999,reporting!$A221,'Selected scen drivers'!$B$2:$B$999,reporting!$B221)</f>
        <v>0</v>
      </c>
      <c r="X221" s="3">
        <f>SUMIFS('Selected scen drivers'!X$2:X$999,'Selected scen drivers'!$A$2:$A$999,reporting!$A221,'Selected scen drivers'!$B$2:$B$999,reporting!$B221)</f>
        <v>0</v>
      </c>
      <c r="Y221" s="3">
        <f>SUMIFS('Selected scen drivers'!Y$2:Y$999,'Selected scen drivers'!$A$2:$A$999,reporting!$A221,'Selected scen drivers'!$B$2:$B$999,reporting!$B221)</f>
        <v>0</v>
      </c>
      <c r="Z221" s="3">
        <f>SUMIFS('Selected scen drivers'!Z$2:Z$999,'Selected scen drivers'!$A$2:$A$999,reporting!$A221,'Selected scen drivers'!$B$2:$B$999,reporting!$B221)</f>
        <v>0</v>
      </c>
      <c r="AA221" s="3">
        <f>SUMIFS('Selected scen drivers'!AA$2:AA$999,'Selected scen drivers'!$A$2:$A$999,reporting!$A221,'Selected scen drivers'!$B$2:$B$999,reporting!$B221)</f>
        <v>0</v>
      </c>
      <c r="AB221" s="3">
        <f>SUMIFS('Selected scen drivers'!AB$2:AB$999,'Selected scen drivers'!$A$2:$A$999,reporting!$A221,'Selected scen drivers'!$B$2:$B$999,reporting!$B221)</f>
        <v>0</v>
      </c>
      <c r="AC221" s="3">
        <f>SUMIFS('Selected scen drivers'!AC$2:AC$999,'Selected scen drivers'!$A$2:$A$999,reporting!$A221,'Selected scen drivers'!$B$2:$B$999,reporting!$B221)</f>
        <v>0</v>
      </c>
      <c r="AD221" s="3">
        <f>SUMIFS('Selected scen drivers'!AD$2:AD$999,'Selected scen drivers'!$A$2:$A$999,reporting!$A221,'Selected scen drivers'!$B$2:$B$999,reporting!$B221)</f>
        <v>0</v>
      </c>
      <c r="AE221" s="3">
        <f>SUMIFS('Selected scen drivers'!AE$2:AE$999,'Selected scen drivers'!$A$2:$A$999,reporting!$A221,'Selected scen drivers'!$B$2:$B$999,reporting!$B221)</f>
        <v>0</v>
      </c>
      <c r="AF221">
        <v>2</v>
      </c>
    </row>
    <row r="222" ht="14.5" spans="1:32">
      <c r="A222" s="22">
        <f t="shared" si="6"/>
        <v>37</v>
      </c>
      <c r="B222" s="22">
        <f t="shared" si="7"/>
        <v>2</v>
      </c>
      <c r="D222" t="str">
        <f>IFERROR("rep_"&amp;VLOOKUP(B222,Classification!$U$5:$V$14,2,FALSE),"\I:")</f>
        <v>rep_GDPAGR</v>
      </c>
      <c r="E222" t="str">
        <f>IFERROR(VLOOKUP(A222,Classification!$A$4:$B$99,2,FALSE),"\I:")</f>
        <v>\I:</v>
      </c>
      <c r="F222" s="3">
        <f>SUMIFS('Selected scen drivers'!F$2:F$999,'Selected scen drivers'!$A$2:$A$999,reporting!$A222,'Selected scen drivers'!$B$2:$B$999,reporting!$B222)</f>
        <v>0</v>
      </c>
      <c r="G222" s="3">
        <f>SUMIFS('Selected scen drivers'!G$2:G$999,'Selected scen drivers'!$A$2:$A$999,reporting!$A222,'Selected scen drivers'!$B$2:$B$999,reporting!$B222)</f>
        <v>0</v>
      </c>
      <c r="H222" s="3">
        <f>SUMIFS('Selected scen drivers'!H$2:H$999,'Selected scen drivers'!$A$2:$A$999,reporting!$A222,'Selected scen drivers'!$B$2:$B$999,reporting!$B222)</f>
        <v>0</v>
      </c>
      <c r="I222" s="3">
        <f>SUMIFS('Selected scen drivers'!I$2:I$999,'Selected scen drivers'!$A$2:$A$999,reporting!$A222,'Selected scen drivers'!$B$2:$B$999,reporting!$B222)</f>
        <v>0</v>
      </c>
      <c r="J222" s="3">
        <f>SUMIFS('Selected scen drivers'!J$2:J$999,'Selected scen drivers'!$A$2:$A$999,reporting!$A222,'Selected scen drivers'!$B$2:$B$999,reporting!$B222)</f>
        <v>0</v>
      </c>
      <c r="K222" s="3">
        <f>SUMIFS('Selected scen drivers'!K$2:K$999,'Selected scen drivers'!$A$2:$A$999,reporting!$A222,'Selected scen drivers'!$B$2:$B$999,reporting!$B222)</f>
        <v>0</v>
      </c>
      <c r="L222" s="3">
        <f>SUMIFS('Selected scen drivers'!L$2:L$999,'Selected scen drivers'!$A$2:$A$999,reporting!$A222,'Selected scen drivers'!$B$2:$B$999,reporting!$B222)</f>
        <v>0</v>
      </c>
      <c r="M222" s="3">
        <f>SUMIFS('Selected scen drivers'!M$2:M$999,'Selected scen drivers'!$A$2:$A$999,reporting!$A222,'Selected scen drivers'!$B$2:$B$999,reporting!$B222)</f>
        <v>0</v>
      </c>
      <c r="N222" s="3">
        <f>SUMIFS('Selected scen drivers'!N$2:N$999,'Selected scen drivers'!$A$2:$A$999,reporting!$A222,'Selected scen drivers'!$B$2:$B$999,reporting!$B222)</f>
        <v>0</v>
      </c>
      <c r="O222" s="3">
        <f>SUMIFS('Selected scen drivers'!O$2:O$999,'Selected scen drivers'!$A$2:$A$999,reporting!$A222,'Selected scen drivers'!$B$2:$B$999,reporting!$B222)</f>
        <v>0</v>
      </c>
      <c r="P222" s="3">
        <f>SUMIFS('Selected scen drivers'!P$2:P$999,'Selected scen drivers'!$A$2:$A$999,reporting!$A222,'Selected scen drivers'!$B$2:$B$999,reporting!$B222)</f>
        <v>0</v>
      </c>
      <c r="Q222" s="3">
        <f>SUMIFS('Selected scen drivers'!Q$2:Q$999,'Selected scen drivers'!$A$2:$A$999,reporting!$A222,'Selected scen drivers'!$B$2:$B$999,reporting!$B222)</f>
        <v>0</v>
      </c>
      <c r="R222" s="3">
        <f>SUMIFS('Selected scen drivers'!R$2:R$999,'Selected scen drivers'!$A$2:$A$999,reporting!$A222,'Selected scen drivers'!$B$2:$B$999,reporting!$B222)</f>
        <v>0</v>
      </c>
      <c r="S222" s="3">
        <f>SUMIFS('Selected scen drivers'!S$2:S$999,'Selected scen drivers'!$A$2:$A$999,reporting!$A222,'Selected scen drivers'!$B$2:$B$999,reporting!$B222)</f>
        <v>0</v>
      </c>
      <c r="T222" s="3">
        <f>SUMIFS('Selected scen drivers'!T$2:T$999,'Selected scen drivers'!$A$2:$A$999,reporting!$A222,'Selected scen drivers'!$B$2:$B$999,reporting!$B222)</f>
        <v>0</v>
      </c>
      <c r="U222" s="3">
        <f>SUMIFS('Selected scen drivers'!U$2:U$999,'Selected scen drivers'!$A$2:$A$999,reporting!$A222,'Selected scen drivers'!$B$2:$B$999,reporting!$B222)</f>
        <v>0</v>
      </c>
      <c r="V222" s="3">
        <f>SUMIFS('Selected scen drivers'!V$2:V$999,'Selected scen drivers'!$A$2:$A$999,reporting!$A222,'Selected scen drivers'!$B$2:$B$999,reporting!$B222)</f>
        <v>0</v>
      </c>
      <c r="W222" s="3">
        <f>SUMIFS('Selected scen drivers'!W$2:W$999,'Selected scen drivers'!$A$2:$A$999,reporting!$A222,'Selected scen drivers'!$B$2:$B$999,reporting!$B222)</f>
        <v>0</v>
      </c>
      <c r="X222" s="3">
        <f>SUMIFS('Selected scen drivers'!X$2:X$999,'Selected scen drivers'!$A$2:$A$999,reporting!$A222,'Selected scen drivers'!$B$2:$B$999,reporting!$B222)</f>
        <v>0</v>
      </c>
      <c r="Y222" s="3">
        <f>SUMIFS('Selected scen drivers'!Y$2:Y$999,'Selected scen drivers'!$A$2:$A$999,reporting!$A222,'Selected scen drivers'!$B$2:$B$999,reporting!$B222)</f>
        <v>0</v>
      </c>
      <c r="Z222" s="3">
        <f>SUMIFS('Selected scen drivers'!Z$2:Z$999,'Selected scen drivers'!$A$2:$A$999,reporting!$A222,'Selected scen drivers'!$B$2:$B$999,reporting!$B222)</f>
        <v>0</v>
      </c>
      <c r="AA222" s="3">
        <f>SUMIFS('Selected scen drivers'!AA$2:AA$999,'Selected scen drivers'!$A$2:$A$999,reporting!$A222,'Selected scen drivers'!$B$2:$B$999,reporting!$B222)</f>
        <v>0</v>
      </c>
      <c r="AB222" s="3">
        <f>SUMIFS('Selected scen drivers'!AB$2:AB$999,'Selected scen drivers'!$A$2:$A$999,reporting!$A222,'Selected scen drivers'!$B$2:$B$999,reporting!$B222)</f>
        <v>0</v>
      </c>
      <c r="AC222" s="3">
        <f>SUMIFS('Selected scen drivers'!AC$2:AC$999,'Selected scen drivers'!$A$2:$A$999,reporting!$A222,'Selected scen drivers'!$B$2:$B$999,reporting!$B222)</f>
        <v>0</v>
      </c>
      <c r="AD222" s="3">
        <f>SUMIFS('Selected scen drivers'!AD$2:AD$999,'Selected scen drivers'!$A$2:$A$999,reporting!$A222,'Selected scen drivers'!$B$2:$B$999,reporting!$B222)</f>
        <v>0</v>
      </c>
      <c r="AE222" s="3">
        <f>SUMIFS('Selected scen drivers'!AE$2:AE$999,'Selected scen drivers'!$A$2:$A$999,reporting!$A222,'Selected scen drivers'!$B$2:$B$999,reporting!$B222)</f>
        <v>0</v>
      </c>
      <c r="AF222">
        <v>2</v>
      </c>
    </row>
    <row r="223" ht="14.5" spans="1:32">
      <c r="A223" s="22">
        <f t="shared" si="6"/>
        <v>37</v>
      </c>
      <c r="B223" s="22">
        <f t="shared" si="7"/>
        <v>3</v>
      </c>
      <c r="D223" t="str">
        <f>IFERROR("rep_"&amp;VLOOKUP(B223,Classification!$U$5:$V$14,2,FALSE),"\I:")</f>
        <v>rep_GDPIND</v>
      </c>
      <c r="E223" t="str">
        <f>IFERROR(VLOOKUP(A223,Classification!$A$4:$B$99,2,FALSE),"\I:")</f>
        <v>\I:</v>
      </c>
      <c r="F223" s="3">
        <f>SUMIFS('Selected scen drivers'!F$2:F$999,'Selected scen drivers'!$A$2:$A$999,reporting!$A223,'Selected scen drivers'!$B$2:$B$999,reporting!$B223)</f>
        <v>0</v>
      </c>
      <c r="G223" s="3">
        <f>SUMIFS('Selected scen drivers'!G$2:G$999,'Selected scen drivers'!$A$2:$A$999,reporting!$A223,'Selected scen drivers'!$B$2:$B$999,reporting!$B223)</f>
        <v>0</v>
      </c>
      <c r="H223" s="3">
        <f>SUMIFS('Selected scen drivers'!H$2:H$999,'Selected scen drivers'!$A$2:$A$999,reporting!$A223,'Selected scen drivers'!$B$2:$B$999,reporting!$B223)</f>
        <v>0</v>
      </c>
      <c r="I223" s="3">
        <f>SUMIFS('Selected scen drivers'!I$2:I$999,'Selected scen drivers'!$A$2:$A$999,reporting!$A223,'Selected scen drivers'!$B$2:$B$999,reporting!$B223)</f>
        <v>0</v>
      </c>
      <c r="J223" s="3">
        <f>SUMIFS('Selected scen drivers'!J$2:J$999,'Selected scen drivers'!$A$2:$A$999,reporting!$A223,'Selected scen drivers'!$B$2:$B$999,reporting!$B223)</f>
        <v>0</v>
      </c>
      <c r="K223" s="3">
        <f>SUMIFS('Selected scen drivers'!K$2:K$999,'Selected scen drivers'!$A$2:$A$999,reporting!$A223,'Selected scen drivers'!$B$2:$B$999,reporting!$B223)</f>
        <v>0</v>
      </c>
      <c r="L223" s="3">
        <f>SUMIFS('Selected scen drivers'!L$2:L$999,'Selected scen drivers'!$A$2:$A$999,reporting!$A223,'Selected scen drivers'!$B$2:$B$999,reporting!$B223)</f>
        <v>0</v>
      </c>
      <c r="M223" s="3">
        <f>SUMIFS('Selected scen drivers'!M$2:M$999,'Selected scen drivers'!$A$2:$A$999,reporting!$A223,'Selected scen drivers'!$B$2:$B$999,reporting!$B223)</f>
        <v>0</v>
      </c>
      <c r="N223" s="3">
        <f>SUMIFS('Selected scen drivers'!N$2:N$999,'Selected scen drivers'!$A$2:$A$999,reporting!$A223,'Selected scen drivers'!$B$2:$B$999,reporting!$B223)</f>
        <v>0</v>
      </c>
      <c r="O223" s="3">
        <f>SUMIFS('Selected scen drivers'!O$2:O$999,'Selected scen drivers'!$A$2:$A$999,reporting!$A223,'Selected scen drivers'!$B$2:$B$999,reporting!$B223)</f>
        <v>0</v>
      </c>
      <c r="P223" s="3">
        <f>SUMIFS('Selected scen drivers'!P$2:P$999,'Selected scen drivers'!$A$2:$A$999,reporting!$A223,'Selected scen drivers'!$B$2:$B$999,reporting!$B223)</f>
        <v>0</v>
      </c>
      <c r="Q223" s="3">
        <f>SUMIFS('Selected scen drivers'!Q$2:Q$999,'Selected scen drivers'!$A$2:$A$999,reporting!$A223,'Selected scen drivers'!$B$2:$B$999,reporting!$B223)</f>
        <v>0</v>
      </c>
      <c r="R223" s="3">
        <f>SUMIFS('Selected scen drivers'!R$2:R$999,'Selected scen drivers'!$A$2:$A$999,reporting!$A223,'Selected scen drivers'!$B$2:$B$999,reporting!$B223)</f>
        <v>0</v>
      </c>
      <c r="S223" s="3">
        <f>SUMIFS('Selected scen drivers'!S$2:S$999,'Selected scen drivers'!$A$2:$A$999,reporting!$A223,'Selected scen drivers'!$B$2:$B$999,reporting!$B223)</f>
        <v>0</v>
      </c>
      <c r="T223" s="3">
        <f>SUMIFS('Selected scen drivers'!T$2:T$999,'Selected scen drivers'!$A$2:$A$999,reporting!$A223,'Selected scen drivers'!$B$2:$B$999,reporting!$B223)</f>
        <v>0</v>
      </c>
      <c r="U223" s="3">
        <f>SUMIFS('Selected scen drivers'!U$2:U$999,'Selected scen drivers'!$A$2:$A$999,reporting!$A223,'Selected scen drivers'!$B$2:$B$999,reporting!$B223)</f>
        <v>0</v>
      </c>
      <c r="V223" s="3">
        <f>SUMIFS('Selected scen drivers'!V$2:V$999,'Selected scen drivers'!$A$2:$A$999,reporting!$A223,'Selected scen drivers'!$B$2:$B$999,reporting!$B223)</f>
        <v>0</v>
      </c>
      <c r="W223" s="3">
        <f>SUMIFS('Selected scen drivers'!W$2:W$999,'Selected scen drivers'!$A$2:$A$999,reporting!$A223,'Selected scen drivers'!$B$2:$B$999,reporting!$B223)</f>
        <v>0</v>
      </c>
      <c r="X223" s="3">
        <f>SUMIFS('Selected scen drivers'!X$2:X$999,'Selected scen drivers'!$A$2:$A$999,reporting!$A223,'Selected scen drivers'!$B$2:$B$999,reporting!$B223)</f>
        <v>0</v>
      </c>
      <c r="Y223" s="3">
        <f>SUMIFS('Selected scen drivers'!Y$2:Y$999,'Selected scen drivers'!$A$2:$A$999,reporting!$A223,'Selected scen drivers'!$B$2:$B$999,reporting!$B223)</f>
        <v>0</v>
      </c>
      <c r="Z223" s="3">
        <f>SUMIFS('Selected scen drivers'!Z$2:Z$999,'Selected scen drivers'!$A$2:$A$999,reporting!$A223,'Selected scen drivers'!$B$2:$B$999,reporting!$B223)</f>
        <v>0</v>
      </c>
      <c r="AA223" s="3">
        <f>SUMIFS('Selected scen drivers'!AA$2:AA$999,'Selected scen drivers'!$A$2:$A$999,reporting!$A223,'Selected scen drivers'!$B$2:$B$999,reporting!$B223)</f>
        <v>0</v>
      </c>
      <c r="AB223" s="3">
        <f>SUMIFS('Selected scen drivers'!AB$2:AB$999,'Selected scen drivers'!$A$2:$A$999,reporting!$A223,'Selected scen drivers'!$B$2:$B$999,reporting!$B223)</f>
        <v>0</v>
      </c>
      <c r="AC223" s="3">
        <f>SUMIFS('Selected scen drivers'!AC$2:AC$999,'Selected scen drivers'!$A$2:$A$999,reporting!$A223,'Selected scen drivers'!$B$2:$B$999,reporting!$B223)</f>
        <v>0</v>
      </c>
      <c r="AD223" s="3">
        <f>SUMIFS('Selected scen drivers'!AD$2:AD$999,'Selected scen drivers'!$A$2:$A$999,reporting!$A223,'Selected scen drivers'!$B$2:$B$999,reporting!$B223)</f>
        <v>0</v>
      </c>
      <c r="AE223" s="3">
        <f>SUMIFS('Selected scen drivers'!AE$2:AE$999,'Selected scen drivers'!$A$2:$A$999,reporting!$A223,'Selected scen drivers'!$B$2:$B$999,reporting!$B223)</f>
        <v>0</v>
      </c>
      <c r="AF223">
        <v>2</v>
      </c>
    </row>
    <row r="224" ht="14.5" spans="1:32">
      <c r="A224" s="22">
        <f t="shared" si="6"/>
        <v>37</v>
      </c>
      <c r="B224" s="22">
        <f t="shared" si="7"/>
        <v>7</v>
      </c>
      <c r="D224" t="str">
        <f>IFERROR("rep_"&amp;VLOOKUP(B224,Classification!$U$5:$V$14,2,FALSE),"\I:")</f>
        <v>rep_GDPSER</v>
      </c>
      <c r="E224" t="str">
        <f>IFERROR(VLOOKUP(A224,Classification!$A$4:$B$99,2,FALSE),"\I:")</f>
        <v>\I:</v>
      </c>
      <c r="F224" s="3">
        <f>SUMIFS('Selected scen drivers'!F$2:F$999,'Selected scen drivers'!$A$2:$A$999,reporting!$A224,'Selected scen drivers'!$B$2:$B$999,reporting!$B224)</f>
        <v>0</v>
      </c>
      <c r="G224" s="3">
        <f>SUMIFS('Selected scen drivers'!G$2:G$999,'Selected scen drivers'!$A$2:$A$999,reporting!$A224,'Selected scen drivers'!$B$2:$B$999,reporting!$B224)</f>
        <v>0</v>
      </c>
      <c r="H224" s="3">
        <f>SUMIFS('Selected scen drivers'!H$2:H$999,'Selected scen drivers'!$A$2:$A$999,reporting!$A224,'Selected scen drivers'!$B$2:$B$999,reporting!$B224)</f>
        <v>0</v>
      </c>
      <c r="I224" s="3">
        <f>SUMIFS('Selected scen drivers'!I$2:I$999,'Selected scen drivers'!$A$2:$A$999,reporting!$A224,'Selected scen drivers'!$B$2:$B$999,reporting!$B224)</f>
        <v>0</v>
      </c>
      <c r="J224" s="3">
        <f>SUMIFS('Selected scen drivers'!J$2:J$999,'Selected scen drivers'!$A$2:$A$999,reporting!$A224,'Selected scen drivers'!$B$2:$B$999,reporting!$B224)</f>
        <v>0</v>
      </c>
      <c r="K224" s="3">
        <f>SUMIFS('Selected scen drivers'!K$2:K$999,'Selected scen drivers'!$A$2:$A$999,reporting!$A224,'Selected scen drivers'!$B$2:$B$999,reporting!$B224)</f>
        <v>0</v>
      </c>
      <c r="L224" s="3">
        <f>SUMIFS('Selected scen drivers'!L$2:L$999,'Selected scen drivers'!$A$2:$A$999,reporting!$A224,'Selected scen drivers'!$B$2:$B$999,reporting!$B224)</f>
        <v>0</v>
      </c>
      <c r="M224" s="3">
        <f>SUMIFS('Selected scen drivers'!M$2:M$999,'Selected scen drivers'!$A$2:$A$999,reporting!$A224,'Selected scen drivers'!$B$2:$B$999,reporting!$B224)</f>
        <v>0</v>
      </c>
      <c r="N224" s="3">
        <f>SUMIFS('Selected scen drivers'!N$2:N$999,'Selected scen drivers'!$A$2:$A$999,reporting!$A224,'Selected scen drivers'!$B$2:$B$999,reporting!$B224)</f>
        <v>0</v>
      </c>
      <c r="O224" s="3">
        <f>SUMIFS('Selected scen drivers'!O$2:O$999,'Selected scen drivers'!$A$2:$A$999,reporting!$A224,'Selected scen drivers'!$B$2:$B$999,reporting!$B224)</f>
        <v>0</v>
      </c>
      <c r="P224" s="3">
        <f>SUMIFS('Selected scen drivers'!P$2:P$999,'Selected scen drivers'!$A$2:$A$999,reporting!$A224,'Selected scen drivers'!$B$2:$B$999,reporting!$B224)</f>
        <v>0</v>
      </c>
      <c r="Q224" s="3">
        <f>SUMIFS('Selected scen drivers'!Q$2:Q$999,'Selected scen drivers'!$A$2:$A$999,reporting!$A224,'Selected scen drivers'!$B$2:$B$999,reporting!$B224)</f>
        <v>0</v>
      </c>
      <c r="R224" s="3">
        <f>SUMIFS('Selected scen drivers'!R$2:R$999,'Selected scen drivers'!$A$2:$A$999,reporting!$A224,'Selected scen drivers'!$B$2:$B$999,reporting!$B224)</f>
        <v>0</v>
      </c>
      <c r="S224" s="3">
        <f>SUMIFS('Selected scen drivers'!S$2:S$999,'Selected scen drivers'!$A$2:$A$999,reporting!$A224,'Selected scen drivers'!$B$2:$B$999,reporting!$B224)</f>
        <v>0</v>
      </c>
      <c r="T224" s="3">
        <f>SUMIFS('Selected scen drivers'!T$2:T$999,'Selected scen drivers'!$A$2:$A$999,reporting!$A224,'Selected scen drivers'!$B$2:$B$999,reporting!$B224)</f>
        <v>0</v>
      </c>
      <c r="U224" s="3">
        <f>SUMIFS('Selected scen drivers'!U$2:U$999,'Selected scen drivers'!$A$2:$A$999,reporting!$A224,'Selected scen drivers'!$B$2:$B$999,reporting!$B224)</f>
        <v>0</v>
      </c>
      <c r="V224" s="3">
        <f>SUMIFS('Selected scen drivers'!V$2:V$999,'Selected scen drivers'!$A$2:$A$999,reporting!$A224,'Selected scen drivers'!$B$2:$B$999,reporting!$B224)</f>
        <v>0</v>
      </c>
      <c r="W224" s="3">
        <f>SUMIFS('Selected scen drivers'!W$2:W$999,'Selected scen drivers'!$A$2:$A$999,reporting!$A224,'Selected scen drivers'!$B$2:$B$999,reporting!$B224)</f>
        <v>0</v>
      </c>
      <c r="X224" s="3">
        <f>SUMIFS('Selected scen drivers'!X$2:X$999,'Selected scen drivers'!$A$2:$A$999,reporting!$A224,'Selected scen drivers'!$B$2:$B$999,reporting!$B224)</f>
        <v>0</v>
      </c>
      <c r="Y224" s="3">
        <f>SUMIFS('Selected scen drivers'!Y$2:Y$999,'Selected scen drivers'!$A$2:$A$999,reporting!$A224,'Selected scen drivers'!$B$2:$B$999,reporting!$B224)</f>
        <v>0</v>
      </c>
      <c r="Z224" s="3">
        <f>SUMIFS('Selected scen drivers'!Z$2:Z$999,'Selected scen drivers'!$A$2:$A$999,reporting!$A224,'Selected scen drivers'!$B$2:$B$999,reporting!$B224)</f>
        <v>0</v>
      </c>
      <c r="AA224" s="3">
        <f>SUMIFS('Selected scen drivers'!AA$2:AA$999,'Selected scen drivers'!$A$2:$A$999,reporting!$A224,'Selected scen drivers'!$B$2:$B$999,reporting!$B224)</f>
        <v>0</v>
      </c>
      <c r="AB224" s="3">
        <f>SUMIFS('Selected scen drivers'!AB$2:AB$999,'Selected scen drivers'!$A$2:$A$999,reporting!$A224,'Selected scen drivers'!$B$2:$B$999,reporting!$B224)</f>
        <v>0</v>
      </c>
      <c r="AC224" s="3">
        <f>SUMIFS('Selected scen drivers'!AC$2:AC$999,'Selected scen drivers'!$A$2:$A$999,reporting!$A224,'Selected scen drivers'!$B$2:$B$999,reporting!$B224)</f>
        <v>0</v>
      </c>
      <c r="AD224" s="3">
        <f>SUMIFS('Selected scen drivers'!AD$2:AD$999,'Selected scen drivers'!$A$2:$A$999,reporting!$A224,'Selected scen drivers'!$B$2:$B$999,reporting!$B224)</f>
        <v>0</v>
      </c>
      <c r="AE224" s="3">
        <f>SUMIFS('Selected scen drivers'!AE$2:AE$999,'Selected scen drivers'!$A$2:$A$999,reporting!$A224,'Selected scen drivers'!$B$2:$B$999,reporting!$B224)</f>
        <v>0</v>
      </c>
      <c r="AF224">
        <v>2</v>
      </c>
    </row>
    <row r="225" ht="14.5" spans="1:32">
      <c r="A225" s="22">
        <f t="shared" si="6"/>
        <v>37</v>
      </c>
      <c r="B225" s="22">
        <f t="shared" si="7"/>
        <v>8</v>
      </c>
      <c r="D225" t="str">
        <f>IFERROR("rep_"&amp;VLOOKUP(B225,Classification!$U$5:$V$14,2,FALSE),"\I:")</f>
        <v>rep_HOU</v>
      </c>
      <c r="E225" t="str">
        <f>IFERROR(VLOOKUP(A225,Classification!$A$4:$B$99,2,FALSE),"\I:")</f>
        <v>\I:</v>
      </c>
      <c r="F225" s="3">
        <f>SUMIFS('Selected scen drivers'!F$2:F$999,'Selected scen drivers'!$A$2:$A$999,reporting!$A225,'Selected scen drivers'!$B$2:$B$999,reporting!$B225)</f>
        <v>0</v>
      </c>
      <c r="G225" s="3">
        <f>SUMIFS('Selected scen drivers'!G$2:G$999,'Selected scen drivers'!$A$2:$A$999,reporting!$A225,'Selected scen drivers'!$B$2:$B$999,reporting!$B225)</f>
        <v>0</v>
      </c>
      <c r="H225" s="3">
        <f>SUMIFS('Selected scen drivers'!H$2:H$999,'Selected scen drivers'!$A$2:$A$999,reporting!$A225,'Selected scen drivers'!$B$2:$B$999,reporting!$B225)</f>
        <v>0</v>
      </c>
      <c r="I225" s="3">
        <f>SUMIFS('Selected scen drivers'!I$2:I$999,'Selected scen drivers'!$A$2:$A$999,reporting!$A225,'Selected scen drivers'!$B$2:$B$999,reporting!$B225)</f>
        <v>0</v>
      </c>
      <c r="J225" s="3">
        <f>SUMIFS('Selected scen drivers'!J$2:J$999,'Selected scen drivers'!$A$2:$A$999,reporting!$A225,'Selected scen drivers'!$B$2:$B$999,reporting!$B225)</f>
        <v>0</v>
      </c>
      <c r="K225" s="3">
        <f>SUMIFS('Selected scen drivers'!K$2:K$999,'Selected scen drivers'!$A$2:$A$999,reporting!$A225,'Selected scen drivers'!$B$2:$B$999,reporting!$B225)</f>
        <v>0</v>
      </c>
      <c r="L225" s="3">
        <f>SUMIFS('Selected scen drivers'!L$2:L$999,'Selected scen drivers'!$A$2:$A$999,reporting!$A225,'Selected scen drivers'!$B$2:$B$999,reporting!$B225)</f>
        <v>0</v>
      </c>
      <c r="M225" s="3">
        <f>SUMIFS('Selected scen drivers'!M$2:M$999,'Selected scen drivers'!$A$2:$A$999,reporting!$A225,'Selected scen drivers'!$B$2:$B$999,reporting!$B225)</f>
        <v>0</v>
      </c>
      <c r="N225" s="3">
        <f>SUMIFS('Selected scen drivers'!N$2:N$999,'Selected scen drivers'!$A$2:$A$999,reporting!$A225,'Selected scen drivers'!$B$2:$B$999,reporting!$B225)</f>
        <v>0</v>
      </c>
      <c r="O225" s="3">
        <f>SUMIFS('Selected scen drivers'!O$2:O$999,'Selected scen drivers'!$A$2:$A$999,reporting!$A225,'Selected scen drivers'!$B$2:$B$999,reporting!$B225)</f>
        <v>0</v>
      </c>
      <c r="P225" s="3">
        <f>SUMIFS('Selected scen drivers'!P$2:P$999,'Selected scen drivers'!$A$2:$A$999,reporting!$A225,'Selected scen drivers'!$B$2:$B$999,reporting!$B225)</f>
        <v>0</v>
      </c>
      <c r="Q225" s="3">
        <f>SUMIFS('Selected scen drivers'!Q$2:Q$999,'Selected scen drivers'!$A$2:$A$999,reporting!$A225,'Selected scen drivers'!$B$2:$B$999,reporting!$B225)</f>
        <v>0</v>
      </c>
      <c r="R225" s="3">
        <f>SUMIFS('Selected scen drivers'!R$2:R$999,'Selected scen drivers'!$A$2:$A$999,reporting!$A225,'Selected scen drivers'!$B$2:$B$999,reporting!$B225)</f>
        <v>0</v>
      </c>
      <c r="S225" s="3">
        <f>SUMIFS('Selected scen drivers'!S$2:S$999,'Selected scen drivers'!$A$2:$A$999,reporting!$A225,'Selected scen drivers'!$B$2:$B$999,reporting!$B225)</f>
        <v>0</v>
      </c>
      <c r="T225" s="3">
        <f>SUMIFS('Selected scen drivers'!T$2:T$999,'Selected scen drivers'!$A$2:$A$999,reporting!$A225,'Selected scen drivers'!$B$2:$B$999,reporting!$B225)</f>
        <v>0</v>
      </c>
      <c r="U225" s="3">
        <f>SUMIFS('Selected scen drivers'!U$2:U$999,'Selected scen drivers'!$A$2:$A$999,reporting!$A225,'Selected scen drivers'!$B$2:$B$999,reporting!$B225)</f>
        <v>0</v>
      </c>
      <c r="V225" s="3">
        <f>SUMIFS('Selected scen drivers'!V$2:V$999,'Selected scen drivers'!$A$2:$A$999,reporting!$A225,'Selected scen drivers'!$B$2:$B$999,reporting!$B225)</f>
        <v>0</v>
      </c>
      <c r="W225" s="3">
        <f>SUMIFS('Selected scen drivers'!W$2:W$999,'Selected scen drivers'!$A$2:$A$999,reporting!$A225,'Selected scen drivers'!$B$2:$B$999,reporting!$B225)</f>
        <v>0</v>
      </c>
      <c r="X225" s="3">
        <f>SUMIFS('Selected scen drivers'!X$2:X$999,'Selected scen drivers'!$A$2:$A$999,reporting!$A225,'Selected scen drivers'!$B$2:$B$999,reporting!$B225)</f>
        <v>0</v>
      </c>
      <c r="Y225" s="3">
        <f>SUMIFS('Selected scen drivers'!Y$2:Y$999,'Selected scen drivers'!$A$2:$A$999,reporting!$A225,'Selected scen drivers'!$B$2:$B$999,reporting!$B225)</f>
        <v>0</v>
      </c>
      <c r="Z225" s="3">
        <f>SUMIFS('Selected scen drivers'!Z$2:Z$999,'Selected scen drivers'!$A$2:$A$999,reporting!$A225,'Selected scen drivers'!$B$2:$B$999,reporting!$B225)</f>
        <v>0</v>
      </c>
      <c r="AA225" s="3">
        <f>SUMIFS('Selected scen drivers'!AA$2:AA$999,'Selected scen drivers'!$A$2:$A$999,reporting!$A225,'Selected scen drivers'!$B$2:$B$999,reporting!$B225)</f>
        <v>0</v>
      </c>
      <c r="AB225" s="3">
        <f>SUMIFS('Selected scen drivers'!AB$2:AB$999,'Selected scen drivers'!$A$2:$A$999,reporting!$A225,'Selected scen drivers'!$B$2:$B$999,reporting!$B225)</f>
        <v>0</v>
      </c>
      <c r="AC225" s="3">
        <f>SUMIFS('Selected scen drivers'!AC$2:AC$999,'Selected scen drivers'!$A$2:$A$999,reporting!$A225,'Selected scen drivers'!$B$2:$B$999,reporting!$B225)</f>
        <v>0</v>
      </c>
      <c r="AD225" s="3">
        <f>SUMIFS('Selected scen drivers'!AD$2:AD$999,'Selected scen drivers'!$A$2:$A$999,reporting!$A225,'Selected scen drivers'!$B$2:$B$999,reporting!$B225)</f>
        <v>0</v>
      </c>
      <c r="AE225" s="3">
        <f>SUMIFS('Selected scen drivers'!AE$2:AE$999,'Selected scen drivers'!$A$2:$A$999,reporting!$A225,'Selected scen drivers'!$B$2:$B$999,reporting!$B225)</f>
        <v>0</v>
      </c>
      <c r="AF225">
        <v>2</v>
      </c>
    </row>
    <row r="226" ht="14.5" spans="1:32">
      <c r="A226" s="22">
        <f t="shared" si="6"/>
        <v>37</v>
      </c>
      <c r="B226" s="22">
        <f t="shared" si="7"/>
        <v>9</v>
      </c>
      <c r="D226" t="str">
        <f>IFERROR("rep_"&amp;VLOOKUP(B226,Classification!$U$5:$V$14,2,FALSE),"\I:")</f>
        <v>rep_POP</v>
      </c>
      <c r="E226" t="str">
        <f>IFERROR(VLOOKUP(A226,Classification!$A$4:$B$99,2,FALSE),"\I:")</f>
        <v>\I:</v>
      </c>
      <c r="F226" s="3">
        <f>SUMIFS('Selected scen drivers'!F$2:F$999,'Selected scen drivers'!$A$2:$A$999,reporting!$A226,'Selected scen drivers'!$B$2:$B$999,reporting!$B226)</f>
        <v>0</v>
      </c>
      <c r="G226" s="3">
        <f>SUMIFS('Selected scen drivers'!G$2:G$999,'Selected scen drivers'!$A$2:$A$999,reporting!$A226,'Selected scen drivers'!$B$2:$B$999,reporting!$B226)</f>
        <v>0</v>
      </c>
      <c r="H226" s="3">
        <f>SUMIFS('Selected scen drivers'!H$2:H$999,'Selected scen drivers'!$A$2:$A$999,reporting!$A226,'Selected scen drivers'!$B$2:$B$999,reporting!$B226)</f>
        <v>0</v>
      </c>
      <c r="I226" s="3">
        <f>SUMIFS('Selected scen drivers'!I$2:I$999,'Selected scen drivers'!$A$2:$A$999,reporting!$A226,'Selected scen drivers'!$B$2:$B$999,reporting!$B226)</f>
        <v>0</v>
      </c>
      <c r="J226" s="3">
        <f>SUMIFS('Selected scen drivers'!J$2:J$999,'Selected scen drivers'!$A$2:$A$999,reporting!$A226,'Selected scen drivers'!$B$2:$B$999,reporting!$B226)</f>
        <v>0</v>
      </c>
      <c r="K226" s="3">
        <f>SUMIFS('Selected scen drivers'!K$2:K$999,'Selected scen drivers'!$A$2:$A$999,reporting!$A226,'Selected scen drivers'!$B$2:$B$999,reporting!$B226)</f>
        <v>0</v>
      </c>
      <c r="L226" s="3">
        <f>SUMIFS('Selected scen drivers'!L$2:L$999,'Selected scen drivers'!$A$2:$A$999,reporting!$A226,'Selected scen drivers'!$B$2:$B$999,reporting!$B226)</f>
        <v>0</v>
      </c>
      <c r="M226" s="3">
        <f>SUMIFS('Selected scen drivers'!M$2:M$999,'Selected scen drivers'!$A$2:$A$999,reporting!$A226,'Selected scen drivers'!$B$2:$B$999,reporting!$B226)</f>
        <v>0</v>
      </c>
      <c r="N226" s="3">
        <f>SUMIFS('Selected scen drivers'!N$2:N$999,'Selected scen drivers'!$A$2:$A$999,reporting!$A226,'Selected scen drivers'!$B$2:$B$999,reporting!$B226)</f>
        <v>0</v>
      </c>
      <c r="O226" s="3">
        <f>SUMIFS('Selected scen drivers'!O$2:O$999,'Selected scen drivers'!$A$2:$A$999,reporting!$A226,'Selected scen drivers'!$B$2:$B$999,reporting!$B226)</f>
        <v>0</v>
      </c>
      <c r="P226" s="3">
        <f>SUMIFS('Selected scen drivers'!P$2:P$999,'Selected scen drivers'!$A$2:$A$999,reporting!$A226,'Selected scen drivers'!$B$2:$B$999,reporting!$B226)</f>
        <v>0</v>
      </c>
      <c r="Q226" s="3">
        <f>SUMIFS('Selected scen drivers'!Q$2:Q$999,'Selected scen drivers'!$A$2:$A$999,reporting!$A226,'Selected scen drivers'!$B$2:$B$999,reporting!$B226)</f>
        <v>0</v>
      </c>
      <c r="R226" s="3">
        <f>SUMIFS('Selected scen drivers'!R$2:R$999,'Selected scen drivers'!$A$2:$A$999,reporting!$A226,'Selected scen drivers'!$B$2:$B$999,reporting!$B226)</f>
        <v>0</v>
      </c>
      <c r="S226" s="3">
        <f>SUMIFS('Selected scen drivers'!S$2:S$999,'Selected scen drivers'!$A$2:$A$999,reporting!$A226,'Selected scen drivers'!$B$2:$B$999,reporting!$B226)</f>
        <v>0</v>
      </c>
      <c r="T226" s="3">
        <f>SUMIFS('Selected scen drivers'!T$2:T$999,'Selected scen drivers'!$A$2:$A$999,reporting!$A226,'Selected scen drivers'!$B$2:$B$999,reporting!$B226)</f>
        <v>0</v>
      </c>
      <c r="U226" s="3">
        <f>SUMIFS('Selected scen drivers'!U$2:U$999,'Selected scen drivers'!$A$2:$A$999,reporting!$A226,'Selected scen drivers'!$B$2:$B$999,reporting!$B226)</f>
        <v>0</v>
      </c>
      <c r="V226" s="3">
        <f>SUMIFS('Selected scen drivers'!V$2:V$999,'Selected scen drivers'!$A$2:$A$999,reporting!$A226,'Selected scen drivers'!$B$2:$B$999,reporting!$B226)</f>
        <v>0</v>
      </c>
      <c r="W226" s="3">
        <f>SUMIFS('Selected scen drivers'!W$2:W$999,'Selected scen drivers'!$A$2:$A$999,reporting!$A226,'Selected scen drivers'!$B$2:$B$999,reporting!$B226)</f>
        <v>0</v>
      </c>
      <c r="X226" s="3">
        <f>SUMIFS('Selected scen drivers'!X$2:X$999,'Selected scen drivers'!$A$2:$A$999,reporting!$A226,'Selected scen drivers'!$B$2:$B$999,reporting!$B226)</f>
        <v>0</v>
      </c>
      <c r="Y226" s="3">
        <f>SUMIFS('Selected scen drivers'!Y$2:Y$999,'Selected scen drivers'!$A$2:$A$999,reporting!$A226,'Selected scen drivers'!$B$2:$B$999,reporting!$B226)</f>
        <v>0</v>
      </c>
      <c r="Z226" s="3">
        <f>SUMIFS('Selected scen drivers'!Z$2:Z$999,'Selected scen drivers'!$A$2:$A$999,reporting!$A226,'Selected scen drivers'!$B$2:$B$999,reporting!$B226)</f>
        <v>0</v>
      </c>
      <c r="AA226" s="3">
        <f>SUMIFS('Selected scen drivers'!AA$2:AA$999,'Selected scen drivers'!$A$2:$A$999,reporting!$A226,'Selected scen drivers'!$B$2:$B$999,reporting!$B226)</f>
        <v>0</v>
      </c>
      <c r="AB226" s="3">
        <f>SUMIFS('Selected scen drivers'!AB$2:AB$999,'Selected scen drivers'!$A$2:$A$999,reporting!$A226,'Selected scen drivers'!$B$2:$B$999,reporting!$B226)</f>
        <v>0</v>
      </c>
      <c r="AC226" s="3">
        <f>SUMIFS('Selected scen drivers'!AC$2:AC$999,'Selected scen drivers'!$A$2:$A$999,reporting!$A226,'Selected scen drivers'!$B$2:$B$999,reporting!$B226)</f>
        <v>0</v>
      </c>
      <c r="AD226" s="3">
        <f>SUMIFS('Selected scen drivers'!AD$2:AD$999,'Selected scen drivers'!$A$2:$A$999,reporting!$A226,'Selected scen drivers'!$B$2:$B$999,reporting!$B226)</f>
        <v>0</v>
      </c>
      <c r="AE226" s="3">
        <f>SUMIFS('Selected scen drivers'!AE$2:AE$999,'Selected scen drivers'!$A$2:$A$999,reporting!$A226,'Selected scen drivers'!$B$2:$B$999,reporting!$B226)</f>
        <v>0</v>
      </c>
      <c r="AF226">
        <v>2</v>
      </c>
    </row>
    <row r="227" ht="14.5" spans="1:32">
      <c r="A227" s="22">
        <f t="shared" si="6"/>
        <v>38</v>
      </c>
      <c r="B227" s="22">
        <f t="shared" si="7"/>
        <v>1</v>
      </c>
      <c r="D227" t="str">
        <f>IFERROR("rep_"&amp;VLOOKUP(B227,Classification!$U$5:$V$14,2,FALSE),"\I:")</f>
        <v>rep_GDP</v>
      </c>
      <c r="E227" t="str">
        <f>IFERROR(VLOOKUP(A227,Classification!$A$4:$B$99,2,FALSE),"\I:")</f>
        <v>\I:</v>
      </c>
      <c r="F227" s="3">
        <f>SUMIFS('Selected scen drivers'!F$2:F$999,'Selected scen drivers'!$A$2:$A$999,reporting!$A227,'Selected scen drivers'!$B$2:$B$999,reporting!$B227)</f>
        <v>0</v>
      </c>
      <c r="G227" s="3">
        <f>SUMIFS('Selected scen drivers'!G$2:G$999,'Selected scen drivers'!$A$2:$A$999,reporting!$A227,'Selected scen drivers'!$B$2:$B$999,reporting!$B227)</f>
        <v>0</v>
      </c>
      <c r="H227" s="3">
        <f>SUMIFS('Selected scen drivers'!H$2:H$999,'Selected scen drivers'!$A$2:$A$999,reporting!$A227,'Selected scen drivers'!$B$2:$B$999,reporting!$B227)</f>
        <v>0</v>
      </c>
      <c r="I227" s="3">
        <f>SUMIFS('Selected scen drivers'!I$2:I$999,'Selected scen drivers'!$A$2:$A$999,reporting!$A227,'Selected scen drivers'!$B$2:$B$999,reporting!$B227)</f>
        <v>0</v>
      </c>
      <c r="J227" s="3">
        <f>SUMIFS('Selected scen drivers'!J$2:J$999,'Selected scen drivers'!$A$2:$A$999,reporting!$A227,'Selected scen drivers'!$B$2:$B$999,reporting!$B227)</f>
        <v>0</v>
      </c>
      <c r="K227" s="3">
        <f>SUMIFS('Selected scen drivers'!K$2:K$999,'Selected scen drivers'!$A$2:$A$999,reporting!$A227,'Selected scen drivers'!$B$2:$B$999,reporting!$B227)</f>
        <v>0</v>
      </c>
      <c r="L227" s="3">
        <f>SUMIFS('Selected scen drivers'!L$2:L$999,'Selected scen drivers'!$A$2:$A$999,reporting!$A227,'Selected scen drivers'!$B$2:$B$999,reporting!$B227)</f>
        <v>0</v>
      </c>
      <c r="M227" s="3">
        <f>SUMIFS('Selected scen drivers'!M$2:M$999,'Selected scen drivers'!$A$2:$A$999,reporting!$A227,'Selected scen drivers'!$B$2:$B$999,reporting!$B227)</f>
        <v>0</v>
      </c>
      <c r="N227" s="3">
        <f>SUMIFS('Selected scen drivers'!N$2:N$999,'Selected scen drivers'!$A$2:$A$999,reporting!$A227,'Selected scen drivers'!$B$2:$B$999,reporting!$B227)</f>
        <v>0</v>
      </c>
      <c r="O227" s="3">
        <f>SUMIFS('Selected scen drivers'!O$2:O$999,'Selected scen drivers'!$A$2:$A$999,reporting!$A227,'Selected scen drivers'!$B$2:$B$999,reporting!$B227)</f>
        <v>0</v>
      </c>
      <c r="P227" s="3">
        <f>SUMIFS('Selected scen drivers'!P$2:P$999,'Selected scen drivers'!$A$2:$A$999,reporting!$A227,'Selected scen drivers'!$B$2:$B$999,reporting!$B227)</f>
        <v>0</v>
      </c>
      <c r="Q227" s="3">
        <f>SUMIFS('Selected scen drivers'!Q$2:Q$999,'Selected scen drivers'!$A$2:$A$999,reporting!$A227,'Selected scen drivers'!$B$2:$B$999,reporting!$B227)</f>
        <v>0</v>
      </c>
      <c r="R227" s="3">
        <f>SUMIFS('Selected scen drivers'!R$2:R$999,'Selected scen drivers'!$A$2:$A$999,reporting!$A227,'Selected scen drivers'!$B$2:$B$999,reporting!$B227)</f>
        <v>0</v>
      </c>
      <c r="S227" s="3">
        <f>SUMIFS('Selected scen drivers'!S$2:S$999,'Selected scen drivers'!$A$2:$A$999,reporting!$A227,'Selected scen drivers'!$B$2:$B$999,reporting!$B227)</f>
        <v>0</v>
      </c>
      <c r="T227" s="3">
        <f>SUMIFS('Selected scen drivers'!T$2:T$999,'Selected scen drivers'!$A$2:$A$999,reporting!$A227,'Selected scen drivers'!$B$2:$B$999,reporting!$B227)</f>
        <v>0</v>
      </c>
      <c r="U227" s="3">
        <f>SUMIFS('Selected scen drivers'!U$2:U$999,'Selected scen drivers'!$A$2:$A$999,reporting!$A227,'Selected scen drivers'!$B$2:$B$999,reporting!$B227)</f>
        <v>0</v>
      </c>
      <c r="V227" s="3">
        <f>SUMIFS('Selected scen drivers'!V$2:V$999,'Selected scen drivers'!$A$2:$A$999,reporting!$A227,'Selected scen drivers'!$B$2:$B$999,reporting!$B227)</f>
        <v>0</v>
      </c>
      <c r="W227" s="3">
        <f>SUMIFS('Selected scen drivers'!W$2:W$999,'Selected scen drivers'!$A$2:$A$999,reporting!$A227,'Selected scen drivers'!$B$2:$B$999,reporting!$B227)</f>
        <v>0</v>
      </c>
      <c r="X227" s="3">
        <f>SUMIFS('Selected scen drivers'!X$2:X$999,'Selected scen drivers'!$A$2:$A$999,reporting!$A227,'Selected scen drivers'!$B$2:$B$999,reporting!$B227)</f>
        <v>0</v>
      </c>
      <c r="Y227" s="3">
        <f>SUMIFS('Selected scen drivers'!Y$2:Y$999,'Selected scen drivers'!$A$2:$A$999,reporting!$A227,'Selected scen drivers'!$B$2:$B$999,reporting!$B227)</f>
        <v>0</v>
      </c>
      <c r="Z227" s="3">
        <f>SUMIFS('Selected scen drivers'!Z$2:Z$999,'Selected scen drivers'!$A$2:$A$999,reporting!$A227,'Selected scen drivers'!$B$2:$B$999,reporting!$B227)</f>
        <v>0</v>
      </c>
      <c r="AA227" s="3">
        <f>SUMIFS('Selected scen drivers'!AA$2:AA$999,'Selected scen drivers'!$A$2:$A$999,reporting!$A227,'Selected scen drivers'!$B$2:$B$999,reporting!$B227)</f>
        <v>0</v>
      </c>
      <c r="AB227" s="3">
        <f>SUMIFS('Selected scen drivers'!AB$2:AB$999,'Selected scen drivers'!$A$2:$A$999,reporting!$A227,'Selected scen drivers'!$B$2:$B$999,reporting!$B227)</f>
        <v>0</v>
      </c>
      <c r="AC227" s="3">
        <f>SUMIFS('Selected scen drivers'!AC$2:AC$999,'Selected scen drivers'!$A$2:$A$999,reporting!$A227,'Selected scen drivers'!$B$2:$B$999,reporting!$B227)</f>
        <v>0</v>
      </c>
      <c r="AD227" s="3">
        <f>SUMIFS('Selected scen drivers'!AD$2:AD$999,'Selected scen drivers'!$A$2:$A$999,reporting!$A227,'Selected scen drivers'!$B$2:$B$999,reporting!$B227)</f>
        <v>0</v>
      </c>
      <c r="AE227" s="3">
        <f>SUMIFS('Selected scen drivers'!AE$2:AE$999,'Selected scen drivers'!$A$2:$A$999,reporting!$A227,'Selected scen drivers'!$B$2:$B$999,reporting!$B227)</f>
        <v>0</v>
      </c>
      <c r="AF227">
        <v>2</v>
      </c>
    </row>
    <row r="228" ht="14.5" spans="1:32">
      <c r="A228" s="22">
        <f t="shared" si="6"/>
        <v>38</v>
      </c>
      <c r="B228" s="22">
        <f t="shared" si="7"/>
        <v>2</v>
      </c>
      <c r="D228" t="str">
        <f>IFERROR("rep_"&amp;VLOOKUP(B228,Classification!$U$5:$V$14,2,FALSE),"\I:")</f>
        <v>rep_GDPAGR</v>
      </c>
      <c r="E228" t="str">
        <f>IFERROR(VLOOKUP(A228,Classification!$A$4:$B$99,2,FALSE),"\I:")</f>
        <v>\I:</v>
      </c>
      <c r="F228" s="3">
        <f>SUMIFS('Selected scen drivers'!F$2:F$999,'Selected scen drivers'!$A$2:$A$999,reporting!$A228,'Selected scen drivers'!$B$2:$B$999,reporting!$B228)</f>
        <v>0</v>
      </c>
      <c r="G228" s="3">
        <f>SUMIFS('Selected scen drivers'!G$2:G$999,'Selected scen drivers'!$A$2:$A$999,reporting!$A228,'Selected scen drivers'!$B$2:$B$999,reporting!$B228)</f>
        <v>0</v>
      </c>
      <c r="H228" s="3">
        <f>SUMIFS('Selected scen drivers'!H$2:H$999,'Selected scen drivers'!$A$2:$A$999,reporting!$A228,'Selected scen drivers'!$B$2:$B$999,reporting!$B228)</f>
        <v>0</v>
      </c>
      <c r="I228" s="3">
        <f>SUMIFS('Selected scen drivers'!I$2:I$999,'Selected scen drivers'!$A$2:$A$999,reporting!$A228,'Selected scen drivers'!$B$2:$B$999,reporting!$B228)</f>
        <v>0</v>
      </c>
      <c r="J228" s="3">
        <f>SUMIFS('Selected scen drivers'!J$2:J$999,'Selected scen drivers'!$A$2:$A$999,reporting!$A228,'Selected scen drivers'!$B$2:$B$999,reporting!$B228)</f>
        <v>0</v>
      </c>
      <c r="K228" s="3">
        <f>SUMIFS('Selected scen drivers'!K$2:K$999,'Selected scen drivers'!$A$2:$A$999,reporting!$A228,'Selected scen drivers'!$B$2:$B$999,reporting!$B228)</f>
        <v>0</v>
      </c>
      <c r="L228" s="3">
        <f>SUMIFS('Selected scen drivers'!L$2:L$999,'Selected scen drivers'!$A$2:$A$999,reporting!$A228,'Selected scen drivers'!$B$2:$B$999,reporting!$B228)</f>
        <v>0</v>
      </c>
      <c r="M228" s="3">
        <f>SUMIFS('Selected scen drivers'!M$2:M$999,'Selected scen drivers'!$A$2:$A$999,reporting!$A228,'Selected scen drivers'!$B$2:$B$999,reporting!$B228)</f>
        <v>0</v>
      </c>
      <c r="N228" s="3">
        <f>SUMIFS('Selected scen drivers'!N$2:N$999,'Selected scen drivers'!$A$2:$A$999,reporting!$A228,'Selected scen drivers'!$B$2:$B$999,reporting!$B228)</f>
        <v>0</v>
      </c>
      <c r="O228" s="3">
        <f>SUMIFS('Selected scen drivers'!O$2:O$999,'Selected scen drivers'!$A$2:$A$999,reporting!$A228,'Selected scen drivers'!$B$2:$B$999,reporting!$B228)</f>
        <v>0</v>
      </c>
      <c r="P228" s="3">
        <f>SUMIFS('Selected scen drivers'!P$2:P$999,'Selected scen drivers'!$A$2:$A$999,reporting!$A228,'Selected scen drivers'!$B$2:$B$999,reporting!$B228)</f>
        <v>0</v>
      </c>
      <c r="Q228" s="3">
        <f>SUMIFS('Selected scen drivers'!Q$2:Q$999,'Selected scen drivers'!$A$2:$A$999,reporting!$A228,'Selected scen drivers'!$B$2:$B$999,reporting!$B228)</f>
        <v>0</v>
      </c>
      <c r="R228" s="3">
        <f>SUMIFS('Selected scen drivers'!R$2:R$999,'Selected scen drivers'!$A$2:$A$999,reporting!$A228,'Selected scen drivers'!$B$2:$B$999,reporting!$B228)</f>
        <v>0</v>
      </c>
      <c r="S228" s="3">
        <f>SUMIFS('Selected scen drivers'!S$2:S$999,'Selected scen drivers'!$A$2:$A$999,reporting!$A228,'Selected scen drivers'!$B$2:$B$999,reporting!$B228)</f>
        <v>0</v>
      </c>
      <c r="T228" s="3">
        <f>SUMIFS('Selected scen drivers'!T$2:T$999,'Selected scen drivers'!$A$2:$A$999,reporting!$A228,'Selected scen drivers'!$B$2:$B$999,reporting!$B228)</f>
        <v>0</v>
      </c>
      <c r="U228" s="3">
        <f>SUMIFS('Selected scen drivers'!U$2:U$999,'Selected scen drivers'!$A$2:$A$999,reporting!$A228,'Selected scen drivers'!$B$2:$B$999,reporting!$B228)</f>
        <v>0</v>
      </c>
      <c r="V228" s="3">
        <f>SUMIFS('Selected scen drivers'!V$2:V$999,'Selected scen drivers'!$A$2:$A$999,reporting!$A228,'Selected scen drivers'!$B$2:$B$999,reporting!$B228)</f>
        <v>0</v>
      </c>
      <c r="W228" s="3">
        <f>SUMIFS('Selected scen drivers'!W$2:W$999,'Selected scen drivers'!$A$2:$A$999,reporting!$A228,'Selected scen drivers'!$B$2:$B$999,reporting!$B228)</f>
        <v>0</v>
      </c>
      <c r="X228" s="3">
        <f>SUMIFS('Selected scen drivers'!X$2:X$999,'Selected scen drivers'!$A$2:$A$999,reporting!$A228,'Selected scen drivers'!$B$2:$B$999,reporting!$B228)</f>
        <v>0</v>
      </c>
      <c r="Y228" s="3">
        <f>SUMIFS('Selected scen drivers'!Y$2:Y$999,'Selected scen drivers'!$A$2:$A$999,reporting!$A228,'Selected scen drivers'!$B$2:$B$999,reporting!$B228)</f>
        <v>0</v>
      </c>
      <c r="Z228" s="3">
        <f>SUMIFS('Selected scen drivers'!Z$2:Z$999,'Selected scen drivers'!$A$2:$A$999,reporting!$A228,'Selected scen drivers'!$B$2:$B$999,reporting!$B228)</f>
        <v>0</v>
      </c>
      <c r="AA228" s="3">
        <f>SUMIFS('Selected scen drivers'!AA$2:AA$999,'Selected scen drivers'!$A$2:$A$999,reporting!$A228,'Selected scen drivers'!$B$2:$B$999,reporting!$B228)</f>
        <v>0</v>
      </c>
      <c r="AB228" s="3">
        <f>SUMIFS('Selected scen drivers'!AB$2:AB$999,'Selected scen drivers'!$A$2:$A$999,reporting!$A228,'Selected scen drivers'!$B$2:$B$999,reporting!$B228)</f>
        <v>0</v>
      </c>
      <c r="AC228" s="3">
        <f>SUMIFS('Selected scen drivers'!AC$2:AC$999,'Selected scen drivers'!$A$2:$A$999,reporting!$A228,'Selected scen drivers'!$B$2:$B$999,reporting!$B228)</f>
        <v>0</v>
      </c>
      <c r="AD228" s="3">
        <f>SUMIFS('Selected scen drivers'!AD$2:AD$999,'Selected scen drivers'!$A$2:$A$999,reporting!$A228,'Selected scen drivers'!$B$2:$B$999,reporting!$B228)</f>
        <v>0</v>
      </c>
      <c r="AE228" s="3">
        <f>SUMIFS('Selected scen drivers'!AE$2:AE$999,'Selected scen drivers'!$A$2:$A$999,reporting!$A228,'Selected scen drivers'!$B$2:$B$999,reporting!$B228)</f>
        <v>0</v>
      </c>
      <c r="AF228">
        <v>2</v>
      </c>
    </row>
    <row r="229" ht="14.5" spans="1:32">
      <c r="A229" s="22">
        <f t="shared" si="6"/>
        <v>38</v>
      </c>
      <c r="B229" s="22">
        <f t="shared" si="7"/>
        <v>3</v>
      </c>
      <c r="D229" t="str">
        <f>IFERROR("rep_"&amp;VLOOKUP(B229,Classification!$U$5:$V$14,2,FALSE),"\I:")</f>
        <v>rep_GDPIND</v>
      </c>
      <c r="E229" t="str">
        <f>IFERROR(VLOOKUP(A229,Classification!$A$4:$B$99,2,FALSE),"\I:")</f>
        <v>\I:</v>
      </c>
      <c r="F229" s="3">
        <f>SUMIFS('Selected scen drivers'!F$2:F$999,'Selected scen drivers'!$A$2:$A$999,reporting!$A229,'Selected scen drivers'!$B$2:$B$999,reporting!$B229)</f>
        <v>0</v>
      </c>
      <c r="G229" s="3">
        <f>SUMIFS('Selected scen drivers'!G$2:G$999,'Selected scen drivers'!$A$2:$A$999,reporting!$A229,'Selected scen drivers'!$B$2:$B$999,reporting!$B229)</f>
        <v>0</v>
      </c>
      <c r="H229" s="3">
        <f>SUMIFS('Selected scen drivers'!H$2:H$999,'Selected scen drivers'!$A$2:$A$999,reporting!$A229,'Selected scen drivers'!$B$2:$B$999,reporting!$B229)</f>
        <v>0</v>
      </c>
      <c r="I229" s="3">
        <f>SUMIFS('Selected scen drivers'!I$2:I$999,'Selected scen drivers'!$A$2:$A$999,reporting!$A229,'Selected scen drivers'!$B$2:$B$999,reporting!$B229)</f>
        <v>0</v>
      </c>
      <c r="J229" s="3">
        <f>SUMIFS('Selected scen drivers'!J$2:J$999,'Selected scen drivers'!$A$2:$A$999,reporting!$A229,'Selected scen drivers'!$B$2:$B$999,reporting!$B229)</f>
        <v>0</v>
      </c>
      <c r="K229" s="3">
        <f>SUMIFS('Selected scen drivers'!K$2:K$999,'Selected scen drivers'!$A$2:$A$999,reporting!$A229,'Selected scen drivers'!$B$2:$B$999,reporting!$B229)</f>
        <v>0</v>
      </c>
      <c r="L229" s="3">
        <f>SUMIFS('Selected scen drivers'!L$2:L$999,'Selected scen drivers'!$A$2:$A$999,reporting!$A229,'Selected scen drivers'!$B$2:$B$999,reporting!$B229)</f>
        <v>0</v>
      </c>
      <c r="M229" s="3">
        <f>SUMIFS('Selected scen drivers'!M$2:M$999,'Selected scen drivers'!$A$2:$A$999,reporting!$A229,'Selected scen drivers'!$B$2:$B$999,reporting!$B229)</f>
        <v>0</v>
      </c>
      <c r="N229" s="3">
        <f>SUMIFS('Selected scen drivers'!N$2:N$999,'Selected scen drivers'!$A$2:$A$999,reporting!$A229,'Selected scen drivers'!$B$2:$B$999,reporting!$B229)</f>
        <v>0</v>
      </c>
      <c r="O229" s="3">
        <f>SUMIFS('Selected scen drivers'!O$2:O$999,'Selected scen drivers'!$A$2:$A$999,reporting!$A229,'Selected scen drivers'!$B$2:$B$999,reporting!$B229)</f>
        <v>0</v>
      </c>
      <c r="P229" s="3">
        <f>SUMIFS('Selected scen drivers'!P$2:P$999,'Selected scen drivers'!$A$2:$A$999,reporting!$A229,'Selected scen drivers'!$B$2:$B$999,reporting!$B229)</f>
        <v>0</v>
      </c>
      <c r="Q229" s="3">
        <f>SUMIFS('Selected scen drivers'!Q$2:Q$999,'Selected scen drivers'!$A$2:$A$999,reporting!$A229,'Selected scen drivers'!$B$2:$B$999,reporting!$B229)</f>
        <v>0</v>
      </c>
      <c r="R229" s="3">
        <f>SUMIFS('Selected scen drivers'!R$2:R$999,'Selected scen drivers'!$A$2:$A$999,reporting!$A229,'Selected scen drivers'!$B$2:$B$999,reporting!$B229)</f>
        <v>0</v>
      </c>
      <c r="S229" s="3">
        <f>SUMIFS('Selected scen drivers'!S$2:S$999,'Selected scen drivers'!$A$2:$A$999,reporting!$A229,'Selected scen drivers'!$B$2:$B$999,reporting!$B229)</f>
        <v>0</v>
      </c>
      <c r="T229" s="3">
        <f>SUMIFS('Selected scen drivers'!T$2:T$999,'Selected scen drivers'!$A$2:$A$999,reporting!$A229,'Selected scen drivers'!$B$2:$B$999,reporting!$B229)</f>
        <v>0</v>
      </c>
      <c r="U229" s="3">
        <f>SUMIFS('Selected scen drivers'!U$2:U$999,'Selected scen drivers'!$A$2:$A$999,reporting!$A229,'Selected scen drivers'!$B$2:$B$999,reporting!$B229)</f>
        <v>0</v>
      </c>
      <c r="V229" s="3">
        <f>SUMIFS('Selected scen drivers'!V$2:V$999,'Selected scen drivers'!$A$2:$A$999,reporting!$A229,'Selected scen drivers'!$B$2:$B$999,reporting!$B229)</f>
        <v>0</v>
      </c>
      <c r="W229" s="3">
        <f>SUMIFS('Selected scen drivers'!W$2:W$999,'Selected scen drivers'!$A$2:$A$999,reporting!$A229,'Selected scen drivers'!$B$2:$B$999,reporting!$B229)</f>
        <v>0</v>
      </c>
      <c r="X229" s="3">
        <f>SUMIFS('Selected scen drivers'!X$2:X$999,'Selected scen drivers'!$A$2:$A$999,reporting!$A229,'Selected scen drivers'!$B$2:$B$999,reporting!$B229)</f>
        <v>0</v>
      </c>
      <c r="Y229" s="3">
        <f>SUMIFS('Selected scen drivers'!Y$2:Y$999,'Selected scen drivers'!$A$2:$A$999,reporting!$A229,'Selected scen drivers'!$B$2:$B$999,reporting!$B229)</f>
        <v>0</v>
      </c>
      <c r="Z229" s="3">
        <f>SUMIFS('Selected scen drivers'!Z$2:Z$999,'Selected scen drivers'!$A$2:$A$999,reporting!$A229,'Selected scen drivers'!$B$2:$B$999,reporting!$B229)</f>
        <v>0</v>
      </c>
      <c r="AA229" s="3">
        <f>SUMIFS('Selected scen drivers'!AA$2:AA$999,'Selected scen drivers'!$A$2:$A$999,reporting!$A229,'Selected scen drivers'!$B$2:$B$999,reporting!$B229)</f>
        <v>0</v>
      </c>
      <c r="AB229" s="3">
        <f>SUMIFS('Selected scen drivers'!AB$2:AB$999,'Selected scen drivers'!$A$2:$A$999,reporting!$A229,'Selected scen drivers'!$B$2:$B$999,reporting!$B229)</f>
        <v>0</v>
      </c>
      <c r="AC229" s="3">
        <f>SUMIFS('Selected scen drivers'!AC$2:AC$999,'Selected scen drivers'!$A$2:$A$999,reporting!$A229,'Selected scen drivers'!$B$2:$B$999,reporting!$B229)</f>
        <v>0</v>
      </c>
      <c r="AD229" s="3">
        <f>SUMIFS('Selected scen drivers'!AD$2:AD$999,'Selected scen drivers'!$A$2:$A$999,reporting!$A229,'Selected scen drivers'!$B$2:$B$999,reporting!$B229)</f>
        <v>0</v>
      </c>
      <c r="AE229" s="3">
        <f>SUMIFS('Selected scen drivers'!AE$2:AE$999,'Selected scen drivers'!$A$2:$A$999,reporting!$A229,'Selected scen drivers'!$B$2:$B$999,reporting!$B229)</f>
        <v>0</v>
      </c>
      <c r="AF229">
        <v>2</v>
      </c>
    </row>
    <row r="230" ht="14.5" spans="1:32">
      <c r="A230" s="22">
        <f t="shared" si="6"/>
        <v>38</v>
      </c>
      <c r="B230" s="22">
        <f t="shared" si="7"/>
        <v>7</v>
      </c>
      <c r="D230" t="str">
        <f>IFERROR("rep_"&amp;VLOOKUP(B230,Classification!$U$5:$V$14,2,FALSE),"\I:")</f>
        <v>rep_GDPSER</v>
      </c>
      <c r="E230" t="str">
        <f>IFERROR(VLOOKUP(A230,Classification!$A$4:$B$99,2,FALSE),"\I:")</f>
        <v>\I:</v>
      </c>
      <c r="F230" s="3">
        <f>SUMIFS('Selected scen drivers'!F$2:F$999,'Selected scen drivers'!$A$2:$A$999,reporting!$A230,'Selected scen drivers'!$B$2:$B$999,reporting!$B230)</f>
        <v>0</v>
      </c>
      <c r="G230" s="3">
        <f>SUMIFS('Selected scen drivers'!G$2:G$999,'Selected scen drivers'!$A$2:$A$999,reporting!$A230,'Selected scen drivers'!$B$2:$B$999,reporting!$B230)</f>
        <v>0</v>
      </c>
      <c r="H230" s="3">
        <f>SUMIFS('Selected scen drivers'!H$2:H$999,'Selected scen drivers'!$A$2:$A$999,reporting!$A230,'Selected scen drivers'!$B$2:$B$999,reporting!$B230)</f>
        <v>0</v>
      </c>
      <c r="I230" s="3">
        <f>SUMIFS('Selected scen drivers'!I$2:I$999,'Selected scen drivers'!$A$2:$A$999,reporting!$A230,'Selected scen drivers'!$B$2:$B$999,reporting!$B230)</f>
        <v>0</v>
      </c>
      <c r="J230" s="3">
        <f>SUMIFS('Selected scen drivers'!J$2:J$999,'Selected scen drivers'!$A$2:$A$999,reporting!$A230,'Selected scen drivers'!$B$2:$B$999,reporting!$B230)</f>
        <v>0</v>
      </c>
      <c r="K230" s="3">
        <f>SUMIFS('Selected scen drivers'!K$2:K$999,'Selected scen drivers'!$A$2:$A$999,reporting!$A230,'Selected scen drivers'!$B$2:$B$999,reporting!$B230)</f>
        <v>0</v>
      </c>
      <c r="L230" s="3">
        <f>SUMIFS('Selected scen drivers'!L$2:L$999,'Selected scen drivers'!$A$2:$A$999,reporting!$A230,'Selected scen drivers'!$B$2:$B$999,reporting!$B230)</f>
        <v>0</v>
      </c>
      <c r="M230" s="3">
        <f>SUMIFS('Selected scen drivers'!M$2:M$999,'Selected scen drivers'!$A$2:$A$999,reporting!$A230,'Selected scen drivers'!$B$2:$B$999,reporting!$B230)</f>
        <v>0</v>
      </c>
      <c r="N230" s="3">
        <f>SUMIFS('Selected scen drivers'!N$2:N$999,'Selected scen drivers'!$A$2:$A$999,reporting!$A230,'Selected scen drivers'!$B$2:$B$999,reporting!$B230)</f>
        <v>0</v>
      </c>
      <c r="O230" s="3">
        <f>SUMIFS('Selected scen drivers'!O$2:O$999,'Selected scen drivers'!$A$2:$A$999,reporting!$A230,'Selected scen drivers'!$B$2:$B$999,reporting!$B230)</f>
        <v>0</v>
      </c>
      <c r="P230" s="3">
        <f>SUMIFS('Selected scen drivers'!P$2:P$999,'Selected scen drivers'!$A$2:$A$999,reporting!$A230,'Selected scen drivers'!$B$2:$B$999,reporting!$B230)</f>
        <v>0</v>
      </c>
      <c r="Q230" s="3">
        <f>SUMIFS('Selected scen drivers'!Q$2:Q$999,'Selected scen drivers'!$A$2:$A$999,reporting!$A230,'Selected scen drivers'!$B$2:$B$999,reporting!$B230)</f>
        <v>0</v>
      </c>
      <c r="R230" s="3">
        <f>SUMIFS('Selected scen drivers'!R$2:R$999,'Selected scen drivers'!$A$2:$A$999,reporting!$A230,'Selected scen drivers'!$B$2:$B$999,reporting!$B230)</f>
        <v>0</v>
      </c>
      <c r="S230" s="3">
        <f>SUMIFS('Selected scen drivers'!S$2:S$999,'Selected scen drivers'!$A$2:$A$999,reporting!$A230,'Selected scen drivers'!$B$2:$B$999,reporting!$B230)</f>
        <v>0</v>
      </c>
      <c r="T230" s="3">
        <f>SUMIFS('Selected scen drivers'!T$2:T$999,'Selected scen drivers'!$A$2:$A$999,reporting!$A230,'Selected scen drivers'!$B$2:$B$999,reporting!$B230)</f>
        <v>0</v>
      </c>
      <c r="U230" s="3">
        <f>SUMIFS('Selected scen drivers'!U$2:U$999,'Selected scen drivers'!$A$2:$A$999,reporting!$A230,'Selected scen drivers'!$B$2:$B$999,reporting!$B230)</f>
        <v>0</v>
      </c>
      <c r="V230" s="3">
        <f>SUMIFS('Selected scen drivers'!V$2:V$999,'Selected scen drivers'!$A$2:$A$999,reporting!$A230,'Selected scen drivers'!$B$2:$B$999,reporting!$B230)</f>
        <v>0</v>
      </c>
      <c r="W230" s="3">
        <f>SUMIFS('Selected scen drivers'!W$2:W$999,'Selected scen drivers'!$A$2:$A$999,reporting!$A230,'Selected scen drivers'!$B$2:$B$999,reporting!$B230)</f>
        <v>0</v>
      </c>
      <c r="X230" s="3">
        <f>SUMIFS('Selected scen drivers'!X$2:X$999,'Selected scen drivers'!$A$2:$A$999,reporting!$A230,'Selected scen drivers'!$B$2:$B$999,reporting!$B230)</f>
        <v>0</v>
      </c>
      <c r="Y230" s="3">
        <f>SUMIFS('Selected scen drivers'!Y$2:Y$999,'Selected scen drivers'!$A$2:$A$999,reporting!$A230,'Selected scen drivers'!$B$2:$B$999,reporting!$B230)</f>
        <v>0</v>
      </c>
      <c r="Z230" s="3">
        <f>SUMIFS('Selected scen drivers'!Z$2:Z$999,'Selected scen drivers'!$A$2:$A$999,reporting!$A230,'Selected scen drivers'!$B$2:$B$999,reporting!$B230)</f>
        <v>0</v>
      </c>
      <c r="AA230" s="3">
        <f>SUMIFS('Selected scen drivers'!AA$2:AA$999,'Selected scen drivers'!$A$2:$A$999,reporting!$A230,'Selected scen drivers'!$B$2:$B$999,reporting!$B230)</f>
        <v>0</v>
      </c>
      <c r="AB230" s="3">
        <f>SUMIFS('Selected scen drivers'!AB$2:AB$999,'Selected scen drivers'!$A$2:$A$999,reporting!$A230,'Selected scen drivers'!$B$2:$B$999,reporting!$B230)</f>
        <v>0</v>
      </c>
      <c r="AC230" s="3">
        <f>SUMIFS('Selected scen drivers'!AC$2:AC$999,'Selected scen drivers'!$A$2:$A$999,reporting!$A230,'Selected scen drivers'!$B$2:$B$999,reporting!$B230)</f>
        <v>0</v>
      </c>
      <c r="AD230" s="3">
        <f>SUMIFS('Selected scen drivers'!AD$2:AD$999,'Selected scen drivers'!$A$2:$A$999,reporting!$A230,'Selected scen drivers'!$B$2:$B$999,reporting!$B230)</f>
        <v>0</v>
      </c>
      <c r="AE230" s="3">
        <f>SUMIFS('Selected scen drivers'!AE$2:AE$999,'Selected scen drivers'!$A$2:$A$999,reporting!$A230,'Selected scen drivers'!$B$2:$B$999,reporting!$B230)</f>
        <v>0</v>
      </c>
      <c r="AF230">
        <v>2</v>
      </c>
    </row>
    <row r="231" ht="14.5" spans="1:32">
      <c r="A231" s="22">
        <f t="shared" si="6"/>
        <v>38</v>
      </c>
      <c r="B231" s="22">
        <f t="shared" si="7"/>
        <v>8</v>
      </c>
      <c r="D231" t="str">
        <f>IFERROR("rep_"&amp;VLOOKUP(B231,Classification!$U$5:$V$14,2,FALSE),"\I:")</f>
        <v>rep_HOU</v>
      </c>
      <c r="E231" t="str">
        <f>IFERROR(VLOOKUP(A231,Classification!$A$4:$B$99,2,FALSE),"\I:")</f>
        <v>\I:</v>
      </c>
      <c r="F231" s="3">
        <f>SUMIFS('Selected scen drivers'!F$2:F$999,'Selected scen drivers'!$A$2:$A$999,reporting!$A231,'Selected scen drivers'!$B$2:$B$999,reporting!$B231)</f>
        <v>0</v>
      </c>
      <c r="G231" s="3">
        <f>SUMIFS('Selected scen drivers'!G$2:G$999,'Selected scen drivers'!$A$2:$A$999,reporting!$A231,'Selected scen drivers'!$B$2:$B$999,reporting!$B231)</f>
        <v>0</v>
      </c>
      <c r="H231" s="3">
        <f>SUMIFS('Selected scen drivers'!H$2:H$999,'Selected scen drivers'!$A$2:$A$999,reporting!$A231,'Selected scen drivers'!$B$2:$B$999,reporting!$B231)</f>
        <v>0</v>
      </c>
      <c r="I231" s="3">
        <f>SUMIFS('Selected scen drivers'!I$2:I$999,'Selected scen drivers'!$A$2:$A$999,reporting!$A231,'Selected scen drivers'!$B$2:$B$999,reporting!$B231)</f>
        <v>0</v>
      </c>
      <c r="J231" s="3">
        <f>SUMIFS('Selected scen drivers'!J$2:J$999,'Selected scen drivers'!$A$2:$A$999,reporting!$A231,'Selected scen drivers'!$B$2:$B$999,reporting!$B231)</f>
        <v>0</v>
      </c>
      <c r="K231" s="3">
        <f>SUMIFS('Selected scen drivers'!K$2:K$999,'Selected scen drivers'!$A$2:$A$999,reporting!$A231,'Selected scen drivers'!$B$2:$B$999,reporting!$B231)</f>
        <v>0</v>
      </c>
      <c r="L231" s="3">
        <f>SUMIFS('Selected scen drivers'!L$2:L$999,'Selected scen drivers'!$A$2:$A$999,reporting!$A231,'Selected scen drivers'!$B$2:$B$999,reporting!$B231)</f>
        <v>0</v>
      </c>
      <c r="M231" s="3">
        <f>SUMIFS('Selected scen drivers'!M$2:M$999,'Selected scen drivers'!$A$2:$A$999,reporting!$A231,'Selected scen drivers'!$B$2:$B$999,reporting!$B231)</f>
        <v>0</v>
      </c>
      <c r="N231" s="3">
        <f>SUMIFS('Selected scen drivers'!N$2:N$999,'Selected scen drivers'!$A$2:$A$999,reporting!$A231,'Selected scen drivers'!$B$2:$B$999,reporting!$B231)</f>
        <v>0</v>
      </c>
      <c r="O231" s="3">
        <f>SUMIFS('Selected scen drivers'!O$2:O$999,'Selected scen drivers'!$A$2:$A$999,reporting!$A231,'Selected scen drivers'!$B$2:$B$999,reporting!$B231)</f>
        <v>0</v>
      </c>
      <c r="P231" s="3">
        <f>SUMIFS('Selected scen drivers'!P$2:P$999,'Selected scen drivers'!$A$2:$A$999,reporting!$A231,'Selected scen drivers'!$B$2:$B$999,reporting!$B231)</f>
        <v>0</v>
      </c>
      <c r="Q231" s="3">
        <f>SUMIFS('Selected scen drivers'!Q$2:Q$999,'Selected scen drivers'!$A$2:$A$999,reporting!$A231,'Selected scen drivers'!$B$2:$B$999,reporting!$B231)</f>
        <v>0</v>
      </c>
      <c r="R231" s="3">
        <f>SUMIFS('Selected scen drivers'!R$2:R$999,'Selected scen drivers'!$A$2:$A$999,reporting!$A231,'Selected scen drivers'!$B$2:$B$999,reporting!$B231)</f>
        <v>0</v>
      </c>
      <c r="S231" s="3">
        <f>SUMIFS('Selected scen drivers'!S$2:S$999,'Selected scen drivers'!$A$2:$A$999,reporting!$A231,'Selected scen drivers'!$B$2:$B$999,reporting!$B231)</f>
        <v>0</v>
      </c>
      <c r="T231" s="3">
        <f>SUMIFS('Selected scen drivers'!T$2:T$999,'Selected scen drivers'!$A$2:$A$999,reporting!$A231,'Selected scen drivers'!$B$2:$B$999,reporting!$B231)</f>
        <v>0</v>
      </c>
      <c r="U231" s="3">
        <f>SUMIFS('Selected scen drivers'!U$2:U$999,'Selected scen drivers'!$A$2:$A$999,reporting!$A231,'Selected scen drivers'!$B$2:$B$999,reporting!$B231)</f>
        <v>0</v>
      </c>
      <c r="V231" s="3">
        <f>SUMIFS('Selected scen drivers'!V$2:V$999,'Selected scen drivers'!$A$2:$A$999,reporting!$A231,'Selected scen drivers'!$B$2:$B$999,reporting!$B231)</f>
        <v>0</v>
      </c>
      <c r="W231" s="3">
        <f>SUMIFS('Selected scen drivers'!W$2:W$999,'Selected scen drivers'!$A$2:$A$999,reporting!$A231,'Selected scen drivers'!$B$2:$B$999,reporting!$B231)</f>
        <v>0</v>
      </c>
      <c r="X231" s="3">
        <f>SUMIFS('Selected scen drivers'!X$2:X$999,'Selected scen drivers'!$A$2:$A$999,reporting!$A231,'Selected scen drivers'!$B$2:$B$999,reporting!$B231)</f>
        <v>0</v>
      </c>
      <c r="Y231" s="3">
        <f>SUMIFS('Selected scen drivers'!Y$2:Y$999,'Selected scen drivers'!$A$2:$A$999,reporting!$A231,'Selected scen drivers'!$B$2:$B$999,reporting!$B231)</f>
        <v>0</v>
      </c>
      <c r="Z231" s="3">
        <f>SUMIFS('Selected scen drivers'!Z$2:Z$999,'Selected scen drivers'!$A$2:$A$999,reporting!$A231,'Selected scen drivers'!$B$2:$B$999,reporting!$B231)</f>
        <v>0</v>
      </c>
      <c r="AA231" s="3">
        <f>SUMIFS('Selected scen drivers'!AA$2:AA$999,'Selected scen drivers'!$A$2:$A$999,reporting!$A231,'Selected scen drivers'!$B$2:$B$999,reporting!$B231)</f>
        <v>0</v>
      </c>
      <c r="AB231" s="3">
        <f>SUMIFS('Selected scen drivers'!AB$2:AB$999,'Selected scen drivers'!$A$2:$A$999,reporting!$A231,'Selected scen drivers'!$B$2:$B$999,reporting!$B231)</f>
        <v>0</v>
      </c>
      <c r="AC231" s="3">
        <f>SUMIFS('Selected scen drivers'!AC$2:AC$999,'Selected scen drivers'!$A$2:$A$999,reporting!$A231,'Selected scen drivers'!$B$2:$B$999,reporting!$B231)</f>
        <v>0</v>
      </c>
      <c r="AD231" s="3">
        <f>SUMIFS('Selected scen drivers'!AD$2:AD$999,'Selected scen drivers'!$A$2:$A$999,reporting!$A231,'Selected scen drivers'!$B$2:$B$999,reporting!$B231)</f>
        <v>0</v>
      </c>
      <c r="AE231" s="3">
        <f>SUMIFS('Selected scen drivers'!AE$2:AE$999,'Selected scen drivers'!$A$2:$A$999,reporting!$A231,'Selected scen drivers'!$B$2:$B$999,reporting!$B231)</f>
        <v>0</v>
      </c>
      <c r="AF231">
        <v>2</v>
      </c>
    </row>
    <row r="232" ht="14.5" spans="1:32">
      <c r="A232" s="22">
        <f t="shared" si="6"/>
        <v>38</v>
      </c>
      <c r="B232" s="22">
        <f t="shared" si="7"/>
        <v>9</v>
      </c>
      <c r="D232" t="str">
        <f>IFERROR("rep_"&amp;VLOOKUP(B232,Classification!$U$5:$V$14,2,FALSE),"\I:")</f>
        <v>rep_POP</v>
      </c>
      <c r="E232" t="str">
        <f>IFERROR(VLOOKUP(A232,Classification!$A$4:$B$99,2,FALSE),"\I:")</f>
        <v>\I:</v>
      </c>
      <c r="F232" s="3">
        <f>SUMIFS('Selected scen drivers'!F$2:F$999,'Selected scen drivers'!$A$2:$A$999,reporting!$A232,'Selected scen drivers'!$B$2:$B$999,reporting!$B232)</f>
        <v>0</v>
      </c>
      <c r="G232" s="3">
        <f>SUMIFS('Selected scen drivers'!G$2:G$999,'Selected scen drivers'!$A$2:$A$999,reporting!$A232,'Selected scen drivers'!$B$2:$B$999,reporting!$B232)</f>
        <v>0</v>
      </c>
      <c r="H232" s="3">
        <f>SUMIFS('Selected scen drivers'!H$2:H$999,'Selected scen drivers'!$A$2:$A$999,reporting!$A232,'Selected scen drivers'!$B$2:$B$999,reporting!$B232)</f>
        <v>0</v>
      </c>
      <c r="I232" s="3">
        <f>SUMIFS('Selected scen drivers'!I$2:I$999,'Selected scen drivers'!$A$2:$A$999,reporting!$A232,'Selected scen drivers'!$B$2:$B$999,reporting!$B232)</f>
        <v>0</v>
      </c>
      <c r="J232" s="3">
        <f>SUMIFS('Selected scen drivers'!J$2:J$999,'Selected scen drivers'!$A$2:$A$999,reporting!$A232,'Selected scen drivers'!$B$2:$B$999,reporting!$B232)</f>
        <v>0</v>
      </c>
      <c r="K232" s="3">
        <f>SUMIFS('Selected scen drivers'!K$2:K$999,'Selected scen drivers'!$A$2:$A$999,reporting!$A232,'Selected scen drivers'!$B$2:$B$999,reporting!$B232)</f>
        <v>0</v>
      </c>
      <c r="L232" s="3">
        <f>SUMIFS('Selected scen drivers'!L$2:L$999,'Selected scen drivers'!$A$2:$A$999,reporting!$A232,'Selected scen drivers'!$B$2:$B$999,reporting!$B232)</f>
        <v>0</v>
      </c>
      <c r="M232" s="3">
        <f>SUMIFS('Selected scen drivers'!M$2:M$999,'Selected scen drivers'!$A$2:$A$999,reporting!$A232,'Selected scen drivers'!$B$2:$B$999,reporting!$B232)</f>
        <v>0</v>
      </c>
      <c r="N232" s="3">
        <f>SUMIFS('Selected scen drivers'!N$2:N$999,'Selected scen drivers'!$A$2:$A$999,reporting!$A232,'Selected scen drivers'!$B$2:$B$999,reporting!$B232)</f>
        <v>0</v>
      </c>
      <c r="O232" s="3">
        <f>SUMIFS('Selected scen drivers'!O$2:O$999,'Selected scen drivers'!$A$2:$A$999,reporting!$A232,'Selected scen drivers'!$B$2:$B$999,reporting!$B232)</f>
        <v>0</v>
      </c>
      <c r="P232" s="3">
        <f>SUMIFS('Selected scen drivers'!P$2:P$999,'Selected scen drivers'!$A$2:$A$999,reporting!$A232,'Selected scen drivers'!$B$2:$B$999,reporting!$B232)</f>
        <v>0</v>
      </c>
      <c r="Q232" s="3">
        <f>SUMIFS('Selected scen drivers'!Q$2:Q$999,'Selected scen drivers'!$A$2:$A$999,reporting!$A232,'Selected scen drivers'!$B$2:$B$999,reporting!$B232)</f>
        <v>0</v>
      </c>
      <c r="R232" s="3">
        <f>SUMIFS('Selected scen drivers'!R$2:R$999,'Selected scen drivers'!$A$2:$A$999,reporting!$A232,'Selected scen drivers'!$B$2:$B$999,reporting!$B232)</f>
        <v>0</v>
      </c>
      <c r="S232" s="3">
        <f>SUMIFS('Selected scen drivers'!S$2:S$999,'Selected scen drivers'!$A$2:$A$999,reporting!$A232,'Selected scen drivers'!$B$2:$B$999,reporting!$B232)</f>
        <v>0</v>
      </c>
      <c r="T232" s="3">
        <f>SUMIFS('Selected scen drivers'!T$2:T$999,'Selected scen drivers'!$A$2:$A$999,reporting!$A232,'Selected scen drivers'!$B$2:$B$999,reporting!$B232)</f>
        <v>0</v>
      </c>
      <c r="U232" s="3">
        <f>SUMIFS('Selected scen drivers'!U$2:U$999,'Selected scen drivers'!$A$2:$A$999,reporting!$A232,'Selected scen drivers'!$B$2:$B$999,reporting!$B232)</f>
        <v>0</v>
      </c>
      <c r="V232" s="3">
        <f>SUMIFS('Selected scen drivers'!V$2:V$999,'Selected scen drivers'!$A$2:$A$999,reporting!$A232,'Selected scen drivers'!$B$2:$B$999,reporting!$B232)</f>
        <v>0</v>
      </c>
      <c r="W232" s="3">
        <f>SUMIFS('Selected scen drivers'!W$2:W$999,'Selected scen drivers'!$A$2:$A$999,reporting!$A232,'Selected scen drivers'!$B$2:$B$999,reporting!$B232)</f>
        <v>0</v>
      </c>
      <c r="X232" s="3">
        <f>SUMIFS('Selected scen drivers'!X$2:X$999,'Selected scen drivers'!$A$2:$A$999,reporting!$A232,'Selected scen drivers'!$B$2:$B$999,reporting!$B232)</f>
        <v>0</v>
      </c>
      <c r="Y232" s="3">
        <f>SUMIFS('Selected scen drivers'!Y$2:Y$999,'Selected scen drivers'!$A$2:$A$999,reporting!$A232,'Selected scen drivers'!$B$2:$B$999,reporting!$B232)</f>
        <v>0</v>
      </c>
      <c r="Z232" s="3">
        <f>SUMIFS('Selected scen drivers'!Z$2:Z$999,'Selected scen drivers'!$A$2:$A$999,reporting!$A232,'Selected scen drivers'!$B$2:$B$999,reporting!$B232)</f>
        <v>0</v>
      </c>
      <c r="AA232" s="3">
        <f>SUMIFS('Selected scen drivers'!AA$2:AA$999,'Selected scen drivers'!$A$2:$A$999,reporting!$A232,'Selected scen drivers'!$B$2:$B$999,reporting!$B232)</f>
        <v>0</v>
      </c>
      <c r="AB232" s="3">
        <f>SUMIFS('Selected scen drivers'!AB$2:AB$999,'Selected scen drivers'!$A$2:$A$999,reporting!$A232,'Selected scen drivers'!$B$2:$B$999,reporting!$B232)</f>
        <v>0</v>
      </c>
      <c r="AC232" s="3">
        <f>SUMIFS('Selected scen drivers'!AC$2:AC$999,'Selected scen drivers'!$A$2:$A$999,reporting!$A232,'Selected scen drivers'!$B$2:$B$999,reporting!$B232)</f>
        <v>0</v>
      </c>
      <c r="AD232" s="3">
        <f>SUMIFS('Selected scen drivers'!AD$2:AD$999,'Selected scen drivers'!$A$2:$A$999,reporting!$A232,'Selected scen drivers'!$B$2:$B$999,reporting!$B232)</f>
        <v>0</v>
      </c>
      <c r="AE232" s="3">
        <f>SUMIFS('Selected scen drivers'!AE$2:AE$999,'Selected scen drivers'!$A$2:$A$999,reporting!$A232,'Selected scen drivers'!$B$2:$B$999,reporting!$B232)</f>
        <v>0</v>
      </c>
      <c r="AF232">
        <v>2</v>
      </c>
    </row>
    <row r="233" ht="14.5" spans="1:32">
      <c r="A233" s="22">
        <f t="shared" si="6"/>
        <v>39</v>
      </c>
      <c r="B233" s="22">
        <f t="shared" si="7"/>
        <v>1</v>
      </c>
      <c r="D233" t="str">
        <f>IFERROR("rep_"&amp;VLOOKUP(B233,Classification!$U$5:$V$14,2,FALSE),"\I:")</f>
        <v>rep_GDP</v>
      </c>
      <c r="E233" t="str">
        <f>IFERROR(VLOOKUP(A233,Classification!$A$4:$B$99,2,FALSE),"\I:")</f>
        <v>\I:</v>
      </c>
      <c r="F233" s="3">
        <f>SUMIFS('Selected scen drivers'!F$2:F$999,'Selected scen drivers'!$A$2:$A$999,reporting!$A233,'Selected scen drivers'!$B$2:$B$999,reporting!$B233)</f>
        <v>0</v>
      </c>
      <c r="G233" s="3">
        <f>SUMIFS('Selected scen drivers'!G$2:G$999,'Selected scen drivers'!$A$2:$A$999,reporting!$A233,'Selected scen drivers'!$B$2:$B$999,reporting!$B233)</f>
        <v>0</v>
      </c>
      <c r="H233" s="3">
        <f>SUMIFS('Selected scen drivers'!H$2:H$999,'Selected scen drivers'!$A$2:$A$999,reporting!$A233,'Selected scen drivers'!$B$2:$B$999,reporting!$B233)</f>
        <v>0</v>
      </c>
      <c r="I233" s="3">
        <f>SUMIFS('Selected scen drivers'!I$2:I$999,'Selected scen drivers'!$A$2:$A$999,reporting!$A233,'Selected scen drivers'!$B$2:$B$999,reporting!$B233)</f>
        <v>0</v>
      </c>
      <c r="J233" s="3">
        <f>SUMIFS('Selected scen drivers'!J$2:J$999,'Selected scen drivers'!$A$2:$A$999,reporting!$A233,'Selected scen drivers'!$B$2:$B$999,reporting!$B233)</f>
        <v>0</v>
      </c>
      <c r="K233" s="3">
        <f>SUMIFS('Selected scen drivers'!K$2:K$999,'Selected scen drivers'!$A$2:$A$999,reporting!$A233,'Selected scen drivers'!$B$2:$B$999,reporting!$B233)</f>
        <v>0</v>
      </c>
      <c r="L233" s="3">
        <f>SUMIFS('Selected scen drivers'!L$2:L$999,'Selected scen drivers'!$A$2:$A$999,reporting!$A233,'Selected scen drivers'!$B$2:$B$999,reporting!$B233)</f>
        <v>0</v>
      </c>
      <c r="M233" s="3">
        <f>SUMIFS('Selected scen drivers'!M$2:M$999,'Selected scen drivers'!$A$2:$A$999,reporting!$A233,'Selected scen drivers'!$B$2:$B$999,reporting!$B233)</f>
        <v>0</v>
      </c>
      <c r="N233" s="3">
        <f>SUMIFS('Selected scen drivers'!N$2:N$999,'Selected scen drivers'!$A$2:$A$999,reporting!$A233,'Selected scen drivers'!$B$2:$B$999,reporting!$B233)</f>
        <v>0</v>
      </c>
      <c r="O233" s="3">
        <f>SUMIFS('Selected scen drivers'!O$2:O$999,'Selected scen drivers'!$A$2:$A$999,reporting!$A233,'Selected scen drivers'!$B$2:$B$999,reporting!$B233)</f>
        <v>0</v>
      </c>
      <c r="P233" s="3">
        <f>SUMIFS('Selected scen drivers'!P$2:P$999,'Selected scen drivers'!$A$2:$A$999,reporting!$A233,'Selected scen drivers'!$B$2:$B$999,reporting!$B233)</f>
        <v>0</v>
      </c>
      <c r="Q233" s="3">
        <f>SUMIFS('Selected scen drivers'!Q$2:Q$999,'Selected scen drivers'!$A$2:$A$999,reporting!$A233,'Selected scen drivers'!$B$2:$B$999,reporting!$B233)</f>
        <v>0</v>
      </c>
      <c r="R233" s="3">
        <f>SUMIFS('Selected scen drivers'!R$2:R$999,'Selected scen drivers'!$A$2:$A$999,reporting!$A233,'Selected scen drivers'!$B$2:$B$999,reporting!$B233)</f>
        <v>0</v>
      </c>
      <c r="S233" s="3">
        <f>SUMIFS('Selected scen drivers'!S$2:S$999,'Selected scen drivers'!$A$2:$A$999,reporting!$A233,'Selected scen drivers'!$B$2:$B$999,reporting!$B233)</f>
        <v>0</v>
      </c>
      <c r="T233" s="3">
        <f>SUMIFS('Selected scen drivers'!T$2:T$999,'Selected scen drivers'!$A$2:$A$999,reporting!$A233,'Selected scen drivers'!$B$2:$B$999,reporting!$B233)</f>
        <v>0</v>
      </c>
      <c r="U233" s="3">
        <f>SUMIFS('Selected scen drivers'!U$2:U$999,'Selected scen drivers'!$A$2:$A$999,reporting!$A233,'Selected scen drivers'!$B$2:$B$999,reporting!$B233)</f>
        <v>0</v>
      </c>
      <c r="V233" s="3">
        <f>SUMIFS('Selected scen drivers'!V$2:V$999,'Selected scen drivers'!$A$2:$A$999,reporting!$A233,'Selected scen drivers'!$B$2:$B$999,reporting!$B233)</f>
        <v>0</v>
      </c>
      <c r="W233" s="3">
        <f>SUMIFS('Selected scen drivers'!W$2:W$999,'Selected scen drivers'!$A$2:$A$999,reporting!$A233,'Selected scen drivers'!$B$2:$B$999,reporting!$B233)</f>
        <v>0</v>
      </c>
      <c r="X233" s="3">
        <f>SUMIFS('Selected scen drivers'!X$2:X$999,'Selected scen drivers'!$A$2:$A$999,reporting!$A233,'Selected scen drivers'!$B$2:$B$999,reporting!$B233)</f>
        <v>0</v>
      </c>
      <c r="Y233" s="3">
        <f>SUMIFS('Selected scen drivers'!Y$2:Y$999,'Selected scen drivers'!$A$2:$A$999,reporting!$A233,'Selected scen drivers'!$B$2:$B$999,reporting!$B233)</f>
        <v>0</v>
      </c>
      <c r="Z233" s="3">
        <f>SUMIFS('Selected scen drivers'!Z$2:Z$999,'Selected scen drivers'!$A$2:$A$999,reporting!$A233,'Selected scen drivers'!$B$2:$B$999,reporting!$B233)</f>
        <v>0</v>
      </c>
      <c r="AA233" s="3">
        <f>SUMIFS('Selected scen drivers'!AA$2:AA$999,'Selected scen drivers'!$A$2:$A$999,reporting!$A233,'Selected scen drivers'!$B$2:$B$999,reporting!$B233)</f>
        <v>0</v>
      </c>
      <c r="AB233" s="3">
        <f>SUMIFS('Selected scen drivers'!AB$2:AB$999,'Selected scen drivers'!$A$2:$A$999,reporting!$A233,'Selected scen drivers'!$B$2:$B$999,reporting!$B233)</f>
        <v>0</v>
      </c>
      <c r="AC233" s="3">
        <f>SUMIFS('Selected scen drivers'!AC$2:AC$999,'Selected scen drivers'!$A$2:$A$999,reporting!$A233,'Selected scen drivers'!$B$2:$B$999,reporting!$B233)</f>
        <v>0</v>
      </c>
      <c r="AD233" s="3">
        <f>SUMIFS('Selected scen drivers'!AD$2:AD$999,'Selected scen drivers'!$A$2:$A$999,reporting!$A233,'Selected scen drivers'!$B$2:$B$999,reporting!$B233)</f>
        <v>0</v>
      </c>
      <c r="AE233" s="3">
        <f>SUMIFS('Selected scen drivers'!AE$2:AE$999,'Selected scen drivers'!$A$2:$A$999,reporting!$A233,'Selected scen drivers'!$B$2:$B$999,reporting!$B233)</f>
        <v>0</v>
      </c>
      <c r="AF233">
        <v>2</v>
      </c>
    </row>
    <row r="234" ht="14.5" spans="1:32">
      <c r="A234" s="22">
        <f t="shared" si="6"/>
        <v>39</v>
      </c>
      <c r="B234" s="22">
        <f t="shared" si="7"/>
        <v>2</v>
      </c>
      <c r="D234" t="str">
        <f>IFERROR("rep_"&amp;VLOOKUP(B234,Classification!$U$5:$V$14,2,FALSE),"\I:")</f>
        <v>rep_GDPAGR</v>
      </c>
      <c r="E234" t="str">
        <f>IFERROR(VLOOKUP(A234,Classification!$A$4:$B$99,2,FALSE),"\I:")</f>
        <v>\I:</v>
      </c>
      <c r="F234" s="3">
        <f>SUMIFS('Selected scen drivers'!F$2:F$999,'Selected scen drivers'!$A$2:$A$999,reporting!$A234,'Selected scen drivers'!$B$2:$B$999,reporting!$B234)</f>
        <v>0</v>
      </c>
      <c r="G234" s="3">
        <f>SUMIFS('Selected scen drivers'!G$2:G$999,'Selected scen drivers'!$A$2:$A$999,reporting!$A234,'Selected scen drivers'!$B$2:$B$999,reporting!$B234)</f>
        <v>0</v>
      </c>
      <c r="H234" s="3">
        <f>SUMIFS('Selected scen drivers'!H$2:H$999,'Selected scen drivers'!$A$2:$A$999,reporting!$A234,'Selected scen drivers'!$B$2:$B$999,reporting!$B234)</f>
        <v>0</v>
      </c>
      <c r="I234" s="3">
        <f>SUMIFS('Selected scen drivers'!I$2:I$999,'Selected scen drivers'!$A$2:$A$999,reporting!$A234,'Selected scen drivers'!$B$2:$B$999,reporting!$B234)</f>
        <v>0</v>
      </c>
      <c r="J234" s="3">
        <f>SUMIFS('Selected scen drivers'!J$2:J$999,'Selected scen drivers'!$A$2:$A$999,reporting!$A234,'Selected scen drivers'!$B$2:$B$999,reporting!$B234)</f>
        <v>0</v>
      </c>
      <c r="K234" s="3">
        <f>SUMIFS('Selected scen drivers'!K$2:K$999,'Selected scen drivers'!$A$2:$A$999,reporting!$A234,'Selected scen drivers'!$B$2:$B$999,reporting!$B234)</f>
        <v>0</v>
      </c>
      <c r="L234" s="3">
        <f>SUMIFS('Selected scen drivers'!L$2:L$999,'Selected scen drivers'!$A$2:$A$999,reporting!$A234,'Selected scen drivers'!$B$2:$B$999,reporting!$B234)</f>
        <v>0</v>
      </c>
      <c r="M234" s="3">
        <f>SUMIFS('Selected scen drivers'!M$2:M$999,'Selected scen drivers'!$A$2:$A$999,reporting!$A234,'Selected scen drivers'!$B$2:$B$999,reporting!$B234)</f>
        <v>0</v>
      </c>
      <c r="N234" s="3">
        <f>SUMIFS('Selected scen drivers'!N$2:N$999,'Selected scen drivers'!$A$2:$A$999,reporting!$A234,'Selected scen drivers'!$B$2:$B$999,reporting!$B234)</f>
        <v>0</v>
      </c>
      <c r="O234" s="3">
        <f>SUMIFS('Selected scen drivers'!O$2:O$999,'Selected scen drivers'!$A$2:$A$999,reporting!$A234,'Selected scen drivers'!$B$2:$B$999,reporting!$B234)</f>
        <v>0</v>
      </c>
      <c r="P234" s="3">
        <f>SUMIFS('Selected scen drivers'!P$2:P$999,'Selected scen drivers'!$A$2:$A$999,reporting!$A234,'Selected scen drivers'!$B$2:$B$999,reporting!$B234)</f>
        <v>0</v>
      </c>
      <c r="Q234" s="3">
        <f>SUMIFS('Selected scen drivers'!Q$2:Q$999,'Selected scen drivers'!$A$2:$A$999,reporting!$A234,'Selected scen drivers'!$B$2:$B$999,reporting!$B234)</f>
        <v>0</v>
      </c>
      <c r="R234" s="3">
        <f>SUMIFS('Selected scen drivers'!R$2:R$999,'Selected scen drivers'!$A$2:$A$999,reporting!$A234,'Selected scen drivers'!$B$2:$B$999,reporting!$B234)</f>
        <v>0</v>
      </c>
      <c r="S234" s="3">
        <f>SUMIFS('Selected scen drivers'!S$2:S$999,'Selected scen drivers'!$A$2:$A$999,reporting!$A234,'Selected scen drivers'!$B$2:$B$999,reporting!$B234)</f>
        <v>0</v>
      </c>
      <c r="T234" s="3">
        <f>SUMIFS('Selected scen drivers'!T$2:T$999,'Selected scen drivers'!$A$2:$A$999,reporting!$A234,'Selected scen drivers'!$B$2:$B$999,reporting!$B234)</f>
        <v>0</v>
      </c>
      <c r="U234" s="3">
        <f>SUMIFS('Selected scen drivers'!U$2:U$999,'Selected scen drivers'!$A$2:$A$999,reporting!$A234,'Selected scen drivers'!$B$2:$B$999,reporting!$B234)</f>
        <v>0</v>
      </c>
      <c r="V234" s="3">
        <f>SUMIFS('Selected scen drivers'!V$2:V$999,'Selected scen drivers'!$A$2:$A$999,reporting!$A234,'Selected scen drivers'!$B$2:$B$999,reporting!$B234)</f>
        <v>0</v>
      </c>
      <c r="W234" s="3">
        <f>SUMIFS('Selected scen drivers'!W$2:W$999,'Selected scen drivers'!$A$2:$A$999,reporting!$A234,'Selected scen drivers'!$B$2:$B$999,reporting!$B234)</f>
        <v>0</v>
      </c>
      <c r="X234" s="3">
        <f>SUMIFS('Selected scen drivers'!X$2:X$999,'Selected scen drivers'!$A$2:$A$999,reporting!$A234,'Selected scen drivers'!$B$2:$B$999,reporting!$B234)</f>
        <v>0</v>
      </c>
      <c r="Y234" s="3">
        <f>SUMIFS('Selected scen drivers'!Y$2:Y$999,'Selected scen drivers'!$A$2:$A$999,reporting!$A234,'Selected scen drivers'!$B$2:$B$999,reporting!$B234)</f>
        <v>0</v>
      </c>
      <c r="Z234" s="3">
        <f>SUMIFS('Selected scen drivers'!Z$2:Z$999,'Selected scen drivers'!$A$2:$A$999,reporting!$A234,'Selected scen drivers'!$B$2:$B$999,reporting!$B234)</f>
        <v>0</v>
      </c>
      <c r="AA234" s="3">
        <f>SUMIFS('Selected scen drivers'!AA$2:AA$999,'Selected scen drivers'!$A$2:$A$999,reporting!$A234,'Selected scen drivers'!$B$2:$B$999,reporting!$B234)</f>
        <v>0</v>
      </c>
      <c r="AB234" s="3">
        <f>SUMIFS('Selected scen drivers'!AB$2:AB$999,'Selected scen drivers'!$A$2:$A$999,reporting!$A234,'Selected scen drivers'!$B$2:$B$999,reporting!$B234)</f>
        <v>0</v>
      </c>
      <c r="AC234" s="3">
        <f>SUMIFS('Selected scen drivers'!AC$2:AC$999,'Selected scen drivers'!$A$2:$A$999,reporting!$A234,'Selected scen drivers'!$B$2:$B$999,reporting!$B234)</f>
        <v>0</v>
      </c>
      <c r="AD234" s="3">
        <f>SUMIFS('Selected scen drivers'!AD$2:AD$999,'Selected scen drivers'!$A$2:$A$999,reporting!$A234,'Selected scen drivers'!$B$2:$B$999,reporting!$B234)</f>
        <v>0</v>
      </c>
      <c r="AE234" s="3">
        <f>SUMIFS('Selected scen drivers'!AE$2:AE$999,'Selected scen drivers'!$A$2:$A$999,reporting!$A234,'Selected scen drivers'!$B$2:$B$999,reporting!$B234)</f>
        <v>0</v>
      </c>
      <c r="AF234">
        <v>2</v>
      </c>
    </row>
    <row r="235" ht="14.5" spans="1:32">
      <c r="A235" s="22">
        <f t="shared" si="6"/>
        <v>39</v>
      </c>
      <c r="B235" s="22">
        <f t="shared" si="7"/>
        <v>3</v>
      </c>
      <c r="D235" t="str">
        <f>IFERROR("rep_"&amp;VLOOKUP(B235,Classification!$U$5:$V$14,2,FALSE),"\I:")</f>
        <v>rep_GDPIND</v>
      </c>
      <c r="E235" t="str">
        <f>IFERROR(VLOOKUP(A235,Classification!$A$4:$B$99,2,FALSE),"\I:")</f>
        <v>\I:</v>
      </c>
      <c r="F235" s="3">
        <f>SUMIFS('Selected scen drivers'!F$2:F$999,'Selected scen drivers'!$A$2:$A$999,reporting!$A235,'Selected scen drivers'!$B$2:$B$999,reporting!$B235)</f>
        <v>0</v>
      </c>
      <c r="G235" s="3">
        <f>SUMIFS('Selected scen drivers'!G$2:G$999,'Selected scen drivers'!$A$2:$A$999,reporting!$A235,'Selected scen drivers'!$B$2:$B$999,reporting!$B235)</f>
        <v>0</v>
      </c>
      <c r="H235" s="3">
        <f>SUMIFS('Selected scen drivers'!H$2:H$999,'Selected scen drivers'!$A$2:$A$999,reporting!$A235,'Selected scen drivers'!$B$2:$B$999,reporting!$B235)</f>
        <v>0</v>
      </c>
      <c r="I235" s="3">
        <f>SUMIFS('Selected scen drivers'!I$2:I$999,'Selected scen drivers'!$A$2:$A$999,reporting!$A235,'Selected scen drivers'!$B$2:$B$999,reporting!$B235)</f>
        <v>0</v>
      </c>
      <c r="J235" s="3">
        <f>SUMIFS('Selected scen drivers'!J$2:J$999,'Selected scen drivers'!$A$2:$A$999,reporting!$A235,'Selected scen drivers'!$B$2:$B$999,reporting!$B235)</f>
        <v>0</v>
      </c>
      <c r="K235" s="3">
        <f>SUMIFS('Selected scen drivers'!K$2:K$999,'Selected scen drivers'!$A$2:$A$999,reporting!$A235,'Selected scen drivers'!$B$2:$B$999,reporting!$B235)</f>
        <v>0</v>
      </c>
      <c r="L235" s="3">
        <f>SUMIFS('Selected scen drivers'!L$2:L$999,'Selected scen drivers'!$A$2:$A$999,reporting!$A235,'Selected scen drivers'!$B$2:$B$999,reporting!$B235)</f>
        <v>0</v>
      </c>
      <c r="M235" s="3">
        <f>SUMIFS('Selected scen drivers'!M$2:M$999,'Selected scen drivers'!$A$2:$A$999,reporting!$A235,'Selected scen drivers'!$B$2:$B$999,reporting!$B235)</f>
        <v>0</v>
      </c>
      <c r="N235" s="3">
        <f>SUMIFS('Selected scen drivers'!N$2:N$999,'Selected scen drivers'!$A$2:$A$999,reporting!$A235,'Selected scen drivers'!$B$2:$B$999,reporting!$B235)</f>
        <v>0</v>
      </c>
      <c r="O235" s="3">
        <f>SUMIFS('Selected scen drivers'!O$2:O$999,'Selected scen drivers'!$A$2:$A$999,reporting!$A235,'Selected scen drivers'!$B$2:$B$999,reporting!$B235)</f>
        <v>0</v>
      </c>
      <c r="P235" s="3">
        <f>SUMIFS('Selected scen drivers'!P$2:P$999,'Selected scen drivers'!$A$2:$A$999,reporting!$A235,'Selected scen drivers'!$B$2:$B$999,reporting!$B235)</f>
        <v>0</v>
      </c>
      <c r="Q235" s="3">
        <f>SUMIFS('Selected scen drivers'!Q$2:Q$999,'Selected scen drivers'!$A$2:$A$999,reporting!$A235,'Selected scen drivers'!$B$2:$B$999,reporting!$B235)</f>
        <v>0</v>
      </c>
      <c r="R235" s="3">
        <f>SUMIFS('Selected scen drivers'!R$2:R$999,'Selected scen drivers'!$A$2:$A$999,reporting!$A235,'Selected scen drivers'!$B$2:$B$999,reporting!$B235)</f>
        <v>0</v>
      </c>
      <c r="S235" s="3">
        <f>SUMIFS('Selected scen drivers'!S$2:S$999,'Selected scen drivers'!$A$2:$A$999,reporting!$A235,'Selected scen drivers'!$B$2:$B$999,reporting!$B235)</f>
        <v>0</v>
      </c>
      <c r="T235" s="3">
        <f>SUMIFS('Selected scen drivers'!T$2:T$999,'Selected scen drivers'!$A$2:$A$999,reporting!$A235,'Selected scen drivers'!$B$2:$B$999,reporting!$B235)</f>
        <v>0</v>
      </c>
      <c r="U235" s="3">
        <f>SUMIFS('Selected scen drivers'!U$2:U$999,'Selected scen drivers'!$A$2:$A$999,reporting!$A235,'Selected scen drivers'!$B$2:$B$999,reporting!$B235)</f>
        <v>0</v>
      </c>
      <c r="V235" s="3">
        <f>SUMIFS('Selected scen drivers'!V$2:V$999,'Selected scen drivers'!$A$2:$A$999,reporting!$A235,'Selected scen drivers'!$B$2:$B$999,reporting!$B235)</f>
        <v>0</v>
      </c>
      <c r="W235" s="3">
        <f>SUMIFS('Selected scen drivers'!W$2:W$999,'Selected scen drivers'!$A$2:$A$999,reporting!$A235,'Selected scen drivers'!$B$2:$B$999,reporting!$B235)</f>
        <v>0</v>
      </c>
      <c r="X235" s="3">
        <f>SUMIFS('Selected scen drivers'!X$2:X$999,'Selected scen drivers'!$A$2:$A$999,reporting!$A235,'Selected scen drivers'!$B$2:$B$999,reporting!$B235)</f>
        <v>0</v>
      </c>
      <c r="Y235" s="3">
        <f>SUMIFS('Selected scen drivers'!Y$2:Y$999,'Selected scen drivers'!$A$2:$A$999,reporting!$A235,'Selected scen drivers'!$B$2:$B$999,reporting!$B235)</f>
        <v>0</v>
      </c>
      <c r="Z235" s="3">
        <f>SUMIFS('Selected scen drivers'!Z$2:Z$999,'Selected scen drivers'!$A$2:$A$999,reporting!$A235,'Selected scen drivers'!$B$2:$B$999,reporting!$B235)</f>
        <v>0</v>
      </c>
      <c r="AA235" s="3">
        <f>SUMIFS('Selected scen drivers'!AA$2:AA$999,'Selected scen drivers'!$A$2:$A$999,reporting!$A235,'Selected scen drivers'!$B$2:$B$999,reporting!$B235)</f>
        <v>0</v>
      </c>
      <c r="AB235" s="3">
        <f>SUMIFS('Selected scen drivers'!AB$2:AB$999,'Selected scen drivers'!$A$2:$A$999,reporting!$A235,'Selected scen drivers'!$B$2:$B$999,reporting!$B235)</f>
        <v>0</v>
      </c>
      <c r="AC235" s="3">
        <f>SUMIFS('Selected scen drivers'!AC$2:AC$999,'Selected scen drivers'!$A$2:$A$999,reporting!$A235,'Selected scen drivers'!$B$2:$B$999,reporting!$B235)</f>
        <v>0</v>
      </c>
      <c r="AD235" s="3">
        <f>SUMIFS('Selected scen drivers'!AD$2:AD$999,'Selected scen drivers'!$A$2:$A$999,reporting!$A235,'Selected scen drivers'!$B$2:$B$999,reporting!$B235)</f>
        <v>0</v>
      </c>
      <c r="AE235" s="3">
        <f>SUMIFS('Selected scen drivers'!AE$2:AE$999,'Selected scen drivers'!$A$2:$A$999,reporting!$A235,'Selected scen drivers'!$B$2:$B$999,reporting!$B235)</f>
        <v>0</v>
      </c>
      <c r="AF235">
        <v>2</v>
      </c>
    </row>
    <row r="236" ht="14.5" spans="1:32">
      <c r="A236" s="22">
        <f t="shared" si="6"/>
        <v>39</v>
      </c>
      <c r="B236" s="22">
        <f t="shared" si="7"/>
        <v>7</v>
      </c>
      <c r="D236" t="str">
        <f>IFERROR("rep_"&amp;VLOOKUP(B236,Classification!$U$5:$V$14,2,FALSE),"\I:")</f>
        <v>rep_GDPSER</v>
      </c>
      <c r="E236" t="str">
        <f>IFERROR(VLOOKUP(A236,Classification!$A$4:$B$99,2,FALSE),"\I:")</f>
        <v>\I:</v>
      </c>
      <c r="F236" s="3">
        <f>SUMIFS('Selected scen drivers'!F$2:F$999,'Selected scen drivers'!$A$2:$A$999,reporting!$A236,'Selected scen drivers'!$B$2:$B$999,reporting!$B236)</f>
        <v>0</v>
      </c>
      <c r="G236" s="3">
        <f>SUMIFS('Selected scen drivers'!G$2:G$999,'Selected scen drivers'!$A$2:$A$999,reporting!$A236,'Selected scen drivers'!$B$2:$B$999,reporting!$B236)</f>
        <v>0</v>
      </c>
      <c r="H236" s="3">
        <f>SUMIFS('Selected scen drivers'!H$2:H$999,'Selected scen drivers'!$A$2:$A$999,reporting!$A236,'Selected scen drivers'!$B$2:$B$999,reporting!$B236)</f>
        <v>0</v>
      </c>
      <c r="I236" s="3">
        <f>SUMIFS('Selected scen drivers'!I$2:I$999,'Selected scen drivers'!$A$2:$A$999,reporting!$A236,'Selected scen drivers'!$B$2:$B$999,reporting!$B236)</f>
        <v>0</v>
      </c>
      <c r="J236" s="3">
        <f>SUMIFS('Selected scen drivers'!J$2:J$999,'Selected scen drivers'!$A$2:$A$999,reporting!$A236,'Selected scen drivers'!$B$2:$B$999,reporting!$B236)</f>
        <v>0</v>
      </c>
      <c r="K236" s="3">
        <f>SUMIFS('Selected scen drivers'!K$2:K$999,'Selected scen drivers'!$A$2:$A$999,reporting!$A236,'Selected scen drivers'!$B$2:$B$999,reporting!$B236)</f>
        <v>0</v>
      </c>
      <c r="L236" s="3">
        <f>SUMIFS('Selected scen drivers'!L$2:L$999,'Selected scen drivers'!$A$2:$A$999,reporting!$A236,'Selected scen drivers'!$B$2:$B$999,reporting!$B236)</f>
        <v>0</v>
      </c>
      <c r="M236" s="3">
        <f>SUMIFS('Selected scen drivers'!M$2:M$999,'Selected scen drivers'!$A$2:$A$999,reporting!$A236,'Selected scen drivers'!$B$2:$B$999,reporting!$B236)</f>
        <v>0</v>
      </c>
      <c r="N236" s="3">
        <f>SUMIFS('Selected scen drivers'!N$2:N$999,'Selected scen drivers'!$A$2:$A$999,reporting!$A236,'Selected scen drivers'!$B$2:$B$999,reporting!$B236)</f>
        <v>0</v>
      </c>
      <c r="O236" s="3">
        <f>SUMIFS('Selected scen drivers'!O$2:O$999,'Selected scen drivers'!$A$2:$A$999,reporting!$A236,'Selected scen drivers'!$B$2:$B$999,reporting!$B236)</f>
        <v>0</v>
      </c>
      <c r="P236" s="3">
        <f>SUMIFS('Selected scen drivers'!P$2:P$999,'Selected scen drivers'!$A$2:$A$999,reporting!$A236,'Selected scen drivers'!$B$2:$B$999,reporting!$B236)</f>
        <v>0</v>
      </c>
      <c r="Q236" s="3">
        <f>SUMIFS('Selected scen drivers'!Q$2:Q$999,'Selected scen drivers'!$A$2:$A$999,reporting!$A236,'Selected scen drivers'!$B$2:$B$999,reporting!$B236)</f>
        <v>0</v>
      </c>
      <c r="R236" s="3">
        <f>SUMIFS('Selected scen drivers'!R$2:R$999,'Selected scen drivers'!$A$2:$A$999,reporting!$A236,'Selected scen drivers'!$B$2:$B$999,reporting!$B236)</f>
        <v>0</v>
      </c>
      <c r="S236" s="3">
        <f>SUMIFS('Selected scen drivers'!S$2:S$999,'Selected scen drivers'!$A$2:$A$999,reporting!$A236,'Selected scen drivers'!$B$2:$B$999,reporting!$B236)</f>
        <v>0</v>
      </c>
      <c r="T236" s="3">
        <f>SUMIFS('Selected scen drivers'!T$2:T$999,'Selected scen drivers'!$A$2:$A$999,reporting!$A236,'Selected scen drivers'!$B$2:$B$999,reporting!$B236)</f>
        <v>0</v>
      </c>
      <c r="U236" s="3">
        <f>SUMIFS('Selected scen drivers'!U$2:U$999,'Selected scen drivers'!$A$2:$A$999,reporting!$A236,'Selected scen drivers'!$B$2:$B$999,reporting!$B236)</f>
        <v>0</v>
      </c>
      <c r="V236" s="3">
        <f>SUMIFS('Selected scen drivers'!V$2:V$999,'Selected scen drivers'!$A$2:$A$999,reporting!$A236,'Selected scen drivers'!$B$2:$B$999,reporting!$B236)</f>
        <v>0</v>
      </c>
      <c r="W236" s="3">
        <f>SUMIFS('Selected scen drivers'!W$2:W$999,'Selected scen drivers'!$A$2:$A$999,reporting!$A236,'Selected scen drivers'!$B$2:$B$999,reporting!$B236)</f>
        <v>0</v>
      </c>
      <c r="X236" s="3">
        <f>SUMIFS('Selected scen drivers'!X$2:X$999,'Selected scen drivers'!$A$2:$A$999,reporting!$A236,'Selected scen drivers'!$B$2:$B$999,reporting!$B236)</f>
        <v>0</v>
      </c>
      <c r="Y236" s="3">
        <f>SUMIFS('Selected scen drivers'!Y$2:Y$999,'Selected scen drivers'!$A$2:$A$999,reporting!$A236,'Selected scen drivers'!$B$2:$B$999,reporting!$B236)</f>
        <v>0</v>
      </c>
      <c r="Z236" s="3">
        <f>SUMIFS('Selected scen drivers'!Z$2:Z$999,'Selected scen drivers'!$A$2:$A$999,reporting!$A236,'Selected scen drivers'!$B$2:$B$999,reporting!$B236)</f>
        <v>0</v>
      </c>
      <c r="AA236" s="3">
        <f>SUMIFS('Selected scen drivers'!AA$2:AA$999,'Selected scen drivers'!$A$2:$A$999,reporting!$A236,'Selected scen drivers'!$B$2:$B$999,reporting!$B236)</f>
        <v>0</v>
      </c>
      <c r="AB236" s="3">
        <f>SUMIFS('Selected scen drivers'!AB$2:AB$999,'Selected scen drivers'!$A$2:$A$999,reporting!$A236,'Selected scen drivers'!$B$2:$B$999,reporting!$B236)</f>
        <v>0</v>
      </c>
      <c r="AC236" s="3">
        <f>SUMIFS('Selected scen drivers'!AC$2:AC$999,'Selected scen drivers'!$A$2:$A$999,reporting!$A236,'Selected scen drivers'!$B$2:$B$999,reporting!$B236)</f>
        <v>0</v>
      </c>
      <c r="AD236" s="3">
        <f>SUMIFS('Selected scen drivers'!AD$2:AD$999,'Selected scen drivers'!$A$2:$A$999,reporting!$A236,'Selected scen drivers'!$B$2:$B$999,reporting!$B236)</f>
        <v>0</v>
      </c>
      <c r="AE236" s="3">
        <f>SUMIFS('Selected scen drivers'!AE$2:AE$999,'Selected scen drivers'!$A$2:$A$999,reporting!$A236,'Selected scen drivers'!$B$2:$B$999,reporting!$B236)</f>
        <v>0</v>
      </c>
      <c r="AF236">
        <v>2</v>
      </c>
    </row>
    <row r="237" ht="14.5" spans="1:32">
      <c r="A237" s="22">
        <f t="shared" si="6"/>
        <v>39</v>
      </c>
      <c r="B237" s="22">
        <f t="shared" si="7"/>
        <v>8</v>
      </c>
      <c r="D237" t="str">
        <f>IFERROR("rep_"&amp;VLOOKUP(B237,Classification!$U$5:$V$14,2,FALSE),"\I:")</f>
        <v>rep_HOU</v>
      </c>
      <c r="E237" t="str">
        <f>IFERROR(VLOOKUP(A237,Classification!$A$4:$B$99,2,FALSE),"\I:")</f>
        <v>\I:</v>
      </c>
      <c r="F237" s="3">
        <f>SUMIFS('Selected scen drivers'!F$2:F$999,'Selected scen drivers'!$A$2:$A$999,reporting!$A237,'Selected scen drivers'!$B$2:$B$999,reporting!$B237)</f>
        <v>0</v>
      </c>
      <c r="G237" s="3">
        <f>SUMIFS('Selected scen drivers'!G$2:G$999,'Selected scen drivers'!$A$2:$A$999,reporting!$A237,'Selected scen drivers'!$B$2:$B$999,reporting!$B237)</f>
        <v>0</v>
      </c>
      <c r="H237" s="3">
        <f>SUMIFS('Selected scen drivers'!H$2:H$999,'Selected scen drivers'!$A$2:$A$999,reporting!$A237,'Selected scen drivers'!$B$2:$B$999,reporting!$B237)</f>
        <v>0</v>
      </c>
      <c r="I237" s="3">
        <f>SUMIFS('Selected scen drivers'!I$2:I$999,'Selected scen drivers'!$A$2:$A$999,reporting!$A237,'Selected scen drivers'!$B$2:$B$999,reporting!$B237)</f>
        <v>0</v>
      </c>
      <c r="J237" s="3">
        <f>SUMIFS('Selected scen drivers'!J$2:J$999,'Selected scen drivers'!$A$2:$A$999,reporting!$A237,'Selected scen drivers'!$B$2:$B$999,reporting!$B237)</f>
        <v>0</v>
      </c>
      <c r="K237" s="3">
        <f>SUMIFS('Selected scen drivers'!K$2:K$999,'Selected scen drivers'!$A$2:$A$999,reporting!$A237,'Selected scen drivers'!$B$2:$B$999,reporting!$B237)</f>
        <v>0</v>
      </c>
      <c r="L237" s="3">
        <f>SUMIFS('Selected scen drivers'!L$2:L$999,'Selected scen drivers'!$A$2:$A$999,reporting!$A237,'Selected scen drivers'!$B$2:$B$999,reporting!$B237)</f>
        <v>0</v>
      </c>
      <c r="M237" s="3">
        <f>SUMIFS('Selected scen drivers'!M$2:M$999,'Selected scen drivers'!$A$2:$A$999,reporting!$A237,'Selected scen drivers'!$B$2:$B$999,reporting!$B237)</f>
        <v>0</v>
      </c>
      <c r="N237" s="3">
        <f>SUMIFS('Selected scen drivers'!N$2:N$999,'Selected scen drivers'!$A$2:$A$999,reporting!$A237,'Selected scen drivers'!$B$2:$B$999,reporting!$B237)</f>
        <v>0</v>
      </c>
      <c r="O237" s="3">
        <f>SUMIFS('Selected scen drivers'!O$2:O$999,'Selected scen drivers'!$A$2:$A$999,reporting!$A237,'Selected scen drivers'!$B$2:$B$999,reporting!$B237)</f>
        <v>0</v>
      </c>
      <c r="P237" s="3">
        <f>SUMIFS('Selected scen drivers'!P$2:P$999,'Selected scen drivers'!$A$2:$A$999,reporting!$A237,'Selected scen drivers'!$B$2:$B$999,reporting!$B237)</f>
        <v>0</v>
      </c>
      <c r="Q237" s="3">
        <f>SUMIFS('Selected scen drivers'!Q$2:Q$999,'Selected scen drivers'!$A$2:$A$999,reporting!$A237,'Selected scen drivers'!$B$2:$B$999,reporting!$B237)</f>
        <v>0</v>
      </c>
      <c r="R237" s="3">
        <f>SUMIFS('Selected scen drivers'!R$2:R$999,'Selected scen drivers'!$A$2:$A$999,reporting!$A237,'Selected scen drivers'!$B$2:$B$999,reporting!$B237)</f>
        <v>0</v>
      </c>
      <c r="S237" s="3">
        <f>SUMIFS('Selected scen drivers'!S$2:S$999,'Selected scen drivers'!$A$2:$A$999,reporting!$A237,'Selected scen drivers'!$B$2:$B$999,reporting!$B237)</f>
        <v>0</v>
      </c>
      <c r="T237" s="3">
        <f>SUMIFS('Selected scen drivers'!T$2:T$999,'Selected scen drivers'!$A$2:$A$999,reporting!$A237,'Selected scen drivers'!$B$2:$B$999,reporting!$B237)</f>
        <v>0</v>
      </c>
      <c r="U237" s="3">
        <f>SUMIFS('Selected scen drivers'!U$2:U$999,'Selected scen drivers'!$A$2:$A$999,reporting!$A237,'Selected scen drivers'!$B$2:$B$999,reporting!$B237)</f>
        <v>0</v>
      </c>
      <c r="V237" s="3">
        <f>SUMIFS('Selected scen drivers'!V$2:V$999,'Selected scen drivers'!$A$2:$A$999,reporting!$A237,'Selected scen drivers'!$B$2:$B$999,reporting!$B237)</f>
        <v>0</v>
      </c>
      <c r="W237" s="3">
        <f>SUMIFS('Selected scen drivers'!W$2:W$999,'Selected scen drivers'!$A$2:$A$999,reporting!$A237,'Selected scen drivers'!$B$2:$B$999,reporting!$B237)</f>
        <v>0</v>
      </c>
      <c r="X237" s="3">
        <f>SUMIFS('Selected scen drivers'!X$2:X$999,'Selected scen drivers'!$A$2:$A$999,reporting!$A237,'Selected scen drivers'!$B$2:$B$999,reporting!$B237)</f>
        <v>0</v>
      </c>
      <c r="Y237" s="3">
        <f>SUMIFS('Selected scen drivers'!Y$2:Y$999,'Selected scen drivers'!$A$2:$A$999,reporting!$A237,'Selected scen drivers'!$B$2:$B$999,reporting!$B237)</f>
        <v>0</v>
      </c>
      <c r="Z237" s="3">
        <f>SUMIFS('Selected scen drivers'!Z$2:Z$999,'Selected scen drivers'!$A$2:$A$999,reporting!$A237,'Selected scen drivers'!$B$2:$B$999,reporting!$B237)</f>
        <v>0</v>
      </c>
      <c r="AA237" s="3">
        <f>SUMIFS('Selected scen drivers'!AA$2:AA$999,'Selected scen drivers'!$A$2:$A$999,reporting!$A237,'Selected scen drivers'!$B$2:$B$999,reporting!$B237)</f>
        <v>0</v>
      </c>
      <c r="AB237" s="3">
        <f>SUMIFS('Selected scen drivers'!AB$2:AB$999,'Selected scen drivers'!$A$2:$A$999,reporting!$A237,'Selected scen drivers'!$B$2:$B$999,reporting!$B237)</f>
        <v>0</v>
      </c>
      <c r="AC237" s="3">
        <f>SUMIFS('Selected scen drivers'!AC$2:AC$999,'Selected scen drivers'!$A$2:$A$999,reporting!$A237,'Selected scen drivers'!$B$2:$B$999,reporting!$B237)</f>
        <v>0</v>
      </c>
      <c r="AD237" s="3">
        <f>SUMIFS('Selected scen drivers'!AD$2:AD$999,'Selected scen drivers'!$A$2:$A$999,reporting!$A237,'Selected scen drivers'!$B$2:$B$999,reporting!$B237)</f>
        <v>0</v>
      </c>
      <c r="AE237" s="3">
        <f>SUMIFS('Selected scen drivers'!AE$2:AE$999,'Selected scen drivers'!$A$2:$A$999,reporting!$A237,'Selected scen drivers'!$B$2:$B$999,reporting!$B237)</f>
        <v>0</v>
      </c>
      <c r="AF237">
        <v>2</v>
      </c>
    </row>
    <row r="238" ht="14.5" spans="1:32">
      <c r="A238" s="22">
        <f t="shared" si="6"/>
        <v>39</v>
      </c>
      <c r="B238" s="22">
        <f t="shared" si="7"/>
        <v>9</v>
      </c>
      <c r="D238" t="str">
        <f>IFERROR("rep_"&amp;VLOOKUP(B238,Classification!$U$5:$V$14,2,FALSE),"\I:")</f>
        <v>rep_POP</v>
      </c>
      <c r="E238" t="str">
        <f>IFERROR(VLOOKUP(A238,Classification!$A$4:$B$99,2,FALSE),"\I:")</f>
        <v>\I:</v>
      </c>
      <c r="F238" s="3">
        <f>SUMIFS('Selected scen drivers'!F$2:F$999,'Selected scen drivers'!$A$2:$A$999,reporting!$A238,'Selected scen drivers'!$B$2:$B$999,reporting!$B238)</f>
        <v>0</v>
      </c>
      <c r="G238" s="3">
        <f>SUMIFS('Selected scen drivers'!G$2:G$999,'Selected scen drivers'!$A$2:$A$999,reporting!$A238,'Selected scen drivers'!$B$2:$B$999,reporting!$B238)</f>
        <v>0</v>
      </c>
      <c r="H238" s="3">
        <f>SUMIFS('Selected scen drivers'!H$2:H$999,'Selected scen drivers'!$A$2:$A$999,reporting!$A238,'Selected scen drivers'!$B$2:$B$999,reporting!$B238)</f>
        <v>0</v>
      </c>
      <c r="I238" s="3">
        <f>SUMIFS('Selected scen drivers'!I$2:I$999,'Selected scen drivers'!$A$2:$A$999,reporting!$A238,'Selected scen drivers'!$B$2:$B$999,reporting!$B238)</f>
        <v>0</v>
      </c>
      <c r="J238" s="3">
        <f>SUMIFS('Selected scen drivers'!J$2:J$999,'Selected scen drivers'!$A$2:$A$999,reporting!$A238,'Selected scen drivers'!$B$2:$B$999,reporting!$B238)</f>
        <v>0</v>
      </c>
      <c r="K238" s="3">
        <f>SUMIFS('Selected scen drivers'!K$2:K$999,'Selected scen drivers'!$A$2:$A$999,reporting!$A238,'Selected scen drivers'!$B$2:$B$999,reporting!$B238)</f>
        <v>0</v>
      </c>
      <c r="L238" s="3">
        <f>SUMIFS('Selected scen drivers'!L$2:L$999,'Selected scen drivers'!$A$2:$A$999,reporting!$A238,'Selected scen drivers'!$B$2:$B$999,reporting!$B238)</f>
        <v>0</v>
      </c>
      <c r="M238" s="3">
        <f>SUMIFS('Selected scen drivers'!M$2:M$999,'Selected scen drivers'!$A$2:$A$999,reporting!$A238,'Selected scen drivers'!$B$2:$B$999,reporting!$B238)</f>
        <v>0</v>
      </c>
      <c r="N238" s="3">
        <f>SUMIFS('Selected scen drivers'!N$2:N$999,'Selected scen drivers'!$A$2:$A$999,reporting!$A238,'Selected scen drivers'!$B$2:$B$999,reporting!$B238)</f>
        <v>0</v>
      </c>
      <c r="O238" s="3">
        <f>SUMIFS('Selected scen drivers'!O$2:O$999,'Selected scen drivers'!$A$2:$A$999,reporting!$A238,'Selected scen drivers'!$B$2:$B$999,reporting!$B238)</f>
        <v>0</v>
      </c>
      <c r="P238" s="3">
        <f>SUMIFS('Selected scen drivers'!P$2:P$999,'Selected scen drivers'!$A$2:$A$999,reporting!$A238,'Selected scen drivers'!$B$2:$B$999,reporting!$B238)</f>
        <v>0</v>
      </c>
      <c r="Q238" s="3">
        <f>SUMIFS('Selected scen drivers'!Q$2:Q$999,'Selected scen drivers'!$A$2:$A$999,reporting!$A238,'Selected scen drivers'!$B$2:$B$999,reporting!$B238)</f>
        <v>0</v>
      </c>
      <c r="R238" s="3">
        <f>SUMIFS('Selected scen drivers'!R$2:R$999,'Selected scen drivers'!$A$2:$A$999,reporting!$A238,'Selected scen drivers'!$B$2:$B$999,reporting!$B238)</f>
        <v>0</v>
      </c>
      <c r="S238" s="3">
        <f>SUMIFS('Selected scen drivers'!S$2:S$999,'Selected scen drivers'!$A$2:$A$999,reporting!$A238,'Selected scen drivers'!$B$2:$B$999,reporting!$B238)</f>
        <v>0</v>
      </c>
      <c r="T238" s="3">
        <f>SUMIFS('Selected scen drivers'!T$2:T$999,'Selected scen drivers'!$A$2:$A$999,reporting!$A238,'Selected scen drivers'!$B$2:$B$999,reporting!$B238)</f>
        <v>0</v>
      </c>
      <c r="U238" s="3">
        <f>SUMIFS('Selected scen drivers'!U$2:U$999,'Selected scen drivers'!$A$2:$A$999,reporting!$A238,'Selected scen drivers'!$B$2:$B$999,reporting!$B238)</f>
        <v>0</v>
      </c>
      <c r="V238" s="3">
        <f>SUMIFS('Selected scen drivers'!V$2:V$999,'Selected scen drivers'!$A$2:$A$999,reporting!$A238,'Selected scen drivers'!$B$2:$B$999,reporting!$B238)</f>
        <v>0</v>
      </c>
      <c r="W238" s="3">
        <f>SUMIFS('Selected scen drivers'!W$2:W$999,'Selected scen drivers'!$A$2:$A$999,reporting!$A238,'Selected scen drivers'!$B$2:$B$999,reporting!$B238)</f>
        <v>0</v>
      </c>
      <c r="X238" s="3">
        <f>SUMIFS('Selected scen drivers'!X$2:X$999,'Selected scen drivers'!$A$2:$A$999,reporting!$A238,'Selected scen drivers'!$B$2:$B$999,reporting!$B238)</f>
        <v>0</v>
      </c>
      <c r="Y238" s="3">
        <f>SUMIFS('Selected scen drivers'!Y$2:Y$999,'Selected scen drivers'!$A$2:$A$999,reporting!$A238,'Selected scen drivers'!$B$2:$B$999,reporting!$B238)</f>
        <v>0</v>
      </c>
      <c r="Z238" s="3">
        <f>SUMIFS('Selected scen drivers'!Z$2:Z$999,'Selected scen drivers'!$A$2:$A$999,reporting!$A238,'Selected scen drivers'!$B$2:$B$999,reporting!$B238)</f>
        <v>0</v>
      </c>
      <c r="AA238" s="3">
        <f>SUMIFS('Selected scen drivers'!AA$2:AA$999,'Selected scen drivers'!$A$2:$A$999,reporting!$A238,'Selected scen drivers'!$B$2:$B$999,reporting!$B238)</f>
        <v>0</v>
      </c>
      <c r="AB238" s="3">
        <f>SUMIFS('Selected scen drivers'!AB$2:AB$999,'Selected scen drivers'!$A$2:$A$999,reporting!$A238,'Selected scen drivers'!$B$2:$B$999,reporting!$B238)</f>
        <v>0</v>
      </c>
      <c r="AC238" s="3">
        <f>SUMIFS('Selected scen drivers'!AC$2:AC$999,'Selected scen drivers'!$A$2:$A$999,reporting!$A238,'Selected scen drivers'!$B$2:$B$999,reporting!$B238)</f>
        <v>0</v>
      </c>
      <c r="AD238" s="3">
        <f>SUMIFS('Selected scen drivers'!AD$2:AD$999,'Selected scen drivers'!$A$2:$A$999,reporting!$A238,'Selected scen drivers'!$B$2:$B$999,reporting!$B238)</f>
        <v>0</v>
      </c>
      <c r="AE238" s="3">
        <f>SUMIFS('Selected scen drivers'!AE$2:AE$999,'Selected scen drivers'!$A$2:$A$999,reporting!$A238,'Selected scen drivers'!$B$2:$B$999,reporting!$B238)</f>
        <v>0</v>
      </c>
      <c r="AF238">
        <v>2</v>
      </c>
    </row>
    <row r="239" ht="14.5" spans="1:32">
      <c r="A239" s="22">
        <f t="shared" si="6"/>
        <v>40</v>
      </c>
      <c r="B239" s="22">
        <f t="shared" si="7"/>
        <v>1</v>
      </c>
      <c r="D239" t="str">
        <f>IFERROR("rep_"&amp;VLOOKUP(B239,Classification!$U$5:$V$14,2,FALSE),"\I:")</f>
        <v>rep_GDP</v>
      </c>
      <c r="E239" t="str">
        <f>IFERROR(VLOOKUP(A239,Classification!$A$4:$B$99,2,FALSE),"\I:")</f>
        <v>\I:</v>
      </c>
      <c r="F239" s="3">
        <f>SUMIFS('Selected scen drivers'!F$2:F$999,'Selected scen drivers'!$A$2:$A$999,reporting!$A239,'Selected scen drivers'!$B$2:$B$999,reporting!$B239)</f>
        <v>0</v>
      </c>
      <c r="G239" s="3">
        <f>SUMIFS('Selected scen drivers'!G$2:G$999,'Selected scen drivers'!$A$2:$A$999,reporting!$A239,'Selected scen drivers'!$B$2:$B$999,reporting!$B239)</f>
        <v>0</v>
      </c>
      <c r="H239" s="3">
        <f>SUMIFS('Selected scen drivers'!H$2:H$999,'Selected scen drivers'!$A$2:$A$999,reporting!$A239,'Selected scen drivers'!$B$2:$B$999,reporting!$B239)</f>
        <v>0</v>
      </c>
      <c r="I239" s="3">
        <f>SUMIFS('Selected scen drivers'!I$2:I$999,'Selected scen drivers'!$A$2:$A$999,reporting!$A239,'Selected scen drivers'!$B$2:$B$999,reporting!$B239)</f>
        <v>0</v>
      </c>
      <c r="J239" s="3">
        <f>SUMIFS('Selected scen drivers'!J$2:J$999,'Selected scen drivers'!$A$2:$A$999,reporting!$A239,'Selected scen drivers'!$B$2:$B$999,reporting!$B239)</f>
        <v>0</v>
      </c>
      <c r="K239" s="3">
        <f>SUMIFS('Selected scen drivers'!K$2:K$999,'Selected scen drivers'!$A$2:$A$999,reporting!$A239,'Selected scen drivers'!$B$2:$B$999,reporting!$B239)</f>
        <v>0</v>
      </c>
      <c r="L239" s="3">
        <f>SUMIFS('Selected scen drivers'!L$2:L$999,'Selected scen drivers'!$A$2:$A$999,reporting!$A239,'Selected scen drivers'!$B$2:$B$999,reporting!$B239)</f>
        <v>0</v>
      </c>
      <c r="M239" s="3">
        <f>SUMIFS('Selected scen drivers'!M$2:M$999,'Selected scen drivers'!$A$2:$A$999,reporting!$A239,'Selected scen drivers'!$B$2:$B$999,reporting!$B239)</f>
        <v>0</v>
      </c>
      <c r="N239" s="3">
        <f>SUMIFS('Selected scen drivers'!N$2:N$999,'Selected scen drivers'!$A$2:$A$999,reporting!$A239,'Selected scen drivers'!$B$2:$B$999,reporting!$B239)</f>
        <v>0</v>
      </c>
      <c r="O239" s="3">
        <f>SUMIFS('Selected scen drivers'!O$2:O$999,'Selected scen drivers'!$A$2:$A$999,reporting!$A239,'Selected scen drivers'!$B$2:$B$999,reporting!$B239)</f>
        <v>0</v>
      </c>
      <c r="P239" s="3">
        <f>SUMIFS('Selected scen drivers'!P$2:P$999,'Selected scen drivers'!$A$2:$A$999,reporting!$A239,'Selected scen drivers'!$B$2:$B$999,reporting!$B239)</f>
        <v>0</v>
      </c>
      <c r="Q239" s="3">
        <f>SUMIFS('Selected scen drivers'!Q$2:Q$999,'Selected scen drivers'!$A$2:$A$999,reporting!$A239,'Selected scen drivers'!$B$2:$B$999,reporting!$B239)</f>
        <v>0</v>
      </c>
      <c r="R239" s="3">
        <f>SUMIFS('Selected scen drivers'!R$2:R$999,'Selected scen drivers'!$A$2:$A$999,reporting!$A239,'Selected scen drivers'!$B$2:$B$999,reporting!$B239)</f>
        <v>0</v>
      </c>
      <c r="S239" s="3">
        <f>SUMIFS('Selected scen drivers'!S$2:S$999,'Selected scen drivers'!$A$2:$A$999,reporting!$A239,'Selected scen drivers'!$B$2:$B$999,reporting!$B239)</f>
        <v>0</v>
      </c>
      <c r="T239" s="3">
        <f>SUMIFS('Selected scen drivers'!T$2:T$999,'Selected scen drivers'!$A$2:$A$999,reporting!$A239,'Selected scen drivers'!$B$2:$B$999,reporting!$B239)</f>
        <v>0</v>
      </c>
      <c r="U239" s="3">
        <f>SUMIFS('Selected scen drivers'!U$2:U$999,'Selected scen drivers'!$A$2:$A$999,reporting!$A239,'Selected scen drivers'!$B$2:$B$999,reporting!$B239)</f>
        <v>0</v>
      </c>
      <c r="V239" s="3">
        <f>SUMIFS('Selected scen drivers'!V$2:V$999,'Selected scen drivers'!$A$2:$A$999,reporting!$A239,'Selected scen drivers'!$B$2:$B$999,reporting!$B239)</f>
        <v>0</v>
      </c>
      <c r="W239" s="3">
        <f>SUMIFS('Selected scen drivers'!W$2:W$999,'Selected scen drivers'!$A$2:$A$999,reporting!$A239,'Selected scen drivers'!$B$2:$B$999,reporting!$B239)</f>
        <v>0</v>
      </c>
      <c r="X239" s="3">
        <f>SUMIFS('Selected scen drivers'!X$2:X$999,'Selected scen drivers'!$A$2:$A$999,reporting!$A239,'Selected scen drivers'!$B$2:$B$999,reporting!$B239)</f>
        <v>0</v>
      </c>
      <c r="Y239" s="3">
        <f>SUMIFS('Selected scen drivers'!Y$2:Y$999,'Selected scen drivers'!$A$2:$A$999,reporting!$A239,'Selected scen drivers'!$B$2:$B$999,reporting!$B239)</f>
        <v>0</v>
      </c>
      <c r="Z239" s="3">
        <f>SUMIFS('Selected scen drivers'!Z$2:Z$999,'Selected scen drivers'!$A$2:$A$999,reporting!$A239,'Selected scen drivers'!$B$2:$B$999,reporting!$B239)</f>
        <v>0</v>
      </c>
      <c r="AA239" s="3">
        <f>SUMIFS('Selected scen drivers'!AA$2:AA$999,'Selected scen drivers'!$A$2:$A$999,reporting!$A239,'Selected scen drivers'!$B$2:$B$999,reporting!$B239)</f>
        <v>0</v>
      </c>
      <c r="AB239" s="3">
        <f>SUMIFS('Selected scen drivers'!AB$2:AB$999,'Selected scen drivers'!$A$2:$A$999,reporting!$A239,'Selected scen drivers'!$B$2:$B$999,reporting!$B239)</f>
        <v>0</v>
      </c>
      <c r="AC239" s="3">
        <f>SUMIFS('Selected scen drivers'!AC$2:AC$999,'Selected scen drivers'!$A$2:$A$999,reporting!$A239,'Selected scen drivers'!$B$2:$B$999,reporting!$B239)</f>
        <v>0</v>
      </c>
      <c r="AD239" s="3">
        <f>SUMIFS('Selected scen drivers'!AD$2:AD$999,'Selected scen drivers'!$A$2:$A$999,reporting!$A239,'Selected scen drivers'!$B$2:$B$999,reporting!$B239)</f>
        <v>0</v>
      </c>
      <c r="AE239" s="3">
        <f>SUMIFS('Selected scen drivers'!AE$2:AE$999,'Selected scen drivers'!$A$2:$A$999,reporting!$A239,'Selected scen drivers'!$B$2:$B$999,reporting!$B239)</f>
        <v>0</v>
      </c>
      <c r="AF239">
        <v>2</v>
      </c>
    </row>
    <row r="240" ht="14.5" spans="1:32">
      <c r="A240" s="22">
        <f t="shared" si="6"/>
        <v>40</v>
      </c>
      <c r="B240" s="22">
        <f t="shared" si="7"/>
        <v>2</v>
      </c>
      <c r="D240" t="str">
        <f>IFERROR("rep_"&amp;VLOOKUP(B240,Classification!$U$5:$V$14,2,FALSE),"\I:")</f>
        <v>rep_GDPAGR</v>
      </c>
      <c r="E240" t="str">
        <f>IFERROR(VLOOKUP(A240,Classification!$A$4:$B$99,2,FALSE),"\I:")</f>
        <v>\I:</v>
      </c>
      <c r="F240" s="3">
        <f>SUMIFS('Selected scen drivers'!F$2:F$999,'Selected scen drivers'!$A$2:$A$999,reporting!$A240,'Selected scen drivers'!$B$2:$B$999,reporting!$B240)</f>
        <v>0</v>
      </c>
      <c r="G240" s="3">
        <f>SUMIFS('Selected scen drivers'!G$2:G$999,'Selected scen drivers'!$A$2:$A$999,reporting!$A240,'Selected scen drivers'!$B$2:$B$999,reporting!$B240)</f>
        <v>0</v>
      </c>
      <c r="H240" s="3">
        <f>SUMIFS('Selected scen drivers'!H$2:H$999,'Selected scen drivers'!$A$2:$A$999,reporting!$A240,'Selected scen drivers'!$B$2:$B$999,reporting!$B240)</f>
        <v>0</v>
      </c>
      <c r="I240" s="3">
        <f>SUMIFS('Selected scen drivers'!I$2:I$999,'Selected scen drivers'!$A$2:$A$999,reporting!$A240,'Selected scen drivers'!$B$2:$B$999,reporting!$B240)</f>
        <v>0</v>
      </c>
      <c r="J240" s="3">
        <f>SUMIFS('Selected scen drivers'!J$2:J$999,'Selected scen drivers'!$A$2:$A$999,reporting!$A240,'Selected scen drivers'!$B$2:$B$999,reporting!$B240)</f>
        <v>0</v>
      </c>
      <c r="K240" s="3">
        <f>SUMIFS('Selected scen drivers'!K$2:K$999,'Selected scen drivers'!$A$2:$A$999,reporting!$A240,'Selected scen drivers'!$B$2:$B$999,reporting!$B240)</f>
        <v>0</v>
      </c>
      <c r="L240" s="3">
        <f>SUMIFS('Selected scen drivers'!L$2:L$999,'Selected scen drivers'!$A$2:$A$999,reporting!$A240,'Selected scen drivers'!$B$2:$B$999,reporting!$B240)</f>
        <v>0</v>
      </c>
      <c r="M240" s="3">
        <f>SUMIFS('Selected scen drivers'!M$2:M$999,'Selected scen drivers'!$A$2:$A$999,reporting!$A240,'Selected scen drivers'!$B$2:$B$999,reporting!$B240)</f>
        <v>0</v>
      </c>
      <c r="N240" s="3">
        <f>SUMIFS('Selected scen drivers'!N$2:N$999,'Selected scen drivers'!$A$2:$A$999,reporting!$A240,'Selected scen drivers'!$B$2:$B$999,reporting!$B240)</f>
        <v>0</v>
      </c>
      <c r="O240" s="3">
        <f>SUMIFS('Selected scen drivers'!O$2:O$999,'Selected scen drivers'!$A$2:$A$999,reporting!$A240,'Selected scen drivers'!$B$2:$B$999,reporting!$B240)</f>
        <v>0</v>
      </c>
      <c r="P240" s="3">
        <f>SUMIFS('Selected scen drivers'!P$2:P$999,'Selected scen drivers'!$A$2:$A$999,reporting!$A240,'Selected scen drivers'!$B$2:$B$999,reporting!$B240)</f>
        <v>0</v>
      </c>
      <c r="Q240" s="3">
        <f>SUMIFS('Selected scen drivers'!Q$2:Q$999,'Selected scen drivers'!$A$2:$A$999,reporting!$A240,'Selected scen drivers'!$B$2:$B$999,reporting!$B240)</f>
        <v>0</v>
      </c>
      <c r="R240" s="3">
        <f>SUMIFS('Selected scen drivers'!R$2:R$999,'Selected scen drivers'!$A$2:$A$999,reporting!$A240,'Selected scen drivers'!$B$2:$B$999,reporting!$B240)</f>
        <v>0</v>
      </c>
      <c r="S240" s="3">
        <f>SUMIFS('Selected scen drivers'!S$2:S$999,'Selected scen drivers'!$A$2:$A$999,reporting!$A240,'Selected scen drivers'!$B$2:$B$999,reporting!$B240)</f>
        <v>0</v>
      </c>
      <c r="T240" s="3">
        <f>SUMIFS('Selected scen drivers'!T$2:T$999,'Selected scen drivers'!$A$2:$A$999,reporting!$A240,'Selected scen drivers'!$B$2:$B$999,reporting!$B240)</f>
        <v>0</v>
      </c>
      <c r="U240" s="3">
        <f>SUMIFS('Selected scen drivers'!U$2:U$999,'Selected scen drivers'!$A$2:$A$999,reporting!$A240,'Selected scen drivers'!$B$2:$B$999,reporting!$B240)</f>
        <v>0</v>
      </c>
      <c r="V240" s="3">
        <f>SUMIFS('Selected scen drivers'!V$2:V$999,'Selected scen drivers'!$A$2:$A$999,reporting!$A240,'Selected scen drivers'!$B$2:$B$999,reporting!$B240)</f>
        <v>0</v>
      </c>
      <c r="W240" s="3">
        <f>SUMIFS('Selected scen drivers'!W$2:W$999,'Selected scen drivers'!$A$2:$A$999,reporting!$A240,'Selected scen drivers'!$B$2:$B$999,reporting!$B240)</f>
        <v>0</v>
      </c>
      <c r="X240" s="3">
        <f>SUMIFS('Selected scen drivers'!X$2:X$999,'Selected scen drivers'!$A$2:$A$999,reporting!$A240,'Selected scen drivers'!$B$2:$B$999,reporting!$B240)</f>
        <v>0</v>
      </c>
      <c r="Y240" s="3">
        <f>SUMIFS('Selected scen drivers'!Y$2:Y$999,'Selected scen drivers'!$A$2:$A$999,reporting!$A240,'Selected scen drivers'!$B$2:$B$999,reporting!$B240)</f>
        <v>0</v>
      </c>
      <c r="Z240" s="3">
        <f>SUMIFS('Selected scen drivers'!Z$2:Z$999,'Selected scen drivers'!$A$2:$A$999,reporting!$A240,'Selected scen drivers'!$B$2:$B$999,reporting!$B240)</f>
        <v>0</v>
      </c>
      <c r="AA240" s="3">
        <f>SUMIFS('Selected scen drivers'!AA$2:AA$999,'Selected scen drivers'!$A$2:$A$999,reporting!$A240,'Selected scen drivers'!$B$2:$B$999,reporting!$B240)</f>
        <v>0</v>
      </c>
      <c r="AB240" s="3">
        <f>SUMIFS('Selected scen drivers'!AB$2:AB$999,'Selected scen drivers'!$A$2:$A$999,reporting!$A240,'Selected scen drivers'!$B$2:$B$999,reporting!$B240)</f>
        <v>0</v>
      </c>
      <c r="AC240" s="3">
        <f>SUMIFS('Selected scen drivers'!AC$2:AC$999,'Selected scen drivers'!$A$2:$A$999,reporting!$A240,'Selected scen drivers'!$B$2:$B$999,reporting!$B240)</f>
        <v>0</v>
      </c>
      <c r="AD240" s="3">
        <f>SUMIFS('Selected scen drivers'!AD$2:AD$999,'Selected scen drivers'!$A$2:$A$999,reporting!$A240,'Selected scen drivers'!$B$2:$B$999,reporting!$B240)</f>
        <v>0</v>
      </c>
      <c r="AE240" s="3">
        <f>SUMIFS('Selected scen drivers'!AE$2:AE$999,'Selected scen drivers'!$A$2:$A$999,reporting!$A240,'Selected scen drivers'!$B$2:$B$999,reporting!$B240)</f>
        <v>0</v>
      </c>
      <c r="AF240">
        <v>2</v>
      </c>
    </row>
    <row r="241" ht="14.5" spans="1:32">
      <c r="A241" s="22">
        <f t="shared" si="6"/>
        <v>40</v>
      </c>
      <c r="B241" s="22">
        <f t="shared" si="7"/>
        <v>3</v>
      </c>
      <c r="D241" t="str">
        <f>IFERROR("rep_"&amp;VLOOKUP(B241,Classification!$U$5:$V$14,2,FALSE),"\I:")</f>
        <v>rep_GDPIND</v>
      </c>
      <c r="E241" t="str">
        <f>IFERROR(VLOOKUP(A241,Classification!$A$4:$B$99,2,FALSE),"\I:")</f>
        <v>\I:</v>
      </c>
      <c r="F241" s="3">
        <f>SUMIFS('Selected scen drivers'!F$2:F$999,'Selected scen drivers'!$A$2:$A$999,reporting!$A241,'Selected scen drivers'!$B$2:$B$999,reporting!$B241)</f>
        <v>0</v>
      </c>
      <c r="G241" s="3">
        <f>SUMIFS('Selected scen drivers'!G$2:G$999,'Selected scen drivers'!$A$2:$A$999,reporting!$A241,'Selected scen drivers'!$B$2:$B$999,reporting!$B241)</f>
        <v>0</v>
      </c>
      <c r="H241" s="3">
        <f>SUMIFS('Selected scen drivers'!H$2:H$999,'Selected scen drivers'!$A$2:$A$999,reporting!$A241,'Selected scen drivers'!$B$2:$B$999,reporting!$B241)</f>
        <v>0</v>
      </c>
      <c r="I241" s="3">
        <f>SUMIFS('Selected scen drivers'!I$2:I$999,'Selected scen drivers'!$A$2:$A$999,reporting!$A241,'Selected scen drivers'!$B$2:$B$999,reporting!$B241)</f>
        <v>0</v>
      </c>
      <c r="J241" s="3">
        <f>SUMIFS('Selected scen drivers'!J$2:J$999,'Selected scen drivers'!$A$2:$A$999,reporting!$A241,'Selected scen drivers'!$B$2:$B$999,reporting!$B241)</f>
        <v>0</v>
      </c>
      <c r="K241" s="3">
        <f>SUMIFS('Selected scen drivers'!K$2:K$999,'Selected scen drivers'!$A$2:$A$999,reporting!$A241,'Selected scen drivers'!$B$2:$B$999,reporting!$B241)</f>
        <v>0</v>
      </c>
      <c r="L241" s="3">
        <f>SUMIFS('Selected scen drivers'!L$2:L$999,'Selected scen drivers'!$A$2:$A$999,reporting!$A241,'Selected scen drivers'!$B$2:$B$999,reporting!$B241)</f>
        <v>0</v>
      </c>
      <c r="M241" s="3">
        <f>SUMIFS('Selected scen drivers'!M$2:M$999,'Selected scen drivers'!$A$2:$A$999,reporting!$A241,'Selected scen drivers'!$B$2:$B$999,reporting!$B241)</f>
        <v>0</v>
      </c>
      <c r="N241" s="3">
        <f>SUMIFS('Selected scen drivers'!N$2:N$999,'Selected scen drivers'!$A$2:$A$999,reporting!$A241,'Selected scen drivers'!$B$2:$B$999,reporting!$B241)</f>
        <v>0</v>
      </c>
      <c r="O241" s="3">
        <f>SUMIFS('Selected scen drivers'!O$2:O$999,'Selected scen drivers'!$A$2:$A$999,reporting!$A241,'Selected scen drivers'!$B$2:$B$999,reporting!$B241)</f>
        <v>0</v>
      </c>
      <c r="P241" s="3">
        <f>SUMIFS('Selected scen drivers'!P$2:P$999,'Selected scen drivers'!$A$2:$A$999,reporting!$A241,'Selected scen drivers'!$B$2:$B$999,reporting!$B241)</f>
        <v>0</v>
      </c>
      <c r="Q241" s="3">
        <f>SUMIFS('Selected scen drivers'!Q$2:Q$999,'Selected scen drivers'!$A$2:$A$999,reporting!$A241,'Selected scen drivers'!$B$2:$B$999,reporting!$B241)</f>
        <v>0</v>
      </c>
      <c r="R241" s="3">
        <f>SUMIFS('Selected scen drivers'!R$2:R$999,'Selected scen drivers'!$A$2:$A$999,reporting!$A241,'Selected scen drivers'!$B$2:$B$999,reporting!$B241)</f>
        <v>0</v>
      </c>
      <c r="S241" s="3">
        <f>SUMIFS('Selected scen drivers'!S$2:S$999,'Selected scen drivers'!$A$2:$A$999,reporting!$A241,'Selected scen drivers'!$B$2:$B$999,reporting!$B241)</f>
        <v>0</v>
      </c>
      <c r="T241" s="3">
        <f>SUMIFS('Selected scen drivers'!T$2:T$999,'Selected scen drivers'!$A$2:$A$999,reporting!$A241,'Selected scen drivers'!$B$2:$B$999,reporting!$B241)</f>
        <v>0</v>
      </c>
      <c r="U241" s="3">
        <f>SUMIFS('Selected scen drivers'!U$2:U$999,'Selected scen drivers'!$A$2:$A$999,reporting!$A241,'Selected scen drivers'!$B$2:$B$999,reporting!$B241)</f>
        <v>0</v>
      </c>
      <c r="V241" s="3">
        <f>SUMIFS('Selected scen drivers'!V$2:V$999,'Selected scen drivers'!$A$2:$A$999,reporting!$A241,'Selected scen drivers'!$B$2:$B$999,reporting!$B241)</f>
        <v>0</v>
      </c>
      <c r="W241" s="3">
        <f>SUMIFS('Selected scen drivers'!W$2:W$999,'Selected scen drivers'!$A$2:$A$999,reporting!$A241,'Selected scen drivers'!$B$2:$B$999,reporting!$B241)</f>
        <v>0</v>
      </c>
      <c r="X241" s="3">
        <f>SUMIFS('Selected scen drivers'!X$2:X$999,'Selected scen drivers'!$A$2:$A$999,reporting!$A241,'Selected scen drivers'!$B$2:$B$999,reporting!$B241)</f>
        <v>0</v>
      </c>
      <c r="Y241" s="3">
        <f>SUMIFS('Selected scen drivers'!Y$2:Y$999,'Selected scen drivers'!$A$2:$A$999,reporting!$A241,'Selected scen drivers'!$B$2:$B$999,reporting!$B241)</f>
        <v>0</v>
      </c>
      <c r="Z241" s="3">
        <f>SUMIFS('Selected scen drivers'!Z$2:Z$999,'Selected scen drivers'!$A$2:$A$999,reporting!$A241,'Selected scen drivers'!$B$2:$B$999,reporting!$B241)</f>
        <v>0</v>
      </c>
      <c r="AA241" s="3">
        <f>SUMIFS('Selected scen drivers'!AA$2:AA$999,'Selected scen drivers'!$A$2:$A$999,reporting!$A241,'Selected scen drivers'!$B$2:$B$999,reporting!$B241)</f>
        <v>0</v>
      </c>
      <c r="AB241" s="3">
        <f>SUMIFS('Selected scen drivers'!AB$2:AB$999,'Selected scen drivers'!$A$2:$A$999,reporting!$A241,'Selected scen drivers'!$B$2:$B$999,reporting!$B241)</f>
        <v>0</v>
      </c>
      <c r="AC241" s="3">
        <f>SUMIFS('Selected scen drivers'!AC$2:AC$999,'Selected scen drivers'!$A$2:$A$999,reporting!$A241,'Selected scen drivers'!$B$2:$B$999,reporting!$B241)</f>
        <v>0</v>
      </c>
      <c r="AD241" s="3">
        <f>SUMIFS('Selected scen drivers'!AD$2:AD$999,'Selected scen drivers'!$A$2:$A$999,reporting!$A241,'Selected scen drivers'!$B$2:$B$999,reporting!$B241)</f>
        <v>0</v>
      </c>
      <c r="AE241" s="3">
        <f>SUMIFS('Selected scen drivers'!AE$2:AE$999,'Selected scen drivers'!$A$2:$A$999,reporting!$A241,'Selected scen drivers'!$B$2:$B$999,reporting!$B241)</f>
        <v>0</v>
      </c>
      <c r="AF241">
        <v>2</v>
      </c>
    </row>
    <row r="242" ht="14.5" spans="1:32">
      <c r="A242" s="22">
        <f t="shared" si="6"/>
        <v>40</v>
      </c>
      <c r="B242" s="22">
        <f t="shared" si="7"/>
        <v>7</v>
      </c>
      <c r="D242" t="str">
        <f>IFERROR("rep_"&amp;VLOOKUP(B242,Classification!$U$5:$V$14,2,FALSE),"\I:")</f>
        <v>rep_GDPSER</v>
      </c>
      <c r="E242" t="str">
        <f>IFERROR(VLOOKUP(A242,Classification!$A$4:$B$99,2,FALSE),"\I:")</f>
        <v>\I:</v>
      </c>
      <c r="F242" s="3">
        <f>SUMIFS('Selected scen drivers'!F$2:F$999,'Selected scen drivers'!$A$2:$A$999,reporting!$A242,'Selected scen drivers'!$B$2:$B$999,reporting!$B242)</f>
        <v>0</v>
      </c>
      <c r="G242" s="3">
        <f>SUMIFS('Selected scen drivers'!G$2:G$999,'Selected scen drivers'!$A$2:$A$999,reporting!$A242,'Selected scen drivers'!$B$2:$B$999,reporting!$B242)</f>
        <v>0</v>
      </c>
      <c r="H242" s="3">
        <f>SUMIFS('Selected scen drivers'!H$2:H$999,'Selected scen drivers'!$A$2:$A$999,reporting!$A242,'Selected scen drivers'!$B$2:$B$999,reporting!$B242)</f>
        <v>0</v>
      </c>
      <c r="I242" s="3">
        <f>SUMIFS('Selected scen drivers'!I$2:I$999,'Selected scen drivers'!$A$2:$A$999,reporting!$A242,'Selected scen drivers'!$B$2:$B$999,reporting!$B242)</f>
        <v>0</v>
      </c>
      <c r="J242" s="3">
        <f>SUMIFS('Selected scen drivers'!J$2:J$999,'Selected scen drivers'!$A$2:$A$999,reporting!$A242,'Selected scen drivers'!$B$2:$B$999,reporting!$B242)</f>
        <v>0</v>
      </c>
      <c r="K242" s="3">
        <f>SUMIFS('Selected scen drivers'!K$2:K$999,'Selected scen drivers'!$A$2:$A$999,reporting!$A242,'Selected scen drivers'!$B$2:$B$999,reporting!$B242)</f>
        <v>0</v>
      </c>
      <c r="L242" s="3">
        <f>SUMIFS('Selected scen drivers'!L$2:L$999,'Selected scen drivers'!$A$2:$A$999,reporting!$A242,'Selected scen drivers'!$B$2:$B$999,reporting!$B242)</f>
        <v>0</v>
      </c>
      <c r="M242" s="3">
        <f>SUMIFS('Selected scen drivers'!M$2:M$999,'Selected scen drivers'!$A$2:$A$999,reporting!$A242,'Selected scen drivers'!$B$2:$B$999,reporting!$B242)</f>
        <v>0</v>
      </c>
      <c r="N242" s="3">
        <f>SUMIFS('Selected scen drivers'!N$2:N$999,'Selected scen drivers'!$A$2:$A$999,reporting!$A242,'Selected scen drivers'!$B$2:$B$999,reporting!$B242)</f>
        <v>0</v>
      </c>
      <c r="O242" s="3">
        <f>SUMIFS('Selected scen drivers'!O$2:O$999,'Selected scen drivers'!$A$2:$A$999,reporting!$A242,'Selected scen drivers'!$B$2:$B$999,reporting!$B242)</f>
        <v>0</v>
      </c>
      <c r="P242" s="3">
        <f>SUMIFS('Selected scen drivers'!P$2:P$999,'Selected scen drivers'!$A$2:$A$999,reporting!$A242,'Selected scen drivers'!$B$2:$B$999,reporting!$B242)</f>
        <v>0</v>
      </c>
      <c r="Q242" s="3">
        <f>SUMIFS('Selected scen drivers'!Q$2:Q$999,'Selected scen drivers'!$A$2:$A$999,reporting!$A242,'Selected scen drivers'!$B$2:$B$999,reporting!$B242)</f>
        <v>0</v>
      </c>
      <c r="R242" s="3">
        <f>SUMIFS('Selected scen drivers'!R$2:R$999,'Selected scen drivers'!$A$2:$A$999,reporting!$A242,'Selected scen drivers'!$B$2:$B$999,reporting!$B242)</f>
        <v>0</v>
      </c>
      <c r="S242" s="3">
        <f>SUMIFS('Selected scen drivers'!S$2:S$999,'Selected scen drivers'!$A$2:$A$999,reporting!$A242,'Selected scen drivers'!$B$2:$B$999,reporting!$B242)</f>
        <v>0</v>
      </c>
      <c r="T242" s="3">
        <f>SUMIFS('Selected scen drivers'!T$2:T$999,'Selected scen drivers'!$A$2:$A$999,reporting!$A242,'Selected scen drivers'!$B$2:$B$999,reporting!$B242)</f>
        <v>0</v>
      </c>
      <c r="U242" s="3">
        <f>SUMIFS('Selected scen drivers'!U$2:U$999,'Selected scen drivers'!$A$2:$A$999,reporting!$A242,'Selected scen drivers'!$B$2:$B$999,reporting!$B242)</f>
        <v>0</v>
      </c>
      <c r="V242" s="3">
        <f>SUMIFS('Selected scen drivers'!V$2:V$999,'Selected scen drivers'!$A$2:$A$999,reporting!$A242,'Selected scen drivers'!$B$2:$B$999,reporting!$B242)</f>
        <v>0</v>
      </c>
      <c r="W242" s="3">
        <f>SUMIFS('Selected scen drivers'!W$2:W$999,'Selected scen drivers'!$A$2:$A$999,reporting!$A242,'Selected scen drivers'!$B$2:$B$999,reporting!$B242)</f>
        <v>0</v>
      </c>
      <c r="X242" s="3">
        <f>SUMIFS('Selected scen drivers'!X$2:X$999,'Selected scen drivers'!$A$2:$A$999,reporting!$A242,'Selected scen drivers'!$B$2:$B$999,reporting!$B242)</f>
        <v>0</v>
      </c>
      <c r="Y242" s="3">
        <f>SUMIFS('Selected scen drivers'!Y$2:Y$999,'Selected scen drivers'!$A$2:$A$999,reporting!$A242,'Selected scen drivers'!$B$2:$B$999,reporting!$B242)</f>
        <v>0</v>
      </c>
      <c r="Z242" s="3">
        <f>SUMIFS('Selected scen drivers'!Z$2:Z$999,'Selected scen drivers'!$A$2:$A$999,reporting!$A242,'Selected scen drivers'!$B$2:$B$999,reporting!$B242)</f>
        <v>0</v>
      </c>
      <c r="AA242" s="3">
        <f>SUMIFS('Selected scen drivers'!AA$2:AA$999,'Selected scen drivers'!$A$2:$A$999,reporting!$A242,'Selected scen drivers'!$B$2:$B$999,reporting!$B242)</f>
        <v>0</v>
      </c>
      <c r="AB242" s="3">
        <f>SUMIFS('Selected scen drivers'!AB$2:AB$999,'Selected scen drivers'!$A$2:$A$999,reporting!$A242,'Selected scen drivers'!$B$2:$B$999,reporting!$B242)</f>
        <v>0</v>
      </c>
      <c r="AC242" s="3">
        <f>SUMIFS('Selected scen drivers'!AC$2:AC$999,'Selected scen drivers'!$A$2:$A$999,reporting!$A242,'Selected scen drivers'!$B$2:$B$999,reporting!$B242)</f>
        <v>0</v>
      </c>
      <c r="AD242" s="3">
        <f>SUMIFS('Selected scen drivers'!AD$2:AD$999,'Selected scen drivers'!$A$2:$A$999,reporting!$A242,'Selected scen drivers'!$B$2:$B$999,reporting!$B242)</f>
        <v>0</v>
      </c>
      <c r="AE242" s="3">
        <f>SUMIFS('Selected scen drivers'!AE$2:AE$999,'Selected scen drivers'!$A$2:$A$999,reporting!$A242,'Selected scen drivers'!$B$2:$B$999,reporting!$B242)</f>
        <v>0</v>
      </c>
      <c r="AF242">
        <v>2</v>
      </c>
    </row>
    <row r="243" ht="14.5" spans="1:32">
      <c r="A243" s="22">
        <f t="shared" si="6"/>
        <v>40</v>
      </c>
      <c r="B243" s="22">
        <f t="shared" si="7"/>
        <v>8</v>
      </c>
      <c r="D243" t="str">
        <f>IFERROR("rep_"&amp;VLOOKUP(B243,Classification!$U$5:$V$14,2,FALSE),"\I:")</f>
        <v>rep_HOU</v>
      </c>
      <c r="E243" t="str">
        <f>IFERROR(VLOOKUP(A243,Classification!$A$4:$B$99,2,FALSE),"\I:")</f>
        <v>\I:</v>
      </c>
      <c r="F243" s="3">
        <f>SUMIFS('Selected scen drivers'!F$2:F$999,'Selected scen drivers'!$A$2:$A$999,reporting!$A243,'Selected scen drivers'!$B$2:$B$999,reporting!$B243)</f>
        <v>0</v>
      </c>
      <c r="G243" s="3">
        <f>SUMIFS('Selected scen drivers'!G$2:G$999,'Selected scen drivers'!$A$2:$A$999,reporting!$A243,'Selected scen drivers'!$B$2:$B$999,reporting!$B243)</f>
        <v>0</v>
      </c>
      <c r="H243" s="3">
        <f>SUMIFS('Selected scen drivers'!H$2:H$999,'Selected scen drivers'!$A$2:$A$999,reporting!$A243,'Selected scen drivers'!$B$2:$B$999,reporting!$B243)</f>
        <v>0</v>
      </c>
      <c r="I243" s="3">
        <f>SUMIFS('Selected scen drivers'!I$2:I$999,'Selected scen drivers'!$A$2:$A$999,reporting!$A243,'Selected scen drivers'!$B$2:$B$999,reporting!$B243)</f>
        <v>0</v>
      </c>
      <c r="J243" s="3">
        <f>SUMIFS('Selected scen drivers'!J$2:J$999,'Selected scen drivers'!$A$2:$A$999,reporting!$A243,'Selected scen drivers'!$B$2:$B$999,reporting!$B243)</f>
        <v>0</v>
      </c>
      <c r="K243" s="3">
        <f>SUMIFS('Selected scen drivers'!K$2:K$999,'Selected scen drivers'!$A$2:$A$999,reporting!$A243,'Selected scen drivers'!$B$2:$B$999,reporting!$B243)</f>
        <v>0</v>
      </c>
      <c r="L243" s="3">
        <f>SUMIFS('Selected scen drivers'!L$2:L$999,'Selected scen drivers'!$A$2:$A$999,reporting!$A243,'Selected scen drivers'!$B$2:$B$999,reporting!$B243)</f>
        <v>0</v>
      </c>
      <c r="M243" s="3">
        <f>SUMIFS('Selected scen drivers'!M$2:M$999,'Selected scen drivers'!$A$2:$A$999,reporting!$A243,'Selected scen drivers'!$B$2:$B$999,reporting!$B243)</f>
        <v>0</v>
      </c>
      <c r="N243" s="3">
        <f>SUMIFS('Selected scen drivers'!N$2:N$999,'Selected scen drivers'!$A$2:$A$999,reporting!$A243,'Selected scen drivers'!$B$2:$B$999,reporting!$B243)</f>
        <v>0</v>
      </c>
      <c r="O243" s="3">
        <f>SUMIFS('Selected scen drivers'!O$2:O$999,'Selected scen drivers'!$A$2:$A$999,reporting!$A243,'Selected scen drivers'!$B$2:$B$999,reporting!$B243)</f>
        <v>0</v>
      </c>
      <c r="P243" s="3">
        <f>SUMIFS('Selected scen drivers'!P$2:P$999,'Selected scen drivers'!$A$2:$A$999,reporting!$A243,'Selected scen drivers'!$B$2:$B$999,reporting!$B243)</f>
        <v>0</v>
      </c>
      <c r="Q243" s="3">
        <f>SUMIFS('Selected scen drivers'!Q$2:Q$999,'Selected scen drivers'!$A$2:$A$999,reporting!$A243,'Selected scen drivers'!$B$2:$B$999,reporting!$B243)</f>
        <v>0</v>
      </c>
      <c r="R243" s="3">
        <f>SUMIFS('Selected scen drivers'!R$2:R$999,'Selected scen drivers'!$A$2:$A$999,reporting!$A243,'Selected scen drivers'!$B$2:$B$999,reporting!$B243)</f>
        <v>0</v>
      </c>
      <c r="S243" s="3">
        <f>SUMIFS('Selected scen drivers'!S$2:S$999,'Selected scen drivers'!$A$2:$A$999,reporting!$A243,'Selected scen drivers'!$B$2:$B$999,reporting!$B243)</f>
        <v>0</v>
      </c>
      <c r="T243" s="3">
        <f>SUMIFS('Selected scen drivers'!T$2:T$999,'Selected scen drivers'!$A$2:$A$999,reporting!$A243,'Selected scen drivers'!$B$2:$B$999,reporting!$B243)</f>
        <v>0</v>
      </c>
      <c r="U243" s="3">
        <f>SUMIFS('Selected scen drivers'!U$2:U$999,'Selected scen drivers'!$A$2:$A$999,reporting!$A243,'Selected scen drivers'!$B$2:$B$999,reporting!$B243)</f>
        <v>0</v>
      </c>
      <c r="V243" s="3">
        <f>SUMIFS('Selected scen drivers'!V$2:V$999,'Selected scen drivers'!$A$2:$A$999,reporting!$A243,'Selected scen drivers'!$B$2:$B$999,reporting!$B243)</f>
        <v>0</v>
      </c>
      <c r="W243" s="3">
        <f>SUMIFS('Selected scen drivers'!W$2:W$999,'Selected scen drivers'!$A$2:$A$999,reporting!$A243,'Selected scen drivers'!$B$2:$B$999,reporting!$B243)</f>
        <v>0</v>
      </c>
      <c r="X243" s="3">
        <f>SUMIFS('Selected scen drivers'!X$2:X$999,'Selected scen drivers'!$A$2:$A$999,reporting!$A243,'Selected scen drivers'!$B$2:$B$999,reporting!$B243)</f>
        <v>0</v>
      </c>
      <c r="Y243" s="3">
        <f>SUMIFS('Selected scen drivers'!Y$2:Y$999,'Selected scen drivers'!$A$2:$A$999,reporting!$A243,'Selected scen drivers'!$B$2:$B$999,reporting!$B243)</f>
        <v>0</v>
      </c>
      <c r="Z243" s="3">
        <f>SUMIFS('Selected scen drivers'!Z$2:Z$999,'Selected scen drivers'!$A$2:$A$999,reporting!$A243,'Selected scen drivers'!$B$2:$B$999,reporting!$B243)</f>
        <v>0</v>
      </c>
      <c r="AA243" s="3">
        <f>SUMIFS('Selected scen drivers'!AA$2:AA$999,'Selected scen drivers'!$A$2:$A$999,reporting!$A243,'Selected scen drivers'!$B$2:$B$999,reporting!$B243)</f>
        <v>0</v>
      </c>
      <c r="AB243" s="3">
        <f>SUMIFS('Selected scen drivers'!AB$2:AB$999,'Selected scen drivers'!$A$2:$A$999,reporting!$A243,'Selected scen drivers'!$B$2:$B$999,reporting!$B243)</f>
        <v>0</v>
      </c>
      <c r="AC243" s="3">
        <f>SUMIFS('Selected scen drivers'!AC$2:AC$999,'Selected scen drivers'!$A$2:$A$999,reporting!$A243,'Selected scen drivers'!$B$2:$B$999,reporting!$B243)</f>
        <v>0</v>
      </c>
      <c r="AD243" s="3">
        <f>SUMIFS('Selected scen drivers'!AD$2:AD$999,'Selected scen drivers'!$A$2:$A$999,reporting!$A243,'Selected scen drivers'!$B$2:$B$999,reporting!$B243)</f>
        <v>0</v>
      </c>
      <c r="AE243" s="3">
        <f>SUMIFS('Selected scen drivers'!AE$2:AE$999,'Selected scen drivers'!$A$2:$A$999,reporting!$A243,'Selected scen drivers'!$B$2:$B$999,reporting!$B243)</f>
        <v>0</v>
      </c>
      <c r="AF243">
        <v>2</v>
      </c>
    </row>
    <row r="244" ht="14.5" spans="1:32">
      <c r="A244" s="22">
        <f t="shared" si="6"/>
        <v>40</v>
      </c>
      <c r="B244" s="22">
        <f t="shared" si="7"/>
        <v>9</v>
      </c>
      <c r="D244" t="str">
        <f>IFERROR("rep_"&amp;VLOOKUP(B244,Classification!$U$5:$V$14,2,FALSE),"\I:")</f>
        <v>rep_POP</v>
      </c>
      <c r="E244" t="str">
        <f>IFERROR(VLOOKUP(A244,Classification!$A$4:$B$99,2,FALSE),"\I:")</f>
        <v>\I:</v>
      </c>
      <c r="F244" s="3">
        <f>SUMIFS('Selected scen drivers'!F$2:F$999,'Selected scen drivers'!$A$2:$A$999,reporting!$A244,'Selected scen drivers'!$B$2:$B$999,reporting!$B244)</f>
        <v>0</v>
      </c>
      <c r="G244" s="3">
        <f>SUMIFS('Selected scen drivers'!G$2:G$999,'Selected scen drivers'!$A$2:$A$999,reporting!$A244,'Selected scen drivers'!$B$2:$B$999,reporting!$B244)</f>
        <v>0</v>
      </c>
      <c r="H244" s="3">
        <f>SUMIFS('Selected scen drivers'!H$2:H$999,'Selected scen drivers'!$A$2:$A$999,reporting!$A244,'Selected scen drivers'!$B$2:$B$999,reporting!$B244)</f>
        <v>0</v>
      </c>
      <c r="I244" s="3">
        <f>SUMIFS('Selected scen drivers'!I$2:I$999,'Selected scen drivers'!$A$2:$A$999,reporting!$A244,'Selected scen drivers'!$B$2:$B$999,reporting!$B244)</f>
        <v>0</v>
      </c>
      <c r="J244" s="3">
        <f>SUMIFS('Selected scen drivers'!J$2:J$999,'Selected scen drivers'!$A$2:$A$999,reporting!$A244,'Selected scen drivers'!$B$2:$B$999,reporting!$B244)</f>
        <v>0</v>
      </c>
      <c r="K244" s="3">
        <f>SUMIFS('Selected scen drivers'!K$2:K$999,'Selected scen drivers'!$A$2:$A$999,reporting!$A244,'Selected scen drivers'!$B$2:$B$999,reporting!$B244)</f>
        <v>0</v>
      </c>
      <c r="L244" s="3">
        <f>SUMIFS('Selected scen drivers'!L$2:L$999,'Selected scen drivers'!$A$2:$A$999,reporting!$A244,'Selected scen drivers'!$B$2:$B$999,reporting!$B244)</f>
        <v>0</v>
      </c>
      <c r="M244" s="3">
        <f>SUMIFS('Selected scen drivers'!M$2:M$999,'Selected scen drivers'!$A$2:$A$999,reporting!$A244,'Selected scen drivers'!$B$2:$B$999,reporting!$B244)</f>
        <v>0</v>
      </c>
      <c r="N244" s="3">
        <f>SUMIFS('Selected scen drivers'!N$2:N$999,'Selected scen drivers'!$A$2:$A$999,reporting!$A244,'Selected scen drivers'!$B$2:$B$999,reporting!$B244)</f>
        <v>0</v>
      </c>
      <c r="O244" s="3">
        <f>SUMIFS('Selected scen drivers'!O$2:O$999,'Selected scen drivers'!$A$2:$A$999,reporting!$A244,'Selected scen drivers'!$B$2:$B$999,reporting!$B244)</f>
        <v>0</v>
      </c>
      <c r="P244" s="3">
        <f>SUMIFS('Selected scen drivers'!P$2:P$999,'Selected scen drivers'!$A$2:$A$999,reporting!$A244,'Selected scen drivers'!$B$2:$B$999,reporting!$B244)</f>
        <v>0</v>
      </c>
      <c r="Q244" s="3">
        <f>SUMIFS('Selected scen drivers'!Q$2:Q$999,'Selected scen drivers'!$A$2:$A$999,reporting!$A244,'Selected scen drivers'!$B$2:$B$999,reporting!$B244)</f>
        <v>0</v>
      </c>
      <c r="R244" s="3">
        <f>SUMIFS('Selected scen drivers'!R$2:R$999,'Selected scen drivers'!$A$2:$A$999,reporting!$A244,'Selected scen drivers'!$B$2:$B$999,reporting!$B244)</f>
        <v>0</v>
      </c>
      <c r="S244" s="3">
        <f>SUMIFS('Selected scen drivers'!S$2:S$999,'Selected scen drivers'!$A$2:$A$999,reporting!$A244,'Selected scen drivers'!$B$2:$B$999,reporting!$B244)</f>
        <v>0</v>
      </c>
      <c r="T244" s="3">
        <f>SUMIFS('Selected scen drivers'!T$2:T$999,'Selected scen drivers'!$A$2:$A$999,reporting!$A244,'Selected scen drivers'!$B$2:$B$999,reporting!$B244)</f>
        <v>0</v>
      </c>
      <c r="U244" s="3">
        <f>SUMIFS('Selected scen drivers'!U$2:U$999,'Selected scen drivers'!$A$2:$A$999,reporting!$A244,'Selected scen drivers'!$B$2:$B$999,reporting!$B244)</f>
        <v>0</v>
      </c>
      <c r="V244" s="3">
        <f>SUMIFS('Selected scen drivers'!V$2:V$999,'Selected scen drivers'!$A$2:$A$999,reporting!$A244,'Selected scen drivers'!$B$2:$B$999,reporting!$B244)</f>
        <v>0</v>
      </c>
      <c r="W244" s="3">
        <f>SUMIFS('Selected scen drivers'!W$2:W$999,'Selected scen drivers'!$A$2:$A$999,reporting!$A244,'Selected scen drivers'!$B$2:$B$999,reporting!$B244)</f>
        <v>0</v>
      </c>
      <c r="X244" s="3">
        <f>SUMIFS('Selected scen drivers'!X$2:X$999,'Selected scen drivers'!$A$2:$A$999,reporting!$A244,'Selected scen drivers'!$B$2:$B$999,reporting!$B244)</f>
        <v>0</v>
      </c>
      <c r="Y244" s="3">
        <f>SUMIFS('Selected scen drivers'!Y$2:Y$999,'Selected scen drivers'!$A$2:$A$999,reporting!$A244,'Selected scen drivers'!$B$2:$B$999,reporting!$B244)</f>
        <v>0</v>
      </c>
      <c r="Z244" s="3">
        <f>SUMIFS('Selected scen drivers'!Z$2:Z$999,'Selected scen drivers'!$A$2:$A$999,reporting!$A244,'Selected scen drivers'!$B$2:$B$999,reporting!$B244)</f>
        <v>0</v>
      </c>
      <c r="AA244" s="3">
        <f>SUMIFS('Selected scen drivers'!AA$2:AA$999,'Selected scen drivers'!$A$2:$A$999,reporting!$A244,'Selected scen drivers'!$B$2:$B$999,reporting!$B244)</f>
        <v>0</v>
      </c>
      <c r="AB244" s="3">
        <f>SUMIFS('Selected scen drivers'!AB$2:AB$999,'Selected scen drivers'!$A$2:$A$999,reporting!$A244,'Selected scen drivers'!$B$2:$B$999,reporting!$B244)</f>
        <v>0</v>
      </c>
      <c r="AC244" s="3">
        <f>SUMIFS('Selected scen drivers'!AC$2:AC$999,'Selected scen drivers'!$A$2:$A$999,reporting!$A244,'Selected scen drivers'!$B$2:$B$999,reporting!$B244)</f>
        <v>0</v>
      </c>
      <c r="AD244" s="3">
        <f>SUMIFS('Selected scen drivers'!AD$2:AD$999,'Selected scen drivers'!$A$2:$A$999,reporting!$A244,'Selected scen drivers'!$B$2:$B$999,reporting!$B244)</f>
        <v>0</v>
      </c>
      <c r="AE244" s="3">
        <f>SUMIFS('Selected scen drivers'!AE$2:AE$999,'Selected scen drivers'!$A$2:$A$999,reporting!$A244,'Selected scen drivers'!$B$2:$B$999,reporting!$B244)</f>
        <v>0</v>
      </c>
      <c r="AF244">
        <v>2</v>
      </c>
    </row>
    <row r="245" ht="14.5" spans="1:32">
      <c r="A245" s="22">
        <f t="shared" si="6"/>
        <v>41</v>
      </c>
      <c r="B245" s="22">
        <f t="shared" si="7"/>
        <v>1</v>
      </c>
      <c r="D245" t="str">
        <f>IFERROR("rep_"&amp;VLOOKUP(B245,Classification!$U$5:$V$14,2,FALSE),"\I:")</f>
        <v>rep_GDP</v>
      </c>
      <c r="E245" t="str">
        <f>IFERROR(VLOOKUP(A245,Classification!$A$4:$B$99,2,FALSE),"\I:")</f>
        <v>\I:</v>
      </c>
      <c r="F245" s="3">
        <f>SUMIFS('Selected scen drivers'!F$2:F$999,'Selected scen drivers'!$A$2:$A$999,reporting!$A245,'Selected scen drivers'!$B$2:$B$999,reporting!$B245)</f>
        <v>0</v>
      </c>
      <c r="G245" s="3">
        <f>SUMIFS('Selected scen drivers'!G$2:G$999,'Selected scen drivers'!$A$2:$A$999,reporting!$A245,'Selected scen drivers'!$B$2:$B$999,reporting!$B245)</f>
        <v>0</v>
      </c>
      <c r="H245" s="3">
        <f>SUMIFS('Selected scen drivers'!H$2:H$999,'Selected scen drivers'!$A$2:$A$999,reporting!$A245,'Selected scen drivers'!$B$2:$B$999,reporting!$B245)</f>
        <v>0</v>
      </c>
      <c r="I245" s="3">
        <f>SUMIFS('Selected scen drivers'!I$2:I$999,'Selected scen drivers'!$A$2:$A$999,reporting!$A245,'Selected scen drivers'!$B$2:$B$999,reporting!$B245)</f>
        <v>0</v>
      </c>
      <c r="J245" s="3">
        <f>SUMIFS('Selected scen drivers'!J$2:J$999,'Selected scen drivers'!$A$2:$A$999,reporting!$A245,'Selected scen drivers'!$B$2:$B$999,reporting!$B245)</f>
        <v>0</v>
      </c>
      <c r="K245" s="3">
        <f>SUMIFS('Selected scen drivers'!K$2:K$999,'Selected scen drivers'!$A$2:$A$999,reporting!$A245,'Selected scen drivers'!$B$2:$B$999,reporting!$B245)</f>
        <v>0</v>
      </c>
      <c r="L245" s="3">
        <f>SUMIFS('Selected scen drivers'!L$2:L$999,'Selected scen drivers'!$A$2:$A$999,reporting!$A245,'Selected scen drivers'!$B$2:$B$999,reporting!$B245)</f>
        <v>0</v>
      </c>
      <c r="M245" s="3">
        <f>SUMIFS('Selected scen drivers'!M$2:M$999,'Selected scen drivers'!$A$2:$A$999,reporting!$A245,'Selected scen drivers'!$B$2:$B$999,reporting!$B245)</f>
        <v>0</v>
      </c>
      <c r="N245" s="3">
        <f>SUMIFS('Selected scen drivers'!N$2:N$999,'Selected scen drivers'!$A$2:$A$999,reporting!$A245,'Selected scen drivers'!$B$2:$B$999,reporting!$B245)</f>
        <v>0</v>
      </c>
      <c r="O245" s="3">
        <f>SUMIFS('Selected scen drivers'!O$2:O$999,'Selected scen drivers'!$A$2:$A$999,reporting!$A245,'Selected scen drivers'!$B$2:$B$999,reporting!$B245)</f>
        <v>0</v>
      </c>
      <c r="P245" s="3">
        <f>SUMIFS('Selected scen drivers'!P$2:P$999,'Selected scen drivers'!$A$2:$A$999,reporting!$A245,'Selected scen drivers'!$B$2:$B$999,reporting!$B245)</f>
        <v>0</v>
      </c>
      <c r="Q245" s="3">
        <f>SUMIFS('Selected scen drivers'!Q$2:Q$999,'Selected scen drivers'!$A$2:$A$999,reporting!$A245,'Selected scen drivers'!$B$2:$B$999,reporting!$B245)</f>
        <v>0</v>
      </c>
      <c r="R245" s="3">
        <f>SUMIFS('Selected scen drivers'!R$2:R$999,'Selected scen drivers'!$A$2:$A$999,reporting!$A245,'Selected scen drivers'!$B$2:$B$999,reporting!$B245)</f>
        <v>0</v>
      </c>
      <c r="S245" s="3">
        <f>SUMIFS('Selected scen drivers'!S$2:S$999,'Selected scen drivers'!$A$2:$A$999,reporting!$A245,'Selected scen drivers'!$B$2:$B$999,reporting!$B245)</f>
        <v>0</v>
      </c>
      <c r="T245" s="3">
        <f>SUMIFS('Selected scen drivers'!T$2:T$999,'Selected scen drivers'!$A$2:$A$999,reporting!$A245,'Selected scen drivers'!$B$2:$B$999,reporting!$B245)</f>
        <v>0</v>
      </c>
      <c r="U245" s="3">
        <f>SUMIFS('Selected scen drivers'!U$2:U$999,'Selected scen drivers'!$A$2:$A$999,reporting!$A245,'Selected scen drivers'!$B$2:$B$999,reporting!$B245)</f>
        <v>0</v>
      </c>
      <c r="V245" s="3">
        <f>SUMIFS('Selected scen drivers'!V$2:V$999,'Selected scen drivers'!$A$2:$A$999,reporting!$A245,'Selected scen drivers'!$B$2:$B$999,reporting!$B245)</f>
        <v>0</v>
      </c>
      <c r="W245" s="3">
        <f>SUMIFS('Selected scen drivers'!W$2:W$999,'Selected scen drivers'!$A$2:$A$999,reporting!$A245,'Selected scen drivers'!$B$2:$B$999,reporting!$B245)</f>
        <v>0</v>
      </c>
      <c r="X245" s="3">
        <f>SUMIFS('Selected scen drivers'!X$2:X$999,'Selected scen drivers'!$A$2:$A$999,reporting!$A245,'Selected scen drivers'!$B$2:$B$999,reporting!$B245)</f>
        <v>0</v>
      </c>
      <c r="Y245" s="3">
        <f>SUMIFS('Selected scen drivers'!Y$2:Y$999,'Selected scen drivers'!$A$2:$A$999,reporting!$A245,'Selected scen drivers'!$B$2:$B$999,reporting!$B245)</f>
        <v>0</v>
      </c>
      <c r="Z245" s="3">
        <f>SUMIFS('Selected scen drivers'!Z$2:Z$999,'Selected scen drivers'!$A$2:$A$999,reporting!$A245,'Selected scen drivers'!$B$2:$B$999,reporting!$B245)</f>
        <v>0</v>
      </c>
      <c r="AA245" s="3">
        <f>SUMIFS('Selected scen drivers'!AA$2:AA$999,'Selected scen drivers'!$A$2:$A$999,reporting!$A245,'Selected scen drivers'!$B$2:$B$999,reporting!$B245)</f>
        <v>0</v>
      </c>
      <c r="AB245" s="3">
        <f>SUMIFS('Selected scen drivers'!AB$2:AB$999,'Selected scen drivers'!$A$2:$A$999,reporting!$A245,'Selected scen drivers'!$B$2:$B$999,reporting!$B245)</f>
        <v>0</v>
      </c>
      <c r="AC245" s="3">
        <f>SUMIFS('Selected scen drivers'!AC$2:AC$999,'Selected scen drivers'!$A$2:$A$999,reporting!$A245,'Selected scen drivers'!$B$2:$B$999,reporting!$B245)</f>
        <v>0</v>
      </c>
      <c r="AD245" s="3">
        <f>SUMIFS('Selected scen drivers'!AD$2:AD$999,'Selected scen drivers'!$A$2:$A$999,reporting!$A245,'Selected scen drivers'!$B$2:$B$999,reporting!$B245)</f>
        <v>0</v>
      </c>
      <c r="AE245" s="3">
        <f>SUMIFS('Selected scen drivers'!AE$2:AE$999,'Selected scen drivers'!$A$2:$A$999,reporting!$A245,'Selected scen drivers'!$B$2:$B$999,reporting!$B245)</f>
        <v>0</v>
      </c>
      <c r="AF245">
        <v>2</v>
      </c>
    </row>
    <row r="246" ht="14.5" spans="1:32">
      <c r="A246" s="22">
        <f t="shared" si="6"/>
        <v>41</v>
      </c>
      <c r="B246" s="22">
        <f t="shared" si="7"/>
        <v>2</v>
      </c>
      <c r="D246" t="str">
        <f>IFERROR("rep_"&amp;VLOOKUP(B246,Classification!$U$5:$V$14,2,FALSE),"\I:")</f>
        <v>rep_GDPAGR</v>
      </c>
      <c r="E246" t="str">
        <f>IFERROR(VLOOKUP(A246,Classification!$A$4:$B$99,2,FALSE),"\I:")</f>
        <v>\I:</v>
      </c>
      <c r="F246" s="3">
        <f>SUMIFS('Selected scen drivers'!F$2:F$999,'Selected scen drivers'!$A$2:$A$999,reporting!$A246,'Selected scen drivers'!$B$2:$B$999,reporting!$B246)</f>
        <v>0</v>
      </c>
      <c r="G246" s="3">
        <f>SUMIFS('Selected scen drivers'!G$2:G$999,'Selected scen drivers'!$A$2:$A$999,reporting!$A246,'Selected scen drivers'!$B$2:$B$999,reporting!$B246)</f>
        <v>0</v>
      </c>
      <c r="H246" s="3">
        <f>SUMIFS('Selected scen drivers'!H$2:H$999,'Selected scen drivers'!$A$2:$A$999,reporting!$A246,'Selected scen drivers'!$B$2:$B$999,reporting!$B246)</f>
        <v>0</v>
      </c>
      <c r="I246" s="3">
        <f>SUMIFS('Selected scen drivers'!I$2:I$999,'Selected scen drivers'!$A$2:$A$999,reporting!$A246,'Selected scen drivers'!$B$2:$B$999,reporting!$B246)</f>
        <v>0</v>
      </c>
      <c r="J246" s="3">
        <f>SUMIFS('Selected scen drivers'!J$2:J$999,'Selected scen drivers'!$A$2:$A$999,reporting!$A246,'Selected scen drivers'!$B$2:$B$999,reporting!$B246)</f>
        <v>0</v>
      </c>
      <c r="K246" s="3">
        <f>SUMIFS('Selected scen drivers'!K$2:K$999,'Selected scen drivers'!$A$2:$A$999,reporting!$A246,'Selected scen drivers'!$B$2:$B$999,reporting!$B246)</f>
        <v>0</v>
      </c>
      <c r="L246" s="3">
        <f>SUMIFS('Selected scen drivers'!L$2:L$999,'Selected scen drivers'!$A$2:$A$999,reporting!$A246,'Selected scen drivers'!$B$2:$B$999,reporting!$B246)</f>
        <v>0</v>
      </c>
      <c r="M246" s="3">
        <f>SUMIFS('Selected scen drivers'!M$2:M$999,'Selected scen drivers'!$A$2:$A$999,reporting!$A246,'Selected scen drivers'!$B$2:$B$999,reporting!$B246)</f>
        <v>0</v>
      </c>
      <c r="N246" s="3">
        <f>SUMIFS('Selected scen drivers'!N$2:N$999,'Selected scen drivers'!$A$2:$A$999,reporting!$A246,'Selected scen drivers'!$B$2:$B$999,reporting!$B246)</f>
        <v>0</v>
      </c>
      <c r="O246" s="3">
        <f>SUMIFS('Selected scen drivers'!O$2:O$999,'Selected scen drivers'!$A$2:$A$999,reporting!$A246,'Selected scen drivers'!$B$2:$B$999,reporting!$B246)</f>
        <v>0</v>
      </c>
      <c r="P246" s="3">
        <f>SUMIFS('Selected scen drivers'!P$2:P$999,'Selected scen drivers'!$A$2:$A$999,reporting!$A246,'Selected scen drivers'!$B$2:$B$999,reporting!$B246)</f>
        <v>0</v>
      </c>
      <c r="Q246" s="3">
        <f>SUMIFS('Selected scen drivers'!Q$2:Q$999,'Selected scen drivers'!$A$2:$A$999,reporting!$A246,'Selected scen drivers'!$B$2:$B$999,reporting!$B246)</f>
        <v>0</v>
      </c>
      <c r="R246" s="3">
        <f>SUMIFS('Selected scen drivers'!R$2:R$999,'Selected scen drivers'!$A$2:$A$999,reporting!$A246,'Selected scen drivers'!$B$2:$B$999,reporting!$B246)</f>
        <v>0</v>
      </c>
      <c r="S246" s="3">
        <f>SUMIFS('Selected scen drivers'!S$2:S$999,'Selected scen drivers'!$A$2:$A$999,reporting!$A246,'Selected scen drivers'!$B$2:$B$999,reporting!$B246)</f>
        <v>0</v>
      </c>
      <c r="T246" s="3">
        <f>SUMIFS('Selected scen drivers'!T$2:T$999,'Selected scen drivers'!$A$2:$A$999,reporting!$A246,'Selected scen drivers'!$B$2:$B$999,reporting!$B246)</f>
        <v>0</v>
      </c>
      <c r="U246" s="3">
        <f>SUMIFS('Selected scen drivers'!U$2:U$999,'Selected scen drivers'!$A$2:$A$999,reporting!$A246,'Selected scen drivers'!$B$2:$B$999,reporting!$B246)</f>
        <v>0</v>
      </c>
      <c r="V246" s="3">
        <f>SUMIFS('Selected scen drivers'!V$2:V$999,'Selected scen drivers'!$A$2:$A$999,reporting!$A246,'Selected scen drivers'!$B$2:$B$999,reporting!$B246)</f>
        <v>0</v>
      </c>
      <c r="W246" s="3">
        <f>SUMIFS('Selected scen drivers'!W$2:W$999,'Selected scen drivers'!$A$2:$A$999,reporting!$A246,'Selected scen drivers'!$B$2:$B$999,reporting!$B246)</f>
        <v>0</v>
      </c>
      <c r="X246" s="3">
        <f>SUMIFS('Selected scen drivers'!X$2:X$999,'Selected scen drivers'!$A$2:$A$999,reporting!$A246,'Selected scen drivers'!$B$2:$B$999,reporting!$B246)</f>
        <v>0</v>
      </c>
      <c r="Y246" s="3">
        <f>SUMIFS('Selected scen drivers'!Y$2:Y$999,'Selected scen drivers'!$A$2:$A$999,reporting!$A246,'Selected scen drivers'!$B$2:$B$999,reporting!$B246)</f>
        <v>0</v>
      </c>
      <c r="Z246" s="3">
        <f>SUMIFS('Selected scen drivers'!Z$2:Z$999,'Selected scen drivers'!$A$2:$A$999,reporting!$A246,'Selected scen drivers'!$B$2:$B$999,reporting!$B246)</f>
        <v>0</v>
      </c>
      <c r="AA246" s="3">
        <f>SUMIFS('Selected scen drivers'!AA$2:AA$999,'Selected scen drivers'!$A$2:$A$999,reporting!$A246,'Selected scen drivers'!$B$2:$B$999,reporting!$B246)</f>
        <v>0</v>
      </c>
      <c r="AB246" s="3">
        <f>SUMIFS('Selected scen drivers'!AB$2:AB$999,'Selected scen drivers'!$A$2:$A$999,reporting!$A246,'Selected scen drivers'!$B$2:$B$999,reporting!$B246)</f>
        <v>0</v>
      </c>
      <c r="AC246" s="3">
        <f>SUMIFS('Selected scen drivers'!AC$2:AC$999,'Selected scen drivers'!$A$2:$A$999,reporting!$A246,'Selected scen drivers'!$B$2:$B$999,reporting!$B246)</f>
        <v>0</v>
      </c>
      <c r="AD246" s="3">
        <f>SUMIFS('Selected scen drivers'!AD$2:AD$999,'Selected scen drivers'!$A$2:$A$999,reporting!$A246,'Selected scen drivers'!$B$2:$B$999,reporting!$B246)</f>
        <v>0</v>
      </c>
      <c r="AE246" s="3">
        <f>SUMIFS('Selected scen drivers'!AE$2:AE$999,'Selected scen drivers'!$A$2:$A$999,reporting!$A246,'Selected scen drivers'!$B$2:$B$999,reporting!$B246)</f>
        <v>0</v>
      </c>
      <c r="AF246">
        <v>2</v>
      </c>
    </row>
    <row r="247" ht="14.5" spans="1:32">
      <c r="A247" s="22">
        <f t="shared" si="6"/>
        <v>41</v>
      </c>
      <c r="B247" s="22">
        <f t="shared" si="7"/>
        <v>3</v>
      </c>
      <c r="D247" t="str">
        <f>IFERROR("rep_"&amp;VLOOKUP(B247,Classification!$U$5:$V$14,2,FALSE),"\I:")</f>
        <v>rep_GDPIND</v>
      </c>
      <c r="E247" t="str">
        <f>IFERROR(VLOOKUP(A247,Classification!$A$4:$B$99,2,FALSE),"\I:")</f>
        <v>\I:</v>
      </c>
      <c r="F247" s="3">
        <f>SUMIFS('Selected scen drivers'!F$2:F$999,'Selected scen drivers'!$A$2:$A$999,reporting!$A247,'Selected scen drivers'!$B$2:$B$999,reporting!$B247)</f>
        <v>0</v>
      </c>
      <c r="G247" s="3">
        <f>SUMIFS('Selected scen drivers'!G$2:G$999,'Selected scen drivers'!$A$2:$A$999,reporting!$A247,'Selected scen drivers'!$B$2:$B$999,reporting!$B247)</f>
        <v>0</v>
      </c>
      <c r="H247" s="3">
        <f>SUMIFS('Selected scen drivers'!H$2:H$999,'Selected scen drivers'!$A$2:$A$999,reporting!$A247,'Selected scen drivers'!$B$2:$B$999,reporting!$B247)</f>
        <v>0</v>
      </c>
      <c r="I247" s="3">
        <f>SUMIFS('Selected scen drivers'!I$2:I$999,'Selected scen drivers'!$A$2:$A$999,reporting!$A247,'Selected scen drivers'!$B$2:$B$999,reporting!$B247)</f>
        <v>0</v>
      </c>
      <c r="J247" s="3">
        <f>SUMIFS('Selected scen drivers'!J$2:J$999,'Selected scen drivers'!$A$2:$A$999,reporting!$A247,'Selected scen drivers'!$B$2:$B$999,reporting!$B247)</f>
        <v>0</v>
      </c>
      <c r="K247" s="3">
        <f>SUMIFS('Selected scen drivers'!K$2:K$999,'Selected scen drivers'!$A$2:$A$999,reporting!$A247,'Selected scen drivers'!$B$2:$B$999,reporting!$B247)</f>
        <v>0</v>
      </c>
      <c r="L247" s="3">
        <f>SUMIFS('Selected scen drivers'!L$2:L$999,'Selected scen drivers'!$A$2:$A$999,reporting!$A247,'Selected scen drivers'!$B$2:$B$999,reporting!$B247)</f>
        <v>0</v>
      </c>
      <c r="M247" s="3">
        <f>SUMIFS('Selected scen drivers'!M$2:M$999,'Selected scen drivers'!$A$2:$A$999,reporting!$A247,'Selected scen drivers'!$B$2:$B$999,reporting!$B247)</f>
        <v>0</v>
      </c>
      <c r="N247" s="3">
        <f>SUMIFS('Selected scen drivers'!N$2:N$999,'Selected scen drivers'!$A$2:$A$999,reporting!$A247,'Selected scen drivers'!$B$2:$B$999,reporting!$B247)</f>
        <v>0</v>
      </c>
      <c r="O247" s="3">
        <f>SUMIFS('Selected scen drivers'!O$2:O$999,'Selected scen drivers'!$A$2:$A$999,reporting!$A247,'Selected scen drivers'!$B$2:$B$999,reporting!$B247)</f>
        <v>0</v>
      </c>
      <c r="P247" s="3">
        <f>SUMIFS('Selected scen drivers'!P$2:P$999,'Selected scen drivers'!$A$2:$A$999,reporting!$A247,'Selected scen drivers'!$B$2:$B$999,reporting!$B247)</f>
        <v>0</v>
      </c>
      <c r="Q247" s="3">
        <f>SUMIFS('Selected scen drivers'!Q$2:Q$999,'Selected scen drivers'!$A$2:$A$999,reporting!$A247,'Selected scen drivers'!$B$2:$B$999,reporting!$B247)</f>
        <v>0</v>
      </c>
      <c r="R247" s="3">
        <f>SUMIFS('Selected scen drivers'!R$2:R$999,'Selected scen drivers'!$A$2:$A$999,reporting!$A247,'Selected scen drivers'!$B$2:$B$999,reporting!$B247)</f>
        <v>0</v>
      </c>
      <c r="S247" s="3">
        <f>SUMIFS('Selected scen drivers'!S$2:S$999,'Selected scen drivers'!$A$2:$A$999,reporting!$A247,'Selected scen drivers'!$B$2:$B$999,reporting!$B247)</f>
        <v>0</v>
      </c>
      <c r="T247" s="3">
        <f>SUMIFS('Selected scen drivers'!T$2:T$999,'Selected scen drivers'!$A$2:$A$999,reporting!$A247,'Selected scen drivers'!$B$2:$B$999,reporting!$B247)</f>
        <v>0</v>
      </c>
      <c r="U247" s="3">
        <f>SUMIFS('Selected scen drivers'!U$2:U$999,'Selected scen drivers'!$A$2:$A$999,reporting!$A247,'Selected scen drivers'!$B$2:$B$999,reporting!$B247)</f>
        <v>0</v>
      </c>
      <c r="V247" s="3">
        <f>SUMIFS('Selected scen drivers'!V$2:V$999,'Selected scen drivers'!$A$2:$A$999,reporting!$A247,'Selected scen drivers'!$B$2:$B$999,reporting!$B247)</f>
        <v>0</v>
      </c>
      <c r="W247" s="3">
        <f>SUMIFS('Selected scen drivers'!W$2:W$999,'Selected scen drivers'!$A$2:$A$999,reporting!$A247,'Selected scen drivers'!$B$2:$B$999,reporting!$B247)</f>
        <v>0</v>
      </c>
      <c r="X247" s="3">
        <f>SUMIFS('Selected scen drivers'!X$2:X$999,'Selected scen drivers'!$A$2:$A$999,reporting!$A247,'Selected scen drivers'!$B$2:$B$999,reporting!$B247)</f>
        <v>0</v>
      </c>
      <c r="Y247" s="3">
        <f>SUMIFS('Selected scen drivers'!Y$2:Y$999,'Selected scen drivers'!$A$2:$A$999,reporting!$A247,'Selected scen drivers'!$B$2:$B$999,reporting!$B247)</f>
        <v>0</v>
      </c>
      <c r="Z247" s="3">
        <f>SUMIFS('Selected scen drivers'!Z$2:Z$999,'Selected scen drivers'!$A$2:$A$999,reporting!$A247,'Selected scen drivers'!$B$2:$B$999,reporting!$B247)</f>
        <v>0</v>
      </c>
      <c r="AA247" s="3">
        <f>SUMIFS('Selected scen drivers'!AA$2:AA$999,'Selected scen drivers'!$A$2:$A$999,reporting!$A247,'Selected scen drivers'!$B$2:$B$999,reporting!$B247)</f>
        <v>0</v>
      </c>
      <c r="AB247" s="3">
        <f>SUMIFS('Selected scen drivers'!AB$2:AB$999,'Selected scen drivers'!$A$2:$A$999,reporting!$A247,'Selected scen drivers'!$B$2:$B$999,reporting!$B247)</f>
        <v>0</v>
      </c>
      <c r="AC247" s="3">
        <f>SUMIFS('Selected scen drivers'!AC$2:AC$999,'Selected scen drivers'!$A$2:$A$999,reporting!$A247,'Selected scen drivers'!$B$2:$B$999,reporting!$B247)</f>
        <v>0</v>
      </c>
      <c r="AD247" s="3">
        <f>SUMIFS('Selected scen drivers'!AD$2:AD$999,'Selected scen drivers'!$A$2:$A$999,reporting!$A247,'Selected scen drivers'!$B$2:$B$999,reporting!$B247)</f>
        <v>0</v>
      </c>
      <c r="AE247" s="3">
        <f>SUMIFS('Selected scen drivers'!AE$2:AE$999,'Selected scen drivers'!$A$2:$A$999,reporting!$A247,'Selected scen drivers'!$B$2:$B$999,reporting!$B247)</f>
        <v>0</v>
      </c>
      <c r="AF247">
        <v>2</v>
      </c>
    </row>
    <row r="248" ht="14.5" spans="1:32">
      <c r="A248" s="22">
        <f t="shared" si="6"/>
        <v>41</v>
      </c>
      <c r="B248" s="22">
        <f t="shared" si="7"/>
        <v>7</v>
      </c>
      <c r="D248" t="str">
        <f>IFERROR("rep_"&amp;VLOOKUP(B248,Classification!$U$5:$V$14,2,FALSE),"\I:")</f>
        <v>rep_GDPSER</v>
      </c>
      <c r="E248" t="str">
        <f>IFERROR(VLOOKUP(A248,Classification!$A$4:$B$99,2,FALSE),"\I:")</f>
        <v>\I:</v>
      </c>
      <c r="F248" s="3">
        <f>SUMIFS('Selected scen drivers'!F$2:F$999,'Selected scen drivers'!$A$2:$A$999,reporting!$A248,'Selected scen drivers'!$B$2:$B$999,reporting!$B248)</f>
        <v>0</v>
      </c>
      <c r="G248" s="3">
        <f>SUMIFS('Selected scen drivers'!G$2:G$999,'Selected scen drivers'!$A$2:$A$999,reporting!$A248,'Selected scen drivers'!$B$2:$B$999,reporting!$B248)</f>
        <v>0</v>
      </c>
      <c r="H248" s="3">
        <f>SUMIFS('Selected scen drivers'!H$2:H$999,'Selected scen drivers'!$A$2:$A$999,reporting!$A248,'Selected scen drivers'!$B$2:$B$999,reporting!$B248)</f>
        <v>0</v>
      </c>
      <c r="I248" s="3">
        <f>SUMIFS('Selected scen drivers'!I$2:I$999,'Selected scen drivers'!$A$2:$A$999,reporting!$A248,'Selected scen drivers'!$B$2:$B$999,reporting!$B248)</f>
        <v>0</v>
      </c>
      <c r="J248" s="3">
        <f>SUMIFS('Selected scen drivers'!J$2:J$999,'Selected scen drivers'!$A$2:$A$999,reporting!$A248,'Selected scen drivers'!$B$2:$B$999,reporting!$B248)</f>
        <v>0</v>
      </c>
      <c r="K248" s="3">
        <f>SUMIFS('Selected scen drivers'!K$2:K$999,'Selected scen drivers'!$A$2:$A$999,reporting!$A248,'Selected scen drivers'!$B$2:$B$999,reporting!$B248)</f>
        <v>0</v>
      </c>
      <c r="L248" s="3">
        <f>SUMIFS('Selected scen drivers'!L$2:L$999,'Selected scen drivers'!$A$2:$A$999,reporting!$A248,'Selected scen drivers'!$B$2:$B$999,reporting!$B248)</f>
        <v>0</v>
      </c>
      <c r="M248" s="3">
        <f>SUMIFS('Selected scen drivers'!M$2:M$999,'Selected scen drivers'!$A$2:$A$999,reporting!$A248,'Selected scen drivers'!$B$2:$B$999,reporting!$B248)</f>
        <v>0</v>
      </c>
      <c r="N248" s="3">
        <f>SUMIFS('Selected scen drivers'!N$2:N$999,'Selected scen drivers'!$A$2:$A$999,reporting!$A248,'Selected scen drivers'!$B$2:$B$999,reporting!$B248)</f>
        <v>0</v>
      </c>
      <c r="O248" s="3">
        <f>SUMIFS('Selected scen drivers'!O$2:O$999,'Selected scen drivers'!$A$2:$A$999,reporting!$A248,'Selected scen drivers'!$B$2:$B$999,reporting!$B248)</f>
        <v>0</v>
      </c>
      <c r="P248" s="3">
        <f>SUMIFS('Selected scen drivers'!P$2:P$999,'Selected scen drivers'!$A$2:$A$999,reporting!$A248,'Selected scen drivers'!$B$2:$B$999,reporting!$B248)</f>
        <v>0</v>
      </c>
      <c r="Q248" s="3">
        <f>SUMIFS('Selected scen drivers'!Q$2:Q$999,'Selected scen drivers'!$A$2:$A$999,reporting!$A248,'Selected scen drivers'!$B$2:$B$999,reporting!$B248)</f>
        <v>0</v>
      </c>
      <c r="R248" s="3">
        <f>SUMIFS('Selected scen drivers'!R$2:R$999,'Selected scen drivers'!$A$2:$A$999,reporting!$A248,'Selected scen drivers'!$B$2:$B$999,reporting!$B248)</f>
        <v>0</v>
      </c>
      <c r="S248" s="3">
        <f>SUMIFS('Selected scen drivers'!S$2:S$999,'Selected scen drivers'!$A$2:$A$999,reporting!$A248,'Selected scen drivers'!$B$2:$B$999,reporting!$B248)</f>
        <v>0</v>
      </c>
      <c r="T248" s="3">
        <f>SUMIFS('Selected scen drivers'!T$2:T$999,'Selected scen drivers'!$A$2:$A$999,reporting!$A248,'Selected scen drivers'!$B$2:$B$999,reporting!$B248)</f>
        <v>0</v>
      </c>
      <c r="U248" s="3">
        <f>SUMIFS('Selected scen drivers'!U$2:U$999,'Selected scen drivers'!$A$2:$A$999,reporting!$A248,'Selected scen drivers'!$B$2:$B$999,reporting!$B248)</f>
        <v>0</v>
      </c>
      <c r="V248" s="3">
        <f>SUMIFS('Selected scen drivers'!V$2:V$999,'Selected scen drivers'!$A$2:$A$999,reporting!$A248,'Selected scen drivers'!$B$2:$B$999,reporting!$B248)</f>
        <v>0</v>
      </c>
      <c r="W248" s="3">
        <f>SUMIFS('Selected scen drivers'!W$2:W$999,'Selected scen drivers'!$A$2:$A$999,reporting!$A248,'Selected scen drivers'!$B$2:$B$999,reporting!$B248)</f>
        <v>0</v>
      </c>
      <c r="X248" s="3">
        <f>SUMIFS('Selected scen drivers'!X$2:X$999,'Selected scen drivers'!$A$2:$A$999,reporting!$A248,'Selected scen drivers'!$B$2:$B$999,reporting!$B248)</f>
        <v>0</v>
      </c>
      <c r="Y248" s="3">
        <f>SUMIFS('Selected scen drivers'!Y$2:Y$999,'Selected scen drivers'!$A$2:$A$999,reporting!$A248,'Selected scen drivers'!$B$2:$B$999,reporting!$B248)</f>
        <v>0</v>
      </c>
      <c r="Z248" s="3">
        <f>SUMIFS('Selected scen drivers'!Z$2:Z$999,'Selected scen drivers'!$A$2:$A$999,reporting!$A248,'Selected scen drivers'!$B$2:$B$999,reporting!$B248)</f>
        <v>0</v>
      </c>
      <c r="AA248" s="3">
        <f>SUMIFS('Selected scen drivers'!AA$2:AA$999,'Selected scen drivers'!$A$2:$A$999,reporting!$A248,'Selected scen drivers'!$B$2:$B$999,reporting!$B248)</f>
        <v>0</v>
      </c>
      <c r="AB248" s="3">
        <f>SUMIFS('Selected scen drivers'!AB$2:AB$999,'Selected scen drivers'!$A$2:$A$999,reporting!$A248,'Selected scen drivers'!$B$2:$B$999,reporting!$B248)</f>
        <v>0</v>
      </c>
      <c r="AC248" s="3">
        <f>SUMIFS('Selected scen drivers'!AC$2:AC$999,'Selected scen drivers'!$A$2:$A$999,reporting!$A248,'Selected scen drivers'!$B$2:$B$999,reporting!$B248)</f>
        <v>0</v>
      </c>
      <c r="AD248" s="3">
        <f>SUMIFS('Selected scen drivers'!AD$2:AD$999,'Selected scen drivers'!$A$2:$A$999,reporting!$A248,'Selected scen drivers'!$B$2:$B$999,reporting!$B248)</f>
        <v>0</v>
      </c>
      <c r="AE248" s="3">
        <f>SUMIFS('Selected scen drivers'!AE$2:AE$999,'Selected scen drivers'!$A$2:$A$999,reporting!$A248,'Selected scen drivers'!$B$2:$B$999,reporting!$B248)</f>
        <v>0</v>
      </c>
      <c r="AF248">
        <v>2</v>
      </c>
    </row>
    <row r="249" ht="14.5" spans="1:32">
      <c r="A249" s="22">
        <f t="shared" si="6"/>
        <v>41</v>
      </c>
      <c r="B249" s="22">
        <f t="shared" si="7"/>
        <v>8</v>
      </c>
      <c r="D249" t="str">
        <f>IFERROR("rep_"&amp;VLOOKUP(B249,Classification!$U$5:$V$14,2,FALSE),"\I:")</f>
        <v>rep_HOU</v>
      </c>
      <c r="E249" t="str">
        <f>IFERROR(VLOOKUP(A249,Classification!$A$4:$B$99,2,FALSE),"\I:")</f>
        <v>\I:</v>
      </c>
      <c r="F249" s="3">
        <f>SUMIFS('Selected scen drivers'!F$2:F$999,'Selected scen drivers'!$A$2:$A$999,reporting!$A249,'Selected scen drivers'!$B$2:$B$999,reporting!$B249)</f>
        <v>0</v>
      </c>
      <c r="G249" s="3">
        <f>SUMIFS('Selected scen drivers'!G$2:G$999,'Selected scen drivers'!$A$2:$A$999,reporting!$A249,'Selected scen drivers'!$B$2:$B$999,reporting!$B249)</f>
        <v>0</v>
      </c>
      <c r="H249" s="3">
        <f>SUMIFS('Selected scen drivers'!H$2:H$999,'Selected scen drivers'!$A$2:$A$999,reporting!$A249,'Selected scen drivers'!$B$2:$B$999,reporting!$B249)</f>
        <v>0</v>
      </c>
      <c r="I249" s="3">
        <f>SUMIFS('Selected scen drivers'!I$2:I$999,'Selected scen drivers'!$A$2:$A$999,reporting!$A249,'Selected scen drivers'!$B$2:$B$999,reporting!$B249)</f>
        <v>0</v>
      </c>
      <c r="J249" s="3">
        <f>SUMIFS('Selected scen drivers'!J$2:J$999,'Selected scen drivers'!$A$2:$A$999,reporting!$A249,'Selected scen drivers'!$B$2:$B$999,reporting!$B249)</f>
        <v>0</v>
      </c>
      <c r="K249" s="3">
        <f>SUMIFS('Selected scen drivers'!K$2:K$999,'Selected scen drivers'!$A$2:$A$999,reporting!$A249,'Selected scen drivers'!$B$2:$B$999,reporting!$B249)</f>
        <v>0</v>
      </c>
      <c r="L249" s="3">
        <f>SUMIFS('Selected scen drivers'!L$2:L$999,'Selected scen drivers'!$A$2:$A$999,reporting!$A249,'Selected scen drivers'!$B$2:$B$999,reporting!$B249)</f>
        <v>0</v>
      </c>
      <c r="M249" s="3">
        <f>SUMIFS('Selected scen drivers'!M$2:M$999,'Selected scen drivers'!$A$2:$A$999,reporting!$A249,'Selected scen drivers'!$B$2:$B$999,reporting!$B249)</f>
        <v>0</v>
      </c>
      <c r="N249" s="3">
        <f>SUMIFS('Selected scen drivers'!N$2:N$999,'Selected scen drivers'!$A$2:$A$999,reporting!$A249,'Selected scen drivers'!$B$2:$B$999,reporting!$B249)</f>
        <v>0</v>
      </c>
      <c r="O249" s="3">
        <f>SUMIFS('Selected scen drivers'!O$2:O$999,'Selected scen drivers'!$A$2:$A$999,reporting!$A249,'Selected scen drivers'!$B$2:$B$999,reporting!$B249)</f>
        <v>0</v>
      </c>
      <c r="P249" s="3">
        <f>SUMIFS('Selected scen drivers'!P$2:P$999,'Selected scen drivers'!$A$2:$A$999,reporting!$A249,'Selected scen drivers'!$B$2:$B$999,reporting!$B249)</f>
        <v>0</v>
      </c>
      <c r="Q249" s="3">
        <f>SUMIFS('Selected scen drivers'!Q$2:Q$999,'Selected scen drivers'!$A$2:$A$999,reporting!$A249,'Selected scen drivers'!$B$2:$B$999,reporting!$B249)</f>
        <v>0</v>
      </c>
      <c r="R249" s="3">
        <f>SUMIFS('Selected scen drivers'!R$2:R$999,'Selected scen drivers'!$A$2:$A$999,reporting!$A249,'Selected scen drivers'!$B$2:$B$999,reporting!$B249)</f>
        <v>0</v>
      </c>
      <c r="S249" s="3">
        <f>SUMIFS('Selected scen drivers'!S$2:S$999,'Selected scen drivers'!$A$2:$A$999,reporting!$A249,'Selected scen drivers'!$B$2:$B$999,reporting!$B249)</f>
        <v>0</v>
      </c>
      <c r="T249" s="3">
        <f>SUMIFS('Selected scen drivers'!T$2:T$999,'Selected scen drivers'!$A$2:$A$999,reporting!$A249,'Selected scen drivers'!$B$2:$B$999,reporting!$B249)</f>
        <v>0</v>
      </c>
      <c r="U249" s="3">
        <f>SUMIFS('Selected scen drivers'!U$2:U$999,'Selected scen drivers'!$A$2:$A$999,reporting!$A249,'Selected scen drivers'!$B$2:$B$999,reporting!$B249)</f>
        <v>0</v>
      </c>
      <c r="V249" s="3">
        <f>SUMIFS('Selected scen drivers'!V$2:V$999,'Selected scen drivers'!$A$2:$A$999,reporting!$A249,'Selected scen drivers'!$B$2:$B$999,reporting!$B249)</f>
        <v>0</v>
      </c>
      <c r="W249" s="3">
        <f>SUMIFS('Selected scen drivers'!W$2:W$999,'Selected scen drivers'!$A$2:$A$999,reporting!$A249,'Selected scen drivers'!$B$2:$B$999,reporting!$B249)</f>
        <v>0</v>
      </c>
      <c r="X249" s="3">
        <f>SUMIFS('Selected scen drivers'!X$2:X$999,'Selected scen drivers'!$A$2:$A$999,reporting!$A249,'Selected scen drivers'!$B$2:$B$999,reporting!$B249)</f>
        <v>0</v>
      </c>
      <c r="Y249" s="3">
        <f>SUMIFS('Selected scen drivers'!Y$2:Y$999,'Selected scen drivers'!$A$2:$A$999,reporting!$A249,'Selected scen drivers'!$B$2:$B$999,reporting!$B249)</f>
        <v>0</v>
      </c>
      <c r="Z249" s="3">
        <f>SUMIFS('Selected scen drivers'!Z$2:Z$999,'Selected scen drivers'!$A$2:$A$999,reporting!$A249,'Selected scen drivers'!$B$2:$B$999,reporting!$B249)</f>
        <v>0</v>
      </c>
      <c r="AA249" s="3">
        <f>SUMIFS('Selected scen drivers'!AA$2:AA$999,'Selected scen drivers'!$A$2:$A$999,reporting!$A249,'Selected scen drivers'!$B$2:$B$999,reporting!$B249)</f>
        <v>0</v>
      </c>
      <c r="AB249" s="3">
        <f>SUMIFS('Selected scen drivers'!AB$2:AB$999,'Selected scen drivers'!$A$2:$A$999,reporting!$A249,'Selected scen drivers'!$B$2:$B$999,reporting!$B249)</f>
        <v>0</v>
      </c>
      <c r="AC249" s="3">
        <f>SUMIFS('Selected scen drivers'!AC$2:AC$999,'Selected scen drivers'!$A$2:$A$999,reporting!$A249,'Selected scen drivers'!$B$2:$B$999,reporting!$B249)</f>
        <v>0</v>
      </c>
      <c r="AD249" s="3">
        <f>SUMIFS('Selected scen drivers'!AD$2:AD$999,'Selected scen drivers'!$A$2:$A$999,reporting!$A249,'Selected scen drivers'!$B$2:$B$999,reporting!$B249)</f>
        <v>0</v>
      </c>
      <c r="AE249" s="3">
        <f>SUMIFS('Selected scen drivers'!AE$2:AE$999,'Selected scen drivers'!$A$2:$A$999,reporting!$A249,'Selected scen drivers'!$B$2:$B$999,reporting!$B249)</f>
        <v>0</v>
      </c>
      <c r="AF249">
        <v>2</v>
      </c>
    </row>
    <row r="250" ht="14.5" spans="1:32">
      <c r="A250" s="22">
        <f t="shared" si="6"/>
        <v>41</v>
      </c>
      <c r="B250" s="22">
        <f t="shared" si="7"/>
        <v>9</v>
      </c>
      <c r="D250" t="str">
        <f>IFERROR("rep_"&amp;VLOOKUP(B250,Classification!$U$5:$V$14,2,FALSE),"\I:")</f>
        <v>rep_POP</v>
      </c>
      <c r="E250" t="str">
        <f>IFERROR(VLOOKUP(A250,Classification!$A$4:$B$99,2,FALSE),"\I:")</f>
        <v>\I:</v>
      </c>
      <c r="F250" s="3">
        <f>SUMIFS('Selected scen drivers'!F$2:F$999,'Selected scen drivers'!$A$2:$A$999,reporting!$A250,'Selected scen drivers'!$B$2:$B$999,reporting!$B250)</f>
        <v>0</v>
      </c>
      <c r="G250" s="3">
        <f>SUMIFS('Selected scen drivers'!G$2:G$999,'Selected scen drivers'!$A$2:$A$999,reporting!$A250,'Selected scen drivers'!$B$2:$B$999,reporting!$B250)</f>
        <v>0</v>
      </c>
      <c r="H250" s="3">
        <f>SUMIFS('Selected scen drivers'!H$2:H$999,'Selected scen drivers'!$A$2:$A$999,reporting!$A250,'Selected scen drivers'!$B$2:$B$999,reporting!$B250)</f>
        <v>0</v>
      </c>
      <c r="I250" s="3">
        <f>SUMIFS('Selected scen drivers'!I$2:I$999,'Selected scen drivers'!$A$2:$A$999,reporting!$A250,'Selected scen drivers'!$B$2:$B$999,reporting!$B250)</f>
        <v>0</v>
      </c>
      <c r="J250" s="3">
        <f>SUMIFS('Selected scen drivers'!J$2:J$999,'Selected scen drivers'!$A$2:$A$999,reporting!$A250,'Selected scen drivers'!$B$2:$B$999,reporting!$B250)</f>
        <v>0</v>
      </c>
      <c r="K250" s="3">
        <f>SUMIFS('Selected scen drivers'!K$2:K$999,'Selected scen drivers'!$A$2:$A$999,reporting!$A250,'Selected scen drivers'!$B$2:$B$999,reporting!$B250)</f>
        <v>0</v>
      </c>
      <c r="L250" s="3">
        <f>SUMIFS('Selected scen drivers'!L$2:L$999,'Selected scen drivers'!$A$2:$A$999,reporting!$A250,'Selected scen drivers'!$B$2:$B$999,reporting!$B250)</f>
        <v>0</v>
      </c>
      <c r="M250" s="3">
        <f>SUMIFS('Selected scen drivers'!M$2:M$999,'Selected scen drivers'!$A$2:$A$999,reporting!$A250,'Selected scen drivers'!$B$2:$B$999,reporting!$B250)</f>
        <v>0</v>
      </c>
      <c r="N250" s="3">
        <f>SUMIFS('Selected scen drivers'!N$2:N$999,'Selected scen drivers'!$A$2:$A$999,reporting!$A250,'Selected scen drivers'!$B$2:$B$999,reporting!$B250)</f>
        <v>0</v>
      </c>
      <c r="O250" s="3">
        <f>SUMIFS('Selected scen drivers'!O$2:O$999,'Selected scen drivers'!$A$2:$A$999,reporting!$A250,'Selected scen drivers'!$B$2:$B$999,reporting!$B250)</f>
        <v>0</v>
      </c>
      <c r="P250" s="3">
        <f>SUMIFS('Selected scen drivers'!P$2:P$999,'Selected scen drivers'!$A$2:$A$999,reporting!$A250,'Selected scen drivers'!$B$2:$B$999,reporting!$B250)</f>
        <v>0</v>
      </c>
      <c r="Q250" s="3">
        <f>SUMIFS('Selected scen drivers'!Q$2:Q$999,'Selected scen drivers'!$A$2:$A$999,reporting!$A250,'Selected scen drivers'!$B$2:$B$999,reporting!$B250)</f>
        <v>0</v>
      </c>
      <c r="R250" s="3">
        <f>SUMIFS('Selected scen drivers'!R$2:R$999,'Selected scen drivers'!$A$2:$A$999,reporting!$A250,'Selected scen drivers'!$B$2:$B$999,reporting!$B250)</f>
        <v>0</v>
      </c>
      <c r="S250" s="3">
        <f>SUMIFS('Selected scen drivers'!S$2:S$999,'Selected scen drivers'!$A$2:$A$999,reporting!$A250,'Selected scen drivers'!$B$2:$B$999,reporting!$B250)</f>
        <v>0</v>
      </c>
      <c r="T250" s="3">
        <f>SUMIFS('Selected scen drivers'!T$2:T$999,'Selected scen drivers'!$A$2:$A$999,reporting!$A250,'Selected scen drivers'!$B$2:$B$999,reporting!$B250)</f>
        <v>0</v>
      </c>
      <c r="U250" s="3">
        <f>SUMIFS('Selected scen drivers'!U$2:U$999,'Selected scen drivers'!$A$2:$A$999,reporting!$A250,'Selected scen drivers'!$B$2:$B$999,reporting!$B250)</f>
        <v>0</v>
      </c>
      <c r="V250" s="3">
        <f>SUMIFS('Selected scen drivers'!V$2:V$999,'Selected scen drivers'!$A$2:$A$999,reporting!$A250,'Selected scen drivers'!$B$2:$B$999,reporting!$B250)</f>
        <v>0</v>
      </c>
      <c r="W250" s="3">
        <f>SUMIFS('Selected scen drivers'!W$2:W$999,'Selected scen drivers'!$A$2:$A$999,reporting!$A250,'Selected scen drivers'!$B$2:$B$999,reporting!$B250)</f>
        <v>0</v>
      </c>
      <c r="X250" s="3">
        <f>SUMIFS('Selected scen drivers'!X$2:X$999,'Selected scen drivers'!$A$2:$A$999,reporting!$A250,'Selected scen drivers'!$B$2:$B$999,reporting!$B250)</f>
        <v>0</v>
      </c>
      <c r="Y250" s="3">
        <f>SUMIFS('Selected scen drivers'!Y$2:Y$999,'Selected scen drivers'!$A$2:$A$999,reporting!$A250,'Selected scen drivers'!$B$2:$B$999,reporting!$B250)</f>
        <v>0</v>
      </c>
      <c r="Z250" s="3">
        <f>SUMIFS('Selected scen drivers'!Z$2:Z$999,'Selected scen drivers'!$A$2:$A$999,reporting!$A250,'Selected scen drivers'!$B$2:$B$999,reporting!$B250)</f>
        <v>0</v>
      </c>
      <c r="AA250" s="3">
        <f>SUMIFS('Selected scen drivers'!AA$2:AA$999,'Selected scen drivers'!$A$2:$A$999,reporting!$A250,'Selected scen drivers'!$B$2:$B$999,reporting!$B250)</f>
        <v>0</v>
      </c>
      <c r="AB250" s="3">
        <f>SUMIFS('Selected scen drivers'!AB$2:AB$999,'Selected scen drivers'!$A$2:$A$999,reporting!$A250,'Selected scen drivers'!$B$2:$B$999,reporting!$B250)</f>
        <v>0</v>
      </c>
      <c r="AC250" s="3">
        <f>SUMIFS('Selected scen drivers'!AC$2:AC$999,'Selected scen drivers'!$A$2:$A$999,reporting!$A250,'Selected scen drivers'!$B$2:$B$999,reporting!$B250)</f>
        <v>0</v>
      </c>
      <c r="AD250" s="3">
        <f>SUMIFS('Selected scen drivers'!AD$2:AD$999,'Selected scen drivers'!$A$2:$A$999,reporting!$A250,'Selected scen drivers'!$B$2:$B$999,reporting!$B250)</f>
        <v>0</v>
      </c>
      <c r="AE250" s="3">
        <f>SUMIFS('Selected scen drivers'!AE$2:AE$999,'Selected scen drivers'!$A$2:$A$999,reporting!$A250,'Selected scen drivers'!$B$2:$B$999,reporting!$B250)</f>
        <v>0</v>
      </c>
      <c r="AF250">
        <v>2</v>
      </c>
    </row>
    <row r="251" ht="14.5" spans="1:32">
      <c r="A251" s="22">
        <f t="shared" si="6"/>
        <v>42</v>
      </c>
      <c r="B251" s="22">
        <f t="shared" si="7"/>
        <v>1</v>
      </c>
      <c r="D251" t="str">
        <f>IFERROR("rep_"&amp;VLOOKUP(B251,Classification!$U$5:$V$14,2,FALSE),"\I:")</f>
        <v>rep_GDP</v>
      </c>
      <c r="E251" t="str">
        <f>IFERROR(VLOOKUP(A251,Classification!$A$4:$B$99,2,FALSE),"\I:")</f>
        <v>\I:</v>
      </c>
      <c r="F251" s="3">
        <f>SUMIFS('Selected scen drivers'!F$2:F$999,'Selected scen drivers'!$A$2:$A$999,reporting!$A251,'Selected scen drivers'!$B$2:$B$999,reporting!$B251)</f>
        <v>0</v>
      </c>
      <c r="G251" s="3">
        <f>SUMIFS('Selected scen drivers'!G$2:G$999,'Selected scen drivers'!$A$2:$A$999,reporting!$A251,'Selected scen drivers'!$B$2:$B$999,reporting!$B251)</f>
        <v>0</v>
      </c>
      <c r="H251" s="3">
        <f>SUMIFS('Selected scen drivers'!H$2:H$999,'Selected scen drivers'!$A$2:$A$999,reporting!$A251,'Selected scen drivers'!$B$2:$B$999,reporting!$B251)</f>
        <v>0</v>
      </c>
      <c r="I251" s="3">
        <f>SUMIFS('Selected scen drivers'!I$2:I$999,'Selected scen drivers'!$A$2:$A$999,reporting!$A251,'Selected scen drivers'!$B$2:$B$999,reporting!$B251)</f>
        <v>0</v>
      </c>
      <c r="J251" s="3">
        <f>SUMIFS('Selected scen drivers'!J$2:J$999,'Selected scen drivers'!$A$2:$A$999,reporting!$A251,'Selected scen drivers'!$B$2:$B$999,reporting!$B251)</f>
        <v>0</v>
      </c>
      <c r="K251" s="3">
        <f>SUMIFS('Selected scen drivers'!K$2:K$999,'Selected scen drivers'!$A$2:$A$999,reporting!$A251,'Selected scen drivers'!$B$2:$B$999,reporting!$B251)</f>
        <v>0</v>
      </c>
      <c r="L251" s="3">
        <f>SUMIFS('Selected scen drivers'!L$2:L$999,'Selected scen drivers'!$A$2:$A$999,reporting!$A251,'Selected scen drivers'!$B$2:$B$999,reporting!$B251)</f>
        <v>0</v>
      </c>
      <c r="M251" s="3">
        <f>SUMIFS('Selected scen drivers'!M$2:M$999,'Selected scen drivers'!$A$2:$A$999,reporting!$A251,'Selected scen drivers'!$B$2:$B$999,reporting!$B251)</f>
        <v>0</v>
      </c>
      <c r="N251" s="3">
        <f>SUMIFS('Selected scen drivers'!N$2:N$999,'Selected scen drivers'!$A$2:$A$999,reporting!$A251,'Selected scen drivers'!$B$2:$B$999,reporting!$B251)</f>
        <v>0</v>
      </c>
      <c r="O251" s="3">
        <f>SUMIFS('Selected scen drivers'!O$2:O$999,'Selected scen drivers'!$A$2:$A$999,reporting!$A251,'Selected scen drivers'!$B$2:$B$999,reporting!$B251)</f>
        <v>0</v>
      </c>
      <c r="P251" s="3">
        <f>SUMIFS('Selected scen drivers'!P$2:P$999,'Selected scen drivers'!$A$2:$A$999,reporting!$A251,'Selected scen drivers'!$B$2:$B$999,reporting!$B251)</f>
        <v>0</v>
      </c>
      <c r="Q251" s="3">
        <f>SUMIFS('Selected scen drivers'!Q$2:Q$999,'Selected scen drivers'!$A$2:$A$999,reporting!$A251,'Selected scen drivers'!$B$2:$B$999,reporting!$B251)</f>
        <v>0</v>
      </c>
      <c r="R251" s="3">
        <f>SUMIFS('Selected scen drivers'!R$2:R$999,'Selected scen drivers'!$A$2:$A$999,reporting!$A251,'Selected scen drivers'!$B$2:$B$999,reporting!$B251)</f>
        <v>0</v>
      </c>
      <c r="S251" s="3">
        <f>SUMIFS('Selected scen drivers'!S$2:S$999,'Selected scen drivers'!$A$2:$A$999,reporting!$A251,'Selected scen drivers'!$B$2:$B$999,reporting!$B251)</f>
        <v>0</v>
      </c>
      <c r="T251" s="3">
        <f>SUMIFS('Selected scen drivers'!T$2:T$999,'Selected scen drivers'!$A$2:$A$999,reporting!$A251,'Selected scen drivers'!$B$2:$B$999,reporting!$B251)</f>
        <v>0</v>
      </c>
      <c r="U251" s="3">
        <f>SUMIFS('Selected scen drivers'!U$2:U$999,'Selected scen drivers'!$A$2:$A$999,reporting!$A251,'Selected scen drivers'!$B$2:$B$999,reporting!$B251)</f>
        <v>0</v>
      </c>
      <c r="V251" s="3">
        <f>SUMIFS('Selected scen drivers'!V$2:V$999,'Selected scen drivers'!$A$2:$A$999,reporting!$A251,'Selected scen drivers'!$B$2:$B$999,reporting!$B251)</f>
        <v>0</v>
      </c>
      <c r="W251" s="3">
        <f>SUMIFS('Selected scen drivers'!W$2:W$999,'Selected scen drivers'!$A$2:$A$999,reporting!$A251,'Selected scen drivers'!$B$2:$B$999,reporting!$B251)</f>
        <v>0</v>
      </c>
      <c r="X251" s="3">
        <f>SUMIFS('Selected scen drivers'!X$2:X$999,'Selected scen drivers'!$A$2:$A$999,reporting!$A251,'Selected scen drivers'!$B$2:$B$999,reporting!$B251)</f>
        <v>0</v>
      </c>
      <c r="Y251" s="3">
        <f>SUMIFS('Selected scen drivers'!Y$2:Y$999,'Selected scen drivers'!$A$2:$A$999,reporting!$A251,'Selected scen drivers'!$B$2:$B$999,reporting!$B251)</f>
        <v>0</v>
      </c>
      <c r="Z251" s="3">
        <f>SUMIFS('Selected scen drivers'!Z$2:Z$999,'Selected scen drivers'!$A$2:$A$999,reporting!$A251,'Selected scen drivers'!$B$2:$B$999,reporting!$B251)</f>
        <v>0</v>
      </c>
      <c r="AA251" s="3">
        <f>SUMIFS('Selected scen drivers'!AA$2:AA$999,'Selected scen drivers'!$A$2:$A$999,reporting!$A251,'Selected scen drivers'!$B$2:$B$999,reporting!$B251)</f>
        <v>0</v>
      </c>
      <c r="AB251" s="3">
        <f>SUMIFS('Selected scen drivers'!AB$2:AB$999,'Selected scen drivers'!$A$2:$A$999,reporting!$A251,'Selected scen drivers'!$B$2:$B$999,reporting!$B251)</f>
        <v>0</v>
      </c>
      <c r="AC251" s="3">
        <f>SUMIFS('Selected scen drivers'!AC$2:AC$999,'Selected scen drivers'!$A$2:$A$999,reporting!$A251,'Selected scen drivers'!$B$2:$B$999,reporting!$B251)</f>
        <v>0</v>
      </c>
      <c r="AD251" s="3">
        <f>SUMIFS('Selected scen drivers'!AD$2:AD$999,'Selected scen drivers'!$A$2:$A$999,reporting!$A251,'Selected scen drivers'!$B$2:$B$999,reporting!$B251)</f>
        <v>0</v>
      </c>
      <c r="AE251" s="3">
        <f>SUMIFS('Selected scen drivers'!AE$2:AE$999,'Selected scen drivers'!$A$2:$A$999,reporting!$A251,'Selected scen drivers'!$B$2:$B$999,reporting!$B251)</f>
        <v>0</v>
      </c>
      <c r="AF251">
        <v>2</v>
      </c>
    </row>
    <row r="252" ht="14.5" spans="1:32">
      <c r="A252" s="22">
        <f t="shared" si="6"/>
        <v>42</v>
      </c>
      <c r="B252" s="22">
        <f t="shared" si="7"/>
        <v>2</v>
      </c>
      <c r="D252" t="str">
        <f>IFERROR("rep_"&amp;VLOOKUP(B252,Classification!$U$5:$V$14,2,FALSE),"\I:")</f>
        <v>rep_GDPAGR</v>
      </c>
      <c r="E252" t="str">
        <f>IFERROR(VLOOKUP(A252,Classification!$A$4:$B$99,2,FALSE),"\I:")</f>
        <v>\I:</v>
      </c>
      <c r="F252" s="3">
        <f>SUMIFS('Selected scen drivers'!F$2:F$999,'Selected scen drivers'!$A$2:$A$999,reporting!$A252,'Selected scen drivers'!$B$2:$B$999,reporting!$B252)</f>
        <v>0</v>
      </c>
      <c r="G252" s="3">
        <f>SUMIFS('Selected scen drivers'!G$2:G$999,'Selected scen drivers'!$A$2:$A$999,reporting!$A252,'Selected scen drivers'!$B$2:$B$999,reporting!$B252)</f>
        <v>0</v>
      </c>
      <c r="H252" s="3">
        <f>SUMIFS('Selected scen drivers'!H$2:H$999,'Selected scen drivers'!$A$2:$A$999,reporting!$A252,'Selected scen drivers'!$B$2:$B$999,reporting!$B252)</f>
        <v>0</v>
      </c>
      <c r="I252" s="3">
        <f>SUMIFS('Selected scen drivers'!I$2:I$999,'Selected scen drivers'!$A$2:$A$999,reporting!$A252,'Selected scen drivers'!$B$2:$B$999,reporting!$B252)</f>
        <v>0</v>
      </c>
      <c r="J252" s="3">
        <f>SUMIFS('Selected scen drivers'!J$2:J$999,'Selected scen drivers'!$A$2:$A$999,reporting!$A252,'Selected scen drivers'!$B$2:$B$999,reporting!$B252)</f>
        <v>0</v>
      </c>
      <c r="K252" s="3">
        <f>SUMIFS('Selected scen drivers'!K$2:K$999,'Selected scen drivers'!$A$2:$A$999,reporting!$A252,'Selected scen drivers'!$B$2:$B$999,reporting!$B252)</f>
        <v>0</v>
      </c>
      <c r="L252" s="3">
        <f>SUMIFS('Selected scen drivers'!L$2:L$999,'Selected scen drivers'!$A$2:$A$999,reporting!$A252,'Selected scen drivers'!$B$2:$B$999,reporting!$B252)</f>
        <v>0</v>
      </c>
      <c r="M252" s="3">
        <f>SUMIFS('Selected scen drivers'!M$2:M$999,'Selected scen drivers'!$A$2:$A$999,reporting!$A252,'Selected scen drivers'!$B$2:$B$999,reporting!$B252)</f>
        <v>0</v>
      </c>
      <c r="N252" s="3">
        <f>SUMIFS('Selected scen drivers'!N$2:N$999,'Selected scen drivers'!$A$2:$A$999,reporting!$A252,'Selected scen drivers'!$B$2:$B$999,reporting!$B252)</f>
        <v>0</v>
      </c>
      <c r="O252" s="3">
        <f>SUMIFS('Selected scen drivers'!O$2:O$999,'Selected scen drivers'!$A$2:$A$999,reporting!$A252,'Selected scen drivers'!$B$2:$B$999,reporting!$B252)</f>
        <v>0</v>
      </c>
      <c r="P252" s="3">
        <f>SUMIFS('Selected scen drivers'!P$2:P$999,'Selected scen drivers'!$A$2:$A$999,reporting!$A252,'Selected scen drivers'!$B$2:$B$999,reporting!$B252)</f>
        <v>0</v>
      </c>
      <c r="Q252" s="3">
        <f>SUMIFS('Selected scen drivers'!Q$2:Q$999,'Selected scen drivers'!$A$2:$A$999,reporting!$A252,'Selected scen drivers'!$B$2:$B$999,reporting!$B252)</f>
        <v>0</v>
      </c>
      <c r="R252" s="3">
        <f>SUMIFS('Selected scen drivers'!R$2:R$999,'Selected scen drivers'!$A$2:$A$999,reporting!$A252,'Selected scen drivers'!$B$2:$B$999,reporting!$B252)</f>
        <v>0</v>
      </c>
      <c r="S252" s="3">
        <f>SUMIFS('Selected scen drivers'!S$2:S$999,'Selected scen drivers'!$A$2:$A$999,reporting!$A252,'Selected scen drivers'!$B$2:$B$999,reporting!$B252)</f>
        <v>0</v>
      </c>
      <c r="T252" s="3">
        <f>SUMIFS('Selected scen drivers'!T$2:T$999,'Selected scen drivers'!$A$2:$A$999,reporting!$A252,'Selected scen drivers'!$B$2:$B$999,reporting!$B252)</f>
        <v>0</v>
      </c>
      <c r="U252" s="3">
        <f>SUMIFS('Selected scen drivers'!U$2:U$999,'Selected scen drivers'!$A$2:$A$999,reporting!$A252,'Selected scen drivers'!$B$2:$B$999,reporting!$B252)</f>
        <v>0</v>
      </c>
      <c r="V252" s="3">
        <f>SUMIFS('Selected scen drivers'!V$2:V$999,'Selected scen drivers'!$A$2:$A$999,reporting!$A252,'Selected scen drivers'!$B$2:$B$999,reporting!$B252)</f>
        <v>0</v>
      </c>
      <c r="W252" s="3">
        <f>SUMIFS('Selected scen drivers'!W$2:W$999,'Selected scen drivers'!$A$2:$A$999,reporting!$A252,'Selected scen drivers'!$B$2:$B$999,reporting!$B252)</f>
        <v>0</v>
      </c>
      <c r="X252" s="3">
        <f>SUMIFS('Selected scen drivers'!X$2:X$999,'Selected scen drivers'!$A$2:$A$999,reporting!$A252,'Selected scen drivers'!$B$2:$B$999,reporting!$B252)</f>
        <v>0</v>
      </c>
      <c r="Y252" s="3">
        <f>SUMIFS('Selected scen drivers'!Y$2:Y$999,'Selected scen drivers'!$A$2:$A$999,reporting!$A252,'Selected scen drivers'!$B$2:$B$999,reporting!$B252)</f>
        <v>0</v>
      </c>
      <c r="Z252" s="3">
        <f>SUMIFS('Selected scen drivers'!Z$2:Z$999,'Selected scen drivers'!$A$2:$A$999,reporting!$A252,'Selected scen drivers'!$B$2:$B$999,reporting!$B252)</f>
        <v>0</v>
      </c>
      <c r="AA252" s="3">
        <f>SUMIFS('Selected scen drivers'!AA$2:AA$999,'Selected scen drivers'!$A$2:$A$999,reporting!$A252,'Selected scen drivers'!$B$2:$B$999,reporting!$B252)</f>
        <v>0</v>
      </c>
      <c r="AB252" s="3">
        <f>SUMIFS('Selected scen drivers'!AB$2:AB$999,'Selected scen drivers'!$A$2:$A$999,reporting!$A252,'Selected scen drivers'!$B$2:$B$999,reporting!$B252)</f>
        <v>0</v>
      </c>
      <c r="AC252" s="3">
        <f>SUMIFS('Selected scen drivers'!AC$2:AC$999,'Selected scen drivers'!$A$2:$A$999,reporting!$A252,'Selected scen drivers'!$B$2:$B$999,reporting!$B252)</f>
        <v>0</v>
      </c>
      <c r="AD252" s="3">
        <f>SUMIFS('Selected scen drivers'!AD$2:AD$999,'Selected scen drivers'!$A$2:$A$999,reporting!$A252,'Selected scen drivers'!$B$2:$B$999,reporting!$B252)</f>
        <v>0</v>
      </c>
      <c r="AE252" s="3">
        <f>SUMIFS('Selected scen drivers'!AE$2:AE$999,'Selected scen drivers'!$A$2:$A$999,reporting!$A252,'Selected scen drivers'!$B$2:$B$999,reporting!$B252)</f>
        <v>0</v>
      </c>
      <c r="AF252">
        <v>2</v>
      </c>
    </row>
    <row r="253" ht="14.5" spans="1:32">
      <c r="A253" s="22">
        <f t="shared" si="6"/>
        <v>42</v>
      </c>
      <c r="B253" s="22">
        <f t="shared" si="7"/>
        <v>3</v>
      </c>
      <c r="D253" t="str">
        <f>IFERROR("rep_"&amp;VLOOKUP(B253,Classification!$U$5:$V$14,2,FALSE),"\I:")</f>
        <v>rep_GDPIND</v>
      </c>
      <c r="E253" t="str">
        <f>IFERROR(VLOOKUP(A253,Classification!$A$4:$B$99,2,FALSE),"\I:")</f>
        <v>\I:</v>
      </c>
      <c r="F253" s="3">
        <f>SUMIFS('Selected scen drivers'!F$2:F$999,'Selected scen drivers'!$A$2:$A$999,reporting!$A253,'Selected scen drivers'!$B$2:$B$999,reporting!$B253)</f>
        <v>0</v>
      </c>
      <c r="G253" s="3">
        <f>SUMIFS('Selected scen drivers'!G$2:G$999,'Selected scen drivers'!$A$2:$A$999,reporting!$A253,'Selected scen drivers'!$B$2:$B$999,reporting!$B253)</f>
        <v>0</v>
      </c>
      <c r="H253" s="3">
        <f>SUMIFS('Selected scen drivers'!H$2:H$999,'Selected scen drivers'!$A$2:$A$999,reporting!$A253,'Selected scen drivers'!$B$2:$B$999,reporting!$B253)</f>
        <v>0</v>
      </c>
      <c r="I253" s="3">
        <f>SUMIFS('Selected scen drivers'!I$2:I$999,'Selected scen drivers'!$A$2:$A$999,reporting!$A253,'Selected scen drivers'!$B$2:$B$999,reporting!$B253)</f>
        <v>0</v>
      </c>
      <c r="J253" s="3">
        <f>SUMIFS('Selected scen drivers'!J$2:J$999,'Selected scen drivers'!$A$2:$A$999,reporting!$A253,'Selected scen drivers'!$B$2:$B$999,reporting!$B253)</f>
        <v>0</v>
      </c>
      <c r="K253" s="3">
        <f>SUMIFS('Selected scen drivers'!K$2:K$999,'Selected scen drivers'!$A$2:$A$999,reporting!$A253,'Selected scen drivers'!$B$2:$B$999,reporting!$B253)</f>
        <v>0</v>
      </c>
      <c r="L253" s="3">
        <f>SUMIFS('Selected scen drivers'!L$2:L$999,'Selected scen drivers'!$A$2:$A$999,reporting!$A253,'Selected scen drivers'!$B$2:$B$999,reporting!$B253)</f>
        <v>0</v>
      </c>
      <c r="M253" s="3">
        <f>SUMIFS('Selected scen drivers'!M$2:M$999,'Selected scen drivers'!$A$2:$A$999,reporting!$A253,'Selected scen drivers'!$B$2:$B$999,reporting!$B253)</f>
        <v>0</v>
      </c>
      <c r="N253" s="3">
        <f>SUMIFS('Selected scen drivers'!N$2:N$999,'Selected scen drivers'!$A$2:$A$999,reporting!$A253,'Selected scen drivers'!$B$2:$B$999,reporting!$B253)</f>
        <v>0</v>
      </c>
      <c r="O253" s="3">
        <f>SUMIFS('Selected scen drivers'!O$2:O$999,'Selected scen drivers'!$A$2:$A$999,reporting!$A253,'Selected scen drivers'!$B$2:$B$999,reporting!$B253)</f>
        <v>0</v>
      </c>
      <c r="P253" s="3">
        <f>SUMIFS('Selected scen drivers'!P$2:P$999,'Selected scen drivers'!$A$2:$A$999,reporting!$A253,'Selected scen drivers'!$B$2:$B$999,reporting!$B253)</f>
        <v>0</v>
      </c>
      <c r="Q253" s="3">
        <f>SUMIFS('Selected scen drivers'!Q$2:Q$999,'Selected scen drivers'!$A$2:$A$999,reporting!$A253,'Selected scen drivers'!$B$2:$B$999,reporting!$B253)</f>
        <v>0</v>
      </c>
      <c r="R253" s="3">
        <f>SUMIFS('Selected scen drivers'!R$2:R$999,'Selected scen drivers'!$A$2:$A$999,reporting!$A253,'Selected scen drivers'!$B$2:$B$999,reporting!$B253)</f>
        <v>0</v>
      </c>
      <c r="S253" s="3">
        <f>SUMIFS('Selected scen drivers'!S$2:S$999,'Selected scen drivers'!$A$2:$A$999,reporting!$A253,'Selected scen drivers'!$B$2:$B$999,reporting!$B253)</f>
        <v>0</v>
      </c>
      <c r="T253" s="3">
        <f>SUMIFS('Selected scen drivers'!T$2:T$999,'Selected scen drivers'!$A$2:$A$999,reporting!$A253,'Selected scen drivers'!$B$2:$B$999,reporting!$B253)</f>
        <v>0</v>
      </c>
      <c r="U253" s="3">
        <f>SUMIFS('Selected scen drivers'!U$2:U$999,'Selected scen drivers'!$A$2:$A$999,reporting!$A253,'Selected scen drivers'!$B$2:$B$999,reporting!$B253)</f>
        <v>0</v>
      </c>
      <c r="V253" s="3">
        <f>SUMIFS('Selected scen drivers'!V$2:V$999,'Selected scen drivers'!$A$2:$A$999,reporting!$A253,'Selected scen drivers'!$B$2:$B$999,reporting!$B253)</f>
        <v>0</v>
      </c>
      <c r="W253" s="3">
        <f>SUMIFS('Selected scen drivers'!W$2:W$999,'Selected scen drivers'!$A$2:$A$999,reporting!$A253,'Selected scen drivers'!$B$2:$B$999,reporting!$B253)</f>
        <v>0</v>
      </c>
      <c r="X253" s="3">
        <f>SUMIFS('Selected scen drivers'!X$2:X$999,'Selected scen drivers'!$A$2:$A$999,reporting!$A253,'Selected scen drivers'!$B$2:$B$999,reporting!$B253)</f>
        <v>0</v>
      </c>
      <c r="Y253" s="3">
        <f>SUMIFS('Selected scen drivers'!Y$2:Y$999,'Selected scen drivers'!$A$2:$A$999,reporting!$A253,'Selected scen drivers'!$B$2:$B$999,reporting!$B253)</f>
        <v>0</v>
      </c>
      <c r="Z253" s="3">
        <f>SUMIFS('Selected scen drivers'!Z$2:Z$999,'Selected scen drivers'!$A$2:$A$999,reporting!$A253,'Selected scen drivers'!$B$2:$B$999,reporting!$B253)</f>
        <v>0</v>
      </c>
      <c r="AA253" s="3">
        <f>SUMIFS('Selected scen drivers'!AA$2:AA$999,'Selected scen drivers'!$A$2:$A$999,reporting!$A253,'Selected scen drivers'!$B$2:$B$999,reporting!$B253)</f>
        <v>0</v>
      </c>
      <c r="AB253" s="3">
        <f>SUMIFS('Selected scen drivers'!AB$2:AB$999,'Selected scen drivers'!$A$2:$A$999,reporting!$A253,'Selected scen drivers'!$B$2:$B$999,reporting!$B253)</f>
        <v>0</v>
      </c>
      <c r="AC253" s="3">
        <f>SUMIFS('Selected scen drivers'!AC$2:AC$999,'Selected scen drivers'!$A$2:$A$999,reporting!$A253,'Selected scen drivers'!$B$2:$B$999,reporting!$B253)</f>
        <v>0</v>
      </c>
      <c r="AD253" s="3">
        <f>SUMIFS('Selected scen drivers'!AD$2:AD$999,'Selected scen drivers'!$A$2:$A$999,reporting!$A253,'Selected scen drivers'!$B$2:$B$999,reporting!$B253)</f>
        <v>0</v>
      </c>
      <c r="AE253" s="3">
        <f>SUMIFS('Selected scen drivers'!AE$2:AE$999,'Selected scen drivers'!$A$2:$A$999,reporting!$A253,'Selected scen drivers'!$B$2:$B$999,reporting!$B253)</f>
        <v>0</v>
      </c>
      <c r="AF253">
        <v>2</v>
      </c>
    </row>
    <row r="254" ht="14.5" spans="1:32">
      <c r="A254" s="22">
        <f t="shared" si="6"/>
        <v>42</v>
      </c>
      <c r="B254" s="22">
        <f t="shared" si="7"/>
        <v>7</v>
      </c>
      <c r="D254" t="str">
        <f>IFERROR("rep_"&amp;VLOOKUP(B254,Classification!$U$5:$V$14,2,FALSE),"\I:")</f>
        <v>rep_GDPSER</v>
      </c>
      <c r="E254" t="str">
        <f>IFERROR(VLOOKUP(A254,Classification!$A$4:$B$99,2,FALSE),"\I:")</f>
        <v>\I:</v>
      </c>
      <c r="F254" s="3">
        <f>SUMIFS('Selected scen drivers'!F$2:F$999,'Selected scen drivers'!$A$2:$A$999,reporting!$A254,'Selected scen drivers'!$B$2:$B$999,reporting!$B254)</f>
        <v>0</v>
      </c>
      <c r="G254" s="3">
        <f>SUMIFS('Selected scen drivers'!G$2:G$999,'Selected scen drivers'!$A$2:$A$999,reporting!$A254,'Selected scen drivers'!$B$2:$B$999,reporting!$B254)</f>
        <v>0</v>
      </c>
      <c r="H254" s="3">
        <f>SUMIFS('Selected scen drivers'!H$2:H$999,'Selected scen drivers'!$A$2:$A$999,reporting!$A254,'Selected scen drivers'!$B$2:$B$999,reporting!$B254)</f>
        <v>0</v>
      </c>
      <c r="I254" s="3">
        <f>SUMIFS('Selected scen drivers'!I$2:I$999,'Selected scen drivers'!$A$2:$A$999,reporting!$A254,'Selected scen drivers'!$B$2:$B$999,reporting!$B254)</f>
        <v>0</v>
      </c>
      <c r="J254" s="3">
        <f>SUMIFS('Selected scen drivers'!J$2:J$999,'Selected scen drivers'!$A$2:$A$999,reporting!$A254,'Selected scen drivers'!$B$2:$B$999,reporting!$B254)</f>
        <v>0</v>
      </c>
      <c r="K254" s="3">
        <f>SUMIFS('Selected scen drivers'!K$2:K$999,'Selected scen drivers'!$A$2:$A$999,reporting!$A254,'Selected scen drivers'!$B$2:$B$999,reporting!$B254)</f>
        <v>0</v>
      </c>
      <c r="L254" s="3">
        <f>SUMIFS('Selected scen drivers'!L$2:L$999,'Selected scen drivers'!$A$2:$A$999,reporting!$A254,'Selected scen drivers'!$B$2:$B$999,reporting!$B254)</f>
        <v>0</v>
      </c>
      <c r="M254" s="3">
        <f>SUMIFS('Selected scen drivers'!M$2:M$999,'Selected scen drivers'!$A$2:$A$999,reporting!$A254,'Selected scen drivers'!$B$2:$B$999,reporting!$B254)</f>
        <v>0</v>
      </c>
      <c r="N254" s="3">
        <f>SUMIFS('Selected scen drivers'!N$2:N$999,'Selected scen drivers'!$A$2:$A$999,reporting!$A254,'Selected scen drivers'!$B$2:$B$999,reporting!$B254)</f>
        <v>0</v>
      </c>
      <c r="O254" s="3">
        <f>SUMIFS('Selected scen drivers'!O$2:O$999,'Selected scen drivers'!$A$2:$A$999,reporting!$A254,'Selected scen drivers'!$B$2:$B$999,reporting!$B254)</f>
        <v>0</v>
      </c>
      <c r="P254" s="3">
        <f>SUMIFS('Selected scen drivers'!P$2:P$999,'Selected scen drivers'!$A$2:$A$999,reporting!$A254,'Selected scen drivers'!$B$2:$B$999,reporting!$B254)</f>
        <v>0</v>
      </c>
      <c r="Q254" s="3">
        <f>SUMIFS('Selected scen drivers'!Q$2:Q$999,'Selected scen drivers'!$A$2:$A$999,reporting!$A254,'Selected scen drivers'!$B$2:$B$999,reporting!$B254)</f>
        <v>0</v>
      </c>
      <c r="R254" s="3">
        <f>SUMIFS('Selected scen drivers'!R$2:R$999,'Selected scen drivers'!$A$2:$A$999,reporting!$A254,'Selected scen drivers'!$B$2:$B$999,reporting!$B254)</f>
        <v>0</v>
      </c>
      <c r="S254" s="3">
        <f>SUMIFS('Selected scen drivers'!S$2:S$999,'Selected scen drivers'!$A$2:$A$999,reporting!$A254,'Selected scen drivers'!$B$2:$B$999,reporting!$B254)</f>
        <v>0</v>
      </c>
      <c r="T254" s="3">
        <f>SUMIFS('Selected scen drivers'!T$2:T$999,'Selected scen drivers'!$A$2:$A$999,reporting!$A254,'Selected scen drivers'!$B$2:$B$999,reporting!$B254)</f>
        <v>0</v>
      </c>
      <c r="U254" s="3">
        <f>SUMIFS('Selected scen drivers'!U$2:U$999,'Selected scen drivers'!$A$2:$A$999,reporting!$A254,'Selected scen drivers'!$B$2:$B$999,reporting!$B254)</f>
        <v>0</v>
      </c>
      <c r="V254" s="3">
        <f>SUMIFS('Selected scen drivers'!V$2:V$999,'Selected scen drivers'!$A$2:$A$999,reporting!$A254,'Selected scen drivers'!$B$2:$B$999,reporting!$B254)</f>
        <v>0</v>
      </c>
      <c r="W254" s="3">
        <f>SUMIFS('Selected scen drivers'!W$2:W$999,'Selected scen drivers'!$A$2:$A$999,reporting!$A254,'Selected scen drivers'!$B$2:$B$999,reporting!$B254)</f>
        <v>0</v>
      </c>
      <c r="X254" s="3">
        <f>SUMIFS('Selected scen drivers'!X$2:X$999,'Selected scen drivers'!$A$2:$A$999,reporting!$A254,'Selected scen drivers'!$B$2:$B$999,reporting!$B254)</f>
        <v>0</v>
      </c>
      <c r="Y254" s="3">
        <f>SUMIFS('Selected scen drivers'!Y$2:Y$999,'Selected scen drivers'!$A$2:$A$999,reporting!$A254,'Selected scen drivers'!$B$2:$B$999,reporting!$B254)</f>
        <v>0</v>
      </c>
      <c r="Z254" s="3">
        <f>SUMIFS('Selected scen drivers'!Z$2:Z$999,'Selected scen drivers'!$A$2:$A$999,reporting!$A254,'Selected scen drivers'!$B$2:$B$999,reporting!$B254)</f>
        <v>0</v>
      </c>
      <c r="AA254" s="3">
        <f>SUMIFS('Selected scen drivers'!AA$2:AA$999,'Selected scen drivers'!$A$2:$A$999,reporting!$A254,'Selected scen drivers'!$B$2:$B$999,reporting!$B254)</f>
        <v>0</v>
      </c>
      <c r="AB254" s="3">
        <f>SUMIFS('Selected scen drivers'!AB$2:AB$999,'Selected scen drivers'!$A$2:$A$999,reporting!$A254,'Selected scen drivers'!$B$2:$B$999,reporting!$B254)</f>
        <v>0</v>
      </c>
      <c r="AC254" s="3">
        <f>SUMIFS('Selected scen drivers'!AC$2:AC$999,'Selected scen drivers'!$A$2:$A$999,reporting!$A254,'Selected scen drivers'!$B$2:$B$999,reporting!$B254)</f>
        <v>0</v>
      </c>
      <c r="AD254" s="3">
        <f>SUMIFS('Selected scen drivers'!AD$2:AD$999,'Selected scen drivers'!$A$2:$A$999,reporting!$A254,'Selected scen drivers'!$B$2:$B$999,reporting!$B254)</f>
        <v>0</v>
      </c>
      <c r="AE254" s="3">
        <f>SUMIFS('Selected scen drivers'!AE$2:AE$999,'Selected scen drivers'!$A$2:$A$999,reporting!$A254,'Selected scen drivers'!$B$2:$B$999,reporting!$B254)</f>
        <v>0</v>
      </c>
      <c r="AF254">
        <v>2</v>
      </c>
    </row>
    <row r="255" ht="14.5" spans="1:32">
      <c r="A255" s="22">
        <f t="shared" si="6"/>
        <v>42</v>
      </c>
      <c r="B255" s="22">
        <f t="shared" si="7"/>
        <v>8</v>
      </c>
      <c r="D255" t="str">
        <f>IFERROR("rep_"&amp;VLOOKUP(B255,Classification!$U$5:$V$14,2,FALSE),"\I:")</f>
        <v>rep_HOU</v>
      </c>
      <c r="E255" t="str">
        <f>IFERROR(VLOOKUP(A255,Classification!$A$4:$B$99,2,FALSE),"\I:")</f>
        <v>\I:</v>
      </c>
      <c r="F255" s="3">
        <f>SUMIFS('Selected scen drivers'!F$2:F$999,'Selected scen drivers'!$A$2:$A$999,reporting!$A255,'Selected scen drivers'!$B$2:$B$999,reporting!$B255)</f>
        <v>0</v>
      </c>
      <c r="G255" s="3">
        <f>SUMIFS('Selected scen drivers'!G$2:G$999,'Selected scen drivers'!$A$2:$A$999,reporting!$A255,'Selected scen drivers'!$B$2:$B$999,reporting!$B255)</f>
        <v>0</v>
      </c>
      <c r="H255" s="3">
        <f>SUMIFS('Selected scen drivers'!H$2:H$999,'Selected scen drivers'!$A$2:$A$999,reporting!$A255,'Selected scen drivers'!$B$2:$B$999,reporting!$B255)</f>
        <v>0</v>
      </c>
      <c r="I255" s="3">
        <f>SUMIFS('Selected scen drivers'!I$2:I$999,'Selected scen drivers'!$A$2:$A$999,reporting!$A255,'Selected scen drivers'!$B$2:$B$999,reporting!$B255)</f>
        <v>0</v>
      </c>
      <c r="J255" s="3">
        <f>SUMIFS('Selected scen drivers'!J$2:J$999,'Selected scen drivers'!$A$2:$A$999,reporting!$A255,'Selected scen drivers'!$B$2:$B$999,reporting!$B255)</f>
        <v>0</v>
      </c>
      <c r="K255" s="3">
        <f>SUMIFS('Selected scen drivers'!K$2:K$999,'Selected scen drivers'!$A$2:$A$999,reporting!$A255,'Selected scen drivers'!$B$2:$B$999,reporting!$B255)</f>
        <v>0</v>
      </c>
      <c r="L255" s="3">
        <f>SUMIFS('Selected scen drivers'!L$2:L$999,'Selected scen drivers'!$A$2:$A$999,reporting!$A255,'Selected scen drivers'!$B$2:$B$999,reporting!$B255)</f>
        <v>0</v>
      </c>
      <c r="M255" s="3">
        <f>SUMIFS('Selected scen drivers'!M$2:M$999,'Selected scen drivers'!$A$2:$A$999,reporting!$A255,'Selected scen drivers'!$B$2:$B$999,reporting!$B255)</f>
        <v>0</v>
      </c>
      <c r="N255" s="3">
        <f>SUMIFS('Selected scen drivers'!N$2:N$999,'Selected scen drivers'!$A$2:$A$999,reporting!$A255,'Selected scen drivers'!$B$2:$B$999,reporting!$B255)</f>
        <v>0</v>
      </c>
      <c r="O255" s="3">
        <f>SUMIFS('Selected scen drivers'!O$2:O$999,'Selected scen drivers'!$A$2:$A$999,reporting!$A255,'Selected scen drivers'!$B$2:$B$999,reporting!$B255)</f>
        <v>0</v>
      </c>
      <c r="P255" s="3">
        <f>SUMIFS('Selected scen drivers'!P$2:P$999,'Selected scen drivers'!$A$2:$A$999,reporting!$A255,'Selected scen drivers'!$B$2:$B$999,reporting!$B255)</f>
        <v>0</v>
      </c>
      <c r="Q255" s="3">
        <f>SUMIFS('Selected scen drivers'!Q$2:Q$999,'Selected scen drivers'!$A$2:$A$999,reporting!$A255,'Selected scen drivers'!$B$2:$B$999,reporting!$B255)</f>
        <v>0</v>
      </c>
      <c r="R255" s="3">
        <f>SUMIFS('Selected scen drivers'!R$2:R$999,'Selected scen drivers'!$A$2:$A$999,reporting!$A255,'Selected scen drivers'!$B$2:$B$999,reporting!$B255)</f>
        <v>0</v>
      </c>
      <c r="S255" s="3">
        <f>SUMIFS('Selected scen drivers'!S$2:S$999,'Selected scen drivers'!$A$2:$A$999,reporting!$A255,'Selected scen drivers'!$B$2:$B$999,reporting!$B255)</f>
        <v>0</v>
      </c>
      <c r="T255" s="3">
        <f>SUMIFS('Selected scen drivers'!T$2:T$999,'Selected scen drivers'!$A$2:$A$999,reporting!$A255,'Selected scen drivers'!$B$2:$B$999,reporting!$B255)</f>
        <v>0</v>
      </c>
      <c r="U255" s="3">
        <f>SUMIFS('Selected scen drivers'!U$2:U$999,'Selected scen drivers'!$A$2:$A$999,reporting!$A255,'Selected scen drivers'!$B$2:$B$999,reporting!$B255)</f>
        <v>0</v>
      </c>
      <c r="V255" s="3">
        <f>SUMIFS('Selected scen drivers'!V$2:V$999,'Selected scen drivers'!$A$2:$A$999,reporting!$A255,'Selected scen drivers'!$B$2:$B$999,reporting!$B255)</f>
        <v>0</v>
      </c>
      <c r="W255" s="3">
        <f>SUMIFS('Selected scen drivers'!W$2:W$999,'Selected scen drivers'!$A$2:$A$999,reporting!$A255,'Selected scen drivers'!$B$2:$B$999,reporting!$B255)</f>
        <v>0</v>
      </c>
      <c r="X255" s="3">
        <f>SUMIFS('Selected scen drivers'!X$2:X$999,'Selected scen drivers'!$A$2:$A$999,reporting!$A255,'Selected scen drivers'!$B$2:$B$999,reporting!$B255)</f>
        <v>0</v>
      </c>
      <c r="Y255" s="3">
        <f>SUMIFS('Selected scen drivers'!Y$2:Y$999,'Selected scen drivers'!$A$2:$A$999,reporting!$A255,'Selected scen drivers'!$B$2:$B$999,reporting!$B255)</f>
        <v>0</v>
      </c>
      <c r="Z255" s="3">
        <f>SUMIFS('Selected scen drivers'!Z$2:Z$999,'Selected scen drivers'!$A$2:$A$999,reporting!$A255,'Selected scen drivers'!$B$2:$B$999,reporting!$B255)</f>
        <v>0</v>
      </c>
      <c r="AA255" s="3">
        <f>SUMIFS('Selected scen drivers'!AA$2:AA$999,'Selected scen drivers'!$A$2:$A$999,reporting!$A255,'Selected scen drivers'!$B$2:$B$999,reporting!$B255)</f>
        <v>0</v>
      </c>
      <c r="AB255" s="3">
        <f>SUMIFS('Selected scen drivers'!AB$2:AB$999,'Selected scen drivers'!$A$2:$A$999,reporting!$A255,'Selected scen drivers'!$B$2:$B$999,reporting!$B255)</f>
        <v>0</v>
      </c>
      <c r="AC255" s="3">
        <f>SUMIFS('Selected scen drivers'!AC$2:AC$999,'Selected scen drivers'!$A$2:$A$999,reporting!$A255,'Selected scen drivers'!$B$2:$B$999,reporting!$B255)</f>
        <v>0</v>
      </c>
      <c r="AD255" s="3">
        <f>SUMIFS('Selected scen drivers'!AD$2:AD$999,'Selected scen drivers'!$A$2:$A$999,reporting!$A255,'Selected scen drivers'!$B$2:$B$999,reporting!$B255)</f>
        <v>0</v>
      </c>
      <c r="AE255" s="3">
        <f>SUMIFS('Selected scen drivers'!AE$2:AE$999,'Selected scen drivers'!$A$2:$A$999,reporting!$A255,'Selected scen drivers'!$B$2:$B$999,reporting!$B255)</f>
        <v>0</v>
      </c>
      <c r="AF255">
        <v>2</v>
      </c>
    </row>
    <row r="256" ht="14.5" spans="1:32">
      <c r="A256" s="22">
        <f t="shared" si="6"/>
        <v>42</v>
      </c>
      <c r="B256" s="22">
        <f t="shared" si="7"/>
        <v>9</v>
      </c>
      <c r="D256" t="str">
        <f>IFERROR("rep_"&amp;VLOOKUP(B256,Classification!$U$5:$V$14,2,FALSE),"\I:")</f>
        <v>rep_POP</v>
      </c>
      <c r="E256" t="str">
        <f>IFERROR(VLOOKUP(A256,Classification!$A$4:$B$99,2,FALSE),"\I:")</f>
        <v>\I:</v>
      </c>
      <c r="F256" s="3">
        <f>SUMIFS('Selected scen drivers'!F$2:F$999,'Selected scen drivers'!$A$2:$A$999,reporting!$A256,'Selected scen drivers'!$B$2:$B$999,reporting!$B256)</f>
        <v>0</v>
      </c>
      <c r="G256" s="3">
        <f>SUMIFS('Selected scen drivers'!G$2:G$999,'Selected scen drivers'!$A$2:$A$999,reporting!$A256,'Selected scen drivers'!$B$2:$B$999,reporting!$B256)</f>
        <v>0</v>
      </c>
      <c r="H256" s="3">
        <f>SUMIFS('Selected scen drivers'!H$2:H$999,'Selected scen drivers'!$A$2:$A$999,reporting!$A256,'Selected scen drivers'!$B$2:$B$999,reporting!$B256)</f>
        <v>0</v>
      </c>
      <c r="I256" s="3">
        <f>SUMIFS('Selected scen drivers'!I$2:I$999,'Selected scen drivers'!$A$2:$A$999,reporting!$A256,'Selected scen drivers'!$B$2:$B$999,reporting!$B256)</f>
        <v>0</v>
      </c>
      <c r="J256" s="3">
        <f>SUMIFS('Selected scen drivers'!J$2:J$999,'Selected scen drivers'!$A$2:$A$999,reporting!$A256,'Selected scen drivers'!$B$2:$B$999,reporting!$B256)</f>
        <v>0</v>
      </c>
      <c r="K256" s="3">
        <f>SUMIFS('Selected scen drivers'!K$2:K$999,'Selected scen drivers'!$A$2:$A$999,reporting!$A256,'Selected scen drivers'!$B$2:$B$999,reporting!$B256)</f>
        <v>0</v>
      </c>
      <c r="L256" s="3">
        <f>SUMIFS('Selected scen drivers'!L$2:L$999,'Selected scen drivers'!$A$2:$A$999,reporting!$A256,'Selected scen drivers'!$B$2:$B$999,reporting!$B256)</f>
        <v>0</v>
      </c>
      <c r="M256" s="3">
        <f>SUMIFS('Selected scen drivers'!M$2:M$999,'Selected scen drivers'!$A$2:$A$999,reporting!$A256,'Selected scen drivers'!$B$2:$B$999,reporting!$B256)</f>
        <v>0</v>
      </c>
      <c r="N256" s="3">
        <f>SUMIFS('Selected scen drivers'!N$2:N$999,'Selected scen drivers'!$A$2:$A$999,reporting!$A256,'Selected scen drivers'!$B$2:$B$999,reporting!$B256)</f>
        <v>0</v>
      </c>
      <c r="O256" s="3">
        <f>SUMIFS('Selected scen drivers'!O$2:O$999,'Selected scen drivers'!$A$2:$A$999,reporting!$A256,'Selected scen drivers'!$B$2:$B$999,reporting!$B256)</f>
        <v>0</v>
      </c>
      <c r="P256" s="3">
        <f>SUMIFS('Selected scen drivers'!P$2:P$999,'Selected scen drivers'!$A$2:$A$999,reporting!$A256,'Selected scen drivers'!$B$2:$B$999,reporting!$B256)</f>
        <v>0</v>
      </c>
      <c r="Q256" s="3">
        <f>SUMIFS('Selected scen drivers'!Q$2:Q$999,'Selected scen drivers'!$A$2:$A$999,reporting!$A256,'Selected scen drivers'!$B$2:$B$999,reporting!$B256)</f>
        <v>0</v>
      </c>
      <c r="R256" s="3">
        <f>SUMIFS('Selected scen drivers'!R$2:R$999,'Selected scen drivers'!$A$2:$A$999,reporting!$A256,'Selected scen drivers'!$B$2:$B$999,reporting!$B256)</f>
        <v>0</v>
      </c>
      <c r="S256" s="3">
        <f>SUMIFS('Selected scen drivers'!S$2:S$999,'Selected scen drivers'!$A$2:$A$999,reporting!$A256,'Selected scen drivers'!$B$2:$B$999,reporting!$B256)</f>
        <v>0</v>
      </c>
      <c r="T256" s="3">
        <f>SUMIFS('Selected scen drivers'!T$2:T$999,'Selected scen drivers'!$A$2:$A$999,reporting!$A256,'Selected scen drivers'!$B$2:$B$999,reporting!$B256)</f>
        <v>0</v>
      </c>
      <c r="U256" s="3">
        <f>SUMIFS('Selected scen drivers'!U$2:U$999,'Selected scen drivers'!$A$2:$A$999,reporting!$A256,'Selected scen drivers'!$B$2:$B$999,reporting!$B256)</f>
        <v>0</v>
      </c>
      <c r="V256" s="3">
        <f>SUMIFS('Selected scen drivers'!V$2:V$999,'Selected scen drivers'!$A$2:$A$999,reporting!$A256,'Selected scen drivers'!$B$2:$B$999,reporting!$B256)</f>
        <v>0</v>
      </c>
      <c r="W256" s="3">
        <f>SUMIFS('Selected scen drivers'!W$2:W$999,'Selected scen drivers'!$A$2:$A$999,reporting!$A256,'Selected scen drivers'!$B$2:$B$999,reporting!$B256)</f>
        <v>0</v>
      </c>
      <c r="X256" s="3">
        <f>SUMIFS('Selected scen drivers'!X$2:X$999,'Selected scen drivers'!$A$2:$A$999,reporting!$A256,'Selected scen drivers'!$B$2:$B$999,reporting!$B256)</f>
        <v>0</v>
      </c>
      <c r="Y256" s="3">
        <f>SUMIFS('Selected scen drivers'!Y$2:Y$999,'Selected scen drivers'!$A$2:$A$999,reporting!$A256,'Selected scen drivers'!$B$2:$B$999,reporting!$B256)</f>
        <v>0</v>
      </c>
      <c r="Z256" s="3">
        <f>SUMIFS('Selected scen drivers'!Z$2:Z$999,'Selected scen drivers'!$A$2:$A$999,reporting!$A256,'Selected scen drivers'!$B$2:$B$999,reporting!$B256)</f>
        <v>0</v>
      </c>
      <c r="AA256" s="3">
        <f>SUMIFS('Selected scen drivers'!AA$2:AA$999,'Selected scen drivers'!$A$2:$A$999,reporting!$A256,'Selected scen drivers'!$B$2:$B$999,reporting!$B256)</f>
        <v>0</v>
      </c>
      <c r="AB256" s="3">
        <f>SUMIFS('Selected scen drivers'!AB$2:AB$999,'Selected scen drivers'!$A$2:$A$999,reporting!$A256,'Selected scen drivers'!$B$2:$B$999,reporting!$B256)</f>
        <v>0</v>
      </c>
      <c r="AC256" s="3">
        <f>SUMIFS('Selected scen drivers'!AC$2:AC$999,'Selected scen drivers'!$A$2:$A$999,reporting!$A256,'Selected scen drivers'!$B$2:$B$999,reporting!$B256)</f>
        <v>0</v>
      </c>
      <c r="AD256" s="3">
        <f>SUMIFS('Selected scen drivers'!AD$2:AD$999,'Selected scen drivers'!$A$2:$A$999,reporting!$A256,'Selected scen drivers'!$B$2:$B$999,reporting!$B256)</f>
        <v>0</v>
      </c>
      <c r="AE256" s="3">
        <f>SUMIFS('Selected scen drivers'!AE$2:AE$999,'Selected scen drivers'!$A$2:$A$999,reporting!$A256,'Selected scen drivers'!$B$2:$B$999,reporting!$B256)</f>
        <v>0</v>
      </c>
      <c r="AF256">
        <v>2</v>
      </c>
    </row>
    <row r="257" ht="14.5" spans="1:32">
      <c r="A257" s="22">
        <f t="shared" si="6"/>
        <v>43</v>
      </c>
      <c r="B257" s="22">
        <f t="shared" si="7"/>
        <v>1</v>
      </c>
      <c r="D257" t="str">
        <f>IFERROR("rep_"&amp;VLOOKUP(B257,Classification!$U$5:$V$14,2,FALSE),"\I:")</f>
        <v>rep_GDP</v>
      </c>
      <c r="E257" t="str">
        <f>IFERROR(VLOOKUP(A257,Classification!$A$4:$B$99,2,FALSE),"\I:")</f>
        <v>\I:</v>
      </c>
      <c r="F257" s="3">
        <f>SUMIFS('Selected scen drivers'!F$2:F$999,'Selected scen drivers'!$A$2:$A$999,reporting!$A257,'Selected scen drivers'!$B$2:$B$999,reporting!$B257)</f>
        <v>0</v>
      </c>
      <c r="G257" s="3">
        <f>SUMIFS('Selected scen drivers'!G$2:G$999,'Selected scen drivers'!$A$2:$A$999,reporting!$A257,'Selected scen drivers'!$B$2:$B$999,reporting!$B257)</f>
        <v>0</v>
      </c>
      <c r="H257" s="3">
        <f>SUMIFS('Selected scen drivers'!H$2:H$999,'Selected scen drivers'!$A$2:$A$999,reporting!$A257,'Selected scen drivers'!$B$2:$B$999,reporting!$B257)</f>
        <v>0</v>
      </c>
      <c r="I257" s="3">
        <f>SUMIFS('Selected scen drivers'!I$2:I$999,'Selected scen drivers'!$A$2:$A$999,reporting!$A257,'Selected scen drivers'!$B$2:$B$999,reporting!$B257)</f>
        <v>0</v>
      </c>
      <c r="J257" s="3">
        <f>SUMIFS('Selected scen drivers'!J$2:J$999,'Selected scen drivers'!$A$2:$A$999,reporting!$A257,'Selected scen drivers'!$B$2:$B$999,reporting!$B257)</f>
        <v>0</v>
      </c>
      <c r="K257" s="3">
        <f>SUMIFS('Selected scen drivers'!K$2:K$999,'Selected scen drivers'!$A$2:$A$999,reporting!$A257,'Selected scen drivers'!$B$2:$B$999,reporting!$B257)</f>
        <v>0</v>
      </c>
      <c r="L257" s="3">
        <f>SUMIFS('Selected scen drivers'!L$2:L$999,'Selected scen drivers'!$A$2:$A$999,reporting!$A257,'Selected scen drivers'!$B$2:$B$999,reporting!$B257)</f>
        <v>0</v>
      </c>
      <c r="M257" s="3">
        <f>SUMIFS('Selected scen drivers'!M$2:M$999,'Selected scen drivers'!$A$2:$A$999,reporting!$A257,'Selected scen drivers'!$B$2:$B$999,reporting!$B257)</f>
        <v>0</v>
      </c>
      <c r="N257" s="3">
        <f>SUMIFS('Selected scen drivers'!N$2:N$999,'Selected scen drivers'!$A$2:$A$999,reporting!$A257,'Selected scen drivers'!$B$2:$B$999,reporting!$B257)</f>
        <v>0</v>
      </c>
      <c r="O257" s="3">
        <f>SUMIFS('Selected scen drivers'!O$2:O$999,'Selected scen drivers'!$A$2:$A$999,reporting!$A257,'Selected scen drivers'!$B$2:$B$999,reporting!$B257)</f>
        <v>0</v>
      </c>
      <c r="P257" s="3">
        <f>SUMIFS('Selected scen drivers'!P$2:P$999,'Selected scen drivers'!$A$2:$A$999,reporting!$A257,'Selected scen drivers'!$B$2:$B$999,reporting!$B257)</f>
        <v>0</v>
      </c>
      <c r="Q257" s="3">
        <f>SUMIFS('Selected scen drivers'!Q$2:Q$999,'Selected scen drivers'!$A$2:$A$999,reporting!$A257,'Selected scen drivers'!$B$2:$B$999,reporting!$B257)</f>
        <v>0</v>
      </c>
      <c r="R257" s="3">
        <f>SUMIFS('Selected scen drivers'!R$2:R$999,'Selected scen drivers'!$A$2:$A$999,reporting!$A257,'Selected scen drivers'!$B$2:$B$999,reporting!$B257)</f>
        <v>0</v>
      </c>
      <c r="S257" s="3">
        <f>SUMIFS('Selected scen drivers'!S$2:S$999,'Selected scen drivers'!$A$2:$A$999,reporting!$A257,'Selected scen drivers'!$B$2:$B$999,reporting!$B257)</f>
        <v>0</v>
      </c>
      <c r="T257" s="3">
        <f>SUMIFS('Selected scen drivers'!T$2:T$999,'Selected scen drivers'!$A$2:$A$999,reporting!$A257,'Selected scen drivers'!$B$2:$B$999,reporting!$B257)</f>
        <v>0</v>
      </c>
      <c r="U257" s="3">
        <f>SUMIFS('Selected scen drivers'!U$2:U$999,'Selected scen drivers'!$A$2:$A$999,reporting!$A257,'Selected scen drivers'!$B$2:$B$999,reporting!$B257)</f>
        <v>0</v>
      </c>
      <c r="V257" s="3">
        <f>SUMIFS('Selected scen drivers'!V$2:V$999,'Selected scen drivers'!$A$2:$A$999,reporting!$A257,'Selected scen drivers'!$B$2:$B$999,reporting!$B257)</f>
        <v>0</v>
      </c>
      <c r="W257" s="3">
        <f>SUMIFS('Selected scen drivers'!W$2:W$999,'Selected scen drivers'!$A$2:$A$999,reporting!$A257,'Selected scen drivers'!$B$2:$B$999,reporting!$B257)</f>
        <v>0</v>
      </c>
      <c r="X257" s="3">
        <f>SUMIFS('Selected scen drivers'!X$2:X$999,'Selected scen drivers'!$A$2:$A$999,reporting!$A257,'Selected scen drivers'!$B$2:$B$999,reporting!$B257)</f>
        <v>0</v>
      </c>
      <c r="Y257" s="3">
        <f>SUMIFS('Selected scen drivers'!Y$2:Y$999,'Selected scen drivers'!$A$2:$A$999,reporting!$A257,'Selected scen drivers'!$B$2:$B$999,reporting!$B257)</f>
        <v>0</v>
      </c>
      <c r="Z257" s="3">
        <f>SUMIFS('Selected scen drivers'!Z$2:Z$999,'Selected scen drivers'!$A$2:$A$999,reporting!$A257,'Selected scen drivers'!$B$2:$B$999,reporting!$B257)</f>
        <v>0</v>
      </c>
      <c r="AA257" s="3">
        <f>SUMIFS('Selected scen drivers'!AA$2:AA$999,'Selected scen drivers'!$A$2:$A$999,reporting!$A257,'Selected scen drivers'!$B$2:$B$999,reporting!$B257)</f>
        <v>0</v>
      </c>
      <c r="AB257" s="3">
        <f>SUMIFS('Selected scen drivers'!AB$2:AB$999,'Selected scen drivers'!$A$2:$A$999,reporting!$A257,'Selected scen drivers'!$B$2:$B$999,reporting!$B257)</f>
        <v>0</v>
      </c>
      <c r="AC257" s="3">
        <f>SUMIFS('Selected scen drivers'!AC$2:AC$999,'Selected scen drivers'!$A$2:$A$999,reporting!$A257,'Selected scen drivers'!$B$2:$B$999,reporting!$B257)</f>
        <v>0</v>
      </c>
      <c r="AD257" s="3">
        <f>SUMIFS('Selected scen drivers'!AD$2:AD$999,'Selected scen drivers'!$A$2:$A$999,reporting!$A257,'Selected scen drivers'!$B$2:$B$999,reporting!$B257)</f>
        <v>0</v>
      </c>
      <c r="AE257" s="3">
        <f>SUMIFS('Selected scen drivers'!AE$2:AE$999,'Selected scen drivers'!$A$2:$A$999,reporting!$A257,'Selected scen drivers'!$B$2:$B$999,reporting!$B257)</f>
        <v>0</v>
      </c>
      <c r="AF257">
        <v>2</v>
      </c>
    </row>
    <row r="258" ht="14.5" spans="1:32">
      <c r="A258" s="22">
        <f t="shared" si="6"/>
        <v>43</v>
      </c>
      <c r="B258" s="22">
        <f t="shared" si="7"/>
        <v>2</v>
      </c>
      <c r="D258" t="str">
        <f>IFERROR("rep_"&amp;VLOOKUP(B258,Classification!$U$5:$V$14,2,FALSE),"\I:")</f>
        <v>rep_GDPAGR</v>
      </c>
      <c r="E258" t="str">
        <f>IFERROR(VLOOKUP(A258,Classification!$A$4:$B$99,2,FALSE),"\I:")</f>
        <v>\I:</v>
      </c>
      <c r="F258" s="3">
        <f>SUMIFS('Selected scen drivers'!F$2:F$999,'Selected scen drivers'!$A$2:$A$999,reporting!$A258,'Selected scen drivers'!$B$2:$B$999,reporting!$B258)</f>
        <v>0</v>
      </c>
      <c r="G258" s="3">
        <f>SUMIFS('Selected scen drivers'!G$2:G$999,'Selected scen drivers'!$A$2:$A$999,reporting!$A258,'Selected scen drivers'!$B$2:$B$999,reporting!$B258)</f>
        <v>0</v>
      </c>
      <c r="H258" s="3">
        <f>SUMIFS('Selected scen drivers'!H$2:H$999,'Selected scen drivers'!$A$2:$A$999,reporting!$A258,'Selected scen drivers'!$B$2:$B$999,reporting!$B258)</f>
        <v>0</v>
      </c>
      <c r="I258" s="3">
        <f>SUMIFS('Selected scen drivers'!I$2:I$999,'Selected scen drivers'!$A$2:$A$999,reporting!$A258,'Selected scen drivers'!$B$2:$B$999,reporting!$B258)</f>
        <v>0</v>
      </c>
      <c r="J258" s="3">
        <f>SUMIFS('Selected scen drivers'!J$2:J$999,'Selected scen drivers'!$A$2:$A$999,reporting!$A258,'Selected scen drivers'!$B$2:$B$999,reporting!$B258)</f>
        <v>0</v>
      </c>
      <c r="K258" s="3">
        <f>SUMIFS('Selected scen drivers'!K$2:K$999,'Selected scen drivers'!$A$2:$A$999,reporting!$A258,'Selected scen drivers'!$B$2:$B$999,reporting!$B258)</f>
        <v>0</v>
      </c>
      <c r="L258" s="3">
        <f>SUMIFS('Selected scen drivers'!L$2:L$999,'Selected scen drivers'!$A$2:$A$999,reporting!$A258,'Selected scen drivers'!$B$2:$B$999,reporting!$B258)</f>
        <v>0</v>
      </c>
      <c r="M258" s="3">
        <f>SUMIFS('Selected scen drivers'!M$2:M$999,'Selected scen drivers'!$A$2:$A$999,reporting!$A258,'Selected scen drivers'!$B$2:$B$999,reporting!$B258)</f>
        <v>0</v>
      </c>
      <c r="N258" s="3">
        <f>SUMIFS('Selected scen drivers'!N$2:N$999,'Selected scen drivers'!$A$2:$A$999,reporting!$A258,'Selected scen drivers'!$B$2:$B$999,reporting!$B258)</f>
        <v>0</v>
      </c>
      <c r="O258" s="3">
        <f>SUMIFS('Selected scen drivers'!O$2:O$999,'Selected scen drivers'!$A$2:$A$999,reporting!$A258,'Selected scen drivers'!$B$2:$B$999,reporting!$B258)</f>
        <v>0</v>
      </c>
      <c r="P258" s="3">
        <f>SUMIFS('Selected scen drivers'!P$2:P$999,'Selected scen drivers'!$A$2:$A$999,reporting!$A258,'Selected scen drivers'!$B$2:$B$999,reporting!$B258)</f>
        <v>0</v>
      </c>
      <c r="Q258" s="3">
        <f>SUMIFS('Selected scen drivers'!Q$2:Q$999,'Selected scen drivers'!$A$2:$A$999,reporting!$A258,'Selected scen drivers'!$B$2:$B$999,reporting!$B258)</f>
        <v>0</v>
      </c>
      <c r="R258" s="3">
        <f>SUMIFS('Selected scen drivers'!R$2:R$999,'Selected scen drivers'!$A$2:$A$999,reporting!$A258,'Selected scen drivers'!$B$2:$B$999,reporting!$B258)</f>
        <v>0</v>
      </c>
      <c r="S258" s="3">
        <f>SUMIFS('Selected scen drivers'!S$2:S$999,'Selected scen drivers'!$A$2:$A$999,reporting!$A258,'Selected scen drivers'!$B$2:$B$999,reporting!$B258)</f>
        <v>0</v>
      </c>
      <c r="T258" s="3">
        <f>SUMIFS('Selected scen drivers'!T$2:T$999,'Selected scen drivers'!$A$2:$A$999,reporting!$A258,'Selected scen drivers'!$B$2:$B$999,reporting!$B258)</f>
        <v>0</v>
      </c>
      <c r="U258" s="3">
        <f>SUMIFS('Selected scen drivers'!U$2:U$999,'Selected scen drivers'!$A$2:$A$999,reporting!$A258,'Selected scen drivers'!$B$2:$B$999,reporting!$B258)</f>
        <v>0</v>
      </c>
      <c r="V258" s="3">
        <f>SUMIFS('Selected scen drivers'!V$2:V$999,'Selected scen drivers'!$A$2:$A$999,reporting!$A258,'Selected scen drivers'!$B$2:$B$999,reporting!$B258)</f>
        <v>0</v>
      </c>
      <c r="W258" s="3">
        <f>SUMIFS('Selected scen drivers'!W$2:W$999,'Selected scen drivers'!$A$2:$A$999,reporting!$A258,'Selected scen drivers'!$B$2:$B$999,reporting!$B258)</f>
        <v>0</v>
      </c>
      <c r="X258" s="3">
        <f>SUMIFS('Selected scen drivers'!X$2:X$999,'Selected scen drivers'!$A$2:$A$999,reporting!$A258,'Selected scen drivers'!$B$2:$B$999,reporting!$B258)</f>
        <v>0</v>
      </c>
      <c r="Y258" s="3">
        <f>SUMIFS('Selected scen drivers'!Y$2:Y$999,'Selected scen drivers'!$A$2:$A$999,reporting!$A258,'Selected scen drivers'!$B$2:$B$999,reporting!$B258)</f>
        <v>0</v>
      </c>
      <c r="Z258" s="3">
        <f>SUMIFS('Selected scen drivers'!Z$2:Z$999,'Selected scen drivers'!$A$2:$A$999,reporting!$A258,'Selected scen drivers'!$B$2:$B$999,reporting!$B258)</f>
        <v>0</v>
      </c>
      <c r="AA258" s="3">
        <f>SUMIFS('Selected scen drivers'!AA$2:AA$999,'Selected scen drivers'!$A$2:$A$999,reporting!$A258,'Selected scen drivers'!$B$2:$B$999,reporting!$B258)</f>
        <v>0</v>
      </c>
      <c r="AB258" s="3">
        <f>SUMIFS('Selected scen drivers'!AB$2:AB$999,'Selected scen drivers'!$A$2:$A$999,reporting!$A258,'Selected scen drivers'!$B$2:$B$999,reporting!$B258)</f>
        <v>0</v>
      </c>
      <c r="AC258" s="3">
        <f>SUMIFS('Selected scen drivers'!AC$2:AC$999,'Selected scen drivers'!$A$2:$A$999,reporting!$A258,'Selected scen drivers'!$B$2:$B$999,reporting!$B258)</f>
        <v>0</v>
      </c>
      <c r="AD258" s="3">
        <f>SUMIFS('Selected scen drivers'!AD$2:AD$999,'Selected scen drivers'!$A$2:$A$999,reporting!$A258,'Selected scen drivers'!$B$2:$B$999,reporting!$B258)</f>
        <v>0</v>
      </c>
      <c r="AE258" s="3">
        <f>SUMIFS('Selected scen drivers'!AE$2:AE$999,'Selected scen drivers'!$A$2:$A$999,reporting!$A258,'Selected scen drivers'!$B$2:$B$999,reporting!$B258)</f>
        <v>0</v>
      </c>
      <c r="AF258">
        <v>2</v>
      </c>
    </row>
    <row r="259" ht="14.5" spans="1:32">
      <c r="A259" s="22">
        <f t="shared" si="6"/>
        <v>43</v>
      </c>
      <c r="B259" s="22">
        <f t="shared" si="7"/>
        <v>3</v>
      </c>
      <c r="D259" t="str">
        <f>IFERROR("rep_"&amp;VLOOKUP(B259,Classification!$U$5:$V$14,2,FALSE),"\I:")</f>
        <v>rep_GDPIND</v>
      </c>
      <c r="E259" t="str">
        <f>IFERROR(VLOOKUP(A259,Classification!$A$4:$B$99,2,FALSE),"\I:")</f>
        <v>\I:</v>
      </c>
      <c r="F259" s="3">
        <f>SUMIFS('Selected scen drivers'!F$2:F$999,'Selected scen drivers'!$A$2:$A$999,reporting!$A259,'Selected scen drivers'!$B$2:$B$999,reporting!$B259)</f>
        <v>0</v>
      </c>
      <c r="G259" s="3">
        <f>SUMIFS('Selected scen drivers'!G$2:G$999,'Selected scen drivers'!$A$2:$A$999,reporting!$A259,'Selected scen drivers'!$B$2:$B$999,reporting!$B259)</f>
        <v>0</v>
      </c>
      <c r="H259" s="3">
        <f>SUMIFS('Selected scen drivers'!H$2:H$999,'Selected scen drivers'!$A$2:$A$999,reporting!$A259,'Selected scen drivers'!$B$2:$B$999,reporting!$B259)</f>
        <v>0</v>
      </c>
      <c r="I259" s="3">
        <f>SUMIFS('Selected scen drivers'!I$2:I$999,'Selected scen drivers'!$A$2:$A$999,reporting!$A259,'Selected scen drivers'!$B$2:$B$999,reporting!$B259)</f>
        <v>0</v>
      </c>
      <c r="J259" s="3">
        <f>SUMIFS('Selected scen drivers'!J$2:J$999,'Selected scen drivers'!$A$2:$A$999,reporting!$A259,'Selected scen drivers'!$B$2:$B$999,reporting!$B259)</f>
        <v>0</v>
      </c>
      <c r="K259" s="3">
        <f>SUMIFS('Selected scen drivers'!K$2:K$999,'Selected scen drivers'!$A$2:$A$999,reporting!$A259,'Selected scen drivers'!$B$2:$B$999,reporting!$B259)</f>
        <v>0</v>
      </c>
      <c r="L259" s="3">
        <f>SUMIFS('Selected scen drivers'!L$2:L$999,'Selected scen drivers'!$A$2:$A$999,reporting!$A259,'Selected scen drivers'!$B$2:$B$999,reporting!$B259)</f>
        <v>0</v>
      </c>
      <c r="M259" s="3">
        <f>SUMIFS('Selected scen drivers'!M$2:M$999,'Selected scen drivers'!$A$2:$A$999,reporting!$A259,'Selected scen drivers'!$B$2:$B$999,reporting!$B259)</f>
        <v>0</v>
      </c>
      <c r="N259" s="3">
        <f>SUMIFS('Selected scen drivers'!N$2:N$999,'Selected scen drivers'!$A$2:$A$999,reporting!$A259,'Selected scen drivers'!$B$2:$B$999,reporting!$B259)</f>
        <v>0</v>
      </c>
      <c r="O259" s="3">
        <f>SUMIFS('Selected scen drivers'!O$2:O$999,'Selected scen drivers'!$A$2:$A$999,reporting!$A259,'Selected scen drivers'!$B$2:$B$999,reporting!$B259)</f>
        <v>0</v>
      </c>
      <c r="P259" s="3">
        <f>SUMIFS('Selected scen drivers'!P$2:P$999,'Selected scen drivers'!$A$2:$A$999,reporting!$A259,'Selected scen drivers'!$B$2:$B$999,reporting!$B259)</f>
        <v>0</v>
      </c>
      <c r="Q259" s="3">
        <f>SUMIFS('Selected scen drivers'!Q$2:Q$999,'Selected scen drivers'!$A$2:$A$999,reporting!$A259,'Selected scen drivers'!$B$2:$B$999,reporting!$B259)</f>
        <v>0</v>
      </c>
      <c r="R259" s="3">
        <f>SUMIFS('Selected scen drivers'!R$2:R$999,'Selected scen drivers'!$A$2:$A$999,reporting!$A259,'Selected scen drivers'!$B$2:$B$999,reporting!$B259)</f>
        <v>0</v>
      </c>
      <c r="S259" s="3">
        <f>SUMIFS('Selected scen drivers'!S$2:S$999,'Selected scen drivers'!$A$2:$A$999,reporting!$A259,'Selected scen drivers'!$B$2:$B$999,reporting!$B259)</f>
        <v>0</v>
      </c>
      <c r="T259" s="3">
        <f>SUMIFS('Selected scen drivers'!T$2:T$999,'Selected scen drivers'!$A$2:$A$999,reporting!$A259,'Selected scen drivers'!$B$2:$B$999,reporting!$B259)</f>
        <v>0</v>
      </c>
      <c r="U259" s="3">
        <f>SUMIFS('Selected scen drivers'!U$2:U$999,'Selected scen drivers'!$A$2:$A$999,reporting!$A259,'Selected scen drivers'!$B$2:$B$999,reporting!$B259)</f>
        <v>0</v>
      </c>
      <c r="V259" s="3">
        <f>SUMIFS('Selected scen drivers'!V$2:V$999,'Selected scen drivers'!$A$2:$A$999,reporting!$A259,'Selected scen drivers'!$B$2:$B$999,reporting!$B259)</f>
        <v>0</v>
      </c>
      <c r="W259" s="3">
        <f>SUMIFS('Selected scen drivers'!W$2:W$999,'Selected scen drivers'!$A$2:$A$999,reporting!$A259,'Selected scen drivers'!$B$2:$B$999,reporting!$B259)</f>
        <v>0</v>
      </c>
      <c r="X259" s="3">
        <f>SUMIFS('Selected scen drivers'!X$2:X$999,'Selected scen drivers'!$A$2:$A$999,reporting!$A259,'Selected scen drivers'!$B$2:$B$999,reporting!$B259)</f>
        <v>0</v>
      </c>
      <c r="Y259" s="3">
        <f>SUMIFS('Selected scen drivers'!Y$2:Y$999,'Selected scen drivers'!$A$2:$A$999,reporting!$A259,'Selected scen drivers'!$B$2:$B$999,reporting!$B259)</f>
        <v>0</v>
      </c>
      <c r="Z259" s="3">
        <f>SUMIFS('Selected scen drivers'!Z$2:Z$999,'Selected scen drivers'!$A$2:$A$999,reporting!$A259,'Selected scen drivers'!$B$2:$B$999,reporting!$B259)</f>
        <v>0</v>
      </c>
      <c r="AA259" s="3">
        <f>SUMIFS('Selected scen drivers'!AA$2:AA$999,'Selected scen drivers'!$A$2:$A$999,reporting!$A259,'Selected scen drivers'!$B$2:$B$999,reporting!$B259)</f>
        <v>0</v>
      </c>
      <c r="AB259" s="3">
        <f>SUMIFS('Selected scen drivers'!AB$2:AB$999,'Selected scen drivers'!$A$2:$A$999,reporting!$A259,'Selected scen drivers'!$B$2:$B$999,reporting!$B259)</f>
        <v>0</v>
      </c>
      <c r="AC259" s="3">
        <f>SUMIFS('Selected scen drivers'!AC$2:AC$999,'Selected scen drivers'!$A$2:$A$999,reporting!$A259,'Selected scen drivers'!$B$2:$B$999,reporting!$B259)</f>
        <v>0</v>
      </c>
      <c r="AD259" s="3">
        <f>SUMIFS('Selected scen drivers'!AD$2:AD$999,'Selected scen drivers'!$A$2:$A$999,reporting!$A259,'Selected scen drivers'!$B$2:$B$999,reporting!$B259)</f>
        <v>0</v>
      </c>
      <c r="AE259" s="3">
        <f>SUMIFS('Selected scen drivers'!AE$2:AE$999,'Selected scen drivers'!$A$2:$A$999,reporting!$A259,'Selected scen drivers'!$B$2:$B$999,reporting!$B259)</f>
        <v>0</v>
      </c>
      <c r="AF259">
        <v>2</v>
      </c>
    </row>
    <row r="260" ht="14.5" spans="1:32">
      <c r="A260" s="22">
        <f t="shared" si="6"/>
        <v>43</v>
      </c>
      <c r="B260" s="22">
        <f t="shared" si="7"/>
        <v>7</v>
      </c>
      <c r="D260" t="str">
        <f>IFERROR("rep_"&amp;VLOOKUP(B260,Classification!$U$5:$V$14,2,FALSE),"\I:")</f>
        <v>rep_GDPSER</v>
      </c>
      <c r="E260" t="str">
        <f>IFERROR(VLOOKUP(A260,Classification!$A$4:$B$99,2,FALSE),"\I:")</f>
        <v>\I:</v>
      </c>
      <c r="F260" s="3">
        <f>SUMIFS('Selected scen drivers'!F$2:F$999,'Selected scen drivers'!$A$2:$A$999,reporting!$A260,'Selected scen drivers'!$B$2:$B$999,reporting!$B260)</f>
        <v>0</v>
      </c>
      <c r="G260" s="3">
        <f>SUMIFS('Selected scen drivers'!G$2:G$999,'Selected scen drivers'!$A$2:$A$999,reporting!$A260,'Selected scen drivers'!$B$2:$B$999,reporting!$B260)</f>
        <v>0</v>
      </c>
      <c r="H260" s="3">
        <f>SUMIFS('Selected scen drivers'!H$2:H$999,'Selected scen drivers'!$A$2:$A$999,reporting!$A260,'Selected scen drivers'!$B$2:$B$999,reporting!$B260)</f>
        <v>0</v>
      </c>
      <c r="I260" s="3">
        <f>SUMIFS('Selected scen drivers'!I$2:I$999,'Selected scen drivers'!$A$2:$A$999,reporting!$A260,'Selected scen drivers'!$B$2:$B$999,reporting!$B260)</f>
        <v>0</v>
      </c>
      <c r="J260" s="3">
        <f>SUMIFS('Selected scen drivers'!J$2:J$999,'Selected scen drivers'!$A$2:$A$999,reporting!$A260,'Selected scen drivers'!$B$2:$B$999,reporting!$B260)</f>
        <v>0</v>
      </c>
      <c r="K260" s="3">
        <f>SUMIFS('Selected scen drivers'!K$2:K$999,'Selected scen drivers'!$A$2:$A$999,reporting!$A260,'Selected scen drivers'!$B$2:$B$999,reporting!$B260)</f>
        <v>0</v>
      </c>
      <c r="L260" s="3">
        <f>SUMIFS('Selected scen drivers'!L$2:L$999,'Selected scen drivers'!$A$2:$A$999,reporting!$A260,'Selected scen drivers'!$B$2:$B$999,reporting!$B260)</f>
        <v>0</v>
      </c>
      <c r="M260" s="3">
        <f>SUMIFS('Selected scen drivers'!M$2:M$999,'Selected scen drivers'!$A$2:$A$999,reporting!$A260,'Selected scen drivers'!$B$2:$B$999,reporting!$B260)</f>
        <v>0</v>
      </c>
      <c r="N260" s="3">
        <f>SUMIFS('Selected scen drivers'!N$2:N$999,'Selected scen drivers'!$A$2:$A$999,reporting!$A260,'Selected scen drivers'!$B$2:$B$999,reporting!$B260)</f>
        <v>0</v>
      </c>
      <c r="O260" s="3">
        <f>SUMIFS('Selected scen drivers'!O$2:O$999,'Selected scen drivers'!$A$2:$A$999,reporting!$A260,'Selected scen drivers'!$B$2:$B$999,reporting!$B260)</f>
        <v>0</v>
      </c>
      <c r="P260" s="3">
        <f>SUMIFS('Selected scen drivers'!P$2:P$999,'Selected scen drivers'!$A$2:$A$999,reporting!$A260,'Selected scen drivers'!$B$2:$B$999,reporting!$B260)</f>
        <v>0</v>
      </c>
      <c r="Q260" s="3">
        <f>SUMIFS('Selected scen drivers'!Q$2:Q$999,'Selected scen drivers'!$A$2:$A$999,reporting!$A260,'Selected scen drivers'!$B$2:$B$999,reporting!$B260)</f>
        <v>0</v>
      </c>
      <c r="R260" s="3">
        <f>SUMIFS('Selected scen drivers'!R$2:R$999,'Selected scen drivers'!$A$2:$A$999,reporting!$A260,'Selected scen drivers'!$B$2:$B$999,reporting!$B260)</f>
        <v>0</v>
      </c>
      <c r="S260" s="3">
        <f>SUMIFS('Selected scen drivers'!S$2:S$999,'Selected scen drivers'!$A$2:$A$999,reporting!$A260,'Selected scen drivers'!$B$2:$B$999,reporting!$B260)</f>
        <v>0</v>
      </c>
      <c r="T260" s="3">
        <f>SUMIFS('Selected scen drivers'!T$2:T$999,'Selected scen drivers'!$A$2:$A$999,reporting!$A260,'Selected scen drivers'!$B$2:$B$999,reporting!$B260)</f>
        <v>0</v>
      </c>
      <c r="U260" s="3">
        <f>SUMIFS('Selected scen drivers'!U$2:U$999,'Selected scen drivers'!$A$2:$A$999,reporting!$A260,'Selected scen drivers'!$B$2:$B$999,reporting!$B260)</f>
        <v>0</v>
      </c>
      <c r="V260" s="3">
        <f>SUMIFS('Selected scen drivers'!V$2:V$999,'Selected scen drivers'!$A$2:$A$999,reporting!$A260,'Selected scen drivers'!$B$2:$B$999,reporting!$B260)</f>
        <v>0</v>
      </c>
      <c r="W260" s="3">
        <f>SUMIFS('Selected scen drivers'!W$2:W$999,'Selected scen drivers'!$A$2:$A$999,reporting!$A260,'Selected scen drivers'!$B$2:$B$999,reporting!$B260)</f>
        <v>0</v>
      </c>
      <c r="X260" s="3">
        <f>SUMIFS('Selected scen drivers'!X$2:X$999,'Selected scen drivers'!$A$2:$A$999,reporting!$A260,'Selected scen drivers'!$B$2:$B$999,reporting!$B260)</f>
        <v>0</v>
      </c>
      <c r="Y260" s="3">
        <f>SUMIFS('Selected scen drivers'!Y$2:Y$999,'Selected scen drivers'!$A$2:$A$999,reporting!$A260,'Selected scen drivers'!$B$2:$B$999,reporting!$B260)</f>
        <v>0</v>
      </c>
      <c r="Z260" s="3">
        <f>SUMIFS('Selected scen drivers'!Z$2:Z$999,'Selected scen drivers'!$A$2:$A$999,reporting!$A260,'Selected scen drivers'!$B$2:$B$999,reporting!$B260)</f>
        <v>0</v>
      </c>
      <c r="AA260" s="3">
        <f>SUMIFS('Selected scen drivers'!AA$2:AA$999,'Selected scen drivers'!$A$2:$A$999,reporting!$A260,'Selected scen drivers'!$B$2:$B$999,reporting!$B260)</f>
        <v>0</v>
      </c>
      <c r="AB260" s="3">
        <f>SUMIFS('Selected scen drivers'!AB$2:AB$999,'Selected scen drivers'!$A$2:$A$999,reporting!$A260,'Selected scen drivers'!$B$2:$B$999,reporting!$B260)</f>
        <v>0</v>
      </c>
      <c r="AC260" s="3">
        <f>SUMIFS('Selected scen drivers'!AC$2:AC$999,'Selected scen drivers'!$A$2:$A$999,reporting!$A260,'Selected scen drivers'!$B$2:$B$999,reporting!$B260)</f>
        <v>0</v>
      </c>
      <c r="AD260" s="3">
        <f>SUMIFS('Selected scen drivers'!AD$2:AD$999,'Selected scen drivers'!$A$2:$A$999,reporting!$A260,'Selected scen drivers'!$B$2:$B$999,reporting!$B260)</f>
        <v>0</v>
      </c>
      <c r="AE260" s="3">
        <f>SUMIFS('Selected scen drivers'!AE$2:AE$999,'Selected scen drivers'!$A$2:$A$999,reporting!$A260,'Selected scen drivers'!$B$2:$B$999,reporting!$B260)</f>
        <v>0</v>
      </c>
      <c r="AF260">
        <v>2</v>
      </c>
    </row>
    <row r="261" ht="14.5" spans="1:32">
      <c r="A261" s="22">
        <f t="shared" si="6"/>
        <v>43</v>
      </c>
      <c r="B261" s="22">
        <f t="shared" si="7"/>
        <v>8</v>
      </c>
      <c r="D261" t="str">
        <f>IFERROR("rep_"&amp;VLOOKUP(B261,Classification!$U$5:$V$14,2,FALSE),"\I:")</f>
        <v>rep_HOU</v>
      </c>
      <c r="E261" t="str">
        <f>IFERROR(VLOOKUP(A261,Classification!$A$4:$B$99,2,FALSE),"\I:")</f>
        <v>\I:</v>
      </c>
      <c r="F261" s="3">
        <f>SUMIFS('Selected scen drivers'!F$2:F$999,'Selected scen drivers'!$A$2:$A$999,reporting!$A261,'Selected scen drivers'!$B$2:$B$999,reporting!$B261)</f>
        <v>0</v>
      </c>
      <c r="G261" s="3">
        <f>SUMIFS('Selected scen drivers'!G$2:G$999,'Selected scen drivers'!$A$2:$A$999,reporting!$A261,'Selected scen drivers'!$B$2:$B$999,reporting!$B261)</f>
        <v>0</v>
      </c>
      <c r="H261" s="3">
        <f>SUMIFS('Selected scen drivers'!H$2:H$999,'Selected scen drivers'!$A$2:$A$999,reporting!$A261,'Selected scen drivers'!$B$2:$B$999,reporting!$B261)</f>
        <v>0</v>
      </c>
      <c r="I261" s="3">
        <f>SUMIFS('Selected scen drivers'!I$2:I$999,'Selected scen drivers'!$A$2:$A$999,reporting!$A261,'Selected scen drivers'!$B$2:$B$999,reporting!$B261)</f>
        <v>0</v>
      </c>
      <c r="J261" s="3">
        <f>SUMIFS('Selected scen drivers'!J$2:J$999,'Selected scen drivers'!$A$2:$A$999,reporting!$A261,'Selected scen drivers'!$B$2:$B$999,reporting!$B261)</f>
        <v>0</v>
      </c>
      <c r="K261" s="3">
        <f>SUMIFS('Selected scen drivers'!K$2:K$999,'Selected scen drivers'!$A$2:$A$999,reporting!$A261,'Selected scen drivers'!$B$2:$B$999,reporting!$B261)</f>
        <v>0</v>
      </c>
      <c r="L261" s="3">
        <f>SUMIFS('Selected scen drivers'!L$2:L$999,'Selected scen drivers'!$A$2:$A$999,reporting!$A261,'Selected scen drivers'!$B$2:$B$999,reporting!$B261)</f>
        <v>0</v>
      </c>
      <c r="M261" s="3">
        <f>SUMIFS('Selected scen drivers'!M$2:M$999,'Selected scen drivers'!$A$2:$A$999,reporting!$A261,'Selected scen drivers'!$B$2:$B$999,reporting!$B261)</f>
        <v>0</v>
      </c>
      <c r="N261" s="3">
        <f>SUMIFS('Selected scen drivers'!N$2:N$999,'Selected scen drivers'!$A$2:$A$999,reporting!$A261,'Selected scen drivers'!$B$2:$B$999,reporting!$B261)</f>
        <v>0</v>
      </c>
      <c r="O261" s="3">
        <f>SUMIFS('Selected scen drivers'!O$2:O$999,'Selected scen drivers'!$A$2:$A$999,reporting!$A261,'Selected scen drivers'!$B$2:$B$999,reporting!$B261)</f>
        <v>0</v>
      </c>
      <c r="P261" s="3">
        <f>SUMIFS('Selected scen drivers'!P$2:P$999,'Selected scen drivers'!$A$2:$A$999,reporting!$A261,'Selected scen drivers'!$B$2:$B$999,reporting!$B261)</f>
        <v>0</v>
      </c>
      <c r="Q261" s="3">
        <f>SUMIFS('Selected scen drivers'!Q$2:Q$999,'Selected scen drivers'!$A$2:$A$999,reporting!$A261,'Selected scen drivers'!$B$2:$B$999,reporting!$B261)</f>
        <v>0</v>
      </c>
      <c r="R261" s="3">
        <f>SUMIFS('Selected scen drivers'!R$2:R$999,'Selected scen drivers'!$A$2:$A$999,reporting!$A261,'Selected scen drivers'!$B$2:$B$999,reporting!$B261)</f>
        <v>0</v>
      </c>
      <c r="S261" s="3">
        <f>SUMIFS('Selected scen drivers'!S$2:S$999,'Selected scen drivers'!$A$2:$A$999,reporting!$A261,'Selected scen drivers'!$B$2:$B$999,reporting!$B261)</f>
        <v>0</v>
      </c>
      <c r="T261" s="3">
        <f>SUMIFS('Selected scen drivers'!T$2:T$999,'Selected scen drivers'!$A$2:$A$999,reporting!$A261,'Selected scen drivers'!$B$2:$B$999,reporting!$B261)</f>
        <v>0</v>
      </c>
      <c r="U261" s="3">
        <f>SUMIFS('Selected scen drivers'!U$2:U$999,'Selected scen drivers'!$A$2:$A$999,reporting!$A261,'Selected scen drivers'!$B$2:$B$999,reporting!$B261)</f>
        <v>0</v>
      </c>
      <c r="V261" s="3">
        <f>SUMIFS('Selected scen drivers'!V$2:V$999,'Selected scen drivers'!$A$2:$A$999,reporting!$A261,'Selected scen drivers'!$B$2:$B$999,reporting!$B261)</f>
        <v>0</v>
      </c>
      <c r="W261" s="3">
        <f>SUMIFS('Selected scen drivers'!W$2:W$999,'Selected scen drivers'!$A$2:$A$999,reporting!$A261,'Selected scen drivers'!$B$2:$B$999,reporting!$B261)</f>
        <v>0</v>
      </c>
      <c r="X261" s="3">
        <f>SUMIFS('Selected scen drivers'!X$2:X$999,'Selected scen drivers'!$A$2:$A$999,reporting!$A261,'Selected scen drivers'!$B$2:$B$999,reporting!$B261)</f>
        <v>0</v>
      </c>
      <c r="Y261" s="3">
        <f>SUMIFS('Selected scen drivers'!Y$2:Y$999,'Selected scen drivers'!$A$2:$A$999,reporting!$A261,'Selected scen drivers'!$B$2:$B$999,reporting!$B261)</f>
        <v>0</v>
      </c>
      <c r="Z261" s="3">
        <f>SUMIFS('Selected scen drivers'!Z$2:Z$999,'Selected scen drivers'!$A$2:$A$999,reporting!$A261,'Selected scen drivers'!$B$2:$B$999,reporting!$B261)</f>
        <v>0</v>
      </c>
      <c r="AA261" s="3">
        <f>SUMIFS('Selected scen drivers'!AA$2:AA$999,'Selected scen drivers'!$A$2:$A$999,reporting!$A261,'Selected scen drivers'!$B$2:$B$999,reporting!$B261)</f>
        <v>0</v>
      </c>
      <c r="AB261" s="3">
        <f>SUMIFS('Selected scen drivers'!AB$2:AB$999,'Selected scen drivers'!$A$2:$A$999,reporting!$A261,'Selected scen drivers'!$B$2:$B$999,reporting!$B261)</f>
        <v>0</v>
      </c>
      <c r="AC261" s="3">
        <f>SUMIFS('Selected scen drivers'!AC$2:AC$999,'Selected scen drivers'!$A$2:$A$999,reporting!$A261,'Selected scen drivers'!$B$2:$B$999,reporting!$B261)</f>
        <v>0</v>
      </c>
      <c r="AD261" s="3">
        <f>SUMIFS('Selected scen drivers'!AD$2:AD$999,'Selected scen drivers'!$A$2:$A$999,reporting!$A261,'Selected scen drivers'!$B$2:$B$999,reporting!$B261)</f>
        <v>0</v>
      </c>
      <c r="AE261" s="3">
        <f>SUMIFS('Selected scen drivers'!AE$2:AE$999,'Selected scen drivers'!$A$2:$A$999,reporting!$A261,'Selected scen drivers'!$B$2:$B$999,reporting!$B261)</f>
        <v>0</v>
      </c>
      <c r="AF261">
        <v>2</v>
      </c>
    </row>
    <row r="262" ht="14.5" spans="1:32">
      <c r="A262" s="22">
        <f t="shared" si="6"/>
        <v>43</v>
      </c>
      <c r="B262" s="22">
        <f t="shared" si="7"/>
        <v>9</v>
      </c>
      <c r="D262" t="str">
        <f>IFERROR("rep_"&amp;VLOOKUP(B262,Classification!$U$5:$V$14,2,FALSE),"\I:")</f>
        <v>rep_POP</v>
      </c>
      <c r="E262" t="str">
        <f>IFERROR(VLOOKUP(A262,Classification!$A$4:$B$99,2,FALSE),"\I:")</f>
        <v>\I:</v>
      </c>
      <c r="F262" s="3">
        <f>SUMIFS('Selected scen drivers'!F$2:F$999,'Selected scen drivers'!$A$2:$A$999,reporting!$A262,'Selected scen drivers'!$B$2:$B$999,reporting!$B262)</f>
        <v>0</v>
      </c>
      <c r="G262" s="3">
        <f>SUMIFS('Selected scen drivers'!G$2:G$999,'Selected scen drivers'!$A$2:$A$999,reporting!$A262,'Selected scen drivers'!$B$2:$B$999,reporting!$B262)</f>
        <v>0</v>
      </c>
      <c r="H262" s="3">
        <f>SUMIFS('Selected scen drivers'!H$2:H$999,'Selected scen drivers'!$A$2:$A$999,reporting!$A262,'Selected scen drivers'!$B$2:$B$999,reporting!$B262)</f>
        <v>0</v>
      </c>
      <c r="I262" s="3">
        <f>SUMIFS('Selected scen drivers'!I$2:I$999,'Selected scen drivers'!$A$2:$A$999,reporting!$A262,'Selected scen drivers'!$B$2:$B$999,reporting!$B262)</f>
        <v>0</v>
      </c>
      <c r="J262" s="3">
        <f>SUMIFS('Selected scen drivers'!J$2:J$999,'Selected scen drivers'!$A$2:$A$999,reporting!$A262,'Selected scen drivers'!$B$2:$B$999,reporting!$B262)</f>
        <v>0</v>
      </c>
      <c r="K262" s="3">
        <f>SUMIFS('Selected scen drivers'!K$2:K$999,'Selected scen drivers'!$A$2:$A$999,reporting!$A262,'Selected scen drivers'!$B$2:$B$999,reporting!$B262)</f>
        <v>0</v>
      </c>
      <c r="L262" s="3">
        <f>SUMIFS('Selected scen drivers'!L$2:L$999,'Selected scen drivers'!$A$2:$A$999,reporting!$A262,'Selected scen drivers'!$B$2:$B$999,reporting!$B262)</f>
        <v>0</v>
      </c>
      <c r="M262" s="3">
        <f>SUMIFS('Selected scen drivers'!M$2:M$999,'Selected scen drivers'!$A$2:$A$999,reporting!$A262,'Selected scen drivers'!$B$2:$B$999,reporting!$B262)</f>
        <v>0</v>
      </c>
      <c r="N262" s="3">
        <f>SUMIFS('Selected scen drivers'!N$2:N$999,'Selected scen drivers'!$A$2:$A$999,reporting!$A262,'Selected scen drivers'!$B$2:$B$999,reporting!$B262)</f>
        <v>0</v>
      </c>
      <c r="O262" s="3">
        <f>SUMIFS('Selected scen drivers'!O$2:O$999,'Selected scen drivers'!$A$2:$A$999,reporting!$A262,'Selected scen drivers'!$B$2:$B$999,reporting!$B262)</f>
        <v>0</v>
      </c>
      <c r="P262" s="3">
        <f>SUMIFS('Selected scen drivers'!P$2:P$999,'Selected scen drivers'!$A$2:$A$999,reporting!$A262,'Selected scen drivers'!$B$2:$B$999,reporting!$B262)</f>
        <v>0</v>
      </c>
      <c r="Q262" s="3">
        <f>SUMIFS('Selected scen drivers'!Q$2:Q$999,'Selected scen drivers'!$A$2:$A$999,reporting!$A262,'Selected scen drivers'!$B$2:$B$999,reporting!$B262)</f>
        <v>0</v>
      </c>
      <c r="R262" s="3">
        <f>SUMIFS('Selected scen drivers'!R$2:R$999,'Selected scen drivers'!$A$2:$A$999,reporting!$A262,'Selected scen drivers'!$B$2:$B$999,reporting!$B262)</f>
        <v>0</v>
      </c>
      <c r="S262" s="3">
        <f>SUMIFS('Selected scen drivers'!S$2:S$999,'Selected scen drivers'!$A$2:$A$999,reporting!$A262,'Selected scen drivers'!$B$2:$B$999,reporting!$B262)</f>
        <v>0</v>
      </c>
      <c r="T262" s="3">
        <f>SUMIFS('Selected scen drivers'!T$2:T$999,'Selected scen drivers'!$A$2:$A$999,reporting!$A262,'Selected scen drivers'!$B$2:$B$999,reporting!$B262)</f>
        <v>0</v>
      </c>
      <c r="U262" s="3">
        <f>SUMIFS('Selected scen drivers'!U$2:U$999,'Selected scen drivers'!$A$2:$A$999,reporting!$A262,'Selected scen drivers'!$B$2:$B$999,reporting!$B262)</f>
        <v>0</v>
      </c>
      <c r="V262" s="3">
        <f>SUMIFS('Selected scen drivers'!V$2:V$999,'Selected scen drivers'!$A$2:$A$999,reporting!$A262,'Selected scen drivers'!$B$2:$B$999,reporting!$B262)</f>
        <v>0</v>
      </c>
      <c r="W262" s="3">
        <f>SUMIFS('Selected scen drivers'!W$2:W$999,'Selected scen drivers'!$A$2:$A$999,reporting!$A262,'Selected scen drivers'!$B$2:$B$999,reporting!$B262)</f>
        <v>0</v>
      </c>
      <c r="X262" s="3">
        <f>SUMIFS('Selected scen drivers'!X$2:X$999,'Selected scen drivers'!$A$2:$A$999,reporting!$A262,'Selected scen drivers'!$B$2:$B$999,reporting!$B262)</f>
        <v>0</v>
      </c>
      <c r="Y262" s="3">
        <f>SUMIFS('Selected scen drivers'!Y$2:Y$999,'Selected scen drivers'!$A$2:$A$999,reporting!$A262,'Selected scen drivers'!$B$2:$B$999,reporting!$B262)</f>
        <v>0</v>
      </c>
      <c r="Z262" s="3">
        <f>SUMIFS('Selected scen drivers'!Z$2:Z$999,'Selected scen drivers'!$A$2:$A$999,reporting!$A262,'Selected scen drivers'!$B$2:$B$999,reporting!$B262)</f>
        <v>0</v>
      </c>
      <c r="AA262" s="3">
        <f>SUMIFS('Selected scen drivers'!AA$2:AA$999,'Selected scen drivers'!$A$2:$A$999,reporting!$A262,'Selected scen drivers'!$B$2:$B$999,reporting!$B262)</f>
        <v>0</v>
      </c>
      <c r="AB262" s="3">
        <f>SUMIFS('Selected scen drivers'!AB$2:AB$999,'Selected scen drivers'!$A$2:$A$999,reporting!$A262,'Selected scen drivers'!$B$2:$B$999,reporting!$B262)</f>
        <v>0</v>
      </c>
      <c r="AC262" s="3">
        <f>SUMIFS('Selected scen drivers'!AC$2:AC$999,'Selected scen drivers'!$A$2:$A$999,reporting!$A262,'Selected scen drivers'!$B$2:$B$999,reporting!$B262)</f>
        <v>0</v>
      </c>
      <c r="AD262" s="3">
        <f>SUMIFS('Selected scen drivers'!AD$2:AD$999,'Selected scen drivers'!$A$2:$A$999,reporting!$A262,'Selected scen drivers'!$B$2:$B$999,reporting!$B262)</f>
        <v>0</v>
      </c>
      <c r="AE262" s="3">
        <f>SUMIFS('Selected scen drivers'!AE$2:AE$999,'Selected scen drivers'!$A$2:$A$999,reporting!$A262,'Selected scen drivers'!$B$2:$B$999,reporting!$B262)</f>
        <v>0</v>
      </c>
      <c r="AF262">
        <v>2</v>
      </c>
    </row>
    <row r="263" ht="14.5" spans="1:32">
      <c r="A263" s="22">
        <f t="shared" si="6"/>
        <v>44</v>
      </c>
      <c r="B263" s="22">
        <f t="shared" si="7"/>
        <v>1</v>
      </c>
      <c r="D263" t="str">
        <f>IFERROR("rep_"&amp;VLOOKUP(B263,Classification!$U$5:$V$14,2,FALSE),"\I:")</f>
        <v>rep_GDP</v>
      </c>
      <c r="E263" t="str">
        <f>IFERROR(VLOOKUP(A263,Classification!$A$4:$B$99,2,FALSE),"\I:")</f>
        <v>\I:</v>
      </c>
      <c r="F263" s="3">
        <f>SUMIFS('Selected scen drivers'!F$2:F$999,'Selected scen drivers'!$A$2:$A$999,reporting!$A263,'Selected scen drivers'!$B$2:$B$999,reporting!$B263)</f>
        <v>0</v>
      </c>
      <c r="G263" s="3">
        <f>SUMIFS('Selected scen drivers'!G$2:G$999,'Selected scen drivers'!$A$2:$A$999,reporting!$A263,'Selected scen drivers'!$B$2:$B$999,reporting!$B263)</f>
        <v>0</v>
      </c>
      <c r="H263" s="3">
        <f>SUMIFS('Selected scen drivers'!H$2:H$999,'Selected scen drivers'!$A$2:$A$999,reporting!$A263,'Selected scen drivers'!$B$2:$B$999,reporting!$B263)</f>
        <v>0</v>
      </c>
      <c r="I263" s="3">
        <f>SUMIFS('Selected scen drivers'!I$2:I$999,'Selected scen drivers'!$A$2:$A$999,reporting!$A263,'Selected scen drivers'!$B$2:$B$999,reporting!$B263)</f>
        <v>0</v>
      </c>
      <c r="J263" s="3">
        <f>SUMIFS('Selected scen drivers'!J$2:J$999,'Selected scen drivers'!$A$2:$A$999,reporting!$A263,'Selected scen drivers'!$B$2:$B$999,reporting!$B263)</f>
        <v>0</v>
      </c>
      <c r="K263" s="3">
        <f>SUMIFS('Selected scen drivers'!K$2:K$999,'Selected scen drivers'!$A$2:$A$999,reporting!$A263,'Selected scen drivers'!$B$2:$B$999,reporting!$B263)</f>
        <v>0</v>
      </c>
      <c r="L263" s="3">
        <f>SUMIFS('Selected scen drivers'!L$2:L$999,'Selected scen drivers'!$A$2:$A$999,reporting!$A263,'Selected scen drivers'!$B$2:$B$999,reporting!$B263)</f>
        <v>0</v>
      </c>
      <c r="M263" s="3">
        <f>SUMIFS('Selected scen drivers'!M$2:M$999,'Selected scen drivers'!$A$2:$A$999,reporting!$A263,'Selected scen drivers'!$B$2:$B$999,reporting!$B263)</f>
        <v>0</v>
      </c>
      <c r="N263" s="3">
        <f>SUMIFS('Selected scen drivers'!N$2:N$999,'Selected scen drivers'!$A$2:$A$999,reporting!$A263,'Selected scen drivers'!$B$2:$B$999,reporting!$B263)</f>
        <v>0</v>
      </c>
      <c r="O263" s="3">
        <f>SUMIFS('Selected scen drivers'!O$2:O$999,'Selected scen drivers'!$A$2:$A$999,reporting!$A263,'Selected scen drivers'!$B$2:$B$999,reporting!$B263)</f>
        <v>0</v>
      </c>
      <c r="P263" s="3">
        <f>SUMIFS('Selected scen drivers'!P$2:P$999,'Selected scen drivers'!$A$2:$A$999,reporting!$A263,'Selected scen drivers'!$B$2:$B$999,reporting!$B263)</f>
        <v>0</v>
      </c>
      <c r="Q263" s="3">
        <f>SUMIFS('Selected scen drivers'!Q$2:Q$999,'Selected scen drivers'!$A$2:$A$999,reporting!$A263,'Selected scen drivers'!$B$2:$B$999,reporting!$B263)</f>
        <v>0</v>
      </c>
      <c r="R263" s="3">
        <f>SUMIFS('Selected scen drivers'!R$2:R$999,'Selected scen drivers'!$A$2:$A$999,reporting!$A263,'Selected scen drivers'!$B$2:$B$999,reporting!$B263)</f>
        <v>0</v>
      </c>
      <c r="S263" s="3">
        <f>SUMIFS('Selected scen drivers'!S$2:S$999,'Selected scen drivers'!$A$2:$A$999,reporting!$A263,'Selected scen drivers'!$B$2:$B$999,reporting!$B263)</f>
        <v>0</v>
      </c>
      <c r="T263" s="3">
        <f>SUMIFS('Selected scen drivers'!T$2:T$999,'Selected scen drivers'!$A$2:$A$999,reporting!$A263,'Selected scen drivers'!$B$2:$B$999,reporting!$B263)</f>
        <v>0</v>
      </c>
      <c r="U263" s="3">
        <f>SUMIFS('Selected scen drivers'!U$2:U$999,'Selected scen drivers'!$A$2:$A$999,reporting!$A263,'Selected scen drivers'!$B$2:$B$999,reporting!$B263)</f>
        <v>0</v>
      </c>
      <c r="V263" s="3">
        <f>SUMIFS('Selected scen drivers'!V$2:V$999,'Selected scen drivers'!$A$2:$A$999,reporting!$A263,'Selected scen drivers'!$B$2:$B$999,reporting!$B263)</f>
        <v>0</v>
      </c>
      <c r="W263" s="3">
        <f>SUMIFS('Selected scen drivers'!W$2:W$999,'Selected scen drivers'!$A$2:$A$999,reporting!$A263,'Selected scen drivers'!$B$2:$B$999,reporting!$B263)</f>
        <v>0</v>
      </c>
      <c r="X263" s="3">
        <f>SUMIFS('Selected scen drivers'!X$2:X$999,'Selected scen drivers'!$A$2:$A$999,reporting!$A263,'Selected scen drivers'!$B$2:$B$999,reporting!$B263)</f>
        <v>0</v>
      </c>
      <c r="Y263" s="3">
        <f>SUMIFS('Selected scen drivers'!Y$2:Y$999,'Selected scen drivers'!$A$2:$A$999,reporting!$A263,'Selected scen drivers'!$B$2:$B$999,reporting!$B263)</f>
        <v>0</v>
      </c>
      <c r="Z263" s="3">
        <f>SUMIFS('Selected scen drivers'!Z$2:Z$999,'Selected scen drivers'!$A$2:$A$999,reporting!$A263,'Selected scen drivers'!$B$2:$B$999,reporting!$B263)</f>
        <v>0</v>
      </c>
      <c r="AA263" s="3">
        <f>SUMIFS('Selected scen drivers'!AA$2:AA$999,'Selected scen drivers'!$A$2:$A$999,reporting!$A263,'Selected scen drivers'!$B$2:$B$999,reporting!$B263)</f>
        <v>0</v>
      </c>
      <c r="AB263" s="3">
        <f>SUMIFS('Selected scen drivers'!AB$2:AB$999,'Selected scen drivers'!$A$2:$A$999,reporting!$A263,'Selected scen drivers'!$B$2:$B$999,reporting!$B263)</f>
        <v>0</v>
      </c>
      <c r="AC263" s="3">
        <f>SUMIFS('Selected scen drivers'!AC$2:AC$999,'Selected scen drivers'!$A$2:$A$999,reporting!$A263,'Selected scen drivers'!$B$2:$B$999,reporting!$B263)</f>
        <v>0</v>
      </c>
      <c r="AD263" s="3">
        <f>SUMIFS('Selected scen drivers'!AD$2:AD$999,'Selected scen drivers'!$A$2:$A$999,reporting!$A263,'Selected scen drivers'!$B$2:$B$999,reporting!$B263)</f>
        <v>0</v>
      </c>
      <c r="AE263" s="3">
        <f>SUMIFS('Selected scen drivers'!AE$2:AE$999,'Selected scen drivers'!$A$2:$A$999,reporting!$A263,'Selected scen drivers'!$B$2:$B$999,reporting!$B263)</f>
        <v>0</v>
      </c>
      <c r="AF263">
        <v>2</v>
      </c>
    </row>
    <row r="264" ht="14.5" spans="1:32">
      <c r="A264" s="22">
        <f t="shared" si="6"/>
        <v>44</v>
      </c>
      <c r="B264" s="22">
        <f t="shared" si="7"/>
        <v>2</v>
      </c>
      <c r="D264" t="str">
        <f>IFERROR("rep_"&amp;VLOOKUP(B264,Classification!$U$5:$V$14,2,FALSE),"\I:")</f>
        <v>rep_GDPAGR</v>
      </c>
      <c r="E264" t="str">
        <f>IFERROR(VLOOKUP(A264,Classification!$A$4:$B$99,2,FALSE),"\I:")</f>
        <v>\I:</v>
      </c>
      <c r="F264" s="3">
        <f>SUMIFS('Selected scen drivers'!F$2:F$999,'Selected scen drivers'!$A$2:$A$999,reporting!$A264,'Selected scen drivers'!$B$2:$B$999,reporting!$B264)</f>
        <v>0</v>
      </c>
      <c r="G264" s="3">
        <f>SUMIFS('Selected scen drivers'!G$2:G$999,'Selected scen drivers'!$A$2:$A$999,reporting!$A264,'Selected scen drivers'!$B$2:$B$999,reporting!$B264)</f>
        <v>0</v>
      </c>
      <c r="H264" s="3">
        <f>SUMIFS('Selected scen drivers'!H$2:H$999,'Selected scen drivers'!$A$2:$A$999,reporting!$A264,'Selected scen drivers'!$B$2:$B$999,reporting!$B264)</f>
        <v>0</v>
      </c>
      <c r="I264" s="3">
        <f>SUMIFS('Selected scen drivers'!I$2:I$999,'Selected scen drivers'!$A$2:$A$999,reporting!$A264,'Selected scen drivers'!$B$2:$B$999,reporting!$B264)</f>
        <v>0</v>
      </c>
      <c r="J264" s="3">
        <f>SUMIFS('Selected scen drivers'!J$2:J$999,'Selected scen drivers'!$A$2:$A$999,reporting!$A264,'Selected scen drivers'!$B$2:$B$999,reporting!$B264)</f>
        <v>0</v>
      </c>
      <c r="K264" s="3">
        <f>SUMIFS('Selected scen drivers'!K$2:K$999,'Selected scen drivers'!$A$2:$A$999,reporting!$A264,'Selected scen drivers'!$B$2:$B$999,reporting!$B264)</f>
        <v>0</v>
      </c>
      <c r="L264" s="3">
        <f>SUMIFS('Selected scen drivers'!L$2:L$999,'Selected scen drivers'!$A$2:$A$999,reporting!$A264,'Selected scen drivers'!$B$2:$B$999,reporting!$B264)</f>
        <v>0</v>
      </c>
      <c r="M264" s="3">
        <f>SUMIFS('Selected scen drivers'!M$2:M$999,'Selected scen drivers'!$A$2:$A$999,reporting!$A264,'Selected scen drivers'!$B$2:$B$999,reporting!$B264)</f>
        <v>0</v>
      </c>
      <c r="N264" s="3">
        <f>SUMIFS('Selected scen drivers'!N$2:N$999,'Selected scen drivers'!$A$2:$A$999,reporting!$A264,'Selected scen drivers'!$B$2:$B$999,reporting!$B264)</f>
        <v>0</v>
      </c>
      <c r="O264" s="3">
        <f>SUMIFS('Selected scen drivers'!O$2:O$999,'Selected scen drivers'!$A$2:$A$999,reporting!$A264,'Selected scen drivers'!$B$2:$B$999,reporting!$B264)</f>
        <v>0</v>
      </c>
      <c r="P264" s="3">
        <f>SUMIFS('Selected scen drivers'!P$2:P$999,'Selected scen drivers'!$A$2:$A$999,reporting!$A264,'Selected scen drivers'!$B$2:$B$999,reporting!$B264)</f>
        <v>0</v>
      </c>
      <c r="Q264" s="3">
        <f>SUMIFS('Selected scen drivers'!Q$2:Q$999,'Selected scen drivers'!$A$2:$A$999,reporting!$A264,'Selected scen drivers'!$B$2:$B$999,reporting!$B264)</f>
        <v>0</v>
      </c>
      <c r="R264" s="3">
        <f>SUMIFS('Selected scen drivers'!R$2:R$999,'Selected scen drivers'!$A$2:$A$999,reporting!$A264,'Selected scen drivers'!$B$2:$B$999,reporting!$B264)</f>
        <v>0</v>
      </c>
      <c r="S264" s="3">
        <f>SUMIFS('Selected scen drivers'!S$2:S$999,'Selected scen drivers'!$A$2:$A$999,reporting!$A264,'Selected scen drivers'!$B$2:$B$999,reporting!$B264)</f>
        <v>0</v>
      </c>
      <c r="T264" s="3">
        <f>SUMIFS('Selected scen drivers'!T$2:T$999,'Selected scen drivers'!$A$2:$A$999,reporting!$A264,'Selected scen drivers'!$B$2:$B$999,reporting!$B264)</f>
        <v>0</v>
      </c>
      <c r="U264" s="3">
        <f>SUMIFS('Selected scen drivers'!U$2:U$999,'Selected scen drivers'!$A$2:$A$999,reporting!$A264,'Selected scen drivers'!$B$2:$B$999,reporting!$B264)</f>
        <v>0</v>
      </c>
      <c r="V264" s="3">
        <f>SUMIFS('Selected scen drivers'!V$2:V$999,'Selected scen drivers'!$A$2:$A$999,reporting!$A264,'Selected scen drivers'!$B$2:$B$999,reporting!$B264)</f>
        <v>0</v>
      </c>
      <c r="W264" s="3">
        <f>SUMIFS('Selected scen drivers'!W$2:W$999,'Selected scen drivers'!$A$2:$A$999,reporting!$A264,'Selected scen drivers'!$B$2:$B$999,reporting!$B264)</f>
        <v>0</v>
      </c>
      <c r="X264" s="3">
        <f>SUMIFS('Selected scen drivers'!X$2:X$999,'Selected scen drivers'!$A$2:$A$999,reporting!$A264,'Selected scen drivers'!$B$2:$B$999,reporting!$B264)</f>
        <v>0</v>
      </c>
      <c r="Y264" s="3">
        <f>SUMIFS('Selected scen drivers'!Y$2:Y$999,'Selected scen drivers'!$A$2:$A$999,reporting!$A264,'Selected scen drivers'!$B$2:$B$999,reporting!$B264)</f>
        <v>0</v>
      </c>
      <c r="Z264" s="3">
        <f>SUMIFS('Selected scen drivers'!Z$2:Z$999,'Selected scen drivers'!$A$2:$A$999,reporting!$A264,'Selected scen drivers'!$B$2:$B$999,reporting!$B264)</f>
        <v>0</v>
      </c>
      <c r="AA264" s="3">
        <f>SUMIFS('Selected scen drivers'!AA$2:AA$999,'Selected scen drivers'!$A$2:$A$999,reporting!$A264,'Selected scen drivers'!$B$2:$B$999,reporting!$B264)</f>
        <v>0</v>
      </c>
      <c r="AB264" s="3">
        <f>SUMIFS('Selected scen drivers'!AB$2:AB$999,'Selected scen drivers'!$A$2:$A$999,reporting!$A264,'Selected scen drivers'!$B$2:$B$999,reporting!$B264)</f>
        <v>0</v>
      </c>
      <c r="AC264" s="3">
        <f>SUMIFS('Selected scen drivers'!AC$2:AC$999,'Selected scen drivers'!$A$2:$A$999,reporting!$A264,'Selected scen drivers'!$B$2:$B$999,reporting!$B264)</f>
        <v>0</v>
      </c>
      <c r="AD264" s="3">
        <f>SUMIFS('Selected scen drivers'!AD$2:AD$999,'Selected scen drivers'!$A$2:$A$999,reporting!$A264,'Selected scen drivers'!$B$2:$B$999,reporting!$B264)</f>
        <v>0</v>
      </c>
      <c r="AE264" s="3">
        <f>SUMIFS('Selected scen drivers'!AE$2:AE$999,'Selected scen drivers'!$A$2:$A$999,reporting!$A264,'Selected scen drivers'!$B$2:$B$999,reporting!$B264)</f>
        <v>0</v>
      </c>
      <c r="AF264">
        <v>2</v>
      </c>
    </row>
    <row r="265" ht="14.5" spans="1:32">
      <c r="A265" s="22">
        <f t="shared" si="6"/>
        <v>44</v>
      </c>
      <c r="B265" s="22">
        <f t="shared" si="7"/>
        <v>3</v>
      </c>
      <c r="D265" t="str">
        <f>IFERROR("rep_"&amp;VLOOKUP(B265,Classification!$U$5:$V$14,2,FALSE),"\I:")</f>
        <v>rep_GDPIND</v>
      </c>
      <c r="E265" t="str">
        <f>IFERROR(VLOOKUP(A265,Classification!$A$4:$B$99,2,FALSE),"\I:")</f>
        <v>\I:</v>
      </c>
      <c r="F265" s="3">
        <f>SUMIFS('Selected scen drivers'!F$2:F$999,'Selected scen drivers'!$A$2:$A$999,reporting!$A265,'Selected scen drivers'!$B$2:$B$999,reporting!$B265)</f>
        <v>0</v>
      </c>
      <c r="G265" s="3">
        <f>SUMIFS('Selected scen drivers'!G$2:G$999,'Selected scen drivers'!$A$2:$A$999,reporting!$A265,'Selected scen drivers'!$B$2:$B$999,reporting!$B265)</f>
        <v>0</v>
      </c>
      <c r="H265" s="3">
        <f>SUMIFS('Selected scen drivers'!H$2:H$999,'Selected scen drivers'!$A$2:$A$999,reporting!$A265,'Selected scen drivers'!$B$2:$B$999,reporting!$B265)</f>
        <v>0</v>
      </c>
      <c r="I265" s="3">
        <f>SUMIFS('Selected scen drivers'!I$2:I$999,'Selected scen drivers'!$A$2:$A$999,reporting!$A265,'Selected scen drivers'!$B$2:$B$999,reporting!$B265)</f>
        <v>0</v>
      </c>
      <c r="J265" s="3">
        <f>SUMIFS('Selected scen drivers'!J$2:J$999,'Selected scen drivers'!$A$2:$A$999,reporting!$A265,'Selected scen drivers'!$B$2:$B$999,reporting!$B265)</f>
        <v>0</v>
      </c>
      <c r="K265" s="3">
        <f>SUMIFS('Selected scen drivers'!K$2:K$999,'Selected scen drivers'!$A$2:$A$999,reporting!$A265,'Selected scen drivers'!$B$2:$B$999,reporting!$B265)</f>
        <v>0</v>
      </c>
      <c r="L265" s="3">
        <f>SUMIFS('Selected scen drivers'!L$2:L$999,'Selected scen drivers'!$A$2:$A$999,reporting!$A265,'Selected scen drivers'!$B$2:$B$999,reporting!$B265)</f>
        <v>0</v>
      </c>
      <c r="M265" s="3">
        <f>SUMIFS('Selected scen drivers'!M$2:M$999,'Selected scen drivers'!$A$2:$A$999,reporting!$A265,'Selected scen drivers'!$B$2:$B$999,reporting!$B265)</f>
        <v>0</v>
      </c>
      <c r="N265" s="3">
        <f>SUMIFS('Selected scen drivers'!N$2:N$999,'Selected scen drivers'!$A$2:$A$999,reporting!$A265,'Selected scen drivers'!$B$2:$B$999,reporting!$B265)</f>
        <v>0</v>
      </c>
      <c r="O265" s="3">
        <f>SUMIFS('Selected scen drivers'!O$2:O$999,'Selected scen drivers'!$A$2:$A$999,reporting!$A265,'Selected scen drivers'!$B$2:$B$999,reporting!$B265)</f>
        <v>0</v>
      </c>
      <c r="P265" s="3">
        <f>SUMIFS('Selected scen drivers'!P$2:P$999,'Selected scen drivers'!$A$2:$A$999,reporting!$A265,'Selected scen drivers'!$B$2:$B$999,reporting!$B265)</f>
        <v>0</v>
      </c>
      <c r="Q265" s="3">
        <f>SUMIFS('Selected scen drivers'!Q$2:Q$999,'Selected scen drivers'!$A$2:$A$999,reporting!$A265,'Selected scen drivers'!$B$2:$B$999,reporting!$B265)</f>
        <v>0</v>
      </c>
      <c r="R265" s="3">
        <f>SUMIFS('Selected scen drivers'!R$2:R$999,'Selected scen drivers'!$A$2:$A$999,reporting!$A265,'Selected scen drivers'!$B$2:$B$999,reporting!$B265)</f>
        <v>0</v>
      </c>
      <c r="S265" s="3">
        <f>SUMIFS('Selected scen drivers'!S$2:S$999,'Selected scen drivers'!$A$2:$A$999,reporting!$A265,'Selected scen drivers'!$B$2:$B$999,reporting!$B265)</f>
        <v>0</v>
      </c>
      <c r="T265" s="3">
        <f>SUMIFS('Selected scen drivers'!T$2:T$999,'Selected scen drivers'!$A$2:$A$999,reporting!$A265,'Selected scen drivers'!$B$2:$B$999,reporting!$B265)</f>
        <v>0</v>
      </c>
      <c r="U265" s="3">
        <f>SUMIFS('Selected scen drivers'!U$2:U$999,'Selected scen drivers'!$A$2:$A$999,reporting!$A265,'Selected scen drivers'!$B$2:$B$999,reporting!$B265)</f>
        <v>0</v>
      </c>
      <c r="V265" s="3">
        <f>SUMIFS('Selected scen drivers'!V$2:V$999,'Selected scen drivers'!$A$2:$A$999,reporting!$A265,'Selected scen drivers'!$B$2:$B$999,reporting!$B265)</f>
        <v>0</v>
      </c>
      <c r="W265" s="3">
        <f>SUMIFS('Selected scen drivers'!W$2:W$999,'Selected scen drivers'!$A$2:$A$999,reporting!$A265,'Selected scen drivers'!$B$2:$B$999,reporting!$B265)</f>
        <v>0</v>
      </c>
      <c r="X265" s="3">
        <f>SUMIFS('Selected scen drivers'!X$2:X$999,'Selected scen drivers'!$A$2:$A$999,reporting!$A265,'Selected scen drivers'!$B$2:$B$999,reporting!$B265)</f>
        <v>0</v>
      </c>
      <c r="Y265" s="3">
        <f>SUMIFS('Selected scen drivers'!Y$2:Y$999,'Selected scen drivers'!$A$2:$A$999,reporting!$A265,'Selected scen drivers'!$B$2:$B$999,reporting!$B265)</f>
        <v>0</v>
      </c>
      <c r="Z265" s="3">
        <f>SUMIFS('Selected scen drivers'!Z$2:Z$999,'Selected scen drivers'!$A$2:$A$999,reporting!$A265,'Selected scen drivers'!$B$2:$B$999,reporting!$B265)</f>
        <v>0</v>
      </c>
      <c r="AA265" s="3">
        <f>SUMIFS('Selected scen drivers'!AA$2:AA$999,'Selected scen drivers'!$A$2:$A$999,reporting!$A265,'Selected scen drivers'!$B$2:$B$999,reporting!$B265)</f>
        <v>0</v>
      </c>
      <c r="AB265" s="3">
        <f>SUMIFS('Selected scen drivers'!AB$2:AB$999,'Selected scen drivers'!$A$2:$A$999,reporting!$A265,'Selected scen drivers'!$B$2:$B$999,reporting!$B265)</f>
        <v>0</v>
      </c>
      <c r="AC265" s="3">
        <f>SUMIFS('Selected scen drivers'!AC$2:AC$999,'Selected scen drivers'!$A$2:$A$999,reporting!$A265,'Selected scen drivers'!$B$2:$B$999,reporting!$B265)</f>
        <v>0</v>
      </c>
      <c r="AD265" s="3">
        <f>SUMIFS('Selected scen drivers'!AD$2:AD$999,'Selected scen drivers'!$A$2:$A$999,reporting!$A265,'Selected scen drivers'!$B$2:$B$999,reporting!$B265)</f>
        <v>0</v>
      </c>
      <c r="AE265" s="3">
        <f>SUMIFS('Selected scen drivers'!AE$2:AE$999,'Selected scen drivers'!$A$2:$A$999,reporting!$A265,'Selected scen drivers'!$B$2:$B$999,reporting!$B265)</f>
        <v>0</v>
      </c>
      <c r="AF265">
        <v>2</v>
      </c>
    </row>
    <row r="266" ht="14.5" spans="1:32">
      <c r="A266" s="22">
        <f t="shared" si="6"/>
        <v>44</v>
      </c>
      <c r="B266" s="22">
        <f t="shared" si="7"/>
        <v>7</v>
      </c>
      <c r="D266" t="str">
        <f>IFERROR("rep_"&amp;VLOOKUP(B266,Classification!$U$5:$V$14,2,FALSE),"\I:")</f>
        <v>rep_GDPSER</v>
      </c>
      <c r="E266" t="str">
        <f>IFERROR(VLOOKUP(A266,Classification!$A$4:$B$99,2,FALSE),"\I:")</f>
        <v>\I:</v>
      </c>
      <c r="F266" s="3">
        <f>SUMIFS('Selected scen drivers'!F$2:F$999,'Selected scen drivers'!$A$2:$A$999,reporting!$A266,'Selected scen drivers'!$B$2:$B$999,reporting!$B266)</f>
        <v>0</v>
      </c>
      <c r="G266" s="3">
        <f>SUMIFS('Selected scen drivers'!G$2:G$999,'Selected scen drivers'!$A$2:$A$999,reporting!$A266,'Selected scen drivers'!$B$2:$B$999,reporting!$B266)</f>
        <v>0</v>
      </c>
      <c r="H266" s="3">
        <f>SUMIFS('Selected scen drivers'!H$2:H$999,'Selected scen drivers'!$A$2:$A$999,reporting!$A266,'Selected scen drivers'!$B$2:$B$999,reporting!$B266)</f>
        <v>0</v>
      </c>
      <c r="I266" s="3">
        <f>SUMIFS('Selected scen drivers'!I$2:I$999,'Selected scen drivers'!$A$2:$A$999,reporting!$A266,'Selected scen drivers'!$B$2:$B$999,reporting!$B266)</f>
        <v>0</v>
      </c>
      <c r="J266" s="3">
        <f>SUMIFS('Selected scen drivers'!J$2:J$999,'Selected scen drivers'!$A$2:$A$999,reporting!$A266,'Selected scen drivers'!$B$2:$B$999,reporting!$B266)</f>
        <v>0</v>
      </c>
      <c r="K266" s="3">
        <f>SUMIFS('Selected scen drivers'!K$2:K$999,'Selected scen drivers'!$A$2:$A$999,reporting!$A266,'Selected scen drivers'!$B$2:$B$999,reporting!$B266)</f>
        <v>0</v>
      </c>
      <c r="L266" s="3">
        <f>SUMIFS('Selected scen drivers'!L$2:L$999,'Selected scen drivers'!$A$2:$A$999,reporting!$A266,'Selected scen drivers'!$B$2:$B$999,reporting!$B266)</f>
        <v>0</v>
      </c>
      <c r="M266" s="3">
        <f>SUMIFS('Selected scen drivers'!M$2:M$999,'Selected scen drivers'!$A$2:$A$999,reporting!$A266,'Selected scen drivers'!$B$2:$B$999,reporting!$B266)</f>
        <v>0</v>
      </c>
      <c r="N266" s="3">
        <f>SUMIFS('Selected scen drivers'!N$2:N$999,'Selected scen drivers'!$A$2:$A$999,reporting!$A266,'Selected scen drivers'!$B$2:$B$999,reporting!$B266)</f>
        <v>0</v>
      </c>
      <c r="O266" s="3">
        <f>SUMIFS('Selected scen drivers'!O$2:O$999,'Selected scen drivers'!$A$2:$A$999,reporting!$A266,'Selected scen drivers'!$B$2:$B$999,reporting!$B266)</f>
        <v>0</v>
      </c>
      <c r="P266" s="3">
        <f>SUMIFS('Selected scen drivers'!P$2:P$999,'Selected scen drivers'!$A$2:$A$999,reporting!$A266,'Selected scen drivers'!$B$2:$B$999,reporting!$B266)</f>
        <v>0</v>
      </c>
      <c r="Q266" s="3">
        <f>SUMIFS('Selected scen drivers'!Q$2:Q$999,'Selected scen drivers'!$A$2:$A$999,reporting!$A266,'Selected scen drivers'!$B$2:$B$999,reporting!$B266)</f>
        <v>0</v>
      </c>
      <c r="R266" s="3">
        <f>SUMIFS('Selected scen drivers'!R$2:R$999,'Selected scen drivers'!$A$2:$A$999,reporting!$A266,'Selected scen drivers'!$B$2:$B$999,reporting!$B266)</f>
        <v>0</v>
      </c>
      <c r="S266" s="3">
        <f>SUMIFS('Selected scen drivers'!S$2:S$999,'Selected scen drivers'!$A$2:$A$999,reporting!$A266,'Selected scen drivers'!$B$2:$B$999,reporting!$B266)</f>
        <v>0</v>
      </c>
      <c r="T266" s="3">
        <f>SUMIFS('Selected scen drivers'!T$2:T$999,'Selected scen drivers'!$A$2:$A$999,reporting!$A266,'Selected scen drivers'!$B$2:$B$999,reporting!$B266)</f>
        <v>0</v>
      </c>
      <c r="U266" s="3">
        <f>SUMIFS('Selected scen drivers'!U$2:U$999,'Selected scen drivers'!$A$2:$A$999,reporting!$A266,'Selected scen drivers'!$B$2:$B$999,reporting!$B266)</f>
        <v>0</v>
      </c>
      <c r="V266" s="3">
        <f>SUMIFS('Selected scen drivers'!V$2:V$999,'Selected scen drivers'!$A$2:$A$999,reporting!$A266,'Selected scen drivers'!$B$2:$B$999,reporting!$B266)</f>
        <v>0</v>
      </c>
      <c r="W266" s="3">
        <f>SUMIFS('Selected scen drivers'!W$2:W$999,'Selected scen drivers'!$A$2:$A$999,reporting!$A266,'Selected scen drivers'!$B$2:$B$999,reporting!$B266)</f>
        <v>0</v>
      </c>
      <c r="X266" s="3">
        <f>SUMIFS('Selected scen drivers'!X$2:X$999,'Selected scen drivers'!$A$2:$A$999,reporting!$A266,'Selected scen drivers'!$B$2:$B$999,reporting!$B266)</f>
        <v>0</v>
      </c>
      <c r="Y266" s="3">
        <f>SUMIFS('Selected scen drivers'!Y$2:Y$999,'Selected scen drivers'!$A$2:$A$999,reporting!$A266,'Selected scen drivers'!$B$2:$B$999,reporting!$B266)</f>
        <v>0</v>
      </c>
      <c r="Z266" s="3">
        <f>SUMIFS('Selected scen drivers'!Z$2:Z$999,'Selected scen drivers'!$A$2:$A$999,reporting!$A266,'Selected scen drivers'!$B$2:$B$999,reporting!$B266)</f>
        <v>0</v>
      </c>
      <c r="AA266" s="3">
        <f>SUMIFS('Selected scen drivers'!AA$2:AA$999,'Selected scen drivers'!$A$2:$A$999,reporting!$A266,'Selected scen drivers'!$B$2:$B$999,reporting!$B266)</f>
        <v>0</v>
      </c>
      <c r="AB266" s="3">
        <f>SUMIFS('Selected scen drivers'!AB$2:AB$999,'Selected scen drivers'!$A$2:$A$999,reporting!$A266,'Selected scen drivers'!$B$2:$B$999,reporting!$B266)</f>
        <v>0</v>
      </c>
      <c r="AC266" s="3">
        <f>SUMIFS('Selected scen drivers'!AC$2:AC$999,'Selected scen drivers'!$A$2:$A$999,reporting!$A266,'Selected scen drivers'!$B$2:$B$999,reporting!$B266)</f>
        <v>0</v>
      </c>
      <c r="AD266" s="3">
        <f>SUMIFS('Selected scen drivers'!AD$2:AD$999,'Selected scen drivers'!$A$2:$A$999,reporting!$A266,'Selected scen drivers'!$B$2:$B$999,reporting!$B266)</f>
        <v>0</v>
      </c>
      <c r="AE266" s="3">
        <f>SUMIFS('Selected scen drivers'!AE$2:AE$999,'Selected scen drivers'!$A$2:$A$999,reporting!$A266,'Selected scen drivers'!$B$2:$B$999,reporting!$B266)</f>
        <v>0</v>
      </c>
      <c r="AF266">
        <v>2</v>
      </c>
    </row>
    <row r="267" ht="14.5" spans="1:32">
      <c r="A267" s="22">
        <f t="shared" ref="A267:A280" si="8">A261+1</f>
        <v>44</v>
      </c>
      <c r="B267" s="22">
        <f t="shared" ref="B267:B280" si="9">B261</f>
        <v>8</v>
      </c>
      <c r="D267" t="str">
        <f>IFERROR("rep_"&amp;VLOOKUP(B267,Classification!$U$5:$V$14,2,FALSE),"\I:")</f>
        <v>rep_HOU</v>
      </c>
      <c r="E267" t="str">
        <f>IFERROR(VLOOKUP(A267,Classification!$A$4:$B$99,2,FALSE),"\I:")</f>
        <v>\I:</v>
      </c>
      <c r="F267" s="3">
        <f>SUMIFS('Selected scen drivers'!F$2:F$999,'Selected scen drivers'!$A$2:$A$999,reporting!$A267,'Selected scen drivers'!$B$2:$B$999,reporting!$B267)</f>
        <v>0</v>
      </c>
      <c r="G267" s="3">
        <f>SUMIFS('Selected scen drivers'!G$2:G$999,'Selected scen drivers'!$A$2:$A$999,reporting!$A267,'Selected scen drivers'!$B$2:$B$999,reporting!$B267)</f>
        <v>0</v>
      </c>
      <c r="H267" s="3">
        <f>SUMIFS('Selected scen drivers'!H$2:H$999,'Selected scen drivers'!$A$2:$A$999,reporting!$A267,'Selected scen drivers'!$B$2:$B$999,reporting!$B267)</f>
        <v>0</v>
      </c>
      <c r="I267" s="3">
        <f>SUMIFS('Selected scen drivers'!I$2:I$999,'Selected scen drivers'!$A$2:$A$999,reporting!$A267,'Selected scen drivers'!$B$2:$B$999,reporting!$B267)</f>
        <v>0</v>
      </c>
      <c r="J267" s="3">
        <f>SUMIFS('Selected scen drivers'!J$2:J$999,'Selected scen drivers'!$A$2:$A$999,reporting!$A267,'Selected scen drivers'!$B$2:$B$999,reporting!$B267)</f>
        <v>0</v>
      </c>
      <c r="K267" s="3">
        <f>SUMIFS('Selected scen drivers'!K$2:K$999,'Selected scen drivers'!$A$2:$A$999,reporting!$A267,'Selected scen drivers'!$B$2:$B$999,reporting!$B267)</f>
        <v>0</v>
      </c>
      <c r="L267" s="3">
        <f>SUMIFS('Selected scen drivers'!L$2:L$999,'Selected scen drivers'!$A$2:$A$999,reporting!$A267,'Selected scen drivers'!$B$2:$B$999,reporting!$B267)</f>
        <v>0</v>
      </c>
      <c r="M267" s="3">
        <f>SUMIFS('Selected scen drivers'!M$2:M$999,'Selected scen drivers'!$A$2:$A$999,reporting!$A267,'Selected scen drivers'!$B$2:$B$999,reporting!$B267)</f>
        <v>0</v>
      </c>
      <c r="N267" s="3">
        <f>SUMIFS('Selected scen drivers'!N$2:N$999,'Selected scen drivers'!$A$2:$A$999,reporting!$A267,'Selected scen drivers'!$B$2:$B$999,reporting!$B267)</f>
        <v>0</v>
      </c>
      <c r="O267" s="3">
        <f>SUMIFS('Selected scen drivers'!O$2:O$999,'Selected scen drivers'!$A$2:$A$999,reporting!$A267,'Selected scen drivers'!$B$2:$B$999,reporting!$B267)</f>
        <v>0</v>
      </c>
      <c r="P267" s="3">
        <f>SUMIFS('Selected scen drivers'!P$2:P$999,'Selected scen drivers'!$A$2:$A$999,reporting!$A267,'Selected scen drivers'!$B$2:$B$999,reporting!$B267)</f>
        <v>0</v>
      </c>
      <c r="Q267" s="3">
        <f>SUMIFS('Selected scen drivers'!Q$2:Q$999,'Selected scen drivers'!$A$2:$A$999,reporting!$A267,'Selected scen drivers'!$B$2:$B$999,reporting!$B267)</f>
        <v>0</v>
      </c>
      <c r="R267" s="3">
        <f>SUMIFS('Selected scen drivers'!R$2:R$999,'Selected scen drivers'!$A$2:$A$999,reporting!$A267,'Selected scen drivers'!$B$2:$B$999,reporting!$B267)</f>
        <v>0</v>
      </c>
      <c r="S267" s="3">
        <f>SUMIFS('Selected scen drivers'!S$2:S$999,'Selected scen drivers'!$A$2:$A$999,reporting!$A267,'Selected scen drivers'!$B$2:$B$999,reporting!$B267)</f>
        <v>0</v>
      </c>
      <c r="T267" s="3">
        <f>SUMIFS('Selected scen drivers'!T$2:T$999,'Selected scen drivers'!$A$2:$A$999,reporting!$A267,'Selected scen drivers'!$B$2:$B$999,reporting!$B267)</f>
        <v>0</v>
      </c>
      <c r="U267" s="3">
        <f>SUMIFS('Selected scen drivers'!U$2:U$999,'Selected scen drivers'!$A$2:$A$999,reporting!$A267,'Selected scen drivers'!$B$2:$B$999,reporting!$B267)</f>
        <v>0</v>
      </c>
      <c r="V267" s="3">
        <f>SUMIFS('Selected scen drivers'!V$2:V$999,'Selected scen drivers'!$A$2:$A$999,reporting!$A267,'Selected scen drivers'!$B$2:$B$999,reporting!$B267)</f>
        <v>0</v>
      </c>
      <c r="W267" s="3">
        <f>SUMIFS('Selected scen drivers'!W$2:W$999,'Selected scen drivers'!$A$2:$A$999,reporting!$A267,'Selected scen drivers'!$B$2:$B$999,reporting!$B267)</f>
        <v>0</v>
      </c>
      <c r="X267" s="3">
        <f>SUMIFS('Selected scen drivers'!X$2:X$999,'Selected scen drivers'!$A$2:$A$999,reporting!$A267,'Selected scen drivers'!$B$2:$B$999,reporting!$B267)</f>
        <v>0</v>
      </c>
      <c r="Y267" s="3">
        <f>SUMIFS('Selected scen drivers'!Y$2:Y$999,'Selected scen drivers'!$A$2:$A$999,reporting!$A267,'Selected scen drivers'!$B$2:$B$999,reporting!$B267)</f>
        <v>0</v>
      </c>
      <c r="Z267" s="3">
        <f>SUMIFS('Selected scen drivers'!Z$2:Z$999,'Selected scen drivers'!$A$2:$A$999,reporting!$A267,'Selected scen drivers'!$B$2:$B$999,reporting!$B267)</f>
        <v>0</v>
      </c>
      <c r="AA267" s="3">
        <f>SUMIFS('Selected scen drivers'!AA$2:AA$999,'Selected scen drivers'!$A$2:$A$999,reporting!$A267,'Selected scen drivers'!$B$2:$B$999,reporting!$B267)</f>
        <v>0</v>
      </c>
      <c r="AB267" s="3">
        <f>SUMIFS('Selected scen drivers'!AB$2:AB$999,'Selected scen drivers'!$A$2:$A$999,reporting!$A267,'Selected scen drivers'!$B$2:$B$999,reporting!$B267)</f>
        <v>0</v>
      </c>
      <c r="AC267" s="3">
        <f>SUMIFS('Selected scen drivers'!AC$2:AC$999,'Selected scen drivers'!$A$2:$A$999,reporting!$A267,'Selected scen drivers'!$B$2:$B$999,reporting!$B267)</f>
        <v>0</v>
      </c>
      <c r="AD267" s="3">
        <f>SUMIFS('Selected scen drivers'!AD$2:AD$999,'Selected scen drivers'!$A$2:$A$999,reporting!$A267,'Selected scen drivers'!$B$2:$B$999,reporting!$B267)</f>
        <v>0</v>
      </c>
      <c r="AE267" s="3">
        <f>SUMIFS('Selected scen drivers'!AE$2:AE$999,'Selected scen drivers'!$A$2:$A$999,reporting!$A267,'Selected scen drivers'!$B$2:$B$999,reporting!$B267)</f>
        <v>0</v>
      </c>
      <c r="AF267">
        <v>2</v>
      </c>
    </row>
    <row r="268" ht="14.5" spans="1:32">
      <c r="A268" s="22">
        <f t="shared" si="8"/>
        <v>44</v>
      </c>
      <c r="B268" s="22">
        <f t="shared" si="9"/>
        <v>9</v>
      </c>
      <c r="D268" t="str">
        <f>IFERROR("rep_"&amp;VLOOKUP(B268,Classification!$U$5:$V$14,2,FALSE),"\I:")</f>
        <v>rep_POP</v>
      </c>
      <c r="E268" t="str">
        <f>IFERROR(VLOOKUP(A268,Classification!$A$4:$B$99,2,FALSE),"\I:")</f>
        <v>\I:</v>
      </c>
      <c r="F268" s="3">
        <f>SUMIFS('Selected scen drivers'!F$2:F$999,'Selected scen drivers'!$A$2:$A$999,reporting!$A268,'Selected scen drivers'!$B$2:$B$999,reporting!$B268)</f>
        <v>0</v>
      </c>
      <c r="G268" s="3">
        <f>SUMIFS('Selected scen drivers'!G$2:G$999,'Selected scen drivers'!$A$2:$A$999,reporting!$A268,'Selected scen drivers'!$B$2:$B$999,reporting!$B268)</f>
        <v>0</v>
      </c>
      <c r="H268" s="3">
        <f>SUMIFS('Selected scen drivers'!H$2:H$999,'Selected scen drivers'!$A$2:$A$999,reporting!$A268,'Selected scen drivers'!$B$2:$B$999,reporting!$B268)</f>
        <v>0</v>
      </c>
      <c r="I268" s="3">
        <f>SUMIFS('Selected scen drivers'!I$2:I$999,'Selected scen drivers'!$A$2:$A$999,reporting!$A268,'Selected scen drivers'!$B$2:$B$999,reporting!$B268)</f>
        <v>0</v>
      </c>
      <c r="J268" s="3">
        <f>SUMIFS('Selected scen drivers'!J$2:J$999,'Selected scen drivers'!$A$2:$A$999,reporting!$A268,'Selected scen drivers'!$B$2:$B$999,reporting!$B268)</f>
        <v>0</v>
      </c>
      <c r="K268" s="3">
        <f>SUMIFS('Selected scen drivers'!K$2:K$999,'Selected scen drivers'!$A$2:$A$999,reporting!$A268,'Selected scen drivers'!$B$2:$B$999,reporting!$B268)</f>
        <v>0</v>
      </c>
      <c r="L268" s="3">
        <f>SUMIFS('Selected scen drivers'!L$2:L$999,'Selected scen drivers'!$A$2:$A$999,reporting!$A268,'Selected scen drivers'!$B$2:$B$999,reporting!$B268)</f>
        <v>0</v>
      </c>
      <c r="M268" s="3">
        <f>SUMIFS('Selected scen drivers'!M$2:M$999,'Selected scen drivers'!$A$2:$A$999,reporting!$A268,'Selected scen drivers'!$B$2:$B$999,reporting!$B268)</f>
        <v>0</v>
      </c>
      <c r="N268" s="3">
        <f>SUMIFS('Selected scen drivers'!N$2:N$999,'Selected scen drivers'!$A$2:$A$999,reporting!$A268,'Selected scen drivers'!$B$2:$B$999,reporting!$B268)</f>
        <v>0</v>
      </c>
      <c r="O268" s="3">
        <f>SUMIFS('Selected scen drivers'!O$2:O$999,'Selected scen drivers'!$A$2:$A$999,reporting!$A268,'Selected scen drivers'!$B$2:$B$999,reporting!$B268)</f>
        <v>0</v>
      </c>
      <c r="P268" s="3">
        <f>SUMIFS('Selected scen drivers'!P$2:P$999,'Selected scen drivers'!$A$2:$A$999,reporting!$A268,'Selected scen drivers'!$B$2:$B$999,reporting!$B268)</f>
        <v>0</v>
      </c>
      <c r="Q268" s="3">
        <f>SUMIFS('Selected scen drivers'!Q$2:Q$999,'Selected scen drivers'!$A$2:$A$999,reporting!$A268,'Selected scen drivers'!$B$2:$B$999,reporting!$B268)</f>
        <v>0</v>
      </c>
      <c r="R268" s="3">
        <f>SUMIFS('Selected scen drivers'!R$2:R$999,'Selected scen drivers'!$A$2:$A$999,reporting!$A268,'Selected scen drivers'!$B$2:$B$999,reporting!$B268)</f>
        <v>0</v>
      </c>
      <c r="S268" s="3">
        <f>SUMIFS('Selected scen drivers'!S$2:S$999,'Selected scen drivers'!$A$2:$A$999,reporting!$A268,'Selected scen drivers'!$B$2:$B$999,reporting!$B268)</f>
        <v>0</v>
      </c>
      <c r="T268" s="3">
        <f>SUMIFS('Selected scen drivers'!T$2:T$999,'Selected scen drivers'!$A$2:$A$999,reporting!$A268,'Selected scen drivers'!$B$2:$B$999,reporting!$B268)</f>
        <v>0</v>
      </c>
      <c r="U268" s="3">
        <f>SUMIFS('Selected scen drivers'!U$2:U$999,'Selected scen drivers'!$A$2:$A$999,reporting!$A268,'Selected scen drivers'!$B$2:$B$999,reporting!$B268)</f>
        <v>0</v>
      </c>
      <c r="V268" s="3">
        <f>SUMIFS('Selected scen drivers'!V$2:V$999,'Selected scen drivers'!$A$2:$A$999,reporting!$A268,'Selected scen drivers'!$B$2:$B$999,reporting!$B268)</f>
        <v>0</v>
      </c>
      <c r="W268" s="3">
        <f>SUMIFS('Selected scen drivers'!W$2:W$999,'Selected scen drivers'!$A$2:$A$999,reporting!$A268,'Selected scen drivers'!$B$2:$B$999,reporting!$B268)</f>
        <v>0</v>
      </c>
      <c r="X268" s="3">
        <f>SUMIFS('Selected scen drivers'!X$2:X$999,'Selected scen drivers'!$A$2:$A$999,reporting!$A268,'Selected scen drivers'!$B$2:$B$999,reporting!$B268)</f>
        <v>0</v>
      </c>
      <c r="Y268" s="3">
        <f>SUMIFS('Selected scen drivers'!Y$2:Y$999,'Selected scen drivers'!$A$2:$A$999,reporting!$A268,'Selected scen drivers'!$B$2:$B$999,reporting!$B268)</f>
        <v>0</v>
      </c>
      <c r="Z268" s="3">
        <f>SUMIFS('Selected scen drivers'!Z$2:Z$999,'Selected scen drivers'!$A$2:$A$999,reporting!$A268,'Selected scen drivers'!$B$2:$B$999,reporting!$B268)</f>
        <v>0</v>
      </c>
      <c r="AA268" s="3">
        <f>SUMIFS('Selected scen drivers'!AA$2:AA$999,'Selected scen drivers'!$A$2:$A$999,reporting!$A268,'Selected scen drivers'!$B$2:$B$999,reporting!$B268)</f>
        <v>0</v>
      </c>
      <c r="AB268" s="3">
        <f>SUMIFS('Selected scen drivers'!AB$2:AB$999,'Selected scen drivers'!$A$2:$A$999,reporting!$A268,'Selected scen drivers'!$B$2:$B$999,reporting!$B268)</f>
        <v>0</v>
      </c>
      <c r="AC268" s="3">
        <f>SUMIFS('Selected scen drivers'!AC$2:AC$999,'Selected scen drivers'!$A$2:$A$999,reporting!$A268,'Selected scen drivers'!$B$2:$B$999,reporting!$B268)</f>
        <v>0</v>
      </c>
      <c r="AD268" s="3">
        <f>SUMIFS('Selected scen drivers'!AD$2:AD$999,'Selected scen drivers'!$A$2:$A$999,reporting!$A268,'Selected scen drivers'!$B$2:$B$999,reporting!$B268)</f>
        <v>0</v>
      </c>
      <c r="AE268" s="3">
        <f>SUMIFS('Selected scen drivers'!AE$2:AE$999,'Selected scen drivers'!$A$2:$A$999,reporting!$A268,'Selected scen drivers'!$B$2:$B$999,reporting!$B268)</f>
        <v>0</v>
      </c>
      <c r="AF268">
        <v>2</v>
      </c>
    </row>
    <row r="269" ht="14.5" spans="1:32">
      <c r="A269" s="22">
        <f t="shared" si="8"/>
        <v>45</v>
      </c>
      <c r="B269" s="22">
        <f t="shared" si="9"/>
        <v>1</v>
      </c>
      <c r="D269" t="str">
        <f>IFERROR("rep_"&amp;VLOOKUP(B269,Classification!$U$5:$V$14,2,FALSE),"\I:")</f>
        <v>rep_GDP</v>
      </c>
      <c r="E269" t="str">
        <f>IFERROR(VLOOKUP(A269,Classification!$A$4:$B$99,2,FALSE),"\I:")</f>
        <v>\I:</v>
      </c>
      <c r="F269" s="3">
        <f>SUMIFS('Selected scen drivers'!F$2:F$999,'Selected scen drivers'!$A$2:$A$999,reporting!$A269,'Selected scen drivers'!$B$2:$B$999,reporting!$B269)</f>
        <v>0</v>
      </c>
      <c r="G269" s="3">
        <f>SUMIFS('Selected scen drivers'!G$2:G$999,'Selected scen drivers'!$A$2:$A$999,reporting!$A269,'Selected scen drivers'!$B$2:$B$999,reporting!$B269)</f>
        <v>0</v>
      </c>
      <c r="H269" s="3">
        <f>SUMIFS('Selected scen drivers'!H$2:H$999,'Selected scen drivers'!$A$2:$A$999,reporting!$A269,'Selected scen drivers'!$B$2:$B$999,reporting!$B269)</f>
        <v>0</v>
      </c>
      <c r="I269" s="3">
        <f>SUMIFS('Selected scen drivers'!I$2:I$999,'Selected scen drivers'!$A$2:$A$999,reporting!$A269,'Selected scen drivers'!$B$2:$B$999,reporting!$B269)</f>
        <v>0</v>
      </c>
      <c r="J269" s="3">
        <f>SUMIFS('Selected scen drivers'!J$2:J$999,'Selected scen drivers'!$A$2:$A$999,reporting!$A269,'Selected scen drivers'!$B$2:$B$999,reporting!$B269)</f>
        <v>0</v>
      </c>
      <c r="K269" s="3">
        <f>SUMIFS('Selected scen drivers'!K$2:K$999,'Selected scen drivers'!$A$2:$A$999,reporting!$A269,'Selected scen drivers'!$B$2:$B$999,reporting!$B269)</f>
        <v>0</v>
      </c>
      <c r="L269" s="3">
        <f>SUMIFS('Selected scen drivers'!L$2:L$999,'Selected scen drivers'!$A$2:$A$999,reporting!$A269,'Selected scen drivers'!$B$2:$B$999,reporting!$B269)</f>
        <v>0</v>
      </c>
      <c r="M269" s="3">
        <f>SUMIFS('Selected scen drivers'!M$2:M$999,'Selected scen drivers'!$A$2:$A$999,reporting!$A269,'Selected scen drivers'!$B$2:$B$999,reporting!$B269)</f>
        <v>0</v>
      </c>
      <c r="N269" s="3">
        <f>SUMIFS('Selected scen drivers'!N$2:N$999,'Selected scen drivers'!$A$2:$A$999,reporting!$A269,'Selected scen drivers'!$B$2:$B$999,reporting!$B269)</f>
        <v>0</v>
      </c>
      <c r="O269" s="3">
        <f>SUMIFS('Selected scen drivers'!O$2:O$999,'Selected scen drivers'!$A$2:$A$999,reporting!$A269,'Selected scen drivers'!$B$2:$B$999,reporting!$B269)</f>
        <v>0</v>
      </c>
      <c r="P269" s="3">
        <f>SUMIFS('Selected scen drivers'!P$2:P$999,'Selected scen drivers'!$A$2:$A$999,reporting!$A269,'Selected scen drivers'!$B$2:$B$999,reporting!$B269)</f>
        <v>0</v>
      </c>
      <c r="Q269" s="3">
        <f>SUMIFS('Selected scen drivers'!Q$2:Q$999,'Selected scen drivers'!$A$2:$A$999,reporting!$A269,'Selected scen drivers'!$B$2:$B$999,reporting!$B269)</f>
        <v>0</v>
      </c>
      <c r="R269" s="3">
        <f>SUMIFS('Selected scen drivers'!R$2:R$999,'Selected scen drivers'!$A$2:$A$999,reporting!$A269,'Selected scen drivers'!$B$2:$B$999,reporting!$B269)</f>
        <v>0</v>
      </c>
      <c r="S269" s="3">
        <f>SUMIFS('Selected scen drivers'!S$2:S$999,'Selected scen drivers'!$A$2:$A$999,reporting!$A269,'Selected scen drivers'!$B$2:$B$999,reporting!$B269)</f>
        <v>0</v>
      </c>
      <c r="T269" s="3">
        <f>SUMIFS('Selected scen drivers'!T$2:T$999,'Selected scen drivers'!$A$2:$A$999,reporting!$A269,'Selected scen drivers'!$B$2:$B$999,reporting!$B269)</f>
        <v>0</v>
      </c>
      <c r="U269" s="3">
        <f>SUMIFS('Selected scen drivers'!U$2:U$999,'Selected scen drivers'!$A$2:$A$999,reporting!$A269,'Selected scen drivers'!$B$2:$B$999,reporting!$B269)</f>
        <v>0</v>
      </c>
      <c r="V269" s="3">
        <f>SUMIFS('Selected scen drivers'!V$2:V$999,'Selected scen drivers'!$A$2:$A$999,reporting!$A269,'Selected scen drivers'!$B$2:$B$999,reporting!$B269)</f>
        <v>0</v>
      </c>
      <c r="W269" s="3">
        <f>SUMIFS('Selected scen drivers'!W$2:W$999,'Selected scen drivers'!$A$2:$A$999,reporting!$A269,'Selected scen drivers'!$B$2:$B$999,reporting!$B269)</f>
        <v>0</v>
      </c>
      <c r="X269" s="3">
        <f>SUMIFS('Selected scen drivers'!X$2:X$999,'Selected scen drivers'!$A$2:$A$999,reporting!$A269,'Selected scen drivers'!$B$2:$B$999,reporting!$B269)</f>
        <v>0</v>
      </c>
      <c r="Y269" s="3">
        <f>SUMIFS('Selected scen drivers'!Y$2:Y$999,'Selected scen drivers'!$A$2:$A$999,reporting!$A269,'Selected scen drivers'!$B$2:$B$999,reporting!$B269)</f>
        <v>0</v>
      </c>
      <c r="Z269" s="3">
        <f>SUMIFS('Selected scen drivers'!Z$2:Z$999,'Selected scen drivers'!$A$2:$A$999,reporting!$A269,'Selected scen drivers'!$B$2:$B$999,reporting!$B269)</f>
        <v>0</v>
      </c>
      <c r="AA269" s="3">
        <f>SUMIFS('Selected scen drivers'!AA$2:AA$999,'Selected scen drivers'!$A$2:$A$999,reporting!$A269,'Selected scen drivers'!$B$2:$B$999,reporting!$B269)</f>
        <v>0</v>
      </c>
      <c r="AB269" s="3">
        <f>SUMIFS('Selected scen drivers'!AB$2:AB$999,'Selected scen drivers'!$A$2:$A$999,reporting!$A269,'Selected scen drivers'!$B$2:$B$999,reporting!$B269)</f>
        <v>0</v>
      </c>
      <c r="AC269" s="3">
        <f>SUMIFS('Selected scen drivers'!AC$2:AC$999,'Selected scen drivers'!$A$2:$A$999,reporting!$A269,'Selected scen drivers'!$B$2:$B$999,reporting!$B269)</f>
        <v>0</v>
      </c>
      <c r="AD269" s="3">
        <f>SUMIFS('Selected scen drivers'!AD$2:AD$999,'Selected scen drivers'!$A$2:$A$999,reporting!$A269,'Selected scen drivers'!$B$2:$B$999,reporting!$B269)</f>
        <v>0</v>
      </c>
      <c r="AE269" s="3">
        <f>SUMIFS('Selected scen drivers'!AE$2:AE$999,'Selected scen drivers'!$A$2:$A$999,reporting!$A269,'Selected scen drivers'!$B$2:$B$999,reporting!$B269)</f>
        <v>0</v>
      </c>
      <c r="AF269">
        <v>2</v>
      </c>
    </row>
    <row r="270" ht="14.5" spans="1:32">
      <c r="A270" s="22">
        <f t="shared" si="8"/>
        <v>45</v>
      </c>
      <c r="B270" s="22">
        <f t="shared" si="9"/>
        <v>2</v>
      </c>
      <c r="D270" t="str">
        <f>IFERROR("rep_"&amp;VLOOKUP(B270,Classification!$U$5:$V$14,2,FALSE),"\I:")</f>
        <v>rep_GDPAGR</v>
      </c>
      <c r="E270" t="str">
        <f>IFERROR(VLOOKUP(A270,Classification!$A$4:$B$99,2,FALSE),"\I:")</f>
        <v>\I:</v>
      </c>
      <c r="F270" s="3">
        <f>SUMIFS('Selected scen drivers'!F$2:F$999,'Selected scen drivers'!$A$2:$A$999,reporting!$A270,'Selected scen drivers'!$B$2:$B$999,reporting!$B270)</f>
        <v>0</v>
      </c>
      <c r="G270" s="3">
        <f>SUMIFS('Selected scen drivers'!G$2:G$999,'Selected scen drivers'!$A$2:$A$999,reporting!$A270,'Selected scen drivers'!$B$2:$B$999,reporting!$B270)</f>
        <v>0</v>
      </c>
      <c r="H270" s="3">
        <f>SUMIFS('Selected scen drivers'!H$2:H$999,'Selected scen drivers'!$A$2:$A$999,reporting!$A270,'Selected scen drivers'!$B$2:$B$999,reporting!$B270)</f>
        <v>0</v>
      </c>
      <c r="I270" s="3">
        <f>SUMIFS('Selected scen drivers'!I$2:I$999,'Selected scen drivers'!$A$2:$A$999,reporting!$A270,'Selected scen drivers'!$B$2:$B$999,reporting!$B270)</f>
        <v>0</v>
      </c>
      <c r="J270" s="3">
        <f>SUMIFS('Selected scen drivers'!J$2:J$999,'Selected scen drivers'!$A$2:$A$999,reporting!$A270,'Selected scen drivers'!$B$2:$B$999,reporting!$B270)</f>
        <v>0</v>
      </c>
      <c r="K270" s="3">
        <f>SUMIFS('Selected scen drivers'!K$2:K$999,'Selected scen drivers'!$A$2:$A$999,reporting!$A270,'Selected scen drivers'!$B$2:$B$999,reporting!$B270)</f>
        <v>0</v>
      </c>
      <c r="L270" s="3">
        <f>SUMIFS('Selected scen drivers'!L$2:L$999,'Selected scen drivers'!$A$2:$A$999,reporting!$A270,'Selected scen drivers'!$B$2:$B$999,reporting!$B270)</f>
        <v>0</v>
      </c>
      <c r="M270" s="3">
        <f>SUMIFS('Selected scen drivers'!M$2:M$999,'Selected scen drivers'!$A$2:$A$999,reporting!$A270,'Selected scen drivers'!$B$2:$B$999,reporting!$B270)</f>
        <v>0</v>
      </c>
      <c r="N270" s="3">
        <f>SUMIFS('Selected scen drivers'!N$2:N$999,'Selected scen drivers'!$A$2:$A$999,reporting!$A270,'Selected scen drivers'!$B$2:$B$999,reporting!$B270)</f>
        <v>0</v>
      </c>
      <c r="O270" s="3">
        <f>SUMIFS('Selected scen drivers'!O$2:O$999,'Selected scen drivers'!$A$2:$A$999,reporting!$A270,'Selected scen drivers'!$B$2:$B$999,reporting!$B270)</f>
        <v>0</v>
      </c>
      <c r="P270" s="3">
        <f>SUMIFS('Selected scen drivers'!P$2:P$999,'Selected scen drivers'!$A$2:$A$999,reporting!$A270,'Selected scen drivers'!$B$2:$B$999,reporting!$B270)</f>
        <v>0</v>
      </c>
      <c r="Q270" s="3">
        <f>SUMIFS('Selected scen drivers'!Q$2:Q$999,'Selected scen drivers'!$A$2:$A$999,reporting!$A270,'Selected scen drivers'!$B$2:$B$999,reporting!$B270)</f>
        <v>0</v>
      </c>
      <c r="R270" s="3">
        <f>SUMIFS('Selected scen drivers'!R$2:R$999,'Selected scen drivers'!$A$2:$A$999,reporting!$A270,'Selected scen drivers'!$B$2:$B$999,reporting!$B270)</f>
        <v>0</v>
      </c>
      <c r="S270" s="3">
        <f>SUMIFS('Selected scen drivers'!S$2:S$999,'Selected scen drivers'!$A$2:$A$999,reporting!$A270,'Selected scen drivers'!$B$2:$B$999,reporting!$B270)</f>
        <v>0</v>
      </c>
      <c r="T270" s="3">
        <f>SUMIFS('Selected scen drivers'!T$2:T$999,'Selected scen drivers'!$A$2:$A$999,reporting!$A270,'Selected scen drivers'!$B$2:$B$999,reporting!$B270)</f>
        <v>0</v>
      </c>
      <c r="U270" s="3">
        <f>SUMIFS('Selected scen drivers'!U$2:U$999,'Selected scen drivers'!$A$2:$A$999,reporting!$A270,'Selected scen drivers'!$B$2:$B$999,reporting!$B270)</f>
        <v>0</v>
      </c>
      <c r="V270" s="3">
        <f>SUMIFS('Selected scen drivers'!V$2:V$999,'Selected scen drivers'!$A$2:$A$999,reporting!$A270,'Selected scen drivers'!$B$2:$B$999,reporting!$B270)</f>
        <v>0</v>
      </c>
      <c r="W270" s="3">
        <f>SUMIFS('Selected scen drivers'!W$2:W$999,'Selected scen drivers'!$A$2:$A$999,reporting!$A270,'Selected scen drivers'!$B$2:$B$999,reporting!$B270)</f>
        <v>0</v>
      </c>
      <c r="X270" s="3">
        <f>SUMIFS('Selected scen drivers'!X$2:X$999,'Selected scen drivers'!$A$2:$A$999,reporting!$A270,'Selected scen drivers'!$B$2:$B$999,reporting!$B270)</f>
        <v>0</v>
      </c>
      <c r="Y270" s="3">
        <f>SUMIFS('Selected scen drivers'!Y$2:Y$999,'Selected scen drivers'!$A$2:$A$999,reporting!$A270,'Selected scen drivers'!$B$2:$B$999,reporting!$B270)</f>
        <v>0</v>
      </c>
      <c r="Z270" s="3">
        <f>SUMIFS('Selected scen drivers'!Z$2:Z$999,'Selected scen drivers'!$A$2:$A$999,reporting!$A270,'Selected scen drivers'!$B$2:$B$999,reporting!$B270)</f>
        <v>0</v>
      </c>
      <c r="AA270" s="3">
        <f>SUMIFS('Selected scen drivers'!AA$2:AA$999,'Selected scen drivers'!$A$2:$A$999,reporting!$A270,'Selected scen drivers'!$B$2:$B$999,reporting!$B270)</f>
        <v>0</v>
      </c>
      <c r="AB270" s="3">
        <f>SUMIFS('Selected scen drivers'!AB$2:AB$999,'Selected scen drivers'!$A$2:$A$999,reporting!$A270,'Selected scen drivers'!$B$2:$B$999,reporting!$B270)</f>
        <v>0</v>
      </c>
      <c r="AC270" s="3">
        <f>SUMIFS('Selected scen drivers'!AC$2:AC$999,'Selected scen drivers'!$A$2:$A$999,reporting!$A270,'Selected scen drivers'!$B$2:$B$999,reporting!$B270)</f>
        <v>0</v>
      </c>
      <c r="AD270" s="3">
        <f>SUMIFS('Selected scen drivers'!AD$2:AD$999,'Selected scen drivers'!$A$2:$A$999,reporting!$A270,'Selected scen drivers'!$B$2:$B$999,reporting!$B270)</f>
        <v>0</v>
      </c>
      <c r="AE270" s="3">
        <f>SUMIFS('Selected scen drivers'!AE$2:AE$999,'Selected scen drivers'!$A$2:$A$999,reporting!$A270,'Selected scen drivers'!$B$2:$B$999,reporting!$B270)</f>
        <v>0</v>
      </c>
      <c r="AF270">
        <v>2</v>
      </c>
    </row>
    <row r="271" ht="14.5" spans="1:32">
      <c r="A271" s="22">
        <f t="shared" si="8"/>
        <v>45</v>
      </c>
      <c r="B271" s="22">
        <f t="shared" si="9"/>
        <v>3</v>
      </c>
      <c r="D271" t="str">
        <f>IFERROR("rep_"&amp;VLOOKUP(B271,Classification!$U$5:$V$14,2,FALSE),"\I:")</f>
        <v>rep_GDPIND</v>
      </c>
      <c r="E271" t="str">
        <f>IFERROR(VLOOKUP(A271,Classification!$A$4:$B$99,2,FALSE),"\I:")</f>
        <v>\I:</v>
      </c>
      <c r="F271" s="3">
        <f>SUMIFS('Selected scen drivers'!F$2:F$999,'Selected scen drivers'!$A$2:$A$999,reporting!$A271,'Selected scen drivers'!$B$2:$B$999,reporting!$B271)</f>
        <v>0</v>
      </c>
      <c r="G271" s="3">
        <f>SUMIFS('Selected scen drivers'!G$2:G$999,'Selected scen drivers'!$A$2:$A$999,reporting!$A271,'Selected scen drivers'!$B$2:$B$999,reporting!$B271)</f>
        <v>0</v>
      </c>
      <c r="H271" s="3">
        <f>SUMIFS('Selected scen drivers'!H$2:H$999,'Selected scen drivers'!$A$2:$A$999,reporting!$A271,'Selected scen drivers'!$B$2:$B$999,reporting!$B271)</f>
        <v>0</v>
      </c>
      <c r="I271" s="3">
        <f>SUMIFS('Selected scen drivers'!I$2:I$999,'Selected scen drivers'!$A$2:$A$999,reporting!$A271,'Selected scen drivers'!$B$2:$B$999,reporting!$B271)</f>
        <v>0</v>
      </c>
      <c r="J271" s="3">
        <f>SUMIFS('Selected scen drivers'!J$2:J$999,'Selected scen drivers'!$A$2:$A$999,reporting!$A271,'Selected scen drivers'!$B$2:$B$999,reporting!$B271)</f>
        <v>0</v>
      </c>
      <c r="K271" s="3">
        <f>SUMIFS('Selected scen drivers'!K$2:K$999,'Selected scen drivers'!$A$2:$A$999,reporting!$A271,'Selected scen drivers'!$B$2:$B$999,reporting!$B271)</f>
        <v>0</v>
      </c>
      <c r="L271" s="3">
        <f>SUMIFS('Selected scen drivers'!L$2:L$999,'Selected scen drivers'!$A$2:$A$999,reporting!$A271,'Selected scen drivers'!$B$2:$B$999,reporting!$B271)</f>
        <v>0</v>
      </c>
      <c r="M271" s="3">
        <f>SUMIFS('Selected scen drivers'!M$2:M$999,'Selected scen drivers'!$A$2:$A$999,reporting!$A271,'Selected scen drivers'!$B$2:$B$999,reporting!$B271)</f>
        <v>0</v>
      </c>
      <c r="N271" s="3">
        <f>SUMIFS('Selected scen drivers'!N$2:N$999,'Selected scen drivers'!$A$2:$A$999,reporting!$A271,'Selected scen drivers'!$B$2:$B$999,reporting!$B271)</f>
        <v>0</v>
      </c>
      <c r="O271" s="3">
        <f>SUMIFS('Selected scen drivers'!O$2:O$999,'Selected scen drivers'!$A$2:$A$999,reporting!$A271,'Selected scen drivers'!$B$2:$B$999,reporting!$B271)</f>
        <v>0</v>
      </c>
      <c r="P271" s="3">
        <f>SUMIFS('Selected scen drivers'!P$2:P$999,'Selected scen drivers'!$A$2:$A$999,reporting!$A271,'Selected scen drivers'!$B$2:$B$999,reporting!$B271)</f>
        <v>0</v>
      </c>
      <c r="Q271" s="3">
        <f>SUMIFS('Selected scen drivers'!Q$2:Q$999,'Selected scen drivers'!$A$2:$A$999,reporting!$A271,'Selected scen drivers'!$B$2:$B$999,reporting!$B271)</f>
        <v>0</v>
      </c>
      <c r="R271" s="3">
        <f>SUMIFS('Selected scen drivers'!R$2:R$999,'Selected scen drivers'!$A$2:$A$999,reporting!$A271,'Selected scen drivers'!$B$2:$B$999,reporting!$B271)</f>
        <v>0</v>
      </c>
      <c r="S271" s="3">
        <f>SUMIFS('Selected scen drivers'!S$2:S$999,'Selected scen drivers'!$A$2:$A$999,reporting!$A271,'Selected scen drivers'!$B$2:$B$999,reporting!$B271)</f>
        <v>0</v>
      </c>
      <c r="T271" s="3">
        <f>SUMIFS('Selected scen drivers'!T$2:T$999,'Selected scen drivers'!$A$2:$A$999,reporting!$A271,'Selected scen drivers'!$B$2:$B$999,reporting!$B271)</f>
        <v>0</v>
      </c>
      <c r="U271" s="3">
        <f>SUMIFS('Selected scen drivers'!U$2:U$999,'Selected scen drivers'!$A$2:$A$999,reporting!$A271,'Selected scen drivers'!$B$2:$B$999,reporting!$B271)</f>
        <v>0</v>
      </c>
      <c r="V271" s="3">
        <f>SUMIFS('Selected scen drivers'!V$2:V$999,'Selected scen drivers'!$A$2:$A$999,reporting!$A271,'Selected scen drivers'!$B$2:$B$999,reporting!$B271)</f>
        <v>0</v>
      </c>
      <c r="W271" s="3">
        <f>SUMIFS('Selected scen drivers'!W$2:W$999,'Selected scen drivers'!$A$2:$A$999,reporting!$A271,'Selected scen drivers'!$B$2:$B$999,reporting!$B271)</f>
        <v>0</v>
      </c>
      <c r="X271" s="3">
        <f>SUMIFS('Selected scen drivers'!X$2:X$999,'Selected scen drivers'!$A$2:$A$999,reporting!$A271,'Selected scen drivers'!$B$2:$B$999,reporting!$B271)</f>
        <v>0</v>
      </c>
      <c r="Y271" s="3">
        <f>SUMIFS('Selected scen drivers'!Y$2:Y$999,'Selected scen drivers'!$A$2:$A$999,reporting!$A271,'Selected scen drivers'!$B$2:$B$999,reporting!$B271)</f>
        <v>0</v>
      </c>
      <c r="Z271" s="3">
        <f>SUMIFS('Selected scen drivers'!Z$2:Z$999,'Selected scen drivers'!$A$2:$A$999,reporting!$A271,'Selected scen drivers'!$B$2:$B$999,reporting!$B271)</f>
        <v>0</v>
      </c>
      <c r="AA271" s="3">
        <f>SUMIFS('Selected scen drivers'!AA$2:AA$999,'Selected scen drivers'!$A$2:$A$999,reporting!$A271,'Selected scen drivers'!$B$2:$B$999,reporting!$B271)</f>
        <v>0</v>
      </c>
      <c r="AB271" s="3">
        <f>SUMIFS('Selected scen drivers'!AB$2:AB$999,'Selected scen drivers'!$A$2:$A$999,reporting!$A271,'Selected scen drivers'!$B$2:$B$999,reporting!$B271)</f>
        <v>0</v>
      </c>
      <c r="AC271" s="3">
        <f>SUMIFS('Selected scen drivers'!AC$2:AC$999,'Selected scen drivers'!$A$2:$A$999,reporting!$A271,'Selected scen drivers'!$B$2:$B$999,reporting!$B271)</f>
        <v>0</v>
      </c>
      <c r="AD271" s="3">
        <f>SUMIFS('Selected scen drivers'!AD$2:AD$999,'Selected scen drivers'!$A$2:$A$999,reporting!$A271,'Selected scen drivers'!$B$2:$B$999,reporting!$B271)</f>
        <v>0</v>
      </c>
      <c r="AE271" s="3">
        <f>SUMIFS('Selected scen drivers'!AE$2:AE$999,'Selected scen drivers'!$A$2:$A$999,reporting!$A271,'Selected scen drivers'!$B$2:$B$999,reporting!$B271)</f>
        <v>0</v>
      </c>
      <c r="AF271">
        <v>2</v>
      </c>
    </row>
    <row r="272" ht="14.5" spans="1:32">
      <c r="A272" s="22">
        <f t="shared" si="8"/>
        <v>45</v>
      </c>
      <c r="B272" s="22">
        <f t="shared" si="9"/>
        <v>7</v>
      </c>
      <c r="D272" t="str">
        <f>IFERROR("rep_"&amp;VLOOKUP(B272,Classification!$U$5:$V$14,2,FALSE),"\I:")</f>
        <v>rep_GDPSER</v>
      </c>
      <c r="E272" t="str">
        <f>IFERROR(VLOOKUP(A272,Classification!$A$4:$B$99,2,FALSE),"\I:")</f>
        <v>\I:</v>
      </c>
      <c r="F272" s="3">
        <f>SUMIFS('Selected scen drivers'!F$2:F$999,'Selected scen drivers'!$A$2:$A$999,reporting!$A272,'Selected scen drivers'!$B$2:$B$999,reporting!$B272)</f>
        <v>0</v>
      </c>
      <c r="G272" s="3">
        <f>SUMIFS('Selected scen drivers'!G$2:G$999,'Selected scen drivers'!$A$2:$A$999,reporting!$A272,'Selected scen drivers'!$B$2:$B$999,reporting!$B272)</f>
        <v>0</v>
      </c>
      <c r="H272" s="3">
        <f>SUMIFS('Selected scen drivers'!H$2:H$999,'Selected scen drivers'!$A$2:$A$999,reporting!$A272,'Selected scen drivers'!$B$2:$B$999,reporting!$B272)</f>
        <v>0</v>
      </c>
      <c r="I272" s="3">
        <f>SUMIFS('Selected scen drivers'!I$2:I$999,'Selected scen drivers'!$A$2:$A$999,reporting!$A272,'Selected scen drivers'!$B$2:$B$999,reporting!$B272)</f>
        <v>0</v>
      </c>
      <c r="J272" s="3">
        <f>SUMIFS('Selected scen drivers'!J$2:J$999,'Selected scen drivers'!$A$2:$A$999,reporting!$A272,'Selected scen drivers'!$B$2:$B$999,reporting!$B272)</f>
        <v>0</v>
      </c>
      <c r="K272" s="3">
        <f>SUMIFS('Selected scen drivers'!K$2:K$999,'Selected scen drivers'!$A$2:$A$999,reporting!$A272,'Selected scen drivers'!$B$2:$B$999,reporting!$B272)</f>
        <v>0</v>
      </c>
      <c r="L272" s="3">
        <f>SUMIFS('Selected scen drivers'!L$2:L$999,'Selected scen drivers'!$A$2:$A$999,reporting!$A272,'Selected scen drivers'!$B$2:$B$999,reporting!$B272)</f>
        <v>0</v>
      </c>
      <c r="M272" s="3">
        <f>SUMIFS('Selected scen drivers'!M$2:M$999,'Selected scen drivers'!$A$2:$A$999,reporting!$A272,'Selected scen drivers'!$B$2:$B$999,reporting!$B272)</f>
        <v>0</v>
      </c>
      <c r="N272" s="3">
        <f>SUMIFS('Selected scen drivers'!N$2:N$999,'Selected scen drivers'!$A$2:$A$999,reporting!$A272,'Selected scen drivers'!$B$2:$B$999,reporting!$B272)</f>
        <v>0</v>
      </c>
      <c r="O272" s="3">
        <f>SUMIFS('Selected scen drivers'!O$2:O$999,'Selected scen drivers'!$A$2:$A$999,reporting!$A272,'Selected scen drivers'!$B$2:$B$999,reporting!$B272)</f>
        <v>0</v>
      </c>
      <c r="P272" s="3">
        <f>SUMIFS('Selected scen drivers'!P$2:P$999,'Selected scen drivers'!$A$2:$A$999,reporting!$A272,'Selected scen drivers'!$B$2:$B$999,reporting!$B272)</f>
        <v>0</v>
      </c>
      <c r="Q272" s="3">
        <f>SUMIFS('Selected scen drivers'!Q$2:Q$999,'Selected scen drivers'!$A$2:$A$999,reporting!$A272,'Selected scen drivers'!$B$2:$B$999,reporting!$B272)</f>
        <v>0</v>
      </c>
      <c r="R272" s="3">
        <f>SUMIFS('Selected scen drivers'!R$2:R$999,'Selected scen drivers'!$A$2:$A$999,reporting!$A272,'Selected scen drivers'!$B$2:$B$999,reporting!$B272)</f>
        <v>0</v>
      </c>
      <c r="S272" s="3">
        <f>SUMIFS('Selected scen drivers'!S$2:S$999,'Selected scen drivers'!$A$2:$A$999,reporting!$A272,'Selected scen drivers'!$B$2:$B$999,reporting!$B272)</f>
        <v>0</v>
      </c>
      <c r="T272" s="3">
        <f>SUMIFS('Selected scen drivers'!T$2:T$999,'Selected scen drivers'!$A$2:$A$999,reporting!$A272,'Selected scen drivers'!$B$2:$B$999,reporting!$B272)</f>
        <v>0</v>
      </c>
      <c r="U272" s="3">
        <f>SUMIFS('Selected scen drivers'!U$2:U$999,'Selected scen drivers'!$A$2:$A$999,reporting!$A272,'Selected scen drivers'!$B$2:$B$999,reporting!$B272)</f>
        <v>0</v>
      </c>
      <c r="V272" s="3">
        <f>SUMIFS('Selected scen drivers'!V$2:V$999,'Selected scen drivers'!$A$2:$A$999,reporting!$A272,'Selected scen drivers'!$B$2:$B$999,reporting!$B272)</f>
        <v>0</v>
      </c>
      <c r="W272" s="3">
        <f>SUMIFS('Selected scen drivers'!W$2:W$999,'Selected scen drivers'!$A$2:$A$999,reporting!$A272,'Selected scen drivers'!$B$2:$B$999,reporting!$B272)</f>
        <v>0</v>
      </c>
      <c r="X272" s="3">
        <f>SUMIFS('Selected scen drivers'!X$2:X$999,'Selected scen drivers'!$A$2:$A$999,reporting!$A272,'Selected scen drivers'!$B$2:$B$999,reporting!$B272)</f>
        <v>0</v>
      </c>
      <c r="Y272" s="3">
        <f>SUMIFS('Selected scen drivers'!Y$2:Y$999,'Selected scen drivers'!$A$2:$A$999,reporting!$A272,'Selected scen drivers'!$B$2:$B$999,reporting!$B272)</f>
        <v>0</v>
      </c>
      <c r="Z272" s="3">
        <f>SUMIFS('Selected scen drivers'!Z$2:Z$999,'Selected scen drivers'!$A$2:$A$999,reporting!$A272,'Selected scen drivers'!$B$2:$B$999,reporting!$B272)</f>
        <v>0</v>
      </c>
      <c r="AA272" s="3">
        <f>SUMIFS('Selected scen drivers'!AA$2:AA$999,'Selected scen drivers'!$A$2:$A$999,reporting!$A272,'Selected scen drivers'!$B$2:$B$999,reporting!$B272)</f>
        <v>0</v>
      </c>
      <c r="AB272" s="3">
        <f>SUMIFS('Selected scen drivers'!AB$2:AB$999,'Selected scen drivers'!$A$2:$A$999,reporting!$A272,'Selected scen drivers'!$B$2:$B$999,reporting!$B272)</f>
        <v>0</v>
      </c>
      <c r="AC272" s="3">
        <f>SUMIFS('Selected scen drivers'!AC$2:AC$999,'Selected scen drivers'!$A$2:$A$999,reporting!$A272,'Selected scen drivers'!$B$2:$B$999,reporting!$B272)</f>
        <v>0</v>
      </c>
      <c r="AD272" s="3">
        <f>SUMIFS('Selected scen drivers'!AD$2:AD$999,'Selected scen drivers'!$A$2:$A$999,reporting!$A272,'Selected scen drivers'!$B$2:$B$999,reporting!$B272)</f>
        <v>0</v>
      </c>
      <c r="AE272" s="3">
        <f>SUMIFS('Selected scen drivers'!AE$2:AE$999,'Selected scen drivers'!$A$2:$A$999,reporting!$A272,'Selected scen drivers'!$B$2:$B$999,reporting!$B272)</f>
        <v>0</v>
      </c>
      <c r="AF272">
        <v>2</v>
      </c>
    </row>
    <row r="273" ht="14.5" spans="1:32">
      <c r="A273" s="22">
        <f t="shared" si="8"/>
        <v>45</v>
      </c>
      <c r="B273" s="22">
        <f t="shared" si="9"/>
        <v>8</v>
      </c>
      <c r="D273" t="str">
        <f>IFERROR("rep_"&amp;VLOOKUP(B273,Classification!$U$5:$V$14,2,FALSE),"\I:")</f>
        <v>rep_HOU</v>
      </c>
      <c r="E273" t="str">
        <f>IFERROR(VLOOKUP(A273,Classification!$A$4:$B$99,2,FALSE),"\I:")</f>
        <v>\I:</v>
      </c>
      <c r="F273" s="3">
        <f>SUMIFS('Selected scen drivers'!F$2:F$999,'Selected scen drivers'!$A$2:$A$999,reporting!$A273,'Selected scen drivers'!$B$2:$B$999,reporting!$B273)</f>
        <v>0</v>
      </c>
      <c r="G273" s="3">
        <f>SUMIFS('Selected scen drivers'!G$2:G$999,'Selected scen drivers'!$A$2:$A$999,reporting!$A273,'Selected scen drivers'!$B$2:$B$999,reporting!$B273)</f>
        <v>0</v>
      </c>
      <c r="H273" s="3">
        <f>SUMIFS('Selected scen drivers'!H$2:H$999,'Selected scen drivers'!$A$2:$A$999,reporting!$A273,'Selected scen drivers'!$B$2:$B$999,reporting!$B273)</f>
        <v>0</v>
      </c>
      <c r="I273" s="3">
        <f>SUMIFS('Selected scen drivers'!I$2:I$999,'Selected scen drivers'!$A$2:$A$999,reporting!$A273,'Selected scen drivers'!$B$2:$B$999,reporting!$B273)</f>
        <v>0</v>
      </c>
      <c r="J273" s="3">
        <f>SUMIFS('Selected scen drivers'!J$2:J$999,'Selected scen drivers'!$A$2:$A$999,reporting!$A273,'Selected scen drivers'!$B$2:$B$999,reporting!$B273)</f>
        <v>0</v>
      </c>
      <c r="K273" s="3">
        <f>SUMIFS('Selected scen drivers'!K$2:K$999,'Selected scen drivers'!$A$2:$A$999,reporting!$A273,'Selected scen drivers'!$B$2:$B$999,reporting!$B273)</f>
        <v>0</v>
      </c>
      <c r="L273" s="3">
        <f>SUMIFS('Selected scen drivers'!L$2:L$999,'Selected scen drivers'!$A$2:$A$999,reporting!$A273,'Selected scen drivers'!$B$2:$B$999,reporting!$B273)</f>
        <v>0</v>
      </c>
      <c r="M273" s="3">
        <f>SUMIFS('Selected scen drivers'!M$2:M$999,'Selected scen drivers'!$A$2:$A$999,reporting!$A273,'Selected scen drivers'!$B$2:$B$999,reporting!$B273)</f>
        <v>0</v>
      </c>
      <c r="N273" s="3">
        <f>SUMIFS('Selected scen drivers'!N$2:N$999,'Selected scen drivers'!$A$2:$A$999,reporting!$A273,'Selected scen drivers'!$B$2:$B$999,reporting!$B273)</f>
        <v>0</v>
      </c>
      <c r="O273" s="3">
        <f>SUMIFS('Selected scen drivers'!O$2:O$999,'Selected scen drivers'!$A$2:$A$999,reporting!$A273,'Selected scen drivers'!$B$2:$B$999,reporting!$B273)</f>
        <v>0</v>
      </c>
      <c r="P273" s="3">
        <f>SUMIFS('Selected scen drivers'!P$2:P$999,'Selected scen drivers'!$A$2:$A$999,reporting!$A273,'Selected scen drivers'!$B$2:$B$999,reporting!$B273)</f>
        <v>0</v>
      </c>
      <c r="Q273" s="3">
        <f>SUMIFS('Selected scen drivers'!Q$2:Q$999,'Selected scen drivers'!$A$2:$A$999,reporting!$A273,'Selected scen drivers'!$B$2:$B$999,reporting!$B273)</f>
        <v>0</v>
      </c>
      <c r="R273" s="3">
        <f>SUMIFS('Selected scen drivers'!R$2:R$999,'Selected scen drivers'!$A$2:$A$999,reporting!$A273,'Selected scen drivers'!$B$2:$B$999,reporting!$B273)</f>
        <v>0</v>
      </c>
      <c r="S273" s="3">
        <f>SUMIFS('Selected scen drivers'!S$2:S$999,'Selected scen drivers'!$A$2:$A$999,reporting!$A273,'Selected scen drivers'!$B$2:$B$999,reporting!$B273)</f>
        <v>0</v>
      </c>
      <c r="T273" s="3">
        <f>SUMIFS('Selected scen drivers'!T$2:T$999,'Selected scen drivers'!$A$2:$A$999,reporting!$A273,'Selected scen drivers'!$B$2:$B$999,reporting!$B273)</f>
        <v>0</v>
      </c>
      <c r="U273" s="3">
        <f>SUMIFS('Selected scen drivers'!U$2:U$999,'Selected scen drivers'!$A$2:$A$999,reporting!$A273,'Selected scen drivers'!$B$2:$B$999,reporting!$B273)</f>
        <v>0</v>
      </c>
      <c r="V273" s="3">
        <f>SUMIFS('Selected scen drivers'!V$2:V$999,'Selected scen drivers'!$A$2:$A$999,reporting!$A273,'Selected scen drivers'!$B$2:$B$999,reporting!$B273)</f>
        <v>0</v>
      </c>
      <c r="W273" s="3">
        <f>SUMIFS('Selected scen drivers'!W$2:W$999,'Selected scen drivers'!$A$2:$A$999,reporting!$A273,'Selected scen drivers'!$B$2:$B$999,reporting!$B273)</f>
        <v>0</v>
      </c>
      <c r="X273" s="3">
        <f>SUMIFS('Selected scen drivers'!X$2:X$999,'Selected scen drivers'!$A$2:$A$999,reporting!$A273,'Selected scen drivers'!$B$2:$B$999,reporting!$B273)</f>
        <v>0</v>
      </c>
      <c r="Y273" s="3">
        <f>SUMIFS('Selected scen drivers'!Y$2:Y$999,'Selected scen drivers'!$A$2:$A$999,reporting!$A273,'Selected scen drivers'!$B$2:$B$999,reporting!$B273)</f>
        <v>0</v>
      </c>
      <c r="Z273" s="3">
        <f>SUMIFS('Selected scen drivers'!Z$2:Z$999,'Selected scen drivers'!$A$2:$A$999,reporting!$A273,'Selected scen drivers'!$B$2:$B$999,reporting!$B273)</f>
        <v>0</v>
      </c>
      <c r="AA273" s="3">
        <f>SUMIFS('Selected scen drivers'!AA$2:AA$999,'Selected scen drivers'!$A$2:$A$999,reporting!$A273,'Selected scen drivers'!$B$2:$B$999,reporting!$B273)</f>
        <v>0</v>
      </c>
      <c r="AB273" s="3">
        <f>SUMIFS('Selected scen drivers'!AB$2:AB$999,'Selected scen drivers'!$A$2:$A$999,reporting!$A273,'Selected scen drivers'!$B$2:$B$999,reporting!$B273)</f>
        <v>0</v>
      </c>
      <c r="AC273" s="3">
        <f>SUMIFS('Selected scen drivers'!AC$2:AC$999,'Selected scen drivers'!$A$2:$A$999,reporting!$A273,'Selected scen drivers'!$B$2:$B$999,reporting!$B273)</f>
        <v>0</v>
      </c>
      <c r="AD273" s="3">
        <f>SUMIFS('Selected scen drivers'!AD$2:AD$999,'Selected scen drivers'!$A$2:$A$999,reporting!$A273,'Selected scen drivers'!$B$2:$B$999,reporting!$B273)</f>
        <v>0</v>
      </c>
      <c r="AE273" s="3">
        <f>SUMIFS('Selected scen drivers'!AE$2:AE$999,'Selected scen drivers'!$A$2:$A$999,reporting!$A273,'Selected scen drivers'!$B$2:$B$999,reporting!$B273)</f>
        <v>0</v>
      </c>
      <c r="AF273">
        <v>2</v>
      </c>
    </row>
    <row r="274" ht="14.5" spans="1:32">
      <c r="A274" s="22">
        <f t="shared" si="8"/>
        <v>45</v>
      </c>
      <c r="B274" s="22">
        <f t="shared" si="9"/>
        <v>9</v>
      </c>
      <c r="D274" t="str">
        <f>IFERROR("rep_"&amp;VLOOKUP(B274,Classification!$U$5:$V$14,2,FALSE),"\I:")</f>
        <v>rep_POP</v>
      </c>
      <c r="E274" t="str">
        <f>IFERROR(VLOOKUP(A274,Classification!$A$4:$B$99,2,FALSE),"\I:")</f>
        <v>\I:</v>
      </c>
      <c r="F274" s="3">
        <f>SUMIFS('Selected scen drivers'!F$2:F$999,'Selected scen drivers'!$A$2:$A$999,reporting!$A274,'Selected scen drivers'!$B$2:$B$999,reporting!$B274)</f>
        <v>0</v>
      </c>
      <c r="G274" s="3">
        <f>SUMIFS('Selected scen drivers'!G$2:G$999,'Selected scen drivers'!$A$2:$A$999,reporting!$A274,'Selected scen drivers'!$B$2:$B$999,reporting!$B274)</f>
        <v>0</v>
      </c>
      <c r="H274" s="3">
        <f>SUMIFS('Selected scen drivers'!H$2:H$999,'Selected scen drivers'!$A$2:$A$999,reporting!$A274,'Selected scen drivers'!$B$2:$B$999,reporting!$B274)</f>
        <v>0</v>
      </c>
      <c r="I274" s="3">
        <f>SUMIFS('Selected scen drivers'!I$2:I$999,'Selected scen drivers'!$A$2:$A$999,reporting!$A274,'Selected scen drivers'!$B$2:$B$999,reporting!$B274)</f>
        <v>0</v>
      </c>
      <c r="J274" s="3">
        <f>SUMIFS('Selected scen drivers'!J$2:J$999,'Selected scen drivers'!$A$2:$A$999,reporting!$A274,'Selected scen drivers'!$B$2:$B$999,reporting!$B274)</f>
        <v>0</v>
      </c>
      <c r="K274" s="3">
        <f>SUMIFS('Selected scen drivers'!K$2:K$999,'Selected scen drivers'!$A$2:$A$999,reporting!$A274,'Selected scen drivers'!$B$2:$B$999,reporting!$B274)</f>
        <v>0</v>
      </c>
      <c r="L274" s="3">
        <f>SUMIFS('Selected scen drivers'!L$2:L$999,'Selected scen drivers'!$A$2:$A$999,reporting!$A274,'Selected scen drivers'!$B$2:$B$999,reporting!$B274)</f>
        <v>0</v>
      </c>
      <c r="M274" s="3">
        <f>SUMIFS('Selected scen drivers'!M$2:M$999,'Selected scen drivers'!$A$2:$A$999,reporting!$A274,'Selected scen drivers'!$B$2:$B$999,reporting!$B274)</f>
        <v>0</v>
      </c>
      <c r="N274" s="3">
        <f>SUMIFS('Selected scen drivers'!N$2:N$999,'Selected scen drivers'!$A$2:$A$999,reporting!$A274,'Selected scen drivers'!$B$2:$B$999,reporting!$B274)</f>
        <v>0</v>
      </c>
      <c r="O274" s="3">
        <f>SUMIFS('Selected scen drivers'!O$2:O$999,'Selected scen drivers'!$A$2:$A$999,reporting!$A274,'Selected scen drivers'!$B$2:$B$999,reporting!$B274)</f>
        <v>0</v>
      </c>
      <c r="P274" s="3">
        <f>SUMIFS('Selected scen drivers'!P$2:P$999,'Selected scen drivers'!$A$2:$A$999,reporting!$A274,'Selected scen drivers'!$B$2:$B$999,reporting!$B274)</f>
        <v>0</v>
      </c>
      <c r="Q274" s="3">
        <f>SUMIFS('Selected scen drivers'!Q$2:Q$999,'Selected scen drivers'!$A$2:$A$999,reporting!$A274,'Selected scen drivers'!$B$2:$B$999,reporting!$B274)</f>
        <v>0</v>
      </c>
      <c r="R274" s="3">
        <f>SUMIFS('Selected scen drivers'!R$2:R$999,'Selected scen drivers'!$A$2:$A$999,reporting!$A274,'Selected scen drivers'!$B$2:$B$999,reporting!$B274)</f>
        <v>0</v>
      </c>
      <c r="S274" s="3">
        <f>SUMIFS('Selected scen drivers'!S$2:S$999,'Selected scen drivers'!$A$2:$A$999,reporting!$A274,'Selected scen drivers'!$B$2:$B$999,reporting!$B274)</f>
        <v>0</v>
      </c>
      <c r="T274" s="3">
        <f>SUMIFS('Selected scen drivers'!T$2:T$999,'Selected scen drivers'!$A$2:$A$999,reporting!$A274,'Selected scen drivers'!$B$2:$B$999,reporting!$B274)</f>
        <v>0</v>
      </c>
      <c r="U274" s="3">
        <f>SUMIFS('Selected scen drivers'!U$2:U$999,'Selected scen drivers'!$A$2:$A$999,reporting!$A274,'Selected scen drivers'!$B$2:$B$999,reporting!$B274)</f>
        <v>0</v>
      </c>
      <c r="V274" s="3">
        <f>SUMIFS('Selected scen drivers'!V$2:V$999,'Selected scen drivers'!$A$2:$A$999,reporting!$A274,'Selected scen drivers'!$B$2:$B$999,reporting!$B274)</f>
        <v>0</v>
      </c>
      <c r="W274" s="3">
        <f>SUMIFS('Selected scen drivers'!W$2:W$999,'Selected scen drivers'!$A$2:$A$999,reporting!$A274,'Selected scen drivers'!$B$2:$B$999,reporting!$B274)</f>
        <v>0</v>
      </c>
      <c r="X274" s="3">
        <f>SUMIFS('Selected scen drivers'!X$2:X$999,'Selected scen drivers'!$A$2:$A$999,reporting!$A274,'Selected scen drivers'!$B$2:$B$999,reporting!$B274)</f>
        <v>0</v>
      </c>
      <c r="Y274" s="3">
        <f>SUMIFS('Selected scen drivers'!Y$2:Y$999,'Selected scen drivers'!$A$2:$A$999,reporting!$A274,'Selected scen drivers'!$B$2:$B$999,reporting!$B274)</f>
        <v>0</v>
      </c>
      <c r="Z274" s="3">
        <f>SUMIFS('Selected scen drivers'!Z$2:Z$999,'Selected scen drivers'!$A$2:$A$999,reporting!$A274,'Selected scen drivers'!$B$2:$B$999,reporting!$B274)</f>
        <v>0</v>
      </c>
      <c r="AA274" s="3">
        <f>SUMIFS('Selected scen drivers'!AA$2:AA$999,'Selected scen drivers'!$A$2:$A$999,reporting!$A274,'Selected scen drivers'!$B$2:$B$999,reporting!$B274)</f>
        <v>0</v>
      </c>
      <c r="AB274" s="3">
        <f>SUMIFS('Selected scen drivers'!AB$2:AB$999,'Selected scen drivers'!$A$2:$A$999,reporting!$A274,'Selected scen drivers'!$B$2:$B$999,reporting!$B274)</f>
        <v>0</v>
      </c>
      <c r="AC274" s="3">
        <f>SUMIFS('Selected scen drivers'!AC$2:AC$999,'Selected scen drivers'!$A$2:$A$999,reporting!$A274,'Selected scen drivers'!$B$2:$B$999,reporting!$B274)</f>
        <v>0</v>
      </c>
      <c r="AD274" s="3">
        <f>SUMIFS('Selected scen drivers'!AD$2:AD$999,'Selected scen drivers'!$A$2:$A$999,reporting!$A274,'Selected scen drivers'!$B$2:$B$999,reporting!$B274)</f>
        <v>0</v>
      </c>
      <c r="AE274" s="3">
        <f>SUMIFS('Selected scen drivers'!AE$2:AE$999,'Selected scen drivers'!$A$2:$A$999,reporting!$A274,'Selected scen drivers'!$B$2:$B$999,reporting!$B274)</f>
        <v>0</v>
      </c>
      <c r="AF274">
        <v>2</v>
      </c>
    </row>
    <row r="275" ht="14.5" spans="1:32">
      <c r="A275" s="22">
        <f t="shared" si="8"/>
        <v>46</v>
      </c>
      <c r="B275" s="22">
        <f t="shared" si="9"/>
        <v>1</v>
      </c>
      <c r="D275" t="str">
        <f>IFERROR("rep_"&amp;VLOOKUP(B275,Classification!$U$5:$V$14,2,FALSE),"\I:")</f>
        <v>rep_GDP</v>
      </c>
      <c r="E275" t="str">
        <f>IFERROR(VLOOKUP(A275,Classification!$A$4:$B$99,2,FALSE),"\I:")</f>
        <v>\I:</v>
      </c>
      <c r="F275" s="3">
        <f>SUMIFS('Selected scen drivers'!F$2:F$999,'Selected scen drivers'!$A$2:$A$999,reporting!$A275,'Selected scen drivers'!$B$2:$B$999,reporting!$B275)</f>
        <v>0</v>
      </c>
      <c r="G275" s="3">
        <f>SUMIFS('Selected scen drivers'!G$2:G$999,'Selected scen drivers'!$A$2:$A$999,reporting!$A275,'Selected scen drivers'!$B$2:$B$999,reporting!$B275)</f>
        <v>0</v>
      </c>
      <c r="H275" s="3">
        <f>SUMIFS('Selected scen drivers'!H$2:H$999,'Selected scen drivers'!$A$2:$A$999,reporting!$A275,'Selected scen drivers'!$B$2:$B$999,reporting!$B275)</f>
        <v>0</v>
      </c>
      <c r="I275" s="3">
        <f>SUMIFS('Selected scen drivers'!I$2:I$999,'Selected scen drivers'!$A$2:$A$999,reporting!$A275,'Selected scen drivers'!$B$2:$B$999,reporting!$B275)</f>
        <v>0</v>
      </c>
      <c r="J275" s="3">
        <f>SUMIFS('Selected scen drivers'!J$2:J$999,'Selected scen drivers'!$A$2:$A$999,reporting!$A275,'Selected scen drivers'!$B$2:$B$999,reporting!$B275)</f>
        <v>0</v>
      </c>
      <c r="K275" s="3">
        <f>SUMIFS('Selected scen drivers'!K$2:K$999,'Selected scen drivers'!$A$2:$A$999,reporting!$A275,'Selected scen drivers'!$B$2:$B$999,reporting!$B275)</f>
        <v>0</v>
      </c>
      <c r="L275" s="3">
        <f>SUMIFS('Selected scen drivers'!L$2:L$999,'Selected scen drivers'!$A$2:$A$999,reporting!$A275,'Selected scen drivers'!$B$2:$B$999,reporting!$B275)</f>
        <v>0</v>
      </c>
      <c r="M275" s="3">
        <f>SUMIFS('Selected scen drivers'!M$2:M$999,'Selected scen drivers'!$A$2:$A$999,reporting!$A275,'Selected scen drivers'!$B$2:$B$999,reporting!$B275)</f>
        <v>0</v>
      </c>
      <c r="N275" s="3">
        <f>SUMIFS('Selected scen drivers'!N$2:N$999,'Selected scen drivers'!$A$2:$A$999,reporting!$A275,'Selected scen drivers'!$B$2:$B$999,reporting!$B275)</f>
        <v>0</v>
      </c>
      <c r="O275" s="3">
        <f>SUMIFS('Selected scen drivers'!O$2:O$999,'Selected scen drivers'!$A$2:$A$999,reporting!$A275,'Selected scen drivers'!$B$2:$B$999,reporting!$B275)</f>
        <v>0</v>
      </c>
      <c r="P275" s="3">
        <f>SUMIFS('Selected scen drivers'!P$2:P$999,'Selected scen drivers'!$A$2:$A$999,reporting!$A275,'Selected scen drivers'!$B$2:$B$999,reporting!$B275)</f>
        <v>0</v>
      </c>
      <c r="Q275" s="3">
        <f>SUMIFS('Selected scen drivers'!Q$2:Q$999,'Selected scen drivers'!$A$2:$A$999,reporting!$A275,'Selected scen drivers'!$B$2:$B$999,reporting!$B275)</f>
        <v>0</v>
      </c>
      <c r="R275" s="3">
        <f>SUMIFS('Selected scen drivers'!R$2:R$999,'Selected scen drivers'!$A$2:$A$999,reporting!$A275,'Selected scen drivers'!$B$2:$B$999,reporting!$B275)</f>
        <v>0</v>
      </c>
      <c r="S275" s="3">
        <f>SUMIFS('Selected scen drivers'!S$2:S$999,'Selected scen drivers'!$A$2:$A$999,reporting!$A275,'Selected scen drivers'!$B$2:$B$999,reporting!$B275)</f>
        <v>0</v>
      </c>
      <c r="T275" s="3">
        <f>SUMIFS('Selected scen drivers'!T$2:T$999,'Selected scen drivers'!$A$2:$A$999,reporting!$A275,'Selected scen drivers'!$B$2:$B$999,reporting!$B275)</f>
        <v>0</v>
      </c>
      <c r="U275" s="3">
        <f>SUMIFS('Selected scen drivers'!U$2:U$999,'Selected scen drivers'!$A$2:$A$999,reporting!$A275,'Selected scen drivers'!$B$2:$B$999,reporting!$B275)</f>
        <v>0</v>
      </c>
      <c r="V275" s="3">
        <f>SUMIFS('Selected scen drivers'!V$2:V$999,'Selected scen drivers'!$A$2:$A$999,reporting!$A275,'Selected scen drivers'!$B$2:$B$999,reporting!$B275)</f>
        <v>0</v>
      </c>
      <c r="W275" s="3">
        <f>SUMIFS('Selected scen drivers'!W$2:W$999,'Selected scen drivers'!$A$2:$A$999,reporting!$A275,'Selected scen drivers'!$B$2:$B$999,reporting!$B275)</f>
        <v>0</v>
      </c>
      <c r="X275" s="3">
        <f>SUMIFS('Selected scen drivers'!X$2:X$999,'Selected scen drivers'!$A$2:$A$999,reporting!$A275,'Selected scen drivers'!$B$2:$B$999,reporting!$B275)</f>
        <v>0</v>
      </c>
      <c r="Y275" s="3">
        <f>SUMIFS('Selected scen drivers'!Y$2:Y$999,'Selected scen drivers'!$A$2:$A$999,reporting!$A275,'Selected scen drivers'!$B$2:$B$999,reporting!$B275)</f>
        <v>0</v>
      </c>
      <c r="Z275" s="3">
        <f>SUMIFS('Selected scen drivers'!Z$2:Z$999,'Selected scen drivers'!$A$2:$A$999,reporting!$A275,'Selected scen drivers'!$B$2:$B$999,reporting!$B275)</f>
        <v>0</v>
      </c>
      <c r="AA275" s="3">
        <f>SUMIFS('Selected scen drivers'!AA$2:AA$999,'Selected scen drivers'!$A$2:$A$999,reporting!$A275,'Selected scen drivers'!$B$2:$B$999,reporting!$B275)</f>
        <v>0</v>
      </c>
      <c r="AB275" s="3">
        <f>SUMIFS('Selected scen drivers'!AB$2:AB$999,'Selected scen drivers'!$A$2:$A$999,reporting!$A275,'Selected scen drivers'!$B$2:$B$999,reporting!$B275)</f>
        <v>0</v>
      </c>
      <c r="AC275" s="3">
        <f>SUMIFS('Selected scen drivers'!AC$2:AC$999,'Selected scen drivers'!$A$2:$A$999,reporting!$A275,'Selected scen drivers'!$B$2:$B$999,reporting!$B275)</f>
        <v>0</v>
      </c>
      <c r="AD275" s="3">
        <f>SUMIFS('Selected scen drivers'!AD$2:AD$999,'Selected scen drivers'!$A$2:$A$999,reporting!$A275,'Selected scen drivers'!$B$2:$B$999,reporting!$B275)</f>
        <v>0</v>
      </c>
      <c r="AE275" s="3">
        <f>SUMIFS('Selected scen drivers'!AE$2:AE$999,'Selected scen drivers'!$A$2:$A$999,reporting!$A275,'Selected scen drivers'!$B$2:$B$999,reporting!$B275)</f>
        <v>0</v>
      </c>
      <c r="AF275">
        <v>2</v>
      </c>
    </row>
    <row r="276" ht="14.5" spans="1:32">
      <c r="A276" s="22">
        <f t="shared" si="8"/>
        <v>46</v>
      </c>
      <c r="B276" s="22">
        <f t="shared" si="9"/>
        <v>2</v>
      </c>
      <c r="D276" t="str">
        <f>IFERROR("rep_"&amp;VLOOKUP(B276,Classification!$U$5:$V$14,2,FALSE),"\I:")</f>
        <v>rep_GDPAGR</v>
      </c>
      <c r="E276" t="str">
        <f>IFERROR(VLOOKUP(A276,Classification!$A$4:$B$99,2,FALSE),"\I:")</f>
        <v>\I:</v>
      </c>
      <c r="F276" s="3">
        <f>SUMIFS('Selected scen drivers'!F$2:F$999,'Selected scen drivers'!$A$2:$A$999,reporting!$A276,'Selected scen drivers'!$B$2:$B$999,reporting!$B276)</f>
        <v>0</v>
      </c>
      <c r="G276" s="3">
        <f>SUMIFS('Selected scen drivers'!G$2:G$999,'Selected scen drivers'!$A$2:$A$999,reporting!$A276,'Selected scen drivers'!$B$2:$B$999,reporting!$B276)</f>
        <v>0</v>
      </c>
      <c r="H276" s="3">
        <f>SUMIFS('Selected scen drivers'!H$2:H$999,'Selected scen drivers'!$A$2:$A$999,reporting!$A276,'Selected scen drivers'!$B$2:$B$999,reporting!$B276)</f>
        <v>0</v>
      </c>
      <c r="I276" s="3">
        <f>SUMIFS('Selected scen drivers'!I$2:I$999,'Selected scen drivers'!$A$2:$A$999,reporting!$A276,'Selected scen drivers'!$B$2:$B$999,reporting!$B276)</f>
        <v>0</v>
      </c>
      <c r="J276" s="3">
        <f>SUMIFS('Selected scen drivers'!J$2:J$999,'Selected scen drivers'!$A$2:$A$999,reporting!$A276,'Selected scen drivers'!$B$2:$B$999,reporting!$B276)</f>
        <v>0</v>
      </c>
      <c r="K276" s="3">
        <f>SUMIFS('Selected scen drivers'!K$2:K$999,'Selected scen drivers'!$A$2:$A$999,reporting!$A276,'Selected scen drivers'!$B$2:$B$999,reporting!$B276)</f>
        <v>0</v>
      </c>
      <c r="L276" s="3">
        <f>SUMIFS('Selected scen drivers'!L$2:L$999,'Selected scen drivers'!$A$2:$A$999,reporting!$A276,'Selected scen drivers'!$B$2:$B$999,reporting!$B276)</f>
        <v>0</v>
      </c>
      <c r="M276" s="3">
        <f>SUMIFS('Selected scen drivers'!M$2:M$999,'Selected scen drivers'!$A$2:$A$999,reporting!$A276,'Selected scen drivers'!$B$2:$B$999,reporting!$B276)</f>
        <v>0</v>
      </c>
      <c r="N276" s="3">
        <f>SUMIFS('Selected scen drivers'!N$2:N$999,'Selected scen drivers'!$A$2:$A$999,reporting!$A276,'Selected scen drivers'!$B$2:$B$999,reporting!$B276)</f>
        <v>0</v>
      </c>
      <c r="O276" s="3">
        <f>SUMIFS('Selected scen drivers'!O$2:O$999,'Selected scen drivers'!$A$2:$A$999,reporting!$A276,'Selected scen drivers'!$B$2:$B$999,reporting!$B276)</f>
        <v>0</v>
      </c>
      <c r="P276" s="3">
        <f>SUMIFS('Selected scen drivers'!P$2:P$999,'Selected scen drivers'!$A$2:$A$999,reporting!$A276,'Selected scen drivers'!$B$2:$B$999,reporting!$B276)</f>
        <v>0</v>
      </c>
      <c r="Q276" s="3">
        <f>SUMIFS('Selected scen drivers'!Q$2:Q$999,'Selected scen drivers'!$A$2:$A$999,reporting!$A276,'Selected scen drivers'!$B$2:$B$999,reporting!$B276)</f>
        <v>0</v>
      </c>
      <c r="R276" s="3">
        <f>SUMIFS('Selected scen drivers'!R$2:R$999,'Selected scen drivers'!$A$2:$A$999,reporting!$A276,'Selected scen drivers'!$B$2:$B$999,reporting!$B276)</f>
        <v>0</v>
      </c>
      <c r="S276" s="3">
        <f>SUMIFS('Selected scen drivers'!S$2:S$999,'Selected scen drivers'!$A$2:$A$999,reporting!$A276,'Selected scen drivers'!$B$2:$B$999,reporting!$B276)</f>
        <v>0</v>
      </c>
      <c r="T276" s="3">
        <f>SUMIFS('Selected scen drivers'!T$2:T$999,'Selected scen drivers'!$A$2:$A$999,reporting!$A276,'Selected scen drivers'!$B$2:$B$999,reporting!$B276)</f>
        <v>0</v>
      </c>
      <c r="U276" s="3">
        <f>SUMIFS('Selected scen drivers'!U$2:U$999,'Selected scen drivers'!$A$2:$A$999,reporting!$A276,'Selected scen drivers'!$B$2:$B$999,reporting!$B276)</f>
        <v>0</v>
      </c>
      <c r="V276" s="3">
        <f>SUMIFS('Selected scen drivers'!V$2:V$999,'Selected scen drivers'!$A$2:$A$999,reporting!$A276,'Selected scen drivers'!$B$2:$B$999,reporting!$B276)</f>
        <v>0</v>
      </c>
      <c r="W276" s="3">
        <f>SUMIFS('Selected scen drivers'!W$2:W$999,'Selected scen drivers'!$A$2:$A$999,reporting!$A276,'Selected scen drivers'!$B$2:$B$999,reporting!$B276)</f>
        <v>0</v>
      </c>
      <c r="X276" s="3">
        <f>SUMIFS('Selected scen drivers'!X$2:X$999,'Selected scen drivers'!$A$2:$A$999,reporting!$A276,'Selected scen drivers'!$B$2:$B$999,reporting!$B276)</f>
        <v>0</v>
      </c>
      <c r="Y276" s="3">
        <f>SUMIFS('Selected scen drivers'!Y$2:Y$999,'Selected scen drivers'!$A$2:$A$999,reporting!$A276,'Selected scen drivers'!$B$2:$B$999,reporting!$B276)</f>
        <v>0</v>
      </c>
      <c r="Z276" s="3">
        <f>SUMIFS('Selected scen drivers'!Z$2:Z$999,'Selected scen drivers'!$A$2:$A$999,reporting!$A276,'Selected scen drivers'!$B$2:$B$999,reporting!$B276)</f>
        <v>0</v>
      </c>
      <c r="AA276" s="3">
        <f>SUMIFS('Selected scen drivers'!AA$2:AA$999,'Selected scen drivers'!$A$2:$A$999,reporting!$A276,'Selected scen drivers'!$B$2:$B$999,reporting!$B276)</f>
        <v>0</v>
      </c>
      <c r="AB276" s="3">
        <f>SUMIFS('Selected scen drivers'!AB$2:AB$999,'Selected scen drivers'!$A$2:$A$999,reporting!$A276,'Selected scen drivers'!$B$2:$B$999,reporting!$B276)</f>
        <v>0</v>
      </c>
      <c r="AC276" s="3">
        <f>SUMIFS('Selected scen drivers'!AC$2:AC$999,'Selected scen drivers'!$A$2:$A$999,reporting!$A276,'Selected scen drivers'!$B$2:$B$999,reporting!$B276)</f>
        <v>0</v>
      </c>
      <c r="AD276" s="3">
        <f>SUMIFS('Selected scen drivers'!AD$2:AD$999,'Selected scen drivers'!$A$2:$A$999,reporting!$A276,'Selected scen drivers'!$B$2:$B$999,reporting!$B276)</f>
        <v>0</v>
      </c>
      <c r="AE276" s="3">
        <f>SUMIFS('Selected scen drivers'!AE$2:AE$999,'Selected scen drivers'!$A$2:$A$999,reporting!$A276,'Selected scen drivers'!$B$2:$B$999,reporting!$B276)</f>
        <v>0</v>
      </c>
      <c r="AF276">
        <v>2</v>
      </c>
    </row>
    <row r="277" ht="14.5" spans="1:32">
      <c r="A277" s="22">
        <f t="shared" si="8"/>
        <v>46</v>
      </c>
      <c r="B277" s="22">
        <f t="shared" si="9"/>
        <v>3</v>
      </c>
      <c r="D277" t="str">
        <f>IFERROR("rep_"&amp;VLOOKUP(B277,Classification!$U$5:$V$14,2,FALSE),"\I:")</f>
        <v>rep_GDPIND</v>
      </c>
      <c r="E277" t="str">
        <f>IFERROR(VLOOKUP(A277,Classification!$A$4:$B$99,2,FALSE),"\I:")</f>
        <v>\I:</v>
      </c>
      <c r="F277" s="3">
        <f>SUMIFS('Selected scen drivers'!F$2:F$999,'Selected scen drivers'!$A$2:$A$999,reporting!$A277,'Selected scen drivers'!$B$2:$B$999,reporting!$B277)</f>
        <v>0</v>
      </c>
      <c r="G277" s="3">
        <f>SUMIFS('Selected scen drivers'!G$2:G$999,'Selected scen drivers'!$A$2:$A$999,reporting!$A277,'Selected scen drivers'!$B$2:$B$999,reporting!$B277)</f>
        <v>0</v>
      </c>
      <c r="H277" s="3">
        <f>SUMIFS('Selected scen drivers'!H$2:H$999,'Selected scen drivers'!$A$2:$A$999,reporting!$A277,'Selected scen drivers'!$B$2:$B$999,reporting!$B277)</f>
        <v>0</v>
      </c>
      <c r="I277" s="3">
        <f>SUMIFS('Selected scen drivers'!I$2:I$999,'Selected scen drivers'!$A$2:$A$999,reporting!$A277,'Selected scen drivers'!$B$2:$B$999,reporting!$B277)</f>
        <v>0</v>
      </c>
      <c r="J277" s="3">
        <f>SUMIFS('Selected scen drivers'!J$2:J$999,'Selected scen drivers'!$A$2:$A$999,reporting!$A277,'Selected scen drivers'!$B$2:$B$999,reporting!$B277)</f>
        <v>0</v>
      </c>
      <c r="K277" s="3">
        <f>SUMIFS('Selected scen drivers'!K$2:K$999,'Selected scen drivers'!$A$2:$A$999,reporting!$A277,'Selected scen drivers'!$B$2:$B$999,reporting!$B277)</f>
        <v>0</v>
      </c>
      <c r="L277" s="3">
        <f>SUMIFS('Selected scen drivers'!L$2:L$999,'Selected scen drivers'!$A$2:$A$999,reporting!$A277,'Selected scen drivers'!$B$2:$B$999,reporting!$B277)</f>
        <v>0</v>
      </c>
      <c r="M277" s="3">
        <f>SUMIFS('Selected scen drivers'!M$2:M$999,'Selected scen drivers'!$A$2:$A$999,reporting!$A277,'Selected scen drivers'!$B$2:$B$999,reporting!$B277)</f>
        <v>0</v>
      </c>
      <c r="N277" s="3">
        <f>SUMIFS('Selected scen drivers'!N$2:N$999,'Selected scen drivers'!$A$2:$A$999,reporting!$A277,'Selected scen drivers'!$B$2:$B$999,reporting!$B277)</f>
        <v>0</v>
      </c>
      <c r="O277" s="3">
        <f>SUMIFS('Selected scen drivers'!O$2:O$999,'Selected scen drivers'!$A$2:$A$999,reporting!$A277,'Selected scen drivers'!$B$2:$B$999,reporting!$B277)</f>
        <v>0</v>
      </c>
      <c r="P277" s="3">
        <f>SUMIFS('Selected scen drivers'!P$2:P$999,'Selected scen drivers'!$A$2:$A$999,reporting!$A277,'Selected scen drivers'!$B$2:$B$999,reporting!$B277)</f>
        <v>0</v>
      </c>
      <c r="Q277" s="3">
        <f>SUMIFS('Selected scen drivers'!Q$2:Q$999,'Selected scen drivers'!$A$2:$A$999,reporting!$A277,'Selected scen drivers'!$B$2:$B$999,reporting!$B277)</f>
        <v>0</v>
      </c>
      <c r="R277" s="3">
        <f>SUMIFS('Selected scen drivers'!R$2:R$999,'Selected scen drivers'!$A$2:$A$999,reporting!$A277,'Selected scen drivers'!$B$2:$B$999,reporting!$B277)</f>
        <v>0</v>
      </c>
      <c r="S277" s="3">
        <f>SUMIFS('Selected scen drivers'!S$2:S$999,'Selected scen drivers'!$A$2:$A$999,reporting!$A277,'Selected scen drivers'!$B$2:$B$999,reporting!$B277)</f>
        <v>0</v>
      </c>
      <c r="T277" s="3">
        <f>SUMIFS('Selected scen drivers'!T$2:T$999,'Selected scen drivers'!$A$2:$A$999,reporting!$A277,'Selected scen drivers'!$B$2:$B$999,reporting!$B277)</f>
        <v>0</v>
      </c>
      <c r="U277" s="3">
        <f>SUMIFS('Selected scen drivers'!U$2:U$999,'Selected scen drivers'!$A$2:$A$999,reporting!$A277,'Selected scen drivers'!$B$2:$B$999,reporting!$B277)</f>
        <v>0</v>
      </c>
      <c r="V277" s="3">
        <f>SUMIFS('Selected scen drivers'!V$2:V$999,'Selected scen drivers'!$A$2:$A$999,reporting!$A277,'Selected scen drivers'!$B$2:$B$999,reporting!$B277)</f>
        <v>0</v>
      </c>
      <c r="W277" s="3">
        <f>SUMIFS('Selected scen drivers'!W$2:W$999,'Selected scen drivers'!$A$2:$A$999,reporting!$A277,'Selected scen drivers'!$B$2:$B$999,reporting!$B277)</f>
        <v>0</v>
      </c>
      <c r="X277" s="3">
        <f>SUMIFS('Selected scen drivers'!X$2:X$999,'Selected scen drivers'!$A$2:$A$999,reporting!$A277,'Selected scen drivers'!$B$2:$B$999,reporting!$B277)</f>
        <v>0</v>
      </c>
      <c r="Y277" s="3">
        <f>SUMIFS('Selected scen drivers'!Y$2:Y$999,'Selected scen drivers'!$A$2:$A$999,reporting!$A277,'Selected scen drivers'!$B$2:$B$999,reporting!$B277)</f>
        <v>0</v>
      </c>
      <c r="Z277" s="3">
        <f>SUMIFS('Selected scen drivers'!Z$2:Z$999,'Selected scen drivers'!$A$2:$A$999,reporting!$A277,'Selected scen drivers'!$B$2:$B$999,reporting!$B277)</f>
        <v>0</v>
      </c>
      <c r="AA277" s="3">
        <f>SUMIFS('Selected scen drivers'!AA$2:AA$999,'Selected scen drivers'!$A$2:$A$999,reporting!$A277,'Selected scen drivers'!$B$2:$B$999,reporting!$B277)</f>
        <v>0</v>
      </c>
      <c r="AB277" s="3">
        <f>SUMIFS('Selected scen drivers'!AB$2:AB$999,'Selected scen drivers'!$A$2:$A$999,reporting!$A277,'Selected scen drivers'!$B$2:$B$999,reporting!$B277)</f>
        <v>0</v>
      </c>
      <c r="AC277" s="3">
        <f>SUMIFS('Selected scen drivers'!AC$2:AC$999,'Selected scen drivers'!$A$2:$A$999,reporting!$A277,'Selected scen drivers'!$B$2:$B$999,reporting!$B277)</f>
        <v>0</v>
      </c>
      <c r="AD277" s="3">
        <f>SUMIFS('Selected scen drivers'!AD$2:AD$999,'Selected scen drivers'!$A$2:$A$999,reporting!$A277,'Selected scen drivers'!$B$2:$B$999,reporting!$B277)</f>
        <v>0</v>
      </c>
      <c r="AE277" s="3">
        <f>SUMIFS('Selected scen drivers'!AE$2:AE$999,'Selected scen drivers'!$A$2:$A$999,reporting!$A277,'Selected scen drivers'!$B$2:$B$999,reporting!$B277)</f>
        <v>0</v>
      </c>
      <c r="AF277">
        <v>2</v>
      </c>
    </row>
    <row r="278" ht="14.5" spans="1:32">
      <c r="A278" s="22">
        <f t="shared" si="8"/>
        <v>46</v>
      </c>
      <c r="B278" s="22">
        <f t="shared" si="9"/>
        <v>7</v>
      </c>
      <c r="D278" t="str">
        <f>IFERROR("rep_"&amp;VLOOKUP(B278,Classification!$U$5:$V$14,2,FALSE),"\I:")</f>
        <v>rep_GDPSER</v>
      </c>
      <c r="E278" t="str">
        <f>IFERROR(VLOOKUP(A278,Classification!$A$4:$B$99,2,FALSE),"\I:")</f>
        <v>\I:</v>
      </c>
      <c r="F278" s="3">
        <f>SUMIFS('Selected scen drivers'!F$2:F$999,'Selected scen drivers'!$A$2:$A$999,reporting!$A278,'Selected scen drivers'!$B$2:$B$999,reporting!$B278)</f>
        <v>0</v>
      </c>
      <c r="G278" s="3">
        <f>SUMIFS('Selected scen drivers'!G$2:G$999,'Selected scen drivers'!$A$2:$A$999,reporting!$A278,'Selected scen drivers'!$B$2:$B$999,reporting!$B278)</f>
        <v>0</v>
      </c>
      <c r="H278" s="3">
        <f>SUMIFS('Selected scen drivers'!H$2:H$999,'Selected scen drivers'!$A$2:$A$999,reporting!$A278,'Selected scen drivers'!$B$2:$B$999,reporting!$B278)</f>
        <v>0</v>
      </c>
      <c r="I278" s="3">
        <f>SUMIFS('Selected scen drivers'!I$2:I$999,'Selected scen drivers'!$A$2:$A$999,reporting!$A278,'Selected scen drivers'!$B$2:$B$999,reporting!$B278)</f>
        <v>0</v>
      </c>
      <c r="J278" s="3">
        <f>SUMIFS('Selected scen drivers'!J$2:J$999,'Selected scen drivers'!$A$2:$A$999,reporting!$A278,'Selected scen drivers'!$B$2:$B$999,reporting!$B278)</f>
        <v>0</v>
      </c>
      <c r="K278" s="3">
        <f>SUMIFS('Selected scen drivers'!K$2:K$999,'Selected scen drivers'!$A$2:$A$999,reporting!$A278,'Selected scen drivers'!$B$2:$B$999,reporting!$B278)</f>
        <v>0</v>
      </c>
      <c r="L278" s="3">
        <f>SUMIFS('Selected scen drivers'!L$2:L$999,'Selected scen drivers'!$A$2:$A$999,reporting!$A278,'Selected scen drivers'!$B$2:$B$999,reporting!$B278)</f>
        <v>0</v>
      </c>
      <c r="M278" s="3">
        <f>SUMIFS('Selected scen drivers'!M$2:M$999,'Selected scen drivers'!$A$2:$A$999,reporting!$A278,'Selected scen drivers'!$B$2:$B$999,reporting!$B278)</f>
        <v>0</v>
      </c>
      <c r="N278" s="3">
        <f>SUMIFS('Selected scen drivers'!N$2:N$999,'Selected scen drivers'!$A$2:$A$999,reporting!$A278,'Selected scen drivers'!$B$2:$B$999,reporting!$B278)</f>
        <v>0</v>
      </c>
      <c r="O278" s="3">
        <f>SUMIFS('Selected scen drivers'!O$2:O$999,'Selected scen drivers'!$A$2:$A$999,reporting!$A278,'Selected scen drivers'!$B$2:$B$999,reporting!$B278)</f>
        <v>0</v>
      </c>
      <c r="P278" s="3">
        <f>SUMIFS('Selected scen drivers'!P$2:P$999,'Selected scen drivers'!$A$2:$A$999,reporting!$A278,'Selected scen drivers'!$B$2:$B$999,reporting!$B278)</f>
        <v>0</v>
      </c>
      <c r="Q278" s="3">
        <f>SUMIFS('Selected scen drivers'!Q$2:Q$999,'Selected scen drivers'!$A$2:$A$999,reporting!$A278,'Selected scen drivers'!$B$2:$B$999,reporting!$B278)</f>
        <v>0</v>
      </c>
      <c r="R278" s="3">
        <f>SUMIFS('Selected scen drivers'!R$2:R$999,'Selected scen drivers'!$A$2:$A$999,reporting!$A278,'Selected scen drivers'!$B$2:$B$999,reporting!$B278)</f>
        <v>0</v>
      </c>
      <c r="S278" s="3">
        <f>SUMIFS('Selected scen drivers'!S$2:S$999,'Selected scen drivers'!$A$2:$A$999,reporting!$A278,'Selected scen drivers'!$B$2:$B$999,reporting!$B278)</f>
        <v>0</v>
      </c>
      <c r="T278" s="3">
        <f>SUMIFS('Selected scen drivers'!T$2:T$999,'Selected scen drivers'!$A$2:$A$999,reporting!$A278,'Selected scen drivers'!$B$2:$B$999,reporting!$B278)</f>
        <v>0</v>
      </c>
      <c r="U278" s="3">
        <f>SUMIFS('Selected scen drivers'!U$2:U$999,'Selected scen drivers'!$A$2:$A$999,reporting!$A278,'Selected scen drivers'!$B$2:$B$999,reporting!$B278)</f>
        <v>0</v>
      </c>
      <c r="V278" s="3">
        <f>SUMIFS('Selected scen drivers'!V$2:V$999,'Selected scen drivers'!$A$2:$A$999,reporting!$A278,'Selected scen drivers'!$B$2:$B$999,reporting!$B278)</f>
        <v>0</v>
      </c>
      <c r="W278" s="3">
        <f>SUMIFS('Selected scen drivers'!W$2:W$999,'Selected scen drivers'!$A$2:$A$999,reporting!$A278,'Selected scen drivers'!$B$2:$B$999,reporting!$B278)</f>
        <v>0</v>
      </c>
      <c r="X278" s="3">
        <f>SUMIFS('Selected scen drivers'!X$2:X$999,'Selected scen drivers'!$A$2:$A$999,reporting!$A278,'Selected scen drivers'!$B$2:$B$999,reporting!$B278)</f>
        <v>0</v>
      </c>
      <c r="Y278" s="3">
        <f>SUMIFS('Selected scen drivers'!Y$2:Y$999,'Selected scen drivers'!$A$2:$A$999,reporting!$A278,'Selected scen drivers'!$B$2:$B$999,reporting!$B278)</f>
        <v>0</v>
      </c>
      <c r="Z278" s="3">
        <f>SUMIFS('Selected scen drivers'!Z$2:Z$999,'Selected scen drivers'!$A$2:$A$999,reporting!$A278,'Selected scen drivers'!$B$2:$B$999,reporting!$B278)</f>
        <v>0</v>
      </c>
      <c r="AA278" s="3">
        <f>SUMIFS('Selected scen drivers'!AA$2:AA$999,'Selected scen drivers'!$A$2:$A$999,reporting!$A278,'Selected scen drivers'!$B$2:$B$999,reporting!$B278)</f>
        <v>0</v>
      </c>
      <c r="AB278" s="3">
        <f>SUMIFS('Selected scen drivers'!AB$2:AB$999,'Selected scen drivers'!$A$2:$A$999,reporting!$A278,'Selected scen drivers'!$B$2:$B$999,reporting!$B278)</f>
        <v>0</v>
      </c>
      <c r="AC278" s="3">
        <f>SUMIFS('Selected scen drivers'!AC$2:AC$999,'Selected scen drivers'!$A$2:$A$999,reporting!$A278,'Selected scen drivers'!$B$2:$B$999,reporting!$B278)</f>
        <v>0</v>
      </c>
      <c r="AD278" s="3">
        <f>SUMIFS('Selected scen drivers'!AD$2:AD$999,'Selected scen drivers'!$A$2:$A$999,reporting!$A278,'Selected scen drivers'!$B$2:$B$999,reporting!$B278)</f>
        <v>0</v>
      </c>
      <c r="AE278" s="3">
        <f>SUMIFS('Selected scen drivers'!AE$2:AE$999,'Selected scen drivers'!$A$2:$A$999,reporting!$A278,'Selected scen drivers'!$B$2:$B$999,reporting!$B278)</f>
        <v>0</v>
      </c>
      <c r="AF278">
        <v>2</v>
      </c>
    </row>
    <row r="279" ht="14.5" spans="1:32">
      <c r="A279" s="22">
        <f t="shared" si="8"/>
        <v>46</v>
      </c>
      <c r="B279" s="22">
        <f t="shared" si="9"/>
        <v>8</v>
      </c>
      <c r="D279" t="str">
        <f>IFERROR("rep_"&amp;VLOOKUP(B279,Classification!$U$5:$V$14,2,FALSE),"\I:")</f>
        <v>rep_HOU</v>
      </c>
      <c r="E279" t="str">
        <f>IFERROR(VLOOKUP(A279,Classification!$A$4:$B$99,2,FALSE),"\I:")</f>
        <v>\I:</v>
      </c>
      <c r="F279" s="3">
        <f>SUMIFS('Selected scen drivers'!F$2:F$999,'Selected scen drivers'!$A$2:$A$999,reporting!$A279,'Selected scen drivers'!$B$2:$B$999,reporting!$B279)</f>
        <v>0</v>
      </c>
      <c r="G279" s="3">
        <f>SUMIFS('Selected scen drivers'!G$2:G$999,'Selected scen drivers'!$A$2:$A$999,reporting!$A279,'Selected scen drivers'!$B$2:$B$999,reporting!$B279)</f>
        <v>0</v>
      </c>
      <c r="H279" s="3">
        <f>SUMIFS('Selected scen drivers'!H$2:H$999,'Selected scen drivers'!$A$2:$A$999,reporting!$A279,'Selected scen drivers'!$B$2:$B$999,reporting!$B279)</f>
        <v>0</v>
      </c>
      <c r="I279" s="3">
        <f>SUMIFS('Selected scen drivers'!I$2:I$999,'Selected scen drivers'!$A$2:$A$999,reporting!$A279,'Selected scen drivers'!$B$2:$B$999,reporting!$B279)</f>
        <v>0</v>
      </c>
      <c r="J279" s="3">
        <f>SUMIFS('Selected scen drivers'!J$2:J$999,'Selected scen drivers'!$A$2:$A$999,reporting!$A279,'Selected scen drivers'!$B$2:$B$999,reporting!$B279)</f>
        <v>0</v>
      </c>
      <c r="K279" s="3">
        <f>SUMIFS('Selected scen drivers'!K$2:K$999,'Selected scen drivers'!$A$2:$A$999,reporting!$A279,'Selected scen drivers'!$B$2:$B$999,reporting!$B279)</f>
        <v>0</v>
      </c>
      <c r="L279" s="3">
        <f>SUMIFS('Selected scen drivers'!L$2:L$999,'Selected scen drivers'!$A$2:$A$999,reporting!$A279,'Selected scen drivers'!$B$2:$B$999,reporting!$B279)</f>
        <v>0</v>
      </c>
      <c r="M279" s="3">
        <f>SUMIFS('Selected scen drivers'!M$2:M$999,'Selected scen drivers'!$A$2:$A$999,reporting!$A279,'Selected scen drivers'!$B$2:$B$999,reporting!$B279)</f>
        <v>0</v>
      </c>
      <c r="N279" s="3">
        <f>SUMIFS('Selected scen drivers'!N$2:N$999,'Selected scen drivers'!$A$2:$A$999,reporting!$A279,'Selected scen drivers'!$B$2:$B$999,reporting!$B279)</f>
        <v>0</v>
      </c>
      <c r="O279" s="3">
        <f>SUMIFS('Selected scen drivers'!O$2:O$999,'Selected scen drivers'!$A$2:$A$999,reporting!$A279,'Selected scen drivers'!$B$2:$B$999,reporting!$B279)</f>
        <v>0</v>
      </c>
      <c r="P279" s="3">
        <f>SUMIFS('Selected scen drivers'!P$2:P$999,'Selected scen drivers'!$A$2:$A$999,reporting!$A279,'Selected scen drivers'!$B$2:$B$999,reporting!$B279)</f>
        <v>0</v>
      </c>
      <c r="Q279" s="3">
        <f>SUMIFS('Selected scen drivers'!Q$2:Q$999,'Selected scen drivers'!$A$2:$A$999,reporting!$A279,'Selected scen drivers'!$B$2:$B$999,reporting!$B279)</f>
        <v>0</v>
      </c>
      <c r="R279" s="3">
        <f>SUMIFS('Selected scen drivers'!R$2:R$999,'Selected scen drivers'!$A$2:$A$999,reporting!$A279,'Selected scen drivers'!$B$2:$B$999,reporting!$B279)</f>
        <v>0</v>
      </c>
      <c r="S279" s="3">
        <f>SUMIFS('Selected scen drivers'!S$2:S$999,'Selected scen drivers'!$A$2:$A$999,reporting!$A279,'Selected scen drivers'!$B$2:$B$999,reporting!$B279)</f>
        <v>0</v>
      </c>
      <c r="T279" s="3">
        <f>SUMIFS('Selected scen drivers'!T$2:T$999,'Selected scen drivers'!$A$2:$A$999,reporting!$A279,'Selected scen drivers'!$B$2:$B$999,reporting!$B279)</f>
        <v>0</v>
      </c>
      <c r="U279" s="3">
        <f>SUMIFS('Selected scen drivers'!U$2:U$999,'Selected scen drivers'!$A$2:$A$999,reporting!$A279,'Selected scen drivers'!$B$2:$B$999,reporting!$B279)</f>
        <v>0</v>
      </c>
      <c r="V279" s="3">
        <f>SUMIFS('Selected scen drivers'!V$2:V$999,'Selected scen drivers'!$A$2:$A$999,reporting!$A279,'Selected scen drivers'!$B$2:$B$999,reporting!$B279)</f>
        <v>0</v>
      </c>
      <c r="W279" s="3">
        <f>SUMIFS('Selected scen drivers'!W$2:W$999,'Selected scen drivers'!$A$2:$A$999,reporting!$A279,'Selected scen drivers'!$B$2:$B$999,reporting!$B279)</f>
        <v>0</v>
      </c>
      <c r="X279" s="3">
        <f>SUMIFS('Selected scen drivers'!X$2:X$999,'Selected scen drivers'!$A$2:$A$999,reporting!$A279,'Selected scen drivers'!$B$2:$B$999,reporting!$B279)</f>
        <v>0</v>
      </c>
      <c r="Y279" s="3">
        <f>SUMIFS('Selected scen drivers'!Y$2:Y$999,'Selected scen drivers'!$A$2:$A$999,reporting!$A279,'Selected scen drivers'!$B$2:$B$999,reporting!$B279)</f>
        <v>0</v>
      </c>
      <c r="Z279" s="3">
        <f>SUMIFS('Selected scen drivers'!Z$2:Z$999,'Selected scen drivers'!$A$2:$A$999,reporting!$A279,'Selected scen drivers'!$B$2:$B$999,reporting!$B279)</f>
        <v>0</v>
      </c>
      <c r="AA279" s="3">
        <f>SUMIFS('Selected scen drivers'!AA$2:AA$999,'Selected scen drivers'!$A$2:$A$999,reporting!$A279,'Selected scen drivers'!$B$2:$B$999,reporting!$B279)</f>
        <v>0</v>
      </c>
      <c r="AB279" s="3">
        <f>SUMIFS('Selected scen drivers'!AB$2:AB$999,'Selected scen drivers'!$A$2:$A$999,reporting!$A279,'Selected scen drivers'!$B$2:$B$999,reporting!$B279)</f>
        <v>0</v>
      </c>
      <c r="AC279" s="3">
        <f>SUMIFS('Selected scen drivers'!AC$2:AC$999,'Selected scen drivers'!$A$2:$A$999,reporting!$A279,'Selected scen drivers'!$B$2:$B$999,reporting!$B279)</f>
        <v>0</v>
      </c>
      <c r="AD279" s="3">
        <f>SUMIFS('Selected scen drivers'!AD$2:AD$999,'Selected scen drivers'!$A$2:$A$999,reporting!$A279,'Selected scen drivers'!$B$2:$B$999,reporting!$B279)</f>
        <v>0</v>
      </c>
      <c r="AE279" s="3">
        <f>SUMIFS('Selected scen drivers'!AE$2:AE$999,'Selected scen drivers'!$A$2:$A$999,reporting!$A279,'Selected scen drivers'!$B$2:$B$999,reporting!$B279)</f>
        <v>0</v>
      </c>
      <c r="AF279">
        <v>2</v>
      </c>
    </row>
    <row r="280" ht="14.5" spans="1:32">
      <c r="A280" s="22">
        <f t="shared" si="8"/>
        <v>46</v>
      </c>
      <c r="B280" s="22">
        <f t="shared" si="9"/>
        <v>9</v>
      </c>
      <c r="D280" t="str">
        <f>IFERROR("rep_"&amp;VLOOKUP(B280,Classification!$U$5:$V$14,2,FALSE),"\I:")</f>
        <v>rep_POP</v>
      </c>
      <c r="E280" t="str">
        <f>IFERROR(VLOOKUP(A280,Classification!$A$4:$B$99,2,FALSE),"\I:")</f>
        <v>\I:</v>
      </c>
      <c r="F280" s="3">
        <f>SUMIFS('Selected scen drivers'!F$2:F$999,'Selected scen drivers'!$A$2:$A$999,reporting!$A280,'Selected scen drivers'!$B$2:$B$999,reporting!$B280)</f>
        <v>0</v>
      </c>
      <c r="G280" s="3">
        <f>SUMIFS('Selected scen drivers'!G$2:G$999,'Selected scen drivers'!$A$2:$A$999,reporting!$A280,'Selected scen drivers'!$B$2:$B$999,reporting!$B280)</f>
        <v>0</v>
      </c>
      <c r="H280" s="3">
        <f>SUMIFS('Selected scen drivers'!H$2:H$999,'Selected scen drivers'!$A$2:$A$999,reporting!$A280,'Selected scen drivers'!$B$2:$B$999,reporting!$B280)</f>
        <v>0</v>
      </c>
      <c r="I280" s="3">
        <f>SUMIFS('Selected scen drivers'!I$2:I$999,'Selected scen drivers'!$A$2:$A$999,reporting!$A280,'Selected scen drivers'!$B$2:$B$999,reporting!$B280)</f>
        <v>0</v>
      </c>
      <c r="J280" s="3">
        <f>SUMIFS('Selected scen drivers'!J$2:J$999,'Selected scen drivers'!$A$2:$A$999,reporting!$A280,'Selected scen drivers'!$B$2:$B$999,reporting!$B280)</f>
        <v>0</v>
      </c>
      <c r="K280" s="3">
        <f>SUMIFS('Selected scen drivers'!K$2:K$999,'Selected scen drivers'!$A$2:$A$999,reporting!$A280,'Selected scen drivers'!$B$2:$B$999,reporting!$B280)</f>
        <v>0</v>
      </c>
      <c r="L280" s="3">
        <f>SUMIFS('Selected scen drivers'!L$2:L$999,'Selected scen drivers'!$A$2:$A$999,reporting!$A280,'Selected scen drivers'!$B$2:$B$999,reporting!$B280)</f>
        <v>0</v>
      </c>
      <c r="M280" s="3">
        <f>SUMIFS('Selected scen drivers'!M$2:M$999,'Selected scen drivers'!$A$2:$A$999,reporting!$A280,'Selected scen drivers'!$B$2:$B$999,reporting!$B280)</f>
        <v>0</v>
      </c>
      <c r="N280" s="3">
        <f>SUMIFS('Selected scen drivers'!N$2:N$999,'Selected scen drivers'!$A$2:$A$999,reporting!$A280,'Selected scen drivers'!$B$2:$B$999,reporting!$B280)</f>
        <v>0</v>
      </c>
      <c r="O280" s="3">
        <f>SUMIFS('Selected scen drivers'!O$2:O$999,'Selected scen drivers'!$A$2:$A$999,reporting!$A280,'Selected scen drivers'!$B$2:$B$999,reporting!$B280)</f>
        <v>0</v>
      </c>
      <c r="P280" s="3">
        <f>SUMIFS('Selected scen drivers'!P$2:P$999,'Selected scen drivers'!$A$2:$A$999,reporting!$A280,'Selected scen drivers'!$B$2:$B$999,reporting!$B280)</f>
        <v>0</v>
      </c>
      <c r="Q280" s="3">
        <f>SUMIFS('Selected scen drivers'!Q$2:Q$999,'Selected scen drivers'!$A$2:$A$999,reporting!$A280,'Selected scen drivers'!$B$2:$B$999,reporting!$B280)</f>
        <v>0</v>
      </c>
      <c r="R280" s="3">
        <f>SUMIFS('Selected scen drivers'!R$2:R$999,'Selected scen drivers'!$A$2:$A$999,reporting!$A280,'Selected scen drivers'!$B$2:$B$999,reporting!$B280)</f>
        <v>0</v>
      </c>
      <c r="S280" s="3">
        <f>SUMIFS('Selected scen drivers'!S$2:S$999,'Selected scen drivers'!$A$2:$A$999,reporting!$A280,'Selected scen drivers'!$B$2:$B$999,reporting!$B280)</f>
        <v>0</v>
      </c>
      <c r="T280" s="3">
        <f>SUMIFS('Selected scen drivers'!T$2:T$999,'Selected scen drivers'!$A$2:$A$999,reporting!$A280,'Selected scen drivers'!$B$2:$B$999,reporting!$B280)</f>
        <v>0</v>
      </c>
      <c r="U280" s="3">
        <f>SUMIFS('Selected scen drivers'!U$2:U$999,'Selected scen drivers'!$A$2:$A$999,reporting!$A280,'Selected scen drivers'!$B$2:$B$999,reporting!$B280)</f>
        <v>0</v>
      </c>
      <c r="V280" s="3">
        <f>SUMIFS('Selected scen drivers'!V$2:V$999,'Selected scen drivers'!$A$2:$A$999,reporting!$A280,'Selected scen drivers'!$B$2:$B$999,reporting!$B280)</f>
        <v>0</v>
      </c>
      <c r="W280" s="3">
        <f>SUMIFS('Selected scen drivers'!W$2:W$999,'Selected scen drivers'!$A$2:$A$999,reporting!$A280,'Selected scen drivers'!$B$2:$B$999,reporting!$B280)</f>
        <v>0</v>
      </c>
      <c r="X280" s="3">
        <f>SUMIFS('Selected scen drivers'!X$2:X$999,'Selected scen drivers'!$A$2:$A$999,reporting!$A280,'Selected scen drivers'!$B$2:$B$999,reporting!$B280)</f>
        <v>0</v>
      </c>
      <c r="Y280" s="3">
        <f>SUMIFS('Selected scen drivers'!Y$2:Y$999,'Selected scen drivers'!$A$2:$A$999,reporting!$A280,'Selected scen drivers'!$B$2:$B$999,reporting!$B280)</f>
        <v>0</v>
      </c>
      <c r="Z280" s="3">
        <f>SUMIFS('Selected scen drivers'!Z$2:Z$999,'Selected scen drivers'!$A$2:$A$999,reporting!$A280,'Selected scen drivers'!$B$2:$B$999,reporting!$B280)</f>
        <v>0</v>
      </c>
      <c r="AA280" s="3">
        <f>SUMIFS('Selected scen drivers'!AA$2:AA$999,'Selected scen drivers'!$A$2:$A$999,reporting!$A280,'Selected scen drivers'!$B$2:$B$999,reporting!$B280)</f>
        <v>0</v>
      </c>
      <c r="AB280" s="3">
        <f>SUMIFS('Selected scen drivers'!AB$2:AB$999,'Selected scen drivers'!$A$2:$A$999,reporting!$A280,'Selected scen drivers'!$B$2:$B$999,reporting!$B280)</f>
        <v>0</v>
      </c>
      <c r="AC280" s="3">
        <f>SUMIFS('Selected scen drivers'!AC$2:AC$999,'Selected scen drivers'!$A$2:$A$999,reporting!$A280,'Selected scen drivers'!$B$2:$B$999,reporting!$B280)</f>
        <v>0</v>
      </c>
      <c r="AD280" s="3">
        <f>SUMIFS('Selected scen drivers'!AD$2:AD$999,'Selected scen drivers'!$A$2:$A$999,reporting!$A280,'Selected scen drivers'!$B$2:$B$999,reporting!$B280)</f>
        <v>0</v>
      </c>
      <c r="AE280" s="3">
        <f>SUMIFS('Selected scen drivers'!AE$2:AE$999,'Selected scen drivers'!$A$2:$A$999,reporting!$A280,'Selected scen drivers'!$B$2:$B$999,reporting!$B280)</f>
        <v>0</v>
      </c>
      <c r="AF280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V38"/>
  <sheetViews>
    <sheetView zoomScale="78" zoomScaleNormal="78" workbookViewId="0">
      <selection activeCell="B4" sqref="B4:B38"/>
    </sheetView>
  </sheetViews>
  <sheetFormatPr defaultColWidth="9" defaultRowHeight="12.5"/>
  <cols>
    <col min="2" max="2" width="11.5727272727273" customWidth="1"/>
    <col min="3" max="3" width="6.42727272727273" customWidth="1"/>
    <col min="4" max="4" width="10" customWidth="1"/>
    <col min="6" max="6" width="10.8545454545455" customWidth="1"/>
    <col min="7" max="7" width="8" customWidth="1"/>
    <col min="8" max="8" width="9.71818181818182" customWidth="1"/>
    <col min="9" max="9" width="5" customWidth="1"/>
    <col min="10" max="10" width="9.85454545454546" customWidth="1"/>
  </cols>
  <sheetData>
    <row r="3" spans="2:4">
      <c r="B3" t="s">
        <v>5</v>
      </c>
      <c r="C3" t="s">
        <v>6</v>
      </c>
      <c r="D3" t="s">
        <v>7</v>
      </c>
    </row>
    <row r="4" spans="1:13">
      <c r="A4">
        <v>1</v>
      </c>
      <c r="B4" t="s">
        <v>8</v>
      </c>
      <c r="C4" t="s">
        <v>9</v>
      </c>
      <c r="D4" t="str">
        <f>C4</f>
        <v>Eme</v>
      </c>
      <c r="M4" t="s">
        <v>10</v>
      </c>
    </row>
    <row r="5" spans="1:22">
      <c r="A5">
        <f>A4+1</f>
        <v>2</v>
      </c>
      <c r="B5" t="s">
        <v>11</v>
      </c>
      <c r="C5" t="s">
        <v>9</v>
      </c>
      <c r="D5" t="str">
        <f t="shared" ref="D5:D38" si="0">C5</f>
        <v>Eme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U5">
        <v>1</v>
      </c>
      <c r="V5" t="s">
        <v>18</v>
      </c>
    </row>
    <row r="6" spans="1:22">
      <c r="A6">
        <f t="shared" ref="A6:A38" si="1">A5+1</f>
        <v>3</v>
      </c>
      <c r="B6" t="s">
        <v>19</v>
      </c>
      <c r="C6" t="s">
        <v>9</v>
      </c>
      <c r="D6" t="str">
        <f t="shared" si="0"/>
        <v>Eme</v>
      </c>
      <c r="M6" t="s">
        <v>20</v>
      </c>
      <c r="N6" t="s">
        <v>21</v>
      </c>
      <c r="O6" t="s">
        <v>22</v>
      </c>
      <c r="P6">
        <v>2019</v>
      </c>
      <c r="Q6" t="s">
        <v>23</v>
      </c>
      <c r="R6" t="s">
        <v>24</v>
      </c>
      <c r="U6">
        <v>2</v>
      </c>
      <c r="V6" t="s">
        <v>25</v>
      </c>
    </row>
    <row r="7" spans="1:22">
      <c r="A7">
        <f t="shared" si="1"/>
        <v>4</v>
      </c>
      <c r="B7" t="s">
        <v>26</v>
      </c>
      <c r="C7" t="s">
        <v>9</v>
      </c>
      <c r="D7" t="str">
        <f t="shared" si="0"/>
        <v>Eme</v>
      </c>
      <c r="U7">
        <v>3</v>
      </c>
      <c r="V7" t="s">
        <v>27</v>
      </c>
    </row>
    <row r="8" spans="1:22">
      <c r="A8">
        <f t="shared" si="1"/>
        <v>5</v>
      </c>
      <c r="B8" t="s">
        <v>28</v>
      </c>
      <c r="C8" t="s">
        <v>9</v>
      </c>
      <c r="D8" t="str">
        <f t="shared" si="0"/>
        <v>Eme</v>
      </c>
      <c r="U8">
        <v>4</v>
      </c>
      <c r="V8" t="s">
        <v>29</v>
      </c>
    </row>
    <row r="9" spans="1:22">
      <c r="A9">
        <f t="shared" si="1"/>
        <v>6</v>
      </c>
      <c r="B9" t="s">
        <v>30</v>
      </c>
      <c r="C9" t="s">
        <v>9</v>
      </c>
      <c r="D9" t="str">
        <f t="shared" si="0"/>
        <v>Eme</v>
      </c>
      <c r="U9">
        <v>5</v>
      </c>
      <c r="V9" t="s">
        <v>31</v>
      </c>
    </row>
    <row r="10" spans="1:22">
      <c r="A10">
        <f t="shared" si="1"/>
        <v>7</v>
      </c>
      <c r="B10" t="s">
        <v>32</v>
      </c>
      <c r="C10" t="s">
        <v>9</v>
      </c>
      <c r="D10" t="str">
        <f t="shared" si="0"/>
        <v>Eme</v>
      </c>
      <c r="U10">
        <v>6</v>
      </c>
      <c r="V10" t="s">
        <v>33</v>
      </c>
    </row>
    <row r="11" spans="1:22">
      <c r="A11">
        <f t="shared" si="1"/>
        <v>8</v>
      </c>
      <c r="B11" t="s">
        <v>34</v>
      </c>
      <c r="C11" t="s">
        <v>9</v>
      </c>
      <c r="D11" t="s">
        <v>9</v>
      </c>
      <c r="U11">
        <v>7</v>
      </c>
      <c r="V11" t="s">
        <v>35</v>
      </c>
    </row>
    <row r="12" spans="1:22">
      <c r="A12">
        <f t="shared" si="1"/>
        <v>9</v>
      </c>
      <c r="B12" t="s">
        <v>36</v>
      </c>
      <c r="C12" t="s">
        <v>9</v>
      </c>
      <c r="D12" t="str">
        <f t="shared" si="0"/>
        <v>Eme</v>
      </c>
      <c r="U12">
        <v>8</v>
      </c>
      <c r="V12" t="s">
        <v>37</v>
      </c>
    </row>
    <row r="13" spans="1:22">
      <c r="A13">
        <f t="shared" si="1"/>
        <v>10</v>
      </c>
      <c r="B13" t="s">
        <v>38</v>
      </c>
      <c r="C13" t="s">
        <v>9</v>
      </c>
      <c r="D13" t="str">
        <f t="shared" si="0"/>
        <v>Eme</v>
      </c>
      <c r="U13">
        <v>9</v>
      </c>
      <c r="V13" t="s">
        <v>39</v>
      </c>
    </row>
    <row r="14" spans="1:4">
      <c r="A14">
        <f t="shared" si="1"/>
        <v>11</v>
      </c>
      <c r="B14" t="s">
        <v>40</v>
      </c>
      <c r="C14" t="s">
        <v>41</v>
      </c>
      <c r="D14" t="str">
        <f t="shared" si="0"/>
        <v>Dev</v>
      </c>
    </row>
    <row r="15" spans="1:4">
      <c r="A15">
        <f t="shared" si="1"/>
        <v>12</v>
      </c>
      <c r="B15" t="s">
        <v>42</v>
      </c>
      <c r="C15" t="s">
        <v>41</v>
      </c>
      <c r="D15" t="str">
        <f t="shared" si="0"/>
        <v>Dev</v>
      </c>
    </row>
    <row r="16" spans="1:4">
      <c r="A16">
        <f t="shared" si="1"/>
        <v>13</v>
      </c>
      <c r="B16" t="s">
        <v>43</v>
      </c>
      <c r="C16" t="s">
        <v>41</v>
      </c>
      <c r="D16" t="str">
        <f t="shared" si="0"/>
        <v>Dev</v>
      </c>
    </row>
    <row r="17" spans="1:4">
      <c r="A17">
        <f t="shared" si="1"/>
        <v>14</v>
      </c>
      <c r="B17" t="s">
        <v>44</v>
      </c>
      <c r="C17" t="s">
        <v>41</v>
      </c>
      <c r="D17" t="str">
        <f t="shared" si="0"/>
        <v>Dev</v>
      </c>
    </row>
    <row r="18" spans="1:4">
      <c r="A18">
        <f t="shared" si="1"/>
        <v>15</v>
      </c>
      <c r="B18" t="s">
        <v>45</v>
      </c>
      <c r="C18" t="s">
        <v>41</v>
      </c>
      <c r="D18" t="str">
        <f t="shared" si="0"/>
        <v>Dev</v>
      </c>
    </row>
    <row r="19" spans="1:4">
      <c r="A19">
        <f t="shared" si="1"/>
        <v>16</v>
      </c>
      <c r="B19" t="s">
        <v>46</v>
      </c>
      <c r="C19" t="s">
        <v>41</v>
      </c>
      <c r="D19" t="str">
        <f t="shared" si="0"/>
        <v>Dev</v>
      </c>
    </row>
    <row r="20" ht="13" spans="1:4">
      <c r="A20">
        <f t="shared" si="1"/>
        <v>17</v>
      </c>
      <c r="B20" t="s">
        <v>47</v>
      </c>
      <c r="C20" s="26" t="s">
        <v>9</v>
      </c>
      <c r="D20" t="s">
        <v>48</v>
      </c>
    </row>
    <row r="21" spans="1:4">
      <c r="A21">
        <f t="shared" si="1"/>
        <v>18</v>
      </c>
      <c r="B21" t="s">
        <v>49</v>
      </c>
      <c r="C21" t="s">
        <v>41</v>
      </c>
      <c r="D21" t="str">
        <f t="shared" si="0"/>
        <v>Dev</v>
      </c>
    </row>
    <row r="22" spans="1:4">
      <c r="A22">
        <f t="shared" si="1"/>
        <v>19</v>
      </c>
      <c r="B22" t="s">
        <v>50</v>
      </c>
      <c r="C22" t="s">
        <v>41</v>
      </c>
      <c r="D22" t="str">
        <f t="shared" si="0"/>
        <v>Dev</v>
      </c>
    </row>
    <row r="23" spans="1:4">
      <c r="A23">
        <f t="shared" si="1"/>
        <v>20</v>
      </c>
      <c r="B23" t="s">
        <v>51</v>
      </c>
      <c r="C23" t="s">
        <v>41</v>
      </c>
      <c r="D23" t="str">
        <f t="shared" si="0"/>
        <v>Dev</v>
      </c>
    </row>
    <row r="24" spans="1:4">
      <c r="A24">
        <f t="shared" si="1"/>
        <v>21</v>
      </c>
      <c r="B24" t="s">
        <v>52</v>
      </c>
      <c r="C24" t="s">
        <v>41</v>
      </c>
      <c r="D24" t="str">
        <f t="shared" si="0"/>
        <v>Dev</v>
      </c>
    </row>
    <row r="25" spans="1:4">
      <c r="A25">
        <f t="shared" si="1"/>
        <v>22</v>
      </c>
      <c r="B25" t="s">
        <v>53</v>
      </c>
      <c r="C25" t="s">
        <v>41</v>
      </c>
      <c r="D25" t="str">
        <f t="shared" si="0"/>
        <v>Dev</v>
      </c>
    </row>
    <row r="26" spans="1:4">
      <c r="A26">
        <f t="shared" si="1"/>
        <v>23</v>
      </c>
      <c r="B26" t="s">
        <v>54</v>
      </c>
      <c r="C26" t="s">
        <v>41</v>
      </c>
      <c r="D26" t="str">
        <f t="shared" si="0"/>
        <v>Dev</v>
      </c>
    </row>
    <row r="27" spans="1:4">
      <c r="A27">
        <f t="shared" si="1"/>
        <v>24</v>
      </c>
      <c r="B27" t="s">
        <v>55</v>
      </c>
      <c r="C27" t="s">
        <v>41</v>
      </c>
      <c r="D27" t="str">
        <f t="shared" si="0"/>
        <v>Dev</v>
      </c>
    </row>
    <row r="28" spans="1:4">
      <c r="A28">
        <f t="shared" si="1"/>
        <v>25</v>
      </c>
      <c r="B28" t="s">
        <v>56</v>
      </c>
      <c r="C28" t="s">
        <v>41</v>
      </c>
      <c r="D28" t="str">
        <f t="shared" si="0"/>
        <v>Dev</v>
      </c>
    </row>
    <row r="29" spans="1:4">
      <c r="A29">
        <f t="shared" si="1"/>
        <v>26</v>
      </c>
      <c r="B29" t="s">
        <v>57</v>
      </c>
      <c r="C29" t="s">
        <v>41</v>
      </c>
      <c r="D29" t="str">
        <f t="shared" si="0"/>
        <v>Dev</v>
      </c>
    </row>
    <row r="30" spans="1:4">
      <c r="A30">
        <f t="shared" si="1"/>
        <v>27</v>
      </c>
      <c r="B30" t="s">
        <v>58</v>
      </c>
      <c r="C30" t="s">
        <v>41</v>
      </c>
      <c r="D30" t="str">
        <f t="shared" si="0"/>
        <v>Dev</v>
      </c>
    </row>
    <row r="31" spans="1:4">
      <c r="A31">
        <f t="shared" si="1"/>
        <v>28</v>
      </c>
      <c r="B31" t="s">
        <v>59</v>
      </c>
      <c r="C31" t="s">
        <v>41</v>
      </c>
      <c r="D31" t="str">
        <f t="shared" si="0"/>
        <v>Dev</v>
      </c>
    </row>
    <row r="32" spans="1:4">
      <c r="A32">
        <f t="shared" si="1"/>
        <v>29</v>
      </c>
      <c r="B32" t="s">
        <v>60</v>
      </c>
      <c r="C32" t="s">
        <v>41</v>
      </c>
      <c r="D32" t="str">
        <f t="shared" si="0"/>
        <v>Dev</v>
      </c>
    </row>
    <row r="33" spans="1:4">
      <c r="A33">
        <f t="shared" si="1"/>
        <v>30</v>
      </c>
      <c r="B33" t="s">
        <v>61</v>
      </c>
      <c r="C33" t="s">
        <v>41</v>
      </c>
      <c r="D33" t="str">
        <f t="shared" si="0"/>
        <v>Dev</v>
      </c>
    </row>
    <row r="34" spans="1:4">
      <c r="A34">
        <f t="shared" si="1"/>
        <v>31</v>
      </c>
      <c r="B34" t="s">
        <v>62</v>
      </c>
      <c r="C34" t="s">
        <v>41</v>
      </c>
      <c r="D34" t="str">
        <f t="shared" si="0"/>
        <v>Dev</v>
      </c>
    </row>
    <row r="35" spans="1:4">
      <c r="A35">
        <f t="shared" si="1"/>
        <v>32</v>
      </c>
      <c r="B35" t="s">
        <v>63</v>
      </c>
      <c r="C35" t="s">
        <v>41</v>
      </c>
      <c r="D35" t="str">
        <f t="shared" si="0"/>
        <v>Dev</v>
      </c>
    </row>
    <row r="36" spans="1:4">
      <c r="A36">
        <f t="shared" si="1"/>
        <v>33</v>
      </c>
      <c r="B36" t="s">
        <v>64</v>
      </c>
      <c r="C36" t="s">
        <v>41</v>
      </c>
      <c r="D36" t="str">
        <f t="shared" si="0"/>
        <v>Dev</v>
      </c>
    </row>
    <row r="37" spans="1:4">
      <c r="A37">
        <f t="shared" si="1"/>
        <v>34</v>
      </c>
      <c r="B37" t="s">
        <v>65</v>
      </c>
      <c r="C37" t="s">
        <v>41</v>
      </c>
      <c r="D37" t="str">
        <f t="shared" si="0"/>
        <v>Dev</v>
      </c>
    </row>
    <row r="38" spans="1:4">
      <c r="A38">
        <f t="shared" si="1"/>
        <v>35</v>
      </c>
      <c r="B38" t="s">
        <v>66</v>
      </c>
      <c r="C38" t="s">
        <v>41</v>
      </c>
      <c r="D38" t="str">
        <f t="shared" si="0"/>
        <v>Dev</v>
      </c>
    </row>
  </sheetData>
  <sortState ref="V5:V13">
    <sortCondition ref="V5:V13"/>
  </sortState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76"/>
  <sheetViews>
    <sheetView zoomScale="72" zoomScaleNormal="72" workbookViewId="0">
      <selection activeCell="W1" sqref="E$1:W$1048576"/>
    </sheetView>
  </sheetViews>
  <sheetFormatPr defaultColWidth="9" defaultRowHeight="12.5"/>
  <cols>
    <col min="1" max="1" width="16.4272727272727" customWidth="1"/>
    <col min="2" max="2" width="8.28181818181818" customWidth="1"/>
    <col min="3" max="3" width="11.5727272727273" customWidth="1"/>
    <col min="4" max="4" width="10.2818181818182" customWidth="1"/>
    <col min="5" max="23" width="6" customWidth="1"/>
    <col min="24" max="31" width="7" customWidth="1"/>
  </cols>
  <sheetData>
    <row r="1" spans="1:32">
      <c r="A1" t="s">
        <v>67</v>
      </c>
      <c r="B1" t="s">
        <v>12</v>
      </c>
      <c r="C1" t="s">
        <v>5</v>
      </c>
      <c r="D1" t="s">
        <v>68</v>
      </c>
      <c r="E1">
        <v>2015</v>
      </c>
      <c r="F1">
        <v>2019</v>
      </c>
      <c r="G1">
        <v>2020</v>
      </c>
      <c r="H1">
        <v>2025</v>
      </c>
      <c r="I1">
        <v>2030</v>
      </c>
      <c r="J1">
        <v>2035</v>
      </c>
      <c r="K1">
        <v>2040</v>
      </c>
      <c r="L1">
        <v>2045</v>
      </c>
      <c r="M1">
        <v>2050</v>
      </c>
      <c r="N1">
        <v>2055</v>
      </c>
      <c r="O1">
        <v>2060</v>
      </c>
      <c r="P1">
        <v>2065</v>
      </c>
      <c r="Q1">
        <v>2070</v>
      </c>
      <c r="R1">
        <v>2075</v>
      </c>
      <c r="S1">
        <v>2080</v>
      </c>
      <c r="T1">
        <v>2085</v>
      </c>
      <c r="U1">
        <v>2090</v>
      </c>
      <c r="V1">
        <v>2095</v>
      </c>
      <c r="W1">
        <v>2100</v>
      </c>
      <c r="X1" t="s">
        <v>69</v>
      </c>
      <c r="Y1" t="s">
        <v>69</v>
      </c>
      <c r="Z1" t="s">
        <v>69</v>
      </c>
      <c r="AA1" t="s">
        <v>69</v>
      </c>
      <c r="AB1" t="s">
        <v>69</v>
      </c>
      <c r="AC1" t="s">
        <v>69</v>
      </c>
      <c r="AD1" t="s">
        <v>69</v>
      </c>
      <c r="AE1" t="s">
        <v>69</v>
      </c>
      <c r="AF1" t="s">
        <v>69</v>
      </c>
    </row>
    <row r="2" spans="1:31">
      <c r="A2" t="s">
        <v>70</v>
      </c>
      <c r="B2" t="s">
        <v>71</v>
      </c>
      <c r="C2" t="s">
        <v>30</v>
      </c>
      <c r="D2" t="s">
        <v>18</v>
      </c>
      <c r="E2" s="3"/>
      <c r="F2" s="3">
        <v>2210.4794</v>
      </c>
      <c r="G2" s="3">
        <v>2262.425</v>
      </c>
      <c r="H2" s="3">
        <v>2781.659</v>
      </c>
      <c r="I2" s="3">
        <v>3473.068</v>
      </c>
      <c r="J2" s="3">
        <v>4436.465</v>
      </c>
      <c r="K2" s="3">
        <v>5730.945</v>
      </c>
      <c r="L2" s="3">
        <v>7368.96</v>
      </c>
      <c r="M2" s="3">
        <v>9262.532</v>
      </c>
      <c r="N2" s="3">
        <v>11383.986</v>
      </c>
      <c r="O2" s="3">
        <v>13731.282</v>
      </c>
      <c r="P2" s="3">
        <v>16261.404</v>
      </c>
      <c r="Q2" s="3">
        <v>18844.799</v>
      </c>
      <c r="R2" s="3">
        <v>21467.312</v>
      </c>
      <c r="S2" s="3">
        <v>24108.468</v>
      </c>
      <c r="T2" s="3">
        <v>26758.704</v>
      </c>
      <c r="U2" s="3">
        <v>29423.216</v>
      </c>
      <c r="V2" s="3">
        <v>32089.367</v>
      </c>
      <c r="W2" s="3">
        <v>34706.937</v>
      </c>
      <c r="X2" s="3"/>
      <c r="Y2" s="3"/>
      <c r="Z2" s="3"/>
      <c r="AA2" s="3"/>
      <c r="AB2" s="3"/>
      <c r="AC2" s="3"/>
      <c r="AD2" s="3"/>
      <c r="AE2" s="3"/>
    </row>
    <row r="3" spans="1:31">
      <c r="A3" t="s">
        <v>70</v>
      </c>
      <c r="B3" t="s">
        <v>71</v>
      </c>
      <c r="C3" t="s">
        <v>30</v>
      </c>
      <c r="D3" t="s">
        <v>31</v>
      </c>
      <c r="E3" s="3"/>
      <c r="F3" s="3">
        <v>10.9510824474766</v>
      </c>
      <c r="G3" s="3">
        <v>11.0450116108279</v>
      </c>
      <c r="H3" s="3">
        <v>12.6571753636929</v>
      </c>
      <c r="I3" s="3">
        <v>14.9087833203334</v>
      </c>
      <c r="J3" s="3">
        <v>18.1372031680607</v>
      </c>
      <c r="K3" s="3">
        <v>22.4803659322479</v>
      </c>
      <c r="L3" s="3">
        <v>27.8848565698346</v>
      </c>
      <c r="M3" s="3">
        <v>34.0547821514012</v>
      </c>
      <c r="N3" s="3">
        <v>40.9963127473394</v>
      </c>
      <c r="O3" s="3">
        <v>48.8207853650643</v>
      </c>
      <c r="P3" s="3">
        <v>57.4783406926769</v>
      </c>
      <c r="Q3" s="3">
        <v>66.6035105262908</v>
      </c>
      <c r="R3" s="3">
        <v>76.2017104325192</v>
      </c>
      <c r="S3" s="3">
        <v>86.2658513645191</v>
      </c>
      <c r="T3" s="3">
        <v>96.8420160127198</v>
      </c>
      <c r="U3" s="3">
        <v>107.998466736215</v>
      </c>
      <c r="V3" s="3">
        <v>119.821426482394</v>
      </c>
      <c r="W3" s="3">
        <v>132.300859218391</v>
      </c>
      <c r="X3" s="3"/>
      <c r="Y3" s="3"/>
      <c r="Z3" s="3"/>
      <c r="AA3" s="3"/>
      <c r="AB3" s="3"/>
      <c r="AC3" s="3"/>
      <c r="AD3" s="3"/>
      <c r="AE3" s="3"/>
    </row>
    <row r="4" spans="1:31">
      <c r="A4" t="s">
        <v>70</v>
      </c>
      <c r="B4" t="s">
        <v>71</v>
      </c>
      <c r="C4" t="s">
        <v>30</v>
      </c>
      <c r="D4" t="s">
        <v>33</v>
      </c>
      <c r="E4" s="3"/>
      <c r="F4" s="3">
        <v>39.5017214815866</v>
      </c>
      <c r="G4" s="3">
        <v>39.7785391579074</v>
      </c>
      <c r="H4" s="3">
        <v>45.2612997085154</v>
      </c>
      <c r="I4" s="3">
        <v>52.232333593758</v>
      </c>
      <c r="J4" s="3">
        <v>62.0434850435423</v>
      </c>
      <c r="K4" s="3">
        <v>75.181997507767</v>
      </c>
      <c r="L4" s="3">
        <v>92.3837716925724</v>
      </c>
      <c r="M4" s="3">
        <v>113.355231673123</v>
      </c>
      <c r="N4" s="3">
        <v>138.007344608618</v>
      </c>
      <c r="O4" s="3">
        <v>165.481781707957</v>
      </c>
      <c r="P4" s="3">
        <v>195.359264131495</v>
      </c>
      <c r="Q4" s="3">
        <v>227.746222426959</v>
      </c>
      <c r="R4" s="3">
        <v>266.033374254976</v>
      </c>
      <c r="S4" s="3">
        <v>315.408946882294</v>
      </c>
      <c r="T4" s="3">
        <v>375.407225560011</v>
      </c>
      <c r="U4" s="3">
        <v>442.894939853704</v>
      </c>
      <c r="V4" s="3">
        <v>517.694001527123</v>
      </c>
      <c r="W4" s="3">
        <v>602.109061393507</v>
      </c>
      <c r="X4" s="3"/>
      <c r="Y4" s="3"/>
      <c r="Z4" s="3"/>
      <c r="AA4" s="3"/>
      <c r="AB4" s="3"/>
      <c r="AC4" s="3"/>
      <c r="AD4" s="3"/>
      <c r="AE4" s="3"/>
    </row>
    <row r="5" spans="1:31">
      <c r="A5" t="s">
        <v>70</v>
      </c>
      <c r="B5" t="s">
        <v>71</v>
      </c>
      <c r="C5" t="s">
        <v>30</v>
      </c>
      <c r="D5" t="s">
        <v>37</v>
      </c>
      <c r="E5" s="3"/>
      <c r="F5" s="3">
        <v>55.959065</v>
      </c>
      <c r="G5" s="3">
        <v>56.8755175</v>
      </c>
      <c r="H5" s="3">
        <v>61.45778</v>
      </c>
      <c r="I5" s="3">
        <v>66.492683</v>
      </c>
      <c r="J5" s="3">
        <v>71.505735</v>
      </c>
      <c r="K5" s="3">
        <v>76.2276235</v>
      </c>
      <c r="L5" s="3">
        <v>79.7646585</v>
      </c>
      <c r="M5" s="3">
        <v>81.712435</v>
      </c>
      <c r="N5" s="3">
        <v>82.488262</v>
      </c>
      <c r="O5" s="3">
        <v>82.9776055</v>
      </c>
      <c r="P5" s="3">
        <v>83.2384585</v>
      </c>
      <c r="Q5" s="3">
        <v>82.744727</v>
      </c>
      <c r="R5" s="3">
        <v>80.694056</v>
      </c>
      <c r="S5" s="3">
        <v>76.435587</v>
      </c>
      <c r="T5" s="3">
        <v>71.2791395</v>
      </c>
      <c r="U5" s="3">
        <v>66.43385</v>
      </c>
      <c r="V5" s="3">
        <v>61.9852015</v>
      </c>
      <c r="W5" s="3">
        <v>57.6422765</v>
      </c>
      <c r="X5" s="3"/>
      <c r="Y5" s="3"/>
      <c r="Z5" s="3"/>
      <c r="AA5" s="3"/>
      <c r="AB5" s="3"/>
      <c r="AC5" s="3"/>
      <c r="AD5" s="3"/>
      <c r="AE5" s="3"/>
    </row>
    <row r="6" spans="1:31">
      <c r="A6" t="s">
        <v>70</v>
      </c>
      <c r="B6" t="s">
        <v>71</v>
      </c>
      <c r="C6" t="s">
        <v>30</v>
      </c>
      <c r="D6" t="s">
        <v>39</v>
      </c>
      <c r="E6" s="3"/>
      <c r="F6" s="3">
        <v>201.8503112</v>
      </c>
      <c r="G6" s="3">
        <v>204.836815</v>
      </c>
      <c r="H6" s="3">
        <v>219.769334</v>
      </c>
      <c r="I6" s="3">
        <v>232.954489</v>
      </c>
      <c r="J6" s="3">
        <v>244.605795</v>
      </c>
      <c r="K6" s="3">
        <v>254.931126</v>
      </c>
      <c r="L6" s="3">
        <v>264.263866</v>
      </c>
      <c r="M6" s="3">
        <v>271.989172</v>
      </c>
      <c r="N6" s="3">
        <v>277.683168</v>
      </c>
      <c r="O6" s="3">
        <v>281.258933</v>
      </c>
      <c r="P6" s="3">
        <v>282.913595</v>
      </c>
      <c r="Q6" s="3">
        <v>282.940026</v>
      </c>
      <c r="R6" s="3">
        <v>281.716931</v>
      </c>
      <c r="S6" s="3">
        <v>279.467108</v>
      </c>
      <c r="T6" s="3">
        <v>276.312959</v>
      </c>
      <c r="U6" s="3">
        <v>272.441053</v>
      </c>
      <c r="V6" s="3">
        <v>267.809923</v>
      </c>
      <c r="W6" s="3">
        <v>262.333421</v>
      </c>
      <c r="X6" s="3"/>
      <c r="Y6" s="3"/>
      <c r="Z6" s="3"/>
      <c r="AA6" s="3"/>
      <c r="AB6" s="3"/>
      <c r="AC6" s="3"/>
      <c r="AD6" s="3"/>
      <c r="AE6" s="3"/>
    </row>
    <row r="7" spans="1:31">
      <c r="A7" t="s">
        <v>70</v>
      </c>
      <c r="B7" t="s">
        <v>71</v>
      </c>
      <c r="C7" t="s">
        <v>8</v>
      </c>
      <c r="D7" t="s">
        <v>18</v>
      </c>
      <c r="E7" s="3"/>
      <c r="F7" s="3">
        <v>3397.856982</v>
      </c>
      <c r="G7" s="3">
        <v>3474.203133</v>
      </c>
      <c r="H7" s="3">
        <v>4245.151269</v>
      </c>
      <c r="I7" s="3">
        <v>5428.912581</v>
      </c>
      <c r="J7" s="3">
        <v>7180.84908</v>
      </c>
      <c r="K7" s="3">
        <v>9469.93219</v>
      </c>
      <c r="L7" s="3">
        <v>12465.2285</v>
      </c>
      <c r="M7" s="3">
        <v>16193.69501</v>
      </c>
      <c r="N7" s="3">
        <v>20724.53227</v>
      </c>
      <c r="O7" s="3">
        <v>26200.64329</v>
      </c>
      <c r="P7" s="3">
        <v>32733.31869</v>
      </c>
      <c r="Q7" s="3">
        <v>40295.90142</v>
      </c>
      <c r="R7" s="3">
        <v>48887.49651</v>
      </c>
      <c r="S7" s="3">
        <v>58428.78558</v>
      </c>
      <c r="T7" s="3">
        <v>68854.59501</v>
      </c>
      <c r="U7" s="3">
        <v>80133.45017</v>
      </c>
      <c r="V7" s="3">
        <v>92204.6049</v>
      </c>
      <c r="W7" s="3">
        <v>104970.7161</v>
      </c>
      <c r="X7" s="3"/>
      <c r="Y7" s="3"/>
      <c r="Z7" s="3"/>
      <c r="AA7" s="3"/>
      <c r="AB7" s="3"/>
      <c r="AC7" s="3"/>
      <c r="AD7" s="3"/>
      <c r="AE7" s="3"/>
    </row>
    <row r="8" spans="1:31">
      <c r="A8" t="s">
        <v>70</v>
      </c>
      <c r="B8" t="s">
        <v>71</v>
      </c>
      <c r="C8" t="s">
        <v>8</v>
      </c>
      <c r="D8" t="s">
        <v>31</v>
      </c>
      <c r="E8" s="3"/>
      <c r="F8" s="3">
        <v>3.22970509099252</v>
      </c>
      <c r="G8" s="3">
        <v>3.21907038527279</v>
      </c>
      <c r="H8" s="3">
        <v>3.49332168213408</v>
      </c>
      <c r="I8" s="3">
        <v>4.03012869168284</v>
      </c>
      <c r="J8" s="3">
        <v>4.86796033247394</v>
      </c>
      <c r="K8" s="3">
        <v>5.93035106617752</v>
      </c>
      <c r="L8" s="3">
        <v>7.26503087459712</v>
      </c>
      <c r="M8" s="3">
        <v>8.85916750710397</v>
      </c>
      <c r="N8" s="3">
        <v>10.7551712995929</v>
      </c>
      <c r="O8" s="3">
        <v>13.0281515869609</v>
      </c>
      <c r="P8" s="3">
        <v>15.7233697172464</v>
      </c>
      <c r="Q8" s="3">
        <v>18.8358218558207</v>
      </c>
      <c r="R8" s="3">
        <v>22.3934097006122</v>
      </c>
      <c r="S8" s="3">
        <v>26.4078435371512</v>
      </c>
      <c r="T8" s="3">
        <v>30.915259435673</v>
      </c>
      <c r="U8" s="3">
        <v>35.9783164489458</v>
      </c>
      <c r="V8" s="3">
        <v>41.6616805728399</v>
      </c>
      <c r="W8" s="3">
        <v>48.0186759179828</v>
      </c>
      <c r="X8" s="3"/>
      <c r="Y8" s="3"/>
      <c r="Z8" s="3"/>
      <c r="AA8" s="3"/>
      <c r="AB8" s="3"/>
      <c r="AC8" s="3"/>
      <c r="AD8" s="3"/>
      <c r="AE8" s="3"/>
    </row>
    <row r="9" spans="1:31">
      <c r="A9" t="s">
        <v>70</v>
      </c>
      <c r="B9" t="s">
        <v>71</v>
      </c>
      <c r="C9" t="s">
        <v>8</v>
      </c>
      <c r="D9" t="s">
        <v>33</v>
      </c>
      <c r="E9" s="3"/>
      <c r="F9" s="3">
        <v>14.7870913691156</v>
      </c>
      <c r="G9" s="3">
        <v>14.6006519696681</v>
      </c>
      <c r="H9" s="3">
        <v>15.2284663200254</v>
      </c>
      <c r="I9" s="3">
        <v>16.6473313421325</v>
      </c>
      <c r="J9" s="3">
        <v>18.9313132133386</v>
      </c>
      <c r="K9" s="3">
        <v>21.85687445122</v>
      </c>
      <c r="L9" s="3">
        <v>25.626688959168</v>
      </c>
      <c r="M9" s="3">
        <v>30.256758072004</v>
      </c>
      <c r="N9" s="3">
        <v>35.8464864108637</v>
      </c>
      <c r="O9" s="3">
        <v>42.513890328216</v>
      </c>
      <c r="P9" s="3">
        <v>50.5823812513805</v>
      </c>
      <c r="Q9" s="3">
        <v>60.2271050326521</v>
      </c>
      <c r="R9" s="3">
        <v>71.8974370468221</v>
      </c>
      <c r="S9" s="3">
        <v>85.976692610012</v>
      </c>
      <c r="T9" s="3">
        <v>103.130237026327</v>
      </c>
      <c r="U9" s="3">
        <v>123.089264369753</v>
      </c>
      <c r="V9" s="3">
        <v>146.156644183418</v>
      </c>
      <c r="W9" s="3">
        <v>173.160045612984</v>
      </c>
      <c r="X9" s="3"/>
      <c r="Y9" s="3"/>
      <c r="Z9" s="3"/>
      <c r="AA9" s="3"/>
      <c r="AB9" s="3"/>
      <c r="AC9" s="3"/>
      <c r="AD9" s="3"/>
      <c r="AE9" s="3"/>
    </row>
    <row r="10" spans="1:31">
      <c r="A10" t="s">
        <v>70</v>
      </c>
      <c r="B10" t="s">
        <v>71</v>
      </c>
      <c r="C10" t="s">
        <v>8</v>
      </c>
      <c r="D10" t="s">
        <v>37</v>
      </c>
      <c r="E10" s="3"/>
      <c r="F10" s="3">
        <v>229.7853511</v>
      </c>
      <c r="G10" s="3">
        <v>237.948493</v>
      </c>
      <c r="H10" s="3">
        <v>278.7642025</v>
      </c>
      <c r="I10" s="3">
        <v>326.113085</v>
      </c>
      <c r="J10" s="3">
        <v>379.310669</v>
      </c>
      <c r="K10" s="3">
        <v>433.270192</v>
      </c>
      <c r="L10" s="3">
        <v>486.4158815</v>
      </c>
      <c r="M10" s="3">
        <v>535.209191</v>
      </c>
      <c r="N10" s="3">
        <v>578.146824</v>
      </c>
      <c r="O10" s="3">
        <v>616.2843035</v>
      </c>
      <c r="P10" s="3">
        <v>647.1288595</v>
      </c>
      <c r="Q10" s="3">
        <v>669.0658865</v>
      </c>
      <c r="R10" s="3">
        <v>679.9616025</v>
      </c>
      <c r="S10" s="3">
        <v>679.588663</v>
      </c>
      <c r="T10" s="3">
        <v>667.647016</v>
      </c>
      <c r="U10" s="3">
        <v>651.019003</v>
      </c>
      <c r="V10" s="3">
        <v>630.861535</v>
      </c>
      <c r="W10" s="3">
        <v>606.206332</v>
      </c>
      <c r="X10" s="3"/>
      <c r="Y10" s="3"/>
      <c r="Z10" s="3"/>
      <c r="AA10" s="3"/>
      <c r="AB10" s="3"/>
      <c r="AC10" s="3"/>
      <c r="AD10" s="3"/>
      <c r="AE10" s="3"/>
    </row>
    <row r="11" spans="1:31">
      <c r="A11" t="s">
        <v>70</v>
      </c>
      <c r="B11" t="s">
        <v>71</v>
      </c>
      <c r="C11" t="s">
        <v>8</v>
      </c>
      <c r="D11" t="s">
        <v>39</v>
      </c>
      <c r="E11" s="3"/>
      <c r="F11" s="3">
        <v>1052.0641626</v>
      </c>
      <c r="G11" s="3">
        <v>1079.256654</v>
      </c>
      <c r="H11" s="3">
        <v>1215.219111</v>
      </c>
      <c r="I11" s="3">
        <v>1347.081693</v>
      </c>
      <c r="J11" s="3">
        <v>1475.124814</v>
      </c>
      <c r="K11" s="3">
        <v>1596.858615</v>
      </c>
      <c r="L11" s="3">
        <v>1715.784656</v>
      </c>
      <c r="M11" s="3">
        <v>1827.902565</v>
      </c>
      <c r="N11" s="3">
        <v>1926.936512</v>
      </c>
      <c r="O11" s="3">
        <v>2011.079094</v>
      </c>
      <c r="P11" s="3">
        <v>2081.825924</v>
      </c>
      <c r="Q11" s="3">
        <v>2139.322708</v>
      </c>
      <c r="R11" s="3">
        <v>2183.119818</v>
      </c>
      <c r="S11" s="3">
        <v>2212.554217</v>
      </c>
      <c r="T11" s="3">
        <v>2227.204179</v>
      </c>
      <c r="U11" s="3">
        <v>2227.270703</v>
      </c>
      <c r="V11" s="3">
        <v>2213.17536</v>
      </c>
      <c r="W11" s="3">
        <v>2186.039371</v>
      </c>
      <c r="X11" s="3"/>
      <c r="Y11" s="3"/>
      <c r="Z11" s="3"/>
      <c r="AA11" s="3"/>
      <c r="AB11" s="3"/>
      <c r="AC11" s="3"/>
      <c r="AD11" s="3"/>
      <c r="AE11" s="3"/>
    </row>
    <row r="12" spans="1:31">
      <c r="A12" t="s">
        <v>70</v>
      </c>
      <c r="B12" t="s">
        <v>71</v>
      </c>
      <c r="C12" t="s">
        <v>58</v>
      </c>
      <c r="D12" t="s">
        <v>18</v>
      </c>
      <c r="E12" s="3"/>
      <c r="F12" s="3">
        <v>1184.568</v>
      </c>
      <c r="G12" s="3">
        <v>1202.79</v>
      </c>
      <c r="H12" s="3">
        <v>1383.38</v>
      </c>
      <c r="I12" s="3">
        <v>1580.08</v>
      </c>
      <c r="J12" s="3">
        <v>1821.75</v>
      </c>
      <c r="K12" s="3">
        <v>2110.36</v>
      </c>
      <c r="L12" s="3">
        <v>2436.12</v>
      </c>
      <c r="M12" s="3">
        <v>2764.93</v>
      </c>
      <c r="N12" s="3">
        <v>3087.05</v>
      </c>
      <c r="O12" s="3">
        <v>3412.88</v>
      </c>
      <c r="P12" s="3">
        <v>3743.17</v>
      </c>
      <c r="Q12" s="3">
        <v>4068.9</v>
      </c>
      <c r="R12" s="3">
        <v>4380.7</v>
      </c>
      <c r="S12" s="3">
        <v>4670.58</v>
      </c>
      <c r="T12" s="3">
        <v>4923.69</v>
      </c>
      <c r="U12" s="3">
        <v>5125.51</v>
      </c>
      <c r="V12" s="3">
        <v>5272.3</v>
      </c>
      <c r="W12" s="3">
        <v>5373.29</v>
      </c>
      <c r="X12" s="3"/>
      <c r="Y12" s="3"/>
      <c r="Z12" s="3"/>
      <c r="AA12" s="3"/>
      <c r="AB12" s="3"/>
      <c r="AC12" s="3"/>
      <c r="AD12" s="3"/>
      <c r="AE12" s="3"/>
    </row>
    <row r="13" spans="1:31">
      <c r="A13" t="s">
        <v>70</v>
      </c>
      <c r="B13" t="s">
        <v>71</v>
      </c>
      <c r="C13" t="s">
        <v>58</v>
      </c>
      <c r="D13" t="s">
        <v>31</v>
      </c>
      <c r="E13" s="3"/>
      <c r="F13" s="3">
        <v>46.7475726971425</v>
      </c>
      <c r="G13" s="3">
        <v>47.08664982552</v>
      </c>
      <c r="H13" s="3">
        <v>52.0718469380246</v>
      </c>
      <c r="I13" s="3">
        <v>57.3489211907472</v>
      </c>
      <c r="J13" s="3">
        <v>63.9911644948251</v>
      </c>
      <c r="K13" s="3">
        <v>71.9605846021753</v>
      </c>
      <c r="L13" s="3">
        <v>80.7329394449267</v>
      </c>
      <c r="M13" s="3">
        <v>89.1218241729841</v>
      </c>
      <c r="N13" s="3">
        <v>97.108005599647</v>
      </c>
      <c r="O13" s="3">
        <v>105.141239254915</v>
      </c>
      <c r="P13" s="3">
        <v>113.41952987725</v>
      </c>
      <c r="Q13" s="3">
        <v>121.703773869848</v>
      </c>
      <c r="R13" s="3">
        <v>129.839720989979</v>
      </c>
      <c r="S13" s="3">
        <v>137.797317587564</v>
      </c>
      <c r="T13" s="3">
        <v>145.708237520091</v>
      </c>
      <c r="U13" s="3">
        <v>153.712920785113</v>
      </c>
      <c r="V13" s="3">
        <v>161.786790461297</v>
      </c>
      <c r="W13" s="3">
        <v>169.699806726995</v>
      </c>
      <c r="X13" s="3"/>
      <c r="Y13" s="3"/>
      <c r="Z13" s="3"/>
      <c r="AA13" s="3"/>
      <c r="AB13" s="3"/>
      <c r="AC13" s="3"/>
      <c r="AD13" s="3"/>
      <c r="AE13" s="3"/>
    </row>
    <row r="14" spans="1:31">
      <c r="A14" t="s">
        <v>70</v>
      </c>
      <c r="B14" t="s">
        <v>71</v>
      </c>
      <c r="C14" t="s">
        <v>58</v>
      </c>
      <c r="D14" t="s">
        <v>33</v>
      </c>
      <c r="E14" s="3"/>
      <c r="F14" s="3">
        <v>157.742584313598</v>
      </c>
      <c r="G14" s="3">
        <v>159.202203436112</v>
      </c>
      <c r="H14" s="3">
        <v>177.740329367845</v>
      </c>
      <c r="I14" s="3">
        <v>199.170710278642</v>
      </c>
      <c r="J14" s="3">
        <v>224.358780941468</v>
      </c>
      <c r="K14" s="3">
        <v>256.270855644423</v>
      </c>
      <c r="L14" s="3">
        <v>291.009329758252</v>
      </c>
      <c r="M14" s="3">
        <v>330.728684310641</v>
      </c>
      <c r="N14" s="3">
        <v>372.894522386566</v>
      </c>
      <c r="O14" s="3">
        <v>418.079633801794</v>
      </c>
      <c r="P14" s="3">
        <v>463.647672508924</v>
      </c>
      <c r="Q14" s="3">
        <v>508.261767613986</v>
      </c>
      <c r="R14" s="3">
        <v>559.632255165839</v>
      </c>
      <c r="S14" s="3">
        <v>618.412965410513</v>
      </c>
      <c r="T14" s="3">
        <v>679.886814640194</v>
      </c>
      <c r="U14" s="3">
        <v>733.871748305176</v>
      </c>
      <c r="V14" s="3">
        <v>783.804126719882</v>
      </c>
      <c r="W14" s="3">
        <v>829.852826833827</v>
      </c>
      <c r="X14" s="3"/>
      <c r="Y14" s="3"/>
      <c r="Z14" s="3"/>
      <c r="AA14" s="3"/>
      <c r="AB14" s="3"/>
      <c r="AC14" s="3"/>
      <c r="AD14" s="3"/>
      <c r="AE14" s="3"/>
    </row>
    <row r="15" spans="1:31">
      <c r="A15" t="s">
        <v>70</v>
      </c>
      <c r="B15" t="s">
        <v>71</v>
      </c>
      <c r="C15" t="s">
        <v>58</v>
      </c>
      <c r="D15" t="s">
        <v>37</v>
      </c>
      <c r="E15" s="3"/>
      <c r="F15" s="3">
        <v>7.5095004</v>
      </c>
      <c r="G15" s="3">
        <v>7.555109</v>
      </c>
      <c r="H15" s="3">
        <v>7.783152</v>
      </c>
      <c r="I15" s="3">
        <v>7.933295</v>
      </c>
      <c r="J15" s="3">
        <v>8.119807</v>
      </c>
      <c r="K15" s="3">
        <v>8.234881</v>
      </c>
      <c r="L15" s="3">
        <v>8.371278</v>
      </c>
      <c r="M15" s="3">
        <v>8.3601155</v>
      </c>
      <c r="N15" s="3">
        <v>8.2786145</v>
      </c>
      <c r="O15" s="3">
        <v>8.1632295</v>
      </c>
      <c r="P15" s="3">
        <v>8.073307</v>
      </c>
      <c r="Q15" s="3">
        <v>8.0055205</v>
      </c>
      <c r="R15" s="3">
        <v>7.827819</v>
      </c>
      <c r="S15" s="3">
        <v>7.552526</v>
      </c>
      <c r="T15" s="3">
        <v>7.241926</v>
      </c>
      <c r="U15" s="3">
        <v>6.984204</v>
      </c>
      <c r="V15" s="3">
        <v>6.726553</v>
      </c>
      <c r="W15" s="3">
        <v>6.4749915</v>
      </c>
      <c r="X15" s="3"/>
      <c r="Y15" s="3"/>
      <c r="Z15" s="3"/>
      <c r="AA15" s="3"/>
      <c r="AB15" s="3"/>
      <c r="AC15" s="3"/>
      <c r="AD15" s="3"/>
      <c r="AE15" s="3"/>
    </row>
    <row r="16" spans="1:31">
      <c r="A16" t="s">
        <v>70</v>
      </c>
      <c r="B16" t="s">
        <v>71</v>
      </c>
      <c r="C16" t="s">
        <v>58</v>
      </c>
      <c r="D16" t="s">
        <v>39</v>
      </c>
      <c r="E16" s="3"/>
      <c r="F16" s="3">
        <v>25.3396686</v>
      </c>
      <c r="G16" s="3">
        <v>25.544183</v>
      </c>
      <c r="H16" s="3">
        <v>26.566755</v>
      </c>
      <c r="I16" s="3">
        <v>27.552044</v>
      </c>
      <c r="J16" s="3">
        <v>28.468774</v>
      </c>
      <c r="K16" s="3">
        <v>29.32661</v>
      </c>
      <c r="L16" s="3">
        <v>30.175044</v>
      </c>
      <c r="M16" s="3">
        <v>31.024163</v>
      </c>
      <c r="N16" s="3">
        <v>31.789861</v>
      </c>
      <c r="O16" s="3">
        <v>32.459956</v>
      </c>
      <c r="P16" s="3">
        <v>33.00287</v>
      </c>
      <c r="Q16" s="3">
        <v>33.432817</v>
      </c>
      <c r="R16" s="3">
        <v>33.73929</v>
      </c>
      <c r="S16" s="3">
        <v>33.894564</v>
      </c>
      <c r="T16" s="3">
        <v>33.791432</v>
      </c>
      <c r="U16" s="3">
        <v>33.344692</v>
      </c>
      <c r="V16" s="3">
        <v>32.587951</v>
      </c>
      <c r="W16" s="3">
        <v>31.663501</v>
      </c>
      <c r="X16" s="3"/>
      <c r="Y16" s="3"/>
      <c r="Z16" s="3"/>
      <c r="AA16" s="3"/>
      <c r="AB16" s="3"/>
      <c r="AC16" s="3"/>
      <c r="AD16" s="3"/>
      <c r="AE16" s="3"/>
    </row>
    <row r="17" spans="1:31">
      <c r="A17" t="s">
        <v>70</v>
      </c>
      <c r="B17" t="s">
        <v>71</v>
      </c>
      <c r="C17" t="s">
        <v>61</v>
      </c>
      <c r="D17" t="s">
        <v>18</v>
      </c>
      <c r="E17" s="3"/>
      <c r="F17" s="3">
        <v>434.8676</v>
      </c>
      <c r="G17" s="3">
        <v>435.834</v>
      </c>
      <c r="H17" s="3">
        <v>485.038</v>
      </c>
      <c r="I17" s="3">
        <v>534.455</v>
      </c>
      <c r="J17" s="3">
        <v>577.499</v>
      </c>
      <c r="K17" s="3">
        <v>624.206</v>
      </c>
      <c r="L17" s="3">
        <v>671.745</v>
      </c>
      <c r="M17" s="3">
        <v>715.273</v>
      </c>
      <c r="N17" s="3">
        <v>756.079</v>
      </c>
      <c r="O17" s="3">
        <v>796.419</v>
      </c>
      <c r="P17" s="3">
        <v>836.823</v>
      </c>
      <c r="Q17" s="3">
        <v>875.831</v>
      </c>
      <c r="R17" s="3">
        <v>912.498</v>
      </c>
      <c r="S17" s="3">
        <v>944.626</v>
      </c>
      <c r="T17" s="3">
        <v>966.522</v>
      </c>
      <c r="U17" s="3">
        <v>977.441</v>
      </c>
      <c r="V17" s="3">
        <v>977.56</v>
      </c>
      <c r="W17" s="3">
        <v>970.015</v>
      </c>
      <c r="X17" s="3"/>
      <c r="Y17" s="3"/>
      <c r="Z17" s="3"/>
      <c r="AA17" s="3"/>
      <c r="AB17" s="3"/>
      <c r="AC17" s="3"/>
      <c r="AD17" s="3"/>
      <c r="AE17" s="3"/>
    </row>
    <row r="18" spans="1:31">
      <c r="A18" t="s">
        <v>70</v>
      </c>
      <c r="B18" t="s">
        <v>71</v>
      </c>
      <c r="C18" t="s">
        <v>61</v>
      </c>
      <c r="D18" t="s">
        <v>31</v>
      </c>
      <c r="E18" s="3"/>
      <c r="F18" s="3">
        <v>49.0208148937346</v>
      </c>
      <c r="G18" s="3">
        <v>48.9640606217209</v>
      </c>
      <c r="H18" s="3">
        <v>53.5882712529625</v>
      </c>
      <c r="I18" s="3">
        <v>58.5826346670034</v>
      </c>
      <c r="J18" s="3">
        <v>62.8907126319618</v>
      </c>
      <c r="K18" s="3">
        <v>67.5988840768254</v>
      </c>
      <c r="L18" s="3">
        <v>72.2902963154757</v>
      </c>
      <c r="M18" s="3">
        <v>76.5158994444926</v>
      </c>
      <c r="N18" s="3">
        <v>80.641975308642</v>
      </c>
      <c r="O18" s="3">
        <v>85.0336544369821</v>
      </c>
      <c r="P18" s="3">
        <v>89.7753435920586</v>
      </c>
      <c r="Q18" s="3">
        <v>94.5513450257045</v>
      </c>
      <c r="R18" s="3">
        <v>99.2168754085569</v>
      </c>
      <c r="S18" s="3">
        <v>103.705292732683</v>
      </c>
      <c r="T18" s="3">
        <v>108.187739345233</v>
      </c>
      <c r="U18" s="3">
        <v>112.669924282393</v>
      </c>
      <c r="V18" s="3">
        <v>117.156985998832</v>
      </c>
      <c r="W18" s="3">
        <v>121.497116930524</v>
      </c>
      <c r="X18" s="3"/>
      <c r="Y18" s="3"/>
      <c r="Z18" s="3"/>
      <c r="AA18" s="3"/>
      <c r="AB18" s="3"/>
      <c r="AC18" s="3"/>
      <c r="AD18" s="3"/>
      <c r="AE18" s="3"/>
    </row>
    <row r="19" spans="1:31">
      <c r="A19" t="s">
        <v>70</v>
      </c>
      <c r="B19" t="s">
        <v>71</v>
      </c>
      <c r="C19" t="s">
        <v>61</v>
      </c>
      <c r="D19" t="s">
        <v>33</v>
      </c>
      <c r="E19" s="3"/>
      <c r="F19" s="3">
        <v>159.097281571584</v>
      </c>
      <c r="G19" s="3">
        <v>159.629167665492</v>
      </c>
      <c r="H19" s="3">
        <v>178.649683630673</v>
      </c>
      <c r="I19" s="3">
        <v>204.065697505263</v>
      </c>
      <c r="J19" s="3">
        <v>228.52476817062</v>
      </c>
      <c r="K19" s="3">
        <v>252.092097945845</v>
      </c>
      <c r="L19" s="3">
        <v>273.789275858148</v>
      </c>
      <c r="M19" s="3">
        <v>298.966555694184</v>
      </c>
      <c r="N19" s="3">
        <v>326.010575695649</v>
      </c>
      <c r="O19" s="3">
        <v>355.928328899605</v>
      </c>
      <c r="P19" s="3">
        <v>384.808130043915</v>
      </c>
      <c r="Q19" s="3">
        <v>412.248302324805</v>
      </c>
      <c r="R19" s="3">
        <v>443.316999798868</v>
      </c>
      <c r="S19" s="3">
        <v>479.839644706963</v>
      </c>
      <c r="T19" s="3">
        <v>519.963116544404</v>
      </c>
      <c r="U19" s="3">
        <v>555.036543767628</v>
      </c>
      <c r="V19" s="3">
        <v>586.504739297396</v>
      </c>
      <c r="W19" s="3">
        <v>615.099703266542</v>
      </c>
      <c r="X19" s="3"/>
      <c r="Y19" s="3"/>
      <c r="Z19" s="3"/>
      <c r="AA19" s="3"/>
      <c r="AB19" s="3"/>
      <c r="AC19" s="3"/>
      <c r="AD19" s="3"/>
      <c r="AE19" s="3"/>
    </row>
    <row r="20" spans="1:31">
      <c r="A20" t="s">
        <v>70</v>
      </c>
      <c r="B20" t="s">
        <v>71</v>
      </c>
      <c r="C20" t="s">
        <v>61</v>
      </c>
      <c r="D20" t="s">
        <v>37</v>
      </c>
      <c r="E20" s="3"/>
      <c r="F20" s="3">
        <v>2.733344</v>
      </c>
      <c r="G20" s="3">
        <v>2.7302905</v>
      </c>
      <c r="H20" s="3">
        <v>2.715023</v>
      </c>
      <c r="I20" s="3">
        <v>2.619034</v>
      </c>
      <c r="J20" s="3">
        <v>2.527074</v>
      </c>
      <c r="K20" s="3">
        <v>2.476103</v>
      </c>
      <c r="L20" s="3">
        <v>2.453511</v>
      </c>
      <c r="M20" s="3">
        <v>2.392485</v>
      </c>
      <c r="N20" s="3">
        <v>2.3191855</v>
      </c>
      <c r="O20" s="3">
        <v>2.2375825</v>
      </c>
      <c r="P20" s="3">
        <v>2.17465</v>
      </c>
      <c r="Q20" s="3">
        <v>2.124523</v>
      </c>
      <c r="R20" s="3">
        <v>2.058342</v>
      </c>
      <c r="S20" s="3">
        <v>1.9686285</v>
      </c>
      <c r="T20" s="3">
        <v>1.858828</v>
      </c>
      <c r="U20" s="3">
        <v>1.761039</v>
      </c>
      <c r="V20" s="3">
        <v>1.6667555</v>
      </c>
      <c r="W20" s="3">
        <v>1.5770045</v>
      </c>
      <c r="X20" s="3"/>
      <c r="Y20" s="3"/>
      <c r="Z20" s="3"/>
      <c r="AA20" s="3"/>
      <c r="AB20" s="3"/>
      <c r="AC20" s="3"/>
      <c r="AD20" s="3"/>
      <c r="AE20" s="3"/>
    </row>
    <row r="21" spans="1:31">
      <c r="A21" t="s">
        <v>70</v>
      </c>
      <c r="B21" t="s">
        <v>71</v>
      </c>
      <c r="C21" t="s">
        <v>61</v>
      </c>
      <c r="D21" t="s">
        <v>39</v>
      </c>
      <c r="E21" s="3"/>
      <c r="F21" s="3">
        <v>8.8710806</v>
      </c>
      <c r="G21" s="3">
        <v>8.9011</v>
      </c>
      <c r="H21" s="3">
        <v>9.051197</v>
      </c>
      <c r="I21" s="3">
        <v>9.123096</v>
      </c>
      <c r="J21" s="3">
        <v>9.18258000000001</v>
      </c>
      <c r="K21" s="3">
        <v>9.23396900000001</v>
      </c>
      <c r="L21" s="3">
        <v>9.29232600000001</v>
      </c>
      <c r="M21" s="3">
        <v>9.348031</v>
      </c>
      <c r="N21" s="3">
        <v>9.37575</v>
      </c>
      <c r="O21" s="3">
        <v>9.365927</v>
      </c>
      <c r="P21" s="3">
        <v>9.32130100000001</v>
      </c>
      <c r="Q21" s="3">
        <v>9.26301999999999</v>
      </c>
      <c r="R21" s="3">
        <v>9.197004</v>
      </c>
      <c r="S21" s="3">
        <v>9.108754</v>
      </c>
      <c r="T21" s="3">
        <v>8.933748</v>
      </c>
      <c r="U21" s="3">
        <v>8.675261</v>
      </c>
      <c r="V21" s="3">
        <v>8.344018</v>
      </c>
      <c r="W21" s="3">
        <v>7.983852</v>
      </c>
      <c r="X21" s="3"/>
      <c r="Y21" s="3"/>
      <c r="Z21" s="3"/>
      <c r="AA21" s="3"/>
      <c r="AB21" s="3"/>
      <c r="AC21" s="3"/>
      <c r="AD21" s="3"/>
      <c r="AE21" s="3"/>
    </row>
    <row r="22" spans="1:31">
      <c r="A22" t="s">
        <v>70</v>
      </c>
      <c r="B22" t="s">
        <v>71</v>
      </c>
      <c r="C22" t="s">
        <v>51</v>
      </c>
      <c r="D22" t="s">
        <v>18</v>
      </c>
      <c r="E22" s="3"/>
      <c r="F22" s="3">
        <v>190.18506</v>
      </c>
      <c r="G22" s="3">
        <v>194.8564</v>
      </c>
      <c r="H22" s="3">
        <v>219.5213</v>
      </c>
      <c r="I22" s="3">
        <v>249.7677</v>
      </c>
      <c r="J22" s="3">
        <v>271.6504</v>
      </c>
      <c r="K22" s="3">
        <v>290.6529</v>
      </c>
      <c r="L22" s="3">
        <v>306.3418</v>
      </c>
      <c r="M22" s="3">
        <v>317.5102</v>
      </c>
      <c r="N22" s="3">
        <v>325.6495</v>
      </c>
      <c r="O22" s="3">
        <v>332.8732</v>
      </c>
      <c r="P22" s="3">
        <v>339.8084</v>
      </c>
      <c r="Q22" s="3">
        <v>345.8838</v>
      </c>
      <c r="R22" s="3">
        <v>350.3925</v>
      </c>
      <c r="S22" s="3">
        <v>353.2938</v>
      </c>
      <c r="T22" s="3">
        <v>354.6963</v>
      </c>
      <c r="U22" s="3">
        <v>354.869</v>
      </c>
      <c r="V22" s="3">
        <v>354.1288</v>
      </c>
      <c r="W22" s="3">
        <v>352.5285</v>
      </c>
      <c r="X22" s="3"/>
      <c r="Y22" s="3"/>
      <c r="Z22" s="3"/>
      <c r="AA22" s="3"/>
      <c r="AB22" s="3"/>
      <c r="AC22" s="3"/>
      <c r="AD22" s="3"/>
      <c r="AE22" s="3"/>
    </row>
    <row r="23" spans="1:31">
      <c r="A23" t="s">
        <v>70</v>
      </c>
      <c r="B23" t="s">
        <v>71</v>
      </c>
      <c r="C23" t="s">
        <v>51</v>
      </c>
      <c r="D23" t="s">
        <v>31</v>
      </c>
      <c r="E23" s="3"/>
      <c r="F23" s="3">
        <v>31.1614295404721</v>
      </c>
      <c r="G23" s="3">
        <v>32.0897383071865</v>
      </c>
      <c r="H23" s="3">
        <v>37.0981953943891</v>
      </c>
      <c r="I23" s="3">
        <v>44.1997257776123</v>
      </c>
      <c r="J23" s="3">
        <v>50.2225299435101</v>
      </c>
      <c r="K23" s="3">
        <v>55.9453759919065</v>
      </c>
      <c r="L23" s="3">
        <v>61.1128888108652</v>
      </c>
      <c r="M23" s="3">
        <v>65.4777256057939</v>
      </c>
      <c r="N23" s="3">
        <v>69.472130464872</v>
      </c>
      <c r="O23" s="3">
        <v>73.5735766267833</v>
      </c>
      <c r="P23" s="3">
        <v>77.7810560886435</v>
      </c>
      <c r="Q23" s="3">
        <v>81.8843806573358</v>
      </c>
      <c r="R23" s="3">
        <v>85.6435465693086</v>
      </c>
      <c r="S23" s="3">
        <v>89.0185064987422</v>
      </c>
      <c r="T23" s="3">
        <v>92.0776804178039</v>
      </c>
      <c r="U23" s="3">
        <v>94.9228807933026</v>
      </c>
      <c r="V23" s="3">
        <v>97.5942399553765</v>
      </c>
      <c r="W23" s="3">
        <v>100.061905637756</v>
      </c>
      <c r="X23" s="3"/>
      <c r="Y23" s="3"/>
      <c r="Z23" s="3"/>
      <c r="AA23" s="3"/>
      <c r="AB23" s="3"/>
      <c r="AC23" s="3"/>
      <c r="AD23" s="3"/>
      <c r="AE23" s="3"/>
    </row>
    <row r="24" spans="1:31">
      <c r="A24" t="s">
        <v>70</v>
      </c>
      <c r="B24" t="s">
        <v>71</v>
      </c>
      <c r="C24" t="s">
        <v>51</v>
      </c>
      <c r="D24" t="s">
        <v>33</v>
      </c>
      <c r="E24" s="3"/>
      <c r="F24" s="3">
        <v>104.677094505799</v>
      </c>
      <c r="G24" s="3">
        <v>108.34378184944</v>
      </c>
      <c r="H24" s="3">
        <v>128.627959950488</v>
      </c>
      <c r="I24" s="3">
        <v>158.21104649745</v>
      </c>
      <c r="J24" s="3">
        <v>182.132594210654</v>
      </c>
      <c r="K24" s="3">
        <v>207.137827771943</v>
      </c>
      <c r="L24" s="3">
        <v>229.988494636775</v>
      </c>
      <c r="M24" s="3">
        <v>254.204202280801</v>
      </c>
      <c r="N24" s="3">
        <v>281.305244517392</v>
      </c>
      <c r="O24" s="3">
        <v>306.650305753774</v>
      </c>
      <c r="P24" s="3">
        <v>325.319794952118</v>
      </c>
      <c r="Q24" s="3">
        <v>343.219047316637</v>
      </c>
      <c r="R24" s="3">
        <v>366.115896342266</v>
      </c>
      <c r="S24" s="3">
        <v>394.107800916853</v>
      </c>
      <c r="T24" s="3">
        <v>427.231183022356</v>
      </c>
      <c r="U24" s="3">
        <v>454.767563231224</v>
      </c>
      <c r="V24" s="3">
        <v>480.250833013514</v>
      </c>
      <c r="W24" s="3">
        <v>504.487789520387</v>
      </c>
      <c r="X24" s="3"/>
      <c r="Y24" s="3"/>
      <c r="Z24" s="3"/>
      <c r="AA24" s="3"/>
      <c r="AB24" s="3"/>
      <c r="AC24" s="3"/>
      <c r="AD24" s="3"/>
      <c r="AE24" s="3"/>
    </row>
    <row r="25" spans="1:31">
      <c r="A25" t="s">
        <v>70</v>
      </c>
      <c r="B25" t="s">
        <v>71</v>
      </c>
      <c r="C25" t="s">
        <v>51</v>
      </c>
      <c r="D25" t="s">
        <v>37</v>
      </c>
      <c r="E25" s="3"/>
      <c r="F25" s="3">
        <v>1.8168737</v>
      </c>
      <c r="G25" s="3">
        <v>1.798501</v>
      </c>
      <c r="H25" s="3">
        <v>1.70663749999999</v>
      </c>
      <c r="I25" s="3">
        <v>1.57869949999999</v>
      </c>
      <c r="J25" s="3">
        <v>1.49149799999999</v>
      </c>
      <c r="K25" s="3">
        <v>1.40318599999999</v>
      </c>
      <c r="L25" s="3">
        <v>1.33198749999999</v>
      </c>
      <c r="M25" s="3">
        <v>1.24903599999999</v>
      </c>
      <c r="N25" s="3">
        <v>1.15763749999999</v>
      </c>
      <c r="O25" s="3">
        <v>1.08551399999999</v>
      </c>
      <c r="P25" s="3">
        <v>1.04453649999999</v>
      </c>
      <c r="Q25" s="3">
        <v>1.00776399999999</v>
      </c>
      <c r="R25" s="3">
        <v>0.957053499999992</v>
      </c>
      <c r="S25" s="3">
        <v>0.896439499999992</v>
      </c>
      <c r="T25" s="3">
        <v>0.830220999999992</v>
      </c>
      <c r="U25" s="3">
        <v>0.780330499999994</v>
      </c>
      <c r="V25" s="3">
        <v>0.737382999999991</v>
      </c>
      <c r="W25" s="3">
        <v>0.698784999999993</v>
      </c>
      <c r="X25" s="3"/>
      <c r="Y25" s="3"/>
      <c r="Z25" s="3"/>
      <c r="AA25" s="3"/>
      <c r="AB25" s="3"/>
      <c r="AC25" s="3"/>
      <c r="AD25" s="3"/>
      <c r="AE25" s="3"/>
    </row>
    <row r="26" spans="1:31">
      <c r="A26" t="s">
        <v>70</v>
      </c>
      <c r="B26" t="s">
        <v>71</v>
      </c>
      <c r="C26" t="s">
        <v>51</v>
      </c>
      <c r="D26" t="s">
        <v>39</v>
      </c>
      <c r="E26" s="3"/>
      <c r="F26" s="3">
        <v>6.10322</v>
      </c>
      <c r="G26" s="3">
        <v>6.072234</v>
      </c>
      <c r="H26" s="3">
        <v>5.917304</v>
      </c>
      <c r="I26" s="3">
        <v>5.650888</v>
      </c>
      <c r="J26" s="3">
        <v>5.408935</v>
      </c>
      <c r="K26" s="3">
        <v>5.195298</v>
      </c>
      <c r="L26" s="3">
        <v>5.01272</v>
      </c>
      <c r="M26" s="3">
        <v>4.849133</v>
      </c>
      <c r="N26" s="3">
        <v>4.687484</v>
      </c>
      <c r="O26" s="3">
        <v>4.524358</v>
      </c>
      <c r="P26" s="3">
        <v>4.368781</v>
      </c>
      <c r="Q26" s="3">
        <v>4.224051</v>
      </c>
      <c r="R26" s="3">
        <v>4.091289</v>
      </c>
      <c r="S26" s="3">
        <v>3.968768</v>
      </c>
      <c r="T26" s="3">
        <v>3.852142</v>
      </c>
      <c r="U26" s="3">
        <v>3.738498</v>
      </c>
      <c r="V26" s="3">
        <v>3.628583</v>
      </c>
      <c r="W26" s="3">
        <v>3.523104</v>
      </c>
      <c r="X26" s="3"/>
      <c r="Y26" s="3"/>
      <c r="Z26" s="3"/>
      <c r="AA26" s="3"/>
      <c r="AB26" s="3"/>
      <c r="AC26" s="3"/>
      <c r="AD26" s="3"/>
      <c r="AE26" s="3"/>
    </row>
    <row r="27" spans="1:31">
      <c r="A27" t="s">
        <v>70</v>
      </c>
      <c r="B27" t="s">
        <v>71</v>
      </c>
      <c r="C27" t="s">
        <v>62</v>
      </c>
      <c r="D27" t="s">
        <v>18</v>
      </c>
      <c r="E27" s="3"/>
      <c r="F27" s="3">
        <v>1482.47288</v>
      </c>
      <c r="G27" s="3">
        <v>1494.4674</v>
      </c>
      <c r="H27" s="3">
        <v>1695.954</v>
      </c>
      <c r="I27" s="3">
        <v>1855.9413</v>
      </c>
      <c r="J27" s="3">
        <v>2002.3489</v>
      </c>
      <c r="K27" s="3">
        <v>2150.2025</v>
      </c>
      <c r="L27" s="3">
        <v>2295.007</v>
      </c>
      <c r="M27" s="3">
        <v>2429.702</v>
      </c>
      <c r="N27" s="3">
        <v>2555.006</v>
      </c>
      <c r="O27" s="3">
        <v>2677.547</v>
      </c>
      <c r="P27" s="3">
        <v>2798.533</v>
      </c>
      <c r="Q27" s="3">
        <v>2911.854</v>
      </c>
      <c r="R27" s="3">
        <v>3015.336</v>
      </c>
      <c r="S27" s="3">
        <v>3097.157</v>
      </c>
      <c r="T27" s="3">
        <v>3152.934</v>
      </c>
      <c r="U27" s="3">
        <v>3175.113</v>
      </c>
      <c r="V27" s="3">
        <v>3167.401</v>
      </c>
      <c r="W27" s="3">
        <v>3134.316</v>
      </c>
      <c r="X27" s="3"/>
      <c r="Y27" s="3"/>
      <c r="Z27" s="3"/>
      <c r="AA27" s="3"/>
      <c r="AB27" s="3"/>
      <c r="AC27" s="3"/>
      <c r="AD27" s="3"/>
      <c r="AE27" s="3"/>
    </row>
    <row r="28" spans="1:31">
      <c r="A28" t="s">
        <v>70</v>
      </c>
      <c r="B28" t="s">
        <v>71</v>
      </c>
      <c r="C28" t="s">
        <v>62</v>
      </c>
      <c r="D28" t="s">
        <v>31</v>
      </c>
      <c r="E28" s="3"/>
      <c r="F28" s="3">
        <v>50.2636324042414</v>
      </c>
      <c r="G28" s="3">
        <v>50.5406342543247</v>
      </c>
      <c r="H28" s="3">
        <v>56.6299699405576</v>
      </c>
      <c r="I28" s="3">
        <v>61.3647387455791</v>
      </c>
      <c r="J28" s="3">
        <v>65.6235078947678</v>
      </c>
      <c r="K28" s="3">
        <v>69.9689679429779</v>
      </c>
      <c r="L28" s="3">
        <v>74.2274386469236</v>
      </c>
      <c r="M28" s="3">
        <v>78.1513868667373</v>
      </c>
      <c r="N28" s="3">
        <v>81.9637585020358</v>
      </c>
      <c r="O28" s="3">
        <v>85.8816591076631</v>
      </c>
      <c r="P28" s="3">
        <v>89.9071723006545</v>
      </c>
      <c r="Q28" s="3">
        <v>93.7503018383064</v>
      </c>
      <c r="R28" s="3">
        <v>97.314349026802</v>
      </c>
      <c r="S28" s="3">
        <v>100.652335111673</v>
      </c>
      <c r="T28" s="3">
        <v>103.832203120458</v>
      </c>
      <c r="U28" s="3">
        <v>106.95355968864</v>
      </c>
      <c r="V28" s="3">
        <v>109.936856612833</v>
      </c>
      <c r="W28" s="3">
        <v>112.685002821874</v>
      </c>
      <c r="X28" s="3"/>
      <c r="Y28" s="3"/>
      <c r="Z28" s="3"/>
      <c r="AA28" s="3"/>
      <c r="AB28" s="3"/>
      <c r="AC28" s="3"/>
      <c r="AD28" s="3"/>
      <c r="AE28" s="3"/>
    </row>
    <row r="29" spans="1:31">
      <c r="A29" t="s">
        <v>70</v>
      </c>
      <c r="B29" t="s">
        <v>71</v>
      </c>
      <c r="C29" t="s">
        <v>62</v>
      </c>
      <c r="D29" t="s">
        <v>33</v>
      </c>
      <c r="E29" s="3"/>
      <c r="F29" s="3">
        <v>170.429954990379</v>
      </c>
      <c r="G29" s="3">
        <v>171.943204235245</v>
      </c>
      <c r="H29" s="3">
        <v>195.890609452891</v>
      </c>
      <c r="I29" s="3">
        <v>218.42645477532</v>
      </c>
      <c r="J29" s="3">
        <v>240.598558258293</v>
      </c>
      <c r="K29" s="3">
        <v>262.511941642377</v>
      </c>
      <c r="L29" s="3">
        <v>282.255719335116</v>
      </c>
      <c r="M29" s="3">
        <v>303.181329975053</v>
      </c>
      <c r="N29" s="3">
        <v>325.44613401471</v>
      </c>
      <c r="O29" s="3">
        <v>350.047783461824</v>
      </c>
      <c r="P29" s="3">
        <v>374.896673546278</v>
      </c>
      <c r="Q29" s="3">
        <v>401.255087424115</v>
      </c>
      <c r="R29" s="3">
        <v>429.678146368406</v>
      </c>
      <c r="S29" s="3">
        <v>459.877943266382</v>
      </c>
      <c r="T29" s="3">
        <v>488.665414109212</v>
      </c>
      <c r="U29" s="3">
        <v>511.776525863823</v>
      </c>
      <c r="V29" s="3">
        <v>532.030496756487</v>
      </c>
      <c r="W29" s="3">
        <v>549.532637527543</v>
      </c>
      <c r="X29" s="3"/>
      <c r="Y29" s="3"/>
      <c r="Z29" s="3"/>
      <c r="AA29" s="3"/>
      <c r="AB29" s="3"/>
      <c r="AC29" s="3"/>
      <c r="AD29" s="3"/>
      <c r="AE29" s="3"/>
    </row>
    <row r="30" spans="1:31">
      <c r="A30" t="s">
        <v>70</v>
      </c>
      <c r="B30" t="s">
        <v>71</v>
      </c>
      <c r="C30" t="s">
        <v>62</v>
      </c>
      <c r="D30" t="s">
        <v>37</v>
      </c>
      <c r="E30" s="3"/>
      <c r="F30" s="3">
        <v>8.6984291</v>
      </c>
      <c r="G30" s="3">
        <v>8.691634</v>
      </c>
      <c r="H30" s="3">
        <v>8.65765849999999</v>
      </c>
      <c r="I30" s="3">
        <v>8.49687049999999</v>
      </c>
      <c r="J30" s="3">
        <v>8.32236449999999</v>
      </c>
      <c r="K30" s="3">
        <v>8.19087499999999</v>
      </c>
      <c r="L30" s="3">
        <v>8.13094949999999</v>
      </c>
      <c r="M30" s="3">
        <v>8.01402249999999</v>
      </c>
      <c r="N30" s="3">
        <v>7.85077999999999</v>
      </c>
      <c r="O30" s="3">
        <v>7.64908999999999</v>
      </c>
      <c r="P30" s="3">
        <v>7.4648115</v>
      </c>
      <c r="Q30" s="3">
        <v>7.25686499999999</v>
      </c>
      <c r="R30" s="3">
        <v>7.01766199999999</v>
      </c>
      <c r="S30" s="3">
        <v>6.73473699999999</v>
      </c>
      <c r="T30" s="3">
        <v>6.45213249999999</v>
      </c>
      <c r="U30" s="3">
        <v>6.20410049999999</v>
      </c>
      <c r="V30" s="3">
        <v>5.95341999999999</v>
      </c>
      <c r="W30" s="3">
        <v>5.70360299999999</v>
      </c>
      <c r="X30" s="3"/>
      <c r="Y30" s="3"/>
      <c r="Z30" s="3"/>
      <c r="AA30" s="3"/>
      <c r="AB30" s="3"/>
      <c r="AC30" s="3"/>
      <c r="AD30" s="3"/>
      <c r="AE30" s="3"/>
    </row>
    <row r="31" spans="1:31">
      <c r="A31" t="s">
        <v>70</v>
      </c>
      <c r="B31" t="s">
        <v>71</v>
      </c>
      <c r="C31" t="s">
        <v>62</v>
      </c>
      <c r="D31" t="s">
        <v>39</v>
      </c>
      <c r="E31" s="3"/>
      <c r="F31" s="3">
        <v>29.4939464</v>
      </c>
      <c r="G31" s="3">
        <v>29.569621</v>
      </c>
      <c r="H31" s="3">
        <v>29.947994</v>
      </c>
      <c r="I31" s="3">
        <v>30.244426</v>
      </c>
      <c r="J31" s="3">
        <v>30.512677</v>
      </c>
      <c r="K31" s="3">
        <v>30.730802</v>
      </c>
      <c r="L31" s="3">
        <v>30.91858</v>
      </c>
      <c r="M31" s="3">
        <v>31.089685</v>
      </c>
      <c r="N31" s="3">
        <v>31.172387</v>
      </c>
      <c r="O31" s="3">
        <v>31.177169</v>
      </c>
      <c r="P31" s="3">
        <v>31.126916</v>
      </c>
      <c r="Q31" s="3">
        <v>31.059676</v>
      </c>
      <c r="R31" s="3">
        <v>30.985523</v>
      </c>
      <c r="S31" s="3">
        <v>30.770841</v>
      </c>
      <c r="T31" s="3">
        <v>30.365666</v>
      </c>
      <c r="U31" s="3">
        <v>29.686838</v>
      </c>
      <c r="V31" s="3">
        <v>28.811093</v>
      </c>
      <c r="W31" s="3">
        <v>27.814846</v>
      </c>
      <c r="X31" s="3"/>
      <c r="Y31" s="3"/>
      <c r="Z31" s="3"/>
      <c r="AA31" s="3"/>
      <c r="AB31" s="3"/>
      <c r="AC31" s="3"/>
      <c r="AD31" s="3"/>
      <c r="AE31" s="3"/>
    </row>
    <row r="32" spans="1:31">
      <c r="A32" t="s">
        <v>70</v>
      </c>
      <c r="B32" t="s">
        <v>71</v>
      </c>
      <c r="C32" t="s">
        <v>28</v>
      </c>
      <c r="D32" t="s">
        <v>18</v>
      </c>
      <c r="E32" s="3"/>
      <c r="F32" s="3">
        <v>2951.884</v>
      </c>
      <c r="G32" s="3">
        <v>2935.82</v>
      </c>
      <c r="H32" s="3">
        <v>3409.83</v>
      </c>
      <c r="I32" s="3">
        <v>3709.74</v>
      </c>
      <c r="J32" s="3">
        <v>4258.44</v>
      </c>
      <c r="K32" s="3">
        <v>5023.91</v>
      </c>
      <c r="L32" s="3">
        <v>5996.75</v>
      </c>
      <c r="M32" s="3">
        <v>7102.73</v>
      </c>
      <c r="N32" s="3">
        <v>8297.07</v>
      </c>
      <c r="O32" s="3">
        <v>9543.77</v>
      </c>
      <c r="P32" s="3">
        <v>10832.3</v>
      </c>
      <c r="Q32" s="3">
        <v>12096.7</v>
      </c>
      <c r="R32" s="3">
        <v>13313.6</v>
      </c>
      <c r="S32" s="3">
        <v>14436.8</v>
      </c>
      <c r="T32" s="3">
        <v>15448.9</v>
      </c>
      <c r="U32" s="3">
        <v>16341.8</v>
      </c>
      <c r="V32" s="3">
        <v>17091</v>
      </c>
      <c r="W32" s="3">
        <v>17657.4</v>
      </c>
      <c r="X32" s="3"/>
      <c r="Y32" s="3"/>
      <c r="Z32" s="3"/>
      <c r="AA32" s="3"/>
      <c r="AB32" s="3"/>
      <c r="AC32" s="3"/>
      <c r="AD32" s="3"/>
      <c r="AE32" s="3"/>
    </row>
    <row r="33" spans="1:31">
      <c r="A33" t="s">
        <v>70</v>
      </c>
      <c r="B33" t="s">
        <v>71</v>
      </c>
      <c r="C33" t="s">
        <v>28</v>
      </c>
      <c r="D33" t="s">
        <v>31</v>
      </c>
      <c r="E33" s="3"/>
      <c r="F33" s="3">
        <v>13.945221809831</v>
      </c>
      <c r="G33" s="3">
        <v>13.8114028946768</v>
      </c>
      <c r="H33" s="3">
        <v>15.7132004948403</v>
      </c>
      <c r="I33" s="3">
        <v>16.8115453652827</v>
      </c>
      <c r="J33" s="3">
        <v>19.1109751570697</v>
      </c>
      <c r="K33" s="3">
        <v>22.4830207861488</v>
      </c>
      <c r="L33" s="3">
        <v>26.8965269628292</v>
      </c>
      <c r="M33" s="3">
        <v>32.1048731919818</v>
      </c>
      <c r="N33" s="3">
        <v>37.9927173012498</v>
      </c>
      <c r="O33" s="3">
        <v>44.5120513686676</v>
      </c>
      <c r="P33" s="3">
        <v>51.7161464891467</v>
      </c>
      <c r="Q33" s="3">
        <v>59.4045593444953</v>
      </c>
      <c r="R33" s="3">
        <v>67.5429908402226</v>
      </c>
      <c r="S33" s="3">
        <v>75.9483211992587</v>
      </c>
      <c r="T33" s="3">
        <v>84.5506751887702</v>
      </c>
      <c r="U33" s="3">
        <v>93.3089354488399</v>
      </c>
      <c r="V33" s="3">
        <v>102.183500761178</v>
      </c>
      <c r="W33" s="3">
        <v>111.14847170096</v>
      </c>
      <c r="X33" s="3"/>
      <c r="Y33" s="3"/>
      <c r="Z33" s="3"/>
      <c r="AA33" s="3"/>
      <c r="AB33" s="3"/>
      <c r="AC33" s="3"/>
      <c r="AD33" s="3"/>
      <c r="AE33" s="3"/>
    </row>
    <row r="34" spans="1:31">
      <c r="A34" t="s">
        <v>70</v>
      </c>
      <c r="B34" t="s">
        <v>71</v>
      </c>
      <c r="C34" t="s">
        <v>28</v>
      </c>
      <c r="D34" t="s">
        <v>33</v>
      </c>
      <c r="E34" s="3"/>
      <c r="F34" s="3">
        <v>45.0013292530809</v>
      </c>
      <c r="G34" s="3">
        <v>44.4598451456182</v>
      </c>
      <c r="H34" s="3">
        <v>49.9821257352649</v>
      </c>
      <c r="I34" s="3">
        <v>53.3034414653859</v>
      </c>
      <c r="J34" s="3">
        <v>60.5091785909272</v>
      </c>
      <c r="K34" s="3">
        <v>71.7361399268175</v>
      </c>
      <c r="L34" s="3">
        <v>87.3616071336545</v>
      </c>
      <c r="M34" s="3">
        <v>108.084589518256</v>
      </c>
      <c r="N34" s="3">
        <v>133.387825157511</v>
      </c>
      <c r="O34" s="3">
        <v>163.129934483224</v>
      </c>
      <c r="P34" s="3">
        <v>199.376461496018</v>
      </c>
      <c r="Q34" s="3">
        <v>240.711651789514</v>
      </c>
      <c r="R34" s="3">
        <v>288.100686013575</v>
      </c>
      <c r="S34" s="3">
        <v>343.254787123685</v>
      </c>
      <c r="T34" s="3">
        <v>409.83793562375</v>
      </c>
      <c r="U34" s="3">
        <v>477.769968661713</v>
      </c>
      <c r="V34" s="3">
        <v>549.86326128723</v>
      </c>
      <c r="W34" s="3">
        <v>624.441873733725</v>
      </c>
      <c r="X34" s="3"/>
      <c r="Y34" s="3"/>
      <c r="Z34" s="3"/>
      <c r="AA34" s="3"/>
      <c r="AB34" s="3"/>
      <c r="AC34" s="3"/>
      <c r="AD34" s="3"/>
      <c r="AE34" s="3"/>
    </row>
    <row r="35" spans="1:31">
      <c r="A35" t="s">
        <v>70</v>
      </c>
      <c r="B35" t="s">
        <v>71</v>
      </c>
      <c r="C35" t="s">
        <v>28</v>
      </c>
      <c r="D35" t="s">
        <v>37</v>
      </c>
      <c r="E35" s="3"/>
      <c r="F35" s="3">
        <v>65.5954846</v>
      </c>
      <c r="G35" s="3">
        <v>66.0330685</v>
      </c>
      <c r="H35" s="3">
        <v>68.220988</v>
      </c>
      <c r="I35" s="3">
        <v>69.596632</v>
      </c>
      <c r="J35" s="3">
        <v>70.376761</v>
      </c>
      <c r="K35" s="3">
        <v>70.03318</v>
      </c>
      <c r="L35" s="3">
        <v>68.6428535</v>
      </c>
      <c r="M35" s="3">
        <v>65.7145485</v>
      </c>
      <c r="N35" s="3">
        <v>62.2026035</v>
      </c>
      <c r="O35" s="3">
        <v>58.5041</v>
      </c>
      <c r="P35" s="3">
        <v>54.330887</v>
      </c>
      <c r="Q35" s="3">
        <v>50.253903</v>
      </c>
      <c r="R35" s="3">
        <v>46.211622</v>
      </c>
      <c r="S35" s="3">
        <v>42.058554</v>
      </c>
      <c r="T35" s="3">
        <v>37.695144</v>
      </c>
      <c r="U35" s="3">
        <v>34.2043265</v>
      </c>
      <c r="V35" s="3">
        <v>31.082273</v>
      </c>
      <c r="W35" s="3">
        <v>28.2770915</v>
      </c>
      <c r="X35" s="3"/>
      <c r="Y35" s="3"/>
      <c r="Z35" s="3"/>
      <c r="AA35" s="3"/>
      <c r="AB35" s="3"/>
      <c r="AC35" s="3"/>
      <c r="AD35" s="3"/>
      <c r="AE35" s="3"/>
    </row>
    <row r="36" spans="1:31">
      <c r="A36" t="s">
        <v>70</v>
      </c>
      <c r="B36" t="s">
        <v>71</v>
      </c>
      <c r="C36" t="s">
        <v>28</v>
      </c>
      <c r="D36" t="s">
        <v>39</v>
      </c>
      <c r="E36" s="3"/>
      <c r="F36" s="3">
        <v>211.677092</v>
      </c>
      <c r="G36" s="3">
        <v>212.564938</v>
      </c>
      <c r="H36" s="3">
        <v>217.004168</v>
      </c>
      <c r="I36" s="3">
        <v>220.66621</v>
      </c>
      <c r="J36" s="3">
        <v>222.826934</v>
      </c>
      <c r="K36" s="3">
        <v>223.453514</v>
      </c>
      <c r="L36" s="3">
        <v>222.956295</v>
      </c>
      <c r="M36" s="3">
        <v>221.235261</v>
      </c>
      <c r="N36" s="3">
        <v>218.385801</v>
      </c>
      <c r="O36" s="3">
        <v>214.408676</v>
      </c>
      <c r="P36" s="3">
        <v>209.456828</v>
      </c>
      <c r="Q36" s="3">
        <v>203.632518</v>
      </c>
      <c r="R36" s="3">
        <v>197.112977</v>
      </c>
      <c r="S36" s="3">
        <v>190.087151</v>
      </c>
      <c r="T36" s="3">
        <v>182.717642</v>
      </c>
      <c r="U36" s="3">
        <v>175.136496</v>
      </c>
      <c r="V36" s="3">
        <v>167.257922</v>
      </c>
      <c r="W36" s="3">
        <v>158.863183</v>
      </c>
      <c r="X36" s="3"/>
      <c r="Y36" s="3"/>
      <c r="Z36" s="3"/>
      <c r="AA36" s="3"/>
      <c r="AB36" s="3"/>
      <c r="AC36" s="3"/>
      <c r="AD36" s="3"/>
      <c r="AE36" s="3"/>
    </row>
    <row r="37" spans="1:31">
      <c r="A37" t="s">
        <v>70</v>
      </c>
      <c r="B37" t="s">
        <v>71</v>
      </c>
      <c r="C37" t="s">
        <v>47</v>
      </c>
      <c r="D37" t="s">
        <v>18</v>
      </c>
      <c r="E37" s="3"/>
      <c r="F37" s="3">
        <v>22372.24</v>
      </c>
      <c r="G37" s="3">
        <v>23516.1</v>
      </c>
      <c r="H37" s="3">
        <v>30146.2</v>
      </c>
      <c r="I37" s="3">
        <v>36318.4</v>
      </c>
      <c r="J37" s="3">
        <v>42591.7</v>
      </c>
      <c r="K37" s="3">
        <v>48381.4</v>
      </c>
      <c r="L37" s="3">
        <v>54372.4</v>
      </c>
      <c r="M37" s="3">
        <v>59946.2</v>
      </c>
      <c r="N37" s="3">
        <v>64723.3</v>
      </c>
      <c r="O37" s="3">
        <v>69204.7</v>
      </c>
      <c r="P37" s="3">
        <v>73344</v>
      </c>
      <c r="Q37" s="3">
        <v>76559.1</v>
      </c>
      <c r="R37" s="3">
        <v>78800.6</v>
      </c>
      <c r="S37" s="3">
        <v>80290.1</v>
      </c>
      <c r="T37" s="3">
        <v>81066</v>
      </c>
      <c r="U37" s="3">
        <v>81238.4</v>
      </c>
      <c r="V37" s="3">
        <v>80985.2</v>
      </c>
      <c r="W37" s="3">
        <v>80353.4</v>
      </c>
      <c r="X37" s="3"/>
      <c r="Y37" s="3"/>
      <c r="Z37" s="3"/>
      <c r="AA37" s="3"/>
      <c r="AB37" s="3"/>
      <c r="AC37" s="3"/>
      <c r="AD37" s="3"/>
      <c r="AE37" s="3"/>
    </row>
    <row r="38" spans="1:31">
      <c r="A38" t="s">
        <v>70</v>
      </c>
      <c r="B38" t="s">
        <v>71</v>
      </c>
      <c r="C38" t="s">
        <v>47</v>
      </c>
      <c r="D38" t="s">
        <v>31</v>
      </c>
      <c r="E38" s="3"/>
      <c r="F38" s="3">
        <v>15.7161964851818</v>
      </c>
      <c r="G38" s="3">
        <v>16.5141381654045</v>
      </c>
      <c r="H38" s="3">
        <v>21.1342634740517</v>
      </c>
      <c r="I38" s="3">
        <v>25.6322011904095</v>
      </c>
      <c r="J38" s="3">
        <v>30.399056858621</v>
      </c>
      <c r="K38" s="3">
        <v>35.0497578965289</v>
      </c>
      <c r="L38" s="3">
        <v>40.1600379773546</v>
      </c>
      <c r="M38" s="3">
        <v>45.4333780630241</v>
      </c>
      <c r="N38" s="3">
        <v>50.7164534254058</v>
      </c>
      <c r="O38" s="3">
        <v>56.4299580097485</v>
      </c>
      <c r="P38" s="3">
        <v>62.5350695048087</v>
      </c>
      <c r="Q38" s="3">
        <v>68.4630611558929</v>
      </c>
      <c r="R38" s="3">
        <v>74.0238769712242</v>
      </c>
      <c r="S38" s="3">
        <v>79.3673195885037</v>
      </c>
      <c r="T38" s="3">
        <v>84.6160849359364</v>
      </c>
      <c r="U38" s="3">
        <v>89.7889255761168</v>
      </c>
      <c r="V38" s="3">
        <v>94.7622819228624</v>
      </c>
      <c r="W38" s="3">
        <v>99.4115178712584</v>
      </c>
      <c r="X38" s="3"/>
      <c r="Y38" s="3"/>
      <c r="Z38" s="3"/>
      <c r="AA38" s="3"/>
      <c r="AB38" s="3"/>
      <c r="AC38" s="3"/>
      <c r="AD38" s="3"/>
      <c r="AE38" s="3"/>
    </row>
    <row r="39" spans="1:31">
      <c r="A39" t="s">
        <v>70</v>
      </c>
      <c r="B39" t="s">
        <v>71</v>
      </c>
      <c r="C39" t="s">
        <v>47</v>
      </c>
      <c r="D39" t="s">
        <v>33</v>
      </c>
      <c r="E39" s="3"/>
      <c r="F39" s="3">
        <v>48.8792630982794</v>
      </c>
      <c r="G39" s="3">
        <v>51.4221603233673</v>
      </c>
      <c r="H39" s="3">
        <v>66.2020643814889</v>
      </c>
      <c r="I39" s="3">
        <v>80.9830199277076</v>
      </c>
      <c r="J39" s="3">
        <v>99.0728886518109</v>
      </c>
      <c r="K39" s="3">
        <v>119.277820763886</v>
      </c>
      <c r="L39" s="3">
        <v>139.260923471418</v>
      </c>
      <c r="M39" s="3">
        <v>164.712466808334</v>
      </c>
      <c r="N39" s="3">
        <v>197.408613046738</v>
      </c>
      <c r="O39" s="3">
        <v>231.029081416195</v>
      </c>
      <c r="P39" s="3">
        <v>261.846505577716</v>
      </c>
      <c r="Q39" s="3">
        <v>293.513631338129</v>
      </c>
      <c r="R39" s="3">
        <v>332.0704127277</v>
      </c>
      <c r="S39" s="3">
        <v>384.217063181029</v>
      </c>
      <c r="T39" s="3">
        <v>443.825307914826</v>
      </c>
      <c r="U39" s="3">
        <v>480.558782800132</v>
      </c>
      <c r="V39" s="3">
        <v>510.076564895101</v>
      </c>
      <c r="W39" s="3">
        <v>540.48596066741</v>
      </c>
      <c r="X39" s="3"/>
      <c r="Y39" s="3"/>
      <c r="Z39" s="3"/>
      <c r="AA39" s="3"/>
      <c r="AB39" s="3"/>
      <c r="AC39" s="3"/>
      <c r="AD39" s="3"/>
      <c r="AE39" s="3"/>
    </row>
    <row r="40" spans="1:31">
      <c r="A40" t="s">
        <v>70</v>
      </c>
      <c r="B40" t="s">
        <v>71</v>
      </c>
      <c r="C40" t="s">
        <v>47</v>
      </c>
      <c r="D40" t="s">
        <v>37</v>
      </c>
      <c r="E40" s="3"/>
      <c r="F40" s="3">
        <v>457.7041179</v>
      </c>
      <c r="G40" s="3">
        <v>457.314509</v>
      </c>
      <c r="H40" s="3">
        <v>455.3664645</v>
      </c>
      <c r="I40" s="3">
        <v>448.4693215</v>
      </c>
      <c r="J40" s="3">
        <v>429.9026765</v>
      </c>
      <c r="K40" s="3">
        <v>405.619416</v>
      </c>
      <c r="L40" s="3">
        <v>390.4354405</v>
      </c>
      <c r="M40" s="3">
        <v>363.944522</v>
      </c>
      <c r="N40" s="3">
        <v>327.8646205</v>
      </c>
      <c r="O40" s="3">
        <v>299.5497345</v>
      </c>
      <c r="P40" s="3">
        <v>280.1030315</v>
      </c>
      <c r="Q40" s="3">
        <v>260.836608</v>
      </c>
      <c r="R40" s="3">
        <v>237.3008765</v>
      </c>
      <c r="S40" s="3">
        <v>208.9706775</v>
      </c>
      <c r="T40" s="3">
        <v>182.652946</v>
      </c>
      <c r="U40" s="3">
        <v>169.0498705</v>
      </c>
      <c r="V40" s="3">
        <v>158.770674</v>
      </c>
      <c r="W40" s="3">
        <v>148.6688015</v>
      </c>
      <c r="X40" s="3"/>
      <c r="Y40" s="3"/>
      <c r="Z40" s="3"/>
      <c r="AA40" s="3"/>
      <c r="AB40" s="3"/>
      <c r="AC40" s="3"/>
      <c r="AD40" s="3"/>
      <c r="AE40" s="3"/>
    </row>
    <row r="41" spans="1:31">
      <c r="A41" t="s">
        <v>70</v>
      </c>
      <c r="B41" t="s">
        <v>71</v>
      </c>
      <c r="C41" t="s">
        <v>47</v>
      </c>
      <c r="D41" t="s">
        <v>39</v>
      </c>
      <c r="E41" s="3"/>
      <c r="F41" s="3">
        <v>1423.5149084</v>
      </c>
      <c r="G41" s="3">
        <v>1423.998017</v>
      </c>
      <c r="H41" s="3">
        <v>1426.41356</v>
      </c>
      <c r="I41" s="3">
        <v>1416.905233</v>
      </c>
      <c r="J41" s="3">
        <v>1401.086231</v>
      </c>
      <c r="K41" s="3">
        <v>1380.363315</v>
      </c>
      <c r="L41" s="3">
        <v>1353.893142</v>
      </c>
      <c r="M41" s="3">
        <v>1319.430836</v>
      </c>
      <c r="N41" s="3">
        <v>1276.179536</v>
      </c>
      <c r="O41" s="3">
        <v>1226.38227</v>
      </c>
      <c r="P41" s="3">
        <v>1172.845902</v>
      </c>
      <c r="Q41" s="3">
        <v>1118.254117</v>
      </c>
      <c r="R41" s="3">
        <v>1064.52949</v>
      </c>
      <c r="S41" s="3">
        <v>1011.626705</v>
      </c>
      <c r="T41" s="3">
        <v>958.044798</v>
      </c>
      <c r="U41" s="3">
        <v>904.770822</v>
      </c>
      <c r="V41" s="3">
        <v>854.614287</v>
      </c>
      <c r="W41" s="3">
        <v>808.290646</v>
      </c>
      <c r="X41" s="3"/>
      <c r="Y41" s="3"/>
      <c r="Z41" s="3"/>
      <c r="AA41" s="3"/>
      <c r="AB41" s="3"/>
      <c r="AC41" s="3"/>
      <c r="AD41" s="3"/>
      <c r="AE41" s="3"/>
    </row>
    <row r="42" spans="1:31">
      <c r="A42" t="s">
        <v>70</v>
      </c>
      <c r="B42" t="s">
        <v>71</v>
      </c>
      <c r="C42" t="s">
        <v>44</v>
      </c>
      <c r="D42" t="s">
        <v>18</v>
      </c>
      <c r="E42" s="3"/>
      <c r="F42" s="3">
        <v>179.7049</v>
      </c>
      <c r="G42" s="3">
        <v>182.1393</v>
      </c>
      <c r="H42" s="3">
        <v>227.5996</v>
      </c>
      <c r="I42" s="3">
        <v>258.1866</v>
      </c>
      <c r="J42" s="3">
        <v>283.666</v>
      </c>
      <c r="K42" s="3">
        <v>304.317</v>
      </c>
      <c r="L42" s="3">
        <v>319.866</v>
      </c>
      <c r="M42" s="3">
        <v>331.558</v>
      </c>
      <c r="N42" s="3">
        <v>340.868</v>
      </c>
      <c r="O42" s="3">
        <v>349.366</v>
      </c>
      <c r="P42" s="3">
        <v>357.23</v>
      </c>
      <c r="Q42" s="3">
        <v>364.271</v>
      </c>
      <c r="R42" s="3">
        <v>370.245</v>
      </c>
      <c r="S42" s="3">
        <v>374.846</v>
      </c>
      <c r="T42" s="3">
        <v>378.194</v>
      </c>
      <c r="U42" s="3">
        <v>380.513</v>
      </c>
      <c r="V42" s="3">
        <v>381.917</v>
      </c>
      <c r="W42" s="3">
        <v>382.22</v>
      </c>
      <c r="X42" s="3"/>
      <c r="Y42" s="3"/>
      <c r="Z42" s="3"/>
      <c r="AA42" s="3"/>
      <c r="AB42" s="3"/>
      <c r="AC42" s="3"/>
      <c r="AD42" s="3"/>
      <c r="AE42" s="3"/>
    </row>
    <row r="43" spans="1:31">
      <c r="A43" t="s">
        <v>70</v>
      </c>
      <c r="B43" t="s">
        <v>71</v>
      </c>
      <c r="C43" t="s">
        <v>44</v>
      </c>
      <c r="D43" t="s">
        <v>31</v>
      </c>
      <c r="E43" s="3"/>
      <c r="F43" s="3">
        <v>28.7232473103258</v>
      </c>
      <c r="G43" s="3">
        <v>29.2316198302011</v>
      </c>
      <c r="H43" s="3">
        <v>37.2914497404258</v>
      </c>
      <c r="I43" s="3">
        <v>43.2377041630592</v>
      </c>
      <c r="J43" s="3">
        <v>48.5343172078113</v>
      </c>
      <c r="K43" s="3">
        <v>53.1775433102788</v>
      </c>
      <c r="L43" s="3">
        <v>57.032503959179</v>
      </c>
      <c r="M43" s="3">
        <v>60.303085031755</v>
      </c>
      <c r="N43" s="3">
        <v>63.2857033847941</v>
      </c>
      <c r="O43" s="3">
        <v>66.2885662345853</v>
      </c>
      <c r="P43" s="3">
        <v>69.3507609403189</v>
      </c>
      <c r="Q43" s="3">
        <v>72.4132323800982</v>
      </c>
      <c r="R43" s="3">
        <v>75.4237333021517</v>
      </c>
      <c r="S43" s="3">
        <v>78.3476935727034</v>
      </c>
      <c r="T43" s="3">
        <v>81.2385924234681</v>
      </c>
      <c r="U43" s="3">
        <v>84.1577786113402</v>
      </c>
      <c r="V43" s="3">
        <v>87.1489438994804</v>
      </c>
      <c r="W43" s="3">
        <v>90.2160161634472</v>
      </c>
      <c r="X43" s="3"/>
      <c r="Y43" s="3"/>
      <c r="Z43" s="3"/>
      <c r="AA43" s="3"/>
      <c r="AB43" s="3"/>
      <c r="AC43" s="3"/>
      <c r="AD43" s="3"/>
      <c r="AE43" s="3"/>
    </row>
    <row r="44" spans="1:31">
      <c r="A44" t="s">
        <v>70</v>
      </c>
      <c r="B44" t="s">
        <v>71</v>
      </c>
      <c r="C44" t="s">
        <v>44</v>
      </c>
      <c r="D44" t="s">
        <v>33</v>
      </c>
      <c r="E44" s="3"/>
      <c r="F44" s="3">
        <v>95.8422299644134</v>
      </c>
      <c r="G44" s="3">
        <v>98.056968981437</v>
      </c>
      <c r="H44" s="3">
        <v>128.596825924172</v>
      </c>
      <c r="I44" s="3">
        <v>153.457064265116</v>
      </c>
      <c r="J44" s="3">
        <v>176.36719612182</v>
      </c>
      <c r="K44" s="3">
        <v>197.053237663493</v>
      </c>
      <c r="L44" s="3">
        <v>218.133238405624</v>
      </c>
      <c r="M44" s="3">
        <v>239.690069530493</v>
      </c>
      <c r="N44" s="3">
        <v>259.806738688696</v>
      </c>
      <c r="O44" s="3">
        <v>278.306213627579</v>
      </c>
      <c r="P44" s="3">
        <v>297.202520851101</v>
      </c>
      <c r="Q44" s="3">
        <v>313.759217356927</v>
      </c>
      <c r="R44" s="3">
        <v>334.885449991726</v>
      </c>
      <c r="S44" s="3">
        <v>360.905658052082</v>
      </c>
      <c r="T44" s="3">
        <v>389.16995482079</v>
      </c>
      <c r="U44" s="3">
        <v>416.677023921702</v>
      </c>
      <c r="V44" s="3">
        <v>443.568857254191</v>
      </c>
      <c r="W44" s="3">
        <v>470.574620094287</v>
      </c>
      <c r="X44" s="3"/>
      <c r="Y44" s="3"/>
      <c r="Z44" s="3"/>
      <c r="AA44" s="3"/>
      <c r="AB44" s="3"/>
      <c r="AC44" s="3"/>
      <c r="AD44" s="3"/>
      <c r="AE44" s="3"/>
    </row>
    <row r="45" spans="1:31">
      <c r="A45" t="s">
        <v>70</v>
      </c>
      <c r="B45" t="s">
        <v>71</v>
      </c>
      <c r="C45" t="s">
        <v>44</v>
      </c>
      <c r="D45" t="s">
        <v>37</v>
      </c>
      <c r="E45" s="3"/>
      <c r="F45" s="3">
        <v>1.8750075</v>
      </c>
      <c r="G45" s="3">
        <v>1.8574845</v>
      </c>
      <c r="H45" s="3">
        <v>1.7698695</v>
      </c>
      <c r="I45" s="3">
        <v>1.68246799999999</v>
      </c>
      <c r="J45" s="3">
        <v>1.608383</v>
      </c>
      <c r="K45" s="3">
        <v>1.544339</v>
      </c>
      <c r="L45" s="3">
        <v>1.466379</v>
      </c>
      <c r="M45" s="3">
        <v>1.38327799999999</v>
      </c>
      <c r="N45" s="3">
        <v>1.31200599999999</v>
      </c>
      <c r="O45" s="3">
        <v>1.25532949999999</v>
      </c>
      <c r="P45" s="3">
        <v>1.20197499999999</v>
      </c>
      <c r="Q45" s="3">
        <v>1.160989</v>
      </c>
      <c r="R45" s="3">
        <v>1.10558699999999</v>
      </c>
      <c r="S45" s="3">
        <v>1.03862599999999</v>
      </c>
      <c r="T45" s="3">
        <v>0.971796499999995</v>
      </c>
      <c r="U45" s="3">
        <v>0.913208499999997</v>
      </c>
      <c r="V45" s="3">
        <v>0.861009499999996</v>
      </c>
      <c r="W45" s="3">
        <v>0.812240999999992</v>
      </c>
      <c r="X45" s="3"/>
      <c r="Y45" s="3"/>
      <c r="Z45" s="3"/>
      <c r="AA45" s="3"/>
      <c r="AB45" s="3"/>
      <c r="AC45" s="3"/>
      <c r="AD45" s="3"/>
      <c r="AE45" s="3"/>
    </row>
    <row r="46" spans="1:31">
      <c r="A46" t="s">
        <v>70</v>
      </c>
      <c r="B46" t="s">
        <v>71</v>
      </c>
      <c r="C46" t="s">
        <v>44</v>
      </c>
      <c r="D46" t="s">
        <v>39</v>
      </c>
      <c r="E46" s="3"/>
      <c r="F46" s="3">
        <v>6.256427</v>
      </c>
      <c r="G46" s="3">
        <v>6.2309</v>
      </c>
      <c r="H46" s="3">
        <v>6.103265</v>
      </c>
      <c r="I46" s="3">
        <v>5.97133</v>
      </c>
      <c r="J46" s="3">
        <v>5.844648</v>
      </c>
      <c r="K46" s="3">
        <v>5.72266</v>
      </c>
      <c r="L46" s="3">
        <v>5.608486</v>
      </c>
      <c r="M46" s="3">
        <v>5.498193</v>
      </c>
      <c r="N46" s="3">
        <v>5.386177</v>
      </c>
      <c r="O46" s="3">
        <v>5.270381</v>
      </c>
      <c r="P46" s="3">
        <v>5.151061</v>
      </c>
      <c r="Q46" s="3">
        <v>5.030448</v>
      </c>
      <c r="R46" s="3">
        <v>4.908866</v>
      </c>
      <c r="S46" s="3">
        <v>4.784391</v>
      </c>
      <c r="T46" s="3">
        <v>4.655349</v>
      </c>
      <c r="U46" s="3">
        <v>4.521424</v>
      </c>
      <c r="V46" s="3">
        <v>4.382348</v>
      </c>
      <c r="W46" s="3">
        <v>4.23672</v>
      </c>
      <c r="X46" s="3"/>
      <c r="Y46" s="3"/>
      <c r="Z46" s="3"/>
      <c r="AA46" s="3"/>
      <c r="AB46" s="3"/>
      <c r="AC46" s="3"/>
      <c r="AD46" s="3"/>
      <c r="AE46" s="3"/>
    </row>
    <row r="47" spans="1:31">
      <c r="A47" t="s">
        <v>70</v>
      </c>
      <c r="B47" t="s">
        <v>71</v>
      </c>
      <c r="C47" t="s">
        <v>59</v>
      </c>
      <c r="D47" t="s">
        <v>18</v>
      </c>
      <c r="E47" s="3"/>
      <c r="F47" s="3">
        <v>555.2512</v>
      </c>
      <c r="G47" s="3">
        <v>563.899</v>
      </c>
      <c r="H47" s="3">
        <v>622.618</v>
      </c>
      <c r="I47" s="3">
        <v>681.167</v>
      </c>
      <c r="J47" s="3">
        <v>745.479</v>
      </c>
      <c r="K47" s="3">
        <v>814.869</v>
      </c>
      <c r="L47" s="3">
        <v>881.406</v>
      </c>
      <c r="M47" s="3">
        <v>940.755</v>
      </c>
      <c r="N47" s="3">
        <v>996.614</v>
      </c>
      <c r="O47" s="3">
        <v>1049.046</v>
      </c>
      <c r="P47" s="3">
        <v>1099.406</v>
      </c>
      <c r="Q47" s="3">
        <v>1144.821</v>
      </c>
      <c r="R47" s="3">
        <v>1182.308</v>
      </c>
      <c r="S47" s="3">
        <v>1211.655</v>
      </c>
      <c r="T47" s="3">
        <v>1234.061</v>
      </c>
      <c r="U47" s="3">
        <v>1250.317</v>
      </c>
      <c r="V47" s="3">
        <v>1259.993</v>
      </c>
      <c r="W47" s="3">
        <v>1262.461</v>
      </c>
      <c r="X47" s="3"/>
      <c r="Y47" s="3"/>
      <c r="Z47" s="3"/>
      <c r="AA47" s="3"/>
      <c r="AB47" s="3"/>
      <c r="AC47" s="3"/>
      <c r="AD47" s="3"/>
      <c r="AE47" s="3"/>
    </row>
    <row r="48" spans="1:31">
      <c r="A48" t="s">
        <v>70</v>
      </c>
      <c r="B48" t="s">
        <v>71</v>
      </c>
      <c r="C48" t="s">
        <v>59</v>
      </c>
      <c r="D48" t="s">
        <v>31</v>
      </c>
      <c r="E48" s="3"/>
      <c r="F48" s="3">
        <v>34.8729142682234</v>
      </c>
      <c r="G48" s="3">
        <v>35.2537127745703</v>
      </c>
      <c r="H48" s="3">
        <v>38.05260862465</v>
      </c>
      <c r="I48" s="3">
        <v>42.0302248485324</v>
      </c>
      <c r="J48" s="3">
        <v>46.5387492354133</v>
      </c>
      <c r="K48" s="3">
        <v>51.4661982300234</v>
      </c>
      <c r="L48" s="3">
        <v>56.2118162122091</v>
      </c>
      <c r="M48" s="3">
        <v>60.5009471089158</v>
      </c>
      <c r="N48" s="3">
        <v>64.6776019989939</v>
      </c>
      <c r="O48" s="3">
        <v>68.8856866219553</v>
      </c>
      <c r="P48" s="3">
        <v>73.3608144620775</v>
      </c>
      <c r="Q48" s="3">
        <v>77.9479608859295</v>
      </c>
      <c r="R48" s="3">
        <v>82.3882752027116</v>
      </c>
      <c r="S48" s="3">
        <v>86.5196061979958</v>
      </c>
      <c r="T48" s="3">
        <v>90.3001636883964</v>
      </c>
      <c r="U48" s="3">
        <v>93.796534729152</v>
      </c>
      <c r="V48" s="3">
        <v>97.0893828317277</v>
      </c>
      <c r="W48" s="3">
        <v>100.168160758956</v>
      </c>
      <c r="X48" s="3"/>
      <c r="Y48" s="3"/>
      <c r="Z48" s="3"/>
      <c r="AA48" s="3"/>
      <c r="AB48" s="3"/>
      <c r="AC48" s="3"/>
      <c r="AD48" s="3"/>
      <c r="AE48" s="3"/>
    </row>
    <row r="49" spans="1:31">
      <c r="A49" t="s">
        <v>70</v>
      </c>
      <c r="B49" t="s">
        <v>71</v>
      </c>
      <c r="C49" t="s">
        <v>59</v>
      </c>
      <c r="D49" t="s">
        <v>33</v>
      </c>
      <c r="E49" s="3"/>
      <c r="F49" s="3">
        <v>114.430927827658</v>
      </c>
      <c r="G49" s="3">
        <v>116.245221161615</v>
      </c>
      <c r="H49" s="3">
        <v>128.527276060185</v>
      </c>
      <c r="I49" s="3">
        <v>144.77085586632</v>
      </c>
      <c r="J49" s="3">
        <v>161.861298872009</v>
      </c>
      <c r="K49" s="3">
        <v>184.240537897023</v>
      </c>
      <c r="L49" s="3">
        <v>211.627652635766</v>
      </c>
      <c r="M49" s="3">
        <v>237.556925293637</v>
      </c>
      <c r="N49" s="3">
        <v>264.780479847436</v>
      </c>
      <c r="O49" s="3">
        <v>291.42862381437</v>
      </c>
      <c r="P49" s="3">
        <v>311.378802396194</v>
      </c>
      <c r="Q49" s="3">
        <v>330.616368155713</v>
      </c>
      <c r="R49" s="3">
        <v>355.742855290244</v>
      </c>
      <c r="S49" s="3">
        <v>384.385141758588</v>
      </c>
      <c r="T49" s="3">
        <v>417.412760732669</v>
      </c>
      <c r="U49" s="3">
        <v>448.819947680863</v>
      </c>
      <c r="V49" s="3">
        <v>475.767892700906</v>
      </c>
      <c r="W49" s="3">
        <v>498.901887962342</v>
      </c>
      <c r="X49" s="3"/>
      <c r="Y49" s="3"/>
      <c r="Z49" s="3"/>
      <c r="AA49" s="3"/>
      <c r="AB49" s="3"/>
      <c r="AC49" s="3"/>
      <c r="AD49" s="3"/>
      <c r="AE49" s="3"/>
    </row>
    <row r="50" spans="1:31">
      <c r="A50" t="s">
        <v>70</v>
      </c>
      <c r="B50" t="s">
        <v>71</v>
      </c>
      <c r="C50" t="s">
        <v>59</v>
      </c>
      <c r="D50" t="s">
        <v>37</v>
      </c>
      <c r="E50" s="3"/>
      <c r="F50" s="3">
        <v>4.8522826</v>
      </c>
      <c r="G50" s="3">
        <v>4.8509435</v>
      </c>
      <c r="H50" s="3">
        <v>4.844248</v>
      </c>
      <c r="I50" s="3">
        <v>4.70513899999999</v>
      </c>
      <c r="J50" s="3">
        <v>4.6056655</v>
      </c>
      <c r="K50" s="3">
        <v>4.422854</v>
      </c>
      <c r="L50" s="3">
        <v>4.16489049999999</v>
      </c>
      <c r="M50" s="3">
        <v>3.96012449999999</v>
      </c>
      <c r="N50" s="3">
        <v>3.7639255</v>
      </c>
      <c r="O50" s="3">
        <v>3.59966699999999</v>
      </c>
      <c r="P50" s="3">
        <v>3.53076699999999</v>
      </c>
      <c r="Q50" s="3">
        <v>3.462687</v>
      </c>
      <c r="R50" s="3">
        <v>3.32349049999999</v>
      </c>
      <c r="S50" s="3">
        <v>3.15218999999999</v>
      </c>
      <c r="T50" s="3">
        <v>2.9564525</v>
      </c>
      <c r="U50" s="3">
        <v>2.78578749999999</v>
      </c>
      <c r="V50" s="3">
        <v>2.6483355</v>
      </c>
      <c r="W50" s="3">
        <v>2.5304795</v>
      </c>
      <c r="X50" s="3"/>
      <c r="Y50" s="3"/>
      <c r="Z50" s="3"/>
      <c r="AA50" s="3"/>
      <c r="AB50" s="3"/>
      <c r="AC50" s="3"/>
      <c r="AD50" s="3"/>
      <c r="AE50" s="3"/>
    </row>
    <row r="51" spans="1:31">
      <c r="A51" t="s">
        <v>70</v>
      </c>
      <c r="B51" t="s">
        <v>71</v>
      </c>
      <c r="C51" t="s">
        <v>59</v>
      </c>
      <c r="D51" t="s">
        <v>39</v>
      </c>
      <c r="E51" s="3"/>
      <c r="F51" s="3">
        <v>15.9221336</v>
      </c>
      <c r="G51" s="3">
        <v>15.99545</v>
      </c>
      <c r="H51" s="3">
        <v>16.362032</v>
      </c>
      <c r="I51" s="3">
        <v>16.206599</v>
      </c>
      <c r="J51" s="3">
        <v>16.018458</v>
      </c>
      <c r="K51" s="3">
        <v>15.833091</v>
      </c>
      <c r="L51" s="3">
        <v>15.680084</v>
      </c>
      <c r="M51" s="3">
        <v>15.549426</v>
      </c>
      <c r="N51" s="3">
        <v>15.408951</v>
      </c>
      <c r="O51" s="3">
        <v>15.228795</v>
      </c>
      <c r="P51" s="3">
        <v>14.986284</v>
      </c>
      <c r="Q51" s="3">
        <v>14.686991</v>
      </c>
      <c r="R51" s="3">
        <v>14.35044</v>
      </c>
      <c r="S51" s="3">
        <v>14.004398</v>
      </c>
      <c r="T51" s="3">
        <v>13.66621</v>
      </c>
      <c r="U51" s="3">
        <v>13.330098</v>
      </c>
      <c r="V51" s="3">
        <v>12.97766</v>
      </c>
      <c r="W51" s="3">
        <v>12.603416</v>
      </c>
      <c r="X51" s="3"/>
      <c r="Y51" s="3"/>
      <c r="Z51" s="3"/>
      <c r="AA51" s="3"/>
      <c r="AB51" s="3"/>
      <c r="AC51" s="3"/>
      <c r="AD51" s="3"/>
      <c r="AE51" s="3"/>
    </row>
    <row r="52" spans="1:31">
      <c r="A52" t="s">
        <v>70</v>
      </c>
      <c r="B52" t="s">
        <v>71</v>
      </c>
      <c r="C52" t="s">
        <v>52</v>
      </c>
      <c r="D52" t="s">
        <v>18</v>
      </c>
      <c r="E52" s="3"/>
      <c r="F52" s="3">
        <v>2700.244</v>
      </c>
      <c r="G52" s="3">
        <v>2695.32</v>
      </c>
      <c r="H52" s="3">
        <v>3022.77</v>
      </c>
      <c r="I52" s="3">
        <v>3269.64</v>
      </c>
      <c r="J52" s="3">
        <v>3524.32</v>
      </c>
      <c r="K52" s="3">
        <v>3814.02</v>
      </c>
      <c r="L52" s="3">
        <v>4126.64</v>
      </c>
      <c r="M52" s="3">
        <v>4441.31</v>
      </c>
      <c r="N52" s="3">
        <v>4755.69</v>
      </c>
      <c r="O52" s="3">
        <v>5078.26</v>
      </c>
      <c r="P52" s="3">
        <v>5408.12</v>
      </c>
      <c r="Q52" s="3">
        <v>5733.42</v>
      </c>
      <c r="R52" s="3">
        <v>6049.11</v>
      </c>
      <c r="S52" s="3">
        <v>6352.15</v>
      </c>
      <c r="T52" s="3">
        <v>6636.9</v>
      </c>
      <c r="U52" s="3">
        <v>6885.45</v>
      </c>
      <c r="V52" s="3">
        <v>7096.46</v>
      </c>
      <c r="W52" s="3">
        <v>7262.86</v>
      </c>
      <c r="X52" s="3"/>
      <c r="Y52" s="3"/>
      <c r="Z52" s="3"/>
      <c r="AA52" s="3"/>
      <c r="AB52" s="3"/>
      <c r="AC52" s="3"/>
      <c r="AD52" s="3"/>
      <c r="AE52" s="3"/>
    </row>
    <row r="53" spans="1:31">
      <c r="A53" t="s">
        <v>70</v>
      </c>
      <c r="B53" t="s">
        <v>71</v>
      </c>
      <c r="C53" t="s">
        <v>52</v>
      </c>
      <c r="D53" t="s">
        <v>31</v>
      </c>
      <c r="E53" s="3"/>
      <c r="F53" s="3">
        <v>41.9799162037812</v>
      </c>
      <c r="G53" s="3">
        <v>41.8152943738112</v>
      </c>
      <c r="H53" s="3">
        <v>46.4076822702149</v>
      </c>
      <c r="I53" s="3">
        <v>49.6674059266393</v>
      </c>
      <c r="J53" s="3">
        <v>52.9184693824629</v>
      </c>
      <c r="K53" s="3">
        <v>56.6118611112604</v>
      </c>
      <c r="L53" s="3">
        <v>60.6260497911546</v>
      </c>
      <c r="M53" s="3">
        <v>64.7217984648204</v>
      </c>
      <c r="N53" s="3">
        <v>68.9661023143144</v>
      </c>
      <c r="O53" s="3">
        <v>73.4295990722143</v>
      </c>
      <c r="P53" s="3">
        <v>78.0515892238317</v>
      </c>
      <c r="Q53" s="3">
        <v>82.627153268295</v>
      </c>
      <c r="R53" s="3">
        <v>87.117559213444</v>
      </c>
      <c r="S53" s="3">
        <v>91.5748645042611</v>
      </c>
      <c r="T53" s="3">
        <v>96.0826789650102</v>
      </c>
      <c r="U53" s="3">
        <v>100.709797510186</v>
      </c>
      <c r="V53" s="3">
        <v>105.362299435983</v>
      </c>
      <c r="W53" s="3">
        <v>109.934967437704</v>
      </c>
      <c r="X53" s="3"/>
      <c r="Y53" s="3"/>
      <c r="Z53" s="3"/>
      <c r="AA53" s="3"/>
      <c r="AB53" s="3"/>
      <c r="AC53" s="3"/>
      <c r="AD53" s="3"/>
      <c r="AE53" s="3"/>
    </row>
    <row r="54" spans="1:31">
      <c r="A54" t="s">
        <v>70</v>
      </c>
      <c r="B54" t="s">
        <v>71</v>
      </c>
      <c r="C54" t="s">
        <v>52</v>
      </c>
      <c r="D54" t="s">
        <v>33</v>
      </c>
      <c r="E54" s="3"/>
      <c r="F54" s="3">
        <v>149.947362958259</v>
      </c>
      <c r="G54" s="3">
        <v>149.880646333179</v>
      </c>
      <c r="H54" s="3">
        <v>169.2582327676</v>
      </c>
      <c r="I54" s="3">
        <v>184.227935444608</v>
      </c>
      <c r="J54" s="3">
        <v>200.13509595987</v>
      </c>
      <c r="K54" s="3">
        <v>219.388907883832</v>
      </c>
      <c r="L54" s="3">
        <v>238.985282011742</v>
      </c>
      <c r="M54" s="3">
        <v>260.380977439836</v>
      </c>
      <c r="N54" s="3">
        <v>281.071142348527</v>
      </c>
      <c r="O54" s="3">
        <v>300.25281908654</v>
      </c>
      <c r="P54" s="3">
        <v>321.565819548616</v>
      </c>
      <c r="Q54" s="3">
        <v>347.75763705169</v>
      </c>
      <c r="R54" s="3">
        <v>377.888047782072</v>
      </c>
      <c r="S54" s="3">
        <v>411.251143465801</v>
      </c>
      <c r="T54" s="3">
        <v>443.552247409245</v>
      </c>
      <c r="U54" s="3">
        <v>473.174120819538</v>
      </c>
      <c r="V54" s="3">
        <v>501.312840932535</v>
      </c>
      <c r="W54" s="3">
        <v>529.304468642369</v>
      </c>
      <c r="X54" s="3"/>
      <c r="Y54" s="3"/>
      <c r="Z54" s="3"/>
      <c r="AA54" s="3"/>
      <c r="AB54" s="3"/>
      <c r="AC54" s="3"/>
      <c r="AD54" s="3"/>
      <c r="AE54" s="3"/>
    </row>
    <row r="55" spans="1:31">
      <c r="A55" t="s">
        <v>70</v>
      </c>
      <c r="B55" t="s">
        <v>71</v>
      </c>
      <c r="C55" t="s">
        <v>52</v>
      </c>
      <c r="D55" t="s">
        <v>37</v>
      </c>
      <c r="E55" s="3"/>
      <c r="F55" s="3">
        <v>18.0079459</v>
      </c>
      <c r="G55" s="3">
        <v>17.983109</v>
      </c>
      <c r="H55" s="3">
        <v>17.8589245</v>
      </c>
      <c r="I55" s="3">
        <v>17.747797</v>
      </c>
      <c r="J55" s="3">
        <v>17.609705</v>
      </c>
      <c r="K55" s="3">
        <v>17.384744</v>
      </c>
      <c r="L55" s="3">
        <v>17.2673395</v>
      </c>
      <c r="M55" s="3">
        <v>17.056968</v>
      </c>
      <c r="N55" s="3">
        <v>16.91988</v>
      </c>
      <c r="O55" s="3">
        <v>16.91328</v>
      </c>
      <c r="P55" s="3">
        <v>16.818081</v>
      </c>
      <c r="Q55" s="3">
        <v>16.486827</v>
      </c>
      <c r="R55" s="3">
        <v>16.0076775</v>
      </c>
      <c r="S55" s="3">
        <v>15.4459145</v>
      </c>
      <c r="T55" s="3">
        <v>14.9630625</v>
      </c>
      <c r="U55" s="3">
        <v>14.55162</v>
      </c>
      <c r="V55" s="3">
        <v>14.1557515</v>
      </c>
      <c r="W55" s="3">
        <v>13.7215165</v>
      </c>
      <c r="X55" s="3"/>
      <c r="Y55" s="3"/>
      <c r="Z55" s="3"/>
      <c r="AA55" s="3"/>
      <c r="AB55" s="3"/>
      <c r="AC55" s="3"/>
      <c r="AD55" s="3"/>
      <c r="AE55" s="3"/>
    </row>
    <row r="56" spans="1:31">
      <c r="A56" t="s">
        <v>70</v>
      </c>
      <c r="B56" t="s">
        <v>71</v>
      </c>
      <c r="C56" t="s">
        <v>52</v>
      </c>
      <c r="D56" t="s">
        <v>39</v>
      </c>
      <c r="E56" s="3"/>
      <c r="F56" s="3">
        <v>64.3222818</v>
      </c>
      <c r="G56" s="3">
        <v>64.457755</v>
      </c>
      <c r="H56" s="3">
        <v>65.135121</v>
      </c>
      <c r="I56" s="3">
        <v>65.830698</v>
      </c>
      <c r="J56" s="3">
        <v>66.5990540000001</v>
      </c>
      <c r="K56" s="3">
        <v>67.371394</v>
      </c>
      <c r="L56" s="3">
        <v>68.06711</v>
      </c>
      <c r="M56" s="3">
        <v>68.621548</v>
      </c>
      <c r="N56" s="3">
        <v>68.9569200000001</v>
      </c>
      <c r="O56" s="3">
        <v>69.158215</v>
      </c>
      <c r="P56" s="3">
        <v>69.289044</v>
      </c>
      <c r="Q56" s="3">
        <v>69.389054</v>
      </c>
      <c r="R56" s="3">
        <v>69.436174</v>
      </c>
      <c r="S56" s="3">
        <v>69.36565</v>
      </c>
      <c r="T56" s="3">
        <v>69.074885</v>
      </c>
      <c r="U56" s="3">
        <v>68.369217</v>
      </c>
      <c r="V56" s="3">
        <v>67.352934</v>
      </c>
      <c r="W56" s="3">
        <v>66.065058</v>
      </c>
      <c r="X56" s="3"/>
      <c r="Y56" s="3"/>
      <c r="Z56" s="3"/>
      <c r="AA56" s="3"/>
      <c r="AB56" s="3"/>
      <c r="AC56" s="3"/>
      <c r="AD56" s="3"/>
      <c r="AE56" s="3"/>
    </row>
    <row r="57" spans="1:31">
      <c r="A57" t="s">
        <v>70</v>
      </c>
      <c r="B57" t="s">
        <v>71</v>
      </c>
      <c r="C57" t="s">
        <v>57</v>
      </c>
      <c r="D57" t="s">
        <v>18</v>
      </c>
      <c r="E57" s="3"/>
      <c r="F57" s="3">
        <v>3976.086</v>
      </c>
      <c r="G57" s="3">
        <v>3998.7</v>
      </c>
      <c r="H57" s="3">
        <v>4276.21</v>
      </c>
      <c r="I57" s="3">
        <v>4507.92</v>
      </c>
      <c r="J57" s="3">
        <v>4802.05</v>
      </c>
      <c r="K57" s="3">
        <v>5187.76</v>
      </c>
      <c r="L57" s="3">
        <v>5620.48</v>
      </c>
      <c r="M57" s="3">
        <v>6028.56</v>
      </c>
      <c r="N57" s="3">
        <v>6400.58</v>
      </c>
      <c r="O57" s="3">
        <v>6745.34</v>
      </c>
      <c r="P57" s="3">
        <v>7073.1</v>
      </c>
      <c r="Q57" s="3">
        <v>7382.95</v>
      </c>
      <c r="R57" s="3">
        <v>7673.54</v>
      </c>
      <c r="S57" s="3">
        <v>7923.89</v>
      </c>
      <c r="T57" s="3">
        <v>8107.41</v>
      </c>
      <c r="U57" s="3">
        <v>8197.29</v>
      </c>
      <c r="V57" s="3">
        <v>8187.18</v>
      </c>
      <c r="W57" s="3">
        <v>8096.85</v>
      </c>
      <c r="X57" s="3"/>
      <c r="Y57" s="3"/>
      <c r="Z57" s="3"/>
      <c r="AA57" s="3"/>
      <c r="AB57" s="3"/>
      <c r="AC57" s="3"/>
      <c r="AD57" s="3"/>
      <c r="AE57" s="3"/>
    </row>
    <row r="58" spans="1:31">
      <c r="A58" t="s">
        <v>70</v>
      </c>
      <c r="B58" t="s">
        <v>71</v>
      </c>
      <c r="C58" t="s">
        <v>57</v>
      </c>
      <c r="D58" t="s">
        <v>31</v>
      </c>
      <c r="E58" s="3"/>
      <c r="F58" s="3">
        <v>47.7968762479015</v>
      </c>
      <c r="G58" s="3">
        <v>48.0222499849041</v>
      </c>
      <c r="H58" s="3">
        <v>51.1079500476114</v>
      </c>
      <c r="I58" s="3">
        <v>54.1494474153829</v>
      </c>
      <c r="J58" s="3">
        <v>57.9845962058521</v>
      </c>
      <c r="K58" s="3">
        <v>62.9378404023433</v>
      </c>
      <c r="L58" s="3">
        <v>68.418371485775</v>
      </c>
      <c r="M58" s="3">
        <v>73.6302779443573</v>
      </c>
      <c r="N58" s="3">
        <v>78.5989493942805</v>
      </c>
      <c r="O58" s="3">
        <v>83.5449854436548</v>
      </c>
      <c r="P58" s="3">
        <v>88.5947446335491</v>
      </c>
      <c r="Q58" s="3">
        <v>93.5370182953464</v>
      </c>
      <c r="R58" s="3">
        <v>98.2597744916956</v>
      </c>
      <c r="S58" s="3">
        <v>102.662243577924</v>
      </c>
      <c r="T58" s="3">
        <v>106.732040717946</v>
      </c>
      <c r="U58" s="3">
        <v>110.549223014264</v>
      </c>
      <c r="V58" s="3">
        <v>114.157380539061</v>
      </c>
      <c r="W58" s="3">
        <v>117.507398553513</v>
      </c>
      <c r="X58" s="3"/>
      <c r="Y58" s="3"/>
      <c r="Z58" s="3"/>
      <c r="AA58" s="3"/>
      <c r="AB58" s="3"/>
      <c r="AC58" s="3"/>
      <c r="AD58" s="3"/>
      <c r="AE58" s="3"/>
    </row>
    <row r="59" spans="1:31">
      <c r="A59" t="s">
        <v>70</v>
      </c>
      <c r="B59" t="s">
        <v>71</v>
      </c>
      <c r="C59" t="s">
        <v>57</v>
      </c>
      <c r="D59" t="s">
        <v>33</v>
      </c>
      <c r="E59" s="3"/>
      <c r="F59" s="3">
        <v>159.673403951465</v>
      </c>
      <c r="G59" s="3">
        <v>161.288318832564</v>
      </c>
      <c r="H59" s="3">
        <v>176.36289114366</v>
      </c>
      <c r="I59" s="3">
        <v>196.498644122217</v>
      </c>
      <c r="J59" s="3">
        <v>219.921416695017</v>
      </c>
      <c r="K59" s="3">
        <v>242.206421428323</v>
      </c>
      <c r="L59" s="3">
        <v>265.255577171147</v>
      </c>
      <c r="M59" s="3">
        <v>292.16986024911</v>
      </c>
      <c r="N59" s="3">
        <v>322.117797013569</v>
      </c>
      <c r="O59" s="3">
        <v>351.392376154366</v>
      </c>
      <c r="P59" s="3">
        <v>380.703160044528</v>
      </c>
      <c r="Q59" s="3">
        <v>408.077648587934</v>
      </c>
      <c r="R59" s="3">
        <v>437.386834904445</v>
      </c>
      <c r="S59" s="3">
        <v>471.368585994478</v>
      </c>
      <c r="T59" s="3">
        <v>511.669620646173</v>
      </c>
      <c r="U59" s="3">
        <v>547.74645588607</v>
      </c>
      <c r="V59" s="3">
        <v>579.046652862834</v>
      </c>
      <c r="W59" s="3">
        <v>605.30097834882</v>
      </c>
      <c r="X59" s="3"/>
      <c r="Y59" s="3"/>
      <c r="Z59" s="3"/>
      <c r="AA59" s="3"/>
      <c r="AB59" s="3"/>
      <c r="AC59" s="3"/>
      <c r="AD59" s="3"/>
      <c r="AE59" s="3"/>
    </row>
    <row r="60" spans="1:31">
      <c r="A60" t="s">
        <v>70</v>
      </c>
      <c r="B60" t="s">
        <v>71</v>
      </c>
      <c r="C60" t="s">
        <v>57</v>
      </c>
      <c r="D60" t="s">
        <v>37</v>
      </c>
      <c r="E60" s="3"/>
      <c r="F60" s="3">
        <v>24.9013668</v>
      </c>
      <c r="G60" s="3">
        <v>24.792248</v>
      </c>
      <c r="H60" s="3">
        <v>24.246654</v>
      </c>
      <c r="I60" s="3">
        <v>22.941227</v>
      </c>
      <c r="J60" s="3">
        <v>21.8352995</v>
      </c>
      <c r="K60" s="3">
        <v>21.418755</v>
      </c>
      <c r="L60" s="3">
        <v>21.188923</v>
      </c>
      <c r="M60" s="3">
        <v>20.6337505</v>
      </c>
      <c r="N60" s="3">
        <v>19.8703085</v>
      </c>
      <c r="O60" s="3">
        <v>19.196034</v>
      </c>
      <c r="P60" s="3">
        <v>18.579042</v>
      </c>
      <c r="Q60" s="3">
        <v>18.0920225</v>
      </c>
      <c r="R60" s="3">
        <v>17.544058</v>
      </c>
      <c r="S60" s="3">
        <v>16.8103905</v>
      </c>
      <c r="T60" s="3">
        <v>15.8450095</v>
      </c>
      <c r="U60" s="3">
        <v>14.9654825</v>
      </c>
      <c r="V60" s="3">
        <v>14.139068</v>
      </c>
      <c r="W60" s="3">
        <v>13.3765685</v>
      </c>
      <c r="X60" s="3"/>
      <c r="Y60" s="3"/>
      <c r="Z60" s="3"/>
      <c r="AA60" s="3"/>
      <c r="AB60" s="3"/>
      <c r="AC60" s="3"/>
      <c r="AD60" s="3"/>
      <c r="AE60" s="3"/>
    </row>
    <row r="61" spans="1:31">
      <c r="A61" t="s">
        <v>70</v>
      </c>
      <c r="B61" t="s">
        <v>71</v>
      </c>
      <c r="C61" t="s">
        <v>57</v>
      </c>
      <c r="D61" t="s">
        <v>39</v>
      </c>
      <c r="E61" s="3"/>
      <c r="F61" s="3">
        <v>83.1871518</v>
      </c>
      <c r="G61" s="3">
        <v>83.267652</v>
      </c>
      <c r="H61" s="3">
        <v>83.670153</v>
      </c>
      <c r="I61" s="3">
        <v>83.249603</v>
      </c>
      <c r="J61" s="3">
        <v>82.81596</v>
      </c>
      <c r="K61" s="3">
        <v>82.426724</v>
      </c>
      <c r="L61" s="3">
        <v>82.148696</v>
      </c>
      <c r="M61" s="3">
        <v>81.8761000000001</v>
      </c>
      <c r="N61" s="3">
        <v>81.433404</v>
      </c>
      <c r="O61" s="3">
        <v>80.739017</v>
      </c>
      <c r="P61" s="3">
        <v>79.836564</v>
      </c>
      <c r="Q61" s="3">
        <v>78.930782</v>
      </c>
      <c r="R61" s="3">
        <v>78.0944190000001</v>
      </c>
      <c r="S61" s="3">
        <v>77.184072</v>
      </c>
      <c r="T61" s="3">
        <v>75.960414</v>
      </c>
      <c r="U61" s="3">
        <v>74.150589</v>
      </c>
      <c r="V61" s="3">
        <v>71.718359</v>
      </c>
      <c r="W61" s="3">
        <v>68.905023</v>
      </c>
      <c r="X61" s="3"/>
      <c r="Y61" s="3"/>
      <c r="Z61" s="3"/>
      <c r="AA61" s="3"/>
      <c r="AB61" s="3"/>
      <c r="AC61" s="3"/>
      <c r="AD61" s="3"/>
      <c r="AE61" s="3"/>
    </row>
    <row r="62" spans="1:31">
      <c r="A62" t="s">
        <v>70</v>
      </c>
      <c r="B62" t="s">
        <v>71</v>
      </c>
      <c r="C62" t="s">
        <v>46</v>
      </c>
      <c r="D62" t="s">
        <v>18</v>
      </c>
      <c r="E62" s="3"/>
      <c r="F62" s="3">
        <v>311.40976</v>
      </c>
      <c r="G62" s="3">
        <v>309.54</v>
      </c>
      <c r="H62" s="3">
        <v>379.7575</v>
      </c>
      <c r="I62" s="3">
        <v>422.8555</v>
      </c>
      <c r="J62" s="3">
        <v>464.1225</v>
      </c>
      <c r="K62" s="3">
        <v>512.5894</v>
      </c>
      <c r="L62" s="3">
        <v>562.3157</v>
      </c>
      <c r="M62" s="3">
        <v>609.2016</v>
      </c>
      <c r="N62" s="3">
        <v>654.2062</v>
      </c>
      <c r="O62" s="3">
        <v>697.4144</v>
      </c>
      <c r="P62" s="3">
        <v>737.762</v>
      </c>
      <c r="Q62" s="3">
        <v>772.66</v>
      </c>
      <c r="R62" s="3">
        <v>801.527</v>
      </c>
      <c r="S62" s="3">
        <v>824.194</v>
      </c>
      <c r="T62" s="3">
        <v>841.171</v>
      </c>
      <c r="U62" s="3">
        <v>853.064</v>
      </c>
      <c r="V62" s="3">
        <v>860.184</v>
      </c>
      <c r="W62" s="3">
        <v>861.418</v>
      </c>
      <c r="X62" s="3"/>
      <c r="Y62" s="3"/>
      <c r="Z62" s="3"/>
      <c r="AA62" s="3"/>
      <c r="AB62" s="3"/>
      <c r="AC62" s="3"/>
      <c r="AD62" s="3"/>
      <c r="AE62" s="3"/>
    </row>
    <row r="63" spans="1:31">
      <c r="A63" t="s">
        <v>70</v>
      </c>
      <c r="B63" t="s">
        <v>71</v>
      </c>
      <c r="C63" t="s">
        <v>46</v>
      </c>
      <c r="D63" t="s">
        <v>31</v>
      </c>
      <c r="E63" s="3"/>
      <c r="F63" s="3">
        <v>26.3900582596938</v>
      </c>
      <c r="G63" s="3">
        <v>26.2831615398057</v>
      </c>
      <c r="H63" s="3">
        <v>32.5653661243872</v>
      </c>
      <c r="I63" s="3">
        <v>36.5945614187826</v>
      </c>
      <c r="J63" s="3">
        <v>40.4657688485183</v>
      </c>
      <c r="K63" s="3">
        <v>44.9442424717495</v>
      </c>
      <c r="L63" s="3">
        <v>49.5084641438158</v>
      </c>
      <c r="M63" s="3">
        <v>53.8283026563473</v>
      </c>
      <c r="N63" s="3">
        <v>58.1761272229237</v>
      </c>
      <c r="O63" s="3">
        <v>62.6491941246797</v>
      </c>
      <c r="P63" s="3">
        <v>67.2124780771539</v>
      </c>
      <c r="Q63" s="3">
        <v>71.6009672700753</v>
      </c>
      <c r="R63" s="3">
        <v>75.7271307517377</v>
      </c>
      <c r="S63" s="3">
        <v>79.571035430222</v>
      </c>
      <c r="T63" s="3">
        <v>83.2119701162574</v>
      </c>
      <c r="U63" s="3">
        <v>86.718392221344</v>
      </c>
      <c r="V63" s="3">
        <v>90.1235455232952</v>
      </c>
      <c r="W63" s="3">
        <v>93.4337531762636</v>
      </c>
      <c r="X63" s="3"/>
      <c r="Y63" s="3"/>
      <c r="Z63" s="3"/>
      <c r="AA63" s="3"/>
      <c r="AB63" s="3"/>
      <c r="AC63" s="3"/>
      <c r="AD63" s="3"/>
      <c r="AE63" s="3"/>
    </row>
    <row r="64" spans="1:31">
      <c r="A64" t="s">
        <v>70</v>
      </c>
      <c r="B64" t="s">
        <v>71</v>
      </c>
      <c r="C64" t="s">
        <v>46</v>
      </c>
      <c r="D64" t="s">
        <v>33</v>
      </c>
      <c r="E64" s="3"/>
      <c r="F64" s="3">
        <v>88.7420173158347</v>
      </c>
      <c r="G64" s="3">
        <v>88.571085206105</v>
      </c>
      <c r="H64" s="3">
        <v>110.938673085743</v>
      </c>
      <c r="I64" s="3">
        <v>126.732091364003</v>
      </c>
      <c r="J64" s="3">
        <v>144.392485857005</v>
      </c>
      <c r="K64" s="3">
        <v>166.681158623847</v>
      </c>
      <c r="L64" s="3">
        <v>192.433070802819</v>
      </c>
      <c r="M64" s="3">
        <v>220.024169367602</v>
      </c>
      <c r="N64" s="3">
        <v>245.095403474463</v>
      </c>
      <c r="O64" s="3">
        <v>268.629333070385</v>
      </c>
      <c r="P64" s="3">
        <v>293.235424170911</v>
      </c>
      <c r="Q64" s="3">
        <v>319.227501342234</v>
      </c>
      <c r="R64" s="3">
        <v>348.250010318977</v>
      </c>
      <c r="S64" s="3">
        <v>380.307214976886</v>
      </c>
      <c r="T64" s="3">
        <v>413.449567194999</v>
      </c>
      <c r="U64" s="3">
        <v>442.530701830607</v>
      </c>
      <c r="V64" s="3">
        <v>470.353173343571</v>
      </c>
      <c r="W64" s="3">
        <v>498.32194430585</v>
      </c>
      <c r="X64" s="3"/>
      <c r="Y64" s="3"/>
      <c r="Z64" s="3"/>
      <c r="AA64" s="3"/>
      <c r="AB64" s="3"/>
      <c r="AC64" s="3"/>
      <c r="AD64" s="3"/>
      <c r="AE64" s="3"/>
    </row>
    <row r="65" spans="1:31">
      <c r="A65" t="s">
        <v>70</v>
      </c>
      <c r="B65" t="s">
        <v>71</v>
      </c>
      <c r="C65" t="s">
        <v>46</v>
      </c>
      <c r="D65" t="s">
        <v>37</v>
      </c>
      <c r="E65" s="3"/>
      <c r="F65" s="3">
        <v>3.509158</v>
      </c>
      <c r="G65" s="3">
        <v>3.49482</v>
      </c>
      <c r="H65" s="3">
        <v>3.42313</v>
      </c>
      <c r="I65" s="3">
        <v>3.3366095</v>
      </c>
      <c r="J65" s="3">
        <v>3.21431199999999</v>
      </c>
      <c r="K65" s="3">
        <v>3.075269</v>
      </c>
      <c r="L65" s="3">
        <v>2.9221365</v>
      </c>
      <c r="M65" s="3">
        <v>2.76879399999999</v>
      </c>
      <c r="N65" s="3">
        <v>2.66919</v>
      </c>
      <c r="O65" s="3">
        <v>2.596196</v>
      </c>
      <c r="P65" s="3">
        <v>2.51593749999999</v>
      </c>
      <c r="Q65" s="3">
        <v>2.4204055</v>
      </c>
      <c r="R65" s="3">
        <v>2.30158499999999</v>
      </c>
      <c r="S65" s="3">
        <v>2.1671795</v>
      </c>
      <c r="T65" s="3">
        <v>2.03451899999999</v>
      </c>
      <c r="U65" s="3">
        <v>1.9276945</v>
      </c>
      <c r="V65" s="3">
        <v>1.82880449999999</v>
      </c>
      <c r="W65" s="3">
        <v>1.72863749999999</v>
      </c>
      <c r="X65" s="3"/>
      <c r="Y65" s="3"/>
      <c r="Z65" s="3"/>
      <c r="AA65" s="3"/>
      <c r="AB65" s="3"/>
      <c r="AC65" s="3"/>
      <c r="AD65" s="3"/>
      <c r="AE65" s="3"/>
    </row>
    <row r="66" spans="1:31">
      <c r="A66" t="s">
        <v>70</v>
      </c>
      <c r="B66" t="s">
        <v>71</v>
      </c>
      <c r="C66" t="s">
        <v>46</v>
      </c>
      <c r="D66" t="s">
        <v>39</v>
      </c>
      <c r="E66" s="3"/>
      <c r="F66" s="3">
        <v>11.800268</v>
      </c>
      <c r="G66" s="3">
        <v>11.777122</v>
      </c>
      <c r="H66" s="3">
        <v>11.661392</v>
      </c>
      <c r="I66" s="3">
        <v>11.555146</v>
      </c>
      <c r="J66" s="3">
        <v>11.469509</v>
      </c>
      <c r="K66" s="3">
        <v>11.405007</v>
      </c>
      <c r="L66" s="3">
        <v>11.357971</v>
      </c>
      <c r="M66" s="3">
        <v>11.317496</v>
      </c>
      <c r="N66" s="3">
        <v>11.245269</v>
      </c>
      <c r="O66" s="3">
        <v>11.132057</v>
      </c>
      <c r="P66" s="3">
        <v>10.976563</v>
      </c>
      <c r="Q66" s="3">
        <v>10.791195</v>
      </c>
      <c r="R66" s="3">
        <v>10.58441</v>
      </c>
      <c r="S66" s="3">
        <v>10.357965</v>
      </c>
      <c r="T66" s="3">
        <v>10.108774</v>
      </c>
      <c r="U66" s="3">
        <v>9.837175</v>
      </c>
      <c r="V66" s="3">
        <v>9.544498</v>
      </c>
      <c r="W66" s="3">
        <v>9.219559</v>
      </c>
      <c r="X66" s="3"/>
      <c r="Y66" s="3"/>
      <c r="Z66" s="3"/>
      <c r="AA66" s="3"/>
      <c r="AB66" s="3"/>
      <c r="AC66" s="3"/>
      <c r="AD66" s="3"/>
      <c r="AE66" s="3"/>
    </row>
    <row r="67" spans="1:31">
      <c r="A67" t="s">
        <v>70</v>
      </c>
      <c r="B67" t="s">
        <v>71</v>
      </c>
      <c r="C67" t="s">
        <v>43</v>
      </c>
      <c r="D67" t="s">
        <v>18</v>
      </c>
      <c r="E67" s="3"/>
      <c r="F67" s="3">
        <v>934.1124</v>
      </c>
      <c r="G67" s="3">
        <v>958.6</v>
      </c>
      <c r="H67" s="3">
        <v>1140.734</v>
      </c>
      <c r="I67" s="3">
        <v>1299.334</v>
      </c>
      <c r="J67" s="3">
        <v>1454.296</v>
      </c>
      <c r="K67" s="3">
        <v>1597.068</v>
      </c>
      <c r="L67" s="3">
        <v>1719.92</v>
      </c>
      <c r="M67" s="3">
        <v>1817.936</v>
      </c>
      <c r="N67" s="3">
        <v>1900.27</v>
      </c>
      <c r="O67" s="3">
        <v>1972.636</v>
      </c>
      <c r="P67" s="3">
        <v>2036.648</v>
      </c>
      <c r="Q67" s="3">
        <v>2087.087</v>
      </c>
      <c r="R67" s="3">
        <v>2126.399</v>
      </c>
      <c r="S67" s="3">
        <v>2156.882</v>
      </c>
      <c r="T67" s="3">
        <v>2180.693</v>
      </c>
      <c r="U67" s="3">
        <v>2198.881</v>
      </c>
      <c r="V67" s="3">
        <v>2212.309</v>
      </c>
      <c r="W67" s="3">
        <v>2218.745</v>
      </c>
      <c r="X67" s="3"/>
      <c r="Y67" s="3"/>
      <c r="Z67" s="3"/>
      <c r="AA67" s="3"/>
      <c r="AB67" s="3"/>
      <c r="AC67" s="3"/>
      <c r="AD67" s="3"/>
      <c r="AE67" s="3"/>
    </row>
    <row r="68" spans="1:31">
      <c r="A68" t="s">
        <v>70</v>
      </c>
      <c r="B68" t="s">
        <v>71</v>
      </c>
      <c r="C68" t="s">
        <v>43</v>
      </c>
      <c r="D68" t="s">
        <v>31</v>
      </c>
      <c r="E68" s="3"/>
      <c r="F68" s="3">
        <v>25.5937626157067</v>
      </c>
      <c r="G68" s="3">
        <v>26.4222078629525</v>
      </c>
      <c r="H68" s="3">
        <v>32.4143700920808</v>
      </c>
      <c r="I68" s="3">
        <v>37.9460689289696</v>
      </c>
      <c r="J68" s="3">
        <v>43.7223842537412</v>
      </c>
      <c r="K68" s="3">
        <v>49.4464738548892</v>
      </c>
      <c r="L68" s="3">
        <v>54.8265865974255</v>
      </c>
      <c r="M68" s="3">
        <v>59.6563385155011</v>
      </c>
      <c r="N68" s="3">
        <v>64.2370418407342</v>
      </c>
      <c r="O68" s="3">
        <v>68.8576900603892</v>
      </c>
      <c r="P68" s="3">
        <v>73.6268274999806</v>
      </c>
      <c r="Q68" s="3">
        <v>78.3379048558055</v>
      </c>
      <c r="R68" s="3">
        <v>82.9165052158382</v>
      </c>
      <c r="S68" s="3">
        <v>87.2762866420118</v>
      </c>
      <c r="T68" s="3">
        <v>91.4235412580292</v>
      </c>
      <c r="U68" s="3">
        <v>95.4172962169616</v>
      </c>
      <c r="V68" s="3">
        <v>99.3213554681273</v>
      </c>
      <c r="W68" s="3">
        <v>103.159781343081</v>
      </c>
      <c r="X68" s="3"/>
      <c r="Y68" s="3"/>
      <c r="Z68" s="3"/>
      <c r="AA68" s="3"/>
      <c r="AB68" s="3"/>
      <c r="AC68" s="3"/>
      <c r="AD68" s="3"/>
      <c r="AE68" s="3"/>
    </row>
    <row r="69" spans="1:31">
      <c r="A69" t="s">
        <v>70</v>
      </c>
      <c r="B69" t="s">
        <v>71</v>
      </c>
      <c r="C69" t="s">
        <v>43</v>
      </c>
      <c r="D69" t="s">
        <v>33</v>
      </c>
      <c r="E69" s="3"/>
      <c r="F69" s="3">
        <v>84.7241362599624</v>
      </c>
      <c r="G69" s="3">
        <v>87.7593391005849</v>
      </c>
      <c r="H69" s="3">
        <v>109.563497992076</v>
      </c>
      <c r="I69" s="3">
        <v>128.986996608484</v>
      </c>
      <c r="J69" s="3">
        <v>151.360218796934</v>
      </c>
      <c r="K69" s="3">
        <v>176.014062891765</v>
      </c>
      <c r="L69" s="3">
        <v>203.455497481293</v>
      </c>
      <c r="M69" s="3">
        <v>227.773423869566</v>
      </c>
      <c r="N69" s="3">
        <v>255.451158091315</v>
      </c>
      <c r="O69" s="3">
        <v>280.647791457713</v>
      </c>
      <c r="P69" s="3">
        <v>303.270354026216</v>
      </c>
      <c r="Q69" s="3">
        <v>326.132542584736</v>
      </c>
      <c r="R69" s="3">
        <v>353.222278562177</v>
      </c>
      <c r="S69" s="3">
        <v>382.744500963125</v>
      </c>
      <c r="T69" s="3">
        <v>419.436955963114</v>
      </c>
      <c r="U69" s="3">
        <v>457.005964676661</v>
      </c>
      <c r="V69" s="3">
        <v>490.40909745852</v>
      </c>
      <c r="W69" s="3">
        <v>522.380785667182</v>
      </c>
      <c r="X69" s="3"/>
      <c r="Y69" s="3"/>
      <c r="Z69" s="3"/>
      <c r="AA69" s="3"/>
      <c r="AB69" s="3"/>
      <c r="AC69" s="3"/>
      <c r="AD69" s="3"/>
      <c r="AE69" s="3"/>
    </row>
    <row r="70" spans="1:31">
      <c r="A70" t="s">
        <v>70</v>
      </c>
      <c r="B70" t="s">
        <v>71</v>
      </c>
      <c r="C70" t="s">
        <v>43</v>
      </c>
      <c r="D70" t="s">
        <v>37</v>
      </c>
      <c r="E70" s="3"/>
      <c r="F70" s="3">
        <v>11.0253399</v>
      </c>
      <c r="G70" s="3">
        <v>10.923054</v>
      </c>
      <c r="H70" s="3">
        <v>10.4116245</v>
      </c>
      <c r="I70" s="3">
        <v>10.073372</v>
      </c>
      <c r="J70" s="3">
        <v>9.60817849999999</v>
      </c>
      <c r="K70" s="3">
        <v>9.07352499999999</v>
      </c>
      <c r="L70" s="3">
        <v>8.45354399999999</v>
      </c>
      <c r="M70" s="3">
        <v>7.98133499999999</v>
      </c>
      <c r="N70" s="3">
        <v>7.43887799999999</v>
      </c>
      <c r="O70" s="3">
        <v>7.02886699999999</v>
      </c>
      <c r="P70" s="3">
        <v>6.71561849999999</v>
      </c>
      <c r="Q70" s="3">
        <v>6.39950549999999</v>
      </c>
      <c r="R70" s="3">
        <v>6.02000249999999</v>
      </c>
      <c r="S70" s="3">
        <v>5.63530499999999</v>
      </c>
      <c r="T70" s="3">
        <v>5.199096</v>
      </c>
      <c r="U70" s="3">
        <v>4.81149299999999</v>
      </c>
      <c r="V70" s="3">
        <v>4.51114999999999</v>
      </c>
      <c r="W70" s="3">
        <v>4.24737099999999</v>
      </c>
      <c r="X70" s="3"/>
      <c r="Y70" s="3"/>
      <c r="Z70" s="3"/>
      <c r="AA70" s="3"/>
      <c r="AB70" s="3"/>
      <c r="AC70" s="3"/>
      <c r="AD70" s="3"/>
      <c r="AE70" s="3"/>
    </row>
    <row r="71" spans="1:31">
      <c r="A71" t="s">
        <v>70</v>
      </c>
      <c r="B71" t="s">
        <v>71</v>
      </c>
      <c r="C71" t="s">
        <v>43</v>
      </c>
      <c r="D71" t="s">
        <v>39</v>
      </c>
      <c r="E71" s="3"/>
      <c r="F71" s="3">
        <v>36.4976582</v>
      </c>
      <c r="G71" s="3">
        <v>36.280087</v>
      </c>
      <c r="H71" s="3">
        <v>35.192231</v>
      </c>
      <c r="I71" s="3">
        <v>34.241597</v>
      </c>
      <c r="J71" s="3">
        <v>33.262047</v>
      </c>
      <c r="K71" s="3">
        <v>32.298926</v>
      </c>
      <c r="L71" s="3">
        <v>31.370182</v>
      </c>
      <c r="M71" s="3">
        <v>30.473476</v>
      </c>
      <c r="N71" s="3">
        <v>29.582153</v>
      </c>
      <c r="O71" s="3">
        <v>28.648013</v>
      </c>
      <c r="P71" s="3">
        <v>27.661765</v>
      </c>
      <c r="Q71" s="3">
        <v>26.642109</v>
      </c>
      <c r="R71" s="3">
        <v>25.645063</v>
      </c>
      <c r="S71" s="3">
        <v>24.713265</v>
      </c>
      <c r="T71" s="3">
        <v>23.852642</v>
      </c>
      <c r="U71" s="3">
        <v>23.044889</v>
      </c>
      <c r="V71" s="3">
        <v>22.274253</v>
      </c>
      <c r="W71" s="3">
        <v>21.507849</v>
      </c>
      <c r="X71" s="3"/>
      <c r="Y71" s="3"/>
      <c r="Z71" s="3"/>
      <c r="AA71" s="3"/>
      <c r="AB71" s="3"/>
      <c r="AC71" s="3"/>
      <c r="AD71" s="3"/>
      <c r="AE71" s="3"/>
    </row>
    <row r="72" spans="1:31">
      <c r="A72" t="s">
        <v>70</v>
      </c>
      <c r="B72" t="s">
        <v>71</v>
      </c>
      <c r="C72" t="s">
        <v>65</v>
      </c>
      <c r="D72" t="s">
        <v>18</v>
      </c>
      <c r="E72" s="3"/>
      <c r="F72" s="3">
        <v>17.5548</v>
      </c>
      <c r="G72" s="3">
        <v>17.8739</v>
      </c>
      <c r="H72" s="3">
        <v>21.9315</v>
      </c>
      <c r="I72" s="3">
        <v>25.1109</v>
      </c>
      <c r="J72" s="3">
        <v>28.6542</v>
      </c>
      <c r="K72" s="3">
        <v>32.444</v>
      </c>
      <c r="L72" s="3">
        <v>36.0862</v>
      </c>
      <c r="M72" s="3">
        <v>39.2156</v>
      </c>
      <c r="N72" s="3">
        <v>41.9088</v>
      </c>
      <c r="O72" s="3">
        <v>44.4072</v>
      </c>
      <c r="P72" s="3">
        <v>46.8158</v>
      </c>
      <c r="Q72" s="3">
        <v>49.0163</v>
      </c>
      <c r="R72" s="3">
        <v>50.9195</v>
      </c>
      <c r="S72" s="3">
        <v>52.4482</v>
      </c>
      <c r="T72" s="3">
        <v>53.3739</v>
      </c>
      <c r="U72" s="3">
        <v>53.5943</v>
      </c>
      <c r="V72" s="3">
        <v>53.2509</v>
      </c>
      <c r="W72" s="3">
        <v>52.5899</v>
      </c>
      <c r="X72" s="3"/>
      <c r="Y72" s="3"/>
      <c r="Z72" s="3"/>
      <c r="AA72" s="3"/>
      <c r="AB72" s="3"/>
      <c r="AC72" s="3"/>
      <c r="AD72" s="3"/>
      <c r="AE72" s="3"/>
    </row>
    <row r="73" spans="1:31">
      <c r="A73" t="s">
        <v>70</v>
      </c>
      <c r="B73" t="s">
        <v>71</v>
      </c>
      <c r="C73" t="s">
        <v>65</v>
      </c>
      <c r="D73" t="s">
        <v>31</v>
      </c>
      <c r="E73" s="3"/>
      <c r="F73" s="3">
        <v>48.5088237049613</v>
      </c>
      <c r="G73" s="3">
        <v>49.0596437295858</v>
      </c>
      <c r="H73" s="3">
        <v>58.2454267321053</v>
      </c>
      <c r="I73" s="3">
        <v>64.8833639952872</v>
      </c>
      <c r="J73" s="3">
        <v>72.2616471727519</v>
      </c>
      <c r="K73" s="3">
        <v>80.1317911594216</v>
      </c>
      <c r="L73" s="3">
        <v>87.4749110372046</v>
      </c>
      <c r="M73" s="3">
        <v>93.4289805282834</v>
      </c>
      <c r="N73" s="3">
        <v>98.4565073368761</v>
      </c>
      <c r="O73" s="3">
        <v>103.161239964318</v>
      </c>
      <c r="P73" s="3">
        <v>107.783336518162</v>
      </c>
      <c r="Q73" s="3">
        <v>112.099520419341</v>
      </c>
      <c r="R73" s="3">
        <v>115.998204880538</v>
      </c>
      <c r="S73" s="3">
        <v>119.478241456842</v>
      </c>
      <c r="T73" s="3">
        <v>122.684519020802</v>
      </c>
      <c r="U73" s="3">
        <v>125.708475434983</v>
      </c>
      <c r="V73" s="3">
        <v>128.438598945495</v>
      </c>
      <c r="W73" s="3">
        <v>130.668200532215</v>
      </c>
      <c r="X73" s="3"/>
      <c r="Y73" s="3"/>
      <c r="Z73" s="3"/>
      <c r="AA73" s="3"/>
      <c r="AB73" s="3"/>
      <c r="AC73" s="3"/>
      <c r="AD73" s="3"/>
      <c r="AE73" s="3"/>
    </row>
    <row r="74" spans="1:31">
      <c r="A74" t="s">
        <v>70</v>
      </c>
      <c r="B74" t="s">
        <v>71</v>
      </c>
      <c r="C74" t="s">
        <v>65</v>
      </c>
      <c r="D74" t="s">
        <v>33</v>
      </c>
      <c r="E74" s="3"/>
      <c r="F74" s="3">
        <v>160.117186502391</v>
      </c>
      <c r="G74" s="3">
        <v>162.371911337209</v>
      </c>
      <c r="H74" s="3">
        <v>195.304290523096</v>
      </c>
      <c r="I74" s="3">
        <v>222.583776165513</v>
      </c>
      <c r="J74" s="3">
        <v>252.594554806751</v>
      </c>
      <c r="K74" s="3">
        <v>285.107934848044</v>
      </c>
      <c r="L74" s="3">
        <v>318.912278841235</v>
      </c>
      <c r="M74" s="3">
        <v>352.072541185991</v>
      </c>
      <c r="N74" s="3">
        <v>385.272621969727</v>
      </c>
      <c r="O74" s="3">
        <v>424.888293546395</v>
      </c>
      <c r="P74" s="3">
        <v>458.746809209085</v>
      </c>
      <c r="Q74" s="3">
        <v>487.702540682275</v>
      </c>
      <c r="R74" s="3">
        <v>520.072312414163</v>
      </c>
      <c r="S74" s="3">
        <v>552.807875542823</v>
      </c>
      <c r="T74" s="3">
        <v>578.996241192851</v>
      </c>
      <c r="U74" s="3">
        <v>599.482108701272</v>
      </c>
      <c r="V74" s="3">
        <v>614.260995951151</v>
      </c>
      <c r="W74" s="3">
        <v>624.868853335581</v>
      </c>
      <c r="X74" s="3"/>
      <c r="Y74" s="3"/>
      <c r="Z74" s="3"/>
      <c r="AA74" s="3"/>
      <c r="AB74" s="3"/>
      <c r="AC74" s="3"/>
      <c r="AD74" s="3"/>
      <c r="AE74" s="3"/>
    </row>
    <row r="75" spans="1:31">
      <c r="A75" t="s">
        <v>70</v>
      </c>
      <c r="B75" t="s">
        <v>71</v>
      </c>
      <c r="C75" t="s">
        <v>65</v>
      </c>
      <c r="D75" t="s">
        <v>37</v>
      </c>
      <c r="E75" s="3"/>
      <c r="F75" s="3">
        <v>0.109637200000001</v>
      </c>
      <c r="G75" s="3">
        <v>0.11008</v>
      </c>
      <c r="H75" s="3">
        <v>0.112293999999997</v>
      </c>
      <c r="I75" s="3">
        <v>0.112815499999998</v>
      </c>
      <c r="J75" s="3">
        <v>0.113439499999999</v>
      </c>
      <c r="K75" s="3">
        <v>0.113795499999998</v>
      </c>
      <c r="L75" s="3">
        <v>0.113153999999997</v>
      </c>
      <c r="M75" s="3">
        <v>0.111384999999995</v>
      </c>
      <c r="N75" s="3">
        <v>0.108776999999997</v>
      </c>
      <c r="O75" s="3">
        <v>0.104514999999997</v>
      </c>
      <c r="P75" s="3">
        <v>0.102051499999998</v>
      </c>
      <c r="Q75" s="3">
        <v>0.100504499999996</v>
      </c>
      <c r="R75" s="3">
        <v>0.097908499999996</v>
      </c>
      <c r="S75" s="3">
        <v>0.0948759999999985</v>
      </c>
      <c r="T75" s="3">
        <v>0.092183499999998</v>
      </c>
      <c r="U75" s="3">
        <v>0.089400999999996</v>
      </c>
      <c r="V75" s="3">
        <v>0.086690999999998</v>
      </c>
      <c r="W75" s="3">
        <v>0.084161499999996</v>
      </c>
      <c r="X75" s="3"/>
      <c r="Y75" s="3"/>
      <c r="Z75" s="3"/>
      <c r="AA75" s="3"/>
      <c r="AB75" s="3"/>
      <c r="AC75" s="3"/>
      <c r="AD75" s="3"/>
      <c r="AE75" s="3"/>
    </row>
    <row r="76" spans="1:31">
      <c r="A76" t="s">
        <v>70</v>
      </c>
      <c r="B76" t="s">
        <v>71</v>
      </c>
      <c r="C76" t="s">
        <v>65</v>
      </c>
      <c r="D76" t="s">
        <v>39</v>
      </c>
      <c r="E76" s="3"/>
      <c r="F76" s="3">
        <v>0.3618888</v>
      </c>
      <c r="G76" s="3">
        <v>0.36433</v>
      </c>
      <c r="H76" s="3">
        <v>0.376536</v>
      </c>
      <c r="I76" s="3">
        <v>0.387015999999999</v>
      </c>
      <c r="J76" s="3">
        <v>0.396534</v>
      </c>
      <c r="K76" s="3">
        <v>0.404882999999999</v>
      </c>
      <c r="L76" s="3">
        <v>0.412531999999999</v>
      </c>
      <c r="M76" s="3">
        <v>0.419736999999999</v>
      </c>
      <c r="N76" s="3">
        <v>0.425658</v>
      </c>
      <c r="O76" s="3">
        <v>0.430463999999999</v>
      </c>
      <c r="P76" s="3">
        <v>0.434351</v>
      </c>
      <c r="Q76" s="3">
        <v>0.437257</v>
      </c>
      <c r="R76" s="3">
        <v>0.438967999999999</v>
      </c>
      <c r="S76" s="3">
        <v>0.438977</v>
      </c>
      <c r="T76" s="3">
        <v>0.43505</v>
      </c>
      <c r="U76" s="3">
        <v>0.426338</v>
      </c>
      <c r="V76" s="3">
        <v>0.414601999999999</v>
      </c>
      <c r="W76" s="3">
        <v>0.402468999999999</v>
      </c>
      <c r="X76" s="3"/>
      <c r="Y76" s="3"/>
      <c r="Z76" s="3"/>
      <c r="AA76" s="3"/>
      <c r="AB76" s="3"/>
      <c r="AC76" s="3"/>
      <c r="AD76" s="3"/>
      <c r="AE76" s="3"/>
    </row>
    <row r="77" spans="1:31">
      <c r="A77" t="s">
        <v>70</v>
      </c>
      <c r="B77" t="s">
        <v>71</v>
      </c>
      <c r="C77" t="s">
        <v>11</v>
      </c>
      <c r="D77" t="s">
        <v>18</v>
      </c>
      <c r="E77" s="3"/>
      <c r="F77" s="3">
        <v>8195.484</v>
      </c>
      <c r="G77" s="3">
        <v>8503.83</v>
      </c>
      <c r="H77" s="3">
        <v>11852.9</v>
      </c>
      <c r="I77" s="3">
        <v>15758.2</v>
      </c>
      <c r="J77" s="3">
        <v>20306.3</v>
      </c>
      <c r="K77" s="3">
        <v>25631.1</v>
      </c>
      <c r="L77" s="3">
        <v>31580.1</v>
      </c>
      <c r="M77" s="3">
        <v>37758.1</v>
      </c>
      <c r="N77" s="3">
        <v>44098</v>
      </c>
      <c r="O77" s="3">
        <v>50610.4</v>
      </c>
      <c r="P77" s="3">
        <v>57199.5</v>
      </c>
      <c r="Q77" s="3">
        <v>63521.4</v>
      </c>
      <c r="R77" s="3">
        <v>69437.8</v>
      </c>
      <c r="S77" s="3">
        <v>74674.9</v>
      </c>
      <c r="T77" s="3">
        <v>79135</v>
      </c>
      <c r="U77" s="3">
        <v>82808.4</v>
      </c>
      <c r="V77" s="3">
        <v>85685.6</v>
      </c>
      <c r="W77" s="3">
        <v>87784.3</v>
      </c>
      <c r="X77" s="3"/>
      <c r="Y77" s="3"/>
      <c r="Z77" s="3"/>
      <c r="AA77" s="3"/>
      <c r="AB77" s="3"/>
      <c r="AC77" s="3"/>
      <c r="AD77" s="3"/>
      <c r="AE77" s="3"/>
    </row>
    <row r="78" spans="1:31">
      <c r="A78" t="s">
        <v>70</v>
      </c>
      <c r="B78" t="s">
        <v>71</v>
      </c>
      <c r="C78" t="s">
        <v>11</v>
      </c>
      <c r="D78" t="s">
        <v>31</v>
      </c>
      <c r="E78" s="3"/>
      <c r="F78" s="3">
        <v>5.93901708019007</v>
      </c>
      <c r="G78" s="3">
        <v>6.11801122437785</v>
      </c>
      <c r="H78" s="3">
        <v>8.23060279581777</v>
      </c>
      <c r="I78" s="3">
        <v>10.6056182132817</v>
      </c>
      <c r="J78" s="3">
        <v>13.3728051580517</v>
      </c>
      <c r="K78" s="3">
        <v>16.6661164526699</v>
      </c>
      <c r="L78" s="3">
        <v>20.4124993016352</v>
      </c>
      <c r="M78" s="3">
        <v>24.4298094944782</v>
      </c>
      <c r="N78" s="3">
        <v>28.7254551007959</v>
      </c>
      <c r="O78" s="3">
        <v>33.3816173956778</v>
      </c>
      <c r="P78" s="3">
        <v>38.4099241582367</v>
      </c>
      <c r="Q78" s="3">
        <v>43.6445889259815</v>
      </c>
      <c r="R78" s="3">
        <v>49.0770448092697</v>
      </c>
      <c r="S78" s="3">
        <v>54.5897205097601</v>
      </c>
      <c r="T78" s="3">
        <v>60.1550484039058</v>
      </c>
      <c r="U78" s="3">
        <v>65.7756230429135</v>
      </c>
      <c r="V78" s="3">
        <v>71.4474163947133</v>
      </c>
      <c r="W78" s="3">
        <v>77.1559680326683</v>
      </c>
      <c r="X78" s="3"/>
      <c r="Y78" s="3"/>
      <c r="Z78" s="3"/>
      <c r="AA78" s="3"/>
      <c r="AB78" s="3"/>
      <c r="AC78" s="3"/>
      <c r="AD78" s="3"/>
      <c r="AE78" s="3"/>
    </row>
    <row r="79" spans="1:31">
      <c r="A79" t="s">
        <v>70</v>
      </c>
      <c r="B79" t="s">
        <v>71</v>
      </c>
      <c r="C79" t="s">
        <v>11</v>
      </c>
      <c r="D79" t="s">
        <v>33</v>
      </c>
      <c r="E79" s="3"/>
      <c r="F79" s="3">
        <v>20.4882593761012</v>
      </c>
      <c r="G79" s="3">
        <v>20.9560029619379</v>
      </c>
      <c r="H79" s="3">
        <v>27.2654207253407</v>
      </c>
      <c r="I79" s="3">
        <v>34.0915550060448</v>
      </c>
      <c r="J79" s="3">
        <v>41.9622430365135</v>
      </c>
      <c r="K79" s="3">
        <v>51.5535751357741</v>
      </c>
      <c r="L79" s="3">
        <v>62.7833078476422</v>
      </c>
      <c r="M79" s="3">
        <v>75.7404072078591</v>
      </c>
      <c r="N79" s="3">
        <v>90.8297221483105</v>
      </c>
      <c r="O79" s="3">
        <v>108.543134739968</v>
      </c>
      <c r="P79" s="3">
        <v>129.704925744075</v>
      </c>
      <c r="Q79" s="3">
        <v>154.489145739917</v>
      </c>
      <c r="R79" s="3">
        <v>182.802459842455</v>
      </c>
      <c r="S79" s="3">
        <v>214.898593685604</v>
      </c>
      <c r="T79" s="3">
        <v>250.782574097369</v>
      </c>
      <c r="U79" s="3">
        <v>287.500470525952</v>
      </c>
      <c r="V79" s="3">
        <v>325.855255721065</v>
      </c>
      <c r="W79" s="3">
        <v>365.536020615188</v>
      </c>
      <c r="X79" s="3"/>
      <c r="Y79" s="3"/>
      <c r="Z79" s="3"/>
      <c r="AA79" s="3"/>
      <c r="AB79" s="3"/>
      <c r="AC79" s="3"/>
      <c r="AD79" s="3"/>
      <c r="AE79" s="3"/>
    </row>
    <row r="80" spans="1:31">
      <c r="A80" t="s">
        <v>70</v>
      </c>
      <c r="B80" t="s">
        <v>71</v>
      </c>
      <c r="C80" t="s">
        <v>11</v>
      </c>
      <c r="D80" t="s">
        <v>37</v>
      </c>
      <c r="E80" s="3"/>
      <c r="F80" s="3">
        <v>400.0087977</v>
      </c>
      <c r="G80" s="3">
        <v>405.7944645</v>
      </c>
      <c r="H80" s="3">
        <v>434.7227985</v>
      </c>
      <c r="I80" s="3">
        <v>462.2317755</v>
      </c>
      <c r="J80" s="3">
        <v>483.918364</v>
      </c>
      <c r="K80" s="3">
        <v>497.174055</v>
      </c>
      <c r="L80" s="3">
        <v>503.0015315</v>
      </c>
      <c r="M80" s="3">
        <v>498.519897</v>
      </c>
      <c r="N80" s="3">
        <v>485.5018705</v>
      </c>
      <c r="O80" s="3">
        <v>466.2699315</v>
      </c>
      <c r="P80" s="3">
        <v>440.99713</v>
      </c>
      <c r="Q80" s="3">
        <v>411.170634</v>
      </c>
      <c r="R80" s="3">
        <v>379.8515625</v>
      </c>
      <c r="S80" s="3">
        <v>347.489012</v>
      </c>
      <c r="T80" s="3">
        <v>315.552228</v>
      </c>
      <c r="U80" s="3">
        <v>288.028746</v>
      </c>
      <c r="V80" s="3">
        <v>262.9560165</v>
      </c>
      <c r="W80" s="3">
        <v>240.152256</v>
      </c>
      <c r="X80" s="3"/>
      <c r="Y80" s="3"/>
      <c r="Z80" s="3"/>
      <c r="AA80" s="3"/>
      <c r="AB80" s="3"/>
      <c r="AC80" s="3"/>
      <c r="AD80" s="3"/>
      <c r="AE80" s="3"/>
    </row>
    <row r="81" spans="1:31">
      <c r="A81" t="s">
        <v>70</v>
      </c>
      <c r="B81" t="s">
        <v>71</v>
      </c>
      <c r="C81" t="s">
        <v>11</v>
      </c>
      <c r="D81" t="s">
        <v>39</v>
      </c>
      <c r="E81" s="3"/>
      <c r="F81" s="3">
        <v>1379.9394562</v>
      </c>
      <c r="G81" s="3">
        <v>1389.966394</v>
      </c>
      <c r="H81" s="3">
        <v>1440.101083</v>
      </c>
      <c r="I81" s="3">
        <v>1485.835119</v>
      </c>
      <c r="J81" s="3">
        <v>1518.47722</v>
      </c>
      <c r="K81" s="3">
        <v>1537.916771</v>
      </c>
      <c r="L81" s="3">
        <v>1547.096195</v>
      </c>
      <c r="M81" s="3">
        <v>1545.574885</v>
      </c>
      <c r="N81" s="3">
        <v>1535.154094</v>
      </c>
      <c r="O81" s="3">
        <v>1516.115873</v>
      </c>
      <c r="P81" s="3">
        <v>1489.185445</v>
      </c>
      <c r="Q81" s="3">
        <v>1455.424408</v>
      </c>
      <c r="R81" s="3">
        <v>1414.873293</v>
      </c>
      <c r="S81" s="3">
        <v>1367.9297</v>
      </c>
      <c r="T81" s="3">
        <v>1315.517186</v>
      </c>
      <c r="U81" s="3">
        <v>1258.952727</v>
      </c>
      <c r="V81" s="3">
        <v>1199.281994</v>
      </c>
      <c r="W81" s="3">
        <v>1137.751262</v>
      </c>
      <c r="X81" s="3"/>
      <c r="Y81" s="3"/>
      <c r="Z81" s="3"/>
      <c r="AA81" s="3"/>
      <c r="AB81" s="3"/>
      <c r="AC81" s="3"/>
      <c r="AD81" s="3"/>
      <c r="AE81" s="3"/>
    </row>
    <row r="82" spans="1:31">
      <c r="A82" t="s">
        <v>70</v>
      </c>
      <c r="B82" t="s">
        <v>71</v>
      </c>
      <c r="C82" t="s">
        <v>66</v>
      </c>
      <c r="D82" t="s">
        <v>18</v>
      </c>
      <c r="E82" s="3"/>
      <c r="F82" s="3">
        <v>420.5008</v>
      </c>
      <c r="G82" s="3">
        <v>444.264</v>
      </c>
      <c r="H82" s="3">
        <v>584.221</v>
      </c>
      <c r="I82" s="3">
        <v>659.998</v>
      </c>
      <c r="J82" s="3">
        <v>737.776</v>
      </c>
      <c r="K82" s="3">
        <v>833.517</v>
      </c>
      <c r="L82" s="3">
        <v>951.097</v>
      </c>
      <c r="M82" s="3">
        <v>1081.36</v>
      </c>
      <c r="N82" s="3">
        <v>1208.63</v>
      </c>
      <c r="O82" s="3">
        <v>1331.48</v>
      </c>
      <c r="P82" s="3">
        <v>1446.95</v>
      </c>
      <c r="Q82" s="3">
        <v>1548.25</v>
      </c>
      <c r="R82" s="3">
        <v>1632.49</v>
      </c>
      <c r="S82" s="3">
        <v>1700.01</v>
      </c>
      <c r="T82" s="3">
        <v>1749.61</v>
      </c>
      <c r="U82" s="3">
        <v>1783.95</v>
      </c>
      <c r="V82" s="3">
        <v>1807.38</v>
      </c>
      <c r="W82" s="3">
        <v>1813.81</v>
      </c>
      <c r="X82" s="3"/>
      <c r="Y82" s="3"/>
      <c r="Z82" s="3"/>
      <c r="AA82" s="3"/>
      <c r="AB82" s="3"/>
      <c r="AC82" s="3"/>
      <c r="AD82" s="3"/>
      <c r="AE82" s="3"/>
    </row>
    <row r="83" spans="1:31">
      <c r="A83" t="s">
        <v>70</v>
      </c>
      <c r="B83" t="s">
        <v>71</v>
      </c>
      <c r="C83" t="s">
        <v>66</v>
      </c>
      <c r="D83" t="s">
        <v>31</v>
      </c>
      <c r="E83" s="3"/>
      <c r="F83" s="3">
        <v>86.0766168453563</v>
      </c>
      <c r="G83" s="3">
        <v>90.2044963367063</v>
      </c>
      <c r="H83" s="3">
        <v>114.005552936328</v>
      </c>
      <c r="I83" s="3">
        <v>125.264218148677</v>
      </c>
      <c r="J83" s="3">
        <v>136.134119165329</v>
      </c>
      <c r="K83" s="3">
        <v>149.407803284037</v>
      </c>
      <c r="L83" s="3">
        <v>165.531502079114</v>
      </c>
      <c r="M83" s="3">
        <v>182.927902019826</v>
      </c>
      <c r="N83" s="3">
        <v>199.796802801516</v>
      </c>
      <c r="O83" s="3">
        <v>216.275183483377</v>
      </c>
      <c r="P83" s="3">
        <v>232.070268237272</v>
      </c>
      <c r="Q83" s="3">
        <v>246.027488337828</v>
      </c>
      <c r="R83" s="3">
        <v>257.790247936521</v>
      </c>
      <c r="S83" s="3">
        <v>267.622103440687</v>
      </c>
      <c r="T83" s="3">
        <v>276.22993136919</v>
      </c>
      <c r="U83" s="3">
        <v>284.07055210914</v>
      </c>
      <c r="V83" s="3">
        <v>291.177391727983</v>
      </c>
      <c r="W83" s="3">
        <v>297.678129952248</v>
      </c>
      <c r="X83" s="3"/>
      <c r="Y83" s="3"/>
      <c r="Z83" s="3"/>
      <c r="AA83" s="3"/>
      <c r="AB83" s="3"/>
      <c r="AC83" s="3"/>
      <c r="AD83" s="3"/>
      <c r="AE83" s="3"/>
    </row>
    <row r="84" spans="1:31">
      <c r="A84" t="s">
        <v>70</v>
      </c>
      <c r="B84" t="s">
        <v>71</v>
      </c>
      <c r="C84" t="s">
        <v>66</v>
      </c>
      <c r="D84" t="s">
        <v>33</v>
      </c>
      <c r="E84" s="3"/>
      <c r="F84" s="3">
        <v>291.365387576203</v>
      </c>
      <c r="G84" s="3">
        <v>305.34689028512</v>
      </c>
      <c r="H84" s="3">
        <v>385.9678446565</v>
      </c>
      <c r="I84" s="3">
        <v>424.858412286428</v>
      </c>
      <c r="J84" s="3">
        <v>465.901505798699</v>
      </c>
      <c r="K84" s="3">
        <v>525.626363896922</v>
      </c>
      <c r="L84" s="3">
        <v>607.32360118298</v>
      </c>
      <c r="M84" s="3">
        <v>703.051044928275</v>
      </c>
      <c r="N84" s="3">
        <v>785.680250506559</v>
      </c>
      <c r="O84" s="3">
        <v>856.997669690824</v>
      </c>
      <c r="P84" s="3">
        <v>929.337408343581</v>
      </c>
      <c r="Q84" s="3">
        <v>1005.72776006743</v>
      </c>
      <c r="R84" s="3">
        <v>1089.60659120914</v>
      </c>
      <c r="S84" s="3">
        <v>1178.85765897583</v>
      </c>
      <c r="T84" s="3">
        <v>1258.84037835506</v>
      </c>
      <c r="U84" s="3">
        <v>1316.35696853088</v>
      </c>
      <c r="V84" s="3">
        <v>1365.30873323042</v>
      </c>
      <c r="W84" s="3">
        <v>1407.99598826599</v>
      </c>
      <c r="X84" s="3"/>
      <c r="Y84" s="3"/>
      <c r="Z84" s="3"/>
      <c r="AA84" s="3"/>
      <c r="AB84" s="3"/>
      <c r="AC84" s="3"/>
      <c r="AD84" s="3"/>
      <c r="AE84" s="3"/>
    </row>
    <row r="85" spans="1:31">
      <c r="A85" t="s">
        <v>70</v>
      </c>
      <c r="B85" t="s">
        <v>71</v>
      </c>
      <c r="C85" t="s">
        <v>66</v>
      </c>
      <c r="D85" t="s">
        <v>37</v>
      </c>
      <c r="E85" s="3"/>
      <c r="F85" s="3">
        <v>1.4432078</v>
      </c>
      <c r="G85" s="3">
        <v>1.4549485</v>
      </c>
      <c r="H85" s="3">
        <v>1.513652</v>
      </c>
      <c r="I85" s="3">
        <v>1.553454</v>
      </c>
      <c r="J85" s="3">
        <v>1.583545</v>
      </c>
      <c r="K85" s="3">
        <v>1.5857595</v>
      </c>
      <c r="L85" s="3">
        <v>1.5660465</v>
      </c>
      <c r="M85" s="3">
        <v>1.538096</v>
      </c>
      <c r="N85" s="3">
        <v>1.538323</v>
      </c>
      <c r="O85" s="3">
        <v>1.5536565</v>
      </c>
      <c r="P85" s="3">
        <v>1.5569695</v>
      </c>
      <c r="Q85" s="3">
        <v>1.5394325</v>
      </c>
      <c r="R85" s="3">
        <v>1.498238</v>
      </c>
      <c r="S85" s="3">
        <v>1.4420825</v>
      </c>
      <c r="T85" s="3">
        <v>1.3898585</v>
      </c>
      <c r="U85" s="3">
        <v>1.3552175</v>
      </c>
      <c r="V85" s="3">
        <v>1.3237885</v>
      </c>
      <c r="W85" s="3">
        <v>1.288221</v>
      </c>
      <c r="X85" s="3"/>
      <c r="Y85" s="3"/>
      <c r="Z85" s="3"/>
      <c r="AA85" s="3"/>
      <c r="AB85" s="3"/>
      <c r="AC85" s="3"/>
      <c r="AD85" s="3"/>
      <c r="AE85" s="3"/>
    </row>
    <row r="86" spans="1:31">
      <c r="A86" t="s">
        <v>70</v>
      </c>
      <c r="B86" t="s">
        <v>71</v>
      </c>
      <c r="C86" t="s">
        <v>66</v>
      </c>
      <c r="D86" t="s">
        <v>39</v>
      </c>
      <c r="E86" s="3"/>
      <c r="F86" s="3">
        <v>4.885192</v>
      </c>
      <c r="G86" s="3">
        <v>4.925076</v>
      </c>
      <c r="H86" s="3">
        <v>5.124496</v>
      </c>
      <c r="I86" s="3">
        <v>5.268847</v>
      </c>
      <c r="J86" s="3">
        <v>5.419479</v>
      </c>
      <c r="K86" s="3">
        <v>5.578805</v>
      </c>
      <c r="L86" s="3">
        <v>5.745716</v>
      </c>
      <c r="M86" s="3">
        <v>5.9114</v>
      </c>
      <c r="N86" s="3">
        <v>6.049296</v>
      </c>
      <c r="O86" s="3">
        <v>6.156416</v>
      </c>
      <c r="P86" s="3">
        <v>6.234965</v>
      </c>
      <c r="Q86" s="3">
        <v>6.292996</v>
      </c>
      <c r="R86" s="3">
        <v>6.332629</v>
      </c>
      <c r="S86" s="3">
        <v>6.352278</v>
      </c>
      <c r="T86" s="3">
        <v>6.33389</v>
      </c>
      <c r="U86" s="3">
        <v>6.279954</v>
      </c>
      <c r="V86" s="3">
        <v>6.207144</v>
      </c>
      <c r="W86" s="3">
        <v>6.09319200000001</v>
      </c>
      <c r="X86" s="3"/>
      <c r="Y86" s="3"/>
      <c r="Z86" s="3"/>
      <c r="AA86" s="3"/>
      <c r="AB86" s="3"/>
      <c r="AC86" s="3"/>
      <c r="AD86" s="3"/>
      <c r="AE86" s="3"/>
    </row>
    <row r="87" spans="1:31">
      <c r="A87" t="s">
        <v>70</v>
      </c>
      <c r="B87" t="s">
        <v>71</v>
      </c>
      <c r="C87" t="s">
        <v>49</v>
      </c>
      <c r="D87" t="s">
        <v>18</v>
      </c>
      <c r="E87" s="3"/>
      <c r="F87" s="3">
        <v>2171.80336</v>
      </c>
      <c r="G87" s="3">
        <v>2150.4218</v>
      </c>
      <c r="H87" s="3">
        <v>2484.9661</v>
      </c>
      <c r="I87" s="3">
        <v>2618.4736</v>
      </c>
      <c r="J87" s="3">
        <v>2811.2111</v>
      </c>
      <c r="K87" s="3">
        <v>3034.5741</v>
      </c>
      <c r="L87" s="3">
        <v>3279.0535</v>
      </c>
      <c r="M87" s="3">
        <v>3516.1241</v>
      </c>
      <c r="N87" s="3">
        <v>3739.002</v>
      </c>
      <c r="O87" s="3">
        <v>3944.9291</v>
      </c>
      <c r="P87" s="3">
        <v>4132.902</v>
      </c>
      <c r="Q87" s="3">
        <v>4294.3311</v>
      </c>
      <c r="R87" s="3">
        <v>4424.1094</v>
      </c>
      <c r="S87" s="3">
        <v>4522.2329</v>
      </c>
      <c r="T87" s="3">
        <v>4580.1937</v>
      </c>
      <c r="U87" s="3">
        <v>4599.807</v>
      </c>
      <c r="V87" s="3">
        <v>4578.9785</v>
      </c>
      <c r="W87" s="3">
        <v>4518.1278</v>
      </c>
      <c r="X87" s="3"/>
      <c r="Y87" s="3"/>
      <c r="Z87" s="3"/>
      <c r="AA87" s="3"/>
      <c r="AB87" s="3"/>
      <c r="AC87" s="3"/>
      <c r="AD87" s="3"/>
      <c r="AE87" s="3"/>
    </row>
    <row r="88" spans="1:31">
      <c r="A88" t="s">
        <v>70</v>
      </c>
      <c r="B88" t="s">
        <v>71</v>
      </c>
      <c r="C88" t="s">
        <v>49</v>
      </c>
      <c r="D88" t="s">
        <v>31</v>
      </c>
      <c r="E88" s="3"/>
      <c r="F88" s="3">
        <v>36.0304685965388</v>
      </c>
      <c r="G88" s="3">
        <v>35.7512925630418</v>
      </c>
      <c r="H88" s="3">
        <v>41.7552762964162</v>
      </c>
      <c r="I88" s="3">
        <v>44.4500222320254</v>
      </c>
      <c r="J88" s="3">
        <v>48.1434861342957</v>
      </c>
      <c r="K88" s="3">
        <v>52.3635387217749</v>
      </c>
      <c r="L88" s="3">
        <v>56.95487290143</v>
      </c>
      <c r="M88" s="3">
        <v>61.4569731512945</v>
      </c>
      <c r="N88" s="3">
        <v>65.9998747079807</v>
      </c>
      <c r="O88" s="3">
        <v>70.629619318309</v>
      </c>
      <c r="P88" s="3">
        <v>75.3764035403639</v>
      </c>
      <c r="Q88" s="3">
        <v>79.987061125333</v>
      </c>
      <c r="R88" s="3">
        <v>84.2775362086794</v>
      </c>
      <c r="S88" s="3">
        <v>88.2129411590295</v>
      </c>
      <c r="T88" s="3">
        <v>91.9180148458976</v>
      </c>
      <c r="U88" s="3">
        <v>95.4670409353074</v>
      </c>
      <c r="V88" s="3">
        <v>98.9265650336009</v>
      </c>
      <c r="W88" s="3">
        <v>102.247396668893</v>
      </c>
      <c r="X88" s="3"/>
      <c r="Y88" s="3"/>
      <c r="Z88" s="3"/>
      <c r="AA88" s="3"/>
      <c r="AB88" s="3"/>
      <c r="AC88" s="3"/>
      <c r="AD88" s="3"/>
      <c r="AE88" s="3"/>
    </row>
    <row r="89" spans="1:31">
      <c r="A89" t="s">
        <v>70</v>
      </c>
      <c r="B89" t="s">
        <v>71</v>
      </c>
      <c r="C89" t="s">
        <v>49</v>
      </c>
      <c r="D89" t="s">
        <v>33</v>
      </c>
      <c r="E89" s="3"/>
      <c r="F89" s="3">
        <v>121.475576161687</v>
      </c>
      <c r="G89" s="3">
        <v>120.867635795624</v>
      </c>
      <c r="H89" s="3">
        <v>143.170692185006</v>
      </c>
      <c r="I89" s="3">
        <v>157.751779816178</v>
      </c>
      <c r="J89" s="3">
        <v>179.501904614193</v>
      </c>
      <c r="K89" s="3">
        <v>206.403094073131</v>
      </c>
      <c r="L89" s="3">
        <v>235.341433831792</v>
      </c>
      <c r="M89" s="3">
        <v>263.224829040909</v>
      </c>
      <c r="N89" s="3">
        <v>290.351317917827</v>
      </c>
      <c r="O89" s="3">
        <v>317.135683534542</v>
      </c>
      <c r="P89" s="3">
        <v>343.678155280184</v>
      </c>
      <c r="Q89" s="3">
        <v>372.009999834974</v>
      </c>
      <c r="R89" s="3">
        <v>403.288525111702</v>
      </c>
      <c r="S89" s="3">
        <v>436.519311340824</v>
      </c>
      <c r="T89" s="3">
        <v>466.523985626984</v>
      </c>
      <c r="U89" s="3">
        <v>489.378524371408</v>
      </c>
      <c r="V89" s="3">
        <v>509.464382859553</v>
      </c>
      <c r="W89" s="3">
        <v>527.81071406751</v>
      </c>
      <c r="X89" s="3"/>
      <c r="Y89" s="3"/>
      <c r="Z89" s="3"/>
      <c r="AA89" s="3"/>
      <c r="AB89" s="3"/>
      <c r="AC89" s="3"/>
      <c r="AD89" s="3"/>
      <c r="AE89" s="3"/>
    </row>
    <row r="90" spans="1:31">
      <c r="A90" t="s">
        <v>70</v>
      </c>
      <c r="B90" t="s">
        <v>71</v>
      </c>
      <c r="C90" t="s">
        <v>49</v>
      </c>
      <c r="D90" t="s">
        <v>37</v>
      </c>
      <c r="E90" s="3"/>
      <c r="F90" s="3">
        <v>17.8785187</v>
      </c>
      <c r="G90" s="3">
        <v>17.7915435</v>
      </c>
      <c r="H90" s="3">
        <v>17.3566675</v>
      </c>
      <c r="I90" s="3">
        <v>16.5986945</v>
      </c>
      <c r="J90" s="3">
        <v>15.661177</v>
      </c>
      <c r="K90" s="3">
        <v>14.7021735</v>
      </c>
      <c r="L90" s="3">
        <v>13.9331755</v>
      </c>
      <c r="M90" s="3">
        <v>13.357874</v>
      </c>
      <c r="N90" s="3">
        <v>12.87751</v>
      </c>
      <c r="O90" s="3">
        <v>12.439247</v>
      </c>
      <c r="P90" s="3">
        <v>12.025501</v>
      </c>
      <c r="Q90" s="3">
        <v>11.5435905</v>
      </c>
      <c r="R90" s="3">
        <v>10.970085</v>
      </c>
      <c r="S90" s="3">
        <v>10.3597545</v>
      </c>
      <c r="T90" s="3">
        <v>9.8177025</v>
      </c>
      <c r="U90" s="3">
        <v>9.39928249999999</v>
      </c>
      <c r="V90" s="3">
        <v>8.9878285</v>
      </c>
      <c r="W90" s="3">
        <v>8.56012899999999</v>
      </c>
      <c r="X90" s="3"/>
      <c r="Y90" s="3"/>
      <c r="Z90" s="3"/>
      <c r="AA90" s="3"/>
      <c r="AB90" s="3"/>
      <c r="AC90" s="3"/>
      <c r="AD90" s="3"/>
      <c r="AE90" s="3"/>
    </row>
    <row r="91" spans="1:31">
      <c r="A91" t="s">
        <v>70</v>
      </c>
      <c r="B91" t="s">
        <v>71</v>
      </c>
      <c r="C91" t="s">
        <v>49</v>
      </c>
      <c r="D91" t="s">
        <v>39</v>
      </c>
      <c r="E91" s="3"/>
      <c r="F91" s="3">
        <v>60.2768558</v>
      </c>
      <c r="G91" s="3">
        <v>60.149484</v>
      </c>
      <c r="H91" s="3">
        <v>59.5126249999999</v>
      </c>
      <c r="I91" s="3">
        <v>58.908263</v>
      </c>
      <c r="J91" s="3">
        <v>58.392346</v>
      </c>
      <c r="K91" s="3">
        <v>57.952044</v>
      </c>
      <c r="L91" s="3">
        <v>57.572835</v>
      </c>
      <c r="M91" s="3">
        <v>57.212777</v>
      </c>
      <c r="N91" s="3">
        <v>56.651653</v>
      </c>
      <c r="O91" s="3">
        <v>55.85375</v>
      </c>
      <c r="P91" s="3">
        <v>54.830183</v>
      </c>
      <c r="Q91" s="3">
        <v>53.687822</v>
      </c>
      <c r="R91" s="3">
        <v>52.494527</v>
      </c>
      <c r="S91" s="3">
        <v>51.26496</v>
      </c>
      <c r="T91" s="3">
        <v>49.829119</v>
      </c>
      <c r="U91" s="3">
        <v>48.182147</v>
      </c>
      <c r="V91" s="3">
        <v>46.286642</v>
      </c>
      <c r="W91" s="3">
        <v>44.188194</v>
      </c>
      <c r="X91" s="3"/>
      <c r="Y91" s="3"/>
      <c r="Z91" s="3"/>
      <c r="AA91" s="3"/>
      <c r="AB91" s="3"/>
      <c r="AC91" s="3"/>
      <c r="AD91" s="3"/>
      <c r="AE91" s="3"/>
    </row>
    <row r="92" spans="1:31">
      <c r="A92" t="s">
        <v>70</v>
      </c>
      <c r="B92" t="s">
        <v>71</v>
      </c>
      <c r="C92" t="s">
        <v>53</v>
      </c>
      <c r="D92" t="s">
        <v>18</v>
      </c>
      <c r="E92" s="3"/>
      <c r="F92" s="3">
        <v>5130.438</v>
      </c>
      <c r="G92" s="3">
        <v>5113.07</v>
      </c>
      <c r="H92" s="3">
        <v>5485.67</v>
      </c>
      <c r="I92" s="3">
        <v>5718.54</v>
      </c>
      <c r="J92" s="3">
        <v>6071.19</v>
      </c>
      <c r="K92" s="3">
        <v>6482.22</v>
      </c>
      <c r="L92" s="3">
        <v>6946.18</v>
      </c>
      <c r="M92" s="3">
        <v>7389.87</v>
      </c>
      <c r="N92" s="3">
        <v>7783.17</v>
      </c>
      <c r="O92" s="3">
        <v>8123.78</v>
      </c>
      <c r="P92" s="3">
        <v>8417.06</v>
      </c>
      <c r="Q92" s="3">
        <v>8649.3</v>
      </c>
      <c r="R92" s="3">
        <v>8808.7</v>
      </c>
      <c r="S92" s="3">
        <v>8895.78</v>
      </c>
      <c r="T92" s="3">
        <v>8922.64</v>
      </c>
      <c r="U92" s="3">
        <v>8898.58</v>
      </c>
      <c r="V92" s="3">
        <v>8818.15</v>
      </c>
      <c r="W92" s="3">
        <v>8652.95</v>
      </c>
      <c r="X92" s="3"/>
      <c r="Y92" s="3"/>
      <c r="Z92" s="3"/>
      <c r="AA92" s="3"/>
      <c r="AB92" s="3"/>
      <c r="AC92" s="3"/>
      <c r="AD92" s="3"/>
      <c r="AE92" s="3"/>
    </row>
    <row r="93" spans="1:31">
      <c r="A93" t="s">
        <v>70</v>
      </c>
      <c r="B93" t="s">
        <v>71</v>
      </c>
      <c r="C93" t="s">
        <v>53</v>
      </c>
      <c r="D93" t="s">
        <v>31</v>
      </c>
      <c r="E93" s="3"/>
      <c r="F93" s="3">
        <v>40.6796351427224</v>
      </c>
      <c r="G93" s="3">
        <v>40.7277143992874</v>
      </c>
      <c r="H93" s="3">
        <v>44.720326417043</v>
      </c>
      <c r="I93" s="3">
        <v>47.7147418496995</v>
      </c>
      <c r="J93" s="3">
        <v>51.9283628271957</v>
      </c>
      <c r="K93" s="3">
        <v>56.9212958777692</v>
      </c>
      <c r="L93" s="3">
        <v>62.6770003016377</v>
      </c>
      <c r="M93" s="3">
        <v>68.5126652061561</v>
      </c>
      <c r="N93" s="3">
        <v>74.1117482485281</v>
      </c>
      <c r="O93" s="3">
        <v>79.5009475685272</v>
      </c>
      <c r="P93" s="3">
        <v>84.8731913111889</v>
      </c>
      <c r="Q93" s="3">
        <v>90.2462278066958</v>
      </c>
      <c r="R93" s="3">
        <v>95.5952051441066</v>
      </c>
      <c r="S93" s="3">
        <v>100.845588956319</v>
      </c>
      <c r="T93" s="3">
        <v>105.922614110817</v>
      </c>
      <c r="U93" s="3">
        <v>110.762274592676</v>
      </c>
      <c r="V93" s="3">
        <v>115.35122483506</v>
      </c>
      <c r="W93" s="3">
        <v>119.745464481128</v>
      </c>
      <c r="X93" s="3"/>
      <c r="Y93" s="3"/>
      <c r="Z93" s="3"/>
      <c r="AA93" s="3"/>
      <c r="AB93" s="3"/>
      <c r="AC93" s="3"/>
      <c r="AD93" s="3"/>
      <c r="AE93" s="3"/>
    </row>
    <row r="94" spans="1:31">
      <c r="A94" t="s">
        <v>70</v>
      </c>
      <c r="B94" t="s">
        <v>71</v>
      </c>
      <c r="C94" t="s">
        <v>53</v>
      </c>
      <c r="D94" t="s">
        <v>33</v>
      </c>
      <c r="E94" s="3"/>
      <c r="F94" s="3">
        <v>150.595596122369</v>
      </c>
      <c r="G94" s="3">
        <v>150.930709908358</v>
      </c>
      <c r="H94" s="3">
        <v>166.61934465514</v>
      </c>
      <c r="I94" s="3">
        <v>179.946752685553</v>
      </c>
      <c r="J94" s="3">
        <v>201.446112860377</v>
      </c>
      <c r="K94" s="3">
        <v>233.140712243002</v>
      </c>
      <c r="L94" s="3">
        <v>268.686048256327</v>
      </c>
      <c r="M94" s="3">
        <v>303.215851468067</v>
      </c>
      <c r="N94" s="3">
        <v>336.700116758803</v>
      </c>
      <c r="O94" s="3">
        <v>369.788255213335</v>
      </c>
      <c r="P94" s="3">
        <v>406.507826608382</v>
      </c>
      <c r="Q94" s="3">
        <v>445.684469328991</v>
      </c>
      <c r="R94" s="3">
        <v>486.186471860179</v>
      </c>
      <c r="S94" s="3">
        <v>528.848253150986</v>
      </c>
      <c r="T94" s="3">
        <v>568.173058882087</v>
      </c>
      <c r="U94" s="3">
        <v>604.716631797038</v>
      </c>
      <c r="V94" s="3">
        <v>641.952521655519</v>
      </c>
      <c r="W94" s="3">
        <v>675.723111074356</v>
      </c>
      <c r="X94" s="3"/>
      <c r="Y94" s="3"/>
      <c r="Z94" s="3"/>
      <c r="AA94" s="3"/>
      <c r="AB94" s="3"/>
      <c r="AC94" s="3"/>
      <c r="AD94" s="3"/>
      <c r="AE94" s="3"/>
    </row>
    <row r="95" spans="1:31">
      <c r="A95" t="s">
        <v>70</v>
      </c>
      <c r="B95" t="s">
        <v>71</v>
      </c>
      <c r="C95" t="s">
        <v>53</v>
      </c>
      <c r="D95" t="s">
        <v>37</v>
      </c>
      <c r="E95" s="3"/>
      <c r="F95" s="3">
        <v>34.0676496</v>
      </c>
      <c r="G95" s="3">
        <v>33.876936</v>
      </c>
      <c r="H95" s="3">
        <v>32.923368</v>
      </c>
      <c r="I95" s="3">
        <v>31.7790675</v>
      </c>
      <c r="J95" s="3">
        <v>30.138035</v>
      </c>
      <c r="K95" s="3">
        <v>27.8038955</v>
      </c>
      <c r="L95" s="3">
        <v>25.852403</v>
      </c>
      <c r="M95" s="3">
        <v>24.371648</v>
      </c>
      <c r="N95" s="3">
        <v>23.11603</v>
      </c>
      <c r="O95" s="3">
        <v>21.9687345</v>
      </c>
      <c r="P95" s="3">
        <v>20.705776</v>
      </c>
      <c r="Q95" s="3">
        <v>19.406779</v>
      </c>
      <c r="R95" s="3">
        <v>18.1179455</v>
      </c>
      <c r="S95" s="3">
        <v>16.8210445</v>
      </c>
      <c r="T95" s="3">
        <v>15.7040885</v>
      </c>
      <c r="U95" s="3">
        <v>14.715289</v>
      </c>
      <c r="V95" s="3">
        <v>13.736452</v>
      </c>
      <c r="W95" s="3">
        <v>12.805467</v>
      </c>
      <c r="X95" s="3"/>
      <c r="Y95" s="3"/>
      <c r="Z95" s="3"/>
      <c r="AA95" s="3"/>
      <c r="AB95" s="3"/>
      <c r="AC95" s="3"/>
      <c r="AD95" s="3"/>
      <c r="AE95" s="3"/>
    </row>
    <row r="96" spans="1:31">
      <c r="A96" t="s">
        <v>70</v>
      </c>
      <c r="B96" t="s">
        <v>71</v>
      </c>
      <c r="C96" t="s">
        <v>53</v>
      </c>
      <c r="D96" t="s">
        <v>39</v>
      </c>
      <c r="E96" s="3"/>
      <c r="F96" s="3">
        <v>126.1180928</v>
      </c>
      <c r="G96" s="3">
        <v>125.542768</v>
      </c>
      <c r="H96" s="3">
        <v>122.666144</v>
      </c>
      <c r="I96" s="3">
        <v>119.848495</v>
      </c>
      <c r="J96" s="3">
        <v>116.91472</v>
      </c>
      <c r="K96" s="3">
        <v>113.880401</v>
      </c>
      <c r="L96" s="3">
        <v>110.825023</v>
      </c>
      <c r="M96" s="3">
        <v>107.861371</v>
      </c>
      <c r="N96" s="3">
        <v>105.019382</v>
      </c>
      <c r="O96" s="3">
        <v>102.184694</v>
      </c>
      <c r="P96" s="3">
        <v>99.172187</v>
      </c>
      <c r="Q96" s="3">
        <v>95.8411249999999</v>
      </c>
      <c r="R96" s="3">
        <v>92.145835</v>
      </c>
      <c r="S96" s="3">
        <v>88.2118899999999</v>
      </c>
      <c r="T96" s="3">
        <v>84.237347</v>
      </c>
      <c r="U96" s="3">
        <v>80.339448</v>
      </c>
      <c r="V96" s="3">
        <v>76.4460889999999</v>
      </c>
      <c r="W96" s="3">
        <v>72.261192</v>
      </c>
      <c r="X96" s="3"/>
      <c r="Y96" s="3"/>
      <c r="Z96" s="3"/>
      <c r="AA96" s="3"/>
      <c r="AB96" s="3"/>
      <c r="AC96" s="3"/>
      <c r="AD96" s="3"/>
      <c r="AE96" s="3"/>
    </row>
    <row r="97" spans="1:31">
      <c r="A97" t="s">
        <v>70</v>
      </c>
      <c r="B97" t="s">
        <v>71</v>
      </c>
      <c r="C97" t="s">
        <v>36</v>
      </c>
      <c r="D97" t="s">
        <v>18</v>
      </c>
      <c r="E97" s="3"/>
      <c r="F97" s="3">
        <v>3875.772902125</v>
      </c>
      <c r="G97" s="3">
        <v>3879.221807109</v>
      </c>
      <c r="H97" s="3">
        <v>4716.376281368</v>
      </c>
      <c r="I97" s="3">
        <v>5471.181598434</v>
      </c>
      <c r="J97" s="3">
        <v>6435.30200167</v>
      </c>
      <c r="K97" s="3">
        <v>7617.443190584</v>
      </c>
      <c r="L97" s="3">
        <v>8971.669341416</v>
      </c>
      <c r="M97" s="3">
        <v>10402.948066369</v>
      </c>
      <c r="N97" s="3">
        <v>11891.014222875</v>
      </c>
      <c r="O97" s="3">
        <v>13440.2886144</v>
      </c>
      <c r="P97" s="3">
        <v>15056.04867126</v>
      </c>
      <c r="Q97" s="3">
        <v>16685.41642921</v>
      </c>
      <c r="R97" s="3">
        <v>18284.54567779</v>
      </c>
      <c r="S97" s="3">
        <v>19804.28692096</v>
      </c>
      <c r="T97" s="3">
        <v>21219.03682373</v>
      </c>
      <c r="U97" s="3">
        <v>22511.65334245</v>
      </c>
      <c r="V97" s="3">
        <v>23660.15277154</v>
      </c>
      <c r="W97" s="3">
        <v>24639.93804404</v>
      </c>
      <c r="X97" s="3"/>
      <c r="Y97" s="3"/>
      <c r="Z97" s="3"/>
      <c r="AA97" s="3"/>
      <c r="AB97" s="3"/>
      <c r="AC97" s="3"/>
      <c r="AD97" s="3"/>
      <c r="AE97" s="3"/>
    </row>
    <row r="98" spans="1:31">
      <c r="A98" t="s">
        <v>70</v>
      </c>
      <c r="B98" t="s">
        <v>71</v>
      </c>
      <c r="C98" t="s">
        <v>36</v>
      </c>
      <c r="D98" t="s">
        <v>31</v>
      </c>
      <c r="E98" s="3"/>
      <c r="F98" s="3">
        <v>12.5480409548667</v>
      </c>
      <c r="G98" s="3">
        <v>12.4690648352705</v>
      </c>
      <c r="H98" s="3">
        <v>14.6348025673181</v>
      </c>
      <c r="I98" s="3">
        <v>16.463381591124</v>
      </c>
      <c r="J98" s="3">
        <v>18.9278753968825</v>
      </c>
      <c r="K98" s="3">
        <v>22.0733997719987</v>
      </c>
      <c r="L98" s="3">
        <v>25.7564755364884</v>
      </c>
      <c r="M98" s="3">
        <v>29.7602669738861</v>
      </c>
      <c r="N98" s="3">
        <v>34.0922765750606</v>
      </c>
      <c r="O98" s="3">
        <v>38.8402053589821</v>
      </c>
      <c r="P98" s="3">
        <v>44.0508750349749</v>
      </c>
      <c r="Q98" s="3">
        <v>49.6273069379176</v>
      </c>
      <c r="R98" s="3">
        <v>55.4941085080838</v>
      </c>
      <c r="S98" s="3">
        <v>61.5685087079</v>
      </c>
      <c r="T98" s="3">
        <v>67.8307468805353</v>
      </c>
      <c r="U98" s="3">
        <v>74.2950199982965</v>
      </c>
      <c r="V98" s="3">
        <v>80.9678563816872</v>
      </c>
      <c r="W98" s="3">
        <v>87.8730716970361</v>
      </c>
      <c r="X98" s="3"/>
      <c r="Y98" s="3"/>
      <c r="Z98" s="3"/>
      <c r="AA98" s="3"/>
      <c r="AB98" s="3"/>
      <c r="AC98" s="3"/>
      <c r="AD98" s="3"/>
      <c r="AE98" s="3"/>
    </row>
    <row r="99" spans="1:31">
      <c r="A99" t="s">
        <v>70</v>
      </c>
      <c r="B99" t="s">
        <v>71</v>
      </c>
      <c r="C99" t="s">
        <v>36</v>
      </c>
      <c r="D99" t="s">
        <v>33</v>
      </c>
      <c r="E99" s="3"/>
      <c r="F99" s="3">
        <v>43.9113921967091</v>
      </c>
      <c r="G99" s="3">
        <v>43.428479046691</v>
      </c>
      <c r="H99" s="3">
        <v>49.8411810858602</v>
      </c>
      <c r="I99" s="3">
        <v>55.0667192414831</v>
      </c>
      <c r="J99" s="3">
        <v>62.3175320992217</v>
      </c>
      <c r="K99" s="3">
        <v>71.9621638697515</v>
      </c>
      <c r="L99" s="3">
        <v>83.8266702720858</v>
      </c>
      <c r="M99" s="3">
        <v>97.8988441079084</v>
      </c>
      <c r="N99" s="3">
        <v>114.690681456854</v>
      </c>
      <c r="O99" s="3">
        <v>134.719078104957</v>
      </c>
      <c r="P99" s="3">
        <v>158.465049636303</v>
      </c>
      <c r="Q99" s="3">
        <v>185.982623838372</v>
      </c>
      <c r="R99" s="3">
        <v>218.303066557725</v>
      </c>
      <c r="S99" s="3">
        <v>256.673955311574</v>
      </c>
      <c r="T99" s="3">
        <v>301.690563671213</v>
      </c>
      <c r="U99" s="3">
        <v>349.556576007741</v>
      </c>
      <c r="V99" s="3">
        <v>400.997009197355</v>
      </c>
      <c r="W99" s="3">
        <v>455.655656079855</v>
      </c>
      <c r="X99" s="3"/>
      <c r="Y99" s="3"/>
      <c r="Z99" s="3"/>
      <c r="AA99" s="3"/>
      <c r="AB99" s="3"/>
      <c r="AC99" s="3"/>
      <c r="AD99" s="3"/>
      <c r="AE99" s="3"/>
    </row>
    <row r="100" spans="1:31">
      <c r="A100" t="s">
        <v>70</v>
      </c>
      <c r="B100" t="s">
        <v>71</v>
      </c>
      <c r="C100" t="s">
        <v>36</v>
      </c>
      <c r="D100" t="s">
        <v>37</v>
      </c>
      <c r="E100" s="3"/>
      <c r="F100" s="3">
        <v>88.26349401</v>
      </c>
      <c r="G100" s="3">
        <v>89.32437636</v>
      </c>
      <c r="H100" s="3">
        <v>94.6281002699999</v>
      </c>
      <c r="I100" s="3">
        <v>99.3555031749999</v>
      </c>
      <c r="J100" s="3">
        <v>103.266316635</v>
      </c>
      <c r="K100" s="3">
        <v>105.85344827</v>
      </c>
      <c r="L100" s="3">
        <v>107.026430995</v>
      </c>
      <c r="M100" s="3">
        <v>106.262215465</v>
      </c>
      <c r="N100" s="3">
        <v>103.678991805</v>
      </c>
      <c r="O100" s="3">
        <v>99.7652953349999</v>
      </c>
      <c r="P100" s="3">
        <v>95.0117941199999</v>
      </c>
      <c r="Q100" s="3">
        <v>89.7149211299999</v>
      </c>
      <c r="R100" s="3">
        <v>83.7576217599999</v>
      </c>
      <c r="S100" s="3">
        <v>77.1573683699999</v>
      </c>
      <c r="T100" s="3">
        <v>70.3337769849999</v>
      </c>
      <c r="U100" s="3">
        <v>64.4006003249999</v>
      </c>
      <c r="V100" s="3">
        <v>59.0033148099999</v>
      </c>
      <c r="W100" s="3">
        <v>54.0757866499999</v>
      </c>
      <c r="X100" s="3"/>
      <c r="Y100" s="3"/>
      <c r="Z100" s="3"/>
      <c r="AA100" s="3"/>
      <c r="AB100" s="3"/>
      <c r="AC100" s="3"/>
      <c r="AD100" s="3"/>
      <c r="AE100" s="3"/>
    </row>
    <row r="101" spans="1:31">
      <c r="A101" t="s">
        <v>70</v>
      </c>
      <c r="B101" t="s">
        <v>71</v>
      </c>
      <c r="C101" t="s">
        <v>36</v>
      </c>
      <c r="D101" t="s">
        <v>39</v>
      </c>
      <c r="E101" s="3"/>
      <c r="F101" s="3">
        <v>308.87474117</v>
      </c>
      <c r="G101" s="3">
        <v>311.10767795</v>
      </c>
      <c r="H101" s="3">
        <v>322.27126124</v>
      </c>
      <c r="I101" s="3">
        <v>332.32429001</v>
      </c>
      <c r="J101" s="3">
        <v>339.99072092</v>
      </c>
      <c r="K101" s="3">
        <v>345.0960554</v>
      </c>
      <c r="L101" s="3">
        <v>348.32674714</v>
      </c>
      <c r="M101" s="3">
        <v>349.55829111</v>
      </c>
      <c r="N101" s="3">
        <v>348.78909294</v>
      </c>
      <c r="O101" s="3">
        <v>346.04061668</v>
      </c>
      <c r="P101" s="3">
        <v>341.78773201</v>
      </c>
      <c r="Q101" s="3">
        <v>336.21442425</v>
      </c>
      <c r="R101" s="3">
        <v>329.48624943</v>
      </c>
      <c r="S101" s="3">
        <v>321.66260539</v>
      </c>
      <c r="T101" s="3">
        <v>312.82328147</v>
      </c>
      <c r="U101" s="3">
        <v>303.00353029</v>
      </c>
      <c r="V101" s="3">
        <v>292.21661322</v>
      </c>
      <c r="W101" s="3">
        <v>280.40374108</v>
      </c>
      <c r="X101" s="3"/>
      <c r="Y101" s="3"/>
      <c r="Z101" s="3"/>
      <c r="AA101" s="3"/>
      <c r="AB101" s="3"/>
      <c r="AC101" s="3"/>
      <c r="AD101" s="3"/>
      <c r="AE101" s="3"/>
    </row>
    <row r="102" spans="1:31">
      <c r="A102" t="s">
        <v>70</v>
      </c>
      <c r="B102" t="s">
        <v>71</v>
      </c>
      <c r="C102" t="s">
        <v>38</v>
      </c>
      <c r="D102" t="s">
        <v>18</v>
      </c>
      <c r="E102" s="3"/>
      <c r="F102" s="3">
        <v>3487.28222</v>
      </c>
      <c r="G102" s="3">
        <v>3519.5816</v>
      </c>
      <c r="H102" s="3">
        <v>4163.9511</v>
      </c>
      <c r="I102" s="3">
        <v>4852.5191</v>
      </c>
      <c r="J102" s="3">
        <v>5695.2446</v>
      </c>
      <c r="K102" s="3">
        <v>6692.844</v>
      </c>
      <c r="L102" s="3">
        <v>7792.324</v>
      </c>
      <c r="M102" s="3">
        <v>8928.295</v>
      </c>
      <c r="N102" s="3">
        <v>10112.568</v>
      </c>
      <c r="O102" s="3">
        <v>11378.631</v>
      </c>
      <c r="P102" s="3">
        <v>12709.602</v>
      </c>
      <c r="Q102" s="3">
        <v>14025.316</v>
      </c>
      <c r="R102" s="3">
        <v>15295.478</v>
      </c>
      <c r="S102" s="3">
        <v>16504.528</v>
      </c>
      <c r="T102" s="3">
        <v>17647.875</v>
      </c>
      <c r="U102" s="3">
        <v>18735.257</v>
      </c>
      <c r="V102" s="3">
        <v>19775.467</v>
      </c>
      <c r="W102" s="3">
        <v>20753.437</v>
      </c>
      <c r="X102" s="3"/>
      <c r="Y102" s="3"/>
      <c r="Z102" s="3"/>
      <c r="AA102" s="3"/>
      <c r="AB102" s="3"/>
      <c r="AC102" s="3"/>
      <c r="AD102" s="3"/>
      <c r="AE102" s="3"/>
    </row>
    <row r="103" spans="1:31">
      <c r="A103" t="s">
        <v>70</v>
      </c>
      <c r="B103" t="s">
        <v>71</v>
      </c>
      <c r="C103" t="s">
        <v>38</v>
      </c>
      <c r="D103" t="s">
        <v>31</v>
      </c>
      <c r="E103" s="3"/>
      <c r="F103" s="3">
        <v>15.1107945545353</v>
      </c>
      <c r="G103" s="3">
        <v>15.0259731126318</v>
      </c>
      <c r="H103" s="3">
        <v>16.5568069464971</v>
      </c>
      <c r="I103" s="3">
        <v>18.1338448344221</v>
      </c>
      <c r="J103" s="3">
        <v>20.1949223805592</v>
      </c>
      <c r="K103" s="3">
        <v>22.7079972525974</v>
      </c>
      <c r="L103" s="3">
        <v>25.4503565579955</v>
      </c>
      <c r="M103" s="3">
        <v>28.2726296468848</v>
      </c>
      <c r="N103" s="3">
        <v>31.2789184995917</v>
      </c>
      <c r="O103" s="3">
        <v>34.6460003722792</v>
      </c>
      <c r="P103" s="3">
        <v>38.3665185030699</v>
      </c>
      <c r="Q103" s="3">
        <v>42.2421211544927</v>
      </c>
      <c r="R103" s="3">
        <v>46.2184724514679</v>
      </c>
      <c r="S103" s="3">
        <v>50.2865374111019</v>
      </c>
      <c r="T103" s="3">
        <v>54.4669655344471</v>
      </c>
      <c r="U103" s="3">
        <v>58.80738015309</v>
      </c>
      <c r="V103" s="3">
        <v>63.350403421219</v>
      </c>
      <c r="W103" s="3">
        <v>68.1758727818551</v>
      </c>
      <c r="X103" s="3"/>
      <c r="Y103" s="3"/>
      <c r="Z103" s="3"/>
      <c r="AA103" s="3"/>
      <c r="AB103" s="3"/>
      <c r="AC103" s="3"/>
      <c r="AD103" s="3"/>
      <c r="AE103" s="3"/>
    </row>
    <row r="104" spans="1:31">
      <c r="A104" t="s">
        <v>70</v>
      </c>
      <c r="B104" t="s">
        <v>71</v>
      </c>
      <c r="C104" t="s">
        <v>38</v>
      </c>
      <c r="D104" t="s">
        <v>33</v>
      </c>
      <c r="E104" s="3"/>
      <c r="F104" s="3">
        <v>53.603659700812</v>
      </c>
      <c r="G104" s="3">
        <v>53.0494752549568</v>
      </c>
      <c r="H104" s="3">
        <v>57.2068474075772</v>
      </c>
      <c r="I104" s="3">
        <v>60.9746633082503</v>
      </c>
      <c r="J104" s="3">
        <v>66.2651126763085</v>
      </c>
      <c r="K104" s="3">
        <v>73.397267831864</v>
      </c>
      <c r="L104" s="3">
        <v>82.1967397373246</v>
      </c>
      <c r="M104" s="3">
        <v>93.1100170454635</v>
      </c>
      <c r="N104" s="3">
        <v>105.748037213292</v>
      </c>
      <c r="O104" s="3">
        <v>119.4656289447</v>
      </c>
      <c r="P104" s="3">
        <v>133.995246298619</v>
      </c>
      <c r="Q104" s="3">
        <v>149.990826168875</v>
      </c>
      <c r="R104" s="3">
        <v>169.401547678157</v>
      </c>
      <c r="S104" s="3">
        <v>193.683371029619</v>
      </c>
      <c r="T104" s="3">
        <v>221.821834828995</v>
      </c>
      <c r="U104" s="3">
        <v>251.217770993866</v>
      </c>
      <c r="V104" s="3">
        <v>283.469713209175</v>
      </c>
      <c r="W104" s="3">
        <v>318.964970705191</v>
      </c>
      <c r="X104" s="3"/>
      <c r="Y104" s="3"/>
      <c r="Z104" s="3"/>
      <c r="AA104" s="3"/>
      <c r="AB104" s="3"/>
      <c r="AC104" s="3"/>
      <c r="AD104" s="3"/>
      <c r="AE104" s="3"/>
    </row>
    <row r="105" spans="1:31">
      <c r="A105" t="s">
        <v>70</v>
      </c>
      <c r="B105" t="s">
        <v>71</v>
      </c>
      <c r="C105" t="s">
        <v>38</v>
      </c>
      <c r="D105" t="s">
        <v>37</v>
      </c>
      <c r="E105" s="3"/>
      <c r="F105" s="3">
        <v>65.0567935</v>
      </c>
      <c r="G105" s="3">
        <v>66.345267</v>
      </c>
      <c r="H105" s="3">
        <v>72.7876345</v>
      </c>
      <c r="I105" s="3">
        <v>79.5825485</v>
      </c>
      <c r="J105" s="3">
        <v>85.9463505</v>
      </c>
      <c r="K105" s="3">
        <v>91.186555</v>
      </c>
      <c r="L105" s="3">
        <v>94.800889</v>
      </c>
      <c r="M105" s="3">
        <v>95.8897365</v>
      </c>
      <c r="N105" s="3">
        <v>95.6288955</v>
      </c>
      <c r="O105" s="3">
        <v>95.2460645</v>
      </c>
      <c r="P105" s="3">
        <v>94.851141</v>
      </c>
      <c r="Q105" s="3">
        <v>93.5078255</v>
      </c>
      <c r="R105" s="3">
        <v>90.291253</v>
      </c>
      <c r="S105" s="3">
        <v>85.213965</v>
      </c>
      <c r="T105" s="3">
        <v>79.558782</v>
      </c>
      <c r="U105" s="3">
        <v>74.5777535</v>
      </c>
      <c r="V105" s="3">
        <v>69.7621865</v>
      </c>
      <c r="W105" s="3">
        <v>65.064941</v>
      </c>
      <c r="X105" s="3"/>
      <c r="Y105" s="3"/>
      <c r="Z105" s="3"/>
      <c r="AA105" s="3"/>
      <c r="AB105" s="3"/>
      <c r="AC105" s="3"/>
      <c r="AD105" s="3"/>
      <c r="AE105" s="3"/>
    </row>
    <row r="106" spans="1:31">
      <c r="A106" t="s">
        <v>70</v>
      </c>
      <c r="B106" t="s">
        <v>71</v>
      </c>
      <c r="C106" t="s">
        <v>38</v>
      </c>
      <c r="D106" t="s">
        <v>39</v>
      </c>
      <c r="E106" s="3"/>
      <c r="F106" s="3">
        <v>230.7808638</v>
      </c>
      <c r="G106" s="3">
        <v>234.233189</v>
      </c>
      <c r="H106" s="3">
        <v>251.494815</v>
      </c>
      <c r="I106" s="3">
        <v>267.594608</v>
      </c>
      <c r="J106" s="3">
        <v>282.013691</v>
      </c>
      <c r="K106" s="3">
        <v>294.735107</v>
      </c>
      <c r="L106" s="3">
        <v>306.1774</v>
      </c>
      <c r="M106" s="3">
        <v>315.792875</v>
      </c>
      <c r="N106" s="3">
        <v>323.302994</v>
      </c>
      <c r="O106" s="3">
        <v>328.425529</v>
      </c>
      <c r="P106" s="3">
        <v>331.268056</v>
      </c>
      <c r="Q106" s="3">
        <v>332.022058</v>
      </c>
      <c r="R106" s="3">
        <v>330.938631</v>
      </c>
      <c r="S106" s="3">
        <v>328.209673</v>
      </c>
      <c r="T106" s="3">
        <v>324.010615</v>
      </c>
      <c r="U106" s="3">
        <v>318.586833</v>
      </c>
      <c r="V106" s="3">
        <v>312.16008</v>
      </c>
      <c r="W106" s="3">
        <v>304.410287</v>
      </c>
      <c r="X106" s="3"/>
      <c r="Y106" s="3"/>
      <c r="Z106" s="3"/>
      <c r="AA106" s="3"/>
      <c r="AB106" s="3"/>
      <c r="AC106" s="3"/>
      <c r="AD106" s="3"/>
      <c r="AE106" s="3"/>
    </row>
    <row r="107" spans="1:31">
      <c r="A107" t="s">
        <v>70</v>
      </c>
      <c r="B107" t="s">
        <v>71</v>
      </c>
      <c r="C107" t="s">
        <v>60</v>
      </c>
      <c r="D107" t="s">
        <v>18</v>
      </c>
      <c r="E107" s="3"/>
      <c r="F107" s="3">
        <v>23290.976</v>
      </c>
      <c r="G107" s="3">
        <v>23564.13</v>
      </c>
      <c r="H107" s="3">
        <v>26964.68</v>
      </c>
      <c r="I107" s="3">
        <v>29792.59</v>
      </c>
      <c r="J107" s="3">
        <v>32907.2</v>
      </c>
      <c r="K107" s="3">
        <v>36289.19</v>
      </c>
      <c r="L107" s="3">
        <v>39771.34</v>
      </c>
      <c r="M107" s="3">
        <v>43085.34</v>
      </c>
      <c r="N107" s="3">
        <v>46255.95</v>
      </c>
      <c r="O107" s="3">
        <v>49360.27</v>
      </c>
      <c r="P107" s="3">
        <v>52452.3</v>
      </c>
      <c r="Q107" s="3">
        <v>55464.39</v>
      </c>
      <c r="R107" s="3">
        <v>58343.45</v>
      </c>
      <c r="S107" s="3">
        <v>61041.48</v>
      </c>
      <c r="T107" s="3">
        <v>63510.43</v>
      </c>
      <c r="U107" s="3">
        <v>65684.41</v>
      </c>
      <c r="V107" s="3">
        <v>67488.6</v>
      </c>
      <c r="W107" s="3">
        <v>68773.6</v>
      </c>
      <c r="X107" s="3"/>
      <c r="Y107" s="3"/>
      <c r="Z107" s="3"/>
      <c r="AA107" s="3"/>
      <c r="AB107" s="3"/>
      <c r="AC107" s="3"/>
      <c r="AD107" s="3"/>
      <c r="AE107" s="3"/>
    </row>
    <row r="108" spans="1:31">
      <c r="A108" t="s">
        <v>70</v>
      </c>
      <c r="B108" t="s">
        <v>71</v>
      </c>
      <c r="C108" t="s">
        <v>60</v>
      </c>
      <c r="D108" t="s">
        <v>31</v>
      </c>
      <c r="E108" s="3"/>
      <c r="F108" s="3">
        <v>46.9215013967924</v>
      </c>
      <c r="G108" s="3">
        <v>47.245718904649</v>
      </c>
      <c r="H108" s="3">
        <v>52.8063826352615</v>
      </c>
      <c r="I108" s="3">
        <v>56.9175779964715</v>
      </c>
      <c r="J108" s="3">
        <v>61.5027877776905</v>
      </c>
      <c r="K108" s="3">
        <v>66.5855492599054</v>
      </c>
      <c r="L108" s="3">
        <v>71.8395256538684</v>
      </c>
      <c r="M108" s="3">
        <v>76.8311411817223</v>
      </c>
      <c r="N108" s="3">
        <v>81.7699801678239</v>
      </c>
      <c r="O108" s="3">
        <v>86.7756466253406</v>
      </c>
      <c r="P108" s="3">
        <v>91.9103944594519</v>
      </c>
      <c r="Q108" s="3">
        <v>97.0170408331401</v>
      </c>
      <c r="R108" s="3">
        <v>102.046740674315</v>
      </c>
      <c r="S108" s="3">
        <v>107.028953649335</v>
      </c>
      <c r="T108" s="3">
        <v>112.03194695552</v>
      </c>
      <c r="U108" s="3">
        <v>117.095518034975</v>
      </c>
      <c r="V108" s="3">
        <v>122.19935016409</v>
      </c>
      <c r="W108" s="3">
        <v>127.324898614826</v>
      </c>
      <c r="X108" s="3"/>
      <c r="Y108" s="3"/>
      <c r="Z108" s="3"/>
      <c r="AA108" s="3"/>
      <c r="AB108" s="3"/>
      <c r="AC108" s="3"/>
      <c r="AD108" s="3"/>
      <c r="AE108" s="3"/>
    </row>
    <row r="109" spans="1:31">
      <c r="A109" t="s">
        <v>70</v>
      </c>
      <c r="B109" t="s">
        <v>71</v>
      </c>
      <c r="C109" t="s">
        <v>60</v>
      </c>
      <c r="D109" t="s">
        <v>33</v>
      </c>
      <c r="E109" s="3"/>
      <c r="F109" s="3">
        <v>159.259353735051</v>
      </c>
      <c r="G109" s="3">
        <v>160.616172148941</v>
      </c>
      <c r="H109" s="3">
        <v>180.926047802799</v>
      </c>
      <c r="I109" s="3">
        <v>197.046855771992</v>
      </c>
      <c r="J109" s="3">
        <v>214.081338756252</v>
      </c>
      <c r="K109" s="3">
        <v>233.826951822067</v>
      </c>
      <c r="L109" s="3">
        <v>254.859846754035</v>
      </c>
      <c r="M109" s="3">
        <v>277.827407335256</v>
      </c>
      <c r="N109" s="3">
        <v>302.107707091658</v>
      </c>
      <c r="O109" s="3">
        <v>328.398226684558</v>
      </c>
      <c r="P109" s="3">
        <v>356.214888438083</v>
      </c>
      <c r="Q109" s="3">
        <v>387.806246064976</v>
      </c>
      <c r="R109" s="3">
        <v>424.270056952633</v>
      </c>
      <c r="S109" s="3">
        <v>464.351202268845</v>
      </c>
      <c r="T109" s="3">
        <v>506.991038576963</v>
      </c>
      <c r="U109" s="3">
        <v>547.151947530652</v>
      </c>
      <c r="V109" s="3">
        <v>587.641844622593</v>
      </c>
      <c r="W109" s="3">
        <v>627.667217875114</v>
      </c>
      <c r="X109" s="3"/>
      <c r="Y109" s="3"/>
      <c r="Z109" s="3"/>
      <c r="AA109" s="3"/>
      <c r="AB109" s="3"/>
      <c r="AC109" s="3"/>
      <c r="AD109" s="3"/>
      <c r="AE109" s="3"/>
    </row>
    <row r="110" spans="1:31">
      <c r="A110" t="s">
        <v>70</v>
      </c>
      <c r="B110" t="s">
        <v>71</v>
      </c>
      <c r="C110" t="s">
        <v>60</v>
      </c>
      <c r="D110" t="s">
        <v>37</v>
      </c>
      <c r="E110" s="3"/>
      <c r="F110" s="3">
        <v>146.2455765</v>
      </c>
      <c r="G110" s="3">
        <v>146.710818</v>
      </c>
      <c r="H110" s="3">
        <v>149.0370255</v>
      </c>
      <c r="I110" s="3">
        <v>151.19546</v>
      </c>
      <c r="J110" s="3">
        <v>153.713538</v>
      </c>
      <c r="K110" s="3">
        <v>155.19678</v>
      </c>
      <c r="L110" s="3">
        <v>156.0518085</v>
      </c>
      <c r="M110" s="3">
        <v>155.0795165</v>
      </c>
      <c r="N110" s="3">
        <v>153.110791</v>
      </c>
      <c r="O110" s="3">
        <v>150.3061405</v>
      </c>
      <c r="P110" s="3">
        <v>147.249039</v>
      </c>
      <c r="Q110" s="3">
        <v>143.0208785</v>
      </c>
      <c r="R110" s="3">
        <v>137.5148895</v>
      </c>
      <c r="S110" s="3">
        <v>131.455415</v>
      </c>
      <c r="T110" s="3">
        <v>125.2693345</v>
      </c>
      <c r="U110" s="3">
        <v>120.047841</v>
      </c>
      <c r="V110" s="3">
        <v>114.8464845</v>
      </c>
      <c r="W110" s="3">
        <v>109.570164</v>
      </c>
      <c r="X110" s="3"/>
      <c r="Y110" s="3"/>
      <c r="Z110" s="3"/>
      <c r="AA110" s="3"/>
      <c r="AB110" s="3"/>
      <c r="AC110" s="3"/>
      <c r="AD110" s="3"/>
      <c r="AE110" s="3"/>
    </row>
    <row r="111" spans="1:31">
      <c r="A111" t="s">
        <v>70</v>
      </c>
      <c r="B111" t="s">
        <v>71</v>
      </c>
      <c r="C111" t="s">
        <v>60</v>
      </c>
      <c r="D111" t="s">
        <v>39</v>
      </c>
      <c r="E111" s="3"/>
      <c r="F111" s="3">
        <v>496.3817292</v>
      </c>
      <c r="G111" s="3">
        <v>498.756936</v>
      </c>
      <c r="H111" s="3">
        <v>510.63297</v>
      </c>
      <c r="I111" s="3">
        <v>523.433903</v>
      </c>
      <c r="J111" s="3">
        <v>535.052169</v>
      </c>
      <c r="K111" s="3">
        <v>545.000986</v>
      </c>
      <c r="L111" s="3">
        <v>553.613622</v>
      </c>
      <c r="M111" s="3">
        <v>560.779644</v>
      </c>
      <c r="N111" s="3">
        <v>565.683762</v>
      </c>
      <c r="O111" s="3">
        <v>568.8263</v>
      </c>
      <c r="P111" s="3">
        <v>570.689532</v>
      </c>
      <c r="Q111" s="3">
        <v>571.6974</v>
      </c>
      <c r="R111" s="3">
        <v>571.732616</v>
      </c>
      <c r="S111" s="3">
        <v>570.326794</v>
      </c>
      <c r="T111" s="3">
        <v>566.895709</v>
      </c>
      <c r="U111" s="3">
        <v>560.94726</v>
      </c>
      <c r="V111" s="3">
        <v>552.282806</v>
      </c>
      <c r="W111" s="3">
        <v>540.142586</v>
      </c>
      <c r="X111" s="3"/>
      <c r="Y111" s="3"/>
      <c r="Z111" s="3"/>
      <c r="AA111" s="3"/>
      <c r="AB111" s="3"/>
      <c r="AC111" s="3"/>
      <c r="AD111" s="3"/>
      <c r="AE111" s="3"/>
    </row>
    <row r="112" spans="1:31">
      <c r="A112" t="s">
        <v>70</v>
      </c>
      <c r="B112" t="s">
        <v>71</v>
      </c>
      <c r="C112" t="s">
        <v>63</v>
      </c>
      <c r="D112" t="s">
        <v>18</v>
      </c>
      <c r="E112" s="3"/>
      <c r="F112" s="3">
        <v>326.0964</v>
      </c>
      <c r="G112" s="3">
        <v>328.832</v>
      </c>
      <c r="H112" s="3">
        <v>365.437</v>
      </c>
      <c r="I112" s="3">
        <v>399.496</v>
      </c>
      <c r="J112" s="3">
        <v>437.683</v>
      </c>
      <c r="K112" s="3">
        <v>480.677</v>
      </c>
      <c r="L112" s="3">
        <v>527.406</v>
      </c>
      <c r="M112" s="3">
        <v>573.982</v>
      </c>
      <c r="N112" s="3">
        <v>618.976</v>
      </c>
      <c r="O112" s="3">
        <v>663.769</v>
      </c>
      <c r="P112" s="3">
        <v>708.699</v>
      </c>
      <c r="Q112" s="3">
        <v>751.001</v>
      </c>
      <c r="R112" s="3">
        <v>790.045</v>
      </c>
      <c r="S112" s="3">
        <v>824.261</v>
      </c>
      <c r="T112" s="3">
        <v>850.679</v>
      </c>
      <c r="U112" s="3">
        <v>868.145</v>
      </c>
      <c r="V112" s="3">
        <v>876.875</v>
      </c>
      <c r="W112" s="3">
        <v>878.717</v>
      </c>
      <c r="X112" s="3"/>
      <c r="Y112" s="3"/>
      <c r="Z112" s="3"/>
      <c r="AA112" s="3"/>
      <c r="AB112" s="3"/>
      <c r="AC112" s="3"/>
      <c r="AD112" s="3"/>
      <c r="AE112" s="3"/>
    </row>
    <row r="113" spans="1:31">
      <c r="A113" t="s">
        <v>70</v>
      </c>
      <c r="B113" t="s">
        <v>71</v>
      </c>
      <c r="C113" t="s">
        <v>63</v>
      </c>
      <c r="D113" t="s">
        <v>31</v>
      </c>
      <c r="E113" s="3"/>
      <c r="F113" s="3">
        <v>61.0698156491473</v>
      </c>
      <c r="G113" s="3">
        <v>61.2584175554607</v>
      </c>
      <c r="H113" s="3">
        <v>66.3341581606351</v>
      </c>
      <c r="I113" s="3">
        <v>70.9476246781574</v>
      </c>
      <c r="J113" s="3">
        <v>76.088254677645</v>
      </c>
      <c r="K113" s="3">
        <v>81.8760197731447</v>
      </c>
      <c r="L113" s="3">
        <v>88.0456149225102</v>
      </c>
      <c r="M113" s="3">
        <v>93.8677267401889</v>
      </c>
      <c r="N113" s="3">
        <v>99.5566901633855</v>
      </c>
      <c r="O113" s="3">
        <v>105.356814069395</v>
      </c>
      <c r="P113" s="3">
        <v>111.363387085977</v>
      </c>
      <c r="Q113" s="3">
        <v>117.082373498198</v>
      </c>
      <c r="R113" s="3">
        <v>122.420730506423</v>
      </c>
      <c r="S113" s="3">
        <v>127.474211657723</v>
      </c>
      <c r="T113" s="3">
        <v>132.475669628327</v>
      </c>
      <c r="U113" s="3">
        <v>137.509165086552</v>
      </c>
      <c r="V113" s="3">
        <v>142.450061455576</v>
      </c>
      <c r="W113" s="3">
        <v>147.025423846503</v>
      </c>
      <c r="X113" s="3"/>
      <c r="Y113" s="3"/>
      <c r="Z113" s="3"/>
      <c r="AA113" s="3"/>
      <c r="AB113" s="3"/>
      <c r="AC113" s="3"/>
      <c r="AD113" s="3"/>
      <c r="AE113" s="3"/>
    </row>
    <row r="114" spans="1:31">
      <c r="A114" t="s">
        <v>70</v>
      </c>
      <c r="B114" t="s">
        <v>71</v>
      </c>
      <c r="C114" t="s">
        <v>63</v>
      </c>
      <c r="D114" t="s">
        <v>33</v>
      </c>
      <c r="E114" s="3"/>
      <c r="F114" s="3">
        <v>206.162447560286</v>
      </c>
      <c r="G114" s="3">
        <v>207.036412322505</v>
      </c>
      <c r="H114" s="3">
        <v>225.444589522947</v>
      </c>
      <c r="I114" s="3">
        <v>244.450848978039</v>
      </c>
      <c r="J114" s="3">
        <v>268.600394600782</v>
      </c>
      <c r="K114" s="3">
        <v>297.699915027289</v>
      </c>
      <c r="L114" s="3">
        <v>327.683538594022</v>
      </c>
      <c r="M114" s="3">
        <v>360.907805913541</v>
      </c>
      <c r="N114" s="3">
        <v>396.289713738406</v>
      </c>
      <c r="O114" s="3">
        <v>433.134722413453</v>
      </c>
      <c r="P114" s="3">
        <v>469.150047464521</v>
      </c>
      <c r="Q114" s="3">
        <v>505.689334110385</v>
      </c>
      <c r="R114" s="3">
        <v>546.42988925742</v>
      </c>
      <c r="S114" s="3">
        <v>590.014588215758</v>
      </c>
      <c r="T114" s="3">
        <v>629.604424436538</v>
      </c>
      <c r="U114" s="3">
        <v>657.30292628875</v>
      </c>
      <c r="V114" s="3">
        <v>681.190972350348</v>
      </c>
      <c r="W114" s="3">
        <v>702.8352820165</v>
      </c>
      <c r="X114" s="3"/>
      <c r="Y114" s="3"/>
      <c r="Z114" s="3"/>
      <c r="AA114" s="3"/>
      <c r="AB114" s="3"/>
      <c r="AC114" s="3"/>
      <c r="AD114" s="3"/>
      <c r="AE114" s="3"/>
    </row>
    <row r="115" spans="1:31">
      <c r="A115" t="s">
        <v>70</v>
      </c>
      <c r="B115" t="s">
        <v>71</v>
      </c>
      <c r="C115" t="s">
        <v>63</v>
      </c>
      <c r="D115" t="s">
        <v>37</v>
      </c>
      <c r="E115" s="3"/>
      <c r="F115" s="3">
        <v>1.5817449</v>
      </c>
      <c r="G115" s="3">
        <v>1.588281</v>
      </c>
      <c r="H115" s="3">
        <v>1.6209615</v>
      </c>
      <c r="I115" s="3">
        <v>1.634259</v>
      </c>
      <c r="J115" s="3">
        <v>1.629495</v>
      </c>
      <c r="K115" s="3">
        <v>1.614636</v>
      </c>
      <c r="L115" s="3">
        <v>1.609498</v>
      </c>
      <c r="M115" s="3">
        <v>1.590384</v>
      </c>
      <c r="N115" s="3">
        <v>1.561928</v>
      </c>
      <c r="O115" s="3">
        <v>1.532477</v>
      </c>
      <c r="P115" s="3">
        <v>1.510602</v>
      </c>
      <c r="Q115" s="3">
        <v>1.4851035</v>
      </c>
      <c r="R115" s="3">
        <v>1.4458305</v>
      </c>
      <c r="S115" s="3">
        <v>1.397018</v>
      </c>
      <c r="T115" s="3">
        <v>1.3511325</v>
      </c>
      <c r="U115" s="3">
        <v>1.3207685</v>
      </c>
      <c r="V115" s="3">
        <v>1.2872675</v>
      </c>
      <c r="W115" s="3">
        <v>1.250246</v>
      </c>
      <c r="X115" s="3"/>
      <c r="Y115" s="3"/>
      <c r="Z115" s="3"/>
      <c r="AA115" s="3"/>
      <c r="AB115" s="3"/>
      <c r="AC115" s="3"/>
      <c r="AD115" s="3"/>
      <c r="AE115" s="3"/>
    </row>
    <row r="116" spans="1:31">
      <c r="A116" t="s">
        <v>70</v>
      </c>
      <c r="B116" t="s">
        <v>71</v>
      </c>
      <c r="C116" t="s">
        <v>63</v>
      </c>
      <c r="D116" t="s">
        <v>39</v>
      </c>
      <c r="E116" s="3"/>
      <c r="F116" s="3">
        <v>5.3397312</v>
      </c>
      <c r="G116" s="3">
        <v>5.367948</v>
      </c>
      <c r="H116" s="3">
        <v>5.509032</v>
      </c>
      <c r="I116" s="3">
        <v>5.630858</v>
      </c>
      <c r="J116" s="3">
        <v>5.752307</v>
      </c>
      <c r="K116" s="3">
        <v>5.870791</v>
      </c>
      <c r="L116" s="3">
        <v>5.990145</v>
      </c>
      <c r="M116" s="3">
        <v>6.114796</v>
      </c>
      <c r="N116" s="3">
        <v>6.217322</v>
      </c>
      <c r="O116" s="3">
        <v>6.3002</v>
      </c>
      <c r="P116" s="3">
        <v>6.363842</v>
      </c>
      <c r="Q116" s="3">
        <v>6.414296</v>
      </c>
      <c r="R116" s="3">
        <v>6.453523</v>
      </c>
      <c r="S116" s="3">
        <v>6.4661</v>
      </c>
      <c r="T116" s="3">
        <v>6.421398</v>
      </c>
      <c r="U116" s="3">
        <v>6.313361</v>
      </c>
      <c r="V116" s="3">
        <v>6.155666</v>
      </c>
      <c r="W116" s="3">
        <v>5.97663300000001</v>
      </c>
      <c r="X116" s="3"/>
      <c r="Y116" s="3"/>
      <c r="Z116" s="3"/>
      <c r="AA116" s="3"/>
      <c r="AB116" s="3"/>
      <c r="AC116" s="3"/>
      <c r="AD116" s="3"/>
      <c r="AE116" s="3"/>
    </row>
    <row r="117" spans="1:31">
      <c r="A117" t="s">
        <v>70</v>
      </c>
      <c r="B117" t="s">
        <v>71</v>
      </c>
      <c r="C117" t="s">
        <v>50</v>
      </c>
      <c r="D117" t="s">
        <v>18</v>
      </c>
      <c r="E117" s="3"/>
      <c r="F117" s="3">
        <v>1158.742</v>
      </c>
      <c r="G117" s="3">
        <v>1194.22</v>
      </c>
      <c r="H117" s="3">
        <v>1427.74</v>
      </c>
      <c r="I117" s="3">
        <v>1682.49</v>
      </c>
      <c r="J117" s="3">
        <v>1909.72</v>
      </c>
      <c r="K117" s="3">
        <v>2115.57</v>
      </c>
      <c r="L117" s="3">
        <v>2260.83</v>
      </c>
      <c r="M117" s="3">
        <v>2364.83</v>
      </c>
      <c r="N117" s="3">
        <v>2439.79</v>
      </c>
      <c r="O117" s="3">
        <v>2503.12</v>
      </c>
      <c r="P117" s="3">
        <v>2558.81</v>
      </c>
      <c r="Q117" s="3">
        <v>2599.84</v>
      </c>
      <c r="R117" s="3">
        <v>2621.42</v>
      </c>
      <c r="S117" s="3">
        <v>2623.65</v>
      </c>
      <c r="T117" s="3">
        <v>2612</v>
      </c>
      <c r="U117" s="3">
        <v>2593.17</v>
      </c>
      <c r="V117" s="3">
        <v>2571.83</v>
      </c>
      <c r="W117" s="3">
        <v>2548.4</v>
      </c>
      <c r="X117" s="3"/>
      <c r="Y117" s="3"/>
      <c r="Z117" s="3"/>
      <c r="AA117" s="3"/>
      <c r="AB117" s="3"/>
      <c r="AC117" s="3"/>
      <c r="AD117" s="3"/>
      <c r="AE117" s="3"/>
    </row>
    <row r="118" spans="1:31">
      <c r="A118" t="s">
        <v>70</v>
      </c>
      <c r="B118" t="s">
        <v>71</v>
      </c>
      <c r="C118" t="s">
        <v>50</v>
      </c>
      <c r="D118" t="s">
        <v>31</v>
      </c>
      <c r="E118" s="3"/>
      <c r="F118" s="3">
        <v>30.2021528561175</v>
      </c>
      <c r="G118" s="3">
        <v>31.0364678627332</v>
      </c>
      <c r="H118" s="3">
        <v>36.5742640541773</v>
      </c>
      <c r="I118" s="3">
        <v>43.9427021367824</v>
      </c>
      <c r="J118" s="3">
        <v>50.8838027230823</v>
      </c>
      <c r="K118" s="3">
        <v>57.4879777879565</v>
      </c>
      <c r="L118" s="3">
        <v>62.606729862773</v>
      </c>
      <c r="M118" s="3">
        <v>66.6689238938274</v>
      </c>
      <c r="N118" s="3">
        <v>70.163603397499</v>
      </c>
      <c r="O118" s="3">
        <v>73.5728131654633</v>
      </c>
      <c r="P118" s="3">
        <v>77.0268823310601</v>
      </c>
      <c r="Q118" s="3">
        <v>80.3538084655907</v>
      </c>
      <c r="R118" s="3">
        <v>83.4276796633232</v>
      </c>
      <c r="S118" s="3">
        <v>86.2056615760865</v>
      </c>
      <c r="T118" s="3">
        <v>88.7619639624387</v>
      </c>
      <c r="U118" s="3">
        <v>91.1847017221491</v>
      </c>
      <c r="V118" s="3">
        <v>93.5063509079569</v>
      </c>
      <c r="W118" s="3">
        <v>95.6657096842273</v>
      </c>
      <c r="X118" s="3"/>
      <c r="Y118" s="3"/>
      <c r="Z118" s="3"/>
      <c r="AA118" s="3"/>
      <c r="AB118" s="3"/>
      <c r="AC118" s="3"/>
      <c r="AD118" s="3"/>
      <c r="AE118" s="3"/>
    </row>
    <row r="119" spans="1:31">
      <c r="A119" t="s">
        <v>70</v>
      </c>
      <c r="B119" t="s">
        <v>71</v>
      </c>
      <c r="C119" t="s">
        <v>50</v>
      </c>
      <c r="D119" t="s">
        <v>33</v>
      </c>
      <c r="E119" s="3"/>
      <c r="F119" s="3">
        <v>97.3396615904813</v>
      </c>
      <c r="G119" s="3">
        <v>100.637048308008</v>
      </c>
      <c r="H119" s="3">
        <v>122.247684662725</v>
      </c>
      <c r="I119" s="3">
        <v>149.635869064946</v>
      </c>
      <c r="J119" s="3">
        <v>173.810403932259</v>
      </c>
      <c r="K119" s="3">
        <v>200.616090547075</v>
      </c>
      <c r="L119" s="3">
        <v>228.496528860569</v>
      </c>
      <c r="M119" s="3">
        <v>259.93234128767</v>
      </c>
      <c r="N119" s="3">
        <v>289.980817425259</v>
      </c>
      <c r="O119" s="3">
        <v>316.732399513144</v>
      </c>
      <c r="P119" s="3">
        <v>336.340091764964</v>
      </c>
      <c r="Q119" s="3">
        <v>352.483039946582</v>
      </c>
      <c r="R119" s="3">
        <v>374.158403363204</v>
      </c>
      <c r="S119" s="3">
        <v>397.418525339682</v>
      </c>
      <c r="T119" s="3">
        <v>423.188219360229</v>
      </c>
      <c r="U119" s="3">
        <v>443.56008121766</v>
      </c>
      <c r="V119" s="3">
        <v>460.262057108302</v>
      </c>
      <c r="W119" s="3">
        <v>475.300692873297</v>
      </c>
      <c r="X119" s="3"/>
      <c r="Y119" s="3"/>
      <c r="Z119" s="3"/>
      <c r="AA119" s="3"/>
      <c r="AB119" s="3"/>
      <c r="AC119" s="3"/>
      <c r="AD119" s="3"/>
      <c r="AE119" s="3"/>
    </row>
    <row r="120" spans="1:31">
      <c r="A120" t="s">
        <v>70</v>
      </c>
      <c r="B120" t="s">
        <v>71</v>
      </c>
      <c r="C120" t="s">
        <v>50</v>
      </c>
      <c r="D120" t="s">
        <v>37</v>
      </c>
      <c r="E120" s="3"/>
      <c r="F120" s="3">
        <v>11.9041096</v>
      </c>
      <c r="G120" s="3">
        <v>11.866604</v>
      </c>
      <c r="H120" s="3">
        <v>11.679076</v>
      </c>
      <c r="I120" s="3">
        <v>11.243895</v>
      </c>
      <c r="J120" s="3">
        <v>10.9873745</v>
      </c>
      <c r="K120" s="3">
        <v>10.5453655</v>
      </c>
      <c r="L120" s="3">
        <v>9.8943735</v>
      </c>
      <c r="M120" s="3">
        <v>9.0978675</v>
      </c>
      <c r="N120" s="3">
        <v>8.4136255</v>
      </c>
      <c r="O120" s="3">
        <v>7.902949</v>
      </c>
      <c r="P120" s="3">
        <v>7.6078055</v>
      </c>
      <c r="Q120" s="3">
        <v>7.3757875</v>
      </c>
      <c r="R120" s="3">
        <v>7.006177</v>
      </c>
      <c r="S120" s="3">
        <v>6.6017305</v>
      </c>
      <c r="T120" s="3">
        <v>6.1721945</v>
      </c>
      <c r="U120" s="3">
        <v>5.8462655</v>
      </c>
      <c r="V120" s="3">
        <v>5.5877515</v>
      </c>
      <c r="W120" s="3">
        <v>5.3616585</v>
      </c>
      <c r="X120" s="3"/>
      <c r="Y120" s="3"/>
      <c r="Z120" s="3"/>
      <c r="AA120" s="3"/>
      <c r="AB120" s="3"/>
      <c r="AC120" s="3"/>
      <c r="AD120" s="3"/>
      <c r="AE120" s="3"/>
    </row>
    <row r="121" spans="1:31">
      <c r="A121" t="s">
        <v>70</v>
      </c>
      <c r="B121" t="s">
        <v>71</v>
      </c>
      <c r="C121" t="s">
        <v>50</v>
      </c>
      <c r="D121" t="s">
        <v>39</v>
      </c>
      <c r="E121" s="3"/>
      <c r="F121" s="3">
        <v>38.3662054</v>
      </c>
      <c r="G121" s="3">
        <v>38.477961</v>
      </c>
      <c r="H121" s="3">
        <v>39.036739</v>
      </c>
      <c r="I121" s="3">
        <v>38.288269</v>
      </c>
      <c r="J121" s="3">
        <v>37.531</v>
      </c>
      <c r="K121" s="3">
        <v>36.800216</v>
      </c>
      <c r="L121" s="3">
        <v>36.111613</v>
      </c>
      <c r="M121" s="3">
        <v>35.471249</v>
      </c>
      <c r="N121" s="3">
        <v>34.772872</v>
      </c>
      <c r="O121" s="3">
        <v>34.02235</v>
      </c>
      <c r="P121" s="3">
        <v>33.219701</v>
      </c>
      <c r="Q121" s="3">
        <v>32.354907</v>
      </c>
      <c r="R121" s="3">
        <v>31.421466</v>
      </c>
      <c r="S121" s="3">
        <v>30.434776</v>
      </c>
      <c r="T121" s="3">
        <v>29.427019</v>
      </c>
      <c r="U121" s="3">
        <v>28.438652</v>
      </c>
      <c r="V121" s="3">
        <v>27.504335</v>
      </c>
      <c r="W121" s="3">
        <v>26.638594</v>
      </c>
      <c r="X121" s="3"/>
      <c r="Y121" s="3"/>
      <c r="Z121" s="3"/>
      <c r="AA121" s="3"/>
      <c r="AB121" s="3"/>
      <c r="AC121" s="3"/>
      <c r="AD121" s="3"/>
      <c r="AE121" s="3"/>
    </row>
    <row r="122" spans="1:31">
      <c r="A122" t="s">
        <v>70</v>
      </c>
      <c r="B122" t="s">
        <v>71</v>
      </c>
      <c r="C122" t="s">
        <v>19</v>
      </c>
      <c r="D122" t="s">
        <v>18</v>
      </c>
      <c r="E122" s="3"/>
      <c r="F122" s="3">
        <v>15477.52862838</v>
      </c>
      <c r="G122" s="3">
        <v>15976.20577143</v>
      </c>
      <c r="H122" s="3">
        <v>19508.25317541</v>
      </c>
      <c r="I122" s="3">
        <v>23984.26663099</v>
      </c>
      <c r="J122" s="3">
        <v>29145.50483949</v>
      </c>
      <c r="K122" s="3">
        <v>34776.86925464</v>
      </c>
      <c r="L122" s="3">
        <v>40773.02742222</v>
      </c>
      <c r="M122" s="3">
        <v>46801.27824125</v>
      </c>
      <c r="N122" s="3">
        <v>52917.65142639</v>
      </c>
      <c r="O122" s="3">
        <v>59244.62053709</v>
      </c>
      <c r="P122" s="3">
        <v>65836.7385511</v>
      </c>
      <c r="Q122" s="3">
        <v>72481.2284245</v>
      </c>
      <c r="R122" s="3">
        <v>79070.1533887</v>
      </c>
      <c r="S122" s="3">
        <v>85463.2038131</v>
      </c>
      <c r="T122" s="3">
        <v>91603.6414039</v>
      </c>
      <c r="U122" s="3">
        <v>97483.3354187</v>
      </c>
      <c r="V122" s="3">
        <v>103068.4121809</v>
      </c>
      <c r="W122" s="3">
        <v>108317.3930105</v>
      </c>
      <c r="X122" s="3"/>
      <c r="Y122" s="3"/>
      <c r="Z122" s="3"/>
      <c r="AA122" s="3"/>
      <c r="AB122" s="3"/>
      <c r="AC122" s="3"/>
      <c r="AD122" s="3"/>
      <c r="AE122" s="3"/>
    </row>
    <row r="123" spans="1:31">
      <c r="A123" t="s">
        <v>70</v>
      </c>
      <c r="B123" t="s">
        <v>71</v>
      </c>
      <c r="C123" t="s">
        <v>19</v>
      </c>
      <c r="D123" t="s">
        <v>31</v>
      </c>
      <c r="E123" s="3"/>
      <c r="F123" s="3">
        <v>11.4165580465306</v>
      </c>
      <c r="G123" s="3">
        <v>11.6634292379295</v>
      </c>
      <c r="H123" s="3">
        <v>13.5467379774342</v>
      </c>
      <c r="I123" s="3">
        <v>15.9719286792644</v>
      </c>
      <c r="J123" s="3">
        <v>18.7863108706871</v>
      </c>
      <c r="K123" s="3">
        <v>21.8855644375782</v>
      </c>
      <c r="L123" s="3">
        <v>25.1959436788905</v>
      </c>
      <c r="M123" s="3">
        <v>28.5672896477267</v>
      </c>
      <c r="N123" s="3">
        <v>32.1136040254793</v>
      </c>
      <c r="O123" s="3">
        <v>35.9842989460407</v>
      </c>
      <c r="P123" s="3">
        <v>40.2403827237421</v>
      </c>
      <c r="Q123" s="3">
        <v>44.7905687018598</v>
      </c>
      <c r="R123" s="3">
        <v>49.6163640453957</v>
      </c>
      <c r="S123" s="3">
        <v>54.6786898185894</v>
      </c>
      <c r="T123" s="3">
        <v>59.9901987442442</v>
      </c>
      <c r="U123" s="3">
        <v>65.5904228941197</v>
      </c>
      <c r="V123" s="3">
        <v>71.504538434804</v>
      </c>
      <c r="W123" s="3">
        <v>77.7464871925409</v>
      </c>
      <c r="X123" s="3"/>
      <c r="Y123" s="3"/>
      <c r="Z123" s="3"/>
      <c r="AA123" s="3"/>
      <c r="AB123" s="3"/>
      <c r="AC123" s="3"/>
      <c r="AD123" s="3"/>
      <c r="AE123" s="3"/>
    </row>
    <row r="124" spans="1:31">
      <c r="A124" t="s">
        <v>70</v>
      </c>
      <c r="B124" t="s">
        <v>71</v>
      </c>
      <c r="C124" t="s">
        <v>19</v>
      </c>
      <c r="D124" t="s">
        <v>33</v>
      </c>
      <c r="E124" s="3"/>
      <c r="F124" s="3">
        <v>40.0450696182532</v>
      </c>
      <c r="G124" s="3">
        <v>40.8006794841452</v>
      </c>
      <c r="H124" s="3">
        <v>46.7948191276724</v>
      </c>
      <c r="I124" s="3">
        <v>54.4686202019073</v>
      </c>
      <c r="J124" s="3">
        <v>63.122495483328</v>
      </c>
      <c r="K124" s="3">
        <v>72.5668239584242</v>
      </c>
      <c r="L124" s="3">
        <v>82.8671842035115</v>
      </c>
      <c r="M124" s="3">
        <v>94.1992910842334</v>
      </c>
      <c r="N124" s="3">
        <v>106.863012307257</v>
      </c>
      <c r="O124" s="3">
        <v>121.484799682757</v>
      </c>
      <c r="P124" s="3">
        <v>138.339359702839</v>
      </c>
      <c r="Q124" s="3">
        <v>157.389215348096</v>
      </c>
      <c r="R124" s="3">
        <v>179.457740256545</v>
      </c>
      <c r="S124" s="3">
        <v>205.502958885625</v>
      </c>
      <c r="T124" s="3">
        <v>235.970700892244</v>
      </c>
      <c r="U124" s="3">
        <v>269.854839854759</v>
      </c>
      <c r="V124" s="3">
        <v>307.135456750229</v>
      </c>
      <c r="W124" s="3">
        <v>347.918497174914</v>
      </c>
      <c r="X124" s="3"/>
      <c r="Y124" s="3"/>
      <c r="Z124" s="3"/>
      <c r="AA124" s="3"/>
      <c r="AB124" s="3"/>
      <c r="AC124" s="3"/>
      <c r="AD124" s="3"/>
      <c r="AE124" s="3"/>
    </row>
    <row r="125" spans="1:31">
      <c r="A125" t="s">
        <v>70</v>
      </c>
      <c r="B125" t="s">
        <v>71</v>
      </c>
      <c r="C125" t="s">
        <v>19</v>
      </c>
      <c r="D125" t="s">
        <v>37</v>
      </c>
      <c r="E125" s="3"/>
      <c r="F125" s="3">
        <v>386.50272745</v>
      </c>
      <c r="G125" s="3">
        <v>391.5671497</v>
      </c>
      <c r="H125" s="3">
        <v>416.8891672</v>
      </c>
      <c r="I125" s="3">
        <v>440.33181935</v>
      </c>
      <c r="J125" s="3">
        <v>461.7292871</v>
      </c>
      <c r="K125" s="3">
        <v>479.23923575</v>
      </c>
      <c r="L125" s="3">
        <v>492.0286337</v>
      </c>
      <c r="M125" s="3">
        <v>496.83259505</v>
      </c>
      <c r="N125" s="3">
        <v>495.1914632</v>
      </c>
      <c r="O125" s="3">
        <v>487.6710559</v>
      </c>
      <c r="P125" s="3">
        <v>475.907498</v>
      </c>
      <c r="Q125" s="3">
        <v>460.52220455</v>
      </c>
      <c r="R125" s="3">
        <v>440.6059793</v>
      </c>
      <c r="S125" s="3">
        <v>415.87334935</v>
      </c>
      <c r="T125" s="3">
        <v>388.19921735</v>
      </c>
      <c r="U125" s="3">
        <v>361.2436059</v>
      </c>
      <c r="V125" s="3">
        <v>335.5796601</v>
      </c>
      <c r="W125" s="3">
        <v>311.329791</v>
      </c>
      <c r="X125" s="3"/>
      <c r="Y125" s="3"/>
      <c r="Z125" s="3"/>
      <c r="AA125" s="3"/>
      <c r="AB125" s="3"/>
      <c r="AC125" s="3"/>
      <c r="AD125" s="3"/>
      <c r="AE125" s="3"/>
    </row>
    <row r="126" spans="1:31">
      <c r="A126" t="s">
        <v>70</v>
      </c>
      <c r="B126" t="s">
        <v>71</v>
      </c>
      <c r="C126" t="s">
        <v>19</v>
      </c>
      <c r="D126" t="s">
        <v>39</v>
      </c>
      <c r="E126" s="3"/>
      <c r="F126" s="3">
        <v>1355.7088367</v>
      </c>
      <c r="G126" s="3">
        <v>1369.7691687</v>
      </c>
      <c r="H126" s="3">
        <v>1440.0701636</v>
      </c>
      <c r="I126" s="3">
        <v>1501.6512478</v>
      </c>
      <c r="J126" s="3">
        <v>1551.4224714</v>
      </c>
      <c r="K126" s="3">
        <v>1589.032321</v>
      </c>
      <c r="L126" s="3">
        <v>1618.2377585</v>
      </c>
      <c r="M126" s="3">
        <v>1638.2820638</v>
      </c>
      <c r="N126" s="3">
        <v>1647.8266153</v>
      </c>
      <c r="O126" s="3">
        <v>1646.4019662</v>
      </c>
      <c r="P126" s="3">
        <v>1636.0862918</v>
      </c>
      <c r="Q126" s="3">
        <v>1618.2252319</v>
      </c>
      <c r="R126" s="3">
        <v>1593.6305473</v>
      </c>
      <c r="S126" s="3">
        <v>1563.0075281</v>
      </c>
      <c r="T126" s="3">
        <v>1526.9767949</v>
      </c>
      <c r="U126" s="3">
        <v>1486.2434349</v>
      </c>
      <c r="V126" s="3">
        <v>1441.4247604</v>
      </c>
      <c r="W126" s="3">
        <v>1393.2126958</v>
      </c>
      <c r="X126" s="3"/>
      <c r="Y126" s="3"/>
      <c r="Z126" s="3"/>
      <c r="AA126" s="3"/>
      <c r="AB126" s="3"/>
      <c r="AC126" s="3"/>
      <c r="AD126" s="3"/>
      <c r="AE126" s="3"/>
    </row>
    <row r="127" spans="1:31">
      <c r="A127" t="s">
        <v>70</v>
      </c>
      <c r="B127" t="s">
        <v>71</v>
      </c>
      <c r="C127" t="s">
        <v>42</v>
      </c>
      <c r="D127" t="s">
        <v>18</v>
      </c>
      <c r="E127" s="3"/>
      <c r="F127" s="3">
        <v>3821.5516</v>
      </c>
      <c r="G127" s="3">
        <v>3853.416</v>
      </c>
      <c r="H127" s="3">
        <v>4114.417</v>
      </c>
      <c r="I127" s="3">
        <v>4421.466</v>
      </c>
      <c r="J127" s="3">
        <v>4887.098</v>
      </c>
      <c r="K127" s="3">
        <v>5411.184</v>
      </c>
      <c r="L127" s="3">
        <v>5983.349</v>
      </c>
      <c r="M127" s="3">
        <v>6556.26</v>
      </c>
      <c r="N127" s="3">
        <v>7166.464</v>
      </c>
      <c r="O127" s="3">
        <v>7847.662</v>
      </c>
      <c r="P127" s="3">
        <v>8567.389</v>
      </c>
      <c r="Q127" s="3">
        <v>9302.959</v>
      </c>
      <c r="R127" s="3">
        <v>10028.332</v>
      </c>
      <c r="S127" s="3">
        <v>10739.601</v>
      </c>
      <c r="T127" s="3">
        <v>11449.1</v>
      </c>
      <c r="U127" s="3">
        <v>12176.119</v>
      </c>
      <c r="V127" s="3">
        <v>12925.613</v>
      </c>
      <c r="W127" s="3">
        <v>13673.957</v>
      </c>
      <c r="X127" s="3"/>
      <c r="Y127" s="3"/>
      <c r="Z127" s="3"/>
      <c r="AA127" s="3"/>
      <c r="AB127" s="3"/>
      <c r="AC127" s="3"/>
      <c r="AD127" s="3"/>
      <c r="AE127" s="3"/>
    </row>
    <row r="128" spans="1:31">
      <c r="A128" t="s">
        <v>70</v>
      </c>
      <c r="B128" t="s">
        <v>71</v>
      </c>
      <c r="C128" t="s">
        <v>42</v>
      </c>
      <c r="D128" t="s">
        <v>31</v>
      </c>
      <c r="E128" s="3"/>
      <c r="F128" s="3">
        <v>24.5711040059526</v>
      </c>
      <c r="G128" s="3">
        <v>24.7931351083207</v>
      </c>
      <c r="H128" s="3">
        <v>26.5644010321128</v>
      </c>
      <c r="I128" s="3">
        <v>28.9047372486227</v>
      </c>
      <c r="J128" s="3">
        <v>32.3169532428162</v>
      </c>
      <c r="K128" s="3">
        <v>36.1030539743187</v>
      </c>
      <c r="L128" s="3">
        <v>40.1483306723447</v>
      </c>
      <c r="M128" s="3">
        <v>44.1887213853486</v>
      </c>
      <c r="N128" s="3">
        <v>48.6254150678206</v>
      </c>
      <c r="O128" s="3">
        <v>53.7561147987985</v>
      </c>
      <c r="P128" s="3">
        <v>59.4163222729257</v>
      </c>
      <c r="Q128" s="3">
        <v>65.4650832983699</v>
      </c>
      <c r="R128" s="3">
        <v>71.7356589853467</v>
      </c>
      <c r="S128" s="3">
        <v>78.224566469574</v>
      </c>
      <c r="T128" s="3">
        <v>85.0473321150874</v>
      </c>
      <c r="U128" s="3">
        <v>92.3319665439117</v>
      </c>
      <c r="V128" s="3">
        <v>100.088088052836</v>
      </c>
      <c r="W128" s="3">
        <v>108.226463915138</v>
      </c>
      <c r="X128" s="3"/>
      <c r="Y128" s="3"/>
      <c r="Z128" s="3"/>
      <c r="AA128" s="3"/>
      <c r="AB128" s="3"/>
      <c r="AC128" s="3"/>
      <c r="AD128" s="3"/>
      <c r="AE128" s="3"/>
    </row>
    <row r="129" spans="1:31">
      <c r="A129" t="s">
        <v>70</v>
      </c>
      <c r="B129" t="s">
        <v>71</v>
      </c>
      <c r="C129" t="s">
        <v>42</v>
      </c>
      <c r="D129" t="s">
        <v>33</v>
      </c>
      <c r="E129" s="3"/>
      <c r="F129" s="3">
        <v>78.2201828934502</v>
      </c>
      <c r="G129" s="3">
        <v>79.4305012950999</v>
      </c>
      <c r="H129" s="3">
        <v>87.9212336359727</v>
      </c>
      <c r="I129" s="3">
        <v>97.3014340622954</v>
      </c>
      <c r="J129" s="3">
        <v>108.021943907299</v>
      </c>
      <c r="K129" s="3">
        <v>121.313335525314</v>
      </c>
      <c r="L129" s="3">
        <v>137.864263118979</v>
      </c>
      <c r="M129" s="3">
        <v>159.188895300679</v>
      </c>
      <c r="N129" s="3">
        <v>185.699118911363</v>
      </c>
      <c r="O129" s="3">
        <v>209.793506766359</v>
      </c>
      <c r="P129" s="3">
        <v>230.215180691834</v>
      </c>
      <c r="Q129" s="3">
        <v>253.440290710889</v>
      </c>
      <c r="R129" s="3">
        <v>282.570003499041</v>
      </c>
      <c r="S129" s="3">
        <v>322.258085685247</v>
      </c>
      <c r="T129" s="3">
        <v>367.701668183248</v>
      </c>
      <c r="U129" s="3">
        <v>410.45232796688</v>
      </c>
      <c r="V129" s="3">
        <v>453.367338889395</v>
      </c>
      <c r="W129" s="3">
        <v>499.352089174616</v>
      </c>
      <c r="X129" s="3"/>
      <c r="Y129" s="3"/>
      <c r="Z129" s="3"/>
      <c r="AA129" s="3"/>
      <c r="AB129" s="3"/>
      <c r="AC129" s="3"/>
      <c r="AD129" s="3"/>
      <c r="AE129" s="3"/>
    </row>
    <row r="130" spans="1:31">
      <c r="A130" t="s">
        <v>70</v>
      </c>
      <c r="B130" t="s">
        <v>71</v>
      </c>
      <c r="C130" t="s">
        <v>42</v>
      </c>
      <c r="D130" t="s">
        <v>37</v>
      </c>
      <c r="E130" s="3"/>
      <c r="F130" s="3">
        <v>48.8563368</v>
      </c>
      <c r="G130" s="3">
        <v>48.5130515</v>
      </c>
      <c r="H130" s="3">
        <v>46.796625</v>
      </c>
      <c r="I130" s="3">
        <v>45.440913</v>
      </c>
      <c r="J130" s="3">
        <v>45.241715</v>
      </c>
      <c r="K130" s="3">
        <v>44.605022</v>
      </c>
      <c r="L130" s="3">
        <v>43.40029</v>
      </c>
      <c r="M130" s="3">
        <v>41.1854105</v>
      </c>
      <c r="N130" s="3">
        <v>38.591804</v>
      </c>
      <c r="O130" s="3">
        <v>37.406601</v>
      </c>
      <c r="P130" s="3">
        <v>37.2147005</v>
      </c>
      <c r="Q130" s="3">
        <v>36.706709</v>
      </c>
      <c r="R130" s="3">
        <v>35.489726</v>
      </c>
      <c r="S130" s="3">
        <v>33.326087</v>
      </c>
      <c r="T130" s="3">
        <v>31.136927</v>
      </c>
      <c r="U130" s="3">
        <v>29.6651235</v>
      </c>
      <c r="V130" s="3">
        <v>28.510243</v>
      </c>
      <c r="W130" s="3">
        <v>27.383398</v>
      </c>
      <c r="X130" s="3"/>
      <c r="Y130" s="3"/>
      <c r="Z130" s="3"/>
      <c r="AA130" s="3"/>
      <c r="AB130" s="3"/>
      <c r="AC130" s="3"/>
      <c r="AD130" s="3"/>
      <c r="AE130" s="3"/>
    </row>
    <row r="131" spans="1:31">
      <c r="A131" t="s">
        <v>70</v>
      </c>
      <c r="B131" t="s">
        <v>71</v>
      </c>
      <c r="C131" t="s">
        <v>42</v>
      </c>
      <c r="D131" t="s">
        <v>39</v>
      </c>
      <c r="E131" s="3"/>
      <c r="F131" s="3">
        <v>155.5303172</v>
      </c>
      <c r="G131" s="3">
        <v>155.4227</v>
      </c>
      <c r="H131" s="3">
        <v>154.884614</v>
      </c>
      <c r="I131" s="3">
        <v>152.966829</v>
      </c>
      <c r="J131" s="3">
        <v>151.223971</v>
      </c>
      <c r="K131" s="3">
        <v>149.881614</v>
      </c>
      <c r="L131" s="3">
        <v>149.031078</v>
      </c>
      <c r="M131" s="3">
        <v>148.369534</v>
      </c>
      <c r="N131" s="3">
        <v>147.381035</v>
      </c>
      <c r="O131" s="3">
        <v>145.986406</v>
      </c>
      <c r="P131" s="3">
        <v>144.192516</v>
      </c>
      <c r="Q131" s="3">
        <v>142.105662</v>
      </c>
      <c r="R131" s="3">
        <v>139.795635</v>
      </c>
      <c r="S131" s="3">
        <v>137.291921</v>
      </c>
      <c r="T131" s="3">
        <v>134.620331</v>
      </c>
      <c r="U131" s="3">
        <v>131.873277</v>
      </c>
      <c r="V131" s="3">
        <v>129.142371</v>
      </c>
      <c r="W131" s="3">
        <v>126.34578</v>
      </c>
      <c r="X131" s="3"/>
      <c r="Y131" s="3"/>
      <c r="Z131" s="3"/>
      <c r="AA131" s="3"/>
      <c r="AB131" s="3"/>
      <c r="AC131" s="3"/>
      <c r="AD131" s="3"/>
      <c r="AE131" s="3"/>
    </row>
    <row r="132" spans="1:31">
      <c r="A132" t="s">
        <v>70</v>
      </c>
      <c r="B132" t="s">
        <v>71</v>
      </c>
      <c r="C132" t="s">
        <v>55</v>
      </c>
      <c r="D132" t="s">
        <v>18</v>
      </c>
      <c r="E132" s="3"/>
      <c r="F132" s="3">
        <v>1595.632</v>
      </c>
      <c r="G132" s="3">
        <v>1599.98</v>
      </c>
      <c r="H132" s="3">
        <v>1941.87</v>
      </c>
      <c r="I132" s="3">
        <v>2410.4</v>
      </c>
      <c r="J132" s="3">
        <v>2865.68</v>
      </c>
      <c r="K132" s="3">
        <v>3278.88</v>
      </c>
      <c r="L132" s="3">
        <v>3627.54</v>
      </c>
      <c r="M132" s="3">
        <v>3902.51</v>
      </c>
      <c r="N132" s="3">
        <v>4124.01</v>
      </c>
      <c r="O132" s="3">
        <v>4298.13</v>
      </c>
      <c r="P132" s="3">
        <v>4436.96</v>
      </c>
      <c r="Q132" s="3">
        <v>4538.29</v>
      </c>
      <c r="R132" s="3">
        <v>4597.66</v>
      </c>
      <c r="S132" s="3">
        <v>4627.12</v>
      </c>
      <c r="T132" s="3">
        <v>4633.45</v>
      </c>
      <c r="U132" s="3">
        <v>4621.64</v>
      </c>
      <c r="V132" s="3">
        <v>4590.2</v>
      </c>
      <c r="W132" s="3">
        <v>4536.93</v>
      </c>
      <c r="X132" s="3"/>
      <c r="Y132" s="3"/>
      <c r="Z132" s="3"/>
      <c r="AA132" s="3"/>
      <c r="AB132" s="3"/>
      <c r="AC132" s="3"/>
      <c r="AD132" s="3"/>
      <c r="AE132" s="3"/>
    </row>
    <row r="133" spans="1:31">
      <c r="A133" t="s">
        <v>70</v>
      </c>
      <c r="B133" t="s">
        <v>71</v>
      </c>
      <c r="C133" t="s">
        <v>55</v>
      </c>
      <c r="D133" t="s">
        <v>31</v>
      </c>
      <c r="E133" s="3"/>
      <c r="F133" s="3">
        <v>44.7422465339194</v>
      </c>
      <c r="G133" s="3">
        <v>44.1617821974951</v>
      </c>
      <c r="H133" s="3">
        <v>49.7074004017917</v>
      </c>
      <c r="I133" s="3">
        <v>58.1175796950332</v>
      </c>
      <c r="J133" s="3">
        <v>65.8651307513678</v>
      </c>
      <c r="K133" s="3">
        <v>72.5791863697188</v>
      </c>
      <c r="L133" s="3">
        <v>77.9338834914287</v>
      </c>
      <c r="M133" s="3">
        <v>82.0495545661464</v>
      </c>
      <c r="N133" s="3">
        <v>85.5678366635961</v>
      </c>
      <c r="O133" s="3">
        <v>88.7749660680452</v>
      </c>
      <c r="P133" s="3">
        <v>92.0532514499451</v>
      </c>
      <c r="Q133" s="3">
        <v>95.3478135515125</v>
      </c>
      <c r="R133" s="3">
        <v>98.452635394858</v>
      </c>
      <c r="S133" s="3">
        <v>101.399555891544</v>
      </c>
      <c r="T133" s="3">
        <v>104.138097305072</v>
      </c>
      <c r="U133" s="3">
        <v>106.735901830425</v>
      </c>
      <c r="V133" s="3">
        <v>109.260442575963</v>
      </c>
      <c r="W133" s="3">
        <v>111.711976129661</v>
      </c>
      <c r="X133" s="3"/>
      <c r="Y133" s="3"/>
      <c r="Z133" s="3"/>
      <c r="AA133" s="3"/>
      <c r="AB133" s="3"/>
      <c r="AC133" s="3"/>
      <c r="AD133" s="3"/>
      <c r="AE133" s="3"/>
    </row>
    <row r="134" spans="1:31">
      <c r="A134" t="s">
        <v>70</v>
      </c>
      <c r="B134" t="s">
        <v>71</v>
      </c>
      <c r="C134" t="s">
        <v>55</v>
      </c>
      <c r="D134" t="s">
        <v>33</v>
      </c>
      <c r="E134" s="3"/>
      <c r="F134" s="3">
        <v>138.991157670686</v>
      </c>
      <c r="G134" s="3">
        <v>136.855583905924</v>
      </c>
      <c r="H134" s="3">
        <v>152.356418000476</v>
      </c>
      <c r="I134" s="3">
        <v>176.609149751942</v>
      </c>
      <c r="J134" s="3">
        <v>201.058093404228</v>
      </c>
      <c r="K134" s="3">
        <v>226.075630892342</v>
      </c>
      <c r="L134" s="3">
        <v>253.371276325832</v>
      </c>
      <c r="M134" s="3">
        <v>277.557208376936</v>
      </c>
      <c r="N134" s="3">
        <v>297.917102888897</v>
      </c>
      <c r="O134" s="3">
        <v>318.144761406788</v>
      </c>
      <c r="P134" s="3">
        <v>335.377628447596</v>
      </c>
      <c r="Q134" s="3">
        <v>353.415205219838</v>
      </c>
      <c r="R134" s="3">
        <v>374.921109272836</v>
      </c>
      <c r="S134" s="3">
        <v>403.332431444853</v>
      </c>
      <c r="T134" s="3">
        <v>437.109862737909</v>
      </c>
      <c r="U134" s="3">
        <v>473.313757523223</v>
      </c>
      <c r="V134" s="3">
        <v>509.025832434445</v>
      </c>
      <c r="W134" s="3">
        <v>545.094369341796</v>
      </c>
      <c r="X134" s="3"/>
      <c r="Y134" s="3"/>
      <c r="Z134" s="3"/>
      <c r="AA134" s="3"/>
      <c r="AB134" s="3"/>
      <c r="AC134" s="3"/>
      <c r="AD134" s="3"/>
      <c r="AE134" s="3"/>
    </row>
    <row r="135" spans="1:31">
      <c r="A135" t="s">
        <v>70</v>
      </c>
      <c r="B135" t="s">
        <v>71</v>
      </c>
      <c r="C135" t="s">
        <v>55</v>
      </c>
      <c r="D135" t="s">
        <v>37</v>
      </c>
      <c r="E135" s="3"/>
      <c r="F135" s="3">
        <v>11.4800972</v>
      </c>
      <c r="G135" s="3">
        <v>11.69101</v>
      </c>
      <c r="H135" s="3">
        <v>12.745574</v>
      </c>
      <c r="I135" s="3">
        <v>13.648217</v>
      </c>
      <c r="J135" s="3">
        <v>14.252995</v>
      </c>
      <c r="K135" s="3">
        <v>14.503465</v>
      </c>
      <c r="L135" s="3">
        <v>14.3170925</v>
      </c>
      <c r="M135" s="3">
        <v>14.0602005</v>
      </c>
      <c r="N135" s="3">
        <v>13.8428105</v>
      </c>
      <c r="O135" s="3">
        <v>13.509982</v>
      </c>
      <c r="P135" s="3">
        <v>13.2297435</v>
      </c>
      <c r="Q135" s="3">
        <v>12.8412415</v>
      </c>
      <c r="R135" s="3">
        <v>12.2630065</v>
      </c>
      <c r="S135" s="3">
        <v>11.472224</v>
      </c>
      <c r="T135" s="3">
        <v>10.6001955</v>
      </c>
      <c r="U135" s="3">
        <v>9.764432</v>
      </c>
      <c r="V135" s="3">
        <v>9.017617</v>
      </c>
      <c r="W135" s="3">
        <v>8.323201</v>
      </c>
      <c r="X135" s="3"/>
      <c r="Y135" s="3"/>
      <c r="Z135" s="3"/>
      <c r="AA135" s="3"/>
      <c r="AB135" s="3"/>
      <c r="AC135" s="3"/>
      <c r="AD135" s="3"/>
      <c r="AE135" s="3"/>
    </row>
    <row r="136" spans="1:31">
      <c r="A136" t="s">
        <v>70</v>
      </c>
      <c r="B136" t="s">
        <v>71</v>
      </c>
      <c r="C136" t="s">
        <v>55</v>
      </c>
      <c r="D136" t="s">
        <v>39</v>
      </c>
      <c r="E136" s="3"/>
      <c r="F136" s="3">
        <v>35.66276</v>
      </c>
      <c r="G136" s="3">
        <v>36.229969</v>
      </c>
      <c r="H136" s="3">
        <v>39.066014</v>
      </c>
      <c r="I136" s="3">
        <v>41.474542</v>
      </c>
      <c r="J136" s="3">
        <v>43.508302</v>
      </c>
      <c r="K136" s="3">
        <v>45.176588</v>
      </c>
      <c r="L136" s="3">
        <v>46.546378</v>
      </c>
      <c r="M136" s="3">
        <v>47.562842</v>
      </c>
      <c r="N136" s="3">
        <v>48.195796</v>
      </c>
      <c r="O136" s="3">
        <v>48.416014</v>
      </c>
      <c r="P136" s="3">
        <v>48.199927</v>
      </c>
      <c r="Q136" s="3">
        <v>47.597211</v>
      </c>
      <c r="R136" s="3">
        <v>46.699207</v>
      </c>
      <c r="S136" s="3">
        <v>45.632547</v>
      </c>
      <c r="T136" s="3">
        <v>44.493323</v>
      </c>
      <c r="U136" s="3">
        <v>43.29977</v>
      </c>
      <c r="V136" s="3">
        <v>42.011545</v>
      </c>
      <c r="W136" s="3">
        <v>40.612745</v>
      </c>
      <c r="X136" s="3"/>
      <c r="Y136" s="3"/>
      <c r="Z136" s="3"/>
      <c r="AA136" s="3"/>
      <c r="AB136" s="3"/>
      <c r="AC136" s="3"/>
      <c r="AD136" s="3"/>
      <c r="AE136" s="3"/>
    </row>
    <row r="137" spans="1:31">
      <c r="A137" t="s">
        <v>70</v>
      </c>
      <c r="B137" t="s">
        <v>71</v>
      </c>
      <c r="C137" t="s">
        <v>34</v>
      </c>
      <c r="D137" t="s">
        <v>18</v>
      </c>
      <c r="E137" s="3"/>
      <c r="F137" s="3">
        <v>743.7296</v>
      </c>
      <c r="G137" s="3">
        <v>739.937</v>
      </c>
      <c r="H137" s="3">
        <v>813.18</v>
      </c>
      <c r="I137" s="3">
        <v>881.99</v>
      </c>
      <c r="J137" s="3">
        <v>1014.3</v>
      </c>
      <c r="K137" s="3">
        <v>1204.07</v>
      </c>
      <c r="L137" s="3">
        <v>1447.15</v>
      </c>
      <c r="M137" s="3">
        <v>1731.45</v>
      </c>
      <c r="N137" s="3">
        <v>2047.18</v>
      </c>
      <c r="O137" s="3">
        <v>2393.44</v>
      </c>
      <c r="P137" s="3">
        <v>2765.27</v>
      </c>
      <c r="Q137" s="3">
        <v>3150.61</v>
      </c>
      <c r="R137" s="3">
        <v>3537.68</v>
      </c>
      <c r="S137" s="3">
        <v>3918.39</v>
      </c>
      <c r="T137" s="3">
        <v>4287.77</v>
      </c>
      <c r="U137" s="3">
        <v>4640.62</v>
      </c>
      <c r="V137" s="3">
        <v>4971.8</v>
      </c>
      <c r="W137" s="3">
        <v>5274.78</v>
      </c>
      <c r="X137" s="3"/>
      <c r="Y137" s="3"/>
      <c r="Z137" s="3"/>
      <c r="AA137" s="3"/>
      <c r="AB137" s="3"/>
      <c r="AC137" s="3"/>
      <c r="AD137" s="3"/>
      <c r="AE137" s="3"/>
    </row>
    <row r="138" spans="1:31">
      <c r="A138" t="s">
        <v>70</v>
      </c>
      <c r="B138" t="s">
        <v>71</v>
      </c>
      <c r="C138" t="s">
        <v>34</v>
      </c>
      <c r="D138" t="s">
        <v>31</v>
      </c>
      <c r="E138" s="3"/>
      <c r="F138" s="3">
        <v>12.8251613325391</v>
      </c>
      <c r="G138" s="3">
        <v>12.65581966015</v>
      </c>
      <c r="H138" s="3">
        <v>13.3642383742441</v>
      </c>
      <c r="I138" s="3">
        <v>13.9181503433238</v>
      </c>
      <c r="J138" s="3">
        <v>15.5262047067407</v>
      </c>
      <c r="K138" s="3">
        <v>18.0428059265733</v>
      </c>
      <c r="L138" s="3">
        <v>21.3573363140185</v>
      </c>
      <c r="M138" s="3">
        <v>25.2841061300738</v>
      </c>
      <c r="N138" s="3">
        <v>29.8092965404701</v>
      </c>
      <c r="O138" s="3">
        <v>35.0115626627746</v>
      </c>
      <c r="P138" s="3">
        <v>40.8904826158481</v>
      </c>
      <c r="Q138" s="3">
        <v>47.3841358458828</v>
      </c>
      <c r="R138" s="3">
        <v>54.4314869307071</v>
      </c>
      <c r="S138" s="3">
        <v>62.0598483429175</v>
      </c>
      <c r="T138" s="3">
        <v>70.2846713022835</v>
      </c>
      <c r="U138" s="3">
        <v>79.0920612729554</v>
      </c>
      <c r="V138" s="3">
        <v>88.4373792097272</v>
      </c>
      <c r="W138" s="3">
        <v>98.2882448803477</v>
      </c>
      <c r="X138" s="3"/>
      <c r="Y138" s="3"/>
      <c r="Z138" s="3"/>
      <c r="AA138" s="3"/>
      <c r="AB138" s="3"/>
      <c r="AC138" s="3"/>
      <c r="AD138" s="3"/>
      <c r="AE138" s="3"/>
    </row>
    <row r="139" spans="1:31">
      <c r="A139" t="s">
        <v>70</v>
      </c>
      <c r="B139" t="s">
        <v>71</v>
      </c>
      <c r="C139" t="s">
        <v>34</v>
      </c>
      <c r="D139" t="s">
        <v>33</v>
      </c>
      <c r="E139" s="3"/>
      <c r="F139" s="3">
        <v>44.9831147051655</v>
      </c>
      <c r="G139" s="3">
        <v>44.1597700440806</v>
      </c>
      <c r="H139" s="3">
        <v>45.5109178099453</v>
      </c>
      <c r="I139" s="3">
        <v>46.6224604611151</v>
      </c>
      <c r="J139" s="3">
        <v>50.9667067261732</v>
      </c>
      <c r="K139" s="3">
        <v>57.6076613352536</v>
      </c>
      <c r="L139" s="3">
        <v>66.53556794267</v>
      </c>
      <c r="M139" s="3">
        <v>79.2294655913174</v>
      </c>
      <c r="N139" s="3">
        <v>95.8459131738128</v>
      </c>
      <c r="O139" s="3">
        <v>115.241921897289</v>
      </c>
      <c r="P139" s="3">
        <v>136.612746705818</v>
      </c>
      <c r="Q139" s="3">
        <v>159.998062113035</v>
      </c>
      <c r="R139" s="3">
        <v>189.824247787587</v>
      </c>
      <c r="S139" s="3">
        <v>226.256542915463</v>
      </c>
      <c r="T139" s="3">
        <v>270.471221718692</v>
      </c>
      <c r="U139" s="3">
        <v>319.090592293287</v>
      </c>
      <c r="V139" s="3">
        <v>372.694278361727</v>
      </c>
      <c r="W139" s="3">
        <v>431.112447683549</v>
      </c>
      <c r="X139" s="3"/>
      <c r="Y139" s="3"/>
      <c r="Z139" s="3"/>
      <c r="AA139" s="3"/>
      <c r="AB139" s="3"/>
      <c r="AC139" s="3"/>
      <c r="AD139" s="3"/>
      <c r="AE139" s="3"/>
    </row>
    <row r="140" spans="1:31">
      <c r="A140" t="s">
        <v>70</v>
      </c>
      <c r="B140" t="s">
        <v>71</v>
      </c>
      <c r="C140" t="s">
        <v>34</v>
      </c>
      <c r="D140" t="s">
        <v>37</v>
      </c>
      <c r="E140" s="3"/>
      <c r="F140" s="3">
        <v>16.5335283</v>
      </c>
      <c r="G140" s="3">
        <v>16.755907</v>
      </c>
      <c r="H140" s="3">
        <v>17.8678005</v>
      </c>
      <c r="I140" s="3">
        <v>18.917706</v>
      </c>
      <c r="J140" s="3">
        <v>19.901227</v>
      </c>
      <c r="K140" s="3">
        <v>20.901213</v>
      </c>
      <c r="L140" s="3">
        <v>21.750021</v>
      </c>
      <c r="M140" s="3">
        <v>21.853612</v>
      </c>
      <c r="N140" s="3">
        <v>21.3590745</v>
      </c>
      <c r="O140" s="3">
        <v>20.768831</v>
      </c>
      <c r="P140" s="3">
        <v>20.241669</v>
      </c>
      <c r="Q140" s="3">
        <v>19.691551</v>
      </c>
      <c r="R140" s="3">
        <v>18.6366075</v>
      </c>
      <c r="S140" s="3">
        <v>17.31835</v>
      </c>
      <c r="T140" s="3">
        <v>15.852962</v>
      </c>
      <c r="U140" s="3">
        <v>14.543268</v>
      </c>
      <c r="V140" s="3">
        <v>13.3401565</v>
      </c>
      <c r="W140" s="3">
        <v>12.2352765</v>
      </c>
      <c r="X140" s="3"/>
      <c r="Y140" s="3"/>
      <c r="Z140" s="3"/>
      <c r="AA140" s="3"/>
      <c r="AB140" s="3"/>
      <c r="AC140" s="3"/>
      <c r="AD140" s="3"/>
      <c r="AE140" s="3"/>
    </row>
    <row r="141" spans="1:31">
      <c r="A141" t="s">
        <v>70</v>
      </c>
      <c r="B141" t="s">
        <v>71</v>
      </c>
      <c r="C141" t="s">
        <v>34</v>
      </c>
      <c r="D141" t="s">
        <v>39</v>
      </c>
      <c r="E141" s="3"/>
      <c r="F141" s="3">
        <v>57.9898826</v>
      </c>
      <c r="G141" s="3">
        <v>58.466146</v>
      </c>
      <c r="H141" s="3">
        <v>60.8474630000001</v>
      </c>
      <c r="I141" s="3">
        <v>63.369771</v>
      </c>
      <c r="J141" s="3">
        <v>65.3282640000001</v>
      </c>
      <c r="K141" s="3">
        <v>66.734077</v>
      </c>
      <c r="L141" s="3">
        <v>67.758918</v>
      </c>
      <c r="M141" s="3">
        <v>68.479779</v>
      </c>
      <c r="N141" s="3">
        <v>68.675891</v>
      </c>
      <c r="O141" s="3">
        <v>68.361416</v>
      </c>
      <c r="P141" s="3">
        <v>67.62625</v>
      </c>
      <c r="Q141" s="3">
        <v>66.4908189999999</v>
      </c>
      <c r="R141" s="3">
        <v>64.993264</v>
      </c>
      <c r="S141" s="3">
        <v>63.138891</v>
      </c>
      <c r="T141" s="3">
        <v>61.0057629999999</v>
      </c>
      <c r="U141" s="3">
        <v>58.673651</v>
      </c>
      <c r="V141" s="3">
        <v>56.21831</v>
      </c>
      <c r="W141" s="3">
        <v>53.666438</v>
      </c>
      <c r="X141" s="3"/>
      <c r="Y141" s="3"/>
      <c r="Z141" s="3"/>
      <c r="AA141" s="3"/>
      <c r="AB141" s="3"/>
      <c r="AC141" s="3"/>
      <c r="AD141" s="3"/>
      <c r="AE141" s="3"/>
    </row>
    <row r="142" spans="1:31">
      <c r="A142" t="s">
        <v>70</v>
      </c>
      <c r="B142" t="s">
        <v>71</v>
      </c>
      <c r="C142" t="s">
        <v>45</v>
      </c>
      <c r="D142" t="s">
        <v>18</v>
      </c>
      <c r="E142" s="3"/>
      <c r="F142" s="3">
        <v>1912.842</v>
      </c>
      <c r="G142" s="3">
        <v>1908.786</v>
      </c>
      <c r="H142" s="3">
        <v>2275.327</v>
      </c>
      <c r="I142" s="3">
        <v>2451.693</v>
      </c>
      <c r="J142" s="3">
        <v>2699.379</v>
      </c>
      <c r="K142" s="3">
        <v>3010.305</v>
      </c>
      <c r="L142" s="3">
        <v>3358.167</v>
      </c>
      <c r="M142" s="3">
        <v>3712.917</v>
      </c>
      <c r="N142" s="3">
        <v>4069.461</v>
      </c>
      <c r="O142" s="3">
        <v>4424.647</v>
      </c>
      <c r="P142" s="3">
        <v>4761.986</v>
      </c>
      <c r="Q142" s="3">
        <v>5056.62</v>
      </c>
      <c r="R142" s="3">
        <v>5302.719</v>
      </c>
      <c r="S142" s="3">
        <v>5495.569</v>
      </c>
      <c r="T142" s="3">
        <v>5625.18</v>
      </c>
      <c r="U142" s="3">
        <v>5705.36</v>
      </c>
      <c r="V142" s="3">
        <v>5741.203</v>
      </c>
      <c r="W142" s="3">
        <v>5724.115</v>
      </c>
      <c r="X142" s="3"/>
      <c r="Y142" s="3"/>
      <c r="Z142" s="3"/>
      <c r="AA142" s="3"/>
      <c r="AB142" s="3"/>
      <c r="AC142" s="3"/>
      <c r="AD142" s="3"/>
      <c r="AE142" s="3"/>
    </row>
    <row r="143" spans="1:31">
      <c r="A143" t="s">
        <v>70</v>
      </c>
      <c r="B143" t="s">
        <v>71</v>
      </c>
      <c r="C143" t="s">
        <v>45</v>
      </c>
      <c r="D143" t="s">
        <v>31</v>
      </c>
      <c r="E143" s="3"/>
      <c r="F143" s="3">
        <v>33.2169496801629</v>
      </c>
      <c r="G143" s="3">
        <v>33.12233998138</v>
      </c>
      <c r="H143" s="3">
        <v>39.3393019046822</v>
      </c>
      <c r="I143" s="3">
        <v>42.2649258692081</v>
      </c>
      <c r="J143" s="3">
        <v>46.3201325019371</v>
      </c>
      <c r="K143" s="3">
        <v>51.3295242045936</v>
      </c>
      <c r="L143" s="3">
        <v>56.8109518083196</v>
      </c>
      <c r="M143" s="3">
        <v>62.2554181784721</v>
      </c>
      <c r="N143" s="3">
        <v>67.9258584027971</v>
      </c>
      <c r="O143" s="3">
        <v>73.9017293482386</v>
      </c>
      <c r="P143" s="3">
        <v>80.0291587988042</v>
      </c>
      <c r="Q143" s="3">
        <v>85.8484341245412</v>
      </c>
      <c r="R143" s="3">
        <v>91.2511118108031</v>
      </c>
      <c r="S143" s="3">
        <v>96.1849759746231</v>
      </c>
      <c r="T143" s="3">
        <v>100.746414809525</v>
      </c>
      <c r="U143" s="3">
        <v>105.012007149054</v>
      </c>
      <c r="V143" s="3">
        <v>109.076600148062</v>
      </c>
      <c r="W143" s="3">
        <v>112.970572980603</v>
      </c>
      <c r="X143" s="3"/>
      <c r="Y143" s="3"/>
      <c r="Z143" s="3"/>
      <c r="AA143" s="3"/>
      <c r="AB143" s="3"/>
      <c r="AC143" s="3"/>
      <c r="AD143" s="3"/>
      <c r="AE143" s="3"/>
    </row>
    <row r="144" spans="1:31">
      <c r="A144" t="s">
        <v>70</v>
      </c>
      <c r="B144" t="s">
        <v>71</v>
      </c>
      <c r="C144" t="s">
        <v>45</v>
      </c>
      <c r="D144" t="s">
        <v>33</v>
      </c>
      <c r="E144" s="3"/>
      <c r="F144" s="3">
        <v>109.257076645035</v>
      </c>
      <c r="G144" s="3">
        <v>109.19722488961</v>
      </c>
      <c r="H144" s="3">
        <v>131.200003044556</v>
      </c>
      <c r="I144" s="3">
        <v>144.685906990603</v>
      </c>
      <c r="J144" s="3">
        <v>164.357546141134</v>
      </c>
      <c r="K144" s="3">
        <v>192.121677668826</v>
      </c>
      <c r="L144" s="3">
        <v>226.682160569121</v>
      </c>
      <c r="M144" s="3">
        <v>261.662189662534</v>
      </c>
      <c r="N144" s="3">
        <v>294.226596343703</v>
      </c>
      <c r="O144" s="3">
        <v>326.004102748187</v>
      </c>
      <c r="P144" s="3">
        <v>356.781122042466</v>
      </c>
      <c r="Q144" s="3">
        <v>389.713893670014</v>
      </c>
      <c r="R144" s="3">
        <v>426.944396784487</v>
      </c>
      <c r="S144" s="3">
        <v>465.516349028773</v>
      </c>
      <c r="T144" s="3">
        <v>501.283311048105</v>
      </c>
      <c r="U144" s="3">
        <v>528.033574337762</v>
      </c>
      <c r="V144" s="3">
        <v>551.584753318423</v>
      </c>
      <c r="W144" s="3">
        <v>572.957585875098</v>
      </c>
      <c r="X144" s="3"/>
      <c r="Y144" s="3"/>
      <c r="Z144" s="3"/>
      <c r="AA144" s="3"/>
      <c r="AB144" s="3"/>
      <c r="AC144" s="3"/>
      <c r="AD144" s="3"/>
      <c r="AE144" s="3"/>
    </row>
    <row r="145" spans="1:31">
      <c r="A145" t="s">
        <v>70</v>
      </c>
      <c r="B145" t="s">
        <v>71</v>
      </c>
      <c r="C145" t="s">
        <v>45</v>
      </c>
      <c r="D145" t="s">
        <v>37</v>
      </c>
      <c r="E145" s="3"/>
      <c r="F145" s="3">
        <v>17.5077172</v>
      </c>
      <c r="G145" s="3">
        <v>17.4801695</v>
      </c>
      <c r="H145" s="3">
        <v>17.342431</v>
      </c>
      <c r="I145" s="3">
        <v>16.944933</v>
      </c>
      <c r="J145" s="3">
        <v>16.4238215</v>
      </c>
      <c r="K145" s="3">
        <v>15.668742</v>
      </c>
      <c r="L145" s="3">
        <v>14.81443</v>
      </c>
      <c r="M145" s="3">
        <v>14.1897345</v>
      </c>
      <c r="N145" s="3">
        <v>13.831044</v>
      </c>
      <c r="O145" s="3">
        <v>13.572366</v>
      </c>
      <c r="P145" s="3">
        <v>13.3470795</v>
      </c>
      <c r="Q145" s="3">
        <v>12.975211</v>
      </c>
      <c r="R145" s="3">
        <v>12.420163</v>
      </c>
      <c r="S145" s="3">
        <v>11.805319</v>
      </c>
      <c r="T145" s="3">
        <v>11.2215585</v>
      </c>
      <c r="U145" s="3">
        <v>10.804919</v>
      </c>
      <c r="V145" s="3">
        <v>10.40856</v>
      </c>
      <c r="W145" s="3">
        <v>9.99046899999999</v>
      </c>
      <c r="X145" s="3"/>
      <c r="Y145" s="3"/>
      <c r="Z145" s="3"/>
      <c r="AA145" s="3"/>
      <c r="AB145" s="3"/>
      <c r="AC145" s="3"/>
      <c r="AD145" s="3"/>
      <c r="AE145" s="3"/>
    </row>
    <row r="146" spans="1:31">
      <c r="A146" t="s">
        <v>70</v>
      </c>
      <c r="B146" t="s">
        <v>71</v>
      </c>
      <c r="C146" t="s">
        <v>45</v>
      </c>
      <c r="D146" t="s">
        <v>39</v>
      </c>
      <c r="E146" s="3"/>
      <c r="F146" s="3">
        <v>57.5863232</v>
      </c>
      <c r="G146" s="3">
        <v>57.628356</v>
      </c>
      <c r="H146" s="3">
        <v>57.83852</v>
      </c>
      <c r="I146" s="3">
        <v>58.007744</v>
      </c>
      <c r="J146" s="3">
        <v>58.2765819999999</v>
      </c>
      <c r="K146" s="3">
        <v>58.646657</v>
      </c>
      <c r="L146" s="3">
        <v>59.111261</v>
      </c>
      <c r="M146" s="3">
        <v>59.640062</v>
      </c>
      <c r="N146" s="3">
        <v>59.910336</v>
      </c>
      <c r="O146" s="3">
        <v>59.872036</v>
      </c>
      <c r="P146" s="3">
        <v>59.503137</v>
      </c>
      <c r="Q146" s="3">
        <v>58.901715</v>
      </c>
      <c r="R146" s="3">
        <v>58.111281</v>
      </c>
      <c r="S146" s="3">
        <v>57.13542</v>
      </c>
      <c r="T146" s="3">
        <v>55.835039</v>
      </c>
      <c r="U146" s="3">
        <v>54.3305489999999</v>
      </c>
      <c r="V146" s="3">
        <v>52.634598</v>
      </c>
      <c r="W146" s="3">
        <v>50.66908</v>
      </c>
      <c r="X146" s="3"/>
      <c r="Y146" s="3"/>
      <c r="Z146" s="3"/>
      <c r="AA146" s="3"/>
      <c r="AB146" s="3"/>
      <c r="AC146" s="3"/>
      <c r="AD146" s="3"/>
      <c r="AE146" s="3"/>
    </row>
    <row r="147" spans="1:31">
      <c r="A147" t="s">
        <v>70</v>
      </c>
      <c r="B147" t="s">
        <v>71</v>
      </c>
      <c r="C147" t="s">
        <v>56</v>
      </c>
      <c r="D147" t="s">
        <v>18</v>
      </c>
      <c r="E147" s="3"/>
      <c r="F147" s="3">
        <v>1044.8878</v>
      </c>
      <c r="G147" s="3">
        <v>1057.941</v>
      </c>
      <c r="H147" s="3">
        <v>1182.175</v>
      </c>
      <c r="I147" s="3">
        <v>1305.577</v>
      </c>
      <c r="J147" s="3">
        <v>1426.913</v>
      </c>
      <c r="K147" s="3">
        <v>1555.029</v>
      </c>
      <c r="L147" s="3">
        <v>1687.024</v>
      </c>
      <c r="M147" s="3">
        <v>1813.954</v>
      </c>
      <c r="N147" s="3">
        <v>1938.432</v>
      </c>
      <c r="O147" s="3">
        <v>2066.1</v>
      </c>
      <c r="P147" s="3">
        <v>2197.247</v>
      </c>
      <c r="Q147" s="3">
        <v>2323.876</v>
      </c>
      <c r="R147" s="3">
        <v>2441.874</v>
      </c>
      <c r="S147" s="3">
        <v>2548.819</v>
      </c>
      <c r="T147" s="3">
        <v>2634.782</v>
      </c>
      <c r="U147" s="3">
        <v>2695.168</v>
      </c>
      <c r="V147" s="3">
        <v>2728.752</v>
      </c>
      <c r="W147" s="3">
        <v>2742.366</v>
      </c>
      <c r="X147" s="3"/>
      <c r="Y147" s="3"/>
      <c r="Z147" s="3"/>
      <c r="AA147" s="3"/>
      <c r="AB147" s="3"/>
      <c r="AC147" s="3"/>
      <c r="AD147" s="3"/>
      <c r="AE147" s="3"/>
    </row>
    <row r="148" spans="1:31">
      <c r="A148" t="s">
        <v>70</v>
      </c>
      <c r="B148" t="s">
        <v>71</v>
      </c>
      <c r="C148" t="s">
        <v>56</v>
      </c>
      <c r="D148" t="s">
        <v>31</v>
      </c>
      <c r="E148" s="3"/>
      <c r="F148" s="3">
        <v>48.4110209177434</v>
      </c>
      <c r="G148" s="3">
        <v>48.8489429801308</v>
      </c>
      <c r="H148" s="3">
        <v>53.6717799099946</v>
      </c>
      <c r="I148" s="3">
        <v>58.5658953066835</v>
      </c>
      <c r="J148" s="3">
        <v>63.2952448976686</v>
      </c>
      <c r="K148" s="3">
        <v>68.2231252075447</v>
      </c>
      <c r="L148" s="3">
        <v>73.106752714445</v>
      </c>
      <c r="M148" s="3">
        <v>77.4876317803718</v>
      </c>
      <c r="N148" s="3">
        <v>81.7919603678417</v>
      </c>
      <c r="O148" s="3">
        <v>86.3113881445391</v>
      </c>
      <c r="P148" s="3">
        <v>91.0786151803564</v>
      </c>
      <c r="Q148" s="3">
        <v>95.6894660082298</v>
      </c>
      <c r="R148" s="3">
        <v>99.9801626174044</v>
      </c>
      <c r="S148" s="3">
        <v>104.020406914775</v>
      </c>
      <c r="T148" s="3">
        <v>107.994504817753</v>
      </c>
      <c r="U148" s="3">
        <v>111.971537155387</v>
      </c>
      <c r="V148" s="3">
        <v>115.89862514494</v>
      </c>
      <c r="W148" s="3">
        <v>119.559082053538</v>
      </c>
      <c r="X148" s="3"/>
      <c r="Y148" s="3"/>
      <c r="Z148" s="3"/>
      <c r="AA148" s="3"/>
      <c r="AB148" s="3"/>
      <c r="AC148" s="3"/>
      <c r="AD148" s="3"/>
      <c r="AE148" s="3"/>
    </row>
    <row r="149" spans="1:31">
      <c r="A149" t="s">
        <v>70</v>
      </c>
      <c r="B149" t="s">
        <v>71</v>
      </c>
      <c r="C149" t="s">
        <v>56</v>
      </c>
      <c r="D149" t="s">
        <v>33</v>
      </c>
      <c r="E149" s="3"/>
      <c r="F149" s="3">
        <v>169.472016249262</v>
      </c>
      <c r="G149" s="3">
        <v>171.310789271039</v>
      </c>
      <c r="H149" s="3">
        <v>189.887665626161</v>
      </c>
      <c r="I149" s="3">
        <v>210.521673544566</v>
      </c>
      <c r="J149" s="3">
        <v>231.521543809038</v>
      </c>
      <c r="K149" s="3">
        <v>253.212523087911</v>
      </c>
      <c r="L149" s="3">
        <v>275.574258692105</v>
      </c>
      <c r="M149" s="3">
        <v>298.909677058958</v>
      </c>
      <c r="N149" s="3">
        <v>324.752132218712</v>
      </c>
      <c r="O149" s="3">
        <v>354.419166664666</v>
      </c>
      <c r="P149" s="3">
        <v>381.026030932819</v>
      </c>
      <c r="Q149" s="3">
        <v>408.27206143944</v>
      </c>
      <c r="R149" s="3">
        <v>439.429040290183</v>
      </c>
      <c r="S149" s="3">
        <v>473.617941750705</v>
      </c>
      <c r="T149" s="3">
        <v>506.02109293467</v>
      </c>
      <c r="U149" s="3">
        <v>530.955640879658</v>
      </c>
      <c r="V149" s="3">
        <v>552.129092189153</v>
      </c>
      <c r="W149" s="3">
        <v>570.657807599329</v>
      </c>
      <c r="X149" s="3"/>
      <c r="Y149" s="3"/>
      <c r="Z149" s="3"/>
      <c r="AA149" s="3"/>
      <c r="AB149" s="3"/>
      <c r="AC149" s="3"/>
      <c r="AD149" s="3"/>
      <c r="AE149" s="3"/>
    </row>
    <row r="150" spans="1:31">
      <c r="A150" t="s">
        <v>70</v>
      </c>
      <c r="B150" t="s">
        <v>71</v>
      </c>
      <c r="C150" t="s">
        <v>56</v>
      </c>
      <c r="D150" t="s">
        <v>37</v>
      </c>
      <c r="E150" s="3"/>
      <c r="F150" s="3">
        <v>6.1655477</v>
      </c>
      <c r="G150" s="3">
        <v>6.1755655</v>
      </c>
      <c r="H150" s="3">
        <v>6.22565449999999</v>
      </c>
      <c r="I150" s="3">
        <v>6.20162749999999</v>
      </c>
      <c r="J150" s="3">
        <v>6.16319749999999</v>
      </c>
      <c r="K150" s="3">
        <v>6.141201</v>
      </c>
      <c r="L150" s="3">
        <v>6.12184899999999</v>
      </c>
      <c r="M150" s="3">
        <v>6.06856899999999</v>
      </c>
      <c r="N150" s="3">
        <v>5.96895849999999</v>
      </c>
      <c r="O150" s="3">
        <v>5.82953799999999</v>
      </c>
      <c r="P150" s="3">
        <v>5.76665849999999</v>
      </c>
      <c r="Q150" s="3">
        <v>5.69197899999999</v>
      </c>
      <c r="R150" s="3">
        <v>5.55692449999999</v>
      </c>
      <c r="S150" s="3">
        <v>5.38159299999999</v>
      </c>
      <c r="T150" s="3">
        <v>5.20686199999999</v>
      </c>
      <c r="U150" s="3">
        <v>5.07606999999999</v>
      </c>
      <c r="V150" s="3">
        <v>4.94223549999999</v>
      </c>
      <c r="W150" s="3">
        <v>4.80562249999999</v>
      </c>
      <c r="X150" s="3"/>
      <c r="Y150" s="3"/>
      <c r="Z150" s="3"/>
      <c r="AA150" s="3"/>
      <c r="AB150" s="3"/>
      <c r="AC150" s="3"/>
      <c r="AD150" s="3"/>
      <c r="AE150" s="3"/>
    </row>
    <row r="151" spans="1:31">
      <c r="A151" t="s">
        <v>70</v>
      </c>
      <c r="B151" t="s">
        <v>71</v>
      </c>
      <c r="C151" t="s">
        <v>56</v>
      </c>
      <c r="D151" t="s">
        <v>39</v>
      </c>
      <c r="E151" s="3"/>
      <c r="F151" s="3">
        <v>21.5836762</v>
      </c>
      <c r="G151" s="3">
        <v>21.657398</v>
      </c>
      <c r="H151" s="3">
        <v>22.026007</v>
      </c>
      <c r="I151" s="3">
        <v>22.292445</v>
      </c>
      <c r="J151" s="3">
        <v>22.543763</v>
      </c>
      <c r="K151" s="3">
        <v>22.793283</v>
      </c>
      <c r="L151" s="3">
        <v>23.076172</v>
      </c>
      <c r="M151" s="3">
        <v>23.409594</v>
      </c>
      <c r="N151" s="3">
        <v>23.699542</v>
      </c>
      <c r="O151" s="3">
        <v>23.937745</v>
      </c>
      <c r="P151" s="3">
        <v>24.12473</v>
      </c>
      <c r="Q151" s="3">
        <v>24.285599</v>
      </c>
      <c r="R151" s="3">
        <v>24.423585</v>
      </c>
      <c r="S151" s="3">
        <v>24.503067</v>
      </c>
      <c r="T151" s="3">
        <v>24.397371</v>
      </c>
      <c r="U151" s="3">
        <v>24.070117</v>
      </c>
      <c r="V151" s="3">
        <v>23.5443</v>
      </c>
      <c r="W151" s="3">
        <v>22.937329</v>
      </c>
      <c r="X151" s="3"/>
      <c r="Y151" s="3"/>
      <c r="Z151" s="3"/>
      <c r="AA151" s="3"/>
      <c r="AB151" s="3"/>
      <c r="AC151" s="3"/>
      <c r="AD151" s="3"/>
      <c r="AE151" s="3"/>
    </row>
    <row r="152" spans="1:31">
      <c r="A152" t="s">
        <v>70</v>
      </c>
      <c r="B152" t="s">
        <v>71</v>
      </c>
      <c r="C152" t="s">
        <v>64</v>
      </c>
      <c r="D152" t="s">
        <v>18</v>
      </c>
      <c r="E152" s="3"/>
      <c r="F152" s="3">
        <v>563.2452</v>
      </c>
      <c r="G152" s="3">
        <v>568.96</v>
      </c>
      <c r="H152" s="3">
        <v>634.996</v>
      </c>
      <c r="I152" s="3">
        <v>671.137</v>
      </c>
      <c r="J152" s="3">
        <v>712.821</v>
      </c>
      <c r="K152" s="3">
        <v>755.9</v>
      </c>
      <c r="L152" s="3">
        <v>800.667</v>
      </c>
      <c r="M152" s="3">
        <v>844.817</v>
      </c>
      <c r="N152" s="3">
        <v>888.609</v>
      </c>
      <c r="O152" s="3">
        <v>934.118</v>
      </c>
      <c r="P152" s="3">
        <v>981.304</v>
      </c>
      <c r="Q152" s="3">
        <v>1027.52</v>
      </c>
      <c r="R152" s="3">
        <v>1070.62</v>
      </c>
      <c r="S152" s="3">
        <v>1105.01</v>
      </c>
      <c r="T152" s="3">
        <v>1128.05</v>
      </c>
      <c r="U152" s="3">
        <v>1139.22</v>
      </c>
      <c r="V152" s="3">
        <v>1141.76</v>
      </c>
      <c r="W152" s="3">
        <v>1138.53</v>
      </c>
      <c r="X152" s="3"/>
      <c r="Y152" s="3"/>
      <c r="Z152" s="3"/>
      <c r="AA152" s="3"/>
      <c r="AB152" s="3"/>
      <c r="AC152" s="3"/>
      <c r="AD152" s="3"/>
      <c r="AE152" s="3"/>
    </row>
    <row r="153" spans="1:31">
      <c r="A153" t="s">
        <v>70</v>
      </c>
      <c r="B153" t="s">
        <v>71</v>
      </c>
      <c r="C153" t="s">
        <v>64</v>
      </c>
      <c r="D153" t="s">
        <v>31</v>
      </c>
      <c r="E153" s="3"/>
      <c r="F153" s="3">
        <v>65.8224693098734</v>
      </c>
      <c r="G153" s="3">
        <v>66.1087424675469</v>
      </c>
      <c r="H153" s="3">
        <v>71.7235758234228</v>
      </c>
      <c r="I153" s="3">
        <v>74.3187134745765</v>
      </c>
      <c r="J153" s="3">
        <v>77.5274307200572</v>
      </c>
      <c r="K153" s="3">
        <v>80.8123355609556</v>
      </c>
      <c r="L153" s="3">
        <v>84.0543298687357</v>
      </c>
      <c r="M153" s="3">
        <v>86.9732218874085</v>
      </c>
      <c r="N153" s="3">
        <v>89.9662614749862</v>
      </c>
      <c r="O153" s="3">
        <v>93.3967444447955</v>
      </c>
      <c r="P153" s="3">
        <v>97.3758539826592</v>
      </c>
      <c r="Q153" s="3">
        <v>101.539817656813</v>
      </c>
      <c r="R153" s="3">
        <v>105.645963760145</v>
      </c>
      <c r="S153" s="3">
        <v>109.628793320343</v>
      </c>
      <c r="T153" s="3">
        <v>113.471657334003</v>
      </c>
      <c r="U153" s="3">
        <v>117.211409268572</v>
      </c>
      <c r="V153" s="3">
        <v>120.797132422333</v>
      </c>
      <c r="W153" s="3">
        <v>124.160426092959</v>
      </c>
      <c r="X153" s="3"/>
      <c r="Y153" s="3"/>
      <c r="Z153" s="3"/>
      <c r="AA153" s="3"/>
      <c r="AB153" s="3"/>
      <c r="AC153" s="3"/>
      <c r="AD153" s="3"/>
      <c r="AE153" s="3"/>
    </row>
    <row r="154" spans="1:31">
      <c r="A154" t="s">
        <v>70</v>
      </c>
      <c r="B154" t="s">
        <v>71</v>
      </c>
      <c r="C154" t="s">
        <v>64</v>
      </c>
      <c r="D154" t="s">
        <v>33</v>
      </c>
      <c r="E154" s="3"/>
      <c r="F154" s="3">
        <v>214.075131300533</v>
      </c>
      <c r="G154" s="3">
        <v>215.988526368776</v>
      </c>
      <c r="H154" s="3">
        <v>239.624025648612</v>
      </c>
      <c r="I154" s="3">
        <v>258.089958869782</v>
      </c>
      <c r="J154" s="3">
        <v>279.311787879762</v>
      </c>
      <c r="K154" s="3">
        <v>298.504515675535</v>
      </c>
      <c r="L154" s="3">
        <v>317.313877060079</v>
      </c>
      <c r="M154" s="3">
        <v>339.870656231249</v>
      </c>
      <c r="N154" s="3">
        <v>364.278221130137</v>
      </c>
      <c r="O154" s="3">
        <v>388.946973737738</v>
      </c>
      <c r="P154" s="3">
        <v>411.96944142117</v>
      </c>
      <c r="Q154" s="3">
        <v>435.329511546494</v>
      </c>
      <c r="R154" s="3">
        <v>462.305291107418</v>
      </c>
      <c r="S154" s="3">
        <v>492.926457822383</v>
      </c>
      <c r="T154" s="3">
        <v>524.655018570244</v>
      </c>
      <c r="U154" s="3">
        <v>550.514443139434</v>
      </c>
      <c r="V154" s="3">
        <v>573.131259587661</v>
      </c>
      <c r="W154" s="3">
        <v>593.449862235691</v>
      </c>
      <c r="X154" s="3"/>
      <c r="Y154" s="3"/>
      <c r="Z154" s="3"/>
      <c r="AA154" s="3"/>
      <c r="AB154" s="3"/>
      <c r="AC154" s="3"/>
      <c r="AD154" s="3"/>
      <c r="AE154" s="3"/>
    </row>
    <row r="155" spans="1:31">
      <c r="A155" t="s">
        <v>70</v>
      </c>
      <c r="B155" t="s">
        <v>71</v>
      </c>
      <c r="C155" t="s">
        <v>64</v>
      </c>
      <c r="D155" t="s">
        <v>37</v>
      </c>
      <c r="E155" s="3"/>
      <c r="F155" s="3">
        <v>2.6310632</v>
      </c>
      <c r="G155" s="3">
        <v>2.634214</v>
      </c>
      <c r="H155" s="3">
        <v>2.649968</v>
      </c>
      <c r="I155" s="3">
        <v>2.6003995</v>
      </c>
      <c r="J155" s="3">
        <v>2.552062</v>
      </c>
      <c r="K155" s="3">
        <v>2.53229</v>
      </c>
      <c r="L155" s="3">
        <v>2.523265</v>
      </c>
      <c r="M155" s="3">
        <v>2.4857015</v>
      </c>
      <c r="N155" s="3">
        <v>2.439369</v>
      </c>
      <c r="O155" s="3">
        <v>2.401659</v>
      </c>
      <c r="P155" s="3">
        <v>2.3819825</v>
      </c>
      <c r="Q155" s="3">
        <v>2.360327</v>
      </c>
      <c r="R155" s="3">
        <v>2.315829</v>
      </c>
      <c r="S155" s="3">
        <v>2.241734</v>
      </c>
      <c r="T155" s="3">
        <v>2.1500795</v>
      </c>
      <c r="U155" s="3">
        <v>2.0693735</v>
      </c>
      <c r="V155" s="3">
        <v>1.992144</v>
      </c>
      <c r="W155" s="3">
        <v>1.918494</v>
      </c>
      <c r="X155" s="3"/>
      <c r="Y155" s="3"/>
      <c r="Z155" s="3"/>
      <c r="AA155" s="3"/>
      <c r="AB155" s="3"/>
      <c r="AC155" s="3"/>
      <c r="AD155" s="3"/>
      <c r="AE155" s="3"/>
    </row>
    <row r="156" spans="1:31">
      <c r="A156" t="s">
        <v>70</v>
      </c>
      <c r="B156" t="s">
        <v>71</v>
      </c>
      <c r="C156" t="s">
        <v>64</v>
      </c>
      <c r="D156" t="s">
        <v>39</v>
      </c>
      <c r="E156" s="3"/>
      <c r="F156" s="3">
        <v>8.5570354</v>
      </c>
      <c r="G156" s="3">
        <v>8.606426</v>
      </c>
      <c r="H156" s="3">
        <v>8.85337900000001</v>
      </c>
      <c r="I156" s="3">
        <v>9.030525</v>
      </c>
      <c r="J156" s="3">
        <v>9.194436</v>
      </c>
      <c r="K156" s="3">
        <v>9.35377</v>
      </c>
      <c r="L156" s="3">
        <v>9.525589</v>
      </c>
      <c r="M156" s="3">
        <v>9.71353000000001</v>
      </c>
      <c r="N156" s="3">
        <v>9.87713600000001</v>
      </c>
      <c r="O156" s="3">
        <v>10.001612</v>
      </c>
      <c r="P156" s="3">
        <v>10.077488</v>
      </c>
      <c r="Q156" s="3">
        <v>10.11938</v>
      </c>
      <c r="R156" s="3">
        <v>10.134036</v>
      </c>
      <c r="S156" s="3">
        <v>10.07956</v>
      </c>
      <c r="T156" s="3">
        <v>9.941249</v>
      </c>
      <c r="U156" s="3">
        <v>9.719361</v>
      </c>
      <c r="V156" s="3">
        <v>9.45188</v>
      </c>
      <c r="W156" s="3">
        <v>9.16983000000001</v>
      </c>
      <c r="X156" s="3"/>
      <c r="Y156" s="3"/>
      <c r="Z156" s="3"/>
      <c r="AA156" s="3"/>
      <c r="AB156" s="3"/>
      <c r="AC156" s="3"/>
      <c r="AD156" s="3"/>
      <c r="AE156" s="3"/>
    </row>
    <row r="157" spans="1:31">
      <c r="A157" t="s">
        <v>70</v>
      </c>
      <c r="B157" t="s">
        <v>71</v>
      </c>
      <c r="C157" t="s">
        <v>40</v>
      </c>
      <c r="D157" t="s">
        <v>18</v>
      </c>
      <c r="E157" s="3"/>
      <c r="F157" s="3">
        <v>2304.72</v>
      </c>
      <c r="G157" s="3">
        <v>2375.49</v>
      </c>
      <c r="H157" s="3">
        <v>3098.2</v>
      </c>
      <c r="I157" s="3">
        <v>3758.16</v>
      </c>
      <c r="J157" s="3">
        <v>4471.57</v>
      </c>
      <c r="K157" s="3">
        <v>5164.08</v>
      </c>
      <c r="L157" s="3">
        <v>5811.42</v>
      </c>
      <c r="M157" s="3">
        <v>6376.83</v>
      </c>
      <c r="N157" s="3">
        <v>6885.26</v>
      </c>
      <c r="O157" s="3">
        <v>7349.35</v>
      </c>
      <c r="P157" s="3">
        <v>7756.84</v>
      </c>
      <c r="Q157" s="3">
        <v>8089.54</v>
      </c>
      <c r="R157" s="3">
        <v>8354.45</v>
      </c>
      <c r="S157" s="3">
        <v>8556.96</v>
      </c>
      <c r="T157" s="3">
        <v>8711.6</v>
      </c>
      <c r="U157" s="3">
        <v>8830.45</v>
      </c>
      <c r="V157" s="3">
        <v>8918.83</v>
      </c>
      <c r="W157" s="3">
        <v>8978.04</v>
      </c>
      <c r="X157" s="3"/>
      <c r="Y157" s="3"/>
      <c r="Z157" s="3"/>
      <c r="AA157" s="3"/>
      <c r="AB157" s="3"/>
      <c r="AC157" s="3"/>
      <c r="AD157" s="3"/>
      <c r="AE157" s="3"/>
    </row>
    <row r="158" spans="1:31">
      <c r="A158" t="s">
        <v>70</v>
      </c>
      <c r="B158" t="s">
        <v>71</v>
      </c>
      <c r="C158" t="s">
        <v>40</v>
      </c>
      <c r="D158" t="s">
        <v>31</v>
      </c>
      <c r="E158" s="3"/>
      <c r="F158" s="3">
        <v>27.7092261482038</v>
      </c>
      <c r="G158" s="3">
        <v>28.343186594393</v>
      </c>
      <c r="H158" s="3">
        <v>35.6138934831001</v>
      </c>
      <c r="I158" s="3">
        <v>41.902907292382</v>
      </c>
      <c r="J158" s="3">
        <v>48.7072021231411</v>
      </c>
      <c r="K158" s="3">
        <v>55.2547543363423</v>
      </c>
      <c r="L158" s="3">
        <v>61.3495287480576</v>
      </c>
      <c r="M158" s="3">
        <v>66.809777017132</v>
      </c>
      <c r="N158" s="3">
        <v>72.0200248484284</v>
      </c>
      <c r="O158" s="3">
        <v>77.2492146791449</v>
      </c>
      <c r="P158" s="3">
        <v>82.3446953593195</v>
      </c>
      <c r="Q158" s="3">
        <v>87.0856959811456</v>
      </c>
      <c r="R158" s="3">
        <v>91.5448387265486</v>
      </c>
      <c r="S158" s="3">
        <v>95.75537608746</v>
      </c>
      <c r="T158" s="3">
        <v>99.8530584234381</v>
      </c>
      <c r="U158" s="3">
        <v>103.948031081538</v>
      </c>
      <c r="V158" s="3">
        <v>108.067317856055</v>
      </c>
      <c r="W158" s="3">
        <v>112.193558493897</v>
      </c>
      <c r="X158" s="3"/>
      <c r="Y158" s="3"/>
      <c r="Z158" s="3"/>
      <c r="AA158" s="3"/>
      <c r="AB158" s="3"/>
      <c r="AC158" s="3"/>
      <c r="AD158" s="3"/>
      <c r="AE158" s="3"/>
    </row>
    <row r="159" spans="1:31">
      <c r="A159" t="s">
        <v>70</v>
      </c>
      <c r="B159" t="s">
        <v>71</v>
      </c>
      <c r="C159" t="s">
        <v>40</v>
      </c>
      <c r="D159" t="s">
        <v>33</v>
      </c>
      <c r="E159" s="3"/>
      <c r="F159" s="3">
        <v>92.1397156992116</v>
      </c>
      <c r="G159" s="3">
        <v>93.8893153548865</v>
      </c>
      <c r="H159" s="3">
        <v>115.867416664664</v>
      </c>
      <c r="I159" s="3">
        <v>135.53603554283</v>
      </c>
      <c r="J159" s="3">
        <v>157.40787937398</v>
      </c>
      <c r="K159" s="3">
        <v>180.13302359584</v>
      </c>
      <c r="L159" s="3">
        <v>203.107636803736</v>
      </c>
      <c r="M159" s="3">
        <v>227.963184376316</v>
      </c>
      <c r="N159" s="3">
        <v>254.113685948492</v>
      </c>
      <c r="O159" s="3">
        <v>281.485706481113</v>
      </c>
      <c r="P159" s="3">
        <v>310.325169836723</v>
      </c>
      <c r="Q159" s="3">
        <v>336.997497328445</v>
      </c>
      <c r="R159" s="3">
        <v>365.632757214851</v>
      </c>
      <c r="S159" s="3">
        <v>399.055404347448</v>
      </c>
      <c r="T159" s="3">
        <v>439.376631503995</v>
      </c>
      <c r="U159" s="3">
        <v>471.918877484586</v>
      </c>
      <c r="V159" s="3">
        <v>504.311324852064</v>
      </c>
      <c r="W159" s="3">
        <v>536.198748843308</v>
      </c>
      <c r="X159" s="3"/>
      <c r="Y159" s="3"/>
      <c r="Z159" s="3"/>
      <c r="AA159" s="3"/>
      <c r="AB159" s="3"/>
      <c r="AC159" s="3"/>
      <c r="AD159" s="3"/>
      <c r="AE159" s="3"/>
    </row>
    <row r="160" spans="1:31">
      <c r="A160" t="s">
        <v>70</v>
      </c>
      <c r="B160" t="s">
        <v>71</v>
      </c>
      <c r="C160" t="s">
        <v>40</v>
      </c>
      <c r="D160" t="s">
        <v>37</v>
      </c>
      <c r="E160" s="3"/>
      <c r="F160" s="3">
        <v>25.0133179</v>
      </c>
      <c r="G160" s="3">
        <v>25.300962</v>
      </c>
      <c r="H160" s="3">
        <v>26.7391825</v>
      </c>
      <c r="I160" s="3">
        <v>27.728124</v>
      </c>
      <c r="J160" s="3">
        <v>28.407536</v>
      </c>
      <c r="K160" s="3">
        <v>28.668147</v>
      </c>
      <c r="L160" s="3">
        <v>28.6125135</v>
      </c>
      <c r="M160" s="3">
        <v>27.9730695</v>
      </c>
      <c r="N160" s="3">
        <v>27.0951955</v>
      </c>
      <c r="O160" s="3">
        <v>26.109141</v>
      </c>
      <c r="P160" s="3">
        <v>24.9958455</v>
      </c>
      <c r="Q160" s="3">
        <v>24.004748</v>
      </c>
      <c r="R160" s="3">
        <v>22.849293</v>
      </c>
      <c r="S160" s="3">
        <v>21.4430375</v>
      </c>
      <c r="T160" s="3">
        <v>19.827181</v>
      </c>
      <c r="U160" s="3">
        <v>18.7117965</v>
      </c>
      <c r="V160" s="3">
        <v>17.685167</v>
      </c>
      <c r="W160" s="3">
        <v>16.743866</v>
      </c>
      <c r="X160" s="3"/>
      <c r="Y160" s="3"/>
      <c r="Z160" s="3"/>
      <c r="AA160" s="3"/>
      <c r="AB160" s="3"/>
      <c r="AC160" s="3"/>
      <c r="AD160" s="3"/>
      <c r="AE160" s="3"/>
    </row>
    <row r="161" spans="1:31">
      <c r="A161" t="s">
        <v>70</v>
      </c>
      <c r="B161" t="s">
        <v>71</v>
      </c>
      <c r="C161" t="s">
        <v>40</v>
      </c>
      <c r="D161" t="s">
        <v>39</v>
      </c>
      <c r="E161" s="3"/>
      <c r="F161" s="3">
        <v>83.1751846</v>
      </c>
      <c r="G161" s="3">
        <v>83.811677</v>
      </c>
      <c r="H161" s="3">
        <v>86.994139</v>
      </c>
      <c r="I161" s="3">
        <v>89.6873330000001</v>
      </c>
      <c r="J161" s="3">
        <v>91.805109</v>
      </c>
      <c r="K161" s="3">
        <v>93.4594690000001</v>
      </c>
      <c r="L161" s="3">
        <v>94.7264</v>
      </c>
      <c r="M161" s="3">
        <v>95.4475570000001</v>
      </c>
      <c r="N161" s="3">
        <v>95.602022</v>
      </c>
      <c r="O161" s="3">
        <v>95.1381840000001</v>
      </c>
      <c r="P161" s="3">
        <v>94.199632</v>
      </c>
      <c r="Q161" s="3">
        <v>92.8917189999999</v>
      </c>
      <c r="R161" s="3">
        <v>91.260743</v>
      </c>
      <c r="S161" s="3">
        <v>89.362711</v>
      </c>
      <c r="T161" s="3">
        <v>87.244198</v>
      </c>
      <c r="U161" s="3">
        <v>84.9506229999999</v>
      </c>
      <c r="V161" s="3">
        <v>82.530317</v>
      </c>
      <c r="W161" s="3">
        <v>80.0227759999999</v>
      </c>
      <c r="X161" s="3"/>
      <c r="Y161" s="3"/>
      <c r="Z161" s="3"/>
      <c r="AA161" s="3"/>
      <c r="AB161" s="3"/>
      <c r="AC161" s="3"/>
      <c r="AD161" s="3"/>
      <c r="AE161" s="3"/>
    </row>
    <row r="162" spans="1:31">
      <c r="A162" t="s">
        <v>70</v>
      </c>
      <c r="B162" t="s">
        <v>71</v>
      </c>
      <c r="C162" t="s">
        <v>54</v>
      </c>
      <c r="D162" t="s">
        <v>18</v>
      </c>
      <c r="E162" s="3"/>
      <c r="F162" s="3">
        <v>2693.384</v>
      </c>
      <c r="G162" s="3">
        <v>2674.93</v>
      </c>
      <c r="H162" s="3">
        <v>3105.54</v>
      </c>
      <c r="I162" s="3">
        <v>3387.4</v>
      </c>
      <c r="J162" s="3">
        <v>3750.09</v>
      </c>
      <c r="K162" s="3">
        <v>4230.13</v>
      </c>
      <c r="L162" s="3">
        <v>4810.09</v>
      </c>
      <c r="M162" s="3">
        <v>5418.99</v>
      </c>
      <c r="N162" s="3">
        <v>6032.36</v>
      </c>
      <c r="O162" s="3">
        <v>6657.07</v>
      </c>
      <c r="P162" s="3">
        <v>7285.3</v>
      </c>
      <c r="Q162" s="3">
        <v>7890.22</v>
      </c>
      <c r="R162" s="3">
        <v>8457.12</v>
      </c>
      <c r="S162" s="3">
        <v>8974.81</v>
      </c>
      <c r="T162" s="3">
        <v>9429.18</v>
      </c>
      <c r="U162" s="3">
        <v>9805.56</v>
      </c>
      <c r="V162" s="3">
        <v>10078.3</v>
      </c>
      <c r="W162" s="3">
        <v>10244.7</v>
      </c>
      <c r="X162" s="3"/>
      <c r="Y162" s="3"/>
      <c r="Z162" s="3"/>
      <c r="AA162" s="3"/>
      <c r="AB162" s="3"/>
      <c r="AC162" s="3"/>
      <c r="AD162" s="3"/>
      <c r="AE162" s="3"/>
    </row>
    <row r="163" spans="1:31">
      <c r="A163" t="s">
        <v>70</v>
      </c>
      <c r="B163" t="s">
        <v>71</v>
      </c>
      <c r="C163" t="s">
        <v>54</v>
      </c>
      <c r="D163" t="s">
        <v>31</v>
      </c>
      <c r="E163" s="3"/>
      <c r="F163" s="3">
        <v>40.3396557484929</v>
      </c>
      <c r="G163" s="3">
        <v>39.9534454751591</v>
      </c>
      <c r="H163" s="3">
        <v>45.7580026776375</v>
      </c>
      <c r="I163" s="3">
        <v>49.2349906569941</v>
      </c>
      <c r="J163" s="3">
        <v>53.7798465965976</v>
      </c>
      <c r="K163" s="3">
        <v>59.8378483751843</v>
      </c>
      <c r="L163" s="3">
        <v>67.0313979784489</v>
      </c>
      <c r="M163" s="3">
        <v>74.3524961341158</v>
      </c>
      <c r="N163" s="3">
        <v>81.8078843203567</v>
      </c>
      <c r="O163" s="3">
        <v>89.5711678434358</v>
      </c>
      <c r="P163" s="3">
        <v>97.5289093034156</v>
      </c>
      <c r="Q163" s="3">
        <v>105.193620191492</v>
      </c>
      <c r="R163" s="3">
        <v>112.342363762707</v>
      </c>
      <c r="S163" s="3">
        <v>118.997313640096</v>
      </c>
      <c r="T163" s="3">
        <v>125.319073095151</v>
      </c>
      <c r="U163" s="3">
        <v>131.413660721261</v>
      </c>
      <c r="V163" s="3">
        <v>137.28795326442</v>
      </c>
      <c r="W163" s="3">
        <v>142.747481951947</v>
      </c>
      <c r="X163" s="3"/>
      <c r="Y163" s="3"/>
      <c r="Z163" s="3"/>
      <c r="AA163" s="3"/>
      <c r="AB163" s="3"/>
      <c r="AC163" s="3"/>
      <c r="AD163" s="3"/>
      <c r="AE163" s="3"/>
    </row>
    <row r="164" spans="1:31">
      <c r="A164" t="s">
        <v>70</v>
      </c>
      <c r="B164" t="s">
        <v>71</v>
      </c>
      <c r="C164" t="s">
        <v>54</v>
      </c>
      <c r="D164" t="s">
        <v>33</v>
      </c>
      <c r="E164" s="3"/>
      <c r="F164" s="3">
        <v>139.321554931312</v>
      </c>
      <c r="G164" s="3">
        <v>138.110483998527</v>
      </c>
      <c r="H164" s="3">
        <v>158.870979293579</v>
      </c>
      <c r="I164" s="3">
        <v>174.209738156705</v>
      </c>
      <c r="J164" s="3">
        <v>193.816848249314</v>
      </c>
      <c r="K164" s="3">
        <v>218.809666476037</v>
      </c>
      <c r="L164" s="3">
        <v>248.072919489776</v>
      </c>
      <c r="M164" s="3">
        <v>283.123543398781</v>
      </c>
      <c r="N164" s="3">
        <v>320.458568393754</v>
      </c>
      <c r="O164" s="3">
        <v>360.040188651071</v>
      </c>
      <c r="P164" s="3">
        <v>398.98079801198</v>
      </c>
      <c r="Q164" s="3">
        <v>436.574373322984</v>
      </c>
      <c r="R164" s="3">
        <v>480.534345246158</v>
      </c>
      <c r="S164" s="3">
        <v>531.236211057897</v>
      </c>
      <c r="T164" s="3">
        <v>581.536521649703</v>
      </c>
      <c r="U164" s="3">
        <v>622.660592013851</v>
      </c>
      <c r="V164" s="3">
        <v>659.106891621345</v>
      </c>
      <c r="W164" s="3">
        <v>691.33517737518</v>
      </c>
      <c r="X164" s="3"/>
      <c r="Y164" s="3"/>
      <c r="Z164" s="3"/>
      <c r="AA164" s="3"/>
      <c r="AB164" s="3"/>
      <c r="AC164" s="3"/>
      <c r="AD164" s="3"/>
      <c r="AE164" s="3"/>
    </row>
    <row r="165" spans="1:31">
      <c r="A165" t="s">
        <v>70</v>
      </c>
      <c r="B165" t="s">
        <v>71</v>
      </c>
      <c r="C165" t="s">
        <v>54</v>
      </c>
      <c r="D165" t="s">
        <v>37</v>
      </c>
      <c r="E165" s="3"/>
      <c r="F165" s="3">
        <v>19.3321414</v>
      </c>
      <c r="G165" s="3">
        <v>19.3680445</v>
      </c>
      <c r="H165" s="3">
        <v>19.54756</v>
      </c>
      <c r="I165" s="3">
        <v>19.444378</v>
      </c>
      <c r="J165" s="3">
        <v>19.3486275</v>
      </c>
      <c r="K165" s="3">
        <v>19.332464</v>
      </c>
      <c r="L165" s="3">
        <v>19.389823</v>
      </c>
      <c r="M165" s="3">
        <v>19.140019</v>
      </c>
      <c r="N165" s="3">
        <v>18.8241495</v>
      </c>
      <c r="O165" s="3">
        <v>18.489797</v>
      </c>
      <c r="P165" s="3">
        <v>18.259776</v>
      </c>
      <c r="Q165" s="3">
        <v>18.073026</v>
      </c>
      <c r="R165" s="3">
        <v>17.599408</v>
      </c>
      <c r="S165" s="3">
        <v>16.8941985</v>
      </c>
      <c r="T165" s="3">
        <v>16.2142525</v>
      </c>
      <c r="U165" s="3">
        <v>15.747841</v>
      </c>
      <c r="V165" s="3">
        <v>15.290843</v>
      </c>
      <c r="W165" s="3">
        <v>14.8187165</v>
      </c>
      <c r="X165" s="3"/>
      <c r="Y165" s="3"/>
      <c r="Z165" s="3"/>
      <c r="AA165" s="3"/>
      <c r="AB165" s="3"/>
      <c r="AC165" s="3"/>
      <c r="AD165" s="3"/>
      <c r="AE165" s="3"/>
    </row>
    <row r="166" spans="1:31">
      <c r="A166" t="s">
        <v>70</v>
      </c>
      <c r="B166" t="s">
        <v>71</v>
      </c>
      <c r="C166" t="s">
        <v>54</v>
      </c>
      <c r="D166" t="s">
        <v>39</v>
      </c>
      <c r="E166" s="3"/>
      <c r="F166" s="3">
        <v>66.7676496</v>
      </c>
      <c r="G166" s="3">
        <v>66.951172</v>
      </c>
      <c r="H166" s="3">
        <v>67.868784</v>
      </c>
      <c r="I166" s="3">
        <v>68.800663</v>
      </c>
      <c r="J166" s="3">
        <v>69.730396</v>
      </c>
      <c r="K166" s="3">
        <v>70.693217</v>
      </c>
      <c r="L166" s="3">
        <v>71.75876</v>
      </c>
      <c r="M166" s="3">
        <v>72.882422</v>
      </c>
      <c r="N166" s="3">
        <v>73.738125</v>
      </c>
      <c r="O166" s="3">
        <v>74.321572</v>
      </c>
      <c r="P166" s="3">
        <v>74.698877</v>
      </c>
      <c r="Q166" s="3">
        <v>75.00664</v>
      </c>
      <c r="R166" s="3">
        <v>75.279883</v>
      </c>
      <c r="S166" s="3">
        <v>75.420274</v>
      </c>
      <c r="T166" s="3">
        <v>75.24138</v>
      </c>
      <c r="U166" s="3">
        <v>74.615987</v>
      </c>
      <c r="V166" s="3">
        <v>73.4099369999999</v>
      </c>
      <c r="W166" s="3">
        <v>71.767991</v>
      </c>
      <c r="X166" s="3"/>
      <c r="Y166" s="3"/>
      <c r="Z166" s="3"/>
      <c r="AA166" s="3"/>
      <c r="AB166" s="3"/>
      <c r="AC166" s="3"/>
      <c r="AD166" s="3"/>
      <c r="AE166" s="3"/>
    </row>
    <row r="167" spans="1:31">
      <c r="A167" t="s">
        <v>70</v>
      </c>
      <c r="B167" t="s">
        <v>71</v>
      </c>
      <c r="C167" t="s">
        <v>32</v>
      </c>
      <c r="D167" t="s">
        <v>18</v>
      </c>
      <c r="E167" s="3"/>
      <c r="F167" s="3">
        <v>541.59434</v>
      </c>
      <c r="G167" s="3">
        <v>549.4998</v>
      </c>
      <c r="H167" s="3">
        <v>464.0215</v>
      </c>
      <c r="I167" s="3">
        <v>582.3174</v>
      </c>
      <c r="J167" s="3">
        <v>732.8409</v>
      </c>
      <c r="K167" s="3">
        <v>908.2083</v>
      </c>
      <c r="L167" s="3">
        <v>1088.5049</v>
      </c>
      <c r="M167" s="3">
        <v>1256.4596</v>
      </c>
      <c r="N167" s="3">
        <v>1414.7209</v>
      </c>
      <c r="O167" s="3">
        <v>1570.231</v>
      </c>
      <c r="P167" s="3">
        <v>1720.951</v>
      </c>
      <c r="Q167" s="3">
        <v>1864.349</v>
      </c>
      <c r="R167" s="3">
        <v>1997.804</v>
      </c>
      <c r="S167" s="3">
        <v>2122.026</v>
      </c>
      <c r="T167" s="3">
        <v>2241.221</v>
      </c>
      <c r="U167" s="3">
        <v>2358.993</v>
      </c>
      <c r="V167" s="3">
        <v>2476.406</v>
      </c>
      <c r="W167" s="3">
        <v>2592.114</v>
      </c>
      <c r="X167" s="3"/>
      <c r="Y167" s="3"/>
      <c r="Z167" s="3"/>
      <c r="AA167" s="3"/>
      <c r="AB167" s="3"/>
      <c r="AC167" s="3"/>
      <c r="AD167" s="3"/>
      <c r="AE167" s="3"/>
    </row>
    <row r="168" spans="1:31">
      <c r="A168" t="s">
        <v>70</v>
      </c>
      <c r="B168" t="s">
        <v>71</v>
      </c>
      <c r="C168" t="s">
        <v>32</v>
      </c>
      <c r="D168" t="s">
        <v>31</v>
      </c>
      <c r="E168" s="3"/>
      <c r="F168" s="3">
        <v>11.1156753266126</v>
      </c>
      <c r="G168" s="3">
        <v>11.6454681628255</v>
      </c>
      <c r="H168" s="3">
        <v>11.7482898675188</v>
      </c>
      <c r="I168" s="3">
        <v>14.5544877695718</v>
      </c>
      <c r="J168" s="3">
        <v>18.3298464880994</v>
      </c>
      <c r="K168" s="3">
        <v>22.9786709179266</v>
      </c>
      <c r="L168" s="3">
        <v>28.0569783242066</v>
      </c>
      <c r="M168" s="3">
        <v>33.1080560485106</v>
      </c>
      <c r="N168" s="3">
        <v>38.2122376860608</v>
      </c>
      <c r="O168" s="3">
        <v>43.5512826475972</v>
      </c>
      <c r="P168" s="3">
        <v>49.1085376667644</v>
      </c>
      <c r="Q168" s="3">
        <v>54.8352795086008</v>
      </c>
      <c r="R168" s="3">
        <v>60.6640124114106</v>
      </c>
      <c r="S168" s="3">
        <v>66.6209179333276</v>
      </c>
      <c r="T168" s="3">
        <v>72.8346257740191</v>
      </c>
      <c r="U168" s="3">
        <v>79.3900417063141</v>
      </c>
      <c r="V168" s="3">
        <v>86.2896154581109</v>
      </c>
      <c r="W168" s="3">
        <v>93.5527284128182</v>
      </c>
      <c r="X168" s="3"/>
      <c r="Y168" s="3"/>
      <c r="Z168" s="3"/>
      <c r="AA168" s="3"/>
      <c r="AB168" s="3"/>
      <c r="AC168" s="3"/>
      <c r="AD168" s="3"/>
      <c r="AE168" s="3"/>
    </row>
    <row r="169" spans="1:31">
      <c r="A169" t="s">
        <v>70</v>
      </c>
      <c r="B169" t="s">
        <v>71</v>
      </c>
      <c r="C169" t="s">
        <v>32</v>
      </c>
      <c r="D169" t="s">
        <v>33</v>
      </c>
      <c r="E169" s="3"/>
      <c r="F169" s="3">
        <v>35.2350090693688</v>
      </c>
      <c r="G169" s="3">
        <v>37.0521588385833</v>
      </c>
      <c r="H169" s="3">
        <v>38.2601570960171</v>
      </c>
      <c r="I169" s="3">
        <v>48.5536299174142</v>
      </c>
      <c r="J169" s="3">
        <v>61.3276357381915</v>
      </c>
      <c r="K169" s="3">
        <v>77.6645121275294</v>
      </c>
      <c r="L169" s="3">
        <v>97.6676031558383</v>
      </c>
      <c r="M169" s="3">
        <v>120.97798221398</v>
      </c>
      <c r="N169" s="3">
        <v>148.42767038255</v>
      </c>
      <c r="O169" s="3">
        <v>175.056189508241</v>
      </c>
      <c r="P169" s="3">
        <v>198.711077759441</v>
      </c>
      <c r="Q169" s="3">
        <v>221.958847556329</v>
      </c>
      <c r="R169" s="3">
        <v>251.772282772802</v>
      </c>
      <c r="S169" s="3">
        <v>289.231854177683</v>
      </c>
      <c r="T169" s="3">
        <v>327.036352029184</v>
      </c>
      <c r="U169" s="3">
        <v>367.214225849717</v>
      </c>
      <c r="V169" s="3">
        <v>405.195469034217</v>
      </c>
      <c r="W169" s="3">
        <v>446.937937327298</v>
      </c>
      <c r="X169" s="3"/>
      <c r="Y169" s="3"/>
      <c r="Z169" s="3"/>
      <c r="AA169" s="3"/>
      <c r="AB169" s="3"/>
      <c r="AC169" s="3"/>
      <c r="AD169" s="3"/>
      <c r="AE169" s="3"/>
    </row>
    <row r="170" spans="1:31">
      <c r="A170" t="s">
        <v>70</v>
      </c>
      <c r="B170" t="s">
        <v>71</v>
      </c>
      <c r="C170" t="s">
        <v>32</v>
      </c>
      <c r="D170" t="s">
        <v>37</v>
      </c>
      <c r="E170" s="3"/>
      <c r="F170" s="3">
        <v>15.3709153</v>
      </c>
      <c r="G170" s="3">
        <v>14.8304395</v>
      </c>
      <c r="H170" s="3">
        <v>12.1280605</v>
      </c>
      <c r="I170" s="3">
        <v>11.9932825</v>
      </c>
      <c r="J170" s="3">
        <v>11.949603</v>
      </c>
      <c r="K170" s="3">
        <v>11.6939935</v>
      </c>
      <c r="L170" s="3">
        <v>11.1449945</v>
      </c>
      <c r="M170" s="3">
        <v>10.3858535</v>
      </c>
      <c r="N170" s="3">
        <v>9.53138249999999</v>
      </c>
      <c r="O170" s="3">
        <v>8.96986849999999</v>
      </c>
      <c r="P170" s="3">
        <v>8.660569</v>
      </c>
      <c r="Q170" s="3">
        <v>8.3995255</v>
      </c>
      <c r="R170" s="3">
        <v>7.934964</v>
      </c>
      <c r="S170" s="3">
        <v>7.3367645</v>
      </c>
      <c r="T170" s="3">
        <v>6.853125</v>
      </c>
      <c r="U170" s="3">
        <v>6.42402399999999</v>
      </c>
      <c r="V170" s="3">
        <v>6.111633</v>
      </c>
      <c r="W170" s="3">
        <v>5.79971799999999</v>
      </c>
      <c r="X170" s="3"/>
      <c r="Y170" s="3"/>
      <c r="Z170" s="3"/>
      <c r="AA170" s="3"/>
      <c r="AB170" s="3"/>
      <c r="AC170" s="3"/>
      <c r="AD170" s="3"/>
      <c r="AE170" s="3"/>
    </row>
    <row r="171" spans="1:31">
      <c r="A171" t="s">
        <v>70</v>
      </c>
      <c r="B171" t="s">
        <v>71</v>
      </c>
      <c r="C171" t="s">
        <v>32</v>
      </c>
      <c r="D171" t="s">
        <v>39</v>
      </c>
      <c r="E171" s="3"/>
      <c r="F171" s="3">
        <v>48.723476</v>
      </c>
      <c r="G171" s="3">
        <v>47.18572</v>
      </c>
      <c r="H171" s="3">
        <v>39.49694</v>
      </c>
      <c r="I171" s="3">
        <v>40.009474</v>
      </c>
      <c r="J171" s="3">
        <v>39.980744</v>
      </c>
      <c r="K171" s="3">
        <v>39.5239699999999</v>
      </c>
      <c r="L171" s="3">
        <v>38.796227</v>
      </c>
      <c r="M171" s="3">
        <v>37.950268</v>
      </c>
      <c r="N171" s="3">
        <v>37.022718</v>
      </c>
      <c r="O171" s="3">
        <v>36.054759</v>
      </c>
      <c r="P171" s="3">
        <v>35.043825</v>
      </c>
      <c r="Q171" s="3">
        <v>33.999079</v>
      </c>
      <c r="R171" s="3">
        <v>32.932276</v>
      </c>
      <c r="S171" s="3">
        <v>31.852248</v>
      </c>
      <c r="T171" s="3">
        <v>30.771367</v>
      </c>
      <c r="U171" s="3">
        <v>29.713966</v>
      </c>
      <c r="V171" s="3">
        <v>28.698772</v>
      </c>
      <c r="W171" s="3">
        <v>27.707519</v>
      </c>
      <c r="X171" s="3"/>
      <c r="Y171" s="3"/>
      <c r="Z171" s="3"/>
      <c r="AA171" s="3"/>
      <c r="AB171" s="3"/>
      <c r="AC171" s="3"/>
      <c r="AD171" s="3"/>
      <c r="AE171" s="3"/>
    </row>
    <row r="172" spans="1:31">
      <c r="A172" t="s">
        <v>70</v>
      </c>
      <c r="B172" t="s">
        <v>71</v>
      </c>
      <c r="C172" t="s">
        <v>26</v>
      </c>
      <c r="D172" t="s">
        <v>18</v>
      </c>
      <c r="E172" s="3"/>
      <c r="F172" s="3">
        <v>285.45468</v>
      </c>
      <c r="G172" s="3">
        <v>290.9165</v>
      </c>
      <c r="H172" s="3">
        <v>352.0089</v>
      </c>
      <c r="I172" s="3">
        <v>420.8016</v>
      </c>
      <c r="J172" s="3">
        <v>493.7902</v>
      </c>
      <c r="K172" s="3">
        <v>565.729</v>
      </c>
      <c r="L172" s="3">
        <v>633.055</v>
      </c>
      <c r="M172" s="3">
        <v>691.8062</v>
      </c>
      <c r="N172" s="3">
        <v>744.8055</v>
      </c>
      <c r="O172" s="3">
        <v>794.9109</v>
      </c>
      <c r="P172" s="3">
        <v>845.9295</v>
      </c>
      <c r="Q172" s="3">
        <v>897.4164</v>
      </c>
      <c r="R172" s="3">
        <v>947.037</v>
      </c>
      <c r="S172" s="3">
        <v>993.7636</v>
      </c>
      <c r="T172" s="3">
        <v>1037.0331</v>
      </c>
      <c r="U172" s="3">
        <v>1077.3453</v>
      </c>
      <c r="V172" s="3">
        <v>1114.6462</v>
      </c>
      <c r="W172" s="3">
        <v>1148.5931</v>
      </c>
      <c r="X172" s="3"/>
      <c r="Y172" s="3"/>
      <c r="Z172" s="3"/>
      <c r="AA172" s="3"/>
      <c r="AB172" s="3"/>
      <c r="AC172" s="3"/>
      <c r="AD172" s="3"/>
      <c r="AE172" s="3"/>
    </row>
    <row r="173" spans="1:31">
      <c r="A173" t="s">
        <v>70</v>
      </c>
      <c r="B173" t="s">
        <v>71</v>
      </c>
      <c r="C173" t="s">
        <v>26</v>
      </c>
      <c r="D173" t="s">
        <v>31</v>
      </c>
      <c r="E173" s="3"/>
      <c r="F173" s="3">
        <v>15.3884284559458</v>
      </c>
      <c r="G173" s="3">
        <v>15.7634660535754</v>
      </c>
      <c r="H173" s="3">
        <v>19.5768482260348</v>
      </c>
      <c r="I173" s="3">
        <v>23.7689141629711</v>
      </c>
      <c r="J173" s="3">
        <v>28.4131498989696</v>
      </c>
      <c r="K173" s="3">
        <v>33.2553026909197</v>
      </c>
      <c r="L173" s="3">
        <v>38.0516849661538</v>
      </c>
      <c r="M173" s="3">
        <v>42.5353314307582</v>
      </c>
      <c r="N173" s="3">
        <v>46.8685932150787</v>
      </c>
      <c r="O173" s="3">
        <v>51.2698481700611</v>
      </c>
      <c r="P173" s="3">
        <v>56.0111605248114</v>
      </c>
      <c r="Q173" s="3">
        <v>61.0999630642698</v>
      </c>
      <c r="R173" s="3">
        <v>66.3901150873599</v>
      </c>
      <c r="S173" s="3">
        <v>71.8103437997359</v>
      </c>
      <c r="T173" s="3">
        <v>77.3284132059889</v>
      </c>
      <c r="U173" s="3">
        <v>83.0105831924391</v>
      </c>
      <c r="V173" s="3">
        <v>88.9000317270472</v>
      </c>
      <c r="W173" s="3">
        <v>95.0409681494173</v>
      </c>
      <c r="X173" s="3"/>
      <c r="Y173" s="3"/>
      <c r="Z173" s="3"/>
      <c r="AA173" s="3"/>
      <c r="AB173" s="3"/>
      <c r="AC173" s="3"/>
      <c r="AD173" s="3"/>
      <c r="AE173" s="3"/>
    </row>
    <row r="174" spans="1:31">
      <c r="A174" t="s">
        <v>70</v>
      </c>
      <c r="B174" t="s">
        <v>71</v>
      </c>
      <c r="C174" t="s">
        <v>26</v>
      </c>
      <c r="D174" t="s">
        <v>33</v>
      </c>
      <c r="E174" s="3"/>
      <c r="F174" s="3">
        <v>50.1929411753121</v>
      </c>
      <c r="G174" s="3">
        <v>51.5316009494456</v>
      </c>
      <c r="H174" s="3">
        <v>64.74726534791</v>
      </c>
      <c r="I174" s="3">
        <v>80.5368079372859</v>
      </c>
      <c r="J174" s="3">
        <v>98.5359498226949</v>
      </c>
      <c r="K174" s="3">
        <v>117.385092172764</v>
      </c>
      <c r="L174" s="3">
        <v>137.843764292836</v>
      </c>
      <c r="M174" s="3">
        <v>159.158148821889</v>
      </c>
      <c r="N174" s="3">
        <v>182.200591633831</v>
      </c>
      <c r="O174" s="3">
        <v>206.666025366874</v>
      </c>
      <c r="P174" s="3">
        <v>232.53045000866</v>
      </c>
      <c r="Q174" s="3">
        <v>260.031644235461</v>
      </c>
      <c r="R174" s="3">
        <v>288.247670253897</v>
      </c>
      <c r="S174" s="3">
        <v>322.24723961523</v>
      </c>
      <c r="T174" s="3">
        <v>360.609016850199</v>
      </c>
      <c r="U174" s="3">
        <v>402.345441219723</v>
      </c>
      <c r="V174" s="3">
        <v>445.950345771232</v>
      </c>
      <c r="W174" s="3">
        <v>491.31409129446</v>
      </c>
      <c r="X174" s="3"/>
      <c r="Y174" s="3"/>
      <c r="Z174" s="3"/>
      <c r="AA174" s="3"/>
      <c r="AB174" s="3"/>
      <c r="AC174" s="3"/>
      <c r="AD174" s="3"/>
      <c r="AE174" s="3"/>
    </row>
    <row r="175" spans="1:31">
      <c r="A175" t="s">
        <v>70</v>
      </c>
      <c r="B175" t="s">
        <v>71</v>
      </c>
      <c r="C175" t="s">
        <v>26</v>
      </c>
      <c r="D175" t="s">
        <v>37</v>
      </c>
      <c r="E175" s="3"/>
      <c r="F175" s="3">
        <v>5.6871479</v>
      </c>
      <c r="G175" s="3">
        <v>5.6454</v>
      </c>
      <c r="H175" s="3">
        <v>5.43666049999998</v>
      </c>
      <c r="I175" s="3">
        <v>5.22495999999999</v>
      </c>
      <c r="J175" s="3">
        <v>5.01126949999998</v>
      </c>
      <c r="K175" s="3">
        <v>4.81942799999999</v>
      </c>
      <c r="L175" s="3">
        <v>4.59255449999998</v>
      </c>
      <c r="M175" s="3">
        <v>4.34665899999999</v>
      </c>
      <c r="N175" s="3">
        <v>4.08783249999999</v>
      </c>
      <c r="O175" s="3">
        <v>3.84635499999998</v>
      </c>
      <c r="P175" s="3">
        <v>3.63792999999999</v>
      </c>
      <c r="Q175" s="3">
        <v>3.45118149999998</v>
      </c>
      <c r="R175" s="3">
        <v>3.28549749999999</v>
      </c>
      <c r="S175" s="3">
        <v>3.08385449999998</v>
      </c>
      <c r="T175" s="3">
        <v>2.87578249999998</v>
      </c>
      <c r="U175" s="3">
        <v>2.67766249999998</v>
      </c>
      <c r="V175" s="3">
        <v>2.49948499999998</v>
      </c>
      <c r="W175" s="3">
        <v>2.33779799999999</v>
      </c>
      <c r="X175" s="3"/>
      <c r="Y175" s="3"/>
      <c r="Z175" s="3"/>
      <c r="AA175" s="3"/>
      <c r="AB175" s="3"/>
      <c r="AC175" s="3"/>
      <c r="AD175" s="3"/>
      <c r="AE175" s="3"/>
    </row>
    <row r="176" spans="1:31">
      <c r="A176" t="s">
        <v>70</v>
      </c>
      <c r="B176" t="s">
        <v>71</v>
      </c>
      <c r="C176" t="s">
        <v>26</v>
      </c>
      <c r="D176" t="s">
        <v>39</v>
      </c>
      <c r="E176" s="3"/>
      <c r="F176" s="3">
        <v>18.5499566</v>
      </c>
      <c r="G176" s="3">
        <v>18.45511</v>
      </c>
      <c r="H176" s="3">
        <v>17.980877</v>
      </c>
      <c r="I176" s="3">
        <v>17.703863</v>
      </c>
      <c r="J176" s="3">
        <v>17.378932</v>
      </c>
      <c r="K176" s="3">
        <v>17.011693</v>
      </c>
      <c r="L176" s="3">
        <v>16.636714</v>
      </c>
      <c r="M176" s="3">
        <v>16.264272</v>
      </c>
      <c r="N176" s="3">
        <v>15.891356</v>
      </c>
      <c r="O176" s="3">
        <v>15.504452</v>
      </c>
      <c r="P176" s="3">
        <v>15.102874</v>
      </c>
      <c r="Q176" s="3">
        <v>14.687675</v>
      </c>
      <c r="R176" s="3">
        <v>14.264729</v>
      </c>
      <c r="S176" s="3">
        <v>13.838725</v>
      </c>
      <c r="T176" s="3">
        <v>13.410764</v>
      </c>
      <c r="U176" s="3">
        <v>12.978409</v>
      </c>
      <c r="V176" s="3">
        <v>12.538198</v>
      </c>
      <c r="W176" s="3">
        <v>12.085242</v>
      </c>
      <c r="X176" s="3"/>
      <c r="Y176" s="3"/>
      <c r="Z176" s="3"/>
      <c r="AA176" s="3"/>
      <c r="AB176" s="3"/>
      <c r="AC176" s="3"/>
      <c r="AD176" s="3"/>
      <c r="AE176" s="3"/>
    </row>
    <row r="177" spans="1:31">
      <c r="A177" t="s">
        <v>70</v>
      </c>
      <c r="B177" t="s">
        <v>72</v>
      </c>
      <c r="C177" t="s">
        <v>30</v>
      </c>
      <c r="D177" t="s">
        <v>18</v>
      </c>
      <c r="E177" s="3"/>
      <c r="F177" s="3">
        <v>2210.4794</v>
      </c>
      <c r="G177" s="3">
        <v>2262.425</v>
      </c>
      <c r="H177" s="3">
        <v>2781.659</v>
      </c>
      <c r="I177" s="3">
        <v>3467.69</v>
      </c>
      <c r="J177" s="3">
        <v>4335.22</v>
      </c>
      <c r="K177" s="3">
        <v>5384.913</v>
      </c>
      <c r="L177" s="3">
        <v>6638.63</v>
      </c>
      <c r="M177" s="3">
        <v>8121.754</v>
      </c>
      <c r="N177" s="3">
        <v>9859.712</v>
      </c>
      <c r="O177" s="3">
        <v>11856.642</v>
      </c>
      <c r="P177" s="3">
        <v>14090.067</v>
      </c>
      <c r="Q177" s="3">
        <v>16479.581</v>
      </c>
      <c r="R177" s="3">
        <v>19031.583</v>
      </c>
      <c r="S177" s="3">
        <v>21732.16</v>
      </c>
      <c r="T177" s="3">
        <v>24578.023</v>
      </c>
      <c r="U177" s="3">
        <v>27583.616</v>
      </c>
      <c r="V177" s="3">
        <v>30746.591</v>
      </c>
      <c r="W177" s="3">
        <v>34036.232</v>
      </c>
      <c r="X177" s="3"/>
      <c r="Y177" s="3"/>
      <c r="Z177" s="3"/>
      <c r="AA177" s="3"/>
      <c r="AB177" s="3"/>
      <c r="AC177" s="3"/>
      <c r="AD177" s="3"/>
      <c r="AE177" s="3"/>
    </row>
    <row r="178" spans="1:31">
      <c r="A178" t="s">
        <v>70</v>
      </c>
      <c r="B178" t="s">
        <v>72</v>
      </c>
      <c r="C178" t="s">
        <v>30</v>
      </c>
      <c r="D178" t="s">
        <v>31</v>
      </c>
      <c r="E178" s="3"/>
      <c r="F178" s="3">
        <v>10.9624204022296</v>
      </c>
      <c r="G178" s="3">
        <v>11.0450116108279</v>
      </c>
      <c r="H178" s="3">
        <v>12.5973425342826</v>
      </c>
      <c r="I178" s="3">
        <v>14.6928084077766</v>
      </c>
      <c r="J178" s="3">
        <v>17.3034589858864</v>
      </c>
      <c r="K178" s="3">
        <v>20.3467286696356</v>
      </c>
      <c r="L178" s="3">
        <v>23.8836253541789</v>
      </c>
      <c r="M178" s="3">
        <v>28.0123613927708</v>
      </c>
      <c r="N178" s="3">
        <v>32.8450520556815</v>
      </c>
      <c r="O178" s="3">
        <v>38.4118312919703</v>
      </c>
      <c r="P178" s="3">
        <v>44.6937672332075</v>
      </c>
      <c r="Q178" s="3">
        <v>51.4613370918385</v>
      </c>
      <c r="R178" s="3">
        <v>58.7231582085451</v>
      </c>
      <c r="S178" s="3">
        <v>66.450420228697</v>
      </c>
      <c r="T178" s="3">
        <v>74.6812269541038</v>
      </c>
      <c r="U178" s="3">
        <v>83.4920200204447</v>
      </c>
      <c r="V178" s="3">
        <v>93.001495236631</v>
      </c>
      <c r="W178" s="3">
        <v>103.225173280694</v>
      </c>
      <c r="X178" s="3"/>
      <c r="Y178" s="3"/>
      <c r="Z178" s="3"/>
      <c r="AA178" s="3"/>
      <c r="AB178" s="3"/>
      <c r="AC178" s="3"/>
      <c r="AD178" s="3"/>
      <c r="AE178" s="3"/>
    </row>
    <row r="179" spans="1:31">
      <c r="A179" t="s">
        <v>70</v>
      </c>
      <c r="B179" t="s">
        <v>72</v>
      </c>
      <c r="C179" t="s">
        <v>30</v>
      </c>
      <c r="D179" t="s">
        <v>33</v>
      </c>
      <c r="E179" s="3"/>
      <c r="F179" s="3">
        <v>39.4972474048333</v>
      </c>
      <c r="G179" s="3">
        <v>39.7785391579074</v>
      </c>
      <c r="H179" s="3">
        <v>45.2846531683624</v>
      </c>
      <c r="I179" s="3">
        <v>52.2236134620385</v>
      </c>
      <c r="J179" s="3">
        <v>60.7783112492141</v>
      </c>
      <c r="K179" s="3">
        <v>70.6178084689641</v>
      </c>
      <c r="L179" s="3">
        <v>82.6839971554821</v>
      </c>
      <c r="M179" s="3">
        <v>97.4796861159854</v>
      </c>
      <c r="N179" s="3">
        <v>114.950340527014</v>
      </c>
      <c r="O179" s="3">
        <v>134.248714456432</v>
      </c>
      <c r="P179" s="3">
        <v>154.77755676341</v>
      </c>
      <c r="Q179" s="3">
        <v>176.747351935861</v>
      </c>
      <c r="R179" s="3">
        <v>202.056241217376</v>
      </c>
      <c r="S179" s="3">
        <v>233.194462646607</v>
      </c>
      <c r="T179" s="3">
        <v>268.550533016257</v>
      </c>
      <c r="U179" s="3">
        <v>307.461062187869</v>
      </c>
      <c r="V179" s="3">
        <v>350.020985373124</v>
      </c>
      <c r="W179" s="3">
        <v>397.414439467632</v>
      </c>
      <c r="X179" s="3"/>
      <c r="Y179" s="3"/>
      <c r="Z179" s="3"/>
      <c r="AA179" s="3"/>
      <c r="AB179" s="3"/>
      <c r="AC179" s="3"/>
      <c r="AD179" s="3"/>
      <c r="AE179" s="3"/>
    </row>
    <row r="180" spans="1:31">
      <c r="A180" t="s">
        <v>70</v>
      </c>
      <c r="B180" t="s">
        <v>72</v>
      </c>
      <c r="C180" t="s">
        <v>30</v>
      </c>
      <c r="D180" t="s">
        <v>37</v>
      </c>
      <c r="E180" s="3"/>
      <c r="F180" s="3">
        <v>55.9654038</v>
      </c>
      <c r="G180" s="3">
        <v>56.8755175</v>
      </c>
      <c r="H180" s="3">
        <v>61.426086</v>
      </c>
      <c r="I180" s="3">
        <v>66.4008055</v>
      </c>
      <c r="J180" s="3">
        <v>71.328405</v>
      </c>
      <c r="K180" s="3">
        <v>76.2543205</v>
      </c>
      <c r="L180" s="3">
        <v>80.289176</v>
      </c>
      <c r="M180" s="3">
        <v>83.3174</v>
      </c>
      <c r="N180" s="3">
        <v>85.773665</v>
      </c>
      <c r="O180" s="3">
        <v>88.318477</v>
      </c>
      <c r="P180" s="3">
        <v>91.034303</v>
      </c>
      <c r="Q180" s="3">
        <v>93.2380645</v>
      </c>
      <c r="R180" s="3">
        <v>94.189533</v>
      </c>
      <c r="S180" s="3">
        <v>93.1932935</v>
      </c>
      <c r="T180" s="3">
        <v>91.521036</v>
      </c>
      <c r="U180" s="3">
        <v>89.7141765</v>
      </c>
      <c r="V180" s="3">
        <v>87.842136</v>
      </c>
      <c r="W180" s="3">
        <v>85.6441755</v>
      </c>
      <c r="X180" s="3"/>
      <c r="Y180" s="3"/>
      <c r="Z180" s="3"/>
      <c r="AA180" s="3"/>
      <c r="AB180" s="3"/>
      <c r="AC180" s="3"/>
      <c r="AD180" s="3"/>
      <c r="AE180" s="3"/>
    </row>
    <row r="181" spans="1:31">
      <c r="A181" t="s">
        <v>70</v>
      </c>
      <c r="B181" t="s">
        <v>72</v>
      </c>
      <c r="C181" t="s">
        <v>30</v>
      </c>
      <c r="D181" t="s">
        <v>39</v>
      </c>
      <c r="E181" s="3"/>
      <c r="F181" s="3">
        <v>201.6415462</v>
      </c>
      <c r="G181" s="3">
        <v>204.836815</v>
      </c>
      <c r="H181" s="3">
        <v>220.813159</v>
      </c>
      <c r="I181" s="3">
        <v>236.012742</v>
      </c>
      <c r="J181" s="3">
        <v>250.540658</v>
      </c>
      <c r="K181" s="3">
        <v>264.657434</v>
      </c>
      <c r="L181" s="3">
        <v>277.957383</v>
      </c>
      <c r="M181" s="3">
        <v>289.934643</v>
      </c>
      <c r="N181" s="3">
        <v>300.188655</v>
      </c>
      <c r="O181" s="3">
        <v>308.671615</v>
      </c>
      <c r="P181" s="3">
        <v>315.257985</v>
      </c>
      <c r="Q181" s="3">
        <v>320.232274</v>
      </c>
      <c r="R181" s="3">
        <v>324.089909</v>
      </c>
      <c r="S181" s="3">
        <v>327.043229</v>
      </c>
      <c r="T181" s="3">
        <v>329.105774</v>
      </c>
      <c r="U181" s="3">
        <v>330.37428</v>
      </c>
      <c r="V181" s="3">
        <v>330.60319</v>
      </c>
      <c r="W181" s="3">
        <v>329.72802</v>
      </c>
      <c r="X181" s="3"/>
      <c r="Y181" s="3"/>
      <c r="Z181" s="3"/>
      <c r="AA181" s="3"/>
      <c r="AB181" s="3"/>
      <c r="AC181" s="3"/>
      <c r="AD181" s="3"/>
      <c r="AE181" s="3"/>
    </row>
    <row r="182" spans="1:31">
      <c r="A182" t="s">
        <v>70</v>
      </c>
      <c r="B182" t="s">
        <v>72</v>
      </c>
      <c r="C182" t="s">
        <v>8</v>
      </c>
      <c r="D182" t="s">
        <v>18</v>
      </c>
      <c r="E182" s="3"/>
      <c r="F182" s="3">
        <v>3397.856982</v>
      </c>
      <c r="G182" s="3">
        <v>3474.203133</v>
      </c>
      <c r="H182" s="3">
        <v>4245.224849</v>
      </c>
      <c r="I182" s="3">
        <v>5425.047376</v>
      </c>
      <c r="J182" s="3">
        <v>7084.69437</v>
      </c>
      <c r="K182" s="3">
        <v>9117.91221</v>
      </c>
      <c r="L182" s="3">
        <v>11656.74746</v>
      </c>
      <c r="M182" s="3">
        <v>14824.24785</v>
      </c>
      <c r="N182" s="3">
        <v>18753.02455</v>
      </c>
      <c r="O182" s="3">
        <v>23575.38756</v>
      </c>
      <c r="P182" s="3">
        <v>29429.04015</v>
      </c>
      <c r="Q182" s="3">
        <v>36375.05117</v>
      </c>
      <c r="R182" s="3">
        <v>44523.42751</v>
      </c>
      <c r="S182" s="3">
        <v>53919.5309</v>
      </c>
      <c r="T182" s="3">
        <v>64623.7946</v>
      </c>
      <c r="U182" s="3">
        <v>76706.76209</v>
      </c>
      <c r="V182" s="3">
        <v>90217.8189</v>
      </c>
      <c r="W182" s="3">
        <v>105185.8227</v>
      </c>
      <c r="X182" s="3"/>
      <c r="Y182" s="3"/>
      <c r="Z182" s="3"/>
      <c r="AA182" s="3"/>
      <c r="AB182" s="3"/>
      <c r="AC182" s="3"/>
      <c r="AD182" s="3"/>
      <c r="AE182" s="3"/>
    </row>
    <row r="183" spans="1:31">
      <c r="A183" t="s">
        <v>70</v>
      </c>
      <c r="B183" t="s">
        <v>72</v>
      </c>
      <c r="C183" t="s">
        <v>8</v>
      </c>
      <c r="D183" t="s">
        <v>31</v>
      </c>
      <c r="E183" s="3"/>
      <c r="F183" s="3">
        <v>3.23761636419854</v>
      </c>
      <c r="G183" s="3">
        <v>3.21907038527279</v>
      </c>
      <c r="H183" s="3">
        <v>3.45681810756845</v>
      </c>
      <c r="I183" s="3">
        <v>3.91077987651501</v>
      </c>
      <c r="J183" s="3">
        <v>4.56021520180302</v>
      </c>
      <c r="K183" s="3">
        <v>5.28694652025485</v>
      </c>
      <c r="L183" s="3">
        <v>6.14375377982191</v>
      </c>
      <c r="M183" s="3">
        <v>7.16602631101694</v>
      </c>
      <c r="N183" s="3">
        <v>8.39367383493128</v>
      </c>
      <c r="O183" s="3">
        <v>9.85616370224203</v>
      </c>
      <c r="P183" s="3">
        <v>11.589866134342</v>
      </c>
      <c r="Q183" s="3">
        <v>13.6010863353161</v>
      </c>
      <c r="R183" s="3">
        <v>15.9260673310289</v>
      </c>
      <c r="S183" s="3">
        <v>18.5852836683806</v>
      </c>
      <c r="T183" s="3">
        <v>21.6108338145575</v>
      </c>
      <c r="U183" s="3">
        <v>25.0427480761272</v>
      </c>
      <c r="V183" s="3">
        <v>28.9232164309205</v>
      </c>
      <c r="W183" s="3">
        <v>33.2915377174186</v>
      </c>
      <c r="X183" s="3"/>
      <c r="Y183" s="3"/>
      <c r="Z183" s="3"/>
      <c r="AA183" s="3"/>
      <c r="AB183" s="3"/>
      <c r="AC183" s="3"/>
      <c r="AD183" s="3"/>
      <c r="AE183" s="3"/>
    </row>
    <row r="184" spans="1:31">
      <c r="A184" t="s">
        <v>70</v>
      </c>
      <c r="B184" t="s">
        <v>72</v>
      </c>
      <c r="C184" t="s">
        <v>8</v>
      </c>
      <c r="D184" t="s">
        <v>33</v>
      </c>
      <c r="E184" s="3"/>
      <c r="F184" s="3">
        <v>14.7801732474684</v>
      </c>
      <c r="G184" s="3">
        <v>14.6006519696681</v>
      </c>
      <c r="H184" s="3">
        <v>15.258165425817</v>
      </c>
      <c r="I184" s="3">
        <v>16.7311697259847</v>
      </c>
      <c r="J184" s="3">
        <v>18.8664364526589</v>
      </c>
      <c r="K184" s="3">
        <v>21.1828594986225</v>
      </c>
      <c r="L184" s="3">
        <v>23.8872362854329</v>
      </c>
      <c r="M184" s="3">
        <v>27.1000762869749</v>
      </c>
      <c r="N184" s="3">
        <v>30.8902972195426</v>
      </c>
      <c r="O184" s="3">
        <v>35.3509436818642</v>
      </c>
      <c r="P184" s="3">
        <v>40.6092299474962</v>
      </c>
      <c r="Q184" s="3">
        <v>46.759416556656</v>
      </c>
      <c r="R184" s="3">
        <v>53.9494281380085</v>
      </c>
      <c r="S184" s="3">
        <v>62.2787619558187</v>
      </c>
      <c r="T184" s="3">
        <v>71.8876017266568</v>
      </c>
      <c r="U184" s="3">
        <v>82.9850250738868</v>
      </c>
      <c r="V184" s="3">
        <v>95.8380762173521</v>
      </c>
      <c r="W184" s="3">
        <v>110.722408723925</v>
      </c>
      <c r="X184" s="3"/>
      <c r="Y184" s="3"/>
      <c r="Z184" s="3"/>
      <c r="AA184" s="3"/>
      <c r="AB184" s="3"/>
      <c r="AC184" s="3"/>
      <c r="AD184" s="3"/>
      <c r="AE184" s="3"/>
    </row>
    <row r="185" spans="1:31">
      <c r="A185" t="s">
        <v>70</v>
      </c>
      <c r="B185" t="s">
        <v>72</v>
      </c>
      <c r="C185" t="s">
        <v>8</v>
      </c>
      <c r="D185" t="s">
        <v>37</v>
      </c>
      <c r="E185" s="3"/>
      <c r="F185" s="3">
        <v>229.8929062</v>
      </c>
      <c r="G185" s="3">
        <v>237.948493</v>
      </c>
      <c r="H185" s="3">
        <v>278.226427</v>
      </c>
      <c r="I185" s="3">
        <v>324.2479435</v>
      </c>
      <c r="J185" s="3">
        <v>375.518418</v>
      </c>
      <c r="K185" s="3">
        <v>430.438214</v>
      </c>
      <c r="L185" s="3">
        <v>487.990629</v>
      </c>
      <c r="M185" s="3">
        <v>547.018676</v>
      </c>
      <c r="N185" s="3">
        <v>607.0846265</v>
      </c>
      <c r="O185" s="3">
        <v>666.895565</v>
      </c>
      <c r="P185" s="3">
        <v>724.688456</v>
      </c>
      <c r="Q185" s="3">
        <v>777.9192695</v>
      </c>
      <c r="R185" s="3">
        <v>825.2808055</v>
      </c>
      <c r="S185" s="3">
        <v>865.77718</v>
      </c>
      <c r="T185" s="3">
        <v>898.9560515</v>
      </c>
      <c r="U185" s="3">
        <v>924.3446275</v>
      </c>
      <c r="V185" s="3">
        <v>941.356739</v>
      </c>
      <c r="W185" s="3">
        <v>949.995795</v>
      </c>
      <c r="X185" s="3"/>
      <c r="Y185" s="3"/>
      <c r="Z185" s="3"/>
      <c r="AA185" s="3"/>
      <c r="AB185" s="3"/>
      <c r="AC185" s="3"/>
      <c r="AD185" s="3"/>
      <c r="AE185" s="3"/>
    </row>
    <row r="186" spans="1:31">
      <c r="A186" t="s">
        <v>70</v>
      </c>
      <c r="B186" t="s">
        <v>72</v>
      </c>
      <c r="C186" t="s">
        <v>8</v>
      </c>
      <c r="D186" t="s">
        <v>39</v>
      </c>
      <c r="E186" s="3"/>
      <c r="F186" s="3">
        <v>1049.4933926</v>
      </c>
      <c r="G186" s="3">
        <v>1079.256654</v>
      </c>
      <c r="H186" s="3">
        <v>1228.072961</v>
      </c>
      <c r="I186" s="3">
        <v>1387.20346</v>
      </c>
      <c r="J186" s="3">
        <v>1553.587727</v>
      </c>
      <c r="K186" s="3">
        <v>1724.608368</v>
      </c>
      <c r="L186" s="3">
        <v>1897.333109</v>
      </c>
      <c r="M186" s="3">
        <v>2068.684541</v>
      </c>
      <c r="N186" s="3">
        <v>2234.185521</v>
      </c>
      <c r="O186" s="3">
        <v>2391.943587</v>
      </c>
      <c r="P186" s="3">
        <v>2539.204492</v>
      </c>
      <c r="Q186" s="3">
        <v>2674.422489</v>
      </c>
      <c r="R186" s="3">
        <v>2795.632254</v>
      </c>
      <c r="S186" s="3">
        <v>2901.194938</v>
      </c>
      <c r="T186" s="3">
        <v>2990.34249</v>
      </c>
      <c r="U186" s="3">
        <v>3063.032933</v>
      </c>
      <c r="V186" s="3">
        <v>3119.218055</v>
      </c>
      <c r="W186" s="3">
        <v>3159.536324</v>
      </c>
      <c r="X186" s="3"/>
      <c r="Y186" s="3"/>
      <c r="Z186" s="3"/>
      <c r="AA186" s="3"/>
      <c r="AB186" s="3"/>
      <c r="AC186" s="3"/>
      <c r="AD186" s="3"/>
      <c r="AE186" s="3"/>
    </row>
    <row r="187" spans="1:31">
      <c r="A187" t="s">
        <v>70</v>
      </c>
      <c r="B187" t="s">
        <v>72</v>
      </c>
      <c r="C187" t="s">
        <v>58</v>
      </c>
      <c r="D187" t="s">
        <v>18</v>
      </c>
      <c r="E187" s="3"/>
      <c r="F187" s="3">
        <v>1184.568</v>
      </c>
      <c r="G187" s="3">
        <v>1202.79</v>
      </c>
      <c r="H187" s="3">
        <v>1383.38</v>
      </c>
      <c r="I187" s="3">
        <v>1575.89</v>
      </c>
      <c r="J187" s="3">
        <v>1783.21</v>
      </c>
      <c r="K187" s="3">
        <v>2006.5</v>
      </c>
      <c r="L187" s="3">
        <v>2247.85</v>
      </c>
      <c r="M187" s="3">
        <v>2498.61</v>
      </c>
      <c r="N187" s="3">
        <v>2753.34</v>
      </c>
      <c r="O187" s="3">
        <v>3017.91</v>
      </c>
      <c r="P187" s="3">
        <v>3291.69</v>
      </c>
      <c r="Q187" s="3">
        <v>3566.85</v>
      </c>
      <c r="R187" s="3">
        <v>3837.88</v>
      </c>
      <c r="S187" s="3">
        <v>4100.39</v>
      </c>
      <c r="T187" s="3">
        <v>4350.9</v>
      </c>
      <c r="U187" s="3">
        <v>4588.22</v>
      </c>
      <c r="V187" s="3">
        <v>4812.71</v>
      </c>
      <c r="W187" s="3">
        <v>5023.4</v>
      </c>
      <c r="X187" s="3"/>
      <c r="Y187" s="3"/>
      <c r="Z187" s="3"/>
      <c r="AA187" s="3"/>
      <c r="AB187" s="3"/>
      <c r="AC187" s="3"/>
      <c r="AD187" s="3"/>
      <c r="AE187" s="3"/>
    </row>
    <row r="188" spans="1:31">
      <c r="A188" t="s">
        <v>70</v>
      </c>
      <c r="B188" t="s">
        <v>72</v>
      </c>
      <c r="C188" t="s">
        <v>58</v>
      </c>
      <c r="D188" t="s">
        <v>31</v>
      </c>
      <c r="E188" s="3"/>
      <c r="F188" s="3">
        <v>46.7474169933701</v>
      </c>
      <c r="G188" s="3">
        <v>47.08664982552</v>
      </c>
      <c r="H188" s="3">
        <v>52.0726740871614</v>
      </c>
      <c r="I188" s="3">
        <v>57.195919497657</v>
      </c>
      <c r="J188" s="3">
        <v>62.633805599133</v>
      </c>
      <c r="K188" s="3">
        <v>68.3902812655552</v>
      </c>
      <c r="L188" s="3">
        <v>74.4405615537524</v>
      </c>
      <c r="M188" s="3">
        <v>80.4218949325912</v>
      </c>
      <c r="N188" s="3">
        <v>86.3598817708898</v>
      </c>
      <c r="O188" s="3">
        <v>92.4699232452236</v>
      </c>
      <c r="P188" s="3">
        <v>98.8783073996146</v>
      </c>
      <c r="Q188" s="3">
        <v>105.356730383536</v>
      </c>
      <c r="R188" s="3">
        <v>111.796199002641</v>
      </c>
      <c r="S188" s="3">
        <v>118.176105133298</v>
      </c>
      <c r="T188" s="3">
        <v>124.558417236373</v>
      </c>
      <c r="U188" s="3">
        <v>130.991585593101</v>
      </c>
      <c r="V188" s="3">
        <v>137.452821466986</v>
      </c>
      <c r="W188" s="3">
        <v>143.848419720561</v>
      </c>
      <c r="X188" s="3"/>
      <c r="Y188" s="3"/>
      <c r="Z188" s="3"/>
      <c r="AA188" s="3"/>
      <c r="AB188" s="3"/>
      <c r="AC188" s="3"/>
      <c r="AD188" s="3"/>
      <c r="AE188" s="3"/>
    </row>
    <row r="189" spans="1:31">
      <c r="A189" t="s">
        <v>70</v>
      </c>
      <c r="B189" t="s">
        <v>72</v>
      </c>
      <c r="C189" t="s">
        <v>58</v>
      </c>
      <c r="D189" t="s">
        <v>33</v>
      </c>
      <c r="E189" s="3"/>
      <c r="F189" s="3">
        <v>157.728383613887</v>
      </c>
      <c r="G189" s="3">
        <v>159.202203436112</v>
      </c>
      <c r="H189" s="3">
        <v>177.81756186541</v>
      </c>
      <c r="I189" s="3">
        <v>198.962670558325</v>
      </c>
      <c r="J189" s="3">
        <v>220.267933093126</v>
      </c>
      <c r="K189" s="3">
        <v>244.43313136688</v>
      </c>
      <c r="L189" s="3">
        <v>269.153033948054</v>
      </c>
      <c r="M189" s="3">
        <v>298.651715892825</v>
      </c>
      <c r="N189" s="3">
        <v>330.501728617885</v>
      </c>
      <c r="O189" s="3">
        <v>364.142325737075</v>
      </c>
      <c r="P189" s="3">
        <v>396.419221736032</v>
      </c>
      <c r="Q189" s="3">
        <v>426.02125931901</v>
      </c>
      <c r="R189" s="3">
        <v>459.145591627832</v>
      </c>
      <c r="S189" s="3">
        <v>495.969122206055</v>
      </c>
      <c r="T189" s="3">
        <v>533.309766326261</v>
      </c>
      <c r="U189" s="3">
        <v>567.85073172561</v>
      </c>
      <c r="V189" s="3">
        <v>603.349134227071</v>
      </c>
      <c r="W189" s="3">
        <v>639.380012418742</v>
      </c>
      <c r="X189" s="3"/>
      <c r="Y189" s="3"/>
      <c r="Z189" s="3"/>
      <c r="AA189" s="3"/>
      <c r="AB189" s="3"/>
      <c r="AC189" s="3"/>
      <c r="AD189" s="3"/>
      <c r="AE189" s="3"/>
    </row>
    <row r="190" spans="1:31">
      <c r="A190" t="s">
        <v>70</v>
      </c>
      <c r="B190" t="s">
        <v>72</v>
      </c>
      <c r="C190" t="s">
        <v>58</v>
      </c>
      <c r="D190" t="s">
        <v>37</v>
      </c>
      <c r="E190" s="3"/>
      <c r="F190" s="3">
        <v>7.5101765</v>
      </c>
      <c r="G190" s="3">
        <v>7.555109</v>
      </c>
      <c r="H190" s="3">
        <v>7.7797715</v>
      </c>
      <c r="I190" s="3">
        <v>7.920531</v>
      </c>
      <c r="J190" s="3">
        <v>8.0956405</v>
      </c>
      <c r="K190" s="3">
        <v>8.208789</v>
      </c>
      <c r="L190" s="3">
        <v>8.3515685</v>
      </c>
      <c r="M190" s="3">
        <v>8.3663005</v>
      </c>
      <c r="N190" s="3">
        <v>8.3307885</v>
      </c>
      <c r="O190" s="3">
        <v>8.287721</v>
      </c>
      <c r="P190" s="3">
        <v>8.303558</v>
      </c>
      <c r="Q190" s="3">
        <v>8.3724695</v>
      </c>
      <c r="R190" s="3">
        <v>8.358743</v>
      </c>
      <c r="S190" s="3">
        <v>8.26743</v>
      </c>
      <c r="T190" s="3">
        <v>8.158298</v>
      </c>
      <c r="U190" s="3">
        <v>8.0799755</v>
      </c>
      <c r="V190" s="3">
        <v>7.97665849999999</v>
      </c>
      <c r="W190" s="3">
        <v>7.8566735</v>
      </c>
      <c r="X190" s="3"/>
      <c r="Y190" s="3"/>
      <c r="Z190" s="3"/>
      <c r="AA190" s="3"/>
      <c r="AB190" s="3"/>
      <c r="AC190" s="3"/>
      <c r="AD190" s="3"/>
      <c r="AE190" s="3"/>
    </row>
    <row r="191" spans="1:31">
      <c r="A191" t="s">
        <v>70</v>
      </c>
      <c r="B191" t="s">
        <v>72</v>
      </c>
      <c r="C191" t="s">
        <v>58</v>
      </c>
      <c r="D191" t="s">
        <v>39</v>
      </c>
      <c r="E191" s="3"/>
      <c r="F191" s="3">
        <v>25.339753</v>
      </c>
      <c r="G191" s="3">
        <v>25.544183</v>
      </c>
      <c r="H191" s="3">
        <v>26.566333</v>
      </c>
      <c r="I191" s="3">
        <v>27.55249</v>
      </c>
      <c r="J191" s="3">
        <v>28.470408</v>
      </c>
      <c r="K191" s="3">
        <v>29.338964</v>
      </c>
      <c r="L191" s="3">
        <v>30.196575</v>
      </c>
      <c r="M191" s="3">
        <v>31.068778</v>
      </c>
      <c r="N191" s="3">
        <v>31.882165</v>
      </c>
      <c r="O191" s="3">
        <v>32.636666</v>
      </c>
      <c r="P191" s="3">
        <v>33.290315</v>
      </c>
      <c r="Q191" s="3">
        <v>33.85498</v>
      </c>
      <c r="R191" s="3">
        <v>34.329253</v>
      </c>
      <c r="S191" s="3">
        <v>34.697285</v>
      </c>
      <c r="T191" s="3">
        <v>34.930598</v>
      </c>
      <c r="U191" s="3">
        <v>35.02683</v>
      </c>
      <c r="V191" s="3">
        <v>35.013541</v>
      </c>
      <c r="W191" s="3">
        <v>34.921482</v>
      </c>
      <c r="X191" s="3"/>
      <c r="Y191" s="3"/>
      <c r="Z191" s="3"/>
      <c r="AA191" s="3"/>
      <c r="AB191" s="3"/>
      <c r="AC191" s="3"/>
      <c r="AD191" s="3"/>
      <c r="AE191" s="3"/>
    </row>
    <row r="192" spans="1:31">
      <c r="A192" t="s">
        <v>70</v>
      </c>
      <c r="B192" t="s">
        <v>72</v>
      </c>
      <c r="C192" t="s">
        <v>61</v>
      </c>
      <c r="D192" t="s">
        <v>18</v>
      </c>
      <c r="E192" s="3"/>
      <c r="F192" s="3">
        <v>434.8676</v>
      </c>
      <c r="G192" s="3">
        <v>435.834</v>
      </c>
      <c r="H192" s="3">
        <v>485.038</v>
      </c>
      <c r="I192" s="3">
        <v>533.551</v>
      </c>
      <c r="J192" s="3">
        <v>569.96</v>
      </c>
      <c r="K192" s="3">
        <v>606.285</v>
      </c>
      <c r="L192" s="3">
        <v>642.798</v>
      </c>
      <c r="M192" s="3">
        <v>677.715</v>
      </c>
      <c r="N192" s="3">
        <v>711.713</v>
      </c>
      <c r="O192" s="3">
        <v>746.369</v>
      </c>
      <c r="P192" s="3">
        <v>782.08</v>
      </c>
      <c r="Q192" s="3">
        <v>817.557</v>
      </c>
      <c r="R192" s="3">
        <v>851.72</v>
      </c>
      <c r="S192" s="3">
        <v>882.669</v>
      </c>
      <c r="T192" s="3">
        <v>909.498</v>
      </c>
      <c r="U192" s="3">
        <v>932.362</v>
      </c>
      <c r="V192" s="3">
        <v>951.921</v>
      </c>
      <c r="W192" s="3">
        <v>968.421</v>
      </c>
      <c r="X192" s="3"/>
      <c r="Y192" s="3"/>
      <c r="Z192" s="3"/>
      <c r="AA192" s="3"/>
      <c r="AB192" s="3"/>
      <c r="AC192" s="3"/>
      <c r="AD192" s="3"/>
      <c r="AE192" s="3"/>
    </row>
    <row r="193" spans="1:31">
      <c r="A193" t="s">
        <v>70</v>
      </c>
      <c r="B193" t="s">
        <v>72</v>
      </c>
      <c r="C193" t="s">
        <v>61</v>
      </c>
      <c r="D193" t="s">
        <v>31</v>
      </c>
      <c r="E193" s="3"/>
      <c r="F193" s="3">
        <v>49.0137018662887</v>
      </c>
      <c r="G193" s="3">
        <v>48.9640606217209</v>
      </c>
      <c r="H193" s="3">
        <v>53.6264091031713</v>
      </c>
      <c r="I193" s="3">
        <v>58.5949601729633</v>
      </c>
      <c r="J193" s="3">
        <v>62.2793231357808</v>
      </c>
      <c r="K193" s="3">
        <v>65.9750522601068</v>
      </c>
      <c r="L193" s="3">
        <v>69.6420724366481</v>
      </c>
      <c r="M193" s="3">
        <v>73.140376662984</v>
      </c>
      <c r="N193" s="3">
        <v>76.6876083837839</v>
      </c>
      <c r="O193" s="3">
        <v>80.4516647470933</v>
      </c>
      <c r="P193" s="3">
        <v>84.4876091393711</v>
      </c>
      <c r="Q193" s="3">
        <v>88.5419058304706</v>
      </c>
      <c r="R193" s="3">
        <v>92.5419482137987</v>
      </c>
      <c r="S193" s="3">
        <v>96.4409030428407</v>
      </c>
      <c r="T193" s="3">
        <v>100.245682372042</v>
      </c>
      <c r="U193" s="3">
        <v>103.952473364717</v>
      </c>
      <c r="V193" s="3">
        <v>107.560212164307</v>
      </c>
      <c r="W193" s="3">
        <v>111.04331902705</v>
      </c>
      <c r="X193" s="3"/>
      <c r="Y193" s="3"/>
      <c r="Z193" s="3"/>
      <c r="AA193" s="3"/>
      <c r="AB193" s="3"/>
      <c r="AC193" s="3"/>
      <c r="AD193" s="3"/>
      <c r="AE193" s="3"/>
    </row>
    <row r="194" spans="1:31">
      <c r="A194" t="s">
        <v>70</v>
      </c>
      <c r="B194" t="s">
        <v>72</v>
      </c>
      <c r="C194" t="s">
        <v>61</v>
      </c>
      <c r="D194" t="s">
        <v>33</v>
      </c>
      <c r="E194" s="3"/>
      <c r="F194" s="3">
        <v>159.081573297531</v>
      </c>
      <c r="G194" s="3">
        <v>159.629167665492</v>
      </c>
      <c r="H194" s="3">
        <v>178.738525471101</v>
      </c>
      <c r="I194" s="3">
        <v>204.064413936937</v>
      </c>
      <c r="J194" s="3">
        <v>226.201487041813</v>
      </c>
      <c r="K194" s="3">
        <v>245.57026934415</v>
      </c>
      <c r="L194" s="3">
        <v>262.446871491273</v>
      </c>
      <c r="M194" s="3">
        <v>282.691032256181</v>
      </c>
      <c r="N194" s="3">
        <v>304.261051812569</v>
      </c>
      <c r="O194" s="3">
        <v>327.501410170649</v>
      </c>
      <c r="P194" s="3">
        <v>348.430053250438</v>
      </c>
      <c r="Q194" s="3">
        <v>366.630559250879</v>
      </c>
      <c r="R194" s="3">
        <v>386.189985413362</v>
      </c>
      <c r="S194" s="3">
        <v>408.226324515946</v>
      </c>
      <c r="T194" s="3">
        <v>432.572623728766</v>
      </c>
      <c r="U194" s="3">
        <v>455.443909825856</v>
      </c>
      <c r="V194" s="3">
        <v>479.086298554923</v>
      </c>
      <c r="W194" s="3">
        <v>503.285655448571</v>
      </c>
      <c r="X194" s="3"/>
      <c r="Y194" s="3"/>
      <c r="Z194" s="3"/>
      <c r="AA194" s="3"/>
      <c r="AB194" s="3"/>
      <c r="AC194" s="3"/>
      <c r="AD194" s="3"/>
      <c r="AE194" s="3"/>
    </row>
    <row r="195" spans="1:31">
      <c r="A195" t="s">
        <v>70</v>
      </c>
      <c r="B195" t="s">
        <v>72</v>
      </c>
      <c r="C195" t="s">
        <v>61</v>
      </c>
      <c r="D195" t="s">
        <v>37</v>
      </c>
      <c r="E195" s="3"/>
      <c r="F195" s="3">
        <v>2.7336139</v>
      </c>
      <c r="G195" s="3">
        <v>2.7302905</v>
      </c>
      <c r="H195" s="3">
        <v>2.7136735</v>
      </c>
      <c r="I195" s="3">
        <v>2.6146205</v>
      </c>
      <c r="J195" s="3">
        <v>2.5197005</v>
      </c>
      <c r="K195" s="3">
        <v>2.468886</v>
      </c>
      <c r="L195" s="3">
        <v>2.44925</v>
      </c>
      <c r="M195" s="3">
        <v>2.39737</v>
      </c>
      <c r="N195" s="3">
        <v>2.3391525</v>
      </c>
      <c r="O195" s="3">
        <v>2.2789795</v>
      </c>
      <c r="P195" s="3">
        <v>2.2445825</v>
      </c>
      <c r="Q195" s="3">
        <v>2.2299205</v>
      </c>
      <c r="R195" s="3">
        <v>2.205443</v>
      </c>
      <c r="S195" s="3">
        <v>2.162205</v>
      </c>
      <c r="T195" s="3">
        <v>2.1025325</v>
      </c>
      <c r="U195" s="3">
        <v>2.04715</v>
      </c>
      <c r="V195" s="3">
        <v>1.986951</v>
      </c>
      <c r="W195" s="3">
        <v>1.9241975</v>
      </c>
      <c r="X195" s="3"/>
      <c r="Y195" s="3"/>
      <c r="Z195" s="3"/>
      <c r="AA195" s="3"/>
      <c r="AB195" s="3"/>
      <c r="AC195" s="3"/>
      <c r="AD195" s="3"/>
      <c r="AE195" s="3"/>
    </row>
    <row r="196" spans="1:31">
      <c r="A196" t="s">
        <v>70</v>
      </c>
      <c r="B196" t="s">
        <v>72</v>
      </c>
      <c r="C196" t="s">
        <v>61</v>
      </c>
      <c r="D196" t="s">
        <v>39</v>
      </c>
      <c r="E196" s="3"/>
      <c r="F196" s="3">
        <v>8.872368</v>
      </c>
      <c r="G196" s="3">
        <v>8.9011</v>
      </c>
      <c r="H196" s="3">
        <v>9.04476000000001</v>
      </c>
      <c r="I196" s="3">
        <v>9.105749</v>
      </c>
      <c r="J196" s="3">
        <v>9.151673</v>
      </c>
      <c r="K196" s="3">
        <v>9.18961</v>
      </c>
      <c r="L196" s="3">
        <v>9.230024</v>
      </c>
      <c r="M196" s="3">
        <v>9.265949</v>
      </c>
      <c r="N196" s="3">
        <v>9.28067800000001</v>
      </c>
      <c r="O196" s="3">
        <v>9.277235</v>
      </c>
      <c r="P196" s="3">
        <v>9.256742</v>
      </c>
      <c r="Q196" s="3">
        <v>9.23356</v>
      </c>
      <c r="R196" s="3">
        <v>9.20361</v>
      </c>
      <c r="S196" s="3">
        <v>9.15243400000001</v>
      </c>
      <c r="T196" s="3">
        <v>9.07269</v>
      </c>
      <c r="U196" s="3">
        <v>8.969118</v>
      </c>
      <c r="V196" s="3">
        <v>8.850122</v>
      </c>
      <c r="W196" s="3">
        <v>8.72111</v>
      </c>
      <c r="X196" s="3"/>
      <c r="Y196" s="3"/>
      <c r="Z196" s="3"/>
      <c r="AA196" s="3"/>
      <c r="AB196" s="3"/>
      <c r="AC196" s="3"/>
      <c r="AD196" s="3"/>
      <c r="AE196" s="3"/>
    </row>
    <row r="197" spans="1:31">
      <c r="A197" t="s">
        <v>70</v>
      </c>
      <c r="B197" t="s">
        <v>72</v>
      </c>
      <c r="C197" t="s">
        <v>51</v>
      </c>
      <c r="D197" t="s">
        <v>18</v>
      </c>
      <c r="E197" s="3"/>
      <c r="F197" s="3">
        <v>190.18506</v>
      </c>
      <c r="G197" s="3">
        <v>194.8564</v>
      </c>
      <c r="H197" s="3">
        <v>219.5213</v>
      </c>
      <c r="I197" s="3">
        <v>249.1444</v>
      </c>
      <c r="J197" s="3">
        <v>266.5316</v>
      </c>
      <c r="K197" s="3">
        <v>277.9207</v>
      </c>
      <c r="L197" s="3">
        <v>284.9994</v>
      </c>
      <c r="M197" s="3">
        <v>289.4127</v>
      </c>
      <c r="N197" s="3">
        <v>292.6041</v>
      </c>
      <c r="O197" s="3">
        <v>296.1039</v>
      </c>
      <c r="P197" s="3">
        <v>300.2281</v>
      </c>
      <c r="Q197" s="3">
        <v>304.3538</v>
      </c>
      <c r="R197" s="3">
        <v>307.8514</v>
      </c>
      <c r="S197" s="3">
        <v>310.7193</v>
      </c>
      <c r="T197" s="3">
        <v>313.2025</v>
      </c>
      <c r="U197" s="3">
        <v>315.686</v>
      </c>
      <c r="V197" s="3">
        <v>318.3604</v>
      </c>
      <c r="W197" s="3">
        <v>320.9194</v>
      </c>
      <c r="X197" s="3"/>
      <c r="Y197" s="3"/>
      <c r="Z197" s="3"/>
      <c r="AA197" s="3"/>
      <c r="AB197" s="3"/>
      <c r="AC197" s="3"/>
      <c r="AD197" s="3"/>
      <c r="AE197" s="3"/>
    </row>
    <row r="198" spans="1:31">
      <c r="A198" t="s">
        <v>70</v>
      </c>
      <c r="B198" t="s">
        <v>72</v>
      </c>
      <c r="C198" t="s">
        <v>51</v>
      </c>
      <c r="D198" t="s">
        <v>31</v>
      </c>
      <c r="E198" s="3"/>
      <c r="F198" s="3">
        <v>31.1530553211977</v>
      </c>
      <c r="G198" s="3">
        <v>32.0897383071865</v>
      </c>
      <c r="H198" s="3">
        <v>37.1496950212901</v>
      </c>
      <c r="I198" s="3">
        <v>44.2388579139884</v>
      </c>
      <c r="J198" s="3">
        <v>49.5539280822561</v>
      </c>
      <c r="K198" s="3">
        <v>53.905281567687</v>
      </c>
      <c r="L198" s="3">
        <v>57.4111736480144</v>
      </c>
      <c r="M198" s="3">
        <v>60.3599539499205</v>
      </c>
      <c r="N198" s="3">
        <v>63.144554764833</v>
      </c>
      <c r="O198" s="3">
        <v>66.0941779407727</v>
      </c>
      <c r="P198" s="3">
        <v>69.1791334523079</v>
      </c>
      <c r="Q198" s="3">
        <v>72.2083008496914</v>
      </c>
      <c r="R198" s="3">
        <v>74.998781899613</v>
      </c>
      <c r="S198" s="3">
        <v>77.5374855608816</v>
      </c>
      <c r="T198" s="3">
        <v>79.9047528661647</v>
      </c>
      <c r="U198" s="3">
        <v>82.2037091479313</v>
      </c>
      <c r="V198" s="3">
        <v>84.4847448118614</v>
      </c>
      <c r="W198" s="3">
        <v>86.7343634882566</v>
      </c>
      <c r="X198" s="3"/>
      <c r="Y198" s="3"/>
      <c r="Z198" s="3"/>
      <c r="AA198" s="3"/>
      <c r="AB198" s="3"/>
      <c r="AC198" s="3"/>
      <c r="AD198" s="3"/>
      <c r="AE198" s="3"/>
    </row>
    <row r="199" spans="1:31">
      <c r="A199" t="s">
        <v>70</v>
      </c>
      <c r="B199" t="s">
        <v>72</v>
      </c>
      <c r="C199" t="s">
        <v>51</v>
      </c>
      <c r="D199" t="s">
        <v>33</v>
      </c>
      <c r="E199" s="3"/>
      <c r="F199" s="3">
        <v>104.663286286921</v>
      </c>
      <c r="G199" s="3">
        <v>108.34378184944</v>
      </c>
      <c r="H199" s="3">
        <v>128.718353456207</v>
      </c>
      <c r="I199" s="3">
        <v>158.178434236386</v>
      </c>
      <c r="J199" s="3">
        <v>179.443407633621</v>
      </c>
      <c r="K199" s="3">
        <v>198.994932057494</v>
      </c>
      <c r="L199" s="3">
        <v>214.80426579559</v>
      </c>
      <c r="M199" s="3">
        <v>231.775656775658</v>
      </c>
      <c r="N199" s="3">
        <v>251.016663292374</v>
      </c>
      <c r="O199" s="3">
        <v>267.961146597977</v>
      </c>
      <c r="P199" s="3">
        <v>278.552276084232</v>
      </c>
      <c r="Q199" s="3">
        <v>287.888043360025</v>
      </c>
      <c r="R199" s="3">
        <v>300.296393191885</v>
      </c>
      <c r="S199" s="3">
        <v>315.41183964431</v>
      </c>
      <c r="T199" s="3">
        <v>332.75448821876</v>
      </c>
      <c r="U199" s="3">
        <v>346.725185314545</v>
      </c>
      <c r="V199" s="3">
        <v>360.323493942838</v>
      </c>
      <c r="W199" s="3">
        <v>374.009703385934</v>
      </c>
      <c r="X199" s="3"/>
      <c r="Y199" s="3"/>
      <c r="Z199" s="3"/>
      <c r="AA199" s="3"/>
      <c r="AB199" s="3"/>
      <c r="AC199" s="3"/>
      <c r="AD199" s="3"/>
      <c r="AE199" s="3"/>
    </row>
    <row r="200" spans="1:31">
      <c r="A200" t="s">
        <v>70</v>
      </c>
      <c r="B200" t="s">
        <v>72</v>
      </c>
      <c r="C200" t="s">
        <v>51</v>
      </c>
      <c r="D200" t="s">
        <v>37</v>
      </c>
      <c r="E200" s="3"/>
      <c r="F200" s="3">
        <v>1.8171134</v>
      </c>
      <c r="G200" s="3">
        <v>1.798501</v>
      </c>
      <c r="H200" s="3">
        <v>1.70543899999999</v>
      </c>
      <c r="I200" s="3">
        <v>1.57508449999999</v>
      </c>
      <c r="J200" s="3">
        <v>1.48532399999999</v>
      </c>
      <c r="K200" s="3">
        <v>1.39662199999999</v>
      </c>
      <c r="L200" s="3">
        <v>1.3267865</v>
      </c>
      <c r="M200" s="3">
        <v>1.24867599999999</v>
      </c>
      <c r="N200" s="3">
        <v>1.16567599999999</v>
      </c>
      <c r="O200" s="3">
        <v>1.10502549999999</v>
      </c>
      <c r="P200" s="3">
        <v>1.07781599999999</v>
      </c>
      <c r="Q200" s="3">
        <v>1.05719499999999</v>
      </c>
      <c r="R200" s="3">
        <v>1.02515849999999</v>
      </c>
      <c r="S200" s="3">
        <v>0.985122499999993</v>
      </c>
      <c r="T200" s="3">
        <v>0.941241999999993</v>
      </c>
      <c r="U200" s="3">
        <v>0.910478999999996</v>
      </c>
      <c r="V200" s="3">
        <v>0.883540499999994</v>
      </c>
      <c r="W200" s="3">
        <v>0.85805099999999</v>
      </c>
      <c r="X200" s="3"/>
      <c r="Y200" s="3"/>
      <c r="Z200" s="3"/>
      <c r="AA200" s="3"/>
      <c r="AB200" s="3"/>
      <c r="AC200" s="3"/>
      <c r="AD200" s="3"/>
      <c r="AE200" s="3"/>
    </row>
    <row r="201" spans="1:31">
      <c r="A201" t="s">
        <v>70</v>
      </c>
      <c r="B201" t="s">
        <v>72</v>
      </c>
      <c r="C201" t="s">
        <v>51</v>
      </c>
      <c r="D201" t="s">
        <v>39</v>
      </c>
      <c r="E201" s="3"/>
      <c r="F201" s="3">
        <v>6.1048606</v>
      </c>
      <c r="G201" s="3">
        <v>6.072234</v>
      </c>
      <c r="H201" s="3">
        <v>5.909101</v>
      </c>
      <c r="I201" s="3">
        <v>5.6318</v>
      </c>
      <c r="J201" s="3">
        <v>5.378617</v>
      </c>
      <c r="K201" s="3">
        <v>5.155723</v>
      </c>
      <c r="L201" s="3">
        <v>4.96418</v>
      </c>
      <c r="M201" s="3">
        <v>4.79478</v>
      </c>
      <c r="N201" s="3">
        <v>4.633877</v>
      </c>
      <c r="O201" s="3">
        <v>4.48003</v>
      </c>
      <c r="P201" s="3">
        <v>4.339865</v>
      </c>
      <c r="Q201" s="3">
        <v>4.214942</v>
      </c>
      <c r="R201" s="3">
        <v>4.104752</v>
      </c>
      <c r="S201" s="3">
        <v>4.007343</v>
      </c>
      <c r="T201" s="3">
        <v>3.919698</v>
      </c>
      <c r="U201" s="3">
        <v>3.840289</v>
      </c>
      <c r="V201" s="3">
        <v>3.768259</v>
      </c>
      <c r="W201" s="3">
        <v>3.700026</v>
      </c>
      <c r="X201" s="3"/>
      <c r="Y201" s="3"/>
      <c r="Z201" s="3"/>
      <c r="AA201" s="3"/>
      <c r="AB201" s="3"/>
      <c r="AC201" s="3"/>
      <c r="AD201" s="3"/>
      <c r="AE201" s="3"/>
    </row>
    <row r="202" spans="1:31">
      <c r="A202" t="s">
        <v>70</v>
      </c>
      <c r="B202" t="s">
        <v>72</v>
      </c>
      <c r="C202" t="s">
        <v>62</v>
      </c>
      <c r="D202" t="s">
        <v>18</v>
      </c>
      <c r="E202" s="3"/>
      <c r="F202" s="3">
        <v>1482.47288</v>
      </c>
      <c r="G202" s="3">
        <v>1494.4674</v>
      </c>
      <c r="H202" s="3">
        <v>1695.954</v>
      </c>
      <c r="I202" s="3">
        <v>1853.8436</v>
      </c>
      <c r="J202" s="3">
        <v>1983.1478</v>
      </c>
      <c r="K202" s="3">
        <v>2102.649</v>
      </c>
      <c r="L202" s="3">
        <v>2215.293</v>
      </c>
      <c r="M202" s="3">
        <v>2322.721</v>
      </c>
      <c r="N202" s="3">
        <v>2425.651</v>
      </c>
      <c r="O202" s="3">
        <v>2528.887</v>
      </c>
      <c r="P202" s="3">
        <v>2633.552</v>
      </c>
      <c r="Q202" s="3">
        <v>2734.719</v>
      </c>
      <c r="R202" s="3">
        <v>2830.638</v>
      </c>
      <c r="S202" s="3">
        <v>2917.687</v>
      </c>
      <c r="T202" s="3">
        <v>2993.185</v>
      </c>
      <c r="U202" s="3">
        <v>3056.609</v>
      </c>
      <c r="V202" s="3">
        <v>3108.339</v>
      </c>
      <c r="W202" s="3">
        <v>3148.128</v>
      </c>
      <c r="X202" s="3"/>
      <c r="Y202" s="3"/>
      <c r="Z202" s="3"/>
      <c r="AA202" s="3"/>
      <c r="AB202" s="3"/>
      <c r="AC202" s="3"/>
      <c r="AD202" s="3"/>
      <c r="AE202" s="3"/>
    </row>
    <row r="203" spans="1:31">
      <c r="A203" t="s">
        <v>70</v>
      </c>
      <c r="B203" t="s">
        <v>72</v>
      </c>
      <c r="C203" t="s">
        <v>62</v>
      </c>
      <c r="D203" t="s">
        <v>31</v>
      </c>
      <c r="E203" s="3"/>
      <c r="F203" s="3">
        <v>50.2583434597131</v>
      </c>
      <c r="G203" s="3">
        <v>50.5406342543247</v>
      </c>
      <c r="H203" s="3">
        <v>56.6593307102069</v>
      </c>
      <c r="I203" s="3">
        <v>61.3751788894744</v>
      </c>
      <c r="J203" s="3">
        <v>65.1367128545589</v>
      </c>
      <c r="K203" s="3">
        <v>68.616371335864</v>
      </c>
      <c r="L203" s="3">
        <v>71.9105845391722</v>
      </c>
      <c r="M203" s="3">
        <v>75.0128527016607</v>
      </c>
      <c r="N203" s="3">
        <v>78.0877241248587</v>
      </c>
      <c r="O203" s="3">
        <v>81.2136527374479</v>
      </c>
      <c r="P203" s="3">
        <v>84.3932377403978</v>
      </c>
      <c r="Q203" s="3">
        <v>87.3920904364279</v>
      </c>
      <c r="R203" s="3">
        <v>90.182116940862</v>
      </c>
      <c r="S203" s="3">
        <v>92.7853968230345</v>
      </c>
      <c r="T203" s="3">
        <v>95.2540055366111</v>
      </c>
      <c r="U203" s="3">
        <v>97.6053018752642</v>
      </c>
      <c r="V203" s="3">
        <v>99.8045322434463</v>
      </c>
      <c r="W203" s="3">
        <v>101.795607323049</v>
      </c>
      <c r="X203" s="3"/>
      <c r="Y203" s="3"/>
      <c r="Z203" s="3"/>
      <c r="AA203" s="3"/>
      <c r="AB203" s="3"/>
      <c r="AC203" s="3"/>
      <c r="AD203" s="3"/>
      <c r="AE203" s="3"/>
    </row>
    <row r="204" spans="1:31">
      <c r="A204" t="s">
        <v>70</v>
      </c>
      <c r="B204" t="s">
        <v>72</v>
      </c>
      <c r="C204" t="s">
        <v>62</v>
      </c>
      <c r="D204" t="s">
        <v>33</v>
      </c>
      <c r="E204" s="3"/>
      <c r="F204" s="3">
        <v>170.411899821443</v>
      </c>
      <c r="G204" s="3">
        <v>171.943204235245</v>
      </c>
      <c r="H204" s="3">
        <v>195.994926875788</v>
      </c>
      <c r="I204" s="3">
        <v>218.515596393104</v>
      </c>
      <c r="J204" s="3">
        <v>238.900556290829</v>
      </c>
      <c r="K204" s="3">
        <v>257.276446129182</v>
      </c>
      <c r="L204" s="3">
        <v>272.614169311741</v>
      </c>
      <c r="M204" s="3">
        <v>288.775916104934</v>
      </c>
      <c r="N204" s="3">
        <v>305.679782963852</v>
      </c>
      <c r="O204" s="3">
        <v>323.832851499997</v>
      </c>
      <c r="P204" s="3">
        <v>340.886999323612</v>
      </c>
      <c r="Q204" s="3">
        <v>357.955735763302</v>
      </c>
      <c r="R204" s="3">
        <v>375.186515469211</v>
      </c>
      <c r="S204" s="3">
        <v>393.053389933885</v>
      </c>
      <c r="T204" s="3">
        <v>409.059541680735</v>
      </c>
      <c r="U204" s="3">
        <v>422.99780509817</v>
      </c>
      <c r="V204" s="3">
        <v>437.226846542167</v>
      </c>
      <c r="W204" s="3">
        <v>451.515638937855</v>
      </c>
      <c r="X204" s="3"/>
      <c r="Y204" s="3"/>
      <c r="Z204" s="3"/>
      <c r="AA204" s="3"/>
      <c r="AB204" s="3"/>
      <c r="AC204" s="3"/>
      <c r="AD204" s="3"/>
      <c r="AE204" s="3"/>
    </row>
    <row r="205" spans="1:31">
      <c r="A205" t="s">
        <v>70</v>
      </c>
      <c r="B205" t="s">
        <v>72</v>
      </c>
      <c r="C205" t="s">
        <v>62</v>
      </c>
      <c r="D205" t="s">
        <v>37</v>
      </c>
      <c r="E205" s="3"/>
      <c r="F205" s="3">
        <v>8.6993507</v>
      </c>
      <c r="G205" s="3">
        <v>8.691634</v>
      </c>
      <c r="H205" s="3">
        <v>8.65305049999999</v>
      </c>
      <c r="I205" s="3">
        <v>8.48380449999999</v>
      </c>
      <c r="J205" s="3">
        <v>8.30114349999999</v>
      </c>
      <c r="K205" s="3">
        <v>8.17272249999999</v>
      </c>
      <c r="L205" s="3">
        <v>8.12611099999999</v>
      </c>
      <c r="M205" s="3">
        <v>8.04333349999999</v>
      </c>
      <c r="N205" s="3">
        <v>7.93526799999999</v>
      </c>
      <c r="O205" s="3">
        <v>7.80923549999999</v>
      </c>
      <c r="P205" s="3">
        <v>7.72558649999999</v>
      </c>
      <c r="Q205" s="3">
        <v>7.63982449999999</v>
      </c>
      <c r="R205" s="3">
        <v>7.54461549999999</v>
      </c>
      <c r="S205" s="3">
        <v>7.42313149999999</v>
      </c>
      <c r="T205" s="3">
        <v>7.3172355</v>
      </c>
      <c r="U205" s="3">
        <v>7.22606349999999</v>
      </c>
      <c r="V205" s="3">
        <v>7.10921349999999</v>
      </c>
      <c r="W205" s="3">
        <v>6.97235649999999</v>
      </c>
      <c r="X205" s="3"/>
      <c r="Y205" s="3"/>
      <c r="Z205" s="3"/>
      <c r="AA205" s="3"/>
      <c r="AB205" s="3"/>
      <c r="AC205" s="3"/>
      <c r="AD205" s="3"/>
      <c r="AE205" s="3"/>
    </row>
    <row r="206" spans="1:31">
      <c r="A206" t="s">
        <v>70</v>
      </c>
      <c r="B206" t="s">
        <v>72</v>
      </c>
      <c r="C206" t="s">
        <v>62</v>
      </c>
      <c r="D206" t="s">
        <v>39</v>
      </c>
      <c r="E206" s="3"/>
      <c r="F206" s="3">
        <v>29.4970502</v>
      </c>
      <c r="G206" s="3">
        <v>29.569621</v>
      </c>
      <c r="H206" s="3">
        <v>29.932475</v>
      </c>
      <c r="I206" s="3">
        <v>30.205103</v>
      </c>
      <c r="J206" s="3">
        <v>30.44593</v>
      </c>
      <c r="K206" s="3">
        <v>30.643547</v>
      </c>
      <c r="L206" s="3">
        <v>30.806216</v>
      </c>
      <c r="M206" s="3">
        <v>30.964307</v>
      </c>
      <c r="N206" s="3">
        <v>31.063154</v>
      </c>
      <c r="O206" s="3">
        <v>31.138693</v>
      </c>
      <c r="P206" s="3">
        <v>31.205723</v>
      </c>
      <c r="Q206" s="3">
        <v>31.292523</v>
      </c>
      <c r="R206" s="3">
        <v>31.388019</v>
      </c>
      <c r="S206" s="3">
        <v>31.445541</v>
      </c>
      <c r="T206" s="3">
        <v>31.423193</v>
      </c>
      <c r="U206" s="3">
        <v>31.316014</v>
      </c>
      <c r="V206" s="3">
        <v>31.144267</v>
      </c>
      <c r="W206" s="3">
        <v>30.925971</v>
      </c>
      <c r="X206" s="3"/>
      <c r="Y206" s="3"/>
      <c r="Z206" s="3"/>
      <c r="AA206" s="3"/>
      <c r="AB206" s="3"/>
      <c r="AC206" s="3"/>
      <c r="AD206" s="3"/>
      <c r="AE206" s="3"/>
    </row>
    <row r="207" spans="1:31">
      <c r="A207" t="s">
        <v>70</v>
      </c>
      <c r="B207" t="s">
        <v>72</v>
      </c>
      <c r="C207" t="s">
        <v>28</v>
      </c>
      <c r="D207" t="s">
        <v>18</v>
      </c>
      <c r="E207" s="3"/>
      <c r="F207" s="3">
        <v>2951.884</v>
      </c>
      <c r="G207" s="3">
        <v>2935.82</v>
      </c>
      <c r="H207" s="3">
        <v>3409.83</v>
      </c>
      <c r="I207" s="3">
        <v>3706.49</v>
      </c>
      <c r="J207" s="3">
        <v>4214.96</v>
      </c>
      <c r="K207" s="3">
        <v>4880.88</v>
      </c>
      <c r="L207" s="3">
        <v>5692.08</v>
      </c>
      <c r="M207" s="3">
        <v>6623.24</v>
      </c>
      <c r="N207" s="3">
        <v>7653.93</v>
      </c>
      <c r="O207" s="3">
        <v>8756.61</v>
      </c>
      <c r="P207" s="3">
        <v>9929.8</v>
      </c>
      <c r="Q207" s="3">
        <v>11133.5</v>
      </c>
      <c r="R207" s="3">
        <v>12361.4</v>
      </c>
      <c r="S207" s="3">
        <v>13581.4</v>
      </c>
      <c r="T207" s="3">
        <v>14793.8</v>
      </c>
      <c r="U207" s="3">
        <v>15997</v>
      </c>
      <c r="V207" s="3">
        <v>17190.9</v>
      </c>
      <c r="W207" s="3">
        <v>18375.1</v>
      </c>
      <c r="X207" s="3"/>
      <c r="Y207" s="3"/>
      <c r="Z207" s="3"/>
      <c r="AA207" s="3"/>
      <c r="AB207" s="3"/>
      <c r="AC207" s="3"/>
      <c r="AD207" s="3"/>
      <c r="AE207" s="3"/>
    </row>
    <row r="208" spans="1:31">
      <c r="A208" t="s">
        <v>70</v>
      </c>
      <c r="B208" t="s">
        <v>72</v>
      </c>
      <c r="C208" t="s">
        <v>28</v>
      </c>
      <c r="D208" t="s">
        <v>31</v>
      </c>
      <c r="E208" s="3"/>
      <c r="F208" s="3">
        <v>13.9525749996046</v>
      </c>
      <c r="G208" s="3">
        <v>13.8114028946768</v>
      </c>
      <c r="H208" s="3">
        <v>15.6729151596917</v>
      </c>
      <c r="I208" s="3">
        <v>16.6793216551757</v>
      </c>
      <c r="J208" s="3">
        <v>18.6830913475491</v>
      </c>
      <c r="K208" s="3">
        <v>21.4408659184559</v>
      </c>
      <c r="L208" s="3">
        <v>24.9234794910954</v>
      </c>
      <c r="M208" s="3">
        <v>29.0730959773208</v>
      </c>
      <c r="N208" s="3">
        <v>33.8438733178896</v>
      </c>
      <c r="O208" s="3">
        <v>39.174645394616</v>
      </c>
      <c r="P208" s="3">
        <v>45.138160783367</v>
      </c>
      <c r="Q208" s="3">
        <v>51.624670363253</v>
      </c>
      <c r="R208" s="3">
        <v>58.6764411179156</v>
      </c>
      <c r="S208" s="3">
        <v>66.2135771697123</v>
      </c>
      <c r="T208" s="3">
        <v>74.2250858242293</v>
      </c>
      <c r="U208" s="3">
        <v>82.7029946347486</v>
      </c>
      <c r="V208" s="3">
        <v>91.6233654339961</v>
      </c>
      <c r="W208" s="3">
        <v>100.955888000219</v>
      </c>
      <c r="X208" s="3"/>
      <c r="Y208" s="3"/>
      <c r="Z208" s="3"/>
      <c r="AA208" s="3"/>
      <c r="AB208" s="3"/>
      <c r="AC208" s="3"/>
      <c r="AD208" s="3"/>
      <c r="AE208" s="3"/>
    </row>
    <row r="209" spans="1:31">
      <c r="A209" t="s">
        <v>70</v>
      </c>
      <c r="B209" t="s">
        <v>72</v>
      </c>
      <c r="C209" t="s">
        <v>28</v>
      </c>
      <c r="D209" t="s">
        <v>33</v>
      </c>
      <c r="E209" s="3"/>
      <c r="F209" s="3">
        <v>44.9962296494649</v>
      </c>
      <c r="G209" s="3">
        <v>44.4598451456182</v>
      </c>
      <c r="H209" s="3">
        <v>50.009373925194</v>
      </c>
      <c r="I209" s="3">
        <v>53.3474822205344</v>
      </c>
      <c r="J209" s="3">
        <v>60.0888552242377</v>
      </c>
      <c r="K209" s="3">
        <v>69.8529497002604</v>
      </c>
      <c r="L209" s="3">
        <v>82.8058799960652</v>
      </c>
      <c r="M209" s="3">
        <v>99.7322910675178</v>
      </c>
      <c r="N209" s="3">
        <v>119.952762878339</v>
      </c>
      <c r="O209" s="3">
        <v>143.090938030653</v>
      </c>
      <c r="P209" s="3">
        <v>170.31426539255</v>
      </c>
      <c r="Q209" s="3">
        <v>200.204666046353</v>
      </c>
      <c r="R209" s="3">
        <v>232.885196908509</v>
      </c>
      <c r="S209" s="3">
        <v>268.642798243075</v>
      </c>
      <c r="T209" s="3">
        <v>308.583489706978</v>
      </c>
      <c r="U209" s="3">
        <v>348.840230531122</v>
      </c>
      <c r="V209" s="3">
        <v>392.258384024105</v>
      </c>
      <c r="W209" s="3">
        <v>438.774974637154</v>
      </c>
      <c r="X209" s="3"/>
      <c r="Y209" s="3"/>
      <c r="Z209" s="3"/>
      <c r="AA209" s="3"/>
      <c r="AB209" s="3"/>
      <c r="AC209" s="3"/>
      <c r="AD209" s="3"/>
      <c r="AE209" s="3"/>
    </row>
    <row r="210" spans="1:31">
      <c r="A210" t="s">
        <v>70</v>
      </c>
      <c r="B210" t="s">
        <v>72</v>
      </c>
      <c r="C210" t="s">
        <v>28</v>
      </c>
      <c r="D210" t="s">
        <v>37</v>
      </c>
      <c r="E210" s="3"/>
      <c r="F210" s="3">
        <v>65.6029188</v>
      </c>
      <c r="G210" s="3">
        <v>66.0330685</v>
      </c>
      <c r="H210" s="3">
        <v>68.183817</v>
      </c>
      <c r="I210" s="3">
        <v>69.4782555</v>
      </c>
      <c r="J210" s="3">
        <v>70.1454535</v>
      </c>
      <c r="K210" s="3">
        <v>69.873642</v>
      </c>
      <c r="L210" s="3">
        <v>68.740046</v>
      </c>
      <c r="M210" s="3">
        <v>66.410186</v>
      </c>
      <c r="N210" s="3">
        <v>63.8078675</v>
      </c>
      <c r="O210" s="3">
        <v>61.1961185</v>
      </c>
      <c r="P210" s="3">
        <v>58.3028085</v>
      </c>
      <c r="Q210" s="3">
        <v>55.610592</v>
      </c>
      <c r="R210" s="3">
        <v>53.079372</v>
      </c>
      <c r="S210" s="3">
        <v>50.555608</v>
      </c>
      <c r="T210" s="3">
        <v>47.9409965</v>
      </c>
      <c r="U210" s="3">
        <v>45.8576695</v>
      </c>
      <c r="V210" s="3">
        <v>43.8254495</v>
      </c>
      <c r="W210" s="3">
        <v>41.878186</v>
      </c>
      <c r="X210" s="3"/>
      <c r="Y210" s="3"/>
      <c r="Z210" s="3"/>
      <c r="AA210" s="3"/>
      <c r="AB210" s="3"/>
      <c r="AC210" s="3"/>
      <c r="AD210" s="3"/>
      <c r="AE210" s="3"/>
    </row>
    <row r="211" spans="1:31">
      <c r="A211" t="s">
        <v>70</v>
      </c>
      <c r="B211" t="s">
        <v>72</v>
      </c>
      <c r="C211" t="s">
        <v>28</v>
      </c>
      <c r="D211" t="s">
        <v>39</v>
      </c>
      <c r="E211" s="3"/>
      <c r="F211" s="3">
        <v>211.5655354</v>
      </c>
      <c r="G211" s="3">
        <v>212.564938</v>
      </c>
      <c r="H211" s="3">
        <v>217.561951</v>
      </c>
      <c r="I211" s="3">
        <v>222.220668</v>
      </c>
      <c r="J211" s="3">
        <v>225.602922</v>
      </c>
      <c r="K211" s="3">
        <v>227.643791</v>
      </c>
      <c r="L211" s="3">
        <v>228.382237</v>
      </c>
      <c r="M211" s="3">
        <v>227.813371</v>
      </c>
      <c r="N211" s="3">
        <v>226.154079</v>
      </c>
      <c r="O211" s="3">
        <v>223.527486</v>
      </c>
      <c r="P211" s="3">
        <v>219.98681</v>
      </c>
      <c r="Q211" s="3">
        <v>215.662394</v>
      </c>
      <c r="R211" s="3">
        <v>210.670582</v>
      </c>
      <c r="S211" s="3">
        <v>205.115032</v>
      </c>
      <c r="T211" s="3">
        <v>199.309975</v>
      </c>
      <c r="U211" s="3">
        <v>193.427095</v>
      </c>
      <c r="V211" s="3">
        <v>187.625721</v>
      </c>
      <c r="W211" s="3">
        <v>182.011177</v>
      </c>
      <c r="X211" s="3"/>
      <c r="Y211" s="3"/>
      <c r="Z211" s="3"/>
      <c r="AA211" s="3"/>
      <c r="AB211" s="3"/>
      <c r="AC211" s="3"/>
      <c r="AD211" s="3"/>
      <c r="AE211" s="3"/>
    </row>
    <row r="212" spans="1:31">
      <c r="A212" t="s">
        <v>70</v>
      </c>
      <c r="B212" t="s">
        <v>72</v>
      </c>
      <c r="C212" t="s">
        <v>47</v>
      </c>
      <c r="D212" t="s">
        <v>18</v>
      </c>
      <c r="E212" s="3"/>
      <c r="F212" s="3">
        <v>22372.24</v>
      </c>
      <c r="G212" s="3">
        <v>23516.1</v>
      </c>
      <c r="H212" s="3">
        <v>30146.2</v>
      </c>
      <c r="I212" s="3">
        <v>36229.4</v>
      </c>
      <c r="J212" s="3">
        <v>41754.9</v>
      </c>
      <c r="K212" s="3">
        <v>46183.5</v>
      </c>
      <c r="L212" s="3">
        <v>50423.1</v>
      </c>
      <c r="M212" s="3">
        <v>54381.7</v>
      </c>
      <c r="N212" s="3">
        <v>57817.2</v>
      </c>
      <c r="O212" s="3">
        <v>61129</v>
      </c>
      <c r="P212" s="3">
        <v>64264.4</v>
      </c>
      <c r="Q212" s="3">
        <v>66786.7</v>
      </c>
      <c r="R212" s="3">
        <v>68664.1</v>
      </c>
      <c r="S212" s="3">
        <v>70044.6</v>
      </c>
      <c r="T212" s="3">
        <v>71061.1</v>
      </c>
      <c r="U212" s="3">
        <v>71883.6</v>
      </c>
      <c r="V212" s="3">
        <v>72552.3</v>
      </c>
      <c r="W212" s="3">
        <v>72931.3</v>
      </c>
      <c r="X212" s="3"/>
      <c r="Y212" s="3"/>
      <c r="Z212" s="3"/>
      <c r="AA212" s="3"/>
      <c r="AB212" s="3"/>
      <c r="AC212" s="3"/>
      <c r="AD212" s="3"/>
      <c r="AE212" s="3"/>
    </row>
    <row r="213" spans="1:31">
      <c r="A213" t="s">
        <v>70</v>
      </c>
      <c r="B213" t="s">
        <v>72</v>
      </c>
      <c r="C213" t="s">
        <v>47</v>
      </c>
      <c r="D213" t="s">
        <v>31</v>
      </c>
      <c r="E213" s="3"/>
      <c r="F213" s="3">
        <v>15.7161012599644</v>
      </c>
      <c r="G213" s="3">
        <v>16.5141381654045</v>
      </c>
      <c r="H213" s="3">
        <v>21.1349024639135</v>
      </c>
      <c r="I213" s="3">
        <v>25.5808076828186</v>
      </c>
      <c r="J213" s="3">
        <v>29.8493192390537</v>
      </c>
      <c r="K213" s="3">
        <v>33.5708504958266</v>
      </c>
      <c r="L213" s="3">
        <v>37.4802529138338</v>
      </c>
      <c r="M213" s="3">
        <v>41.6390832315456</v>
      </c>
      <c r="N213" s="3">
        <v>45.974503034513</v>
      </c>
      <c r="O213" s="3">
        <v>50.8046846531889</v>
      </c>
      <c r="P213" s="3">
        <v>56.0404799640154</v>
      </c>
      <c r="Q213" s="3">
        <v>61.1790844619313</v>
      </c>
      <c r="R213" s="3">
        <v>66.1052236432617</v>
      </c>
      <c r="S213" s="3">
        <v>70.9925555004461</v>
      </c>
      <c r="T213" s="3">
        <v>75.9520356659767</v>
      </c>
      <c r="U213" s="3">
        <v>81.0039399580499</v>
      </c>
      <c r="V213" s="3">
        <v>86.0864975211149</v>
      </c>
      <c r="W213" s="3">
        <v>91.1395390840122</v>
      </c>
      <c r="X213" s="3"/>
      <c r="Y213" s="3"/>
      <c r="Z213" s="3"/>
      <c r="AA213" s="3"/>
      <c r="AB213" s="3"/>
      <c r="AC213" s="3"/>
      <c r="AD213" s="3"/>
      <c r="AE213" s="3"/>
    </row>
    <row r="214" spans="1:31">
      <c r="A214" t="s">
        <v>70</v>
      </c>
      <c r="B214" t="s">
        <v>72</v>
      </c>
      <c r="C214" t="s">
        <v>47</v>
      </c>
      <c r="D214" t="s">
        <v>33</v>
      </c>
      <c r="E214" s="3"/>
      <c r="F214" s="3">
        <v>48.8736560792897</v>
      </c>
      <c r="G214" s="3">
        <v>51.4221603233673</v>
      </c>
      <c r="H214" s="3">
        <v>66.2402564326877</v>
      </c>
      <c r="I214" s="3">
        <v>80.914139266106</v>
      </c>
      <c r="J214" s="3">
        <v>97.3931462490988</v>
      </c>
      <c r="K214" s="3">
        <v>114.153459978803</v>
      </c>
      <c r="L214" s="3">
        <v>129.353946289186</v>
      </c>
      <c r="M214" s="3">
        <v>149.157222007582</v>
      </c>
      <c r="N214" s="3">
        <v>174.789284857437</v>
      </c>
      <c r="O214" s="3">
        <v>200.338674251048</v>
      </c>
      <c r="P214" s="3">
        <v>222.676174625579</v>
      </c>
      <c r="Q214" s="3">
        <v>245.188681462215</v>
      </c>
      <c r="R214" s="3">
        <v>272.255830498074</v>
      </c>
      <c r="S214" s="3">
        <v>307.771433677432</v>
      </c>
      <c r="T214" s="3">
        <v>346.177540799931</v>
      </c>
      <c r="U214" s="3">
        <v>369.316944243584</v>
      </c>
      <c r="V214" s="3">
        <v>388.671030935227</v>
      </c>
      <c r="W214" s="3">
        <v>408.802517694323</v>
      </c>
      <c r="X214" s="3"/>
      <c r="Y214" s="3"/>
      <c r="Z214" s="3"/>
      <c r="AA214" s="3"/>
      <c r="AB214" s="3"/>
      <c r="AC214" s="3"/>
      <c r="AD214" s="3"/>
      <c r="AE214" s="3"/>
    </row>
    <row r="215" spans="1:31">
      <c r="A215" t="s">
        <v>70</v>
      </c>
      <c r="B215" t="s">
        <v>72</v>
      </c>
      <c r="C215" t="s">
        <v>47</v>
      </c>
      <c r="D215" t="s">
        <v>37</v>
      </c>
      <c r="E215" s="3"/>
      <c r="F215" s="3">
        <v>457.7566279</v>
      </c>
      <c r="G215" s="3">
        <v>457.314509</v>
      </c>
      <c r="H215" s="3">
        <v>455.1039145</v>
      </c>
      <c r="I215" s="3">
        <v>447.7511635</v>
      </c>
      <c r="J215" s="3">
        <v>428.72524</v>
      </c>
      <c r="K215" s="3">
        <v>404.573808</v>
      </c>
      <c r="L215" s="3">
        <v>389.807203</v>
      </c>
      <c r="M215" s="3">
        <v>364.5931405</v>
      </c>
      <c r="N215" s="3">
        <v>330.7822905</v>
      </c>
      <c r="O215" s="3">
        <v>305.1283045</v>
      </c>
      <c r="P215" s="3">
        <v>288.6002515</v>
      </c>
      <c r="Q215" s="3">
        <v>272.389001</v>
      </c>
      <c r="R215" s="3">
        <v>252.2043325</v>
      </c>
      <c r="S215" s="3">
        <v>227.586424</v>
      </c>
      <c r="T215" s="3">
        <v>205.273571</v>
      </c>
      <c r="U215" s="3">
        <v>194.639323</v>
      </c>
      <c r="V215" s="3">
        <v>186.6676295</v>
      </c>
      <c r="W215" s="3">
        <v>178.402277</v>
      </c>
      <c r="X215" s="3"/>
      <c r="Y215" s="3"/>
      <c r="Z215" s="3"/>
      <c r="AA215" s="3"/>
      <c r="AB215" s="3"/>
      <c r="AC215" s="3"/>
      <c r="AD215" s="3"/>
      <c r="AE215" s="3"/>
    </row>
    <row r="216" spans="1:31">
      <c r="A216" t="s">
        <v>70</v>
      </c>
      <c r="B216" t="s">
        <v>72</v>
      </c>
      <c r="C216" t="s">
        <v>47</v>
      </c>
      <c r="D216" t="s">
        <v>39</v>
      </c>
      <c r="E216" s="3"/>
      <c r="F216" s="3">
        <v>1423.5235336</v>
      </c>
      <c r="G216" s="3">
        <v>1423.998017</v>
      </c>
      <c r="H216" s="3">
        <v>1426.370434</v>
      </c>
      <c r="I216" s="3">
        <v>1416.272717</v>
      </c>
      <c r="J216" s="3">
        <v>1398.856023</v>
      </c>
      <c r="K216" s="3">
        <v>1375.702412</v>
      </c>
      <c r="L216" s="3">
        <v>1345.324433</v>
      </c>
      <c r="M216" s="3">
        <v>1306.025392</v>
      </c>
      <c r="N216" s="3">
        <v>1257.592713</v>
      </c>
      <c r="O216" s="3">
        <v>1203.215814</v>
      </c>
      <c r="P216" s="3">
        <v>1146.749636</v>
      </c>
      <c r="Q216" s="3">
        <v>1091.65903</v>
      </c>
      <c r="R216" s="3">
        <v>1038.70914</v>
      </c>
      <c r="S216" s="3">
        <v>986.647114</v>
      </c>
      <c r="T216" s="3">
        <v>935.604942999999</v>
      </c>
      <c r="U216" s="3">
        <v>887.408687000001</v>
      </c>
      <c r="V216" s="3">
        <v>842.783736000001</v>
      </c>
      <c r="W216" s="3">
        <v>800.215809000001</v>
      </c>
      <c r="X216" s="3"/>
      <c r="Y216" s="3"/>
      <c r="Z216" s="3"/>
      <c r="AA216" s="3"/>
      <c r="AB216" s="3"/>
      <c r="AC216" s="3"/>
      <c r="AD216" s="3"/>
      <c r="AE216" s="3"/>
    </row>
    <row r="217" spans="1:31">
      <c r="A217" t="s">
        <v>70</v>
      </c>
      <c r="B217" t="s">
        <v>72</v>
      </c>
      <c r="C217" t="s">
        <v>44</v>
      </c>
      <c r="D217" t="s">
        <v>18</v>
      </c>
      <c r="E217" s="3"/>
      <c r="F217" s="3">
        <v>179.7049</v>
      </c>
      <c r="G217" s="3">
        <v>182.1393</v>
      </c>
      <c r="H217" s="3">
        <v>227.5996</v>
      </c>
      <c r="I217" s="3">
        <v>257.7737</v>
      </c>
      <c r="J217" s="3">
        <v>279.589</v>
      </c>
      <c r="K217" s="3">
        <v>294.851</v>
      </c>
      <c r="L217" s="3">
        <v>305.51</v>
      </c>
      <c r="M217" s="3">
        <v>314.226</v>
      </c>
      <c r="N217" s="3">
        <v>321.902</v>
      </c>
      <c r="O217" s="3">
        <v>329.497</v>
      </c>
      <c r="P217" s="3">
        <v>336.928</v>
      </c>
      <c r="Q217" s="3">
        <v>343.91</v>
      </c>
      <c r="R217" s="3">
        <v>350.25</v>
      </c>
      <c r="S217" s="3">
        <v>355.922</v>
      </c>
      <c r="T217" s="3">
        <v>361.316</v>
      </c>
      <c r="U217" s="3">
        <v>366.765</v>
      </c>
      <c r="V217" s="3">
        <v>372.328</v>
      </c>
      <c r="W217" s="3">
        <v>377.749</v>
      </c>
      <c r="X217" s="3"/>
      <c r="Y217" s="3"/>
      <c r="Z217" s="3"/>
      <c r="AA217" s="3"/>
      <c r="AB217" s="3"/>
      <c r="AC217" s="3"/>
      <c r="AD217" s="3"/>
      <c r="AE217" s="3"/>
    </row>
    <row r="218" spans="1:31">
      <c r="A218" t="s">
        <v>70</v>
      </c>
      <c r="B218" t="s">
        <v>72</v>
      </c>
      <c r="C218" t="s">
        <v>44</v>
      </c>
      <c r="D218" t="s">
        <v>31</v>
      </c>
      <c r="E218" s="3"/>
      <c r="F218" s="3">
        <v>28.7155833064135</v>
      </c>
      <c r="G218" s="3">
        <v>29.2316198302011</v>
      </c>
      <c r="H218" s="3">
        <v>37.3425326944621</v>
      </c>
      <c r="I218" s="3">
        <v>43.3154413458664</v>
      </c>
      <c r="J218" s="3">
        <v>48.1133523591614</v>
      </c>
      <c r="K218" s="3">
        <v>51.9408751545361</v>
      </c>
      <c r="L218" s="3">
        <v>55.0437326608909</v>
      </c>
      <c r="M218" s="3">
        <v>57.8502582886835</v>
      </c>
      <c r="N218" s="3">
        <v>60.5215689710344</v>
      </c>
      <c r="O218" s="3">
        <v>63.2139330532454</v>
      </c>
      <c r="P218" s="3">
        <v>65.9311457387735</v>
      </c>
      <c r="Q218" s="3">
        <v>68.6177428471725</v>
      </c>
      <c r="R218" s="3">
        <v>71.2481516673288</v>
      </c>
      <c r="S218" s="3">
        <v>73.8034482057892</v>
      </c>
      <c r="T218" s="3">
        <v>76.3453072324097</v>
      </c>
      <c r="U218" s="3">
        <v>78.9375982644124</v>
      </c>
      <c r="V218" s="3">
        <v>81.6298252906707</v>
      </c>
      <c r="W218" s="3">
        <v>84.4296363447805</v>
      </c>
      <c r="X218" s="3"/>
      <c r="Y218" s="3"/>
      <c r="Z218" s="3"/>
      <c r="AA218" s="3"/>
      <c r="AB218" s="3"/>
      <c r="AC218" s="3"/>
      <c r="AD218" s="3"/>
      <c r="AE218" s="3"/>
    </row>
    <row r="219" spans="1:31">
      <c r="A219" t="s">
        <v>70</v>
      </c>
      <c r="B219" t="s">
        <v>72</v>
      </c>
      <c r="C219" t="s">
        <v>44</v>
      </c>
      <c r="D219" t="s">
        <v>33</v>
      </c>
      <c r="E219" s="3"/>
      <c r="F219" s="3">
        <v>95.8312771321237</v>
      </c>
      <c r="G219" s="3">
        <v>98.056968981437</v>
      </c>
      <c r="H219" s="3">
        <v>128.674727131081</v>
      </c>
      <c r="I219" s="3">
        <v>153.493509652529</v>
      </c>
      <c r="J219" s="3">
        <v>174.379271750788</v>
      </c>
      <c r="K219" s="3">
        <v>191.508694991369</v>
      </c>
      <c r="L219" s="3">
        <v>208.616786238981</v>
      </c>
      <c r="M219" s="3">
        <v>226.341622235253</v>
      </c>
      <c r="N219" s="3">
        <v>242.456607202778</v>
      </c>
      <c r="O219" s="3">
        <v>256.390065047414</v>
      </c>
      <c r="P219" s="3">
        <v>269.690190224244</v>
      </c>
      <c r="Q219" s="3">
        <v>279.937892875386</v>
      </c>
      <c r="R219" s="3">
        <v>292.848599573333</v>
      </c>
      <c r="S219" s="3">
        <v>308.430623647343</v>
      </c>
      <c r="T219" s="3">
        <v>324.39687791932</v>
      </c>
      <c r="U219" s="3">
        <v>340.357985348735</v>
      </c>
      <c r="V219" s="3">
        <v>356.905916878714</v>
      </c>
      <c r="W219" s="3">
        <v>374.720880564163</v>
      </c>
      <c r="X219" s="3"/>
      <c r="Y219" s="3"/>
      <c r="Z219" s="3"/>
      <c r="AA219" s="3"/>
      <c r="AB219" s="3"/>
      <c r="AC219" s="3"/>
      <c r="AD219" s="3"/>
      <c r="AE219" s="3"/>
    </row>
    <row r="220" spans="1:31">
      <c r="A220" t="s">
        <v>70</v>
      </c>
      <c r="B220" t="s">
        <v>72</v>
      </c>
      <c r="C220" t="s">
        <v>44</v>
      </c>
      <c r="D220" t="s">
        <v>37</v>
      </c>
      <c r="E220" s="3"/>
      <c r="F220" s="3">
        <v>1.8752218</v>
      </c>
      <c r="G220" s="3">
        <v>1.8574845</v>
      </c>
      <c r="H220" s="3">
        <v>1.76879799999999</v>
      </c>
      <c r="I220" s="3">
        <v>1.6793785</v>
      </c>
      <c r="J220" s="3">
        <v>1.6033385</v>
      </c>
      <c r="K220" s="3">
        <v>1.53962199999999</v>
      </c>
      <c r="L220" s="3">
        <v>1.4644555</v>
      </c>
      <c r="M220" s="3">
        <v>1.38828199999999</v>
      </c>
      <c r="N220" s="3">
        <v>1.32766849999999</v>
      </c>
      <c r="O220" s="3">
        <v>1.2851395</v>
      </c>
      <c r="P220" s="3">
        <v>1.249315</v>
      </c>
      <c r="Q220" s="3">
        <v>1.2285225</v>
      </c>
      <c r="R220" s="3">
        <v>1.19601049999999</v>
      </c>
      <c r="S220" s="3">
        <v>1.15397749999999</v>
      </c>
      <c r="T220" s="3">
        <v>1.1138085</v>
      </c>
      <c r="U220" s="3">
        <v>1.077586</v>
      </c>
      <c r="V220" s="3">
        <v>1.0432105</v>
      </c>
      <c r="W220" s="3">
        <v>1.008081</v>
      </c>
      <c r="X220" s="3"/>
      <c r="Y220" s="3"/>
      <c r="Z220" s="3"/>
      <c r="AA220" s="3"/>
      <c r="AB220" s="3"/>
      <c r="AC220" s="3"/>
      <c r="AD220" s="3"/>
      <c r="AE220" s="3"/>
    </row>
    <row r="221" spans="1:31">
      <c r="A221" t="s">
        <v>70</v>
      </c>
      <c r="B221" t="s">
        <v>72</v>
      </c>
      <c r="C221" t="s">
        <v>44</v>
      </c>
      <c r="D221" t="s">
        <v>39</v>
      </c>
      <c r="E221" s="3"/>
      <c r="F221" s="3">
        <v>6.2580968</v>
      </c>
      <c r="G221" s="3">
        <v>6.2309</v>
      </c>
      <c r="H221" s="3">
        <v>6.094916</v>
      </c>
      <c r="I221" s="3">
        <v>5.951081</v>
      </c>
      <c r="J221" s="3">
        <v>5.811048</v>
      </c>
      <c r="K221" s="3">
        <v>5.676666</v>
      </c>
      <c r="L221" s="3">
        <v>5.550314</v>
      </c>
      <c r="M221" s="3">
        <v>5.431713</v>
      </c>
      <c r="N221" s="3">
        <v>5.318798</v>
      </c>
      <c r="O221" s="3">
        <v>5.212411</v>
      </c>
      <c r="P221" s="3">
        <v>5.110301</v>
      </c>
      <c r="Q221" s="3">
        <v>5.011969</v>
      </c>
      <c r="R221" s="3">
        <v>4.915917</v>
      </c>
      <c r="S221" s="3">
        <v>4.822566</v>
      </c>
      <c r="T221" s="3">
        <v>4.732655</v>
      </c>
      <c r="U221" s="3">
        <v>4.646265</v>
      </c>
      <c r="V221" s="3">
        <v>4.561176</v>
      </c>
      <c r="W221" s="3">
        <v>4.474128</v>
      </c>
      <c r="X221" s="3"/>
      <c r="Y221" s="3"/>
      <c r="Z221" s="3"/>
      <c r="AA221" s="3"/>
      <c r="AB221" s="3"/>
      <c r="AC221" s="3"/>
      <c r="AD221" s="3"/>
      <c r="AE221" s="3"/>
    </row>
    <row r="222" spans="1:31">
      <c r="A222" t="s">
        <v>70</v>
      </c>
      <c r="B222" t="s">
        <v>72</v>
      </c>
      <c r="C222" t="s">
        <v>59</v>
      </c>
      <c r="D222" t="s">
        <v>18</v>
      </c>
      <c r="E222" s="3"/>
      <c r="F222" s="3">
        <v>555.2512</v>
      </c>
      <c r="G222" s="3">
        <v>563.899</v>
      </c>
      <c r="H222" s="3">
        <v>622.618</v>
      </c>
      <c r="I222" s="3">
        <v>680.115</v>
      </c>
      <c r="J222" s="3">
        <v>735.544</v>
      </c>
      <c r="K222" s="3">
        <v>789.519</v>
      </c>
      <c r="L222" s="3">
        <v>839.224</v>
      </c>
      <c r="M222" s="3">
        <v>886.499</v>
      </c>
      <c r="N222" s="3">
        <v>934.151</v>
      </c>
      <c r="O222" s="3">
        <v>980.598</v>
      </c>
      <c r="P222" s="3">
        <v>1026.476</v>
      </c>
      <c r="Q222" s="3">
        <v>1069.397</v>
      </c>
      <c r="R222" s="3">
        <v>1107.726</v>
      </c>
      <c r="S222" s="3">
        <v>1141.958</v>
      </c>
      <c r="T222" s="3">
        <v>1173.329</v>
      </c>
      <c r="U222" s="3">
        <v>1202.858</v>
      </c>
      <c r="V222" s="3">
        <v>1230.883</v>
      </c>
      <c r="W222" s="3">
        <v>1255.894</v>
      </c>
      <c r="X222" s="3"/>
      <c r="Y222" s="3"/>
      <c r="Z222" s="3"/>
      <c r="AA222" s="3"/>
      <c r="AB222" s="3"/>
      <c r="AC222" s="3"/>
      <c r="AD222" s="3"/>
      <c r="AE222" s="3"/>
    </row>
    <row r="223" spans="1:31">
      <c r="A223" t="s">
        <v>70</v>
      </c>
      <c r="B223" t="s">
        <v>72</v>
      </c>
      <c r="C223" t="s">
        <v>59</v>
      </c>
      <c r="D223" t="s">
        <v>31</v>
      </c>
      <c r="E223" s="3"/>
      <c r="F223" s="3">
        <v>34.8687988997346</v>
      </c>
      <c r="G223" s="3">
        <v>35.2537127745703</v>
      </c>
      <c r="H223" s="3">
        <v>38.0744731308151</v>
      </c>
      <c r="I223" s="3">
        <v>42.0436457942074</v>
      </c>
      <c r="J223" s="3">
        <v>46.0866648145384</v>
      </c>
      <c r="K223" s="3">
        <v>50.1323952313715</v>
      </c>
      <c r="L223" s="3">
        <v>53.8936987468211</v>
      </c>
      <c r="M223" s="3">
        <v>57.4707226369684</v>
      </c>
      <c r="N223" s="3">
        <v>61.1324480202964</v>
      </c>
      <c r="O223" s="3">
        <v>64.9128510429734</v>
      </c>
      <c r="P223" s="3">
        <v>68.9987141673031</v>
      </c>
      <c r="Q223" s="3">
        <v>73.2311969609036</v>
      </c>
      <c r="R223" s="3">
        <v>77.3508193149756</v>
      </c>
      <c r="S223" s="3">
        <v>81.1977030586067</v>
      </c>
      <c r="T223" s="3">
        <v>84.7539789973086</v>
      </c>
      <c r="U223" s="3">
        <v>88.1004437256253</v>
      </c>
      <c r="V223" s="3">
        <v>91.3050557469979</v>
      </c>
      <c r="W223" s="3">
        <v>94.3655694090292</v>
      </c>
      <c r="X223" s="3"/>
      <c r="Y223" s="3"/>
      <c r="Z223" s="3"/>
      <c r="AA223" s="3"/>
      <c r="AB223" s="3"/>
      <c r="AC223" s="3"/>
      <c r="AD223" s="3"/>
      <c r="AE223" s="3"/>
    </row>
    <row r="224" spans="1:31">
      <c r="A224" t="s">
        <v>70</v>
      </c>
      <c r="B224" t="s">
        <v>72</v>
      </c>
      <c r="C224" t="s">
        <v>59</v>
      </c>
      <c r="D224" t="s">
        <v>33</v>
      </c>
      <c r="E224" s="3"/>
      <c r="F224" s="3">
        <v>114.415004506839</v>
      </c>
      <c r="G224" s="3">
        <v>116.245221161615</v>
      </c>
      <c r="H224" s="3">
        <v>128.616923626252</v>
      </c>
      <c r="I224" s="3">
        <v>144.820852294826</v>
      </c>
      <c r="J224" s="3">
        <v>160.236006656531</v>
      </c>
      <c r="K224" s="3">
        <v>179.110663792647</v>
      </c>
      <c r="L224" s="3">
        <v>201.858745492915</v>
      </c>
      <c r="M224" s="3">
        <v>223.273119623904</v>
      </c>
      <c r="N224" s="3">
        <v>245.667393293313</v>
      </c>
      <c r="O224" s="3">
        <v>266.788298727326</v>
      </c>
      <c r="P224" s="3">
        <v>281.112624045729</v>
      </c>
      <c r="Q224" s="3">
        <v>294.153348836896</v>
      </c>
      <c r="R224" s="3">
        <v>311.419102444135</v>
      </c>
      <c r="S224" s="3">
        <v>330.748457415874</v>
      </c>
      <c r="T224" s="3">
        <v>352.378775747522</v>
      </c>
      <c r="U224" s="3">
        <v>373.353156805111</v>
      </c>
      <c r="V224" s="3">
        <v>392.252484196475</v>
      </c>
      <c r="W224" s="3">
        <v>409.576150741964</v>
      </c>
      <c r="X224" s="3"/>
      <c r="Y224" s="3"/>
      <c r="Z224" s="3"/>
      <c r="AA224" s="3"/>
      <c r="AB224" s="3"/>
      <c r="AC224" s="3"/>
      <c r="AD224" s="3"/>
      <c r="AE224" s="3"/>
    </row>
    <row r="225" spans="1:31">
      <c r="A225" t="s">
        <v>70</v>
      </c>
      <c r="B225" t="s">
        <v>72</v>
      </c>
      <c r="C225" t="s">
        <v>59</v>
      </c>
      <c r="D225" t="s">
        <v>37</v>
      </c>
      <c r="E225" s="3"/>
      <c r="F225" s="3">
        <v>4.8529579</v>
      </c>
      <c r="G225" s="3">
        <v>4.8509435</v>
      </c>
      <c r="H225" s="3">
        <v>4.84087149999999</v>
      </c>
      <c r="I225" s="3">
        <v>4.69625049999999</v>
      </c>
      <c r="J225" s="3">
        <v>4.590379</v>
      </c>
      <c r="K225" s="3">
        <v>4.4079955</v>
      </c>
      <c r="L225" s="3">
        <v>4.15748149999999</v>
      </c>
      <c r="M225" s="3">
        <v>3.97046899999999</v>
      </c>
      <c r="N225" s="3">
        <v>3.802503</v>
      </c>
      <c r="O225" s="3">
        <v>3.675566</v>
      </c>
      <c r="P225" s="3">
        <v>3.651476</v>
      </c>
      <c r="Q225" s="3">
        <v>3.6355085</v>
      </c>
      <c r="R225" s="3">
        <v>3.55702649999999</v>
      </c>
      <c r="S225" s="3">
        <v>3.45264799999999</v>
      </c>
      <c r="T225" s="3">
        <v>3.32973799999999</v>
      </c>
      <c r="U225" s="3">
        <v>3.22176999999999</v>
      </c>
      <c r="V225" s="3">
        <v>3.1379865</v>
      </c>
      <c r="W225" s="3">
        <v>3.06632599999999</v>
      </c>
      <c r="X225" s="3"/>
      <c r="Y225" s="3"/>
      <c r="Z225" s="3"/>
      <c r="AA225" s="3"/>
      <c r="AB225" s="3"/>
      <c r="AC225" s="3"/>
      <c r="AD225" s="3"/>
      <c r="AE225" s="3"/>
    </row>
    <row r="226" spans="1:31">
      <c r="A226" t="s">
        <v>70</v>
      </c>
      <c r="B226" t="s">
        <v>72</v>
      </c>
      <c r="C226" t="s">
        <v>59</v>
      </c>
      <c r="D226" t="s">
        <v>39</v>
      </c>
      <c r="E226" s="3"/>
      <c r="F226" s="3">
        <v>15.9240128</v>
      </c>
      <c r="G226" s="3">
        <v>15.99545</v>
      </c>
      <c r="H226" s="3">
        <v>16.352636</v>
      </c>
      <c r="I226" s="3">
        <v>16.176404</v>
      </c>
      <c r="J226" s="3">
        <v>15.960018</v>
      </c>
      <c r="K226" s="3">
        <v>15.748679</v>
      </c>
      <c r="L226" s="3">
        <v>15.571839</v>
      </c>
      <c r="M226" s="3">
        <v>15.425228</v>
      </c>
      <c r="N226" s="3">
        <v>15.280772</v>
      </c>
      <c r="O226" s="3">
        <v>15.106377</v>
      </c>
      <c r="P226" s="3">
        <v>14.876741</v>
      </c>
      <c r="Q226" s="3">
        <v>14.603025</v>
      </c>
      <c r="R226" s="3">
        <v>14.320805</v>
      </c>
      <c r="S226" s="3">
        <v>14.06392</v>
      </c>
      <c r="T226" s="3">
        <v>13.84394</v>
      </c>
      <c r="U226" s="3">
        <v>13.653257</v>
      </c>
      <c r="V226" s="3">
        <v>13.480995</v>
      </c>
      <c r="W226" s="3">
        <v>13.308816</v>
      </c>
      <c r="X226" s="3"/>
      <c r="Y226" s="3"/>
      <c r="Z226" s="3"/>
      <c r="AA226" s="3"/>
      <c r="AB226" s="3"/>
      <c r="AC226" s="3"/>
      <c r="AD226" s="3"/>
      <c r="AE226" s="3"/>
    </row>
    <row r="227" spans="1:31">
      <c r="A227" t="s">
        <v>70</v>
      </c>
      <c r="B227" t="s">
        <v>72</v>
      </c>
      <c r="C227" t="s">
        <v>52</v>
      </c>
      <c r="D227" t="s">
        <v>18</v>
      </c>
      <c r="E227" s="3"/>
      <c r="F227" s="3">
        <v>2700.244</v>
      </c>
      <c r="G227" s="3">
        <v>2695.32</v>
      </c>
      <c r="H227" s="3">
        <v>3022.77</v>
      </c>
      <c r="I227" s="3">
        <v>3265.75</v>
      </c>
      <c r="J227" s="3">
        <v>3486.36</v>
      </c>
      <c r="K227" s="3">
        <v>3711.23</v>
      </c>
      <c r="L227" s="3">
        <v>3940.75</v>
      </c>
      <c r="M227" s="3">
        <v>4178.93</v>
      </c>
      <c r="N227" s="3">
        <v>4428.96</v>
      </c>
      <c r="O227" s="3">
        <v>4693.29</v>
      </c>
      <c r="P227" s="3">
        <v>4968.23</v>
      </c>
      <c r="Q227" s="3">
        <v>5243.91</v>
      </c>
      <c r="R227" s="3">
        <v>5522.48</v>
      </c>
      <c r="S227" s="3">
        <v>5807.52</v>
      </c>
      <c r="T227" s="3">
        <v>6099.91</v>
      </c>
      <c r="U227" s="3">
        <v>6398.21</v>
      </c>
      <c r="V227" s="3">
        <v>6696.51</v>
      </c>
      <c r="W227" s="3">
        <v>6982.91</v>
      </c>
      <c r="X227" s="3"/>
      <c r="Y227" s="3"/>
      <c r="Z227" s="3"/>
      <c r="AA227" s="3"/>
      <c r="AB227" s="3"/>
      <c r="AC227" s="3"/>
      <c r="AD227" s="3"/>
      <c r="AE227" s="3"/>
    </row>
    <row r="228" spans="1:31">
      <c r="A228" t="s">
        <v>70</v>
      </c>
      <c r="B228" t="s">
        <v>72</v>
      </c>
      <c r="C228" t="s">
        <v>52</v>
      </c>
      <c r="D228" t="s">
        <v>31</v>
      </c>
      <c r="E228" s="3"/>
      <c r="F228" s="3">
        <v>41.9766153612962</v>
      </c>
      <c r="G228" s="3">
        <v>41.8152943738112</v>
      </c>
      <c r="H228" s="3">
        <v>46.4257079702756</v>
      </c>
      <c r="I228" s="3">
        <v>49.6494935037117</v>
      </c>
      <c r="J228" s="3">
        <v>52.405946676097</v>
      </c>
      <c r="K228" s="3">
        <v>55.1361897596646</v>
      </c>
      <c r="L228" s="3">
        <v>57.9430508803138</v>
      </c>
      <c r="M228" s="3">
        <v>60.9123966966242</v>
      </c>
      <c r="N228" s="3">
        <v>64.1075402192324</v>
      </c>
      <c r="O228" s="3">
        <v>67.48825459857</v>
      </c>
      <c r="P228" s="3">
        <v>70.9773140833331</v>
      </c>
      <c r="Q228" s="3">
        <v>74.4143409964864</v>
      </c>
      <c r="R228" s="3">
        <v>77.8080999166417</v>
      </c>
      <c r="S228" s="3">
        <v>81.2373118282112</v>
      </c>
      <c r="T228" s="3">
        <v>84.7789256828369</v>
      </c>
      <c r="U228" s="3">
        <v>88.430894484798</v>
      </c>
      <c r="V228" s="3">
        <v>92.1241501245151</v>
      </c>
      <c r="W228" s="3">
        <v>95.7821512440922</v>
      </c>
      <c r="X228" s="3"/>
      <c r="Y228" s="3"/>
      <c r="Z228" s="3"/>
      <c r="AA228" s="3"/>
      <c r="AB228" s="3"/>
      <c r="AC228" s="3"/>
      <c r="AD228" s="3"/>
      <c r="AE228" s="3"/>
    </row>
    <row r="229" spans="1:31">
      <c r="A229" t="s">
        <v>70</v>
      </c>
      <c r="B229" t="s">
        <v>72</v>
      </c>
      <c r="C229" t="s">
        <v>52</v>
      </c>
      <c r="D229" t="s">
        <v>33</v>
      </c>
      <c r="E229" s="3"/>
      <c r="F229" s="3">
        <v>149.934447642072</v>
      </c>
      <c r="G229" s="3">
        <v>149.880646333179</v>
      </c>
      <c r="H229" s="3">
        <v>169.331772315073</v>
      </c>
      <c r="I229" s="3">
        <v>184.24240687296</v>
      </c>
      <c r="J229" s="3">
        <v>198.408779074577</v>
      </c>
      <c r="K229" s="3">
        <v>213.825887893558</v>
      </c>
      <c r="L229" s="3">
        <v>228.173945468121</v>
      </c>
      <c r="M229" s="3">
        <v>243.796538667062</v>
      </c>
      <c r="N229" s="3">
        <v>258.569527793425</v>
      </c>
      <c r="O229" s="3">
        <v>271.556903914893</v>
      </c>
      <c r="P229" s="3">
        <v>285.551703832219</v>
      </c>
      <c r="Q229" s="3">
        <v>302.64826101956</v>
      </c>
      <c r="R229" s="3">
        <v>321.887652787901</v>
      </c>
      <c r="S229" s="3">
        <v>342.658752530548</v>
      </c>
      <c r="T229" s="3">
        <v>361.767384291295</v>
      </c>
      <c r="U229" s="3">
        <v>380.477042371549</v>
      </c>
      <c r="V229" s="3">
        <v>399.796451282683</v>
      </c>
      <c r="W229" s="3">
        <v>420.537173152797</v>
      </c>
      <c r="X229" s="3"/>
      <c r="Y229" s="3"/>
      <c r="Z229" s="3"/>
      <c r="AA229" s="3"/>
      <c r="AB229" s="3"/>
      <c r="AC229" s="3"/>
      <c r="AD229" s="3"/>
      <c r="AE229" s="3"/>
    </row>
    <row r="230" spans="1:31">
      <c r="A230" t="s">
        <v>70</v>
      </c>
      <c r="B230" t="s">
        <v>72</v>
      </c>
      <c r="C230" t="s">
        <v>52</v>
      </c>
      <c r="D230" t="s">
        <v>37</v>
      </c>
      <c r="E230" s="3"/>
      <c r="F230" s="3">
        <v>18.0094971</v>
      </c>
      <c r="G230" s="3">
        <v>17.983109</v>
      </c>
      <c r="H230" s="3">
        <v>17.8511685</v>
      </c>
      <c r="I230" s="3">
        <v>17.7252895</v>
      </c>
      <c r="J230" s="3">
        <v>17.5716015</v>
      </c>
      <c r="K230" s="3">
        <v>17.3563175</v>
      </c>
      <c r="L230" s="3">
        <v>17.270815</v>
      </c>
      <c r="M230" s="3">
        <v>17.1410555</v>
      </c>
      <c r="N230" s="3">
        <v>17.1287005</v>
      </c>
      <c r="O230" s="3">
        <v>17.282897</v>
      </c>
      <c r="P230" s="3">
        <v>17.3987055</v>
      </c>
      <c r="Q230" s="3">
        <v>17.3267475</v>
      </c>
      <c r="R230" s="3">
        <v>17.156545</v>
      </c>
      <c r="S230" s="3">
        <v>16.948407</v>
      </c>
      <c r="T230" s="3">
        <v>16.861415</v>
      </c>
      <c r="U230" s="3">
        <v>16.816284</v>
      </c>
      <c r="V230" s="3">
        <v>16.7497985</v>
      </c>
      <c r="W230" s="3">
        <v>16.604739</v>
      </c>
      <c r="X230" s="3"/>
      <c r="Y230" s="3"/>
      <c r="Z230" s="3"/>
      <c r="AA230" s="3"/>
      <c r="AB230" s="3"/>
      <c r="AC230" s="3"/>
      <c r="AD230" s="3"/>
      <c r="AE230" s="3"/>
    </row>
    <row r="231" spans="1:31">
      <c r="A231" t="s">
        <v>70</v>
      </c>
      <c r="B231" t="s">
        <v>72</v>
      </c>
      <c r="C231" t="s">
        <v>52</v>
      </c>
      <c r="D231" t="s">
        <v>39</v>
      </c>
      <c r="E231" s="3"/>
      <c r="F231" s="3">
        <v>64.3273398</v>
      </c>
      <c r="G231" s="3">
        <v>64.457755</v>
      </c>
      <c r="H231" s="3">
        <v>65.109831</v>
      </c>
      <c r="I231" s="3">
        <v>65.7760990000001</v>
      </c>
      <c r="J231" s="3">
        <v>66.526038</v>
      </c>
      <c r="K231" s="3">
        <v>67.310237</v>
      </c>
      <c r="L231" s="3">
        <v>68.010744</v>
      </c>
      <c r="M231" s="3">
        <v>68.605575</v>
      </c>
      <c r="N231" s="3">
        <v>69.086413</v>
      </c>
      <c r="O231" s="3">
        <v>69.5423230000001</v>
      </c>
      <c r="P231" s="3">
        <v>69.9974359999999</v>
      </c>
      <c r="Q231" s="3">
        <v>70.469078</v>
      </c>
      <c r="R231" s="3">
        <v>70.9756440000001</v>
      </c>
      <c r="S231" s="3">
        <v>71.488333</v>
      </c>
      <c r="T231" s="3">
        <v>71.950782</v>
      </c>
      <c r="U231" s="3">
        <v>72.3526550000001</v>
      </c>
      <c r="V231" s="3">
        <v>72.6900599999999</v>
      </c>
      <c r="W231" s="3">
        <v>72.904084</v>
      </c>
      <c r="X231" s="3"/>
      <c r="Y231" s="3"/>
      <c r="Z231" s="3"/>
      <c r="AA231" s="3"/>
      <c r="AB231" s="3"/>
      <c r="AC231" s="3"/>
      <c r="AD231" s="3"/>
      <c r="AE231" s="3"/>
    </row>
    <row r="232" spans="1:31">
      <c r="A232" t="s">
        <v>70</v>
      </c>
      <c r="B232" t="s">
        <v>72</v>
      </c>
      <c r="C232" t="s">
        <v>57</v>
      </c>
      <c r="D232" t="s">
        <v>18</v>
      </c>
      <c r="E232" s="3"/>
      <c r="F232" s="3">
        <v>3976.086</v>
      </c>
      <c r="G232" s="3">
        <v>3998.7</v>
      </c>
      <c r="H232" s="3">
        <v>4276.21</v>
      </c>
      <c r="I232" s="3">
        <v>4501.66</v>
      </c>
      <c r="J232" s="3">
        <v>4741.78</v>
      </c>
      <c r="K232" s="3">
        <v>5023.15</v>
      </c>
      <c r="L232" s="3">
        <v>5321.68</v>
      </c>
      <c r="M232" s="3">
        <v>5608.85</v>
      </c>
      <c r="N232" s="3">
        <v>5882.48</v>
      </c>
      <c r="O232" s="3">
        <v>6151.34</v>
      </c>
      <c r="P232" s="3">
        <v>6423.16</v>
      </c>
      <c r="Q232" s="3">
        <v>6693.49</v>
      </c>
      <c r="R232" s="3">
        <v>6954.63</v>
      </c>
      <c r="S232" s="3">
        <v>7188.15</v>
      </c>
      <c r="T232" s="3">
        <v>7382.04</v>
      </c>
      <c r="U232" s="3">
        <v>7537.4</v>
      </c>
      <c r="V232" s="3">
        <v>7660.93</v>
      </c>
      <c r="W232" s="3">
        <v>7755.9</v>
      </c>
      <c r="X232" s="3"/>
      <c r="Y232" s="3"/>
      <c r="Z232" s="3"/>
      <c r="AA232" s="3"/>
      <c r="AB232" s="3"/>
      <c r="AC232" s="3"/>
      <c r="AD232" s="3"/>
      <c r="AE232" s="3"/>
    </row>
    <row r="233" spans="1:31">
      <c r="A233" t="s">
        <v>70</v>
      </c>
      <c r="B233" t="s">
        <v>72</v>
      </c>
      <c r="C233" t="s">
        <v>57</v>
      </c>
      <c r="D233" t="s">
        <v>31</v>
      </c>
      <c r="E233" s="3"/>
      <c r="F233" s="3">
        <v>47.7890649758453</v>
      </c>
      <c r="G233" s="3">
        <v>48.0222499849041</v>
      </c>
      <c r="H233" s="3">
        <v>51.1495114713952</v>
      </c>
      <c r="I233" s="3">
        <v>54.225104542081</v>
      </c>
      <c r="J233" s="3">
        <v>57.527693918087</v>
      </c>
      <c r="K233" s="3">
        <v>61.3388372438004</v>
      </c>
      <c r="L233" s="3">
        <v>65.3558802982113</v>
      </c>
      <c r="M233" s="3">
        <v>69.2782956386867</v>
      </c>
      <c r="N233" s="3">
        <v>73.1296607652373</v>
      </c>
      <c r="O233" s="3">
        <v>77.0065937836392</v>
      </c>
      <c r="P233" s="3">
        <v>81.013859091563</v>
      </c>
      <c r="Q233" s="3">
        <v>85.0083923290679</v>
      </c>
      <c r="R233" s="3">
        <v>88.9455823334725</v>
      </c>
      <c r="S233" s="3">
        <v>92.7387894651243</v>
      </c>
      <c r="T233" s="3">
        <v>96.3160535588987</v>
      </c>
      <c r="U233" s="3">
        <v>99.6392396971064</v>
      </c>
      <c r="V233" s="3">
        <v>102.714855806385</v>
      </c>
      <c r="W233" s="3">
        <v>105.577048832696</v>
      </c>
      <c r="X233" s="3"/>
      <c r="Y233" s="3"/>
      <c r="Z233" s="3"/>
      <c r="AA233" s="3"/>
      <c r="AB233" s="3"/>
      <c r="AC233" s="3"/>
      <c r="AD233" s="3"/>
      <c r="AE233" s="3"/>
    </row>
    <row r="234" spans="1:31">
      <c r="A234" t="s">
        <v>70</v>
      </c>
      <c r="B234" t="s">
        <v>72</v>
      </c>
      <c r="C234" t="s">
        <v>57</v>
      </c>
      <c r="D234" t="s">
        <v>33</v>
      </c>
      <c r="E234" s="3"/>
      <c r="F234" s="3">
        <v>159.653277202126</v>
      </c>
      <c r="G234" s="3">
        <v>161.288318832564</v>
      </c>
      <c r="H234" s="3">
        <v>176.477133095604</v>
      </c>
      <c r="I234" s="3">
        <v>196.557834230154</v>
      </c>
      <c r="J234" s="3">
        <v>217.761346692768</v>
      </c>
      <c r="K234" s="3">
        <v>235.141060645506</v>
      </c>
      <c r="L234" s="3">
        <v>251.502602194731</v>
      </c>
      <c r="M234" s="3">
        <v>271.182912012329</v>
      </c>
      <c r="N234" s="3">
        <v>293.453510083823</v>
      </c>
      <c r="O234" s="3">
        <v>314.744649438432</v>
      </c>
      <c r="P234" s="3">
        <v>335.288315321018</v>
      </c>
      <c r="Q234" s="3">
        <v>353.191239451143</v>
      </c>
      <c r="R234" s="3">
        <v>371.215383257973</v>
      </c>
      <c r="S234" s="3">
        <v>391.239083511636</v>
      </c>
      <c r="T234" s="3">
        <v>414.423394191732</v>
      </c>
      <c r="U234" s="3">
        <v>436.289474193736</v>
      </c>
      <c r="V234" s="3">
        <v>458.050999999462</v>
      </c>
      <c r="W234" s="3">
        <v>479.345584718147</v>
      </c>
      <c r="X234" s="3"/>
      <c r="Y234" s="3"/>
      <c r="Z234" s="3"/>
      <c r="AA234" s="3"/>
      <c r="AB234" s="3"/>
      <c r="AC234" s="3"/>
      <c r="AD234" s="3"/>
      <c r="AE234" s="3"/>
    </row>
    <row r="235" spans="1:31">
      <c r="A235" t="s">
        <v>70</v>
      </c>
      <c r="B235" t="s">
        <v>72</v>
      </c>
      <c r="C235" t="s">
        <v>57</v>
      </c>
      <c r="D235" t="s">
        <v>37</v>
      </c>
      <c r="E235" s="3"/>
      <c r="F235" s="3">
        <v>24.904506</v>
      </c>
      <c r="G235" s="3">
        <v>24.792248</v>
      </c>
      <c r="H235" s="3">
        <v>24.230958</v>
      </c>
      <c r="I235" s="3">
        <v>22.9024705</v>
      </c>
      <c r="J235" s="3">
        <v>21.7751225</v>
      </c>
      <c r="K235" s="3">
        <v>21.3622835</v>
      </c>
      <c r="L235" s="3">
        <v>21.1595425</v>
      </c>
      <c r="M235" s="3">
        <v>20.6829035</v>
      </c>
      <c r="N235" s="3">
        <v>20.0456965</v>
      </c>
      <c r="O235" s="3">
        <v>19.5439065</v>
      </c>
      <c r="P235" s="3">
        <v>19.1571245</v>
      </c>
      <c r="Q235" s="3">
        <v>18.951461</v>
      </c>
      <c r="R235" s="3">
        <v>18.734757</v>
      </c>
      <c r="S235" s="3">
        <v>18.372781</v>
      </c>
      <c r="T235" s="3">
        <v>17.8127975</v>
      </c>
      <c r="U235" s="3">
        <v>17.2761445</v>
      </c>
      <c r="V235" s="3">
        <v>16.725059</v>
      </c>
      <c r="W235" s="3">
        <v>16.1801845</v>
      </c>
      <c r="X235" s="3"/>
      <c r="Y235" s="3"/>
      <c r="Z235" s="3"/>
      <c r="AA235" s="3"/>
      <c r="AB235" s="3"/>
      <c r="AC235" s="3"/>
      <c r="AD235" s="3"/>
      <c r="AE235" s="3"/>
    </row>
    <row r="236" spans="1:31">
      <c r="A236" t="s">
        <v>70</v>
      </c>
      <c r="B236" t="s">
        <v>72</v>
      </c>
      <c r="C236" t="s">
        <v>57</v>
      </c>
      <c r="D236" t="s">
        <v>39</v>
      </c>
      <c r="E236" s="3"/>
      <c r="F236" s="3">
        <v>83.200749</v>
      </c>
      <c r="G236" s="3">
        <v>83.267652</v>
      </c>
      <c r="H236" s="3">
        <v>83.602167</v>
      </c>
      <c r="I236" s="3">
        <v>83.0180049999999</v>
      </c>
      <c r="J236" s="3">
        <v>82.4260400000001</v>
      </c>
      <c r="K236" s="3">
        <v>81.8918360000001</v>
      </c>
      <c r="L236" s="3">
        <v>81.4261849999999</v>
      </c>
      <c r="M236" s="3">
        <v>80.9611430000001</v>
      </c>
      <c r="N236" s="3">
        <v>80.439044</v>
      </c>
      <c r="O236" s="3">
        <v>79.880692</v>
      </c>
      <c r="P236" s="3">
        <v>79.284706</v>
      </c>
      <c r="Q236" s="3">
        <v>78.739167</v>
      </c>
      <c r="R236" s="3">
        <v>78.189718</v>
      </c>
      <c r="S236" s="3">
        <v>77.509638</v>
      </c>
      <c r="T236" s="3">
        <v>76.643921</v>
      </c>
      <c r="U236" s="3">
        <v>75.646904</v>
      </c>
      <c r="V236" s="3">
        <v>74.5844399999999</v>
      </c>
      <c r="W236" s="3">
        <v>73.461989</v>
      </c>
      <c r="X236" s="3"/>
      <c r="Y236" s="3"/>
      <c r="Z236" s="3"/>
      <c r="AA236" s="3"/>
      <c r="AB236" s="3"/>
      <c r="AC236" s="3"/>
      <c r="AD236" s="3"/>
      <c r="AE236" s="3"/>
    </row>
    <row r="237" spans="1:31">
      <c r="A237" t="s">
        <v>70</v>
      </c>
      <c r="B237" t="s">
        <v>72</v>
      </c>
      <c r="C237" t="s">
        <v>46</v>
      </c>
      <c r="D237" t="s">
        <v>18</v>
      </c>
      <c r="E237" s="3"/>
      <c r="F237" s="3">
        <v>311.40976</v>
      </c>
      <c r="G237" s="3">
        <v>309.54</v>
      </c>
      <c r="H237" s="3">
        <v>379.7575</v>
      </c>
      <c r="I237" s="3">
        <v>422.2602</v>
      </c>
      <c r="J237" s="3">
        <v>458.5397</v>
      </c>
      <c r="K237" s="3">
        <v>498.1056</v>
      </c>
      <c r="L237" s="3">
        <v>537.3097</v>
      </c>
      <c r="M237" s="3">
        <v>575.4161</v>
      </c>
      <c r="N237" s="3">
        <v>613.5026</v>
      </c>
      <c r="O237" s="3">
        <v>651.1437</v>
      </c>
      <c r="P237" s="3">
        <v>687.1135</v>
      </c>
      <c r="Q237" s="3">
        <v>719.133</v>
      </c>
      <c r="R237" s="3">
        <v>747.116</v>
      </c>
      <c r="S237" s="3">
        <v>771.737</v>
      </c>
      <c r="T237" s="3">
        <v>794.225</v>
      </c>
      <c r="U237" s="3">
        <v>815.144</v>
      </c>
      <c r="V237" s="3">
        <v>834.04</v>
      </c>
      <c r="W237" s="3">
        <v>849.559</v>
      </c>
      <c r="X237" s="3"/>
      <c r="Y237" s="3"/>
      <c r="Z237" s="3"/>
      <c r="AA237" s="3"/>
      <c r="AB237" s="3"/>
      <c r="AC237" s="3"/>
      <c r="AD237" s="3"/>
      <c r="AE237" s="3"/>
    </row>
    <row r="238" spans="1:31">
      <c r="A238" t="s">
        <v>70</v>
      </c>
      <c r="B238" t="s">
        <v>72</v>
      </c>
      <c r="C238" t="s">
        <v>46</v>
      </c>
      <c r="D238" t="s">
        <v>31</v>
      </c>
      <c r="E238" s="3"/>
      <c r="F238" s="3">
        <v>26.3845855948609</v>
      </c>
      <c r="G238" s="3">
        <v>26.2831615398057</v>
      </c>
      <c r="H238" s="3">
        <v>32.5995776173961</v>
      </c>
      <c r="I238" s="3">
        <v>36.6448006557981</v>
      </c>
      <c r="J238" s="3">
        <v>40.1685003729609</v>
      </c>
      <c r="K238" s="3">
        <v>43.9594398636593</v>
      </c>
      <c r="L238" s="3">
        <v>47.713403290416</v>
      </c>
      <c r="M238" s="3">
        <v>51.3825116469125</v>
      </c>
      <c r="N238" s="3">
        <v>55.2190910535101</v>
      </c>
      <c r="O238" s="3">
        <v>59.2104541676279</v>
      </c>
      <c r="P238" s="3">
        <v>63.2940385574807</v>
      </c>
      <c r="Q238" s="3">
        <v>67.2149482325644</v>
      </c>
      <c r="R238" s="3">
        <v>70.9098600369376</v>
      </c>
      <c r="S238" s="3">
        <v>74.380819246601</v>
      </c>
      <c r="T238" s="3">
        <v>77.7251003950232</v>
      </c>
      <c r="U238" s="3">
        <v>81.0347875066631</v>
      </c>
      <c r="V238" s="3">
        <v>84.3561788038665</v>
      </c>
      <c r="W238" s="3">
        <v>87.665708413043</v>
      </c>
      <c r="X238" s="3"/>
      <c r="Y238" s="3"/>
      <c r="Z238" s="3"/>
      <c r="AA238" s="3"/>
      <c r="AB238" s="3"/>
      <c r="AC238" s="3"/>
      <c r="AD238" s="3"/>
      <c r="AE238" s="3"/>
    </row>
    <row r="239" spans="1:31">
      <c r="A239" t="s">
        <v>70</v>
      </c>
      <c r="B239" t="s">
        <v>72</v>
      </c>
      <c r="C239" t="s">
        <v>46</v>
      </c>
      <c r="D239" t="s">
        <v>33</v>
      </c>
      <c r="E239" s="3"/>
      <c r="F239" s="3">
        <v>88.7329320188848</v>
      </c>
      <c r="G239" s="3">
        <v>88.571085206105</v>
      </c>
      <c r="H239" s="3">
        <v>110.996925613946</v>
      </c>
      <c r="I239" s="3">
        <v>126.738469891674</v>
      </c>
      <c r="J239" s="3">
        <v>143.004318294127</v>
      </c>
      <c r="K239" s="3">
        <v>162.335492947969</v>
      </c>
      <c r="L239" s="3">
        <v>184.002483457883</v>
      </c>
      <c r="M239" s="3">
        <v>207.056417696748</v>
      </c>
      <c r="N239" s="3">
        <v>227.377549276973</v>
      </c>
      <c r="O239" s="3">
        <v>245.786113620227</v>
      </c>
      <c r="P239" s="3">
        <v>264.203799369015</v>
      </c>
      <c r="Q239" s="3">
        <v>282.773268594557</v>
      </c>
      <c r="R239" s="3">
        <v>302.62307545709</v>
      </c>
      <c r="S239" s="3">
        <v>323.716746116855</v>
      </c>
      <c r="T239" s="3">
        <v>344.503088805434</v>
      </c>
      <c r="U239" s="3">
        <v>363.126658700081</v>
      </c>
      <c r="V239" s="3">
        <v>381.97643171892</v>
      </c>
      <c r="W239" s="3">
        <v>402.193423375166</v>
      </c>
      <c r="X239" s="3"/>
      <c r="Y239" s="3"/>
      <c r="Z239" s="3"/>
      <c r="AA239" s="3"/>
      <c r="AB239" s="3"/>
      <c r="AC239" s="3"/>
      <c r="AD239" s="3"/>
      <c r="AE239" s="3"/>
    </row>
    <row r="240" spans="1:31">
      <c r="A240" t="s">
        <v>70</v>
      </c>
      <c r="B240" t="s">
        <v>72</v>
      </c>
      <c r="C240" t="s">
        <v>46</v>
      </c>
      <c r="D240" t="s">
        <v>37</v>
      </c>
      <c r="E240" s="3"/>
      <c r="F240" s="3">
        <v>3.5095173</v>
      </c>
      <c r="G240" s="3">
        <v>3.49482</v>
      </c>
      <c r="H240" s="3">
        <v>3.4213335</v>
      </c>
      <c r="I240" s="3">
        <v>3.33174449999999</v>
      </c>
      <c r="J240" s="3">
        <v>3.2064745</v>
      </c>
      <c r="K240" s="3">
        <v>3.0683715</v>
      </c>
      <c r="L240" s="3">
        <v>2.920122</v>
      </c>
      <c r="M240" s="3">
        <v>2.77903049999999</v>
      </c>
      <c r="N240" s="3">
        <v>2.69816699999999</v>
      </c>
      <c r="O240" s="3">
        <v>2.649229</v>
      </c>
      <c r="P240" s="3">
        <v>2.600695</v>
      </c>
      <c r="Q240" s="3">
        <v>2.54314349999999</v>
      </c>
      <c r="R240" s="3">
        <v>2.4688005</v>
      </c>
      <c r="S240" s="3">
        <v>2.3839885</v>
      </c>
      <c r="T240" s="3">
        <v>2.305422</v>
      </c>
      <c r="U240" s="3">
        <v>2.24479249999999</v>
      </c>
      <c r="V240" s="3">
        <v>2.1834855</v>
      </c>
      <c r="W240" s="3">
        <v>2.1123145</v>
      </c>
      <c r="X240" s="3"/>
      <c r="Y240" s="3"/>
      <c r="Z240" s="3"/>
      <c r="AA240" s="3"/>
      <c r="AB240" s="3"/>
      <c r="AC240" s="3"/>
      <c r="AD240" s="3"/>
      <c r="AE240" s="3"/>
    </row>
    <row r="241" spans="1:31">
      <c r="A241" t="s">
        <v>70</v>
      </c>
      <c r="B241" t="s">
        <v>72</v>
      </c>
      <c r="C241" t="s">
        <v>46</v>
      </c>
      <c r="D241" t="s">
        <v>39</v>
      </c>
      <c r="E241" s="3"/>
      <c r="F241" s="3">
        <v>11.8027156</v>
      </c>
      <c r="G241" s="3">
        <v>11.777122</v>
      </c>
      <c r="H241" s="3">
        <v>11.649154</v>
      </c>
      <c r="I241" s="3">
        <v>11.523059</v>
      </c>
      <c r="J241" s="3">
        <v>11.415405</v>
      </c>
      <c r="K241" s="3">
        <v>11.331027</v>
      </c>
      <c r="L241" s="3">
        <v>11.26119</v>
      </c>
      <c r="M241" s="3">
        <v>11.198676</v>
      </c>
      <c r="N241" s="3">
        <v>11.110335</v>
      </c>
      <c r="O241" s="3">
        <v>10.997107</v>
      </c>
      <c r="P241" s="3">
        <v>10.855896</v>
      </c>
      <c r="Q241" s="3">
        <v>10.699004</v>
      </c>
      <c r="R241" s="3">
        <v>10.536137</v>
      </c>
      <c r="S241" s="3">
        <v>10.375484</v>
      </c>
      <c r="T241" s="3">
        <v>10.218385</v>
      </c>
      <c r="U241" s="3">
        <v>10.059186</v>
      </c>
      <c r="V241" s="3">
        <v>9.887124</v>
      </c>
      <c r="W241" s="3">
        <v>9.690893</v>
      </c>
      <c r="X241" s="3"/>
      <c r="Y241" s="3"/>
      <c r="Z241" s="3"/>
      <c r="AA241" s="3"/>
      <c r="AB241" s="3"/>
      <c r="AC241" s="3"/>
      <c r="AD241" s="3"/>
      <c r="AE241" s="3"/>
    </row>
    <row r="242" spans="1:31">
      <c r="A242" t="s">
        <v>70</v>
      </c>
      <c r="B242" t="s">
        <v>72</v>
      </c>
      <c r="C242" t="s">
        <v>43</v>
      </c>
      <c r="D242" t="s">
        <v>18</v>
      </c>
      <c r="E242" s="3"/>
      <c r="F242" s="3">
        <v>934.1124</v>
      </c>
      <c r="G242" s="3">
        <v>958.6</v>
      </c>
      <c r="H242" s="3">
        <v>1140.734</v>
      </c>
      <c r="I242" s="3">
        <v>1296.407</v>
      </c>
      <c r="J242" s="3">
        <v>1427.862</v>
      </c>
      <c r="K242" s="3">
        <v>1530.907</v>
      </c>
      <c r="L242" s="3">
        <v>1610.014</v>
      </c>
      <c r="M242" s="3">
        <v>1674.708</v>
      </c>
      <c r="N242" s="3">
        <v>1732.619</v>
      </c>
      <c r="O242" s="3">
        <v>1786.199</v>
      </c>
      <c r="P242" s="3">
        <v>1835.952</v>
      </c>
      <c r="Q242" s="3">
        <v>1878.808</v>
      </c>
      <c r="R242" s="3">
        <v>1916.992</v>
      </c>
      <c r="S242" s="3">
        <v>1951.863</v>
      </c>
      <c r="T242" s="3">
        <v>1985.217</v>
      </c>
      <c r="U242" s="3">
        <v>2018.282</v>
      </c>
      <c r="V242" s="3">
        <v>2051.413</v>
      </c>
      <c r="W242" s="3">
        <v>2082.192</v>
      </c>
      <c r="X242" s="3"/>
      <c r="Y242" s="3"/>
      <c r="Z242" s="3"/>
      <c r="AA242" s="3"/>
      <c r="AB242" s="3"/>
      <c r="AC242" s="3"/>
      <c r="AD242" s="3"/>
      <c r="AE242" s="3"/>
    </row>
    <row r="243" spans="1:31">
      <c r="A243" t="s">
        <v>70</v>
      </c>
      <c r="B243" t="s">
        <v>72</v>
      </c>
      <c r="C243" t="s">
        <v>43</v>
      </c>
      <c r="D243" t="s">
        <v>31</v>
      </c>
      <c r="E243" s="3"/>
      <c r="F243" s="3">
        <v>25.5886361468664</v>
      </c>
      <c r="G243" s="3">
        <v>26.4222078629525</v>
      </c>
      <c r="H243" s="3">
        <v>32.4480792871227</v>
      </c>
      <c r="I243" s="3">
        <v>37.9637951396355</v>
      </c>
      <c r="J243" s="3">
        <v>43.1334566964699</v>
      </c>
      <c r="K243" s="3">
        <v>47.7214982480688</v>
      </c>
      <c r="L243" s="3">
        <v>51.7910708466737</v>
      </c>
      <c r="M243" s="3">
        <v>55.5696799046437</v>
      </c>
      <c r="N243" s="3">
        <v>59.311159409539</v>
      </c>
      <c r="O243" s="3">
        <v>63.1724856685875</v>
      </c>
      <c r="P243" s="3">
        <v>67.2095751108969</v>
      </c>
      <c r="Q243" s="3">
        <v>71.2273861688818</v>
      </c>
      <c r="R243" s="3">
        <v>75.1669304904927</v>
      </c>
      <c r="S243" s="3">
        <v>78.9720340076152</v>
      </c>
      <c r="T243" s="3">
        <v>82.6684800385772</v>
      </c>
      <c r="U243" s="3">
        <v>86.3230488530882</v>
      </c>
      <c r="V243" s="3">
        <v>90.006419838107</v>
      </c>
      <c r="W243" s="3">
        <v>93.742609502274</v>
      </c>
      <c r="X243" s="3"/>
      <c r="Y243" s="3"/>
      <c r="Z243" s="3"/>
      <c r="AA243" s="3"/>
      <c r="AB243" s="3"/>
      <c r="AC243" s="3"/>
      <c r="AD243" s="3"/>
      <c r="AE243" s="3"/>
    </row>
    <row r="244" spans="1:31">
      <c r="A244" t="s">
        <v>70</v>
      </c>
      <c r="B244" t="s">
        <v>72</v>
      </c>
      <c r="C244" t="s">
        <v>43</v>
      </c>
      <c r="D244" t="s">
        <v>33</v>
      </c>
      <c r="E244" s="3"/>
      <c r="F244" s="3">
        <v>84.7148567154419</v>
      </c>
      <c r="G244" s="3">
        <v>87.7593391005849</v>
      </c>
      <c r="H244" s="3">
        <v>109.627079147681</v>
      </c>
      <c r="I244" s="3">
        <v>128.957015041207</v>
      </c>
      <c r="J244" s="3">
        <v>149.165197461627</v>
      </c>
      <c r="K244" s="3">
        <v>169.387383989287</v>
      </c>
      <c r="L244" s="3">
        <v>190.898840560481</v>
      </c>
      <c r="M244" s="3">
        <v>209.393675233424</v>
      </c>
      <c r="N244" s="3">
        <v>230.561368725876</v>
      </c>
      <c r="O244" s="3">
        <v>248.914291606977</v>
      </c>
      <c r="P244" s="3">
        <v>264.333540635182</v>
      </c>
      <c r="Q244" s="3">
        <v>279.516100597399</v>
      </c>
      <c r="R244" s="3">
        <v>297.399504301064</v>
      </c>
      <c r="S244" s="3">
        <v>316.185748190593</v>
      </c>
      <c r="T244" s="3">
        <v>338.86429712334</v>
      </c>
      <c r="U244" s="3">
        <v>362.198409438957</v>
      </c>
      <c r="V244" s="3">
        <v>383.038131882177</v>
      </c>
      <c r="W244" s="3">
        <v>403.511153525616</v>
      </c>
      <c r="X244" s="3"/>
      <c r="Y244" s="3"/>
      <c r="Z244" s="3"/>
      <c r="AA244" s="3"/>
      <c r="AB244" s="3"/>
      <c r="AC244" s="3"/>
      <c r="AD244" s="3"/>
      <c r="AE244" s="3"/>
    </row>
    <row r="245" spans="1:31">
      <c r="A245" t="s">
        <v>70</v>
      </c>
      <c r="B245" t="s">
        <v>72</v>
      </c>
      <c r="C245" t="s">
        <v>43</v>
      </c>
      <c r="D245" t="s">
        <v>37</v>
      </c>
      <c r="E245" s="3"/>
      <c r="F245" s="3">
        <v>11.0265476</v>
      </c>
      <c r="G245" s="3">
        <v>10.923054</v>
      </c>
      <c r="H245" s="3">
        <v>10.405586</v>
      </c>
      <c r="I245" s="3">
        <v>10.0530165</v>
      </c>
      <c r="J245" s="3">
        <v>9.57235349999999</v>
      </c>
      <c r="K245" s="3">
        <v>9.03790449999999</v>
      </c>
      <c r="L245" s="3">
        <v>8.43385949999999</v>
      </c>
      <c r="M245" s="3">
        <v>7.99789199999999</v>
      </c>
      <c r="N245" s="3">
        <v>7.51478449999999</v>
      </c>
      <c r="O245" s="3">
        <v>7.17595999999999</v>
      </c>
      <c r="P245" s="3">
        <v>6.94558849999999</v>
      </c>
      <c r="Q245" s="3">
        <v>6.72164499999999</v>
      </c>
      <c r="R245" s="3">
        <v>6.44584799999999</v>
      </c>
      <c r="S245" s="3">
        <v>6.17315299999999</v>
      </c>
      <c r="T245" s="3">
        <v>5.85844249999999</v>
      </c>
      <c r="U245" s="3">
        <v>5.5723105</v>
      </c>
      <c r="V245" s="3">
        <v>5.35563649999999</v>
      </c>
      <c r="W245" s="3">
        <v>5.16018449999999</v>
      </c>
      <c r="X245" s="3"/>
      <c r="Y245" s="3"/>
      <c r="Z245" s="3"/>
      <c r="AA245" s="3"/>
      <c r="AB245" s="3"/>
      <c r="AC245" s="3"/>
      <c r="AD245" s="3"/>
      <c r="AE245" s="3"/>
    </row>
    <row r="246" spans="1:31">
      <c r="A246" t="s">
        <v>70</v>
      </c>
      <c r="B246" t="s">
        <v>72</v>
      </c>
      <c r="C246" t="s">
        <v>43</v>
      </c>
      <c r="D246" t="s">
        <v>39</v>
      </c>
      <c r="E246" s="3"/>
      <c r="F246" s="3">
        <v>36.5049702</v>
      </c>
      <c r="G246" s="3">
        <v>36.280087</v>
      </c>
      <c r="H246" s="3">
        <v>35.155671</v>
      </c>
      <c r="I246" s="3">
        <v>34.148509</v>
      </c>
      <c r="J246" s="3">
        <v>33.103352</v>
      </c>
      <c r="K246" s="3">
        <v>32.080028</v>
      </c>
      <c r="L246" s="3">
        <v>31.08671</v>
      </c>
      <c r="M246" s="3">
        <v>30.137082</v>
      </c>
      <c r="N246" s="3">
        <v>29.212361</v>
      </c>
      <c r="O246" s="3">
        <v>28.274952</v>
      </c>
      <c r="P246" s="3">
        <v>27.316822</v>
      </c>
      <c r="Q246" s="3">
        <v>26.377607</v>
      </c>
      <c r="R246" s="3">
        <v>25.50313</v>
      </c>
      <c r="S246" s="3">
        <v>24.715876</v>
      </c>
      <c r="T246" s="3">
        <v>24.014195</v>
      </c>
      <c r="U246" s="3">
        <v>23.380569</v>
      </c>
      <c r="V246" s="3">
        <v>22.791852</v>
      </c>
      <c r="W246" s="3">
        <v>22.211799</v>
      </c>
      <c r="X246" s="3"/>
      <c r="Y246" s="3"/>
      <c r="Z246" s="3"/>
      <c r="AA246" s="3"/>
      <c r="AB246" s="3"/>
      <c r="AC246" s="3"/>
      <c r="AD246" s="3"/>
      <c r="AE246" s="3"/>
    </row>
    <row r="247" spans="1:31">
      <c r="A247" t="s">
        <v>70</v>
      </c>
      <c r="B247" t="s">
        <v>72</v>
      </c>
      <c r="C247" t="s">
        <v>65</v>
      </c>
      <c r="D247" t="s">
        <v>18</v>
      </c>
      <c r="E247" s="3"/>
      <c r="F247" s="3">
        <v>17.5548</v>
      </c>
      <c r="G247" s="3">
        <v>17.8739</v>
      </c>
      <c r="H247" s="3">
        <v>21.9315</v>
      </c>
      <c r="I247" s="3">
        <v>25.0526</v>
      </c>
      <c r="J247" s="3">
        <v>28.1631</v>
      </c>
      <c r="K247" s="3">
        <v>31.2788</v>
      </c>
      <c r="L247" s="3">
        <v>34.2766</v>
      </c>
      <c r="M247" s="3">
        <v>37.0193</v>
      </c>
      <c r="N247" s="3">
        <v>39.4871</v>
      </c>
      <c r="O247" s="3">
        <v>41.7952</v>
      </c>
      <c r="P247" s="3">
        <v>44.0144</v>
      </c>
      <c r="Q247" s="3">
        <v>46.0419</v>
      </c>
      <c r="R247" s="3">
        <v>47.8302</v>
      </c>
      <c r="S247" s="3">
        <v>49.3547</v>
      </c>
      <c r="T247" s="3">
        <v>50.6006</v>
      </c>
      <c r="U247" s="3">
        <v>51.5911</v>
      </c>
      <c r="V247" s="3">
        <v>52.3763</v>
      </c>
      <c r="W247" s="3">
        <v>53.0121</v>
      </c>
      <c r="X247" s="3"/>
      <c r="Y247" s="3"/>
      <c r="Z247" s="3"/>
      <c r="AA247" s="3"/>
      <c r="AB247" s="3"/>
      <c r="AC247" s="3"/>
      <c r="AD247" s="3"/>
      <c r="AE247" s="3"/>
    </row>
    <row r="248" spans="1:31">
      <c r="A248" t="s">
        <v>70</v>
      </c>
      <c r="B248" t="s">
        <v>72</v>
      </c>
      <c r="C248" t="s">
        <v>65</v>
      </c>
      <c r="D248" t="s">
        <v>31</v>
      </c>
      <c r="E248" s="3"/>
      <c r="F248" s="3">
        <v>48.5090917933453</v>
      </c>
      <c r="G248" s="3">
        <v>49.0596437295858</v>
      </c>
      <c r="H248" s="3">
        <v>58.243879897808</v>
      </c>
      <c r="I248" s="3">
        <v>64.7208508681513</v>
      </c>
      <c r="J248" s="3">
        <v>70.9934459289137</v>
      </c>
      <c r="K248" s="3">
        <v>77.1858651663212</v>
      </c>
      <c r="L248" s="3">
        <v>83.0152944453192</v>
      </c>
      <c r="M248" s="3">
        <v>88.0942068991776</v>
      </c>
      <c r="N248" s="3">
        <v>92.5760250576154</v>
      </c>
      <c r="O248" s="3">
        <v>96.6928631083617</v>
      </c>
      <c r="P248" s="3">
        <v>100.626653223686</v>
      </c>
      <c r="Q248" s="3">
        <v>104.192653408525</v>
      </c>
      <c r="R248" s="3">
        <v>107.345373260947</v>
      </c>
      <c r="S248" s="3">
        <v>110.104315856635</v>
      </c>
      <c r="T248" s="3">
        <v>112.491024167499</v>
      </c>
      <c r="U248" s="3">
        <v>114.55244676056</v>
      </c>
      <c r="V248" s="3">
        <v>116.276018541541</v>
      </c>
      <c r="W248" s="3">
        <v>117.608913164533</v>
      </c>
      <c r="X248" s="3"/>
      <c r="Y248" s="3"/>
      <c r="Z248" s="3"/>
      <c r="AA248" s="3"/>
      <c r="AB248" s="3"/>
      <c r="AC248" s="3"/>
      <c r="AD248" s="3"/>
      <c r="AE248" s="3"/>
    </row>
    <row r="249" spans="1:31">
      <c r="A249" t="s">
        <v>70</v>
      </c>
      <c r="B249" t="s">
        <v>72</v>
      </c>
      <c r="C249" t="s">
        <v>65</v>
      </c>
      <c r="D249" t="s">
        <v>33</v>
      </c>
      <c r="E249" s="3"/>
      <c r="F249" s="3">
        <v>160.096597121967</v>
      </c>
      <c r="G249" s="3">
        <v>162.371911337209</v>
      </c>
      <c r="H249" s="3">
        <v>195.426982762081</v>
      </c>
      <c r="I249" s="3">
        <v>222.425832456601</v>
      </c>
      <c r="J249" s="3">
        <v>248.925874039343</v>
      </c>
      <c r="K249" s="3">
        <v>275.502825157341</v>
      </c>
      <c r="L249" s="3">
        <v>303.088663112013</v>
      </c>
      <c r="M249" s="3">
        <v>331.030443394251</v>
      </c>
      <c r="N249" s="3">
        <v>358.841517441311</v>
      </c>
      <c r="O249" s="3">
        <v>390.876018218042</v>
      </c>
      <c r="P249" s="3">
        <v>415.547729869063</v>
      </c>
      <c r="Q249" s="3">
        <v>434.032023152457</v>
      </c>
      <c r="R249" s="3">
        <v>453.528031290747</v>
      </c>
      <c r="S249" s="3">
        <v>471.758818946947</v>
      </c>
      <c r="T249" s="3">
        <v>485.037815246891</v>
      </c>
      <c r="U249" s="3">
        <v>497.395454216792</v>
      </c>
      <c r="V249" s="3">
        <v>508.774503137575</v>
      </c>
      <c r="W249" s="3">
        <v>519.062376077676</v>
      </c>
      <c r="X249" s="3"/>
      <c r="Y249" s="3"/>
      <c r="Z249" s="3"/>
      <c r="AA249" s="3"/>
      <c r="AB249" s="3"/>
      <c r="AC249" s="3"/>
      <c r="AD249" s="3"/>
      <c r="AE249" s="3"/>
    </row>
    <row r="250" spans="1:31">
      <c r="A250" t="s">
        <v>70</v>
      </c>
      <c r="B250" t="s">
        <v>72</v>
      </c>
      <c r="C250" t="s">
        <v>65</v>
      </c>
      <c r="D250" t="s">
        <v>37</v>
      </c>
      <c r="E250" s="3"/>
      <c r="F250" s="3">
        <v>0.1096513</v>
      </c>
      <c r="G250" s="3">
        <v>0.11008</v>
      </c>
      <c r="H250" s="3">
        <v>0.112223499999998</v>
      </c>
      <c r="I250" s="3">
        <v>0.112633499999998</v>
      </c>
      <c r="J250" s="3">
        <v>0.113138499999999</v>
      </c>
      <c r="K250" s="3">
        <v>0.113533499999996</v>
      </c>
      <c r="L250" s="3">
        <v>0.113090999999998</v>
      </c>
      <c r="M250" s="3">
        <v>0.111830499999998</v>
      </c>
      <c r="N250" s="3">
        <v>0.110040499999999</v>
      </c>
      <c r="O250" s="3">
        <v>0.106926999999999</v>
      </c>
      <c r="P250" s="3">
        <v>0.105918999999997</v>
      </c>
      <c r="Q250" s="3">
        <v>0.106079499999997</v>
      </c>
      <c r="R250" s="3">
        <v>0.105462499999999</v>
      </c>
      <c r="S250" s="3">
        <v>0.104618499999997</v>
      </c>
      <c r="T250" s="3">
        <v>0.104322999999997</v>
      </c>
      <c r="U250" s="3">
        <v>0.103722499999997</v>
      </c>
      <c r="V250" s="3">
        <v>0.102945999999999</v>
      </c>
      <c r="W250" s="3">
        <v>0.102130499999998</v>
      </c>
      <c r="X250" s="3"/>
      <c r="Y250" s="3"/>
      <c r="Z250" s="3"/>
      <c r="AA250" s="3"/>
      <c r="AB250" s="3"/>
      <c r="AC250" s="3"/>
      <c r="AD250" s="3"/>
      <c r="AE250" s="3"/>
    </row>
    <row r="251" spans="1:31">
      <c r="A251" t="s">
        <v>70</v>
      </c>
      <c r="B251" t="s">
        <v>72</v>
      </c>
      <c r="C251" t="s">
        <v>65</v>
      </c>
      <c r="D251" t="s">
        <v>39</v>
      </c>
      <c r="E251" s="3"/>
      <c r="F251" s="3">
        <v>0.3618868</v>
      </c>
      <c r="G251" s="3">
        <v>0.36433</v>
      </c>
      <c r="H251" s="3">
        <v>0.376546</v>
      </c>
      <c r="I251" s="3">
        <v>0.387086999999999</v>
      </c>
      <c r="J251" s="3">
        <v>0.396699999999999</v>
      </c>
      <c r="K251" s="3">
        <v>0.40524</v>
      </c>
      <c r="L251" s="3">
        <v>0.412894999999999</v>
      </c>
      <c r="M251" s="3">
        <v>0.420224</v>
      </c>
      <c r="N251" s="3">
        <v>0.426536999999999</v>
      </c>
      <c r="O251" s="3">
        <v>0.432247</v>
      </c>
      <c r="P251" s="3">
        <v>0.437403</v>
      </c>
      <c r="Q251" s="3">
        <v>0.441892</v>
      </c>
      <c r="R251" s="3">
        <v>0.445573</v>
      </c>
      <c r="S251" s="3">
        <v>0.448254</v>
      </c>
      <c r="T251" s="3">
        <v>0.449818999999999</v>
      </c>
      <c r="U251" s="3">
        <v>0.450370999999999</v>
      </c>
      <c r="V251" s="3">
        <v>0.450447999999999</v>
      </c>
      <c r="W251" s="3">
        <v>0.450748999999999</v>
      </c>
      <c r="X251" s="3"/>
      <c r="Y251" s="3"/>
      <c r="Z251" s="3"/>
      <c r="AA251" s="3"/>
      <c r="AB251" s="3"/>
      <c r="AC251" s="3"/>
      <c r="AD251" s="3"/>
      <c r="AE251" s="3"/>
    </row>
    <row r="252" spans="1:31">
      <c r="A252" t="s">
        <v>70</v>
      </c>
      <c r="B252" t="s">
        <v>72</v>
      </c>
      <c r="C252" t="s">
        <v>11</v>
      </c>
      <c r="D252" t="s">
        <v>18</v>
      </c>
      <c r="E252" s="3"/>
      <c r="F252" s="3">
        <v>8195.484</v>
      </c>
      <c r="G252" s="3">
        <v>8503.83</v>
      </c>
      <c r="H252" s="3">
        <v>11852.9</v>
      </c>
      <c r="I252" s="3">
        <v>15709.5</v>
      </c>
      <c r="J252" s="3">
        <v>19813.1</v>
      </c>
      <c r="K252" s="3">
        <v>24247.7</v>
      </c>
      <c r="L252" s="3">
        <v>29018.4</v>
      </c>
      <c r="M252" s="3">
        <v>34135.9</v>
      </c>
      <c r="N252" s="3">
        <v>39637.4</v>
      </c>
      <c r="O252" s="3">
        <v>45474.7</v>
      </c>
      <c r="P252" s="3">
        <v>51544.2</v>
      </c>
      <c r="Q252" s="3">
        <v>57627.1</v>
      </c>
      <c r="R252" s="3">
        <v>63676.1</v>
      </c>
      <c r="S252" s="3">
        <v>69509.7</v>
      </c>
      <c r="T252" s="3">
        <v>75080.7</v>
      </c>
      <c r="U252" s="3">
        <v>80380.7</v>
      </c>
      <c r="V252" s="3">
        <v>85418.1</v>
      </c>
      <c r="W252" s="3">
        <v>90238.2</v>
      </c>
      <c r="X252" s="3"/>
      <c r="Y252" s="3"/>
      <c r="Z252" s="3"/>
      <c r="AA252" s="3"/>
      <c r="AB252" s="3"/>
      <c r="AC252" s="3"/>
      <c r="AD252" s="3"/>
      <c r="AE252" s="3"/>
    </row>
    <row r="253" spans="1:31">
      <c r="A253" t="s">
        <v>70</v>
      </c>
      <c r="B253" t="s">
        <v>72</v>
      </c>
      <c r="C253" t="s">
        <v>11</v>
      </c>
      <c r="D253" t="s">
        <v>31</v>
      </c>
      <c r="E253" s="3"/>
      <c r="F253" s="3">
        <v>5.94365029598361</v>
      </c>
      <c r="G253" s="3">
        <v>6.11801122437785</v>
      </c>
      <c r="H253" s="3">
        <v>8.19997759082806</v>
      </c>
      <c r="I253" s="3">
        <v>10.4609671121777</v>
      </c>
      <c r="J253" s="3">
        <v>12.7986021198697</v>
      </c>
      <c r="K253" s="3">
        <v>15.3109171374809</v>
      </c>
      <c r="L253" s="3">
        <v>18.0496962356619</v>
      </c>
      <c r="M253" s="3">
        <v>21.0668883768557</v>
      </c>
      <c r="N253" s="3">
        <v>24.3913156214027</v>
      </c>
      <c r="O253" s="3">
        <v>28.0263117890828</v>
      </c>
      <c r="P253" s="3">
        <v>31.9724832270258</v>
      </c>
      <c r="Q253" s="3">
        <v>36.1371883532939</v>
      </c>
      <c r="R253" s="3">
        <v>40.5574123374638</v>
      </c>
      <c r="S253" s="3">
        <v>45.1510325804132</v>
      </c>
      <c r="T253" s="3">
        <v>49.8881476031991</v>
      </c>
      <c r="U253" s="3">
        <v>54.7455005325128</v>
      </c>
      <c r="V253" s="3">
        <v>59.7259793622391</v>
      </c>
      <c r="W253" s="3">
        <v>64.8445551842207</v>
      </c>
      <c r="X253" s="3"/>
      <c r="Y253" s="3"/>
      <c r="Z253" s="3"/>
      <c r="AA253" s="3"/>
      <c r="AB253" s="3"/>
      <c r="AC253" s="3"/>
      <c r="AD253" s="3"/>
      <c r="AE253" s="3"/>
    </row>
    <row r="254" spans="1:31">
      <c r="A254" t="s">
        <v>70</v>
      </c>
      <c r="B254" t="s">
        <v>72</v>
      </c>
      <c r="C254" t="s">
        <v>11</v>
      </c>
      <c r="D254" t="s">
        <v>33</v>
      </c>
      <c r="E254" s="3"/>
      <c r="F254" s="3">
        <v>20.485226195371</v>
      </c>
      <c r="G254" s="3">
        <v>20.9560029619379</v>
      </c>
      <c r="H254" s="3">
        <v>27.2840070195646</v>
      </c>
      <c r="I254" s="3">
        <v>34.0462067654257</v>
      </c>
      <c r="J254" s="3">
        <v>41.07379105546</v>
      </c>
      <c r="K254" s="3">
        <v>48.8487013588951</v>
      </c>
      <c r="L254" s="3">
        <v>57.5350190900547</v>
      </c>
      <c r="M254" s="3">
        <v>67.6340311063404</v>
      </c>
      <c r="N254" s="3">
        <v>79.4163507505816</v>
      </c>
      <c r="O254" s="3">
        <v>93.0402885428861</v>
      </c>
      <c r="P254" s="3">
        <v>108.762879513367</v>
      </c>
      <c r="Q254" s="3">
        <v>126.476765718328</v>
      </c>
      <c r="R254" s="3">
        <v>145.675249654153</v>
      </c>
      <c r="S254" s="3">
        <v>166.009963389725</v>
      </c>
      <c r="T254" s="3">
        <v>186.873413040622</v>
      </c>
      <c r="U254" s="3">
        <v>207.936736417159</v>
      </c>
      <c r="V254" s="3">
        <v>230.080277446246</v>
      </c>
      <c r="W254" s="3">
        <v>253.343243676364</v>
      </c>
      <c r="X254" s="3"/>
      <c r="Y254" s="3"/>
      <c r="Z254" s="3"/>
      <c r="AA254" s="3"/>
      <c r="AB254" s="3"/>
      <c r="AC254" s="3"/>
      <c r="AD254" s="3"/>
      <c r="AE254" s="3"/>
    </row>
    <row r="255" spans="1:31">
      <c r="A255" t="s">
        <v>70</v>
      </c>
      <c r="B255" t="s">
        <v>72</v>
      </c>
      <c r="C255" t="s">
        <v>11</v>
      </c>
      <c r="D255" t="s">
        <v>37</v>
      </c>
      <c r="E255" s="3"/>
      <c r="F255" s="3">
        <v>400.0680257</v>
      </c>
      <c r="G255" s="3">
        <v>405.7944645</v>
      </c>
      <c r="H255" s="3">
        <v>434.4266585</v>
      </c>
      <c r="I255" s="3">
        <v>461.4170415</v>
      </c>
      <c r="J255" s="3">
        <v>482.378166</v>
      </c>
      <c r="K255" s="3">
        <v>496.383718</v>
      </c>
      <c r="L255" s="3">
        <v>504.3606565</v>
      </c>
      <c r="M255" s="3">
        <v>504.714852</v>
      </c>
      <c r="N255" s="3">
        <v>499.108806</v>
      </c>
      <c r="O255" s="3">
        <v>488.7635315</v>
      </c>
      <c r="P255" s="3">
        <v>473.9135285</v>
      </c>
      <c r="Q255" s="3">
        <v>455.633884</v>
      </c>
      <c r="R255" s="3">
        <v>437.1099425</v>
      </c>
      <c r="S255" s="3">
        <v>418.7080015</v>
      </c>
      <c r="T255" s="3">
        <v>401.773044</v>
      </c>
      <c r="U255" s="3">
        <v>386.563247</v>
      </c>
      <c r="V255" s="3">
        <v>371.253464</v>
      </c>
      <c r="W255" s="3">
        <v>356.189487</v>
      </c>
      <c r="X255" s="3"/>
      <c r="Y255" s="3"/>
      <c r="Z255" s="3"/>
      <c r="AA255" s="3"/>
      <c r="AB255" s="3"/>
      <c r="AC255" s="3"/>
      <c r="AD255" s="3"/>
      <c r="AE255" s="3"/>
    </row>
    <row r="256" spans="1:31">
      <c r="A256" t="s">
        <v>70</v>
      </c>
      <c r="B256" t="s">
        <v>72</v>
      </c>
      <c r="C256" t="s">
        <v>11</v>
      </c>
      <c r="D256" t="s">
        <v>39</v>
      </c>
      <c r="E256" s="3"/>
      <c r="F256" s="3">
        <v>1378.8637608</v>
      </c>
      <c r="G256" s="3">
        <v>1389.966394</v>
      </c>
      <c r="H256" s="3">
        <v>1445.47956</v>
      </c>
      <c r="I256" s="3">
        <v>1501.725398</v>
      </c>
      <c r="J256" s="3">
        <v>1548.067501</v>
      </c>
      <c r="K256" s="3">
        <v>1583.686972</v>
      </c>
      <c r="L256" s="3">
        <v>1607.694646</v>
      </c>
      <c r="M256" s="3">
        <v>1620.357947</v>
      </c>
      <c r="N256" s="3">
        <v>1625.061994</v>
      </c>
      <c r="O256" s="3">
        <v>1622.571687</v>
      </c>
      <c r="P256" s="3">
        <v>1612.14253</v>
      </c>
      <c r="Q256" s="3">
        <v>1594.675807</v>
      </c>
      <c r="R256" s="3">
        <v>1570.023735</v>
      </c>
      <c r="S256" s="3">
        <v>1539.493031</v>
      </c>
      <c r="T256" s="3">
        <v>1504.980714</v>
      </c>
      <c r="U256" s="3">
        <v>1468.261304</v>
      </c>
      <c r="V256" s="3">
        <v>1430.166586</v>
      </c>
      <c r="W256" s="3">
        <v>1391.607973</v>
      </c>
      <c r="X256" s="3"/>
      <c r="Y256" s="3"/>
      <c r="Z256" s="3"/>
      <c r="AA256" s="3"/>
      <c r="AB256" s="3"/>
      <c r="AC256" s="3"/>
      <c r="AD256" s="3"/>
      <c r="AE256" s="3"/>
    </row>
    <row r="257" spans="1:31">
      <c r="A257" t="s">
        <v>70</v>
      </c>
      <c r="B257" t="s">
        <v>72</v>
      </c>
      <c r="C257" t="s">
        <v>66</v>
      </c>
      <c r="D257" t="s">
        <v>18</v>
      </c>
      <c r="E257" s="3"/>
      <c r="F257" s="3">
        <v>420.5008</v>
      </c>
      <c r="G257" s="3">
        <v>444.264</v>
      </c>
      <c r="H257" s="3">
        <v>584.221</v>
      </c>
      <c r="I257" s="3">
        <v>659.381</v>
      </c>
      <c r="J257" s="3">
        <v>732.493</v>
      </c>
      <c r="K257" s="3">
        <v>821.018</v>
      </c>
      <c r="L257" s="3">
        <v>929.85</v>
      </c>
      <c r="M257" s="3">
        <v>1050.97</v>
      </c>
      <c r="N257" s="3">
        <v>1169.33</v>
      </c>
      <c r="O257" s="3">
        <v>1283.07</v>
      </c>
      <c r="P257" s="3">
        <v>1389.48</v>
      </c>
      <c r="Q257" s="3">
        <v>1482.63</v>
      </c>
      <c r="R257" s="3">
        <v>1561.67</v>
      </c>
      <c r="S257" s="3">
        <v>1629.47</v>
      </c>
      <c r="T257" s="3">
        <v>1690.17</v>
      </c>
      <c r="U257" s="3">
        <v>1745.71</v>
      </c>
      <c r="V257" s="3">
        <v>1794.5</v>
      </c>
      <c r="W257" s="3">
        <v>1833.15</v>
      </c>
      <c r="X257" s="3"/>
      <c r="Y257" s="3"/>
      <c r="Z257" s="3"/>
      <c r="AA257" s="3"/>
      <c r="AB257" s="3"/>
      <c r="AC257" s="3"/>
      <c r="AD257" s="3"/>
      <c r="AE257" s="3"/>
    </row>
    <row r="258" spans="1:31">
      <c r="A258" t="s">
        <v>70</v>
      </c>
      <c r="B258" t="s">
        <v>72</v>
      </c>
      <c r="C258" t="s">
        <v>66</v>
      </c>
      <c r="D258" t="s">
        <v>31</v>
      </c>
      <c r="E258" s="3"/>
      <c r="F258" s="3">
        <v>86.0767472328477</v>
      </c>
      <c r="G258" s="3">
        <v>90.2044963367063</v>
      </c>
      <c r="H258" s="3">
        <v>114.004729796842</v>
      </c>
      <c r="I258" s="3">
        <v>125.158825697742</v>
      </c>
      <c r="J258" s="3">
        <v>135.162968424891</v>
      </c>
      <c r="K258" s="3">
        <v>147.075377971852</v>
      </c>
      <c r="L258" s="3">
        <v>161.643859906221</v>
      </c>
      <c r="M258" s="3">
        <v>177.457793050953</v>
      </c>
      <c r="N258" s="3">
        <v>192.78784549406</v>
      </c>
      <c r="O258" s="3">
        <v>207.564009296678</v>
      </c>
      <c r="P258" s="3">
        <v>221.493411532234</v>
      </c>
      <c r="Q258" s="3">
        <v>233.447945043063</v>
      </c>
      <c r="R258" s="3">
        <v>243.177219601174</v>
      </c>
      <c r="S258" s="3">
        <v>251.041699726106</v>
      </c>
      <c r="T258" s="3">
        <v>257.721607234265</v>
      </c>
      <c r="U258" s="3">
        <v>263.807063043437</v>
      </c>
      <c r="V258" s="3">
        <v>269.495996681648</v>
      </c>
      <c r="W258" s="3">
        <v>274.59325924965</v>
      </c>
      <c r="X258" s="3"/>
      <c r="Y258" s="3"/>
      <c r="Z258" s="3"/>
      <c r="AA258" s="3"/>
      <c r="AB258" s="3"/>
      <c r="AC258" s="3"/>
      <c r="AD258" s="3"/>
      <c r="AE258" s="3"/>
    </row>
    <row r="259" spans="1:31">
      <c r="A259" t="s">
        <v>70</v>
      </c>
      <c r="B259" t="s">
        <v>72</v>
      </c>
      <c r="C259" t="s">
        <v>66</v>
      </c>
      <c r="D259" t="s">
        <v>33</v>
      </c>
      <c r="E259" s="3"/>
      <c r="F259" s="3">
        <v>291.343242218015</v>
      </c>
      <c r="G259" s="3">
        <v>305.34689028512</v>
      </c>
      <c r="H259" s="3">
        <v>386.107757995406</v>
      </c>
      <c r="I259" s="3">
        <v>425.062384891737</v>
      </c>
      <c r="J259" s="3">
        <v>463.762252620837</v>
      </c>
      <c r="K259" s="3">
        <v>519.084471400559</v>
      </c>
      <c r="L259" s="3">
        <v>594.601680500314</v>
      </c>
      <c r="M259" s="3">
        <v>681.684697882145</v>
      </c>
      <c r="N259" s="3">
        <v>753.591843139884</v>
      </c>
      <c r="O259" s="3">
        <v>811.526205869742</v>
      </c>
      <c r="P259" s="3">
        <v>865.993452758428</v>
      </c>
      <c r="Q259" s="3">
        <v>919.497815260095</v>
      </c>
      <c r="R259" s="3">
        <v>975.305261047653</v>
      </c>
      <c r="S259" s="3">
        <v>1032.1950051484</v>
      </c>
      <c r="T259" s="3">
        <v>1080.88041325129</v>
      </c>
      <c r="U259" s="3">
        <v>1116.56588081526</v>
      </c>
      <c r="V259" s="3">
        <v>1148.01161126261</v>
      </c>
      <c r="W259" s="3">
        <v>1179.04557863536</v>
      </c>
      <c r="X259" s="3"/>
      <c r="Y259" s="3"/>
      <c r="Z259" s="3"/>
      <c r="AA259" s="3"/>
      <c r="AB259" s="3"/>
      <c r="AC259" s="3"/>
      <c r="AD259" s="3"/>
      <c r="AE259" s="3"/>
    </row>
    <row r="260" spans="1:31">
      <c r="A260" t="s">
        <v>70</v>
      </c>
      <c r="B260" t="s">
        <v>72</v>
      </c>
      <c r="C260" t="s">
        <v>66</v>
      </c>
      <c r="D260" t="s">
        <v>37</v>
      </c>
      <c r="E260" s="3"/>
      <c r="F260" s="3">
        <v>1.4433175</v>
      </c>
      <c r="G260" s="3">
        <v>1.4549485</v>
      </c>
      <c r="H260" s="3">
        <v>1.5131035</v>
      </c>
      <c r="I260" s="3">
        <v>1.551257</v>
      </c>
      <c r="J260" s="3">
        <v>1.579458</v>
      </c>
      <c r="K260" s="3">
        <v>1.5816655</v>
      </c>
      <c r="L260" s="3">
        <v>1.56382</v>
      </c>
      <c r="M260" s="3">
        <v>1.5417245</v>
      </c>
      <c r="N260" s="3">
        <v>1.5516755</v>
      </c>
      <c r="O260" s="3">
        <v>1.581058</v>
      </c>
      <c r="P260" s="3">
        <v>1.6044925</v>
      </c>
      <c r="Q260" s="3">
        <v>1.6124345</v>
      </c>
      <c r="R260" s="3">
        <v>1.6012115</v>
      </c>
      <c r="S260" s="3">
        <v>1.5786455</v>
      </c>
      <c r="T260" s="3">
        <v>1.5636975</v>
      </c>
      <c r="U260" s="3">
        <v>1.5634635</v>
      </c>
      <c r="V260" s="3">
        <v>1.5631375</v>
      </c>
      <c r="W260" s="3">
        <v>1.5547745</v>
      </c>
      <c r="X260" s="3"/>
      <c r="Y260" s="3"/>
      <c r="Z260" s="3"/>
      <c r="AA260" s="3"/>
      <c r="AB260" s="3"/>
      <c r="AC260" s="3"/>
      <c r="AD260" s="3"/>
      <c r="AE260" s="3"/>
    </row>
    <row r="261" spans="1:31">
      <c r="A261" t="s">
        <v>70</v>
      </c>
      <c r="B261" t="s">
        <v>72</v>
      </c>
      <c r="C261" t="s">
        <v>66</v>
      </c>
      <c r="D261" t="s">
        <v>39</v>
      </c>
      <c r="E261" s="3"/>
      <c r="F261" s="3">
        <v>4.8851846</v>
      </c>
      <c r="G261" s="3">
        <v>4.925076</v>
      </c>
      <c r="H261" s="3">
        <v>5.124533</v>
      </c>
      <c r="I261" s="3">
        <v>5.268354</v>
      </c>
      <c r="J261" s="3">
        <v>5.419332</v>
      </c>
      <c r="K261" s="3">
        <v>5.582294</v>
      </c>
      <c r="L261" s="3">
        <v>5.752461</v>
      </c>
      <c r="M261" s="3">
        <v>5.92236600000001</v>
      </c>
      <c r="N261" s="3">
        <v>6.065372</v>
      </c>
      <c r="O261" s="3">
        <v>6.181563</v>
      </c>
      <c r="P261" s="3">
        <v>6.273234</v>
      </c>
      <c r="Q261" s="3">
        <v>6.351009</v>
      </c>
      <c r="R261" s="3">
        <v>6.421942</v>
      </c>
      <c r="S261" s="3">
        <v>6.490834</v>
      </c>
      <c r="T261" s="3">
        <v>6.558123</v>
      </c>
      <c r="U261" s="3">
        <v>6.617374</v>
      </c>
      <c r="V261" s="3">
        <v>6.658726</v>
      </c>
      <c r="W261" s="3">
        <v>6.675874</v>
      </c>
      <c r="X261" s="3"/>
      <c r="Y261" s="3"/>
      <c r="Z261" s="3"/>
      <c r="AA261" s="3"/>
      <c r="AB261" s="3"/>
      <c r="AC261" s="3"/>
      <c r="AD261" s="3"/>
      <c r="AE261" s="3"/>
    </row>
    <row r="262" spans="1:31">
      <c r="A262" t="s">
        <v>70</v>
      </c>
      <c r="B262" t="s">
        <v>72</v>
      </c>
      <c r="C262" t="s">
        <v>49</v>
      </c>
      <c r="D262" t="s">
        <v>18</v>
      </c>
      <c r="E262" s="3"/>
      <c r="F262" s="3">
        <v>2171.80336</v>
      </c>
      <c r="G262" s="3">
        <v>2150.4218</v>
      </c>
      <c r="H262" s="3">
        <v>2484.9661</v>
      </c>
      <c r="I262" s="3">
        <v>2615.5376</v>
      </c>
      <c r="J262" s="3">
        <v>2781.1059</v>
      </c>
      <c r="K262" s="3">
        <v>2949.3229</v>
      </c>
      <c r="L262" s="3">
        <v>3119.572</v>
      </c>
      <c r="M262" s="3">
        <v>3284.5018</v>
      </c>
      <c r="N262" s="3">
        <v>3440.8251</v>
      </c>
      <c r="O262" s="3">
        <v>3586.052</v>
      </c>
      <c r="P262" s="3">
        <v>3721.3839</v>
      </c>
      <c r="Q262" s="3">
        <v>3843.6823</v>
      </c>
      <c r="R262" s="3">
        <v>3954.4684</v>
      </c>
      <c r="S262" s="3">
        <v>4057.4434</v>
      </c>
      <c r="T262" s="3">
        <v>4153.0056</v>
      </c>
      <c r="U262" s="3">
        <v>4238.0711</v>
      </c>
      <c r="V262" s="3">
        <v>4308.6389</v>
      </c>
      <c r="W262" s="3">
        <v>4359.3384</v>
      </c>
      <c r="X262" s="3"/>
      <c r="Y262" s="3"/>
      <c r="Z262" s="3"/>
      <c r="AA262" s="3"/>
      <c r="AB262" s="3"/>
      <c r="AC262" s="3"/>
      <c r="AD262" s="3"/>
      <c r="AE262" s="3"/>
    </row>
    <row r="263" spans="1:31">
      <c r="A263" t="s">
        <v>70</v>
      </c>
      <c r="B263" t="s">
        <v>72</v>
      </c>
      <c r="C263" t="s">
        <v>49</v>
      </c>
      <c r="D263" t="s">
        <v>31</v>
      </c>
      <c r="E263" s="3"/>
      <c r="F263" s="3">
        <v>36.0225901861586</v>
      </c>
      <c r="G263" s="3">
        <v>35.7512925630418</v>
      </c>
      <c r="H263" s="3">
        <v>41.8015748895103</v>
      </c>
      <c r="I263" s="3">
        <v>44.5524741478851</v>
      </c>
      <c r="J263" s="3">
        <v>47.910558992087</v>
      </c>
      <c r="K263" s="3">
        <v>51.3191135269228</v>
      </c>
      <c r="L263" s="3">
        <v>54.7953983185728</v>
      </c>
      <c r="M263" s="3">
        <v>58.2371908969035</v>
      </c>
      <c r="N263" s="3">
        <v>61.8225058404216</v>
      </c>
      <c r="O263" s="3">
        <v>65.51481980918</v>
      </c>
      <c r="P263" s="3">
        <v>69.3072229430659</v>
      </c>
      <c r="Q263" s="3">
        <v>72.9431565294816</v>
      </c>
      <c r="R263" s="3">
        <v>76.2715241668096</v>
      </c>
      <c r="S263" s="3">
        <v>79.3060522962447</v>
      </c>
      <c r="T263" s="3">
        <v>82.1615017954826</v>
      </c>
      <c r="U263" s="3">
        <v>84.9583077807835</v>
      </c>
      <c r="V263" s="3">
        <v>87.7402970118473</v>
      </c>
      <c r="W263" s="3">
        <v>90.4545526886125</v>
      </c>
      <c r="X263" s="3"/>
      <c r="Y263" s="3"/>
      <c r="Z263" s="3"/>
      <c r="AA263" s="3"/>
      <c r="AB263" s="3"/>
      <c r="AC263" s="3"/>
      <c r="AD263" s="3"/>
      <c r="AE263" s="3"/>
    </row>
    <row r="264" spans="1:31">
      <c r="A264" t="s">
        <v>70</v>
      </c>
      <c r="B264" t="s">
        <v>72</v>
      </c>
      <c r="C264" t="s">
        <v>49</v>
      </c>
      <c r="D264" t="s">
        <v>33</v>
      </c>
      <c r="E264" s="3"/>
      <c r="F264" s="3">
        <v>121.45950046656</v>
      </c>
      <c r="G264" s="3">
        <v>120.867635795624</v>
      </c>
      <c r="H264" s="3">
        <v>143.268353762469</v>
      </c>
      <c r="I264" s="3">
        <v>157.828056482986</v>
      </c>
      <c r="J264" s="3">
        <v>178.030496915984</v>
      </c>
      <c r="K264" s="3">
        <v>201.05396917285</v>
      </c>
      <c r="L264" s="3">
        <v>224.005528525597</v>
      </c>
      <c r="M264" s="3">
        <v>244.901039380468</v>
      </c>
      <c r="N264" s="3">
        <v>264.083751269735</v>
      </c>
      <c r="O264" s="3">
        <v>281.885717358092</v>
      </c>
      <c r="P264" s="3">
        <v>298.332723795805</v>
      </c>
      <c r="Q264" s="3">
        <v>315.55605671415</v>
      </c>
      <c r="R264" s="3">
        <v>334.569310802018</v>
      </c>
      <c r="S264" s="3">
        <v>354.690507562859</v>
      </c>
      <c r="T264" s="3">
        <v>372.594003038974</v>
      </c>
      <c r="U264" s="3">
        <v>387.27602128173</v>
      </c>
      <c r="V264" s="3">
        <v>402.291348143763</v>
      </c>
      <c r="W264" s="3">
        <v>418.193185937194</v>
      </c>
      <c r="X264" s="3"/>
      <c r="Y264" s="3"/>
      <c r="Z264" s="3"/>
      <c r="AA264" s="3"/>
      <c r="AB264" s="3"/>
      <c r="AC264" s="3"/>
      <c r="AD264" s="3"/>
      <c r="AE264" s="3"/>
    </row>
    <row r="265" spans="1:31">
      <c r="A265" t="s">
        <v>70</v>
      </c>
      <c r="B265" t="s">
        <v>72</v>
      </c>
      <c r="C265" t="s">
        <v>49</v>
      </c>
      <c r="D265" t="s">
        <v>37</v>
      </c>
      <c r="E265" s="3"/>
      <c r="F265" s="3">
        <v>17.880885</v>
      </c>
      <c r="G265" s="3">
        <v>17.7915435</v>
      </c>
      <c r="H265" s="3">
        <v>17.344836</v>
      </c>
      <c r="I265" s="3">
        <v>16.57207</v>
      </c>
      <c r="J265" s="3">
        <v>15.621514</v>
      </c>
      <c r="K265" s="3">
        <v>14.6693095</v>
      </c>
      <c r="L265" s="3">
        <v>13.926317</v>
      </c>
      <c r="M265" s="3">
        <v>13.411547</v>
      </c>
      <c r="N265" s="3">
        <v>13.029295</v>
      </c>
      <c r="O265" s="3">
        <v>12.721652</v>
      </c>
      <c r="P265" s="3">
        <v>12.473938</v>
      </c>
      <c r="Q265" s="3">
        <v>12.180664</v>
      </c>
      <c r="R265" s="3">
        <v>11.819579</v>
      </c>
      <c r="S265" s="3">
        <v>11.439391</v>
      </c>
      <c r="T265" s="3">
        <v>11.1461955</v>
      </c>
      <c r="U265" s="3">
        <v>10.943283</v>
      </c>
      <c r="V265" s="3">
        <v>10.710245</v>
      </c>
      <c r="W265" s="3">
        <v>10.4242215</v>
      </c>
      <c r="X265" s="3"/>
      <c r="Y265" s="3"/>
      <c r="Z265" s="3"/>
      <c r="AA265" s="3"/>
      <c r="AB265" s="3"/>
      <c r="AC265" s="3"/>
      <c r="AD265" s="3"/>
      <c r="AE265" s="3"/>
    </row>
    <row r="266" spans="1:31">
      <c r="A266" t="s">
        <v>70</v>
      </c>
      <c r="B266" t="s">
        <v>72</v>
      </c>
      <c r="C266" t="s">
        <v>49</v>
      </c>
      <c r="D266" t="s">
        <v>39</v>
      </c>
      <c r="E266" s="3"/>
      <c r="F266" s="3">
        <v>60.2900388</v>
      </c>
      <c r="G266" s="3">
        <v>60.149484</v>
      </c>
      <c r="H266" s="3">
        <v>59.44671</v>
      </c>
      <c r="I266" s="3">
        <v>58.706899</v>
      </c>
      <c r="J266" s="3">
        <v>58.04787</v>
      </c>
      <c r="K266" s="3">
        <v>57.4702620000001</v>
      </c>
      <c r="L266" s="3">
        <v>56.931277</v>
      </c>
      <c r="M266" s="3">
        <v>56.398699</v>
      </c>
      <c r="N266" s="3">
        <v>55.656513</v>
      </c>
      <c r="O266" s="3">
        <v>54.736501</v>
      </c>
      <c r="P266" s="3">
        <v>53.694027</v>
      </c>
      <c r="Q266" s="3">
        <v>52.694214</v>
      </c>
      <c r="R266" s="3">
        <v>51.847245</v>
      </c>
      <c r="S266" s="3">
        <v>51.161838</v>
      </c>
      <c r="T266" s="3">
        <v>50.546856</v>
      </c>
      <c r="U266" s="3">
        <v>49.884128</v>
      </c>
      <c r="V266" s="3">
        <v>49.106728</v>
      </c>
      <c r="W266" s="3">
        <v>48.193687</v>
      </c>
      <c r="X266" s="3"/>
      <c r="Y266" s="3"/>
      <c r="Z266" s="3"/>
      <c r="AA266" s="3"/>
      <c r="AB266" s="3"/>
      <c r="AC266" s="3"/>
      <c r="AD266" s="3"/>
      <c r="AE266" s="3"/>
    </row>
    <row r="267" spans="1:31">
      <c r="A267" t="s">
        <v>70</v>
      </c>
      <c r="B267" t="s">
        <v>72</v>
      </c>
      <c r="C267" t="s">
        <v>53</v>
      </c>
      <c r="D267" t="s">
        <v>18</v>
      </c>
      <c r="E267" s="3"/>
      <c r="F267" s="3">
        <v>5130.438</v>
      </c>
      <c r="G267" s="3">
        <v>5113.07</v>
      </c>
      <c r="H267" s="3">
        <v>5485.67</v>
      </c>
      <c r="I267" s="3">
        <v>5705.2</v>
      </c>
      <c r="J267" s="3">
        <v>5948.75</v>
      </c>
      <c r="K267" s="3">
        <v>6157.06</v>
      </c>
      <c r="L267" s="3">
        <v>6371.42</v>
      </c>
      <c r="M267" s="3">
        <v>6598.6</v>
      </c>
      <c r="N267" s="3">
        <v>6815.61</v>
      </c>
      <c r="O267" s="3">
        <v>7007.88</v>
      </c>
      <c r="P267" s="3">
        <v>7173.6</v>
      </c>
      <c r="Q267" s="3">
        <v>7306.8</v>
      </c>
      <c r="R267" s="3">
        <v>7413.1</v>
      </c>
      <c r="S267" s="3">
        <v>7508.57</v>
      </c>
      <c r="T267" s="3">
        <v>7601.83</v>
      </c>
      <c r="U267" s="3">
        <v>7687.09</v>
      </c>
      <c r="V267" s="3">
        <v>7751.97</v>
      </c>
      <c r="W267" s="3">
        <v>7782.79</v>
      </c>
      <c r="X267" s="3"/>
      <c r="Y267" s="3"/>
      <c r="Z267" s="3"/>
      <c r="AA267" s="3"/>
      <c r="AB267" s="3"/>
      <c r="AC267" s="3"/>
      <c r="AD267" s="3"/>
      <c r="AE267" s="3"/>
    </row>
    <row r="268" spans="1:31">
      <c r="A268" t="s">
        <v>70</v>
      </c>
      <c r="B268" t="s">
        <v>72</v>
      </c>
      <c r="C268" t="s">
        <v>53</v>
      </c>
      <c r="D268" t="s">
        <v>31</v>
      </c>
      <c r="E268" s="3"/>
      <c r="F268" s="3">
        <v>40.6671643997752</v>
      </c>
      <c r="G268" s="3">
        <v>40.7277143992874</v>
      </c>
      <c r="H268" s="3">
        <v>44.7909356113123</v>
      </c>
      <c r="I268" s="3">
        <v>47.803141415127</v>
      </c>
      <c r="J268" s="3">
        <v>51.2599340653561</v>
      </c>
      <c r="K268" s="3">
        <v>54.6489279945481</v>
      </c>
      <c r="L268" s="3">
        <v>58.3127078654713</v>
      </c>
      <c r="M268" s="3">
        <v>62.261695286153</v>
      </c>
      <c r="N268" s="3">
        <v>66.2661573836624</v>
      </c>
      <c r="O268" s="3">
        <v>70.2659681620529</v>
      </c>
      <c r="P268" s="3">
        <v>74.3840799404471</v>
      </c>
      <c r="Q268" s="3">
        <v>78.6059469613828</v>
      </c>
      <c r="R268" s="3">
        <v>82.8874878524451</v>
      </c>
      <c r="S268" s="3">
        <v>87.1586473874798</v>
      </c>
      <c r="T268" s="3">
        <v>91.3981456462141</v>
      </c>
      <c r="U268" s="3">
        <v>95.5961173880711</v>
      </c>
      <c r="V268" s="3">
        <v>99.7233002180028</v>
      </c>
      <c r="W268" s="3">
        <v>103.713974645826</v>
      </c>
      <c r="X268" s="3"/>
      <c r="Y268" s="3"/>
      <c r="Z268" s="3"/>
      <c r="AA268" s="3"/>
      <c r="AB268" s="3"/>
      <c r="AC268" s="3"/>
      <c r="AD268" s="3"/>
      <c r="AE268" s="3"/>
    </row>
    <row r="269" spans="1:31">
      <c r="A269" t="s">
        <v>70</v>
      </c>
      <c r="B269" t="s">
        <v>72</v>
      </c>
      <c r="C269" t="s">
        <v>53</v>
      </c>
      <c r="D269" t="s">
        <v>33</v>
      </c>
      <c r="E269" s="3"/>
      <c r="F269" s="3">
        <v>150.582802110284</v>
      </c>
      <c r="G269" s="3">
        <v>150.930709908358</v>
      </c>
      <c r="H269" s="3">
        <v>166.692619629243</v>
      </c>
      <c r="I269" s="3">
        <v>179.740797022778</v>
      </c>
      <c r="J269" s="3">
        <v>197.795878111788</v>
      </c>
      <c r="K269" s="3">
        <v>221.868636417189</v>
      </c>
      <c r="L269" s="3">
        <v>246.578432160222</v>
      </c>
      <c r="M269" s="3">
        <v>269.883796918926</v>
      </c>
      <c r="N269" s="3">
        <v>292.083643211414</v>
      </c>
      <c r="O269" s="3">
        <v>313.403691013284</v>
      </c>
      <c r="P269" s="3">
        <v>336.6124533516</v>
      </c>
      <c r="Q269" s="3">
        <v>360.814920853473</v>
      </c>
      <c r="R269" s="3">
        <v>385.554162269668</v>
      </c>
      <c r="S269" s="3">
        <v>412.120053181845</v>
      </c>
      <c r="T269" s="3">
        <v>436.527574608434</v>
      </c>
      <c r="U269" s="3">
        <v>460.604431529589</v>
      </c>
      <c r="V269" s="3">
        <v>486.91147127541</v>
      </c>
      <c r="W269" s="3">
        <v>513.843022629939</v>
      </c>
      <c r="X269" s="3"/>
      <c r="Y269" s="3"/>
      <c r="Z269" s="3"/>
      <c r="AA269" s="3"/>
      <c r="AB269" s="3"/>
      <c r="AC269" s="3"/>
      <c r="AD269" s="3"/>
      <c r="AE269" s="3"/>
    </row>
    <row r="270" spans="1:31">
      <c r="A270" t="s">
        <v>70</v>
      </c>
      <c r="B270" t="s">
        <v>72</v>
      </c>
      <c r="C270" t="s">
        <v>53</v>
      </c>
      <c r="D270" t="s">
        <v>37</v>
      </c>
      <c r="E270" s="3"/>
      <c r="F270" s="3">
        <v>34.0705441</v>
      </c>
      <c r="G270" s="3">
        <v>33.876936</v>
      </c>
      <c r="H270" s="3">
        <v>32.9088955</v>
      </c>
      <c r="I270" s="3">
        <v>31.7412635</v>
      </c>
      <c r="J270" s="3">
        <v>30.075197</v>
      </c>
      <c r="K270" s="3">
        <v>27.7509255</v>
      </c>
      <c r="L270" s="3">
        <v>25.839324</v>
      </c>
      <c r="M270" s="3">
        <v>24.449782</v>
      </c>
      <c r="N270" s="3">
        <v>23.334446</v>
      </c>
      <c r="O270" s="3">
        <v>22.3605535</v>
      </c>
      <c r="P270" s="3">
        <v>21.3111545</v>
      </c>
      <c r="Q270" s="3">
        <v>20.2508255</v>
      </c>
      <c r="R270" s="3">
        <v>19.22713</v>
      </c>
      <c r="S270" s="3">
        <v>18.2193755</v>
      </c>
      <c r="T270" s="3">
        <v>17.414318</v>
      </c>
      <c r="U270" s="3">
        <v>16.689136</v>
      </c>
      <c r="V270" s="3">
        <v>15.920697</v>
      </c>
      <c r="W270" s="3">
        <v>15.1462405</v>
      </c>
      <c r="X270" s="3"/>
      <c r="Y270" s="3"/>
      <c r="Z270" s="3"/>
      <c r="AA270" s="3"/>
      <c r="AB270" s="3"/>
      <c r="AC270" s="3"/>
      <c r="AD270" s="3"/>
      <c r="AE270" s="3"/>
    </row>
    <row r="271" spans="1:31">
      <c r="A271" t="s">
        <v>70</v>
      </c>
      <c r="B271" t="s">
        <v>72</v>
      </c>
      <c r="C271" t="s">
        <v>53</v>
      </c>
      <c r="D271" t="s">
        <v>39</v>
      </c>
      <c r="E271" s="3"/>
      <c r="F271" s="3">
        <v>126.1567674</v>
      </c>
      <c r="G271" s="3">
        <v>125.542768</v>
      </c>
      <c r="H271" s="3">
        <v>122.472771</v>
      </c>
      <c r="I271" s="3">
        <v>119.347805</v>
      </c>
      <c r="J271" s="3">
        <v>116.050676</v>
      </c>
      <c r="K271" s="3">
        <v>112.665705</v>
      </c>
      <c r="L271" s="3">
        <v>109.262976</v>
      </c>
      <c r="M271" s="3">
        <v>105.981695</v>
      </c>
      <c r="N271" s="3">
        <v>102.852048</v>
      </c>
      <c r="O271" s="3">
        <v>99.733629</v>
      </c>
      <c r="P271" s="3">
        <v>96.439991</v>
      </c>
      <c r="Q271" s="3">
        <v>92.954799</v>
      </c>
      <c r="R271" s="3">
        <v>89.435694</v>
      </c>
      <c r="S271" s="3">
        <v>86.1483079999999</v>
      </c>
      <c r="T271" s="3">
        <v>83.172694</v>
      </c>
      <c r="U271" s="3">
        <v>80.412157</v>
      </c>
      <c r="V271" s="3">
        <v>77.734792</v>
      </c>
      <c r="W271" s="3">
        <v>75.0409</v>
      </c>
      <c r="X271" s="3"/>
      <c r="Y271" s="3"/>
      <c r="Z271" s="3"/>
      <c r="AA271" s="3"/>
      <c r="AB271" s="3"/>
      <c r="AC271" s="3"/>
      <c r="AD271" s="3"/>
      <c r="AE271" s="3"/>
    </row>
    <row r="272" spans="1:31">
      <c r="A272" t="s">
        <v>70</v>
      </c>
      <c r="B272" t="s">
        <v>72</v>
      </c>
      <c r="C272" t="s">
        <v>36</v>
      </c>
      <c r="D272" t="s">
        <v>18</v>
      </c>
      <c r="E272" s="3"/>
      <c r="F272" s="3">
        <v>3874.553960932</v>
      </c>
      <c r="G272" s="3">
        <v>3877.612597617</v>
      </c>
      <c r="H272" s="3">
        <v>4710.723413351</v>
      </c>
      <c r="I272" s="3">
        <v>5450.305839915</v>
      </c>
      <c r="J272" s="3">
        <v>6320.682863909</v>
      </c>
      <c r="K272" s="3">
        <v>7316.215031511</v>
      </c>
      <c r="L272" s="3">
        <v>8415.035337253</v>
      </c>
      <c r="M272" s="3">
        <v>9596.230383241</v>
      </c>
      <c r="N272" s="3">
        <v>10862.416041539</v>
      </c>
      <c r="O272" s="3">
        <v>12220.112937983</v>
      </c>
      <c r="P272" s="3">
        <v>13686.787562474</v>
      </c>
      <c r="Q272" s="3">
        <v>15234.524150373</v>
      </c>
      <c r="R272" s="3">
        <v>16840.80291918</v>
      </c>
      <c r="S272" s="3">
        <v>18474.58828938</v>
      </c>
      <c r="T272" s="3">
        <v>20127.54495936</v>
      </c>
      <c r="U272" s="3">
        <v>21800.49003858</v>
      </c>
      <c r="V272" s="3">
        <v>23492.74513849</v>
      </c>
      <c r="W272" s="3">
        <v>25206.06316143</v>
      </c>
      <c r="X272" s="3"/>
      <c r="Y272" s="3"/>
      <c r="Z272" s="3"/>
      <c r="AA272" s="3"/>
      <c r="AB272" s="3"/>
      <c r="AC272" s="3"/>
      <c r="AD272" s="3"/>
      <c r="AE272" s="3"/>
    </row>
    <row r="273" spans="1:31">
      <c r="A273" t="s">
        <v>70</v>
      </c>
      <c r="B273" t="s">
        <v>72</v>
      </c>
      <c r="C273" t="s">
        <v>36</v>
      </c>
      <c r="D273" t="s">
        <v>31</v>
      </c>
      <c r="E273" s="3"/>
      <c r="F273" s="3">
        <v>12.5541397360376</v>
      </c>
      <c r="G273" s="3">
        <v>12.4637893253194</v>
      </c>
      <c r="H273" s="3">
        <v>14.5607218658359</v>
      </c>
      <c r="I273" s="3">
        <v>16.2236349156013</v>
      </c>
      <c r="J273" s="3">
        <v>18.2318802914144</v>
      </c>
      <c r="K273" s="3">
        <v>20.5851832661403</v>
      </c>
      <c r="L273" s="3">
        <v>23.2400259321029</v>
      </c>
      <c r="M273" s="3">
        <v>26.159572320819</v>
      </c>
      <c r="N273" s="3">
        <v>29.3751364064987</v>
      </c>
      <c r="O273" s="3">
        <v>32.9323065712809</v>
      </c>
      <c r="P273" s="3">
        <v>36.8966586038823</v>
      </c>
      <c r="Q273" s="3">
        <v>41.2254186516777</v>
      </c>
      <c r="R273" s="3">
        <v>45.8969242053866</v>
      </c>
      <c r="S273" s="3">
        <v>50.8764560205211</v>
      </c>
      <c r="T273" s="3">
        <v>56.1648448000072</v>
      </c>
      <c r="U273" s="3">
        <v>61.7810148655359</v>
      </c>
      <c r="V273" s="3">
        <v>67.7340737764948</v>
      </c>
      <c r="W273" s="3">
        <v>74.0196799376117</v>
      </c>
      <c r="X273" s="3"/>
      <c r="Y273" s="3"/>
      <c r="Z273" s="3"/>
      <c r="AA273" s="3"/>
      <c r="AB273" s="3"/>
      <c r="AC273" s="3"/>
      <c r="AD273" s="3"/>
      <c r="AE273" s="3"/>
    </row>
    <row r="274" spans="1:31">
      <c r="A274" t="s">
        <v>70</v>
      </c>
      <c r="B274" t="s">
        <v>72</v>
      </c>
      <c r="C274" t="s">
        <v>36</v>
      </c>
      <c r="D274" t="s">
        <v>33</v>
      </c>
      <c r="E274" s="3"/>
      <c r="F274" s="3">
        <v>43.8922015450822</v>
      </c>
      <c r="G274" s="3">
        <v>43.4106316371019</v>
      </c>
      <c r="H274" s="3">
        <v>49.8109803166799</v>
      </c>
      <c r="I274" s="3">
        <v>54.9477364210805</v>
      </c>
      <c r="J274" s="3">
        <v>61.3939921912237</v>
      </c>
      <c r="K274" s="3">
        <v>69.1807473565777</v>
      </c>
      <c r="L274" s="3">
        <v>78.2796689732786</v>
      </c>
      <c r="M274" s="3">
        <v>88.8974430759723</v>
      </c>
      <c r="N274" s="3">
        <v>101.343174552041</v>
      </c>
      <c r="O274" s="3">
        <v>115.918267244483</v>
      </c>
      <c r="P274" s="3">
        <v>132.671673249215</v>
      </c>
      <c r="Q274" s="3">
        <v>151.487855108744</v>
      </c>
      <c r="R274" s="3">
        <v>172.562069851138</v>
      </c>
      <c r="S274" s="3">
        <v>196.070868610489</v>
      </c>
      <c r="T274" s="3">
        <v>221.530764263277</v>
      </c>
      <c r="U274" s="3">
        <v>248.289870092142</v>
      </c>
      <c r="V274" s="3">
        <v>277.353440226323</v>
      </c>
      <c r="W274" s="3">
        <v>308.721791428558</v>
      </c>
      <c r="X274" s="3"/>
      <c r="Y274" s="3"/>
      <c r="Z274" s="3"/>
      <c r="AA274" s="3"/>
      <c r="AB274" s="3"/>
      <c r="AC274" s="3"/>
      <c r="AD274" s="3"/>
      <c r="AE274" s="3"/>
    </row>
    <row r="275" spans="1:31">
      <c r="A275" t="s">
        <v>70</v>
      </c>
      <c r="B275" t="s">
        <v>72</v>
      </c>
      <c r="C275" t="s">
        <v>36</v>
      </c>
      <c r="D275" t="s">
        <v>37</v>
      </c>
      <c r="E275" s="3"/>
      <c r="F275" s="3">
        <v>88.274313535</v>
      </c>
      <c r="G275" s="3">
        <v>89.324030805</v>
      </c>
      <c r="H275" s="3">
        <v>94.5719876099999</v>
      </c>
      <c r="I275" s="3">
        <v>99.1907254949999</v>
      </c>
      <c r="J275" s="3">
        <v>102.95279128</v>
      </c>
      <c r="K275" s="3">
        <v>105.755073645</v>
      </c>
      <c r="L275" s="3">
        <v>107.499628545</v>
      </c>
      <c r="M275" s="3">
        <v>107.947203555</v>
      </c>
      <c r="N275" s="3">
        <v>107.18448568</v>
      </c>
      <c r="O275" s="3">
        <v>105.42007941</v>
      </c>
      <c r="P275" s="3">
        <v>103.162847255</v>
      </c>
      <c r="Q275" s="3">
        <v>100.565976985</v>
      </c>
      <c r="R275" s="3">
        <v>97.5927266849999</v>
      </c>
      <c r="S275" s="3">
        <v>94.2240345049999</v>
      </c>
      <c r="T275" s="3">
        <v>90.8566583349999</v>
      </c>
      <c r="U275" s="3">
        <v>87.8025753949999</v>
      </c>
      <c r="V275" s="3">
        <v>84.7032765099999</v>
      </c>
      <c r="W275" s="3">
        <v>81.6465305049999</v>
      </c>
      <c r="X275" s="3"/>
      <c r="Y275" s="3"/>
      <c r="Z275" s="3"/>
      <c r="AA275" s="3"/>
      <c r="AB275" s="3"/>
      <c r="AC275" s="3"/>
      <c r="AD275" s="3"/>
      <c r="AE275" s="3"/>
    </row>
    <row r="276" spans="1:31">
      <c r="A276" t="s">
        <v>70</v>
      </c>
      <c r="B276" t="s">
        <v>72</v>
      </c>
      <c r="C276" t="s">
        <v>36</v>
      </c>
      <c r="D276" t="s">
        <v>39</v>
      </c>
      <c r="E276" s="3"/>
      <c r="F276" s="3">
        <v>308.62759555</v>
      </c>
      <c r="G276" s="3">
        <v>311.11024877</v>
      </c>
      <c r="H276" s="3">
        <v>323.52265614</v>
      </c>
      <c r="I276" s="3">
        <v>335.94850157</v>
      </c>
      <c r="J276" s="3">
        <v>346.682995</v>
      </c>
      <c r="K276" s="3">
        <v>355.41170253</v>
      </c>
      <c r="L276" s="3">
        <v>362.09233853</v>
      </c>
      <c r="M276" s="3">
        <v>366.83437579</v>
      </c>
      <c r="N276" s="3">
        <v>369.78265875</v>
      </c>
      <c r="O276" s="3">
        <v>371.06762964</v>
      </c>
      <c r="P276" s="3">
        <v>370.94924257</v>
      </c>
      <c r="Q276" s="3">
        <v>369.54201191</v>
      </c>
      <c r="R276" s="3">
        <v>366.92661242</v>
      </c>
      <c r="S276" s="3">
        <v>363.12647803</v>
      </c>
      <c r="T276" s="3">
        <v>358.36554042</v>
      </c>
      <c r="U276" s="3">
        <v>352.86714027</v>
      </c>
      <c r="V276" s="3">
        <v>346.83791818</v>
      </c>
      <c r="W276" s="3">
        <v>340.53191236</v>
      </c>
      <c r="X276" s="3"/>
      <c r="Y276" s="3"/>
      <c r="Z276" s="3"/>
      <c r="AA276" s="3"/>
      <c r="AB276" s="3"/>
      <c r="AC276" s="3"/>
      <c r="AD276" s="3"/>
      <c r="AE276" s="3"/>
    </row>
    <row r="277" spans="1:31">
      <c r="A277" t="s">
        <v>70</v>
      </c>
      <c r="B277" t="s">
        <v>72</v>
      </c>
      <c r="C277" t="s">
        <v>38</v>
      </c>
      <c r="D277" t="s">
        <v>18</v>
      </c>
      <c r="E277" s="3"/>
      <c r="F277" s="3">
        <v>3487.28222</v>
      </c>
      <c r="G277" s="3">
        <v>3519.5816</v>
      </c>
      <c r="H277" s="3">
        <v>4164.1126</v>
      </c>
      <c r="I277" s="3">
        <v>4850.4973</v>
      </c>
      <c r="J277" s="3">
        <v>5648.5119</v>
      </c>
      <c r="K277" s="3">
        <v>6555.592</v>
      </c>
      <c r="L277" s="3">
        <v>7521.301</v>
      </c>
      <c r="M277" s="3">
        <v>8532.183</v>
      </c>
      <c r="N277" s="3">
        <v>9612.492</v>
      </c>
      <c r="O277" s="3">
        <v>10787.222</v>
      </c>
      <c r="P277" s="3">
        <v>12042.323</v>
      </c>
      <c r="Q277" s="3">
        <v>13316.105</v>
      </c>
      <c r="R277" s="3">
        <v>14595.262</v>
      </c>
      <c r="S277" s="3">
        <v>15880.166</v>
      </c>
      <c r="T277" s="3">
        <v>17183.59</v>
      </c>
      <c r="U277" s="3">
        <v>18527.943</v>
      </c>
      <c r="V277" s="3">
        <v>19924.989</v>
      </c>
      <c r="W277" s="3">
        <v>21366.979</v>
      </c>
      <c r="X277" s="3"/>
      <c r="Y277" s="3"/>
      <c r="Z277" s="3"/>
      <c r="AA277" s="3"/>
      <c r="AB277" s="3"/>
      <c r="AC277" s="3"/>
      <c r="AD277" s="3"/>
      <c r="AE277" s="3"/>
    </row>
    <row r="278" spans="1:31">
      <c r="A278" t="s">
        <v>70</v>
      </c>
      <c r="B278" t="s">
        <v>72</v>
      </c>
      <c r="C278" t="s">
        <v>38</v>
      </c>
      <c r="D278" t="s">
        <v>31</v>
      </c>
      <c r="E278" s="3"/>
      <c r="F278" s="3">
        <v>15.1250456261669</v>
      </c>
      <c r="G278" s="3">
        <v>15.0259731126318</v>
      </c>
      <c r="H278" s="3">
        <v>16.4861783147427</v>
      </c>
      <c r="I278" s="3">
        <v>17.9071380601832</v>
      </c>
      <c r="J278" s="3">
        <v>19.5891154496245</v>
      </c>
      <c r="K278" s="3">
        <v>21.5015918498411</v>
      </c>
      <c r="L278" s="3">
        <v>23.4909104948956</v>
      </c>
      <c r="M278" s="3">
        <v>25.5674244054045</v>
      </c>
      <c r="N278" s="3">
        <v>27.836977154926</v>
      </c>
      <c r="O278" s="3">
        <v>30.4086002716038</v>
      </c>
      <c r="P278" s="3">
        <v>33.2800864390165</v>
      </c>
      <c r="Q278" s="3">
        <v>36.3076237267</v>
      </c>
      <c r="R278" s="3">
        <v>39.471527303684</v>
      </c>
      <c r="S278" s="3">
        <v>42.7783039136884</v>
      </c>
      <c r="T278" s="3">
        <v>46.2529801974004</v>
      </c>
      <c r="U278" s="3">
        <v>49.9435371857262</v>
      </c>
      <c r="V278" s="3">
        <v>53.8963706845595</v>
      </c>
      <c r="W278" s="3">
        <v>58.1362121007003</v>
      </c>
      <c r="X278" s="3"/>
      <c r="Y278" s="3"/>
      <c r="Z278" s="3"/>
      <c r="AA278" s="3"/>
      <c r="AB278" s="3"/>
      <c r="AC278" s="3"/>
      <c r="AD278" s="3"/>
      <c r="AE278" s="3"/>
    </row>
    <row r="279" spans="1:31">
      <c r="A279" t="s">
        <v>70</v>
      </c>
      <c r="B279" t="s">
        <v>72</v>
      </c>
      <c r="C279" t="s">
        <v>38</v>
      </c>
      <c r="D279" t="s">
        <v>33</v>
      </c>
      <c r="E279" s="3"/>
      <c r="F279" s="3">
        <v>53.5991437545003</v>
      </c>
      <c r="G279" s="3">
        <v>53.0494752549568</v>
      </c>
      <c r="H279" s="3">
        <v>57.230615055247</v>
      </c>
      <c r="I279" s="3">
        <v>61.018502208983</v>
      </c>
      <c r="J279" s="3">
        <v>65.8457582478633</v>
      </c>
      <c r="K279" s="3">
        <v>71.8641016126487</v>
      </c>
      <c r="L279" s="3">
        <v>78.8938958325157</v>
      </c>
      <c r="M279" s="3">
        <v>87.5095046083659</v>
      </c>
      <c r="N279" s="3">
        <v>97.1568687669016</v>
      </c>
      <c r="O279" s="3">
        <v>107.208510870689</v>
      </c>
      <c r="P279" s="3">
        <v>117.309843756626</v>
      </c>
      <c r="Q279" s="3">
        <v>128.045677675588</v>
      </c>
      <c r="R279" s="3">
        <v>140.626244880037</v>
      </c>
      <c r="S279" s="3">
        <v>155.666419994825</v>
      </c>
      <c r="T279" s="3">
        <v>172.016581056244</v>
      </c>
      <c r="U279" s="3">
        <v>189.145089384371</v>
      </c>
      <c r="V279" s="3">
        <v>208.370785627944</v>
      </c>
      <c r="W279" s="3">
        <v>229.893426587647</v>
      </c>
      <c r="X279" s="3"/>
      <c r="Y279" s="3"/>
      <c r="Z279" s="3"/>
      <c r="AA279" s="3"/>
      <c r="AB279" s="3"/>
      <c r="AC279" s="3"/>
      <c r="AD279" s="3"/>
      <c r="AE279" s="3"/>
    </row>
    <row r="280" spans="1:31">
      <c r="A280" t="s">
        <v>70</v>
      </c>
      <c r="B280" t="s">
        <v>72</v>
      </c>
      <c r="C280" t="s">
        <v>38</v>
      </c>
      <c r="D280" t="s">
        <v>37</v>
      </c>
      <c r="E280" s="3"/>
      <c r="F280" s="3">
        <v>65.0622748</v>
      </c>
      <c r="G280" s="3">
        <v>66.345267</v>
      </c>
      <c r="H280" s="3">
        <v>72.760228</v>
      </c>
      <c r="I280" s="3">
        <v>79.492238</v>
      </c>
      <c r="J280" s="3">
        <v>85.7839905</v>
      </c>
      <c r="K280" s="3">
        <v>91.2220685</v>
      </c>
      <c r="L280" s="3">
        <v>95.3343845</v>
      </c>
      <c r="M280" s="3">
        <v>97.500072</v>
      </c>
      <c r="N280" s="3">
        <v>98.937853</v>
      </c>
      <c r="O280" s="3">
        <v>100.6190825</v>
      </c>
      <c r="P280" s="3">
        <v>102.6539855</v>
      </c>
      <c r="Q280" s="3">
        <v>103.994959</v>
      </c>
      <c r="R280" s="3">
        <v>103.787611</v>
      </c>
      <c r="S280" s="3">
        <v>102.014076</v>
      </c>
      <c r="T280" s="3">
        <v>99.894963</v>
      </c>
      <c r="U280" s="3">
        <v>97.9562465</v>
      </c>
      <c r="V280" s="3">
        <v>95.622757</v>
      </c>
      <c r="W280" s="3">
        <v>92.942975</v>
      </c>
      <c r="X280" s="3"/>
      <c r="Y280" s="3"/>
      <c r="Z280" s="3"/>
      <c r="AA280" s="3"/>
      <c r="AB280" s="3"/>
      <c r="AC280" s="3"/>
      <c r="AD280" s="3"/>
      <c r="AE280" s="3"/>
    </row>
    <row r="281" spans="1:31">
      <c r="A281" t="s">
        <v>70</v>
      </c>
      <c r="B281" t="s">
        <v>72</v>
      </c>
      <c r="C281" t="s">
        <v>38</v>
      </c>
      <c r="D281" t="s">
        <v>39</v>
      </c>
      <c r="E281" s="3"/>
      <c r="F281" s="3">
        <v>230.5634182</v>
      </c>
      <c r="G281" s="3">
        <v>234.233189</v>
      </c>
      <c r="H281" s="3">
        <v>252.582043</v>
      </c>
      <c r="I281" s="3">
        <v>270.869487</v>
      </c>
      <c r="J281" s="3">
        <v>288.349513</v>
      </c>
      <c r="K281" s="3">
        <v>304.888682</v>
      </c>
      <c r="L281" s="3">
        <v>320.179203</v>
      </c>
      <c r="M281" s="3">
        <v>333.713043</v>
      </c>
      <c r="N281" s="3">
        <v>345.313787</v>
      </c>
      <c r="O281" s="3">
        <v>354.742471</v>
      </c>
      <c r="P281" s="3">
        <v>361.847708</v>
      </c>
      <c r="Q281" s="3">
        <v>366.757822</v>
      </c>
      <c r="R281" s="3">
        <v>369.766842</v>
      </c>
      <c r="S281" s="3">
        <v>371.220094</v>
      </c>
      <c r="T281" s="3">
        <v>371.513142</v>
      </c>
      <c r="U281" s="3">
        <v>370.977789</v>
      </c>
      <c r="V281" s="3">
        <v>369.690737</v>
      </c>
      <c r="W281" s="3">
        <v>367.533044</v>
      </c>
      <c r="X281" s="3"/>
      <c r="Y281" s="3"/>
      <c r="Z281" s="3"/>
      <c r="AA281" s="3"/>
      <c r="AB281" s="3"/>
      <c r="AC281" s="3"/>
      <c r="AD281" s="3"/>
      <c r="AE281" s="3"/>
    </row>
    <row r="282" spans="1:31">
      <c r="A282" t="s">
        <v>70</v>
      </c>
      <c r="B282" t="s">
        <v>72</v>
      </c>
      <c r="C282" t="s">
        <v>60</v>
      </c>
      <c r="D282" t="s">
        <v>18</v>
      </c>
      <c r="E282" s="3"/>
      <c r="F282" s="3">
        <v>23290.976</v>
      </c>
      <c r="G282" s="3">
        <v>23564.13</v>
      </c>
      <c r="H282" s="3">
        <v>26964.68</v>
      </c>
      <c r="I282" s="3">
        <v>29726.9</v>
      </c>
      <c r="J282" s="3">
        <v>32354.53</v>
      </c>
      <c r="K282" s="3">
        <v>34938.54</v>
      </c>
      <c r="L282" s="3">
        <v>37534.73</v>
      </c>
      <c r="M282" s="3">
        <v>40155.42</v>
      </c>
      <c r="N282" s="3">
        <v>42834.95</v>
      </c>
      <c r="O282" s="3">
        <v>45576.59</v>
      </c>
      <c r="P282" s="3">
        <v>48388.6</v>
      </c>
      <c r="Q282" s="3">
        <v>51184.83</v>
      </c>
      <c r="R282" s="3">
        <v>53924.72</v>
      </c>
      <c r="S282" s="3">
        <v>56577.84</v>
      </c>
      <c r="T282" s="3">
        <v>59141.32</v>
      </c>
      <c r="U282" s="3">
        <v>61616.91</v>
      </c>
      <c r="V282" s="3">
        <v>64002.95</v>
      </c>
      <c r="W282" s="3">
        <v>66272.12</v>
      </c>
      <c r="X282" s="3"/>
      <c r="Y282" s="3"/>
      <c r="Z282" s="3"/>
      <c r="AA282" s="3"/>
      <c r="AB282" s="3"/>
      <c r="AC282" s="3"/>
      <c r="AD282" s="3"/>
      <c r="AE282" s="3"/>
    </row>
    <row r="283" spans="1:31">
      <c r="A283" t="s">
        <v>70</v>
      </c>
      <c r="B283" t="s">
        <v>72</v>
      </c>
      <c r="C283" t="s">
        <v>60</v>
      </c>
      <c r="D283" t="s">
        <v>31</v>
      </c>
      <c r="E283" s="3"/>
      <c r="F283" s="3">
        <v>46.9296716012218</v>
      </c>
      <c r="G283" s="3">
        <v>47.245718904649</v>
      </c>
      <c r="H283" s="3">
        <v>52.7617367508654</v>
      </c>
      <c r="I283" s="3">
        <v>56.6474714614702</v>
      </c>
      <c r="J283" s="3">
        <v>60.1757214247121</v>
      </c>
      <c r="K283" s="3">
        <v>63.6023973222221</v>
      </c>
      <c r="L283" s="3">
        <v>67.0794168140926</v>
      </c>
      <c r="M283" s="3">
        <v>70.6198122569901</v>
      </c>
      <c r="N283" s="3">
        <v>74.3570571587645</v>
      </c>
      <c r="O283" s="3">
        <v>78.2160759945767</v>
      </c>
      <c r="P283" s="3">
        <v>82.207286173431</v>
      </c>
      <c r="Q283" s="3">
        <v>86.1957440531096</v>
      </c>
      <c r="R283" s="3">
        <v>90.1859435928405</v>
      </c>
      <c r="S283" s="3">
        <v>94.2263372217393</v>
      </c>
      <c r="T283" s="3">
        <v>98.371649053259</v>
      </c>
      <c r="U283" s="3">
        <v>102.630840000349</v>
      </c>
      <c r="V283" s="3">
        <v>106.950403034043</v>
      </c>
      <c r="W283" s="3">
        <v>111.282594785024</v>
      </c>
      <c r="X283" s="3"/>
      <c r="Y283" s="3"/>
      <c r="Z283" s="3"/>
      <c r="AA283" s="3"/>
      <c r="AB283" s="3"/>
      <c r="AC283" s="3"/>
      <c r="AD283" s="3"/>
      <c r="AE283" s="3"/>
    </row>
    <row r="284" spans="1:31">
      <c r="A284" t="s">
        <v>70</v>
      </c>
      <c r="B284" t="s">
        <v>72</v>
      </c>
      <c r="C284" t="s">
        <v>60</v>
      </c>
      <c r="D284" t="s">
        <v>33</v>
      </c>
      <c r="E284" s="3"/>
      <c r="F284" s="3">
        <v>159.239843569278</v>
      </c>
      <c r="G284" s="3">
        <v>160.616172148941</v>
      </c>
      <c r="H284" s="3">
        <v>181.034873141656</v>
      </c>
      <c r="I284" s="3">
        <v>196.952054180992</v>
      </c>
      <c r="J284" s="3">
        <v>211.143275479899</v>
      </c>
      <c r="K284" s="3">
        <v>225.749630419683</v>
      </c>
      <c r="L284" s="3">
        <v>240.696581366064</v>
      </c>
      <c r="M284" s="3">
        <v>257.670485535825</v>
      </c>
      <c r="N284" s="3">
        <v>275.843599503849</v>
      </c>
      <c r="O284" s="3">
        <v>295.289294207404</v>
      </c>
      <c r="P284" s="3">
        <v>314.896220553264</v>
      </c>
      <c r="Q284" s="3">
        <v>336.16834052862</v>
      </c>
      <c r="R284" s="3">
        <v>359.344338747607</v>
      </c>
      <c r="S284" s="3">
        <v>382.976229958483</v>
      </c>
      <c r="T284" s="3">
        <v>406.01961516344</v>
      </c>
      <c r="U284" s="3">
        <v>427.528575858998</v>
      </c>
      <c r="V284" s="3">
        <v>450.371464743436</v>
      </c>
      <c r="W284" s="3">
        <v>474.878860948592</v>
      </c>
      <c r="X284" s="3"/>
      <c r="Y284" s="3"/>
      <c r="Z284" s="3"/>
      <c r="AA284" s="3"/>
      <c r="AB284" s="3"/>
      <c r="AC284" s="3"/>
      <c r="AD284" s="3"/>
      <c r="AE284" s="3"/>
    </row>
    <row r="285" spans="1:31">
      <c r="A285" t="s">
        <v>70</v>
      </c>
      <c r="B285" t="s">
        <v>72</v>
      </c>
      <c r="C285" t="s">
        <v>60</v>
      </c>
      <c r="D285" t="s">
        <v>37</v>
      </c>
      <c r="E285" s="3"/>
      <c r="F285" s="3">
        <v>146.2634946</v>
      </c>
      <c r="G285" s="3">
        <v>146.710818</v>
      </c>
      <c r="H285" s="3">
        <v>148.947435</v>
      </c>
      <c r="I285" s="3">
        <v>150.934704</v>
      </c>
      <c r="J285" s="3">
        <v>153.2349535</v>
      </c>
      <c r="K285" s="3">
        <v>154.766765</v>
      </c>
      <c r="L285" s="3">
        <v>155.9420985</v>
      </c>
      <c r="M285" s="3">
        <v>155.8402</v>
      </c>
      <c r="N285" s="3">
        <v>155.2870905</v>
      </c>
      <c r="O285" s="3">
        <v>154.345555</v>
      </c>
      <c r="P285" s="3">
        <v>153.6652295</v>
      </c>
      <c r="Q285" s="3">
        <v>152.2595195</v>
      </c>
      <c r="R285" s="3">
        <v>150.064198</v>
      </c>
      <c r="S285" s="3">
        <v>147.7319885</v>
      </c>
      <c r="T285" s="3">
        <v>145.6612385</v>
      </c>
      <c r="U285" s="3">
        <v>144.123489</v>
      </c>
      <c r="V285" s="3">
        <v>142.111468</v>
      </c>
      <c r="W285" s="3">
        <v>139.5558435</v>
      </c>
      <c r="X285" s="3"/>
      <c r="Y285" s="3"/>
      <c r="Z285" s="3"/>
      <c r="AA285" s="3"/>
      <c r="AB285" s="3"/>
      <c r="AC285" s="3"/>
      <c r="AD285" s="3"/>
      <c r="AE285" s="3"/>
    </row>
    <row r="286" spans="1:31">
      <c r="A286" t="s">
        <v>70</v>
      </c>
      <c r="B286" t="s">
        <v>72</v>
      </c>
      <c r="C286" t="s">
        <v>60</v>
      </c>
      <c r="D286" t="s">
        <v>39</v>
      </c>
      <c r="E286" s="3"/>
      <c r="F286" s="3">
        <v>496.2953118</v>
      </c>
      <c r="G286" s="3">
        <v>498.756936</v>
      </c>
      <c r="H286" s="3">
        <v>511.065057</v>
      </c>
      <c r="I286" s="3">
        <v>524.770113</v>
      </c>
      <c r="J286" s="3">
        <v>537.667505</v>
      </c>
      <c r="K286" s="3">
        <v>549.327407</v>
      </c>
      <c r="L286" s="3">
        <v>559.556594</v>
      </c>
      <c r="M286" s="3">
        <v>568.614086</v>
      </c>
      <c r="N286" s="3">
        <v>576.071077</v>
      </c>
      <c r="O286" s="3">
        <v>582.701055</v>
      </c>
      <c r="P286" s="3">
        <v>588.616925</v>
      </c>
      <c r="Q286" s="3">
        <v>593.82085</v>
      </c>
      <c r="R286" s="3">
        <v>597.928212</v>
      </c>
      <c r="S286" s="3">
        <v>600.446135</v>
      </c>
      <c r="T286" s="3">
        <v>601.202893</v>
      </c>
      <c r="U286" s="3">
        <v>600.374215</v>
      </c>
      <c r="V286" s="3">
        <v>598.4358</v>
      </c>
      <c r="W286" s="3">
        <v>595.529967</v>
      </c>
      <c r="X286" s="3"/>
      <c r="Y286" s="3"/>
      <c r="Z286" s="3"/>
      <c r="AA286" s="3"/>
      <c r="AB286" s="3"/>
      <c r="AC286" s="3"/>
      <c r="AD286" s="3"/>
      <c r="AE286" s="3"/>
    </row>
    <row r="287" spans="1:31">
      <c r="A287" t="s">
        <v>70</v>
      </c>
      <c r="B287" t="s">
        <v>72</v>
      </c>
      <c r="C287" t="s">
        <v>63</v>
      </c>
      <c r="D287" t="s">
        <v>18</v>
      </c>
      <c r="E287" s="3"/>
      <c r="F287" s="3">
        <v>326.0964</v>
      </c>
      <c r="G287" s="3">
        <v>328.832</v>
      </c>
      <c r="H287" s="3">
        <v>365.437</v>
      </c>
      <c r="I287" s="3">
        <v>398.907</v>
      </c>
      <c r="J287" s="3">
        <v>432.178</v>
      </c>
      <c r="K287" s="3">
        <v>466.611</v>
      </c>
      <c r="L287" s="3">
        <v>502.401</v>
      </c>
      <c r="M287" s="3">
        <v>539.313</v>
      </c>
      <c r="N287" s="3">
        <v>576.309</v>
      </c>
      <c r="O287" s="3">
        <v>613.962</v>
      </c>
      <c r="P287" s="3">
        <v>652.435</v>
      </c>
      <c r="Q287" s="3">
        <v>689.44</v>
      </c>
      <c r="R287" s="3">
        <v>724.86</v>
      </c>
      <c r="S287" s="3">
        <v>758.287</v>
      </c>
      <c r="T287" s="3">
        <v>789.261</v>
      </c>
      <c r="U287" s="3">
        <v>817.692</v>
      </c>
      <c r="V287" s="3">
        <v>843.587</v>
      </c>
      <c r="W287" s="3">
        <v>866.455</v>
      </c>
      <c r="X287" s="3"/>
      <c r="Y287" s="3"/>
      <c r="Z287" s="3"/>
      <c r="AA287" s="3"/>
      <c r="AB287" s="3"/>
      <c r="AC287" s="3"/>
      <c r="AD287" s="3"/>
      <c r="AE287" s="3"/>
    </row>
    <row r="288" spans="1:31">
      <c r="A288" t="s">
        <v>70</v>
      </c>
      <c r="B288" t="s">
        <v>72</v>
      </c>
      <c r="C288" t="s">
        <v>63</v>
      </c>
      <c r="D288" t="s">
        <v>31</v>
      </c>
      <c r="E288" s="3"/>
      <c r="F288" s="3">
        <v>61.0647175177901</v>
      </c>
      <c r="G288" s="3">
        <v>61.2584175554607</v>
      </c>
      <c r="H288" s="3">
        <v>66.3610083745505</v>
      </c>
      <c r="I288" s="3">
        <v>70.9218181126416</v>
      </c>
      <c r="J288" s="3">
        <v>75.2712873839284</v>
      </c>
      <c r="K288" s="3">
        <v>79.6533369113329</v>
      </c>
      <c r="L288" s="3">
        <v>84.0799092260113</v>
      </c>
      <c r="M288" s="3">
        <v>88.4078656678715</v>
      </c>
      <c r="N288" s="3">
        <v>92.8770102288819</v>
      </c>
      <c r="O288" s="3">
        <v>97.5096340398931</v>
      </c>
      <c r="P288" s="3">
        <v>102.342552453234</v>
      </c>
      <c r="Q288" s="3">
        <v>106.901275561823</v>
      </c>
      <c r="R288" s="3">
        <v>111.153400156841</v>
      </c>
      <c r="S288" s="3">
        <v>115.196489872546</v>
      </c>
      <c r="T288" s="3">
        <v>119.181066473342</v>
      </c>
      <c r="U288" s="3">
        <v>123.153767349308</v>
      </c>
      <c r="V288" s="3">
        <v>126.99897372529</v>
      </c>
      <c r="W288" s="3">
        <v>130.552439528781</v>
      </c>
      <c r="X288" s="3"/>
      <c r="Y288" s="3"/>
      <c r="Z288" s="3"/>
      <c r="AA288" s="3"/>
      <c r="AB288" s="3"/>
      <c r="AC288" s="3"/>
      <c r="AD288" s="3"/>
      <c r="AE288" s="3"/>
    </row>
    <row r="289" spans="1:31">
      <c r="A289" t="s">
        <v>70</v>
      </c>
      <c r="B289" t="s">
        <v>72</v>
      </c>
      <c r="C289" t="s">
        <v>63</v>
      </c>
      <c r="D289" t="s">
        <v>33</v>
      </c>
      <c r="E289" s="3"/>
      <c r="F289" s="3">
        <v>206.142885589751</v>
      </c>
      <c r="G289" s="3">
        <v>207.036412322505</v>
      </c>
      <c r="H289" s="3">
        <v>225.549017998273</v>
      </c>
      <c r="I289" s="3">
        <v>244.443661443198</v>
      </c>
      <c r="J289" s="3">
        <v>265.900875819447</v>
      </c>
      <c r="K289" s="3">
        <v>289.741043061794</v>
      </c>
      <c r="L289" s="3">
        <v>312.635288077848</v>
      </c>
      <c r="M289" s="3">
        <v>338.504084013271</v>
      </c>
      <c r="N289" s="3">
        <v>366.092360172594</v>
      </c>
      <c r="O289" s="3">
        <v>393.864317533308</v>
      </c>
      <c r="P289" s="3">
        <v>419.087499413862</v>
      </c>
      <c r="Q289" s="3">
        <v>443.122851478582</v>
      </c>
      <c r="R289" s="3">
        <v>468.87022173436</v>
      </c>
      <c r="S289" s="3">
        <v>495.591201814564</v>
      </c>
      <c r="T289" s="3">
        <v>519.061473647106</v>
      </c>
      <c r="U289" s="3">
        <v>536.602812254116</v>
      </c>
      <c r="V289" s="3">
        <v>554.786139997535</v>
      </c>
      <c r="W289" s="3">
        <v>573.768320648853</v>
      </c>
      <c r="X289" s="3"/>
      <c r="Y289" s="3"/>
      <c r="Z289" s="3"/>
      <c r="AA289" s="3"/>
      <c r="AB289" s="3"/>
      <c r="AC289" s="3"/>
      <c r="AD289" s="3"/>
      <c r="AE289" s="3"/>
    </row>
    <row r="290" spans="1:31">
      <c r="A290" t="s">
        <v>70</v>
      </c>
      <c r="B290" t="s">
        <v>72</v>
      </c>
      <c r="C290" t="s">
        <v>63</v>
      </c>
      <c r="D290" t="s">
        <v>37</v>
      </c>
      <c r="E290" s="3"/>
      <c r="F290" s="3">
        <v>1.581895</v>
      </c>
      <c r="G290" s="3">
        <v>1.588281</v>
      </c>
      <c r="H290" s="3">
        <v>1.620211</v>
      </c>
      <c r="I290" s="3">
        <v>1.6318975</v>
      </c>
      <c r="J290" s="3">
        <v>1.625335</v>
      </c>
      <c r="K290" s="3">
        <v>1.6104415</v>
      </c>
      <c r="L290" s="3">
        <v>1.6069875</v>
      </c>
      <c r="M290" s="3">
        <v>1.5932245</v>
      </c>
      <c r="N290" s="3">
        <v>1.5742175</v>
      </c>
      <c r="O290" s="3">
        <v>1.558816</v>
      </c>
      <c r="P290" s="3">
        <v>1.556799</v>
      </c>
      <c r="Q290" s="3">
        <v>1.5558665</v>
      </c>
      <c r="R290" s="3">
        <v>1.5459715</v>
      </c>
      <c r="S290" s="3">
        <v>1.5300655</v>
      </c>
      <c r="T290" s="3">
        <v>1.520554</v>
      </c>
      <c r="U290" s="3">
        <v>1.523831</v>
      </c>
      <c r="V290" s="3">
        <v>1.5205625</v>
      </c>
      <c r="W290" s="3">
        <v>1.510113</v>
      </c>
      <c r="X290" s="3"/>
      <c r="Y290" s="3"/>
      <c r="Z290" s="3"/>
      <c r="AA290" s="3"/>
      <c r="AB290" s="3"/>
      <c r="AC290" s="3"/>
      <c r="AD290" s="3"/>
      <c r="AE290" s="3"/>
    </row>
    <row r="291" spans="1:31">
      <c r="A291" t="s">
        <v>70</v>
      </c>
      <c r="B291" t="s">
        <v>72</v>
      </c>
      <c r="C291" t="s">
        <v>63</v>
      </c>
      <c r="D291" t="s">
        <v>39</v>
      </c>
      <c r="E291" s="3"/>
      <c r="F291" s="3">
        <v>5.340177</v>
      </c>
      <c r="G291" s="3">
        <v>5.367948</v>
      </c>
      <c r="H291" s="3">
        <v>5.506803</v>
      </c>
      <c r="I291" s="3">
        <v>5.624602</v>
      </c>
      <c r="J291" s="3">
        <v>5.741605</v>
      </c>
      <c r="K291" s="3">
        <v>5.858022</v>
      </c>
      <c r="L291" s="3">
        <v>5.97527999999999</v>
      </c>
      <c r="M291" s="3">
        <v>6.100283</v>
      </c>
      <c r="N291" s="3">
        <v>6.205077</v>
      </c>
      <c r="O291" s="3">
        <v>6.296424</v>
      </c>
      <c r="P291" s="3">
        <v>6.37501200000001</v>
      </c>
      <c r="Q291" s="3">
        <v>6.44931500000001</v>
      </c>
      <c r="R291" s="3">
        <v>6.521258</v>
      </c>
      <c r="S291" s="3">
        <v>6.582553</v>
      </c>
      <c r="T291" s="3">
        <v>6.622369</v>
      </c>
      <c r="U291" s="3">
        <v>6.639602</v>
      </c>
      <c r="V291" s="3">
        <v>6.642471</v>
      </c>
      <c r="W291" s="3">
        <v>6.636835</v>
      </c>
      <c r="X291" s="3"/>
      <c r="Y291" s="3"/>
      <c r="Z291" s="3"/>
      <c r="AA291" s="3"/>
      <c r="AB291" s="3"/>
      <c r="AC291" s="3"/>
      <c r="AD291" s="3"/>
      <c r="AE291" s="3"/>
    </row>
    <row r="292" spans="1:31">
      <c r="A292" t="s">
        <v>70</v>
      </c>
      <c r="B292" t="s">
        <v>72</v>
      </c>
      <c r="C292" t="s">
        <v>50</v>
      </c>
      <c r="D292" t="s">
        <v>18</v>
      </c>
      <c r="E292" s="3"/>
      <c r="F292" s="3">
        <v>1158.742</v>
      </c>
      <c r="G292" s="3">
        <v>1194.22</v>
      </c>
      <c r="H292" s="3">
        <v>1427.74</v>
      </c>
      <c r="I292" s="3">
        <v>1677.31</v>
      </c>
      <c r="J292" s="3">
        <v>1870.86</v>
      </c>
      <c r="K292" s="3">
        <v>2030.76</v>
      </c>
      <c r="L292" s="3">
        <v>2137.61</v>
      </c>
      <c r="M292" s="3">
        <v>2220.76</v>
      </c>
      <c r="N292" s="3">
        <v>2286.48</v>
      </c>
      <c r="O292" s="3">
        <v>2344.38</v>
      </c>
      <c r="P292" s="3">
        <v>2395.41</v>
      </c>
      <c r="Q292" s="3">
        <v>2432.27</v>
      </c>
      <c r="R292" s="3">
        <v>2452.8</v>
      </c>
      <c r="S292" s="3">
        <v>2460.82</v>
      </c>
      <c r="T292" s="3">
        <v>2464.68</v>
      </c>
      <c r="U292" s="3">
        <v>2471.96</v>
      </c>
      <c r="V292" s="3">
        <v>2485.23</v>
      </c>
      <c r="W292" s="3">
        <v>2501.01</v>
      </c>
      <c r="X292" s="3"/>
      <c r="Y292" s="3"/>
      <c r="Z292" s="3"/>
      <c r="AA292" s="3"/>
      <c r="AB292" s="3"/>
      <c r="AC292" s="3"/>
      <c r="AD292" s="3"/>
      <c r="AE292" s="3"/>
    </row>
    <row r="293" spans="1:31">
      <c r="A293" t="s">
        <v>70</v>
      </c>
      <c r="B293" t="s">
        <v>72</v>
      </c>
      <c r="C293" t="s">
        <v>50</v>
      </c>
      <c r="D293" t="s">
        <v>31</v>
      </c>
      <c r="E293" s="3"/>
      <c r="F293" s="3">
        <v>30.1978501223507</v>
      </c>
      <c r="G293" s="3">
        <v>31.0364678627332</v>
      </c>
      <c r="H293" s="3">
        <v>36.5998908058226</v>
      </c>
      <c r="I293" s="3">
        <v>43.90010235706</v>
      </c>
      <c r="J293" s="3">
        <v>50.0528550615543</v>
      </c>
      <c r="K293" s="3">
        <v>55.5306627010189</v>
      </c>
      <c r="L293" s="3">
        <v>59.7134777711501</v>
      </c>
      <c r="M293" s="3">
        <v>63.2717761483558</v>
      </c>
      <c r="N293" s="3">
        <v>66.5060811202695</v>
      </c>
      <c r="O293" s="3">
        <v>69.7094156476018</v>
      </c>
      <c r="P293" s="3">
        <v>72.9545418413596</v>
      </c>
      <c r="Q293" s="3">
        <v>76.0584364146381</v>
      </c>
      <c r="R293" s="3">
        <v>78.8889066141633</v>
      </c>
      <c r="S293" s="3">
        <v>81.4066052547126</v>
      </c>
      <c r="T293" s="3">
        <v>83.7165632460212</v>
      </c>
      <c r="U293" s="3">
        <v>85.9497313888352</v>
      </c>
      <c r="V293" s="3">
        <v>88.1738014785786</v>
      </c>
      <c r="W293" s="3">
        <v>90.3456471200553</v>
      </c>
      <c r="X293" s="3"/>
      <c r="Y293" s="3"/>
      <c r="Z293" s="3"/>
      <c r="AA293" s="3"/>
      <c r="AB293" s="3"/>
      <c r="AC293" s="3"/>
      <c r="AD293" s="3"/>
      <c r="AE293" s="3"/>
    </row>
    <row r="294" spans="1:31">
      <c r="A294" t="s">
        <v>70</v>
      </c>
      <c r="B294" t="s">
        <v>72</v>
      </c>
      <c r="C294" t="s">
        <v>50</v>
      </c>
      <c r="D294" t="s">
        <v>33</v>
      </c>
      <c r="E294" s="3"/>
      <c r="F294" s="3">
        <v>97.326026751735</v>
      </c>
      <c r="G294" s="3">
        <v>100.637048308008</v>
      </c>
      <c r="H294" s="3">
        <v>122.335028099124</v>
      </c>
      <c r="I294" s="3">
        <v>149.460806402762</v>
      </c>
      <c r="J294" s="3">
        <v>170.857080416647</v>
      </c>
      <c r="K294" s="3">
        <v>193.328428944715</v>
      </c>
      <c r="L294" s="3">
        <v>216.708264909002</v>
      </c>
      <c r="M294" s="3">
        <v>243.914788643831</v>
      </c>
      <c r="N294" s="3">
        <v>269.653046719848</v>
      </c>
      <c r="O294" s="3">
        <v>291.446149133586</v>
      </c>
      <c r="P294" s="3">
        <v>305.56518831808</v>
      </c>
      <c r="Q294" s="3">
        <v>315.531439567843</v>
      </c>
      <c r="R294" s="3">
        <v>328.880172265203</v>
      </c>
      <c r="S294" s="3">
        <v>342.512390362965</v>
      </c>
      <c r="T294" s="3">
        <v>357.233445334158</v>
      </c>
      <c r="U294" s="3">
        <v>368.905040186975</v>
      </c>
      <c r="V294" s="3">
        <v>379.132264106401</v>
      </c>
      <c r="W294" s="3">
        <v>389.114272260814</v>
      </c>
      <c r="X294" s="3"/>
      <c r="Y294" s="3"/>
      <c r="Z294" s="3"/>
      <c r="AA294" s="3"/>
      <c r="AB294" s="3"/>
      <c r="AC294" s="3"/>
      <c r="AD294" s="3"/>
      <c r="AE294" s="3"/>
    </row>
    <row r="295" spans="1:31">
      <c r="A295" t="s">
        <v>70</v>
      </c>
      <c r="B295" t="s">
        <v>72</v>
      </c>
      <c r="C295" t="s">
        <v>50</v>
      </c>
      <c r="D295" t="s">
        <v>37</v>
      </c>
      <c r="E295" s="3"/>
      <c r="F295" s="3">
        <v>11.9057773</v>
      </c>
      <c r="G295" s="3">
        <v>11.866604</v>
      </c>
      <c r="H295" s="3">
        <v>11.6707375</v>
      </c>
      <c r="I295" s="3">
        <v>11.222407</v>
      </c>
      <c r="J295" s="3">
        <v>10.9498535</v>
      </c>
      <c r="K295" s="3">
        <v>10.5041975</v>
      </c>
      <c r="L295" s="3">
        <v>9.8639985</v>
      </c>
      <c r="M295" s="3">
        <v>9.104655</v>
      </c>
      <c r="N295" s="3">
        <v>8.4793405</v>
      </c>
      <c r="O295" s="3">
        <v>8.043956</v>
      </c>
      <c r="P295" s="3">
        <v>7.8392765</v>
      </c>
      <c r="Q295" s="3">
        <v>7.708487</v>
      </c>
      <c r="R295" s="3">
        <v>7.4580355</v>
      </c>
      <c r="S295" s="3">
        <v>7.184616</v>
      </c>
      <c r="T295" s="3">
        <v>6.899354</v>
      </c>
      <c r="U295" s="3">
        <v>6.700803</v>
      </c>
      <c r="V295" s="3">
        <v>6.5550475</v>
      </c>
      <c r="W295" s="3">
        <v>6.4274435</v>
      </c>
      <c r="X295" s="3"/>
      <c r="Y295" s="3"/>
      <c r="Z295" s="3"/>
      <c r="AA295" s="3"/>
      <c r="AB295" s="3"/>
      <c r="AC295" s="3"/>
      <c r="AD295" s="3"/>
      <c r="AE295" s="3"/>
    </row>
    <row r="296" spans="1:31">
      <c r="A296" t="s">
        <v>70</v>
      </c>
      <c r="B296" t="s">
        <v>72</v>
      </c>
      <c r="C296" t="s">
        <v>50</v>
      </c>
      <c r="D296" t="s">
        <v>39</v>
      </c>
      <c r="E296" s="3"/>
      <c r="F296" s="3">
        <v>38.371672</v>
      </c>
      <c r="G296" s="3">
        <v>38.477961</v>
      </c>
      <c r="H296" s="3">
        <v>39.009406</v>
      </c>
      <c r="I296" s="3">
        <v>38.207428</v>
      </c>
      <c r="J296" s="3">
        <v>37.377688</v>
      </c>
      <c r="K296" s="3">
        <v>36.570066</v>
      </c>
      <c r="L296" s="3">
        <v>35.797781</v>
      </c>
      <c r="M296" s="3">
        <v>35.098746</v>
      </c>
      <c r="N296" s="3">
        <v>34.380014</v>
      </c>
      <c r="O296" s="3">
        <v>33.630751</v>
      </c>
      <c r="P296" s="3">
        <v>32.834282</v>
      </c>
      <c r="Q296" s="3">
        <v>31.978964</v>
      </c>
      <c r="R296" s="3">
        <v>31.091824</v>
      </c>
      <c r="S296" s="3">
        <v>30.228751</v>
      </c>
      <c r="T296" s="3">
        <v>29.440769</v>
      </c>
      <c r="U296" s="3">
        <v>28.760532</v>
      </c>
      <c r="V296" s="3">
        <v>28.185583</v>
      </c>
      <c r="W296" s="3">
        <v>27.682684</v>
      </c>
      <c r="X296" s="3"/>
      <c r="Y296" s="3"/>
      <c r="Z296" s="3"/>
      <c r="AA296" s="3"/>
      <c r="AB296" s="3"/>
      <c r="AC296" s="3"/>
      <c r="AD296" s="3"/>
      <c r="AE296" s="3"/>
    </row>
    <row r="297" spans="1:31">
      <c r="A297" t="s">
        <v>70</v>
      </c>
      <c r="B297" t="s">
        <v>72</v>
      </c>
      <c r="C297" t="s">
        <v>19</v>
      </c>
      <c r="D297" t="s">
        <v>18</v>
      </c>
      <c r="E297" s="3"/>
      <c r="F297" s="3">
        <v>15477.27221766</v>
      </c>
      <c r="G297" s="3">
        <v>15975.79478661</v>
      </c>
      <c r="H297" s="3">
        <v>19505.51202221</v>
      </c>
      <c r="I297" s="3">
        <v>23929.63954921</v>
      </c>
      <c r="J297" s="3">
        <v>28577.61500436</v>
      </c>
      <c r="K297" s="3">
        <v>33215.02120823</v>
      </c>
      <c r="L297" s="3">
        <v>37953.09291741</v>
      </c>
      <c r="M297" s="3">
        <v>42873.65100316</v>
      </c>
      <c r="N297" s="3">
        <v>48112.17568679</v>
      </c>
      <c r="O297" s="3">
        <v>53738.6254144</v>
      </c>
      <c r="P297" s="3">
        <v>59812.81102218</v>
      </c>
      <c r="Q297" s="3">
        <v>66205.14287553</v>
      </c>
      <c r="R297" s="3">
        <v>72880.9452462</v>
      </c>
      <c r="S297" s="3">
        <v>79751.037861</v>
      </c>
      <c r="T297" s="3">
        <v>86807.325498</v>
      </c>
      <c r="U297" s="3">
        <v>94077.4430494</v>
      </c>
      <c r="V297" s="3">
        <v>101574.7686803</v>
      </c>
      <c r="W297" s="3">
        <v>109311.3302549</v>
      </c>
      <c r="X297" s="3"/>
      <c r="Y297" s="3"/>
      <c r="Z297" s="3"/>
      <c r="AA297" s="3"/>
      <c r="AB297" s="3"/>
      <c r="AC297" s="3"/>
      <c r="AD297" s="3"/>
      <c r="AE297" s="3"/>
    </row>
    <row r="298" spans="1:31">
      <c r="A298" t="s">
        <v>70</v>
      </c>
      <c r="B298" t="s">
        <v>72</v>
      </c>
      <c r="C298" t="s">
        <v>19</v>
      </c>
      <c r="D298" t="s">
        <v>31</v>
      </c>
      <c r="E298" s="3"/>
      <c r="F298" s="3">
        <v>11.4257822224546</v>
      </c>
      <c r="G298" s="3">
        <v>11.6631117868383</v>
      </c>
      <c r="H298" s="3">
        <v>13.4923916837277</v>
      </c>
      <c r="I298" s="3">
        <v>15.7619384368357</v>
      </c>
      <c r="J298" s="3">
        <v>18.0499171037736</v>
      </c>
      <c r="K298" s="3">
        <v>20.2514552026743</v>
      </c>
      <c r="L298" s="3">
        <v>22.4745444971017</v>
      </c>
      <c r="M298" s="3">
        <v>24.7913845890873</v>
      </c>
      <c r="N298" s="3">
        <v>27.312722054773</v>
      </c>
      <c r="O298" s="3">
        <v>30.1025143257078</v>
      </c>
      <c r="P298" s="3">
        <v>33.2129558672895</v>
      </c>
      <c r="Q298" s="3">
        <v>36.5896687175493</v>
      </c>
      <c r="R298" s="3">
        <v>40.2431570993725</v>
      </c>
      <c r="S298" s="3">
        <v>44.1573370479428</v>
      </c>
      <c r="T298" s="3">
        <v>48.3484000743222</v>
      </c>
      <c r="U298" s="3">
        <v>52.8389954023416</v>
      </c>
      <c r="V298" s="3">
        <v>57.6498971019527</v>
      </c>
      <c r="W298" s="3">
        <v>62.7929903230964</v>
      </c>
      <c r="X298" s="3"/>
      <c r="Y298" s="3"/>
      <c r="Z298" s="3"/>
      <c r="AA298" s="3"/>
      <c r="AB298" s="3"/>
      <c r="AC298" s="3"/>
      <c r="AD298" s="3"/>
      <c r="AE298" s="3"/>
    </row>
    <row r="299" spans="1:31">
      <c r="A299" t="s">
        <v>70</v>
      </c>
      <c r="B299" t="s">
        <v>72</v>
      </c>
      <c r="C299" t="s">
        <v>19</v>
      </c>
      <c r="D299" t="s">
        <v>33</v>
      </c>
      <c r="E299" s="3"/>
      <c r="F299" s="3">
        <v>40.0395558907078</v>
      </c>
      <c r="G299" s="3">
        <v>40.7996324681496</v>
      </c>
      <c r="H299" s="3">
        <v>46.8145456490988</v>
      </c>
      <c r="I299" s="3">
        <v>54.4342877428821</v>
      </c>
      <c r="J299" s="3">
        <v>62.08584641049</v>
      </c>
      <c r="K299" s="3">
        <v>69.3976194860787</v>
      </c>
      <c r="L299" s="3">
        <v>76.8545407639232</v>
      </c>
      <c r="M299" s="3">
        <v>85.0466489395884</v>
      </c>
      <c r="N299" s="3">
        <v>94.141664591365</v>
      </c>
      <c r="O299" s="3">
        <v>104.526364157346</v>
      </c>
      <c r="P299" s="3">
        <v>116.130728427416</v>
      </c>
      <c r="Q299" s="3">
        <v>128.852297265603</v>
      </c>
      <c r="R299" s="3">
        <v>142.943987480773</v>
      </c>
      <c r="S299" s="3">
        <v>158.656854067483</v>
      </c>
      <c r="T299" s="3">
        <v>175.739614683692</v>
      </c>
      <c r="U299" s="3">
        <v>194.467561856872</v>
      </c>
      <c r="V299" s="3">
        <v>215.051690572027</v>
      </c>
      <c r="W299" s="3">
        <v>237.652362104488</v>
      </c>
      <c r="X299" s="3"/>
      <c r="Y299" s="3"/>
      <c r="Z299" s="3"/>
      <c r="AA299" s="3"/>
      <c r="AB299" s="3"/>
      <c r="AC299" s="3"/>
      <c r="AD299" s="3"/>
      <c r="AE299" s="3"/>
    </row>
    <row r="300" spans="1:31">
      <c r="A300" t="s">
        <v>70</v>
      </c>
      <c r="B300" t="s">
        <v>72</v>
      </c>
      <c r="C300" t="s">
        <v>19</v>
      </c>
      <c r="D300" t="s">
        <v>37</v>
      </c>
      <c r="E300" s="3"/>
      <c r="F300" s="3">
        <v>386.54954765</v>
      </c>
      <c r="G300" s="3">
        <v>391.567125</v>
      </c>
      <c r="H300" s="3">
        <v>416.6549467</v>
      </c>
      <c r="I300" s="3">
        <v>439.60600095</v>
      </c>
      <c r="J300" s="3">
        <v>460.29194505</v>
      </c>
      <c r="K300" s="3">
        <v>478.61902835</v>
      </c>
      <c r="L300" s="3">
        <v>493.83019585</v>
      </c>
      <c r="M300" s="3">
        <v>504.11922795</v>
      </c>
      <c r="N300" s="3">
        <v>511.0614508</v>
      </c>
      <c r="O300" s="3">
        <v>514.1155138</v>
      </c>
      <c r="P300" s="3">
        <v>515.04723885</v>
      </c>
      <c r="Q300" s="3">
        <v>513.8064612</v>
      </c>
      <c r="R300" s="3">
        <v>509.85666855</v>
      </c>
      <c r="S300" s="3">
        <v>502.66367835</v>
      </c>
      <c r="T300" s="3">
        <v>493.95422685</v>
      </c>
      <c r="U300" s="3">
        <v>483.76933485</v>
      </c>
      <c r="V300" s="3">
        <v>472.32722705</v>
      </c>
      <c r="W300" s="3">
        <v>459.96315495</v>
      </c>
      <c r="X300" s="3"/>
      <c r="Y300" s="3"/>
      <c r="Z300" s="3"/>
      <c r="AA300" s="3"/>
      <c r="AB300" s="3"/>
      <c r="AC300" s="3"/>
      <c r="AD300" s="3"/>
      <c r="AE300" s="3"/>
    </row>
    <row r="301" spans="1:31">
      <c r="A301" t="s">
        <v>70</v>
      </c>
      <c r="B301" t="s">
        <v>72</v>
      </c>
      <c r="C301" t="s">
        <v>19</v>
      </c>
      <c r="D301" t="s">
        <v>39</v>
      </c>
      <c r="E301" s="3"/>
      <c r="F301" s="3">
        <v>1354.5919147</v>
      </c>
      <c r="G301" s="3">
        <v>1369.7712136</v>
      </c>
      <c r="H301" s="3">
        <v>1445.6674902</v>
      </c>
      <c r="I301" s="3">
        <v>1518.1914106</v>
      </c>
      <c r="J301" s="3">
        <v>1583.2546399</v>
      </c>
      <c r="K301" s="3">
        <v>1640.1300981</v>
      </c>
      <c r="L301" s="3">
        <v>1688.7146666</v>
      </c>
      <c r="M301" s="3">
        <v>1729.3770281</v>
      </c>
      <c r="N301" s="3">
        <v>1761.5298684</v>
      </c>
      <c r="O301" s="3">
        <v>1785.1872715</v>
      </c>
      <c r="P301" s="3">
        <v>1800.8879204</v>
      </c>
      <c r="Q301" s="3">
        <v>1809.3944328</v>
      </c>
      <c r="R301" s="3">
        <v>1811.0146047</v>
      </c>
      <c r="S301" s="3">
        <v>1806.0653833</v>
      </c>
      <c r="T301" s="3">
        <v>1795.4539419</v>
      </c>
      <c r="U301" s="3">
        <v>1780.4548011</v>
      </c>
      <c r="V301" s="3">
        <v>1761.9245443</v>
      </c>
      <c r="W301" s="3">
        <v>1740.8205867</v>
      </c>
      <c r="X301" s="3"/>
      <c r="Y301" s="3"/>
      <c r="Z301" s="3"/>
      <c r="AA301" s="3"/>
      <c r="AB301" s="3"/>
      <c r="AC301" s="3"/>
      <c r="AD301" s="3"/>
      <c r="AE301" s="3"/>
    </row>
    <row r="302" spans="1:31">
      <c r="A302" t="s">
        <v>70</v>
      </c>
      <c r="B302" t="s">
        <v>72</v>
      </c>
      <c r="C302" t="s">
        <v>42</v>
      </c>
      <c r="D302" t="s">
        <v>18</v>
      </c>
      <c r="E302" s="3"/>
      <c r="F302" s="3">
        <v>3821.5516</v>
      </c>
      <c r="G302" s="3">
        <v>3853.416</v>
      </c>
      <c r="H302" s="3">
        <v>4114.417</v>
      </c>
      <c r="I302" s="3">
        <v>4416.351</v>
      </c>
      <c r="J302" s="3">
        <v>4837.06</v>
      </c>
      <c r="K302" s="3">
        <v>5273.76</v>
      </c>
      <c r="L302" s="3">
        <v>5717.649</v>
      </c>
      <c r="M302" s="3">
        <v>6165.517</v>
      </c>
      <c r="N302" s="3">
        <v>6658.272</v>
      </c>
      <c r="O302" s="3">
        <v>7228.227</v>
      </c>
      <c r="P302" s="3">
        <v>7834.557</v>
      </c>
      <c r="Q302" s="3">
        <v>8467.194</v>
      </c>
      <c r="R302" s="3">
        <v>9108.468</v>
      </c>
      <c r="S302" s="3">
        <v>9760.992</v>
      </c>
      <c r="T302" s="3">
        <v>10445.207</v>
      </c>
      <c r="U302" s="3">
        <v>11179.436</v>
      </c>
      <c r="V302" s="3">
        <v>11958.537</v>
      </c>
      <c r="W302" s="3">
        <v>12751.657</v>
      </c>
      <c r="X302" s="3"/>
      <c r="Y302" s="3"/>
      <c r="Z302" s="3"/>
      <c r="AA302" s="3"/>
      <c r="AB302" s="3"/>
      <c r="AC302" s="3"/>
      <c r="AD302" s="3"/>
      <c r="AE302" s="3"/>
    </row>
    <row r="303" spans="1:31">
      <c r="A303" t="s">
        <v>70</v>
      </c>
      <c r="B303" t="s">
        <v>72</v>
      </c>
      <c r="C303" t="s">
        <v>42</v>
      </c>
      <c r="D303" t="s">
        <v>31</v>
      </c>
      <c r="E303" s="3"/>
      <c r="F303" s="3">
        <v>24.5672981280684</v>
      </c>
      <c r="G303" s="3">
        <v>24.7931351083207</v>
      </c>
      <c r="H303" s="3">
        <v>26.5850792066222</v>
      </c>
      <c r="I303" s="3">
        <v>28.9375624211455</v>
      </c>
      <c r="J303" s="3">
        <v>32.1150873600541</v>
      </c>
      <c r="K303" s="3">
        <v>35.3729926179161</v>
      </c>
      <c r="L303" s="3">
        <v>38.6055757976065</v>
      </c>
      <c r="M303" s="3">
        <v>41.8261628870801</v>
      </c>
      <c r="N303" s="3">
        <v>45.4517305138411</v>
      </c>
      <c r="O303" s="3">
        <v>49.7369453735807</v>
      </c>
      <c r="P303" s="3">
        <v>54.4559753837011</v>
      </c>
      <c r="Q303" s="3">
        <v>59.5081440936417</v>
      </c>
      <c r="R303" s="3">
        <v>64.7345389874717</v>
      </c>
      <c r="S303" s="3">
        <v>70.1456826629999</v>
      </c>
      <c r="T303" s="3">
        <v>75.8895370738435</v>
      </c>
      <c r="U303" s="3">
        <v>82.1326182801697</v>
      </c>
      <c r="V303" s="3">
        <v>88.9225813186627</v>
      </c>
      <c r="W303" s="3">
        <v>96.191164201097</v>
      </c>
      <c r="X303" s="3"/>
      <c r="Y303" s="3"/>
      <c r="Z303" s="3"/>
      <c r="AA303" s="3"/>
      <c r="AB303" s="3"/>
      <c r="AC303" s="3"/>
      <c r="AD303" s="3"/>
      <c r="AE303" s="3"/>
    </row>
    <row r="304" spans="1:31">
      <c r="A304" t="s">
        <v>70</v>
      </c>
      <c r="B304" t="s">
        <v>72</v>
      </c>
      <c r="C304" t="s">
        <v>42</v>
      </c>
      <c r="D304" t="s">
        <v>33</v>
      </c>
      <c r="E304" s="3"/>
      <c r="F304" s="3">
        <v>78.2065683916599</v>
      </c>
      <c r="G304" s="3">
        <v>79.4305012950999</v>
      </c>
      <c r="H304" s="3">
        <v>88.0012029747252</v>
      </c>
      <c r="I304" s="3">
        <v>97.4621857574309</v>
      </c>
      <c r="J304" s="3">
        <v>107.448164622852</v>
      </c>
      <c r="K304" s="3">
        <v>118.943357369187</v>
      </c>
      <c r="L304" s="3">
        <v>132.52293757557</v>
      </c>
      <c r="M304" s="3">
        <v>150.121177685035</v>
      </c>
      <c r="N304" s="3">
        <v>171.765108349805</v>
      </c>
      <c r="O304" s="3">
        <v>190.439477064033</v>
      </c>
      <c r="P304" s="3">
        <v>204.952132795982</v>
      </c>
      <c r="Q304" s="3">
        <v>221.255063915758</v>
      </c>
      <c r="R304" s="3">
        <v>241.633367184938</v>
      </c>
      <c r="S304" s="3">
        <v>269.09472405328</v>
      </c>
      <c r="T304" s="3">
        <v>299.310194654225</v>
      </c>
      <c r="U304" s="3">
        <v>327.518728139018</v>
      </c>
      <c r="V304" s="3">
        <v>355.894698826698</v>
      </c>
      <c r="W304" s="3">
        <v>386.257379131993</v>
      </c>
      <c r="X304" s="3"/>
      <c r="Y304" s="3"/>
      <c r="Z304" s="3"/>
      <c r="AA304" s="3"/>
      <c r="AB304" s="3"/>
      <c r="AC304" s="3"/>
      <c r="AD304" s="3"/>
      <c r="AE304" s="3"/>
    </row>
    <row r="305" spans="1:31">
      <c r="A305" t="s">
        <v>70</v>
      </c>
      <c r="B305" t="s">
        <v>72</v>
      </c>
      <c r="C305" t="s">
        <v>42</v>
      </c>
      <c r="D305" t="s">
        <v>37</v>
      </c>
      <c r="E305" s="3"/>
      <c r="F305" s="3">
        <v>48.8648419</v>
      </c>
      <c r="G305" s="3">
        <v>48.5130515</v>
      </c>
      <c r="H305" s="3">
        <v>46.7540995</v>
      </c>
      <c r="I305" s="3">
        <v>45.313482</v>
      </c>
      <c r="J305" s="3">
        <v>45.017614</v>
      </c>
      <c r="K305" s="3">
        <v>44.3384155</v>
      </c>
      <c r="L305" s="3">
        <v>43.144599</v>
      </c>
      <c r="M305" s="3">
        <v>41.070268</v>
      </c>
      <c r="N305" s="3">
        <v>38.7638215</v>
      </c>
      <c r="O305" s="3">
        <v>37.9555075</v>
      </c>
      <c r="P305" s="3">
        <v>38.226277</v>
      </c>
      <c r="Q305" s="3">
        <v>38.2689275</v>
      </c>
      <c r="R305" s="3">
        <v>37.6954065</v>
      </c>
      <c r="S305" s="3">
        <v>36.2734425</v>
      </c>
      <c r="T305" s="3">
        <v>34.8975985</v>
      </c>
      <c r="U305" s="3">
        <v>34.1337305</v>
      </c>
      <c r="V305" s="3">
        <v>33.601335</v>
      </c>
      <c r="W305" s="3">
        <v>33.013368</v>
      </c>
      <c r="X305" s="3"/>
      <c r="Y305" s="3"/>
      <c r="Z305" s="3"/>
      <c r="AA305" s="3"/>
      <c r="AB305" s="3"/>
      <c r="AC305" s="3"/>
      <c r="AD305" s="3"/>
      <c r="AE305" s="3"/>
    </row>
    <row r="306" spans="1:31">
      <c r="A306" t="s">
        <v>70</v>
      </c>
      <c r="B306" t="s">
        <v>72</v>
      </c>
      <c r="C306" t="s">
        <v>42</v>
      </c>
      <c r="D306" t="s">
        <v>39</v>
      </c>
      <c r="E306" s="3"/>
      <c r="F306" s="3">
        <v>155.5544114</v>
      </c>
      <c r="G306" s="3">
        <v>155.4227</v>
      </c>
      <c r="H306" s="3">
        <v>154.764143</v>
      </c>
      <c r="I306" s="3">
        <v>152.616552</v>
      </c>
      <c r="J306" s="3">
        <v>150.616436</v>
      </c>
      <c r="K306" s="3">
        <v>149.090015</v>
      </c>
      <c r="L306" s="3">
        <v>148.104228</v>
      </c>
      <c r="M306" s="3">
        <v>147.408143</v>
      </c>
      <c r="N306" s="3">
        <v>146.491056</v>
      </c>
      <c r="O306" s="3">
        <v>145.32913</v>
      </c>
      <c r="P306" s="3">
        <v>143.869556</v>
      </c>
      <c r="Q306" s="3">
        <v>142.286306</v>
      </c>
      <c r="R306" s="3">
        <v>140.704918</v>
      </c>
      <c r="S306" s="3">
        <v>139.15314</v>
      </c>
      <c r="T306" s="3">
        <v>137.636984</v>
      </c>
      <c r="U306" s="3">
        <v>136.114448</v>
      </c>
      <c r="V306" s="3">
        <v>134.482567</v>
      </c>
      <c r="W306" s="3">
        <v>132.565783</v>
      </c>
      <c r="X306" s="3"/>
      <c r="Y306" s="3"/>
      <c r="Z306" s="3"/>
      <c r="AA306" s="3"/>
      <c r="AB306" s="3"/>
      <c r="AC306" s="3"/>
      <c r="AD306" s="3"/>
      <c r="AE306" s="3"/>
    </row>
    <row r="307" spans="1:31">
      <c r="A307" t="s">
        <v>70</v>
      </c>
      <c r="B307" t="s">
        <v>72</v>
      </c>
      <c r="C307" t="s">
        <v>55</v>
      </c>
      <c r="D307" t="s">
        <v>18</v>
      </c>
      <c r="E307" s="3"/>
      <c r="F307" s="3">
        <v>1595.632</v>
      </c>
      <c r="G307" s="3">
        <v>1599.98</v>
      </c>
      <c r="H307" s="3">
        <v>1941.87</v>
      </c>
      <c r="I307" s="3">
        <v>2404.66</v>
      </c>
      <c r="J307" s="3">
        <v>2820.77</v>
      </c>
      <c r="K307" s="3">
        <v>3193.68</v>
      </c>
      <c r="L307" s="3">
        <v>3516.67</v>
      </c>
      <c r="M307" s="3">
        <v>3793.43</v>
      </c>
      <c r="N307" s="3">
        <v>4034.44</v>
      </c>
      <c r="O307" s="3">
        <v>4234.51</v>
      </c>
      <c r="P307" s="3">
        <v>4402.17</v>
      </c>
      <c r="Q307" s="3">
        <v>4540.41</v>
      </c>
      <c r="R307" s="3">
        <v>4651.05</v>
      </c>
      <c r="S307" s="3">
        <v>4745.59</v>
      </c>
      <c r="T307" s="3">
        <v>4827.93</v>
      </c>
      <c r="U307" s="3">
        <v>4899.24</v>
      </c>
      <c r="V307" s="3">
        <v>4957.34</v>
      </c>
      <c r="W307" s="3">
        <v>4999.82</v>
      </c>
      <c r="X307" s="3"/>
      <c r="Y307" s="3"/>
      <c r="Z307" s="3"/>
      <c r="AA307" s="3"/>
      <c r="AB307" s="3"/>
      <c r="AC307" s="3"/>
      <c r="AD307" s="3"/>
      <c r="AE307" s="3"/>
    </row>
    <row r="308" spans="1:31">
      <c r="A308" t="s">
        <v>70</v>
      </c>
      <c r="B308" t="s">
        <v>72</v>
      </c>
      <c r="C308" t="s">
        <v>55</v>
      </c>
      <c r="D308" t="s">
        <v>31</v>
      </c>
      <c r="E308" s="3"/>
      <c r="F308" s="3">
        <v>44.7816349988143</v>
      </c>
      <c r="G308" s="3">
        <v>44.1617821974951</v>
      </c>
      <c r="H308" s="3">
        <v>49.5086372222847</v>
      </c>
      <c r="I308" s="3">
        <v>57.3703587736191</v>
      </c>
      <c r="J308" s="3">
        <v>63.6376711135075</v>
      </c>
      <c r="K308" s="3">
        <v>68.7708077301137</v>
      </c>
      <c r="L308" s="3">
        <v>72.9595755441367</v>
      </c>
      <c r="M308" s="3">
        <v>76.5353669324716</v>
      </c>
      <c r="N308" s="3">
        <v>79.8329492706846</v>
      </c>
      <c r="O308" s="3">
        <v>82.830938648856</v>
      </c>
      <c r="P308" s="3">
        <v>85.7983071178175</v>
      </c>
      <c r="Q308" s="3">
        <v>88.6792246463796</v>
      </c>
      <c r="R308" s="3">
        <v>91.3836175829071</v>
      </c>
      <c r="S308" s="3">
        <v>93.9914972928962</v>
      </c>
      <c r="T308" s="3">
        <v>96.5167329715716</v>
      </c>
      <c r="U308" s="3">
        <v>99.0230307312289</v>
      </c>
      <c r="V308" s="3">
        <v>101.588656048849</v>
      </c>
      <c r="W308" s="3">
        <v>104.196103125512</v>
      </c>
      <c r="X308" s="3"/>
      <c r="Y308" s="3"/>
      <c r="Z308" s="3"/>
      <c r="AA308" s="3"/>
      <c r="AB308" s="3"/>
      <c r="AC308" s="3"/>
      <c r="AD308" s="3"/>
      <c r="AE308" s="3"/>
    </row>
    <row r="309" spans="1:31">
      <c r="A309" t="s">
        <v>70</v>
      </c>
      <c r="B309" t="s">
        <v>72</v>
      </c>
      <c r="C309" t="s">
        <v>55</v>
      </c>
      <c r="D309" t="s">
        <v>33</v>
      </c>
      <c r="E309" s="3"/>
      <c r="F309" s="3">
        <v>138.97860248878</v>
      </c>
      <c r="G309" s="3">
        <v>136.855583905924</v>
      </c>
      <c r="H309" s="3">
        <v>152.418428998456</v>
      </c>
      <c r="I309" s="3">
        <v>176.396090964738</v>
      </c>
      <c r="J309" s="3">
        <v>198.327668241418</v>
      </c>
      <c r="K309" s="3">
        <v>220.181960636911</v>
      </c>
      <c r="L309" s="3">
        <v>244.266407202736</v>
      </c>
      <c r="M309" s="3">
        <v>265.275177638348</v>
      </c>
      <c r="N309" s="3">
        <v>281.851038201112</v>
      </c>
      <c r="O309" s="3">
        <v>297.07214328574</v>
      </c>
      <c r="P309" s="3">
        <v>308.131361504099</v>
      </c>
      <c r="Q309" s="3">
        <v>319.00865559549</v>
      </c>
      <c r="R309" s="3">
        <v>331.674526885743</v>
      </c>
      <c r="S309" s="3">
        <v>348.049626072856</v>
      </c>
      <c r="T309" s="3">
        <v>365.779041102553</v>
      </c>
      <c r="U309" s="3">
        <v>384.952194485388</v>
      </c>
      <c r="V309" s="3">
        <v>403.928585891433</v>
      </c>
      <c r="W309" s="3">
        <v>423.456578596667</v>
      </c>
      <c r="X309" s="3"/>
      <c r="Y309" s="3"/>
      <c r="Z309" s="3"/>
      <c r="AA309" s="3"/>
      <c r="AB309" s="3"/>
      <c r="AC309" s="3"/>
      <c r="AD309" s="3"/>
      <c r="AE309" s="3"/>
    </row>
    <row r="310" spans="1:31">
      <c r="A310" t="s">
        <v>70</v>
      </c>
      <c r="B310" t="s">
        <v>72</v>
      </c>
      <c r="C310" t="s">
        <v>55</v>
      </c>
      <c r="D310" t="s">
        <v>37</v>
      </c>
      <c r="E310" s="3"/>
      <c r="F310" s="3">
        <v>11.4811343</v>
      </c>
      <c r="G310" s="3">
        <v>11.69101</v>
      </c>
      <c r="H310" s="3">
        <v>12.7403885</v>
      </c>
      <c r="I310" s="3">
        <v>13.6321615</v>
      </c>
      <c r="J310" s="3">
        <v>14.222776</v>
      </c>
      <c r="K310" s="3">
        <v>14.5047305</v>
      </c>
      <c r="L310" s="3">
        <v>14.396863</v>
      </c>
      <c r="M310" s="3">
        <v>14.299981</v>
      </c>
      <c r="N310" s="3">
        <v>14.314086</v>
      </c>
      <c r="O310" s="3">
        <v>14.254147</v>
      </c>
      <c r="P310" s="3">
        <v>14.2866665</v>
      </c>
      <c r="Q310" s="3">
        <v>14.232874</v>
      </c>
      <c r="R310" s="3">
        <v>14.022934</v>
      </c>
      <c r="S310" s="3">
        <v>13.6348085</v>
      </c>
      <c r="T310" s="3">
        <v>13.199034</v>
      </c>
      <c r="U310" s="3">
        <v>12.726879</v>
      </c>
      <c r="V310" s="3">
        <v>12.272813</v>
      </c>
      <c r="W310" s="3">
        <v>11.807161</v>
      </c>
      <c r="X310" s="3"/>
      <c r="Y310" s="3"/>
      <c r="Z310" s="3"/>
      <c r="AA310" s="3"/>
      <c r="AB310" s="3"/>
      <c r="AC310" s="3"/>
      <c r="AD310" s="3"/>
      <c r="AE310" s="3"/>
    </row>
    <row r="311" spans="1:31">
      <c r="A311" t="s">
        <v>70</v>
      </c>
      <c r="B311" t="s">
        <v>72</v>
      </c>
      <c r="C311" t="s">
        <v>55</v>
      </c>
      <c r="D311" t="s">
        <v>39</v>
      </c>
      <c r="E311" s="3"/>
      <c r="F311" s="3">
        <v>35.6313922</v>
      </c>
      <c r="G311" s="3">
        <v>36.229969</v>
      </c>
      <c r="H311" s="3">
        <v>39.222853</v>
      </c>
      <c r="I311" s="3">
        <v>41.914676</v>
      </c>
      <c r="J311" s="3">
        <v>44.325475</v>
      </c>
      <c r="K311" s="3">
        <v>46.439472</v>
      </c>
      <c r="L311" s="3">
        <v>48.200253</v>
      </c>
      <c r="M311" s="3">
        <v>49.564406</v>
      </c>
      <c r="N311" s="3">
        <v>50.536026</v>
      </c>
      <c r="O311" s="3">
        <v>51.122323</v>
      </c>
      <c r="P311" s="3">
        <v>51.3083549999999</v>
      </c>
      <c r="Q311" s="3">
        <v>51.20038</v>
      </c>
      <c r="R311" s="3">
        <v>50.895884</v>
      </c>
      <c r="S311" s="3">
        <v>50.489567</v>
      </c>
      <c r="T311" s="3">
        <v>50.021689</v>
      </c>
      <c r="U311" s="3">
        <v>49.475763</v>
      </c>
      <c r="V311" s="3">
        <v>48.798165</v>
      </c>
      <c r="W311" s="3">
        <v>47.984712</v>
      </c>
      <c r="X311" s="3"/>
      <c r="Y311" s="3"/>
      <c r="Z311" s="3"/>
      <c r="AA311" s="3"/>
      <c r="AB311" s="3"/>
      <c r="AC311" s="3"/>
      <c r="AD311" s="3"/>
      <c r="AE311" s="3"/>
    </row>
    <row r="312" spans="1:31">
      <c r="A312" t="s">
        <v>70</v>
      </c>
      <c r="B312" t="s">
        <v>72</v>
      </c>
      <c r="C312" t="s">
        <v>34</v>
      </c>
      <c r="D312" t="s">
        <v>18</v>
      </c>
      <c r="E312" s="3"/>
      <c r="F312" s="3">
        <v>743.7296</v>
      </c>
      <c r="G312" s="3">
        <v>739.937</v>
      </c>
      <c r="H312" s="3">
        <v>813.18</v>
      </c>
      <c r="I312" s="3">
        <v>881.71</v>
      </c>
      <c r="J312" s="3">
        <v>1007.81</v>
      </c>
      <c r="K312" s="3">
        <v>1180.38</v>
      </c>
      <c r="L312" s="3">
        <v>1392.12</v>
      </c>
      <c r="M312" s="3">
        <v>1634.41</v>
      </c>
      <c r="N312" s="3">
        <v>1905.66</v>
      </c>
      <c r="O312" s="3">
        <v>2204.55</v>
      </c>
      <c r="P312" s="3">
        <v>2527.24</v>
      </c>
      <c r="Q312" s="3">
        <v>2869.1</v>
      </c>
      <c r="R312" s="3">
        <v>3226.32</v>
      </c>
      <c r="S312" s="3">
        <v>3598.09</v>
      </c>
      <c r="T312" s="3">
        <v>3985.08</v>
      </c>
      <c r="U312" s="3">
        <v>4385.38</v>
      </c>
      <c r="V312" s="3">
        <v>4793.73</v>
      </c>
      <c r="W312" s="3">
        <v>5206.54</v>
      </c>
      <c r="X312" s="3"/>
      <c r="Y312" s="3"/>
      <c r="Z312" s="3"/>
      <c r="AA312" s="3"/>
      <c r="AB312" s="3"/>
      <c r="AC312" s="3"/>
      <c r="AD312" s="3"/>
      <c r="AE312" s="3"/>
    </row>
    <row r="313" spans="1:31">
      <c r="A313" t="s">
        <v>70</v>
      </c>
      <c r="B313" t="s">
        <v>72</v>
      </c>
      <c r="C313" t="s">
        <v>34</v>
      </c>
      <c r="D313" t="s">
        <v>31</v>
      </c>
      <c r="E313" s="3"/>
      <c r="F313" s="3">
        <v>12.8244216766057</v>
      </c>
      <c r="G313" s="3">
        <v>12.65581966015</v>
      </c>
      <c r="H313" s="3">
        <v>13.3679123416878</v>
      </c>
      <c r="I313" s="3">
        <v>13.9341172319284</v>
      </c>
      <c r="J313" s="3">
        <v>15.4442508151481</v>
      </c>
      <c r="K313" s="3">
        <v>17.6751659740282</v>
      </c>
      <c r="L313" s="3">
        <v>20.5140477432146</v>
      </c>
      <c r="M313" s="3">
        <v>23.8870188336679</v>
      </c>
      <c r="N313" s="3">
        <v>27.7905181813259</v>
      </c>
      <c r="O313" s="3">
        <v>32.2506456602522</v>
      </c>
      <c r="P313" s="3">
        <v>37.2547998700643</v>
      </c>
      <c r="Q313" s="3">
        <v>42.8031285684037</v>
      </c>
      <c r="R313" s="3">
        <v>48.8893845700646</v>
      </c>
      <c r="S313" s="3">
        <v>55.577604460036</v>
      </c>
      <c r="T313" s="3">
        <v>62.8732650462919</v>
      </c>
      <c r="U313" s="3">
        <v>70.802614765049</v>
      </c>
      <c r="V313" s="3">
        <v>79.3533289603224</v>
      </c>
      <c r="W313" s="3">
        <v>88.5306269916476</v>
      </c>
      <c r="X313" s="3"/>
      <c r="Y313" s="3"/>
      <c r="Z313" s="3"/>
      <c r="AA313" s="3"/>
      <c r="AB313" s="3"/>
      <c r="AC313" s="3"/>
      <c r="AD313" s="3"/>
      <c r="AE313" s="3"/>
    </row>
    <row r="314" spans="1:31">
      <c r="A314" t="s">
        <v>70</v>
      </c>
      <c r="B314" t="s">
        <v>72</v>
      </c>
      <c r="C314" t="s">
        <v>34</v>
      </c>
      <c r="D314" t="s">
        <v>33</v>
      </c>
      <c r="E314" s="3"/>
      <c r="F314" s="3">
        <v>44.9329711877174</v>
      </c>
      <c r="G314" s="3">
        <v>44.1597700440806</v>
      </c>
      <c r="H314" s="3">
        <v>45.7471166920241</v>
      </c>
      <c r="I314" s="3">
        <v>47.2858944510576</v>
      </c>
      <c r="J314" s="3">
        <v>51.8835930704841</v>
      </c>
      <c r="K314" s="3">
        <v>58.2575821400667</v>
      </c>
      <c r="L314" s="3">
        <v>66.3166178334356</v>
      </c>
      <c r="M314" s="3">
        <v>77.4426145042866</v>
      </c>
      <c r="N314" s="3">
        <v>91.4763116286104</v>
      </c>
      <c r="O314" s="3">
        <v>107.064163489316</v>
      </c>
      <c r="P314" s="3">
        <v>123.413223069264</v>
      </c>
      <c r="Q314" s="3">
        <v>140.810242186893</v>
      </c>
      <c r="R314" s="3">
        <v>162.175428410935</v>
      </c>
      <c r="S314" s="3">
        <v>187.00038384013</v>
      </c>
      <c r="T314" s="3">
        <v>215.257281032644</v>
      </c>
      <c r="U314" s="3">
        <v>245.6058012832</v>
      </c>
      <c r="V314" s="3">
        <v>278.490786556828</v>
      </c>
      <c r="W314" s="3">
        <v>314.060431482481</v>
      </c>
      <c r="X314" s="3"/>
      <c r="Y314" s="3"/>
      <c r="Z314" s="3"/>
      <c r="AA314" s="3"/>
      <c r="AB314" s="3"/>
      <c r="AC314" s="3"/>
      <c r="AD314" s="3"/>
      <c r="AE314" s="3"/>
    </row>
    <row r="315" spans="1:31">
      <c r="A315" t="s">
        <v>70</v>
      </c>
      <c r="B315" t="s">
        <v>72</v>
      </c>
      <c r="C315" t="s">
        <v>34</v>
      </c>
      <c r="D315" t="s">
        <v>37</v>
      </c>
      <c r="E315" s="3"/>
      <c r="F315" s="3">
        <v>16.5519791</v>
      </c>
      <c r="G315" s="3">
        <v>16.755907</v>
      </c>
      <c r="H315" s="3">
        <v>17.7755465</v>
      </c>
      <c r="I315" s="3">
        <v>18.646364</v>
      </c>
      <c r="J315" s="3">
        <v>19.424445</v>
      </c>
      <c r="K315" s="3">
        <v>20.261397</v>
      </c>
      <c r="L315" s="3">
        <v>20.9920235</v>
      </c>
      <c r="M315" s="3">
        <v>21.1047885</v>
      </c>
      <c r="N315" s="3">
        <v>20.8322785</v>
      </c>
      <c r="O315" s="3">
        <v>20.5909235</v>
      </c>
      <c r="P315" s="3">
        <v>20.4778705</v>
      </c>
      <c r="Q315" s="3">
        <v>20.3756485</v>
      </c>
      <c r="R315" s="3">
        <v>19.8940125</v>
      </c>
      <c r="S315" s="3">
        <v>19.2410835</v>
      </c>
      <c r="T315" s="3">
        <v>18.513102</v>
      </c>
      <c r="U315" s="3">
        <v>17.85536</v>
      </c>
      <c r="V315" s="3">
        <v>17.2132445</v>
      </c>
      <c r="W315" s="3">
        <v>16.578147</v>
      </c>
      <c r="X315" s="3"/>
      <c r="Y315" s="3"/>
      <c r="Z315" s="3"/>
      <c r="AA315" s="3"/>
      <c r="AB315" s="3"/>
      <c r="AC315" s="3"/>
      <c r="AD315" s="3"/>
      <c r="AE315" s="3"/>
    </row>
    <row r="316" spans="1:31">
      <c r="A316" t="s">
        <v>70</v>
      </c>
      <c r="B316" t="s">
        <v>72</v>
      </c>
      <c r="C316" t="s">
        <v>34</v>
      </c>
      <c r="D316" t="s">
        <v>39</v>
      </c>
      <c r="E316" s="3"/>
      <c r="F316" s="3">
        <v>57.9932272</v>
      </c>
      <c r="G316" s="3">
        <v>58.466146</v>
      </c>
      <c r="H316" s="3">
        <v>60.83074</v>
      </c>
      <c r="I316" s="3">
        <v>63.277062</v>
      </c>
      <c r="J316" s="3">
        <v>65.254703</v>
      </c>
      <c r="K316" s="3">
        <v>66.781834</v>
      </c>
      <c r="L316" s="3">
        <v>67.86179</v>
      </c>
      <c r="M316" s="3">
        <v>68.422519</v>
      </c>
      <c r="N316" s="3">
        <v>68.572309</v>
      </c>
      <c r="O316" s="3">
        <v>68.356771</v>
      </c>
      <c r="P316" s="3">
        <v>67.836628</v>
      </c>
      <c r="Q316" s="3">
        <v>67.030147</v>
      </c>
      <c r="R316" s="3">
        <v>65.99224</v>
      </c>
      <c r="S316" s="3">
        <v>64.739926</v>
      </c>
      <c r="T316" s="3">
        <v>63.382743</v>
      </c>
      <c r="U316" s="3">
        <v>61.938108</v>
      </c>
      <c r="V316" s="3">
        <v>60.409942</v>
      </c>
      <c r="W316" s="3">
        <v>58.8106079999999</v>
      </c>
      <c r="X316" s="3"/>
      <c r="Y316" s="3"/>
      <c r="Z316" s="3"/>
      <c r="AA316" s="3"/>
      <c r="AB316" s="3"/>
      <c r="AC316" s="3"/>
      <c r="AD316" s="3"/>
      <c r="AE316" s="3"/>
    </row>
    <row r="317" spans="1:31">
      <c r="A317" t="s">
        <v>70</v>
      </c>
      <c r="B317" t="s">
        <v>72</v>
      </c>
      <c r="C317" t="s">
        <v>45</v>
      </c>
      <c r="D317" t="s">
        <v>18</v>
      </c>
      <c r="E317" s="3"/>
      <c r="F317" s="3">
        <v>1912.842</v>
      </c>
      <c r="G317" s="3">
        <v>1908.786</v>
      </c>
      <c r="H317" s="3">
        <v>2275.327</v>
      </c>
      <c r="I317" s="3">
        <v>2449.043</v>
      </c>
      <c r="J317" s="3">
        <v>2669.374</v>
      </c>
      <c r="K317" s="3">
        <v>2919.854</v>
      </c>
      <c r="L317" s="3">
        <v>3181.355</v>
      </c>
      <c r="M317" s="3">
        <v>3448.513</v>
      </c>
      <c r="N317" s="3">
        <v>3721.797</v>
      </c>
      <c r="O317" s="3">
        <v>3997.258</v>
      </c>
      <c r="P317" s="3">
        <v>4261.278</v>
      </c>
      <c r="Q317" s="3">
        <v>4494.874</v>
      </c>
      <c r="R317" s="3">
        <v>4700.91</v>
      </c>
      <c r="S317" s="3">
        <v>4886.628</v>
      </c>
      <c r="T317" s="3">
        <v>5059.281</v>
      </c>
      <c r="U317" s="3">
        <v>5219.307</v>
      </c>
      <c r="V317" s="3">
        <v>5360.295</v>
      </c>
      <c r="W317" s="3">
        <v>5471.877</v>
      </c>
      <c r="X317" s="3"/>
      <c r="Y317" s="3"/>
      <c r="Z317" s="3"/>
      <c r="AA317" s="3"/>
      <c r="AB317" s="3"/>
      <c r="AC317" s="3"/>
      <c r="AD317" s="3"/>
      <c r="AE317" s="3"/>
    </row>
    <row r="318" spans="1:31">
      <c r="A318" t="s">
        <v>70</v>
      </c>
      <c r="B318" t="s">
        <v>72</v>
      </c>
      <c r="C318" t="s">
        <v>45</v>
      </c>
      <c r="D318" t="s">
        <v>31</v>
      </c>
      <c r="E318" s="3"/>
      <c r="F318" s="3">
        <v>33.211820926238</v>
      </c>
      <c r="G318" s="3">
        <v>33.12233998138</v>
      </c>
      <c r="H318" s="3">
        <v>39.3695676939511</v>
      </c>
      <c r="I318" s="3">
        <v>42.3102168292299</v>
      </c>
      <c r="J318" s="3">
        <v>45.9845251108375</v>
      </c>
      <c r="K318" s="3">
        <v>50.0692825470983</v>
      </c>
      <c r="L318" s="3">
        <v>54.2368579970185</v>
      </c>
      <c r="M318" s="3">
        <v>58.3945275533925</v>
      </c>
      <c r="N318" s="3">
        <v>62.8732882776548</v>
      </c>
      <c r="O318" s="3">
        <v>67.6666086196752</v>
      </c>
      <c r="P318" s="3">
        <v>72.6240337487994</v>
      </c>
      <c r="Q318" s="3">
        <v>77.3109470330177</v>
      </c>
      <c r="R318" s="3">
        <v>81.6224938606156</v>
      </c>
      <c r="S318" s="3">
        <v>85.5114350196351</v>
      </c>
      <c r="T318" s="3">
        <v>89.0618557886102</v>
      </c>
      <c r="U318" s="3">
        <v>92.4536797818937</v>
      </c>
      <c r="V318" s="3">
        <v>95.8065168045659</v>
      </c>
      <c r="W318" s="3">
        <v>99.0886536341635</v>
      </c>
      <c r="X318" s="3"/>
      <c r="Y318" s="3"/>
      <c r="Z318" s="3"/>
      <c r="AA318" s="3"/>
      <c r="AB318" s="3"/>
      <c r="AC318" s="3"/>
      <c r="AD318" s="3"/>
      <c r="AE318" s="3"/>
    </row>
    <row r="319" spans="1:31">
      <c r="A319" t="s">
        <v>70</v>
      </c>
      <c r="B319" t="s">
        <v>72</v>
      </c>
      <c r="C319" t="s">
        <v>45</v>
      </c>
      <c r="D319" t="s">
        <v>33</v>
      </c>
      <c r="E319" s="3"/>
      <c r="F319" s="3">
        <v>109.246378339053</v>
      </c>
      <c r="G319" s="3">
        <v>109.19722488961</v>
      </c>
      <c r="H319" s="3">
        <v>131.264888310932</v>
      </c>
      <c r="I319" s="3">
        <v>144.729051908684</v>
      </c>
      <c r="J319" s="3">
        <v>162.912817266632</v>
      </c>
      <c r="K319" s="3">
        <v>186.74506770103</v>
      </c>
      <c r="L319" s="3">
        <v>214.848123851086</v>
      </c>
      <c r="M319" s="3">
        <v>242.118437419764</v>
      </c>
      <c r="N319" s="3">
        <v>266.251129143062</v>
      </c>
      <c r="O319" s="3">
        <v>288.685358505187</v>
      </c>
      <c r="P319" s="3">
        <v>308.976243807464</v>
      </c>
      <c r="Q319" s="3">
        <v>329.899699239738</v>
      </c>
      <c r="R319" s="3">
        <v>353.131472628125</v>
      </c>
      <c r="S319" s="3">
        <v>376.920642484574</v>
      </c>
      <c r="T319" s="3">
        <v>399.237946883549</v>
      </c>
      <c r="U319" s="3">
        <v>417.271781091265</v>
      </c>
      <c r="V319" s="3">
        <v>434.910661812</v>
      </c>
      <c r="W319" s="3">
        <v>452.81811756745</v>
      </c>
      <c r="X319" s="3"/>
      <c r="Y319" s="3"/>
      <c r="Z319" s="3"/>
      <c r="AA319" s="3"/>
      <c r="AB319" s="3"/>
      <c r="AC319" s="3"/>
      <c r="AD319" s="3"/>
      <c r="AE319" s="3"/>
    </row>
    <row r="320" spans="1:31">
      <c r="A320" t="s">
        <v>70</v>
      </c>
      <c r="B320" t="s">
        <v>72</v>
      </c>
      <c r="C320" t="s">
        <v>45</v>
      </c>
      <c r="D320" t="s">
        <v>37</v>
      </c>
      <c r="E320" s="3"/>
      <c r="F320" s="3">
        <v>17.5094317</v>
      </c>
      <c r="G320" s="3">
        <v>17.4801695</v>
      </c>
      <c r="H320" s="3">
        <v>17.3338585</v>
      </c>
      <c r="I320" s="3">
        <v>16.9215715</v>
      </c>
      <c r="J320" s="3">
        <v>16.3852915</v>
      </c>
      <c r="K320" s="3">
        <v>15.635508</v>
      </c>
      <c r="L320" s="3">
        <v>14.80746</v>
      </c>
      <c r="M320" s="3">
        <v>14.243083</v>
      </c>
      <c r="N320" s="3">
        <v>13.978521</v>
      </c>
      <c r="O320" s="3">
        <v>13.8464175</v>
      </c>
      <c r="P320" s="3">
        <v>13.791604</v>
      </c>
      <c r="Q320" s="3">
        <v>13.6249715</v>
      </c>
      <c r="R320" s="3">
        <v>13.3120675</v>
      </c>
      <c r="S320" s="3">
        <v>12.964607</v>
      </c>
      <c r="T320" s="3">
        <v>12.672345</v>
      </c>
      <c r="U320" s="3">
        <v>12.5081715</v>
      </c>
      <c r="V320" s="3">
        <v>12.3250485</v>
      </c>
      <c r="W320" s="3">
        <v>12.0840505</v>
      </c>
      <c r="X320" s="3"/>
      <c r="Y320" s="3"/>
      <c r="Z320" s="3"/>
      <c r="AA320" s="3"/>
      <c r="AB320" s="3"/>
      <c r="AC320" s="3"/>
      <c r="AD320" s="3"/>
      <c r="AE320" s="3"/>
    </row>
    <row r="321" spans="1:31">
      <c r="A321" t="s">
        <v>70</v>
      </c>
      <c r="B321" t="s">
        <v>72</v>
      </c>
      <c r="C321" t="s">
        <v>45</v>
      </c>
      <c r="D321" t="s">
        <v>39</v>
      </c>
      <c r="E321" s="3"/>
      <c r="F321" s="3">
        <v>57.595216</v>
      </c>
      <c r="G321" s="3">
        <v>57.628356</v>
      </c>
      <c r="H321" s="3">
        <v>57.794056</v>
      </c>
      <c r="I321" s="3">
        <v>57.883017</v>
      </c>
      <c r="J321" s="3">
        <v>58.049398</v>
      </c>
      <c r="K321" s="3">
        <v>58.316274</v>
      </c>
      <c r="L321" s="3">
        <v>58.656698</v>
      </c>
      <c r="M321" s="3">
        <v>59.055414</v>
      </c>
      <c r="N321" s="3">
        <v>59.1952019999999</v>
      </c>
      <c r="O321" s="3">
        <v>59.072829</v>
      </c>
      <c r="P321" s="3">
        <v>58.675865</v>
      </c>
      <c r="Q321" s="3">
        <v>58.140201</v>
      </c>
      <c r="R321" s="3">
        <v>57.593315</v>
      </c>
      <c r="S321" s="3">
        <v>57.145901</v>
      </c>
      <c r="T321" s="3">
        <v>56.806373</v>
      </c>
      <c r="U321" s="3">
        <v>56.45321</v>
      </c>
      <c r="V321" s="3">
        <v>55.949169</v>
      </c>
      <c r="W321" s="3">
        <v>55.222034</v>
      </c>
      <c r="X321" s="3"/>
      <c r="Y321" s="3"/>
      <c r="Z321" s="3"/>
      <c r="AA321" s="3"/>
      <c r="AB321" s="3"/>
      <c r="AC321" s="3"/>
      <c r="AD321" s="3"/>
      <c r="AE321" s="3"/>
    </row>
    <row r="322" spans="1:31">
      <c r="A322" t="s">
        <v>70</v>
      </c>
      <c r="B322" t="s">
        <v>72</v>
      </c>
      <c r="C322" t="s">
        <v>56</v>
      </c>
      <c r="D322" t="s">
        <v>18</v>
      </c>
      <c r="E322" s="3"/>
      <c r="F322" s="3">
        <v>1044.8878</v>
      </c>
      <c r="G322" s="3">
        <v>1057.941</v>
      </c>
      <c r="H322" s="3">
        <v>1182.175</v>
      </c>
      <c r="I322" s="3">
        <v>1303.604</v>
      </c>
      <c r="J322" s="3">
        <v>1408.618</v>
      </c>
      <c r="K322" s="3">
        <v>1508.292</v>
      </c>
      <c r="L322" s="3">
        <v>1608.011</v>
      </c>
      <c r="M322" s="3">
        <v>1709.31</v>
      </c>
      <c r="N322" s="3">
        <v>1813.947</v>
      </c>
      <c r="O322" s="3">
        <v>1924.667</v>
      </c>
      <c r="P322" s="3">
        <v>2041.164</v>
      </c>
      <c r="Q322" s="3">
        <v>2156.155</v>
      </c>
      <c r="R322" s="3">
        <v>2266.377</v>
      </c>
      <c r="S322" s="3">
        <v>2370.541</v>
      </c>
      <c r="T322" s="3">
        <v>2467.104</v>
      </c>
      <c r="U322" s="3">
        <v>2555.915</v>
      </c>
      <c r="V322" s="3">
        <v>2638.246</v>
      </c>
      <c r="W322" s="3">
        <v>2713.946</v>
      </c>
      <c r="X322" s="3"/>
      <c r="Y322" s="3"/>
      <c r="Z322" s="3"/>
      <c r="AA322" s="3"/>
      <c r="AB322" s="3"/>
      <c r="AC322" s="3"/>
      <c r="AD322" s="3"/>
      <c r="AE322" s="3"/>
    </row>
    <row r="323" spans="1:31">
      <c r="A323" t="s">
        <v>70</v>
      </c>
      <c r="B323" t="s">
        <v>72</v>
      </c>
      <c r="C323" t="s">
        <v>56</v>
      </c>
      <c r="D323" t="s">
        <v>31</v>
      </c>
      <c r="E323" s="3"/>
      <c r="F323" s="3">
        <v>48.4043324796919</v>
      </c>
      <c r="G323" s="3">
        <v>48.8489429801308</v>
      </c>
      <c r="H323" s="3">
        <v>53.7081412805678</v>
      </c>
      <c r="I323" s="3">
        <v>58.5821983104687</v>
      </c>
      <c r="J323" s="3">
        <v>62.6638894898217</v>
      </c>
      <c r="K323" s="3">
        <v>66.3910708796117</v>
      </c>
      <c r="L323" s="3">
        <v>69.9174310354918</v>
      </c>
      <c r="M323" s="3">
        <v>73.2182001398561</v>
      </c>
      <c r="N323" s="3">
        <v>76.6563711419462</v>
      </c>
      <c r="O323" s="3">
        <v>80.325764182517</v>
      </c>
      <c r="P323" s="3">
        <v>84.2193082729847</v>
      </c>
      <c r="Q323" s="3">
        <v>87.9649040368215</v>
      </c>
      <c r="R323" s="3">
        <v>91.4614406453053</v>
      </c>
      <c r="S323" s="3">
        <v>94.786561389361</v>
      </c>
      <c r="T323" s="3">
        <v>98.0357982873109</v>
      </c>
      <c r="U323" s="3">
        <v>101.246975611462</v>
      </c>
      <c r="V323" s="3">
        <v>104.350413193852</v>
      </c>
      <c r="W323" s="3">
        <v>107.223884804963</v>
      </c>
      <c r="X323" s="3"/>
      <c r="Y323" s="3"/>
      <c r="Z323" s="3"/>
      <c r="AA323" s="3"/>
      <c r="AB323" s="3"/>
      <c r="AC323" s="3"/>
      <c r="AD323" s="3"/>
      <c r="AE323" s="3"/>
    </row>
    <row r="324" spans="1:31">
      <c r="A324" t="s">
        <v>70</v>
      </c>
      <c r="B324" t="s">
        <v>72</v>
      </c>
      <c r="C324" t="s">
        <v>56</v>
      </c>
      <c r="D324" t="s">
        <v>33</v>
      </c>
      <c r="E324" s="3"/>
      <c r="F324" s="3">
        <v>169.455278358398</v>
      </c>
      <c r="G324" s="3">
        <v>171.310789271039</v>
      </c>
      <c r="H324" s="3">
        <v>189.980586119055</v>
      </c>
      <c r="I324" s="3">
        <v>210.51657550527</v>
      </c>
      <c r="J324" s="3">
        <v>229.138064086264</v>
      </c>
      <c r="K324" s="3">
        <v>246.211577392392</v>
      </c>
      <c r="L324" s="3">
        <v>262.994527118059</v>
      </c>
      <c r="M324" s="3">
        <v>281.003521770741</v>
      </c>
      <c r="N324" s="3">
        <v>301.258671923624</v>
      </c>
      <c r="O324" s="3">
        <v>324.179748600165</v>
      </c>
      <c r="P324" s="3">
        <v>343.072290751331</v>
      </c>
      <c r="Q324" s="3">
        <v>361.27779259722</v>
      </c>
      <c r="R324" s="3">
        <v>381.226715039307</v>
      </c>
      <c r="S324" s="3">
        <v>402.05704464096</v>
      </c>
      <c r="T324" s="3">
        <v>420.893450716769</v>
      </c>
      <c r="U324" s="3">
        <v>436.11679002249</v>
      </c>
      <c r="V324" s="3">
        <v>451.447560476868</v>
      </c>
      <c r="W324" s="3">
        <v>466.995904756751</v>
      </c>
      <c r="X324" s="3"/>
      <c r="Y324" s="3"/>
      <c r="Z324" s="3"/>
      <c r="AA324" s="3"/>
      <c r="AB324" s="3"/>
      <c r="AC324" s="3"/>
      <c r="AD324" s="3"/>
      <c r="AE324" s="3"/>
    </row>
    <row r="325" spans="1:31">
      <c r="A325" t="s">
        <v>70</v>
      </c>
      <c r="B325" t="s">
        <v>72</v>
      </c>
      <c r="C325" t="s">
        <v>56</v>
      </c>
      <c r="D325" t="s">
        <v>37</v>
      </c>
      <c r="E325" s="3"/>
      <c r="F325" s="3">
        <v>6.1661567</v>
      </c>
      <c r="G325" s="3">
        <v>6.1755655</v>
      </c>
      <c r="H325" s="3">
        <v>6.22260949999999</v>
      </c>
      <c r="I325" s="3">
        <v>6.19240549999999</v>
      </c>
      <c r="J325" s="3">
        <v>6.147464</v>
      </c>
      <c r="K325" s="3">
        <v>6.12599949999999</v>
      </c>
      <c r="L325" s="3">
        <v>6.11423749999999</v>
      </c>
      <c r="M325" s="3">
        <v>6.08287749999999</v>
      </c>
      <c r="N325" s="3">
        <v>6.02122749999999</v>
      </c>
      <c r="O325" s="3">
        <v>5.9370365</v>
      </c>
      <c r="P325" s="3">
        <v>5.9496615</v>
      </c>
      <c r="Q325" s="3">
        <v>5.96813599999999</v>
      </c>
      <c r="R325" s="3">
        <v>5.94495849999999</v>
      </c>
      <c r="S325" s="3">
        <v>5.89603149999999</v>
      </c>
      <c r="T325" s="3">
        <v>5.86158799999999</v>
      </c>
      <c r="U325" s="3">
        <v>5.8606205</v>
      </c>
      <c r="V325" s="3">
        <v>5.84396999999999</v>
      </c>
      <c r="W325" s="3">
        <v>5.81149849999999</v>
      </c>
      <c r="X325" s="3"/>
      <c r="Y325" s="3"/>
      <c r="Z325" s="3"/>
      <c r="AA325" s="3"/>
      <c r="AB325" s="3"/>
      <c r="AC325" s="3"/>
      <c r="AD325" s="3"/>
      <c r="AE325" s="3"/>
    </row>
    <row r="326" spans="1:31">
      <c r="A326" t="s">
        <v>70</v>
      </c>
      <c r="B326" t="s">
        <v>72</v>
      </c>
      <c r="C326" t="s">
        <v>56</v>
      </c>
      <c r="D326" t="s">
        <v>39</v>
      </c>
      <c r="E326" s="3"/>
      <c r="F326" s="3">
        <v>21.5866586</v>
      </c>
      <c r="G326" s="3">
        <v>21.657398</v>
      </c>
      <c r="H326" s="3">
        <v>22.011095</v>
      </c>
      <c r="I326" s="3">
        <v>22.252562</v>
      </c>
      <c r="J326" s="3">
        <v>22.478943</v>
      </c>
      <c r="K326" s="3">
        <v>22.718296</v>
      </c>
      <c r="L326" s="3">
        <v>22.998714</v>
      </c>
      <c r="M326" s="3">
        <v>23.345425</v>
      </c>
      <c r="N326" s="3">
        <v>23.663356</v>
      </c>
      <c r="O326" s="3">
        <v>23.960768</v>
      </c>
      <c r="P326" s="3">
        <v>24.236295</v>
      </c>
      <c r="Q326" s="3">
        <v>24.511537</v>
      </c>
      <c r="R326" s="3">
        <v>24.77959</v>
      </c>
      <c r="S326" s="3">
        <v>25.009252</v>
      </c>
      <c r="T326" s="3">
        <v>25.165338</v>
      </c>
      <c r="U326" s="3">
        <v>25.244359</v>
      </c>
      <c r="V326" s="3">
        <v>25.282564</v>
      </c>
      <c r="W326" s="3">
        <v>25.311021</v>
      </c>
      <c r="X326" s="3"/>
      <c r="Y326" s="3"/>
      <c r="Z326" s="3"/>
      <c r="AA326" s="3"/>
      <c r="AB326" s="3"/>
      <c r="AC326" s="3"/>
      <c r="AD326" s="3"/>
      <c r="AE326" s="3"/>
    </row>
    <row r="327" spans="1:31">
      <c r="A327" t="s">
        <v>70</v>
      </c>
      <c r="B327" t="s">
        <v>72</v>
      </c>
      <c r="C327" t="s">
        <v>64</v>
      </c>
      <c r="D327" t="s">
        <v>18</v>
      </c>
      <c r="E327" s="3"/>
      <c r="F327" s="3">
        <v>563.2452</v>
      </c>
      <c r="G327" s="3">
        <v>568.96</v>
      </c>
      <c r="H327" s="3">
        <v>634.996</v>
      </c>
      <c r="I327" s="3">
        <v>670.665</v>
      </c>
      <c r="J327" s="3">
        <v>707.421</v>
      </c>
      <c r="K327" s="3">
        <v>741.094</v>
      </c>
      <c r="L327" s="3">
        <v>774.219</v>
      </c>
      <c r="M327" s="3">
        <v>807.643</v>
      </c>
      <c r="N327" s="3">
        <v>841.785</v>
      </c>
      <c r="O327" s="3">
        <v>878.317</v>
      </c>
      <c r="P327" s="3">
        <v>917.589</v>
      </c>
      <c r="Q327" s="3">
        <v>957.726</v>
      </c>
      <c r="R327" s="3">
        <v>997.125</v>
      </c>
      <c r="S327" s="3">
        <v>1033.76</v>
      </c>
      <c r="T327" s="3">
        <v>1066.53</v>
      </c>
      <c r="U327" s="3">
        <v>1095.5</v>
      </c>
      <c r="V327" s="3">
        <v>1121.11</v>
      </c>
      <c r="W327" s="3">
        <v>1143.21</v>
      </c>
      <c r="X327" s="3"/>
      <c r="Y327" s="3"/>
      <c r="Z327" s="3"/>
      <c r="AA327" s="3"/>
      <c r="AB327" s="3"/>
      <c r="AC327" s="3"/>
      <c r="AD327" s="3"/>
      <c r="AE327" s="3"/>
    </row>
    <row r="328" spans="1:31">
      <c r="A328" t="s">
        <v>70</v>
      </c>
      <c r="B328" t="s">
        <v>72</v>
      </c>
      <c r="C328" t="s">
        <v>64</v>
      </c>
      <c r="D328" t="s">
        <v>31</v>
      </c>
      <c r="E328" s="3"/>
      <c r="F328" s="3">
        <v>65.8153932421756</v>
      </c>
      <c r="G328" s="3">
        <v>66.1087424675469</v>
      </c>
      <c r="H328" s="3">
        <v>71.7608610182264</v>
      </c>
      <c r="I328" s="3">
        <v>74.366411018557</v>
      </c>
      <c r="J328" s="3">
        <v>77.1163190031033</v>
      </c>
      <c r="K328" s="3">
        <v>79.4644880074774</v>
      </c>
      <c r="L328" s="3">
        <v>81.5777306479444</v>
      </c>
      <c r="M328" s="3">
        <v>83.490325934006</v>
      </c>
      <c r="N328" s="3">
        <v>85.5680219955818</v>
      </c>
      <c r="O328" s="3">
        <v>88.0350168714646</v>
      </c>
      <c r="P328" s="3">
        <v>90.9877063981109</v>
      </c>
      <c r="Q328" s="3">
        <v>94.0908668906303</v>
      </c>
      <c r="R328" s="3">
        <v>97.1541116321569</v>
      </c>
      <c r="S328" s="3">
        <v>100.063391420679</v>
      </c>
      <c r="T328" s="3">
        <v>102.815682261916</v>
      </c>
      <c r="U328" s="3">
        <v>105.46160172443</v>
      </c>
      <c r="V328" s="3">
        <v>108.042195733976</v>
      </c>
      <c r="W328" s="3">
        <v>110.540653358006</v>
      </c>
      <c r="X328" s="3"/>
      <c r="Y328" s="3"/>
      <c r="Z328" s="3"/>
      <c r="AA328" s="3"/>
      <c r="AB328" s="3"/>
      <c r="AC328" s="3"/>
      <c r="AD328" s="3"/>
      <c r="AE328" s="3"/>
    </row>
    <row r="329" spans="1:31">
      <c r="A329" t="s">
        <v>70</v>
      </c>
      <c r="B329" t="s">
        <v>72</v>
      </c>
      <c r="C329" t="s">
        <v>64</v>
      </c>
      <c r="D329" t="s">
        <v>33</v>
      </c>
      <c r="E329" s="3"/>
      <c r="F329" s="3">
        <v>214.05222964517</v>
      </c>
      <c r="G329" s="3">
        <v>215.988526368776</v>
      </c>
      <c r="H329" s="3">
        <v>239.751366827377</v>
      </c>
      <c r="I329" s="3">
        <v>258.333490619274</v>
      </c>
      <c r="J329" s="3">
        <v>277.95803956207</v>
      </c>
      <c r="K329" s="3">
        <v>293.409728961014</v>
      </c>
      <c r="L329" s="3">
        <v>307.198432540809</v>
      </c>
      <c r="M329" s="3">
        <v>324.043718697202</v>
      </c>
      <c r="N329" s="3">
        <v>341.917019671749</v>
      </c>
      <c r="O329" s="3">
        <v>358.762438548877</v>
      </c>
      <c r="P329" s="3">
        <v>372.620586397156</v>
      </c>
      <c r="Q329" s="3">
        <v>385.61843735159</v>
      </c>
      <c r="R329" s="3">
        <v>400.602556062262</v>
      </c>
      <c r="S329" s="3">
        <v>418.558173658562</v>
      </c>
      <c r="T329" s="3">
        <v>437.556872588172</v>
      </c>
      <c r="U329" s="3">
        <v>454.858463450327</v>
      </c>
      <c r="V329" s="3">
        <v>472.104459180762</v>
      </c>
      <c r="W329" s="3">
        <v>489.023796069621</v>
      </c>
      <c r="X329" s="3"/>
      <c r="Y329" s="3"/>
      <c r="Z329" s="3"/>
      <c r="AA329" s="3"/>
      <c r="AB329" s="3"/>
      <c r="AC329" s="3"/>
      <c r="AD329" s="3"/>
      <c r="AE329" s="3"/>
    </row>
    <row r="330" spans="1:31">
      <c r="A330" t="s">
        <v>70</v>
      </c>
      <c r="B330" t="s">
        <v>72</v>
      </c>
      <c r="C330" t="s">
        <v>64</v>
      </c>
      <c r="D330" t="s">
        <v>37</v>
      </c>
      <c r="E330" s="3"/>
      <c r="F330" s="3">
        <v>2.6313447</v>
      </c>
      <c r="G330" s="3">
        <v>2.634214</v>
      </c>
      <c r="H330" s="3">
        <v>2.6485605</v>
      </c>
      <c r="I330" s="3">
        <v>2.596121</v>
      </c>
      <c r="J330" s="3">
        <v>2.545064</v>
      </c>
      <c r="K330" s="3">
        <v>2.525799</v>
      </c>
      <c r="L330" s="3">
        <v>2.520257</v>
      </c>
      <c r="M330" s="3">
        <v>2.492389</v>
      </c>
      <c r="N330" s="3">
        <v>2.461957</v>
      </c>
      <c r="O330" s="3">
        <v>2.4481855</v>
      </c>
      <c r="P330" s="3">
        <v>2.462529</v>
      </c>
      <c r="Q330" s="3">
        <v>2.4836105</v>
      </c>
      <c r="R330" s="3">
        <v>2.489063</v>
      </c>
      <c r="S330" s="3">
        <v>2.469812</v>
      </c>
      <c r="T330" s="3">
        <v>2.437466</v>
      </c>
      <c r="U330" s="3">
        <v>2.4084415</v>
      </c>
      <c r="V330" s="3">
        <v>2.3747075</v>
      </c>
      <c r="W330" s="3">
        <v>2.337739</v>
      </c>
      <c r="X330" s="3"/>
      <c r="Y330" s="3"/>
      <c r="Z330" s="3"/>
      <c r="AA330" s="3"/>
      <c r="AB330" s="3"/>
      <c r="AC330" s="3"/>
      <c r="AD330" s="3"/>
      <c r="AE330" s="3"/>
    </row>
    <row r="331" spans="1:31">
      <c r="A331" t="s">
        <v>70</v>
      </c>
      <c r="B331" t="s">
        <v>72</v>
      </c>
      <c r="C331" t="s">
        <v>64</v>
      </c>
      <c r="D331" t="s">
        <v>39</v>
      </c>
      <c r="E331" s="3"/>
      <c r="F331" s="3">
        <v>8.5579554</v>
      </c>
      <c r="G331" s="3">
        <v>8.606426</v>
      </c>
      <c r="H331" s="3">
        <v>8.848779</v>
      </c>
      <c r="I331" s="3">
        <v>9.018386</v>
      </c>
      <c r="J331" s="3">
        <v>9.173428</v>
      </c>
      <c r="K331" s="3">
        <v>9.32610300000001</v>
      </c>
      <c r="L331" s="3">
        <v>9.490568</v>
      </c>
      <c r="M331" s="3">
        <v>9.67349200000001</v>
      </c>
      <c r="N331" s="3">
        <v>9.83761200000001</v>
      </c>
      <c r="O331" s="3">
        <v>9.976905</v>
      </c>
      <c r="P331" s="3">
        <v>10.084758</v>
      </c>
      <c r="Q331" s="3">
        <v>10.178735</v>
      </c>
      <c r="R331" s="3">
        <v>10.263333</v>
      </c>
      <c r="S331" s="3">
        <v>10.331051</v>
      </c>
      <c r="T331" s="3">
        <v>10.373223</v>
      </c>
      <c r="U331" s="3">
        <v>10.387667</v>
      </c>
      <c r="V331" s="3">
        <v>10.376594</v>
      </c>
      <c r="W331" s="3">
        <v>10.341987</v>
      </c>
      <c r="X331" s="3"/>
      <c r="Y331" s="3"/>
      <c r="Z331" s="3"/>
      <c r="AA331" s="3"/>
      <c r="AB331" s="3"/>
      <c r="AC331" s="3"/>
      <c r="AD331" s="3"/>
      <c r="AE331" s="3"/>
    </row>
    <row r="332" spans="1:31">
      <c r="A332" t="s">
        <v>70</v>
      </c>
      <c r="B332" t="s">
        <v>72</v>
      </c>
      <c r="C332" t="s">
        <v>40</v>
      </c>
      <c r="D332" t="s">
        <v>18</v>
      </c>
      <c r="E332" s="3"/>
      <c r="F332" s="3">
        <v>2304.72</v>
      </c>
      <c r="G332" s="3">
        <v>2375.49</v>
      </c>
      <c r="H332" s="3">
        <v>3098.2</v>
      </c>
      <c r="I332" s="3">
        <v>3748.69</v>
      </c>
      <c r="J332" s="3">
        <v>4394.56</v>
      </c>
      <c r="K332" s="3">
        <v>4990.25</v>
      </c>
      <c r="L332" s="3">
        <v>5554.87</v>
      </c>
      <c r="M332" s="3">
        <v>6078.52</v>
      </c>
      <c r="N332" s="3">
        <v>6572.97</v>
      </c>
      <c r="O332" s="3">
        <v>7031.53</v>
      </c>
      <c r="P332" s="3">
        <v>7432.25</v>
      </c>
      <c r="Q332" s="3">
        <v>7759.42</v>
      </c>
      <c r="R332" s="3">
        <v>8023.19</v>
      </c>
      <c r="S332" s="3">
        <v>8231.86</v>
      </c>
      <c r="T332" s="3">
        <v>8402.36</v>
      </c>
      <c r="U332" s="3">
        <v>8548.75</v>
      </c>
      <c r="V332" s="3">
        <v>8677.87</v>
      </c>
      <c r="W332" s="3">
        <v>8790.5</v>
      </c>
      <c r="X332" s="3"/>
      <c r="Y332" s="3"/>
      <c r="Z332" s="3"/>
      <c r="AA332" s="3"/>
      <c r="AB332" s="3"/>
      <c r="AC332" s="3"/>
      <c r="AD332" s="3"/>
      <c r="AE332" s="3"/>
    </row>
    <row r="333" spans="1:31">
      <c r="A333" t="s">
        <v>70</v>
      </c>
      <c r="B333" t="s">
        <v>72</v>
      </c>
      <c r="C333" t="s">
        <v>40</v>
      </c>
      <c r="D333" t="s">
        <v>31</v>
      </c>
      <c r="E333" s="3"/>
      <c r="F333" s="3">
        <v>27.71516022824</v>
      </c>
      <c r="G333" s="3">
        <v>28.343186594393</v>
      </c>
      <c r="H333" s="3">
        <v>35.57747809445</v>
      </c>
      <c r="I333" s="3">
        <v>41.6755332238444</v>
      </c>
      <c r="J333" s="3">
        <v>47.6273844715453</v>
      </c>
      <c r="K333" s="3">
        <v>53.0050042820906</v>
      </c>
      <c r="L333" s="3">
        <v>58.1319057519419</v>
      </c>
      <c r="M333" s="3">
        <v>63.0786593118967</v>
      </c>
      <c r="N333" s="3">
        <v>68.047289282501</v>
      </c>
      <c r="O333" s="3">
        <v>73.0667824008804</v>
      </c>
      <c r="P333" s="3">
        <v>77.8885085302968</v>
      </c>
      <c r="Q333" s="3">
        <v>82.2878129151086</v>
      </c>
      <c r="R333" s="3">
        <v>86.3355413172659</v>
      </c>
      <c r="S333" s="3">
        <v>90.097817663936</v>
      </c>
      <c r="T333" s="3">
        <v>93.7328758951473</v>
      </c>
      <c r="U333" s="3">
        <v>97.3578089982543</v>
      </c>
      <c r="V333" s="3">
        <v>101.01462786593</v>
      </c>
      <c r="W333" s="3">
        <v>104.701786134694</v>
      </c>
      <c r="X333" s="3"/>
      <c r="Y333" s="3"/>
      <c r="Z333" s="3"/>
      <c r="AA333" s="3"/>
      <c r="AB333" s="3"/>
      <c r="AC333" s="3"/>
      <c r="AD333" s="3"/>
      <c r="AE333" s="3"/>
    </row>
    <row r="334" spans="1:31">
      <c r="A334" t="s">
        <v>70</v>
      </c>
      <c r="B334" t="s">
        <v>72</v>
      </c>
      <c r="C334" t="s">
        <v>40</v>
      </c>
      <c r="D334" t="s">
        <v>33</v>
      </c>
      <c r="E334" s="3"/>
      <c r="F334" s="3">
        <v>92.1312728646982</v>
      </c>
      <c r="G334" s="3">
        <v>93.8893153548865</v>
      </c>
      <c r="H334" s="3">
        <v>115.917101276291</v>
      </c>
      <c r="I334" s="3">
        <v>135.362726457477</v>
      </c>
      <c r="J334" s="3">
        <v>155.034359424289</v>
      </c>
      <c r="K334" s="3">
        <v>174.346696437116</v>
      </c>
      <c r="L334" s="3">
        <v>194.013555071626</v>
      </c>
      <c r="M334" s="3">
        <v>216.007044823509</v>
      </c>
      <c r="N334" s="3">
        <v>239.068234124413</v>
      </c>
      <c r="O334" s="3">
        <v>262.518458396191</v>
      </c>
      <c r="P334" s="3">
        <v>285.883604397867</v>
      </c>
      <c r="Q334" s="3">
        <v>306.029522106084</v>
      </c>
      <c r="R334" s="3">
        <v>326.365528545874</v>
      </c>
      <c r="S334" s="3">
        <v>348.773067550065</v>
      </c>
      <c r="T334" s="3">
        <v>374.160401685529</v>
      </c>
      <c r="U334" s="3">
        <v>393.273542260511</v>
      </c>
      <c r="V334" s="3">
        <v>412.496256972951</v>
      </c>
      <c r="W334" s="3">
        <v>431.55681057204</v>
      </c>
      <c r="X334" s="3"/>
      <c r="Y334" s="3"/>
      <c r="Z334" s="3"/>
      <c r="AA334" s="3"/>
      <c r="AB334" s="3"/>
      <c r="AC334" s="3"/>
      <c r="AD334" s="3"/>
      <c r="AE334" s="3"/>
    </row>
    <row r="335" spans="1:31">
      <c r="A335" t="s">
        <v>70</v>
      </c>
      <c r="B335" t="s">
        <v>72</v>
      </c>
      <c r="C335" t="s">
        <v>40</v>
      </c>
      <c r="D335" t="s">
        <v>37</v>
      </c>
      <c r="E335" s="3"/>
      <c r="F335" s="3">
        <v>25.0156101</v>
      </c>
      <c r="G335" s="3">
        <v>25.300962</v>
      </c>
      <c r="H335" s="3">
        <v>26.7277215</v>
      </c>
      <c r="I335" s="3">
        <v>27.693665</v>
      </c>
      <c r="J335" s="3">
        <v>28.3457165</v>
      </c>
      <c r="K335" s="3">
        <v>28.622567</v>
      </c>
      <c r="L335" s="3">
        <v>28.63135</v>
      </c>
      <c r="M335" s="3">
        <v>28.1403785</v>
      </c>
      <c r="N335" s="3">
        <v>27.494117</v>
      </c>
      <c r="O335" s="3">
        <v>26.7848975</v>
      </c>
      <c r="P335" s="3">
        <v>25.9974685</v>
      </c>
      <c r="Q335" s="3">
        <v>25.3551355</v>
      </c>
      <c r="R335" s="3">
        <v>24.583448</v>
      </c>
      <c r="S335" s="3">
        <v>23.6023385</v>
      </c>
      <c r="T335" s="3">
        <v>22.456572</v>
      </c>
      <c r="U335" s="3">
        <v>21.7374145</v>
      </c>
      <c r="V335" s="3">
        <v>21.0374515</v>
      </c>
      <c r="W335" s="3">
        <v>20.3692765</v>
      </c>
      <c r="X335" s="3"/>
      <c r="Y335" s="3"/>
      <c r="Z335" s="3"/>
      <c r="AA335" s="3"/>
      <c r="AB335" s="3"/>
      <c r="AC335" s="3"/>
      <c r="AD335" s="3"/>
      <c r="AE335" s="3"/>
    </row>
    <row r="336" spans="1:31">
      <c r="A336" t="s">
        <v>70</v>
      </c>
      <c r="B336" t="s">
        <v>72</v>
      </c>
      <c r="C336" t="s">
        <v>40</v>
      </c>
      <c r="D336" t="s">
        <v>39</v>
      </c>
      <c r="E336" s="3"/>
      <c r="F336" s="3">
        <v>83.157376</v>
      </c>
      <c r="G336" s="3">
        <v>83.811677</v>
      </c>
      <c r="H336" s="3">
        <v>87.083182</v>
      </c>
      <c r="I336" s="3">
        <v>89.949419</v>
      </c>
      <c r="J336" s="3">
        <v>92.269606</v>
      </c>
      <c r="K336" s="3">
        <v>94.146771</v>
      </c>
      <c r="L336" s="3">
        <v>95.556303</v>
      </c>
      <c r="M336" s="3">
        <v>96.3641279999999</v>
      </c>
      <c r="N336" s="3">
        <v>96.594149</v>
      </c>
      <c r="O336" s="3">
        <v>96.234291</v>
      </c>
      <c r="P336" s="3">
        <v>95.4216500000001</v>
      </c>
      <c r="Q336" s="3">
        <v>94.296102</v>
      </c>
      <c r="R336" s="3">
        <v>92.9303260000001</v>
      </c>
      <c r="S336" s="3">
        <v>91.365809</v>
      </c>
      <c r="T336" s="3">
        <v>89.6415469999999</v>
      </c>
      <c r="U336" s="3">
        <v>87.807543</v>
      </c>
      <c r="V336" s="3">
        <v>85.9070630000001</v>
      </c>
      <c r="W336" s="3">
        <v>83.957498</v>
      </c>
      <c r="X336" s="3"/>
      <c r="Y336" s="3"/>
      <c r="Z336" s="3"/>
      <c r="AA336" s="3"/>
      <c r="AB336" s="3"/>
      <c r="AC336" s="3"/>
      <c r="AD336" s="3"/>
      <c r="AE336" s="3"/>
    </row>
    <row r="337" spans="1:31">
      <c r="A337" t="s">
        <v>70</v>
      </c>
      <c r="B337" t="s">
        <v>72</v>
      </c>
      <c r="C337" t="s">
        <v>54</v>
      </c>
      <c r="D337" t="s">
        <v>18</v>
      </c>
      <c r="E337" s="3"/>
      <c r="F337" s="3">
        <v>2693.384</v>
      </c>
      <c r="G337" s="3">
        <v>2674.93</v>
      </c>
      <c r="H337" s="3">
        <v>3105.54</v>
      </c>
      <c r="I337" s="3">
        <v>3383.03</v>
      </c>
      <c r="J337" s="3">
        <v>3699.61</v>
      </c>
      <c r="K337" s="3">
        <v>4073.84</v>
      </c>
      <c r="L337" s="3">
        <v>4498.01</v>
      </c>
      <c r="M337" s="3">
        <v>4950.09</v>
      </c>
      <c r="N337" s="3">
        <v>5420.84</v>
      </c>
      <c r="O337" s="3">
        <v>5916.74</v>
      </c>
      <c r="P337" s="3">
        <v>6433.38</v>
      </c>
      <c r="Q337" s="3">
        <v>6947.3</v>
      </c>
      <c r="R337" s="3">
        <v>7446.74</v>
      </c>
      <c r="S337" s="3">
        <v>7922.94</v>
      </c>
      <c r="T337" s="3">
        <v>8372.45</v>
      </c>
      <c r="U337" s="3">
        <v>8794.75</v>
      </c>
      <c r="V337" s="3">
        <v>9187.97</v>
      </c>
      <c r="W337" s="3">
        <v>9544.02</v>
      </c>
      <c r="X337" s="3"/>
      <c r="Y337" s="3"/>
      <c r="Z337" s="3"/>
      <c r="AA337" s="3"/>
      <c r="AB337" s="3"/>
      <c r="AC337" s="3"/>
      <c r="AD337" s="3"/>
      <c r="AE337" s="3"/>
    </row>
    <row r="338" spans="1:31">
      <c r="A338" t="s">
        <v>70</v>
      </c>
      <c r="B338" t="s">
        <v>72</v>
      </c>
      <c r="C338" t="s">
        <v>54</v>
      </c>
      <c r="D338" t="s">
        <v>31</v>
      </c>
      <c r="E338" s="3"/>
      <c r="F338" s="3">
        <v>40.3364739060581</v>
      </c>
      <c r="G338" s="3">
        <v>39.9534454751591</v>
      </c>
      <c r="H338" s="3">
        <v>45.775764289173</v>
      </c>
      <c r="I338" s="3">
        <v>49.2330438782011</v>
      </c>
      <c r="J338" s="3">
        <v>53.1567252034195</v>
      </c>
      <c r="K338" s="3">
        <v>57.7373913854158</v>
      </c>
      <c r="L338" s="3">
        <v>62.7919626075671</v>
      </c>
      <c r="M338" s="3">
        <v>67.9907554581952</v>
      </c>
      <c r="N338" s="3">
        <v>73.4956484031435</v>
      </c>
      <c r="O338" s="3">
        <v>79.3696998912786</v>
      </c>
      <c r="P338" s="3">
        <v>85.5064086743487</v>
      </c>
      <c r="Q338" s="3">
        <v>91.4820268755399</v>
      </c>
      <c r="R338" s="3">
        <v>97.1619056344771</v>
      </c>
      <c r="S338" s="3">
        <v>102.596736194794</v>
      </c>
      <c r="T338" s="3">
        <v>107.912398247732</v>
      </c>
      <c r="U338" s="3">
        <v>113.147171976188</v>
      </c>
      <c r="V338" s="3">
        <v>118.205064895153</v>
      </c>
      <c r="W338" s="3">
        <v>122.920404967277</v>
      </c>
      <c r="X338" s="3"/>
      <c r="Y338" s="3"/>
      <c r="Z338" s="3"/>
      <c r="AA338" s="3"/>
      <c r="AB338" s="3"/>
      <c r="AC338" s="3"/>
      <c r="AD338" s="3"/>
      <c r="AE338" s="3"/>
    </row>
    <row r="339" spans="1:31">
      <c r="A339" t="s">
        <v>70</v>
      </c>
      <c r="B339" t="s">
        <v>72</v>
      </c>
      <c r="C339" t="s">
        <v>54</v>
      </c>
      <c r="D339" t="s">
        <v>33</v>
      </c>
      <c r="E339" s="3"/>
      <c r="F339" s="3">
        <v>139.305069321622</v>
      </c>
      <c r="G339" s="3">
        <v>138.110483998527</v>
      </c>
      <c r="H339" s="3">
        <v>158.964003140644</v>
      </c>
      <c r="I339" s="3">
        <v>174.275576645879</v>
      </c>
      <c r="J339" s="3">
        <v>191.761895771347</v>
      </c>
      <c r="K339" s="3">
        <v>211.35491003769</v>
      </c>
      <c r="L339" s="3">
        <v>232.458282474584</v>
      </c>
      <c r="M339" s="3">
        <v>258.29557916369</v>
      </c>
      <c r="N339" s="3">
        <v>285.859242256063</v>
      </c>
      <c r="O339" s="3">
        <v>314.710679375962</v>
      </c>
      <c r="P339" s="3">
        <v>342.008993034656</v>
      </c>
      <c r="Q339" s="3">
        <v>367.157108790369</v>
      </c>
      <c r="R339" s="3">
        <v>396.003305974631</v>
      </c>
      <c r="S339" s="3">
        <v>428.234724240126</v>
      </c>
      <c r="T339" s="3">
        <v>458.367475002331</v>
      </c>
      <c r="U339" s="3">
        <v>483.054825589869</v>
      </c>
      <c r="V339" s="3">
        <v>507.246378811872</v>
      </c>
      <c r="W339" s="3">
        <v>531.376789979248</v>
      </c>
      <c r="X339" s="3"/>
      <c r="Y339" s="3"/>
      <c r="Z339" s="3"/>
      <c r="AA339" s="3"/>
      <c r="AB339" s="3"/>
      <c r="AC339" s="3"/>
      <c r="AD339" s="3"/>
      <c r="AE339" s="3"/>
    </row>
    <row r="340" spans="1:31">
      <c r="A340" t="s">
        <v>70</v>
      </c>
      <c r="B340" t="s">
        <v>72</v>
      </c>
      <c r="C340" t="s">
        <v>54</v>
      </c>
      <c r="D340" t="s">
        <v>37</v>
      </c>
      <c r="E340" s="3"/>
      <c r="F340" s="3">
        <v>19.3344292</v>
      </c>
      <c r="G340" s="3">
        <v>19.3680445</v>
      </c>
      <c r="H340" s="3">
        <v>19.536121</v>
      </c>
      <c r="I340" s="3">
        <v>19.411957</v>
      </c>
      <c r="J340" s="3">
        <v>19.2927275</v>
      </c>
      <c r="K340" s="3">
        <v>19.2748775</v>
      </c>
      <c r="L340" s="3">
        <v>19.3497515</v>
      </c>
      <c r="M340" s="3">
        <v>19.1644395</v>
      </c>
      <c r="N340" s="3">
        <v>18.963319</v>
      </c>
      <c r="O340" s="3">
        <v>18.8005695</v>
      </c>
      <c r="P340" s="3">
        <v>18.810558</v>
      </c>
      <c r="Q340" s="3">
        <v>18.9218725</v>
      </c>
      <c r="R340" s="3">
        <v>18.804742</v>
      </c>
      <c r="S340" s="3">
        <v>18.5013955</v>
      </c>
      <c r="T340" s="3">
        <v>18.265803</v>
      </c>
      <c r="U340" s="3">
        <v>18.2065255</v>
      </c>
      <c r="V340" s="3">
        <v>18.1134265</v>
      </c>
      <c r="W340" s="3">
        <v>17.9609275</v>
      </c>
      <c r="X340" s="3"/>
      <c r="Y340" s="3"/>
      <c r="Z340" s="3"/>
      <c r="AA340" s="3"/>
      <c r="AB340" s="3"/>
      <c r="AC340" s="3"/>
      <c r="AD340" s="3"/>
      <c r="AE340" s="3"/>
    </row>
    <row r="341" spans="1:31">
      <c r="A341" t="s">
        <v>70</v>
      </c>
      <c r="B341" t="s">
        <v>72</v>
      </c>
      <c r="C341" t="s">
        <v>54</v>
      </c>
      <c r="D341" t="s">
        <v>39</v>
      </c>
      <c r="E341" s="3"/>
      <c r="F341" s="3">
        <v>66.7729164</v>
      </c>
      <c r="G341" s="3">
        <v>66.951172</v>
      </c>
      <c r="H341" s="3">
        <v>67.8424499999999</v>
      </c>
      <c r="I341" s="3">
        <v>68.714622</v>
      </c>
      <c r="J341" s="3">
        <v>69.598155</v>
      </c>
      <c r="K341" s="3">
        <v>70.558089</v>
      </c>
      <c r="L341" s="3">
        <v>71.633531</v>
      </c>
      <c r="M341" s="3">
        <v>72.805339</v>
      </c>
      <c r="N341" s="3">
        <v>73.7572920000001</v>
      </c>
      <c r="O341" s="3">
        <v>74.5465840000001</v>
      </c>
      <c r="P341" s="3">
        <v>75.238571</v>
      </c>
      <c r="Q341" s="3">
        <v>75.941693</v>
      </c>
      <c r="R341" s="3">
        <v>76.6425889999999</v>
      </c>
      <c r="S341" s="3">
        <v>77.224094</v>
      </c>
      <c r="T341" s="3">
        <v>77.585617</v>
      </c>
      <c r="U341" s="3">
        <v>77.728412</v>
      </c>
      <c r="V341" s="3">
        <v>77.729072</v>
      </c>
      <c r="W341" s="3">
        <v>77.643903</v>
      </c>
      <c r="X341" s="3"/>
      <c r="Y341" s="3"/>
      <c r="Z341" s="3"/>
      <c r="AA341" s="3"/>
      <c r="AB341" s="3"/>
      <c r="AC341" s="3"/>
      <c r="AD341" s="3"/>
      <c r="AE341" s="3"/>
    </row>
    <row r="342" spans="1:31">
      <c r="A342" t="s">
        <v>70</v>
      </c>
      <c r="B342" t="s">
        <v>72</v>
      </c>
      <c r="C342" t="s">
        <v>32</v>
      </c>
      <c r="D342" t="s">
        <v>18</v>
      </c>
      <c r="E342" s="3"/>
      <c r="F342" s="3">
        <v>541.59434</v>
      </c>
      <c r="G342" s="3">
        <v>549.4998</v>
      </c>
      <c r="H342" s="3">
        <v>464.0215</v>
      </c>
      <c r="I342" s="3">
        <v>580.0267</v>
      </c>
      <c r="J342" s="3">
        <v>702.6345</v>
      </c>
      <c r="K342" s="3">
        <v>823.3491</v>
      </c>
      <c r="L342" s="3">
        <v>938.3101</v>
      </c>
      <c r="M342" s="3">
        <v>1052.0529</v>
      </c>
      <c r="N342" s="3">
        <v>1168.5344</v>
      </c>
      <c r="O342" s="3">
        <v>1290.9473</v>
      </c>
      <c r="P342" s="3">
        <v>1416.1573</v>
      </c>
      <c r="Q342" s="3">
        <v>1540.7485</v>
      </c>
      <c r="R342" s="3">
        <v>1662.571</v>
      </c>
      <c r="S342" s="3">
        <v>1782.782</v>
      </c>
      <c r="T342" s="3">
        <v>1905.339</v>
      </c>
      <c r="U342" s="3">
        <v>2033.029</v>
      </c>
      <c r="V342" s="3">
        <v>2164.967</v>
      </c>
      <c r="W342" s="3">
        <v>2298.187</v>
      </c>
      <c r="X342" s="3"/>
      <c r="Y342" s="3"/>
      <c r="Z342" s="3"/>
      <c r="AA342" s="3"/>
      <c r="AB342" s="3"/>
      <c r="AC342" s="3"/>
      <c r="AD342" s="3"/>
      <c r="AE342" s="3"/>
    </row>
    <row r="343" spans="1:31">
      <c r="A343" t="s">
        <v>70</v>
      </c>
      <c r="B343" t="s">
        <v>72</v>
      </c>
      <c r="C343" t="s">
        <v>32</v>
      </c>
      <c r="D343" t="s">
        <v>31</v>
      </c>
      <c r="E343" s="3"/>
      <c r="F343" s="3">
        <v>11.1131103701637</v>
      </c>
      <c r="G343" s="3">
        <v>11.6454681628255</v>
      </c>
      <c r="H343" s="3">
        <v>11.765038623035</v>
      </c>
      <c r="I343" s="3">
        <v>14.5513545972525</v>
      </c>
      <c r="J343" s="3">
        <v>17.6871801954994</v>
      </c>
      <c r="K343" s="3">
        <v>21.0170110471974</v>
      </c>
      <c r="L343" s="3">
        <v>24.4600271854517</v>
      </c>
      <c r="M343" s="3">
        <v>28.085604462183</v>
      </c>
      <c r="N343" s="3">
        <v>32.0071689565294</v>
      </c>
      <c r="O343" s="3">
        <v>36.2947415263291</v>
      </c>
      <c r="P343" s="3">
        <v>40.8954348841705</v>
      </c>
      <c r="Q343" s="3">
        <v>45.7068397967995</v>
      </c>
      <c r="R343" s="3">
        <v>50.6437435913651</v>
      </c>
      <c r="S343" s="3">
        <v>55.7179985735323</v>
      </c>
      <c r="T343" s="3">
        <v>61.0484312767913</v>
      </c>
      <c r="U343" s="3">
        <v>66.7319183698764</v>
      </c>
      <c r="V343" s="3">
        <v>72.8008413686175</v>
      </c>
      <c r="W343" s="3">
        <v>79.2860516651148</v>
      </c>
      <c r="X343" s="3"/>
      <c r="Y343" s="3"/>
      <c r="Z343" s="3"/>
      <c r="AA343" s="3"/>
      <c r="AB343" s="3"/>
      <c r="AC343" s="3"/>
      <c r="AD343" s="3"/>
      <c r="AE343" s="3"/>
    </row>
    <row r="344" spans="1:31">
      <c r="A344" t="s">
        <v>70</v>
      </c>
      <c r="B344" t="s">
        <v>72</v>
      </c>
      <c r="C344" t="s">
        <v>32</v>
      </c>
      <c r="D344" t="s">
        <v>33</v>
      </c>
      <c r="E344" s="3"/>
      <c r="F344" s="3">
        <v>35.2287005967437</v>
      </c>
      <c r="G344" s="3">
        <v>37.0521588385833</v>
      </c>
      <c r="H344" s="3">
        <v>38.3036227109487</v>
      </c>
      <c r="I344" s="3">
        <v>48.4983268011324</v>
      </c>
      <c r="J344" s="3">
        <v>59.0862887816196</v>
      </c>
      <c r="K344" s="3">
        <v>70.8233134241916</v>
      </c>
      <c r="L344" s="3">
        <v>84.7023727151346</v>
      </c>
      <c r="M344" s="3">
        <v>101.611823428586</v>
      </c>
      <c r="N344" s="3">
        <v>122.114250114913</v>
      </c>
      <c r="O344" s="3">
        <v>141.822895192557</v>
      </c>
      <c r="P344" s="3">
        <v>158.921868558719</v>
      </c>
      <c r="Q344" s="3">
        <v>175.406469240512</v>
      </c>
      <c r="R344" s="3">
        <v>196.115255404883</v>
      </c>
      <c r="S344" s="3">
        <v>221.335063177596</v>
      </c>
      <c r="T344" s="3">
        <v>245.705512631369</v>
      </c>
      <c r="U344" s="3">
        <v>271.69503342416</v>
      </c>
      <c r="V344" s="3">
        <v>296.486018793529</v>
      </c>
      <c r="W344" s="3">
        <v>323.841997973546</v>
      </c>
      <c r="X344" s="3"/>
      <c r="Y344" s="3"/>
      <c r="Z344" s="3"/>
      <c r="AA344" s="3"/>
      <c r="AB344" s="3"/>
      <c r="AC344" s="3"/>
      <c r="AD344" s="3"/>
      <c r="AE344" s="3"/>
    </row>
    <row r="345" spans="1:31">
      <c r="A345" t="s">
        <v>70</v>
      </c>
      <c r="B345" t="s">
        <v>72</v>
      </c>
      <c r="C345" t="s">
        <v>32</v>
      </c>
      <c r="D345" t="s">
        <v>37</v>
      </c>
      <c r="E345" s="3"/>
      <c r="F345" s="3">
        <v>15.3736678</v>
      </c>
      <c r="G345" s="3">
        <v>14.8304395</v>
      </c>
      <c r="H345" s="3">
        <v>12.114298</v>
      </c>
      <c r="I345" s="3">
        <v>11.959726</v>
      </c>
      <c r="J345" s="3">
        <v>11.8916675</v>
      </c>
      <c r="K345" s="3">
        <v>11.6253965</v>
      </c>
      <c r="L345" s="3">
        <v>11.077731</v>
      </c>
      <c r="M345" s="3">
        <v>10.3536465</v>
      </c>
      <c r="N345" s="3">
        <v>9.56918949999999</v>
      </c>
      <c r="O345" s="3">
        <v>9.102531</v>
      </c>
      <c r="P345" s="3">
        <v>8.9110285</v>
      </c>
      <c r="Q345" s="3">
        <v>8.783875</v>
      </c>
      <c r="R345" s="3">
        <v>8.47751999999999</v>
      </c>
      <c r="S345" s="3">
        <v>8.054675</v>
      </c>
      <c r="T345" s="3">
        <v>7.7545635</v>
      </c>
      <c r="U345" s="3">
        <v>7.482761</v>
      </c>
      <c r="V345" s="3">
        <v>7.30208799999999</v>
      </c>
      <c r="W345" s="3">
        <v>7.09663049999999</v>
      </c>
      <c r="X345" s="3"/>
      <c r="Y345" s="3"/>
      <c r="Z345" s="3"/>
      <c r="AA345" s="3"/>
      <c r="AB345" s="3"/>
      <c r="AC345" s="3"/>
      <c r="AD345" s="3"/>
      <c r="AE345" s="3"/>
    </row>
    <row r="346" spans="1:31">
      <c r="A346" t="s">
        <v>70</v>
      </c>
      <c r="B346" t="s">
        <v>72</v>
      </c>
      <c r="C346" t="s">
        <v>32</v>
      </c>
      <c r="D346" t="s">
        <v>39</v>
      </c>
      <c r="E346" s="3"/>
      <c r="F346" s="3">
        <v>48.7347216</v>
      </c>
      <c r="G346" s="3">
        <v>47.18572</v>
      </c>
      <c r="H346" s="3">
        <v>39.440712</v>
      </c>
      <c r="I346" s="3">
        <v>39.860667</v>
      </c>
      <c r="J346" s="3">
        <v>39.725637</v>
      </c>
      <c r="K346" s="3">
        <v>39.175366</v>
      </c>
      <c r="L346" s="3">
        <v>38.360959</v>
      </c>
      <c r="M346" s="3">
        <v>37.458795</v>
      </c>
      <c r="N346" s="3">
        <v>36.508521</v>
      </c>
      <c r="O346" s="3">
        <v>35.5684389999999</v>
      </c>
      <c r="P346" s="3">
        <v>34.628738</v>
      </c>
      <c r="Q346" s="3">
        <v>33.709364</v>
      </c>
      <c r="R346" s="3">
        <v>32.828754</v>
      </c>
      <c r="S346" s="3">
        <v>31.996519</v>
      </c>
      <c r="T346" s="3">
        <v>31.210286</v>
      </c>
      <c r="U346" s="3">
        <v>30.465616</v>
      </c>
      <c r="V346" s="3">
        <v>29.738214</v>
      </c>
      <c r="W346" s="3">
        <v>28.986019</v>
      </c>
      <c r="X346" s="3"/>
      <c r="Y346" s="3"/>
      <c r="Z346" s="3"/>
      <c r="AA346" s="3"/>
      <c r="AB346" s="3"/>
      <c r="AC346" s="3"/>
      <c r="AD346" s="3"/>
      <c r="AE346" s="3"/>
    </row>
    <row r="347" spans="1:31">
      <c r="A347" t="s">
        <v>70</v>
      </c>
      <c r="B347" t="s">
        <v>72</v>
      </c>
      <c r="C347" t="s">
        <v>26</v>
      </c>
      <c r="D347" t="s">
        <v>18</v>
      </c>
      <c r="E347" s="3"/>
      <c r="F347" s="3">
        <v>285.45468</v>
      </c>
      <c r="G347" s="3">
        <v>290.9165</v>
      </c>
      <c r="H347" s="3">
        <v>352.0089</v>
      </c>
      <c r="I347" s="3">
        <v>419.8975</v>
      </c>
      <c r="J347" s="3">
        <v>483.0284</v>
      </c>
      <c r="K347" s="3">
        <v>538.5227</v>
      </c>
      <c r="L347" s="3">
        <v>589.0007</v>
      </c>
      <c r="M347" s="3">
        <v>635.9781</v>
      </c>
      <c r="N347" s="3">
        <v>681.3026</v>
      </c>
      <c r="O347" s="3">
        <v>726.2089</v>
      </c>
      <c r="P347" s="3">
        <v>773.3748</v>
      </c>
      <c r="Q347" s="3">
        <v>822.3109</v>
      </c>
      <c r="R347" s="3">
        <v>871.0775</v>
      </c>
      <c r="S347" s="3">
        <v>918.9244</v>
      </c>
      <c r="T347" s="3">
        <v>965.7552</v>
      </c>
      <c r="U347" s="3">
        <v>1012.4645</v>
      </c>
      <c r="V347" s="3">
        <v>1059.6227</v>
      </c>
      <c r="W347" s="3">
        <v>1107.4741</v>
      </c>
      <c r="X347" s="3"/>
      <c r="Y347" s="3"/>
      <c r="Z347" s="3"/>
      <c r="AA347" s="3"/>
      <c r="AB347" s="3"/>
      <c r="AC347" s="3"/>
      <c r="AD347" s="3"/>
      <c r="AE347" s="3"/>
    </row>
    <row r="348" spans="1:31">
      <c r="A348" t="s">
        <v>70</v>
      </c>
      <c r="B348" t="s">
        <v>72</v>
      </c>
      <c r="C348" t="s">
        <v>26</v>
      </c>
      <c r="D348" t="s">
        <v>31</v>
      </c>
      <c r="E348" s="3"/>
      <c r="F348" s="3">
        <v>15.3860484650694</v>
      </c>
      <c r="G348" s="3">
        <v>15.7634660535754</v>
      </c>
      <c r="H348" s="3">
        <v>19.5924811301904</v>
      </c>
      <c r="I348" s="3">
        <v>23.7661494324079</v>
      </c>
      <c r="J348" s="3">
        <v>27.8921361908523</v>
      </c>
      <c r="K348" s="3">
        <v>31.8150222016367</v>
      </c>
      <c r="L348" s="3">
        <v>35.6418277712683</v>
      </c>
      <c r="M348" s="3">
        <v>39.4132760011549</v>
      </c>
      <c r="N348" s="3">
        <v>43.2172517180584</v>
      </c>
      <c r="O348" s="3">
        <v>47.1383656351376</v>
      </c>
      <c r="P348" s="3">
        <v>51.3758330410382</v>
      </c>
      <c r="Q348" s="3">
        <v>55.9333909687442</v>
      </c>
      <c r="R348" s="3">
        <v>60.7007969911808</v>
      </c>
      <c r="S348" s="3">
        <v>65.623245022935</v>
      </c>
      <c r="T348" s="3">
        <v>70.6787487217333</v>
      </c>
      <c r="U348" s="3">
        <v>75.9234451870497</v>
      </c>
      <c r="V348" s="3">
        <v>81.4050708987178</v>
      </c>
      <c r="W348" s="3">
        <v>87.1823173279125</v>
      </c>
      <c r="X348" s="3"/>
      <c r="Y348" s="3"/>
      <c r="Z348" s="3"/>
      <c r="AA348" s="3"/>
      <c r="AB348" s="3"/>
      <c r="AC348" s="3"/>
      <c r="AD348" s="3"/>
      <c r="AE348" s="3"/>
    </row>
    <row r="349" spans="1:31">
      <c r="A349" t="s">
        <v>70</v>
      </c>
      <c r="B349" t="s">
        <v>72</v>
      </c>
      <c r="C349" t="s">
        <v>26</v>
      </c>
      <c r="D349" t="s">
        <v>33</v>
      </c>
      <c r="E349" s="3"/>
      <c r="F349" s="3">
        <v>50.1862883779041</v>
      </c>
      <c r="G349" s="3">
        <v>51.5316009494456</v>
      </c>
      <c r="H349" s="3">
        <v>64.7921889101035</v>
      </c>
      <c r="I349" s="3">
        <v>80.5054869733814</v>
      </c>
      <c r="J349" s="3">
        <v>96.6702363838574</v>
      </c>
      <c r="K349" s="3">
        <v>112.02055766205</v>
      </c>
      <c r="L349" s="3">
        <v>128.283995599581</v>
      </c>
      <c r="M349" s="3">
        <v>145.530647956334</v>
      </c>
      <c r="N349" s="3">
        <v>164.238855370679</v>
      </c>
      <c r="O349" s="3">
        <v>183.745247497034</v>
      </c>
      <c r="P349" s="3">
        <v>203.71275565513</v>
      </c>
      <c r="Q349" s="3">
        <v>224.12322116646</v>
      </c>
      <c r="R349" s="3">
        <v>244.003503141582</v>
      </c>
      <c r="S349" s="3">
        <v>267.003911536856</v>
      </c>
      <c r="T349" s="3">
        <v>291.559697866381</v>
      </c>
      <c r="U349" s="3">
        <v>318.466782671278</v>
      </c>
      <c r="V349" s="3">
        <v>347.223687252404</v>
      </c>
      <c r="W349" s="3">
        <v>378.18137798175</v>
      </c>
      <c r="X349" s="3"/>
      <c r="Y349" s="3"/>
      <c r="Z349" s="3"/>
      <c r="AA349" s="3"/>
      <c r="AB349" s="3"/>
      <c r="AC349" s="3"/>
      <c r="AD349" s="3"/>
      <c r="AE349" s="3"/>
    </row>
    <row r="350" spans="1:31">
      <c r="A350" t="s">
        <v>70</v>
      </c>
      <c r="B350" t="s">
        <v>72</v>
      </c>
      <c r="C350" t="s">
        <v>26</v>
      </c>
      <c r="D350" t="s">
        <v>37</v>
      </c>
      <c r="E350" s="3"/>
      <c r="F350" s="3">
        <v>5.6879018</v>
      </c>
      <c r="G350" s="3">
        <v>5.6454</v>
      </c>
      <c r="H350" s="3">
        <v>5.43289099999998</v>
      </c>
      <c r="I350" s="3">
        <v>5.21576249999998</v>
      </c>
      <c r="J350" s="3">
        <v>4.99666099999999</v>
      </c>
      <c r="K350" s="3">
        <v>4.80735599999999</v>
      </c>
      <c r="L350" s="3">
        <v>4.59138099999999</v>
      </c>
      <c r="M350" s="3">
        <v>4.37006299999999</v>
      </c>
      <c r="N350" s="3">
        <v>4.14824249999999</v>
      </c>
      <c r="O350" s="3">
        <v>3.95225949999998</v>
      </c>
      <c r="P350" s="3">
        <v>3.79639849999998</v>
      </c>
      <c r="Q350" s="3">
        <v>3.66901249999998</v>
      </c>
      <c r="R350" s="3">
        <v>3.56993849999998</v>
      </c>
      <c r="S350" s="3">
        <v>3.44161399999998</v>
      </c>
      <c r="T350" s="3">
        <v>3.31237549999999</v>
      </c>
      <c r="U350" s="3">
        <v>3.17918399999999</v>
      </c>
      <c r="V350" s="3">
        <v>3.05170049999998</v>
      </c>
      <c r="W350" s="3">
        <v>2.92842049999999</v>
      </c>
      <c r="X350" s="3"/>
      <c r="Y350" s="3"/>
      <c r="Z350" s="3"/>
      <c r="AA350" s="3"/>
      <c r="AB350" s="3"/>
      <c r="AC350" s="3"/>
      <c r="AD350" s="3"/>
      <c r="AE350" s="3"/>
    </row>
    <row r="351" spans="1:31">
      <c r="A351" t="s">
        <v>70</v>
      </c>
      <c r="B351" t="s">
        <v>72</v>
      </c>
      <c r="C351" t="s">
        <v>26</v>
      </c>
      <c r="D351" t="s">
        <v>39</v>
      </c>
      <c r="E351" s="3"/>
      <c r="F351" s="3">
        <v>18.552826</v>
      </c>
      <c r="G351" s="3">
        <v>18.45511</v>
      </c>
      <c r="H351" s="3">
        <v>17.96653</v>
      </c>
      <c r="I351" s="3">
        <v>17.667881</v>
      </c>
      <c r="J351" s="3">
        <v>17.317727</v>
      </c>
      <c r="K351" s="3">
        <v>16.92668</v>
      </c>
      <c r="L351" s="3">
        <v>16.525547</v>
      </c>
      <c r="M351" s="3">
        <v>16.136139</v>
      </c>
      <c r="N351" s="3">
        <v>15.764598</v>
      </c>
      <c r="O351" s="3">
        <v>15.405899</v>
      </c>
      <c r="P351" s="3">
        <v>15.05328</v>
      </c>
      <c r="Q351" s="3">
        <v>14.70161</v>
      </c>
      <c r="R351" s="3">
        <v>14.350347</v>
      </c>
      <c r="S351" s="3">
        <v>14.003032</v>
      </c>
      <c r="T351" s="3">
        <v>13.664011</v>
      </c>
      <c r="U351" s="3">
        <v>13.335334</v>
      </c>
      <c r="V351" s="3">
        <v>13.016667</v>
      </c>
      <c r="W351" s="3">
        <v>12.702967</v>
      </c>
      <c r="X351" s="3"/>
      <c r="Y351" s="3"/>
      <c r="Z351" s="3"/>
      <c r="AA351" s="3"/>
      <c r="AB351" s="3"/>
      <c r="AC351" s="3"/>
      <c r="AD351" s="3"/>
      <c r="AE351" s="3"/>
    </row>
    <row r="352" spans="1:31">
      <c r="A352" t="s">
        <v>70</v>
      </c>
      <c r="B352" t="s">
        <v>73</v>
      </c>
      <c r="C352" t="s">
        <v>30</v>
      </c>
      <c r="D352" t="s">
        <v>18</v>
      </c>
      <c r="E352" s="3"/>
      <c r="F352" s="3">
        <v>2210.4794</v>
      </c>
      <c r="G352" s="3">
        <v>2262.425</v>
      </c>
      <c r="H352" s="3">
        <v>2781.659</v>
      </c>
      <c r="I352" s="3">
        <v>3463.5</v>
      </c>
      <c r="J352" s="3">
        <v>4232.706</v>
      </c>
      <c r="K352" s="3">
        <v>5006.491</v>
      </c>
      <c r="L352" s="3">
        <v>5758.166</v>
      </c>
      <c r="M352" s="3">
        <v>6542.219</v>
      </c>
      <c r="N352" s="3">
        <v>7385.714</v>
      </c>
      <c r="O352" s="3">
        <v>8264.442</v>
      </c>
      <c r="P352" s="3">
        <v>9151.486</v>
      </c>
      <c r="Q352" s="3">
        <v>10006.518</v>
      </c>
      <c r="R352" s="3">
        <v>10846.841</v>
      </c>
      <c r="S352" s="3">
        <v>11665.091</v>
      </c>
      <c r="T352" s="3">
        <v>12459.305</v>
      </c>
      <c r="U352" s="3">
        <v>13238.334</v>
      </c>
      <c r="V352" s="3">
        <v>14003.131</v>
      </c>
      <c r="W352" s="3">
        <v>14747.327</v>
      </c>
      <c r="X352" s="3"/>
      <c r="Y352" s="3"/>
      <c r="Z352" s="3"/>
      <c r="AA352" s="3"/>
      <c r="AB352" s="3"/>
      <c r="AC352" s="3"/>
      <c r="AD352" s="3"/>
      <c r="AE352" s="3"/>
    </row>
    <row r="353" spans="1:31">
      <c r="A353" t="s">
        <v>70</v>
      </c>
      <c r="B353" t="s">
        <v>73</v>
      </c>
      <c r="C353" t="s">
        <v>30</v>
      </c>
      <c r="D353" t="s">
        <v>31</v>
      </c>
      <c r="E353" s="3"/>
      <c r="F353" s="3">
        <v>10.974545255066</v>
      </c>
      <c r="G353" s="3">
        <v>11.0450116108279</v>
      </c>
      <c r="H353" s="3">
        <v>12.534114645956</v>
      </c>
      <c r="I353" s="3">
        <v>14.4804251012983</v>
      </c>
      <c r="J353" s="3">
        <v>16.4804820394188</v>
      </c>
      <c r="K353" s="3">
        <v>18.1873654678812</v>
      </c>
      <c r="L353" s="3">
        <v>19.6248366312679</v>
      </c>
      <c r="M353" s="3">
        <v>21.0396725508103</v>
      </c>
      <c r="N353" s="3">
        <v>22.5432860596319</v>
      </c>
      <c r="O353" s="3">
        <v>24.0561396258939</v>
      </c>
      <c r="P353" s="3">
        <v>25.5523032057383</v>
      </c>
      <c r="Q353" s="3">
        <v>26.9179759784431</v>
      </c>
      <c r="R353" s="3">
        <v>28.1693910172211</v>
      </c>
      <c r="S353" s="3">
        <v>29.282561551527</v>
      </c>
      <c r="T353" s="3">
        <v>30.2816927373166</v>
      </c>
      <c r="U353" s="3">
        <v>31.2054364203188</v>
      </c>
      <c r="V353" s="3">
        <v>32.103605562033</v>
      </c>
      <c r="W353" s="3">
        <v>32.9652968935402</v>
      </c>
      <c r="X353" s="3"/>
      <c r="Y353" s="3"/>
      <c r="Z353" s="3"/>
      <c r="AA353" s="3"/>
      <c r="AB353" s="3"/>
      <c r="AC353" s="3"/>
      <c r="AD353" s="3"/>
      <c r="AE353" s="3"/>
    </row>
    <row r="354" spans="1:31">
      <c r="A354" t="s">
        <v>70</v>
      </c>
      <c r="B354" t="s">
        <v>73</v>
      </c>
      <c r="C354" t="s">
        <v>30</v>
      </c>
      <c r="D354" t="s">
        <v>33</v>
      </c>
      <c r="E354" s="3"/>
      <c r="F354" s="3">
        <v>39.5020554475389</v>
      </c>
      <c r="G354" s="3">
        <v>39.7785391579074</v>
      </c>
      <c r="H354" s="3">
        <v>45.2595576754696</v>
      </c>
      <c r="I354" s="3">
        <v>52.1277329781373</v>
      </c>
      <c r="J354" s="3">
        <v>59.3135653212081</v>
      </c>
      <c r="K354" s="3">
        <v>65.410393766183</v>
      </c>
      <c r="L354" s="3">
        <v>70.9915940941456</v>
      </c>
      <c r="M354" s="3">
        <v>76.7328940547615</v>
      </c>
      <c r="N354" s="3">
        <v>82.5351520638596</v>
      </c>
      <c r="O354" s="3">
        <v>87.6534012237528</v>
      </c>
      <c r="P354" s="3">
        <v>91.6869766262624</v>
      </c>
      <c r="Q354" s="3">
        <v>95.0654570785079</v>
      </c>
      <c r="R354" s="3">
        <v>98.6167495735629</v>
      </c>
      <c r="S354" s="3">
        <v>102.983716935858</v>
      </c>
      <c r="T354" s="3">
        <v>107.0731404699</v>
      </c>
      <c r="U354" s="3">
        <v>111.024317486045</v>
      </c>
      <c r="V354" s="3">
        <v>114.828870461609</v>
      </c>
      <c r="W354" s="3">
        <v>118.733301008942</v>
      </c>
      <c r="X354" s="3"/>
      <c r="Y354" s="3"/>
      <c r="Z354" s="3"/>
      <c r="AA354" s="3"/>
      <c r="AB354" s="3"/>
      <c r="AC354" s="3"/>
      <c r="AD354" s="3"/>
      <c r="AE354" s="3"/>
    </row>
    <row r="355" spans="1:31">
      <c r="A355" t="s">
        <v>70</v>
      </c>
      <c r="B355" t="s">
        <v>73</v>
      </c>
      <c r="C355" t="s">
        <v>30</v>
      </c>
      <c r="D355" t="s">
        <v>37</v>
      </c>
      <c r="E355" s="3"/>
      <c r="F355" s="3">
        <v>55.9585919</v>
      </c>
      <c r="G355" s="3">
        <v>56.8755175</v>
      </c>
      <c r="H355" s="3">
        <v>61.4601455</v>
      </c>
      <c r="I355" s="3">
        <v>66.4425595</v>
      </c>
      <c r="J355" s="3">
        <v>71.361517</v>
      </c>
      <c r="K355" s="3">
        <v>76.539686</v>
      </c>
      <c r="L355" s="3">
        <v>81.1105325</v>
      </c>
      <c r="M355" s="3">
        <v>85.259641</v>
      </c>
      <c r="N355" s="3">
        <v>89.4856775</v>
      </c>
      <c r="O355" s="3">
        <v>94.2854685</v>
      </c>
      <c r="P355" s="3">
        <v>99.812278</v>
      </c>
      <c r="Q355" s="3">
        <v>105.2592425</v>
      </c>
      <c r="R355" s="3">
        <v>109.989845</v>
      </c>
      <c r="S355" s="3">
        <v>113.2712175</v>
      </c>
      <c r="T355" s="3">
        <v>116.3625625</v>
      </c>
      <c r="U355" s="3">
        <v>119.238148</v>
      </c>
      <c r="V355" s="3">
        <v>121.947825</v>
      </c>
      <c r="W355" s="3">
        <v>124.205483</v>
      </c>
      <c r="X355" s="3"/>
      <c r="Y355" s="3"/>
      <c r="Z355" s="3"/>
      <c r="AA355" s="3"/>
      <c r="AB355" s="3"/>
      <c r="AC355" s="3"/>
      <c r="AD355" s="3"/>
      <c r="AE355" s="3"/>
    </row>
    <row r="356" spans="1:31">
      <c r="A356" t="s">
        <v>70</v>
      </c>
      <c r="B356" t="s">
        <v>73</v>
      </c>
      <c r="C356" t="s">
        <v>30</v>
      </c>
      <c r="D356" t="s">
        <v>39</v>
      </c>
      <c r="E356" s="3"/>
      <c r="F356" s="3">
        <v>201.4187694</v>
      </c>
      <c r="G356" s="3">
        <v>204.836815</v>
      </c>
      <c r="H356" s="3">
        <v>221.927043</v>
      </c>
      <c r="I356" s="3">
        <v>239.184967</v>
      </c>
      <c r="J356" s="3">
        <v>256.831444</v>
      </c>
      <c r="K356" s="3">
        <v>275.273019</v>
      </c>
      <c r="L356" s="3">
        <v>293.412175</v>
      </c>
      <c r="M356" s="3">
        <v>310.946807</v>
      </c>
      <c r="N356" s="3">
        <v>327.623665</v>
      </c>
      <c r="O356" s="3">
        <v>343.548139</v>
      </c>
      <c r="P356" s="3">
        <v>358.147206</v>
      </c>
      <c r="Q356" s="3">
        <v>371.7411</v>
      </c>
      <c r="R356" s="3">
        <v>385.057703</v>
      </c>
      <c r="S356" s="3">
        <v>398.363066</v>
      </c>
      <c r="T356" s="3">
        <v>411.446781</v>
      </c>
      <c r="U356" s="3">
        <v>424.231657</v>
      </c>
      <c r="V356" s="3">
        <v>436.185617</v>
      </c>
      <c r="W356" s="3">
        <v>447.359144</v>
      </c>
      <c r="X356" s="3"/>
      <c r="Y356" s="3"/>
      <c r="Z356" s="3"/>
      <c r="AA356" s="3"/>
      <c r="AB356" s="3"/>
      <c r="AC356" s="3"/>
      <c r="AD356" s="3"/>
      <c r="AE356" s="3"/>
    </row>
    <row r="357" spans="1:31">
      <c r="A357" t="s">
        <v>70</v>
      </c>
      <c r="B357" t="s">
        <v>73</v>
      </c>
      <c r="C357" t="s">
        <v>8</v>
      </c>
      <c r="D357" t="s">
        <v>18</v>
      </c>
      <c r="E357" s="3"/>
      <c r="F357" s="3">
        <v>3397.856982</v>
      </c>
      <c r="G357" s="3">
        <v>3474.203133</v>
      </c>
      <c r="H357" s="3">
        <v>4245.257259</v>
      </c>
      <c r="I357" s="3">
        <v>5421.193529</v>
      </c>
      <c r="J357" s="3">
        <v>6965.34268</v>
      </c>
      <c r="K357" s="3">
        <v>8646.67613</v>
      </c>
      <c r="L357" s="3">
        <v>10470.65261</v>
      </c>
      <c r="M357" s="3">
        <v>12511.51665</v>
      </c>
      <c r="N357" s="3">
        <v>14815.89695</v>
      </c>
      <c r="O357" s="3">
        <v>17360.9535</v>
      </c>
      <c r="P357" s="3">
        <v>20137.92769</v>
      </c>
      <c r="Q357" s="3">
        <v>23101.75634</v>
      </c>
      <c r="R357" s="3">
        <v>26251.47009</v>
      </c>
      <c r="S357" s="3">
        <v>29537.47314</v>
      </c>
      <c r="T357" s="3">
        <v>32929.25506</v>
      </c>
      <c r="U357" s="3">
        <v>36403.58176</v>
      </c>
      <c r="V357" s="3">
        <v>39937.54398</v>
      </c>
      <c r="W357" s="3">
        <v>43505.94858</v>
      </c>
      <c r="X357" s="3"/>
      <c r="Y357" s="3"/>
      <c r="Z357" s="3"/>
      <c r="AA357" s="3"/>
      <c r="AB357" s="3"/>
      <c r="AC357" s="3"/>
      <c r="AD357" s="3"/>
      <c r="AE357" s="3"/>
    </row>
    <row r="358" spans="1:31">
      <c r="A358" t="s">
        <v>70</v>
      </c>
      <c r="B358" t="s">
        <v>73</v>
      </c>
      <c r="C358" t="s">
        <v>8</v>
      </c>
      <c r="D358" t="s">
        <v>31</v>
      </c>
      <c r="E358" s="3"/>
      <c r="F358" s="3">
        <v>3.24235113681177</v>
      </c>
      <c r="G358" s="3">
        <v>3.21907038527279</v>
      </c>
      <c r="H358" s="3">
        <v>3.43540853470988</v>
      </c>
      <c r="I358" s="3">
        <v>3.84189399655702</v>
      </c>
      <c r="J358" s="3">
        <v>4.33645462787754</v>
      </c>
      <c r="K358" s="3">
        <v>4.74931756267369</v>
      </c>
      <c r="L358" s="3">
        <v>5.11991325872126</v>
      </c>
      <c r="M358" s="3">
        <v>5.48913460232723</v>
      </c>
      <c r="N358" s="3">
        <v>5.87744901438775</v>
      </c>
      <c r="O358" s="3">
        <v>6.26898566907554</v>
      </c>
      <c r="P358" s="3">
        <v>6.67567294690462</v>
      </c>
      <c r="Q358" s="3">
        <v>7.08795435302871</v>
      </c>
      <c r="R358" s="3">
        <v>7.51520436733315</v>
      </c>
      <c r="S358" s="3">
        <v>7.94934978721745</v>
      </c>
      <c r="T358" s="3">
        <v>8.38734156180057</v>
      </c>
      <c r="U358" s="3">
        <v>8.8278469449335</v>
      </c>
      <c r="V358" s="3">
        <v>9.2725003339652</v>
      </c>
      <c r="W358" s="3">
        <v>9.72298554561574</v>
      </c>
      <c r="X358" s="3"/>
      <c r="Y358" s="3"/>
      <c r="Z358" s="3"/>
      <c r="AA358" s="3"/>
      <c r="AB358" s="3"/>
      <c r="AC358" s="3"/>
      <c r="AD358" s="3"/>
      <c r="AE358" s="3"/>
    </row>
    <row r="359" spans="1:31">
      <c r="A359" t="s">
        <v>70</v>
      </c>
      <c r="B359" t="s">
        <v>73</v>
      </c>
      <c r="C359" t="s">
        <v>8</v>
      </c>
      <c r="D359" t="s">
        <v>33</v>
      </c>
      <c r="E359" s="3"/>
      <c r="F359" s="3">
        <v>14.7762806411213</v>
      </c>
      <c r="G359" s="3">
        <v>14.6006519696681</v>
      </c>
      <c r="H359" s="3">
        <v>15.274906510149</v>
      </c>
      <c r="I359" s="3">
        <v>16.7868622258767</v>
      </c>
      <c r="J359" s="3">
        <v>18.6879303870662</v>
      </c>
      <c r="K359" s="3">
        <v>20.2168194462861</v>
      </c>
      <c r="L359" s="3">
        <v>21.4821173745289</v>
      </c>
      <c r="M359" s="3">
        <v>22.6093765422343</v>
      </c>
      <c r="N359" s="3">
        <v>23.6669331850881</v>
      </c>
      <c r="O359" s="3">
        <v>24.6886891026952</v>
      </c>
      <c r="P359" s="3">
        <v>25.6780318866758</v>
      </c>
      <c r="Q359" s="3">
        <v>26.6784899131327</v>
      </c>
      <c r="R359" s="3">
        <v>27.6833375740074</v>
      </c>
      <c r="S359" s="3">
        <v>28.6873243823351</v>
      </c>
      <c r="T359" s="3">
        <v>29.6725031839415</v>
      </c>
      <c r="U359" s="3">
        <v>30.749327196269</v>
      </c>
      <c r="V359" s="3">
        <v>31.9432799980284</v>
      </c>
      <c r="W359" s="3">
        <v>33.2686736837409</v>
      </c>
      <c r="X359" s="3"/>
      <c r="Y359" s="3"/>
      <c r="Z359" s="3"/>
      <c r="AA359" s="3"/>
      <c r="AB359" s="3"/>
      <c r="AC359" s="3"/>
      <c r="AD359" s="3"/>
      <c r="AE359" s="3"/>
    </row>
    <row r="360" spans="1:31">
      <c r="A360" t="s">
        <v>70</v>
      </c>
      <c r="B360" t="s">
        <v>73</v>
      </c>
      <c r="C360" t="s">
        <v>8</v>
      </c>
      <c r="D360" t="s">
        <v>37</v>
      </c>
      <c r="E360" s="3"/>
      <c r="F360" s="3">
        <v>229.9534683</v>
      </c>
      <c r="G360" s="3">
        <v>237.948493</v>
      </c>
      <c r="H360" s="3">
        <v>277.9236165</v>
      </c>
      <c r="I360" s="3">
        <v>322.9426355</v>
      </c>
      <c r="J360" s="3">
        <v>372.7187835</v>
      </c>
      <c r="K360" s="3">
        <v>427.6971535</v>
      </c>
      <c r="L360" s="3">
        <v>487.4125035</v>
      </c>
      <c r="M360" s="3">
        <v>553.37734</v>
      </c>
      <c r="N360" s="3">
        <v>626.016765</v>
      </c>
      <c r="O360" s="3">
        <v>703.194626</v>
      </c>
      <c r="P360" s="3">
        <v>784.24732</v>
      </c>
      <c r="Q360" s="3">
        <v>865.931933</v>
      </c>
      <c r="R360" s="3">
        <v>948.27692</v>
      </c>
      <c r="S360" s="3">
        <v>1029.6349965</v>
      </c>
      <c r="T360" s="3">
        <v>1109.75656</v>
      </c>
      <c r="U360" s="3">
        <v>1183.8822205</v>
      </c>
      <c r="V360" s="3">
        <v>1250.264343</v>
      </c>
      <c r="W360" s="3">
        <v>1307.7151495</v>
      </c>
      <c r="X360" s="3"/>
      <c r="Y360" s="3"/>
      <c r="Z360" s="3"/>
      <c r="AA360" s="3"/>
      <c r="AB360" s="3"/>
      <c r="AC360" s="3"/>
      <c r="AD360" s="3"/>
      <c r="AE360" s="3"/>
    </row>
    <row r="361" spans="1:31">
      <c r="A361" t="s">
        <v>70</v>
      </c>
      <c r="B361" t="s">
        <v>73</v>
      </c>
      <c r="C361" t="s">
        <v>8</v>
      </c>
      <c r="D361" t="s">
        <v>39</v>
      </c>
      <c r="E361" s="3"/>
      <c r="F361" s="3">
        <v>1047.960828</v>
      </c>
      <c r="G361" s="3">
        <v>1079.256654</v>
      </c>
      <c r="H361" s="3">
        <v>1235.735784</v>
      </c>
      <c r="I361" s="3">
        <v>1411.073167</v>
      </c>
      <c r="J361" s="3">
        <v>1606.229807</v>
      </c>
      <c r="K361" s="3">
        <v>1820.614439</v>
      </c>
      <c r="L361" s="3">
        <v>2045.083985</v>
      </c>
      <c r="M361" s="3">
        <v>2279.324075</v>
      </c>
      <c r="N361" s="3">
        <v>2520.803994</v>
      </c>
      <c r="O361" s="3">
        <v>2769.340116</v>
      </c>
      <c r="P361" s="3">
        <v>3016.613883</v>
      </c>
      <c r="Q361" s="3">
        <v>3259.298126</v>
      </c>
      <c r="R361" s="3">
        <v>3493.114599</v>
      </c>
      <c r="S361" s="3">
        <v>3715.709326</v>
      </c>
      <c r="T361" s="3">
        <v>3926.065824</v>
      </c>
      <c r="U361" s="3">
        <v>4123.721445</v>
      </c>
      <c r="V361" s="3">
        <v>4307.095448</v>
      </c>
      <c r="W361" s="3">
        <v>4474.546257</v>
      </c>
      <c r="X361" s="3"/>
      <c r="Y361" s="3"/>
      <c r="Z361" s="3"/>
      <c r="AA361" s="3"/>
      <c r="AB361" s="3"/>
      <c r="AC361" s="3"/>
      <c r="AD361" s="3"/>
      <c r="AE361" s="3"/>
    </row>
    <row r="362" spans="1:31">
      <c r="A362" t="s">
        <v>70</v>
      </c>
      <c r="B362" t="s">
        <v>73</v>
      </c>
      <c r="C362" t="s">
        <v>58</v>
      </c>
      <c r="D362" t="s">
        <v>18</v>
      </c>
      <c r="E362" s="3"/>
      <c r="F362" s="3">
        <v>1184.568</v>
      </c>
      <c r="G362" s="3">
        <v>1202.79</v>
      </c>
      <c r="H362" s="3">
        <v>1383.38</v>
      </c>
      <c r="I362" s="3">
        <v>1570.16</v>
      </c>
      <c r="J362" s="3">
        <v>1733.18</v>
      </c>
      <c r="K362" s="3">
        <v>1870.84</v>
      </c>
      <c r="L362" s="3">
        <v>1987.64</v>
      </c>
      <c r="M362" s="3">
        <v>2091.86</v>
      </c>
      <c r="N362" s="3">
        <v>2185.4</v>
      </c>
      <c r="O362" s="3">
        <v>2272.85</v>
      </c>
      <c r="P362" s="3">
        <v>2356.53</v>
      </c>
      <c r="Q362" s="3">
        <v>2432.85</v>
      </c>
      <c r="R362" s="3">
        <v>2501.3</v>
      </c>
      <c r="S362" s="3">
        <v>2561.55</v>
      </c>
      <c r="T362" s="3">
        <v>2615.83</v>
      </c>
      <c r="U362" s="3">
        <v>2667.69</v>
      </c>
      <c r="V362" s="3">
        <v>2719.86</v>
      </c>
      <c r="W362" s="3">
        <v>2771.66</v>
      </c>
      <c r="X362" s="3"/>
      <c r="Y362" s="3"/>
      <c r="Z362" s="3"/>
      <c r="AA362" s="3"/>
      <c r="AB362" s="3"/>
      <c r="AC362" s="3"/>
      <c r="AD362" s="3"/>
      <c r="AE362" s="3"/>
    </row>
    <row r="363" spans="1:31">
      <c r="A363" t="s">
        <v>70</v>
      </c>
      <c r="B363" t="s">
        <v>73</v>
      </c>
      <c r="C363" t="s">
        <v>58</v>
      </c>
      <c r="D363" t="s">
        <v>31</v>
      </c>
      <c r="E363" s="3"/>
      <c r="F363" s="3">
        <v>46.6842228152882</v>
      </c>
      <c r="G363" s="3">
        <v>47.08664982552</v>
      </c>
      <c r="H363" s="3">
        <v>52.411027357747</v>
      </c>
      <c r="I363" s="3">
        <v>57.6828776017654</v>
      </c>
      <c r="J363" s="3">
        <v>61.9350554207575</v>
      </c>
      <c r="K363" s="3">
        <v>65.16103361552</v>
      </c>
      <c r="L363" s="3">
        <v>67.5832083656236</v>
      </c>
      <c r="M363" s="3">
        <v>69.4170581205673</v>
      </c>
      <c r="N363" s="3">
        <v>70.883730766374</v>
      </c>
      <c r="O363" s="3">
        <v>72.0948344686297</v>
      </c>
      <c r="P363" s="3">
        <v>73.1874935672537</v>
      </c>
      <c r="Q363" s="3">
        <v>74.0327562652143</v>
      </c>
      <c r="R363" s="3">
        <v>74.647802963225</v>
      </c>
      <c r="S363" s="3">
        <v>75.066846725898</v>
      </c>
      <c r="T363" s="3">
        <v>75.3562115947502</v>
      </c>
      <c r="U363" s="3">
        <v>75.5522960951945</v>
      </c>
      <c r="V363" s="3">
        <v>75.658008200415</v>
      </c>
      <c r="W363" s="3">
        <v>75.6607444134324</v>
      </c>
      <c r="X363" s="3"/>
      <c r="Y363" s="3"/>
      <c r="Z363" s="3"/>
      <c r="AA363" s="3"/>
      <c r="AB363" s="3"/>
      <c r="AC363" s="3"/>
      <c r="AD363" s="3"/>
      <c r="AE363" s="3"/>
    </row>
    <row r="364" spans="1:31">
      <c r="A364" t="s">
        <v>70</v>
      </c>
      <c r="B364" t="s">
        <v>73</v>
      </c>
      <c r="C364" t="s">
        <v>58</v>
      </c>
      <c r="D364" t="s">
        <v>33</v>
      </c>
      <c r="E364" s="3"/>
      <c r="F364" s="3">
        <v>157.410903134971</v>
      </c>
      <c r="G364" s="3">
        <v>159.202203436112</v>
      </c>
      <c r="H364" s="3">
        <v>179.565631544663</v>
      </c>
      <c r="I364" s="3">
        <v>202.430282443979</v>
      </c>
      <c r="J364" s="3">
        <v>221.217959833007</v>
      </c>
      <c r="K364" s="3">
        <v>237.922099855454</v>
      </c>
      <c r="L364" s="3">
        <v>250.528214926598</v>
      </c>
      <c r="M364" s="3">
        <v>264.537176916145</v>
      </c>
      <c r="N364" s="3">
        <v>277.889340558321</v>
      </c>
      <c r="O364" s="3">
        <v>290.026062596808</v>
      </c>
      <c r="P364" s="3">
        <v>297.70470886044</v>
      </c>
      <c r="Q364" s="3">
        <v>300.406388591904</v>
      </c>
      <c r="R364" s="3">
        <v>303.052423537964</v>
      </c>
      <c r="S364" s="3">
        <v>305.53245072379</v>
      </c>
      <c r="T364" s="3">
        <v>306.085685457095</v>
      </c>
      <c r="U364" s="3">
        <v>305.169360936219</v>
      </c>
      <c r="V364" s="3">
        <v>304.978668615491</v>
      </c>
      <c r="W364" s="3">
        <v>305.000766446945</v>
      </c>
      <c r="X364" s="3"/>
      <c r="Y364" s="3"/>
      <c r="Z364" s="3"/>
      <c r="AA364" s="3"/>
      <c r="AB364" s="3"/>
      <c r="AC364" s="3"/>
      <c r="AD364" s="3"/>
      <c r="AE364" s="3"/>
    </row>
    <row r="365" spans="1:31">
      <c r="A365" t="s">
        <v>70</v>
      </c>
      <c r="B365" t="s">
        <v>73</v>
      </c>
      <c r="C365" t="s">
        <v>58</v>
      </c>
      <c r="D365" t="s">
        <v>37</v>
      </c>
      <c r="E365" s="3"/>
      <c r="F365" s="3">
        <v>7.5253237</v>
      </c>
      <c r="G365" s="3">
        <v>7.555109</v>
      </c>
      <c r="H365" s="3">
        <v>7.7040355</v>
      </c>
      <c r="I365" s="3">
        <v>7.756547</v>
      </c>
      <c r="J365" s="3">
        <v>7.8347165</v>
      </c>
      <c r="K365" s="3">
        <v>7.863246</v>
      </c>
      <c r="L365" s="3">
        <v>7.933797</v>
      </c>
      <c r="M365" s="3">
        <v>7.907622</v>
      </c>
      <c r="N365" s="3">
        <v>7.86428149999999</v>
      </c>
      <c r="O365" s="3">
        <v>7.8367095</v>
      </c>
      <c r="P365" s="3">
        <v>7.9156625</v>
      </c>
      <c r="Q365" s="3">
        <v>8.0985295</v>
      </c>
      <c r="R365" s="3">
        <v>8.2536875</v>
      </c>
      <c r="S365" s="3">
        <v>8.3838885</v>
      </c>
      <c r="T365" s="3">
        <v>8.546071</v>
      </c>
      <c r="U365" s="3">
        <v>8.7416705</v>
      </c>
      <c r="V365" s="3">
        <v>8.9181975</v>
      </c>
      <c r="W365" s="3">
        <v>9.087387</v>
      </c>
      <c r="X365" s="3"/>
      <c r="Y365" s="3"/>
      <c r="Z365" s="3"/>
      <c r="AA365" s="3"/>
      <c r="AB365" s="3"/>
      <c r="AC365" s="3"/>
      <c r="AD365" s="3"/>
      <c r="AE365" s="3"/>
    </row>
    <row r="366" spans="1:31">
      <c r="A366" t="s">
        <v>70</v>
      </c>
      <c r="B366" t="s">
        <v>73</v>
      </c>
      <c r="C366" t="s">
        <v>58</v>
      </c>
      <c r="D366" t="s">
        <v>39</v>
      </c>
      <c r="E366" s="3"/>
      <c r="F366" s="3">
        <v>25.3740542</v>
      </c>
      <c r="G366" s="3">
        <v>25.544183</v>
      </c>
      <c r="H366" s="3">
        <v>26.394827</v>
      </c>
      <c r="I366" s="3">
        <v>27.220556</v>
      </c>
      <c r="J366" s="3">
        <v>27.983829</v>
      </c>
      <c r="K366" s="3">
        <v>28.711024</v>
      </c>
      <c r="L366" s="3">
        <v>29.410264</v>
      </c>
      <c r="M366" s="3">
        <v>30.134668</v>
      </c>
      <c r="N366" s="3">
        <v>30.83077</v>
      </c>
      <c r="O366" s="3">
        <v>31.525837</v>
      </c>
      <c r="P366" s="3">
        <v>32.198534</v>
      </c>
      <c r="Q366" s="3">
        <v>32.861805</v>
      </c>
      <c r="R366" s="3">
        <v>33.508019</v>
      </c>
      <c r="S366" s="3">
        <v>34.123586</v>
      </c>
      <c r="T366" s="3">
        <v>34.712865</v>
      </c>
      <c r="U366" s="3">
        <v>35.309185</v>
      </c>
      <c r="V366" s="3">
        <v>35.9494</v>
      </c>
      <c r="W366" s="3">
        <v>36.632735</v>
      </c>
      <c r="X366" s="3"/>
      <c r="Y366" s="3"/>
      <c r="Z366" s="3"/>
      <c r="AA366" s="3"/>
      <c r="AB366" s="3"/>
      <c r="AC366" s="3"/>
      <c r="AD366" s="3"/>
      <c r="AE366" s="3"/>
    </row>
    <row r="367" spans="1:31">
      <c r="A367" t="s">
        <v>70</v>
      </c>
      <c r="B367" t="s">
        <v>73</v>
      </c>
      <c r="C367" t="s">
        <v>61</v>
      </c>
      <c r="D367" t="s">
        <v>18</v>
      </c>
      <c r="E367" s="3"/>
      <c r="F367" s="3">
        <v>434.8676</v>
      </c>
      <c r="G367" s="3">
        <v>435.834</v>
      </c>
      <c r="H367" s="3">
        <v>485.038</v>
      </c>
      <c r="I367" s="3">
        <v>531.718</v>
      </c>
      <c r="J367" s="3">
        <v>555.853</v>
      </c>
      <c r="K367" s="3">
        <v>572.072</v>
      </c>
      <c r="L367" s="3">
        <v>583.157</v>
      </c>
      <c r="M367" s="3">
        <v>589.756</v>
      </c>
      <c r="N367" s="3">
        <v>593.369</v>
      </c>
      <c r="O367" s="3">
        <v>595.497</v>
      </c>
      <c r="P367" s="3">
        <v>597.071</v>
      </c>
      <c r="Q367" s="3">
        <v>597.508</v>
      </c>
      <c r="R367" s="3">
        <v>596.399</v>
      </c>
      <c r="S367" s="3">
        <v>593.022</v>
      </c>
      <c r="T367" s="3">
        <v>587.725</v>
      </c>
      <c r="U367" s="3">
        <v>581.346</v>
      </c>
      <c r="V367" s="3">
        <v>574.643</v>
      </c>
      <c r="W367" s="3">
        <v>567.581</v>
      </c>
      <c r="X367" s="3"/>
      <c r="Y367" s="3"/>
      <c r="Z367" s="3"/>
      <c r="AA367" s="3"/>
      <c r="AB367" s="3"/>
      <c r="AC367" s="3"/>
      <c r="AD367" s="3"/>
      <c r="AE367" s="3"/>
    </row>
    <row r="368" spans="1:31">
      <c r="A368" t="s">
        <v>70</v>
      </c>
      <c r="B368" t="s">
        <v>73</v>
      </c>
      <c r="C368" t="s">
        <v>61</v>
      </c>
      <c r="D368" t="s">
        <v>31</v>
      </c>
      <c r="E368" s="3"/>
      <c r="F368" s="3">
        <v>48.9641944523049</v>
      </c>
      <c r="G368" s="3">
        <v>48.9640606217209</v>
      </c>
      <c r="H368" s="3">
        <v>53.8936740005951</v>
      </c>
      <c r="I368" s="3">
        <v>58.9937255967074</v>
      </c>
      <c r="J368" s="3">
        <v>61.7040802178686</v>
      </c>
      <c r="K368" s="3">
        <v>63.6102030377832</v>
      </c>
      <c r="L368" s="3">
        <v>65.021453532881</v>
      </c>
      <c r="M368" s="3">
        <v>65.999911143033</v>
      </c>
      <c r="N368" s="3">
        <v>66.7266420655077</v>
      </c>
      <c r="O368" s="3">
        <v>67.2381011954892</v>
      </c>
      <c r="P368" s="3">
        <v>67.5789150335246</v>
      </c>
      <c r="Q368" s="3">
        <v>67.6352125822677</v>
      </c>
      <c r="R368" s="3">
        <v>67.4511094561208</v>
      </c>
      <c r="S368" s="3">
        <v>67.0246304683797</v>
      </c>
      <c r="T368" s="3">
        <v>66.3549760050653</v>
      </c>
      <c r="U368" s="3">
        <v>65.4493060760926</v>
      </c>
      <c r="V368" s="3">
        <v>64.3473421474906</v>
      </c>
      <c r="W368" s="3">
        <v>63.1048304606851</v>
      </c>
      <c r="X368" s="3"/>
      <c r="Y368" s="3"/>
      <c r="Z368" s="3"/>
      <c r="AA368" s="3"/>
      <c r="AB368" s="3"/>
      <c r="AC368" s="3"/>
      <c r="AD368" s="3"/>
      <c r="AE368" s="3"/>
    </row>
    <row r="369" spans="1:31">
      <c r="A369" t="s">
        <v>70</v>
      </c>
      <c r="B369" t="s">
        <v>73</v>
      </c>
      <c r="C369" t="s">
        <v>61</v>
      </c>
      <c r="D369" t="s">
        <v>33</v>
      </c>
      <c r="E369" s="3"/>
      <c r="F369" s="3">
        <v>158.86915023697</v>
      </c>
      <c r="G369" s="3">
        <v>159.629167665492</v>
      </c>
      <c r="H369" s="3">
        <v>179.950419195978</v>
      </c>
      <c r="I369" s="3">
        <v>206.648195785639</v>
      </c>
      <c r="J369" s="3">
        <v>226.780981996947</v>
      </c>
      <c r="K369" s="3">
        <v>240.696433954711</v>
      </c>
      <c r="L369" s="3">
        <v>249.492112203576</v>
      </c>
      <c r="M369" s="3">
        <v>259.197688582255</v>
      </c>
      <c r="N369" s="3">
        <v>267.715174793214</v>
      </c>
      <c r="O369" s="3">
        <v>275.529141228482</v>
      </c>
      <c r="P369" s="3">
        <v>278.561199546238</v>
      </c>
      <c r="Q369" s="3">
        <v>276.905787253468</v>
      </c>
      <c r="R369" s="3">
        <v>273.859485144223</v>
      </c>
      <c r="S369" s="3">
        <v>270.368772972515</v>
      </c>
      <c r="T369" s="3">
        <v>266.600287818083</v>
      </c>
      <c r="U369" s="3">
        <v>262.105115086286</v>
      </c>
      <c r="V369" s="3">
        <v>258.136346525483</v>
      </c>
      <c r="W369" s="3">
        <v>254.187106961897</v>
      </c>
      <c r="X369" s="3"/>
      <c r="Y369" s="3"/>
      <c r="Z369" s="3"/>
      <c r="AA369" s="3"/>
      <c r="AB369" s="3"/>
      <c r="AC369" s="3"/>
      <c r="AD369" s="3"/>
      <c r="AE369" s="3"/>
    </row>
    <row r="370" spans="1:31">
      <c r="A370" t="s">
        <v>70</v>
      </c>
      <c r="B370" t="s">
        <v>73</v>
      </c>
      <c r="C370" t="s">
        <v>61</v>
      </c>
      <c r="D370" t="s">
        <v>37</v>
      </c>
      <c r="E370" s="3"/>
      <c r="F370" s="3">
        <v>2.737269</v>
      </c>
      <c r="G370" s="3">
        <v>2.7302905</v>
      </c>
      <c r="H370" s="3">
        <v>2.695398</v>
      </c>
      <c r="I370" s="3">
        <v>2.573059</v>
      </c>
      <c r="J370" s="3">
        <v>2.4510565</v>
      </c>
      <c r="K370" s="3">
        <v>2.3767365</v>
      </c>
      <c r="L370" s="3">
        <v>2.3373765</v>
      </c>
      <c r="M370" s="3">
        <v>2.2753135</v>
      </c>
      <c r="N370" s="3">
        <v>2.216419</v>
      </c>
      <c r="O370" s="3">
        <v>2.161285</v>
      </c>
      <c r="P370" s="3">
        <v>2.1434105</v>
      </c>
      <c r="Q370" s="3">
        <v>2.1578025</v>
      </c>
      <c r="R370" s="3">
        <v>2.1777555</v>
      </c>
      <c r="S370" s="3">
        <v>2.193382</v>
      </c>
      <c r="T370" s="3">
        <v>2.2045175</v>
      </c>
      <c r="U370" s="3">
        <v>2.217988</v>
      </c>
      <c r="V370" s="3">
        <v>2.226122</v>
      </c>
      <c r="W370" s="3">
        <v>2.232926</v>
      </c>
      <c r="X370" s="3"/>
      <c r="Y370" s="3"/>
      <c r="Z370" s="3"/>
      <c r="AA370" s="3"/>
      <c r="AB370" s="3"/>
      <c r="AC370" s="3"/>
      <c r="AD370" s="3"/>
      <c r="AE370" s="3"/>
    </row>
    <row r="371" spans="1:31">
      <c r="A371" t="s">
        <v>70</v>
      </c>
      <c r="B371" t="s">
        <v>73</v>
      </c>
      <c r="C371" t="s">
        <v>61</v>
      </c>
      <c r="D371" t="s">
        <v>39</v>
      </c>
      <c r="E371" s="3"/>
      <c r="F371" s="3">
        <v>8.8813388</v>
      </c>
      <c r="G371" s="3">
        <v>8.9011</v>
      </c>
      <c r="H371" s="3">
        <v>8.999906</v>
      </c>
      <c r="I371" s="3">
        <v>9.013128</v>
      </c>
      <c r="J371" s="3">
        <v>9.008367</v>
      </c>
      <c r="K371" s="3">
        <v>8.99340000000001</v>
      </c>
      <c r="L371" s="3">
        <v>8.96868599999999</v>
      </c>
      <c r="M371" s="3">
        <v>8.93570899999999</v>
      </c>
      <c r="N371" s="3">
        <v>8.89253500000001</v>
      </c>
      <c r="O371" s="3">
        <v>8.85654100000001</v>
      </c>
      <c r="P371" s="3">
        <v>8.835167</v>
      </c>
      <c r="Q371" s="3">
        <v>8.834274</v>
      </c>
      <c r="R371" s="3">
        <v>8.841945</v>
      </c>
      <c r="S371" s="3">
        <v>8.847822</v>
      </c>
      <c r="T371" s="3">
        <v>8.85728599999999</v>
      </c>
      <c r="U371" s="3">
        <v>8.88238600000001</v>
      </c>
      <c r="V371" s="3">
        <v>8.93033</v>
      </c>
      <c r="W371" s="3">
        <v>8.994256</v>
      </c>
      <c r="X371" s="3"/>
      <c r="Y371" s="3"/>
      <c r="Z371" s="3"/>
      <c r="AA371" s="3"/>
      <c r="AB371" s="3"/>
      <c r="AC371" s="3"/>
      <c r="AD371" s="3"/>
      <c r="AE371" s="3"/>
    </row>
    <row r="372" spans="1:31">
      <c r="A372" t="s">
        <v>70</v>
      </c>
      <c r="B372" t="s">
        <v>73</v>
      </c>
      <c r="C372" t="s">
        <v>51</v>
      </c>
      <c r="D372" t="s">
        <v>18</v>
      </c>
      <c r="E372" s="3"/>
      <c r="F372" s="3">
        <v>190.18506</v>
      </c>
      <c r="G372" s="3">
        <v>194.8564</v>
      </c>
      <c r="H372" s="3">
        <v>219.5213</v>
      </c>
      <c r="I372" s="3">
        <v>248.2479</v>
      </c>
      <c r="J372" s="3">
        <v>260.6388</v>
      </c>
      <c r="K372" s="3">
        <v>263.7121</v>
      </c>
      <c r="L372" s="3">
        <v>260.1359</v>
      </c>
      <c r="M372" s="3">
        <v>253.7093</v>
      </c>
      <c r="N372" s="3">
        <v>246.3592</v>
      </c>
      <c r="O372" s="3">
        <v>239.1575</v>
      </c>
      <c r="P372" s="3">
        <v>232.1806</v>
      </c>
      <c r="Q372" s="3">
        <v>225.0961</v>
      </c>
      <c r="R372" s="3">
        <v>217.7481</v>
      </c>
      <c r="S372" s="3">
        <v>210.3813</v>
      </c>
      <c r="T372" s="3">
        <v>203.3502</v>
      </c>
      <c r="U372" s="3">
        <v>196.8811</v>
      </c>
      <c r="V372" s="3">
        <v>190.9207</v>
      </c>
      <c r="W372" s="3">
        <v>185.2</v>
      </c>
      <c r="X372" s="3"/>
      <c r="Y372" s="3"/>
      <c r="Z372" s="3"/>
      <c r="AA372" s="3"/>
      <c r="AB372" s="3"/>
      <c r="AC372" s="3"/>
      <c r="AD372" s="3"/>
      <c r="AE372" s="3"/>
    </row>
    <row r="373" spans="1:31">
      <c r="A373" t="s">
        <v>70</v>
      </c>
      <c r="B373" t="s">
        <v>73</v>
      </c>
      <c r="C373" t="s">
        <v>51</v>
      </c>
      <c r="D373" t="s">
        <v>31</v>
      </c>
      <c r="E373" s="3"/>
      <c r="F373" s="3">
        <v>31.2051386791793</v>
      </c>
      <c r="G373" s="3">
        <v>32.0897383071865</v>
      </c>
      <c r="H373" s="3">
        <v>36.8321362512517</v>
      </c>
      <c r="I373" s="3">
        <v>43.3226833380859</v>
      </c>
      <c r="J373" s="3">
        <v>47.1855971746444</v>
      </c>
      <c r="K373" s="3">
        <v>49.3092625920299</v>
      </c>
      <c r="L373" s="3">
        <v>50.0319556409929</v>
      </c>
      <c r="M373" s="3">
        <v>50.0288389810739</v>
      </c>
      <c r="N373" s="3">
        <v>49.7299021285057</v>
      </c>
      <c r="O373" s="3">
        <v>49.3219806624302</v>
      </c>
      <c r="P373" s="3">
        <v>48.7599407607522</v>
      </c>
      <c r="Q373" s="3">
        <v>47.9304789468484</v>
      </c>
      <c r="R373" s="3">
        <v>46.7965821326404</v>
      </c>
      <c r="S373" s="3">
        <v>45.4387551439018</v>
      </c>
      <c r="T373" s="3">
        <v>43.9744185261978</v>
      </c>
      <c r="U373" s="3">
        <v>42.4980686238089</v>
      </c>
      <c r="V373" s="3">
        <v>41.04706614096</v>
      </c>
      <c r="W373" s="3">
        <v>39.609110266459</v>
      </c>
      <c r="X373" s="3"/>
      <c r="Y373" s="3"/>
      <c r="Z373" s="3"/>
      <c r="AA373" s="3"/>
      <c r="AB373" s="3"/>
      <c r="AC373" s="3"/>
      <c r="AD373" s="3"/>
      <c r="AE373" s="3"/>
    </row>
    <row r="374" spans="1:31">
      <c r="A374" t="s">
        <v>70</v>
      </c>
      <c r="B374" t="s">
        <v>73</v>
      </c>
      <c r="C374" t="s">
        <v>51</v>
      </c>
      <c r="D374" t="s">
        <v>33</v>
      </c>
      <c r="E374" s="3"/>
      <c r="F374" s="3">
        <v>104.879693211071</v>
      </c>
      <c r="G374" s="3">
        <v>108.34378184944</v>
      </c>
      <c r="H374" s="3">
        <v>127.318804351735</v>
      </c>
      <c r="I374" s="3">
        <v>154.426622939562</v>
      </c>
      <c r="J374" s="3">
        <v>170.668842381387</v>
      </c>
      <c r="K374" s="3">
        <v>182.128533887683</v>
      </c>
      <c r="L374" s="3">
        <v>187.277337386011</v>
      </c>
      <c r="M374" s="3">
        <v>191.456753640338</v>
      </c>
      <c r="N374" s="3">
        <v>195.642112585907</v>
      </c>
      <c r="O374" s="3">
        <v>196.441816358332</v>
      </c>
      <c r="P374" s="3">
        <v>191.33916051788</v>
      </c>
      <c r="Q374" s="3">
        <v>184.787785898586</v>
      </c>
      <c r="R374" s="3">
        <v>179.392539841558</v>
      </c>
      <c r="S374" s="3">
        <v>174.518527858463</v>
      </c>
      <c r="T374" s="3">
        <v>169.829010290786</v>
      </c>
      <c r="U374" s="3">
        <v>163.66360699673</v>
      </c>
      <c r="V374" s="3">
        <v>157.611743402221</v>
      </c>
      <c r="W374" s="3">
        <v>151.766705400503</v>
      </c>
      <c r="X374" s="3"/>
      <c r="Y374" s="3"/>
      <c r="Z374" s="3"/>
      <c r="AA374" s="3"/>
      <c r="AB374" s="3"/>
      <c r="AC374" s="3"/>
      <c r="AD374" s="3"/>
      <c r="AE374" s="3"/>
    </row>
    <row r="375" spans="1:31">
      <c r="A375" t="s">
        <v>70</v>
      </c>
      <c r="B375" t="s">
        <v>73</v>
      </c>
      <c r="C375" t="s">
        <v>51</v>
      </c>
      <c r="D375" t="s">
        <v>37</v>
      </c>
      <c r="E375" s="3"/>
      <c r="F375" s="3">
        <v>1.813364</v>
      </c>
      <c r="G375" s="3">
        <v>1.798501</v>
      </c>
      <c r="H375" s="3">
        <v>1.72418599999999</v>
      </c>
      <c r="I375" s="3">
        <v>1.60754599999999</v>
      </c>
      <c r="J375" s="3">
        <v>1.52716099999999</v>
      </c>
      <c r="K375" s="3">
        <v>1.44794499999999</v>
      </c>
      <c r="L375" s="3">
        <v>1.38904099999999</v>
      </c>
      <c r="M375" s="3">
        <v>1.32515199999999</v>
      </c>
      <c r="N375" s="3">
        <v>1.25923399999999</v>
      </c>
      <c r="O375" s="3">
        <v>1.21744699999999</v>
      </c>
      <c r="P375" s="3">
        <v>1.21345049999999</v>
      </c>
      <c r="Q375" s="3">
        <v>1.21813299999999</v>
      </c>
      <c r="R375" s="3">
        <v>1.21380799999999</v>
      </c>
      <c r="S375" s="3">
        <v>1.20549549999999</v>
      </c>
      <c r="T375" s="3">
        <v>1.19738199999999</v>
      </c>
      <c r="U375" s="3">
        <v>1.202962</v>
      </c>
      <c r="V375" s="3">
        <v>1.21133549999999</v>
      </c>
      <c r="W375" s="3">
        <v>1.22029399999999</v>
      </c>
      <c r="X375" s="3"/>
      <c r="Y375" s="3"/>
      <c r="Z375" s="3"/>
      <c r="AA375" s="3"/>
      <c r="AB375" s="3"/>
      <c r="AC375" s="3"/>
      <c r="AD375" s="3"/>
      <c r="AE375" s="3"/>
    </row>
    <row r="376" spans="1:31">
      <c r="A376" t="s">
        <v>70</v>
      </c>
      <c r="B376" t="s">
        <v>73</v>
      </c>
      <c r="C376" t="s">
        <v>51</v>
      </c>
      <c r="D376" t="s">
        <v>39</v>
      </c>
      <c r="E376" s="3"/>
      <c r="F376" s="3">
        <v>6.0946712</v>
      </c>
      <c r="G376" s="3">
        <v>6.072234</v>
      </c>
      <c r="H376" s="3">
        <v>5.960048</v>
      </c>
      <c r="I376" s="3">
        <v>5.730206</v>
      </c>
      <c r="J376" s="3">
        <v>5.523694</v>
      </c>
      <c r="K376" s="3">
        <v>5.348125</v>
      </c>
      <c r="L376" s="3">
        <v>5.199395</v>
      </c>
      <c r="M376" s="3">
        <v>5.071261</v>
      </c>
      <c r="N376" s="3">
        <v>4.953945</v>
      </c>
      <c r="O376" s="3">
        <v>4.848903</v>
      </c>
      <c r="P376" s="3">
        <v>4.761708</v>
      </c>
      <c r="Q376" s="3">
        <v>4.696304</v>
      </c>
      <c r="R376" s="3">
        <v>4.653077</v>
      </c>
      <c r="S376" s="3">
        <v>4.629997</v>
      </c>
      <c r="T376" s="3">
        <v>4.624284</v>
      </c>
      <c r="U376" s="3">
        <v>4.632707</v>
      </c>
      <c r="V376" s="3">
        <v>4.651263</v>
      </c>
      <c r="W376" s="3">
        <v>4.675692</v>
      </c>
      <c r="X376" s="3"/>
      <c r="Y376" s="3"/>
      <c r="Z376" s="3"/>
      <c r="AA376" s="3"/>
      <c r="AB376" s="3"/>
      <c r="AC376" s="3"/>
      <c r="AD376" s="3"/>
      <c r="AE376" s="3"/>
    </row>
    <row r="377" spans="1:31">
      <c r="A377" t="s">
        <v>70</v>
      </c>
      <c r="B377" t="s">
        <v>73</v>
      </c>
      <c r="C377" t="s">
        <v>62</v>
      </c>
      <c r="D377" t="s">
        <v>18</v>
      </c>
      <c r="E377" s="3"/>
      <c r="F377" s="3">
        <v>1482.47288</v>
      </c>
      <c r="G377" s="3">
        <v>1494.4674</v>
      </c>
      <c r="H377" s="3">
        <v>1695.954</v>
      </c>
      <c r="I377" s="3">
        <v>1848.8439</v>
      </c>
      <c r="J377" s="3">
        <v>1940.2575</v>
      </c>
      <c r="K377" s="3">
        <v>1996.2241</v>
      </c>
      <c r="L377" s="3">
        <v>2028.2654</v>
      </c>
      <c r="M377" s="3">
        <v>2044.7781</v>
      </c>
      <c r="N377" s="3">
        <v>2050.9764</v>
      </c>
      <c r="O377" s="3">
        <v>2051.8661</v>
      </c>
      <c r="P377" s="3">
        <v>2050.4311</v>
      </c>
      <c r="Q377" s="3">
        <v>2044.5859</v>
      </c>
      <c r="R377" s="3">
        <v>2034.9645</v>
      </c>
      <c r="S377" s="3">
        <v>2020.5571</v>
      </c>
      <c r="T377" s="3">
        <v>2001.5306</v>
      </c>
      <c r="U377" s="3">
        <v>1979.0946</v>
      </c>
      <c r="V377" s="3">
        <v>1954.6135</v>
      </c>
      <c r="W377" s="3">
        <v>1928.3375</v>
      </c>
      <c r="X377" s="3"/>
      <c r="Y377" s="3"/>
      <c r="Z377" s="3"/>
      <c r="AA377" s="3"/>
      <c r="AB377" s="3"/>
      <c r="AC377" s="3"/>
      <c r="AD377" s="3"/>
      <c r="AE377" s="3"/>
    </row>
    <row r="378" spans="1:31">
      <c r="A378" t="s">
        <v>70</v>
      </c>
      <c r="B378" t="s">
        <v>73</v>
      </c>
      <c r="C378" t="s">
        <v>62</v>
      </c>
      <c r="D378" t="s">
        <v>31</v>
      </c>
      <c r="E378" s="3"/>
      <c r="F378" s="3">
        <v>50.2312434630422</v>
      </c>
      <c r="G378" s="3">
        <v>50.5406342543247</v>
      </c>
      <c r="H378" s="3">
        <v>56.8103487144602</v>
      </c>
      <c r="I378" s="3">
        <v>61.5222891045675</v>
      </c>
      <c r="J378" s="3">
        <v>64.1808520604083</v>
      </c>
      <c r="K378" s="3">
        <v>65.6931168713894</v>
      </c>
      <c r="L378" s="3">
        <v>66.5222827866762</v>
      </c>
      <c r="M378" s="3">
        <v>66.8188111476852</v>
      </c>
      <c r="N378" s="3">
        <v>66.7988915620695</v>
      </c>
      <c r="O378" s="3">
        <v>66.4545843311888</v>
      </c>
      <c r="P378" s="3">
        <v>65.8387340248607</v>
      </c>
      <c r="Q378" s="3">
        <v>64.8859323402558</v>
      </c>
      <c r="R378" s="3">
        <v>63.723670430959</v>
      </c>
      <c r="S378" s="3">
        <v>62.4295053927774</v>
      </c>
      <c r="T378" s="3">
        <v>61.0371540574343</v>
      </c>
      <c r="U378" s="3">
        <v>59.5331172255127</v>
      </c>
      <c r="V378" s="3">
        <v>57.8995145550542</v>
      </c>
      <c r="W378" s="3">
        <v>56.1476393016281</v>
      </c>
      <c r="X378" s="3"/>
      <c r="Y378" s="3"/>
      <c r="Z378" s="3"/>
      <c r="AA378" s="3"/>
      <c r="AB378" s="3"/>
      <c r="AC378" s="3"/>
      <c r="AD378" s="3"/>
      <c r="AE378" s="3"/>
    </row>
    <row r="379" spans="1:31">
      <c r="A379" t="s">
        <v>70</v>
      </c>
      <c r="B379" t="s">
        <v>73</v>
      </c>
      <c r="C379" t="s">
        <v>62</v>
      </c>
      <c r="D379" t="s">
        <v>33</v>
      </c>
      <c r="E379" s="3"/>
      <c r="F379" s="3">
        <v>170.263059228912</v>
      </c>
      <c r="G379" s="3">
        <v>171.943204235245</v>
      </c>
      <c r="H379" s="3">
        <v>196.859986443455</v>
      </c>
      <c r="I379" s="3">
        <v>220.197547811705</v>
      </c>
      <c r="J379" s="3">
        <v>237.902632018744</v>
      </c>
      <c r="K379" s="3">
        <v>250.055849140555</v>
      </c>
      <c r="L379" s="3">
        <v>256.509162236624</v>
      </c>
      <c r="M379" s="3">
        <v>261.120899773413</v>
      </c>
      <c r="N379" s="3">
        <v>264.143855609657</v>
      </c>
      <c r="O379" s="3">
        <v>266.418387132607</v>
      </c>
      <c r="P379" s="3">
        <v>265.689829063246</v>
      </c>
      <c r="Q379" s="3">
        <v>263.334155909424</v>
      </c>
      <c r="R379" s="3">
        <v>259.172461267529</v>
      </c>
      <c r="S379" s="3">
        <v>253.712246458943</v>
      </c>
      <c r="T379" s="3">
        <v>245.828499076914</v>
      </c>
      <c r="U379" s="3">
        <v>237.46741053567</v>
      </c>
      <c r="V379" s="3">
        <v>229.972575495042</v>
      </c>
      <c r="W379" s="3">
        <v>223.077621184824</v>
      </c>
      <c r="X379" s="3"/>
      <c r="Y379" s="3"/>
      <c r="Z379" s="3"/>
      <c r="AA379" s="3"/>
      <c r="AB379" s="3"/>
      <c r="AC379" s="3"/>
      <c r="AD379" s="3"/>
      <c r="AE379" s="3"/>
    </row>
    <row r="380" spans="1:31">
      <c r="A380" t="s">
        <v>70</v>
      </c>
      <c r="B380" t="s">
        <v>73</v>
      </c>
      <c r="C380" t="s">
        <v>62</v>
      </c>
      <c r="D380" t="s">
        <v>37</v>
      </c>
      <c r="E380" s="3"/>
      <c r="F380" s="3">
        <v>8.7069555</v>
      </c>
      <c r="G380" s="3">
        <v>8.691634</v>
      </c>
      <c r="H380" s="3">
        <v>8.61502649999999</v>
      </c>
      <c r="I380" s="3">
        <v>8.39629649999999</v>
      </c>
      <c r="J380" s="3">
        <v>8.155679</v>
      </c>
      <c r="K380" s="3">
        <v>7.98311299999999</v>
      </c>
      <c r="L380" s="3">
        <v>7.90718499999999</v>
      </c>
      <c r="M380" s="3">
        <v>7.83077149999999</v>
      </c>
      <c r="N380" s="3">
        <v>7.76461899999999</v>
      </c>
      <c r="O380" s="3">
        <v>7.70166849999999</v>
      </c>
      <c r="P380" s="3">
        <v>7.71738649999999</v>
      </c>
      <c r="Q380" s="3">
        <v>7.76422599999999</v>
      </c>
      <c r="R380" s="3">
        <v>7.85177749999999</v>
      </c>
      <c r="S380" s="3">
        <v>7.96397149999999</v>
      </c>
      <c r="T380" s="3">
        <v>8.14197949999999</v>
      </c>
      <c r="U380" s="3">
        <v>8.33417349999999</v>
      </c>
      <c r="V380" s="3">
        <v>8.49933299999999</v>
      </c>
      <c r="W380" s="3">
        <v>8.64424449999999</v>
      </c>
      <c r="X380" s="3"/>
      <c r="Y380" s="3"/>
      <c r="Z380" s="3"/>
      <c r="AA380" s="3"/>
      <c r="AB380" s="3"/>
      <c r="AC380" s="3"/>
      <c r="AD380" s="3"/>
      <c r="AE380" s="3"/>
    </row>
    <row r="381" spans="1:31">
      <c r="A381" t="s">
        <v>70</v>
      </c>
      <c r="B381" t="s">
        <v>73</v>
      </c>
      <c r="C381" t="s">
        <v>62</v>
      </c>
      <c r="D381" t="s">
        <v>39</v>
      </c>
      <c r="E381" s="3"/>
      <c r="F381" s="3">
        <v>29.512964</v>
      </c>
      <c r="G381" s="3">
        <v>29.569621</v>
      </c>
      <c r="H381" s="3">
        <v>29.852906</v>
      </c>
      <c r="I381" s="3">
        <v>30.051611</v>
      </c>
      <c r="J381" s="3">
        <v>30.231096</v>
      </c>
      <c r="K381" s="3">
        <v>30.387112</v>
      </c>
      <c r="L381" s="3">
        <v>30.490015</v>
      </c>
      <c r="M381" s="3">
        <v>30.601833</v>
      </c>
      <c r="N381" s="3">
        <v>30.703749</v>
      </c>
      <c r="O381" s="3">
        <v>30.876216</v>
      </c>
      <c r="P381" s="3">
        <v>31.143234</v>
      </c>
      <c r="Q381" s="3">
        <v>31.510465</v>
      </c>
      <c r="R381" s="3">
        <v>31.934201</v>
      </c>
      <c r="S381" s="3">
        <v>32.365419</v>
      </c>
      <c r="T381" s="3">
        <v>32.792004</v>
      </c>
      <c r="U381" s="3">
        <v>33.243591</v>
      </c>
      <c r="V381" s="3">
        <v>33.75872</v>
      </c>
      <c r="W381" s="3">
        <v>34.344053</v>
      </c>
      <c r="X381" s="3"/>
      <c r="Y381" s="3"/>
      <c r="Z381" s="3"/>
      <c r="AA381" s="3"/>
      <c r="AB381" s="3"/>
      <c r="AC381" s="3"/>
      <c r="AD381" s="3"/>
      <c r="AE381" s="3"/>
    </row>
    <row r="382" spans="1:31">
      <c r="A382" t="s">
        <v>70</v>
      </c>
      <c r="B382" t="s">
        <v>73</v>
      </c>
      <c r="C382" t="s">
        <v>28</v>
      </c>
      <c r="D382" t="s">
        <v>18</v>
      </c>
      <c r="E382" s="3"/>
      <c r="F382" s="3">
        <v>2951.884</v>
      </c>
      <c r="G382" s="3">
        <v>2935.82</v>
      </c>
      <c r="H382" s="3">
        <v>3409.83</v>
      </c>
      <c r="I382" s="3">
        <v>3703.13</v>
      </c>
      <c r="J382" s="3">
        <v>4160.65</v>
      </c>
      <c r="K382" s="3">
        <v>4698.07</v>
      </c>
      <c r="L382" s="3">
        <v>5275.31</v>
      </c>
      <c r="M382" s="3">
        <v>5871.61</v>
      </c>
      <c r="N382" s="3">
        <v>6468.22</v>
      </c>
      <c r="O382" s="3">
        <v>7032.62</v>
      </c>
      <c r="P382" s="3">
        <v>7565.24</v>
      </c>
      <c r="Q382" s="3">
        <v>8052.02</v>
      </c>
      <c r="R382" s="3">
        <v>8508.02</v>
      </c>
      <c r="S382" s="3">
        <v>8935.25</v>
      </c>
      <c r="T382" s="3">
        <v>9348.7</v>
      </c>
      <c r="U382" s="3">
        <v>9760.94</v>
      </c>
      <c r="V382" s="3">
        <v>10181</v>
      </c>
      <c r="W382" s="3">
        <v>10617.2</v>
      </c>
      <c r="X382" s="3"/>
      <c r="Y382" s="3"/>
      <c r="Z382" s="3"/>
      <c r="AA382" s="3"/>
      <c r="AB382" s="3"/>
      <c r="AC382" s="3"/>
      <c r="AD382" s="3"/>
      <c r="AE382" s="3"/>
    </row>
    <row r="383" spans="1:31">
      <c r="A383" t="s">
        <v>70</v>
      </c>
      <c r="B383" t="s">
        <v>73</v>
      </c>
      <c r="C383" t="s">
        <v>28</v>
      </c>
      <c r="D383" t="s">
        <v>31</v>
      </c>
      <c r="E383" s="3"/>
      <c r="F383" s="3">
        <v>13.9591502365898</v>
      </c>
      <c r="G383" s="3">
        <v>13.8114028946768</v>
      </c>
      <c r="H383" s="3">
        <v>15.6371021612818</v>
      </c>
      <c r="I383" s="3">
        <v>16.553715921502</v>
      </c>
      <c r="J383" s="3">
        <v>18.211719812149</v>
      </c>
      <c r="K383" s="3">
        <v>20.2333807745496</v>
      </c>
      <c r="L383" s="3">
        <v>22.4942664631394</v>
      </c>
      <c r="M383" s="3">
        <v>24.9178888931322</v>
      </c>
      <c r="N383" s="3">
        <v>27.4181244780698</v>
      </c>
      <c r="O383" s="3">
        <v>29.8526856123526</v>
      </c>
      <c r="P383" s="3">
        <v>32.2474854654026</v>
      </c>
      <c r="Q383" s="3">
        <v>34.5386688283622</v>
      </c>
      <c r="R383" s="3">
        <v>36.7809677079253</v>
      </c>
      <c r="S383" s="3">
        <v>38.9511669695952</v>
      </c>
      <c r="T383" s="3">
        <v>41.0676034111726</v>
      </c>
      <c r="U383" s="3">
        <v>43.1272149806088</v>
      </c>
      <c r="V383" s="3">
        <v>45.1344639957668</v>
      </c>
      <c r="W383" s="3">
        <v>47.1066219823718</v>
      </c>
      <c r="X383" s="3"/>
      <c r="Y383" s="3"/>
      <c r="Z383" s="3"/>
      <c r="AA383" s="3"/>
      <c r="AB383" s="3"/>
      <c r="AC383" s="3"/>
      <c r="AD383" s="3"/>
      <c r="AE383" s="3"/>
    </row>
    <row r="384" spans="1:31">
      <c r="A384" t="s">
        <v>70</v>
      </c>
      <c r="B384" t="s">
        <v>73</v>
      </c>
      <c r="C384" t="s">
        <v>28</v>
      </c>
      <c r="D384" t="s">
        <v>33</v>
      </c>
      <c r="E384" s="3"/>
      <c r="F384" s="3">
        <v>44.9929201422034</v>
      </c>
      <c r="G384" s="3">
        <v>44.4598451456182</v>
      </c>
      <c r="H384" s="3">
        <v>50.0270764877824</v>
      </c>
      <c r="I384" s="3">
        <v>53.3727504330384</v>
      </c>
      <c r="J384" s="3">
        <v>59.4868458351205</v>
      </c>
      <c r="K384" s="3">
        <v>67.3938195566692</v>
      </c>
      <c r="L384" s="3">
        <v>76.684716921738</v>
      </c>
      <c r="M384" s="3">
        <v>87.6035117406387</v>
      </c>
      <c r="N384" s="3">
        <v>99.014322827102</v>
      </c>
      <c r="O384" s="3">
        <v>110.188855226348</v>
      </c>
      <c r="P384" s="3">
        <v>121.444046711533</v>
      </c>
      <c r="Q384" s="3">
        <v>131.697621964256</v>
      </c>
      <c r="R384" s="3">
        <v>140.891623455436</v>
      </c>
      <c r="S384" s="3">
        <v>149.225745054656</v>
      </c>
      <c r="T384" s="3">
        <v>157.050297496726</v>
      </c>
      <c r="U384" s="3">
        <v>163.911271752571</v>
      </c>
      <c r="V384" s="3">
        <v>171.252873050376</v>
      </c>
      <c r="W384" s="3">
        <v>179.082837197589</v>
      </c>
      <c r="X384" s="3"/>
      <c r="Y384" s="3"/>
      <c r="Z384" s="3"/>
      <c r="AA384" s="3"/>
      <c r="AB384" s="3"/>
      <c r="AC384" s="3"/>
      <c r="AD384" s="3"/>
      <c r="AE384" s="3"/>
    </row>
    <row r="385" spans="1:31">
      <c r="A385" t="s">
        <v>70</v>
      </c>
      <c r="B385" t="s">
        <v>73</v>
      </c>
      <c r="C385" t="s">
        <v>28</v>
      </c>
      <c r="D385" t="s">
        <v>37</v>
      </c>
      <c r="E385" s="3"/>
      <c r="F385" s="3">
        <v>65.6077443</v>
      </c>
      <c r="G385" s="3">
        <v>66.0330685</v>
      </c>
      <c r="H385" s="3">
        <v>68.1596895</v>
      </c>
      <c r="I385" s="3">
        <v>69.382409</v>
      </c>
      <c r="J385" s="3">
        <v>69.9423535</v>
      </c>
      <c r="K385" s="3">
        <v>69.710695</v>
      </c>
      <c r="L385" s="3">
        <v>68.792195</v>
      </c>
      <c r="M385" s="3">
        <v>67.0248245</v>
      </c>
      <c r="N385" s="3">
        <v>65.3261045</v>
      </c>
      <c r="O385" s="3">
        <v>63.823333</v>
      </c>
      <c r="P385" s="3">
        <v>62.2940375</v>
      </c>
      <c r="Q385" s="3">
        <v>61.140208</v>
      </c>
      <c r="R385" s="3">
        <v>60.3869825</v>
      </c>
      <c r="S385" s="3">
        <v>59.8774025</v>
      </c>
      <c r="T385" s="3">
        <v>59.5267895</v>
      </c>
      <c r="U385" s="3">
        <v>59.550145</v>
      </c>
      <c r="V385" s="3">
        <v>59.4500975</v>
      </c>
      <c r="W385" s="3">
        <v>59.28653</v>
      </c>
      <c r="X385" s="3"/>
      <c r="Y385" s="3"/>
      <c r="Z385" s="3"/>
      <c r="AA385" s="3"/>
      <c r="AB385" s="3"/>
      <c r="AC385" s="3"/>
      <c r="AD385" s="3"/>
      <c r="AE385" s="3"/>
    </row>
    <row r="386" spans="1:31">
      <c r="A386" t="s">
        <v>70</v>
      </c>
      <c r="B386" t="s">
        <v>73</v>
      </c>
      <c r="C386" t="s">
        <v>28</v>
      </c>
      <c r="D386" t="s">
        <v>39</v>
      </c>
      <c r="E386" s="3"/>
      <c r="F386" s="3">
        <v>211.4658808</v>
      </c>
      <c r="G386" s="3">
        <v>212.564938</v>
      </c>
      <c r="H386" s="3">
        <v>218.060224</v>
      </c>
      <c r="I386" s="3">
        <v>223.703851</v>
      </c>
      <c r="J386" s="3">
        <v>228.460027</v>
      </c>
      <c r="K386" s="3">
        <v>232.194019</v>
      </c>
      <c r="L386" s="3">
        <v>234.517983</v>
      </c>
      <c r="M386" s="3">
        <v>235.638341</v>
      </c>
      <c r="N386" s="3">
        <v>235.910374</v>
      </c>
      <c r="O386" s="3">
        <v>235.577465</v>
      </c>
      <c r="P386" s="3">
        <v>234.599377</v>
      </c>
      <c r="Q386" s="3">
        <v>233.130583</v>
      </c>
      <c r="R386" s="3">
        <v>231.315828</v>
      </c>
      <c r="S386" s="3">
        <v>229.396208</v>
      </c>
      <c r="T386" s="3">
        <v>227.641723</v>
      </c>
      <c r="U386" s="3">
        <v>226.329013</v>
      </c>
      <c r="V386" s="3">
        <v>225.57042</v>
      </c>
      <c r="W386" s="3">
        <v>225.386571</v>
      </c>
      <c r="X386" s="3"/>
      <c r="Y386" s="3"/>
      <c r="Z386" s="3"/>
      <c r="AA386" s="3"/>
      <c r="AB386" s="3"/>
      <c r="AC386" s="3"/>
      <c r="AD386" s="3"/>
      <c r="AE386" s="3"/>
    </row>
    <row r="387" spans="1:31">
      <c r="A387" t="s">
        <v>70</v>
      </c>
      <c r="B387" t="s">
        <v>73</v>
      </c>
      <c r="C387" t="s">
        <v>47</v>
      </c>
      <c r="D387" t="s">
        <v>18</v>
      </c>
      <c r="E387" s="3"/>
      <c r="F387" s="3">
        <v>22372.24</v>
      </c>
      <c r="G387" s="3">
        <v>23516.1</v>
      </c>
      <c r="H387" s="3">
        <v>30146.2</v>
      </c>
      <c r="I387" s="3">
        <v>36143</v>
      </c>
      <c r="J387" s="3">
        <v>40869.7</v>
      </c>
      <c r="K387" s="3">
        <v>43754</v>
      </c>
      <c r="L387" s="3">
        <v>45779.8</v>
      </c>
      <c r="M387" s="3">
        <v>47235.9</v>
      </c>
      <c r="N387" s="3">
        <v>48093.6</v>
      </c>
      <c r="O387" s="3">
        <v>48695.5</v>
      </c>
      <c r="P387" s="3">
        <v>49026.2</v>
      </c>
      <c r="Q387" s="3">
        <v>48864.1</v>
      </c>
      <c r="R387" s="3">
        <v>48313.5</v>
      </c>
      <c r="S387" s="3">
        <v>47593</v>
      </c>
      <c r="T387" s="3">
        <v>46887.3</v>
      </c>
      <c r="U387" s="3">
        <v>46290.8</v>
      </c>
      <c r="V387" s="3">
        <v>45774</v>
      </c>
      <c r="W387" s="3">
        <v>45286.2</v>
      </c>
      <c r="X387" s="3"/>
      <c r="Y387" s="3"/>
      <c r="Z387" s="3"/>
      <c r="AA387" s="3"/>
      <c r="AB387" s="3"/>
      <c r="AC387" s="3"/>
      <c r="AD387" s="3"/>
      <c r="AE387" s="3"/>
    </row>
    <row r="388" spans="1:31">
      <c r="A388" t="s">
        <v>70</v>
      </c>
      <c r="B388" t="s">
        <v>73</v>
      </c>
      <c r="C388" t="s">
        <v>47</v>
      </c>
      <c r="D388" t="s">
        <v>31</v>
      </c>
      <c r="E388" s="3"/>
      <c r="F388" s="3">
        <v>15.7205282995815</v>
      </c>
      <c r="G388" s="3">
        <v>16.5141381654045</v>
      </c>
      <c r="H388" s="3">
        <v>21.1052446599489</v>
      </c>
      <c r="I388" s="3">
        <v>25.4271887304482</v>
      </c>
      <c r="J388" s="3">
        <v>29.0165020365794</v>
      </c>
      <c r="K388" s="3">
        <v>31.4550548412957</v>
      </c>
      <c r="L388" s="3">
        <v>33.534450007122</v>
      </c>
      <c r="M388" s="3">
        <v>35.528132543405</v>
      </c>
      <c r="N388" s="3">
        <v>37.4174101383535</v>
      </c>
      <c r="O388" s="3">
        <v>39.3403803027467</v>
      </c>
      <c r="P388" s="3">
        <v>41.1522369491582</v>
      </c>
      <c r="Q388" s="3">
        <v>42.5464101115029</v>
      </c>
      <c r="R388" s="3">
        <v>43.5746497348464</v>
      </c>
      <c r="S388" s="3">
        <v>44.4182832466893</v>
      </c>
      <c r="T388" s="3">
        <v>45.1803619353117</v>
      </c>
      <c r="U388" s="3">
        <v>45.8857833971224</v>
      </c>
      <c r="V388" s="3">
        <v>46.5066769314199</v>
      </c>
      <c r="W388" s="3">
        <v>47.00829443087</v>
      </c>
      <c r="X388" s="3"/>
      <c r="Y388" s="3"/>
      <c r="Z388" s="3"/>
      <c r="AA388" s="3"/>
      <c r="AB388" s="3"/>
      <c r="AC388" s="3"/>
      <c r="AD388" s="3"/>
      <c r="AE388" s="3"/>
    </row>
    <row r="389" spans="1:31">
      <c r="A389" t="s">
        <v>70</v>
      </c>
      <c r="B389" t="s">
        <v>73</v>
      </c>
      <c r="C389" t="s">
        <v>47</v>
      </c>
      <c r="D389" t="s">
        <v>33</v>
      </c>
      <c r="E389" s="3"/>
      <c r="F389" s="3">
        <v>48.8721839882129</v>
      </c>
      <c r="G389" s="3">
        <v>51.4221603233673</v>
      </c>
      <c r="H389" s="3">
        <v>66.2502922975875</v>
      </c>
      <c r="I389" s="3">
        <v>80.7864372243187</v>
      </c>
      <c r="J389" s="3">
        <v>95.4881802696995</v>
      </c>
      <c r="K389" s="3">
        <v>108.191808934245</v>
      </c>
      <c r="L389" s="3">
        <v>117.118436658006</v>
      </c>
      <c r="M389" s="3">
        <v>128.143131438808</v>
      </c>
      <c r="N389" s="3">
        <v>141.60739977633</v>
      </c>
      <c r="O389" s="3">
        <v>152.327999723057</v>
      </c>
      <c r="P389" s="3">
        <v>158.40141962711</v>
      </c>
      <c r="Q389" s="3">
        <v>162.870190320781</v>
      </c>
      <c r="R389" s="3">
        <v>168.144046110632</v>
      </c>
      <c r="S389" s="3">
        <v>175.408140934222</v>
      </c>
      <c r="T389" s="3">
        <v>181.235454089604</v>
      </c>
      <c r="U389" s="3">
        <v>180.442321466625</v>
      </c>
      <c r="V389" s="3">
        <v>178.804335129738</v>
      </c>
      <c r="W389" s="3">
        <v>178.273117437639</v>
      </c>
      <c r="X389" s="3"/>
      <c r="Y389" s="3"/>
      <c r="Z389" s="3"/>
      <c r="AA389" s="3"/>
      <c r="AB389" s="3"/>
      <c r="AC389" s="3"/>
      <c r="AD389" s="3"/>
      <c r="AE389" s="3"/>
    </row>
    <row r="390" spans="1:31">
      <c r="A390" t="s">
        <v>70</v>
      </c>
      <c r="B390" t="s">
        <v>73</v>
      </c>
      <c r="C390" t="s">
        <v>47</v>
      </c>
      <c r="D390" t="s">
        <v>37</v>
      </c>
      <c r="E390" s="3"/>
      <c r="F390" s="3">
        <v>457.7704161</v>
      </c>
      <c r="G390" s="3">
        <v>457.314509</v>
      </c>
      <c r="H390" s="3">
        <v>455.0349735</v>
      </c>
      <c r="I390" s="3">
        <v>447.3894535</v>
      </c>
      <c r="J390" s="3">
        <v>428.007947</v>
      </c>
      <c r="K390" s="3">
        <v>404.4113915</v>
      </c>
      <c r="L390" s="3">
        <v>390.8846575</v>
      </c>
      <c r="M390" s="3">
        <v>368.6182745</v>
      </c>
      <c r="N390" s="3">
        <v>339.6263195</v>
      </c>
      <c r="O390" s="3">
        <v>319.6753065</v>
      </c>
      <c r="P390" s="3">
        <v>309.5060645</v>
      </c>
      <c r="Q390" s="3">
        <v>300.018683</v>
      </c>
      <c r="R390" s="3">
        <v>287.333992</v>
      </c>
      <c r="S390" s="3">
        <v>271.3272015</v>
      </c>
      <c r="T390" s="3">
        <v>258.709314</v>
      </c>
      <c r="U390" s="3">
        <v>256.540703</v>
      </c>
      <c r="V390" s="3">
        <v>256.0005045</v>
      </c>
      <c r="W390" s="3">
        <v>254.027083</v>
      </c>
      <c r="X390" s="3"/>
      <c r="Y390" s="3"/>
      <c r="Z390" s="3"/>
      <c r="AA390" s="3"/>
      <c r="AB390" s="3"/>
      <c r="AC390" s="3"/>
      <c r="AD390" s="3"/>
      <c r="AE390" s="3"/>
    </row>
    <row r="391" spans="1:31">
      <c r="A391" t="s">
        <v>70</v>
      </c>
      <c r="B391" t="s">
        <v>73</v>
      </c>
      <c r="C391" t="s">
        <v>47</v>
      </c>
      <c r="D391" t="s">
        <v>39</v>
      </c>
      <c r="E391" s="3"/>
      <c r="F391" s="3">
        <v>1423.1226568</v>
      </c>
      <c r="G391" s="3">
        <v>1423.998017</v>
      </c>
      <c r="H391" s="3">
        <v>1428.374818</v>
      </c>
      <c r="I391" s="3">
        <v>1421.431224</v>
      </c>
      <c r="J391" s="3">
        <v>1408.498514</v>
      </c>
      <c r="K391" s="3">
        <v>1391.000595</v>
      </c>
      <c r="L391" s="3">
        <v>1365.157323</v>
      </c>
      <c r="M391" s="3">
        <v>1329.535121</v>
      </c>
      <c r="N391" s="3">
        <v>1285.326799</v>
      </c>
      <c r="O391" s="3">
        <v>1237.799422</v>
      </c>
      <c r="P391" s="3">
        <v>1191.337425</v>
      </c>
      <c r="Q391" s="3">
        <v>1148.489376</v>
      </c>
      <c r="R391" s="3">
        <v>1108.752458</v>
      </c>
      <c r="S391" s="3">
        <v>1071.473198</v>
      </c>
      <c r="T391" s="3">
        <v>1037.780531</v>
      </c>
      <c r="U391" s="3">
        <v>1008.826625</v>
      </c>
      <c r="V391" s="3">
        <v>984.245769000001</v>
      </c>
      <c r="W391" s="3">
        <v>963.366158</v>
      </c>
      <c r="X391" s="3"/>
      <c r="Y391" s="3"/>
      <c r="Z391" s="3"/>
      <c r="AA391" s="3"/>
      <c r="AB391" s="3"/>
      <c r="AC391" s="3"/>
      <c r="AD391" s="3"/>
      <c r="AE391" s="3"/>
    </row>
    <row r="392" spans="1:31">
      <c r="A392" t="s">
        <v>70</v>
      </c>
      <c r="B392" t="s">
        <v>73</v>
      </c>
      <c r="C392" t="s">
        <v>44</v>
      </c>
      <c r="D392" t="s">
        <v>18</v>
      </c>
      <c r="E392" s="3"/>
      <c r="F392" s="3">
        <v>179.7049</v>
      </c>
      <c r="G392" s="3">
        <v>182.1393</v>
      </c>
      <c r="H392" s="3">
        <v>227.5996</v>
      </c>
      <c r="I392" s="3">
        <v>257.1016</v>
      </c>
      <c r="J392" s="3">
        <v>273.485</v>
      </c>
      <c r="K392" s="3">
        <v>280.132</v>
      </c>
      <c r="L392" s="3">
        <v>281.042</v>
      </c>
      <c r="M392" s="3">
        <v>280.136</v>
      </c>
      <c r="N392" s="3">
        <v>278.452</v>
      </c>
      <c r="O392" s="3">
        <v>276.476</v>
      </c>
      <c r="P392" s="3">
        <v>274.048</v>
      </c>
      <c r="Q392" s="3">
        <v>271.123</v>
      </c>
      <c r="R392" s="3">
        <v>267.98</v>
      </c>
      <c r="S392" s="3">
        <v>264.8427</v>
      </c>
      <c r="T392" s="3">
        <v>262.0533</v>
      </c>
      <c r="U392" s="3">
        <v>259.6899</v>
      </c>
      <c r="V392" s="3">
        <v>257.6217</v>
      </c>
      <c r="W392" s="3">
        <v>255.6207</v>
      </c>
      <c r="X392" s="3"/>
      <c r="Y392" s="3"/>
      <c r="Z392" s="3"/>
      <c r="AA392" s="3"/>
      <c r="AB392" s="3"/>
      <c r="AC392" s="3"/>
      <c r="AD392" s="3"/>
      <c r="AE392" s="3"/>
    </row>
    <row r="393" spans="1:31">
      <c r="A393" t="s">
        <v>70</v>
      </c>
      <c r="B393" t="s">
        <v>73</v>
      </c>
      <c r="C393" t="s">
        <v>44</v>
      </c>
      <c r="D393" t="s">
        <v>31</v>
      </c>
      <c r="E393" s="3"/>
      <c r="F393" s="3">
        <v>28.7318212632064</v>
      </c>
      <c r="G393" s="3">
        <v>29.2316198302011</v>
      </c>
      <c r="H393" s="3">
        <v>37.2344992310964</v>
      </c>
      <c r="I393" s="3">
        <v>42.9667136217004</v>
      </c>
      <c r="J393" s="3">
        <v>46.6836569220212</v>
      </c>
      <c r="K393" s="3">
        <v>48.8115118583962</v>
      </c>
      <c r="L393" s="3">
        <v>49.9810953863139</v>
      </c>
      <c r="M393" s="3">
        <v>50.8021666760666</v>
      </c>
      <c r="N393" s="3">
        <v>51.4090634755674</v>
      </c>
      <c r="O393" s="3">
        <v>51.8234438496259</v>
      </c>
      <c r="P393" s="3">
        <v>52.0170244298632</v>
      </c>
      <c r="Q393" s="3">
        <v>51.9608327900044</v>
      </c>
      <c r="R393" s="3">
        <v>51.6962157667864</v>
      </c>
      <c r="S393" s="3">
        <v>51.2582669176781</v>
      </c>
      <c r="T393" s="3">
        <v>50.7206676424216</v>
      </c>
      <c r="U393" s="3">
        <v>50.1251246662458</v>
      </c>
      <c r="V393" s="3">
        <v>49.4890436913412</v>
      </c>
      <c r="W393" s="3">
        <v>48.8104467283609</v>
      </c>
      <c r="X393" s="3"/>
      <c r="Y393" s="3"/>
      <c r="Z393" s="3"/>
      <c r="AA393" s="3"/>
      <c r="AB393" s="3"/>
      <c r="AC393" s="3"/>
      <c r="AD393" s="3"/>
      <c r="AE393" s="3"/>
    </row>
    <row r="394" spans="1:31">
      <c r="A394" t="s">
        <v>70</v>
      </c>
      <c r="B394" t="s">
        <v>73</v>
      </c>
      <c r="C394" t="s">
        <v>44</v>
      </c>
      <c r="D394" t="s">
        <v>33</v>
      </c>
      <c r="E394" s="3"/>
      <c r="F394" s="3">
        <v>95.9015659439504</v>
      </c>
      <c r="G394" s="3">
        <v>98.056968981437</v>
      </c>
      <c r="H394" s="3">
        <v>128.176744552761</v>
      </c>
      <c r="I394" s="3">
        <v>152.178984100621</v>
      </c>
      <c r="J394" s="3">
        <v>169.506180032255</v>
      </c>
      <c r="K394" s="3">
        <v>180.625617988541</v>
      </c>
      <c r="L394" s="3">
        <v>190.218478283309</v>
      </c>
      <c r="M394" s="3">
        <v>198.911629545055</v>
      </c>
      <c r="N394" s="3">
        <v>204.655182931536</v>
      </c>
      <c r="O394" s="3">
        <v>207.244595712401</v>
      </c>
      <c r="P394" s="3">
        <v>208.090255868219</v>
      </c>
      <c r="Q394" s="3">
        <v>205.32909128569</v>
      </c>
      <c r="R394" s="3">
        <v>203.394821849271</v>
      </c>
      <c r="S394" s="3">
        <v>201.823279930167</v>
      </c>
      <c r="T394" s="3">
        <v>199.020290244712</v>
      </c>
      <c r="U394" s="3">
        <v>196.184786513264</v>
      </c>
      <c r="V394" s="3">
        <v>193.452819434965</v>
      </c>
      <c r="W394" s="3">
        <v>191.057713293132</v>
      </c>
      <c r="X394" s="3"/>
      <c r="Y394" s="3"/>
      <c r="Z394" s="3"/>
      <c r="AA394" s="3"/>
      <c r="AB394" s="3"/>
      <c r="AC394" s="3"/>
      <c r="AD394" s="3"/>
      <c r="AE394" s="3"/>
    </row>
    <row r="395" spans="1:31">
      <c r="A395" t="s">
        <v>70</v>
      </c>
      <c r="B395" t="s">
        <v>73</v>
      </c>
      <c r="C395" t="s">
        <v>44</v>
      </c>
      <c r="D395" t="s">
        <v>37</v>
      </c>
      <c r="E395" s="3"/>
      <c r="F395" s="3">
        <v>1.8738474</v>
      </c>
      <c r="G395" s="3">
        <v>1.8574845</v>
      </c>
      <c r="H395" s="3">
        <v>1.77567</v>
      </c>
      <c r="I395" s="3">
        <v>1.6894685</v>
      </c>
      <c r="J395" s="3">
        <v>1.613422</v>
      </c>
      <c r="K395" s="3">
        <v>1.55089849999999</v>
      </c>
      <c r="L395" s="3">
        <v>1.4774695</v>
      </c>
      <c r="M395" s="3">
        <v>1.40834399999999</v>
      </c>
      <c r="N395" s="3">
        <v>1.36059099999999</v>
      </c>
      <c r="O395" s="3">
        <v>1.3340565</v>
      </c>
      <c r="P395" s="3">
        <v>1.31696699999999</v>
      </c>
      <c r="Q395" s="3">
        <v>1.3204315</v>
      </c>
      <c r="R395" s="3">
        <v>1.31753599999999</v>
      </c>
      <c r="S395" s="3">
        <v>1.31225049999999</v>
      </c>
      <c r="T395" s="3">
        <v>1.31671649999999</v>
      </c>
      <c r="U395" s="3">
        <v>1.3237005</v>
      </c>
      <c r="V395" s="3">
        <v>1.33170299999999</v>
      </c>
      <c r="W395" s="3">
        <v>1.337924</v>
      </c>
      <c r="X395" s="3"/>
      <c r="Y395" s="3"/>
      <c r="Z395" s="3"/>
      <c r="AA395" s="3"/>
      <c r="AB395" s="3"/>
      <c r="AC395" s="3"/>
      <c r="AD395" s="3"/>
      <c r="AE395" s="3"/>
    </row>
    <row r="396" spans="1:31">
      <c r="A396" t="s">
        <v>70</v>
      </c>
      <c r="B396" t="s">
        <v>73</v>
      </c>
      <c r="C396" t="s">
        <v>44</v>
      </c>
      <c r="D396" t="s">
        <v>39</v>
      </c>
      <c r="E396" s="3"/>
      <c r="F396" s="3">
        <v>6.25456</v>
      </c>
      <c r="G396" s="3">
        <v>6.2309</v>
      </c>
      <c r="H396" s="3">
        <v>6.1126</v>
      </c>
      <c r="I396" s="3">
        <v>5.983739</v>
      </c>
      <c r="J396" s="3">
        <v>5.85826</v>
      </c>
      <c r="K396" s="3">
        <v>5.739056</v>
      </c>
      <c r="L396" s="3">
        <v>5.622966</v>
      </c>
      <c r="M396" s="3">
        <v>5.514253</v>
      </c>
      <c r="N396" s="3">
        <v>5.416399</v>
      </c>
      <c r="O396" s="3">
        <v>5.33496</v>
      </c>
      <c r="P396" s="3">
        <v>5.268429</v>
      </c>
      <c r="Q396" s="3">
        <v>5.217834</v>
      </c>
      <c r="R396" s="3">
        <v>5.183745</v>
      </c>
      <c r="S396" s="3">
        <v>5.166829</v>
      </c>
      <c r="T396" s="3">
        <v>5.166598</v>
      </c>
      <c r="U396" s="3">
        <v>5.180833</v>
      </c>
      <c r="V396" s="3">
        <v>5.205631</v>
      </c>
      <c r="W396" s="3">
        <v>5.237008</v>
      </c>
      <c r="X396" s="3"/>
      <c r="Y396" s="3"/>
      <c r="Z396" s="3"/>
      <c r="AA396" s="3"/>
      <c r="AB396" s="3"/>
      <c r="AC396" s="3"/>
      <c r="AD396" s="3"/>
      <c r="AE396" s="3"/>
    </row>
    <row r="397" spans="1:31">
      <c r="A397" t="s">
        <v>70</v>
      </c>
      <c r="B397" t="s">
        <v>73</v>
      </c>
      <c r="C397" t="s">
        <v>59</v>
      </c>
      <c r="D397" t="s">
        <v>18</v>
      </c>
      <c r="E397" s="3"/>
      <c r="F397" s="3">
        <v>555.2512</v>
      </c>
      <c r="G397" s="3">
        <v>563.899</v>
      </c>
      <c r="H397" s="3">
        <v>622.618</v>
      </c>
      <c r="I397" s="3">
        <v>677.888</v>
      </c>
      <c r="J397" s="3">
        <v>716.958</v>
      </c>
      <c r="K397" s="3">
        <v>742.275</v>
      </c>
      <c r="L397" s="3">
        <v>754.965</v>
      </c>
      <c r="M397" s="3">
        <v>762.465</v>
      </c>
      <c r="N397" s="3">
        <v>769.235</v>
      </c>
      <c r="O397" s="3">
        <v>773.91</v>
      </c>
      <c r="P397" s="3">
        <v>777.471</v>
      </c>
      <c r="Q397" s="3">
        <v>779.565</v>
      </c>
      <c r="R397" s="3">
        <v>780.466</v>
      </c>
      <c r="S397" s="3">
        <v>780.737</v>
      </c>
      <c r="T397" s="3">
        <v>780.923</v>
      </c>
      <c r="U397" s="3">
        <v>781.313</v>
      </c>
      <c r="V397" s="3">
        <v>781.366</v>
      </c>
      <c r="W397" s="3">
        <v>779.654</v>
      </c>
      <c r="X397" s="3"/>
      <c r="Y397" s="3"/>
      <c r="Z397" s="3"/>
      <c r="AA397" s="3"/>
      <c r="AB397" s="3"/>
      <c r="AC397" s="3"/>
      <c r="AD397" s="3"/>
      <c r="AE397" s="3"/>
    </row>
    <row r="398" spans="1:31">
      <c r="A398" t="s">
        <v>70</v>
      </c>
      <c r="B398" t="s">
        <v>73</v>
      </c>
      <c r="C398" t="s">
        <v>59</v>
      </c>
      <c r="D398" t="s">
        <v>31</v>
      </c>
      <c r="E398" s="3"/>
      <c r="F398" s="3">
        <v>34.8637081543792</v>
      </c>
      <c r="G398" s="3">
        <v>35.2537127745703</v>
      </c>
      <c r="H398" s="3">
        <v>38.1015616537778</v>
      </c>
      <c r="I398" s="3">
        <v>41.9706793179022</v>
      </c>
      <c r="J398" s="3">
        <v>45.018131690835</v>
      </c>
      <c r="K398" s="3">
        <v>47.2120693454996</v>
      </c>
      <c r="L398" s="3">
        <v>48.5236212691398</v>
      </c>
      <c r="M398" s="3">
        <v>49.3839098734982</v>
      </c>
      <c r="N398" s="3">
        <v>50.1440957883353</v>
      </c>
      <c r="O398" s="3">
        <v>50.7982354815347</v>
      </c>
      <c r="P398" s="3">
        <v>51.4703424107013</v>
      </c>
      <c r="Q398" s="3">
        <v>52.0192842996869</v>
      </c>
      <c r="R398" s="3">
        <v>52.2874599695426</v>
      </c>
      <c r="S398" s="3">
        <v>52.2219636628075</v>
      </c>
      <c r="T398" s="3">
        <v>51.8861925931635</v>
      </c>
      <c r="U398" s="3">
        <v>51.3819292768086</v>
      </c>
      <c r="V398" s="3">
        <v>50.7759591689978</v>
      </c>
      <c r="W398" s="3">
        <v>50.0646666631135</v>
      </c>
      <c r="X398" s="3"/>
      <c r="Y398" s="3"/>
      <c r="Z398" s="3"/>
      <c r="AA398" s="3"/>
      <c r="AB398" s="3"/>
      <c r="AC398" s="3"/>
      <c r="AD398" s="3"/>
      <c r="AE398" s="3"/>
    </row>
    <row r="399" spans="1:31">
      <c r="A399" t="s">
        <v>70</v>
      </c>
      <c r="B399" t="s">
        <v>73</v>
      </c>
      <c r="C399" t="s">
        <v>59</v>
      </c>
      <c r="D399" t="s">
        <v>33</v>
      </c>
      <c r="E399" s="3"/>
      <c r="F399" s="3">
        <v>114.361106095344</v>
      </c>
      <c r="G399" s="3">
        <v>116.245221161615</v>
      </c>
      <c r="H399" s="3">
        <v>128.921485751285</v>
      </c>
      <c r="I399" s="3">
        <v>145.182543133889</v>
      </c>
      <c r="J399" s="3">
        <v>157.753979808288</v>
      </c>
      <c r="K399" s="3">
        <v>170.52569768449</v>
      </c>
      <c r="L399" s="3">
        <v>184.082108815613</v>
      </c>
      <c r="M399" s="3">
        <v>193.895359851977</v>
      </c>
      <c r="N399" s="3">
        <v>202.322632841503</v>
      </c>
      <c r="O399" s="3">
        <v>207.7436177846</v>
      </c>
      <c r="P399" s="3">
        <v>206.311701772808</v>
      </c>
      <c r="Q399" s="3">
        <v>203.333425058318</v>
      </c>
      <c r="R399" s="3">
        <v>202.469509241041</v>
      </c>
      <c r="S399" s="3">
        <v>201.869277285612</v>
      </c>
      <c r="T399" s="3">
        <v>201.269851906453</v>
      </c>
      <c r="U399" s="3">
        <v>200.175192011777</v>
      </c>
      <c r="V399" s="3">
        <v>197.783408125496</v>
      </c>
      <c r="W399" s="3">
        <v>194.359526758856</v>
      </c>
      <c r="X399" s="3"/>
      <c r="Y399" s="3"/>
      <c r="Z399" s="3"/>
      <c r="AA399" s="3"/>
      <c r="AB399" s="3"/>
      <c r="AC399" s="3"/>
      <c r="AD399" s="3"/>
      <c r="AE399" s="3"/>
    </row>
    <row r="400" spans="1:31">
      <c r="A400" t="s">
        <v>70</v>
      </c>
      <c r="B400" t="s">
        <v>73</v>
      </c>
      <c r="C400" t="s">
        <v>59</v>
      </c>
      <c r="D400" t="s">
        <v>37</v>
      </c>
      <c r="E400" s="3"/>
      <c r="F400" s="3">
        <v>4.8552451</v>
      </c>
      <c r="G400" s="3">
        <v>4.8509435</v>
      </c>
      <c r="H400" s="3">
        <v>4.8294355</v>
      </c>
      <c r="I400" s="3">
        <v>4.6692115</v>
      </c>
      <c r="J400" s="3">
        <v>4.5447855</v>
      </c>
      <c r="K400" s="3">
        <v>4.352863</v>
      </c>
      <c r="L400" s="3">
        <v>4.1012405</v>
      </c>
      <c r="M400" s="3">
        <v>3.932353</v>
      </c>
      <c r="N400" s="3">
        <v>3.8020215</v>
      </c>
      <c r="O400" s="3">
        <v>3.725313</v>
      </c>
      <c r="P400" s="3">
        <v>3.768429</v>
      </c>
      <c r="Q400" s="3">
        <v>3.83392449999999</v>
      </c>
      <c r="R400" s="3">
        <v>3.8547335</v>
      </c>
      <c r="S400" s="3">
        <v>3.86753749999999</v>
      </c>
      <c r="T400" s="3">
        <v>3.87998</v>
      </c>
      <c r="U400" s="3">
        <v>3.903146</v>
      </c>
      <c r="V400" s="3">
        <v>3.9506145</v>
      </c>
      <c r="W400" s="3">
        <v>4.011401</v>
      </c>
      <c r="X400" s="3"/>
      <c r="Y400" s="3"/>
      <c r="Z400" s="3"/>
      <c r="AA400" s="3"/>
      <c r="AB400" s="3"/>
      <c r="AC400" s="3"/>
      <c r="AD400" s="3"/>
      <c r="AE400" s="3"/>
    </row>
    <row r="401" spans="1:31">
      <c r="A401" t="s">
        <v>70</v>
      </c>
      <c r="B401" t="s">
        <v>73</v>
      </c>
      <c r="C401" t="s">
        <v>59</v>
      </c>
      <c r="D401" t="s">
        <v>39</v>
      </c>
      <c r="E401" s="3"/>
      <c r="F401" s="3">
        <v>15.926338</v>
      </c>
      <c r="G401" s="3">
        <v>15.99545</v>
      </c>
      <c r="H401" s="3">
        <v>16.34101</v>
      </c>
      <c r="I401" s="3">
        <v>16.151466</v>
      </c>
      <c r="J401" s="3">
        <v>15.925983</v>
      </c>
      <c r="K401" s="3">
        <v>15.722145</v>
      </c>
      <c r="L401" s="3">
        <v>15.558711</v>
      </c>
      <c r="M401" s="3">
        <v>15.439543</v>
      </c>
      <c r="N401" s="3">
        <v>15.34049</v>
      </c>
      <c r="O401" s="3">
        <v>15.234978</v>
      </c>
      <c r="P401" s="3">
        <v>15.105223</v>
      </c>
      <c r="Q401" s="3">
        <v>14.986077</v>
      </c>
      <c r="R401" s="3">
        <v>14.926447</v>
      </c>
      <c r="S401" s="3">
        <v>14.950357</v>
      </c>
      <c r="T401" s="3">
        <v>15.05069</v>
      </c>
      <c r="U401" s="3">
        <v>15.205988</v>
      </c>
      <c r="V401" s="3">
        <v>15.388503</v>
      </c>
      <c r="W401" s="3">
        <v>15.572939</v>
      </c>
      <c r="X401" s="3"/>
      <c r="Y401" s="3"/>
      <c r="Z401" s="3"/>
      <c r="AA401" s="3"/>
      <c r="AB401" s="3"/>
      <c r="AC401" s="3"/>
      <c r="AD401" s="3"/>
      <c r="AE401" s="3"/>
    </row>
    <row r="402" spans="1:31">
      <c r="A402" t="s">
        <v>70</v>
      </c>
      <c r="B402" t="s">
        <v>73</v>
      </c>
      <c r="C402" t="s">
        <v>52</v>
      </c>
      <c r="D402" t="s">
        <v>18</v>
      </c>
      <c r="E402" s="3"/>
      <c r="F402" s="3">
        <v>2700.244</v>
      </c>
      <c r="G402" s="3">
        <v>2695.32</v>
      </c>
      <c r="H402" s="3">
        <v>3022.77</v>
      </c>
      <c r="I402" s="3">
        <v>3259.66</v>
      </c>
      <c r="J402" s="3">
        <v>3428.51</v>
      </c>
      <c r="K402" s="3">
        <v>3561.08</v>
      </c>
      <c r="L402" s="3">
        <v>3667.41</v>
      </c>
      <c r="M402" s="3">
        <v>3764.67</v>
      </c>
      <c r="N402" s="3">
        <v>3860.45</v>
      </c>
      <c r="O402" s="3">
        <v>3952.78</v>
      </c>
      <c r="P402" s="3">
        <v>4039.2</v>
      </c>
      <c r="Q402" s="3">
        <v>4117.86</v>
      </c>
      <c r="R402" s="3">
        <v>4195.91</v>
      </c>
      <c r="S402" s="3">
        <v>4278.3</v>
      </c>
      <c r="T402" s="3">
        <v>4367.65</v>
      </c>
      <c r="U402" s="3">
        <v>4462.38</v>
      </c>
      <c r="V402" s="3">
        <v>4556.65</v>
      </c>
      <c r="W402" s="3">
        <v>4645.2</v>
      </c>
      <c r="X402" s="3"/>
      <c r="Y402" s="3"/>
      <c r="Z402" s="3"/>
      <c r="AA402" s="3"/>
      <c r="AB402" s="3"/>
      <c r="AC402" s="3"/>
      <c r="AD402" s="3"/>
      <c r="AE402" s="3"/>
    </row>
    <row r="403" spans="1:31">
      <c r="A403" t="s">
        <v>70</v>
      </c>
      <c r="B403" t="s">
        <v>73</v>
      </c>
      <c r="C403" t="s">
        <v>52</v>
      </c>
      <c r="D403" t="s">
        <v>31</v>
      </c>
      <c r="E403" s="3"/>
      <c r="F403" s="3">
        <v>41.9691732073624</v>
      </c>
      <c r="G403" s="3">
        <v>41.8152943738112</v>
      </c>
      <c r="H403" s="3">
        <v>46.4664109676944</v>
      </c>
      <c r="I403" s="3">
        <v>49.6062594654545</v>
      </c>
      <c r="J403" s="3">
        <v>51.5355853569378</v>
      </c>
      <c r="K403" s="3">
        <v>52.7732051989375</v>
      </c>
      <c r="L403" s="3">
        <v>53.6598472142657</v>
      </c>
      <c r="M403" s="3">
        <v>54.4365608382109</v>
      </c>
      <c r="N403" s="3">
        <v>55.1739705487092</v>
      </c>
      <c r="O403" s="3">
        <v>55.7075270131362</v>
      </c>
      <c r="P403" s="3">
        <v>55.9586073660407</v>
      </c>
      <c r="Q403" s="3">
        <v>55.8782952692136</v>
      </c>
      <c r="R403" s="3">
        <v>55.6215969401103</v>
      </c>
      <c r="S403" s="3">
        <v>55.3359568256662</v>
      </c>
      <c r="T403" s="3">
        <v>55.0872713220495</v>
      </c>
      <c r="U403" s="3">
        <v>54.8370928340819</v>
      </c>
      <c r="V403" s="3">
        <v>54.5130387271255</v>
      </c>
      <c r="W403" s="3">
        <v>54.0762266649302</v>
      </c>
      <c r="X403" s="3"/>
      <c r="Y403" s="3"/>
      <c r="Z403" s="3"/>
      <c r="AA403" s="3"/>
      <c r="AB403" s="3"/>
      <c r="AC403" s="3"/>
      <c r="AD403" s="3"/>
      <c r="AE403" s="3"/>
    </row>
    <row r="404" spans="1:31">
      <c r="A404" t="s">
        <v>70</v>
      </c>
      <c r="B404" t="s">
        <v>73</v>
      </c>
      <c r="C404" t="s">
        <v>52</v>
      </c>
      <c r="D404" t="s">
        <v>33</v>
      </c>
      <c r="E404" s="3"/>
      <c r="F404" s="3">
        <v>149.85812271068</v>
      </c>
      <c r="G404" s="3">
        <v>149.880646333179</v>
      </c>
      <c r="H404" s="3">
        <v>169.767933221704</v>
      </c>
      <c r="I404" s="3">
        <v>185.042499215332</v>
      </c>
      <c r="J404" s="3">
        <v>197.230622068803</v>
      </c>
      <c r="K404" s="3">
        <v>207.984005974573</v>
      </c>
      <c r="L404" s="3">
        <v>215.411457139939</v>
      </c>
      <c r="M404" s="3">
        <v>221.80857532325</v>
      </c>
      <c r="N404" s="3">
        <v>225.329809220139</v>
      </c>
      <c r="O404" s="3">
        <v>225.56452547339</v>
      </c>
      <c r="P404" s="3">
        <v>224.976702780166</v>
      </c>
      <c r="Q404" s="3">
        <v>225.620951968143</v>
      </c>
      <c r="R404" s="3">
        <v>226.2480061332</v>
      </c>
      <c r="S404" s="3">
        <v>226.194296687104</v>
      </c>
      <c r="T404" s="3">
        <v>223.629296136691</v>
      </c>
      <c r="U404" s="3">
        <v>220.873227286915</v>
      </c>
      <c r="V404" s="3">
        <v>218.398461766238</v>
      </c>
      <c r="W404" s="3">
        <v>216.685365567575</v>
      </c>
      <c r="X404" s="3"/>
      <c r="Y404" s="3"/>
      <c r="Z404" s="3"/>
      <c r="AA404" s="3"/>
      <c r="AB404" s="3"/>
      <c r="AC404" s="3"/>
      <c r="AD404" s="3"/>
      <c r="AE404" s="3"/>
    </row>
    <row r="405" spans="1:31">
      <c r="A405" t="s">
        <v>70</v>
      </c>
      <c r="B405" t="s">
        <v>73</v>
      </c>
      <c r="C405" t="s">
        <v>52</v>
      </c>
      <c r="D405" t="s">
        <v>37</v>
      </c>
      <c r="E405" s="3"/>
      <c r="F405" s="3">
        <v>18.0186696</v>
      </c>
      <c r="G405" s="3">
        <v>17.983109</v>
      </c>
      <c r="H405" s="3">
        <v>17.805306</v>
      </c>
      <c r="I405" s="3">
        <v>17.615737</v>
      </c>
      <c r="J405" s="3">
        <v>17.383254</v>
      </c>
      <c r="K405" s="3">
        <v>17.1218935</v>
      </c>
      <c r="L405" s="3">
        <v>17.025139</v>
      </c>
      <c r="M405" s="3">
        <v>16.972608</v>
      </c>
      <c r="N405" s="3">
        <v>17.1324425</v>
      </c>
      <c r="O405" s="3">
        <v>17.5239435</v>
      </c>
      <c r="P405" s="3">
        <v>17.953859</v>
      </c>
      <c r="Q405" s="3">
        <v>18.2512305</v>
      </c>
      <c r="R405" s="3">
        <v>18.545622</v>
      </c>
      <c r="S405" s="3">
        <v>18.91427</v>
      </c>
      <c r="T405" s="3">
        <v>19.5307595</v>
      </c>
      <c r="U405" s="3">
        <v>20.203354</v>
      </c>
      <c r="V405" s="3">
        <v>20.863929</v>
      </c>
      <c r="W405" s="3">
        <v>21.4375345</v>
      </c>
      <c r="X405" s="3"/>
      <c r="Y405" s="3"/>
      <c r="Z405" s="3"/>
      <c r="AA405" s="3"/>
      <c r="AB405" s="3"/>
      <c r="AC405" s="3"/>
      <c r="AD405" s="3"/>
      <c r="AE405" s="3"/>
    </row>
    <row r="406" spans="1:31">
      <c r="A406" t="s">
        <v>70</v>
      </c>
      <c r="B406" t="s">
        <v>73</v>
      </c>
      <c r="C406" t="s">
        <v>52</v>
      </c>
      <c r="D406" t="s">
        <v>39</v>
      </c>
      <c r="E406" s="3"/>
      <c r="F406" s="3">
        <v>64.3387466</v>
      </c>
      <c r="G406" s="3">
        <v>64.457755</v>
      </c>
      <c r="H406" s="3">
        <v>65.052797</v>
      </c>
      <c r="I406" s="3">
        <v>65.710659</v>
      </c>
      <c r="J406" s="3">
        <v>66.527041</v>
      </c>
      <c r="K406" s="3">
        <v>67.4789410000001</v>
      </c>
      <c r="L406" s="3">
        <v>68.345517</v>
      </c>
      <c r="M406" s="3">
        <v>69.157014</v>
      </c>
      <c r="N406" s="3">
        <v>69.968682</v>
      </c>
      <c r="O406" s="3">
        <v>70.955941</v>
      </c>
      <c r="P406" s="3">
        <v>72.181925</v>
      </c>
      <c r="Q406" s="3">
        <v>73.693372</v>
      </c>
      <c r="R406" s="3">
        <v>75.436705</v>
      </c>
      <c r="S406" s="3">
        <v>77.3150090000001</v>
      </c>
      <c r="T406" s="3">
        <v>79.286011</v>
      </c>
      <c r="U406" s="3">
        <v>81.3752109999999</v>
      </c>
      <c r="V406" s="3">
        <v>83.588259</v>
      </c>
      <c r="W406" s="3">
        <v>85.9009639999999</v>
      </c>
      <c r="X406" s="3"/>
      <c r="Y406" s="3"/>
      <c r="Z406" s="3"/>
      <c r="AA406" s="3"/>
      <c r="AB406" s="3"/>
      <c r="AC406" s="3"/>
      <c r="AD406" s="3"/>
      <c r="AE406" s="3"/>
    </row>
    <row r="407" spans="1:31">
      <c r="A407" t="s">
        <v>70</v>
      </c>
      <c r="B407" t="s">
        <v>73</v>
      </c>
      <c r="C407" t="s">
        <v>57</v>
      </c>
      <c r="D407" t="s">
        <v>18</v>
      </c>
      <c r="E407" s="3"/>
      <c r="F407" s="3">
        <v>3976.086</v>
      </c>
      <c r="G407" s="3">
        <v>3998.7</v>
      </c>
      <c r="H407" s="3">
        <v>4276.21</v>
      </c>
      <c r="I407" s="3">
        <v>4489.74</v>
      </c>
      <c r="J407" s="3">
        <v>4637.66</v>
      </c>
      <c r="K407" s="3">
        <v>4750.27</v>
      </c>
      <c r="L407" s="3">
        <v>4817.47</v>
      </c>
      <c r="M407" s="3">
        <v>4843.57</v>
      </c>
      <c r="N407" s="3">
        <v>4842.82</v>
      </c>
      <c r="O407" s="3">
        <v>4828.94</v>
      </c>
      <c r="P407" s="3">
        <v>4814.67</v>
      </c>
      <c r="Q407" s="3">
        <v>4800.48</v>
      </c>
      <c r="R407" s="3">
        <v>4782.74</v>
      </c>
      <c r="S407" s="3">
        <v>4753.49</v>
      </c>
      <c r="T407" s="3">
        <v>4712.07</v>
      </c>
      <c r="U407" s="3">
        <v>4663.5</v>
      </c>
      <c r="V407" s="3">
        <v>4612.1</v>
      </c>
      <c r="W407" s="3">
        <v>4558.67</v>
      </c>
      <c r="X407" s="3"/>
      <c r="Y407" s="3"/>
      <c r="Z407" s="3"/>
      <c r="AA407" s="3"/>
      <c r="AB407" s="3"/>
      <c r="AC407" s="3"/>
      <c r="AD407" s="3"/>
      <c r="AE407" s="3"/>
    </row>
    <row r="408" spans="1:31">
      <c r="A408" t="s">
        <v>70</v>
      </c>
      <c r="B408" t="s">
        <v>73</v>
      </c>
      <c r="C408" t="s">
        <v>57</v>
      </c>
      <c r="D408" t="s">
        <v>31</v>
      </c>
      <c r="E408" s="3"/>
      <c r="F408" s="3">
        <v>47.7573429056004</v>
      </c>
      <c r="G408" s="3">
        <v>48.0222499849041</v>
      </c>
      <c r="H408" s="3">
        <v>51.3191327689298</v>
      </c>
      <c r="I408" s="3">
        <v>54.5108004897467</v>
      </c>
      <c r="J408" s="3">
        <v>56.9539322260168</v>
      </c>
      <c r="K408" s="3">
        <v>58.9642462499412</v>
      </c>
      <c r="L408" s="3">
        <v>60.4675011045507</v>
      </c>
      <c r="M408" s="3">
        <v>61.483921790129</v>
      </c>
      <c r="N408" s="3">
        <v>62.1123015221453</v>
      </c>
      <c r="O408" s="3">
        <v>62.4072627086203</v>
      </c>
      <c r="P408" s="3">
        <v>62.5068929445783</v>
      </c>
      <c r="Q408" s="3">
        <v>62.4126943463731</v>
      </c>
      <c r="R408" s="3">
        <v>62.1942976939291</v>
      </c>
      <c r="S408" s="3">
        <v>61.826010847324</v>
      </c>
      <c r="T408" s="3">
        <v>61.2515932392036</v>
      </c>
      <c r="U408" s="3">
        <v>60.4507318563418</v>
      </c>
      <c r="V408" s="3">
        <v>59.4627729726258</v>
      </c>
      <c r="W408" s="3">
        <v>58.3639994829183</v>
      </c>
      <c r="X408" s="3"/>
      <c r="Y408" s="3"/>
      <c r="Z408" s="3"/>
      <c r="AA408" s="3"/>
      <c r="AB408" s="3"/>
      <c r="AC408" s="3"/>
      <c r="AD408" s="3"/>
      <c r="AE408" s="3"/>
    </row>
    <row r="409" spans="1:31">
      <c r="A409" t="s">
        <v>70</v>
      </c>
      <c r="B409" t="s">
        <v>73</v>
      </c>
      <c r="C409" t="s">
        <v>57</v>
      </c>
      <c r="D409" t="s">
        <v>33</v>
      </c>
      <c r="E409" s="3"/>
      <c r="F409" s="3">
        <v>159.494537763177</v>
      </c>
      <c r="G409" s="3">
        <v>161.288318832564</v>
      </c>
      <c r="H409" s="3">
        <v>177.384393138515</v>
      </c>
      <c r="I409" s="3">
        <v>198.51156780406</v>
      </c>
      <c r="J409" s="3">
        <v>217.733986886786</v>
      </c>
      <c r="K409" s="3">
        <v>229.07455931393</v>
      </c>
      <c r="L409" s="3">
        <v>235.909567550218</v>
      </c>
      <c r="M409" s="3">
        <v>243.174317066461</v>
      </c>
      <c r="N409" s="3">
        <v>250.474771551587</v>
      </c>
      <c r="O409" s="3">
        <v>255.013474585128</v>
      </c>
      <c r="P409" s="3">
        <v>256.912548471555</v>
      </c>
      <c r="Q409" s="3">
        <v>255.020052532597</v>
      </c>
      <c r="R409" s="3">
        <v>251.465597565189</v>
      </c>
      <c r="S409" s="3">
        <v>247.773422599715</v>
      </c>
      <c r="T409" s="3">
        <v>244.837554488472</v>
      </c>
      <c r="U409" s="3">
        <v>241.625795759598</v>
      </c>
      <c r="V409" s="3">
        <v>238.634940463244</v>
      </c>
      <c r="W409" s="3">
        <v>235.463511244429</v>
      </c>
      <c r="X409" s="3"/>
      <c r="Y409" s="3"/>
      <c r="Z409" s="3"/>
      <c r="AA409" s="3"/>
      <c r="AB409" s="3"/>
      <c r="AC409" s="3"/>
      <c r="AD409" s="3"/>
      <c r="AE409" s="3"/>
    </row>
    <row r="410" spans="1:31">
      <c r="A410" t="s">
        <v>70</v>
      </c>
      <c r="B410" t="s">
        <v>73</v>
      </c>
      <c r="C410" t="s">
        <v>57</v>
      </c>
      <c r="D410" t="s">
        <v>37</v>
      </c>
      <c r="E410" s="3"/>
      <c r="F410" s="3">
        <v>24.9292926</v>
      </c>
      <c r="G410" s="3">
        <v>24.792248</v>
      </c>
      <c r="H410" s="3">
        <v>24.107025</v>
      </c>
      <c r="I410" s="3">
        <v>22.6170195</v>
      </c>
      <c r="J410" s="3">
        <v>21.2996605</v>
      </c>
      <c r="K410" s="3">
        <v>20.7367855</v>
      </c>
      <c r="L410" s="3">
        <v>20.4208335</v>
      </c>
      <c r="M410" s="3">
        <v>19.9180985</v>
      </c>
      <c r="N410" s="3">
        <v>19.334562</v>
      </c>
      <c r="O410" s="3">
        <v>18.936019</v>
      </c>
      <c r="P410" s="3">
        <v>18.7405015</v>
      </c>
      <c r="Q410" s="3">
        <v>18.8239315</v>
      </c>
      <c r="R410" s="3">
        <v>19.0194605</v>
      </c>
      <c r="S410" s="3">
        <v>19.184826</v>
      </c>
      <c r="T410" s="3">
        <v>19.2456995</v>
      </c>
      <c r="U410" s="3">
        <v>19.3005055</v>
      </c>
      <c r="V410" s="3">
        <v>19.3270105</v>
      </c>
      <c r="W410" s="3">
        <v>19.3604095</v>
      </c>
      <c r="X410" s="3"/>
      <c r="Y410" s="3"/>
      <c r="Z410" s="3"/>
      <c r="AA410" s="3"/>
      <c r="AB410" s="3"/>
      <c r="AC410" s="3"/>
      <c r="AD410" s="3"/>
      <c r="AE410" s="3"/>
    </row>
    <row r="411" spans="1:31">
      <c r="A411" t="s">
        <v>70</v>
      </c>
      <c r="B411" t="s">
        <v>73</v>
      </c>
      <c r="C411" t="s">
        <v>57</v>
      </c>
      <c r="D411" t="s">
        <v>39</v>
      </c>
      <c r="E411" s="3"/>
      <c r="F411" s="3">
        <v>83.2560138</v>
      </c>
      <c r="G411" s="3">
        <v>83.267652</v>
      </c>
      <c r="H411" s="3">
        <v>83.325843</v>
      </c>
      <c r="I411" s="3">
        <v>82.3642279999999</v>
      </c>
      <c r="J411" s="3">
        <v>81.428267</v>
      </c>
      <c r="K411" s="3">
        <v>80.561871</v>
      </c>
      <c r="L411" s="3">
        <v>79.6704</v>
      </c>
      <c r="M411" s="3">
        <v>78.777831</v>
      </c>
      <c r="N411" s="3">
        <v>77.968774</v>
      </c>
      <c r="O411" s="3">
        <v>77.377853</v>
      </c>
      <c r="P411" s="3">
        <v>77.026225</v>
      </c>
      <c r="Q411" s="3">
        <v>76.915122</v>
      </c>
      <c r="R411" s="3">
        <v>76.899976</v>
      </c>
      <c r="S411" s="3">
        <v>76.8849539999999</v>
      </c>
      <c r="T411" s="3">
        <v>76.929754</v>
      </c>
      <c r="U411" s="3">
        <v>77.145468</v>
      </c>
      <c r="V411" s="3">
        <v>77.562814</v>
      </c>
      <c r="W411" s="3">
        <v>78.1075669999999</v>
      </c>
      <c r="X411" s="3"/>
      <c r="Y411" s="3"/>
      <c r="Z411" s="3"/>
      <c r="AA411" s="3"/>
      <c r="AB411" s="3"/>
      <c r="AC411" s="3"/>
      <c r="AD411" s="3"/>
      <c r="AE411" s="3"/>
    </row>
    <row r="412" spans="1:31">
      <c r="A412" t="s">
        <v>70</v>
      </c>
      <c r="B412" t="s">
        <v>73</v>
      </c>
      <c r="C412" t="s">
        <v>46</v>
      </c>
      <c r="D412" t="s">
        <v>18</v>
      </c>
      <c r="E412" s="3"/>
      <c r="F412" s="3">
        <v>311.40976</v>
      </c>
      <c r="G412" s="3">
        <v>309.54</v>
      </c>
      <c r="H412" s="3">
        <v>379.7575</v>
      </c>
      <c r="I412" s="3">
        <v>421.2135</v>
      </c>
      <c r="J412" s="3">
        <v>449.0116</v>
      </c>
      <c r="K412" s="3">
        <v>473.1526</v>
      </c>
      <c r="L412" s="3">
        <v>491.5475</v>
      </c>
      <c r="M412" s="3">
        <v>505.6389</v>
      </c>
      <c r="N412" s="3">
        <v>517.3286</v>
      </c>
      <c r="O412" s="3">
        <v>526.1863</v>
      </c>
      <c r="P412" s="3">
        <v>531.7577</v>
      </c>
      <c r="Q412" s="3">
        <v>533.2639</v>
      </c>
      <c r="R412" s="3">
        <v>531.9596</v>
      </c>
      <c r="S412" s="3">
        <v>529.1814</v>
      </c>
      <c r="T412" s="3">
        <v>526.1552</v>
      </c>
      <c r="U412" s="3">
        <v>523.0781</v>
      </c>
      <c r="V412" s="3">
        <v>519.435</v>
      </c>
      <c r="W412" s="3">
        <v>514.5446</v>
      </c>
      <c r="X412" s="3"/>
      <c r="Y412" s="3"/>
      <c r="Z412" s="3"/>
      <c r="AA412" s="3"/>
      <c r="AB412" s="3"/>
      <c r="AC412" s="3"/>
      <c r="AD412" s="3"/>
      <c r="AE412" s="3"/>
    </row>
    <row r="413" spans="1:31">
      <c r="A413" t="s">
        <v>70</v>
      </c>
      <c r="B413" t="s">
        <v>73</v>
      </c>
      <c r="C413" t="s">
        <v>46</v>
      </c>
      <c r="D413" t="s">
        <v>31</v>
      </c>
      <c r="E413" s="3"/>
      <c r="F413" s="3">
        <v>26.3705695105749</v>
      </c>
      <c r="G413" s="3">
        <v>26.2831615398057</v>
      </c>
      <c r="H413" s="3">
        <v>32.6875907875062</v>
      </c>
      <c r="I413" s="3">
        <v>36.7712025412871</v>
      </c>
      <c r="J413" s="3">
        <v>39.6950052508328</v>
      </c>
      <c r="K413" s="3">
        <v>42.2586756186868</v>
      </c>
      <c r="L413" s="3">
        <v>44.3370106194693</v>
      </c>
      <c r="M413" s="3">
        <v>46.0567698926302</v>
      </c>
      <c r="N413" s="3">
        <v>47.7058780296468</v>
      </c>
      <c r="O413" s="3">
        <v>49.1818422117189</v>
      </c>
      <c r="P413" s="3">
        <v>50.3720515370382</v>
      </c>
      <c r="Q413" s="3">
        <v>51.0666547793552</v>
      </c>
      <c r="R413" s="3">
        <v>51.3030914003124</v>
      </c>
      <c r="S413" s="3">
        <v>51.2014872561676</v>
      </c>
      <c r="T413" s="3">
        <v>50.9331718666584</v>
      </c>
      <c r="U413" s="3">
        <v>50.5980169893026</v>
      </c>
      <c r="V413" s="3">
        <v>50.2032786504984</v>
      </c>
      <c r="W413" s="3">
        <v>49.6880690215128</v>
      </c>
      <c r="X413" s="3"/>
      <c r="Y413" s="3"/>
      <c r="Z413" s="3"/>
      <c r="AA413" s="3"/>
      <c r="AB413" s="3"/>
      <c r="AC413" s="3"/>
      <c r="AD413" s="3"/>
      <c r="AE413" s="3"/>
    </row>
    <row r="414" spans="1:31">
      <c r="A414" t="s">
        <v>70</v>
      </c>
      <c r="B414" t="s">
        <v>73</v>
      </c>
      <c r="C414" t="s">
        <v>46</v>
      </c>
      <c r="D414" t="s">
        <v>33</v>
      </c>
      <c r="E414" s="3"/>
      <c r="F414" s="3">
        <v>88.6817826302209</v>
      </c>
      <c r="G414" s="3">
        <v>88.571085206105</v>
      </c>
      <c r="H414" s="3">
        <v>111.326251296277</v>
      </c>
      <c r="I414" s="3">
        <v>127.380155128452</v>
      </c>
      <c r="J414" s="3">
        <v>142.025962244528</v>
      </c>
      <c r="K414" s="3">
        <v>157.415610192983</v>
      </c>
      <c r="L414" s="3">
        <v>172.943455945373</v>
      </c>
      <c r="M414" s="3">
        <v>187.454734054228</v>
      </c>
      <c r="N414" s="3">
        <v>196.951737880219</v>
      </c>
      <c r="O414" s="3">
        <v>202.616407350446</v>
      </c>
      <c r="P414" s="3">
        <v>206.26101230702</v>
      </c>
      <c r="Q414" s="3">
        <v>208.49723838775</v>
      </c>
      <c r="R414" s="3">
        <v>210.004348446571</v>
      </c>
      <c r="S414" s="3">
        <v>210.545803080236</v>
      </c>
      <c r="T414" s="3">
        <v>209.059084484028</v>
      </c>
      <c r="U414" s="3">
        <v>206.009539219955</v>
      </c>
      <c r="V414" s="3">
        <v>202.826810694977</v>
      </c>
      <c r="W414" s="3">
        <v>200.221333377953</v>
      </c>
      <c r="X414" s="3"/>
      <c r="Y414" s="3"/>
      <c r="Z414" s="3"/>
      <c r="AA414" s="3"/>
      <c r="AB414" s="3"/>
      <c r="AC414" s="3"/>
      <c r="AD414" s="3"/>
      <c r="AE414" s="3"/>
    </row>
    <row r="415" spans="1:31">
      <c r="A415" t="s">
        <v>70</v>
      </c>
      <c r="B415" t="s">
        <v>73</v>
      </c>
      <c r="C415" t="s">
        <v>46</v>
      </c>
      <c r="D415" t="s">
        <v>37</v>
      </c>
      <c r="E415" s="3"/>
      <c r="F415" s="3">
        <v>3.5115415</v>
      </c>
      <c r="G415" s="3">
        <v>3.49482</v>
      </c>
      <c r="H415" s="3">
        <v>3.4112125</v>
      </c>
      <c r="I415" s="3">
        <v>3.30674349999999</v>
      </c>
      <c r="J415" s="3">
        <v>3.1614755</v>
      </c>
      <c r="K415" s="3">
        <v>3.005754</v>
      </c>
      <c r="L415" s="3">
        <v>2.84224399999999</v>
      </c>
      <c r="M415" s="3">
        <v>2.69739199999999</v>
      </c>
      <c r="N415" s="3">
        <v>2.626677</v>
      </c>
      <c r="O415" s="3">
        <v>2.596958</v>
      </c>
      <c r="P415" s="3">
        <v>2.5780815</v>
      </c>
      <c r="Q415" s="3">
        <v>2.5576545</v>
      </c>
      <c r="R415" s="3">
        <v>2.53308849999999</v>
      </c>
      <c r="S415" s="3">
        <v>2.513379</v>
      </c>
      <c r="T415" s="3">
        <v>2.51677749999999</v>
      </c>
      <c r="U415" s="3">
        <v>2.53909649999999</v>
      </c>
      <c r="V415" s="3">
        <v>2.560978</v>
      </c>
      <c r="W415" s="3">
        <v>2.569879</v>
      </c>
      <c r="X415" s="3"/>
      <c r="Y415" s="3"/>
      <c r="Z415" s="3"/>
      <c r="AA415" s="3"/>
      <c r="AB415" s="3"/>
      <c r="AC415" s="3"/>
      <c r="AD415" s="3"/>
      <c r="AE415" s="3"/>
    </row>
    <row r="416" spans="1:31">
      <c r="A416" t="s">
        <v>70</v>
      </c>
      <c r="B416" t="s">
        <v>73</v>
      </c>
      <c r="C416" t="s">
        <v>46</v>
      </c>
      <c r="D416" t="s">
        <v>39</v>
      </c>
      <c r="E416" s="3"/>
      <c r="F416" s="3">
        <v>11.8089888</v>
      </c>
      <c r="G416" s="3">
        <v>11.777122</v>
      </c>
      <c r="H416" s="3">
        <v>11.617788</v>
      </c>
      <c r="I416" s="3">
        <v>11.454983</v>
      </c>
      <c r="J416" s="3">
        <v>11.311539</v>
      </c>
      <c r="K416" s="3">
        <v>11.196579</v>
      </c>
      <c r="L416" s="3">
        <v>11.086618</v>
      </c>
      <c r="M416" s="3">
        <v>10.978601</v>
      </c>
      <c r="N416" s="3">
        <v>10.844127</v>
      </c>
      <c r="O416" s="3">
        <v>10.698792</v>
      </c>
      <c r="P416" s="3">
        <v>10.556602</v>
      </c>
      <c r="Q416" s="3">
        <v>10.442507</v>
      </c>
      <c r="R416" s="3">
        <v>10.368958</v>
      </c>
      <c r="S416" s="3">
        <v>10.335274</v>
      </c>
      <c r="T416" s="3">
        <v>10.330305</v>
      </c>
      <c r="U416" s="3">
        <v>10.337917</v>
      </c>
      <c r="V416" s="3">
        <v>10.346635</v>
      </c>
      <c r="W416" s="3">
        <v>10.355496</v>
      </c>
      <c r="X416" s="3"/>
      <c r="Y416" s="3"/>
      <c r="Z416" s="3"/>
      <c r="AA416" s="3"/>
      <c r="AB416" s="3"/>
      <c r="AC416" s="3"/>
      <c r="AD416" s="3"/>
      <c r="AE416" s="3"/>
    </row>
    <row r="417" spans="1:31">
      <c r="A417" t="s">
        <v>70</v>
      </c>
      <c r="B417" t="s">
        <v>73</v>
      </c>
      <c r="C417" t="s">
        <v>43</v>
      </c>
      <c r="D417" t="s">
        <v>18</v>
      </c>
      <c r="E417" s="3"/>
      <c r="F417" s="3">
        <v>934.1124</v>
      </c>
      <c r="G417" s="3">
        <v>958.6</v>
      </c>
      <c r="H417" s="3">
        <v>1140.734</v>
      </c>
      <c r="I417" s="3">
        <v>1292.19</v>
      </c>
      <c r="J417" s="3">
        <v>1393.624</v>
      </c>
      <c r="K417" s="3">
        <v>1445.746</v>
      </c>
      <c r="L417" s="3">
        <v>1460.904</v>
      </c>
      <c r="M417" s="3">
        <v>1460.094</v>
      </c>
      <c r="N417" s="3">
        <v>1453.204</v>
      </c>
      <c r="O417" s="3">
        <v>1441.551</v>
      </c>
      <c r="P417" s="3">
        <v>1426.38</v>
      </c>
      <c r="Q417" s="3">
        <v>1407.823</v>
      </c>
      <c r="R417" s="3">
        <v>1389.306</v>
      </c>
      <c r="S417" s="3">
        <v>1372.084</v>
      </c>
      <c r="T417" s="3">
        <v>1357.075</v>
      </c>
      <c r="U417" s="3">
        <v>1344.612</v>
      </c>
      <c r="V417" s="3">
        <v>1334.021</v>
      </c>
      <c r="W417" s="3">
        <v>1324.102</v>
      </c>
      <c r="X417" s="3"/>
      <c r="Y417" s="3"/>
      <c r="Z417" s="3"/>
      <c r="AA417" s="3"/>
      <c r="AB417" s="3"/>
      <c r="AC417" s="3"/>
      <c r="AD417" s="3"/>
      <c r="AE417" s="3"/>
    </row>
    <row r="418" spans="1:31">
      <c r="A418" t="s">
        <v>70</v>
      </c>
      <c r="B418" t="s">
        <v>73</v>
      </c>
      <c r="C418" t="s">
        <v>43</v>
      </c>
      <c r="D418" t="s">
        <v>31</v>
      </c>
      <c r="E418" s="3"/>
      <c r="F418" s="3">
        <v>25.6056084600443</v>
      </c>
      <c r="G418" s="3">
        <v>26.4222078629525</v>
      </c>
      <c r="H418" s="3">
        <v>32.3367961049595</v>
      </c>
      <c r="I418" s="3">
        <v>37.5745178941521</v>
      </c>
      <c r="J418" s="3">
        <v>41.6320187250043</v>
      </c>
      <c r="K418" s="3">
        <v>44.331351359473</v>
      </c>
      <c r="L418" s="3">
        <v>45.9744070941567</v>
      </c>
      <c r="M418" s="3">
        <v>47.1034835622652</v>
      </c>
      <c r="N418" s="3">
        <v>48.0092693446726</v>
      </c>
      <c r="O418" s="3">
        <v>48.7547038253992</v>
      </c>
      <c r="P418" s="3">
        <v>49.3666947132768</v>
      </c>
      <c r="Q418" s="3">
        <v>49.7275590306428</v>
      </c>
      <c r="R418" s="3">
        <v>49.8553007550284</v>
      </c>
      <c r="S418" s="3">
        <v>49.7673229916977</v>
      </c>
      <c r="T418" s="3">
        <v>49.5310685345089</v>
      </c>
      <c r="U418" s="3">
        <v>49.2146281435398</v>
      </c>
      <c r="V418" s="3">
        <v>48.8702003001917</v>
      </c>
      <c r="W418" s="3">
        <v>48.5052201736573</v>
      </c>
      <c r="X418" s="3"/>
      <c r="Y418" s="3"/>
      <c r="Z418" s="3"/>
      <c r="AA418" s="3"/>
      <c r="AB418" s="3"/>
      <c r="AC418" s="3"/>
      <c r="AD418" s="3"/>
      <c r="AE418" s="3"/>
    </row>
    <row r="419" spans="1:31">
      <c r="A419" t="s">
        <v>70</v>
      </c>
      <c r="B419" t="s">
        <v>73</v>
      </c>
      <c r="C419" t="s">
        <v>43</v>
      </c>
      <c r="D419" t="s">
        <v>33</v>
      </c>
      <c r="E419" s="3"/>
      <c r="F419" s="3">
        <v>84.7674305150423</v>
      </c>
      <c r="G419" s="3">
        <v>87.7593391005849</v>
      </c>
      <c r="H419" s="3">
        <v>109.268011394876</v>
      </c>
      <c r="I419" s="3">
        <v>127.790064280225</v>
      </c>
      <c r="J419" s="3">
        <v>144.530305080112</v>
      </c>
      <c r="K419" s="3">
        <v>158.302350277672</v>
      </c>
      <c r="L419" s="3">
        <v>170.537724670638</v>
      </c>
      <c r="M419" s="3">
        <v>177.961778952304</v>
      </c>
      <c r="N419" s="3">
        <v>185.676868069678</v>
      </c>
      <c r="O419" s="3">
        <v>189.334494736451</v>
      </c>
      <c r="P419" s="3">
        <v>189.43395519779</v>
      </c>
      <c r="Q419" s="3">
        <v>188.562336795387</v>
      </c>
      <c r="R419" s="3">
        <v>188.410901340135</v>
      </c>
      <c r="S419" s="3">
        <v>187.62444998942</v>
      </c>
      <c r="T419" s="3">
        <v>187.557057833278</v>
      </c>
      <c r="U419" s="3">
        <v>187.575422370506</v>
      </c>
      <c r="V419" s="3">
        <v>186.235461577465</v>
      </c>
      <c r="W419" s="3">
        <v>184.645703138101</v>
      </c>
      <c r="X419" s="3"/>
      <c r="Y419" s="3"/>
      <c r="Z419" s="3"/>
      <c r="AA419" s="3"/>
      <c r="AB419" s="3"/>
      <c r="AC419" s="3"/>
      <c r="AD419" s="3"/>
      <c r="AE419" s="3"/>
    </row>
    <row r="420" spans="1:31">
      <c r="A420" t="s">
        <v>70</v>
      </c>
      <c r="B420" t="s">
        <v>73</v>
      </c>
      <c r="C420" t="s">
        <v>43</v>
      </c>
      <c r="D420" t="s">
        <v>37</v>
      </c>
      <c r="E420" s="3"/>
      <c r="F420" s="3">
        <v>11.0197088</v>
      </c>
      <c r="G420" s="3">
        <v>10.923054</v>
      </c>
      <c r="H420" s="3">
        <v>10.43978</v>
      </c>
      <c r="I420" s="3">
        <v>10.111819</v>
      </c>
      <c r="J420" s="3">
        <v>9.64243449999999</v>
      </c>
      <c r="K420" s="3">
        <v>9.13281449999999</v>
      </c>
      <c r="L420" s="3">
        <v>8.56645649999999</v>
      </c>
      <c r="M420" s="3">
        <v>8.20453699999999</v>
      </c>
      <c r="N420" s="3">
        <v>7.82652149999999</v>
      </c>
      <c r="O420" s="3">
        <v>7.61377899999999</v>
      </c>
      <c r="P420" s="3">
        <v>7.52969549999999</v>
      </c>
      <c r="Q420" s="3">
        <v>7.46608799999999</v>
      </c>
      <c r="R420" s="3">
        <v>7.37380899999999</v>
      </c>
      <c r="S420" s="3">
        <v>7.31292749999999</v>
      </c>
      <c r="T420" s="3">
        <v>7.23553149999999</v>
      </c>
      <c r="U420" s="3">
        <v>7.16838049999999</v>
      </c>
      <c r="V420" s="3">
        <v>7.16308799999999</v>
      </c>
      <c r="W420" s="3">
        <v>7.17104149999999</v>
      </c>
      <c r="X420" s="3"/>
      <c r="Y420" s="3"/>
      <c r="Z420" s="3"/>
      <c r="AA420" s="3"/>
      <c r="AB420" s="3"/>
      <c r="AC420" s="3"/>
      <c r="AD420" s="3"/>
      <c r="AE420" s="3"/>
    </row>
    <row r="421" spans="1:31">
      <c r="A421" t="s">
        <v>70</v>
      </c>
      <c r="B421" t="s">
        <v>73</v>
      </c>
      <c r="C421" t="s">
        <v>43</v>
      </c>
      <c r="D421" t="s">
        <v>39</v>
      </c>
      <c r="E421" s="3"/>
      <c r="F421" s="3">
        <v>36.4807734</v>
      </c>
      <c r="G421" s="3">
        <v>36.280087</v>
      </c>
      <c r="H421" s="3">
        <v>35.276655</v>
      </c>
      <c r="I421" s="3">
        <v>34.390062</v>
      </c>
      <c r="J421" s="3">
        <v>33.474812</v>
      </c>
      <c r="K421" s="3">
        <v>32.61227</v>
      </c>
      <c r="L421" s="3">
        <v>31.776462</v>
      </c>
      <c r="M421" s="3">
        <v>30.99758</v>
      </c>
      <c r="N421" s="3">
        <v>30.269238</v>
      </c>
      <c r="O421" s="3">
        <v>29.567424</v>
      </c>
      <c r="P421" s="3">
        <v>28.893569</v>
      </c>
      <c r="Q421" s="3">
        <v>28.31072</v>
      </c>
      <c r="R421" s="3">
        <v>27.866766</v>
      </c>
      <c r="S421" s="3">
        <v>27.569978</v>
      </c>
      <c r="T421" s="3">
        <v>27.39846</v>
      </c>
      <c r="U421" s="3">
        <v>27.321389</v>
      </c>
      <c r="V421" s="3">
        <v>27.297228</v>
      </c>
      <c r="W421" s="3">
        <v>27.298134</v>
      </c>
      <c r="X421" s="3"/>
      <c r="Y421" s="3"/>
      <c r="Z421" s="3"/>
      <c r="AA421" s="3"/>
      <c r="AB421" s="3"/>
      <c r="AC421" s="3"/>
      <c r="AD421" s="3"/>
      <c r="AE421" s="3"/>
    </row>
    <row r="422" spans="1:31">
      <c r="A422" t="s">
        <v>70</v>
      </c>
      <c r="B422" t="s">
        <v>73</v>
      </c>
      <c r="C422" t="s">
        <v>65</v>
      </c>
      <c r="D422" t="s">
        <v>18</v>
      </c>
      <c r="E422" s="3"/>
      <c r="F422" s="3">
        <v>17.5548</v>
      </c>
      <c r="G422" s="3">
        <v>17.8739</v>
      </c>
      <c r="H422" s="3">
        <v>21.9315</v>
      </c>
      <c r="I422" s="3">
        <v>24.9639</v>
      </c>
      <c r="J422" s="3">
        <v>27.4525</v>
      </c>
      <c r="K422" s="3">
        <v>29.4927</v>
      </c>
      <c r="L422" s="3">
        <v>31.1197</v>
      </c>
      <c r="M422" s="3">
        <v>32.3891</v>
      </c>
      <c r="N422" s="3">
        <v>33.3415</v>
      </c>
      <c r="O422" s="3">
        <v>34.0383</v>
      </c>
      <c r="P422" s="3">
        <v>34.5269</v>
      </c>
      <c r="Q422" s="3">
        <v>34.7555</v>
      </c>
      <c r="R422" s="3">
        <v>34.7564</v>
      </c>
      <c r="S422" s="3">
        <v>34.5727</v>
      </c>
      <c r="T422" s="3">
        <v>34.2515</v>
      </c>
      <c r="U422" s="3">
        <v>33.8582</v>
      </c>
      <c r="V422" s="3">
        <v>33.4463</v>
      </c>
      <c r="W422" s="3">
        <v>33.0137</v>
      </c>
      <c r="X422" s="3"/>
      <c r="Y422" s="3"/>
      <c r="Z422" s="3"/>
      <c r="AA422" s="3"/>
      <c r="AB422" s="3"/>
      <c r="AC422" s="3"/>
      <c r="AD422" s="3"/>
      <c r="AE422" s="3"/>
    </row>
    <row r="423" spans="1:31">
      <c r="A423" t="s">
        <v>70</v>
      </c>
      <c r="B423" t="s">
        <v>73</v>
      </c>
      <c r="C423" t="s">
        <v>65</v>
      </c>
      <c r="D423" t="s">
        <v>31</v>
      </c>
      <c r="E423" s="3"/>
      <c r="F423" s="3">
        <v>48.5127917156728</v>
      </c>
      <c r="G423" s="3">
        <v>49.0596437295858</v>
      </c>
      <c r="H423" s="3">
        <v>58.22254197152</v>
      </c>
      <c r="I423" s="3">
        <v>64.3586920933158</v>
      </c>
      <c r="J423" s="3">
        <v>68.8757589442521</v>
      </c>
      <c r="K423" s="3">
        <v>72.177232847546</v>
      </c>
      <c r="L423" s="3">
        <v>74.518569957616</v>
      </c>
      <c r="M423" s="3">
        <v>75.9320039197852</v>
      </c>
      <c r="N423" s="3">
        <v>76.6228185081516</v>
      </c>
      <c r="O423" s="3">
        <v>76.6240081040013</v>
      </c>
      <c r="P423" s="3">
        <v>76.0998886941957</v>
      </c>
      <c r="Q423" s="3">
        <v>75.0153244465932</v>
      </c>
      <c r="R423" s="3">
        <v>73.50857935667</v>
      </c>
      <c r="S423" s="3">
        <v>71.6908555159493</v>
      </c>
      <c r="T423" s="3">
        <v>69.6253608163597</v>
      </c>
      <c r="U423" s="3">
        <v>67.3583231541129</v>
      </c>
      <c r="V423" s="3">
        <v>64.9285124969669</v>
      </c>
      <c r="W423" s="3">
        <v>62.3763854092272</v>
      </c>
      <c r="X423" s="3"/>
      <c r="Y423" s="3"/>
      <c r="Z423" s="3"/>
      <c r="AA423" s="3"/>
      <c r="AB423" s="3"/>
      <c r="AC423" s="3"/>
      <c r="AD423" s="3"/>
      <c r="AE423" s="3"/>
    </row>
    <row r="424" spans="1:31">
      <c r="A424" t="s">
        <v>70</v>
      </c>
      <c r="B424" t="s">
        <v>73</v>
      </c>
      <c r="C424" t="s">
        <v>65</v>
      </c>
      <c r="D424" t="s">
        <v>33</v>
      </c>
      <c r="E424" s="3"/>
      <c r="F424" s="3">
        <v>160.037632747053</v>
      </c>
      <c r="G424" s="3">
        <v>162.371911337209</v>
      </c>
      <c r="H424" s="3">
        <v>195.779381636566</v>
      </c>
      <c r="I424" s="3">
        <v>222.62461597457</v>
      </c>
      <c r="J424" s="3">
        <v>244.505800360714</v>
      </c>
      <c r="K424" s="3">
        <v>262.053676545725</v>
      </c>
      <c r="L424" s="3">
        <v>277.331990624811</v>
      </c>
      <c r="M424" s="3">
        <v>290.240514723024</v>
      </c>
      <c r="N424" s="3">
        <v>300.486217820184</v>
      </c>
      <c r="O424" s="3">
        <v>311.526317234568</v>
      </c>
      <c r="P424" s="3">
        <v>313.24587427307</v>
      </c>
      <c r="Q424" s="3">
        <v>307.916862314288</v>
      </c>
      <c r="R424" s="3">
        <v>301.307302864282</v>
      </c>
      <c r="S424" s="3">
        <v>292.292929549131</v>
      </c>
      <c r="T424" s="3">
        <v>279.677140150902</v>
      </c>
      <c r="U424" s="3">
        <v>268.160397905932</v>
      </c>
      <c r="V424" s="3">
        <v>257.647865407432</v>
      </c>
      <c r="W424" s="3">
        <v>247.653518971393</v>
      </c>
      <c r="X424" s="3"/>
      <c r="Y424" s="3"/>
      <c r="Z424" s="3"/>
      <c r="AA424" s="3"/>
      <c r="AB424" s="3"/>
      <c r="AC424" s="3"/>
      <c r="AD424" s="3"/>
      <c r="AE424" s="3"/>
    </row>
    <row r="425" spans="1:31">
      <c r="A425" t="s">
        <v>70</v>
      </c>
      <c r="B425" t="s">
        <v>73</v>
      </c>
      <c r="C425" t="s">
        <v>65</v>
      </c>
      <c r="D425" t="s">
        <v>37</v>
      </c>
      <c r="E425" s="3"/>
      <c r="F425" s="3">
        <v>0.109691700000001</v>
      </c>
      <c r="G425" s="3">
        <v>0.11008</v>
      </c>
      <c r="H425" s="3">
        <v>0.112021499999997</v>
      </c>
      <c r="I425" s="3">
        <v>0.112134499999998</v>
      </c>
      <c r="J425" s="3">
        <v>0.1122775</v>
      </c>
      <c r="K425" s="3">
        <v>0.112544499999999</v>
      </c>
      <c r="L425" s="3">
        <v>0.112210999999997</v>
      </c>
      <c r="M425" s="3">
        <v>0.111593999999996</v>
      </c>
      <c r="N425" s="3">
        <v>0.110958499999997</v>
      </c>
      <c r="O425" s="3">
        <v>0.109262999999998</v>
      </c>
      <c r="P425" s="3">
        <v>0.110222999999998</v>
      </c>
      <c r="Q425" s="3">
        <v>0.112872999999998</v>
      </c>
      <c r="R425" s="3">
        <v>0.115351999999998</v>
      </c>
      <c r="S425" s="3">
        <v>0.118280999999998</v>
      </c>
      <c r="T425" s="3">
        <v>0.122467999999997</v>
      </c>
      <c r="U425" s="3">
        <v>0.126260999999996</v>
      </c>
      <c r="V425" s="3">
        <v>0.129813999999999</v>
      </c>
      <c r="W425" s="3">
        <v>0.133305999999998</v>
      </c>
      <c r="X425" s="3"/>
      <c r="Y425" s="3"/>
      <c r="Z425" s="3"/>
      <c r="AA425" s="3"/>
      <c r="AB425" s="3"/>
      <c r="AC425" s="3"/>
      <c r="AD425" s="3"/>
      <c r="AE425" s="3"/>
    </row>
    <row r="426" spans="1:31">
      <c r="A426" t="s">
        <v>70</v>
      </c>
      <c r="B426" t="s">
        <v>73</v>
      </c>
      <c r="C426" t="s">
        <v>65</v>
      </c>
      <c r="D426" t="s">
        <v>39</v>
      </c>
      <c r="E426" s="3"/>
      <c r="F426" s="3">
        <v>0.3618592</v>
      </c>
      <c r="G426" s="3">
        <v>0.36433</v>
      </c>
      <c r="H426" s="3">
        <v>0.376683999999999</v>
      </c>
      <c r="I426" s="3">
        <v>0.387887</v>
      </c>
      <c r="J426" s="3">
        <v>0.39858</v>
      </c>
      <c r="K426" s="3">
        <v>0.408615</v>
      </c>
      <c r="L426" s="3">
        <v>0.41761</v>
      </c>
      <c r="M426" s="3">
        <v>0.426553999999999</v>
      </c>
      <c r="N426" s="3">
        <v>0.435137999999999</v>
      </c>
      <c r="O426" s="3">
        <v>0.444225</v>
      </c>
      <c r="P426" s="3">
        <v>0.453704999999999</v>
      </c>
      <c r="Q426" s="3">
        <v>0.463312</v>
      </c>
      <c r="R426" s="3">
        <v>0.472820999999999</v>
      </c>
      <c r="S426" s="3">
        <v>0.482247</v>
      </c>
      <c r="T426" s="3">
        <v>0.49194</v>
      </c>
      <c r="U426" s="3">
        <v>0.502657999999999</v>
      </c>
      <c r="V426" s="3">
        <v>0.515124999999999</v>
      </c>
      <c r="W426" s="3">
        <v>0.529265999999999</v>
      </c>
      <c r="X426" s="3"/>
      <c r="Y426" s="3"/>
      <c r="Z426" s="3"/>
      <c r="AA426" s="3"/>
      <c r="AB426" s="3"/>
      <c r="AC426" s="3"/>
      <c r="AD426" s="3"/>
      <c r="AE426" s="3"/>
    </row>
    <row r="427" spans="1:31">
      <c r="A427" t="s">
        <v>70</v>
      </c>
      <c r="B427" t="s">
        <v>73</v>
      </c>
      <c r="C427" t="s">
        <v>11</v>
      </c>
      <c r="D427" t="s">
        <v>18</v>
      </c>
      <c r="E427" s="3"/>
      <c r="F427" s="3">
        <v>8195.484</v>
      </c>
      <c r="G427" s="3">
        <v>8503.83</v>
      </c>
      <c r="H427" s="3">
        <v>11852.9</v>
      </c>
      <c r="I427" s="3">
        <v>15658.2</v>
      </c>
      <c r="J427" s="3">
        <v>19269.9</v>
      </c>
      <c r="K427" s="3">
        <v>22622</v>
      </c>
      <c r="L427" s="3">
        <v>25649.6</v>
      </c>
      <c r="M427" s="3">
        <v>28545.4</v>
      </c>
      <c r="N427" s="3">
        <v>31395.9</v>
      </c>
      <c r="O427" s="3">
        <v>34106.6</v>
      </c>
      <c r="P427" s="3">
        <v>36608.1</v>
      </c>
      <c r="Q427" s="3">
        <v>38854.1</v>
      </c>
      <c r="R427" s="3">
        <v>40918.2</v>
      </c>
      <c r="S427" s="3">
        <v>42775.1</v>
      </c>
      <c r="T427" s="3">
        <v>44463.6</v>
      </c>
      <c r="U427" s="3">
        <v>46030.4</v>
      </c>
      <c r="V427" s="3">
        <v>47537.8</v>
      </c>
      <c r="W427" s="3">
        <v>49067</v>
      </c>
      <c r="X427" s="3"/>
      <c r="Y427" s="3"/>
      <c r="Z427" s="3"/>
      <c r="AA427" s="3"/>
      <c r="AB427" s="3"/>
      <c r="AC427" s="3"/>
      <c r="AD427" s="3"/>
      <c r="AE427" s="3"/>
    </row>
    <row r="428" spans="1:31">
      <c r="A428" t="s">
        <v>70</v>
      </c>
      <c r="B428" t="s">
        <v>73</v>
      </c>
      <c r="C428" t="s">
        <v>11</v>
      </c>
      <c r="D428" t="s">
        <v>31</v>
      </c>
      <c r="E428" s="3"/>
      <c r="F428" s="3">
        <v>5.94776970816721</v>
      </c>
      <c r="G428" s="3">
        <v>6.11801122437785</v>
      </c>
      <c r="H428" s="3">
        <v>8.17297901254645</v>
      </c>
      <c r="I428" s="3">
        <v>10.3294291532034</v>
      </c>
      <c r="J428" s="3">
        <v>12.2248680518165</v>
      </c>
      <c r="K428" s="3">
        <v>13.8789082640938</v>
      </c>
      <c r="L428" s="3">
        <v>15.3401904938559</v>
      </c>
      <c r="M428" s="3">
        <v>16.7495206421257</v>
      </c>
      <c r="N428" s="3">
        <v>18.1244628667479</v>
      </c>
      <c r="O428" s="3">
        <v>19.4048425340803</v>
      </c>
      <c r="P428" s="3">
        <v>20.5874458201801</v>
      </c>
      <c r="Q428" s="3">
        <v>21.6604657940451</v>
      </c>
      <c r="R428" s="3">
        <v>22.6829438568269</v>
      </c>
      <c r="S428" s="3">
        <v>23.6201170638206</v>
      </c>
      <c r="T428" s="3">
        <v>24.4540811694606</v>
      </c>
      <c r="U428" s="3">
        <v>25.1774599354406</v>
      </c>
      <c r="V428" s="3">
        <v>25.8190239679196</v>
      </c>
      <c r="W428" s="3">
        <v>26.4247005444924</v>
      </c>
      <c r="X428" s="3"/>
      <c r="Y428" s="3"/>
      <c r="Z428" s="3"/>
      <c r="AA428" s="3"/>
      <c r="AB428" s="3"/>
      <c r="AC428" s="3"/>
      <c r="AD428" s="3"/>
      <c r="AE428" s="3"/>
    </row>
    <row r="429" spans="1:31">
      <c r="A429" t="s">
        <v>70</v>
      </c>
      <c r="B429" t="s">
        <v>73</v>
      </c>
      <c r="C429" t="s">
        <v>11</v>
      </c>
      <c r="D429" t="s">
        <v>33</v>
      </c>
      <c r="E429" s="3"/>
      <c r="F429" s="3">
        <v>20.4831327860348</v>
      </c>
      <c r="G429" s="3">
        <v>20.9560029619379</v>
      </c>
      <c r="H429" s="3">
        <v>27.2968527182961</v>
      </c>
      <c r="I429" s="3">
        <v>33.9853194020654</v>
      </c>
      <c r="J429" s="3">
        <v>40.0623341136981</v>
      </c>
      <c r="K429" s="3">
        <v>45.6484242689902</v>
      </c>
      <c r="L429" s="3">
        <v>50.7478596729205</v>
      </c>
      <c r="M429" s="3">
        <v>55.9317944983764</v>
      </c>
      <c r="N429" s="3">
        <v>61.313485092237</v>
      </c>
      <c r="O429" s="3">
        <v>66.7816918943078</v>
      </c>
      <c r="P429" s="3">
        <v>72.2210775445493</v>
      </c>
      <c r="Q429" s="3">
        <v>77.4772591175446</v>
      </c>
      <c r="R429" s="3">
        <v>82.1229812828635</v>
      </c>
      <c r="S429" s="3">
        <v>85.9564106565706</v>
      </c>
      <c r="T429" s="3">
        <v>88.8089585980062</v>
      </c>
      <c r="U429" s="3">
        <v>91.2196240746515</v>
      </c>
      <c r="V429" s="3">
        <v>93.6646330639215</v>
      </c>
      <c r="W429" s="3">
        <v>96.2069445002652</v>
      </c>
      <c r="X429" s="3"/>
      <c r="Y429" s="3"/>
      <c r="Z429" s="3"/>
      <c r="AA429" s="3"/>
      <c r="AB429" s="3"/>
      <c r="AC429" s="3"/>
      <c r="AD429" s="3"/>
      <c r="AE429" s="3"/>
    </row>
    <row r="430" spans="1:31">
      <c r="A430" t="s">
        <v>70</v>
      </c>
      <c r="B430" t="s">
        <v>73</v>
      </c>
      <c r="C430" t="s">
        <v>11</v>
      </c>
      <c r="D430" t="s">
        <v>37</v>
      </c>
      <c r="E430" s="3"/>
      <c r="F430" s="3">
        <v>400.1089133</v>
      </c>
      <c r="G430" s="3">
        <v>405.7944645</v>
      </c>
      <c r="H430" s="3">
        <v>434.2222205</v>
      </c>
      <c r="I430" s="3">
        <v>460.734231</v>
      </c>
      <c r="J430" s="3">
        <v>480.9979355</v>
      </c>
      <c r="K430" s="3">
        <v>495.5702275</v>
      </c>
      <c r="L430" s="3">
        <v>505.4321535</v>
      </c>
      <c r="M430" s="3">
        <v>510.3608825</v>
      </c>
      <c r="N430" s="3">
        <v>512.0553815</v>
      </c>
      <c r="O430" s="3">
        <v>510.7178185</v>
      </c>
      <c r="P430" s="3">
        <v>506.8894185</v>
      </c>
      <c r="Q430" s="3">
        <v>501.4903785</v>
      </c>
      <c r="R430" s="3">
        <v>498.25517</v>
      </c>
      <c r="S430" s="3">
        <v>497.6371125</v>
      </c>
      <c r="T430" s="3">
        <v>500.6657065</v>
      </c>
      <c r="U430" s="3">
        <v>504.610718</v>
      </c>
      <c r="V430" s="3">
        <v>507.5320155</v>
      </c>
      <c r="W430" s="3">
        <v>510.015158</v>
      </c>
      <c r="X430" s="3"/>
      <c r="Y430" s="3"/>
      <c r="Z430" s="3"/>
      <c r="AA430" s="3"/>
      <c r="AB430" s="3"/>
      <c r="AC430" s="3"/>
      <c r="AD430" s="3"/>
      <c r="AE430" s="3"/>
    </row>
    <row r="431" spans="1:31">
      <c r="A431" t="s">
        <v>70</v>
      </c>
      <c r="B431" t="s">
        <v>73</v>
      </c>
      <c r="C431" t="s">
        <v>11</v>
      </c>
      <c r="D431" t="s">
        <v>39</v>
      </c>
      <c r="E431" s="3"/>
      <c r="F431" s="3">
        <v>1377.9087628</v>
      </c>
      <c r="G431" s="3">
        <v>1389.966394</v>
      </c>
      <c r="H431" s="3">
        <v>1450.25455</v>
      </c>
      <c r="I431" s="3">
        <v>1515.882414</v>
      </c>
      <c r="J431" s="3">
        <v>1576.286952</v>
      </c>
      <c r="K431" s="3">
        <v>1629.955294</v>
      </c>
      <c r="L431" s="3">
        <v>1672.052248</v>
      </c>
      <c r="M431" s="3">
        <v>1704.251758</v>
      </c>
      <c r="N431" s="3">
        <v>1732.238921</v>
      </c>
      <c r="O431" s="3">
        <v>1757.633433</v>
      </c>
      <c r="P431" s="3">
        <v>1778.1759</v>
      </c>
      <c r="Q431" s="3">
        <v>1793.779523</v>
      </c>
      <c r="R431" s="3">
        <v>1803.919291</v>
      </c>
      <c r="S431" s="3">
        <v>1810.960542</v>
      </c>
      <c r="T431" s="3">
        <v>1818.248647</v>
      </c>
      <c r="U431" s="3">
        <v>1828.238437</v>
      </c>
      <c r="V431" s="3">
        <v>1841.19276</v>
      </c>
      <c r="W431" s="3">
        <v>1856.861156</v>
      </c>
      <c r="X431" s="3"/>
      <c r="Y431" s="3"/>
      <c r="Z431" s="3"/>
      <c r="AA431" s="3"/>
      <c r="AB431" s="3"/>
      <c r="AC431" s="3"/>
      <c r="AD431" s="3"/>
      <c r="AE431" s="3"/>
    </row>
    <row r="432" spans="1:31">
      <c r="A432" t="s">
        <v>70</v>
      </c>
      <c r="B432" t="s">
        <v>73</v>
      </c>
      <c r="C432" t="s">
        <v>66</v>
      </c>
      <c r="D432" t="s">
        <v>18</v>
      </c>
      <c r="E432" s="3"/>
      <c r="F432" s="3">
        <v>420.5008</v>
      </c>
      <c r="G432" s="3">
        <v>444.264</v>
      </c>
      <c r="H432" s="3">
        <v>584.221</v>
      </c>
      <c r="I432" s="3">
        <v>657.562</v>
      </c>
      <c r="J432" s="3">
        <v>717.128</v>
      </c>
      <c r="K432" s="3">
        <v>782.03</v>
      </c>
      <c r="L432" s="3">
        <v>857.099</v>
      </c>
      <c r="M432" s="3">
        <v>933.177</v>
      </c>
      <c r="N432" s="3">
        <v>997.7</v>
      </c>
      <c r="O432" s="3">
        <v>1049.83</v>
      </c>
      <c r="P432" s="3">
        <v>1089.16</v>
      </c>
      <c r="Q432" s="3">
        <v>1113.62</v>
      </c>
      <c r="R432" s="3">
        <v>1126.15</v>
      </c>
      <c r="S432" s="3">
        <v>1131.56</v>
      </c>
      <c r="T432" s="3">
        <v>1133.68</v>
      </c>
      <c r="U432" s="3">
        <v>1133.44</v>
      </c>
      <c r="V432" s="3">
        <v>1129.77</v>
      </c>
      <c r="W432" s="3">
        <v>1121.57</v>
      </c>
      <c r="X432" s="3"/>
      <c r="Y432" s="3"/>
      <c r="Z432" s="3"/>
      <c r="AA432" s="3"/>
      <c r="AB432" s="3"/>
      <c r="AC432" s="3"/>
      <c r="AD432" s="3"/>
      <c r="AE432" s="3"/>
    </row>
    <row r="433" spans="1:31">
      <c r="A433" t="s">
        <v>70</v>
      </c>
      <c r="B433" t="s">
        <v>73</v>
      </c>
      <c r="C433" t="s">
        <v>66</v>
      </c>
      <c r="D433" t="s">
        <v>31</v>
      </c>
      <c r="E433" s="3"/>
      <c r="F433" s="3">
        <v>85.9981600314526</v>
      </c>
      <c r="G433" s="3">
        <v>90.2044963367063</v>
      </c>
      <c r="H433" s="3">
        <v>114.503474179434</v>
      </c>
      <c r="I433" s="3">
        <v>125.84663354198</v>
      </c>
      <c r="J433" s="3">
        <v>133.823121888864</v>
      </c>
      <c r="K433" s="3">
        <v>141.876357139527</v>
      </c>
      <c r="L433" s="3">
        <v>151.139960951497</v>
      </c>
      <c r="M433" s="3">
        <v>160.086797591571</v>
      </c>
      <c r="N433" s="3">
        <v>167.360605658523</v>
      </c>
      <c r="O433" s="3">
        <v>172.831778802717</v>
      </c>
      <c r="P433" s="3">
        <v>176.268033058429</v>
      </c>
      <c r="Q433" s="3">
        <v>176.936792309235</v>
      </c>
      <c r="R433" s="3">
        <v>175.1660122407</v>
      </c>
      <c r="S433" s="3">
        <v>171.827859935603</v>
      </c>
      <c r="T433" s="3">
        <v>167.867117143463</v>
      </c>
      <c r="U433" s="3">
        <v>163.8285558677</v>
      </c>
      <c r="V433" s="3">
        <v>159.720497258822</v>
      </c>
      <c r="W433" s="3">
        <v>155.275156293415</v>
      </c>
      <c r="X433" s="3"/>
      <c r="Y433" s="3"/>
      <c r="Z433" s="3"/>
      <c r="AA433" s="3"/>
      <c r="AB433" s="3"/>
      <c r="AC433" s="3"/>
      <c r="AD433" s="3"/>
      <c r="AE433" s="3"/>
    </row>
    <row r="434" spans="1:31">
      <c r="A434" t="s">
        <v>70</v>
      </c>
      <c r="B434" t="s">
        <v>73</v>
      </c>
      <c r="C434" t="s">
        <v>66</v>
      </c>
      <c r="D434" t="s">
        <v>33</v>
      </c>
      <c r="E434" s="3"/>
      <c r="F434" s="3">
        <v>290.910519830167</v>
      </c>
      <c r="G434" s="3">
        <v>305.34689028512</v>
      </c>
      <c r="H434" s="3">
        <v>388.866516814445</v>
      </c>
      <c r="I434" s="3">
        <v>430.381900923974</v>
      </c>
      <c r="J434" s="3">
        <v>465.045760246528</v>
      </c>
      <c r="K434" s="3">
        <v>510.351182540134</v>
      </c>
      <c r="L434" s="3">
        <v>569.919063552268</v>
      </c>
      <c r="M434" s="3">
        <v>631.495497641478</v>
      </c>
      <c r="N434" s="3">
        <v>668.740519696577</v>
      </c>
      <c r="O434" s="3">
        <v>685.195168657101</v>
      </c>
      <c r="P434" s="3">
        <v>691.43050493675</v>
      </c>
      <c r="Q434" s="3">
        <v>692.169015240063</v>
      </c>
      <c r="R434" s="3">
        <v>690.490314649353</v>
      </c>
      <c r="S434" s="3">
        <v>685.6225337605</v>
      </c>
      <c r="T434" s="3">
        <v>671.553687627544</v>
      </c>
      <c r="U434" s="3">
        <v>650.104891244342</v>
      </c>
      <c r="V434" s="3">
        <v>627.04072542846</v>
      </c>
      <c r="W434" s="3">
        <v>605.567471474909</v>
      </c>
      <c r="X434" s="3"/>
      <c r="Y434" s="3"/>
      <c r="Z434" s="3"/>
      <c r="AA434" s="3"/>
      <c r="AB434" s="3"/>
      <c r="AC434" s="3"/>
      <c r="AD434" s="3"/>
      <c r="AE434" s="3"/>
    </row>
    <row r="435" spans="1:31">
      <c r="A435" t="s">
        <v>70</v>
      </c>
      <c r="B435" t="s">
        <v>73</v>
      </c>
      <c r="C435" t="s">
        <v>66</v>
      </c>
      <c r="D435" t="s">
        <v>37</v>
      </c>
      <c r="E435" s="3"/>
      <c r="F435" s="3">
        <v>1.4454644</v>
      </c>
      <c r="G435" s="3">
        <v>1.4549485</v>
      </c>
      <c r="H435" s="3">
        <v>1.502369</v>
      </c>
      <c r="I435" s="3">
        <v>1.527857</v>
      </c>
      <c r="J435" s="3">
        <v>1.542059</v>
      </c>
      <c r="K435" s="3">
        <v>1.532337</v>
      </c>
      <c r="L435" s="3">
        <v>1.503896</v>
      </c>
      <c r="M435" s="3">
        <v>1.4777255</v>
      </c>
      <c r="N435" s="3">
        <v>1.491909</v>
      </c>
      <c r="O435" s="3">
        <v>1.532162</v>
      </c>
      <c r="P435" s="3">
        <v>1.575227</v>
      </c>
      <c r="Q435" s="3">
        <v>1.6088845</v>
      </c>
      <c r="R435" s="3">
        <v>1.6309425</v>
      </c>
      <c r="S435" s="3">
        <v>1.6504125</v>
      </c>
      <c r="T435" s="3">
        <v>1.688145</v>
      </c>
      <c r="U435" s="3">
        <v>1.7434725</v>
      </c>
      <c r="V435" s="3">
        <v>1.801749</v>
      </c>
      <c r="W435" s="3">
        <v>1.8520975</v>
      </c>
      <c r="X435" s="3"/>
      <c r="Y435" s="3"/>
      <c r="Z435" s="3"/>
      <c r="AA435" s="3"/>
      <c r="AB435" s="3"/>
      <c r="AC435" s="3"/>
      <c r="AD435" s="3"/>
      <c r="AE435" s="3"/>
    </row>
    <row r="436" spans="1:31">
      <c r="A436" t="s">
        <v>70</v>
      </c>
      <c r="B436" t="s">
        <v>73</v>
      </c>
      <c r="C436" t="s">
        <v>66</v>
      </c>
      <c r="D436" t="s">
        <v>39</v>
      </c>
      <c r="E436" s="3"/>
      <c r="F436" s="3">
        <v>4.8896488</v>
      </c>
      <c r="G436" s="3">
        <v>4.925076</v>
      </c>
      <c r="H436" s="3">
        <v>5.102212</v>
      </c>
      <c r="I436" s="3">
        <v>5.22510600000001</v>
      </c>
      <c r="J436" s="3">
        <v>5.35877500000001</v>
      </c>
      <c r="K436" s="3">
        <v>5.512053</v>
      </c>
      <c r="L436" s="3">
        <v>5.670896</v>
      </c>
      <c r="M436" s="3">
        <v>5.829194</v>
      </c>
      <c r="N436" s="3">
        <v>5.961379</v>
      </c>
      <c r="O436" s="3">
        <v>6.07428800000001</v>
      </c>
      <c r="P436" s="3">
        <v>6.178999</v>
      </c>
      <c r="Q436" s="3">
        <v>6.293886</v>
      </c>
      <c r="R436" s="3">
        <v>6.42904400000001</v>
      </c>
      <c r="S436" s="3">
        <v>6.585428</v>
      </c>
      <c r="T436" s="3">
        <v>6.753437</v>
      </c>
      <c r="U436" s="3">
        <v>6.918452</v>
      </c>
      <c r="V436" s="3">
        <v>7.073419</v>
      </c>
      <c r="W436" s="3">
        <v>7.223113</v>
      </c>
      <c r="X436" s="3"/>
      <c r="Y436" s="3"/>
      <c r="Z436" s="3"/>
      <c r="AA436" s="3"/>
      <c r="AB436" s="3"/>
      <c r="AC436" s="3"/>
      <c r="AD436" s="3"/>
      <c r="AE436" s="3"/>
    </row>
    <row r="437" spans="1:31">
      <c r="A437" t="s">
        <v>70</v>
      </c>
      <c r="B437" t="s">
        <v>73</v>
      </c>
      <c r="C437" t="s">
        <v>49</v>
      </c>
      <c r="D437" t="s">
        <v>18</v>
      </c>
      <c r="E437" s="3"/>
      <c r="F437" s="3">
        <v>2171.80336</v>
      </c>
      <c r="G437" s="3">
        <v>2150.4218</v>
      </c>
      <c r="H437" s="3">
        <v>2484.9661</v>
      </c>
      <c r="I437" s="3">
        <v>2610.4988</v>
      </c>
      <c r="J437" s="3">
        <v>2731.8255</v>
      </c>
      <c r="K437" s="3">
        <v>2817.1947</v>
      </c>
      <c r="L437" s="3">
        <v>2872.1477</v>
      </c>
      <c r="M437" s="3">
        <v>2901.7702</v>
      </c>
      <c r="N437" s="3">
        <v>2910.0707</v>
      </c>
      <c r="O437" s="3">
        <v>2898.8778</v>
      </c>
      <c r="P437" s="3">
        <v>2876.0153</v>
      </c>
      <c r="Q437" s="3">
        <v>2844.0259</v>
      </c>
      <c r="R437" s="3">
        <v>2808.0647</v>
      </c>
      <c r="S437" s="3">
        <v>2772.3951</v>
      </c>
      <c r="T437" s="3">
        <v>2738.5471</v>
      </c>
      <c r="U437" s="3">
        <v>2706.4347</v>
      </c>
      <c r="V437" s="3">
        <v>2675.2164</v>
      </c>
      <c r="W437" s="3">
        <v>2642.4327</v>
      </c>
      <c r="X437" s="3"/>
      <c r="Y437" s="3"/>
      <c r="Z437" s="3"/>
      <c r="AA437" s="3"/>
      <c r="AB437" s="3"/>
      <c r="AC437" s="3"/>
      <c r="AD437" s="3"/>
      <c r="AE437" s="3"/>
    </row>
    <row r="438" spans="1:31">
      <c r="A438" t="s">
        <v>70</v>
      </c>
      <c r="B438" t="s">
        <v>73</v>
      </c>
      <c r="C438" t="s">
        <v>49</v>
      </c>
      <c r="D438" t="s">
        <v>31</v>
      </c>
      <c r="E438" s="3"/>
      <c r="F438" s="3">
        <v>35.9944065063891</v>
      </c>
      <c r="G438" s="3">
        <v>35.7512925630418</v>
      </c>
      <c r="H438" s="3">
        <v>41.9682116775094</v>
      </c>
      <c r="I438" s="3">
        <v>44.8723721202126</v>
      </c>
      <c r="J438" s="3">
        <v>47.7542296395874</v>
      </c>
      <c r="K438" s="3">
        <v>50.0090167996139</v>
      </c>
      <c r="L438" s="3">
        <v>51.7960716791913</v>
      </c>
      <c r="M438" s="3">
        <v>53.1961472893216</v>
      </c>
      <c r="N438" s="3">
        <v>54.4561141540091</v>
      </c>
      <c r="O438" s="3">
        <v>55.4720095843752</v>
      </c>
      <c r="P438" s="3">
        <v>56.2011624316144</v>
      </c>
      <c r="Q438" s="3">
        <v>56.4494194287645</v>
      </c>
      <c r="R438" s="3">
        <v>56.2182588373147</v>
      </c>
      <c r="S438" s="3">
        <v>55.6664127097945</v>
      </c>
      <c r="T438" s="3">
        <v>54.9822928340081</v>
      </c>
      <c r="U438" s="3">
        <v>54.2761884566071</v>
      </c>
      <c r="V438" s="3">
        <v>53.5495923994634</v>
      </c>
      <c r="W438" s="3">
        <v>52.7304944534189</v>
      </c>
      <c r="X438" s="3"/>
      <c r="Y438" s="3"/>
      <c r="Z438" s="3"/>
      <c r="AA438" s="3"/>
      <c r="AB438" s="3"/>
      <c r="AC438" s="3"/>
      <c r="AD438" s="3"/>
      <c r="AE438" s="3"/>
    </row>
    <row r="439" spans="1:31">
      <c r="A439" t="s">
        <v>70</v>
      </c>
      <c r="B439" t="s">
        <v>73</v>
      </c>
      <c r="C439" t="s">
        <v>49</v>
      </c>
      <c r="D439" t="s">
        <v>33</v>
      </c>
      <c r="E439" s="3"/>
      <c r="F439" s="3">
        <v>121.340020392109</v>
      </c>
      <c r="G439" s="3">
        <v>120.867635795624</v>
      </c>
      <c r="H439" s="3">
        <v>143.999224189975</v>
      </c>
      <c r="I439" s="3">
        <v>159.440601126462</v>
      </c>
      <c r="J439" s="3">
        <v>178.630895048953</v>
      </c>
      <c r="K439" s="3">
        <v>198.017780092941</v>
      </c>
      <c r="L439" s="3">
        <v>214.518383380879</v>
      </c>
      <c r="M439" s="3">
        <v>226.075864899235</v>
      </c>
      <c r="N439" s="3">
        <v>233.301412168802</v>
      </c>
      <c r="O439" s="3">
        <v>237.073378734922</v>
      </c>
      <c r="P439" s="3">
        <v>237.624293534175</v>
      </c>
      <c r="Q439" s="3">
        <v>237.374351425771</v>
      </c>
      <c r="R439" s="3">
        <v>236.817440899049</v>
      </c>
      <c r="S439" s="3">
        <v>235.23420795406</v>
      </c>
      <c r="T439" s="3">
        <v>230.539914182709</v>
      </c>
      <c r="U439" s="3">
        <v>224.190539966397</v>
      </c>
      <c r="V439" s="3">
        <v>218.480938753395</v>
      </c>
      <c r="W439" s="3">
        <v>213.750721806239</v>
      </c>
      <c r="X439" s="3"/>
      <c r="Y439" s="3"/>
      <c r="Z439" s="3"/>
      <c r="AA439" s="3"/>
      <c r="AB439" s="3"/>
      <c r="AC439" s="3"/>
      <c r="AD439" s="3"/>
      <c r="AE439" s="3"/>
    </row>
    <row r="440" spans="1:31">
      <c r="A440" t="s">
        <v>70</v>
      </c>
      <c r="B440" t="s">
        <v>73</v>
      </c>
      <c r="C440" t="s">
        <v>49</v>
      </c>
      <c r="D440" t="s">
        <v>37</v>
      </c>
      <c r="E440" s="3"/>
      <c r="F440" s="3">
        <v>17.8984918</v>
      </c>
      <c r="G440" s="3">
        <v>17.7915435</v>
      </c>
      <c r="H440" s="3">
        <v>17.256802</v>
      </c>
      <c r="I440" s="3">
        <v>16.372861</v>
      </c>
      <c r="J440" s="3">
        <v>15.29313</v>
      </c>
      <c r="K440" s="3">
        <v>14.2269785</v>
      </c>
      <c r="L440" s="3">
        <v>13.3888185</v>
      </c>
      <c r="M440" s="3">
        <v>12.8353825</v>
      </c>
      <c r="N440" s="3">
        <v>12.473438</v>
      </c>
      <c r="O440" s="3">
        <v>12.227766</v>
      </c>
      <c r="P440" s="3">
        <v>12.103204</v>
      </c>
      <c r="Q440" s="3">
        <v>11.9811845</v>
      </c>
      <c r="R440" s="3">
        <v>11.857508</v>
      </c>
      <c r="S440" s="3">
        <v>11.78568</v>
      </c>
      <c r="T440" s="3">
        <v>11.8788415</v>
      </c>
      <c r="U440" s="3">
        <v>12.072029</v>
      </c>
      <c r="V440" s="3">
        <v>12.2446215</v>
      </c>
      <c r="W440" s="3">
        <v>12.3622165</v>
      </c>
      <c r="X440" s="3"/>
      <c r="Y440" s="3"/>
      <c r="Z440" s="3"/>
      <c r="AA440" s="3"/>
      <c r="AB440" s="3"/>
      <c r="AC440" s="3"/>
      <c r="AD440" s="3"/>
      <c r="AE440" s="3"/>
    </row>
    <row r="441" spans="1:31">
      <c r="A441" t="s">
        <v>70</v>
      </c>
      <c r="B441" t="s">
        <v>73</v>
      </c>
      <c r="C441" t="s">
        <v>49</v>
      </c>
      <c r="D441" t="s">
        <v>39</v>
      </c>
      <c r="E441" s="3"/>
      <c r="F441" s="3">
        <v>60.337246</v>
      </c>
      <c r="G441" s="3">
        <v>60.149484</v>
      </c>
      <c r="H441" s="3">
        <v>59.210674</v>
      </c>
      <c r="I441" s="3">
        <v>58.176082</v>
      </c>
      <c r="J441" s="3">
        <v>57.205938</v>
      </c>
      <c r="K441" s="3">
        <v>56.333735</v>
      </c>
      <c r="L441" s="3">
        <v>55.451072</v>
      </c>
      <c r="M441" s="3">
        <v>54.548503</v>
      </c>
      <c r="N441" s="3">
        <v>53.438824</v>
      </c>
      <c r="O441" s="3">
        <v>52.258388</v>
      </c>
      <c r="P441" s="3">
        <v>51.173591</v>
      </c>
      <c r="Q441" s="3">
        <v>50.381845</v>
      </c>
      <c r="R441" s="3">
        <v>49.949336</v>
      </c>
      <c r="S441" s="3">
        <v>49.803732</v>
      </c>
      <c r="T441" s="3">
        <v>49.807801</v>
      </c>
      <c r="U441" s="3">
        <v>49.864126</v>
      </c>
      <c r="V441" s="3">
        <v>49.957736</v>
      </c>
      <c r="W441" s="3">
        <v>50.112041</v>
      </c>
      <c r="X441" s="3"/>
      <c r="Y441" s="3"/>
      <c r="Z441" s="3"/>
      <c r="AA441" s="3"/>
      <c r="AB441" s="3"/>
      <c r="AC441" s="3"/>
      <c r="AD441" s="3"/>
      <c r="AE441" s="3"/>
    </row>
    <row r="442" spans="1:31">
      <c r="A442" t="s">
        <v>70</v>
      </c>
      <c r="B442" t="s">
        <v>73</v>
      </c>
      <c r="C442" t="s">
        <v>53</v>
      </c>
      <c r="D442" t="s">
        <v>18</v>
      </c>
      <c r="E442" s="3"/>
      <c r="F442" s="3">
        <v>5130.438</v>
      </c>
      <c r="G442" s="3">
        <v>5113.07</v>
      </c>
      <c r="H442" s="3">
        <v>5485.67</v>
      </c>
      <c r="I442" s="3">
        <v>5688.51</v>
      </c>
      <c r="J442" s="3">
        <v>5803.97</v>
      </c>
      <c r="K442" s="3">
        <v>5777.79</v>
      </c>
      <c r="L442" s="3">
        <v>5674.11</v>
      </c>
      <c r="M442" s="3">
        <v>5558.09</v>
      </c>
      <c r="N442" s="3">
        <v>5426.88</v>
      </c>
      <c r="O442" s="3">
        <v>5270.41</v>
      </c>
      <c r="P442" s="3">
        <v>5096.88</v>
      </c>
      <c r="Q442" s="3">
        <v>4917.8</v>
      </c>
      <c r="R442" s="3">
        <v>4750.43</v>
      </c>
      <c r="S442" s="3">
        <v>4605.89</v>
      </c>
      <c r="T442" s="3">
        <v>4484.54</v>
      </c>
      <c r="U442" s="3">
        <v>4379.62</v>
      </c>
      <c r="V442" s="3">
        <v>4284.52</v>
      </c>
      <c r="W442" s="3">
        <v>4194.39</v>
      </c>
      <c r="X442" s="3"/>
      <c r="Y442" s="3"/>
      <c r="Z442" s="3"/>
      <c r="AA442" s="3"/>
      <c r="AB442" s="3"/>
      <c r="AC442" s="3"/>
      <c r="AD442" s="3"/>
      <c r="AE442" s="3"/>
    </row>
    <row r="443" spans="1:31">
      <c r="A443" t="s">
        <v>70</v>
      </c>
      <c r="B443" t="s">
        <v>73</v>
      </c>
      <c r="C443" t="s">
        <v>53</v>
      </c>
      <c r="D443" t="s">
        <v>31</v>
      </c>
      <c r="E443" s="3"/>
      <c r="F443" s="3">
        <v>40.6522298649461</v>
      </c>
      <c r="G443" s="3">
        <v>40.7277143992874</v>
      </c>
      <c r="H443" s="3">
        <v>44.8758460313467</v>
      </c>
      <c r="I443" s="3">
        <v>47.8632767729817</v>
      </c>
      <c r="J443" s="3">
        <v>50.3347721948657</v>
      </c>
      <c r="K443" s="3">
        <v>51.6926657510464</v>
      </c>
      <c r="L443" s="3">
        <v>52.4317782828938</v>
      </c>
      <c r="M443" s="3">
        <v>53.0323650004195</v>
      </c>
      <c r="N443" s="3">
        <v>53.4393296876014</v>
      </c>
      <c r="O443" s="3">
        <v>53.5795153409398</v>
      </c>
      <c r="P443" s="3">
        <v>53.548333535996</v>
      </c>
      <c r="Q443" s="3">
        <v>53.3691671547102</v>
      </c>
      <c r="R443" s="3">
        <v>53.1019947350393</v>
      </c>
      <c r="S443" s="3">
        <v>52.8182954835414</v>
      </c>
      <c r="T443" s="3">
        <v>52.5790253826806</v>
      </c>
      <c r="U443" s="3">
        <v>52.3773429966834</v>
      </c>
      <c r="V443" s="3">
        <v>52.1599277154064</v>
      </c>
      <c r="W443" s="3">
        <v>51.8666024012573</v>
      </c>
      <c r="X443" s="3"/>
      <c r="Y443" s="3"/>
      <c r="Z443" s="3"/>
      <c r="AA443" s="3"/>
      <c r="AB443" s="3"/>
      <c r="AC443" s="3"/>
      <c r="AD443" s="3"/>
      <c r="AE443" s="3"/>
    </row>
    <row r="444" spans="1:31">
      <c r="A444" t="s">
        <v>70</v>
      </c>
      <c r="B444" t="s">
        <v>73</v>
      </c>
      <c r="C444" t="s">
        <v>53</v>
      </c>
      <c r="D444" t="s">
        <v>33</v>
      </c>
      <c r="E444" s="3"/>
      <c r="F444" s="3">
        <v>150.527187907869</v>
      </c>
      <c r="G444" s="3">
        <v>150.930709908358</v>
      </c>
      <c r="H444" s="3">
        <v>167.012033886119</v>
      </c>
      <c r="I444" s="3">
        <v>180.025092070639</v>
      </c>
      <c r="J444" s="3">
        <v>194.495732272761</v>
      </c>
      <c r="K444" s="3">
        <v>210.243617456968</v>
      </c>
      <c r="L444" s="3">
        <v>221.759634842359</v>
      </c>
      <c r="M444" s="3">
        <v>228.576751328416</v>
      </c>
      <c r="N444" s="3">
        <v>231.740479086102</v>
      </c>
      <c r="O444" s="3">
        <v>232.084421428823</v>
      </c>
      <c r="P444" s="3">
        <v>231.792934410287</v>
      </c>
      <c r="Q444" s="3">
        <v>230.913341666523</v>
      </c>
      <c r="R444" s="3">
        <v>229.435665192479</v>
      </c>
      <c r="S444" s="3">
        <v>227.939412890559</v>
      </c>
      <c r="T444" s="3">
        <v>224.294058316085</v>
      </c>
      <c r="U444" s="3">
        <v>221.027878399188</v>
      </c>
      <c r="V444" s="3">
        <v>219.270117184476</v>
      </c>
      <c r="W444" s="3">
        <v>218.395370761053</v>
      </c>
      <c r="X444" s="3"/>
      <c r="Y444" s="3"/>
      <c r="Z444" s="3"/>
      <c r="AA444" s="3"/>
      <c r="AB444" s="3"/>
      <c r="AC444" s="3"/>
      <c r="AD444" s="3"/>
      <c r="AE444" s="3"/>
    </row>
    <row r="445" spans="1:31">
      <c r="A445" t="s">
        <v>70</v>
      </c>
      <c r="B445" t="s">
        <v>73</v>
      </c>
      <c r="C445" t="s">
        <v>53</v>
      </c>
      <c r="D445" t="s">
        <v>37</v>
      </c>
      <c r="E445" s="3"/>
      <c r="F445" s="3">
        <v>34.0831319</v>
      </c>
      <c r="G445" s="3">
        <v>33.876936</v>
      </c>
      <c r="H445" s="3">
        <v>32.8459565</v>
      </c>
      <c r="I445" s="3">
        <v>31.5984285</v>
      </c>
      <c r="J445" s="3">
        <v>29.8411175</v>
      </c>
      <c r="K445" s="3">
        <v>27.481405</v>
      </c>
      <c r="L445" s="3">
        <v>25.5867575</v>
      </c>
      <c r="M445" s="3">
        <v>24.3160775</v>
      </c>
      <c r="N445" s="3">
        <v>23.41792</v>
      </c>
      <c r="O445" s="3">
        <v>22.709021</v>
      </c>
      <c r="P445" s="3">
        <v>21.988936</v>
      </c>
      <c r="Q445" s="3">
        <v>21.297167</v>
      </c>
      <c r="R445" s="3">
        <v>20.7048455</v>
      </c>
      <c r="S445" s="3">
        <v>20.2066415</v>
      </c>
      <c r="T445" s="3">
        <v>19.9940205</v>
      </c>
      <c r="U445" s="3">
        <v>19.8147855</v>
      </c>
      <c r="V445" s="3">
        <v>19.5399175</v>
      </c>
      <c r="W445" s="3">
        <v>19.2054895</v>
      </c>
      <c r="X445" s="3"/>
      <c r="Y445" s="3"/>
      <c r="Z445" s="3"/>
      <c r="AA445" s="3"/>
      <c r="AB445" s="3"/>
      <c r="AC445" s="3"/>
      <c r="AD445" s="3"/>
      <c r="AE445" s="3"/>
    </row>
    <row r="446" spans="1:31">
      <c r="A446" t="s">
        <v>70</v>
      </c>
      <c r="B446" t="s">
        <v>73</v>
      </c>
      <c r="C446" t="s">
        <v>53</v>
      </c>
      <c r="D446" t="s">
        <v>39</v>
      </c>
      <c r="E446" s="3"/>
      <c r="F446" s="3">
        <v>126.203114</v>
      </c>
      <c r="G446" s="3">
        <v>125.542768</v>
      </c>
      <c r="H446" s="3">
        <v>122.241038</v>
      </c>
      <c r="I446" s="3">
        <v>118.849155</v>
      </c>
      <c r="J446" s="3">
        <v>115.307366</v>
      </c>
      <c r="K446" s="3">
        <v>111.771949</v>
      </c>
      <c r="L446" s="3">
        <v>108.218912</v>
      </c>
      <c r="M446" s="3">
        <v>104.805622</v>
      </c>
      <c r="N446" s="3">
        <v>101.552172</v>
      </c>
      <c r="O446" s="3">
        <v>98.366138</v>
      </c>
      <c r="P446" s="3">
        <v>95.182794</v>
      </c>
      <c r="Q446" s="3">
        <v>92.146838</v>
      </c>
      <c r="R446" s="3">
        <v>89.458598</v>
      </c>
      <c r="S446" s="3">
        <v>87.202549</v>
      </c>
      <c r="T446" s="3">
        <v>85.291425</v>
      </c>
      <c r="U446" s="3">
        <v>83.6166889999999</v>
      </c>
      <c r="V446" s="3">
        <v>82.141985</v>
      </c>
      <c r="W446" s="3">
        <v>80.868802</v>
      </c>
      <c r="X446" s="3"/>
      <c r="Y446" s="3"/>
      <c r="Z446" s="3"/>
      <c r="AA446" s="3"/>
      <c r="AB446" s="3"/>
      <c r="AC446" s="3"/>
      <c r="AD446" s="3"/>
      <c r="AE446" s="3"/>
    </row>
    <row r="447" spans="1:31">
      <c r="A447" t="s">
        <v>70</v>
      </c>
      <c r="B447" t="s">
        <v>73</v>
      </c>
      <c r="C447" t="s">
        <v>36</v>
      </c>
      <c r="D447" t="s">
        <v>18</v>
      </c>
      <c r="E447" s="3"/>
      <c r="F447" s="3">
        <v>3872.252884435</v>
      </c>
      <c r="G447" s="3">
        <v>3874.853050674</v>
      </c>
      <c r="H447" s="3">
        <v>4702.859947323</v>
      </c>
      <c r="I447" s="3">
        <v>5425.803311811</v>
      </c>
      <c r="J447" s="3">
        <v>6189.216471824</v>
      </c>
      <c r="K447" s="3">
        <v>6952.205348447</v>
      </c>
      <c r="L447" s="3">
        <v>7675.713457845</v>
      </c>
      <c r="M447" s="3">
        <v>8359.079642099</v>
      </c>
      <c r="N447" s="3">
        <v>9002.029504501</v>
      </c>
      <c r="O447" s="3">
        <v>9598.990549701</v>
      </c>
      <c r="P447" s="3">
        <v>10170.911082886</v>
      </c>
      <c r="Q447" s="3">
        <v>10714.493767154</v>
      </c>
      <c r="R447" s="3">
        <v>11232.635640318</v>
      </c>
      <c r="S447" s="3">
        <v>11721.89573748</v>
      </c>
      <c r="T447" s="3">
        <v>12192.810132922</v>
      </c>
      <c r="U447" s="3">
        <v>12659.094685372</v>
      </c>
      <c r="V447" s="3">
        <v>13130.485506892</v>
      </c>
      <c r="W447" s="3">
        <v>13615.158014672</v>
      </c>
      <c r="X447" s="3"/>
      <c r="Y447" s="3"/>
      <c r="Z447" s="3"/>
      <c r="AA447" s="3"/>
      <c r="AB447" s="3"/>
      <c r="AC447" s="3"/>
      <c r="AD447" s="3"/>
      <c r="AE447" s="3"/>
    </row>
    <row r="448" spans="1:31">
      <c r="A448" t="s">
        <v>70</v>
      </c>
      <c r="B448" t="s">
        <v>73</v>
      </c>
      <c r="C448" t="s">
        <v>36</v>
      </c>
      <c r="D448" t="s">
        <v>31</v>
      </c>
      <c r="E448" s="3"/>
      <c r="F448" s="3">
        <v>12.5601665887519</v>
      </c>
      <c r="G448" s="3">
        <v>12.4547334695614</v>
      </c>
      <c r="H448" s="3">
        <v>14.4610987372726</v>
      </c>
      <c r="I448" s="3">
        <v>15.9396246661808</v>
      </c>
      <c r="J448" s="3">
        <v>17.4385379333609</v>
      </c>
      <c r="K448" s="3">
        <v>18.8754416140828</v>
      </c>
      <c r="L448" s="3">
        <v>20.2126972576806</v>
      </c>
      <c r="M448" s="3">
        <v>21.4519469952996</v>
      </c>
      <c r="N448" s="3">
        <v>22.5910900680732</v>
      </c>
      <c r="O448" s="3">
        <v>23.6129825477508</v>
      </c>
      <c r="P448" s="3">
        <v>24.5847792144382</v>
      </c>
      <c r="Q448" s="3">
        <v>25.5015511739675</v>
      </c>
      <c r="R448" s="3">
        <v>26.3733849013917</v>
      </c>
      <c r="S448" s="3">
        <v>27.1930387049248</v>
      </c>
      <c r="T448" s="3">
        <v>27.9674769755169</v>
      </c>
      <c r="U448" s="3">
        <v>28.7080942679551</v>
      </c>
      <c r="V448" s="3">
        <v>29.4236583792121</v>
      </c>
      <c r="W448" s="3">
        <v>30.1190534043071</v>
      </c>
      <c r="X448" s="3"/>
      <c r="Y448" s="3"/>
      <c r="Z448" s="3"/>
      <c r="AA448" s="3"/>
      <c r="AB448" s="3"/>
      <c r="AC448" s="3"/>
      <c r="AD448" s="3"/>
      <c r="AE448" s="3"/>
    </row>
    <row r="449" spans="1:31">
      <c r="A449" t="s">
        <v>70</v>
      </c>
      <c r="B449" t="s">
        <v>73</v>
      </c>
      <c r="C449" t="s">
        <v>36</v>
      </c>
      <c r="D449" t="s">
        <v>33</v>
      </c>
      <c r="E449" s="3"/>
      <c r="F449" s="3">
        <v>43.8846494534728</v>
      </c>
      <c r="G449" s="3">
        <v>43.379465844786</v>
      </c>
      <c r="H449" s="3">
        <v>49.6282478327946</v>
      </c>
      <c r="I449" s="3">
        <v>54.5182847697995</v>
      </c>
      <c r="J449" s="3">
        <v>59.8640688097539</v>
      </c>
      <c r="K449" s="3">
        <v>65.230752077363</v>
      </c>
      <c r="L449" s="3">
        <v>70.3991025927437</v>
      </c>
      <c r="M449" s="3">
        <v>75.4417191029404</v>
      </c>
      <c r="N449" s="3">
        <v>80.3871293197842</v>
      </c>
      <c r="O449" s="3">
        <v>85.2870140960221</v>
      </c>
      <c r="P449" s="3">
        <v>89.9729403457758</v>
      </c>
      <c r="Q449" s="3">
        <v>94.3812625738582</v>
      </c>
      <c r="R449" s="3">
        <v>98.4261457511763</v>
      </c>
      <c r="S449" s="3">
        <v>102.090441423499</v>
      </c>
      <c r="T449" s="3">
        <v>105.091787932332</v>
      </c>
      <c r="U449" s="3">
        <v>107.843350537699</v>
      </c>
      <c r="V449" s="3">
        <v>110.818085175424</v>
      </c>
      <c r="W449" s="3">
        <v>113.9805288816</v>
      </c>
      <c r="X449" s="3"/>
      <c r="Y449" s="3"/>
      <c r="Z449" s="3"/>
      <c r="AA449" s="3"/>
      <c r="AB449" s="3"/>
      <c r="AC449" s="3"/>
      <c r="AD449" s="3"/>
      <c r="AE449" s="3"/>
    </row>
    <row r="450" spans="1:31">
      <c r="A450" t="s">
        <v>70</v>
      </c>
      <c r="B450" t="s">
        <v>73</v>
      </c>
      <c r="C450" t="s">
        <v>36</v>
      </c>
      <c r="D450" t="s">
        <v>37</v>
      </c>
      <c r="E450" s="3"/>
      <c r="F450" s="3">
        <v>88.23706997</v>
      </c>
      <c r="G450" s="3">
        <v>89.324591145</v>
      </c>
      <c r="H450" s="3">
        <v>94.7617567149999</v>
      </c>
      <c r="I450" s="3">
        <v>99.5226341899999</v>
      </c>
      <c r="J450" s="3">
        <v>103.387835055</v>
      </c>
      <c r="K450" s="3">
        <v>106.578647755</v>
      </c>
      <c r="L450" s="3">
        <v>109.03141056</v>
      </c>
      <c r="M450" s="3">
        <v>110.801818165</v>
      </c>
      <c r="N450" s="3">
        <v>111.98346776</v>
      </c>
      <c r="O450" s="3">
        <v>112.549262645</v>
      </c>
      <c r="P450" s="3">
        <v>113.044111305</v>
      </c>
      <c r="Q450" s="3">
        <v>113.523526545</v>
      </c>
      <c r="R450" s="3">
        <v>114.12247787</v>
      </c>
      <c r="S450" s="3">
        <v>114.818738895</v>
      </c>
      <c r="T450" s="3">
        <v>116.020579465</v>
      </c>
      <c r="U450" s="3">
        <v>117.384100385</v>
      </c>
      <c r="V450" s="3">
        <v>118.486847035</v>
      </c>
      <c r="W450" s="3">
        <v>119.451612905</v>
      </c>
      <c r="X450" s="3"/>
      <c r="Y450" s="3"/>
      <c r="Z450" s="3"/>
      <c r="AA450" s="3"/>
      <c r="AB450" s="3"/>
      <c r="AC450" s="3"/>
      <c r="AD450" s="3"/>
      <c r="AE450" s="3"/>
    </row>
    <row r="451" spans="1:31">
      <c r="A451" t="s">
        <v>70</v>
      </c>
      <c r="B451" t="s">
        <v>73</v>
      </c>
      <c r="C451" t="s">
        <v>36</v>
      </c>
      <c r="D451" t="s">
        <v>39</v>
      </c>
      <c r="E451" s="3"/>
      <c r="F451" s="3">
        <v>308.29629982</v>
      </c>
      <c r="G451" s="3">
        <v>311.11489139</v>
      </c>
      <c r="H451" s="3">
        <v>325.20765073</v>
      </c>
      <c r="I451" s="3">
        <v>340.39718158</v>
      </c>
      <c r="J451" s="3">
        <v>354.91601965</v>
      </c>
      <c r="K451" s="3">
        <v>368.32014268</v>
      </c>
      <c r="L451" s="3">
        <v>379.7471144</v>
      </c>
      <c r="M451" s="3">
        <v>389.66531308</v>
      </c>
      <c r="N451" s="3">
        <v>398.47698705</v>
      </c>
      <c r="O451" s="3">
        <v>406.51326152</v>
      </c>
      <c r="P451" s="3">
        <v>413.70764383</v>
      </c>
      <c r="Q451" s="3">
        <v>420.15066825</v>
      </c>
      <c r="R451" s="3">
        <v>425.9080009</v>
      </c>
      <c r="S451" s="3">
        <v>431.06237095</v>
      </c>
      <c r="T451" s="3">
        <v>435.96389276</v>
      </c>
      <c r="U451" s="3">
        <v>440.95907472</v>
      </c>
      <c r="V451" s="3">
        <v>446.25604803</v>
      </c>
      <c r="W451" s="3">
        <v>452.0446852</v>
      </c>
      <c r="X451" s="3"/>
      <c r="Y451" s="3"/>
      <c r="Z451" s="3"/>
      <c r="AA451" s="3"/>
      <c r="AB451" s="3"/>
      <c r="AC451" s="3"/>
      <c r="AD451" s="3"/>
      <c r="AE451" s="3"/>
    </row>
    <row r="452" spans="1:31">
      <c r="A452" t="s">
        <v>70</v>
      </c>
      <c r="B452" t="s">
        <v>73</v>
      </c>
      <c r="C452" t="s">
        <v>38</v>
      </c>
      <c r="D452" t="s">
        <v>18</v>
      </c>
      <c r="E452" s="3"/>
      <c r="F452" s="3">
        <v>3487.28222</v>
      </c>
      <c r="G452" s="3">
        <v>3519.5816</v>
      </c>
      <c r="H452" s="3">
        <v>4164.1382</v>
      </c>
      <c r="I452" s="3">
        <v>4852.9927</v>
      </c>
      <c r="J452" s="3">
        <v>5616.193</v>
      </c>
      <c r="K452" s="3">
        <v>6382.6965</v>
      </c>
      <c r="L452" s="3">
        <v>7085.399</v>
      </c>
      <c r="M452" s="3">
        <v>7721.976</v>
      </c>
      <c r="N452" s="3">
        <v>8319.716</v>
      </c>
      <c r="O452" s="3">
        <v>8896.232</v>
      </c>
      <c r="P452" s="3">
        <v>9448.403</v>
      </c>
      <c r="Q452" s="3">
        <v>9945.265</v>
      </c>
      <c r="R452" s="3">
        <v>10404.916</v>
      </c>
      <c r="S452" s="3">
        <v>10850.578</v>
      </c>
      <c r="T452" s="3">
        <v>11301.388</v>
      </c>
      <c r="U452" s="3">
        <v>11770.389</v>
      </c>
      <c r="V452" s="3">
        <v>12255.512</v>
      </c>
      <c r="W452" s="3">
        <v>12747.299</v>
      </c>
      <c r="X452" s="3"/>
      <c r="Y452" s="3"/>
      <c r="Z452" s="3"/>
      <c r="AA452" s="3"/>
      <c r="AB452" s="3"/>
      <c r="AC452" s="3"/>
      <c r="AD452" s="3"/>
      <c r="AE452" s="3"/>
    </row>
    <row r="453" spans="1:31">
      <c r="A453" t="s">
        <v>70</v>
      </c>
      <c r="B453" t="s">
        <v>73</v>
      </c>
      <c r="C453" t="s">
        <v>38</v>
      </c>
      <c r="D453" t="s">
        <v>31</v>
      </c>
      <c r="E453" s="3"/>
      <c r="F453" s="3">
        <v>15.1319184185169</v>
      </c>
      <c r="G453" s="3">
        <v>15.0259731126318</v>
      </c>
      <c r="H453" s="3">
        <v>16.4521744779906</v>
      </c>
      <c r="I453" s="3">
        <v>17.778031531403</v>
      </c>
      <c r="J453" s="3">
        <v>19.1557107082968</v>
      </c>
      <c r="K453" s="3">
        <v>20.3482502589719</v>
      </c>
      <c r="L453" s="3">
        <v>21.258224418121</v>
      </c>
      <c r="M453" s="3">
        <v>21.952750909273</v>
      </c>
      <c r="N453" s="3">
        <v>22.5444742668221</v>
      </c>
      <c r="O453" s="3">
        <v>23.1030313505595</v>
      </c>
      <c r="P453" s="3">
        <v>23.6533773834831</v>
      </c>
      <c r="Q453" s="3">
        <v>24.1184432779146</v>
      </c>
      <c r="R453" s="3">
        <v>24.5241926455112</v>
      </c>
      <c r="S453" s="3">
        <v>24.8990236024961</v>
      </c>
      <c r="T453" s="3">
        <v>25.2658332825825</v>
      </c>
      <c r="U453" s="3">
        <v>25.6504216561135</v>
      </c>
      <c r="V453" s="3">
        <v>26.0632690590773</v>
      </c>
      <c r="W453" s="3">
        <v>26.4949288769078</v>
      </c>
      <c r="X453" s="3"/>
      <c r="Y453" s="3"/>
      <c r="Z453" s="3"/>
      <c r="AA453" s="3"/>
      <c r="AB453" s="3"/>
      <c r="AC453" s="3"/>
      <c r="AD453" s="3"/>
      <c r="AE453" s="3"/>
    </row>
    <row r="454" spans="1:31">
      <c r="A454" t="s">
        <v>70</v>
      </c>
      <c r="B454" t="s">
        <v>73</v>
      </c>
      <c r="C454" t="s">
        <v>38</v>
      </c>
      <c r="D454" t="s">
        <v>33</v>
      </c>
      <c r="E454" s="3"/>
      <c r="F454" s="3">
        <v>53.5648114421472</v>
      </c>
      <c r="G454" s="3">
        <v>53.0494752549568</v>
      </c>
      <c r="H454" s="3">
        <v>57.3954442430862</v>
      </c>
      <c r="I454" s="3">
        <v>61.3980918145258</v>
      </c>
      <c r="J454" s="3">
        <v>66.030539462373</v>
      </c>
      <c r="K454" s="3">
        <v>70.5226938605441</v>
      </c>
      <c r="L454" s="3">
        <v>74.6404881556456</v>
      </c>
      <c r="M454" s="3">
        <v>78.7954672343128</v>
      </c>
      <c r="N454" s="3">
        <v>82.39939623743</v>
      </c>
      <c r="O454" s="3">
        <v>84.9553665779798</v>
      </c>
      <c r="P454" s="3">
        <v>86.3087795450633</v>
      </c>
      <c r="Q454" s="3">
        <v>87.1720888912661</v>
      </c>
      <c r="R454" s="3">
        <v>88.3626810770195</v>
      </c>
      <c r="S454" s="3">
        <v>90.0968239331315</v>
      </c>
      <c r="T454" s="3">
        <v>91.6252362358777</v>
      </c>
      <c r="U454" s="3">
        <v>93.1290148692135</v>
      </c>
      <c r="V454" s="3">
        <v>95.0343512533336</v>
      </c>
      <c r="W454" s="3">
        <v>97.254369164684</v>
      </c>
      <c r="X454" s="3"/>
      <c r="Y454" s="3"/>
      <c r="Z454" s="3"/>
      <c r="AA454" s="3"/>
      <c r="AB454" s="3"/>
      <c r="AC454" s="3"/>
      <c r="AD454" s="3"/>
      <c r="AE454" s="3"/>
    </row>
    <row r="455" spans="1:31">
      <c r="A455" t="s">
        <v>70</v>
      </c>
      <c r="B455" t="s">
        <v>73</v>
      </c>
      <c r="C455" t="s">
        <v>38</v>
      </c>
      <c r="D455" t="s">
        <v>37</v>
      </c>
      <c r="E455" s="3"/>
      <c r="F455" s="3">
        <v>65.1039764</v>
      </c>
      <c r="G455" s="3">
        <v>66.345267</v>
      </c>
      <c r="H455" s="3">
        <v>72.55172</v>
      </c>
      <c r="I455" s="3">
        <v>79.0414255</v>
      </c>
      <c r="J455" s="3">
        <v>85.054477</v>
      </c>
      <c r="K455" s="3">
        <v>90.5055685</v>
      </c>
      <c r="L455" s="3">
        <v>94.9270185</v>
      </c>
      <c r="M455" s="3">
        <v>98.0002565</v>
      </c>
      <c r="N455" s="3">
        <v>100.968167</v>
      </c>
      <c r="O455" s="3">
        <v>104.7165395</v>
      </c>
      <c r="P455" s="3">
        <v>109.472096</v>
      </c>
      <c r="Q455" s="3">
        <v>114.0877215</v>
      </c>
      <c r="R455" s="3">
        <v>117.75238</v>
      </c>
      <c r="S455" s="3">
        <v>120.432414</v>
      </c>
      <c r="T455" s="3">
        <v>123.3436165</v>
      </c>
      <c r="U455" s="3">
        <v>126.38799</v>
      </c>
      <c r="V455" s="3">
        <v>128.958759</v>
      </c>
      <c r="W455" s="3">
        <v>131.071736</v>
      </c>
      <c r="X455" s="3"/>
      <c r="Y455" s="3"/>
      <c r="Z455" s="3"/>
      <c r="AA455" s="3"/>
      <c r="AB455" s="3"/>
      <c r="AC455" s="3"/>
      <c r="AD455" s="3"/>
      <c r="AE455" s="3"/>
    </row>
    <row r="456" spans="1:31">
      <c r="A456" t="s">
        <v>70</v>
      </c>
      <c r="B456" t="s">
        <v>73</v>
      </c>
      <c r="C456" t="s">
        <v>38</v>
      </c>
      <c r="D456" t="s">
        <v>39</v>
      </c>
      <c r="E456" s="3"/>
      <c r="F456" s="3">
        <v>230.4586982</v>
      </c>
      <c r="G456" s="3">
        <v>234.233189</v>
      </c>
      <c r="H456" s="3">
        <v>253.105643</v>
      </c>
      <c r="I456" s="3">
        <v>272.976943</v>
      </c>
      <c r="J456" s="3">
        <v>293.186355</v>
      </c>
      <c r="K456" s="3">
        <v>313.67299</v>
      </c>
      <c r="L456" s="3">
        <v>333.301543</v>
      </c>
      <c r="M456" s="3">
        <v>351.754367</v>
      </c>
      <c r="N456" s="3">
        <v>369.035707</v>
      </c>
      <c r="O456" s="3">
        <v>385.067737</v>
      </c>
      <c r="P456" s="3">
        <v>399.452596</v>
      </c>
      <c r="Q456" s="3">
        <v>412.351033</v>
      </c>
      <c r="R456" s="3">
        <v>424.2715</v>
      </c>
      <c r="S456" s="3">
        <v>435.783273</v>
      </c>
      <c r="T456" s="3">
        <v>447.299239</v>
      </c>
      <c r="U456" s="3">
        <v>458.877018</v>
      </c>
      <c r="V456" s="3">
        <v>470.221597</v>
      </c>
      <c r="W456" s="3">
        <v>481.12222</v>
      </c>
      <c r="X456" s="3"/>
      <c r="Y456" s="3"/>
      <c r="Z456" s="3"/>
      <c r="AA456" s="3"/>
      <c r="AB456" s="3"/>
      <c r="AC456" s="3"/>
      <c r="AD456" s="3"/>
      <c r="AE456" s="3"/>
    </row>
    <row r="457" spans="1:31">
      <c r="A457" t="s">
        <v>70</v>
      </c>
      <c r="B457" t="s">
        <v>73</v>
      </c>
      <c r="C457" t="s">
        <v>60</v>
      </c>
      <c r="D457" t="s">
        <v>18</v>
      </c>
      <c r="E457" s="3"/>
      <c r="F457" s="3">
        <v>23290.976</v>
      </c>
      <c r="G457" s="3">
        <v>23564.13</v>
      </c>
      <c r="H457" s="3">
        <v>26964.68</v>
      </c>
      <c r="I457" s="3">
        <v>29648.52</v>
      </c>
      <c r="J457" s="3">
        <v>31709.54</v>
      </c>
      <c r="K457" s="3">
        <v>33341.28</v>
      </c>
      <c r="L457" s="3">
        <v>34749.52</v>
      </c>
      <c r="M457" s="3">
        <v>36114.51</v>
      </c>
      <c r="N457" s="3">
        <v>37492.07</v>
      </c>
      <c r="O457" s="3">
        <v>38827.65</v>
      </c>
      <c r="P457" s="3">
        <v>40131.08</v>
      </c>
      <c r="Q457" s="3">
        <v>41361.59</v>
      </c>
      <c r="R457" s="3">
        <v>42542.93</v>
      </c>
      <c r="S457" s="3">
        <v>43699.23</v>
      </c>
      <c r="T457" s="3">
        <v>44863.14</v>
      </c>
      <c r="U457" s="3">
        <v>46055.9</v>
      </c>
      <c r="V457" s="3">
        <v>47290.27</v>
      </c>
      <c r="W457" s="3">
        <v>48569.92</v>
      </c>
      <c r="X457" s="3"/>
      <c r="Y457" s="3"/>
      <c r="Z457" s="3"/>
      <c r="AA457" s="3"/>
      <c r="AB457" s="3"/>
      <c r="AC457" s="3"/>
      <c r="AD457" s="3"/>
      <c r="AE457" s="3"/>
    </row>
    <row r="458" spans="1:31">
      <c r="A458" t="s">
        <v>70</v>
      </c>
      <c r="B458" t="s">
        <v>73</v>
      </c>
      <c r="C458" t="s">
        <v>60</v>
      </c>
      <c r="D458" t="s">
        <v>31</v>
      </c>
      <c r="E458" s="3"/>
      <c r="F458" s="3">
        <v>46.9120054298695</v>
      </c>
      <c r="G458" s="3">
        <v>47.245718904649</v>
      </c>
      <c r="H458" s="3">
        <v>52.8583877484859</v>
      </c>
      <c r="I458" s="3">
        <v>56.6157767143024</v>
      </c>
      <c r="J458" s="3">
        <v>59.0306774557297</v>
      </c>
      <c r="K458" s="3">
        <v>60.5958144235699</v>
      </c>
      <c r="L458" s="3">
        <v>61.8607523073138</v>
      </c>
      <c r="M458" s="3">
        <v>63.0709164388924</v>
      </c>
      <c r="N458" s="3">
        <v>64.3095972814018</v>
      </c>
      <c r="O458" s="3">
        <v>65.3397733338321</v>
      </c>
      <c r="P458" s="3">
        <v>66.1732261058893</v>
      </c>
      <c r="Q458" s="3">
        <v>66.7624924483281</v>
      </c>
      <c r="R458" s="3">
        <v>67.2192663099575</v>
      </c>
      <c r="S458" s="3">
        <v>67.6315907446175</v>
      </c>
      <c r="T458" s="3">
        <v>68.0459407239817</v>
      </c>
      <c r="U458" s="3">
        <v>68.4488101743367</v>
      </c>
      <c r="V458" s="3">
        <v>68.8012876827277</v>
      </c>
      <c r="W458" s="3">
        <v>69.1109570060555</v>
      </c>
      <c r="X458" s="3"/>
      <c r="Y458" s="3"/>
      <c r="Z458" s="3"/>
      <c r="AA458" s="3"/>
      <c r="AB458" s="3"/>
      <c r="AC458" s="3"/>
      <c r="AD458" s="3"/>
      <c r="AE458" s="3"/>
    </row>
    <row r="459" spans="1:31">
      <c r="A459" t="s">
        <v>70</v>
      </c>
      <c r="B459" t="s">
        <v>73</v>
      </c>
      <c r="C459" t="s">
        <v>60</v>
      </c>
      <c r="D459" t="s">
        <v>33</v>
      </c>
      <c r="E459" s="3"/>
      <c r="F459" s="3">
        <v>159.087650271721</v>
      </c>
      <c r="G459" s="3">
        <v>160.616172148941</v>
      </c>
      <c r="H459" s="3">
        <v>181.8892293185</v>
      </c>
      <c r="I459" s="3">
        <v>198.490413421942</v>
      </c>
      <c r="J459" s="3">
        <v>210.443226377192</v>
      </c>
      <c r="K459" s="3">
        <v>220.03219111038</v>
      </c>
      <c r="L459" s="3">
        <v>228.068708501587</v>
      </c>
      <c r="M459" s="3">
        <v>236.506118014624</v>
      </c>
      <c r="N459" s="3">
        <v>244.417637277289</v>
      </c>
      <c r="O459" s="3">
        <v>251.743822935383</v>
      </c>
      <c r="P459" s="3">
        <v>257.070133628864</v>
      </c>
      <c r="Q459" s="3">
        <v>261.862779428532</v>
      </c>
      <c r="R459" s="3">
        <v>265.906539688434</v>
      </c>
      <c r="S459" s="3">
        <v>268.249800530967</v>
      </c>
      <c r="T459" s="3">
        <v>268.554999358575</v>
      </c>
      <c r="U459" s="3">
        <v>268.131032291812</v>
      </c>
      <c r="V459" s="3">
        <v>268.695467035056</v>
      </c>
      <c r="W459" s="3">
        <v>270.33432978442</v>
      </c>
      <c r="X459" s="3"/>
      <c r="Y459" s="3"/>
      <c r="Z459" s="3"/>
      <c r="AA459" s="3"/>
      <c r="AB459" s="3"/>
      <c r="AC459" s="3"/>
      <c r="AD459" s="3"/>
      <c r="AE459" s="3"/>
    </row>
    <row r="460" spans="1:31">
      <c r="A460" t="s">
        <v>70</v>
      </c>
      <c r="B460" t="s">
        <v>73</v>
      </c>
      <c r="C460" t="s">
        <v>60</v>
      </c>
      <c r="D460" t="s">
        <v>37</v>
      </c>
      <c r="E460" s="3"/>
      <c r="F460" s="3">
        <v>146.4034195</v>
      </c>
      <c r="G460" s="3">
        <v>146.710818</v>
      </c>
      <c r="H460" s="3">
        <v>148.2478105</v>
      </c>
      <c r="I460" s="3">
        <v>149.370035</v>
      </c>
      <c r="J460" s="3">
        <v>150.6797845</v>
      </c>
      <c r="K460" s="3">
        <v>151.5291005</v>
      </c>
      <c r="L460" s="3">
        <v>152.36426</v>
      </c>
      <c r="M460" s="3">
        <v>152.700109</v>
      </c>
      <c r="N460" s="3">
        <v>153.393472</v>
      </c>
      <c r="O460" s="3">
        <v>154.2347675</v>
      </c>
      <c r="P460" s="3">
        <v>156.109461</v>
      </c>
      <c r="Q460" s="3">
        <v>157.95139</v>
      </c>
      <c r="R460" s="3">
        <v>159.992041</v>
      </c>
      <c r="S460" s="3">
        <v>162.904986</v>
      </c>
      <c r="T460" s="3">
        <v>167.0538255</v>
      </c>
      <c r="U460" s="3">
        <v>171.766392</v>
      </c>
      <c r="V460" s="3">
        <v>175.999508</v>
      </c>
      <c r="W460" s="3">
        <v>179.6661195</v>
      </c>
      <c r="X460" s="3"/>
      <c r="Y460" s="3"/>
      <c r="Z460" s="3"/>
      <c r="AA460" s="3"/>
      <c r="AB460" s="3"/>
      <c r="AC460" s="3"/>
      <c r="AD460" s="3"/>
      <c r="AE460" s="3"/>
    </row>
    <row r="461" spans="1:31">
      <c r="A461" t="s">
        <v>70</v>
      </c>
      <c r="B461" t="s">
        <v>73</v>
      </c>
      <c r="C461" t="s">
        <v>60</v>
      </c>
      <c r="D461" t="s">
        <v>39</v>
      </c>
      <c r="E461" s="3"/>
      <c r="F461" s="3">
        <v>496.4822072</v>
      </c>
      <c r="G461" s="3">
        <v>498.756936</v>
      </c>
      <c r="H461" s="3">
        <v>510.13058</v>
      </c>
      <c r="I461" s="3">
        <v>523.679471</v>
      </c>
      <c r="J461" s="3">
        <v>537.170525</v>
      </c>
      <c r="K461" s="3">
        <v>550.224142</v>
      </c>
      <c r="L461" s="3">
        <v>561.737753</v>
      </c>
      <c r="M461" s="3">
        <v>572.601637</v>
      </c>
      <c r="N461" s="3">
        <v>582.993388</v>
      </c>
      <c r="O461" s="3">
        <v>594.24219</v>
      </c>
      <c r="P461" s="3">
        <v>606.454942</v>
      </c>
      <c r="Q461" s="3">
        <v>619.533341</v>
      </c>
      <c r="R461" s="3">
        <v>632.897863</v>
      </c>
      <c r="S461" s="3">
        <v>646.136362</v>
      </c>
      <c r="T461" s="3">
        <v>659.306632</v>
      </c>
      <c r="U461" s="3">
        <v>672.851725</v>
      </c>
      <c r="V461" s="3">
        <v>687.345711</v>
      </c>
      <c r="W461" s="3">
        <v>702.78176</v>
      </c>
      <c r="X461" s="3"/>
      <c r="Y461" s="3"/>
      <c r="Z461" s="3"/>
      <c r="AA461" s="3"/>
      <c r="AB461" s="3"/>
      <c r="AC461" s="3"/>
      <c r="AD461" s="3"/>
      <c r="AE461" s="3"/>
    </row>
    <row r="462" spans="1:31">
      <c r="A462" t="s">
        <v>70</v>
      </c>
      <c r="B462" t="s">
        <v>73</v>
      </c>
      <c r="C462" t="s">
        <v>63</v>
      </c>
      <c r="D462" t="s">
        <v>18</v>
      </c>
      <c r="E462" s="3"/>
      <c r="F462" s="3">
        <v>326.0964</v>
      </c>
      <c r="G462" s="3">
        <v>328.832</v>
      </c>
      <c r="H462" s="3">
        <v>365.437</v>
      </c>
      <c r="I462" s="3">
        <v>398.418</v>
      </c>
      <c r="J462" s="3">
        <v>425.3</v>
      </c>
      <c r="K462" s="3">
        <v>445.165</v>
      </c>
      <c r="L462" s="3">
        <v>459.258</v>
      </c>
      <c r="M462" s="3">
        <v>470.821</v>
      </c>
      <c r="N462" s="3">
        <v>480.806</v>
      </c>
      <c r="O462" s="3">
        <v>489.704</v>
      </c>
      <c r="P462" s="3">
        <v>498.128</v>
      </c>
      <c r="Q462" s="3">
        <v>504.602</v>
      </c>
      <c r="R462" s="3">
        <v>509.606</v>
      </c>
      <c r="S462" s="3">
        <v>513.312</v>
      </c>
      <c r="T462" s="3">
        <v>516.084</v>
      </c>
      <c r="U462" s="3">
        <v>518.348</v>
      </c>
      <c r="V462" s="3">
        <v>520.179</v>
      </c>
      <c r="W462" s="3">
        <v>521.109</v>
      </c>
      <c r="X462" s="3"/>
      <c r="Y462" s="3"/>
      <c r="Z462" s="3"/>
      <c r="AA462" s="3"/>
      <c r="AB462" s="3"/>
      <c r="AC462" s="3"/>
      <c r="AD462" s="3"/>
      <c r="AE462" s="3"/>
    </row>
    <row r="463" spans="1:31">
      <c r="A463" t="s">
        <v>70</v>
      </c>
      <c r="B463" t="s">
        <v>73</v>
      </c>
      <c r="C463" t="s">
        <v>63</v>
      </c>
      <c r="D463" t="s">
        <v>31</v>
      </c>
      <c r="E463" s="3"/>
      <c r="F463" s="3">
        <v>61.0012988313212</v>
      </c>
      <c r="G463" s="3">
        <v>61.2584175554607</v>
      </c>
      <c r="H463" s="3">
        <v>66.6972194419318</v>
      </c>
      <c r="I463" s="3">
        <v>71.5375735745247</v>
      </c>
      <c r="J463" s="3">
        <v>75.1254416468032</v>
      </c>
      <c r="K463" s="3">
        <v>77.3124483001821</v>
      </c>
      <c r="L463" s="3">
        <v>78.4530573610406</v>
      </c>
      <c r="M463" s="3">
        <v>78.9913118465744</v>
      </c>
      <c r="N463" s="3">
        <v>79.4489799492974</v>
      </c>
      <c r="O463" s="3">
        <v>79.7089158992352</v>
      </c>
      <c r="P463" s="3">
        <v>79.7763377240149</v>
      </c>
      <c r="Q463" s="3">
        <v>79.3189599857396</v>
      </c>
      <c r="R463" s="3">
        <v>78.4810099290553</v>
      </c>
      <c r="S463" s="3">
        <v>77.436710207015</v>
      </c>
      <c r="T463" s="3">
        <v>76.318577014427</v>
      </c>
      <c r="U463" s="3">
        <v>75.1283426335242</v>
      </c>
      <c r="V463" s="3">
        <v>73.7747954021215</v>
      </c>
      <c r="W463" s="3">
        <v>72.1842899168004</v>
      </c>
      <c r="X463" s="3"/>
      <c r="Y463" s="3"/>
      <c r="Z463" s="3"/>
      <c r="AA463" s="3"/>
      <c r="AB463" s="3"/>
      <c r="AC463" s="3"/>
      <c r="AD463" s="3"/>
      <c r="AE463" s="3"/>
    </row>
    <row r="464" spans="1:31">
      <c r="A464" t="s">
        <v>70</v>
      </c>
      <c r="B464" t="s">
        <v>73</v>
      </c>
      <c r="C464" t="s">
        <v>63</v>
      </c>
      <c r="D464" t="s">
        <v>33</v>
      </c>
      <c r="E464" s="3"/>
      <c r="F464" s="3">
        <v>205.817069334546</v>
      </c>
      <c r="G464" s="3">
        <v>207.036412322505</v>
      </c>
      <c r="H464" s="3">
        <v>227.305637280819</v>
      </c>
      <c r="I464" s="3">
        <v>248.239303341391</v>
      </c>
      <c r="J464" s="3">
        <v>268.691105364125</v>
      </c>
      <c r="K464" s="3">
        <v>286.27716535028</v>
      </c>
      <c r="L464" s="3">
        <v>297.97645556611</v>
      </c>
      <c r="M464" s="3">
        <v>308.931886772459</v>
      </c>
      <c r="N464" s="3">
        <v>318.590321680769</v>
      </c>
      <c r="O464" s="3">
        <v>325.738051407923</v>
      </c>
      <c r="P464" s="3">
        <v>327.710183904749</v>
      </c>
      <c r="Q464" s="3">
        <v>326.523560270407</v>
      </c>
      <c r="R464" s="3">
        <v>324.168390010185</v>
      </c>
      <c r="S464" s="3">
        <v>320.20440702749</v>
      </c>
      <c r="T464" s="3">
        <v>312.54169193795</v>
      </c>
      <c r="U464" s="3">
        <v>302.389195968907</v>
      </c>
      <c r="V464" s="3">
        <v>293.483688204154</v>
      </c>
      <c r="W464" s="3">
        <v>285.607332599095</v>
      </c>
      <c r="X464" s="3"/>
      <c r="Y464" s="3"/>
      <c r="Z464" s="3"/>
      <c r="AA464" s="3"/>
      <c r="AB464" s="3"/>
      <c r="AC464" s="3"/>
      <c r="AD464" s="3"/>
      <c r="AE464" s="3"/>
    </row>
    <row r="465" spans="1:31">
      <c r="A465" t="s">
        <v>70</v>
      </c>
      <c r="B465" t="s">
        <v>73</v>
      </c>
      <c r="C465" t="s">
        <v>63</v>
      </c>
      <c r="D465" t="s">
        <v>37</v>
      </c>
      <c r="E465" s="3"/>
      <c r="F465" s="3">
        <v>1.5843992</v>
      </c>
      <c r="G465" s="3">
        <v>1.588281</v>
      </c>
      <c r="H465" s="3">
        <v>1.60769</v>
      </c>
      <c r="I465" s="3">
        <v>1.6049755</v>
      </c>
      <c r="J465" s="3">
        <v>1.5828585</v>
      </c>
      <c r="K465" s="3">
        <v>1.555014</v>
      </c>
      <c r="L465" s="3">
        <v>1.541256</v>
      </c>
      <c r="M465" s="3">
        <v>1.5240285</v>
      </c>
      <c r="N465" s="3">
        <v>1.509167</v>
      </c>
      <c r="O465" s="3">
        <v>1.5033675</v>
      </c>
      <c r="P465" s="3">
        <v>1.520026</v>
      </c>
      <c r="Q465" s="3">
        <v>1.545377</v>
      </c>
      <c r="R465" s="3">
        <v>1.572041</v>
      </c>
      <c r="S465" s="3">
        <v>1.603076</v>
      </c>
      <c r="T465" s="3">
        <v>1.6512485</v>
      </c>
      <c r="U465" s="3">
        <v>1.714175</v>
      </c>
      <c r="V465" s="3">
        <v>1.772429</v>
      </c>
      <c r="W465" s="3">
        <v>1.8245645</v>
      </c>
      <c r="X465" s="3"/>
      <c r="Y465" s="3"/>
      <c r="Z465" s="3"/>
      <c r="AA465" s="3"/>
      <c r="AB465" s="3"/>
      <c r="AC465" s="3"/>
      <c r="AD465" s="3"/>
      <c r="AE465" s="3"/>
    </row>
    <row r="466" spans="1:31">
      <c r="A466" t="s">
        <v>70</v>
      </c>
      <c r="B466" t="s">
        <v>73</v>
      </c>
      <c r="C466" t="s">
        <v>63</v>
      </c>
      <c r="D466" t="s">
        <v>39</v>
      </c>
      <c r="E466" s="3"/>
      <c r="F466" s="3">
        <v>5.3457288</v>
      </c>
      <c r="G466" s="3">
        <v>5.367948</v>
      </c>
      <c r="H466" s="3">
        <v>5.479044</v>
      </c>
      <c r="I466" s="3">
        <v>5.569353</v>
      </c>
      <c r="J466" s="3">
        <v>5.66119800000001</v>
      </c>
      <c r="K466" s="3">
        <v>5.757999</v>
      </c>
      <c r="L466" s="3">
        <v>5.853921</v>
      </c>
      <c r="M466" s="3">
        <v>5.960415</v>
      </c>
      <c r="N466" s="3">
        <v>6.051758</v>
      </c>
      <c r="O466" s="3">
        <v>6.143654</v>
      </c>
      <c r="P466" s="3">
        <v>6.24405700000001</v>
      </c>
      <c r="Q466" s="3">
        <v>6.361682</v>
      </c>
      <c r="R466" s="3">
        <v>6.493367</v>
      </c>
      <c r="S466" s="3">
        <v>6.628794</v>
      </c>
      <c r="T466" s="3">
        <v>6.762233</v>
      </c>
      <c r="U466" s="3">
        <v>6.8995</v>
      </c>
      <c r="V466" s="3">
        <v>7.050904</v>
      </c>
      <c r="W466" s="3">
        <v>7.219147</v>
      </c>
      <c r="X466" s="3"/>
      <c r="Y466" s="3"/>
      <c r="Z466" s="3"/>
      <c r="AA466" s="3"/>
      <c r="AB466" s="3"/>
      <c r="AC466" s="3"/>
      <c r="AD466" s="3"/>
      <c r="AE466" s="3"/>
    </row>
    <row r="467" spans="1:31">
      <c r="A467" t="s">
        <v>70</v>
      </c>
      <c r="B467" t="s">
        <v>73</v>
      </c>
      <c r="C467" t="s">
        <v>50</v>
      </c>
      <c r="D467" t="s">
        <v>18</v>
      </c>
      <c r="E467" s="3"/>
      <c r="F467" s="3">
        <v>1158.742</v>
      </c>
      <c r="G467" s="3">
        <v>1194.22</v>
      </c>
      <c r="H467" s="3">
        <v>1427.74</v>
      </c>
      <c r="I467" s="3">
        <v>1668.7</v>
      </c>
      <c r="J467" s="3">
        <v>1813.71</v>
      </c>
      <c r="K467" s="3">
        <v>1901.99</v>
      </c>
      <c r="L467" s="3">
        <v>1931.91</v>
      </c>
      <c r="M467" s="3">
        <v>1944.34</v>
      </c>
      <c r="N467" s="3">
        <v>1945.42</v>
      </c>
      <c r="O467" s="3">
        <v>1939.33</v>
      </c>
      <c r="P467" s="3">
        <v>1925.07</v>
      </c>
      <c r="Q467" s="3">
        <v>1898.51</v>
      </c>
      <c r="R467" s="3">
        <v>1862.1</v>
      </c>
      <c r="S467" s="3">
        <v>1821.71</v>
      </c>
      <c r="T467" s="3">
        <v>1784.27</v>
      </c>
      <c r="U467" s="3">
        <v>1753.18</v>
      </c>
      <c r="V467" s="3">
        <v>1727.65</v>
      </c>
      <c r="W467" s="3">
        <v>1703.96</v>
      </c>
      <c r="X467" s="3"/>
      <c r="Y467" s="3"/>
      <c r="Z467" s="3"/>
      <c r="AA467" s="3"/>
      <c r="AB467" s="3"/>
      <c r="AC467" s="3"/>
      <c r="AD467" s="3"/>
      <c r="AE467" s="3"/>
    </row>
    <row r="468" spans="1:31">
      <c r="A468" t="s">
        <v>70</v>
      </c>
      <c r="B468" t="s">
        <v>73</v>
      </c>
      <c r="C468" t="s">
        <v>50</v>
      </c>
      <c r="D468" t="s">
        <v>31</v>
      </c>
      <c r="E468" s="3"/>
      <c r="F468" s="3">
        <v>30.2038525320937</v>
      </c>
      <c r="G468" s="3">
        <v>31.0364678627332</v>
      </c>
      <c r="H468" s="3">
        <v>36.5641528092402</v>
      </c>
      <c r="I468" s="3">
        <v>43.5881520156849</v>
      </c>
      <c r="J468" s="3">
        <v>48.3673334852322</v>
      </c>
      <c r="K468" s="3">
        <v>51.7373940782134</v>
      </c>
      <c r="L468" s="3">
        <v>53.5687413939763</v>
      </c>
      <c r="M468" s="3">
        <v>54.7957682856577</v>
      </c>
      <c r="N468" s="3">
        <v>55.7021425691618</v>
      </c>
      <c r="O468" s="3">
        <v>56.4108435363156</v>
      </c>
      <c r="P468" s="3">
        <v>56.9236901071082</v>
      </c>
      <c r="Q468" s="3">
        <v>57.050027005841</v>
      </c>
      <c r="R468" s="3">
        <v>56.7155492709519</v>
      </c>
      <c r="S468" s="3">
        <v>55.9640784904718</v>
      </c>
      <c r="T468" s="3">
        <v>54.9724991159209</v>
      </c>
      <c r="U468" s="3">
        <v>53.9023459256024</v>
      </c>
      <c r="V468" s="3">
        <v>52.8183471368582</v>
      </c>
      <c r="W468" s="3">
        <v>51.6799517690988</v>
      </c>
      <c r="X468" s="3"/>
      <c r="Y468" s="3"/>
      <c r="Z468" s="3"/>
      <c r="AA468" s="3"/>
      <c r="AB468" s="3"/>
      <c r="AC468" s="3"/>
      <c r="AD468" s="3"/>
      <c r="AE468" s="3"/>
    </row>
    <row r="469" spans="1:31">
      <c r="A469" t="s">
        <v>70</v>
      </c>
      <c r="B469" t="s">
        <v>73</v>
      </c>
      <c r="C469" t="s">
        <v>50</v>
      </c>
      <c r="D469" t="s">
        <v>33</v>
      </c>
      <c r="E469" s="3"/>
      <c r="F469" s="3">
        <v>97.3280582043529</v>
      </c>
      <c r="G469" s="3">
        <v>100.637048308008</v>
      </c>
      <c r="H469" s="3">
        <v>122.322005349564</v>
      </c>
      <c r="I469" s="3">
        <v>148.788917771275</v>
      </c>
      <c r="J469" s="3">
        <v>165.990502617056</v>
      </c>
      <c r="K469" s="3">
        <v>181.469474446087</v>
      </c>
      <c r="L469" s="3">
        <v>196.014301796643</v>
      </c>
      <c r="M469" s="3">
        <v>212.481045748491</v>
      </c>
      <c r="N469" s="3">
        <v>225.713090679366</v>
      </c>
      <c r="O469" s="3">
        <v>233.59239931264</v>
      </c>
      <c r="P469" s="3">
        <v>233.356682295339</v>
      </c>
      <c r="Q469" s="3">
        <v>228.916450758655</v>
      </c>
      <c r="R469" s="3">
        <v>225.650845639298</v>
      </c>
      <c r="S469" s="3">
        <v>221.610782947073</v>
      </c>
      <c r="T469" s="3">
        <v>217.301724370482</v>
      </c>
      <c r="U469" s="3">
        <v>211.739284999776</v>
      </c>
      <c r="V469" s="3">
        <v>205.684139808069</v>
      </c>
      <c r="W469" s="3">
        <v>199.638755501984</v>
      </c>
      <c r="X469" s="3"/>
      <c r="Y469" s="3"/>
      <c r="Z469" s="3"/>
      <c r="AA469" s="3"/>
      <c r="AB469" s="3"/>
      <c r="AC469" s="3"/>
      <c r="AD469" s="3"/>
      <c r="AE469" s="3"/>
    </row>
    <row r="470" spans="1:31">
      <c r="A470" t="s">
        <v>70</v>
      </c>
      <c r="B470" t="s">
        <v>73</v>
      </c>
      <c r="C470" t="s">
        <v>50</v>
      </c>
      <c r="D470" t="s">
        <v>37</v>
      </c>
      <c r="E470" s="3"/>
      <c r="F470" s="3">
        <v>11.9055288</v>
      </c>
      <c r="G470" s="3">
        <v>11.866604</v>
      </c>
      <c r="H470" s="3">
        <v>11.67198</v>
      </c>
      <c r="I470" s="3">
        <v>11.215217</v>
      </c>
      <c r="J470" s="3">
        <v>10.926589</v>
      </c>
      <c r="K470" s="3">
        <v>10.4810465</v>
      </c>
      <c r="L470" s="3">
        <v>9.8559645</v>
      </c>
      <c r="M470" s="3">
        <v>9.1506515</v>
      </c>
      <c r="N470" s="3">
        <v>8.618995</v>
      </c>
      <c r="O470" s="3">
        <v>8.3021965</v>
      </c>
      <c r="P470" s="3">
        <v>8.2494745</v>
      </c>
      <c r="Q470" s="3">
        <v>8.2934625</v>
      </c>
      <c r="R470" s="3">
        <v>8.2521295</v>
      </c>
      <c r="S470" s="3">
        <v>8.220313</v>
      </c>
      <c r="T470" s="3">
        <v>8.2110255</v>
      </c>
      <c r="U470" s="3">
        <v>8.2798995</v>
      </c>
      <c r="V470" s="3">
        <v>8.3995295</v>
      </c>
      <c r="W470" s="3">
        <v>8.5352165</v>
      </c>
      <c r="X470" s="3"/>
      <c r="Y470" s="3"/>
      <c r="Z470" s="3"/>
      <c r="AA470" s="3"/>
      <c r="AB470" s="3"/>
      <c r="AC470" s="3"/>
      <c r="AD470" s="3"/>
      <c r="AE470" s="3"/>
    </row>
    <row r="471" spans="1:31">
      <c r="A471" t="s">
        <v>70</v>
      </c>
      <c r="B471" t="s">
        <v>73</v>
      </c>
      <c r="C471" t="s">
        <v>50</v>
      </c>
      <c r="D471" t="s">
        <v>39</v>
      </c>
      <c r="E471" s="3"/>
      <c r="F471" s="3">
        <v>38.3640464</v>
      </c>
      <c r="G471" s="3">
        <v>38.477961</v>
      </c>
      <c r="H471" s="3">
        <v>39.0475339999999</v>
      </c>
      <c r="I471" s="3">
        <v>38.283339</v>
      </c>
      <c r="J471" s="3">
        <v>37.4986559999999</v>
      </c>
      <c r="K471" s="3">
        <v>36.762385</v>
      </c>
      <c r="L471" s="3">
        <v>36.064129</v>
      </c>
      <c r="M471" s="3">
        <v>35.483397</v>
      </c>
      <c r="N471" s="3">
        <v>34.925407</v>
      </c>
      <c r="O471" s="3">
        <v>34.378674</v>
      </c>
      <c r="P471" s="3">
        <v>33.818433</v>
      </c>
      <c r="Q471" s="3">
        <v>33.277986</v>
      </c>
      <c r="R471" s="3">
        <v>32.832266</v>
      </c>
      <c r="S471" s="3">
        <v>32.551416</v>
      </c>
      <c r="T471" s="3">
        <v>32.457502</v>
      </c>
      <c r="U471" s="3">
        <v>32.525115</v>
      </c>
      <c r="V471" s="3">
        <v>32.709278</v>
      </c>
      <c r="W471" s="3">
        <v>32.971393</v>
      </c>
      <c r="X471" s="3"/>
      <c r="Y471" s="3"/>
      <c r="Z471" s="3"/>
      <c r="AA471" s="3"/>
      <c r="AB471" s="3"/>
      <c r="AC471" s="3"/>
      <c r="AD471" s="3"/>
      <c r="AE471" s="3"/>
    </row>
    <row r="472" spans="1:31">
      <c r="A472" t="s">
        <v>70</v>
      </c>
      <c r="B472" t="s">
        <v>73</v>
      </c>
      <c r="C472" t="s">
        <v>19</v>
      </c>
      <c r="D472" t="s">
        <v>18</v>
      </c>
      <c r="E472" s="3"/>
      <c r="F472" s="3">
        <v>15477.03240087</v>
      </c>
      <c r="G472" s="3">
        <v>15975.38654838</v>
      </c>
      <c r="H472" s="3">
        <v>19503.07990827</v>
      </c>
      <c r="I472" s="3">
        <v>23868.52066799</v>
      </c>
      <c r="J472" s="3">
        <v>27905.79044256</v>
      </c>
      <c r="K472" s="3">
        <v>31263.43472587</v>
      </c>
      <c r="L472" s="3">
        <v>34059.14209355</v>
      </c>
      <c r="M472" s="3">
        <v>36587.35911202</v>
      </c>
      <c r="N472" s="3">
        <v>39024.44137856</v>
      </c>
      <c r="O472" s="3">
        <v>41369.85356161</v>
      </c>
      <c r="P472" s="3">
        <v>43653.08440762</v>
      </c>
      <c r="Q472" s="3">
        <v>45810.63268064</v>
      </c>
      <c r="R472" s="3">
        <v>47864.14217692</v>
      </c>
      <c r="S472" s="3">
        <v>49801.81664772</v>
      </c>
      <c r="T472" s="3">
        <v>51657.49778073</v>
      </c>
      <c r="U472" s="3">
        <v>53467.24124331</v>
      </c>
      <c r="V472" s="3">
        <v>55261.5971181</v>
      </c>
      <c r="W472" s="3">
        <v>57065.3986185</v>
      </c>
      <c r="X472" s="3"/>
      <c r="Y472" s="3"/>
      <c r="Z472" s="3"/>
      <c r="AA472" s="3"/>
      <c r="AB472" s="3"/>
      <c r="AC472" s="3"/>
      <c r="AD472" s="3"/>
      <c r="AE472" s="3"/>
    </row>
    <row r="473" spans="1:31">
      <c r="A473" t="s">
        <v>70</v>
      </c>
      <c r="B473" t="s">
        <v>73</v>
      </c>
      <c r="C473" t="s">
        <v>19</v>
      </c>
      <c r="D473" t="s">
        <v>31</v>
      </c>
      <c r="E473" s="3"/>
      <c r="F473" s="3">
        <v>11.4375955483181</v>
      </c>
      <c r="G473" s="3">
        <v>11.6627998676508</v>
      </c>
      <c r="H473" s="3">
        <v>13.4246811372259</v>
      </c>
      <c r="I473" s="3">
        <v>15.5206272034841</v>
      </c>
      <c r="J473" s="3">
        <v>17.2192109196394</v>
      </c>
      <c r="K473" s="3">
        <v>18.3861921984961</v>
      </c>
      <c r="L473" s="3">
        <v>19.2036812683923</v>
      </c>
      <c r="M473" s="3">
        <v>19.8582044794614</v>
      </c>
      <c r="N473" s="3">
        <v>20.4573634571652</v>
      </c>
      <c r="O473" s="3">
        <v>21.0017229410034</v>
      </c>
      <c r="P473" s="3">
        <v>21.5315856700742</v>
      </c>
      <c r="Q473" s="3">
        <v>22.0176037566926</v>
      </c>
      <c r="R473" s="3">
        <v>22.473917214139</v>
      </c>
      <c r="S473" s="3">
        <v>22.8912366701395</v>
      </c>
      <c r="T473" s="3">
        <v>23.2748357761478</v>
      </c>
      <c r="U473" s="3">
        <v>23.6299531013835</v>
      </c>
      <c r="V473" s="3">
        <v>23.9669539957956</v>
      </c>
      <c r="W473" s="3">
        <v>24.2948704154747</v>
      </c>
      <c r="X473" s="3"/>
      <c r="Y473" s="3"/>
      <c r="Z473" s="3"/>
      <c r="AA473" s="3"/>
      <c r="AB473" s="3"/>
      <c r="AC473" s="3"/>
      <c r="AD473" s="3"/>
      <c r="AE473" s="3"/>
    </row>
    <row r="474" spans="1:31">
      <c r="A474" t="s">
        <v>70</v>
      </c>
      <c r="B474" t="s">
        <v>73</v>
      </c>
      <c r="C474" t="s">
        <v>19</v>
      </c>
      <c r="D474" t="s">
        <v>33</v>
      </c>
      <c r="E474" s="3"/>
      <c r="F474" s="3">
        <v>40.049792505751</v>
      </c>
      <c r="G474" s="3">
        <v>40.798592153796</v>
      </c>
      <c r="H474" s="3">
        <v>46.7499351054148</v>
      </c>
      <c r="I474" s="3">
        <v>54.1803488037787</v>
      </c>
      <c r="J474" s="3">
        <v>60.4781055199239</v>
      </c>
      <c r="K474" s="3">
        <v>64.9512564636861</v>
      </c>
      <c r="L474" s="3">
        <v>68.1671936713889</v>
      </c>
      <c r="M474" s="3">
        <v>70.8950541534792</v>
      </c>
      <c r="N474" s="3">
        <v>73.3203809713817</v>
      </c>
      <c r="O474" s="3">
        <v>75.6699115744211</v>
      </c>
      <c r="P474" s="3">
        <v>77.7253181450762</v>
      </c>
      <c r="Q474" s="3">
        <v>79.464762195759</v>
      </c>
      <c r="R474" s="3">
        <v>80.920296503248</v>
      </c>
      <c r="S474" s="3">
        <v>82.1928503612531</v>
      </c>
      <c r="T474" s="3">
        <v>83.1339877303116</v>
      </c>
      <c r="U474" s="3">
        <v>84.2212319205876</v>
      </c>
      <c r="V474" s="3">
        <v>85.4987338207702</v>
      </c>
      <c r="W474" s="3">
        <v>86.9609195442918</v>
      </c>
      <c r="X474" s="3"/>
      <c r="Y474" s="3"/>
      <c r="Z474" s="3"/>
      <c r="AA474" s="3"/>
      <c r="AB474" s="3"/>
      <c r="AC474" s="3"/>
      <c r="AD474" s="3"/>
      <c r="AE474" s="3"/>
    </row>
    <row r="475" spans="1:31">
      <c r="A475" t="s">
        <v>70</v>
      </c>
      <c r="B475" t="s">
        <v>73</v>
      </c>
      <c r="C475" t="s">
        <v>19</v>
      </c>
      <c r="D475" t="s">
        <v>37</v>
      </c>
      <c r="E475" s="3"/>
      <c r="F475" s="3">
        <v>386.4447587</v>
      </c>
      <c r="G475" s="3">
        <v>391.5671033</v>
      </c>
      <c r="H475" s="3">
        <v>417.17875895</v>
      </c>
      <c r="I475" s="3">
        <v>440.5383353</v>
      </c>
      <c r="J475" s="3">
        <v>461.4197188</v>
      </c>
      <c r="K475" s="3">
        <v>481.33687365</v>
      </c>
      <c r="L475" s="3">
        <v>499.6412535</v>
      </c>
      <c r="M475" s="3">
        <v>516.077737</v>
      </c>
      <c r="N475" s="3">
        <v>532.2454802</v>
      </c>
      <c r="O475" s="3">
        <v>546.71470735</v>
      </c>
      <c r="P475" s="3">
        <v>561.632753</v>
      </c>
      <c r="Q475" s="3">
        <v>576.48989835</v>
      </c>
      <c r="R475" s="3">
        <v>591.49736525</v>
      </c>
      <c r="S475" s="3">
        <v>605.91421795</v>
      </c>
      <c r="T475" s="3">
        <v>621.3763972</v>
      </c>
      <c r="U475" s="3">
        <v>634.8427828</v>
      </c>
      <c r="V475" s="3">
        <v>646.344041</v>
      </c>
      <c r="W475" s="3">
        <v>656.218896</v>
      </c>
      <c r="X475" s="3"/>
      <c r="Y475" s="3"/>
      <c r="Z475" s="3"/>
      <c r="AA475" s="3"/>
      <c r="AB475" s="3"/>
      <c r="AC475" s="3"/>
      <c r="AD475" s="3"/>
      <c r="AE475" s="3"/>
    </row>
    <row r="476" spans="1:31">
      <c r="A476" t="s">
        <v>70</v>
      </c>
      <c r="B476" t="s">
        <v>73</v>
      </c>
      <c r="C476" t="s">
        <v>19</v>
      </c>
      <c r="D476" t="s">
        <v>39</v>
      </c>
      <c r="E476" s="3"/>
      <c r="F476" s="3">
        <v>1353.1718564</v>
      </c>
      <c r="G476" s="3">
        <v>1369.7728444</v>
      </c>
      <c r="H476" s="3">
        <v>1452.7778879</v>
      </c>
      <c r="I476" s="3">
        <v>1537.8579973</v>
      </c>
      <c r="J476" s="3">
        <v>1620.6195843</v>
      </c>
      <c r="K476" s="3">
        <v>1700.3757161</v>
      </c>
      <c r="L476" s="3">
        <v>1773.5735986</v>
      </c>
      <c r="M476" s="3">
        <v>1842.4303743</v>
      </c>
      <c r="N476" s="3">
        <v>1907.5987705</v>
      </c>
      <c r="O476" s="3">
        <v>1969.8314123</v>
      </c>
      <c r="P476" s="3">
        <v>2027.3975673</v>
      </c>
      <c r="Q476" s="3">
        <v>2080.6366209</v>
      </c>
      <c r="R476" s="3">
        <v>2129.7641048</v>
      </c>
      <c r="S476" s="3">
        <v>2175.5843673</v>
      </c>
      <c r="T476" s="3">
        <v>2219.4570255</v>
      </c>
      <c r="U476" s="3">
        <v>2262.6892662</v>
      </c>
      <c r="V476" s="3">
        <v>2305.7413607</v>
      </c>
      <c r="W476" s="3">
        <v>2348.8661451</v>
      </c>
      <c r="X476" s="3"/>
      <c r="Y476" s="3"/>
      <c r="Z476" s="3"/>
      <c r="AA476" s="3"/>
      <c r="AB476" s="3"/>
      <c r="AC476" s="3"/>
      <c r="AD476" s="3"/>
      <c r="AE476" s="3"/>
    </row>
    <row r="477" spans="1:31">
      <c r="A477" t="s">
        <v>70</v>
      </c>
      <c r="B477" t="s">
        <v>73</v>
      </c>
      <c r="C477" t="s">
        <v>42</v>
      </c>
      <c r="D477" t="s">
        <v>18</v>
      </c>
      <c r="E477" s="3"/>
      <c r="F477" s="3">
        <v>3821.5516</v>
      </c>
      <c r="G477" s="3">
        <v>3853.416</v>
      </c>
      <c r="H477" s="3">
        <v>4114.417</v>
      </c>
      <c r="I477" s="3">
        <v>4415.481</v>
      </c>
      <c r="J477" s="3">
        <v>4792.869</v>
      </c>
      <c r="K477" s="3">
        <v>5112.323</v>
      </c>
      <c r="L477" s="3">
        <v>5357.155</v>
      </c>
      <c r="M477" s="3">
        <v>5546.42</v>
      </c>
      <c r="N477" s="3">
        <v>5733.092</v>
      </c>
      <c r="O477" s="3">
        <v>5947.176</v>
      </c>
      <c r="P477" s="3">
        <v>6167.897</v>
      </c>
      <c r="Q477" s="3">
        <v>6385.694</v>
      </c>
      <c r="R477" s="3">
        <v>6598.828</v>
      </c>
      <c r="S477" s="3">
        <v>6821.182</v>
      </c>
      <c r="T477" s="3">
        <v>7056.022</v>
      </c>
      <c r="U477" s="3">
        <v>7324.686</v>
      </c>
      <c r="V477" s="3">
        <v>7614.036</v>
      </c>
      <c r="W477" s="3">
        <v>7904.749</v>
      </c>
      <c r="X477" s="3"/>
      <c r="Y477" s="3"/>
      <c r="Z477" s="3"/>
      <c r="AA477" s="3"/>
      <c r="AB477" s="3"/>
      <c r="AC477" s="3"/>
      <c r="AD477" s="3"/>
      <c r="AE477" s="3"/>
    </row>
    <row r="478" spans="1:31">
      <c r="A478" t="s">
        <v>70</v>
      </c>
      <c r="B478" t="s">
        <v>73</v>
      </c>
      <c r="C478" t="s">
        <v>42</v>
      </c>
      <c r="D478" t="s">
        <v>31</v>
      </c>
      <c r="E478" s="3"/>
      <c r="F478" s="3">
        <v>24.5544042349446</v>
      </c>
      <c r="G478" s="3">
        <v>24.7931351083207</v>
      </c>
      <c r="H478" s="3">
        <v>26.6554224231777</v>
      </c>
      <c r="I478" s="3">
        <v>29.0959047385634</v>
      </c>
      <c r="J478" s="3">
        <v>32.0988549597539</v>
      </c>
      <c r="K478" s="3">
        <v>34.6585149638548</v>
      </c>
      <c r="L478" s="3">
        <v>36.616455773854</v>
      </c>
      <c r="M478" s="3">
        <v>38.1062624445725</v>
      </c>
      <c r="N478" s="3">
        <v>39.6120302617512</v>
      </c>
      <c r="O478" s="3">
        <v>41.3374745486995</v>
      </c>
      <c r="P478" s="3">
        <v>43.121206128666</v>
      </c>
      <c r="Q478" s="3">
        <v>44.7874859254753</v>
      </c>
      <c r="R478" s="3">
        <v>46.2352973579899</v>
      </c>
      <c r="S478" s="3">
        <v>47.5337452712468</v>
      </c>
      <c r="T478" s="3">
        <v>48.7458446904891</v>
      </c>
      <c r="U478" s="3">
        <v>50.0964375535602</v>
      </c>
      <c r="V478" s="3">
        <v>51.5575922566578</v>
      </c>
      <c r="W478" s="3">
        <v>53.0059672934952</v>
      </c>
      <c r="X478" s="3"/>
      <c r="Y478" s="3"/>
      <c r="Z478" s="3"/>
      <c r="AA478" s="3"/>
      <c r="AB478" s="3"/>
      <c r="AC478" s="3"/>
      <c r="AD478" s="3"/>
      <c r="AE478" s="3"/>
    </row>
    <row r="479" spans="1:31">
      <c r="A479" t="s">
        <v>70</v>
      </c>
      <c r="B479" t="s">
        <v>73</v>
      </c>
      <c r="C479" t="s">
        <v>42</v>
      </c>
      <c r="D479" t="s">
        <v>33</v>
      </c>
      <c r="E479" s="3"/>
      <c r="F479" s="3">
        <v>78.1422364859192</v>
      </c>
      <c r="G479" s="3">
        <v>79.4305012950999</v>
      </c>
      <c r="H479" s="3">
        <v>88.3814347727074</v>
      </c>
      <c r="I479" s="3">
        <v>98.4693585420139</v>
      </c>
      <c r="J479" s="3">
        <v>108.415668892348</v>
      </c>
      <c r="K479" s="3">
        <v>118.154126665054</v>
      </c>
      <c r="L479" s="3">
        <v>127.951405954073</v>
      </c>
      <c r="M479" s="3">
        <v>139.458598899479</v>
      </c>
      <c r="N479" s="3">
        <v>152.316463632451</v>
      </c>
      <c r="O479" s="3">
        <v>160.133376088155</v>
      </c>
      <c r="P479" s="3">
        <v>162.703086809772</v>
      </c>
      <c r="Q479" s="3">
        <v>165.375890789706</v>
      </c>
      <c r="R479" s="3">
        <v>169.611408053763</v>
      </c>
      <c r="S479" s="3">
        <v>176.911426253972</v>
      </c>
      <c r="T479" s="3">
        <v>183.43366737169</v>
      </c>
      <c r="U479" s="3">
        <v>187.88032969448</v>
      </c>
      <c r="V479" s="3">
        <v>191.394249866727</v>
      </c>
      <c r="W479" s="3">
        <v>194.96293262073</v>
      </c>
      <c r="X479" s="3"/>
      <c r="Y479" s="3"/>
      <c r="Z479" s="3"/>
      <c r="AA479" s="3"/>
      <c r="AB479" s="3"/>
      <c r="AC479" s="3"/>
      <c r="AD479" s="3"/>
      <c r="AE479" s="3"/>
    </row>
    <row r="480" spans="1:31">
      <c r="A480" t="s">
        <v>70</v>
      </c>
      <c r="B480" t="s">
        <v>73</v>
      </c>
      <c r="C480" t="s">
        <v>42</v>
      </c>
      <c r="D480" t="s">
        <v>37</v>
      </c>
      <c r="E480" s="3"/>
      <c r="F480" s="3">
        <v>48.9050707</v>
      </c>
      <c r="G480" s="3">
        <v>48.5130515</v>
      </c>
      <c r="H480" s="3">
        <v>46.5529555</v>
      </c>
      <c r="I480" s="3">
        <v>44.8411675</v>
      </c>
      <c r="J480" s="3">
        <v>44.2082685</v>
      </c>
      <c r="K480" s="3">
        <v>43.268256</v>
      </c>
      <c r="L480" s="3">
        <v>41.8686685</v>
      </c>
      <c r="M480" s="3">
        <v>39.7710865</v>
      </c>
      <c r="N480" s="3">
        <v>37.6393455</v>
      </c>
      <c r="O480" s="3">
        <v>37.138891</v>
      </c>
      <c r="P480" s="3">
        <v>37.908912</v>
      </c>
      <c r="Q480" s="3">
        <v>38.61321</v>
      </c>
      <c r="R480" s="3">
        <v>38.905567</v>
      </c>
      <c r="S480" s="3">
        <v>38.557046</v>
      </c>
      <c r="T480" s="3">
        <v>38.466341</v>
      </c>
      <c r="U480" s="3">
        <v>38.985912</v>
      </c>
      <c r="V480" s="3">
        <v>39.7819475</v>
      </c>
      <c r="W480" s="3">
        <v>40.5448815</v>
      </c>
      <c r="X480" s="3"/>
      <c r="Y480" s="3"/>
      <c r="Z480" s="3"/>
      <c r="AA480" s="3"/>
      <c r="AB480" s="3"/>
      <c r="AC480" s="3"/>
      <c r="AD480" s="3"/>
      <c r="AE480" s="3"/>
    </row>
    <row r="481" spans="1:31">
      <c r="A481" t="s">
        <v>70</v>
      </c>
      <c r="B481" t="s">
        <v>73</v>
      </c>
      <c r="C481" t="s">
        <v>42</v>
      </c>
      <c r="D481" t="s">
        <v>39</v>
      </c>
      <c r="E481" s="3"/>
      <c r="F481" s="3">
        <v>155.6360954</v>
      </c>
      <c r="G481" s="3">
        <v>155.4227</v>
      </c>
      <c r="H481" s="3">
        <v>154.355723</v>
      </c>
      <c r="I481" s="3">
        <v>151.756099</v>
      </c>
      <c r="J481" s="3">
        <v>149.315887</v>
      </c>
      <c r="K481" s="3">
        <v>147.505541</v>
      </c>
      <c r="L481" s="3">
        <v>146.304575</v>
      </c>
      <c r="M481" s="3">
        <v>145.551404</v>
      </c>
      <c r="N481" s="3">
        <v>144.731082</v>
      </c>
      <c r="O481" s="3">
        <v>143.868876</v>
      </c>
      <c r="P481" s="3">
        <v>143.036282</v>
      </c>
      <c r="Q481" s="3">
        <v>142.577639</v>
      </c>
      <c r="R481" s="3">
        <v>142.722733</v>
      </c>
      <c r="S481" s="3">
        <v>143.501884</v>
      </c>
      <c r="T481" s="3">
        <v>144.751251</v>
      </c>
      <c r="U481" s="3">
        <v>146.211714</v>
      </c>
      <c r="V481" s="3">
        <v>147.680209</v>
      </c>
      <c r="W481" s="3">
        <v>149.129417</v>
      </c>
      <c r="X481" s="3"/>
      <c r="Y481" s="3"/>
      <c r="Z481" s="3"/>
      <c r="AA481" s="3"/>
      <c r="AB481" s="3"/>
      <c r="AC481" s="3"/>
      <c r="AD481" s="3"/>
      <c r="AE481" s="3"/>
    </row>
    <row r="482" spans="1:31">
      <c r="A482" t="s">
        <v>70</v>
      </c>
      <c r="B482" t="s">
        <v>73</v>
      </c>
      <c r="C482" t="s">
        <v>55</v>
      </c>
      <c r="D482" t="s">
        <v>18</v>
      </c>
      <c r="E482" s="3"/>
      <c r="F482" s="3">
        <v>1595.632</v>
      </c>
      <c r="G482" s="3">
        <v>1599.98</v>
      </c>
      <c r="H482" s="3">
        <v>1941.87</v>
      </c>
      <c r="I482" s="3">
        <v>2402.82</v>
      </c>
      <c r="J482" s="3">
        <v>2789.47</v>
      </c>
      <c r="K482" s="3">
        <v>3098.99</v>
      </c>
      <c r="L482" s="3">
        <v>3336.84</v>
      </c>
      <c r="M482" s="3">
        <v>3515.74</v>
      </c>
      <c r="N482" s="3">
        <v>3648.43</v>
      </c>
      <c r="O482" s="3">
        <v>3732.14</v>
      </c>
      <c r="P482" s="3">
        <v>3781.93</v>
      </c>
      <c r="Q482" s="3">
        <v>3809.55</v>
      </c>
      <c r="R482" s="3">
        <v>3823.21</v>
      </c>
      <c r="S482" s="3">
        <v>3832.19</v>
      </c>
      <c r="T482" s="3">
        <v>3837.75</v>
      </c>
      <c r="U482" s="3">
        <v>3838.35</v>
      </c>
      <c r="V482" s="3">
        <v>3831.56</v>
      </c>
      <c r="W482" s="3">
        <v>3815.96</v>
      </c>
      <c r="X482" s="3"/>
      <c r="Y482" s="3"/>
      <c r="Z482" s="3"/>
      <c r="AA482" s="3"/>
      <c r="AB482" s="3"/>
      <c r="AC482" s="3"/>
      <c r="AD482" s="3"/>
      <c r="AE482" s="3"/>
    </row>
    <row r="483" spans="1:31">
      <c r="A483" t="s">
        <v>70</v>
      </c>
      <c r="B483" t="s">
        <v>73</v>
      </c>
      <c r="C483" t="s">
        <v>55</v>
      </c>
      <c r="D483" t="s">
        <v>31</v>
      </c>
      <c r="E483" s="3"/>
      <c r="F483" s="3">
        <v>44.7773062342185</v>
      </c>
      <c r="G483" s="3">
        <v>44.1617821974951</v>
      </c>
      <c r="H483" s="3">
        <v>49.5303863246172</v>
      </c>
      <c r="I483" s="3">
        <v>57.1885624588726</v>
      </c>
      <c r="J483" s="3">
        <v>62.4519976962254</v>
      </c>
      <c r="K483" s="3">
        <v>65.7682484133545</v>
      </c>
      <c r="L483" s="3">
        <v>67.8310946304795</v>
      </c>
      <c r="M483" s="3">
        <v>69.1172849792157</v>
      </c>
      <c r="N483" s="3">
        <v>69.8921917401151</v>
      </c>
      <c r="O483" s="3">
        <v>70.0584141738999</v>
      </c>
      <c r="P483" s="3">
        <v>69.8972845751506</v>
      </c>
      <c r="Q483" s="3">
        <v>69.4525611141245</v>
      </c>
      <c r="R483" s="3">
        <v>68.7817367191975</v>
      </c>
      <c r="S483" s="3">
        <v>67.9950270278365</v>
      </c>
      <c r="T483" s="3">
        <v>67.1058310757517</v>
      </c>
      <c r="U483" s="3">
        <v>66.1204891071259</v>
      </c>
      <c r="V483" s="3">
        <v>65.0832941010847</v>
      </c>
      <c r="W483" s="3">
        <v>63.9876359030474</v>
      </c>
      <c r="X483" s="3"/>
      <c r="Y483" s="3"/>
      <c r="Z483" s="3"/>
      <c r="AA483" s="3"/>
      <c r="AB483" s="3"/>
      <c r="AC483" s="3"/>
      <c r="AD483" s="3"/>
      <c r="AE483" s="3"/>
    </row>
    <row r="484" spans="1:31">
      <c r="A484" t="s">
        <v>70</v>
      </c>
      <c r="B484" t="s">
        <v>73</v>
      </c>
      <c r="C484" t="s">
        <v>55</v>
      </c>
      <c r="D484" t="s">
        <v>33</v>
      </c>
      <c r="E484" s="3"/>
      <c r="F484" s="3">
        <v>138.804054291513</v>
      </c>
      <c r="G484" s="3">
        <v>136.855583905924</v>
      </c>
      <c r="H484" s="3">
        <v>153.286970524621</v>
      </c>
      <c r="I484" s="3">
        <v>178.223043228816</v>
      </c>
      <c r="J484" s="3">
        <v>199.415494353789</v>
      </c>
      <c r="K484" s="3">
        <v>217.906670250876</v>
      </c>
      <c r="L484" s="3">
        <v>236.578758235899</v>
      </c>
      <c r="M484" s="3">
        <v>249.58336692061</v>
      </c>
      <c r="N484" s="3">
        <v>255.638814837538</v>
      </c>
      <c r="O484" s="3">
        <v>258.378465945791</v>
      </c>
      <c r="P484" s="3">
        <v>255.607216759303</v>
      </c>
      <c r="Q484" s="3">
        <v>251.897646459169</v>
      </c>
      <c r="R484" s="3">
        <v>248.756691516028</v>
      </c>
      <c r="S484" s="3">
        <v>247.108268905078</v>
      </c>
      <c r="T484" s="3">
        <v>244.859880524457</v>
      </c>
      <c r="U484" s="3">
        <v>243.288506854701</v>
      </c>
      <c r="V484" s="3">
        <v>241.220656248414</v>
      </c>
      <c r="W484" s="3">
        <v>239.130463390942</v>
      </c>
      <c r="X484" s="3"/>
      <c r="Y484" s="3"/>
      <c r="Z484" s="3"/>
      <c r="AA484" s="3"/>
      <c r="AB484" s="3"/>
      <c r="AC484" s="3"/>
      <c r="AD484" s="3"/>
      <c r="AE484" s="3"/>
    </row>
    <row r="485" spans="1:31">
      <c r="A485" t="s">
        <v>70</v>
      </c>
      <c r="B485" t="s">
        <v>73</v>
      </c>
      <c r="C485" t="s">
        <v>55</v>
      </c>
      <c r="D485" t="s">
        <v>37</v>
      </c>
      <c r="E485" s="3"/>
      <c r="F485" s="3">
        <v>11.495572</v>
      </c>
      <c r="G485" s="3">
        <v>11.69101</v>
      </c>
      <c r="H485" s="3">
        <v>12.6682</v>
      </c>
      <c r="I485" s="3">
        <v>13.482095</v>
      </c>
      <c r="J485" s="3">
        <v>13.988231</v>
      </c>
      <c r="K485" s="3">
        <v>14.221639</v>
      </c>
      <c r="L485" s="3">
        <v>14.104563</v>
      </c>
      <c r="M485" s="3">
        <v>14.0864355</v>
      </c>
      <c r="N485" s="3">
        <v>14.2718155</v>
      </c>
      <c r="O485" s="3">
        <v>14.44447</v>
      </c>
      <c r="P485" s="3">
        <v>14.7958655</v>
      </c>
      <c r="Q485" s="3">
        <v>15.1234045</v>
      </c>
      <c r="R485" s="3">
        <v>15.369275</v>
      </c>
      <c r="S485" s="3">
        <v>15.5081415</v>
      </c>
      <c r="T485" s="3">
        <v>15.6732495</v>
      </c>
      <c r="U485" s="3">
        <v>15.7769475</v>
      </c>
      <c r="V485" s="3">
        <v>15.884046</v>
      </c>
      <c r="W485" s="3">
        <v>15.957649</v>
      </c>
      <c r="X485" s="3"/>
      <c r="Y485" s="3"/>
      <c r="Z485" s="3"/>
      <c r="AA485" s="3"/>
      <c r="AB485" s="3"/>
      <c r="AC485" s="3"/>
      <c r="AD485" s="3"/>
      <c r="AE485" s="3"/>
    </row>
    <row r="486" spans="1:31">
      <c r="A486" t="s">
        <v>70</v>
      </c>
      <c r="B486" t="s">
        <v>73</v>
      </c>
      <c r="C486" t="s">
        <v>55</v>
      </c>
      <c r="D486" t="s">
        <v>39</v>
      </c>
      <c r="E486" s="3"/>
      <c r="F486" s="3">
        <v>35.6348368</v>
      </c>
      <c r="G486" s="3">
        <v>36.229969</v>
      </c>
      <c r="H486" s="3">
        <v>39.20563</v>
      </c>
      <c r="I486" s="3">
        <v>42.015744</v>
      </c>
      <c r="J486" s="3">
        <v>44.6658249999999</v>
      </c>
      <c r="K486" s="3">
        <v>47.11985</v>
      </c>
      <c r="L486" s="3">
        <v>49.193368</v>
      </c>
      <c r="M486" s="3">
        <v>50.866292</v>
      </c>
      <c r="N486" s="3">
        <v>52.200824</v>
      </c>
      <c r="O486" s="3">
        <v>53.271831</v>
      </c>
      <c r="P486" s="3">
        <v>54.106966</v>
      </c>
      <c r="Q486" s="3">
        <v>54.8511089999999</v>
      </c>
      <c r="R486" s="3">
        <v>55.584668</v>
      </c>
      <c r="S486" s="3">
        <v>56.359857</v>
      </c>
      <c r="T486" s="3">
        <v>57.189516</v>
      </c>
      <c r="U486" s="3">
        <v>58.050841</v>
      </c>
      <c r="V486" s="3">
        <v>58.8716359999999</v>
      </c>
      <c r="W486" s="3">
        <v>59.635896</v>
      </c>
      <c r="X486" s="3"/>
      <c r="Y486" s="3"/>
      <c r="Z486" s="3"/>
      <c r="AA486" s="3"/>
      <c r="AB486" s="3"/>
      <c r="AC486" s="3"/>
      <c r="AD486" s="3"/>
      <c r="AE486" s="3"/>
    </row>
    <row r="487" spans="1:31">
      <c r="A487" t="s">
        <v>70</v>
      </c>
      <c r="B487" t="s">
        <v>73</v>
      </c>
      <c r="C487" t="s">
        <v>34</v>
      </c>
      <c r="D487" t="s">
        <v>18</v>
      </c>
      <c r="E487" s="3"/>
      <c r="F487" s="3">
        <v>743.7296</v>
      </c>
      <c r="G487" s="3">
        <v>739.937</v>
      </c>
      <c r="H487" s="3">
        <v>813.18</v>
      </c>
      <c r="I487" s="3">
        <v>877.937</v>
      </c>
      <c r="J487" s="3">
        <v>985.677</v>
      </c>
      <c r="K487" s="3">
        <v>1124.47</v>
      </c>
      <c r="L487" s="3">
        <v>1282.38</v>
      </c>
      <c r="M487" s="3">
        <v>1448.83</v>
      </c>
      <c r="N487" s="3">
        <v>1621.74</v>
      </c>
      <c r="O487" s="3">
        <v>1796.71</v>
      </c>
      <c r="P487" s="3">
        <v>1969.38</v>
      </c>
      <c r="Q487" s="3">
        <v>2138.43</v>
      </c>
      <c r="R487" s="3">
        <v>2304.45</v>
      </c>
      <c r="S487" s="3">
        <v>2469.04</v>
      </c>
      <c r="T487" s="3">
        <v>2633.59</v>
      </c>
      <c r="U487" s="3">
        <v>2797.77</v>
      </c>
      <c r="V487" s="3">
        <v>2959.3</v>
      </c>
      <c r="W487" s="3">
        <v>3118.28</v>
      </c>
      <c r="X487" s="3"/>
      <c r="Y487" s="3"/>
      <c r="Z487" s="3"/>
      <c r="AA487" s="3"/>
      <c r="AB487" s="3"/>
      <c r="AC487" s="3"/>
      <c r="AD487" s="3"/>
      <c r="AE487" s="3"/>
    </row>
    <row r="488" spans="1:31">
      <c r="A488" t="s">
        <v>70</v>
      </c>
      <c r="B488" t="s">
        <v>73</v>
      </c>
      <c r="C488" t="s">
        <v>34</v>
      </c>
      <c r="D488" t="s">
        <v>31</v>
      </c>
      <c r="E488" s="3"/>
      <c r="F488" s="3">
        <v>12.8206190348376</v>
      </c>
      <c r="G488" s="3">
        <v>12.65581966015</v>
      </c>
      <c r="H488" s="3">
        <v>13.3868392050768</v>
      </c>
      <c r="I488" s="3">
        <v>13.9489053065269</v>
      </c>
      <c r="J488" s="3">
        <v>15.196289003376</v>
      </c>
      <c r="K488" s="3">
        <v>16.902445410935</v>
      </c>
      <c r="L488" s="3">
        <v>18.9184720339787</v>
      </c>
      <c r="M488" s="3">
        <v>21.1238957022539</v>
      </c>
      <c r="N488" s="3">
        <v>23.4615755469199</v>
      </c>
      <c r="O488" s="3">
        <v>25.859855189647</v>
      </c>
      <c r="P488" s="3">
        <v>28.2696296058117</v>
      </c>
      <c r="Q488" s="3">
        <v>30.6891402050813</v>
      </c>
      <c r="R488" s="3">
        <v>33.118487484303</v>
      </c>
      <c r="S488" s="3">
        <v>35.5838989746094</v>
      </c>
      <c r="T488" s="3">
        <v>38.063408624427</v>
      </c>
      <c r="U488" s="3">
        <v>40.5558239769072</v>
      </c>
      <c r="V488" s="3">
        <v>43.0454893933081</v>
      </c>
      <c r="W488" s="3">
        <v>45.5389797649255</v>
      </c>
      <c r="X488" s="3"/>
      <c r="Y488" s="3"/>
      <c r="Z488" s="3"/>
      <c r="AA488" s="3"/>
      <c r="AB488" s="3"/>
      <c r="AC488" s="3"/>
      <c r="AD488" s="3"/>
      <c r="AE488" s="3"/>
    </row>
    <row r="489" spans="1:31">
      <c r="A489" t="s">
        <v>70</v>
      </c>
      <c r="B489" t="s">
        <v>73</v>
      </c>
      <c r="C489" t="s">
        <v>34</v>
      </c>
      <c r="D489" t="s">
        <v>33</v>
      </c>
      <c r="E489" s="3"/>
      <c r="F489" s="3">
        <v>44.8636950174832</v>
      </c>
      <c r="G489" s="3">
        <v>44.1597700440806</v>
      </c>
      <c r="H489" s="3">
        <v>46.0783874298331</v>
      </c>
      <c r="I489" s="3">
        <v>48.1613549693907</v>
      </c>
      <c r="J489" s="3">
        <v>52.6369823721271</v>
      </c>
      <c r="K489" s="3">
        <v>58.1660678039949</v>
      </c>
      <c r="L489" s="3">
        <v>64.5016576968279</v>
      </c>
      <c r="M489" s="3">
        <v>72.6036275304569</v>
      </c>
      <c r="N489" s="3">
        <v>81.8873919349902</v>
      </c>
      <c r="O489" s="3">
        <v>90.9062506364022</v>
      </c>
      <c r="P489" s="3">
        <v>98.8633560409116</v>
      </c>
      <c r="Q489" s="3">
        <v>106.195222905905</v>
      </c>
      <c r="R489" s="3">
        <v>114.688207780822</v>
      </c>
      <c r="S489" s="3">
        <v>123.638044347231</v>
      </c>
      <c r="T489" s="3">
        <v>132.709331044371</v>
      </c>
      <c r="U489" s="3">
        <v>141.620687411349</v>
      </c>
      <c r="V489" s="3">
        <v>150.585515493076</v>
      </c>
      <c r="W489" s="3">
        <v>159.601688790475</v>
      </c>
      <c r="X489" s="3"/>
      <c r="Y489" s="3"/>
      <c r="Z489" s="3"/>
      <c r="AA489" s="3"/>
      <c r="AB489" s="3"/>
      <c r="AC489" s="3"/>
      <c r="AD489" s="3"/>
      <c r="AE489" s="3"/>
    </row>
    <row r="490" spans="1:31">
      <c r="A490" t="s">
        <v>70</v>
      </c>
      <c r="B490" t="s">
        <v>73</v>
      </c>
      <c r="C490" t="s">
        <v>34</v>
      </c>
      <c r="D490" t="s">
        <v>37</v>
      </c>
      <c r="E490" s="3"/>
      <c r="F490" s="3">
        <v>16.5775378</v>
      </c>
      <c r="G490" s="3">
        <v>16.755907</v>
      </c>
      <c r="H490" s="3">
        <v>17.647753</v>
      </c>
      <c r="I490" s="3">
        <v>18.229076</v>
      </c>
      <c r="J490" s="3">
        <v>18.7259405</v>
      </c>
      <c r="K490" s="3">
        <v>19.3320615</v>
      </c>
      <c r="L490" s="3">
        <v>19.8813495</v>
      </c>
      <c r="M490" s="3">
        <v>19.955339</v>
      </c>
      <c r="N490" s="3">
        <v>19.804514</v>
      </c>
      <c r="O490" s="3">
        <v>19.7644275</v>
      </c>
      <c r="P490" s="3">
        <v>19.920222</v>
      </c>
      <c r="Q490" s="3">
        <v>20.1367815</v>
      </c>
      <c r="R490" s="3">
        <v>20.093173</v>
      </c>
      <c r="S490" s="3">
        <v>19.969905</v>
      </c>
      <c r="T490" s="3">
        <v>19.844799</v>
      </c>
      <c r="U490" s="3">
        <v>19.7553765</v>
      </c>
      <c r="V490" s="3">
        <v>19.6519565</v>
      </c>
      <c r="W490" s="3">
        <v>19.5378885</v>
      </c>
      <c r="X490" s="3"/>
      <c r="Y490" s="3"/>
      <c r="Z490" s="3"/>
      <c r="AA490" s="3"/>
      <c r="AB490" s="3"/>
      <c r="AC490" s="3"/>
      <c r="AD490" s="3"/>
      <c r="AE490" s="3"/>
    </row>
    <row r="491" spans="1:31">
      <c r="A491" t="s">
        <v>70</v>
      </c>
      <c r="B491" t="s">
        <v>73</v>
      </c>
      <c r="C491" t="s">
        <v>34</v>
      </c>
      <c r="D491" t="s">
        <v>39</v>
      </c>
      <c r="E491" s="3"/>
      <c r="F491" s="3">
        <v>58.0104282</v>
      </c>
      <c r="G491" s="3">
        <v>58.466146</v>
      </c>
      <c r="H491" s="3">
        <v>60.744735</v>
      </c>
      <c r="I491" s="3">
        <v>62.939491</v>
      </c>
      <c r="J491" s="3">
        <v>64.863007</v>
      </c>
      <c r="K491" s="3">
        <v>66.52706</v>
      </c>
      <c r="L491" s="3">
        <v>67.784544</v>
      </c>
      <c r="M491" s="3">
        <v>68.587254</v>
      </c>
      <c r="N491" s="3">
        <v>69.123235</v>
      </c>
      <c r="O491" s="3">
        <v>69.478734</v>
      </c>
      <c r="P491" s="3">
        <v>69.6641599999999</v>
      </c>
      <c r="Q491" s="3">
        <v>69.680349</v>
      </c>
      <c r="R491" s="3">
        <v>69.581982</v>
      </c>
      <c r="S491" s="3">
        <v>69.386438</v>
      </c>
      <c r="T491" s="3">
        <v>69.189547</v>
      </c>
      <c r="U491" s="3">
        <v>68.985653</v>
      </c>
      <c r="V491" s="3">
        <v>68.7482019999999</v>
      </c>
      <c r="W491" s="3">
        <v>68.4749639999999</v>
      </c>
      <c r="X491" s="3"/>
      <c r="Y491" s="3"/>
      <c r="Z491" s="3"/>
      <c r="AA491" s="3"/>
      <c r="AB491" s="3"/>
      <c r="AC491" s="3"/>
      <c r="AD491" s="3"/>
      <c r="AE491" s="3"/>
    </row>
    <row r="492" spans="1:31">
      <c r="A492" t="s">
        <v>70</v>
      </c>
      <c r="B492" t="s">
        <v>73</v>
      </c>
      <c r="C492" t="s">
        <v>45</v>
      </c>
      <c r="D492" t="s">
        <v>18</v>
      </c>
      <c r="E492" s="3"/>
      <c r="F492" s="3">
        <v>1912.842</v>
      </c>
      <c r="G492" s="3">
        <v>1908.786</v>
      </c>
      <c r="H492" s="3">
        <v>2275.327</v>
      </c>
      <c r="I492" s="3">
        <v>2443.913</v>
      </c>
      <c r="J492" s="3">
        <v>2617.102</v>
      </c>
      <c r="K492" s="3">
        <v>2771.904</v>
      </c>
      <c r="L492" s="3">
        <v>2891.151</v>
      </c>
      <c r="M492" s="3">
        <v>2984.267</v>
      </c>
      <c r="N492" s="3">
        <v>3060.558</v>
      </c>
      <c r="O492" s="3">
        <v>3119.395</v>
      </c>
      <c r="P492" s="3">
        <v>3157.514</v>
      </c>
      <c r="Q492" s="3">
        <v>3168.693</v>
      </c>
      <c r="R492" s="3">
        <v>3164.784</v>
      </c>
      <c r="S492" s="3">
        <v>3155.775</v>
      </c>
      <c r="T492" s="3">
        <v>3147.415</v>
      </c>
      <c r="U492" s="3">
        <v>3139.74</v>
      </c>
      <c r="V492" s="3">
        <v>3129.554</v>
      </c>
      <c r="W492" s="3">
        <v>3112.197</v>
      </c>
      <c r="X492" s="3"/>
      <c r="Y492" s="3"/>
      <c r="Z492" s="3"/>
      <c r="AA492" s="3"/>
      <c r="AB492" s="3"/>
      <c r="AC492" s="3"/>
      <c r="AD492" s="3"/>
      <c r="AE492" s="3"/>
    </row>
    <row r="493" spans="1:31">
      <c r="A493" t="s">
        <v>70</v>
      </c>
      <c r="B493" t="s">
        <v>73</v>
      </c>
      <c r="C493" t="s">
        <v>45</v>
      </c>
      <c r="D493" t="s">
        <v>31</v>
      </c>
      <c r="E493" s="3"/>
      <c r="F493" s="3">
        <v>33.1710459474449</v>
      </c>
      <c r="G493" s="3">
        <v>33.12233998138</v>
      </c>
      <c r="H493" s="3">
        <v>39.6121933425355</v>
      </c>
      <c r="I493" s="3">
        <v>42.7822849476883</v>
      </c>
      <c r="J493" s="3">
        <v>46.0177319790148</v>
      </c>
      <c r="K493" s="3">
        <v>48.8664426113213</v>
      </c>
      <c r="L493" s="3">
        <v>51.0840354930515</v>
      </c>
      <c r="M493" s="3">
        <v>52.8232211345066</v>
      </c>
      <c r="N493" s="3">
        <v>54.536514520426</v>
      </c>
      <c r="O493" s="3">
        <v>56.154678971823</v>
      </c>
      <c r="P493" s="3">
        <v>57.5182505100612</v>
      </c>
      <c r="Q493" s="3">
        <v>58.2777397375537</v>
      </c>
      <c r="R493" s="3">
        <v>58.4535093606525</v>
      </c>
      <c r="S493" s="3">
        <v>58.1638604934339</v>
      </c>
      <c r="T493" s="3">
        <v>57.6280348708554</v>
      </c>
      <c r="U493" s="3">
        <v>57.0449341820457</v>
      </c>
      <c r="V493" s="3">
        <v>56.4764728163007</v>
      </c>
      <c r="W493" s="3">
        <v>55.8437132455396</v>
      </c>
      <c r="X493" s="3"/>
      <c r="Y493" s="3"/>
      <c r="Z493" s="3"/>
      <c r="AA493" s="3"/>
      <c r="AB493" s="3"/>
      <c r="AC493" s="3"/>
      <c r="AD493" s="3"/>
      <c r="AE493" s="3"/>
    </row>
    <row r="494" spans="1:31">
      <c r="A494" t="s">
        <v>70</v>
      </c>
      <c r="B494" t="s">
        <v>73</v>
      </c>
      <c r="C494" t="s">
        <v>45</v>
      </c>
      <c r="D494" t="s">
        <v>33</v>
      </c>
      <c r="E494" s="3"/>
      <c r="F494" s="3">
        <v>109.07822670822</v>
      </c>
      <c r="G494" s="3">
        <v>109.19722488961</v>
      </c>
      <c r="H494" s="3">
        <v>132.294925747716</v>
      </c>
      <c r="I494" s="3">
        <v>146.986548207169</v>
      </c>
      <c r="J494" s="3">
        <v>164.499288114177</v>
      </c>
      <c r="K494" s="3">
        <v>184.876110207986</v>
      </c>
      <c r="L494" s="3">
        <v>206.252329447025</v>
      </c>
      <c r="M494" s="3">
        <v>223.232229426295</v>
      </c>
      <c r="N494" s="3">
        <v>233.848190740406</v>
      </c>
      <c r="O494" s="3">
        <v>240.133450795735</v>
      </c>
      <c r="P494" s="3">
        <v>242.00927433678</v>
      </c>
      <c r="Q494" s="3">
        <v>242.82328848075</v>
      </c>
      <c r="R494" s="3">
        <v>243.743837394436</v>
      </c>
      <c r="S494" s="3">
        <v>243.409108947303</v>
      </c>
      <c r="T494" s="3">
        <v>240.555863758166</v>
      </c>
      <c r="U494" s="3">
        <v>235.33095894214</v>
      </c>
      <c r="V494" s="3">
        <v>230.121532146916</v>
      </c>
      <c r="W494" s="3">
        <v>225.406017488937</v>
      </c>
      <c r="X494" s="3"/>
      <c r="Y494" s="3"/>
      <c r="Z494" s="3"/>
      <c r="AA494" s="3"/>
      <c r="AB494" s="3"/>
      <c r="AC494" s="3"/>
      <c r="AD494" s="3"/>
      <c r="AE494" s="3"/>
    </row>
    <row r="495" spans="1:31">
      <c r="A495" t="s">
        <v>70</v>
      </c>
      <c r="B495" t="s">
        <v>73</v>
      </c>
      <c r="C495" t="s">
        <v>45</v>
      </c>
      <c r="D495" t="s">
        <v>37</v>
      </c>
      <c r="E495" s="3"/>
      <c r="F495" s="3">
        <v>17.5364237</v>
      </c>
      <c r="G495" s="3">
        <v>17.4801695</v>
      </c>
      <c r="H495" s="3">
        <v>17.1988985</v>
      </c>
      <c r="I495" s="3">
        <v>16.62678</v>
      </c>
      <c r="J495" s="3">
        <v>15.9095035</v>
      </c>
      <c r="K495" s="3">
        <v>14.9933055</v>
      </c>
      <c r="L495" s="3">
        <v>14.0175435</v>
      </c>
      <c r="M495" s="3">
        <v>13.3684415</v>
      </c>
      <c r="N495" s="3">
        <v>13.0877985</v>
      </c>
      <c r="O495" s="3">
        <v>12.990256</v>
      </c>
      <c r="P495" s="3">
        <v>13.0470785</v>
      </c>
      <c r="Q495" s="3">
        <v>13.0493785</v>
      </c>
      <c r="R495" s="3">
        <v>12.9840575</v>
      </c>
      <c r="S495" s="3">
        <v>12.964901</v>
      </c>
      <c r="T495" s="3">
        <v>13.0839255</v>
      </c>
      <c r="U495" s="3">
        <v>13.341806</v>
      </c>
      <c r="V495" s="3">
        <v>13.5995705</v>
      </c>
      <c r="W495" s="3">
        <v>13.8070715</v>
      </c>
      <c r="X495" s="3"/>
      <c r="Y495" s="3"/>
      <c r="Z495" s="3"/>
      <c r="AA495" s="3"/>
      <c r="AB495" s="3"/>
      <c r="AC495" s="3"/>
      <c r="AD495" s="3"/>
      <c r="AE495" s="3"/>
    </row>
    <row r="496" spans="1:31">
      <c r="A496" t="s">
        <v>70</v>
      </c>
      <c r="B496" t="s">
        <v>73</v>
      </c>
      <c r="C496" t="s">
        <v>45</v>
      </c>
      <c r="D496" t="s">
        <v>39</v>
      </c>
      <c r="E496" s="3"/>
      <c r="F496" s="3">
        <v>57.666014</v>
      </c>
      <c r="G496" s="3">
        <v>57.628356</v>
      </c>
      <c r="H496" s="3">
        <v>57.440066</v>
      </c>
      <c r="I496" s="3">
        <v>57.124415</v>
      </c>
      <c r="J496" s="3">
        <v>56.8715989999999</v>
      </c>
      <c r="K496" s="3">
        <v>56.72408</v>
      </c>
      <c r="L496" s="3">
        <v>56.595979</v>
      </c>
      <c r="M496" s="3">
        <v>56.495362</v>
      </c>
      <c r="N496" s="3">
        <v>56.119428</v>
      </c>
      <c r="O496" s="3">
        <v>55.550046</v>
      </c>
      <c r="P496" s="3">
        <v>54.895863</v>
      </c>
      <c r="Q496" s="3">
        <v>54.37227</v>
      </c>
      <c r="R496" s="3">
        <v>54.141899</v>
      </c>
      <c r="S496" s="3">
        <v>54.256629</v>
      </c>
      <c r="T496" s="3">
        <v>54.616039</v>
      </c>
      <c r="U496" s="3">
        <v>55.039769</v>
      </c>
      <c r="V496" s="3">
        <v>55.413411</v>
      </c>
      <c r="W496" s="3">
        <v>55.7304810000001</v>
      </c>
      <c r="X496" s="3"/>
      <c r="Y496" s="3"/>
      <c r="Z496" s="3"/>
      <c r="AA496" s="3"/>
      <c r="AB496" s="3"/>
      <c r="AC496" s="3"/>
      <c r="AD496" s="3"/>
      <c r="AE496" s="3"/>
    </row>
    <row r="497" spans="1:31">
      <c r="A497" t="s">
        <v>70</v>
      </c>
      <c r="B497" t="s">
        <v>73</v>
      </c>
      <c r="C497" t="s">
        <v>56</v>
      </c>
      <c r="D497" t="s">
        <v>18</v>
      </c>
      <c r="E497" s="3"/>
      <c r="F497" s="3">
        <v>1044.8878</v>
      </c>
      <c r="G497" s="3">
        <v>1057.941</v>
      </c>
      <c r="H497" s="3">
        <v>1182.175</v>
      </c>
      <c r="I497" s="3">
        <v>1299.832</v>
      </c>
      <c r="J497" s="3">
        <v>1376.306</v>
      </c>
      <c r="K497" s="3">
        <v>1426.078</v>
      </c>
      <c r="L497" s="3">
        <v>1460.512</v>
      </c>
      <c r="M497" s="3">
        <v>1488.603</v>
      </c>
      <c r="N497" s="3">
        <v>1514.894</v>
      </c>
      <c r="O497" s="3">
        <v>1541.122</v>
      </c>
      <c r="P497" s="3">
        <v>1568.012</v>
      </c>
      <c r="Q497" s="3">
        <v>1590.676</v>
      </c>
      <c r="R497" s="3">
        <v>1608.59</v>
      </c>
      <c r="S497" s="3">
        <v>1622.281</v>
      </c>
      <c r="T497" s="3">
        <v>1632.756</v>
      </c>
      <c r="U497" s="3">
        <v>1641.771</v>
      </c>
      <c r="V497" s="3">
        <v>1650.199</v>
      </c>
      <c r="W497" s="3">
        <v>1656.343</v>
      </c>
      <c r="X497" s="3"/>
      <c r="Y497" s="3"/>
      <c r="Z497" s="3"/>
      <c r="AA497" s="3"/>
      <c r="AB497" s="3"/>
      <c r="AC497" s="3"/>
      <c r="AD497" s="3"/>
      <c r="AE497" s="3"/>
    </row>
    <row r="498" spans="1:31">
      <c r="A498" t="s">
        <v>70</v>
      </c>
      <c r="B498" t="s">
        <v>73</v>
      </c>
      <c r="C498" t="s">
        <v>56</v>
      </c>
      <c r="D498" t="s">
        <v>31</v>
      </c>
      <c r="E498" s="3"/>
      <c r="F498" s="3">
        <v>48.3665850197332</v>
      </c>
      <c r="G498" s="3">
        <v>48.8489429801309</v>
      </c>
      <c r="H498" s="3">
        <v>53.9144708323249</v>
      </c>
      <c r="I498" s="3">
        <v>58.8583695464748</v>
      </c>
      <c r="J498" s="3">
        <v>61.8904683338302</v>
      </c>
      <c r="K498" s="3">
        <v>63.5686051385942</v>
      </c>
      <c r="L498" s="3">
        <v>64.4102947488775</v>
      </c>
      <c r="M498" s="3">
        <v>64.7112400406577</v>
      </c>
      <c r="N498" s="3">
        <v>64.9230000056142</v>
      </c>
      <c r="O498" s="3">
        <v>65.0166952271694</v>
      </c>
      <c r="P498" s="3">
        <v>64.988705397594</v>
      </c>
      <c r="Q498" s="3">
        <v>64.6037268956558</v>
      </c>
      <c r="R498" s="3">
        <v>63.9130510101313</v>
      </c>
      <c r="S498" s="3">
        <v>63.0406636666788</v>
      </c>
      <c r="T498" s="3">
        <v>62.072232081891</v>
      </c>
      <c r="U498" s="3">
        <v>61.0234774674505</v>
      </c>
      <c r="V498" s="3">
        <v>59.8563244219102</v>
      </c>
      <c r="W498" s="3">
        <v>58.5330968275482</v>
      </c>
      <c r="X498" s="3"/>
      <c r="Y498" s="3"/>
      <c r="Z498" s="3"/>
      <c r="AA498" s="3"/>
      <c r="AB498" s="3"/>
      <c r="AC498" s="3"/>
      <c r="AD498" s="3"/>
      <c r="AE498" s="3"/>
    </row>
    <row r="499" spans="1:31">
      <c r="A499" t="s">
        <v>70</v>
      </c>
      <c r="B499" t="s">
        <v>73</v>
      </c>
      <c r="C499" t="s">
        <v>56</v>
      </c>
      <c r="D499" t="s">
        <v>33</v>
      </c>
      <c r="E499" s="3"/>
      <c r="F499" s="3">
        <v>169.251437941306</v>
      </c>
      <c r="G499" s="3">
        <v>171.310789271039</v>
      </c>
      <c r="H499" s="3">
        <v>191.12104189846</v>
      </c>
      <c r="I499" s="3">
        <v>212.695556910983</v>
      </c>
      <c r="J499" s="3">
        <v>228.715588013614</v>
      </c>
      <c r="K499" s="3">
        <v>239.34683706021</v>
      </c>
      <c r="L499" s="3">
        <v>246.721923702316</v>
      </c>
      <c r="M499" s="3">
        <v>252.783868869185</v>
      </c>
      <c r="N499" s="3">
        <v>258.690009708812</v>
      </c>
      <c r="O499" s="3">
        <v>264.805170113544</v>
      </c>
      <c r="P499" s="3">
        <v>265.106203978727</v>
      </c>
      <c r="Q499" s="3">
        <v>263.188168978057</v>
      </c>
      <c r="R499" s="3">
        <v>260.703563651545</v>
      </c>
      <c r="S499" s="3">
        <v>257.104409099857</v>
      </c>
      <c r="T499" s="3">
        <v>251.061365615045</v>
      </c>
      <c r="U499" s="3">
        <v>243.758858277362</v>
      </c>
      <c r="V499" s="3">
        <v>237.186127405909</v>
      </c>
      <c r="W499" s="3">
        <v>231.043661696584</v>
      </c>
      <c r="X499" s="3"/>
      <c r="Y499" s="3"/>
      <c r="Z499" s="3"/>
      <c r="AA499" s="3"/>
      <c r="AB499" s="3"/>
      <c r="AC499" s="3"/>
      <c r="AD499" s="3"/>
      <c r="AE499" s="3"/>
    </row>
    <row r="500" spans="1:31">
      <c r="A500" t="s">
        <v>70</v>
      </c>
      <c r="B500" t="s">
        <v>73</v>
      </c>
      <c r="C500" t="s">
        <v>56</v>
      </c>
      <c r="D500" t="s">
        <v>37</v>
      </c>
      <c r="E500" s="3"/>
      <c r="F500" s="3">
        <v>6.173583</v>
      </c>
      <c r="G500" s="3">
        <v>6.1755655</v>
      </c>
      <c r="H500" s="3">
        <v>6.18547799999999</v>
      </c>
      <c r="I500" s="3">
        <v>6.11123249999999</v>
      </c>
      <c r="J500" s="3">
        <v>6.01754349999999</v>
      </c>
      <c r="K500" s="3">
        <v>5.95820699999999</v>
      </c>
      <c r="L500" s="3">
        <v>5.91966849999999</v>
      </c>
      <c r="M500" s="3">
        <v>5.88883699999999</v>
      </c>
      <c r="N500" s="3">
        <v>5.85602049999999</v>
      </c>
      <c r="O500" s="3">
        <v>5.81983349999999</v>
      </c>
      <c r="P500" s="3">
        <v>5.91465599999999</v>
      </c>
      <c r="Q500" s="3">
        <v>6.0438735</v>
      </c>
      <c r="R500" s="3">
        <v>6.170188</v>
      </c>
      <c r="S500" s="3">
        <v>6.30981399999999</v>
      </c>
      <c r="T500" s="3">
        <v>6.50341399999999</v>
      </c>
      <c r="U500" s="3">
        <v>6.73522599999999</v>
      </c>
      <c r="V500" s="3">
        <v>6.95740099999999</v>
      </c>
      <c r="W500" s="3">
        <v>7.16896099999999</v>
      </c>
      <c r="X500" s="3"/>
      <c r="Y500" s="3"/>
      <c r="Z500" s="3"/>
      <c r="AA500" s="3"/>
      <c r="AB500" s="3"/>
      <c r="AC500" s="3"/>
      <c r="AD500" s="3"/>
      <c r="AE500" s="3"/>
    </row>
    <row r="501" spans="1:31">
      <c r="A501" t="s">
        <v>70</v>
      </c>
      <c r="B501" t="s">
        <v>73</v>
      </c>
      <c r="C501" t="s">
        <v>56</v>
      </c>
      <c r="D501" t="s">
        <v>39</v>
      </c>
      <c r="E501" s="3"/>
      <c r="F501" s="3">
        <v>21.6035058</v>
      </c>
      <c r="G501" s="3">
        <v>21.657398</v>
      </c>
      <c r="H501" s="3">
        <v>21.926859</v>
      </c>
      <c r="I501" s="3">
        <v>22.084064</v>
      </c>
      <c r="J501" s="3">
        <v>22.23777</v>
      </c>
      <c r="K501" s="3">
        <v>22.433684</v>
      </c>
      <c r="L501" s="3">
        <v>22.675133</v>
      </c>
      <c r="M501" s="3">
        <v>23.003778</v>
      </c>
      <c r="N501" s="3">
        <v>23.333703</v>
      </c>
      <c r="O501" s="3">
        <v>23.703481</v>
      </c>
      <c r="P501" s="3">
        <v>24.127454</v>
      </c>
      <c r="Q501" s="3">
        <v>24.622047</v>
      </c>
      <c r="R501" s="3">
        <v>25.168412</v>
      </c>
      <c r="S501" s="3">
        <v>25.733882</v>
      </c>
      <c r="T501" s="3">
        <v>26.304129</v>
      </c>
      <c r="U501" s="3">
        <v>26.903924</v>
      </c>
      <c r="V501" s="3">
        <v>27.569334</v>
      </c>
      <c r="W501" s="3">
        <v>28.297546</v>
      </c>
      <c r="X501" s="3"/>
      <c r="Y501" s="3"/>
      <c r="Z501" s="3"/>
      <c r="AA501" s="3"/>
      <c r="AB501" s="3"/>
      <c r="AC501" s="3"/>
      <c r="AD501" s="3"/>
      <c r="AE501" s="3"/>
    </row>
    <row r="502" spans="1:31">
      <c r="A502" t="s">
        <v>70</v>
      </c>
      <c r="B502" t="s">
        <v>73</v>
      </c>
      <c r="C502" t="s">
        <v>64</v>
      </c>
      <c r="D502" t="s">
        <v>18</v>
      </c>
      <c r="E502" s="3"/>
      <c r="F502" s="3">
        <v>563.2452</v>
      </c>
      <c r="G502" s="3">
        <v>568.96</v>
      </c>
      <c r="H502" s="3">
        <v>634.996</v>
      </c>
      <c r="I502" s="3">
        <v>669.305</v>
      </c>
      <c r="J502" s="3">
        <v>693.385</v>
      </c>
      <c r="K502" s="3">
        <v>704.268</v>
      </c>
      <c r="L502" s="3">
        <v>707.06</v>
      </c>
      <c r="M502" s="3">
        <v>704.47</v>
      </c>
      <c r="N502" s="3">
        <v>698.669</v>
      </c>
      <c r="O502" s="3">
        <v>692.171</v>
      </c>
      <c r="P502" s="3">
        <v>686.614</v>
      </c>
      <c r="Q502" s="3">
        <v>681.13</v>
      </c>
      <c r="R502" s="3">
        <v>675.013</v>
      </c>
      <c r="S502" s="3">
        <v>667.595</v>
      </c>
      <c r="T502" s="3">
        <v>659.25</v>
      </c>
      <c r="U502" s="3">
        <v>650.891</v>
      </c>
      <c r="V502" s="3">
        <v>643.06</v>
      </c>
      <c r="W502" s="3">
        <v>635.292</v>
      </c>
      <c r="X502" s="3"/>
      <c r="Y502" s="3"/>
      <c r="Z502" s="3"/>
      <c r="AA502" s="3"/>
      <c r="AB502" s="3"/>
      <c r="AC502" s="3"/>
      <c r="AD502" s="3"/>
      <c r="AE502" s="3"/>
    </row>
    <row r="503" spans="1:31">
      <c r="A503" t="s">
        <v>70</v>
      </c>
      <c r="B503" t="s">
        <v>73</v>
      </c>
      <c r="C503" t="s">
        <v>64</v>
      </c>
      <c r="D503" t="s">
        <v>31</v>
      </c>
      <c r="E503" s="3"/>
      <c r="F503" s="3">
        <v>65.7269064547791</v>
      </c>
      <c r="G503" s="3">
        <v>66.1087424675469</v>
      </c>
      <c r="H503" s="3">
        <v>72.2310972871421</v>
      </c>
      <c r="I503" s="3">
        <v>75.2106173719609</v>
      </c>
      <c r="J503" s="3">
        <v>77.1522482455663</v>
      </c>
      <c r="K503" s="3">
        <v>77.6494917106531</v>
      </c>
      <c r="L503" s="3">
        <v>77.2489387639427</v>
      </c>
      <c r="M503" s="3">
        <v>76.1387524385432</v>
      </c>
      <c r="N503" s="3">
        <v>74.7974026688666</v>
      </c>
      <c r="O503" s="3">
        <v>73.4273898184978</v>
      </c>
      <c r="P503" s="3">
        <v>72.174827287457</v>
      </c>
      <c r="Q503" s="3">
        <v>70.8485326959223</v>
      </c>
      <c r="R503" s="3">
        <v>69.3927093208753</v>
      </c>
      <c r="S503" s="3">
        <v>67.7661457655028</v>
      </c>
      <c r="T503" s="3">
        <v>65.9888045751437</v>
      </c>
      <c r="U503" s="3">
        <v>64.1295172081116</v>
      </c>
      <c r="V503" s="3">
        <v>62.2553824098775</v>
      </c>
      <c r="W503" s="3">
        <v>60.3974186884877</v>
      </c>
      <c r="X503" s="3"/>
      <c r="Y503" s="3"/>
      <c r="Z503" s="3"/>
      <c r="AA503" s="3"/>
      <c r="AB503" s="3"/>
      <c r="AC503" s="3"/>
      <c r="AD503" s="3"/>
      <c r="AE503" s="3"/>
    </row>
    <row r="504" spans="1:31">
      <c r="A504" t="s">
        <v>70</v>
      </c>
      <c r="B504" t="s">
        <v>73</v>
      </c>
      <c r="C504" t="s">
        <v>64</v>
      </c>
      <c r="D504" t="s">
        <v>33</v>
      </c>
      <c r="E504" s="3"/>
      <c r="F504" s="3">
        <v>213.651857429024</v>
      </c>
      <c r="G504" s="3">
        <v>215.988526368776</v>
      </c>
      <c r="H504" s="3">
        <v>242.00414229857</v>
      </c>
      <c r="I504" s="3">
        <v>263.475045737753</v>
      </c>
      <c r="J504" s="3">
        <v>282.632616322</v>
      </c>
      <c r="K504" s="3">
        <v>293.328646303633</v>
      </c>
      <c r="L504" s="3">
        <v>298.947430728935</v>
      </c>
      <c r="M504" s="3">
        <v>304.169917544638</v>
      </c>
      <c r="N504" s="3">
        <v>307.236494648518</v>
      </c>
      <c r="O504" s="3">
        <v>306.765454422569</v>
      </c>
      <c r="P504" s="3">
        <v>300.759197804932</v>
      </c>
      <c r="Q504" s="3">
        <v>292.009261914898</v>
      </c>
      <c r="R504" s="3">
        <v>283.068885688292</v>
      </c>
      <c r="S504" s="3">
        <v>274.982916414206</v>
      </c>
      <c r="T504" s="3">
        <v>266.755200664248</v>
      </c>
      <c r="U504" s="3">
        <v>258.489947485189</v>
      </c>
      <c r="V504" s="3">
        <v>250.920084532279</v>
      </c>
      <c r="W504" s="3">
        <v>243.547099431761</v>
      </c>
      <c r="X504" s="3"/>
      <c r="Y504" s="3"/>
      <c r="Z504" s="3"/>
      <c r="AA504" s="3"/>
      <c r="AB504" s="3"/>
      <c r="AC504" s="3"/>
      <c r="AD504" s="3"/>
      <c r="AE504" s="3"/>
    </row>
    <row r="505" spans="1:31">
      <c r="A505" t="s">
        <v>70</v>
      </c>
      <c r="B505" t="s">
        <v>73</v>
      </c>
      <c r="C505" t="s">
        <v>64</v>
      </c>
      <c r="D505" t="s">
        <v>37</v>
      </c>
      <c r="E505" s="3"/>
      <c r="F505" s="3">
        <v>2.6362757</v>
      </c>
      <c r="G505" s="3">
        <v>2.634214</v>
      </c>
      <c r="H505" s="3">
        <v>2.6239055</v>
      </c>
      <c r="I505" s="3">
        <v>2.5402975</v>
      </c>
      <c r="J505" s="3">
        <v>2.4533085</v>
      </c>
      <c r="K505" s="3">
        <v>2.400952</v>
      </c>
      <c r="L505" s="3">
        <v>2.365165</v>
      </c>
      <c r="M505" s="3">
        <v>2.316041</v>
      </c>
      <c r="N505" s="3">
        <v>2.274043</v>
      </c>
      <c r="O505" s="3">
        <v>2.2563525</v>
      </c>
      <c r="P505" s="3">
        <v>2.282936</v>
      </c>
      <c r="Q505" s="3">
        <v>2.332563</v>
      </c>
      <c r="R505" s="3">
        <v>2.3846245</v>
      </c>
      <c r="S505" s="3">
        <v>2.427769</v>
      </c>
      <c r="T505" s="3">
        <v>2.471367</v>
      </c>
      <c r="U505" s="3">
        <v>2.5180515</v>
      </c>
      <c r="V505" s="3">
        <v>2.562808</v>
      </c>
      <c r="W505" s="3">
        <v>2.6084975</v>
      </c>
      <c r="X505" s="3"/>
      <c r="Y505" s="3"/>
      <c r="Z505" s="3"/>
      <c r="AA505" s="3"/>
      <c r="AB505" s="3"/>
      <c r="AC505" s="3"/>
      <c r="AD505" s="3"/>
      <c r="AE505" s="3"/>
    </row>
    <row r="506" spans="1:31">
      <c r="A506" t="s">
        <v>70</v>
      </c>
      <c r="B506" t="s">
        <v>73</v>
      </c>
      <c r="C506" t="s">
        <v>64</v>
      </c>
      <c r="D506" t="s">
        <v>39</v>
      </c>
      <c r="E506" s="3"/>
      <c r="F506" s="3">
        <v>8.5694768</v>
      </c>
      <c r="G506" s="3">
        <v>8.606426</v>
      </c>
      <c r="H506" s="3">
        <v>8.791172</v>
      </c>
      <c r="I506" s="3">
        <v>8.899076</v>
      </c>
      <c r="J506" s="3">
        <v>8.98722999999999</v>
      </c>
      <c r="K506" s="3">
        <v>9.069834</v>
      </c>
      <c r="L506" s="3">
        <v>9.153006</v>
      </c>
      <c r="M506" s="3">
        <v>9.25245000000001</v>
      </c>
      <c r="N506" s="3">
        <v>9.340819</v>
      </c>
      <c r="O506" s="3">
        <v>9.426605</v>
      </c>
      <c r="P506" s="3">
        <v>9.513206</v>
      </c>
      <c r="Q506" s="3">
        <v>9.61389</v>
      </c>
      <c r="R506" s="3">
        <v>9.72743400000001</v>
      </c>
      <c r="S506" s="3">
        <v>9.851453</v>
      </c>
      <c r="T506" s="3">
        <v>9.990331</v>
      </c>
      <c r="U506" s="3">
        <v>10.149632</v>
      </c>
      <c r="V506" s="3">
        <v>10.329388</v>
      </c>
      <c r="W506" s="3">
        <v>10.518529</v>
      </c>
      <c r="X506" s="3"/>
      <c r="Y506" s="3"/>
      <c r="Z506" s="3"/>
      <c r="AA506" s="3"/>
      <c r="AB506" s="3"/>
      <c r="AC506" s="3"/>
      <c r="AD506" s="3"/>
      <c r="AE506" s="3"/>
    </row>
    <row r="507" spans="1:31">
      <c r="A507" t="s">
        <v>70</v>
      </c>
      <c r="B507" t="s">
        <v>73</v>
      </c>
      <c r="C507" t="s">
        <v>40</v>
      </c>
      <c r="D507" t="s">
        <v>18</v>
      </c>
      <c r="E507" s="3"/>
      <c r="F507" s="3">
        <v>2304.72</v>
      </c>
      <c r="G507" s="3">
        <v>2375.49</v>
      </c>
      <c r="H507" s="3">
        <v>3098.2</v>
      </c>
      <c r="I507" s="3">
        <v>3740.06</v>
      </c>
      <c r="J507" s="3">
        <v>4321.38</v>
      </c>
      <c r="K507" s="3">
        <v>4825.21</v>
      </c>
      <c r="L507" s="3">
        <v>5311.36</v>
      </c>
      <c r="M507" s="3">
        <v>5796</v>
      </c>
      <c r="N507" s="3">
        <v>6292.97</v>
      </c>
      <c r="O507" s="3">
        <v>6785.88</v>
      </c>
      <c r="P507" s="3">
        <v>7248.89</v>
      </c>
      <c r="Q507" s="3">
        <v>7669.24</v>
      </c>
      <c r="R507" s="3">
        <v>8059.5</v>
      </c>
      <c r="S507" s="3">
        <v>8429.98</v>
      </c>
      <c r="T507" s="3">
        <v>8798.5</v>
      </c>
      <c r="U507" s="3">
        <v>9177.05</v>
      </c>
      <c r="V507" s="3">
        <v>9569.49</v>
      </c>
      <c r="W507" s="3">
        <v>9976.05</v>
      </c>
      <c r="X507" s="3"/>
      <c r="Y507" s="3"/>
      <c r="Z507" s="3"/>
      <c r="AA507" s="3"/>
      <c r="AB507" s="3"/>
      <c r="AC507" s="3"/>
      <c r="AD507" s="3"/>
      <c r="AE507" s="3"/>
    </row>
    <row r="508" spans="1:31">
      <c r="A508" t="s">
        <v>70</v>
      </c>
      <c r="B508" t="s">
        <v>73</v>
      </c>
      <c r="C508" t="s">
        <v>40</v>
      </c>
      <c r="D508" t="s">
        <v>31</v>
      </c>
      <c r="E508" s="3"/>
      <c r="F508" s="3">
        <v>27.7350178068533</v>
      </c>
      <c r="G508" s="3">
        <v>28.343186594393</v>
      </c>
      <c r="H508" s="3">
        <v>35.4562711806216</v>
      </c>
      <c r="I508" s="3">
        <v>41.2000332855678</v>
      </c>
      <c r="J508" s="3">
        <v>46.0533363491478</v>
      </c>
      <c r="K508" s="3">
        <v>49.9250375851918</v>
      </c>
      <c r="L508" s="3">
        <v>53.6574878575961</v>
      </c>
      <c r="M508" s="3">
        <v>57.5230583005326</v>
      </c>
      <c r="N508" s="3">
        <v>61.6500496474831</v>
      </c>
      <c r="O508" s="3">
        <v>65.8795759470483</v>
      </c>
      <c r="P508" s="3">
        <v>69.9146570109353</v>
      </c>
      <c r="Q508" s="3">
        <v>73.5558942850825</v>
      </c>
      <c r="R508" s="3">
        <v>76.9072695094763</v>
      </c>
      <c r="S508" s="3">
        <v>80.062408177911</v>
      </c>
      <c r="T508" s="3">
        <v>83.150606288745</v>
      </c>
      <c r="U508" s="3">
        <v>86.2175014542841</v>
      </c>
      <c r="V508" s="3">
        <v>89.250479019419</v>
      </c>
      <c r="W508" s="3">
        <v>92.2353865222567</v>
      </c>
      <c r="X508" s="3"/>
      <c r="Y508" s="3"/>
      <c r="Z508" s="3"/>
      <c r="AA508" s="3"/>
      <c r="AB508" s="3"/>
      <c r="AC508" s="3"/>
      <c r="AD508" s="3"/>
      <c r="AE508" s="3"/>
    </row>
    <row r="509" spans="1:31">
      <c r="A509" t="s">
        <v>70</v>
      </c>
      <c r="B509" t="s">
        <v>73</v>
      </c>
      <c r="C509" t="s">
        <v>40</v>
      </c>
      <c r="D509" t="s">
        <v>33</v>
      </c>
      <c r="E509" s="3"/>
      <c r="F509" s="3">
        <v>92.1429419320875</v>
      </c>
      <c r="G509" s="3">
        <v>93.8893153548865</v>
      </c>
      <c r="H509" s="3">
        <v>115.848444493827</v>
      </c>
      <c r="I509" s="3">
        <v>134.929270868168</v>
      </c>
      <c r="J509" s="3">
        <v>152.322689430368</v>
      </c>
      <c r="K509" s="3">
        <v>168.034184849409</v>
      </c>
      <c r="L509" s="3">
        <v>183.94765324453</v>
      </c>
      <c r="M509" s="3">
        <v>202.083524370136</v>
      </c>
      <c r="N509" s="3">
        <v>220.895997470408</v>
      </c>
      <c r="O509" s="3">
        <v>239.566556912812</v>
      </c>
      <c r="P509" s="3">
        <v>257.162846950503</v>
      </c>
      <c r="Q509" s="3">
        <v>271.303604508819</v>
      </c>
      <c r="R509" s="3">
        <v>284.54274119181</v>
      </c>
      <c r="S509" s="3">
        <v>297.946974360736</v>
      </c>
      <c r="T509" s="3">
        <v>311.66052059439</v>
      </c>
      <c r="U509" s="3">
        <v>321.3330940418</v>
      </c>
      <c r="V509" s="3">
        <v>331.661013081536</v>
      </c>
      <c r="W509" s="3">
        <v>342.487621791744</v>
      </c>
      <c r="X509" s="3"/>
      <c r="Y509" s="3"/>
      <c r="Z509" s="3"/>
      <c r="AA509" s="3"/>
      <c r="AB509" s="3"/>
      <c r="AC509" s="3"/>
      <c r="AD509" s="3"/>
      <c r="AE509" s="3"/>
    </row>
    <row r="510" spans="1:31">
      <c r="A510" t="s">
        <v>70</v>
      </c>
      <c r="B510" t="s">
        <v>73</v>
      </c>
      <c r="C510" t="s">
        <v>40</v>
      </c>
      <c r="D510" t="s">
        <v>37</v>
      </c>
      <c r="E510" s="3"/>
      <c r="F510" s="3">
        <v>25.0124421</v>
      </c>
      <c r="G510" s="3">
        <v>25.300962</v>
      </c>
      <c r="H510" s="3">
        <v>26.7435615</v>
      </c>
      <c r="I510" s="3">
        <v>27.7186705</v>
      </c>
      <c r="J510" s="3">
        <v>28.3699035</v>
      </c>
      <c r="K510" s="3">
        <v>28.715645</v>
      </c>
      <c r="L510" s="3">
        <v>28.8743015</v>
      </c>
      <c r="M510" s="3">
        <v>28.68121</v>
      </c>
      <c r="N510" s="3">
        <v>28.488384</v>
      </c>
      <c r="O510" s="3">
        <v>28.3256565</v>
      </c>
      <c r="P510" s="3">
        <v>28.1879365</v>
      </c>
      <c r="Q510" s="3">
        <v>28.2681095</v>
      </c>
      <c r="R510" s="3">
        <v>28.3243915</v>
      </c>
      <c r="S510" s="3">
        <v>28.293558</v>
      </c>
      <c r="T510" s="3">
        <v>28.231038</v>
      </c>
      <c r="U510" s="3">
        <v>28.5593055</v>
      </c>
      <c r="V510" s="3">
        <v>28.8532255</v>
      </c>
      <c r="W510" s="3">
        <v>29.128206</v>
      </c>
      <c r="X510" s="3"/>
      <c r="Y510" s="3"/>
      <c r="Z510" s="3"/>
      <c r="AA510" s="3"/>
      <c r="AB510" s="3"/>
      <c r="AC510" s="3"/>
      <c r="AD510" s="3"/>
      <c r="AE510" s="3"/>
    </row>
    <row r="511" spans="1:31">
      <c r="A511" t="s">
        <v>70</v>
      </c>
      <c r="B511" t="s">
        <v>73</v>
      </c>
      <c r="C511" t="s">
        <v>40</v>
      </c>
      <c r="D511" t="s">
        <v>39</v>
      </c>
      <c r="E511" s="3"/>
      <c r="F511" s="3">
        <v>83.0978374</v>
      </c>
      <c r="G511" s="3">
        <v>83.811677</v>
      </c>
      <c r="H511" s="3">
        <v>87.380875</v>
      </c>
      <c r="I511" s="3">
        <v>90.778082</v>
      </c>
      <c r="J511" s="3">
        <v>93.834244</v>
      </c>
      <c r="K511" s="3">
        <v>96.649101</v>
      </c>
      <c r="L511" s="3">
        <v>98.986371</v>
      </c>
      <c r="M511" s="3">
        <v>100.759594</v>
      </c>
      <c r="N511" s="3">
        <v>102.075668</v>
      </c>
      <c r="O511" s="3">
        <v>103.004306</v>
      </c>
      <c r="P511" s="3">
        <v>103.681979</v>
      </c>
      <c r="Q511" s="3">
        <v>104.264112</v>
      </c>
      <c r="R511" s="3">
        <v>104.795035</v>
      </c>
      <c r="S511" s="3">
        <v>105.292611</v>
      </c>
      <c r="T511" s="3">
        <v>105.814021</v>
      </c>
      <c r="U511" s="3">
        <v>106.440686</v>
      </c>
      <c r="V511" s="3">
        <v>107.220601</v>
      </c>
      <c r="W511" s="3">
        <v>108.158597</v>
      </c>
      <c r="X511" s="3"/>
      <c r="Y511" s="3"/>
      <c r="Z511" s="3"/>
      <c r="AA511" s="3"/>
      <c r="AB511" s="3"/>
      <c r="AC511" s="3"/>
      <c r="AD511" s="3"/>
      <c r="AE511" s="3"/>
    </row>
    <row r="512" spans="1:31">
      <c r="A512" t="s">
        <v>70</v>
      </c>
      <c r="B512" t="s">
        <v>73</v>
      </c>
      <c r="C512" t="s">
        <v>54</v>
      </c>
      <c r="D512" t="s">
        <v>18</v>
      </c>
      <c r="E512" s="3"/>
      <c r="F512" s="3">
        <v>2693.384</v>
      </c>
      <c r="G512" s="3">
        <v>2674.93</v>
      </c>
      <c r="H512" s="3">
        <v>3105.54</v>
      </c>
      <c r="I512" s="3">
        <v>3376</v>
      </c>
      <c r="J512" s="3">
        <v>3624.59</v>
      </c>
      <c r="K512" s="3">
        <v>3853.24</v>
      </c>
      <c r="L512" s="3">
        <v>4049.41</v>
      </c>
      <c r="M512" s="3">
        <v>4219.23</v>
      </c>
      <c r="N512" s="3">
        <v>4370.8</v>
      </c>
      <c r="O512" s="3">
        <v>4512.83</v>
      </c>
      <c r="P512" s="3">
        <v>4649.93</v>
      </c>
      <c r="Q512" s="3">
        <v>4769.8</v>
      </c>
      <c r="R512" s="3">
        <v>4872.89</v>
      </c>
      <c r="S512" s="3">
        <v>4961.97</v>
      </c>
      <c r="T512" s="3">
        <v>5044.02</v>
      </c>
      <c r="U512" s="3">
        <v>5124.03</v>
      </c>
      <c r="V512" s="3">
        <v>5202.09</v>
      </c>
      <c r="W512" s="3">
        <v>5272.83</v>
      </c>
      <c r="X512" s="3"/>
      <c r="Y512" s="3"/>
      <c r="Z512" s="3"/>
      <c r="AA512" s="3"/>
      <c r="AB512" s="3"/>
      <c r="AC512" s="3"/>
      <c r="AD512" s="3"/>
      <c r="AE512" s="3"/>
    </row>
    <row r="513" spans="1:31">
      <c r="A513" t="s">
        <v>70</v>
      </c>
      <c r="B513" t="s">
        <v>73</v>
      </c>
      <c r="C513" t="s">
        <v>54</v>
      </c>
      <c r="D513" t="s">
        <v>31</v>
      </c>
      <c r="E513" s="3"/>
      <c r="F513" s="3">
        <v>40.3091228524721</v>
      </c>
      <c r="G513" s="3">
        <v>39.9534454751591</v>
      </c>
      <c r="H513" s="3">
        <v>45.9291298178452</v>
      </c>
      <c r="I513" s="3">
        <v>49.4637990849637</v>
      </c>
      <c r="J513" s="3">
        <v>52.5735373040199</v>
      </c>
      <c r="K513" s="3">
        <v>55.2104120724139</v>
      </c>
      <c r="L513" s="3">
        <v>57.2312002635224</v>
      </c>
      <c r="M513" s="3">
        <v>58.7079737515222</v>
      </c>
      <c r="N513" s="3">
        <v>60.0038488787114</v>
      </c>
      <c r="O513" s="3">
        <v>61.1227445392633</v>
      </c>
      <c r="P513" s="3">
        <v>62.0295115780093</v>
      </c>
      <c r="Q513" s="3">
        <v>62.4840295520719</v>
      </c>
      <c r="R513" s="3">
        <v>62.5541528300616</v>
      </c>
      <c r="S513" s="3">
        <v>62.3843354174295</v>
      </c>
      <c r="T513" s="3">
        <v>62.1204405637085</v>
      </c>
      <c r="U513" s="3">
        <v>61.8036053580662</v>
      </c>
      <c r="V513" s="3">
        <v>61.3825721443958</v>
      </c>
      <c r="W513" s="3">
        <v>60.7875785610828</v>
      </c>
      <c r="X513" s="3"/>
      <c r="Y513" s="3"/>
      <c r="Z513" s="3"/>
      <c r="AA513" s="3"/>
      <c r="AB513" s="3"/>
      <c r="AC513" s="3"/>
      <c r="AD513" s="3"/>
      <c r="AE513" s="3"/>
    </row>
    <row r="514" spans="1:31">
      <c r="A514" t="s">
        <v>70</v>
      </c>
      <c r="B514" t="s">
        <v>73</v>
      </c>
      <c r="C514" t="s">
        <v>54</v>
      </c>
      <c r="D514" t="s">
        <v>33</v>
      </c>
      <c r="E514" s="3"/>
      <c r="F514" s="3">
        <v>139.141250580204</v>
      </c>
      <c r="G514" s="3">
        <v>138.110483998527</v>
      </c>
      <c r="H514" s="3">
        <v>159.895555128155</v>
      </c>
      <c r="I514" s="3">
        <v>176.202702837769</v>
      </c>
      <c r="J514" s="3">
        <v>191.940962131219</v>
      </c>
      <c r="K514" s="3">
        <v>205.607045271152</v>
      </c>
      <c r="L514" s="3">
        <v>216.321194566128</v>
      </c>
      <c r="M514" s="3">
        <v>227.86079593016</v>
      </c>
      <c r="N514" s="3">
        <v>237.743079080741</v>
      </c>
      <c r="O514" s="3">
        <v>245.909442302911</v>
      </c>
      <c r="P514" s="3">
        <v>250.077982480295</v>
      </c>
      <c r="Q514" s="3">
        <v>250.585485753276</v>
      </c>
      <c r="R514" s="3">
        <v>251.660900017639</v>
      </c>
      <c r="S514" s="3">
        <v>252.904359346749</v>
      </c>
      <c r="T514" s="3">
        <v>251.298567994938</v>
      </c>
      <c r="U514" s="3">
        <v>247.225484340065</v>
      </c>
      <c r="V514" s="3">
        <v>243.403741708648</v>
      </c>
      <c r="W514" s="3">
        <v>239.905659847259</v>
      </c>
      <c r="X514" s="3"/>
      <c r="Y514" s="3"/>
      <c r="Z514" s="3"/>
      <c r="AA514" s="3"/>
      <c r="AB514" s="3"/>
      <c r="AC514" s="3"/>
      <c r="AD514" s="3"/>
      <c r="AE514" s="3"/>
    </row>
    <row r="515" spans="1:31">
      <c r="A515" t="s">
        <v>70</v>
      </c>
      <c r="B515" t="s">
        <v>73</v>
      </c>
      <c r="C515" t="s">
        <v>54</v>
      </c>
      <c r="D515" t="s">
        <v>37</v>
      </c>
      <c r="E515" s="3"/>
      <c r="F515" s="3">
        <v>19.3571927</v>
      </c>
      <c r="G515" s="3">
        <v>19.3680445</v>
      </c>
      <c r="H515" s="3">
        <v>19.4223035</v>
      </c>
      <c r="I515" s="3">
        <v>19.1597515</v>
      </c>
      <c r="J515" s="3">
        <v>18.8838795</v>
      </c>
      <c r="K515" s="3">
        <v>18.7407975</v>
      </c>
      <c r="L515" s="3">
        <v>18.7194325</v>
      </c>
      <c r="M515" s="3">
        <v>18.5167</v>
      </c>
      <c r="N515" s="3">
        <v>18.384552</v>
      </c>
      <c r="O515" s="3">
        <v>18.351593</v>
      </c>
      <c r="P515" s="3">
        <v>18.59392</v>
      </c>
      <c r="Q515" s="3">
        <v>19.034622</v>
      </c>
      <c r="R515" s="3">
        <v>19.3629205</v>
      </c>
      <c r="S515" s="3">
        <v>19.6199465</v>
      </c>
      <c r="T515" s="3">
        <v>20.0718215</v>
      </c>
      <c r="U515" s="3">
        <v>20.72614</v>
      </c>
      <c r="V515" s="3">
        <v>21.372268</v>
      </c>
      <c r="W515" s="3">
        <v>21.9787645</v>
      </c>
      <c r="X515" s="3"/>
      <c r="Y515" s="3"/>
      <c r="Z515" s="3"/>
      <c r="AA515" s="3"/>
      <c r="AB515" s="3"/>
      <c r="AC515" s="3"/>
      <c r="AD515" s="3"/>
      <c r="AE515" s="3"/>
    </row>
    <row r="516" spans="1:31">
      <c r="A516" t="s">
        <v>70</v>
      </c>
      <c r="B516" t="s">
        <v>73</v>
      </c>
      <c r="C516" t="s">
        <v>54</v>
      </c>
      <c r="D516" t="s">
        <v>39</v>
      </c>
      <c r="E516" s="3"/>
      <c r="F516" s="3">
        <v>66.818224</v>
      </c>
      <c r="G516" s="3">
        <v>66.951172</v>
      </c>
      <c r="H516" s="3">
        <v>67.615912</v>
      </c>
      <c r="I516" s="3">
        <v>68.251935</v>
      </c>
      <c r="J516" s="3">
        <v>68.94324</v>
      </c>
      <c r="K516" s="3">
        <v>69.791908</v>
      </c>
      <c r="L516" s="3">
        <v>70.755287</v>
      </c>
      <c r="M516" s="3">
        <v>71.8680909999999</v>
      </c>
      <c r="N516" s="3">
        <v>72.841994</v>
      </c>
      <c r="O516" s="3">
        <v>73.832254</v>
      </c>
      <c r="P516" s="3">
        <v>74.963189</v>
      </c>
      <c r="Q516" s="3">
        <v>76.336306</v>
      </c>
      <c r="R516" s="3">
        <v>77.8987450000001</v>
      </c>
      <c r="S516" s="3">
        <v>79.538717</v>
      </c>
      <c r="T516" s="3">
        <v>81.197428</v>
      </c>
      <c r="U516" s="3">
        <v>82.90827</v>
      </c>
      <c r="V516" s="3">
        <v>84.7486479999999</v>
      </c>
      <c r="W516" s="3">
        <v>86.7418989999999</v>
      </c>
      <c r="X516" s="3"/>
      <c r="Y516" s="3"/>
      <c r="Z516" s="3"/>
      <c r="AA516" s="3"/>
      <c r="AB516" s="3"/>
      <c r="AC516" s="3"/>
      <c r="AD516" s="3"/>
      <c r="AE516" s="3"/>
    </row>
    <row r="517" spans="1:31">
      <c r="A517" t="s">
        <v>70</v>
      </c>
      <c r="B517" t="s">
        <v>73</v>
      </c>
      <c r="C517" t="s">
        <v>32</v>
      </c>
      <c r="D517" t="s">
        <v>18</v>
      </c>
      <c r="E517" s="3"/>
      <c r="F517" s="3">
        <v>541.59434</v>
      </c>
      <c r="G517" s="3">
        <v>549.4998</v>
      </c>
      <c r="H517" s="3">
        <v>464.0215</v>
      </c>
      <c r="I517" s="3">
        <v>577.3129</v>
      </c>
      <c r="J517" s="3">
        <v>669.2955</v>
      </c>
      <c r="K517" s="3">
        <v>727.9507</v>
      </c>
      <c r="L517" s="3">
        <v>756.4239</v>
      </c>
      <c r="M517" s="3">
        <v>776.1071</v>
      </c>
      <c r="N517" s="3">
        <v>795.1524</v>
      </c>
      <c r="O517" s="3">
        <v>815.3729</v>
      </c>
      <c r="P517" s="3">
        <v>835.4176</v>
      </c>
      <c r="Q517" s="3">
        <v>853.6561</v>
      </c>
      <c r="R517" s="3">
        <v>870.4572</v>
      </c>
      <c r="S517" s="3">
        <v>887.766</v>
      </c>
      <c r="T517" s="3">
        <v>908.3791</v>
      </c>
      <c r="U517" s="3">
        <v>933.0963</v>
      </c>
      <c r="V517" s="3">
        <v>960.7341</v>
      </c>
      <c r="W517" s="3">
        <v>990.0378</v>
      </c>
      <c r="X517" s="3"/>
      <c r="Y517" s="3"/>
      <c r="Z517" s="3"/>
      <c r="AA517" s="3"/>
      <c r="AB517" s="3"/>
      <c r="AC517" s="3"/>
      <c r="AD517" s="3"/>
      <c r="AE517" s="3"/>
    </row>
    <row r="518" spans="1:31">
      <c r="A518" t="s">
        <v>70</v>
      </c>
      <c r="B518" t="s">
        <v>73</v>
      </c>
      <c r="C518" t="s">
        <v>32</v>
      </c>
      <c r="D518" t="s">
        <v>31</v>
      </c>
      <c r="E518" s="3"/>
      <c r="F518" s="3">
        <v>11.1139196259446</v>
      </c>
      <c r="G518" s="3">
        <v>11.6454681628255</v>
      </c>
      <c r="H518" s="3">
        <v>11.7597483226346</v>
      </c>
      <c r="I518" s="3">
        <v>14.5021420137185</v>
      </c>
      <c r="J518" s="3">
        <v>16.9023618766218</v>
      </c>
      <c r="K518" s="3">
        <v>18.6662430236602</v>
      </c>
      <c r="L518" s="3">
        <v>19.8387936506221</v>
      </c>
      <c r="M518" s="3">
        <v>20.8657892504664</v>
      </c>
      <c r="N518" s="3">
        <v>21.9425495755524</v>
      </c>
      <c r="O518" s="3">
        <v>23.0769359218173</v>
      </c>
      <c r="P518" s="3">
        <v>24.216473435126</v>
      </c>
      <c r="Q518" s="3">
        <v>25.2652693744149</v>
      </c>
      <c r="R518" s="3">
        <v>26.1787285161844</v>
      </c>
      <c r="S518" s="3">
        <v>26.9844997929883</v>
      </c>
      <c r="T518" s="3">
        <v>27.7708265890566</v>
      </c>
      <c r="U518" s="3">
        <v>28.5955394213951</v>
      </c>
      <c r="V518" s="3">
        <v>29.4604991873275</v>
      </c>
      <c r="W518" s="3">
        <v>30.3467889434133</v>
      </c>
      <c r="X518" s="3"/>
      <c r="Y518" s="3"/>
      <c r="Z518" s="3"/>
      <c r="AA518" s="3"/>
      <c r="AB518" s="3"/>
      <c r="AC518" s="3"/>
      <c r="AD518" s="3"/>
      <c r="AE518" s="3"/>
    </row>
    <row r="519" spans="1:31">
      <c r="A519" t="s">
        <v>70</v>
      </c>
      <c r="B519" t="s">
        <v>73</v>
      </c>
      <c r="C519" t="s">
        <v>32</v>
      </c>
      <c r="D519" t="s">
        <v>33</v>
      </c>
      <c r="E519" s="3"/>
      <c r="F519" s="3">
        <v>35.2316373938638</v>
      </c>
      <c r="G519" s="3">
        <v>37.0521588385833</v>
      </c>
      <c r="H519" s="3">
        <v>38.2833738514643</v>
      </c>
      <c r="I519" s="3">
        <v>48.3973706722763</v>
      </c>
      <c r="J519" s="3">
        <v>56.6824415365762</v>
      </c>
      <c r="K519" s="3">
        <v>63.2849357699162</v>
      </c>
      <c r="L519" s="3">
        <v>69.2780890695379</v>
      </c>
      <c r="M519" s="3">
        <v>76.1291342727216</v>
      </c>
      <c r="N519" s="3">
        <v>84.2098685958292</v>
      </c>
      <c r="O519" s="3">
        <v>90.2110559680071</v>
      </c>
      <c r="P519" s="3">
        <v>93.2637401477319</v>
      </c>
      <c r="Q519" s="3">
        <v>95.0890131064061</v>
      </c>
      <c r="R519" s="3">
        <v>98.2937544600656</v>
      </c>
      <c r="S519" s="3">
        <v>102.547314871068</v>
      </c>
      <c r="T519" s="3">
        <v>105.225936311128</v>
      </c>
      <c r="U519" s="3">
        <v>108.101116593616</v>
      </c>
      <c r="V519" s="3">
        <v>109.94048353672</v>
      </c>
      <c r="W519" s="3">
        <v>112.236083101185</v>
      </c>
      <c r="X519" s="3"/>
      <c r="Y519" s="3"/>
      <c r="Z519" s="3"/>
      <c r="AA519" s="3"/>
      <c r="AB519" s="3"/>
      <c r="AC519" s="3"/>
      <c r="AD519" s="3"/>
      <c r="AE519" s="3"/>
    </row>
    <row r="520" spans="1:31">
      <c r="A520" t="s">
        <v>70</v>
      </c>
      <c r="B520" t="s">
        <v>73</v>
      </c>
      <c r="C520" t="s">
        <v>32</v>
      </c>
      <c r="D520" t="s">
        <v>37</v>
      </c>
      <c r="E520" s="3"/>
      <c r="F520" s="3">
        <v>15.3723863</v>
      </c>
      <c r="G520" s="3">
        <v>14.8304395</v>
      </c>
      <c r="H520" s="3">
        <v>12.1207055</v>
      </c>
      <c r="I520" s="3">
        <v>11.9286005</v>
      </c>
      <c r="J520" s="3">
        <v>11.80781</v>
      </c>
      <c r="K520" s="3">
        <v>11.5027485</v>
      </c>
      <c r="L520" s="3">
        <v>10.91866</v>
      </c>
      <c r="M520" s="3">
        <v>10.1946135</v>
      </c>
      <c r="N520" s="3">
        <v>9.4425085</v>
      </c>
      <c r="O520" s="3">
        <v>9.038503</v>
      </c>
      <c r="P520" s="3">
        <v>8.957582</v>
      </c>
      <c r="Q520" s="3">
        <v>8.977442</v>
      </c>
      <c r="R520" s="3">
        <v>8.85567149999999</v>
      </c>
      <c r="S520" s="3">
        <v>8.6571355</v>
      </c>
      <c r="T520" s="3">
        <v>8.632654</v>
      </c>
      <c r="U520" s="3">
        <v>8.63169899999999</v>
      </c>
      <c r="V520" s="3">
        <v>8.73867449999999</v>
      </c>
      <c r="W520" s="3">
        <v>8.8210295</v>
      </c>
      <c r="X520" s="3"/>
      <c r="Y520" s="3"/>
      <c r="Z520" s="3"/>
      <c r="AA520" s="3"/>
      <c r="AB520" s="3"/>
      <c r="AC520" s="3"/>
      <c r="AD520" s="3"/>
      <c r="AE520" s="3"/>
    </row>
    <row r="521" spans="1:31">
      <c r="A521" t="s">
        <v>70</v>
      </c>
      <c r="B521" t="s">
        <v>73</v>
      </c>
      <c r="C521" t="s">
        <v>32</v>
      </c>
      <c r="D521" t="s">
        <v>39</v>
      </c>
      <c r="E521" s="3"/>
      <c r="F521" s="3">
        <v>48.731173</v>
      </c>
      <c r="G521" s="3">
        <v>47.18572</v>
      </c>
      <c r="H521" s="3">
        <v>39.4584549999999</v>
      </c>
      <c r="I521" s="3">
        <v>39.808802</v>
      </c>
      <c r="J521" s="3">
        <v>39.59775</v>
      </c>
      <c r="K521" s="3">
        <v>38.998244</v>
      </c>
      <c r="L521" s="3">
        <v>38.128523</v>
      </c>
      <c r="M521" s="3">
        <v>37.195195</v>
      </c>
      <c r="N521" s="3">
        <v>36.237922</v>
      </c>
      <c r="O521" s="3">
        <v>35.332806</v>
      </c>
      <c r="P521" s="3">
        <v>34.497905</v>
      </c>
      <c r="Q521" s="3">
        <v>33.78773</v>
      </c>
      <c r="R521" s="3">
        <v>33.250553</v>
      </c>
      <c r="S521" s="3">
        <v>32.899109</v>
      </c>
      <c r="T521" s="3">
        <v>32.709833</v>
      </c>
      <c r="U521" s="3">
        <v>32.630834</v>
      </c>
      <c r="V521" s="3">
        <v>32.610924</v>
      </c>
      <c r="W521" s="3">
        <v>32.624137</v>
      </c>
      <c r="X521" s="3"/>
      <c r="Y521" s="3"/>
      <c r="Z521" s="3"/>
      <c r="AA521" s="3"/>
      <c r="AB521" s="3"/>
      <c r="AC521" s="3"/>
      <c r="AD521" s="3"/>
      <c r="AE521" s="3"/>
    </row>
    <row r="522" spans="1:31">
      <c r="A522" t="s">
        <v>70</v>
      </c>
      <c r="B522" t="s">
        <v>73</v>
      </c>
      <c r="C522" t="s">
        <v>26</v>
      </c>
      <c r="D522" t="s">
        <v>18</v>
      </c>
      <c r="E522" s="3"/>
      <c r="F522" s="3">
        <v>285.45468</v>
      </c>
      <c r="G522" s="3">
        <v>290.9165</v>
      </c>
      <c r="H522" s="3">
        <v>352.0089</v>
      </c>
      <c r="I522" s="3">
        <v>418.7089</v>
      </c>
      <c r="J522" s="3">
        <v>469.737</v>
      </c>
      <c r="K522" s="3">
        <v>503.7764</v>
      </c>
      <c r="L522" s="3">
        <v>527.4993</v>
      </c>
      <c r="M522" s="3">
        <v>547.0809</v>
      </c>
      <c r="N522" s="3">
        <v>564.8426</v>
      </c>
      <c r="O522" s="3">
        <v>581.0416</v>
      </c>
      <c r="P522" s="3">
        <v>597.3744</v>
      </c>
      <c r="Q522" s="3">
        <v>613.7805</v>
      </c>
      <c r="R522" s="3">
        <v>629.7501</v>
      </c>
      <c r="S522" s="3">
        <v>645.3261</v>
      </c>
      <c r="T522" s="3">
        <v>660.7086</v>
      </c>
      <c r="U522" s="3">
        <v>676.3896</v>
      </c>
      <c r="V522" s="3">
        <v>692.5217</v>
      </c>
      <c r="W522" s="3">
        <v>709.2154</v>
      </c>
      <c r="X522" s="3"/>
      <c r="Y522" s="3"/>
      <c r="Z522" s="3"/>
      <c r="AA522" s="3"/>
      <c r="AB522" s="3"/>
      <c r="AC522" s="3"/>
      <c r="AD522" s="3"/>
      <c r="AE522" s="3"/>
    </row>
    <row r="523" spans="1:31">
      <c r="A523" t="s">
        <v>70</v>
      </c>
      <c r="B523" t="s">
        <v>73</v>
      </c>
      <c r="C523" t="s">
        <v>26</v>
      </c>
      <c r="D523" t="s">
        <v>31</v>
      </c>
      <c r="E523" s="3"/>
      <c r="F523" s="3">
        <v>15.401792261183</v>
      </c>
      <c r="G523" s="3">
        <v>15.7634660535754</v>
      </c>
      <c r="H523" s="3">
        <v>19.4896185524075</v>
      </c>
      <c r="I523" s="3">
        <v>23.4455712302134</v>
      </c>
      <c r="J523" s="3">
        <v>26.6780897675123</v>
      </c>
      <c r="K523" s="3">
        <v>29.0939058752461</v>
      </c>
      <c r="L523" s="3">
        <v>31.0369344717363</v>
      </c>
      <c r="M523" s="3">
        <v>32.7837012754629</v>
      </c>
      <c r="N523" s="3">
        <v>34.4125622210854</v>
      </c>
      <c r="O523" s="3">
        <v>35.9070655719895</v>
      </c>
      <c r="P523" s="3">
        <v>37.3817463755705</v>
      </c>
      <c r="Q523" s="3">
        <v>38.8321870472637</v>
      </c>
      <c r="R523" s="3">
        <v>40.2092258561595</v>
      </c>
      <c r="S523" s="3">
        <v>41.4792777511209</v>
      </c>
      <c r="T523" s="3">
        <v>42.6157953224888</v>
      </c>
      <c r="U523" s="3">
        <v>43.6306158752218</v>
      </c>
      <c r="V523" s="3">
        <v>44.5452325133601</v>
      </c>
      <c r="W523" s="3">
        <v>45.4024663272353</v>
      </c>
      <c r="X523" s="3"/>
      <c r="Y523" s="3"/>
      <c r="Z523" s="3"/>
      <c r="AA523" s="3"/>
      <c r="AB523" s="3"/>
      <c r="AC523" s="3"/>
      <c r="AD523" s="3"/>
      <c r="AE523" s="3"/>
    </row>
    <row r="524" spans="1:31">
      <c r="A524" t="s">
        <v>70</v>
      </c>
      <c r="B524" t="s">
        <v>73</v>
      </c>
      <c r="C524" t="s">
        <v>26</v>
      </c>
      <c r="D524" t="s">
        <v>33</v>
      </c>
      <c r="E524" s="3"/>
      <c r="F524" s="3">
        <v>50.2403188519213</v>
      </c>
      <c r="G524" s="3">
        <v>51.5316009494456</v>
      </c>
      <c r="H524" s="3">
        <v>64.4294767653415</v>
      </c>
      <c r="I524" s="3">
        <v>79.4643944166586</v>
      </c>
      <c r="J524" s="3">
        <v>92.7771736752818</v>
      </c>
      <c r="K524" s="3">
        <v>102.961276836869</v>
      </c>
      <c r="L524" s="3">
        <v>112.229225358818</v>
      </c>
      <c r="M524" s="3">
        <v>121.06216674102</v>
      </c>
      <c r="N524" s="3">
        <v>129.829667726165</v>
      </c>
      <c r="O524" s="3">
        <v>137.949916606818</v>
      </c>
      <c r="P524" s="3">
        <v>144.997516926407</v>
      </c>
      <c r="Q524" s="3">
        <v>150.840320077699</v>
      </c>
      <c r="R524" s="3">
        <v>154.719927493549</v>
      </c>
      <c r="S524" s="3">
        <v>158.861604348689</v>
      </c>
      <c r="T524" s="3">
        <v>162.165314427138</v>
      </c>
      <c r="U524" s="3">
        <v>166.206773349598</v>
      </c>
      <c r="V524" s="3">
        <v>170.3673854469</v>
      </c>
      <c r="W524" s="3">
        <v>174.565635265924</v>
      </c>
      <c r="X524" s="3"/>
      <c r="Y524" s="3"/>
      <c r="Z524" s="3"/>
      <c r="AA524" s="3"/>
      <c r="AB524" s="3"/>
      <c r="AC524" s="3"/>
      <c r="AD524" s="3"/>
      <c r="AE524" s="3"/>
    </row>
    <row r="525" spans="1:31">
      <c r="A525" t="s">
        <v>70</v>
      </c>
      <c r="B525" t="s">
        <v>73</v>
      </c>
      <c r="C525" t="s">
        <v>26</v>
      </c>
      <c r="D525" t="s">
        <v>37</v>
      </c>
      <c r="E525" s="3"/>
      <c r="F525" s="3">
        <v>5.6817848</v>
      </c>
      <c r="G525" s="3">
        <v>5.6454</v>
      </c>
      <c r="H525" s="3">
        <v>5.46347599999998</v>
      </c>
      <c r="I525" s="3">
        <v>5.26913849999999</v>
      </c>
      <c r="J525" s="3">
        <v>5.06306649999999</v>
      </c>
      <c r="K525" s="3">
        <v>4.89287249999998</v>
      </c>
      <c r="L525" s="3">
        <v>4.70019549999999</v>
      </c>
      <c r="M525" s="3">
        <v>4.51900799999998</v>
      </c>
      <c r="N525" s="3">
        <v>4.35064349999999</v>
      </c>
      <c r="O525" s="3">
        <v>4.21197499999999</v>
      </c>
      <c r="P525" s="3">
        <v>4.11989399999998</v>
      </c>
      <c r="Q525" s="3">
        <v>4.06907449999999</v>
      </c>
      <c r="R525" s="3">
        <v>4.07025849999999</v>
      </c>
      <c r="S525" s="3">
        <v>4.06219049999998</v>
      </c>
      <c r="T525" s="3">
        <v>4.07429049999998</v>
      </c>
      <c r="U525" s="3">
        <v>4.06956699999999</v>
      </c>
      <c r="V525" s="3">
        <v>4.06487249999998</v>
      </c>
      <c r="W525" s="3">
        <v>4.06274349999999</v>
      </c>
      <c r="X525" s="3"/>
      <c r="Y525" s="3"/>
      <c r="Z525" s="3"/>
      <c r="AA525" s="3"/>
      <c r="AB525" s="3"/>
      <c r="AC525" s="3"/>
      <c r="AD525" s="3"/>
      <c r="AE525" s="3"/>
    </row>
    <row r="526" spans="1:31">
      <c r="A526" t="s">
        <v>70</v>
      </c>
      <c r="B526" t="s">
        <v>73</v>
      </c>
      <c r="C526" t="s">
        <v>26</v>
      </c>
      <c r="D526" t="s">
        <v>39</v>
      </c>
      <c r="E526" s="3"/>
      <c r="F526" s="3">
        <v>18.5338612</v>
      </c>
      <c r="G526" s="3">
        <v>18.45511</v>
      </c>
      <c r="H526" s="3">
        <v>18.061354</v>
      </c>
      <c r="I526" s="3">
        <v>17.858763</v>
      </c>
      <c r="J526" s="3">
        <v>17.607595</v>
      </c>
      <c r="K526" s="3">
        <v>17.31553</v>
      </c>
      <c r="L526" s="3">
        <v>16.995857</v>
      </c>
      <c r="M526" s="3">
        <v>16.687588</v>
      </c>
      <c r="N526" s="3">
        <v>16.413849</v>
      </c>
      <c r="O526" s="3">
        <v>16.181818</v>
      </c>
      <c r="P526" s="3">
        <v>15.980377</v>
      </c>
      <c r="Q526" s="3">
        <v>15.805973</v>
      </c>
      <c r="R526" s="3">
        <v>15.661831</v>
      </c>
      <c r="S526" s="3">
        <v>15.557795</v>
      </c>
      <c r="T526" s="3">
        <v>15.503843</v>
      </c>
      <c r="U526" s="3">
        <v>15.502637</v>
      </c>
      <c r="V526" s="3">
        <v>15.546483</v>
      </c>
      <c r="W526" s="3">
        <v>15.620636</v>
      </c>
      <c r="X526" s="3"/>
      <c r="Y526" s="3"/>
      <c r="Z526" s="3"/>
      <c r="AA526" s="3"/>
      <c r="AB526" s="3"/>
      <c r="AC526" s="3"/>
      <c r="AD526" s="3"/>
      <c r="AE526" s="3"/>
    </row>
    <row r="527" spans="1:31">
      <c r="A527" t="s">
        <v>70</v>
      </c>
      <c r="B527" t="s">
        <v>74</v>
      </c>
      <c r="C527" t="s">
        <v>30</v>
      </c>
      <c r="D527" t="s">
        <v>18</v>
      </c>
      <c r="E527" s="3"/>
      <c r="F527" s="3">
        <v>2210.4794</v>
      </c>
      <c r="G527" s="3">
        <v>2262.425</v>
      </c>
      <c r="H527" s="3">
        <v>2781.659</v>
      </c>
      <c r="I527" s="3">
        <v>3465.892</v>
      </c>
      <c r="J527" s="3">
        <v>4282.287</v>
      </c>
      <c r="K527" s="3">
        <v>5183.155</v>
      </c>
      <c r="L527" s="3">
        <v>6161.502</v>
      </c>
      <c r="M527" s="3">
        <v>7279.872</v>
      </c>
      <c r="N527" s="3">
        <v>8582.526</v>
      </c>
      <c r="O527" s="3">
        <v>10062.686</v>
      </c>
      <c r="P527" s="3">
        <v>11707.342</v>
      </c>
      <c r="Q527" s="3">
        <v>13480.099</v>
      </c>
      <c r="R527" s="3">
        <v>15416.053</v>
      </c>
      <c r="S527" s="3">
        <v>17519.348</v>
      </c>
      <c r="T527" s="3">
        <v>19800.589</v>
      </c>
      <c r="U527" s="3">
        <v>22288.917</v>
      </c>
      <c r="V527" s="3">
        <v>25002.612</v>
      </c>
      <c r="W527" s="3">
        <v>27948.361</v>
      </c>
      <c r="X527" s="3"/>
      <c r="Y527" s="3"/>
      <c r="Z527" s="3"/>
      <c r="AA527" s="3"/>
      <c r="AB527" s="3"/>
      <c r="AC527" s="3"/>
      <c r="AD527" s="3"/>
      <c r="AE527" s="3"/>
    </row>
    <row r="528" spans="1:31">
      <c r="A528" t="s">
        <v>70</v>
      </c>
      <c r="B528" t="s">
        <v>74</v>
      </c>
      <c r="C528" t="s">
        <v>30</v>
      </c>
      <c r="D528" t="s">
        <v>31</v>
      </c>
      <c r="E528" s="3"/>
      <c r="F528" s="3">
        <v>10.972885387633</v>
      </c>
      <c r="G528" s="3">
        <v>11.0450116108279</v>
      </c>
      <c r="H528" s="3">
        <v>12.5427246660688</v>
      </c>
      <c r="I528" s="3">
        <v>14.5094696350227</v>
      </c>
      <c r="J528" s="3">
        <v>16.7065593241645</v>
      </c>
      <c r="K528" s="3">
        <v>18.8822230202978</v>
      </c>
      <c r="L528" s="3">
        <v>21.0822236325392</v>
      </c>
      <c r="M528" s="3">
        <v>23.5349508667903</v>
      </c>
      <c r="N528" s="3">
        <v>26.3716815660301</v>
      </c>
      <c r="O528" s="3">
        <v>29.5320427702828</v>
      </c>
      <c r="P528" s="3">
        <v>33.0106921686246</v>
      </c>
      <c r="Q528" s="3">
        <v>36.6821306563325</v>
      </c>
      <c r="R528" s="3">
        <v>40.5743793194089</v>
      </c>
      <c r="S528" s="3">
        <v>44.6574065714188</v>
      </c>
      <c r="T528" s="3">
        <v>48.9658665907623</v>
      </c>
      <c r="U528" s="3">
        <v>53.5681916378009</v>
      </c>
      <c r="V528" s="3">
        <v>58.5632549253427</v>
      </c>
      <c r="W528" s="3">
        <v>63.9613789393526</v>
      </c>
      <c r="X528" s="3"/>
      <c r="Y528" s="3"/>
      <c r="Z528" s="3"/>
      <c r="AA528" s="3"/>
      <c r="AB528" s="3"/>
      <c r="AC528" s="3"/>
      <c r="AD528" s="3"/>
      <c r="AE528" s="3"/>
    </row>
    <row r="529" spans="1:31">
      <c r="A529" t="s">
        <v>70</v>
      </c>
      <c r="B529" t="s">
        <v>74</v>
      </c>
      <c r="C529" t="s">
        <v>30</v>
      </c>
      <c r="D529" t="s">
        <v>33</v>
      </c>
      <c r="E529" s="3"/>
      <c r="F529" s="3">
        <v>39.4936051137107</v>
      </c>
      <c r="G529" s="3">
        <v>39.7785391579074</v>
      </c>
      <c r="H529" s="3">
        <v>45.3036866493717</v>
      </c>
      <c r="I529" s="3">
        <v>52.2689420401033</v>
      </c>
      <c r="J529" s="3">
        <v>60.1922972840285</v>
      </c>
      <c r="K529" s="3">
        <v>67.9922502696407</v>
      </c>
      <c r="L529" s="3">
        <v>76.3406618940769</v>
      </c>
      <c r="M529" s="3">
        <v>85.8831218223718</v>
      </c>
      <c r="N529" s="3">
        <v>96.556691375317</v>
      </c>
      <c r="O529" s="3">
        <v>107.559520133608</v>
      </c>
      <c r="P529" s="3">
        <v>118.335662730147</v>
      </c>
      <c r="Q529" s="3">
        <v>129.3474877851</v>
      </c>
      <c r="R529" s="3">
        <v>141.721638771612</v>
      </c>
      <c r="S529" s="3">
        <v>156.578740871581</v>
      </c>
      <c r="T529" s="3">
        <v>172.506367114263</v>
      </c>
      <c r="U529" s="3">
        <v>189.819011042165</v>
      </c>
      <c r="V529" s="3">
        <v>208.622615040745</v>
      </c>
      <c r="W529" s="3">
        <v>229.490513089999</v>
      </c>
      <c r="X529" s="3"/>
      <c r="Y529" s="3"/>
      <c r="Z529" s="3"/>
      <c r="AA529" s="3"/>
      <c r="AB529" s="3"/>
      <c r="AC529" s="3"/>
      <c r="AD529" s="3"/>
      <c r="AE529" s="3"/>
    </row>
    <row r="530" spans="1:31">
      <c r="A530" t="s">
        <v>70</v>
      </c>
      <c r="B530" t="s">
        <v>74</v>
      </c>
      <c r="C530" t="s">
        <v>30</v>
      </c>
      <c r="D530" t="s">
        <v>37</v>
      </c>
      <c r="E530" s="3"/>
      <c r="F530" s="3">
        <v>55.9705652</v>
      </c>
      <c r="G530" s="3">
        <v>56.8755175</v>
      </c>
      <c r="H530" s="3">
        <v>61.400279</v>
      </c>
      <c r="I530" s="3">
        <v>66.3088225</v>
      </c>
      <c r="J530" s="3">
        <v>71.1434385</v>
      </c>
      <c r="K530" s="3">
        <v>76.2315555</v>
      </c>
      <c r="L530" s="3">
        <v>80.710618</v>
      </c>
      <c r="M530" s="3">
        <v>84.764874</v>
      </c>
      <c r="N530" s="3">
        <v>88.885875</v>
      </c>
      <c r="O530" s="3">
        <v>93.5545825</v>
      </c>
      <c r="P530" s="3">
        <v>98.933337</v>
      </c>
      <c r="Q530" s="3">
        <v>104.216164</v>
      </c>
      <c r="R530" s="3">
        <v>108.776988</v>
      </c>
      <c r="S530" s="3">
        <v>111.8884205</v>
      </c>
      <c r="T530" s="3">
        <v>114.7817865</v>
      </c>
      <c r="U530" s="3">
        <v>117.4219425</v>
      </c>
      <c r="V530" s="3">
        <v>119.846125</v>
      </c>
      <c r="W530" s="3">
        <v>121.784385</v>
      </c>
      <c r="X530" s="3"/>
      <c r="Y530" s="3"/>
      <c r="Z530" s="3"/>
      <c r="AA530" s="3"/>
      <c r="AB530" s="3"/>
      <c r="AC530" s="3"/>
      <c r="AD530" s="3"/>
      <c r="AE530" s="3"/>
    </row>
    <row r="531" spans="1:31">
      <c r="A531" t="s">
        <v>70</v>
      </c>
      <c r="B531" t="s">
        <v>74</v>
      </c>
      <c r="C531" t="s">
        <v>30</v>
      </c>
      <c r="D531" t="s">
        <v>39</v>
      </c>
      <c r="E531" s="3"/>
      <c r="F531" s="3">
        <v>201.449238</v>
      </c>
      <c r="G531" s="3">
        <v>204.836815</v>
      </c>
      <c r="H531" s="3">
        <v>221.7747</v>
      </c>
      <c r="I531" s="3">
        <v>238.871033</v>
      </c>
      <c r="J531" s="3">
        <v>256.323694</v>
      </c>
      <c r="K531" s="3">
        <v>274.499194</v>
      </c>
      <c r="L531" s="3">
        <v>292.260537</v>
      </c>
      <c r="M531" s="3">
        <v>309.321742</v>
      </c>
      <c r="N531" s="3">
        <v>325.444776</v>
      </c>
      <c r="O531" s="3">
        <v>340.737892</v>
      </c>
      <c r="P531" s="3">
        <v>354.65303</v>
      </c>
      <c r="Q531" s="3">
        <v>367.484079</v>
      </c>
      <c r="R531" s="3">
        <v>379.945504</v>
      </c>
      <c r="S531" s="3">
        <v>392.30554</v>
      </c>
      <c r="T531" s="3">
        <v>404.375341</v>
      </c>
      <c r="U531" s="3">
        <v>416.084925</v>
      </c>
      <c r="V531" s="3">
        <v>426.933442</v>
      </c>
      <c r="W531" s="3">
        <v>436.956824</v>
      </c>
      <c r="X531" s="3"/>
      <c r="Y531" s="3"/>
      <c r="Z531" s="3"/>
      <c r="AA531" s="3"/>
      <c r="AB531" s="3"/>
      <c r="AC531" s="3"/>
      <c r="AD531" s="3"/>
      <c r="AE531" s="3"/>
    </row>
    <row r="532" spans="1:31">
      <c r="A532" t="s">
        <v>70</v>
      </c>
      <c r="B532" t="s">
        <v>74</v>
      </c>
      <c r="C532" t="s">
        <v>8</v>
      </c>
      <c r="D532" t="s">
        <v>18</v>
      </c>
      <c r="E532" s="3"/>
      <c r="F532" s="3">
        <v>3397.856982</v>
      </c>
      <c r="G532" s="3">
        <v>3474.203133</v>
      </c>
      <c r="H532" s="3">
        <v>4245.306749</v>
      </c>
      <c r="I532" s="3">
        <v>5423.392683</v>
      </c>
      <c r="J532" s="3">
        <v>7012.54868</v>
      </c>
      <c r="K532" s="3">
        <v>8812.64343</v>
      </c>
      <c r="L532" s="3">
        <v>10844.42917</v>
      </c>
      <c r="M532" s="3">
        <v>13216.25583</v>
      </c>
      <c r="N532" s="3">
        <v>16017.85177</v>
      </c>
      <c r="O532" s="3">
        <v>19271.94489</v>
      </c>
      <c r="P532" s="3">
        <v>23024.70746</v>
      </c>
      <c r="Q532" s="3">
        <v>27284.13607</v>
      </c>
      <c r="R532" s="3">
        <v>32111.96124</v>
      </c>
      <c r="S532" s="3">
        <v>37518.13979</v>
      </c>
      <c r="T532" s="3">
        <v>43535.24351</v>
      </c>
      <c r="U532" s="3">
        <v>50209.90387</v>
      </c>
      <c r="V532" s="3">
        <v>57587.4977</v>
      </c>
      <c r="W532" s="3">
        <v>65704.8568</v>
      </c>
      <c r="X532" s="3"/>
      <c r="Y532" s="3"/>
      <c r="Z532" s="3"/>
      <c r="AA532" s="3"/>
      <c r="AB532" s="3"/>
      <c r="AC532" s="3"/>
      <c r="AD532" s="3"/>
      <c r="AE532" s="3"/>
    </row>
    <row r="533" spans="1:31">
      <c r="A533" t="s">
        <v>70</v>
      </c>
      <c r="B533" t="s">
        <v>74</v>
      </c>
      <c r="C533" t="s">
        <v>8</v>
      </c>
      <c r="D533" t="s">
        <v>31</v>
      </c>
      <c r="E533" s="3"/>
      <c r="F533" s="3">
        <v>3.24178434036443</v>
      </c>
      <c r="G533" s="3">
        <v>3.21907038527279</v>
      </c>
      <c r="H533" s="3">
        <v>3.43799739672429</v>
      </c>
      <c r="I533" s="3">
        <v>3.8484132014571</v>
      </c>
      <c r="J533" s="3">
        <v>4.37465420665001</v>
      </c>
      <c r="K533" s="3">
        <v>4.85539651842733</v>
      </c>
      <c r="L533" s="3">
        <v>5.32556667757361</v>
      </c>
      <c r="M533" s="3">
        <v>5.83142251017957</v>
      </c>
      <c r="N533" s="3">
        <v>6.40052367764822</v>
      </c>
      <c r="O533" s="3">
        <v>7.02207357574472</v>
      </c>
      <c r="P533" s="3">
        <v>7.71565198248464</v>
      </c>
      <c r="Q533" s="3">
        <v>8.47749268036056</v>
      </c>
      <c r="R533" s="3">
        <v>9.32604367771283</v>
      </c>
      <c r="S533" s="3">
        <v>10.2607279855729</v>
      </c>
      <c r="T533" s="3">
        <v>11.2864690318556</v>
      </c>
      <c r="U533" s="3">
        <v>12.4124924270858</v>
      </c>
      <c r="V533" s="3">
        <v>13.6519628017343</v>
      </c>
      <c r="W533" s="3">
        <v>15.0177464025192</v>
      </c>
      <c r="X533" s="3"/>
      <c r="Y533" s="3"/>
      <c r="Z533" s="3"/>
      <c r="AA533" s="3"/>
      <c r="AB533" s="3"/>
      <c r="AC533" s="3"/>
      <c r="AD533" s="3"/>
      <c r="AE533" s="3"/>
    </row>
    <row r="534" spans="1:31">
      <c r="A534" t="s">
        <v>70</v>
      </c>
      <c r="B534" t="s">
        <v>74</v>
      </c>
      <c r="C534" t="s">
        <v>8</v>
      </c>
      <c r="D534" t="s">
        <v>33</v>
      </c>
      <c r="E534" s="3"/>
      <c r="F534" s="3">
        <v>14.7727538382629</v>
      </c>
      <c r="G534" s="3">
        <v>14.6006519696681</v>
      </c>
      <c r="H534" s="3">
        <v>15.290185973556</v>
      </c>
      <c r="I534" s="3">
        <v>16.8303618144451</v>
      </c>
      <c r="J534" s="3">
        <v>18.8790848346861</v>
      </c>
      <c r="K534" s="3">
        <v>20.7022106087928</v>
      </c>
      <c r="L534" s="3">
        <v>22.3800353855549</v>
      </c>
      <c r="M534" s="3">
        <v>24.0526197836658</v>
      </c>
      <c r="N534" s="3">
        <v>25.8011981534618</v>
      </c>
      <c r="O534" s="3">
        <v>27.6719956266578</v>
      </c>
      <c r="P534" s="3">
        <v>29.6805168363389</v>
      </c>
      <c r="Q534" s="3">
        <v>31.8897209182666</v>
      </c>
      <c r="R534" s="3">
        <v>34.3121384009255</v>
      </c>
      <c r="S534" s="3">
        <v>36.9644198409862</v>
      </c>
      <c r="T534" s="3">
        <v>39.8475439664767</v>
      </c>
      <c r="U534" s="3">
        <v>43.1371854292804</v>
      </c>
      <c r="V534" s="3">
        <v>46.9164519306245</v>
      </c>
      <c r="W534" s="3">
        <v>51.2498088131485</v>
      </c>
      <c r="X534" s="3"/>
      <c r="Y534" s="3"/>
      <c r="Z534" s="3"/>
      <c r="AA534" s="3"/>
      <c r="AB534" s="3"/>
      <c r="AC534" s="3"/>
      <c r="AD534" s="3"/>
      <c r="AE534" s="3"/>
    </row>
    <row r="535" spans="1:31">
      <c r="A535" t="s">
        <v>70</v>
      </c>
      <c r="B535" t="s">
        <v>74</v>
      </c>
      <c r="C535" t="s">
        <v>8</v>
      </c>
      <c r="D535" t="s">
        <v>37</v>
      </c>
      <c r="E535" s="3"/>
      <c r="F535" s="3">
        <v>230.0083667</v>
      </c>
      <c r="G535" s="3">
        <v>237.948493</v>
      </c>
      <c r="H535" s="3">
        <v>277.6491245</v>
      </c>
      <c r="I535" s="3">
        <v>322.238627</v>
      </c>
      <c r="J535" s="3">
        <v>371.4453715</v>
      </c>
      <c r="K535" s="3">
        <v>425.6861065</v>
      </c>
      <c r="L535" s="3">
        <v>484.558178</v>
      </c>
      <c r="M535" s="3">
        <v>549.4726125</v>
      </c>
      <c r="N535" s="3">
        <v>620.818137</v>
      </c>
      <c r="O535" s="3">
        <v>696.4421775</v>
      </c>
      <c r="P535" s="3">
        <v>775.7515675</v>
      </c>
      <c r="Q535" s="3">
        <v>855.5777625</v>
      </c>
      <c r="R535" s="3">
        <v>935.8775855</v>
      </c>
      <c r="S535" s="3">
        <v>1014.979809</v>
      </c>
      <c r="T535" s="3">
        <v>1092.5452155</v>
      </c>
      <c r="U535" s="3">
        <v>1163.958737</v>
      </c>
      <c r="V535" s="3">
        <v>1227.4478425</v>
      </c>
      <c r="W535" s="3">
        <v>1282.050769</v>
      </c>
      <c r="X535" s="3"/>
      <c r="Y535" s="3"/>
      <c r="Z535" s="3"/>
      <c r="AA535" s="3"/>
      <c r="AB535" s="3"/>
      <c r="AC535" s="3"/>
      <c r="AD535" s="3"/>
      <c r="AE535" s="3"/>
    </row>
    <row r="536" spans="1:31">
      <c r="A536" t="s">
        <v>70</v>
      </c>
      <c r="B536" t="s">
        <v>74</v>
      </c>
      <c r="C536" t="s">
        <v>8</v>
      </c>
      <c r="D536" t="s">
        <v>39</v>
      </c>
      <c r="E536" s="3"/>
      <c r="F536" s="3">
        <v>1048.1440544</v>
      </c>
      <c r="G536" s="3">
        <v>1079.256654</v>
      </c>
      <c r="H536" s="3">
        <v>1234.819652</v>
      </c>
      <c r="I536" s="3">
        <v>1409.254256</v>
      </c>
      <c r="J536" s="3">
        <v>1602.994968</v>
      </c>
      <c r="K536" s="3">
        <v>1815.020338</v>
      </c>
      <c r="L536" s="3">
        <v>2036.295821</v>
      </c>
      <c r="M536" s="3">
        <v>2266.386256</v>
      </c>
      <c r="N536" s="3">
        <v>2502.584566</v>
      </c>
      <c r="O536" s="3">
        <v>2744.480627</v>
      </c>
      <c r="P536" s="3">
        <v>2984.15578</v>
      </c>
      <c r="Q536" s="3">
        <v>3218.420481</v>
      </c>
      <c r="R536" s="3">
        <v>3443.256578</v>
      </c>
      <c r="S536" s="3">
        <v>3656.47933</v>
      </c>
      <c r="T536" s="3">
        <v>3857.295261</v>
      </c>
      <c r="U536" s="3">
        <v>4045.110534</v>
      </c>
      <c r="V536" s="3">
        <v>4218.257736</v>
      </c>
      <c r="W536" s="3">
        <v>4375.147578</v>
      </c>
      <c r="X536" s="3"/>
      <c r="Y536" s="3"/>
      <c r="Z536" s="3"/>
      <c r="AA536" s="3"/>
      <c r="AB536" s="3"/>
      <c r="AC536" s="3"/>
      <c r="AD536" s="3"/>
      <c r="AE536" s="3"/>
    </row>
    <row r="537" spans="1:31">
      <c r="A537" t="s">
        <v>70</v>
      </c>
      <c r="B537" t="s">
        <v>74</v>
      </c>
      <c r="C537" t="s">
        <v>58</v>
      </c>
      <c r="D537" t="s">
        <v>18</v>
      </c>
      <c r="E537" s="3"/>
      <c r="F537" s="3">
        <v>1184.568</v>
      </c>
      <c r="G537" s="3">
        <v>1202.79</v>
      </c>
      <c r="H537" s="3">
        <v>1383.38</v>
      </c>
      <c r="I537" s="3">
        <v>1579.96</v>
      </c>
      <c r="J537" s="3">
        <v>1815.9</v>
      </c>
      <c r="K537" s="3">
        <v>2084.94</v>
      </c>
      <c r="L537" s="3">
        <v>2372.64</v>
      </c>
      <c r="M537" s="3">
        <v>2645.64</v>
      </c>
      <c r="N537" s="3">
        <v>2896.13</v>
      </c>
      <c r="O537" s="3">
        <v>3136.56</v>
      </c>
      <c r="P537" s="3">
        <v>3367.54</v>
      </c>
      <c r="Q537" s="3">
        <v>3581.61</v>
      </c>
      <c r="R537" s="3">
        <v>3772.24</v>
      </c>
      <c r="S537" s="3">
        <v>3935.29</v>
      </c>
      <c r="T537" s="3">
        <v>4066.72</v>
      </c>
      <c r="U537" s="3">
        <v>4165.22</v>
      </c>
      <c r="V537" s="3">
        <v>4231.71</v>
      </c>
      <c r="W537" s="3">
        <v>4266.9</v>
      </c>
      <c r="X537" s="3"/>
      <c r="Y537" s="3"/>
      <c r="Z537" s="3"/>
      <c r="AA537" s="3"/>
      <c r="AB537" s="3"/>
      <c r="AC537" s="3"/>
      <c r="AD537" s="3"/>
      <c r="AE537" s="3"/>
    </row>
    <row r="538" spans="1:31">
      <c r="A538" t="s">
        <v>70</v>
      </c>
      <c r="B538" t="s">
        <v>74</v>
      </c>
      <c r="C538" t="s">
        <v>58</v>
      </c>
      <c r="D538" t="s">
        <v>31</v>
      </c>
      <c r="E538" s="3"/>
      <c r="F538" s="3">
        <v>46.7212218783873</v>
      </c>
      <c r="G538" s="3">
        <v>47.08664982552</v>
      </c>
      <c r="H538" s="3">
        <v>52.2122850708184</v>
      </c>
      <c r="I538" s="3">
        <v>57.7888927082543</v>
      </c>
      <c r="J538" s="3">
        <v>64.7459497858952</v>
      </c>
      <c r="K538" s="3">
        <v>72.8377313799916</v>
      </c>
      <c r="L538" s="3">
        <v>81.3753191713535</v>
      </c>
      <c r="M538" s="3">
        <v>89.2002564030291</v>
      </c>
      <c r="N538" s="3">
        <v>96.2966233787998</v>
      </c>
      <c r="O538" s="3">
        <v>103.179947452098</v>
      </c>
      <c r="P538" s="3">
        <v>110.071049650884</v>
      </c>
      <c r="Q538" s="3">
        <v>116.792478449735</v>
      </c>
      <c r="R538" s="3">
        <v>123.227488461143</v>
      </c>
      <c r="S538" s="3">
        <v>129.381105799808</v>
      </c>
      <c r="T538" s="3">
        <v>135.3181674935</v>
      </c>
      <c r="U538" s="3">
        <v>141.095179508303</v>
      </c>
      <c r="V538" s="3">
        <v>146.706455314925</v>
      </c>
      <c r="W538" s="3">
        <v>152.084231902987</v>
      </c>
      <c r="X538" s="3"/>
      <c r="Y538" s="3"/>
      <c r="Z538" s="3"/>
      <c r="AA538" s="3"/>
      <c r="AB538" s="3"/>
      <c r="AC538" s="3"/>
      <c r="AD538" s="3"/>
      <c r="AE538" s="3"/>
    </row>
    <row r="539" spans="1:31">
      <c r="A539" t="s">
        <v>70</v>
      </c>
      <c r="B539" t="s">
        <v>74</v>
      </c>
      <c r="C539" t="s">
        <v>58</v>
      </c>
      <c r="D539" t="s">
        <v>33</v>
      </c>
      <c r="E539" s="3"/>
      <c r="F539" s="3">
        <v>157.729540830059</v>
      </c>
      <c r="G539" s="3">
        <v>159.202203436112</v>
      </c>
      <c r="H539" s="3">
        <v>177.811265150455</v>
      </c>
      <c r="I539" s="3">
        <v>199.508602921423</v>
      </c>
      <c r="J539" s="3">
        <v>224.476561304389</v>
      </c>
      <c r="K539" s="3">
        <v>254.887657324307</v>
      </c>
      <c r="L539" s="3">
        <v>286.48986284194</v>
      </c>
      <c r="M539" s="3">
        <v>321.768444547472</v>
      </c>
      <c r="N539" s="3">
        <v>358.603243628763</v>
      </c>
      <c r="O539" s="3">
        <v>397.230470698655</v>
      </c>
      <c r="P539" s="3">
        <v>434.533204942716</v>
      </c>
      <c r="Q539" s="3">
        <v>468.150747622867</v>
      </c>
      <c r="R539" s="3">
        <v>505.391346567885</v>
      </c>
      <c r="S539" s="3">
        <v>547.426336416478</v>
      </c>
      <c r="T539" s="3">
        <v>591.076313322247</v>
      </c>
      <c r="U539" s="3">
        <v>630.285502738874</v>
      </c>
      <c r="V539" s="3">
        <v>670.065890105464</v>
      </c>
      <c r="W539" s="3">
        <v>709.870989943869</v>
      </c>
      <c r="X539" s="3"/>
      <c r="Y539" s="3"/>
      <c r="Z539" s="3"/>
      <c r="AA539" s="3"/>
      <c r="AB539" s="3"/>
      <c r="AC539" s="3"/>
      <c r="AD539" s="3"/>
      <c r="AE539" s="3"/>
    </row>
    <row r="540" spans="1:31">
      <c r="A540" t="s">
        <v>70</v>
      </c>
      <c r="B540" t="s">
        <v>74</v>
      </c>
      <c r="C540" t="s">
        <v>58</v>
      </c>
      <c r="D540" t="s">
        <v>37</v>
      </c>
      <c r="E540" s="3"/>
      <c r="F540" s="3">
        <v>7.5101214</v>
      </c>
      <c r="G540" s="3">
        <v>7.555109</v>
      </c>
      <c r="H540" s="3">
        <v>7.780047</v>
      </c>
      <c r="I540" s="3">
        <v>7.9192575</v>
      </c>
      <c r="J540" s="3">
        <v>8.089486</v>
      </c>
      <c r="K540" s="3">
        <v>8.179839</v>
      </c>
      <c r="L540" s="3">
        <v>8.281759</v>
      </c>
      <c r="M540" s="3">
        <v>8.222186</v>
      </c>
      <c r="N540" s="3">
        <v>8.07614</v>
      </c>
      <c r="O540" s="3">
        <v>7.896071</v>
      </c>
      <c r="P540" s="3">
        <v>7.7497875</v>
      </c>
      <c r="Q540" s="3">
        <v>7.6505485</v>
      </c>
      <c r="R540" s="3">
        <v>7.463998</v>
      </c>
      <c r="S540" s="3">
        <v>7.1887115</v>
      </c>
      <c r="T540" s="3">
        <v>6.8801945</v>
      </c>
      <c r="U540" s="3">
        <v>6.6084655</v>
      </c>
      <c r="V540" s="3">
        <v>6.315364</v>
      </c>
      <c r="W540" s="3">
        <v>6.0108105</v>
      </c>
      <c r="X540" s="3"/>
      <c r="Y540" s="3"/>
      <c r="Z540" s="3"/>
      <c r="AA540" s="3"/>
      <c r="AB540" s="3"/>
      <c r="AC540" s="3"/>
      <c r="AD540" s="3"/>
      <c r="AE540" s="3"/>
    </row>
    <row r="541" spans="1:31">
      <c r="A541" t="s">
        <v>70</v>
      </c>
      <c r="B541" t="s">
        <v>74</v>
      </c>
      <c r="C541" t="s">
        <v>58</v>
      </c>
      <c r="D541" t="s">
        <v>39</v>
      </c>
      <c r="E541" s="3"/>
      <c r="F541" s="3">
        <v>25.3539602</v>
      </c>
      <c r="G541" s="3">
        <v>25.544183</v>
      </c>
      <c r="H541" s="3">
        <v>26.495297</v>
      </c>
      <c r="I541" s="3">
        <v>27.340202</v>
      </c>
      <c r="J541" s="3">
        <v>28.046542</v>
      </c>
      <c r="K541" s="3">
        <v>28.62445</v>
      </c>
      <c r="L541" s="3">
        <v>29.156752</v>
      </c>
      <c r="M541" s="3">
        <v>29.659556</v>
      </c>
      <c r="N541" s="3">
        <v>30.075094</v>
      </c>
      <c r="O541" s="3">
        <v>30.39893</v>
      </c>
      <c r="P541" s="3">
        <v>30.594239</v>
      </c>
      <c r="Q541" s="3">
        <v>30.666444</v>
      </c>
      <c r="R541" s="3">
        <v>30.612001</v>
      </c>
      <c r="S541" s="3">
        <v>30.416265</v>
      </c>
      <c r="T541" s="3">
        <v>30.053023</v>
      </c>
      <c r="U541" s="3">
        <v>29.52064</v>
      </c>
      <c r="V541" s="3">
        <v>28.844743</v>
      </c>
      <c r="W541" s="3">
        <v>28.056163</v>
      </c>
      <c r="X541" s="3"/>
      <c r="Y541" s="3"/>
      <c r="Z541" s="3"/>
      <c r="AA541" s="3"/>
      <c r="AB541" s="3"/>
      <c r="AC541" s="3"/>
      <c r="AD541" s="3"/>
      <c r="AE541" s="3"/>
    </row>
    <row r="542" spans="1:31">
      <c r="A542" t="s">
        <v>70</v>
      </c>
      <c r="B542" t="s">
        <v>74</v>
      </c>
      <c r="C542" t="s">
        <v>61</v>
      </c>
      <c r="D542" t="s">
        <v>18</v>
      </c>
      <c r="E542" s="3"/>
      <c r="F542" s="3">
        <v>434.8676</v>
      </c>
      <c r="G542" s="3">
        <v>435.834</v>
      </c>
      <c r="H542" s="3">
        <v>485.038</v>
      </c>
      <c r="I542" s="3">
        <v>534.288</v>
      </c>
      <c r="J542" s="3">
        <v>574.558</v>
      </c>
      <c r="K542" s="3">
        <v>614.241</v>
      </c>
      <c r="L542" s="3">
        <v>650.444</v>
      </c>
      <c r="M542" s="3">
        <v>679.396</v>
      </c>
      <c r="N542" s="3">
        <v>703.399</v>
      </c>
      <c r="O542" s="3">
        <v>725.74</v>
      </c>
      <c r="P542" s="3">
        <v>747.187</v>
      </c>
      <c r="Q542" s="3">
        <v>766.305</v>
      </c>
      <c r="R542" s="3">
        <v>781.912</v>
      </c>
      <c r="S542" s="3">
        <v>792.294</v>
      </c>
      <c r="T542" s="3">
        <v>796.731</v>
      </c>
      <c r="U542" s="3">
        <v>795.494</v>
      </c>
      <c r="V542" s="3">
        <v>789.392</v>
      </c>
      <c r="W542" s="3">
        <v>778.967</v>
      </c>
      <c r="X542" s="3"/>
      <c r="Y542" s="3"/>
      <c r="Z542" s="3"/>
      <c r="AA542" s="3"/>
      <c r="AB542" s="3"/>
      <c r="AC542" s="3"/>
      <c r="AD542" s="3"/>
      <c r="AE542" s="3"/>
    </row>
    <row r="543" spans="1:31">
      <c r="A543" t="s">
        <v>70</v>
      </c>
      <c r="B543" t="s">
        <v>74</v>
      </c>
      <c r="C543" t="s">
        <v>61</v>
      </c>
      <c r="D543" t="s">
        <v>31</v>
      </c>
      <c r="E543" s="3"/>
      <c r="F543" s="3">
        <v>48.9920815281765</v>
      </c>
      <c r="G543" s="3">
        <v>48.9640606217209</v>
      </c>
      <c r="H543" s="3">
        <v>53.7427329728383</v>
      </c>
      <c r="I543" s="3">
        <v>59.0454578457572</v>
      </c>
      <c r="J543" s="3">
        <v>63.559726560361</v>
      </c>
      <c r="K543" s="3">
        <v>68.2152031565694</v>
      </c>
      <c r="L543" s="3">
        <v>72.5495897667384</v>
      </c>
      <c r="M543" s="3">
        <v>76.2197218625679</v>
      </c>
      <c r="N543" s="3">
        <v>79.6315659342152</v>
      </c>
      <c r="O543" s="3">
        <v>83.1606596704948</v>
      </c>
      <c r="P543" s="3">
        <v>86.8899182567012</v>
      </c>
      <c r="Q543" s="3">
        <v>90.5398469611278</v>
      </c>
      <c r="R543" s="3">
        <v>94.0240848995957</v>
      </c>
      <c r="S543" s="3">
        <v>97.3123508154623</v>
      </c>
      <c r="T543" s="3">
        <v>100.430218399179</v>
      </c>
      <c r="U543" s="3">
        <v>103.381799467687</v>
      </c>
      <c r="V543" s="3">
        <v>106.17372721038</v>
      </c>
      <c r="W543" s="3">
        <v>108.791705894093</v>
      </c>
      <c r="X543" s="3"/>
      <c r="Y543" s="3"/>
      <c r="Z543" s="3"/>
      <c r="AA543" s="3"/>
      <c r="AB543" s="3"/>
      <c r="AC543" s="3"/>
      <c r="AD543" s="3"/>
      <c r="AE543" s="3"/>
    </row>
    <row r="544" spans="1:31">
      <c r="A544" t="s">
        <v>70</v>
      </c>
      <c r="B544" t="s">
        <v>74</v>
      </c>
      <c r="C544" t="s">
        <v>61</v>
      </c>
      <c r="D544" t="s">
        <v>33</v>
      </c>
      <c r="E544" s="3"/>
      <c r="F544" s="3">
        <v>159.079693634092</v>
      </c>
      <c r="G544" s="3">
        <v>159.629167665492</v>
      </c>
      <c r="H544" s="3">
        <v>178.749163445749</v>
      </c>
      <c r="I544" s="3">
        <v>204.398589644835</v>
      </c>
      <c r="J544" s="3">
        <v>228.178897230776</v>
      </c>
      <c r="K544" s="3">
        <v>249.555019714831</v>
      </c>
      <c r="L544" s="3">
        <v>267.529580398944</v>
      </c>
      <c r="M544" s="3">
        <v>287.834717333332</v>
      </c>
      <c r="N544" s="3">
        <v>309.24597993943</v>
      </c>
      <c r="O544" s="3">
        <v>332.75996499725</v>
      </c>
      <c r="P544" s="3">
        <v>354.486584475144</v>
      </c>
      <c r="Q544" s="3">
        <v>373.255627048801</v>
      </c>
      <c r="R544" s="3">
        <v>393.360415539988</v>
      </c>
      <c r="S544" s="3">
        <v>416.573362395018</v>
      </c>
      <c r="T544" s="3">
        <v>443.321392443521</v>
      </c>
      <c r="U544" s="3">
        <v>467.786029351664</v>
      </c>
      <c r="V544" s="3">
        <v>492.830504606989</v>
      </c>
      <c r="W544" s="3">
        <v>518.236510809914</v>
      </c>
      <c r="X544" s="3"/>
      <c r="Y544" s="3"/>
      <c r="Z544" s="3"/>
      <c r="AA544" s="3"/>
      <c r="AB544" s="3"/>
      <c r="AC544" s="3"/>
      <c r="AD544" s="3"/>
      <c r="AE544" s="3"/>
    </row>
    <row r="545" spans="1:31">
      <c r="A545" t="s">
        <v>70</v>
      </c>
      <c r="B545" t="s">
        <v>74</v>
      </c>
      <c r="C545" t="s">
        <v>61</v>
      </c>
      <c r="D545" t="s">
        <v>37</v>
      </c>
      <c r="E545" s="3"/>
      <c r="F545" s="3">
        <v>2.7336462</v>
      </c>
      <c r="G545" s="3">
        <v>2.7302905</v>
      </c>
      <c r="H545" s="3">
        <v>2.713512</v>
      </c>
      <c r="I545" s="3">
        <v>2.6139515</v>
      </c>
      <c r="J545" s="3">
        <v>2.5180155</v>
      </c>
      <c r="K545" s="3">
        <v>2.461345</v>
      </c>
      <c r="L545" s="3">
        <v>2.4312975</v>
      </c>
      <c r="M545" s="3">
        <v>2.3603685</v>
      </c>
      <c r="N545" s="3">
        <v>2.2745615</v>
      </c>
      <c r="O545" s="3">
        <v>2.1809715</v>
      </c>
      <c r="P545" s="3">
        <v>2.1078005</v>
      </c>
      <c r="Q545" s="3">
        <v>2.05303</v>
      </c>
      <c r="R545" s="3">
        <v>1.987775</v>
      </c>
      <c r="S545" s="3">
        <v>1.9019315</v>
      </c>
      <c r="T545" s="3">
        <v>1.797186</v>
      </c>
      <c r="U545" s="3">
        <v>1.700551</v>
      </c>
      <c r="V545" s="3">
        <v>1.6017515</v>
      </c>
      <c r="W545" s="3">
        <v>1.503111</v>
      </c>
      <c r="X545" s="3"/>
      <c r="Y545" s="3"/>
      <c r="Z545" s="3"/>
      <c r="AA545" s="3"/>
      <c r="AB545" s="3"/>
      <c r="AC545" s="3"/>
      <c r="AD545" s="3"/>
      <c r="AE545" s="3"/>
    </row>
    <row r="546" spans="1:31">
      <c r="A546" t="s">
        <v>70</v>
      </c>
      <c r="B546" t="s">
        <v>74</v>
      </c>
      <c r="C546" t="s">
        <v>61</v>
      </c>
      <c r="D546" t="s">
        <v>39</v>
      </c>
      <c r="E546" s="3"/>
      <c r="F546" s="3">
        <v>8.8762834</v>
      </c>
      <c r="G546" s="3">
        <v>8.9011</v>
      </c>
      <c r="H546" s="3">
        <v>9.02518300000001</v>
      </c>
      <c r="I546" s="3">
        <v>9.048757</v>
      </c>
      <c r="J546" s="3">
        <v>9.039655</v>
      </c>
      <c r="K546" s="3">
        <v>9.004459</v>
      </c>
      <c r="L546" s="3">
        <v>8.96550899999999</v>
      </c>
      <c r="M546" s="3">
        <v>8.913651</v>
      </c>
      <c r="N546" s="3">
        <v>8.833168</v>
      </c>
      <c r="O546" s="3">
        <v>8.726963</v>
      </c>
      <c r="P546" s="3">
        <v>8.599237</v>
      </c>
      <c r="Q546" s="3">
        <v>8.463732</v>
      </c>
      <c r="R546" s="3">
        <v>8.316082</v>
      </c>
      <c r="S546" s="3">
        <v>8.141762</v>
      </c>
      <c r="T546" s="3">
        <v>7.93318</v>
      </c>
      <c r="U546" s="3">
        <v>7.69472</v>
      </c>
      <c r="V546" s="3">
        <v>7.434909</v>
      </c>
      <c r="W546" s="3">
        <v>7.160169</v>
      </c>
      <c r="X546" s="3"/>
      <c r="Y546" s="3"/>
      <c r="Z546" s="3"/>
      <c r="AA546" s="3"/>
      <c r="AB546" s="3"/>
      <c r="AC546" s="3"/>
      <c r="AD546" s="3"/>
      <c r="AE546" s="3"/>
    </row>
    <row r="547" spans="1:31">
      <c r="A547" t="s">
        <v>70</v>
      </c>
      <c r="B547" t="s">
        <v>74</v>
      </c>
      <c r="C547" t="s">
        <v>51</v>
      </c>
      <c r="D547" t="s">
        <v>18</v>
      </c>
      <c r="E547" s="3"/>
      <c r="F547" s="3">
        <v>190.18506</v>
      </c>
      <c r="G547" s="3">
        <v>194.8564</v>
      </c>
      <c r="H547" s="3">
        <v>219.5213</v>
      </c>
      <c r="I547" s="3">
        <v>249.7045</v>
      </c>
      <c r="J547" s="3">
        <v>270.5683</v>
      </c>
      <c r="K547" s="3">
        <v>286.9197</v>
      </c>
      <c r="L547" s="3">
        <v>298.2866</v>
      </c>
      <c r="M547" s="3">
        <v>304.1071</v>
      </c>
      <c r="N547" s="3">
        <v>306.3995</v>
      </c>
      <c r="O547" s="3">
        <v>307.6198</v>
      </c>
      <c r="P547" s="3">
        <v>308.4368</v>
      </c>
      <c r="Q547" s="3">
        <v>308.3019</v>
      </c>
      <c r="R547" s="3">
        <v>306.5837</v>
      </c>
      <c r="S547" s="3">
        <v>303.3809</v>
      </c>
      <c r="T547" s="3">
        <v>298.98</v>
      </c>
      <c r="U547" s="3">
        <v>293.7947</v>
      </c>
      <c r="V547" s="3">
        <v>288.0864</v>
      </c>
      <c r="W547" s="3">
        <v>281.641</v>
      </c>
      <c r="X547" s="3"/>
      <c r="Y547" s="3"/>
      <c r="Z547" s="3"/>
      <c r="AA547" s="3"/>
      <c r="AB547" s="3"/>
      <c r="AC547" s="3"/>
      <c r="AD547" s="3"/>
      <c r="AE547" s="3"/>
    </row>
    <row r="548" spans="1:31">
      <c r="A548" t="s">
        <v>70</v>
      </c>
      <c r="B548" t="s">
        <v>74</v>
      </c>
      <c r="C548" t="s">
        <v>51</v>
      </c>
      <c r="D548" t="s">
        <v>31</v>
      </c>
      <c r="E548" s="3"/>
      <c r="F548" s="3">
        <v>31.139832959495</v>
      </c>
      <c r="G548" s="3">
        <v>32.0897383071865</v>
      </c>
      <c r="H548" s="3">
        <v>37.2313581427849</v>
      </c>
      <c r="I548" s="3">
        <v>44.6219142724293</v>
      </c>
      <c r="J548" s="3">
        <v>50.944916745387</v>
      </c>
      <c r="K548" s="3">
        <v>56.8549276402783</v>
      </c>
      <c r="L548" s="3">
        <v>62.0065110800822</v>
      </c>
      <c r="M548" s="3">
        <v>66.1935566724203</v>
      </c>
      <c r="N548" s="3">
        <v>69.8666511609877</v>
      </c>
      <c r="O548" s="3">
        <v>73.5330198421197</v>
      </c>
      <c r="P548" s="3">
        <v>77.2155837705399</v>
      </c>
      <c r="Q548" s="3">
        <v>80.7382885683354</v>
      </c>
      <c r="R548" s="3">
        <v>83.8978449750291</v>
      </c>
      <c r="S548" s="3">
        <v>86.6822632180916</v>
      </c>
      <c r="T548" s="3">
        <v>89.1615007689576</v>
      </c>
      <c r="U548" s="3">
        <v>91.4259120895057</v>
      </c>
      <c r="V548" s="3">
        <v>93.5356083591859</v>
      </c>
      <c r="W548" s="3">
        <v>95.5127739912084</v>
      </c>
      <c r="X548" s="3"/>
      <c r="Y548" s="3"/>
      <c r="Z548" s="3"/>
      <c r="AA548" s="3"/>
      <c r="AB548" s="3"/>
      <c r="AC548" s="3"/>
      <c r="AD548" s="3"/>
      <c r="AE548" s="3"/>
    </row>
    <row r="549" spans="1:31">
      <c r="A549" t="s">
        <v>70</v>
      </c>
      <c r="B549" t="s">
        <v>74</v>
      </c>
      <c r="C549" t="s">
        <v>51</v>
      </c>
      <c r="D549" t="s">
        <v>33</v>
      </c>
      <c r="E549" s="3"/>
      <c r="F549" s="3">
        <v>104.662727582958</v>
      </c>
      <c r="G549" s="3">
        <v>108.34378184944</v>
      </c>
      <c r="H549" s="3">
        <v>128.72201410762</v>
      </c>
      <c r="I549" s="3">
        <v>158.564587710927</v>
      </c>
      <c r="J549" s="3">
        <v>182.277407382832</v>
      </c>
      <c r="K549" s="3">
        <v>206.12365780075</v>
      </c>
      <c r="L549" s="3">
        <v>226.64363910451</v>
      </c>
      <c r="M549" s="3">
        <v>247.78304131305</v>
      </c>
      <c r="N549" s="3">
        <v>271.31110597532</v>
      </c>
      <c r="O549" s="3">
        <v>292.654474466449</v>
      </c>
      <c r="P549" s="3">
        <v>307.216841920735</v>
      </c>
      <c r="Q549" s="3">
        <v>320.041668483307</v>
      </c>
      <c r="R549" s="3">
        <v>336.162283130359</v>
      </c>
      <c r="S549" s="3">
        <v>355.722015173663</v>
      </c>
      <c r="T549" s="3">
        <v>378.730155714114</v>
      </c>
      <c r="U549" s="3">
        <v>396.434053193023</v>
      </c>
      <c r="V549" s="3">
        <v>413.126602536529</v>
      </c>
      <c r="W549" s="3">
        <v>429.513139343461</v>
      </c>
      <c r="X549" s="3"/>
      <c r="Y549" s="3"/>
      <c r="Z549" s="3"/>
      <c r="AA549" s="3"/>
      <c r="AB549" s="3"/>
      <c r="AC549" s="3"/>
      <c r="AD549" s="3"/>
      <c r="AE549" s="3"/>
    </row>
    <row r="550" spans="1:31">
      <c r="A550" t="s">
        <v>70</v>
      </c>
      <c r="B550" t="s">
        <v>74</v>
      </c>
      <c r="C550" t="s">
        <v>51</v>
      </c>
      <c r="D550" t="s">
        <v>37</v>
      </c>
      <c r="E550" s="3"/>
      <c r="F550" s="3">
        <v>1.8171231</v>
      </c>
      <c r="G550" s="3">
        <v>1.798501</v>
      </c>
      <c r="H550" s="3">
        <v>1.70539049999999</v>
      </c>
      <c r="I550" s="3">
        <v>1.57478099999999</v>
      </c>
      <c r="J550" s="3">
        <v>1.48437649999999</v>
      </c>
      <c r="K550" s="3">
        <v>1.39197849999999</v>
      </c>
      <c r="L550" s="3">
        <v>1.31610399999999</v>
      </c>
      <c r="M550" s="3">
        <v>1.22731199999999</v>
      </c>
      <c r="N550" s="3">
        <v>1.12932899999999</v>
      </c>
      <c r="O550" s="3">
        <v>1.05113649999999</v>
      </c>
      <c r="P550" s="3">
        <v>1.00397099999999</v>
      </c>
      <c r="Q550" s="3">
        <v>0.963317999999993</v>
      </c>
      <c r="R550" s="3">
        <v>0.912010999999995</v>
      </c>
      <c r="S550" s="3">
        <v>0.852859499999991</v>
      </c>
      <c r="T550" s="3">
        <v>0.789427499999991</v>
      </c>
      <c r="U550" s="3">
        <v>0.741093499999992</v>
      </c>
      <c r="V550" s="3">
        <v>0.697331999999993</v>
      </c>
      <c r="W550" s="3">
        <v>0.655721499999993</v>
      </c>
      <c r="X550" s="3"/>
      <c r="Y550" s="3"/>
      <c r="Z550" s="3"/>
      <c r="AA550" s="3"/>
      <c r="AB550" s="3"/>
      <c r="AC550" s="3"/>
      <c r="AD550" s="3"/>
      <c r="AE550" s="3"/>
    </row>
    <row r="551" spans="1:31">
      <c r="A551" t="s">
        <v>70</v>
      </c>
      <c r="B551" t="s">
        <v>74</v>
      </c>
      <c r="C551" t="s">
        <v>51</v>
      </c>
      <c r="D551" t="s">
        <v>39</v>
      </c>
      <c r="E551" s="3"/>
      <c r="F551" s="3">
        <v>6.1074528</v>
      </c>
      <c r="G551" s="3">
        <v>6.072234</v>
      </c>
      <c r="H551" s="3">
        <v>5.89614</v>
      </c>
      <c r="I551" s="3">
        <v>5.596006</v>
      </c>
      <c r="J551" s="3">
        <v>5.310997</v>
      </c>
      <c r="K551" s="3">
        <v>5.046523</v>
      </c>
      <c r="L551" s="3">
        <v>4.810569</v>
      </c>
      <c r="M551" s="3">
        <v>4.59421</v>
      </c>
      <c r="N551" s="3">
        <v>4.38549</v>
      </c>
      <c r="O551" s="3">
        <v>4.183424</v>
      </c>
      <c r="P551" s="3">
        <v>3.994489</v>
      </c>
      <c r="Q551" s="3">
        <v>3.818534</v>
      </c>
      <c r="R551" s="3">
        <v>3.65425</v>
      </c>
      <c r="S551" s="3">
        <v>3.499919</v>
      </c>
      <c r="T551" s="3">
        <v>3.353241</v>
      </c>
      <c r="U551" s="3">
        <v>3.213473</v>
      </c>
      <c r="V551" s="3">
        <v>3.079965</v>
      </c>
      <c r="W551" s="3">
        <v>2.948726</v>
      </c>
      <c r="X551" s="3"/>
      <c r="Y551" s="3"/>
      <c r="Z551" s="3"/>
      <c r="AA551" s="3"/>
      <c r="AB551" s="3"/>
      <c r="AC551" s="3"/>
      <c r="AD551" s="3"/>
      <c r="AE551" s="3"/>
    </row>
    <row r="552" spans="1:31">
      <c r="A552" t="s">
        <v>70</v>
      </c>
      <c r="B552" t="s">
        <v>74</v>
      </c>
      <c r="C552" t="s">
        <v>62</v>
      </c>
      <c r="D552" t="s">
        <v>18</v>
      </c>
      <c r="E552" s="3"/>
      <c r="F552" s="3">
        <v>1482.47288</v>
      </c>
      <c r="G552" s="3">
        <v>1494.4674</v>
      </c>
      <c r="H552" s="3">
        <v>1695.954</v>
      </c>
      <c r="I552" s="3">
        <v>1855.1807</v>
      </c>
      <c r="J552" s="3">
        <v>1989.6139</v>
      </c>
      <c r="K552" s="3">
        <v>2109.1462</v>
      </c>
      <c r="L552" s="3">
        <v>2211.0897</v>
      </c>
      <c r="M552" s="3">
        <v>2292.887</v>
      </c>
      <c r="N552" s="3">
        <v>2358.413</v>
      </c>
      <c r="O552" s="3">
        <v>2416.845</v>
      </c>
      <c r="P552" s="3">
        <v>2469.972</v>
      </c>
      <c r="Q552" s="3">
        <v>2512.801</v>
      </c>
      <c r="R552" s="3">
        <v>2543.133</v>
      </c>
      <c r="S552" s="3">
        <v>2557.874</v>
      </c>
      <c r="T552" s="3">
        <v>2554.865</v>
      </c>
      <c r="U552" s="3">
        <v>2534.0877</v>
      </c>
      <c r="V552" s="3">
        <v>2496.6604</v>
      </c>
      <c r="W552" s="3">
        <v>2445.2218</v>
      </c>
      <c r="X552" s="3"/>
      <c r="Y552" s="3"/>
      <c r="Z552" s="3"/>
      <c r="AA552" s="3"/>
      <c r="AB552" s="3"/>
      <c r="AC552" s="3"/>
      <c r="AD552" s="3"/>
      <c r="AE552" s="3"/>
    </row>
    <row r="553" spans="1:31">
      <c r="A553" t="s">
        <v>70</v>
      </c>
      <c r="B553" t="s">
        <v>74</v>
      </c>
      <c r="C553" t="s">
        <v>62</v>
      </c>
      <c r="D553" t="s">
        <v>31</v>
      </c>
      <c r="E553" s="3"/>
      <c r="F553" s="3">
        <v>50.234107421713</v>
      </c>
      <c r="G553" s="3">
        <v>50.5406342543247</v>
      </c>
      <c r="H553" s="3">
        <v>56.7943432103585</v>
      </c>
      <c r="I553" s="3">
        <v>61.8541831143592</v>
      </c>
      <c r="J553" s="3">
        <v>66.2699634122144</v>
      </c>
      <c r="K553" s="3">
        <v>70.4535043946544</v>
      </c>
      <c r="L553" s="3">
        <v>74.2127524490557</v>
      </c>
      <c r="M553" s="3">
        <v>77.4216973299949</v>
      </c>
      <c r="N553" s="3">
        <v>80.351176040845</v>
      </c>
      <c r="O553" s="3">
        <v>83.2673760822223</v>
      </c>
      <c r="P553" s="3">
        <v>86.1879278934549</v>
      </c>
      <c r="Q553" s="3">
        <v>88.8596124416846</v>
      </c>
      <c r="R553" s="3">
        <v>91.2178680970373</v>
      </c>
      <c r="S553" s="3">
        <v>93.2868354448938</v>
      </c>
      <c r="T553" s="3">
        <v>95.1355073038513</v>
      </c>
      <c r="U553" s="3">
        <v>96.8128990051004</v>
      </c>
      <c r="V553" s="3">
        <v>98.31262816934</v>
      </c>
      <c r="W553" s="3">
        <v>99.583769456425</v>
      </c>
      <c r="X553" s="3"/>
      <c r="Y553" s="3"/>
      <c r="Z553" s="3"/>
      <c r="AA553" s="3"/>
      <c r="AB553" s="3"/>
      <c r="AC553" s="3"/>
      <c r="AD553" s="3"/>
      <c r="AE553" s="3"/>
    </row>
    <row r="554" spans="1:31">
      <c r="A554" t="s">
        <v>70</v>
      </c>
      <c r="B554" t="s">
        <v>74</v>
      </c>
      <c r="C554" t="s">
        <v>62</v>
      </c>
      <c r="D554" t="s">
        <v>33</v>
      </c>
      <c r="E554" s="3"/>
      <c r="F554" s="3">
        <v>170.41071273409</v>
      </c>
      <c r="G554" s="3">
        <v>171.943204235245</v>
      </c>
      <c r="H554" s="3">
        <v>196.001790182829</v>
      </c>
      <c r="I554" s="3">
        <v>218.707141112372</v>
      </c>
      <c r="J554" s="3">
        <v>239.77946854438</v>
      </c>
      <c r="K554" s="3">
        <v>258.804774169221</v>
      </c>
      <c r="L554" s="3">
        <v>274.13615434566</v>
      </c>
      <c r="M554" s="3">
        <v>289.779486910845</v>
      </c>
      <c r="N554" s="3">
        <v>306.281595180144</v>
      </c>
      <c r="O554" s="3">
        <v>324.484292650705</v>
      </c>
      <c r="P554" s="3">
        <v>342.27942248908</v>
      </c>
      <c r="Q554" s="3">
        <v>360.280289580473</v>
      </c>
      <c r="R554" s="3">
        <v>378.816830563781</v>
      </c>
      <c r="S554" s="3">
        <v>398.823801629801</v>
      </c>
      <c r="T554" s="3">
        <v>417.952490604979</v>
      </c>
      <c r="U554" s="3">
        <v>434.147537381611</v>
      </c>
      <c r="V554" s="3">
        <v>450.203245636947</v>
      </c>
      <c r="W554" s="3">
        <v>466.029271416463</v>
      </c>
      <c r="X554" s="3"/>
      <c r="Y554" s="3"/>
      <c r="Z554" s="3"/>
      <c r="AA554" s="3"/>
      <c r="AB554" s="3"/>
      <c r="AC554" s="3"/>
      <c r="AD554" s="3"/>
      <c r="AE554" s="3"/>
    </row>
    <row r="555" spans="1:31">
      <c r="A555" t="s">
        <v>70</v>
      </c>
      <c r="B555" t="s">
        <v>74</v>
      </c>
      <c r="C555" t="s">
        <v>62</v>
      </c>
      <c r="D555" t="s">
        <v>37</v>
      </c>
      <c r="E555" s="3"/>
      <c r="F555" s="3">
        <v>8.6994113</v>
      </c>
      <c r="G555" s="3">
        <v>8.691634</v>
      </c>
      <c r="H555" s="3">
        <v>8.65274749999999</v>
      </c>
      <c r="I555" s="3">
        <v>8.48248799999999</v>
      </c>
      <c r="J555" s="3">
        <v>8.2976825</v>
      </c>
      <c r="K555" s="3">
        <v>8.1495645</v>
      </c>
      <c r="L555" s="3">
        <v>8.0656625</v>
      </c>
      <c r="M555" s="3">
        <v>7.91252349999999</v>
      </c>
      <c r="N555" s="3">
        <v>7.70014599999999</v>
      </c>
      <c r="O555" s="3">
        <v>7.44826499999999</v>
      </c>
      <c r="P555" s="3">
        <v>7.21624449999999</v>
      </c>
      <c r="Q555" s="3">
        <v>6.97457249999999</v>
      </c>
      <c r="R555" s="3">
        <v>6.71335799999999</v>
      </c>
      <c r="S555" s="3">
        <v>6.41354399999999</v>
      </c>
      <c r="T555" s="3">
        <v>6.11281199999999</v>
      </c>
      <c r="U555" s="3">
        <v>5.8369275</v>
      </c>
      <c r="V555" s="3">
        <v>5.5456295</v>
      </c>
      <c r="W555" s="3">
        <v>5.24692749999999</v>
      </c>
      <c r="X555" s="3"/>
      <c r="Y555" s="3"/>
      <c r="Z555" s="3"/>
      <c r="AA555" s="3"/>
      <c r="AB555" s="3"/>
      <c r="AC555" s="3"/>
      <c r="AD555" s="3"/>
      <c r="AE555" s="3"/>
    </row>
    <row r="556" spans="1:31">
      <c r="A556" t="s">
        <v>70</v>
      </c>
      <c r="B556" t="s">
        <v>74</v>
      </c>
      <c r="C556" t="s">
        <v>62</v>
      </c>
      <c r="D556" t="s">
        <v>39</v>
      </c>
      <c r="E556" s="3"/>
      <c r="F556" s="3">
        <v>29.5112814</v>
      </c>
      <c r="G556" s="3">
        <v>29.569621</v>
      </c>
      <c r="H556" s="3">
        <v>29.861319</v>
      </c>
      <c r="I556" s="3">
        <v>29.992809</v>
      </c>
      <c r="J556" s="3">
        <v>30.022861</v>
      </c>
      <c r="K556" s="3">
        <v>29.936711</v>
      </c>
      <c r="L556" s="3">
        <v>29.793932</v>
      </c>
      <c r="M556" s="3">
        <v>29.615561</v>
      </c>
      <c r="N556" s="3">
        <v>29.351319</v>
      </c>
      <c r="O556" s="3">
        <v>29.025113</v>
      </c>
      <c r="P556" s="3">
        <v>28.657981</v>
      </c>
      <c r="Q556" s="3">
        <v>28.278325</v>
      </c>
      <c r="R556" s="3">
        <v>27.879768</v>
      </c>
      <c r="S556" s="3">
        <v>27.419453</v>
      </c>
      <c r="T556" s="3">
        <v>26.85501</v>
      </c>
      <c r="U556" s="3">
        <v>26.175104</v>
      </c>
      <c r="V556" s="3">
        <v>25.395114</v>
      </c>
      <c r="W556" s="3">
        <v>24.554421</v>
      </c>
      <c r="X556" s="3"/>
      <c r="Y556" s="3"/>
      <c r="Z556" s="3"/>
      <c r="AA556" s="3"/>
      <c r="AB556" s="3"/>
      <c r="AC556" s="3"/>
      <c r="AD556" s="3"/>
      <c r="AE556" s="3"/>
    </row>
    <row r="557" spans="1:31">
      <c r="A557" t="s">
        <v>70</v>
      </c>
      <c r="B557" t="s">
        <v>74</v>
      </c>
      <c r="C557" t="s">
        <v>28</v>
      </c>
      <c r="D557" t="s">
        <v>18</v>
      </c>
      <c r="E557" s="3"/>
      <c r="F557" s="3">
        <v>2951.884</v>
      </c>
      <c r="G557" s="3">
        <v>2935.82</v>
      </c>
      <c r="H557" s="3">
        <v>3409.83</v>
      </c>
      <c r="I557" s="3">
        <v>3707.54</v>
      </c>
      <c r="J557" s="3">
        <v>4229.19</v>
      </c>
      <c r="K557" s="3">
        <v>4946</v>
      </c>
      <c r="L557" s="3">
        <v>5863.47</v>
      </c>
      <c r="M557" s="3">
        <v>6950.99</v>
      </c>
      <c r="N557" s="3">
        <v>8188.99</v>
      </c>
      <c r="O557" s="3">
        <v>9542.53</v>
      </c>
      <c r="P557" s="3">
        <v>11011.3</v>
      </c>
      <c r="Q557" s="3">
        <v>12566</v>
      </c>
      <c r="R557" s="3">
        <v>14216.7</v>
      </c>
      <c r="S557" s="3">
        <v>15954.4</v>
      </c>
      <c r="T557" s="3">
        <v>17793.3</v>
      </c>
      <c r="U557" s="3">
        <v>19748.5</v>
      </c>
      <c r="V557" s="3">
        <v>21833.9</v>
      </c>
      <c r="W557" s="3">
        <v>24066.6</v>
      </c>
      <c r="X557" s="3"/>
      <c r="Y557" s="3"/>
      <c r="Z557" s="3"/>
      <c r="AA557" s="3"/>
      <c r="AB557" s="3"/>
      <c r="AC557" s="3"/>
      <c r="AD557" s="3"/>
      <c r="AE557" s="3"/>
    </row>
    <row r="558" spans="1:31">
      <c r="A558" t="s">
        <v>70</v>
      </c>
      <c r="B558" t="s">
        <v>74</v>
      </c>
      <c r="C558" t="s">
        <v>28</v>
      </c>
      <c r="D558" t="s">
        <v>31</v>
      </c>
      <c r="E558" s="3"/>
      <c r="F558" s="3">
        <v>13.9600778238335</v>
      </c>
      <c r="G558" s="3">
        <v>13.8114028946768</v>
      </c>
      <c r="H558" s="3">
        <v>15.6320657967289</v>
      </c>
      <c r="I558" s="3">
        <v>16.5566533022982</v>
      </c>
      <c r="J558" s="3">
        <v>18.4817452479336</v>
      </c>
      <c r="K558" s="3">
        <v>21.2587082584769</v>
      </c>
      <c r="L558" s="3">
        <v>24.9499434809721</v>
      </c>
      <c r="M558" s="3">
        <v>29.4331912091929</v>
      </c>
      <c r="N558" s="3">
        <v>34.6294511210071</v>
      </c>
      <c r="O558" s="3">
        <v>40.401423043514</v>
      </c>
      <c r="P558" s="3">
        <v>46.8050090562313</v>
      </c>
      <c r="Q558" s="3">
        <v>53.7442081324054</v>
      </c>
      <c r="R558" s="3">
        <v>61.2816499276987</v>
      </c>
      <c r="S558" s="3">
        <v>69.3524235706138</v>
      </c>
      <c r="T558" s="3">
        <v>77.948332153512</v>
      </c>
      <c r="U558" s="3">
        <v>87.0236176858959</v>
      </c>
      <c r="V558" s="3">
        <v>96.5537541387264</v>
      </c>
      <c r="W558" s="3">
        <v>106.547075300802</v>
      </c>
      <c r="X558" s="3"/>
      <c r="Y558" s="3"/>
      <c r="Z558" s="3"/>
      <c r="AA558" s="3"/>
      <c r="AB558" s="3"/>
      <c r="AC558" s="3"/>
      <c r="AD558" s="3"/>
      <c r="AE558" s="3"/>
    </row>
    <row r="559" spans="1:31">
      <c r="A559" t="s">
        <v>70</v>
      </c>
      <c r="B559" t="s">
        <v>74</v>
      </c>
      <c r="C559" t="s">
        <v>28</v>
      </c>
      <c r="D559" t="s">
        <v>33</v>
      </c>
      <c r="E559" s="3"/>
      <c r="F559" s="3">
        <v>44.9922029578778</v>
      </c>
      <c r="G559" s="3">
        <v>44.4598451456182</v>
      </c>
      <c r="H559" s="3">
        <v>50.0309147044015</v>
      </c>
      <c r="I559" s="3">
        <v>53.4449412155595</v>
      </c>
      <c r="J559" s="3">
        <v>60.4807333007366</v>
      </c>
      <c r="K559" s="3">
        <v>70.9471026521522</v>
      </c>
      <c r="L559" s="3">
        <v>85.1753186419018</v>
      </c>
      <c r="M559" s="3">
        <v>103.532073794063</v>
      </c>
      <c r="N559" s="3">
        <v>124.99225189042</v>
      </c>
      <c r="O559" s="3">
        <v>148.941057384222</v>
      </c>
      <c r="P559" s="3">
        <v>175.940271351275</v>
      </c>
      <c r="Q559" s="3">
        <v>204.440865256021</v>
      </c>
      <c r="R559" s="3">
        <v>234.014953372314</v>
      </c>
      <c r="S559" s="3">
        <v>264.723548740429</v>
      </c>
      <c r="T559" s="3">
        <v>296.912135814028</v>
      </c>
      <c r="U559" s="3">
        <v>329.677973056653</v>
      </c>
      <c r="V559" s="3">
        <v>365.77347716022</v>
      </c>
      <c r="W559" s="3">
        <v>405.134047949128</v>
      </c>
      <c r="X559" s="3"/>
      <c r="Y559" s="3"/>
      <c r="Z559" s="3"/>
      <c r="AA559" s="3"/>
      <c r="AB559" s="3"/>
      <c r="AC559" s="3"/>
      <c r="AD559" s="3"/>
      <c r="AE559" s="3"/>
    </row>
    <row r="560" spans="1:31">
      <c r="A560" t="s">
        <v>70</v>
      </c>
      <c r="B560" t="s">
        <v>74</v>
      </c>
      <c r="C560" t="s">
        <v>28</v>
      </c>
      <c r="D560" t="s">
        <v>37</v>
      </c>
      <c r="E560" s="3"/>
      <c r="F560" s="3">
        <v>65.6087901</v>
      </c>
      <c r="G560" s="3">
        <v>66.0330685</v>
      </c>
      <c r="H560" s="3">
        <v>68.1544605</v>
      </c>
      <c r="I560" s="3">
        <v>69.3712055</v>
      </c>
      <c r="J560" s="3">
        <v>69.9262355</v>
      </c>
      <c r="K560" s="3">
        <v>69.713911</v>
      </c>
      <c r="L560" s="3">
        <v>68.8400125</v>
      </c>
      <c r="M560" s="3">
        <v>67.138518</v>
      </c>
      <c r="N560" s="3">
        <v>65.515981</v>
      </c>
      <c r="O560" s="3">
        <v>64.0691705</v>
      </c>
      <c r="P560" s="3">
        <v>62.585444</v>
      </c>
      <c r="Q560" s="3">
        <v>61.4652065</v>
      </c>
      <c r="R560" s="3">
        <v>60.751246</v>
      </c>
      <c r="S560" s="3">
        <v>60.2681555</v>
      </c>
      <c r="T560" s="3">
        <v>59.92783</v>
      </c>
      <c r="U560" s="3">
        <v>59.9023945</v>
      </c>
      <c r="V560" s="3">
        <v>59.692409</v>
      </c>
      <c r="W560" s="3">
        <v>59.404042</v>
      </c>
      <c r="X560" s="3"/>
      <c r="Y560" s="3"/>
      <c r="Z560" s="3"/>
      <c r="AA560" s="3"/>
      <c r="AB560" s="3"/>
      <c r="AC560" s="3"/>
      <c r="AD560" s="3"/>
      <c r="AE560" s="3"/>
    </row>
    <row r="561" spans="1:31">
      <c r="A561" t="s">
        <v>70</v>
      </c>
      <c r="B561" t="s">
        <v>74</v>
      </c>
      <c r="C561" t="s">
        <v>28</v>
      </c>
      <c r="D561" t="s">
        <v>39</v>
      </c>
      <c r="E561" s="3"/>
      <c r="F561" s="3">
        <v>211.4518298</v>
      </c>
      <c r="G561" s="3">
        <v>212.564938</v>
      </c>
      <c r="H561" s="3">
        <v>218.130479</v>
      </c>
      <c r="I561" s="3">
        <v>223.930521</v>
      </c>
      <c r="J561" s="3">
        <v>228.830662</v>
      </c>
      <c r="K561" s="3">
        <v>232.657598</v>
      </c>
      <c r="L561" s="3">
        <v>235.00935</v>
      </c>
      <c r="M561" s="3">
        <v>236.161616</v>
      </c>
      <c r="N561" s="3">
        <v>236.474727</v>
      </c>
      <c r="O561" s="3">
        <v>236.192918</v>
      </c>
      <c r="P561" s="3">
        <v>235.259008</v>
      </c>
      <c r="Q561" s="3">
        <v>233.811241</v>
      </c>
      <c r="R561" s="3">
        <v>231.989511</v>
      </c>
      <c r="S561" s="3">
        <v>230.048197</v>
      </c>
      <c r="T561" s="3">
        <v>228.270439</v>
      </c>
      <c r="U561" s="3">
        <v>226.932648</v>
      </c>
      <c r="V561" s="3">
        <v>226.132067</v>
      </c>
      <c r="W561" s="3">
        <v>225.877622</v>
      </c>
      <c r="X561" s="3"/>
      <c r="Y561" s="3"/>
      <c r="Z561" s="3"/>
      <c r="AA561" s="3"/>
      <c r="AB561" s="3"/>
      <c r="AC561" s="3"/>
      <c r="AD561" s="3"/>
      <c r="AE561" s="3"/>
    </row>
    <row r="562" spans="1:31">
      <c r="A562" t="s">
        <v>70</v>
      </c>
      <c r="B562" t="s">
        <v>74</v>
      </c>
      <c r="C562" t="s">
        <v>47</v>
      </c>
      <c r="D562" t="s">
        <v>18</v>
      </c>
      <c r="E562" s="3"/>
      <c r="F562" s="3">
        <v>22372.24</v>
      </c>
      <c r="G562" s="3">
        <v>23516.1</v>
      </c>
      <c r="H562" s="3">
        <v>30146.2</v>
      </c>
      <c r="I562" s="3">
        <v>36259.1</v>
      </c>
      <c r="J562" s="3">
        <v>41983.2</v>
      </c>
      <c r="K562" s="3">
        <v>46694.5</v>
      </c>
      <c r="L562" s="3">
        <v>51184.6</v>
      </c>
      <c r="M562" s="3">
        <v>55111.7</v>
      </c>
      <c r="N562" s="3">
        <v>58157.6</v>
      </c>
      <c r="O562" s="3">
        <v>60787.6</v>
      </c>
      <c r="P562" s="3">
        <v>62979.8</v>
      </c>
      <c r="Q562" s="3">
        <v>64313.6</v>
      </c>
      <c r="R562" s="3">
        <v>64758.9</v>
      </c>
      <c r="S562" s="3">
        <v>64483.9</v>
      </c>
      <c r="T562" s="3">
        <v>63623.7</v>
      </c>
      <c r="U562" s="3">
        <v>62363.5</v>
      </c>
      <c r="V562" s="3">
        <v>60780.9</v>
      </c>
      <c r="W562" s="3">
        <v>58796.4</v>
      </c>
      <c r="X562" s="3"/>
      <c r="Y562" s="3"/>
      <c r="Z562" s="3"/>
      <c r="AA562" s="3"/>
      <c r="AB562" s="3"/>
      <c r="AC562" s="3"/>
      <c r="AD562" s="3"/>
      <c r="AE562" s="3"/>
    </row>
    <row r="563" spans="1:31">
      <c r="A563" t="s">
        <v>70</v>
      </c>
      <c r="B563" t="s">
        <v>74</v>
      </c>
      <c r="C563" t="s">
        <v>47</v>
      </c>
      <c r="D563" t="s">
        <v>31</v>
      </c>
      <c r="E563" s="3"/>
      <c r="F563" s="3">
        <v>15.7111773469133</v>
      </c>
      <c r="G563" s="3">
        <v>16.5141381654045</v>
      </c>
      <c r="H563" s="3">
        <v>21.1680067279127</v>
      </c>
      <c r="I563" s="3">
        <v>25.7071559388772</v>
      </c>
      <c r="J563" s="3">
        <v>30.2580223319357</v>
      </c>
      <c r="K563" s="3">
        <v>34.4341065218718</v>
      </c>
      <c r="L563" s="3">
        <v>38.8856479708376</v>
      </c>
      <c r="M563" s="3">
        <v>43.499155042941</v>
      </c>
      <c r="N563" s="3">
        <v>48.1292451734655</v>
      </c>
      <c r="O563" s="3">
        <v>53.1661833319362</v>
      </c>
      <c r="P563" s="3">
        <v>58.5423222405471</v>
      </c>
      <c r="Q563" s="3">
        <v>63.7500579031438</v>
      </c>
      <c r="R563" s="3">
        <v>68.6511102573135</v>
      </c>
      <c r="S563" s="3">
        <v>73.4213083971848</v>
      </c>
      <c r="T563" s="3">
        <v>78.1439393536499</v>
      </c>
      <c r="U563" s="3">
        <v>82.8195461948361</v>
      </c>
      <c r="V563" s="3">
        <v>87.3969497305741</v>
      </c>
      <c r="W563" s="3">
        <v>91.8504499323729</v>
      </c>
      <c r="X563" s="3"/>
      <c r="Y563" s="3"/>
      <c r="Z563" s="3"/>
      <c r="AA563" s="3"/>
      <c r="AB563" s="3"/>
      <c r="AC563" s="3"/>
      <c r="AD563" s="3"/>
      <c r="AE563" s="3"/>
    </row>
    <row r="564" spans="1:31">
      <c r="A564" t="s">
        <v>70</v>
      </c>
      <c r="B564" t="s">
        <v>74</v>
      </c>
      <c r="C564" t="s">
        <v>47</v>
      </c>
      <c r="D564" t="s">
        <v>33</v>
      </c>
      <c r="E564" s="3"/>
      <c r="F564" s="3">
        <v>48.8736496518706</v>
      </c>
      <c r="G564" s="3">
        <v>51.4221603233673</v>
      </c>
      <c r="H564" s="3">
        <v>66.2403002431885</v>
      </c>
      <c r="I564" s="3">
        <v>80.9813820275943</v>
      </c>
      <c r="J564" s="3">
        <v>97.9290010170777</v>
      </c>
      <c r="K564" s="3">
        <v>115.59143459907</v>
      </c>
      <c r="L564" s="3">
        <v>131.832839896642</v>
      </c>
      <c r="M564" s="3">
        <v>152.632280091984</v>
      </c>
      <c r="N564" s="3">
        <v>179.348241055038</v>
      </c>
      <c r="O564" s="3">
        <v>206.155083915817</v>
      </c>
      <c r="P564" s="3">
        <v>230.048982471271</v>
      </c>
      <c r="Q564" s="3">
        <v>254.492311973656</v>
      </c>
      <c r="R564" s="3">
        <v>284.689192526275</v>
      </c>
      <c r="S564" s="3">
        <v>326.163961761025</v>
      </c>
      <c r="T564" s="3">
        <v>374.305278150538</v>
      </c>
      <c r="U564" s="3">
        <v>403.140177127758</v>
      </c>
      <c r="V564" s="3">
        <v>426.653416412619</v>
      </c>
      <c r="W564" s="3">
        <v>449.734165592376</v>
      </c>
      <c r="X564" s="3"/>
      <c r="Y564" s="3"/>
      <c r="Z564" s="3"/>
      <c r="AA564" s="3"/>
      <c r="AB564" s="3"/>
      <c r="AC564" s="3"/>
      <c r="AD564" s="3"/>
      <c r="AE564" s="3"/>
    </row>
    <row r="565" spans="1:31">
      <c r="A565" t="s">
        <v>70</v>
      </c>
      <c r="B565" t="s">
        <v>74</v>
      </c>
      <c r="C565" t="s">
        <v>47</v>
      </c>
      <c r="D565" t="s">
        <v>37</v>
      </c>
      <c r="E565" s="3"/>
      <c r="F565" s="3">
        <v>457.7566881</v>
      </c>
      <c r="G565" s="3">
        <v>457.314509</v>
      </c>
      <c r="H565" s="3">
        <v>455.1036135</v>
      </c>
      <c r="I565" s="3">
        <v>447.746125</v>
      </c>
      <c r="J565" s="3">
        <v>428.710592</v>
      </c>
      <c r="K565" s="3">
        <v>403.9615925</v>
      </c>
      <c r="L565" s="3">
        <v>388.253792</v>
      </c>
      <c r="M565" s="3">
        <v>361.0749965</v>
      </c>
      <c r="N565" s="3">
        <v>324.2719285</v>
      </c>
      <c r="O565" s="3">
        <v>294.8634535</v>
      </c>
      <c r="P565" s="3">
        <v>273.766914</v>
      </c>
      <c r="Q565" s="3">
        <v>252.7133315</v>
      </c>
      <c r="R565" s="3">
        <v>227.472281</v>
      </c>
      <c r="S565" s="3">
        <v>197.703939</v>
      </c>
      <c r="T565" s="3">
        <v>169.9781</v>
      </c>
      <c r="U565" s="3">
        <v>154.694331</v>
      </c>
      <c r="V565" s="3">
        <v>142.4596585</v>
      </c>
      <c r="W565" s="3">
        <v>130.735898</v>
      </c>
      <c r="X565" s="3"/>
      <c r="Y565" s="3"/>
      <c r="Z565" s="3"/>
      <c r="AA565" s="3"/>
      <c r="AB565" s="3"/>
      <c r="AC565" s="3"/>
      <c r="AD565" s="3"/>
      <c r="AE565" s="3"/>
    </row>
    <row r="566" spans="1:31">
      <c r="A566" t="s">
        <v>70</v>
      </c>
      <c r="B566" t="s">
        <v>74</v>
      </c>
      <c r="C566" t="s">
        <v>47</v>
      </c>
      <c r="D566" t="s">
        <v>39</v>
      </c>
      <c r="E566" s="3"/>
      <c r="F566" s="3">
        <v>1423.9696686</v>
      </c>
      <c r="G566" s="3">
        <v>1423.998017</v>
      </c>
      <c r="H566" s="3">
        <v>1424.139759</v>
      </c>
      <c r="I566" s="3">
        <v>1410.46719</v>
      </c>
      <c r="J566" s="3">
        <v>1387.506412</v>
      </c>
      <c r="K566" s="3">
        <v>1356.053771</v>
      </c>
      <c r="L566" s="3">
        <v>1316.285125</v>
      </c>
      <c r="M566" s="3">
        <v>1266.960242</v>
      </c>
      <c r="N566" s="3">
        <v>1208.363019</v>
      </c>
      <c r="O566" s="3">
        <v>1143.350833</v>
      </c>
      <c r="P566" s="3">
        <v>1075.799483</v>
      </c>
      <c r="Q566" s="3">
        <v>1008.839868</v>
      </c>
      <c r="R566" s="3">
        <v>943.304482</v>
      </c>
      <c r="S566" s="3">
        <v>878.272281000001</v>
      </c>
      <c r="T566" s="3">
        <v>814.185982000001</v>
      </c>
      <c r="U566" s="3">
        <v>753.004609</v>
      </c>
      <c r="V566" s="3">
        <v>695.457909999999</v>
      </c>
      <c r="W566" s="3">
        <v>640.131867000001</v>
      </c>
      <c r="X566" s="3"/>
      <c r="Y566" s="3"/>
      <c r="Z566" s="3"/>
      <c r="AA566" s="3"/>
      <c r="AB566" s="3"/>
      <c r="AC566" s="3"/>
      <c r="AD566" s="3"/>
      <c r="AE566" s="3"/>
    </row>
    <row r="567" spans="1:31">
      <c r="A567" t="s">
        <v>70</v>
      </c>
      <c r="B567" t="s">
        <v>74</v>
      </c>
      <c r="C567" t="s">
        <v>44</v>
      </c>
      <c r="D567" t="s">
        <v>18</v>
      </c>
      <c r="E567" s="3"/>
      <c r="F567" s="3">
        <v>179.7049</v>
      </c>
      <c r="G567" s="3">
        <v>182.1393</v>
      </c>
      <c r="H567" s="3">
        <v>227.5996</v>
      </c>
      <c r="I567" s="3">
        <v>258.1273</v>
      </c>
      <c r="J567" s="3">
        <v>282.395</v>
      </c>
      <c r="K567" s="3">
        <v>299.93</v>
      </c>
      <c r="L567" s="3">
        <v>310.763</v>
      </c>
      <c r="M567" s="3">
        <v>316.89</v>
      </c>
      <c r="N567" s="3">
        <v>320.267</v>
      </c>
      <c r="O567" s="3">
        <v>322.779</v>
      </c>
      <c r="P567" s="3">
        <v>324.637</v>
      </c>
      <c r="Q567" s="3">
        <v>325.618</v>
      </c>
      <c r="R567" s="3">
        <v>325.531</v>
      </c>
      <c r="S567" s="3">
        <v>324.352</v>
      </c>
      <c r="T567" s="3">
        <v>322.434</v>
      </c>
      <c r="U567" s="3">
        <v>320.052</v>
      </c>
      <c r="V567" s="3">
        <v>317.236</v>
      </c>
      <c r="W567" s="3">
        <v>313.759</v>
      </c>
      <c r="X567" s="3"/>
      <c r="Y567" s="3"/>
      <c r="Z567" s="3"/>
      <c r="AA567" s="3"/>
      <c r="AB567" s="3"/>
      <c r="AC567" s="3"/>
      <c r="AD567" s="3"/>
      <c r="AE567" s="3"/>
    </row>
    <row r="568" spans="1:31">
      <c r="A568" t="s">
        <v>70</v>
      </c>
      <c r="B568" t="s">
        <v>74</v>
      </c>
      <c r="C568" t="s">
        <v>44</v>
      </c>
      <c r="D568" t="s">
        <v>31</v>
      </c>
      <c r="E568" s="3"/>
      <c r="F568" s="3">
        <v>28.7041843713572</v>
      </c>
      <c r="G568" s="3">
        <v>29.2316198302011</v>
      </c>
      <c r="H568" s="3">
        <v>37.4188202528899</v>
      </c>
      <c r="I568" s="3">
        <v>43.6308634498407</v>
      </c>
      <c r="J568" s="3">
        <v>49.167224102395</v>
      </c>
      <c r="K568" s="3">
        <v>53.8868492946901</v>
      </c>
      <c r="L568" s="3">
        <v>57.6151424985812</v>
      </c>
      <c r="M568" s="3">
        <v>60.6282540405922</v>
      </c>
      <c r="N568" s="3">
        <v>63.251297644313</v>
      </c>
      <c r="O568" s="3">
        <v>65.8160053814406</v>
      </c>
      <c r="P568" s="3">
        <v>68.3750908825911</v>
      </c>
      <c r="Q568" s="3">
        <v>70.8978158975209</v>
      </c>
      <c r="R568" s="3">
        <v>73.3615949523015</v>
      </c>
      <c r="S568" s="3">
        <v>75.7403524175583</v>
      </c>
      <c r="T568" s="3">
        <v>78.0868416234538</v>
      </c>
      <c r="U568" s="3">
        <v>80.4582762151437</v>
      </c>
      <c r="V568" s="3">
        <v>82.9141052983733</v>
      </c>
      <c r="W568" s="3">
        <v>85.487371663636</v>
      </c>
      <c r="X568" s="3"/>
      <c r="Y568" s="3"/>
      <c r="Z568" s="3"/>
      <c r="AA568" s="3"/>
      <c r="AB568" s="3"/>
      <c r="AC568" s="3"/>
      <c r="AD568" s="3"/>
      <c r="AE568" s="3"/>
    </row>
    <row r="569" spans="1:31">
      <c r="A569" t="s">
        <v>70</v>
      </c>
      <c r="B569" t="s">
        <v>74</v>
      </c>
      <c r="C569" t="s">
        <v>44</v>
      </c>
      <c r="D569" t="s">
        <v>33</v>
      </c>
      <c r="E569" s="3"/>
      <c r="F569" s="3">
        <v>95.8307405434516</v>
      </c>
      <c r="G569" s="3">
        <v>98.056968981437</v>
      </c>
      <c r="H569" s="3">
        <v>128.67854646132</v>
      </c>
      <c r="I569" s="3">
        <v>153.740407503001</v>
      </c>
      <c r="J569" s="3">
        <v>176.275704077541</v>
      </c>
      <c r="K569" s="3">
        <v>195.481817088643</v>
      </c>
      <c r="L569" s="3">
        <v>213.921637397514</v>
      </c>
      <c r="M569" s="3">
        <v>232.132503568354</v>
      </c>
      <c r="N569" s="3">
        <v>248.574700591077</v>
      </c>
      <c r="O569" s="3">
        <v>263.1050618007</v>
      </c>
      <c r="P569" s="3">
        <v>277.57356870531</v>
      </c>
      <c r="Q569" s="3">
        <v>288.796196189627</v>
      </c>
      <c r="R569" s="3">
        <v>302.876870179613</v>
      </c>
      <c r="S569" s="3">
        <v>320.386891826754</v>
      </c>
      <c r="T569" s="3">
        <v>339.069067521683</v>
      </c>
      <c r="U569" s="3">
        <v>357.341276930225</v>
      </c>
      <c r="V569" s="3">
        <v>376.208798278555</v>
      </c>
      <c r="W569" s="3">
        <v>396.477735965409</v>
      </c>
      <c r="X569" s="3"/>
      <c r="Y569" s="3"/>
      <c r="Z569" s="3"/>
      <c r="AA569" s="3"/>
      <c r="AB569" s="3"/>
      <c r="AC569" s="3"/>
      <c r="AD569" s="3"/>
      <c r="AE569" s="3"/>
    </row>
    <row r="570" spans="1:31">
      <c r="A570" t="s">
        <v>70</v>
      </c>
      <c r="B570" t="s">
        <v>74</v>
      </c>
      <c r="C570" t="s">
        <v>44</v>
      </c>
      <c r="D570" t="s">
        <v>37</v>
      </c>
      <c r="E570" s="3"/>
      <c r="F570" s="3">
        <v>1.8752323</v>
      </c>
      <c r="G570" s="3">
        <v>1.8574845</v>
      </c>
      <c r="H570" s="3">
        <v>1.7687455</v>
      </c>
      <c r="I570" s="3">
        <v>1.6789815</v>
      </c>
      <c r="J570" s="3">
        <v>1.6020075</v>
      </c>
      <c r="K570" s="3">
        <v>1.5343115</v>
      </c>
      <c r="L570" s="3">
        <v>1.4526955</v>
      </c>
      <c r="M570" s="3">
        <v>1.36512549999999</v>
      </c>
      <c r="N570" s="3">
        <v>1.28841349999999</v>
      </c>
      <c r="O570" s="3">
        <v>1.2268065</v>
      </c>
      <c r="P570" s="3">
        <v>1.169553</v>
      </c>
      <c r="Q570" s="3">
        <v>1.127501</v>
      </c>
      <c r="R570" s="3">
        <v>1.07479649999999</v>
      </c>
      <c r="S570" s="3">
        <v>1.01237599999999</v>
      </c>
      <c r="T570" s="3">
        <v>0.950938999999995</v>
      </c>
      <c r="U570" s="3">
        <v>0.895647999999994</v>
      </c>
      <c r="V570" s="3">
        <v>0.843244499999998</v>
      </c>
      <c r="W570" s="3">
        <v>0.791365999999994</v>
      </c>
      <c r="X570" s="3"/>
      <c r="Y570" s="3"/>
      <c r="Z570" s="3"/>
      <c r="AA570" s="3"/>
      <c r="AB570" s="3"/>
      <c r="AC570" s="3"/>
      <c r="AD570" s="3"/>
      <c r="AE570" s="3"/>
    </row>
    <row r="571" spans="1:31">
      <c r="A571" t="s">
        <v>70</v>
      </c>
      <c r="B571" t="s">
        <v>74</v>
      </c>
      <c r="C571" t="s">
        <v>44</v>
      </c>
      <c r="D571" t="s">
        <v>39</v>
      </c>
      <c r="E571" s="3"/>
      <c r="F571" s="3">
        <v>6.260582</v>
      </c>
      <c r="G571" s="3">
        <v>6.2309</v>
      </c>
      <c r="H571" s="3">
        <v>6.08249</v>
      </c>
      <c r="I571" s="3">
        <v>5.916163</v>
      </c>
      <c r="J571" s="3">
        <v>5.743562</v>
      </c>
      <c r="K571" s="3">
        <v>5.565922</v>
      </c>
      <c r="L571" s="3">
        <v>5.393773</v>
      </c>
      <c r="M571" s="3">
        <v>5.226771</v>
      </c>
      <c r="N571" s="3">
        <v>5.063406</v>
      </c>
      <c r="O571" s="3">
        <v>4.904263</v>
      </c>
      <c r="P571" s="3">
        <v>4.747884</v>
      </c>
      <c r="Q571" s="3">
        <v>4.592779</v>
      </c>
      <c r="R571" s="3">
        <v>4.437349</v>
      </c>
      <c r="S571" s="3">
        <v>4.28242</v>
      </c>
      <c r="T571" s="3">
        <v>4.129172</v>
      </c>
      <c r="U571" s="3">
        <v>3.977863</v>
      </c>
      <c r="V571" s="3">
        <v>3.82608</v>
      </c>
      <c r="W571" s="3">
        <v>3.670238</v>
      </c>
      <c r="X571" s="3"/>
      <c r="Y571" s="3"/>
      <c r="Z571" s="3"/>
      <c r="AA571" s="3"/>
      <c r="AB571" s="3"/>
      <c r="AC571" s="3"/>
      <c r="AD571" s="3"/>
      <c r="AE571" s="3"/>
    </row>
    <row r="572" spans="1:31">
      <c r="A572" t="s">
        <v>70</v>
      </c>
      <c r="B572" t="s">
        <v>74</v>
      </c>
      <c r="C572" t="s">
        <v>59</v>
      </c>
      <c r="D572" t="s">
        <v>18</v>
      </c>
      <c r="E572" s="3"/>
      <c r="F572" s="3">
        <v>555.2512</v>
      </c>
      <c r="G572" s="3">
        <v>563.899</v>
      </c>
      <c r="H572" s="3">
        <v>622.618</v>
      </c>
      <c r="I572" s="3">
        <v>680.94</v>
      </c>
      <c r="J572" s="3">
        <v>741.45</v>
      </c>
      <c r="K572" s="3">
        <v>801.216</v>
      </c>
      <c r="L572" s="3">
        <v>852.612</v>
      </c>
      <c r="M572" s="3">
        <v>892.956</v>
      </c>
      <c r="N572" s="3">
        <v>926.88</v>
      </c>
      <c r="O572" s="3">
        <v>954.96</v>
      </c>
      <c r="P572" s="3">
        <v>978.544</v>
      </c>
      <c r="Q572" s="3">
        <v>995.322</v>
      </c>
      <c r="R572" s="3">
        <v>1003.865</v>
      </c>
      <c r="S572" s="3">
        <v>1005.311</v>
      </c>
      <c r="T572" s="3">
        <v>1001.315</v>
      </c>
      <c r="U572" s="3">
        <v>993.067</v>
      </c>
      <c r="V572" s="3">
        <v>981.313</v>
      </c>
      <c r="W572" s="3">
        <v>965.285</v>
      </c>
      <c r="X572" s="3"/>
      <c r="Y572" s="3"/>
      <c r="Z572" s="3"/>
      <c r="AA572" s="3"/>
      <c r="AB572" s="3"/>
      <c r="AC572" s="3"/>
      <c r="AD572" s="3"/>
      <c r="AE572" s="3"/>
    </row>
    <row r="573" spans="1:31">
      <c r="A573" t="s">
        <v>70</v>
      </c>
      <c r="B573" t="s">
        <v>74</v>
      </c>
      <c r="C573" t="s">
        <v>59</v>
      </c>
      <c r="D573" t="s">
        <v>31</v>
      </c>
      <c r="E573" s="3"/>
      <c r="F573" s="3">
        <v>34.8514909156278</v>
      </c>
      <c r="G573" s="3">
        <v>35.2537127745703</v>
      </c>
      <c r="H573" s="3">
        <v>38.1667611204373</v>
      </c>
      <c r="I573" s="3">
        <v>42.3788544117007</v>
      </c>
      <c r="J573" s="3">
        <v>47.0586547781021</v>
      </c>
      <c r="K573" s="3">
        <v>51.9770306592835</v>
      </c>
      <c r="L573" s="3">
        <v>56.4922016879707</v>
      </c>
      <c r="M573" s="3">
        <v>60.4006158325458</v>
      </c>
      <c r="N573" s="3">
        <v>64.0865771712311</v>
      </c>
      <c r="O573" s="3">
        <v>67.7382959281692</v>
      </c>
      <c r="P573" s="3">
        <v>71.5848816601854</v>
      </c>
      <c r="Q573" s="3">
        <v>75.4845736315529</v>
      </c>
      <c r="R573" s="3">
        <v>79.1785867892322</v>
      </c>
      <c r="S573" s="3">
        <v>82.5209517854062</v>
      </c>
      <c r="T573" s="3">
        <v>85.4904923241138</v>
      </c>
      <c r="U573" s="3">
        <v>88.1517641945834</v>
      </c>
      <c r="V573" s="3">
        <v>90.5727336580359</v>
      </c>
      <c r="W573" s="3">
        <v>92.7762481424999</v>
      </c>
      <c r="X573" s="3"/>
      <c r="Y573" s="3"/>
      <c r="Z573" s="3"/>
      <c r="AA573" s="3"/>
      <c r="AB573" s="3"/>
      <c r="AC573" s="3"/>
      <c r="AD573" s="3"/>
      <c r="AE573" s="3"/>
    </row>
    <row r="574" spans="1:31">
      <c r="A574" t="s">
        <v>70</v>
      </c>
      <c r="B574" t="s">
        <v>74</v>
      </c>
      <c r="C574" t="s">
        <v>59</v>
      </c>
      <c r="D574" t="s">
        <v>33</v>
      </c>
      <c r="E574" s="3"/>
      <c r="F574" s="3">
        <v>114.41489605576</v>
      </c>
      <c r="G574" s="3">
        <v>116.245221161615</v>
      </c>
      <c r="H574" s="3">
        <v>128.617534715247</v>
      </c>
      <c r="I574" s="3">
        <v>145.0095393167</v>
      </c>
      <c r="J574" s="3">
        <v>161.576887564322</v>
      </c>
      <c r="K574" s="3">
        <v>182.287915646882</v>
      </c>
      <c r="L574" s="3">
        <v>206.64419852639</v>
      </c>
      <c r="M574" s="3">
        <v>228.728571488949</v>
      </c>
      <c r="N574" s="3">
        <v>251.522286755705</v>
      </c>
      <c r="O574" s="3">
        <v>273.166841419721</v>
      </c>
      <c r="P574" s="3">
        <v>287.893342151663</v>
      </c>
      <c r="Q574" s="3">
        <v>301.103816201557</v>
      </c>
      <c r="R574" s="3">
        <v>319.014924851396</v>
      </c>
      <c r="S574" s="3">
        <v>339.843520893151</v>
      </c>
      <c r="T574" s="3">
        <v>364.655495306584</v>
      </c>
      <c r="U574" s="3">
        <v>387.981586768885</v>
      </c>
      <c r="V574" s="3">
        <v>408.327728073065</v>
      </c>
      <c r="W574" s="3">
        <v>426.345589984147</v>
      </c>
      <c r="X574" s="3"/>
      <c r="Y574" s="3"/>
      <c r="Z574" s="3"/>
      <c r="AA574" s="3"/>
      <c r="AB574" s="3"/>
      <c r="AC574" s="3"/>
      <c r="AD574" s="3"/>
      <c r="AE574" s="3"/>
    </row>
    <row r="575" spans="1:31">
      <c r="A575" t="s">
        <v>70</v>
      </c>
      <c r="B575" t="s">
        <v>74</v>
      </c>
      <c r="C575" t="s">
        <v>59</v>
      </c>
      <c r="D575" t="s">
        <v>37</v>
      </c>
      <c r="E575" s="3"/>
      <c r="F575" s="3">
        <v>4.8529625</v>
      </c>
      <c r="G575" s="3">
        <v>4.8509435</v>
      </c>
      <c r="H575" s="3">
        <v>4.84084849999999</v>
      </c>
      <c r="I575" s="3">
        <v>4.69582899999999</v>
      </c>
      <c r="J575" s="3">
        <v>4.58883699999999</v>
      </c>
      <c r="K575" s="3">
        <v>4.3953325</v>
      </c>
      <c r="L575" s="3">
        <v>4.1259905</v>
      </c>
      <c r="M575" s="3">
        <v>3.90399849999999</v>
      </c>
      <c r="N575" s="3">
        <v>3.68508099999999</v>
      </c>
      <c r="O575" s="3">
        <v>3.4958855</v>
      </c>
      <c r="P575" s="3">
        <v>3.398981</v>
      </c>
      <c r="Q575" s="3">
        <v>3.3055775</v>
      </c>
      <c r="R575" s="3">
        <v>3.14676499999999</v>
      </c>
      <c r="S575" s="3">
        <v>2.95815849999999</v>
      </c>
      <c r="T575" s="3">
        <v>2.74592049999999</v>
      </c>
      <c r="U575" s="3">
        <v>2.55957249999999</v>
      </c>
      <c r="V575" s="3">
        <v>2.4032485</v>
      </c>
      <c r="W575" s="3">
        <v>2.2640905</v>
      </c>
      <c r="X575" s="3"/>
      <c r="Y575" s="3"/>
      <c r="Z575" s="3"/>
      <c r="AA575" s="3"/>
      <c r="AB575" s="3"/>
      <c r="AC575" s="3"/>
      <c r="AD575" s="3"/>
      <c r="AE575" s="3"/>
    </row>
    <row r="576" spans="1:31">
      <c r="A576" t="s">
        <v>70</v>
      </c>
      <c r="B576" t="s">
        <v>74</v>
      </c>
      <c r="C576" t="s">
        <v>59</v>
      </c>
      <c r="D576" t="s">
        <v>39</v>
      </c>
      <c r="E576" s="3"/>
      <c r="F576" s="3">
        <v>15.931921</v>
      </c>
      <c r="G576" s="3">
        <v>15.99545</v>
      </c>
      <c r="H576" s="3">
        <v>16.313095</v>
      </c>
      <c r="I576" s="3">
        <v>16.067919</v>
      </c>
      <c r="J576" s="3">
        <v>15.755869</v>
      </c>
      <c r="K576" s="3">
        <v>15.414809</v>
      </c>
      <c r="L576" s="3">
        <v>15.092561</v>
      </c>
      <c r="M576" s="3">
        <v>14.783889</v>
      </c>
      <c r="N576" s="3">
        <v>14.462935</v>
      </c>
      <c r="O576" s="3">
        <v>14.097786</v>
      </c>
      <c r="P576" s="3">
        <v>13.669702</v>
      </c>
      <c r="Q576" s="3">
        <v>13.185767</v>
      </c>
      <c r="R576" s="3">
        <v>12.678491</v>
      </c>
      <c r="S576" s="3">
        <v>12.182494</v>
      </c>
      <c r="T576" s="3">
        <v>11.712589</v>
      </c>
      <c r="U576" s="3">
        <v>11.265424</v>
      </c>
      <c r="V576" s="3">
        <v>10.83453</v>
      </c>
      <c r="W576" s="3">
        <v>10.404441</v>
      </c>
      <c r="X576" s="3"/>
      <c r="Y576" s="3"/>
      <c r="Z576" s="3"/>
      <c r="AA576" s="3"/>
      <c r="AB576" s="3"/>
      <c r="AC576" s="3"/>
      <c r="AD576" s="3"/>
      <c r="AE576" s="3"/>
    </row>
    <row r="577" spans="1:31">
      <c r="A577" t="s">
        <v>70</v>
      </c>
      <c r="B577" t="s">
        <v>74</v>
      </c>
      <c r="C577" t="s">
        <v>52</v>
      </c>
      <c r="D577" t="s">
        <v>18</v>
      </c>
      <c r="E577" s="3"/>
      <c r="F577" s="3">
        <v>2700.244</v>
      </c>
      <c r="G577" s="3">
        <v>2695.32</v>
      </c>
      <c r="H577" s="3">
        <v>3022.77</v>
      </c>
      <c r="I577" s="3">
        <v>3268.81</v>
      </c>
      <c r="J577" s="3">
        <v>3508.62</v>
      </c>
      <c r="K577" s="3">
        <v>3757.94</v>
      </c>
      <c r="L577" s="3">
        <v>4002.82</v>
      </c>
      <c r="M577" s="3">
        <v>4227.84</v>
      </c>
      <c r="N577" s="3">
        <v>4435.67</v>
      </c>
      <c r="O577" s="3">
        <v>4637</v>
      </c>
      <c r="P577" s="3">
        <v>4830.28</v>
      </c>
      <c r="Q577" s="3">
        <v>5004.28</v>
      </c>
      <c r="R577" s="3">
        <v>5158.7</v>
      </c>
      <c r="S577" s="3">
        <v>5295.97</v>
      </c>
      <c r="T577" s="3">
        <v>5415.67</v>
      </c>
      <c r="U577" s="3">
        <v>5516.22</v>
      </c>
      <c r="V577" s="3">
        <v>5592.73</v>
      </c>
      <c r="W577" s="3">
        <v>5635.58</v>
      </c>
      <c r="X577" s="3"/>
      <c r="Y577" s="3"/>
      <c r="Z577" s="3"/>
      <c r="AA577" s="3"/>
      <c r="AB577" s="3"/>
      <c r="AC577" s="3"/>
      <c r="AD577" s="3"/>
      <c r="AE577" s="3"/>
    </row>
    <row r="578" spans="1:31">
      <c r="A578" t="s">
        <v>70</v>
      </c>
      <c r="B578" t="s">
        <v>74</v>
      </c>
      <c r="C578" t="s">
        <v>52</v>
      </c>
      <c r="D578" t="s">
        <v>31</v>
      </c>
      <c r="E578" s="3"/>
      <c r="F578" s="3">
        <v>41.9563571621194</v>
      </c>
      <c r="G578" s="3">
        <v>41.8152943738112</v>
      </c>
      <c r="H578" s="3">
        <v>46.5367066304165</v>
      </c>
      <c r="I578" s="3">
        <v>50.0439191917491</v>
      </c>
      <c r="J578" s="3">
        <v>53.4909066510637</v>
      </c>
      <c r="K578" s="3">
        <v>57.1969709595628</v>
      </c>
      <c r="L578" s="3">
        <v>60.9537431499332</v>
      </c>
      <c r="M578" s="3">
        <v>64.5736468242882</v>
      </c>
      <c r="N578" s="3">
        <v>68.1323680611693</v>
      </c>
      <c r="O578" s="3">
        <v>71.7642532055809</v>
      </c>
      <c r="P578" s="3">
        <v>75.4368186736127</v>
      </c>
      <c r="Q578" s="3">
        <v>78.9790243826992</v>
      </c>
      <c r="R578" s="3">
        <v>82.3462870240037</v>
      </c>
      <c r="S578" s="3">
        <v>85.5849098340253</v>
      </c>
      <c r="T578" s="3">
        <v>88.7618328527594</v>
      </c>
      <c r="U578" s="3">
        <v>91.9001480406357</v>
      </c>
      <c r="V578" s="3">
        <v>94.9749863070976</v>
      </c>
      <c r="W578" s="3">
        <v>97.9521299588616</v>
      </c>
      <c r="X578" s="3"/>
      <c r="Y578" s="3"/>
      <c r="Z578" s="3"/>
      <c r="AA578" s="3"/>
      <c r="AB578" s="3"/>
      <c r="AC578" s="3"/>
      <c r="AD578" s="3"/>
      <c r="AE578" s="3"/>
    </row>
    <row r="579" spans="1:31">
      <c r="A579" t="s">
        <v>70</v>
      </c>
      <c r="B579" t="s">
        <v>74</v>
      </c>
      <c r="C579" t="s">
        <v>52</v>
      </c>
      <c r="D579" t="s">
        <v>33</v>
      </c>
      <c r="E579" s="3"/>
      <c r="F579" s="3">
        <v>149.935067879411</v>
      </c>
      <c r="G579" s="3">
        <v>149.880646333179</v>
      </c>
      <c r="H579" s="3">
        <v>169.32823894587</v>
      </c>
      <c r="I579" s="3">
        <v>184.41866745847</v>
      </c>
      <c r="J579" s="3">
        <v>199.717234885506</v>
      </c>
      <c r="K579" s="3">
        <v>217.081138634746</v>
      </c>
      <c r="L579" s="3">
        <v>233.428832742995</v>
      </c>
      <c r="M579" s="3">
        <v>250.716827901735</v>
      </c>
      <c r="N579" s="3">
        <v>266.997721923456</v>
      </c>
      <c r="O579" s="3">
        <v>281.447886406492</v>
      </c>
      <c r="P579" s="3">
        <v>297.389520810118</v>
      </c>
      <c r="Q579" s="3">
        <v>316.75942100833</v>
      </c>
      <c r="R579" s="3">
        <v>338.752339810617</v>
      </c>
      <c r="S579" s="3">
        <v>363.089308306493</v>
      </c>
      <c r="T579" s="3">
        <v>386.381477501218</v>
      </c>
      <c r="U579" s="3">
        <v>408.591410256339</v>
      </c>
      <c r="V579" s="3">
        <v>431.014239415808</v>
      </c>
      <c r="W579" s="3">
        <v>454.272212118695</v>
      </c>
      <c r="X579" s="3"/>
      <c r="Y579" s="3"/>
      <c r="Z579" s="3"/>
      <c r="AA579" s="3"/>
      <c r="AB579" s="3"/>
      <c r="AC579" s="3"/>
      <c r="AD579" s="3"/>
      <c r="AE579" s="3"/>
    </row>
    <row r="580" spans="1:31">
      <c r="A580" t="s">
        <v>70</v>
      </c>
      <c r="B580" t="s">
        <v>74</v>
      </c>
      <c r="C580" t="s">
        <v>52</v>
      </c>
      <c r="D580" t="s">
        <v>37</v>
      </c>
      <c r="E580" s="3"/>
      <c r="F580" s="3">
        <v>18.0094226</v>
      </c>
      <c r="G580" s="3">
        <v>17.983109</v>
      </c>
      <c r="H580" s="3">
        <v>17.851541</v>
      </c>
      <c r="I580" s="3">
        <v>17.724941</v>
      </c>
      <c r="J580" s="3">
        <v>17.567938</v>
      </c>
      <c r="K580" s="3">
        <v>17.311223</v>
      </c>
      <c r="L580" s="3">
        <v>17.1479245</v>
      </c>
      <c r="M580" s="3">
        <v>16.8630085</v>
      </c>
      <c r="N580" s="3">
        <v>16.613138</v>
      </c>
      <c r="O580" s="3">
        <v>16.475519</v>
      </c>
      <c r="P580" s="3">
        <v>16.242267</v>
      </c>
      <c r="Q580" s="3">
        <v>15.798362</v>
      </c>
      <c r="R580" s="3">
        <v>15.2285295</v>
      </c>
      <c r="S580" s="3">
        <v>14.5858605</v>
      </c>
      <c r="T580" s="3">
        <v>14.016381</v>
      </c>
      <c r="U580" s="3">
        <v>13.5005775</v>
      </c>
      <c r="V580" s="3">
        <v>12.975743</v>
      </c>
      <c r="W580" s="3">
        <v>12.4057335</v>
      </c>
      <c r="X580" s="3"/>
      <c r="Y580" s="3"/>
      <c r="Z580" s="3"/>
      <c r="AA580" s="3"/>
      <c r="AB580" s="3"/>
      <c r="AC580" s="3"/>
      <c r="AD580" s="3"/>
      <c r="AE580" s="3"/>
    </row>
    <row r="581" spans="1:31">
      <c r="A581" t="s">
        <v>70</v>
      </c>
      <c r="B581" t="s">
        <v>74</v>
      </c>
      <c r="C581" t="s">
        <v>52</v>
      </c>
      <c r="D581" t="s">
        <v>39</v>
      </c>
      <c r="E581" s="3"/>
      <c r="F581" s="3">
        <v>64.3583996</v>
      </c>
      <c r="G581" s="3">
        <v>64.457755</v>
      </c>
      <c r="H581" s="3">
        <v>64.954532</v>
      </c>
      <c r="I581" s="3">
        <v>65.318825</v>
      </c>
      <c r="J581" s="3">
        <v>65.592831</v>
      </c>
      <c r="K581" s="3">
        <v>65.7017309999999</v>
      </c>
      <c r="L581" s="3">
        <v>65.6697980000001</v>
      </c>
      <c r="M581" s="3">
        <v>65.473149</v>
      </c>
      <c r="N581" s="3">
        <v>65.103711</v>
      </c>
      <c r="O581" s="3">
        <v>64.614342</v>
      </c>
      <c r="P581" s="3">
        <v>64.030802</v>
      </c>
      <c r="Q581" s="3">
        <v>63.36214</v>
      </c>
      <c r="R581" s="3">
        <v>62.646419</v>
      </c>
      <c r="S581" s="3">
        <v>61.879717</v>
      </c>
      <c r="T581" s="3">
        <v>61.013499</v>
      </c>
      <c r="U581" s="3">
        <v>60.02406</v>
      </c>
      <c r="V581" s="3">
        <v>58.886347</v>
      </c>
      <c r="W581" s="3">
        <v>57.534022</v>
      </c>
      <c r="X581" s="3"/>
      <c r="Y581" s="3"/>
      <c r="Z581" s="3"/>
      <c r="AA581" s="3"/>
      <c r="AB581" s="3"/>
      <c r="AC581" s="3"/>
      <c r="AD581" s="3"/>
      <c r="AE581" s="3"/>
    </row>
    <row r="582" spans="1:31">
      <c r="A582" t="s">
        <v>70</v>
      </c>
      <c r="B582" t="s">
        <v>74</v>
      </c>
      <c r="C582" t="s">
        <v>57</v>
      </c>
      <c r="D582" t="s">
        <v>18</v>
      </c>
      <c r="E582" s="3"/>
      <c r="F582" s="3">
        <v>3976.086</v>
      </c>
      <c r="G582" s="3">
        <v>3998.7</v>
      </c>
      <c r="H582" s="3">
        <v>4276.21</v>
      </c>
      <c r="I582" s="3">
        <v>4506.75</v>
      </c>
      <c r="J582" s="3">
        <v>4781.26</v>
      </c>
      <c r="K582" s="3">
        <v>5114.83</v>
      </c>
      <c r="L582" s="3">
        <v>5458.97</v>
      </c>
      <c r="M582" s="3">
        <v>5749.83</v>
      </c>
      <c r="N582" s="3">
        <v>5986.98</v>
      </c>
      <c r="O582" s="3">
        <v>6189.87</v>
      </c>
      <c r="P582" s="3">
        <v>6371.34</v>
      </c>
      <c r="Q582" s="3">
        <v>6526.65</v>
      </c>
      <c r="R582" s="3">
        <v>6648.18</v>
      </c>
      <c r="S582" s="3">
        <v>6719.42</v>
      </c>
      <c r="T582" s="3">
        <v>6731.33</v>
      </c>
      <c r="U582" s="3">
        <v>6687.79</v>
      </c>
      <c r="V582" s="3">
        <v>6598.56</v>
      </c>
      <c r="W582" s="3">
        <v>6470.55</v>
      </c>
      <c r="X582" s="3"/>
      <c r="Y582" s="3"/>
      <c r="Z582" s="3"/>
      <c r="AA582" s="3"/>
      <c r="AB582" s="3"/>
      <c r="AC582" s="3"/>
      <c r="AD582" s="3"/>
      <c r="AE582" s="3"/>
    </row>
    <row r="583" spans="1:31">
      <c r="A583" t="s">
        <v>70</v>
      </c>
      <c r="B583" t="s">
        <v>74</v>
      </c>
      <c r="C583" t="s">
        <v>57</v>
      </c>
      <c r="D583" t="s">
        <v>31</v>
      </c>
      <c r="E583" s="3"/>
      <c r="F583" s="3">
        <v>47.7684578945541</v>
      </c>
      <c r="G583" s="3">
        <v>48.0222499849041</v>
      </c>
      <c r="H583" s="3">
        <v>51.2595461870962</v>
      </c>
      <c r="I583" s="3">
        <v>54.6245792389292</v>
      </c>
      <c r="J583" s="3">
        <v>58.7152930407372</v>
      </c>
      <c r="K583" s="3">
        <v>63.7219859993845</v>
      </c>
      <c r="L583" s="3">
        <v>68.9874820078988</v>
      </c>
      <c r="M583" s="3">
        <v>73.7870456248672</v>
      </c>
      <c r="N583" s="3">
        <v>78.1716765429844</v>
      </c>
      <c r="O583" s="3">
        <v>82.3771001012182</v>
      </c>
      <c r="P583" s="3">
        <v>86.5470808586289</v>
      </c>
      <c r="Q583" s="3">
        <v>90.5199491174879</v>
      </c>
      <c r="R583" s="3">
        <v>94.2499369770231</v>
      </c>
      <c r="S583" s="3">
        <v>97.6738022762751</v>
      </c>
      <c r="T583" s="3">
        <v>100.753726960488</v>
      </c>
      <c r="U583" s="3">
        <v>103.471630160235</v>
      </c>
      <c r="V583" s="3">
        <v>105.844180144467</v>
      </c>
      <c r="W583" s="3">
        <v>107.915645224333</v>
      </c>
      <c r="X583" s="3"/>
      <c r="Y583" s="3"/>
      <c r="Z583" s="3"/>
      <c r="AA583" s="3"/>
      <c r="AB583" s="3"/>
      <c r="AC583" s="3"/>
      <c r="AD583" s="3"/>
      <c r="AE583" s="3"/>
    </row>
    <row r="584" spans="1:31">
      <c r="A584" t="s">
        <v>70</v>
      </c>
      <c r="B584" t="s">
        <v>74</v>
      </c>
      <c r="C584" t="s">
        <v>57</v>
      </c>
      <c r="D584" t="s">
        <v>33</v>
      </c>
      <c r="E584" s="3"/>
      <c r="F584" s="3">
        <v>159.65190662374</v>
      </c>
      <c r="G584" s="3">
        <v>161.288318832564</v>
      </c>
      <c r="H584" s="3">
        <v>176.484919101363</v>
      </c>
      <c r="I584" s="3">
        <v>196.818207187569</v>
      </c>
      <c r="J584" s="3">
        <v>219.690645891675</v>
      </c>
      <c r="K584" s="3">
        <v>240.13966780702</v>
      </c>
      <c r="L584" s="3">
        <v>259.873293578388</v>
      </c>
      <c r="M584" s="3">
        <v>282.36390559721</v>
      </c>
      <c r="N584" s="3">
        <v>307.221016266091</v>
      </c>
      <c r="O584" s="3">
        <v>331.000258335352</v>
      </c>
      <c r="P584" s="3">
        <v>354.254047981654</v>
      </c>
      <c r="Q584" s="3">
        <v>374.291799587907</v>
      </c>
      <c r="R584" s="3">
        <v>394.126675571032</v>
      </c>
      <c r="S584" s="3">
        <v>416.477404630916</v>
      </c>
      <c r="T584" s="3">
        <v>443.499056432999</v>
      </c>
      <c r="U584" s="3">
        <v>468.11349168824</v>
      </c>
      <c r="V584" s="3">
        <v>492.072620712367</v>
      </c>
      <c r="W584" s="3">
        <v>515.029791184713</v>
      </c>
      <c r="X584" s="3"/>
      <c r="Y584" s="3"/>
      <c r="Z584" s="3"/>
      <c r="AA584" s="3"/>
      <c r="AB584" s="3"/>
      <c r="AC584" s="3"/>
      <c r="AD584" s="3"/>
      <c r="AE584" s="3"/>
    </row>
    <row r="585" spans="1:31">
      <c r="A585" t="s">
        <v>70</v>
      </c>
      <c r="B585" t="s">
        <v>74</v>
      </c>
      <c r="C585" t="s">
        <v>57</v>
      </c>
      <c r="D585" t="s">
        <v>37</v>
      </c>
      <c r="E585" s="3"/>
      <c r="F585" s="3">
        <v>24.9047198</v>
      </c>
      <c r="G585" s="3">
        <v>24.792248</v>
      </c>
      <c r="H585" s="3">
        <v>24.229889</v>
      </c>
      <c r="I585" s="3">
        <v>22.898034</v>
      </c>
      <c r="J585" s="3">
        <v>21.763603</v>
      </c>
      <c r="K585" s="3">
        <v>21.2993965</v>
      </c>
      <c r="L585" s="3">
        <v>21.0062755</v>
      </c>
      <c r="M585" s="3">
        <v>20.3631905</v>
      </c>
      <c r="N585" s="3">
        <v>19.487534</v>
      </c>
      <c r="O585" s="3">
        <v>18.700499</v>
      </c>
      <c r="P585" s="3">
        <v>17.9852285</v>
      </c>
      <c r="Q585" s="3">
        <v>17.437331</v>
      </c>
      <c r="R585" s="3">
        <v>16.86813</v>
      </c>
      <c r="S585" s="3">
        <v>16.1339365</v>
      </c>
      <c r="T585" s="3">
        <v>15.1777775</v>
      </c>
      <c r="U585" s="3">
        <v>14.286685</v>
      </c>
      <c r="V585" s="3">
        <v>13.409728</v>
      </c>
      <c r="W585" s="3">
        <v>12.563448</v>
      </c>
      <c r="X585" s="3"/>
      <c r="Y585" s="3"/>
      <c r="Z585" s="3"/>
      <c r="AA585" s="3"/>
      <c r="AB585" s="3"/>
      <c r="AC585" s="3"/>
      <c r="AD585" s="3"/>
      <c r="AE585" s="3"/>
    </row>
    <row r="586" spans="1:31">
      <c r="A586" t="s">
        <v>70</v>
      </c>
      <c r="B586" t="s">
        <v>74</v>
      </c>
      <c r="C586" t="s">
        <v>57</v>
      </c>
      <c r="D586" t="s">
        <v>39</v>
      </c>
      <c r="E586" s="3"/>
      <c r="F586" s="3">
        <v>83.2366414</v>
      </c>
      <c r="G586" s="3">
        <v>83.267652</v>
      </c>
      <c r="H586" s="3">
        <v>83.422705</v>
      </c>
      <c r="I586" s="3">
        <v>82.504068</v>
      </c>
      <c r="J586" s="3">
        <v>81.431255</v>
      </c>
      <c r="K586" s="3">
        <v>80.2679000000001</v>
      </c>
      <c r="L586" s="3">
        <v>79.129863</v>
      </c>
      <c r="M586" s="3">
        <v>77.9246540000001</v>
      </c>
      <c r="N586" s="3">
        <v>76.587586</v>
      </c>
      <c r="O586" s="3">
        <v>75.140664</v>
      </c>
      <c r="P586" s="3">
        <v>73.617041</v>
      </c>
      <c r="Q586" s="3">
        <v>72.101786</v>
      </c>
      <c r="R586" s="3">
        <v>70.537766</v>
      </c>
      <c r="S586" s="3">
        <v>68.794496</v>
      </c>
      <c r="T586" s="3">
        <v>66.809737</v>
      </c>
      <c r="U586" s="3">
        <v>64.634045</v>
      </c>
      <c r="V586" s="3">
        <v>62.342209</v>
      </c>
      <c r="W586" s="3">
        <v>59.959332</v>
      </c>
      <c r="X586" s="3"/>
      <c r="Y586" s="3"/>
      <c r="Z586" s="3"/>
      <c r="AA586" s="3"/>
      <c r="AB586" s="3"/>
      <c r="AC586" s="3"/>
      <c r="AD586" s="3"/>
      <c r="AE586" s="3"/>
    </row>
    <row r="587" spans="1:31">
      <c r="A587" t="s">
        <v>70</v>
      </c>
      <c r="B587" t="s">
        <v>74</v>
      </c>
      <c r="C587" t="s">
        <v>46</v>
      </c>
      <c r="D587" t="s">
        <v>18</v>
      </c>
      <c r="E587" s="3"/>
      <c r="F587" s="3">
        <v>311.40976</v>
      </c>
      <c r="G587" s="3">
        <v>309.54</v>
      </c>
      <c r="H587" s="3">
        <v>379.7575</v>
      </c>
      <c r="I587" s="3">
        <v>422.7612</v>
      </c>
      <c r="J587" s="3">
        <v>462.1849</v>
      </c>
      <c r="K587" s="3">
        <v>505.5963</v>
      </c>
      <c r="L587" s="3">
        <v>546.8024</v>
      </c>
      <c r="M587" s="3">
        <v>582.4822</v>
      </c>
      <c r="N587" s="3">
        <v>614.2549</v>
      </c>
      <c r="O587" s="3">
        <v>642.9678</v>
      </c>
      <c r="P587" s="3">
        <v>667.829</v>
      </c>
      <c r="Q587" s="3">
        <v>686.807</v>
      </c>
      <c r="R587" s="3">
        <v>699.947</v>
      </c>
      <c r="S587" s="3">
        <v>708.048</v>
      </c>
      <c r="T587" s="3">
        <v>712.29</v>
      </c>
      <c r="U587" s="3">
        <v>713.195</v>
      </c>
      <c r="V587" s="3">
        <v>710.425</v>
      </c>
      <c r="W587" s="3">
        <v>702.95</v>
      </c>
      <c r="X587" s="3"/>
      <c r="Y587" s="3"/>
      <c r="Z587" s="3"/>
      <c r="AA587" s="3"/>
      <c r="AB587" s="3"/>
      <c r="AC587" s="3"/>
      <c r="AD587" s="3"/>
      <c r="AE587" s="3"/>
    </row>
    <row r="588" spans="1:31">
      <c r="A588" t="s">
        <v>70</v>
      </c>
      <c r="B588" t="s">
        <v>74</v>
      </c>
      <c r="C588" t="s">
        <v>46</v>
      </c>
      <c r="D588" t="s">
        <v>31</v>
      </c>
      <c r="E588" s="3"/>
      <c r="F588" s="3">
        <v>26.3750333255972</v>
      </c>
      <c r="G588" s="3">
        <v>26.2831615398057</v>
      </c>
      <c r="H588" s="3">
        <v>32.6594988330104</v>
      </c>
      <c r="I588" s="3">
        <v>36.8833564980558</v>
      </c>
      <c r="J588" s="3">
        <v>40.9210657142779</v>
      </c>
      <c r="K588" s="3">
        <v>45.4397391941199</v>
      </c>
      <c r="L588" s="3">
        <v>49.8631414151878</v>
      </c>
      <c r="M588" s="3">
        <v>53.906503923588</v>
      </c>
      <c r="N588" s="3">
        <v>57.8518646187693</v>
      </c>
      <c r="O588" s="3">
        <v>61.8099850523859</v>
      </c>
      <c r="P588" s="3">
        <v>65.7621918675848</v>
      </c>
      <c r="Q588" s="3">
        <v>69.4795058790919</v>
      </c>
      <c r="R588" s="3">
        <v>72.9045692336504</v>
      </c>
      <c r="S588" s="3">
        <v>76.0278689823672</v>
      </c>
      <c r="T588" s="3">
        <v>78.9200247388888</v>
      </c>
      <c r="U588" s="3">
        <v>81.6580922397133</v>
      </c>
      <c r="V588" s="3">
        <v>84.3106029075928</v>
      </c>
      <c r="W588" s="3">
        <v>86.9041143309267</v>
      </c>
      <c r="X588" s="3"/>
      <c r="Y588" s="3"/>
      <c r="Z588" s="3"/>
      <c r="AA588" s="3"/>
      <c r="AB588" s="3"/>
      <c r="AC588" s="3"/>
      <c r="AD588" s="3"/>
      <c r="AE588" s="3"/>
    </row>
    <row r="589" spans="1:31">
      <c r="A589" t="s">
        <v>70</v>
      </c>
      <c r="B589" t="s">
        <v>74</v>
      </c>
      <c r="C589" t="s">
        <v>46</v>
      </c>
      <c r="D589" t="s">
        <v>33</v>
      </c>
      <c r="E589" s="3"/>
      <c r="F589" s="3">
        <v>88.7330685500739</v>
      </c>
      <c r="G589" s="3">
        <v>88.571085206105</v>
      </c>
      <c r="H589" s="3">
        <v>110.996049670884</v>
      </c>
      <c r="I589" s="3">
        <v>126.896306627384</v>
      </c>
      <c r="J589" s="3">
        <v>144.190631108882</v>
      </c>
      <c r="K589" s="3">
        <v>165.161295591393</v>
      </c>
      <c r="L589" s="3">
        <v>188.384662014147</v>
      </c>
      <c r="M589" s="3">
        <v>212.440959212096</v>
      </c>
      <c r="N589" s="3">
        <v>233.390516878455</v>
      </c>
      <c r="O589" s="3">
        <v>252.37260776173</v>
      </c>
      <c r="P589" s="3">
        <v>271.68852291952</v>
      </c>
      <c r="Q589" s="3">
        <v>291.172348914019</v>
      </c>
      <c r="R589" s="3">
        <v>312.04873500353</v>
      </c>
      <c r="S589" s="3">
        <v>334.556097072337</v>
      </c>
      <c r="T589" s="3">
        <v>357.343171654559</v>
      </c>
      <c r="U589" s="3">
        <v>377.317613772085</v>
      </c>
      <c r="V589" s="3">
        <v>397.648448937361</v>
      </c>
      <c r="W589" s="3">
        <v>419.605256481811</v>
      </c>
      <c r="X589" s="3"/>
      <c r="Y589" s="3"/>
      <c r="Z589" s="3"/>
      <c r="AA589" s="3"/>
      <c r="AB589" s="3"/>
      <c r="AC589" s="3"/>
      <c r="AD589" s="3"/>
      <c r="AE589" s="3"/>
    </row>
    <row r="590" spans="1:31">
      <c r="A590" t="s">
        <v>70</v>
      </c>
      <c r="B590" t="s">
        <v>74</v>
      </c>
      <c r="C590" t="s">
        <v>46</v>
      </c>
      <c r="D590" t="s">
        <v>37</v>
      </c>
      <c r="E590" s="3"/>
      <c r="F590" s="3">
        <v>3.5095119</v>
      </c>
      <c r="G590" s="3">
        <v>3.49482</v>
      </c>
      <c r="H590" s="3">
        <v>3.4213605</v>
      </c>
      <c r="I590" s="3">
        <v>3.33154849999999</v>
      </c>
      <c r="J590" s="3">
        <v>3.205374</v>
      </c>
      <c r="K590" s="3">
        <v>3.06122749999999</v>
      </c>
      <c r="L590" s="3">
        <v>2.90258449999999</v>
      </c>
      <c r="M590" s="3">
        <v>2.7418545</v>
      </c>
      <c r="N590" s="3">
        <v>2.63187599999999</v>
      </c>
      <c r="O590" s="3">
        <v>2.5476925</v>
      </c>
      <c r="P590" s="3">
        <v>2.4580685</v>
      </c>
      <c r="Q590" s="3">
        <v>2.3587645</v>
      </c>
      <c r="R590" s="3">
        <v>2.24306949999999</v>
      </c>
      <c r="S590" s="3">
        <v>2.1163805</v>
      </c>
      <c r="T590" s="3">
        <v>1.99329399999999</v>
      </c>
      <c r="U590" s="3">
        <v>1.89017149999999</v>
      </c>
      <c r="V590" s="3">
        <v>1.7865655</v>
      </c>
      <c r="W590" s="3">
        <v>1.675265</v>
      </c>
      <c r="X590" s="3"/>
      <c r="Y590" s="3"/>
      <c r="Z590" s="3"/>
      <c r="AA590" s="3"/>
      <c r="AB590" s="3"/>
      <c r="AC590" s="3"/>
      <c r="AD590" s="3"/>
      <c r="AE590" s="3"/>
    </row>
    <row r="591" spans="1:31">
      <c r="A591" t="s">
        <v>70</v>
      </c>
      <c r="B591" t="s">
        <v>74</v>
      </c>
      <c r="C591" t="s">
        <v>46</v>
      </c>
      <c r="D591" t="s">
        <v>39</v>
      </c>
      <c r="E591" s="3"/>
      <c r="F591" s="3">
        <v>11.8069902</v>
      </c>
      <c r="G591" s="3">
        <v>11.777122</v>
      </c>
      <c r="H591" s="3">
        <v>11.627781</v>
      </c>
      <c r="I591" s="3">
        <v>11.462113</v>
      </c>
      <c r="J591" s="3">
        <v>11.294547</v>
      </c>
      <c r="K591" s="3">
        <v>11.126743</v>
      </c>
      <c r="L591" s="3">
        <v>10.966064</v>
      </c>
      <c r="M591" s="3">
        <v>10.805416</v>
      </c>
      <c r="N591" s="3">
        <v>10.61772</v>
      </c>
      <c r="O591" s="3">
        <v>10.402329</v>
      </c>
      <c r="P591" s="3">
        <v>10.155212</v>
      </c>
      <c r="Q591" s="3">
        <v>9.88503</v>
      </c>
      <c r="R591" s="3">
        <v>9.600866</v>
      </c>
      <c r="S591" s="3">
        <v>9.313006</v>
      </c>
      <c r="T591" s="3">
        <v>9.025466</v>
      </c>
      <c r="U591" s="3">
        <v>8.733917</v>
      </c>
      <c r="V591" s="3">
        <v>8.426283</v>
      </c>
      <c r="W591" s="3">
        <v>8.0888</v>
      </c>
      <c r="X591" s="3"/>
      <c r="Y591" s="3"/>
      <c r="Z591" s="3"/>
      <c r="AA591" s="3"/>
      <c r="AB591" s="3"/>
      <c r="AC591" s="3"/>
      <c r="AD591" s="3"/>
      <c r="AE591" s="3"/>
    </row>
    <row r="592" spans="1:31">
      <c r="A592" t="s">
        <v>70</v>
      </c>
      <c r="B592" t="s">
        <v>74</v>
      </c>
      <c r="C592" t="s">
        <v>43</v>
      </c>
      <c r="D592" t="s">
        <v>18</v>
      </c>
      <c r="E592" s="3"/>
      <c r="F592" s="3">
        <v>934.1124</v>
      </c>
      <c r="G592" s="3">
        <v>958.6</v>
      </c>
      <c r="H592" s="3">
        <v>1140.734</v>
      </c>
      <c r="I592" s="3">
        <v>1298.782</v>
      </c>
      <c r="J592" s="3">
        <v>1445.488</v>
      </c>
      <c r="K592" s="3">
        <v>1568.916</v>
      </c>
      <c r="L592" s="3">
        <v>1663.013</v>
      </c>
      <c r="M592" s="3">
        <v>1726.97</v>
      </c>
      <c r="N592" s="3">
        <v>1770.929</v>
      </c>
      <c r="O592" s="3">
        <v>1801.804</v>
      </c>
      <c r="P592" s="3">
        <v>1822.113</v>
      </c>
      <c r="Q592" s="3">
        <v>1829.029</v>
      </c>
      <c r="R592" s="3">
        <v>1825.299</v>
      </c>
      <c r="S592" s="3">
        <v>1813.069</v>
      </c>
      <c r="T592" s="3">
        <v>1794.608</v>
      </c>
      <c r="U592" s="3">
        <v>1771.314</v>
      </c>
      <c r="V592" s="3">
        <v>1744.055</v>
      </c>
      <c r="W592" s="3">
        <v>1710.959</v>
      </c>
      <c r="X592" s="3"/>
      <c r="Y592" s="3"/>
      <c r="Z592" s="3"/>
      <c r="AA592" s="3"/>
      <c r="AB592" s="3"/>
      <c r="AC592" s="3"/>
      <c r="AD592" s="3"/>
      <c r="AE592" s="3"/>
    </row>
    <row r="593" spans="1:31">
      <c r="A593" t="s">
        <v>70</v>
      </c>
      <c r="B593" t="s">
        <v>74</v>
      </c>
      <c r="C593" t="s">
        <v>43</v>
      </c>
      <c r="D593" t="s">
        <v>31</v>
      </c>
      <c r="E593" s="3"/>
      <c r="F593" s="3">
        <v>25.5779848220758</v>
      </c>
      <c r="G593" s="3">
        <v>26.4222078629525</v>
      </c>
      <c r="H593" s="3">
        <v>32.5183853676131</v>
      </c>
      <c r="I593" s="3">
        <v>38.2612478742516</v>
      </c>
      <c r="J593" s="3">
        <v>44.1804456243925</v>
      </c>
      <c r="K593" s="3">
        <v>49.888374747194</v>
      </c>
      <c r="L593" s="3">
        <v>55.0769251048101</v>
      </c>
      <c r="M593" s="3">
        <v>59.621394461273</v>
      </c>
      <c r="N593" s="3">
        <v>63.8318678328194</v>
      </c>
      <c r="O593" s="3">
        <v>68.0130667238109</v>
      </c>
      <c r="P593" s="3">
        <v>72.2728144620436</v>
      </c>
      <c r="Q593" s="3">
        <v>76.4124932487353</v>
      </c>
      <c r="R593" s="3">
        <v>80.3737838741471</v>
      </c>
      <c r="S593" s="3">
        <v>84.1025158126891</v>
      </c>
      <c r="T593" s="3">
        <v>87.6208192505197</v>
      </c>
      <c r="U593" s="3">
        <v>90.9857153093698</v>
      </c>
      <c r="V593" s="3">
        <v>94.2772232708851</v>
      </c>
      <c r="W593" s="3">
        <v>97.5369922610437</v>
      </c>
      <c r="X593" s="3"/>
      <c r="Y593" s="3"/>
      <c r="Z593" s="3"/>
      <c r="AA593" s="3"/>
      <c r="AB593" s="3"/>
      <c r="AC593" s="3"/>
      <c r="AD593" s="3"/>
      <c r="AE593" s="3"/>
    </row>
    <row r="594" spans="1:31">
      <c r="A594" t="s">
        <v>70</v>
      </c>
      <c r="B594" t="s">
        <v>74</v>
      </c>
      <c r="C594" t="s">
        <v>43</v>
      </c>
      <c r="D594" t="s">
        <v>33</v>
      </c>
      <c r="E594" s="3"/>
      <c r="F594" s="3">
        <v>84.7147829605418</v>
      </c>
      <c r="G594" s="3">
        <v>87.7593391005849</v>
      </c>
      <c r="H594" s="3">
        <v>109.627584849529</v>
      </c>
      <c r="I594" s="3">
        <v>129.200440330116</v>
      </c>
      <c r="J594" s="3">
        <v>151.041287068444</v>
      </c>
      <c r="K594" s="3">
        <v>174.030507217939</v>
      </c>
      <c r="L594" s="3">
        <v>198.502031586165</v>
      </c>
      <c r="M594" s="3">
        <v>219.212444984115</v>
      </c>
      <c r="N594" s="3">
        <v>242.471230032204</v>
      </c>
      <c r="O594" s="3">
        <v>262.778138330842</v>
      </c>
      <c r="P594" s="3">
        <v>280.26921711219</v>
      </c>
      <c r="Q594" s="3">
        <v>297.528801396818</v>
      </c>
      <c r="R594" s="3">
        <v>318.046846637755</v>
      </c>
      <c r="S594" s="3">
        <v>340.182984462035</v>
      </c>
      <c r="T594" s="3">
        <v>368.275314223366</v>
      </c>
      <c r="U594" s="3">
        <v>396.52574290905</v>
      </c>
      <c r="V594" s="3">
        <v>421.085836027007</v>
      </c>
      <c r="W594" s="3">
        <v>444.269173329242</v>
      </c>
      <c r="X594" s="3"/>
      <c r="Y594" s="3"/>
      <c r="Z594" s="3"/>
      <c r="AA594" s="3"/>
      <c r="AB594" s="3"/>
      <c r="AC594" s="3"/>
      <c r="AD594" s="3"/>
      <c r="AE594" s="3"/>
    </row>
    <row r="595" spans="1:31">
      <c r="A595" t="s">
        <v>70</v>
      </c>
      <c r="B595" t="s">
        <v>74</v>
      </c>
      <c r="C595" t="s">
        <v>43</v>
      </c>
      <c r="D595" t="s">
        <v>37</v>
      </c>
      <c r="E595" s="3"/>
      <c r="F595" s="3">
        <v>11.0265572</v>
      </c>
      <c r="G595" s="3">
        <v>10.923054</v>
      </c>
      <c r="H595" s="3">
        <v>10.405538</v>
      </c>
      <c r="I595" s="3">
        <v>10.052458</v>
      </c>
      <c r="J595" s="3">
        <v>9.57015149999999</v>
      </c>
      <c r="K595" s="3">
        <v>9.01517799999999</v>
      </c>
      <c r="L595" s="3">
        <v>8.37781349999999</v>
      </c>
      <c r="M595" s="3">
        <v>7.87806549999999</v>
      </c>
      <c r="N595" s="3">
        <v>7.30366649999999</v>
      </c>
      <c r="O595" s="3">
        <v>6.85674999999999</v>
      </c>
      <c r="P595" s="3">
        <v>6.50129549999999</v>
      </c>
      <c r="Q595" s="3">
        <v>6.1474015</v>
      </c>
      <c r="R595" s="3">
        <v>5.73908849999999</v>
      </c>
      <c r="S595" s="3">
        <v>5.32968749999999</v>
      </c>
      <c r="T595" s="3">
        <v>4.87300649999999</v>
      </c>
      <c r="U595" s="3">
        <v>4.46708449999999</v>
      </c>
      <c r="V595" s="3">
        <v>4.141804</v>
      </c>
      <c r="W595" s="3">
        <v>3.85117649999999</v>
      </c>
      <c r="X595" s="3"/>
      <c r="Y595" s="3"/>
      <c r="Z595" s="3"/>
      <c r="AA595" s="3"/>
      <c r="AB595" s="3"/>
      <c r="AC595" s="3"/>
      <c r="AD595" s="3"/>
      <c r="AE595" s="3"/>
    </row>
    <row r="596" spans="1:31">
      <c r="A596" t="s">
        <v>70</v>
      </c>
      <c r="B596" t="s">
        <v>74</v>
      </c>
      <c r="C596" t="s">
        <v>43</v>
      </c>
      <c r="D596" t="s">
        <v>39</v>
      </c>
      <c r="E596" s="3"/>
      <c r="F596" s="3">
        <v>36.5201718</v>
      </c>
      <c r="G596" s="3">
        <v>36.280087</v>
      </c>
      <c r="H596" s="3">
        <v>35.079663</v>
      </c>
      <c r="I596" s="3">
        <v>33.945103</v>
      </c>
      <c r="J596" s="3">
        <v>32.717823</v>
      </c>
      <c r="K596" s="3">
        <v>31.448529</v>
      </c>
      <c r="L596" s="3">
        <v>30.194369</v>
      </c>
      <c r="M596" s="3">
        <v>28.965609</v>
      </c>
      <c r="N596" s="3">
        <v>27.74365</v>
      </c>
      <c r="O596" s="3">
        <v>26.492027</v>
      </c>
      <c r="P596" s="3">
        <v>25.211596</v>
      </c>
      <c r="Q596" s="3">
        <v>23.936256</v>
      </c>
      <c r="R596" s="3">
        <v>22.710129</v>
      </c>
      <c r="S596" s="3">
        <v>21.557845</v>
      </c>
      <c r="T596" s="3">
        <v>20.481525</v>
      </c>
      <c r="U596" s="3">
        <v>19.468045</v>
      </c>
      <c r="V596" s="3">
        <v>18.499219</v>
      </c>
      <c r="W596" s="3">
        <v>17.541642</v>
      </c>
      <c r="X596" s="3"/>
      <c r="Y596" s="3"/>
      <c r="Z596" s="3"/>
      <c r="AA596" s="3"/>
      <c r="AB596" s="3"/>
      <c r="AC596" s="3"/>
      <c r="AD596" s="3"/>
      <c r="AE596" s="3"/>
    </row>
    <row r="597" spans="1:31">
      <c r="A597" t="s">
        <v>70</v>
      </c>
      <c r="B597" t="s">
        <v>74</v>
      </c>
      <c r="C597" t="s">
        <v>65</v>
      </c>
      <c r="D597" t="s">
        <v>18</v>
      </c>
      <c r="E597" s="3"/>
      <c r="F597" s="3">
        <v>17.5548</v>
      </c>
      <c r="G597" s="3">
        <v>17.8739</v>
      </c>
      <c r="H597" s="3">
        <v>21.9315</v>
      </c>
      <c r="I597" s="3">
        <v>25.104</v>
      </c>
      <c r="J597" s="3">
        <v>28.515</v>
      </c>
      <c r="K597" s="3">
        <v>31.9057</v>
      </c>
      <c r="L597" s="3">
        <v>34.8339</v>
      </c>
      <c r="M597" s="3">
        <v>37.0051</v>
      </c>
      <c r="N597" s="3">
        <v>38.5835</v>
      </c>
      <c r="O597" s="3">
        <v>39.866</v>
      </c>
      <c r="P597" s="3">
        <v>40.9636</v>
      </c>
      <c r="Q597" s="3">
        <v>41.7797</v>
      </c>
      <c r="R597" s="3">
        <v>42.2584</v>
      </c>
      <c r="S597" s="3">
        <v>42.384</v>
      </c>
      <c r="T597" s="3">
        <v>42.1556</v>
      </c>
      <c r="U597" s="3">
        <v>41.6072</v>
      </c>
      <c r="V597" s="3">
        <v>40.7982</v>
      </c>
      <c r="W597" s="3">
        <v>39.8034</v>
      </c>
      <c r="X597" s="3"/>
      <c r="Y597" s="3"/>
      <c r="Z597" s="3"/>
      <c r="AA597" s="3"/>
      <c r="AB597" s="3"/>
      <c r="AC597" s="3"/>
      <c r="AD597" s="3"/>
      <c r="AE597" s="3"/>
    </row>
    <row r="598" spans="1:31">
      <c r="A598" t="s">
        <v>70</v>
      </c>
      <c r="B598" t="s">
        <v>74</v>
      </c>
      <c r="C598" t="s">
        <v>65</v>
      </c>
      <c r="D598" t="s">
        <v>31</v>
      </c>
      <c r="E598" s="3"/>
      <c r="F598" s="3">
        <v>48.4790575265595</v>
      </c>
      <c r="G598" s="3">
        <v>49.0596437295858</v>
      </c>
      <c r="H598" s="3">
        <v>58.4177931677432</v>
      </c>
      <c r="I598" s="3">
        <v>65.4198057523773</v>
      </c>
      <c r="J598" s="3">
        <v>73.1032007485932</v>
      </c>
      <c r="K598" s="3">
        <v>80.9261471578186</v>
      </c>
      <c r="L598" s="3">
        <v>87.6849535067537</v>
      </c>
      <c r="M598" s="3">
        <v>92.6426813606083</v>
      </c>
      <c r="N598" s="3">
        <v>96.4281340674338</v>
      </c>
      <c r="O598" s="3">
        <v>99.7737533911964</v>
      </c>
      <c r="P598" s="3">
        <v>102.947414980347</v>
      </c>
      <c r="Q598" s="3">
        <v>105.746227480043</v>
      </c>
      <c r="R598" s="3">
        <v>108.081342857947</v>
      </c>
      <c r="S598" s="3">
        <v>109.9535115391</v>
      </c>
      <c r="T598" s="3">
        <v>111.413695588974</v>
      </c>
      <c r="U598" s="3">
        <v>112.532185126685</v>
      </c>
      <c r="V598" s="3">
        <v>113.316372160717</v>
      </c>
      <c r="W598" s="3">
        <v>113.725624651781</v>
      </c>
      <c r="X598" s="3"/>
      <c r="Y598" s="3"/>
      <c r="Z598" s="3"/>
      <c r="AA598" s="3"/>
      <c r="AB598" s="3"/>
      <c r="AC598" s="3"/>
      <c r="AD598" s="3"/>
      <c r="AE598" s="3"/>
    </row>
    <row r="599" spans="1:31">
      <c r="A599" t="s">
        <v>70</v>
      </c>
      <c r="B599" t="s">
        <v>74</v>
      </c>
      <c r="C599" t="s">
        <v>65</v>
      </c>
      <c r="D599" t="s">
        <v>33</v>
      </c>
      <c r="E599" s="3"/>
      <c r="F599" s="3">
        <v>160.094699076902</v>
      </c>
      <c r="G599" s="3">
        <v>162.371911337209</v>
      </c>
      <c r="H599" s="3">
        <v>195.43830257448</v>
      </c>
      <c r="I599" s="3">
        <v>222.927702123694</v>
      </c>
      <c r="J599" s="3">
        <v>252.132047694209</v>
      </c>
      <c r="K599" s="3">
        <v>281.847493860539</v>
      </c>
      <c r="L599" s="3">
        <v>310.484704791794</v>
      </c>
      <c r="M599" s="3">
        <v>336.797316914465</v>
      </c>
      <c r="N599" s="3">
        <v>362.220062993166</v>
      </c>
      <c r="O599" s="3">
        <v>392.636949199297</v>
      </c>
      <c r="P599" s="3">
        <v>416.78596319868</v>
      </c>
      <c r="Q599" s="3">
        <v>434.99677237991</v>
      </c>
      <c r="R599" s="3">
        <v>455.463941970887</v>
      </c>
      <c r="S599" s="3">
        <v>475.887854664686</v>
      </c>
      <c r="T599" s="3">
        <v>492.400058402698</v>
      </c>
      <c r="U599" s="3">
        <v>507.389408859501</v>
      </c>
      <c r="V599" s="3">
        <v>520.607657608813</v>
      </c>
      <c r="W599" s="3">
        <v>531.878587034243</v>
      </c>
      <c r="X599" s="3"/>
      <c r="Y599" s="3"/>
      <c r="Z599" s="3"/>
      <c r="AA599" s="3"/>
      <c r="AB599" s="3"/>
      <c r="AC599" s="3"/>
      <c r="AD599" s="3"/>
      <c r="AE599" s="3"/>
    </row>
    <row r="600" spans="1:31">
      <c r="A600" t="s">
        <v>70</v>
      </c>
      <c r="B600" t="s">
        <v>74</v>
      </c>
      <c r="C600" t="s">
        <v>65</v>
      </c>
      <c r="D600" t="s">
        <v>37</v>
      </c>
      <c r="E600" s="3"/>
      <c r="F600" s="3">
        <v>0.1096526</v>
      </c>
      <c r="G600" s="3">
        <v>0.11008</v>
      </c>
      <c r="H600" s="3">
        <v>0.112216999999998</v>
      </c>
      <c r="I600" s="3">
        <v>0.112610499999999</v>
      </c>
      <c r="J600" s="3">
        <v>0.113095499999999</v>
      </c>
      <c r="K600" s="3">
        <v>0.113201999999997</v>
      </c>
      <c r="L600" s="3">
        <v>0.112191999999997</v>
      </c>
      <c r="M600" s="3">
        <v>0.109873499999996</v>
      </c>
      <c r="N600" s="3">
        <v>0.106519499999998</v>
      </c>
      <c r="O600" s="3">
        <v>0.101533999999997</v>
      </c>
      <c r="P600" s="3">
        <v>0.0982844999999985</v>
      </c>
      <c r="Q600" s="3">
        <v>0.096045999999998</v>
      </c>
      <c r="R600" s="3">
        <v>0.092780999999998</v>
      </c>
      <c r="S600" s="3">
        <v>0.089062999999998</v>
      </c>
      <c r="T600" s="3">
        <v>0.085612499999998</v>
      </c>
      <c r="U600" s="3">
        <v>0.0820024999999975</v>
      </c>
      <c r="V600" s="3">
        <v>0.078366499999998</v>
      </c>
      <c r="W600" s="3">
        <v>0.074835499999998</v>
      </c>
      <c r="X600" s="3"/>
      <c r="Y600" s="3"/>
      <c r="Z600" s="3"/>
      <c r="AA600" s="3"/>
      <c r="AB600" s="3"/>
      <c r="AC600" s="3"/>
      <c r="AD600" s="3"/>
      <c r="AE600" s="3"/>
    </row>
    <row r="601" spans="1:31">
      <c r="A601" t="s">
        <v>70</v>
      </c>
      <c r="B601" t="s">
        <v>74</v>
      </c>
      <c r="C601" t="s">
        <v>65</v>
      </c>
      <c r="D601" t="s">
        <v>39</v>
      </c>
      <c r="E601" s="3"/>
      <c r="F601" s="3">
        <v>0.362111</v>
      </c>
      <c r="G601" s="3">
        <v>0.36433</v>
      </c>
      <c r="H601" s="3">
        <v>0.375425</v>
      </c>
      <c r="I601" s="3">
        <v>0.383737</v>
      </c>
      <c r="J601" s="3">
        <v>0.390065</v>
      </c>
      <c r="K601" s="3">
        <v>0.394256999999999</v>
      </c>
      <c r="L601" s="3">
        <v>0.397262</v>
      </c>
      <c r="M601" s="3">
        <v>0.399439</v>
      </c>
      <c r="N601" s="3">
        <v>0.400126999999999</v>
      </c>
      <c r="O601" s="3">
        <v>0.399564</v>
      </c>
      <c r="P601" s="3">
        <v>0.397908</v>
      </c>
      <c r="Q601" s="3">
        <v>0.395094</v>
      </c>
      <c r="R601" s="3">
        <v>0.390987</v>
      </c>
      <c r="S601" s="3">
        <v>0.385472</v>
      </c>
      <c r="T601" s="3">
        <v>0.37837</v>
      </c>
      <c r="U601" s="3">
        <v>0.369736</v>
      </c>
      <c r="V601" s="3">
        <v>0.360037999999999</v>
      </c>
      <c r="W601" s="3">
        <v>0.349995</v>
      </c>
      <c r="X601" s="3"/>
      <c r="Y601" s="3"/>
      <c r="Z601" s="3"/>
      <c r="AA601" s="3"/>
      <c r="AB601" s="3"/>
      <c r="AC601" s="3"/>
      <c r="AD601" s="3"/>
      <c r="AE601" s="3"/>
    </row>
    <row r="602" spans="1:31">
      <c r="A602" t="s">
        <v>70</v>
      </c>
      <c r="B602" t="s">
        <v>74</v>
      </c>
      <c r="C602" t="s">
        <v>11</v>
      </c>
      <c r="D602" t="s">
        <v>18</v>
      </c>
      <c r="E602" s="3"/>
      <c r="F602" s="3">
        <v>8195.484</v>
      </c>
      <c r="G602" s="3">
        <v>8503.83</v>
      </c>
      <c r="H602" s="3">
        <v>11852.9</v>
      </c>
      <c r="I602" s="3">
        <v>15676.5</v>
      </c>
      <c r="J602" s="3">
        <v>19510.6</v>
      </c>
      <c r="K602" s="3">
        <v>23374.2</v>
      </c>
      <c r="L602" s="3">
        <v>27224.3</v>
      </c>
      <c r="M602" s="3">
        <v>31237.8</v>
      </c>
      <c r="N602" s="3">
        <v>35515.5</v>
      </c>
      <c r="O602" s="3">
        <v>39972.1</v>
      </c>
      <c r="P602" s="3">
        <v>44547</v>
      </c>
      <c r="Q602" s="3">
        <v>49190</v>
      </c>
      <c r="R602" s="3">
        <v>53979.2</v>
      </c>
      <c r="S602" s="3">
        <v>58862.1</v>
      </c>
      <c r="T602" s="3">
        <v>63867.2</v>
      </c>
      <c r="U602" s="3">
        <v>69045</v>
      </c>
      <c r="V602" s="3">
        <v>74482.3</v>
      </c>
      <c r="W602" s="3">
        <v>80309.8</v>
      </c>
      <c r="X602" s="3"/>
      <c r="Y602" s="3"/>
      <c r="Z602" s="3"/>
      <c r="AA602" s="3"/>
      <c r="AB602" s="3"/>
      <c r="AC602" s="3"/>
      <c r="AD602" s="3"/>
      <c r="AE602" s="3"/>
    </row>
    <row r="603" spans="1:31">
      <c r="A603" t="s">
        <v>70</v>
      </c>
      <c r="B603" t="s">
        <v>74</v>
      </c>
      <c r="C603" t="s">
        <v>11</v>
      </c>
      <c r="D603" t="s">
        <v>31</v>
      </c>
      <c r="E603" s="3"/>
      <c r="F603" s="3">
        <v>5.94825721954906</v>
      </c>
      <c r="G603" s="3">
        <v>6.11801122437785</v>
      </c>
      <c r="H603" s="3">
        <v>8.16979809382287</v>
      </c>
      <c r="I603" s="3">
        <v>10.329286954348</v>
      </c>
      <c r="J603" s="3">
        <v>12.3555670241863</v>
      </c>
      <c r="K603" s="3">
        <v>14.3126480028207</v>
      </c>
      <c r="L603" s="3">
        <v>16.2556017460247</v>
      </c>
      <c r="M603" s="3">
        <v>18.305428352192</v>
      </c>
      <c r="N603" s="3">
        <v>20.4785903682269</v>
      </c>
      <c r="O603" s="3">
        <v>22.7203348424673</v>
      </c>
      <c r="P603" s="3">
        <v>25.0421826029038</v>
      </c>
      <c r="Q603" s="3">
        <v>27.4384696251188</v>
      </c>
      <c r="R603" s="3">
        <v>29.98115211216</v>
      </c>
      <c r="S603" s="3">
        <v>32.6181813019195</v>
      </c>
      <c r="T603" s="3">
        <v>35.312780169772</v>
      </c>
      <c r="U603" s="3">
        <v>38.0440246974568</v>
      </c>
      <c r="V603" s="3">
        <v>40.8491448801078</v>
      </c>
      <c r="W603" s="3">
        <v>43.7979399395952</v>
      </c>
      <c r="X603" s="3"/>
      <c r="Y603" s="3"/>
      <c r="Z603" s="3"/>
      <c r="AA603" s="3"/>
      <c r="AB603" s="3"/>
      <c r="AC603" s="3"/>
      <c r="AD603" s="3"/>
      <c r="AE603" s="3"/>
    </row>
    <row r="604" spans="1:31">
      <c r="A604" t="s">
        <v>70</v>
      </c>
      <c r="B604" t="s">
        <v>74</v>
      </c>
      <c r="C604" t="s">
        <v>11</v>
      </c>
      <c r="D604" t="s">
        <v>33</v>
      </c>
      <c r="E604" s="3"/>
      <c r="F604" s="3">
        <v>20.4823095291804</v>
      </c>
      <c r="G604" s="3">
        <v>20.9560029619379</v>
      </c>
      <c r="H604" s="3">
        <v>27.3019084686802</v>
      </c>
      <c r="I604" s="3">
        <v>34.0394212868885</v>
      </c>
      <c r="J604" s="3">
        <v>40.5894479661677</v>
      </c>
      <c r="K604" s="3">
        <v>47.1891048068621</v>
      </c>
      <c r="L604" s="3">
        <v>53.8620384691422</v>
      </c>
      <c r="M604" s="3">
        <v>61.1589711371742</v>
      </c>
      <c r="N604" s="3">
        <v>69.2506618799869</v>
      </c>
      <c r="O604" s="3">
        <v>78.1179306602166</v>
      </c>
      <c r="P604" s="3">
        <v>87.6999437075113</v>
      </c>
      <c r="Q604" s="3">
        <v>97.8709134819812</v>
      </c>
      <c r="R604" s="3">
        <v>108.091112105621</v>
      </c>
      <c r="S604" s="3">
        <v>118.038698649482</v>
      </c>
      <c r="T604" s="3">
        <v>127.399354857249</v>
      </c>
      <c r="U604" s="3">
        <v>136.927852239686</v>
      </c>
      <c r="V604" s="3">
        <v>147.315209854504</v>
      </c>
      <c r="W604" s="3">
        <v>158.605211356802</v>
      </c>
      <c r="X604" s="3"/>
      <c r="Y604" s="3"/>
      <c r="Z604" s="3"/>
      <c r="AA604" s="3"/>
      <c r="AB604" s="3"/>
      <c r="AC604" s="3"/>
      <c r="AD604" s="3"/>
      <c r="AE604" s="3"/>
    </row>
    <row r="605" spans="1:31">
      <c r="A605" t="s">
        <v>70</v>
      </c>
      <c r="B605" t="s">
        <v>74</v>
      </c>
      <c r="C605" t="s">
        <v>11</v>
      </c>
      <c r="D605" t="s">
        <v>37</v>
      </c>
      <c r="E605" s="3"/>
      <c r="F605" s="3">
        <v>400.1249951</v>
      </c>
      <c r="G605" s="3">
        <v>405.7944645</v>
      </c>
      <c r="H605" s="3">
        <v>434.1418115</v>
      </c>
      <c r="I605" s="3">
        <v>460.539557</v>
      </c>
      <c r="J605" s="3">
        <v>480.6815805</v>
      </c>
      <c r="K605" s="3">
        <v>495.330439</v>
      </c>
      <c r="L605" s="3">
        <v>505.4450365</v>
      </c>
      <c r="M605" s="3">
        <v>510.763988</v>
      </c>
      <c r="N605" s="3">
        <v>512.854304</v>
      </c>
      <c r="O605" s="3">
        <v>511.6891815</v>
      </c>
      <c r="P605" s="3">
        <v>507.9478745</v>
      </c>
      <c r="Q605" s="3">
        <v>502.600806</v>
      </c>
      <c r="R605" s="3">
        <v>499.38611</v>
      </c>
      <c r="S605" s="3">
        <v>498.6678155</v>
      </c>
      <c r="T605" s="3">
        <v>501.3149405</v>
      </c>
      <c r="U605" s="3">
        <v>504.24365</v>
      </c>
      <c r="V605" s="3">
        <v>505.5981665</v>
      </c>
      <c r="W605" s="3">
        <v>506.350323</v>
      </c>
      <c r="X605" s="3"/>
      <c r="Y605" s="3"/>
      <c r="Z605" s="3"/>
      <c r="AA605" s="3"/>
      <c r="AB605" s="3"/>
      <c r="AC605" s="3"/>
      <c r="AD605" s="3"/>
      <c r="AE605" s="3"/>
    </row>
    <row r="606" spans="1:31">
      <c r="A606" t="s">
        <v>70</v>
      </c>
      <c r="B606" t="s">
        <v>74</v>
      </c>
      <c r="C606" t="s">
        <v>11</v>
      </c>
      <c r="D606" t="s">
        <v>39</v>
      </c>
      <c r="E606" s="3"/>
      <c r="F606" s="3">
        <v>1377.7958312</v>
      </c>
      <c r="G606" s="3">
        <v>1389.966394</v>
      </c>
      <c r="H606" s="3">
        <v>1450.819208</v>
      </c>
      <c r="I606" s="3">
        <v>1517.674944</v>
      </c>
      <c r="J606" s="3">
        <v>1579.093858</v>
      </c>
      <c r="K606" s="3">
        <v>1633.11499</v>
      </c>
      <c r="L606" s="3">
        <v>1674.764209</v>
      </c>
      <c r="M606" s="3">
        <v>1706.477412</v>
      </c>
      <c r="N606" s="3">
        <v>1734.274643</v>
      </c>
      <c r="O606" s="3">
        <v>1759.309459</v>
      </c>
      <c r="P606" s="3">
        <v>1778.878491</v>
      </c>
      <c r="Q606" s="3">
        <v>1792.738468</v>
      </c>
      <c r="R606" s="3">
        <v>1800.437815</v>
      </c>
      <c r="S606" s="3">
        <v>1804.57946</v>
      </c>
      <c r="T606" s="3">
        <v>1808.614323</v>
      </c>
      <c r="U606" s="3">
        <v>1814.871075</v>
      </c>
      <c r="V606" s="3">
        <v>1823.350286</v>
      </c>
      <c r="W606" s="3">
        <v>1833.64332</v>
      </c>
      <c r="X606" s="3"/>
      <c r="Y606" s="3"/>
      <c r="Z606" s="3"/>
      <c r="AA606" s="3"/>
      <c r="AB606" s="3"/>
      <c r="AC606" s="3"/>
      <c r="AD606" s="3"/>
      <c r="AE606" s="3"/>
    </row>
    <row r="607" spans="1:31">
      <c r="A607" t="s">
        <v>70</v>
      </c>
      <c r="B607" t="s">
        <v>74</v>
      </c>
      <c r="C607" t="s">
        <v>66</v>
      </c>
      <c r="D607" t="s">
        <v>18</v>
      </c>
      <c r="E607" s="3"/>
      <c r="F607" s="3">
        <v>420.5008</v>
      </c>
      <c r="G607" s="3">
        <v>444.264</v>
      </c>
      <c r="H607" s="3">
        <v>584.221</v>
      </c>
      <c r="I607" s="3">
        <v>659.774</v>
      </c>
      <c r="J607" s="3">
        <v>733.408</v>
      </c>
      <c r="K607" s="3">
        <v>818.347</v>
      </c>
      <c r="L607" s="3">
        <v>917.456</v>
      </c>
      <c r="M607" s="3">
        <v>1021.87</v>
      </c>
      <c r="N607" s="3">
        <v>1117.15</v>
      </c>
      <c r="O607" s="3">
        <v>1203.04</v>
      </c>
      <c r="P607" s="3">
        <v>1277.23</v>
      </c>
      <c r="Q607" s="3">
        <v>1334.63</v>
      </c>
      <c r="R607" s="3">
        <v>1374.77</v>
      </c>
      <c r="S607" s="3">
        <v>1400.66</v>
      </c>
      <c r="T607" s="3">
        <v>1415.99</v>
      </c>
      <c r="U607" s="3">
        <v>1422.48</v>
      </c>
      <c r="V607" s="3">
        <v>1419.09</v>
      </c>
      <c r="W607" s="3">
        <v>1403.71</v>
      </c>
      <c r="X607" s="3"/>
      <c r="Y607" s="3"/>
      <c r="Z607" s="3"/>
      <c r="AA607" s="3"/>
      <c r="AB607" s="3"/>
      <c r="AC607" s="3"/>
      <c r="AD607" s="3"/>
      <c r="AE607" s="3"/>
    </row>
    <row r="608" spans="1:31">
      <c r="A608" t="s">
        <v>70</v>
      </c>
      <c r="B608" t="s">
        <v>74</v>
      </c>
      <c r="C608" t="s">
        <v>66</v>
      </c>
      <c r="D608" t="s">
        <v>31</v>
      </c>
      <c r="E608" s="3"/>
      <c r="F608" s="3">
        <v>86.0297698854315</v>
      </c>
      <c r="G608" s="3">
        <v>90.2044963367063</v>
      </c>
      <c r="H608" s="3">
        <v>114.302232648138</v>
      </c>
      <c r="I608" s="3">
        <v>126.167907073426</v>
      </c>
      <c r="J608" s="3">
        <v>137.352790746411</v>
      </c>
      <c r="K608" s="3">
        <v>150.343632036952</v>
      </c>
      <c r="L608" s="3">
        <v>165.431505727901</v>
      </c>
      <c r="M608" s="3">
        <v>181.17051395678</v>
      </c>
      <c r="N608" s="3">
        <v>195.820177427472</v>
      </c>
      <c r="O608" s="3">
        <v>209.666434060269</v>
      </c>
      <c r="P608" s="3">
        <v>222.512890618807</v>
      </c>
      <c r="Q608" s="3">
        <v>233.380453698471</v>
      </c>
      <c r="R608" s="3">
        <v>242.019289083632</v>
      </c>
      <c r="S608" s="3">
        <v>248.703445121389</v>
      </c>
      <c r="T608" s="3">
        <v>253.954754484458</v>
      </c>
      <c r="U608" s="3">
        <v>258.31640709059</v>
      </c>
      <c r="V608" s="3">
        <v>262.116146106354</v>
      </c>
      <c r="W608" s="3">
        <v>265.372224571701</v>
      </c>
      <c r="X608" s="3"/>
      <c r="Y608" s="3"/>
      <c r="Z608" s="3"/>
      <c r="AA608" s="3"/>
      <c r="AB608" s="3"/>
      <c r="AC608" s="3"/>
      <c r="AD608" s="3"/>
      <c r="AE608" s="3"/>
    </row>
    <row r="609" spans="1:31">
      <c r="A609" t="s">
        <v>70</v>
      </c>
      <c r="B609" t="s">
        <v>74</v>
      </c>
      <c r="C609" t="s">
        <v>66</v>
      </c>
      <c r="D609" t="s">
        <v>33</v>
      </c>
      <c r="E609" s="3"/>
      <c r="F609" s="3">
        <v>291.341687930066</v>
      </c>
      <c r="G609" s="3">
        <v>305.34689028512</v>
      </c>
      <c r="H609" s="3">
        <v>386.117582522893</v>
      </c>
      <c r="I609" s="3">
        <v>425.385791051782</v>
      </c>
      <c r="J609" s="3">
        <v>464.55583429587</v>
      </c>
      <c r="K609" s="3">
        <v>518.83744734971</v>
      </c>
      <c r="L609" s="3">
        <v>590.853852133262</v>
      </c>
      <c r="M609" s="3">
        <v>673.429275164137</v>
      </c>
      <c r="N609" s="3">
        <v>741.49100656334</v>
      </c>
      <c r="O609" s="3">
        <v>796.904694559834</v>
      </c>
      <c r="P609" s="3">
        <v>850.92959142748</v>
      </c>
      <c r="Q609" s="3">
        <v>904.814575146362</v>
      </c>
      <c r="R609" s="3">
        <v>962.592980157816</v>
      </c>
      <c r="S609" s="3">
        <v>1023.78970158167</v>
      </c>
      <c r="T609" s="3">
        <v>1079.15045262146</v>
      </c>
      <c r="U609" s="3">
        <v>1119.31824888165</v>
      </c>
      <c r="V609" s="3">
        <v>1155.04592420401</v>
      </c>
      <c r="W609" s="3">
        <v>1190.26107631497</v>
      </c>
      <c r="X609" s="3"/>
      <c r="Y609" s="3"/>
      <c r="Z609" s="3"/>
      <c r="AA609" s="3"/>
      <c r="AB609" s="3"/>
      <c r="AC609" s="3"/>
      <c r="AD609" s="3"/>
      <c r="AE609" s="3"/>
    </row>
    <row r="610" spans="1:31">
      <c r="A610" t="s">
        <v>70</v>
      </c>
      <c r="B610" t="s">
        <v>74</v>
      </c>
      <c r="C610" t="s">
        <v>66</v>
      </c>
      <c r="D610" t="s">
        <v>37</v>
      </c>
      <c r="E610" s="3"/>
      <c r="F610" s="3">
        <v>1.4433252</v>
      </c>
      <c r="G610" s="3">
        <v>1.4549485</v>
      </c>
      <c r="H610" s="3">
        <v>1.513065</v>
      </c>
      <c r="I610" s="3">
        <v>1.5510015</v>
      </c>
      <c r="J610" s="3">
        <v>1.5787295</v>
      </c>
      <c r="K610" s="3">
        <v>1.5772705</v>
      </c>
      <c r="L610" s="3">
        <v>1.552763</v>
      </c>
      <c r="M610" s="3">
        <v>1.5174125</v>
      </c>
      <c r="N610" s="3">
        <v>1.5066265</v>
      </c>
      <c r="O610" s="3">
        <v>1.509641</v>
      </c>
      <c r="P610" s="3">
        <v>1.500982</v>
      </c>
      <c r="Q610" s="3">
        <v>1.4750315</v>
      </c>
      <c r="R610" s="3">
        <v>1.4281945</v>
      </c>
      <c r="S610" s="3">
        <v>1.368113</v>
      </c>
      <c r="T610" s="3">
        <v>1.312134</v>
      </c>
      <c r="U610" s="3">
        <v>1.270845</v>
      </c>
      <c r="V610" s="3">
        <v>1.2286005</v>
      </c>
      <c r="W610" s="3">
        <v>1.1793295</v>
      </c>
      <c r="X610" s="3"/>
      <c r="Y610" s="3"/>
      <c r="Z610" s="3"/>
      <c r="AA610" s="3"/>
      <c r="AB610" s="3"/>
      <c r="AC610" s="3"/>
      <c r="AD610" s="3"/>
      <c r="AE610" s="3"/>
    </row>
    <row r="611" spans="1:31">
      <c r="A611" t="s">
        <v>70</v>
      </c>
      <c r="B611" t="s">
        <v>74</v>
      </c>
      <c r="C611" t="s">
        <v>66</v>
      </c>
      <c r="D611" t="s">
        <v>39</v>
      </c>
      <c r="E611" s="3"/>
      <c r="F611" s="3">
        <v>4.8878522</v>
      </c>
      <c r="G611" s="3">
        <v>4.925076</v>
      </c>
      <c r="H611" s="3">
        <v>5.111195</v>
      </c>
      <c r="I611" s="3">
        <v>5.229333</v>
      </c>
      <c r="J611" s="3">
        <v>5.33959300000001</v>
      </c>
      <c r="K611" s="3">
        <v>5.443177</v>
      </c>
      <c r="L611" s="3">
        <v>5.545836</v>
      </c>
      <c r="M611" s="3">
        <v>5.640377</v>
      </c>
      <c r="N611" s="3">
        <v>5.704979</v>
      </c>
      <c r="O611" s="3">
        <v>5.737876</v>
      </c>
      <c r="P611" s="3">
        <v>5.740027</v>
      </c>
      <c r="Q611" s="3">
        <v>5.718688</v>
      </c>
      <c r="R611" s="3">
        <v>5.680415</v>
      </c>
      <c r="S611" s="3">
        <v>5.63184799999999</v>
      </c>
      <c r="T611" s="3">
        <v>5.575757</v>
      </c>
      <c r="U611" s="3">
        <v>5.506735</v>
      </c>
      <c r="V611" s="3">
        <v>5.413974</v>
      </c>
      <c r="W611" s="3">
        <v>5.289589</v>
      </c>
      <c r="X611" s="3"/>
      <c r="Y611" s="3"/>
      <c r="Z611" s="3"/>
      <c r="AA611" s="3"/>
      <c r="AB611" s="3"/>
      <c r="AC611" s="3"/>
      <c r="AD611" s="3"/>
      <c r="AE611" s="3"/>
    </row>
    <row r="612" spans="1:31">
      <c r="A612" t="s">
        <v>70</v>
      </c>
      <c r="B612" t="s">
        <v>74</v>
      </c>
      <c r="C612" t="s">
        <v>49</v>
      </c>
      <c r="D612" t="s">
        <v>18</v>
      </c>
      <c r="E612" s="3"/>
      <c r="F612" s="3">
        <v>2171.80336</v>
      </c>
      <c r="G612" s="3">
        <v>2150.4218</v>
      </c>
      <c r="H612" s="3">
        <v>2484.9661</v>
      </c>
      <c r="I612" s="3">
        <v>2617.7585</v>
      </c>
      <c r="J612" s="3">
        <v>2798.5566</v>
      </c>
      <c r="K612" s="3">
        <v>2989.9112</v>
      </c>
      <c r="L612" s="3">
        <v>3179.9704</v>
      </c>
      <c r="M612" s="3">
        <v>3344.077</v>
      </c>
      <c r="N612" s="3">
        <v>3478.5675</v>
      </c>
      <c r="O612" s="3">
        <v>3585.7717</v>
      </c>
      <c r="P612" s="3">
        <v>3669.1651</v>
      </c>
      <c r="Q612" s="3">
        <v>3726.7994</v>
      </c>
      <c r="R612" s="3">
        <v>3760.8723</v>
      </c>
      <c r="S612" s="3">
        <v>3775.8126</v>
      </c>
      <c r="T612" s="3">
        <v>3772.1713</v>
      </c>
      <c r="U612" s="3">
        <v>3747.1415</v>
      </c>
      <c r="V612" s="3">
        <v>3697.8479</v>
      </c>
      <c r="W612" s="3">
        <v>3621.6727</v>
      </c>
      <c r="X612" s="3"/>
      <c r="Y612" s="3"/>
      <c r="Z612" s="3"/>
      <c r="AA612" s="3"/>
      <c r="AB612" s="3"/>
      <c r="AC612" s="3"/>
      <c r="AD612" s="3"/>
      <c r="AE612" s="3"/>
    </row>
    <row r="613" spans="1:31">
      <c r="A613" t="s">
        <v>70</v>
      </c>
      <c r="B613" t="s">
        <v>74</v>
      </c>
      <c r="C613" t="s">
        <v>49</v>
      </c>
      <c r="D613" t="s">
        <v>31</v>
      </c>
      <c r="E613" s="3"/>
      <c r="F613" s="3">
        <v>36.0106859414546</v>
      </c>
      <c r="G613" s="3">
        <v>35.7512925630418</v>
      </c>
      <c r="H613" s="3">
        <v>41.8717655726085</v>
      </c>
      <c r="I613" s="3">
        <v>44.8159403195195</v>
      </c>
      <c r="J613" s="3">
        <v>48.7116367718859</v>
      </c>
      <c r="K613" s="3">
        <v>52.9618960964435</v>
      </c>
      <c r="L613" s="3">
        <v>57.3429069229402</v>
      </c>
      <c r="M613" s="3">
        <v>61.4520272490832</v>
      </c>
      <c r="N613" s="3">
        <v>65.4387256436889</v>
      </c>
      <c r="O613" s="3">
        <v>69.3698748194498</v>
      </c>
      <c r="P613" s="3">
        <v>73.2828019653847</v>
      </c>
      <c r="Q613" s="3">
        <v>76.9333417117502</v>
      </c>
      <c r="R613" s="3">
        <v>80.1516488293178</v>
      </c>
      <c r="S613" s="3">
        <v>82.931570042163</v>
      </c>
      <c r="T613" s="3">
        <v>85.3696023604755</v>
      </c>
      <c r="U613" s="3">
        <v>87.5890080623724</v>
      </c>
      <c r="V613" s="3">
        <v>89.6645302934789</v>
      </c>
      <c r="W613" s="3">
        <v>91.5954491106649</v>
      </c>
      <c r="X613" s="3"/>
      <c r="Y613" s="3"/>
      <c r="Z613" s="3"/>
      <c r="AA613" s="3"/>
      <c r="AB613" s="3"/>
      <c r="AC613" s="3"/>
      <c r="AD613" s="3"/>
      <c r="AE613" s="3"/>
    </row>
    <row r="614" spans="1:31">
      <c r="A614" t="s">
        <v>70</v>
      </c>
      <c r="B614" t="s">
        <v>74</v>
      </c>
      <c r="C614" t="s">
        <v>49</v>
      </c>
      <c r="D614" t="s">
        <v>33</v>
      </c>
      <c r="E614" s="3"/>
      <c r="F614" s="3">
        <v>121.459240985946</v>
      </c>
      <c r="G614" s="3">
        <v>120.867635795624</v>
      </c>
      <c r="H614" s="3">
        <v>143.269931439934</v>
      </c>
      <c r="I614" s="3">
        <v>157.982900907278</v>
      </c>
      <c r="J614" s="3">
        <v>179.233579156219</v>
      </c>
      <c r="K614" s="3">
        <v>204.348124134442</v>
      </c>
      <c r="L614" s="3">
        <v>229.870703754265</v>
      </c>
      <c r="M614" s="3">
        <v>253.034538002979</v>
      </c>
      <c r="N614" s="3">
        <v>274.365550356676</v>
      </c>
      <c r="O614" s="3">
        <v>294.380786498276</v>
      </c>
      <c r="P614" s="3">
        <v>313.347739791827</v>
      </c>
      <c r="Q614" s="3">
        <v>333.055762988087</v>
      </c>
      <c r="R614" s="3">
        <v>354.795273770263</v>
      </c>
      <c r="S614" s="3">
        <v>378.136799679249</v>
      </c>
      <c r="T614" s="3">
        <v>399.544474313592</v>
      </c>
      <c r="U614" s="3">
        <v>416.257085864973</v>
      </c>
      <c r="V614" s="3">
        <v>432.762739070141</v>
      </c>
      <c r="W614" s="3">
        <v>449.55657203858</v>
      </c>
      <c r="X614" s="3"/>
      <c r="Y614" s="3"/>
      <c r="Z614" s="3"/>
      <c r="AA614" s="3"/>
      <c r="AB614" s="3"/>
      <c r="AC614" s="3"/>
      <c r="AD614" s="3"/>
      <c r="AE614" s="3"/>
    </row>
    <row r="615" spans="1:31">
      <c r="A615" t="s">
        <v>70</v>
      </c>
      <c r="B615" t="s">
        <v>74</v>
      </c>
      <c r="C615" t="s">
        <v>49</v>
      </c>
      <c r="D615" t="s">
        <v>37</v>
      </c>
      <c r="E615" s="3"/>
      <c r="F615" s="3">
        <v>17.8809232</v>
      </c>
      <c r="G615" s="3">
        <v>17.7915435</v>
      </c>
      <c r="H615" s="3">
        <v>17.344645</v>
      </c>
      <c r="I615" s="3">
        <v>16.569885</v>
      </c>
      <c r="J615" s="3">
        <v>15.6140195</v>
      </c>
      <c r="K615" s="3">
        <v>14.631459</v>
      </c>
      <c r="L615" s="3">
        <v>13.833735</v>
      </c>
      <c r="M615" s="3">
        <v>13.2158915</v>
      </c>
      <c r="N615" s="3">
        <v>12.678587</v>
      </c>
      <c r="O615" s="3">
        <v>12.180726</v>
      </c>
      <c r="P615" s="3">
        <v>11.709563</v>
      </c>
      <c r="Q615" s="3">
        <v>11.189716</v>
      </c>
      <c r="R615" s="3">
        <v>10.6001195</v>
      </c>
      <c r="S615" s="3">
        <v>9.9853085</v>
      </c>
      <c r="T615" s="3">
        <v>9.44118</v>
      </c>
      <c r="U615" s="3">
        <v>9.0019885</v>
      </c>
      <c r="V615" s="3">
        <v>8.54474649999999</v>
      </c>
      <c r="W615" s="3">
        <v>8.0561</v>
      </c>
      <c r="X615" s="3"/>
      <c r="Y615" s="3"/>
      <c r="Z615" s="3"/>
      <c r="AA615" s="3"/>
      <c r="AB615" s="3"/>
      <c r="AC615" s="3"/>
      <c r="AD615" s="3"/>
      <c r="AE615" s="3"/>
    </row>
    <row r="616" spans="1:31">
      <c r="A616" t="s">
        <v>70</v>
      </c>
      <c r="B616" t="s">
        <v>74</v>
      </c>
      <c r="C616" t="s">
        <v>49</v>
      </c>
      <c r="D616" t="s">
        <v>39</v>
      </c>
      <c r="E616" s="3"/>
      <c r="F616" s="3">
        <v>60.3099692</v>
      </c>
      <c r="G616" s="3">
        <v>60.149484</v>
      </c>
      <c r="H616" s="3">
        <v>59.347058</v>
      </c>
      <c r="I616" s="3">
        <v>58.411326</v>
      </c>
      <c r="J616" s="3">
        <v>57.4515</v>
      </c>
      <c r="K616" s="3">
        <v>56.454006</v>
      </c>
      <c r="L616" s="3">
        <v>55.45534</v>
      </c>
      <c r="M616" s="3">
        <v>54.417684</v>
      </c>
      <c r="N616" s="3">
        <v>53.157629</v>
      </c>
      <c r="O616" s="3">
        <v>51.690618</v>
      </c>
      <c r="P616" s="3">
        <v>50.06857</v>
      </c>
      <c r="Q616" s="3">
        <v>48.441928</v>
      </c>
      <c r="R616" s="3">
        <v>46.921958</v>
      </c>
      <c r="S616" s="3">
        <v>45.529255</v>
      </c>
      <c r="T616" s="3">
        <v>44.186352</v>
      </c>
      <c r="U616" s="3">
        <v>42.780956</v>
      </c>
      <c r="V616" s="3">
        <v>41.240922</v>
      </c>
      <c r="W616" s="3">
        <v>39.539876</v>
      </c>
      <c r="X616" s="3"/>
      <c r="Y616" s="3"/>
      <c r="Z616" s="3"/>
      <c r="AA616" s="3"/>
      <c r="AB616" s="3"/>
      <c r="AC616" s="3"/>
      <c r="AD616" s="3"/>
      <c r="AE616" s="3"/>
    </row>
    <row r="617" spans="1:31">
      <c r="A617" t="s">
        <v>70</v>
      </c>
      <c r="B617" t="s">
        <v>74</v>
      </c>
      <c r="C617" t="s">
        <v>53</v>
      </c>
      <c r="D617" t="s">
        <v>18</v>
      </c>
      <c r="E617" s="3"/>
      <c r="F617" s="3">
        <v>5130.438</v>
      </c>
      <c r="G617" s="3">
        <v>5113.07</v>
      </c>
      <c r="H617" s="3">
        <v>5485.67</v>
      </c>
      <c r="I617" s="3">
        <v>5716.97</v>
      </c>
      <c r="J617" s="3">
        <v>6044.13</v>
      </c>
      <c r="K617" s="3">
        <v>6387.96</v>
      </c>
      <c r="L617" s="3">
        <v>6738.98</v>
      </c>
      <c r="M617" s="3">
        <v>7033.81</v>
      </c>
      <c r="N617" s="3">
        <v>7249.56</v>
      </c>
      <c r="O617" s="3">
        <v>7388.06</v>
      </c>
      <c r="P617" s="3">
        <v>7458.59</v>
      </c>
      <c r="Q617" s="3">
        <v>7459.64</v>
      </c>
      <c r="R617" s="3">
        <v>7400.39</v>
      </c>
      <c r="S617" s="3">
        <v>7301.1</v>
      </c>
      <c r="T617" s="3">
        <v>7173.92</v>
      </c>
      <c r="U617" s="3">
        <v>7016.79</v>
      </c>
      <c r="V617" s="3">
        <v>6821.86</v>
      </c>
      <c r="W617" s="3">
        <v>6582.37</v>
      </c>
      <c r="X617" s="3"/>
      <c r="Y617" s="3"/>
      <c r="Z617" s="3"/>
      <c r="AA617" s="3"/>
      <c r="AB617" s="3"/>
      <c r="AC617" s="3"/>
      <c r="AD617" s="3"/>
      <c r="AE617" s="3"/>
    </row>
    <row r="618" spans="1:31">
      <c r="A618" t="s">
        <v>70</v>
      </c>
      <c r="B618" t="s">
        <v>74</v>
      </c>
      <c r="C618" t="s">
        <v>53</v>
      </c>
      <c r="D618" t="s">
        <v>31</v>
      </c>
      <c r="E618" s="3"/>
      <c r="F618" s="3">
        <v>40.6540095131167</v>
      </c>
      <c r="G618" s="3">
        <v>40.7277143992874</v>
      </c>
      <c r="H618" s="3">
        <v>44.8657076566824</v>
      </c>
      <c r="I618" s="3">
        <v>48.1457668448201</v>
      </c>
      <c r="J618" s="3">
        <v>52.6217051437342</v>
      </c>
      <c r="K618" s="3">
        <v>57.7034810195189</v>
      </c>
      <c r="L618" s="3">
        <v>63.271872899753</v>
      </c>
      <c r="M618" s="3">
        <v>68.6747347437504</v>
      </c>
      <c r="N618" s="3">
        <v>73.6358182457758</v>
      </c>
      <c r="O618" s="3">
        <v>78.2467349463793</v>
      </c>
      <c r="P618" s="3">
        <v>82.7372334666912</v>
      </c>
      <c r="Q618" s="3">
        <v>87.1281345640079</v>
      </c>
      <c r="R618" s="3">
        <v>91.351377727755</v>
      </c>
      <c r="S618" s="3">
        <v>95.2847534958723</v>
      </c>
      <c r="T618" s="3">
        <v>98.8823604913397</v>
      </c>
      <c r="U618" s="3">
        <v>102.166233586519</v>
      </c>
      <c r="V618" s="3">
        <v>105.171322389248</v>
      </c>
      <c r="W618" s="3">
        <v>107.904220142399</v>
      </c>
      <c r="X618" s="3"/>
      <c r="Y618" s="3"/>
      <c r="Z618" s="3"/>
      <c r="AA618" s="3"/>
      <c r="AB618" s="3"/>
      <c r="AC618" s="3"/>
      <c r="AD618" s="3"/>
      <c r="AE618" s="3"/>
    </row>
    <row r="619" spans="1:31">
      <c r="A619" t="s">
        <v>70</v>
      </c>
      <c r="B619" t="s">
        <v>74</v>
      </c>
      <c r="C619" t="s">
        <v>53</v>
      </c>
      <c r="D619" t="s">
        <v>33</v>
      </c>
      <c r="E619" s="3"/>
      <c r="F619" s="3">
        <v>150.582683219486</v>
      </c>
      <c r="G619" s="3">
        <v>150.930709908358</v>
      </c>
      <c r="H619" s="3">
        <v>166.693300911572</v>
      </c>
      <c r="I619" s="3">
        <v>180.119756479458</v>
      </c>
      <c r="J619" s="3">
        <v>200.999101010617</v>
      </c>
      <c r="K619" s="3">
        <v>230.691317375206</v>
      </c>
      <c r="L619" s="3">
        <v>262.496623350116</v>
      </c>
      <c r="M619" s="3">
        <v>292.097941332865</v>
      </c>
      <c r="N619" s="3">
        <v>319.836678392003</v>
      </c>
      <c r="O619" s="3">
        <v>346.16929396469</v>
      </c>
      <c r="P619" s="3">
        <v>374.821627688192</v>
      </c>
      <c r="Q619" s="3">
        <v>404.56244812226</v>
      </c>
      <c r="R619" s="3">
        <v>435.18696352067</v>
      </c>
      <c r="S619" s="3">
        <v>469.047677937426</v>
      </c>
      <c r="T619" s="3">
        <v>501.781048818021</v>
      </c>
      <c r="U619" s="3">
        <v>532.50783673961</v>
      </c>
      <c r="V619" s="3">
        <v>564.432789667441</v>
      </c>
      <c r="W619" s="3">
        <v>594.785760624477</v>
      </c>
      <c r="X619" s="3"/>
      <c r="Y619" s="3"/>
      <c r="Z619" s="3"/>
      <c r="AA619" s="3"/>
      <c r="AB619" s="3"/>
      <c r="AC619" s="3"/>
      <c r="AD619" s="3"/>
      <c r="AE619" s="3"/>
    </row>
    <row r="620" spans="1:31">
      <c r="A620" t="s">
        <v>70</v>
      </c>
      <c r="B620" t="s">
        <v>74</v>
      </c>
      <c r="C620" t="s">
        <v>53</v>
      </c>
      <c r="D620" t="s">
        <v>37</v>
      </c>
      <c r="E620" s="3"/>
      <c r="F620" s="3">
        <v>34.070571</v>
      </c>
      <c r="G620" s="3">
        <v>33.876936</v>
      </c>
      <c r="H620" s="3">
        <v>32.908761</v>
      </c>
      <c r="I620" s="3">
        <v>31.7398275</v>
      </c>
      <c r="J620" s="3">
        <v>30.070433</v>
      </c>
      <c r="K620" s="3">
        <v>27.690509</v>
      </c>
      <c r="L620" s="3">
        <v>25.672635</v>
      </c>
      <c r="M620" s="3">
        <v>24.0803135</v>
      </c>
      <c r="N620" s="3">
        <v>22.6664435</v>
      </c>
      <c r="O620" s="3">
        <v>21.342332</v>
      </c>
      <c r="P620" s="3">
        <v>19.8990385</v>
      </c>
      <c r="Q620" s="3">
        <v>18.438785</v>
      </c>
      <c r="R620" s="3">
        <v>17.005082</v>
      </c>
      <c r="S620" s="3">
        <v>15.565795</v>
      </c>
      <c r="T620" s="3">
        <v>14.296913</v>
      </c>
      <c r="U620" s="3">
        <v>13.1768765</v>
      </c>
      <c r="V620" s="3">
        <v>12.086222</v>
      </c>
      <c r="W620" s="3">
        <v>11.0667915</v>
      </c>
      <c r="X620" s="3"/>
      <c r="Y620" s="3"/>
      <c r="Z620" s="3"/>
      <c r="AA620" s="3"/>
      <c r="AB620" s="3"/>
      <c r="AC620" s="3"/>
      <c r="AD620" s="3"/>
      <c r="AE620" s="3"/>
    </row>
    <row r="621" spans="1:31">
      <c r="A621" t="s">
        <v>70</v>
      </c>
      <c r="B621" t="s">
        <v>74</v>
      </c>
      <c r="C621" t="s">
        <v>53</v>
      </c>
      <c r="D621" t="s">
        <v>39</v>
      </c>
      <c r="E621" s="3"/>
      <c r="F621" s="3">
        <v>126.1975894</v>
      </c>
      <c r="G621" s="3">
        <v>125.542768</v>
      </c>
      <c r="H621" s="3">
        <v>122.268661</v>
      </c>
      <c r="I621" s="3">
        <v>118.742942</v>
      </c>
      <c r="J621" s="3">
        <v>114.860018</v>
      </c>
      <c r="K621" s="3">
        <v>110.7032</v>
      </c>
      <c r="L621" s="3">
        <v>106.508306</v>
      </c>
      <c r="M621" s="3">
        <v>102.422092</v>
      </c>
      <c r="N621" s="3">
        <v>98.451544</v>
      </c>
      <c r="O621" s="3">
        <v>94.420042</v>
      </c>
      <c r="P621" s="3">
        <v>90.147926</v>
      </c>
      <c r="Q621" s="3">
        <v>85.616891</v>
      </c>
      <c r="R621" s="3">
        <v>81.010163</v>
      </c>
      <c r="S621" s="3">
        <v>76.6240109999999</v>
      </c>
      <c r="T621" s="3">
        <v>72.550048</v>
      </c>
      <c r="U621" s="3">
        <v>68.680128</v>
      </c>
      <c r="V621" s="3">
        <v>64.86426</v>
      </c>
      <c r="W621" s="3">
        <v>61.00197</v>
      </c>
      <c r="X621" s="3"/>
      <c r="Y621" s="3"/>
      <c r="Z621" s="3"/>
      <c r="AA621" s="3"/>
      <c r="AB621" s="3"/>
      <c r="AC621" s="3"/>
      <c r="AD621" s="3"/>
      <c r="AE621" s="3"/>
    </row>
    <row r="622" spans="1:31">
      <c r="A622" t="s">
        <v>70</v>
      </c>
      <c r="B622" t="s">
        <v>74</v>
      </c>
      <c r="C622" t="s">
        <v>36</v>
      </c>
      <c r="D622" t="s">
        <v>18</v>
      </c>
      <c r="E622" s="3"/>
      <c r="F622" s="3">
        <v>3873.300409876</v>
      </c>
      <c r="G622" s="3">
        <v>3876.404959386</v>
      </c>
      <c r="H622" s="3">
        <v>4711.65729842</v>
      </c>
      <c r="I622" s="3">
        <v>5459.172819443</v>
      </c>
      <c r="J622" s="3">
        <v>6365.664985992</v>
      </c>
      <c r="K622" s="3">
        <v>7450.762239003</v>
      </c>
      <c r="L622" s="3">
        <v>8697.055036163</v>
      </c>
      <c r="M622" s="3">
        <v>10067.476052037</v>
      </c>
      <c r="N622" s="3">
        <v>11565.253127124</v>
      </c>
      <c r="O622" s="3">
        <v>13184.723386851</v>
      </c>
      <c r="P622" s="3">
        <v>14948.719690352</v>
      </c>
      <c r="Q622" s="3">
        <v>16843.439886058</v>
      </c>
      <c r="R622" s="3">
        <v>18866.345782673</v>
      </c>
      <c r="S622" s="3">
        <v>21006.769466941</v>
      </c>
      <c r="T622" s="3">
        <v>23279.074510365</v>
      </c>
      <c r="U622" s="3">
        <v>25709.148636391</v>
      </c>
      <c r="V622" s="3">
        <v>28321.606012357</v>
      </c>
      <c r="W622" s="3">
        <v>31142.850672018</v>
      </c>
      <c r="X622" s="3"/>
      <c r="Y622" s="3"/>
      <c r="Z622" s="3"/>
      <c r="AA622" s="3"/>
      <c r="AB622" s="3"/>
      <c r="AC622" s="3"/>
      <c r="AD622" s="3"/>
      <c r="AE622" s="3"/>
    </row>
    <row r="623" spans="1:31">
      <c r="A623" t="s">
        <v>70</v>
      </c>
      <c r="B623" t="s">
        <v>74</v>
      </c>
      <c r="C623" t="s">
        <v>36</v>
      </c>
      <c r="D623" t="s">
        <v>31</v>
      </c>
      <c r="E623" s="3"/>
      <c r="F623" s="3">
        <v>12.5601108449442</v>
      </c>
      <c r="G623" s="3">
        <v>12.4599429378743</v>
      </c>
      <c r="H623" s="3">
        <v>14.5085806733286</v>
      </c>
      <c r="I623" s="3">
        <v>16.0737889968908</v>
      </c>
      <c r="J623" s="3">
        <v>17.993190353153</v>
      </c>
      <c r="K623" s="3">
        <v>20.3213311394623</v>
      </c>
      <c r="L623" s="3">
        <v>23.0491250337991</v>
      </c>
      <c r="M623" s="3">
        <v>26.0486405140998</v>
      </c>
      <c r="N623" s="3">
        <v>29.3145707474724</v>
      </c>
      <c r="O623" s="3">
        <v>32.8189006090429</v>
      </c>
      <c r="P623" s="3">
        <v>36.6277244171655</v>
      </c>
      <c r="Q623" s="3">
        <v>40.7096547523551</v>
      </c>
      <c r="R623" s="3">
        <v>45.0622793689688</v>
      </c>
      <c r="S623" s="3">
        <v>49.6606114511558</v>
      </c>
      <c r="T623" s="3">
        <v>54.5036661926724</v>
      </c>
      <c r="U623" s="3">
        <v>59.6056366880733</v>
      </c>
      <c r="V623" s="3">
        <v>64.983558044185</v>
      </c>
      <c r="W623" s="3">
        <v>70.651761922897</v>
      </c>
      <c r="X623" s="3"/>
      <c r="Y623" s="3"/>
      <c r="Z623" s="3"/>
      <c r="AA623" s="3"/>
      <c r="AB623" s="3"/>
      <c r="AC623" s="3"/>
      <c r="AD623" s="3"/>
      <c r="AE623" s="3"/>
    </row>
    <row r="624" spans="1:31">
      <c r="A624" t="s">
        <v>70</v>
      </c>
      <c r="B624" t="s">
        <v>74</v>
      </c>
      <c r="C624" t="s">
        <v>36</v>
      </c>
      <c r="D624" t="s">
        <v>33</v>
      </c>
      <c r="E624" s="3"/>
      <c r="F624" s="3">
        <v>43.8740113165295</v>
      </c>
      <c r="G624" s="3">
        <v>43.3972380174875</v>
      </c>
      <c r="H624" s="3">
        <v>49.8428398914571</v>
      </c>
      <c r="I624" s="3">
        <v>55.1272537392904</v>
      </c>
      <c r="J624" s="3">
        <v>62.033102419481</v>
      </c>
      <c r="K624" s="3">
        <v>70.5707946911768</v>
      </c>
      <c r="L624" s="3">
        <v>80.6383520922211</v>
      </c>
      <c r="M624" s="3">
        <v>91.9511280822738</v>
      </c>
      <c r="N624" s="3">
        <v>104.607478264189</v>
      </c>
      <c r="O624" s="3">
        <v>118.780183789738</v>
      </c>
      <c r="P624" s="3">
        <v>134.16318641048</v>
      </c>
      <c r="Q624" s="3">
        <v>150.604303770301</v>
      </c>
      <c r="R624" s="3">
        <v>167.848031947236</v>
      </c>
      <c r="S624" s="3">
        <v>185.829299255301</v>
      </c>
      <c r="T624" s="3">
        <v>203.93747410108</v>
      </c>
      <c r="U624" s="3">
        <v>222.948310809183</v>
      </c>
      <c r="V624" s="3">
        <v>243.886931108143</v>
      </c>
      <c r="W624" s="3">
        <v>266.66647452013</v>
      </c>
      <c r="X624" s="3"/>
      <c r="Y624" s="3"/>
      <c r="Z624" s="3"/>
      <c r="AA624" s="3"/>
      <c r="AB624" s="3"/>
      <c r="AC624" s="3"/>
      <c r="AD624" s="3"/>
      <c r="AE624" s="3"/>
    </row>
    <row r="625" spans="1:31">
      <c r="A625" t="s">
        <v>70</v>
      </c>
      <c r="B625" t="s">
        <v>74</v>
      </c>
      <c r="C625" t="s">
        <v>36</v>
      </c>
      <c r="D625" t="s">
        <v>37</v>
      </c>
      <c r="E625" s="3"/>
      <c r="F625" s="3">
        <v>88.282340585</v>
      </c>
      <c r="G625" s="3">
        <v>89.3237712</v>
      </c>
      <c r="H625" s="3">
        <v>94.5302737299999</v>
      </c>
      <c r="I625" s="3">
        <v>99.0285648049999</v>
      </c>
      <c r="J625" s="3">
        <v>102.61722754</v>
      </c>
      <c r="K625" s="3">
        <v>105.578550895</v>
      </c>
      <c r="L625" s="3">
        <v>107.85258888</v>
      </c>
      <c r="M625" s="3">
        <v>109.487248955</v>
      </c>
      <c r="N625" s="3">
        <v>110.558569225</v>
      </c>
      <c r="O625" s="3">
        <v>111.00103541</v>
      </c>
      <c r="P625" s="3">
        <v>111.42191901</v>
      </c>
      <c r="Q625" s="3">
        <v>111.83903424</v>
      </c>
      <c r="R625" s="3">
        <v>112.401352365</v>
      </c>
      <c r="S625" s="3">
        <v>113.04336588</v>
      </c>
      <c r="T625" s="3">
        <v>114.14809668</v>
      </c>
      <c r="U625" s="3">
        <v>115.31439078</v>
      </c>
      <c r="V625" s="3">
        <v>116.125968225</v>
      </c>
      <c r="W625" s="3">
        <v>116.78577417</v>
      </c>
      <c r="X625" s="3"/>
      <c r="Y625" s="3"/>
      <c r="Z625" s="3"/>
      <c r="AA625" s="3"/>
      <c r="AB625" s="3"/>
      <c r="AC625" s="3"/>
      <c r="AD625" s="3"/>
      <c r="AE625" s="3"/>
    </row>
    <row r="626" spans="1:31">
      <c r="A626" t="s">
        <v>70</v>
      </c>
      <c r="B626" t="s">
        <v>74</v>
      </c>
      <c r="C626" t="s">
        <v>36</v>
      </c>
      <c r="D626" t="s">
        <v>39</v>
      </c>
      <c r="E626" s="3"/>
      <c r="F626" s="3">
        <v>308.38106906</v>
      </c>
      <c r="G626" s="3">
        <v>311.10936693</v>
      </c>
      <c r="H626" s="3">
        <v>324.74970533</v>
      </c>
      <c r="I626" s="3">
        <v>339.63198226</v>
      </c>
      <c r="J626" s="3">
        <v>353.78189532</v>
      </c>
      <c r="K626" s="3">
        <v>366.64735139</v>
      </c>
      <c r="L626" s="3">
        <v>377.32690605</v>
      </c>
      <c r="M626" s="3">
        <v>386.48758067</v>
      </c>
      <c r="N626" s="3">
        <v>394.52234272</v>
      </c>
      <c r="O626" s="3">
        <v>401.74177508</v>
      </c>
      <c r="P626" s="3">
        <v>408.12580984</v>
      </c>
      <c r="Q626" s="3">
        <v>413.74558415</v>
      </c>
      <c r="R626" s="3">
        <v>418.67269137</v>
      </c>
      <c r="S626" s="3">
        <v>423.00666168</v>
      </c>
      <c r="T626" s="3">
        <v>427.11025031</v>
      </c>
      <c r="U626" s="3">
        <v>431.32076201</v>
      </c>
      <c r="V626" s="3">
        <v>435.82725946</v>
      </c>
      <c r="W626" s="3">
        <v>440.79368758</v>
      </c>
      <c r="X626" s="3"/>
      <c r="Y626" s="3"/>
      <c r="Z626" s="3"/>
      <c r="AA626" s="3"/>
      <c r="AB626" s="3"/>
      <c r="AC626" s="3"/>
      <c r="AD626" s="3"/>
      <c r="AE626" s="3"/>
    </row>
    <row r="627" spans="1:31">
      <c r="A627" t="s">
        <v>70</v>
      </c>
      <c r="B627" t="s">
        <v>74</v>
      </c>
      <c r="C627" t="s">
        <v>38</v>
      </c>
      <c r="D627" t="s">
        <v>18</v>
      </c>
      <c r="E627" s="3"/>
      <c r="F627" s="3">
        <v>3487.28222</v>
      </c>
      <c r="G627" s="3">
        <v>3519.5816</v>
      </c>
      <c r="H627" s="3">
        <v>4164.2325</v>
      </c>
      <c r="I627" s="3">
        <v>4862.3726</v>
      </c>
      <c r="J627" s="3">
        <v>5719.7404</v>
      </c>
      <c r="K627" s="3">
        <v>6667.4415</v>
      </c>
      <c r="L627" s="3">
        <v>7628.452</v>
      </c>
      <c r="M627" s="3">
        <v>8587.602</v>
      </c>
      <c r="N627" s="3">
        <v>9583.702</v>
      </c>
      <c r="O627" s="3">
        <v>10653.185</v>
      </c>
      <c r="P627" s="3">
        <v>11796.734</v>
      </c>
      <c r="Q627" s="3">
        <v>12975.586</v>
      </c>
      <c r="R627" s="3">
        <v>14197.927</v>
      </c>
      <c r="S627" s="3">
        <v>15478.582</v>
      </c>
      <c r="T627" s="3">
        <v>16839.2</v>
      </c>
      <c r="U627" s="3">
        <v>18303.667</v>
      </c>
      <c r="V627" s="3">
        <v>19880.346</v>
      </c>
      <c r="W627" s="3">
        <v>21565.433</v>
      </c>
      <c r="X627" s="3"/>
      <c r="Y627" s="3"/>
      <c r="Z627" s="3"/>
      <c r="AA627" s="3"/>
      <c r="AB627" s="3"/>
      <c r="AC627" s="3"/>
      <c r="AD627" s="3"/>
      <c r="AE627" s="3"/>
    </row>
    <row r="628" spans="1:31">
      <c r="A628" t="s">
        <v>70</v>
      </c>
      <c r="B628" t="s">
        <v>74</v>
      </c>
      <c r="C628" t="s">
        <v>38</v>
      </c>
      <c r="D628" t="s">
        <v>31</v>
      </c>
      <c r="E628" s="3"/>
      <c r="F628" s="3">
        <v>15.1316201178797</v>
      </c>
      <c r="G628" s="3">
        <v>15.0259731126318</v>
      </c>
      <c r="H628" s="3">
        <v>16.4540237832795</v>
      </c>
      <c r="I628" s="3">
        <v>17.8407344943802</v>
      </c>
      <c r="J628" s="3">
        <v>19.5926364201023</v>
      </c>
      <c r="K628" s="3">
        <v>21.4327197621957</v>
      </c>
      <c r="L628" s="3">
        <v>23.1725120401072</v>
      </c>
      <c r="M628" s="3">
        <v>24.8246572536057</v>
      </c>
      <c r="N628" s="3">
        <v>26.530471497098</v>
      </c>
      <c r="O628" s="3">
        <v>28.4068079384805</v>
      </c>
      <c r="P628" s="3">
        <v>30.4925872288727</v>
      </c>
      <c r="Q628" s="3">
        <v>32.700488052463</v>
      </c>
      <c r="R628" s="3">
        <v>35.0425038410896</v>
      </c>
      <c r="S628" s="3">
        <v>37.5313677197628</v>
      </c>
      <c r="T628" s="3">
        <v>40.1883920853726</v>
      </c>
      <c r="U628" s="3">
        <v>43.0487211142124</v>
      </c>
      <c r="V628" s="3">
        <v>46.136335073811</v>
      </c>
      <c r="W628" s="3">
        <v>49.4581730285621</v>
      </c>
      <c r="X628" s="3"/>
      <c r="Y628" s="3"/>
      <c r="Z628" s="3"/>
      <c r="AA628" s="3"/>
      <c r="AB628" s="3"/>
      <c r="AC628" s="3"/>
      <c r="AD628" s="3"/>
      <c r="AE628" s="3"/>
    </row>
    <row r="629" spans="1:31">
      <c r="A629" t="s">
        <v>70</v>
      </c>
      <c r="B629" t="s">
        <v>74</v>
      </c>
      <c r="C629" t="s">
        <v>38</v>
      </c>
      <c r="D629" t="s">
        <v>33</v>
      </c>
      <c r="E629" s="3"/>
      <c r="F629" s="3">
        <v>53.5957461534221</v>
      </c>
      <c r="G629" s="3">
        <v>53.0494752549568</v>
      </c>
      <c r="H629" s="3">
        <v>57.24848892671</v>
      </c>
      <c r="I629" s="3">
        <v>61.2153628186097</v>
      </c>
      <c r="J629" s="3">
        <v>66.7752522018446</v>
      </c>
      <c r="K629" s="3">
        <v>73.1227205395804</v>
      </c>
      <c r="L629" s="3">
        <v>79.8240818312853</v>
      </c>
      <c r="M629" s="3">
        <v>87.3340914774665</v>
      </c>
      <c r="N629" s="3">
        <v>95.1712495239552</v>
      </c>
      <c r="O629" s="3">
        <v>102.812950338694</v>
      </c>
      <c r="P629" s="3">
        <v>110.006137011215</v>
      </c>
      <c r="Q629" s="3">
        <v>117.462166839212</v>
      </c>
      <c r="R629" s="3">
        <v>126.17914015157</v>
      </c>
      <c r="S629" s="3">
        <v>136.517469918909</v>
      </c>
      <c r="T629" s="3">
        <v>147.424697791933</v>
      </c>
      <c r="U629" s="3">
        <v>158.767778287728</v>
      </c>
      <c r="V629" s="3">
        <v>171.528509328098</v>
      </c>
      <c r="W629" s="3">
        <v>185.734948381621</v>
      </c>
      <c r="X629" s="3"/>
      <c r="Y629" s="3"/>
      <c r="Z629" s="3"/>
      <c r="AA629" s="3"/>
      <c r="AB629" s="3"/>
      <c r="AC629" s="3"/>
      <c r="AD629" s="3"/>
      <c r="AE629" s="3"/>
    </row>
    <row r="630" spans="1:31">
      <c r="A630" t="s">
        <v>70</v>
      </c>
      <c r="B630" t="s">
        <v>74</v>
      </c>
      <c r="C630" t="s">
        <v>38</v>
      </c>
      <c r="D630" t="s">
        <v>37</v>
      </c>
      <c r="E630" s="3"/>
      <c r="F630" s="3">
        <v>65.0663993</v>
      </c>
      <c r="G630" s="3">
        <v>66.345267</v>
      </c>
      <c r="H630" s="3">
        <v>72.7396055</v>
      </c>
      <c r="I630" s="3">
        <v>79.4305935</v>
      </c>
      <c r="J630" s="3">
        <v>85.65659</v>
      </c>
      <c r="K630" s="3">
        <v>91.1815295</v>
      </c>
      <c r="L630" s="3">
        <v>95.565797</v>
      </c>
      <c r="M630" s="3">
        <v>98.330467</v>
      </c>
      <c r="N630" s="3">
        <v>100.69955</v>
      </c>
      <c r="O630" s="3">
        <v>103.617151</v>
      </c>
      <c r="P630" s="3">
        <v>107.2370535</v>
      </c>
      <c r="Q630" s="3">
        <v>110.4660875</v>
      </c>
      <c r="R630" s="3">
        <v>112.5219825</v>
      </c>
      <c r="S630" s="3">
        <v>113.381694</v>
      </c>
      <c r="T630" s="3">
        <v>114.222381</v>
      </c>
      <c r="U630" s="3">
        <v>115.285779</v>
      </c>
      <c r="V630" s="3">
        <v>115.901118</v>
      </c>
      <c r="W630" s="3">
        <v>116.108644</v>
      </c>
      <c r="X630" s="3"/>
      <c r="Y630" s="3"/>
      <c r="Z630" s="3"/>
      <c r="AA630" s="3"/>
      <c r="AB630" s="3"/>
      <c r="AC630" s="3"/>
      <c r="AD630" s="3"/>
      <c r="AE630" s="3"/>
    </row>
    <row r="631" spans="1:31">
      <c r="A631" t="s">
        <v>70</v>
      </c>
      <c r="B631" t="s">
        <v>74</v>
      </c>
      <c r="C631" t="s">
        <v>38</v>
      </c>
      <c r="D631" t="s">
        <v>39</v>
      </c>
      <c r="E631" s="3"/>
      <c r="F631" s="3">
        <v>230.4632414</v>
      </c>
      <c r="G631" s="3">
        <v>234.233189</v>
      </c>
      <c r="H631" s="3">
        <v>253.082927</v>
      </c>
      <c r="I631" s="3">
        <v>272.543297</v>
      </c>
      <c r="J631" s="3">
        <v>291.933167</v>
      </c>
      <c r="K631" s="3">
        <v>311.087047</v>
      </c>
      <c r="L631" s="3">
        <v>329.202634</v>
      </c>
      <c r="M631" s="3">
        <v>345.930335</v>
      </c>
      <c r="N631" s="3">
        <v>361.233761</v>
      </c>
      <c r="O631" s="3">
        <v>375.022249</v>
      </c>
      <c r="P631" s="3">
        <v>386.87219</v>
      </c>
      <c r="Q631" s="3">
        <v>396.800989</v>
      </c>
      <c r="R631" s="3">
        <v>405.163029</v>
      </c>
      <c r="S631" s="3">
        <v>412.417211</v>
      </c>
      <c r="T631" s="3">
        <v>419.006562</v>
      </c>
      <c r="U631" s="3">
        <v>425.184919</v>
      </c>
      <c r="V631" s="3">
        <v>430.904318</v>
      </c>
      <c r="W631" s="3">
        <v>436.033757</v>
      </c>
      <c r="X631" s="3"/>
      <c r="Y631" s="3"/>
      <c r="Z631" s="3"/>
      <c r="AA631" s="3"/>
      <c r="AB631" s="3"/>
      <c r="AC631" s="3"/>
      <c r="AD631" s="3"/>
      <c r="AE631" s="3"/>
    </row>
    <row r="632" spans="1:31">
      <c r="A632" t="s">
        <v>70</v>
      </c>
      <c r="B632" t="s">
        <v>74</v>
      </c>
      <c r="C632" t="s">
        <v>60</v>
      </c>
      <c r="D632" t="s">
        <v>18</v>
      </c>
      <c r="E632" s="3"/>
      <c r="F632" s="3">
        <v>23290.976</v>
      </c>
      <c r="G632" s="3">
        <v>23564.13</v>
      </c>
      <c r="H632" s="3">
        <v>26964.68</v>
      </c>
      <c r="I632" s="3">
        <v>29791.72</v>
      </c>
      <c r="J632" s="3">
        <v>32802.07</v>
      </c>
      <c r="K632" s="3">
        <v>35872.71</v>
      </c>
      <c r="L632" s="3">
        <v>38821.44</v>
      </c>
      <c r="M632" s="3">
        <v>41469.14</v>
      </c>
      <c r="N632" s="3">
        <v>43900.17</v>
      </c>
      <c r="O632" s="3">
        <v>46223.06</v>
      </c>
      <c r="P632" s="3">
        <v>48494.37</v>
      </c>
      <c r="Q632" s="3">
        <v>50653.3</v>
      </c>
      <c r="R632" s="3">
        <v>52655.44</v>
      </c>
      <c r="S632" s="3">
        <v>54463.43</v>
      </c>
      <c r="T632" s="3">
        <v>56061.17</v>
      </c>
      <c r="U632" s="3">
        <v>57444.83</v>
      </c>
      <c r="V632" s="3">
        <v>58620.04</v>
      </c>
      <c r="W632" s="3">
        <v>59572.8</v>
      </c>
      <c r="X632" s="3"/>
      <c r="Y632" s="3"/>
      <c r="Z632" s="3"/>
      <c r="AA632" s="3"/>
      <c r="AB632" s="3"/>
      <c r="AC632" s="3"/>
      <c r="AD632" s="3"/>
      <c r="AE632" s="3"/>
    </row>
    <row r="633" spans="1:31">
      <c r="A633" t="s">
        <v>70</v>
      </c>
      <c r="B633" t="s">
        <v>74</v>
      </c>
      <c r="C633" t="s">
        <v>60</v>
      </c>
      <c r="D633" t="s">
        <v>31</v>
      </c>
      <c r="E633" s="3"/>
      <c r="F633" s="3">
        <v>46.9218659715582</v>
      </c>
      <c r="G633" s="3">
        <v>47.245718904649</v>
      </c>
      <c r="H633" s="3">
        <v>52.8043884831261</v>
      </c>
      <c r="I633" s="3">
        <v>56.9078957070184</v>
      </c>
      <c r="J633" s="3">
        <v>61.3324088679421</v>
      </c>
      <c r="K633" s="3">
        <v>65.9442886608659</v>
      </c>
      <c r="L633" s="3">
        <v>70.4287813298622</v>
      </c>
      <c r="M633" s="3">
        <v>74.4602560904168</v>
      </c>
      <c r="N633" s="3">
        <v>78.2526275192081</v>
      </c>
      <c r="O633" s="3">
        <v>81.9482022579068</v>
      </c>
      <c r="P633" s="3">
        <v>85.6703499689595</v>
      </c>
      <c r="Q633" s="3">
        <v>89.3398550129959</v>
      </c>
      <c r="R633" s="3">
        <v>92.9482362596868</v>
      </c>
      <c r="S633" s="3">
        <v>96.5161982161559</v>
      </c>
      <c r="T633" s="3">
        <v>100.062017879721</v>
      </c>
      <c r="U633" s="3">
        <v>103.580151937251</v>
      </c>
      <c r="V633" s="3">
        <v>107.021513688436</v>
      </c>
      <c r="W633" s="3">
        <v>110.367273982356</v>
      </c>
      <c r="X633" s="3"/>
      <c r="Y633" s="3"/>
      <c r="Z633" s="3"/>
      <c r="AA633" s="3"/>
      <c r="AB633" s="3"/>
      <c r="AC633" s="3"/>
      <c r="AD633" s="3"/>
      <c r="AE633" s="3"/>
    </row>
    <row r="634" spans="1:31">
      <c r="A634" t="s">
        <v>70</v>
      </c>
      <c r="B634" t="s">
        <v>74</v>
      </c>
      <c r="C634" t="s">
        <v>60</v>
      </c>
      <c r="D634" t="s">
        <v>33</v>
      </c>
      <c r="E634" s="3"/>
      <c r="F634" s="3">
        <v>159.234381435745</v>
      </c>
      <c r="G634" s="3">
        <v>160.616172148941</v>
      </c>
      <c r="H634" s="3">
        <v>181.065368502883</v>
      </c>
      <c r="I634" s="3">
        <v>197.496245525753</v>
      </c>
      <c r="J634" s="3">
        <v>214.336588475929</v>
      </c>
      <c r="K634" s="3">
        <v>232.374358305424</v>
      </c>
      <c r="L634" s="3">
        <v>250.037632262755</v>
      </c>
      <c r="M634" s="3">
        <v>268.137843504099</v>
      </c>
      <c r="N634" s="3">
        <v>286.287585330407</v>
      </c>
      <c r="O634" s="3">
        <v>305.261762760994</v>
      </c>
      <c r="P634" s="3">
        <v>324.188624115845</v>
      </c>
      <c r="Q634" s="3">
        <v>344.421538296758</v>
      </c>
      <c r="R634" s="3">
        <v>366.11433786293</v>
      </c>
      <c r="S634" s="3">
        <v>387.807090441585</v>
      </c>
      <c r="T634" s="3">
        <v>408.555848147392</v>
      </c>
      <c r="U634" s="3">
        <v>427.16606489638</v>
      </c>
      <c r="V634" s="3">
        <v>446.735156611544</v>
      </c>
      <c r="W634" s="3">
        <v>467.061257253893</v>
      </c>
      <c r="X634" s="3"/>
      <c r="Y634" s="3"/>
      <c r="Z634" s="3"/>
      <c r="AA634" s="3"/>
      <c r="AB634" s="3"/>
      <c r="AC634" s="3"/>
      <c r="AD634" s="3"/>
      <c r="AE634" s="3"/>
    </row>
    <row r="635" spans="1:31">
      <c r="A635" t="s">
        <v>70</v>
      </c>
      <c r="B635" t="s">
        <v>74</v>
      </c>
      <c r="C635" t="s">
        <v>60</v>
      </c>
      <c r="D635" t="s">
        <v>37</v>
      </c>
      <c r="E635" s="3"/>
      <c r="F635" s="3">
        <v>146.2685118</v>
      </c>
      <c r="G635" s="3">
        <v>146.710818</v>
      </c>
      <c r="H635" s="3">
        <v>148.922349</v>
      </c>
      <c r="I635" s="3">
        <v>150.8470195</v>
      </c>
      <c r="J635" s="3">
        <v>153.039993</v>
      </c>
      <c r="K635" s="3">
        <v>154.374649</v>
      </c>
      <c r="L635" s="3">
        <v>155.2623885</v>
      </c>
      <c r="M635" s="3">
        <v>154.656051</v>
      </c>
      <c r="N635" s="3">
        <v>153.342905</v>
      </c>
      <c r="O635" s="3">
        <v>151.421061</v>
      </c>
      <c r="P635" s="3">
        <v>149.586896</v>
      </c>
      <c r="Q635" s="3">
        <v>147.067748</v>
      </c>
      <c r="R635" s="3">
        <v>143.8223925</v>
      </c>
      <c r="S635" s="3">
        <v>140.43949</v>
      </c>
      <c r="T635" s="3">
        <v>137.2178865</v>
      </c>
      <c r="U635" s="3">
        <v>134.4789175</v>
      </c>
      <c r="V635" s="3">
        <v>131.218775</v>
      </c>
      <c r="W635" s="3">
        <v>127.5481515</v>
      </c>
      <c r="X635" s="3"/>
      <c r="Y635" s="3"/>
      <c r="Z635" s="3"/>
      <c r="AA635" s="3"/>
      <c r="AB635" s="3"/>
      <c r="AC635" s="3"/>
      <c r="AD635" s="3"/>
      <c r="AE635" s="3"/>
    </row>
    <row r="636" spans="1:31">
      <c r="A636" t="s">
        <v>70</v>
      </c>
      <c r="B636" t="s">
        <v>74</v>
      </c>
      <c r="C636" t="s">
        <v>60</v>
      </c>
      <c r="D636" t="s">
        <v>39</v>
      </c>
      <c r="E636" s="3"/>
      <c r="F636" s="3">
        <v>496.3778724</v>
      </c>
      <c r="G636" s="3">
        <v>498.756936</v>
      </c>
      <c r="H636" s="3">
        <v>510.652254</v>
      </c>
      <c r="I636" s="3">
        <v>523.507672</v>
      </c>
      <c r="J636" s="3">
        <v>534.82442</v>
      </c>
      <c r="K636" s="3">
        <v>543.985093</v>
      </c>
      <c r="L636" s="3">
        <v>551.215558</v>
      </c>
      <c r="M636" s="3">
        <v>556.92986</v>
      </c>
      <c r="N636" s="3">
        <v>561.005699</v>
      </c>
      <c r="O636" s="3">
        <v>564.052154</v>
      </c>
      <c r="P636" s="3">
        <v>566.057802</v>
      </c>
      <c r="Q636" s="3">
        <v>566.973161</v>
      </c>
      <c r="R636" s="3">
        <v>566.502842</v>
      </c>
      <c r="S636" s="3">
        <v>564.293155</v>
      </c>
      <c r="T636" s="3">
        <v>560.264236</v>
      </c>
      <c r="U636" s="3">
        <v>554.593027</v>
      </c>
      <c r="V636" s="3">
        <v>547.740711</v>
      </c>
      <c r="W636" s="3">
        <v>539.7687</v>
      </c>
      <c r="X636" s="3"/>
      <c r="Y636" s="3"/>
      <c r="Z636" s="3"/>
      <c r="AA636" s="3"/>
      <c r="AB636" s="3"/>
      <c r="AC636" s="3"/>
      <c r="AD636" s="3"/>
      <c r="AE636" s="3"/>
    </row>
    <row r="637" spans="1:31">
      <c r="A637" t="s">
        <v>70</v>
      </c>
      <c r="B637" t="s">
        <v>74</v>
      </c>
      <c r="C637" t="s">
        <v>63</v>
      </c>
      <c r="D637" t="s">
        <v>18</v>
      </c>
      <c r="E637" s="3"/>
      <c r="F637" s="3">
        <v>326.0964</v>
      </c>
      <c r="G637" s="3">
        <v>328.832</v>
      </c>
      <c r="H637" s="3">
        <v>365.437</v>
      </c>
      <c r="I637" s="3">
        <v>399.861</v>
      </c>
      <c r="J637" s="3">
        <v>437.383</v>
      </c>
      <c r="K637" s="3">
        <v>475.269</v>
      </c>
      <c r="L637" s="3">
        <v>511.135</v>
      </c>
      <c r="M637" s="3">
        <v>542.959</v>
      </c>
      <c r="N637" s="3">
        <v>570.703</v>
      </c>
      <c r="O637" s="3">
        <v>596.31</v>
      </c>
      <c r="P637" s="3">
        <v>620.162</v>
      </c>
      <c r="Q637" s="3">
        <v>640.109</v>
      </c>
      <c r="R637" s="3">
        <v>655.873</v>
      </c>
      <c r="S637" s="3">
        <v>667.039</v>
      </c>
      <c r="T637" s="3">
        <v>673.169</v>
      </c>
      <c r="U637" s="3">
        <v>674.331</v>
      </c>
      <c r="V637" s="3">
        <v>670.878</v>
      </c>
      <c r="W637" s="3">
        <v>662.937</v>
      </c>
      <c r="X637" s="3"/>
      <c r="Y637" s="3"/>
      <c r="Z637" s="3"/>
      <c r="AA637" s="3"/>
      <c r="AB637" s="3"/>
      <c r="AC637" s="3"/>
      <c r="AD637" s="3"/>
      <c r="AE637" s="3"/>
    </row>
    <row r="638" spans="1:31">
      <c r="A638" t="s">
        <v>70</v>
      </c>
      <c r="B638" t="s">
        <v>74</v>
      </c>
      <c r="C638" t="s">
        <v>63</v>
      </c>
      <c r="D638" t="s">
        <v>31</v>
      </c>
      <c r="E638" s="3"/>
      <c r="F638" s="3">
        <v>61.0343842056767</v>
      </c>
      <c r="G638" s="3">
        <v>61.2584175554607</v>
      </c>
      <c r="H638" s="3">
        <v>66.5213078723656</v>
      </c>
      <c r="I638" s="3">
        <v>71.6122824087929</v>
      </c>
      <c r="J638" s="3">
        <v>77.3087382773021</v>
      </c>
      <c r="K638" s="3">
        <v>83.1799022287997</v>
      </c>
      <c r="L638" s="3">
        <v>88.6788878197799</v>
      </c>
      <c r="M638" s="3">
        <v>93.4157243095532</v>
      </c>
      <c r="N638" s="3">
        <v>97.8060841336982</v>
      </c>
      <c r="O638" s="3">
        <v>102.1961959248</v>
      </c>
      <c r="P638" s="3">
        <v>106.695694078061</v>
      </c>
      <c r="Q638" s="3">
        <v>110.837258872613</v>
      </c>
      <c r="R638" s="3">
        <v>114.531980779349</v>
      </c>
      <c r="S638" s="3">
        <v>117.847603160534</v>
      </c>
      <c r="T638" s="3">
        <v>120.928859765464</v>
      </c>
      <c r="U638" s="3">
        <v>123.85485899048</v>
      </c>
      <c r="V638" s="3">
        <v>126.565137056673</v>
      </c>
      <c r="W638" s="3">
        <v>128.951333460157</v>
      </c>
      <c r="X638" s="3"/>
      <c r="Y638" s="3"/>
      <c r="Z638" s="3"/>
      <c r="AA638" s="3"/>
      <c r="AB638" s="3"/>
      <c r="AC638" s="3"/>
      <c r="AD638" s="3"/>
      <c r="AE638" s="3"/>
    </row>
    <row r="639" spans="1:31">
      <c r="A639" t="s">
        <v>70</v>
      </c>
      <c r="B639" t="s">
        <v>74</v>
      </c>
      <c r="C639" t="s">
        <v>63</v>
      </c>
      <c r="D639" t="s">
        <v>33</v>
      </c>
      <c r="E639" s="3"/>
      <c r="F639" s="3">
        <v>206.142963778113</v>
      </c>
      <c r="G639" s="3">
        <v>207.036412322505</v>
      </c>
      <c r="H639" s="3">
        <v>225.548600370075</v>
      </c>
      <c r="I639" s="3">
        <v>245.063697341637</v>
      </c>
      <c r="J639" s="3">
        <v>269.249154100654</v>
      </c>
      <c r="K639" s="3">
        <v>296.025260642859</v>
      </c>
      <c r="L639" s="3">
        <v>320.612578367817</v>
      </c>
      <c r="M639" s="3">
        <v>346.806362045917</v>
      </c>
      <c r="N639" s="3">
        <v>374.527290571472</v>
      </c>
      <c r="O639" s="3">
        <v>402.951912823833</v>
      </c>
      <c r="P639" s="3">
        <v>429.633206405268</v>
      </c>
      <c r="Q639" s="3">
        <v>455.07632960969</v>
      </c>
      <c r="R639" s="3">
        <v>482.895845113562</v>
      </c>
      <c r="S639" s="3">
        <v>512.905311835118</v>
      </c>
      <c r="T639" s="3">
        <v>540.888714976607</v>
      </c>
      <c r="U639" s="3">
        <v>560.986252184298</v>
      </c>
      <c r="V639" s="3">
        <v>581.168030985095</v>
      </c>
      <c r="W639" s="3">
        <v>601.436508397325</v>
      </c>
      <c r="X639" s="3"/>
      <c r="Y639" s="3"/>
      <c r="Z639" s="3"/>
      <c r="AA639" s="3"/>
      <c r="AB639" s="3"/>
      <c r="AC639" s="3"/>
      <c r="AD639" s="3"/>
      <c r="AE639" s="3"/>
    </row>
    <row r="640" spans="1:31">
      <c r="A640" t="s">
        <v>70</v>
      </c>
      <c r="B640" t="s">
        <v>74</v>
      </c>
      <c r="C640" t="s">
        <v>63</v>
      </c>
      <c r="D640" t="s">
        <v>37</v>
      </c>
      <c r="E640" s="3"/>
      <c r="F640" s="3">
        <v>1.5818944</v>
      </c>
      <c r="G640" s="3">
        <v>1.588281</v>
      </c>
      <c r="H640" s="3">
        <v>1.620214</v>
      </c>
      <c r="I640" s="3">
        <v>1.6316615</v>
      </c>
      <c r="J640" s="3">
        <v>1.6244545</v>
      </c>
      <c r="K640" s="3">
        <v>1.6055015</v>
      </c>
      <c r="L640" s="3">
        <v>1.594245</v>
      </c>
      <c r="M640" s="3">
        <v>1.565597</v>
      </c>
      <c r="N640" s="3">
        <v>1.5237955</v>
      </c>
      <c r="O640" s="3">
        <v>1.479854</v>
      </c>
      <c r="P640" s="3">
        <v>1.4434685</v>
      </c>
      <c r="Q640" s="3">
        <v>1.406597</v>
      </c>
      <c r="R640" s="3">
        <v>1.358208</v>
      </c>
      <c r="S640" s="3">
        <v>1.300511</v>
      </c>
      <c r="T640" s="3">
        <v>1.244561</v>
      </c>
      <c r="U640" s="3">
        <v>1.2020455</v>
      </c>
      <c r="V640" s="3">
        <v>1.1543615</v>
      </c>
      <c r="W640" s="3">
        <v>1.102256</v>
      </c>
      <c r="X640" s="3"/>
      <c r="Y640" s="3"/>
      <c r="Z640" s="3"/>
      <c r="AA640" s="3"/>
      <c r="AB640" s="3"/>
      <c r="AC640" s="3"/>
      <c r="AD640" s="3"/>
      <c r="AE640" s="3"/>
    </row>
    <row r="641" spans="1:31">
      <c r="A641" t="s">
        <v>70</v>
      </c>
      <c r="B641" t="s">
        <v>74</v>
      </c>
      <c r="C641" t="s">
        <v>63</v>
      </c>
      <c r="D641" t="s">
        <v>39</v>
      </c>
      <c r="E641" s="3"/>
      <c r="F641" s="3">
        <v>5.342831</v>
      </c>
      <c r="G641" s="3">
        <v>5.367948</v>
      </c>
      <c r="H641" s="3">
        <v>5.493533</v>
      </c>
      <c r="I641" s="3">
        <v>5.583693</v>
      </c>
      <c r="J641" s="3">
        <v>5.657614</v>
      </c>
      <c r="K641" s="3">
        <v>5.713748</v>
      </c>
      <c r="L641" s="3">
        <v>5.763886</v>
      </c>
      <c r="M641" s="3">
        <v>5.812287</v>
      </c>
      <c r="N641" s="3">
        <v>5.83504600000001</v>
      </c>
      <c r="O641" s="3">
        <v>5.834953</v>
      </c>
      <c r="P641" s="3">
        <v>5.812437</v>
      </c>
      <c r="Q641" s="3">
        <v>5.775215</v>
      </c>
      <c r="R641" s="3">
        <v>5.726549</v>
      </c>
      <c r="S641" s="3">
        <v>5.660183</v>
      </c>
      <c r="T641" s="3">
        <v>5.566653</v>
      </c>
      <c r="U641" s="3">
        <v>5.444526</v>
      </c>
      <c r="V641" s="3">
        <v>5.300654</v>
      </c>
      <c r="W641" s="3">
        <v>5.140986</v>
      </c>
      <c r="X641" s="3"/>
      <c r="Y641" s="3"/>
      <c r="Z641" s="3"/>
      <c r="AA641" s="3"/>
      <c r="AB641" s="3"/>
      <c r="AC641" s="3"/>
      <c r="AD641" s="3"/>
      <c r="AE641" s="3"/>
    </row>
    <row r="642" spans="1:31">
      <c r="A642" t="s">
        <v>70</v>
      </c>
      <c r="B642" t="s">
        <v>74</v>
      </c>
      <c r="C642" t="s">
        <v>50</v>
      </c>
      <c r="D642" t="s">
        <v>18</v>
      </c>
      <c r="E642" s="3"/>
      <c r="F642" s="3">
        <v>1158.742</v>
      </c>
      <c r="G642" s="3">
        <v>1194.22</v>
      </c>
      <c r="H642" s="3">
        <v>1427.74</v>
      </c>
      <c r="I642" s="3">
        <v>1682.03</v>
      </c>
      <c r="J642" s="3">
        <v>1900.74</v>
      </c>
      <c r="K642" s="3">
        <v>2083.05</v>
      </c>
      <c r="L642" s="3">
        <v>2190.29</v>
      </c>
      <c r="M642" s="3">
        <v>2247.44</v>
      </c>
      <c r="N642" s="3">
        <v>2271.24</v>
      </c>
      <c r="O642" s="3">
        <v>2279.92</v>
      </c>
      <c r="P642" s="3">
        <v>2277.27</v>
      </c>
      <c r="Q642" s="3">
        <v>2256.98</v>
      </c>
      <c r="R642" s="3">
        <v>2217.23</v>
      </c>
      <c r="S642" s="3">
        <v>2162.1</v>
      </c>
      <c r="T642" s="3">
        <v>2099.61</v>
      </c>
      <c r="U642" s="3">
        <v>2036.6</v>
      </c>
      <c r="V642" s="3">
        <v>1975.79</v>
      </c>
      <c r="W642" s="3">
        <v>1914.8</v>
      </c>
      <c r="X642" s="3"/>
      <c r="Y642" s="3"/>
      <c r="Z642" s="3"/>
      <c r="AA642" s="3"/>
      <c r="AB642" s="3"/>
      <c r="AC642" s="3"/>
      <c r="AD642" s="3"/>
      <c r="AE642" s="3"/>
    </row>
    <row r="643" spans="1:31">
      <c r="A643" t="s">
        <v>70</v>
      </c>
      <c r="B643" t="s">
        <v>74</v>
      </c>
      <c r="C643" t="s">
        <v>50</v>
      </c>
      <c r="D643" t="s">
        <v>31</v>
      </c>
      <c r="E643" s="3"/>
      <c r="F643" s="3">
        <v>30.1846819304986</v>
      </c>
      <c r="G643" s="3">
        <v>31.0364678627332</v>
      </c>
      <c r="H643" s="3">
        <v>36.6785887793894</v>
      </c>
      <c r="I643" s="3">
        <v>44.2926373414611</v>
      </c>
      <c r="J643" s="3">
        <v>51.464155132286</v>
      </c>
      <c r="K643" s="3">
        <v>58.1304506977566</v>
      </c>
      <c r="L643" s="3">
        <v>63.0498336611539</v>
      </c>
      <c r="M643" s="3">
        <v>66.7361711389756</v>
      </c>
      <c r="N643" s="3">
        <v>69.7225963203682</v>
      </c>
      <c r="O643" s="3">
        <v>72.5610985091895</v>
      </c>
      <c r="P643" s="3">
        <v>75.4085861089614</v>
      </c>
      <c r="Q643" s="3">
        <v>78.1279180317683</v>
      </c>
      <c r="R643" s="3">
        <v>80.5919700340923</v>
      </c>
      <c r="S643" s="3">
        <v>82.7384850442181</v>
      </c>
      <c r="T643" s="3">
        <v>84.6266929036648</v>
      </c>
      <c r="U643" s="3">
        <v>86.335710002903</v>
      </c>
      <c r="V643" s="3">
        <v>87.9316278510666</v>
      </c>
      <c r="W643" s="3">
        <v>89.4078040387132</v>
      </c>
      <c r="X643" s="3"/>
      <c r="Y643" s="3"/>
      <c r="Z643" s="3"/>
      <c r="AA643" s="3"/>
      <c r="AB643" s="3"/>
      <c r="AC643" s="3"/>
      <c r="AD643" s="3"/>
      <c r="AE643" s="3"/>
    </row>
    <row r="644" spans="1:31">
      <c r="A644" t="s">
        <v>70</v>
      </c>
      <c r="B644" t="s">
        <v>74</v>
      </c>
      <c r="C644" t="s">
        <v>50</v>
      </c>
      <c r="D644" t="s">
        <v>33</v>
      </c>
      <c r="E644" s="3"/>
      <c r="F644" s="3">
        <v>97.3257022176638</v>
      </c>
      <c r="G644" s="3">
        <v>100.637048308008</v>
      </c>
      <c r="H644" s="3">
        <v>122.337108851613</v>
      </c>
      <c r="I644" s="3">
        <v>149.891123685285</v>
      </c>
      <c r="J644" s="3">
        <v>173.613377164909</v>
      </c>
      <c r="K644" s="3">
        <v>198.751710829022</v>
      </c>
      <c r="L644" s="3">
        <v>223.445694633841</v>
      </c>
      <c r="M644" s="3">
        <v>250.566632965159</v>
      </c>
      <c r="N644" s="3">
        <v>275.789949678206</v>
      </c>
      <c r="O644" s="3">
        <v>297.348296998509</v>
      </c>
      <c r="P644" s="3">
        <v>311.832816629057</v>
      </c>
      <c r="Q644" s="3">
        <v>322.319694129181</v>
      </c>
      <c r="R644" s="3">
        <v>337.372815501776</v>
      </c>
      <c r="S644" s="3">
        <v>353.755525333745</v>
      </c>
      <c r="T644" s="3">
        <v>373.001605803704</v>
      </c>
      <c r="U644" s="3">
        <v>387.649353781332</v>
      </c>
      <c r="V644" s="3">
        <v>399.665952174361</v>
      </c>
      <c r="W644" s="3">
        <v>410.327709292204</v>
      </c>
      <c r="X644" s="3"/>
      <c r="Y644" s="3"/>
      <c r="Z644" s="3"/>
      <c r="AA644" s="3"/>
      <c r="AB644" s="3"/>
      <c r="AC644" s="3"/>
      <c r="AD644" s="3"/>
      <c r="AE644" s="3"/>
    </row>
    <row r="645" spans="1:31">
      <c r="A645" t="s">
        <v>70</v>
      </c>
      <c r="B645" t="s">
        <v>74</v>
      </c>
      <c r="C645" t="s">
        <v>50</v>
      </c>
      <c r="D645" t="s">
        <v>37</v>
      </c>
      <c r="E645" s="3"/>
      <c r="F645" s="3">
        <v>11.905817</v>
      </c>
      <c r="G645" s="3">
        <v>11.866604</v>
      </c>
      <c r="H645" s="3">
        <v>11.670539</v>
      </c>
      <c r="I645" s="3">
        <v>11.2216785</v>
      </c>
      <c r="J645" s="3">
        <v>10.9481195</v>
      </c>
      <c r="K645" s="3">
        <v>10.4806645</v>
      </c>
      <c r="L645" s="3">
        <v>9.802337</v>
      </c>
      <c r="M645" s="3">
        <v>8.9694305</v>
      </c>
      <c r="N645" s="3">
        <v>8.235398</v>
      </c>
      <c r="O645" s="3">
        <v>7.6675065</v>
      </c>
      <c r="P645" s="3">
        <v>7.3028555</v>
      </c>
      <c r="Q645" s="3">
        <v>7.0023025</v>
      </c>
      <c r="R645" s="3">
        <v>6.572047</v>
      </c>
      <c r="S645" s="3">
        <v>6.111848</v>
      </c>
      <c r="T645" s="3">
        <v>5.62895699999999</v>
      </c>
      <c r="U645" s="3">
        <v>5.253717</v>
      </c>
      <c r="V645" s="3">
        <v>4.9436035</v>
      </c>
      <c r="W645" s="3">
        <v>4.666514</v>
      </c>
      <c r="X645" s="3"/>
      <c r="Y645" s="3"/>
      <c r="Z645" s="3"/>
      <c r="AA645" s="3"/>
      <c r="AB645" s="3"/>
      <c r="AC645" s="3"/>
      <c r="AD645" s="3"/>
      <c r="AE645" s="3"/>
    </row>
    <row r="646" spans="1:31">
      <c r="A646" t="s">
        <v>70</v>
      </c>
      <c r="B646" t="s">
        <v>74</v>
      </c>
      <c r="C646" t="s">
        <v>50</v>
      </c>
      <c r="D646" t="s">
        <v>39</v>
      </c>
      <c r="E646" s="3"/>
      <c r="F646" s="3">
        <v>38.3884118</v>
      </c>
      <c r="G646" s="3">
        <v>38.477961</v>
      </c>
      <c r="H646" s="3">
        <v>38.925707</v>
      </c>
      <c r="I646" s="3">
        <v>37.975386</v>
      </c>
      <c r="J646" s="3">
        <v>36.933279</v>
      </c>
      <c r="K646" s="3">
        <v>35.834059</v>
      </c>
      <c r="L646" s="3">
        <v>34.739029</v>
      </c>
      <c r="M646" s="3">
        <v>33.67649</v>
      </c>
      <c r="N646" s="3">
        <v>32.575379</v>
      </c>
      <c r="O646" s="3">
        <v>31.420693</v>
      </c>
      <c r="P646" s="3">
        <v>30.199081</v>
      </c>
      <c r="Q646" s="3">
        <v>28.888265</v>
      </c>
      <c r="R646" s="3">
        <v>27.511798</v>
      </c>
      <c r="S646" s="3">
        <v>26.131733</v>
      </c>
      <c r="T646" s="3">
        <v>24.810257</v>
      </c>
      <c r="U646" s="3">
        <v>23.589312</v>
      </c>
      <c r="V646" s="3">
        <v>22.469617</v>
      </c>
      <c r="W646" s="3">
        <v>21.416475</v>
      </c>
      <c r="X646" s="3"/>
      <c r="Y646" s="3"/>
      <c r="Z646" s="3"/>
      <c r="AA646" s="3"/>
      <c r="AB646" s="3"/>
      <c r="AC646" s="3"/>
      <c r="AD646" s="3"/>
      <c r="AE646" s="3"/>
    </row>
    <row r="647" spans="1:31">
      <c r="A647" t="s">
        <v>70</v>
      </c>
      <c r="B647" t="s">
        <v>74</v>
      </c>
      <c r="C647" t="s">
        <v>19</v>
      </c>
      <c r="D647" t="s">
        <v>18</v>
      </c>
      <c r="E647" s="3"/>
      <c r="F647" s="3">
        <v>15476.83556028</v>
      </c>
      <c r="G647" s="3">
        <v>15975.11916114</v>
      </c>
      <c r="H647" s="3">
        <v>19501.84295705</v>
      </c>
      <c r="I647" s="3">
        <v>23905.74605829</v>
      </c>
      <c r="J647" s="3">
        <v>28367.03368176</v>
      </c>
      <c r="K647" s="3">
        <v>32552.26781557</v>
      </c>
      <c r="L647" s="3">
        <v>36504.46796742</v>
      </c>
      <c r="M647" s="3">
        <v>40435.42366991</v>
      </c>
      <c r="N647" s="3">
        <v>44551.53840305</v>
      </c>
      <c r="O647" s="3">
        <v>48899.51131643</v>
      </c>
      <c r="P647" s="3">
        <v>53554.26599408</v>
      </c>
      <c r="Q647" s="3">
        <v>58472.06133245</v>
      </c>
      <c r="R647" s="3">
        <v>63703.69115527</v>
      </c>
      <c r="S647" s="3">
        <v>69250.72254728</v>
      </c>
      <c r="T647" s="3">
        <v>75180.70685144</v>
      </c>
      <c r="U647" s="3">
        <v>81577.55978533</v>
      </c>
      <c r="V647" s="3">
        <v>88528.6981129</v>
      </c>
      <c r="W647" s="3">
        <v>96130.63569206</v>
      </c>
      <c r="X647" s="3"/>
      <c r="Y647" s="3"/>
      <c r="Z647" s="3"/>
      <c r="AA647" s="3"/>
      <c r="AB647" s="3"/>
      <c r="AC647" s="3"/>
      <c r="AD647" s="3"/>
      <c r="AE647" s="3"/>
    </row>
    <row r="648" spans="1:31">
      <c r="A648" t="s">
        <v>70</v>
      </c>
      <c r="B648" t="s">
        <v>74</v>
      </c>
      <c r="C648" t="s">
        <v>19</v>
      </c>
      <c r="D648" t="s">
        <v>31</v>
      </c>
      <c r="E648" s="3"/>
      <c r="F648" s="3">
        <v>11.4335558286331</v>
      </c>
      <c r="G648" s="3">
        <v>11.6626082142676</v>
      </c>
      <c r="H648" s="3">
        <v>13.4451808754713</v>
      </c>
      <c r="I648" s="3">
        <v>15.5968615058594</v>
      </c>
      <c r="J648" s="3">
        <v>17.5974089225471</v>
      </c>
      <c r="K648" s="3">
        <v>19.2907956524342</v>
      </c>
      <c r="L648" s="3">
        <v>20.7916300123194</v>
      </c>
      <c r="M648" s="3">
        <v>22.2297554858538</v>
      </c>
      <c r="N648" s="3">
        <v>23.724292039868</v>
      </c>
      <c r="O648" s="3">
        <v>25.2963843171361</v>
      </c>
      <c r="P648" s="3">
        <v>27.0043153481221</v>
      </c>
      <c r="Q648" s="3">
        <v>28.8251108723202</v>
      </c>
      <c r="R648" s="3">
        <v>30.7845098237807</v>
      </c>
      <c r="S648" s="3">
        <v>32.875080783683</v>
      </c>
      <c r="T648" s="3">
        <v>35.1082746016084</v>
      </c>
      <c r="U648" s="3">
        <v>37.4968200047464</v>
      </c>
      <c r="V648" s="3">
        <v>40.0656351232272</v>
      </c>
      <c r="W648" s="3">
        <v>42.845484880621</v>
      </c>
      <c r="X648" s="3"/>
      <c r="Y648" s="3"/>
      <c r="Z648" s="3"/>
      <c r="AA648" s="3"/>
      <c r="AB648" s="3"/>
      <c r="AC648" s="3"/>
      <c r="AD648" s="3"/>
      <c r="AE648" s="3"/>
    </row>
    <row r="649" spans="1:31">
      <c r="A649" t="s">
        <v>70</v>
      </c>
      <c r="B649" t="s">
        <v>74</v>
      </c>
      <c r="C649" t="s">
        <v>19</v>
      </c>
      <c r="D649" t="s">
        <v>33</v>
      </c>
      <c r="E649" s="3"/>
      <c r="F649" s="3">
        <v>40.0342702330165</v>
      </c>
      <c r="G649" s="3">
        <v>40.7979188072664</v>
      </c>
      <c r="H649" s="3">
        <v>46.8283691562419</v>
      </c>
      <c r="I649" s="3">
        <v>54.4581382504608</v>
      </c>
      <c r="J649" s="3">
        <v>61.8112835735332</v>
      </c>
      <c r="K649" s="3">
        <v>68.1391872939018</v>
      </c>
      <c r="L649" s="3">
        <v>73.7831081856943</v>
      </c>
      <c r="M649" s="3">
        <v>79.3483423793811</v>
      </c>
      <c r="N649" s="3">
        <v>85.0483139839399</v>
      </c>
      <c r="O649" s="3">
        <v>91.2103592745125</v>
      </c>
      <c r="P649" s="3">
        <v>97.5966782609049</v>
      </c>
      <c r="Q649" s="3">
        <v>104.180597799158</v>
      </c>
      <c r="R649" s="3">
        <v>111.010635374425</v>
      </c>
      <c r="S649" s="3">
        <v>118.229178295107</v>
      </c>
      <c r="T649" s="3">
        <v>125.620935079462</v>
      </c>
      <c r="U649" s="3">
        <v>133.879473249882</v>
      </c>
      <c r="V649" s="3">
        <v>143.18211961435</v>
      </c>
      <c r="W649" s="3">
        <v>153.623159593401</v>
      </c>
      <c r="X649" s="3"/>
      <c r="Y649" s="3"/>
      <c r="Z649" s="3"/>
      <c r="AA649" s="3"/>
      <c r="AB649" s="3"/>
      <c r="AC649" s="3"/>
      <c r="AD649" s="3"/>
      <c r="AE649" s="3"/>
    </row>
    <row r="650" spans="1:31">
      <c r="A650" t="s">
        <v>70</v>
      </c>
      <c r="B650" t="s">
        <v>74</v>
      </c>
      <c r="C650" t="s">
        <v>19</v>
      </c>
      <c r="D650" t="s">
        <v>37</v>
      </c>
      <c r="E650" s="3"/>
      <c r="F650" s="3">
        <v>386.58967605</v>
      </c>
      <c r="G650" s="3">
        <v>391.56701195</v>
      </c>
      <c r="H650" s="3">
        <v>416.45360085</v>
      </c>
      <c r="I650" s="3">
        <v>438.97472125</v>
      </c>
      <c r="J650" s="3">
        <v>458.92969765</v>
      </c>
      <c r="K650" s="3">
        <v>477.73196465</v>
      </c>
      <c r="L650" s="3">
        <v>494.75372975</v>
      </c>
      <c r="M650" s="3">
        <v>509.59380445</v>
      </c>
      <c r="N650" s="3">
        <v>523.8379965</v>
      </c>
      <c r="O650" s="3">
        <v>536.1179553</v>
      </c>
      <c r="P650" s="3">
        <v>548.73041735</v>
      </c>
      <c r="Q650" s="3">
        <v>561.25672695</v>
      </c>
      <c r="R650" s="3">
        <v>573.85214435</v>
      </c>
      <c r="S650" s="3">
        <v>585.73292605</v>
      </c>
      <c r="T650" s="3">
        <v>598.472753</v>
      </c>
      <c r="U650" s="3">
        <v>609.33582875</v>
      </c>
      <c r="V650" s="3">
        <v>618.2943677</v>
      </c>
      <c r="W650" s="3">
        <v>625.75614215</v>
      </c>
      <c r="X650" s="3"/>
      <c r="Y650" s="3"/>
      <c r="Z650" s="3"/>
      <c r="AA650" s="3"/>
      <c r="AB650" s="3"/>
      <c r="AC650" s="3"/>
      <c r="AD650" s="3"/>
      <c r="AE650" s="3"/>
    </row>
    <row r="651" spans="1:31">
      <c r="A651" t="s">
        <v>70</v>
      </c>
      <c r="B651" t="s">
        <v>74</v>
      </c>
      <c r="C651" t="s">
        <v>19</v>
      </c>
      <c r="D651" t="s">
        <v>39</v>
      </c>
      <c r="E651" s="3"/>
      <c r="F651" s="3">
        <v>1353.6327449</v>
      </c>
      <c r="G651" s="3">
        <v>1369.7724272</v>
      </c>
      <c r="H651" s="3">
        <v>1450.4708518</v>
      </c>
      <c r="I651" s="3">
        <v>1532.7279818</v>
      </c>
      <c r="J651" s="3">
        <v>1612.0005966</v>
      </c>
      <c r="K651" s="3">
        <v>1687.4507616</v>
      </c>
      <c r="L651" s="3">
        <v>1755.7290095</v>
      </c>
      <c r="M651" s="3">
        <v>1818.9774375</v>
      </c>
      <c r="N651" s="3">
        <v>1877.8869493</v>
      </c>
      <c r="O651" s="3">
        <v>1933.0632672</v>
      </c>
      <c r="P651" s="3">
        <v>1983.1743669</v>
      </c>
      <c r="Q651" s="3">
        <v>2028.5112377</v>
      </c>
      <c r="R651" s="3">
        <v>2069.3423907</v>
      </c>
      <c r="S651" s="3">
        <v>2106.4806807</v>
      </c>
      <c r="T651" s="3">
        <v>2141.3956597</v>
      </c>
      <c r="U651" s="3">
        <v>2175.5860837</v>
      </c>
      <c r="V651" s="3">
        <v>2209.5917821</v>
      </c>
      <c r="W651" s="3">
        <v>2243.6584849</v>
      </c>
      <c r="X651" s="3"/>
      <c r="Y651" s="3"/>
      <c r="Z651" s="3"/>
      <c r="AA651" s="3"/>
      <c r="AB651" s="3"/>
      <c r="AC651" s="3"/>
      <c r="AD651" s="3"/>
      <c r="AE651" s="3"/>
    </row>
    <row r="652" spans="1:31">
      <c r="A652" t="s">
        <v>70</v>
      </c>
      <c r="B652" t="s">
        <v>74</v>
      </c>
      <c r="C652" t="s">
        <v>42</v>
      </c>
      <c r="D652" t="s">
        <v>18</v>
      </c>
      <c r="E652" s="3"/>
      <c r="F652" s="3">
        <v>3821.5516</v>
      </c>
      <c r="G652" s="3">
        <v>3853.416</v>
      </c>
      <c r="H652" s="3">
        <v>4114.417</v>
      </c>
      <c r="I652" s="3">
        <v>4422.61</v>
      </c>
      <c r="J652" s="3">
        <v>4872.204</v>
      </c>
      <c r="K652" s="3">
        <v>5332.926</v>
      </c>
      <c r="L652" s="3">
        <v>5783.819</v>
      </c>
      <c r="M652" s="3">
        <v>6205.148</v>
      </c>
      <c r="N652" s="3">
        <v>6632.95</v>
      </c>
      <c r="O652" s="3">
        <v>7104.912</v>
      </c>
      <c r="P652" s="3">
        <v>7575.983</v>
      </c>
      <c r="Q652" s="3">
        <v>8036.114</v>
      </c>
      <c r="R652" s="3">
        <v>8462.935</v>
      </c>
      <c r="S652" s="3">
        <v>8855.085</v>
      </c>
      <c r="T652" s="3">
        <v>9225.277</v>
      </c>
      <c r="U652" s="3">
        <v>9585.597</v>
      </c>
      <c r="V652" s="3">
        <v>9929.36</v>
      </c>
      <c r="W652" s="3">
        <v>10228.489</v>
      </c>
      <c r="X652" s="3"/>
      <c r="Y652" s="3"/>
      <c r="Z652" s="3"/>
      <c r="AA652" s="3"/>
      <c r="AB652" s="3"/>
      <c r="AC652" s="3"/>
      <c r="AD652" s="3"/>
      <c r="AE652" s="3"/>
    </row>
    <row r="653" spans="1:31">
      <c r="A653" t="s">
        <v>70</v>
      </c>
      <c r="B653" t="s">
        <v>74</v>
      </c>
      <c r="C653" t="s">
        <v>42</v>
      </c>
      <c r="D653" t="s">
        <v>31</v>
      </c>
      <c r="E653" s="3"/>
      <c r="F653" s="3">
        <v>24.5568211639071</v>
      </c>
      <c r="G653" s="3">
        <v>24.7931351083207</v>
      </c>
      <c r="H653" s="3">
        <v>26.6422027882209</v>
      </c>
      <c r="I653" s="3">
        <v>29.1527184238726</v>
      </c>
      <c r="J653" s="3">
        <v>32.7431473568848</v>
      </c>
      <c r="K653" s="3">
        <v>36.5450059706652</v>
      </c>
      <c r="L653" s="3">
        <v>40.347268309583</v>
      </c>
      <c r="M653" s="3">
        <v>44.0522503312182</v>
      </c>
      <c r="N653" s="3">
        <v>48.0398242353491</v>
      </c>
      <c r="O653" s="3">
        <v>52.6414697935282</v>
      </c>
      <c r="P653" s="3">
        <v>57.6201740790289</v>
      </c>
      <c r="Q653" s="3">
        <v>62.9370582270428</v>
      </c>
      <c r="R653" s="3">
        <v>68.4250782853833</v>
      </c>
      <c r="S653" s="3">
        <v>74.0632830595813</v>
      </c>
      <c r="T653" s="3">
        <v>79.9281692166034</v>
      </c>
      <c r="U653" s="3">
        <v>86.1381026888969</v>
      </c>
      <c r="V653" s="3">
        <v>92.7470191890819</v>
      </c>
      <c r="W653" s="3">
        <v>99.742440236993</v>
      </c>
      <c r="X653" s="3"/>
      <c r="Y653" s="3"/>
      <c r="Z653" s="3"/>
      <c r="AA653" s="3"/>
      <c r="AB653" s="3"/>
      <c r="AC653" s="3"/>
      <c r="AD653" s="3"/>
      <c r="AE653" s="3"/>
    </row>
    <row r="654" spans="1:31">
      <c r="A654" t="s">
        <v>70</v>
      </c>
      <c r="B654" t="s">
        <v>74</v>
      </c>
      <c r="C654" t="s">
        <v>42</v>
      </c>
      <c r="D654" t="s">
        <v>33</v>
      </c>
      <c r="E654" s="3"/>
      <c r="F654" s="3">
        <v>78.2067430030028</v>
      </c>
      <c r="G654" s="3">
        <v>79.4305012950999</v>
      </c>
      <c r="H654" s="3">
        <v>88.0001762391737</v>
      </c>
      <c r="I654" s="3">
        <v>97.6138838208918</v>
      </c>
      <c r="J654" s="3">
        <v>108.292862182199</v>
      </c>
      <c r="K654" s="3">
        <v>120.641240277025</v>
      </c>
      <c r="L654" s="3">
        <v>135.013819332621</v>
      </c>
      <c r="M654" s="3">
        <v>153.459008441033</v>
      </c>
      <c r="N654" s="3">
        <v>176.262752904278</v>
      </c>
      <c r="O654" s="3">
        <v>196.35870722293</v>
      </c>
      <c r="P654" s="3">
        <v>212.302346065286</v>
      </c>
      <c r="Q654" s="3">
        <v>230.107040348021</v>
      </c>
      <c r="R654" s="3">
        <v>252.281611519226</v>
      </c>
      <c r="S654" s="3">
        <v>282.812872949908</v>
      </c>
      <c r="T654" s="3">
        <v>317.2974580026</v>
      </c>
      <c r="U654" s="3">
        <v>348.709557599166</v>
      </c>
      <c r="V654" s="3">
        <v>380.018328167896</v>
      </c>
      <c r="W654" s="3">
        <v>413.146152229243</v>
      </c>
      <c r="X654" s="3"/>
      <c r="Y654" s="3"/>
      <c r="Z654" s="3"/>
      <c r="AA654" s="3"/>
      <c r="AB654" s="3"/>
      <c r="AC654" s="3"/>
      <c r="AD654" s="3"/>
      <c r="AE654" s="3"/>
    </row>
    <row r="655" spans="1:31">
      <c r="A655" t="s">
        <v>70</v>
      </c>
      <c r="B655" t="s">
        <v>74</v>
      </c>
      <c r="C655" t="s">
        <v>42</v>
      </c>
      <c r="D655" t="s">
        <v>37</v>
      </c>
      <c r="E655" s="3"/>
      <c r="F655" s="3">
        <v>48.8647328</v>
      </c>
      <c r="G655" s="3">
        <v>48.5130515</v>
      </c>
      <c r="H655" s="3">
        <v>46.754645</v>
      </c>
      <c r="I655" s="3">
        <v>45.307182</v>
      </c>
      <c r="J655" s="3">
        <v>44.9909985</v>
      </c>
      <c r="K655" s="3">
        <v>44.204834</v>
      </c>
      <c r="L655" s="3">
        <v>42.8387185</v>
      </c>
      <c r="M655" s="3">
        <v>40.435215</v>
      </c>
      <c r="N655" s="3">
        <v>37.631036</v>
      </c>
      <c r="O655" s="3">
        <v>36.1833305</v>
      </c>
      <c r="P655" s="3">
        <v>35.6848765</v>
      </c>
      <c r="Q655" s="3">
        <v>34.923373</v>
      </c>
      <c r="R655" s="3">
        <v>33.545588</v>
      </c>
      <c r="S655" s="3">
        <v>31.3107565</v>
      </c>
      <c r="T655" s="3">
        <v>29.074538</v>
      </c>
      <c r="U655" s="3">
        <v>27.4887705</v>
      </c>
      <c r="V655" s="3">
        <v>26.1286345</v>
      </c>
      <c r="W655" s="3">
        <v>24.757556</v>
      </c>
      <c r="X655" s="3"/>
      <c r="Y655" s="3"/>
      <c r="Z655" s="3"/>
      <c r="AA655" s="3"/>
      <c r="AB655" s="3"/>
      <c r="AC655" s="3"/>
      <c r="AD655" s="3"/>
      <c r="AE655" s="3"/>
    </row>
    <row r="656" spans="1:31">
      <c r="A656" t="s">
        <v>70</v>
      </c>
      <c r="B656" t="s">
        <v>74</v>
      </c>
      <c r="C656" t="s">
        <v>42</v>
      </c>
      <c r="D656" t="s">
        <v>39</v>
      </c>
      <c r="E656" s="3"/>
      <c r="F656" s="3">
        <v>155.6207774</v>
      </c>
      <c r="G656" s="3">
        <v>155.4227</v>
      </c>
      <c r="H656" s="3">
        <v>154.432313</v>
      </c>
      <c r="I656" s="3">
        <v>151.704892</v>
      </c>
      <c r="J656" s="3">
        <v>148.800723</v>
      </c>
      <c r="K656" s="3">
        <v>145.927627</v>
      </c>
      <c r="L656" s="3">
        <v>143.350944</v>
      </c>
      <c r="M656" s="3">
        <v>140.85882</v>
      </c>
      <c r="N656" s="3">
        <v>138.071904</v>
      </c>
      <c r="O656" s="3">
        <v>134.967964</v>
      </c>
      <c r="P656" s="3">
        <v>131.481432</v>
      </c>
      <c r="Q656" s="3">
        <v>127.684932</v>
      </c>
      <c r="R656" s="3">
        <v>123.681773</v>
      </c>
      <c r="S656" s="3">
        <v>119.561065</v>
      </c>
      <c r="T656" s="3">
        <v>115.419596</v>
      </c>
      <c r="U656" s="3">
        <v>111.281729</v>
      </c>
      <c r="V656" s="3">
        <v>107.058535</v>
      </c>
      <c r="W656" s="3">
        <v>102.549015</v>
      </c>
      <c r="X656" s="3"/>
      <c r="Y656" s="3"/>
      <c r="Z656" s="3"/>
      <c r="AA656" s="3"/>
      <c r="AB656" s="3"/>
      <c r="AC656" s="3"/>
      <c r="AD656" s="3"/>
      <c r="AE656" s="3"/>
    </row>
    <row r="657" spans="1:31">
      <c r="A657" t="s">
        <v>70</v>
      </c>
      <c r="B657" t="s">
        <v>74</v>
      </c>
      <c r="C657" t="s">
        <v>55</v>
      </c>
      <c r="D657" t="s">
        <v>18</v>
      </c>
      <c r="E657" s="3"/>
      <c r="F657" s="3">
        <v>1595.632</v>
      </c>
      <c r="G657" s="3">
        <v>1599.98</v>
      </c>
      <c r="H657" s="3">
        <v>1941.87</v>
      </c>
      <c r="I657" s="3">
        <v>2414.51</v>
      </c>
      <c r="J657" s="3">
        <v>2882.9</v>
      </c>
      <c r="K657" s="3">
        <v>3323.75</v>
      </c>
      <c r="L657" s="3">
        <v>3709.37</v>
      </c>
      <c r="M657" s="3">
        <v>4028.66</v>
      </c>
      <c r="N657" s="3">
        <v>4301.67</v>
      </c>
      <c r="O657" s="3">
        <v>4531.13</v>
      </c>
      <c r="P657" s="3">
        <v>4736.33</v>
      </c>
      <c r="Q657" s="3">
        <v>4930.03</v>
      </c>
      <c r="R657" s="3">
        <v>5121.16</v>
      </c>
      <c r="S657" s="3">
        <v>5319.94</v>
      </c>
      <c r="T657" s="3">
        <v>5526.76</v>
      </c>
      <c r="U657" s="3">
        <v>5737.88</v>
      </c>
      <c r="V657" s="3">
        <v>5947.85</v>
      </c>
      <c r="W657" s="3">
        <v>6153.01</v>
      </c>
      <c r="X657" s="3"/>
      <c r="Y657" s="3"/>
      <c r="Z657" s="3"/>
      <c r="AA657" s="3"/>
      <c r="AB657" s="3"/>
      <c r="AC657" s="3"/>
      <c r="AD657" s="3"/>
      <c r="AE657" s="3"/>
    </row>
    <row r="658" spans="1:31">
      <c r="A658" t="s">
        <v>70</v>
      </c>
      <c r="B658" t="s">
        <v>74</v>
      </c>
      <c r="C658" t="s">
        <v>55</v>
      </c>
      <c r="D658" t="s">
        <v>31</v>
      </c>
      <c r="E658" s="3"/>
      <c r="F658" s="3">
        <v>44.8237535914748</v>
      </c>
      <c r="G658" s="3">
        <v>44.1617821974951</v>
      </c>
      <c r="H658" s="3">
        <v>49.2982300344415</v>
      </c>
      <c r="I658" s="3">
        <v>56.9404576725092</v>
      </c>
      <c r="J658" s="3">
        <v>63.6933401519754</v>
      </c>
      <c r="K658" s="3">
        <v>69.3763610447062</v>
      </c>
      <c r="L658" s="3">
        <v>73.9820406515594</v>
      </c>
      <c r="M658" s="3">
        <v>77.5246889056927</v>
      </c>
      <c r="N658" s="3">
        <v>80.4669099901833</v>
      </c>
      <c r="O658" s="3">
        <v>82.8430146327904</v>
      </c>
      <c r="P658" s="3">
        <v>85.0715185905407</v>
      </c>
      <c r="Q658" s="3">
        <v>87.2213240367644</v>
      </c>
      <c r="R658" s="3">
        <v>89.3679165138129</v>
      </c>
      <c r="S658" s="3">
        <v>91.6243371520157</v>
      </c>
      <c r="T658" s="3">
        <v>93.9763204756514</v>
      </c>
      <c r="U658" s="3">
        <v>96.3937889249721</v>
      </c>
      <c r="V658" s="3">
        <v>98.9021896030392</v>
      </c>
      <c r="W658" s="3">
        <v>101.471715131082</v>
      </c>
      <c r="X658" s="3"/>
      <c r="Y658" s="3"/>
      <c r="Z658" s="3"/>
      <c r="AA658" s="3"/>
      <c r="AB658" s="3"/>
      <c r="AC658" s="3"/>
      <c r="AD658" s="3"/>
      <c r="AE658" s="3"/>
    </row>
    <row r="659" spans="1:31">
      <c r="A659" t="s">
        <v>70</v>
      </c>
      <c r="B659" t="s">
        <v>74</v>
      </c>
      <c r="C659" t="s">
        <v>55</v>
      </c>
      <c r="D659" t="s">
        <v>33</v>
      </c>
      <c r="E659" s="3"/>
      <c r="F659" s="3">
        <v>138.96541297226</v>
      </c>
      <c r="G659" s="3">
        <v>136.855583905924</v>
      </c>
      <c r="H659" s="3">
        <v>152.48363949889</v>
      </c>
      <c r="I659" s="3">
        <v>177.35165893445</v>
      </c>
      <c r="J659" s="3">
        <v>203.204275346339</v>
      </c>
      <c r="K659" s="3">
        <v>229.260558737728</v>
      </c>
      <c r="L659" s="3">
        <v>256.299473854257</v>
      </c>
      <c r="M659" s="3">
        <v>276.855230909465</v>
      </c>
      <c r="N659" s="3">
        <v>290.158843800308</v>
      </c>
      <c r="O659" s="3">
        <v>300.545686027915</v>
      </c>
      <c r="P659" s="3">
        <v>306.176608347082</v>
      </c>
      <c r="Q659" s="3">
        <v>311.942368839868</v>
      </c>
      <c r="R659" s="3">
        <v>319.388439828109</v>
      </c>
      <c r="S659" s="3">
        <v>329.482290158135</v>
      </c>
      <c r="T659" s="3">
        <v>339.699904788314</v>
      </c>
      <c r="U659" s="3">
        <v>351.566762656163</v>
      </c>
      <c r="V659" s="3">
        <v>363.932676875558</v>
      </c>
      <c r="W659" s="3">
        <v>377.227291948651</v>
      </c>
      <c r="X659" s="3"/>
      <c r="Y659" s="3"/>
      <c r="Z659" s="3"/>
      <c r="AA659" s="3"/>
      <c r="AB659" s="3"/>
      <c r="AC659" s="3"/>
      <c r="AD659" s="3"/>
      <c r="AE659" s="3"/>
    </row>
    <row r="660" spans="1:31">
      <c r="A660" t="s">
        <v>70</v>
      </c>
      <c r="B660" t="s">
        <v>74</v>
      </c>
      <c r="C660" t="s">
        <v>55</v>
      </c>
      <c r="D660" t="s">
        <v>37</v>
      </c>
      <c r="E660" s="3"/>
      <c r="F660" s="3">
        <v>11.482224</v>
      </c>
      <c r="G660" s="3">
        <v>11.69101</v>
      </c>
      <c r="H660" s="3">
        <v>12.73494</v>
      </c>
      <c r="I660" s="3">
        <v>13.614251</v>
      </c>
      <c r="J660" s="3">
        <v>14.1872015</v>
      </c>
      <c r="K660" s="3">
        <v>14.4976965</v>
      </c>
      <c r="L660" s="3">
        <v>14.472796</v>
      </c>
      <c r="M660" s="3">
        <v>14.551504</v>
      </c>
      <c r="N660" s="3">
        <v>14.8252245</v>
      </c>
      <c r="O660" s="3">
        <v>15.0763435</v>
      </c>
      <c r="P660" s="3">
        <v>15.4692745</v>
      </c>
      <c r="Q660" s="3">
        <v>15.8042975</v>
      </c>
      <c r="R660" s="3">
        <v>16.0342685</v>
      </c>
      <c r="S660" s="3">
        <v>16.146361</v>
      </c>
      <c r="T660" s="3">
        <v>16.2695365</v>
      </c>
      <c r="U660" s="3">
        <v>16.320883</v>
      </c>
      <c r="V660" s="3">
        <v>16.34327</v>
      </c>
      <c r="W660" s="3">
        <v>16.3111475</v>
      </c>
      <c r="X660" s="3"/>
      <c r="Y660" s="3"/>
      <c r="Z660" s="3"/>
      <c r="AA660" s="3"/>
      <c r="AB660" s="3"/>
      <c r="AC660" s="3"/>
      <c r="AD660" s="3"/>
      <c r="AE660" s="3"/>
    </row>
    <row r="661" spans="1:31">
      <c r="A661" t="s">
        <v>70</v>
      </c>
      <c r="B661" t="s">
        <v>74</v>
      </c>
      <c r="C661" t="s">
        <v>55</v>
      </c>
      <c r="D661" t="s">
        <v>39</v>
      </c>
      <c r="E661" s="3"/>
      <c r="F661" s="3">
        <v>35.5979112</v>
      </c>
      <c r="G661" s="3">
        <v>36.229969</v>
      </c>
      <c r="H661" s="3">
        <v>39.390258</v>
      </c>
      <c r="I661" s="3">
        <v>42.40412</v>
      </c>
      <c r="J661" s="3">
        <v>45.262189</v>
      </c>
      <c r="K661" s="3">
        <v>47.90897</v>
      </c>
      <c r="L661" s="3">
        <v>50.13879</v>
      </c>
      <c r="M661" s="3">
        <v>51.9661549999999</v>
      </c>
      <c r="N661" s="3">
        <v>53.458869</v>
      </c>
      <c r="O661" s="3">
        <v>54.695378</v>
      </c>
      <c r="P661" s="3">
        <v>55.674685</v>
      </c>
      <c r="Q661" s="3">
        <v>56.523219</v>
      </c>
      <c r="R661" s="3">
        <v>57.304234</v>
      </c>
      <c r="S661" s="3">
        <v>58.0625210000001</v>
      </c>
      <c r="T661" s="3">
        <v>58.810134</v>
      </c>
      <c r="U661" s="3">
        <v>59.525412</v>
      </c>
      <c r="V661" s="3">
        <v>60.138709</v>
      </c>
      <c r="W661" s="3">
        <v>60.637686</v>
      </c>
      <c r="X661" s="3"/>
      <c r="Y661" s="3"/>
      <c r="Z661" s="3"/>
      <c r="AA661" s="3"/>
      <c r="AB661" s="3"/>
      <c r="AC661" s="3"/>
      <c r="AD661" s="3"/>
      <c r="AE661" s="3"/>
    </row>
    <row r="662" spans="1:31">
      <c r="A662" t="s">
        <v>70</v>
      </c>
      <c r="B662" t="s">
        <v>74</v>
      </c>
      <c r="C662" t="s">
        <v>34</v>
      </c>
      <c r="D662" t="s">
        <v>18</v>
      </c>
      <c r="E662" s="3"/>
      <c r="F662" s="3">
        <v>743.7296</v>
      </c>
      <c r="G662" s="3">
        <v>739.937</v>
      </c>
      <c r="H662" s="3">
        <v>813.18</v>
      </c>
      <c r="I662" s="3">
        <v>879.028</v>
      </c>
      <c r="J662" s="3">
        <v>998.028</v>
      </c>
      <c r="K662" s="3">
        <v>1165.85</v>
      </c>
      <c r="L662" s="3">
        <v>1377.18</v>
      </c>
      <c r="M662" s="3">
        <v>1622.69</v>
      </c>
      <c r="N662" s="3">
        <v>1902.3</v>
      </c>
      <c r="O662" s="3">
        <v>2213.63</v>
      </c>
      <c r="P662" s="3">
        <v>2553.54</v>
      </c>
      <c r="Q662" s="3">
        <v>2920.56</v>
      </c>
      <c r="R662" s="3">
        <v>3315.01</v>
      </c>
      <c r="S662" s="3">
        <v>3738.37</v>
      </c>
      <c r="T662" s="3">
        <v>4191.94</v>
      </c>
      <c r="U662" s="3">
        <v>4674.75</v>
      </c>
      <c r="V662" s="3">
        <v>5181.95</v>
      </c>
      <c r="W662" s="3">
        <v>5712.51</v>
      </c>
      <c r="X662" s="3"/>
      <c r="Y662" s="3"/>
      <c r="Z662" s="3"/>
      <c r="AA662" s="3"/>
      <c r="AB662" s="3"/>
      <c r="AC662" s="3"/>
      <c r="AD662" s="3"/>
      <c r="AE662" s="3"/>
    </row>
    <row r="663" spans="1:31">
      <c r="A663" t="s">
        <v>70</v>
      </c>
      <c r="B663" t="s">
        <v>74</v>
      </c>
      <c r="C663" t="s">
        <v>34</v>
      </c>
      <c r="D663" t="s">
        <v>31</v>
      </c>
      <c r="E663" s="3"/>
      <c r="F663" s="3">
        <v>12.8212640495042</v>
      </c>
      <c r="G663" s="3">
        <v>12.65581966015</v>
      </c>
      <c r="H663" s="3">
        <v>13.3836242129542</v>
      </c>
      <c r="I663" s="3">
        <v>13.9548003333297</v>
      </c>
      <c r="J663" s="3">
        <v>15.365666427823</v>
      </c>
      <c r="K663" s="3">
        <v>17.4955315750563</v>
      </c>
      <c r="L663" s="3">
        <v>20.283802681451</v>
      </c>
      <c r="M663" s="3">
        <v>23.6188099982167</v>
      </c>
      <c r="N663" s="3">
        <v>27.4709742794826</v>
      </c>
      <c r="O663" s="3">
        <v>31.8014186349334</v>
      </c>
      <c r="P663" s="3">
        <v>36.5911494109512</v>
      </c>
      <c r="Q663" s="3">
        <v>41.8585910402498</v>
      </c>
      <c r="R663" s="3">
        <v>47.615468347422</v>
      </c>
      <c r="S663" s="3">
        <v>53.9133357228988</v>
      </c>
      <c r="T663" s="3">
        <v>60.7268558194298</v>
      </c>
      <c r="U663" s="3">
        <v>68.0698900087555</v>
      </c>
      <c r="V663" s="3">
        <v>75.926105223403</v>
      </c>
      <c r="W663" s="3">
        <v>84.3166731209707</v>
      </c>
      <c r="X663" s="3"/>
      <c r="Y663" s="3"/>
      <c r="Z663" s="3"/>
      <c r="AA663" s="3"/>
      <c r="AB663" s="3"/>
      <c r="AC663" s="3"/>
      <c r="AD663" s="3"/>
      <c r="AE663" s="3"/>
    </row>
    <row r="664" spans="1:31">
      <c r="A664" t="s">
        <v>70</v>
      </c>
      <c r="B664" t="s">
        <v>74</v>
      </c>
      <c r="C664" t="s">
        <v>34</v>
      </c>
      <c r="D664" t="s">
        <v>33</v>
      </c>
      <c r="E664" s="3"/>
      <c r="F664" s="3">
        <v>44.8623535475423</v>
      </c>
      <c r="G664" s="3">
        <v>44.1597700440806</v>
      </c>
      <c r="H664" s="3">
        <v>46.0848597169741</v>
      </c>
      <c r="I664" s="3">
        <v>48.2271226513824</v>
      </c>
      <c r="J664" s="3">
        <v>53.2964960566239</v>
      </c>
      <c r="K664" s="3">
        <v>60.2808580755357</v>
      </c>
      <c r="L664" s="3">
        <v>69.1897095140498</v>
      </c>
      <c r="M664" s="3">
        <v>81.1184203011358</v>
      </c>
      <c r="N664" s="3">
        <v>95.6637415712137</v>
      </c>
      <c r="O664" s="3">
        <v>111.39760277983</v>
      </c>
      <c r="P664" s="3">
        <v>127.416837116555</v>
      </c>
      <c r="Q664" s="3">
        <v>144.16864259953</v>
      </c>
      <c r="R664" s="3">
        <v>163.986862292757</v>
      </c>
      <c r="S664" s="3">
        <v>186.15416959506</v>
      </c>
      <c r="T664" s="3">
        <v>210.280305853872</v>
      </c>
      <c r="U664" s="3">
        <v>236.040106646351</v>
      </c>
      <c r="V664" s="3">
        <v>263.845740503683</v>
      </c>
      <c r="W664" s="3">
        <v>293.651517196421</v>
      </c>
      <c r="X664" s="3"/>
      <c r="Y664" s="3"/>
      <c r="Z664" s="3"/>
      <c r="AA664" s="3"/>
      <c r="AB664" s="3"/>
      <c r="AC664" s="3"/>
      <c r="AD664" s="3"/>
      <c r="AE664" s="3"/>
    </row>
    <row r="665" spans="1:31">
      <c r="A665" t="s">
        <v>70</v>
      </c>
      <c r="B665" t="s">
        <v>74</v>
      </c>
      <c r="C665" t="s">
        <v>34</v>
      </c>
      <c r="D665" t="s">
        <v>37</v>
      </c>
      <c r="E665" s="3"/>
      <c r="F665" s="3">
        <v>16.5780335</v>
      </c>
      <c r="G665" s="3">
        <v>16.755907</v>
      </c>
      <c r="H665" s="3">
        <v>17.6452745</v>
      </c>
      <c r="I665" s="3">
        <v>18.226839</v>
      </c>
      <c r="J665" s="3">
        <v>18.725959</v>
      </c>
      <c r="K665" s="3">
        <v>19.340302</v>
      </c>
      <c r="L665" s="3">
        <v>19.904405</v>
      </c>
      <c r="M665" s="3">
        <v>20.0039645</v>
      </c>
      <c r="N665" s="3">
        <v>19.885277</v>
      </c>
      <c r="O665" s="3">
        <v>19.871433</v>
      </c>
      <c r="P665" s="3">
        <v>20.0408365</v>
      </c>
      <c r="Q665" s="3">
        <v>20.257942</v>
      </c>
      <c r="R665" s="3">
        <v>20.215095</v>
      </c>
      <c r="S665" s="3">
        <v>20.082118</v>
      </c>
      <c r="T665" s="3">
        <v>19.93501</v>
      </c>
      <c r="U665" s="3">
        <v>19.804897</v>
      </c>
      <c r="V665" s="3">
        <v>19.6400745</v>
      </c>
      <c r="W665" s="3">
        <v>19.4533645</v>
      </c>
      <c r="X665" s="3"/>
      <c r="Y665" s="3"/>
      <c r="Z665" s="3"/>
      <c r="AA665" s="3"/>
      <c r="AB665" s="3"/>
      <c r="AC665" s="3"/>
      <c r="AD665" s="3"/>
      <c r="AE665" s="3"/>
    </row>
    <row r="666" spans="1:31">
      <c r="A666" t="s">
        <v>70</v>
      </c>
      <c r="B666" t="s">
        <v>74</v>
      </c>
      <c r="C666" t="s">
        <v>34</v>
      </c>
      <c r="D666" t="s">
        <v>39</v>
      </c>
      <c r="E666" s="3"/>
      <c r="F666" s="3">
        <v>58.0075098</v>
      </c>
      <c r="G666" s="3">
        <v>58.466146</v>
      </c>
      <c r="H666" s="3">
        <v>60.759327</v>
      </c>
      <c r="I666" s="3">
        <v>62.991084</v>
      </c>
      <c r="J666" s="3">
        <v>64.9518199999999</v>
      </c>
      <c r="K666" s="3">
        <v>66.6370150000001</v>
      </c>
      <c r="L666" s="3">
        <v>67.895553</v>
      </c>
      <c r="M666" s="3">
        <v>68.703292</v>
      </c>
      <c r="N666" s="3">
        <v>69.247635</v>
      </c>
      <c r="O666" s="3">
        <v>69.607901</v>
      </c>
      <c r="P666" s="3">
        <v>69.785728</v>
      </c>
      <c r="Q666" s="3">
        <v>69.772057</v>
      </c>
      <c r="R666" s="3">
        <v>69.620443</v>
      </c>
      <c r="S666" s="3">
        <v>69.3403580000001</v>
      </c>
      <c r="T666" s="3">
        <v>69.029426</v>
      </c>
      <c r="U666" s="3">
        <v>68.675739</v>
      </c>
      <c r="V666" s="3">
        <v>68.2499120000001</v>
      </c>
      <c r="W666" s="3">
        <v>67.7506569999999</v>
      </c>
      <c r="X666" s="3"/>
      <c r="Y666" s="3"/>
      <c r="Z666" s="3"/>
      <c r="AA666" s="3"/>
      <c r="AB666" s="3"/>
      <c r="AC666" s="3"/>
      <c r="AD666" s="3"/>
      <c r="AE666" s="3"/>
    </row>
    <row r="667" spans="1:31">
      <c r="A667" t="s">
        <v>70</v>
      </c>
      <c r="B667" t="s">
        <v>74</v>
      </c>
      <c r="C667" t="s">
        <v>45</v>
      </c>
      <c r="D667" t="s">
        <v>18</v>
      </c>
      <c r="E667" s="3"/>
      <c r="F667" s="3">
        <v>1912.842</v>
      </c>
      <c r="G667" s="3">
        <v>1908.786</v>
      </c>
      <c r="H667" s="3">
        <v>2275.327</v>
      </c>
      <c r="I667" s="3">
        <v>2451.027</v>
      </c>
      <c r="J667" s="3">
        <v>2687.082</v>
      </c>
      <c r="K667" s="3">
        <v>2966.137</v>
      </c>
      <c r="L667" s="3">
        <v>3258.298</v>
      </c>
      <c r="M667" s="3">
        <v>3535.345</v>
      </c>
      <c r="N667" s="3">
        <v>3794.262</v>
      </c>
      <c r="O667" s="3">
        <v>4035.224</v>
      </c>
      <c r="P667" s="3">
        <v>4244.33</v>
      </c>
      <c r="Q667" s="3">
        <v>4403.691</v>
      </c>
      <c r="R667" s="3">
        <v>4517.665</v>
      </c>
      <c r="S667" s="3">
        <v>4595.401</v>
      </c>
      <c r="T667" s="3">
        <v>4644.479</v>
      </c>
      <c r="U667" s="3">
        <v>4665.427</v>
      </c>
      <c r="V667" s="3">
        <v>4652.931</v>
      </c>
      <c r="W667" s="3">
        <v>4599.719</v>
      </c>
      <c r="X667" s="3"/>
      <c r="Y667" s="3"/>
      <c r="Z667" s="3"/>
      <c r="AA667" s="3"/>
      <c r="AB667" s="3"/>
      <c r="AC667" s="3"/>
      <c r="AD667" s="3"/>
      <c r="AE667" s="3"/>
    </row>
    <row r="668" spans="1:31">
      <c r="A668" t="s">
        <v>70</v>
      </c>
      <c r="B668" t="s">
        <v>74</v>
      </c>
      <c r="C668" t="s">
        <v>45</v>
      </c>
      <c r="D668" t="s">
        <v>31</v>
      </c>
      <c r="E668" s="3"/>
      <c r="F668" s="3">
        <v>33.2003576659454</v>
      </c>
      <c r="G668" s="3">
        <v>33.12233998138</v>
      </c>
      <c r="H668" s="3">
        <v>39.4374172637399</v>
      </c>
      <c r="I668" s="3">
        <v>42.5586787597965</v>
      </c>
      <c r="J668" s="3">
        <v>46.7673674682927</v>
      </c>
      <c r="K668" s="3">
        <v>51.7776943755891</v>
      </c>
      <c r="L668" s="3">
        <v>57.0348114915439</v>
      </c>
      <c r="M668" s="3">
        <v>62.0698635853336</v>
      </c>
      <c r="N668" s="3">
        <v>67.1352848369894</v>
      </c>
      <c r="O668" s="3">
        <v>72.3230408990888</v>
      </c>
      <c r="P668" s="3">
        <v>77.4920540304749</v>
      </c>
      <c r="Q668" s="3">
        <v>82.2292632805377</v>
      </c>
      <c r="R668" s="3">
        <v>86.4481268949006</v>
      </c>
      <c r="S668" s="3">
        <v>90.0972543909756</v>
      </c>
      <c r="T668" s="3">
        <v>93.223847155314</v>
      </c>
      <c r="U668" s="3">
        <v>95.9913800428874</v>
      </c>
      <c r="V668" s="3">
        <v>98.5459543776084</v>
      </c>
      <c r="W668" s="3">
        <v>100.922363888334</v>
      </c>
      <c r="X668" s="3"/>
      <c r="Y668" s="3"/>
      <c r="Z668" s="3"/>
      <c r="AA668" s="3"/>
      <c r="AB668" s="3"/>
      <c r="AC668" s="3"/>
      <c r="AD668" s="3"/>
      <c r="AE668" s="3"/>
    </row>
    <row r="669" spans="1:31">
      <c r="A669" t="s">
        <v>70</v>
      </c>
      <c r="B669" t="s">
        <v>74</v>
      </c>
      <c r="C669" t="s">
        <v>45</v>
      </c>
      <c r="D669" t="s">
        <v>33</v>
      </c>
      <c r="E669" s="3"/>
      <c r="F669" s="3">
        <v>109.246595466689</v>
      </c>
      <c r="G669" s="3">
        <v>109.19722488961</v>
      </c>
      <c r="H669" s="3">
        <v>131.263570666549</v>
      </c>
      <c r="I669" s="3">
        <v>144.856006235063</v>
      </c>
      <c r="J669" s="3">
        <v>164.046975832564</v>
      </c>
      <c r="K669" s="3">
        <v>190.118072868648</v>
      </c>
      <c r="L669" s="3">
        <v>221.322146424697</v>
      </c>
      <c r="M669" s="3">
        <v>251.493510482255</v>
      </c>
      <c r="N669" s="3">
        <v>278.20488558276</v>
      </c>
      <c r="O669" s="3">
        <v>303.146284678977</v>
      </c>
      <c r="P669" s="3">
        <v>326.03177018606</v>
      </c>
      <c r="Q669" s="3">
        <v>349.379789507708</v>
      </c>
      <c r="R669" s="3">
        <v>375.324575359743</v>
      </c>
      <c r="S669" s="3">
        <v>402.108122732816</v>
      </c>
      <c r="T669" s="3">
        <v>427.823275625828</v>
      </c>
      <c r="U669" s="3">
        <v>447.897596459696</v>
      </c>
      <c r="V669" s="3">
        <v>467.496434068587</v>
      </c>
      <c r="W669" s="3">
        <v>487.278319181183</v>
      </c>
      <c r="X669" s="3"/>
      <c r="Y669" s="3"/>
      <c r="Z669" s="3"/>
      <c r="AA669" s="3"/>
      <c r="AB669" s="3"/>
      <c r="AC669" s="3"/>
      <c r="AD669" s="3"/>
      <c r="AE669" s="3"/>
    </row>
    <row r="670" spans="1:31">
      <c r="A670" t="s">
        <v>70</v>
      </c>
      <c r="B670" t="s">
        <v>74</v>
      </c>
      <c r="C670" t="s">
        <v>45</v>
      </c>
      <c r="D670" t="s">
        <v>37</v>
      </c>
      <c r="E670" s="3"/>
      <c r="F670" s="3">
        <v>17.5093969</v>
      </c>
      <c r="G670" s="3">
        <v>17.4801695</v>
      </c>
      <c r="H670" s="3">
        <v>17.3340325</v>
      </c>
      <c r="I670" s="3">
        <v>16.9204375</v>
      </c>
      <c r="J670" s="3">
        <v>16.3799545</v>
      </c>
      <c r="K670" s="3">
        <v>15.601552</v>
      </c>
      <c r="L670" s="3">
        <v>14.72197</v>
      </c>
      <c r="M670" s="3">
        <v>14.0574005</v>
      </c>
      <c r="N670" s="3">
        <v>13.638373</v>
      </c>
      <c r="O670" s="3">
        <v>13.3111445</v>
      </c>
      <c r="P670" s="3">
        <v>13.0181485</v>
      </c>
      <c r="Q670" s="3">
        <v>12.6043095</v>
      </c>
      <c r="R670" s="3">
        <v>12.0366885</v>
      </c>
      <c r="S670" s="3">
        <v>11.428272</v>
      </c>
      <c r="T670" s="3">
        <v>10.856069</v>
      </c>
      <c r="U670" s="3">
        <v>10.4162805</v>
      </c>
      <c r="V670" s="3">
        <v>9.9528695</v>
      </c>
      <c r="W670" s="3">
        <v>9.4396135</v>
      </c>
      <c r="X670" s="3"/>
      <c r="Y670" s="3"/>
      <c r="Z670" s="3"/>
      <c r="AA670" s="3"/>
      <c r="AB670" s="3"/>
      <c r="AC670" s="3"/>
      <c r="AD670" s="3"/>
      <c r="AE670" s="3"/>
    </row>
    <row r="671" spans="1:31">
      <c r="A671" t="s">
        <v>70</v>
      </c>
      <c r="B671" t="s">
        <v>74</v>
      </c>
      <c r="C671" t="s">
        <v>45</v>
      </c>
      <c r="D671" t="s">
        <v>39</v>
      </c>
      <c r="E671" s="3"/>
      <c r="F671" s="3">
        <v>57.6151022</v>
      </c>
      <c r="G671" s="3">
        <v>57.628356</v>
      </c>
      <c r="H671" s="3">
        <v>57.694625</v>
      </c>
      <c r="I671" s="3">
        <v>57.591708</v>
      </c>
      <c r="J671" s="3">
        <v>57.456345</v>
      </c>
      <c r="K671" s="3">
        <v>57.286</v>
      </c>
      <c r="L671" s="3">
        <v>57.128233</v>
      </c>
      <c r="M671" s="3">
        <v>56.957512</v>
      </c>
      <c r="N671" s="3">
        <v>56.516659</v>
      </c>
      <c r="O671" s="3">
        <v>55.794446</v>
      </c>
      <c r="P671" s="3">
        <v>54.771164</v>
      </c>
      <c r="Q671" s="3">
        <v>53.553818</v>
      </c>
      <c r="R671" s="3">
        <v>52.25868</v>
      </c>
      <c r="S671" s="3">
        <v>51.004895</v>
      </c>
      <c r="T671" s="3">
        <v>49.820718</v>
      </c>
      <c r="U671" s="3">
        <v>48.602562</v>
      </c>
      <c r="V671" s="3">
        <v>47.21585</v>
      </c>
      <c r="W671" s="3">
        <v>45.576806</v>
      </c>
      <c r="X671" s="3"/>
      <c r="Y671" s="3"/>
      <c r="Z671" s="3"/>
      <c r="AA671" s="3"/>
      <c r="AB671" s="3"/>
      <c r="AC671" s="3"/>
      <c r="AD671" s="3"/>
      <c r="AE671" s="3"/>
    </row>
    <row r="672" spans="1:31">
      <c r="A672" t="s">
        <v>70</v>
      </c>
      <c r="B672" t="s">
        <v>74</v>
      </c>
      <c r="C672" t="s">
        <v>56</v>
      </c>
      <c r="D672" t="s">
        <v>18</v>
      </c>
      <c r="E672" s="3"/>
      <c r="F672" s="3">
        <v>1044.8878</v>
      </c>
      <c r="G672" s="3">
        <v>1057.941</v>
      </c>
      <c r="H672" s="3">
        <v>1182.175</v>
      </c>
      <c r="I672" s="3">
        <v>1305.164</v>
      </c>
      <c r="J672" s="3">
        <v>1419.481</v>
      </c>
      <c r="K672" s="3">
        <v>1529.094</v>
      </c>
      <c r="L672" s="3">
        <v>1630.636</v>
      </c>
      <c r="M672" s="3">
        <v>1717.617</v>
      </c>
      <c r="N672" s="3">
        <v>1794.301</v>
      </c>
      <c r="O672" s="3">
        <v>1867.943</v>
      </c>
      <c r="P672" s="3">
        <v>1939.098</v>
      </c>
      <c r="Q672" s="3">
        <v>2000.776</v>
      </c>
      <c r="R672" s="3">
        <v>2049.347</v>
      </c>
      <c r="S672" s="3">
        <v>2083.827</v>
      </c>
      <c r="T672" s="3">
        <v>2102.957</v>
      </c>
      <c r="U672" s="3">
        <v>2107.067</v>
      </c>
      <c r="V672" s="3">
        <v>2098.289</v>
      </c>
      <c r="W672" s="3">
        <v>2077.993</v>
      </c>
      <c r="X672" s="3"/>
      <c r="Y672" s="3"/>
      <c r="Z672" s="3"/>
      <c r="AA672" s="3"/>
      <c r="AB672" s="3"/>
      <c r="AC672" s="3"/>
      <c r="AD672" s="3"/>
      <c r="AE672" s="3"/>
    </row>
    <row r="673" spans="1:31">
      <c r="A673" t="s">
        <v>70</v>
      </c>
      <c r="B673" t="s">
        <v>74</v>
      </c>
      <c r="C673" t="s">
        <v>56</v>
      </c>
      <c r="D673" t="s">
        <v>31</v>
      </c>
      <c r="E673" s="3"/>
      <c r="F673" s="3">
        <v>48.3796897570449</v>
      </c>
      <c r="G673" s="3">
        <v>48.8489429801309</v>
      </c>
      <c r="H673" s="3">
        <v>53.8426237279286</v>
      </c>
      <c r="I673" s="3">
        <v>59.0951170565654</v>
      </c>
      <c r="J673" s="3">
        <v>64.1070589116756</v>
      </c>
      <c r="K673" s="3">
        <v>69.0419739462715</v>
      </c>
      <c r="L673" s="3">
        <v>73.5590341974292</v>
      </c>
      <c r="M673" s="3">
        <v>77.3036853051046</v>
      </c>
      <c r="N673" s="3">
        <v>80.7627568445982</v>
      </c>
      <c r="O673" s="3">
        <v>84.3030549010612</v>
      </c>
      <c r="P673" s="3">
        <v>87.9738997035715</v>
      </c>
      <c r="Q673" s="3">
        <v>91.4059470497015</v>
      </c>
      <c r="R673" s="3">
        <v>94.4589284087066</v>
      </c>
      <c r="S673" s="3">
        <v>97.2090975676442</v>
      </c>
      <c r="T673" s="3">
        <v>99.7576688200627</v>
      </c>
      <c r="U673" s="3">
        <v>102.167140029262</v>
      </c>
      <c r="V673" s="3">
        <v>104.401068187296</v>
      </c>
      <c r="W673" s="3">
        <v>106.369599977805</v>
      </c>
      <c r="X673" s="3"/>
      <c r="Y673" s="3"/>
      <c r="Z673" s="3"/>
      <c r="AA673" s="3"/>
      <c r="AB673" s="3"/>
      <c r="AC673" s="3"/>
      <c r="AD673" s="3"/>
      <c r="AE673" s="3"/>
    </row>
    <row r="674" spans="1:31">
      <c r="A674" t="s">
        <v>70</v>
      </c>
      <c r="B674" t="s">
        <v>74</v>
      </c>
      <c r="C674" t="s">
        <v>56</v>
      </c>
      <c r="D674" t="s">
        <v>33</v>
      </c>
      <c r="E674" s="3"/>
      <c r="F674" s="3">
        <v>169.453824599151</v>
      </c>
      <c r="G674" s="3">
        <v>171.310789271039</v>
      </c>
      <c r="H674" s="3">
        <v>189.988661830869</v>
      </c>
      <c r="I674" s="3">
        <v>210.810949194727</v>
      </c>
      <c r="J674" s="3">
        <v>231.024395737799</v>
      </c>
      <c r="K674" s="3">
        <v>250.379557970521</v>
      </c>
      <c r="L674" s="3">
        <v>268.852657948686</v>
      </c>
      <c r="M674" s="3">
        <v>287.40203165591</v>
      </c>
      <c r="N674" s="3">
        <v>307.893192712324</v>
      </c>
      <c r="O674" s="3">
        <v>331.445120869818</v>
      </c>
      <c r="P674" s="3">
        <v>351.381926689742</v>
      </c>
      <c r="Q674" s="3">
        <v>370.596291547644</v>
      </c>
      <c r="R674" s="3">
        <v>392.182780196956</v>
      </c>
      <c r="S674" s="3">
        <v>415.645526258602</v>
      </c>
      <c r="T674" s="3">
        <v>438.244958725359</v>
      </c>
      <c r="U674" s="3">
        <v>455.909914892311</v>
      </c>
      <c r="V674" s="3">
        <v>473.12195270988</v>
      </c>
      <c r="W674" s="3">
        <v>489.907875554965</v>
      </c>
      <c r="X674" s="3"/>
      <c r="Y674" s="3"/>
      <c r="Z674" s="3"/>
      <c r="AA674" s="3"/>
      <c r="AB674" s="3"/>
      <c r="AC674" s="3"/>
      <c r="AD674" s="3"/>
      <c r="AE674" s="3"/>
    </row>
    <row r="675" spans="1:31">
      <c r="A675" t="s">
        <v>70</v>
      </c>
      <c r="B675" t="s">
        <v>74</v>
      </c>
      <c r="C675" t="s">
        <v>56</v>
      </c>
      <c r="D675" t="s">
        <v>37</v>
      </c>
      <c r="E675" s="3"/>
      <c r="F675" s="3">
        <v>6.1662096</v>
      </c>
      <c r="G675" s="3">
        <v>6.1755655</v>
      </c>
      <c r="H675" s="3">
        <v>6.22234499999999</v>
      </c>
      <c r="I675" s="3">
        <v>6.19115849999999</v>
      </c>
      <c r="J675" s="3">
        <v>6.14429049999999</v>
      </c>
      <c r="K675" s="3">
        <v>6.10710399999999</v>
      </c>
      <c r="L675" s="3">
        <v>6.06516599999999</v>
      </c>
      <c r="M675" s="3">
        <v>5.9763565</v>
      </c>
      <c r="N675" s="3">
        <v>5.82767349999999</v>
      </c>
      <c r="O675" s="3">
        <v>5.6357535</v>
      </c>
      <c r="P675" s="3">
        <v>5.51849099999999</v>
      </c>
      <c r="Q675" s="3">
        <v>5.39880199999999</v>
      </c>
      <c r="R675" s="3">
        <v>5.22548949999999</v>
      </c>
      <c r="S675" s="3">
        <v>5.01347149999999</v>
      </c>
      <c r="T675" s="3">
        <v>4.79858799999999</v>
      </c>
      <c r="U675" s="3">
        <v>4.62167399999999</v>
      </c>
      <c r="V675" s="3">
        <v>4.43498549999999</v>
      </c>
      <c r="W675" s="3">
        <v>4.2415995</v>
      </c>
      <c r="X675" s="3"/>
      <c r="Y675" s="3"/>
      <c r="Z675" s="3"/>
      <c r="AA675" s="3"/>
      <c r="AB675" s="3"/>
      <c r="AC675" s="3"/>
      <c r="AD675" s="3"/>
      <c r="AE675" s="3"/>
    </row>
    <row r="676" spans="1:31">
      <c r="A676" t="s">
        <v>70</v>
      </c>
      <c r="B676" t="s">
        <v>74</v>
      </c>
      <c r="C676" t="s">
        <v>56</v>
      </c>
      <c r="D676" t="s">
        <v>39</v>
      </c>
      <c r="E676" s="3"/>
      <c r="F676" s="3">
        <v>21.597654</v>
      </c>
      <c r="G676" s="3">
        <v>21.657398</v>
      </c>
      <c r="H676" s="3">
        <v>21.956118</v>
      </c>
      <c r="I676" s="3">
        <v>22.085818</v>
      </c>
      <c r="J676" s="3">
        <v>22.142351</v>
      </c>
      <c r="K676" s="3">
        <v>22.14731</v>
      </c>
      <c r="L676" s="3">
        <v>22.167719</v>
      </c>
      <c r="M676" s="3">
        <v>22.219083</v>
      </c>
      <c r="N676" s="3">
        <v>22.216936</v>
      </c>
      <c r="O676" s="3">
        <v>22.157477</v>
      </c>
      <c r="P676" s="3">
        <v>22.041742</v>
      </c>
      <c r="Q676" s="3">
        <v>21.888904</v>
      </c>
      <c r="R676" s="3">
        <v>21.695641</v>
      </c>
      <c r="S676" s="3">
        <v>21.436543</v>
      </c>
      <c r="T676" s="3">
        <v>21.080655</v>
      </c>
      <c r="U676" s="3">
        <v>20.623725</v>
      </c>
      <c r="V676" s="3">
        <v>20.098348</v>
      </c>
      <c r="W676" s="3">
        <v>19.535591</v>
      </c>
      <c r="X676" s="3"/>
      <c r="Y676" s="3"/>
      <c r="Z676" s="3"/>
      <c r="AA676" s="3"/>
      <c r="AB676" s="3"/>
      <c r="AC676" s="3"/>
      <c r="AD676" s="3"/>
      <c r="AE676" s="3"/>
    </row>
    <row r="677" spans="1:31">
      <c r="A677" t="s">
        <v>70</v>
      </c>
      <c r="B677" t="s">
        <v>74</v>
      </c>
      <c r="C677" t="s">
        <v>64</v>
      </c>
      <c r="D677" t="s">
        <v>18</v>
      </c>
      <c r="E677" s="3"/>
      <c r="F677" s="3">
        <v>563.2452</v>
      </c>
      <c r="G677" s="3">
        <v>568.96</v>
      </c>
      <c r="H677" s="3">
        <v>634.996</v>
      </c>
      <c r="I677" s="3">
        <v>670.898</v>
      </c>
      <c r="J677" s="3">
        <v>708.659</v>
      </c>
      <c r="K677" s="3">
        <v>742.361</v>
      </c>
      <c r="L677" s="3">
        <v>772.85</v>
      </c>
      <c r="M677" s="3">
        <v>799.205</v>
      </c>
      <c r="N677" s="3">
        <v>822.595</v>
      </c>
      <c r="O677" s="3">
        <v>845.812</v>
      </c>
      <c r="P677" s="3">
        <v>869.221</v>
      </c>
      <c r="Q677" s="3">
        <v>890.882</v>
      </c>
      <c r="R677" s="3">
        <v>909.232</v>
      </c>
      <c r="S677" s="3">
        <v>922.529</v>
      </c>
      <c r="T677" s="3">
        <v>929.824</v>
      </c>
      <c r="U677" s="3">
        <v>931.168</v>
      </c>
      <c r="V677" s="3">
        <v>926.948</v>
      </c>
      <c r="W677" s="3">
        <v>917.328</v>
      </c>
      <c r="X677" s="3"/>
      <c r="Y677" s="3"/>
      <c r="Z677" s="3"/>
      <c r="AA677" s="3"/>
      <c r="AB677" s="3"/>
      <c r="AC677" s="3"/>
      <c r="AD677" s="3"/>
      <c r="AE677" s="3"/>
    </row>
    <row r="678" spans="1:31">
      <c r="A678" t="s">
        <v>70</v>
      </c>
      <c r="B678" t="s">
        <v>74</v>
      </c>
      <c r="C678" t="s">
        <v>64</v>
      </c>
      <c r="D678" t="s">
        <v>31</v>
      </c>
      <c r="E678" s="3"/>
      <c r="F678" s="3">
        <v>65.7840169159742</v>
      </c>
      <c r="G678" s="3">
        <v>66.1087424675469</v>
      </c>
      <c r="H678" s="3">
        <v>71.9267543159156</v>
      </c>
      <c r="I678" s="3">
        <v>74.8846478312632</v>
      </c>
      <c r="J678" s="3">
        <v>78.2452139523694</v>
      </c>
      <c r="K678" s="3">
        <v>81.3032821024924</v>
      </c>
      <c r="L678" s="3">
        <v>83.9456508799386</v>
      </c>
      <c r="M678" s="3">
        <v>86.0431405894348</v>
      </c>
      <c r="N678" s="3">
        <v>88.0293484311825</v>
      </c>
      <c r="O678" s="3">
        <v>90.277637688255</v>
      </c>
      <c r="P678" s="3">
        <v>92.893488518281</v>
      </c>
      <c r="Q678" s="3">
        <v>95.5460320997826</v>
      </c>
      <c r="R678" s="3">
        <v>98.0617100510469</v>
      </c>
      <c r="S678" s="3">
        <v>100.360415832622</v>
      </c>
      <c r="T678" s="3">
        <v>102.449581408735</v>
      </c>
      <c r="U678" s="3">
        <v>104.371034742335</v>
      </c>
      <c r="V678" s="3">
        <v>106.160117449224</v>
      </c>
      <c r="W678" s="3">
        <v>107.8218592303</v>
      </c>
      <c r="X678" s="3"/>
      <c r="Y678" s="3"/>
      <c r="Z678" s="3"/>
      <c r="AA678" s="3"/>
      <c r="AB678" s="3"/>
      <c r="AC678" s="3"/>
      <c r="AD678" s="3"/>
      <c r="AE678" s="3"/>
    </row>
    <row r="679" spans="1:31">
      <c r="A679" t="s">
        <v>70</v>
      </c>
      <c r="B679" t="s">
        <v>74</v>
      </c>
      <c r="C679" t="s">
        <v>64</v>
      </c>
      <c r="D679" t="s">
        <v>33</v>
      </c>
      <c r="E679" s="3"/>
      <c r="F679" s="3">
        <v>214.051944930739</v>
      </c>
      <c r="G679" s="3">
        <v>215.988526368776</v>
      </c>
      <c r="H679" s="3">
        <v>239.752950962095</v>
      </c>
      <c r="I679" s="3">
        <v>258.479941546142</v>
      </c>
      <c r="J679" s="3">
        <v>278.65616805744</v>
      </c>
      <c r="K679" s="3">
        <v>294.863020908015</v>
      </c>
      <c r="L679" s="3">
        <v>308.974266203609</v>
      </c>
      <c r="M679" s="3">
        <v>325.662067411463</v>
      </c>
      <c r="N679" s="3">
        <v>343.459593566169</v>
      </c>
      <c r="O679" s="3">
        <v>360.558649096538</v>
      </c>
      <c r="P679" s="3">
        <v>374.963629363533</v>
      </c>
      <c r="Q679" s="3">
        <v>388.084362680855</v>
      </c>
      <c r="R679" s="3">
        <v>402.966209113133</v>
      </c>
      <c r="S679" s="3">
        <v>421.259487458621</v>
      </c>
      <c r="T679" s="3">
        <v>441.334792070609</v>
      </c>
      <c r="U679" s="3">
        <v>459.123444451403</v>
      </c>
      <c r="V679" s="3">
        <v>476.844848770745</v>
      </c>
      <c r="W679" s="3">
        <v>494.348416885798</v>
      </c>
      <c r="X679" s="3"/>
      <c r="Y679" s="3"/>
      <c r="Z679" s="3"/>
      <c r="AA679" s="3"/>
      <c r="AB679" s="3"/>
      <c r="AC679" s="3"/>
      <c r="AD679" s="3"/>
      <c r="AE679" s="3"/>
    </row>
    <row r="680" spans="1:31">
      <c r="A680" t="s">
        <v>70</v>
      </c>
      <c r="B680" t="s">
        <v>74</v>
      </c>
      <c r="C680" t="s">
        <v>64</v>
      </c>
      <c r="D680" t="s">
        <v>37</v>
      </c>
      <c r="E680" s="3"/>
      <c r="F680" s="3">
        <v>2.6313482</v>
      </c>
      <c r="G680" s="3">
        <v>2.634214</v>
      </c>
      <c r="H680" s="3">
        <v>2.648543</v>
      </c>
      <c r="I680" s="3">
        <v>2.5955515</v>
      </c>
      <c r="J680" s="3">
        <v>2.5431305</v>
      </c>
      <c r="K680" s="3">
        <v>2.517647</v>
      </c>
      <c r="L680" s="3">
        <v>2.501341</v>
      </c>
      <c r="M680" s="3">
        <v>2.454093</v>
      </c>
      <c r="N680" s="3">
        <v>2.395027</v>
      </c>
      <c r="O680" s="3">
        <v>2.3458375</v>
      </c>
      <c r="P680" s="3">
        <v>2.3181475</v>
      </c>
      <c r="Q680" s="3">
        <v>2.2955885</v>
      </c>
      <c r="R680" s="3">
        <v>2.256348</v>
      </c>
      <c r="S680" s="3">
        <v>2.1899305</v>
      </c>
      <c r="T680" s="3">
        <v>2.106845</v>
      </c>
      <c r="U680" s="3">
        <v>2.028143</v>
      </c>
      <c r="V680" s="3">
        <v>1.9439195</v>
      </c>
      <c r="W680" s="3">
        <v>1.8556305</v>
      </c>
      <c r="X680" s="3"/>
      <c r="Y680" s="3"/>
      <c r="Z680" s="3"/>
      <c r="AA680" s="3"/>
      <c r="AB680" s="3"/>
      <c r="AC680" s="3"/>
      <c r="AD680" s="3"/>
      <c r="AE680" s="3"/>
    </row>
    <row r="681" spans="1:31">
      <c r="A681" t="s">
        <v>70</v>
      </c>
      <c r="B681" t="s">
        <v>74</v>
      </c>
      <c r="C681" t="s">
        <v>64</v>
      </c>
      <c r="D681" t="s">
        <v>39</v>
      </c>
      <c r="E681" s="3"/>
      <c r="F681" s="3">
        <v>8.5620372</v>
      </c>
      <c r="G681" s="3">
        <v>8.606426</v>
      </c>
      <c r="H681" s="3">
        <v>8.82837</v>
      </c>
      <c r="I681" s="3">
        <v>8.959086</v>
      </c>
      <c r="J681" s="3">
        <v>9.056899</v>
      </c>
      <c r="K681" s="3">
        <v>9.130763</v>
      </c>
      <c r="L681" s="3">
        <v>9.206552</v>
      </c>
      <c r="M681" s="3">
        <v>9.28842200000001</v>
      </c>
      <c r="N681" s="3">
        <v>9.344554</v>
      </c>
      <c r="O681" s="3">
        <v>9.369009</v>
      </c>
      <c r="P681" s="3">
        <v>9.357179</v>
      </c>
      <c r="Q681" s="3">
        <v>9.324113</v>
      </c>
      <c r="R681" s="3">
        <v>9.27203900000001</v>
      </c>
      <c r="S681" s="3">
        <v>9.19216000000001</v>
      </c>
      <c r="T681" s="3">
        <v>9.07591799999999</v>
      </c>
      <c r="U681" s="3">
        <v>8.921709</v>
      </c>
      <c r="V681" s="3">
        <v>8.731603</v>
      </c>
      <c r="W681" s="3">
        <v>8.50781100000001</v>
      </c>
      <c r="X681" s="3"/>
      <c r="Y681" s="3"/>
      <c r="Z681" s="3"/>
      <c r="AA681" s="3"/>
      <c r="AB681" s="3"/>
      <c r="AC681" s="3"/>
      <c r="AD681" s="3"/>
      <c r="AE681" s="3"/>
    </row>
    <row r="682" spans="1:31">
      <c r="A682" t="s">
        <v>70</v>
      </c>
      <c r="B682" t="s">
        <v>74</v>
      </c>
      <c r="C682" t="s">
        <v>40</v>
      </c>
      <c r="D682" t="s">
        <v>18</v>
      </c>
      <c r="E682" s="3"/>
      <c r="F682" s="3">
        <v>2304.72</v>
      </c>
      <c r="G682" s="3">
        <v>2375.49</v>
      </c>
      <c r="H682" s="3">
        <v>3098.2</v>
      </c>
      <c r="I682" s="3">
        <v>3751.97</v>
      </c>
      <c r="J682" s="3">
        <v>4416.83</v>
      </c>
      <c r="K682" s="3">
        <v>5026.8</v>
      </c>
      <c r="L682" s="3">
        <v>5579.66</v>
      </c>
      <c r="M682" s="3">
        <v>6048.37</v>
      </c>
      <c r="N682" s="3">
        <v>6444.64</v>
      </c>
      <c r="O682" s="3">
        <v>6772.2</v>
      </c>
      <c r="P682" s="3">
        <v>7019.31</v>
      </c>
      <c r="Q682" s="3">
        <v>7176.03</v>
      </c>
      <c r="R682" s="3">
        <v>7255.56</v>
      </c>
      <c r="S682" s="3">
        <v>7267.54</v>
      </c>
      <c r="T682" s="3">
        <v>7228.18</v>
      </c>
      <c r="U682" s="3">
        <v>7151.05</v>
      </c>
      <c r="V682" s="3">
        <v>7043.75</v>
      </c>
      <c r="W682" s="3">
        <v>6908.1</v>
      </c>
      <c r="X682" s="3"/>
      <c r="Y682" s="3"/>
      <c r="Z682" s="3"/>
      <c r="AA682" s="3"/>
      <c r="AB682" s="3"/>
      <c r="AC682" s="3"/>
      <c r="AD682" s="3"/>
      <c r="AE682" s="3"/>
    </row>
    <row r="683" spans="1:31">
      <c r="A683" t="s">
        <v>70</v>
      </c>
      <c r="B683" t="s">
        <v>74</v>
      </c>
      <c r="C683" t="s">
        <v>40</v>
      </c>
      <c r="D683" t="s">
        <v>31</v>
      </c>
      <c r="E683" s="3"/>
      <c r="F683" s="3">
        <v>27.7030946101525</v>
      </c>
      <c r="G683" s="3">
        <v>28.343186594393</v>
      </c>
      <c r="H683" s="3">
        <v>35.6516154334741</v>
      </c>
      <c r="I683" s="3">
        <v>41.9616818112605</v>
      </c>
      <c r="J683" s="3">
        <v>48.4623049535221</v>
      </c>
      <c r="K683" s="3">
        <v>54.5561452009178</v>
      </c>
      <c r="L683" s="3">
        <v>60.2792436507693</v>
      </c>
      <c r="M683" s="3">
        <v>65.4955639919492</v>
      </c>
      <c r="N683" s="3">
        <v>70.4455177489335</v>
      </c>
      <c r="O683" s="3">
        <v>75.2904380176489</v>
      </c>
      <c r="P683" s="3">
        <v>79.8646899995369</v>
      </c>
      <c r="Q683" s="3">
        <v>84.0023575345697</v>
      </c>
      <c r="R683" s="3">
        <v>87.7910353722045</v>
      </c>
      <c r="S683" s="3">
        <v>91.2742211783437</v>
      </c>
      <c r="T683" s="3">
        <v>94.5901747831884</v>
      </c>
      <c r="U683" s="3">
        <v>97.8607349526556</v>
      </c>
      <c r="V683" s="3">
        <v>101.148672688165</v>
      </c>
      <c r="W683" s="3">
        <v>104.463499835277</v>
      </c>
      <c r="X683" s="3"/>
      <c r="Y683" s="3"/>
      <c r="Z683" s="3"/>
      <c r="AA683" s="3"/>
      <c r="AB683" s="3"/>
      <c r="AC683" s="3"/>
      <c r="AD683" s="3"/>
      <c r="AE683" s="3"/>
    </row>
    <row r="684" spans="1:31">
      <c r="A684" t="s">
        <v>70</v>
      </c>
      <c r="B684" t="s">
        <v>74</v>
      </c>
      <c r="C684" t="s">
        <v>40</v>
      </c>
      <c r="D684" t="s">
        <v>33</v>
      </c>
      <c r="E684" s="3"/>
      <c r="F684" s="3">
        <v>92.1313509433312</v>
      </c>
      <c r="G684" s="3">
        <v>93.8893153548865</v>
      </c>
      <c r="H684" s="3">
        <v>115.916641560187</v>
      </c>
      <c r="I684" s="3">
        <v>135.479262082756</v>
      </c>
      <c r="J684" s="3">
        <v>155.819804411631</v>
      </c>
      <c r="K684" s="3">
        <v>175.905650071424</v>
      </c>
      <c r="L684" s="3">
        <v>195.802716531697</v>
      </c>
      <c r="M684" s="3">
        <v>217.455788806684</v>
      </c>
      <c r="N684" s="3">
        <v>239.875488547958</v>
      </c>
      <c r="O684" s="3">
        <v>262.764493781906</v>
      </c>
      <c r="P684" s="3">
        <v>286.203220592022</v>
      </c>
      <c r="Q684" s="3">
        <v>306.945649267856</v>
      </c>
      <c r="R684" s="3">
        <v>328.686266060668</v>
      </c>
      <c r="S684" s="3">
        <v>354.031532283637</v>
      </c>
      <c r="T684" s="3">
        <v>384.974737727179</v>
      </c>
      <c r="U684" s="3">
        <v>408.86553329392</v>
      </c>
      <c r="V684" s="3">
        <v>433.097736362994</v>
      </c>
      <c r="W684" s="3">
        <v>456.02391912492</v>
      </c>
      <c r="X684" s="3"/>
      <c r="Y684" s="3"/>
      <c r="Z684" s="3"/>
      <c r="AA684" s="3"/>
      <c r="AB684" s="3"/>
      <c r="AC684" s="3"/>
      <c r="AD684" s="3"/>
      <c r="AE684" s="3"/>
    </row>
    <row r="685" spans="1:31">
      <c r="A685" t="s">
        <v>70</v>
      </c>
      <c r="B685" t="s">
        <v>74</v>
      </c>
      <c r="C685" t="s">
        <v>40</v>
      </c>
      <c r="D685" t="s">
        <v>37</v>
      </c>
      <c r="E685" s="3"/>
      <c r="F685" s="3">
        <v>25.0155889</v>
      </c>
      <c r="G685" s="3">
        <v>25.300962</v>
      </c>
      <c r="H685" s="3">
        <v>26.7278275</v>
      </c>
      <c r="I685" s="3">
        <v>27.694054</v>
      </c>
      <c r="J685" s="3">
        <v>28.345755</v>
      </c>
      <c r="K685" s="3">
        <v>28.576683</v>
      </c>
      <c r="L685" s="3">
        <v>28.496336</v>
      </c>
      <c r="M685" s="3">
        <v>27.8142515</v>
      </c>
      <c r="N685" s="3">
        <v>26.866605</v>
      </c>
      <c r="O685" s="3">
        <v>25.7728885</v>
      </c>
      <c r="P685" s="3">
        <v>24.525615</v>
      </c>
      <c r="Q685" s="3">
        <v>23.3788295</v>
      </c>
      <c r="R685" s="3">
        <v>22.074424</v>
      </c>
      <c r="S685" s="3">
        <v>20.5279455</v>
      </c>
      <c r="T685" s="3">
        <v>18.7757255</v>
      </c>
      <c r="U685" s="3">
        <v>17.48998</v>
      </c>
      <c r="V685" s="3">
        <v>16.26365</v>
      </c>
      <c r="W685" s="3">
        <v>15.1485475</v>
      </c>
      <c r="X685" s="3"/>
      <c r="Y685" s="3"/>
      <c r="Z685" s="3"/>
      <c r="AA685" s="3"/>
      <c r="AB685" s="3"/>
      <c r="AC685" s="3"/>
      <c r="AD685" s="3"/>
      <c r="AE685" s="3"/>
    </row>
    <row r="686" spans="1:31">
      <c r="A686" t="s">
        <v>70</v>
      </c>
      <c r="B686" t="s">
        <v>74</v>
      </c>
      <c r="C686" t="s">
        <v>40</v>
      </c>
      <c r="D686" t="s">
        <v>39</v>
      </c>
      <c r="E686" s="3"/>
      <c r="F686" s="3">
        <v>83.1935938</v>
      </c>
      <c r="G686" s="3">
        <v>83.811677</v>
      </c>
      <c r="H686" s="3">
        <v>86.902093</v>
      </c>
      <c r="I686" s="3">
        <v>89.414195</v>
      </c>
      <c r="J686" s="3">
        <v>91.139495</v>
      </c>
      <c r="K686" s="3">
        <v>92.139941</v>
      </c>
      <c r="L686" s="3">
        <v>92.563537</v>
      </c>
      <c r="M686" s="3">
        <v>92.3477809999999</v>
      </c>
      <c r="N686" s="3">
        <v>91.484032</v>
      </c>
      <c r="O686" s="3">
        <v>89.9476769999999</v>
      </c>
      <c r="P686" s="3">
        <v>87.89003</v>
      </c>
      <c r="Q686" s="3">
        <v>85.426531</v>
      </c>
      <c r="R686" s="3">
        <v>82.645796</v>
      </c>
      <c r="S686" s="3">
        <v>79.623139</v>
      </c>
      <c r="T686" s="3">
        <v>76.415759</v>
      </c>
      <c r="U686" s="3">
        <v>73.073741</v>
      </c>
      <c r="V686" s="3">
        <v>69.637592</v>
      </c>
      <c r="W686" s="3">
        <v>66.129318</v>
      </c>
      <c r="X686" s="3"/>
      <c r="Y686" s="3"/>
      <c r="Z686" s="3"/>
      <c r="AA686" s="3"/>
      <c r="AB686" s="3"/>
      <c r="AC686" s="3"/>
      <c r="AD686" s="3"/>
      <c r="AE686" s="3"/>
    </row>
    <row r="687" spans="1:31">
      <c r="A687" t="s">
        <v>70</v>
      </c>
      <c r="B687" t="s">
        <v>74</v>
      </c>
      <c r="C687" t="s">
        <v>54</v>
      </c>
      <c r="D687" t="s">
        <v>18</v>
      </c>
      <c r="E687" s="3"/>
      <c r="F687" s="3">
        <v>2693.384</v>
      </c>
      <c r="G687" s="3">
        <v>2674.93</v>
      </c>
      <c r="H687" s="3">
        <v>3105.54</v>
      </c>
      <c r="I687" s="3">
        <v>3386.85</v>
      </c>
      <c r="J687" s="3">
        <v>3736.3</v>
      </c>
      <c r="K687" s="3">
        <v>4175.87</v>
      </c>
      <c r="L687" s="3">
        <v>4680.86</v>
      </c>
      <c r="M687" s="3">
        <v>5181.7</v>
      </c>
      <c r="N687" s="3">
        <v>5656.42</v>
      </c>
      <c r="O687" s="3">
        <v>6117.92</v>
      </c>
      <c r="P687" s="3">
        <v>6560.87</v>
      </c>
      <c r="Q687" s="3">
        <v>6961.07</v>
      </c>
      <c r="R687" s="3">
        <v>7303.93</v>
      </c>
      <c r="S687" s="3">
        <v>7580.82</v>
      </c>
      <c r="T687" s="3">
        <v>7788.55</v>
      </c>
      <c r="U687" s="3">
        <v>7929.03</v>
      </c>
      <c r="V687" s="3">
        <v>8005.06</v>
      </c>
      <c r="W687" s="3">
        <v>8015.4</v>
      </c>
      <c r="X687" s="3"/>
      <c r="Y687" s="3"/>
      <c r="Z687" s="3"/>
      <c r="AA687" s="3"/>
      <c r="AB687" s="3"/>
      <c r="AC687" s="3"/>
      <c r="AD687" s="3"/>
      <c r="AE687" s="3"/>
    </row>
    <row r="688" spans="1:31">
      <c r="A688" t="s">
        <v>70</v>
      </c>
      <c r="B688" t="s">
        <v>74</v>
      </c>
      <c r="C688" t="s">
        <v>54</v>
      </c>
      <c r="D688" t="s">
        <v>31</v>
      </c>
      <c r="E688" s="3"/>
      <c r="F688" s="3">
        <v>40.3168031602287</v>
      </c>
      <c r="G688" s="3">
        <v>39.9534454751591</v>
      </c>
      <c r="H688" s="3">
        <v>45.8859393226516</v>
      </c>
      <c r="I688" s="3">
        <v>49.6412320423647</v>
      </c>
      <c r="J688" s="3">
        <v>54.4595749707333</v>
      </c>
      <c r="K688" s="3">
        <v>60.6468284366611</v>
      </c>
      <c r="L688" s="3">
        <v>67.7084474708996</v>
      </c>
      <c r="M688" s="3">
        <v>74.6568768958139</v>
      </c>
      <c r="N688" s="3">
        <v>81.4959587575774</v>
      </c>
      <c r="O688" s="3">
        <v>88.4590975573459</v>
      </c>
      <c r="P688" s="3">
        <v>95.4591533668911</v>
      </c>
      <c r="Q688" s="3">
        <v>102.063898659793</v>
      </c>
      <c r="R688" s="3">
        <v>108.088493063113</v>
      </c>
      <c r="S688" s="3">
        <v>113.579343452658</v>
      </c>
      <c r="T688" s="3">
        <v>118.666036243271</v>
      </c>
      <c r="U688" s="3">
        <v>123.420013059217</v>
      </c>
      <c r="V688" s="3">
        <v>127.801079725037</v>
      </c>
      <c r="W688" s="3">
        <v>131.70545084979</v>
      </c>
      <c r="X688" s="3"/>
      <c r="Y688" s="3"/>
      <c r="Z688" s="3"/>
      <c r="AA688" s="3"/>
      <c r="AB688" s="3"/>
      <c r="AC688" s="3"/>
      <c r="AD688" s="3"/>
      <c r="AE688" s="3"/>
    </row>
    <row r="689" spans="1:31">
      <c r="A689" t="s">
        <v>70</v>
      </c>
      <c r="B689" t="s">
        <v>74</v>
      </c>
      <c r="C689" t="s">
        <v>54</v>
      </c>
      <c r="D689" t="s">
        <v>33</v>
      </c>
      <c r="E689" s="3"/>
      <c r="F689" s="3">
        <v>139.304175904101</v>
      </c>
      <c r="G689" s="3">
        <v>138.110483998527</v>
      </c>
      <c r="H689" s="3">
        <v>158.969048195897</v>
      </c>
      <c r="I689" s="3">
        <v>174.508357475928</v>
      </c>
      <c r="J689" s="3">
        <v>193.775714322018</v>
      </c>
      <c r="K689" s="3">
        <v>217.308205942883</v>
      </c>
      <c r="L689" s="3">
        <v>243.7605382327</v>
      </c>
      <c r="M689" s="3">
        <v>274.916353766738</v>
      </c>
      <c r="N689" s="3">
        <v>307.598723103288</v>
      </c>
      <c r="O689" s="3">
        <v>341.723438621705</v>
      </c>
      <c r="P689" s="3">
        <v>374.43260081067</v>
      </c>
      <c r="Q689" s="3">
        <v>404.188315022285</v>
      </c>
      <c r="R689" s="3">
        <v>438.16173314063</v>
      </c>
      <c r="S689" s="3">
        <v>476.723625414243</v>
      </c>
      <c r="T689" s="3">
        <v>513.798096686635</v>
      </c>
      <c r="U689" s="3">
        <v>542.996270022141</v>
      </c>
      <c r="V689" s="3">
        <v>570.930118071101</v>
      </c>
      <c r="W689" s="3">
        <v>597.972582441589</v>
      </c>
      <c r="X689" s="3"/>
      <c r="Y689" s="3"/>
      <c r="Z689" s="3"/>
      <c r="AA689" s="3"/>
      <c r="AB689" s="3"/>
      <c r="AC689" s="3"/>
      <c r="AD689" s="3"/>
      <c r="AE689" s="3"/>
    </row>
    <row r="690" spans="1:31">
      <c r="A690" t="s">
        <v>70</v>
      </c>
      <c r="B690" t="s">
        <v>74</v>
      </c>
      <c r="C690" t="s">
        <v>54</v>
      </c>
      <c r="D690" t="s">
        <v>37</v>
      </c>
      <c r="E690" s="3"/>
      <c r="F690" s="3">
        <v>19.3345532</v>
      </c>
      <c r="G690" s="3">
        <v>19.3680445</v>
      </c>
      <c r="H690" s="3">
        <v>19.535501</v>
      </c>
      <c r="I690" s="3">
        <v>19.407953</v>
      </c>
      <c r="J690" s="3">
        <v>19.28157</v>
      </c>
      <c r="K690" s="3">
        <v>19.2163475</v>
      </c>
      <c r="L690" s="3">
        <v>19.202698</v>
      </c>
      <c r="M690" s="3">
        <v>18.8482785</v>
      </c>
      <c r="N690" s="3">
        <v>18.388958</v>
      </c>
      <c r="O690" s="3">
        <v>17.9031325</v>
      </c>
      <c r="P690" s="3">
        <v>17.5221655</v>
      </c>
      <c r="Q690" s="3">
        <v>17.2223435</v>
      </c>
      <c r="R690" s="3">
        <v>16.669484</v>
      </c>
      <c r="S690" s="3">
        <v>15.901918</v>
      </c>
      <c r="T690" s="3">
        <v>15.1587755</v>
      </c>
      <c r="U690" s="3">
        <v>14.6023655</v>
      </c>
      <c r="V690" s="3">
        <v>14.0210855</v>
      </c>
      <c r="W690" s="3">
        <v>13.4042935</v>
      </c>
      <c r="X690" s="3"/>
      <c r="Y690" s="3"/>
      <c r="Z690" s="3"/>
      <c r="AA690" s="3"/>
      <c r="AB690" s="3"/>
      <c r="AC690" s="3"/>
      <c r="AD690" s="3"/>
      <c r="AE690" s="3"/>
    </row>
    <row r="691" spans="1:31">
      <c r="A691" t="s">
        <v>70</v>
      </c>
      <c r="B691" t="s">
        <v>74</v>
      </c>
      <c r="C691" t="s">
        <v>54</v>
      </c>
      <c r="D691" t="s">
        <v>39</v>
      </c>
      <c r="E691" s="3"/>
      <c r="F691" s="3">
        <v>66.8054952</v>
      </c>
      <c r="G691" s="3">
        <v>66.951172</v>
      </c>
      <c r="H691" s="3">
        <v>67.679556</v>
      </c>
      <c r="I691" s="3">
        <v>68.22655</v>
      </c>
      <c r="J691" s="3">
        <v>68.6068519999999</v>
      </c>
      <c r="K691" s="3">
        <v>68.855538</v>
      </c>
      <c r="L691" s="3">
        <v>69.132585</v>
      </c>
      <c r="M691" s="3">
        <v>69.4068679999999</v>
      </c>
      <c r="N691" s="3">
        <v>69.407368</v>
      </c>
      <c r="O691" s="3">
        <v>69.1610040000001</v>
      </c>
      <c r="P691" s="3">
        <v>68.729606</v>
      </c>
      <c r="Q691" s="3">
        <v>68.203058</v>
      </c>
      <c r="R691" s="3">
        <v>67.573613</v>
      </c>
      <c r="S691" s="3">
        <v>66.744707</v>
      </c>
      <c r="T691" s="3">
        <v>65.634197</v>
      </c>
      <c r="U691" s="3">
        <v>64.244281</v>
      </c>
      <c r="V691" s="3">
        <v>62.6368729999999</v>
      </c>
      <c r="W691" s="3">
        <v>60.858529</v>
      </c>
      <c r="X691" s="3"/>
      <c r="Y691" s="3"/>
      <c r="Z691" s="3"/>
      <c r="AA691" s="3"/>
      <c r="AB691" s="3"/>
      <c r="AC691" s="3"/>
      <c r="AD691" s="3"/>
      <c r="AE691" s="3"/>
    </row>
    <row r="692" spans="1:31">
      <c r="A692" t="s">
        <v>70</v>
      </c>
      <c r="B692" t="s">
        <v>74</v>
      </c>
      <c r="C692" t="s">
        <v>32</v>
      </c>
      <c r="D692" t="s">
        <v>18</v>
      </c>
      <c r="E692" s="3"/>
      <c r="F692" s="3">
        <v>541.59434</v>
      </c>
      <c r="G692" s="3">
        <v>549.4998</v>
      </c>
      <c r="H692" s="3">
        <v>464.0215</v>
      </c>
      <c r="I692" s="3">
        <v>578.3747</v>
      </c>
      <c r="J692" s="3">
        <v>684.0329</v>
      </c>
      <c r="K692" s="3">
        <v>768.3268</v>
      </c>
      <c r="L692" s="3">
        <v>830.1249</v>
      </c>
      <c r="M692" s="3">
        <v>883.9696</v>
      </c>
      <c r="N692" s="3">
        <v>935.8276</v>
      </c>
      <c r="O692" s="3">
        <v>988.8345</v>
      </c>
      <c r="P692" s="3">
        <v>1040.2721</v>
      </c>
      <c r="Q692" s="3">
        <v>1087.8742</v>
      </c>
      <c r="R692" s="3">
        <v>1130.022</v>
      </c>
      <c r="S692" s="3">
        <v>1167.6031</v>
      </c>
      <c r="T692" s="3">
        <v>1203.0038</v>
      </c>
      <c r="U692" s="3">
        <v>1237.6174</v>
      </c>
      <c r="V692" s="3">
        <v>1270.4496</v>
      </c>
      <c r="W692" s="3">
        <v>1299.3936</v>
      </c>
      <c r="X692" s="3"/>
      <c r="Y692" s="3"/>
      <c r="Z692" s="3"/>
      <c r="AA692" s="3"/>
      <c r="AB692" s="3"/>
      <c r="AC692" s="3"/>
      <c r="AD692" s="3"/>
      <c r="AE692" s="3"/>
    </row>
    <row r="693" spans="1:31">
      <c r="A693" t="s">
        <v>70</v>
      </c>
      <c r="B693" t="s">
        <v>74</v>
      </c>
      <c r="C693" t="s">
        <v>32</v>
      </c>
      <c r="D693" t="s">
        <v>31</v>
      </c>
      <c r="E693" s="3"/>
      <c r="F693" s="3">
        <v>11.109534873539</v>
      </c>
      <c r="G693" s="3">
        <v>11.6454681628255</v>
      </c>
      <c r="H693" s="3">
        <v>11.7884788607817</v>
      </c>
      <c r="I693" s="3">
        <v>14.5886558149965</v>
      </c>
      <c r="J693" s="3">
        <v>17.410373721659</v>
      </c>
      <c r="K693" s="3">
        <v>19.9992269213575</v>
      </c>
      <c r="L693" s="3">
        <v>22.2881215929979</v>
      </c>
      <c r="M693" s="3">
        <v>24.5901366182064</v>
      </c>
      <c r="N693" s="3">
        <v>27.0513569520732</v>
      </c>
      <c r="O693" s="3">
        <v>29.7492038274048</v>
      </c>
      <c r="P693" s="3">
        <v>32.6401653921506</v>
      </c>
      <c r="Q693" s="3">
        <v>35.6708590565652</v>
      </c>
      <c r="R693" s="3">
        <v>38.7868678734594</v>
      </c>
      <c r="S693" s="3">
        <v>41.999581228309</v>
      </c>
      <c r="T693" s="3">
        <v>45.3838712644344</v>
      </c>
      <c r="U693" s="3">
        <v>48.9933329862889</v>
      </c>
      <c r="V693" s="3">
        <v>52.8456416776106</v>
      </c>
      <c r="W693" s="3">
        <v>56.9880879661126</v>
      </c>
      <c r="X693" s="3"/>
      <c r="Y693" s="3"/>
      <c r="Z693" s="3"/>
      <c r="AA693" s="3"/>
      <c r="AB693" s="3"/>
      <c r="AC693" s="3"/>
      <c r="AD693" s="3"/>
      <c r="AE693" s="3"/>
    </row>
    <row r="694" spans="1:31">
      <c r="A694" t="s">
        <v>70</v>
      </c>
      <c r="B694" t="s">
        <v>74</v>
      </c>
      <c r="C694" t="s">
        <v>32</v>
      </c>
      <c r="D694" t="s">
        <v>33</v>
      </c>
      <c r="E694" s="3"/>
      <c r="F694" s="3">
        <v>35.2288752096159</v>
      </c>
      <c r="G694" s="3">
        <v>37.0521588385833</v>
      </c>
      <c r="H694" s="3">
        <v>38.3024180830545</v>
      </c>
      <c r="I694" s="3">
        <v>48.3673041955245</v>
      </c>
      <c r="J694" s="3">
        <v>57.5636684352478</v>
      </c>
      <c r="K694" s="3">
        <v>66.3072953301849</v>
      </c>
      <c r="L694" s="3">
        <v>75.4945707790391</v>
      </c>
      <c r="M694" s="3">
        <v>86.7513391471815</v>
      </c>
      <c r="N694" s="3">
        <v>100.756529157297</v>
      </c>
      <c r="O694" s="3">
        <v>113.971761161881</v>
      </c>
      <c r="P694" s="3">
        <v>125.098328323794</v>
      </c>
      <c r="Q694" s="3">
        <v>135.654321298626</v>
      </c>
      <c r="R694" s="3">
        <v>149.640799550981</v>
      </c>
      <c r="S694" s="3">
        <v>167.550049812142</v>
      </c>
      <c r="T694" s="3">
        <v>185.022584449739</v>
      </c>
      <c r="U694" s="3">
        <v>203.557016750701</v>
      </c>
      <c r="V694" s="3">
        <v>220.981979904888</v>
      </c>
      <c r="W694" s="3">
        <v>240.362065411028</v>
      </c>
      <c r="X694" s="3"/>
      <c r="Y694" s="3"/>
      <c r="Z694" s="3"/>
      <c r="AA694" s="3"/>
      <c r="AB694" s="3"/>
      <c r="AC694" s="3"/>
      <c r="AD694" s="3"/>
      <c r="AE694" s="3"/>
    </row>
    <row r="695" spans="1:31">
      <c r="A695" t="s">
        <v>70</v>
      </c>
      <c r="B695" t="s">
        <v>74</v>
      </c>
      <c r="C695" t="s">
        <v>32</v>
      </c>
      <c r="D695" t="s">
        <v>37</v>
      </c>
      <c r="E695" s="3"/>
      <c r="F695" s="3">
        <v>15.3735916</v>
      </c>
      <c r="G695" s="3">
        <v>14.8304395</v>
      </c>
      <c r="H695" s="3">
        <v>12.114679</v>
      </c>
      <c r="I695" s="3">
        <v>11.9579685</v>
      </c>
      <c r="J695" s="3">
        <v>11.8830665</v>
      </c>
      <c r="K695" s="3">
        <v>11.5873645</v>
      </c>
      <c r="L695" s="3">
        <v>10.9958225</v>
      </c>
      <c r="M695" s="3">
        <v>10.189694</v>
      </c>
      <c r="N695" s="3">
        <v>9.2880095</v>
      </c>
      <c r="O695" s="3">
        <v>8.67613599999999</v>
      </c>
      <c r="P695" s="3">
        <v>8.3156355</v>
      </c>
      <c r="Q695" s="3">
        <v>8.0194585</v>
      </c>
      <c r="R695" s="3">
        <v>7.55156349999999</v>
      </c>
      <c r="S695" s="3">
        <v>6.96868249999999</v>
      </c>
      <c r="T695" s="3">
        <v>6.5019295</v>
      </c>
      <c r="U695" s="3">
        <v>6.07995449999999</v>
      </c>
      <c r="V695" s="3">
        <v>5.7491095</v>
      </c>
      <c r="W695" s="3">
        <v>5.40598449999999</v>
      </c>
      <c r="X695" s="3"/>
      <c r="Y695" s="3"/>
      <c r="Z695" s="3"/>
      <c r="AA695" s="3"/>
      <c r="AB695" s="3"/>
      <c r="AC695" s="3"/>
      <c r="AD695" s="3"/>
      <c r="AE695" s="3"/>
    </row>
    <row r="696" spans="1:31">
      <c r="A696" t="s">
        <v>70</v>
      </c>
      <c r="B696" t="s">
        <v>74</v>
      </c>
      <c r="C696" t="s">
        <v>32</v>
      </c>
      <c r="D696" t="s">
        <v>39</v>
      </c>
      <c r="E696" s="3"/>
      <c r="F696" s="3">
        <v>48.7504064</v>
      </c>
      <c r="G696" s="3">
        <v>47.18572</v>
      </c>
      <c r="H696" s="3">
        <v>39.362288</v>
      </c>
      <c r="I696" s="3">
        <v>39.64551</v>
      </c>
      <c r="J696" s="3">
        <v>39.288812</v>
      </c>
      <c r="K696" s="3">
        <v>38.417825</v>
      </c>
      <c r="L696" s="3">
        <v>37.245171</v>
      </c>
      <c r="M696" s="3">
        <v>35.948137</v>
      </c>
      <c r="N696" s="3">
        <v>34.594479</v>
      </c>
      <c r="O696" s="3">
        <v>33.239024</v>
      </c>
      <c r="P696" s="3">
        <v>31.87092</v>
      </c>
      <c r="Q696" s="3">
        <v>30.497561</v>
      </c>
      <c r="R696" s="3">
        <v>29.134139</v>
      </c>
      <c r="S696" s="3">
        <v>27.800351</v>
      </c>
      <c r="T696" s="3">
        <v>26.507298</v>
      </c>
      <c r="U696" s="3">
        <v>25.260935</v>
      </c>
      <c r="V696" s="3">
        <v>24.040764</v>
      </c>
      <c r="W696" s="3">
        <v>22.801144</v>
      </c>
      <c r="X696" s="3"/>
      <c r="Y696" s="3"/>
      <c r="Z696" s="3"/>
      <c r="AA696" s="3"/>
      <c r="AB696" s="3"/>
      <c r="AC696" s="3"/>
      <c r="AD696" s="3"/>
      <c r="AE696" s="3"/>
    </row>
    <row r="697" spans="1:31">
      <c r="A697" t="s">
        <v>70</v>
      </c>
      <c r="B697" t="s">
        <v>74</v>
      </c>
      <c r="C697" t="s">
        <v>26</v>
      </c>
      <c r="D697" t="s">
        <v>18</v>
      </c>
      <c r="E697" s="3"/>
      <c r="F697" s="3">
        <v>285.45468</v>
      </c>
      <c r="G697" s="3">
        <v>290.9165</v>
      </c>
      <c r="H697" s="3">
        <v>352.0089</v>
      </c>
      <c r="I697" s="3">
        <v>420.2141</v>
      </c>
      <c r="J697" s="3">
        <v>486.0917</v>
      </c>
      <c r="K697" s="3">
        <v>544.7256</v>
      </c>
      <c r="L697" s="3">
        <v>596.3269</v>
      </c>
      <c r="M697" s="3">
        <v>640.0754</v>
      </c>
      <c r="N697" s="3">
        <v>678.0574</v>
      </c>
      <c r="O697" s="3">
        <v>712.6083</v>
      </c>
      <c r="P697" s="3">
        <v>746.7718</v>
      </c>
      <c r="Q697" s="3">
        <v>779.9573</v>
      </c>
      <c r="R697" s="3">
        <v>810.1416</v>
      </c>
      <c r="S697" s="3">
        <v>836.6528</v>
      </c>
      <c r="T697" s="3">
        <v>859.3291</v>
      </c>
      <c r="U697" s="3">
        <v>878.9956</v>
      </c>
      <c r="V697" s="3">
        <v>896.0369</v>
      </c>
      <c r="W697" s="3">
        <v>910.4813</v>
      </c>
      <c r="X697" s="3"/>
      <c r="Y697" s="3"/>
      <c r="Z697" s="3"/>
      <c r="AA697" s="3"/>
      <c r="AB697" s="3"/>
      <c r="AC697" s="3"/>
      <c r="AD697" s="3"/>
      <c r="AE697" s="3"/>
    </row>
    <row r="698" spans="1:31">
      <c r="A698" t="s">
        <v>70</v>
      </c>
      <c r="B698" t="s">
        <v>74</v>
      </c>
      <c r="C698" t="s">
        <v>26</v>
      </c>
      <c r="D698" t="s">
        <v>31</v>
      </c>
      <c r="E698" s="3"/>
      <c r="F698" s="3">
        <v>15.3794871079825</v>
      </c>
      <c r="G698" s="3">
        <v>15.7634660535754</v>
      </c>
      <c r="H698" s="3">
        <v>19.6357339902808</v>
      </c>
      <c r="I698" s="3">
        <v>23.9347417979696</v>
      </c>
      <c r="J698" s="3">
        <v>28.4204253091922</v>
      </c>
      <c r="K698" s="3">
        <v>32.8513472520328</v>
      </c>
      <c r="L698" s="3">
        <v>37.1617216012783</v>
      </c>
      <c r="M698" s="3">
        <v>41.2480684967224</v>
      </c>
      <c r="N698" s="3">
        <v>45.2094326363136</v>
      </c>
      <c r="O698" s="3">
        <v>49.2027704303218</v>
      </c>
      <c r="P698" s="3">
        <v>53.4531670515349</v>
      </c>
      <c r="Q698" s="3">
        <v>57.9669405358178</v>
      </c>
      <c r="R698" s="3">
        <v>62.6233580474574</v>
      </c>
      <c r="S698" s="3">
        <v>67.3699725230637</v>
      </c>
      <c r="T698" s="3">
        <v>72.1837226471553</v>
      </c>
      <c r="U698" s="3">
        <v>77.1317718239474</v>
      </c>
      <c r="V698" s="3">
        <v>82.2629929551442</v>
      </c>
      <c r="W698" s="3">
        <v>87.6452083751073</v>
      </c>
      <c r="X698" s="3"/>
      <c r="Y698" s="3"/>
      <c r="Z698" s="3"/>
      <c r="AA698" s="3"/>
      <c r="AB698" s="3"/>
      <c r="AC698" s="3"/>
      <c r="AD698" s="3"/>
      <c r="AE698" s="3"/>
    </row>
    <row r="699" spans="1:31">
      <c r="A699" t="s">
        <v>70</v>
      </c>
      <c r="B699" t="s">
        <v>74</v>
      </c>
      <c r="C699" t="s">
        <v>26</v>
      </c>
      <c r="D699" t="s">
        <v>33</v>
      </c>
      <c r="E699" s="3"/>
      <c r="F699" s="3">
        <v>50.1862813192335</v>
      </c>
      <c r="G699" s="3">
        <v>51.5316009494456</v>
      </c>
      <c r="H699" s="3">
        <v>64.7922366137931</v>
      </c>
      <c r="I699" s="3">
        <v>80.5736104011252</v>
      </c>
      <c r="J699" s="3">
        <v>97.3269276531829</v>
      </c>
      <c r="K699" s="3">
        <v>113.632138923833</v>
      </c>
      <c r="L699" s="3">
        <v>130.813963755221</v>
      </c>
      <c r="M699" s="3">
        <v>148.758483609153</v>
      </c>
      <c r="N699" s="3">
        <v>168.108438118461</v>
      </c>
      <c r="O699" s="3">
        <v>188.372234108063</v>
      </c>
      <c r="P699" s="3">
        <v>209.396739086242</v>
      </c>
      <c r="Q699" s="3">
        <v>230.931880396201</v>
      </c>
      <c r="R699" s="3">
        <v>251.799813110169</v>
      </c>
      <c r="S699" s="3">
        <v>276.449575257376</v>
      </c>
      <c r="T699" s="3">
        <v>303.436166685442</v>
      </c>
      <c r="U699" s="3">
        <v>332.710907218994</v>
      </c>
      <c r="V699" s="3">
        <v>363.825130754425</v>
      </c>
      <c r="W699" s="3">
        <v>397.014070197281</v>
      </c>
      <c r="X699" s="3"/>
      <c r="Y699" s="3"/>
      <c r="Z699" s="3"/>
      <c r="AA699" s="3"/>
      <c r="AB699" s="3"/>
      <c r="AC699" s="3"/>
      <c r="AD699" s="3"/>
      <c r="AE699" s="3"/>
    </row>
    <row r="700" spans="1:31">
      <c r="A700" t="s">
        <v>70</v>
      </c>
      <c r="B700" t="s">
        <v>74</v>
      </c>
      <c r="C700" t="s">
        <v>26</v>
      </c>
      <c r="D700" t="s">
        <v>37</v>
      </c>
      <c r="E700" s="3"/>
      <c r="F700" s="3">
        <v>5.6879026</v>
      </c>
      <c r="G700" s="3">
        <v>5.6454</v>
      </c>
      <c r="H700" s="3">
        <v>5.43288699999999</v>
      </c>
      <c r="I700" s="3">
        <v>5.21528199999999</v>
      </c>
      <c r="J700" s="3">
        <v>4.99442149999999</v>
      </c>
      <c r="K700" s="3">
        <v>4.79376349999999</v>
      </c>
      <c r="L700" s="3">
        <v>4.55858749999999</v>
      </c>
      <c r="M700" s="3">
        <v>4.30278249999999</v>
      </c>
      <c r="N700" s="3">
        <v>4.03345249999999</v>
      </c>
      <c r="O700" s="3">
        <v>3.78297949999999</v>
      </c>
      <c r="P700" s="3">
        <v>3.56630099999998</v>
      </c>
      <c r="Q700" s="3">
        <v>3.37743449999999</v>
      </c>
      <c r="R700" s="3">
        <v>3.21740349999999</v>
      </c>
      <c r="S700" s="3">
        <v>3.02642099999999</v>
      </c>
      <c r="T700" s="3">
        <v>2.83199299999998</v>
      </c>
      <c r="U700" s="3">
        <v>2.64191999999999</v>
      </c>
      <c r="V700" s="3">
        <v>2.46282299999999</v>
      </c>
      <c r="W700" s="3">
        <v>2.29332249999999</v>
      </c>
      <c r="X700" s="3"/>
      <c r="Y700" s="3"/>
      <c r="Z700" s="3"/>
      <c r="AA700" s="3"/>
      <c r="AB700" s="3"/>
      <c r="AC700" s="3"/>
      <c r="AD700" s="3"/>
      <c r="AE700" s="3"/>
    </row>
    <row r="701" spans="1:31">
      <c r="A701" t="s">
        <v>70</v>
      </c>
      <c r="B701" t="s">
        <v>74</v>
      </c>
      <c r="C701" t="s">
        <v>26</v>
      </c>
      <c r="D701" t="s">
        <v>39</v>
      </c>
      <c r="E701" s="3"/>
      <c r="F701" s="3">
        <v>18.5607412</v>
      </c>
      <c r="G701" s="3">
        <v>18.45511</v>
      </c>
      <c r="H701" s="3">
        <v>17.926954</v>
      </c>
      <c r="I701" s="3">
        <v>17.556659</v>
      </c>
      <c r="J701" s="3">
        <v>17.103604</v>
      </c>
      <c r="K701" s="3">
        <v>16.58153</v>
      </c>
      <c r="L701" s="3">
        <v>16.046805</v>
      </c>
      <c r="M701" s="3">
        <v>15.517706</v>
      </c>
      <c r="N701" s="3">
        <v>14.99814</v>
      </c>
      <c r="O701" s="3">
        <v>14.483093</v>
      </c>
      <c r="P701" s="3">
        <v>13.970581</v>
      </c>
      <c r="Q701" s="3">
        <v>13.455209</v>
      </c>
      <c r="R701" s="3">
        <v>12.936732</v>
      </c>
      <c r="S701" s="3">
        <v>12.418779</v>
      </c>
      <c r="T701" s="3">
        <v>11.904749</v>
      </c>
      <c r="U701" s="3">
        <v>11.396025</v>
      </c>
      <c r="V701" s="3">
        <v>10.892345</v>
      </c>
      <c r="W701" s="3">
        <v>10.388261</v>
      </c>
      <c r="X701" s="3"/>
      <c r="Y701" s="3"/>
      <c r="Z701" s="3"/>
      <c r="AA701" s="3"/>
      <c r="AB701" s="3"/>
      <c r="AC701" s="3"/>
      <c r="AD701" s="3"/>
      <c r="AE701" s="3"/>
    </row>
    <row r="702" spans="1:31">
      <c r="A702" t="s">
        <v>70</v>
      </c>
      <c r="B702" t="s">
        <v>75</v>
      </c>
      <c r="C702" t="s">
        <v>30</v>
      </c>
      <c r="D702" t="s">
        <v>18</v>
      </c>
      <c r="E702" s="3"/>
      <c r="F702" s="3">
        <v>2210.4794</v>
      </c>
      <c r="G702" s="3">
        <v>2262.425</v>
      </c>
      <c r="H702" s="3">
        <v>2781.659</v>
      </c>
      <c r="I702" s="3">
        <v>3479.932</v>
      </c>
      <c r="J702" s="3">
        <v>4570.261</v>
      </c>
      <c r="K702" s="3">
        <v>6212.716</v>
      </c>
      <c r="L702" s="3">
        <v>8405.192</v>
      </c>
      <c r="M702" s="3">
        <v>10968.828</v>
      </c>
      <c r="N702" s="3">
        <v>13898.53</v>
      </c>
      <c r="O702" s="3">
        <v>17245.028</v>
      </c>
      <c r="P702" s="3">
        <v>21004.777</v>
      </c>
      <c r="Q702" s="3">
        <v>25047.134</v>
      </c>
      <c r="R702" s="3">
        <v>29376.884</v>
      </c>
      <c r="S702" s="3">
        <v>33986.885</v>
      </c>
      <c r="T702" s="3">
        <v>38883.19</v>
      </c>
      <c r="U702" s="3">
        <v>44093.83</v>
      </c>
      <c r="V702" s="3">
        <v>49620.98</v>
      </c>
      <c r="W702" s="3">
        <v>55406.02</v>
      </c>
      <c r="X702" s="3"/>
      <c r="Y702" s="3"/>
      <c r="Z702" s="3"/>
      <c r="AA702" s="3"/>
      <c r="AB702" s="3"/>
      <c r="AC702" s="3"/>
      <c r="AD702" s="3"/>
      <c r="AE702" s="3"/>
    </row>
    <row r="703" spans="1:31">
      <c r="A703" t="s">
        <v>70</v>
      </c>
      <c r="B703" t="s">
        <v>75</v>
      </c>
      <c r="C703" t="s">
        <v>30</v>
      </c>
      <c r="D703" t="s">
        <v>31</v>
      </c>
      <c r="E703" s="3"/>
      <c r="F703" s="3">
        <v>10.9471778064152</v>
      </c>
      <c r="G703" s="3">
        <v>11.0450116108279</v>
      </c>
      <c r="H703" s="3">
        <v>12.6779417070796</v>
      </c>
      <c r="I703" s="3">
        <v>14.989502211432</v>
      </c>
      <c r="J703" s="3">
        <v>18.7832775873108</v>
      </c>
      <c r="K703" s="3">
        <v>24.545444542647</v>
      </c>
      <c r="L703" s="3">
        <v>32.0946653775127</v>
      </c>
      <c r="M703" s="3">
        <v>40.7696278674072</v>
      </c>
      <c r="N703" s="3">
        <v>50.6930209941419</v>
      </c>
      <c r="O703" s="3">
        <v>62.2135094188647</v>
      </c>
      <c r="P703" s="3">
        <v>75.4593169912691</v>
      </c>
      <c r="Q703" s="3">
        <v>90.106869766112</v>
      </c>
      <c r="R703" s="3">
        <v>106.280937323785</v>
      </c>
      <c r="S703" s="3">
        <v>124.087737815783</v>
      </c>
      <c r="T703" s="3">
        <v>143.716709584774</v>
      </c>
      <c r="U703" s="3">
        <v>165.405994713132</v>
      </c>
      <c r="V703" s="3">
        <v>189.44352350359</v>
      </c>
      <c r="W703" s="3">
        <v>215.989086298313</v>
      </c>
      <c r="X703" s="3"/>
      <c r="Y703" s="3"/>
      <c r="Z703" s="3"/>
      <c r="AA703" s="3"/>
      <c r="AB703" s="3"/>
      <c r="AC703" s="3"/>
      <c r="AD703" s="3"/>
      <c r="AE703" s="3"/>
    </row>
    <row r="704" spans="1:31">
      <c r="A704" t="s">
        <v>70</v>
      </c>
      <c r="B704" t="s">
        <v>75</v>
      </c>
      <c r="C704" t="s">
        <v>30</v>
      </c>
      <c r="D704" t="s">
        <v>33</v>
      </c>
      <c r="E704" s="3"/>
      <c r="F704" s="3">
        <v>39.4847703356532</v>
      </c>
      <c r="G704" s="3">
        <v>39.7785391579074</v>
      </c>
      <c r="H704" s="3">
        <v>45.3499356182661</v>
      </c>
      <c r="I704" s="3">
        <v>52.5473743466558</v>
      </c>
      <c r="J704" s="3">
        <v>64.3070846171766</v>
      </c>
      <c r="K704" s="3">
        <v>82.1738504638439</v>
      </c>
      <c r="L704" s="3">
        <v>106.473700782761</v>
      </c>
      <c r="M704" s="3">
        <v>135.945112610739</v>
      </c>
      <c r="N704" s="3">
        <v>171.032950589403</v>
      </c>
      <c r="O704" s="3">
        <v>211.412812526122</v>
      </c>
      <c r="P704" s="3">
        <v>257.115673781194</v>
      </c>
      <c r="Q704" s="3">
        <v>308.788073641943</v>
      </c>
      <c r="R704" s="3">
        <v>371.658889372911</v>
      </c>
      <c r="S704" s="3">
        <v>454.129947505436</v>
      </c>
      <c r="T704" s="3">
        <v>557.250466286361</v>
      </c>
      <c r="U704" s="3">
        <v>678.018932491564</v>
      </c>
      <c r="V704" s="3">
        <v>817.620948807962</v>
      </c>
      <c r="W704" s="3">
        <v>981.347696529945</v>
      </c>
      <c r="X704" s="3"/>
      <c r="Y704" s="3"/>
      <c r="Z704" s="3"/>
      <c r="AA704" s="3"/>
      <c r="AB704" s="3"/>
      <c r="AC704" s="3"/>
      <c r="AD704" s="3"/>
      <c r="AE704" s="3"/>
    </row>
    <row r="705" spans="1:31">
      <c r="A705" t="s">
        <v>70</v>
      </c>
      <c r="B705" t="s">
        <v>75</v>
      </c>
      <c r="C705" t="s">
        <v>30</v>
      </c>
      <c r="D705" t="s">
        <v>37</v>
      </c>
      <c r="E705" s="3"/>
      <c r="F705" s="3">
        <v>55.9830887</v>
      </c>
      <c r="G705" s="3">
        <v>56.8755175</v>
      </c>
      <c r="H705" s="3">
        <v>61.3376615</v>
      </c>
      <c r="I705" s="3">
        <v>66.22466</v>
      </c>
      <c r="J705" s="3">
        <v>71.0693235</v>
      </c>
      <c r="K705" s="3">
        <v>75.604538</v>
      </c>
      <c r="L705" s="3">
        <v>78.9414845</v>
      </c>
      <c r="M705" s="3">
        <v>80.6857105</v>
      </c>
      <c r="N705" s="3">
        <v>81.2622945</v>
      </c>
      <c r="O705" s="3">
        <v>81.5704015</v>
      </c>
      <c r="P705" s="3">
        <v>81.69388</v>
      </c>
      <c r="Q705" s="3">
        <v>81.114318</v>
      </c>
      <c r="R705" s="3">
        <v>79.0425975</v>
      </c>
      <c r="S705" s="3">
        <v>74.839559</v>
      </c>
      <c r="T705" s="3">
        <v>69.776864</v>
      </c>
      <c r="U705" s="3">
        <v>65.0333315</v>
      </c>
      <c r="V705" s="3">
        <v>60.6894675</v>
      </c>
      <c r="W705" s="3">
        <v>56.4591125</v>
      </c>
      <c r="X705" s="3"/>
      <c r="Y705" s="3"/>
      <c r="Z705" s="3"/>
      <c r="AA705" s="3"/>
      <c r="AB705" s="3"/>
      <c r="AC705" s="3"/>
      <c r="AD705" s="3"/>
      <c r="AE705" s="3"/>
    </row>
    <row r="706" spans="1:31">
      <c r="A706" t="s">
        <v>70</v>
      </c>
      <c r="B706" t="s">
        <v>75</v>
      </c>
      <c r="C706" t="s">
        <v>30</v>
      </c>
      <c r="D706" t="s">
        <v>39</v>
      </c>
      <c r="E706" s="3"/>
      <c r="F706" s="3">
        <v>201.9223072</v>
      </c>
      <c r="G706" s="3">
        <v>204.836815</v>
      </c>
      <c r="H706" s="3">
        <v>219.409354</v>
      </c>
      <c r="I706" s="3">
        <v>232.157943</v>
      </c>
      <c r="J706" s="3">
        <v>243.315416</v>
      </c>
      <c r="K706" s="3">
        <v>253.110755</v>
      </c>
      <c r="L706" s="3">
        <v>261.88751</v>
      </c>
      <c r="M706" s="3">
        <v>269.044104</v>
      </c>
      <c r="N706" s="3">
        <v>274.170482</v>
      </c>
      <c r="O706" s="3">
        <v>277.19105</v>
      </c>
      <c r="P706" s="3">
        <v>278.35896</v>
      </c>
      <c r="Q706" s="3">
        <v>277.971414</v>
      </c>
      <c r="R706" s="3">
        <v>276.407837</v>
      </c>
      <c r="S706" s="3">
        <v>273.893985</v>
      </c>
      <c r="T706" s="3">
        <v>270.554413</v>
      </c>
      <c r="U706" s="3">
        <v>266.579395</v>
      </c>
      <c r="V706" s="3">
        <v>261.9302</v>
      </c>
      <c r="W706" s="3">
        <v>256.522313</v>
      </c>
      <c r="X706" s="3"/>
      <c r="Y706" s="3"/>
      <c r="Z706" s="3"/>
      <c r="AA706" s="3"/>
      <c r="AB706" s="3"/>
      <c r="AC706" s="3"/>
      <c r="AD706" s="3"/>
      <c r="AE706" s="3"/>
    </row>
    <row r="707" spans="1:31">
      <c r="A707" t="s">
        <v>70</v>
      </c>
      <c r="B707" t="s">
        <v>75</v>
      </c>
      <c r="C707" t="s">
        <v>8</v>
      </c>
      <c r="D707" t="s">
        <v>18</v>
      </c>
      <c r="E707" s="3"/>
      <c r="F707" s="3">
        <v>3397.856982</v>
      </c>
      <c r="G707" s="3">
        <v>3474.203133</v>
      </c>
      <c r="H707" s="3">
        <v>4245.216499</v>
      </c>
      <c r="I707" s="3">
        <v>5433.765725</v>
      </c>
      <c r="J707" s="3">
        <v>7324.26916</v>
      </c>
      <c r="K707" s="3">
        <v>10077.56772</v>
      </c>
      <c r="L707" s="3">
        <v>13943.91252</v>
      </c>
      <c r="M707" s="3">
        <v>18897.70709</v>
      </c>
      <c r="N707" s="3">
        <v>25088.11149</v>
      </c>
      <c r="O707" s="3">
        <v>32805.56477</v>
      </c>
      <c r="P707" s="3">
        <v>42333.75044</v>
      </c>
      <c r="Q707" s="3">
        <v>53789.3109</v>
      </c>
      <c r="R707" s="3">
        <v>67329.7191</v>
      </c>
      <c r="S707" s="3">
        <v>83011.58796</v>
      </c>
      <c r="T707" s="3">
        <v>100914.10282</v>
      </c>
      <c r="U707" s="3">
        <v>121173.5845</v>
      </c>
      <c r="V707" s="3">
        <v>143890.3828</v>
      </c>
      <c r="W707" s="3">
        <v>169111.2764</v>
      </c>
      <c r="X707" s="3"/>
      <c r="Y707" s="3"/>
      <c r="Z707" s="3"/>
      <c r="AA707" s="3"/>
      <c r="AB707" s="3"/>
      <c r="AC707" s="3"/>
      <c r="AD707" s="3"/>
      <c r="AE707" s="3"/>
    </row>
    <row r="708" spans="1:31">
      <c r="A708" t="s">
        <v>70</v>
      </c>
      <c r="B708" t="s">
        <v>75</v>
      </c>
      <c r="C708" t="s">
        <v>8</v>
      </c>
      <c r="D708" t="s">
        <v>31</v>
      </c>
      <c r="E708" s="3"/>
      <c r="F708" s="3">
        <v>3.22832444231702</v>
      </c>
      <c r="G708" s="3">
        <v>3.21907038527279</v>
      </c>
      <c r="H708" s="3">
        <v>3.49985444398384</v>
      </c>
      <c r="I708" s="3">
        <v>4.0500331459269</v>
      </c>
      <c r="J708" s="3">
        <v>4.99728751893527</v>
      </c>
      <c r="K708" s="3">
        <v>6.36775342050794</v>
      </c>
      <c r="L708" s="3">
        <v>8.22125267878529</v>
      </c>
      <c r="M708" s="3">
        <v>10.4857428017552</v>
      </c>
      <c r="N708" s="3">
        <v>13.2398179072945</v>
      </c>
      <c r="O708" s="3">
        <v>16.6323763062977</v>
      </c>
      <c r="P708" s="3">
        <v>20.7840047752178</v>
      </c>
      <c r="Q708" s="3">
        <v>25.7540814447077</v>
      </c>
      <c r="R708" s="3">
        <v>31.6498449968816</v>
      </c>
      <c r="S708" s="3">
        <v>38.5630439147734</v>
      </c>
      <c r="T708" s="3">
        <v>46.629777994113</v>
      </c>
      <c r="U708" s="3">
        <v>56.0414919820315</v>
      </c>
      <c r="V708" s="3">
        <v>67.0115621369064</v>
      </c>
      <c r="W708" s="3">
        <v>79.7555544615326</v>
      </c>
      <c r="X708" s="3"/>
      <c r="Y708" s="3"/>
      <c r="Z708" s="3"/>
      <c r="AA708" s="3"/>
      <c r="AB708" s="3"/>
      <c r="AC708" s="3"/>
      <c r="AD708" s="3"/>
      <c r="AE708" s="3"/>
    </row>
    <row r="709" spans="1:31">
      <c r="A709" t="s">
        <v>70</v>
      </c>
      <c r="B709" t="s">
        <v>75</v>
      </c>
      <c r="C709" t="s">
        <v>8</v>
      </c>
      <c r="D709" t="s">
        <v>33</v>
      </c>
      <c r="E709" s="3"/>
      <c r="F709" s="3">
        <v>14.7796283965953</v>
      </c>
      <c r="G709" s="3">
        <v>14.6006519696681</v>
      </c>
      <c r="H709" s="3">
        <v>15.2604596434594</v>
      </c>
      <c r="I709" s="3">
        <v>16.7396100283034</v>
      </c>
      <c r="J709" s="3">
        <v>19.450906766741</v>
      </c>
      <c r="K709" s="3">
        <v>23.493295850462</v>
      </c>
      <c r="L709" s="3">
        <v>29.0373454539467</v>
      </c>
      <c r="M709" s="3">
        <v>35.8729478905484</v>
      </c>
      <c r="N709" s="3">
        <v>44.228166749595</v>
      </c>
      <c r="O709" s="3">
        <v>54.4244353096489</v>
      </c>
      <c r="P709" s="3">
        <v>67.056327686117</v>
      </c>
      <c r="Q709" s="3">
        <v>82.5673805658591</v>
      </c>
      <c r="R709" s="3">
        <v>101.846448032107</v>
      </c>
      <c r="S709" s="3">
        <v>125.785981455996</v>
      </c>
      <c r="T709" s="3">
        <v>155.7981037937</v>
      </c>
      <c r="U709" s="3">
        <v>191.978888751914</v>
      </c>
      <c r="V709" s="3">
        <v>235.295949467127</v>
      </c>
      <c r="W709" s="3">
        <v>287.68435514197</v>
      </c>
      <c r="X709" s="3"/>
      <c r="Y709" s="3"/>
      <c r="Z709" s="3"/>
      <c r="AA709" s="3"/>
      <c r="AB709" s="3"/>
      <c r="AC709" s="3"/>
      <c r="AD709" s="3"/>
      <c r="AE709" s="3"/>
    </row>
    <row r="710" spans="1:31">
      <c r="A710" t="s">
        <v>70</v>
      </c>
      <c r="B710" t="s">
        <v>75</v>
      </c>
      <c r="C710" t="s">
        <v>8</v>
      </c>
      <c r="D710" t="s">
        <v>37</v>
      </c>
      <c r="E710" s="3"/>
      <c r="F710" s="3">
        <v>229.9013812</v>
      </c>
      <c r="G710" s="3">
        <v>237.948493</v>
      </c>
      <c r="H710" s="3">
        <v>278.184052</v>
      </c>
      <c r="I710" s="3">
        <v>324.6052755</v>
      </c>
      <c r="J710" s="3">
        <v>376.5515535</v>
      </c>
      <c r="K710" s="3">
        <v>428.9550425</v>
      </c>
      <c r="L710" s="3">
        <v>480.2061725</v>
      </c>
      <c r="M710" s="3">
        <v>526.795488</v>
      </c>
      <c r="N710" s="3">
        <v>567.242853</v>
      </c>
      <c r="O710" s="3">
        <v>602.7727175</v>
      </c>
      <c r="P710" s="3">
        <v>631.3162665</v>
      </c>
      <c r="Q710" s="3">
        <v>651.459578</v>
      </c>
      <c r="R710" s="3">
        <v>661.0904985</v>
      </c>
      <c r="S710" s="3">
        <v>659.9430795</v>
      </c>
      <c r="T710" s="3">
        <v>647.7235625</v>
      </c>
      <c r="U710" s="3">
        <v>631.1818205</v>
      </c>
      <c r="V710" s="3">
        <v>611.529366</v>
      </c>
      <c r="W710" s="3">
        <v>587.836194</v>
      </c>
      <c r="X710" s="3"/>
      <c r="Y710" s="3"/>
      <c r="Z710" s="3"/>
      <c r="AA710" s="3"/>
      <c r="AB710" s="3"/>
      <c r="AC710" s="3"/>
      <c r="AD710" s="3"/>
      <c r="AE710" s="3"/>
    </row>
    <row r="711" spans="1:31">
      <c r="A711" t="s">
        <v>70</v>
      </c>
      <c r="B711" t="s">
        <v>75</v>
      </c>
      <c r="C711" t="s">
        <v>8</v>
      </c>
      <c r="D711" t="s">
        <v>39</v>
      </c>
      <c r="E711" s="3"/>
      <c r="F711" s="3">
        <v>1052.514096</v>
      </c>
      <c r="G711" s="3">
        <v>1079.256654</v>
      </c>
      <c r="H711" s="3">
        <v>1212.969444</v>
      </c>
      <c r="I711" s="3">
        <v>1341.659569</v>
      </c>
      <c r="J711" s="3">
        <v>1465.648941</v>
      </c>
      <c r="K711" s="3">
        <v>1582.5939</v>
      </c>
      <c r="L711" s="3">
        <v>1696.08125</v>
      </c>
      <c r="M711" s="3">
        <v>1802.228745</v>
      </c>
      <c r="N711" s="3">
        <v>1894.89853</v>
      </c>
      <c r="O711" s="3">
        <v>1972.391928</v>
      </c>
      <c r="P711" s="3">
        <v>2036.842798</v>
      </c>
      <c r="Q711" s="3">
        <v>2088.574233</v>
      </c>
      <c r="R711" s="3">
        <v>2127.331717</v>
      </c>
      <c r="S711" s="3">
        <v>2152.620217</v>
      </c>
      <c r="T711" s="3">
        <v>2164.155764</v>
      </c>
      <c r="U711" s="3">
        <v>2162.211965</v>
      </c>
      <c r="V711" s="3">
        <v>2147.247105</v>
      </c>
      <c r="W711" s="3">
        <v>2120.369892</v>
      </c>
      <c r="X711" s="3"/>
      <c r="Y711" s="3"/>
      <c r="Z711" s="3"/>
      <c r="AA711" s="3"/>
      <c r="AB711" s="3"/>
      <c r="AC711" s="3"/>
      <c r="AD711" s="3"/>
      <c r="AE711" s="3"/>
    </row>
    <row r="712" spans="1:31">
      <c r="A712" t="s">
        <v>70</v>
      </c>
      <c r="B712" t="s">
        <v>75</v>
      </c>
      <c r="C712" t="s">
        <v>58</v>
      </c>
      <c r="D712" t="s">
        <v>18</v>
      </c>
      <c r="E712" s="3"/>
      <c r="F712" s="3">
        <v>1184.568</v>
      </c>
      <c r="G712" s="3">
        <v>1202.79</v>
      </c>
      <c r="H712" s="3">
        <v>1383.38</v>
      </c>
      <c r="I712" s="3">
        <v>1585.28</v>
      </c>
      <c r="J712" s="3">
        <v>1873.35</v>
      </c>
      <c r="K712" s="3">
        <v>2264.85</v>
      </c>
      <c r="L712" s="3">
        <v>2744.98</v>
      </c>
      <c r="M712" s="3">
        <v>3261.02</v>
      </c>
      <c r="N712" s="3">
        <v>3808.83</v>
      </c>
      <c r="O712" s="3">
        <v>4407.47</v>
      </c>
      <c r="P712" s="3">
        <v>5058.43</v>
      </c>
      <c r="Q712" s="3">
        <v>5750.87</v>
      </c>
      <c r="R712" s="3">
        <v>6471.85</v>
      </c>
      <c r="S712" s="3">
        <v>7209</v>
      </c>
      <c r="T712" s="3">
        <v>7938.24</v>
      </c>
      <c r="U712" s="3">
        <v>8631.4</v>
      </c>
      <c r="V712" s="3">
        <v>9270.8</v>
      </c>
      <c r="W712" s="3">
        <v>9853.5</v>
      </c>
      <c r="X712" s="3"/>
      <c r="Y712" s="3"/>
      <c r="Z712" s="3"/>
      <c r="AA712" s="3"/>
      <c r="AB712" s="3"/>
      <c r="AC712" s="3"/>
      <c r="AD712" s="3"/>
      <c r="AE712" s="3"/>
    </row>
    <row r="713" spans="1:31">
      <c r="A713" t="s">
        <v>70</v>
      </c>
      <c r="B713" t="s">
        <v>75</v>
      </c>
      <c r="C713" t="s">
        <v>58</v>
      </c>
      <c r="D713" t="s">
        <v>31</v>
      </c>
      <c r="E713" s="3"/>
      <c r="F713" s="3">
        <v>46.9042163183013</v>
      </c>
      <c r="G713" s="3">
        <v>47.08664982552</v>
      </c>
      <c r="H713" s="3">
        <v>51.2555019227019</v>
      </c>
      <c r="I713" s="3">
        <v>55.732833961591</v>
      </c>
      <c r="J713" s="3">
        <v>62.7062236768003</v>
      </c>
      <c r="K713" s="3">
        <v>72.4013621947793</v>
      </c>
      <c r="L713" s="3">
        <v>83.9368395296041</v>
      </c>
      <c r="M713" s="3">
        <v>95.5311611303461</v>
      </c>
      <c r="N713" s="3">
        <v>107.363748293527</v>
      </c>
      <c r="O713" s="3">
        <v>120.083180134851</v>
      </c>
      <c r="P713" s="3">
        <v>134.006218016948</v>
      </c>
      <c r="Q713" s="3">
        <v>148.879488895076</v>
      </c>
      <c r="R713" s="3">
        <v>164.533515951464</v>
      </c>
      <c r="S713" s="3">
        <v>180.95603523896</v>
      </c>
      <c r="T713" s="3">
        <v>198.318738643017</v>
      </c>
      <c r="U713" s="3">
        <v>216.817588344049</v>
      </c>
      <c r="V713" s="3">
        <v>236.453595981789</v>
      </c>
      <c r="W713" s="3">
        <v>256.973029059116</v>
      </c>
      <c r="X713" s="3"/>
      <c r="Y713" s="3"/>
      <c r="Z713" s="3"/>
      <c r="AA713" s="3"/>
      <c r="AB713" s="3"/>
      <c r="AC713" s="3"/>
      <c r="AD713" s="3"/>
      <c r="AE713" s="3"/>
    </row>
    <row r="714" spans="1:31">
      <c r="A714" t="s">
        <v>70</v>
      </c>
      <c r="B714" t="s">
        <v>75</v>
      </c>
      <c r="C714" t="s">
        <v>58</v>
      </c>
      <c r="D714" t="s">
        <v>33</v>
      </c>
      <c r="E714" s="3"/>
      <c r="F714" s="3">
        <v>158.35787405268</v>
      </c>
      <c r="G714" s="3">
        <v>159.202203436112</v>
      </c>
      <c r="H714" s="3">
        <v>174.47003833566</v>
      </c>
      <c r="I714" s="3">
        <v>192.259694180375</v>
      </c>
      <c r="J714" s="3">
        <v>217.648064816101</v>
      </c>
      <c r="K714" s="3">
        <v>254.381549073956</v>
      </c>
      <c r="L714" s="3">
        <v>297.520025167451</v>
      </c>
      <c r="M714" s="3">
        <v>346.738229765992</v>
      </c>
      <c r="N714" s="3">
        <v>400.349325369716</v>
      </c>
      <c r="O714" s="3">
        <v>460.272399571168</v>
      </c>
      <c r="P714" s="3">
        <v>526.12651892727</v>
      </c>
      <c r="Q714" s="3">
        <v>598.597578346911</v>
      </c>
      <c r="R714" s="3">
        <v>684.87710896005</v>
      </c>
      <c r="S714" s="3">
        <v>786.863687845314</v>
      </c>
      <c r="T714" s="3">
        <v>900.331557657501</v>
      </c>
      <c r="U714" s="3">
        <v>1012.68026715405</v>
      </c>
      <c r="V714" s="3">
        <v>1127.33972728272</v>
      </c>
      <c r="W714" s="3">
        <v>1244.68929095406</v>
      </c>
      <c r="X714" s="3"/>
      <c r="Y714" s="3"/>
      <c r="Z714" s="3"/>
      <c r="AA714" s="3"/>
      <c r="AB714" s="3"/>
      <c r="AC714" s="3"/>
      <c r="AD714" s="3"/>
      <c r="AE714" s="3"/>
    </row>
    <row r="715" spans="1:31">
      <c r="A715" t="s">
        <v>70</v>
      </c>
      <c r="B715" t="s">
        <v>75</v>
      </c>
      <c r="C715" t="s">
        <v>58</v>
      </c>
      <c r="D715" t="s">
        <v>37</v>
      </c>
      <c r="E715" s="3"/>
      <c r="F715" s="3">
        <v>7.4803227</v>
      </c>
      <c r="G715" s="3">
        <v>7.555109</v>
      </c>
      <c r="H715" s="3">
        <v>7.9290405</v>
      </c>
      <c r="I715" s="3">
        <v>8.245514</v>
      </c>
      <c r="J715" s="3">
        <v>8.607244</v>
      </c>
      <c r="K715" s="3">
        <v>8.903358</v>
      </c>
      <c r="L715" s="3">
        <v>9.2262025</v>
      </c>
      <c r="M715" s="3">
        <v>9.404847</v>
      </c>
      <c r="N715" s="3">
        <v>9.5137665</v>
      </c>
      <c r="O715" s="3">
        <v>9.575786</v>
      </c>
      <c r="P715" s="3">
        <v>9.6144745</v>
      </c>
      <c r="Q715" s="3">
        <v>9.607239</v>
      </c>
      <c r="R715" s="3">
        <v>9.4496515</v>
      </c>
      <c r="S715" s="3">
        <v>9.1616885</v>
      </c>
      <c r="T715" s="3">
        <v>8.8170185</v>
      </c>
      <c r="U715" s="3">
        <v>8.523322</v>
      </c>
      <c r="V715" s="3">
        <v>8.223608</v>
      </c>
      <c r="W715" s="3">
        <v>7.9164335</v>
      </c>
      <c r="X715" s="3"/>
      <c r="Y715" s="3"/>
      <c r="Z715" s="3"/>
      <c r="AA715" s="3"/>
      <c r="AB715" s="3"/>
      <c r="AC715" s="3"/>
      <c r="AD715" s="3"/>
      <c r="AE715" s="3"/>
    </row>
    <row r="716" spans="1:31">
      <c r="A716" t="s">
        <v>70</v>
      </c>
      <c r="B716" t="s">
        <v>75</v>
      </c>
      <c r="C716" t="s">
        <v>58</v>
      </c>
      <c r="D716" t="s">
        <v>39</v>
      </c>
      <c r="E716" s="3"/>
      <c r="F716" s="3">
        <v>25.255043</v>
      </c>
      <c r="G716" s="3">
        <v>25.544183</v>
      </c>
      <c r="H716" s="3">
        <v>26.989883</v>
      </c>
      <c r="I716" s="3">
        <v>28.444274</v>
      </c>
      <c r="J716" s="3">
        <v>29.875025</v>
      </c>
      <c r="K716" s="3">
        <v>31.28187</v>
      </c>
      <c r="L716" s="3">
        <v>32.702923</v>
      </c>
      <c r="M716" s="3">
        <v>34.135668</v>
      </c>
      <c r="N716" s="3">
        <v>35.475941</v>
      </c>
      <c r="O716" s="3">
        <v>36.703475</v>
      </c>
      <c r="P716" s="3">
        <v>37.747726</v>
      </c>
      <c r="Q716" s="3">
        <v>38.627685</v>
      </c>
      <c r="R716" s="3">
        <v>39.334539</v>
      </c>
      <c r="S716" s="3">
        <v>39.838406</v>
      </c>
      <c r="T716" s="3">
        <v>40.027685</v>
      </c>
      <c r="U716" s="3">
        <v>39.809501</v>
      </c>
      <c r="V716" s="3">
        <v>39.207693</v>
      </c>
      <c r="W716" s="3">
        <v>38.344491</v>
      </c>
      <c r="X716" s="3"/>
      <c r="Y716" s="3"/>
      <c r="Z716" s="3"/>
      <c r="AA716" s="3"/>
      <c r="AB716" s="3"/>
      <c r="AC716" s="3"/>
      <c r="AD716" s="3"/>
      <c r="AE716" s="3"/>
    </row>
    <row r="717" spans="1:31">
      <c r="A717" t="s">
        <v>70</v>
      </c>
      <c r="B717" t="s">
        <v>75</v>
      </c>
      <c r="C717" t="s">
        <v>61</v>
      </c>
      <c r="D717" t="s">
        <v>18</v>
      </c>
      <c r="E717" s="3"/>
      <c r="F717" s="3">
        <v>434.8676</v>
      </c>
      <c r="G717" s="3">
        <v>435.834</v>
      </c>
      <c r="H717" s="3">
        <v>485.038</v>
      </c>
      <c r="I717" s="3">
        <v>536.23</v>
      </c>
      <c r="J717" s="3">
        <v>592.885</v>
      </c>
      <c r="K717" s="3">
        <v>665.559</v>
      </c>
      <c r="L717" s="3">
        <v>748.195</v>
      </c>
      <c r="M717" s="3">
        <v>832.06</v>
      </c>
      <c r="N717" s="3">
        <v>919.876</v>
      </c>
      <c r="O717" s="3">
        <v>1015.25</v>
      </c>
      <c r="P717" s="3">
        <v>1118.07</v>
      </c>
      <c r="Q717" s="3">
        <v>1225.98</v>
      </c>
      <c r="R717" s="3">
        <v>1337.22</v>
      </c>
      <c r="S717" s="3">
        <v>1448.44</v>
      </c>
      <c r="T717" s="3">
        <v>1550.65</v>
      </c>
      <c r="U717" s="3">
        <v>1640.53</v>
      </c>
      <c r="V717" s="3">
        <v>1715.51</v>
      </c>
      <c r="W717" s="3">
        <v>1776.94</v>
      </c>
      <c r="X717" s="3"/>
      <c r="Y717" s="3"/>
      <c r="Z717" s="3"/>
      <c r="AA717" s="3"/>
      <c r="AB717" s="3"/>
      <c r="AC717" s="3"/>
      <c r="AD717" s="3"/>
      <c r="AE717" s="3"/>
    </row>
    <row r="718" spans="1:31">
      <c r="A718" t="s">
        <v>70</v>
      </c>
      <c r="B718" t="s">
        <v>75</v>
      </c>
      <c r="C718" t="s">
        <v>61</v>
      </c>
      <c r="D718" t="s">
        <v>31</v>
      </c>
      <c r="E718" s="3"/>
      <c r="F718" s="3">
        <v>49.1338388661962</v>
      </c>
      <c r="G718" s="3">
        <v>48.9640606217209</v>
      </c>
      <c r="H718" s="3">
        <v>52.9909171943584</v>
      </c>
      <c r="I718" s="3">
        <v>57.4015180685309</v>
      </c>
      <c r="J718" s="3">
        <v>62.1967582174917</v>
      </c>
      <c r="K718" s="3">
        <v>68.4214027025446</v>
      </c>
      <c r="L718" s="3">
        <v>75.2801997665312</v>
      </c>
      <c r="M718" s="3">
        <v>81.9541503533525</v>
      </c>
      <c r="N718" s="3">
        <v>88.9687136097925</v>
      </c>
      <c r="O718" s="3">
        <v>96.8057764800628</v>
      </c>
      <c r="P718" s="3">
        <v>105.609726216842</v>
      </c>
      <c r="Q718" s="3">
        <v>115.028168756395</v>
      </c>
      <c r="R718" s="3">
        <v>124.907397383317</v>
      </c>
      <c r="S718" s="3">
        <v>135.187288116531</v>
      </c>
      <c r="T718" s="3">
        <v>146.088724416926</v>
      </c>
      <c r="U718" s="3">
        <v>157.656997502617</v>
      </c>
      <c r="V718" s="3">
        <v>169.924331368245</v>
      </c>
      <c r="W718" s="3">
        <v>182.726150270134</v>
      </c>
      <c r="X718" s="3"/>
      <c r="Y718" s="3"/>
      <c r="Z718" s="3"/>
      <c r="AA718" s="3"/>
      <c r="AB718" s="3"/>
      <c r="AC718" s="3"/>
      <c r="AD718" s="3"/>
      <c r="AE718" s="3"/>
    </row>
    <row r="719" spans="1:31">
      <c r="A719" t="s">
        <v>70</v>
      </c>
      <c r="B719" t="s">
        <v>75</v>
      </c>
      <c r="C719" t="s">
        <v>61</v>
      </c>
      <c r="D719" t="s">
        <v>33</v>
      </c>
      <c r="E719" s="3"/>
      <c r="F719" s="3">
        <v>159.50099061933</v>
      </c>
      <c r="G719" s="3">
        <v>159.629167665492</v>
      </c>
      <c r="H719" s="3">
        <v>176.402182924188</v>
      </c>
      <c r="I719" s="3">
        <v>198.870853550306</v>
      </c>
      <c r="J719" s="3">
        <v>223.439506528771</v>
      </c>
      <c r="K719" s="3">
        <v>250.802175511292</v>
      </c>
      <c r="L719" s="3">
        <v>278.798156536411</v>
      </c>
      <c r="M719" s="3">
        <v>311.055060439211</v>
      </c>
      <c r="N719" s="3">
        <v>346.805201346615</v>
      </c>
      <c r="O719" s="3">
        <v>387.653137785347</v>
      </c>
      <c r="P719" s="3">
        <v>431.525811385625</v>
      </c>
      <c r="Q719" s="3">
        <v>479.267154945964</v>
      </c>
      <c r="R719" s="3">
        <v>536.034255652287</v>
      </c>
      <c r="S719" s="3">
        <v>604.301881423842</v>
      </c>
      <c r="T719" s="3">
        <v>681.848062626337</v>
      </c>
      <c r="U719" s="3">
        <v>758.32746666864</v>
      </c>
      <c r="V719" s="3">
        <v>835.443642094233</v>
      </c>
      <c r="W719" s="3">
        <v>914.44456938216</v>
      </c>
      <c r="X719" s="3"/>
      <c r="Y719" s="3"/>
      <c r="Z719" s="3"/>
      <c r="AA719" s="3"/>
      <c r="AB719" s="3"/>
      <c r="AC719" s="3"/>
      <c r="AD719" s="3"/>
      <c r="AE719" s="3"/>
    </row>
    <row r="720" spans="1:31">
      <c r="A720" t="s">
        <v>70</v>
      </c>
      <c r="B720" t="s">
        <v>75</v>
      </c>
      <c r="C720" t="s">
        <v>61</v>
      </c>
      <c r="D720" t="s">
        <v>37</v>
      </c>
      <c r="E720" s="3"/>
      <c r="F720" s="3">
        <v>2.7264257</v>
      </c>
      <c r="G720" s="3">
        <v>2.7302905</v>
      </c>
      <c r="H720" s="3">
        <v>2.7496145</v>
      </c>
      <c r="I720" s="3">
        <v>2.696373</v>
      </c>
      <c r="J720" s="3">
        <v>2.6534475</v>
      </c>
      <c r="K720" s="3">
        <v>2.653721</v>
      </c>
      <c r="L720" s="3">
        <v>2.683644</v>
      </c>
      <c r="M720" s="3">
        <v>2.6749605</v>
      </c>
      <c r="N720" s="3">
        <v>2.6524285</v>
      </c>
      <c r="O720" s="3">
        <v>2.618965</v>
      </c>
      <c r="P720" s="3">
        <v>2.590969</v>
      </c>
      <c r="Q720" s="3">
        <v>2.5580305</v>
      </c>
      <c r="R720" s="3">
        <v>2.494654</v>
      </c>
      <c r="S720" s="3">
        <v>2.3968815</v>
      </c>
      <c r="T720" s="3">
        <v>2.274187</v>
      </c>
      <c r="U720" s="3">
        <v>2.163353</v>
      </c>
      <c r="V720" s="3">
        <v>2.053412</v>
      </c>
      <c r="W720" s="3">
        <v>1.94319049999999</v>
      </c>
      <c r="X720" s="3"/>
      <c r="Y720" s="3"/>
      <c r="Z720" s="3"/>
      <c r="AA720" s="3"/>
      <c r="AB720" s="3"/>
      <c r="AC720" s="3"/>
      <c r="AD720" s="3"/>
      <c r="AE720" s="3"/>
    </row>
    <row r="721" spans="1:31">
      <c r="A721" t="s">
        <v>70</v>
      </c>
      <c r="B721" t="s">
        <v>75</v>
      </c>
      <c r="C721" t="s">
        <v>61</v>
      </c>
      <c r="D721" t="s">
        <v>39</v>
      </c>
      <c r="E721" s="3"/>
      <c r="F721" s="3">
        <v>8.8506742</v>
      </c>
      <c r="G721" s="3">
        <v>8.9011</v>
      </c>
      <c r="H721" s="3">
        <v>9.153229</v>
      </c>
      <c r="I721" s="3">
        <v>9.341739</v>
      </c>
      <c r="J721" s="3">
        <v>9.53241</v>
      </c>
      <c r="K721" s="3">
        <v>9.727351</v>
      </c>
      <c r="L721" s="3">
        <v>9.938802</v>
      </c>
      <c r="M721" s="3">
        <v>10.15275</v>
      </c>
      <c r="N721" s="3">
        <v>10.33932</v>
      </c>
      <c r="O721" s="3">
        <v>10.487494</v>
      </c>
      <c r="P721" s="3">
        <v>10.586809</v>
      </c>
      <c r="Q721" s="3">
        <v>10.658085</v>
      </c>
      <c r="R721" s="3">
        <v>10.705691</v>
      </c>
      <c r="S721" s="3">
        <v>10.714321</v>
      </c>
      <c r="T721" s="3">
        <v>10.61444</v>
      </c>
      <c r="U721" s="3">
        <v>10.405691</v>
      </c>
      <c r="V721" s="3">
        <v>10.095729</v>
      </c>
      <c r="W721" s="3">
        <v>9.72460699999999</v>
      </c>
      <c r="X721" s="3"/>
      <c r="Y721" s="3"/>
      <c r="Z721" s="3"/>
      <c r="AA721" s="3"/>
      <c r="AB721" s="3"/>
      <c r="AC721" s="3"/>
      <c r="AD721" s="3"/>
      <c r="AE721" s="3"/>
    </row>
    <row r="722" spans="1:31">
      <c r="A722" t="s">
        <v>70</v>
      </c>
      <c r="B722" t="s">
        <v>75</v>
      </c>
      <c r="C722" t="s">
        <v>51</v>
      </c>
      <c r="D722" t="s">
        <v>18</v>
      </c>
      <c r="E722" s="3"/>
      <c r="F722" s="3">
        <v>190.18506</v>
      </c>
      <c r="G722" s="3">
        <v>194.8564</v>
      </c>
      <c r="H722" s="3">
        <v>219.5213</v>
      </c>
      <c r="I722" s="3">
        <v>250.8717</v>
      </c>
      <c r="J722" s="3">
        <v>278.4843</v>
      </c>
      <c r="K722" s="3">
        <v>306.7335</v>
      </c>
      <c r="L722" s="3">
        <v>332.3237</v>
      </c>
      <c r="M722" s="3">
        <v>351.7468</v>
      </c>
      <c r="N722" s="3">
        <v>367.7547</v>
      </c>
      <c r="O722" s="3">
        <v>383.6973</v>
      </c>
      <c r="P722" s="3">
        <v>400.6647</v>
      </c>
      <c r="Q722" s="3">
        <v>417.954</v>
      </c>
      <c r="R722" s="3">
        <v>434.585</v>
      </c>
      <c r="S722" s="3">
        <v>450.268</v>
      </c>
      <c r="T722" s="3">
        <v>464.906</v>
      </c>
      <c r="U722" s="3">
        <v>478.568</v>
      </c>
      <c r="V722" s="3">
        <v>491.281</v>
      </c>
      <c r="W722" s="3">
        <v>502.689</v>
      </c>
      <c r="X722" s="3"/>
      <c r="Y722" s="3"/>
      <c r="Z722" s="3"/>
      <c r="AA722" s="3"/>
      <c r="AB722" s="3"/>
      <c r="AC722" s="3"/>
      <c r="AD722" s="3"/>
      <c r="AE722" s="3"/>
    </row>
    <row r="723" spans="1:31">
      <c r="A723" t="s">
        <v>70</v>
      </c>
      <c r="B723" t="s">
        <v>75</v>
      </c>
      <c r="C723" t="s">
        <v>51</v>
      </c>
      <c r="D723" t="s">
        <v>31</v>
      </c>
      <c r="E723" s="3"/>
      <c r="F723" s="3">
        <v>31.058554776015</v>
      </c>
      <c r="G723" s="3">
        <v>32.0897383071865</v>
      </c>
      <c r="H723" s="3">
        <v>37.74291095291</v>
      </c>
      <c r="I723" s="3">
        <v>45.8998436228704</v>
      </c>
      <c r="J723" s="3">
        <v>53.9919560052231</v>
      </c>
      <c r="K723" s="3">
        <v>62.650852679548</v>
      </c>
      <c r="L723" s="3">
        <v>71.0147092322796</v>
      </c>
      <c r="M723" s="3">
        <v>78.2507968083618</v>
      </c>
      <c r="N723" s="3">
        <v>85.0877300549621</v>
      </c>
      <c r="O723" s="3">
        <v>92.298205404282</v>
      </c>
      <c r="P723" s="3">
        <v>99.9800621143741</v>
      </c>
      <c r="Q723" s="3">
        <v>107.91702384764</v>
      </c>
      <c r="R723" s="3">
        <v>115.821292184884</v>
      </c>
      <c r="S723" s="3">
        <v>123.633631836097</v>
      </c>
      <c r="T723" s="3">
        <v>131.431999448157</v>
      </c>
      <c r="U723" s="3">
        <v>139.345770663337</v>
      </c>
      <c r="V723" s="3">
        <v>147.420624441862</v>
      </c>
      <c r="W723" s="3">
        <v>155.603858020058</v>
      </c>
      <c r="X723" s="3"/>
      <c r="Y723" s="3"/>
      <c r="Z723" s="3"/>
      <c r="AA723" s="3"/>
      <c r="AB723" s="3"/>
      <c r="AC723" s="3"/>
      <c r="AD723" s="3"/>
      <c r="AE723" s="3"/>
    </row>
    <row r="724" spans="1:31">
      <c r="A724" t="s">
        <v>70</v>
      </c>
      <c r="B724" t="s">
        <v>75</v>
      </c>
      <c r="C724" t="s">
        <v>51</v>
      </c>
      <c r="D724" t="s">
        <v>33</v>
      </c>
      <c r="E724" s="3"/>
      <c r="F724" s="3">
        <v>104.215874223148</v>
      </c>
      <c r="G724" s="3">
        <v>108.34378184944</v>
      </c>
      <c r="H724" s="3">
        <v>131.731209196167</v>
      </c>
      <c r="I724" s="3">
        <v>166.121331252776</v>
      </c>
      <c r="J724" s="3">
        <v>198.394304729461</v>
      </c>
      <c r="K724" s="3">
        <v>235.240139993628</v>
      </c>
      <c r="L724" s="3">
        <v>271.273248512411</v>
      </c>
      <c r="M724" s="3">
        <v>308.31372115915</v>
      </c>
      <c r="N724" s="3">
        <v>348.619829128701</v>
      </c>
      <c r="O724" s="3">
        <v>387.596716769058</v>
      </c>
      <c r="P724" s="3">
        <v>420.857218935941</v>
      </c>
      <c r="Q724" s="3">
        <v>455.950149781931</v>
      </c>
      <c r="R724" s="3">
        <v>500.0218608911</v>
      </c>
      <c r="S724" s="3">
        <v>554.757727487785</v>
      </c>
      <c r="T724" s="3">
        <v>620.363513115008</v>
      </c>
      <c r="U724" s="3">
        <v>684.386688603978</v>
      </c>
      <c r="V724" s="3">
        <v>750.10172493426</v>
      </c>
      <c r="W724" s="3">
        <v>819.137304234622</v>
      </c>
      <c r="X724" s="3"/>
      <c r="Y724" s="3"/>
      <c r="Z724" s="3"/>
      <c r="AA724" s="3"/>
      <c r="AB724" s="3"/>
      <c r="AC724" s="3"/>
      <c r="AD724" s="3"/>
      <c r="AE724" s="3"/>
    </row>
    <row r="725" spans="1:31">
      <c r="A725" t="s">
        <v>70</v>
      </c>
      <c r="B725" t="s">
        <v>75</v>
      </c>
      <c r="C725" t="s">
        <v>51</v>
      </c>
      <c r="D725" t="s">
        <v>37</v>
      </c>
      <c r="E725" s="3"/>
      <c r="F725" s="3">
        <v>1.8249145</v>
      </c>
      <c r="G725" s="3">
        <v>1.798501</v>
      </c>
      <c r="H725" s="3">
        <v>1.66643349999999</v>
      </c>
      <c r="I725" s="3">
        <v>1.51017149999999</v>
      </c>
      <c r="J725" s="3">
        <v>1.40369099999999</v>
      </c>
      <c r="K725" s="3">
        <v>1.30391649999999</v>
      </c>
      <c r="L725" s="3">
        <v>1.22505149999999</v>
      </c>
      <c r="M725" s="3">
        <v>1.14087299999999</v>
      </c>
      <c r="N725" s="3">
        <v>1.05488749999999</v>
      </c>
      <c r="O725" s="3">
        <v>0.989939499999994</v>
      </c>
      <c r="P725" s="3">
        <v>0.952020499999991</v>
      </c>
      <c r="Q725" s="3">
        <v>0.916665999999992</v>
      </c>
      <c r="R725" s="3">
        <v>0.869131999999993</v>
      </c>
      <c r="S725" s="3">
        <v>0.81164799999999</v>
      </c>
      <c r="T725" s="3">
        <v>0.749408999999992</v>
      </c>
      <c r="U725" s="3">
        <v>0.699265499999993</v>
      </c>
      <c r="V725" s="3">
        <v>0.654952499999992</v>
      </c>
      <c r="W725" s="3">
        <v>0.613680999999991</v>
      </c>
      <c r="X725" s="3"/>
      <c r="Y725" s="3"/>
      <c r="Z725" s="3"/>
      <c r="AA725" s="3"/>
      <c r="AB725" s="3"/>
      <c r="AC725" s="3"/>
      <c r="AD725" s="3"/>
      <c r="AE725" s="3"/>
    </row>
    <row r="726" spans="1:31">
      <c r="A726" t="s">
        <v>70</v>
      </c>
      <c r="B726" t="s">
        <v>75</v>
      </c>
      <c r="C726" t="s">
        <v>51</v>
      </c>
      <c r="D726" t="s">
        <v>39</v>
      </c>
      <c r="E726" s="3"/>
      <c r="F726" s="3">
        <v>6.1234356</v>
      </c>
      <c r="G726" s="3">
        <v>6.072234</v>
      </c>
      <c r="H726" s="3">
        <v>5.816226</v>
      </c>
      <c r="I726" s="3">
        <v>5.465633</v>
      </c>
      <c r="J726" s="3">
        <v>5.157885</v>
      </c>
      <c r="K726" s="3">
        <v>4.895919</v>
      </c>
      <c r="L726" s="3">
        <v>4.679646</v>
      </c>
      <c r="M726" s="3">
        <v>4.495121</v>
      </c>
      <c r="N726" s="3">
        <v>4.322065</v>
      </c>
      <c r="O726" s="3">
        <v>4.157148</v>
      </c>
      <c r="P726" s="3">
        <v>4.007446</v>
      </c>
      <c r="Q726" s="3">
        <v>3.87292</v>
      </c>
      <c r="R726" s="3">
        <v>3.752203</v>
      </c>
      <c r="S726" s="3">
        <v>3.641954</v>
      </c>
      <c r="T726" s="3">
        <v>3.537236</v>
      </c>
      <c r="U726" s="3">
        <v>3.434392</v>
      </c>
      <c r="V726" s="3">
        <v>3.332512</v>
      </c>
      <c r="W726" s="3">
        <v>3.230569</v>
      </c>
      <c r="X726" s="3"/>
      <c r="Y726" s="3"/>
      <c r="Z726" s="3"/>
      <c r="AA726" s="3"/>
      <c r="AB726" s="3"/>
      <c r="AC726" s="3"/>
      <c r="AD726" s="3"/>
      <c r="AE726" s="3"/>
    </row>
    <row r="727" spans="1:31">
      <c r="A727" t="s">
        <v>70</v>
      </c>
      <c r="B727" t="s">
        <v>75</v>
      </c>
      <c r="C727" t="s">
        <v>62</v>
      </c>
      <c r="D727" t="s">
        <v>18</v>
      </c>
      <c r="E727" s="3"/>
      <c r="F727" s="3">
        <v>1482.47288</v>
      </c>
      <c r="G727" s="3">
        <v>1494.4674</v>
      </c>
      <c r="H727" s="3">
        <v>1695.954</v>
      </c>
      <c r="I727" s="3">
        <v>1861.1117</v>
      </c>
      <c r="J727" s="3">
        <v>2050.5055</v>
      </c>
      <c r="K727" s="3">
        <v>2280.741</v>
      </c>
      <c r="L727" s="3">
        <v>2535.916</v>
      </c>
      <c r="M727" s="3">
        <v>2796.358</v>
      </c>
      <c r="N727" s="3">
        <v>3064.965</v>
      </c>
      <c r="O727" s="3">
        <v>3351.442</v>
      </c>
      <c r="P727" s="3">
        <v>3655.63</v>
      </c>
      <c r="Q727" s="3">
        <v>3968.422</v>
      </c>
      <c r="R727" s="3">
        <v>4285.6</v>
      </c>
      <c r="S727" s="3">
        <v>4589.207</v>
      </c>
      <c r="T727" s="3">
        <v>4869.893</v>
      </c>
      <c r="U727" s="3">
        <v>5111.931</v>
      </c>
      <c r="V727" s="3">
        <v>5313.84</v>
      </c>
      <c r="W727" s="3">
        <v>5474.92</v>
      </c>
      <c r="X727" s="3"/>
      <c r="Y727" s="3"/>
      <c r="Z727" s="3"/>
      <c r="AA727" s="3"/>
      <c r="AB727" s="3"/>
      <c r="AC727" s="3"/>
      <c r="AD727" s="3"/>
      <c r="AE727" s="3"/>
    </row>
    <row r="728" spans="1:31">
      <c r="A728" t="s">
        <v>70</v>
      </c>
      <c r="B728" t="s">
        <v>75</v>
      </c>
      <c r="C728" t="s">
        <v>62</v>
      </c>
      <c r="D728" t="s">
        <v>31</v>
      </c>
      <c r="E728" s="3"/>
      <c r="F728" s="3">
        <v>50.3340325970313</v>
      </c>
      <c r="G728" s="3">
        <v>50.5406342543247</v>
      </c>
      <c r="H728" s="3">
        <v>56.2426117389606</v>
      </c>
      <c r="I728" s="3">
        <v>60.6337491757433</v>
      </c>
      <c r="J728" s="3">
        <v>65.6320999226116</v>
      </c>
      <c r="K728" s="3">
        <v>71.7873194655496</v>
      </c>
      <c r="L728" s="3">
        <v>78.5278391339851</v>
      </c>
      <c r="M728" s="3">
        <v>85.2105076092139</v>
      </c>
      <c r="N728" s="3">
        <v>92.1616701942087</v>
      </c>
      <c r="O728" s="3">
        <v>99.6940501299451</v>
      </c>
      <c r="P728" s="3">
        <v>107.851861450144</v>
      </c>
      <c r="Q728" s="3">
        <v>116.286328031059</v>
      </c>
      <c r="R728" s="3">
        <v>124.867177842404</v>
      </c>
      <c r="S728" s="3">
        <v>133.651856375206</v>
      </c>
      <c r="T728" s="3">
        <v>142.724538840875</v>
      </c>
      <c r="U728" s="3">
        <v>152.218652539442</v>
      </c>
      <c r="V728" s="3">
        <v>162.037580555442</v>
      </c>
      <c r="W728" s="3">
        <v>172.051734182692</v>
      </c>
      <c r="X728" s="3"/>
      <c r="Y728" s="3"/>
      <c r="Z728" s="3"/>
      <c r="AA728" s="3"/>
      <c r="AB728" s="3"/>
      <c r="AC728" s="3"/>
      <c r="AD728" s="3"/>
      <c r="AE728" s="3"/>
    </row>
    <row r="729" spans="1:31">
      <c r="A729" t="s">
        <v>70</v>
      </c>
      <c r="B729" t="s">
        <v>75</v>
      </c>
      <c r="C729" t="s">
        <v>62</v>
      </c>
      <c r="D729" t="s">
        <v>33</v>
      </c>
      <c r="E729" s="3"/>
      <c r="F729" s="3">
        <v>170.705043843096</v>
      </c>
      <c r="G729" s="3">
        <v>171.943204235245</v>
      </c>
      <c r="H729" s="3">
        <v>194.317535954732</v>
      </c>
      <c r="I729" s="3">
        <v>215.056059704576</v>
      </c>
      <c r="J729" s="3">
        <v>238.981585705292</v>
      </c>
      <c r="K729" s="3">
        <v>266.541923502429</v>
      </c>
      <c r="L729" s="3">
        <v>294.500468678879</v>
      </c>
      <c r="M729" s="3">
        <v>324.826451799098</v>
      </c>
      <c r="N729" s="3">
        <v>358.009314656053</v>
      </c>
      <c r="O729" s="3">
        <v>395.589084715662</v>
      </c>
      <c r="P729" s="3">
        <v>436.431512804312</v>
      </c>
      <c r="Q729" s="3">
        <v>482.542025664542</v>
      </c>
      <c r="R729" s="3">
        <v>535.232207051038</v>
      </c>
      <c r="S729" s="3">
        <v>594.598390484782</v>
      </c>
      <c r="T729" s="3">
        <v>657.270816642517</v>
      </c>
      <c r="U729" s="3">
        <v>716.387357778654</v>
      </c>
      <c r="V729" s="3">
        <v>775.09504097815</v>
      </c>
      <c r="W729" s="3">
        <v>833.620092684683</v>
      </c>
      <c r="X729" s="3"/>
      <c r="Y729" s="3"/>
      <c r="Z729" s="3"/>
      <c r="AA729" s="3"/>
      <c r="AB729" s="3"/>
      <c r="AC729" s="3"/>
      <c r="AD729" s="3"/>
      <c r="AE729" s="3"/>
    </row>
    <row r="730" spans="1:31">
      <c r="A730" t="s">
        <v>70</v>
      </c>
      <c r="B730" t="s">
        <v>75</v>
      </c>
      <c r="C730" t="s">
        <v>62</v>
      </c>
      <c r="D730" t="s">
        <v>37</v>
      </c>
      <c r="E730" s="3"/>
      <c r="F730" s="3">
        <v>8.6844117</v>
      </c>
      <c r="G730" s="3">
        <v>8.691634</v>
      </c>
      <c r="H730" s="3">
        <v>8.72774549999999</v>
      </c>
      <c r="I730" s="3">
        <v>8.65407699999999</v>
      </c>
      <c r="J730" s="3">
        <v>8.58018199999999</v>
      </c>
      <c r="K730" s="3">
        <v>8.55678149999999</v>
      </c>
      <c r="L730" s="3">
        <v>8.61090649999999</v>
      </c>
      <c r="M730" s="3">
        <v>8.60877549999999</v>
      </c>
      <c r="N730" s="3">
        <v>8.56113199999999</v>
      </c>
      <c r="O730" s="3">
        <v>8.47202849999999</v>
      </c>
      <c r="P730" s="3">
        <v>8.37618249999999</v>
      </c>
      <c r="Q730" s="3">
        <v>8.22399249999999</v>
      </c>
      <c r="R730" s="3">
        <v>8.00699199999999</v>
      </c>
      <c r="S730" s="3">
        <v>7.71816249999999</v>
      </c>
      <c r="T730" s="3">
        <v>7.40926399999999</v>
      </c>
      <c r="U730" s="3">
        <v>7.13570799999999</v>
      </c>
      <c r="V730" s="3">
        <v>6.85572699999999</v>
      </c>
      <c r="W730" s="3">
        <v>6.56764399999999</v>
      </c>
      <c r="X730" s="3"/>
      <c r="Y730" s="3"/>
      <c r="Z730" s="3"/>
      <c r="AA730" s="3"/>
      <c r="AB730" s="3"/>
      <c r="AC730" s="3"/>
      <c r="AD730" s="3"/>
      <c r="AE730" s="3"/>
    </row>
    <row r="731" spans="1:31">
      <c r="A731" t="s">
        <v>70</v>
      </c>
      <c r="B731" t="s">
        <v>75</v>
      </c>
      <c r="C731" t="s">
        <v>62</v>
      </c>
      <c r="D731" t="s">
        <v>39</v>
      </c>
      <c r="E731" s="3"/>
      <c r="F731" s="3">
        <v>29.4526944</v>
      </c>
      <c r="G731" s="3">
        <v>29.569621</v>
      </c>
      <c r="H731" s="3">
        <v>30.154254</v>
      </c>
      <c r="I731" s="3">
        <v>30.69432</v>
      </c>
      <c r="J731" s="3">
        <v>31.242418</v>
      </c>
      <c r="K731" s="3">
        <v>31.770806</v>
      </c>
      <c r="L731" s="3">
        <v>32.29321</v>
      </c>
      <c r="M731" s="3">
        <v>32.817056</v>
      </c>
      <c r="N731" s="3">
        <v>33.256396</v>
      </c>
      <c r="O731" s="3">
        <v>33.617272</v>
      </c>
      <c r="P731" s="3">
        <v>33.894918</v>
      </c>
      <c r="Q731" s="3">
        <v>34.126299</v>
      </c>
      <c r="R731" s="3">
        <v>34.321269</v>
      </c>
      <c r="S731" s="3">
        <v>34.337024</v>
      </c>
      <c r="T731" s="3">
        <v>34.120923</v>
      </c>
      <c r="U731" s="3">
        <v>33.582816</v>
      </c>
      <c r="V731" s="3">
        <v>32.793874</v>
      </c>
      <c r="W731" s="3">
        <v>31.821359</v>
      </c>
      <c r="X731" s="3"/>
      <c r="Y731" s="3"/>
      <c r="Z731" s="3"/>
      <c r="AA731" s="3"/>
      <c r="AB731" s="3"/>
      <c r="AC731" s="3"/>
      <c r="AD731" s="3"/>
      <c r="AE731" s="3"/>
    </row>
    <row r="732" spans="1:31">
      <c r="A732" t="s">
        <v>70</v>
      </c>
      <c r="B732" t="s">
        <v>75</v>
      </c>
      <c r="C732" t="s">
        <v>28</v>
      </c>
      <c r="D732" t="s">
        <v>18</v>
      </c>
      <c r="E732" s="3"/>
      <c r="F732" s="3">
        <v>2951.884</v>
      </c>
      <c r="G732" s="3">
        <v>2935.82</v>
      </c>
      <c r="H732" s="3">
        <v>3409.83</v>
      </c>
      <c r="I732" s="3">
        <v>3715.03</v>
      </c>
      <c r="J732" s="3">
        <v>4337.94</v>
      </c>
      <c r="K732" s="3">
        <v>5303.73</v>
      </c>
      <c r="L732" s="3">
        <v>6612.52</v>
      </c>
      <c r="M732" s="3">
        <v>8145.23</v>
      </c>
      <c r="N732" s="3">
        <v>9862.15</v>
      </c>
      <c r="O732" s="3">
        <v>11738.9</v>
      </c>
      <c r="P732" s="3">
        <v>13775.1</v>
      </c>
      <c r="Q732" s="3">
        <v>15892.8</v>
      </c>
      <c r="R732" s="3">
        <v>18061.8</v>
      </c>
      <c r="S732" s="3">
        <v>20217</v>
      </c>
      <c r="T732" s="3">
        <v>22327.5</v>
      </c>
      <c r="U732" s="3">
        <v>24372.4</v>
      </c>
      <c r="V732" s="3">
        <v>26304</v>
      </c>
      <c r="W732" s="3">
        <v>28045.6</v>
      </c>
      <c r="X732" s="3"/>
      <c r="Y732" s="3"/>
      <c r="Z732" s="3"/>
      <c r="AA732" s="3"/>
      <c r="AB732" s="3"/>
      <c r="AC732" s="3"/>
      <c r="AD732" s="3"/>
      <c r="AE732" s="3"/>
    </row>
    <row r="733" spans="1:31">
      <c r="A733" t="s">
        <v>70</v>
      </c>
      <c r="B733" t="s">
        <v>75</v>
      </c>
      <c r="C733" t="s">
        <v>28</v>
      </c>
      <c r="D733" t="s">
        <v>31</v>
      </c>
      <c r="E733" s="3"/>
      <c r="F733" s="3">
        <v>13.9447857789538</v>
      </c>
      <c r="G733" s="3">
        <v>13.8114028946768</v>
      </c>
      <c r="H733" s="3">
        <v>15.7155971860102</v>
      </c>
      <c r="I733" s="3">
        <v>16.8405386488238</v>
      </c>
      <c r="J733" s="3">
        <v>19.4761162941185</v>
      </c>
      <c r="K733" s="3">
        <v>23.7480828793867</v>
      </c>
      <c r="L733" s="3">
        <v>29.6768745890354</v>
      </c>
      <c r="M733" s="3">
        <v>36.8420511520677</v>
      </c>
      <c r="N733" s="3">
        <v>45.1910022133173</v>
      </c>
      <c r="O733" s="3">
        <v>54.7879746824661</v>
      </c>
      <c r="P733" s="3">
        <v>65.8082674686933</v>
      </c>
      <c r="Q733" s="3">
        <v>78.0905604035457</v>
      </c>
      <c r="R733" s="3">
        <v>91.6730160991262</v>
      </c>
      <c r="S733" s="3">
        <v>106.389006917638</v>
      </c>
      <c r="T733" s="3">
        <v>122.213486662074</v>
      </c>
      <c r="U733" s="3">
        <v>139.155669645751</v>
      </c>
      <c r="V733" s="3">
        <v>157.227875541178</v>
      </c>
      <c r="W733" s="3">
        <v>176.458981604616</v>
      </c>
      <c r="X733" s="3"/>
      <c r="Y733" s="3"/>
      <c r="Z733" s="3"/>
      <c r="AA733" s="3"/>
      <c r="AB733" s="3"/>
      <c r="AC733" s="3"/>
      <c r="AD733" s="3"/>
      <c r="AE733" s="3"/>
    </row>
    <row r="734" spans="1:31">
      <c r="A734" t="s">
        <v>70</v>
      </c>
      <c r="B734" t="s">
        <v>75</v>
      </c>
      <c r="C734" t="s">
        <v>28</v>
      </c>
      <c r="D734" t="s">
        <v>33</v>
      </c>
      <c r="E734" s="3"/>
      <c r="F734" s="3">
        <v>44.9998310534467</v>
      </c>
      <c r="G734" s="3">
        <v>44.4598451456182</v>
      </c>
      <c r="H734" s="3">
        <v>49.9901271906801</v>
      </c>
      <c r="I734" s="3">
        <v>53.3962903331066</v>
      </c>
      <c r="J734" s="3">
        <v>61.6663646446688</v>
      </c>
      <c r="K734" s="3">
        <v>75.7729177491537</v>
      </c>
      <c r="L734" s="3">
        <v>96.3906999676857</v>
      </c>
      <c r="M734" s="3">
        <v>124.024383342712</v>
      </c>
      <c r="N734" s="3">
        <v>158.641225593086</v>
      </c>
      <c r="O734" s="3">
        <v>200.745615823931</v>
      </c>
      <c r="P734" s="3">
        <v>253.588705154544</v>
      </c>
      <c r="Q734" s="3">
        <v>316.193649829261</v>
      </c>
      <c r="R734" s="3">
        <v>390.633182156128</v>
      </c>
      <c r="S734" s="3">
        <v>480.244867158799</v>
      </c>
      <c r="T734" s="3">
        <v>591.487084229483</v>
      </c>
      <c r="U734" s="3">
        <v>711.268312096973</v>
      </c>
      <c r="V734" s="3">
        <v>844.368658277048</v>
      </c>
      <c r="W734" s="3">
        <v>989.168998720686</v>
      </c>
      <c r="X734" s="3"/>
      <c r="Y734" s="3"/>
      <c r="Z734" s="3"/>
      <c r="AA734" s="3"/>
      <c r="AB734" s="3"/>
      <c r="AC734" s="3"/>
      <c r="AD734" s="3"/>
      <c r="AE734" s="3"/>
    </row>
    <row r="735" spans="1:31">
      <c r="A735" t="s">
        <v>70</v>
      </c>
      <c r="B735" t="s">
        <v>75</v>
      </c>
      <c r="C735" t="s">
        <v>28</v>
      </c>
      <c r="D735" t="s">
        <v>37</v>
      </c>
      <c r="E735" s="3"/>
      <c r="F735" s="3">
        <v>65.5976685</v>
      </c>
      <c r="G735" s="3">
        <v>66.0330685</v>
      </c>
      <c r="H735" s="3">
        <v>68.2100685</v>
      </c>
      <c r="I735" s="3">
        <v>69.5746835</v>
      </c>
      <c r="J735" s="3">
        <v>70.3453175</v>
      </c>
      <c r="K735" s="3">
        <v>69.995061</v>
      </c>
      <c r="L735" s="3">
        <v>68.601224</v>
      </c>
      <c r="M735" s="3">
        <v>65.6744245</v>
      </c>
      <c r="N735" s="3">
        <v>62.1663755</v>
      </c>
      <c r="O735" s="3">
        <v>58.476495</v>
      </c>
      <c r="P735" s="3">
        <v>54.320637</v>
      </c>
      <c r="Q735" s="3">
        <v>50.262869</v>
      </c>
      <c r="R735" s="3">
        <v>46.2372395</v>
      </c>
      <c r="S735" s="3">
        <v>42.0972745</v>
      </c>
      <c r="T735" s="3">
        <v>37.748077</v>
      </c>
      <c r="U735" s="3">
        <v>34.2661125</v>
      </c>
      <c r="V735" s="3">
        <v>31.1522695</v>
      </c>
      <c r="W735" s="3">
        <v>28.352688</v>
      </c>
      <c r="X735" s="3"/>
      <c r="Y735" s="3"/>
      <c r="Z735" s="3"/>
      <c r="AA735" s="3"/>
      <c r="AB735" s="3"/>
      <c r="AC735" s="3"/>
      <c r="AD735" s="3"/>
      <c r="AE735" s="3"/>
    </row>
    <row r="736" spans="1:31">
      <c r="A736" t="s">
        <v>70</v>
      </c>
      <c r="B736" t="s">
        <v>75</v>
      </c>
      <c r="C736" t="s">
        <v>28</v>
      </c>
      <c r="D736" t="s">
        <v>39</v>
      </c>
      <c r="E736" s="3"/>
      <c r="F736" s="3">
        <v>211.6837108</v>
      </c>
      <c r="G736" s="3">
        <v>212.564938</v>
      </c>
      <c r="H736" s="3">
        <v>216.971074</v>
      </c>
      <c r="I736" s="3">
        <v>220.600426</v>
      </c>
      <c r="J736" s="3">
        <v>222.731264</v>
      </c>
      <c r="K736" s="3">
        <v>223.332975</v>
      </c>
      <c r="L736" s="3">
        <v>222.817264</v>
      </c>
      <c r="M736" s="3">
        <v>221.085139</v>
      </c>
      <c r="N736" s="3">
        <v>218.232602</v>
      </c>
      <c r="O736" s="3">
        <v>214.260521</v>
      </c>
      <c r="P736" s="3">
        <v>209.321724</v>
      </c>
      <c r="Q736" s="3">
        <v>203.517556</v>
      </c>
      <c r="R736" s="3">
        <v>197.024171</v>
      </c>
      <c r="S736" s="3">
        <v>190.029032</v>
      </c>
      <c r="T736" s="3">
        <v>182.692603</v>
      </c>
      <c r="U736" s="3">
        <v>175.144858</v>
      </c>
      <c r="V736" s="3">
        <v>167.298578</v>
      </c>
      <c r="W736" s="3">
        <v>158.93552</v>
      </c>
      <c r="X736" s="3"/>
      <c r="Y736" s="3"/>
      <c r="Z736" s="3"/>
      <c r="AA736" s="3"/>
      <c r="AB736" s="3"/>
      <c r="AC736" s="3"/>
      <c r="AD736" s="3"/>
      <c r="AE736" s="3"/>
    </row>
    <row r="737" spans="1:31">
      <c r="A737" t="s">
        <v>70</v>
      </c>
      <c r="B737" t="s">
        <v>75</v>
      </c>
      <c r="C737" t="s">
        <v>47</v>
      </c>
      <c r="D737" t="s">
        <v>18</v>
      </c>
      <c r="E737" s="3"/>
      <c r="F737" s="3">
        <v>22372.24</v>
      </c>
      <c r="G737" s="3">
        <v>23516.1</v>
      </c>
      <c r="H737" s="3">
        <v>30146.2</v>
      </c>
      <c r="I737" s="3">
        <v>36430.4</v>
      </c>
      <c r="J737" s="3">
        <v>43753.1</v>
      </c>
      <c r="K737" s="3">
        <v>51673.9</v>
      </c>
      <c r="L737" s="3">
        <v>60415.7</v>
      </c>
      <c r="M737" s="3">
        <v>68782.6</v>
      </c>
      <c r="N737" s="3">
        <v>76465</v>
      </c>
      <c r="O737" s="3">
        <v>84175.5</v>
      </c>
      <c r="P737" s="3">
        <v>91905.4</v>
      </c>
      <c r="Q737" s="3">
        <v>98882.4</v>
      </c>
      <c r="R737" s="3">
        <v>104939</v>
      </c>
      <c r="S737" s="3">
        <v>110270</v>
      </c>
      <c r="T737" s="3">
        <v>114842</v>
      </c>
      <c r="U737" s="3">
        <v>118732</v>
      </c>
      <c r="V737" s="3">
        <v>122136</v>
      </c>
      <c r="W737" s="3">
        <v>125073</v>
      </c>
      <c r="X737" s="3"/>
      <c r="Y737" s="3"/>
      <c r="Z737" s="3"/>
      <c r="AA737" s="3"/>
      <c r="AB737" s="3"/>
      <c r="AC737" s="3"/>
      <c r="AD737" s="3"/>
      <c r="AE737" s="3"/>
    </row>
    <row r="738" spans="1:31">
      <c r="A738" t="s">
        <v>70</v>
      </c>
      <c r="B738" t="s">
        <v>75</v>
      </c>
      <c r="C738" t="s">
        <v>47</v>
      </c>
      <c r="D738" t="s">
        <v>31</v>
      </c>
      <c r="E738" s="3"/>
      <c r="F738" s="3">
        <v>15.7139498366764</v>
      </c>
      <c r="G738" s="3">
        <v>16.5141381654045</v>
      </c>
      <c r="H738" s="3">
        <v>21.1493515336208</v>
      </c>
      <c r="I738" s="3">
        <v>25.7486114544045</v>
      </c>
      <c r="J738" s="3">
        <v>31.2969417063701</v>
      </c>
      <c r="K738" s="3">
        <v>37.546290539096</v>
      </c>
      <c r="L738" s="3">
        <v>44.7908084486892</v>
      </c>
      <c r="M738" s="3">
        <v>52.3662409375568</v>
      </c>
      <c r="N738" s="3">
        <v>60.2347916493721</v>
      </c>
      <c r="O738" s="3">
        <v>69.055209059435</v>
      </c>
      <c r="P738" s="3">
        <v>78.8954432604246</v>
      </c>
      <c r="Q738" s="3">
        <v>89.0884708905072</v>
      </c>
      <c r="R738" s="3">
        <v>99.3771938578078</v>
      </c>
      <c r="S738" s="3">
        <v>109.945322337675</v>
      </c>
      <c r="T738" s="3">
        <v>120.962595311393</v>
      </c>
      <c r="U738" s="3">
        <v>132.471621420536</v>
      </c>
      <c r="V738" s="3">
        <v>144.3055620511</v>
      </c>
      <c r="W738" s="3">
        <v>156.271699717324</v>
      </c>
      <c r="X738" s="3"/>
      <c r="Y738" s="3"/>
      <c r="Z738" s="3"/>
      <c r="AA738" s="3"/>
      <c r="AB738" s="3"/>
      <c r="AC738" s="3"/>
      <c r="AD738" s="3"/>
      <c r="AE738" s="3"/>
    </row>
    <row r="739" spans="1:31">
      <c r="A739" t="s">
        <v>70</v>
      </c>
      <c r="B739" t="s">
        <v>75</v>
      </c>
      <c r="C739" t="s">
        <v>47</v>
      </c>
      <c r="D739" t="s">
        <v>33</v>
      </c>
      <c r="E739" s="3"/>
      <c r="F739" s="3">
        <v>48.8710505827104</v>
      </c>
      <c r="G739" s="3">
        <v>51.4221603233673</v>
      </c>
      <c r="H739" s="3">
        <v>66.2580216846477</v>
      </c>
      <c r="I739" s="3">
        <v>81.3738236247971</v>
      </c>
      <c r="J739" s="3">
        <v>102.044848329628</v>
      </c>
      <c r="K739" s="3">
        <v>127.856924197619</v>
      </c>
      <c r="L739" s="3">
        <v>155.454330395486</v>
      </c>
      <c r="M739" s="3">
        <v>190.05997226528</v>
      </c>
      <c r="N739" s="3">
        <v>234.78598666244</v>
      </c>
      <c r="O739" s="3">
        <v>283.16790376357</v>
      </c>
      <c r="P739" s="3">
        <v>330.885733437745</v>
      </c>
      <c r="Q739" s="3">
        <v>382.484671872351</v>
      </c>
      <c r="R739" s="3">
        <v>446.293715987017</v>
      </c>
      <c r="S739" s="3">
        <v>532.57119354435</v>
      </c>
      <c r="T739" s="3">
        <v>634.571676219629</v>
      </c>
      <c r="U739" s="3">
        <v>709.152366479469</v>
      </c>
      <c r="V739" s="3">
        <v>777.033153169597</v>
      </c>
      <c r="W739" s="3">
        <v>850.050888669269</v>
      </c>
      <c r="X739" s="3"/>
      <c r="Y739" s="3"/>
      <c r="Z739" s="3"/>
      <c r="AA739" s="3"/>
      <c r="AB739" s="3"/>
      <c r="AC739" s="3"/>
      <c r="AD739" s="3"/>
      <c r="AE739" s="3"/>
    </row>
    <row r="740" spans="1:31">
      <c r="A740" t="s">
        <v>70</v>
      </c>
      <c r="B740" t="s">
        <v>75</v>
      </c>
      <c r="C740" t="s">
        <v>47</v>
      </c>
      <c r="D740" t="s">
        <v>37</v>
      </c>
      <c r="E740" s="3"/>
      <c r="F740" s="3">
        <v>457.7810326</v>
      </c>
      <c r="G740" s="3">
        <v>457.314509</v>
      </c>
      <c r="H740" s="3">
        <v>454.981891</v>
      </c>
      <c r="I740" s="3">
        <v>447.691879</v>
      </c>
      <c r="J740" s="3">
        <v>428.763438</v>
      </c>
      <c r="K740" s="3">
        <v>404.154099</v>
      </c>
      <c r="L740" s="3">
        <v>388.6395435</v>
      </c>
      <c r="M740" s="3">
        <v>361.899453</v>
      </c>
      <c r="N740" s="3">
        <v>325.6795735</v>
      </c>
      <c r="O740" s="3">
        <v>297.263563</v>
      </c>
      <c r="P740" s="3">
        <v>277.7557045</v>
      </c>
      <c r="Q740" s="3">
        <v>258.5264385</v>
      </c>
      <c r="R740" s="3">
        <v>235.1343885</v>
      </c>
      <c r="S740" s="3">
        <v>207.05213</v>
      </c>
      <c r="T740" s="3">
        <v>180.975616</v>
      </c>
      <c r="U740" s="3">
        <v>167.428053</v>
      </c>
      <c r="V740" s="3">
        <v>157.1824825</v>
      </c>
      <c r="W740" s="3">
        <v>147.135897</v>
      </c>
      <c r="X740" s="3"/>
      <c r="Y740" s="3"/>
      <c r="Z740" s="3"/>
      <c r="AA740" s="3"/>
      <c r="AB740" s="3"/>
      <c r="AC740" s="3"/>
      <c r="AD740" s="3"/>
      <c r="AE740" s="3"/>
    </row>
    <row r="741" spans="1:31">
      <c r="A741" t="s">
        <v>70</v>
      </c>
      <c r="B741" t="s">
        <v>75</v>
      </c>
      <c r="C741" t="s">
        <v>47</v>
      </c>
      <c r="D741" t="s">
        <v>39</v>
      </c>
      <c r="E741" s="3"/>
      <c r="F741" s="3">
        <v>1423.7184306</v>
      </c>
      <c r="G741" s="3">
        <v>1423.998017</v>
      </c>
      <c r="H741" s="3">
        <v>1425.395949</v>
      </c>
      <c r="I741" s="3">
        <v>1414.84911</v>
      </c>
      <c r="J741" s="3">
        <v>1397.999217</v>
      </c>
      <c r="K741" s="3">
        <v>1376.271777</v>
      </c>
      <c r="L741" s="3">
        <v>1348.841472</v>
      </c>
      <c r="M741" s="3">
        <v>1313.491264</v>
      </c>
      <c r="N741" s="3">
        <v>1269.449066</v>
      </c>
      <c r="O741" s="3">
        <v>1218.959455</v>
      </c>
      <c r="P741" s="3">
        <v>1164.901244</v>
      </c>
      <c r="Q741" s="3">
        <v>1109.934866</v>
      </c>
      <c r="R741" s="3">
        <v>1055.966625</v>
      </c>
      <c r="S741" s="3">
        <v>1002.953083</v>
      </c>
      <c r="T741" s="3">
        <v>949.400926000001</v>
      </c>
      <c r="U741" s="3">
        <v>896.28253</v>
      </c>
      <c r="V741" s="3">
        <v>846.370703</v>
      </c>
      <c r="W741" s="3">
        <v>800.356048</v>
      </c>
      <c r="X741" s="3"/>
      <c r="Y741" s="3"/>
      <c r="Z741" s="3"/>
      <c r="AA741" s="3"/>
      <c r="AB741" s="3"/>
      <c r="AC741" s="3"/>
      <c r="AD741" s="3"/>
      <c r="AE741" s="3"/>
    </row>
    <row r="742" spans="1:31">
      <c r="A742" t="s">
        <v>70</v>
      </c>
      <c r="B742" t="s">
        <v>75</v>
      </c>
      <c r="C742" t="s">
        <v>44</v>
      </c>
      <c r="D742" t="s">
        <v>18</v>
      </c>
      <c r="E742" s="3"/>
      <c r="F742" s="3">
        <v>179.7049</v>
      </c>
      <c r="G742" s="3">
        <v>182.1393</v>
      </c>
      <c r="H742" s="3">
        <v>227.5996</v>
      </c>
      <c r="I742" s="3">
        <v>258.9644</v>
      </c>
      <c r="J742" s="3">
        <v>290.928</v>
      </c>
      <c r="K742" s="3">
        <v>322.284</v>
      </c>
      <c r="L742" s="3">
        <v>349.763</v>
      </c>
      <c r="M742" s="3">
        <v>373.309</v>
      </c>
      <c r="N742" s="3">
        <v>395.521</v>
      </c>
      <c r="O742" s="3">
        <v>418.738</v>
      </c>
      <c r="P742" s="3">
        <v>443.135</v>
      </c>
      <c r="Q742" s="3">
        <v>468.3</v>
      </c>
      <c r="R742" s="3">
        <v>493.652</v>
      </c>
      <c r="S742" s="3">
        <v>518.597</v>
      </c>
      <c r="T742" s="3">
        <v>542.964</v>
      </c>
      <c r="U742" s="3">
        <v>566.735</v>
      </c>
      <c r="V742" s="3">
        <v>589.724</v>
      </c>
      <c r="W742" s="3">
        <v>611.332</v>
      </c>
      <c r="X742" s="3"/>
      <c r="Y742" s="3"/>
      <c r="Z742" s="3"/>
      <c r="AA742" s="3"/>
      <c r="AB742" s="3"/>
      <c r="AC742" s="3"/>
      <c r="AD742" s="3"/>
      <c r="AE742" s="3"/>
    </row>
    <row r="743" spans="1:31">
      <c r="A743" t="s">
        <v>70</v>
      </c>
      <c r="B743" t="s">
        <v>75</v>
      </c>
      <c r="C743" t="s">
        <v>44</v>
      </c>
      <c r="D743" t="s">
        <v>31</v>
      </c>
      <c r="E743" s="3"/>
      <c r="F743" s="3">
        <v>28.6911050100935</v>
      </c>
      <c r="G743" s="3">
        <v>29.2316198302011</v>
      </c>
      <c r="H743" s="3">
        <v>37.5068141893339</v>
      </c>
      <c r="I743" s="3">
        <v>43.7956090811095</v>
      </c>
      <c r="J743" s="3">
        <v>50.3744300523383</v>
      </c>
      <c r="K743" s="3">
        <v>57.0008998913339</v>
      </c>
      <c r="L743" s="3">
        <v>63.0093933200095</v>
      </c>
      <c r="M743" s="3">
        <v>68.3637611578304</v>
      </c>
      <c r="N743" s="3">
        <v>73.586192205115</v>
      </c>
      <c r="O743" s="3">
        <v>79.1640789905274</v>
      </c>
      <c r="P743" s="3">
        <v>85.2045218088851</v>
      </c>
      <c r="Q743" s="3">
        <v>91.642185698418</v>
      </c>
      <c r="R743" s="3">
        <v>98.4021697226731</v>
      </c>
      <c r="S743" s="3">
        <v>105.454120278583</v>
      </c>
      <c r="T743" s="3">
        <v>112.879770500003</v>
      </c>
      <c r="U743" s="3">
        <v>120.788591884241</v>
      </c>
      <c r="V743" s="3">
        <v>129.266134922312</v>
      </c>
      <c r="W743" s="3">
        <v>138.343835116721</v>
      </c>
      <c r="X743" s="3"/>
      <c r="Y743" s="3"/>
      <c r="Z743" s="3"/>
      <c r="AA743" s="3"/>
      <c r="AB743" s="3"/>
      <c r="AC743" s="3"/>
      <c r="AD743" s="3"/>
      <c r="AE743" s="3"/>
    </row>
    <row r="744" spans="1:31">
      <c r="A744" t="s">
        <v>70</v>
      </c>
      <c r="B744" t="s">
        <v>75</v>
      </c>
      <c r="C744" t="s">
        <v>44</v>
      </c>
      <c r="D744" t="s">
        <v>33</v>
      </c>
      <c r="E744" s="3"/>
      <c r="F744" s="3">
        <v>95.6902947979445</v>
      </c>
      <c r="G744" s="3">
        <v>98.056968981437</v>
      </c>
      <c r="H744" s="3">
        <v>129.687564103149</v>
      </c>
      <c r="I744" s="3">
        <v>156.015667572265</v>
      </c>
      <c r="J744" s="3">
        <v>183.626498370149</v>
      </c>
      <c r="K744" s="3">
        <v>211.548995584689</v>
      </c>
      <c r="L744" s="3">
        <v>240.4750331221</v>
      </c>
      <c r="M744" s="3">
        <v>269.923164496235</v>
      </c>
      <c r="N744" s="3">
        <v>298.804881706369</v>
      </c>
      <c r="O744" s="3">
        <v>327.614102949278</v>
      </c>
      <c r="P744" s="3">
        <v>358.431969832945</v>
      </c>
      <c r="Q744" s="3">
        <v>390.247073146952</v>
      </c>
      <c r="R744" s="3">
        <v>430.229127784028</v>
      </c>
      <c r="S744" s="3">
        <v>480.121280855449</v>
      </c>
      <c r="T744" s="3">
        <v>537.872498925176</v>
      </c>
      <c r="U744" s="3">
        <v>598.2811695057</v>
      </c>
      <c r="V744" s="3">
        <v>662.209445954144</v>
      </c>
      <c r="W744" s="3">
        <v>731.333168643446</v>
      </c>
      <c r="X744" s="3"/>
      <c r="Y744" s="3"/>
      <c r="Z744" s="3"/>
      <c r="AA744" s="3"/>
      <c r="AB744" s="3"/>
      <c r="AC744" s="3"/>
      <c r="AD744" s="3"/>
      <c r="AE744" s="3"/>
    </row>
    <row r="745" spans="1:31">
      <c r="A745" t="s">
        <v>70</v>
      </c>
      <c r="B745" t="s">
        <v>75</v>
      </c>
      <c r="C745" t="s">
        <v>44</v>
      </c>
      <c r="D745" t="s">
        <v>37</v>
      </c>
      <c r="E745" s="3"/>
      <c r="F745" s="3">
        <v>1.8779846</v>
      </c>
      <c r="G745" s="3">
        <v>1.8574845</v>
      </c>
      <c r="H745" s="3">
        <v>1.754984</v>
      </c>
      <c r="I745" s="3">
        <v>1.65986149999999</v>
      </c>
      <c r="J745" s="3">
        <v>1.58434649999999</v>
      </c>
      <c r="K745" s="3">
        <v>1.5234485</v>
      </c>
      <c r="L745" s="3">
        <v>1.454467</v>
      </c>
      <c r="M745" s="3">
        <v>1.3830195</v>
      </c>
      <c r="N745" s="3">
        <v>1.3236765</v>
      </c>
      <c r="O745" s="3">
        <v>1.27814399999999</v>
      </c>
      <c r="P745" s="3">
        <v>1.23631549999999</v>
      </c>
      <c r="Q745" s="3">
        <v>1.200009</v>
      </c>
      <c r="R745" s="3">
        <v>1.1474165</v>
      </c>
      <c r="S745" s="3">
        <v>1.08013749999999</v>
      </c>
      <c r="T745" s="3">
        <v>1.009466</v>
      </c>
      <c r="U745" s="3">
        <v>0.947271999999995</v>
      </c>
      <c r="V745" s="3">
        <v>0.890539999999995</v>
      </c>
      <c r="W745" s="3">
        <v>0.835914499999997</v>
      </c>
      <c r="X745" s="3"/>
      <c r="Y745" s="3"/>
      <c r="Z745" s="3"/>
      <c r="AA745" s="3"/>
      <c r="AB745" s="3"/>
      <c r="AC745" s="3"/>
      <c r="AD745" s="3"/>
      <c r="AE745" s="3"/>
    </row>
    <row r="746" spans="1:31">
      <c r="A746" t="s">
        <v>70</v>
      </c>
      <c r="B746" t="s">
        <v>75</v>
      </c>
      <c r="C746" t="s">
        <v>44</v>
      </c>
      <c r="D746" t="s">
        <v>39</v>
      </c>
      <c r="E746" s="3"/>
      <c r="F746" s="3">
        <v>6.263436</v>
      </c>
      <c r="G746" s="3">
        <v>6.2309</v>
      </c>
      <c r="H746" s="3">
        <v>6.06822</v>
      </c>
      <c r="I746" s="3">
        <v>5.913022</v>
      </c>
      <c r="J746" s="3">
        <v>5.775311</v>
      </c>
      <c r="K746" s="3">
        <v>5.654016</v>
      </c>
      <c r="L746" s="3">
        <v>5.550966</v>
      </c>
      <c r="M746" s="3">
        <v>5.460627</v>
      </c>
      <c r="N746" s="3">
        <v>5.374935</v>
      </c>
      <c r="O746" s="3">
        <v>5.289495</v>
      </c>
      <c r="P746" s="3">
        <v>5.200839</v>
      </c>
      <c r="Q746" s="3">
        <v>5.110092</v>
      </c>
      <c r="R746" s="3">
        <v>5.016678</v>
      </c>
      <c r="S746" s="3">
        <v>4.91775</v>
      </c>
      <c r="T746" s="3">
        <v>4.810109</v>
      </c>
      <c r="U746" s="3">
        <v>4.691958</v>
      </c>
      <c r="V746" s="3">
        <v>4.562092</v>
      </c>
      <c r="W746" s="3">
        <v>4.418932</v>
      </c>
      <c r="X746" s="3"/>
      <c r="Y746" s="3"/>
      <c r="Z746" s="3"/>
      <c r="AA746" s="3"/>
      <c r="AB746" s="3"/>
      <c r="AC746" s="3"/>
      <c r="AD746" s="3"/>
      <c r="AE746" s="3"/>
    </row>
    <row r="747" spans="1:31">
      <c r="A747" t="s">
        <v>70</v>
      </c>
      <c r="B747" t="s">
        <v>75</v>
      </c>
      <c r="C747" t="s">
        <v>59</v>
      </c>
      <c r="D747" t="s">
        <v>18</v>
      </c>
      <c r="E747" s="3"/>
      <c r="F747" s="3">
        <v>555.2512</v>
      </c>
      <c r="G747" s="3">
        <v>563.899</v>
      </c>
      <c r="H747" s="3">
        <v>622.618</v>
      </c>
      <c r="I747" s="3">
        <v>683.497</v>
      </c>
      <c r="J747" s="3">
        <v>765.521</v>
      </c>
      <c r="K747" s="3">
        <v>867.973</v>
      </c>
      <c r="L747" s="3">
        <v>976.395</v>
      </c>
      <c r="M747" s="3">
        <v>1080.149</v>
      </c>
      <c r="N747" s="3">
        <v>1185.444</v>
      </c>
      <c r="O747" s="3">
        <v>1294.114</v>
      </c>
      <c r="P747" s="3">
        <v>1407.391</v>
      </c>
      <c r="Q747" s="3">
        <v>1521.202</v>
      </c>
      <c r="R747" s="3">
        <v>1630.928</v>
      </c>
      <c r="S747" s="3">
        <v>1735.127</v>
      </c>
      <c r="T747" s="3">
        <v>1834.13</v>
      </c>
      <c r="U747" s="3">
        <v>1927.671</v>
      </c>
      <c r="V747" s="3">
        <v>2013.517</v>
      </c>
      <c r="W747" s="3">
        <v>2088.703</v>
      </c>
      <c r="X747" s="3"/>
      <c r="Y747" s="3"/>
      <c r="Z747" s="3"/>
      <c r="AA747" s="3"/>
      <c r="AB747" s="3"/>
      <c r="AC747" s="3"/>
      <c r="AD747" s="3"/>
      <c r="AE747" s="3"/>
    </row>
    <row r="748" spans="1:31">
      <c r="A748" t="s">
        <v>70</v>
      </c>
      <c r="B748" t="s">
        <v>75</v>
      </c>
      <c r="C748" t="s">
        <v>59</v>
      </c>
      <c r="D748" t="s">
        <v>31</v>
      </c>
      <c r="E748" s="3"/>
      <c r="F748" s="3">
        <v>34.8948446678436</v>
      </c>
      <c r="G748" s="3">
        <v>35.2537127745703</v>
      </c>
      <c r="H748" s="3">
        <v>37.9366033463796</v>
      </c>
      <c r="I748" s="3">
        <v>41.8896295653462</v>
      </c>
      <c r="J748" s="3">
        <v>47.2592574209352</v>
      </c>
      <c r="K748" s="3">
        <v>53.9411010727963</v>
      </c>
      <c r="L748" s="3">
        <v>60.9383492850036</v>
      </c>
      <c r="M748" s="3">
        <v>67.5881244773984</v>
      </c>
      <c r="N748" s="3">
        <v>74.406757745761</v>
      </c>
      <c r="O748" s="3">
        <v>81.6751086296856</v>
      </c>
      <c r="P748" s="3">
        <v>89.7119427604313</v>
      </c>
      <c r="Q748" s="3">
        <v>98.3549871997088</v>
      </c>
      <c r="R748" s="3">
        <v>107.312233628059</v>
      </c>
      <c r="S748" s="3">
        <v>116.38868910852</v>
      </c>
      <c r="T748" s="3">
        <v>125.527233475261</v>
      </c>
      <c r="U748" s="3">
        <v>134.800753838246</v>
      </c>
      <c r="V748" s="3">
        <v>144.308395223207</v>
      </c>
      <c r="W748" s="3">
        <v>154.031236578424</v>
      </c>
      <c r="X748" s="3"/>
      <c r="Y748" s="3"/>
      <c r="Z748" s="3"/>
      <c r="AA748" s="3"/>
      <c r="AB748" s="3"/>
      <c r="AC748" s="3"/>
      <c r="AD748" s="3"/>
      <c r="AE748" s="3"/>
    </row>
    <row r="749" spans="1:31">
      <c r="A749" t="s">
        <v>70</v>
      </c>
      <c r="B749" t="s">
        <v>75</v>
      </c>
      <c r="C749" t="s">
        <v>59</v>
      </c>
      <c r="D749" t="s">
        <v>33</v>
      </c>
      <c r="E749" s="3"/>
      <c r="F749" s="3">
        <v>114.511366669636</v>
      </c>
      <c r="G749" s="3">
        <v>116.245221161615</v>
      </c>
      <c r="H749" s="3">
        <v>128.076690747035</v>
      </c>
      <c r="I749" s="3">
        <v>144.083324585003</v>
      </c>
      <c r="J749" s="3">
        <v>163.962695065812</v>
      </c>
      <c r="K749" s="3">
        <v>192.255154447933</v>
      </c>
      <c r="L749" s="3">
        <v>227.554406849973</v>
      </c>
      <c r="M749" s="3">
        <v>262.252991153339</v>
      </c>
      <c r="N749" s="3">
        <v>299.849524328418</v>
      </c>
      <c r="O749" s="3">
        <v>339.080157095047</v>
      </c>
      <c r="P749" s="3">
        <v>373.980078006462</v>
      </c>
      <c r="Q749" s="3">
        <v>411.02875265556</v>
      </c>
      <c r="R749" s="3">
        <v>457.772804709178</v>
      </c>
      <c r="S749" s="3">
        <v>512.575495958041</v>
      </c>
      <c r="T749" s="3">
        <v>576.853884524177</v>
      </c>
      <c r="U749" s="3">
        <v>642.861394870472</v>
      </c>
      <c r="V749" s="3">
        <v>707.360296642659</v>
      </c>
      <c r="W749" s="3">
        <v>770.791733014986</v>
      </c>
      <c r="X749" s="3"/>
      <c r="Y749" s="3"/>
      <c r="Z749" s="3"/>
      <c r="AA749" s="3"/>
      <c r="AB749" s="3"/>
      <c r="AC749" s="3"/>
      <c r="AD749" s="3"/>
      <c r="AE749" s="3"/>
    </row>
    <row r="750" spans="1:31">
      <c r="A750" t="s">
        <v>70</v>
      </c>
      <c r="B750" t="s">
        <v>75</v>
      </c>
      <c r="C750" t="s">
        <v>59</v>
      </c>
      <c r="D750" t="s">
        <v>37</v>
      </c>
      <c r="E750" s="3"/>
      <c r="F750" s="3">
        <v>4.8488741</v>
      </c>
      <c r="G750" s="3">
        <v>4.8509435</v>
      </c>
      <c r="H750" s="3">
        <v>4.86129049999999</v>
      </c>
      <c r="I750" s="3">
        <v>4.74376199999999</v>
      </c>
      <c r="J750" s="3">
        <v>4.66887299999999</v>
      </c>
      <c r="K750" s="3">
        <v>4.51469299999999</v>
      </c>
      <c r="L750" s="3">
        <v>4.29082</v>
      </c>
      <c r="M750" s="3">
        <v>4.118729</v>
      </c>
      <c r="N750" s="3">
        <v>3.953463</v>
      </c>
      <c r="O750" s="3">
        <v>3.81654299999999</v>
      </c>
      <c r="P750" s="3">
        <v>3.763278</v>
      </c>
      <c r="Q750" s="3">
        <v>3.7009625</v>
      </c>
      <c r="R750" s="3">
        <v>3.5627455</v>
      </c>
      <c r="S750" s="3">
        <v>3.38511499999999</v>
      </c>
      <c r="T750" s="3">
        <v>3.17954</v>
      </c>
      <c r="U750" s="3">
        <v>2.9985795</v>
      </c>
      <c r="V750" s="3">
        <v>2.84652249999999</v>
      </c>
      <c r="W750" s="3">
        <v>2.70981499999999</v>
      </c>
      <c r="X750" s="3"/>
      <c r="Y750" s="3"/>
      <c r="Z750" s="3"/>
      <c r="AA750" s="3"/>
      <c r="AB750" s="3"/>
      <c r="AC750" s="3"/>
      <c r="AD750" s="3"/>
      <c r="AE750" s="3"/>
    </row>
    <row r="751" spans="1:31">
      <c r="A751" t="s">
        <v>70</v>
      </c>
      <c r="B751" t="s">
        <v>75</v>
      </c>
      <c r="C751" t="s">
        <v>59</v>
      </c>
      <c r="D751" t="s">
        <v>39</v>
      </c>
      <c r="E751" s="3"/>
      <c r="F751" s="3">
        <v>15.912127</v>
      </c>
      <c r="G751" s="3">
        <v>15.99545</v>
      </c>
      <c r="H751" s="3">
        <v>16.412065</v>
      </c>
      <c r="I751" s="3">
        <v>16.316616</v>
      </c>
      <c r="J751" s="3">
        <v>16.198329</v>
      </c>
      <c r="K751" s="3">
        <v>16.091125</v>
      </c>
      <c r="L751" s="3">
        <v>16.022669</v>
      </c>
      <c r="M751" s="3">
        <v>15.981343</v>
      </c>
      <c r="N751" s="3">
        <v>15.93194</v>
      </c>
      <c r="O751" s="3">
        <v>15.844656</v>
      </c>
      <c r="P751" s="3">
        <v>15.687889</v>
      </c>
      <c r="Q751" s="3">
        <v>15.466445</v>
      </c>
      <c r="R751" s="3">
        <v>15.197969</v>
      </c>
      <c r="S751" s="3">
        <v>14.908038</v>
      </c>
      <c r="T751" s="3">
        <v>14.611411</v>
      </c>
      <c r="U751" s="3">
        <v>14.30015</v>
      </c>
      <c r="V751" s="3">
        <v>13.952875</v>
      </c>
      <c r="W751" s="3">
        <v>13.560256</v>
      </c>
      <c r="X751" s="3"/>
      <c r="Y751" s="3"/>
      <c r="Z751" s="3"/>
      <c r="AA751" s="3"/>
      <c r="AB751" s="3"/>
      <c r="AC751" s="3"/>
      <c r="AD751" s="3"/>
      <c r="AE751" s="3"/>
    </row>
    <row r="752" spans="1:31">
      <c r="A752" t="s">
        <v>70</v>
      </c>
      <c r="B752" t="s">
        <v>75</v>
      </c>
      <c r="C752" t="s">
        <v>52</v>
      </c>
      <c r="D752" t="s">
        <v>18</v>
      </c>
      <c r="E752" s="3"/>
      <c r="F752" s="3">
        <v>2700.244</v>
      </c>
      <c r="G752" s="3">
        <v>2695.32</v>
      </c>
      <c r="H752" s="3">
        <v>3022.77</v>
      </c>
      <c r="I752" s="3">
        <v>3275.9</v>
      </c>
      <c r="J752" s="3">
        <v>3592.64</v>
      </c>
      <c r="K752" s="3">
        <v>4017.01</v>
      </c>
      <c r="L752" s="3">
        <v>4522.98</v>
      </c>
      <c r="M752" s="3">
        <v>5061.37</v>
      </c>
      <c r="N752" s="3">
        <v>5634.97</v>
      </c>
      <c r="O752" s="3">
        <v>6261.03</v>
      </c>
      <c r="P752" s="3">
        <v>6940.96</v>
      </c>
      <c r="Q752" s="3">
        <v>7661.04</v>
      </c>
      <c r="R752" s="3">
        <v>8413.95</v>
      </c>
      <c r="S752" s="3">
        <v>9194.75</v>
      </c>
      <c r="T752" s="3">
        <v>9994.54</v>
      </c>
      <c r="U752" s="3">
        <v>10783.7</v>
      </c>
      <c r="V752" s="3">
        <v>11553.4</v>
      </c>
      <c r="W752" s="3">
        <v>12284.8</v>
      </c>
      <c r="X752" s="3"/>
      <c r="Y752" s="3"/>
      <c r="Z752" s="3"/>
      <c r="AA752" s="3"/>
      <c r="AB752" s="3"/>
      <c r="AC752" s="3"/>
      <c r="AD752" s="3"/>
      <c r="AE752" s="3"/>
    </row>
    <row r="753" spans="1:31">
      <c r="A753" t="s">
        <v>70</v>
      </c>
      <c r="B753" t="s">
        <v>75</v>
      </c>
      <c r="C753" t="s">
        <v>52</v>
      </c>
      <c r="D753" t="s">
        <v>31</v>
      </c>
      <c r="E753" s="3"/>
      <c r="F753" s="3">
        <v>42.0114381643559</v>
      </c>
      <c r="G753" s="3">
        <v>41.8152943738112</v>
      </c>
      <c r="H753" s="3">
        <v>46.2363868373851</v>
      </c>
      <c r="I753" s="3">
        <v>49.3474786765988</v>
      </c>
      <c r="J753" s="3">
        <v>53.2003797700129</v>
      </c>
      <c r="K753" s="3">
        <v>58.4431369043587</v>
      </c>
      <c r="L753" s="3">
        <v>64.7009719708228</v>
      </c>
      <c r="M753" s="3">
        <v>71.3146327562784</v>
      </c>
      <c r="N753" s="3">
        <v>78.4403584989857</v>
      </c>
      <c r="O753" s="3">
        <v>86.2696876446002</v>
      </c>
      <c r="P753" s="3">
        <v>94.8077028226209</v>
      </c>
      <c r="Q753" s="3">
        <v>103.831599117952</v>
      </c>
      <c r="R753" s="3">
        <v>113.290921828961</v>
      </c>
      <c r="S753" s="3">
        <v>123.260166280944</v>
      </c>
      <c r="T753" s="3">
        <v>133.869554128102</v>
      </c>
      <c r="U753" s="3">
        <v>145.250907382096</v>
      </c>
      <c r="V753" s="3">
        <v>157.318962651282</v>
      </c>
      <c r="W753" s="3">
        <v>169.953537667803</v>
      </c>
      <c r="X753" s="3"/>
      <c r="Y753" s="3"/>
      <c r="Z753" s="3"/>
      <c r="AA753" s="3"/>
      <c r="AB753" s="3"/>
      <c r="AC753" s="3"/>
      <c r="AD753" s="3"/>
      <c r="AE753" s="3"/>
    </row>
    <row r="754" spans="1:31">
      <c r="A754" t="s">
        <v>70</v>
      </c>
      <c r="B754" t="s">
        <v>75</v>
      </c>
      <c r="C754" t="s">
        <v>52</v>
      </c>
      <c r="D754" t="s">
        <v>33</v>
      </c>
      <c r="E754" s="3"/>
      <c r="F754" s="3">
        <v>150.075907926524</v>
      </c>
      <c r="G754" s="3">
        <v>149.880646333179</v>
      </c>
      <c r="H754" s="3">
        <v>168.530450676519</v>
      </c>
      <c r="I754" s="3">
        <v>182.719531375912</v>
      </c>
      <c r="J754" s="3">
        <v>200.509366031672</v>
      </c>
      <c r="K754" s="3">
        <v>225.143204060616</v>
      </c>
      <c r="L754" s="3">
        <v>252.792176832794</v>
      </c>
      <c r="M754" s="3">
        <v>283.435503494819</v>
      </c>
      <c r="N754" s="3">
        <v>314.913092046402</v>
      </c>
      <c r="O754" s="3">
        <v>347.031496768053</v>
      </c>
      <c r="P754" s="3">
        <v>383.955576177867</v>
      </c>
      <c r="Q754" s="3">
        <v>429.045302461498</v>
      </c>
      <c r="R754" s="3">
        <v>482.258883311285</v>
      </c>
      <c r="S754" s="3">
        <v>543.689796876522</v>
      </c>
      <c r="T754" s="3">
        <v>609.079913347615</v>
      </c>
      <c r="U754" s="3">
        <v>674.868406699883</v>
      </c>
      <c r="V754" s="3">
        <v>742.757990656218</v>
      </c>
      <c r="W754" s="3">
        <v>814.301906369135</v>
      </c>
      <c r="X754" s="3"/>
      <c r="Y754" s="3"/>
      <c r="Z754" s="3"/>
      <c r="AA754" s="3"/>
      <c r="AB754" s="3"/>
      <c r="AC754" s="3"/>
      <c r="AD754" s="3"/>
      <c r="AE754" s="3"/>
    </row>
    <row r="755" spans="1:31">
      <c r="A755" t="s">
        <v>70</v>
      </c>
      <c r="B755" t="s">
        <v>75</v>
      </c>
      <c r="C755" t="s">
        <v>52</v>
      </c>
      <c r="D755" t="s">
        <v>37</v>
      </c>
      <c r="E755" s="3"/>
      <c r="F755" s="3">
        <v>17.9925215</v>
      </c>
      <c r="G755" s="3">
        <v>17.983109</v>
      </c>
      <c r="H755" s="3">
        <v>17.9360465</v>
      </c>
      <c r="I755" s="3">
        <v>17.9285705</v>
      </c>
      <c r="J755" s="3">
        <v>17.917567</v>
      </c>
      <c r="K755" s="3">
        <v>17.842022</v>
      </c>
      <c r="L755" s="3">
        <v>17.8920885</v>
      </c>
      <c r="M755" s="3">
        <v>17.8572195</v>
      </c>
      <c r="N755" s="3">
        <v>17.8937305</v>
      </c>
      <c r="O755" s="3">
        <v>18.0416765</v>
      </c>
      <c r="P755" s="3">
        <v>18.077508</v>
      </c>
      <c r="Q755" s="3">
        <v>17.8560165</v>
      </c>
      <c r="R755" s="3">
        <v>17.446957</v>
      </c>
      <c r="S755" s="3">
        <v>16.9117575</v>
      </c>
      <c r="T755" s="3">
        <v>16.4092425</v>
      </c>
      <c r="U755" s="3">
        <v>15.978967</v>
      </c>
      <c r="V755" s="3">
        <v>15.55473</v>
      </c>
      <c r="W755" s="3">
        <v>15.0862965</v>
      </c>
      <c r="X755" s="3"/>
      <c r="Y755" s="3"/>
      <c r="Z755" s="3"/>
      <c r="AA755" s="3"/>
      <c r="AB755" s="3"/>
      <c r="AC755" s="3"/>
      <c r="AD755" s="3"/>
      <c r="AE755" s="3"/>
    </row>
    <row r="756" spans="1:31">
      <c r="A756" t="s">
        <v>70</v>
      </c>
      <c r="B756" t="s">
        <v>75</v>
      </c>
      <c r="C756" t="s">
        <v>52</v>
      </c>
      <c r="D756" t="s">
        <v>39</v>
      </c>
      <c r="E756" s="3"/>
      <c r="F756" s="3">
        <v>64.2740196</v>
      </c>
      <c r="G756" s="3">
        <v>64.457755</v>
      </c>
      <c r="H756" s="3">
        <v>65.376432</v>
      </c>
      <c r="I756" s="3">
        <v>66.384344</v>
      </c>
      <c r="J756" s="3">
        <v>67.5303450000001</v>
      </c>
      <c r="K756" s="3">
        <v>68.733648</v>
      </c>
      <c r="L756" s="3">
        <v>69.905905</v>
      </c>
      <c r="M756" s="3">
        <v>70.972391</v>
      </c>
      <c r="N756" s="3">
        <v>71.837637</v>
      </c>
      <c r="O756" s="3">
        <v>72.575086</v>
      </c>
      <c r="P756" s="3">
        <v>73.210929</v>
      </c>
      <c r="Q756" s="3">
        <v>73.783319</v>
      </c>
      <c r="R756" s="3">
        <v>74.2685280000001</v>
      </c>
      <c r="S756" s="3">
        <v>74.596281</v>
      </c>
      <c r="T756" s="3">
        <v>74.658798</v>
      </c>
      <c r="U756" s="3">
        <v>74.2418770000001</v>
      </c>
      <c r="V756" s="3">
        <v>73.439335</v>
      </c>
      <c r="W756" s="3">
        <v>72.2832849999999</v>
      </c>
      <c r="X756" s="3"/>
      <c r="Y756" s="3"/>
      <c r="Z756" s="3"/>
      <c r="AA756" s="3"/>
      <c r="AB756" s="3"/>
      <c r="AC756" s="3"/>
      <c r="AD756" s="3"/>
      <c r="AE756" s="3"/>
    </row>
    <row r="757" spans="1:31">
      <c r="A757" t="s">
        <v>70</v>
      </c>
      <c r="B757" t="s">
        <v>75</v>
      </c>
      <c r="C757" t="s">
        <v>57</v>
      </c>
      <c r="D757" t="s">
        <v>18</v>
      </c>
      <c r="E757" s="3"/>
      <c r="F757" s="3">
        <v>3976.086</v>
      </c>
      <c r="G757" s="3">
        <v>3998.7</v>
      </c>
      <c r="H757" s="3">
        <v>4276.21</v>
      </c>
      <c r="I757" s="3">
        <v>4519.25</v>
      </c>
      <c r="J757" s="3">
        <v>4918.44</v>
      </c>
      <c r="K757" s="3">
        <v>5525.58</v>
      </c>
      <c r="L757" s="3">
        <v>6271.27</v>
      </c>
      <c r="M757" s="3">
        <v>7035.92</v>
      </c>
      <c r="N757" s="3">
        <v>7813.5</v>
      </c>
      <c r="O757" s="3">
        <v>8622.07</v>
      </c>
      <c r="P757" s="3">
        <v>9466.92</v>
      </c>
      <c r="Q757" s="3">
        <v>10340.5</v>
      </c>
      <c r="R757" s="3">
        <v>11233.8</v>
      </c>
      <c r="S757" s="3">
        <v>12113.3</v>
      </c>
      <c r="T757" s="3">
        <v>12934.6</v>
      </c>
      <c r="U757" s="3">
        <v>13645.9</v>
      </c>
      <c r="V757" s="3">
        <v>14213</v>
      </c>
      <c r="W757" s="3">
        <v>14640.1</v>
      </c>
      <c r="X757" s="3"/>
      <c r="Y757" s="3"/>
      <c r="Z757" s="3"/>
      <c r="AA757" s="3"/>
      <c r="AB757" s="3"/>
      <c r="AC757" s="3"/>
      <c r="AD757" s="3"/>
      <c r="AE757" s="3"/>
    </row>
    <row r="758" spans="1:31">
      <c r="A758" t="s">
        <v>70</v>
      </c>
      <c r="B758" t="s">
        <v>75</v>
      </c>
      <c r="C758" t="s">
        <v>57</v>
      </c>
      <c r="D758" t="s">
        <v>31</v>
      </c>
      <c r="E758" s="3"/>
      <c r="F758" s="3">
        <v>47.874222438785</v>
      </c>
      <c r="G758" s="3">
        <v>48.0222499849041</v>
      </c>
      <c r="H758" s="3">
        <v>50.7007505049907</v>
      </c>
      <c r="I758" s="3">
        <v>53.3532258983081</v>
      </c>
      <c r="J758" s="3">
        <v>57.7516370560816</v>
      </c>
      <c r="K758" s="3">
        <v>64.423461506242</v>
      </c>
      <c r="L758" s="3">
        <v>72.445383776962</v>
      </c>
      <c r="M758" s="3">
        <v>80.4872384007745</v>
      </c>
      <c r="N758" s="3">
        <v>88.6757447885849</v>
      </c>
      <c r="O758" s="3">
        <v>97.3591340396522</v>
      </c>
      <c r="P758" s="3">
        <v>106.730907934597</v>
      </c>
      <c r="Q758" s="3">
        <v>116.537488364847</v>
      </c>
      <c r="R758" s="3">
        <v>126.62400944875</v>
      </c>
      <c r="S758" s="3">
        <v>136.867070023393</v>
      </c>
      <c r="T758" s="3">
        <v>147.252367990346</v>
      </c>
      <c r="U758" s="3">
        <v>157.881328577298</v>
      </c>
      <c r="V758" s="3">
        <v>168.819728929417</v>
      </c>
      <c r="W758" s="3">
        <v>179.983487119608</v>
      </c>
      <c r="X758" s="3"/>
      <c r="Y758" s="3"/>
      <c r="Z758" s="3"/>
      <c r="AA758" s="3"/>
      <c r="AB758" s="3"/>
      <c r="AC758" s="3"/>
      <c r="AD758" s="3"/>
      <c r="AE758" s="3"/>
    </row>
    <row r="759" spans="1:31">
      <c r="A759" t="s">
        <v>70</v>
      </c>
      <c r="B759" t="s">
        <v>75</v>
      </c>
      <c r="C759" t="s">
        <v>57</v>
      </c>
      <c r="D759" t="s">
        <v>33</v>
      </c>
      <c r="E759" s="3"/>
      <c r="F759" s="3">
        <v>159.962909362422</v>
      </c>
      <c r="G759" s="3">
        <v>161.288318832564</v>
      </c>
      <c r="H759" s="3">
        <v>174.738956660247</v>
      </c>
      <c r="I759" s="3">
        <v>192.640873527521</v>
      </c>
      <c r="J759" s="3">
        <v>216.700634543855</v>
      </c>
      <c r="K759" s="3">
        <v>244.147983923803</v>
      </c>
      <c r="L759" s="3">
        <v>275.471379608761</v>
      </c>
      <c r="M759" s="3">
        <v>311.651265532909</v>
      </c>
      <c r="N759" s="3">
        <v>352.216228262982</v>
      </c>
      <c r="O759" s="3">
        <v>394.519770452855</v>
      </c>
      <c r="P759" s="3">
        <v>440.295156051931</v>
      </c>
      <c r="Q759" s="3">
        <v>488.947657492461</v>
      </c>
      <c r="R759" s="3">
        <v>544.835262362079</v>
      </c>
      <c r="S759" s="3">
        <v>611.133822682346</v>
      </c>
      <c r="T759" s="3">
        <v>689.337539728068</v>
      </c>
      <c r="U759" s="3">
        <v>766.835186012141</v>
      </c>
      <c r="V759" s="3">
        <v>843.1203282433</v>
      </c>
      <c r="W759" s="3">
        <v>918.087322363624</v>
      </c>
      <c r="X759" s="3"/>
      <c r="Y759" s="3"/>
      <c r="Z759" s="3"/>
      <c r="AA759" s="3"/>
      <c r="AB759" s="3"/>
      <c r="AC759" s="3"/>
      <c r="AD759" s="3"/>
      <c r="AE759" s="3"/>
    </row>
    <row r="760" spans="1:31">
      <c r="A760" t="s">
        <v>70</v>
      </c>
      <c r="B760" t="s">
        <v>75</v>
      </c>
      <c r="C760" t="s">
        <v>57</v>
      </c>
      <c r="D760" t="s">
        <v>37</v>
      </c>
      <c r="E760" s="3"/>
      <c r="F760" s="3">
        <v>24.8562996</v>
      </c>
      <c r="G760" s="3">
        <v>24.792248</v>
      </c>
      <c r="H760" s="3">
        <v>24.47199</v>
      </c>
      <c r="I760" s="3">
        <v>23.4594555</v>
      </c>
      <c r="J760" s="3">
        <v>22.696934</v>
      </c>
      <c r="K760" s="3">
        <v>22.6320935</v>
      </c>
      <c r="L760" s="3">
        <v>22.7655955</v>
      </c>
      <c r="M760" s="3">
        <v>22.57626</v>
      </c>
      <c r="N760" s="3">
        <v>22.183816</v>
      </c>
      <c r="O760" s="3">
        <v>21.8545955</v>
      </c>
      <c r="P760" s="3">
        <v>21.501304</v>
      </c>
      <c r="Q760" s="3">
        <v>21.1484805</v>
      </c>
      <c r="R760" s="3">
        <v>20.6187095</v>
      </c>
      <c r="S760" s="3">
        <v>19.821027</v>
      </c>
      <c r="T760" s="3">
        <v>18.763812</v>
      </c>
      <c r="U760" s="3">
        <v>17.7950885</v>
      </c>
      <c r="V760" s="3">
        <v>16.8576175</v>
      </c>
      <c r="W760" s="3">
        <v>15.9463045</v>
      </c>
      <c r="X760" s="3"/>
      <c r="Y760" s="3"/>
      <c r="Z760" s="3"/>
      <c r="AA760" s="3"/>
      <c r="AB760" s="3"/>
      <c r="AC760" s="3"/>
      <c r="AD760" s="3"/>
      <c r="AE760" s="3"/>
    </row>
    <row r="761" spans="1:31">
      <c r="A761" t="s">
        <v>70</v>
      </c>
      <c r="B761" t="s">
        <v>75</v>
      </c>
      <c r="C761" t="s">
        <v>57</v>
      </c>
      <c r="D761" t="s">
        <v>39</v>
      </c>
      <c r="E761" s="3"/>
      <c r="F761" s="3">
        <v>83.0527536</v>
      </c>
      <c r="G761" s="3">
        <v>83.267652</v>
      </c>
      <c r="H761" s="3">
        <v>84.342144</v>
      </c>
      <c r="I761" s="3">
        <v>84.704344</v>
      </c>
      <c r="J761" s="3">
        <v>85.165378</v>
      </c>
      <c r="K761" s="3">
        <v>85.769685</v>
      </c>
      <c r="L761" s="3">
        <v>86.565488</v>
      </c>
      <c r="M761" s="3">
        <v>87.416591</v>
      </c>
      <c r="N761" s="3">
        <v>88.113159</v>
      </c>
      <c r="O761" s="3">
        <v>88.559436</v>
      </c>
      <c r="P761" s="3">
        <v>88.698955</v>
      </c>
      <c r="Q761" s="3">
        <v>88.731104</v>
      </c>
      <c r="R761" s="3">
        <v>88.7177719999999</v>
      </c>
      <c r="S761" s="3">
        <v>88.504123</v>
      </c>
      <c r="T761" s="3">
        <v>87.8396740000001</v>
      </c>
      <c r="U761" s="3">
        <v>86.431373</v>
      </c>
      <c r="V761" s="3">
        <v>84.190397</v>
      </c>
      <c r="W761" s="3">
        <v>81.3413510000001</v>
      </c>
      <c r="X761" s="3"/>
      <c r="Y761" s="3"/>
      <c r="Z761" s="3"/>
      <c r="AA761" s="3"/>
      <c r="AB761" s="3"/>
      <c r="AC761" s="3"/>
      <c r="AD761" s="3"/>
      <c r="AE761" s="3"/>
    </row>
    <row r="762" spans="1:31">
      <c r="A762" t="s">
        <v>70</v>
      </c>
      <c r="B762" t="s">
        <v>75</v>
      </c>
      <c r="C762" t="s">
        <v>46</v>
      </c>
      <c r="D762" t="s">
        <v>18</v>
      </c>
      <c r="E762" s="3"/>
      <c r="F762" s="3">
        <v>311.40976</v>
      </c>
      <c r="G762" s="3">
        <v>309.54</v>
      </c>
      <c r="H762" s="3">
        <v>379.7575</v>
      </c>
      <c r="I762" s="3">
        <v>423.9665</v>
      </c>
      <c r="J762" s="3">
        <v>475.2416</v>
      </c>
      <c r="K762" s="3">
        <v>544.4904</v>
      </c>
      <c r="L762" s="3">
        <v>623.4594</v>
      </c>
      <c r="M762" s="3">
        <v>704.2197</v>
      </c>
      <c r="N762" s="3">
        <v>788.534</v>
      </c>
      <c r="O762" s="3">
        <v>877.457</v>
      </c>
      <c r="P762" s="3">
        <v>969.522</v>
      </c>
      <c r="Q762" s="3">
        <v>1060.957</v>
      </c>
      <c r="R762" s="3">
        <v>1149.973</v>
      </c>
      <c r="S762" s="3">
        <v>1235.259</v>
      </c>
      <c r="T762" s="3">
        <v>1316.222</v>
      </c>
      <c r="U762" s="3">
        <v>1392.386</v>
      </c>
      <c r="V762" s="3">
        <v>1462.832</v>
      </c>
      <c r="W762" s="3">
        <v>1524.605</v>
      </c>
      <c r="X762" s="3"/>
      <c r="Y762" s="3"/>
      <c r="Z762" s="3"/>
      <c r="AA762" s="3"/>
      <c r="AB762" s="3"/>
      <c r="AC762" s="3"/>
      <c r="AD762" s="3"/>
      <c r="AE762" s="3"/>
    </row>
    <row r="763" spans="1:31">
      <c r="A763" t="s">
        <v>70</v>
      </c>
      <c r="B763" t="s">
        <v>75</v>
      </c>
      <c r="C763" t="s">
        <v>46</v>
      </c>
      <c r="D763" t="s">
        <v>31</v>
      </c>
      <c r="E763" s="3"/>
      <c r="F763" s="3">
        <v>26.418552035892</v>
      </c>
      <c r="G763" s="3">
        <v>26.2831615398057</v>
      </c>
      <c r="H763" s="3">
        <v>32.3886220143781</v>
      </c>
      <c r="I763" s="3">
        <v>36.2456909957735</v>
      </c>
      <c r="J763" s="3">
        <v>40.6068136575283</v>
      </c>
      <c r="K763" s="3">
        <v>46.3666787588328</v>
      </c>
      <c r="L763" s="3">
        <v>52.7842789968387</v>
      </c>
      <c r="M763" s="3">
        <v>59.1919441362026</v>
      </c>
      <c r="N763" s="3">
        <v>65.9455371055398</v>
      </c>
      <c r="O763" s="3">
        <v>73.2518354553753</v>
      </c>
      <c r="P763" s="3">
        <v>81.1621927877706</v>
      </c>
      <c r="Q763" s="3">
        <v>89.3890478559998</v>
      </c>
      <c r="R763" s="3">
        <v>97.8135853841638</v>
      </c>
      <c r="S763" s="3">
        <v>106.399487391203</v>
      </c>
      <c r="T763" s="3">
        <v>115.233425644603</v>
      </c>
      <c r="U763" s="3">
        <v>124.413888889882</v>
      </c>
      <c r="V763" s="3">
        <v>134.005839588039</v>
      </c>
      <c r="W763" s="3">
        <v>144.039626545001</v>
      </c>
      <c r="X763" s="3"/>
      <c r="Y763" s="3"/>
      <c r="Z763" s="3"/>
      <c r="AA763" s="3"/>
      <c r="AB763" s="3"/>
      <c r="AC763" s="3"/>
      <c r="AD763" s="3"/>
      <c r="AE763" s="3"/>
    </row>
    <row r="764" spans="1:31">
      <c r="A764" t="s">
        <v>70</v>
      </c>
      <c r="B764" t="s">
        <v>75</v>
      </c>
      <c r="C764" t="s">
        <v>46</v>
      </c>
      <c r="D764" t="s">
        <v>33</v>
      </c>
      <c r="E764" s="3"/>
      <c r="F764" s="3">
        <v>88.8298331320842</v>
      </c>
      <c r="G764" s="3">
        <v>88.571085206105</v>
      </c>
      <c r="H764" s="3">
        <v>110.379364712814</v>
      </c>
      <c r="I764" s="3">
        <v>125.48042972156</v>
      </c>
      <c r="J764" s="3">
        <v>144.448687894895</v>
      </c>
      <c r="K764" s="3">
        <v>170.643262794318</v>
      </c>
      <c r="L764" s="3">
        <v>202.154717280296</v>
      </c>
      <c r="M764" s="3">
        <v>236.518956168474</v>
      </c>
      <c r="N764" s="3">
        <v>270.191719914585</v>
      </c>
      <c r="O764" s="3">
        <v>304.556404440876</v>
      </c>
      <c r="P764" s="3">
        <v>342.485562150182</v>
      </c>
      <c r="Q764" s="3">
        <v>384.916258273677</v>
      </c>
      <c r="R764" s="3">
        <v>434.415506655592</v>
      </c>
      <c r="S764" s="3">
        <v>492.464775719362</v>
      </c>
      <c r="T764" s="3">
        <v>557.965887582055</v>
      </c>
      <c r="U764" s="3">
        <v>623.948359284765</v>
      </c>
      <c r="V764" s="3">
        <v>693.402956520587</v>
      </c>
      <c r="W764" s="3">
        <v>768.149074644389</v>
      </c>
      <c r="X764" s="3"/>
      <c r="Y764" s="3"/>
      <c r="Z764" s="3"/>
      <c r="AA764" s="3"/>
      <c r="AB764" s="3"/>
      <c r="AC764" s="3"/>
      <c r="AD764" s="3"/>
      <c r="AE764" s="3"/>
    </row>
    <row r="765" spans="1:31">
      <c r="A765" t="s">
        <v>70</v>
      </c>
      <c r="B765" t="s">
        <v>75</v>
      </c>
      <c r="C765" t="s">
        <v>46</v>
      </c>
      <c r="D765" t="s">
        <v>37</v>
      </c>
      <c r="E765" s="3"/>
      <c r="F765" s="3">
        <v>3.5056889</v>
      </c>
      <c r="G765" s="3">
        <v>3.49482</v>
      </c>
      <c r="H765" s="3">
        <v>3.44047549999999</v>
      </c>
      <c r="I765" s="3">
        <v>3.37874599999999</v>
      </c>
      <c r="J765" s="3">
        <v>3.29003749999999</v>
      </c>
      <c r="K765" s="3">
        <v>3.19081099999999</v>
      </c>
      <c r="L765" s="3">
        <v>3.0840705</v>
      </c>
      <c r="M765" s="3">
        <v>2.97743449999999</v>
      </c>
      <c r="N765" s="3">
        <v>2.91842399999999</v>
      </c>
      <c r="O765" s="3">
        <v>2.88109849999999</v>
      </c>
      <c r="P765" s="3">
        <v>2.83084049999999</v>
      </c>
      <c r="Q765" s="3">
        <v>2.756332</v>
      </c>
      <c r="R765" s="3">
        <v>2.64717299999999</v>
      </c>
      <c r="S765" s="3">
        <v>2.50831949999999</v>
      </c>
      <c r="T765" s="3">
        <v>2.358965</v>
      </c>
      <c r="U765" s="3">
        <v>2.2315725</v>
      </c>
      <c r="V765" s="3">
        <v>2.10964199999999</v>
      </c>
      <c r="W765" s="3">
        <v>1.98477749999999</v>
      </c>
      <c r="X765" s="3"/>
      <c r="Y765" s="3"/>
      <c r="Z765" s="3"/>
      <c r="AA765" s="3"/>
      <c r="AB765" s="3"/>
      <c r="AC765" s="3"/>
      <c r="AD765" s="3"/>
      <c r="AE765" s="3"/>
    </row>
    <row r="766" spans="1:31">
      <c r="A766" t="s">
        <v>70</v>
      </c>
      <c r="B766" t="s">
        <v>75</v>
      </c>
      <c r="C766" t="s">
        <v>46</v>
      </c>
      <c r="D766" t="s">
        <v>39</v>
      </c>
      <c r="E766" s="3"/>
      <c r="F766" s="3">
        <v>11.7875408</v>
      </c>
      <c r="G766" s="3">
        <v>11.777122</v>
      </c>
      <c r="H766" s="3">
        <v>11.725028</v>
      </c>
      <c r="I766" s="3">
        <v>11.697018</v>
      </c>
      <c r="J766" s="3">
        <v>11.703494</v>
      </c>
      <c r="K766" s="3">
        <v>11.74314</v>
      </c>
      <c r="L766" s="3">
        <v>11.81146</v>
      </c>
      <c r="M766" s="3">
        <v>11.897222</v>
      </c>
      <c r="N766" s="3">
        <v>11.957352</v>
      </c>
      <c r="O766" s="3">
        <v>11.978635</v>
      </c>
      <c r="P766" s="3">
        <v>11.945488</v>
      </c>
      <c r="Q766" s="3">
        <v>11.868982</v>
      </c>
      <c r="R766" s="3">
        <v>11.756782</v>
      </c>
      <c r="S766" s="3">
        <v>11.609633</v>
      </c>
      <c r="T766" s="3">
        <v>11.422224</v>
      </c>
      <c r="U766" s="3">
        <v>11.191564</v>
      </c>
      <c r="V766" s="3">
        <v>10.916181</v>
      </c>
      <c r="W766" s="3">
        <v>10.584622</v>
      </c>
      <c r="X766" s="3"/>
      <c r="Y766" s="3"/>
      <c r="Z766" s="3"/>
      <c r="AA766" s="3"/>
      <c r="AB766" s="3"/>
      <c r="AC766" s="3"/>
      <c r="AD766" s="3"/>
      <c r="AE766" s="3"/>
    </row>
    <row r="767" spans="1:31">
      <c r="A767" t="s">
        <v>70</v>
      </c>
      <c r="B767" t="s">
        <v>75</v>
      </c>
      <c r="C767" t="s">
        <v>43</v>
      </c>
      <c r="D767" t="s">
        <v>18</v>
      </c>
      <c r="E767" s="3"/>
      <c r="F767" s="3">
        <v>934.1124</v>
      </c>
      <c r="G767" s="3">
        <v>958.6</v>
      </c>
      <c r="H767" s="3">
        <v>1140.734</v>
      </c>
      <c r="I767" s="3">
        <v>1304.23</v>
      </c>
      <c r="J767" s="3">
        <v>1494.186</v>
      </c>
      <c r="K767" s="3">
        <v>1697.919</v>
      </c>
      <c r="L767" s="3">
        <v>1890.641</v>
      </c>
      <c r="M767" s="3">
        <v>2053.643</v>
      </c>
      <c r="N767" s="3">
        <v>2202.358</v>
      </c>
      <c r="O767" s="3">
        <v>2347.5</v>
      </c>
      <c r="P767" s="3">
        <v>2492.135</v>
      </c>
      <c r="Q767" s="3">
        <v>2629.389</v>
      </c>
      <c r="R767" s="3">
        <v>2760.755</v>
      </c>
      <c r="S767" s="3">
        <v>2887.954</v>
      </c>
      <c r="T767" s="3">
        <v>3012.742</v>
      </c>
      <c r="U767" s="3">
        <v>3135.652</v>
      </c>
      <c r="V767" s="3">
        <v>3256.766</v>
      </c>
      <c r="W767" s="3">
        <v>3371.782</v>
      </c>
      <c r="X767" s="3"/>
      <c r="Y767" s="3"/>
      <c r="Z767" s="3"/>
      <c r="AA767" s="3"/>
      <c r="AB767" s="3"/>
      <c r="AC767" s="3"/>
      <c r="AD767" s="3"/>
      <c r="AE767" s="3"/>
    </row>
    <row r="768" spans="1:31">
      <c r="A768" t="s">
        <v>70</v>
      </c>
      <c r="B768" t="s">
        <v>75</v>
      </c>
      <c r="C768" t="s">
        <v>43</v>
      </c>
      <c r="D768" t="s">
        <v>31</v>
      </c>
      <c r="E768" s="3"/>
      <c r="F768" s="3">
        <v>25.5641020119855</v>
      </c>
      <c r="G768" s="3">
        <v>26.4222078629525</v>
      </c>
      <c r="H768" s="3">
        <v>32.6105687454439</v>
      </c>
      <c r="I768" s="3">
        <v>38.537200292772</v>
      </c>
      <c r="J768" s="3">
        <v>45.6802124654219</v>
      </c>
      <c r="K768" s="3">
        <v>53.6881044725494</v>
      </c>
      <c r="L768" s="3">
        <v>61.7690910002726</v>
      </c>
      <c r="M768" s="3">
        <v>69.2538919427198</v>
      </c>
      <c r="N768" s="3">
        <v>76.6534306109813</v>
      </c>
      <c r="O768" s="3">
        <v>84.4661542950347</v>
      </c>
      <c r="P768" s="3">
        <v>92.8928552005943</v>
      </c>
      <c r="Q768" s="3">
        <v>101.713076014499</v>
      </c>
      <c r="R768" s="3">
        <v>110.835983837146</v>
      </c>
      <c r="S768" s="3">
        <v>120.158733546718</v>
      </c>
      <c r="T768" s="3">
        <v>129.698468931931</v>
      </c>
      <c r="U768" s="3">
        <v>139.555114254516</v>
      </c>
      <c r="V768" s="3">
        <v>149.835362490068</v>
      </c>
      <c r="W768" s="3">
        <v>160.594780170254</v>
      </c>
      <c r="X768" s="3"/>
      <c r="Y768" s="3"/>
      <c r="Z768" s="3"/>
      <c r="AA768" s="3"/>
      <c r="AB768" s="3"/>
      <c r="AC768" s="3"/>
      <c r="AD768" s="3"/>
      <c r="AE768" s="3"/>
    </row>
    <row r="769" spans="1:31">
      <c r="A769" t="s">
        <v>70</v>
      </c>
      <c r="B769" t="s">
        <v>75</v>
      </c>
      <c r="C769" t="s">
        <v>43</v>
      </c>
      <c r="D769" t="s">
        <v>33</v>
      </c>
      <c r="E769" s="3"/>
      <c r="F769" s="3">
        <v>84.5968711926083</v>
      </c>
      <c r="G769" s="3">
        <v>87.7593391005849</v>
      </c>
      <c r="H769" s="3">
        <v>110.443203683022</v>
      </c>
      <c r="I769" s="3">
        <v>131.469159261364</v>
      </c>
      <c r="J769" s="3">
        <v>158.849714026374</v>
      </c>
      <c r="K769" s="3">
        <v>191.98894145217</v>
      </c>
      <c r="L769" s="3">
        <v>230.049360494047</v>
      </c>
      <c r="M769" s="3">
        <v>265.209345825049</v>
      </c>
      <c r="N769" s="3">
        <v>305.192895732179</v>
      </c>
      <c r="O769" s="3">
        <v>344.36120446474</v>
      </c>
      <c r="P769" s="3">
        <v>382.376409696891</v>
      </c>
      <c r="Q769" s="3">
        <v>422.778250320374</v>
      </c>
      <c r="R769" s="3">
        <v>471.006435242256</v>
      </c>
      <c r="S769" s="3">
        <v>526.343808768667</v>
      </c>
      <c r="T769" s="3">
        <v>594.879334594279</v>
      </c>
      <c r="U769" s="3">
        <v>668.526924200334</v>
      </c>
      <c r="V769" s="3">
        <v>741.695240420355</v>
      </c>
      <c r="W769" s="3">
        <v>817.898483551647</v>
      </c>
      <c r="X769" s="3"/>
      <c r="Y769" s="3"/>
      <c r="Z769" s="3"/>
      <c r="AA769" s="3"/>
      <c r="AB769" s="3"/>
      <c r="AC769" s="3"/>
      <c r="AD769" s="3"/>
      <c r="AE769" s="3"/>
    </row>
    <row r="770" spans="1:31">
      <c r="A770" t="s">
        <v>70</v>
      </c>
      <c r="B770" t="s">
        <v>75</v>
      </c>
      <c r="C770" t="s">
        <v>43</v>
      </c>
      <c r="D770" t="s">
        <v>37</v>
      </c>
      <c r="E770" s="3"/>
      <c r="F770" s="3">
        <v>11.0419261</v>
      </c>
      <c r="G770" s="3">
        <v>10.923054</v>
      </c>
      <c r="H770" s="3">
        <v>10.3286935</v>
      </c>
      <c r="I770" s="3">
        <v>9.92042549999999</v>
      </c>
      <c r="J770" s="3">
        <v>9.40628699999999</v>
      </c>
      <c r="K770" s="3">
        <v>8.84383749999999</v>
      </c>
      <c r="L770" s="3">
        <v>8.21841449999999</v>
      </c>
      <c r="M770" s="3">
        <v>7.74347899999999</v>
      </c>
      <c r="N770" s="3">
        <v>7.21628199999999</v>
      </c>
      <c r="O770" s="3">
        <v>6.81696999999999</v>
      </c>
      <c r="P770" s="3">
        <v>6.51749149999999</v>
      </c>
      <c r="Q770" s="3">
        <v>6.21930999999999</v>
      </c>
      <c r="R770" s="3">
        <v>5.86139549999999</v>
      </c>
      <c r="S770" s="3">
        <v>5.48682049999999</v>
      </c>
      <c r="T770" s="3">
        <v>5.06445899999999</v>
      </c>
      <c r="U770" s="3">
        <v>4.69038999999999</v>
      </c>
      <c r="V770" s="3">
        <v>4.39097599999999</v>
      </c>
      <c r="W770" s="3">
        <v>4.12249449999999</v>
      </c>
      <c r="X770" s="3"/>
      <c r="Y770" s="3"/>
      <c r="Z770" s="3"/>
      <c r="AA770" s="3"/>
      <c r="AB770" s="3"/>
      <c r="AC770" s="3"/>
      <c r="AD770" s="3"/>
      <c r="AE770" s="3"/>
    </row>
    <row r="771" spans="1:31">
      <c r="A771" t="s">
        <v>70</v>
      </c>
      <c r="B771" t="s">
        <v>75</v>
      </c>
      <c r="C771" t="s">
        <v>43</v>
      </c>
      <c r="D771" t="s">
        <v>39</v>
      </c>
      <c r="E771" s="3"/>
      <c r="F771" s="3">
        <v>36.5400044</v>
      </c>
      <c r="G771" s="3">
        <v>36.280087</v>
      </c>
      <c r="H771" s="3">
        <v>34.9805</v>
      </c>
      <c r="I771" s="3">
        <v>33.843403</v>
      </c>
      <c r="J771" s="3">
        <v>32.709699</v>
      </c>
      <c r="K771" s="3">
        <v>31.625609</v>
      </c>
      <c r="L771" s="3">
        <v>30.608205</v>
      </c>
      <c r="M771" s="3">
        <v>29.653828</v>
      </c>
      <c r="N771" s="3">
        <v>28.731369</v>
      </c>
      <c r="O771" s="3">
        <v>27.792197</v>
      </c>
      <c r="P771" s="3">
        <v>26.828059</v>
      </c>
      <c r="Q771" s="3">
        <v>25.851042</v>
      </c>
      <c r="R771" s="3">
        <v>24.908472</v>
      </c>
      <c r="S771" s="3">
        <v>24.034491</v>
      </c>
      <c r="T771" s="3">
        <v>23.228817</v>
      </c>
      <c r="U771" s="3">
        <v>22.468915</v>
      </c>
      <c r="V771" s="3">
        <v>21.73563</v>
      </c>
      <c r="W771" s="3">
        <v>20.995589</v>
      </c>
      <c r="X771" s="3"/>
      <c r="Y771" s="3"/>
      <c r="Z771" s="3"/>
      <c r="AA771" s="3"/>
      <c r="AB771" s="3"/>
      <c r="AC771" s="3"/>
      <c r="AD771" s="3"/>
      <c r="AE771" s="3"/>
    </row>
    <row r="772" spans="1:31">
      <c r="A772" t="s">
        <v>70</v>
      </c>
      <c r="B772" t="s">
        <v>75</v>
      </c>
      <c r="C772" t="s">
        <v>65</v>
      </c>
      <c r="D772" t="s">
        <v>18</v>
      </c>
      <c r="E772" s="3"/>
      <c r="F772" s="3">
        <v>17.5548</v>
      </c>
      <c r="G772" s="3">
        <v>17.8739</v>
      </c>
      <c r="H772" s="3">
        <v>21.9315</v>
      </c>
      <c r="I772" s="3">
        <v>25.2071</v>
      </c>
      <c r="J772" s="3">
        <v>29.4453</v>
      </c>
      <c r="K772" s="3">
        <v>34.4951</v>
      </c>
      <c r="L772" s="3">
        <v>39.7057</v>
      </c>
      <c r="M772" s="3">
        <v>44.5187</v>
      </c>
      <c r="N772" s="3">
        <v>49.1188</v>
      </c>
      <c r="O772" s="3">
        <v>53.8276</v>
      </c>
      <c r="P772" s="3">
        <v>58.747</v>
      </c>
      <c r="Q772" s="3">
        <v>63.6983</v>
      </c>
      <c r="R772" s="3">
        <v>68.5382</v>
      </c>
      <c r="S772" s="3">
        <v>73.1298</v>
      </c>
      <c r="T772" s="3">
        <v>77.1111</v>
      </c>
      <c r="U772" s="3">
        <v>80.2629</v>
      </c>
      <c r="V772" s="3">
        <v>82.6909</v>
      </c>
      <c r="W772" s="3">
        <v>84.6336</v>
      </c>
      <c r="X772" s="3"/>
      <c r="Y772" s="3"/>
      <c r="Z772" s="3"/>
      <c r="AA772" s="3"/>
      <c r="AB772" s="3"/>
      <c r="AC772" s="3"/>
      <c r="AD772" s="3"/>
      <c r="AE772" s="3"/>
    </row>
    <row r="773" spans="1:31">
      <c r="A773" t="s">
        <v>70</v>
      </c>
      <c r="B773" t="s">
        <v>75</v>
      </c>
      <c r="C773" t="s">
        <v>65</v>
      </c>
      <c r="D773" t="s">
        <v>31</v>
      </c>
      <c r="E773" s="3"/>
      <c r="F773" s="3">
        <v>48.5360229591414</v>
      </c>
      <c r="G773" s="3">
        <v>49.0596437295858</v>
      </c>
      <c r="H773" s="3">
        <v>58.0889948351212</v>
      </c>
      <c r="I773" s="3">
        <v>64.7584573331143</v>
      </c>
      <c r="J773" s="3">
        <v>73.577748736235</v>
      </c>
      <c r="K773" s="3">
        <v>84.0972643784088</v>
      </c>
      <c r="L773" s="3">
        <v>94.6227667347442</v>
      </c>
      <c r="M773" s="3">
        <v>103.845328456597</v>
      </c>
      <c r="N773" s="3">
        <v>112.539579982496</v>
      </c>
      <c r="O773" s="3">
        <v>121.508369168953</v>
      </c>
      <c r="P773" s="3">
        <v>131.018225287028</v>
      </c>
      <c r="Q773" s="3">
        <v>140.718101204862</v>
      </c>
      <c r="R773" s="3">
        <v>150.416872414436</v>
      </c>
      <c r="S773" s="3">
        <v>160.092557525553</v>
      </c>
      <c r="T773" s="3">
        <v>169.898384104559</v>
      </c>
      <c r="U773" s="3">
        <v>179.95399299133</v>
      </c>
      <c r="V773" s="3">
        <v>190.084846478676</v>
      </c>
      <c r="W773" s="3">
        <v>200.009452957358</v>
      </c>
      <c r="X773" s="3"/>
      <c r="Y773" s="3"/>
      <c r="Z773" s="3"/>
      <c r="AA773" s="3"/>
      <c r="AB773" s="3"/>
      <c r="AC773" s="3"/>
      <c r="AD773" s="3"/>
      <c r="AE773" s="3"/>
    </row>
    <row r="774" spans="1:31">
      <c r="A774" t="s">
        <v>70</v>
      </c>
      <c r="B774" t="s">
        <v>75</v>
      </c>
      <c r="C774" t="s">
        <v>65</v>
      </c>
      <c r="D774" t="s">
        <v>33</v>
      </c>
      <c r="E774" s="3"/>
      <c r="F774" s="3">
        <v>160.205883560799</v>
      </c>
      <c r="G774" s="3">
        <v>162.371911337209</v>
      </c>
      <c r="H774" s="3">
        <v>194.77785918871</v>
      </c>
      <c r="I774" s="3">
        <v>221.962849305909</v>
      </c>
      <c r="J774" s="3">
        <v>256.737044480585</v>
      </c>
      <c r="K774" s="3">
        <v>298.392775274006</v>
      </c>
      <c r="L774" s="3">
        <v>343.433321224079</v>
      </c>
      <c r="M774" s="3">
        <v>388.748493686592</v>
      </c>
      <c r="N774" s="3">
        <v>436.041794277705</v>
      </c>
      <c r="O774" s="3">
        <v>492.493778363353</v>
      </c>
      <c r="P774" s="3">
        <v>547.145385116903</v>
      </c>
      <c r="Q774" s="3">
        <v>601.56865337578</v>
      </c>
      <c r="R774" s="3">
        <v>664.04297887391</v>
      </c>
      <c r="S774" s="3">
        <v>732.30125271624</v>
      </c>
      <c r="T774" s="3">
        <v>797.96243597042</v>
      </c>
      <c r="U774" s="3">
        <v>858.339526999972</v>
      </c>
      <c r="V774" s="3">
        <v>913.640933850446</v>
      </c>
      <c r="W774" s="3">
        <v>965.585852823753</v>
      </c>
      <c r="X774" s="3"/>
      <c r="Y774" s="3"/>
      <c r="Z774" s="3"/>
      <c r="AA774" s="3"/>
      <c r="AB774" s="3"/>
      <c r="AC774" s="3"/>
      <c r="AD774" s="3"/>
      <c r="AE774" s="3"/>
    </row>
    <row r="775" spans="1:31">
      <c r="A775" t="s">
        <v>70</v>
      </c>
      <c r="B775" t="s">
        <v>75</v>
      </c>
      <c r="C775" t="s">
        <v>65</v>
      </c>
      <c r="D775" t="s">
        <v>37</v>
      </c>
      <c r="E775" s="3"/>
      <c r="F775" s="3">
        <v>0.109576500000001</v>
      </c>
      <c r="G775" s="3">
        <v>0.11008</v>
      </c>
      <c r="H775" s="3">
        <v>0.112597499999996</v>
      </c>
      <c r="I775" s="3">
        <v>0.113564499999996</v>
      </c>
      <c r="J775" s="3">
        <v>0.114690499999998</v>
      </c>
      <c r="K775" s="3">
        <v>0.115602999999997</v>
      </c>
      <c r="L775" s="3">
        <v>0.115613999999998</v>
      </c>
      <c r="M775" s="3">
        <v>0.114517999999997</v>
      </c>
      <c r="N775" s="3">
        <v>0.112646999999999</v>
      </c>
      <c r="O775" s="3">
        <v>0.109295999999998</v>
      </c>
      <c r="P775" s="3">
        <v>0.107369999999996</v>
      </c>
      <c r="Q775" s="3">
        <v>0.105886999999998</v>
      </c>
      <c r="R775" s="3">
        <v>0.103213499999997</v>
      </c>
      <c r="S775" s="3">
        <v>0.0998629999999975</v>
      </c>
      <c r="T775" s="3">
        <v>0.096634999999998</v>
      </c>
      <c r="U775" s="3">
        <v>0.0935094999999955</v>
      </c>
      <c r="V775" s="3">
        <v>0.0905069999999975</v>
      </c>
      <c r="W775" s="3">
        <v>0.087649999999998</v>
      </c>
      <c r="X775" s="3"/>
      <c r="Y775" s="3"/>
      <c r="Z775" s="3"/>
      <c r="AA775" s="3"/>
      <c r="AB775" s="3"/>
      <c r="AC775" s="3"/>
      <c r="AD775" s="3"/>
      <c r="AE775" s="3"/>
    </row>
    <row r="776" spans="1:31">
      <c r="A776" t="s">
        <v>70</v>
      </c>
      <c r="B776" t="s">
        <v>75</v>
      </c>
      <c r="C776" t="s">
        <v>65</v>
      </c>
      <c r="D776" t="s">
        <v>39</v>
      </c>
      <c r="E776" s="3"/>
      <c r="F776" s="3">
        <v>0.361686</v>
      </c>
      <c r="G776" s="3">
        <v>0.36433</v>
      </c>
      <c r="H776" s="3">
        <v>0.37755</v>
      </c>
      <c r="I776" s="3">
        <v>0.389247999999999</v>
      </c>
      <c r="J776" s="3">
        <v>0.400192999999999</v>
      </c>
      <c r="K776" s="3">
        <v>0.410180999999999</v>
      </c>
      <c r="L776" s="3">
        <v>0.419620999999999</v>
      </c>
      <c r="M776" s="3">
        <v>0.428701999999999</v>
      </c>
      <c r="N776" s="3">
        <v>0.436457999999999</v>
      </c>
      <c r="O776" s="3">
        <v>0.442994999999999</v>
      </c>
      <c r="P776" s="3">
        <v>0.448387999999999</v>
      </c>
      <c r="Q776" s="3">
        <v>0.452665999999999</v>
      </c>
      <c r="R776" s="3">
        <v>0.455655</v>
      </c>
      <c r="S776" s="3">
        <v>0.456796999999999</v>
      </c>
      <c r="T776" s="3">
        <v>0.453866</v>
      </c>
      <c r="U776" s="3">
        <v>0.446019</v>
      </c>
      <c r="V776" s="3">
        <v>0.435021</v>
      </c>
      <c r="W776" s="3">
        <v>0.423147999999999</v>
      </c>
      <c r="X776" s="3"/>
      <c r="Y776" s="3"/>
      <c r="Z776" s="3"/>
      <c r="AA776" s="3"/>
      <c r="AB776" s="3"/>
      <c r="AC776" s="3"/>
      <c r="AD776" s="3"/>
      <c r="AE776" s="3"/>
    </row>
    <row r="777" spans="1:31">
      <c r="A777" t="s">
        <v>70</v>
      </c>
      <c r="B777" t="s">
        <v>75</v>
      </c>
      <c r="C777" t="s">
        <v>11</v>
      </c>
      <c r="D777" t="s">
        <v>18</v>
      </c>
      <c r="E777" s="3"/>
      <c r="F777" s="3">
        <v>8195.484</v>
      </c>
      <c r="G777" s="3">
        <v>8503.83</v>
      </c>
      <c r="H777" s="3">
        <v>11852.9</v>
      </c>
      <c r="I777" s="3">
        <v>15820.4</v>
      </c>
      <c r="J777" s="3">
        <v>20973.7</v>
      </c>
      <c r="K777" s="3">
        <v>27661.6</v>
      </c>
      <c r="L777" s="3">
        <v>35585.4</v>
      </c>
      <c r="M777" s="3">
        <v>44006.6</v>
      </c>
      <c r="N777" s="3">
        <v>52946.7</v>
      </c>
      <c r="O777" s="3">
        <v>62561.4</v>
      </c>
      <c r="P777" s="3">
        <v>72829.8</v>
      </c>
      <c r="Q777" s="3">
        <v>83348.3</v>
      </c>
      <c r="R777" s="3">
        <v>93927.4</v>
      </c>
      <c r="S777" s="3">
        <v>104164</v>
      </c>
      <c r="T777" s="3">
        <v>113857</v>
      </c>
      <c r="U777" s="3">
        <v>122917</v>
      </c>
      <c r="V777" s="3">
        <v>131241</v>
      </c>
      <c r="W777" s="3">
        <v>138765</v>
      </c>
      <c r="X777" s="3"/>
      <c r="Y777" s="3"/>
      <c r="Z777" s="3"/>
      <c r="AA777" s="3"/>
      <c r="AB777" s="3"/>
      <c r="AC777" s="3"/>
      <c r="AD777" s="3"/>
      <c r="AE777" s="3"/>
    </row>
    <row r="778" spans="1:31">
      <c r="A778" t="s">
        <v>70</v>
      </c>
      <c r="B778" t="s">
        <v>75</v>
      </c>
      <c r="C778" t="s">
        <v>11</v>
      </c>
      <c r="D778" t="s">
        <v>31</v>
      </c>
      <c r="E778" s="3"/>
      <c r="F778" s="3">
        <v>5.93858228115301</v>
      </c>
      <c r="G778" s="3">
        <v>6.11801122437785</v>
      </c>
      <c r="H778" s="3">
        <v>8.23349099319999</v>
      </c>
      <c r="I778" s="3">
        <v>10.6554412361512</v>
      </c>
      <c r="J778" s="3">
        <v>13.828428273272</v>
      </c>
      <c r="K778" s="3">
        <v>18.0148053505772</v>
      </c>
      <c r="L778" s="3">
        <v>23.0468926216521</v>
      </c>
      <c r="M778" s="3">
        <v>28.5398577906021</v>
      </c>
      <c r="N778" s="3">
        <v>34.5837294037675</v>
      </c>
      <c r="O778" s="3">
        <v>41.3918726193308</v>
      </c>
      <c r="P778" s="3">
        <v>49.0725932582574</v>
      </c>
      <c r="Q778" s="3">
        <v>57.4780823429969</v>
      </c>
      <c r="R778" s="3">
        <v>66.6443373220651</v>
      </c>
      <c r="S778" s="3">
        <v>76.4561806033858</v>
      </c>
      <c r="T778" s="3">
        <v>86.910066948613</v>
      </c>
      <c r="U778" s="3">
        <v>98.0475096033068</v>
      </c>
      <c r="V778" s="3">
        <v>109.898266131419</v>
      </c>
      <c r="W778" s="3">
        <v>122.481996033654</v>
      </c>
      <c r="X778" s="3"/>
      <c r="Y778" s="3"/>
      <c r="Z778" s="3"/>
      <c r="AA778" s="3"/>
      <c r="AB778" s="3"/>
      <c r="AC778" s="3"/>
      <c r="AD778" s="3"/>
      <c r="AE778" s="3"/>
    </row>
    <row r="779" spans="1:31">
      <c r="A779" t="s">
        <v>70</v>
      </c>
      <c r="B779" t="s">
        <v>75</v>
      </c>
      <c r="C779" t="s">
        <v>11</v>
      </c>
      <c r="D779" t="s">
        <v>33</v>
      </c>
      <c r="E779" s="3"/>
      <c r="F779" s="3">
        <v>20.4866295417968</v>
      </c>
      <c r="G779" s="3">
        <v>20.9560029619379</v>
      </c>
      <c r="H779" s="3">
        <v>27.2754039596079</v>
      </c>
      <c r="I779" s="3">
        <v>34.2542102410289</v>
      </c>
      <c r="J779" s="3">
        <v>43.3969169575236</v>
      </c>
      <c r="K779" s="3">
        <v>55.7342362020621</v>
      </c>
      <c r="L779" s="3">
        <v>70.90277757438</v>
      </c>
      <c r="M779" s="3">
        <v>88.5146430652238</v>
      </c>
      <c r="N779" s="3">
        <v>109.40982804399</v>
      </c>
      <c r="O779" s="3">
        <v>134.667670079083</v>
      </c>
      <c r="P779" s="3">
        <v>165.782313212107</v>
      </c>
      <c r="Q779" s="3">
        <v>203.462966130606</v>
      </c>
      <c r="R779" s="3">
        <v>248.151604436735</v>
      </c>
      <c r="S779" s="3">
        <v>300.787944780474</v>
      </c>
      <c r="T779" s="3">
        <v>362.014546837432</v>
      </c>
      <c r="U779" s="3">
        <v>428.117426385624</v>
      </c>
      <c r="V779" s="3">
        <v>500.577260466762</v>
      </c>
      <c r="W779" s="3">
        <v>579.397438772296</v>
      </c>
      <c r="X779" s="3"/>
      <c r="Y779" s="3"/>
      <c r="Z779" s="3"/>
      <c r="AA779" s="3"/>
      <c r="AB779" s="3"/>
      <c r="AC779" s="3"/>
      <c r="AD779" s="3"/>
      <c r="AE779" s="3"/>
    </row>
    <row r="780" spans="1:31">
      <c r="A780" t="s">
        <v>70</v>
      </c>
      <c r="B780" t="s">
        <v>75</v>
      </c>
      <c r="C780" t="s">
        <v>11</v>
      </c>
      <c r="D780" t="s">
        <v>37</v>
      </c>
      <c r="E780" s="3"/>
      <c r="F780" s="3">
        <v>400.0406208</v>
      </c>
      <c r="G780" s="3">
        <v>405.7944645</v>
      </c>
      <c r="H780" s="3">
        <v>434.563683</v>
      </c>
      <c r="I780" s="3">
        <v>461.852715</v>
      </c>
      <c r="J780" s="3">
        <v>483.2993095</v>
      </c>
      <c r="K780" s="3">
        <v>496.312534</v>
      </c>
      <c r="L780" s="3">
        <v>501.89007</v>
      </c>
      <c r="M780" s="3">
        <v>497.167457</v>
      </c>
      <c r="N780" s="3">
        <v>483.9300175</v>
      </c>
      <c r="O780" s="3">
        <v>464.56139</v>
      </c>
      <c r="P780" s="3">
        <v>439.309831</v>
      </c>
      <c r="Q780" s="3">
        <v>409.6485055</v>
      </c>
      <c r="R780" s="3">
        <v>378.508131</v>
      </c>
      <c r="S780" s="3">
        <v>346.3037725</v>
      </c>
      <c r="T780" s="3">
        <v>314.509461</v>
      </c>
      <c r="U780" s="3">
        <v>287.1104805</v>
      </c>
      <c r="V780" s="3">
        <v>262.1793085</v>
      </c>
      <c r="W780" s="3">
        <v>239.498815</v>
      </c>
      <c r="X780" s="3"/>
      <c r="Y780" s="3"/>
      <c r="Z780" s="3"/>
      <c r="AA780" s="3"/>
      <c r="AB780" s="3"/>
      <c r="AC780" s="3"/>
      <c r="AD780" s="3"/>
      <c r="AE780" s="3"/>
    </row>
    <row r="781" spans="1:31">
      <c r="A781" t="s">
        <v>70</v>
      </c>
      <c r="B781" t="s">
        <v>75</v>
      </c>
      <c r="C781" t="s">
        <v>11</v>
      </c>
      <c r="D781" t="s">
        <v>39</v>
      </c>
      <c r="E781" s="3"/>
      <c r="F781" s="3">
        <v>1380.0404898</v>
      </c>
      <c r="G781" s="3">
        <v>1389.966394</v>
      </c>
      <c r="H781" s="3">
        <v>1439.595915</v>
      </c>
      <c r="I781" s="3">
        <v>1484.725001</v>
      </c>
      <c r="J781" s="3">
        <v>1516.708883</v>
      </c>
      <c r="K781" s="3">
        <v>1535.492583</v>
      </c>
      <c r="L781" s="3">
        <v>1544.043294</v>
      </c>
      <c r="M781" s="3">
        <v>1541.934803</v>
      </c>
      <c r="N781" s="3">
        <v>1530.971382</v>
      </c>
      <c r="O781" s="3">
        <v>1511.441644</v>
      </c>
      <c r="P781" s="3">
        <v>1484.123727</v>
      </c>
      <c r="Q781" s="3">
        <v>1450.088392</v>
      </c>
      <c r="R781" s="3">
        <v>1409.383059</v>
      </c>
      <c r="S781" s="3">
        <v>1362.401302</v>
      </c>
      <c r="T781" s="3">
        <v>1310.055371</v>
      </c>
      <c r="U781" s="3">
        <v>1253.647344</v>
      </c>
      <c r="V781" s="3">
        <v>1194.204464</v>
      </c>
      <c r="W781" s="3">
        <v>1132.94202</v>
      </c>
      <c r="X781" s="3"/>
      <c r="Y781" s="3"/>
      <c r="Z781" s="3"/>
      <c r="AA781" s="3"/>
      <c r="AB781" s="3"/>
      <c r="AC781" s="3"/>
      <c r="AD781" s="3"/>
      <c r="AE781" s="3"/>
    </row>
    <row r="782" spans="1:31">
      <c r="A782" t="s">
        <v>70</v>
      </c>
      <c r="B782" t="s">
        <v>75</v>
      </c>
      <c r="C782" t="s">
        <v>66</v>
      </c>
      <c r="D782" t="s">
        <v>18</v>
      </c>
      <c r="E782" s="3"/>
      <c r="F782" s="3">
        <v>420.5008</v>
      </c>
      <c r="G782" s="3">
        <v>444.264</v>
      </c>
      <c r="H782" s="3">
        <v>584.221</v>
      </c>
      <c r="I782" s="3">
        <v>661.742</v>
      </c>
      <c r="J782" s="3">
        <v>754.19</v>
      </c>
      <c r="K782" s="3">
        <v>880.642</v>
      </c>
      <c r="L782" s="3">
        <v>1046.68</v>
      </c>
      <c r="M782" s="3">
        <v>1241.84</v>
      </c>
      <c r="N782" s="3">
        <v>1449.55</v>
      </c>
      <c r="O782" s="3">
        <v>1668.08</v>
      </c>
      <c r="P782" s="3">
        <v>1892.69</v>
      </c>
      <c r="Q782" s="3">
        <v>2113.66</v>
      </c>
      <c r="R782" s="3">
        <v>2325.36</v>
      </c>
      <c r="S782" s="3">
        <v>2526.08</v>
      </c>
      <c r="T782" s="3">
        <v>2711.57</v>
      </c>
      <c r="U782" s="3">
        <v>2880.93</v>
      </c>
      <c r="V782" s="3">
        <v>3037.49</v>
      </c>
      <c r="W782" s="3">
        <v>3169.43</v>
      </c>
      <c r="X782" s="3"/>
      <c r="Y782" s="3"/>
      <c r="Z782" s="3"/>
      <c r="AA782" s="3"/>
      <c r="AB782" s="3"/>
      <c r="AC782" s="3"/>
      <c r="AD782" s="3"/>
      <c r="AE782" s="3"/>
    </row>
    <row r="783" spans="1:31">
      <c r="A783" t="s">
        <v>70</v>
      </c>
      <c r="B783" t="s">
        <v>75</v>
      </c>
      <c r="C783" t="s">
        <v>66</v>
      </c>
      <c r="D783" t="s">
        <v>31</v>
      </c>
      <c r="E783" s="3"/>
      <c r="F783" s="3">
        <v>86.2846173020828</v>
      </c>
      <c r="G783" s="3">
        <v>90.2044963367063</v>
      </c>
      <c r="H783" s="3">
        <v>112.710475678216</v>
      </c>
      <c r="I783" s="3">
        <v>122.66045636729</v>
      </c>
      <c r="J783" s="3">
        <v>134.179411388997</v>
      </c>
      <c r="K783" s="3">
        <v>150.256615002423</v>
      </c>
      <c r="L783" s="3">
        <v>171.23092142384</v>
      </c>
      <c r="M783" s="3">
        <v>195.071378305017</v>
      </c>
      <c r="N783" s="3">
        <v>219.926688575131</v>
      </c>
      <c r="O783" s="3">
        <v>245.899911447846</v>
      </c>
      <c r="P783" s="3">
        <v>272.717225742095</v>
      </c>
      <c r="Q783" s="3">
        <v>298.998350010525</v>
      </c>
      <c r="R783" s="3">
        <v>324.190666538776</v>
      </c>
      <c r="S783" s="3">
        <v>348.440783771064</v>
      </c>
      <c r="T783" s="3">
        <v>372.433669991494</v>
      </c>
      <c r="U783" s="3">
        <v>396.691340338458</v>
      </c>
      <c r="V783" s="3">
        <v>421.190054751421</v>
      </c>
      <c r="W783" s="3">
        <v>446.059272376042</v>
      </c>
      <c r="X783" s="3"/>
      <c r="Y783" s="3"/>
      <c r="Z783" s="3"/>
      <c r="AA783" s="3"/>
      <c r="AB783" s="3"/>
      <c r="AC783" s="3"/>
      <c r="AD783" s="3"/>
      <c r="AE783" s="3"/>
    </row>
    <row r="784" spans="1:31">
      <c r="A784" t="s">
        <v>70</v>
      </c>
      <c r="B784" t="s">
        <v>75</v>
      </c>
      <c r="C784" t="s">
        <v>66</v>
      </c>
      <c r="D784" t="s">
        <v>33</v>
      </c>
      <c r="E784" s="3"/>
      <c r="F784" s="3">
        <v>292.178125064923</v>
      </c>
      <c r="G784" s="3">
        <v>305.34689028512</v>
      </c>
      <c r="H784" s="3">
        <v>380.916520535469</v>
      </c>
      <c r="I784" s="3">
        <v>414.46339728809</v>
      </c>
      <c r="J784" s="3">
        <v>456.763729741516</v>
      </c>
      <c r="K784" s="3">
        <v>524.230515892399</v>
      </c>
      <c r="L784" s="3">
        <v>619.224974878817</v>
      </c>
      <c r="M784" s="3">
        <v>733.315657479751</v>
      </c>
      <c r="N784" s="3">
        <v>841.755192120585</v>
      </c>
      <c r="O784" s="3">
        <v>947.368749859792</v>
      </c>
      <c r="P784" s="3">
        <v>1062.54401676546</v>
      </c>
      <c r="Q784" s="3">
        <v>1190.92520023327</v>
      </c>
      <c r="R784" s="3">
        <v>1335.95542219135</v>
      </c>
      <c r="S784" s="3">
        <v>1498.21210713953</v>
      </c>
      <c r="T784" s="3">
        <v>1663.83385530695</v>
      </c>
      <c r="U784" s="3">
        <v>1813.55097313129</v>
      </c>
      <c r="V784" s="3">
        <v>1961.21020142583</v>
      </c>
      <c r="W784" s="3">
        <v>2107.25251286852</v>
      </c>
      <c r="X784" s="3"/>
      <c r="Y784" s="3"/>
      <c r="Z784" s="3"/>
      <c r="AA784" s="3"/>
      <c r="AB784" s="3"/>
      <c r="AC784" s="3"/>
      <c r="AD784" s="3"/>
      <c r="AE784" s="3"/>
    </row>
    <row r="785" spans="1:31">
      <c r="A785" t="s">
        <v>70</v>
      </c>
      <c r="B785" t="s">
        <v>75</v>
      </c>
      <c r="C785" t="s">
        <v>66</v>
      </c>
      <c r="D785" t="s">
        <v>37</v>
      </c>
      <c r="E785" s="3"/>
      <c r="F785" s="3">
        <v>1.4391933</v>
      </c>
      <c r="G785" s="3">
        <v>1.4549485</v>
      </c>
      <c r="H785" s="3">
        <v>1.5337245</v>
      </c>
      <c r="I785" s="3">
        <v>1.5966235</v>
      </c>
      <c r="J785" s="3">
        <v>1.65116</v>
      </c>
      <c r="K785" s="3">
        <v>1.6798755</v>
      </c>
      <c r="L785" s="3">
        <v>1.6903065</v>
      </c>
      <c r="M785" s="3">
        <v>1.693459</v>
      </c>
      <c r="N785" s="3">
        <v>1.7220565</v>
      </c>
      <c r="O785" s="3">
        <v>1.7607505</v>
      </c>
      <c r="P785" s="3">
        <v>1.7812815</v>
      </c>
      <c r="Q785" s="3">
        <v>1.774805</v>
      </c>
      <c r="R785" s="3">
        <v>1.740597</v>
      </c>
      <c r="S785" s="3">
        <v>1.686063</v>
      </c>
      <c r="T785" s="3">
        <v>1.629712</v>
      </c>
      <c r="U785" s="3">
        <v>1.5885575</v>
      </c>
      <c r="V785" s="3">
        <v>1.5487835</v>
      </c>
      <c r="W785" s="3">
        <v>1.504058</v>
      </c>
      <c r="X785" s="3"/>
      <c r="Y785" s="3"/>
      <c r="Z785" s="3"/>
      <c r="AA785" s="3"/>
      <c r="AB785" s="3"/>
      <c r="AC785" s="3"/>
      <c r="AD785" s="3"/>
      <c r="AE785" s="3"/>
    </row>
    <row r="786" spans="1:31">
      <c r="A786" t="s">
        <v>70</v>
      </c>
      <c r="B786" t="s">
        <v>75</v>
      </c>
      <c r="C786" t="s">
        <v>66</v>
      </c>
      <c r="D786" t="s">
        <v>39</v>
      </c>
      <c r="E786" s="3"/>
      <c r="F786" s="3">
        <v>4.8734156</v>
      </c>
      <c r="G786" s="3">
        <v>4.925076</v>
      </c>
      <c r="H786" s="3">
        <v>5.183378</v>
      </c>
      <c r="I786" s="3">
        <v>5.394909</v>
      </c>
      <c r="J786" s="3">
        <v>5.62075800000001</v>
      </c>
      <c r="K786" s="3">
        <v>5.86092</v>
      </c>
      <c r="L786" s="3">
        <v>6.112681</v>
      </c>
      <c r="M786" s="3">
        <v>6.36608</v>
      </c>
      <c r="N786" s="3">
        <v>6.59106</v>
      </c>
      <c r="O786" s="3">
        <v>6.783573</v>
      </c>
      <c r="P786" s="3">
        <v>6.94011899999999</v>
      </c>
      <c r="Q786" s="3">
        <v>7.069136</v>
      </c>
      <c r="R786" s="3">
        <v>7.172816</v>
      </c>
      <c r="S786" s="3">
        <v>7.249668</v>
      </c>
      <c r="T786" s="3">
        <v>7.280679</v>
      </c>
      <c r="U786" s="3">
        <v>7.262397</v>
      </c>
      <c r="V786" s="3">
        <v>7.211685</v>
      </c>
      <c r="W786" s="3">
        <v>7.105401</v>
      </c>
      <c r="X786" s="3"/>
      <c r="Y786" s="3"/>
      <c r="Z786" s="3"/>
      <c r="AA786" s="3"/>
      <c r="AB786" s="3"/>
      <c r="AC786" s="3"/>
      <c r="AD786" s="3"/>
      <c r="AE786" s="3"/>
    </row>
    <row r="787" spans="1:31">
      <c r="A787" t="s">
        <v>70</v>
      </c>
      <c r="B787" t="s">
        <v>75</v>
      </c>
      <c r="C787" t="s">
        <v>49</v>
      </c>
      <c r="D787" t="s">
        <v>18</v>
      </c>
      <c r="E787" s="3"/>
      <c r="F787" s="3">
        <v>2171.80336</v>
      </c>
      <c r="G787" s="3">
        <v>2150.4218</v>
      </c>
      <c r="H787" s="3">
        <v>2484.9661</v>
      </c>
      <c r="I787" s="3">
        <v>2623.1877</v>
      </c>
      <c r="J787" s="3">
        <v>2868.3076</v>
      </c>
      <c r="K787" s="3">
        <v>3210.9735</v>
      </c>
      <c r="L787" s="3">
        <v>3631.971</v>
      </c>
      <c r="M787" s="3">
        <v>4076.5449</v>
      </c>
      <c r="N787" s="3">
        <v>4539.0914</v>
      </c>
      <c r="O787" s="3">
        <v>5020.9808</v>
      </c>
      <c r="P787" s="3">
        <v>5517.8481</v>
      </c>
      <c r="Q787" s="3">
        <v>6015.0564</v>
      </c>
      <c r="R787" s="3">
        <v>6500.1772</v>
      </c>
      <c r="S787" s="3">
        <v>6966.3451</v>
      </c>
      <c r="T787" s="3">
        <v>7393.0795</v>
      </c>
      <c r="U787" s="3">
        <v>7771.9331</v>
      </c>
      <c r="V787" s="3">
        <v>8089.329</v>
      </c>
      <c r="W787" s="3">
        <v>8335.316</v>
      </c>
      <c r="X787" s="3"/>
      <c r="Y787" s="3"/>
      <c r="Z787" s="3"/>
      <c r="AA787" s="3"/>
      <c r="AB787" s="3"/>
      <c r="AC787" s="3"/>
      <c r="AD787" s="3"/>
      <c r="AE787" s="3"/>
    </row>
    <row r="788" spans="1:31">
      <c r="A788" t="s">
        <v>70</v>
      </c>
      <c r="B788" t="s">
        <v>75</v>
      </c>
      <c r="C788" t="s">
        <v>49</v>
      </c>
      <c r="D788" t="s">
        <v>31</v>
      </c>
      <c r="E788" s="3"/>
      <c r="F788" s="3">
        <v>36.0866406100633</v>
      </c>
      <c r="G788" s="3">
        <v>35.7512925630418</v>
      </c>
      <c r="H788" s="3">
        <v>41.4286987530008</v>
      </c>
      <c r="I788" s="3">
        <v>43.7712619793564</v>
      </c>
      <c r="J788" s="3">
        <v>47.769519267005</v>
      </c>
      <c r="K788" s="3">
        <v>53.2465533931277</v>
      </c>
      <c r="L788" s="3">
        <v>59.8500309716496</v>
      </c>
      <c r="M788" s="3">
        <v>66.672858214242</v>
      </c>
      <c r="N788" s="3">
        <v>73.8937547066842</v>
      </c>
      <c r="O788" s="3">
        <v>81.655496468618</v>
      </c>
      <c r="P788" s="3">
        <v>90.0666042755719</v>
      </c>
      <c r="Q788" s="3">
        <v>98.8503540461092</v>
      </c>
      <c r="R788" s="3">
        <v>107.783815570404</v>
      </c>
      <c r="S788" s="3">
        <v>116.805263347275</v>
      </c>
      <c r="T788" s="3">
        <v>126.05425870748</v>
      </c>
      <c r="U788" s="3">
        <v>135.634232930066</v>
      </c>
      <c r="V788" s="3">
        <v>145.635865444775</v>
      </c>
      <c r="W788" s="3">
        <v>156.003006748039</v>
      </c>
      <c r="X788" s="3"/>
      <c r="Y788" s="3"/>
      <c r="Z788" s="3"/>
      <c r="AA788" s="3"/>
      <c r="AB788" s="3"/>
      <c r="AC788" s="3"/>
      <c r="AD788" s="3"/>
      <c r="AE788" s="3"/>
    </row>
    <row r="789" spans="1:31">
      <c r="A789" t="s">
        <v>70</v>
      </c>
      <c r="B789" t="s">
        <v>75</v>
      </c>
      <c r="C789" t="s">
        <v>49</v>
      </c>
      <c r="D789" t="s">
        <v>33</v>
      </c>
      <c r="E789" s="3"/>
      <c r="F789" s="3">
        <v>121.693559773629</v>
      </c>
      <c r="G789" s="3">
        <v>120.867635795624</v>
      </c>
      <c r="H789" s="3">
        <v>141.86194024568</v>
      </c>
      <c r="I789" s="3">
        <v>154.68850879596</v>
      </c>
      <c r="J789" s="3">
        <v>176.493734175223</v>
      </c>
      <c r="K789" s="3">
        <v>206.538413036689</v>
      </c>
      <c r="L789" s="3">
        <v>241.368594784283</v>
      </c>
      <c r="M789" s="3">
        <v>276.730309071733</v>
      </c>
      <c r="N789" s="3">
        <v>313.143724107652</v>
      </c>
      <c r="O789" s="3">
        <v>351.521099432824</v>
      </c>
      <c r="P789" s="3">
        <v>392.718445150854</v>
      </c>
      <c r="Q789" s="3">
        <v>439.303754993062</v>
      </c>
      <c r="R789" s="3">
        <v>492.821638192272</v>
      </c>
      <c r="S789" s="3">
        <v>553.342796196692</v>
      </c>
      <c r="T789" s="3">
        <v>615.853291045695</v>
      </c>
      <c r="U789" s="3">
        <v>674.115870170342</v>
      </c>
      <c r="V789" s="3">
        <v>732.463989142336</v>
      </c>
      <c r="W789" s="3">
        <v>792.010753074377</v>
      </c>
      <c r="X789" s="3"/>
      <c r="Y789" s="3"/>
      <c r="Z789" s="3"/>
      <c r="AA789" s="3"/>
      <c r="AB789" s="3"/>
      <c r="AC789" s="3"/>
      <c r="AD789" s="3"/>
      <c r="AE789" s="3"/>
    </row>
    <row r="790" spans="1:31">
      <c r="A790" t="s">
        <v>70</v>
      </c>
      <c r="B790" t="s">
        <v>75</v>
      </c>
      <c r="C790" t="s">
        <v>49</v>
      </c>
      <c r="D790" t="s">
        <v>37</v>
      </c>
      <c r="E790" s="3"/>
      <c r="F790" s="3">
        <v>17.8464938</v>
      </c>
      <c r="G790" s="3">
        <v>17.7915435</v>
      </c>
      <c r="H790" s="3">
        <v>17.516792</v>
      </c>
      <c r="I790" s="3">
        <v>16.9578705</v>
      </c>
      <c r="J790" s="3">
        <v>16.2516115</v>
      </c>
      <c r="K790" s="3">
        <v>15.5466165</v>
      </c>
      <c r="L790" s="3">
        <v>15.047405</v>
      </c>
      <c r="M790" s="3">
        <v>14.731111</v>
      </c>
      <c r="N790" s="3">
        <v>14.4952335</v>
      </c>
      <c r="O790" s="3">
        <v>14.283583</v>
      </c>
      <c r="P790" s="3">
        <v>14.050392</v>
      </c>
      <c r="Q790" s="3">
        <v>13.692249</v>
      </c>
      <c r="R790" s="3">
        <v>13.1897155</v>
      </c>
      <c r="S790" s="3">
        <v>12.589565</v>
      </c>
      <c r="T790" s="3">
        <v>12.0046115</v>
      </c>
      <c r="U790" s="3">
        <v>11.529076</v>
      </c>
      <c r="V790" s="3">
        <v>11.0439955</v>
      </c>
      <c r="W790" s="3">
        <v>10.524246</v>
      </c>
      <c r="X790" s="3"/>
      <c r="Y790" s="3"/>
      <c r="Z790" s="3"/>
      <c r="AA790" s="3"/>
      <c r="AB790" s="3"/>
      <c r="AC790" s="3"/>
      <c r="AD790" s="3"/>
      <c r="AE790" s="3"/>
    </row>
    <row r="791" spans="1:31">
      <c r="A791" t="s">
        <v>70</v>
      </c>
      <c r="B791" t="s">
        <v>75</v>
      </c>
      <c r="C791" t="s">
        <v>49</v>
      </c>
      <c r="D791" t="s">
        <v>39</v>
      </c>
      <c r="E791" s="3"/>
      <c r="F791" s="3">
        <v>60.1830296</v>
      </c>
      <c r="G791" s="3">
        <v>60.149484</v>
      </c>
      <c r="H791" s="3">
        <v>59.981756</v>
      </c>
      <c r="I791" s="3">
        <v>59.929451</v>
      </c>
      <c r="J791" s="3">
        <v>60.044724</v>
      </c>
      <c r="K791" s="3">
        <v>60.303875</v>
      </c>
      <c r="L791" s="3">
        <v>60.68453</v>
      </c>
      <c r="M791" s="3">
        <v>61.142495</v>
      </c>
      <c r="N791" s="3">
        <v>61.427267</v>
      </c>
      <c r="O791" s="3">
        <v>61.489808</v>
      </c>
      <c r="P791" s="3">
        <v>61.264085</v>
      </c>
      <c r="Q791" s="3">
        <v>60.850125</v>
      </c>
      <c r="R791" s="3">
        <v>60.307544</v>
      </c>
      <c r="S791" s="3">
        <v>59.640678</v>
      </c>
      <c r="T791" s="3">
        <v>58.649978</v>
      </c>
      <c r="U791" s="3">
        <v>57.300675</v>
      </c>
      <c r="V791" s="3">
        <v>55.544896</v>
      </c>
      <c r="W791" s="3">
        <v>53.430483</v>
      </c>
      <c r="X791" s="3"/>
      <c r="Y791" s="3"/>
      <c r="Z791" s="3"/>
      <c r="AA791" s="3"/>
      <c r="AB791" s="3"/>
      <c r="AC791" s="3"/>
      <c r="AD791" s="3"/>
      <c r="AE791" s="3"/>
    </row>
    <row r="792" spans="1:31">
      <c r="A792" t="s">
        <v>70</v>
      </c>
      <c r="B792" t="s">
        <v>75</v>
      </c>
      <c r="C792" t="s">
        <v>53</v>
      </c>
      <c r="D792" t="s">
        <v>18</v>
      </c>
      <c r="E792" s="3"/>
      <c r="F792" s="3">
        <v>5130.438</v>
      </c>
      <c r="G792" s="3">
        <v>5113.07</v>
      </c>
      <c r="H792" s="3">
        <v>5485.67</v>
      </c>
      <c r="I792" s="3">
        <v>5736.68</v>
      </c>
      <c r="J792" s="3">
        <v>6239.49</v>
      </c>
      <c r="K792" s="3">
        <v>6940.89</v>
      </c>
      <c r="L792" s="3">
        <v>7774.08</v>
      </c>
      <c r="M792" s="3">
        <v>8589.81</v>
      </c>
      <c r="N792" s="3">
        <v>9373.06</v>
      </c>
      <c r="O792" s="3">
        <v>10137.5</v>
      </c>
      <c r="P792" s="3">
        <v>10889.6</v>
      </c>
      <c r="Q792" s="3">
        <v>11607</v>
      </c>
      <c r="R792" s="3">
        <v>12265.1</v>
      </c>
      <c r="S792" s="3">
        <v>12853.8</v>
      </c>
      <c r="T792" s="3">
        <v>13378</v>
      </c>
      <c r="U792" s="3">
        <v>13840.1</v>
      </c>
      <c r="V792" s="3">
        <v>14221.7</v>
      </c>
      <c r="W792" s="3">
        <v>14464.9</v>
      </c>
      <c r="X792" s="3"/>
      <c r="Y792" s="3"/>
      <c r="Z792" s="3"/>
      <c r="AA792" s="3"/>
      <c r="AB792" s="3"/>
      <c r="AC792" s="3"/>
      <c r="AD792" s="3"/>
      <c r="AE792" s="3"/>
    </row>
    <row r="793" spans="1:31">
      <c r="A793" t="s">
        <v>70</v>
      </c>
      <c r="B793" t="s">
        <v>75</v>
      </c>
      <c r="C793" t="s">
        <v>53</v>
      </c>
      <c r="D793" t="s">
        <v>31</v>
      </c>
      <c r="E793" s="3"/>
      <c r="F793" s="3">
        <v>40.6996460400912</v>
      </c>
      <c r="G793" s="3">
        <v>40.7277143992874</v>
      </c>
      <c r="H793" s="3">
        <v>44.6075788265611</v>
      </c>
      <c r="I793" s="3">
        <v>47.6001190392959</v>
      </c>
      <c r="J793" s="3">
        <v>52.8809842870889</v>
      </c>
      <c r="K793" s="3">
        <v>60.1435497906064</v>
      </c>
      <c r="L793" s="3">
        <v>68.8985685428326</v>
      </c>
      <c r="M793" s="3">
        <v>77.8200193501629</v>
      </c>
      <c r="N793" s="3">
        <v>86.7339893809702</v>
      </c>
      <c r="O793" s="3">
        <v>95.8461240044909</v>
      </c>
      <c r="P793" s="3">
        <v>105.471128847528</v>
      </c>
      <c r="Q793" s="3">
        <v>115.655110422382</v>
      </c>
      <c r="R793" s="3">
        <v>126.376568604813</v>
      </c>
      <c r="S793" s="3">
        <v>137.55867858782</v>
      </c>
      <c r="T793" s="3">
        <v>149.120628032148</v>
      </c>
      <c r="U793" s="3">
        <v>160.992089366528</v>
      </c>
      <c r="V793" s="3">
        <v>173.165025683806</v>
      </c>
      <c r="W793" s="3">
        <v>185.72421498043</v>
      </c>
      <c r="X793" s="3"/>
      <c r="Y793" s="3"/>
      <c r="Z793" s="3"/>
      <c r="AA793" s="3"/>
      <c r="AB793" s="3"/>
      <c r="AC793" s="3"/>
      <c r="AD793" s="3"/>
      <c r="AE793" s="3"/>
    </row>
    <row r="794" spans="1:31">
      <c r="A794" t="s">
        <v>70</v>
      </c>
      <c r="B794" t="s">
        <v>75</v>
      </c>
      <c r="C794" t="s">
        <v>53</v>
      </c>
      <c r="D794" t="s">
        <v>33</v>
      </c>
      <c r="E794" s="3"/>
      <c r="F794" s="3">
        <v>150.684519391769</v>
      </c>
      <c r="G794" s="3">
        <v>150.930709908358</v>
      </c>
      <c r="H794" s="3">
        <v>166.112171614431</v>
      </c>
      <c r="I794" s="3">
        <v>179.27900101556</v>
      </c>
      <c r="J794" s="3">
        <v>204.619653120351</v>
      </c>
      <c r="K794" s="3">
        <v>245.187951235685</v>
      </c>
      <c r="L794" s="3">
        <v>293.154199633919</v>
      </c>
      <c r="M794" s="3">
        <v>340.909638869686</v>
      </c>
      <c r="N794" s="3">
        <v>388.967430462868</v>
      </c>
      <c r="O794" s="3">
        <v>438.948964578388</v>
      </c>
      <c r="P794" s="3">
        <v>496.220192059761</v>
      </c>
      <c r="Q794" s="3">
        <v>560.225225310017</v>
      </c>
      <c r="R794" s="3">
        <v>630.340343493371</v>
      </c>
      <c r="S794" s="3">
        <v>708.287712333953</v>
      </c>
      <c r="T794" s="3">
        <v>787.728371967481</v>
      </c>
      <c r="U794" s="3">
        <v>868.112002072916</v>
      </c>
      <c r="V794" s="3">
        <v>954.471353359467</v>
      </c>
      <c r="W794" s="3">
        <v>1041.41891698524</v>
      </c>
      <c r="X794" s="3"/>
      <c r="Y794" s="3"/>
      <c r="Z794" s="3"/>
      <c r="AA794" s="3"/>
      <c r="AB794" s="3"/>
      <c r="AC794" s="3"/>
      <c r="AD794" s="3"/>
      <c r="AE794" s="3"/>
    </row>
    <row r="795" spans="1:31">
      <c r="A795" t="s">
        <v>70</v>
      </c>
      <c r="B795" t="s">
        <v>75</v>
      </c>
      <c r="C795" t="s">
        <v>53</v>
      </c>
      <c r="D795" t="s">
        <v>37</v>
      </c>
      <c r="E795" s="3"/>
      <c r="F795" s="3">
        <v>34.0475453</v>
      </c>
      <c r="G795" s="3">
        <v>33.876936</v>
      </c>
      <c r="H795" s="3">
        <v>33.0238895</v>
      </c>
      <c r="I795" s="3">
        <v>31.9986165</v>
      </c>
      <c r="J795" s="3">
        <v>30.493112</v>
      </c>
      <c r="K795" s="3">
        <v>28.3084465</v>
      </c>
      <c r="L795" s="3">
        <v>26.51874</v>
      </c>
      <c r="M795" s="3">
        <v>25.1967355</v>
      </c>
      <c r="N795" s="3">
        <v>24.0972875</v>
      </c>
      <c r="O795" s="3">
        <v>23.09494</v>
      </c>
      <c r="P795" s="3">
        <v>21.9450965</v>
      </c>
      <c r="Q795" s="3">
        <v>20.718453</v>
      </c>
      <c r="R795" s="3">
        <v>19.457901</v>
      </c>
      <c r="S795" s="3">
        <v>18.14771</v>
      </c>
      <c r="T795" s="3">
        <v>16.9830115</v>
      </c>
      <c r="U795" s="3">
        <v>15.9427585</v>
      </c>
      <c r="V795" s="3">
        <v>14.9000805</v>
      </c>
      <c r="W795" s="3">
        <v>13.8896075</v>
      </c>
      <c r="X795" s="3"/>
      <c r="Y795" s="3"/>
      <c r="Z795" s="3"/>
      <c r="AA795" s="3"/>
      <c r="AB795" s="3"/>
      <c r="AC795" s="3"/>
      <c r="AD795" s="3"/>
      <c r="AE795" s="3"/>
    </row>
    <row r="796" spans="1:31">
      <c r="A796" t="s">
        <v>70</v>
      </c>
      <c r="B796" t="s">
        <v>75</v>
      </c>
      <c r="C796" t="s">
        <v>53</v>
      </c>
      <c r="D796" t="s">
        <v>39</v>
      </c>
      <c r="E796" s="3"/>
      <c r="F796" s="3">
        <v>126.056084</v>
      </c>
      <c r="G796" s="3">
        <v>125.542768</v>
      </c>
      <c r="H796" s="3">
        <v>122.976188</v>
      </c>
      <c r="I796" s="3">
        <v>120.518186</v>
      </c>
      <c r="J796" s="3">
        <v>117.991185</v>
      </c>
      <c r="K796" s="3">
        <v>115.405393</v>
      </c>
      <c r="L796" s="3">
        <v>112.833694</v>
      </c>
      <c r="M796" s="3">
        <v>110.380466</v>
      </c>
      <c r="N796" s="3">
        <v>108.066746</v>
      </c>
      <c r="O796" s="3">
        <v>105.768492</v>
      </c>
      <c r="P796" s="3">
        <v>103.247212</v>
      </c>
      <c r="Q796" s="3">
        <v>100.35873</v>
      </c>
      <c r="R796" s="3">
        <v>97.05201</v>
      </c>
      <c r="S796" s="3">
        <v>93.4423049999999</v>
      </c>
      <c r="T796" s="3">
        <v>89.712605</v>
      </c>
      <c r="U796" s="3">
        <v>85.967578</v>
      </c>
      <c r="V796" s="3">
        <v>82.128016</v>
      </c>
      <c r="W796" s="3">
        <v>77.883759</v>
      </c>
      <c r="X796" s="3"/>
      <c r="Y796" s="3"/>
      <c r="Z796" s="3"/>
      <c r="AA796" s="3"/>
      <c r="AB796" s="3"/>
      <c r="AC796" s="3"/>
      <c r="AD796" s="3"/>
      <c r="AE796" s="3"/>
    </row>
    <row r="797" spans="1:31">
      <c r="A797" t="s">
        <v>70</v>
      </c>
      <c r="B797" t="s">
        <v>75</v>
      </c>
      <c r="C797" t="s">
        <v>36</v>
      </c>
      <c r="D797" t="s">
        <v>18</v>
      </c>
      <c r="E797" s="3"/>
      <c r="F797" s="3">
        <v>3876.678168349</v>
      </c>
      <c r="G797" s="3">
        <v>3880.574496042</v>
      </c>
      <c r="H797" s="3">
        <v>4724.340524062</v>
      </c>
      <c r="I797" s="3">
        <v>5501.615418228</v>
      </c>
      <c r="J797" s="3">
        <v>6612.467775327</v>
      </c>
      <c r="K797" s="3">
        <v>8117.511411904</v>
      </c>
      <c r="L797" s="3">
        <v>9944.181882186</v>
      </c>
      <c r="M797" s="3">
        <v>11931.069147534</v>
      </c>
      <c r="N797" s="3">
        <v>14071.05754456</v>
      </c>
      <c r="O797" s="3">
        <v>16390.52083571</v>
      </c>
      <c r="P797" s="3">
        <v>18916.14261066</v>
      </c>
      <c r="Q797" s="3">
        <v>21592.63626356</v>
      </c>
      <c r="R797" s="3">
        <v>24371.05761086</v>
      </c>
      <c r="S797" s="3">
        <v>27190.19784046</v>
      </c>
      <c r="T797" s="3">
        <v>30015.46517691</v>
      </c>
      <c r="U797" s="3">
        <v>32820.95423582</v>
      </c>
      <c r="V797" s="3">
        <v>35570.96742765</v>
      </c>
      <c r="W797" s="3">
        <v>38220.47560923</v>
      </c>
      <c r="X797" s="3"/>
      <c r="Y797" s="3"/>
      <c r="Z797" s="3"/>
      <c r="AA797" s="3"/>
      <c r="AB797" s="3"/>
      <c r="AC797" s="3"/>
      <c r="AD797" s="3"/>
      <c r="AE797" s="3"/>
    </row>
    <row r="798" spans="1:31">
      <c r="A798" t="s">
        <v>70</v>
      </c>
      <c r="B798" t="s">
        <v>75</v>
      </c>
      <c r="C798" t="s">
        <v>36</v>
      </c>
      <c r="D798" t="s">
        <v>31</v>
      </c>
      <c r="E798" s="3"/>
      <c r="F798" s="3">
        <v>12.5403590012905</v>
      </c>
      <c r="G798" s="3">
        <v>12.4734827768131</v>
      </c>
      <c r="H798" s="3">
        <v>14.7197035683366</v>
      </c>
      <c r="I798" s="3">
        <v>16.691621320685</v>
      </c>
      <c r="J798" s="3">
        <v>19.6892841420916</v>
      </c>
      <c r="K798" s="3">
        <v>23.9066913613063</v>
      </c>
      <c r="L798" s="3">
        <v>29.1241842727089</v>
      </c>
      <c r="M798" s="3">
        <v>34.9462236926958</v>
      </c>
      <c r="N798" s="3">
        <v>41.4490262514892</v>
      </c>
      <c r="O798" s="3">
        <v>48.8289765167423</v>
      </c>
      <c r="P798" s="3">
        <v>57.2207211186148</v>
      </c>
      <c r="Q798" s="3">
        <v>66.5640973937452</v>
      </c>
      <c r="R798" s="3">
        <v>76.8191290136786</v>
      </c>
      <c r="S798" s="3">
        <v>87.9289317403251</v>
      </c>
      <c r="T798" s="3">
        <v>99.9213778215616</v>
      </c>
      <c r="U798" s="3">
        <v>112.877140752213</v>
      </c>
      <c r="V798" s="3">
        <v>126.872486531927</v>
      </c>
      <c r="W798" s="3">
        <v>142.016560356582</v>
      </c>
      <c r="X798" s="3"/>
      <c r="Y798" s="3"/>
      <c r="Z798" s="3"/>
      <c r="AA798" s="3"/>
      <c r="AB798" s="3"/>
      <c r="AC798" s="3"/>
      <c r="AD798" s="3"/>
      <c r="AE798" s="3"/>
    </row>
    <row r="799" spans="1:31">
      <c r="A799" t="s">
        <v>70</v>
      </c>
      <c r="B799" t="s">
        <v>75</v>
      </c>
      <c r="C799" t="s">
        <v>36</v>
      </c>
      <c r="D799" t="s">
        <v>33</v>
      </c>
      <c r="E799" s="3"/>
      <c r="F799" s="3">
        <v>43.8757709528787</v>
      </c>
      <c r="G799" s="3">
        <v>43.4440830745039</v>
      </c>
      <c r="H799" s="3">
        <v>50.1731149290657</v>
      </c>
      <c r="I799" s="3">
        <v>55.925367675756</v>
      </c>
      <c r="J799" s="3">
        <v>64.9759373325826</v>
      </c>
      <c r="K799" s="3">
        <v>78.1647137237574</v>
      </c>
      <c r="L799" s="3">
        <v>95.1303206140031</v>
      </c>
      <c r="M799" s="3">
        <v>115.485351817694</v>
      </c>
      <c r="N799" s="3">
        <v>140.229988267632</v>
      </c>
      <c r="O799" s="3">
        <v>170.411424089147</v>
      </c>
      <c r="P799" s="3">
        <v>206.992940634596</v>
      </c>
      <c r="Q799" s="3">
        <v>250.524222148659</v>
      </c>
      <c r="R799" s="3">
        <v>303.070732492131</v>
      </c>
      <c r="S799" s="3">
        <v>367.168074187946</v>
      </c>
      <c r="T799" s="3">
        <v>444.588365363495</v>
      </c>
      <c r="U799" s="3">
        <v>530.574090969104</v>
      </c>
      <c r="V799" s="3">
        <v>626.670917072089</v>
      </c>
      <c r="W799" s="3">
        <v>733.166624089902</v>
      </c>
      <c r="X799" s="3"/>
      <c r="Y799" s="3"/>
      <c r="Z799" s="3"/>
      <c r="AA799" s="3"/>
      <c r="AB799" s="3"/>
      <c r="AC799" s="3"/>
      <c r="AD799" s="3"/>
      <c r="AE799" s="3"/>
    </row>
    <row r="800" spans="1:31">
      <c r="A800" t="s">
        <v>70</v>
      </c>
      <c r="B800" t="s">
        <v>75</v>
      </c>
      <c r="C800" t="s">
        <v>36</v>
      </c>
      <c r="D800" t="s">
        <v>37</v>
      </c>
      <c r="E800" s="3"/>
      <c r="F800" s="3">
        <v>88.35578462</v>
      </c>
      <c r="G800" s="3">
        <v>89.3234296</v>
      </c>
      <c r="H800" s="3">
        <v>94.1607976849999</v>
      </c>
      <c r="I800" s="3">
        <v>98.3742377899999</v>
      </c>
      <c r="J800" s="3">
        <v>101.76794744</v>
      </c>
      <c r="K800" s="3">
        <v>103.851354725</v>
      </c>
      <c r="L800" s="3">
        <v>104.53220191</v>
      </c>
      <c r="M800" s="3">
        <v>103.31240248</v>
      </c>
      <c r="N800" s="3">
        <v>100.342713555</v>
      </c>
      <c r="O800" s="3">
        <v>96.1820542449999</v>
      </c>
      <c r="P800" s="3">
        <v>91.3854479899999</v>
      </c>
      <c r="Q800" s="3">
        <v>86.1898146149999</v>
      </c>
      <c r="R800" s="3">
        <v>80.4137615349999</v>
      </c>
      <c r="S800" s="3">
        <v>74.0538182699999</v>
      </c>
      <c r="T800" s="3">
        <v>67.5129344699999</v>
      </c>
      <c r="U800" s="3">
        <v>61.8593233149999</v>
      </c>
      <c r="V800" s="3">
        <v>56.7617970749999</v>
      </c>
      <c r="W800" s="3">
        <v>52.1306812849999</v>
      </c>
      <c r="X800" s="3"/>
      <c r="Y800" s="3"/>
      <c r="Z800" s="3"/>
      <c r="AA800" s="3"/>
      <c r="AB800" s="3"/>
      <c r="AC800" s="3"/>
      <c r="AD800" s="3"/>
      <c r="AE800" s="3"/>
    </row>
    <row r="801" spans="1:31">
      <c r="A801" t="s">
        <v>70</v>
      </c>
      <c r="B801" t="s">
        <v>75</v>
      </c>
      <c r="C801" t="s">
        <v>36</v>
      </c>
      <c r="D801" t="s">
        <v>39</v>
      </c>
      <c r="E801" s="3"/>
      <c r="F801" s="3">
        <v>309.1361394</v>
      </c>
      <c r="G801" s="3">
        <v>311.10593292</v>
      </c>
      <c r="H801" s="3">
        <v>320.95350984</v>
      </c>
      <c r="I801" s="3">
        <v>329.60341674</v>
      </c>
      <c r="J801" s="3">
        <v>335.84094412</v>
      </c>
      <c r="K801" s="3">
        <v>339.54976409</v>
      </c>
      <c r="L801" s="3">
        <v>341.44070059</v>
      </c>
      <c r="M801" s="3">
        <v>341.41225823</v>
      </c>
      <c r="N801" s="3">
        <v>339.47860341</v>
      </c>
      <c r="O801" s="3">
        <v>335.67201291</v>
      </c>
      <c r="P801" s="3">
        <v>330.58203813</v>
      </c>
      <c r="Q801" s="3">
        <v>324.38862854</v>
      </c>
      <c r="R801" s="3">
        <v>317.25245943</v>
      </c>
      <c r="S801" s="3">
        <v>309.22925256</v>
      </c>
      <c r="T801" s="3">
        <v>300.39082558</v>
      </c>
      <c r="U801" s="3">
        <v>290.76705892</v>
      </c>
      <c r="V801" s="3">
        <v>280.3678591</v>
      </c>
      <c r="W801" s="3">
        <v>269.12689276</v>
      </c>
      <c r="X801" s="3"/>
      <c r="Y801" s="3"/>
      <c r="Z801" s="3"/>
      <c r="AA801" s="3"/>
      <c r="AB801" s="3"/>
      <c r="AC801" s="3"/>
      <c r="AD801" s="3"/>
      <c r="AE801" s="3"/>
    </row>
    <row r="802" spans="1:31">
      <c r="A802" t="s">
        <v>70</v>
      </c>
      <c r="B802" t="s">
        <v>75</v>
      </c>
      <c r="C802" t="s">
        <v>38</v>
      </c>
      <c r="D802" t="s">
        <v>18</v>
      </c>
      <c r="E802" s="3"/>
      <c r="F802" s="3">
        <v>3487.28222</v>
      </c>
      <c r="G802" s="3">
        <v>3519.5816</v>
      </c>
      <c r="H802" s="3">
        <v>4164.0509</v>
      </c>
      <c r="I802" s="3">
        <v>4863.6555</v>
      </c>
      <c r="J802" s="3">
        <v>5825.9268</v>
      </c>
      <c r="K802" s="3">
        <v>7121.796</v>
      </c>
      <c r="L802" s="3">
        <v>8675.207</v>
      </c>
      <c r="M802" s="3">
        <v>10365.311</v>
      </c>
      <c r="N802" s="3">
        <v>12210.982</v>
      </c>
      <c r="O802" s="3">
        <v>14272.744</v>
      </c>
      <c r="P802" s="3">
        <v>16545.316</v>
      </c>
      <c r="Q802" s="3">
        <v>18941.489</v>
      </c>
      <c r="R802" s="3">
        <v>21425.135</v>
      </c>
      <c r="S802" s="3">
        <v>23967.192</v>
      </c>
      <c r="T802" s="3">
        <v>26557.005</v>
      </c>
      <c r="U802" s="3">
        <v>29202.599</v>
      </c>
      <c r="V802" s="3">
        <v>31908.281</v>
      </c>
      <c r="W802" s="3">
        <v>34639.156</v>
      </c>
      <c r="X802" s="3"/>
      <c r="Y802" s="3"/>
      <c r="Z802" s="3"/>
      <c r="AA802" s="3"/>
      <c r="AB802" s="3"/>
      <c r="AC802" s="3"/>
      <c r="AD802" s="3"/>
      <c r="AE802" s="3"/>
    </row>
    <row r="803" spans="1:31">
      <c r="A803" t="s">
        <v>70</v>
      </c>
      <c r="B803" t="s">
        <v>75</v>
      </c>
      <c r="C803" t="s">
        <v>38</v>
      </c>
      <c r="D803" t="s">
        <v>31</v>
      </c>
      <c r="E803" s="3"/>
      <c r="F803" s="3">
        <v>15.1229327104044</v>
      </c>
      <c r="G803" s="3">
        <v>15.0259731126318</v>
      </c>
      <c r="H803" s="3">
        <v>16.4964535276973</v>
      </c>
      <c r="I803" s="3">
        <v>18.0549528046707</v>
      </c>
      <c r="J803" s="3">
        <v>20.4709168356481</v>
      </c>
      <c r="K803" s="3">
        <v>23.8945768449677</v>
      </c>
      <c r="L803" s="3">
        <v>27.9697850089856</v>
      </c>
      <c r="M803" s="3">
        <v>32.3524592961779</v>
      </c>
      <c r="N803" s="3">
        <v>37.1765991501467</v>
      </c>
      <c r="O803" s="3">
        <v>42.7193832772796</v>
      </c>
      <c r="P803" s="3">
        <v>49.0393125766371</v>
      </c>
      <c r="Q803" s="3">
        <v>55.9525526095721</v>
      </c>
      <c r="R803" s="3">
        <v>63.4281305103674</v>
      </c>
      <c r="S803" s="3">
        <v>71.4682032498506</v>
      </c>
      <c r="T803" s="3">
        <v>80.1369154800393</v>
      </c>
      <c r="U803" s="3">
        <v>89.5420427495091</v>
      </c>
      <c r="V803" s="3">
        <v>99.786938561434</v>
      </c>
      <c r="W803" s="3">
        <v>111.041363781198</v>
      </c>
      <c r="X803" s="3"/>
      <c r="Y803" s="3"/>
      <c r="Z803" s="3"/>
      <c r="AA803" s="3"/>
      <c r="AB803" s="3"/>
      <c r="AC803" s="3"/>
      <c r="AD803" s="3"/>
      <c r="AE803" s="3"/>
    </row>
    <row r="804" spans="1:31">
      <c r="A804" t="s">
        <v>70</v>
      </c>
      <c r="B804" t="s">
        <v>75</v>
      </c>
      <c r="C804" t="s">
        <v>38</v>
      </c>
      <c r="D804" t="s">
        <v>33</v>
      </c>
      <c r="E804" s="3"/>
      <c r="F804" s="3">
        <v>53.660080951291</v>
      </c>
      <c r="G804" s="3">
        <v>53.0494752549568</v>
      </c>
      <c r="H804" s="3">
        <v>56.9406599086104</v>
      </c>
      <c r="I804" s="3">
        <v>60.6144682340335</v>
      </c>
      <c r="J804" s="3">
        <v>67.045696347584</v>
      </c>
      <c r="K804" s="3">
        <v>77.0692860066315</v>
      </c>
      <c r="L804" s="3">
        <v>90.0901590413199</v>
      </c>
      <c r="M804" s="3">
        <v>106.139222270648</v>
      </c>
      <c r="N804" s="3">
        <v>125.042097192639</v>
      </c>
      <c r="O804" s="3">
        <v>146.444733061698</v>
      </c>
      <c r="P804" s="3">
        <v>170.349300412106</v>
      </c>
      <c r="Q804" s="3">
        <v>197.846851772351</v>
      </c>
      <c r="R804" s="3">
        <v>231.729162934102</v>
      </c>
      <c r="S804" s="3">
        <v>274.494442854874</v>
      </c>
      <c r="T804" s="3">
        <v>325.665121097351</v>
      </c>
      <c r="U804" s="3">
        <v>381.957756642076</v>
      </c>
      <c r="V804" s="3">
        <v>446.057122795573</v>
      </c>
      <c r="W804" s="3">
        <v>519.11325203588</v>
      </c>
      <c r="X804" s="3"/>
      <c r="Y804" s="3"/>
      <c r="Z804" s="3"/>
      <c r="AA804" s="3"/>
      <c r="AB804" s="3"/>
      <c r="AC804" s="3"/>
      <c r="AD804" s="3"/>
      <c r="AE804" s="3"/>
    </row>
    <row r="805" spans="1:31">
      <c r="A805" t="s">
        <v>70</v>
      </c>
      <c r="B805" t="s">
        <v>75</v>
      </c>
      <c r="C805" t="s">
        <v>38</v>
      </c>
      <c r="D805" t="s">
        <v>37</v>
      </c>
      <c r="E805" s="3"/>
      <c r="F805" s="3">
        <v>64.9883891</v>
      </c>
      <c r="G805" s="3">
        <v>66.345267</v>
      </c>
      <c r="H805" s="3">
        <v>73.1296565</v>
      </c>
      <c r="I805" s="3">
        <v>80.2391845</v>
      </c>
      <c r="J805" s="3">
        <v>86.894866</v>
      </c>
      <c r="K805" s="3">
        <v>92.407707</v>
      </c>
      <c r="L805" s="3">
        <v>96.294724</v>
      </c>
      <c r="M805" s="3">
        <v>97.6576875</v>
      </c>
      <c r="N805" s="3">
        <v>97.654968</v>
      </c>
      <c r="O805" s="3">
        <v>97.461641</v>
      </c>
      <c r="P805" s="3">
        <v>97.125823</v>
      </c>
      <c r="Q805" s="3">
        <v>95.738137</v>
      </c>
      <c r="R805" s="3">
        <v>92.457655</v>
      </c>
      <c r="S805" s="3">
        <v>87.3139425</v>
      </c>
      <c r="T805" s="3">
        <v>81.5469735</v>
      </c>
      <c r="U805" s="3">
        <v>76.455049</v>
      </c>
      <c r="V805" s="3">
        <v>71.534069</v>
      </c>
      <c r="W805" s="3">
        <v>66.727551</v>
      </c>
      <c r="X805" s="3"/>
      <c r="Y805" s="3"/>
      <c r="Z805" s="3"/>
      <c r="AA805" s="3"/>
      <c r="AB805" s="3"/>
      <c r="AC805" s="3"/>
      <c r="AD805" s="3"/>
      <c r="AE805" s="3"/>
    </row>
    <row r="806" spans="1:31">
      <c r="A806" t="s">
        <v>70</v>
      </c>
      <c r="B806" t="s">
        <v>75</v>
      </c>
      <c r="C806" t="s">
        <v>38</v>
      </c>
      <c r="D806" t="s">
        <v>39</v>
      </c>
      <c r="E806" s="3"/>
      <c r="F806" s="3">
        <v>230.5956316</v>
      </c>
      <c r="G806" s="3">
        <v>234.233189</v>
      </c>
      <c r="H806" s="3">
        <v>252.420976</v>
      </c>
      <c r="I806" s="3">
        <v>269.380682</v>
      </c>
      <c r="J806" s="3">
        <v>284.595304</v>
      </c>
      <c r="K806" s="3">
        <v>298.050727</v>
      </c>
      <c r="L806" s="3">
        <v>310.163521</v>
      </c>
      <c r="M806" s="3">
        <v>320.387112</v>
      </c>
      <c r="N806" s="3">
        <v>328.458823</v>
      </c>
      <c r="O806" s="3">
        <v>334.104636</v>
      </c>
      <c r="P806" s="3">
        <v>337.388824</v>
      </c>
      <c r="Q806" s="3">
        <v>338.527701</v>
      </c>
      <c r="R806" s="3">
        <v>337.786008</v>
      </c>
      <c r="S806" s="3">
        <v>335.354618</v>
      </c>
      <c r="T806" s="3">
        <v>331.395398</v>
      </c>
      <c r="U806" s="3">
        <v>326.132821</v>
      </c>
      <c r="V806" s="3">
        <v>319.764104</v>
      </c>
      <c r="W806" s="3">
        <v>311.948222</v>
      </c>
      <c r="X806" s="3"/>
      <c r="Y806" s="3"/>
      <c r="Z806" s="3"/>
      <c r="AA806" s="3"/>
      <c r="AB806" s="3"/>
      <c r="AC806" s="3"/>
      <c r="AD806" s="3"/>
      <c r="AE806" s="3"/>
    </row>
    <row r="807" spans="1:31">
      <c r="A807" t="s">
        <v>70</v>
      </c>
      <c r="B807" t="s">
        <v>75</v>
      </c>
      <c r="C807" t="s">
        <v>60</v>
      </c>
      <c r="D807" t="s">
        <v>18</v>
      </c>
      <c r="E807" s="3"/>
      <c r="F807" s="3">
        <v>23290.976</v>
      </c>
      <c r="G807" s="3">
        <v>23564.13</v>
      </c>
      <c r="H807" s="3">
        <v>26964.68</v>
      </c>
      <c r="I807" s="3">
        <v>29873.95</v>
      </c>
      <c r="J807" s="3">
        <v>33684.71</v>
      </c>
      <c r="K807" s="3">
        <v>38487.38</v>
      </c>
      <c r="L807" s="3">
        <v>43959.75</v>
      </c>
      <c r="M807" s="3">
        <v>49585.76</v>
      </c>
      <c r="N807" s="3">
        <v>55465.34</v>
      </c>
      <c r="O807" s="3">
        <v>61760.71</v>
      </c>
      <c r="P807" s="3">
        <v>68529.2</v>
      </c>
      <c r="Q807" s="3">
        <v>75671.91</v>
      </c>
      <c r="R807" s="3">
        <v>83098.08</v>
      </c>
      <c r="S807" s="3">
        <v>90719.82</v>
      </c>
      <c r="T807" s="3">
        <v>98441.3</v>
      </c>
      <c r="U807" s="3">
        <v>106125.28</v>
      </c>
      <c r="V807" s="3">
        <v>113589.61</v>
      </c>
      <c r="W807" s="3">
        <v>120497.5</v>
      </c>
      <c r="X807" s="3"/>
      <c r="Y807" s="3"/>
      <c r="Z807" s="3"/>
      <c r="AA807" s="3"/>
      <c r="AB807" s="3"/>
      <c r="AC807" s="3"/>
      <c r="AD807" s="3"/>
      <c r="AE807" s="3"/>
    </row>
    <row r="808" spans="1:31">
      <c r="A808" t="s">
        <v>70</v>
      </c>
      <c r="B808" t="s">
        <v>75</v>
      </c>
      <c r="C808" t="s">
        <v>60</v>
      </c>
      <c r="D808" t="s">
        <v>31</v>
      </c>
      <c r="E808" s="3"/>
      <c r="F808" s="3">
        <v>46.9899294503557</v>
      </c>
      <c r="G808" s="3">
        <v>47.245718904649</v>
      </c>
      <c r="H808" s="3">
        <v>52.4352495495868</v>
      </c>
      <c r="I808" s="3">
        <v>56.2443917310695</v>
      </c>
      <c r="J808" s="3">
        <v>61.5401476691256</v>
      </c>
      <c r="K808" s="3">
        <v>68.4406836442461</v>
      </c>
      <c r="L808" s="3">
        <v>76.2701798905403</v>
      </c>
      <c r="M808" s="3">
        <v>84.1533689113423</v>
      </c>
      <c r="N808" s="3">
        <v>92.4581410646973</v>
      </c>
      <c r="O808" s="3">
        <v>101.44805929178</v>
      </c>
      <c r="P808" s="3">
        <v>111.261301641112</v>
      </c>
      <c r="Q808" s="3">
        <v>121.712144099681</v>
      </c>
      <c r="R808" s="3">
        <v>132.735250786625</v>
      </c>
      <c r="S808" s="3">
        <v>144.377474969755</v>
      </c>
      <c r="T808" s="3">
        <v>156.754108470688</v>
      </c>
      <c r="U808" s="3">
        <v>169.956824866663</v>
      </c>
      <c r="V808" s="3">
        <v>183.990133093127</v>
      </c>
      <c r="W808" s="3">
        <v>198.850745255331</v>
      </c>
      <c r="X808" s="3"/>
      <c r="Y808" s="3"/>
      <c r="Z808" s="3"/>
      <c r="AA808" s="3"/>
      <c r="AB808" s="3"/>
      <c r="AC808" s="3"/>
      <c r="AD808" s="3"/>
      <c r="AE808" s="3"/>
    </row>
    <row r="809" spans="1:31">
      <c r="A809" t="s">
        <v>70</v>
      </c>
      <c r="B809" t="s">
        <v>75</v>
      </c>
      <c r="C809" t="s">
        <v>60</v>
      </c>
      <c r="D809" t="s">
        <v>33</v>
      </c>
      <c r="E809" s="3"/>
      <c r="F809" s="3">
        <v>159.533211001352</v>
      </c>
      <c r="G809" s="3">
        <v>160.616172148941</v>
      </c>
      <c r="H809" s="3">
        <v>179.414957641565</v>
      </c>
      <c r="I809" s="3">
        <v>194.095839493426</v>
      </c>
      <c r="J809" s="3">
        <v>213.157886060779</v>
      </c>
      <c r="K809" s="3">
        <v>238.773177448813</v>
      </c>
      <c r="L809" s="3">
        <v>268.363350488112</v>
      </c>
      <c r="M809" s="3">
        <v>301.213823595779</v>
      </c>
      <c r="N809" s="3">
        <v>337.29637061296</v>
      </c>
      <c r="O809" s="3">
        <v>378.030721724915</v>
      </c>
      <c r="P809" s="3">
        <v>423.753689244664</v>
      </c>
      <c r="Q809" s="3">
        <v>477.627730973311</v>
      </c>
      <c r="R809" s="3">
        <v>541.697213348022</v>
      </c>
      <c r="S809" s="3">
        <v>615.659023115562</v>
      </c>
      <c r="T809" s="3">
        <v>698.698213737798</v>
      </c>
      <c r="U809" s="3">
        <v>783.961793677542</v>
      </c>
      <c r="V809" s="3">
        <v>875.174035723095</v>
      </c>
      <c r="W809" s="3">
        <v>971.738880184477</v>
      </c>
      <c r="X809" s="3"/>
      <c r="Y809" s="3"/>
      <c r="Z809" s="3"/>
      <c r="AA809" s="3"/>
      <c r="AB809" s="3"/>
      <c r="AC809" s="3"/>
      <c r="AD809" s="3"/>
      <c r="AE809" s="3"/>
    </row>
    <row r="810" spans="1:31">
      <c r="A810" t="s">
        <v>70</v>
      </c>
      <c r="B810" t="s">
        <v>75</v>
      </c>
      <c r="C810" t="s">
        <v>60</v>
      </c>
      <c r="D810" t="s">
        <v>37</v>
      </c>
      <c r="E810" s="3"/>
      <c r="F810" s="3">
        <v>145.994529</v>
      </c>
      <c r="G810" s="3">
        <v>146.710818</v>
      </c>
      <c r="H810" s="3">
        <v>150.292263</v>
      </c>
      <c r="I810" s="3">
        <v>153.913397</v>
      </c>
      <c r="J810" s="3">
        <v>158.027041</v>
      </c>
      <c r="K810" s="3">
        <v>161.188038</v>
      </c>
      <c r="L810" s="3">
        <v>163.806831</v>
      </c>
      <c r="M810" s="3">
        <v>164.619802</v>
      </c>
      <c r="N810" s="3">
        <v>164.440963</v>
      </c>
      <c r="O810" s="3">
        <v>163.3748435</v>
      </c>
      <c r="P810" s="3">
        <v>161.719418</v>
      </c>
      <c r="Q810" s="3">
        <v>158.4328235</v>
      </c>
      <c r="R810" s="3">
        <v>153.403189</v>
      </c>
      <c r="S810" s="3">
        <v>147.3540005</v>
      </c>
      <c r="T810" s="3">
        <v>140.8924455</v>
      </c>
      <c r="U810" s="3">
        <v>135.3704745</v>
      </c>
      <c r="V810" s="3">
        <v>129.790882</v>
      </c>
      <c r="W810" s="3">
        <v>124.0019335</v>
      </c>
      <c r="X810" s="3"/>
      <c r="Y810" s="3"/>
      <c r="Z810" s="3"/>
      <c r="AA810" s="3"/>
      <c r="AB810" s="3"/>
      <c r="AC810" s="3"/>
      <c r="AD810" s="3"/>
      <c r="AE810" s="3"/>
    </row>
    <row r="811" spans="1:31">
      <c r="A811" t="s">
        <v>70</v>
      </c>
      <c r="B811" t="s">
        <v>75</v>
      </c>
      <c r="C811" t="s">
        <v>60</v>
      </c>
      <c r="D811" t="s">
        <v>39</v>
      </c>
      <c r="E811" s="3"/>
      <c r="F811" s="3">
        <v>495.6588842</v>
      </c>
      <c r="G811" s="3">
        <v>498.756936</v>
      </c>
      <c r="H811" s="3">
        <v>514.247195</v>
      </c>
      <c r="I811" s="3">
        <v>531.145401</v>
      </c>
      <c r="J811" s="3">
        <v>547.36154</v>
      </c>
      <c r="K811" s="3">
        <v>562.346516</v>
      </c>
      <c r="L811" s="3">
        <v>576.368773</v>
      </c>
      <c r="M811" s="3">
        <v>589.230837</v>
      </c>
      <c r="N811" s="3">
        <v>599.896768</v>
      </c>
      <c r="O811" s="3">
        <v>608.791439</v>
      </c>
      <c r="P811" s="3">
        <v>615.930238</v>
      </c>
      <c r="Q811" s="3">
        <v>621.72851</v>
      </c>
      <c r="R811" s="3">
        <v>626.043794</v>
      </c>
      <c r="S811" s="3">
        <v>628.351618</v>
      </c>
      <c r="T811" s="3">
        <v>627.998213</v>
      </c>
      <c r="U811" s="3">
        <v>624.424939</v>
      </c>
      <c r="V811" s="3">
        <v>617.367943</v>
      </c>
      <c r="W811" s="3">
        <v>605.969567</v>
      </c>
      <c r="X811" s="3"/>
      <c r="Y811" s="3"/>
      <c r="Z811" s="3"/>
      <c r="AA811" s="3"/>
      <c r="AB811" s="3"/>
      <c r="AC811" s="3"/>
      <c r="AD811" s="3"/>
      <c r="AE811" s="3"/>
    </row>
    <row r="812" spans="1:31">
      <c r="A812" t="s">
        <v>70</v>
      </c>
      <c r="B812" t="s">
        <v>75</v>
      </c>
      <c r="C812" t="s">
        <v>63</v>
      </c>
      <c r="D812" t="s">
        <v>18</v>
      </c>
      <c r="E812" s="3"/>
      <c r="F812" s="3">
        <v>326.0964</v>
      </c>
      <c r="G812" s="3">
        <v>328.832</v>
      </c>
      <c r="H812" s="3">
        <v>365.437</v>
      </c>
      <c r="I812" s="3">
        <v>400.454</v>
      </c>
      <c r="J812" s="3">
        <v>447.531</v>
      </c>
      <c r="K812" s="3">
        <v>510.557</v>
      </c>
      <c r="L812" s="3">
        <v>586.381</v>
      </c>
      <c r="M812" s="3">
        <v>667.525</v>
      </c>
      <c r="N812" s="3">
        <v>753.057</v>
      </c>
      <c r="O812" s="3">
        <v>845.461</v>
      </c>
      <c r="P812" s="3">
        <v>944.844</v>
      </c>
      <c r="Q812" s="3">
        <v>1047.4</v>
      </c>
      <c r="R812" s="3">
        <v>1151.69</v>
      </c>
      <c r="S812" s="3">
        <v>1254.91</v>
      </c>
      <c r="T812" s="3">
        <v>1351.69</v>
      </c>
      <c r="U812" s="3">
        <v>1438.54</v>
      </c>
      <c r="V812" s="3">
        <v>1513.52</v>
      </c>
      <c r="W812" s="3">
        <v>1577.1</v>
      </c>
      <c r="X812" s="3"/>
      <c r="Y812" s="3"/>
      <c r="Z812" s="3"/>
      <c r="AA812" s="3"/>
      <c r="AB812" s="3"/>
      <c r="AC812" s="3"/>
      <c r="AD812" s="3"/>
      <c r="AE812" s="3"/>
    </row>
    <row r="813" spans="1:31">
      <c r="A813" t="s">
        <v>70</v>
      </c>
      <c r="B813" t="s">
        <v>75</v>
      </c>
      <c r="C813" t="s">
        <v>63</v>
      </c>
      <c r="D813" t="s">
        <v>31</v>
      </c>
      <c r="E813" s="3"/>
      <c r="F813" s="3">
        <v>61.2211196833724</v>
      </c>
      <c r="G813" s="3">
        <v>61.2584175554607</v>
      </c>
      <c r="H813" s="3">
        <v>65.5490495453287</v>
      </c>
      <c r="I813" s="3">
        <v>69.3872840863253</v>
      </c>
      <c r="J813" s="3">
        <v>74.8962486858502</v>
      </c>
      <c r="K813" s="3">
        <v>82.573916024991</v>
      </c>
      <c r="L813" s="3">
        <v>91.666374858838</v>
      </c>
      <c r="M813" s="3">
        <v>100.820915833472</v>
      </c>
      <c r="N813" s="3">
        <v>110.363603695391</v>
      </c>
      <c r="O813" s="3">
        <v>120.672985246244</v>
      </c>
      <c r="P813" s="3">
        <v>131.933868016701</v>
      </c>
      <c r="Q813" s="3">
        <v>143.577930780742</v>
      </c>
      <c r="R813" s="3">
        <v>155.469385413397</v>
      </c>
      <c r="S813" s="3">
        <v>167.701187703561</v>
      </c>
      <c r="T813" s="3">
        <v>180.553459153101</v>
      </c>
      <c r="U813" s="3">
        <v>194.149206095562</v>
      </c>
      <c r="V813" s="3">
        <v>208.358944785678</v>
      </c>
      <c r="W813" s="3">
        <v>222.842492987336</v>
      </c>
      <c r="X813" s="3"/>
      <c r="Y813" s="3"/>
      <c r="Z813" s="3"/>
      <c r="AA813" s="3"/>
      <c r="AB813" s="3"/>
      <c r="AC813" s="3"/>
      <c r="AD813" s="3"/>
      <c r="AE813" s="3"/>
    </row>
    <row r="814" spans="1:31">
      <c r="A814" t="s">
        <v>70</v>
      </c>
      <c r="B814" t="s">
        <v>75</v>
      </c>
      <c r="C814" t="s">
        <v>63</v>
      </c>
      <c r="D814" t="s">
        <v>33</v>
      </c>
      <c r="E814" s="3"/>
      <c r="F814" s="3">
        <v>206.788115176862</v>
      </c>
      <c r="G814" s="3">
        <v>207.036412322505</v>
      </c>
      <c r="H814" s="3">
        <v>222.164940462602</v>
      </c>
      <c r="I814" s="3">
        <v>237.672265416346</v>
      </c>
      <c r="J814" s="3">
        <v>261.92280747754</v>
      </c>
      <c r="K814" s="3">
        <v>296.235502109536</v>
      </c>
      <c r="L814" s="3">
        <v>335.197826859911</v>
      </c>
      <c r="M814" s="3">
        <v>379.065143951341</v>
      </c>
      <c r="N814" s="3">
        <v>427.236930900934</v>
      </c>
      <c r="O814" s="3">
        <v>480.194813032027</v>
      </c>
      <c r="P814" s="3">
        <v>537.188080983815</v>
      </c>
      <c r="Q814" s="3">
        <v>600.406251585354</v>
      </c>
      <c r="R814" s="3">
        <v>673.610859283887</v>
      </c>
      <c r="S814" s="3">
        <v>756.441972218807</v>
      </c>
      <c r="T814" s="3">
        <v>841.393348231239</v>
      </c>
      <c r="U814" s="3">
        <v>917.105469934155</v>
      </c>
      <c r="V814" s="3">
        <v>991.91763292979</v>
      </c>
      <c r="W814" s="3">
        <v>1067.5806075482</v>
      </c>
      <c r="X814" s="3"/>
      <c r="Y814" s="3"/>
      <c r="Z814" s="3"/>
      <c r="AA814" s="3"/>
      <c r="AB814" s="3"/>
      <c r="AC814" s="3"/>
      <c r="AD814" s="3"/>
      <c r="AE814" s="3"/>
    </row>
    <row r="815" spans="1:31">
      <c r="A815" t="s">
        <v>70</v>
      </c>
      <c r="B815" t="s">
        <v>75</v>
      </c>
      <c r="C815" t="s">
        <v>63</v>
      </c>
      <c r="D815" t="s">
        <v>37</v>
      </c>
      <c r="E815" s="3"/>
      <c r="F815" s="3">
        <v>1.5769591</v>
      </c>
      <c r="G815" s="3">
        <v>1.588281</v>
      </c>
      <c r="H815" s="3">
        <v>1.6448905</v>
      </c>
      <c r="I815" s="3">
        <v>1.6849</v>
      </c>
      <c r="J815" s="3">
        <v>1.708637</v>
      </c>
      <c r="K815" s="3">
        <v>1.7234835</v>
      </c>
      <c r="L815" s="3">
        <v>1.749358</v>
      </c>
      <c r="M815" s="3">
        <v>1.760977</v>
      </c>
      <c r="N815" s="3">
        <v>1.7626215</v>
      </c>
      <c r="O815" s="3">
        <v>1.7606625</v>
      </c>
      <c r="P815" s="3">
        <v>1.75887</v>
      </c>
      <c r="Q815" s="3">
        <v>1.7444855</v>
      </c>
      <c r="R815" s="3">
        <v>1.709726</v>
      </c>
      <c r="S815" s="3">
        <v>1.658964</v>
      </c>
      <c r="T815" s="3">
        <v>1.60649</v>
      </c>
      <c r="U815" s="3">
        <v>1.5685655</v>
      </c>
      <c r="V815" s="3">
        <v>1.5258525</v>
      </c>
      <c r="W815" s="3">
        <v>1.4772655</v>
      </c>
      <c r="X815" s="3"/>
      <c r="Y815" s="3"/>
      <c r="Z815" s="3"/>
      <c r="AA815" s="3"/>
      <c r="AB815" s="3"/>
      <c r="AC815" s="3"/>
      <c r="AD815" s="3"/>
      <c r="AE815" s="3"/>
    </row>
    <row r="816" spans="1:31">
      <c r="A816" t="s">
        <v>70</v>
      </c>
      <c r="B816" t="s">
        <v>75</v>
      </c>
      <c r="C816" t="s">
        <v>63</v>
      </c>
      <c r="D816" t="s">
        <v>39</v>
      </c>
      <c r="E816" s="3"/>
      <c r="F816" s="3">
        <v>5.3265344</v>
      </c>
      <c r="G816" s="3">
        <v>5.367948</v>
      </c>
      <c r="H816" s="3">
        <v>5.575016</v>
      </c>
      <c r="I816" s="3">
        <v>5.771288</v>
      </c>
      <c r="J816" s="3">
        <v>5.975346</v>
      </c>
      <c r="K816" s="3">
        <v>6.18303</v>
      </c>
      <c r="L816" s="3">
        <v>6.396904</v>
      </c>
      <c r="M816" s="3">
        <v>6.62089799999999</v>
      </c>
      <c r="N816" s="3">
        <v>6.823418</v>
      </c>
      <c r="O816" s="3">
        <v>7.006216</v>
      </c>
      <c r="P816" s="3">
        <v>7.161497</v>
      </c>
      <c r="Q816" s="3">
        <v>7.294993</v>
      </c>
      <c r="R816" s="3">
        <v>7.407825</v>
      </c>
      <c r="S816" s="3">
        <v>7.483012</v>
      </c>
      <c r="T816" s="3">
        <v>7.48637</v>
      </c>
      <c r="U816" s="3">
        <v>7.40945599999999</v>
      </c>
      <c r="V816" s="3">
        <v>7.264003</v>
      </c>
      <c r="W816" s="3">
        <v>7.077196</v>
      </c>
      <c r="X816" s="3"/>
      <c r="Y816" s="3"/>
      <c r="Z816" s="3"/>
      <c r="AA816" s="3"/>
      <c r="AB816" s="3"/>
      <c r="AC816" s="3"/>
      <c r="AD816" s="3"/>
      <c r="AE816" s="3"/>
    </row>
    <row r="817" spans="1:31">
      <c r="A817" t="s">
        <v>70</v>
      </c>
      <c r="B817" t="s">
        <v>75</v>
      </c>
      <c r="C817" t="s">
        <v>50</v>
      </c>
      <c r="D817" t="s">
        <v>18</v>
      </c>
      <c r="E817" s="3"/>
      <c r="F817" s="3">
        <v>1158.742</v>
      </c>
      <c r="G817" s="3">
        <v>1194.22</v>
      </c>
      <c r="H817" s="3">
        <v>1427.74</v>
      </c>
      <c r="I817" s="3">
        <v>1691.87</v>
      </c>
      <c r="J817" s="3">
        <v>1971.93</v>
      </c>
      <c r="K817" s="3">
        <v>2256.64</v>
      </c>
      <c r="L817" s="3">
        <v>2485.29</v>
      </c>
      <c r="M817" s="3">
        <v>2670.76</v>
      </c>
      <c r="N817" s="3">
        <v>2833.94</v>
      </c>
      <c r="O817" s="3">
        <v>2997.42</v>
      </c>
      <c r="P817" s="3">
        <v>3164.99</v>
      </c>
      <c r="Q817" s="3">
        <v>3325.89</v>
      </c>
      <c r="R817" s="3">
        <v>3471.53</v>
      </c>
      <c r="S817" s="3">
        <v>3599.33</v>
      </c>
      <c r="T817" s="3">
        <v>3713.77</v>
      </c>
      <c r="U817" s="3">
        <v>3821.93</v>
      </c>
      <c r="V817" s="3">
        <v>3928.84</v>
      </c>
      <c r="W817" s="3">
        <v>4034.17</v>
      </c>
      <c r="X817" s="3"/>
      <c r="Y817" s="3"/>
      <c r="Z817" s="3"/>
      <c r="AA817" s="3"/>
      <c r="AB817" s="3"/>
      <c r="AC817" s="3"/>
      <c r="AD817" s="3"/>
      <c r="AE817" s="3"/>
    </row>
    <row r="818" spans="1:31">
      <c r="A818" t="s">
        <v>70</v>
      </c>
      <c r="B818" t="s">
        <v>75</v>
      </c>
      <c r="C818" t="s">
        <v>50</v>
      </c>
      <c r="D818" t="s">
        <v>31</v>
      </c>
      <c r="E818" s="3"/>
      <c r="F818" s="3">
        <v>30.1964981462414</v>
      </c>
      <c r="G818" s="3">
        <v>31.0364678627332</v>
      </c>
      <c r="H818" s="3">
        <v>36.6079519977223</v>
      </c>
      <c r="I818" s="3">
        <v>44.2531114655701</v>
      </c>
      <c r="J818" s="3">
        <v>52.6229832366365</v>
      </c>
      <c r="K818" s="3">
        <v>61.389385896399</v>
      </c>
      <c r="L818" s="3">
        <v>68.8336631285861</v>
      </c>
      <c r="M818" s="3">
        <v>75.1982776104193</v>
      </c>
      <c r="N818" s="3">
        <v>81.2549842845404</v>
      </c>
      <c r="O818" s="3">
        <v>87.6549651743889</v>
      </c>
      <c r="P818" s="3">
        <v>94.5690990951636</v>
      </c>
      <c r="Q818" s="3">
        <v>101.76597964607</v>
      </c>
      <c r="R818" s="3">
        <v>109.061590536219</v>
      </c>
      <c r="S818" s="3">
        <v>116.37876959569</v>
      </c>
      <c r="T818" s="3">
        <v>123.794066450264</v>
      </c>
      <c r="U818" s="3">
        <v>131.422909440839</v>
      </c>
      <c r="V818" s="3">
        <v>139.313656035291</v>
      </c>
      <c r="W818" s="3">
        <v>147.384104494069</v>
      </c>
      <c r="X818" s="3"/>
      <c r="Y818" s="3"/>
      <c r="Z818" s="3"/>
      <c r="AA818" s="3"/>
      <c r="AB818" s="3"/>
      <c r="AC818" s="3"/>
      <c r="AD818" s="3"/>
      <c r="AE818" s="3"/>
    </row>
    <row r="819" spans="1:31">
      <c r="A819" t="s">
        <v>70</v>
      </c>
      <c r="B819" t="s">
        <v>75</v>
      </c>
      <c r="C819" t="s">
        <v>50</v>
      </c>
      <c r="D819" t="s">
        <v>33</v>
      </c>
      <c r="E819" s="3"/>
      <c r="F819" s="3">
        <v>97.3108519905033</v>
      </c>
      <c r="G819" s="3">
        <v>100.637048308008</v>
      </c>
      <c r="H819" s="3">
        <v>122.432411840221</v>
      </c>
      <c r="I819" s="3">
        <v>150.808059491755</v>
      </c>
      <c r="J819" s="3">
        <v>179.904353538836</v>
      </c>
      <c r="K819" s="3">
        <v>214.332151959809</v>
      </c>
      <c r="L819" s="3">
        <v>250.950623324961</v>
      </c>
      <c r="M819" s="3">
        <v>292.006907332886</v>
      </c>
      <c r="N819" s="3">
        <v>333.277707471235</v>
      </c>
      <c r="O819" s="3">
        <v>373.220656493668</v>
      </c>
      <c r="P819" s="3">
        <v>407.715364566962</v>
      </c>
      <c r="Q819" s="3">
        <v>440.911351217922</v>
      </c>
      <c r="R819" s="3">
        <v>483.01829352496</v>
      </c>
      <c r="S819" s="3">
        <v>530.324439217485</v>
      </c>
      <c r="T819" s="3">
        <v>584.036755391548</v>
      </c>
      <c r="U819" s="3">
        <v>633.931673287659</v>
      </c>
      <c r="V819" s="3">
        <v>681.958799436324</v>
      </c>
      <c r="W819" s="3">
        <v>730.752705156426</v>
      </c>
      <c r="X819" s="3"/>
      <c r="Y819" s="3"/>
      <c r="Z819" s="3"/>
      <c r="AA819" s="3"/>
      <c r="AB819" s="3"/>
      <c r="AC819" s="3"/>
      <c r="AD819" s="3"/>
      <c r="AE819" s="3"/>
    </row>
    <row r="820" spans="1:31">
      <c r="A820" t="s">
        <v>70</v>
      </c>
      <c r="B820" t="s">
        <v>75</v>
      </c>
      <c r="C820" t="s">
        <v>50</v>
      </c>
      <c r="D820" t="s">
        <v>37</v>
      </c>
      <c r="E820" s="3"/>
      <c r="F820" s="3">
        <v>11.9076339</v>
      </c>
      <c r="G820" s="3">
        <v>11.866604</v>
      </c>
      <c r="H820" s="3">
        <v>11.6614545</v>
      </c>
      <c r="I820" s="3">
        <v>11.2186975</v>
      </c>
      <c r="J820" s="3">
        <v>10.960991</v>
      </c>
      <c r="K820" s="3">
        <v>10.528705</v>
      </c>
      <c r="L820" s="3">
        <v>9.903502</v>
      </c>
      <c r="M820" s="3">
        <v>9.146222</v>
      </c>
      <c r="N820" s="3">
        <v>8.503239</v>
      </c>
      <c r="O820" s="3">
        <v>8.0312275</v>
      </c>
      <c r="P820" s="3">
        <v>7.762744</v>
      </c>
      <c r="Q820" s="3">
        <v>7.543217</v>
      </c>
      <c r="R820" s="3">
        <v>7.1871605</v>
      </c>
      <c r="S820" s="3">
        <v>6.787034</v>
      </c>
      <c r="T820" s="3">
        <v>6.358795</v>
      </c>
      <c r="U820" s="3">
        <v>6.0289305</v>
      </c>
      <c r="V820" s="3">
        <v>5.7611105</v>
      </c>
      <c r="W820" s="3">
        <v>5.520568</v>
      </c>
      <c r="X820" s="3"/>
      <c r="Y820" s="3"/>
      <c r="Z820" s="3"/>
      <c r="AA820" s="3"/>
      <c r="AB820" s="3"/>
      <c r="AC820" s="3"/>
      <c r="AD820" s="3"/>
      <c r="AE820" s="3"/>
    </row>
    <row r="821" spans="1:31">
      <c r="A821" t="s">
        <v>70</v>
      </c>
      <c r="B821" t="s">
        <v>75</v>
      </c>
      <c r="C821" t="s">
        <v>50</v>
      </c>
      <c r="D821" t="s">
        <v>39</v>
      </c>
      <c r="E821" s="3"/>
      <c r="F821" s="3">
        <v>38.37339</v>
      </c>
      <c r="G821" s="3">
        <v>38.477961</v>
      </c>
      <c r="H821" s="3">
        <v>39.000816</v>
      </c>
      <c r="I821" s="3">
        <v>38.231662</v>
      </c>
      <c r="J821" s="3">
        <v>37.47279</v>
      </c>
      <c r="K821" s="3">
        <v>36.759449</v>
      </c>
      <c r="L821" s="3">
        <v>36.105735</v>
      </c>
      <c r="M821" s="3">
        <v>35.516239</v>
      </c>
      <c r="N821" s="3">
        <v>34.877122</v>
      </c>
      <c r="O821" s="3">
        <v>34.195667</v>
      </c>
      <c r="P821" s="3">
        <v>33.467486</v>
      </c>
      <c r="Q821" s="3">
        <v>32.681747</v>
      </c>
      <c r="R821" s="3">
        <v>31.830913</v>
      </c>
      <c r="S821" s="3">
        <v>30.92772</v>
      </c>
      <c r="T821" s="3">
        <v>29.99958</v>
      </c>
      <c r="U821" s="3">
        <v>29.081155</v>
      </c>
      <c r="V821" s="3">
        <v>28.201399</v>
      </c>
      <c r="W821" s="3">
        <v>27.371812</v>
      </c>
      <c r="X821" s="3"/>
      <c r="Y821" s="3"/>
      <c r="Z821" s="3"/>
      <c r="AA821" s="3"/>
      <c r="AB821" s="3"/>
      <c r="AC821" s="3"/>
      <c r="AD821" s="3"/>
      <c r="AE821" s="3"/>
    </row>
    <row r="822" spans="1:31">
      <c r="A822" t="s">
        <v>70</v>
      </c>
      <c r="B822" t="s">
        <v>75</v>
      </c>
      <c r="C822" t="s">
        <v>19</v>
      </c>
      <c r="D822" t="s">
        <v>18</v>
      </c>
      <c r="E822" s="3"/>
      <c r="F822" s="3">
        <v>15477.50002104</v>
      </c>
      <c r="G822" s="3">
        <v>15976.2612063</v>
      </c>
      <c r="H822" s="3">
        <v>19509.82243965</v>
      </c>
      <c r="I822" s="3">
        <v>24057.37768296</v>
      </c>
      <c r="J822" s="3">
        <v>29980.19832204</v>
      </c>
      <c r="K822" s="3">
        <v>37238.04774693</v>
      </c>
      <c r="L822" s="3">
        <v>45445.97842151</v>
      </c>
      <c r="M822" s="3">
        <v>53879.75533379</v>
      </c>
      <c r="N822" s="3">
        <v>62706.4044449</v>
      </c>
      <c r="O822" s="3">
        <v>72208.3448737</v>
      </c>
      <c r="P822" s="3">
        <v>82568.6443275</v>
      </c>
      <c r="Q822" s="3">
        <v>93570.3038427</v>
      </c>
      <c r="R822" s="3">
        <v>105104.3141163</v>
      </c>
      <c r="S822" s="3">
        <v>117006.7493751</v>
      </c>
      <c r="T822" s="3">
        <v>129217.0717275</v>
      </c>
      <c r="U822" s="3">
        <v>141739.8196911</v>
      </c>
      <c r="V822" s="3">
        <v>154542.387261</v>
      </c>
      <c r="W822" s="3">
        <v>167559.4806423</v>
      </c>
      <c r="X822" s="3"/>
      <c r="Y822" s="3"/>
      <c r="Z822" s="3"/>
      <c r="AA822" s="3"/>
      <c r="AB822" s="3"/>
      <c r="AC822" s="3"/>
      <c r="AD822" s="3"/>
      <c r="AE822" s="3"/>
    </row>
    <row r="823" spans="1:31">
      <c r="A823" t="s">
        <v>70</v>
      </c>
      <c r="B823" t="s">
        <v>75</v>
      </c>
      <c r="C823" t="s">
        <v>19</v>
      </c>
      <c r="D823" t="s">
        <v>31</v>
      </c>
      <c r="E823" s="3"/>
      <c r="F823" s="3">
        <v>11.4092836200978</v>
      </c>
      <c r="G823" s="3">
        <v>11.6634718590253</v>
      </c>
      <c r="H823" s="3">
        <v>13.588505728207</v>
      </c>
      <c r="I823" s="3">
        <v>16.1205763241687</v>
      </c>
      <c r="J823" s="3">
        <v>19.5099610048347</v>
      </c>
      <c r="K823" s="3">
        <v>23.7391774769835</v>
      </c>
      <c r="L823" s="3">
        <v>28.5443902613298</v>
      </c>
      <c r="M823" s="3">
        <v>33.5400418364558</v>
      </c>
      <c r="N823" s="3">
        <v>38.9402896312829</v>
      </c>
      <c r="O823" s="3">
        <v>45.0340739650007</v>
      </c>
      <c r="P823" s="3">
        <v>51.9816570069479</v>
      </c>
      <c r="Q823" s="3">
        <v>59.7221455690551</v>
      </c>
      <c r="R823" s="3">
        <v>68.2799983001512</v>
      </c>
      <c r="S823" s="3">
        <v>77.6524002840846</v>
      </c>
      <c r="T823" s="3">
        <v>87.9132515882641</v>
      </c>
      <c r="U823" s="3">
        <v>99.1846966495341</v>
      </c>
      <c r="V823" s="3">
        <v>111.57923641276</v>
      </c>
      <c r="W823" s="3">
        <v>125.192072684892</v>
      </c>
      <c r="X823" s="3"/>
      <c r="Y823" s="3"/>
      <c r="Z823" s="3"/>
      <c r="AA823" s="3"/>
      <c r="AB823" s="3"/>
      <c r="AC823" s="3"/>
      <c r="AD823" s="3"/>
      <c r="AE823" s="3"/>
    </row>
    <row r="824" spans="1:31">
      <c r="A824" t="s">
        <v>70</v>
      </c>
      <c r="B824" t="s">
        <v>75</v>
      </c>
      <c r="C824" t="s">
        <v>19</v>
      </c>
      <c r="D824" t="s">
        <v>33</v>
      </c>
      <c r="E824" s="3"/>
      <c r="F824" s="3">
        <v>40.0142410083503</v>
      </c>
      <c r="G824" s="3">
        <v>40.8008310903003</v>
      </c>
      <c r="H824" s="3">
        <v>46.9659828572058</v>
      </c>
      <c r="I824" s="3">
        <v>55.0329336946308</v>
      </c>
      <c r="J824" s="3">
        <v>65.6432834630737</v>
      </c>
      <c r="K824" s="3">
        <v>78.8448358751884</v>
      </c>
      <c r="L824" s="3">
        <v>94.081767492523</v>
      </c>
      <c r="M824" s="3">
        <v>110.909186129534</v>
      </c>
      <c r="N824" s="3">
        <v>130.054057413617</v>
      </c>
      <c r="O824" s="3">
        <v>152.687000053769</v>
      </c>
      <c r="P824" s="3">
        <v>179.490415310802</v>
      </c>
      <c r="Q824" s="3">
        <v>210.729287963214</v>
      </c>
      <c r="R824" s="3">
        <v>247.932937795874</v>
      </c>
      <c r="S824" s="3">
        <v>292.975986474569</v>
      </c>
      <c r="T824" s="3">
        <v>347.138752317919</v>
      </c>
      <c r="U824" s="3">
        <v>409.495863402532</v>
      </c>
      <c r="V824" s="3">
        <v>480.527762139559</v>
      </c>
      <c r="W824" s="3">
        <v>561.041216411409</v>
      </c>
      <c r="X824" s="3"/>
      <c r="Y824" s="3"/>
      <c r="Z824" s="3"/>
      <c r="AA824" s="3"/>
      <c r="AB824" s="3"/>
      <c r="AC824" s="3"/>
      <c r="AD824" s="3"/>
      <c r="AE824" s="3"/>
    </row>
    <row r="825" spans="1:31">
      <c r="A825" t="s">
        <v>70</v>
      </c>
      <c r="B825" t="s">
        <v>75</v>
      </c>
      <c r="C825" t="s">
        <v>19</v>
      </c>
      <c r="D825" t="s">
        <v>37</v>
      </c>
      <c r="E825" s="3"/>
      <c r="F825" s="3">
        <v>386.79979005</v>
      </c>
      <c r="G825" s="3">
        <v>391.5670534</v>
      </c>
      <c r="H825" s="3">
        <v>415.4032611</v>
      </c>
      <c r="I825" s="3">
        <v>437.1451069</v>
      </c>
      <c r="J825" s="3">
        <v>456.71387445</v>
      </c>
      <c r="K825" s="3">
        <v>472.2953296</v>
      </c>
      <c r="L825" s="3">
        <v>483.04766835</v>
      </c>
      <c r="M825" s="3">
        <v>485.8006556</v>
      </c>
      <c r="N825" s="3">
        <v>482.15646395</v>
      </c>
      <c r="O825" s="3">
        <v>472.91743795</v>
      </c>
      <c r="P825" s="3">
        <v>460.01701085</v>
      </c>
      <c r="Q825" s="3">
        <v>444.0308452</v>
      </c>
      <c r="R825" s="3">
        <v>423.92235195</v>
      </c>
      <c r="S825" s="3">
        <v>399.37317315</v>
      </c>
      <c r="T825" s="3">
        <v>372.2346493</v>
      </c>
      <c r="U825" s="3">
        <v>346.1324823</v>
      </c>
      <c r="V825" s="3">
        <v>321.6096955</v>
      </c>
      <c r="W825" s="3">
        <v>298.658058875</v>
      </c>
      <c r="X825" s="3"/>
      <c r="Y825" s="3"/>
      <c r="Z825" s="3"/>
      <c r="AA825" s="3"/>
      <c r="AB825" s="3"/>
      <c r="AC825" s="3"/>
      <c r="AD825" s="3"/>
      <c r="AE825" s="3"/>
    </row>
    <row r="826" spans="1:31">
      <c r="A826" t="s">
        <v>70</v>
      </c>
      <c r="B826" t="s">
        <v>75</v>
      </c>
      <c r="C826" t="s">
        <v>19</v>
      </c>
      <c r="D826" t="s">
        <v>39</v>
      </c>
      <c r="E826" s="3"/>
      <c r="F826" s="3">
        <v>1356.5707135</v>
      </c>
      <c r="G826" s="3">
        <v>1369.7689161</v>
      </c>
      <c r="H826" s="3">
        <v>1435.759224</v>
      </c>
      <c r="I826" s="3">
        <v>1492.3398022</v>
      </c>
      <c r="J826" s="3">
        <v>1536.6611094</v>
      </c>
      <c r="K826" s="3">
        <v>1568.6326025</v>
      </c>
      <c r="L826" s="3">
        <v>1592.1159291</v>
      </c>
      <c r="M826" s="3">
        <v>1606.430773</v>
      </c>
      <c r="N826" s="3">
        <v>1610.3219837</v>
      </c>
      <c r="O826" s="3">
        <v>1603.4157809</v>
      </c>
      <c r="P826" s="3">
        <v>1588.4188593</v>
      </c>
      <c r="Q826" s="3">
        <v>1566.7605869</v>
      </c>
      <c r="R826" s="3">
        <v>1539.3133675</v>
      </c>
      <c r="S826" s="3">
        <v>1506.8014504</v>
      </c>
      <c r="T826" s="3">
        <v>1469.8247351</v>
      </c>
      <c r="U826" s="3">
        <v>1429.0492836</v>
      </c>
      <c r="V826" s="3">
        <v>1385.0461092</v>
      </c>
      <c r="W826" s="3">
        <v>1338.4192549</v>
      </c>
      <c r="X826" s="3"/>
      <c r="Y826" s="3"/>
      <c r="Z826" s="3"/>
      <c r="AA826" s="3"/>
      <c r="AB826" s="3"/>
      <c r="AC826" s="3"/>
      <c r="AD826" s="3"/>
      <c r="AE826" s="3"/>
    </row>
    <row r="827" spans="1:31">
      <c r="A827" t="s">
        <v>70</v>
      </c>
      <c r="B827" t="s">
        <v>75</v>
      </c>
      <c r="C827" t="s">
        <v>42</v>
      </c>
      <c r="D827" t="s">
        <v>18</v>
      </c>
      <c r="E827" s="3"/>
      <c r="F827" s="3">
        <v>3821.5516</v>
      </c>
      <c r="G827" s="3">
        <v>3853.416</v>
      </c>
      <c r="H827" s="3">
        <v>4114.417</v>
      </c>
      <c r="I827" s="3">
        <v>4427.1</v>
      </c>
      <c r="J827" s="3">
        <v>4972.877</v>
      </c>
      <c r="K827" s="3">
        <v>5704.695</v>
      </c>
      <c r="L827" s="3">
        <v>6603.409</v>
      </c>
      <c r="M827" s="3">
        <v>7581.405</v>
      </c>
      <c r="N827" s="3">
        <v>8681.732</v>
      </c>
      <c r="O827" s="3">
        <v>9963.237</v>
      </c>
      <c r="P827" s="3">
        <v>11394.725</v>
      </c>
      <c r="Q827" s="3">
        <v>12955.986</v>
      </c>
      <c r="R827" s="3">
        <v>14616.791</v>
      </c>
      <c r="S827" s="3">
        <v>16370.937</v>
      </c>
      <c r="T827" s="3">
        <v>18231.958</v>
      </c>
      <c r="U827" s="3">
        <v>20222.801</v>
      </c>
      <c r="V827" s="3">
        <v>22346.884</v>
      </c>
      <c r="W827" s="3">
        <v>24563.669</v>
      </c>
      <c r="X827" s="3"/>
      <c r="Y827" s="3"/>
      <c r="Z827" s="3"/>
      <c r="AA827" s="3"/>
      <c r="AB827" s="3"/>
      <c r="AC827" s="3"/>
      <c r="AD827" s="3"/>
      <c r="AE827" s="3"/>
    </row>
    <row r="828" spans="1:31">
      <c r="A828" t="s">
        <v>70</v>
      </c>
      <c r="B828" t="s">
        <v>75</v>
      </c>
      <c r="C828" t="s">
        <v>42</v>
      </c>
      <c r="D828" t="s">
        <v>31</v>
      </c>
      <c r="E828" s="3"/>
      <c r="F828" s="3">
        <v>24.6034682022632</v>
      </c>
      <c r="G828" s="3">
        <v>24.7931351083207</v>
      </c>
      <c r="H828" s="3">
        <v>26.3901054395296</v>
      </c>
      <c r="I828" s="3">
        <v>28.5278914025766</v>
      </c>
      <c r="J828" s="3">
        <v>32.1217798120453</v>
      </c>
      <c r="K828" s="3">
        <v>36.8084475470839</v>
      </c>
      <c r="L828" s="3">
        <v>42.3983794561955</v>
      </c>
      <c r="M828" s="3">
        <v>48.361043381519</v>
      </c>
      <c r="N828" s="3">
        <v>55.1277705210888</v>
      </c>
      <c r="O828" s="3">
        <v>63.134984023484</v>
      </c>
      <c r="P828" s="3">
        <v>72.3134381074463</v>
      </c>
      <c r="Q828" s="3">
        <v>82.5914738694567</v>
      </c>
      <c r="R828" s="3">
        <v>93.8530696184249</v>
      </c>
      <c r="S828" s="3">
        <v>106.166068715268</v>
      </c>
      <c r="T828" s="3">
        <v>119.748446764094</v>
      </c>
      <c r="U828" s="3">
        <v>134.850807381727</v>
      </c>
      <c r="V828" s="3">
        <v>151.597563181514</v>
      </c>
      <c r="W828" s="3">
        <v>169.992292388579</v>
      </c>
      <c r="X828" s="3"/>
      <c r="Y828" s="3"/>
      <c r="Z828" s="3"/>
      <c r="AA828" s="3"/>
      <c r="AB828" s="3"/>
      <c r="AC828" s="3"/>
      <c r="AD828" s="3"/>
      <c r="AE828" s="3"/>
    </row>
    <row r="829" spans="1:31">
      <c r="A829" t="s">
        <v>70</v>
      </c>
      <c r="B829" t="s">
        <v>75</v>
      </c>
      <c r="C829" t="s">
        <v>42</v>
      </c>
      <c r="D829" t="s">
        <v>33</v>
      </c>
      <c r="E829" s="3"/>
      <c r="F829" s="3">
        <v>78.322648815189</v>
      </c>
      <c r="G829" s="3">
        <v>79.4305012950999</v>
      </c>
      <c r="H829" s="3">
        <v>87.3248764769533</v>
      </c>
      <c r="I829" s="3">
        <v>95.8752858543596</v>
      </c>
      <c r="J829" s="3">
        <v>107.067112307674</v>
      </c>
      <c r="K829" s="3">
        <v>123.167740080713</v>
      </c>
      <c r="L829" s="3">
        <v>144.585202961525</v>
      </c>
      <c r="M829" s="3">
        <v>172.081668625</v>
      </c>
      <c r="N829" s="3">
        <v>206.265310970889</v>
      </c>
      <c r="O829" s="3">
        <v>240.455306243066</v>
      </c>
      <c r="P829" s="3">
        <v>274.018753218731</v>
      </c>
      <c r="Q829" s="3">
        <v>313.933094402917</v>
      </c>
      <c r="R829" s="3">
        <v>364.22050160162</v>
      </c>
      <c r="S829" s="3">
        <v>430.929541314262</v>
      </c>
      <c r="T829" s="3">
        <v>510.345899962932</v>
      </c>
      <c r="U829" s="3">
        <v>593.055269992953</v>
      </c>
      <c r="V829" s="3">
        <v>683.093541200426</v>
      </c>
      <c r="W829" s="3">
        <v>784.861798046625</v>
      </c>
      <c r="X829" s="3"/>
      <c r="Y829" s="3"/>
      <c r="Z829" s="3"/>
      <c r="AA829" s="3"/>
      <c r="AB829" s="3"/>
      <c r="AC829" s="3"/>
      <c r="AD829" s="3"/>
      <c r="AE829" s="3"/>
    </row>
    <row r="830" spans="1:31">
      <c r="A830" t="s">
        <v>70</v>
      </c>
      <c r="B830" t="s">
        <v>75</v>
      </c>
      <c r="C830" t="s">
        <v>42</v>
      </c>
      <c r="D830" t="s">
        <v>37</v>
      </c>
      <c r="E830" s="3"/>
      <c r="F830" s="3">
        <v>48.7924203</v>
      </c>
      <c r="G830" s="3">
        <v>48.5130515</v>
      </c>
      <c r="H830" s="3">
        <v>47.1162075</v>
      </c>
      <c r="I830" s="3">
        <v>46.175612</v>
      </c>
      <c r="J830" s="3">
        <v>46.446354</v>
      </c>
      <c r="K830" s="3">
        <v>46.3164705</v>
      </c>
      <c r="L830" s="3">
        <v>45.6714025</v>
      </c>
      <c r="M830" s="3">
        <v>44.057017</v>
      </c>
      <c r="N830" s="3">
        <v>42.0901215</v>
      </c>
      <c r="O830" s="3">
        <v>41.434881</v>
      </c>
      <c r="P830" s="3">
        <v>41.5837415</v>
      </c>
      <c r="Q830" s="3">
        <v>41.2698955</v>
      </c>
      <c r="R830" s="3">
        <v>40.1317085</v>
      </c>
      <c r="S830" s="3">
        <v>37.989823</v>
      </c>
      <c r="T830" s="3">
        <v>35.7247075</v>
      </c>
      <c r="U830" s="3">
        <v>34.099353</v>
      </c>
      <c r="V830" s="3">
        <v>32.714237</v>
      </c>
      <c r="W830" s="3">
        <v>31.296808</v>
      </c>
      <c r="X830" s="3"/>
      <c r="Y830" s="3"/>
      <c r="Z830" s="3"/>
      <c r="AA830" s="3"/>
      <c r="AB830" s="3"/>
      <c r="AC830" s="3"/>
      <c r="AD830" s="3"/>
      <c r="AE830" s="3"/>
    </row>
    <row r="831" spans="1:31">
      <c r="A831" t="s">
        <v>70</v>
      </c>
      <c r="B831" t="s">
        <v>75</v>
      </c>
      <c r="C831" t="s">
        <v>42</v>
      </c>
      <c r="D831" t="s">
        <v>39</v>
      </c>
      <c r="E831" s="3"/>
      <c r="F831" s="3">
        <v>155.3257276</v>
      </c>
      <c r="G831" s="3">
        <v>155.4227</v>
      </c>
      <c r="H831" s="3">
        <v>155.907562</v>
      </c>
      <c r="I831" s="3">
        <v>155.184971</v>
      </c>
      <c r="J831" s="3">
        <v>154.813246</v>
      </c>
      <c r="K831" s="3">
        <v>154.983309</v>
      </c>
      <c r="L831" s="3">
        <v>155.746731</v>
      </c>
      <c r="M831" s="3">
        <v>156.766779</v>
      </c>
      <c r="N831" s="3">
        <v>157.483822</v>
      </c>
      <c r="O831" s="3">
        <v>157.808498</v>
      </c>
      <c r="P831" s="3">
        <v>157.574101</v>
      </c>
      <c r="Q831" s="3">
        <v>156.868323</v>
      </c>
      <c r="R831" s="3">
        <v>155.741214</v>
      </c>
      <c r="S831" s="3">
        <v>154.201217</v>
      </c>
      <c r="T831" s="3">
        <v>152.252146</v>
      </c>
      <c r="U831" s="3">
        <v>149.964256</v>
      </c>
      <c r="V831" s="3">
        <v>147.409256</v>
      </c>
      <c r="W831" s="3">
        <v>144.498722</v>
      </c>
      <c r="X831" s="3"/>
      <c r="Y831" s="3"/>
      <c r="Z831" s="3"/>
      <c r="AA831" s="3"/>
      <c r="AB831" s="3"/>
      <c r="AC831" s="3"/>
      <c r="AD831" s="3"/>
      <c r="AE831" s="3"/>
    </row>
    <row r="832" spans="1:31">
      <c r="A832" t="s">
        <v>70</v>
      </c>
      <c r="B832" t="s">
        <v>75</v>
      </c>
      <c r="C832" t="s">
        <v>55</v>
      </c>
      <c r="D832" t="s">
        <v>18</v>
      </c>
      <c r="E832" s="3"/>
      <c r="F832" s="3">
        <v>1595.632</v>
      </c>
      <c r="G832" s="3">
        <v>1599.98</v>
      </c>
      <c r="H832" s="3">
        <v>1941.87</v>
      </c>
      <c r="I832" s="3">
        <v>2418.05</v>
      </c>
      <c r="J832" s="3">
        <v>2934.07</v>
      </c>
      <c r="K832" s="3">
        <v>3470.97</v>
      </c>
      <c r="L832" s="3">
        <v>3978.74</v>
      </c>
      <c r="M832" s="3">
        <v>4431.55</v>
      </c>
      <c r="N832" s="3">
        <v>4856.41</v>
      </c>
      <c r="O832" s="3">
        <v>5262.2</v>
      </c>
      <c r="P832" s="3">
        <v>5656.27</v>
      </c>
      <c r="Q832" s="3">
        <v>6027.98</v>
      </c>
      <c r="R832" s="3">
        <v>6365.01</v>
      </c>
      <c r="S832" s="3">
        <v>6674.29</v>
      </c>
      <c r="T832" s="3">
        <v>6959.38</v>
      </c>
      <c r="U832" s="3">
        <v>7222.76</v>
      </c>
      <c r="V832" s="3">
        <v>7457.53</v>
      </c>
      <c r="W832" s="3">
        <v>7655.22</v>
      </c>
      <c r="X832" s="3"/>
      <c r="Y832" s="3"/>
      <c r="Z832" s="3"/>
      <c r="AA832" s="3"/>
      <c r="AB832" s="3"/>
      <c r="AC832" s="3"/>
      <c r="AD832" s="3"/>
      <c r="AE832" s="3"/>
    </row>
    <row r="833" spans="1:31">
      <c r="A833" t="s">
        <v>70</v>
      </c>
      <c r="B833" t="s">
        <v>75</v>
      </c>
      <c r="C833" t="s">
        <v>55</v>
      </c>
      <c r="D833" t="s">
        <v>31</v>
      </c>
      <c r="E833" s="3"/>
      <c r="F833" s="3">
        <v>44.8208617208079</v>
      </c>
      <c r="G833" s="3">
        <v>44.1617821974951</v>
      </c>
      <c r="H833" s="3">
        <v>49.3126068373791</v>
      </c>
      <c r="I833" s="3">
        <v>57.4834526320114</v>
      </c>
      <c r="J833" s="3">
        <v>66.1585925232788</v>
      </c>
      <c r="K833" s="3">
        <v>75.0535985927599</v>
      </c>
      <c r="L833" s="3">
        <v>83.1848720505257</v>
      </c>
      <c r="M833" s="3">
        <v>90.3458178299022</v>
      </c>
      <c r="N833" s="3">
        <v>97.3494363290013</v>
      </c>
      <c r="O833" s="3">
        <v>104.588360668178</v>
      </c>
      <c r="P833" s="3">
        <v>112.489883901304</v>
      </c>
      <c r="Q833" s="3">
        <v>120.932444400683</v>
      </c>
      <c r="R833" s="3">
        <v>129.659901289145</v>
      </c>
      <c r="S833" s="3">
        <v>138.669481544526</v>
      </c>
      <c r="T833" s="3">
        <v>147.903911784289</v>
      </c>
      <c r="U833" s="3">
        <v>157.459922033493</v>
      </c>
      <c r="V833" s="3">
        <v>167.426547019561</v>
      </c>
      <c r="W833" s="3">
        <v>177.814081313773</v>
      </c>
      <c r="X833" s="3"/>
      <c r="Y833" s="3"/>
      <c r="Z833" s="3"/>
      <c r="AA833" s="3"/>
      <c r="AB833" s="3"/>
      <c r="AC833" s="3"/>
      <c r="AD833" s="3"/>
      <c r="AE833" s="3"/>
    </row>
    <row r="834" spans="1:31">
      <c r="A834" t="s">
        <v>70</v>
      </c>
      <c r="B834" t="s">
        <v>75</v>
      </c>
      <c r="C834" t="s">
        <v>55</v>
      </c>
      <c r="D834" t="s">
        <v>33</v>
      </c>
      <c r="E834" s="3"/>
      <c r="F834" s="3">
        <v>139.30871575236</v>
      </c>
      <c r="G834" s="3">
        <v>136.855583905924</v>
      </c>
      <c r="H834" s="3">
        <v>150.808221539838</v>
      </c>
      <c r="I834" s="3">
        <v>173.965819588873</v>
      </c>
      <c r="J834" s="3">
        <v>200.670623308164</v>
      </c>
      <c r="K834" s="3">
        <v>231.504499786719</v>
      </c>
      <c r="L834" s="3">
        <v>266.350203114506</v>
      </c>
      <c r="M834" s="3">
        <v>299.36367949918</v>
      </c>
      <c r="N834" s="3">
        <v>330.792172534968</v>
      </c>
      <c r="O834" s="3">
        <v>364.52981251466</v>
      </c>
      <c r="P834" s="3">
        <v>398.592632089255</v>
      </c>
      <c r="Q834" s="3">
        <v>436.661031513695</v>
      </c>
      <c r="R834" s="3">
        <v>481.932646062369</v>
      </c>
      <c r="S834" s="3">
        <v>538.543155592632</v>
      </c>
      <c r="T834" s="3">
        <v>605.694988780807</v>
      </c>
      <c r="U834" s="3">
        <v>679.406822297043</v>
      </c>
      <c r="V834" s="3">
        <v>757.624829554148</v>
      </c>
      <c r="W834" s="3">
        <v>841.953623821533</v>
      </c>
      <c r="X834" s="3"/>
      <c r="Y834" s="3"/>
      <c r="Z834" s="3"/>
      <c r="AA834" s="3"/>
      <c r="AB834" s="3"/>
      <c r="AC834" s="3"/>
      <c r="AD834" s="3"/>
      <c r="AE834" s="3"/>
    </row>
    <row r="835" spans="1:31">
      <c r="A835" t="s">
        <v>70</v>
      </c>
      <c r="B835" t="s">
        <v>75</v>
      </c>
      <c r="C835" t="s">
        <v>55</v>
      </c>
      <c r="D835" t="s">
        <v>37</v>
      </c>
      <c r="E835" s="3"/>
      <c r="F835" s="3">
        <v>11.453928</v>
      </c>
      <c r="G835" s="3">
        <v>11.69101</v>
      </c>
      <c r="H835" s="3">
        <v>12.87642</v>
      </c>
      <c r="I835" s="3">
        <v>13.8995695</v>
      </c>
      <c r="J835" s="3">
        <v>14.621323</v>
      </c>
      <c r="K835" s="3">
        <v>14.9930995</v>
      </c>
      <c r="L835" s="3">
        <v>14.9380025</v>
      </c>
      <c r="M835" s="3">
        <v>14.803232</v>
      </c>
      <c r="N835" s="3">
        <v>14.6811515</v>
      </c>
      <c r="O835" s="3">
        <v>14.435582</v>
      </c>
      <c r="P835" s="3">
        <v>14.1906035</v>
      </c>
      <c r="Q835" s="3">
        <v>13.8047125</v>
      </c>
      <c r="R835" s="3">
        <v>13.2072605</v>
      </c>
      <c r="S835" s="3">
        <v>12.3932315</v>
      </c>
      <c r="T835" s="3">
        <v>11.4899085</v>
      </c>
      <c r="U835" s="3">
        <v>10.6309795</v>
      </c>
      <c r="V835" s="3">
        <v>9.843302</v>
      </c>
      <c r="W835" s="3">
        <v>9.092211</v>
      </c>
      <c r="X835" s="3"/>
      <c r="Y835" s="3"/>
      <c r="Z835" s="3"/>
      <c r="AA835" s="3"/>
      <c r="AB835" s="3"/>
      <c r="AC835" s="3"/>
      <c r="AD835" s="3"/>
      <c r="AE835" s="3"/>
    </row>
    <row r="836" spans="1:31">
      <c r="A836" t="s">
        <v>70</v>
      </c>
      <c r="B836" t="s">
        <v>75</v>
      </c>
      <c r="C836" t="s">
        <v>55</v>
      </c>
      <c r="D836" t="s">
        <v>39</v>
      </c>
      <c r="E836" s="3"/>
      <c r="F836" s="3">
        <v>35.600208</v>
      </c>
      <c r="G836" s="3">
        <v>36.229969</v>
      </c>
      <c r="H836" s="3">
        <v>39.3787739999999</v>
      </c>
      <c r="I836" s="3">
        <v>42.065149</v>
      </c>
      <c r="J836" s="3">
        <v>44.349039</v>
      </c>
      <c r="K836" s="3">
        <v>46.24655</v>
      </c>
      <c r="L836" s="3">
        <v>47.830091</v>
      </c>
      <c r="M836" s="3">
        <v>49.05097</v>
      </c>
      <c r="N836" s="3">
        <v>49.88637</v>
      </c>
      <c r="O836" s="3">
        <v>50.313438</v>
      </c>
      <c r="P836" s="3">
        <v>50.282477</v>
      </c>
      <c r="Q836" s="3">
        <v>49.845846</v>
      </c>
      <c r="R836" s="3">
        <v>49.090042</v>
      </c>
      <c r="S836" s="3">
        <v>48.1309219999999</v>
      </c>
      <c r="T836" s="3">
        <v>47.053387</v>
      </c>
      <c r="U836" s="3">
        <v>45.870466</v>
      </c>
      <c r="V836" s="3">
        <v>44.5421</v>
      </c>
      <c r="W836" s="3">
        <v>43.051821</v>
      </c>
      <c r="X836" s="3"/>
      <c r="Y836" s="3"/>
      <c r="Z836" s="3"/>
      <c r="AA836" s="3"/>
      <c r="AB836" s="3"/>
      <c r="AC836" s="3"/>
      <c r="AD836" s="3"/>
      <c r="AE836" s="3"/>
    </row>
    <row r="837" spans="1:31">
      <c r="A837" t="s">
        <v>70</v>
      </c>
      <c r="B837" t="s">
        <v>75</v>
      </c>
      <c r="C837" t="s">
        <v>34</v>
      </c>
      <c r="D837" t="s">
        <v>18</v>
      </c>
      <c r="E837" s="3"/>
      <c r="F837" s="3">
        <v>743.7296</v>
      </c>
      <c r="G837" s="3">
        <v>739.937</v>
      </c>
      <c r="H837" s="3">
        <v>813.18</v>
      </c>
      <c r="I837" s="3">
        <v>883.037</v>
      </c>
      <c r="J837" s="3">
        <v>1029.45</v>
      </c>
      <c r="K837" s="3">
        <v>1259.91</v>
      </c>
      <c r="L837" s="3">
        <v>1575.68</v>
      </c>
      <c r="M837" s="3">
        <v>1958.81</v>
      </c>
      <c r="N837" s="3">
        <v>2401.76</v>
      </c>
      <c r="O837" s="3">
        <v>2908.9</v>
      </c>
      <c r="P837" s="3">
        <v>3479.25</v>
      </c>
      <c r="Q837" s="3">
        <v>4101.61</v>
      </c>
      <c r="R837" s="3">
        <v>4763.52</v>
      </c>
      <c r="S837" s="3">
        <v>5456.01</v>
      </c>
      <c r="T837" s="3">
        <v>6173.1</v>
      </c>
      <c r="U837" s="3">
        <v>6907.73</v>
      </c>
      <c r="V837" s="3">
        <v>7651.8</v>
      </c>
      <c r="W837" s="3">
        <v>8394.01</v>
      </c>
      <c r="X837" s="3"/>
      <c r="Y837" s="3"/>
      <c r="Z837" s="3"/>
      <c r="AA837" s="3"/>
      <c r="AB837" s="3"/>
      <c r="AC837" s="3"/>
      <c r="AD837" s="3"/>
      <c r="AE837" s="3"/>
    </row>
    <row r="838" spans="1:31">
      <c r="A838" t="s">
        <v>70</v>
      </c>
      <c r="B838" t="s">
        <v>75</v>
      </c>
      <c r="C838" t="s">
        <v>34</v>
      </c>
      <c r="D838" t="s">
        <v>31</v>
      </c>
      <c r="E838" s="3"/>
      <c r="F838" s="3">
        <v>12.824911424292</v>
      </c>
      <c r="G838" s="3">
        <v>12.65581966015</v>
      </c>
      <c r="H838" s="3">
        <v>13.3654794277744</v>
      </c>
      <c r="I838" s="3">
        <v>13.9357301900651</v>
      </c>
      <c r="J838" s="3">
        <v>15.7583434722801</v>
      </c>
      <c r="K838" s="3">
        <v>18.8789753702128</v>
      </c>
      <c r="L838" s="3">
        <v>23.2525732109337</v>
      </c>
      <c r="M838" s="3">
        <v>28.6008678161019</v>
      </c>
      <c r="N838" s="3">
        <v>34.963710534553</v>
      </c>
      <c r="O838" s="3">
        <v>42.530289178918</v>
      </c>
      <c r="P838" s="3">
        <v>51.3998122261484</v>
      </c>
      <c r="Q838" s="3">
        <v>61.5910690044287</v>
      </c>
      <c r="R838" s="3">
        <v>73.1209252159741</v>
      </c>
      <c r="S838" s="3">
        <v>86.1281832857422</v>
      </c>
      <c r="T838" s="3">
        <v>100.744544468555</v>
      </c>
      <c r="U838" s="3">
        <v>117.074613408177</v>
      </c>
      <c r="V838" s="3">
        <v>135.181808561515</v>
      </c>
      <c r="W838" s="3">
        <v>155.148726530641</v>
      </c>
      <c r="X838" s="3"/>
      <c r="Y838" s="3"/>
      <c r="Z838" s="3"/>
      <c r="AA838" s="3"/>
      <c r="AB838" s="3"/>
      <c r="AC838" s="3"/>
      <c r="AD838" s="3"/>
      <c r="AE838" s="3"/>
    </row>
    <row r="839" spans="1:31">
      <c r="A839" t="s">
        <v>70</v>
      </c>
      <c r="B839" t="s">
        <v>75</v>
      </c>
      <c r="C839" t="s">
        <v>34</v>
      </c>
      <c r="D839" t="s">
        <v>33</v>
      </c>
      <c r="E839" s="3"/>
      <c r="F839" s="3">
        <v>44.9793011220531</v>
      </c>
      <c r="G839" s="3">
        <v>44.1597700440806</v>
      </c>
      <c r="H839" s="3">
        <v>45.528777378091</v>
      </c>
      <c r="I839" s="3">
        <v>46.7090909908392</v>
      </c>
      <c r="J839" s="3">
        <v>51.7768039264567</v>
      </c>
      <c r="K839" s="3">
        <v>60.3538280353498</v>
      </c>
      <c r="L839" s="3">
        <v>72.558582462584</v>
      </c>
      <c r="M839" s="3">
        <v>89.7599179609169</v>
      </c>
      <c r="N839" s="3">
        <v>112.518519157044</v>
      </c>
      <c r="O839" s="3">
        <v>140.020706351972</v>
      </c>
      <c r="P839" s="3">
        <v>171.742852439361</v>
      </c>
      <c r="Q839" s="3">
        <v>208.127465278937</v>
      </c>
      <c r="R839" s="3">
        <v>255.167276352392</v>
      </c>
      <c r="S839" s="3">
        <v>313.994868357202</v>
      </c>
      <c r="T839" s="3">
        <v>387.060816063096</v>
      </c>
      <c r="U839" s="3">
        <v>470.785663825383</v>
      </c>
      <c r="V839" s="3">
        <v>566.952321190293</v>
      </c>
      <c r="W839" s="3">
        <v>676.337131984287</v>
      </c>
      <c r="X839" s="3"/>
      <c r="Y839" s="3"/>
      <c r="Z839" s="3"/>
      <c r="AA839" s="3"/>
      <c r="AB839" s="3"/>
      <c r="AC839" s="3"/>
      <c r="AD839" s="3"/>
      <c r="AE839" s="3"/>
    </row>
    <row r="840" spans="1:31">
      <c r="A840" t="s">
        <v>70</v>
      </c>
      <c r="B840" t="s">
        <v>75</v>
      </c>
      <c r="C840" t="s">
        <v>34</v>
      </c>
      <c r="D840" t="s">
        <v>37</v>
      </c>
      <c r="E840" s="3"/>
      <c r="F840" s="3">
        <v>16.5349301</v>
      </c>
      <c r="G840" s="3">
        <v>16.755907</v>
      </c>
      <c r="H840" s="3">
        <v>17.8607915</v>
      </c>
      <c r="I840" s="3">
        <v>18.905035</v>
      </c>
      <c r="J840" s="3">
        <v>19.8824555</v>
      </c>
      <c r="K840" s="3">
        <v>20.875395</v>
      </c>
      <c r="L840" s="3">
        <v>21.71597</v>
      </c>
      <c r="M840" s="3">
        <v>21.8227695</v>
      </c>
      <c r="N840" s="3">
        <v>21.345464</v>
      </c>
      <c r="O840" s="3">
        <v>20.7747845</v>
      </c>
      <c r="P840" s="3">
        <v>20.258485</v>
      </c>
      <c r="Q840" s="3">
        <v>19.707202</v>
      </c>
      <c r="R840" s="3">
        <v>18.6682245</v>
      </c>
      <c r="S840" s="3">
        <v>17.376112</v>
      </c>
      <c r="T840" s="3">
        <v>15.9486565</v>
      </c>
      <c r="U840" s="3">
        <v>14.6727705</v>
      </c>
      <c r="V840" s="3">
        <v>13.496373</v>
      </c>
      <c r="W840" s="3">
        <v>12.410985</v>
      </c>
      <c r="X840" s="3"/>
      <c r="Y840" s="3"/>
      <c r="Z840" s="3"/>
      <c r="AA840" s="3"/>
      <c r="AB840" s="3"/>
      <c r="AC840" s="3"/>
      <c r="AD840" s="3"/>
      <c r="AE840" s="3"/>
    </row>
    <row r="841" spans="1:31">
      <c r="A841" t="s">
        <v>70</v>
      </c>
      <c r="B841" t="s">
        <v>75</v>
      </c>
      <c r="C841" t="s">
        <v>34</v>
      </c>
      <c r="D841" t="s">
        <v>39</v>
      </c>
      <c r="E841" s="3"/>
      <c r="F841" s="3">
        <v>57.9910126</v>
      </c>
      <c r="G841" s="3">
        <v>58.466146</v>
      </c>
      <c r="H841" s="3">
        <v>60.8418130000001</v>
      </c>
      <c r="I841" s="3">
        <v>63.364961</v>
      </c>
      <c r="J841" s="3">
        <v>65.327298</v>
      </c>
      <c r="K841" s="3">
        <v>66.736143</v>
      </c>
      <c r="L841" s="3">
        <v>67.763683</v>
      </c>
      <c r="M841" s="3">
        <v>68.487782</v>
      </c>
      <c r="N841" s="3">
        <v>68.6929380000001</v>
      </c>
      <c r="O841" s="3">
        <v>68.395961</v>
      </c>
      <c r="P841" s="3">
        <v>67.689936</v>
      </c>
      <c r="Q841" s="3">
        <v>66.594233</v>
      </c>
      <c r="R841" s="3">
        <v>65.145784</v>
      </c>
      <c r="S841" s="3">
        <v>63.347557</v>
      </c>
      <c r="T841" s="3">
        <v>61.274782</v>
      </c>
      <c r="U841" s="3">
        <v>59.0028</v>
      </c>
      <c r="V841" s="3">
        <v>56.60377</v>
      </c>
      <c r="W841" s="3">
        <v>54.10299</v>
      </c>
      <c r="X841" s="3"/>
      <c r="Y841" s="3"/>
      <c r="Z841" s="3"/>
      <c r="AA841" s="3"/>
      <c r="AB841" s="3"/>
      <c r="AC841" s="3"/>
      <c r="AD841" s="3"/>
      <c r="AE841" s="3"/>
    </row>
    <row r="842" spans="1:31">
      <c r="A842" t="s">
        <v>70</v>
      </c>
      <c r="B842" t="s">
        <v>75</v>
      </c>
      <c r="C842" t="s">
        <v>45</v>
      </c>
      <c r="D842" t="s">
        <v>18</v>
      </c>
      <c r="E842" s="3"/>
      <c r="F842" s="3">
        <v>1912.842</v>
      </c>
      <c r="G842" s="3">
        <v>1908.786</v>
      </c>
      <c r="H842" s="3">
        <v>2275.327</v>
      </c>
      <c r="I842" s="3">
        <v>2456.033</v>
      </c>
      <c r="J842" s="3">
        <v>2757.443</v>
      </c>
      <c r="K842" s="3">
        <v>3200.57</v>
      </c>
      <c r="L842" s="3">
        <v>3756.439</v>
      </c>
      <c r="M842" s="3">
        <v>4368.908</v>
      </c>
      <c r="N842" s="3">
        <v>5035.917</v>
      </c>
      <c r="O842" s="3">
        <v>5762.062</v>
      </c>
      <c r="P842" s="3">
        <v>6526.121</v>
      </c>
      <c r="Q842" s="3">
        <v>7290.79</v>
      </c>
      <c r="R842" s="3">
        <v>8039.17</v>
      </c>
      <c r="S842" s="3">
        <v>8754.8</v>
      </c>
      <c r="T842" s="3">
        <v>9408.91</v>
      </c>
      <c r="U842" s="3">
        <v>10002.45</v>
      </c>
      <c r="V842" s="3">
        <v>10526.81</v>
      </c>
      <c r="W842" s="3">
        <v>10955.06</v>
      </c>
      <c r="X842" s="3"/>
      <c r="Y842" s="3"/>
      <c r="Z842" s="3"/>
      <c r="AA842" s="3"/>
      <c r="AB842" s="3"/>
      <c r="AC842" s="3"/>
      <c r="AD842" s="3"/>
      <c r="AE842" s="3"/>
    </row>
    <row r="843" spans="1:31">
      <c r="A843" t="s">
        <v>70</v>
      </c>
      <c r="B843" t="s">
        <v>75</v>
      </c>
      <c r="C843" t="s">
        <v>45</v>
      </c>
      <c r="D843" t="s">
        <v>31</v>
      </c>
      <c r="E843" s="3"/>
      <c r="F843" s="3">
        <v>33.3025365916209</v>
      </c>
      <c r="G843" s="3">
        <v>33.12233998138</v>
      </c>
      <c r="H843" s="3">
        <v>38.8423575004884</v>
      </c>
      <c r="I843" s="3">
        <v>41.2204921633781</v>
      </c>
      <c r="J843" s="3">
        <v>45.365856419287</v>
      </c>
      <c r="K843" s="3">
        <v>51.4795325120518</v>
      </c>
      <c r="L843" s="3">
        <v>58.9352896014826</v>
      </c>
      <c r="M843" s="3">
        <v>66.7493852938153</v>
      </c>
      <c r="N843" s="3">
        <v>75.2326585154413</v>
      </c>
      <c r="O843" s="3">
        <v>84.5821084754016</v>
      </c>
      <c r="P843" s="3">
        <v>94.7516762285782</v>
      </c>
      <c r="Q843" s="3">
        <v>105.221916831102</v>
      </c>
      <c r="R843" s="3">
        <v>115.831516615146</v>
      </c>
      <c r="S843" s="3">
        <v>126.494305003823</v>
      </c>
      <c r="T843" s="3">
        <v>137.302403549064</v>
      </c>
      <c r="U843" s="3">
        <v>148.35901795139</v>
      </c>
      <c r="V843" s="3">
        <v>159.784423289099</v>
      </c>
      <c r="W843" s="3">
        <v>171.608652894804</v>
      </c>
      <c r="X843" s="3"/>
      <c r="Y843" s="3"/>
      <c r="Z843" s="3"/>
      <c r="AA843" s="3"/>
      <c r="AB843" s="3"/>
      <c r="AC843" s="3"/>
      <c r="AD843" s="3"/>
      <c r="AE843" s="3"/>
    </row>
    <row r="844" spans="1:31">
      <c r="A844" t="s">
        <v>70</v>
      </c>
      <c r="B844" t="s">
        <v>75</v>
      </c>
      <c r="C844" t="s">
        <v>45</v>
      </c>
      <c r="D844" t="s">
        <v>33</v>
      </c>
      <c r="E844" s="3"/>
      <c r="F844" s="3">
        <v>109.576063426008</v>
      </c>
      <c r="G844" s="3">
        <v>109.19722488961</v>
      </c>
      <c r="H844" s="3">
        <v>129.300039787434</v>
      </c>
      <c r="I844" s="3">
        <v>140.377859999715</v>
      </c>
      <c r="J844" s="3">
        <v>159.343554550003</v>
      </c>
      <c r="K844" s="3">
        <v>189.32301304431</v>
      </c>
      <c r="L844" s="3">
        <v>228.629288706087</v>
      </c>
      <c r="M844" s="3">
        <v>270.214615782783</v>
      </c>
      <c r="N844" s="3">
        <v>311.885543303228</v>
      </c>
      <c r="O844" s="3">
        <v>355.713942518493</v>
      </c>
      <c r="P844" s="3">
        <v>402.421836511051</v>
      </c>
      <c r="Q844" s="3">
        <v>455.370600118727</v>
      </c>
      <c r="R844" s="3">
        <v>517.251524175593</v>
      </c>
      <c r="S844" s="3">
        <v>586.574375963234</v>
      </c>
      <c r="T844" s="3">
        <v>659.12235572261</v>
      </c>
      <c r="U844" s="3">
        <v>726.18180735776</v>
      </c>
      <c r="V844" s="3">
        <v>793.370029086615</v>
      </c>
      <c r="W844" s="3">
        <v>861.599250794203</v>
      </c>
      <c r="X844" s="3"/>
      <c r="Y844" s="3"/>
      <c r="Z844" s="3"/>
      <c r="AA844" s="3"/>
      <c r="AB844" s="3"/>
      <c r="AC844" s="3"/>
      <c r="AD844" s="3"/>
      <c r="AE844" s="3"/>
    </row>
    <row r="845" spans="1:31">
      <c r="A845" t="s">
        <v>70</v>
      </c>
      <c r="B845" t="s">
        <v>75</v>
      </c>
      <c r="C845" t="s">
        <v>45</v>
      </c>
      <c r="D845" t="s">
        <v>37</v>
      </c>
      <c r="E845" s="3"/>
      <c r="F845" s="3">
        <v>17.4567505</v>
      </c>
      <c r="G845" s="3">
        <v>17.4801695</v>
      </c>
      <c r="H845" s="3">
        <v>17.5972645</v>
      </c>
      <c r="I845" s="3">
        <v>17.4958715</v>
      </c>
      <c r="J845" s="3">
        <v>17.3050175</v>
      </c>
      <c r="K845" s="3">
        <v>16.9053405</v>
      </c>
      <c r="L845" s="3">
        <v>16.4302615</v>
      </c>
      <c r="M845" s="3">
        <v>16.168289</v>
      </c>
      <c r="N845" s="3">
        <v>16.146683</v>
      </c>
      <c r="O845" s="3">
        <v>16.1985835</v>
      </c>
      <c r="P845" s="3">
        <v>16.2171145</v>
      </c>
      <c r="Q845" s="3">
        <v>16.0106735</v>
      </c>
      <c r="R845" s="3">
        <v>15.5420905</v>
      </c>
      <c r="S845" s="3">
        <v>14.9253025</v>
      </c>
      <c r="T845" s="3">
        <v>14.2749065</v>
      </c>
      <c r="U845" s="3">
        <v>13.77403</v>
      </c>
      <c r="V845" s="3">
        <v>13.2684745</v>
      </c>
      <c r="W845" s="3">
        <v>12.7147975</v>
      </c>
      <c r="X845" s="3"/>
      <c r="Y845" s="3"/>
      <c r="Z845" s="3"/>
      <c r="AA845" s="3"/>
      <c r="AB845" s="3"/>
      <c r="AC845" s="3"/>
      <c r="AD845" s="3"/>
      <c r="AE845" s="3"/>
    </row>
    <row r="846" spans="1:31">
      <c r="A846" t="s">
        <v>70</v>
      </c>
      <c r="B846" t="s">
        <v>75</v>
      </c>
      <c r="C846" t="s">
        <v>45</v>
      </c>
      <c r="D846" t="s">
        <v>39</v>
      </c>
      <c r="E846" s="3"/>
      <c r="F846" s="3">
        <v>57.4383274</v>
      </c>
      <c r="G846" s="3">
        <v>57.628356</v>
      </c>
      <c r="H846" s="3">
        <v>58.578499</v>
      </c>
      <c r="I846" s="3">
        <v>59.582816</v>
      </c>
      <c r="J846" s="3">
        <v>60.782342</v>
      </c>
      <c r="K846" s="3">
        <v>62.171699</v>
      </c>
      <c r="L846" s="3">
        <v>63.738365</v>
      </c>
      <c r="M846" s="3">
        <v>65.452408</v>
      </c>
      <c r="N846" s="3">
        <v>66.937911</v>
      </c>
      <c r="O846" s="3">
        <v>68.123887</v>
      </c>
      <c r="P846" s="3">
        <v>68.8760479999999</v>
      </c>
      <c r="Q846" s="3">
        <v>69.289652</v>
      </c>
      <c r="R846" s="3">
        <v>69.4039949999999</v>
      </c>
      <c r="S846" s="3">
        <v>69.211021</v>
      </c>
      <c r="T846" s="3">
        <v>68.526914</v>
      </c>
      <c r="U846" s="3">
        <v>67.420573</v>
      </c>
      <c r="V846" s="3">
        <v>65.881328</v>
      </c>
      <c r="W846" s="3">
        <v>63.837457</v>
      </c>
      <c r="X846" s="3"/>
      <c r="Y846" s="3"/>
      <c r="Z846" s="3"/>
      <c r="AA846" s="3"/>
      <c r="AB846" s="3"/>
      <c r="AC846" s="3"/>
      <c r="AD846" s="3"/>
      <c r="AE846" s="3"/>
    </row>
    <row r="847" spans="1:31">
      <c r="A847" t="s">
        <v>70</v>
      </c>
      <c r="B847" t="s">
        <v>75</v>
      </c>
      <c r="C847" t="s">
        <v>56</v>
      </c>
      <c r="D847" t="s">
        <v>18</v>
      </c>
      <c r="E847" s="3"/>
      <c r="F847" s="3">
        <v>1044.8878</v>
      </c>
      <c r="G847" s="3">
        <v>1057.941</v>
      </c>
      <c r="H847" s="3">
        <v>1182.175</v>
      </c>
      <c r="I847" s="3">
        <v>1309.173</v>
      </c>
      <c r="J847" s="3">
        <v>1461.987</v>
      </c>
      <c r="K847" s="3">
        <v>1654.206</v>
      </c>
      <c r="L847" s="3">
        <v>1874.526</v>
      </c>
      <c r="M847" s="3">
        <v>2102.345</v>
      </c>
      <c r="N847" s="3">
        <v>2343.432</v>
      </c>
      <c r="O847" s="3">
        <v>2607.649</v>
      </c>
      <c r="P847" s="3">
        <v>2894.967</v>
      </c>
      <c r="Q847" s="3">
        <v>3194.769</v>
      </c>
      <c r="R847" s="3">
        <v>3500.525</v>
      </c>
      <c r="S847" s="3">
        <v>3807.47</v>
      </c>
      <c r="T847" s="3">
        <v>4099.07</v>
      </c>
      <c r="U847" s="3">
        <v>4364.429</v>
      </c>
      <c r="V847" s="3">
        <v>4595.997</v>
      </c>
      <c r="W847" s="3">
        <v>4796.912</v>
      </c>
      <c r="X847" s="3"/>
      <c r="Y847" s="3"/>
      <c r="Z847" s="3"/>
      <c r="AA847" s="3"/>
      <c r="AB847" s="3"/>
      <c r="AC847" s="3"/>
      <c r="AD847" s="3"/>
      <c r="AE847" s="3"/>
    </row>
    <row r="848" spans="1:31">
      <c r="A848" t="s">
        <v>70</v>
      </c>
      <c r="B848" t="s">
        <v>75</v>
      </c>
      <c r="C848" t="s">
        <v>56</v>
      </c>
      <c r="D848" t="s">
        <v>31</v>
      </c>
      <c r="E848" s="3"/>
      <c r="F848" s="3">
        <v>48.5014343947985</v>
      </c>
      <c r="G848" s="3">
        <v>48.8489429801309</v>
      </c>
      <c r="H848" s="3">
        <v>53.1860044156745</v>
      </c>
      <c r="I848" s="3">
        <v>57.6121920685404</v>
      </c>
      <c r="J848" s="3">
        <v>62.9248893521403</v>
      </c>
      <c r="K848" s="3">
        <v>69.6079004806724</v>
      </c>
      <c r="L848" s="3">
        <v>76.9951531309463</v>
      </c>
      <c r="M848" s="3">
        <v>84.1232902606338</v>
      </c>
      <c r="N848" s="3">
        <v>91.563425111448</v>
      </c>
      <c r="O848" s="3">
        <v>99.749689445223</v>
      </c>
      <c r="P848" s="3">
        <v>108.784691298031</v>
      </c>
      <c r="Q848" s="3">
        <v>118.204104520851</v>
      </c>
      <c r="R848" s="3">
        <v>127.805927983982</v>
      </c>
      <c r="S848" s="3">
        <v>137.659703688181</v>
      </c>
      <c r="T848" s="3">
        <v>147.990910574436</v>
      </c>
      <c r="U848" s="3">
        <v>158.892019857511</v>
      </c>
      <c r="V848" s="3">
        <v>170.30475938008</v>
      </c>
      <c r="W848" s="3">
        <v>181.954038636337</v>
      </c>
      <c r="X848" s="3"/>
      <c r="Y848" s="3"/>
      <c r="Z848" s="3"/>
      <c r="AA848" s="3"/>
      <c r="AB848" s="3"/>
      <c r="AC848" s="3"/>
      <c r="AD848" s="3"/>
      <c r="AE848" s="3"/>
    </row>
    <row r="849" spans="1:31">
      <c r="A849" t="s">
        <v>70</v>
      </c>
      <c r="B849" t="s">
        <v>75</v>
      </c>
      <c r="C849" t="s">
        <v>56</v>
      </c>
      <c r="D849" t="s">
        <v>33</v>
      </c>
      <c r="E849" s="3"/>
      <c r="F849" s="3">
        <v>169.855906085119</v>
      </c>
      <c r="G849" s="3">
        <v>171.310789271039</v>
      </c>
      <c r="H849" s="3">
        <v>187.786085173005</v>
      </c>
      <c r="I849" s="3">
        <v>206.133219568291</v>
      </c>
      <c r="J849" s="3">
        <v>228.45785048004</v>
      </c>
      <c r="K849" s="3">
        <v>255.754019391286</v>
      </c>
      <c r="L849" s="3">
        <v>286.45344607732</v>
      </c>
      <c r="M849" s="3">
        <v>319.303522234467</v>
      </c>
      <c r="N849" s="3">
        <v>356.235770012621</v>
      </c>
      <c r="O849" s="3">
        <v>399.392009231364</v>
      </c>
      <c r="P849" s="3">
        <v>443.329005402627</v>
      </c>
      <c r="Q849" s="3">
        <v>492.232070228954</v>
      </c>
      <c r="R849" s="3">
        <v>549.681519110699</v>
      </c>
      <c r="S849" s="3">
        <v>615.691882230597</v>
      </c>
      <c r="T849" s="3">
        <v>684.794391029965</v>
      </c>
      <c r="U849" s="3">
        <v>748.590249301161</v>
      </c>
      <c r="V849" s="3">
        <v>811.039067720925</v>
      </c>
      <c r="W849" s="3">
        <v>873.314226389521</v>
      </c>
      <c r="X849" s="3"/>
      <c r="Y849" s="3"/>
      <c r="Z849" s="3"/>
      <c r="AA849" s="3"/>
      <c r="AB849" s="3"/>
      <c r="AC849" s="3"/>
      <c r="AD849" s="3"/>
      <c r="AE849" s="3"/>
    </row>
    <row r="850" spans="1:31">
      <c r="A850" t="s">
        <v>70</v>
      </c>
      <c r="B850" t="s">
        <v>75</v>
      </c>
      <c r="C850" t="s">
        <v>56</v>
      </c>
      <c r="D850" t="s">
        <v>37</v>
      </c>
      <c r="E850" s="3"/>
      <c r="F850" s="3">
        <v>6.151613</v>
      </c>
      <c r="G850" s="3">
        <v>6.1755655</v>
      </c>
      <c r="H850" s="3">
        <v>6.29532799999999</v>
      </c>
      <c r="I850" s="3">
        <v>6.35110149999999</v>
      </c>
      <c r="J850" s="3">
        <v>6.39937299999999</v>
      </c>
      <c r="K850" s="3">
        <v>6.46795699999999</v>
      </c>
      <c r="L850" s="3">
        <v>6.54391149999999</v>
      </c>
      <c r="M850" s="3">
        <v>6.58415849999999</v>
      </c>
      <c r="N850" s="3">
        <v>6.57831749999999</v>
      </c>
      <c r="O850" s="3">
        <v>6.52904649999999</v>
      </c>
      <c r="P850" s="3">
        <v>6.53006449999999</v>
      </c>
      <c r="Q850" s="3">
        <v>6.49037149999999</v>
      </c>
      <c r="R850" s="3">
        <v>6.36827849999999</v>
      </c>
      <c r="S850" s="3">
        <v>6.18405099999999</v>
      </c>
      <c r="T850" s="3">
        <v>5.98584049999999</v>
      </c>
      <c r="U850" s="3">
        <v>5.8301975</v>
      </c>
      <c r="V850" s="3">
        <v>5.666801</v>
      </c>
      <c r="W850" s="3">
        <v>5.49276749999999</v>
      </c>
      <c r="X850" s="3"/>
      <c r="Y850" s="3"/>
      <c r="Z850" s="3"/>
      <c r="AA850" s="3"/>
      <c r="AB850" s="3"/>
      <c r="AC850" s="3"/>
      <c r="AD850" s="3"/>
      <c r="AE850" s="3"/>
    </row>
    <row r="851" spans="1:31">
      <c r="A851" t="s">
        <v>70</v>
      </c>
      <c r="B851" t="s">
        <v>75</v>
      </c>
      <c r="C851" t="s">
        <v>56</v>
      </c>
      <c r="D851" t="s">
        <v>39</v>
      </c>
      <c r="E851" s="3"/>
      <c r="F851" s="3">
        <v>21.5434412</v>
      </c>
      <c r="G851" s="3">
        <v>21.657398</v>
      </c>
      <c r="H851" s="3">
        <v>22.227182</v>
      </c>
      <c r="I851" s="3">
        <v>22.723888</v>
      </c>
      <c r="J851" s="3">
        <v>23.233843</v>
      </c>
      <c r="K851" s="3">
        <v>23.76463</v>
      </c>
      <c r="L851" s="3">
        <v>24.346026</v>
      </c>
      <c r="M851" s="3">
        <v>24.991236</v>
      </c>
      <c r="N851" s="3">
        <v>25.593538</v>
      </c>
      <c r="O851" s="3">
        <v>26.141926</v>
      </c>
      <c r="P851" s="3">
        <v>26.611897</v>
      </c>
      <c r="Q851" s="3">
        <v>27.027564</v>
      </c>
      <c r="R851" s="3">
        <v>27.389379</v>
      </c>
      <c r="S851" s="3">
        <v>27.658566</v>
      </c>
      <c r="T851" s="3">
        <v>27.69812</v>
      </c>
      <c r="U851" s="3">
        <v>27.467893</v>
      </c>
      <c r="V851" s="3">
        <v>26.986897</v>
      </c>
      <c r="W851" s="3">
        <v>26.363317</v>
      </c>
      <c r="X851" s="3"/>
      <c r="Y851" s="3"/>
      <c r="Z851" s="3"/>
      <c r="AA851" s="3"/>
      <c r="AB851" s="3"/>
      <c r="AC851" s="3"/>
      <c r="AD851" s="3"/>
      <c r="AE851" s="3"/>
    </row>
    <row r="852" spans="1:31">
      <c r="A852" t="s">
        <v>70</v>
      </c>
      <c r="B852" t="s">
        <v>75</v>
      </c>
      <c r="C852" t="s">
        <v>64</v>
      </c>
      <c r="D852" t="s">
        <v>18</v>
      </c>
      <c r="E852" s="3"/>
      <c r="F852" s="3">
        <v>563.2452</v>
      </c>
      <c r="G852" s="3">
        <v>568.96</v>
      </c>
      <c r="H852" s="3">
        <v>634.996</v>
      </c>
      <c r="I852" s="3">
        <v>672.264</v>
      </c>
      <c r="J852" s="3">
        <v>728.347</v>
      </c>
      <c r="K852" s="3">
        <v>803.054</v>
      </c>
      <c r="L852" s="3">
        <v>892.847</v>
      </c>
      <c r="M852" s="3">
        <v>989.927</v>
      </c>
      <c r="N852" s="3">
        <v>1095.07</v>
      </c>
      <c r="O852" s="3">
        <v>1211.74</v>
      </c>
      <c r="P852" s="3">
        <v>1339.4</v>
      </c>
      <c r="Q852" s="3">
        <v>1474.47</v>
      </c>
      <c r="R852" s="3">
        <v>1613.79</v>
      </c>
      <c r="S852" s="3">
        <v>1749.31</v>
      </c>
      <c r="T852" s="3">
        <v>1875.61</v>
      </c>
      <c r="U852" s="3">
        <v>1989.41</v>
      </c>
      <c r="V852" s="3">
        <v>2092.12</v>
      </c>
      <c r="W852" s="3">
        <v>2184.59</v>
      </c>
      <c r="X852" s="3"/>
      <c r="Y852" s="3"/>
      <c r="Z852" s="3"/>
      <c r="AA852" s="3"/>
      <c r="AB852" s="3"/>
      <c r="AC852" s="3"/>
      <c r="AD852" s="3"/>
      <c r="AE852" s="3"/>
    </row>
    <row r="853" spans="1:31">
      <c r="A853" t="s">
        <v>70</v>
      </c>
      <c r="B853" t="s">
        <v>75</v>
      </c>
      <c r="C853" t="s">
        <v>64</v>
      </c>
      <c r="D853" t="s">
        <v>31</v>
      </c>
      <c r="E853" s="3"/>
      <c r="F853" s="3">
        <v>66.0234445535135</v>
      </c>
      <c r="G853" s="3">
        <v>66.1087424675469</v>
      </c>
      <c r="H853" s="3">
        <v>70.6837791504246</v>
      </c>
      <c r="I853" s="3">
        <v>72.218255836263</v>
      </c>
      <c r="J853" s="3">
        <v>75.5646936974315</v>
      </c>
      <c r="K853" s="3">
        <v>80.4756301003513</v>
      </c>
      <c r="L853" s="3">
        <v>86.3353464294168</v>
      </c>
      <c r="M853" s="3">
        <v>92.2914888292959</v>
      </c>
      <c r="N853" s="3">
        <v>98.8062620578793</v>
      </c>
      <c r="O853" s="3">
        <v>106.329414271241</v>
      </c>
      <c r="P853" s="3">
        <v>115.02484318483</v>
      </c>
      <c r="Q853" s="3">
        <v>124.487791336487</v>
      </c>
      <c r="R853" s="3">
        <v>134.447991682135</v>
      </c>
      <c r="S853" s="3">
        <v>144.84128117686</v>
      </c>
      <c r="T853" s="3">
        <v>155.670549224614</v>
      </c>
      <c r="U853" s="3">
        <v>167.007174120012</v>
      </c>
      <c r="V853" s="3">
        <v>178.800593734339</v>
      </c>
      <c r="W853" s="3">
        <v>190.955573299838</v>
      </c>
      <c r="X853" s="3"/>
      <c r="Y853" s="3"/>
      <c r="Z853" s="3"/>
      <c r="AA853" s="3"/>
      <c r="AB853" s="3"/>
      <c r="AC853" s="3"/>
      <c r="AD853" s="3"/>
      <c r="AE853" s="3"/>
    </row>
    <row r="854" spans="1:31">
      <c r="A854" t="s">
        <v>70</v>
      </c>
      <c r="B854" t="s">
        <v>75</v>
      </c>
      <c r="C854" t="s">
        <v>64</v>
      </c>
      <c r="D854" t="s">
        <v>33</v>
      </c>
      <c r="E854" s="3"/>
      <c r="F854" s="3">
        <v>214.856123941894</v>
      </c>
      <c r="G854" s="3">
        <v>215.988526368776</v>
      </c>
      <c r="H854" s="3">
        <v>235.376625359971</v>
      </c>
      <c r="I854" s="3">
        <v>248.381719190594</v>
      </c>
      <c r="J854" s="3">
        <v>267.450938055853</v>
      </c>
      <c r="K854" s="3">
        <v>289.797678526642</v>
      </c>
      <c r="L854" s="3">
        <v>315.273894785349</v>
      </c>
      <c r="M854" s="3">
        <v>345.597479116867</v>
      </c>
      <c r="N854" s="3">
        <v>379.404470069066</v>
      </c>
      <c r="O854" s="3">
        <v>416.470187121849</v>
      </c>
      <c r="P854" s="3">
        <v>456.767380111351</v>
      </c>
      <c r="Q854" s="3">
        <v>502.79038141919</v>
      </c>
      <c r="R854" s="3">
        <v>557.369564076139</v>
      </c>
      <c r="S854" s="3">
        <v>620.699186510116</v>
      </c>
      <c r="T854" s="3">
        <v>689.908722575852</v>
      </c>
      <c r="U854" s="3">
        <v>756.302840474279</v>
      </c>
      <c r="V854" s="3">
        <v>822.728983370581</v>
      </c>
      <c r="W854" s="3">
        <v>890.241367928181</v>
      </c>
      <c r="X854" s="3"/>
      <c r="Y854" s="3"/>
      <c r="Z854" s="3"/>
      <c r="AA854" s="3"/>
      <c r="AB854" s="3"/>
      <c r="AC854" s="3"/>
      <c r="AD854" s="3"/>
      <c r="AE854" s="3"/>
    </row>
    <row r="855" spans="1:31">
      <c r="A855" t="s">
        <v>70</v>
      </c>
      <c r="B855" t="s">
        <v>75</v>
      </c>
      <c r="C855" t="s">
        <v>64</v>
      </c>
      <c r="D855" t="s">
        <v>37</v>
      </c>
      <c r="E855" s="3"/>
      <c r="F855" s="3">
        <v>2.6214994</v>
      </c>
      <c r="G855" s="3">
        <v>2.634214</v>
      </c>
      <c r="H855" s="3">
        <v>2.697787</v>
      </c>
      <c r="I855" s="3">
        <v>2.706576</v>
      </c>
      <c r="J855" s="3">
        <v>2.723292</v>
      </c>
      <c r="K855" s="3">
        <v>2.771085</v>
      </c>
      <c r="L855" s="3">
        <v>2.8319725</v>
      </c>
      <c r="M855" s="3">
        <v>2.864393</v>
      </c>
      <c r="N855" s="3">
        <v>2.8862865</v>
      </c>
      <c r="O855" s="3">
        <v>2.909548</v>
      </c>
      <c r="P855" s="3">
        <v>2.932346</v>
      </c>
      <c r="Q855" s="3">
        <v>2.932574</v>
      </c>
      <c r="R855" s="3">
        <v>2.895368</v>
      </c>
      <c r="S855" s="3">
        <v>2.8182895</v>
      </c>
      <c r="T855" s="3">
        <v>2.718635</v>
      </c>
      <c r="U855" s="3">
        <v>2.630441</v>
      </c>
      <c r="V855" s="3">
        <v>2.542903</v>
      </c>
      <c r="W855" s="3">
        <v>2.45393</v>
      </c>
      <c r="X855" s="3"/>
      <c r="Y855" s="3"/>
      <c r="Z855" s="3"/>
      <c r="AA855" s="3"/>
      <c r="AB855" s="3"/>
      <c r="AC855" s="3"/>
      <c r="AD855" s="3"/>
      <c r="AE855" s="3"/>
    </row>
    <row r="856" spans="1:31">
      <c r="A856" t="s">
        <v>70</v>
      </c>
      <c r="B856" t="s">
        <v>75</v>
      </c>
      <c r="C856" t="s">
        <v>64</v>
      </c>
      <c r="D856" t="s">
        <v>39</v>
      </c>
      <c r="E856" s="3"/>
      <c r="F856" s="3">
        <v>8.5309878</v>
      </c>
      <c r="G856" s="3">
        <v>8.606426</v>
      </c>
      <c r="H856" s="3">
        <v>8.983617</v>
      </c>
      <c r="I856" s="3">
        <v>9.308782</v>
      </c>
      <c r="J856" s="3">
        <v>9.63872099999999</v>
      </c>
      <c r="K856" s="3">
        <v>9.978847</v>
      </c>
      <c r="L856" s="3">
        <v>10.341616</v>
      </c>
      <c r="M856" s="3">
        <v>10.726092</v>
      </c>
      <c r="N856" s="3">
        <v>11.083002</v>
      </c>
      <c r="O856" s="3">
        <v>11.396094</v>
      </c>
      <c r="P856" s="3">
        <v>11.644441</v>
      </c>
      <c r="Q856" s="3">
        <v>11.844294</v>
      </c>
      <c r="R856" s="3">
        <v>12.00308</v>
      </c>
      <c r="S856" s="3">
        <v>12.077427</v>
      </c>
      <c r="T856" s="3">
        <v>12.048586</v>
      </c>
      <c r="U856" s="3">
        <v>11.912123</v>
      </c>
      <c r="V856" s="3">
        <v>11.700856</v>
      </c>
      <c r="W856" s="3">
        <v>11.440305</v>
      </c>
      <c r="X856" s="3"/>
      <c r="Y856" s="3"/>
      <c r="Z856" s="3"/>
      <c r="AA856" s="3"/>
      <c r="AB856" s="3"/>
      <c r="AC856" s="3"/>
      <c r="AD856" s="3"/>
      <c r="AE856" s="3"/>
    </row>
    <row r="857" spans="1:31">
      <c r="A857" t="s">
        <v>70</v>
      </c>
      <c r="B857" t="s">
        <v>75</v>
      </c>
      <c r="C857" t="s">
        <v>40</v>
      </c>
      <c r="D857" t="s">
        <v>18</v>
      </c>
      <c r="E857" s="3"/>
      <c r="F857" s="3">
        <v>2304.72</v>
      </c>
      <c r="G857" s="3">
        <v>2375.49</v>
      </c>
      <c r="H857" s="3">
        <v>3098.2</v>
      </c>
      <c r="I857" s="3">
        <v>3769.8</v>
      </c>
      <c r="J857" s="3">
        <v>4577.07</v>
      </c>
      <c r="K857" s="3">
        <v>5438.03</v>
      </c>
      <c r="L857" s="3">
        <v>6287.82</v>
      </c>
      <c r="M857" s="3">
        <v>7064.41</v>
      </c>
      <c r="N857" s="3">
        <v>7814.11</v>
      </c>
      <c r="O857" s="3">
        <v>8565.45</v>
      </c>
      <c r="P857" s="3">
        <v>9308.51</v>
      </c>
      <c r="Q857" s="3">
        <v>10015.8</v>
      </c>
      <c r="R857" s="3">
        <v>10687</v>
      </c>
      <c r="S857" s="3">
        <v>11320.6</v>
      </c>
      <c r="T857" s="3">
        <v>11927.8</v>
      </c>
      <c r="U857" s="3">
        <v>12519.4</v>
      </c>
      <c r="V857" s="3">
        <v>13098.5</v>
      </c>
      <c r="W857" s="3">
        <v>13662.5</v>
      </c>
      <c r="X857" s="3"/>
      <c r="Y857" s="3"/>
      <c r="Z857" s="3"/>
      <c r="AA857" s="3"/>
      <c r="AB857" s="3"/>
      <c r="AC857" s="3"/>
      <c r="AD857" s="3"/>
      <c r="AE857" s="3"/>
    </row>
    <row r="858" spans="1:31">
      <c r="A858" t="s">
        <v>70</v>
      </c>
      <c r="B858" t="s">
        <v>75</v>
      </c>
      <c r="C858" t="s">
        <v>40</v>
      </c>
      <c r="D858" t="s">
        <v>31</v>
      </c>
      <c r="E858" s="3"/>
      <c r="F858" s="3">
        <v>27.6997998115209</v>
      </c>
      <c r="G858" s="3">
        <v>28.343186594393</v>
      </c>
      <c r="H858" s="3">
        <v>35.6719253645961</v>
      </c>
      <c r="I858" s="3">
        <v>42.1716901258486</v>
      </c>
      <c r="J858" s="3">
        <v>50.1053531863244</v>
      </c>
      <c r="K858" s="3">
        <v>58.5716194905284</v>
      </c>
      <c r="L858" s="3">
        <v>66.9224059851375</v>
      </c>
      <c r="M858" s="3">
        <v>74.729896563387</v>
      </c>
      <c r="N858" s="3">
        <v>82.6421484168635</v>
      </c>
      <c r="O858" s="3">
        <v>91.1494461863319</v>
      </c>
      <c r="P858" s="3">
        <v>100.152690054682</v>
      </c>
      <c r="Q858" s="3">
        <v>109.374708054827</v>
      </c>
      <c r="R858" s="3">
        <v>118.864270194513</v>
      </c>
      <c r="S858" s="3">
        <v>128.63190167744</v>
      </c>
      <c r="T858" s="3">
        <v>138.833822660539</v>
      </c>
      <c r="U858" s="3">
        <v>149.624571329559</v>
      </c>
      <c r="V858" s="3">
        <v>161.060892612661</v>
      </c>
      <c r="W858" s="3">
        <v>173.137837766735</v>
      </c>
      <c r="X858" s="3"/>
      <c r="Y858" s="3"/>
      <c r="Z858" s="3"/>
      <c r="AA858" s="3"/>
      <c r="AB858" s="3"/>
      <c r="AC858" s="3"/>
      <c r="AD858" s="3"/>
      <c r="AE858" s="3"/>
    </row>
    <row r="859" spans="1:31">
      <c r="A859" t="s">
        <v>70</v>
      </c>
      <c r="B859" t="s">
        <v>75</v>
      </c>
      <c r="C859" t="s">
        <v>40</v>
      </c>
      <c r="D859" t="s">
        <v>33</v>
      </c>
      <c r="E859" s="3"/>
      <c r="F859" s="3">
        <v>92.0978154629304</v>
      </c>
      <c r="G859" s="3">
        <v>93.8893153548865</v>
      </c>
      <c r="H859" s="3">
        <v>116.114501896258</v>
      </c>
      <c r="I859" s="3">
        <v>136.533050700961</v>
      </c>
      <c r="J859" s="3">
        <v>162.118486789281</v>
      </c>
      <c r="K859" s="3">
        <v>191.20086719909</v>
      </c>
      <c r="L859" s="3">
        <v>221.898379807841</v>
      </c>
      <c r="M859" s="3">
        <v>255.404003793021</v>
      </c>
      <c r="N859" s="3">
        <v>292.067816639162</v>
      </c>
      <c r="O859" s="3">
        <v>332.538085597096</v>
      </c>
      <c r="P859" s="3">
        <v>377.391536639506</v>
      </c>
      <c r="Q859" s="3">
        <v>422.650279048224</v>
      </c>
      <c r="R859" s="3">
        <v>473.528255174438</v>
      </c>
      <c r="S859" s="3">
        <v>534.083904757883</v>
      </c>
      <c r="T859" s="3">
        <v>607.639689297736</v>
      </c>
      <c r="U859" s="3">
        <v>675.442662744164</v>
      </c>
      <c r="V859" s="3">
        <v>747.069483992489</v>
      </c>
      <c r="W859" s="3">
        <v>822.3325105795</v>
      </c>
      <c r="X859" s="3"/>
      <c r="Y859" s="3"/>
      <c r="Z859" s="3"/>
      <c r="AA859" s="3"/>
      <c r="AB859" s="3"/>
      <c r="AC859" s="3"/>
      <c r="AD859" s="3"/>
      <c r="AE859" s="3"/>
    </row>
    <row r="860" spans="1:31">
      <c r="A860" t="s">
        <v>70</v>
      </c>
      <c r="B860" t="s">
        <v>75</v>
      </c>
      <c r="C860" t="s">
        <v>40</v>
      </c>
      <c r="D860" t="s">
        <v>37</v>
      </c>
      <c r="E860" s="3"/>
      <c r="F860" s="3">
        <v>25.0246978</v>
      </c>
      <c r="G860" s="3">
        <v>25.300962</v>
      </c>
      <c r="H860" s="3">
        <v>26.682283</v>
      </c>
      <c r="I860" s="3">
        <v>27.610897</v>
      </c>
      <c r="J860" s="3">
        <v>28.232869</v>
      </c>
      <c r="K860" s="3">
        <v>28.4414505</v>
      </c>
      <c r="L860" s="3">
        <v>28.3364845</v>
      </c>
      <c r="M860" s="3">
        <v>27.6597465</v>
      </c>
      <c r="N860" s="3">
        <v>26.754437</v>
      </c>
      <c r="O860" s="3">
        <v>25.7578015</v>
      </c>
      <c r="P860" s="3">
        <v>24.6653915</v>
      </c>
      <c r="Q860" s="3">
        <v>23.6976065</v>
      </c>
      <c r="R860" s="3">
        <v>22.568875</v>
      </c>
      <c r="S860" s="3">
        <v>21.196295</v>
      </c>
      <c r="T860" s="3">
        <v>19.629725</v>
      </c>
      <c r="U860" s="3">
        <v>18.535104</v>
      </c>
      <c r="V860" s="3">
        <v>17.533175</v>
      </c>
      <c r="W860" s="3">
        <v>16.6143255</v>
      </c>
      <c r="X860" s="3"/>
      <c r="Y860" s="3"/>
      <c r="Z860" s="3"/>
      <c r="AA860" s="3"/>
      <c r="AB860" s="3"/>
      <c r="AC860" s="3"/>
      <c r="AD860" s="3"/>
      <c r="AE860" s="3"/>
    </row>
    <row r="861" spans="1:31">
      <c r="A861" t="s">
        <v>70</v>
      </c>
      <c r="B861" t="s">
        <v>75</v>
      </c>
      <c r="C861" t="s">
        <v>40</v>
      </c>
      <c r="D861" t="s">
        <v>39</v>
      </c>
      <c r="E861" s="3"/>
      <c r="F861" s="3">
        <v>83.2034894</v>
      </c>
      <c r="G861" s="3">
        <v>83.811677</v>
      </c>
      <c r="H861" s="3">
        <v>86.8526150000001</v>
      </c>
      <c r="I861" s="3">
        <v>89.391722</v>
      </c>
      <c r="J861" s="3">
        <v>91.348922</v>
      </c>
      <c r="K861" s="3">
        <v>92.844112</v>
      </c>
      <c r="L861" s="3">
        <v>93.9568729999999</v>
      </c>
      <c r="M861" s="3">
        <v>94.532581</v>
      </c>
      <c r="N861" s="3">
        <v>94.5535680000001</v>
      </c>
      <c r="O861" s="3">
        <v>93.971498</v>
      </c>
      <c r="P861" s="3">
        <v>92.943185</v>
      </c>
      <c r="Q861" s="3">
        <v>91.573273</v>
      </c>
      <c r="R861" s="3">
        <v>89.909272</v>
      </c>
      <c r="S861" s="3">
        <v>88.007717</v>
      </c>
      <c r="T861" s="3">
        <v>85.914223</v>
      </c>
      <c r="U861" s="3">
        <v>83.672086</v>
      </c>
      <c r="V861" s="3">
        <v>81.326384</v>
      </c>
      <c r="W861" s="3">
        <v>78.911116</v>
      </c>
      <c r="X861" s="3"/>
      <c r="Y861" s="3"/>
      <c r="Z861" s="3"/>
      <c r="AA861" s="3"/>
      <c r="AB861" s="3"/>
      <c r="AC861" s="3"/>
      <c r="AD861" s="3"/>
      <c r="AE861" s="3"/>
    </row>
    <row r="862" spans="1:31">
      <c r="A862" t="s">
        <v>70</v>
      </c>
      <c r="B862" t="s">
        <v>75</v>
      </c>
      <c r="C862" t="s">
        <v>54</v>
      </c>
      <c r="D862" t="s">
        <v>18</v>
      </c>
      <c r="E862" s="3"/>
      <c r="F862" s="3">
        <v>2693.384</v>
      </c>
      <c r="G862" s="3">
        <v>2674.93</v>
      </c>
      <c r="H862" s="3">
        <v>3105.54</v>
      </c>
      <c r="I862" s="3">
        <v>3394.02</v>
      </c>
      <c r="J862" s="3">
        <v>3834.79</v>
      </c>
      <c r="K862" s="3">
        <v>4507.87</v>
      </c>
      <c r="L862" s="3">
        <v>5390.03</v>
      </c>
      <c r="M862" s="3">
        <v>6364.56</v>
      </c>
      <c r="N862" s="3">
        <v>7409.99</v>
      </c>
      <c r="O862" s="3">
        <v>8546.05</v>
      </c>
      <c r="P862" s="3">
        <v>9764.98</v>
      </c>
      <c r="Q862" s="3">
        <v>11032</v>
      </c>
      <c r="R862" s="3">
        <v>12324.1</v>
      </c>
      <c r="S862" s="3">
        <v>13620.9</v>
      </c>
      <c r="T862" s="3">
        <v>14894.3</v>
      </c>
      <c r="U862" s="3">
        <v>16112.2</v>
      </c>
      <c r="V862" s="3">
        <v>17217.7</v>
      </c>
      <c r="W862" s="3">
        <v>18181</v>
      </c>
      <c r="X862" s="3"/>
      <c r="Y862" s="3"/>
      <c r="Z862" s="3"/>
      <c r="AA862" s="3"/>
      <c r="AB862" s="3"/>
      <c r="AC862" s="3"/>
      <c r="AD862" s="3"/>
      <c r="AE862" s="3"/>
    </row>
    <row r="863" spans="1:31">
      <c r="A863" t="s">
        <v>70</v>
      </c>
      <c r="B863" t="s">
        <v>75</v>
      </c>
      <c r="C863" t="s">
        <v>54</v>
      </c>
      <c r="D863" t="s">
        <v>31</v>
      </c>
      <c r="E863" s="3"/>
      <c r="F863" s="3">
        <v>40.4129444219173</v>
      </c>
      <c r="G863" s="3">
        <v>39.9534454751591</v>
      </c>
      <c r="H863" s="3">
        <v>45.3534337123598</v>
      </c>
      <c r="I863" s="3">
        <v>48.4086996053644</v>
      </c>
      <c r="J863" s="3">
        <v>53.3752516011921</v>
      </c>
      <c r="K863" s="3">
        <v>61.1718669364421</v>
      </c>
      <c r="L863" s="3">
        <v>71.2037515053103</v>
      </c>
      <c r="M863" s="3">
        <v>81.7997739316931</v>
      </c>
      <c r="N863" s="3">
        <v>93.0284755526172</v>
      </c>
      <c r="O863" s="3">
        <v>105.216409719216</v>
      </c>
      <c r="P863" s="3">
        <v>118.350455724119</v>
      </c>
      <c r="Q863" s="3">
        <v>131.895755677794</v>
      </c>
      <c r="R863" s="3">
        <v>145.587462795552</v>
      </c>
      <c r="S863" s="3">
        <v>159.437151470093</v>
      </c>
      <c r="T863" s="3">
        <v>173.61316109057</v>
      </c>
      <c r="U863" s="3">
        <v>188.232871827389</v>
      </c>
      <c r="V863" s="3">
        <v>203.300868743199</v>
      </c>
      <c r="W863" s="3">
        <v>218.551057576874</v>
      </c>
      <c r="X863" s="3"/>
      <c r="Y863" s="3"/>
      <c r="Z863" s="3"/>
      <c r="AA863" s="3"/>
      <c r="AB863" s="3"/>
      <c r="AC863" s="3"/>
      <c r="AD863" s="3"/>
      <c r="AE863" s="3"/>
    </row>
    <row r="864" spans="1:31">
      <c r="A864" t="s">
        <v>70</v>
      </c>
      <c r="B864" t="s">
        <v>75</v>
      </c>
      <c r="C864" t="s">
        <v>54</v>
      </c>
      <c r="D864" t="s">
        <v>33</v>
      </c>
      <c r="E864" s="3"/>
      <c r="F864" s="3">
        <v>139.620425823471</v>
      </c>
      <c r="G864" s="3">
        <v>138.110483998527</v>
      </c>
      <c r="H864" s="3">
        <v>157.206939198551</v>
      </c>
      <c r="I864" s="3">
        <v>170.52476249643</v>
      </c>
      <c r="J864" s="3">
        <v>190.899176144052</v>
      </c>
      <c r="K864" s="3">
        <v>221.328503244437</v>
      </c>
      <c r="L864" s="3">
        <v>259.916162314377</v>
      </c>
      <c r="M864" s="3">
        <v>305.840525887935</v>
      </c>
      <c r="N864" s="3">
        <v>355.945775983134</v>
      </c>
      <c r="O864" s="3">
        <v>411.06499096213</v>
      </c>
      <c r="P864" s="3">
        <v>469.594555846677</v>
      </c>
      <c r="Q864" s="3">
        <v>532.118618558906</v>
      </c>
      <c r="R864" s="3">
        <v>606.29694086466</v>
      </c>
      <c r="S864" s="3">
        <v>693.590332478463</v>
      </c>
      <c r="T864" s="3">
        <v>787.178497849612</v>
      </c>
      <c r="U864" s="3">
        <v>875.871205694701</v>
      </c>
      <c r="V864" s="3">
        <v>963.847665415093</v>
      </c>
      <c r="W864" s="3">
        <v>1051.31615171682</v>
      </c>
      <c r="X864" s="3"/>
      <c r="Y864" s="3"/>
      <c r="Z864" s="3"/>
      <c r="AA864" s="3"/>
      <c r="AB864" s="3"/>
      <c r="AC864" s="3"/>
      <c r="AD864" s="3"/>
      <c r="AE864" s="3"/>
    </row>
    <row r="865" spans="1:31">
      <c r="A865" t="s">
        <v>70</v>
      </c>
      <c r="B865" t="s">
        <v>75</v>
      </c>
      <c r="C865" t="s">
        <v>54</v>
      </c>
      <c r="D865" t="s">
        <v>37</v>
      </c>
      <c r="E865" s="3"/>
      <c r="F865" s="3">
        <v>19.2907591</v>
      </c>
      <c r="G865" s="3">
        <v>19.3680445</v>
      </c>
      <c r="H865" s="3">
        <v>19.7544715</v>
      </c>
      <c r="I865" s="3">
        <v>19.903385</v>
      </c>
      <c r="J865" s="3">
        <v>20.0880385</v>
      </c>
      <c r="K865" s="3">
        <v>20.367327</v>
      </c>
      <c r="L865" s="3">
        <v>20.7375715</v>
      </c>
      <c r="M865" s="3">
        <v>20.810061</v>
      </c>
      <c r="N865" s="3">
        <v>20.8177495</v>
      </c>
      <c r="O865" s="3">
        <v>20.7900215</v>
      </c>
      <c r="P865" s="3">
        <v>20.7944915</v>
      </c>
      <c r="Q865" s="3">
        <v>20.7322195</v>
      </c>
      <c r="R865" s="3">
        <v>20.3268385</v>
      </c>
      <c r="S865" s="3">
        <v>19.6382495</v>
      </c>
      <c r="T865" s="3">
        <v>18.9211215</v>
      </c>
      <c r="U865" s="3">
        <v>18.395627</v>
      </c>
      <c r="V865" s="3">
        <v>17.8635075</v>
      </c>
      <c r="W865" s="3">
        <v>17.293561</v>
      </c>
      <c r="X865" s="3"/>
      <c r="Y865" s="3"/>
      <c r="Z865" s="3"/>
      <c r="AA865" s="3"/>
      <c r="AB865" s="3"/>
      <c r="AC865" s="3"/>
      <c r="AD865" s="3"/>
      <c r="AE865" s="3"/>
    </row>
    <row r="866" spans="1:31">
      <c r="A866" t="s">
        <v>70</v>
      </c>
      <c r="B866" t="s">
        <v>75</v>
      </c>
      <c r="C866" t="s">
        <v>54</v>
      </c>
      <c r="D866" t="s">
        <v>39</v>
      </c>
      <c r="E866" s="3"/>
      <c r="F866" s="3">
        <v>66.6465668</v>
      </c>
      <c r="G866" s="3">
        <v>66.951172</v>
      </c>
      <c r="H866" s="3">
        <v>68.474198</v>
      </c>
      <c r="I866" s="3">
        <v>70.111778</v>
      </c>
      <c r="J866" s="3">
        <v>71.845844</v>
      </c>
      <c r="K866" s="3">
        <v>73.6918820000001</v>
      </c>
      <c r="L866" s="3">
        <v>75.69868</v>
      </c>
      <c r="M866" s="3">
        <v>77.806572</v>
      </c>
      <c r="N866" s="3">
        <v>79.652923</v>
      </c>
      <c r="O866" s="3">
        <v>81.223547</v>
      </c>
      <c r="P866" s="3">
        <v>82.509019</v>
      </c>
      <c r="Q866" s="3">
        <v>83.641812</v>
      </c>
      <c r="R866" s="3">
        <v>84.650833</v>
      </c>
      <c r="S866" s="3">
        <v>85.431155</v>
      </c>
      <c r="T866" s="3">
        <v>85.7901550000001</v>
      </c>
      <c r="U866" s="3">
        <v>85.5971639999999</v>
      </c>
      <c r="V866" s="3">
        <v>84.6907349999999</v>
      </c>
      <c r="W866" s="3">
        <v>83.1887989999999</v>
      </c>
      <c r="X866" s="3"/>
      <c r="Y866" s="3"/>
      <c r="Z866" s="3"/>
      <c r="AA866" s="3"/>
      <c r="AB866" s="3"/>
      <c r="AC866" s="3"/>
      <c r="AD866" s="3"/>
      <c r="AE866" s="3"/>
    </row>
    <row r="867" spans="1:31">
      <c r="A867" t="s">
        <v>70</v>
      </c>
      <c r="B867" t="s">
        <v>75</v>
      </c>
      <c r="C867" t="s">
        <v>32</v>
      </c>
      <c r="D867" t="s">
        <v>18</v>
      </c>
      <c r="E867" s="3"/>
      <c r="F867" s="3">
        <v>541.59434</v>
      </c>
      <c r="G867" s="3">
        <v>549.4998</v>
      </c>
      <c r="H867" s="3">
        <v>464.0215</v>
      </c>
      <c r="I867" s="3">
        <v>585.2604</v>
      </c>
      <c r="J867" s="3">
        <v>770.2028</v>
      </c>
      <c r="K867" s="3">
        <v>1013.4679</v>
      </c>
      <c r="L867" s="3">
        <v>1275.2623</v>
      </c>
      <c r="M867" s="3">
        <v>1522.523</v>
      </c>
      <c r="N867" s="3">
        <v>1767.238</v>
      </c>
      <c r="O867" s="3">
        <v>2025.54</v>
      </c>
      <c r="P867" s="3">
        <v>2298.199</v>
      </c>
      <c r="Q867" s="3">
        <v>2583.89</v>
      </c>
      <c r="R867" s="3">
        <v>2879.535</v>
      </c>
      <c r="S867" s="3">
        <v>3185.329</v>
      </c>
      <c r="T867" s="3">
        <v>3505.16</v>
      </c>
      <c r="U867" s="3">
        <v>3842.625</v>
      </c>
      <c r="V867" s="3">
        <v>4197.715</v>
      </c>
      <c r="W867" s="3">
        <v>4566.431</v>
      </c>
      <c r="X867" s="3"/>
      <c r="Y867" s="3"/>
      <c r="Z867" s="3"/>
      <c r="AA867" s="3"/>
      <c r="AB867" s="3"/>
      <c r="AC867" s="3"/>
      <c r="AD867" s="3"/>
      <c r="AE867" s="3"/>
    </row>
    <row r="868" spans="1:31">
      <c r="A868" t="s">
        <v>70</v>
      </c>
      <c r="B868" t="s">
        <v>75</v>
      </c>
      <c r="C868" t="s">
        <v>32</v>
      </c>
      <c r="D868" t="s">
        <v>31</v>
      </c>
      <c r="E868" s="3"/>
      <c r="F868" s="3">
        <v>11.113972902398</v>
      </c>
      <c r="G868" s="3">
        <v>11.6454681628255</v>
      </c>
      <c r="H868" s="3">
        <v>11.7594002355268</v>
      </c>
      <c r="I868" s="3">
        <v>14.5954788710849</v>
      </c>
      <c r="J868" s="3">
        <v>19.1400673836272</v>
      </c>
      <c r="K868" s="3">
        <v>25.3386821522796</v>
      </c>
      <c r="L868" s="3">
        <v>32.2669123609256</v>
      </c>
      <c r="M868" s="3">
        <v>39.0701410963791</v>
      </c>
      <c r="N868" s="3">
        <v>46.0666671376112</v>
      </c>
      <c r="O868" s="3">
        <v>53.6740933662754</v>
      </c>
      <c r="P868" s="3">
        <v>62.0211654673168</v>
      </c>
      <c r="Q868" s="3">
        <v>71.1524779905332</v>
      </c>
      <c r="R868" s="3">
        <v>81.065002418689</v>
      </c>
      <c r="S868" s="3">
        <v>91.8609033311296</v>
      </c>
      <c r="T868" s="3">
        <v>103.761663736557</v>
      </c>
      <c r="U868" s="3">
        <v>116.969758403285</v>
      </c>
      <c r="V868" s="3">
        <v>131.602584376214</v>
      </c>
      <c r="W868" s="3">
        <v>147.799755476959</v>
      </c>
      <c r="X868" s="3"/>
      <c r="Y868" s="3"/>
      <c r="Z868" s="3"/>
      <c r="AA868" s="3"/>
      <c r="AB868" s="3"/>
      <c r="AC868" s="3"/>
      <c r="AD868" s="3"/>
      <c r="AE868" s="3"/>
    </row>
    <row r="869" spans="1:31">
      <c r="A869" t="s">
        <v>70</v>
      </c>
      <c r="B869" t="s">
        <v>75</v>
      </c>
      <c r="C869" t="s">
        <v>32</v>
      </c>
      <c r="D869" t="s">
        <v>33</v>
      </c>
      <c r="E869" s="3"/>
      <c r="F869" s="3">
        <v>35.2197209087576</v>
      </c>
      <c r="G869" s="3">
        <v>37.0521588385833</v>
      </c>
      <c r="H869" s="3">
        <v>38.3656906895455</v>
      </c>
      <c r="I869" s="3">
        <v>48.7427731950576</v>
      </c>
      <c r="J869" s="3">
        <v>64.045628394512</v>
      </c>
      <c r="K869" s="3">
        <v>85.5512526269224</v>
      </c>
      <c r="L869" s="3">
        <v>111.87225815824</v>
      </c>
      <c r="M869" s="3">
        <v>141.452454599674</v>
      </c>
      <c r="N869" s="3">
        <v>175.718077582954</v>
      </c>
      <c r="O869" s="3">
        <v>210.477411637212</v>
      </c>
      <c r="P869" s="3">
        <v>244.618955412104</v>
      </c>
      <c r="Q869" s="3">
        <v>281.830290803652</v>
      </c>
      <c r="R869" s="3">
        <v>329.573697969378</v>
      </c>
      <c r="S869" s="3">
        <v>390.221985812823</v>
      </c>
      <c r="T869" s="3">
        <v>457.830241030415</v>
      </c>
      <c r="U869" s="3">
        <v>533.576379824596</v>
      </c>
      <c r="V869" s="3">
        <v>614.228415714253</v>
      </c>
      <c r="W869" s="3">
        <v>707.043077635556</v>
      </c>
      <c r="X869" s="3"/>
      <c r="Y869" s="3"/>
      <c r="Z869" s="3"/>
      <c r="AA869" s="3"/>
      <c r="AB869" s="3"/>
      <c r="AC869" s="3"/>
      <c r="AD869" s="3"/>
      <c r="AE869" s="3"/>
    </row>
    <row r="870" spans="1:31">
      <c r="A870" t="s">
        <v>70</v>
      </c>
      <c r="B870" t="s">
        <v>75</v>
      </c>
      <c r="C870" t="s">
        <v>32</v>
      </c>
      <c r="D870" t="s">
        <v>37</v>
      </c>
      <c r="E870" s="3"/>
      <c r="F870" s="3">
        <v>15.3775875</v>
      </c>
      <c r="G870" s="3">
        <v>14.8304395</v>
      </c>
      <c r="H870" s="3">
        <v>12.0946995</v>
      </c>
      <c r="I870" s="3">
        <v>12.0071215</v>
      </c>
      <c r="J870" s="3">
        <v>12.025845</v>
      </c>
      <c r="K870" s="3">
        <v>11.8463245</v>
      </c>
      <c r="L870" s="3">
        <v>11.399272</v>
      </c>
      <c r="M870" s="3">
        <v>10.7634965</v>
      </c>
      <c r="N870" s="3">
        <v>10.057235</v>
      </c>
      <c r="O870" s="3">
        <v>9.62355049999999</v>
      </c>
      <c r="P870" s="3">
        <v>9.39501599999999</v>
      </c>
      <c r="Q870" s="3">
        <v>9.168248</v>
      </c>
      <c r="R870" s="3">
        <v>8.73715049999999</v>
      </c>
      <c r="S870" s="3">
        <v>8.162864</v>
      </c>
      <c r="T870" s="3">
        <v>7.65602549999999</v>
      </c>
      <c r="U870" s="3">
        <v>7.20163999999999</v>
      </c>
      <c r="V870" s="3">
        <v>6.834127</v>
      </c>
      <c r="W870" s="3">
        <v>6.45849049999999</v>
      </c>
      <c r="X870" s="3"/>
      <c r="Y870" s="3"/>
      <c r="Z870" s="3"/>
      <c r="AA870" s="3"/>
      <c r="AB870" s="3"/>
      <c r="AC870" s="3"/>
      <c r="AD870" s="3"/>
      <c r="AE870" s="3"/>
    </row>
    <row r="871" spans="1:31">
      <c r="A871" t="s">
        <v>70</v>
      </c>
      <c r="B871" t="s">
        <v>75</v>
      </c>
      <c r="C871" t="s">
        <v>32</v>
      </c>
      <c r="D871" t="s">
        <v>39</v>
      </c>
      <c r="E871" s="3"/>
      <c r="F871" s="3">
        <v>48.7309394</v>
      </c>
      <c r="G871" s="3">
        <v>47.18572</v>
      </c>
      <c r="H871" s="3">
        <v>39.459623</v>
      </c>
      <c r="I871" s="3">
        <v>40.098746</v>
      </c>
      <c r="J871" s="3">
        <v>40.240339</v>
      </c>
      <c r="K871" s="3">
        <v>39.996867</v>
      </c>
      <c r="L871" s="3">
        <v>39.522291</v>
      </c>
      <c r="M871" s="3">
        <v>38.968966</v>
      </c>
      <c r="N871" s="3">
        <v>38.362619</v>
      </c>
      <c r="O871" s="3">
        <v>37.737759</v>
      </c>
      <c r="P871" s="3">
        <v>37.055076</v>
      </c>
      <c r="Q871" s="3">
        <v>36.314828</v>
      </c>
      <c r="R871" s="3">
        <v>35.521309</v>
      </c>
      <c r="S871" s="3">
        <v>34.6755679999999</v>
      </c>
      <c r="T871" s="3">
        <v>33.780877</v>
      </c>
      <c r="U871" s="3">
        <v>32.85144</v>
      </c>
      <c r="V871" s="3">
        <v>31.896904</v>
      </c>
      <c r="W871" s="3">
        <v>30.896066</v>
      </c>
      <c r="X871" s="3"/>
      <c r="Y871" s="3"/>
      <c r="Z871" s="3"/>
      <c r="AA871" s="3"/>
      <c r="AB871" s="3"/>
      <c r="AC871" s="3"/>
      <c r="AD871" s="3"/>
      <c r="AE871" s="3"/>
    </row>
    <row r="872" spans="1:31">
      <c r="A872" t="s">
        <v>70</v>
      </c>
      <c r="B872" t="s">
        <v>75</v>
      </c>
      <c r="C872" t="s">
        <v>26</v>
      </c>
      <c r="D872" t="s">
        <v>18</v>
      </c>
      <c r="E872" s="3"/>
      <c r="F872" s="3">
        <v>285.45468</v>
      </c>
      <c r="G872" s="3">
        <v>290.9165</v>
      </c>
      <c r="H872" s="3">
        <v>352.0089</v>
      </c>
      <c r="I872" s="3">
        <v>422.2096</v>
      </c>
      <c r="J872" s="3">
        <v>509.5541</v>
      </c>
      <c r="K872" s="3">
        <v>606.1119</v>
      </c>
      <c r="L872" s="3">
        <v>700.5901</v>
      </c>
      <c r="M872" s="3">
        <v>785.5494</v>
      </c>
      <c r="N872" s="3">
        <v>867.8548</v>
      </c>
      <c r="O872" s="3">
        <v>953.1458</v>
      </c>
      <c r="P872" s="3">
        <v>1046.8977</v>
      </c>
      <c r="Q872" s="3">
        <v>1148.9414</v>
      </c>
      <c r="R872" s="3">
        <v>1256.0081</v>
      </c>
      <c r="S872" s="3">
        <v>1366.4709</v>
      </c>
      <c r="T872" s="3">
        <v>1479.1713</v>
      </c>
      <c r="U872" s="3">
        <v>1594.134</v>
      </c>
      <c r="V872" s="3">
        <v>1710.615</v>
      </c>
      <c r="W872" s="3">
        <v>1826.9824</v>
      </c>
      <c r="X872" s="3"/>
      <c r="Y872" s="3"/>
      <c r="Z872" s="3"/>
      <c r="AA872" s="3"/>
      <c r="AB872" s="3"/>
      <c r="AC872" s="3"/>
      <c r="AD872" s="3"/>
      <c r="AE872" s="3"/>
    </row>
    <row r="873" spans="1:31">
      <c r="A873" t="s">
        <v>70</v>
      </c>
      <c r="B873" t="s">
        <v>75</v>
      </c>
      <c r="C873" t="s">
        <v>26</v>
      </c>
      <c r="D873" t="s">
        <v>31</v>
      </c>
      <c r="E873" s="3"/>
      <c r="F873" s="3">
        <v>15.3609590221427</v>
      </c>
      <c r="G873" s="3">
        <v>15.7634660535754</v>
      </c>
      <c r="H873" s="3">
        <v>19.759112200629</v>
      </c>
      <c r="I873" s="3">
        <v>24.2607993872305</v>
      </c>
      <c r="J873" s="3">
        <v>30.0055323267188</v>
      </c>
      <c r="K873" s="3">
        <v>36.5993290878704</v>
      </c>
      <c r="L873" s="3">
        <v>43.3244576512593</v>
      </c>
      <c r="M873" s="3">
        <v>49.6688205329562</v>
      </c>
      <c r="N873" s="3">
        <v>56.0447244566369</v>
      </c>
      <c r="O873" s="3">
        <v>62.8725884332925</v>
      </c>
      <c r="P873" s="3">
        <v>70.5920752214192</v>
      </c>
      <c r="Q873" s="3">
        <v>79.2816098755284</v>
      </c>
      <c r="R873" s="3">
        <v>88.7891172389817</v>
      </c>
      <c r="S873" s="3">
        <v>99.0766066630781</v>
      </c>
      <c r="T873" s="3">
        <v>110.165135469177</v>
      </c>
      <c r="U873" s="3">
        <v>122.206992350823</v>
      </c>
      <c r="V873" s="3">
        <v>135.338015716509</v>
      </c>
      <c r="W873" s="3">
        <v>149.698028227732</v>
      </c>
      <c r="X873" s="3"/>
      <c r="Y873" s="3"/>
      <c r="Z873" s="3"/>
      <c r="AA873" s="3"/>
      <c r="AB873" s="3"/>
      <c r="AC873" s="3"/>
      <c r="AD873" s="3"/>
      <c r="AE873" s="3"/>
    </row>
    <row r="874" spans="1:31">
      <c r="A874" t="s">
        <v>70</v>
      </c>
      <c r="B874" t="s">
        <v>75</v>
      </c>
      <c r="C874" t="s">
        <v>26</v>
      </c>
      <c r="D874" t="s">
        <v>33</v>
      </c>
      <c r="E874" s="3"/>
      <c r="F874" s="3">
        <v>50.0771731935155</v>
      </c>
      <c r="G874" s="3">
        <v>51.5316009494456</v>
      </c>
      <c r="H874" s="3">
        <v>65.5397405622834</v>
      </c>
      <c r="I874" s="3">
        <v>82.6096139790604</v>
      </c>
      <c r="J874" s="3">
        <v>104.621027723169</v>
      </c>
      <c r="K874" s="3">
        <v>129.899191333938</v>
      </c>
      <c r="L874" s="3">
        <v>157.675413844732</v>
      </c>
      <c r="M874" s="3">
        <v>186.51154061072</v>
      </c>
      <c r="N874" s="3">
        <v>218.077174794856</v>
      </c>
      <c r="O874" s="3">
        <v>252.449364232153</v>
      </c>
      <c r="P874" s="3">
        <v>290.108897071111</v>
      </c>
      <c r="Q874" s="3">
        <v>332.821445802015</v>
      </c>
      <c r="R874" s="3">
        <v>380.895283130589</v>
      </c>
      <c r="S874" s="3">
        <v>440.769907402482</v>
      </c>
      <c r="T874" s="3">
        <v>512.163442586257</v>
      </c>
      <c r="U874" s="3">
        <v>592.164472672461</v>
      </c>
      <c r="V874" s="3">
        <v>681.039529686336</v>
      </c>
      <c r="W874" s="3">
        <v>780.349691434292</v>
      </c>
      <c r="X874" s="3"/>
      <c r="Y874" s="3"/>
      <c r="Z874" s="3"/>
      <c r="AA874" s="3"/>
      <c r="AB874" s="3"/>
      <c r="AC874" s="3"/>
      <c r="AD874" s="3"/>
      <c r="AE874" s="3"/>
    </row>
    <row r="875" spans="1:31">
      <c r="A875" t="s">
        <v>70</v>
      </c>
      <c r="B875" t="s">
        <v>75</v>
      </c>
      <c r="C875" t="s">
        <v>26</v>
      </c>
      <c r="D875" t="s">
        <v>37</v>
      </c>
      <c r="E875" s="3"/>
      <c r="F875" s="3">
        <v>5.7002954</v>
      </c>
      <c r="G875" s="3">
        <v>5.6454</v>
      </c>
      <c r="H875" s="3">
        <v>5.37092299999999</v>
      </c>
      <c r="I875" s="3">
        <v>5.11090149999999</v>
      </c>
      <c r="J875" s="3">
        <v>4.87047499999998</v>
      </c>
      <c r="K875" s="3">
        <v>4.66601749999999</v>
      </c>
      <c r="L875" s="3">
        <v>4.44324249999999</v>
      </c>
      <c r="M875" s="3">
        <v>4.21180049999999</v>
      </c>
      <c r="N875" s="3">
        <v>3.97957649999999</v>
      </c>
      <c r="O875" s="3">
        <v>3.77559199999999</v>
      </c>
      <c r="P875" s="3">
        <v>3.60863699999999</v>
      </c>
      <c r="Q875" s="3">
        <v>3.45212549999998</v>
      </c>
      <c r="R875" s="3">
        <v>3.29751549999999</v>
      </c>
      <c r="S875" s="3">
        <v>3.10019099999998</v>
      </c>
      <c r="T875" s="3">
        <v>2.88808449999998</v>
      </c>
      <c r="U875" s="3">
        <v>2.69204599999998</v>
      </c>
      <c r="V875" s="3">
        <v>2.51177049999998</v>
      </c>
      <c r="W875" s="3">
        <v>2.34123549999999</v>
      </c>
      <c r="X875" s="3"/>
      <c r="Y875" s="3"/>
      <c r="Z875" s="3"/>
      <c r="AA875" s="3"/>
      <c r="AB875" s="3"/>
      <c r="AC875" s="3"/>
      <c r="AD875" s="3"/>
      <c r="AE875" s="3"/>
    </row>
    <row r="876" spans="1:31">
      <c r="A876" t="s">
        <v>70</v>
      </c>
      <c r="B876" t="s">
        <v>75</v>
      </c>
      <c r="C876" t="s">
        <v>26</v>
      </c>
      <c r="D876" t="s">
        <v>39</v>
      </c>
      <c r="E876" s="3"/>
      <c r="F876" s="3">
        <v>18.5831288</v>
      </c>
      <c r="G876" s="3">
        <v>18.45511</v>
      </c>
      <c r="H876" s="3">
        <v>17.815016</v>
      </c>
      <c r="I876" s="3">
        <v>17.402955</v>
      </c>
      <c r="J876" s="3">
        <v>16.982005</v>
      </c>
      <c r="K876" s="3">
        <v>16.560738</v>
      </c>
      <c r="L876" s="3">
        <v>16.170776</v>
      </c>
      <c r="M876" s="3">
        <v>15.815745</v>
      </c>
      <c r="N876" s="3">
        <v>15.48504</v>
      </c>
      <c r="O876" s="3">
        <v>15.159958</v>
      </c>
      <c r="P876" s="3">
        <v>14.830244</v>
      </c>
      <c r="Q876" s="3">
        <v>14.491903</v>
      </c>
      <c r="R876" s="3">
        <v>14.145969</v>
      </c>
      <c r="S876" s="3">
        <v>13.792064</v>
      </c>
      <c r="T876" s="3">
        <v>13.426855</v>
      </c>
      <c r="U876" s="3">
        <v>13.04454</v>
      </c>
      <c r="V876" s="3">
        <v>12.639575</v>
      </c>
      <c r="W876" s="3">
        <v>12.204452</v>
      </c>
      <c r="X876" s="3"/>
      <c r="Y876" s="3"/>
      <c r="Z876" s="3"/>
      <c r="AA876" s="3"/>
      <c r="AB876" s="3"/>
      <c r="AC876" s="3"/>
      <c r="AD876" s="3"/>
      <c r="AE876" s="3"/>
    </row>
    <row r="877" spans="1:31">
      <c r="A877" t="s">
        <v>70</v>
      </c>
      <c r="B877" t="s">
        <v>71</v>
      </c>
      <c r="C877" t="s">
        <v>30</v>
      </c>
      <c r="D877" t="s">
        <v>25</v>
      </c>
      <c r="E877" s="3"/>
      <c r="F877" s="3">
        <v>249.869079693276</v>
      </c>
      <c r="G877" s="3">
        <v>256.028720552439</v>
      </c>
      <c r="H877" s="3">
        <v>304.887963351602</v>
      </c>
      <c r="I877" s="3">
        <v>372.257089826946</v>
      </c>
      <c r="J877" s="3">
        <v>466.042612357134</v>
      </c>
      <c r="K877" s="3">
        <v>588.272763784231</v>
      </c>
      <c r="L877" s="3">
        <v>738.008926364411</v>
      </c>
      <c r="M877" s="3">
        <v>904.320483973207</v>
      </c>
      <c r="N877" s="3">
        <v>1082.89033194699</v>
      </c>
      <c r="O877" s="3">
        <v>1272.10265922571</v>
      </c>
      <c r="P877" s="3">
        <v>1466.53983684069</v>
      </c>
      <c r="Q877" s="3">
        <v>1653.36551671301</v>
      </c>
      <c r="R877" s="3">
        <v>1830.91813153318</v>
      </c>
      <c r="S877" s="3">
        <v>1997.17257436102</v>
      </c>
      <c r="T877" s="3">
        <v>2151.18360723436</v>
      </c>
      <c r="U877" s="3">
        <v>2293.28753967947</v>
      </c>
      <c r="V877" s="3">
        <v>2422.46565670895</v>
      </c>
      <c r="W877" s="3">
        <v>2535.19756212417</v>
      </c>
      <c r="X877" s="3"/>
      <c r="Y877" s="3"/>
      <c r="Z877" s="3"/>
      <c r="AA877" s="3"/>
      <c r="AB877" s="3"/>
      <c r="AC877" s="3"/>
      <c r="AD877" s="3"/>
      <c r="AE877" s="3"/>
    </row>
    <row r="878" spans="1:31">
      <c r="A878" t="s">
        <v>70</v>
      </c>
      <c r="B878" t="s">
        <v>71</v>
      </c>
      <c r="C878" t="s">
        <v>30</v>
      </c>
      <c r="D878" t="s">
        <v>27</v>
      </c>
      <c r="E878" s="3"/>
      <c r="F878" s="3">
        <v>853.860007280468</v>
      </c>
      <c r="G878" s="3">
        <v>870.809204526584</v>
      </c>
      <c r="H878" s="3">
        <v>1089.48720615492</v>
      </c>
      <c r="I878" s="3">
        <v>1349.26587351223</v>
      </c>
      <c r="J878" s="3">
        <v>1701.92157658822</v>
      </c>
      <c r="K878" s="3">
        <v>2183.74886986499</v>
      </c>
      <c r="L878" s="3">
        <v>2799.97842670317</v>
      </c>
      <c r="M878" s="3">
        <v>3517.38773156151</v>
      </c>
      <c r="N878" s="3">
        <v>4324.75482953945</v>
      </c>
      <c r="O878" s="3">
        <v>5219.95050225805</v>
      </c>
      <c r="P878" s="3">
        <v>6185.87843325186</v>
      </c>
      <c r="Q878" s="3">
        <v>7173.78352656485</v>
      </c>
      <c r="R878" s="3">
        <v>8178.39096730758</v>
      </c>
      <c r="S878" s="3">
        <v>9191.99726588599</v>
      </c>
      <c r="T878" s="3">
        <v>10211.1365566662</v>
      </c>
      <c r="U878" s="3">
        <v>11237.6099475339</v>
      </c>
      <c r="V878" s="3">
        <v>12265.7161108769</v>
      </c>
      <c r="W878" s="3">
        <v>13273.4777012191</v>
      </c>
      <c r="X878" s="3"/>
      <c r="Y878" s="3"/>
      <c r="Z878" s="3"/>
      <c r="AA878" s="3"/>
      <c r="AB878" s="3"/>
      <c r="AC878" s="3"/>
      <c r="AD878" s="3"/>
      <c r="AE878" s="3"/>
    </row>
    <row r="879" spans="1:31">
      <c r="A879" t="s">
        <v>70</v>
      </c>
      <c r="B879" t="s">
        <v>71</v>
      </c>
      <c r="C879" t="s">
        <v>30</v>
      </c>
      <c r="D879" t="s">
        <v>29</v>
      </c>
      <c r="E879" s="3"/>
      <c r="F879" s="3">
        <v>150.587247228778</v>
      </c>
      <c r="G879" s="3">
        <v>153.794309390747</v>
      </c>
      <c r="H879" s="3">
        <v>193.692750780883</v>
      </c>
      <c r="I879" s="3">
        <v>245.278487055224</v>
      </c>
      <c r="J879" s="3">
        <v>318.077682179551</v>
      </c>
      <c r="K879" s="3">
        <v>417.919344967018</v>
      </c>
      <c r="L879" s="3">
        <v>548.476734310089</v>
      </c>
      <c r="M879" s="3">
        <v>705.526900637355</v>
      </c>
      <c r="N879" s="3">
        <v>888.624141291772</v>
      </c>
      <c r="O879" s="3">
        <v>1099.05649712914</v>
      </c>
      <c r="P879" s="3">
        <v>1334.68813156541</v>
      </c>
      <c r="Q879" s="3">
        <v>1585.73402492663</v>
      </c>
      <c r="R879" s="3">
        <v>1851.21323079466</v>
      </c>
      <c r="S879" s="3">
        <v>2129.51721026388</v>
      </c>
      <c r="T879" s="3">
        <v>2419.92565482527</v>
      </c>
      <c r="U879" s="3">
        <v>2722.89234519702</v>
      </c>
      <c r="V879" s="3">
        <v>3036.99428966882</v>
      </c>
      <c r="W879" s="3">
        <v>3356.48656470889</v>
      </c>
      <c r="X879" s="3"/>
      <c r="Y879" s="3"/>
      <c r="Z879" s="3"/>
      <c r="AA879" s="3"/>
      <c r="AB879" s="3"/>
      <c r="AC879" s="3"/>
      <c r="AD879" s="3"/>
      <c r="AE879" s="3"/>
    </row>
    <row r="880" spans="1:31">
      <c r="A880" t="s">
        <v>70</v>
      </c>
      <c r="B880" t="s">
        <v>71</v>
      </c>
      <c r="C880" t="s">
        <v>30</v>
      </c>
      <c r="D880" t="s">
        <v>35</v>
      </c>
      <c r="E880" s="3"/>
      <c r="F880" s="3">
        <v>1106.75031302626</v>
      </c>
      <c r="G880" s="3">
        <v>1135.58707492098</v>
      </c>
      <c r="H880" s="3">
        <v>1387.28383049347</v>
      </c>
      <c r="I880" s="3">
        <v>1751.54503666082</v>
      </c>
      <c r="J880" s="3">
        <v>2268.50081105465</v>
      </c>
      <c r="K880" s="3">
        <v>2958.92336635078</v>
      </c>
      <c r="L880" s="3">
        <v>3830.97264693242</v>
      </c>
      <c r="M880" s="3">
        <v>4840.82378446528</v>
      </c>
      <c r="N880" s="3">
        <v>5976.34083851356</v>
      </c>
      <c r="O880" s="3">
        <v>7239.22883851624</v>
      </c>
      <c r="P880" s="3">
        <v>8608.98572990745</v>
      </c>
      <c r="Q880" s="3">
        <v>10017.6499567221</v>
      </c>
      <c r="R880" s="3">
        <v>11458.0029011592</v>
      </c>
      <c r="S880" s="3">
        <v>12919.298159753</v>
      </c>
      <c r="T880" s="3">
        <v>14396.3838360994</v>
      </c>
      <c r="U880" s="3">
        <v>15892.3185127866</v>
      </c>
      <c r="V880" s="3">
        <v>17401.1852324142</v>
      </c>
      <c r="W880" s="3">
        <v>18898.2617366567</v>
      </c>
      <c r="X880" s="3"/>
      <c r="Y880" s="3"/>
      <c r="Z880" s="3"/>
      <c r="AA880" s="3"/>
      <c r="AB880" s="3"/>
      <c r="AC880" s="3"/>
      <c r="AD880" s="3"/>
      <c r="AE880" s="3"/>
    </row>
    <row r="881" spans="1:31">
      <c r="A881" t="s">
        <v>70</v>
      </c>
      <c r="B881" t="s">
        <v>71</v>
      </c>
      <c r="C881" t="s">
        <v>8</v>
      </c>
      <c r="D881" t="s">
        <v>25</v>
      </c>
      <c r="E881" s="3"/>
      <c r="F881" s="3">
        <v>791.763480599284</v>
      </c>
      <c r="G881" s="3">
        <v>812.018509128912</v>
      </c>
      <c r="H881" s="3">
        <v>951.880776248148</v>
      </c>
      <c r="I881" s="3">
        <v>1176.57390147079</v>
      </c>
      <c r="J881" s="3">
        <v>1497.36603987059</v>
      </c>
      <c r="K881" s="3">
        <v>1894.10342983557</v>
      </c>
      <c r="L881" s="3">
        <v>2381.47798493471</v>
      </c>
      <c r="M881" s="3">
        <v>2940.2088203312</v>
      </c>
      <c r="N881" s="3">
        <v>3557.60460127601</v>
      </c>
      <c r="O881" s="3">
        <v>4229.77788994529</v>
      </c>
      <c r="P881" s="3">
        <v>4941.94877341489</v>
      </c>
      <c r="Q881" s="3">
        <v>5653.97084719926</v>
      </c>
      <c r="R881" s="3">
        <v>6330.38286175456</v>
      </c>
      <c r="S881" s="3">
        <v>6925.47158666112</v>
      </c>
      <c r="T881" s="3">
        <v>7398.67958927651</v>
      </c>
      <c r="U881" s="3">
        <v>7716.26896807463</v>
      </c>
      <c r="V881" s="3">
        <v>7843.39512994956</v>
      </c>
      <c r="W881" s="3">
        <v>7744.81567917942</v>
      </c>
      <c r="X881" s="3"/>
      <c r="Y881" s="3"/>
      <c r="Z881" s="3"/>
      <c r="AA881" s="3"/>
      <c r="AB881" s="3"/>
      <c r="AC881" s="3"/>
      <c r="AD881" s="3"/>
      <c r="AE881" s="3"/>
    </row>
    <row r="882" spans="1:31">
      <c r="A882" t="s">
        <v>70</v>
      </c>
      <c r="B882" t="s">
        <v>71</v>
      </c>
      <c r="C882" t="s">
        <v>8</v>
      </c>
      <c r="D882" t="s">
        <v>27</v>
      </c>
      <c r="E882" s="3"/>
      <c r="F882" s="3">
        <v>923.839237516704</v>
      </c>
      <c r="G882" s="3">
        <v>941.625274614447</v>
      </c>
      <c r="H882" s="3">
        <v>1171.09647422602</v>
      </c>
      <c r="I882" s="3">
        <v>1508.27978173646</v>
      </c>
      <c r="J882" s="3">
        <v>2011.63221933313</v>
      </c>
      <c r="K882" s="3">
        <v>2678.14007050376</v>
      </c>
      <c r="L882" s="3">
        <v>3562.25132209131</v>
      </c>
      <c r="M882" s="3">
        <v>4679.31590783548</v>
      </c>
      <c r="N882" s="3">
        <v>6056.23906223394</v>
      </c>
      <c r="O882" s="3">
        <v>7742.49172038829</v>
      </c>
      <c r="P882" s="3">
        <v>9779.84301528747</v>
      </c>
      <c r="Q882" s="3">
        <v>12170.2045420518</v>
      </c>
      <c r="R882" s="3">
        <v>14923.233394506</v>
      </c>
      <c r="S882" s="3">
        <v>18024.5900107452</v>
      </c>
      <c r="T882" s="3">
        <v>21463.658693137</v>
      </c>
      <c r="U882" s="3">
        <v>25238.9370687182</v>
      </c>
      <c r="V882" s="3">
        <v>29338.5647158238</v>
      </c>
      <c r="W882" s="3">
        <v>33738.402246137</v>
      </c>
      <c r="X882" s="3"/>
      <c r="Y882" s="3"/>
      <c r="Z882" s="3"/>
      <c r="AA882" s="3"/>
      <c r="AB882" s="3"/>
      <c r="AC882" s="3"/>
      <c r="AD882" s="3"/>
      <c r="AE882" s="3"/>
    </row>
    <row r="883" spans="1:31">
      <c r="A883" t="s">
        <v>70</v>
      </c>
      <c r="B883" t="s">
        <v>71</v>
      </c>
      <c r="C883" t="s">
        <v>8</v>
      </c>
      <c r="D883" t="s">
        <v>29</v>
      </c>
      <c r="E883" s="3"/>
      <c r="F883" s="3">
        <v>99.687461237954</v>
      </c>
      <c r="G883" s="3">
        <v>101.479590381789</v>
      </c>
      <c r="H883" s="3">
        <v>136.06685052822</v>
      </c>
      <c r="I883" s="3">
        <v>187.505921138079</v>
      </c>
      <c r="J883" s="3">
        <v>267.287391967863</v>
      </c>
      <c r="K883" s="3">
        <v>379.227223242397</v>
      </c>
      <c r="L883" s="3">
        <v>535.823835450899</v>
      </c>
      <c r="M883" s="3">
        <v>745.485599566266</v>
      </c>
      <c r="N883" s="3">
        <v>1019.06652178519</v>
      </c>
      <c r="O883" s="3">
        <v>1372.41924190098</v>
      </c>
      <c r="P883" s="3">
        <v>1821.72236120764</v>
      </c>
      <c r="Q883" s="3">
        <v>2376.96584387205</v>
      </c>
      <c r="R883" s="3">
        <v>3049.78240968938</v>
      </c>
      <c r="S883" s="3">
        <v>3847.15038487061</v>
      </c>
      <c r="T883" s="3">
        <v>4776.33788558618</v>
      </c>
      <c r="U883" s="3">
        <v>5846.24542893301</v>
      </c>
      <c r="V883" s="3">
        <v>7063.23086970084</v>
      </c>
      <c r="W883" s="3">
        <v>8430.1902479767</v>
      </c>
      <c r="X883" s="3"/>
      <c r="Y883" s="3"/>
      <c r="Z883" s="3"/>
      <c r="AA883" s="3"/>
      <c r="AB883" s="3"/>
      <c r="AC883" s="3"/>
      <c r="AD883" s="3"/>
      <c r="AE883" s="3"/>
    </row>
    <row r="884" spans="1:31">
      <c r="A884" t="s">
        <v>70</v>
      </c>
      <c r="B884" t="s">
        <v>71</v>
      </c>
      <c r="C884" t="s">
        <v>8</v>
      </c>
      <c r="D884" t="s">
        <v>35</v>
      </c>
      <c r="E884" s="3"/>
      <c r="F884" s="3">
        <v>1681.27633055123</v>
      </c>
      <c r="G884" s="3">
        <v>1713.18441191479</v>
      </c>
      <c r="H884" s="3">
        <v>2110.32496587797</v>
      </c>
      <c r="I884" s="3">
        <v>2726.9516145394</v>
      </c>
      <c r="J884" s="3">
        <v>3647.35468075555</v>
      </c>
      <c r="K884" s="3">
        <v>4862.14707945196</v>
      </c>
      <c r="L884" s="3">
        <v>6469.78496444394</v>
      </c>
      <c r="M884" s="3">
        <v>8499.78293740931</v>
      </c>
      <c r="N884" s="3">
        <v>11005.3756441173</v>
      </c>
      <c r="O884" s="3">
        <v>14081.4655824352</v>
      </c>
      <c r="P884" s="3">
        <v>17809.8047939611</v>
      </c>
      <c r="Q884" s="3">
        <v>22200.0024276607</v>
      </c>
      <c r="R884" s="3">
        <v>27274.7747026989</v>
      </c>
      <c r="S884" s="3">
        <v>33012.7834687448</v>
      </c>
      <c r="T884" s="3">
        <v>39397.8338218342</v>
      </c>
      <c r="U884" s="3">
        <v>46431.1900791719</v>
      </c>
      <c r="V884" s="3">
        <v>54096.4918029498</v>
      </c>
      <c r="W884" s="3">
        <v>63289.8961746836</v>
      </c>
      <c r="X884" s="3"/>
      <c r="Y884" s="3"/>
      <c r="Z884" s="3"/>
      <c r="AA884" s="3"/>
      <c r="AB884" s="3"/>
      <c r="AC884" s="3"/>
      <c r="AD884" s="3"/>
      <c r="AE884" s="3"/>
    </row>
    <row r="885" spans="1:31">
      <c r="A885" t="s">
        <v>70</v>
      </c>
      <c r="B885" t="s">
        <v>71</v>
      </c>
      <c r="C885" t="s">
        <v>58</v>
      </c>
      <c r="D885" t="s">
        <v>25</v>
      </c>
      <c r="E885" s="3"/>
      <c r="F885" s="3">
        <v>31.2271585773141</v>
      </c>
      <c r="G885" s="3">
        <v>31.7075204337848</v>
      </c>
      <c r="H885" s="3">
        <v>36.4681695206056</v>
      </c>
      <c r="I885" s="3">
        <v>41.6535046741448</v>
      </c>
      <c r="J885" s="3">
        <v>48.024322907779</v>
      </c>
      <c r="K885" s="3">
        <v>55.632556657972</v>
      </c>
      <c r="L885" s="3">
        <v>64.2201254409762</v>
      </c>
      <c r="M885" s="3">
        <v>72.8880972347497</v>
      </c>
      <c r="N885" s="3">
        <v>81.3797096376885</v>
      </c>
      <c r="O885" s="3">
        <v>89.9691237356941</v>
      </c>
      <c r="P885" s="3">
        <v>98.6761107609227</v>
      </c>
      <c r="Q885" s="3">
        <v>107.262888694641</v>
      </c>
      <c r="R885" s="3">
        <v>115.482448943108</v>
      </c>
      <c r="S885" s="3">
        <v>123.124161979753</v>
      </c>
      <c r="T885" s="3">
        <v>129.796557407878</v>
      </c>
      <c r="U885" s="3">
        <v>135.116864172938</v>
      </c>
      <c r="V885" s="3">
        <v>138.986489730579</v>
      </c>
      <c r="W885" s="3">
        <v>141.648752044539</v>
      </c>
      <c r="X885" s="3"/>
      <c r="Y885" s="3"/>
      <c r="Z885" s="3"/>
      <c r="AA885" s="3"/>
      <c r="AB885" s="3"/>
      <c r="AC885" s="3"/>
      <c r="AD885" s="3"/>
      <c r="AE885" s="3"/>
    </row>
    <row r="886" spans="1:31">
      <c r="A886" t="s">
        <v>70</v>
      </c>
      <c r="B886" t="s">
        <v>71</v>
      </c>
      <c r="C886" t="s">
        <v>58</v>
      </c>
      <c r="D886" t="s">
        <v>27</v>
      </c>
      <c r="E886" s="3"/>
      <c r="F886" s="3">
        <v>309.642255995709</v>
      </c>
      <c r="G886" s="3">
        <v>314.405428045565</v>
      </c>
      <c r="H886" s="3">
        <v>364.948754811995</v>
      </c>
      <c r="I886" s="3">
        <v>420.652340411009</v>
      </c>
      <c r="J886" s="3">
        <v>489.385593354623</v>
      </c>
      <c r="K886" s="3">
        <v>572.007974939665</v>
      </c>
      <c r="L886" s="3">
        <v>666.182065617958</v>
      </c>
      <c r="M886" s="3">
        <v>762.769492186928</v>
      </c>
      <c r="N886" s="3">
        <v>859.081828279592</v>
      </c>
      <c r="O886" s="3">
        <v>957.989914211188</v>
      </c>
      <c r="P886" s="3">
        <v>1059.73293666659</v>
      </c>
      <c r="Q886" s="3">
        <v>1161.76775299759</v>
      </c>
      <c r="R886" s="3">
        <v>1261.36339251324</v>
      </c>
      <c r="S886" s="3">
        <v>1356.0991383577</v>
      </c>
      <c r="T886" s="3">
        <v>1441.46881713199</v>
      </c>
      <c r="U886" s="3">
        <v>1512.92034858452</v>
      </c>
      <c r="V886" s="3">
        <v>1568.96951383786</v>
      </c>
      <c r="W886" s="3">
        <v>1611.987</v>
      </c>
      <c r="X886" s="3"/>
      <c r="Y886" s="3"/>
      <c r="Z886" s="3"/>
      <c r="AA886" s="3"/>
      <c r="AB886" s="3"/>
      <c r="AC886" s="3"/>
      <c r="AD886" s="3"/>
      <c r="AE886" s="3"/>
    </row>
    <row r="887" spans="1:31">
      <c r="A887" t="s">
        <v>70</v>
      </c>
      <c r="B887" t="s">
        <v>71</v>
      </c>
      <c r="C887" t="s">
        <v>58</v>
      </c>
      <c r="D887" t="s">
        <v>29</v>
      </c>
      <c r="E887" s="3"/>
      <c r="F887" s="3">
        <v>21.3862758165683</v>
      </c>
      <c r="G887" s="3">
        <v>21.7152571143322</v>
      </c>
      <c r="H887" s="3">
        <v>29.3331068084571</v>
      </c>
      <c r="I887" s="3">
        <v>38.5671859594369</v>
      </c>
      <c r="J887" s="3">
        <v>50.4030454076723</v>
      </c>
      <c r="K887" s="3">
        <v>65.3809512009038</v>
      </c>
      <c r="L887" s="3">
        <v>83.6784883387236</v>
      </c>
      <c r="M887" s="3">
        <v>104.436344881312</v>
      </c>
      <c r="N887" s="3">
        <v>127.337899236957</v>
      </c>
      <c r="O887" s="3">
        <v>152.831815210154</v>
      </c>
      <c r="P887" s="3">
        <v>181.047016274525</v>
      </c>
      <c r="Q887" s="3">
        <v>211.61644269614</v>
      </c>
      <c r="R887" s="3">
        <v>244.021663613267</v>
      </c>
      <c r="S887" s="3">
        <v>277.684247679427</v>
      </c>
      <c r="T887" s="3">
        <v>311.46565165261</v>
      </c>
      <c r="U887" s="3">
        <v>344.013065742877</v>
      </c>
      <c r="V887" s="3">
        <v>374.500048704211</v>
      </c>
      <c r="W887" s="3">
        <v>402.99675</v>
      </c>
      <c r="X887" s="3"/>
      <c r="Y887" s="3"/>
      <c r="Z887" s="3"/>
      <c r="AA887" s="3"/>
      <c r="AB887" s="3"/>
      <c r="AC887" s="3"/>
      <c r="AD887" s="3"/>
      <c r="AE887" s="3"/>
    </row>
    <row r="888" spans="1:31">
      <c r="A888" t="s">
        <v>70</v>
      </c>
      <c r="B888" t="s">
        <v>71</v>
      </c>
      <c r="C888" t="s">
        <v>58</v>
      </c>
      <c r="D888" t="s">
        <v>35</v>
      </c>
      <c r="E888" s="3"/>
      <c r="F888" s="3">
        <v>843.698585426977</v>
      </c>
      <c r="G888" s="3">
        <v>856.67705152065</v>
      </c>
      <c r="H888" s="3">
        <v>981.9630756674</v>
      </c>
      <c r="I888" s="3">
        <v>1117.77415491485</v>
      </c>
      <c r="J888" s="3">
        <v>1284.3400837376</v>
      </c>
      <c r="K888" s="3">
        <v>1482.71946840236</v>
      </c>
      <c r="L888" s="3">
        <v>1705.71780894107</v>
      </c>
      <c r="M888" s="3">
        <v>1929.27241057832</v>
      </c>
      <c r="N888" s="3">
        <v>2146.58846208272</v>
      </c>
      <c r="O888" s="3">
        <v>2364.92096205312</v>
      </c>
      <c r="P888" s="3">
        <v>2584.76095257249</v>
      </c>
      <c r="Q888" s="3">
        <v>2799.86935830777</v>
      </c>
      <c r="R888" s="3">
        <v>3003.85415854365</v>
      </c>
      <c r="S888" s="3">
        <v>3191.35669966254</v>
      </c>
      <c r="T888" s="3">
        <v>3352.42462546013</v>
      </c>
      <c r="U888" s="3">
        <v>3477.47278724254</v>
      </c>
      <c r="V888" s="3">
        <v>3564.34399643156</v>
      </c>
      <c r="W888" s="3">
        <v>3619.65424795546</v>
      </c>
      <c r="X888" s="3"/>
      <c r="Y888" s="3"/>
      <c r="Z888" s="3"/>
      <c r="AA888" s="3"/>
      <c r="AB888" s="3"/>
      <c r="AC888" s="3"/>
      <c r="AD888" s="3"/>
      <c r="AE888" s="3"/>
    </row>
    <row r="889" spans="1:31">
      <c r="A889" t="s">
        <v>70</v>
      </c>
      <c r="B889" t="s">
        <v>71</v>
      </c>
      <c r="C889" t="s">
        <v>61</v>
      </c>
      <c r="D889" t="s">
        <v>25</v>
      </c>
      <c r="E889" s="3"/>
      <c r="F889" s="3">
        <v>5.5784657086679</v>
      </c>
      <c r="G889" s="3">
        <v>5.59086265261327</v>
      </c>
      <c r="H889" s="3">
        <v>6.22204976963301</v>
      </c>
      <c r="I889" s="3">
        <v>6.85596924288244</v>
      </c>
      <c r="J889" s="3">
        <v>7.40813610462128</v>
      </c>
      <c r="K889" s="3">
        <v>8.00729179673251</v>
      </c>
      <c r="L889" s="3">
        <v>8.61712035449208</v>
      </c>
      <c r="M889" s="3">
        <v>9.17549595057442</v>
      </c>
      <c r="N889" s="3">
        <v>9.69895382995633</v>
      </c>
      <c r="O889" s="3">
        <v>10.2164338783381</v>
      </c>
      <c r="P889" s="3">
        <v>10.7347349163851</v>
      </c>
      <c r="Q889" s="3">
        <v>11.2351281173587</v>
      </c>
      <c r="R889" s="3">
        <v>11.7054910557329</v>
      </c>
      <c r="S889" s="3">
        <v>12.1176278676915</v>
      </c>
      <c r="T889" s="3">
        <v>12.3985089569173</v>
      </c>
      <c r="U889" s="3">
        <v>12.5385774905881</v>
      </c>
      <c r="V889" s="3">
        <v>12.5401040182469</v>
      </c>
      <c r="W889" s="3">
        <v>12.4433170334913</v>
      </c>
      <c r="X889" s="3"/>
      <c r="Y889" s="3"/>
      <c r="Z889" s="3"/>
      <c r="AA889" s="3"/>
      <c r="AB889" s="3"/>
      <c r="AC889" s="3"/>
      <c r="AD889" s="3"/>
      <c r="AE889" s="3"/>
    </row>
    <row r="890" spans="1:31">
      <c r="A890" t="s">
        <v>70</v>
      </c>
      <c r="B890" t="s">
        <v>71</v>
      </c>
      <c r="C890" t="s">
        <v>61</v>
      </c>
      <c r="D890" t="s">
        <v>27</v>
      </c>
      <c r="E890" s="3"/>
      <c r="F890" s="3">
        <v>125.616542801253</v>
      </c>
      <c r="G890" s="3">
        <v>125.895698633886</v>
      </c>
      <c r="H890" s="3">
        <v>140.446503659843</v>
      </c>
      <c r="I890" s="3">
        <v>155.127639604361</v>
      </c>
      <c r="J890" s="3">
        <v>168.02335437621</v>
      </c>
      <c r="K890" s="3">
        <v>182.047299387835</v>
      </c>
      <c r="L890" s="3">
        <v>196.379503486709</v>
      </c>
      <c r="M890" s="3">
        <v>209.60251886572</v>
      </c>
      <c r="N890" s="3">
        <v>222.086592688858</v>
      </c>
      <c r="O890" s="3">
        <v>234.490276050172</v>
      </c>
      <c r="P890" s="3">
        <v>246.969013009645</v>
      </c>
      <c r="Q890" s="3">
        <v>259.091035512272</v>
      </c>
      <c r="R890" s="3">
        <v>270.573217391214</v>
      </c>
      <c r="S890" s="3">
        <v>280.757390137835</v>
      </c>
      <c r="T890" s="3">
        <v>287.938063827378</v>
      </c>
      <c r="U890" s="3">
        <v>291.871406669685</v>
      </c>
      <c r="V890" s="3">
        <v>292.587470492857</v>
      </c>
      <c r="W890" s="3">
        <v>291.0045</v>
      </c>
      <c r="X890" s="3"/>
      <c r="Y890" s="3"/>
      <c r="Z890" s="3"/>
      <c r="AA890" s="3"/>
      <c r="AB890" s="3"/>
      <c r="AC890" s="3"/>
      <c r="AD890" s="3"/>
      <c r="AE890" s="3"/>
    </row>
    <row r="891" spans="1:31">
      <c r="A891" t="s">
        <v>70</v>
      </c>
      <c r="B891" t="s">
        <v>71</v>
      </c>
      <c r="C891" t="s">
        <v>61</v>
      </c>
      <c r="D891" t="s">
        <v>29</v>
      </c>
      <c r="E891" s="3"/>
      <c r="F891" s="3">
        <v>21.8617088941827</v>
      </c>
      <c r="G891" s="3">
        <v>21.9102918547788</v>
      </c>
      <c r="H891" s="3">
        <v>25.1094564295732</v>
      </c>
      <c r="I891" s="3">
        <v>28.4707092476445</v>
      </c>
      <c r="J891" s="3">
        <v>31.6352114326583</v>
      </c>
      <c r="K891" s="3">
        <v>35.1399443351061</v>
      </c>
      <c r="L891" s="3">
        <v>38.8388085969026</v>
      </c>
      <c r="M891" s="3">
        <v>42.4491304450459</v>
      </c>
      <c r="N891" s="3">
        <v>46.0318523455292</v>
      </c>
      <c r="O891" s="3">
        <v>49.7160737132001</v>
      </c>
      <c r="P891" s="3">
        <v>53.5343444141778</v>
      </c>
      <c r="Q891" s="3">
        <v>57.3920911311094</v>
      </c>
      <c r="R891" s="3">
        <v>61.2201726261621</v>
      </c>
      <c r="S891" s="3">
        <v>64.857432672916</v>
      </c>
      <c r="T891" s="3">
        <v>67.8833026967821</v>
      </c>
      <c r="U891" s="3">
        <v>70.1963600779791</v>
      </c>
      <c r="V891" s="3">
        <v>71.7577221037889</v>
      </c>
      <c r="W891" s="3">
        <v>72.751125</v>
      </c>
      <c r="X891" s="3"/>
      <c r="Y891" s="3"/>
      <c r="Z891" s="3"/>
      <c r="AA891" s="3"/>
      <c r="AB891" s="3"/>
      <c r="AC891" s="3"/>
      <c r="AD891" s="3"/>
      <c r="AE891" s="3"/>
    </row>
    <row r="892" spans="1:31">
      <c r="A892" t="s">
        <v>70</v>
      </c>
      <c r="B892" t="s">
        <v>71</v>
      </c>
      <c r="C892" t="s">
        <v>61</v>
      </c>
      <c r="D892" t="s">
        <v>35</v>
      </c>
      <c r="E892" s="3"/>
      <c r="F892" s="3">
        <v>303.672591490079</v>
      </c>
      <c r="G892" s="3">
        <v>304.3474387135</v>
      </c>
      <c r="H892" s="3">
        <v>338.369446570524</v>
      </c>
      <c r="I892" s="3">
        <v>372.471391152757</v>
      </c>
      <c r="J892" s="3">
        <v>402.067509519168</v>
      </c>
      <c r="K892" s="3">
        <v>434.151408815432</v>
      </c>
      <c r="L892" s="3">
        <v>466.748376158799</v>
      </c>
      <c r="M892" s="3">
        <v>496.494985183705</v>
      </c>
      <c r="N892" s="3">
        <v>524.293453481186</v>
      </c>
      <c r="O892" s="3">
        <v>551.71229007149</v>
      </c>
      <c r="P892" s="3">
        <v>579.11925207397</v>
      </c>
      <c r="Q892" s="3">
        <v>605.504836370369</v>
      </c>
      <c r="R892" s="3">
        <v>630.219291553053</v>
      </c>
      <c r="S892" s="3">
        <v>651.750981994473</v>
      </c>
      <c r="T892" s="3">
        <v>666.185427215705</v>
      </c>
      <c r="U892" s="3">
        <v>673.031015839727</v>
      </c>
      <c r="V892" s="3">
        <v>672.432425488896</v>
      </c>
      <c r="W892" s="3">
        <v>666.567182966509</v>
      </c>
      <c r="X892" s="3"/>
      <c r="Y892" s="3"/>
      <c r="Z892" s="3"/>
      <c r="AA892" s="3"/>
      <c r="AB892" s="3"/>
      <c r="AC892" s="3"/>
      <c r="AD892" s="3"/>
      <c r="AE892" s="3"/>
    </row>
    <row r="893" spans="1:31">
      <c r="A893" t="s">
        <v>70</v>
      </c>
      <c r="B893" t="s">
        <v>71</v>
      </c>
      <c r="C893" t="s">
        <v>51</v>
      </c>
      <c r="D893" t="s">
        <v>25</v>
      </c>
      <c r="E893" s="3"/>
      <c r="F893" s="3">
        <v>6.52578403760217</v>
      </c>
      <c r="G893" s="3">
        <v>6.68039826420536</v>
      </c>
      <c r="H893" s="3">
        <v>7.54250313191481</v>
      </c>
      <c r="I893" s="3">
        <v>8.55571088246963</v>
      </c>
      <c r="J893" s="3">
        <v>9.29845013548215</v>
      </c>
      <c r="K893" s="3">
        <v>9.95107696717354</v>
      </c>
      <c r="L893" s="3">
        <v>10.4980094301776</v>
      </c>
      <c r="M893" s="3">
        <v>10.8996454341431</v>
      </c>
      <c r="N893" s="3">
        <v>11.1986369895178</v>
      </c>
      <c r="O893" s="3">
        <v>11.4673757860975</v>
      </c>
      <c r="P893" s="3">
        <v>11.727424770227</v>
      </c>
      <c r="Q893" s="3">
        <v>11.9586342799619</v>
      </c>
      <c r="R893" s="3">
        <v>12.136259444402</v>
      </c>
      <c r="S893" s="3">
        <v>12.2586266794774</v>
      </c>
      <c r="T893" s="3">
        <v>12.3291062676943</v>
      </c>
      <c r="U893" s="3">
        <v>12.3567929453893</v>
      </c>
      <c r="V893" s="3">
        <v>12.3523175070027</v>
      </c>
      <c r="W893" s="3">
        <v>12.3167635542981</v>
      </c>
      <c r="X893" s="3"/>
      <c r="Y893" s="3"/>
      <c r="Z893" s="3"/>
      <c r="AA893" s="3"/>
      <c r="AB893" s="3"/>
      <c r="AC893" s="3"/>
      <c r="AD893" s="3"/>
      <c r="AE893" s="3"/>
    </row>
    <row r="894" spans="1:31">
      <c r="A894" t="s">
        <v>70</v>
      </c>
      <c r="B894" t="s">
        <v>71</v>
      </c>
      <c r="C894" t="s">
        <v>51</v>
      </c>
      <c r="D894" t="s">
        <v>27</v>
      </c>
      <c r="E894" s="3"/>
      <c r="F894" s="3">
        <v>51.0045177097825</v>
      </c>
      <c r="G894" s="3">
        <v>52.2903151509787</v>
      </c>
      <c r="H894" s="3">
        <v>59.2832935410762</v>
      </c>
      <c r="I894" s="3">
        <v>68.0606375663086</v>
      </c>
      <c r="J894" s="3">
        <v>74.5670676269128</v>
      </c>
      <c r="K894" s="3">
        <v>80.3287653221463</v>
      </c>
      <c r="L894" s="3">
        <v>85.2246535418708</v>
      </c>
      <c r="M894" s="3">
        <v>88.8881140812496</v>
      </c>
      <c r="N894" s="3">
        <v>91.7493437168024</v>
      </c>
      <c r="O894" s="3">
        <v>94.3919517505274</v>
      </c>
      <c r="P894" s="3">
        <v>96.9946484097474</v>
      </c>
      <c r="Q894" s="3">
        <v>99.3958655185721</v>
      </c>
      <c r="R894" s="3">
        <v>101.386155993631</v>
      </c>
      <c r="S894" s="3">
        <v>102.944298120661</v>
      </c>
      <c r="T894" s="3">
        <v>104.092142018525</v>
      </c>
      <c r="U894" s="3">
        <v>104.899250353477</v>
      </c>
      <c r="V894" s="3">
        <v>105.451681602202</v>
      </c>
      <c r="W894" s="3">
        <v>105.75855</v>
      </c>
      <c r="X894" s="3"/>
      <c r="Y894" s="3"/>
      <c r="Z894" s="3"/>
      <c r="AA894" s="3"/>
      <c r="AB894" s="3"/>
      <c r="AC894" s="3"/>
      <c r="AD894" s="3"/>
      <c r="AE894" s="3"/>
    </row>
    <row r="895" spans="1:31">
      <c r="A895" t="s">
        <v>70</v>
      </c>
      <c r="B895" t="s">
        <v>71</v>
      </c>
      <c r="C895" t="s">
        <v>51</v>
      </c>
      <c r="D895" t="s">
        <v>29</v>
      </c>
      <c r="E895" s="3"/>
      <c r="F895" s="3">
        <v>7.61191744519526</v>
      </c>
      <c r="G895" s="3">
        <v>7.81090405736915</v>
      </c>
      <c r="H895" s="3">
        <v>9.22086600074454</v>
      </c>
      <c r="I895" s="3">
        <v>11.0207451197432</v>
      </c>
      <c r="J895" s="3">
        <v>12.5271690664715</v>
      </c>
      <c r="K895" s="3">
        <v>13.9813689111913</v>
      </c>
      <c r="L895" s="3">
        <v>15.353365743996</v>
      </c>
      <c r="M895" s="3">
        <v>16.551612474226</v>
      </c>
      <c r="N895" s="3">
        <v>17.6434726459624</v>
      </c>
      <c r="O895" s="3">
        <v>18.7302794455784</v>
      </c>
      <c r="P895" s="3">
        <v>19.8476181245737</v>
      </c>
      <c r="Q895" s="3">
        <v>20.9629471102734</v>
      </c>
      <c r="R895" s="3">
        <v>22.0268181412319</v>
      </c>
      <c r="S895" s="3">
        <v>23.0266401778429</v>
      </c>
      <c r="T895" s="3">
        <v>23.9589622216941</v>
      </c>
      <c r="U895" s="3">
        <v>24.8320127909429</v>
      </c>
      <c r="V895" s="3">
        <v>25.6598965755444</v>
      </c>
      <c r="W895" s="3">
        <v>26.4396375</v>
      </c>
      <c r="X895" s="3"/>
      <c r="Y895" s="3"/>
      <c r="Z895" s="3"/>
      <c r="AA895" s="3"/>
      <c r="AB895" s="3"/>
      <c r="AC895" s="3"/>
      <c r="AD895" s="3"/>
      <c r="AE895" s="3"/>
    </row>
    <row r="896" spans="1:31">
      <c r="A896" t="s">
        <v>70</v>
      </c>
      <c r="B896" t="s">
        <v>71</v>
      </c>
      <c r="C896" t="s">
        <v>51</v>
      </c>
      <c r="D896" t="s">
        <v>35</v>
      </c>
      <c r="E896" s="3"/>
      <c r="F896" s="3">
        <v>132.654758252615</v>
      </c>
      <c r="G896" s="3">
        <v>135.885686584816</v>
      </c>
      <c r="H896" s="3">
        <v>152.695503327009</v>
      </c>
      <c r="I896" s="3">
        <v>173.151351551222</v>
      </c>
      <c r="J896" s="3">
        <v>187.784882237605</v>
      </c>
      <c r="K896" s="3">
        <v>200.37305771068</v>
      </c>
      <c r="L896" s="3">
        <v>210.619137027952</v>
      </c>
      <c r="M896" s="3">
        <v>217.722440484607</v>
      </c>
      <c r="N896" s="3">
        <v>222.70151929368</v>
      </c>
      <c r="O896" s="3">
        <v>227.013872463375</v>
      </c>
      <c r="P896" s="3">
        <v>231.086326820026</v>
      </c>
      <c r="Q896" s="3">
        <v>234.529300201466</v>
      </c>
      <c r="R896" s="3">
        <v>236.870084561967</v>
      </c>
      <c r="S896" s="3">
        <v>238.090875199862</v>
      </c>
      <c r="T896" s="3">
        <v>238.27505171378</v>
      </c>
      <c r="U896" s="3">
        <v>237.612956701134</v>
      </c>
      <c r="V896" s="3">
        <v>236.324800890795</v>
      </c>
      <c r="W896" s="3">
        <v>234.453186445702</v>
      </c>
      <c r="X896" s="3"/>
      <c r="Y896" s="3"/>
      <c r="Z896" s="3"/>
      <c r="AA896" s="3"/>
      <c r="AB896" s="3"/>
      <c r="AC896" s="3"/>
      <c r="AD896" s="3"/>
      <c r="AE896" s="3"/>
    </row>
    <row r="897" spans="1:31">
      <c r="A897" t="s">
        <v>70</v>
      </c>
      <c r="B897" t="s">
        <v>71</v>
      </c>
      <c r="C897" t="s">
        <v>62</v>
      </c>
      <c r="D897" t="s">
        <v>25</v>
      </c>
      <c r="E897" s="3"/>
      <c r="F897" s="3">
        <v>19.3225098380187</v>
      </c>
      <c r="G897" s="3">
        <v>19.5027366390431</v>
      </c>
      <c r="H897" s="3">
        <v>22.0658889982672</v>
      </c>
      <c r="I897" s="3">
        <v>24.1542931370588</v>
      </c>
      <c r="J897" s="3">
        <v>26.0987676096671</v>
      </c>
      <c r="K897" s="3">
        <v>28.1080290236011</v>
      </c>
      <c r="L897" s="3">
        <v>30.0977251363688</v>
      </c>
      <c r="M897" s="3">
        <v>31.9271272626159</v>
      </c>
      <c r="N897" s="3">
        <v>33.5973307692857</v>
      </c>
      <c r="O897" s="3">
        <v>35.1910484230524</v>
      </c>
      <c r="P897" s="3">
        <v>36.7357853804348</v>
      </c>
      <c r="Q897" s="3">
        <v>38.1712153802439</v>
      </c>
      <c r="R897" s="3">
        <v>39.4772057110046</v>
      </c>
      <c r="S897" s="3">
        <v>40.4567591745339</v>
      </c>
      <c r="T897" s="3">
        <v>41.065411964623</v>
      </c>
      <c r="U897" s="3">
        <v>41.2012451060264</v>
      </c>
      <c r="V897" s="3">
        <v>40.9186447197973</v>
      </c>
      <c r="W897" s="3">
        <v>40.3084651270909</v>
      </c>
      <c r="X897" s="3"/>
      <c r="Y897" s="3"/>
      <c r="Z897" s="3"/>
      <c r="AA897" s="3"/>
      <c r="AB897" s="3"/>
      <c r="AC897" s="3"/>
      <c r="AD897" s="3"/>
      <c r="AE897" s="3"/>
    </row>
    <row r="898" spans="1:31">
      <c r="A898" t="s">
        <v>70</v>
      </c>
      <c r="B898" t="s">
        <v>71</v>
      </c>
      <c r="C898" t="s">
        <v>62</v>
      </c>
      <c r="D898" t="s">
        <v>27</v>
      </c>
      <c r="E898" s="3"/>
      <c r="F898" s="3">
        <v>308.182325992693</v>
      </c>
      <c r="G898" s="3">
        <v>310.595335621327</v>
      </c>
      <c r="H898" s="3">
        <v>362.360082465686</v>
      </c>
      <c r="I898" s="3">
        <v>406.916131731115</v>
      </c>
      <c r="J898" s="3">
        <v>450.517642236625</v>
      </c>
      <c r="K898" s="3">
        <v>496.251841523381</v>
      </c>
      <c r="L898" s="3">
        <v>543.031446541116</v>
      </c>
      <c r="M898" s="3">
        <v>589.017149887257</v>
      </c>
      <c r="N898" s="3">
        <v>634.215741396633</v>
      </c>
      <c r="O898" s="3">
        <v>680.150981658826</v>
      </c>
      <c r="P898" s="3">
        <v>727.076986635466</v>
      </c>
      <c r="Q898" s="3">
        <v>773.335127973052</v>
      </c>
      <c r="R898" s="3">
        <v>818.197838877835</v>
      </c>
      <c r="S898" s="3">
        <v>858.2202029704</v>
      </c>
      <c r="T898" s="3">
        <v>891.77990185678</v>
      </c>
      <c r="U898" s="3">
        <v>916.246341622507</v>
      </c>
      <c r="V898" s="3">
        <v>932.136520552905</v>
      </c>
      <c r="W898" s="3">
        <v>940.2948</v>
      </c>
      <c r="X898" s="3"/>
      <c r="Y898" s="3"/>
      <c r="Z898" s="3"/>
      <c r="AA898" s="3"/>
      <c r="AB898" s="3"/>
      <c r="AC898" s="3"/>
      <c r="AD898" s="3"/>
      <c r="AE898" s="3"/>
    </row>
    <row r="899" spans="1:31">
      <c r="A899" t="s">
        <v>70</v>
      </c>
      <c r="B899" t="s">
        <v>71</v>
      </c>
      <c r="C899" t="s">
        <v>62</v>
      </c>
      <c r="D899" t="s">
        <v>29</v>
      </c>
      <c r="E899" s="3"/>
      <c r="F899" s="3">
        <v>37.5084667592788</v>
      </c>
      <c r="G899" s="3">
        <v>37.7903566157064</v>
      </c>
      <c r="H899" s="3">
        <v>46.9836454271977</v>
      </c>
      <c r="I899" s="3">
        <v>55.9492740231225</v>
      </c>
      <c r="J899" s="3">
        <v>65.524680530761</v>
      </c>
      <c r="K899" s="3">
        <v>76.1448416129305</v>
      </c>
      <c r="L899" s="3">
        <v>87.6823042277508</v>
      </c>
      <c r="M899" s="3">
        <v>99.8410688597267</v>
      </c>
      <c r="N899" s="3">
        <v>112.604341338055</v>
      </c>
      <c r="O899" s="3">
        <v>126.236800373315</v>
      </c>
      <c r="P899" s="3">
        <v>140.803172784764</v>
      </c>
      <c r="Q899" s="3">
        <v>155.990912405867</v>
      </c>
      <c r="R899" s="3">
        <v>171.630226903604</v>
      </c>
      <c r="S899" s="3">
        <v>186.937402837641</v>
      </c>
      <c r="T899" s="3">
        <v>201.426673358822</v>
      </c>
      <c r="U899" s="3">
        <v>214.325589067077</v>
      </c>
      <c r="V899" s="3">
        <v>225.539942743436</v>
      </c>
      <c r="W899" s="3">
        <v>235.0737</v>
      </c>
      <c r="X899" s="3"/>
      <c r="Y899" s="3"/>
      <c r="Z899" s="3"/>
      <c r="AA899" s="3"/>
      <c r="AB899" s="3"/>
      <c r="AC899" s="3"/>
      <c r="AD899" s="3"/>
      <c r="AE899" s="3"/>
    </row>
    <row r="900" spans="1:31">
      <c r="A900" t="s">
        <v>70</v>
      </c>
      <c r="B900" t="s">
        <v>71</v>
      </c>
      <c r="C900" t="s">
        <v>62</v>
      </c>
      <c r="D900" t="s">
        <v>35</v>
      </c>
      <c r="E900" s="3"/>
      <c r="F900" s="3">
        <v>1154.96804416929</v>
      </c>
      <c r="G900" s="3">
        <v>1164.36932773963</v>
      </c>
      <c r="H900" s="3">
        <v>1311.52802853605</v>
      </c>
      <c r="I900" s="3">
        <v>1424.87087513183</v>
      </c>
      <c r="J900" s="3">
        <v>1525.73249015371</v>
      </c>
      <c r="K900" s="3">
        <v>1625.84262945302</v>
      </c>
      <c r="L900" s="3">
        <v>1721.87782832252</v>
      </c>
      <c r="M900" s="3">
        <v>1808.75772285013</v>
      </c>
      <c r="N900" s="3">
        <v>1887.19292783408</v>
      </c>
      <c r="O900" s="3">
        <v>1962.20496991812</v>
      </c>
      <c r="P900" s="3">
        <v>2034.7202279841</v>
      </c>
      <c r="Q900" s="3">
        <v>2100.3476566467</v>
      </c>
      <c r="R900" s="3">
        <v>2157.66095541116</v>
      </c>
      <c r="S900" s="3">
        <v>2198.48003785507</v>
      </c>
      <c r="T900" s="3">
        <v>2220.0886861786</v>
      </c>
      <c r="U900" s="3">
        <v>2217.66541327147</v>
      </c>
      <c r="V900" s="3">
        <v>2194.3458347273</v>
      </c>
      <c r="W900" s="3">
        <v>2153.71273487291</v>
      </c>
      <c r="X900" s="3"/>
      <c r="Y900" s="3"/>
      <c r="Z900" s="3"/>
      <c r="AA900" s="3"/>
      <c r="AB900" s="3"/>
      <c r="AC900" s="3"/>
      <c r="AD900" s="3"/>
      <c r="AE900" s="3"/>
    </row>
    <row r="901" spans="1:31">
      <c r="A901" t="s">
        <v>70</v>
      </c>
      <c r="B901" t="s">
        <v>71</v>
      </c>
      <c r="C901" t="s">
        <v>28</v>
      </c>
      <c r="D901" t="s">
        <v>25</v>
      </c>
      <c r="E901" s="3"/>
      <c r="F901" s="3">
        <v>150.688379942514</v>
      </c>
      <c r="G901" s="3">
        <v>149.868341575357</v>
      </c>
      <c r="H901" s="3">
        <v>174.065701287511</v>
      </c>
      <c r="I901" s="3">
        <v>189.375568487089</v>
      </c>
      <c r="J901" s="3">
        <v>217.385718640164</v>
      </c>
      <c r="K901" s="3">
        <v>256.461588218574</v>
      </c>
      <c r="L901" s="3">
        <v>306.123324094129</v>
      </c>
      <c r="M901" s="3">
        <v>362.581618000265</v>
      </c>
      <c r="N901" s="3">
        <v>423.550531311406</v>
      </c>
      <c r="O901" s="3">
        <v>487.192328642985</v>
      </c>
      <c r="P901" s="3">
        <v>552.969472395019</v>
      </c>
      <c r="Q901" s="3">
        <v>617.514822957343</v>
      </c>
      <c r="R901" s="3">
        <v>679.635383776144</v>
      </c>
      <c r="S901" s="3">
        <v>736.972727774564</v>
      </c>
      <c r="T901" s="3">
        <v>788.638616183397</v>
      </c>
      <c r="U901" s="3">
        <v>834.219558541115</v>
      </c>
      <c r="V901" s="3">
        <v>872.464873822112</v>
      </c>
      <c r="W901" s="3">
        <v>901.378577205931</v>
      </c>
      <c r="X901" s="3"/>
      <c r="Y901" s="3"/>
      <c r="Z901" s="3"/>
      <c r="AA901" s="3"/>
      <c r="AB901" s="3"/>
      <c r="AC901" s="3"/>
      <c r="AD901" s="3"/>
      <c r="AE901" s="3"/>
    </row>
    <row r="902" spans="1:31">
      <c r="A902" t="s">
        <v>70</v>
      </c>
      <c r="B902" t="s">
        <v>71</v>
      </c>
      <c r="C902" t="s">
        <v>28</v>
      </c>
      <c r="D902" t="s">
        <v>27</v>
      </c>
      <c r="E902" s="3"/>
      <c r="F902" s="3">
        <v>651.833781494945</v>
      </c>
      <c r="G902" s="3">
        <v>648.286535781383</v>
      </c>
      <c r="H902" s="3">
        <v>769.831710300092</v>
      </c>
      <c r="I902" s="3">
        <v>855.900571168676</v>
      </c>
      <c r="J902" s="3">
        <v>1003.56912824499</v>
      </c>
      <c r="K902" s="3">
        <v>1208.82651753108</v>
      </c>
      <c r="L902" s="3">
        <v>1472.58268123167</v>
      </c>
      <c r="M902" s="3">
        <v>1779.32077925386</v>
      </c>
      <c r="N902" s="3">
        <v>2119.57790767274</v>
      </c>
      <c r="O902" s="3">
        <v>2485.29113569876</v>
      </c>
      <c r="P902" s="3">
        <v>2874.44359142021</v>
      </c>
      <c r="Q902" s="3">
        <v>3269.82682449707</v>
      </c>
      <c r="R902" s="3">
        <v>3664.64985752479</v>
      </c>
      <c r="S902" s="3">
        <v>4045.26202374198</v>
      </c>
      <c r="T902" s="3">
        <v>4405.31054824757</v>
      </c>
      <c r="U902" s="3">
        <v>4740.79617406858</v>
      </c>
      <c r="V902" s="3">
        <v>5042.72046381078</v>
      </c>
      <c r="W902" s="3">
        <v>5297.22</v>
      </c>
      <c r="X902" s="3"/>
      <c r="Y902" s="3"/>
      <c r="Z902" s="3"/>
      <c r="AA902" s="3"/>
      <c r="AB902" s="3"/>
      <c r="AC902" s="3"/>
      <c r="AD902" s="3"/>
      <c r="AE902" s="3"/>
    </row>
    <row r="903" spans="1:31">
      <c r="A903" t="s">
        <v>70</v>
      </c>
      <c r="B903" t="s">
        <v>71</v>
      </c>
      <c r="C903" t="s">
        <v>28</v>
      </c>
      <c r="D903" t="s">
        <v>29</v>
      </c>
      <c r="E903" s="3"/>
      <c r="F903" s="3">
        <v>68.8596945873678</v>
      </c>
      <c r="G903" s="3">
        <v>68.4849636921661</v>
      </c>
      <c r="H903" s="3">
        <v>88.2707995954292</v>
      </c>
      <c r="I903" s="3">
        <v>105.862032169627</v>
      </c>
      <c r="J903" s="3">
        <v>133.181117450051</v>
      </c>
      <c r="K903" s="3">
        <v>171.326946042064</v>
      </c>
      <c r="L903" s="3">
        <v>221.995480130871</v>
      </c>
      <c r="M903" s="3">
        <v>284.290932994274</v>
      </c>
      <c r="N903" s="3">
        <v>357.779404149877</v>
      </c>
      <c r="O903" s="3">
        <v>441.934420012853</v>
      </c>
      <c r="P903" s="3">
        <v>537.068176395515</v>
      </c>
      <c r="Q903" s="3">
        <v>640.444581901853</v>
      </c>
      <c r="R903" s="3">
        <v>750.840901846663</v>
      </c>
      <c r="S903" s="3">
        <v>865.32195902057</v>
      </c>
      <c r="T903" s="3">
        <v>982.086860736582</v>
      </c>
      <c r="U903" s="3">
        <v>1099.65135283718</v>
      </c>
      <c r="V903" s="3">
        <v>1215.18215795323</v>
      </c>
      <c r="W903" s="3">
        <v>1324.305</v>
      </c>
      <c r="X903" s="3"/>
      <c r="Y903" s="3"/>
      <c r="Z903" s="3"/>
      <c r="AA903" s="3"/>
      <c r="AB903" s="3"/>
      <c r="AC903" s="3"/>
      <c r="AD903" s="3"/>
      <c r="AE903" s="3"/>
    </row>
    <row r="904" spans="1:31">
      <c r="A904" t="s">
        <v>70</v>
      </c>
      <c r="B904" t="s">
        <v>71</v>
      </c>
      <c r="C904" t="s">
        <v>28</v>
      </c>
      <c r="D904" t="s">
        <v>35</v>
      </c>
      <c r="E904" s="3"/>
      <c r="F904" s="3">
        <v>2149.36183856254</v>
      </c>
      <c r="G904" s="3">
        <v>2137.66512264326</v>
      </c>
      <c r="H904" s="3">
        <v>2465.9325884124</v>
      </c>
      <c r="I904" s="3">
        <v>2664.46386034423</v>
      </c>
      <c r="J904" s="3">
        <v>3037.48515311485</v>
      </c>
      <c r="K904" s="3">
        <v>3558.62189425035</v>
      </c>
      <c r="L904" s="3">
        <v>4218.0439946742</v>
      </c>
      <c r="M904" s="3">
        <v>4960.82760274588</v>
      </c>
      <c r="N904" s="3">
        <v>5753.94156101585</v>
      </c>
      <c r="O904" s="3">
        <v>6571.28653565825</v>
      </c>
      <c r="P904" s="3">
        <v>7404.88693618477</v>
      </c>
      <c r="Q904" s="3">
        <v>8209.35835254559</v>
      </c>
      <c r="R904" s="3">
        <v>8969.31475869906</v>
      </c>
      <c r="S904" s="3">
        <v>9654.56524848346</v>
      </c>
      <c r="T904" s="3">
        <v>10254.950835569</v>
      </c>
      <c r="U904" s="3">
        <v>10766.7842673903</v>
      </c>
      <c r="V904" s="3">
        <v>11175.8146623671</v>
      </c>
      <c r="W904" s="3">
        <v>11458.8014227941</v>
      </c>
      <c r="X904" s="3"/>
      <c r="Y904" s="3"/>
      <c r="Z904" s="3"/>
      <c r="AA904" s="3"/>
      <c r="AB904" s="3"/>
      <c r="AC904" s="3"/>
      <c r="AD904" s="3"/>
      <c r="AE904" s="3"/>
    </row>
    <row r="905" spans="1:31">
      <c r="A905" t="s">
        <v>70</v>
      </c>
      <c r="B905" t="s">
        <v>71</v>
      </c>
      <c r="C905" t="s">
        <v>47</v>
      </c>
      <c r="D905" t="s">
        <v>25</v>
      </c>
      <c r="E905" s="3"/>
      <c r="F905" s="3">
        <v>1608.60746683224</v>
      </c>
      <c r="G905" s="3">
        <v>1690.85322036478</v>
      </c>
      <c r="H905" s="3">
        <v>2167.57027533309</v>
      </c>
      <c r="I905" s="3">
        <v>2611.36343179762</v>
      </c>
      <c r="J905" s="3">
        <v>3062.4258744354</v>
      </c>
      <c r="K905" s="3">
        <v>3478.71653870141</v>
      </c>
      <c r="L905" s="3">
        <v>3909.48106356759</v>
      </c>
      <c r="M905" s="3">
        <v>4310.24809890377</v>
      </c>
      <c r="N905" s="3">
        <v>4653.73085833261</v>
      </c>
      <c r="O905" s="3">
        <v>4975.95221398864</v>
      </c>
      <c r="P905" s="3">
        <v>5273.57591583783</v>
      </c>
      <c r="Q905" s="3">
        <v>5504.74784438019</v>
      </c>
      <c r="R905" s="3">
        <v>5665.91604376051</v>
      </c>
      <c r="S905" s="3">
        <v>5773.01398396885</v>
      </c>
      <c r="T905" s="3">
        <v>5828.80269951611</v>
      </c>
      <c r="U905" s="3">
        <v>5841.19859403905</v>
      </c>
      <c r="V905" s="3">
        <v>5822.99302273274</v>
      </c>
      <c r="W905" s="3">
        <v>5777.56537679543</v>
      </c>
      <c r="X905" s="3"/>
      <c r="Y905" s="3"/>
      <c r="Z905" s="3"/>
      <c r="AA905" s="3"/>
      <c r="AB905" s="3"/>
      <c r="AC905" s="3"/>
      <c r="AD905" s="3"/>
      <c r="AE905" s="3"/>
    </row>
    <row r="906" spans="1:31">
      <c r="A906" t="s">
        <v>70</v>
      </c>
      <c r="B906" t="s">
        <v>71</v>
      </c>
      <c r="C906" t="s">
        <v>47</v>
      </c>
      <c r="D906" t="s">
        <v>27</v>
      </c>
      <c r="E906" s="3"/>
      <c r="F906" s="3">
        <v>9094.93899044272</v>
      </c>
      <c r="G906" s="3">
        <v>9559.94995553195</v>
      </c>
      <c r="H906" s="3">
        <v>12255.270361559</v>
      </c>
      <c r="I906" s="3">
        <v>14764.4416576299</v>
      </c>
      <c r="J906" s="3">
        <v>17314.7129209788</v>
      </c>
      <c r="K906" s="3">
        <v>19668.387308209</v>
      </c>
      <c r="L906" s="3">
        <v>22103.8957549154</v>
      </c>
      <c r="M906" s="3">
        <v>24369.8007758221</v>
      </c>
      <c r="N906" s="3">
        <v>26311.825045687</v>
      </c>
      <c r="O906" s="3">
        <v>28133.6390255018</v>
      </c>
      <c r="P906" s="3">
        <v>29816.3798222722</v>
      </c>
      <c r="Q906" s="3">
        <v>31123.407565054</v>
      </c>
      <c r="R906" s="3">
        <v>32034.6397772544</v>
      </c>
      <c r="S906" s="3">
        <v>32640.1630340344</v>
      </c>
      <c r="T906" s="3">
        <v>32955.5880054581</v>
      </c>
      <c r="U906" s="3">
        <v>33025.6734095997</v>
      </c>
      <c r="V906" s="3">
        <v>32922.7405538651</v>
      </c>
      <c r="W906" s="3">
        <v>32665.896247968</v>
      </c>
      <c r="X906" s="3"/>
      <c r="Y906" s="3"/>
      <c r="Z906" s="3"/>
      <c r="AA906" s="3"/>
      <c r="AB906" s="3"/>
      <c r="AC906" s="3"/>
      <c r="AD906" s="3"/>
      <c r="AE906" s="3"/>
    </row>
    <row r="907" spans="1:31">
      <c r="A907" t="s">
        <v>70</v>
      </c>
      <c r="B907" t="s">
        <v>71</v>
      </c>
      <c r="C907" t="s">
        <v>47</v>
      </c>
      <c r="D907" t="s">
        <v>29</v>
      </c>
      <c r="E907" s="3"/>
      <c r="F907" s="3">
        <v>2675.21933448957</v>
      </c>
      <c r="G907" s="3">
        <v>2811.99939710061</v>
      </c>
      <c r="H907" s="3">
        <v>3604.81101138686</v>
      </c>
      <c r="I907" s="3">
        <v>4342.86803099404</v>
      </c>
      <c r="J907" s="3">
        <v>5093.01434853101</v>
      </c>
      <c r="K907" s="3">
        <v>5785.33292641567</v>
      </c>
      <c r="L907" s="3">
        <v>6501.72248029705</v>
      </c>
      <c r="M907" s="3">
        <v>7168.22424885388</v>
      </c>
      <c r="N907" s="3">
        <v>7739.45852323991</v>
      </c>
      <c r="O907" s="3">
        <v>8275.33369378974</v>
      </c>
      <c r="P907" s="3">
        <v>8770.30135868394</v>
      </c>
      <c r="Q907" s="3">
        <v>9154.7553821665</v>
      </c>
      <c r="R907" s="3">
        <v>9422.78862954174</v>
      </c>
      <c r="S907" s="3">
        <v>9600.89950260239</v>
      </c>
      <c r="T907" s="3">
        <v>9693.67978216449</v>
      </c>
      <c r="U907" s="3">
        <v>9714.29496478661</v>
      </c>
      <c r="V907" s="3">
        <v>9684.01791003069</v>
      </c>
      <c r="W907" s="3">
        <v>9608.46876629137</v>
      </c>
      <c r="X907" s="3"/>
      <c r="Y907" s="3"/>
      <c r="Z907" s="3"/>
      <c r="AA907" s="3"/>
      <c r="AB907" s="3"/>
      <c r="AC907" s="3"/>
      <c r="AD907" s="3"/>
      <c r="AE907" s="3"/>
    </row>
    <row r="908" spans="1:31">
      <c r="A908" t="s">
        <v>70</v>
      </c>
      <c r="B908" t="s">
        <v>71</v>
      </c>
      <c r="C908" t="s">
        <v>47</v>
      </c>
      <c r="D908" t="s">
        <v>35</v>
      </c>
      <c r="E908" s="3"/>
      <c r="F908" s="3">
        <v>11668.693542725</v>
      </c>
      <c r="G908" s="3">
        <v>12265.2968241033</v>
      </c>
      <c r="H908" s="3">
        <v>15723.3593631079</v>
      </c>
      <c r="I908" s="3">
        <v>18942.5949105724</v>
      </c>
      <c r="J908" s="3">
        <v>22214.5612045858</v>
      </c>
      <c r="K908" s="3">
        <v>25234.2961530896</v>
      </c>
      <c r="L908" s="3">
        <v>28359.023181517</v>
      </c>
      <c r="M908" s="3">
        <v>31266.1511252742</v>
      </c>
      <c r="N908" s="3">
        <v>33757.7440959803</v>
      </c>
      <c r="O908" s="3">
        <v>36095.1087605096</v>
      </c>
      <c r="P908" s="3">
        <v>38254.04426189</v>
      </c>
      <c r="Q908" s="3">
        <v>39930.9445905658</v>
      </c>
      <c r="R908" s="3">
        <v>41100.0441789851</v>
      </c>
      <c r="S908" s="3">
        <v>41876.9229819968</v>
      </c>
      <c r="T908" s="3">
        <v>42281.6092950258</v>
      </c>
      <c r="U908" s="3">
        <v>42371.5279963613</v>
      </c>
      <c r="V908" s="3">
        <v>42239.4664234022</v>
      </c>
      <c r="W908" s="3">
        <v>41909.9383752365</v>
      </c>
      <c r="X908" s="3"/>
      <c r="Y908" s="3"/>
      <c r="Z908" s="3"/>
      <c r="AA908" s="3"/>
      <c r="AB908" s="3"/>
      <c r="AC908" s="3"/>
      <c r="AD908" s="3"/>
      <c r="AE908" s="3"/>
    </row>
    <row r="909" spans="1:31">
      <c r="A909" t="s">
        <v>70</v>
      </c>
      <c r="B909" t="s">
        <v>71</v>
      </c>
      <c r="C909" t="s">
        <v>44</v>
      </c>
      <c r="D909" t="s">
        <v>25</v>
      </c>
      <c r="E909" s="3"/>
      <c r="F909" s="3">
        <v>5.48054883244287</v>
      </c>
      <c r="G909" s="3">
        <v>5.54852269802198</v>
      </c>
      <c r="H909" s="3">
        <v>6.99094000470285</v>
      </c>
      <c r="I909" s="3">
        <v>7.93553367243581</v>
      </c>
      <c r="J909" s="3">
        <v>8.71840160094119</v>
      </c>
      <c r="K909" s="3">
        <v>9.34768007694799</v>
      </c>
      <c r="L909" s="3">
        <v>9.81884291541438</v>
      </c>
      <c r="M909" s="3">
        <v>10.1635563448946</v>
      </c>
      <c r="N909" s="3">
        <v>10.4312248281207</v>
      </c>
      <c r="O909" s="3">
        <v>10.6727939476782</v>
      </c>
      <c r="P909" s="3">
        <v>10.8989709865566</v>
      </c>
      <c r="Q909" s="3">
        <v>11.1044513988816</v>
      </c>
      <c r="R909" s="3">
        <v>11.2824013734514</v>
      </c>
      <c r="S909" s="3">
        <v>11.4230918596372</v>
      </c>
      <c r="T909" s="3">
        <v>11.5300646165305</v>
      </c>
      <c r="U909" s="3">
        <v>11.6098168539424</v>
      </c>
      <c r="V909" s="3">
        <v>11.6653988401484</v>
      </c>
      <c r="W909" s="3">
        <v>11.6908017426642</v>
      </c>
      <c r="X909" s="3"/>
      <c r="Y909" s="3"/>
      <c r="Z909" s="3"/>
      <c r="AA909" s="3"/>
      <c r="AB909" s="3"/>
      <c r="AC909" s="3"/>
      <c r="AD909" s="3"/>
      <c r="AE909" s="3"/>
    </row>
    <row r="910" spans="1:31">
      <c r="A910" t="s">
        <v>70</v>
      </c>
      <c r="B910" t="s">
        <v>71</v>
      </c>
      <c r="C910" t="s">
        <v>44</v>
      </c>
      <c r="D910" t="s">
        <v>27</v>
      </c>
      <c r="E910" s="3"/>
      <c r="F910" s="3">
        <v>50.4745974108442</v>
      </c>
      <c r="G910" s="3">
        <v>51.2036967814478</v>
      </c>
      <c r="H910" s="3">
        <v>64.0045551779269</v>
      </c>
      <c r="I910" s="3">
        <v>73.0681795781035</v>
      </c>
      <c r="J910" s="3">
        <v>80.8270666757443</v>
      </c>
      <c r="K910" s="3">
        <v>87.3303081132669</v>
      </c>
      <c r="L910" s="3">
        <v>92.444040977005</v>
      </c>
      <c r="M910" s="3">
        <v>96.5356617070651</v>
      </c>
      <c r="N910" s="3">
        <v>99.986495576515</v>
      </c>
      <c r="O910" s="3">
        <v>103.228729348794</v>
      </c>
      <c r="P910" s="3">
        <v>106.285415977086</v>
      </c>
      <c r="Q910" s="3">
        <v>109.09793299937</v>
      </c>
      <c r="R910" s="3">
        <v>111.589630795165</v>
      </c>
      <c r="S910" s="3">
        <v>113.667689206069</v>
      </c>
      <c r="T910" s="3">
        <v>115.36553124861</v>
      </c>
      <c r="U910" s="3">
        <v>116.749920900553</v>
      </c>
      <c r="V910" s="3">
        <v>117.855193952889</v>
      </c>
      <c r="W910" s="3">
        <v>118.622630237899</v>
      </c>
      <c r="X910" s="3"/>
      <c r="Y910" s="3"/>
      <c r="Z910" s="3"/>
      <c r="AA910" s="3"/>
      <c r="AB910" s="3"/>
      <c r="AC910" s="3"/>
      <c r="AD910" s="3"/>
      <c r="AE910" s="3"/>
    </row>
    <row r="911" spans="1:31">
      <c r="A911" t="s">
        <v>70</v>
      </c>
      <c r="B911" t="s">
        <v>71</v>
      </c>
      <c r="C911" t="s">
        <v>44</v>
      </c>
      <c r="D911" t="s">
        <v>29</v>
      </c>
      <c r="E911" s="3"/>
      <c r="F911" s="3">
        <v>8.38231749252173</v>
      </c>
      <c r="G911" s="3">
        <v>8.51664742096164</v>
      </c>
      <c r="H911" s="3">
        <v>10.852036089008</v>
      </c>
      <c r="I911" s="3">
        <v>12.7566490483369</v>
      </c>
      <c r="J911" s="3">
        <v>14.5324480000168</v>
      </c>
      <c r="K911" s="3">
        <v>16.1677434414689</v>
      </c>
      <c r="L911" s="3">
        <v>17.6100502681415</v>
      </c>
      <c r="M911" s="3">
        <v>18.9181873155787</v>
      </c>
      <c r="N911" s="3">
        <v>20.1446514215156</v>
      </c>
      <c r="O911" s="3">
        <v>21.3640280493231</v>
      </c>
      <c r="P911" s="3">
        <v>22.572433412168</v>
      </c>
      <c r="Q911" s="3">
        <v>23.7555036406653</v>
      </c>
      <c r="R911" s="3">
        <v>24.8937528960825</v>
      </c>
      <c r="S911" s="3">
        <v>25.9632555578018</v>
      </c>
      <c r="T911" s="3">
        <v>26.9672497332003</v>
      </c>
      <c r="U911" s="3">
        <v>27.9176338112639</v>
      </c>
      <c r="V911" s="3">
        <v>28.819623162383</v>
      </c>
      <c r="W911" s="3">
        <v>29.6556575594746</v>
      </c>
      <c r="X911" s="3"/>
      <c r="Y911" s="3"/>
      <c r="Z911" s="3"/>
      <c r="AA911" s="3"/>
      <c r="AB911" s="3"/>
      <c r="AC911" s="3"/>
      <c r="AD911" s="3"/>
      <c r="AE911" s="3"/>
    </row>
    <row r="912" spans="1:31">
      <c r="A912" t="s">
        <v>70</v>
      </c>
      <c r="B912" t="s">
        <v>71</v>
      </c>
      <c r="C912" t="s">
        <v>44</v>
      </c>
      <c r="D912" t="s">
        <v>35</v>
      </c>
      <c r="E912" s="3"/>
      <c r="F912" s="3">
        <v>123.749753756713</v>
      </c>
      <c r="G912" s="3">
        <v>125.38708052053</v>
      </c>
      <c r="H912" s="3">
        <v>156.60410481737</v>
      </c>
      <c r="I912" s="3">
        <v>177.182886749461</v>
      </c>
      <c r="J912" s="3">
        <v>194.120531723314</v>
      </c>
      <c r="K912" s="3">
        <v>207.639011809785</v>
      </c>
      <c r="L912" s="3">
        <v>217.603116107581</v>
      </c>
      <c r="M912" s="3">
        <v>224.85878194804</v>
      </c>
      <c r="N912" s="3">
        <v>230.450279595364</v>
      </c>
      <c r="O912" s="3">
        <v>235.464476703527</v>
      </c>
      <c r="P912" s="3">
        <v>240.045613036357</v>
      </c>
      <c r="Q912" s="3">
        <v>244.068615601748</v>
      </c>
      <c r="R912" s="3">
        <v>247.372967831383</v>
      </c>
      <c r="S912" s="3">
        <v>249.755218934293</v>
      </c>
      <c r="T912" s="3">
        <v>251.29840413486</v>
      </c>
      <c r="U912" s="3">
        <v>252.153262245504</v>
      </c>
      <c r="V912" s="3">
        <v>252.396407206963</v>
      </c>
      <c r="W912" s="3">
        <v>251.906568019437</v>
      </c>
      <c r="X912" s="3"/>
      <c r="Y912" s="3"/>
      <c r="Z912" s="3"/>
      <c r="AA912" s="3"/>
      <c r="AB912" s="3"/>
      <c r="AC912" s="3"/>
      <c r="AD912" s="3"/>
      <c r="AE912" s="3"/>
    </row>
    <row r="913" spans="1:31">
      <c r="A913" t="s">
        <v>70</v>
      </c>
      <c r="B913" t="s">
        <v>71</v>
      </c>
      <c r="C913" t="s">
        <v>59</v>
      </c>
      <c r="D913" t="s">
        <v>25</v>
      </c>
      <c r="E913" s="3"/>
      <c r="F913" s="3">
        <v>12.9128035235683</v>
      </c>
      <c r="G913" s="3">
        <v>13.1137406643732</v>
      </c>
      <c r="H913" s="3">
        <v>14.494380580855</v>
      </c>
      <c r="I913" s="3">
        <v>15.8723315675818</v>
      </c>
      <c r="J913" s="3">
        <v>17.386292891272</v>
      </c>
      <c r="K913" s="3">
        <v>19.015244520614</v>
      </c>
      <c r="L913" s="3">
        <v>20.5699213001746</v>
      </c>
      <c r="M913" s="3">
        <v>21.9579610836202</v>
      </c>
      <c r="N913" s="3">
        <v>23.2619817264107</v>
      </c>
      <c r="O913" s="3">
        <v>24.4838261083755</v>
      </c>
      <c r="P913" s="3">
        <v>25.6556788470008</v>
      </c>
      <c r="Q913" s="3">
        <v>26.7126469421218</v>
      </c>
      <c r="R913" s="3">
        <v>27.5843770755481</v>
      </c>
      <c r="S913" s="3">
        <v>28.2658462983316</v>
      </c>
      <c r="T913" s="3">
        <v>28.7847230687571</v>
      </c>
      <c r="U913" s="3">
        <v>29.1604853906245</v>
      </c>
      <c r="V913" s="3">
        <v>29.3854120947568</v>
      </c>
      <c r="W913" s="3">
        <v>29.4463524639078</v>
      </c>
      <c r="X913" s="3"/>
      <c r="Y913" s="3"/>
      <c r="Z913" s="3"/>
      <c r="AA913" s="3"/>
      <c r="AB913" s="3"/>
      <c r="AC913" s="3"/>
      <c r="AD913" s="3"/>
      <c r="AE913" s="3"/>
    </row>
    <row r="914" spans="1:31">
      <c r="A914" t="s">
        <v>70</v>
      </c>
      <c r="B914" t="s">
        <v>71</v>
      </c>
      <c r="C914" t="s">
        <v>59</v>
      </c>
      <c r="D914" t="s">
        <v>27</v>
      </c>
      <c r="E914" s="3"/>
      <c r="F914" s="3">
        <v>194.857105919944</v>
      </c>
      <c r="G914" s="3">
        <v>197.8927744323</v>
      </c>
      <c r="H914" s="3">
        <v>218.4255440375</v>
      </c>
      <c r="I914" s="3">
        <v>238.89246869116</v>
      </c>
      <c r="J914" s="3">
        <v>261.372110774984</v>
      </c>
      <c r="K914" s="3">
        <v>285.648978344841</v>
      </c>
      <c r="L914" s="3">
        <v>308.963401376027</v>
      </c>
      <c r="M914" s="3">
        <v>329.752732143027</v>
      </c>
      <c r="N914" s="3">
        <v>349.331272861851</v>
      </c>
      <c r="O914" s="3">
        <v>367.719284473918</v>
      </c>
      <c r="P914" s="3">
        <v>385.388991631625</v>
      </c>
      <c r="Q914" s="3">
        <v>401.322761334063</v>
      </c>
      <c r="R914" s="3">
        <v>414.478554727394</v>
      </c>
      <c r="S914" s="3">
        <v>424.782427163418</v>
      </c>
      <c r="T914" s="3">
        <v>432.656202634109</v>
      </c>
      <c r="U914" s="3">
        <v>438.372174483568</v>
      </c>
      <c r="V914" s="3">
        <v>441.768293027079</v>
      </c>
      <c r="W914" s="3">
        <v>442.617058729141</v>
      </c>
      <c r="X914" s="3"/>
      <c r="Y914" s="3"/>
      <c r="Z914" s="3"/>
      <c r="AA914" s="3"/>
      <c r="AB914" s="3"/>
      <c r="AC914" s="3"/>
      <c r="AD914" s="3"/>
      <c r="AE914" s="3"/>
    </row>
    <row r="915" spans="1:31">
      <c r="A915" t="s">
        <v>70</v>
      </c>
      <c r="B915" t="s">
        <v>71</v>
      </c>
      <c r="C915" t="s">
        <v>59</v>
      </c>
      <c r="D915" t="s">
        <v>29</v>
      </c>
      <c r="E915" s="3"/>
      <c r="F915" s="3">
        <v>43.300178363689</v>
      </c>
      <c r="G915" s="3">
        <v>43.9751737661408</v>
      </c>
      <c r="H915" s="3">
        <v>48.8827206809628</v>
      </c>
      <c r="I915" s="3">
        <v>53.8486163009394</v>
      </c>
      <c r="J915" s="3">
        <v>59.3443817812408</v>
      </c>
      <c r="K915" s="3">
        <v>65.3413209212448</v>
      </c>
      <c r="L915" s="3">
        <v>71.2182518975967</v>
      </c>
      <c r="M915" s="3">
        <v>76.5901571076738</v>
      </c>
      <c r="N915" s="3">
        <v>81.756787257754</v>
      </c>
      <c r="O915" s="3">
        <v>86.7148545467632</v>
      </c>
      <c r="P915" s="3">
        <v>91.5686242385087</v>
      </c>
      <c r="Q915" s="3">
        <v>96.067971141489</v>
      </c>
      <c r="R915" s="3">
        <v>99.9531888418438</v>
      </c>
      <c r="S915" s="3">
        <v>103.191493533112</v>
      </c>
      <c r="T915" s="3">
        <v>105.870946622955</v>
      </c>
      <c r="U915" s="3">
        <v>108.045150317162</v>
      </c>
      <c r="V915" s="3">
        <v>109.662243691066</v>
      </c>
      <c r="W915" s="3">
        <v>110.654264682285</v>
      </c>
      <c r="X915" s="3"/>
      <c r="Y915" s="3"/>
      <c r="Z915" s="3"/>
      <c r="AA915" s="3"/>
      <c r="AB915" s="3"/>
      <c r="AC915" s="3"/>
      <c r="AD915" s="3"/>
      <c r="AE915" s="3"/>
    </row>
    <row r="916" spans="1:31">
      <c r="A916" t="s">
        <v>70</v>
      </c>
      <c r="B916" t="s">
        <v>71</v>
      </c>
      <c r="C916" t="s">
        <v>59</v>
      </c>
      <c r="D916" t="s">
        <v>35</v>
      </c>
      <c r="E916" s="3"/>
      <c r="F916" s="3">
        <v>347.481290556487</v>
      </c>
      <c r="G916" s="3">
        <v>352.892484903327</v>
      </c>
      <c r="H916" s="3">
        <v>389.698075381645</v>
      </c>
      <c r="I916" s="3">
        <v>426.402199741258</v>
      </c>
      <c r="J916" s="3">
        <v>466.720596333744</v>
      </c>
      <c r="K916" s="3">
        <v>510.204777134545</v>
      </c>
      <c r="L916" s="3">
        <v>551.872677323798</v>
      </c>
      <c r="M916" s="3">
        <v>589.044306773353</v>
      </c>
      <c r="N916" s="3">
        <v>624.020745411738</v>
      </c>
      <c r="O916" s="3">
        <v>656.842889417706</v>
      </c>
      <c r="P916" s="3">
        <v>688.361329521375</v>
      </c>
      <c r="Q916" s="3">
        <v>716.785591723815</v>
      </c>
      <c r="R916" s="3">
        <v>740.245068197058</v>
      </c>
      <c r="S916" s="3">
        <v>758.606726538251</v>
      </c>
      <c r="T916" s="3">
        <v>772.620074297134</v>
      </c>
      <c r="U916" s="3">
        <v>782.784340125807</v>
      </c>
      <c r="V916" s="3">
        <v>788.839294878165</v>
      </c>
      <c r="W916" s="3">
        <v>790.397588806952</v>
      </c>
      <c r="X916" s="3"/>
      <c r="Y916" s="3"/>
      <c r="Z916" s="3"/>
      <c r="AA916" s="3"/>
      <c r="AB916" s="3"/>
      <c r="AC916" s="3"/>
      <c r="AD916" s="3"/>
      <c r="AE916" s="3"/>
    </row>
    <row r="917" spans="1:31">
      <c r="A917" t="s">
        <v>70</v>
      </c>
      <c r="B917" t="s">
        <v>71</v>
      </c>
      <c r="C917" t="s">
        <v>52</v>
      </c>
      <c r="D917" t="s">
        <v>25</v>
      </c>
      <c r="E917" s="3"/>
      <c r="F917" s="3">
        <v>49.293166172866</v>
      </c>
      <c r="G917" s="3">
        <v>49.2032781663617</v>
      </c>
      <c r="H917" s="3">
        <v>55.1809036192115</v>
      </c>
      <c r="I917" s="3">
        <v>59.6875348470174</v>
      </c>
      <c r="J917" s="3">
        <v>64.3367382378611</v>
      </c>
      <c r="K917" s="3">
        <v>69.6252344775636</v>
      </c>
      <c r="L917" s="3">
        <v>75.3321371163479</v>
      </c>
      <c r="M917" s="3">
        <v>81.0764626660448</v>
      </c>
      <c r="N917" s="3">
        <v>86.8154942429784</v>
      </c>
      <c r="O917" s="3">
        <v>92.7040349127777</v>
      </c>
      <c r="P917" s="3">
        <v>98.725655104798</v>
      </c>
      <c r="Q917" s="3">
        <v>104.664032138886</v>
      </c>
      <c r="R917" s="3">
        <v>110.426977868646</v>
      </c>
      <c r="S917" s="3">
        <v>115.958996855459</v>
      </c>
      <c r="T917" s="3">
        <v>121.157130456616</v>
      </c>
      <c r="U917" s="3">
        <v>125.694430216292</v>
      </c>
      <c r="V917" s="3">
        <v>129.546434329304</v>
      </c>
      <c r="W917" s="3">
        <v>132.5840793907</v>
      </c>
      <c r="X917" s="3"/>
      <c r="Y917" s="3"/>
      <c r="Z917" s="3"/>
      <c r="AA917" s="3"/>
      <c r="AB917" s="3"/>
      <c r="AC917" s="3"/>
      <c r="AD917" s="3"/>
      <c r="AE917" s="3"/>
    </row>
    <row r="918" spans="1:31">
      <c r="A918" t="s">
        <v>70</v>
      </c>
      <c r="B918" t="s">
        <v>71</v>
      </c>
      <c r="C918" t="s">
        <v>52</v>
      </c>
      <c r="D918" t="s">
        <v>27</v>
      </c>
      <c r="E918" s="3"/>
      <c r="F918" s="3">
        <v>530.941806076708</v>
      </c>
      <c r="G918" s="3">
        <v>529.973613034478</v>
      </c>
      <c r="H918" s="3">
        <v>613.888722048853</v>
      </c>
      <c r="I918" s="3">
        <v>685.149550623598</v>
      </c>
      <c r="J918" s="3">
        <v>761.287366034593</v>
      </c>
      <c r="K918" s="3">
        <v>848.506967139086</v>
      </c>
      <c r="L918" s="3">
        <v>944.717055920508</v>
      </c>
      <c r="M918" s="3">
        <v>1045.4492434484</v>
      </c>
      <c r="N918" s="3">
        <v>1150.17732784575</v>
      </c>
      <c r="O918" s="3">
        <v>1261.00138816327</v>
      </c>
      <c r="P918" s="3">
        <v>1377.85086901899</v>
      </c>
      <c r="Q918" s="3">
        <v>1497.77143015173</v>
      </c>
      <c r="R918" s="3">
        <v>1619.3228229133</v>
      </c>
      <c r="S918" s="3">
        <v>1741.48534591783</v>
      </c>
      <c r="T918" s="3">
        <v>1862.43112873067</v>
      </c>
      <c r="U918" s="3">
        <v>1976.66409328337</v>
      </c>
      <c r="V918" s="3">
        <v>2083.08925513377</v>
      </c>
      <c r="W918" s="3">
        <v>2178.858</v>
      </c>
      <c r="X918" s="3"/>
      <c r="Y918" s="3"/>
      <c r="Z918" s="3"/>
      <c r="AA918" s="3"/>
      <c r="AB918" s="3"/>
      <c r="AC918" s="3"/>
      <c r="AD918" s="3"/>
      <c r="AE918" s="3"/>
    </row>
    <row r="919" spans="1:31">
      <c r="A919" t="s">
        <v>70</v>
      </c>
      <c r="B919" t="s">
        <v>71</v>
      </c>
      <c r="C919" t="s">
        <v>52</v>
      </c>
      <c r="D919" t="s">
        <v>29</v>
      </c>
      <c r="E919" s="3"/>
      <c r="F919" s="3">
        <v>56.3091949163019</v>
      </c>
      <c r="G919" s="3">
        <v>56.2065129083915</v>
      </c>
      <c r="H919" s="3">
        <v>70.6290319200403</v>
      </c>
      <c r="I919" s="3">
        <v>84.9916996501764</v>
      </c>
      <c r="J919" s="3">
        <v>101.285428060254</v>
      </c>
      <c r="K919" s="3">
        <v>120.52318402519</v>
      </c>
      <c r="L919" s="3">
        <v>142.688195329577</v>
      </c>
      <c r="M919" s="3">
        <v>167.308015232848</v>
      </c>
      <c r="N919" s="3">
        <v>194.415749022111</v>
      </c>
      <c r="O919" s="3">
        <v>224.493116619953</v>
      </c>
      <c r="P919" s="3">
        <v>257.691450599857</v>
      </c>
      <c r="Q919" s="3">
        <v>293.594262873378</v>
      </c>
      <c r="R919" s="3">
        <v>331.989164897941</v>
      </c>
      <c r="S919" s="3">
        <v>372.70194202136</v>
      </c>
      <c r="T919" s="3">
        <v>415.341454361827</v>
      </c>
      <c r="U919" s="3">
        <v>458.599734444652</v>
      </c>
      <c r="V919" s="3">
        <v>502.031710750606</v>
      </c>
      <c r="W919" s="3">
        <v>544.7145</v>
      </c>
      <c r="X919" s="3"/>
      <c r="Y919" s="3"/>
      <c r="Z919" s="3"/>
      <c r="AA919" s="3"/>
      <c r="AB919" s="3"/>
      <c r="AC919" s="3"/>
      <c r="AD919" s="3"/>
      <c r="AE919" s="3"/>
    </row>
    <row r="920" spans="1:31">
      <c r="A920" t="s">
        <v>70</v>
      </c>
      <c r="B920" t="s">
        <v>71</v>
      </c>
      <c r="C920" t="s">
        <v>52</v>
      </c>
      <c r="D920" t="s">
        <v>35</v>
      </c>
      <c r="E920" s="3"/>
      <c r="F920" s="3">
        <v>2120.00902775043</v>
      </c>
      <c r="G920" s="3">
        <v>2116.14310879916</v>
      </c>
      <c r="H920" s="3">
        <v>2353.70037433194</v>
      </c>
      <c r="I920" s="3">
        <v>2524.80291452938</v>
      </c>
      <c r="J920" s="3">
        <v>2698.69589572755</v>
      </c>
      <c r="K920" s="3">
        <v>2895.88779838335</v>
      </c>
      <c r="L920" s="3">
        <v>3106.59080696315</v>
      </c>
      <c r="M920" s="3">
        <v>3314.78429388555</v>
      </c>
      <c r="N920" s="3">
        <v>3518.69717791127</v>
      </c>
      <c r="O920" s="3">
        <v>3724.55457692395</v>
      </c>
      <c r="P920" s="3">
        <v>3931.54347587621</v>
      </c>
      <c r="Q920" s="3">
        <v>4130.98453770939</v>
      </c>
      <c r="R920" s="3">
        <v>4319.36019921805</v>
      </c>
      <c r="S920" s="3">
        <v>4494.70565722671</v>
      </c>
      <c r="T920" s="3">
        <v>4653.31174081271</v>
      </c>
      <c r="U920" s="3">
        <v>4783.09147650034</v>
      </c>
      <c r="V920" s="3">
        <v>4883.82431053692</v>
      </c>
      <c r="W920" s="3">
        <v>4951.4179206093</v>
      </c>
      <c r="X920" s="3"/>
      <c r="Y920" s="3"/>
      <c r="Z920" s="3"/>
      <c r="AA920" s="3"/>
      <c r="AB920" s="3"/>
      <c r="AC920" s="3"/>
      <c r="AD920" s="3"/>
      <c r="AE920" s="3"/>
    </row>
    <row r="921" spans="1:31">
      <c r="A921" t="s">
        <v>70</v>
      </c>
      <c r="B921" t="s">
        <v>71</v>
      </c>
      <c r="C921" t="s">
        <v>57</v>
      </c>
      <c r="D921" t="s">
        <v>25</v>
      </c>
      <c r="E921" s="3"/>
      <c r="F921" s="3">
        <v>33.9305273082784</v>
      </c>
      <c r="G921" s="3">
        <v>34.1235072751477</v>
      </c>
      <c r="H921" s="3">
        <v>36.491680557446</v>
      </c>
      <c r="I921" s="3">
        <v>38.4690126580598</v>
      </c>
      <c r="J921" s="3">
        <v>40.9790152075982</v>
      </c>
      <c r="K921" s="3">
        <v>44.2705294475004</v>
      </c>
      <c r="L921" s="3">
        <v>47.9632105858959</v>
      </c>
      <c r="M921" s="3">
        <v>51.4456225820052</v>
      </c>
      <c r="N921" s="3">
        <v>54.6203111499149</v>
      </c>
      <c r="O921" s="3">
        <v>57.56237241187</v>
      </c>
      <c r="P921" s="3">
        <v>60.359361619488</v>
      </c>
      <c r="Q921" s="3">
        <v>63.0035131510369</v>
      </c>
      <c r="R921" s="3">
        <v>65.4833065786722</v>
      </c>
      <c r="S921" s="3">
        <v>67.6197059200414</v>
      </c>
      <c r="T921" s="3">
        <v>69.185801414861</v>
      </c>
      <c r="U921" s="3">
        <v>69.9528058997912</v>
      </c>
      <c r="V921" s="3">
        <v>69.8665306957119</v>
      </c>
      <c r="W921" s="3">
        <v>69.095686068167</v>
      </c>
      <c r="X921" s="3"/>
      <c r="Y921" s="3"/>
      <c r="Z921" s="3"/>
      <c r="AA921" s="3"/>
      <c r="AB921" s="3"/>
      <c r="AC921" s="3"/>
      <c r="AD921" s="3"/>
      <c r="AE921" s="3"/>
    </row>
    <row r="922" spans="1:31">
      <c r="A922" t="s">
        <v>70</v>
      </c>
      <c r="B922" t="s">
        <v>71</v>
      </c>
      <c r="C922" t="s">
        <v>57</v>
      </c>
      <c r="D922" t="s">
        <v>27</v>
      </c>
      <c r="E922" s="3"/>
      <c r="F922" s="3">
        <v>1212.26728201679</v>
      </c>
      <c r="G922" s="3">
        <v>1219.16205549894</v>
      </c>
      <c r="H922" s="3">
        <v>1303.77196922628</v>
      </c>
      <c r="I922" s="3">
        <v>1374.41793913641</v>
      </c>
      <c r="J922" s="3">
        <v>1464.09511806554</v>
      </c>
      <c r="K922" s="3">
        <v>1581.69408683701</v>
      </c>
      <c r="L922" s="3">
        <v>1713.62591584532</v>
      </c>
      <c r="M922" s="3">
        <v>1838.0452650358</v>
      </c>
      <c r="N922" s="3">
        <v>1951.47029514227</v>
      </c>
      <c r="O922" s="3">
        <v>2056.58403467107</v>
      </c>
      <c r="P922" s="3">
        <v>2156.51465094894</v>
      </c>
      <c r="Q922" s="3">
        <v>2250.98469443716</v>
      </c>
      <c r="R922" s="3">
        <v>2339.58256417168</v>
      </c>
      <c r="S922" s="3">
        <v>2415.91167628166</v>
      </c>
      <c r="T922" s="3">
        <v>2471.86501622343</v>
      </c>
      <c r="U922" s="3">
        <v>2499.26849374069</v>
      </c>
      <c r="V922" s="3">
        <v>2496.1860598544</v>
      </c>
      <c r="W922" s="3">
        <v>2468.6453820158</v>
      </c>
      <c r="X922" s="3"/>
      <c r="Y922" s="3"/>
      <c r="Z922" s="3"/>
      <c r="AA922" s="3"/>
      <c r="AB922" s="3"/>
      <c r="AC922" s="3"/>
      <c r="AD922" s="3"/>
      <c r="AE922" s="3"/>
    </row>
    <row r="923" spans="1:31">
      <c r="A923" t="s">
        <v>70</v>
      </c>
      <c r="B923" t="s">
        <v>71</v>
      </c>
      <c r="C923" t="s">
        <v>57</v>
      </c>
      <c r="D923" t="s">
        <v>29</v>
      </c>
      <c r="E923" s="3"/>
      <c r="F923" s="3">
        <v>250.624235655672</v>
      </c>
      <c r="G923" s="3">
        <v>252.049661681447</v>
      </c>
      <c r="H923" s="3">
        <v>273.066988959202</v>
      </c>
      <c r="I923" s="3">
        <v>291.579426736045</v>
      </c>
      <c r="J923" s="3">
        <v>314.56276217681</v>
      </c>
      <c r="K923" s="3">
        <v>344.105552736665</v>
      </c>
      <c r="L923" s="3">
        <v>377.441197209</v>
      </c>
      <c r="M923" s="3">
        <v>409.815260056566</v>
      </c>
      <c r="N923" s="3">
        <v>440.381072022778</v>
      </c>
      <c r="O923" s="3">
        <v>469.662178931419</v>
      </c>
      <c r="P923" s="3">
        <v>498.314003417669</v>
      </c>
      <c r="Q923" s="3">
        <v>526.229642483509</v>
      </c>
      <c r="R923" s="3">
        <v>553.267468219622</v>
      </c>
      <c r="S923" s="3">
        <v>577.849883003326</v>
      </c>
      <c r="T923" s="3">
        <v>597.916376323077</v>
      </c>
      <c r="U923" s="3">
        <v>611.302354251577</v>
      </c>
      <c r="V923" s="3">
        <v>617.297464486885</v>
      </c>
      <c r="W923" s="3">
        <v>617.161345503949</v>
      </c>
      <c r="X923" s="3"/>
      <c r="Y923" s="3"/>
      <c r="Z923" s="3"/>
      <c r="AA923" s="3"/>
      <c r="AB923" s="3"/>
      <c r="AC923" s="3"/>
      <c r="AD923" s="3"/>
      <c r="AE923" s="3"/>
    </row>
    <row r="924" spans="1:31">
      <c r="A924" t="s">
        <v>70</v>
      </c>
      <c r="B924" t="s">
        <v>71</v>
      </c>
      <c r="C924" t="s">
        <v>57</v>
      </c>
      <c r="D924" t="s">
        <v>35</v>
      </c>
      <c r="E924" s="3"/>
      <c r="F924" s="3">
        <v>2729.88819067493</v>
      </c>
      <c r="G924" s="3">
        <v>2745.41443722592</v>
      </c>
      <c r="H924" s="3">
        <v>2935.94635021628</v>
      </c>
      <c r="I924" s="3">
        <v>3095.03304820553</v>
      </c>
      <c r="J924" s="3">
        <v>3296.97586672686</v>
      </c>
      <c r="K924" s="3">
        <v>3561.79538371549</v>
      </c>
      <c r="L924" s="3">
        <v>3858.89087356879</v>
      </c>
      <c r="M924" s="3">
        <v>4139.06911238219</v>
      </c>
      <c r="N924" s="3">
        <v>4394.48939370782</v>
      </c>
      <c r="O924" s="3">
        <v>4631.19359291706</v>
      </c>
      <c r="P924" s="3">
        <v>4856.22598743157</v>
      </c>
      <c r="Q924" s="3">
        <v>5068.9617924118</v>
      </c>
      <c r="R924" s="3">
        <v>5268.47412924964</v>
      </c>
      <c r="S924" s="3">
        <v>5440.3586177983</v>
      </c>
      <c r="T924" s="3">
        <v>5566.35918236171</v>
      </c>
      <c r="U924" s="3">
        <v>5628.06870035952</v>
      </c>
      <c r="V924" s="3">
        <v>5621.12740944989</v>
      </c>
      <c r="W924" s="3">
        <v>5559.10893191604</v>
      </c>
      <c r="X924" s="3"/>
      <c r="Y924" s="3"/>
      <c r="Z924" s="3"/>
      <c r="AA924" s="3"/>
      <c r="AB924" s="3"/>
      <c r="AC924" s="3"/>
      <c r="AD924" s="3"/>
      <c r="AE924" s="3"/>
    </row>
    <row r="925" spans="1:31">
      <c r="A925" t="s">
        <v>70</v>
      </c>
      <c r="B925" t="s">
        <v>71</v>
      </c>
      <c r="C925" t="s">
        <v>46</v>
      </c>
      <c r="D925" t="s">
        <v>25</v>
      </c>
      <c r="E925" s="3"/>
      <c r="F925" s="3">
        <v>12.6488646545188</v>
      </c>
      <c r="G925" s="3">
        <v>12.5461886085804</v>
      </c>
      <c r="H925" s="3">
        <v>15.3981885028439</v>
      </c>
      <c r="I925" s="3">
        <v>17.1119627210325</v>
      </c>
      <c r="J925" s="3">
        <v>18.7336944796086</v>
      </c>
      <c r="K925" s="3">
        <v>20.6527349899609</v>
      </c>
      <c r="L925" s="3">
        <v>22.6190194552745</v>
      </c>
      <c r="M925" s="3">
        <v>24.4661310538642</v>
      </c>
      <c r="N925" s="3">
        <v>26.232269271757</v>
      </c>
      <c r="O925" s="3">
        <v>27.9159135564668</v>
      </c>
      <c r="P925" s="3">
        <v>29.4736235623754</v>
      </c>
      <c r="Q925" s="3">
        <v>30.8028044630853</v>
      </c>
      <c r="R925" s="3">
        <v>31.8844671588035</v>
      </c>
      <c r="S925" s="3">
        <v>32.7164443969879</v>
      </c>
      <c r="T925" s="3">
        <v>33.3239020956093</v>
      </c>
      <c r="U925" s="3">
        <v>33.7330025062006</v>
      </c>
      <c r="V925" s="3">
        <v>33.9529251571921</v>
      </c>
      <c r="W925" s="3">
        <v>33.9317563941661</v>
      </c>
      <c r="X925" s="3"/>
      <c r="Y925" s="3"/>
      <c r="Z925" s="3"/>
      <c r="AA925" s="3"/>
      <c r="AB925" s="3"/>
      <c r="AC925" s="3"/>
      <c r="AD925" s="3"/>
      <c r="AE925" s="3"/>
    </row>
    <row r="926" spans="1:31">
      <c r="A926" t="s">
        <v>70</v>
      </c>
      <c r="B926" t="s">
        <v>71</v>
      </c>
      <c r="C926" t="s">
        <v>46</v>
      </c>
      <c r="D926" t="s">
        <v>27</v>
      </c>
      <c r="E926" s="3"/>
      <c r="F926" s="3">
        <v>55.8052968230239</v>
      </c>
      <c r="G926" s="3">
        <v>55.4253418172426</v>
      </c>
      <c r="H926" s="3">
        <v>70.8782352623953</v>
      </c>
      <c r="I926" s="3">
        <v>82.068139792695</v>
      </c>
      <c r="J926" s="3">
        <v>93.52283195923</v>
      </c>
      <c r="K926" s="3">
        <v>107.125871375166</v>
      </c>
      <c r="L926" s="3">
        <v>121.739872195963</v>
      </c>
      <c r="M926" s="3">
        <v>136.474294645324</v>
      </c>
      <c r="N926" s="3">
        <v>151.487846691023</v>
      </c>
      <c r="O926" s="3">
        <v>166.755522750642</v>
      </c>
      <c r="P926" s="3">
        <v>181.976459497566</v>
      </c>
      <c r="Q926" s="3">
        <v>196.431128379524</v>
      </c>
      <c r="R926" s="3">
        <v>209.848313384665</v>
      </c>
      <c r="S926" s="3">
        <v>222.048593748385</v>
      </c>
      <c r="T926" s="3">
        <v>233.033716195214</v>
      </c>
      <c r="U926" s="3">
        <v>242.84570158228</v>
      </c>
      <c r="V926" s="3">
        <v>251.457424206579</v>
      </c>
      <c r="W926" s="3">
        <v>258.4254</v>
      </c>
      <c r="X926" s="3"/>
      <c r="Y926" s="3"/>
      <c r="Z926" s="3"/>
      <c r="AA926" s="3"/>
      <c r="AB926" s="3"/>
      <c r="AC926" s="3"/>
      <c r="AD926" s="3"/>
      <c r="AE926" s="3"/>
    </row>
    <row r="927" spans="1:31">
      <c r="A927" t="s">
        <v>70</v>
      </c>
      <c r="B927" t="s">
        <v>71</v>
      </c>
      <c r="C927" t="s">
        <v>46</v>
      </c>
      <c r="D927" t="s">
        <v>29</v>
      </c>
      <c r="E927" s="3"/>
      <c r="F927" s="3">
        <v>5.63348090258156</v>
      </c>
      <c r="G927" s="3">
        <v>5.58561978911482</v>
      </c>
      <c r="H927" s="3">
        <v>7.80062247297566</v>
      </c>
      <c r="I927" s="3">
        <v>9.78064522926931</v>
      </c>
      <c r="J927" s="3">
        <v>11.997783057244</v>
      </c>
      <c r="K927" s="3">
        <v>14.7279344963955</v>
      </c>
      <c r="L927" s="3">
        <v>17.8611941299305</v>
      </c>
      <c r="M927" s="3">
        <v>21.2872293794392</v>
      </c>
      <c r="N927" s="3">
        <v>25.0364391830298</v>
      </c>
      <c r="O927" s="3">
        <v>29.1119328644776</v>
      </c>
      <c r="P927" s="3">
        <v>33.4666370052525</v>
      </c>
      <c r="Q927" s="3">
        <v>37.9618213461397</v>
      </c>
      <c r="R927" s="3">
        <v>42.5231978478089</v>
      </c>
      <c r="S927" s="3">
        <v>47.0853487316153</v>
      </c>
      <c r="T927" s="3">
        <v>51.6156716305503</v>
      </c>
      <c r="U927" s="3">
        <v>56.0899698371174</v>
      </c>
      <c r="V927" s="3">
        <v>60.4683795810242</v>
      </c>
      <c r="W927" s="3">
        <v>64.60635</v>
      </c>
      <c r="X927" s="3"/>
      <c r="Y927" s="3"/>
      <c r="Z927" s="3"/>
      <c r="AA927" s="3"/>
      <c r="AB927" s="3"/>
      <c r="AC927" s="3"/>
      <c r="AD927" s="3"/>
      <c r="AE927" s="3"/>
    </row>
    <row r="928" spans="1:31">
      <c r="A928" t="s">
        <v>70</v>
      </c>
      <c r="B928" t="s">
        <v>71</v>
      </c>
      <c r="C928" t="s">
        <v>46</v>
      </c>
      <c r="D928" t="s">
        <v>35</v>
      </c>
      <c r="E928" s="3"/>
      <c r="F928" s="3">
        <v>242.955598522457</v>
      </c>
      <c r="G928" s="3">
        <v>241.568469574177</v>
      </c>
      <c r="H928" s="3">
        <v>293.481076234761</v>
      </c>
      <c r="I928" s="3">
        <v>323.675397486273</v>
      </c>
      <c r="J928" s="3">
        <v>351.865973561161</v>
      </c>
      <c r="K928" s="3">
        <v>384.810793634873</v>
      </c>
      <c r="L928" s="3">
        <v>417.956808348763</v>
      </c>
      <c r="M928" s="3">
        <v>448.261174300812</v>
      </c>
      <c r="N928" s="3">
        <v>476.48608403722</v>
      </c>
      <c r="O928" s="3">
        <v>502.742963692891</v>
      </c>
      <c r="P928" s="3">
        <v>526.311916940059</v>
      </c>
      <c r="Q928" s="3">
        <v>545.426067157391</v>
      </c>
      <c r="R928" s="3">
        <v>559.794219456532</v>
      </c>
      <c r="S928" s="3">
        <v>569.428961854627</v>
      </c>
      <c r="T928" s="3">
        <v>574.813381709176</v>
      </c>
      <c r="U928" s="3">
        <v>576.48529591152</v>
      </c>
      <c r="V928" s="3">
        <v>574.773650636229</v>
      </c>
      <c r="W928" s="3">
        <v>569.060843605834</v>
      </c>
      <c r="X928" s="3"/>
      <c r="Y928" s="3"/>
      <c r="Z928" s="3"/>
      <c r="AA928" s="3"/>
      <c r="AB928" s="3"/>
      <c r="AC928" s="3"/>
      <c r="AD928" s="3"/>
      <c r="AE928" s="3"/>
    </row>
    <row r="929" spans="1:31">
      <c r="A929" t="s">
        <v>70</v>
      </c>
      <c r="B929" t="s">
        <v>71</v>
      </c>
      <c r="C929" t="s">
        <v>43</v>
      </c>
      <c r="D929" t="s">
        <v>25</v>
      </c>
      <c r="E929" s="3"/>
      <c r="F929" s="3">
        <v>42.2389919575308</v>
      </c>
      <c r="G929" s="3">
        <v>43.3617452625697</v>
      </c>
      <c r="H929" s="3">
        <v>51.6233392844872</v>
      </c>
      <c r="I929" s="3">
        <v>58.7878268967826</v>
      </c>
      <c r="J929" s="3">
        <v>65.7909916531867</v>
      </c>
      <c r="K929" s="3">
        <v>72.2439610425842</v>
      </c>
      <c r="L929" s="3">
        <v>77.7942102201506</v>
      </c>
      <c r="M929" s="3">
        <v>82.2129106084829</v>
      </c>
      <c r="N929" s="3">
        <v>85.9184422528692</v>
      </c>
      <c r="O929" s="3">
        <v>89.1709771934044</v>
      </c>
      <c r="P929" s="3">
        <v>92.0475871689091</v>
      </c>
      <c r="Q929" s="3">
        <v>94.3086336668583</v>
      </c>
      <c r="R929" s="3">
        <v>96.070037903148</v>
      </c>
      <c r="S929" s="3">
        <v>97.4345447582387</v>
      </c>
      <c r="T929" s="3">
        <v>98.4993197393958</v>
      </c>
      <c r="U929" s="3">
        <v>99.3129782004261</v>
      </c>
      <c r="V929" s="3">
        <v>99.9171967602629</v>
      </c>
      <c r="W929" s="3">
        <v>100.209102059202</v>
      </c>
      <c r="X929" s="3"/>
      <c r="Y929" s="3"/>
      <c r="Z929" s="3"/>
      <c r="AA929" s="3"/>
      <c r="AB929" s="3"/>
      <c r="AC929" s="3"/>
      <c r="AD929" s="3"/>
      <c r="AE929" s="3"/>
    </row>
    <row r="930" spans="1:31">
      <c r="A930" t="s">
        <v>70</v>
      </c>
      <c r="B930" t="s">
        <v>71</v>
      </c>
      <c r="C930" t="s">
        <v>43</v>
      </c>
      <c r="D930" t="s">
        <v>27</v>
      </c>
      <c r="E930" s="3"/>
      <c r="F930" s="3">
        <v>286.762571714555</v>
      </c>
      <c r="G930" s="3">
        <v>294.36989781194</v>
      </c>
      <c r="H930" s="3">
        <v>350.614699121067</v>
      </c>
      <c r="I930" s="3">
        <v>399.603537276505</v>
      </c>
      <c r="J930" s="3">
        <v>447.540250231035</v>
      </c>
      <c r="K930" s="3">
        <v>491.790416794649</v>
      </c>
      <c r="L930" s="3">
        <v>529.960505289887</v>
      </c>
      <c r="M930" s="3">
        <v>560.507371887294</v>
      </c>
      <c r="N930" s="3">
        <v>586.257001066322</v>
      </c>
      <c r="O930" s="3">
        <v>608.980152819765</v>
      </c>
      <c r="P930" s="3">
        <v>629.185224016993</v>
      </c>
      <c r="Q930" s="3">
        <v>645.233345455111</v>
      </c>
      <c r="R930" s="3">
        <v>657.889960119095</v>
      </c>
      <c r="S930" s="3">
        <v>667.854445306883</v>
      </c>
      <c r="T930" s="3">
        <v>675.790549677038</v>
      </c>
      <c r="U930" s="3">
        <v>682.026079527593</v>
      </c>
      <c r="V930" s="3">
        <v>686.83956260893</v>
      </c>
      <c r="W930" s="3">
        <v>689.532622677334</v>
      </c>
      <c r="X930" s="3"/>
      <c r="Y930" s="3"/>
      <c r="Z930" s="3"/>
      <c r="AA930" s="3"/>
      <c r="AB930" s="3"/>
      <c r="AC930" s="3"/>
      <c r="AD930" s="3"/>
      <c r="AE930" s="3"/>
    </row>
    <row r="931" spans="1:31">
      <c r="A931" t="s">
        <v>70</v>
      </c>
      <c r="B931" t="s">
        <v>71</v>
      </c>
      <c r="C931" t="s">
        <v>43</v>
      </c>
      <c r="D931" t="s">
        <v>29</v>
      </c>
      <c r="E931" s="3"/>
      <c r="F931" s="3">
        <v>54.6594096047648</v>
      </c>
      <c r="G931" s="3">
        <v>56.1363098569649</v>
      </c>
      <c r="H931" s="3">
        <v>68.1451121966211</v>
      </c>
      <c r="I931" s="3">
        <v>79.1119622845172</v>
      </c>
      <c r="J931" s="3">
        <v>90.2216909736358</v>
      </c>
      <c r="K931" s="3">
        <v>100.924996530916</v>
      </c>
      <c r="L931" s="3">
        <v>110.683459348628</v>
      </c>
      <c r="M931" s="3">
        <v>119.10395353793</v>
      </c>
      <c r="N931" s="3">
        <v>126.718301907172</v>
      </c>
      <c r="O931" s="3">
        <v>133.869487320411</v>
      </c>
      <c r="P931" s="3">
        <v>140.640941495977</v>
      </c>
      <c r="Q931" s="3">
        <v>146.628547798602</v>
      </c>
      <c r="R931" s="3">
        <v>151.964866563474</v>
      </c>
      <c r="S931" s="3">
        <v>156.775878101959</v>
      </c>
      <c r="T931" s="3">
        <v>161.191167445987</v>
      </c>
      <c r="U931" s="3">
        <v>165.269339877626</v>
      </c>
      <c r="V931" s="3">
        <v>169.062766409945</v>
      </c>
      <c r="W931" s="3">
        <v>172.383155669334</v>
      </c>
      <c r="X931" s="3"/>
      <c r="Y931" s="3"/>
      <c r="Z931" s="3"/>
      <c r="AA931" s="3"/>
      <c r="AB931" s="3"/>
      <c r="AC931" s="3"/>
      <c r="AD931" s="3"/>
      <c r="AE931" s="3"/>
    </row>
    <row r="932" spans="1:31">
      <c r="A932" t="s">
        <v>70</v>
      </c>
      <c r="B932" t="s">
        <v>71</v>
      </c>
      <c r="C932" t="s">
        <v>43</v>
      </c>
      <c r="D932" t="s">
        <v>35</v>
      </c>
      <c r="E932" s="3"/>
      <c r="F932" s="3">
        <v>605.110836327914</v>
      </c>
      <c r="G932" s="3">
        <v>620.868356925491</v>
      </c>
      <c r="H932" s="3">
        <v>738.495961594446</v>
      </c>
      <c r="I932" s="3">
        <v>840.942635826712</v>
      </c>
      <c r="J932" s="3">
        <v>940.964758115778</v>
      </c>
      <c r="K932" s="3">
        <v>1033.03362216277</v>
      </c>
      <c r="L932" s="3">
        <v>1112.16528448996</v>
      </c>
      <c r="M932" s="3">
        <v>1175.21571750422</v>
      </c>
      <c r="N932" s="3">
        <v>1228.09455668081</v>
      </c>
      <c r="O932" s="3">
        <v>1274.48486998683</v>
      </c>
      <c r="P932" s="3">
        <v>1315.4151888141</v>
      </c>
      <c r="Q932" s="3">
        <v>1347.54502087803</v>
      </c>
      <c r="R932" s="3">
        <v>1372.43900197776</v>
      </c>
      <c r="S932" s="3">
        <v>1391.59300993488</v>
      </c>
      <c r="T932" s="3">
        <v>1406.40313058357</v>
      </c>
      <c r="U932" s="3">
        <v>1417.54194227198</v>
      </c>
      <c r="V932" s="3">
        <v>1425.55224063081</v>
      </c>
      <c r="W932" s="3">
        <v>1429.00327526346</v>
      </c>
      <c r="X932" s="3"/>
      <c r="Y932" s="3"/>
      <c r="Z932" s="3"/>
      <c r="AA932" s="3"/>
      <c r="AB932" s="3"/>
      <c r="AC932" s="3"/>
      <c r="AD932" s="3"/>
      <c r="AE932" s="3"/>
    </row>
    <row r="933" spans="1:31">
      <c r="A933" t="s">
        <v>70</v>
      </c>
      <c r="B933" t="s">
        <v>71</v>
      </c>
      <c r="C933" t="s">
        <v>65</v>
      </c>
      <c r="D933" t="s">
        <v>25</v>
      </c>
      <c r="E933" s="3"/>
      <c r="F933" s="3">
        <v>0.916301525870897</v>
      </c>
      <c r="G933" s="3">
        <v>0.932957472786008</v>
      </c>
      <c r="H933" s="3">
        <v>1.1447505476928</v>
      </c>
      <c r="I933" s="3">
        <v>1.31070453585296</v>
      </c>
      <c r="J933" s="3">
        <v>1.49565288027262</v>
      </c>
      <c r="K933" s="3">
        <v>1.69346769575019</v>
      </c>
      <c r="L933" s="3">
        <v>1.88357828758416</v>
      </c>
      <c r="M933" s="3">
        <v>2.04692244388673</v>
      </c>
      <c r="N933" s="3">
        <v>2.18749842706372</v>
      </c>
      <c r="O933" s="3">
        <v>2.31790650532356</v>
      </c>
      <c r="P933" s="3">
        <v>2.44362732556718</v>
      </c>
      <c r="Q933" s="3">
        <v>2.55848602561952</v>
      </c>
      <c r="R933" s="3">
        <v>2.65782666544667</v>
      </c>
      <c r="S933" s="3">
        <v>2.73761966466049</v>
      </c>
      <c r="T933" s="3">
        <v>2.78593809167183</v>
      </c>
      <c r="U933" s="3">
        <v>2.79744223050007</v>
      </c>
      <c r="V933" s="3">
        <v>2.77951790530217</v>
      </c>
      <c r="W933" s="3">
        <v>2.74501592814489</v>
      </c>
      <c r="X933" s="3"/>
      <c r="Y933" s="3"/>
      <c r="Z933" s="3"/>
      <c r="AA933" s="3"/>
      <c r="AB933" s="3"/>
      <c r="AC933" s="3"/>
      <c r="AD933" s="3"/>
      <c r="AE933" s="3"/>
    </row>
    <row r="934" spans="1:31">
      <c r="A934" t="s">
        <v>70</v>
      </c>
      <c r="B934" t="s">
        <v>71</v>
      </c>
      <c r="C934" t="s">
        <v>65</v>
      </c>
      <c r="D934" t="s">
        <v>27</v>
      </c>
      <c r="E934" s="3"/>
      <c r="F934" s="3">
        <v>3.99308038381594</v>
      </c>
      <c r="G934" s="3">
        <v>4.06566406181145</v>
      </c>
      <c r="H934" s="3">
        <v>5.08804773276002</v>
      </c>
      <c r="I934" s="3">
        <v>5.93950047612153</v>
      </c>
      <c r="J934" s="3">
        <v>6.90750423774838</v>
      </c>
      <c r="K934" s="3">
        <v>7.96817507572819</v>
      </c>
      <c r="L934" s="3">
        <v>9.02628877305298</v>
      </c>
      <c r="M934" s="3">
        <v>9.98683429097641</v>
      </c>
      <c r="N934" s="3">
        <v>10.8626918613691</v>
      </c>
      <c r="O934" s="3">
        <v>11.7115937973714</v>
      </c>
      <c r="P934" s="3">
        <v>12.5590585772714</v>
      </c>
      <c r="Q934" s="3">
        <v>13.3715927617497</v>
      </c>
      <c r="R934" s="3">
        <v>14.1216280248087</v>
      </c>
      <c r="S934" s="3">
        <v>14.7833608729586</v>
      </c>
      <c r="T934" s="3">
        <v>15.2862556259586</v>
      </c>
      <c r="U934" s="3">
        <v>15.5923487098852</v>
      </c>
      <c r="V934" s="3">
        <v>15.7338561645196</v>
      </c>
      <c r="W934" s="3">
        <v>15.77697</v>
      </c>
      <c r="X934" s="3"/>
      <c r="Y934" s="3"/>
      <c r="Z934" s="3"/>
      <c r="AA934" s="3"/>
      <c r="AB934" s="3"/>
      <c r="AC934" s="3"/>
      <c r="AD934" s="3"/>
      <c r="AE934" s="3"/>
    </row>
    <row r="935" spans="1:31">
      <c r="A935" t="s">
        <v>70</v>
      </c>
      <c r="B935" t="s">
        <v>71</v>
      </c>
      <c r="C935" t="s">
        <v>65</v>
      </c>
      <c r="D935" t="s">
        <v>29</v>
      </c>
      <c r="E935" s="3"/>
      <c r="F935" s="3">
        <v>0.411654653923783</v>
      </c>
      <c r="G935" s="3">
        <v>0.419137450655565</v>
      </c>
      <c r="H935" s="3">
        <v>0.571254212270861</v>
      </c>
      <c r="I935" s="3">
        <v>0.72138501438832</v>
      </c>
      <c r="J935" s="3">
        <v>0.902377373437071</v>
      </c>
      <c r="K935" s="3">
        <v>1.11410228736924</v>
      </c>
      <c r="L935" s="3">
        <v>1.34492381398927</v>
      </c>
      <c r="M935" s="3">
        <v>1.57974243241985</v>
      </c>
      <c r="N935" s="3">
        <v>1.81802629318449</v>
      </c>
      <c r="O935" s="3">
        <v>2.06763505467538</v>
      </c>
      <c r="P935" s="3">
        <v>2.33256570680484</v>
      </c>
      <c r="Q935" s="3">
        <v>2.60625047320387</v>
      </c>
      <c r="R935" s="3">
        <v>2.88210072776999</v>
      </c>
      <c r="S935" s="3">
        <v>3.15289173363544</v>
      </c>
      <c r="T935" s="3">
        <v>3.40050018160108</v>
      </c>
      <c r="U935" s="3">
        <v>3.61175708730426</v>
      </c>
      <c r="V935" s="3">
        <v>3.78899970999914</v>
      </c>
      <c r="W935" s="3">
        <v>3.9442425</v>
      </c>
      <c r="X935" s="3"/>
      <c r="Y935" s="3"/>
      <c r="Z935" s="3"/>
      <c r="AA935" s="3"/>
      <c r="AB935" s="3"/>
      <c r="AC935" s="3"/>
      <c r="AD935" s="3"/>
      <c r="AE935" s="3"/>
    </row>
    <row r="936" spans="1:31">
      <c r="A936" t="s">
        <v>70</v>
      </c>
      <c r="B936" t="s">
        <v>71</v>
      </c>
      <c r="C936" t="s">
        <v>65</v>
      </c>
      <c r="D936" t="s">
        <v>35</v>
      </c>
      <c r="E936" s="3"/>
      <c r="F936" s="3">
        <v>12.6454180903132</v>
      </c>
      <c r="G936" s="3">
        <v>12.8752784654025</v>
      </c>
      <c r="H936" s="3">
        <v>15.6987017195472</v>
      </c>
      <c r="I936" s="3">
        <v>17.8606949880255</v>
      </c>
      <c r="J936" s="3">
        <v>20.251042881979</v>
      </c>
      <c r="K936" s="3">
        <v>22.7823572285216</v>
      </c>
      <c r="L936" s="3">
        <v>25.1763329393629</v>
      </c>
      <c r="M936" s="3">
        <v>27.1818432651369</v>
      </c>
      <c r="N936" s="3">
        <v>28.8586097115672</v>
      </c>
      <c r="O936" s="3">
        <v>30.377699697305</v>
      </c>
      <c r="P936" s="3">
        <v>31.8131140971614</v>
      </c>
      <c r="Q936" s="3">
        <v>33.0862212126308</v>
      </c>
      <c r="R936" s="3">
        <v>34.1400453097447</v>
      </c>
      <c r="S936" s="3">
        <v>34.9272194623809</v>
      </c>
      <c r="T936" s="3">
        <v>35.3017062823695</v>
      </c>
      <c r="U936" s="3">
        <v>35.2045090596147</v>
      </c>
      <c r="V936" s="3">
        <v>34.7375259301782</v>
      </c>
      <c r="W936" s="3">
        <v>34.0679140718551</v>
      </c>
      <c r="X936" s="3"/>
      <c r="Y936" s="3"/>
      <c r="Z936" s="3"/>
      <c r="AA936" s="3"/>
      <c r="AB936" s="3"/>
      <c r="AC936" s="3"/>
      <c r="AD936" s="3"/>
      <c r="AE936" s="3"/>
    </row>
    <row r="937" spans="1:31">
      <c r="A937" t="s">
        <v>70</v>
      </c>
      <c r="B937" t="s">
        <v>71</v>
      </c>
      <c r="C937" t="s">
        <v>11</v>
      </c>
      <c r="D937" t="s">
        <v>25</v>
      </c>
      <c r="E937" s="3"/>
      <c r="F937" s="3">
        <v>1281.00977342811</v>
      </c>
      <c r="G937" s="3">
        <v>1329.20634602803</v>
      </c>
      <c r="H937" s="3">
        <v>1792.45614165955</v>
      </c>
      <c r="I937" s="3">
        <v>2302.95753702747</v>
      </c>
      <c r="J937" s="3">
        <v>2864.44251017308</v>
      </c>
      <c r="K937" s="3">
        <v>3485.31929467406</v>
      </c>
      <c r="L937" s="3">
        <v>4133.78507301139</v>
      </c>
      <c r="M937" s="3">
        <v>4750.60112564692</v>
      </c>
      <c r="N937" s="3">
        <v>5324.17501935744</v>
      </c>
      <c r="O937" s="3">
        <v>5853.26451095666</v>
      </c>
      <c r="P937" s="3">
        <v>6324.64706332902</v>
      </c>
      <c r="Q937" s="3">
        <v>6700.87535669964</v>
      </c>
      <c r="R937" s="3">
        <v>6972.13638339781</v>
      </c>
      <c r="S937" s="3">
        <v>7118.51155050382</v>
      </c>
      <c r="T937" s="3">
        <v>7141.53986315971</v>
      </c>
      <c r="U937" s="3">
        <v>7052.24061944335</v>
      </c>
      <c r="V937" s="3">
        <v>6861.84630272639</v>
      </c>
      <c r="W937" s="3">
        <v>6583.8225</v>
      </c>
      <c r="X937" s="3"/>
      <c r="Y937" s="3"/>
      <c r="Z937" s="3"/>
      <c r="AA937" s="3"/>
      <c r="AB937" s="3"/>
      <c r="AC937" s="3"/>
      <c r="AD937" s="3"/>
      <c r="AE937" s="3"/>
    </row>
    <row r="938" spans="1:31">
      <c r="A938" t="s">
        <v>70</v>
      </c>
      <c r="B938" t="s">
        <v>71</v>
      </c>
      <c r="C938" t="s">
        <v>11</v>
      </c>
      <c r="D938" t="s">
        <v>27</v>
      </c>
      <c r="E938" s="3"/>
      <c r="F938" s="3">
        <v>2424.82626838279</v>
      </c>
      <c r="G938" s="3">
        <v>2516.05766857231</v>
      </c>
      <c r="H938" s="3">
        <v>3510.01558326815</v>
      </c>
      <c r="I938" s="3">
        <v>4670.56161520857</v>
      </c>
      <c r="J938" s="3">
        <v>6023.80688080686</v>
      </c>
      <c r="K938" s="3">
        <v>7610.00432336756</v>
      </c>
      <c r="L938" s="3">
        <v>9384.43753613507</v>
      </c>
      <c r="M938" s="3">
        <v>11230.0487317082</v>
      </c>
      <c r="N938" s="3">
        <v>13127.0408438927</v>
      </c>
      <c r="O938" s="3">
        <v>15078.6972681199</v>
      </c>
      <c r="P938" s="3">
        <v>17056.5844252238</v>
      </c>
      <c r="Q938" s="3">
        <v>18958.1238278568</v>
      </c>
      <c r="R938" s="3">
        <v>20741.7970803167</v>
      </c>
      <c r="S938" s="3">
        <v>22325.4328983285</v>
      </c>
      <c r="T938" s="3">
        <v>23679.2712835158</v>
      </c>
      <c r="U938" s="3">
        <v>24799.8060550864</v>
      </c>
      <c r="V938" s="3">
        <v>25683.5809738246</v>
      </c>
      <c r="W938" s="3">
        <v>26335.29</v>
      </c>
      <c r="X938" s="3"/>
      <c r="Y938" s="3"/>
      <c r="Z938" s="3"/>
      <c r="AA938" s="3"/>
      <c r="AB938" s="3"/>
      <c r="AC938" s="3"/>
      <c r="AD938" s="3"/>
      <c r="AE938" s="3"/>
    </row>
    <row r="939" spans="1:31">
      <c r="A939" t="s">
        <v>70</v>
      </c>
      <c r="B939" t="s">
        <v>71</v>
      </c>
      <c r="C939" t="s">
        <v>11</v>
      </c>
      <c r="D939" t="s">
        <v>29</v>
      </c>
      <c r="E939" s="3"/>
      <c r="F939" s="3">
        <v>373.989162732893</v>
      </c>
      <c r="G939" s="3">
        <v>388.060090376952</v>
      </c>
      <c r="H939" s="3">
        <v>562.370478329795</v>
      </c>
      <c r="I939" s="3">
        <v>776.267011128869</v>
      </c>
      <c r="J939" s="3">
        <v>1037.23704839511</v>
      </c>
      <c r="K939" s="3">
        <v>1355.91281361087</v>
      </c>
      <c r="L939" s="3">
        <v>1728.24225837946</v>
      </c>
      <c r="M939" s="3">
        <v>2135.34733514285</v>
      </c>
      <c r="N939" s="3">
        <v>2574.62330895768</v>
      </c>
      <c r="O939" s="3">
        <v>3047.65641693715</v>
      </c>
      <c r="P939" s="3">
        <v>3549.51113690732</v>
      </c>
      <c r="Q939" s="3">
        <v>4058.69770032593</v>
      </c>
      <c r="R939" s="3">
        <v>4564.70811345814</v>
      </c>
      <c r="S939" s="3">
        <v>5046.85043875387</v>
      </c>
      <c r="T939" s="3">
        <v>5494.62713404822</v>
      </c>
      <c r="U939" s="3">
        <v>5903.07732808746</v>
      </c>
      <c r="V939" s="3">
        <v>6267.16839232432</v>
      </c>
      <c r="W939" s="3">
        <v>6583.8225</v>
      </c>
      <c r="X939" s="3"/>
      <c r="Y939" s="3"/>
      <c r="Z939" s="3"/>
      <c r="AA939" s="3"/>
      <c r="AB939" s="3"/>
      <c r="AC939" s="3"/>
      <c r="AD939" s="3"/>
      <c r="AE939" s="3"/>
    </row>
    <row r="940" spans="1:31">
      <c r="A940" t="s">
        <v>70</v>
      </c>
      <c r="B940" t="s">
        <v>71</v>
      </c>
      <c r="C940" t="s">
        <v>11</v>
      </c>
      <c r="D940" t="s">
        <v>35</v>
      </c>
      <c r="E940" s="3"/>
      <c r="F940" s="3">
        <v>4489.64795818909</v>
      </c>
      <c r="G940" s="3">
        <v>4658.56598539966</v>
      </c>
      <c r="H940" s="3">
        <v>6550.4282750723</v>
      </c>
      <c r="I940" s="3">
        <v>8784.68084776396</v>
      </c>
      <c r="J940" s="3">
        <v>11418.0506090201</v>
      </c>
      <c r="K940" s="3">
        <v>14535.7763819584</v>
      </c>
      <c r="L940" s="3">
        <v>18061.8773908535</v>
      </c>
      <c r="M940" s="3">
        <v>21777.4501426448</v>
      </c>
      <c r="N940" s="3">
        <v>25646.7841367499</v>
      </c>
      <c r="O940" s="3">
        <v>29678.4382209235</v>
      </c>
      <c r="P940" s="3">
        <v>33818.2685114472</v>
      </c>
      <c r="Q940" s="3">
        <v>37862.4008154436</v>
      </c>
      <c r="R940" s="3">
        <v>41723.8665362855</v>
      </c>
      <c r="S940" s="3">
        <v>45230.9555511677</v>
      </c>
      <c r="T940" s="3">
        <v>48314.1888533244</v>
      </c>
      <c r="U940" s="3">
        <v>50956.3533254702</v>
      </c>
      <c r="V940" s="3">
        <v>53140.172723449</v>
      </c>
      <c r="W940" s="3">
        <v>54865.1875</v>
      </c>
      <c r="X940" s="3"/>
      <c r="Y940" s="3"/>
      <c r="Z940" s="3"/>
      <c r="AA940" s="3"/>
      <c r="AB940" s="3"/>
      <c r="AC940" s="3"/>
      <c r="AD940" s="3"/>
      <c r="AE940" s="3"/>
    </row>
    <row r="941" spans="1:31">
      <c r="A941" t="s">
        <v>70</v>
      </c>
      <c r="B941" t="s">
        <v>71</v>
      </c>
      <c r="C941" t="s">
        <v>66</v>
      </c>
      <c r="D941" t="s">
        <v>25</v>
      </c>
      <c r="E941" s="3"/>
      <c r="F941" s="3">
        <v>4.12539483968885</v>
      </c>
      <c r="G941" s="3">
        <v>4.35852776750848</v>
      </c>
      <c r="H941" s="3">
        <v>5.73159979395488</v>
      </c>
      <c r="I941" s="3">
        <v>6.4750229807053</v>
      </c>
      <c r="J941" s="3">
        <v>7.23807731934466</v>
      </c>
      <c r="K941" s="3">
        <v>8.17736073413638</v>
      </c>
      <c r="L941" s="3">
        <v>9.33089938436158</v>
      </c>
      <c r="M941" s="3">
        <v>10.6088667699228</v>
      </c>
      <c r="N941" s="3">
        <v>11.8574708183507</v>
      </c>
      <c r="O941" s="3">
        <v>13.0627117026862</v>
      </c>
      <c r="P941" s="3">
        <v>14.1955498379261</v>
      </c>
      <c r="Q941" s="3">
        <v>15.1893707706341</v>
      </c>
      <c r="R941" s="3">
        <v>16.0158216627499</v>
      </c>
      <c r="S941" s="3">
        <v>16.6782381422805</v>
      </c>
      <c r="T941" s="3">
        <v>17.1648474044949</v>
      </c>
      <c r="U941" s="3">
        <v>17.5017458332135</v>
      </c>
      <c r="V941" s="3">
        <v>17.7316098455861</v>
      </c>
      <c r="W941" s="3">
        <v>17.794692457603</v>
      </c>
      <c r="X941" s="3"/>
      <c r="Y941" s="3"/>
      <c r="Z941" s="3"/>
      <c r="AA941" s="3"/>
      <c r="AB941" s="3"/>
      <c r="AC941" s="3"/>
      <c r="AD941" s="3"/>
      <c r="AE941" s="3"/>
    </row>
    <row r="942" spans="1:31">
      <c r="A942" t="s">
        <v>70</v>
      </c>
      <c r="B942" t="s">
        <v>71</v>
      </c>
      <c r="C942" t="s">
        <v>66</v>
      </c>
      <c r="D942" t="s">
        <v>27</v>
      </c>
      <c r="E942" s="3"/>
      <c r="F942" s="3">
        <v>165.431463795442</v>
      </c>
      <c r="G942" s="3">
        <v>174.780271123428</v>
      </c>
      <c r="H942" s="3">
        <v>229.841501395567</v>
      </c>
      <c r="I942" s="3">
        <v>259.653335361227</v>
      </c>
      <c r="J942" s="3">
        <v>290.252393415532</v>
      </c>
      <c r="K942" s="3">
        <v>327.91837116216</v>
      </c>
      <c r="L942" s="3">
        <v>374.176146445984</v>
      </c>
      <c r="M942" s="3">
        <v>425.423608444595</v>
      </c>
      <c r="N942" s="3">
        <v>475.4935783406</v>
      </c>
      <c r="O942" s="3">
        <v>523.824652448592</v>
      </c>
      <c r="P942" s="3">
        <v>569.252321372075</v>
      </c>
      <c r="Q942" s="3">
        <v>609.105294975165</v>
      </c>
      <c r="R942" s="3">
        <v>642.246602934932</v>
      </c>
      <c r="S942" s="3">
        <v>668.810006465836</v>
      </c>
      <c r="T942" s="3">
        <v>688.323407163894</v>
      </c>
      <c r="U942" s="3">
        <v>701.833289824606</v>
      </c>
      <c r="V942" s="3">
        <v>711.051011162418</v>
      </c>
      <c r="W942" s="3">
        <v>713.580671777106</v>
      </c>
      <c r="X942" s="3"/>
      <c r="Y942" s="3"/>
      <c r="Z942" s="3"/>
      <c r="AA942" s="3"/>
      <c r="AB942" s="3"/>
      <c r="AC942" s="3"/>
      <c r="AD942" s="3"/>
      <c r="AE942" s="3"/>
    </row>
    <row r="943" spans="1:31">
      <c r="A943" t="s">
        <v>70</v>
      </c>
      <c r="B943" t="s">
        <v>71</v>
      </c>
      <c r="C943" t="s">
        <v>66</v>
      </c>
      <c r="D943" t="s">
        <v>29</v>
      </c>
      <c r="E943" s="3"/>
      <c r="F943" s="3">
        <v>53.5841593833572</v>
      </c>
      <c r="G943" s="3">
        <v>56.6122894041766</v>
      </c>
      <c r="H943" s="3">
        <v>74.4469241892151</v>
      </c>
      <c r="I943" s="3">
        <v>84.1031408850993</v>
      </c>
      <c r="J943" s="3">
        <v>94.0143437853524</v>
      </c>
      <c r="K943" s="3">
        <v>106.214560773101</v>
      </c>
      <c r="L943" s="3">
        <v>121.19770815426</v>
      </c>
      <c r="M943" s="3">
        <v>137.797042456964</v>
      </c>
      <c r="N943" s="3">
        <v>154.014980602907</v>
      </c>
      <c r="O943" s="3">
        <v>169.669680856142</v>
      </c>
      <c r="P943" s="3">
        <v>184.383952229695</v>
      </c>
      <c r="Q943" s="3">
        <v>197.292549182505</v>
      </c>
      <c r="R943" s="3">
        <v>208.027200784723</v>
      </c>
      <c r="S943" s="3">
        <v>216.631233028097</v>
      </c>
      <c r="T943" s="3">
        <v>222.951730647636</v>
      </c>
      <c r="U943" s="3">
        <v>227.327655814068</v>
      </c>
      <c r="V943" s="3">
        <v>230.313326362975</v>
      </c>
      <c r="W943" s="3">
        <v>231.13269732454</v>
      </c>
      <c r="X943" s="3"/>
      <c r="Y943" s="3"/>
      <c r="Z943" s="3"/>
      <c r="AA943" s="3"/>
      <c r="AB943" s="3"/>
      <c r="AC943" s="3"/>
      <c r="AD943" s="3"/>
      <c r="AE943" s="3"/>
    </row>
    <row r="944" spans="1:31">
      <c r="A944" t="s">
        <v>70</v>
      </c>
      <c r="B944" t="s">
        <v>71</v>
      </c>
      <c r="C944" t="s">
        <v>66</v>
      </c>
      <c r="D944" t="s">
        <v>35</v>
      </c>
      <c r="E944" s="3"/>
      <c r="F944" s="3">
        <v>250.943941364869</v>
      </c>
      <c r="G944" s="3">
        <v>265.125201109064</v>
      </c>
      <c r="H944" s="3">
        <v>348.647898810478</v>
      </c>
      <c r="I944" s="3">
        <v>393.869641658068</v>
      </c>
      <c r="J944" s="3">
        <v>440.285529265123</v>
      </c>
      <c r="K944" s="3">
        <v>497.421268103703</v>
      </c>
      <c r="L944" s="3">
        <v>567.589954169654</v>
      </c>
      <c r="M944" s="3">
        <v>645.327524785482</v>
      </c>
      <c r="N944" s="3">
        <v>721.278950841049</v>
      </c>
      <c r="O944" s="3">
        <v>794.592635848721</v>
      </c>
      <c r="P944" s="3">
        <v>863.502128789999</v>
      </c>
      <c r="Q944" s="3">
        <v>923.955334254201</v>
      </c>
      <c r="R944" s="3">
        <v>974.227575402319</v>
      </c>
      <c r="S944" s="3">
        <v>1014.52175539188</v>
      </c>
      <c r="T944" s="3">
        <v>1044.12174543161</v>
      </c>
      <c r="U944" s="3">
        <v>1064.61496434218</v>
      </c>
      <c r="V944" s="3">
        <v>1078.597378992</v>
      </c>
      <c r="W944" s="3">
        <v>1082.43463576529</v>
      </c>
      <c r="X944" s="3"/>
      <c r="Y944" s="3"/>
      <c r="Z944" s="3"/>
      <c r="AA944" s="3"/>
      <c r="AB944" s="3"/>
      <c r="AC944" s="3"/>
      <c r="AD944" s="3"/>
      <c r="AE944" s="3"/>
    </row>
    <row r="945" spans="1:31">
      <c r="A945" t="s">
        <v>70</v>
      </c>
      <c r="B945" t="s">
        <v>71</v>
      </c>
      <c r="C945" t="s">
        <v>49</v>
      </c>
      <c r="D945" t="s">
        <v>25</v>
      </c>
      <c r="E945" s="3"/>
      <c r="F945" s="3">
        <v>46.7419640443595</v>
      </c>
      <c r="G945" s="3">
        <v>46.2704726942973</v>
      </c>
      <c r="H945" s="3">
        <v>53.4239535430185</v>
      </c>
      <c r="I945" s="3">
        <v>56.2470250481689</v>
      </c>
      <c r="J945" s="3">
        <v>60.3524917561092</v>
      </c>
      <c r="K945" s="3">
        <v>65.1336690954959</v>
      </c>
      <c r="L945" s="3">
        <v>70.3821309131871</v>
      </c>
      <c r="M945" s="3">
        <v>75.4788020461567</v>
      </c>
      <c r="N945" s="3">
        <v>80.2728732198803</v>
      </c>
      <c r="O945" s="3">
        <v>84.7015002980743</v>
      </c>
      <c r="P945" s="3">
        <v>88.745696937163</v>
      </c>
      <c r="Q945" s="3">
        <v>92.2183363036449</v>
      </c>
      <c r="R945" s="3">
        <v>95.0113412638924</v>
      </c>
      <c r="S945" s="3">
        <v>97.1253718254157</v>
      </c>
      <c r="T945" s="3">
        <v>98.3767986569733</v>
      </c>
      <c r="U945" s="3">
        <v>98.8043670029431</v>
      </c>
      <c r="V945" s="3">
        <v>98.3612996727205</v>
      </c>
      <c r="W945" s="3">
        <v>97.0544632096451</v>
      </c>
      <c r="X945" s="3"/>
      <c r="Y945" s="3"/>
      <c r="Z945" s="3"/>
      <c r="AA945" s="3"/>
      <c r="AB945" s="3"/>
      <c r="AC945" s="3"/>
      <c r="AD945" s="3"/>
      <c r="AE945" s="3"/>
    </row>
    <row r="946" spans="1:31">
      <c r="A946" t="s">
        <v>70</v>
      </c>
      <c r="B946" t="s">
        <v>71</v>
      </c>
      <c r="C946" t="s">
        <v>49</v>
      </c>
      <c r="D946" t="s">
        <v>27</v>
      </c>
      <c r="E946" s="3"/>
      <c r="F946" s="3">
        <v>524.104934200694</v>
      </c>
      <c r="G946" s="3">
        <v>518.852177940804</v>
      </c>
      <c r="H946" s="3">
        <v>608.345159838505</v>
      </c>
      <c r="I946" s="3">
        <v>650.324285110377</v>
      </c>
      <c r="J946" s="3">
        <v>708.330411163092</v>
      </c>
      <c r="K946" s="3">
        <v>775.736016681503</v>
      </c>
      <c r="L946" s="3">
        <v>850.362104205679</v>
      </c>
      <c r="M946" s="3">
        <v>924.883391164051</v>
      </c>
      <c r="N946" s="3">
        <v>997.373111776959</v>
      </c>
      <c r="O946" s="3">
        <v>1066.90990156006</v>
      </c>
      <c r="P946" s="3">
        <v>1133.04234297448</v>
      </c>
      <c r="Q946" s="3">
        <v>1193.17501653407</v>
      </c>
      <c r="R946" s="3">
        <v>1245.58257128683</v>
      </c>
      <c r="S946" s="3">
        <v>1289.91477213736</v>
      </c>
      <c r="T946" s="3">
        <v>1323.36023326263</v>
      </c>
      <c r="U946" s="3">
        <v>1346.0052495366</v>
      </c>
      <c r="V946" s="3">
        <v>1356.80418289457</v>
      </c>
      <c r="W946" s="3">
        <v>1355.43834</v>
      </c>
      <c r="X946" s="3"/>
      <c r="Y946" s="3"/>
      <c r="Z946" s="3"/>
      <c r="AA946" s="3"/>
      <c r="AB946" s="3"/>
      <c r="AC946" s="3"/>
      <c r="AD946" s="3"/>
      <c r="AE946" s="3"/>
    </row>
    <row r="947" spans="1:31">
      <c r="A947" t="s">
        <v>70</v>
      </c>
      <c r="B947" t="s">
        <v>71</v>
      </c>
      <c r="C947" t="s">
        <v>49</v>
      </c>
      <c r="D947" t="s">
        <v>29</v>
      </c>
      <c r="E947" s="3"/>
      <c r="F947" s="3">
        <v>81.7426673315394</v>
      </c>
      <c r="G947" s="3">
        <v>80.9129324425727</v>
      </c>
      <c r="H947" s="3">
        <v>98.3907450409096</v>
      </c>
      <c r="I947" s="3">
        <v>108.949407308502</v>
      </c>
      <c r="J947" s="3">
        <v>122.792623524255</v>
      </c>
      <c r="K947" s="3">
        <v>139.0221086879</v>
      </c>
      <c r="L947" s="3">
        <v>157.396260207148</v>
      </c>
      <c r="M947" s="3">
        <v>176.637418497221</v>
      </c>
      <c r="N947" s="3">
        <v>196.36018703186</v>
      </c>
      <c r="O947" s="3">
        <v>216.339473323675</v>
      </c>
      <c r="P947" s="3">
        <v>236.431227969823</v>
      </c>
      <c r="Q947" s="3">
        <v>256.016985144888</v>
      </c>
      <c r="R947" s="3">
        <v>274.611662935052</v>
      </c>
      <c r="S947" s="3">
        <v>291.999782780691</v>
      </c>
      <c r="T947" s="3">
        <v>307.384971858965</v>
      </c>
      <c r="U947" s="3">
        <v>320.59493017059</v>
      </c>
      <c r="V947" s="3">
        <v>331.182846429893</v>
      </c>
      <c r="W947" s="3">
        <v>338.859585</v>
      </c>
      <c r="X947" s="3"/>
      <c r="Y947" s="3"/>
      <c r="Z947" s="3"/>
      <c r="AA947" s="3"/>
      <c r="AB947" s="3"/>
      <c r="AC947" s="3"/>
      <c r="AD947" s="3"/>
      <c r="AE947" s="3"/>
    </row>
    <row r="948" spans="1:31">
      <c r="A948" t="s">
        <v>70</v>
      </c>
      <c r="B948" t="s">
        <v>71</v>
      </c>
      <c r="C948" t="s">
        <v>49</v>
      </c>
      <c r="D948" t="s">
        <v>35</v>
      </c>
      <c r="E948" s="3"/>
      <c r="F948" s="3">
        <v>1600.95646175495</v>
      </c>
      <c r="G948" s="3">
        <v>1585.2991493649</v>
      </c>
      <c r="H948" s="3">
        <v>1823.19698661848</v>
      </c>
      <c r="I948" s="3">
        <v>1911.90228984145</v>
      </c>
      <c r="J948" s="3">
        <v>2042.5281970808</v>
      </c>
      <c r="K948" s="3">
        <v>2193.704414223</v>
      </c>
      <c r="L948" s="3">
        <v>2358.30926488113</v>
      </c>
      <c r="M948" s="3">
        <v>2515.76190678979</v>
      </c>
      <c r="N948" s="3">
        <v>2661.35601500316</v>
      </c>
      <c r="O948" s="3">
        <v>2793.31769814187</v>
      </c>
      <c r="P948" s="3">
        <v>2911.11396008835</v>
      </c>
      <c r="Q948" s="3">
        <v>3008.93774716228</v>
      </c>
      <c r="R948" s="3">
        <v>3083.51548744928</v>
      </c>
      <c r="S948" s="3">
        <v>3135.19275603723</v>
      </c>
      <c r="T948" s="3">
        <v>3158.4566680804</v>
      </c>
      <c r="U948" s="3">
        <v>3154.99738346045</v>
      </c>
      <c r="V948" s="3">
        <v>3123.81301743271</v>
      </c>
      <c r="W948" s="3">
        <v>3065.63499679035</v>
      </c>
      <c r="X948" s="3"/>
      <c r="Y948" s="3"/>
      <c r="Z948" s="3"/>
      <c r="AA948" s="3"/>
      <c r="AB948" s="3"/>
      <c r="AC948" s="3"/>
      <c r="AD948" s="3"/>
      <c r="AE948" s="3"/>
    </row>
    <row r="949" spans="1:31">
      <c r="A949" t="s">
        <v>70</v>
      </c>
      <c r="B949" t="s">
        <v>71</v>
      </c>
      <c r="C949" t="s">
        <v>53</v>
      </c>
      <c r="D949" t="s">
        <v>25</v>
      </c>
      <c r="E949" s="3"/>
      <c r="F949" s="3">
        <v>61.3524317967548</v>
      </c>
      <c r="G949" s="3">
        <v>61.1447362675531</v>
      </c>
      <c r="H949" s="3">
        <v>65.6004798293057</v>
      </c>
      <c r="I949" s="3">
        <v>68.3852597628144</v>
      </c>
      <c r="J949" s="3">
        <v>72.6024309035875</v>
      </c>
      <c r="K949" s="3">
        <v>77.5177402868058</v>
      </c>
      <c r="L949" s="3">
        <v>83.0660139929538</v>
      </c>
      <c r="M949" s="3">
        <v>88.3718885525727</v>
      </c>
      <c r="N949" s="3">
        <v>93.0751734233116</v>
      </c>
      <c r="O949" s="3">
        <v>97.148364015283</v>
      </c>
      <c r="P949" s="3">
        <v>100.655557981442</v>
      </c>
      <c r="Q949" s="3">
        <v>103.432804049025</v>
      </c>
      <c r="R949" s="3">
        <v>105.338991713392</v>
      </c>
      <c r="S949" s="3">
        <v>106.380339403563</v>
      </c>
      <c r="T949" s="3">
        <v>106.701545179378</v>
      </c>
      <c r="U949" s="3">
        <v>106.413823252121</v>
      </c>
      <c r="V949" s="3">
        <v>105.451999702277</v>
      </c>
      <c r="W949" s="3">
        <v>103.476452637324</v>
      </c>
      <c r="X949" s="3"/>
      <c r="Y949" s="3"/>
      <c r="Z949" s="3"/>
      <c r="AA949" s="3"/>
      <c r="AB949" s="3"/>
      <c r="AC949" s="3"/>
      <c r="AD949" s="3"/>
      <c r="AE949" s="3"/>
    </row>
    <row r="950" spans="1:31">
      <c r="A950" t="s">
        <v>70</v>
      </c>
      <c r="B950" t="s">
        <v>71</v>
      </c>
      <c r="C950" t="s">
        <v>53</v>
      </c>
      <c r="D950" t="s">
        <v>27</v>
      </c>
      <c r="E950" s="3"/>
      <c r="F950" s="3">
        <v>1505.60698471803</v>
      </c>
      <c r="G950" s="3">
        <v>1500.51007445217</v>
      </c>
      <c r="H950" s="3">
        <v>1612.09570416929</v>
      </c>
      <c r="I950" s="3">
        <v>1682.86559648714</v>
      </c>
      <c r="J950" s="3">
        <v>1789.12375996517</v>
      </c>
      <c r="K950" s="3">
        <v>1912.8978592639</v>
      </c>
      <c r="L950" s="3">
        <v>2052.64890537191</v>
      </c>
      <c r="M950" s="3">
        <v>2186.78069780653</v>
      </c>
      <c r="N950" s="3">
        <v>2306.34311104379</v>
      </c>
      <c r="O950" s="3">
        <v>2410.59192168433</v>
      </c>
      <c r="P950" s="3">
        <v>2501.05525057864</v>
      </c>
      <c r="Q950" s="3">
        <v>2573.59570393563</v>
      </c>
      <c r="R950" s="3">
        <v>2624.6225910245</v>
      </c>
      <c r="S950" s="3">
        <v>2654.20181858698</v>
      </c>
      <c r="T950" s="3">
        <v>2665.85995498851</v>
      </c>
      <c r="U950" s="3">
        <v>2662.30562224795</v>
      </c>
      <c r="V950" s="3">
        <v>2641.84365881555</v>
      </c>
      <c r="W950" s="3">
        <v>2595.885</v>
      </c>
      <c r="X950" s="3"/>
      <c r="Y950" s="3"/>
      <c r="Z950" s="3"/>
      <c r="AA950" s="3"/>
      <c r="AB950" s="3"/>
      <c r="AC950" s="3"/>
      <c r="AD950" s="3"/>
      <c r="AE950" s="3"/>
    </row>
    <row r="951" spans="1:31">
      <c r="A951" t="s">
        <v>70</v>
      </c>
      <c r="B951" t="s">
        <v>71</v>
      </c>
      <c r="C951" t="s">
        <v>53</v>
      </c>
      <c r="D951" t="s">
        <v>29</v>
      </c>
      <c r="E951" s="3"/>
      <c r="F951" s="3">
        <v>315.854104510927</v>
      </c>
      <c r="G951" s="3">
        <v>314.784848028899</v>
      </c>
      <c r="H951" s="3">
        <v>342.245743624307</v>
      </c>
      <c r="I951" s="3">
        <v>361.499849830787</v>
      </c>
      <c r="J951" s="3">
        <v>388.822211616197</v>
      </c>
      <c r="K951" s="3">
        <v>420.529401309913</v>
      </c>
      <c r="L951" s="3">
        <v>456.41129597865</v>
      </c>
      <c r="M951" s="3">
        <v>491.732119915129</v>
      </c>
      <c r="N951" s="3">
        <v>524.414430132259</v>
      </c>
      <c r="O951" s="3">
        <v>554.177278118034</v>
      </c>
      <c r="P951" s="3">
        <v>581.2603396892</v>
      </c>
      <c r="Q951" s="3">
        <v>604.587714277436</v>
      </c>
      <c r="R951" s="3">
        <v>623.171710511544</v>
      </c>
      <c r="S951" s="3">
        <v>636.865924377712</v>
      </c>
      <c r="T951" s="3">
        <v>646.363685552021</v>
      </c>
      <c r="U951" s="3">
        <v>652.193403850363</v>
      </c>
      <c r="V951" s="3">
        <v>653.820843422755</v>
      </c>
      <c r="W951" s="3">
        <v>648.97125</v>
      </c>
      <c r="X951" s="3"/>
      <c r="Y951" s="3"/>
      <c r="Z951" s="3"/>
      <c r="AA951" s="3"/>
      <c r="AB951" s="3"/>
      <c r="AC951" s="3"/>
      <c r="AD951" s="3"/>
      <c r="AE951" s="3"/>
    </row>
    <row r="952" spans="1:31">
      <c r="A952" t="s">
        <v>70</v>
      </c>
      <c r="B952" t="s">
        <v>71</v>
      </c>
      <c r="C952" t="s">
        <v>53</v>
      </c>
      <c r="D952" t="s">
        <v>35</v>
      </c>
      <c r="E952" s="3"/>
      <c r="F952" s="3">
        <v>3563.47858348521</v>
      </c>
      <c r="G952" s="3">
        <v>3551.41518928028</v>
      </c>
      <c r="H952" s="3">
        <v>3807.9738160014</v>
      </c>
      <c r="I952" s="3">
        <v>3967.28914375005</v>
      </c>
      <c r="J952" s="3">
        <v>4209.46380913124</v>
      </c>
      <c r="K952" s="3">
        <v>4491.80440044929</v>
      </c>
      <c r="L952" s="3">
        <v>4810.46508063513</v>
      </c>
      <c r="M952" s="3">
        <v>5114.7174136409</v>
      </c>
      <c r="N952" s="3">
        <v>5383.7517155329</v>
      </c>
      <c r="O952" s="3">
        <v>5616.03971430038</v>
      </c>
      <c r="P952" s="3">
        <v>5815.34919143991</v>
      </c>
      <c r="Q952" s="3">
        <v>5972.27149201534</v>
      </c>
      <c r="R952" s="3">
        <v>6078.73841726211</v>
      </c>
      <c r="S952" s="3">
        <v>6135.19784200946</v>
      </c>
      <c r="T952" s="3">
        <v>6150.07849983211</v>
      </c>
      <c r="U952" s="3">
        <v>6129.86055449993</v>
      </c>
      <c r="V952" s="3">
        <v>6070.85434148217</v>
      </c>
      <c r="W952" s="3">
        <v>5953.58854736268</v>
      </c>
      <c r="X952" s="3"/>
      <c r="Y952" s="3"/>
      <c r="Z952" s="3"/>
      <c r="AA952" s="3"/>
      <c r="AB952" s="3"/>
      <c r="AC952" s="3"/>
      <c r="AD952" s="3"/>
      <c r="AE952" s="3"/>
    </row>
    <row r="953" spans="1:31">
      <c r="A953" t="s">
        <v>70</v>
      </c>
      <c r="B953" t="s">
        <v>71</v>
      </c>
      <c r="C953" t="s">
        <v>36</v>
      </c>
      <c r="D953" t="s">
        <v>25</v>
      </c>
      <c r="E953" s="3"/>
      <c r="F953" s="3">
        <v>265.24078101909</v>
      </c>
      <c r="G953" s="3">
        <v>264.962062087399</v>
      </c>
      <c r="H953" s="3">
        <v>321.044249965303</v>
      </c>
      <c r="I953" s="3">
        <v>374.436205769382</v>
      </c>
      <c r="J953" s="3">
        <v>442.200915368084</v>
      </c>
      <c r="K953" s="3">
        <v>524.513808580247</v>
      </c>
      <c r="L953" s="3">
        <v>616.975569117479</v>
      </c>
      <c r="M953" s="3">
        <v>713.165117190841</v>
      </c>
      <c r="N953" s="3">
        <v>812.496792324975</v>
      </c>
      <c r="O953" s="3">
        <v>915.567414275563</v>
      </c>
      <c r="P953" s="3">
        <v>1022.40037719222</v>
      </c>
      <c r="Q953" s="3">
        <v>1128.59641530856</v>
      </c>
      <c r="R953" s="3">
        <v>1230.61618378382</v>
      </c>
      <c r="S953" s="3">
        <v>1324.51227672362</v>
      </c>
      <c r="T953" s="3">
        <v>1408.27985356793</v>
      </c>
      <c r="U953" s="3">
        <v>1480.6590422206</v>
      </c>
      <c r="V953" s="3">
        <v>1540.1174477302</v>
      </c>
      <c r="W953" s="3">
        <v>1585.00950137454</v>
      </c>
      <c r="X953" s="3"/>
      <c r="Y953" s="3"/>
      <c r="Z953" s="3"/>
      <c r="AA953" s="3"/>
      <c r="AB953" s="3"/>
      <c r="AC953" s="3"/>
      <c r="AD953" s="3"/>
      <c r="AE953" s="3"/>
    </row>
    <row r="954" spans="1:31">
      <c r="A954" t="s">
        <v>70</v>
      </c>
      <c r="B954" t="s">
        <v>71</v>
      </c>
      <c r="C954" t="s">
        <v>36</v>
      </c>
      <c r="D954" t="s">
        <v>27</v>
      </c>
      <c r="E954" s="3"/>
      <c r="F954" s="3">
        <v>1237.53997507532</v>
      </c>
      <c r="G954" s="3">
        <v>1235.31584126697</v>
      </c>
      <c r="H954" s="3">
        <v>1495.0699828607</v>
      </c>
      <c r="I954" s="3">
        <v>1737.12664267124</v>
      </c>
      <c r="J954" s="3">
        <v>2046.46079426228</v>
      </c>
      <c r="K954" s="3">
        <v>2423.59626597279</v>
      </c>
      <c r="L954" s="3">
        <v>2853.35428564938</v>
      </c>
      <c r="M954" s="3">
        <v>3307.36885051776</v>
      </c>
      <c r="N954" s="3">
        <v>3782.15145135222</v>
      </c>
      <c r="O954" s="3">
        <v>4281.5661338187</v>
      </c>
      <c r="P954" s="3">
        <v>4808.85216914566</v>
      </c>
      <c r="Q954" s="3">
        <v>5347.23553430764</v>
      </c>
      <c r="R954" s="3">
        <v>5882.81887172513</v>
      </c>
      <c r="S954" s="3">
        <v>6399.90834146528</v>
      </c>
      <c r="T954" s="3">
        <v>6889.91757288916</v>
      </c>
      <c r="U954" s="3">
        <v>7346.8969496665</v>
      </c>
      <c r="V954" s="3">
        <v>7763.28009577502</v>
      </c>
      <c r="W954" s="3">
        <v>8130.33074720602</v>
      </c>
      <c r="X954" s="3"/>
      <c r="Y954" s="3"/>
      <c r="Z954" s="3"/>
      <c r="AA954" s="3"/>
      <c r="AB954" s="3"/>
      <c r="AC954" s="3"/>
      <c r="AD954" s="3"/>
      <c r="AE954" s="3"/>
    </row>
    <row r="955" spans="1:31">
      <c r="A955" t="s">
        <v>70</v>
      </c>
      <c r="B955" t="s">
        <v>71</v>
      </c>
      <c r="C955" t="s">
        <v>36</v>
      </c>
      <c r="D955" t="s">
        <v>29</v>
      </c>
      <c r="E955" s="3"/>
      <c r="F955" s="3">
        <v>168.896928024795</v>
      </c>
      <c r="G955" s="3">
        <v>167.946001477995</v>
      </c>
      <c r="H955" s="3">
        <v>211.186560218763</v>
      </c>
      <c r="I955" s="3">
        <v>256.773759381328</v>
      </c>
      <c r="J955" s="3">
        <v>316.206833224698</v>
      </c>
      <c r="K955" s="3">
        <v>391.52667707196</v>
      </c>
      <c r="L955" s="3">
        <v>482.164804447712</v>
      </c>
      <c r="M955" s="3">
        <v>584.090547122741</v>
      </c>
      <c r="N955" s="3">
        <v>696.796553132644</v>
      </c>
      <c r="O955" s="3">
        <v>821.224653403014</v>
      </c>
      <c r="P955" s="3">
        <v>958.501778390882</v>
      </c>
      <c r="Q955" s="3">
        <v>1105.81031281055</v>
      </c>
      <c r="R955" s="3">
        <v>1260.46986311188</v>
      </c>
      <c r="S955" s="3">
        <v>1418.97647544174</v>
      </c>
      <c r="T955" s="3">
        <v>1579.05611936742</v>
      </c>
      <c r="U955" s="3">
        <v>1738.78769205307</v>
      </c>
      <c r="V955" s="3">
        <v>1895.65930733845</v>
      </c>
      <c r="W955" s="3">
        <v>2046.63761106619</v>
      </c>
      <c r="X955" s="3"/>
      <c r="Y955" s="3"/>
      <c r="Z955" s="3"/>
      <c r="AA955" s="3"/>
      <c r="AB955" s="3"/>
      <c r="AC955" s="3"/>
      <c r="AD955" s="3"/>
      <c r="AE955" s="3"/>
    </row>
    <row r="956" spans="1:31">
      <c r="A956" t="s">
        <v>70</v>
      </c>
      <c r="B956" t="s">
        <v>71</v>
      </c>
      <c r="C956" t="s">
        <v>36</v>
      </c>
      <c r="D956" t="s">
        <v>35</v>
      </c>
      <c r="E956" s="3"/>
      <c r="F956" s="3">
        <v>2287.0692493531</v>
      </c>
      <c r="G956" s="3">
        <v>2278.05562986571</v>
      </c>
      <c r="H956" s="3">
        <v>2784.37806794922</v>
      </c>
      <c r="I956" s="3">
        <v>3230.85779804844</v>
      </c>
      <c r="J956" s="3">
        <v>3803.44248117147</v>
      </c>
      <c r="K956" s="3">
        <v>4510.65232593501</v>
      </c>
      <c r="L956" s="3">
        <v>5326.33879970647</v>
      </c>
      <c r="M956" s="3">
        <v>6190.80107482837</v>
      </c>
      <c r="N956" s="3">
        <v>7087.48623236921</v>
      </c>
      <c r="O956" s="3">
        <v>8015.94495888008</v>
      </c>
      <c r="P956" s="3">
        <v>8978.08314687908</v>
      </c>
      <c r="Q956" s="3">
        <v>9942.70925029329</v>
      </c>
      <c r="R956" s="3">
        <v>10883.5048590039</v>
      </c>
      <c r="S956" s="3">
        <v>11770.543966514</v>
      </c>
      <c r="T956" s="3">
        <v>12588.8783977748</v>
      </c>
      <c r="U956" s="3">
        <v>13328.4932976571</v>
      </c>
      <c r="V956" s="3">
        <v>13976.3460765946</v>
      </c>
      <c r="W956" s="3">
        <v>14531.6014114694</v>
      </c>
      <c r="X956" s="3"/>
      <c r="Y956" s="3"/>
      <c r="Z956" s="3"/>
      <c r="AA956" s="3"/>
      <c r="AB956" s="3"/>
      <c r="AC956" s="3"/>
      <c r="AD956" s="3"/>
      <c r="AE956" s="3"/>
    </row>
    <row r="957" spans="1:31">
      <c r="A957" t="s">
        <v>70</v>
      </c>
      <c r="B957" t="s">
        <v>71</v>
      </c>
      <c r="C957" t="s">
        <v>38</v>
      </c>
      <c r="D957" t="s">
        <v>25</v>
      </c>
      <c r="E957" s="3"/>
      <c r="F957" s="3">
        <v>152.512784133144</v>
      </c>
      <c r="G957" s="3">
        <v>154.580709897931</v>
      </c>
      <c r="H957" s="3">
        <v>178.321059540346</v>
      </c>
      <c r="I957" s="3">
        <v>199.535446493624</v>
      </c>
      <c r="J957" s="3">
        <v>226.944457327111</v>
      </c>
      <c r="K957" s="3">
        <v>258.487462181603</v>
      </c>
      <c r="L957" s="3">
        <v>294.890278024511</v>
      </c>
      <c r="M957" s="3">
        <v>333.851915296494</v>
      </c>
      <c r="N957" s="3">
        <v>375.370919157732</v>
      </c>
      <c r="O957" s="3">
        <v>420.830409097635</v>
      </c>
      <c r="P957" s="3">
        <v>469.693215466515</v>
      </c>
      <c r="Q957" s="3">
        <v>518.507386795715</v>
      </c>
      <c r="R957" s="3">
        <v>565.684920996363</v>
      </c>
      <c r="S957" s="3">
        <v>610.520608959431</v>
      </c>
      <c r="T957" s="3">
        <v>652.741385743176</v>
      </c>
      <c r="U957" s="3">
        <v>692.550125539778</v>
      </c>
      <c r="V957" s="3">
        <v>730.214779932896</v>
      </c>
      <c r="W957" s="3">
        <v>765.388068311848</v>
      </c>
      <c r="X957" s="3"/>
      <c r="Y957" s="3"/>
      <c r="Z957" s="3"/>
      <c r="AA957" s="3"/>
      <c r="AB957" s="3"/>
      <c r="AC957" s="3"/>
      <c r="AD957" s="3"/>
      <c r="AE957" s="3"/>
    </row>
    <row r="958" spans="1:31">
      <c r="A958" t="s">
        <v>70</v>
      </c>
      <c r="B958" t="s">
        <v>71</v>
      </c>
      <c r="C958" t="s">
        <v>38</v>
      </c>
      <c r="D958" t="s">
        <v>27</v>
      </c>
      <c r="E958" s="3"/>
      <c r="F958" s="3">
        <v>1452.82294538047</v>
      </c>
      <c r="G958" s="3">
        <v>1464.5337189056</v>
      </c>
      <c r="H958" s="3">
        <v>1733.15805202817</v>
      </c>
      <c r="I958" s="3">
        <v>2031.68322172055</v>
      </c>
      <c r="J958" s="3">
        <v>2402.65626333131</v>
      </c>
      <c r="K958" s="3">
        <v>2858.8125827676</v>
      </c>
      <c r="L958" s="3">
        <v>3367.94508379127</v>
      </c>
      <c r="M958" s="3">
        <v>3900.10559218374</v>
      </c>
      <c r="N958" s="3">
        <v>4458.07819853327</v>
      </c>
      <c r="O958" s="3">
        <v>5056.04792367087</v>
      </c>
      <c r="P958" s="3">
        <v>5686.15395867302</v>
      </c>
      <c r="Q958" s="3">
        <v>6312.85277311185</v>
      </c>
      <c r="R958" s="3">
        <v>6922.42834285182</v>
      </c>
      <c r="S958" s="3">
        <v>7506.75045252337</v>
      </c>
      <c r="T958" s="3">
        <v>8063.03522846294</v>
      </c>
      <c r="U958" s="3">
        <v>8595.70457450223</v>
      </c>
      <c r="V958" s="3">
        <v>9108.53849581959</v>
      </c>
      <c r="W958" s="3">
        <v>9592.44605204663</v>
      </c>
      <c r="X958" s="3"/>
      <c r="Y958" s="3"/>
      <c r="Z958" s="3"/>
      <c r="AA958" s="3"/>
      <c r="AB958" s="3"/>
      <c r="AC958" s="3"/>
      <c r="AD958" s="3"/>
      <c r="AE958" s="3"/>
    </row>
    <row r="959" spans="1:31">
      <c r="A959" t="s">
        <v>70</v>
      </c>
      <c r="B959" t="s">
        <v>71</v>
      </c>
      <c r="C959" t="s">
        <v>38</v>
      </c>
      <c r="D959" t="s">
        <v>29</v>
      </c>
      <c r="E959" s="3"/>
      <c r="F959" s="3">
        <v>168.051690851101</v>
      </c>
      <c r="G959" s="3">
        <v>169.496310178456</v>
      </c>
      <c r="H959" s="3">
        <v>215.848342844019</v>
      </c>
      <c r="I959" s="3">
        <v>270.274778274112</v>
      </c>
      <c r="J959" s="3">
        <v>337.925134708785</v>
      </c>
      <c r="K959" s="3">
        <v>420.409645950793</v>
      </c>
      <c r="L959" s="3">
        <v>518.379384923198</v>
      </c>
      <c r="M959" s="3">
        <v>629.763503755084</v>
      </c>
      <c r="N959" s="3">
        <v>756.389039382881</v>
      </c>
      <c r="O959" s="3">
        <v>901.661207466496</v>
      </c>
      <c r="P959" s="3">
        <v>1065.28524201848</v>
      </c>
      <c r="Q959" s="3">
        <v>1241.06710623353</v>
      </c>
      <c r="R959" s="3">
        <v>1426.15116775865</v>
      </c>
      <c r="S959" s="3">
        <v>1618.37043842758</v>
      </c>
      <c r="T959" s="3">
        <v>1816.40943737586</v>
      </c>
      <c r="U959" s="3">
        <v>2020.66863279016</v>
      </c>
      <c r="V959" s="3">
        <v>2231.56323020909</v>
      </c>
      <c r="W959" s="3">
        <v>2446.26841195428</v>
      </c>
      <c r="X959" s="3"/>
      <c r="Y959" s="3"/>
      <c r="Z959" s="3"/>
      <c r="AA959" s="3"/>
      <c r="AB959" s="3"/>
      <c r="AC959" s="3"/>
      <c r="AD959" s="3"/>
      <c r="AE959" s="3"/>
    </row>
    <row r="960" spans="1:31">
      <c r="A960" t="s">
        <v>70</v>
      </c>
      <c r="B960" t="s">
        <v>71</v>
      </c>
      <c r="C960" t="s">
        <v>38</v>
      </c>
      <c r="D960" t="s">
        <v>35</v>
      </c>
      <c r="E960" s="3"/>
      <c r="F960" s="3">
        <v>1881.94649048638</v>
      </c>
      <c r="G960" s="3">
        <v>1900.46717119647</v>
      </c>
      <c r="H960" s="3">
        <v>2252.47198843148</v>
      </c>
      <c r="I960" s="3">
        <v>2621.30043178583</v>
      </c>
      <c r="J960" s="3">
        <v>3065.64387934158</v>
      </c>
      <c r="K960" s="3">
        <v>3575.54395505079</v>
      </c>
      <c r="L960" s="3">
        <v>4129.48863818422</v>
      </c>
      <c r="M960" s="3">
        <v>4694.33749251977</v>
      </c>
      <c r="N960" s="3">
        <v>5279.118882309</v>
      </c>
      <c r="O960" s="3">
        <v>5901.75266723149</v>
      </c>
      <c r="P960" s="3">
        <v>6553.75482586046</v>
      </c>
      <c r="Q960" s="3">
        <v>7193.95584009244</v>
      </c>
      <c r="R960" s="3">
        <v>7807.36473615182</v>
      </c>
      <c r="S960" s="3">
        <v>8387.2569385172</v>
      </c>
      <c r="T960" s="3">
        <v>8932.09838579388</v>
      </c>
      <c r="U960" s="3">
        <v>9447.00229995799</v>
      </c>
      <c r="V960" s="3">
        <v>9936.71372424751</v>
      </c>
      <c r="W960" s="3">
        <v>10395.6028796415</v>
      </c>
      <c r="X960" s="3"/>
      <c r="Y960" s="3"/>
      <c r="Z960" s="3"/>
      <c r="AA960" s="3"/>
      <c r="AB960" s="3"/>
      <c r="AC960" s="3"/>
      <c r="AD960" s="3"/>
      <c r="AE960" s="3"/>
    </row>
    <row r="961" spans="1:31">
      <c r="A961" t="s">
        <v>70</v>
      </c>
      <c r="B961" t="s">
        <v>71</v>
      </c>
      <c r="C961" t="s">
        <v>60</v>
      </c>
      <c r="D961" t="s">
        <v>25</v>
      </c>
      <c r="E961" s="3"/>
      <c r="F961" s="3">
        <v>294.734910496153</v>
      </c>
      <c r="G961" s="3">
        <v>296.977274432868</v>
      </c>
      <c r="H961" s="3">
        <v>342.268245603419</v>
      </c>
      <c r="I961" s="3">
        <v>381.062863622128</v>
      </c>
      <c r="J961" s="3">
        <v>425.632751956959</v>
      </c>
      <c r="K961" s="3">
        <v>475.829626677769</v>
      </c>
      <c r="L961" s="3">
        <v>529.55301155083</v>
      </c>
      <c r="M961" s="3">
        <v>582.272319963342</v>
      </c>
      <c r="N961" s="3">
        <v>633.391607029261</v>
      </c>
      <c r="O961" s="3">
        <v>683.23658971222</v>
      </c>
      <c r="P961" s="3">
        <v>732.339512919423</v>
      </c>
      <c r="Q961" s="3">
        <v>779.662583825141</v>
      </c>
      <c r="R961" s="3">
        <v>823.965064450554</v>
      </c>
      <c r="S961" s="3">
        <v>864.144033072209</v>
      </c>
      <c r="T961" s="3">
        <v>899.440317997963</v>
      </c>
      <c r="U961" s="3">
        <v>928.841931677367</v>
      </c>
      <c r="V961" s="3">
        <v>951.279763660313</v>
      </c>
      <c r="W961" s="3">
        <v>964.842471437949</v>
      </c>
      <c r="X961" s="3"/>
      <c r="Y961" s="3"/>
      <c r="Z961" s="3"/>
      <c r="AA961" s="3"/>
      <c r="AB961" s="3"/>
      <c r="AC961" s="3"/>
      <c r="AD961" s="3"/>
      <c r="AE961" s="3"/>
    </row>
    <row r="962" spans="1:31">
      <c r="A962" t="s">
        <v>70</v>
      </c>
      <c r="B962" t="s">
        <v>71</v>
      </c>
      <c r="C962" t="s">
        <v>60</v>
      </c>
      <c r="D962" t="s">
        <v>27</v>
      </c>
      <c r="E962" s="3"/>
      <c r="F962" s="3">
        <v>4962.8698985932</v>
      </c>
      <c r="G962" s="3">
        <v>5014.7436348048</v>
      </c>
      <c r="H962" s="3">
        <v>5900.69351595901</v>
      </c>
      <c r="I962" s="3">
        <v>6699.52074466421</v>
      </c>
      <c r="J962" s="3">
        <v>7604.17851475372</v>
      </c>
      <c r="K962" s="3">
        <v>8613.56038123608</v>
      </c>
      <c r="L962" s="3">
        <v>9689.7769424187</v>
      </c>
      <c r="M962" s="3">
        <v>10762.2904352356</v>
      </c>
      <c r="N962" s="3">
        <v>11830.634129885</v>
      </c>
      <c r="O962" s="3">
        <v>12910.1703904388</v>
      </c>
      <c r="P962" s="3">
        <v>14013.9617265047</v>
      </c>
      <c r="Q962" s="3">
        <v>15123.5473696092</v>
      </c>
      <c r="R962" s="3">
        <v>16222.233381959</v>
      </c>
      <c r="S962" s="3">
        <v>17294.3647700145</v>
      </c>
      <c r="T962" s="3">
        <v>18324.3708801463</v>
      </c>
      <c r="U962" s="3">
        <v>19290.5972041047</v>
      </c>
      <c r="V962" s="3">
        <v>20167.5444395203</v>
      </c>
      <c r="W962" s="3">
        <v>20905.5929167867</v>
      </c>
      <c r="X962" s="3"/>
      <c r="Y962" s="3"/>
      <c r="Z962" s="3"/>
      <c r="AA962" s="3"/>
      <c r="AB962" s="3"/>
      <c r="AC962" s="3"/>
      <c r="AD962" s="3"/>
      <c r="AE962" s="3"/>
    </row>
    <row r="963" spans="1:31">
      <c r="A963" t="s">
        <v>70</v>
      </c>
      <c r="B963" t="s">
        <v>71</v>
      </c>
      <c r="C963" t="s">
        <v>60</v>
      </c>
      <c r="D963" t="s">
        <v>29</v>
      </c>
      <c r="E963" s="3"/>
      <c r="F963" s="3">
        <v>633.193658084131</v>
      </c>
      <c r="G963" s="3">
        <v>639.054987658586</v>
      </c>
      <c r="H963" s="3">
        <v>797.799655931793</v>
      </c>
      <c r="I963" s="3">
        <v>957.547622180778</v>
      </c>
      <c r="J963" s="3">
        <v>1146.15175729272</v>
      </c>
      <c r="K963" s="3">
        <v>1365.70635091619</v>
      </c>
      <c r="L963" s="3">
        <v>1612.25151694446</v>
      </c>
      <c r="M963" s="3">
        <v>1874.51184086006</v>
      </c>
      <c r="N963" s="3">
        <v>2151.89579780749</v>
      </c>
      <c r="O963" s="3">
        <v>2446.98329483871</v>
      </c>
      <c r="P963" s="3">
        <v>2762.6216606363</v>
      </c>
      <c r="Q963" s="3">
        <v>3095.69230971849</v>
      </c>
      <c r="R963" s="3">
        <v>3442.84675090331</v>
      </c>
      <c r="S963" s="3">
        <v>3800.53485417864</v>
      </c>
      <c r="T963" s="3">
        <v>4164.85454441291</v>
      </c>
      <c r="U963" s="3">
        <v>4530.00875069876</v>
      </c>
      <c r="V963" s="3">
        <v>4888.59423658216</v>
      </c>
      <c r="W963" s="3">
        <v>5226.39822919668</v>
      </c>
      <c r="X963" s="3"/>
      <c r="Y963" s="3"/>
      <c r="Z963" s="3"/>
      <c r="AA963" s="3"/>
      <c r="AB963" s="3"/>
      <c r="AC963" s="3"/>
      <c r="AD963" s="3"/>
      <c r="AE963" s="3"/>
    </row>
    <row r="964" spans="1:31">
      <c r="A964" t="s">
        <v>70</v>
      </c>
      <c r="B964" t="s">
        <v>71</v>
      </c>
      <c r="C964" t="s">
        <v>60</v>
      </c>
      <c r="D964" t="s">
        <v>35</v>
      </c>
      <c r="E964" s="3"/>
      <c r="F964" s="3">
        <v>18033.3711909106</v>
      </c>
      <c r="G964" s="3">
        <v>18252.4090907623</v>
      </c>
      <c r="H964" s="3">
        <v>20721.7182384376</v>
      </c>
      <c r="I964" s="3">
        <v>22712.0063917137</v>
      </c>
      <c r="J964" s="3">
        <v>24877.3887332893</v>
      </c>
      <c r="K964" s="3">
        <v>27199.7999920861</v>
      </c>
      <c r="L964" s="3">
        <v>29552.0100460305</v>
      </c>
      <c r="M964" s="3">
        <v>31740.777244801</v>
      </c>
      <c r="N964" s="3">
        <v>33791.9242630857</v>
      </c>
      <c r="O964" s="3">
        <v>35766.863019849</v>
      </c>
      <c r="P964" s="3">
        <v>37705.9987605758</v>
      </c>
      <c r="Q964" s="3">
        <v>39561.1800465656</v>
      </c>
      <c r="R964" s="3">
        <v>41297.2515535904</v>
      </c>
      <c r="S964" s="3">
        <v>42882.9711969133</v>
      </c>
      <c r="T964" s="3">
        <v>44286.6188018558</v>
      </c>
      <c r="U964" s="3">
        <v>45464.970864218</v>
      </c>
      <c r="V964" s="3">
        <v>46369.7757968194</v>
      </c>
      <c r="W964" s="3">
        <v>46903.1646117753</v>
      </c>
      <c r="X964" s="3"/>
      <c r="Y964" s="3"/>
      <c r="Z964" s="3"/>
      <c r="AA964" s="3"/>
      <c r="AB964" s="3"/>
      <c r="AC964" s="3"/>
      <c r="AD964" s="3"/>
      <c r="AE964" s="3"/>
    </row>
    <row r="965" spans="1:31">
      <c r="A965" t="s">
        <v>70</v>
      </c>
      <c r="B965" t="s">
        <v>71</v>
      </c>
      <c r="C965" t="s">
        <v>63</v>
      </c>
      <c r="D965" t="s">
        <v>25</v>
      </c>
      <c r="E965" s="3"/>
      <c r="F965" s="3">
        <v>6.90902191786583</v>
      </c>
      <c r="G965" s="3">
        <v>6.96698122179716</v>
      </c>
      <c r="H965" s="3">
        <v>7.74253332020573</v>
      </c>
      <c r="I965" s="3">
        <v>8.46414318005267</v>
      </c>
      <c r="J965" s="3">
        <v>9.2732131973161</v>
      </c>
      <c r="K965" s="3">
        <v>10.184129381416</v>
      </c>
      <c r="L965" s="3">
        <v>11.1741792108528</v>
      </c>
      <c r="M965" s="3">
        <v>12.160987421083</v>
      </c>
      <c r="N965" s="3">
        <v>13.1142777124584</v>
      </c>
      <c r="O965" s="3">
        <v>14.0633094060526</v>
      </c>
      <c r="P965" s="3">
        <v>15.0152437259951</v>
      </c>
      <c r="Q965" s="3">
        <v>15.9114984689778</v>
      </c>
      <c r="R965" s="3">
        <v>16.7387257912087</v>
      </c>
      <c r="S965" s="3">
        <v>17.4636620184768</v>
      </c>
      <c r="T965" s="3">
        <v>18.0233816014779</v>
      </c>
      <c r="U965" s="3">
        <v>18.3934346803143</v>
      </c>
      <c r="V965" s="3">
        <v>18.5783976585715</v>
      </c>
      <c r="W965" s="3">
        <v>18.6174242113722</v>
      </c>
      <c r="X965" s="3"/>
      <c r="Y965" s="3"/>
      <c r="Z965" s="3"/>
      <c r="AA965" s="3"/>
      <c r="AB965" s="3"/>
      <c r="AC965" s="3"/>
      <c r="AD965" s="3"/>
      <c r="AE965" s="3"/>
    </row>
    <row r="966" spans="1:31">
      <c r="A966" t="s">
        <v>70</v>
      </c>
      <c r="B966" t="s">
        <v>71</v>
      </c>
      <c r="C966" t="s">
        <v>63</v>
      </c>
      <c r="D966" t="s">
        <v>27</v>
      </c>
      <c r="E966" s="3"/>
      <c r="F966" s="3">
        <v>117.577018888832</v>
      </c>
      <c r="G966" s="3">
        <v>118.563364315743</v>
      </c>
      <c r="H966" s="3">
        <v>131.761629541687</v>
      </c>
      <c r="I966" s="3">
        <v>144.04191134282</v>
      </c>
      <c r="J966" s="3">
        <v>157.810581037756</v>
      </c>
      <c r="K966" s="3">
        <v>173.312458243718</v>
      </c>
      <c r="L966" s="3">
        <v>190.161023623944</v>
      </c>
      <c r="M966" s="3">
        <v>206.954423464501</v>
      </c>
      <c r="N966" s="3">
        <v>223.177418836066</v>
      </c>
      <c r="O966" s="3">
        <v>239.327941831988</v>
      </c>
      <c r="P966" s="3">
        <v>255.527861422254</v>
      </c>
      <c r="Q966" s="3">
        <v>270.780231742918</v>
      </c>
      <c r="R966" s="3">
        <v>284.857900571815</v>
      </c>
      <c r="S966" s="3">
        <v>297.194790148947</v>
      </c>
      <c r="T966" s="3">
        <v>306.720039998394</v>
      </c>
      <c r="U966" s="3">
        <v>313.017564938603</v>
      </c>
      <c r="V966" s="3">
        <v>316.165245731459</v>
      </c>
      <c r="W966" s="3">
        <v>316.829395561979</v>
      </c>
      <c r="X966" s="3"/>
      <c r="Y966" s="3"/>
      <c r="Z966" s="3"/>
      <c r="AA966" s="3"/>
      <c r="AB966" s="3"/>
      <c r="AC966" s="3"/>
      <c r="AD966" s="3"/>
      <c r="AE966" s="3"/>
    </row>
    <row r="967" spans="1:31">
      <c r="A967" t="s">
        <v>70</v>
      </c>
      <c r="B967" t="s">
        <v>71</v>
      </c>
      <c r="C967" t="s">
        <v>63</v>
      </c>
      <c r="D967" t="s">
        <v>29</v>
      </c>
      <c r="E967" s="3"/>
      <c r="F967" s="3">
        <v>8.25690503437285</v>
      </c>
      <c r="G967" s="3">
        <v>8.32617163594229</v>
      </c>
      <c r="H967" s="3">
        <v>10.7334877314291</v>
      </c>
      <c r="I967" s="3">
        <v>13.3522981700296</v>
      </c>
      <c r="J967" s="3">
        <v>16.4017617430024</v>
      </c>
      <c r="K967" s="3">
        <v>19.9602442718843</v>
      </c>
      <c r="L967" s="3">
        <v>24.0373102386761</v>
      </c>
      <c r="M967" s="3">
        <v>28.4854009692701</v>
      </c>
      <c r="N967" s="3">
        <v>33.2259498133714</v>
      </c>
      <c r="O967" s="3">
        <v>38.3194550146304</v>
      </c>
      <c r="P967" s="3">
        <v>43.7843557788914</v>
      </c>
      <c r="Q967" s="3">
        <v>49.4402902279515</v>
      </c>
      <c r="R967" s="3">
        <v>55.2112918874372</v>
      </c>
      <c r="S967" s="3">
        <v>60.9416863964786</v>
      </c>
      <c r="T967" s="3">
        <v>66.3411772025151</v>
      </c>
      <c r="U967" s="3">
        <v>71.2203192375566</v>
      </c>
      <c r="V967" s="3">
        <v>75.4889083881822</v>
      </c>
      <c r="W967" s="3">
        <v>79.2073488904948</v>
      </c>
      <c r="X967" s="3"/>
      <c r="Y967" s="3"/>
      <c r="Z967" s="3"/>
      <c r="AA967" s="3"/>
      <c r="AB967" s="3"/>
      <c r="AC967" s="3"/>
      <c r="AD967" s="3"/>
      <c r="AE967" s="3"/>
    </row>
    <row r="968" spans="1:31">
      <c r="A968" t="s">
        <v>70</v>
      </c>
      <c r="B968" t="s">
        <v>71</v>
      </c>
      <c r="C968" t="s">
        <v>63</v>
      </c>
      <c r="D968" t="s">
        <v>35</v>
      </c>
      <c r="E968" s="3"/>
      <c r="F968" s="3">
        <v>201.610359193303</v>
      </c>
      <c r="G968" s="3">
        <v>203.30165446246</v>
      </c>
      <c r="H968" s="3">
        <v>225.932837138107</v>
      </c>
      <c r="I968" s="3">
        <v>246.989945477128</v>
      </c>
      <c r="J968" s="3">
        <v>270.599205764928</v>
      </c>
      <c r="K968" s="3">
        <v>297.180412374866</v>
      </c>
      <c r="L968" s="3">
        <v>326.070797165203</v>
      </c>
      <c r="M968" s="3">
        <v>354.866589114416</v>
      </c>
      <c r="N968" s="3">
        <v>382.684303451475</v>
      </c>
      <c r="O968" s="3">
        <v>410.377748761959</v>
      </c>
      <c r="P968" s="3">
        <v>438.155894851751</v>
      </c>
      <c r="Q968" s="3">
        <v>464.309269788104</v>
      </c>
      <c r="R968" s="3">
        <v>488.448373636976</v>
      </c>
      <c r="S968" s="3">
        <v>509.602547832576</v>
      </c>
      <c r="T968" s="3">
        <v>525.935578400128</v>
      </c>
      <c r="U968" s="3">
        <v>536.734000381083</v>
      </c>
      <c r="V968" s="3">
        <v>542.13135660997</v>
      </c>
      <c r="W968" s="3">
        <v>543.270180226649</v>
      </c>
      <c r="X968" s="3"/>
      <c r="Y968" s="3"/>
      <c r="Z968" s="3"/>
      <c r="AA968" s="3"/>
      <c r="AB968" s="3"/>
      <c r="AC968" s="3"/>
      <c r="AD968" s="3"/>
      <c r="AE968" s="3"/>
    </row>
    <row r="969" spans="1:31">
      <c r="A969" t="s">
        <v>70</v>
      </c>
      <c r="B969" t="s">
        <v>71</v>
      </c>
      <c r="C969" t="s">
        <v>50</v>
      </c>
      <c r="D969" t="s">
        <v>25</v>
      </c>
      <c r="E969" s="3"/>
      <c r="F969" s="3">
        <v>27.8909589919745</v>
      </c>
      <c r="G969" s="3">
        <v>28.7449156476557</v>
      </c>
      <c r="H969" s="3">
        <v>34.3657499177571</v>
      </c>
      <c r="I969" s="3">
        <v>40.497591003353</v>
      </c>
      <c r="J969" s="3">
        <v>45.9670247614686</v>
      </c>
      <c r="K969" s="3">
        <v>50.9218411990344</v>
      </c>
      <c r="L969" s="3">
        <v>54.4182542945934</v>
      </c>
      <c r="M969" s="3">
        <v>56.9215377996061</v>
      </c>
      <c r="N969" s="3">
        <v>58.7258275259113</v>
      </c>
      <c r="O969" s="3">
        <v>60.2501827602618</v>
      </c>
      <c r="P969" s="3">
        <v>61.5906429371287</v>
      </c>
      <c r="Q969" s="3">
        <v>62.5782364199235</v>
      </c>
      <c r="R969" s="3">
        <v>63.0976677472137</v>
      </c>
      <c r="S969" s="3">
        <v>63.1513439223692</v>
      </c>
      <c r="T969" s="3">
        <v>62.8709280297404</v>
      </c>
      <c r="U969" s="3">
        <v>62.4176892951309</v>
      </c>
      <c r="V969" s="3">
        <v>61.9040347759293</v>
      </c>
      <c r="W969" s="3">
        <v>61.3400738862904</v>
      </c>
      <c r="X969" s="3"/>
      <c r="Y969" s="3"/>
      <c r="Z969" s="3"/>
      <c r="AA969" s="3"/>
      <c r="AB969" s="3"/>
      <c r="AC969" s="3"/>
      <c r="AD969" s="3"/>
      <c r="AE969" s="3"/>
    </row>
    <row r="970" spans="1:31">
      <c r="A970" t="s">
        <v>70</v>
      </c>
      <c r="B970" t="s">
        <v>71</v>
      </c>
      <c r="C970" t="s">
        <v>50</v>
      </c>
      <c r="D970" t="s">
        <v>27</v>
      </c>
      <c r="E970" s="3"/>
      <c r="F970" s="3">
        <v>378.865494055551</v>
      </c>
      <c r="G970" s="3">
        <v>390.46547921023</v>
      </c>
      <c r="H970" s="3">
        <v>466.817825264703</v>
      </c>
      <c r="I970" s="3">
        <v>550.111590926647</v>
      </c>
      <c r="J970" s="3">
        <v>624.40734115771</v>
      </c>
      <c r="K970" s="3">
        <v>691.712627365801</v>
      </c>
      <c r="L970" s="3">
        <v>739.207239338534</v>
      </c>
      <c r="M970" s="3">
        <v>773.211367420348</v>
      </c>
      <c r="N970" s="3">
        <v>797.720496660856</v>
      </c>
      <c r="O970" s="3">
        <v>818.427048886061</v>
      </c>
      <c r="P970" s="3">
        <v>836.635605548332</v>
      </c>
      <c r="Q970" s="3">
        <v>850.050888002148</v>
      </c>
      <c r="R970" s="3">
        <v>857.106744579124</v>
      </c>
      <c r="S970" s="3">
        <v>857.835871556263</v>
      </c>
      <c r="T970" s="3">
        <v>854.02675528556</v>
      </c>
      <c r="U970" s="3">
        <v>847.870046326131</v>
      </c>
      <c r="V970" s="3">
        <v>840.892660813959</v>
      </c>
      <c r="W970" s="3">
        <v>833.23192311245</v>
      </c>
      <c r="X970" s="3"/>
      <c r="Y970" s="3"/>
      <c r="Z970" s="3"/>
      <c r="AA970" s="3"/>
      <c r="AB970" s="3"/>
      <c r="AC970" s="3"/>
      <c r="AD970" s="3"/>
      <c r="AE970" s="3"/>
    </row>
    <row r="971" spans="1:31">
      <c r="A971" t="s">
        <v>70</v>
      </c>
      <c r="B971" t="s">
        <v>71</v>
      </c>
      <c r="C971" t="s">
        <v>50</v>
      </c>
      <c r="D971" t="s">
        <v>29</v>
      </c>
      <c r="E971" s="3"/>
      <c r="F971" s="3">
        <v>65.2690754896444</v>
      </c>
      <c r="G971" s="3">
        <v>67.2674636211021</v>
      </c>
      <c r="H971" s="3">
        <v>82.6887803062767</v>
      </c>
      <c r="I971" s="3">
        <v>100.115180840233</v>
      </c>
      <c r="J971" s="3">
        <v>116.669566189773</v>
      </c>
      <c r="K971" s="3">
        <v>132.605664681106</v>
      </c>
      <c r="L971" s="3">
        <v>145.301608176626</v>
      </c>
      <c r="M971" s="3">
        <v>155.741712098273</v>
      </c>
      <c r="N971" s="3">
        <v>164.553561413372</v>
      </c>
      <c r="O971" s="3">
        <v>172.800665337807</v>
      </c>
      <c r="P971" s="3">
        <v>180.709390807835</v>
      </c>
      <c r="Q971" s="3">
        <v>187.736413956334</v>
      </c>
      <c r="R971" s="3">
        <v>193.458382764177</v>
      </c>
      <c r="S971" s="3">
        <v>197.790157346834</v>
      </c>
      <c r="T971" s="3">
        <v>201.0605927902</v>
      </c>
      <c r="U971" s="3">
        <v>203.729930457183</v>
      </c>
      <c r="V971" s="3">
        <v>206.138269445974</v>
      </c>
      <c r="W971" s="3">
        <v>208.307980778113</v>
      </c>
      <c r="X971" s="3"/>
      <c r="Y971" s="3"/>
      <c r="Z971" s="3"/>
      <c r="AA971" s="3"/>
      <c r="AB971" s="3"/>
      <c r="AC971" s="3"/>
      <c r="AD971" s="3"/>
      <c r="AE971" s="3"/>
    </row>
    <row r="972" spans="1:31">
      <c r="A972" t="s">
        <v>70</v>
      </c>
      <c r="B972" t="s">
        <v>71</v>
      </c>
      <c r="C972" t="s">
        <v>50</v>
      </c>
      <c r="D972" t="s">
        <v>35</v>
      </c>
      <c r="E972" s="3"/>
      <c r="F972" s="3">
        <v>751.985546952474</v>
      </c>
      <c r="G972" s="3">
        <v>775.009605142114</v>
      </c>
      <c r="H972" s="3">
        <v>926.55642481754</v>
      </c>
      <c r="I972" s="3">
        <v>1091.88081807</v>
      </c>
      <c r="J972" s="3">
        <v>1239.34563408082</v>
      </c>
      <c r="K972" s="3">
        <v>1372.93553143517</v>
      </c>
      <c r="L972" s="3">
        <v>1467.20450636687</v>
      </c>
      <c r="M972" s="3">
        <v>1534.69709478005</v>
      </c>
      <c r="N972" s="3">
        <v>1583.34367581323</v>
      </c>
      <c r="O972" s="3">
        <v>1624.44276835368</v>
      </c>
      <c r="P972" s="3">
        <v>1660.58375151454</v>
      </c>
      <c r="Q972" s="3">
        <v>1687.21087557793</v>
      </c>
      <c r="R972" s="3">
        <v>1701.21558767366</v>
      </c>
      <c r="S972" s="3">
        <v>1702.66278452137</v>
      </c>
      <c r="T972" s="3">
        <v>1695.1023166847</v>
      </c>
      <c r="U972" s="3">
        <v>1682.88226437874</v>
      </c>
      <c r="V972" s="3">
        <v>1669.03330441011</v>
      </c>
      <c r="W972" s="3">
        <v>1653.82800300126</v>
      </c>
      <c r="X972" s="3"/>
      <c r="Y972" s="3"/>
      <c r="Z972" s="3"/>
      <c r="AA972" s="3"/>
      <c r="AB972" s="3"/>
      <c r="AC972" s="3"/>
      <c r="AD972" s="3"/>
      <c r="AE972" s="3"/>
    </row>
    <row r="973" spans="1:31">
      <c r="A973" t="s">
        <v>70</v>
      </c>
      <c r="B973" t="s">
        <v>71</v>
      </c>
      <c r="C973" t="s">
        <v>19</v>
      </c>
      <c r="D973" t="s">
        <v>25</v>
      </c>
      <c r="E973" s="3"/>
      <c r="F973" s="3">
        <v>1525.56903410212</v>
      </c>
      <c r="G973" s="3">
        <v>1580.56462544195</v>
      </c>
      <c r="H973" s="3">
        <v>1906.79506806948</v>
      </c>
      <c r="I973" s="3">
        <v>2364.09384419431</v>
      </c>
      <c r="J973" s="3">
        <v>2899.72840821581</v>
      </c>
      <c r="K973" s="3">
        <v>3490.95328895003</v>
      </c>
      <c r="L973" s="3">
        <v>4113.25508198898</v>
      </c>
      <c r="M973" s="3">
        <v>4715.09196474537</v>
      </c>
      <c r="N973" s="3">
        <v>5291.25741277156</v>
      </c>
      <c r="O973" s="3">
        <v>5845.0386449083</v>
      </c>
      <c r="P973" s="3">
        <v>6370.34304565056</v>
      </c>
      <c r="Q973" s="3">
        <v>6835.00856010057</v>
      </c>
      <c r="R973" s="3">
        <v>7221.16412074039</v>
      </c>
      <c r="S973" s="3">
        <v>7508.95300960026</v>
      </c>
      <c r="T973" s="3">
        <v>7690.07993303929</v>
      </c>
      <c r="U973" s="3">
        <v>7762.85530921001</v>
      </c>
      <c r="V973" s="3">
        <v>7724.19826112048</v>
      </c>
      <c r="W973" s="3">
        <v>7571.51756524867</v>
      </c>
      <c r="X973" s="3"/>
      <c r="Y973" s="3"/>
      <c r="Z973" s="3"/>
      <c r="AA973" s="3"/>
      <c r="AB973" s="3"/>
      <c r="AC973" s="3"/>
      <c r="AD973" s="3"/>
      <c r="AE973" s="3"/>
    </row>
    <row r="974" spans="1:31">
      <c r="A974" t="s">
        <v>70</v>
      </c>
      <c r="B974" t="s">
        <v>71</v>
      </c>
      <c r="C974" t="s">
        <v>19</v>
      </c>
      <c r="D974" t="s">
        <v>27</v>
      </c>
      <c r="E974" s="3"/>
      <c r="F974" s="3">
        <v>4871.5902238408</v>
      </c>
      <c r="G974" s="3">
        <v>5020.65583947315</v>
      </c>
      <c r="H974" s="3">
        <v>6179.51819190683</v>
      </c>
      <c r="I974" s="3">
        <v>7658.52180626228</v>
      </c>
      <c r="J974" s="3">
        <v>9384.96396655274</v>
      </c>
      <c r="K974" s="3">
        <v>11290.1460630622</v>
      </c>
      <c r="L974" s="3">
        <v>13314.4258607492</v>
      </c>
      <c r="M974" s="3">
        <v>15332.893402192</v>
      </c>
      <c r="N974" s="3">
        <v>17366.1798750693</v>
      </c>
      <c r="O974" s="3">
        <v>19455.1172264595</v>
      </c>
      <c r="P974" s="3">
        <v>21618.2900057823</v>
      </c>
      <c r="Q974" s="3">
        <v>23795.3855773577</v>
      </c>
      <c r="R974" s="3">
        <v>25957.0665109725</v>
      </c>
      <c r="S974" s="3">
        <v>28065.9014482395</v>
      </c>
      <c r="T974" s="3">
        <v>30111.2891281345</v>
      </c>
      <c r="U974" s="3">
        <v>32093.915377713</v>
      </c>
      <c r="V974" s="3">
        <v>34005.2471396215</v>
      </c>
      <c r="W974" s="3">
        <v>35832.8402205997</v>
      </c>
      <c r="X974" s="3"/>
      <c r="Y974" s="3"/>
      <c r="Z974" s="3"/>
      <c r="AA974" s="3"/>
      <c r="AB974" s="3"/>
      <c r="AC974" s="3"/>
      <c r="AD974" s="3"/>
      <c r="AE974" s="3"/>
    </row>
    <row r="975" spans="1:31">
      <c r="A975" t="s">
        <v>70</v>
      </c>
      <c r="B975" t="s">
        <v>71</v>
      </c>
      <c r="C975" t="s">
        <v>19</v>
      </c>
      <c r="D975" t="s">
        <v>29</v>
      </c>
      <c r="E975" s="3"/>
      <c r="F975" s="3">
        <v>986.714754336954</v>
      </c>
      <c r="G975" s="3">
        <v>1015.44999567138</v>
      </c>
      <c r="H975" s="3">
        <v>1258.63348787871</v>
      </c>
      <c r="I975" s="3">
        <v>1571.32095765036</v>
      </c>
      <c r="J975" s="3">
        <v>1941.29621211122</v>
      </c>
      <c r="K975" s="3">
        <v>2358.04941621718</v>
      </c>
      <c r="L975" s="3">
        <v>2810.82849737511</v>
      </c>
      <c r="M975" s="3">
        <v>3274.94583417514</v>
      </c>
      <c r="N975" s="3">
        <v>3755.68927115642</v>
      </c>
      <c r="O975" s="3">
        <v>4263.39732834714</v>
      </c>
      <c r="P975" s="3">
        <v>4804.51655398325</v>
      </c>
      <c r="Q975" s="3">
        <v>5368.3485130262</v>
      </c>
      <c r="R975" s="3">
        <v>5950.25924123972</v>
      </c>
      <c r="S975" s="3">
        <v>6543.16149024781</v>
      </c>
      <c r="T975" s="3">
        <v>7145.46089134449</v>
      </c>
      <c r="U975" s="3">
        <v>7757.8046640028</v>
      </c>
      <c r="V975" s="3">
        <v>8378.55014550777</v>
      </c>
      <c r="W975" s="3">
        <v>9004.78663865251</v>
      </c>
      <c r="X975" s="3"/>
      <c r="Y975" s="3"/>
      <c r="Z975" s="3"/>
      <c r="AA975" s="3"/>
      <c r="AB975" s="3"/>
      <c r="AC975" s="3"/>
      <c r="AD975" s="3"/>
      <c r="AE975" s="3"/>
    </row>
    <row r="976" spans="1:31">
      <c r="A976" t="s">
        <v>70</v>
      </c>
      <c r="B976" t="s">
        <v>71</v>
      </c>
      <c r="C976" t="s">
        <v>19</v>
      </c>
      <c r="D976" t="s">
        <v>35</v>
      </c>
      <c r="E976" s="3"/>
      <c r="F976" s="3">
        <v>7849.13870201561</v>
      </c>
      <c r="G976" s="3">
        <v>8062.38787544685</v>
      </c>
      <c r="H976" s="3">
        <v>9889.49250990679</v>
      </c>
      <c r="I976" s="3">
        <v>12228.4634992809</v>
      </c>
      <c r="J976" s="3">
        <v>14980.1966453145</v>
      </c>
      <c r="K976" s="3">
        <v>18047.1870259999</v>
      </c>
      <c r="L976" s="3">
        <v>21374.5882185468</v>
      </c>
      <c r="M976" s="3">
        <v>24777.4577600709</v>
      </c>
      <c r="N976" s="3">
        <v>28276.4493659513</v>
      </c>
      <c r="O976" s="3">
        <v>31937.5860745173</v>
      </c>
      <c r="P976" s="3">
        <v>35795.2830178682</v>
      </c>
      <c r="Q976" s="3">
        <v>39730.7866725009</v>
      </c>
      <c r="R976" s="3">
        <v>43689.001155681</v>
      </c>
      <c r="S976" s="3">
        <v>47587.3355770508</v>
      </c>
      <c r="T976" s="3">
        <v>51389.6369336845</v>
      </c>
      <c r="U976" s="3">
        <v>55089.333347995</v>
      </c>
      <c r="V976" s="3">
        <v>58664.8090621473</v>
      </c>
      <c r="W976" s="3">
        <v>62289.2897021516</v>
      </c>
      <c r="X976" s="3"/>
      <c r="Y976" s="3"/>
      <c r="Z976" s="3"/>
      <c r="AA976" s="3"/>
      <c r="AB976" s="3"/>
      <c r="AC976" s="3"/>
      <c r="AD976" s="3"/>
      <c r="AE976" s="3"/>
    </row>
    <row r="977" spans="1:31">
      <c r="A977" t="s">
        <v>70</v>
      </c>
      <c r="B977" t="s">
        <v>71</v>
      </c>
      <c r="C977" t="s">
        <v>42</v>
      </c>
      <c r="D977" t="s">
        <v>25</v>
      </c>
      <c r="E977" s="3"/>
      <c r="F977" s="3">
        <v>141.687790094629</v>
      </c>
      <c r="G977" s="3">
        <v>142.863222235461</v>
      </c>
      <c r="H977" s="3">
        <v>152.203831677747</v>
      </c>
      <c r="I977" s="3">
        <v>163.314206855613</v>
      </c>
      <c r="J977" s="3">
        <v>180.204951238758</v>
      </c>
      <c r="K977" s="3">
        <v>199.345383896736</v>
      </c>
      <c r="L977" s="3">
        <v>220.342188718737</v>
      </c>
      <c r="M977" s="3">
        <v>241.42523332616</v>
      </c>
      <c r="N977" s="3">
        <v>263.90974872519</v>
      </c>
      <c r="O977" s="3">
        <v>289.011277258091</v>
      </c>
      <c r="P977" s="3">
        <v>315.581385482071</v>
      </c>
      <c r="Q977" s="3">
        <v>342.751169709875</v>
      </c>
      <c r="R977" s="3">
        <v>369.560329518944</v>
      </c>
      <c r="S977" s="3">
        <v>395.866228348285</v>
      </c>
      <c r="T977" s="3">
        <v>422.114134809548</v>
      </c>
      <c r="U977" s="3">
        <v>449.00761341278</v>
      </c>
      <c r="V977" s="3">
        <v>476.727321114105</v>
      </c>
      <c r="W977" s="3">
        <v>504.41245638404</v>
      </c>
      <c r="X977" s="3"/>
      <c r="Y977" s="3"/>
      <c r="Z977" s="3"/>
      <c r="AA977" s="3"/>
      <c r="AB977" s="3"/>
      <c r="AC977" s="3"/>
      <c r="AD977" s="3"/>
      <c r="AE977" s="3"/>
    </row>
    <row r="978" spans="1:31">
      <c r="A978" t="s">
        <v>70</v>
      </c>
      <c r="B978" t="s">
        <v>71</v>
      </c>
      <c r="C978" t="s">
        <v>42</v>
      </c>
      <c r="D978" t="s">
        <v>27</v>
      </c>
      <c r="E978" s="3"/>
      <c r="F978" s="3">
        <v>1373.27953759854</v>
      </c>
      <c r="G978" s="3">
        <v>1384.72870754633</v>
      </c>
      <c r="H978" s="3">
        <v>1478.44410009414</v>
      </c>
      <c r="I978" s="3">
        <v>1588.7209613467</v>
      </c>
      <c r="J978" s="3">
        <v>1755.96249890179</v>
      </c>
      <c r="K978" s="3">
        <v>1944.22810778655</v>
      </c>
      <c r="L978" s="3">
        <v>2149.78757144188</v>
      </c>
      <c r="M978" s="3">
        <v>2355.62829153302</v>
      </c>
      <c r="N978" s="3">
        <v>2574.87452867121</v>
      </c>
      <c r="O978" s="3">
        <v>2819.62914128596</v>
      </c>
      <c r="P978" s="3">
        <v>3078.23821768739</v>
      </c>
      <c r="Q978" s="3">
        <v>3342.54325992717</v>
      </c>
      <c r="R978" s="3">
        <v>3603.18792070671</v>
      </c>
      <c r="S978" s="3">
        <v>3858.76871382563</v>
      </c>
      <c r="T978" s="3">
        <v>4113.71517232103</v>
      </c>
      <c r="U978" s="3">
        <v>4374.95656582701</v>
      </c>
      <c r="V978" s="3">
        <v>4644.27279278399</v>
      </c>
      <c r="W978" s="3">
        <v>4913.17758030681</v>
      </c>
      <c r="X978" s="3"/>
      <c r="Y978" s="3"/>
      <c r="Z978" s="3"/>
      <c r="AA978" s="3"/>
      <c r="AB978" s="3"/>
      <c r="AC978" s="3"/>
      <c r="AD978" s="3"/>
      <c r="AE978" s="3"/>
    </row>
    <row r="979" spans="1:31">
      <c r="A979" t="s">
        <v>70</v>
      </c>
      <c r="B979" t="s">
        <v>71</v>
      </c>
      <c r="C979" t="s">
        <v>42</v>
      </c>
      <c r="D979" t="s">
        <v>29</v>
      </c>
      <c r="E979" s="3"/>
      <c r="F979" s="3">
        <v>184.938201545104</v>
      </c>
      <c r="G979" s="3">
        <v>186.475267013954</v>
      </c>
      <c r="H979" s="3">
        <v>209.500543478086</v>
      </c>
      <c r="I979" s="3">
        <v>236.423386917464</v>
      </c>
      <c r="J979" s="3">
        <v>273.80205643403</v>
      </c>
      <c r="K979" s="3">
        <v>317.116085456794</v>
      </c>
      <c r="L979" s="3">
        <v>366.166179315528</v>
      </c>
      <c r="M979" s="3">
        <v>418.280762148715</v>
      </c>
      <c r="N979" s="3">
        <v>475.868841157388</v>
      </c>
      <c r="O979" s="3">
        <v>541.531681732269</v>
      </c>
      <c r="P979" s="3">
        <v>613.517070370694</v>
      </c>
      <c r="Q979" s="3">
        <v>690.423459496481</v>
      </c>
      <c r="R979" s="3">
        <v>770.371593275733</v>
      </c>
      <c r="S979" s="3">
        <v>852.969737852724</v>
      </c>
      <c r="T979" s="3">
        <v>939.115227649257</v>
      </c>
      <c r="U979" s="3">
        <v>1030.42445734944</v>
      </c>
      <c r="V979" s="3">
        <v>1127.46614457299</v>
      </c>
      <c r="W979" s="3">
        <v>1228.2943950767</v>
      </c>
      <c r="X979" s="3"/>
      <c r="Y979" s="3"/>
      <c r="Z979" s="3"/>
      <c r="AA979" s="3"/>
      <c r="AB979" s="3"/>
      <c r="AC979" s="3"/>
      <c r="AD979" s="3"/>
      <c r="AE979" s="3"/>
    </row>
    <row r="980" spans="1:31">
      <c r="A980" t="s">
        <v>70</v>
      </c>
      <c r="B980" t="s">
        <v>71</v>
      </c>
      <c r="C980" t="s">
        <v>42</v>
      </c>
      <c r="D980" t="s">
        <v>35</v>
      </c>
      <c r="E980" s="3"/>
      <c r="F980" s="3">
        <v>2306.58427230683</v>
      </c>
      <c r="G980" s="3">
        <v>2325.82407021821</v>
      </c>
      <c r="H980" s="3">
        <v>2483.76906822811</v>
      </c>
      <c r="I980" s="3">
        <v>2669.43083179769</v>
      </c>
      <c r="J980" s="3">
        <v>2950.93054985946</v>
      </c>
      <c r="K980" s="3">
        <v>3267.61050831672</v>
      </c>
      <c r="L980" s="3">
        <v>3613.21923983938</v>
      </c>
      <c r="M980" s="3">
        <v>3959.20647514082</v>
      </c>
      <c r="N980" s="3">
        <v>4327.6797226036</v>
      </c>
      <c r="O980" s="3">
        <v>4739.02158145595</v>
      </c>
      <c r="P980" s="3">
        <v>5173.56939683054</v>
      </c>
      <c r="Q980" s="3">
        <v>5617.66457036295</v>
      </c>
      <c r="R980" s="3">
        <v>6055.58374977434</v>
      </c>
      <c r="S980" s="3">
        <v>6484.96605782609</v>
      </c>
      <c r="T980" s="3">
        <v>6913.27069286942</v>
      </c>
      <c r="U980" s="3">
        <v>7352.15482076022</v>
      </c>
      <c r="V980" s="3">
        <v>7804.61288610191</v>
      </c>
      <c r="W980" s="3">
        <v>8256.36696330915</v>
      </c>
      <c r="X980" s="3"/>
      <c r="Y980" s="3"/>
      <c r="Z980" s="3"/>
      <c r="AA980" s="3"/>
      <c r="AB980" s="3"/>
      <c r="AC980" s="3"/>
      <c r="AD980" s="3"/>
      <c r="AE980" s="3"/>
    </row>
    <row r="981" spans="1:31">
      <c r="A981" t="s">
        <v>70</v>
      </c>
      <c r="B981" t="s">
        <v>71</v>
      </c>
      <c r="C981" t="s">
        <v>55</v>
      </c>
      <c r="D981" t="s">
        <v>25</v>
      </c>
      <c r="E981" s="3"/>
      <c r="F981" s="3">
        <v>35.4475407066974</v>
      </c>
      <c r="G981" s="3">
        <v>35.5441330957901</v>
      </c>
      <c r="H981" s="3">
        <v>43.1393428259865</v>
      </c>
      <c r="I981" s="3">
        <v>53.547905857631</v>
      </c>
      <c r="J981" s="3">
        <v>63.6621153576568</v>
      </c>
      <c r="K981" s="3">
        <v>72.8415024719835</v>
      </c>
      <c r="L981" s="3">
        <v>80.5871101953164</v>
      </c>
      <c r="M981" s="3">
        <v>86.6956679756321</v>
      </c>
      <c r="N981" s="3">
        <v>91.6163704098609</v>
      </c>
      <c r="O981" s="3">
        <v>95.4845090457432</v>
      </c>
      <c r="P981" s="3">
        <v>98.5686675962804</v>
      </c>
      <c r="Q981" s="3">
        <v>100.819750113935</v>
      </c>
      <c r="R981" s="3">
        <v>102.138676089195</v>
      </c>
      <c r="S981" s="3">
        <v>102.793140620628</v>
      </c>
      <c r="T981" s="3">
        <v>102.933763854979</v>
      </c>
      <c r="U981" s="3">
        <v>102.671400443023</v>
      </c>
      <c r="V981" s="3">
        <v>101.972949497054</v>
      </c>
      <c r="W981" s="3">
        <v>100.789537223142</v>
      </c>
      <c r="X981" s="3"/>
      <c r="Y981" s="3"/>
      <c r="Z981" s="3"/>
      <c r="AA981" s="3"/>
      <c r="AB981" s="3"/>
      <c r="AC981" s="3"/>
      <c r="AD981" s="3"/>
      <c r="AE981" s="3"/>
    </row>
    <row r="982" spans="1:31">
      <c r="A982" t="s">
        <v>70</v>
      </c>
      <c r="B982" t="s">
        <v>71</v>
      </c>
      <c r="C982" t="s">
        <v>55</v>
      </c>
      <c r="D982" t="s">
        <v>27</v>
      </c>
      <c r="E982" s="3"/>
      <c r="F982" s="3">
        <v>789.452527098456</v>
      </c>
      <c r="G982" s="3">
        <v>791.603737144271</v>
      </c>
      <c r="H982" s="3">
        <v>960.756727614311</v>
      </c>
      <c r="I982" s="3">
        <v>1192.56593708206</v>
      </c>
      <c r="J982" s="3">
        <v>1417.8195961572</v>
      </c>
      <c r="K982" s="3">
        <v>1622.25381670246</v>
      </c>
      <c r="L982" s="3">
        <v>1794.75632235423</v>
      </c>
      <c r="M982" s="3">
        <v>1930.80007265271</v>
      </c>
      <c r="N982" s="3">
        <v>2040.38908487628</v>
      </c>
      <c r="O982" s="3">
        <v>2126.53643841292</v>
      </c>
      <c r="P982" s="3">
        <v>2195.22376377182</v>
      </c>
      <c r="Q982" s="3">
        <v>2245.35764462335</v>
      </c>
      <c r="R982" s="3">
        <v>2274.73145796743</v>
      </c>
      <c r="S982" s="3">
        <v>2289.30704397242</v>
      </c>
      <c r="T982" s="3">
        <v>2292.43886540527</v>
      </c>
      <c r="U982" s="3">
        <v>2286.59576728175</v>
      </c>
      <c r="V982" s="3">
        <v>2271.04055940676</v>
      </c>
      <c r="W982" s="3">
        <v>2244.68477303589</v>
      </c>
      <c r="X982" s="3"/>
      <c r="Y982" s="3"/>
      <c r="Z982" s="3"/>
      <c r="AA982" s="3"/>
      <c r="AB982" s="3"/>
      <c r="AC982" s="3"/>
      <c r="AD982" s="3"/>
      <c r="AE982" s="3"/>
    </row>
    <row r="983" spans="1:31">
      <c r="A983" t="s">
        <v>70</v>
      </c>
      <c r="B983" t="s">
        <v>71</v>
      </c>
      <c r="C983" t="s">
        <v>55</v>
      </c>
      <c r="D983" t="s">
        <v>29</v>
      </c>
      <c r="E983" s="3"/>
      <c r="F983" s="3">
        <v>106.784860657713</v>
      </c>
      <c r="G983" s="3">
        <v>107.075842898067</v>
      </c>
      <c r="H983" s="3">
        <v>136.845788423493</v>
      </c>
      <c r="I983" s="3">
        <v>178.415487541535</v>
      </c>
      <c r="J983" s="3">
        <v>222.28201943479</v>
      </c>
      <c r="K983" s="3">
        <v>265.965814369045</v>
      </c>
      <c r="L983" s="3">
        <v>307.117460468701</v>
      </c>
      <c r="M983" s="3">
        <v>344.242886123798</v>
      </c>
      <c r="N983" s="3">
        <v>378.413114768079</v>
      </c>
      <c r="O983" s="3">
        <v>409.639444030064</v>
      </c>
      <c r="P983" s="3">
        <v>438.61272437172</v>
      </c>
      <c r="Q983" s="3">
        <v>464.731030739696</v>
      </c>
      <c r="R983" s="3">
        <v>487.122686850778</v>
      </c>
      <c r="S983" s="3">
        <v>506.660534405391</v>
      </c>
      <c r="T983" s="3">
        <v>523.792671799385</v>
      </c>
      <c r="U983" s="3">
        <v>538.854713504892</v>
      </c>
      <c r="V983" s="3">
        <v>551.474571653604</v>
      </c>
      <c r="W983" s="3">
        <v>561.171193258972</v>
      </c>
      <c r="X983" s="3"/>
      <c r="Y983" s="3"/>
      <c r="Z983" s="3"/>
      <c r="AA983" s="3"/>
      <c r="AB983" s="3"/>
      <c r="AC983" s="3"/>
      <c r="AD983" s="3"/>
      <c r="AE983" s="3"/>
    </row>
    <row r="984" spans="1:31">
      <c r="A984" t="s">
        <v>70</v>
      </c>
      <c r="B984" t="s">
        <v>71</v>
      </c>
      <c r="C984" t="s">
        <v>55</v>
      </c>
      <c r="D984" t="s">
        <v>35</v>
      </c>
      <c r="E984" s="3"/>
      <c r="F984" s="3">
        <v>770.731932194847</v>
      </c>
      <c r="G984" s="3">
        <v>772.832129759939</v>
      </c>
      <c r="H984" s="3">
        <v>937.973929559702</v>
      </c>
      <c r="I984" s="3">
        <v>1164.28615706031</v>
      </c>
      <c r="J984" s="3">
        <v>1384.19828848514</v>
      </c>
      <c r="K984" s="3">
        <v>1583.78468082555</v>
      </c>
      <c r="L984" s="3">
        <v>1752.19656745045</v>
      </c>
      <c r="M984" s="3">
        <v>1885.01425937165</v>
      </c>
      <c r="N984" s="3">
        <v>1992.00454471386</v>
      </c>
      <c r="O984" s="3">
        <v>2076.10905254134</v>
      </c>
      <c r="P984" s="3">
        <v>2143.16756863189</v>
      </c>
      <c r="Q984" s="3">
        <v>2192.11260526271</v>
      </c>
      <c r="R984" s="3">
        <v>2220.78986594337</v>
      </c>
      <c r="S984" s="3">
        <v>2235.01981540695</v>
      </c>
      <c r="T984" s="3">
        <v>2238.07737073975</v>
      </c>
      <c r="U984" s="3">
        <v>2232.37283227523</v>
      </c>
      <c r="V984" s="3">
        <v>2217.18649109618</v>
      </c>
      <c r="W984" s="3">
        <v>2191.45568974097</v>
      </c>
      <c r="X984" s="3"/>
      <c r="Y984" s="3"/>
      <c r="Z984" s="3"/>
      <c r="AA984" s="3"/>
      <c r="AB984" s="3"/>
      <c r="AC984" s="3"/>
      <c r="AD984" s="3"/>
      <c r="AE984" s="3"/>
    </row>
    <row r="985" spans="1:31">
      <c r="A985" t="s">
        <v>70</v>
      </c>
      <c r="B985" t="s">
        <v>71</v>
      </c>
      <c r="C985" t="s">
        <v>34</v>
      </c>
      <c r="D985" t="s">
        <v>25</v>
      </c>
      <c r="E985" s="3"/>
      <c r="F985" s="3">
        <v>18.1691875037172</v>
      </c>
      <c r="G985" s="3">
        <v>18.0765349314294</v>
      </c>
      <c r="H985" s="3">
        <v>19.8658489513833</v>
      </c>
      <c r="I985" s="3">
        <v>21.5468655360813</v>
      </c>
      <c r="J985" s="3">
        <v>24.7791763095356</v>
      </c>
      <c r="K985" s="3">
        <v>29.4152251000912</v>
      </c>
      <c r="L985" s="3">
        <v>35.3536281143098</v>
      </c>
      <c r="M985" s="3">
        <v>42.299028710584</v>
      </c>
      <c r="N985" s="3">
        <v>50.0122588557182</v>
      </c>
      <c r="O985" s="3">
        <v>58.4713317029427</v>
      </c>
      <c r="P985" s="3">
        <v>67.5550752967262</v>
      </c>
      <c r="Q985" s="3">
        <v>76.9688658903538</v>
      </c>
      <c r="R985" s="3">
        <v>86.4249200894388</v>
      </c>
      <c r="S985" s="3">
        <v>95.7256005713507</v>
      </c>
      <c r="T985" s="3">
        <v>104.749491082261</v>
      </c>
      <c r="U985" s="3">
        <v>113.3695565075</v>
      </c>
      <c r="V985" s="3">
        <v>121.460227522182</v>
      </c>
      <c r="W985" s="3">
        <v>128.861977338077</v>
      </c>
      <c r="X985" s="3"/>
      <c r="Y985" s="3"/>
      <c r="Z985" s="3"/>
      <c r="AA985" s="3"/>
      <c r="AB985" s="3"/>
      <c r="AC985" s="3"/>
      <c r="AD985" s="3"/>
      <c r="AE985" s="3"/>
    </row>
    <row r="986" spans="1:31">
      <c r="A986" t="s">
        <v>70</v>
      </c>
      <c r="B986" t="s">
        <v>71</v>
      </c>
      <c r="C986" t="s">
        <v>34</v>
      </c>
      <c r="D986" t="s">
        <v>27</v>
      </c>
      <c r="E986" s="3"/>
      <c r="F986" s="3">
        <v>216.296209608764</v>
      </c>
      <c r="G986" s="3">
        <v>215.193221366045</v>
      </c>
      <c r="H986" s="3">
        <v>236.960456359343</v>
      </c>
      <c r="I986" s="3">
        <v>257.517362217572</v>
      </c>
      <c r="J986" s="3">
        <v>296.729872509461</v>
      </c>
      <c r="K986" s="3">
        <v>352.936766652986</v>
      </c>
      <c r="L986" s="3">
        <v>425.018052011826</v>
      </c>
      <c r="M986" s="3">
        <v>509.507742290255</v>
      </c>
      <c r="N986" s="3">
        <v>603.590255684881</v>
      </c>
      <c r="O986" s="3">
        <v>707.053781423518</v>
      </c>
      <c r="P986" s="3">
        <v>818.482739265402</v>
      </c>
      <c r="Q986" s="3">
        <v>934.34459840149</v>
      </c>
      <c r="R986" s="3">
        <v>1051.16236695989</v>
      </c>
      <c r="S986" s="3">
        <v>1166.53057420953</v>
      </c>
      <c r="T986" s="3">
        <v>1278.95582928353</v>
      </c>
      <c r="U986" s="3">
        <v>1386.8646068702</v>
      </c>
      <c r="V986" s="3">
        <v>1488.68942158992</v>
      </c>
      <c r="W986" s="3">
        <v>1582.434</v>
      </c>
      <c r="X986" s="3"/>
      <c r="Y986" s="3"/>
      <c r="Z986" s="3"/>
      <c r="AA986" s="3"/>
      <c r="AB986" s="3"/>
      <c r="AC986" s="3"/>
      <c r="AD986" s="3"/>
      <c r="AE986" s="3"/>
    </row>
    <row r="987" spans="1:31">
      <c r="A987" t="s">
        <v>70</v>
      </c>
      <c r="B987" t="s">
        <v>71</v>
      </c>
      <c r="C987" t="s">
        <v>34</v>
      </c>
      <c r="D987" t="s">
        <v>29</v>
      </c>
      <c r="E987" s="3"/>
      <c r="F987" s="3">
        <v>27.1111627293749</v>
      </c>
      <c r="G987" s="3">
        <v>26.9729111447029</v>
      </c>
      <c r="H987" s="3">
        <v>31.5474536989339</v>
      </c>
      <c r="I987" s="3">
        <v>36.2906111725514</v>
      </c>
      <c r="J987" s="3">
        <v>44.1284762010708</v>
      </c>
      <c r="K987" s="3">
        <v>55.2370978238845</v>
      </c>
      <c r="L987" s="3">
        <v>69.8296770318181</v>
      </c>
      <c r="M987" s="3">
        <v>87.6807907936437</v>
      </c>
      <c r="N987" s="3">
        <v>108.573995956974</v>
      </c>
      <c r="O987" s="3">
        <v>132.69375699714</v>
      </c>
      <c r="P987" s="3">
        <v>159.982645716854</v>
      </c>
      <c r="Q987" s="3">
        <v>189.908840653317</v>
      </c>
      <c r="R987" s="3">
        <v>221.842152647145</v>
      </c>
      <c r="S987" s="3">
        <v>255.278521548498</v>
      </c>
      <c r="T987" s="3">
        <v>289.845624079151</v>
      </c>
      <c r="U987" s="3">
        <v>325.10581151914</v>
      </c>
      <c r="V987" s="3">
        <v>360.573860241225</v>
      </c>
      <c r="W987" s="3">
        <v>395.6085</v>
      </c>
      <c r="X987" s="3"/>
      <c r="Y987" s="3"/>
      <c r="Z987" s="3"/>
      <c r="AA987" s="3"/>
      <c r="AB987" s="3"/>
      <c r="AC987" s="3"/>
      <c r="AD987" s="3"/>
      <c r="AE987" s="3"/>
    </row>
    <row r="988" spans="1:31">
      <c r="A988" t="s">
        <v>70</v>
      </c>
      <c r="B988" t="s">
        <v>71</v>
      </c>
      <c r="C988" t="s">
        <v>34</v>
      </c>
      <c r="D988" t="s">
        <v>35</v>
      </c>
      <c r="E988" s="3"/>
      <c r="F988" s="3">
        <v>509.264202887519</v>
      </c>
      <c r="G988" s="3">
        <v>506.667243702526</v>
      </c>
      <c r="H988" s="3">
        <v>556.353694689274</v>
      </c>
      <c r="I988" s="3">
        <v>602.925772246347</v>
      </c>
      <c r="J988" s="3">
        <v>692.790951181003</v>
      </c>
      <c r="K988" s="3">
        <v>821.718008246923</v>
      </c>
      <c r="L988" s="3">
        <v>986.778319873864</v>
      </c>
      <c r="M988" s="3">
        <v>1179.64322899916</v>
      </c>
      <c r="N988" s="3">
        <v>1393.5774854594</v>
      </c>
      <c r="O988" s="3">
        <v>1627.91488687354</v>
      </c>
      <c r="P988" s="3">
        <v>1879.23218543787</v>
      </c>
      <c r="Q988" s="3">
        <v>2139.29653570816</v>
      </c>
      <c r="R988" s="3">
        <v>2400.09271295067</v>
      </c>
      <c r="S988" s="3">
        <v>2656.13382521912</v>
      </c>
      <c r="T988" s="3">
        <v>2904.06467963421</v>
      </c>
      <c r="U988" s="3">
        <v>3140.3858366223</v>
      </c>
      <c r="V988" s="3">
        <v>3361.6503508879</v>
      </c>
      <c r="W988" s="3">
        <v>3563.48402266192</v>
      </c>
      <c r="X988" s="3"/>
      <c r="Y988" s="3"/>
      <c r="Z988" s="3"/>
      <c r="AA988" s="3"/>
      <c r="AB988" s="3"/>
      <c r="AC988" s="3"/>
      <c r="AD988" s="3"/>
      <c r="AE988" s="3"/>
    </row>
    <row r="989" spans="1:31">
      <c r="A989" t="s">
        <v>70</v>
      </c>
      <c r="B989" t="s">
        <v>71</v>
      </c>
      <c r="C989" t="s">
        <v>45</v>
      </c>
      <c r="D989" t="s">
        <v>25</v>
      </c>
      <c r="E989" s="3"/>
      <c r="F989" s="3">
        <v>56.8587682352246</v>
      </c>
      <c r="G989" s="3">
        <v>56.7234962564059</v>
      </c>
      <c r="H989" s="3">
        <v>67.61680067194</v>
      </c>
      <c r="I989" s="3">
        <v>72.7817512737921</v>
      </c>
      <c r="J989" s="3">
        <v>80.1267175055841</v>
      </c>
      <c r="K989" s="3">
        <v>89.3855825704387</v>
      </c>
      <c r="L989" s="3">
        <v>99.7843662893463</v>
      </c>
      <c r="M989" s="3">
        <v>110.416249606131</v>
      </c>
      <c r="N989" s="3">
        <v>121.127028236426</v>
      </c>
      <c r="O989" s="3">
        <v>131.818114111066</v>
      </c>
      <c r="P989" s="3">
        <v>141.980626871318</v>
      </c>
      <c r="Q989" s="3">
        <v>150.862654104744</v>
      </c>
      <c r="R989" s="3">
        <v>158.287939672737</v>
      </c>
      <c r="S989" s="3">
        <v>164.113804914774</v>
      </c>
      <c r="T989" s="3">
        <v>168.029949891954</v>
      </c>
      <c r="U989" s="3">
        <v>170.473174868316</v>
      </c>
      <c r="V989" s="3">
        <v>171.59109369937</v>
      </c>
      <c r="W989" s="3">
        <v>171.129388778989</v>
      </c>
      <c r="X989" s="3"/>
      <c r="Y989" s="3"/>
      <c r="Z989" s="3"/>
      <c r="AA989" s="3"/>
      <c r="AB989" s="3"/>
      <c r="AC989" s="3"/>
      <c r="AD989" s="3"/>
      <c r="AE989" s="3"/>
    </row>
    <row r="990" spans="1:31">
      <c r="A990" t="s">
        <v>70</v>
      </c>
      <c r="B990" t="s">
        <v>71</v>
      </c>
      <c r="C990" t="s">
        <v>45</v>
      </c>
      <c r="D990" t="s">
        <v>27</v>
      </c>
      <c r="E990" s="3"/>
      <c r="F990" s="3">
        <v>431.664144747695</v>
      </c>
      <c r="G990" s="3">
        <v>430.750072279108</v>
      </c>
      <c r="H990" s="3">
        <v>524.036968406831</v>
      </c>
      <c r="I990" s="3">
        <v>576.052000639025</v>
      </c>
      <c r="J990" s="3">
        <v>646.789434660654</v>
      </c>
      <c r="K990" s="3">
        <v>735.272327724714</v>
      </c>
      <c r="L990" s="3">
        <v>835.835220279697</v>
      </c>
      <c r="M990" s="3">
        <v>941.375867477297</v>
      </c>
      <c r="N990" s="3">
        <v>1050.6756407178</v>
      </c>
      <c r="O990" s="3">
        <v>1162.93169956062</v>
      </c>
      <c r="P990" s="3">
        <v>1273.71566527807</v>
      </c>
      <c r="Q990" s="3">
        <v>1376.01475217102</v>
      </c>
      <c r="R990" s="3">
        <v>1467.62008707794</v>
      </c>
      <c r="S990" s="3">
        <v>1546.52844613747</v>
      </c>
      <c r="T990" s="3">
        <v>1609.1398536897</v>
      </c>
      <c r="U990" s="3">
        <v>1658.5862675444</v>
      </c>
      <c r="V990" s="3">
        <v>1695.68323808642</v>
      </c>
      <c r="W990" s="3">
        <v>1717.2345</v>
      </c>
      <c r="X990" s="3"/>
      <c r="Y990" s="3"/>
      <c r="Z990" s="3"/>
      <c r="AA990" s="3"/>
      <c r="AB990" s="3"/>
      <c r="AC990" s="3"/>
      <c r="AD990" s="3"/>
      <c r="AE990" s="3"/>
    </row>
    <row r="991" spans="1:31">
      <c r="A991" t="s">
        <v>70</v>
      </c>
      <c r="B991" t="s">
        <v>71</v>
      </c>
      <c r="C991" t="s">
        <v>45</v>
      </c>
      <c r="D991" t="s">
        <v>29</v>
      </c>
      <c r="E991" s="3"/>
      <c r="F991" s="3">
        <v>52.6010537776553</v>
      </c>
      <c r="G991" s="3">
        <v>52.4937163101011</v>
      </c>
      <c r="H991" s="3">
        <v>68.0585573687936</v>
      </c>
      <c r="I991" s="3">
        <v>79.4461792730654</v>
      </c>
      <c r="J991" s="3">
        <v>94.3819249083865</v>
      </c>
      <c r="K991" s="3">
        <v>113.173447816842</v>
      </c>
      <c r="L991" s="3">
        <v>135.329701215552</v>
      </c>
      <c r="M991" s="3">
        <v>159.938814661572</v>
      </c>
      <c r="N991" s="3">
        <v>186.905569906541</v>
      </c>
      <c r="O991" s="3">
        <v>216.173285078521</v>
      </c>
      <c r="P991" s="3">
        <v>246.958174117155</v>
      </c>
      <c r="Q991" s="3">
        <v>277.810679148102</v>
      </c>
      <c r="R991" s="3">
        <v>308.063143070278</v>
      </c>
      <c r="S991" s="3">
        <v>337.021652691869</v>
      </c>
      <c r="T991" s="3">
        <v>363.567732289804</v>
      </c>
      <c r="U991" s="3">
        <v>388.039770632044</v>
      </c>
      <c r="V991" s="3">
        <v>410.31878939933</v>
      </c>
      <c r="W991" s="3">
        <v>429.308625</v>
      </c>
      <c r="X991" s="3"/>
      <c r="Y991" s="3"/>
      <c r="Z991" s="3"/>
      <c r="AA991" s="3"/>
      <c r="AB991" s="3"/>
      <c r="AC991" s="3"/>
      <c r="AD991" s="3"/>
      <c r="AE991" s="3"/>
    </row>
    <row r="992" spans="1:31">
      <c r="A992" t="s">
        <v>70</v>
      </c>
      <c r="B992" t="s">
        <v>71</v>
      </c>
      <c r="C992" t="s">
        <v>45</v>
      </c>
      <c r="D992" t="s">
        <v>35</v>
      </c>
      <c r="E992" s="3"/>
      <c r="F992" s="3">
        <v>1424.31908701708</v>
      </c>
      <c r="G992" s="3">
        <v>1421.31243146449</v>
      </c>
      <c r="H992" s="3">
        <v>1683.67323092123</v>
      </c>
      <c r="I992" s="3">
        <v>1802.85924808718</v>
      </c>
      <c r="J992" s="3">
        <v>1972.46284783376</v>
      </c>
      <c r="K992" s="3">
        <v>2185.64708970485</v>
      </c>
      <c r="L992" s="3">
        <v>2422.54741343096</v>
      </c>
      <c r="M992" s="3">
        <v>2661.12488291657</v>
      </c>
      <c r="N992" s="3">
        <v>2897.65833104577</v>
      </c>
      <c r="O992" s="3">
        <v>3129.89718632831</v>
      </c>
      <c r="P992" s="3">
        <v>3346.28970785061</v>
      </c>
      <c r="Q992" s="3">
        <v>3529.74259372423</v>
      </c>
      <c r="R992" s="3">
        <v>3676.81097324933</v>
      </c>
      <c r="S992" s="3">
        <v>3784.92674894775</v>
      </c>
      <c r="T992" s="3">
        <v>3848.01019641835</v>
      </c>
      <c r="U992" s="3">
        <v>3876.30055758728</v>
      </c>
      <c r="V992" s="3">
        <v>3873.92866821421</v>
      </c>
      <c r="W992" s="3">
        <v>3835.75111122101</v>
      </c>
      <c r="X992" s="3"/>
      <c r="Y992" s="3"/>
      <c r="Z992" s="3"/>
      <c r="AA992" s="3"/>
      <c r="AB992" s="3"/>
      <c r="AC992" s="3"/>
      <c r="AD992" s="3"/>
      <c r="AE992" s="3"/>
    </row>
    <row r="993" spans="1:31">
      <c r="A993" t="s">
        <v>70</v>
      </c>
      <c r="B993" t="s">
        <v>71</v>
      </c>
      <c r="C993" t="s">
        <v>56</v>
      </c>
      <c r="D993" t="s">
        <v>25</v>
      </c>
      <c r="E993" s="3"/>
      <c r="F993" s="3">
        <v>18.2874896924746</v>
      </c>
      <c r="G993" s="3">
        <v>18.5117040083874</v>
      </c>
      <c r="H993" s="3">
        <v>20.5268305847717</v>
      </c>
      <c r="I993" s="3">
        <v>22.6174965284106</v>
      </c>
      <c r="J993" s="3">
        <v>24.6638071599427</v>
      </c>
      <c r="K993" s="3">
        <v>26.8471799019049</v>
      </c>
      <c r="L993" s="3">
        <v>29.1001682938941</v>
      </c>
      <c r="M993" s="3">
        <v>31.263592707323</v>
      </c>
      <c r="N993" s="3">
        <v>33.3936306348982</v>
      </c>
      <c r="O993" s="3">
        <v>35.5893930798681</v>
      </c>
      <c r="P993" s="3">
        <v>37.8532755359952</v>
      </c>
      <c r="Q993" s="3">
        <v>40.0475401904989</v>
      </c>
      <c r="R993" s="3">
        <v>42.0961384338327</v>
      </c>
      <c r="S993" s="3">
        <v>43.9467090663851</v>
      </c>
      <c r="T993" s="3">
        <v>45.417311927804</v>
      </c>
      <c r="U993" s="3">
        <v>46.4462132168877</v>
      </c>
      <c r="V993" s="3">
        <v>47.0280991735271</v>
      </c>
      <c r="W993" s="3">
        <v>47.2740070503674</v>
      </c>
      <c r="X993" s="3"/>
      <c r="Y993" s="3"/>
      <c r="Z993" s="3"/>
      <c r="AA993" s="3"/>
      <c r="AB993" s="3"/>
      <c r="AC993" s="3"/>
      <c r="AD993" s="3"/>
      <c r="AE993" s="3"/>
    </row>
    <row r="994" spans="1:31">
      <c r="A994" t="s">
        <v>70</v>
      </c>
      <c r="B994" t="s">
        <v>71</v>
      </c>
      <c r="C994" t="s">
        <v>56</v>
      </c>
      <c r="D994" t="s">
        <v>27</v>
      </c>
      <c r="E994" s="3"/>
      <c r="F994" s="3">
        <v>272.514597727656</v>
      </c>
      <c r="G994" s="3">
        <v>275.909222289271</v>
      </c>
      <c r="H994" s="3">
        <v>310.875548303773</v>
      </c>
      <c r="I994" s="3">
        <v>346.475732106792</v>
      </c>
      <c r="J994" s="3">
        <v>382.121138442733</v>
      </c>
      <c r="K994" s="3">
        <v>420.24056899336</v>
      </c>
      <c r="L994" s="3">
        <v>460.060345715204</v>
      </c>
      <c r="M994" s="3">
        <v>499.142641635964</v>
      </c>
      <c r="N994" s="3">
        <v>538.192112165615</v>
      </c>
      <c r="O994" s="3">
        <v>578.769975575764</v>
      </c>
      <c r="P994" s="3">
        <v>620.974025982337</v>
      </c>
      <c r="Q994" s="3">
        <v>662.546685369527</v>
      </c>
      <c r="R994" s="3">
        <v>702.263945617489</v>
      </c>
      <c r="S994" s="3">
        <v>739.351416649997</v>
      </c>
      <c r="T994" s="3">
        <v>770.820221938681</v>
      </c>
      <c r="U994" s="3">
        <v>795.171335704003</v>
      </c>
      <c r="V994" s="3">
        <v>811.853341562405</v>
      </c>
      <c r="W994" s="3">
        <v>822.7098</v>
      </c>
      <c r="X994" s="3"/>
      <c r="Y994" s="3"/>
      <c r="Z994" s="3"/>
      <c r="AA994" s="3"/>
      <c r="AB994" s="3"/>
      <c r="AC994" s="3"/>
      <c r="AD994" s="3"/>
      <c r="AE994" s="3"/>
    </row>
    <row r="995" spans="1:31">
      <c r="A995" t="s">
        <v>70</v>
      </c>
      <c r="B995" t="s">
        <v>71</v>
      </c>
      <c r="C995" t="s">
        <v>56</v>
      </c>
      <c r="D995" t="s">
        <v>29</v>
      </c>
      <c r="E995" s="3"/>
      <c r="F995" s="3">
        <v>39.1373568942535</v>
      </c>
      <c r="G995" s="3">
        <v>39.6235586481953</v>
      </c>
      <c r="H995" s="3">
        <v>46.6539052861816</v>
      </c>
      <c r="I995" s="3">
        <v>54.2734153737744</v>
      </c>
      <c r="J995" s="3">
        <v>62.3768724526551</v>
      </c>
      <c r="K995" s="3">
        <v>71.3853474263167</v>
      </c>
      <c r="L995" s="3">
        <v>81.2062114770774</v>
      </c>
      <c r="M995" s="3">
        <v>91.4253597691308</v>
      </c>
      <c r="N995" s="3">
        <v>102.163942813887</v>
      </c>
      <c r="O995" s="3">
        <v>113.728068251924</v>
      </c>
      <c r="P995" s="3">
        <v>126.167649187845</v>
      </c>
      <c r="Q995" s="3">
        <v>139.041359766384</v>
      </c>
      <c r="R995" s="3">
        <v>152.070829286263</v>
      </c>
      <c r="S995" s="3">
        <v>165.045214403462</v>
      </c>
      <c r="T995" s="3">
        <v>177.224686791463</v>
      </c>
      <c r="U995" s="3">
        <v>188.143908387813</v>
      </c>
      <c r="V995" s="3">
        <v>197.526162025823</v>
      </c>
      <c r="W995" s="3">
        <v>205.67745</v>
      </c>
      <c r="X995" s="3"/>
      <c r="Y995" s="3"/>
      <c r="Z995" s="3"/>
      <c r="AA995" s="3"/>
      <c r="AB995" s="3"/>
      <c r="AC995" s="3"/>
      <c r="AD995" s="3"/>
      <c r="AE995" s="3"/>
    </row>
    <row r="996" spans="1:31">
      <c r="A996" t="s">
        <v>70</v>
      </c>
      <c r="B996" t="s">
        <v>71</v>
      </c>
      <c r="C996" t="s">
        <v>56</v>
      </c>
      <c r="D996" t="s">
        <v>35</v>
      </c>
      <c r="E996" s="3"/>
      <c r="F996" s="3">
        <v>754.085712579869</v>
      </c>
      <c r="G996" s="3">
        <v>763.520073702342</v>
      </c>
      <c r="H996" s="3">
        <v>850.772621111455</v>
      </c>
      <c r="I996" s="3">
        <v>936.483771364797</v>
      </c>
      <c r="J996" s="3">
        <v>1020.12805439732</v>
      </c>
      <c r="K996" s="3">
        <v>1107.94125110474</v>
      </c>
      <c r="L996" s="3">
        <v>1197.8634859909</v>
      </c>
      <c r="M996" s="3">
        <v>1283.54776565671</v>
      </c>
      <c r="N996" s="3">
        <v>1366.84625719949</v>
      </c>
      <c r="O996" s="3">
        <v>1451.74063134437</v>
      </c>
      <c r="P996" s="3">
        <v>1538.41969848167</v>
      </c>
      <c r="Q996" s="3">
        <v>1621.28177443997</v>
      </c>
      <c r="R996" s="3">
        <v>1697.51391594868</v>
      </c>
      <c r="S996" s="3">
        <v>1765.52087428362</v>
      </c>
      <c r="T996" s="3">
        <v>1818.54446613351</v>
      </c>
      <c r="U996" s="3">
        <v>1853.55045107911</v>
      </c>
      <c r="V996" s="3">
        <v>1869.87055926407</v>
      </c>
      <c r="W996" s="3">
        <v>1872.38219294963</v>
      </c>
      <c r="X996" s="3"/>
      <c r="Y996" s="3"/>
      <c r="Z996" s="3"/>
      <c r="AA996" s="3"/>
      <c r="AB996" s="3"/>
      <c r="AC996" s="3"/>
      <c r="AD996" s="3"/>
      <c r="AE996" s="3"/>
    </row>
    <row r="997" spans="1:31">
      <c r="A997" t="s">
        <v>70</v>
      </c>
      <c r="B997" t="s">
        <v>71</v>
      </c>
      <c r="C997" t="s">
        <v>64</v>
      </c>
      <c r="D997" t="s">
        <v>25</v>
      </c>
      <c r="E997" s="3"/>
      <c r="F997" s="3">
        <v>3.77389921610935</v>
      </c>
      <c r="G997" s="3">
        <v>3.81218996273306</v>
      </c>
      <c r="H997" s="3">
        <v>4.25464949658261</v>
      </c>
      <c r="I997" s="3">
        <v>4.49680423055888</v>
      </c>
      <c r="J997" s="3">
        <v>4.77609860346131</v>
      </c>
      <c r="K997" s="3">
        <v>5.06473986366339</v>
      </c>
      <c r="L997" s="3">
        <v>5.36469119251194</v>
      </c>
      <c r="M997" s="3">
        <v>5.66050845006021</v>
      </c>
      <c r="N997" s="3">
        <v>5.95392700821545</v>
      </c>
      <c r="O997" s="3">
        <v>6.25884994306855</v>
      </c>
      <c r="P997" s="3">
        <v>6.57500924351414</v>
      </c>
      <c r="Q997" s="3">
        <v>6.88466927465459</v>
      </c>
      <c r="R997" s="3">
        <v>7.17345124068699</v>
      </c>
      <c r="S997" s="3">
        <v>7.40387378852584</v>
      </c>
      <c r="T997" s="3">
        <v>7.55824818521694</v>
      </c>
      <c r="U997" s="3">
        <v>7.63309028639054</v>
      </c>
      <c r="V997" s="3">
        <v>7.65010899158131</v>
      </c>
      <c r="W997" s="3">
        <v>7.62846709482297</v>
      </c>
      <c r="X997" s="3"/>
      <c r="Y997" s="3"/>
      <c r="Z997" s="3"/>
      <c r="AA997" s="3"/>
      <c r="AB997" s="3"/>
      <c r="AC997" s="3"/>
      <c r="AD997" s="3"/>
      <c r="AE997" s="3"/>
    </row>
    <row r="998" spans="1:31">
      <c r="A998" t="s">
        <v>70</v>
      </c>
      <c r="B998" t="s">
        <v>71</v>
      </c>
      <c r="C998" t="s">
        <v>64</v>
      </c>
      <c r="D998" t="s">
        <v>27</v>
      </c>
      <c r="E998" s="3"/>
      <c r="F998" s="3">
        <v>146.554099490224</v>
      </c>
      <c r="G998" s="3">
        <v>148.041067098234</v>
      </c>
      <c r="H998" s="3">
        <v>166.803079181165</v>
      </c>
      <c r="I998" s="3">
        <v>177.966354357018</v>
      </c>
      <c r="J998" s="3">
        <v>190.793084302322</v>
      </c>
      <c r="K998" s="3">
        <v>204.204068413713</v>
      </c>
      <c r="L998" s="3">
        <v>218.289599911874</v>
      </c>
      <c r="M998" s="3">
        <v>232.428119551823</v>
      </c>
      <c r="N998" s="3">
        <v>246.686923540522</v>
      </c>
      <c r="O998" s="3">
        <v>261.644543289219</v>
      </c>
      <c r="P998" s="3">
        <v>277.302489797432</v>
      </c>
      <c r="Q998" s="3">
        <v>292.918689493622</v>
      </c>
      <c r="R998" s="3">
        <v>307.868796624933</v>
      </c>
      <c r="S998" s="3">
        <v>320.507021668579</v>
      </c>
      <c r="T998" s="3">
        <v>329.996062598918</v>
      </c>
      <c r="U998" s="3">
        <v>336.097798610546</v>
      </c>
      <c r="V998" s="3">
        <v>339.687580406584</v>
      </c>
      <c r="W998" s="3">
        <v>341.559</v>
      </c>
      <c r="X998" s="3"/>
      <c r="Y998" s="3"/>
      <c r="Z998" s="3"/>
      <c r="AA998" s="3"/>
      <c r="AB998" s="3"/>
      <c r="AC998" s="3"/>
      <c r="AD998" s="3"/>
      <c r="AE998" s="3"/>
    </row>
    <row r="999" spans="1:31">
      <c r="A999" t="s">
        <v>70</v>
      </c>
      <c r="B999" t="s">
        <v>71</v>
      </c>
      <c r="C999" t="s">
        <v>64</v>
      </c>
      <c r="D999" t="s">
        <v>29</v>
      </c>
      <c r="E999" s="3"/>
      <c r="F999" s="3">
        <v>27.2554238649432</v>
      </c>
      <c r="G999" s="3">
        <v>27.5319629216513</v>
      </c>
      <c r="H999" s="3">
        <v>31.6887024995246</v>
      </c>
      <c r="I999" s="3">
        <v>34.5216065204491</v>
      </c>
      <c r="J999" s="3">
        <v>37.7731818758977</v>
      </c>
      <c r="K999" s="3">
        <v>41.2454193407783</v>
      </c>
      <c r="L999" s="3">
        <v>44.9639315471551</v>
      </c>
      <c r="M999" s="3">
        <v>48.806298407438</v>
      </c>
      <c r="N999" s="3">
        <v>52.7875564744501</v>
      </c>
      <c r="O999" s="3">
        <v>57.0352623861023</v>
      </c>
      <c r="P999" s="3">
        <v>61.5581406101526</v>
      </c>
      <c r="Q999" s="3">
        <v>66.1968966098054</v>
      </c>
      <c r="R999" s="3">
        <v>70.8074345499543</v>
      </c>
      <c r="S999" s="3">
        <v>74.9966536860669</v>
      </c>
      <c r="T999" s="3">
        <v>78.5375266864593</v>
      </c>
      <c r="U999" s="3">
        <v>81.3346241856513</v>
      </c>
      <c r="V999" s="3">
        <v>83.5626176705329</v>
      </c>
      <c r="W999" s="3">
        <v>85.38975</v>
      </c>
      <c r="X999" s="3"/>
      <c r="Y999" s="3"/>
      <c r="Z999" s="3"/>
      <c r="AA999" s="3"/>
      <c r="AB999" s="3"/>
      <c r="AC999" s="3"/>
      <c r="AD999" s="3"/>
      <c r="AE999" s="3"/>
    </row>
    <row r="1000" spans="1:31">
      <c r="A1000" t="s">
        <v>70</v>
      </c>
      <c r="B1000" t="s">
        <v>71</v>
      </c>
      <c r="C1000" t="s">
        <v>64</v>
      </c>
      <c r="D1000" t="s">
        <v>35</v>
      </c>
      <c r="E1000" s="3"/>
      <c r="F1000" s="3">
        <v>412.917201293667</v>
      </c>
      <c r="G1000" s="3">
        <v>417.106742939034</v>
      </c>
      <c r="H1000" s="3">
        <v>463.938271322253</v>
      </c>
      <c r="I1000" s="3">
        <v>488.673841412423</v>
      </c>
      <c r="J1000" s="3">
        <v>517.251817094216</v>
      </c>
      <c r="K1000" s="3">
        <v>546.631191722624</v>
      </c>
      <c r="L1000" s="3">
        <v>577.012708895614</v>
      </c>
      <c r="M1000" s="3">
        <v>606.728371998117</v>
      </c>
      <c r="N1000" s="3">
        <v>635.968149451262</v>
      </c>
      <c r="O1000" s="3">
        <v>666.214606767713</v>
      </c>
      <c r="P1000" s="3">
        <v>697.426500959053</v>
      </c>
      <c r="Q1000" s="3">
        <v>727.716641231723</v>
      </c>
      <c r="R1000" s="3">
        <v>755.57775213438</v>
      </c>
      <c r="S1000" s="3">
        <v>777.099104542895</v>
      </c>
      <c r="T1000" s="3">
        <v>790.495689215865</v>
      </c>
      <c r="U1000" s="3">
        <v>795.489111103064</v>
      </c>
      <c r="V1000" s="3">
        <v>794.422310601835</v>
      </c>
      <c r="W1000" s="3">
        <v>789.342532905177</v>
      </c>
      <c r="X1000" s="3"/>
      <c r="Y1000" s="3"/>
      <c r="Z1000" s="3"/>
      <c r="AA1000" s="3"/>
      <c r="AB1000" s="3"/>
      <c r="AC1000" s="3"/>
      <c r="AD1000" s="3"/>
      <c r="AE1000" s="3"/>
    </row>
    <row r="1001" spans="1:31">
      <c r="A1001" t="s">
        <v>70</v>
      </c>
      <c r="B1001" t="s">
        <v>71</v>
      </c>
      <c r="C1001" t="s">
        <v>40</v>
      </c>
      <c r="D1001" t="s">
        <v>25</v>
      </c>
      <c r="E1001" s="3"/>
      <c r="F1001" s="3">
        <v>149.722168038515</v>
      </c>
      <c r="G1001" s="3">
        <v>154.319619282955</v>
      </c>
      <c r="H1001" s="3">
        <v>201.269230542941</v>
      </c>
      <c r="I1001" s="3">
        <v>244.14239605489</v>
      </c>
      <c r="J1001" s="3">
        <v>290.487848821541</v>
      </c>
      <c r="K1001" s="3">
        <v>335.475569060161</v>
      </c>
      <c r="L1001" s="3">
        <v>377.528897992983</v>
      </c>
      <c r="M1001" s="3">
        <v>414.259785489363</v>
      </c>
      <c r="N1001" s="3">
        <v>447.289065356688</v>
      </c>
      <c r="O1001" s="3">
        <v>477.437873439663</v>
      </c>
      <c r="P1001" s="3">
        <v>503.909759939548</v>
      </c>
      <c r="Q1001" s="3">
        <v>525.523042814003</v>
      </c>
      <c r="R1001" s="3">
        <v>542.732465015001</v>
      </c>
      <c r="S1001" s="3">
        <v>555.888178615559</v>
      </c>
      <c r="T1001" s="3">
        <v>565.934100057416</v>
      </c>
      <c r="U1001" s="3">
        <v>573.654985749117</v>
      </c>
      <c r="V1001" s="3">
        <v>579.396440334162</v>
      </c>
      <c r="W1001" s="3">
        <v>583.242916075059</v>
      </c>
      <c r="X1001" s="3"/>
      <c r="Y1001" s="3"/>
      <c r="Z1001" s="3"/>
      <c r="AA1001" s="3"/>
      <c r="AB1001" s="3"/>
      <c r="AC1001" s="3"/>
      <c r="AD1001" s="3"/>
      <c r="AE1001" s="3"/>
    </row>
    <row r="1002" spans="1:31">
      <c r="A1002" t="s">
        <v>70</v>
      </c>
      <c r="B1002" t="s">
        <v>71</v>
      </c>
      <c r="C1002" t="s">
        <v>40</v>
      </c>
      <c r="D1002" t="s">
        <v>27</v>
      </c>
      <c r="E1002" s="3"/>
      <c r="F1002" s="3">
        <v>758.528101331561</v>
      </c>
      <c r="G1002" s="3">
        <v>781.819882429149</v>
      </c>
      <c r="H1002" s="3">
        <v>1019.67777584498</v>
      </c>
      <c r="I1002" s="3">
        <v>1236.88342588263</v>
      </c>
      <c r="J1002" s="3">
        <v>1471.68050872608</v>
      </c>
      <c r="K1002" s="3">
        <v>1699.59899576707</v>
      </c>
      <c r="L1002" s="3">
        <v>1912.65115876994</v>
      </c>
      <c r="M1002" s="3">
        <v>2098.73856798836</v>
      </c>
      <c r="N1002" s="3">
        <v>2266.07275286115</v>
      </c>
      <c r="O1002" s="3">
        <v>2418.81378281141</v>
      </c>
      <c r="P1002" s="3">
        <v>2552.92665379426</v>
      </c>
      <c r="Q1002" s="3">
        <v>2662.42468362565</v>
      </c>
      <c r="R1002" s="3">
        <v>2749.61170822029</v>
      </c>
      <c r="S1002" s="3">
        <v>2816.26168123248</v>
      </c>
      <c r="T1002" s="3">
        <v>2867.1567077823</v>
      </c>
      <c r="U1002" s="3">
        <v>2906.2725504197</v>
      </c>
      <c r="V1002" s="3">
        <v>2935.36012443983</v>
      </c>
      <c r="W1002" s="3">
        <v>2954.847285084</v>
      </c>
      <c r="X1002" s="3"/>
      <c r="Y1002" s="3"/>
      <c r="Z1002" s="3"/>
      <c r="AA1002" s="3"/>
      <c r="AB1002" s="3"/>
      <c r="AC1002" s="3"/>
      <c r="AD1002" s="3"/>
      <c r="AE1002" s="3"/>
    </row>
    <row r="1003" spans="1:31">
      <c r="A1003" t="s">
        <v>70</v>
      </c>
      <c r="B1003" t="s">
        <v>71</v>
      </c>
      <c r="C1003" t="s">
        <v>40</v>
      </c>
      <c r="D1003" t="s">
        <v>29</v>
      </c>
      <c r="E1003" s="3"/>
      <c r="F1003" s="3">
        <v>147.131264290843</v>
      </c>
      <c r="G1003" s="3">
        <v>151.649157819715</v>
      </c>
      <c r="H1003" s="3">
        <v>201.357138455937</v>
      </c>
      <c r="I1003" s="3">
        <v>248.580484710505</v>
      </c>
      <c r="J1003" s="3">
        <v>300.922111568824</v>
      </c>
      <c r="K1003" s="3">
        <v>353.477624969436</v>
      </c>
      <c r="L1003" s="3">
        <v>404.485523579771</v>
      </c>
      <c r="M1003" s="3">
        <v>451.188694540414</v>
      </c>
      <c r="N1003" s="3">
        <v>495.097931368704</v>
      </c>
      <c r="O1003" s="3">
        <v>536.939689549312</v>
      </c>
      <c r="P1003" s="3">
        <v>575.65081786402</v>
      </c>
      <c r="Q1003" s="3">
        <v>609.664732280449</v>
      </c>
      <c r="R1003" s="3">
        <v>639.258455724534</v>
      </c>
      <c r="S1003" s="3">
        <v>664.616234267476</v>
      </c>
      <c r="T1003" s="3">
        <v>686.667597922915</v>
      </c>
      <c r="U1003" s="3">
        <v>706.213124558667</v>
      </c>
      <c r="V1003" s="3">
        <v>723.560662504317</v>
      </c>
      <c r="W1003" s="3">
        <v>738.711821271001</v>
      </c>
      <c r="X1003" s="3"/>
      <c r="Y1003" s="3"/>
      <c r="Z1003" s="3"/>
      <c r="AA1003" s="3"/>
      <c r="AB1003" s="3"/>
      <c r="AC1003" s="3"/>
      <c r="AD1003" s="3"/>
      <c r="AE1003" s="3"/>
    </row>
    <row r="1004" spans="1:31">
      <c r="A1004" t="s">
        <v>70</v>
      </c>
      <c r="B1004" t="s">
        <v>71</v>
      </c>
      <c r="C1004" t="s">
        <v>40</v>
      </c>
      <c r="D1004" t="s">
        <v>35</v>
      </c>
      <c r="E1004" s="3"/>
      <c r="F1004" s="3">
        <v>1396.46973062992</v>
      </c>
      <c r="G1004" s="3">
        <v>1439.3504982879</v>
      </c>
      <c r="H1004" s="3">
        <v>1877.25299361208</v>
      </c>
      <c r="I1004" s="3">
        <v>2277.13417806248</v>
      </c>
      <c r="J1004" s="3">
        <v>2709.40164245238</v>
      </c>
      <c r="K1004" s="3">
        <v>3129.00543517277</v>
      </c>
      <c r="L1004" s="3">
        <v>3521.23994323708</v>
      </c>
      <c r="M1004" s="3">
        <v>3863.83164652228</v>
      </c>
      <c r="N1004" s="3">
        <v>4171.89818178217</v>
      </c>
      <c r="O1004" s="3">
        <v>4453.09834374893</v>
      </c>
      <c r="P1004" s="3">
        <v>4700.00358626619</v>
      </c>
      <c r="Q1004" s="3">
        <v>4901.59227356035</v>
      </c>
      <c r="R1004" s="3">
        <v>5062.10582676471</v>
      </c>
      <c r="S1004" s="3">
        <v>5184.81014015197</v>
      </c>
      <c r="T1004" s="3">
        <v>5278.50919216028</v>
      </c>
      <c r="U1004" s="3">
        <v>5350.52246383119</v>
      </c>
      <c r="V1004" s="3">
        <v>5404.07343522601</v>
      </c>
      <c r="W1004" s="3">
        <v>5439.94979884094</v>
      </c>
      <c r="X1004" s="3"/>
      <c r="Y1004" s="3"/>
      <c r="Z1004" s="3"/>
      <c r="AA1004" s="3"/>
      <c r="AB1004" s="3"/>
      <c r="AC1004" s="3"/>
      <c r="AD1004" s="3"/>
      <c r="AE1004" s="3"/>
    </row>
    <row r="1005" spans="1:31">
      <c r="A1005" t="s">
        <v>70</v>
      </c>
      <c r="B1005" t="s">
        <v>71</v>
      </c>
      <c r="C1005" t="s">
        <v>54</v>
      </c>
      <c r="D1005" t="s">
        <v>25</v>
      </c>
      <c r="E1005" s="3"/>
      <c r="F1005" s="3">
        <v>19.0621809570116</v>
      </c>
      <c r="G1005" s="3">
        <v>18.9315744458789</v>
      </c>
      <c r="H1005" s="3">
        <v>21.9791776624639</v>
      </c>
      <c r="I1005" s="3">
        <v>23.9740162463953</v>
      </c>
      <c r="J1005" s="3">
        <v>26.5409218236537</v>
      </c>
      <c r="K1005" s="3">
        <v>29.9383613816981</v>
      </c>
      <c r="L1005" s="3">
        <v>34.042975676514</v>
      </c>
      <c r="M1005" s="3">
        <v>38.3524101963315</v>
      </c>
      <c r="N1005" s="3">
        <v>42.6934807356985</v>
      </c>
      <c r="O1005" s="3">
        <v>47.1148090964724</v>
      </c>
      <c r="P1005" s="3">
        <v>51.5610499379652</v>
      </c>
      <c r="Q1005" s="3">
        <v>55.8423163687881</v>
      </c>
      <c r="R1005" s="3">
        <v>59.8544996982093</v>
      </c>
      <c r="S1005" s="3">
        <v>63.5184037162162</v>
      </c>
      <c r="T1005" s="3">
        <v>66.734166177654</v>
      </c>
      <c r="U1005" s="3">
        <v>69.397961488163</v>
      </c>
      <c r="V1005" s="3">
        <v>71.3282540993226</v>
      </c>
      <c r="W1005" s="3">
        <v>72.5059350060358</v>
      </c>
      <c r="X1005" s="3"/>
      <c r="Y1005" s="3"/>
      <c r="Z1005" s="3"/>
      <c r="AA1005" s="3"/>
      <c r="AB1005" s="3"/>
      <c r="AC1005" s="3"/>
      <c r="AD1005" s="3"/>
      <c r="AE1005" s="3"/>
    </row>
    <row r="1006" spans="1:31">
      <c r="A1006" t="s">
        <v>70</v>
      </c>
      <c r="B1006" t="s">
        <v>71</v>
      </c>
      <c r="C1006" t="s">
        <v>54</v>
      </c>
      <c r="D1006" t="s">
        <v>27</v>
      </c>
      <c r="E1006" s="3"/>
      <c r="F1006" s="3">
        <v>545.256803615964</v>
      </c>
      <c r="G1006" s="3">
        <v>541.520920038305</v>
      </c>
      <c r="H1006" s="3">
        <v>647.630353969459</v>
      </c>
      <c r="I1006" s="3">
        <v>727.063564110289</v>
      </c>
      <c r="J1006" s="3">
        <v>827.775957003404</v>
      </c>
      <c r="K1006" s="3">
        <v>959.529984029013</v>
      </c>
      <c r="L1006" s="3">
        <v>1120.41224093919</v>
      </c>
      <c r="M1006" s="3">
        <v>1295.28432898346</v>
      </c>
      <c r="N1006" s="3">
        <v>1478.6774274911</v>
      </c>
      <c r="O1006" s="3">
        <v>1672.39919319186</v>
      </c>
      <c r="P1006" s="3">
        <v>1874.64482340625</v>
      </c>
      <c r="Q1006" s="3">
        <v>2078.41125085581</v>
      </c>
      <c r="R1006" s="3">
        <v>2279.3075478062</v>
      </c>
      <c r="S1006" s="3">
        <v>2473.55417060811</v>
      </c>
      <c r="T1006" s="3">
        <v>2656.27607241779</v>
      </c>
      <c r="U1006" s="3">
        <v>2822.09290314937</v>
      </c>
      <c r="V1006" s="3">
        <v>2962.03947098434</v>
      </c>
      <c r="W1006" s="3">
        <v>3073.41</v>
      </c>
      <c r="X1006" s="3"/>
      <c r="Y1006" s="3"/>
      <c r="Z1006" s="3"/>
      <c r="AA1006" s="3"/>
      <c r="AB1006" s="3"/>
      <c r="AC1006" s="3"/>
      <c r="AD1006" s="3"/>
      <c r="AE1006" s="3"/>
    </row>
    <row r="1007" spans="1:31">
      <c r="A1007" t="s">
        <v>70</v>
      </c>
      <c r="B1007" t="s">
        <v>71</v>
      </c>
      <c r="C1007" t="s">
        <v>54</v>
      </c>
      <c r="D1007" t="s">
        <v>29</v>
      </c>
      <c r="E1007" s="3"/>
      <c r="F1007" s="3">
        <v>53.4055299769113</v>
      </c>
      <c r="G1007" s="3">
        <v>53.0396164457572</v>
      </c>
      <c r="H1007" s="3">
        <v>69.5872619561575</v>
      </c>
      <c r="I1007" s="3">
        <v>85.031858168896</v>
      </c>
      <c r="J1007" s="3">
        <v>104.67710193849</v>
      </c>
      <c r="K1007" s="3">
        <v>130.456962254686</v>
      </c>
      <c r="L1007" s="3">
        <v>162.978113228477</v>
      </c>
      <c r="M1007" s="3">
        <v>200.725068729258</v>
      </c>
      <c r="N1007" s="3">
        <v>243.197227722879</v>
      </c>
      <c r="O1007" s="3">
        <v>290.952008992509</v>
      </c>
      <c r="P1007" s="3">
        <v>343.952746442215</v>
      </c>
      <c r="Q1007" s="3">
        <v>401.091007836701</v>
      </c>
      <c r="R1007" s="3">
        <v>461.521063112296</v>
      </c>
      <c r="S1007" s="3">
        <v>524.35987240379</v>
      </c>
      <c r="T1007" s="3">
        <v>588.338079036237</v>
      </c>
      <c r="U1007" s="3">
        <v>651.884286694514</v>
      </c>
      <c r="V1007" s="3">
        <v>712.360430391031</v>
      </c>
      <c r="W1007" s="3">
        <v>768.3525</v>
      </c>
      <c r="X1007" s="3"/>
      <c r="Y1007" s="3"/>
      <c r="Z1007" s="3"/>
      <c r="AA1007" s="3"/>
      <c r="AB1007" s="3"/>
      <c r="AC1007" s="3"/>
      <c r="AD1007" s="3"/>
      <c r="AE1007" s="3"/>
    </row>
    <row r="1008" spans="1:31">
      <c r="A1008" t="s">
        <v>70</v>
      </c>
      <c r="B1008" t="s">
        <v>71</v>
      </c>
      <c r="C1008" t="s">
        <v>54</v>
      </c>
      <c r="D1008" t="s">
        <v>35</v>
      </c>
      <c r="E1008" s="3"/>
      <c r="F1008" s="3">
        <v>2129.06501542702</v>
      </c>
      <c r="G1008" s="3">
        <v>2114.47750551582</v>
      </c>
      <c r="H1008" s="3">
        <v>2435.93046836808</v>
      </c>
      <c r="I1008" s="3">
        <v>2636.36241964332</v>
      </c>
      <c r="J1008" s="3">
        <v>2895.77312117294</v>
      </c>
      <c r="K1008" s="3">
        <v>3240.66165458929</v>
      </c>
      <c r="L1008" s="3">
        <v>3655.63478338429</v>
      </c>
      <c r="M1008" s="3">
        <v>4085.3532608202</v>
      </c>
      <c r="N1008" s="3">
        <v>4510.9890917732</v>
      </c>
      <c r="O1008" s="3">
        <v>4937.55599771167</v>
      </c>
      <c r="P1008" s="3">
        <v>5359.09412665578</v>
      </c>
      <c r="Q1008" s="3">
        <v>5755.9664327754</v>
      </c>
      <c r="R1008" s="3">
        <v>6117.95795249559</v>
      </c>
      <c r="S1008" s="3">
        <v>6437.73742567568</v>
      </c>
      <c r="T1008" s="3">
        <v>6706.16976140456</v>
      </c>
      <c r="U1008" s="3">
        <v>6914.06913536247</v>
      </c>
      <c r="V1008" s="3">
        <v>7044.93227491634</v>
      </c>
      <c r="W1008" s="3">
        <v>7098.78406499397</v>
      </c>
      <c r="X1008" s="3"/>
      <c r="Y1008" s="3"/>
      <c r="Z1008" s="3"/>
      <c r="AA1008" s="3"/>
      <c r="AB1008" s="3"/>
      <c r="AC1008" s="3"/>
      <c r="AD1008" s="3"/>
      <c r="AE1008" s="3"/>
    </row>
    <row r="1009" spans="1:31">
      <c r="A1009" t="s">
        <v>70</v>
      </c>
      <c r="B1009" t="s">
        <v>71</v>
      </c>
      <c r="C1009" t="s">
        <v>32</v>
      </c>
      <c r="D1009" t="s">
        <v>25</v>
      </c>
      <c r="E1009" s="3"/>
      <c r="F1009" s="3">
        <v>63.2528422868597</v>
      </c>
      <c r="G1009" s="3">
        <v>64.1761459363377</v>
      </c>
      <c r="H1009" s="3">
        <v>52.9503549219744</v>
      </c>
      <c r="I1009" s="3">
        <v>64.9285190340533</v>
      </c>
      <c r="J1009" s="3">
        <v>79.8008365992335</v>
      </c>
      <c r="K1009" s="3">
        <v>96.5339682877584</v>
      </c>
      <c r="L1009" s="3">
        <v>112.867472041642</v>
      </c>
      <c r="M1009" s="3">
        <v>127.014996770629</v>
      </c>
      <c r="N1009" s="3">
        <v>139.331903223865</v>
      </c>
      <c r="O1009" s="3">
        <v>150.558387529723</v>
      </c>
      <c r="P1009" s="3">
        <v>160.524445849113</v>
      </c>
      <c r="Q1009" s="3">
        <v>169.03816453144</v>
      </c>
      <c r="R1009" s="3">
        <v>175.92580808909</v>
      </c>
      <c r="S1009" s="3">
        <v>181.325690386967</v>
      </c>
      <c r="T1009" s="3">
        <v>185.658448304041</v>
      </c>
      <c r="U1009" s="3">
        <v>189.25259773122</v>
      </c>
      <c r="V1009" s="3">
        <v>192.201958062587</v>
      </c>
      <c r="W1009" s="3">
        <v>194.40855</v>
      </c>
      <c r="X1009" s="3"/>
      <c r="Y1009" s="3"/>
      <c r="Z1009" s="3"/>
      <c r="AA1009" s="3"/>
      <c r="AB1009" s="3"/>
      <c r="AC1009" s="3"/>
      <c r="AD1009" s="3"/>
      <c r="AE1009" s="3"/>
    </row>
    <row r="1010" spans="1:31">
      <c r="A1010" t="s">
        <v>70</v>
      </c>
      <c r="B1010" t="s">
        <v>71</v>
      </c>
      <c r="C1010" t="s">
        <v>32</v>
      </c>
      <c r="D1010" t="s">
        <v>27</v>
      </c>
      <c r="E1010" s="3"/>
      <c r="F1010" s="3">
        <v>149.258634794517</v>
      </c>
      <c r="G1010" s="3">
        <v>151.437409502357</v>
      </c>
      <c r="H1010" s="3">
        <v>128.462632252689</v>
      </c>
      <c r="I1010" s="3">
        <v>162.101347783167</v>
      </c>
      <c r="J1010" s="3">
        <v>205.133243413644</v>
      </c>
      <c r="K1010" s="3">
        <v>255.643756120039</v>
      </c>
      <c r="L1010" s="3">
        <v>308.106330741491</v>
      </c>
      <c r="M1010" s="3">
        <v>357.620396622107</v>
      </c>
      <c r="N1010" s="3">
        <v>404.878516740206</v>
      </c>
      <c r="O1010" s="3">
        <v>451.828226835543</v>
      </c>
      <c r="P1010" s="3">
        <v>497.861468559714</v>
      </c>
      <c r="Q1010" s="3">
        <v>542.220427912082</v>
      </c>
      <c r="R1010" s="3">
        <v>584.104046129119</v>
      </c>
      <c r="S1010" s="3">
        <v>623.674410191573</v>
      </c>
      <c r="T1010" s="3">
        <v>662.131340469106</v>
      </c>
      <c r="U1010" s="3">
        <v>700.522032788707</v>
      </c>
      <c r="V1010" s="3">
        <v>739.157919309702</v>
      </c>
      <c r="W1010" s="3">
        <v>777.6342</v>
      </c>
      <c r="X1010" s="3"/>
      <c r="Y1010" s="3"/>
      <c r="Z1010" s="3"/>
      <c r="AA1010" s="3"/>
      <c r="AB1010" s="3"/>
      <c r="AC1010" s="3"/>
      <c r="AD1010" s="3"/>
      <c r="AE1010" s="3"/>
    </row>
    <row r="1011" spans="1:31">
      <c r="A1011" t="s">
        <v>70</v>
      </c>
      <c r="B1011" t="s">
        <v>71</v>
      </c>
      <c r="C1011" t="s">
        <v>32</v>
      </c>
      <c r="D1011" t="s">
        <v>29</v>
      </c>
      <c r="E1011" s="3"/>
      <c r="F1011" s="3">
        <v>18.3554172570286</v>
      </c>
      <c r="G1011" s="3">
        <v>18.623362144325</v>
      </c>
      <c r="H1011" s="3">
        <v>16.8112395582787</v>
      </c>
      <c r="I1011" s="3">
        <v>22.5002364015801</v>
      </c>
      <c r="J1011" s="3">
        <v>30.1023263985599</v>
      </c>
      <c r="K1011" s="3">
        <v>39.5459406476459</v>
      </c>
      <c r="L1011" s="3">
        <v>50.1102145372288</v>
      </c>
      <c r="M1011" s="3">
        <v>61.005301912504</v>
      </c>
      <c r="N1011" s="3">
        <v>72.2841614872684</v>
      </c>
      <c r="O1011" s="3">
        <v>84.2559360081091</v>
      </c>
      <c r="P1011" s="3">
        <v>96.7947542173842</v>
      </c>
      <c r="Q1011" s="3">
        <v>109.725460831242</v>
      </c>
      <c r="R1011" s="3">
        <v>122.839642756755</v>
      </c>
      <c r="S1011" s="3">
        <v>136.113655166951</v>
      </c>
      <c r="T1011" s="3">
        <v>149.763749509621</v>
      </c>
      <c r="U1011" s="3">
        <v>164.00857263082</v>
      </c>
      <c r="V1011" s="3">
        <v>178.921948545549</v>
      </c>
      <c r="W1011" s="3">
        <v>194.40855</v>
      </c>
      <c r="X1011" s="3"/>
      <c r="Y1011" s="3"/>
      <c r="Z1011" s="3"/>
      <c r="AA1011" s="3"/>
      <c r="AB1011" s="3"/>
      <c r="AC1011" s="3"/>
      <c r="AD1011" s="3"/>
      <c r="AE1011" s="3"/>
    </row>
    <row r="1012" spans="1:31">
      <c r="A1012" t="s">
        <v>70</v>
      </c>
      <c r="B1012" t="s">
        <v>71</v>
      </c>
      <c r="C1012" t="s">
        <v>32</v>
      </c>
      <c r="D1012" t="s">
        <v>35</v>
      </c>
      <c r="E1012" s="3"/>
      <c r="F1012" s="3">
        <v>329.082862918624</v>
      </c>
      <c r="G1012" s="3">
        <v>333.886244561305</v>
      </c>
      <c r="H1012" s="3">
        <v>282.608512825337</v>
      </c>
      <c r="I1012" s="3">
        <v>355.28753318278</v>
      </c>
      <c r="J1012" s="3">
        <v>447.906819987123</v>
      </c>
      <c r="K1012" s="3">
        <v>556.030575592203</v>
      </c>
      <c r="L1012" s="3">
        <v>667.531097216866</v>
      </c>
      <c r="M1012" s="3">
        <v>771.824206607264</v>
      </c>
      <c r="N1012" s="3">
        <v>870.510480035928</v>
      </c>
      <c r="O1012" s="3">
        <v>967.844385634735</v>
      </c>
      <c r="P1012" s="3">
        <v>1062.56508559117</v>
      </c>
      <c r="Q1012" s="3">
        <v>1153.09040755648</v>
      </c>
      <c r="R1012" s="3">
        <v>1237.77414578179</v>
      </c>
      <c r="S1012" s="3">
        <v>1317.02589942146</v>
      </c>
      <c r="T1012" s="3">
        <v>1393.43121122685</v>
      </c>
      <c r="U1012" s="3">
        <v>1469.21836948007</v>
      </c>
      <c r="V1012" s="3">
        <v>1545.04612262771</v>
      </c>
      <c r="W1012" s="3">
        <v>1620.07125</v>
      </c>
      <c r="X1012" s="3"/>
      <c r="Y1012" s="3"/>
      <c r="Z1012" s="3"/>
      <c r="AA1012" s="3"/>
      <c r="AB1012" s="3"/>
      <c r="AC1012" s="3"/>
      <c r="AD1012" s="3"/>
      <c r="AE1012" s="3"/>
    </row>
    <row r="1013" spans="1:31">
      <c r="A1013" t="s">
        <v>70</v>
      </c>
      <c r="B1013" t="s">
        <v>71</v>
      </c>
      <c r="C1013" t="s">
        <v>26</v>
      </c>
      <c r="D1013" t="s">
        <v>25</v>
      </c>
      <c r="E1013" s="3"/>
      <c r="F1013" s="3">
        <v>26.7780228504166</v>
      </c>
      <c r="G1013" s="3">
        <v>27.2835232634603</v>
      </c>
      <c r="H1013" s="3">
        <v>32.8115663262562</v>
      </c>
      <c r="I1013" s="3">
        <v>38.6586093825547</v>
      </c>
      <c r="J1013" s="3">
        <v>44.7722704798647</v>
      </c>
      <c r="K1013" s="3">
        <v>50.6846311945742</v>
      </c>
      <c r="L1013" s="3">
        <v>55.9956179667199</v>
      </c>
      <c r="M1013" s="3">
        <v>60.3088556388071</v>
      </c>
      <c r="N1013" s="3">
        <v>63.9206941243558</v>
      </c>
      <c r="O1013" s="3">
        <v>67.1282489437502</v>
      </c>
      <c r="P1013" s="3">
        <v>70.2954958603386</v>
      </c>
      <c r="Q1013" s="3">
        <v>73.4029447534146</v>
      </c>
      <c r="R1013" s="3">
        <v>76.2393846682997</v>
      </c>
      <c r="S1013" s="3">
        <v>78.7423028672102</v>
      </c>
      <c r="T1013" s="3">
        <v>80.8883787488206</v>
      </c>
      <c r="U1013" s="3">
        <v>82.7375688416224</v>
      </c>
      <c r="V1013" s="3">
        <v>84.305045074927</v>
      </c>
      <c r="W1013" s="3">
        <v>85.5851977065267</v>
      </c>
      <c r="X1013" s="3"/>
      <c r="Y1013" s="3"/>
      <c r="Z1013" s="3"/>
      <c r="AA1013" s="3"/>
      <c r="AB1013" s="3"/>
      <c r="AC1013" s="3"/>
      <c r="AD1013" s="3"/>
      <c r="AE1013" s="3"/>
    </row>
    <row r="1014" spans="1:31">
      <c r="A1014" t="s">
        <v>70</v>
      </c>
      <c r="B1014" t="s">
        <v>71</v>
      </c>
      <c r="C1014" t="s">
        <v>26</v>
      </c>
      <c r="D1014" t="s">
        <v>27</v>
      </c>
      <c r="E1014" s="3"/>
      <c r="F1014" s="3">
        <v>81.2054840727208</v>
      </c>
      <c r="G1014" s="3">
        <v>82.7999355048518</v>
      </c>
      <c r="H1014" s="3">
        <v>100.422703568147</v>
      </c>
      <c r="I1014" s="3">
        <v>120.675900595116</v>
      </c>
      <c r="J1014" s="3">
        <v>142.31441387778</v>
      </c>
      <c r="K1014" s="3">
        <v>163.795960207883</v>
      </c>
      <c r="L1014" s="3">
        <v>184.099367952418</v>
      </c>
      <c r="M1014" s="3">
        <v>202.063082135441</v>
      </c>
      <c r="N1014" s="3">
        <v>218.475898988143</v>
      </c>
      <c r="O1014" s="3">
        <v>234.153924344756</v>
      </c>
      <c r="P1014" s="3">
        <v>250.184870049611</v>
      </c>
      <c r="Q1014" s="3">
        <v>266.43541023447</v>
      </c>
      <c r="R1014" s="3">
        <v>282.234742829543</v>
      </c>
      <c r="S1014" s="3">
        <v>297.27899543601</v>
      </c>
      <c r="T1014" s="3">
        <v>311.390304508117</v>
      </c>
      <c r="U1014" s="3">
        <v>324.705471502566</v>
      </c>
      <c r="V1014" s="3">
        <v>337.194377482481</v>
      </c>
      <c r="W1014" s="3">
        <v>348.737154697876</v>
      </c>
      <c r="X1014" s="3"/>
      <c r="Y1014" s="3"/>
      <c r="Z1014" s="3"/>
      <c r="AA1014" s="3"/>
      <c r="AB1014" s="3"/>
      <c r="AC1014" s="3"/>
      <c r="AD1014" s="3"/>
      <c r="AE1014" s="3"/>
    </row>
    <row r="1015" spans="1:31">
      <c r="A1015" t="s">
        <v>70</v>
      </c>
      <c r="B1015" t="s">
        <v>71</v>
      </c>
      <c r="C1015" t="s">
        <v>26</v>
      </c>
      <c r="D1015" t="s">
        <v>29</v>
      </c>
      <c r="E1015" s="3"/>
      <c r="F1015" s="3">
        <v>10.8778755919546</v>
      </c>
      <c r="G1015" s="3">
        <v>11.0990329019059</v>
      </c>
      <c r="H1015" s="3">
        <v>14.1167824345866</v>
      </c>
      <c r="I1015" s="3">
        <v>17.8525599782797</v>
      </c>
      <c r="J1015" s="3">
        <v>22.0931148012485</v>
      </c>
      <c r="K1015" s="3">
        <v>26.6135434140101</v>
      </c>
      <c r="L1015" s="3">
        <v>31.2477852148101</v>
      </c>
      <c r="M1015" s="3">
        <v>35.7721817471741</v>
      </c>
      <c r="N1015" s="3">
        <v>40.2783872548442</v>
      </c>
      <c r="O1015" s="3">
        <v>44.8854263258707</v>
      </c>
      <c r="P1015" s="3">
        <v>49.7881516899222</v>
      </c>
      <c r="Q1015" s="3">
        <v>54.9653406986209</v>
      </c>
      <c r="R1015" s="3">
        <v>60.2832176333613</v>
      </c>
      <c r="S1015" s="3">
        <v>65.664646158723</v>
      </c>
      <c r="T1015" s="3">
        <v>71.0516913895855</v>
      </c>
      <c r="U1015" s="3">
        <v>76.4551410293632</v>
      </c>
      <c r="V1015" s="3">
        <v>81.8491315256692</v>
      </c>
      <c r="W1015" s="3">
        <v>87.1842886744689</v>
      </c>
      <c r="X1015" s="3"/>
      <c r="Y1015" s="3"/>
      <c r="Z1015" s="3"/>
      <c r="AA1015" s="3"/>
      <c r="AB1015" s="3"/>
      <c r="AC1015" s="3"/>
      <c r="AD1015" s="3"/>
      <c r="AE1015" s="3"/>
    </row>
    <row r="1016" spans="1:31">
      <c r="A1016" t="s">
        <v>70</v>
      </c>
      <c r="B1016" t="s">
        <v>71</v>
      </c>
      <c r="C1016" t="s">
        <v>26</v>
      </c>
      <c r="D1016" t="s">
        <v>35</v>
      </c>
      <c r="E1016" s="3"/>
      <c r="F1016" s="3">
        <v>177.471173076863</v>
      </c>
      <c r="G1016" s="3">
        <v>180.833041231688</v>
      </c>
      <c r="H1016" s="3">
        <v>218.774630105597</v>
      </c>
      <c r="I1016" s="3">
        <v>261.46709002233</v>
      </c>
      <c r="J1016" s="3">
        <v>306.703515642355</v>
      </c>
      <c r="K1016" s="3">
        <v>351.248408597543</v>
      </c>
      <c r="L1016" s="3">
        <v>392.960014080862</v>
      </c>
      <c r="M1016" s="3">
        <v>429.434262225752</v>
      </c>
      <c r="N1016" s="3">
        <v>462.408906887501</v>
      </c>
      <c r="O1016" s="3">
        <v>493.628726711494</v>
      </c>
      <c r="P1016" s="3">
        <v>525.44913409005</v>
      </c>
      <c r="Q1016" s="3">
        <v>557.578045012116</v>
      </c>
      <c r="R1016" s="3">
        <v>588.562872502157</v>
      </c>
      <c r="S1016" s="3">
        <v>617.74230169678</v>
      </c>
      <c r="T1016" s="3">
        <v>644.754416743063</v>
      </c>
      <c r="U1016" s="3">
        <v>669.902259655812</v>
      </c>
      <c r="V1016" s="3">
        <v>693.146777442592</v>
      </c>
      <c r="W1016" s="3">
        <v>714.270747595598</v>
      </c>
      <c r="X1016" s="3"/>
      <c r="Y1016" s="3"/>
      <c r="Z1016" s="3"/>
      <c r="AA1016" s="3"/>
      <c r="AB1016" s="3"/>
      <c r="AC1016" s="3"/>
      <c r="AD1016" s="3"/>
      <c r="AE1016" s="3"/>
    </row>
    <row r="1017" spans="1:31">
      <c r="A1017" t="s">
        <v>70</v>
      </c>
      <c r="B1017" t="s">
        <v>72</v>
      </c>
      <c r="C1017" t="s">
        <v>30</v>
      </c>
      <c r="D1017" t="s">
        <v>25</v>
      </c>
      <c r="E1017" s="3"/>
      <c r="F1017" s="3">
        <v>249.869079693276</v>
      </c>
      <c r="G1017" s="3">
        <v>256.028720552439</v>
      </c>
      <c r="H1017" s="3">
        <v>304.887963351602</v>
      </c>
      <c r="I1017" s="3">
        <v>371.700714877656</v>
      </c>
      <c r="J1017" s="3">
        <v>455.488886511164</v>
      </c>
      <c r="K1017" s="3">
        <v>552.810242977684</v>
      </c>
      <c r="L1017" s="3">
        <v>664.770908313358</v>
      </c>
      <c r="M1017" s="3">
        <v>792.647922543474</v>
      </c>
      <c r="N1017" s="3">
        <v>937.393510380999</v>
      </c>
      <c r="O1017" s="3">
        <v>1097.74128377169</v>
      </c>
      <c r="P1017" s="3">
        <v>1269.89238241249</v>
      </c>
      <c r="Q1017" s="3">
        <v>1445.00555947812</v>
      </c>
      <c r="R1017" s="3">
        <v>1622.43945054273</v>
      </c>
      <c r="S1017" s="3">
        <v>1799.77981252597</v>
      </c>
      <c r="T1017" s="3">
        <v>1975.60553853244</v>
      </c>
      <c r="U1017" s="3">
        <v>2149.94740606071</v>
      </c>
      <c r="V1017" s="3">
        <v>2321.44798765706</v>
      </c>
      <c r="W1017" s="3">
        <v>2486.64176504914</v>
      </c>
      <c r="X1017" s="3"/>
      <c r="Y1017" s="3"/>
      <c r="Z1017" s="3"/>
      <c r="AA1017" s="3"/>
      <c r="AB1017" s="3"/>
      <c r="AC1017" s="3"/>
      <c r="AD1017" s="3"/>
      <c r="AE1017" s="3"/>
    </row>
    <row r="1018" spans="1:31">
      <c r="A1018" t="s">
        <v>70</v>
      </c>
      <c r="B1018" t="s">
        <v>72</v>
      </c>
      <c r="C1018" t="s">
        <v>30</v>
      </c>
      <c r="D1018" t="s">
        <v>27</v>
      </c>
      <c r="E1018" s="3"/>
      <c r="F1018" s="3">
        <v>853.860007280468</v>
      </c>
      <c r="G1018" s="3">
        <v>870.809204526584</v>
      </c>
      <c r="H1018" s="3">
        <v>1089.48720615492</v>
      </c>
      <c r="I1018" s="3">
        <v>1347.25450120584</v>
      </c>
      <c r="J1018" s="3">
        <v>1664.20320379485</v>
      </c>
      <c r="K1018" s="3">
        <v>2054.9839000856</v>
      </c>
      <c r="L1018" s="3">
        <v>2527.72337382501</v>
      </c>
      <c r="M1018" s="3">
        <v>3091.01456854396</v>
      </c>
      <c r="N1018" s="3">
        <v>3753.37926697231</v>
      </c>
      <c r="O1018" s="3">
        <v>4515.13101155006</v>
      </c>
      <c r="P1018" s="3">
        <v>5367.00125368741</v>
      </c>
      <c r="Q1018" s="3">
        <v>6278.56426153318</v>
      </c>
      <c r="R1018" s="3">
        <v>7252.49513645562</v>
      </c>
      <c r="S1018" s="3">
        <v>8284.1174400029</v>
      </c>
      <c r="T1018" s="3">
        <v>9372.80747672602</v>
      </c>
      <c r="U1018" s="3">
        <v>10524.1409729373</v>
      </c>
      <c r="V1018" s="3">
        <v>11736.7290039867</v>
      </c>
      <c r="W1018" s="3">
        <v>12998.472255739</v>
      </c>
      <c r="X1018" s="3"/>
      <c r="Y1018" s="3"/>
      <c r="Z1018" s="3"/>
      <c r="AA1018" s="3"/>
      <c r="AB1018" s="3"/>
      <c r="AC1018" s="3"/>
      <c r="AD1018" s="3"/>
      <c r="AE1018" s="3"/>
    </row>
    <row r="1019" spans="1:31">
      <c r="A1019" t="s">
        <v>70</v>
      </c>
      <c r="B1019" t="s">
        <v>72</v>
      </c>
      <c r="C1019" t="s">
        <v>30</v>
      </c>
      <c r="D1019" t="s">
        <v>29</v>
      </c>
      <c r="E1019" s="3"/>
      <c r="F1019" s="3">
        <v>150.587247228778</v>
      </c>
      <c r="G1019" s="3">
        <v>153.794309390747</v>
      </c>
      <c r="H1019" s="3">
        <v>193.692750780883</v>
      </c>
      <c r="I1019" s="3">
        <v>244.948528529766</v>
      </c>
      <c r="J1019" s="3">
        <v>311.233556556519</v>
      </c>
      <c r="K1019" s="3">
        <v>393.573345945158</v>
      </c>
      <c r="L1019" s="3">
        <v>495.291103346217</v>
      </c>
      <c r="M1019" s="3">
        <v>619.856668801084</v>
      </c>
      <c r="N1019" s="3">
        <v>770.71494914236</v>
      </c>
      <c r="O1019" s="3">
        <v>949.753333710337</v>
      </c>
      <c r="P1019" s="3">
        <v>1156.70205969646</v>
      </c>
      <c r="Q1019" s="3">
        <v>1386.18536500882</v>
      </c>
      <c r="R1019" s="3">
        <v>1639.66297405616</v>
      </c>
      <c r="S1019" s="3">
        <v>1916.98085918521</v>
      </c>
      <c r="T1019" s="3">
        <v>2218.89964321688</v>
      </c>
      <c r="U1019" s="3">
        <v>2547.61267939093</v>
      </c>
      <c r="V1019" s="3">
        <v>2903.63325456405</v>
      </c>
      <c r="W1019" s="3">
        <v>3284.63800637486</v>
      </c>
      <c r="X1019" s="3"/>
      <c r="Y1019" s="3"/>
      <c r="Z1019" s="3"/>
      <c r="AA1019" s="3"/>
      <c r="AB1019" s="3"/>
      <c r="AC1019" s="3"/>
      <c r="AD1019" s="3"/>
      <c r="AE1019" s="3"/>
    </row>
    <row r="1020" spans="1:31">
      <c r="A1020" t="s">
        <v>70</v>
      </c>
      <c r="B1020" t="s">
        <v>72</v>
      </c>
      <c r="C1020" t="s">
        <v>30</v>
      </c>
      <c r="D1020" t="s">
        <v>35</v>
      </c>
      <c r="E1020" s="3"/>
      <c r="F1020" s="3">
        <v>1106.75031302626</v>
      </c>
      <c r="G1020" s="3">
        <v>1135.58707492098</v>
      </c>
      <c r="H1020" s="3">
        <v>1387.28383049347</v>
      </c>
      <c r="I1020" s="3">
        <v>1748.7347839165</v>
      </c>
      <c r="J1020" s="3">
        <v>2215.52790969399</v>
      </c>
      <c r="K1020" s="3">
        <v>2777.11885693672</v>
      </c>
      <c r="L1020" s="3">
        <v>3446.13571786163</v>
      </c>
      <c r="M1020" s="3">
        <v>4238.09150891257</v>
      </c>
      <c r="N1020" s="3">
        <v>5168.93922264669</v>
      </c>
      <c r="O1020" s="3">
        <v>6243.76970467825</v>
      </c>
      <c r="P1020" s="3">
        <v>7453.1733639001</v>
      </c>
      <c r="Q1020" s="3">
        <v>8756.0111789887</v>
      </c>
      <c r="R1020" s="3">
        <v>10156.6484130016</v>
      </c>
      <c r="S1020" s="3">
        <v>11648.2627474711</v>
      </c>
      <c r="T1020" s="3">
        <v>13229.6099847415</v>
      </c>
      <c r="U1020" s="3">
        <v>14909.527621002</v>
      </c>
      <c r="V1020" s="3">
        <v>16688.4140083562</v>
      </c>
      <c r="W1020" s="3">
        <v>18551.1179792119</v>
      </c>
      <c r="X1020" s="3"/>
      <c r="Y1020" s="3"/>
      <c r="Z1020" s="3"/>
      <c r="AA1020" s="3"/>
      <c r="AB1020" s="3"/>
      <c r="AC1020" s="3"/>
      <c r="AD1020" s="3"/>
      <c r="AE1020" s="3"/>
    </row>
    <row r="1021" spans="1:31">
      <c r="A1021" t="s">
        <v>70</v>
      </c>
      <c r="B1021" t="s">
        <v>72</v>
      </c>
      <c r="C1021" t="s">
        <v>8</v>
      </c>
      <c r="D1021" t="s">
        <v>25</v>
      </c>
      <c r="E1021" s="3"/>
      <c r="F1021" s="3">
        <v>791.763480599284</v>
      </c>
      <c r="G1021" s="3">
        <v>812.018509128912</v>
      </c>
      <c r="H1021" s="3">
        <v>951.880776248148</v>
      </c>
      <c r="I1021" s="3">
        <v>1175.53899627075</v>
      </c>
      <c r="J1021" s="3">
        <v>1475.49914875101</v>
      </c>
      <c r="K1021" s="3">
        <v>1819.06551578592</v>
      </c>
      <c r="L1021" s="3">
        <v>2219.79804516825</v>
      </c>
      <c r="M1021" s="3">
        <v>2683.10180923908</v>
      </c>
      <c r="N1021" s="3">
        <v>3210.70450732044</v>
      </c>
      <c r="O1021" s="3">
        <v>3798.6090359046</v>
      </c>
      <c r="P1021" s="3">
        <v>4437.86525215607</v>
      </c>
      <c r="Q1021" s="3">
        <v>5101.81505418529</v>
      </c>
      <c r="R1021" s="3">
        <v>5767.09437292124</v>
      </c>
      <c r="S1021" s="3">
        <v>6396.72438377706</v>
      </c>
      <c r="T1021" s="3">
        <v>6953.14037621148</v>
      </c>
      <c r="U1021" s="3">
        <v>7397.07031881276</v>
      </c>
      <c r="V1021" s="3">
        <v>7683.82877619516</v>
      </c>
      <c r="W1021" s="3">
        <v>7763.98465742381</v>
      </c>
      <c r="X1021" s="3"/>
      <c r="Y1021" s="3"/>
      <c r="Z1021" s="3"/>
      <c r="AA1021" s="3"/>
      <c r="AB1021" s="3"/>
      <c r="AC1021" s="3"/>
      <c r="AD1021" s="3"/>
      <c r="AE1021" s="3"/>
    </row>
    <row r="1022" spans="1:31">
      <c r="A1022" t="s">
        <v>70</v>
      </c>
      <c r="B1022" t="s">
        <v>72</v>
      </c>
      <c r="C1022" t="s">
        <v>8</v>
      </c>
      <c r="D1022" t="s">
        <v>27</v>
      </c>
      <c r="E1022" s="3"/>
      <c r="F1022" s="3">
        <v>923.839237516704</v>
      </c>
      <c r="G1022" s="3">
        <v>941.625274614447</v>
      </c>
      <c r="H1022" s="3">
        <v>1171.09647422602</v>
      </c>
      <c r="I1022" s="3">
        <v>1507.26192045694</v>
      </c>
      <c r="J1022" s="3">
        <v>1985.99257279744</v>
      </c>
      <c r="K1022" s="3">
        <v>2581.98621870692</v>
      </c>
      <c r="L1022" s="3">
        <v>3336.62322432644</v>
      </c>
      <c r="M1022" s="3">
        <v>4290.27698804808</v>
      </c>
      <c r="N1022" s="3">
        <v>5487.52942468274</v>
      </c>
      <c r="O1022" s="3">
        <v>6974.46545990242</v>
      </c>
      <c r="P1022" s="3">
        <v>8800.32213540805</v>
      </c>
      <c r="Q1022" s="3">
        <v>10993.1259677898</v>
      </c>
      <c r="R1022" s="3">
        <v>13596.7520830932</v>
      </c>
      <c r="S1022" s="3">
        <v>16636.5959919998</v>
      </c>
      <c r="T1022" s="3">
        <v>20143.403850227</v>
      </c>
      <c r="U1022" s="3">
        <v>24151.7330150575</v>
      </c>
      <c r="V1022" s="3">
        <v>28689.7356199558</v>
      </c>
      <c r="W1022" s="3">
        <v>33780.0849172992</v>
      </c>
      <c r="X1022" s="3"/>
      <c r="Y1022" s="3"/>
      <c r="Z1022" s="3"/>
      <c r="AA1022" s="3"/>
      <c r="AB1022" s="3"/>
      <c r="AC1022" s="3"/>
      <c r="AD1022" s="3"/>
      <c r="AE1022" s="3"/>
    </row>
    <row r="1023" spans="1:31">
      <c r="A1023" t="s">
        <v>70</v>
      </c>
      <c r="B1023" t="s">
        <v>72</v>
      </c>
      <c r="C1023" t="s">
        <v>8</v>
      </c>
      <c r="D1023" t="s">
        <v>29</v>
      </c>
      <c r="E1023" s="3"/>
      <c r="F1023" s="3">
        <v>99.687461237954</v>
      </c>
      <c r="G1023" s="3">
        <v>101.479590381789</v>
      </c>
      <c r="H1023" s="3">
        <v>136.06685052822</v>
      </c>
      <c r="I1023" s="3">
        <v>187.388646167783</v>
      </c>
      <c r="J1023" s="3">
        <v>264.002455065753</v>
      </c>
      <c r="K1023" s="3">
        <v>365.945397617149</v>
      </c>
      <c r="L1023" s="3">
        <v>502.464061429839</v>
      </c>
      <c r="M1023" s="3">
        <v>684.253456215555</v>
      </c>
      <c r="N1023" s="3">
        <v>924.22170401091</v>
      </c>
      <c r="O1023" s="3">
        <v>1237.18590562936</v>
      </c>
      <c r="P1023" s="3">
        <v>1640.18906750115</v>
      </c>
      <c r="Q1023" s="3">
        <v>2147.97267002542</v>
      </c>
      <c r="R1023" s="3">
        <v>2779.53071602233</v>
      </c>
      <c r="S1023" s="3">
        <v>3551.60504499369</v>
      </c>
      <c r="T1023" s="3">
        <v>4483.05178060546</v>
      </c>
      <c r="U1023" s="3">
        <v>5594.68500018726</v>
      </c>
      <c r="V1023" s="3">
        <v>6907.05788434042</v>
      </c>
      <c r="W1023" s="3">
        <v>8440.4371951617</v>
      </c>
      <c r="X1023" s="3"/>
      <c r="Y1023" s="3"/>
      <c r="Z1023" s="3"/>
      <c r="AA1023" s="3"/>
      <c r="AB1023" s="3"/>
      <c r="AC1023" s="3"/>
      <c r="AD1023" s="3"/>
      <c r="AE1023" s="3"/>
    </row>
    <row r="1024" spans="1:31">
      <c r="A1024" t="s">
        <v>70</v>
      </c>
      <c r="B1024" t="s">
        <v>72</v>
      </c>
      <c r="C1024" t="s">
        <v>8</v>
      </c>
      <c r="D1024" t="s">
        <v>35</v>
      </c>
      <c r="E1024" s="3"/>
      <c r="F1024" s="3">
        <v>1681.27633055123</v>
      </c>
      <c r="G1024" s="3">
        <v>1713.18441191479</v>
      </c>
      <c r="H1024" s="3">
        <v>2110.32496587797</v>
      </c>
      <c r="I1024" s="3">
        <v>2724.92617048423</v>
      </c>
      <c r="J1024" s="3">
        <v>3598.6768838152</v>
      </c>
      <c r="K1024" s="3">
        <v>4681.87708581757</v>
      </c>
      <c r="L1024" s="3">
        <v>6050.11147248858</v>
      </c>
      <c r="M1024" s="3">
        <v>7778.8483822066</v>
      </c>
      <c r="N1024" s="3">
        <v>9952.14279879606</v>
      </c>
      <c r="O1024" s="3">
        <v>12657.4826408277</v>
      </c>
      <c r="P1024" s="3">
        <v>15988.9313703817</v>
      </c>
      <c r="Q1024" s="3">
        <v>20002.7564636035</v>
      </c>
      <c r="R1024" s="3">
        <v>24784.3269850734</v>
      </c>
      <c r="S1024" s="3">
        <v>30386.277050847</v>
      </c>
      <c r="T1024" s="3">
        <v>36870.7776879522</v>
      </c>
      <c r="U1024" s="3">
        <v>44307.3571538037</v>
      </c>
      <c r="V1024" s="3">
        <v>52755.5588467349</v>
      </c>
      <c r="W1024" s="3">
        <v>63396.710125277</v>
      </c>
      <c r="X1024" s="3"/>
      <c r="Y1024" s="3"/>
      <c r="Z1024" s="3"/>
      <c r="AA1024" s="3"/>
      <c r="AB1024" s="3"/>
      <c r="AC1024" s="3"/>
      <c r="AD1024" s="3"/>
      <c r="AE1024" s="3"/>
    </row>
    <row r="1025" spans="1:31">
      <c r="A1025" t="s">
        <v>70</v>
      </c>
      <c r="B1025" t="s">
        <v>72</v>
      </c>
      <c r="C1025" t="s">
        <v>58</v>
      </c>
      <c r="D1025" t="s">
        <v>25</v>
      </c>
      <c r="E1025" s="3"/>
      <c r="F1025" s="3">
        <v>31.2271585773141</v>
      </c>
      <c r="G1025" s="3">
        <v>31.7075204337848</v>
      </c>
      <c r="H1025" s="3">
        <v>36.4681695206056</v>
      </c>
      <c r="I1025" s="3">
        <v>41.543049390498</v>
      </c>
      <c r="J1025" s="3">
        <v>47.0083451913712</v>
      </c>
      <c r="K1025" s="3">
        <v>52.8946364289603</v>
      </c>
      <c r="L1025" s="3">
        <v>59.2570189368744</v>
      </c>
      <c r="M1025" s="3">
        <v>65.8674645042435</v>
      </c>
      <c r="N1025" s="3">
        <v>72.5825657938269</v>
      </c>
      <c r="O1025" s="3">
        <v>79.5570656493016</v>
      </c>
      <c r="P1025" s="3">
        <v>86.7743562356563</v>
      </c>
      <c r="Q1025" s="3">
        <v>94.0280258891787</v>
      </c>
      <c r="R1025" s="3">
        <v>101.172821957627</v>
      </c>
      <c r="S1025" s="3">
        <v>108.093016828779</v>
      </c>
      <c r="T1025" s="3">
        <v>114.696871985429</v>
      </c>
      <c r="U1025" s="3">
        <v>120.953017072556</v>
      </c>
      <c r="V1025" s="3">
        <v>126.870942281596</v>
      </c>
      <c r="W1025" s="3">
        <v>132.425076818958</v>
      </c>
      <c r="X1025" s="3"/>
      <c r="Y1025" s="3"/>
      <c r="Z1025" s="3"/>
      <c r="AA1025" s="3"/>
      <c r="AB1025" s="3"/>
      <c r="AC1025" s="3"/>
      <c r="AD1025" s="3"/>
      <c r="AE1025" s="3"/>
    </row>
    <row r="1026" spans="1:31">
      <c r="A1026" t="s">
        <v>70</v>
      </c>
      <c r="B1026" t="s">
        <v>72</v>
      </c>
      <c r="C1026" t="s">
        <v>58</v>
      </c>
      <c r="D1026" t="s">
        <v>27</v>
      </c>
      <c r="E1026" s="3"/>
      <c r="F1026" s="3">
        <v>309.642255995709</v>
      </c>
      <c r="G1026" s="3">
        <v>314.405428045565</v>
      </c>
      <c r="H1026" s="3">
        <v>364.948754811995</v>
      </c>
      <c r="I1026" s="3">
        <v>419.536869481485</v>
      </c>
      <c r="J1026" s="3">
        <v>479.032405064305</v>
      </c>
      <c r="K1026" s="3">
        <v>543.856973083473</v>
      </c>
      <c r="L1026" s="3">
        <v>614.697698060575</v>
      </c>
      <c r="M1026" s="3">
        <v>689.298998843797</v>
      </c>
      <c r="N1026" s="3">
        <v>766.215111862565</v>
      </c>
      <c r="O1026" s="3">
        <v>847.122471929011</v>
      </c>
      <c r="P1026" s="3">
        <v>931.913942005314</v>
      </c>
      <c r="Q1026" s="3">
        <v>1018.42053375101</v>
      </c>
      <c r="R1026" s="3">
        <v>1105.06570567688</v>
      </c>
      <c r="S1026" s="3">
        <v>1190.54493144975</v>
      </c>
      <c r="T1026" s="3">
        <v>1273.77773102279</v>
      </c>
      <c r="U1026" s="3">
        <v>1354.3259893713</v>
      </c>
      <c r="V1026" s="3">
        <v>1432.20136732405</v>
      </c>
      <c r="W1026" s="3">
        <v>1507.02</v>
      </c>
      <c r="X1026" s="3"/>
      <c r="Y1026" s="3"/>
      <c r="Z1026" s="3"/>
      <c r="AA1026" s="3"/>
      <c r="AB1026" s="3"/>
      <c r="AC1026" s="3"/>
      <c r="AD1026" s="3"/>
      <c r="AE1026" s="3"/>
    </row>
    <row r="1027" spans="1:31">
      <c r="A1027" t="s">
        <v>70</v>
      </c>
      <c r="B1027" t="s">
        <v>72</v>
      </c>
      <c r="C1027" t="s">
        <v>58</v>
      </c>
      <c r="D1027" t="s">
        <v>29</v>
      </c>
      <c r="E1027" s="3"/>
      <c r="F1027" s="3">
        <v>21.3862758165683</v>
      </c>
      <c r="G1027" s="3">
        <v>21.7152571143322</v>
      </c>
      <c r="H1027" s="3">
        <v>29.3331068084571</v>
      </c>
      <c r="I1027" s="3">
        <v>38.4649148660935</v>
      </c>
      <c r="J1027" s="3">
        <v>49.3367446693648</v>
      </c>
      <c r="K1027" s="3">
        <v>62.1632700508981</v>
      </c>
      <c r="L1027" s="3">
        <v>77.2115864621611</v>
      </c>
      <c r="M1027" s="3">
        <v>94.3769627744266</v>
      </c>
      <c r="N1027" s="3">
        <v>113.572676660593</v>
      </c>
      <c r="O1027" s="3">
        <v>135.14470577368</v>
      </c>
      <c r="P1027" s="3">
        <v>159.210148884686</v>
      </c>
      <c r="Q1027" s="3">
        <v>185.505691619535</v>
      </c>
      <c r="R1027" s="3">
        <v>213.784523557441</v>
      </c>
      <c r="S1027" s="3">
        <v>243.784222161326</v>
      </c>
      <c r="T1027" s="3">
        <v>275.231767998257</v>
      </c>
      <c r="U1027" s="3">
        <v>307.95133138025</v>
      </c>
      <c r="V1027" s="3">
        <v>341.854623105522</v>
      </c>
      <c r="W1027" s="3">
        <v>376.755</v>
      </c>
      <c r="X1027" s="3"/>
      <c r="Y1027" s="3"/>
      <c r="Z1027" s="3"/>
      <c r="AA1027" s="3"/>
      <c r="AB1027" s="3"/>
      <c r="AC1027" s="3"/>
      <c r="AD1027" s="3"/>
      <c r="AE1027" s="3"/>
    </row>
    <row r="1028" spans="1:31">
      <c r="A1028" t="s">
        <v>70</v>
      </c>
      <c r="B1028" t="s">
        <v>72</v>
      </c>
      <c r="C1028" t="s">
        <v>58</v>
      </c>
      <c r="D1028" t="s">
        <v>35</v>
      </c>
      <c r="E1028" s="3"/>
      <c r="F1028" s="3">
        <v>843.698585426977</v>
      </c>
      <c r="G1028" s="3">
        <v>856.67705152065</v>
      </c>
      <c r="H1028" s="3">
        <v>981.9630756674</v>
      </c>
      <c r="I1028" s="3">
        <v>1114.81008112802</v>
      </c>
      <c r="J1028" s="3">
        <v>1257.16924974432</v>
      </c>
      <c r="K1028" s="3">
        <v>1409.74839048757</v>
      </c>
      <c r="L1028" s="3">
        <v>1573.89528300255</v>
      </c>
      <c r="M1028" s="3">
        <v>1743.44353665196</v>
      </c>
      <c r="N1028" s="3">
        <v>1914.54232234361</v>
      </c>
      <c r="O1028" s="3">
        <v>2091.23046242169</v>
      </c>
      <c r="P1028" s="3">
        <v>2273.00170175903</v>
      </c>
      <c r="Q1028" s="3">
        <v>2454.40144035982</v>
      </c>
      <c r="R1028" s="3">
        <v>2631.64147236549</v>
      </c>
      <c r="S1028" s="3">
        <v>2801.75205172148</v>
      </c>
      <c r="T1028" s="3">
        <v>2962.42539699179</v>
      </c>
      <c r="U1028" s="3">
        <v>3112.94099355615</v>
      </c>
      <c r="V1028" s="3">
        <v>3253.63769039435</v>
      </c>
      <c r="W1028" s="3">
        <v>3383.95492318104</v>
      </c>
      <c r="X1028" s="3"/>
      <c r="Y1028" s="3"/>
      <c r="Z1028" s="3"/>
      <c r="AA1028" s="3"/>
      <c r="AB1028" s="3"/>
      <c r="AC1028" s="3"/>
      <c r="AD1028" s="3"/>
      <c r="AE1028" s="3"/>
    </row>
    <row r="1029" spans="1:31">
      <c r="A1029" t="s">
        <v>70</v>
      </c>
      <c r="B1029" t="s">
        <v>72</v>
      </c>
      <c r="C1029" t="s">
        <v>61</v>
      </c>
      <c r="D1029" t="s">
        <v>25</v>
      </c>
      <c r="E1029" s="3"/>
      <c r="F1029" s="3">
        <v>5.5784657086679</v>
      </c>
      <c r="G1029" s="3">
        <v>5.59086265261327</v>
      </c>
      <c r="H1029" s="3">
        <v>6.22204976963301</v>
      </c>
      <c r="I1029" s="3">
        <v>6.84437276386069</v>
      </c>
      <c r="J1029" s="3">
        <v>7.31142608764681</v>
      </c>
      <c r="K1029" s="3">
        <v>7.77740186249727</v>
      </c>
      <c r="L1029" s="3">
        <v>8.24578929448942</v>
      </c>
      <c r="M1029" s="3">
        <v>8.69370329670425</v>
      </c>
      <c r="N1029" s="3">
        <v>9.12982840044454</v>
      </c>
      <c r="O1029" s="3">
        <v>9.57439430418075</v>
      </c>
      <c r="P1029" s="3">
        <v>10.0324937094302</v>
      </c>
      <c r="Q1029" s="3">
        <v>10.487591371216</v>
      </c>
      <c r="R1029" s="3">
        <v>10.925833088937</v>
      </c>
      <c r="S1029" s="3">
        <v>11.322845731906</v>
      </c>
      <c r="T1029" s="3">
        <v>11.667007165174</v>
      </c>
      <c r="U1029" s="3">
        <v>11.9603057230868</v>
      </c>
      <c r="V1029" s="3">
        <v>12.2112078615672</v>
      </c>
      <c r="W1029" s="3">
        <v>12.422869259641</v>
      </c>
      <c r="X1029" s="3"/>
      <c r="Y1029" s="3"/>
      <c r="Z1029" s="3"/>
      <c r="AA1029" s="3"/>
      <c r="AB1029" s="3"/>
      <c r="AC1029" s="3"/>
      <c r="AD1029" s="3"/>
      <c r="AE1029" s="3"/>
    </row>
    <row r="1030" spans="1:31">
      <c r="A1030" t="s">
        <v>70</v>
      </c>
      <c r="B1030" t="s">
        <v>72</v>
      </c>
      <c r="C1030" t="s">
        <v>61</v>
      </c>
      <c r="D1030" t="s">
        <v>27</v>
      </c>
      <c r="E1030" s="3"/>
      <c r="F1030" s="3">
        <v>125.616542801253</v>
      </c>
      <c r="G1030" s="3">
        <v>125.895698633886</v>
      </c>
      <c r="H1030" s="3">
        <v>140.446503659843</v>
      </c>
      <c r="I1030" s="3">
        <v>154.865250093172</v>
      </c>
      <c r="J1030" s="3">
        <v>165.82988206086</v>
      </c>
      <c r="K1030" s="3">
        <v>176.820708082514</v>
      </c>
      <c r="L1030" s="3">
        <v>187.917069843839</v>
      </c>
      <c r="M1030" s="3">
        <v>198.596579310391</v>
      </c>
      <c r="N1030" s="3">
        <v>209.054761661632</v>
      </c>
      <c r="O1030" s="3">
        <v>219.754014966105</v>
      </c>
      <c r="P1030" s="3">
        <v>230.812878822145</v>
      </c>
      <c r="Q1030" s="3">
        <v>241.85224058101</v>
      </c>
      <c r="R1030" s="3">
        <v>252.551370760752</v>
      </c>
      <c r="S1030" s="3">
        <v>262.342815882236</v>
      </c>
      <c r="T1030" s="3">
        <v>270.949955794977</v>
      </c>
      <c r="U1030" s="3">
        <v>278.410470264048</v>
      </c>
      <c r="V1030" s="3">
        <v>284.913619111902</v>
      </c>
      <c r="W1030" s="3">
        <v>290.5263</v>
      </c>
      <c r="X1030" s="3"/>
      <c r="Y1030" s="3"/>
      <c r="Z1030" s="3"/>
      <c r="AA1030" s="3"/>
      <c r="AB1030" s="3"/>
      <c r="AC1030" s="3"/>
      <c r="AD1030" s="3"/>
      <c r="AE1030" s="3"/>
    </row>
    <row r="1031" spans="1:31">
      <c r="A1031" t="s">
        <v>70</v>
      </c>
      <c r="B1031" t="s">
        <v>72</v>
      </c>
      <c r="C1031" t="s">
        <v>61</v>
      </c>
      <c r="D1031" t="s">
        <v>29</v>
      </c>
      <c r="E1031" s="3"/>
      <c r="F1031" s="3">
        <v>21.8617088941827</v>
      </c>
      <c r="G1031" s="3">
        <v>21.9102918547788</v>
      </c>
      <c r="H1031" s="3">
        <v>25.1094564295732</v>
      </c>
      <c r="I1031" s="3">
        <v>28.4225526747621</v>
      </c>
      <c r="J1031" s="3">
        <v>31.2222274119227</v>
      </c>
      <c r="K1031" s="3">
        <v>34.1310739582923</v>
      </c>
      <c r="L1031" s="3">
        <v>37.1651571481318</v>
      </c>
      <c r="M1031" s="3">
        <v>40.2201850755785</v>
      </c>
      <c r="N1031" s="3">
        <v>43.3307468245959</v>
      </c>
      <c r="O1031" s="3">
        <v>46.5917264922703</v>
      </c>
      <c r="P1031" s="3">
        <v>50.0322530325292</v>
      </c>
      <c r="Q1031" s="3">
        <v>53.5734700517296</v>
      </c>
      <c r="R1031" s="3">
        <v>57.1425311936626</v>
      </c>
      <c r="S1031" s="3">
        <v>60.6035036511488</v>
      </c>
      <c r="T1031" s="3">
        <v>63.8782438848965</v>
      </c>
      <c r="U1031" s="3">
        <v>66.9589455271722</v>
      </c>
      <c r="V1031" s="3">
        <v>69.8756931367495</v>
      </c>
      <c r="W1031" s="3">
        <v>72.631575</v>
      </c>
      <c r="X1031" s="3"/>
      <c r="Y1031" s="3"/>
      <c r="Z1031" s="3"/>
      <c r="AA1031" s="3"/>
      <c r="AB1031" s="3"/>
      <c r="AC1031" s="3"/>
      <c r="AD1031" s="3"/>
      <c r="AE1031" s="3"/>
    </row>
    <row r="1032" spans="1:31">
      <c r="A1032" t="s">
        <v>70</v>
      </c>
      <c r="B1032" t="s">
        <v>72</v>
      </c>
      <c r="C1032" t="s">
        <v>61</v>
      </c>
      <c r="D1032" t="s">
        <v>35</v>
      </c>
      <c r="E1032" s="3"/>
      <c r="F1032" s="3">
        <v>303.672591490079</v>
      </c>
      <c r="G1032" s="3">
        <v>304.3474387135</v>
      </c>
      <c r="H1032" s="3">
        <v>338.369446570524</v>
      </c>
      <c r="I1032" s="3">
        <v>371.841377142967</v>
      </c>
      <c r="J1032" s="3">
        <v>396.818691851493</v>
      </c>
      <c r="K1032" s="3">
        <v>421.686890054989</v>
      </c>
      <c r="L1032" s="3">
        <v>446.635140861672</v>
      </c>
      <c r="M1032" s="3">
        <v>470.424717392904</v>
      </c>
      <c r="N1032" s="3">
        <v>493.528409937923</v>
      </c>
      <c r="O1032" s="3">
        <v>517.040590729714</v>
      </c>
      <c r="P1032" s="3">
        <v>541.234627468425</v>
      </c>
      <c r="Q1032" s="3">
        <v>565.217168047774</v>
      </c>
      <c r="R1032" s="3">
        <v>588.242796150311</v>
      </c>
      <c r="S1032" s="3">
        <v>609.003338385858</v>
      </c>
      <c r="T1032" s="3">
        <v>626.881037039849</v>
      </c>
      <c r="U1032" s="3">
        <v>641.991224012865</v>
      </c>
      <c r="V1032" s="3">
        <v>654.796173026531</v>
      </c>
      <c r="W1032" s="3">
        <v>665.471830740359</v>
      </c>
      <c r="X1032" s="3"/>
      <c r="Y1032" s="3"/>
      <c r="Z1032" s="3"/>
      <c r="AA1032" s="3"/>
      <c r="AB1032" s="3"/>
      <c r="AC1032" s="3"/>
      <c r="AD1032" s="3"/>
      <c r="AE1032" s="3"/>
    </row>
    <row r="1033" spans="1:31">
      <c r="A1033" t="s">
        <v>70</v>
      </c>
      <c r="B1033" t="s">
        <v>72</v>
      </c>
      <c r="C1033" t="s">
        <v>51</v>
      </c>
      <c r="D1033" t="s">
        <v>25</v>
      </c>
      <c r="E1033" s="3"/>
      <c r="F1033" s="3">
        <v>6.52578403760217</v>
      </c>
      <c r="G1033" s="3">
        <v>6.68039826420536</v>
      </c>
      <c r="H1033" s="3">
        <v>7.54250313191481</v>
      </c>
      <c r="I1033" s="3">
        <v>8.53464567182631</v>
      </c>
      <c r="J1033" s="3">
        <v>9.12414962701771</v>
      </c>
      <c r="K1033" s="3">
        <v>9.51267492795245</v>
      </c>
      <c r="L1033" s="3">
        <v>9.75496541700391</v>
      </c>
      <c r="M1033" s="3">
        <v>9.91182167521436</v>
      </c>
      <c r="N1033" s="3">
        <v>10.0278296495719</v>
      </c>
      <c r="O1033" s="3">
        <v>10.1560891938699</v>
      </c>
      <c r="P1033" s="3">
        <v>10.3077320325295</v>
      </c>
      <c r="Q1033" s="3">
        <v>10.46098400924</v>
      </c>
      <c r="R1033" s="3">
        <v>10.5941683607421</v>
      </c>
      <c r="S1033" s="3">
        <v>10.7071626012376</v>
      </c>
      <c r="T1033" s="3">
        <v>10.8083156802747</v>
      </c>
      <c r="U1033" s="3">
        <v>10.9107497616809</v>
      </c>
      <c r="V1033" s="3">
        <v>11.0205939864812</v>
      </c>
      <c r="W1033" s="3">
        <v>11.126569836901</v>
      </c>
      <c r="X1033" s="3"/>
      <c r="Y1033" s="3"/>
      <c r="Z1033" s="3"/>
      <c r="AA1033" s="3"/>
      <c r="AB1033" s="3"/>
      <c r="AC1033" s="3"/>
      <c r="AD1033" s="3"/>
      <c r="AE1033" s="3"/>
    </row>
    <row r="1034" spans="1:31">
      <c r="A1034" t="s">
        <v>70</v>
      </c>
      <c r="B1034" t="s">
        <v>72</v>
      </c>
      <c r="C1034" t="s">
        <v>51</v>
      </c>
      <c r="D1034" t="s">
        <v>27</v>
      </c>
      <c r="E1034" s="3"/>
      <c r="F1034" s="3">
        <v>51.0045177097825</v>
      </c>
      <c r="G1034" s="3">
        <v>52.2903151509787</v>
      </c>
      <c r="H1034" s="3">
        <v>59.2832935410762</v>
      </c>
      <c r="I1034" s="3">
        <v>67.8896764464191</v>
      </c>
      <c r="J1034" s="3">
        <v>73.1585703140619</v>
      </c>
      <c r="K1034" s="3">
        <v>76.8173382280965</v>
      </c>
      <c r="L1034" s="3">
        <v>79.3211685671299</v>
      </c>
      <c r="M1034" s="3">
        <v>81.0851411473545</v>
      </c>
      <c r="N1034" s="3">
        <v>82.5242712933153</v>
      </c>
      <c r="O1034" s="3">
        <v>84.0652016589309</v>
      </c>
      <c r="P1034" s="3">
        <v>85.8037753062904</v>
      </c>
      <c r="Q1034" s="3">
        <v>87.5684272615783</v>
      </c>
      <c r="R1034" s="3">
        <v>89.1769864097976</v>
      </c>
      <c r="S1034" s="3">
        <v>90.6261180776277</v>
      </c>
      <c r="T1034" s="3">
        <v>91.9847511009183</v>
      </c>
      <c r="U1034" s="3">
        <v>93.3653925968899</v>
      </c>
      <c r="V1034" s="3">
        <v>94.8258725072273</v>
      </c>
      <c r="W1034" s="3">
        <v>96.27582</v>
      </c>
      <c r="X1034" s="3"/>
      <c r="Y1034" s="3"/>
      <c r="Z1034" s="3"/>
      <c r="AA1034" s="3"/>
      <c r="AB1034" s="3"/>
      <c r="AC1034" s="3"/>
      <c r="AD1034" s="3"/>
      <c r="AE1034" s="3"/>
    </row>
    <row r="1035" spans="1:31">
      <c r="A1035" t="s">
        <v>70</v>
      </c>
      <c r="B1035" t="s">
        <v>72</v>
      </c>
      <c r="C1035" t="s">
        <v>51</v>
      </c>
      <c r="D1035" t="s">
        <v>29</v>
      </c>
      <c r="E1035" s="3"/>
      <c r="F1035" s="3">
        <v>7.61191744519526</v>
      </c>
      <c r="G1035" s="3">
        <v>7.81090405736915</v>
      </c>
      <c r="H1035" s="3">
        <v>9.22086600074454</v>
      </c>
      <c r="I1035" s="3">
        <v>10.9929695029931</v>
      </c>
      <c r="J1035" s="3">
        <v>12.2901921385588</v>
      </c>
      <c r="K1035" s="3">
        <v>13.3703250353022</v>
      </c>
      <c r="L1035" s="3">
        <v>14.2919609033419</v>
      </c>
      <c r="M1035" s="3">
        <v>15.1036005225854</v>
      </c>
      <c r="N1035" s="3">
        <v>15.8772873022552</v>
      </c>
      <c r="O1035" s="3">
        <v>16.6915955321276</v>
      </c>
      <c r="P1035" s="3">
        <v>17.5702309636001</v>
      </c>
      <c r="Q1035" s="3">
        <v>18.4822766152717</v>
      </c>
      <c r="R1035" s="3">
        <v>19.3881339639021</v>
      </c>
      <c r="S1035" s="3">
        <v>20.2840729002765</v>
      </c>
      <c r="T1035" s="3">
        <v>21.1828307790125</v>
      </c>
      <c r="U1035" s="3">
        <v>22.10939335246</v>
      </c>
      <c r="V1035" s="3">
        <v>23.0784535655601</v>
      </c>
      <c r="W1035" s="3">
        <v>24.068955</v>
      </c>
      <c r="X1035" s="3"/>
      <c r="Y1035" s="3"/>
      <c r="Z1035" s="3"/>
      <c r="AA1035" s="3"/>
      <c r="AB1035" s="3"/>
      <c r="AC1035" s="3"/>
      <c r="AD1035" s="3"/>
      <c r="AE1035" s="3"/>
    </row>
    <row r="1036" spans="1:31">
      <c r="A1036" t="s">
        <v>70</v>
      </c>
      <c r="B1036" t="s">
        <v>72</v>
      </c>
      <c r="C1036" t="s">
        <v>51</v>
      </c>
      <c r="D1036" t="s">
        <v>35</v>
      </c>
      <c r="E1036" s="3"/>
      <c r="F1036" s="3">
        <v>132.654758252615</v>
      </c>
      <c r="G1036" s="3">
        <v>135.885686584816</v>
      </c>
      <c r="H1036" s="3">
        <v>152.695503327009</v>
      </c>
      <c r="I1036" s="3">
        <v>172.720077881755</v>
      </c>
      <c r="J1036" s="3">
        <v>184.24888005892</v>
      </c>
      <c r="K1036" s="3">
        <v>191.590686843951</v>
      </c>
      <c r="L1036" s="3">
        <v>195.923266015866</v>
      </c>
      <c r="M1036" s="3">
        <v>198.415737177431</v>
      </c>
      <c r="N1036" s="3">
        <v>200.051999057113</v>
      </c>
      <c r="O1036" s="3">
        <v>201.882609147199</v>
      </c>
      <c r="P1036" s="3">
        <v>204.11659266118</v>
      </c>
      <c r="Q1036" s="3">
        <v>206.324388729182</v>
      </c>
      <c r="R1036" s="3">
        <v>208.08024522946</v>
      </c>
      <c r="S1036" s="3">
        <v>209.386019321135</v>
      </c>
      <c r="T1036" s="3">
        <v>210.409433218807</v>
      </c>
      <c r="U1036" s="3">
        <v>211.409857641429</v>
      </c>
      <c r="V1036" s="3">
        <v>212.513933506291</v>
      </c>
      <c r="W1036" s="3">
        <v>213.517010163099</v>
      </c>
      <c r="X1036" s="3"/>
      <c r="Y1036" s="3"/>
      <c r="Z1036" s="3"/>
      <c r="AA1036" s="3"/>
      <c r="AB1036" s="3"/>
      <c r="AC1036" s="3"/>
      <c r="AD1036" s="3"/>
      <c r="AE1036" s="3"/>
    </row>
    <row r="1037" spans="1:31">
      <c r="A1037" t="s">
        <v>70</v>
      </c>
      <c r="B1037" t="s">
        <v>72</v>
      </c>
      <c r="C1037" t="s">
        <v>62</v>
      </c>
      <c r="D1037" t="s">
        <v>25</v>
      </c>
      <c r="E1037" s="3"/>
      <c r="F1037" s="3">
        <v>19.3225098380187</v>
      </c>
      <c r="G1037" s="3">
        <v>19.5027366390431</v>
      </c>
      <c r="H1037" s="3">
        <v>22.0658889982672</v>
      </c>
      <c r="I1037" s="3">
        <v>24.1213668262383</v>
      </c>
      <c r="J1037" s="3">
        <v>25.8051865802867</v>
      </c>
      <c r="K1037" s="3">
        <v>27.3878235826388</v>
      </c>
      <c r="L1037" s="3">
        <v>28.9034822933879</v>
      </c>
      <c r="M1037" s="3">
        <v>30.3410688075151</v>
      </c>
      <c r="N1037" s="3">
        <v>31.6909831946467</v>
      </c>
      <c r="O1037" s="3">
        <v>33.0046724996191</v>
      </c>
      <c r="P1037" s="3">
        <v>34.3085059215377</v>
      </c>
      <c r="Q1037" s="3">
        <v>35.5620530739298</v>
      </c>
      <c r="R1037" s="3">
        <v>36.7485981863732</v>
      </c>
      <c r="S1037" s="3">
        <v>37.8119020756366</v>
      </c>
      <c r="T1037" s="3">
        <v>38.7043187019704</v>
      </c>
      <c r="U1037" s="3">
        <v>39.4135617945894</v>
      </c>
      <c r="V1037" s="3">
        <v>39.945930156258</v>
      </c>
      <c r="W1037" s="3">
        <v>40.307884744833</v>
      </c>
      <c r="X1037" s="3"/>
      <c r="Y1037" s="3"/>
      <c r="Z1037" s="3"/>
      <c r="AA1037" s="3"/>
      <c r="AB1037" s="3"/>
      <c r="AC1037" s="3"/>
      <c r="AD1037" s="3"/>
      <c r="AE1037" s="3"/>
    </row>
    <row r="1038" spans="1:31">
      <c r="A1038" t="s">
        <v>70</v>
      </c>
      <c r="B1038" t="s">
        <v>72</v>
      </c>
      <c r="C1038" t="s">
        <v>62</v>
      </c>
      <c r="D1038" t="s">
        <v>27</v>
      </c>
      <c r="E1038" s="3"/>
      <c r="F1038" s="3">
        <v>308.182325992693</v>
      </c>
      <c r="G1038" s="3">
        <v>310.595335621327</v>
      </c>
      <c r="H1038" s="3">
        <v>362.360082465686</v>
      </c>
      <c r="I1038" s="3">
        <v>406.457803290808</v>
      </c>
      <c r="J1038" s="3">
        <v>446.187526061701</v>
      </c>
      <c r="K1038" s="3">
        <v>485.231477492576</v>
      </c>
      <c r="L1038" s="3">
        <v>524.095297816925</v>
      </c>
      <c r="M1038" s="3">
        <v>563.001990893871</v>
      </c>
      <c r="N1038" s="3">
        <v>602.031818273473</v>
      </c>
      <c r="O1038" s="3">
        <v>642.32183990915</v>
      </c>
      <c r="P1038" s="3">
        <v>684.155157159245</v>
      </c>
      <c r="Q1038" s="3">
        <v>726.239587795952</v>
      </c>
      <c r="R1038" s="3">
        <v>768.036728823531</v>
      </c>
      <c r="S1038" s="3">
        <v>808.450259134399</v>
      </c>
      <c r="T1038" s="3">
        <v>846.566166311138</v>
      </c>
      <c r="U1038" s="3">
        <v>882.031513137566</v>
      </c>
      <c r="V1038" s="3">
        <v>914.747694592087</v>
      </c>
      <c r="W1038" s="3">
        <v>944.4384</v>
      </c>
      <c r="X1038" s="3"/>
      <c r="Y1038" s="3"/>
      <c r="Z1038" s="3"/>
      <c r="AA1038" s="3"/>
      <c r="AB1038" s="3"/>
      <c r="AC1038" s="3"/>
      <c r="AD1038" s="3"/>
      <c r="AE1038" s="3"/>
    </row>
    <row r="1039" spans="1:31">
      <c r="A1039" t="s">
        <v>70</v>
      </c>
      <c r="B1039" t="s">
        <v>72</v>
      </c>
      <c r="C1039" t="s">
        <v>62</v>
      </c>
      <c r="D1039" t="s">
        <v>29</v>
      </c>
      <c r="E1039" s="3"/>
      <c r="F1039" s="3">
        <v>37.5084667592788</v>
      </c>
      <c r="G1039" s="3">
        <v>37.7903566157064</v>
      </c>
      <c r="H1039" s="3">
        <v>46.9836454271977</v>
      </c>
      <c r="I1039" s="3">
        <v>55.886734388346</v>
      </c>
      <c r="J1039" s="3">
        <v>64.8950078502623</v>
      </c>
      <c r="K1039" s="3">
        <v>74.4497629699345</v>
      </c>
      <c r="L1039" s="3">
        <v>84.616167780757</v>
      </c>
      <c r="M1039" s="3">
        <v>95.421255555932</v>
      </c>
      <c r="N1039" s="3">
        <v>106.880112829837</v>
      </c>
      <c r="O1039" s="3">
        <v>119.206303766928</v>
      </c>
      <c r="P1039" s="3">
        <v>132.482316143917</v>
      </c>
      <c r="Q1039" s="3">
        <v>146.482861426415</v>
      </c>
      <c r="R1039" s="3">
        <v>161.100464236805</v>
      </c>
      <c r="S1039" s="3">
        <v>176.089005985721</v>
      </c>
      <c r="T1039" s="3">
        <v>191.207910790881</v>
      </c>
      <c r="U1039" s="3">
        <v>206.318138714479</v>
      </c>
      <c r="V1039" s="3">
        <v>221.330776062582</v>
      </c>
      <c r="W1039" s="3">
        <v>236.1096</v>
      </c>
      <c r="X1039" s="3"/>
      <c r="Y1039" s="3"/>
      <c r="Z1039" s="3"/>
      <c r="AA1039" s="3"/>
      <c r="AB1039" s="3"/>
      <c r="AC1039" s="3"/>
      <c r="AD1039" s="3"/>
      <c r="AE1039" s="3"/>
    </row>
    <row r="1040" spans="1:31">
      <c r="A1040" t="s">
        <v>70</v>
      </c>
      <c r="B1040" t="s">
        <v>72</v>
      </c>
      <c r="C1040" t="s">
        <v>62</v>
      </c>
      <c r="D1040" t="s">
        <v>35</v>
      </c>
      <c r="E1040" s="3"/>
      <c r="F1040" s="3">
        <v>1154.96804416929</v>
      </c>
      <c r="G1040" s="3">
        <v>1164.36932773963</v>
      </c>
      <c r="H1040" s="3">
        <v>1311.52802853605</v>
      </c>
      <c r="I1040" s="3">
        <v>1423.26442988295</v>
      </c>
      <c r="J1040" s="3">
        <v>1511.15508735801</v>
      </c>
      <c r="K1040" s="3">
        <v>1590.02969892479</v>
      </c>
      <c r="L1040" s="3">
        <v>1662.29421988969</v>
      </c>
      <c r="M1040" s="3">
        <v>1729.37794029861</v>
      </c>
      <c r="N1040" s="3">
        <v>1791.92819853188</v>
      </c>
      <c r="O1040" s="3">
        <v>1853.56048759123</v>
      </c>
      <c r="P1040" s="3">
        <v>1915.08833691922</v>
      </c>
      <c r="Q1040" s="3">
        <v>1972.91735913012</v>
      </c>
      <c r="R1040" s="3">
        <v>2025.8526729901</v>
      </c>
      <c r="S1040" s="3">
        <v>2071.42483878996</v>
      </c>
      <c r="T1040" s="3">
        <v>2107.91451498689</v>
      </c>
      <c r="U1040" s="3">
        <v>2135.16392506785</v>
      </c>
      <c r="V1040" s="3">
        <v>2153.64537525166</v>
      </c>
      <c r="W1040" s="3">
        <v>2163.38171525517</v>
      </c>
      <c r="X1040" s="3"/>
      <c r="Y1040" s="3"/>
      <c r="Z1040" s="3"/>
      <c r="AA1040" s="3"/>
      <c r="AB1040" s="3"/>
      <c r="AC1040" s="3"/>
      <c r="AD1040" s="3"/>
      <c r="AE1040" s="3"/>
    </row>
    <row r="1041" spans="1:31">
      <c r="A1041" t="s">
        <v>70</v>
      </c>
      <c r="B1041" t="s">
        <v>72</v>
      </c>
      <c r="C1041" t="s">
        <v>28</v>
      </c>
      <c r="D1041" t="s">
        <v>25</v>
      </c>
      <c r="E1041" s="3"/>
      <c r="F1041" s="3">
        <v>150.688379942514</v>
      </c>
      <c r="G1041" s="3">
        <v>149.868341575357</v>
      </c>
      <c r="H1041" s="3">
        <v>174.065701287511</v>
      </c>
      <c r="I1041" s="3">
        <v>189.209661820427</v>
      </c>
      <c r="J1041" s="3">
        <v>215.16614268125</v>
      </c>
      <c r="K1041" s="3">
        <v>249.160163439288</v>
      </c>
      <c r="L1041" s="3">
        <v>290.570467438147</v>
      </c>
      <c r="M1041" s="3">
        <v>338.104514124017</v>
      </c>
      <c r="N1041" s="3">
        <v>390.719388666156</v>
      </c>
      <c r="O1041" s="3">
        <v>447.009223495375</v>
      </c>
      <c r="P1041" s="3">
        <v>506.898467268083</v>
      </c>
      <c r="Q1041" s="3">
        <v>568.345191779211</v>
      </c>
      <c r="R1041" s="3">
        <v>631.027282854406</v>
      </c>
      <c r="S1041" s="3">
        <v>693.306093109101</v>
      </c>
      <c r="T1041" s="3">
        <v>755.196937004831</v>
      </c>
      <c r="U1041" s="3">
        <v>816.618137413395</v>
      </c>
      <c r="V1041" s="3">
        <v>877.56458951428</v>
      </c>
      <c r="W1041" s="3">
        <v>938.015874025434</v>
      </c>
      <c r="X1041" s="3"/>
      <c r="Y1041" s="3"/>
      <c r="Z1041" s="3"/>
      <c r="AA1041" s="3"/>
      <c r="AB1041" s="3"/>
      <c r="AC1041" s="3"/>
      <c r="AD1041" s="3"/>
      <c r="AE1041" s="3"/>
    </row>
    <row r="1042" spans="1:31">
      <c r="A1042" t="s">
        <v>70</v>
      </c>
      <c r="B1042" t="s">
        <v>72</v>
      </c>
      <c r="C1042" t="s">
        <v>28</v>
      </c>
      <c r="D1042" t="s">
        <v>27</v>
      </c>
      <c r="E1042" s="3"/>
      <c r="F1042" s="3">
        <v>651.833781494945</v>
      </c>
      <c r="G1042" s="3">
        <v>648.286535781383</v>
      </c>
      <c r="H1042" s="3">
        <v>769.831710300092</v>
      </c>
      <c r="I1042" s="3">
        <v>855.150740491513</v>
      </c>
      <c r="J1042" s="3">
        <v>993.32237457555</v>
      </c>
      <c r="K1042" s="3">
        <v>1174.41139926613</v>
      </c>
      <c r="L1042" s="3">
        <v>1397.76686174764</v>
      </c>
      <c r="M1042" s="3">
        <v>1659.20266685983</v>
      </c>
      <c r="N1042" s="3">
        <v>1955.28071173</v>
      </c>
      <c r="O1042" s="3">
        <v>2280.30696588153</v>
      </c>
      <c r="P1042" s="3">
        <v>2634.95748586029</v>
      </c>
      <c r="Q1042" s="3">
        <v>3009.46679264082</v>
      </c>
      <c r="R1042" s="3">
        <v>3402.55098161331</v>
      </c>
      <c r="S1042" s="3">
        <v>3805.57475681933</v>
      </c>
      <c r="T1042" s="3">
        <v>4218.50637836124</v>
      </c>
      <c r="U1042" s="3">
        <v>4640.76885022305</v>
      </c>
      <c r="V1042" s="3">
        <v>5072.19608105581</v>
      </c>
      <c r="W1042" s="3">
        <v>5512.53</v>
      </c>
      <c r="X1042" s="3"/>
      <c r="Y1042" s="3"/>
      <c r="Z1042" s="3"/>
      <c r="AA1042" s="3"/>
      <c r="AB1042" s="3"/>
      <c r="AC1042" s="3"/>
      <c r="AD1042" s="3"/>
      <c r="AE1042" s="3"/>
    </row>
    <row r="1043" spans="1:31">
      <c r="A1043" t="s">
        <v>70</v>
      </c>
      <c r="B1043" t="s">
        <v>72</v>
      </c>
      <c r="C1043" t="s">
        <v>28</v>
      </c>
      <c r="D1043" t="s">
        <v>29</v>
      </c>
      <c r="E1043" s="3"/>
      <c r="F1043" s="3">
        <v>68.8596945873678</v>
      </c>
      <c r="G1043" s="3">
        <v>68.4849636921661</v>
      </c>
      <c r="H1043" s="3">
        <v>88.2707995954292</v>
      </c>
      <c r="I1043" s="3">
        <v>105.769289388583</v>
      </c>
      <c r="J1043" s="3">
        <v>131.821296720693</v>
      </c>
      <c r="K1043" s="3">
        <v>166.449292363476</v>
      </c>
      <c r="L1043" s="3">
        <v>210.716810362835</v>
      </c>
      <c r="M1043" s="3">
        <v>265.099064591361</v>
      </c>
      <c r="N1043" s="3">
        <v>330.046451916745</v>
      </c>
      <c r="O1043" s="3">
        <v>405.484139038216</v>
      </c>
      <c r="P1043" s="3">
        <v>492.321997911079</v>
      </c>
      <c r="Q1043" s="3">
        <v>589.449168170185</v>
      </c>
      <c r="R1043" s="3">
        <v>697.140121686646</v>
      </c>
      <c r="S1043" s="3">
        <v>814.050458151528</v>
      </c>
      <c r="T1043" s="3">
        <v>940.44214153531</v>
      </c>
      <c r="U1043" s="3">
        <v>1076.44951543504</v>
      </c>
      <c r="V1043" s="3">
        <v>1222.28511843416</v>
      </c>
      <c r="W1043" s="3">
        <v>1378.1325</v>
      </c>
      <c r="X1043" s="3"/>
      <c r="Y1043" s="3"/>
      <c r="Z1043" s="3"/>
      <c r="AA1043" s="3"/>
      <c r="AB1043" s="3"/>
      <c r="AC1043" s="3"/>
      <c r="AD1043" s="3"/>
      <c r="AE1043" s="3"/>
    </row>
    <row r="1044" spans="1:31">
      <c r="A1044" t="s">
        <v>70</v>
      </c>
      <c r="B1044" t="s">
        <v>72</v>
      </c>
      <c r="C1044" t="s">
        <v>28</v>
      </c>
      <c r="D1044" t="s">
        <v>35</v>
      </c>
      <c r="E1044" s="3"/>
      <c r="F1044" s="3">
        <v>2149.36183856254</v>
      </c>
      <c r="G1044" s="3">
        <v>2137.66512264326</v>
      </c>
      <c r="H1044" s="3">
        <v>2465.9325884124</v>
      </c>
      <c r="I1044" s="3">
        <v>2662.12959768806</v>
      </c>
      <c r="J1044" s="3">
        <v>3006.4714827432</v>
      </c>
      <c r="K1044" s="3">
        <v>3457.30843729459</v>
      </c>
      <c r="L1044" s="3">
        <v>4003.74267081421</v>
      </c>
      <c r="M1044" s="3">
        <v>4625.93281901615</v>
      </c>
      <c r="N1044" s="3">
        <v>5307.92989960384</v>
      </c>
      <c r="O1044" s="3">
        <v>6029.2938106231</v>
      </c>
      <c r="P1044" s="3">
        <v>6787.94404687162</v>
      </c>
      <c r="Q1044" s="3">
        <v>7555.68801557997</v>
      </c>
      <c r="R1044" s="3">
        <v>8327.82173553228</v>
      </c>
      <c r="S1044" s="3">
        <v>9082.51915007157</v>
      </c>
      <c r="T1044" s="3">
        <v>9820.09668463393</v>
      </c>
      <c r="U1044" s="3">
        <v>10539.6130123636</v>
      </c>
      <c r="V1044" s="3">
        <v>11241.1393294299</v>
      </c>
      <c r="W1044" s="3">
        <v>11924.5541259746</v>
      </c>
      <c r="X1044" s="3"/>
      <c r="Y1044" s="3"/>
      <c r="Z1044" s="3"/>
      <c r="AA1044" s="3"/>
      <c r="AB1044" s="3"/>
      <c r="AC1044" s="3"/>
      <c r="AD1044" s="3"/>
      <c r="AE1044" s="3"/>
    </row>
    <row r="1045" spans="1:31">
      <c r="A1045" t="s">
        <v>70</v>
      </c>
      <c r="B1045" t="s">
        <v>72</v>
      </c>
      <c r="C1045" t="s">
        <v>47</v>
      </c>
      <c r="D1045" t="s">
        <v>25</v>
      </c>
      <c r="E1045" s="3"/>
      <c r="F1045" s="3">
        <v>1608.60746683224</v>
      </c>
      <c r="G1045" s="3">
        <v>1690.85322036478</v>
      </c>
      <c r="H1045" s="3">
        <v>2167.57027533309</v>
      </c>
      <c r="I1045" s="3">
        <v>2604.96415910307</v>
      </c>
      <c r="J1045" s="3">
        <v>3002.25833071849</v>
      </c>
      <c r="K1045" s="3">
        <v>3320.68326392202</v>
      </c>
      <c r="L1045" s="3">
        <v>3625.51873039216</v>
      </c>
      <c r="M1045" s="3">
        <v>3910.1497516132</v>
      </c>
      <c r="N1045" s="3">
        <v>4157.16886781712</v>
      </c>
      <c r="O1045" s="3">
        <v>4395.29371399502</v>
      </c>
      <c r="P1045" s="3">
        <v>4620.73505788843</v>
      </c>
      <c r="Q1045" s="3">
        <v>4802.09332212978</v>
      </c>
      <c r="R1045" s="3">
        <v>4937.08202501473</v>
      </c>
      <c r="S1045" s="3">
        <v>5036.34265372075</v>
      </c>
      <c r="T1045" s="3">
        <v>5109.43097612544</v>
      </c>
      <c r="U1045" s="3">
        <v>5168.57032209479</v>
      </c>
      <c r="V1045" s="3">
        <v>5216.65114963243</v>
      </c>
      <c r="W1045" s="3">
        <v>5243.90198503959</v>
      </c>
      <c r="X1045" s="3"/>
      <c r="Y1045" s="3"/>
      <c r="Z1045" s="3"/>
      <c r="AA1045" s="3"/>
      <c r="AB1045" s="3"/>
      <c r="AC1045" s="3"/>
      <c r="AD1045" s="3"/>
      <c r="AE1045" s="3"/>
    </row>
    <row r="1046" spans="1:31">
      <c r="A1046" t="s">
        <v>70</v>
      </c>
      <c r="B1046" t="s">
        <v>72</v>
      </c>
      <c r="C1046" t="s">
        <v>47</v>
      </c>
      <c r="D1046" t="s">
        <v>27</v>
      </c>
      <c r="E1046" s="3"/>
      <c r="F1046" s="3">
        <v>9094.93899044272</v>
      </c>
      <c r="G1046" s="3">
        <v>9559.94995553195</v>
      </c>
      <c r="H1046" s="3">
        <v>12255.270361559</v>
      </c>
      <c r="I1046" s="3">
        <v>14728.2606775337</v>
      </c>
      <c r="J1046" s="3">
        <v>16974.5304025005</v>
      </c>
      <c r="K1046" s="3">
        <v>18774.8797109772</v>
      </c>
      <c r="L1046" s="3">
        <v>20498.3952527325</v>
      </c>
      <c r="M1046" s="3">
        <v>22107.6764640715</v>
      </c>
      <c r="N1046" s="3">
        <v>23504.3029485749</v>
      </c>
      <c r="O1046" s="3">
        <v>24850.6419360231</v>
      </c>
      <c r="P1046" s="3">
        <v>26125.2694078647</v>
      </c>
      <c r="Q1046" s="3">
        <v>27150.6546449082</v>
      </c>
      <c r="R1046" s="3">
        <v>27913.8700610068</v>
      </c>
      <c r="S1046" s="3">
        <v>28475.0817803655</v>
      </c>
      <c r="T1046" s="3">
        <v>28888.3173564091</v>
      </c>
      <c r="U1046" s="3">
        <v>29222.6865264001</v>
      </c>
      <c r="V1046" s="3">
        <v>29494.5317105617</v>
      </c>
      <c r="W1046" s="3">
        <v>29648.6057718706</v>
      </c>
      <c r="X1046" s="3"/>
      <c r="Y1046" s="3"/>
      <c r="Z1046" s="3"/>
      <c r="AA1046" s="3"/>
      <c r="AB1046" s="3"/>
      <c r="AC1046" s="3"/>
      <c r="AD1046" s="3"/>
      <c r="AE1046" s="3"/>
    </row>
    <row r="1047" spans="1:31">
      <c r="A1047" t="s">
        <v>70</v>
      </c>
      <c r="B1047" t="s">
        <v>72</v>
      </c>
      <c r="C1047" t="s">
        <v>47</v>
      </c>
      <c r="D1047" t="s">
        <v>29</v>
      </c>
      <c r="E1047" s="3"/>
      <c r="F1047" s="3">
        <v>2675.21933448957</v>
      </c>
      <c r="G1047" s="3">
        <v>2811.99939710061</v>
      </c>
      <c r="H1047" s="3">
        <v>3604.81101138686</v>
      </c>
      <c r="I1047" s="3">
        <v>4332.22562233181</v>
      </c>
      <c r="J1047" s="3">
        <v>4992.95179158093</v>
      </c>
      <c r="K1047" s="3">
        <v>5522.51326350867</v>
      </c>
      <c r="L1047" s="3">
        <v>6029.47456423233</v>
      </c>
      <c r="M1047" s="3">
        <v>6502.83455221344</v>
      </c>
      <c r="N1047" s="3">
        <v>6913.6434843382</v>
      </c>
      <c r="O1047" s="3">
        <v>7309.66066419871</v>
      </c>
      <c r="P1047" s="3">
        <v>7684.58435093543</v>
      </c>
      <c r="Q1047" s="3">
        <v>7986.19499552815</v>
      </c>
      <c r="R1047" s="3">
        <v>8210.69002948857</v>
      </c>
      <c r="S1047" s="3">
        <v>8375.76694137862</v>
      </c>
      <c r="T1047" s="3">
        <v>8497.31759761637</v>
      </c>
      <c r="U1047" s="3">
        <v>8595.67019452297</v>
      </c>
      <c r="V1047" s="3">
        <v>8675.63175264023</v>
      </c>
      <c r="W1047" s="3">
        <v>8720.95167267378</v>
      </c>
      <c r="X1047" s="3"/>
      <c r="Y1047" s="3"/>
      <c r="Z1047" s="3"/>
      <c r="AA1047" s="3"/>
      <c r="AB1047" s="3"/>
      <c r="AC1047" s="3"/>
      <c r="AD1047" s="3"/>
      <c r="AE1047" s="3"/>
    </row>
    <row r="1048" spans="1:31">
      <c r="A1048" t="s">
        <v>70</v>
      </c>
      <c r="B1048" t="s">
        <v>72</v>
      </c>
      <c r="C1048" t="s">
        <v>47</v>
      </c>
      <c r="D1048" t="s">
        <v>35</v>
      </c>
      <c r="E1048" s="3"/>
      <c r="F1048" s="3">
        <v>11668.693542725</v>
      </c>
      <c r="G1048" s="3">
        <v>12265.2968241033</v>
      </c>
      <c r="H1048" s="3">
        <v>15723.3593631079</v>
      </c>
      <c r="I1048" s="3">
        <v>18896.1751633633</v>
      </c>
      <c r="J1048" s="3">
        <v>21778.111266781</v>
      </c>
      <c r="K1048" s="3">
        <v>24087.9370251008</v>
      </c>
      <c r="L1048" s="3">
        <v>26299.1860168753</v>
      </c>
      <c r="M1048" s="3">
        <v>28363.8737843153</v>
      </c>
      <c r="N1048" s="3">
        <v>30155.728183608</v>
      </c>
      <c r="O1048" s="3">
        <v>31883.0643499819</v>
      </c>
      <c r="P1048" s="3">
        <v>33518.3955342469</v>
      </c>
      <c r="Q1048" s="3">
        <v>34833.952032962</v>
      </c>
      <c r="R1048" s="3">
        <v>35813.1479139785</v>
      </c>
      <c r="S1048" s="3">
        <v>36533.1755659137</v>
      </c>
      <c r="T1048" s="3">
        <v>37063.3516674655</v>
      </c>
      <c r="U1048" s="3">
        <v>37492.3431515051</v>
      </c>
      <c r="V1048" s="3">
        <v>37841.1171398058</v>
      </c>
      <c r="W1048" s="3">
        <v>38038.7922430898</v>
      </c>
      <c r="X1048" s="3"/>
      <c r="Y1048" s="3"/>
      <c r="Z1048" s="3"/>
      <c r="AA1048" s="3"/>
      <c r="AB1048" s="3"/>
      <c r="AC1048" s="3"/>
      <c r="AD1048" s="3"/>
      <c r="AE1048" s="3"/>
    </row>
    <row r="1049" spans="1:31">
      <c r="A1049" t="s">
        <v>70</v>
      </c>
      <c r="B1049" t="s">
        <v>72</v>
      </c>
      <c r="C1049" t="s">
        <v>44</v>
      </c>
      <c r="D1049" t="s">
        <v>25</v>
      </c>
      <c r="E1049" s="3"/>
      <c r="F1049" s="3">
        <v>5.48054883244287</v>
      </c>
      <c r="G1049" s="3">
        <v>5.54852269802198</v>
      </c>
      <c r="H1049" s="3">
        <v>6.99094000470285</v>
      </c>
      <c r="I1049" s="3">
        <v>7.92294701523697</v>
      </c>
      <c r="J1049" s="3">
        <v>8.5911154190978</v>
      </c>
      <c r="K1049" s="3">
        <v>9.05112952736859</v>
      </c>
      <c r="L1049" s="3">
        <v>9.36857821179017</v>
      </c>
      <c r="M1049" s="3">
        <v>9.61976422177034</v>
      </c>
      <c r="N1049" s="3">
        <v>9.83653533975414</v>
      </c>
      <c r="O1049" s="3">
        <v>10.05045571341</v>
      </c>
      <c r="P1049" s="3">
        <v>10.263108713153</v>
      </c>
      <c r="Q1049" s="3">
        <v>10.4655774645571</v>
      </c>
      <c r="R1049" s="3">
        <v>10.6523452347092</v>
      </c>
      <c r="S1049" s="3">
        <v>10.8223214916189</v>
      </c>
      <c r="T1049" s="3">
        <v>10.9874342315895</v>
      </c>
      <c r="U1049" s="3">
        <v>11.1578658673681</v>
      </c>
      <c r="V1049" s="3">
        <v>11.3358092477496</v>
      </c>
      <c r="W1049" s="3">
        <v>11.514423855897</v>
      </c>
      <c r="X1049" s="3"/>
      <c r="Y1049" s="3"/>
      <c r="Z1049" s="3"/>
      <c r="AA1049" s="3"/>
      <c r="AB1049" s="3"/>
      <c r="AC1049" s="3"/>
      <c r="AD1049" s="3"/>
      <c r="AE1049" s="3"/>
    </row>
    <row r="1050" spans="1:31">
      <c r="A1050" t="s">
        <v>70</v>
      </c>
      <c r="B1050" t="s">
        <v>72</v>
      </c>
      <c r="C1050" t="s">
        <v>44</v>
      </c>
      <c r="D1050" t="s">
        <v>27</v>
      </c>
      <c r="E1050" s="3"/>
      <c r="F1050" s="3">
        <v>50.4745974108442</v>
      </c>
      <c r="G1050" s="3">
        <v>51.2036967814478</v>
      </c>
      <c r="H1050" s="3">
        <v>64.0045551779269</v>
      </c>
      <c r="I1050" s="3">
        <v>72.95063506438</v>
      </c>
      <c r="J1050" s="3">
        <v>79.6779545627909</v>
      </c>
      <c r="K1050" s="3">
        <v>84.6488687704786</v>
      </c>
      <c r="L1050" s="3">
        <v>88.3502545449586</v>
      </c>
      <c r="M1050" s="3">
        <v>91.5576703811814</v>
      </c>
      <c r="N1050" s="3">
        <v>94.4971869392942</v>
      </c>
      <c r="O1050" s="3">
        <v>97.4329253829217</v>
      </c>
      <c r="P1050" s="3">
        <v>100.320522817874</v>
      </c>
      <c r="Q1050" s="3">
        <v>103.077983411864</v>
      </c>
      <c r="R1050" s="3">
        <v>105.64627208032</v>
      </c>
      <c r="S1050" s="3">
        <v>108.018452630081</v>
      </c>
      <c r="T1050" s="3">
        <v>110.312797892308</v>
      </c>
      <c r="U1050" s="3">
        <v>112.6330478625</v>
      </c>
      <c r="V1050" s="3">
        <v>114.999821066591</v>
      </c>
      <c r="W1050" s="3">
        <v>117.335353376691</v>
      </c>
      <c r="X1050" s="3"/>
      <c r="Y1050" s="3"/>
      <c r="Z1050" s="3"/>
      <c r="AA1050" s="3"/>
      <c r="AB1050" s="3"/>
      <c r="AC1050" s="3"/>
      <c r="AD1050" s="3"/>
      <c r="AE1050" s="3"/>
    </row>
    <row r="1051" spans="1:31">
      <c r="A1051" t="s">
        <v>70</v>
      </c>
      <c r="B1051" t="s">
        <v>72</v>
      </c>
      <c r="C1051" t="s">
        <v>44</v>
      </c>
      <c r="D1051" t="s">
        <v>29</v>
      </c>
      <c r="E1051" s="3"/>
      <c r="F1051" s="3">
        <v>8.38231749252173</v>
      </c>
      <c r="G1051" s="3">
        <v>8.51664742096164</v>
      </c>
      <c r="H1051" s="3">
        <v>10.852036089008</v>
      </c>
      <c r="I1051" s="3">
        <v>12.7359317437327</v>
      </c>
      <c r="J1051" s="3">
        <v>14.3293173270485</v>
      </c>
      <c r="K1051" s="3">
        <v>15.6807342580401</v>
      </c>
      <c r="L1051" s="3">
        <v>16.8445700556119</v>
      </c>
      <c r="M1051" s="3">
        <v>17.9597453410457</v>
      </c>
      <c r="N1051" s="3">
        <v>19.0563697031993</v>
      </c>
      <c r="O1051" s="3">
        <v>20.1814847944444</v>
      </c>
      <c r="P1051" s="3">
        <v>21.3215874582795</v>
      </c>
      <c r="Q1051" s="3">
        <v>22.4598717239734</v>
      </c>
      <c r="R1051" s="3">
        <v>23.5823905853494</v>
      </c>
      <c r="S1051" s="3">
        <v>24.6864150621294</v>
      </c>
      <c r="T1051" s="3">
        <v>25.7980270732559</v>
      </c>
      <c r="U1051" s="3">
        <v>26.9424021022093</v>
      </c>
      <c r="V1051" s="3">
        <v>28.126613042741</v>
      </c>
      <c r="W1051" s="3">
        <v>29.3338383441728</v>
      </c>
      <c r="X1051" s="3"/>
      <c r="Y1051" s="3"/>
      <c r="Z1051" s="3"/>
      <c r="AA1051" s="3"/>
      <c r="AB1051" s="3"/>
      <c r="AC1051" s="3"/>
      <c r="AD1051" s="3"/>
      <c r="AE1051" s="3"/>
    </row>
    <row r="1052" spans="1:31">
      <c r="A1052" t="s">
        <v>70</v>
      </c>
      <c r="B1052" t="s">
        <v>72</v>
      </c>
      <c r="C1052" t="s">
        <v>44</v>
      </c>
      <c r="D1052" t="s">
        <v>35</v>
      </c>
      <c r="E1052" s="3"/>
      <c r="F1052" s="3">
        <v>123.749753756713</v>
      </c>
      <c r="G1052" s="3">
        <v>125.38708052053</v>
      </c>
      <c r="H1052" s="3">
        <v>156.60410481737</v>
      </c>
      <c r="I1052" s="3">
        <v>176.900117920383</v>
      </c>
      <c r="J1052" s="3">
        <v>191.319930018111</v>
      </c>
      <c r="K1052" s="3">
        <v>201.151001702153</v>
      </c>
      <c r="L1052" s="3">
        <v>207.791167243251</v>
      </c>
      <c r="M1052" s="3">
        <v>213.048565397048</v>
      </c>
      <c r="N1052" s="3">
        <v>217.568277720952</v>
      </c>
      <c r="O1052" s="3">
        <v>222.013618903668</v>
      </c>
      <c r="P1052" s="3">
        <v>226.344368468973</v>
      </c>
      <c r="Q1052" s="3">
        <v>230.366439123578</v>
      </c>
      <c r="R1052" s="3">
        <v>233.951382684971</v>
      </c>
      <c r="S1052" s="3">
        <v>237.0812258783</v>
      </c>
      <c r="T1052" s="3">
        <v>240.015767876103</v>
      </c>
      <c r="U1052" s="3">
        <v>242.974086270132</v>
      </c>
      <c r="V1052" s="3">
        <v>245.99236968566</v>
      </c>
      <c r="W1052" s="3">
        <v>248.899222767412</v>
      </c>
      <c r="X1052" s="3"/>
      <c r="Y1052" s="3"/>
      <c r="Z1052" s="3"/>
      <c r="AA1052" s="3"/>
      <c r="AB1052" s="3"/>
      <c r="AC1052" s="3"/>
      <c r="AD1052" s="3"/>
      <c r="AE1052" s="3"/>
    </row>
    <row r="1053" spans="1:31">
      <c r="A1053" t="s">
        <v>70</v>
      </c>
      <c r="B1053" t="s">
        <v>72</v>
      </c>
      <c r="C1053" t="s">
        <v>59</v>
      </c>
      <c r="D1053" t="s">
        <v>25</v>
      </c>
      <c r="E1053" s="3"/>
      <c r="F1053" s="3">
        <v>12.9128035235683</v>
      </c>
      <c r="G1053" s="3">
        <v>13.1137406643732</v>
      </c>
      <c r="H1053" s="3">
        <v>14.494380580855</v>
      </c>
      <c r="I1053" s="3">
        <v>15.847933914814</v>
      </c>
      <c r="J1053" s="3">
        <v>17.1568711723964</v>
      </c>
      <c r="K1053" s="3">
        <v>18.4316574462319</v>
      </c>
      <c r="L1053" s="3">
        <v>19.6009238209715</v>
      </c>
      <c r="M1053" s="3">
        <v>20.7127960597956</v>
      </c>
      <c r="N1053" s="3">
        <v>21.828968053573</v>
      </c>
      <c r="O1053" s="3">
        <v>22.913741833337</v>
      </c>
      <c r="P1053" s="3">
        <v>23.9829301722223</v>
      </c>
      <c r="Q1053" s="3">
        <v>24.9829428801527</v>
      </c>
      <c r="R1053" s="3">
        <v>25.8741093514453</v>
      </c>
      <c r="S1053" s="3">
        <v>26.6683766776979</v>
      </c>
      <c r="T1053" s="3">
        <v>27.3947552138244</v>
      </c>
      <c r="U1053" s="3">
        <v>28.0783689479727</v>
      </c>
      <c r="V1053" s="3">
        <v>28.7280431073252</v>
      </c>
      <c r="W1053" s="3">
        <v>29.3095277334028</v>
      </c>
      <c r="X1053" s="3"/>
      <c r="Y1053" s="3"/>
      <c r="Z1053" s="3"/>
      <c r="AA1053" s="3"/>
      <c r="AB1053" s="3"/>
      <c r="AC1053" s="3"/>
      <c r="AD1053" s="3"/>
      <c r="AE1053" s="3"/>
    </row>
    <row r="1054" spans="1:31">
      <c r="A1054" t="s">
        <v>70</v>
      </c>
      <c r="B1054" t="s">
        <v>72</v>
      </c>
      <c r="C1054" t="s">
        <v>59</v>
      </c>
      <c r="D1054" t="s">
        <v>27</v>
      </c>
      <c r="E1054" s="3"/>
      <c r="F1054" s="3">
        <v>194.857105919944</v>
      </c>
      <c r="G1054" s="3">
        <v>197.8927744323</v>
      </c>
      <c r="H1054" s="3">
        <v>218.4255440375</v>
      </c>
      <c r="I1054" s="3">
        <v>238.522955141002</v>
      </c>
      <c r="J1054" s="3">
        <v>257.877624180682</v>
      </c>
      <c r="K1054" s="3">
        <v>276.723682552835</v>
      </c>
      <c r="L1054" s="3">
        <v>294.101664205663</v>
      </c>
      <c r="M1054" s="3">
        <v>310.631191103751</v>
      </c>
      <c r="N1054" s="3">
        <v>327.314875665928</v>
      </c>
      <c r="O1054" s="3">
        <v>343.592193406135</v>
      </c>
      <c r="P1054" s="3">
        <v>359.681339101921</v>
      </c>
      <c r="Q1054" s="3">
        <v>374.734767051881</v>
      </c>
      <c r="R1054" s="3">
        <v>388.186757240573</v>
      </c>
      <c r="S1054" s="3">
        <v>400.208892232531</v>
      </c>
      <c r="T1054" s="3">
        <v>411.23362552648</v>
      </c>
      <c r="U1054" s="3">
        <v>421.611582503844</v>
      </c>
      <c r="V1054" s="3">
        <v>431.456659705637</v>
      </c>
      <c r="W1054" s="3">
        <v>440.234707511487</v>
      </c>
      <c r="X1054" s="3"/>
      <c r="Y1054" s="3"/>
      <c r="Z1054" s="3"/>
      <c r="AA1054" s="3"/>
      <c r="AB1054" s="3"/>
      <c r="AC1054" s="3"/>
      <c r="AD1054" s="3"/>
      <c r="AE1054" s="3"/>
    </row>
    <row r="1055" spans="1:31">
      <c r="A1055" t="s">
        <v>70</v>
      </c>
      <c r="B1055" t="s">
        <v>72</v>
      </c>
      <c r="C1055" t="s">
        <v>59</v>
      </c>
      <c r="D1055" t="s">
        <v>29</v>
      </c>
      <c r="E1055" s="3"/>
      <c r="F1055" s="3">
        <v>43.300178363689</v>
      </c>
      <c r="G1055" s="3">
        <v>43.9751737661408</v>
      </c>
      <c r="H1055" s="3">
        <v>48.8827206809628</v>
      </c>
      <c r="I1055" s="3">
        <v>53.7650778191288</v>
      </c>
      <c r="J1055" s="3">
        <v>58.5464357721218</v>
      </c>
      <c r="K1055" s="3">
        <v>63.2851299390376</v>
      </c>
      <c r="L1055" s="3">
        <v>67.7666607317176</v>
      </c>
      <c r="M1055" s="3">
        <v>72.1165693094721</v>
      </c>
      <c r="N1055" s="3">
        <v>76.5699253681635</v>
      </c>
      <c r="O1055" s="3">
        <v>80.9918185127484</v>
      </c>
      <c r="P1055" s="3">
        <v>85.4293988063883</v>
      </c>
      <c r="Q1055" s="3">
        <v>89.6757810134289</v>
      </c>
      <c r="R1055" s="3">
        <v>93.5901183615631</v>
      </c>
      <c r="S1055" s="3">
        <v>97.2045682563602</v>
      </c>
      <c r="T1055" s="3">
        <v>100.616680951051</v>
      </c>
      <c r="U1055" s="3">
        <v>103.906646765557</v>
      </c>
      <c r="V1055" s="3">
        <v>107.099258780152</v>
      </c>
      <c r="W1055" s="3">
        <v>110.058676877872</v>
      </c>
      <c r="X1055" s="3"/>
      <c r="Y1055" s="3"/>
      <c r="Z1055" s="3"/>
      <c r="AA1055" s="3"/>
      <c r="AB1055" s="3"/>
      <c r="AC1055" s="3"/>
      <c r="AD1055" s="3"/>
      <c r="AE1055" s="3"/>
    </row>
    <row r="1056" spans="1:31">
      <c r="A1056" t="s">
        <v>70</v>
      </c>
      <c r="B1056" t="s">
        <v>72</v>
      </c>
      <c r="C1056" t="s">
        <v>59</v>
      </c>
      <c r="D1056" t="s">
        <v>35</v>
      </c>
      <c r="E1056" s="3"/>
      <c r="F1056" s="3">
        <v>347.481290556487</v>
      </c>
      <c r="G1056" s="3">
        <v>352.892484903327</v>
      </c>
      <c r="H1056" s="3">
        <v>389.698075381645</v>
      </c>
      <c r="I1056" s="3">
        <v>425.744110944184</v>
      </c>
      <c r="J1056" s="3">
        <v>460.509504646921</v>
      </c>
      <c r="K1056" s="3">
        <v>494.363660000934</v>
      </c>
      <c r="L1056" s="3">
        <v>525.521411973366</v>
      </c>
      <c r="M1056" s="3">
        <v>555.155012836453</v>
      </c>
      <c r="N1056" s="3">
        <v>585.007156280499</v>
      </c>
      <c r="O1056" s="3">
        <v>614.092064760528</v>
      </c>
      <c r="P1056" s="3">
        <v>642.811730725857</v>
      </c>
      <c r="Q1056" s="3">
        <v>669.679290067966</v>
      </c>
      <c r="R1056" s="3">
        <v>693.665133407982</v>
      </c>
      <c r="S1056" s="3">
        <v>715.080731089772</v>
      </c>
      <c r="T1056" s="3">
        <v>734.700619259695</v>
      </c>
      <c r="U1056" s="3">
        <v>753.168048548183</v>
      </c>
      <c r="V1056" s="3">
        <v>770.698297187038</v>
      </c>
      <c r="W1056" s="3">
        <v>786.34976475511</v>
      </c>
      <c r="X1056" s="3"/>
      <c r="Y1056" s="3"/>
      <c r="Z1056" s="3"/>
      <c r="AA1056" s="3"/>
      <c r="AB1056" s="3"/>
      <c r="AC1056" s="3"/>
      <c r="AD1056" s="3"/>
      <c r="AE1056" s="3"/>
    </row>
    <row r="1057" spans="1:31">
      <c r="A1057" t="s">
        <v>70</v>
      </c>
      <c r="B1057" t="s">
        <v>72</v>
      </c>
      <c r="C1057" t="s">
        <v>52</v>
      </c>
      <c r="D1057" t="s">
        <v>25</v>
      </c>
      <c r="E1057" s="3"/>
      <c r="F1057" s="3">
        <v>49.293166172866</v>
      </c>
      <c r="G1057" s="3">
        <v>49.2032781663617</v>
      </c>
      <c r="H1057" s="3">
        <v>55.1809036192115</v>
      </c>
      <c r="I1057" s="3">
        <v>59.6165225916758</v>
      </c>
      <c r="J1057" s="3">
        <v>63.6437754582301</v>
      </c>
      <c r="K1057" s="3">
        <v>67.7487949591687</v>
      </c>
      <c r="L1057" s="3">
        <v>71.9387005751042</v>
      </c>
      <c r="M1057" s="3">
        <v>76.2866951707975</v>
      </c>
      <c r="N1057" s="3">
        <v>80.8510124466443</v>
      </c>
      <c r="O1057" s="3">
        <v>85.6763773449548</v>
      </c>
      <c r="P1057" s="3">
        <v>90.6954286260864</v>
      </c>
      <c r="Q1057" s="3">
        <v>95.7279886653035</v>
      </c>
      <c r="R1057" s="3">
        <v>100.813305881368</v>
      </c>
      <c r="S1057" s="3">
        <v>106.016733455289</v>
      </c>
      <c r="T1057" s="3">
        <v>111.35433585614</v>
      </c>
      <c r="U1057" s="3">
        <v>116.799825770891</v>
      </c>
      <c r="V1057" s="3">
        <v>122.245315685641</v>
      </c>
      <c r="W1057" s="3">
        <v>127.473570166314</v>
      </c>
      <c r="X1057" s="3"/>
      <c r="Y1057" s="3"/>
      <c r="Z1057" s="3"/>
      <c r="AA1057" s="3"/>
      <c r="AB1057" s="3"/>
      <c r="AC1057" s="3"/>
      <c r="AD1057" s="3"/>
      <c r="AE1057" s="3"/>
    </row>
    <row r="1058" spans="1:31">
      <c r="A1058" t="s">
        <v>70</v>
      </c>
      <c r="B1058" t="s">
        <v>72</v>
      </c>
      <c r="C1058" t="s">
        <v>52</v>
      </c>
      <c r="D1058" t="s">
        <v>27</v>
      </c>
      <c r="E1058" s="3"/>
      <c r="F1058" s="3">
        <v>530.941806076708</v>
      </c>
      <c r="G1058" s="3">
        <v>529.973613034478</v>
      </c>
      <c r="H1058" s="3">
        <v>613.888722048853</v>
      </c>
      <c r="I1058" s="3">
        <v>684.3344053012</v>
      </c>
      <c r="J1058" s="3">
        <v>753.087637174934</v>
      </c>
      <c r="K1058" s="3">
        <v>825.63922361592</v>
      </c>
      <c r="L1058" s="3">
        <v>902.161016739706</v>
      </c>
      <c r="M1058" s="3">
        <v>983.687066861767</v>
      </c>
      <c r="N1058" s="3">
        <v>1071.15673602269</v>
      </c>
      <c r="O1058" s="3">
        <v>1165.40807383884</v>
      </c>
      <c r="P1058" s="3">
        <v>1265.77813047532</v>
      </c>
      <c r="Q1058" s="3">
        <v>1369.89416095227</v>
      </c>
      <c r="R1058" s="3">
        <v>1478.34605472247</v>
      </c>
      <c r="S1058" s="3">
        <v>1592.17130831682</v>
      </c>
      <c r="T1058" s="3">
        <v>1711.7422692003</v>
      </c>
      <c r="U1058" s="3">
        <v>1836.78800489243</v>
      </c>
      <c r="V1058" s="3">
        <v>1965.68824849233</v>
      </c>
      <c r="W1058" s="3">
        <v>2094.873</v>
      </c>
      <c r="X1058" s="3"/>
      <c r="Y1058" s="3"/>
      <c r="Z1058" s="3"/>
      <c r="AA1058" s="3"/>
      <c r="AB1058" s="3"/>
      <c r="AC1058" s="3"/>
      <c r="AD1058" s="3"/>
      <c r="AE1058" s="3"/>
    </row>
    <row r="1059" spans="1:31">
      <c r="A1059" t="s">
        <v>70</v>
      </c>
      <c r="B1059" t="s">
        <v>72</v>
      </c>
      <c r="C1059" t="s">
        <v>52</v>
      </c>
      <c r="D1059" t="s">
        <v>29</v>
      </c>
      <c r="E1059" s="3"/>
      <c r="F1059" s="3">
        <v>56.3091949163019</v>
      </c>
      <c r="G1059" s="3">
        <v>56.2065129083915</v>
      </c>
      <c r="H1059" s="3">
        <v>70.6290319200403</v>
      </c>
      <c r="I1059" s="3">
        <v>84.8905821841437</v>
      </c>
      <c r="J1059" s="3">
        <v>100.194495667859</v>
      </c>
      <c r="K1059" s="3">
        <v>117.275015928025</v>
      </c>
      <c r="L1059" s="3">
        <v>136.260615354146</v>
      </c>
      <c r="M1059" s="3">
        <v>157.423932149975</v>
      </c>
      <c r="N1059" s="3">
        <v>181.058810769618</v>
      </c>
      <c r="O1059" s="3">
        <v>207.474863299882</v>
      </c>
      <c r="P1059" s="3">
        <v>236.731136811633</v>
      </c>
      <c r="Q1059" s="3">
        <v>268.527666039526</v>
      </c>
      <c r="R1059" s="3">
        <v>303.086490965709</v>
      </c>
      <c r="S1059" s="3">
        <v>340.746673540122</v>
      </c>
      <c r="T1059" s="3">
        <v>381.736276104243</v>
      </c>
      <c r="U1059" s="3">
        <v>426.147514965778</v>
      </c>
      <c r="V1059" s="3">
        <v>473.737662349754</v>
      </c>
      <c r="W1059" s="3">
        <v>523.71825</v>
      </c>
      <c r="X1059" s="3"/>
      <c r="Y1059" s="3"/>
      <c r="Z1059" s="3"/>
      <c r="AA1059" s="3"/>
      <c r="AB1059" s="3"/>
      <c r="AC1059" s="3"/>
      <c r="AD1059" s="3"/>
      <c r="AE1059" s="3"/>
    </row>
    <row r="1060" spans="1:31">
      <c r="A1060" t="s">
        <v>70</v>
      </c>
      <c r="B1060" t="s">
        <v>72</v>
      </c>
      <c r="C1060" t="s">
        <v>52</v>
      </c>
      <c r="D1060" t="s">
        <v>35</v>
      </c>
      <c r="E1060" s="3"/>
      <c r="F1060" s="3">
        <v>2120.00902775043</v>
      </c>
      <c r="G1060" s="3">
        <v>2116.14310879916</v>
      </c>
      <c r="H1060" s="3">
        <v>2353.70037433194</v>
      </c>
      <c r="I1060" s="3">
        <v>2521.79907210712</v>
      </c>
      <c r="J1060" s="3">
        <v>2669.62858736684</v>
      </c>
      <c r="K1060" s="3">
        <v>2817.84198142491</v>
      </c>
      <c r="L1060" s="3">
        <v>2966.65028268519</v>
      </c>
      <c r="M1060" s="3">
        <v>3118.95623796744</v>
      </c>
      <c r="N1060" s="3">
        <v>3276.95225153067</v>
      </c>
      <c r="O1060" s="3">
        <v>3442.20554881621</v>
      </c>
      <c r="P1060" s="3">
        <v>3611.75644089859</v>
      </c>
      <c r="Q1060" s="3">
        <v>3778.28785038243</v>
      </c>
      <c r="R1060" s="3">
        <v>3943.32063939616</v>
      </c>
      <c r="S1060" s="3">
        <v>4109.33195822789</v>
      </c>
      <c r="T1060" s="3">
        <v>4276.81339494356</v>
      </c>
      <c r="U1060" s="3">
        <v>4444.62216933668</v>
      </c>
      <c r="V1060" s="3">
        <v>4608.57643582203</v>
      </c>
      <c r="W1060" s="3">
        <v>4760.56342983369</v>
      </c>
      <c r="X1060" s="3"/>
      <c r="Y1060" s="3"/>
      <c r="Z1060" s="3"/>
      <c r="AA1060" s="3"/>
      <c r="AB1060" s="3"/>
      <c r="AC1060" s="3"/>
      <c r="AD1060" s="3"/>
      <c r="AE1060" s="3"/>
    </row>
    <row r="1061" spans="1:31">
      <c r="A1061" t="s">
        <v>70</v>
      </c>
      <c r="B1061" t="s">
        <v>72</v>
      </c>
      <c r="C1061" t="s">
        <v>57</v>
      </c>
      <c r="D1061" t="s">
        <v>25</v>
      </c>
      <c r="E1061" s="3"/>
      <c r="F1061" s="3">
        <v>33.9305273082784</v>
      </c>
      <c r="G1061" s="3">
        <v>34.1235072751477</v>
      </c>
      <c r="H1061" s="3">
        <v>36.491680557446</v>
      </c>
      <c r="I1061" s="3">
        <v>38.4155920074627</v>
      </c>
      <c r="J1061" s="3">
        <v>40.4646921067221</v>
      </c>
      <c r="K1061" s="3">
        <v>42.8658052790052</v>
      </c>
      <c r="L1061" s="3">
        <v>45.4133558896661</v>
      </c>
      <c r="M1061" s="3">
        <v>47.8639642334288</v>
      </c>
      <c r="N1061" s="3">
        <v>50.1990269527373</v>
      </c>
      <c r="O1061" s="3">
        <v>52.4933841603288</v>
      </c>
      <c r="P1061" s="3">
        <v>54.8130009726755</v>
      </c>
      <c r="Q1061" s="3">
        <v>57.119902646142</v>
      </c>
      <c r="R1061" s="3">
        <v>59.348380073764</v>
      </c>
      <c r="S1061" s="3">
        <v>61.3411580813396</v>
      </c>
      <c r="T1061" s="3">
        <v>62.9957475293048</v>
      </c>
      <c r="U1061" s="3">
        <v>64.3215354329402</v>
      </c>
      <c r="V1061" s="3">
        <v>65.3756972489551</v>
      </c>
      <c r="W1061" s="3">
        <v>66.1861380136839</v>
      </c>
      <c r="X1061" s="3"/>
      <c r="Y1061" s="3"/>
      <c r="Z1061" s="3"/>
      <c r="AA1061" s="3"/>
      <c r="AB1061" s="3"/>
      <c r="AC1061" s="3"/>
      <c r="AD1061" s="3"/>
      <c r="AE1061" s="3"/>
    </row>
    <row r="1062" spans="1:31">
      <c r="A1062" t="s">
        <v>70</v>
      </c>
      <c r="B1062" t="s">
        <v>72</v>
      </c>
      <c r="C1062" t="s">
        <v>57</v>
      </c>
      <c r="D1062" t="s">
        <v>27</v>
      </c>
      <c r="E1062" s="3"/>
      <c r="F1062" s="3">
        <v>1212.26728201679</v>
      </c>
      <c r="G1062" s="3">
        <v>1219.16205549894</v>
      </c>
      <c r="H1062" s="3">
        <v>1303.77196922628</v>
      </c>
      <c r="I1062" s="3">
        <v>1372.50933022166</v>
      </c>
      <c r="J1062" s="3">
        <v>1445.71942169299</v>
      </c>
      <c r="K1062" s="3">
        <v>1531.50620928789</v>
      </c>
      <c r="L1062" s="3">
        <v>1622.5249024702</v>
      </c>
      <c r="M1062" s="3">
        <v>1710.08004976248</v>
      </c>
      <c r="N1062" s="3">
        <v>1793.50699183019</v>
      </c>
      <c r="O1062" s="3">
        <v>1875.47961049162</v>
      </c>
      <c r="P1062" s="3">
        <v>1958.35470237791</v>
      </c>
      <c r="Q1062" s="3">
        <v>2040.77550875574</v>
      </c>
      <c r="R1062" s="3">
        <v>2120.39437968204</v>
      </c>
      <c r="S1062" s="3">
        <v>2191.5921997736</v>
      </c>
      <c r="T1062" s="3">
        <v>2250.70724489843</v>
      </c>
      <c r="U1062" s="3">
        <v>2298.07489361985</v>
      </c>
      <c r="V1062" s="3">
        <v>2335.73790627791</v>
      </c>
      <c r="W1062" s="3">
        <v>2364.69327187441</v>
      </c>
      <c r="X1062" s="3"/>
      <c r="Y1062" s="3"/>
      <c r="Z1062" s="3"/>
      <c r="AA1062" s="3"/>
      <c r="AB1062" s="3"/>
      <c r="AC1062" s="3"/>
      <c r="AD1062" s="3"/>
      <c r="AE1062" s="3"/>
    </row>
    <row r="1063" spans="1:31">
      <c r="A1063" t="s">
        <v>70</v>
      </c>
      <c r="B1063" t="s">
        <v>72</v>
      </c>
      <c r="C1063" t="s">
        <v>57</v>
      </c>
      <c r="D1063" t="s">
        <v>29</v>
      </c>
      <c r="E1063" s="3"/>
      <c r="F1063" s="3">
        <v>250.624235655672</v>
      </c>
      <c r="G1063" s="3">
        <v>252.049661681447</v>
      </c>
      <c r="H1063" s="3">
        <v>273.066988959202</v>
      </c>
      <c r="I1063" s="3">
        <v>291.174519991611</v>
      </c>
      <c r="J1063" s="3">
        <v>310.614719637396</v>
      </c>
      <c r="K1063" s="3">
        <v>333.186926000659</v>
      </c>
      <c r="L1063" s="3">
        <v>357.375396827885</v>
      </c>
      <c r="M1063" s="3">
        <v>381.283809295797</v>
      </c>
      <c r="N1063" s="3">
        <v>404.734078560467</v>
      </c>
      <c r="O1063" s="3">
        <v>428.30335427836</v>
      </c>
      <c r="P1063" s="3">
        <v>452.524434009449</v>
      </c>
      <c r="Q1063" s="3">
        <v>477.087458220216</v>
      </c>
      <c r="R1063" s="3">
        <v>501.433566841931</v>
      </c>
      <c r="S1063" s="3">
        <v>524.196024491804</v>
      </c>
      <c r="T1063" s="3">
        <v>544.420796120093</v>
      </c>
      <c r="U1063" s="3">
        <v>562.091906585693</v>
      </c>
      <c r="V1063" s="3">
        <v>577.619236979217</v>
      </c>
      <c r="W1063" s="3">
        <v>591.173317968602</v>
      </c>
      <c r="X1063" s="3"/>
      <c r="Y1063" s="3"/>
      <c r="Z1063" s="3"/>
      <c r="AA1063" s="3"/>
      <c r="AB1063" s="3"/>
      <c r="AC1063" s="3"/>
      <c r="AD1063" s="3"/>
      <c r="AE1063" s="3"/>
    </row>
    <row r="1064" spans="1:31">
      <c r="A1064" t="s">
        <v>70</v>
      </c>
      <c r="B1064" t="s">
        <v>72</v>
      </c>
      <c r="C1064" t="s">
        <v>57</v>
      </c>
      <c r="D1064" t="s">
        <v>35</v>
      </c>
      <c r="E1064" s="3"/>
      <c r="F1064" s="3">
        <v>2729.88819067493</v>
      </c>
      <c r="G1064" s="3">
        <v>2745.41443722592</v>
      </c>
      <c r="H1064" s="3">
        <v>2935.94635021628</v>
      </c>
      <c r="I1064" s="3">
        <v>3090.73507777088</v>
      </c>
      <c r="J1064" s="3">
        <v>3255.59588620029</v>
      </c>
      <c r="K1064" s="3">
        <v>3448.77798543311</v>
      </c>
      <c r="L1064" s="3">
        <v>3653.74174164014</v>
      </c>
      <c r="M1064" s="3">
        <v>3850.9059860041</v>
      </c>
      <c r="N1064" s="3">
        <v>4038.77398121707</v>
      </c>
      <c r="O1064" s="3">
        <v>4223.36700534805</v>
      </c>
      <c r="P1064" s="3">
        <v>4409.99229664941</v>
      </c>
      <c r="Q1064" s="3">
        <v>4595.59458859812</v>
      </c>
      <c r="R1064" s="3">
        <v>4774.8872402442</v>
      </c>
      <c r="S1064" s="3">
        <v>4935.21664214506</v>
      </c>
      <c r="T1064" s="3">
        <v>5068.33700757226</v>
      </c>
      <c r="U1064" s="3">
        <v>5175.00357094721</v>
      </c>
      <c r="V1064" s="3">
        <v>5259.81639647314</v>
      </c>
      <c r="W1064" s="3">
        <v>5325.02059011191</v>
      </c>
      <c r="X1064" s="3"/>
      <c r="Y1064" s="3"/>
      <c r="Z1064" s="3"/>
      <c r="AA1064" s="3"/>
      <c r="AB1064" s="3"/>
      <c r="AC1064" s="3"/>
      <c r="AD1064" s="3"/>
      <c r="AE1064" s="3"/>
    </row>
    <row r="1065" spans="1:31">
      <c r="A1065" t="s">
        <v>70</v>
      </c>
      <c r="B1065" t="s">
        <v>72</v>
      </c>
      <c r="C1065" t="s">
        <v>46</v>
      </c>
      <c r="D1065" t="s">
        <v>25</v>
      </c>
      <c r="E1065" s="3"/>
      <c r="F1065" s="3">
        <v>12.6488646545188</v>
      </c>
      <c r="G1065" s="3">
        <v>12.5461886085804</v>
      </c>
      <c r="H1065" s="3">
        <v>15.3981885028439</v>
      </c>
      <c r="I1065" s="3">
        <v>17.0876136042835</v>
      </c>
      <c r="J1065" s="3">
        <v>18.5100287288821</v>
      </c>
      <c r="K1065" s="3">
        <v>20.0761312746152</v>
      </c>
      <c r="L1065" s="3">
        <v>21.6276202221748</v>
      </c>
      <c r="M1065" s="3">
        <v>23.1316239346791</v>
      </c>
      <c r="N1065" s="3">
        <v>24.6306863594086</v>
      </c>
      <c r="O1065" s="3">
        <v>26.1030301471566</v>
      </c>
      <c r="P1065" s="3">
        <v>27.4989368134642</v>
      </c>
      <c r="Q1065" s="3">
        <v>28.7291145898217</v>
      </c>
      <c r="R1065" s="3">
        <v>29.7944556241721</v>
      </c>
      <c r="S1065" s="3">
        <v>30.7260259712108</v>
      </c>
      <c r="T1065" s="3">
        <v>31.5740025382759</v>
      </c>
      <c r="U1065" s="3">
        <v>32.3570630414489</v>
      </c>
      <c r="V1065" s="3">
        <v>33.0508911850887</v>
      </c>
      <c r="W1065" s="3">
        <v>33.5979825713033</v>
      </c>
      <c r="X1065" s="3"/>
      <c r="Y1065" s="3"/>
      <c r="Z1065" s="3"/>
      <c r="AA1065" s="3"/>
      <c r="AB1065" s="3"/>
      <c r="AC1065" s="3"/>
      <c r="AD1065" s="3"/>
      <c r="AE1065" s="3"/>
    </row>
    <row r="1066" spans="1:31">
      <c r="A1066" t="s">
        <v>70</v>
      </c>
      <c r="B1066" t="s">
        <v>72</v>
      </c>
      <c r="C1066" t="s">
        <v>46</v>
      </c>
      <c r="D1066" t="s">
        <v>27</v>
      </c>
      <c r="E1066" s="3"/>
      <c r="F1066" s="3">
        <v>55.8052968230239</v>
      </c>
      <c r="G1066" s="3">
        <v>55.4253418172426</v>
      </c>
      <c r="H1066" s="3">
        <v>70.8782352623953</v>
      </c>
      <c r="I1066" s="3">
        <v>81.9522232857074</v>
      </c>
      <c r="J1066" s="3">
        <v>92.4001596850087</v>
      </c>
      <c r="K1066" s="3">
        <v>104.107677412106</v>
      </c>
      <c r="L1066" s="3">
        <v>116.342835639821</v>
      </c>
      <c r="M1066" s="3">
        <v>128.929074686296</v>
      </c>
      <c r="N1066" s="3">
        <v>142.091383753609</v>
      </c>
      <c r="O1066" s="3">
        <v>155.724889391112</v>
      </c>
      <c r="P1066" s="3">
        <v>169.519293016055</v>
      </c>
      <c r="Q1066" s="3">
        <v>182.861033806274</v>
      </c>
      <c r="R1066" s="3">
        <v>195.64199987118</v>
      </c>
      <c r="S1066" s="3">
        <v>207.954564749744</v>
      </c>
      <c r="T1066" s="3">
        <v>220.062647484301</v>
      </c>
      <c r="U1066" s="3">
        <v>232.076773383615</v>
      </c>
      <c r="V1066" s="3">
        <v>243.828389695413</v>
      </c>
      <c r="W1066" s="3">
        <v>254.8677</v>
      </c>
      <c r="X1066" s="3"/>
      <c r="Y1066" s="3"/>
      <c r="Z1066" s="3"/>
      <c r="AA1066" s="3"/>
      <c r="AB1066" s="3"/>
      <c r="AC1066" s="3"/>
      <c r="AD1066" s="3"/>
      <c r="AE1066" s="3"/>
    </row>
    <row r="1067" spans="1:31">
      <c r="A1067" t="s">
        <v>70</v>
      </c>
      <c r="B1067" t="s">
        <v>72</v>
      </c>
      <c r="C1067" t="s">
        <v>46</v>
      </c>
      <c r="D1067" t="s">
        <v>29</v>
      </c>
      <c r="E1067" s="3"/>
      <c r="F1067" s="3">
        <v>5.63348090258156</v>
      </c>
      <c r="G1067" s="3">
        <v>5.58561978911482</v>
      </c>
      <c r="H1067" s="3">
        <v>7.80062247297566</v>
      </c>
      <c r="I1067" s="3">
        <v>9.76674034870146</v>
      </c>
      <c r="J1067" s="3">
        <v>11.8543312662604</v>
      </c>
      <c r="K1067" s="3">
        <v>14.3152931208801</v>
      </c>
      <c r="L1067" s="3">
        <v>17.0739681015357</v>
      </c>
      <c r="M1067" s="3">
        <v>20.1170976617077</v>
      </c>
      <c r="N1067" s="3">
        <v>23.4921754543049</v>
      </c>
      <c r="O1067" s="3">
        <v>27.1965614985722</v>
      </c>
      <c r="P1067" s="3">
        <v>31.1873749356795</v>
      </c>
      <c r="Q1067" s="3">
        <v>35.3521590342703</v>
      </c>
      <c r="R1067" s="3">
        <v>39.6582051155818</v>
      </c>
      <c r="S1067" s="3">
        <v>44.1107665094429</v>
      </c>
      <c r="T1067" s="3">
        <v>48.7556966217943</v>
      </c>
      <c r="U1067" s="3">
        <v>53.612773711154</v>
      </c>
      <c r="V1067" s="3">
        <v>58.6392929275569</v>
      </c>
      <c r="W1067" s="3">
        <v>63.716925</v>
      </c>
      <c r="X1067" s="3"/>
      <c r="Y1067" s="3"/>
      <c r="Z1067" s="3"/>
      <c r="AA1067" s="3"/>
      <c r="AB1067" s="3"/>
      <c r="AC1067" s="3"/>
      <c r="AD1067" s="3"/>
      <c r="AE1067" s="3"/>
    </row>
    <row r="1068" spans="1:31">
      <c r="A1068" t="s">
        <v>70</v>
      </c>
      <c r="B1068" t="s">
        <v>72</v>
      </c>
      <c r="C1068" t="s">
        <v>46</v>
      </c>
      <c r="D1068" t="s">
        <v>35</v>
      </c>
      <c r="E1068" s="3"/>
      <c r="F1068" s="3">
        <v>242.955598522457</v>
      </c>
      <c r="G1068" s="3">
        <v>241.568469574177</v>
      </c>
      <c r="H1068" s="3">
        <v>293.481076234761</v>
      </c>
      <c r="I1068" s="3">
        <v>323.220363110009</v>
      </c>
      <c r="J1068" s="3">
        <v>347.629511586109</v>
      </c>
      <c r="K1068" s="3">
        <v>373.921791313279</v>
      </c>
      <c r="L1068" s="3">
        <v>399.339244138004</v>
      </c>
      <c r="M1068" s="3">
        <v>423.355401379025</v>
      </c>
      <c r="N1068" s="3">
        <v>446.780529886983</v>
      </c>
      <c r="O1068" s="3">
        <v>469.315780461732</v>
      </c>
      <c r="P1068" s="3">
        <v>490.095270170481</v>
      </c>
      <c r="Q1068" s="3">
        <v>507.542851603904</v>
      </c>
      <c r="R1068" s="3">
        <v>521.679544504648</v>
      </c>
      <c r="S1068" s="3">
        <v>533.056409279045</v>
      </c>
      <c r="T1068" s="3">
        <v>542.588349977423</v>
      </c>
      <c r="U1068" s="3">
        <v>550.710163574936</v>
      </c>
      <c r="V1068" s="3">
        <v>557.160719119498</v>
      </c>
      <c r="W1068" s="3">
        <v>561.093317428697</v>
      </c>
      <c r="X1068" s="3"/>
      <c r="Y1068" s="3"/>
      <c r="Z1068" s="3"/>
      <c r="AA1068" s="3"/>
      <c r="AB1068" s="3"/>
      <c r="AC1068" s="3"/>
      <c r="AD1068" s="3"/>
      <c r="AE1068" s="3"/>
    </row>
    <row r="1069" spans="1:31">
      <c r="A1069" t="s">
        <v>70</v>
      </c>
      <c r="B1069" t="s">
        <v>72</v>
      </c>
      <c r="C1069" t="s">
        <v>43</v>
      </c>
      <c r="D1069" t="s">
        <v>25</v>
      </c>
      <c r="E1069" s="3"/>
      <c r="F1069" s="3">
        <v>42.2389919575308</v>
      </c>
      <c r="G1069" s="3">
        <v>43.3617452625697</v>
      </c>
      <c r="H1069" s="3">
        <v>51.6233392844872</v>
      </c>
      <c r="I1069" s="3">
        <v>58.6551127381535</v>
      </c>
      <c r="J1069" s="3">
        <v>64.5940700193299</v>
      </c>
      <c r="K1069" s="3">
        <v>69.2392276329915</v>
      </c>
      <c r="L1069" s="3">
        <v>72.7865469089984</v>
      </c>
      <c r="M1069" s="3">
        <v>75.6697977308414</v>
      </c>
      <c r="N1069" s="3">
        <v>78.2445368513229</v>
      </c>
      <c r="O1069" s="3">
        <v>80.6248778054149</v>
      </c>
      <c r="P1069" s="3">
        <v>82.8379832374717</v>
      </c>
      <c r="Q1069" s="3">
        <v>84.7429873410726</v>
      </c>
      <c r="R1069" s="3">
        <v>86.444328913185</v>
      </c>
      <c r="S1069" s="3">
        <v>88.0004804851451</v>
      </c>
      <c r="T1069" s="3">
        <v>89.4930453131537</v>
      </c>
      <c r="U1069" s="3">
        <v>90.9783820516013</v>
      </c>
      <c r="V1069" s="3">
        <v>92.4719239572062</v>
      </c>
      <c r="W1069" s="3">
        <v>93.8613271714034</v>
      </c>
      <c r="X1069" s="3"/>
      <c r="Y1069" s="3"/>
      <c r="Z1069" s="3"/>
      <c r="AA1069" s="3"/>
      <c r="AB1069" s="3"/>
      <c r="AC1069" s="3"/>
      <c r="AD1069" s="3"/>
      <c r="AE1069" s="3"/>
    </row>
    <row r="1070" spans="1:31">
      <c r="A1070" t="s">
        <v>70</v>
      </c>
      <c r="B1070" t="s">
        <v>72</v>
      </c>
      <c r="C1070" t="s">
        <v>43</v>
      </c>
      <c r="D1070" t="s">
        <v>27</v>
      </c>
      <c r="E1070" s="3"/>
      <c r="F1070" s="3">
        <v>286.762571714555</v>
      </c>
      <c r="G1070" s="3">
        <v>294.36989781194</v>
      </c>
      <c r="H1070" s="3">
        <v>350.614699121067</v>
      </c>
      <c r="I1070" s="3">
        <v>398.701084864726</v>
      </c>
      <c r="J1070" s="3">
        <v>439.414756513565</v>
      </c>
      <c r="K1070" s="3">
        <v>471.408951334475</v>
      </c>
      <c r="L1070" s="3">
        <v>496.012328936725</v>
      </c>
      <c r="M1070" s="3">
        <v>516.164036267125</v>
      </c>
      <c r="N1070" s="3">
        <v>534.251455667452</v>
      </c>
      <c r="O1070" s="3">
        <v>551.050467567284</v>
      </c>
      <c r="P1070" s="3">
        <v>566.733132936116</v>
      </c>
      <c r="Q1070" s="3">
        <v>580.338143653787</v>
      </c>
      <c r="R1070" s="3">
        <v>592.561918325996</v>
      </c>
      <c r="S1070" s="3">
        <v>603.808490777141</v>
      </c>
      <c r="T1070" s="3">
        <v>614.635224968416</v>
      </c>
      <c r="U1070" s="3">
        <v>625.428086901767</v>
      </c>
      <c r="V1070" s="3">
        <v>636.301827874422</v>
      </c>
      <c r="W1070" s="3">
        <v>646.501567004809</v>
      </c>
      <c r="X1070" s="3"/>
      <c r="Y1070" s="3"/>
      <c r="Z1070" s="3"/>
      <c r="AA1070" s="3"/>
      <c r="AB1070" s="3"/>
      <c r="AC1070" s="3"/>
      <c r="AD1070" s="3"/>
      <c r="AE1070" s="3"/>
    </row>
    <row r="1071" spans="1:31">
      <c r="A1071" t="s">
        <v>70</v>
      </c>
      <c r="B1071" t="s">
        <v>72</v>
      </c>
      <c r="C1071" t="s">
        <v>43</v>
      </c>
      <c r="D1071" t="s">
        <v>29</v>
      </c>
      <c r="E1071" s="3"/>
      <c r="F1071" s="3">
        <v>54.6594096047648</v>
      </c>
      <c r="G1071" s="3">
        <v>56.1363098569649</v>
      </c>
      <c r="H1071" s="3">
        <v>68.1451121966211</v>
      </c>
      <c r="I1071" s="3">
        <v>78.9325504915007</v>
      </c>
      <c r="J1071" s="3">
        <v>88.5887539569886</v>
      </c>
      <c r="K1071" s="3">
        <v>96.7504879467179</v>
      </c>
      <c r="L1071" s="3">
        <v>103.594200611123</v>
      </c>
      <c r="M1071" s="3">
        <v>109.670467723163</v>
      </c>
      <c r="N1071" s="3">
        <v>115.45564780544</v>
      </c>
      <c r="O1071" s="3">
        <v>121.104866116157</v>
      </c>
      <c r="P1071" s="3">
        <v>126.645946475509</v>
      </c>
      <c r="Q1071" s="3">
        <v>131.846132961917</v>
      </c>
      <c r="R1071" s="3">
        <v>136.843893423567</v>
      </c>
      <c r="S1071" s="3">
        <v>141.716047661363</v>
      </c>
      <c r="T1071" s="3">
        <v>146.585322824414</v>
      </c>
      <c r="U1071" s="3">
        <v>151.542049850445</v>
      </c>
      <c r="V1071" s="3">
        <v>156.616987157692</v>
      </c>
      <c r="W1071" s="3">
        <v>161.625391751202</v>
      </c>
      <c r="X1071" s="3"/>
      <c r="Y1071" s="3"/>
      <c r="Z1071" s="3"/>
      <c r="AA1071" s="3"/>
      <c r="AB1071" s="3"/>
      <c r="AC1071" s="3"/>
      <c r="AD1071" s="3"/>
      <c r="AE1071" s="3"/>
    </row>
    <row r="1072" spans="1:31">
      <c r="A1072" t="s">
        <v>70</v>
      </c>
      <c r="B1072" t="s">
        <v>72</v>
      </c>
      <c r="C1072" t="s">
        <v>43</v>
      </c>
      <c r="D1072" t="s">
        <v>35</v>
      </c>
      <c r="E1072" s="3"/>
      <c r="F1072" s="3">
        <v>605.110836327914</v>
      </c>
      <c r="G1072" s="3">
        <v>620.868356925491</v>
      </c>
      <c r="H1072" s="3">
        <v>738.495961594446</v>
      </c>
      <c r="I1072" s="3">
        <v>839.050802397121</v>
      </c>
      <c r="J1072" s="3">
        <v>923.853173467106</v>
      </c>
      <c r="K1072" s="3">
        <v>990.258821032533</v>
      </c>
      <c r="L1072" s="3">
        <v>1041.21512415428</v>
      </c>
      <c r="M1072" s="3">
        <v>1082.87416600203</v>
      </c>
      <c r="N1072" s="3">
        <v>1120.12300748123</v>
      </c>
      <c r="O1072" s="3">
        <v>1154.5236546273</v>
      </c>
      <c r="P1072" s="3">
        <v>1186.38088382641</v>
      </c>
      <c r="Q1072" s="3">
        <v>1213.72686900514</v>
      </c>
      <c r="R1072" s="3">
        <v>1237.98575276082</v>
      </c>
      <c r="S1072" s="3">
        <v>1260.05402873771</v>
      </c>
      <c r="T1072" s="3">
        <v>1281.08872971843</v>
      </c>
      <c r="U1072" s="3">
        <v>1301.87553104663</v>
      </c>
      <c r="V1072" s="3">
        <v>1322.63924816837</v>
      </c>
      <c r="W1072" s="3">
        <v>1341.82910582379</v>
      </c>
      <c r="X1072" s="3"/>
      <c r="Y1072" s="3"/>
      <c r="Z1072" s="3"/>
      <c r="AA1072" s="3"/>
      <c r="AB1072" s="3"/>
      <c r="AC1072" s="3"/>
      <c r="AD1072" s="3"/>
      <c r="AE1072" s="3"/>
    </row>
    <row r="1073" spans="1:31">
      <c r="A1073" t="s">
        <v>70</v>
      </c>
      <c r="B1073" t="s">
        <v>72</v>
      </c>
      <c r="C1073" t="s">
        <v>65</v>
      </c>
      <c r="D1073" t="s">
        <v>25</v>
      </c>
      <c r="E1073" s="3"/>
      <c r="F1073" s="3">
        <v>0.916301525870897</v>
      </c>
      <c r="G1073" s="3">
        <v>0.932957472786008</v>
      </c>
      <c r="H1073" s="3">
        <v>1.1447505476928</v>
      </c>
      <c r="I1073" s="3">
        <v>1.30766147190701</v>
      </c>
      <c r="J1073" s="3">
        <v>1.47001911176742</v>
      </c>
      <c r="K1073" s="3">
        <v>1.63264817414101</v>
      </c>
      <c r="L1073" s="3">
        <v>1.78912325299442</v>
      </c>
      <c r="M1073" s="3">
        <v>1.93228296971042</v>
      </c>
      <c r="N1073" s="3">
        <v>2.06109383087342</v>
      </c>
      <c r="O1073" s="3">
        <v>2.18156888908329</v>
      </c>
      <c r="P1073" s="3">
        <v>2.29740366625037</v>
      </c>
      <c r="Q1073" s="3">
        <v>2.40323234807547</v>
      </c>
      <c r="R1073" s="3">
        <v>2.49657559429388</v>
      </c>
      <c r="S1073" s="3">
        <v>2.57614936763166</v>
      </c>
      <c r="T1073" s="3">
        <v>2.64118115785898</v>
      </c>
      <c r="U1073" s="3">
        <v>2.69288192695776</v>
      </c>
      <c r="V1073" s="3">
        <v>2.73386672644928</v>
      </c>
      <c r="W1073" s="3">
        <v>2.76705334835034</v>
      </c>
      <c r="X1073" s="3"/>
      <c r="Y1073" s="3"/>
      <c r="Z1073" s="3"/>
      <c r="AA1073" s="3"/>
      <c r="AB1073" s="3"/>
      <c r="AC1073" s="3"/>
      <c r="AD1073" s="3"/>
      <c r="AE1073" s="3"/>
    </row>
    <row r="1074" spans="1:31">
      <c r="A1074" t="s">
        <v>70</v>
      </c>
      <c r="B1074" t="s">
        <v>72</v>
      </c>
      <c r="C1074" t="s">
        <v>65</v>
      </c>
      <c r="D1074" t="s">
        <v>27</v>
      </c>
      <c r="E1074" s="3"/>
      <c r="F1074" s="3">
        <v>3.99308038381594</v>
      </c>
      <c r="G1074" s="3">
        <v>4.06566406181145</v>
      </c>
      <c r="H1074" s="3">
        <v>5.08804773276002</v>
      </c>
      <c r="I1074" s="3">
        <v>5.92571073231474</v>
      </c>
      <c r="J1074" s="3">
        <v>6.789117567342</v>
      </c>
      <c r="K1074" s="3">
        <v>7.68200451728168</v>
      </c>
      <c r="L1074" s="3">
        <v>8.57365113972731</v>
      </c>
      <c r="M1074" s="3">
        <v>9.42751391456316</v>
      </c>
      <c r="N1074" s="3">
        <v>10.2349912142334</v>
      </c>
      <c r="O1074" s="3">
        <v>11.0227261588188</v>
      </c>
      <c r="P1074" s="3">
        <v>11.8075399297557</v>
      </c>
      <c r="Q1074" s="3">
        <v>12.5601797111819</v>
      </c>
      <c r="R1074" s="3">
        <v>13.2648649879163</v>
      </c>
      <c r="S1074" s="3">
        <v>13.9114086065224</v>
      </c>
      <c r="T1074" s="3">
        <v>14.4919840301511</v>
      </c>
      <c r="U1074" s="3">
        <v>15.009551790518</v>
      </c>
      <c r="V1074" s="3">
        <v>15.4754411780783</v>
      </c>
      <c r="W1074" s="3">
        <v>15.90363</v>
      </c>
      <c r="X1074" s="3"/>
      <c r="Y1074" s="3"/>
      <c r="Z1074" s="3"/>
      <c r="AA1074" s="3"/>
      <c r="AB1074" s="3"/>
      <c r="AC1074" s="3"/>
      <c r="AD1074" s="3"/>
      <c r="AE1074" s="3"/>
    </row>
    <row r="1075" spans="1:31">
      <c r="A1075" t="s">
        <v>70</v>
      </c>
      <c r="B1075" t="s">
        <v>72</v>
      </c>
      <c r="C1075" t="s">
        <v>65</v>
      </c>
      <c r="D1075" t="s">
        <v>29</v>
      </c>
      <c r="E1075" s="3"/>
      <c r="F1075" s="3">
        <v>0.411654653923783</v>
      </c>
      <c r="G1075" s="3">
        <v>0.419137450655565</v>
      </c>
      <c r="H1075" s="3">
        <v>0.571254212270861</v>
      </c>
      <c r="I1075" s="3">
        <v>0.71971017412617</v>
      </c>
      <c r="J1075" s="3">
        <v>0.886911664113658</v>
      </c>
      <c r="K1075" s="3">
        <v>1.0740902054668</v>
      </c>
      <c r="L1075" s="3">
        <v>1.27748046628863</v>
      </c>
      <c r="M1075" s="3">
        <v>1.49126773601526</v>
      </c>
      <c r="N1075" s="3">
        <v>1.71297164417987</v>
      </c>
      <c r="O1075" s="3">
        <v>1.94601822761103</v>
      </c>
      <c r="P1075" s="3">
        <v>2.19298783841333</v>
      </c>
      <c r="Q1075" s="3">
        <v>2.44809836038635</v>
      </c>
      <c r="R1075" s="3">
        <v>2.70724288787957</v>
      </c>
      <c r="S1075" s="3">
        <v>2.96692785731555</v>
      </c>
      <c r="T1075" s="3">
        <v>3.22381069191353</v>
      </c>
      <c r="U1075" s="3">
        <v>3.47676004849066</v>
      </c>
      <c r="V1075" s="3">
        <v>3.7267686651461</v>
      </c>
      <c r="W1075" s="3">
        <v>3.9759075</v>
      </c>
      <c r="X1075" s="3"/>
      <c r="Y1075" s="3"/>
      <c r="Z1075" s="3"/>
      <c r="AA1075" s="3"/>
      <c r="AB1075" s="3"/>
      <c r="AC1075" s="3"/>
      <c r="AD1075" s="3"/>
      <c r="AE1075" s="3"/>
    </row>
    <row r="1076" spans="1:31">
      <c r="A1076" t="s">
        <v>70</v>
      </c>
      <c r="B1076" t="s">
        <v>72</v>
      </c>
      <c r="C1076" t="s">
        <v>65</v>
      </c>
      <c r="D1076" t="s">
        <v>35</v>
      </c>
      <c r="E1076" s="3"/>
      <c r="F1076" s="3">
        <v>12.6454180903132</v>
      </c>
      <c r="G1076" s="3">
        <v>12.8752784654025</v>
      </c>
      <c r="H1076" s="3">
        <v>15.6987017195472</v>
      </c>
      <c r="I1076" s="3">
        <v>17.8192277957782</v>
      </c>
      <c r="J1076" s="3">
        <v>19.9039633208906</v>
      </c>
      <c r="K1076" s="3">
        <v>21.9641473085773</v>
      </c>
      <c r="L1076" s="3">
        <v>23.9138256072783</v>
      </c>
      <c r="M1076" s="3">
        <v>25.6595031157264</v>
      </c>
      <c r="N1076" s="3">
        <v>27.1910149548931</v>
      </c>
      <c r="O1076" s="3">
        <v>28.5909049520979</v>
      </c>
      <c r="P1076" s="3">
        <v>29.909456403994</v>
      </c>
      <c r="Q1076" s="3">
        <v>31.0784879407426</v>
      </c>
      <c r="R1076" s="3">
        <v>32.0687594177898</v>
      </c>
      <c r="S1076" s="3">
        <v>32.8671420258459</v>
      </c>
      <c r="T1076" s="3">
        <v>33.4674348119899</v>
      </c>
      <c r="U1076" s="3">
        <v>33.8886662825242</v>
      </c>
      <c r="V1076" s="3">
        <v>34.1669920954724</v>
      </c>
      <c r="W1076" s="3">
        <v>34.3414166516497</v>
      </c>
      <c r="X1076" s="3"/>
      <c r="Y1076" s="3"/>
      <c r="Z1076" s="3"/>
      <c r="AA1076" s="3"/>
      <c r="AB1076" s="3"/>
      <c r="AC1076" s="3"/>
      <c r="AD1076" s="3"/>
      <c r="AE1076" s="3"/>
    </row>
    <row r="1077" spans="1:31">
      <c r="A1077" t="s">
        <v>70</v>
      </c>
      <c r="B1077" t="s">
        <v>72</v>
      </c>
      <c r="C1077" t="s">
        <v>11</v>
      </c>
      <c r="D1077" t="s">
        <v>25</v>
      </c>
      <c r="E1077" s="3"/>
      <c r="F1077" s="3">
        <v>1281.00977342811</v>
      </c>
      <c r="G1077" s="3">
        <v>1329.20634602803</v>
      </c>
      <c r="H1077" s="3">
        <v>1792.45614165955</v>
      </c>
      <c r="I1077" s="3">
        <v>2295.84035155875</v>
      </c>
      <c r="J1077" s="3">
        <v>2794.87084788023</v>
      </c>
      <c r="K1077" s="3">
        <v>3297.20443763506</v>
      </c>
      <c r="L1077" s="3">
        <v>3798.46260026643</v>
      </c>
      <c r="M1077" s="3">
        <v>4294.86772281896</v>
      </c>
      <c r="N1077" s="3">
        <v>4785.62417597801</v>
      </c>
      <c r="O1077" s="3">
        <v>5259.30337749555</v>
      </c>
      <c r="P1077" s="3">
        <v>5699.33081865477</v>
      </c>
      <c r="Q1077" s="3">
        <v>6079.08538332068</v>
      </c>
      <c r="R1077" s="3">
        <v>6393.61347224245</v>
      </c>
      <c r="S1077" s="3">
        <v>6626.13009621781</v>
      </c>
      <c r="T1077" s="3">
        <v>6775.65946804745</v>
      </c>
      <c r="U1077" s="3">
        <v>6845.48955853863</v>
      </c>
      <c r="V1077" s="3">
        <v>6840.42445487821</v>
      </c>
      <c r="W1077" s="3">
        <v>6767.865</v>
      </c>
      <c r="X1077" s="3"/>
      <c r="Y1077" s="3"/>
      <c r="Z1077" s="3"/>
      <c r="AA1077" s="3"/>
      <c r="AB1077" s="3"/>
      <c r="AC1077" s="3"/>
      <c r="AD1077" s="3"/>
      <c r="AE1077" s="3"/>
    </row>
    <row r="1078" spans="1:31">
      <c r="A1078" t="s">
        <v>70</v>
      </c>
      <c r="B1078" t="s">
        <v>72</v>
      </c>
      <c r="C1078" t="s">
        <v>11</v>
      </c>
      <c r="D1078" t="s">
        <v>27</v>
      </c>
      <c r="E1078" s="3"/>
      <c r="F1078" s="3">
        <v>2424.82626838279</v>
      </c>
      <c r="G1078" s="3">
        <v>2516.05766857231</v>
      </c>
      <c r="H1078" s="3">
        <v>3510.01558326815</v>
      </c>
      <c r="I1078" s="3">
        <v>4656.12745707753</v>
      </c>
      <c r="J1078" s="3">
        <v>5877.50048556922</v>
      </c>
      <c r="K1078" s="3">
        <v>7199.26580723104</v>
      </c>
      <c r="L1078" s="3">
        <v>8623.19505633554</v>
      </c>
      <c r="M1078" s="3">
        <v>10152.7306856203</v>
      </c>
      <c r="N1078" s="3">
        <v>11799.2146751715</v>
      </c>
      <c r="O1078" s="3">
        <v>13548.5835847686</v>
      </c>
      <c r="P1078" s="3">
        <v>15370.2042663069</v>
      </c>
      <c r="Q1078" s="3">
        <v>17198.9549606949</v>
      </c>
      <c r="R1078" s="3">
        <v>19020.7170311553</v>
      </c>
      <c r="S1078" s="3">
        <v>20781.2014898305</v>
      </c>
      <c r="T1078" s="3">
        <v>22466.1181961998</v>
      </c>
      <c r="U1078" s="3">
        <v>24072.7483029751</v>
      </c>
      <c r="V1078" s="3">
        <v>25603.3999642909</v>
      </c>
      <c r="W1078" s="3">
        <v>27071.46</v>
      </c>
      <c r="X1078" s="3"/>
      <c r="Y1078" s="3"/>
      <c r="Z1078" s="3"/>
      <c r="AA1078" s="3"/>
      <c r="AB1078" s="3"/>
      <c r="AC1078" s="3"/>
      <c r="AD1078" s="3"/>
      <c r="AE1078" s="3"/>
    </row>
    <row r="1079" spans="1:31">
      <c r="A1079" t="s">
        <v>70</v>
      </c>
      <c r="B1079" t="s">
        <v>72</v>
      </c>
      <c r="C1079" t="s">
        <v>11</v>
      </c>
      <c r="D1079" t="s">
        <v>29</v>
      </c>
      <c r="E1079" s="3"/>
      <c r="F1079" s="3">
        <v>373.989162732893</v>
      </c>
      <c r="G1079" s="3">
        <v>388.060090376952</v>
      </c>
      <c r="H1079" s="3">
        <v>562.370478329795</v>
      </c>
      <c r="I1079" s="3">
        <v>773.867993256144</v>
      </c>
      <c r="J1079" s="3">
        <v>1012.0446050515</v>
      </c>
      <c r="K1079" s="3">
        <v>1282.7294626681</v>
      </c>
      <c r="L1079" s="3">
        <v>1588.0514992213</v>
      </c>
      <c r="M1079" s="3">
        <v>1930.49976290393</v>
      </c>
      <c r="N1079" s="3">
        <v>2314.19506432217</v>
      </c>
      <c r="O1079" s="3">
        <v>2738.3949003227</v>
      </c>
      <c r="P1079" s="3">
        <v>3198.57187463139</v>
      </c>
      <c r="Q1079" s="3">
        <v>3682.08160157761</v>
      </c>
      <c r="R1079" s="3">
        <v>4185.94497958421</v>
      </c>
      <c r="S1079" s="3">
        <v>4697.76404042925</v>
      </c>
      <c r="T1079" s="3">
        <v>5213.12253065438</v>
      </c>
      <c r="U1079" s="3">
        <v>5730.01637256365</v>
      </c>
      <c r="V1079" s="3">
        <v>6247.6030564342</v>
      </c>
      <c r="W1079" s="3">
        <v>6767.865</v>
      </c>
      <c r="X1079" s="3"/>
      <c r="Y1079" s="3"/>
      <c r="Z1079" s="3"/>
      <c r="AA1079" s="3"/>
      <c r="AB1079" s="3"/>
      <c r="AC1079" s="3"/>
      <c r="AD1079" s="3"/>
      <c r="AE1079" s="3"/>
    </row>
    <row r="1080" spans="1:31">
      <c r="A1080" t="s">
        <v>70</v>
      </c>
      <c r="B1080" t="s">
        <v>72</v>
      </c>
      <c r="C1080" t="s">
        <v>11</v>
      </c>
      <c r="D1080" t="s">
        <v>35</v>
      </c>
      <c r="E1080" s="3"/>
      <c r="F1080" s="3">
        <v>4489.64795818909</v>
      </c>
      <c r="G1080" s="3">
        <v>4658.56598539966</v>
      </c>
      <c r="H1080" s="3">
        <v>6550.4282750723</v>
      </c>
      <c r="I1080" s="3">
        <v>8757.53219136373</v>
      </c>
      <c r="J1080" s="3">
        <v>11140.7286665506</v>
      </c>
      <c r="K1080" s="3">
        <v>13751.2297551339</v>
      </c>
      <c r="L1080" s="3">
        <v>16596.742343398</v>
      </c>
      <c r="M1080" s="3">
        <v>19688.3015915608</v>
      </c>
      <c r="N1080" s="3">
        <v>23052.5611488505</v>
      </c>
      <c r="O1080" s="3">
        <v>26666.8130377359</v>
      </c>
      <c r="P1080" s="3">
        <v>30474.6649150384</v>
      </c>
      <c r="Q1080" s="3">
        <v>34349.0596559844</v>
      </c>
      <c r="R1080" s="3">
        <v>38261.7694966023</v>
      </c>
      <c r="S1080" s="3">
        <v>42102.3684139517</v>
      </c>
      <c r="T1080" s="3">
        <v>45838.9223357528</v>
      </c>
      <c r="U1080" s="3">
        <v>49462.4621384863</v>
      </c>
      <c r="V1080" s="3">
        <v>52974.2755808309</v>
      </c>
      <c r="W1080" s="3">
        <v>56398.875</v>
      </c>
      <c r="X1080" s="3"/>
      <c r="Y1080" s="3"/>
      <c r="Z1080" s="3"/>
      <c r="AA1080" s="3"/>
      <c r="AB1080" s="3"/>
      <c r="AC1080" s="3"/>
      <c r="AD1080" s="3"/>
      <c r="AE1080" s="3"/>
    </row>
    <row r="1081" spans="1:31">
      <c r="A1081" t="s">
        <v>70</v>
      </c>
      <c r="B1081" t="s">
        <v>72</v>
      </c>
      <c r="C1081" t="s">
        <v>66</v>
      </c>
      <c r="D1081" t="s">
        <v>25</v>
      </c>
      <c r="E1081" s="3"/>
      <c r="F1081" s="3">
        <v>4.12539483968885</v>
      </c>
      <c r="G1081" s="3">
        <v>4.35852776750848</v>
      </c>
      <c r="H1081" s="3">
        <v>5.73159979395488</v>
      </c>
      <c r="I1081" s="3">
        <v>6.46896979693945</v>
      </c>
      <c r="J1081" s="3">
        <v>7.18624754651646</v>
      </c>
      <c r="K1081" s="3">
        <v>8.05473716219247</v>
      </c>
      <c r="L1081" s="3">
        <v>9.12245206592872</v>
      </c>
      <c r="M1081" s="3">
        <v>10.3107204901104</v>
      </c>
      <c r="N1081" s="3">
        <v>11.4719114634107</v>
      </c>
      <c r="O1081" s="3">
        <v>12.5877771384967</v>
      </c>
      <c r="P1081" s="3">
        <v>13.6317305980176</v>
      </c>
      <c r="Q1081" s="3">
        <v>14.545594565261</v>
      </c>
      <c r="R1081" s="3">
        <v>15.3210299702091</v>
      </c>
      <c r="S1081" s="3">
        <v>15.9861934375102</v>
      </c>
      <c r="T1081" s="3">
        <v>16.5817011434863</v>
      </c>
      <c r="U1081" s="3">
        <v>17.1265857891191</v>
      </c>
      <c r="V1081" s="3">
        <v>17.6052484081401</v>
      </c>
      <c r="W1081" s="3">
        <v>17.9844308271842</v>
      </c>
      <c r="X1081" s="3"/>
      <c r="Y1081" s="3"/>
      <c r="Z1081" s="3"/>
      <c r="AA1081" s="3"/>
      <c r="AB1081" s="3"/>
      <c r="AC1081" s="3"/>
      <c r="AD1081" s="3"/>
      <c r="AE1081" s="3"/>
    </row>
    <row r="1082" spans="1:31">
      <c r="A1082" t="s">
        <v>70</v>
      </c>
      <c r="B1082" t="s">
        <v>72</v>
      </c>
      <c r="C1082" t="s">
        <v>66</v>
      </c>
      <c r="D1082" t="s">
        <v>27</v>
      </c>
      <c r="E1082" s="3"/>
      <c r="F1082" s="3">
        <v>165.431463795442</v>
      </c>
      <c r="G1082" s="3">
        <v>174.780271123428</v>
      </c>
      <c r="H1082" s="3">
        <v>229.841501395567</v>
      </c>
      <c r="I1082" s="3">
        <v>259.410598098511</v>
      </c>
      <c r="J1082" s="3">
        <v>288.173980191987</v>
      </c>
      <c r="K1082" s="3">
        <v>323.001072869317</v>
      </c>
      <c r="L1082" s="3">
        <v>365.817250788088</v>
      </c>
      <c r="M1082" s="3">
        <v>413.467716363668</v>
      </c>
      <c r="N1082" s="3">
        <v>460.032355610082</v>
      </c>
      <c r="O1082" s="3">
        <v>504.779416001153</v>
      </c>
      <c r="P1082" s="3">
        <v>546.642741974547</v>
      </c>
      <c r="Q1082" s="3">
        <v>583.289380583904</v>
      </c>
      <c r="R1082" s="3">
        <v>614.384928793067</v>
      </c>
      <c r="S1082" s="3">
        <v>641.058488618235</v>
      </c>
      <c r="T1082" s="3">
        <v>664.938799553157</v>
      </c>
      <c r="U1082" s="3">
        <v>686.789087350942</v>
      </c>
      <c r="V1082" s="3">
        <v>705.98382162631</v>
      </c>
      <c r="W1082" s="3">
        <v>721.189324388002</v>
      </c>
      <c r="X1082" s="3"/>
      <c r="Y1082" s="3"/>
      <c r="Z1082" s="3"/>
      <c r="AA1082" s="3"/>
      <c r="AB1082" s="3"/>
      <c r="AC1082" s="3"/>
      <c r="AD1082" s="3"/>
      <c r="AE1082" s="3"/>
    </row>
    <row r="1083" spans="1:31">
      <c r="A1083" t="s">
        <v>70</v>
      </c>
      <c r="B1083" t="s">
        <v>72</v>
      </c>
      <c r="C1083" t="s">
        <v>66</v>
      </c>
      <c r="D1083" t="s">
        <v>29</v>
      </c>
      <c r="E1083" s="3"/>
      <c r="F1083" s="3">
        <v>53.5841593833572</v>
      </c>
      <c r="G1083" s="3">
        <v>56.6122894041766</v>
      </c>
      <c r="H1083" s="3">
        <v>74.4469241892151</v>
      </c>
      <c r="I1083" s="3">
        <v>84.0245169530176</v>
      </c>
      <c r="J1083" s="3">
        <v>93.341134331239</v>
      </c>
      <c r="K1083" s="3">
        <v>104.621820858855</v>
      </c>
      <c r="L1083" s="3">
        <v>118.490215958245</v>
      </c>
      <c r="M1083" s="3">
        <v>133.924463371121</v>
      </c>
      <c r="N1083" s="3">
        <v>149.007005674522</v>
      </c>
      <c r="O1083" s="3">
        <v>163.500824207716</v>
      </c>
      <c r="P1083" s="3">
        <v>177.060585330604</v>
      </c>
      <c r="Q1083" s="3">
        <v>188.930632775364</v>
      </c>
      <c r="R1083" s="3">
        <v>199.002651562631</v>
      </c>
      <c r="S1083" s="3">
        <v>207.642364034501</v>
      </c>
      <c r="T1083" s="3">
        <v>215.377327855188</v>
      </c>
      <c r="U1083" s="3">
        <v>222.454756036422</v>
      </c>
      <c r="V1083" s="3">
        <v>228.672035852095</v>
      </c>
      <c r="W1083" s="3">
        <v>233.597181678611</v>
      </c>
      <c r="X1083" s="3"/>
      <c r="Y1083" s="3"/>
      <c r="Z1083" s="3"/>
      <c r="AA1083" s="3"/>
      <c r="AB1083" s="3"/>
      <c r="AC1083" s="3"/>
      <c r="AD1083" s="3"/>
      <c r="AE1083" s="3"/>
    </row>
    <row r="1084" spans="1:31">
      <c r="A1084" t="s">
        <v>70</v>
      </c>
      <c r="B1084" t="s">
        <v>72</v>
      </c>
      <c r="C1084" t="s">
        <v>66</v>
      </c>
      <c r="D1084" t="s">
        <v>35</v>
      </c>
      <c r="E1084" s="3"/>
      <c r="F1084" s="3">
        <v>250.943941364869</v>
      </c>
      <c r="G1084" s="3">
        <v>265.125201109064</v>
      </c>
      <c r="H1084" s="3">
        <v>348.647898810478</v>
      </c>
      <c r="I1084" s="3">
        <v>393.50143210455</v>
      </c>
      <c r="J1084" s="3">
        <v>437.132772261497</v>
      </c>
      <c r="K1084" s="3">
        <v>489.96218996849</v>
      </c>
      <c r="L1084" s="3">
        <v>554.910297145983</v>
      </c>
      <c r="M1084" s="3">
        <v>627.191563146221</v>
      </c>
      <c r="N1084" s="3">
        <v>697.825732926507</v>
      </c>
      <c r="O1084" s="3">
        <v>765.70280686035</v>
      </c>
      <c r="P1084" s="3">
        <v>829.205527427435</v>
      </c>
      <c r="Q1084" s="3">
        <v>884.795024850835</v>
      </c>
      <c r="R1084" s="3">
        <v>931.964041236724</v>
      </c>
      <c r="S1084" s="3">
        <v>972.425317944255</v>
      </c>
      <c r="T1084" s="3">
        <v>1008.64949930336</v>
      </c>
      <c r="U1084" s="3">
        <v>1041.79432685994</v>
      </c>
      <c r="V1084" s="3">
        <v>1070.91092996555</v>
      </c>
      <c r="W1084" s="3">
        <v>1093.97624478481</v>
      </c>
      <c r="X1084" s="3"/>
      <c r="Y1084" s="3"/>
      <c r="Z1084" s="3"/>
      <c r="AA1084" s="3"/>
      <c r="AB1084" s="3"/>
      <c r="AC1084" s="3"/>
      <c r="AD1084" s="3"/>
      <c r="AE1084" s="3"/>
    </row>
    <row r="1085" spans="1:31">
      <c r="A1085" t="s">
        <v>70</v>
      </c>
      <c r="B1085" t="s">
        <v>72</v>
      </c>
      <c r="C1085" t="s">
        <v>49</v>
      </c>
      <c r="D1085" t="s">
        <v>25</v>
      </c>
      <c r="E1085" s="3"/>
      <c r="F1085" s="3">
        <v>46.7419640443595</v>
      </c>
      <c r="G1085" s="3">
        <v>46.2704726942973</v>
      </c>
      <c r="H1085" s="3">
        <v>53.4239535430185</v>
      </c>
      <c r="I1085" s="3">
        <v>56.1839235826348</v>
      </c>
      <c r="J1085" s="3">
        <v>59.7056483886172</v>
      </c>
      <c r="K1085" s="3">
        <v>63.2993916029603</v>
      </c>
      <c r="L1085" s="3">
        <v>66.9469906269269</v>
      </c>
      <c r="M1085" s="3">
        <v>70.4864954432346</v>
      </c>
      <c r="N1085" s="3">
        <v>73.8434875031914</v>
      </c>
      <c r="O1085" s="3">
        <v>76.9615295104901</v>
      </c>
      <c r="P1085" s="3">
        <v>79.8691641105856</v>
      </c>
      <c r="Q1085" s="3">
        <v>82.4977713581321</v>
      </c>
      <c r="R1085" s="3">
        <v>84.8823486246762</v>
      </c>
      <c r="S1085" s="3">
        <v>87.1030753328709</v>
      </c>
      <c r="T1085" s="3">
        <v>89.1678887847967</v>
      </c>
      <c r="U1085" s="3">
        <v>91.0078968879951</v>
      </c>
      <c r="V1085" s="3">
        <v>92.5338653457894</v>
      </c>
      <c r="W1085" s="3">
        <v>93.6278566009094</v>
      </c>
      <c r="X1085" s="3"/>
      <c r="Y1085" s="3"/>
      <c r="Z1085" s="3"/>
      <c r="AA1085" s="3"/>
      <c r="AB1085" s="3"/>
      <c r="AC1085" s="3"/>
      <c r="AD1085" s="3"/>
      <c r="AE1085" s="3"/>
    </row>
    <row r="1086" spans="1:31">
      <c r="A1086" t="s">
        <v>70</v>
      </c>
      <c r="B1086" t="s">
        <v>72</v>
      </c>
      <c r="C1086" t="s">
        <v>49</v>
      </c>
      <c r="D1086" t="s">
        <v>27</v>
      </c>
      <c r="E1086" s="3"/>
      <c r="F1086" s="3">
        <v>524.104934200694</v>
      </c>
      <c r="G1086" s="3">
        <v>518.852177940804</v>
      </c>
      <c r="H1086" s="3">
        <v>608.345159838505</v>
      </c>
      <c r="I1086" s="3">
        <v>649.594857757392</v>
      </c>
      <c r="J1086" s="3">
        <v>700.741380761504</v>
      </c>
      <c r="K1086" s="3">
        <v>753.915576530338</v>
      </c>
      <c r="L1086" s="3">
        <v>808.935745435087</v>
      </c>
      <c r="M1086" s="3">
        <v>863.853689340015</v>
      </c>
      <c r="N1086" s="3">
        <v>917.706429238384</v>
      </c>
      <c r="O1086" s="3">
        <v>969.709472851028</v>
      </c>
      <c r="P1086" s="3">
        <v>1020.08016731444</v>
      </c>
      <c r="Q1086" s="3">
        <v>1067.82992076908</v>
      </c>
      <c r="R1086" s="3">
        <v>1113.24731636954</v>
      </c>
      <c r="S1086" s="3">
        <v>1157.25707308975</v>
      </c>
      <c r="T1086" s="3">
        <v>1199.88082153687</v>
      </c>
      <c r="U1086" s="3">
        <v>1240.12628485069</v>
      </c>
      <c r="V1086" s="3">
        <v>1276.68904365804</v>
      </c>
      <c r="W1086" s="3">
        <v>1307.80152</v>
      </c>
      <c r="X1086" s="3"/>
      <c r="Y1086" s="3"/>
      <c r="Z1086" s="3"/>
      <c r="AA1086" s="3"/>
      <c r="AB1086" s="3"/>
      <c r="AC1086" s="3"/>
      <c r="AD1086" s="3"/>
      <c r="AE1086" s="3"/>
    </row>
    <row r="1087" spans="1:31">
      <c r="A1087" t="s">
        <v>70</v>
      </c>
      <c r="B1087" t="s">
        <v>72</v>
      </c>
      <c r="C1087" t="s">
        <v>49</v>
      </c>
      <c r="D1087" t="s">
        <v>29</v>
      </c>
      <c r="E1087" s="3"/>
      <c r="F1087" s="3">
        <v>81.7426673315394</v>
      </c>
      <c r="G1087" s="3">
        <v>80.9129324425727</v>
      </c>
      <c r="H1087" s="3">
        <v>98.3907450409096</v>
      </c>
      <c r="I1087" s="3">
        <v>108.827174768135</v>
      </c>
      <c r="J1087" s="3">
        <v>121.476549580825</v>
      </c>
      <c r="K1087" s="3">
        <v>135.107687757531</v>
      </c>
      <c r="L1087" s="3">
        <v>149.71837191798</v>
      </c>
      <c r="M1087" s="3">
        <v>164.965475229322</v>
      </c>
      <c r="N1087" s="3">
        <v>180.654501911466</v>
      </c>
      <c r="O1087" s="3">
        <v>196.605599359901</v>
      </c>
      <c r="P1087" s="3">
        <v>212.83374055702</v>
      </c>
      <c r="Q1087" s="3">
        <v>229.097201689756</v>
      </c>
      <c r="R1087" s="3">
        <v>245.414505980463</v>
      </c>
      <c r="S1087" s="3">
        <v>261.953424324788</v>
      </c>
      <c r="T1087" s="3">
        <v>278.692926324782</v>
      </c>
      <c r="U1087" s="3">
        <v>295.370580594286</v>
      </c>
      <c r="V1087" s="3">
        <v>311.625194463683</v>
      </c>
      <c r="W1087" s="3">
        <v>326.95038</v>
      </c>
      <c r="X1087" s="3"/>
      <c r="Y1087" s="3"/>
      <c r="Z1087" s="3"/>
      <c r="AA1087" s="3"/>
      <c r="AB1087" s="3"/>
      <c r="AC1087" s="3"/>
      <c r="AD1087" s="3"/>
      <c r="AE1087" s="3"/>
    </row>
    <row r="1088" spans="1:31">
      <c r="A1088" t="s">
        <v>70</v>
      </c>
      <c r="B1088" t="s">
        <v>72</v>
      </c>
      <c r="C1088" t="s">
        <v>49</v>
      </c>
      <c r="D1088" t="s">
        <v>35</v>
      </c>
      <c r="E1088" s="3"/>
      <c r="F1088" s="3">
        <v>1600.95646175495</v>
      </c>
      <c r="G1088" s="3">
        <v>1585.2991493649</v>
      </c>
      <c r="H1088" s="3">
        <v>1823.19698661848</v>
      </c>
      <c r="I1088" s="3">
        <v>1909.75881865997</v>
      </c>
      <c r="J1088" s="3">
        <v>2020.65887084988</v>
      </c>
      <c r="K1088" s="3">
        <v>2132.1079318667</v>
      </c>
      <c r="L1088" s="3">
        <v>2243.68926393799</v>
      </c>
      <c r="M1088" s="3">
        <v>2350.16161521675</v>
      </c>
      <c r="N1088" s="3">
        <v>2449.27518325842</v>
      </c>
      <c r="O1088" s="3">
        <v>2539.38099763848</v>
      </c>
      <c r="P1088" s="3">
        <v>2621.43456857498</v>
      </c>
      <c r="Q1088" s="3">
        <v>2693.35460787279</v>
      </c>
      <c r="R1088" s="3">
        <v>2756.33873500579</v>
      </c>
      <c r="S1088" s="3">
        <v>2813.08325157738</v>
      </c>
      <c r="T1088" s="3">
        <v>2863.95688967833</v>
      </c>
      <c r="U1088" s="3">
        <v>2906.93691826131</v>
      </c>
      <c r="V1088" s="3">
        <v>2939.41599099617</v>
      </c>
      <c r="W1088" s="3">
        <v>2957.90902339909</v>
      </c>
      <c r="X1088" s="3"/>
      <c r="Y1088" s="3"/>
      <c r="Z1088" s="3"/>
      <c r="AA1088" s="3"/>
      <c r="AB1088" s="3"/>
      <c r="AC1088" s="3"/>
      <c r="AD1088" s="3"/>
      <c r="AE1088" s="3"/>
    </row>
    <row r="1089" spans="1:31">
      <c r="A1089" t="s">
        <v>70</v>
      </c>
      <c r="B1089" t="s">
        <v>72</v>
      </c>
      <c r="C1089" t="s">
        <v>53</v>
      </c>
      <c r="D1089" t="s">
        <v>25</v>
      </c>
      <c r="E1089" s="3"/>
      <c r="F1089" s="3">
        <v>61.3524317967548</v>
      </c>
      <c r="G1089" s="3">
        <v>61.1447362675531</v>
      </c>
      <c r="H1089" s="3">
        <v>65.6004798293057</v>
      </c>
      <c r="I1089" s="3">
        <v>68.2257331414677</v>
      </c>
      <c r="J1089" s="3">
        <v>71.1382300401924</v>
      </c>
      <c r="K1089" s="3">
        <v>73.6293087877734</v>
      </c>
      <c r="L1089" s="3">
        <v>76.1927365652755</v>
      </c>
      <c r="M1089" s="3">
        <v>78.9094725351063</v>
      </c>
      <c r="N1089" s="3">
        <v>81.5045903835656</v>
      </c>
      <c r="O1089" s="3">
        <v>83.8038545129756</v>
      </c>
      <c r="P1089" s="3">
        <v>85.7856200069468</v>
      </c>
      <c r="Q1089" s="3">
        <v>87.3784945169453</v>
      </c>
      <c r="R1089" s="3">
        <v>88.6496849104351</v>
      </c>
      <c r="S1089" s="3">
        <v>89.7913645611074</v>
      </c>
      <c r="T1089" s="3">
        <v>90.9066158884532</v>
      </c>
      <c r="U1089" s="3">
        <v>91.9261990770604</v>
      </c>
      <c r="V1089" s="3">
        <v>92.7020676822308</v>
      </c>
      <c r="W1089" s="3">
        <v>93.0706291867215</v>
      </c>
      <c r="X1089" s="3"/>
      <c r="Y1089" s="3"/>
      <c r="Z1089" s="3"/>
      <c r="AA1089" s="3"/>
      <c r="AB1089" s="3"/>
      <c r="AC1089" s="3"/>
      <c r="AD1089" s="3"/>
      <c r="AE1089" s="3"/>
    </row>
    <row r="1090" spans="1:31">
      <c r="A1090" t="s">
        <v>70</v>
      </c>
      <c r="B1090" t="s">
        <v>72</v>
      </c>
      <c r="C1090" t="s">
        <v>53</v>
      </c>
      <c r="D1090" t="s">
        <v>27</v>
      </c>
      <c r="E1090" s="3"/>
      <c r="F1090" s="3">
        <v>1505.60698471803</v>
      </c>
      <c r="G1090" s="3">
        <v>1500.51007445217</v>
      </c>
      <c r="H1090" s="3">
        <v>1612.09570416929</v>
      </c>
      <c r="I1090" s="3">
        <v>1678.93986945591</v>
      </c>
      <c r="J1090" s="3">
        <v>1753.04181998798</v>
      </c>
      <c r="K1090" s="3">
        <v>1816.94340725236</v>
      </c>
      <c r="L1090" s="3">
        <v>1882.80296345109</v>
      </c>
      <c r="M1090" s="3">
        <v>1952.63125231515</v>
      </c>
      <c r="N1090" s="3">
        <v>2019.6314831953</v>
      </c>
      <c r="O1090" s="3">
        <v>2079.46779899667</v>
      </c>
      <c r="P1090" s="3">
        <v>2131.57206263838</v>
      </c>
      <c r="Q1090" s="3">
        <v>2174.13537390504</v>
      </c>
      <c r="R1090" s="3">
        <v>2208.79241312835</v>
      </c>
      <c r="S1090" s="3">
        <v>2240.30497033286</v>
      </c>
      <c r="T1090" s="3">
        <v>2271.23521532084</v>
      </c>
      <c r="U1090" s="3">
        <v>2299.84816967718</v>
      </c>
      <c r="V1090" s="3">
        <v>2322.4250877824</v>
      </c>
      <c r="W1090" s="3">
        <v>2334.837</v>
      </c>
      <c r="X1090" s="3"/>
      <c r="Y1090" s="3"/>
      <c r="Z1090" s="3"/>
      <c r="AA1090" s="3"/>
      <c r="AB1090" s="3"/>
      <c r="AC1090" s="3"/>
      <c r="AD1090" s="3"/>
      <c r="AE1090" s="3"/>
    </row>
    <row r="1091" spans="1:31">
      <c r="A1091" t="s">
        <v>70</v>
      </c>
      <c r="B1091" t="s">
        <v>72</v>
      </c>
      <c r="C1091" t="s">
        <v>53</v>
      </c>
      <c r="D1091" t="s">
        <v>29</v>
      </c>
      <c r="E1091" s="3"/>
      <c r="F1091" s="3">
        <v>315.854104510927</v>
      </c>
      <c r="G1091" s="3">
        <v>314.784848028899</v>
      </c>
      <c r="H1091" s="3">
        <v>342.245743624307</v>
      </c>
      <c r="I1091" s="3">
        <v>360.656556263418</v>
      </c>
      <c r="J1091" s="3">
        <v>380.980686051968</v>
      </c>
      <c r="K1091" s="3">
        <v>399.434878117252</v>
      </c>
      <c r="L1091" s="3">
        <v>418.645652635591</v>
      </c>
      <c r="M1091" s="3">
        <v>439.079925150506</v>
      </c>
      <c r="N1091" s="3">
        <v>459.22217221951</v>
      </c>
      <c r="O1091" s="3">
        <v>478.054288001129</v>
      </c>
      <c r="P1091" s="3">
        <v>495.390216155575</v>
      </c>
      <c r="Q1091" s="3">
        <v>510.746709061123</v>
      </c>
      <c r="R1091" s="3">
        <v>524.439952228266</v>
      </c>
      <c r="S1091" s="3">
        <v>537.552904164082</v>
      </c>
      <c r="T1091" s="3">
        <v>550.683077624999</v>
      </c>
      <c r="U1091" s="3">
        <v>563.401058686227</v>
      </c>
      <c r="V1091" s="3">
        <v>574.769034728134</v>
      </c>
      <c r="W1091" s="3">
        <v>583.70925</v>
      </c>
      <c r="X1091" s="3"/>
      <c r="Y1091" s="3"/>
      <c r="Z1091" s="3"/>
      <c r="AA1091" s="3"/>
      <c r="AB1091" s="3"/>
      <c r="AC1091" s="3"/>
      <c r="AD1091" s="3"/>
      <c r="AE1091" s="3"/>
    </row>
    <row r="1092" spans="1:31">
      <c r="A1092" t="s">
        <v>70</v>
      </c>
      <c r="B1092" t="s">
        <v>72</v>
      </c>
      <c r="C1092" t="s">
        <v>53</v>
      </c>
      <c r="D1092" t="s">
        <v>35</v>
      </c>
      <c r="E1092" s="3"/>
      <c r="F1092" s="3">
        <v>3563.47858348521</v>
      </c>
      <c r="G1092" s="3">
        <v>3551.41518928028</v>
      </c>
      <c r="H1092" s="3">
        <v>3807.9738160014</v>
      </c>
      <c r="I1092" s="3">
        <v>3958.03439740262</v>
      </c>
      <c r="J1092" s="3">
        <v>4124.56994997183</v>
      </c>
      <c r="K1092" s="3">
        <v>4266.48728395986</v>
      </c>
      <c r="L1092" s="3">
        <v>4412.42429998363</v>
      </c>
      <c r="M1092" s="3">
        <v>4567.05927514974</v>
      </c>
      <c r="N1092" s="3">
        <v>4714.47392642113</v>
      </c>
      <c r="O1092" s="3">
        <v>4844.60834649035</v>
      </c>
      <c r="P1092" s="3">
        <v>4956.24231735468</v>
      </c>
      <c r="Q1092" s="3">
        <v>5045.28613157801</v>
      </c>
      <c r="R1092" s="3">
        <v>5115.65790196122</v>
      </c>
      <c r="S1092" s="3">
        <v>5178.47366510603</v>
      </c>
      <c r="T1092" s="3">
        <v>5239.68816879071</v>
      </c>
      <c r="U1092" s="3">
        <v>5295.31563124576</v>
      </c>
      <c r="V1092" s="3">
        <v>5336.84284453537</v>
      </c>
      <c r="W1092" s="3">
        <v>5354.88237081328</v>
      </c>
      <c r="X1092" s="3"/>
      <c r="Y1092" s="3"/>
      <c r="Z1092" s="3"/>
      <c r="AA1092" s="3"/>
      <c r="AB1092" s="3"/>
      <c r="AC1092" s="3"/>
      <c r="AD1092" s="3"/>
      <c r="AE1092" s="3"/>
    </row>
    <row r="1093" spans="1:31">
      <c r="A1093" t="s">
        <v>70</v>
      </c>
      <c r="B1093" t="s">
        <v>72</v>
      </c>
      <c r="C1093" t="s">
        <v>36</v>
      </c>
      <c r="D1093" t="s">
        <v>25</v>
      </c>
      <c r="E1093" s="3"/>
      <c r="F1093" s="3">
        <v>265.19206529319</v>
      </c>
      <c r="G1093" s="3">
        <v>264.893805684231</v>
      </c>
      <c r="H1093" s="3">
        <v>320.772783301244</v>
      </c>
      <c r="I1093" s="3">
        <v>373.257149795229</v>
      </c>
      <c r="J1093" s="3">
        <v>434.406541461365</v>
      </c>
      <c r="K1093" s="3">
        <v>503.710177129573</v>
      </c>
      <c r="L1093" s="3">
        <v>578.59662279848</v>
      </c>
      <c r="M1093" s="3">
        <v>657.265686836153</v>
      </c>
      <c r="N1093" s="3">
        <v>740.526279349848</v>
      </c>
      <c r="O1093" s="3">
        <v>829.353758509959</v>
      </c>
      <c r="P1093" s="3">
        <v>924.915255856447</v>
      </c>
      <c r="Q1093" s="3">
        <v>1024.79734106521</v>
      </c>
      <c r="R1093" s="3">
        <v>1126.99225663068</v>
      </c>
      <c r="S1093" s="3">
        <v>1228.81305895813</v>
      </c>
      <c r="T1093" s="3">
        <v>1329.2464635725</v>
      </c>
      <c r="U1093" s="3">
        <v>1427.91240911435</v>
      </c>
      <c r="V1093" s="3">
        <v>1524.29335544238</v>
      </c>
      <c r="W1093" s="3">
        <v>1618.05618612502</v>
      </c>
      <c r="X1093" s="3"/>
      <c r="Y1093" s="3"/>
      <c r="Z1093" s="3"/>
      <c r="AA1093" s="3"/>
      <c r="AB1093" s="3"/>
      <c r="AC1093" s="3"/>
      <c r="AD1093" s="3"/>
      <c r="AE1093" s="3"/>
    </row>
    <row r="1094" spans="1:31">
      <c r="A1094" t="s">
        <v>70</v>
      </c>
      <c r="B1094" t="s">
        <v>72</v>
      </c>
      <c r="C1094" t="s">
        <v>36</v>
      </c>
      <c r="D1094" t="s">
        <v>27</v>
      </c>
      <c r="E1094" s="3"/>
      <c r="F1094" s="3">
        <v>1237.23131337987</v>
      </c>
      <c r="G1094" s="3">
        <v>1234.8700967188</v>
      </c>
      <c r="H1094" s="3">
        <v>1493.14299508758</v>
      </c>
      <c r="I1094" s="3">
        <v>1730.03379219276</v>
      </c>
      <c r="J1094" s="3">
        <v>2009.25068452429</v>
      </c>
      <c r="K1094" s="3">
        <v>2327.43952271595</v>
      </c>
      <c r="L1094" s="3">
        <v>2677.07462624003</v>
      </c>
      <c r="M1094" s="3">
        <v>3051.62487175924</v>
      </c>
      <c r="N1094" s="3">
        <v>3453.87088239047</v>
      </c>
      <c r="O1094" s="3">
        <v>3888.33871713201</v>
      </c>
      <c r="P1094" s="3">
        <v>4362.30545084298</v>
      </c>
      <c r="Q1094" s="3">
        <v>4867.4705893218</v>
      </c>
      <c r="R1094" s="3">
        <v>5397.22882017708</v>
      </c>
      <c r="S1094" s="3">
        <v>5942.3724525811</v>
      </c>
      <c r="T1094" s="3">
        <v>6500.48461661084</v>
      </c>
      <c r="U1094" s="3">
        <v>7072.02392101278</v>
      </c>
      <c r="V1094" s="3">
        <v>7656.82012608612</v>
      </c>
      <c r="W1094" s="3">
        <v>8255.3114683122</v>
      </c>
      <c r="X1094" s="3"/>
      <c r="Y1094" s="3"/>
      <c r="Z1094" s="3"/>
      <c r="AA1094" s="3"/>
      <c r="AB1094" s="3"/>
      <c r="AC1094" s="3"/>
      <c r="AD1094" s="3"/>
      <c r="AE1094" s="3"/>
    </row>
    <row r="1095" spans="1:31">
      <c r="A1095" t="s">
        <v>70</v>
      </c>
      <c r="B1095" t="s">
        <v>72</v>
      </c>
      <c r="C1095" t="s">
        <v>36</v>
      </c>
      <c r="D1095" t="s">
        <v>29</v>
      </c>
      <c r="E1095" s="3"/>
      <c r="F1095" s="3">
        <v>168.885901774939</v>
      </c>
      <c r="G1095" s="3">
        <v>167.930943409817</v>
      </c>
      <c r="H1095" s="3">
        <v>211.102216331967</v>
      </c>
      <c r="I1095" s="3">
        <v>256.171573901609</v>
      </c>
      <c r="J1095" s="3">
        <v>311.184428541729</v>
      </c>
      <c r="K1095" s="3">
        <v>376.772397393625</v>
      </c>
      <c r="L1095" s="3">
        <v>453.020390066163</v>
      </c>
      <c r="M1095" s="3">
        <v>539.592853798606</v>
      </c>
      <c r="N1095" s="3">
        <v>637.254224637955</v>
      </c>
      <c r="O1095" s="3">
        <v>747.126215900539</v>
      </c>
      <c r="P1095" s="3">
        <v>871.209150071897</v>
      </c>
      <c r="Q1095" s="3">
        <v>1008.6164720873</v>
      </c>
      <c r="R1095" s="3">
        <v>1158.65060637833</v>
      </c>
      <c r="S1095" s="3">
        <v>1319.84923228533</v>
      </c>
      <c r="T1095" s="3">
        <v>1492.08826978372</v>
      </c>
      <c r="U1095" s="3">
        <v>1675.83609702924</v>
      </c>
      <c r="V1095" s="3">
        <v>1871.40947226799</v>
      </c>
      <c r="W1095" s="3">
        <v>2079.2727385269</v>
      </c>
      <c r="X1095" s="3"/>
      <c r="Y1095" s="3"/>
      <c r="Z1095" s="3"/>
      <c r="AA1095" s="3"/>
      <c r="AB1095" s="3"/>
      <c r="AC1095" s="3"/>
      <c r="AD1095" s="3"/>
      <c r="AE1095" s="3"/>
    </row>
    <row r="1096" spans="1:31">
      <c r="A1096" t="s">
        <v>70</v>
      </c>
      <c r="B1096" t="s">
        <v>72</v>
      </c>
      <c r="C1096" t="s">
        <v>36</v>
      </c>
      <c r="D1096" t="s">
        <v>35</v>
      </c>
      <c r="E1096" s="3"/>
      <c r="F1096" s="3">
        <v>2286.59323650082</v>
      </c>
      <c r="G1096" s="3">
        <v>2277.47305077875</v>
      </c>
      <c r="H1096" s="3">
        <v>2782.68671551805</v>
      </c>
      <c r="I1096" s="3">
        <v>3222.58440867935</v>
      </c>
      <c r="J1096" s="3">
        <v>3741.95810039634</v>
      </c>
      <c r="K1096" s="3">
        <v>4338.49653278997</v>
      </c>
      <c r="L1096" s="3">
        <v>5000.41551909482</v>
      </c>
      <c r="M1096" s="3">
        <v>5715.32399536834</v>
      </c>
      <c r="N1096" s="3">
        <v>6481.89470215875</v>
      </c>
      <c r="O1096" s="3">
        <v>7300.85600176169</v>
      </c>
      <c r="P1096" s="3">
        <v>8181.06891528776</v>
      </c>
      <c r="Q1096" s="3">
        <v>9105.65915185774</v>
      </c>
      <c r="R1096" s="3">
        <v>10060.7458978805</v>
      </c>
      <c r="S1096" s="3">
        <v>11027.0518372041</v>
      </c>
      <c r="T1096" s="3">
        <v>11999.7869949063</v>
      </c>
      <c r="U1096" s="3">
        <v>12979.5543171278</v>
      </c>
      <c r="V1096" s="3">
        <v>13966.290836691</v>
      </c>
      <c r="W1096" s="3">
        <v>14973.3101242228</v>
      </c>
      <c r="X1096" s="3"/>
      <c r="Y1096" s="3"/>
      <c r="Z1096" s="3"/>
      <c r="AA1096" s="3"/>
      <c r="AB1096" s="3"/>
      <c r="AC1096" s="3"/>
      <c r="AD1096" s="3"/>
      <c r="AE1096" s="3"/>
    </row>
    <row r="1097" spans="1:31">
      <c r="A1097" t="s">
        <v>70</v>
      </c>
      <c r="B1097" t="s">
        <v>72</v>
      </c>
      <c r="C1097" t="s">
        <v>38</v>
      </c>
      <c r="D1097" t="s">
        <v>25</v>
      </c>
      <c r="E1097" s="3"/>
      <c r="F1097" s="3">
        <v>152.512784133144</v>
      </c>
      <c r="G1097" s="3">
        <v>154.580709897931</v>
      </c>
      <c r="H1097" s="3">
        <v>178.326196032758</v>
      </c>
      <c r="I1097" s="3">
        <v>199.587104097811</v>
      </c>
      <c r="J1097" s="3">
        <v>225.760413896552</v>
      </c>
      <c r="K1097" s="3">
        <v>253.322101844603</v>
      </c>
      <c r="L1097" s="3">
        <v>282.613130300589</v>
      </c>
      <c r="M1097" s="3">
        <v>313.852609120581</v>
      </c>
      <c r="N1097" s="3">
        <v>347.911268982524</v>
      </c>
      <c r="O1097" s="3">
        <v>385.923290029068</v>
      </c>
      <c r="P1097" s="3">
        <v>427.612110432217</v>
      </c>
      <c r="Q1097" s="3">
        <v>470.384054649012</v>
      </c>
      <c r="R1097" s="3">
        <v>513.396694883282</v>
      </c>
      <c r="S1097" s="3">
        <v>556.568114726183</v>
      </c>
      <c r="T1097" s="3">
        <v>600.376291516664</v>
      </c>
      <c r="U1097" s="3">
        <v>645.542266262528</v>
      </c>
      <c r="V1097" s="3">
        <v>692.333274080723</v>
      </c>
      <c r="W1097" s="3">
        <v>740.308320014455</v>
      </c>
      <c r="X1097" s="3"/>
      <c r="Y1097" s="3"/>
      <c r="Z1097" s="3"/>
      <c r="AA1097" s="3"/>
      <c r="AB1097" s="3"/>
      <c r="AC1097" s="3"/>
      <c r="AD1097" s="3"/>
      <c r="AE1097" s="3"/>
    </row>
    <row r="1098" spans="1:31">
      <c r="A1098" t="s">
        <v>70</v>
      </c>
      <c r="B1098" t="s">
        <v>72</v>
      </c>
      <c r="C1098" t="s">
        <v>38</v>
      </c>
      <c r="D1098" t="s">
        <v>27</v>
      </c>
      <c r="E1098" s="3"/>
      <c r="F1098" s="3">
        <v>1452.82294538047</v>
      </c>
      <c r="G1098" s="3">
        <v>1464.5337189056</v>
      </c>
      <c r="H1098" s="3">
        <v>1733.18566859975</v>
      </c>
      <c r="I1098" s="3">
        <v>2030.68478582353</v>
      </c>
      <c r="J1098" s="3">
        <v>2382.55070439327</v>
      </c>
      <c r="K1098" s="3">
        <v>2801.2828422587</v>
      </c>
      <c r="L1098" s="3">
        <v>3255.02414184898</v>
      </c>
      <c r="M1098" s="3">
        <v>3736.13784097752</v>
      </c>
      <c r="N1098" s="3">
        <v>4253.70529635481</v>
      </c>
      <c r="O1098" s="3">
        <v>4818.68202130734</v>
      </c>
      <c r="P1098" s="3">
        <v>5424.74513789513</v>
      </c>
      <c r="Q1098" s="3">
        <v>6044.71900033836</v>
      </c>
      <c r="R1098" s="3">
        <v>6672.86056422837</v>
      </c>
      <c r="S1098" s="3">
        <v>7308.17562779088</v>
      </c>
      <c r="T1098" s="3">
        <v>7955.36611335111</v>
      </c>
      <c r="U1098" s="3">
        <v>8624.40711020624</v>
      </c>
      <c r="V1098" s="3">
        <v>9320.93589700757</v>
      </c>
      <c r="W1098" s="3">
        <v>10042.005784185</v>
      </c>
      <c r="X1098" s="3"/>
      <c r="Y1098" s="3"/>
      <c r="Z1098" s="3"/>
      <c r="AA1098" s="3"/>
      <c r="AB1098" s="3"/>
      <c r="AC1098" s="3"/>
      <c r="AD1098" s="3"/>
      <c r="AE1098" s="3"/>
    </row>
    <row r="1099" spans="1:31">
      <c r="A1099" t="s">
        <v>70</v>
      </c>
      <c r="B1099" t="s">
        <v>72</v>
      </c>
      <c r="C1099" t="s">
        <v>38</v>
      </c>
      <c r="D1099" t="s">
        <v>29</v>
      </c>
      <c r="E1099" s="3"/>
      <c r="F1099" s="3">
        <v>168.051690851101</v>
      </c>
      <c r="G1099" s="3">
        <v>169.496310178456</v>
      </c>
      <c r="H1099" s="3">
        <v>215.851046821266</v>
      </c>
      <c r="I1099" s="3">
        <v>270.149947840492</v>
      </c>
      <c r="J1099" s="3">
        <v>335.091199330053</v>
      </c>
      <c r="K1099" s="3">
        <v>411.665008751052</v>
      </c>
      <c r="L1099" s="3">
        <v>500.281439746322</v>
      </c>
      <c r="M1099" s="3">
        <v>601.904856924701</v>
      </c>
      <c r="N1099" s="3">
        <v>719.410624654614</v>
      </c>
      <c r="O1099" s="3">
        <v>855.97548666518</v>
      </c>
      <c r="P1099" s="3">
        <v>1011.90276340923</v>
      </c>
      <c r="Q1099" s="3">
        <v>1183.03656298609</v>
      </c>
      <c r="R1099" s="3">
        <v>1368.79635792498</v>
      </c>
      <c r="S1099" s="3">
        <v>1569.48095359823</v>
      </c>
      <c r="T1099" s="3">
        <v>1786.59997415912</v>
      </c>
      <c r="U1099" s="3">
        <v>2023.08428960666</v>
      </c>
      <c r="V1099" s="3">
        <v>2281.04551149387</v>
      </c>
      <c r="W1099" s="3">
        <v>2560.47185920283</v>
      </c>
      <c r="X1099" s="3"/>
      <c r="Y1099" s="3"/>
      <c r="Z1099" s="3"/>
      <c r="AA1099" s="3"/>
      <c r="AB1099" s="3"/>
      <c r="AC1099" s="3"/>
      <c r="AD1099" s="3"/>
      <c r="AE1099" s="3"/>
    </row>
    <row r="1100" spans="1:31">
      <c r="A1100" t="s">
        <v>70</v>
      </c>
      <c r="B1100" t="s">
        <v>72</v>
      </c>
      <c r="C1100" t="s">
        <v>38</v>
      </c>
      <c r="D1100" t="s">
        <v>35</v>
      </c>
      <c r="E1100" s="3"/>
      <c r="F1100" s="3">
        <v>1881.94649048638</v>
      </c>
      <c r="G1100" s="3">
        <v>1900.46717119647</v>
      </c>
      <c r="H1100" s="3">
        <v>2252.60073536749</v>
      </c>
      <c r="I1100" s="3">
        <v>2620.22541007866</v>
      </c>
      <c r="J1100" s="3">
        <v>3040.20078171018</v>
      </c>
      <c r="K1100" s="3">
        <v>3500.9870558967</v>
      </c>
      <c r="L1100" s="3">
        <v>3983.66372785043</v>
      </c>
      <c r="M1100" s="3">
        <v>4482.19254990189</v>
      </c>
      <c r="N1100" s="3">
        <v>5010.87543466267</v>
      </c>
      <c r="O1100" s="3">
        <v>5582.6166886636</v>
      </c>
      <c r="P1100" s="3">
        <v>6189.96575167265</v>
      </c>
      <c r="Q1100" s="3">
        <v>6801.00194501263</v>
      </c>
      <c r="R1100" s="3">
        <v>7409.00474088835</v>
      </c>
      <c r="S1100" s="3">
        <v>8015.42225748294</v>
      </c>
      <c r="T1100" s="3">
        <v>8627.84759513223</v>
      </c>
      <c r="U1100" s="3">
        <v>9257.99362353123</v>
      </c>
      <c r="V1100" s="3">
        <v>9911.71982891171</v>
      </c>
      <c r="W1100" s="3">
        <v>10584.6648958005</v>
      </c>
      <c r="X1100" s="3"/>
      <c r="Y1100" s="3"/>
      <c r="Z1100" s="3"/>
      <c r="AA1100" s="3"/>
      <c r="AB1100" s="3"/>
      <c r="AC1100" s="3"/>
      <c r="AD1100" s="3"/>
      <c r="AE1100" s="3"/>
    </row>
    <row r="1101" spans="1:31">
      <c r="A1101" t="s">
        <v>70</v>
      </c>
      <c r="B1101" t="s">
        <v>72</v>
      </c>
      <c r="C1101" t="s">
        <v>60</v>
      </c>
      <c r="D1101" t="s">
        <v>25</v>
      </c>
      <c r="E1101" s="3"/>
      <c r="F1101" s="3">
        <v>294.734910496153</v>
      </c>
      <c r="G1101" s="3">
        <v>296.977274432868</v>
      </c>
      <c r="H1101" s="3">
        <v>342.268245603419</v>
      </c>
      <c r="I1101" s="3">
        <v>380.30152386411</v>
      </c>
      <c r="J1101" s="3">
        <v>418.827382346967</v>
      </c>
      <c r="K1101" s="3">
        <v>458.470844968069</v>
      </c>
      <c r="L1101" s="3">
        <v>499.660963702301</v>
      </c>
      <c r="M1101" s="3">
        <v>542.167802671718</v>
      </c>
      <c r="N1101" s="3">
        <v>585.968668139911</v>
      </c>
      <c r="O1101" s="3">
        <v>630.558847566828</v>
      </c>
      <c r="P1101" s="3">
        <v>676.119768554713</v>
      </c>
      <c r="Q1101" s="3">
        <v>721.618226415037</v>
      </c>
      <c r="R1101" s="3">
        <v>766.182451870099</v>
      </c>
      <c r="S1101" s="3">
        <v>809.060696186512</v>
      </c>
      <c r="T1101" s="3">
        <v>850.06603432047</v>
      </c>
      <c r="U1101" s="3">
        <v>889.064837556694</v>
      </c>
      <c r="V1101" s="3">
        <v>925.92299781758</v>
      </c>
      <c r="W1101" s="3">
        <v>960.249197676548</v>
      </c>
      <c r="X1101" s="3"/>
      <c r="Y1101" s="3"/>
      <c r="Z1101" s="3"/>
      <c r="AA1101" s="3"/>
      <c r="AB1101" s="3"/>
      <c r="AC1101" s="3"/>
      <c r="AD1101" s="3"/>
      <c r="AE1101" s="3"/>
    </row>
    <row r="1102" spans="1:31">
      <c r="A1102" t="s">
        <v>70</v>
      </c>
      <c r="B1102" t="s">
        <v>72</v>
      </c>
      <c r="C1102" t="s">
        <v>60</v>
      </c>
      <c r="D1102" t="s">
        <v>27</v>
      </c>
      <c r="E1102" s="3"/>
      <c r="F1102" s="3">
        <v>4962.8698985932</v>
      </c>
      <c r="G1102" s="3">
        <v>5014.7436348048</v>
      </c>
      <c r="H1102" s="3">
        <v>5900.69351595901</v>
      </c>
      <c r="I1102" s="3">
        <v>6685.14344839722</v>
      </c>
      <c r="J1102" s="3">
        <v>7478.13244592131</v>
      </c>
      <c r="K1102" s="3">
        <v>8294.69882225336</v>
      </c>
      <c r="L1102" s="3">
        <v>9144.7718162295</v>
      </c>
      <c r="M1102" s="3">
        <v>10028.9479126725</v>
      </c>
      <c r="N1102" s="3">
        <v>10954.0269823049</v>
      </c>
      <c r="O1102" s="3">
        <v>11919.8254089927</v>
      </c>
      <c r="P1102" s="3">
        <v>12929.825074285</v>
      </c>
      <c r="Q1102" s="3">
        <v>13962.083251765</v>
      </c>
      <c r="R1102" s="3">
        <v>15004.2325244288</v>
      </c>
      <c r="S1102" s="3">
        <v>16046.2530497426</v>
      </c>
      <c r="T1102" s="3">
        <v>17086.1014604114</v>
      </c>
      <c r="U1102" s="3">
        <v>18123.1649793354</v>
      </c>
      <c r="V1102" s="3">
        <v>19156.0629884107</v>
      </c>
      <c r="W1102" s="3">
        <v>20175.7937799665</v>
      </c>
      <c r="X1102" s="3"/>
      <c r="Y1102" s="3"/>
      <c r="Z1102" s="3"/>
      <c r="AA1102" s="3"/>
      <c r="AB1102" s="3"/>
      <c r="AC1102" s="3"/>
      <c r="AD1102" s="3"/>
      <c r="AE1102" s="3"/>
    </row>
    <row r="1103" spans="1:31">
      <c r="A1103" t="s">
        <v>70</v>
      </c>
      <c r="B1103" t="s">
        <v>72</v>
      </c>
      <c r="C1103" t="s">
        <v>60</v>
      </c>
      <c r="D1103" t="s">
        <v>29</v>
      </c>
      <c r="E1103" s="3"/>
      <c r="F1103" s="3">
        <v>633.193658084131</v>
      </c>
      <c r="G1103" s="3">
        <v>639.054987658586</v>
      </c>
      <c r="H1103" s="3">
        <v>797.799655931793</v>
      </c>
      <c r="I1103" s="3">
        <v>955.527944119699</v>
      </c>
      <c r="J1103" s="3">
        <v>1127.27934851548</v>
      </c>
      <c r="K1103" s="3">
        <v>1315.22367652966</v>
      </c>
      <c r="L1103" s="3">
        <v>1521.39535635876</v>
      </c>
      <c r="M1103" s="3">
        <v>1746.44261593065</v>
      </c>
      <c r="N1103" s="3">
        <v>1992.11564825614</v>
      </c>
      <c r="O1103" s="3">
        <v>2259.07771764552</v>
      </c>
      <c r="P1103" s="3">
        <v>2548.9846270783</v>
      </c>
      <c r="Q1103" s="3">
        <v>2858.44144275306</v>
      </c>
      <c r="R1103" s="3">
        <v>3185.31609668037</v>
      </c>
      <c r="S1103" s="3">
        <v>3527.64117973588</v>
      </c>
      <c r="T1103" s="3">
        <v>3885.02756977773</v>
      </c>
      <c r="U1103" s="3">
        <v>4257.37839864671</v>
      </c>
      <c r="V1103" s="3">
        <v>4644.41943489905</v>
      </c>
      <c r="W1103" s="3">
        <v>5043.94844499164</v>
      </c>
      <c r="X1103" s="3"/>
      <c r="Y1103" s="3"/>
      <c r="Z1103" s="3"/>
      <c r="AA1103" s="3"/>
      <c r="AB1103" s="3"/>
      <c r="AC1103" s="3"/>
      <c r="AD1103" s="3"/>
      <c r="AE1103" s="3"/>
    </row>
    <row r="1104" spans="1:31">
      <c r="A1104" t="s">
        <v>70</v>
      </c>
      <c r="B1104" t="s">
        <v>72</v>
      </c>
      <c r="C1104" t="s">
        <v>60</v>
      </c>
      <c r="D1104" t="s">
        <v>35</v>
      </c>
      <c r="E1104" s="3"/>
      <c r="F1104" s="3">
        <v>18033.3711909106</v>
      </c>
      <c r="G1104" s="3">
        <v>18252.4090907623</v>
      </c>
      <c r="H1104" s="3">
        <v>20721.7182384376</v>
      </c>
      <c r="I1104" s="3">
        <v>22661.4550277387</v>
      </c>
      <c r="J1104" s="3">
        <v>24457.5701717317</v>
      </c>
      <c r="K1104" s="3">
        <v>26185.3703327786</v>
      </c>
      <c r="L1104" s="3">
        <v>27890.2972200682</v>
      </c>
      <c r="M1104" s="3">
        <v>29584.3042846558</v>
      </c>
      <c r="N1104" s="3">
        <v>31294.9543495552</v>
      </c>
      <c r="O1104" s="3">
        <v>33026.2057434405</v>
      </c>
      <c r="P1104" s="3">
        <v>34782.6551571603</v>
      </c>
      <c r="Q1104" s="3">
        <v>36501.12852182</v>
      </c>
      <c r="R1104" s="3">
        <v>38154.3050237011</v>
      </c>
      <c r="S1104" s="3">
        <v>39722.5262540709</v>
      </c>
      <c r="T1104" s="3">
        <v>41205.1525052682</v>
      </c>
      <c r="U1104" s="3">
        <v>42604.6801831079</v>
      </c>
      <c r="V1104" s="3">
        <v>43920.9640137717</v>
      </c>
      <c r="W1104" s="3">
        <v>45136.0770223569</v>
      </c>
      <c r="X1104" s="3"/>
      <c r="Y1104" s="3"/>
      <c r="Z1104" s="3"/>
      <c r="AA1104" s="3"/>
      <c r="AB1104" s="3"/>
      <c r="AC1104" s="3"/>
      <c r="AD1104" s="3"/>
      <c r="AE1104" s="3"/>
    </row>
    <row r="1105" spans="1:31">
      <c r="A1105" t="s">
        <v>70</v>
      </c>
      <c r="B1105" t="s">
        <v>72</v>
      </c>
      <c r="C1105" t="s">
        <v>63</v>
      </c>
      <c r="D1105" t="s">
        <v>25</v>
      </c>
      <c r="E1105" s="3"/>
      <c r="F1105" s="3">
        <v>6.90902191786583</v>
      </c>
      <c r="G1105" s="3">
        <v>6.96698122179716</v>
      </c>
      <c r="H1105" s="3">
        <v>7.74253332020573</v>
      </c>
      <c r="I1105" s="3">
        <v>8.45166400546006</v>
      </c>
      <c r="J1105" s="3">
        <v>9.15657846704048</v>
      </c>
      <c r="K1105" s="3">
        <v>9.88611228494793</v>
      </c>
      <c r="L1105" s="3">
        <v>10.6443969346418</v>
      </c>
      <c r="M1105" s="3">
        <v>11.4264534585171</v>
      </c>
      <c r="N1105" s="3">
        <v>12.210289694898</v>
      </c>
      <c r="O1105" s="3">
        <v>13.0080458255189</v>
      </c>
      <c r="P1105" s="3">
        <v>13.8231753401227</v>
      </c>
      <c r="Q1105" s="3">
        <v>14.6072022599864</v>
      </c>
      <c r="R1105" s="3">
        <v>15.3576476998342</v>
      </c>
      <c r="S1105" s="3">
        <v>16.0658673417821</v>
      </c>
      <c r="T1105" s="3">
        <v>16.7221151411567</v>
      </c>
      <c r="U1105" s="3">
        <v>17.3244842631306</v>
      </c>
      <c r="V1105" s="3">
        <v>17.8731230170793</v>
      </c>
      <c r="W1105" s="3">
        <v>18.3576285596665</v>
      </c>
      <c r="X1105" s="3"/>
      <c r="Y1105" s="3"/>
      <c r="Z1105" s="3"/>
      <c r="AA1105" s="3"/>
      <c r="AB1105" s="3"/>
      <c r="AC1105" s="3"/>
      <c r="AD1105" s="3"/>
      <c r="AE1105" s="3"/>
    </row>
    <row r="1106" spans="1:31">
      <c r="A1106" t="s">
        <v>70</v>
      </c>
      <c r="B1106" t="s">
        <v>72</v>
      </c>
      <c r="C1106" t="s">
        <v>63</v>
      </c>
      <c r="D1106" t="s">
        <v>27</v>
      </c>
      <c r="E1106" s="3"/>
      <c r="F1106" s="3">
        <v>117.577018888832</v>
      </c>
      <c r="G1106" s="3">
        <v>118.563364315743</v>
      </c>
      <c r="H1106" s="3">
        <v>131.761629541687</v>
      </c>
      <c r="I1106" s="3">
        <v>143.82954204305</v>
      </c>
      <c r="J1106" s="3">
        <v>155.825703286934</v>
      </c>
      <c r="K1106" s="3">
        <v>168.240834185034</v>
      </c>
      <c r="L1106" s="3">
        <v>181.145243758495</v>
      </c>
      <c r="M1106" s="3">
        <v>194.45420062286</v>
      </c>
      <c r="N1106" s="3">
        <v>207.79344445018</v>
      </c>
      <c r="O1106" s="3">
        <v>221.3695755949</v>
      </c>
      <c r="P1106" s="3">
        <v>235.241365187518</v>
      </c>
      <c r="Q1106" s="3">
        <v>248.583854046583</v>
      </c>
      <c r="R1106" s="3">
        <v>261.354856759407</v>
      </c>
      <c r="S1106" s="3">
        <v>273.407265220209</v>
      </c>
      <c r="T1106" s="3">
        <v>284.575222250899</v>
      </c>
      <c r="U1106" s="3">
        <v>294.826277534025</v>
      </c>
      <c r="V1106" s="3">
        <v>304.162954983167</v>
      </c>
      <c r="W1106" s="3">
        <v>312.408220088669</v>
      </c>
      <c r="X1106" s="3"/>
      <c r="Y1106" s="3"/>
      <c r="Z1106" s="3"/>
      <c r="AA1106" s="3"/>
      <c r="AB1106" s="3"/>
      <c r="AC1106" s="3"/>
      <c r="AD1106" s="3"/>
      <c r="AE1106" s="3"/>
    </row>
    <row r="1107" spans="1:31">
      <c r="A1107" t="s">
        <v>70</v>
      </c>
      <c r="B1107" t="s">
        <v>72</v>
      </c>
      <c r="C1107" t="s">
        <v>63</v>
      </c>
      <c r="D1107" t="s">
        <v>29</v>
      </c>
      <c r="E1107" s="3"/>
      <c r="F1107" s="3">
        <v>8.25690503437285</v>
      </c>
      <c r="G1107" s="3">
        <v>8.32617163594229</v>
      </c>
      <c r="H1107" s="3">
        <v>10.7334877314291</v>
      </c>
      <c r="I1107" s="3">
        <v>13.3326121065342</v>
      </c>
      <c r="J1107" s="3">
        <v>16.1954670082395</v>
      </c>
      <c r="K1107" s="3">
        <v>19.376149763663</v>
      </c>
      <c r="L1107" s="3">
        <v>22.8976702980647</v>
      </c>
      <c r="M1107" s="3">
        <v>26.7648585721155</v>
      </c>
      <c r="N1107" s="3">
        <v>30.9356322555224</v>
      </c>
      <c r="O1107" s="3">
        <v>35.4440916036942</v>
      </c>
      <c r="P1107" s="3">
        <v>40.3082919019231</v>
      </c>
      <c r="Q1107" s="3">
        <v>45.3875743104988</v>
      </c>
      <c r="R1107" s="3">
        <v>50.6559209127679</v>
      </c>
      <c r="S1107" s="3">
        <v>56.063902759595</v>
      </c>
      <c r="T1107" s="3">
        <v>61.5514240507104</v>
      </c>
      <c r="U1107" s="3">
        <v>67.0812885842759</v>
      </c>
      <c r="V1107" s="3">
        <v>72.6231923141399</v>
      </c>
      <c r="W1107" s="3">
        <v>78.1020550221672</v>
      </c>
      <c r="X1107" s="3"/>
      <c r="Y1107" s="3"/>
      <c r="Z1107" s="3"/>
      <c r="AA1107" s="3"/>
      <c r="AB1107" s="3"/>
      <c r="AC1107" s="3"/>
      <c r="AD1107" s="3"/>
      <c r="AE1107" s="3"/>
    </row>
    <row r="1108" spans="1:31">
      <c r="A1108" t="s">
        <v>70</v>
      </c>
      <c r="B1108" t="s">
        <v>72</v>
      </c>
      <c r="C1108" t="s">
        <v>63</v>
      </c>
      <c r="D1108" t="s">
        <v>35</v>
      </c>
      <c r="E1108" s="3"/>
      <c r="F1108" s="3">
        <v>201.610359193303</v>
      </c>
      <c r="G1108" s="3">
        <v>203.30165446246</v>
      </c>
      <c r="H1108" s="3">
        <v>225.932837138107</v>
      </c>
      <c r="I1108" s="3">
        <v>246.62579395149</v>
      </c>
      <c r="J1108" s="3">
        <v>267.195718246025</v>
      </c>
      <c r="K1108" s="3">
        <v>288.484053530018</v>
      </c>
      <c r="L1108" s="3">
        <v>310.611359306863</v>
      </c>
      <c r="M1108" s="3">
        <v>333.432345918623</v>
      </c>
      <c r="N1108" s="3">
        <v>356.305265854922</v>
      </c>
      <c r="O1108" s="3">
        <v>379.584378579581</v>
      </c>
      <c r="P1108" s="3">
        <v>403.37045947236</v>
      </c>
      <c r="Q1108" s="3">
        <v>426.248943693431</v>
      </c>
      <c r="R1108" s="3">
        <v>448.147495540758</v>
      </c>
      <c r="S1108" s="3">
        <v>468.813867438009</v>
      </c>
      <c r="T1108" s="3">
        <v>487.963662607944</v>
      </c>
      <c r="U1108" s="3">
        <v>505.541238202844</v>
      </c>
      <c r="V1108" s="3">
        <v>521.550921999754</v>
      </c>
      <c r="W1108" s="3">
        <v>535.689151351665</v>
      </c>
      <c r="X1108" s="3"/>
      <c r="Y1108" s="3"/>
      <c r="Z1108" s="3"/>
      <c r="AA1108" s="3"/>
      <c r="AB1108" s="3"/>
      <c r="AC1108" s="3"/>
      <c r="AD1108" s="3"/>
      <c r="AE1108" s="3"/>
    </row>
    <row r="1109" spans="1:31">
      <c r="A1109" t="s">
        <v>70</v>
      </c>
      <c r="B1109" t="s">
        <v>72</v>
      </c>
      <c r="C1109" t="s">
        <v>50</v>
      </c>
      <c r="D1109" t="s">
        <v>25</v>
      </c>
      <c r="E1109" s="3"/>
      <c r="F1109" s="3">
        <v>27.8909589919745</v>
      </c>
      <c r="G1109" s="3">
        <v>28.7449156476557</v>
      </c>
      <c r="H1109" s="3">
        <v>34.3657499177571</v>
      </c>
      <c r="I1109" s="3">
        <v>40.3729082287764</v>
      </c>
      <c r="J1109" s="3">
        <v>45.0316632518071</v>
      </c>
      <c r="K1109" s="3">
        <v>48.880461640764</v>
      </c>
      <c r="L1109" s="3">
        <v>51.4523447418275</v>
      </c>
      <c r="M1109" s="3">
        <v>53.4537680441525</v>
      </c>
      <c r="N1109" s="3">
        <v>55.0356506590509</v>
      </c>
      <c r="O1109" s="3">
        <v>56.4293056103992</v>
      </c>
      <c r="P1109" s="3">
        <v>57.6575994302146</v>
      </c>
      <c r="Q1109" s="3">
        <v>58.5448208724719</v>
      </c>
      <c r="R1109" s="3">
        <v>59.0389786643749</v>
      </c>
      <c r="S1109" s="3">
        <v>59.2320203346653</v>
      </c>
      <c r="T1109" s="3">
        <v>59.3249306647552</v>
      </c>
      <c r="U1109" s="3">
        <v>59.5001605101061</v>
      </c>
      <c r="V1109" s="3">
        <v>59.8195698573322</v>
      </c>
      <c r="W1109" s="3">
        <v>60.1993949891505</v>
      </c>
      <c r="X1109" s="3"/>
      <c r="Y1109" s="3"/>
      <c r="Z1109" s="3"/>
      <c r="AA1109" s="3"/>
      <c r="AB1109" s="3"/>
      <c r="AC1109" s="3"/>
      <c r="AD1109" s="3"/>
      <c r="AE1109" s="3"/>
    </row>
    <row r="1110" spans="1:31">
      <c r="A1110" t="s">
        <v>70</v>
      </c>
      <c r="B1110" t="s">
        <v>72</v>
      </c>
      <c r="C1110" t="s">
        <v>50</v>
      </c>
      <c r="D1110" t="s">
        <v>27</v>
      </c>
      <c r="E1110" s="3"/>
      <c r="F1110" s="3">
        <v>378.865494055551</v>
      </c>
      <c r="G1110" s="3">
        <v>390.46547921023</v>
      </c>
      <c r="H1110" s="3">
        <v>466.817825264703</v>
      </c>
      <c r="I1110" s="3">
        <v>548.417923777956</v>
      </c>
      <c r="J1110" s="3">
        <v>611.701567914832</v>
      </c>
      <c r="K1110" s="3">
        <v>663.982914840621</v>
      </c>
      <c r="L1110" s="3">
        <v>698.918886816985</v>
      </c>
      <c r="M1110" s="3">
        <v>726.105841143936</v>
      </c>
      <c r="N1110" s="3">
        <v>747.593834389482</v>
      </c>
      <c r="O1110" s="3">
        <v>766.524978773492</v>
      </c>
      <c r="P1110" s="3">
        <v>783.209888927482</v>
      </c>
      <c r="Q1110" s="3">
        <v>795.261736630325</v>
      </c>
      <c r="R1110" s="3">
        <v>801.974282298783</v>
      </c>
      <c r="S1110" s="3">
        <v>804.596523714323</v>
      </c>
      <c r="T1110" s="3">
        <v>805.85860000659</v>
      </c>
      <c r="U1110" s="3">
        <v>808.238888972317</v>
      </c>
      <c r="V1110" s="3">
        <v>812.577684930449</v>
      </c>
      <c r="W1110" s="3">
        <v>817.737157441324</v>
      </c>
      <c r="X1110" s="3"/>
      <c r="Y1110" s="3"/>
      <c r="Z1110" s="3"/>
      <c r="AA1110" s="3"/>
      <c r="AB1110" s="3"/>
      <c r="AC1110" s="3"/>
      <c r="AD1110" s="3"/>
      <c r="AE1110" s="3"/>
    </row>
    <row r="1111" spans="1:31">
      <c r="A1111" t="s">
        <v>70</v>
      </c>
      <c r="B1111" t="s">
        <v>72</v>
      </c>
      <c r="C1111" t="s">
        <v>50</v>
      </c>
      <c r="D1111" t="s">
        <v>29</v>
      </c>
      <c r="E1111" s="3"/>
      <c r="F1111" s="3">
        <v>65.2690754896444</v>
      </c>
      <c r="G1111" s="3">
        <v>67.2674636211021</v>
      </c>
      <c r="H1111" s="3">
        <v>82.6887803062767</v>
      </c>
      <c r="I1111" s="3">
        <v>99.8069492092855</v>
      </c>
      <c r="J1111" s="3">
        <v>114.295511698992</v>
      </c>
      <c r="K1111" s="3">
        <v>127.289704244153</v>
      </c>
      <c r="L1111" s="3">
        <v>137.38236428853</v>
      </c>
      <c r="M1111" s="3">
        <v>146.253626924287</v>
      </c>
      <c r="N1111" s="3">
        <v>154.21344751001</v>
      </c>
      <c r="O1111" s="3">
        <v>161.842190468155</v>
      </c>
      <c r="P1111" s="3">
        <v>169.169685062586</v>
      </c>
      <c r="Q1111" s="3">
        <v>175.636057439524</v>
      </c>
      <c r="R1111" s="3">
        <v>181.014381992956</v>
      </c>
      <c r="S1111" s="3">
        <v>185.514826673617</v>
      </c>
      <c r="T1111" s="3">
        <v>189.720529034514</v>
      </c>
      <c r="U1111" s="3">
        <v>194.207182287678</v>
      </c>
      <c r="V1111" s="3">
        <v>199.197074213777</v>
      </c>
      <c r="W1111" s="3">
        <v>204.434289360331</v>
      </c>
      <c r="X1111" s="3"/>
      <c r="Y1111" s="3"/>
      <c r="Z1111" s="3"/>
      <c r="AA1111" s="3"/>
      <c r="AB1111" s="3"/>
      <c r="AC1111" s="3"/>
      <c r="AD1111" s="3"/>
      <c r="AE1111" s="3"/>
    </row>
    <row r="1112" spans="1:31">
      <c r="A1112" t="s">
        <v>70</v>
      </c>
      <c r="B1112" t="s">
        <v>72</v>
      </c>
      <c r="C1112" t="s">
        <v>50</v>
      </c>
      <c r="D1112" t="s">
        <v>35</v>
      </c>
      <c r="E1112" s="3"/>
      <c r="F1112" s="3">
        <v>751.985546952474</v>
      </c>
      <c r="G1112" s="3">
        <v>775.009605142114</v>
      </c>
      <c r="H1112" s="3">
        <v>926.55642481754</v>
      </c>
      <c r="I1112" s="3">
        <v>1088.51916799327</v>
      </c>
      <c r="J1112" s="3">
        <v>1214.12676883336</v>
      </c>
      <c r="K1112" s="3">
        <v>1317.89662351861</v>
      </c>
      <c r="L1112" s="3">
        <v>1387.23876844119</v>
      </c>
      <c r="M1112" s="3">
        <v>1441.20039081191</v>
      </c>
      <c r="N1112" s="3">
        <v>1483.85051495147</v>
      </c>
      <c r="O1112" s="3">
        <v>1521.42571561611</v>
      </c>
      <c r="P1112" s="3">
        <v>1554.5425116423</v>
      </c>
      <c r="Q1112" s="3">
        <v>1578.4634424972</v>
      </c>
      <c r="R1112" s="3">
        <v>1591.78673903684</v>
      </c>
      <c r="S1112" s="3">
        <v>1596.99145595101</v>
      </c>
      <c r="T1112" s="3">
        <v>1599.49646932865</v>
      </c>
      <c r="U1112" s="3">
        <v>1604.22095051758</v>
      </c>
      <c r="V1112" s="3">
        <v>1612.83274521222</v>
      </c>
      <c r="W1112" s="3">
        <v>1623.07344756953</v>
      </c>
      <c r="X1112" s="3"/>
      <c r="Y1112" s="3"/>
      <c r="Z1112" s="3"/>
      <c r="AA1112" s="3"/>
      <c r="AB1112" s="3"/>
      <c r="AC1112" s="3"/>
      <c r="AD1112" s="3"/>
      <c r="AE1112" s="3"/>
    </row>
    <row r="1113" spans="1:31">
      <c r="A1113" t="s">
        <v>70</v>
      </c>
      <c r="B1113" t="s">
        <v>72</v>
      </c>
      <c r="C1113" t="s">
        <v>19</v>
      </c>
      <c r="D1113" t="s">
        <v>25</v>
      </c>
      <c r="E1113" s="3"/>
      <c r="F1113" s="3">
        <v>1525.56224691604</v>
      </c>
      <c r="G1113" s="3">
        <v>1580.5538052343</v>
      </c>
      <c r="H1113" s="3">
        <v>1906.72773518157</v>
      </c>
      <c r="I1113" s="3">
        <v>2359.01607487117</v>
      </c>
      <c r="J1113" s="3">
        <v>2838.34210620596</v>
      </c>
      <c r="K1113" s="3">
        <v>3317.95693463084</v>
      </c>
      <c r="L1113" s="3">
        <v>3799.61440901911</v>
      </c>
      <c r="M1113" s="3">
        <v>4282.61525177397</v>
      </c>
      <c r="N1113" s="3">
        <v>4772.10305429022</v>
      </c>
      <c r="O1113" s="3">
        <v>5264.57794175411</v>
      </c>
      <c r="P1113" s="3">
        <v>5754.12367591744</v>
      </c>
      <c r="Q1113" s="3">
        <v>6216.69858695909</v>
      </c>
      <c r="R1113" s="3">
        <v>6639.13187939967</v>
      </c>
      <c r="S1113" s="3">
        <v>7002.13648919087</v>
      </c>
      <c r="T1113" s="3">
        <v>7295.17888546252</v>
      </c>
      <c r="U1113" s="3">
        <v>7511.68821398915</v>
      </c>
      <c r="V1113" s="3">
        <v>7643.61042213089</v>
      </c>
      <c r="W1113" s="3">
        <v>7683.15185617752</v>
      </c>
      <c r="X1113" s="3"/>
      <c r="Y1113" s="3"/>
      <c r="Z1113" s="3"/>
      <c r="AA1113" s="3"/>
      <c r="AB1113" s="3"/>
      <c r="AC1113" s="3"/>
      <c r="AD1113" s="3"/>
      <c r="AE1113" s="3"/>
    </row>
    <row r="1114" spans="1:31">
      <c r="A1114" t="s">
        <v>70</v>
      </c>
      <c r="B1114" t="s">
        <v>72</v>
      </c>
      <c r="C1114" t="s">
        <v>19</v>
      </c>
      <c r="D1114" t="s">
        <v>27</v>
      </c>
      <c r="E1114" s="3"/>
      <c r="F1114" s="3">
        <v>4871.57081201733</v>
      </c>
      <c r="G1114" s="3">
        <v>5020.62489292795</v>
      </c>
      <c r="H1114" s="3">
        <v>6179.29455917873</v>
      </c>
      <c r="I1114" s="3">
        <v>7642.05429500632</v>
      </c>
      <c r="J1114" s="3">
        <v>9197.4828810378</v>
      </c>
      <c r="K1114" s="3">
        <v>10770.8622667775</v>
      </c>
      <c r="L1114" s="3">
        <v>12380.9349067365</v>
      </c>
      <c r="M1114" s="3">
        <v>14045.7129883011</v>
      </c>
      <c r="N1114" s="3">
        <v>15809.2263486102</v>
      </c>
      <c r="O1114" s="3">
        <v>17692.0053579642</v>
      </c>
      <c r="P1114" s="3">
        <v>19712.0768997301</v>
      </c>
      <c r="Q1114" s="3">
        <v>21833.1804600263</v>
      </c>
      <c r="R1114" s="3">
        <v>24047.7155281898</v>
      </c>
      <c r="S1114" s="3">
        <v>26333.473801424</v>
      </c>
      <c r="T1114" s="3">
        <v>28695.9045520745</v>
      </c>
      <c r="U1114" s="3">
        <v>31149.7370966623</v>
      </c>
      <c r="V1114" s="3">
        <v>33704.8304073627</v>
      </c>
      <c r="W1114" s="3">
        <v>36369.9765632558</v>
      </c>
      <c r="X1114" s="3"/>
      <c r="Y1114" s="3"/>
      <c r="Z1114" s="3"/>
      <c r="AA1114" s="3"/>
      <c r="AB1114" s="3"/>
      <c r="AC1114" s="3"/>
      <c r="AD1114" s="3"/>
      <c r="AE1114" s="3"/>
    </row>
    <row r="1115" spans="1:31">
      <c r="A1115" t="s">
        <v>70</v>
      </c>
      <c r="B1115" t="s">
        <v>72</v>
      </c>
      <c r="C1115" t="s">
        <v>19</v>
      </c>
      <c r="D1115" t="s">
        <v>29</v>
      </c>
      <c r="E1115" s="3"/>
      <c r="F1115" s="3">
        <v>986.714283605754</v>
      </c>
      <c r="G1115" s="3">
        <v>1015.44924522646</v>
      </c>
      <c r="H1115" s="3">
        <v>1258.62429093954</v>
      </c>
      <c r="I1115" s="3">
        <v>1568.03648873914</v>
      </c>
      <c r="J1115" s="3">
        <v>1902.98771295719</v>
      </c>
      <c r="K1115" s="3">
        <v>2250.74561954615</v>
      </c>
      <c r="L1115" s="3">
        <v>2615.89836535512</v>
      </c>
      <c r="M1115" s="3">
        <v>3003.13667853491</v>
      </c>
      <c r="N1115" s="3">
        <v>3422.90200830594</v>
      </c>
      <c r="O1115" s="3">
        <v>3881.71165118693</v>
      </c>
      <c r="P1115" s="3">
        <v>4386.20695599579</v>
      </c>
      <c r="Q1115" s="3">
        <v>4931.34680381603</v>
      </c>
      <c r="R1115" s="3">
        <v>5518.16562514585</v>
      </c>
      <c r="S1115" s="3">
        <v>6144.29432837146</v>
      </c>
      <c r="T1115" s="3">
        <v>6813.60293302544</v>
      </c>
      <c r="U1115" s="3">
        <v>7532.23207510045</v>
      </c>
      <c r="V1115" s="3">
        <v>8305.49579770641</v>
      </c>
      <c r="W1115" s="3">
        <v>9138.63931741462</v>
      </c>
      <c r="X1115" s="3"/>
      <c r="Y1115" s="3"/>
      <c r="Z1115" s="3"/>
      <c r="AA1115" s="3"/>
      <c r="AB1115" s="3"/>
      <c r="AC1115" s="3"/>
      <c r="AD1115" s="3"/>
      <c r="AE1115" s="3"/>
    </row>
    <row r="1116" spans="1:31">
      <c r="A1116" t="s">
        <v>70</v>
      </c>
      <c r="B1116" t="s">
        <v>72</v>
      </c>
      <c r="C1116" t="s">
        <v>19</v>
      </c>
      <c r="D1116" t="s">
        <v>35</v>
      </c>
      <c r="E1116" s="3"/>
      <c r="F1116" s="3">
        <v>7848.97235436517</v>
      </c>
      <c r="G1116" s="3">
        <v>8062.12268216969</v>
      </c>
      <c r="H1116" s="3">
        <v>9887.99049658007</v>
      </c>
      <c r="I1116" s="3">
        <v>12200.2598700525</v>
      </c>
      <c r="J1116" s="3">
        <v>14683.491034182</v>
      </c>
      <c r="K1116" s="3">
        <v>17220.0707412683</v>
      </c>
      <c r="L1116" s="3">
        <v>19864.9858774056</v>
      </c>
      <c r="M1116" s="3">
        <v>22658.1394373129</v>
      </c>
      <c r="N1116" s="3">
        <v>25668.1728613487</v>
      </c>
      <c r="O1116" s="3">
        <v>28935.2353655895</v>
      </c>
      <c r="P1116" s="3">
        <v>32497.3668442144</v>
      </c>
      <c r="Q1116" s="3">
        <v>36283.9232182157</v>
      </c>
      <c r="R1116" s="3">
        <v>40282.0464700263</v>
      </c>
      <c r="S1116" s="3">
        <v>44442.671642959</v>
      </c>
      <c r="T1116" s="3">
        <v>48762.2583080414</v>
      </c>
      <c r="U1116" s="3">
        <v>53259.7262500501</v>
      </c>
      <c r="V1116" s="3">
        <v>57946.1651280576</v>
      </c>
      <c r="W1116" s="3">
        <v>63012.4850005666</v>
      </c>
      <c r="X1116" s="3"/>
      <c r="Y1116" s="3"/>
      <c r="Z1116" s="3"/>
      <c r="AA1116" s="3"/>
      <c r="AB1116" s="3"/>
      <c r="AC1116" s="3"/>
      <c r="AD1116" s="3"/>
      <c r="AE1116" s="3"/>
    </row>
    <row r="1117" spans="1:31">
      <c r="A1117" t="s">
        <v>70</v>
      </c>
      <c r="B1117" t="s">
        <v>72</v>
      </c>
      <c r="C1117" t="s">
        <v>42</v>
      </c>
      <c r="D1117" t="s">
        <v>25</v>
      </c>
      <c r="E1117" s="3"/>
      <c r="F1117" s="3">
        <v>141.687790094629</v>
      </c>
      <c r="G1117" s="3">
        <v>142.863222235461</v>
      </c>
      <c r="H1117" s="3">
        <v>152.203831677747</v>
      </c>
      <c r="I1117" s="3">
        <v>163.129892050171</v>
      </c>
      <c r="J1117" s="3">
        <v>178.350024607211</v>
      </c>
      <c r="K1117" s="3">
        <v>194.177340193488</v>
      </c>
      <c r="L1117" s="3">
        <v>210.300942690404</v>
      </c>
      <c r="M1117" s="3">
        <v>226.618052856404</v>
      </c>
      <c r="N1117" s="3">
        <v>244.621673327661</v>
      </c>
      <c r="O1117" s="3">
        <v>265.473395088641</v>
      </c>
      <c r="P1117" s="3">
        <v>287.725976035893</v>
      </c>
      <c r="Q1117" s="3">
        <v>310.967524582958</v>
      </c>
      <c r="R1117" s="3">
        <v>334.550349583655</v>
      </c>
      <c r="S1117" s="3">
        <v>358.575307247424</v>
      </c>
      <c r="T1117" s="3">
        <v>383.788520111765</v>
      </c>
      <c r="U1117" s="3">
        <v>410.861193631945</v>
      </c>
      <c r="V1117" s="3">
        <v>439.604225255163</v>
      </c>
      <c r="W1117" s="3">
        <v>468.889253544095</v>
      </c>
      <c r="X1117" s="3"/>
      <c r="Y1117" s="3"/>
      <c r="Z1117" s="3"/>
      <c r="AA1117" s="3"/>
      <c r="AB1117" s="3"/>
      <c r="AC1117" s="3"/>
      <c r="AD1117" s="3"/>
      <c r="AE1117" s="3"/>
    </row>
    <row r="1118" spans="1:31">
      <c r="A1118" t="s">
        <v>70</v>
      </c>
      <c r="B1118" t="s">
        <v>72</v>
      </c>
      <c r="C1118" t="s">
        <v>42</v>
      </c>
      <c r="D1118" t="s">
        <v>27</v>
      </c>
      <c r="E1118" s="3"/>
      <c r="F1118" s="3">
        <v>1373.27953759854</v>
      </c>
      <c r="G1118" s="3">
        <v>1384.72870754633</v>
      </c>
      <c r="H1118" s="3">
        <v>1478.44410009414</v>
      </c>
      <c r="I1118" s="3">
        <v>1586.88407840271</v>
      </c>
      <c r="J1118" s="3">
        <v>1737.98134186247</v>
      </c>
      <c r="K1118" s="3">
        <v>1894.82820959032</v>
      </c>
      <c r="L1118" s="3">
        <v>2054.26514684599</v>
      </c>
      <c r="M1118" s="3">
        <v>2215.1422886497</v>
      </c>
      <c r="N1118" s="3">
        <v>2392.15464526283</v>
      </c>
      <c r="O1118" s="3">
        <v>2596.90573530058</v>
      </c>
      <c r="P1118" s="3">
        <v>2814.73997810702</v>
      </c>
      <c r="Q1118" s="3">
        <v>3042.03073766199</v>
      </c>
      <c r="R1118" s="3">
        <v>3272.42995077594</v>
      </c>
      <c r="S1118" s="3">
        <v>3506.87749711988</v>
      </c>
      <c r="T1118" s="3">
        <v>3752.71623347855</v>
      </c>
      <c r="U1118" s="3">
        <v>4016.52872277573</v>
      </c>
      <c r="V1118" s="3">
        <v>4296.46752760047</v>
      </c>
      <c r="W1118" s="3">
        <v>4581.44907955969</v>
      </c>
      <c r="X1118" s="3"/>
      <c r="Y1118" s="3"/>
      <c r="Z1118" s="3"/>
      <c r="AA1118" s="3"/>
      <c r="AB1118" s="3"/>
      <c r="AC1118" s="3"/>
      <c r="AD1118" s="3"/>
      <c r="AE1118" s="3"/>
    </row>
    <row r="1119" spans="1:31">
      <c r="A1119" t="s">
        <v>70</v>
      </c>
      <c r="B1119" t="s">
        <v>72</v>
      </c>
      <c r="C1119" t="s">
        <v>42</v>
      </c>
      <c r="D1119" t="s">
        <v>29</v>
      </c>
      <c r="E1119" s="3"/>
      <c r="F1119" s="3">
        <v>184.938201545104</v>
      </c>
      <c r="G1119" s="3">
        <v>186.475267013954</v>
      </c>
      <c r="H1119" s="3">
        <v>209.500543478086</v>
      </c>
      <c r="I1119" s="3">
        <v>236.153268975122</v>
      </c>
      <c r="J1119" s="3">
        <v>270.991900325498</v>
      </c>
      <c r="K1119" s="3">
        <v>308.995317019872</v>
      </c>
      <c r="L1119" s="3">
        <v>349.754845510601</v>
      </c>
      <c r="M1119" s="3">
        <v>393.125572443487</v>
      </c>
      <c r="N1119" s="3">
        <v>441.841491577628</v>
      </c>
      <c r="O1119" s="3">
        <v>498.465336175404</v>
      </c>
      <c r="P1119" s="3">
        <v>560.69791853147</v>
      </c>
      <c r="Q1119" s="3">
        <v>628.052907485394</v>
      </c>
      <c r="R1119" s="3">
        <v>699.37638909415</v>
      </c>
      <c r="S1119" s="3">
        <v>774.941087860451</v>
      </c>
      <c r="T1119" s="3">
        <v>856.505952729932</v>
      </c>
      <c r="U1119" s="3">
        <v>945.865248208194</v>
      </c>
      <c r="V1119" s="3">
        <v>1042.95841107618</v>
      </c>
      <c r="W1119" s="3">
        <v>1145.36226988992</v>
      </c>
      <c r="X1119" s="3"/>
      <c r="Y1119" s="3"/>
      <c r="Z1119" s="3"/>
      <c r="AA1119" s="3"/>
      <c r="AB1119" s="3"/>
      <c r="AC1119" s="3"/>
      <c r="AD1119" s="3"/>
      <c r="AE1119" s="3"/>
    </row>
    <row r="1120" spans="1:31">
      <c r="A1120" t="s">
        <v>70</v>
      </c>
      <c r="B1120" t="s">
        <v>72</v>
      </c>
      <c r="C1120" t="s">
        <v>42</v>
      </c>
      <c r="D1120" t="s">
        <v>35</v>
      </c>
      <c r="E1120" s="3"/>
      <c r="F1120" s="3">
        <v>2306.58427230683</v>
      </c>
      <c r="G1120" s="3">
        <v>2325.82407021821</v>
      </c>
      <c r="H1120" s="3">
        <v>2483.76906822811</v>
      </c>
      <c r="I1120" s="3">
        <v>2666.33702954712</v>
      </c>
      <c r="J1120" s="3">
        <v>2920.72863353032</v>
      </c>
      <c r="K1120" s="3">
        <v>3184.7544502162</v>
      </c>
      <c r="L1120" s="3">
        <v>3453.08291046361</v>
      </c>
      <c r="M1120" s="3">
        <v>3723.75665849389</v>
      </c>
      <c r="N1120" s="3">
        <v>4021.49568140951</v>
      </c>
      <c r="O1120" s="3">
        <v>4365.84786961078</v>
      </c>
      <c r="P1120" s="3">
        <v>4732.09104585709</v>
      </c>
      <c r="Q1120" s="3">
        <v>5114.19573775505</v>
      </c>
      <c r="R1120" s="3">
        <v>5501.48769964041</v>
      </c>
      <c r="S1120" s="3">
        <v>5895.53919563269</v>
      </c>
      <c r="T1120" s="3">
        <v>6308.70224640969</v>
      </c>
      <c r="U1120" s="3">
        <v>6752.04608359233</v>
      </c>
      <c r="V1120" s="3">
        <v>7222.46524714437</v>
      </c>
      <c r="W1120" s="3">
        <v>7701.31866689621</v>
      </c>
      <c r="X1120" s="3"/>
      <c r="Y1120" s="3"/>
      <c r="Z1120" s="3"/>
      <c r="AA1120" s="3"/>
      <c r="AB1120" s="3"/>
      <c r="AC1120" s="3"/>
      <c r="AD1120" s="3"/>
      <c r="AE1120" s="3"/>
    </row>
    <row r="1121" spans="1:31">
      <c r="A1121" t="s">
        <v>70</v>
      </c>
      <c r="B1121" t="s">
        <v>72</v>
      </c>
      <c r="C1121" t="s">
        <v>55</v>
      </c>
      <c r="D1121" t="s">
        <v>25</v>
      </c>
      <c r="E1121" s="3"/>
      <c r="F1121" s="3">
        <v>35.4475407066974</v>
      </c>
      <c r="G1121" s="3">
        <v>35.5441330957901</v>
      </c>
      <c r="H1121" s="3">
        <v>43.1393428259865</v>
      </c>
      <c r="I1121" s="3">
        <v>53.4203896861977</v>
      </c>
      <c r="J1121" s="3">
        <v>62.6644235006761</v>
      </c>
      <c r="K1121" s="3">
        <v>70.9487537252734</v>
      </c>
      <c r="L1121" s="3">
        <v>78.1240931348968</v>
      </c>
      <c r="M1121" s="3">
        <v>84.272416411182</v>
      </c>
      <c r="N1121" s="3">
        <v>89.6265405361188</v>
      </c>
      <c r="O1121" s="3">
        <v>94.0711677867561</v>
      </c>
      <c r="P1121" s="3">
        <v>97.7957951913738</v>
      </c>
      <c r="Q1121" s="3">
        <v>100.866846678994</v>
      </c>
      <c r="R1121" s="3">
        <v>103.324754206412</v>
      </c>
      <c r="S1121" s="3">
        <v>105.424994423712</v>
      </c>
      <c r="T1121" s="3">
        <v>107.254207238314</v>
      </c>
      <c r="U1121" s="3">
        <v>108.838384622444</v>
      </c>
      <c r="V1121" s="3">
        <v>110.129097089391</v>
      </c>
      <c r="W1121" s="3">
        <v>111.072805619441</v>
      </c>
      <c r="X1121" s="3"/>
      <c r="Y1121" s="3"/>
      <c r="Z1121" s="3"/>
      <c r="AA1121" s="3"/>
      <c r="AB1121" s="3"/>
      <c r="AC1121" s="3"/>
      <c r="AD1121" s="3"/>
      <c r="AE1121" s="3"/>
    </row>
    <row r="1122" spans="1:31">
      <c r="A1122" t="s">
        <v>70</v>
      </c>
      <c r="B1122" t="s">
        <v>72</v>
      </c>
      <c r="C1122" t="s">
        <v>55</v>
      </c>
      <c r="D1122" t="s">
        <v>27</v>
      </c>
      <c r="E1122" s="3"/>
      <c r="F1122" s="3">
        <v>789.452527098456</v>
      </c>
      <c r="G1122" s="3">
        <v>791.603737144271</v>
      </c>
      <c r="H1122" s="3">
        <v>960.756727614311</v>
      </c>
      <c r="I1122" s="3">
        <v>1189.72602317613</v>
      </c>
      <c r="J1122" s="3">
        <v>1395.59999101517</v>
      </c>
      <c r="K1122" s="3">
        <v>1580.10039078171</v>
      </c>
      <c r="L1122" s="3">
        <v>1739.90244522003</v>
      </c>
      <c r="M1122" s="3">
        <v>1876.83181326966</v>
      </c>
      <c r="N1122" s="3">
        <v>1996.07356422226</v>
      </c>
      <c r="O1122" s="3">
        <v>2095.05990135801</v>
      </c>
      <c r="P1122" s="3">
        <v>2178.01111485418</v>
      </c>
      <c r="Q1122" s="3">
        <v>2246.40653268617</v>
      </c>
      <c r="R1122" s="3">
        <v>2301.14661536073</v>
      </c>
      <c r="S1122" s="3">
        <v>2347.92108586012</v>
      </c>
      <c r="T1122" s="3">
        <v>2388.65950241312</v>
      </c>
      <c r="U1122" s="3">
        <v>2423.94073248834</v>
      </c>
      <c r="V1122" s="3">
        <v>2452.68620251177</v>
      </c>
      <c r="W1122" s="3">
        <v>2473.70354444972</v>
      </c>
      <c r="X1122" s="3"/>
      <c r="Y1122" s="3"/>
      <c r="Z1122" s="3"/>
      <c r="AA1122" s="3"/>
      <c r="AB1122" s="3"/>
      <c r="AC1122" s="3"/>
      <c r="AD1122" s="3"/>
      <c r="AE1122" s="3"/>
    </row>
    <row r="1123" spans="1:31">
      <c r="A1123" t="s">
        <v>70</v>
      </c>
      <c r="B1123" t="s">
        <v>72</v>
      </c>
      <c r="C1123" t="s">
        <v>55</v>
      </c>
      <c r="D1123" t="s">
        <v>29</v>
      </c>
      <c r="E1123" s="3"/>
      <c r="F1123" s="3">
        <v>106.784860657713</v>
      </c>
      <c r="G1123" s="3">
        <v>107.075842898067</v>
      </c>
      <c r="H1123" s="3">
        <v>136.845788423493</v>
      </c>
      <c r="I1123" s="3">
        <v>177.990618267352</v>
      </c>
      <c r="J1123" s="3">
        <v>218.798488303325</v>
      </c>
      <c r="K1123" s="3">
        <v>259.05483031832</v>
      </c>
      <c r="L1123" s="3">
        <v>297.730902955299</v>
      </c>
      <c r="M1123" s="3">
        <v>334.620870032005</v>
      </c>
      <c r="N1123" s="3">
        <v>370.194302813264</v>
      </c>
      <c r="O1123" s="3">
        <v>403.57604868623</v>
      </c>
      <c r="P1123" s="3">
        <v>435.173582102939</v>
      </c>
      <c r="Q1123" s="3">
        <v>464.948123474001</v>
      </c>
      <c r="R1123" s="3">
        <v>492.779364432627</v>
      </c>
      <c r="S1123" s="3">
        <v>519.632766271218</v>
      </c>
      <c r="T1123" s="3">
        <v>545.777844578102</v>
      </c>
      <c r="U1123" s="3">
        <v>571.221161014641</v>
      </c>
      <c r="V1123" s="3">
        <v>595.583406614369</v>
      </c>
      <c r="W1123" s="3">
        <v>618.425886112431</v>
      </c>
      <c r="X1123" s="3"/>
      <c r="Y1123" s="3"/>
      <c r="Z1123" s="3"/>
      <c r="AA1123" s="3"/>
      <c r="AB1123" s="3"/>
      <c r="AC1123" s="3"/>
      <c r="AD1123" s="3"/>
      <c r="AE1123" s="3"/>
    </row>
    <row r="1124" spans="1:31">
      <c r="A1124" t="s">
        <v>70</v>
      </c>
      <c r="B1124" t="s">
        <v>72</v>
      </c>
      <c r="C1124" t="s">
        <v>55</v>
      </c>
      <c r="D1124" t="s">
        <v>35</v>
      </c>
      <c r="E1124" s="3"/>
      <c r="F1124" s="3">
        <v>770.731932194847</v>
      </c>
      <c r="G1124" s="3">
        <v>772.832129759939</v>
      </c>
      <c r="H1124" s="3">
        <v>937.973929559702</v>
      </c>
      <c r="I1124" s="3">
        <v>1161.51358713767</v>
      </c>
      <c r="J1124" s="3">
        <v>1362.50558548416</v>
      </c>
      <c r="K1124" s="3">
        <v>1542.63085549302</v>
      </c>
      <c r="L1124" s="3">
        <v>1698.64346164507</v>
      </c>
      <c r="M1124" s="3">
        <v>1832.32577031916</v>
      </c>
      <c r="N1124" s="3">
        <v>1948.73989524162</v>
      </c>
      <c r="O1124" s="3">
        <v>2045.37893085524</v>
      </c>
      <c r="P1124" s="3">
        <v>2126.36308995444</v>
      </c>
      <c r="Q1124" s="3">
        <v>2193.13662063484</v>
      </c>
      <c r="R1124" s="3">
        <v>2246.57863043286</v>
      </c>
      <c r="S1124" s="3">
        <v>2292.24391971616</v>
      </c>
      <c r="T1124" s="3">
        <v>2332.01629034857</v>
      </c>
      <c r="U1124" s="3">
        <v>2366.46088288921</v>
      </c>
      <c r="V1124" s="3">
        <v>2394.52470039884</v>
      </c>
      <c r="W1124" s="3">
        <v>2415.04364993084</v>
      </c>
      <c r="X1124" s="3"/>
      <c r="Y1124" s="3"/>
      <c r="Z1124" s="3"/>
      <c r="AA1124" s="3"/>
      <c r="AB1124" s="3"/>
      <c r="AC1124" s="3"/>
      <c r="AD1124" s="3"/>
      <c r="AE1124" s="3"/>
    </row>
    <row r="1125" spans="1:31">
      <c r="A1125" t="s">
        <v>70</v>
      </c>
      <c r="B1125" t="s">
        <v>72</v>
      </c>
      <c r="C1125" t="s">
        <v>34</v>
      </c>
      <c r="D1125" t="s">
        <v>25</v>
      </c>
      <c r="E1125" s="3"/>
      <c r="F1125" s="3">
        <v>18.1691875037172</v>
      </c>
      <c r="G1125" s="3">
        <v>18.0765349314294</v>
      </c>
      <c r="H1125" s="3">
        <v>19.8658489513833</v>
      </c>
      <c r="I1125" s="3">
        <v>21.5400251837529</v>
      </c>
      <c r="J1125" s="3">
        <v>24.6206267144957</v>
      </c>
      <c r="K1125" s="3">
        <v>28.8364824334512</v>
      </c>
      <c r="L1125" s="3">
        <v>34.0092545834868</v>
      </c>
      <c r="M1125" s="3">
        <v>39.9283580322074</v>
      </c>
      <c r="N1125" s="3">
        <v>46.55494935032</v>
      </c>
      <c r="O1125" s="3">
        <v>53.856781162562</v>
      </c>
      <c r="P1125" s="3">
        <v>61.7400429227158</v>
      </c>
      <c r="Q1125" s="3">
        <v>70.0916245190658</v>
      </c>
      <c r="R1125" s="3">
        <v>78.8184483002867</v>
      </c>
      <c r="S1125" s="3">
        <v>87.9007261042855</v>
      </c>
      <c r="T1125" s="3">
        <v>97.354825916991</v>
      </c>
      <c r="U1125" s="3">
        <v>107.134086763592</v>
      </c>
      <c r="V1125" s="3">
        <v>117.110007739633</v>
      </c>
      <c r="W1125" s="3">
        <v>127.194885756334</v>
      </c>
      <c r="X1125" s="3"/>
      <c r="Y1125" s="3"/>
      <c r="Z1125" s="3"/>
      <c r="AA1125" s="3"/>
      <c r="AB1125" s="3"/>
      <c r="AC1125" s="3"/>
      <c r="AD1125" s="3"/>
      <c r="AE1125" s="3"/>
    </row>
    <row r="1126" spans="1:31">
      <c r="A1126" t="s">
        <v>70</v>
      </c>
      <c r="B1126" t="s">
        <v>72</v>
      </c>
      <c r="C1126" t="s">
        <v>34</v>
      </c>
      <c r="D1126" t="s">
        <v>27</v>
      </c>
      <c r="E1126" s="3"/>
      <c r="F1126" s="3">
        <v>216.296209608764</v>
      </c>
      <c r="G1126" s="3">
        <v>215.193221366045</v>
      </c>
      <c r="H1126" s="3">
        <v>236.960456359343</v>
      </c>
      <c r="I1126" s="3">
        <v>257.435609747112</v>
      </c>
      <c r="J1126" s="3">
        <v>294.831245996017</v>
      </c>
      <c r="K1126" s="3">
        <v>345.992758412594</v>
      </c>
      <c r="L1126" s="3">
        <v>408.856117587467</v>
      </c>
      <c r="M1126" s="3">
        <v>480.952120521306</v>
      </c>
      <c r="N1126" s="3">
        <v>561.864519313617</v>
      </c>
      <c r="O1126" s="3">
        <v>651.253181127255</v>
      </c>
      <c r="P1126" s="3">
        <v>748.029059723316</v>
      </c>
      <c r="Q1126" s="3">
        <v>850.860019892565</v>
      </c>
      <c r="R1126" s="3">
        <v>958.646957262957</v>
      </c>
      <c r="S1126" s="3">
        <v>1071.17514942554</v>
      </c>
      <c r="T1126" s="3">
        <v>1188.66947064819</v>
      </c>
      <c r="U1126" s="3">
        <v>1310.58529025786</v>
      </c>
      <c r="V1126" s="3">
        <v>1435.37051791268</v>
      </c>
      <c r="W1126" s="3">
        <v>1561.962</v>
      </c>
      <c r="X1126" s="3"/>
      <c r="Y1126" s="3"/>
      <c r="Z1126" s="3"/>
      <c r="AA1126" s="3"/>
      <c r="AB1126" s="3"/>
      <c r="AC1126" s="3"/>
      <c r="AD1126" s="3"/>
      <c r="AE1126" s="3"/>
    </row>
    <row r="1127" spans="1:31">
      <c r="A1127" t="s">
        <v>70</v>
      </c>
      <c r="B1127" t="s">
        <v>72</v>
      </c>
      <c r="C1127" t="s">
        <v>34</v>
      </c>
      <c r="D1127" t="s">
        <v>29</v>
      </c>
      <c r="E1127" s="3"/>
      <c r="F1127" s="3">
        <v>27.1111627293749</v>
      </c>
      <c r="G1127" s="3">
        <v>26.9729111447029</v>
      </c>
      <c r="H1127" s="3">
        <v>31.5474536989339</v>
      </c>
      <c r="I1127" s="3">
        <v>36.2790902129846</v>
      </c>
      <c r="J1127" s="3">
        <v>43.8461200830141</v>
      </c>
      <c r="K1127" s="3">
        <v>54.1503114680681</v>
      </c>
      <c r="L1127" s="3">
        <v>67.1743012054967</v>
      </c>
      <c r="M1127" s="3">
        <v>82.7666760697907</v>
      </c>
      <c r="N1127" s="3">
        <v>101.068358002407</v>
      </c>
      <c r="O1127" s="3">
        <v>122.221581484409</v>
      </c>
      <c r="P1127" s="3">
        <v>146.211596539022</v>
      </c>
      <c r="Q1127" s="3">
        <v>172.940305121367</v>
      </c>
      <c r="R1127" s="3">
        <v>202.317274012499</v>
      </c>
      <c r="S1127" s="3">
        <v>234.411351498558</v>
      </c>
      <c r="T1127" s="3">
        <v>269.384318563109</v>
      </c>
      <c r="U1127" s="3">
        <v>307.224578551962</v>
      </c>
      <c r="V1127" s="3">
        <v>347.659546050559</v>
      </c>
      <c r="W1127" s="3">
        <v>390.4905</v>
      </c>
      <c r="X1127" s="3"/>
      <c r="Y1127" s="3"/>
      <c r="Z1127" s="3"/>
      <c r="AA1127" s="3"/>
      <c r="AB1127" s="3"/>
      <c r="AC1127" s="3"/>
      <c r="AD1127" s="3"/>
      <c r="AE1127" s="3"/>
    </row>
    <row r="1128" spans="1:31">
      <c r="A1128" t="s">
        <v>70</v>
      </c>
      <c r="B1128" t="s">
        <v>72</v>
      </c>
      <c r="C1128" t="s">
        <v>34</v>
      </c>
      <c r="D1128" t="s">
        <v>35</v>
      </c>
      <c r="E1128" s="3"/>
      <c r="F1128" s="3">
        <v>509.264202887519</v>
      </c>
      <c r="G1128" s="3">
        <v>506.667243702526</v>
      </c>
      <c r="H1128" s="3">
        <v>556.353694689274</v>
      </c>
      <c r="I1128" s="3">
        <v>602.734365069135</v>
      </c>
      <c r="J1128" s="3">
        <v>688.358127289487</v>
      </c>
      <c r="K1128" s="3">
        <v>805.550759153955</v>
      </c>
      <c r="L1128" s="3">
        <v>949.254627829046</v>
      </c>
      <c r="M1128" s="3">
        <v>1113.52952144649</v>
      </c>
      <c r="N1128" s="3">
        <v>1297.24053133606</v>
      </c>
      <c r="O1128" s="3">
        <v>1499.44003771018</v>
      </c>
      <c r="P1128" s="3">
        <v>1717.47089735397</v>
      </c>
      <c r="Q1128" s="3">
        <v>1948.14835558837</v>
      </c>
      <c r="R1128" s="3">
        <v>2188.85459443676</v>
      </c>
      <c r="S1128" s="3">
        <v>2439.01412447017</v>
      </c>
      <c r="T1128" s="3">
        <v>2699.05570343482</v>
      </c>
      <c r="U1128" s="3">
        <v>2967.66062297855</v>
      </c>
      <c r="V1128" s="3">
        <v>3241.24947434769</v>
      </c>
      <c r="W1128" s="3">
        <v>3517.38311424367</v>
      </c>
      <c r="X1128" s="3"/>
      <c r="Y1128" s="3"/>
      <c r="Z1128" s="3"/>
      <c r="AA1128" s="3"/>
      <c r="AB1128" s="3"/>
      <c r="AC1128" s="3"/>
      <c r="AD1128" s="3"/>
      <c r="AE1128" s="3"/>
    </row>
    <row r="1129" spans="1:31">
      <c r="A1129" t="s">
        <v>70</v>
      </c>
      <c r="B1129" t="s">
        <v>72</v>
      </c>
      <c r="C1129" t="s">
        <v>45</v>
      </c>
      <c r="D1129" t="s">
        <v>25</v>
      </c>
      <c r="E1129" s="3"/>
      <c r="F1129" s="3">
        <v>56.8587682352246</v>
      </c>
      <c r="G1129" s="3">
        <v>56.7234962564059</v>
      </c>
      <c r="H1129" s="3">
        <v>67.61680067194</v>
      </c>
      <c r="I1129" s="3">
        <v>72.7047477177013</v>
      </c>
      <c r="J1129" s="3">
        <v>79.2437705477754</v>
      </c>
      <c r="K1129" s="3">
        <v>86.7040441247905</v>
      </c>
      <c r="L1129" s="3">
        <v>94.5140577067117</v>
      </c>
      <c r="M1129" s="3">
        <v>102.503313558571</v>
      </c>
      <c r="N1129" s="3">
        <v>110.690177423719</v>
      </c>
      <c r="O1129" s="3">
        <v>118.956931429827</v>
      </c>
      <c r="P1129" s="3">
        <v>126.885969705335</v>
      </c>
      <c r="Q1129" s="3">
        <v>133.90277557939</v>
      </c>
      <c r="R1129" s="3">
        <v>140.093299683895</v>
      </c>
      <c r="S1129" s="3">
        <v>145.677050989521</v>
      </c>
      <c r="T1129" s="3">
        <v>150.871722107969</v>
      </c>
      <c r="U1129" s="3">
        <v>155.692507478104</v>
      </c>
      <c r="V1129" s="3">
        <v>159.948216147752</v>
      </c>
      <c r="W1129" s="3">
        <v>163.324663339616</v>
      </c>
      <c r="X1129" s="3"/>
      <c r="Y1129" s="3"/>
      <c r="Z1129" s="3"/>
      <c r="AA1129" s="3"/>
      <c r="AB1129" s="3"/>
      <c r="AC1129" s="3"/>
      <c r="AD1129" s="3"/>
      <c r="AE1129" s="3"/>
    </row>
    <row r="1130" spans="1:31">
      <c r="A1130" t="s">
        <v>70</v>
      </c>
      <c r="B1130" t="s">
        <v>72</v>
      </c>
      <c r="C1130" t="s">
        <v>45</v>
      </c>
      <c r="D1130" t="s">
        <v>27</v>
      </c>
      <c r="E1130" s="3"/>
      <c r="F1130" s="3">
        <v>431.664144747695</v>
      </c>
      <c r="G1130" s="3">
        <v>430.750072279108</v>
      </c>
      <c r="H1130" s="3">
        <v>524.036968406831</v>
      </c>
      <c r="I1130" s="3">
        <v>575.429232359697</v>
      </c>
      <c r="J1130" s="3">
        <v>639.599510497936</v>
      </c>
      <c r="K1130" s="3">
        <v>713.179244698651</v>
      </c>
      <c r="L1130" s="3">
        <v>791.828324582031</v>
      </c>
      <c r="M1130" s="3">
        <v>874.341284610842</v>
      </c>
      <c r="N1130" s="3">
        <v>960.918025107626</v>
      </c>
      <c r="O1130" s="3">
        <v>1050.60625657694</v>
      </c>
      <c r="P1130" s="3">
        <v>1139.79449850063</v>
      </c>
      <c r="Q1130" s="3">
        <v>1223.15790314237</v>
      </c>
      <c r="R1130" s="3">
        <v>1301.06496072441</v>
      </c>
      <c r="S1130" s="3">
        <v>1375.16937172978</v>
      </c>
      <c r="T1130" s="3">
        <v>1447.26268667095</v>
      </c>
      <c r="U1130" s="3">
        <v>1517.29010752858</v>
      </c>
      <c r="V1130" s="3">
        <v>1583.18215537398</v>
      </c>
      <c r="W1130" s="3">
        <v>1641.5631</v>
      </c>
      <c r="X1130" s="3"/>
      <c r="Y1130" s="3"/>
      <c r="Z1130" s="3"/>
      <c r="AA1130" s="3"/>
      <c r="AB1130" s="3"/>
      <c r="AC1130" s="3"/>
      <c r="AD1130" s="3"/>
      <c r="AE1130" s="3"/>
    </row>
    <row r="1131" spans="1:31">
      <c r="A1131" t="s">
        <v>70</v>
      </c>
      <c r="B1131" t="s">
        <v>72</v>
      </c>
      <c r="C1131" t="s">
        <v>45</v>
      </c>
      <c r="D1131" t="s">
        <v>29</v>
      </c>
      <c r="E1131" s="3"/>
      <c r="F1131" s="3">
        <v>52.6010537776553</v>
      </c>
      <c r="G1131" s="3">
        <v>52.4937163101011</v>
      </c>
      <c r="H1131" s="3">
        <v>68.0585573687936</v>
      </c>
      <c r="I1131" s="3">
        <v>79.3598728122195</v>
      </c>
      <c r="J1131" s="3">
        <v>93.3309161800471</v>
      </c>
      <c r="K1131" s="3">
        <v>109.771923530458</v>
      </c>
      <c r="L1131" s="3">
        <v>128.208011664685</v>
      </c>
      <c r="M1131" s="3">
        <v>148.559358400287</v>
      </c>
      <c r="N1131" s="3">
        <v>170.954204610096</v>
      </c>
      <c r="O1131" s="3">
        <v>195.314078959895</v>
      </c>
      <c r="P1131" s="3">
        <v>221.016110136036</v>
      </c>
      <c r="Q1131" s="3">
        <v>246.974532320606</v>
      </c>
      <c r="R1131" s="3">
        <v>273.126398901754</v>
      </c>
      <c r="S1131" s="3">
        <v>299.700433865484</v>
      </c>
      <c r="T1131" s="3">
        <v>327.009944871545</v>
      </c>
      <c r="U1131" s="3">
        <v>354.993783668622</v>
      </c>
      <c r="V1131" s="3">
        <v>383.101760981505</v>
      </c>
      <c r="W1131" s="3">
        <v>410.390775</v>
      </c>
      <c r="X1131" s="3"/>
      <c r="Y1131" s="3"/>
      <c r="Z1131" s="3"/>
      <c r="AA1131" s="3"/>
      <c r="AB1131" s="3"/>
      <c r="AC1131" s="3"/>
      <c r="AD1131" s="3"/>
      <c r="AE1131" s="3"/>
    </row>
    <row r="1132" spans="1:31">
      <c r="A1132" t="s">
        <v>70</v>
      </c>
      <c r="B1132" t="s">
        <v>72</v>
      </c>
      <c r="C1132" t="s">
        <v>45</v>
      </c>
      <c r="D1132" t="s">
        <v>35</v>
      </c>
      <c r="E1132" s="3"/>
      <c r="F1132" s="3">
        <v>1424.31908701708</v>
      </c>
      <c r="G1132" s="3">
        <v>1421.31243146449</v>
      </c>
      <c r="H1132" s="3">
        <v>1683.67323092123</v>
      </c>
      <c r="I1132" s="3">
        <v>1800.9090199226</v>
      </c>
      <c r="J1132" s="3">
        <v>1950.53071895429</v>
      </c>
      <c r="K1132" s="3">
        <v>2119.97071117656</v>
      </c>
      <c r="L1132" s="3">
        <v>2295.01261771126</v>
      </c>
      <c r="M1132" s="3">
        <v>2471.66840183059</v>
      </c>
      <c r="N1132" s="3">
        <v>2650.18879746866</v>
      </c>
      <c r="O1132" s="3">
        <v>2827.69481199323</v>
      </c>
      <c r="P1132" s="3">
        <v>2994.59753179404</v>
      </c>
      <c r="Q1132" s="3">
        <v>3137.81332127824</v>
      </c>
      <c r="R1132" s="3">
        <v>3259.75173959169</v>
      </c>
      <c r="S1132" s="3">
        <v>3365.7815772807</v>
      </c>
      <c r="T1132" s="3">
        <v>3461.14659122108</v>
      </c>
      <c r="U1132" s="3">
        <v>3546.32438499332</v>
      </c>
      <c r="V1132" s="3">
        <v>3617.16462847826</v>
      </c>
      <c r="W1132" s="3">
        <v>3666.98923666038</v>
      </c>
      <c r="X1132" s="3"/>
      <c r="Y1132" s="3"/>
      <c r="Z1132" s="3"/>
      <c r="AA1132" s="3"/>
      <c r="AB1132" s="3"/>
      <c r="AC1132" s="3"/>
      <c r="AD1132" s="3"/>
      <c r="AE1132" s="3"/>
    </row>
    <row r="1133" spans="1:31">
      <c r="A1133" t="s">
        <v>70</v>
      </c>
      <c r="B1133" t="s">
        <v>72</v>
      </c>
      <c r="C1133" t="s">
        <v>56</v>
      </c>
      <c r="D1133" t="s">
        <v>25</v>
      </c>
      <c r="E1133" s="3"/>
      <c r="F1133" s="3">
        <v>18.2874896924746</v>
      </c>
      <c r="G1133" s="3">
        <v>18.5117040083874</v>
      </c>
      <c r="H1133" s="3">
        <v>20.5268305847717</v>
      </c>
      <c r="I1133" s="3">
        <v>22.5835483617636</v>
      </c>
      <c r="J1133" s="3">
        <v>24.3465051343769</v>
      </c>
      <c r="K1133" s="3">
        <v>26.0299329620217</v>
      </c>
      <c r="L1133" s="3">
        <v>27.7110654035675</v>
      </c>
      <c r="M1133" s="3">
        <v>29.4190455962513</v>
      </c>
      <c r="N1133" s="3">
        <v>31.1973787797943</v>
      </c>
      <c r="O1133" s="3">
        <v>33.0942277646561</v>
      </c>
      <c r="P1133" s="3">
        <v>35.0991226100041</v>
      </c>
      <c r="Q1133" s="3">
        <v>37.0817441597243</v>
      </c>
      <c r="R1133" s="3">
        <v>38.979818588413</v>
      </c>
      <c r="S1133" s="3">
        <v>40.768850303856</v>
      </c>
      <c r="T1133" s="3">
        <v>42.4330391473353</v>
      </c>
      <c r="U1133" s="3">
        <v>43.9764157803349</v>
      </c>
      <c r="V1133" s="3">
        <v>45.4185381688243</v>
      </c>
      <c r="W1133" s="3">
        <v>46.7485718017206</v>
      </c>
      <c r="X1133" s="3"/>
      <c r="Y1133" s="3"/>
      <c r="Z1133" s="3"/>
      <c r="AA1133" s="3"/>
      <c r="AB1133" s="3"/>
      <c r="AC1133" s="3"/>
      <c r="AD1133" s="3"/>
      <c r="AE1133" s="3"/>
    </row>
    <row r="1134" spans="1:31">
      <c r="A1134" t="s">
        <v>70</v>
      </c>
      <c r="B1134" t="s">
        <v>72</v>
      </c>
      <c r="C1134" t="s">
        <v>56</v>
      </c>
      <c r="D1134" t="s">
        <v>27</v>
      </c>
      <c r="E1134" s="3"/>
      <c r="F1134" s="3">
        <v>272.514597727656</v>
      </c>
      <c r="G1134" s="3">
        <v>275.909222289271</v>
      </c>
      <c r="H1134" s="3">
        <v>310.875548303773</v>
      </c>
      <c r="I1134" s="3">
        <v>345.952307637566</v>
      </c>
      <c r="J1134" s="3">
        <v>377.218290505585</v>
      </c>
      <c r="K1134" s="3">
        <v>407.590191292874</v>
      </c>
      <c r="L1134" s="3">
        <v>438.469997216046</v>
      </c>
      <c r="M1134" s="3">
        <v>470.287683542815</v>
      </c>
      <c r="N1134" s="3">
        <v>503.561459580825</v>
      </c>
      <c r="O1134" s="3">
        <v>539.081294140182</v>
      </c>
      <c r="P1134" s="3">
        <v>576.794712988312</v>
      </c>
      <c r="Q1134" s="3">
        <v>614.660909707864</v>
      </c>
      <c r="R1134" s="3">
        <v>651.724283974</v>
      </c>
      <c r="S1134" s="3">
        <v>687.574893304262</v>
      </c>
      <c r="T1134" s="3">
        <v>721.722651176761</v>
      </c>
      <c r="U1134" s="3">
        <v>754.065656527987</v>
      </c>
      <c r="V1134" s="3">
        <v>784.918780318647</v>
      </c>
      <c r="W1134" s="3">
        <v>814.1838</v>
      </c>
      <c r="X1134" s="3"/>
      <c r="Y1134" s="3"/>
      <c r="Z1134" s="3"/>
      <c r="AA1134" s="3"/>
      <c r="AB1134" s="3"/>
      <c r="AC1134" s="3"/>
      <c r="AD1134" s="3"/>
      <c r="AE1134" s="3"/>
    </row>
    <row r="1135" spans="1:31">
      <c r="A1135" t="s">
        <v>70</v>
      </c>
      <c r="B1135" t="s">
        <v>72</v>
      </c>
      <c r="C1135" t="s">
        <v>56</v>
      </c>
      <c r="D1135" t="s">
        <v>29</v>
      </c>
      <c r="E1135" s="3"/>
      <c r="F1135" s="3">
        <v>39.1373568942535</v>
      </c>
      <c r="G1135" s="3">
        <v>39.6235586481953</v>
      </c>
      <c r="H1135" s="3">
        <v>46.6539052861816</v>
      </c>
      <c r="I1135" s="3">
        <v>54.1915685890946</v>
      </c>
      <c r="J1135" s="3">
        <v>61.5766721986172</v>
      </c>
      <c r="K1135" s="3">
        <v>69.2345211377702</v>
      </c>
      <c r="L1135" s="3">
        <v>77.3899051828236</v>
      </c>
      <c r="M1135" s="3">
        <v>86.1321745206491</v>
      </c>
      <c r="N1135" s="3">
        <v>95.5809158494138</v>
      </c>
      <c r="O1135" s="3">
        <v>105.920020606928</v>
      </c>
      <c r="P1135" s="3">
        <v>117.182588332091</v>
      </c>
      <c r="Q1135" s="3">
        <v>128.983374489905</v>
      </c>
      <c r="R1135" s="3">
        <v>141.117961046528</v>
      </c>
      <c r="S1135" s="3">
        <v>153.479018943266</v>
      </c>
      <c r="T1135" s="3">
        <v>165.930819961899</v>
      </c>
      <c r="U1135" s="3">
        <v>178.415207575358</v>
      </c>
      <c r="V1135" s="3">
        <v>190.97189541033</v>
      </c>
      <c r="W1135" s="3">
        <v>203.54595</v>
      </c>
      <c r="X1135" s="3"/>
      <c r="Y1135" s="3"/>
      <c r="Z1135" s="3"/>
      <c r="AA1135" s="3"/>
      <c r="AB1135" s="3"/>
      <c r="AC1135" s="3"/>
      <c r="AD1135" s="3"/>
      <c r="AE1135" s="3"/>
    </row>
    <row r="1136" spans="1:31">
      <c r="A1136" t="s">
        <v>70</v>
      </c>
      <c r="B1136" t="s">
        <v>72</v>
      </c>
      <c r="C1136" t="s">
        <v>56</v>
      </c>
      <c r="D1136" t="s">
        <v>35</v>
      </c>
      <c r="E1136" s="3"/>
      <c r="F1136" s="3">
        <v>754.085712579869</v>
      </c>
      <c r="G1136" s="3">
        <v>763.520073702342</v>
      </c>
      <c r="H1136" s="3">
        <v>850.772621111455</v>
      </c>
      <c r="I1136" s="3">
        <v>935.06814400067</v>
      </c>
      <c r="J1136" s="3">
        <v>1007.05320436004</v>
      </c>
      <c r="K1136" s="3">
        <v>1074.6718757451</v>
      </c>
      <c r="L1136" s="3">
        <v>1141.82993738039</v>
      </c>
      <c r="M1136" s="3">
        <v>1209.60327086093</v>
      </c>
      <c r="N1136" s="3">
        <v>1279.18816163938</v>
      </c>
      <c r="O1136" s="3">
        <v>1352.49147809516</v>
      </c>
      <c r="P1136" s="3">
        <v>1429.27016440168</v>
      </c>
      <c r="Q1136" s="3">
        <v>1504.41234613241</v>
      </c>
      <c r="R1136" s="3">
        <v>1575.67289743759</v>
      </c>
      <c r="S1136" s="3">
        <v>1642.19725639188</v>
      </c>
      <c r="T1136" s="3">
        <v>1702.9483096759</v>
      </c>
      <c r="U1136" s="3">
        <v>1757.87292769168</v>
      </c>
      <c r="V1136" s="3">
        <v>1807.90868151253</v>
      </c>
      <c r="W1136" s="3">
        <v>1853.01362819828</v>
      </c>
      <c r="X1136" s="3"/>
      <c r="Y1136" s="3"/>
      <c r="Z1136" s="3"/>
      <c r="AA1136" s="3"/>
      <c r="AB1136" s="3"/>
      <c r="AC1136" s="3"/>
      <c r="AD1136" s="3"/>
      <c r="AE1136" s="3"/>
    </row>
    <row r="1137" spans="1:31">
      <c r="A1137" t="s">
        <v>70</v>
      </c>
      <c r="B1137" t="s">
        <v>72</v>
      </c>
      <c r="C1137" t="s">
        <v>64</v>
      </c>
      <c r="D1137" t="s">
        <v>25</v>
      </c>
      <c r="E1137" s="3"/>
      <c r="F1137" s="3">
        <v>3.77389921610935</v>
      </c>
      <c r="G1137" s="3">
        <v>3.81218996273306</v>
      </c>
      <c r="H1137" s="3">
        <v>4.25464949658261</v>
      </c>
      <c r="I1137" s="3">
        <v>4.49364169951555</v>
      </c>
      <c r="J1137" s="3">
        <v>4.73991710423683</v>
      </c>
      <c r="K1137" s="3">
        <v>4.96553555301198</v>
      </c>
      <c r="L1137" s="3">
        <v>5.18748224964361</v>
      </c>
      <c r="M1137" s="3">
        <v>5.41143232928786</v>
      </c>
      <c r="N1137" s="3">
        <v>5.64019320827343</v>
      </c>
      <c r="O1137" s="3">
        <v>5.88496775080465</v>
      </c>
      <c r="P1137" s="3">
        <v>6.14810105405348</v>
      </c>
      <c r="Q1137" s="3">
        <v>6.41703009745586</v>
      </c>
      <c r="R1137" s="3">
        <v>6.68101433596423</v>
      </c>
      <c r="S1137" s="3">
        <v>6.92647900709177</v>
      </c>
      <c r="T1137" s="3">
        <v>7.14604710516327</v>
      </c>
      <c r="U1137" s="3">
        <v>7.34015414822496</v>
      </c>
      <c r="V1137" s="3">
        <v>7.51174825843585</v>
      </c>
      <c r="W1137" s="3">
        <v>7.65982439415085</v>
      </c>
      <c r="X1137" s="3"/>
      <c r="Y1137" s="3"/>
      <c r="Z1137" s="3"/>
      <c r="AA1137" s="3"/>
      <c r="AB1137" s="3"/>
      <c r="AC1137" s="3"/>
      <c r="AD1137" s="3"/>
      <c r="AE1137" s="3"/>
    </row>
    <row r="1138" spans="1:31">
      <c r="A1138" t="s">
        <v>70</v>
      </c>
      <c r="B1138" t="s">
        <v>72</v>
      </c>
      <c r="C1138" t="s">
        <v>64</v>
      </c>
      <c r="D1138" t="s">
        <v>27</v>
      </c>
      <c r="E1138" s="3"/>
      <c r="F1138" s="3">
        <v>146.554099490224</v>
      </c>
      <c r="G1138" s="3">
        <v>148.041067098234</v>
      </c>
      <c r="H1138" s="3">
        <v>166.803079181165</v>
      </c>
      <c r="I1138" s="3">
        <v>177.841193444631</v>
      </c>
      <c r="J1138" s="3">
        <v>189.347724730659</v>
      </c>
      <c r="K1138" s="3">
        <v>200.204272889261</v>
      </c>
      <c r="L1138" s="3">
        <v>211.078957611805</v>
      </c>
      <c r="M1138" s="3">
        <v>222.200717740283</v>
      </c>
      <c r="N1138" s="3">
        <v>233.688103465707</v>
      </c>
      <c r="O1138" s="3">
        <v>246.014797197096</v>
      </c>
      <c r="P1138" s="3">
        <v>259.297541139888</v>
      </c>
      <c r="Q1138" s="3">
        <v>273.022271891514</v>
      </c>
      <c r="R1138" s="3">
        <v>286.734484536658</v>
      </c>
      <c r="S1138" s="3">
        <v>299.841031954562</v>
      </c>
      <c r="T1138" s="3">
        <v>311.999202733588</v>
      </c>
      <c r="U1138" s="3">
        <v>323.199327941796</v>
      </c>
      <c r="V1138" s="3">
        <v>333.543952555375</v>
      </c>
      <c r="W1138" s="3">
        <v>342.963</v>
      </c>
      <c r="X1138" s="3"/>
      <c r="Y1138" s="3"/>
      <c r="Z1138" s="3"/>
      <c r="AA1138" s="3"/>
      <c r="AB1138" s="3"/>
      <c r="AC1138" s="3"/>
      <c r="AD1138" s="3"/>
      <c r="AE1138" s="3"/>
    </row>
    <row r="1139" spans="1:31">
      <c r="A1139" t="s">
        <v>70</v>
      </c>
      <c r="B1139" t="s">
        <v>72</v>
      </c>
      <c r="C1139" t="s">
        <v>64</v>
      </c>
      <c r="D1139" t="s">
        <v>29</v>
      </c>
      <c r="E1139" s="3"/>
      <c r="F1139" s="3">
        <v>27.2554238649432</v>
      </c>
      <c r="G1139" s="3">
        <v>27.5319629216513</v>
      </c>
      <c r="H1139" s="3">
        <v>31.6887024995246</v>
      </c>
      <c r="I1139" s="3">
        <v>34.4973280225006</v>
      </c>
      <c r="J1139" s="3">
        <v>37.4870298375461</v>
      </c>
      <c r="K1139" s="3">
        <v>40.4375351249302</v>
      </c>
      <c r="L1139" s="3">
        <v>43.4786623134298</v>
      </c>
      <c r="M1139" s="3">
        <v>46.6587027305066</v>
      </c>
      <c r="N1139" s="3">
        <v>50.0059905164645</v>
      </c>
      <c r="O1139" s="3">
        <v>53.6281717654238</v>
      </c>
      <c r="P1139" s="3">
        <v>57.5612375821655</v>
      </c>
      <c r="Q1139" s="3">
        <v>61.7004914770735</v>
      </c>
      <c r="R1139" s="3">
        <v>65.946706745272</v>
      </c>
      <c r="S1139" s="3">
        <v>70.1609403666107</v>
      </c>
      <c r="T1139" s="3">
        <v>74.2543578182788</v>
      </c>
      <c r="U1139" s="3">
        <v>78.2132343141632</v>
      </c>
      <c r="V1139" s="3">
        <v>82.0512947524971</v>
      </c>
      <c r="W1139" s="3">
        <v>85.74075</v>
      </c>
      <c r="X1139" s="3"/>
      <c r="Y1139" s="3"/>
      <c r="Z1139" s="3"/>
      <c r="AA1139" s="3"/>
      <c r="AB1139" s="3"/>
      <c r="AC1139" s="3"/>
      <c r="AD1139" s="3"/>
      <c r="AE1139" s="3"/>
    </row>
    <row r="1140" spans="1:31">
      <c r="A1140" t="s">
        <v>70</v>
      </c>
      <c r="B1140" t="s">
        <v>72</v>
      </c>
      <c r="C1140" t="s">
        <v>64</v>
      </c>
      <c r="D1140" t="s">
        <v>35</v>
      </c>
      <c r="E1140" s="3"/>
      <c r="F1140" s="3">
        <v>412.917201293667</v>
      </c>
      <c r="G1140" s="3">
        <v>417.106742939034</v>
      </c>
      <c r="H1140" s="3">
        <v>463.938271322253</v>
      </c>
      <c r="I1140" s="3">
        <v>488.330164855854</v>
      </c>
      <c r="J1140" s="3">
        <v>513.333358165104</v>
      </c>
      <c r="K1140" s="3">
        <v>535.924191557727</v>
      </c>
      <c r="L1140" s="3">
        <v>557.952560138552</v>
      </c>
      <c r="M1140" s="3">
        <v>580.030849930429</v>
      </c>
      <c r="N1140" s="3">
        <v>602.45670332602</v>
      </c>
      <c r="O1140" s="3">
        <v>626.4172350521</v>
      </c>
      <c r="P1140" s="3">
        <v>652.143357806059</v>
      </c>
      <c r="Q1140" s="3">
        <v>678.28669801103</v>
      </c>
      <c r="R1140" s="3">
        <v>703.709501127378</v>
      </c>
      <c r="S1140" s="3">
        <v>726.992489038347</v>
      </c>
      <c r="T1140" s="3">
        <v>747.384750161249</v>
      </c>
      <c r="U1140" s="3">
        <v>764.960517909979</v>
      </c>
      <c r="V1140" s="3">
        <v>780.054299186189</v>
      </c>
      <c r="W1140" s="3">
        <v>792.587175605849</v>
      </c>
      <c r="X1140" s="3"/>
      <c r="Y1140" s="3"/>
      <c r="Z1140" s="3"/>
      <c r="AA1140" s="3"/>
      <c r="AB1140" s="3"/>
      <c r="AC1140" s="3"/>
      <c r="AD1140" s="3"/>
      <c r="AE1140" s="3"/>
    </row>
    <row r="1141" spans="1:31">
      <c r="A1141" t="s">
        <v>70</v>
      </c>
      <c r="B1141" t="s">
        <v>72</v>
      </c>
      <c r="C1141" t="s">
        <v>40</v>
      </c>
      <c r="D1141" t="s">
        <v>25</v>
      </c>
      <c r="E1141" s="3"/>
      <c r="F1141" s="3">
        <v>149.722168038515</v>
      </c>
      <c r="G1141" s="3">
        <v>154.319619282955</v>
      </c>
      <c r="H1141" s="3">
        <v>201.269230542941</v>
      </c>
      <c r="I1141" s="3">
        <v>243.52719380415</v>
      </c>
      <c r="J1141" s="3">
        <v>285.485026717058</v>
      </c>
      <c r="K1141" s="3">
        <v>324.183002297112</v>
      </c>
      <c r="L1141" s="3">
        <v>360.862568803198</v>
      </c>
      <c r="M1141" s="3">
        <v>394.880589774669</v>
      </c>
      <c r="N1141" s="3">
        <v>427.001683003627</v>
      </c>
      <c r="O1141" s="3">
        <v>456.791244154544</v>
      </c>
      <c r="P1141" s="3">
        <v>482.823329256592</v>
      </c>
      <c r="Q1141" s="3">
        <v>504.077365198989</v>
      </c>
      <c r="R1141" s="3">
        <v>521.212729262094</v>
      </c>
      <c r="S1141" s="3">
        <v>534.768616660388</v>
      </c>
      <c r="T1141" s="3">
        <v>545.844855704857</v>
      </c>
      <c r="U1141" s="3">
        <v>555.354830096175</v>
      </c>
      <c r="V1141" s="3">
        <v>563.742888661698</v>
      </c>
      <c r="W1141" s="3">
        <v>571.059702758932</v>
      </c>
      <c r="X1141" s="3"/>
      <c r="Y1141" s="3"/>
      <c r="Z1141" s="3"/>
      <c r="AA1141" s="3"/>
      <c r="AB1141" s="3"/>
      <c r="AC1141" s="3"/>
      <c r="AD1141" s="3"/>
      <c r="AE1141" s="3"/>
    </row>
    <row r="1142" spans="1:31">
      <c r="A1142" t="s">
        <v>70</v>
      </c>
      <c r="B1142" t="s">
        <v>72</v>
      </c>
      <c r="C1142" t="s">
        <v>40</v>
      </c>
      <c r="D1142" t="s">
        <v>27</v>
      </c>
      <c r="E1142" s="3"/>
      <c r="F1142" s="3">
        <v>758.528101331561</v>
      </c>
      <c r="G1142" s="3">
        <v>781.819882429149</v>
      </c>
      <c r="H1142" s="3">
        <v>1019.67777584498</v>
      </c>
      <c r="I1142" s="3">
        <v>1233.76666500946</v>
      </c>
      <c r="J1142" s="3">
        <v>1446.33502247025</v>
      </c>
      <c r="K1142" s="3">
        <v>1642.38816761681</v>
      </c>
      <c r="L1142" s="3">
        <v>1828.21557249629</v>
      </c>
      <c r="M1142" s="3">
        <v>2000.55895488646</v>
      </c>
      <c r="N1142" s="3">
        <v>2163.29205031818</v>
      </c>
      <c r="O1142" s="3">
        <v>2314.21304989583</v>
      </c>
      <c r="P1142" s="3">
        <v>2446.09778242975</v>
      </c>
      <c r="Q1142" s="3">
        <v>2553.77578188853</v>
      </c>
      <c r="R1142" s="3">
        <v>2640.58761034849</v>
      </c>
      <c r="S1142" s="3">
        <v>2709.26495896561</v>
      </c>
      <c r="T1142" s="3">
        <v>2765.37981945931</v>
      </c>
      <c r="U1142" s="3">
        <v>2813.55961082395</v>
      </c>
      <c r="V1142" s="3">
        <v>2856.05550986762</v>
      </c>
      <c r="W1142" s="3">
        <v>2893.1242297351</v>
      </c>
      <c r="X1142" s="3"/>
      <c r="Y1142" s="3"/>
      <c r="Z1142" s="3"/>
      <c r="AA1142" s="3"/>
      <c r="AB1142" s="3"/>
      <c r="AC1142" s="3"/>
      <c r="AD1142" s="3"/>
      <c r="AE1142" s="3"/>
    </row>
    <row r="1143" spans="1:31">
      <c r="A1143" t="s">
        <v>70</v>
      </c>
      <c r="B1143" t="s">
        <v>72</v>
      </c>
      <c r="C1143" t="s">
        <v>40</v>
      </c>
      <c r="D1143" t="s">
        <v>29</v>
      </c>
      <c r="E1143" s="3"/>
      <c r="F1143" s="3">
        <v>147.131264290843</v>
      </c>
      <c r="G1143" s="3">
        <v>151.649157819715</v>
      </c>
      <c r="H1143" s="3">
        <v>201.357138455937</v>
      </c>
      <c r="I1143" s="3">
        <v>247.954099141448</v>
      </c>
      <c r="J1143" s="3">
        <v>295.73958914115</v>
      </c>
      <c r="K1143" s="3">
        <v>341.579084368121</v>
      </c>
      <c r="L1143" s="3">
        <v>386.629171591033</v>
      </c>
      <c r="M1143" s="3">
        <v>430.081953500062</v>
      </c>
      <c r="N1143" s="3">
        <v>472.64211517772</v>
      </c>
      <c r="O1143" s="3">
        <v>513.719925606574</v>
      </c>
      <c r="P1143" s="3">
        <v>551.562336089163</v>
      </c>
      <c r="Q1143" s="3">
        <v>584.78537926156</v>
      </c>
      <c r="R1143" s="3">
        <v>613.9113944526</v>
      </c>
      <c r="S1143" s="3">
        <v>639.365825505444</v>
      </c>
      <c r="T1143" s="3">
        <v>662.292616520912</v>
      </c>
      <c r="U1143" s="3">
        <v>683.684234503441</v>
      </c>
      <c r="V1143" s="3">
        <v>704.012226528181</v>
      </c>
      <c r="W1143" s="3">
        <v>723.281057433775</v>
      </c>
      <c r="X1143" s="3"/>
      <c r="Y1143" s="3"/>
      <c r="Z1143" s="3"/>
      <c r="AA1143" s="3"/>
      <c r="AB1143" s="3"/>
      <c r="AC1143" s="3"/>
      <c r="AD1143" s="3"/>
      <c r="AE1143" s="3"/>
    </row>
    <row r="1144" spans="1:31">
      <c r="A1144" t="s">
        <v>70</v>
      </c>
      <c r="B1144" t="s">
        <v>72</v>
      </c>
      <c r="C1144" t="s">
        <v>40</v>
      </c>
      <c r="D1144" t="s">
        <v>35</v>
      </c>
      <c r="E1144" s="3"/>
      <c r="F1144" s="3">
        <v>1396.46973062992</v>
      </c>
      <c r="G1144" s="3">
        <v>1439.3504982879</v>
      </c>
      <c r="H1144" s="3">
        <v>1877.25299361208</v>
      </c>
      <c r="I1144" s="3">
        <v>2271.39614118639</v>
      </c>
      <c r="J1144" s="3">
        <v>2662.7399508127</v>
      </c>
      <c r="K1144" s="3">
        <v>3023.67883008608</v>
      </c>
      <c r="L1144" s="3">
        <v>3365.79185870051</v>
      </c>
      <c r="M1144" s="3">
        <v>3683.08045533887</v>
      </c>
      <c r="N1144" s="3">
        <v>3982.6762666782</v>
      </c>
      <c r="O1144" s="3">
        <v>4260.52570594963</v>
      </c>
      <c r="P1144" s="3">
        <v>4503.32888831366</v>
      </c>
      <c r="Q1144" s="3">
        <v>4701.56685291248</v>
      </c>
      <c r="R1144" s="3">
        <v>4861.38966038942</v>
      </c>
      <c r="S1144" s="3">
        <v>4987.826424374</v>
      </c>
      <c r="T1144" s="3">
        <v>5091.13532483584</v>
      </c>
      <c r="U1144" s="3">
        <v>5179.83555907987</v>
      </c>
      <c r="V1144" s="3">
        <v>5258.07160147068</v>
      </c>
      <c r="W1144" s="3">
        <v>5326.31606750597</v>
      </c>
      <c r="X1144" s="3"/>
      <c r="Y1144" s="3"/>
      <c r="Z1144" s="3"/>
      <c r="AA1144" s="3"/>
      <c r="AB1144" s="3"/>
      <c r="AC1144" s="3"/>
      <c r="AD1144" s="3"/>
      <c r="AE1144" s="3"/>
    </row>
    <row r="1145" spans="1:31">
      <c r="A1145" t="s">
        <v>70</v>
      </c>
      <c r="B1145" t="s">
        <v>72</v>
      </c>
      <c r="C1145" t="s">
        <v>54</v>
      </c>
      <c r="D1145" t="s">
        <v>25</v>
      </c>
      <c r="E1145" s="3"/>
      <c r="F1145" s="3">
        <v>19.0621809570116</v>
      </c>
      <c r="G1145" s="3">
        <v>18.9315744458789</v>
      </c>
      <c r="H1145" s="3">
        <v>21.9791776624639</v>
      </c>
      <c r="I1145" s="3">
        <v>23.9430879677755</v>
      </c>
      <c r="J1145" s="3">
        <v>26.1836542024344</v>
      </c>
      <c r="K1145" s="3">
        <v>28.8322330829589</v>
      </c>
      <c r="L1145" s="3">
        <v>31.8342577836832</v>
      </c>
      <c r="M1145" s="3">
        <v>35.0338129778351</v>
      </c>
      <c r="N1145" s="3">
        <v>38.3655034035276</v>
      </c>
      <c r="O1145" s="3">
        <v>41.8751906729931</v>
      </c>
      <c r="P1145" s="3">
        <v>45.53166341124</v>
      </c>
      <c r="Q1145" s="3">
        <v>49.1688855962041</v>
      </c>
      <c r="R1145" s="3">
        <v>52.7036268945744</v>
      </c>
      <c r="S1145" s="3">
        <v>56.0738892009255</v>
      </c>
      <c r="T1145" s="3">
        <v>59.2552554531889</v>
      </c>
      <c r="U1145" s="3">
        <v>62.2440453985312</v>
      </c>
      <c r="V1145" s="3">
        <v>65.0270242815706</v>
      </c>
      <c r="W1145" s="3">
        <v>67.5469358611092</v>
      </c>
      <c r="X1145" s="3"/>
      <c r="Y1145" s="3"/>
      <c r="Z1145" s="3"/>
      <c r="AA1145" s="3"/>
      <c r="AB1145" s="3"/>
      <c r="AC1145" s="3"/>
      <c r="AD1145" s="3"/>
      <c r="AE1145" s="3"/>
    </row>
    <row r="1146" spans="1:31">
      <c r="A1146" t="s">
        <v>70</v>
      </c>
      <c r="B1146" t="s">
        <v>72</v>
      </c>
      <c r="C1146" t="s">
        <v>54</v>
      </c>
      <c r="D1146" t="s">
        <v>27</v>
      </c>
      <c r="E1146" s="3"/>
      <c r="F1146" s="3">
        <v>545.256803615964</v>
      </c>
      <c r="G1146" s="3">
        <v>541.520920038305</v>
      </c>
      <c r="H1146" s="3">
        <v>647.630353969459</v>
      </c>
      <c r="I1146" s="3">
        <v>726.125597594625</v>
      </c>
      <c r="J1146" s="3">
        <v>816.633256345678</v>
      </c>
      <c r="K1146" s="3">
        <v>924.078368782225</v>
      </c>
      <c r="L1146" s="3">
        <v>1047.71957777649</v>
      </c>
      <c r="M1146" s="3">
        <v>1183.20462005978</v>
      </c>
      <c r="N1146" s="3">
        <v>1328.77907585769</v>
      </c>
      <c r="O1146" s="3">
        <v>1486.41237095689</v>
      </c>
      <c r="P1146" s="3">
        <v>1655.42977145832</v>
      </c>
      <c r="Q1146" s="3">
        <v>1830.03090953999</v>
      </c>
      <c r="R1146" s="3">
        <v>2006.99655302873</v>
      </c>
      <c r="S1146" s="3">
        <v>2183.64748451252</v>
      </c>
      <c r="T1146" s="3">
        <v>2358.58670663985</v>
      </c>
      <c r="U1146" s="3">
        <v>2531.17634892581</v>
      </c>
      <c r="V1146" s="3">
        <v>2700.36908984848</v>
      </c>
      <c r="W1146" s="3">
        <v>2863.206</v>
      </c>
      <c r="X1146" s="3"/>
      <c r="Y1146" s="3"/>
      <c r="Z1146" s="3"/>
      <c r="AA1146" s="3"/>
      <c r="AB1146" s="3"/>
      <c r="AC1146" s="3"/>
      <c r="AD1146" s="3"/>
      <c r="AE1146" s="3"/>
    </row>
    <row r="1147" spans="1:31">
      <c r="A1147" t="s">
        <v>70</v>
      </c>
      <c r="B1147" t="s">
        <v>72</v>
      </c>
      <c r="C1147" t="s">
        <v>54</v>
      </c>
      <c r="D1147" t="s">
        <v>29</v>
      </c>
      <c r="E1147" s="3"/>
      <c r="F1147" s="3">
        <v>53.4055299769113</v>
      </c>
      <c r="G1147" s="3">
        <v>53.0396164457572</v>
      </c>
      <c r="H1147" s="3">
        <v>69.5872619561575</v>
      </c>
      <c r="I1147" s="3">
        <v>84.9221606958494</v>
      </c>
      <c r="J1147" s="3">
        <v>103.268042394358</v>
      </c>
      <c r="K1147" s="3">
        <v>125.636987778539</v>
      </c>
      <c r="L1147" s="3">
        <v>152.40404713484</v>
      </c>
      <c r="M1147" s="3">
        <v>183.356521319658</v>
      </c>
      <c r="N1147" s="3">
        <v>218.543531872981</v>
      </c>
      <c r="O1147" s="3">
        <v>258.595356468587</v>
      </c>
      <c r="P1147" s="3">
        <v>303.731997296806</v>
      </c>
      <c r="Q1147" s="3">
        <v>353.158664618213</v>
      </c>
      <c r="R1147" s="3">
        <v>406.382712024999</v>
      </c>
      <c r="S1147" s="3">
        <v>462.903594333794</v>
      </c>
      <c r="T1147" s="3">
        <v>522.402918369036</v>
      </c>
      <c r="U1147" s="3">
        <v>584.684539221276</v>
      </c>
      <c r="V1147" s="3">
        <v>649.429592651527</v>
      </c>
      <c r="W1147" s="3">
        <v>715.8015</v>
      </c>
      <c r="X1147" s="3"/>
      <c r="Y1147" s="3"/>
      <c r="Z1147" s="3"/>
      <c r="AA1147" s="3"/>
      <c r="AB1147" s="3"/>
      <c r="AC1147" s="3"/>
      <c r="AD1147" s="3"/>
      <c r="AE1147" s="3"/>
    </row>
    <row r="1148" spans="1:31">
      <c r="A1148" t="s">
        <v>70</v>
      </c>
      <c r="B1148" t="s">
        <v>72</v>
      </c>
      <c r="C1148" t="s">
        <v>54</v>
      </c>
      <c r="D1148" t="s">
        <v>35</v>
      </c>
      <c r="E1148" s="3"/>
      <c r="F1148" s="3">
        <v>2129.06501542702</v>
      </c>
      <c r="G1148" s="3">
        <v>2114.47750551582</v>
      </c>
      <c r="H1148" s="3">
        <v>2435.93046836808</v>
      </c>
      <c r="I1148" s="3">
        <v>2632.9613144376</v>
      </c>
      <c r="J1148" s="3">
        <v>2856.79308945189</v>
      </c>
      <c r="K1148" s="3">
        <v>3120.92939813482</v>
      </c>
      <c r="L1148" s="3">
        <v>3418.45616443983</v>
      </c>
      <c r="M1148" s="3">
        <v>3731.85156696238</v>
      </c>
      <c r="N1148" s="3">
        <v>4053.69542073879</v>
      </c>
      <c r="O1148" s="3">
        <v>4388.45243837011</v>
      </c>
      <c r="P1148" s="3">
        <v>4732.41856513044</v>
      </c>
      <c r="Q1148" s="3">
        <v>5068.10020486381</v>
      </c>
      <c r="R1148" s="3">
        <v>5387.0398200767</v>
      </c>
      <c r="S1148" s="3">
        <v>5683.21862628656</v>
      </c>
      <c r="T1148" s="3">
        <v>5954.60803790696</v>
      </c>
      <c r="U1148" s="3">
        <v>6201.32960567566</v>
      </c>
      <c r="V1148" s="3">
        <v>6422.57388586995</v>
      </c>
      <c r="W1148" s="3">
        <v>6613.26706413889</v>
      </c>
      <c r="X1148" s="3"/>
      <c r="Y1148" s="3"/>
      <c r="Z1148" s="3"/>
      <c r="AA1148" s="3"/>
      <c r="AB1148" s="3"/>
      <c r="AC1148" s="3"/>
      <c r="AD1148" s="3"/>
      <c r="AE1148" s="3"/>
    </row>
    <row r="1149" spans="1:31">
      <c r="A1149" t="s">
        <v>70</v>
      </c>
      <c r="B1149" t="s">
        <v>72</v>
      </c>
      <c r="C1149" t="s">
        <v>32</v>
      </c>
      <c r="D1149" t="s">
        <v>25</v>
      </c>
      <c r="E1149" s="3"/>
      <c r="F1149" s="3">
        <v>63.2528422868597</v>
      </c>
      <c r="G1149" s="3">
        <v>64.1761459363377</v>
      </c>
      <c r="H1149" s="3">
        <v>52.9503549219744</v>
      </c>
      <c r="I1149" s="3">
        <v>64.6731244204336</v>
      </c>
      <c r="J1149" s="3">
        <v>76.5113096592604</v>
      </c>
      <c r="K1149" s="3">
        <v>87.5125539103243</v>
      </c>
      <c r="L1149" s="3">
        <v>97.2897843971736</v>
      </c>
      <c r="M1149" s="3">
        <v>106.345695003152</v>
      </c>
      <c r="N1149" s="3">
        <v>115.078456802587</v>
      </c>
      <c r="O1149" s="3">
        <v>123.771983503838</v>
      </c>
      <c r="P1149" s="3">
        <v>132.086496874745</v>
      </c>
      <c r="Q1149" s="3">
        <v>139.690421527985</v>
      </c>
      <c r="R1149" s="3">
        <v>146.398953064559</v>
      </c>
      <c r="S1149" s="3">
        <v>152.332326851626</v>
      </c>
      <c r="T1149" s="3">
        <v>157.830736438889</v>
      </c>
      <c r="U1149" s="3">
        <v>163.099249679344</v>
      </c>
      <c r="V1149" s="3">
        <v>168.028917888024</v>
      </c>
      <c r="W1149" s="3">
        <v>172.364025</v>
      </c>
      <c r="X1149" s="3"/>
      <c r="Y1149" s="3"/>
      <c r="Z1149" s="3"/>
      <c r="AA1149" s="3"/>
      <c r="AB1149" s="3"/>
      <c r="AC1149" s="3"/>
      <c r="AD1149" s="3"/>
      <c r="AE1149" s="3"/>
    </row>
    <row r="1150" spans="1:31">
      <c r="A1150" t="s">
        <v>70</v>
      </c>
      <c r="B1150" t="s">
        <v>72</v>
      </c>
      <c r="C1150" t="s">
        <v>32</v>
      </c>
      <c r="D1150" t="s">
        <v>27</v>
      </c>
      <c r="E1150" s="3"/>
      <c r="F1150" s="3">
        <v>149.258634794517</v>
      </c>
      <c r="G1150" s="3">
        <v>151.437409502357</v>
      </c>
      <c r="H1150" s="3">
        <v>128.462632252689</v>
      </c>
      <c r="I1150" s="3">
        <v>161.463756355401</v>
      </c>
      <c r="J1150" s="3">
        <v>196.676881209182</v>
      </c>
      <c r="K1150" s="3">
        <v>231.750608725932</v>
      </c>
      <c r="L1150" s="3">
        <v>265.576961780169</v>
      </c>
      <c r="M1150" s="3">
        <v>299.41694730679</v>
      </c>
      <c r="N1150" s="3">
        <v>334.393017612086</v>
      </c>
      <c r="O1150" s="3">
        <v>371.433327181928</v>
      </c>
      <c r="P1150" s="3">
        <v>409.6544333113</v>
      </c>
      <c r="Q1150" s="3">
        <v>448.07590193931</v>
      </c>
      <c r="R1150" s="3">
        <v>486.064967404767</v>
      </c>
      <c r="S1150" s="3">
        <v>523.947674608307</v>
      </c>
      <c r="T1150" s="3">
        <v>562.884743999367</v>
      </c>
      <c r="U1150" s="3">
        <v>603.713965283662</v>
      </c>
      <c r="V1150" s="3">
        <v>646.194509937146</v>
      </c>
      <c r="W1150" s="3">
        <v>689.4561</v>
      </c>
      <c r="X1150" s="3"/>
      <c r="Y1150" s="3"/>
      <c r="Z1150" s="3"/>
      <c r="AA1150" s="3"/>
      <c r="AB1150" s="3"/>
      <c r="AC1150" s="3"/>
      <c r="AD1150" s="3"/>
      <c r="AE1150" s="3"/>
    </row>
    <row r="1151" spans="1:31">
      <c r="A1151" t="s">
        <v>70</v>
      </c>
      <c r="B1151" t="s">
        <v>72</v>
      </c>
      <c r="C1151" t="s">
        <v>32</v>
      </c>
      <c r="D1151" t="s">
        <v>29</v>
      </c>
      <c r="E1151" s="3"/>
      <c r="F1151" s="3">
        <v>18.3554172570286</v>
      </c>
      <c r="G1151" s="3">
        <v>18.623362144325</v>
      </c>
      <c r="H1151" s="3">
        <v>16.8112395582787</v>
      </c>
      <c r="I1151" s="3">
        <v>22.4117405425263</v>
      </c>
      <c r="J1151" s="3">
        <v>28.8613352615649</v>
      </c>
      <c r="K1151" s="3">
        <v>35.8495042415631</v>
      </c>
      <c r="L1151" s="3">
        <v>43.1924000110628</v>
      </c>
      <c r="M1151" s="3">
        <v>51.0752541636348</v>
      </c>
      <c r="N1151" s="3">
        <v>59.6985618961266</v>
      </c>
      <c r="O1151" s="3">
        <v>69.2623026445852</v>
      </c>
      <c r="P1151" s="3">
        <v>79.6436725691724</v>
      </c>
      <c r="Q1151" s="3">
        <v>90.6724059078269</v>
      </c>
      <c r="R1151" s="3">
        <v>102.220126806107</v>
      </c>
      <c r="S1151" s="3">
        <v>114.347615615143</v>
      </c>
      <c r="T1151" s="3">
        <v>127.314812604052</v>
      </c>
      <c r="U1151" s="3">
        <v>141.342940449045</v>
      </c>
      <c r="V1151" s="3">
        <v>156.41875711329</v>
      </c>
      <c r="W1151" s="3">
        <v>172.364025</v>
      </c>
      <c r="X1151" s="3"/>
      <c r="Y1151" s="3"/>
      <c r="Z1151" s="3"/>
      <c r="AA1151" s="3"/>
      <c r="AB1151" s="3"/>
      <c r="AC1151" s="3"/>
      <c r="AD1151" s="3"/>
      <c r="AE1151" s="3"/>
    </row>
    <row r="1152" spans="1:31">
      <c r="A1152" t="s">
        <v>70</v>
      </c>
      <c r="B1152" t="s">
        <v>72</v>
      </c>
      <c r="C1152" t="s">
        <v>32</v>
      </c>
      <c r="D1152" t="s">
        <v>35</v>
      </c>
      <c r="E1152" s="3"/>
      <c r="F1152" s="3">
        <v>329.082862918624</v>
      </c>
      <c r="G1152" s="3">
        <v>333.886244561305</v>
      </c>
      <c r="H1152" s="3">
        <v>282.608512825337</v>
      </c>
      <c r="I1152" s="3">
        <v>353.889819224165</v>
      </c>
      <c r="J1152" s="3">
        <v>429.446309131558</v>
      </c>
      <c r="K1152" s="3">
        <v>504.085937363744</v>
      </c>
      <c r="L1152" s="3">
        <v>575.443353822658</v>
      </c>
      <c r="M1152" s="3">
        <v>646.290257690057</v>
      </c>
      <c r="N1152" s="3">
        <v>719.062925585327</v>
      </c>
      <c r="O1152" s="3">
        <v>795.741989314233</v>
      </c>
      <c r="P1152" s="3">
        <v>874.416369813955</v>
      </c>
      <c r="Q1152" s="3">
        <v>952.982176532705</v>
      </c>
      <c r="R1152" s="3">
        <v>1030.10707953067</v>
      </c>
      <c r="S1152" s="3">
        <v>1106.50199854007</v>
      </c>
      <c r="T1152" s="3">
        <v>1184.62351956174</v>
      </c>
      <c r="U1152" s="3">
        <v>1266.21578503699</v>
      </c>
      <c r="V1152" s="3">
        <v>1350.74357217483</v>
      </c>
      <c r="W1152" s="3">
        <v>1436.366875</v>
      </c>
      <c r="X1152" s="3"/>
      <c r="Y1152" s="3"/>
      <c r="Z1152" s="3"/>
      <c r="AA1152" s="3"/>
      <c r="AB1152" s="3"/>
      <c r="AC1152" s="3"/>
      <c r="AD1152" s="3"/>
      <c r="AE1152" s="3"/>
    </row>
    <row r="1153" spans="1:31">
      <c r="A1153" t="s">
        <v>70</v>
      </c>
      <c r="B1153" t="s">
        <v>72</v>
      </c>
      <c r="C1153" t="s">
        <v>26</v>
      </c>
      <c r="D1153" t="s">
        <v>25</v>
      </c>
      <c r="E1153" s="3"/>
      <c r="F1153" s="3">
        <v>26.7780228504166</v>
      </c>
      <c r="G1153" s="3">
        <v>27.2835232634603</v>
      </c>
      <c r="H1153" s="3">
        <v>32.8115663262562</v>
      </c>
      <c r="I1153" s="3">
        <v>38.5721106472498</v>
      </c>
      <c r="J1153" s="3">
        <v>43.7527706303828</v>
      </c>
      <c r="K1153" s="3">
        <v>48.1360458451712</v>
      </c>
      <c r="L1153" s="3">
        <v>51.9263088952014</v>
      </c>
      <c r="M1153" s="3">
        <v>55.242175374979</v>
      </c>
      <c r="N1153" s="3">
        <v>58.2720532756513</v>
      </c>
      <c r="O1153" s="3">
        <v>61.1483943014495</v>
      </c>
      <c r="P1153" s="3">
        <v>64.1181900840344</v>
      </c>
      <c r="Q1153" s="3">
        <v>67.1416609360333</v>
      </c>
      <c r="R1153" s="3">
        <v>70.0315196455324</v>
      </c>
      <c r="S1153" s="3">
        <v>72.7380002057304</v>
      </c>
      <c r="T1153" s="3">
        <v>75.2694079328072</v>
      </c>
      <c r="U1153" s="3">
        <v>77.7096412433716</v>
      </c>
      <c r="V1153" s="3">
        <v>80.1120213979738</v>
      </c>
      <c r="W1153" s="3">
        <v>82.4969727840548</v>
      </c>
      <c r="X1153" s="3"/>
      <c r="Y1153" s="3"/>
      <c r="Z1153" s="3"/>
      <c r="AA1153" s="3"/>
      <c r="AB1153" s="3"/>
      <c r="AC1153" s="3"/>
      <c r="AD1153" s="3"/>
      <c r="AE1153" s="3"/>
    </row>
    <row r="1154" spans="1:31">
      <c r="A1154" t="s">
        <v>70</v>
      </c>
      <c r="B1154" t="s">
        <v>72</v>
      </c>
      <c r="C1154" t="s">
        <v>26</v>
      </c>
      <c r="D1154" t="s">
        <v>27</v>
      </c>
      <c r="E1154" s="3"/>
      <c r="F1154" s="3">
        <v>81.2054840727208</v>
      </c>
      <c r="G1154" s="3">
        <v>82.7999355048518</v>
      </c>
      <c r="H1154" s="3">
        <v>100.422703568147</v>
      </c>
      <c r="I1154" s="3">
        <v>120.416148903203</v>
      </c>
      <c r="J1154" s="3">
        <v>139.210398089858</v>
      </c>
      <c r="K1154" s="3">
        <v>155.918071283117</v>
      </c>
      <c r="L1154" s="3">
        <v>171.292563815576</v>
      </c>
      <c r="M1154" s="3">
        <v>185.765427603917</v>
      </c>
      <c r="N1154" s="3">
        <v>199.856780496296</v>
      </c>
      <c r="O1154" s="3">
        <v>213.920204271068</v>
      </c>
      <c r="P1154" s="3">
        <v>228.723949667727</v>
      </c>
      <c r="Q1154" s="3">
        <v>244.128928955314</v>
      </c>
      <c r="R1154" s="3">
        <v>259.586109897515</v>
      </c>
      <c r="S1154" s="3">
        <v>274.878321133757</v>
      </c>
      <c r="T1154" s="3">
        <v>289.971538502059</v>
      </c>
      <c r="U1154" s="3">
        <v>305.128471986055</v>
      </c>
      <c r="V1154" s="3">
        <v>320.5167654079</v>
      </c>
      <c r="W1154" s="3">
        <v>336.208505325065</v>
      </c>
      <c r="X1154" s="3"/>
      <c r="Y1154" s="3"/>
      <c r="Z1154" s="3"/>
      <c r="AA1154" s="3"/>
      <c r="AB1154" s="3"/>
      <c r="AC1154" s="3"/>
      <c r="AD1154" s="3"/>
      <c r="AE1154" s="3"/>
    </row>
    <row r="1155" spans="1:31">
      <c r="A1155" t="s">
        <v>70</v>
      </c>
      <c r="B1155" t="s">
        <v>72</v>
      </c>
      <c r="C1155" t="s">
        <v>26</v>
      </c>
      <c r="D1155" t="s">
        <v>29</v>
      </c>
      <c r="E1155" s="3"/>
      <c r="F1155" s="3">
        <v>10.8778755919546</v>
      </c>
      <c r="G1155" s="3">
        <v>11.0990329019059</v>
      </c>
      <c r="H1155" s="3">
        <v>14.1167824345866</v>
      </c>
      <c r="I1155" s="3">
        <v>17.8142910121079</v>
      </c>
      <c r="J1155" s="3">
        <v>21.613889151672</v>
      </c>
      <c r="K1155" s="3">
        <v>25.3412333066556</v>
      </c>
      <c r="L1155" s="3">
        <v>29.0871224247571</v>
      </c>
      <c r="M1155" s="3">
        <v>32.9027907554398</v>
      </c>
      <c r="N1155" s="3">
        <v>36.8616015476779</v>
      </c>
      <c r="O1155" s="3">
        <v>41.0203985926147</v>
      </c>
      <c r="P1155" s="3">
        <v>45.5277008924676</v>
      </c>
      <c r="Q1155" s="3">
        <v>50.3709871204068</v>
      </c>
      <c r="R1155" s="3">
        <v>55.451084371066</v>
      </c>
      <c r="S1155" s="3">
        <v>60.7209765916044</v>
      </c>
      <c r="T1155" s="3">
        <v>66.1677692675917</v>
      </c>
      <c r="U1155" s="3">
        <v>71.8475724022664</v>
      </c>
      <c r="V1155" s="3">
        <v>77.8013689392931</v>
      </c>
      <c r="W1155" s="3">
        <v>84.0521263312663</v>
      </c>
      <c r="X1155" s="3"/>
      <c r="Y1155" s="3"/>
      <c r="Z1155" s="3"/>
      <c r="AA1155" s="3"/>
      <c r="AB1155" s="3"/>
      <c r="AC1155" s="3"/>
      <c r="AD1155" s="3"/>
      <c r="AE1155" s="3"/>
    </row>
    <row r="1156" spans="1:31">
      <c r="A1156" t="s">
        <v>70</v>
      </c>
      <c r="B1156" t="s">
        <v>72</v>
      </c>
      <c r="C1156" t="s">
        <v>26</v>
      </c>
      <c r="D1156" t="s">
        <v>35</v>
      </c>
      <c r="E1156" s="3"/>
      <c r="F1156" s="3">
        <v>177.471173076863</v>
      </c>
      <c r="G1156" s="3">
        <v>180.833041231688</v>
      </c>
      <c r="H1156" s="3">
        <v>218.774630105597</v>
      </c>
      <c r="I1156" s="3">
        <v>260.909240449547</v>
      </c>
      <c r="J1156" s="3">
        <v>300.065231279759</v>
      </c>
      <c r="K1156" s="3">
        <v>334.468582871712</v>
      </c>
      <c r="L1156" s="3">
        <v>365.781827289222</v>
      </c>
      <c r="M1156" s="3">
        <v>394.970497021104</v>
      </c>
      <c r="N1156" s="3">
        <v>423.173766228053</v>
      </c>
      <c r="O1156" s="3">
        <v>451.140301427483</v>
      </c>
      <c r="P1156" s="3">
        <v>480.532660248238</v>
      </c>
      <c r="Q1156" s="3">
        <v>511.040310108653</v>
      </c>
      <c r="R1156" s="3">
        <v>541.459870456953</v>
      </c>
      <c r="S1156" s="3">
        <v>571.308078660513</v>
      </c>
      <c r="T1156" s="3">
        <v>600.514253565134</v>
      </c>
      <c r="U1156" s="3">
        <v>629.626386770574</v>
      </c>
      <c r="V1156" s="3">
        <v>658.993913194127</v>
      </c>
      <c r="W1156" s="3">
        <v>688.76862189088</v>
      </c>
      <c r="X1156" s="3"/>
      <c r="Y1156" s="3"/>
      <c r="Z1156" s="3"/>
      <c r="AA1156" s="3"/>
      <c r="AB1156" s="3"/>
      <c r="AC1156" s="3"/>
      <c r="AD1156" s="3"/>
      <c r="AE1156" s="3"/>
    </row>
    <row r="1157" spans="1:31">
      <c r="A1157" t="s">
        <v>70</v>
      </c>
      <c r="B1157" t="s">
        <v>73</v>
      </c>
      <c r="C1157" t="s">
        <v>30</v>
      </c>
      <c r="D1157" t="s">
        <v>25</v>
      </c>
      <c r="E1157" s="3"/>
      <c r="F1157" s="3">
        <v>249.869079693276</v>
      </c>
      <c r="G1157" s="3">
        <v>256.028720552439</v>
      </c>
      <c r="H1157" s="3">
        <v>304.887963351602</v>
      </c>
      <c r="I1157" s="3">
        <v>371.276479331173</v>
      </c>
      <c r="J1157" s="3">
        <v>444.792585582767</v>
      </c>
      <c r="K1157" s="3">
        <v>513.945866435149</v>
      </c>
      <c r="L1157" s="3">
        <v>576.305003286372</v>
      </c>
      <c r="M1157" s="3">
        <v>637.7757407053</v>
      </c>
      <c r="N1157" s="3">
        <v>700.956599741591</v>
      </c>
      <c r="O1157" s="3">
        <v>763.364588412445</v>
      </c>
      <c r="P1157" s="3">
        <v>822.42296892813</v>
      </c>
      <c r="Q1157" s="3">
        <v>874.525159433568</v>
      </c>
      <c r="R1157" s="3">
        <v>921.353291260236</v>
      </c>
      <c r="S1157" s="3">
        <v>962.347439806172</v>
      </c>
      <c r="T1157" s="3">
        <v>997.47146570372</v>
      </c>
      <c r="U1157" s="3">
        <v>1027.58253705665</v>
      </c>
      <c r="V1157" s="3">
        <v>1052.86593068606</v>
      </c>
      <c r="W1157" s="3">
        <v>1072.92215620862</v>
      </c>
      <c r="X1157" s="3"/>
      <c r="Y1157" s="3"/>
      <c r="Z1157" s="3"/>
      <c r="AA1157" s="3"/>
      <c r="AB1157" s="3"/>
      <c r="AC1157" s="3"/>
      <c r="AD1157" s="3"/>
      <c r="AE1157" s="3"/>
    </row>
    <row r="1158" spans="1:31">
      <c r="A1158" t="s">
        <v>70</v>
      </c>
      <c r="B1158" t="s">
        <v>73</v>
      </c>
      <c r="C1158" t="s">
        <v>30</v>
      </c>
      <c r="D1158" t="s">
        <v>27</v>
      </c>
      <c r="E1158" s="3"/>
      <c r="F1158" s="3">
        <v>853.860007280468</v>
      </c>
      <c r="G1158" s="3">
        <v>870.809204526584</v>
      </c>
      <c r="H1158" s="3">
        <v>1089.48720615492</v>
      </c>
      <c r="I1158" s="3">
        <v>1345.73357594491</v>
      </c>
      <c r="J1158" s="3">
        <v>1626.07587891566</v>
      </c>
      <c r="K1158" s="3">
        <v>1913.93606490366</v>
      </c>
      <c r="L1158" s="3">
        <v>2198.91801760749</v>
      </c>
      <c r="M1158" s="3">
        <v>2499.78961021313</v>
      </c>
      <c r="N1158" s="3">
        <v>2825.21496033626</v>
      </c>
      <c r="O1158" s="3">
        <v>3164.62196114646</v>
      </c>
      <c r="P1158" s="3">
        <v>3506.87039578152</v>
      </c>
      <c r="Q1158" s="3">
        <v>3836.29277407894</v>
      </c>
      <c r="R1158" s="3">
        <v>4159.56211894075</v>
      </c>
      <c r="S1158" s="3">
        <v>4474.37048346916</v>
      </c>
      <c r="T1158" s="3">
        <v>4780.31435698388</v>
      </c>
      <c r="U1158" s="3">
        <v>5080.59915519116</v>
      </c>
      <c r="V1158" s="3">
        <v>5375.10437585265</v>
      </c>
      <c r="W1158" s="3">
        <v>5661.20221141534</v>
      </c>
      <c r="X1158" s="3"/>
      <c r="Y1158" s="3"/>
      <c r="Z1158" s="3"/>
      <c r="AA1158" s="3"/>
      <c r="AB1158" s="3"/>
      <c r="AC1158" s="3"/>
      <c r="AD1158" s="3"/>
      <c r="AE1158" s="3"/>
    </row>
    <row r="1159" spans="1:31">
      <c r="A1159" t="s">
        <v>70</v>
      </c>
      <c r="B1159" t="s">
        <v>73</v>
      </c>
      <c r="C1159" t="s">
        <v>30</v>
      </c>
      <c r="D1159" t="s">
        <v>29</v>
      </c>
      <c r="E1159" s="3"/>
      <c r="F1159" s="3">
        <v>150.587247228778</v>
      </c>
      <c r="G1159" s="3">
        <v>153.794309390747</v>
      </c>
      <c r="H1159" s="3">
        <v>193.692750780883</v>
      </c>
      <c r="I1159" s="3">
        <v>244.74051607119</v>
      </c>
      <c r="J1159" s="3">
        <v>304.388987567944</v>
      </c>
      <c r="K1159" s="3">
        <v>366.831786821885</v>
      </c>
      <c r="L1159" s="3">
        <v>430.818442571487</v>
      </c>
      <c r="M1159" s="3">
        <v>500.758016568741</v>
      </c>
      <c r="N1159" s="3">
        <v>579.00891122691</v>
      </c>
      <c r="O1159" s="3">
        <v>663.936503807536</v>
      </c>
      <c r="P1159" s="3">
        <v>753.452489605054</v>
      </c>
      <c r="Q1159" s="3">
        <v>844.064189563578</v>
      </c>
      <c r="R1159" s="3">
        <v>937.011763318325</v>
      </c>
      <c r="S1159" s="3">
        <v>1031.64030123995</v>
      </c>
      <c r="T1159" s="3">
        <v>1127.74781011586</v>
      </c>
      <c r="U1159" s="3">
        <v>1225.96613147137</v>
      </c>
      <c r="V1159" s="3">
        <v>1326.14051379262</v>
      </c>
      <c r="W1159" s="3">
        <v>1427.46324488015</v>
      </c>
      <c r="X1159" s="3"/>
      <c r="Y1159" s="3"/>
      <c r="Z1159" s="3"/>
      <c r="AA1159" s="3"/>
      <c r="AB1159" s="3"/>
      <c r="AC1159" s="3"/>
      <c r="AD1159" s="3"/>
      <c r="AE1159" s="3"/>
    </row>
    <row r="1160" spans="1:31">
      <c r="A1160" t="s">
        <v>70</v>
      </c>
      <c r="B1160" t="s">
        <v>73</v>
      </c>
      <c r="C1160" t="s">
        <v>30</v>
      </c>
      <c r="D1160" t="s">
        <v>35</v>
      </c>
      <c r="E1160" s="3"/>
      <c r="F1160" s="3">
        <v>1106.75031302626</v>
      </c>
      <c r="G1160" s="3">
        <v>1135.58707492098</v>
      </c>
      <c r="H1160" s="3">
        <v>1387.28383049347</v>
      </c>
      <c r="I1160" s="3">
        <v>1746.48994472392</v>
      </c>
      <c r="J1160" s="3">
        <v>2161.83753550158</v>
      </c>
      <c r="K1160" s="3">
        <v>2578.60906866119</v>
      </c>
      <c r="L1160" s="3">
        <v>2982.94297910614</v>
      </c>
      <c r="M1160" s="3">
        <v>3404.65364908157</v>
      </c>
      <c r="N1160" s="3">
        <v>3859.54243992215</v>
      </c>
      <c r="O1160" s="3">
        <v>4336.45545044109</v>
      </c>
      <c r="P1160" s="3">
        <v>4822.19263529035</v>
      </c>
      <c r="Q1160" s="3">
        <v>5295.7000664875</v>
      </c>
      <c r="R1160" s="3">
        <v>5765.92558979902</v>
      </c>
      <c r="S1160" s="3">
        <v>6228.37307672467</v>
      </c>
      <c r="T1160" s="3">
        <v>6681.5191773124</v>
      </c>
      <c r="U1160" s="3">
        <v>7130.15230775219</v>
      </c>
      <c r="V1160" s="3">
        <v>7575.16069346129</v>
      </c>
      <c r="W1160" s="3">
        <v>8013.20263237605</v>
      </c>
      <c r="X1160" s="3"/>
      <c r="Y1160" s="3"/>
      <c r="Z1160" s="3"/>
      <c r="AA1160" s="3"/>
      <c r="AB1160" s="3"/>
      <c r="AC1160" s="3"/>
      <c r="AD1160" s="3"/>
      <c r="AE1160" s="3"/>
    </row>
    <row r="1161" spans="1:31">
      <c r="A1161" t="s">
        <v>70</v>
      </c>
      <c r="B1161" t="s">
        <v>73</v>
      </c>
      <c r="C1161" t="s">
        <v>8</v>
      </c>
      <c r="D1161" t="s">
        <v>25</v>
      </c>
      <c r="E1161" s="3"/>
      <c r="F1161" s="3">
        <v>791.763480599284</v>
      </c>
      <c r="G1161" s="3">
        <v>812.018509128912</v>
      </c>
      <c r="H1161" s="3">
        <v>951.880776248148</v>
      </c>
      <c r="I1161" s="3">
        <v>1174.50771693608</v>
      </c>
      <c r="J1161" s="3">
        <v>1448.8387706172</v>
      </c>
      <c r="K1161" s="3">
        <v>1720.45130779348</v>
      </c>
      <c r="L1161" s="3">
        <v>1985.21992777363</v>
      </c>
      <c r="M1161" s="3">
        <v>2251.34917731218</v>
      </c>
      <c r="N1161" s="3">
        <v>2519.12552028905</v>
      </c>
      <c r="O1161" s="3">
        <v>2775.96298468611</v>
      </c>
      <c r="P1161" s="3">
        <v>3012.51231426763</v>
      </c>
      <c r="Q1161" s="3">
        <v>3214.38912676517</v>
      </c>
      <c r="R1161" s="3">
        <v>3374.66405560089</v>
      </c>
      <c r="S1161" s="3">
        <v>3480.23059825013</v>
      </c>
      <c r="T1161" s="3">
        <v>3522.2070418088</v>
      </c>
      <c r="U1161" s="3">
        <v>3493.77086853977</v>
      </c>
      <c r="V1161" s="3">
        <v>3389.04131089879</v>
      </c>
      <c r="W1161" s="3">
        <v>3202.46913101679</v>
      </c>
      <c r="X1161" s="3"/>
      <c r="Y1161" s="3"/>
      <c r="Z1161" s="3"/>
      <c r="AA1161" s="3"/>
      <c r="AB1161" s="3"/>
      <c r="AC1161" s="3"/>
      <c r="AD1161" s="3"/>
      <c r="AE1161" s="3"/>
    </row>
    <row r="1162" spans="1:31">
      <c r="A1162" t="s">
        <v>70</v>
      </c>
      <c r="B1162" t="s">
        <v>73</v>
      </c>
      <c r="C1162" t="s">
        <v>8</v>
      </c>
      <c r="D1162" t="s">
        <v>27</v>
      </c>
      <c r="E1162" s="3"/>
      <c r="F1162" s="3">
        <v>923.839237516704</v>
      </c>
      <c r="G1162" s="3">
        <v>941.625274614447</v>
      </c>
      <c r="H1162" s="3">
        <v>1171.09647422602</v>
      </c>
      <c r="I1162" s="3">
        <v>1506.25668193415</v>
      </c>
      <c r="J1162" s="3">
        <v>1953.75128426432</v>
      </c>
      <c r="K1162" s="3">
        <v>2451.35367918043</v>
      </c>
      <c r="L1162" s="3">
        <v>3001.74360954416</v>
      </c>
      <c r="M1162" s="3">
        <v>3627.006086577</v>
      </c>
      <c r="N1162" s="3">
        <v>4342.22609456174</v>
      </c>
      <c r="O1162" s="3">
        <v>5142.46730102716</v>
      </c>
      <c r="P1162" s="3">
        <v>6026.55370921555</v>
      </c>
      <c r="Q1162" s="3">
        <v>6982.39419308015</v>
      </c>
      <c r="R1162" s="3">
        <v>8010.99218497809</v>
      </c>
      <c r="S1162" s="3">
        <v>9098.34640274986</v>
      </c>
      <c r="T1162" s="3">
        <v>10235.8752421144</v>
      </c>
      <c r="U1162" s="3">
        <v>11416.9481165181</v>
      </c>
      <c r="V1162" s="3">
        <v>12634.5467284367</v>
      </c>
      <c r="W1162" s="3">
        <v>13881.2511215469</v>
      </c>
      <c r="X1162" s="3"/>
      <c r="Y1162" s="3"/>
      <c r="Z1162" s="3"/>
      <c r="AA1162" s="3"/>
      <c r="AB1162" s="3"/>
      <c r="AC1162" s="3"/>
      <c r="AD1162" s="3"/>
      <c r="AE1162" s="3"/>
    </row>
    <row r="1163" spans="1:31">
      <c r="A1163" t="s">
        <v>70</v>
      </c>
      <c r="B1163" t="s">
        <v>73</v>
      </c>
      <c r="C1163" t="s">
        <v>8</v>
      </c>
      <c r="D1163" t="s">
        <v>29</v>
      </c>
      <c r="E1163" s="3"/>
      <c r="F1163" s="3">
        <v>99.687461237954</v>
      </c>
      <c r="G1163" s="3">
        <v>101.479590381789</v>
      </c>
      <c r="H1163" s="3">
        <v>136.06685052822</v>
      </c>
      <c r="I1163" s="3">
        <v>187.257439366593</v>
      </c>
      <c r="J1163" s="3">
        <v>259.733913219781</v>
      </c>
      <c r="K1163" s="3">
        <v>347.623553248938</v>
      </c>
      <c r="L1163" s="3">
        <v>452.538004715718</v>
      </c>
      <c r="M1163" s="3">
        <v>579.327588355911</v>
      </c>
      <c r="N1163" s="3">
        <v>732.522294425687</v>
      </c>
      <c r="O1163" s="3">
        <v>913.696348112321</v>
      </c>
      <c r="P1163" s="3">
        <v>1124.91946065921</v>
      </c>
      <c r="Q1163" s="3">
        <v>1366.12097208374</v>
      </c>
      <c r="R1163" s="3">
        <v>1639.46539834349</v>
      </c>
      <c r="S1163" s="3">
        <v>1943.99601239265</v>
      </c>
      <c r="T1163" s="3">
        <v>2279.43642497833</v>
      </c>
      <c r="U1163" s="3">
        <v>2645.6375276985</v>
      </c>
      <c r="V1163" s="3">
        <v>3042.11466066294</v>
      </c>
      <c r="W1163" s="3">
        <v>3468.04919505556</v>
      </c>
      <c r="X1163" s="3"/>
      <c r="Y1163" s="3"/>
      <c r="Z1163" s="3"/>
      <c r="AA1163" s="3"/>
      <c r="AB1163" s="3"/>
      <c r="AC1163" s="3"/>
      <c r="AD1163" s="3"/>
      <c r="AE1163" s="3"/>
    </row>
    <row r="1164" spans="1:31">
      <c r="A1164" t="s">
        <v>70</v>
      </c>
      <c r="B1164" t="s">
        <v>73</v>
      </c>
      <c r="C1164" t="s">
        <v>8</v>
      </c>
      <c r="D1164" t="s">
        <v>35</v>
      </c>
      <c r="E1164" s="3"/>
      <c r="F1164" s="3">
        <v>1681.27633055123</v>
      </c>
      <c r="G1164" s="3">
        <v>1713.18441191479</v>
      </c>
      <c r="H1164" s="3">
        <v>2110.32496587797</v>
      </c>
      <c r="I1164" s="3">
        <v>2722.99609362091</v>
      </c>
      <c r="J1164" s="3">
        <v>3538.49098192257</v>
      </c>
      <c r="K1164" s="3">
        <v>4441.28245221748</v>
      </c>
      <c r="L1164" s="3">
        <v>5437.29052606156</v>
      </c>
      <c r="M1164" s="3">
        <v>6569.21711589965</v>
      </c>
      <c r="N1164" s="3">
        <v>7866.99487990517</v>
      </c>
      <c r="O1164" s="3">
        <v>9324.10544867283</v>
      </c>
      <c r="P1164" s="3">
        <v>10940.7320191813</v>
      </c>
      <c r="Q1164" s="3">
        <v>12696.6234144758</v>
      </c>
      <c r="R1164" s="3">
        <v>14594.6960779734</v>
      </c>
      <c r="S1164" s="3">
        <v>16610.7131067231</v>
      </c>
      <c r="T1164" s="3">
        <v>18729.7266627917</v>
      </c>
      <c r="U1164" s="3">
        <v>20939.8021313852</v>
      </c>
      <c r="V1164" s="3">
        <v>23228.4323839072</v>
      </c>
      <c r="W1164" s="3">
        <v>26223.4523274363</v>
      </c>
      <c r="X1164" s="3"/>
      <c r="Y1164" s="3"/>
      <c r="Z1164" s="3"/>
      <c r="AA1164" s="3"/>
      <c r="AB1164" s="3"/>
      <c r="AC1164" s="3"/>
      <c r="AD1164" s="3"/>
      <c r="AE1164" s="3"/>
    </row>
    <row r="1165" spans="1:31">
      <c r="A1165" t="s">
        <v>70</v>
      </c>
      <c r="B1165" t="s">
        <v>73</v>
      </c>
      <c r="C1165" t="s">
        <v>58</v>
      </c>
      <c r="D1165" t="s">
        <v>25</v>
      </c>
      <c r="E1165" s="3"/>
      <c r="F1165" s="3">
        <v>31.2271585773141</v>
      </c>
      <c r="G1165" s="3">
        <v>31.7075204337848</v>
      </c>
      <c r="H1165" s="3">
        <v>36.4681695206056</v>
      </c>
      <c r="I1165" s="3">
        <v>41.3919971768235</v>
      </c>
      <c r="J1165" s="3">
        <v>45.6894721983282</v>
      </c>
      <c r="K1165" s="3">
        <v>49.3184159565194</v>
      </c>
      <c r="L1165" s="3">
        <v>52.3974558443353</v>
      </c>
      <c r="M1165" s="3">
        <v>55.1448662647819</v>
      </c>
      <c r="N1165" s="3">
        <v>57.6107343393222</v>
      </c>
      <c r="O1165" s="3">
        <v>59.9160600087528</v>
      </c>
      <c r="P1165" s="3">
        <v>62.1220022845442</v>
      </c>
      <c r="Q1165" s="3">
        <v>64.1339228687745</v>
      </c>
      <c r="R1165" s="3">
        <v>65.9383773235776</v>
      </c>
      <c r="S1165" s="3">
        <v>67.5266663068046</v>
      </c>
      <c r="T1165" s="3">
        <v>68.9575762820669</v>
      </c>
      <c r="U1165" s="3">
        <v>70.3246910815715</v>
      </c>
      <c r="V1165" s="3">
        <v>71.6999779903673</v>
      </c>
      <c r="W1165" s="3">
        <v>73.0655110912994</v>
      </c>
      <c r="X1165" s="3"/>
      <c r="Y1165" s="3"/>
      <c r="Z1165" s="3"/>
      <c r="AA1165" s="3"/>
      <c r="AB1165" s="3"/>
      <c r="AC1165" s="3"/>
      <c r="AD1165" s="3"/>
      <c r="AE1165" s="3"/>
    </row>
    <row r="1166" spans="1:31">
      <c r="A1166" t="s">
        <v>70</v>
      </c>
      <c r="B1166" t="s">
        <v>73</v>
      </c>
      <c r="C1166" t="s">
        <v>58</v>
      </c>
      <c r="D1166" t="s">
        <v>27</v>
      </c>
      <c r="E1166" s="3"/>
      <c r="F1166" s="3">
        <v>309.642255995709</v>
      </c>
      <c r="G1166" s="3">
        <v>314.405428045565</v>
      </c>
      <c r="H1166" s="3">
        <v>364.948754811995</v>
      </c>
      <c r="I1166" s="3">
        <v>418.01141639648</v>
      </c>
      <c r="J1166" s="3">
        <v>465.592601998279</v>
      </c>
      <c r="K1166" s="3">
        <v>507.086658122843</v>
      </c>
      <c r="L1166" s="3">
        <v>543.540597714759</v>
      </c>
      <c r="M1166" s="3">
        <v>577.087662228754</v>
      </c>
      <c r="N1166" s="3">
        <v>608.165539114112</v>
      </c>
      <c r="O1166" s="3">
        <v>637.985331015124</v>
      </c>
      <c r="P1166" s="3">
        <v>667.15977560274</v>
      </c>
      <c r="Q1166" s="3">
        <v>694.636554813388</v>
      </c>
      <c r="R1166" s="3">
        <v>720.215548586612</v>
      </c>
      <c r="S1166" s="3">
        <v>743.743977805793</v>
      </c>
      <c r="T1166" s="3">
        <v>765.815349040735</v>
      </c>
      <c r="U1166" s="3">
        <v>787.434320626717</v>
      </c>
      <c r="V1166" s="3">
        <v>809.395789675671</v>
      </c>
      <c r="W1166" s="3">
        <v>831.498</v>
      </c>
      <c r="X1166" s="3"/>
      <c r="Y1166" s="3"/>
      <c r="Z1166" s="3"/>
      <c r="AA1166" s="3"/>
      <c r="AB1166" s="3"/>
      <c r="AC1166" s="3"/>
      <c r="AD1166" s="3"/>
      <c r="AE1166" s="3"/>
    </row>
    <row r="1167" spans="1:31">
      <c r="A1167" t="s">
        <v>70</v>
      </c>
      <c r="B1167" t="s">
        <v>73</v>
      </c>
      <c r="C1167" t="s">
        <v>58</v>
      </c>
      <c r="D1167" t="s">
        <v>29</v>
      </c>
      <c r="E1167" s="3"/>
      <c r="F1167" s="3">
        <v>21.3862758165683</v>
      </c>
      <c r="G1167" s="3">
        <v>21.7152571143322</v>
      </c>
      <c r="H1167" s="3">
        <v>29.3331068084571</v>
      </c>
      <c r="I1167" s="3">
        <v>38.3250548744807</v>
      </c>
      <c r="J1167" s="3">
        <v>47.9525457607627</v>
      </c>
      <c r="K1167" s="3">
        <v>57.9603947879503</v>
      </c>
      <c r="L1167" s="3">
        <v>68.2736115468781</v>
      </c>
      <c r="M1167" s="3">
        <v>79.0132887282578</v>
      </c>
      <c r="N1167" s="3">
        <v>90.145687628139</v>
      </c>
      <c r="O1167" s="3">
        <v>101.780253393146</v>
      </c>
      <c r="P1167" s="3">
        <v>113.978987131604</v>
      </c>
      <c r="Q1167" s="3">
        <v>126.528315420213</v>
      </c>
      <c r="R1167" s="3">
        <v>139.331930329825</v>
      </c>
      <c r="S1167" s="3">
        <v>152.294165744562</v>
      </c>
      <c r="T1167" s="3">
        <v>165.47369870208</v>
      </c>
      <c r="U1167" s="3">
        <v>179.04954148009</v>
      </c>
      <c r="V1167" s="3">
        <v>193.196081874824</v>
      </c>
      <c r="W1167" s="3">
        <v>207.8745</v>
      </c>
      <c r="X1167" s="3"/>
      <c r="Y1167" s="3"/>
      <c r="Z1167" s="3"/>
      <c r="AA1167" s="3"/>
      <c r="AB1167" s="3"/>
      <c r="AC1167" s="3"/>
      <c r="AD1167" s="3"/>
      <c r="AE1167" s="3"/>
    </row>
    <row r="1168" spans="1:31">
      <c r="A1168" t="s">
        <v>70</v>
      </c>
      <c r="B1168" t="s">
        <v>73</v>
      </c>
      <c r="C1168" t="s">
        <v>58</v>
      </c>
      <c r="D1168" t="s">
        <v>35</v>
      </c>
      <c r="E1168" s="3"/>
      <c r="F1168" s="3">
        <v>843.698585426977</v>
      </c>
      <c r="G1168" s="3">
        <v>856.67705152065</v>
      </c>
      <c r="H1168" s="3">
        <v>981.9630756674</v>
      </c>
      <c r="I1168" s="3">
        <v>1110.7565864267</v>
      </c>
      <c r="J1168" s="3">
        <v>1221.89792580339</v>
      </c>
      <c r="K1168" s="3">
        <v>1314.43492592064</v>
      </c>
      <c r="L1168" s="3">
        <v>1391.70194644091</v>
      </c>
      <c r="M1168" s="3">
        <v>1459.62747150646</v>
      </c>
      <c r="N1168" s="3">
        <v>1519.62372654657</v>
      </c>
      <c r="O1168" s="3">
        <v>1574.94860897612</v>
      </c>
      <c r="P1168" s="3">
        <v>1627.24822211272</v>
      </c>
      <c r="Q1168" s="3">
        <v>1674.07952231784</v>
      </c>
      <c r="R1168" s="3">
        <v>1715.14607408981</v>
      </c>
      <c r="S1168" s="3">
        <v>1750.2793558874</v>
      </c>
      <c r="T1168" s="3">
        <v>1781.0570746772</v>
      </c>
      <c r="U1168" s="3">
        <v>1809.93098829171</v>
      </c>
      <c r="V1168" s="3">
        <v>1838.76423233396</v>
      </c>
      <c r="W1168" s="3">
        <v>1867.0964889087</v>
      </c>
      <c r="X1168" s="3"/>
      <c r="Y1168" s="3"/>
      <c r="Z1168" s="3"/>
      <c r="AA1168" s="3"/>
      <c r="AB1168" s="3"/>
      <c r="AC1168" s="3"/>
      <c r="AD1168" s="3"/>
      <c r="AE1168" s="3"/>
    </row>
    <row r="1169" spans="1:31">
      <c r="A1169" t="s">
        <v>70</v>
      </c>
      <c r="B1169" t="s">
        <v>73</v>
      </c>
      <c r="C1169" t="s">
        <v>61</v>
      </c>
      <c r="D1169" t="s">
        <v>25</v>
      </c>
      <c r="E1169" s="3"/>
      <c r="F1169" s="3">
        <v>5.5784657086679</v>
      </c>
      <c r="G1169" s="3">
        <v>5.59086265261327</v>
      </c>
      <c r="H1169" s="3">
        <v>6.22204976963301</v>
      </c>
      <c r="I1169" s="3">
        <v>6.82085910672922</v>
      </c>
      <c r="J1169" s="3">
        <v>7.13046200627542</v>
      </c>
      <c r="K1169" s="3">
        <v>7.33851874660026</v>
      </c>
      <c r="L1169" s="3">
        <v>7.48071672221533</v>
      </c>
      <c r="M1169" s="3">
        <v>7.56536845348135</v>
      </c>
      <c r="N1169" s="3">
        <v>7.61171588567776</v>
      </c>
      <c r="O1169" s="3">
        <v>7.63901379204753</v>
      </c>
      <c r="P1169" s="3">
        <v>7.65920500662742</v>
      </c>
      <c r="Q1169" s="3">
        <v>7.6648108266855</v>
      </c>
      <c r="R1169" s="3">
        <v>7.65058461514223</v>
      </c>
      <c r="S1169" s="3">
        <v>7.60726458233645</v>
      </c>
      <c r="T1169" s="3">
        <v>7.53931485957299</v>
      </c>
      <c r="U1169" s="3">
        <v>7.45748528028128</v>
      </c>
      <c r="V1169" s="3">
        <v>7.37149944080922</v>
      </c>
      <c r="W1169" s="3">
        <v>7.28090836243361</v>
      </c>
      <c r="X1169" s="3"/>
      <c r="Y1169" s="3"/>
      <c r="Z1169" s="3"/>
      <c r="AA1169" s="3"/>
      <c r="AB1169" s="3"/>
      <c r="AC1169" s="3"/>
      <c r="AD1169" s="3"/>
      <c r="AE1169" s="3"/>
    </row>
    <row r="1170" spans="1:31">
      <c r="A1170" t="s">
        <v>70</v>
      </c>
      <c r="B1170" t="s">
        <v>73</v>
      </c>
      <c r="C1170" t="s">
        <v>61</v>
      </c>
      <c r="D1170" t="s">
        <v>27</v>
      </c>
      <c r="E1170" s="3"/>
      <c r="F1170" s="3">
        <v>125.616542801253</v>
      </c>
      <c r="G1170" s="3">
        <v>125.895698633886</v>
      </c>
      <c r="H1170" s="3">
        <v>140.446503659843</v>
      </c>
      <c r="I1170" s="3">
        <v>154.333214723693</v>
      </c>
      <c r="J1170" s="3">
        <v>161.725449914337</v>
      </c>
      <c r="K1170" s="3">
        <v>166.842617109412</v>
      </c>
      <c r="L1170" s="3">
        <v>170.481480494531</v>
      </c>
      <c r="M1170" s="3">
        <v>172.821206890476</v>
      </c>
      <c r="N1170" s="3">
        <v>174.293029454852</v>
      </c>
      <c r="O1170" s="3">
        <v>175.332652682883</v>
      </c>
      <c r="P1170" s="3">
        <v>176.211738404277</v>
      </c>
      <c r="Q1170" s="3">
        <v>176.756664752523</v>
      </c>
      <c r="R1170" s="3">
        <v>176.843780785166</v>
      </c>
      <c r="S1170" s="3">
        <v>176.255268237715</v>
      </c>
      <c r="T1170" s="3">
        <v>175.090063716031</v>
      </c>
      <c r="U1170" s="3">
        <v>173.594390640248</v>
      </c>
      <c r="V1170" s="3">
        <v>171.992861621207</v>
      </c>
      <c r="W1170" s="3">
        <v>170.2743</v>
      </c>
      <c r="X1170" s="3"/>
      <c r="Y1170" s="3"/>
      <c r="Z1170" s="3"/>
      <c r="AA1170" s="3"/>
      <c r="AB1170" s="3"/>
      <c r="AC1170" s="3"/>
      <c r="AD1170" s="3"/>
      <c r="AE1170" s="3"/>
    </row>
    <row r="1171" spans="1:31">
      <c r="A1171" t="s">
        <v>70</v>
      </c>
      <c r="B1171" t="s">
        <v>73</v>
      </c>
      <c r="C1171" t="s">
        <v>61</v>
      </c>
      <c r="D1171" t="s">
        <v>29</v>
      </c>
      <c r="E1171" s="3"/>
      <c r="F1171" s="3">
        <v>21.8617088941827</v>
      </c>
      <c r="G1171" s="3">
        <v>21.9102918547788</v>
      </c>
      <c r="H1171" s="3">
        <v>25.1094564295732</v>
      </c>
      <c r="I1171" s="3">
        <v>28.3249077653667</v>
      </c>
      <c r="J1171" s="3">
        <v>30.4494504414335</v>
      </c>
      <c r="K1171" s="3">
        <v>32.2050384579335</v>
      </c>
      <c r="L1171" s="3">
        <v>33.7168465786034</v>
      </c>
      <c r="M1171" s="3">
        <v>35.0001039809255</v>
      </c>
      <c r="N1171" s="3">
        <v>36.1256881812805</v>
      </c>
      <c r="O1171" s="3">
        <v>37.1736143261141</v>
      </c>
      <c r="P1171" s="3">
        <v>38.196613326495</v>
      </c>
      <c r="Q1171" s="3">
        <v>39.1539390448236</v>
      </c>
      <c r="R1171" s="3">
        <v>40.0128545312652</v>
      </c>
      <c r="S1171" s="3">
        <v>40.7165210766568</v>
      </c>
      <c r="T1171" s="3">
        <v>41.2786404008044</v>
      </c>
      <c r="U1171" s="3">
        <v>41.7502162748369</v>
      </c>
      <c r="V1171" s="3">
        <v>42.1816284451978</v>
      </c>
      <c r="W1171" s="3">
        <v>42.568575</v>
      </c>
      <c r="X1171" s="3"/>
      <c r="Y1171" s="3"/>
      <c r="Z1171" s="3"/>
      <c r="AA1171" s="3"/>
      <c r="AB1171" s="3"/>
      <c r="AC1171" s="3"/>
      <c r="AD1171" s="3"/>
      <c r="AE1171" s="3"/>
    </row>
    <row r="1172" spans="1:31">
      <c r="A1172" t="s">
        <v>70</v>
      </c>
      <c r="B1172" t="s">
        <v>73</v>
      </c>
      <c r="C1172" t="s">
        <v>61</v>
      </c>
      <c r="D1172" t="s">
        <v>35</v>
      </c>
      <c r="E1172" s="3"/>
      <c r="F1172" s="3">
        <v>303.672591490079</v>
      </c>
      <c r="G1172" s="3">
        <v>304.3474387135</v>
      </c>
      <c r="H1172" s="3">
        <v>338.369446570524</v>
      </c>
      <c r="I1172" s="3">
        <v>370.563926169577</v>
      </c>
      <c r="J1172" s="3">
        <v>386.997088079388</v>
      </c>
      <c r="K1172" s="3">
        <v>397.890864143988</v>
      </c>
      <c r="L1172" s="3">
        <v>405.194802783254</v>
      </c>
      <c r="M1172" s="3">
        <v>409.369424656042</v>
      </c>
      <c r="N1172" s="3">
        <v>411.46425465947</v>
      </c>
      <c r="O1172" s="3">
        <v>412.525333525069</v>
      </c>
      <c r="P1172" s="3">
        <v>413.200056589096</v>
      </c>
      <c r="Q1172" s="3">
        <v>413.086524420792</v>
      </c>
      <c r="R1172" s="3">
        <v>411.904634599691</v>
      </c>
      <c r="S1172" s="3">
        <v>409.159467179949</v>
      </c>
      <c r="T1172" s="3">
        <v>405.095621424396</v>
      </c>
      <c r="U1172" s="3">
        <v>400.294124079471</v>
      </c>
      <c r="V1172" s="3">
        <v>395.278638937984</v>
      </c>
      <c r="W1172" s="3">
        <v>390.025791637566</v>
      </c>
      <c r="X1172" s="3"/>
      <c r="Y1172" s="3"/>
      <c r="Z1172" s="3"/>
      <c r="AA1172" s="3"/>
      <c r="AB1172" s="3"/>
      <c r="AC1172" s="3"/>
      <c r="AD1172" s="3"/>
      <c r="AE1172" s="3"/>
    </row>
    <row r="1173" spans="1:31">
      <c r="A1173" t="s">
        <v>70</v>
      </c>
      <c r="B1173" t="s">
        <v>73</v>
      </c>
      <c r="C1173" t="s">
        <v>51</v>
      </c>
      <c r="D1173" t="s">
        <v>25</v>
      </c>
      <c r="E1173" s="3"/>
      <c r="F1173" s="3">
        <v>6.52578403760217</v>
      </c>
      <c r="G1173" s="3">
        <v>6.68039826420536</v>
      </c>
      <c r="H1173" s="3">
        <v>7.54250313191481</v>
      </c>
      <c r="I1173" s="3">
        <v>8.50454686703104</v>
      </c>
      <c r="J1173" s="3">
        <v>8.92637010152409</v>
      </c>
      <c r="K1173" s="3">
        <v>9.03243558632976</v>
      </c>
      <c r="L1173" s="3">
        <v>8.90719219365259</v>
      </c>
      <c r="M1173" s="3">
        <v>8.68503236114979</v>
      </c>
      <c r="N1173" s="3">
        <v>8.42890039229936</v>
      </c>
      <c r="O1173" s="3">
        <v>8.17694327816429</v>
      </c>
      <c r="P1173" s="3">
        <v>7.93242304751957</v>
      </c>
      <c r="Q1173" s="3">
        <v>7.6840263062336</v>
      </c>
      <c r="R1173" s="3">
        <v>7.42645860754628</v>
      </c>
      <c r="S1173" s="3">
        <v>7.16823761120529</v>
      </c>
      <c r="T1173" s="3">
        <v>6.92155268859702</v>
      </c>
      <c r="U1173" s="3">
        <v>6.69413863558064</v>
      </c>
      <c r="V1173" s="3">
        <v>6.48410494806128</v>
      </c>
      <c r="W1173" s="3">
        <v>6.28223186387571</v>
      </c>
      <c r="X1173" s="3"/>
      <c r="Y1173" s="3"/>
      <c r="Z1173" s="3"/>
      <c r="AA1173" s="3"/>
      <c r="AB1173" s="3"/>
      <c r="AC1173" s="3"/>
      <c r="AD1173" s="3"/>
      <c r="AE1173" s="3"/>
    </row>
    <row r="1174" spans="1:31">
      <c r="A1174" t="s">
        <v>70</v>
      </c>
      <c r="B1174" t="s">
        <v>73</v>
      </c>
      <c r="C1174" t="s">
        <v>51</v>
      </c>
      <c r="D1174" t="s">
        <v>27</v>
      </c>
      <c r="E1174" s="3"/>
      <c r="F1174" s="3">
        <v>51.0045177097825</v>
      </c>
      <c r="G1174" s="3">
        <v>52.2903151509787</v>
      </c>
      <c r="H1174" s="3">
        <v>59.2832935410762</v>
      </c>
      <c r="I1174" s="3">
        <v>67.6440578601222</v>
      </c>
      <c r="J1174" s="3">
        <v>71.5322737819446</v>
      </c>
      <c r="K1174" s="3">
        <v>72.8803497910571</v>
      </c>
      <c r="L1174" s="3">
        <v>72.4072520847697</v>
      </c>
      <c r="M1174" s="3">
        <v>71.1146522180423</v>
      </c>
      <c r="N1174" s="3">
        <v>69.5433270823025</v>
      </c>
      <c r="O1174" s="3">
        <v>67.9867819376991</v>
      </c>
      <c r="P1174" s="3">
        <v>66.4670273311092</v>
      </c>
      <c r="Q1174" s="3">
        <v>64.8894090426595</v>
      </c>
      <c r="R1174" s="3">
        <v>63.2061609827091</v>
      </c>
      <c r="S1174" s="3">
        <v>61.4857875946841</v>
      </c>
      <c r="T1174" s="3">
        <v>59.8315497962358</v>
      </c>
      <c r="U1174" s="3">
        <v>58.3119691795152</v>
      </c>
      <c r="V1174" s="3">
        <v>56.9141753533767</v>
      </c>
      <c r="W1174" s="3">
        <v>55.56</v>
      </c>
      <c r="X1174" s="3"/>
      <c r="Y1174" s="3"/>
      <c r="Z1174" s="3"/>
      <c r="AA1174" s="3"/>
      <c r="AB1174" s="3"/>
      <c r="AC1174" s="3"/>
      <c r="AD1174" s="3"/>
      <c r="AE1174" s="3"/>
    </row>
    <row r="1175" spans="1:31">
      <c r="A1175" t="s">
        <v>70</v>
      </c>
      <c r="B1175" t="s">
        <v>73</v>
      </c>
      <c r="C1175" t="s">
        <v>51</v>
      </c>
      <c r="D1175" t="s">
        <v>29</v>
      </c>
      <c r="E1175" s="3"/>
      <c r="F1175" s="3">
        <v>7.61191744519526</v>
      </c>
      <c r="G1175" s="3">
        <v>7.81090405736915</v>
      </c>
      <c r="H1175" s="3">
        <v>9.22086600074454</v>
      </c>
      <c r="I1175" s="3">
        <v>10.9537093932888</v>
      </c>
      <c r="J1175" s="3">
        <v>12.0194593102607</v>
      </c>
      <c r="K1175" s="3">
        <v>12.6905028586313</v>
      </c>
      <c r="L1175" s="3">
        <v>13.0563185304042</v>
      </c>
      <c r="M1175" s="3">
        <v>13.2622350594601</v>
      </c>
      <c r="N1175" s="3">
        <v>13.4016252368591</v>
      </c>
      <c r="O1175" s="3">
        <v>13.5267538065835</v>
      </c>
      <c r="P1175" s="3">
        <v>13.6430294816327</v>
      </c>
      <c r="Q1175" s="3">
        <v>13.7310900057322</v>
      </c>
      <c r="R1175" s="3">
        <v>13.7781277834542</v>
      </c>
      <c r="S1175" s="3">
        <v>13.7965576917158</v>
      </c>
      <c r="T1175" s="3">
        <v>13.8087817929176</v>
      </c>
      <c r="U1175" s="3">
        <v>13.8318339089578</v>
      </c>
      <c r="V1175" s="3">
        <v>13.8647894243316</v>
      </c>
      <c r="W1175" s="3">
        <v>13.89</v>
      </c>
      <c r="X1175" s="3"/>
      <c r="Y1175" s="3"/>
      <c r="Z1175" s="3"/>
      <c r="AA1175" s="3"/>
      <c r="AB1175" s="3"/>
      <c r="AC1175" s="3"/>
      <c r="AD1175" s="3"/>
      <c r="AE1175" s="3"/>
    </row>
    <row r="1176" spans="1:31">
      <c r="A1176" t="s">
        <v>70</v>
      </c>
      <c r="B1176" t="s">
        <v>73</v>
      </c>
      <c r="C1176" t="s">
        <v>51</v>
      </c>
      <c r="D1176" t="s">
        <v>35</v>
      </c>
      <c r="E1176" s="3"/>
      <c r="F1176" s="3">
        <v>132.654758252615</v>
      </c>
      <c r="G1176" s="3">
        <v>135.885686584816</v>
      </c>
      <c r="H1176" s="3">
        <v>152.695503327009</v>
      </c>
      <c r="I1176" s="3">
        <v>172.099295272847</v>
      </c>
      <c r="J1176" s="3">
        <v>180.180156116531</v>
      </c>
      <c r="K1176" s="3">
        <v>181.799314622613</v>
      </c>
      <c r="L1176" s="3">
        <v>178.821455721578</v>
      </c>
      <c r="M1176" s="3">
        <v>173.909615420808</v>
      </c>
      <c r="N1176" s="3">
        <v>168.386972525398</v>
      </c>
      <c r="O1176" s="3">
        <v>162.993774784137</v>
      </c>
      <c r="P1176" s="3">
        <v>157.781149621371</v>
      </c>
      <c r="Q1176" s="3">
        <v>152.522664651107</v>
      </c>
      <c r="R1176" s="3">
        <v>147.115480409745</v>
      </c>
      <c r="S1176" s="3">
        <v>141.727274794111</v>
      </c>
      <c r="T1176" s="3">
        <v>136.597097515167</v>
      </c>
      <c r="U1176" s="3">
        <v>131.874992184904</v>
      </c>
      <c r="V1176" s="3">
        <v>127.522419698562</v>
      </c>
      <c r="W1176" s="3">
        <v>123.357768136124</v>
      </c>
      <c r="X1176" s="3"/>
      <c r="Y1176" s="3"/>
      <c r="Z1176" s="3"/>
      <c r="AA1176" s="3"/>
      <c r="AB1176" s="3"/>
      <c r="AC1176" s="3"/>
      <c r="AD1176" s="3"/>
      <c r="AE1176" s="3"/>
    </row>
    <row r="1177" spans="1:31">
      <c r="A1177" t="s">
        <v>70</v>
      </c>
      <c r="B1177" t="s">
        <v>73</v>
      </c>
      <c r="C1177" t="s">
        <v>62</v>
      </c>
      <c r="D1177" t="s">
        <v>25</v>
      </c>
      <c r="E1177" s="3"/>
      <c r="F1177" s="3">
        <v>19.3225098380187</v>
      </c>
      <c r="G1177" s="3">
        <v>19.5027366390431</v>
      </c>
      <c r="H1177" s="3">
        <v>22.0658889982672</v>
      </c>
      <c r="I1177" s="3">
        <v>24.0496382049772</v>
      </c>
      <c r="J1177" s="3">
        <v>25.2180320403212</v>
      </c>
      <c r="K1177" s="3">
        <v>25.9462368191005</v>
      </c>
      <c r="L1177" s="3">
        <v>26.3900993687691</v>
      </c>
      <c r="M1177" s="3">
        <v>26.6480871207878</v>
      </c>
      <c r="N1177" s="3">
        <v>26.7631520830623</v>
      </c>
      <c r="O1177" s="3">
        <v>26.7840559317278</v>
      </c>
      <c r="P1177" s="3">
        <v>26.7582990018358</v>
      </c>
      <c r="Q1177" s="3">
        <v>26.6748470385645</v>
      </c>
      <c r="R1177" s="3">
        <v>26.542861567656</v>
      </c>
      <c r="S1177" s="3">
        <v>26.3392866904012</v>
      </c>
      <c r="T1177" s="3">
        <v>26.0584027544511</v>
      </c>
      <c r="U1177" s="3">
        <v>25.7139636317054</v>
      </c>
      <c r="V1177" s="3">
        <v>25.3294315840688</v>
      </c>
      <c r="W1177" s="3">
        <v>24.9186622413616</v>
      </c>
      <c r="X1177" s="3"/>
      <c r="Y1177" s="3"/>
      <c r="Z1177" s="3"/>
      <c r="AA1177" s="3"/>
      <c r="AB1177" s="3"/>
      <c r="AC1177" s="3"/>
      <c r="AD1177" s="3"/>
      <c r="AE1177" s="3"/>
    </row>
    <row r="1178" spans="1:31">
      <c r="A1178" t="s">
        <v>70</v>
      </c>
      <c r="B1178" t="s">
        <v>73</v>
      </c>
      <c r="C1178" t="s">
        <v>62</v>
      </c>
      <c r="D1178" t="s">
        <v>27</v>
      </c>
      <c r="E1178" s="3"/>
      <c r="F1178" s="3">
        <v>308.182325992693</v>
      </c>
      <c r="G1178" s="3">
        <v>310.595335621327</v>
      </c>
      <c r="H1178" s="3">
        <v>362.360082465686</v>
      </c>
      <c r="I1178" s="3">
        <v>405.373102694673</v>
      </c>
      <c r="J1178" s="3">
        <v>436.575609628863</v>
      </c>
      <c r="K1178" s="3">
        <v>460.728794323929</v>
      </c>
      <c r="L1178" s="3">
        <v>479.933179170381</v>
      </c>
      <c r="M1178" s="3">
        <v>495.761076396347</v>
      </c>
      <c r="N1178" s="3">
        <v>509.206185583704</v>
      </c>
      <c r="O1178" s="3">
        <v>521.345940232361</v>
      </c>
      <c r="P1178" s="3">
        <v>532.853177941719</v>
      </c>
      <c r="Q1178" s="3">
        <v>543.13474453527</v>
      </c>
      <c r="R1178" s="3">
        <v>552.291801391243</v>
      </c>
      <c r="S1178" s="3">
        <v>559.985106163969</v>
      </c>
      <c r="T1178" s="3">
        <v>566.182361037214</v>
      </c>
      <c r="U1178" s="3">
        <v>571.154920221884</v>
      </c>
      <c r="V1178" s="3">
        <v>575.247126894714</v>
      </c>
      <c r="W1178" s="3">
        <v>578.50125</v>
      </c>
      <c r="X1178" s="3"/>
      <c r="Y1178" s="3"/>
      <c r="Z1178" s="3"/>
      <c r="AA1178" s="3"/>
      <c r="AB1178" s="3"/>
      <c r="AC1178" s="3"/>
      <c r="AD1178" s="3"/>
      <c r="AE1178" s="3"/>
    </row>
    <row r="1179" spans="1:31">
      <c r="A1179" t="s">
        <v>70</v>
      </c>
      <c r="B1179" t="s">
        <v>73</v>
      </c>
      <c r="C1179" t="s">
        <v>62</v>
      </c>
      <c r="D1179" t="s">
        <v>29</v>
      </c>
      <c r="E1179" s="3"/>
      <c r="F1179" s="3">
        <v>37.5084667592788</v>
      </c>
      <c r="G1179" s="3">
        <v>37.7903566157064</v>
      </c>
      <c r="H1179" s="3">
        <v>46.9836454271977</v>
      </c>
      <c r="I1179" s="3">
        <v>55.7395563768074</v>
      </c>
      <c r="J1179" s="3">
        <v>63.5039436174379</v>
      </c>
      <c r="K1179" s="3">
        <v>70.7012936239252</v>
      </c>
      <c r="L1179" s="3">
        <v>77.5024826147194</v>
      </c>
      <c r="M1179" s="3">
        <v>84.0491272768585</v>
      </c>
      <c r="N1179" s="3">
        <v>90.4318816743698</v>
      </c>
      <c r="O1179" s="3">
        <v>96.7902313933581</v>
      </c>
      <c r="P1179" s="3">
        <v>103.219876491208</v>
      </c>
      <c r="Q1179" s="3">
        <v>109.584901530191</v>
      </c>
      <c r="R1179" s="3">
        <v>115.877187100978</v>
      </c>
      <c r="S1179" s="3">
        <v>121.996217006476</v>
      </c>
      <c r="T1179" s="3">
        <v>127.899323363795</v>
      </c>
      <c r="U1179" s="3">
        <v>133.61359022901</v>
      </c>
      <c r="V1179" s="3">
        <v>139.192473788707</v>
      </c>
      <c r="W1179" s="3">
        <v>144.6253125</v>
      </c>
      <c r="X1179" s="3"/>
      <c r="Y1179" s="3"/>
      <c r="Z1179" s="3"/>
      <c r="AA1179" s="3"/>
      <c r="AB1179" s="3"/>
      <c r="AC1179" s="3"/>
      <c r="AD1179" s="3"/>
      <c r="AE1179" s="3"/>
    </row>
    <row r="1180" spans="1:31">
      <c r="A1180" t="s">
        <v>70</v>
      </c>
      <c r="B1180" t="s">
        <v>73</v>
      </c>
      <c r="C1180" t="s">
        <v>62</v>
      </c>
      <c r="D1180" t="s">
        <v>35</v>
      </c>
      <c r="E1180" s="3"/>
      <c r="F1180" s="3">
        <v>1154.96804416929</v>
      </c>
      <c r="G1180" s="3">
        <v>1164.36932773963</v>
      </c>
      <c r="H1180" s="3">
        <v>1311.52802853605</v>
      </c>
      <c r="I1180" s="3">
        <v>1419.42115910035</v>
      </c>
      <c r="J1180" s="3">
        <v>1478.46385833082</v>
      </c>
      <c r="K1180" s="3">
        <v>1509.54906885697</v>
      </c>
      <c r="L1180" s="3">
        <v>1521.94212146085</v>
      </c>
      <c r="M1180" s="3">
        <v>1522.36893648286</v>
      </c>
      <c r="N1180" s="3">
        <v>1515.00706233323</v>
      </c>
      <c r="O1180" s="3">
        <v>1503.73610383591</v>
      </c>
      <c r="P1180" s="3">
        <v>1490.81962305645</v>
      </c>
      <c r="Q1180" s="3">
        <v>1474.77630842617</v>
      </c>
      <c r="R1180" s="3">
        <v>1456.1298370411</v>
      </c>
      <c r="S1180" s="3">
        <v>1434.23270714563</v>
      </c>
      <c r="T1180" s="3">
        <v>1409.28983620834</v>
      </c>
      <c r="U1180" s="3">
        <v>1382.22571614641</v>
      </c>
      <c r="V1180" s="3">
        <v>1354.03694152122</v>
      </c>
      <c r="W1180" s="3">
        <v>1324.91758775864</v>
      </c>
      <c r="X1180" s="3"/>
      <c r="Y1180" s="3"/>
      <c r="Z1180" s="3"/>
      <c r="AA1180" s="3"/>
      <c r="AB1180" s="3"/>
      <c r="AC1180" s="3"/>
      <c r="AD1180" s="3"/>
      <c r="AE1180" s="3"/>
    </row>
    <row r="1181" spans="1:31">
      <c r="A1181" t="s">
        <v>70</v>
      </c>
      <c r="B1181" t="s">
        <v>73</v>
      </c>
      <c r="C1181" t="s">
        <v>28</v>
      </c>
      <c r="D1181" t="s">
        <v>25</v>
      </c>
      <c r="E1181" s="3"/>
      <c r="F1181" s="3">
        <v>150.688379942514</v>
      </c>
      <c r="G1181" s="3">
        <v>149.868341575357</v>
      </c>
      <c r="H1181" s="3">
        <v>174.065701287511</v>
      </c>
      <c r="I1181" s="3">
        <v>189.038139851201</v>
      </c>
      <c r="J1181" s="3">
        <v>212.393714660814</v>
      </c>
      <c r="K1181" s="3">
        <v>239.828041060058</v>
      </c>
      <c r="L1181" s="3">
        <v>269.295106987451</v>
      </c>
      <c r="M1181" s="3">
        <v>299.735151704561</v>
      </c>
      <c r="N1181" s="3">
        <v>330.19102136526</v>
      </c>
      <c r="O1181" s="3">
        <v>359.002628338825</v>
      </c>
      <c r="P1181" s="3">
        <v>386.191923353461</v>
      </c>
      <c r="Q1181" s="3">
        <v>411.041168645084</v>
      </c>
      <c r="R1181" s="3">
        <v>434.319150182904</v>
      </c>
      <c r="S1181" s="3">
        <v>456.128474859226</v>
      </c>
      <c r="T1181" s="3">
        <v>477.234355268901</v>
      </c>
      <c r="U1181" s="3">
        <v>498.278467350372</v>
      </c>
      <c r="V1181" s="3">
        <v>519.721776395935</v>
      </c>
      <c r="W1181" s="3">
        <v>541.989003472245</v>
      </c>
      <c r="X1181" s="3"/>
      <c r="Y1181" s="3"/>
      <c r="Z1181" s="3"/>
      <c r="AA1181" s="3"/>
      <c r="AB1181" s="3"/>
      <c r="AC1181" s="3"/>
      <c r="AD1181" s="3"/>
      <c r="AE1181" s="3"/>
    </row>
    <row r="1182" spans="1:31">
      <c r="A1182" t="s">
        <v>70</v>
      </c>
      <c r="B1182" t="s">
        <v>73</v>
      </c>
      <c r="C1182" t="s">
        <v>28</v>
      </c>
      <c r="D1182" t="s">
        <v>27</v>
      </c>
      <c r="E1182" s="3"/>
      <c r="F1182" s="3">
        <v>651.833781494945</v>
      </c>
      <c r="G1182" s="3">
        <v>648.286535781383</v>
      </c>
      <c r="H1182" s="3">
        <v>769.831710300092</v>
      </c>
      <c r="I1182" s="3">
        <v>854.375530929893</v>
      </c>
      <c r="J1182" s="3">
        <v>980.52335912506</v>
      </c>
      <c r="K1182" s="3">
        <v>1130.4246288682</v>
      </c>
      <c r="L1182" s="3">
        <v>1295.42337835132</v>
      </c>
      <c r="M1182" s="3">
        <v>1470.91015435963</v>
      </c>
      <c r="N1182" s="3">
        <v>1652.37803392848</v>
      </c>
      <c r="O1182" s="3">
        <v>1831.36309306886</v>
      </c>
      <c r="P1182" s="3">
        <v>2007.50123570764</v>
      </c>
      <c r="Q1182" s="3">
        <v>2176.52012428075</v>
      </c>
      <c r="R1182" s="3">
        <v>2341.88456021047</v>
      </c>
      <c r="S1182" s="3">
        <v>2503.70078532919</v>
      </c>
      <c r="T1182" s="3">
        <v>2665.81612428083</v>
      </c>
      <c r="U1182" s="3">
        <v>2831.67258241522</v>
      </c>
      <c r="V1182" s="3">
        <v>3003.91650822407</v>
      </c>
      <c r="W1182" s="3">
        <v>3185.16</v>
      </c>
      <c r="X1182" s="3"/>
      <c r="Y1182" s="3"/>
      <c r="Z1182" s="3"/>
      <c r="AA1182" s="3"/>
      <c r="AB1182" s="3"/>
      <c r="AC1182" s="3"/>
      <c r="AD1182" s="3"/>
      <c r="AE1182" s="3"/>
    </row>
    <row r="1183" spans="1:31">
      <c r="A1183" t="s">
        <v>70</v>
      </c>
      <c r="B1183" t="s">
        <v>73</v>
      </c>
      <c r="C1183" t="s">
        <v>28</v>
      </c>
      <c r="D1183" t="s">
        <v>29</v>
      </c>
      <c r="E1183" s="3"/>
      <c r="F1183" s="3">
        <v>68.8596945873678</v>
      </c>
      <c r="G1183" s="3">
        <v>68.4849636921661</v>
      </c>
      <c r="H1183" s="3">
        <v>88.2707995954292</v>
      </c>
      <c r="I1183" s="3">
        <v>105.673407621103</v>
      </c>
      <c r="J1183" s="3">
        <v>130.122771794027</v>
      </c>
      <c r="K1183" s="3">
        <v>160.215048715411</v>
      </c>
      <c r="L1183" s="3">
        <v>195.288277198347</v>
      </c>
      <c r="M1183" s="3">
        <v>235.014633116916</v>
      </c>
      <c r="N1183" s="3">
        <v>278.917243980142</v>
      </c>
      <c r="O1183" s="3">
        <v>325.652948559195</v>
      </c>
      <c r="P1183" s="3">
        <v>375.086514479326</v>
      </c>
      <c r="Q1183" s="3">
        <v>426.304081473903</v>
      </c>
      <c r="R1183" s="3">
        <v>479.822843538145</v>
      </c>
      <c r="S1183" s="3">
        <v>535.566609937005</v>
      </c>
      <c r="T1183" s="3">
        <v>594.297033120033</v>
      </c>
      <c r="U1183" s="3">
        <v>656.820599686849</v>
      </c>
      <c r="V1183" s="3">
        <v>723.876282846049</v>
      </c>
      <c r="W1183" s="3">
        <v>796.29</v>
      </c>
      <c r="X1183" s="3"/>
      <c r="Y1183" s="3"/>
      <c r="Z1183" s="3"/>
      <c r="AA1183" s="3"/>
      <c r="AB1183" s="3"/>
      <c r="AC1183" s="3"/>
      <c r="AD1183" s="3"/>
      <c r="AE1183" s="3"/>
    </row>
    <row r="1184" spans="1:31">
      <c r="A1184" t="s">
        <v>70</v>
      </c>
      <c r="B1184" t="s">
        <v>73</v>
      </c>
      <c r="C1184" t="s">
        <v>28</v>
      </c>
      <c r="D1184" t="s">
        <v>35</v>
      </c>
      <c r="E1184" s="3"/>
      <c r="F1184" s="3">
        <v>2149.36183856254</v>
      </c>
      <c r="G1184" s="3">
        <v>2137.66512264326</v>
      </c>
      <c r="H1184" s="3">
        <v>2465.9325884124</v>
      </c>
      <c r="I1184" s="3">
        <v>2659.71632921891</v>
      </c>
      <c r="J1184" s="3">
        <v>2967.73292621413</v>
      </c>
      <c r="K1184" s="3">
        <v>3327.81733007174</v>
      </c>
      <c r="L1184" s="3">
        <v>3710.59151466123</v>
      </c>
      <c r="M1184" s="3">
        <v>4100.96469393581</v>
      </c>
      <c r="N1184" s="3">
        <v>4485.65094470626</v>
      </c>
      <c r="O1184" s="3">
        <v>4842.25427859231</v>
      </c>
      <c r="P1184" s="3">
        <v>5171.5468409389</v>
      </c>
      <c r="Q1184" s="3">
        <v>5464.45870707417</v>
      </c>
      <c r="R1184" s="3">
        <v>5731.81628960663</v>
      </c>
      <c r="S1184" s="3">
        <v>5975.42073981158</v>
      </c>
      <c r="T1184" s="3">
        <v>6205.64952045027</v>
      </c>
      <c r="U1184" s="3">
        <v>6430.98895023441</v>
      </c>
      <c r="V1184" s="3">
        <v>6657.36171537999</v>
      </c>
      <c r="W1184" s="3">
        <v>6890.05099652776</v>
      </c>
      <c r="X1184" s="3"/>
      <c r="Y1184" s="3"/>
      <c r="Z1184" s="3"/>
      <c r="AA1184" s="3"/>
      <c r="AB1184" s="3"/>
      <c r="AC1184" s="3"/>
      <c r="AD1184" s="3"/>
      <c r="AE1184" s="3"/>
    </row>
    <row r="1185" spans="1:31">
      <c r="A1185" t="s">
        <v>70</v>
      </c>
      <c r="B1185" t="s">
        <v>73</v>
      </c>
      <c r="C1185" t="s">
        <v>47</v>
      </c>
      <c r="D1185" t="s">
        <v>25</v>
      </c>
      <c r="E1185" s="3"/>
      <c r="F1185" s="3">
        <v>1608.60746683224</v>
      </c>
      <c r="G1185" s="3">
        <v>1690.85322036478</v>
      </c>
      <c r="H1185" s="3">
        <v>2167.57027533309</v>
      </c>
      <c r="I1185" s="3">
        <v>2598.75183145352</v>
      </c>
      <c r="J1185" s="3">
        <v>2938.61073308679</v>
      </c>
      <c r="K1185" s="3">
        <v>3145.9974997487</v>
      </c>
      <c r="L1185" s="3">
        <v>3291.65645058727</v>
      </c>
      <c r="M1185" s="3">
        <v>3396.35286598664</v>
      </c>
      <c r="N1185" s="3">
        <v>3458.02316025767</v>
      </c>
      <c r="O1185" s="3">
        <v>3501.30093817737</v>
      </c>
      <c r="P1185" s="3">
        <v>3525.07890986378</v>
      </c>
      <c r="Q1185" s="3">
        <v>3513.42360532684</v>
      </c>
      <c r="R1185" s="3">
        <v>3473.83439694905</v>
      </c>
      <c r="S1185" s="3">
        <v>3422.0290488993</v>
      </c>
      <c r="T1185" s="3">
        <v>3371.28784956729</v>
      </c>
      <c r="U1185" s="3">
        <v>3328.39834212568</v>
      </c>
      <c r="V1185" s="3">
        <v>3291.23941933302</v>
      </c>
      <c r="W1185" s="3">
        <v>3256.16565281162</v>
      </c>
      <c r="X1185" s="3"/>
      <c r="Y1185" s="3"/>
      <c r="Z1185" s="3"/>
      <c r="AA1185" s="3"/>
      <c r="AB1185" s="3"/>
      <c r="AC1185" s="3"/>
      <c r="AD1185" s="3"/>
      <c r="AE1185" s="3"/>
    </row>
    <row r="1186" spans="1:31">
      <c r="A1186" t="s">
        <v>70</v>
      </c>
      <c r="B1186" t="s">
        <v>73</v>
      </c>
      <c r="C1186" t="s">
        <v>47</v>
      </c>
      <c r="D1186" t="s">
        <v>27</v>
      </c>
      <c r="E1186" s="3"/>
      <c r="F1186" s="3">
        <v>9094.93899044272</v>
      </c>
      <c r="G1186" s="3">
        <v>9559.94995553195</v>
      </c>
      <c r="H1186" s="3">
        <v>12255.270361559</v>
      </c>
      <c r="I1186" s="3">
        <v>14693.1366698896</v>
      </c>
      <c r="J1186" s="3">
        <v>16614.6719352956</v>
      </c>
      <c r="K1186" s="3">
        <v>17787.2202599217</v>
      </c>
      <c r="L1186" s="3">
        <v>18610.7644113719</v>
      </c>
      <c r="M1186" s="3">
        <v>19202.7096374191</v>
      </c>
      <c r="N1186" s="3">
        <v>19551.3885883021</v>
      </c>
      <c r="O1186" s="3">
        <v>19796.0777109983</v>
      </c>
      <c r="P1186" s="3">
        <v>19930.5164763673</v>
      </c>
      <c r="Q1186" s="3">
        <v>19864.6183092481</v>
      </c>
      <c r="R1186" s="3">
        <v>19640.7840660906</v>
      </c>
      <c r="S1186" s="3">
        <v>19347.8807384571</v>
      </c>
      <c r="T1186" s="3">
        <v>19060.9940232442</v>
      </c>
      <c r="U1186" s="3">
        <v>18818.5001510258</v>
      </c>
      <c r="V1186" s="3">
        <v>18608.4065497476</v>
      </c>
      <c r="W1186" s="3">
        <v>18410.1022565906</v>
      </c>
      <c r="X1186" s="3"/>
      <c r="Y1186" s="3"/>
      <c r="Z1186" s="3"/>
      <c r="AA1186" s="3"/>
      <c r="AB1186" s="3"/>
      <c r="AC1186" s="3"/>
      <c r="AD1186" s="3"/>
      <c r="AE1186" s="3"/>
    </row>
    <row r="1187" spans="1:31">
      <c r="A1187" t="s">
        <v>70</v>
      </c>
      <c r="B1187" t="s">
        <v>73</v>
      </c>
      <c r="C1187" t="s">
        <v>47</v>
      </c>
      <c r="D1187" t="s">
        <v>29</v>
      </c>
      <c r="E1187" s="3"/>
      <c r="F1187" s="3">
        <v>2675.21933448957</v>
      </c>
      <c r="G1187" s="3">
        <v>2811.99939710061</v>
      </c>
      <c r="H1187" s="3">
        <v>3604.81101138686</v>
      </c>
      <c r="I1187" s="3">
        <v>4321.89411549566</v>
      </c>
      <c r="J1187" s="3">
        <v>4887.1016775606</v>
      </c>
      <c r="K1187" s="3">
        <v>5231.99942255477</v>
      </c>
      <c r="L1187" s="3">
        <v>5474.23977612728</v>
      </c>
      <c r="M1187" s="3">
        <v>5648.35675649895</v>
      </c>
      <c r="N1187" s="3">
        <v>5750.91848582027</v>
      </c>
      <c r="O1187" s="3">
        <v>5822.89225855958</v>
      </c>
      <c r="P1187" s="3">
        <v>5862.43657928543</v>
      </c>
      <c r="Q1187" s="3">
        <v>5843.05304620511</v>
      </c>
      <c r="R1187" s="3">
        <v>5777.21360564977</v>
      </c>
      <c r="S1187" s="3">
        <v>5691.05792653584</v>
      </c>
      <c r="T1187" s="3">
        <v>5606.67199627811</v>
      </c>
      <c r="U1187" s="3">
        <v>5535.34394271606</v>
      </c>
      <c r="V1187" s="3">
        <v>5473.54622589985</v>
      </c>
      <c r="W1187" s="3">
        <v>5415.21626022078</v>
      </c>
      <c r="X1187" s="3"/>
      <c r="Y1187" s="3"/>
      <c r="Z1187" s="3"/>
      <c r="AA1187" s="3"/>
      <c r="AB1187" s="3"/>
      <c r="AC1187" s="3"/>
      <c r="AD1187" s="3"/>
      <c r="AE1187" s="3"/>
    </row>
    <row r="1188" spans="1:31">
      <c r="A1188" t="s">
        <v>70</v>
      </c>
      <c r="B1188" t="s">
        <v>73</v>
      </c>
      <c r="C1188" t="s">
        <v>47</v>
      </c>
      <c r="D1188" t="s">
        <v>35</v>
      </c>
      <c r="E1188" s="3"/>
      <c r="F1188" s="3">
        <v>11668.693542725</v>
      </c>
      <c r="G1188" s="3">
        <v>12265.2968241033</v>
      </c>
      <c r="H1188" s="3">
        <v>15723.3593631079</v>
      </c>
      <c r="I1188" s="3">
        <v>18851.1114986569</v>
      </c>
      <c r="J1188" s="3">
        <v>21316.4173316176</v>
      </c>
      <c r="K1188" s="3">
        <v>22820.7822403296</v>
      </c>
      <c r="L1188" s="3">
        <v>23877.3791380409</v>
      </c>
      <c r="M1188" s="3">
        <v>24636.8374965942</v>
      </c>
      <c r="N1188" s="3">
        <v>25084.1882514402</v>
      </c>
      <c r="O1188" s="3">
        <v>25398.1213508244</v>
      </c>
      <c r="P1188" s="3">
        <v>25570.6046137689</v>
      </c>
      <c r="Q1188" s="3">
        <v>25486.0580854251</v>
      </c>
      <c r="R1188" s="3">
        <v>25198.8815369604</v>
      </c>
      <c r="S1188" s="3">
        <v>24823.0902126436</v>
      </c>
      <c r="T1188" s="3">
        <v>24455.0181271885</v>
      </c>
      <c r="U1188" s="3">
        <v>24143.9015068485</v>
      </c>
      <c r="V1188" s="3">
        <v>23874.3540309194</v>
      </c>
      <c r="W1188" s="3">
        <v>23619.9320905977</v>
      </c>
      <c r="X1188" s="3"/>
      <c r="Y1188" s="3"/>
      <c r="Z1188" s="3"/>
      <c r="AA1188" s="3"/>
      <c r="AB1188" s="3"/>
      <c r="AC1188" s="3"/>
      <c r="AD1188" s="3"/>
      <c r="AE1188" s="3"/>
    </row>
    <row r="1189" spans="1:31">
      <c r="A1189" t="s">
        <v>70</v>
      </c>
      <c r="B1189" t="s">
        <v>73</v>
      </c>
      <c r="C1189" t="s">
        <v>44</v>
      </c>
      <c r="D1189" t="s">
        <v>25</v>
      </c>
      <c r="E1189" s="3"/>
      <c r="F1189" s="3">
        <v>5.48054883244287</v>
      </c>
      <c r="G1189" s="3">
        <v>5.54852269802198</v>
      </c>
      <c r="H1189" s="3">
        <v>6.99094000470285</v>
      </c>
      <c r="I1189" s="3">
        <v>7.90349495833077</v>
      </c>
      <c r="J1189" s="3">
        <v>8.4083951280141</v>
      </c>
      <c r="K1189" s="3">
        <v>8.60984999511685</v>
      </c>
      <c r="L1189" s="3">
        <v>8.63747903305849</v>
      </c>
      <c r="M1189" s="3">
        <v>8.60688141197415</v>
      </c>
      <c r="N1189" s="3">
        <v>8.5526546141031</v>
      </c>
      <c r="O1189" s="3">
        <v>8.49047543298826</v>
      </c>
      <c r="P1189" s="3">
        <v>8.41755657918156</v>
      </c>
      <c r="Q1189" s="3">
        <v>8.33149782650626</v>
      </c>
      <c r="R1189" s="3">
        <v>8.24066157302456</v>
      </c>
      <c r="S1189" s="3">
        <v>8.15112836896952</v>
      </c>
      <c r="T1189" s="3">
        <v>8.07298814047553</v>
      </c>
      <c r="U1189" s="3">
        <v>8.00853862535594</v>
      </c>
      <c r="V1189" s="3">
        <v>7.95436534885799</v>
      </c>
      <c r="W1189" s="3">
        <v>7.90429429129098</v>
      </c>
      <c r="X1189" s="3"/>
      <c r="Y1189" s="3"/>
      <c r="Z1189" s="3"/>
      <c r="AA1189" s="3"/>
      <c r="AB1189" s="3"/>
      <c r="AC1189" s="3"/>
      <c r="AD1189" s="3"/>
      <c r="AE1189" s="3"/>
    </row>
    <row r="1190" spans="1:23">
      <c r="A1190" t="s">
        <v>70</v>
      </c>
      <c r="B1190" t="s">
        <v>73</v>
      </c>
      <c r="C1190" t="s">
        <v>44</v>
      </c>
      <c r="D1190" t="s">
        <v>27</v>
      </c>
      <c r="F1190">
        <v>50.4745974108442</v>
      </c>
      <c r="G1190">
        <v>51.2036967814478</v>
      </c>
      <c r="H1190">
        <v>64.0045551779269</v>
      </c>
      <c r="I1190">
        <v>72.7524184405042</v>
      </c>
      <c r="J1190">
        <v>77.9076772136908</v>
      </c>
      <c r="K1190">
        <v>80.3592642937939</v>
      </c>
      <c r="L1190">
        <v>81.1635989981143</v>
      </c>
      <c r="M1190">
        <v>81.4564933811961</v>
      </c>
      <c r="N1190">
        <v>81.5151436591711</v>
      </c>
      <c r="O1190">
        <v>81.4748523460628</v>
      </c>
      <c r="P1190">
        <v>81.2776208009341</v>
      </c>
      <c r="Q1190">
        <v>80.9145543496888</v>
      </c>
      <c r="R1190">
        <v>80.4693100677049</v>
      </c>
      <c r="S1190">
        <v>80.0128870295924</v>
      </c>
      <c r="T1190">
        <v>79.6518677957575</v>
      </c>
      <c r="U1190">
        <v>79.4131083339877</v>
      </c>
      <c r="V1190">
        <v>79.2575929747708</v>
      </c>
      <c r="W1190">
        <v>79.1153034364772</v>
      </c>
    </row>
    <row r="1191" spans="1:23">
      <c r="A1191" t="s">
        <v>70</v>
      </c>
      <c r="B1191" t="s">
        <v>73</v>
      </c>
      <c r="C1191" t="s">
        <v>44</v>
      </c>
      <c r="D1191" t="s">
        <v>29</v>
      </c>
      <c r="F1191">
        <v>8.38231749252173</v>
      </c>
      <c r="G1191">
        <v>8.51664742096164</v>
      </c>
      <c r="H1191">
        <v>10.852036089008</v>
      </c>
      <c r="I1191">
        <v>12.6990594900284</v>
      </c>
      <c r="J1191">
        <v>14.0024546984959</v>
      </c>
      <c r="K1191">
        <v>14.8689381543976</v>
      </c>
      <c r="L1191">
        <v>15.4455947274033</v>
      </c>
      <c r="M1191">
        <v>15.9362758324242</v>
      </c>
      <c r="N1191">
        <v>16.3842408769038</v>
      </c>
      <c r="O1191">
        <v>16.8128997004123</v>
      </c>
      <c r="P1191">
        <v>17.2066701963542</v>
      </c>
      <c r="Q1191">
        <v>17.5631561564661</v>
      </c>
      <c r="R1191">
        <v>17.8992404111758</v>
      </c>
      <c r="S1191">
        <v>18.2309492906136</v>
      </c>
      <c r="T1191">
        <v>18.58357682355</v>
      </c>
      <c r="U1191">
        <v>18.9653921728419</v>
      </c>
      <c r="V1191">
        <v>19.3690175214738</v>
      </c>
      <c r="W1191">
        <v>19.7788258591193</v>
      </c>
    </row>
    <row r="1192" spans="1:23">
      <c r="A1192" t="s">
        <v>70</v>
      </c>
      <c r="B1192" t="s">
        <v>73</v>
      </c>
      <c r="C1192" t="s">
        <v>44</v>
      </c>
      <c r="D1192" t="s">
        <v>35</v>
      </c>
      <c r="F1192">
        <v>123.749753756713</v>
      </c>
      <c r="G1192">
        <v>125.38708052053</v>
      </c>
      <c r="H1192">
        <v>156.60410481737</v>
      </c>
      <c r="I1192">
        <v>176.445686601165</v>
      </c>
      <c r="J1192">
        <v>187.168927658295</v>
      </c>
      <c r="K1192">
        <v>191.162885711089</v>
      </c>
      <c r="L1192">
        <v>191.240921968827</v>
      </c>
      <c r="M1192">
        <v>190.07262520683</v>
      </c>
      <c r="N1192">
        <v>188.384201726726</v>
      </c>
      <c r="O1192">
        <v>186.510672220949</v>
      </c>
      <c r="P1192">
        <v>184.352822619884</v>
      </c>
      <c r="Q1192">
        <v>181.876947823805</v>
      </c>
      <c r="R1192">
        <v>179.270028359271</v>
      </c>
      <c r="S1192">
        <v>176.678684601438</v>
      </c>
      <c r="T1192">
        <v>174.328444063767</v>
      </c>
      <c r="U1192">
        <v>172.268253040656</v>
      </c>
      <c r="V1192">
        <v>170.409741676371</v>
      </c>
      <c r="W1192">
        <v>168.601102272232</v>
      </c>
    </row>
    <row r="1193" spans="1:23">
      <c r="A1193" t="s">
        <v>70</v>
      </c>
      <c r="B1193" t="s">
        <v>73</v>
      </c>
      <c r="C1193" t="s">
        <v>59</v>
      </c>
      <c r="D1193" t="s">
        <v>25</v>
      </c>
      <c r="F1193">
        <v>12.9128035235683</v>
      </c>
      <c r="G1193">
        <v>13.1137406643732</v>
      </c>
      <c r="H1193">
        <v>14.494380580855</v>
      </c>
      <c r="I1193">
        <v>15.795988967574</v>
      </c>
      <c r="J1193">
        <v>16.7246497862659</v>
      </c>
      <c r="K1193">
        <v>17.3345569493072</v>
      </c>
      <c r="L1193">
        <v>17.6461144920448</v>
      </c>
      <c r="M1193">
        <v>17.8347487388401</v>
      </c>
      <c r="N1193">
        <v>18.0004697806182</v>
      </c>
      <c r="O1193">
        <v>18.1128776825364</v>
      </c>
      <c r="P1193">
        <v>18.1960015710786</v>
      </c>
      <c r="Q1193">
        <v>18.2431442612777</v>
      </c>
      <c r="R1193">
        <v>18.2604819867872</v>
      </c>
      <c r="S1193">
        <v>18.2620977301448</v>
      </c>
      <c r="T1193">
        <v>18.2615421748865</v>
      </c>
      <c r="U1193">
        <v>18.266188773339</v>
      </c>
      <c r="V1193">
        <v>18.2638918143911</v>
      </c>
      <c r="W1193">
        <v>18.2218662238462</v>
      </c>
    </row>
    <row r="1194" spans="1:23">
      <c r="A1194" t="s">
        <v>70</v>
      </c>
      <c r="B1194" t="s">
        <v>73</v>
      </c>
      <c r="C1194" t="s">
        <v>59</v>
      </c>
      <c r="D1194" t="s">
        <v>27</v>
      </c>
      <c r="F1194">
        <v>194.857105919944</v>
      </c>
      <c r="G1194">
        <v>197.8927744323</v>
      </c>
      <c r="H1194">
        <v>218.4255440375</v>
      </c>
      <c r="I1194">
        <v>237.74217765134</v>
      </c>
      <c r="J1194">
        <v>251.35509321657</v>
      </c>
      <c r="K1194">
        <v>260.136300339781</v>
      </c>
      <c r="L1194">
        <v>264.509236397298</v>
      </c>
      <c r="M1194">
        <v>267.071707631313</v>
      </c>
      <c r="N1194">
        <v>269.407036583962</v>
      </c>
      <c r="O1194">
        <v>271.029621238179</v>
      </c>
      <c r="P1194">
        <v>272.277784314958</v>
      </c>
      <c r="Q1194">
        <v>273.020248756181</v>
      </c>
      <c r="R1194">
        <v>273.354128840642</v>
      </c>
      <c r="S1194">
        <v>273.472158204314</v>
      </c>
      <c r="T1194">
        <v>273.561309829084</v>
      </c>
      <c r="U1194">
        <v>273.719811872604</v>
      </c>
      <c r="V1194">
        <v>273.755677249576</v>
      </c>
      <c r="W1194">
        <v>273.165695647376</v>
      </c>
    </row>
    <row r="1195" spans="1:23">
      <c r="A1195" t="s">
        <v>70</v>
      </c>
      <c r="B1195" t="s">
        <v>73</v>
      </c>
      <c r="C1195" t="s">
        <v>59</v>
      </c>
      <c r="D1195" t="s">
        <v>29</v>
      </c>
      <c r="F1195">
        <v>43.300178363689</v>
      </c>
      <c r="G1195">
        <v>43.9751737661408</v>
      </c>
      <c r="H1195">
        <v>48.8827206809628</v>
      </c>
      <c r="I1195">
        <v>53.5891943012891</v>
      </c>
      <c r="J1195">
        <v>57.0630299268904</v>
      </c>
      <c r="K1195">
        <v>59.4810303424068</v>
      </c>
      <c r="L1195">
        <v>60.9259666177661</v>
      </c>
      <c r="M1195">
        <v>61.9733043514113</v>
      </c>
      <c r="N1195">
        <v>62.9887619508406</v>
      </c>
      <c r="O1195">
        <v>63.8521556814027</v>
      </c>
      <c r="P1195">
        <v>64.6368498637211</v>
      </c>
      <c r="Q1195">
        <v>65.3065204226069</v>
      </c>
      <c r="R1195">
        <v>65.8812658724012</v>
      </c>
      <c r="S1195">
        <v>66.4042590177375</v>
      </c>
      <c r="T1195">
        <v>66.9192557137554</v>
      </c>
      <c r="U1195">
        <v>67.450034012615</v>
      </c>
      <c r="V1195">
        <v>67.9494345958808</v>
      </c>
      <c r="W1195">
        <v>68.2914239118439</v>
      </c>
    </row>
    <row r="1196" spans="1:23">
      <c r="A1196" t="s">
        <v>70</v>
      </c>
      <c r="B1196" t="s">
        <v>73</v>
      </c>
      <c r="C1196" t="s">
        <v>59</v>
      </c>
      <c r="D1196" t="s">
        <v>35</v>
      </c>
      <c r="F1196">
        <v>347.481290556487</v>
      </c>
      <c r="G1196">
        <v>352.892484903327</v>
      </c>
      <c r="H1196">
        <v>389.698075381645</v>
      </c>
      <c r="I1196">
        <v>424.349833381086</v>
      </c>
      <c r="J1196">
        <v>448.878256997164</v>
      </c>
      <c r="K1196">
        <v>464.804142710912</v>
      </c>
      <c r="L1196">
        <v>472.809649110658</v>
      </c>
      <c r="M1196">
        <v>477.558543629847</v>
      </c>
      <c r="N1196">
        <v>481.827493635419</v>
      </c>
      <c r="O1196">
        <v>484.767501079285</v>
      </c>
      <c r="P1196">
        <v>486.997214113963</v>
      </c>
      <c r="Q1196">
        <v>488.301606982542</v>
      </c>
      <c r="R1196">
        <v>488.851389172571</v>
      </c>
      <c r="S1196">
        <v>489.002744065542</v>
      </c>
      <c r="T1196">
        <v>489.100147996029</v>
      </c>
      <c r="U1196">
        <v>489.326999354057</v>
      </c>
      <c r="V1196">
        <v>489.346430936033</v>
      </c>
      <c r="W1196">
        <v>488.266438128778</v>
      </c>
    </row>
    <row r="1197" spans="1:23">
      <c r="A1197" t="s">
        <v>70</v>
      </c>
      <c r="B1197" t="s">
        <v>73</v>
      </c>
      <c r="C1197" t="s">
        <v>52</v>
      </c>
      <c r="D1197" t="s">
        <v>25</v>
      </c>
      <c r="F1197">
        <v>49.293166172866</v>
      </c>
      <c r="G1197">
        <v>49.2032781663617</v>
      </c>
      <c r="H1197">
        <v>55.1809036192115</v>
      </c>
      <c r="I1197">
        <v>59.5053491636476</v>
      </c>
      <c r="J1197">
        <v>62.5877191673541</v>
      </c>
      <c r="K1197">
        <v>65.0077949232994</v>
      </c>
      <c r="L1197">
        <v>66.948857419563</v>
      </c>
      <c r="M1197">
        <v>68.7243463538863</v>
      </c>
      <c r="N1197">
        <v>70.4728177720386</v>
      </c>
      <c r="O1197">
        <v>72.1583091693866</v>
      </c>
      <c r="P1197">
        <v>73.7359130528353</v>
      </c>
      <c r="Q1197">
        <v>75.1718575271709</v>
      </c>
      <c r="R1197">
        <v>76.5966664036251</v>
      </c>
      <c r="S1197">
        <v>78.1007023207431</v>
      </c>
      <c r="T1197">
        <v>79.7317935841791</v>
      </c>
      <c r="U1197">
        <v>81.4610971699127</v>
      </c>
      <c r="V1197">
        <v>83.1820034195391</v>
      </c>
      <c r="W1197">
        <v>84.7984906201799</v>
      </c>
    </row>
    <row r="1198" spans="1:23">
      <c r="A1198" t="s">
        <v>70</v>
      </c>
      <c r="B1198" t="s">
        <v>73</v>
      </c>
      <c r="C1198" t="s">
        <v>52</v>
      </c>
      <c r="D1198" t="s">
        <v>27</v>
      </c>
      <c r="F1198">
        <v>530.941806076708</v>
      </c>
      <c r="G1198">
        <v>529.973613034478</v>
      </c>
      <c r="H1198">
        <v>613.888722048853</v>
      </c>
      <c r="I1198">
        <v>683.058252341455</v>
      </c>
      <c r="J1198">
        <v>740.59147504292</v>
      </c>
      <c r="K1198">
        <v>792.23527683118</v>
      </c>
      <c r="L1198">
        <v>839.584935456795</v>
      </c>
      <c r="M1198">
        <v>886.173539638733</v>
      </c>
      <c r="N1198">
        <v>933.660954621125</v>
      </c>
      <c r="O1198">
        <v>981.529316558039</v>
      </c>
      <c r="P1198">
        <v>1029.08501108361</v>
      </c>
      <c r="Q1198">
        <v>1075.73020315354</v>
      </c>
      <c r="R1198">
        <v>1123.22851227539</v>
      </c>
      <c r="S1198">
        <v>1172.92519153991</v>
      </c>
      <c r="T1198">
        <v>1225.63957862865</v>
      </c>
      <c r="U1198">
        <v>1281.05299095714</v>
      </c>
      <c r="V1198">
        <v>1337.55543671145</v>
      </c>
      <c r="W1198">
        <v>1393.56</v>
      </c>
    </row>
    <row r="1199" spans="1:23">
      <c r="A1199" t="s">
        <v>70</v>
      </c>
      <c r="B1199" t="s">
        <v>73</v>
      </c>
      <c r="C1199" t="s">
        <v>52</v>
      </c>
      <c r="D1199" t="s">
        <v>29</v>
      </c>
      <c r="F1199">
        <v>56.3091949163019</v>
      </c>
      <c r="G1199">
        <v>56.2065129083915</v>
      </c>
      <c r="H1199">
        <v>70.6290319200403</v>
      </c>
      <c r="I1199">
        <v>84.732277462257</v>
      </c>
      <c r="J1199">
        <v>98.5319445904065</v>
      </c>
      <c r="K1199">
        <v>112.530269943111</v>
      </c>
      <c r="L1199">
        <v>126.809247822356</v>
      </c>
      <c r="M1199">
        <v>141.818397208626</v>
      </c>
      <c r="N1199">
        <v>157.817746386414</v>
      </c>
      <c r="O1199">
        <v>174.739359842351</v>
      </c>
      <c r="P1199">
        <v>192.463796525029</v>
      </c>
      <c r="Q1199">
        <v>210.86542958928</v>
      </c>
      <c r="R1199">
        <v>230.281257389421</v>
      </c>
      <c r="S1199">
        <v>251.022208000438</v>
      </c>
      <c r="T1199">
        <v>273.330335419161</v>
      </c>
      <c r="U1199">
        <v>297.213149901768</v>
      </c>
      <c r="V1199">
        <v>322.355483549791</v>
      </c>
      <c r="W1199">
        <v>348.39</v>
      </c>
    </row>
    <row r="1200" spans="1:23">
      <c r="A1200" t="s">
        <v>70</v>
      </c>
      <c r="B1200" t="s">
        <v>73</v>
      </c>
      <c r="C1200" t="s">
        <v>52</v>
      </c>
      <c r="D1200" t="s">
        <v>35</v>
      </c>
      <c r="F1200">
        <v>2120.00902775043</v>
      </c>
      <c r="G1200">
        <v>2116.14310879916</v>
      </c>
      <c r="H1200">
        <v>2353.70037433194</v>
      </c>
      <c r="I1200">
        <v>2517.0963984949</v>
      </c>
      <c r="J1200">
        <v>2625.33080578973</v>
      </c>
      <c r="K1200">
        <v>2703.83692824552</v>
      </c>
      <c r="L1200">
        <v>2760.87620712364</v>
      </c>
      <c r="M1200">
        <v>2809.77211400738</v>
      </c>
      <c r="N1200">
        <v>2856.31622760684</v>
      </c>
      <c r="O1200">
        <v>2899.09237427257</v>
      </c>
      <c r="P1200">
        <v>2936.37907586355</v>
      </c>
      <c r="Q1200">
        <v>2966.95793931929</v>
      </c>
      <c r="R1200">
        <v>2996.08482132099</v>
      </c>
      <c r="S1200">
        <v>3027.27410613935</v>
      </c>
      <c r="T1200">
        <v>3062.27862778717</v>
      </c>
      <c r="U1200">
        <v>3099.86591187295</v>
      </c>
      <c r="V1200">
        <v>3135.91255986901</v>
      </c>
      <c r="W1200">
        <v>3166.84150937982</v>
      </c>
    </row>
    <row r="1201" spans="1:23">
      <c r="A1201" t="s">
        <v>70</v>
      </c>
      <c r="B1201" t="s">
        <v>73</v>
      </c>
      <c r="C1201" t="s">
        <v>57</v>
      </c>
      <c r="D1201" t="s">
        <v>25</v>
      </c>
      <c r="F1201">
        <v>33.9305273082784</v>
      </c>
      <c r="G1201">
        <v>34.1235072751477</v>
      </c>
      <c r="H1201">
        <v>36.491680557446</v>
      </c>
      <c r="I1201">
        <v>38.3138708964217</v>
      </c>
      <c r="J1201">
        <v>39.576168442159</v>
      </c>
      <c r="K1201">
        <v>40.5371427973881</v>
      </c>
      <c r="L1201">
        <v>41.1106040945321</v>
      </c>
      <c r="M1201">
        <v>41.3333323661907</v>
      </c>
      <c r="N1201">
        <v>41.3269321284994</v>
      </c>
      <c r="O1201">
        <v>41.2084850629583</v>
      </c>
      <c r="P1201">
        <v>41.0867098738178</v>
      </c>
      <c r="Q1201">
        <v>40.9656173766976</v>
      </c>
      <c r="R1201">
        <v>40.8142304211718</v>
      </c>
      <c r="S1201">
        <v>40.5646211512095</v>
      </c>
      <c r="T1201">
        <v>40.2111573576425</v>
      </c>
      <c r="U1201">
        <v>39.7966779647513</v>
      </c>
      <c r="V1201">
        <v>39.3580483416382</v>
      </c>
      <c r="W1201">
        <v>38.9020954085071</v>
      </c>
    </row>
    <row r="1202" spans="1:23">
      <c r="A1202" t="s">
        <v>70</v>
      </c>
      <c r="B1202" t="s">
        <v>73</v>
      </c>
      <c r="C1202" t="s">
        <v>57</v>
      </c>
      <c r="D1202" t="s">
        <v>27</v>
      </c>
      <c r="F1202">
        <v>1212.26728201679</v>
      </c>
      <c r="G1202">
        <v>1219.16205549894</v>
      </c>
      <c r="H1202">
        <v>1303.77196922628</v>
      </c>
      <c r="I1202">
        <v>1368.87504615395</v>
      </c>
      <c r="J1202">
        <v>1413.97431622907</v>
      </c>
      <c r="K1202">
        <v>1448.30793442242</v>
      </c>
      <c r="L1202">
        <v>1468.79651574373</v>
      </c>
      <c r="M1202">
        <v>1476.75413438192</v>
      </c>
      <c r="N1202">
        <v>1476.52546717967</v>
      </c>
      <c r="O1202">
        <v>1472.29359949009</v>
      </c>
      <c r="P1202">
        <v>1467.94282485534</v>
      </c>
      <c r="Q1202">
        <v>1463.61644138883</v>
      </c>
      <c r="R1202">
        <v>1458.20769983169</v>
      </c>
      <c r="S1202">
        <v>1449.28967894407</v>
      </c>
      <c r="T1202">
        <v>1436.66115158798</v>
      </c>
      <c r="U1202">
        <v>1421.85266357048</v>
      </c>
      <c r="V1202">
        <v>1406.1813379765</v>
      </c>
      <c r="W1202">
        <v>1389.89108648844</v>
      </c>
    </row>
    <row r="1203" spans="1:23">
      <c r="A1203" t="s">
        <v>70</v>
      </c>
      <c r="B1203" t="s">
        <v>73</v>
      </c>
      <c r="C1203" t="s">
        <v>57</v>
      </c>
      <c r="D1203" t="s">
        <v>29</v>
      </c>
      <c r="F1203">
        <v>250.624235655672</v>
      </c>
      <c r="G1203">
        <v>252.049661681447</v>
      </c>
      <c r="H1203">
        <v>273.066988959202</v>
      </c>
      <c r="I1203">
        <v>290.403515455884</v>
      </c>
      <c r="J1203">
        <v>303.794241966849</v>
      </c>
      <c r="K1203">
        <v>315.086720279735</v>
      </c>
      <c r="L1203">
        <v>323.51536600405</v>
      </c>
      <c r="M1203">
        <v>329.260868126415</v>
      </c>
      <c r="N1203">
        <v>333.202032192918</v>
      </c>
      <c r="O1203">
        <v>336.227748687106</v>
      </c>
      <c r="P1203">
        <v>339.203105121509</v>
      </c>
      <c r="Q1203">
        <v>342.160636893008</v>
      </c>
      <c r="R1203">
        <v>344.838816368028</v>
      </c>
      <c r="S1203">
        <v>346.648381080187</v>
      </c>
      <c r="T1203">
        <v>347.512191856669</v>
      </c>
      <c r="U1203">
        <v>347.774511948733</v>
      </c>
      <c r="V1203">
        <v>347.743378789762</v>
      </c>
      <c r="W1203">
        <v>347.472771622111</v>
      </c>
    </row>
    <row r="1204" spans="1:23">
      <c r="A1204" t="s">
        <v>70</v>
      </c>
      <c r="B1204" t="s">
        <v>73</v>
      </c>
      <c r="C1204" t="s">
        <v>57</v>
      </c>
      <c r="D1204" t="s">
        <v>35</v>
      </c>
      <c r="F1204">
        <v>2729.88819067493</v>
      </c>
      <c r="G1204">
        <v>2745.41443722592</v>
      </c>
      <c r="H1204">
        <v>2935.94635021628</v>
      </c>
      <c r="I1204">
        <v>3082.55108294963</v>
      </c>
      <c r="J1204">
        <v>3184.10951532877</v>
      </c>
      <c r="K1204">
        <v>3261.42492278019</v>
      </c>
      <c r="L1204">
        <v>3307.56288016174</v>
      </c>
      <c r="M1204">
        <v>3325.48253325189</v>
      </c>
      <c r="N1204">
        <v>3324.96760069183</v>
      </c>
      <c r="O1204">
        <v>3315.43791544695</v>
      </c>
      <c r="P1204">
        <v>3305.64046527084</v>
      </c>
      <c r="Q1204">
        <v>3295.89794123447</v>
      </c>
      <c r="R1204">
        <v>3283.71806974714</v>
      </c>
      <c r="S1204">
        <v>3263.63569990472</v>
      </c>
      <c r="T1204">
        <v>3235.19769105437</v>
      </c>
      <c r="U1204">
        <v>3201.85065846477</v>
      </c>
      <c r="V1204">
        <v>3166.56061368186</v>
      </c>
      <c r="W1204">
        <v>3129.87681810305</v>
      </c>
    </row>
    <row r="1205" spans="1:23">
      <c r="A1205" t="s">
        <v>70</v>
      </c>
      <c r="B1205" t="s">
        <v>73</v>
      </c>
      <c r="C1205" t="s">
        <v>46</v>
      </c>
      <c r="D1205" t="s">
        <v>25</v>
      </c>
      <c r="F1205">
        <v>12.6488646545188</v>
      </c>
      <c r="G1205">
        <v>12.5461886085804</v>
      </c>
      <c r="H1205">
        <v>15.3981885028439</v>
      </c>
      <c r="I1205">
        <v>17.0449691917403</v>
      </c>
      <c r="J1205">
        <v>18.1293538261247</v>
      </c>
      <c r="K1205">
        <v>19.0838139857115</v>
      </c>
      <c r="L1205">
        <v>19.8121696871599</v>
      </c>
      <c r="M1205">
        <v>20.3675596875469</v>
      </c>
      <c r="N1205">
        <v>20.8258442665411</v>
      </c>
      <c r="O1205">
        <v>21.1660015415139</v>
      </c>
      <c r="P1205">
        <v>21.369340346099</v>
      </c>
      <c r="Q1205">
        <v>21.4073819025447</v>
      </c>
      <c r="R1205">
        <v>21.3340687484951</v>
      </c>
      <c r="S1205">
        <v>21.2041057175314</v>
      </c>
      <c r="T1205">
        <v>21.064742401735</v>
      </c>
      <c r="U1205">
        <v>20.9198076548226</v>
      </c>
      <c r="V1205">
        <v>20.7460412872411</v>
      </c>
      <c r="W1205">
        <v>20.51663486725</v>
      </c>
    </row>
    <row r="1206" spans="1:23">
      <c r="A1206" t="s">
        <v>70</v>
      </c>
      <c r="B1206" t="s">
        <v>73</v>
      </c>
      <c r="C1206" t="s">
        <v>46</v>
      </c>
      <c r="D1206" t="s">
        <v>27</v>
      </c>
      <c r="F1206">
        <v>55.8052968230239</v>
      </c>
      <c r="G1206">
        <v>55.4253418172426</v>
      </c>
      <c r="H1206">
        <v>70.8782352623953</v>
      </c>
      <c r="I1206">
        <v>81.7486572534633</v>
      </c>
      <c r="J1206">
        <v>90.4855445389174</v>
      </c>
      <c r="K1206">
        <v>98.9092134593167</v>
      </c>
      <c r="L1206">
        <v>106.464677398023</v>
      </c>
      <c r="M1206">
        <v>113.337631660506</v>
      </c>
      <c r="N1206">
        <v>119.870030730118</v>
      </c>
      <c r="O1206">
        <v>125.901260159564</v>
      </c>
      <c r="P1206">
        <v>131.255695647734</v>
      </c>
      <c r="Q1206">
        <v>135.663556815797</v>
      </c>
      <c r="R1206">
        <v>139.363433485281</v>
      </c>
      <c r="S1206">
        <v>142.651576045518</v>
      </c>
      <c r="T1206">
        <v>145.83279099423</v>
      </c>
      <c r="U1206">
        <v>148.956526313848</v>
      </c>
      <c r="V1206">
        <v>151.871846042405</v>
      </c>
      <c r="W1206">
        <v>154.36338</v>
      </c>
    </row>
    <row r="1207" spans="1:23">
      <c r="A1207" t="s">
        <v>70</v>
      </c>
      <c r="B1207" t="s">
        <v>73</v>
      </c>
      <c r="C1207" t="s">
        <v>46</v>
      </c>
      <c r="D1207" t="s">
        <v>29</v>
      </c>
      <c r="F1207">
        <v>5.63348090258156</v>
      </c>
      <c r="G1207">
        <v>5.58561978911482</v>
      </c>
      <c r="H1207">
        <v>7.80062247297566</v>
      </c>
      <c r="I1207">
        <v>9.74237980747885</v>
      </c>
      <c r="J1207">
        <v>11.6100476836804</v>
      </c>
      <c r="K1207">
        <v>13.604924575574</v>
      </c>
      <c r="L1207">
        <v>15.6327490990919</v>
      </c>
      <c r="M1207">
        <v>17.6967352108352</v>
      </c>
      <c r="N1207">
        <v>19.8343105141184</v>
      </c>
      <c r="O1207">
        <v>22.0070596337561</v>
      </c>
      <c r="P1207">
        <v>24.1688995514702</v>
      </c>
      <c r="Q1207">
        <v>26.2497065574014</v>
      </c>
      <c r="R1207">
        <v>28.2722190194157</v>
      </c>
      <c r="S1207">
        <v>30.2795517586841</v>
      </c>
      <c r="T1207">
        <v>32.3273238638297</v>
      </c>
      <c r="U1207">
        <v>34.423680727129</v>
      </c>
      <c r="V1207">
        <v>36.5311243716454</v>
      </c>
      <c r="W1207">
        <v>38.590845</v>
      </c>
    </row>
    <row r="1208" spans="1:23">
      <c r="A1208" t="s">
        <v>70</v>
      </c>
      <c r="B1208" t="s">
        <v>73</v>
      </c>
      <c r="C1208" t="s">
        <v>46</v>
      </c>
      <c r="D1208" t="s">
        <v>35</v>
      </c>
      <c r="F1208">
        <v>242.955598522457</v>
      </c>
      <c r="G1208">
        <v>241.568469574177</v>
      </c>
      <c r="H1208">
        <v>293.481076234761</v>
      </c>
      <c r="I1208">
        <v>322.419873554796</v>
      </c>
      <c r="J1208">
        <v>340.396701634958</v>
      </c>
      <c r="K1208">
        <v>355.159572554972</v>
      </c>
      <c r="L1208">
        <v>365.270652914817</v>
      </c>
      <c r="M1208">
        <v>371.933708651947</v>
      </c>
      <c r="N1208">
        <v>376.632725003341</v>
      </c>
      <c r="O1208">
        <v>379.119038298922</v>
      </c>
      <c r="P1208">
        <v>379.132664006167</v>
      </c>
      <c r="Q1208">
        <v>376.192961281658</v>
      </c>
      <c r="R1208">
        <v>371.262097766224</v>
      </c>
      <c r="S1208">
        <v>365.325718236951</v>
      </c>
      <c r="T1208">
        <v>359.257666604035</v>
      </c>
      <c r="U1208">
        <v>353.201766031329</v>
      </c>
      <c r="V1208">
        <v>346.817112670354</v>
      </c>
      <c r="W1208">
        <v>339.66458513275</v>
      </c>
    </row>
    <row r="1209" spans="1:23">
      <c r="A1209" t="s">
        <v>70</v>
      </c>
      <c r="B1209" t="s">
        <v>73</v>
      </c>
      <c r="C1209" t="s">
        <v>43</v>
      </c>
      <c r="D1209" t="s">
        <v>25</v>
      </c>
      <c r="F1209">
        <v>42.2389919575308</v>
      </c>
      <c r="G1209">
        <v>43.3617452625697</v>
      </c>
      <c r="H1209">
        <v>51.6233392844872</v>
      </c>
      <c r="I1209">
        <v>58.4675032702837</v>
      </c>
      <c r="J1209">
        <v>63.0678859027051</v>
      </c>
      <c r="K1209">
        <v>65.4342021189333</v>
      </c>
      <c r="L1209">
        <v>66.1092720055929</v>
      </c>
      <c r="M1209">
        <v>66.0468736610909</v>
      </c>
      <c r="N1209">
        <v>65.7067077491807</v>
      </c>
      <c r="O1209">
        <v>65.1529585307185</v>
      </c>
      <c r="P1209">
        <v>64.4452512980007</v>
      </c>
      <c r="Q1209">
        <v>63.588194187054</v>
      </c>
      <c r="R1209">
        <v>62.7378239081209</v>
      </c>
      <c r="S1209">
        <v>61.9497729220981</v>
      </c>
      <c r="T1209">
        <v>61.2661506693575</v>
      </c>
      <c r="U1209">
        <v>60.7020399640161</v>
      </c>
      <c r="V1209">
        <v>60.2261151395743</v>
      </c>
      <c r="W1209">
        <v>59.7835268245909</v>
      </c>
    </row>
    <row r="1210" spans="1:23">
      <c r="A1210" t="s">
        <v>70</v>
      </c>
      <c r="B1210" t="s">
        <v>73</v>
      </c>
      <c r="C1210" t="s">
        <v>43</v>
      </c>
      <c r="D1210" t="s">
        <v>27</v>
      </c>
      <c r="F1210">
        <v>286.762571714555</v>
      </c>
      <c r="G1210">
        <v>294.36989781194</v>
      </c>
      <c r="H1210">
        <v>350.614699121067</v>
      </c>
      <c r="I1210">
        <v>397.411874331944</v>
      </c>
      <c r="J1210">
        <v>428.966890275768</v>
      </c>
      <c r="K1210">
        <v>445.380907569918</v>
      </c>
      <c r="L1210">
        <v>450.347178023059</v>
      </c>
      <c r="M1210">
        <v>450.332054761051</v>
      </c>
      <c r="N1210">
        <v>448.427870395882</v>
      </c>
      <c r="O1210">
        <v>445.065542996034</v>
      </c>
      <c r="P1210">
        <v>440.642227142529</v>
      </c>
      <c r="Q1210">
        <v>435.190919485599</v>
      </c>
      <c r="R1210">
        <v>429.771789385677</v>
      </c>
      <c r="S1210">
        <v>424.767729660739</v>
      </c>
      <c r="T1210">
        <v>420.467166521038</v>
      </c>
      <c r="U1210">
        <v>416.977855611553</v>
      </c>
      <c r="V1210">
        <v>414.092423603302</v>
      </c>
      <c r="W1210">
        <v>411.438709976235</v>
      </c>
    </row>
    <row r="1211" spans="1:23">
      <c r="A1211" t="s">
        <v>70</v>
      </c>
      <c r="B1211" t="s">
        <v>73</v>
      </c>
      <c r="C1211" t="s">
        <v>43</v>
      </c>
      <c r="D1211" t="s">
        <v>29</v>
      </c>
      <c r="F1211">
        <v>54.6594096047648</v>
      </c>
      <c r="G1211">
        <v>56.1363098569649</v>
      </c>
      <c r="H1211">
        <v>68.1451121966211</v>
      </c>
      <c r="I1211">
        <v>78.6778341062551</v>
      </c>
      <c r="J1211">
        <v>86.5001806958604</v>
      </c>
      <c r="K1211">
        <v>91.4492346123085</v>
      </c>
      <c r="L1211">
        <v>94.1123372792956</v>
      </c>
      <c r="M1211">
        <v>95.7435575732404</v>
      </c>
      <c r="N1211">
        <v>96.9677615990157</v>
      </c>
      <c r="O1211">
        <v>97.8666170326812</v>
      </c>
      <c r="P1211">
        <v>98.5156969547638</v>
      </c>
      <c r="Q1211">
        <v>98.9094734487915</v>
      </c>
      <c r="R1211">
        <v>99.2805716789111</v>
      </c>
      <c r="S1211">
        <v>99.7175618705864</v>
      </c>
      <c r="T1211">
        <v>100.294005714091</v>
      </c>
      <c r="U1211">
        <v>101.044703473943</v>
      </c>
      <c r="V1211">
        <v>101.928553010701</v>
      </c>
      <c r="W1211">
        <v>102.859677494059</v>
      </c>
    </row>
    <row r="1212" spans="1:23">
      <c r="A1212" t="s">
        <v>70</v>
      </c>
      <c r="B1212" t="s">
        <v>73</v>
      </c>
      <c r="C1212" t="s">
        <v>43</v>
      </c>
      <c r="D1212" t="s">
        <v>35</v>
      </c>
      <c r="F1212">
        <v>605.110836327914</v>
      </c>
      <c r="G1212">
        <v>620.868356925491</v>
      </c>
      <c r="H1212">
        <v>738.495961594446</v>
      </c>
      <c r="I1212">
        <v>836.310622397772</v>
      </c>
      <c r="J1212">
        <v>901.589223821527</v>
      </c>
      <c r="K1212">
        <v>934.930890311149</v>
      </c>
      <c r="L1212">
        <v>944.447549971348</v>
      </c>
      <c r="M1212">
        <v>943.715071577858</v>
      </c>
      <c r="N1212">
        <v>939.069421854937</v>
      </c>
      <c r="O1212">
        <v>931.332498473248</v>
      </c>
      <c r="P1212">
        <v>921.29252155947</v>
      </c>
      <c r="Q1212">
        <v>909.043886327347</v>
      </c>
      <c r="R1212">
        <v>896.796386706202</v>
      </c>
      <c r="S1212">
        <v>885.366497417163</v>
      </c>
      <c r="T1212">
        <v>875.341682809604</v>
      </c>
      <c r="U1212">
        <v>866.932104424431</v>
      </c>
      <c r="V1212">
        <v>859.702461257123</v>
      </c>
      <c r="W1212">
        <v>852.879763199174</v>
      </c>
    </row>
    <row r="1213" spans="1:23">
      <c r="A1213" t="s">
        <v>70</v>
      </c>
      <c r="B1213" t="s">
        <v>73</v>
      </c>
      <c r="C1213" t="s">
        <v>65</v>
      </c>
      <c r="D1213" t="s">
        <v>25</v>
      </c>
      <c r="F1213">
        <v>0.916301525870897</v>
      </c>
      <c r="G1213">
        <v>0.932957472786008</v>
      </c>
      <c r="H1213">
        <v>1.1447505476928</v>
      </c>
      <c r="I1213">
        <v>1.30303163019166</v>
      </c>
      <c r="J1213">
        <v>1.43292818140741</v>
      </c>
      <c r="K1213">
        <v>1.53941976052433</v>
      </c>
      <c r="L1213">
        <v>1.62434368917017</v>
      </c>
      <c r="M1213">
        <v>1.69060210037056</v>
      </c>
      <c r="N1213">
        <v>1.74031417759385</v>
      </c>
      <c r="O1213">
        <v>1.77668479436116</v>
      </c>
      <c r="P1213">
        <v>1.80218807127349</v>
      </c>
      <c r="Q1213">
        <v>1.81412022252637</v>
      </c>
      <c r="R1213">
        <v>1.81416719949981</v>
      </c>
      <c r="S1213">
        <v>1.80457867725504</v>
      </c>
      <c r="T1213">
        <v>1.78781311740191</v>
      </c>
      <c r="U1213">
        <v>1.76728418001014</v>
      </c>
      <c r="V1213">
        <v>1.74578438516735</v>
      </c>
      <c r="W1213">
        <v>1.72320411993552</v>
      </c>
    </row>
    <row r="1214" spans="1:23">
      <c r="A1214" t="s">
        <v>70</v>
      </c>
      <c r="B1214" t="s">
        <v>73</v>
      </c>
      <c r="C1214" t="s">
        <v>65</v>
      </c>
      <c r="D1214" t="s">
        <v>27</v>
      </c>
      <c r="F1214">
        <v>3.99308038381594</v>
      </c>
      <c r="G1214">
        <v>4.06566406181145</v>
      </c>
      <c r="H1214">
        <v>5.08804773276002</v>
      </c>
      <c r="I1214">
        <v>5.90473045314386</v>
      </c>
      <c r="J1214">
        <v>6.61781728635897</v>
      </c>
      <c r="K1214">
        <v>7.24334228380991</v>
      </c>
      <c r="L1214">
        <v>7.78401158145709</v>
      </c>
      <c r="M1214">
        <v>8.24836479701609</v>
      </c>
      <c r="N1214">
        <v>8.64206182701096</v>
      </c>
      <c r="O1214">
        <v>8.97698443389962</v>
      </c>
      <c r="P1214">
        <v>9.26237209642029</v>
      </c>
      <c r="Q1214">
        <v>9.4812621970853</v>
      </c>
      <c r="R1214">
        <v>9.63907643008003</v>
      </c>
      <c r="S1214">
        <v>9.74486637201155</v>
      </c>
      <c r="T1214">
        <v>9.80961077553865</v>
      </c>
      <c r="U1214">
        <v>9.85046658112964</v>
      </c>
      <c r="V1214">
        <v>9.88226064602425</v>
      </c>
      <c r="W1214">
        <v>9.90411</v>
      </c>
    </row>
    <row r="1215" spans="1:23">
      <c r="A1215" t="s">
        <v>70</v>
      </c>
      <c r="B1215" t="s">
        <v>73</v>
      </c>
      <c r="C1215" t="s">
        <v>65</v>
      </c>
      <c r="D1215" t="s">
        <v>29</v>
      </c>
      <c r="F1215">
        <v>0.411654653923783</v>
      </c>
      <c r="G1215">
        <v>0.419137450655565</v>
      </c>
      <c r="H1215">
        <v>0.571254212270861</v>
      </c>
      <c r="I1215">
        <v>0.717162003778781</v>
      </c>
      <c r="J1215">
        <v>0.864533466098555</v>
      </c>
      <c r="K1215">
        <v>1.01275688973908</v>
      </c>
      <c r="L1215">
        <v>1.15982357838182</v>
      </c>
      <c r="M1215">
        <v>1.30474697869954</v>
      </c>
      <c r="N1215">
        <v>1.44637220951711</v>
      </c>
      <c r="O1215">
        <v>1.58485070622685</v>
      </c>
      <c r="P1215">
        <v>1.72027954028939</v>
      </c>
      <c r="Q1215">
        <v>1.84798808399322</v>
      </c>
      <c r="R1215">
        <v>1.96725116575506</v>
      </c>
      <c r="S1215">
        <v>2.07831689246644</v>
      </c>
      <c r="T1215">
        <v>2.1821945177345</v>
      </c>
      <c r="U1215">
        <v>2.28172760561039</v>
      </c>
      <c r="V1215">
        <v>2.37982871652018</v>
      </c>
      <c r="W1215">
        <v>2.4760275</v>
      </c>
    </row>
    <row r="1216" spans="1:23">
      <c r="A1216" t="s">
        <v>70</v>
      </c>
      <c r="B1216" t="s">
        <v>73</v>
      </c>
      <c r="C1216" t="s">
        <v>65</v>
      </c>
      <c r="D1216" t="s">
        <v>35</v>
      </c>
      <c r="F1216">
        <v>12.6454180903132</v>
      </c>
      <c r="G1216">
        <v>12.8752784654025</v>
      </c>
      <c r="H1216">
        <v>15.6987017195472</v>
      </c>
      <c r="I1216">
        <v>17.7561379166645</v>
      </c>
      <c r="J1216">
        <v>19.4017545322336</v>
      </c>
      <c r="K1216">
        <v>20.7099379556658</v>
      </c>
      <c r="L1216">
        <v>21.7113447293727</v>
      </c>
      <c r="M1216">
        <v>22.4501331026134</v>
      </c>
      <c r="N1216">
        <v>22.9591239953952</v>
      </c>
      <c r="O1216">
        <v>23.2846307717392</v>
      </c>
      <c r="P1216">
        <v>23.4623398323062</v>
      </c>
      <c r="Q1216">
        <v>23.4601175803883</v>
      </c>
      <c r="R1216">
        <v>23.3031563704202</v>
      </c>
      <c r="S1216">
        <v>23.0232549507334</v>
      </c>
      <c r="T1216">
        <v>22.6540761070594</v>
      </c>
      <c r="U1216">
        <v>22.2404492388602</v>
      </c>
      <c r="V1216">
        <v>21.8182549688084</v>
      </c>
      <c r="W1216">
        <v>21.3863858800645</v>
      </c>
    </row>
    <row r="1217" spans="1:23">
      <c r="A1217" t="s">
        <v>70</v>
      </c>
      <c r="B1217" t="s">
        <v>73</v>
      </c>
      <c r="C1217" t="s">
        <v>11</v>
      </c>
      <c r="D1217" t="s">
        <v>25</v>
      </c>
      <c r="F1217">
        <v>1281.00977342811</v>
      </c>
      <c r="G1217">
        <v>1329.20634602803</v>
      </c>
      <c r="H1217">
        <v>1792.45614165955</v>
      </c>
      <c r="I1217">
        <v>2288.34319314919</v>
      </c>
      <c r="J1217">
        <v>2718.24609735817</v>
      </c>
      <c r="K1217">
        <v>3076.14160469572</v>
      </c>
      <c r="L1217">
        <v>3357.49201581733</v>
      </c>
      <c r="M1217">
        <v>3591.48922673655</v>
      </c>
      <c r="N1217">
        <v>3790.58611479532</v>
      </c>
      <c r="O1217">
        <v>3944.54403382298</v>
      </c>
      <c r="P1217">
        <v>4047.82056065272</v>
      </c>
      <c r="Q1217">
        <v>4098.72076491928</v>
      </c>
      <c r="R1217">
        <v>4108.52980600117</v>
      </c>
      <c r="S1217">
        <v>4077.60898807974</v>
      </c>
      <c r="T1217">
        <v>4012.61858671369</v>
      </c>
      <c r="U1217">
        <v>3920.1029920784</v>
      </c>
      <c r="V1217">
        <v>3806.90661172643</v>
      </c>
      <c r="W1217">
        <v>3680.025</v>
      </c>
    </row>
    <row r="1218" spans="1:23">
      <c r="A1218" t="s">
        <v>70</v>
      </c>
      <c r="B1218" t="s">
        <v>73</v>
      </c>
      <c r="C1218" t="s">
        <v>11</v>
      </c>
      <c r="D1218" t="s">
        <v>27</v>
      </c>
      <c r="F1218">
        <v>2424.82626838279</v>
      </c>
      <c r="G1218">
        <v>2516.05766857231</v>
      </c>
      <c r="H1218">
        <v>3510.01558326815</v>
      </c>
      <c r="I1218">
        <v>4640.92268680807</v>
      </c>
      <c r="J1218">
        <v>5716.36173071707</v>
      </c>
      <c r="K1218">
        <v>6716.58718522502</v>
      </c>
      <c r="L1218">
        <v>7622.11231208419</v>
      </c>
      <c r="M1218">
        <v>8489.99904831294</v>
      </c>
      <c r="N1218">
        <v>9345.89463537506</v>
      </c>
      <c r="O1218">
        <v>10161.6090021983</v>
      </c>
      <c r="P1218">
        <v>10916.3392738929</v>
      </c>
      <c r="Q1218">
        <v>11596.1052341405</v>
      </c>
      <c r="R1218">
        <v>12222.6942859914</v>
      </c>
      <c r="S1218">
        <v>12788.4017892128</v>
      </c>
      <c r="T1218">
        <v>13304.6774074902</v>
      </c>
      <c r="U1218">
        <v>13785.3767569238</v>
      </c>
      <c r="V1218">
        <v>14249.0796075126</v>
      </c>
      <c r="W1218">
        <v>14720.1</v>
      </c>
    </row>
    <row r="1219" spans="1:23">
      <c r="A1219" t="s">
        <v>70</v>
      </c>
      <c r="B1219" t="s">
        <v>73</v>
      </c>
      <c r="C1219" t="s">
        <v>11</v>
      </c>
      <c r="D1219" t="s">
        <v>29</v>
      </c>
      <c r="F1219">
        <v>373.989162732893</v>
      </c>
      <c r="G1219">
        <v>388.060090376952</v>
      </c>
      <c r="H1219">
        <v>562.370478329795</v>
      </c>
      <c r="I1219">
        <v>771.340896400481</v>
      </c>
      <c r="J1219">
        <v>984.29818326672</v>
      </c>
      <c r="K1219">
        <v>1196.72818058941</v>
      </c>
      <c r="L1219">
        <v>1403.69164855494</v>
      </c>
      <c r="M1219">
        <v>1614.33821671606</v>
      </c>
      <c r="N1219">
        <v>1833.02226735236</v>
      </c>
      <c r="O1219">
        <v>2053.83080058463</v>
      </c>
      <c r="P1219">
        <v>2271.71319069252</v>
      </c>
      <c r="Q1219">
        <v>2482.58140277503</v>
      </c>
      <c r="R1219">
        <v>2689.88417732277</v>
      </c>
      <c r="S1219">
        <v>2890.92495875777</v>
      </c>
      <c r="T1219">
        <v>3087.26736636718</v>
      </c>
      <c r="U1219">
        <v>3281.32183018628</v>
      </c>
      <c r="V1219">
        <v>3476.98326907479</v>
      </c>
      <c r="W1219">
        <v>3680.025</v>
      </c>
    </row>
    <row r="1220" spans="1:23">
      <c r="A1220" t="s">
        <v>70</v>
      </c>
      <c r="B1220" t="s">
        <v>73</v>
      </c>
      <c r="C1220" t="s">
        <v>11</v>
      </c>
      <c r="D1220" t="s">
        <v>35</v>
      </c>
      <c r="F1220">
        <v>4489.64795818909</v>
      </c>
      <c r="G1220">
        <v>4658.56598539966</v>
      </c>
      <c r="H1220">
        <v>6550.4282750723</v>
      </c>
      <c r="I1220">
        <v>8728.93412004274</v>
      </c>
      <c r="J1220">
        <v>10835.2921719248</v>
      </c>
      <c r="K1220">
        <v>12829.2712100793</v>
      </c>
      <c r="L1220">
        <v>14669.9956720985</v>
      </c>
      <c r="M1220">
        <v>16463.9117249505</v>
      </c>
      <c r="N1220">
        <v>18259.4192498296</v>
      </c>
      <c r="O1220">
        <v>20000.4469639787</v>
      </c>
      <c r="P1220">
        <v>21643.9401654544</v>
      </c>
      <c r="Q1220">
        <v>23159.2740009402</v>
      </c>
      <c r="R1220">
        <v>24586.9759080074</v>
      </c>
      <c r="S1220">
        <v>25909.0892227074</v>
      </c>
      <c r="T1220">
        <v>27146.3040057961</v>
      </c>
      <c r="U1220">
        <v>28324.9202509978</v>
      </c>
      <c r="V1220">
        <v>29481.813780761</v>
      </c>
      <c r="W1220">
        <v>30666.875</v>
      </c>
    </row>
    <row r="1221" spans="1:23">
      <c r="A1221" t="s">
        <v>70</v>
      </c>
      <c r="B1221" t="s">
        <v>73</v>
      </c>
      <c r="C1221" t="s">
        <v>66</v>
      </c>
      <c r="D1221" t="s">
        <v>25</v>
      </c>
      <c r="F1221">
        <v>4.12539483968885</v>
      </c>
      <c r="G1221">
        <v>4.35852776750848</v>
      </c>
      <c r="H1221">
        <v>5.73159979395488</v>
      </c>
      <c r="I1221">
        <v>6.45112418710139</v>
      </c>
      <c r="J1221">
        <v>7.03550659260669</v>
      </c>
      <c r="K1221">
        <v>7.67223873648249</v>
      </c>
      <c r="L1221">
        <v>8.40871596844162</v>
      </c>
      <c r="M1221">
        <v>9.1550921670454</v>
      </c>
      <c r="N1221">
        <v>9.78810606676032</v>
      </c>
      <c r="O1221">
        <v>10.2995363256159</v>
      </c>
      <c r="P1221">
        <v>10.6853900006742</v>
      </c>
      <c r="Q1221">
        <v>10.9253590037743</v>
      </c>
      <c r="R1221">
        <v>11.0482867065071</v>
      </c>
      <c r="S1221">
        <v>11.1013624345027</v>
      </c>
      <c r="T1221">
        <v>11.1221610561941</v>
      </c>
      <c r="U1221">
        <v>11.1198064952479</v>
      </c>
      <c r="V1221">
        <v>11.0838013341123</v>
      </c>
      <c r="W1221">
        <v>11.0033538351171</v>
      </c>
    </row>
    <row r="1222" spans="1:23">
      <c r="A1222" t="s">
        <v>70</v>
      </c>
      <c r="B1222" t="s">
        <v>73</v>
      </c>
      <c r="C1222" t="s">
        <v>66</v>
      </c>
      <c r="D1222" t="s">
        <v>27</v>
      </c>
      <c r="F1222">
        <v>165.431463795442</v>
      </c>
      <c r="G1222">
        <v>174.780271123428</v>
      </c>
      <c r="H1222">
        <v>229.841501395567</v>
      </c>
      <c r="I1222">
        <v>258.694975601137</v>
      </c>
      <c r="J1222">
        <v>282.129153544292</v>
      </c>
      <c r="K1222">
        <v>307.662595723836</v>
      </c>
      <c r="L1222">
        <v>337.195891631144</v>
      </c>
      <c r="M1222">
        <v>367.126143613137</v>
      </c>
      <c r="N1222">
        <v>392.510481380089</v>
      </c>
      <c r="O1222">
        <v>413.019222879882</v>
      </c>
      <c r="P1222">
        <v>428.4922480705</v>
      </c>
      <c r="Q1222">
        <v>438.115187205066</v>
      </c>
      <c r="R1222">
        <v>443.044681373346</v>
      </c>
      <c r="S1222">
        <v>445.173058344646</v>
      </c>
      <c r="T1222">
        <v>446.007098858353</v>
      </c>
      <c r="U1222">
        <v>445.912679177556</v>
      </c>
      <c r="V1222">
        <v>444.468844892035</v>
      </c>
      <c r="W1222">
        <v>441.242839131469</v>
      </c>
    </row>
    <row r="1223" spans="1:23">
      <c r="A1223" t="s">
        <v>70</v>
      </c>
      <c r="B1223" t="s">
        <v>73</v>
      </c>
      <c r="C1223" t="s">
        <v>66</v>
      </c>
      <c r="D1223" t="s">
        <v>29</v>
      </c>
      <c r="F1223">
        <v>53.5841593833572</v>
      </c>
      <c r="G1223">
        <v>56.6122894041766</v>
      </c>
      <c r="H1223">
        <v>74.4469241892151</v>
      </c>
      <c r="I1223">
        <v>83.7927228971719</v>
      </c>
      <c r="J1223">
        <v>91.3831817924441</v>
      </c>
      <c r="K1223">
        <v>99.6536038993667</v>
      </c>
      <c r="L1223">
        <v>109.219600588907</v>
      </c>
      <c r="M1223">
        <v>118.914173530426</v>
      </c>
      <c r="N1223">
        <v>127.13629989949</v>
      </c>
      <c r="O1223">
        <v>133.779193869381</v>
      </c>
      <c r="P1223">
        <v>138.790991679391</v>
      </c>
      <c r="Q1223">
        <v>141.907914497414</v>
      </c>
      <c r="R1223">
        <v>143.504604722673</v>
      </c>
      <c r="S1223">
        <v>144.193997708998</v>
      </c>
      <c r="T1223">
        <v>144.464148010478</v>
      </c>
      <c r="U1223">
        <v>144.43356495748</v>
      </c>
      <c r="V1223">
        <v>143.965899105389</v>
      </c>
      <c r="W1223">
        <v>142.920978127965</v>
      </c>
    </row>
    <row r="1224" spans="1:23">
      <c r="A1224" t="s">
        <v>70</v>
      </c>
      <c r="B1224" t="s">
        <v>73</v>
      </c>
      <c r="C1224" t="s">
        <v>66</v>
      </c>
      <c r="D1224" t="s">
        <v>35</v>
      </c>
      <c r="F1224">
        <v>250.943941364869</v>
      </c>
      <c r="G1224">
        <v>265.125201109064</v>
      </c>
      <c r="H1224">
        <v>348.647898810478</v>
      </c>
      <c r="I1224">
        <v>392.415900211762</v>
      </c>
      <c r="J1224">
        <v>427.963339863101</v>
      </c>
      <c r="K1224">
        <v>466.695165539682</v>
      </c>
      <c r="L1224">
        <v>511.494392400414</v>
      </c>
      <c r="M1224">
        <v>556.895764219817</v>
      </c>
      <c r="N1224">
        <v>595.401412553151</v>
      </c>
      <c r="O1224">
        <v>626.511240794502</v>
      </c>
      <c r="P1224">
        <v>649.982361928826</v>
      </c>
      <c r="Q1224">
        <v>664.579453791159</v>
      </c>
      <c r="R1224">
        <v>672.057031920147</v>
      </c>
      <c r="S1224">
        <v>675.285579220851</v>
      </c>
      <c r="T1224">
        <v>676.550740085453</v>
      </c>
      <c r="U1224">
        <v>676.407514327196</v>
      </c>
      <c r="V1224">
        <v>674.217353773853</v>
      </c>
      <c r="W1224">
        <v>669.323807033414</v>
      </c>
    </row>
    <row r="1225" spans="1:23">
      <c r="A1225" t="s">
        <v>70</v>
      </c>
      <c r="B1225" t="s">
        <v>73</v>
      </c>
      <c r="C1225" t="s">
        <v>49</v>
      </c>
      <c r="D1225" t="s">
        <v>25</v>
      </c>
      <c r="F1225">
        <v>46.7419640443595</v>
      </c>
      <c r="G1225">
        <v>46.2704726942973</v>
      </c>
      <c r="H1225">
        <v>53.4239535430185</v>
      </c>
      <c r="I1225">
        <v>56.0758265493318</v>
      </c>
      <c r="J1225">
        <v>58.6492526105957</v>
      </c>
      <c r="K1225">
        <v>60.4645264746629</v>
      </c>
      <c r="L1225">
        <v>61.6333555854264</v>
      </c>
      <c r="M1225">
        <v>62.2622049250519</v>
      </c>
      <c r="N1225">
        <v>62.4350177487629</v>
      </c>
      <c r="O1225">
        <v>62.1895064233024</v>
      </c>
      <c r="P1225">
        <v>61.6962970840851</v>
      </c>
      <c r="Q1225">
        <v>61.0095539127725</v>
      </c>
      <c r="R1225">
        <v>60.241449721702</v>
      </c>
      <c r="S1225">
        <v>59.4829018876822</v>
      </c>
      <c r="T1225">
        <v>58.7650294817281</v>
      </c>
      <c r="U1225">
        <v>58.083592238695</v>
      </c>
      <c r="V1225">
        <v>57.4186517813983</v>
      </c>
      <c r="W1225">
        <v>56.7169901242941</v>
      </c>
    </row>
    <row r="1226" spans="1:23">
      <c r="A1226" t="s">
        <v>70</v>
      </c>
      <c r="B1226" t="s">
        <v>73</v>
      </c>
      <c r="C1226" t="s">
        <v>49</v>
      </c>
      <c r="D1226" t="s">
        <v>27</v>
      </c>
      <c r="F1226">
        <v>524.104934200694</v>
      </c>
      <c r="G1226">
        <v>518.852177940804</v>
      </c>
      <c r="H1226">
        <v>608.345159838505</v>
      </c>
      <c r="I1226">
        <v>648.344431665218</v>
      </c>
      <c r="J1226">
        <v>688.334927737484</v>
      </c>
      <c r="K1226">
        <v>720.146176029656</v>
      </c>
      <c r="L1226">
        <v>744.754551809092</v>
      </c>
      <c r="M1226">
        <v>763.136673449607</v>
      </c>
      <c r="N1226">
        <v>776.065354786966</v>
      </c>
      <c r="O1226">
        <v>783.789791757481</v>
      </c>
      <c r="P1226">
        <v>788.247986784834</v>
      </c>
      <c r="Q1226">
        <v>790.011361856446</v>
      </c>
      <c r="R1226">
        <v>790.430184569859</v>
      </c>
      <c r="S1226">
        <v>790.6691653391</v>
      </c>
      <c r="T1226">
        <v>791.165841327384</v>
      </c>
      <c r="U1226">
        <v>791.910367576021</v>
      </c>
      <c r="V1226">
        <v>792.672951999559</v>
      </c>
      <c r="W1226">
        <v>792.72981</v>
      </c>
    </row>
    <row r="1227" spans="1:23">
      <c r="A1227" t="s">
        <v>70</v>
      </c>
      <c r="B1227" t="s">
        <v>73</v>
      </c>
      <c r="C1227" t="s">
        <v>49</v>
      </c>
      <c r="D1227" t="s">
        <v>29</v>
      </c>
      <c r="F1227">
        <v>81.7426673315394</v>
      </c>
      <c r="G1227">
        <v>80.9129324425727</v>
      </c>
      <c r="H1227">
        <v>98.3907450409096</v>
      </c>
      <c r="I1227">
        <v>108.61781881868</v>
      </c>
      <c r="J1227">
        <v>119.327253427229</v>
      </c>
      <c r="K1227">
        <v>129.056745450946</v>
      </c>
      <c r="L1227">
        <v>137.836432730087</v>
      </c>
      <c r="M1227">
        <v>145.723426739881</v>
      </c>
      <c r="N1227">
        <v>152.758199000923</v>
      </c>
      <c r="O1227">
        <v>158.893796299294</v>
      </c>
      <c r="P1227">
        <v>164.444414381689</v>
      </c>
      <c r="Q1227">
        <v>169.474129202784</v>
      </c>
      <c r="R1227">
        <v>174.233099879465</v>
      </c>
      <c r="S1227">
        <v>178.959831931039</v>
      </c>
      <c r="T1227">
        <v>183.751120433639</v>
      </c>
      <c r="U1227">
        <v>188.607940173835</v>
      </c>
      <c r="V1227">
        <v>193.478368982507</v>
      </c>
      <c r="W1227">
        <v>198.1824525</v>
      </c>
    </row>
    <row r="1228" spans="1:23">
      <c r="A1228" t="s">
        <v>70</v>
      </c>
      <c r="B1228" t="s">
        <v>73</v>
      </c>
      <c r="C1228" t="s">
        <v>49</v>
      </c>
      <c r="D1228" t="s">
        <v>35</v>
      </c>
      <c r="F1228">
        <v>1600.95646175495</v>
      </c>
      <c r="G1228">
        <v>1585.2991493649</v>
      </c>
      <c r="H1228">
        <v>1823.19698661848</v>
      </c>
      <c r="I1228">
        <v>1906.07854178545</v>
      </c>
      <c r="J1228">
        <v>1984.84131965192</v>
      </c>
      <c r="K1228">
        <v>2036.58399749568</v>
      </c>
      <c r="L1228">
        <v>2065.75979260548</v>
      </c>
      <c r="M1228">
        <v>2076.37132162534</v>
      </c>
      <c r="N1228">
        <v>2071.57032746427</v>
      </c>
      <c r="O1228">
        <v>2052.89850181922</v>
      </c>
      <c r="P1228">
        <v>2026.07101613108</v>
      </c>
      <c r="Q1228">
        <v>1993.00498423078</v>
      </c>
      <c r="R1228">
        <v>1957.39306570844</v>
      </c>
      <c r="S1228">
        <v>1922.24303277322</v>
      </c>
      <c r="T1228">
        <v>1888.61622919089</v>
      </c>
      <c r="U1228">
        <v>1856.44074018528</v>
      </c>
      <c r="V1228">
        <v>1825.12479621904</v>
      </c>
      <c r="W1228">
        <v>1792.98589987571</v>
      </c>
    </row>
    <row r="1229" spans="1:23">
      <c r="A1229" t="s">
        <v>70</v>
      </c>
      <c r="B1229" t="s">
        <v>73</v>
      </c>
      <c r="C1229" t="s">
        <v>53</v>
      </c>
      <c r="D1229" t="s">
        <v>25</v>
      </c>
      <c r="F1229">
        <v>61.3524317967548</v>
      </c>
      <c r="G1229">
        <v>61.1447362675531</v>
      </c>
      <c r="H1229">
        <v>65.6004798293057</v>
      </c>
      <c r="I1229">
        <v>68.0261454870242</v>
      </c>
      <c r="J1229">
        <v>69.4068758993697</v>
      </c>
      <c r="K1229">
        <v>69.0938019153475</v>
      </c>
      <c r="L1229">
        <v>67.8539428372946</v>
      </c>
      <c r="M1229">
        <v>66.4665156552373</v>
      </c>
      <c r="N1229">
        <v>64.8974385947501</v>
      </c>
      <c r="O1229">
        <v>63.0262893861955</v>
      </c>
      <c r="P1229">
        <v>60.9511278717808</v>
      </c>
      <c r="Q1229">
        <v>58.8095965861161</v>
      </c>
      <c r="R1229">
        <v>56.8080995385302</v>
      </c>
      <c r="S1229">
        <v>55.0796154418696</v>
      </c>
      <c r="T1229">
        <v>53.6284493623777</v>
      </c>
      <c r="U1229">
        <v>52.3737617228204</v>
      </c>
      <c r="V1229">
        <v>51.2365067235647</v>
      </c>
      <c r="W1229">
        <v>50.1586855555004</v>
      </c>
    </row>
    <row r="1230" spans="1:23">
      <c r="A1230" t="s">
        <v>70</v>
      </c>
      <c r="B1230" t="s">
        <v>73</v>
      </c>
      <c r="C1230" t="s">
        <v>53</v>
      </c>
      <c r="D1230" t="s">
        <v>27</v>
      </c>
      <c r="F1230">
        <v>1505.60698471803</v>
      </c>
      <c r="G1230">
        <v>1500.51007445217</v>
      </c>
      <c r="H1230">
        <v>1612.09570416929</v>
      </c>
      <c r="I1230">
        <v>1674.02829643109</v>
      </c>
      <c r="J1230">
        <v>1710.37648782612</v>
      </c>
      <c r="K1230">
        <v>1705.02113817124</v>
      </c>
      <c r="L1230">
        <v>1676.742566484</v>
      </c>
      <c r="M1230">
        <v>1644.72770544969</v>
      </c>
      <c r="N1230">
        <v>1608.11691154906</v>
      </c>
      <c r="O1230">
        <v>1563.90347473274</v>
      </c>
      <c r="P1230">
        <v>1514.49300415695</v>
      </c>
      <c r="Q1230">
        <v>1463.28939368673</v>
      </c>
      <c r="R1230">
        <v>1415.42859844023</v>
      </c>
      <c r="S1230">
        <v>1374.2427998682</v>
      </c>
      <c r="T1230">
        <v>1339.86752828134</v>
      </c>
      <c r="U1230">
        <v>1310.30871771783</v>
      </c>
      <c r="V1230">
        <v>1283.60619779301</v>
      </c>
      <c r="W1230">
        <v>1258.317</v>
      </c>
    </row>
    <row r="1231" spans="1:23">
      <c r="A1231" t="s">
        <v>70</v>
      </c>
      <c r="B1231" t="s">
        <v>73</v>
      </c>
      <c r="C1231" t="s">
        <v>53</v>
      </c>
      <c r="D1231" t="s">
        <v>29</v>
      </c>
      <c r="F1231">
        <v>315.854104510927</v>
      </c>
      <c r="G1231">
        <v>314.784848028899</v>
      </c>
      <c r="H1231">
        <v>342.245743624307</v>
      </c>
      <c r="I1231">
        <v>359.601491073059</v>
      </c>
      <c r="J1231">
        <v>371.708421504525</v>
      </c>
      <c r="K1231">
        <v>374.830007249739</v>
      </c>
      <c r="L1231">
        <v>372.827640318192</v>
      </c>
      <c r="M1231">
        <v>369.842957775858</v>
      </c>
      <c r="N1231">
        <v>365.652321945448</v>
      </c>
      <c r="O1231">
        <v>359.529857820629</v>
      </c>
      <c r="P1231">
        <v>351.977317514083</v>
      </c>
      <c r="Q1231">
        <v>343.755154899654</v>
      </c>
      <c r="R1231">
        <v>336.069293853276</v>
      </c>
      <c r="S1231">
        <v>329.744484736815</v>
      </c>
      <c r="T1231">
        <v>324.863919468393</v>
      </c>
      <c r="U1231">
        <v>320.990458631729</v>
      </c>
      <c r="V1231">
        <v>317.675303783862</v>
      </c>
      <c r="W1231">
        <v>314.57925</v>
      </c>
    </row>
    <row r="1232" spans="1:23">
      <c r="A1232" t="s">
        <v>70</v>
      </c>
      <c r="B1232" t="s">
        <v>73</v>
      </c>
      <c r="C1232" t="s">
        <v>53</v>
      </c>
      <c r="D1232" t="s">
        <v>35</v>
      </c>
      <c r="F1232">
        <v>3563.47858348521</v>
      </c>
      <c r="G1232">
        <v>3551.41518928028</v>
      </c>
      <c r="H1232">
        <v>3807.9738160014</v>
      </c>
      <c r="I1232">
        <v>3946.45555808189</v>
      </c>
      <c r="J1232">
        <v>4024.18663627451</v>
      </c>
      <c r="K1232">
        <v>4003.67505991341</v>
      </c>
      <c r="L1232">
        <v>3929.5134906787</v>
      </c>
      <c r="M1232">
        <v>3846.89577889507</v>
      </c>
      <c r="N1232">
        <v>3753.86564985619</v>
      </c>
      <c r="O1232">
        <v>3643.48023588107</v>
      </c>
      <c r="P1232">
        <v>3521.43586797127</v>
      </c>
      <c r="Q1232">
        <v>3395.70100972715</v>
      </c>
      <c r="R1232">
        <v>3278.19330202124</v>
      </c>
      <c r="S1232">
        <v>3176.56758468993</v>
      </c>
      <c r="T1232">
        <v>3091.04402235629</v>
      </c>
      <c r="U1232">
        <v>3016.93752055935</v>
      </c>
      <c r="V1232">
        <v>2949.67729548343</v>
      </c>
      <c r="W1232">
        <v>2885.9143144445</v>
      </c>
    </row>
    <row r="1233" spans="1:23">
      <c r="A1233" t="s">
        <v>70</v>
      </c>
      <c r="B1233" t="s">
        <v>73</v>
      </c>
      <c r="C1233" t="s">
        <v>36</v>
      </c>
      <c r="D1233" t="s">
        <v>25</v>
      </c>
      <c r="F1233">
        <v>265.103882610934</v>
      </c>
      <c r="G1233">
        <v>264.785727431641</v>
      </c>
      <c r="H1233">
        <v>320.460500325656</v>
      </c>
      <c r="I1233">
        <v>372.038887653054</v>
      </c>
      <c r="J1233">
        <v>425.791882880386</v>
      </c>
      <c r="K1233">
        <v>479.056880579425</v>
      </c>
      <c r="L1233">
        <v>528.318535969084</v>
      </c>
      <c r="M1233">
        <v>572.818713387338</v>
      </c>
      <c r="N1233">
        <v>612.675345693323</v>
      </c>
      <c r="O1233">
        <v>648.16881646996</v>
      </c>
      <c r="P1233">
        <v>681.279196501974</v>
      </c>
      <c r="Q1233">
        <v>711.959880971414</v>
      </c>
      <c r="R1233">
        <v>740.447843957118</v>
      </c>
      <c r="S1233">
        <v>766.435575921091</v>
      </c>
      <c r="T1233">
        <v>790.58283683541</v>
      </c>
      <c r="U1233">
        <v>813.749744773516</v>
      </c>
      <c r="V1233">
        <v>836.509991732332</v>
      </c>
      <c r="W1233">
        <v>859.375860659764</v>
      </c>
    </row>
    <row r="1234" spans="1:23">
      <c r="A1234" t="s">
        <v>70</v>
      </c>
      <c r="B1234" t="s">
        <v>73</v>
      </c>
      <c r="C1234" t="s">
        <v>36</v>
      </c>
      <c r="D1234" t="s">
        <v>27</v>
      </c>
      <c r="F1234">
        <v>1236.69017543024</v>
      </c>
      <c r="G1234">
        <v>1234.19859204301</v>
      </c>
      <c r="H1234">
        <v>1491.0773344641</v>
      </c>
      <c r="I1234">
        <v>1723.04198715503</v>
      </c>
      <c r="J1234">
        <v>1968.69988256732</v>
      </c>
      <c r="K1234">
        <v>2213.93346549349</v>
      </c>
      <c r="L1234">
        <v>2446.12411123974</v>
      </c>
      <c r="M1234">
        <v>2663.96288049779</v>
      </c>
      <c r="N1234">
        <v>2867.63725713847</v>
      </c>
      <c r="O1234">
        <v>3056.97040594936</v>
      </c>
      <c r="P1234">
        <v>3239.80375144116</v>
      </c>
      <c r="Q1234">
        <v>3415.29848366244</v>
      </c>
      <c r="R1234">
        <v>3584.38286205305</v>
      </c>
      <c r="S1234">
        <v>3746.21175826251</v>
      </c>
      <c r="T1234">
        <v>3903.89851128553</v>
      </c>
      <c r="U1234">
        <v>4061.65413016666</v>
      </c>
      <c r="V1234">
        <v>4222.46084578331</v>
      </c>
      <c r="W1234">
        <v>4388.67654908598</v>
      </c>
    </row>
    <row r="1235" spans="1:23">
      <c r="A1235" t="s">
        <v>70</v>
      </c>
      <c r="B1235" t="s">
        <v>73</v>
      </c>
      <c r="C1235" t="s">
        <v>36</v>
      </c>
      <c r="D1235" t="s">
        <v>29</v>
      </c>
      <c r="F1235">
        <v>168.865427346507</v>
      </c>
      <c r="G1235">
        <v>167.906089484778</v>
      </c>
      <c r="H1235">
        <v>210.963078516787</v>
      </c>
      <c r="I1235">
        <v>255.434225170058</v>
      </c>
      <c r="J1235">
        <v>305.38456065434</v>
      </c>
      <c r="K1235">
        <v>358.897305110104</v>
      </c>
      <c r="L1235">
        <v>414.233885848249</v>
      </c>
      <c r="M1235">
        <v>471.193557466437</v>
      </c>
      <c r="N1235">
        <v>529.391351329824</v>
      </c>
      <c r="O1235">
        <v>588.074785954702</v>
      </c>
      <c r="P1235">
        <v>648.202600921915</v>
      </c>
      <c r="Q1235">
        <v>709.331722773145</v>
      </c>
      <c r="R1235">
        <v>771.491737002665</v>
      </c>
      <c r="S1235">
        <v>834.361563615519</v>
      </c>
      <c r="T1235">
        <v>898.557542952778</v>
      </c>
      <c r="U1235">
        <v>965.018635975874</v>
      </c>
      <c r="V1235">
        <v>1034.50220433963</v>
      </c>
      <c r="W1235">
        <v>1107.69722773356</v>
      </c>
    </row>
    <row r="1236" spans="1:23">
      <c r="A1236" t="s">
        <v>70</v>
      </c>
      <c r="B1236" t="s">
        <v>73</v>
      </c>
      <c r="C1236" t="s">
        <v>36</v>
      </c>
      <c r="D1236" t="s">
        <v>35</v>
      </c>
      <c r="F1236">
        <v>2285.62024852506</v>
      </c>
      <c r="G1236">
        <v>2276.33260806305</v>
      </c>
      <c r="H1236">
        <v>2779.12735001416</v>
      </c>
      <c r="I1236">
        <v>3209.95540590957</v>
      </c>
      <c r="J1236">
        <v>3666.03068220169</v>
      </c>
      <c r="K1236">
        <v>4122.48765077474</v>
      </c>
      <c r="L1236">
        <v>4556.40991102939</v>
      </c>
      <c r="M1236">
        <v>4969.40257568877</v>
      </c>
      <c r="N1236">
        <v>5360.57045201397</v>
      </c>
      <c r="O1236">
        <v>5724.03461960605</v>
      </c>
      <c r="P1236">
        <v>6070.85877559999</v>
      </c>
      <c r="Q1236">
        <v>6399.07577956068</v>
      </c>
      <c r="R1236">
        <v>6710.51407186682</v>
      </c>
      <c r="S1236">
        <v>7002.68740737793</v>
      </c>
      <c r="T1236">
        <v>7282.50875707888</v>
      </c>
      <c r="U1236">
        <v>7558.37035322851</v>
      </c>
      <c r="V1236">
        <v>7836.26528185974</v>
      </c>
      <c r="W1236">
        <v>8130.52008714426</v>
      </c>
    </row>
    <row r="1237" spans="1:23">
      <c r="A1237" t="s">
        <v>70</v>
      </c>
      <c r="B1237" t="s">
        <v>73</v>
      </c>
      <c r="C1237" t="s">
        <v>38</v>
      </c>
      <c r="D1237" t="s">
        <v>25</v>
      </c>
      <c r="F1237">
        <v>152.512784133144</v>
      </c>
      <c r="G1237">
        <v>154.580709897931</v>
      </c>
      <c r="H1237">
        <v>178.327010238366</v>
      </c>
      <c r="I1237">
        <v>199.892351604427</v>
      </c>
      <c r="J1237">
        <v>225.528285084273</v>
      </c>
      <c r="K1237">
        <v>248.405337931857</v>
      </c>
      <c r="L1237">
        <v>267.827626819665</v>
      </c>
      <c r="M1237">
        <v>284.615750845482</v>
      </c>
      <c r="N1237">
        <v>299.867879747662</v>
      </c>
      <c r="O1237">
        <v>314.525553889081</v>
      </c>
      <c r="P1237">
        <v>328.504752798817</v>
      </c>
      <c r="Q1237">
        <v>340.388742146797</v>
      </c>
      <c r="R1237">
        <v>350.741753662738</v>
      </c>
      <c r="S1237">
        <v>360.287904619852</v>
      </c>
      <c r="T1237">
        <v>369.71741846685</v>
      </c>
      <c r="U1237">
        <v>379.393020003261</v>
      </c>
      <c r="V1237">
        <v>389.209662636013</v>
      </c>
      <c r="W1237">
        <v>398.902014965146</v>
      </c>
    </row>
    <row r="1238" spans="1:23">
      <c r="A1238" t="s">
        <v>70</v>
      </c>
      <c r="B1238" t="s">
        <v>73</v>
      </c>
      <c r="C1238" t="s">
        <v>38</v>
      </c>
      <c r="D1238" t="s">
        <v>27</v>
      </c>
      <c r="F1238">
        <v>1452.82294538047</v>
      </c>
      <c r="G1238">
        <v>1464.5337189056</v>
      </c>
      <c r="H1238">
        <v>1733.1900462111</v>
      </c>
      <c r="I1238">
        <v>2032.12610453929</v>
      </c>
      <c r="J1238">
        <v>2370.95423483025</v>
      </c>
      <c r="K1238">
        <v>2729.15823171406</v>
      </c>
      <c r="L1238">
        <v>3065.53964576546</v>
      </c>
      <c r="M1238">
        <v>3375.89600029891</v>
      </c>
      <c r="N1238">
        <v>3670.20613272105</v>
      </c>
      <c r="O1238">
        <v>3956.0412287805</v>
      </c>
      <c r="P1238">
        <v>4232.51316911498</v>
      </c>
      <c r="Q1238">
        <v>4486.28038515295</v>
      </c>
      <c r="R1238">
        <v>4725.25426866693</v>
      </c>
      <c r="S1238">
        <v>4958.88474752811</v>
      </c>
      <c r="T1238">
        <v>5194.98990286873</v>
      </c>
      <c r="U1238">
        <v>5439.63054340427</v>
      </c>
      <c r="V1238">
        <v>5692.38250091363</v>
      </c>
      <c r="W1238">
        <v>5949.33269875999</v>
      </c>
    </row>
    <row r="1239" spans="1:23">
      <c r="A1239" t="s">
        <v>70</v>
      </c>
      <c r="B1239" t="s">
        <v>73</v>
      </c>
      <c r="C1239" t="s">
        <v>38</v>
      </c>
      <c r="D1239" t="s">
        <v>29</v>
      </c>
      <c r="F1239">
        <v>168.051690851101</v>
      </c>
      <c r="G1239">
        <v>169.496310178456</v>
      </c>
      <c r="H1239">
        <v>215.851475439331</v>
      </c>
      <c r="I1239">
        <v>270.260345954361</v>
      </c>
      <c r="J1239">
        <v>332.774407961973</v>
      </c>
      <c r="K1239">
        <v>400.029234061962</v>
      </c>
      <c r="L1239">
        <v>470.015847511688</v>
      </c>
      <c r="M1239">
        <v>542.743166759099</v>
      </c>
      <c r="N1239">
        <v>619.614816437412</v>
      </c>
      <c r="O1239">
        <v>701.498665789327</v>
      </c>
      <c r="P1239">
        <v>787.977764941225</v>
      </c>
      <c r="Q1239">
        <v>876.106871512951</v>
      </c>
      <c r="R1239">
        <v>967.054429907673</v>
      </c>
      <c r="S1239">
        <v>1062.64594625785</v>
      </c>
      <c r="T1239">
        <v>1164.60651001205</v>
      </c>
      <c r="U1239">
        <v>1274.43345004035</v>
      </c>
      <c r="V1239">
        <v>1392.17911915475</v>
      </c>
      <c r="W1239">
        <v>1516.97443485587</v>
      </c>
    </row>
    <row r="1240" spans="1:23">
      <c r="A1240" t="s">
        <v>70</v>
      </c>
      <c r="B1240" t="s">
        <v>73</v>
      </c>
      <c r="C1240" t="s">
        <v>38</v>
      </c>
      <c r="D1240" t="s">
        <v>35</v>
      </c>
      <c r="F1240">
        <v>1881.94649048638</v>
      </c>
      <c r="G1240">
        <v>1900.46717119647</v>
      </c>
      <c r="H1240">
        <v>2252.62114355054</v>
      </c>
      <c r="I1240">
        <v>2620.97424385628</v>
      </c>
      <c r="J1240">
        <v>3019.71048008548</v>
      </c>
      <c r="K1240">
        <v>3405.13293035408</v>
      </c>
      <c r="L1240">
        <v>3752.03172741488</v>
      </c>
      <c r="M1240">
        <v>4061.4642488556</v>
      </c>
      <c r="N1240">
        <v>4349.64198753128</v>
      </c>
      <c r="O1240">
        <v>4625.66521733041</v>
      </c>
      <c r="P1240">
        <v>4887.3850780862</v>
      </c>
      <c r="Q1240">
        <v>5118.59587270025</v>
      </c>
      <c r="R1240">
        <v>5328.91997767034</v>
      </c>
      <c r="S1240">
        <v>5531.40534785204</v>
      </c>
      <c r="T1240">
        <v>5736.68067866442</v>
      </c>
      <c r="U1240">
        <v>5951.36543659247</v>
      </c>
      <c r="V1240">
        <v>6173.91983645036</v>
      </c>
      <c r="W1240">
        <v>6399.06428627487</v>
      </c>
    </row>
    <row r="1241" spans="1:23">
      <c r="A1241" t="s">
        <v>70</v>
      </c>
      <c r="B1241" t="s">
        <v>73</v>
      </c>
      <c r="C1241" t="s">
        <v>60</v>
      </c>
      <c r="D1241" t="s">
        <v>25</v>
      </c>
      <c r="F1241">
        <v>294.734910496153</v>
      </c>
      <c r="G1241">
        <v>296.977274432868</v>
      </c>
      <c r="H1241">
        <v>342.268245603419</v>
      </c>
      <c r="I1241">
        <v>379.39173935492</v>
      </c>
      <c r="J1241">
        <v>410.781779711554</v>
      </c>
      <c r="K1241">
        <v>437.328158626707</v>
      </c>
      <c r="L1241">
        <v>460.492510271426</v>
      </c>
      <c r="M1241">
        <v>482.407182795745</v>
      </c>
      <c r="N1241">
        <v>503.652960594025</v>
      </c>
      <c r="O1241">
        <v>523.226894555085</v>
      </c>
      <c r="P1241">
        <v>541.57213539018</v>
      </c>
      <c r="Q1241">
        <v>558.527034019056</v>
      </c>
      <c r="R1241">
        <v>574.329520300386</v>
      </c>
      <c r="S1241">
        <v>589.135356477548</v>
      </c>
      <c r="T1241">
        <v>603.352631898496</v>
      </c>
      <c r="U1241">
        <v>617.291850465733</v>
      </c>
      <c r="V1241">
        <v>631.214347813007</v>
      </c>
      <c r="W1241">
        <v>645.261112300125</v>
      </c>
    </row>
    <row r="1242" spans="1:23">
      <c r="A1242" t="s">
        <v>70</v>
      </c>
      <c r="B1242" t="s">
        <v>73</v>
      </c>
      <c r="C1242" t="s">
        <v>60</v>
      </c>
      <c r="D1242" t="s">
        <v>27</v>
      </c>
      <c r="F1242">
        <v>4962.8698985932</v>
      </c>
      <c r="G1242">
        <v>5014.7436348048</v>
      </c>
      <c r="H1242">
        <v>5900.69351595901</v>
      </c>
      <c r="I1242">
        <v>6667.96656601908</v>
      </c>
      <c r="J1242">
        <v>7330.51453835165</v>
      </c>
      <c r="K1242">
        <v>7914.96625381488</v>
      </c>
      <c r="L1242">
        <v>8458.33924287345</v>
      </c>
      <c r="M1242">
        <v>9001.07218383549</v>
      </c>
      <c r="N1242">
        <v>9556.7672509109</v>
      </c>
      <c r="O1242">
        <v>10111.4384025614</v>
      </c>
      <c r="P1242">
        <v>10668.8633908254</v>
      </c>
      <c r="Q1242">
        <v>11219.0943373038</v>
      </c>
      <c r="R1242">
        <v>11767.6785632403</v>
      </c>
      <c r="S1242">
        <v>12320.7286360733</v>
      </c>
      <c r="T1242">
        <v>12887.7393489344</v>
      </c>
      <c r="U1242">
        <v>13475.6719699279</v>
      </c>
      <c r="V1242">
        <v>14089.4623029092</v>
      </c>
      <c r="W1242">
        <v>14731.483107988</v>
      </c>
    </row>
    <row r="1243" spans="1:23">
      <c r="A1243" t="s">
        <v>70</v>
      </c>
      <c r="B1243" t="s">
        <v>73</v>
      </c>
      <c r="C1243" t="s">
        <v>60</v>
      </c>
      <c r="D1243" t="s">
        <v>29</v>
      </c>
      <c r="F1243">
        <v>633.193658084131</v>
      </c>
      <c r="G1243">
        <v>639.054987658586</v>
      </c>
      <c r="H1243">
        <v>797.799655931793</v>
      </c>
      <c r="I1243">
        <v>953.119240551761</v>
      </c>
      <c r="J1243">
        <v>1105.14340084426</v>
      </c>
      <c r="K1243">
        <v>1254.84678791809</v>
      </c>
      <c r="L1243">
        <v>1406.18735604621</v>
      </c>
      <c r="M1243">
        <v>1565.31180769436</v>
      </c>
      <c r="N1243">
        <v>1734.69004975436</v>
      </c>
      <c r="O1243">
        <v>1911.94643227732</v>
      </c>
      <c r="P1243">
        <v>2098.01091188452</v>
      </c>
      <c r="Q1243">
        <v>2291.13159170292</v>
      </c>
      <c r="R1243">
        <v>2492.37823051164</v>
      </c>
      <c r="S1243">
        <v>2703.09160522397</v>
      </c>
      <c r="T1243">
        <v>2925.60983894743</v>
      </c>
      <c r="U1243">
        <v>3161.97997094609</v>
      </c>
      <c r="V1243">
        <v>3413.97570433348</v>
      </c>
      <c r="W1243">
        <v>3682.87077699701</v>
      </c>
    </row>
    <row r="1244" spans="1:23">
      <c r="A1244" t="s">
        <v>70</v>
      </c>
      <c r="B1244" t="s">
        <v>73</v>
      </c>
      <c r="C1244" t="s">
        <v>60</v>
      </c>
      <c r="D1244" t="s">
        <v>35</v>
      </c>
      <c r="F1244">
        <v>18033.3711909106</v>
      </c>
      <c r="G1244">
        <v>18252.4090907623</v>
      </c>
      <c r="H1244">
        <v>20721.7182384376</v>
      </c>
      <c r="I1244">
        <v>22601.161694626</v>
      </c>
      <c r="J1244">
        <v>23968.2436819368</v>
      </c>
      <c r="K1244">
        <v>24988.9855875584</v>
      </c>
      <c r="L1244">
        <v>25830.6882468551</v>
      </c>
      <c r="M1244">
        <v>26631.0306333688</v>
      </c>
      <c r="N1244">
        <v>27431.6497884951</v>
      </c>
      <c r="O1244">
        <v>28192.9847028836</v>
      </c>
      <c r="P1244">
        <v>28920.6444737844</v>
      </c>
      <c r="Q1244">
        <v>29583.9686286772</v>
      </c>
      <c r="R1244">
        <v>30200.9219164593</v>
      </c>
      <c r="S1244">
        <v>30789.3660074492</v>
      </c>
      <c r="T1244">
        <v>31372.0480191672</v>
      </c>
      <c r="U1244">
        <v>31962.9361796064</v>
      </c>
      <c r="V1244">
        <v>32569.5933492778</v>
      </c>
      <c r="W1244">
        <v>33193.1757797118</v>
      </c>
    </row>
    <row r="1245" spans="1:23">
      <c r="A1245" t="s">
        <v>70</v>
      </c>
      <c r="B1245" t="s">
        <v>73</v>
      </c>
      <c r="C1245" t="s">
        <v>63</v>
      </c>
      <c r="D1245" t="s">
        <v>25</v>
      </c>
      <c r="F1245">
        <v>6.90902191786583</v>
      </c>
      <c r="G1245">
        <v>6.96698122179716</v>
      </c>
      <c r="H1245">
        <v>7.74253332020573</v>
      </c>
      <c r="I1245">
        <v>8.44130353623121</v>
      </c>
      <c r="J1245">
        <v>9.01085391212027</v>
      </c>
      <c r="K1245">
        <v>9.43173473263349</v>
      </c>
      <c r="L1245">
        <v>9.73032387954981</v>
      </c>
      <c r="M1245">
        <v>9.97530978076271</v>
      </c>
      <c r="N1245">
        <v>10.1868625113353</v>
      </c>
      <c r="O1245">
        <v>10.3753849146037</v>
      </c>
      <c r="P1245">
        <v>10.5538646544478</v>
      </c>
      <c r="Q1245">
        <v>10.6910296396984</v>
      </c>
      <c r="R1245">
        <v>10.7970496561015</v>
      </c>
      <c r="S1245">
        <v>10.8755688768829</v>
      </c>
      <c r="T1245">
        <v>10.9342993895666</v>
      </c>
      <c r="U1245">
        <v>10.9822668790024</v>
      </c>
      <c r="V1245">
        <v>11.0210603742131</v>
      </c>
      <c r="W1245">
        <v>11.0407643340961</v>
      </c>
    </row>
    <row r="1246" spans="1:23">
      <c r="A1246" t="s">
        <v>70</v>
      </c>
      <c r="B1246" t="s">
        <v>73</v>
      </c>
      <c r="C1246" t="s">
        <v>63</v>
      </c>
      <c r="D1246" t="s">
        <v>27</v>
      </c>
      <c r="F1246">
        <v>117.577018888832</v>
      </c>
      <c r="G1246">
        <v>118.563364315743</v>
      </c>
      <c r="H1246">
        <v>131.761629541687</v>
      </c>
      <c r="I1246">
        <v>143.65322865156</v>
      </c>
      <c r="J1246">
        <v>153.345777915426</v>
      </c>
      <c r="K1246">
        <v>160.508284095276</v>
      </c>
      <c r="L1246">
        <v>165.589643249196</v>
      </c>
      <c r="M1246">
        <v>169.758787923628</v>
      </c>
      <c r="N1246">
        <v>173.3589703654</v>
      </c>
      <c r="O1246">
        <v>176.567225084166</v>
      </c>
      <c r="P1246">
        <v>179.604574797685</v>
      </c>
      <c r="Q1246">
        <v>181.938834299741</v>
      </c>
      <c r="R1246">
        <v>183.743071950079</v>
      </c>
      <c r="S1246">
        <v>185.079303910941</v>
      </c>
      <c r="T1246">
        <v>186.078773688467</v>
      </c>
      <c r="U1246">
        <v>186.895079451929</v>
      </c>
      <c r="V1246">
        <v>187.555263132538</v>
      </c>
      <c r="W1246">
        <v>187.890583079544</v>
      </c>
    </row>
    <row r="1247" spans="1:23">
      <c r="A1247" t="s">
        <v>70</v>
      </c>
      <c r="B1247" t="s">
        <v>73</v>
      </c>
      <c r="C1247" t="s">
        <v>63</v>
      </c>
      <c r="D1247" t="s">
        <v>29</v>
      </c>
      <c r="F1247">
        <v>8.25690503437285</v>
      </c>
      <c r="G1247">
        <v>8.32617163594229</v>
      </c>
      <c r="H1247">
        <v>10.7334877314291</v>
      </c>
      <c r="I1247">
        <v>13.3162683288615</v>
      </c>
      <c r="J1247">
        <v>15.9377203805012</v>
      </c>
      <c r="K1247">
        <v>18.4855987311509</v>
      </c>
      <c r="L1247">
        <v>20.9313641209882</v>
      </c>
      <c r="M1247">
        <v>23.3657588038523</v>
      </c>
      <c r="N1247">
        <v>25.8091364220387</v>
      </c>
      <c r="O1247">
        <v>28.2706640389722</v>
      </c>
      <c r="P1247">
        <v>30.7750026110205</v>
      </c>
      <c r="Q1247">
        <v>33.2192225171535</v>
      </c>
      <c r="R1247">
        <v>35.6131683810281</v>
      </c>
      <c r="S1247">
        <v>37.9516911846481</v>
      </c>
      <c r="T1247">
        <v>40.2474024812918</v>
      </c>
      <c r="U1247">
        <v>42.5238986991217</v>
      </c>
      <c r="V1247">
        <v>44.7814624392943</v>
      </c>
      <c r="W1247">
        <v>46.9726457698859</v>
      </c>
    </row>
    <row r="1248" spans="1:23">
      <c r="A1248" t="s">
        <v>70</v>
      </c>
      <c r="B1248" t="s">
        <v>73</v>
      </c>
      <c r="C1248" t="s">
        <v>63</v>
      </c>
      <c r="D1248" t="s">
        <v>35</v>
      </c>
      <c r="F1248">
        <v>201.610359193303</v>
      </c>
      <c r="G1248">
        <v>203.30165446246</v>
      </c>
      <c r="H1248">
        <v>225.932837138107</v>
      </c>
      <c r="I1248">
        <v>246.323467812209</v>
      </c>
      <c r="J1248">
        <v>262.943368172453</v>
      </c>
      <c r="K1248">
        <v>275.224981172091</v>
      </c>
      <c r="L1248">
        <v>283.938032871255</v>
      </c>
      <c r="M1248">
        <v>291.086902295609</v>
      </c>
      <c r="N1248">
        <v>297.260167123265</v>
      </c>
      <c r="O1248">
        <v>302.76139000123</v>
      </c>
      <c r="P1248">
        <v>307.969560547867</v>
      </c>
      <c r="Q1248">
        <v>311.97213606056</v>
      </c>
      <c r="R1248">
        <v>315.065878393819</v>
      </c>
      <c r="S1248">
        <v>317.357127212176</v>
      </c>
      <c r="T1248">
        <v>319.070926921967</v>
      </c>
      <c r="U1248">
        <v>320.470653669069</v>
      </c>
      <c r="V1248">
        <v>321.602676493249</v>
      </c>
      <c r="W1248">
        <v>322.17765258636</v>
      </c>
    </row>
    <row r="1249" spans="1:23">
      <c r="A1249" t="s">
        <v>70</v>
      </c>
      <c r="B1249" t="s">
        <v>73</v>
      </c>
      <c r="C1249" t="s">
        <v>50</v>
      </c>
      <c r="D1249" t="s">
        <v>25</v>
      </c>
      <c r="F1249">
        <v>27.8909589919745</v>
      </c>
      <c r="G1249">
        <v>28.7449156476557</v>
      </c>
      <c r="H1249">
        <v>34.3657499177571</v>
      </c>
      <c r="I1249">
        <v>40.1656652386018</v>
      </c>
      <c r="J1249">
        <v>43.6560608257353</v>
      </c>
      <c r="K1249">
        <v>45.7809634009517</v>
      </c>
      <c r="L1249">
        <v>46.5011388093169</v>
      </c>
      <c r="M1249">
        <v>46.8003293282333</v>
      </c>
      <c r="N1249">
        <v>46.8263249646315</v>
      </c>
      <c r="O1249">
        <v>46.6797384593861</v>
      </c>
      <c r="P1249">
        <v>46.3364997787949</v>
      </c>
      <c r="Q1249">
        <v>45.6971996836686</v>
      </c>
      <c r="R1249">
        <v>44.8208097565772</v>
      </c>
      <c r="S1249">
        <v>43.8486210953516</v>
      </c>
      <c r="T1249">
        <v>42.9474390335471</v>
      </c>
      <c r="U1249">
        <v>42.1991016857505</v>
      </c>
      <c r="V1249">
        <v>41.5845937253373</v>
      </c>
      <c r="W1249">
        <v>41.0143746269359</v>
      </c>
    </row>
    <row r="1250" spans="1:23">
      <c r="A1250" t="s">
        <v>70</v>
      </c>
      <c r="B1250" t="s">
        <v>73</v>
      </c>
      <c r="C1250" t="s">
        <v>50</v>
      </c>
      <c r="D1250" t="s">
        <v>27</v>
      </c>
      <c r="F1250">
        <v>378.865494055551</v>
      </c>
      <c r="G1250">
        <v>390.46547921023</v>
      </c>
      <c r="H1250">
        <v>466.817825264703</v>
      </c>
      <c r="I1250">
        <v>545.602774328106</v>
      </c>
      <c r="J1250">
        <v>593.015645608336</v>
      </c>
      <c r="K1250">
        <v>621.879918945475</v>
      </c>
      <c r="L1250">
        <v>631.662645024397</v>
      </c>
      <c r="M1250">
        <v>635.726792255714</v>
      </c>
      <c r="N1250">
        <v>636.079912047333</v>
      </c>
      <c r="O1250">
        <v>634.088708777927</v>
      </c>
      <c r="P1250">
        <v>629.426219677478</v>
      </c>
      <c r="Q1250">
        <v>620.742088505815</v>
      </c>
      <c r="R1250">
        <v>608.83737404948</v>
      </c>
      <c r="S1250">
        <v>595.631347768475</v>
      </c>
      <c r="T1250">
        <v>583.389861659022</v>
      </c>
      <c r="U1250">
        <v>573.22458913918</v>
      </c>
      <c r="V1250">
        <v>564.877229620634</v>
      </c>
      <c r="W1250">
        <v>557.131481598921</v>
      </c>
    </row>
    <row r="1251" spans="1:23">
      <c r="A1251" t="s">
        <v>70</v>
      </c>
      <c r="B1251" t="s">
        <v>73</v>
      </c>
      <c r="C1251" t="s">
        <v>50</v>
      </c>
      <c r="D1251" t="s">
        <v>29</v>
      </c>
      <c r="F1251">
        <v>65.2690754896444</v>
      </c>
      <c r="G1251">
        <v>67.2674636211021</v>
      </c>
      <c r="H1251">
        <v>82.6887803062767</v>
      </c>
      <c r="I1251">
        <v>99.2946182551435</v>
      </c>
      <c r="J1251">
        <v>110.804075411083</v>
      </c>
      <c r="K1251">
        <v>119.218294911923</v>
      </c>
      <c r="L1251">
        <v>124.162201427133</v>
      </c>
      <c r="M1251">
        <v>128.049306081687</v>
      </c>
      <c r="N1251">
        <v>131.210386731974</v>
      </c>
      <c r="O1251">
        <v>133.879923579201</v>
      </c>
      <c r="P1251">
        <v>135.953129369683</v>
      </c>
      <c r="Q1251">
        <v>137.092843890485</v>
      </c>
      <c r="R1251">
        <v>137.42126578159</v>
      </c>
      <c r="S1251">
        <v>137.333984159587</v>
      </c>
      <c r="T1251">
        <v>137.345476224261</v>
      </c>
      <c r="U1251">
        <v>137.736916391492</v>
      </c>
      <c r="V1251">
        <v>138.475241834933</v>
      </c>
      <c r="W1251">
        <v>139.28287039973</v>
      </c>
    </row>
    <row r="1252" spans="1:23">
      <c r="A1252" t="s">
        <v>70</v>
      </c>
      <c r="B1252" t="s">
        <v>73</v>
      </c>
      <c r="C1252" t="s">
        <v>50</v>
      </c>
      <c r="D1252" t="s">
        <v>35</v>
      </c>
      <c r="F1252">
        <v>751.985546952474</v>
      </c>
      <c r="G1252">
        <v>775.009605142114</v>
      </c>
      <c r="H1252">
        <v>926.55642481754</v>
      </c>
      <c r="I1252">
        <v>1082.93156043329</v>
      </c>
      <c r="J1252">
        <v>1177.03829356593</v>
      </c>
      <c r="K1252">
        <v>1234.32911765357</v>
      </c>
      <c r="L1252">
        <v>1253.74621616629</v>
      </c>
      <c r="M1252">
        <v>1261.81287841605</v>
      </c>
      <c r="N1252">
        <v>1262.51376298804</v>
      </c>
      <c r="O1252">
        <v>1258.56155276269</v>
      </c>
      <c r="P1252">
        <v>1249.30728054373</v>
      </c>
      <c r="Q1252">
        <v>1232.07071181052</v>
      </c>
      <c r="R1252">
        <v>1208.44181619394</v>
      </c>
      <c r="S1252">
        <v>1182.23003113617</v>
      </c>
      <c r="T1252">
        <v>1157.93269930743</v>
      </c>
      <c r="U1252">
        <v>1137.75630917507</v>
      </c>
      <c r="V1252">
        <v>1121.18817665403</v>
      </c>
      <c r="W1252">
        <v>1105.81414377414</v>
      </c>
    </row>
    <row r="1253" spans="1:23">
      <c r="A1253" t="s">
        <v>70</v>
      </c>
      <c r="B1253" t="s">
        <v>73</v>
      </c>
      <c r="C1253" t="s">
        <v>19</v>
      </c>
      <c r="D1253" t="s">
        <v>25</v>
      </c>
      <c r="F1253">
        <v>1525.5559286789</v>
      </c>
      <c r="G1253">
        <v>1580.54309090437</v>
      </c>
      <c r="H1253">
        <v>1906.66870764487</v>
      </c>
      <c r="I1253">
        <v>2353.29317811919</v>
      </c>
      <c r="J1253">
        <v>2767.52359308288</v>
      </c>
      <c r="K1253">
        <v>3107.28048781467</v>
      </c>
      <c r="L1253">
        <v>3375.50536743288</v>
      </c>
      <c r="M1253">
        <v>3601.27199704909</v>
      </c>
      <c r="N1253">
        <v>3799.70633481235</v>
      </c>
      <c r="O1253">
        <v>3965.656189909</v>
      </c>
      <c r="P1253">
        <v>4098.10390163665</v>
      </c>
      <c r="Q1253">
        <v>4189.96104487924</v>
      </c>
      <c r="R1253">
        <v>4243.25755048861</v>
      </c>
      <c r="S1253">
        <v>4255.72150715768</v>
      </c>
      <c r="T1253">
        <v>4230.12450831251</v>
      </c>
      <c r="U1253">
        <v>4169.905936106</v>
      </c>
      <c r="V1253">
        <v>4077.80471920904</v>
      </c>
      <c r="W1253">
        <v>3956.12222679472</v>
      </c>
    </row>
    <row r="1254" spans="1:23">
      <c r="A1254" t="s">
        <v>70</v>
      </c>
      <c r="B1254" t="s">
        <v>73</v>
      </c>
      <c r="C1254" t="s">
        <v>19</v>
      </c>
      <c r="D1254" t="s">
        <v>27</v>
      </c>
      <c r="F1254">
        <v>4871.55274142038</v>
      </c>
      <c r="G1254">
        <v>5020.59424920036</v>
      </c>
      <c r="H1254">
        <v>6179.16003519498</v>
      </c>
      <c r="I1254">
        <v>7623.05447769339</v>
      </c>
      <c r="J1254">
        <v>8974.00247466494</v>
      </c>
      <c r="K1254">
        <v>10115.545495023</v>
      </c>
      <c r="L1254">
        <v>11071.4343852312</v>
      </c>
      <c r="M1254">
        <v>11939.9818927817</v>
      </c>
      <c r="N1254">
        <v>12781.834961768</v>
      </c>
      <c r="O1254">
        <v>13595.6392921515</v>
      </c>
      <c r="P1254">
        <v>14389.3542934028</v>
      </c>
      <c r="Q1254">
        <v>15145.5729628226</v>
      </c>
      <c r="R1254">
        <v>15871.5807258558</v>
      </c>
      <c r="S1254">
        <v>16565.2812227479</v>
      </c>
      <c r="T1254">
        <v>17239.1967115432</v>
      </c>
      <c r="U1254">
        <v>17905.1414806941</v>
      </c>
      <c r="V1254">
        <v>18573.1819222249</v>
      </c>
      <c r="W1254">
        <v>19251.9625264068</v>
      </c>
    </row>
    <row r="1255" spans="1:23">
      <c r="A1255" t="s">
        <v>70</v>
      </c>
      <c r="B1255" t="s">
        <v>73</v>
      </c>
      <c r="C1255" t="s">
        <v>19</v>
      </c>
      <c r="D1255" t="s">
        <v>29</v>
      </c>
      <c r="F1255">
        <v>986.713845398915</v>
      </c>
      <c r="G1255">
        <v>1015.44850212478</v>
      </c>
      <c r="H1255">
        <v>1258.62066953681</v>
      </c>
      <c r="I1255">
        <v>1564.07068538451</v>
      </c>
      <c r="J1255">
        <v>1856.48620269225</v>
      </c>
      <c r="K1255">
        <v>2113.72233820878</v>
      </c>
      <c r="L1255">
        <v>2339.91179360288</v>
      </c>
      <c r="M1255">
        <v>2554.90985601194</v>
      </c>
      <c r="N1255">
        <v>2771.15160382317</v>
      </c>
      <c r="O1255">
        <v>2988.72867868196</v>
      </c>
      <c r="P1255">
        <v>3209.83841832754</v>
      </c>
      <c r="Q1255">
        <v>3430.90397237609</v>
      </c>
      <c r="R1255">
        <v>3653.60639484262</v>
      </c>
      <c r="S1255">
        <v>3877.54211351342</v>
      </c>
      <c r="T1255">
        <v>4105.58649796965</v>
      </c>
      <c r="U1255">
        <v>4340.51728445131</v>
      </c>
      <c r="V1255">
        <v>4584.89699808426</v>
      </c>
      <c r="W1255">
        <v>4841.07073099718</v>
      </c>
    </row>
    <row r="1256" spans="1:23">
      <c r="A1256" t="s">
        <v>70</v>
      </c>
      <c r="B1256" t="s">
        <v>73</v>
      </c>
      <c r="C1256" t="s">
        <v>19</v>
      </c>
      <c r="D1256" t="s">
        <v>35</v>
      </c>
      <c r="F1256">
        <v>7848.81750021925</v>
      </c>
      <c r="G1256">
        <v>8061.86008385722</v>
      </c>
      <c r="H1256">
        <v>9886.5334774621</v>
      </c>
      <c r="I1256">
        <v>12168.0710627652</v>
      </c>
      <c r="J1256">
        <v>14330.7822988732</v>
      </c>
      <c r="K1256">
        <v>16183.728051696</v>
      </c>
      <c r="L1256">
        <v>17773.8881553417</v>
      </c>
      <c r="M1256">
        <v>19251.9800591839</v>
      </c>
      <c r="N1256">
        <v>20708.106697472</v>
      </c>
      <c r="O1256">
        <v>22140.2440673319</v>
      </c>
      <c r="P1256">
        <v>23563.3155257024</v>
      </c>
      <c r="Q1256">
        <v>24937.2257094169</v>
      </c>
      <c r="R1256">
        <v>26271.4266675875</v>
      </c>
      <c r="S1256">
        <v>27554.4461501287</v>
      </c>
      <c r="T1256">
        <v>28802.4543808794</v>
      </c>
      <c r="U1256">
        <v>30034.9320320348</v>
      </c>
      <c r="V1256">
        <v>31268.9711665996</v>
      </c>
      <c r="W1256">
        <v>32565.6737258985</v>
      </c>
    </row>
    <row r="1257" spans="1:23">
      <c r="A1257" t="s">
        <v>70</v>
      </c>
      <c r="B1257" t="s">
        <v>73</v>
      </c>
      <c r="C1257" t="s">
        <v>42</v>
      </c>
      <c r="D1257" t="s">
        <v>25</v>
      </c>
      <c r="F1257">
        <v>141.687790094629</v>
      </c>
      <c r="G1257">
        <v>142.863222235461</v>
      </c>
      <c r="H1257">
        <v>152.203831677747</v>
      </c>
      <c r="I1257">
        <v>163.092524527124</v>
      </c>
      <c r="J1257">
        <v>176.66018287744</v>
      </c>
      <c r="K1257">
        <v>188.058172898304</v>
      </c>
      <c r="L1257">
        <v>196.703927422011</v>
      </c>
      <c r="M1257">
        <v>203.350680492968</v>
      </c>
      <c r="N1257">
        <v>209.93841806147</v>
      </c>
      <c r="O1257">
        <v>217.534860038459</v>
      </c>
      <c r="P1257">
        <v>225.395805385099</v>
      </c>
      <c r="Q1257">
        <v>233.146483023568</v>
      </c>
      <c r="R1257">
        <v>240.726076618648</v>
      </c>
      <c r="S1257">
        <v>248.646636208131</v>
      </c>
      <c r="T1257">
        <v>257.045585163132</v>
      </c>
      <c r="U1257">
        <v>266.679953553542</v>
      </c>
      <c r="V1257">
        <v>277.071249399336</v>
      </c>
      <c r="W1257">
        <v>287.519373686957</v>
      </c>
    </row>
    <row r="1258" spans="1:23">
      <c r="A1258" t="s">
        <v>70</v>
      </c>
      <c r="B1258" t="s">
        <v>73</v>
      </c>
      <c r="C1258" t="s">
        <v>42</v>
      </c>
      <c r="D1258" t="s">
        <v>27</v>
      </c>
      <c r="F1258">
        <v>1373.27953759854</v>
      </c>
      <c r="G1258">
        <v>1384.72870754633</v>
      </c>
      <c r="H1258">
        <v>1478.44410009414</v>
      </c>
      <c r="I1258">
        <v>1586.57029273595</v>
      </c>
      <c r="J1258">
        <v>1722.08968007847</v>
      </c>
      <c r="K1258">
        <v>1836.78552496896</v>
      </c>
      <c r="L1258">
        <v>1924.66910796399</v>
      </c>
      <c r="M1258">
        <v>1992.59838679922</v>
      </c>
      <c r="N1258">
        <v>2059.60422003857</v>
      </c>
      <c r="O1258">
        <v>2136.45887611719</v>
      </c>
      <c r="P1258">
        <v>2215.70269342017</v>
      </c>
      <c r="Q1258">
        <v>2293.89534958867</v>
      </c>
      <c r="R1258">
        <v>2370.41275591782</v>
      </c>
      <c r="S1258">
        <v>2450.2431844615</v>
      </c>
      <c r="T1258">
        <v>2534.56395143165</v>
      </c>
      <c r="U1258">
        <v>2631.03522320947</v>
      </c>
      <c r="V1258">
        <v>2734.93778012227</v>
      </c>
      <c r="W1258">
        <v>2839.33154893836</v>
      </c>
    </row>
    <row r="1259" spans="1:23">
      <c r="A1259" t="s">
        <v>70</v>
      </c>
      <c r="B1259" t="s">
        <v>73</v>
      </c>
      <c r="C1259" t="s">
        <v>42</v>
      </c>
      <c r="D1259" t="s">
        <v>29</v>
      </c>
      <c r="F1259">
        <v>184.938201545104</v>
      </c>
      <c r="G1259">
        <v>186.475267013954</v>
      </c>
      <c r="H1259">
        <v>209.500543478086</v>
      </c>
      <c r="I1259">
        <v>236.102906037874</v>
      </c>
      <c r="J1259">
        <v>268.474676552429</v>
      </c>
      <c r="K1259">
        <v>299.424905312607</v>
      </c>
      <c r="L1259">
        <v>327.50412735236</v>
      </c>
      <c r="M1259">
        <v>353.373926860909</v>
      </c>
      <c r="N1259">
        <v>380.105875997077</v>
      </c>
      <c r="O1259">
        <v>409.728391395103</v>
      </c>
      <c r="P1259">
        <v>440.976202033499</v>
      </c>
      <c r="Q1259">
        <v>473.180821898792</v>
      </c>
      <c r="R1259">
        <v>506.187185350561</v>
      </c>
      <c r="S1259">
        <v>541.061501994427</v>
      </c>
      <c r="T1259">
        <v>578.146868703737</v>
      </c>
      <c r="U1259">
        <v>619.339261780319</v>
      </c>
      <c r="V1259">
        <v>663.758872745132</v>
      </c>
      <c r="W1259">
        <v>709.832887234591</v>
      </c>
    </row>
    <row r="1260" spans="1:23">
      <c r="A1260" t="s">
        <v>70</v>
      </c>
      <c r="B1260" t="s">
        <v>73</v>
      </c>
      <c r="C1260" t="s">
        <v>42</v>
      </c>
      <c r="D1260" t="s">
        <v>35</v>
      </c>
      <c r="F1260">
        <v>2306.58427230683</v>
      </c>
      <c r="G1260">
        <v>2325.82407021821</v>
      </c>
      <c r="H1260">
        <v>2483.76906822811</v>
      </c>
      <c r="I1260">
        <v>2665.81818273692</v>
      </c>
      <c r="J1260">
        <v>2894.11913704409</v>
      </c>
      <c r="K1260">
        <v>3087.47930213273</v>
      </c>
      <c r="L1260">
        <v>3235.781964614</v>
      </c>
      <c r="M1260">
        <v>3350.47093270781</v>
      </c>
      <c r="N1260">
        <v>3463.54936189996</v>
      </c>
      <c r="O1260">
        <v>3593.18226384435</v>
      </c>
      <c r="P1260">
        <v>3726.79850119473</v>
      </c>
      <c r="Q1260">
        <v>3858.65216738776</v>
      </c>
      <c r="R1260">
        <v>3987.68916746353</v>
      </c>
      <c r="S1260">
        <v>4122.29217933037</v>
      </c>
      <c r="T1260">
        <v>4264.41246340522</v>
      </c>
      <c r="U1260">
        <v>4426.97082323699</v>
      </c>
      <c r="V1260">
        <v>4602.0269704784</v>
      </c>
      <c r="W1260">
        <v>4777.89807737468</v>
      </c>
    </row>
    <row r="1261" spans="1:23">
      <c r="A1261" t="s">
        <v>70</v>
      </c>
      <c r="B1261" t="s">
        <v>73</v>
      </c>
      <c r="C1261" t="s">
        <v>55</v>
      </c>
      <c r="D1261" t="s">
        <v>25</v>
      </c>
      <c r="F1261">
        <v>35.4475407066974</v>
      </c>
      <c r="G1261">
        <v>35.5441330957901</v>
      </c>
      <c r="H1261">
        <v>43.1393428259865</v>
      </c>
      <c r="I1261">
        <v>53.3795134221842</v>
      </c>
      <c r="J1261">
        <v>61.9690827052298</v>
      </c>
      <c r="K1261">
        <v>68.8451812038416</v>
      </c>
      <c r="L1261">
        <v>74.1291047884075</v>
      </c>
      <c r="M1261">
        <v>78.1034328492813</v>
      </c>
      <c r="N1261">
        <v>81.0511890840344</v>
      </c>
      <c r="O1261">
        <v>82.910836943038</v>
      </c>
      <c r="P1261">
        <v>84.0169397610979</v>
      </c>
      <c r="Q1261">
        <v>84.6305280285173</v>
      </c>
      <c r="R1261">
        <v>84.9339898580955</v>
      </c>
      <c r="S1261">
        <v>85.1334837987699</v>
      </c>
      <c r="T1261">
        <v>85.2570012052453</v>
      </c>
      <c r="U1261">
        <v>85.2703304217714</v>
      </c>
      <c r="V1261">
        <v>85.1194881214174</v>
      </c>
      <c r="W1261">
        <v>84.7729284917381</v>
      </c>
    </row>
    <row r="1262" spans="1:23">
      <c r="A1262" t="s">
        <v>70</v>
      </c>
      <c r="B1262" t="s">
        <v>73</v>
      </c>
      <c r="C1262" t="s">
        <v>55</v>
      </c>
      <c r="D1262" t="s">
        <v>27</v>
      </c>
      <c r="F1262">
        <v>789.452527098456</v>
      </c>
      <c r="G1262">
        <v>791.603737144271</v>
      </c>
      <c r="H1262">
        <v>960.756727614311</v>
      </c>
      <c r="I1262">
        <v>1188.81566749897</v>
      </c>
      <c r="J1262">
        <v>1380.11404933301</v>
      </c>
      <c r="K1262">
        <v>1533.25170650428</v>
      </c>
      <c r="L1262">
        <v>1650.93002053306</v>
      </c>
      <c r="M1262">
        <v>1739.44231979625</v>
      </c>
      <c r="N1262">
        <v>1805.09182784114</v>
      </c>
      <c r="O1262">
        <v>1846.50806356681</v>
      </c>
      <c r="P1262">
        <v>1871.1420902874</v>
      </c>
      <c r="Q1262">
        <v>1884.80732061523</v>
      </c>
      <c r="R1262">
        <v>1891.56572200112</v>
      </c>
      <c r="S1262">
        <v>1896.00865351248</v>
      </c>
      <c r="T1262">
        <v>1898.75951088478</v>
      </c>
      <c r="U1262">
        <v>1899.0563659969</v>
      </c>
      <c r="V1262">
        <v>1895.69695564476</v>
      </c>
      <c r="W1262">
        <v>1887.97872272969</v>
      </c>
    </row>
    <row r="1263" spans="1:23">
      <c r="A1263" t="s">
        <v>70</v>
      </c>
      <c r="B1263" t="s">
        <v>73</v>
      </c>
      <c r="C1263" t="s">
        <v>55</v>
      </c>
      <c r="D1263" t="s">
        <v>29</v>
      </c>
      <c r="F1263">
        <v>106.784860657713</v>
      </c>
      <c r="G1263">
        <v>107.075842898067</v>
      </c>
      <c r="H1263">
        <v>136.845788423493</v>
      </c>
      <c r="I1263">
        <v>177.854423238695</v>
      </c>
      <c r="J1263">
        <v>216.370643181641</v>
      </c>
      <c r="K1263">
        <v>251.374066471334</v>
      </c>
      <c r="L1263">
        <v>282.50600318408</v>
      </c>
      <c r="M1263">
        <v>310.125658732683</v>
      </c>
      <c r="N1263">
        <v>334.774590826235</v>
      </c>
      <c r="O1263">
        <v>355.69695533694</v>
      </c>
      <c r="P1263">
        <v>373.86017018029</v>
      </c>
      <c r="Q1263">
        <v>390.106427344751</v>
      </c>
      <c r="R1263">
        <v>405.06960662484</v>
      </c>
      <c r="S1263">
        <v>419.617263728409</v>
      </c>
      <c r="T1263">
        <v>433.842024020566</v>
      </c>
      <c r="U1263">
        <v>447.527931552761</v>
      </c>
      <c r="V1263">
        <v>460.330249175435</v>
      </c>
      <c r="W1263">
        <v>471.994680682423</v>
      </c>
    </row>
    <row r="1264" spans="1:23">
      <c r="A1264" t="s">
        <v>70</v>
      </c>
      <c r="B1264" t="s">
        <v>73</v>
      </c>
      <c r="C1264" t="s">
        <v>55</v>
      </c>
      <c r="D1264" t="s">
        <v>35</v>
      </c>
      <c r="F1264">
        <v>770.731932194847</v>
      </c>
      <c r="G1264">
        <v>772.832129759939</v>
      </c>
      <c r="H1264">
        <v>937.973929559702</v>
      </c>
      <c r="I1264">
        <v>1160.62481907885</v>
      </c>
      <c r="J1264">
        <v>1347.38686796176</v>
      </c>
      <c r="K1264">
        <v>1496.89311229187</v>
      </c>
      <c r="L1264">
        <v>1611.78087467853</v>
      </c>
      <c r="M1264">
        <v>1698.19424735447</v>
      </c>
      <c r="N1264">
        <v>1762.28698307482</v>
      </c>
      <c r="O1264">
        <v>1802.72109949016</v>
      </c>
      <c r="P1264">
        <v>1826.7709699515</v>
      </c>
      <c r="Q1264">
        <v>1840.11215135625</v>
      </c>
      <c r="R1264">
        <v>1846.71028814079</v>
      </c>
      <c r="S1264">
        <v>1851.04786268875</v>
      </c>
      <c r="T1264">
        <v>1853.73348790998</v>
      </c>
      <c r="U1264">
        <v>1854.02330358133</v>
      </c>
      <c r="V1264">
        <v>1850.74355623382</v>
      </c>
      <c r="W1264">
        <v>1843.20834877857</v>
      </c>
    </row>
    <row r="1265" spans="1:23">
      <c r="A1265" t="s">
        <v>70</v>
      </c>
      <c r="B1265" t="s">
        <v>73</v>
      </c>
      <c r="C1265" t="s">
        <v>34</v>
      </c>
      <c r="D1265" t="s">
        <v>25</v>
      </c>
      <c r="F1265">
        <v>18.1691875037172</v>
      </c>
      <c r="G1265">
        <v>18.0765349314294</v>
      </c>
      <c r="H1265">
        <v>19.8658489513833</v>
      </c>
      <c r="I1265">
        <v>21.4478514361281</v>
      </c>
      <c r="J1265">
        <v>24.0799212927675</v>
      </c>
      <c r="K1265">
        <v>27.4706106524534</v>
      </c>
      <c r="L1265">
        <v>31.328325067359</v>
      </c>
      <c r="M1265">
        <v>35.39467022828</v>
      </c>
      <c r="N1265">
        <v>39.6188320893485</v>
      </c>
      <c r="O1265">
        <v>43.8933193996901</v>
      </c>
      <c r="P1265">
        <v>48.11161810162</v>
      </c>
      <c r="Q1265">
        <v>52.2414808198759</v>
      </c>
      <c r="R1265">
        <v>56.2973211540069</v>
      </c>
      <c r="S1265">
        <v>60.3182268316037</v>
      </c>
      <c r="T1265">
        <v>64.3381553160108</v>
      </c>
      <c r="U1265">
        <v>68.3490447634125</v>
      </c>
      <c r="V1265">
        <v>72.2951951619921</v>
      </c>
      <c r="W1265">
        <v>76.179049494724</v>
      </c>
    </row>
    <row r="1266" spans="1:23">
      <c r="A1266" t="s">
        <v>70</v>
      </c>
      <c r="B1266" t="s">
        <v>73</v>
      </c>
      <c r="C1266" t="s">
        <v>34</v>
      </c>
      <c r="D1266" t="s">
        <v>27</v>
      </c>
      <c r="F1266">
        <v>216.296209608764</v>
      </c>
      <c r="G1266">
        <v>215.193221366045</v>
      </c>
      <c r="H1266">
        <v>236.960456359343</v>
      </c>
      <c r="I1266">
        <v>256.333995207665</v>
      </c>
      <c r="J1266">
        <v>288.356315237611</v>
      </c>
      <c r="K1266">
        <v>329.604429973575</v>
      </c>
      <c r="L1266">
        <v>376.626230548959</v>
      </c>
      <c r="M1266">
        <v>426.342142286748</v>
      </c>
      <c r="N1266">
        <v>478.153587498119</v>
      </c>
      <c r="O1266">
        <v>530.771859591821</v>
      </c>
      <c r="P1266">
        <v>582.910000489825</v>
      </c>
      <c r="Q1266">
        <v>634.17259500849</v>
      </c>
      <c r="R1266">
        <v>684.728725192982</v>
      </c>
      <c r="S1266">
        <v>735.049509861522</v>
      </c>
      <c r="T1266">
        <v>785.547098478418</v>
      </c>
      <c r="U1266">
        <v>836.122800652333</v>
      </c>
      <c r="V1266">
        <v>886.09328720203</v>
      </c>
      <c r="W1266">
        <v>935.484</v>
      </c>
    </row>
    <row r="1267" spans="1:23">
      <c r="A1267" t="s">
        <v>70</v>
      </c>
      <c r="B1267" t="s">
        <v>73</v>
      </c>
      <c r="C1267" t="s">
        <v>34</v>
      </c>
      <c r="D1267" t="s">
        <v>29</v>
      </c>
      <c r="F1267">
        <v>27.1111627293749</v>
      </c>
      <c r="G1267">
        <v>26.9729111447029</v>
      </c>
      <c r="H1267">
        <v>31.5474536989339</v>
      </c>
      <c r="I1267">
        <v>36.1238452828221</v>
      </c>
      <c r="J1267">
        <v>42.8831943571359</v>
      </c>
      <c r="K1267">
        <v>51.5854222678278</v>
      </c>
      <c r="L1267">
        <v>61.8789905898234</v>
      </c>
      <c r="M1267">
        <v>73.3688874212682</v>
      </c>
      <c r="N1267">
        <v>86.0104105175233</v>
      </c>
      <c r="O1267">
        <v>99.6106859308488</v>
      </c>
      <c r="P1267">
        <v>113.937019828754</v>
      </c>
      <c r="Q1267">
        <v>128.897820459616</v>
      </c>
      <c r="R1267">
        <v>144.508307327885</v>
      </c>
      <c r="S1267">
        <v>160.85506568874</v>
      </c>
      <c r="T1267">
        <v>178.025998856891</v>
      </c>
      <c r="U1267">
        <v>196.002104523513</v>
      </c>
      <c r="V1267">
        <v>214.619700030544</v>
      </c>
      <c r="W1267">
        <v>233.871</v>
      </c>
    </row>
    <row r="1268" spans="1:23">
      <c r="A1268" t="s">
        <v>70</v>
      </c>
      <c r="B1268" t="s">
        <v>73</v>
      </c>
      <c r="C1268" t="s">
        <v>34</v>
      </c>
      <c r="D1268" t="s">
        <v>35</v>
      </c>
      <c r="F1268">
        <v>509.264202887519</v>
      </c>
      <c r="G1268">
        <v>506.667243702526</v>
      </c>
      <c r="H1268">
        <v>556.353694689274</v>
      </c>
      <c r="I1268">
        <v>600.155153356207</v>
      </c>
      <c r="J1268">
        <v>673.240763469622</v>
      </c>
      <c r="K1268">
        <v>767.394959373971</v>
      </c>
      <c r="L1268">
        <v>874.425444383682</v>
      </c>
      <c r="M1268">
        <v>987.093187484972</v>
      </c>
      <c r="N1268">
        <v>1103.96758041253</v>
      </c>
      <c r="O1268">
        <v>1222.04482100849</v>
      </c>
      <c r="P1268">
        <v>1338.35838140856</v>
      </c>
      <c r="Q1268">
        <v>1452.01592417163</v>
      </c>
      <c r="R1268">
        <v>1563.42395365301</v>
      </c>
      <c r="S1268">
        <v>1673.67226330687</v>
      </c>
      <c r="T1268">
        <v>1783.70474620557</v>
      </c>
      <c r="U1268">
        <v>1893.29815458425</v>
      </c>
      <c r="V1268">
        <v>2000.91151763598</v>
      </c>
      <c r="W1268">
        <v>2106.61695050528</v>
      </c>
    </row>
    <row r="1269" spans="1:23">
      <c r="A1269" t="s">
        <v>70</v>
      </c>
      <c r="B1269" t="s">
        <v>73</v>
      </c>
      <c r="C1269" t="s">
        <v>45</v>
      </c>
      <c r="D1269" t="s">
        <v>25</v>
      </c>
      <c r="F1269">
        <v>56.8587682352246</v>
      </c>
      <c r="G1269">
        <v>56.7234962564059</v>
      </c>
      <c r="H1269">
        <v>67.61680067194</v>
      </c>
      <c r="I1269">
        <v>72.5545602455743</v>
      </c>
      <c r="J1269">
        <v>77.7000593249566</v>
      </c>
      <c r="K1269">
        <v>82.3169923575693</v>
      </c>
      <c r="L1269">
        <v>85.8817972378515</v>
      </c>
      <c r="M1269">
        <v>88.6619708524879</v>
      </c>
      <c r="N1269">
        <v>90.9413362097556</v>
      </c>
      <c r="O1269">
        <v>92.70503712698</v>
      </c>
      <c r="P1269">
        <v>93.8516125763047</v>
      </c>
      <c r="Q1269">
        <v>94.189772424509</v>
      </c>
      <c r="R1269">
        <v>94.0740067483151</v>
      </c>
      <c r="S1269">
        <v>93.8064732555025</v>
      </c>
      <c r="T1269">
        <v>93.5625086338328</v>
      </c>
      <c r="U1269">
        <v>93.3464057422366</v>
      </c>
      <c r="V1269">
        <v>93.0629020171582</v>
      </c>
      <c r="W1269">
        <v>92.5688811172249</v>
      </c>
    </row>
    <row r="1270" spans="1:23">
      <c r="A1270" t="s">
        <v>70</v>
      </c>
      <c r="B1270" t="s">
        <v>73</v>
      </c>
      <c r="C1270" t="s">
        <v>45</v>
      </c>
      <c r="D1270" t="s">
        <v>27</v>
      </c>
      <c r="F1270">
        <v>431.664144747695</v>
      </c>
      <c r="G1270">
        <v>430.750072279108</v>
      </c>
      <c r="H1270">
        <v>524.036968406831</v>
      </c>
      <c r="I1270">
        <v>574.223728969223</v>
      </c>
      <c r="J1270">
        <v>627.074249482349</v>
      </c>
      <c r="K1270">
        <v>677.041815159878</v>
      </c>
      <c r="L1270">
        <v>719.598159797185</v>
      </c>
      <c r="M1270">
        <v>756.637843324712</v>
      </c>
      <c r="N1270">
        <v>790.198892166951</v>
      </c>
      <c r="O1270">
        <v>819.881313475171</v>
      </c>
      <c r="P1270">
        <v>844.569001516327</v>
      </c>
      <c r="Q1270">
        <v>862.280215751744</v>
      </c>
      <c r="R1270">
        <v>875.91958841354</v>
      </c>
      <c r="S1270">
        <v>888.087423236815</v>
      </c>
      <c r="T1270">
        <v>900.357139243172</v>
      </c>
      <c r="U1270">
        <v>912.748280795936</v>
      </c>
      <c r="V1270">
        <v>924.326562269991</v>
      </c>
      <c r="W1270">
        <v>933.6591</v>
      </c>
    </row>
    <row r="1271" spans="1:23">
      <c r="A1271" t="s">
        <v>70</v>
      </c>
      <c r="B1271" t="s">
        <v>73</v>
      </c>
      <c r="C1271" t="s">
        <v>45</v>
      </c>
      <c r="D1271" t="s">
        <v>29</v>
      </c>
      <c r="F1271">
        <v>52.6010537776553</v>
      </c>
      <c r="G1271">
        <v>52.4937163101011</v>
      </c>
      <c r="H1271">
        <v>68.0585573687936</v>
      </c>
      <c r="I1271">
        <v>79.193088638139</v>
      </c>
      <c r="J1271">
        <v>91.5013087525059</v>
      </c>
      <c r="K1271">
        <v>104.208281628194</v>
      </c>
      <c r="L1271">
        <v>116.515168162716</v>
      </c>
      <c r="M1271">
        <v>128.568499006632</v>
      </c>
      <c r="N1271">
        <v>140.596716613331</v>
      </c>
      <c r="O1271">
        <v>152.441248767656</v>
      </c>
      <c r="P1271">
        <v>163.793275252545</v>
      </c>
      <c r="Q1271">
        <v>174.13333420815</v>
      </c>
      <c r="R1271">
        <v>183.903005362372</v>
      </c>
      <c r="S1271">
        <v>193.570465387844</v>
      </c>
      <c r="T1271">
        <v>203.455606503259</v>
      </c>
      <c r="U1271">
        <v>213.565577816557</v>
      </c>
      <c r="V1271">
        <v>223.677713517358</v>
      </c>
      <c r="W1271">
        <v>233.414775</v>
      </c>
    </row>
    <row r="1272" spans="1:23">
      <c r="A1272" t="s">
        <v>70</v>
      </c>
      <c r="B1272" t="s">
        <v>73</v>
      </c>
      <c r="C1272" t="s">
        <v>45</v>
      </c>
      <c r="D1272" t="s">
        <v>35</v>
      </c>
      <c r="F1272">
        <v>1424.31908701708</v>
      </c>
      <c r="G1272">
        <v>1421.31243146449</v>
      </c>
      <c r="H1272">
        <v>1683.67323092123</v>
      </c>
      <c r="I1272">
        <v>1797.1347107852</v>
      </c>
      <c r="J1272">
        <v>1912.32769119269</v>
      </c>
      <c r="K1272">
        <v>2012.54519248255</v>
      </c>
      <c r="L1272">
        <v>2085.67104296496</v>
      </c>
      <c r="M1272">
        <v>2138.9671858228</v>
      </c>
      <c r="N1272">
        <v>2179.41777162329</v>
      </c>
      <c r="O1272">
        <v>2206.80864939785</v>
      </c>
      <c r="P1272">
        <v>2219.09338590737</v>
      </c>
      <c r="Q1272">
        <v>2212.22301182375</v>
      </c>
      <c r="R1272">
        <v>2194.79040483815</v>
      </c>
      <c r="S1272">
        <v>2173.88110350768</v>
      </c>
      <c r="T1272">
        <v>2153.495352123</v>
      </c>
      <c r="U1272">
        <v>2133.64531346183</v>
      </c>
      <c r="V1272">
        <v>2112.16453571285</v>
      </c>
      <c r="W1272">
        <v>2085.96901888278</v>
      </c>
    </row>
    <row r="1273" spans="1:23">
      <c r="A1273" t="s">
        <v>70</v>
      </c>
      <c r="B1273" t="s">
        <v>73</v>
      </c>
      <c r="C1273" t="s">
        <v>56</v>
      </c>
      <c r="D1273" t="s">
        <v>25</v>
      </c>
      <c r="F1273">
        <v>18.2874896924746</v>
      </c>
      <c r="G1273">
        <v>18.5117040083874</v>
      </c>
      <c r="H1273">
        <v>20.5268305847717</v>
      </c>
      <c r="I1273">
        <v>22.5201322135691</v>
      </c>
      <c r="J1273">
        <v>23.7976843358591</v>
      </c>
      <c r="K1273">
        <v>24.6255236367549</v>
      </c>
      <c r="L1273">
        <v>25.183633371188</v>
      </c>
      <c r="M1273">
        <v>25.6344293814534</v>
      </c>
      <c r="N1273">
        <v>26.0703018480619</v>
      </c>
      <c r="O1273">
        <v>26.5210845053928</v>
      </c>
      <c r="P1273">
        <v>26.9915852214846</v>
      </c>
      <c r="Q1273">
        <v>27.38952361851</v>
      </c>
      <c r="R1273">
        <v>27.7031141648765</v>
      </c>
      <c r="S1273">
        <v>27.9451195819935</v>
      </c>
      <c r="T1273">
        <v>28.1399848599122</v>
      </c>
      <c r="U1273">
        <v>28.3185645076809</v>
      </c>
      <c r="V1273">
        <v>28.4919432198127</v>
      </c>
      <c r="W1273">
        <v>28.6252045699016</v>
      </c>
    </row>
    <row r="1274" spans="1:23">
      <c r="A1274" t="s">
        <v>70</v>
      </c>
      <c r="B1274" t="s">
        <v>73</v>
      </c>
      <c r="C1274" t="s">
        <v>56</v>
      </c>
      <c r="D1274" t="s">
        <v>27</v>
      </c>
      <c r="F1274">
        <v>272.514597727656</v>
      </c>
      <c r="G1274">
        <v>275.909222289271</v>
      </c>
      <c r="H1274">
        <v>310.875548303773</v>
      </c>
      <c r="I1274">
        <v>344.954543886361</v>
      </c>
      <c r="J1274">
        <v>368.580554579075</v>
      </c>
      <c r="K1274">
        <v>385.393666146075</v>
      </c>
      <c r="L1274">
        <v>398.267974334318</v>
      </c>
      <c r="M1274">
        <v>409.579105283315</v>
      </c>
      <c r="N1274">
        <v>420.559142518195</v>
      </c>
      <c r="O1274">
        <v>431.674734018432</v>
      </c>
      <c r="P1274">
        <v>443.115682915278</v>
      </c>
      <c r="Q1274">
        <v>453.483204621387</v>
      </c>
      <c r="R1274">
        <v>462.592865410177</v>
      </c>
      <c r="S1274">
        <v>470.565212212965</v>
      </c>
      <c r="T1274">
        <v>477.666077811318</v>
      </c>
      <c r="U1274">
        <v>484.386391889117</v>
      </c>
      <c r="V1274">
        <v>490.970575620855</v>
      </c>
      <c r="W1274">
        <v>496.9029</v>
      </c>
    </row>
    <row r="1275" spans="1:23">
      <c r="A1275" t="s">
        <v>70</v>
      </c>
      <c r="B1275" t="s">
        <v>73</v>
      </c>
      <c r="C1275" t="s">
        <v>56</v>
      </c>
      <c r="D1275" t="s">
        <v>29</v>
      </c>
      <c r="F1275">
        <v>39.1373568942535</v>
      </c>
      <c r="G1275">
        <v>39.6235586481953</v>
      </c>
      <c r="H1275">
        <v>46.6539052861816</v>
      </c>
      <c r="I1275">
        <v>54.035980143778</v>
      </c>
      <c r="J1275">
        <v>60.1699304761321</v>
      </c>
      <c r="K1275">
        <v>65.4688266428381</v>
      </c>
      <c r="L1275">
        <v>70.298800971771</v>
      </c>
      <c r="M1275">
        <v>75.0176599923553</v>
      </c>
      <c r="N1275">
        <v>79.8304396067578</v>
      </c>
      <c r="O1275">
        <v>84.8212140838868</v>
      </c>
      <c r="P1275">
        <v>90.0292823665851</v>
      </c>
      <c r="Q1275">
        <v>95.1660775339705</v>
      </c>
      <c r="R1275">
        <v>100.1699359489</v>
      </c>
      <c r="S1275">
        <v>105.04307792152</v>
      </c>
      <c r="T1275">
        <v>109.824177927745</v>
      </c>
      <c r="U1275">
        <v>114.611379019016</v>
      </c>
      <c r="V1275">
        <v>119.455878328649</v>
      </c>
      <c r="W1275">
        <v>124.225725</v>
      </c>
    </row>
    <row r="1276" spans="1:23">
      <c r="A1276" t="s">
        <v>70</v>
      </c>
      <c r="B1276" t="s">
        <v>73</v>
      </c>
      <c r="C1276" t="s">
        <v>56</v>
      </c>
      <c r="D1276" t="s">
        <v>35</v>
      </c>
      <c r="F1276">
        <v>754.085712579869</v>
      </c>
      <c r="G1276">
        <v>763.520073702342</v>
      </c>
      <c r="H1276">
        <v>850.772621111455</v>
      </c>
      <c r="I1276">
        <v>932.35732390007</v>
      </c>
      <c r="J1276">
        <v>983.927761085066</v>
      </c>
      <c r="K1276">
        <v>1016.05881021717</v>
      </c>
      <c r="L1276">
        <v>1037.06039229449</v>
      </c>
      <c r="M1276">
        <v>1053.38946533523</v>
      </c>
      <c r="N1276">
        <v>1068.26455563374</v>
      </c>
      <c r="O1276">
        <v>1082.92618147618</v>
      </c>
      <c r="P1276">
        <v>1097.90473186324</v>
      </c>
      <c r="Q1276">
        <v>1109.8032717601</v>
      </c>
      <c r="R1276">
        <v>1118.29402042495</v>
      </c>
      <c r="S1276">
        <v>1123.77066820504</v>
      </c>
      <c r="T1276">
        <v>1126.94993732877</v>
      </c>
      <c r="U1276">
        <v>1129.0660436032</v>
      </c>
      <c r="V1276">
        <v>1130.73648115933</v>
      </c>
      <c r="W1276">
        <v>1130.8148954301</v>
      </c>
    </row>
    <row r="1277" spans="1:23">
      <c r="A1277" t="s">
        <v>70</v>
      </c>
      <c r="B1277" t="s">
        <v>73</v>
      </c>
      <c r="C1277" t="s">
        <v>64</v>
      </c>
      <c r="D1277" t="s">
        <v>25</v>
      </c>
      <c r="F1277">
        <v>3.77389921610935</v>
      </c>
      <c r="G1277">
        <v>3.81218996273306</v>
      </c>
      <c r="H1277">
        <v>4.25464949658261</v>
      </c>
      <c r="I1277">
        <v>4.48452932193309</v>
      </c>
      <c r="J1277">
        <v>4.64587200736373</v>
      </c>
      <c r="K1277">
        <v>4.71879112885632</v>
      </c>
      <c r="L1277">
        <v>4.7374983040109</v>
      </c>
      <c r="M1277">
        <v>4.72014458493842</v>
      </c>
      <c r="N1277">
        <v>4.68127627438264</v>
      </c>
      <c r="O1277">
        <v>4.63773787031585</v>
      </c>
      <c r="P1277">
        <v>4.60050442750281</v>
      </c>
      <c r="Q1277">
        <v>4.56376010495706</v>
      </c>
      <c r="R1277">
        <v>4.52277450666889</v>
      </c>
      <c r="S1277">
        <v>4.47307184717868</v>
      </c>
      <c r="T1277">
        <v>4.41715803032159</v>
      </c>
      <c r="U1277">
        <v>4.36115040957763</v>
      </c>
      <c r="V1277">
        <v>4.3086805354245</v>
      </c>
      <c r="W1277">
        <v>4.25663277876233</v>
      </c>
    </row>
    <row r="1278" spans="1:23">
      <c r="A1278" t="s">
        <v>70</v>
      </c>
      <c r="B1278" t="s">
        <v>73</v>
      </c>
      <c r="C1278" t="s">
        <v>64</v>
      </c>
      <c r="D1278" t="s">
        <v>27</v>
      </c>
      <c r="F1278">
        <v>146.554099490224</v>
      </c>
      <c r="G1278">
        <v>148.041067098234</v>
      </c>
      <c r="H1278">
        <v>166.803079181165</v>
      </c>
      <c r="I1278">
        <v>177.480560307245</v>
      </c>
      <c r="J1278">
        <v>185.590860481055</v>
      </c>
      <c r="K1278">
        <v>190.255841848907</v>
      </c>
      <c r="L1278">
        <v>192.769084417978</v>
      </c>
      <c r="M1278">
        <v>193.815509608202</v>
      </c>
      <c r="N1278">
        <v>193.957641868508</v>
      </c>
      <c r="O1278">
        <v>193.875682914837</v>
      </c>
      <c r="P1278">
        <v>194.027306247375</v>
      </c>
      <c r="Q1278">
        <v>194.172091029655</v>
      </c>
      <c r="R1278">
        <v>194.107563856631</v>
      </c>
      <c r="S1278">
        <v>193.635247763219</v>
      </c>
      <c r="T1278">
        <v>192.854841778589</v>
      </c>
      <c r="U1278">
        <v>192.028784813659</v>
      </c>
      <c r="V1278">
        <v>191.318224019284</v>
      </c>
      <c r="W1278">
        <v>190.5876</v>
      </c>
    </row>
    <row r="1279" spans="1:23">
      <c r="A1279" t="s">
        <v>70</v>
      </c>
      <c r="B1279" t="s">
        <v>73</v>
      </c>
      <c r="C1279" t="s">
        <v>64</v>
      </c>
      <c r="D1279" t="s">
        <v>29</v>
      </c>
      <c r="F1279">
        <v>27.2554238649432</v>
      </c>
      <c r="G1279">
        <v>27.5319629216513</v>
      </c>
      <c r="H1279">
        <v>31.6887024995246</v>
      </c>
      <c r="I1279">
        <v>34.4273730284117</v>
      </c>
      <c r="J1279">
        <v>36.7432465023047</v>
      </c>
      <c r="K1279">
        <v>38.4281373042615</v>
      </c>
      <c r="L1279">
        <v>39.7071409708799</v>
      </c>
      <c r="M1279">
        <v>40.6982494896384</v>
      </c>
      <c r="N1279">
        <v>41.5042265996041</v>
      </c>
      <c r="O1279">
        <v>42.2624921059767</v>
      </c>
      <c r="P1279">
        <v>43.0719544166735</v>
      </c>
      <c r="Q1279">
        <v>43.8810847359047</v>
      </c>
      <c r="R1279">
        <v>44.6432336570102</v>
      </c>
      <c r="S1279">
        <v>45.3094460842434</v>
      </c>
      <c r="T1279">
        <v>45.8985545570217</v>
      </c>
      <c r="U1279">
        <v>46.4703699643816</v>
      </c>
      <c r="V1279">
        <v>47.0639862310931</v>
      </c>
      <c r="W1279">
        <v>47.6469</v>
      </c>
    </row>
    <row r="1280" spans="1:23">
      <c r="A1280" t="s">
        <v>70</v>
      </c>
      <c r="B1280" t="s">
        <v>73</v>
      </c>
      <c r="C1280" t="s">
        <v>64</v>
      </c>
      <c r="D1280" t="s">
        <v>35</v>
      </c>
      <c r="F1280">
        <v>412.917201293667</v>
      </c>
      <c r="G1280">
        <v>417.106742939034</v>
      </c>
      <c r="H1280">
        <v>463.938271322253</v>
      </c>
      <c r="I1280">
        <v>487.339910370822</v>
      </c>
      <c r="J1280">
        <v>503.148267511582</v>
      </c>
      <c r="K1280">
        <v>509.293367022237</v>
      </c>
      <c r="L1280">
        <v>509.553417278011</v>
      </c>
      <c r="M1280">
        <v>505.934345806859</v>
      </c>
      <c r="N1280">
        <v>500.030081857109</v>
      </c>
      <c r="O1280">
        <v>493.657579214847</v>
      </c>
      <c r="P1280">
        <v>487.986189325122</v>
      </c>
      <c r="Q1280">
        <v>482.394148865388</v>
      </c>
      <c r="R1280">
        <v>476.3826616367</v>
      </c>
      <c r="S1280">
        <v>469.486680389602</v>
      </c>
      <c r="T1280">
        <v>461.97800019109</v>
      </c>
      <c r="U1280">
        <v>454.501064776763</v>
      </c>
      <c r="V1280">
        <v>447.433095445291</v>
      </c>
      <c r="W1280">
        <v>440.447767221238</v>
      </c>
    </row>
    <row r="1281" spans="1:23">
      <c r="A1281" t="s">
        <v>70</v>
      </c>
      <c r="B1281" t="s">
        <v>73</v>
      </c>
      <c r="C1281" t="s">
        <v>40</v>
      </c>
      <c r="D1281" t="s">
        <v>25</v>
      </c>
      <c r="F1281">
        <v>149.722168038515</v>
      </c>
      <c r="G1281">
        <v>154.319619282955</v>
      </c>
      <c r="H1281">
        <v>201.269230542941</v>
      </c>
      <c r="I1281">
        <v>242.966560707647</v>
      </c>
      <c r="J1281">
        <v>280.731013970581</v>
      </c>
      <c r="K1281">
        <v>313.461462755182</v>
      </c>
      <c r="L1281">
        <v>345.043360769658</v>
      </c>
      <c r="M1281">
        <v>376.527164233067</v>
      </c>
      <c r="N1281">
        <v>408.811964924734</v>
      </c>
      <c r="O1281">
        <v>440.833014704258</v>
      </c>
      <c r="P1281">
        <v>470.911662446072</v>
      </c>
      <c r="Q1281">
        <v>498.218976712009</v>
      </c>
      <c r="R1281">
        <v>523.571545917253</v>
      </c>
      <c r="S1281">
        <v>547.639141466782</v>
      </c>
      <c r="T1281">
        <v>571.579408989758</v>
      </c>
      <c r="U1281">
        <v>596.171258199631</v>
      </c>
      <c r="V1281">
        <v>621.665447352776</v>
      </c>
      <c r="W1281">
        <v>648.076918003327</v>
      </c>
    </row>
    <row r="1282" spans="1:23">
      <c r="A1282" t="s">
        <v>70</v>
      </c>
      <c r="B1282" t="s">
        <v>73</v>
      </c>
      <c r="C1282" t="s">
        <v>40</v>
      </c>
      <c r="D1282" t="s">
        <v>27</v>
      </c>
      <c r="F1282">
        <v>758.528101331561</v>
      </c>
      <c r="G1282">
        <v>781.819882429149</v>
      </c>
      <c r="H1282">
        <v>1019.67777584498</v>
      </c>
      <c r="I1282">
        <v>1230.92636444606</v>
      </c>
      <c r="J1282">
        <v>1422.25006357917</v>
      </c>
      <c r="K1282">
        <v>1588.07029913658</v>
      </c>
      <c r="L1282">
        <v>1748.0717034123</v>
      </c>
      <c r="M1282">
        <v>1907.57613736928</v>
      </c>
      <c r="N1282">
        <v>2071.13861373029</v>
      </c>
      <c r="O1282">
        <v>2233.36486526077</v>
      </c>
      <c r="P1282">
        <v>2385.75044624134</v>
      </c>
      <c r="Q1282">
        <v>2524.0957929189</v>
      </c>
      <c r="R1282">
        <v>2652.53793635744</v>
      </c>
      <c r="S1282">
        <v>2774.47009773987</v>
      </c>
      <c r="T1282">
        <v>2895.75718506618</v>
      </c>
      <c r="U1282">
        <v>3020.34534013884</v>
      </c>
      <c r="V1282">
        <v>3149.5049639051</v>
      </c>
      <c r="W1282">
        <v>3283.31175383071</v>
      </c>
    </row>
    <row r="1283" spans="1:23">
      <c r="A1283" t="s">
        <v>70</v>
      </c>
      <c r="B1283" t="s">
        <v>73</v>
      </c>
      <c r="C1283" t="s">
        <v>40</v>
      </c>
      <c r="D1283" t="s">
        <v>29</v>
      </c>
      <c r="F1283">
        <v>147.131264290843</v>
      </c>
      <c r="G1283">
        <v>151.649157819715</v>
      </c>
      <c r="H1283">
        <v>201.357138455937</v>
      </c>
      <c r="I1283">
        <v>247.383274699952</v>
      </c>
      <c r="J1283">
        <v>290.814813251562</v>
      </c>
      <c r="K1283">
        <v>330.282213052233</v>
      </c>
      <c r="L1283">
        <v>369.68042759268</v>
      </c>
      <c r="M1283">
        <v>410.092424222732</v>
      </c>
      <c r="N1283">
        <v>452.508173862034</v>
      </c>
      <c r="O1283">
        <v>495.772864337511</v>
      </c>
      <c r="P1283">
        <v>537.954818857462</v>
      </c>
      <c r="Q1283">
        <v>577.989002019214</v>
      </c>
      <c r="R1283">
        <v>616.689731090841</v>
      </c>
      <c r="S1283">
        <v>654.753739943875</v>
      </c>
      <c r="T1283">
        <v>693.517248303958</v>
      </c>
      <c r="U1283">
        <v>733.932376575499</v>
      </c>
      <c r="V1283">
        <v>776.346956296783</v>
      </c>
      <c r="W1283">
        <v>820.827938457678</v>
      </c>
    </row>
    <row r="1284" spans="1:23">
      <c r="A1284" t="s">
        <v>70</v>
      </c>
      <c r="B1284" t="s">
        <v>73</v>
      </c>
      <c r="C1284" t="s">
        <v>40</v>
      </c>
      <c r="D1284" t="s">
        <v>35</v>
      </c>
      <c r="F1284">
        <v>1396.46973062992</v>
      </c>
      <c r="G1284">
        <v>1439.3504982879</v>
      </c>
      <c r="H1284">
        <v>1877.25299361208</v>
      </c>
      <c r="I1284">
        <v>2266.1670748463</v>
      </c>
      <c r="J1284">
        <v>2618.39892245025</v>
      </c>
      <c r="K1284">
        <v>2923.67823810824</v>
      </c>
      <c r="L1284">
        <v>3218.24493581804</v>
      </c>
      <c r="M1284">
        <v>3511.89669839765</v>
      </c>
      <c r="N1284">
        <v>3813.01942134498</v>
      </c>
      <c r="O1284">
        <v>4111.68212003497</v>
      </c>
      <c r="P1284">
        <v>4392.22789131259</v>
      </c>
      <c r="Q1284">
        <v>4646.92523036909</v>
      </c>
      <c r="R1284">
        <v>4883.39051772531</v>
      </c>
      <c r="S1284">
        <v>5107.87076079335</v>
      </c>
      <c r="T1284">
        <v>5331.16340594406</v>
      </c>
      <c r="U1284">
        <v>5560.53340166152</v>
      </c>
      <c r="V1284">
        <v>5798.31958874213</v>
      </c>
      <c r="W1284">
        <v>6044.66132816596</v>
      </c>
    </row>
    <row r="1285" spans="1:23">
      <c r="A1285" t="s">
        <v>70</v>
      </c>
      <c r="B1285" t="s">
        <v>73</v>
      </c>
      <c r="C1285" t="s">
        <v>54</v>
      </c>
      <c r="D1285" t="s">
        <v>25</v>
      </c>
      <c r="F1285">
        <v>19.0621809570116</v>
      </c>
      <c r="G1285">
        <v>18.9315744458789</v>
      </c>
      <c r="H1285">
        <v>21.9791776624639</v>
      </c>
      <c r="I1285">
        <v>23.8933337804305</v>
      </c>
      <c r="J1285">
        <v>25.6527069571122</v>
      </c>
      <c r="K1285">
        <v>27.2709565924485</v>
      </c>
      <c r="L1285">
        <v>28.6593319738783</v>
      </c>
      <c r="M1285">
        <v>29.8612176203809</v>
      </c>
      <c r="N1285">
        <v>30.933940547247</v>
      </c>
      <c r="O1285">
        <v>31.9391449894373</v>
      </c>
      <c r="P1285">
        <v>32.9094578038025</v>
      </c>
      <c r="Q1285">
        <v>33.7578268560123</v>
      </c>
      <c r="R1285">
        <v>34.4874369802495</v>
      </c>
      <c r="S1285">
        <v>35.1178926002615</v>
      </c>
      <c r="T1285">
        <v>35.6985940329287</v>
      </c>
      <c r="U1285">
        <v>36.2648575506337</v>
      </c>
      <c r="V1285">
        <v>36.8173201202132</v>
      </c>
      <c r="W1285">
        <v>37.3179760537522</v>
      </c>
    </row>
    <row r="1286" spans="1:23">
      <c r="A1286" t="s">
        <v>70</v>
      </c>
      <c r="B1286" t="s">
        <v>73</v>
      </c>
      <c r="C1286" t="s">
        <v>54</v>
      </c>
      <c r="D1286" t="s">
        <v>27</v>
      </c>
      <c r="F1286">
        <v>545.256803615964</v>
      </c>
      <c r="G1286">
        <v>541.520920038305</v>
      </c>
      <c r="H1286">
        <v>647.630353969459</v>
      </c>
      <c r="I1286">
        <v>724.616694938991</v>
      </c>
      <c r="J1286">
        <v>800.073719829382</v>
      </c>
      <c r="K1286">
        <v>874.039170347</v>
      </c>
      <c r="L1286">
        <v>943.227368423787</v>
      </c>
      <c r="M1286">
        <v>1008.50942691847</v>
      </c>
      <c r="N1286">
        <v>1071.38885943115</v>
      </c>
      <c r="O1286">
        <v>1133.7199775595</v>
      </c>
      <c r="P1286">
        <v>1196.51451603935</v>
      </c>
      <c r="Q1286">
        <v>1256.44227719025</v>
      </c>
      <c r="R1286">
        <v>1313.30937205921</v>
      </c>
      <c r="S1286">
        <v>1367.57230380725</v>
      </c>
      <c r="T1286">
        <v>1420.94112476342</v>
      </c>
      <c r="U1286">
        <v>1474.72339147631</v>
      </c>
      <c r="V1286">
        <v>1528.90823964487</v>
      </c>
      <c r="W1286">
        <v>1581.849</v>
      </c>
    </row>
    <row r="1287" spans="1:23">
      <c r="A1287" t="s">
        <v>70</v>
      </c>
      <c r="B1287" t="s">
        <v>73</v>
      </c>
      <c r="C1287" t="s">
        <v>54</v>
      </c>
      <c r="D1287" t="s">
        <v>29</v>
      </c>
      <c r="F1287">
        <v>53.4055299769113</v>
      </c>
      <c r="G1287">
        <v>53.0396164457572</v>
      </c>
      <c r="H1287">
        <v>69.5872619561575</v>
      </c>
      <c r="I1287">
        <v>84.7456908479048</v>
      </c>
      <c r="J1287">
        <v>101.173992334913</v>
      </c>
      <c r="K1287">
        <v>118.833696656662</v>
      </c>
      <c r="L1287">
        <v>137.204335363481</v>
      </c>
      <c r="M1287">
        <v>156.284700974637</v>
      </c>
      <c r="N1287">
        <v>176.210710722033</v>
      </c>
      <c r="O1287">
        <v>197.236465102765</v>
      </c>
      <c r="P1287">
        <v>219.531960834015</v>
      </c>
      <c r="Q1287">
        <v>242.467749844681</v>
      </c>
      <c r="R1287">
        <v>265.922840544922</v>
      </c>
      <c r="S1287">
        <v>289.906745220393</v>
      </c>
      <c r="T1287">
        <v>314.723977845408</v>
      </c>
      <c r="U1287">
        <v>340.651083829102</v>
      </c>
      <c r="V1287">
        <v>367.697237761614</v>
      </c>
      <c r="W1287">
        <v>395.46225</v>
      </c>
    </row>
    <row r="1288" spans="1:23">
      <c r="A1288" t="s">
        <v>70</v>
      </c>
      <c r="B1288" t="s">
        <v>73</v>
      </c>
      <c r="C1288" t="s">
        <v>54</v>
      </c>
      <c r="D1288" t="s">
        <v>35</v>
      </c>
      <c r="F1288">
        <v>2129.06501542702</v>
      </c>
      <c r="G1288">
        <v>2114.47750551582</v>
      </c>
      <c r="H1288">
        <v>2435.93046836808</v>
      </c>
      <c r="I1288">
        <v>2627.48997128058</v>
      </c>
      <c r="J1288">
        <v>2798.86357321351</v>
      </c>
      <c r="K1288">
        <v>2951.92987306055</v>
      </c>
      <c r="L1288">
        <v>3077.52329960233</v>
      </c>
      <c r="M1288">
        <v>3180.85935546115</v>
      </c>
      <c r="N1288">
        <v>3268.4772000216</v>
      </c>
      <c r="O1288">
        <v>3347.17087745106</v>
      </c>
      <c r="P1288">
        <v>3420.50602615685</v>
      </c>
      <c r="Q1288">
        <v>3479.59989595374</v>
      </c>
      <c r="R1288">
        <v>3525.09319096055</v>
      </c>
      <c r="S1288">
        <v>3559.27980359249</v>
      </c>
      <c r="T1288">
        <v>3587.38028120365</v>
      </c>
      <c r="U1288">
        <v>3613.04175097305</v>
      </c>
      <c r="V1288">
        <v>3636.36444023492</v>
      </c>
      <c r="W1288">
        <v>3653.66302394625</v>
      </c>
    </row>
    <row r="1289" spans="1:23">
      <c r="A1289" t="s">
        <v>70</v>
      </c>
      <c r="B1289" t="s">
        <v>73</v>
      </c>
      <c r="C1289" t="s">
        <v>32</v>
      </c>
      <c r="D1289" t="s">
        <v>25</v>
      </c>
      <c r="F1289">
        <v>63.2528422868597</v>
      </c>
      <c r="G1289">
        <v>64.1761459363377</v>
      </c>
      <c r="H1289">
        <v>52.9503549219744</v>
      </c>
      <c r="I1289">
        <v>64.3705262056296</v>
      </c>
      <c r="J1289">
        <v>72.880133133859</v>
      </c>
      <c r="K1289">
        <v>77.3695794713514</v>
      </c>
      <c r="L1289">
        <v>78.4238660084406</v>
      </c>
      <c r="M1289">
        <v>78.4415766566876</v>
      </c>
      <c r="N1289">
        <v>78.2940053231827</v>
      </c>
      <c r="O1289">
        <v>78.1598704644222</v>
      </c>
      <c r="P1289">
        <v>77.9037269226035</v>
      </c>
      <c r="Q1289">
        <v>77.3793417880358</v>
      </c>
      <c r="R1289">
        <v>76.6332498160282</v>
      </c>
      <c r="S1289">
        <v>75.8427739667415</v>
      </c>
      <c r="T1289">
        <v>75.2354855909598</v>
      </c>
      <c r="U1289">
        <v>74.8495933199936</v>
      </c>
      <c r="V1289">
        <v>74.5610490650565</v>
      </c>
      <c r="W1289">
        <v>74.252835</v>
      </c>
    </row>
    <row r="1290" spans="1:23">
      <c r="A1290" t="s">
        <v>70</v>
      </c>
      <c r="B1290" t="s">
        <v>73</v>
      </c>
      <c r="C1290" t="s">
        <v>32</v>
      </c>
      <c r="D1290" t="s">
        <v>27</v>
      </c>
      <c r="F1290">
        <v>149.258634794517</v>
      </c>
      <c r="G1290">
        <v>151.437409502357</v>
      </c>
      <c r="H1290">
        <v>128.462632252689</v>
      </c>
      <c r="I1290">
        <v>160.708271802456</v>
      </c>
      <c r="J1290">
        <v>187.341483370766</v>
      </c>
      <c r="K1290">
        <v>204.88539855118</v>
      </c>
      <c r="L1290">
        <v>214.068479709184</v>
      </c>
      <c r="M1290">
        <v>220.83958983986</v>
      </c>
      <c r="N1290">
        <v>227.489676180591</v>
      </c>
      <c r="O1290">
        <v>234.537021395319</v>
      </c>
      <c r="P1290">
        <v>241.595270131048</v>
      </c>
      <c r="Q1290">
        <v>248.190318452461</v>
      </c>
      <c r="R1290">
        <v>254.421342510263</v>
      </c>
      <c r="S1290">
        <v>260.852837527402</v>
      </c>
      <c r="T1290">
        <v>268.312865067272</v>
      </c>
      <c r="U1290">
        <v>277.053790504</v>
      </c>
      <c r="V1290">
        <v>286.741004825618</v>
      </c>
      <c r="W1290">
        <v>297.01134</v>
      </c>
    </row>
    <row r="1291" spans="1:23">
      <c r="A1291" t="s">
        <v>70</v>
      </c>
      <c r="B1291" t="s">
        <v>73</v>
      </c>
      <c r="C1291" t="s">
        <v>32</v>
      </c>
      <c r="D1291" t="s">
        <v>29</v>
      </c>
      <c r="F1291">
        <v>18.3554172570286</v>
      </c>
      <c r="G1291">
        <v>18.623362144325</v>
      </c>
      <c r="H1291">
        <v>16.8112395582787</v>
      </c>
      <c r="I1291">
        <v>22.3068747178199</v>
      </c>
      <c r="J1291">
        <v>27.4912343610123</v>
      </c>
      <c r="K1291">
        <v>31.6930216082584</v>
      </c>
      <c r="L1291">
        <v>34.8137579967776</v>
      </c>
      <c r="M1291">
        <v>37.6690318731058</v>
      </c>
      <c r="N1291">
        <v>40.6103110255283</v>
      </c>
      <c r="O1291">
        <v>43.7313357349439</v>
      </c>
      <c r="P1291">
        <v>46.9664038445911</v>
      </c>
      <c r="Q1291">
        <v>50.2198840230407</v>
      </c>
      <c r="R1291">
        <v>53.5015815896207</v>
      </c>
      <c r="S1291">
        <v>56.9259917954486</v>
      </c>
      <c r="T1291">
        <v>60.6851574879907</v>
      </c>
      <c r="U1291">
        <v>64.862645072843</v>
      </c>
      <c r="V1291">
        <v>69.4079579539212</v>
      </c>
      <c r="W1291">
        <v>74.252835</v>
      </c>
    </row>
    <row r="1292" spans="1:23">
      <c r="A1292" t="s">
        <v>70</v>
      </c>
      <c r="B1292" t="s">
        <v>73</v>
      </c>
      <c r="C1292" t="s">
        <v>32</v>
      </c>
      <c r="D1292" t="s">
        <v>35</v>
      </c>
      <c r="F1292">
        <v>329.082862918624</v>
      </c>
      <c r="G1292">
        <v>333.886244561305</v>
      </c>
      <c r="H1292">
        <v>282.608512825337</v>
      </c>
      <c r="I1292">
        <v>352.234101991914</v>
      </c>
      <c r="J1292">
        <v>409.073883495375</v>
      </c>
      <c r="K1292">
        <v>445.695721977468</v>
      </c>
      <c r="L1292">
        <v>463.931554282375</v>
      </c>
      <c r="M1292">
        <v>476.825933503452</v>
      </c>
      <c r="N1292">
        <v>489.368718496226</v>
      </c>
      <c r="O1292">
        <v>502.676008140258</v>
      </c>
      <c r="P1292">
        <v>515.918602946348</v>
      </c>
      <c r="Q1292">
        <v>528.086439759503</v>
      </c>
      <c r="R1292">
        <v>539.402607673709</v>
      </c>
      <c r="S1292">
        <v>551.070388505856</v>
      </c>
      <c r="T1292">
        <v>564.830749341769</v>
      </c>
      <c r="U1292">
        <v>581.192916176006</v>
      </c>
      <c r="V1292">
        <v>599.432046109326</v>
      </c>
      <c r="W1292">
        <v>618.773625</v>
      </c>
    </row>
    <row r="1293" spans="1:23">
      <c r="A1293" t="s">
        <v>70</v>
      </c>
      <c r="B1293" t="s">
        <v>73</v>
      </c>
      <c r="C1293" t="s">
        <v>26</v>
      </c>
      <c r="D1293" t="s">
        <v>25</v>
      </c>
      <c r="F1293">
        <v>26.7780228504166</v>
      </c>
      <c r="G1293">
        <v>27.2835232634603</v>
      </c>
      <c r="H1293">
        <v>32.8115663262562</v>
      </c>
      <c r="I1293">
        <v>38.4644577610528</v>
      </c>
      <c r="J1293">
        <v>42.5592100993405</v>
      </c>
      <c r="K1293">
        <v>45.0421443641151</v>
      </c>
      <c r="L1293">
        <v>46.5069383814163</v>
      </c>
      <c r="M1293">
        <v>47.5245251115021</v>
      </c>
      <c r="N1293">
        <v>48.329507342389</v>
      </c>
      <c r="O1293">
        <v>48.9654189748402</v>
      </c>
      <c r="P1293">
        <v>49.5869663895674</v>
      </c>
      <c r="Q1293">
        <v>50.1872664172977</v>
      </c>
      <c r="R1293">
        <v>50.70166764733</v>
      </c>
      <c r="S1293">
        <v>51.1398852177737</v>
      </c>
      <c r="T1293">
        <v>51.5295195433956</v>
      </c>
      <c r="U1293">
        <v>51.9196480254877</v>
      </c>
      <c r="V1293">
        <v>52.3241771710557</v>
      </c>
      <c r="W1293">
        <v>52.7467448084169</v>
      </c>
    </row>
    <row r="1294" spans="1:23">
      <c r="A1294" t="s">
        <v>70</v>
      </c>
      <c r="B1294" t="s">
        <v>73</v>
      </c>
      <c r="C1294" t="s">
        <v>26</v>
      </c>
      <c r="D1294" t="s">
        <v>27</v>
      </c>
      <c r="F1294">
        <v>81.2054840727208</v>
      </c>
      <c r="G1294">
        <v>82.7999355048518</v>
      </c>
      <c r="H1294">
        <v>100.422703568147</v>
      </c>
      <c r="I1294">
        <v>120.071979637065</v>
      </c>
      <c r="J1294">
        <v>135.348277906928</v>
      </c>
      <c r="K1294">
        <v>145.785118709377</v>
      </c>
      <c r="L1294">
        <v>153.29272642304</v>
      </c>
      <c r="M1294">
        <v>159.647548875848</v>
      </c>
      <c r="N1294">
        <v>165.508546142419</v>
      </c>
      <c r="O1294">
        <v>170.944790317705</v>
      </c>
      <c r="P1294">
        <v>176.442331492532</v>
      </c>
      <c r="Q1294">
        <v>181.986167836059</v>
      </c>
      <c r="R1294">
        <v>187.441361767483</v>
      </c>
      <c r="S1294">
        <v>192.823312602559</v>
      </c>
      <c r="T1294">
        <v>198.186782187517</v>
      </c>
      <c r="U1294">
        <v>203.674264328234</v>
      </c>
      <c r="V1294">
        <v>209.330138880687</v>
      </c>
      <c r="W1294">
        <v>215.18906360718</v>
      </c>
    </row>
    <row r="1295" spans="1:23">
      <c r="A1295" t="s">
        <v>70</v>
      </c>
      <c r="B1295" t="s">
        <v>73</v>
      </c>
      <c r="C1295" t="s">
        <v>26</v>
      </c>
      <c r="D1295" t="s">
        <v>29</v>
      </c>
      <c r="F1295">
        <v>10.8778755919546</v>
      </c>
      <c r="G1295">
        <v>11.0990329019059</v>
      </c>
      <c r="H1295">
        <v>14.1167824345866</v>
      </c>
      <c r="I1295">
        <v>17.7625827061994</v>
      </c>
      <c r="J1295">
        <v>21.007004646358</v>
      </c>
      <c r="K1295">
        <v>23.6782487953149</v>
      </c>
      <c r="L1295">
        <v>26.0062621839381</v>
      </c>
      <c r="M1295">
        <v>28.2442891038036</v>
      </c>
      <c r="N1295">
        <v>30.4857579525709</v>
      </c>
      <c r="O1295">
        <v>32.7316958272066</v>
      </c>
      <c r="P1295">
        <v>35.0684137283055</v>
      </c>
      <c r="Q1295">
        <v>37.4952343225654</v>
      </c>
      <c r="R1295">
        <v>39.9883363017806</v>
      </c>
      <c r="S1295">
        <v>42.5489025935268</v>
      </c>
      <c r="T1295">
        <v>45.1860564968103</v>
      </c>
      <c r="U1295">
        <v>47.9312047678911</v>
      </c>
      <c r="V1295">
        <v>50.7972982925071</v>
      </c>
      <c r="W1295">
        <v>53.7972659017949</v>
      </c>
    </row>
    <row r="1296" spans="1:23">
      <c r="A1296" t="s">
        <v>70</v>
      </c>
      <c r="B1296" t="s">
        <v>73</v>
      </c>
      <c r="C1296" t="s">
        <v>26</v>
      </c>
      <c r="D1296" t="s">
        <v>35</v>
      </c>
      <c r="F1296">
        <v>177.471173076863</v>
      </c>
      <c r="G1296">
        <v>180.833041231688</v>
      </c>
      <c r="H1296">
        <v>218.774630105597</v>
      </c>
      <c r="I1296">
        <v>260.172462601882</v>
      </c>
      <c r="J1296">
        <v>291.829511993731</v>
      </c>
      <c r="K1296">
        <v>312.949136926508</v>
      </c>
      <c r="L1296">
        <v>327.699635195544</v>
      </c>
      <c r="M1296">
        <v>339.90882601265</v>
      </c>
      <c r="N1296">
        <v>351.004546515192</v>
      </c>
      <c r="O1296">
        <v>361.131390707455</v>
      </c>
      <c r="P1296">
        <v>371.3451021179</v>
      </c>
      <c r="Q1296">
        <v>381.607065746643</v>
      </c>
      <c r="R1296">
        <v>391.607070585187</v>
      </c>
      <c r="S1296">
        <v>401.362902179667</v>
      </c>
      <c r="T1296">
        <v>410.992298269088</v>
      </c>
      <c r="U1296">
        <v>420.795687646279</v>
      </c>
      <c r="V1296">
        <v>430.867383948257</v>
      </c>
      <c r="W1296">
        <v>441.279591584404</v>
      </c>
    </row>
    <row r="1297" spans="1:23">
      <c r="A1297" t="s">
        <v>70</v>
      </c>
      <c r="B1297" t="s">
        <v>74</v>
      </c>
      <c r="C1297" t="s">
        <v>30</v>
      </c>
      <c r="D1297" t="s">
        <v>25</v>
      </c>
      <c r="F1297">
        <v>249.869079693276</v>
      </c>
      <c r="G1297">
        <v>256.028720552439</v>
      </c>
      <c r="H1297">
        <v>304.887963351602</v>
      </c>
      <c r="I1297">
        <v>371.522946477873</v>
      </c>
      <c r="J1297">
        <v>449.840295616279</v>
      </c>
      <c r="K1297">
        <v>531.489291123944</v>
      </c>
      <c r="L1297">
        <v>615.250465352506</v>
      </c>
      <c r="M1297">
        <v>707.083333360951</v>
      </c>
      <c r="N1297">
        <v>810.40722217242</v>
      </c>
      <c r="O1297">
        <v>923.464868632419</v>
      </c>
      <c r="P1297">
        <v>1043.98991153286</v>
      </c>
      <c r="Q1297">
        <v>1167.66435960506</v>
      </c>
      <c r="R1297">
        <v>1296.5478077675</v>
      </c>
      <c r="S1297">
        <v>1429.73818919446</v>
      </c>
      <c r="T1297">
        <v>1566.83369941831</v>
      </c>
      <c r="U1297">
        <v>1708.82774827923</v>
      </c>
      <c r="V1297">
        <v>1855.65704540745</v>
      </c>
      <c r="W1297">
        <v>2006.14764998491</v>
      </c>
    </row>
    <row r="1298" spans="1:23">
      <c r="A1298" t="s">
        <v>70</v>
      </c>
      <c r="B1298" t="s">
        <v>74</v>
      </c>
      <c r="C1298" t="s">
        <v>30</v>
      </c>
      <c r="D1298" t="s">
        <v>27</v>
      </c>
      <c r="F1298">
        <v>853.860007280468</v>
      </c>
      <c r="G1298">
        <v>870.809204526584</v>
      </c>
      <c r="H1298">
        <v>1089.48720615492</v>
      </c>
      <c r="I1298">
        <v>1346.7007251004</v>
      </c>
      <c r="J1298">
        <v>1645.94312741561</v>
      </c>
      <c r="K1298">
        <v>1985.08466019244</v>
      </c>
      <c r="L1298">
        <v>2362.76661316885</v>
      </c>
      <c r="M1298">
        <v>2801.21622830023</v>
      </c>
      <c r="N1298">
        <v>3316.24680114722</v>
      </c>
      <c r="O1298">
        <v>3904.23729705575</v>
      </c>
      <c r="P1298">
        <v>4559.15333866641</v>
      </c>
      <c r="Q1298">
        <v>5266.56900520452</v>
      </c>
      <c r="R1298">
        <v>6040.13793582942</v>
      </c>
      <c r="S1298">
        <v>6882.45066523703</v>
      </c>
      <c r="T1298">
        <v>7798.43657627405</v>
      </c>
      <c r="U1298">
        <v>8799.28254991128</v>
      </c>
      <c r="V1298">
        <v>9891.1158507957</v>
      </c>
      <c r="W1298">
        <v>11076.0920344428</v>
      </c>
    </row>
    <row r="1299" spans="1:23">
      <c r="A1299" t="s">
        <v>70</v>
      </c>
      <c r="B1299" t="s">
        <v>74</v>
      </c>
      <c r="C1299" t="s">
        <v>30</v>
      </c>
      <c r="D1299" t="s">
        <v>29</v>
      </c>
      <c r="F1299">
        <v>150.587247228778</v>
      </c>
      <c r="G1299">
        <v>153.794309390747</v>
      </c>
      <c r="H1299">
        <v>193.692750780883</v>
      </c>
      <c r="I1299">
        <v>244.90550803894</v>
      </c>
      <c r="J1299">
        <v>307.902524029053</v>
      </c>
      <c r="K1299">
        <v>379.77650271653</v>
      </c>
      <c r="L1299">
        <v>461.416605774956</v>
      </c>
      <c r="M1299">
        <v>558.638707307004</v>
      </c>
      <c r="N1299">
        <v>676.037397186271</v>
      </c>
      <c r="O1299">
        <v>814.39610415743</v>
      </c>
      <c r="P1299">
        <v>973.86848166868</v>
      </c>
      <c r="Q1299">
        <v>1152.42532519896</v>
      </c>
      <c r="R1299">
        <v>1354.04264019109</v>
      </c>
      <c r="S1299">
        <v>1580.47082137233</v>
      </c>
      <c r="T1299">
        <v>1834.15440702598</v>
      </c>
      <c r="U1299">
        <v>2119.12894395061</v>
      </c>
      <c r="V1299">
        <v>2438.36592413044</v>
      </c>
      <c r="W1299">
        <v>2793.90131204557</v>
      </c>
    </row>
    <row r="1300" spans="1:23">
      <c r="A1300" t="s">
        <v>70</v>
      </c>
      <c r="B1300" t="s">
        <v>74</v>
      </c>
      <c r="C1300" t="s">
        <v>30</v>
      </c>
      <c r="D1300" t="s">
        <v>35</v>
      </c>
      <c r="F1300">
        <v>1106.75031302626</v>
      </c>
      <c r="G1300">
        <v>1135.58707492098</v>
      </c>
      <c r="H1300">
        <v>1387.28383049347</v>
      </c>
      <c r="I1300">
        <v>1747.66832842173</v>
      </c>
      <c r="J1300">
        <v>2186.50357696811</v>
      </c>
      <c r="K1300">
        <v>2666.58104868362</v>
      </c>
      <c r="L1300">
        <v>3183.48492147864</v>
      </c>
      <c r="M1300">
        <v>3771.57243833882</v>
      </c>
      <c r="N1300">
        <v>4455.87197668036</v>
      </c>
      <c r="O1300">
        <v>5234.98383431183</v>
      </c>
      <c r="P1300">
        <v>6104.19874980073</v>
      </c>
      <c r="Q1300">
        <v>7045.86563519042</v>
      </c>
      <c r="R1300">
        <v>8079.36725640308</v>
      </c>
      <c r="S1300">
        <v>9207.15914556851</v>
      </c>
      <c r="T1300">
        <v>10435.3187243076</v>
      </c>
      <c r="U1300">
        <v>11780.8067018095</v>
      </c>
      <c r="V1300">
        <v>13255.8391037968</v>
      </c>
      <c r="W1300">
        <v>14866.1213155723</v>
      </c>
    </row>
    <row r="1301" spans="1:23">
      <c r="A1301" t="s">
        <v>70</v>
      </c>
      <c r="B1301" t="s">
        <v>74</v>
      </c>
      <c r="C1301" t="s">
        <v>8</v>
      </c>
      <c r="D1301" t="s">
        <v>25</v>
      </c>
      <c r="F1301">
        <v>791.763480599284</v>
      </c>
      <c r="G1301">
        <v>812.018509128912</v>
      </c>
      <c r="H1301">
        <v>951.880776248148</v>
      </c>
      <c r="I1301">
        <v>1174.90487336252</v>
      </c>
      <c r="J1301">
        <v>1457.90520807552</v>
      </c>
      <c r="K1301">
        <v>1750.53368149742</v>
      </c>
      <c r="L1301">
        <v>2048.82502505947</v>
      </c>
      <c r="M1301">
        <v>2364.77304833484</v>
      </c>
      <c r="N1301">
        <v>2702.39327767384</v>
      </c>
      <c r="O1301">
        <v>3051.46624997604</v>
      </c>
      <c r="P1301">
        <v>3404.60577993207</v>
      </c>
      <c r="Q1301">
        <v>3747.0164779389</v>
      </c>
      <c r="R1301">
        <v>4070.46260688417</v>
      </c>
      <c r="S1301">
        <v>4357.70245524676</v>
      </c>
      <c r="T1301">
        <v>4593.61628146523</v>
      </c>
      <c r="U1301">
        <v>4763.10003093435</v>
      </c>
      <c r="V1301">
        <v>4848.6867464353</v>
      </c>
      <c r="W1301">
        <v>4829.36863212616</v>
      </c>
    </row>
    <row r="1302" spans="1:23">
      <c r="A1302" t="s">
        <v>70</v>
      </c>
      <c r="B1302" t="s">
        <v>74</v>
      </c>
      <c r="C1302" t="s">
        <v>8</v>
      </c>
      <c r="D1302" t="s">
        <v>27</v>
      </c>
      <c r="F1302">
        <v>923.839237516704</v>
      </c>
      <c r="G1302">
        <v>941.625274614447</v>
      </c>
      <c r="H1302">
        <v>1171.09647422602</v>
      </c>
      <c r="I1302">
        <v>1506.81834521655</v>
      </c>
      <c r="J1302">
        <v>1967.07774563031</v>
      </c>
      <c r="K1302">
        <v>2499.53024660753</v>
      </c>
      <c r="L1302">
        <v>3112.12655807839</v>
      </c>
      <c r="M1302">
        <v>3837.33117453155</v>
      </c>
      <c r="N1302">
        <v>4703.64899992361</v>
      </c>
      <c r="O1302">
        <v>5720.65343693864</v>
      </c>
      <c r="P1302">
        <v>6904.94371554994</v>
      </c>
      <c r="Q1302">
        <v>8262.08345795805</v>
      </c>
      <c r="R1302">
        <v>9814.17806883283</v>
      </c>
      <c r="S1302">
        <v>11567.6632239821</v>
      </c>
      <c r="T1302">
        <v>13535.9282072367</v>
      </c>
      <c r="U1302">
        <v>15736.7997590973</v>
      </c>
      <c r="V1302">
        <v>18187.6822896109</v>
      </c>
      <c r="W1302">
        <v>20904.4268912353</v>
      </c>
    </row>
    <row r="1303" spans="1:23">
      <c r="A1303" t="s">
        <v>70</v>
      </c>
      <c r="B1303" t="s">
        <v>74</v>
      </c>
      <c r="C1303" t="s">
        <v>8</v>
      </c>
      <c r="D1303" t="s">
        <v>29</v>
      </c>
      <c r="F1303">
        <v>99.687461237954</v>
      </c>
      <c r="G1303">
        <v>101.479590381789</v>
      </c>
      <c r="H1303">
        <v>136.06685052822</v>
      </c>
      <c r="I1303">
        <v>187.33061189608</v>
      </c>
      <c r="J1303">
        <v>261.554412695984</v>
      </c>
      <c r="K1303">
        <v>354.632704254679</v>
      </c>
      <c r="L1303">
        <v>469.592520518987</v>
      </c>
      <c r="M1303">
        <v>613.651077831394</v>
      </c>
      <c r="N1303">
        <v>794.59369634014</v>
      </c>
      <c r="O1303">
        <v>1017.92369043012</v>
      </c>
      <c r="P1303">
        <v>1290.76271136918</v>
      </c>
      <c r="Q1303">
        <v>1618.69638139854</v>
      </c>
      <c r="R1303">
        <v>2010.89256145257</v>
      </c>
      <c r="S1303">
        <v>2474.01834073469</v>
      </c>
      <c r="T1303">
        <v>3016.5044911109</v>
      </c>
      <c r="U1303">
        <v>3648.285442593</v>
      </c>
      <c r="V1303">
        <v>4379.85475519068</v>
      </c>
      <c r="W1303">
        <v>5221.98574738407</v>
      </c>
    </row>
    <row r="1304" spans="1:23">
      <c r="A1304" t="s">
        <v>70</v>
      </c>
      <c r="B1304" t="s">
        <v>74</v>
      </c>
      <c r="C1304" t="s">
        <v>8</v>
      </c>
      <c r="D1304" t="s">
        <v>35</v>
      </c>
      <c r="F1304">
        <v>1681.27633055123</v>
      </c>
      <c r="G1304">
        <v>1713.18441191479</v>
      </c>
      <c r="H1304">
        <v>2110.32496587797</v>
      </c>
      <c r="I1304">
        <v>2724.07951783256</v>
      </c>
      <c r="J1304">
        <v>3562.68095890738</v>
      </c>
      <c r="K1304">
        <v>4527.28146833825</v>
      </c>
      <c r="L1304">
        <v>5633.47168829018</v>
      </c>
      <c r="M1304">
        <v>6943.69065492397</v>
      </c>
      <c r="N1304">
        <v>8513.38515250472</v>
      </c>
      <c r="O1304">
        <v>10364.1014392787</v>
      </c>
      <c r="P1304">
        <v>12530.1044455888</v>
      </c>
      <c r="Q1304">
        <v>15025.4810585206</v>
      </c>
      <c r="R1304">
        <v>17894.0086932828</v>
      </c>
      <c r="S1304">
        <v>21152.0579017121</v>
      </c>
      <c r="T1304">
        <v>24828.5346646278</v>
      </c>
      <c r="U1304">
        <v>28960.6023564439</v>
      </c>
      <c r="V1304">
        <v>33585.2306722299</v>
      </c>
      <c r="W1304">
        <v>39619.7362766385</v>
      </c>
    </row>
    <row r="1305" spans="1:23">
      <c r="A1305" t="s">
        <v>70</v>
      </c>
      <c r="B1305" t="s">
        <v>74</v>
      </c>
      <c r="C1305" t="s">
        <v>58</v>
      </c>
      <c r="D1305" t="s">
        <v>25</v>
      </c>
      <c r="F1305">
        <v>31.2271585773141</v>
      </c>
      <c r="G1305">
        <v>31.7075204337848</v>
      </c>
      <c r="H1305">
        <v>36.4681695206056</v>
      </c>
      <c r="I1305">
        <v>41.6503412769998</v>
      </c>
      <c r="J1305">
        <v>47.8701072969594</v>
      </c>
      <c r="K1305">
        <v>54.962443696086</v>
      </c>
      <c r="L1305">
        <v>62.5466883512626</v>
      </c>
      <c r="M1305">
        <v>69.7434168561747</v>
      </c>
      <c r="N1305">
        <v>76.3467447799676</v>
      </c>
      <c r="O1305">
        <v>82.6848745764365</v>
      </c>
      <c r="P1305">
        <v>88.7738868477354</v>
      </c>
      <c r="Q1305">
        <v>94.4171237380157</v>
      </c>
      <c r="R1305">
        <v>99.4424437193029</v>
      </c>
      <c r="S1305">
        <v>103.740709590094</v>
      </c>
      <c r="T1305">
        <v>107.205420313173</v>
      </c>
      <c r="U1305">
        <v>109.802042136374</v>
      </c>
      <c r="V1305">
        <v>111.554827771142</v>
      </c>
      <c r="W1305">
        <v>112.482493983918</v>
      </c>
    </row>
    <row r="1306" spans="1:23">
      <c r="A1306" t="s">
        <v>70</v>
      </c>
      <c r="B1306" t="s">
        <v>74</v>
      </c>
      <c r="C1306" t="s">
        <v>58</v>
      </c>
      <c r="D1306" t="s">
        <v>27</v>
      </c>
      <c r="F1306">
        <v>309.642255995709</v>
      </c>
      <c r="G1306">
        <v>314.405428045565</v>
      </c>
      <c r="H1306">
        <v>364.948754811995</v>
      </c>
      <c r="I1306">
        <v>420.620393749543</v>
      </c>
      <c r="J1306">
        <v>487.814079304328</v>
      </c>
      <c r="K1306">
        <v>565.117945407752</v>
      </c>
      <c r="L1306">
        <v>648.822806827165</v>
      </c>
      <c r="M1306">
        <v>729.860603816163</v>
      </c>
      <c r="N1306">
        <v>805.951525027251</v>
      </c>
      <c r="O1306">
        <v>880.427335657346</v>
      </c>
      <c r="P1306">
        <v>953.387918139489</v>
      </c>
      <c r="Q1306">
        <v>1022.63486490543</v>
      </c>
      <c r="R1306">
        <v>1086.1655543119</v>
      </c>
      <c r="S1306">
        <v>1142.60827952582</v>
      </c>
      <c r="T1306">
        <v>1190.58065556666</v>
      </c>
      <c r="U1306">
        <v>1229.46713484731</v>
      </c>
      <c r="V1306">
        <v>1259.30314690037</v>
      </c>
      <c r="W1306">
        <v>1280.07</v>
      </c>
    </row>
    <row r="1307" spans="1:23">
      <c r="A1307" t="s">
        <v>70</v>
      </c>
      <c r="B1307" t="s">
        <v>74</v>
      </c>
      <c r="C1307" t="s">
        <v>58</v>
      </c>
      <c r="D1307" t="s">
        <v>29</v>
      </c>
      <c r="F1307">
        <v>21.3862758165683</v>
      </c>
      <c r="G1307">
        <v>21.7152571143322</v>
      </c>
      <c r="H1307">
        <v>29.3331068084571</v>
      </c>
      <c r="I1307">
        <v>38.564256954377</v>
      </c>
      <c r="J1307">
        <v>50.2411912478617</v>
      </c>
      <c r="K1307">
        <v>64.593415529489</v>
      </c>
      <c r="L1307">
        <v>81.4980085430887</v>
      </c>
      <c r="M1307">
        <v>99.9305485027812</v>
      </c>
      <c r="N1307">
        <v>119.462629409024</v>
      </c>
      <c r="O1307">
        <v>140.457958766661</v>
      </c>
      <c r="P1307">
        <v>162.878808385704</v>
      </c>
      <c r="Q1307">
        <v>186.273333658955</v>
      </c>
      <c r="R1307">
        <v>210.128125721576</v>
      </c>
      <c r="S1307">
        <v>233.968381453775</v>
      </c>
      <c r="T1307">
        <v>257.254943932031</v>
      </c>
      <c r="U1307">
        <v>279.560492847258</v>
      </c>
      <c r="V1307">
        <v>300.585247634257</v>
      </c>
      <c r="W1307">
        <v>320.0175</v>
      </c>
    </row>
    <row r="1308" spans="1:23">
      <c r="A1308" t="s">
        <v>70</v>
      </c>
      <c r="B1308" t="s">
        <v>74</v>
      </c>
      <c r="C1308" t="s">
        <v>58</v>
      </c>
      <c r="D1308" t="s">
        <v>35</v>
      </c>
      <c r="F1308">
        <v>843.698585426977</v>
      </c>
      <c r="G1308">
        <v>856.67705152065</v>
      </c>
      <c r="H1308">
        <v>981.9630756674</v>
      </c>
      <c r="I1308">
        <v>1117.68926497346</v>
      </c>
      <c r="J1308">
        <v>1280.21581339871</v>
      </c>
      <c r="K1308">
        <v>1464.85961089616</v>
      </c>
      <c r="L1308">
        <v>1661.27050482157</v>
      </c>
      <c r="M1308">
        <v>1846.03597932766</v>
      </c>
      <c r="N1308">
        <v>2013.83173019278</v>
      </c>
      <c r="O1308">
        <v>2173.44778976622</v>
      </c>
      <c r="P1308">
        <v>2325.37819501278</v>
      </c>
      <c r="Q1308">
        <v>2464.55801135655</v>
      </c>
      <c r="R1308">
        <v>2586.63200196879</v>
      </c>
      <c r="S1308">
        <v>2688.94101088409</v>
      </c>
      <c r="T1308">
        <v>2768.93392412017</v>
      </c>
      <c r="U1308">
        <v>2825.95082301632</v>
      </c>
      <c r="V1308">
        <v>2860.85202532849</v>
      </c>
      <c r="W1308">
        <v>2874.34750601608</v>
      </c>
    </row>
    <row r="1309" spans="1:23">
      <c r="A1309" t="s">
        <v>70</v>
      </c>
      <c r="B1309" t="s">
        <v>74</v>
      </c>
      <c r="C1309" t="s">
        <v>61</v>
      </c>
      <c r="D1309" t="s">
        <v>25</v>
      </c>
      <c r="F1309">
        <v>5.5784657086679</v>
      </c>
      <c r="G1309">
        <v>5.59086265261327</v>
      </c>
      <c r="H1309">
        <v>6.22204976963301</v>
      </c>
      <c r="I1309">
        <v>6.85382697297466</v>
      </c>
      <c r="J1309">
        <v>7.37040906391005</v>
      </c>
      <c r="K1309">
        <v>7.87946114025942</v>
      </c>
      <c r="L1309">
        <v>8.34387190356049</v>
      </c>
      <c r="M1309">
        <v>8.71526710338074</v>
      </c>
      <c r="N1309">
        <v>9.02317671174236</v>
      </c>
      <c r="O1309">
        <v>9.30976624473436</v>
      </c>
      <c r="P1309">
        <v>9.5848875783398</v>
      </c>
      <c r="Q1309">
        <v>9.83013258490804</v>
      </c>
      <c r="R1309">
        <v>10.0303386115589</v>
      </c>
      <c r="S1309">
        <v>10.1635185288196</v>
      </c>
      <c r="T1309">
        <v>10.2204362029562</v>
      </c>
      <c r="U1309">
        <v>10.2045680120824</v>
      </c>
      <c r="V1309">
        <v>10.1262917786857</v>
      </c>
      <c r="W1309">
        <v>9.99256025899356</v>
      </c>
    </row>
    <row r="1310" spans="1:23">
      <c r="A1310" t="s">
        <v>70</v>
      </c>
      <c r="B1310" t="s">
        <v>74</v>
      </c>
      <c r="C1310" t="s">
        <v>61</v>
      </c>
      <c r="D1310" t="s">
        <v>27</v>
      </c>
      <c r="F1310">
        <v>125.616542801253</v>
      </c>
      <c r="G1310">
        <v>125.895698633886</v>
      </c>
      <c r="H1310">
        <v>140.446503659843</v>
      </c>
      <c r="I1310">
        <v>155.079167205723</v>
      </c>
      <c r="J1310">
        <v>167.167670322696</v>
      </c>
      <c r="K1310">
        <v>179.141045141</v>
      </c>
      <c r="L1310">
        <v>190.152319356167</v>
      </c>
      <c r="M1310">
        <v>199.08917700975</v>
      </c>
      <c r="N1310">
        <v>206.612651866736</v>
      </c>
      <c r="O1310">
        <v>213.680202180826</v>
      </c>
      <c r="P1310">
        <v>220.515014433922</v>
      </c>
      <c r="Q1310">
        <v>226.690715409973</v>
      </c>
      <c r="R1310">
        <v>231.851955354203</v>
      </c>
      <c r="S1310">
        <v>235.481974518874</v>
      </c>
      <c r="T1310">
        <v>237.355364421349</v>
      </c>
      <c r="U1310">
        <v>237.54063189215</v>
      </c>
      <c r="V1310">
        <v>236.268063860323</v>
      </c>
      <c r="W1310">
        <v>233.6901</v>
      </c>
    </row>
    <row r="1311" spans="1:23">
      <c r="A1311" t="s">
        <v>70</v>
      </c>
      <c r="B1311" t="s">
        <v>74</v>
      </c>
      <c r="C1311" t="s">
        <v>61</v>
      </c>
      <c r="D1311" t="s">
        <v>29</v>
      </c>
      <c r="F1311">
        <v>21.8617088941827</v>
      </c>
      <c r="G1311">
        <v>21.9102918547788</v>
      </c>
      <c r="H1311">
        <v>25.1094564295732</v>
      </c>
      <c r="I1311">
        <v>28.4618130665921</v>
      </c>
      <c r="J1311">
        <v>31.4741043886228</v>
      </c>
      <c r="K1311">
        <v>34.5789603886216</v>
      </c>
      <c r="L1311">
        <v>37.6072319392086</v>
      </c>
      <c r="M1311">
        <v>40.3199469682798</v>
      </c>
      <c r="N1311">
        <v>42.8245711202043</v>
      </c>
      <c r="O1311">
        <v>45.3039710712801</v>
      </c>
      <c r="P1311">
        <v>47.8000320256449</v>
      </c>
      <c r="Q1311">
        <v>50.2149916984267</v>
      </c>
      <c r="R1311">
        <v>52.4590603140693</v>
      </c>
      <c r="S1311">
        <v>54.3984124533469</v>
      </c>
      <c r="T1311">
        <v>55.9580968057736</v>
      </c>
      <c r="U1311">
        <v>57.1295692158114</v>
      </c>
      <c r="V1311">
        <v>57.9452634794326</v>
      </c>
      <c r="W1311">
        <v>58.422525</v>
      </c>
    </row>
    <row r="1312" spans="1:23">
      <c r="A1312" t="s">
        <v>70</v>
      </c>
      <c r="B1312" t="s">
        <v>74</v>
      </c>
      <c r="C1312" t="s">
        <v>61</v>
      </c>
      <c r="D1312" t="s">
        <v>35</v>
      </c>
      <c r="F1312">
        <v>303.672591490079</v>
      </c>
      <c r="G1312">
        <v>304.3474387135</v>
      </c>
      <c r="H1312">
        <v>338.369446570524</v>
      </c>
      <c r="I1312">
        <v>372.355005821302</v>
      </c>
      <c r="J1312">
        <v>400.019920613394</v>
      </c>
      <c r="K1312">
        <v>427.22049371874</v>
      </c>
      <c r="L1312">
        <v>451.947808740272</v>
      </c>
      <c r="M1312">
        <v>471.591555886869</v>
      </c>
      <c r="N1312">
        <v>487.763171421521</v>
      </c>
      <c r="O1312">
        <v>502.750031574439</v>
      </c>
      <c r="P1312">
        <v>517.087097987738</v>
      </c>
      <c r="Q1312">
        <v>529.784152005119</v>
      </c>
      <c r="R1312">
        <v>540.029706034239</v>
      </c>
      <c r="S1312">
        <v>546.648506952306</v>
      </c>
      <c r="T1312">
        <v>549.155199375695</v>
      </c>
      <c r="U1312">
        <v>547.748800095768</v>
      </c>
      <c r="V1312">
        <v>542.997644360991</v>
      </c>
      <c r="W1312">
        <v>535.284339741006</v>
      </c>
    </row>
    <row r="1313" spans="1:23">
      <c r="A1313" t="s">
        <v>70</v>
      </c>
      <c r="B1313" t="s">
        <v>74</v>
      </c>
      <c r="C1313" t="s">
        <v>51</v>
      </c>
      <c r="D1313" t="s">
        <v>25</v>
      </c>
      <c r="F1313">
        <v>6.52578403760217</v>
      </c>
      <c r="G1313">
        <v>6.68039826420536</v>
      </c>
      <c r="H1313">
        <v>7.54250313191481</v>
      </c>
      <c r="I1313">
        <v>8.55357329304661</v>
      </c>
      <c r="J1313">
        <v>9.26206128759519</v>
      </c>
      <c r="K1313">
        <v>9.82539103479467</v>
      </c>
      <c r="L1313">
        <v>10.2260540501538</v>
      </c>
      <c r="M1313">
        <v>10.4459169608511</v>
      </c>
      <c r="N1313">
        <v>10.5456776788157</v>
      </c>
      <c r="O1313">
        <v>10.6092114425671</v>
      </c>
      <c r="P1313">
        <v>10.6595163711321</v>
      </c>
      <c r="Q1313">
        <v>10.6769923485604</v>
      </c>
      <c r="R1313">
        <v>10.6396322140531</v>
      </c>
      <c r="S1313">
        <v>10.5506352480516</v>
      </c>
      <c r="T1313">
        <v>10.4196475919983</v>
      </c>
      <c r="U1313">
        <v>10.260717168185</v>
      </c>
      <c r="V1313">
        <v>10.0823500153846</v>
      </c>
      <c r="W1313">
        <v>9.87622048410462</v>
      </c>
    </row>
    <row r="1314" spans="1:23">
      <c r="A1314" t="s">
        <v>70</v>
      </c>
      <c r="B1314" t="s">
        <v>74</v>
      </c>
      <c r="C1314" t="s">
        <v>51</v>
      </c>
      <c r="D1314" t="s">
        <v>27</v>
      </c>
      <c r="F1314">
        <v>51.0045177097825</v>
      </c>
      <c r="G1314">
        <v>52.2903151509787</v>
      </c>
      <c r="H1314">
        <v>59.2832935410762</v>
      </c>
      <c r="I1314">
        <v>68.0432755543086</v>
      </c>
      <c r="J1314">
        <v>74.2674593972453</v>
      </c>
      <c r="K1314">
        <v>79.2893032136064</v>
      </c>
      <c r="L1314">
        <v>82.9697783670848</v>
      </c>
      <c r="M1314">
        <v>85.1154462201534</v>
      </c>
      <c r="N1314">
        <v>86.2990002887721</v>
      </c>
      <c r="O1314">
        <v>87.199193192746</v>
      </c>
      <c r="P1314">
        <v>88.0049829653756</v>
      </c>
      <c r="Q1314">
        <v>88.5600276179513</v>
      </c>
      <c r="R1314">
        <v>88.6747860039214</v>
      </c>
      <c r="S1314">
        <v>88.3677329045337</v>
      </c>
      <c r="T1314">
        <v>87.7129583379412</v>
      </c>
      <c r="U1314">
        <v>86.8244065837775</v>
      </c>
      <c r="V1314">
        <v>85.7739795405715</v>
      </c>
      <c r="W1314">
        <v>84.4923</v>
      </c>
    </row>
    <row r="1315" spans="1:23">
      <c r="A1315" t="s">
        <v>70</v>
      </c>
      <c r="B1315" t="s">
        <v>74</v>
      </c>
      <c r="C1315" t="s">
        <v>51</v>
      </c>
      <c r="D1315" t="s">
        <v>29</v>
      </c>
      <c r="F1315">
        <v>7.61191744519526</v>
      </c>
      <c r="G1315">
        <v>7.81090405736915</v>
      </c>
      <c r="H1315">
        <v>9.22086600074454</v>
      </c>
      <c r="I1315">
        <v>11.017902198122</v>
      </c>
      <c r="J1315">
        <v>12.4764840189088</v>
      </c>
      <c r="K1315">
        <v>13.7994087299501</v>
      </c>
      <c r="L1315">
        <v>14.9450378009315</v>
      </c>
      <c r="M1315">
        <v>15.8455826804708</v>
      </c>
      <c r="N1315">
        <v>16.5902265399671</v>
      </c>
      <c r="O1315">
        <v>17.2965499843184</v>
      </c>
      <c r="P1315">
        <v>18.000745198781</v>
      </c>
      <c r="Q1315">
        <v>18.6699077198309</v>
      </c>
      <c r="R1315">
        <v>19.2574357231547</v>
      </c>
      <c r="S1315">
        <v>19.758750632851</v>
      </c>
      <c r="T1315">
        <v>20.1823718079472</v>
      </c>
      <c r="U1315">
        <v>20.5481859590338</v>
      </c>
      <c r="V1315">
        <v>20.8687925835333</v>
      </c>
      <c r="W1315">
        <v>21.123075</v>
      </c>
    </row>
    <row r="1316" spans="1:23">
      <c r="A1316" t="s">
        <v>70</v>
      </c>
      <c r="B1316" t="s">
        <v>74</v>
      </c>
      <c r="C1316" t="s">
        <v>51</v>
      </c>
      <c r="D1316" t="s">
        <v>35</v>
      </c>
      <c r="F1316">
        <v>132.654758252615</v>
      </c>
      <c r="G1316">
        <v>135.885686584816</v>
      </c>
      <c r="H1316">
        <v>152.695503327009</v>
      </c>
      <c r="I1316">
        <v>173.107651152645</v>
      </c>
      <c r="J1316">
        <v>187.03877931516</v>
      </c>
      <c r="K1316">
        <v>197.805005751599</v>
      </c>
      <c r="L1316">
        <v>205.090767582761</v>
      </c>
      <c r="M1316">
        <v>208.545736818995</v>
      </c>
      <c r="N1316">
        <v>209.554822032412</v>
      </c>
      <c r="O1316">
        <v>209.811395364687</v>
      </c>
      <c r="P1316">
        <v>209.772300663492</v>
      </c>
      <c r="Q1316">
        <v>209.064880033488</v>
      </c>
      <c r="R1316">
        <v>207.269281782026</v>
      </c>
      <c r="S1316">
        <v>204.462531847415</v>
      </c>
      <c r="T1316">
        <v>200.84739407006</v>
      </c>
      <c r="U1316">
        <v>196.709576248037</v>
      </c>
      <c r="V1316">
        <v>192.230070444044</v>
      </c>
      <c r="W1316">
        <v>187.272479515895</v>
      </c>
    </row>
    <row r="1317" spans="1:23">
      <c r="A1317" t="s">
        <v>70</v>
      </c>
      <c r="B1317" t="s">
        <v>74</v>
      </c>
      <c r="C1317" t="s">
        <v>62</v>
      </c>
      <c r="D1317" t="s">
        <v>25</v>
      </c>
      <c r="F1317">
        <v>19.3225098380187</v>
      </c>
      <c r="G1317">
        <v>19.5027366390431</v>
      </c>
      <c r="H1317">
        <v>22.0658889982672</v>
      </c>
      <c r="I1317">
        <v>24.1437998742386</v>
      </c>
      <c r="J1317">
        <v>25.9286124781022</v>
      </c>
      <c r="K1317">
        <v>27.5584303631962</v>
      </c>
      <c r="L1317">
        <v>28.9687295529032</v>
      </c>
      <c r="M1317">
        <v>30.0787981409209</v>
      </c>
      <c r="N1317">
        <v>30.9331060899513</v>
      </c>
      <c r="O1317">
        <v>31.6517293613273</v>
      </c>
      <c r="P1317">
        <v>32.2739461083781</v>
      </c>
      <c r="Q1317">
        <v>32.7585000622994</v>
      </c>
      <c r="R1317">
        <v>33.082428183089</v>
      </c>
      <c r="S1317">
        <v>33.1986703267947</v>
      </c>
      <c r="T1317">
        <v>33.0698220534633</v>
      </c>
      <c r="U1317">
        <v>32.6930381518595</v>
      </c>
      <c r="V1317">
        <v>32.0854983099014</v>
      </c>
      <c r="W1317">
        <v>31.2974520965748</v>
      </c>
    </row>
    <row r="1318" spans="1:23">
      <c r="A1318" t="s">
        <v>70</v>
      </c>
      <c r="B1318" t="s">
        <v>74</v>
      </c>
      <c r="C1318" t="s">
        <v>62</v>
      </c>
      <c r="D1318" t="s">
        <v>27</v>
      </c>
      <c r="F1318">
        <v>308.182325992693</v>
      </c>
      <c r="G1318">
        <v>310.595335621327</v>
      </c>
      <c r="H1318">
        <v>362.360082465686</v>
      </c>
      <c r="I1318">
        <v>406.749167141967</v>
      </c>
      <c r="J1318">
        <v>447.654390598833</v>
      </c>
      <c r="K1318">
        <v>486.780253782197</v>
      </c>
      <c r="L1318">
        <v>523.177596406299</v>
      </c>
      <c r="M1318">
        <v>555.847445631907</v>
      </c>
      <c r="N1318">
        <v>585.407455870914</v>
      </c>
      <c r="O1318">
        <v>613.911476685041</v>
      </c>
      <c r="P1318">
        <v>641.692422653623</v>
      </c>
      <c r="Q1318">
        <v>667.325646458437</v>
      </c>
      <c r="R1318">
        <v>690.035217559184</v>
      </c>
      <c r="S1318">
        <v>708.748420836678</v>
      </c>
      <c r="T1318">
        <v>722.586221910624</v>
      </c>
      <c r="U1318">
        <v>731.238358727156</v>
      </c>
      <c r="V1318">
        <v>734.729357919148</v>
      </c>
      <c r="W1318">
        <v>733.56654</v>
      </c>
    </row>
    <row r="1319" spans="1:23">
      <c r="A1319" t="s">
        <v>70</v>
      </c>
      <c r="B1319" t="s">
        <v>74</v>
      </c>
      <c r="C1319" t="s">
        <v>62</v>
      </c>
      <c r="D1319" t="s">
        <v>29</v>
      </c>
      <c r="F1319">
        <v>37.5084667592788</v>
      </c>
      <c r="G1319">
        <v>37.7903566157064</v>
      </c>
      <c r="H1319">
        <v>46.9836454271977</v>
      </c>
      <c r="I1319">
        <v>55.926313661905</v>
      </c>
      <c r="J1319">
        <v>65.1087135611578</v>
      </c>
      <c r="K1319">
        <v>74.6925728579078</v>
      </c>
      <c r="L1319">
        <v>84.4776871810923</v>
      </c>
      <c r="M1319">
        <v>94.2193580364684</v>
      </c>
      <c r="N1319">
        <v>103.938278973051</v>
      </c>
      <c r="O1319">
        <v>113.941272493117</v>
      </c>
      <c r="P1319">
        <v>124.265134890809</v>
      </c>
      <c r="Q1319">
        <v>134.603191142658</v>
      </c>
      <c r="R1319">
        <v>144.740317155564</v>
      </c>
      <c r="S1319">
        <v>154.372095088794</v>
      </c>
      <c r="T1319">
        <v>163.203194690766</v>
      </c>
      <c r="U1319">
        <v>171.042951953322</v>
      </c>
      <c r="V1319">
        <v>177.771750357874</v>
      </c>
      <c r="W1319">
        <v>183.391635</v>
      </c>
    </row>
    <row r="1320" spans="1:23">
      <c r="A1320" t="s">
        <v>70</v>
      </c>
      <c r="B1320" t="s">
        <v>74</v>
      </c>
      <c r="C1320" t="s">
        <v>62</v>
      </c>
      <c r="D1320" t="s">
        <v>35</v>
      </c>
      <c r="F1320">
        <v>1154.96804416929</v>
      </c>
      <c r="G1320">
        <v>1164.36932773963</v>
      </c>
      <c r="H1320">
        <v>1311.52802853605</v>
      </c>
      <c r="I1320">
        <v>1424.28773298379</v>
      </c>
      <c r="J1320">
        <v>1516.03089692306</v>
      </c>
      <c r="K1320">
        <v>1594.80751585461</v>
      </c>
      <c r="L1320">
        <v>1658.9433740408</v>
      </c>
      <c r="M1320">
        <v>1706.96075622717</v>
      </c>
      <c r="N1320">
        <v>1742.07243803913</v>
      </c>
      <c r="O1320">
        <v>1771.28179395363</v>
      </c>
      <c r="P1320">
        <v>1796.005631238</v>
      </c>
      <c r="Q1320">
        <v>1812.71685347926</v>
      </c>
      <c r="R1320">
        <v>1820.01535425773</v>
      </c>
      <c r="S1320">
        <v>1815.92690883653</v>
      </c>
      <c r="T1320">
        <v>1799.20895603591</v>
      </c>
      <c r="U1320">
        <v>1770.15630312098</v>
      </c>
      <c r="V1320">
        <v>1729.84554377095</v>
      </c>
      <c r="W1320">
        <v>1680.35780790343</v>
      </c>
    </row>
    <row r="1321" spans="1:23">
      <c r="A1321" t="s">
        <v>70</v>
      </c>
      <c r="B1321" t="s">
        <v>74</v>
      </c>
      <c r="C1321" t="s">
        <v>28</v>
      </c>
      <c r="D1321" t="s">
        <v>25</v>
      </c>
      <c r="F1321">
        <v>150.688379942514</v>
      </c>
      <c r="G1321">
        <v>149.868341575357</v>
      </c>
      <c r="H1321">
        <v>174.065701287511</v>
      </c>
      <c r="I1321">
        <v>189.26326243581</v>
      </c>
      <c r="J1321">
        <v>215.892558640205</v>
      </c>
      <c r="K1321">
        <v>252.484422557145</v>
      </c>
      <c r="L1321">
        <v>299.319619314829</v>
      </c>
      <c r="M1321">
        <v>354.835563354325</v>
      </c>
      <c r="N1321">
        <v>418.033241301301</v>
      </c>
      <c r="O1321">
        <v>487.129028868628</v>
      </c>
      <c r="P1321">
        <v>562.107101112716</v>
      </c>
      <c r="Q1321">
        <v>641.471745623349</v>
      </c>
      <c r="R1321">
        <v>725.737017826156</v>
      </c>
      <c r="S1321">
        <v>814.443483874993</v>
      </c>
      <c r="T1321">
        <v>908.316028282663</v>
      </c>
      <c r="U1321">
        <v>1008.12547894658</v>
      </c>
      <c r="V1321">
        <v>1114.581405918</v>
      </c>
      <c r="W1321">
        <v>1228.55673350461</v>
      </c>
    </row>
    <row r="1322" spans="1:23">
      <c r="A1322" t="s">
        <v>70</v>
      </c>
      <c r="B1322" t="s">
        <v>74</v>
      </c>
      <c r="C1322" t="s">
        <v>28</v>
      </c>
      <c r="D1322" t="s">
        <v>27</v>
      </c>
      <c r="F1322">
        <v>651.833781494945</v>
      </c>
      <c r="G1322">
        <v>648.286535781383</v>
      </c>
      <c r="H1322">
        <v>769.831710300092</v>
      </c>
      <c r="I1322">
        <v>855.39299347952</v>
      </c>
      <c r="J1322">
        <v>996.675900442986</v>
      </c>
      <c r="K1322">
        <v>1190.08022749387</v>
      </c>
      <c r="L1322">
        <v>1439.85398322783</v>
      </c>
      <c r="M1322">
        <v>1741.30805245107</v>
      </c>
      <c r="N1322">
        <v>2091.96768138066</v>
      </c>
      <c r="O1322">
        <v>2484.96822755992</v>
      </c>
      <c r="P1322">
        <v>2921.94277468362</v>
      </c>
      <c r="Q1322">
        <v>3396.68206011807</v>
      </c>
      <c r="R1322">
        <v>3913.23365802433</v>
      </c>
      <c r="S1322">
        <v>4470.50097193207</v>
      </c>
      <c r="T1322">
        <v>5073.82481459091</v>
      </c>
      <c r="U1322">
        <v>5729.0881814484</v>
      </c>
      <c r="V1322">
        <v>6442.11891257377</v>
      </c>
      <c r="W1322">
        <v>7219.98</v>
      </c>
    </row>
    <row r="1323" spans="1:23">
      <c r="A1323" t="s">
        <v>70</v>
      </c>
      <c r="B1323" t="s">
        <v>74</v>
      </c>
      <c r="C1323" t="s">
        <v>28</v>
      </c>
      <c r="D1323" t="s">
        <v>29</v>
      </c>
      <c r="F1323">
        <v>68.8596945873678</v>
      </c>
      <c r="G1323">
        <v>68.4849636921661</v>
      </c>
      <c r="H1323">
        <v>88.2707995954292</v>
      </c>
      <c r="I1323">
        <v>105.79925244092</v>
      </c>
      <c r="J1323">
        <v>132.266334645688</v>
      </c>
      <c r="K1323">
        <v>168.670034917832</v>
      </c>
      <c r="L1323">
        <v>217.061547985652</v>
      </c>
      <c r="M1323">
        <v>278.217450520275</v>
      </c>
      <c r="N1323">
        <v>353.11886759896</v>
      </c>
      <c r="O1323">
        <v>441.877000494066</v>
      </c>
      <c r="P1323">
        <v>545.943041712649</v>
      </c>
      <c r="Q1323">
        <v>665.291080722733</v>
      </c>
      <c r="R1323">
        <v>801.772612162259</v>
      </c>
      <c r="S1323">
        <v>956.284818172849</v>
      </c>
      <c r="T1323">
        <v>1131.12041240116</v>
      </c>
      <c r="U1323">
        <v>1328.8906204644</v>
      </c>
      <c r="V1323">
        <v>1552.40569413931</v>
      </c>
      <c r="W1323">
        <v>1804.995</v>
      </c>
    </row>
    <row r="1324" spans="1:23">
      <c r="A1324" t="s">
        <v>70</v>
      </c>
      <c r="B1324" t="s">
        <v>74</v>
      </c>
      <c r="C1324" t="s">
        <v>28</v>
      </c>
      <c r="D1324" t="s">
        <v>35</v>
      </c>
      <c r="F1324">
        <v>2149.36183856254</v>
      </c>
      <c r="G1324">
        <v>2137.66512264326</v>
      </c>
      <c r="H1324">
        <v>2465.9325884124</v>
      </c>
      <c r="I1324">
        <v>2662.88374408467</v>
      </c>
      <c r="J1324">
        <v>3016.62154091681</v>
      </c>
      <c r="K1324">
        <v>3503.43534994899</v>
      </c>
      <c r="L1324">
        <v>4124.29639745734</v>
      </c>
      <c r="M1324">
        <v>4854.84638419461</v>
      </c>
      <c r="N1324">
        <v>5678.98907731804</v>
      </c>
      <c r="O1324">
        <v>6570.43274357145</v>
      </c>
      <c r="P1324">
        <v>7527.25012420366</v>
      </c>
      <c r="Q1324">
        <v>8527.84619425859</v>
      </c>
      <c r="R1324">
        <v>9577.72932414951</v>
      </c>
      <c r="S1324">
        <v>10669.4555441929</v>
      </c>
      <c r="T1324">
        <v>11811.1591571264</v>
      </c>
      <c r="U1324">
        <v>13011.286339605</v>
      </c>
      <c r="V1324">
        <v>14277.1996815082</v>
      </c>
      <c r="W1324">
        <v>15618.0632664954</v>
      </c>
    </row>
    <row r="1325" spans="1:23">
      <c r="A1325" t="s">
        <v>70</v>
      </c>
      <c r="B1325" t="s">
        <v>74</v>
      </c>
      <c r="C1325" t="s">
        <v>47</v>
      </c>
      <c r="D1325" t="s">
        <v>25</v>
      </c>
      <c r="F1325">
        <v>1608.60746683224</v>
      </c>
      <c r="G1325">
        <v>1690.85322036478</v>
      </c>
      <c r="H1325">
        <v>2167.57027533309</v>
      </c>
      <c r="I1325">
        <v>2607.0996467326</v>
      </c>
      <c r="J1325">
        <v>3018.67354370914</v>
      </c>
      <c r="K1325">
        <v>3357.42515546043</v>
      </c>
      <c r="L1325">
        <v>3680.27205799783</v>
      </c>
      <c r="M1325">
        <v>3962.63816809664</v>
      </c>
      <c r="N1325">
        <v>4181.64428832529</v>
      </c>
      <c r="O1325">
        <v>4370.74639154646</v>
      </c>
      <c r="P1325">
        <v>4528.36982526565</v>
      </c>
      <c r="Q1325">
        <v>4624.27263335553</v>
      </c>
      <c r="R1325">
        <v>4656.29056741043</v>
      </c>
      <c r="S1325">
        <v>4636.51753380366</v>
      </c>
      <c r="T1325">
        <v>4574.66748468166</v>
      </c>
      <c r="U1325">
        <v>4484.05665940435</v>
      </c>
      <c r="V1325">
        <v>4370.26464854586</v>
      </c>
      <c r="W1325">
        <v>4227.57524784533</v>
      </c>
    </row>
    <row r="1326" spans="1:23">
      <c r="A1326" t="s">
        <v>70</v>
      </c>
      <c r="B1326" t="s">
        <v>74</v>
      </c>
      <c r="C1326" t="s">
        <v>47</v>
      </c>
      <c r="D1326" t="s">
        <v>27</v>
      </c>
      <c r="F1326">
        <v>9094.93899044272</v>
      </c>
      <c r="G1326">
        <v>9559.94995553195</v>
      </c>
      <c r="H1326">
        <v>12255.270361559</v>
      </c>
      <c r="I1326">
        <v>14740.3345551613</v>
      </c>
      <c r="J1326">
        <v>17067.3407143654</v>
      </c>
      <c r="K1326">
        <v>18982.6154506311</v>
      </c>
      <c r="L1326">
        <v>20807.9662228822</v>
      </c>
      <c r="M1326">
        <v>22404.4418064343</v>
      </c>
      <c r="N1326">
        <v>23642.6850342465</v>
      </c>
      <c r="O1326">
        <v>24711.8533224852</v>
      </c>
      <c r="P1326">
        <v>25603.0437108794</v>
      </c>
      <c r="Q1326">
        <v>26145.2705788842</v>
      </c>
      <c r="R1326">
        <v>26326.2974377256</v>
      </c>
      <c r="S1326">
        <v>26214.5022745067</v>
      </c>
      <c r="T1326">
        <v>25864.8070039581</v>
      </c>
      <c r="U1326">
        <v>25352.5005869093</v>
      </c>
      <c r="V1326">
        <v>24709.1295857813</v>
      </c>
      <c r="W1326">
        <v>23902.3750352073</v>
      </c>
    </row>
    <row r="1327" spans="1:23">
      <c r="A1327" t="s">
        <v>70</v>
      </c>
      <c r="B1327" t="s">
        <v>74</v>
      </c>
      <c r="C1327" t="s">
        <v>47</v>
      </c>
      <c r="D1327" t="s">
        <v>29</v>
      </c>
      <c r="F1327">
        <v>2675.21933448957</v>
      </c>
      <c r="G1327">
        <v>2811.99939710061</v>
      </c>
      <c r="H1327">
        <v>3604.81101138686</v>
      </c>
      <c r="I1327">
        <v>4335.77707780673</v>
      </c>
      <c r="J1327">
        <v>5020.25136346394</v>
      </c>
      <c r="K1327">
        <v>5583.61743009745</v>
      </c>
      <c r="L1327">
        <v>6120.53292598841</v>
      </c>
      <c r="M1327">
        <v>6590.12621876884</v>
      </c>
      <c r="N1327">
        <v>6954.34770803061</v>
      </c>
      <c r="O1327">
        <v>7268.83686288089</v>
      </c>
      <c r="P1327">
        <v>7530.97493332301</v>
      </c>
      <c r="Q1327">
        <v>7690.46757010601</v>
      </c>
      <c r="R1327">
        <v>7743.71548670481</v>
      </c>
      <c r="S1327">
        <v>7710.83163971476</v>
      </c>
      <c r="T1327">
        <v>7607.97096632989</v>
      </c>
      <c r="U1327">
        <v>7457.27924277768</v>
      </c>
      <c r="V1327">
        <v>7268.03569279059</v>
      </c>
      <c r="W1327">
        <v>7030.73389514786</v>
      </c>
    </row>
    <row r="1328" spans="1:23">
      <c r="A1328" t="s">
        <v>70</v>
      </c>
      <c r="B1328" t="s">
        <v>74</v>
      </c>
      <c r="C1328" t="s">
        <v>47</v>
      </c>
      <c r="D1328" t="s">
        <v>35</v>
      </c>
      <c r="F1328">
        <v>11668.693542725</v>
      </c>
      <c r="G1328">
        <v>12265.2968241033</v>
      </c>
      <c r="H1328">
        <v>15723.3593631079</v>
      </c>
      <c r="I1328">
        <v>18911.6657981061</v>
      </c>
      <c r="J1328">
        <v>21897.1857419254</v>
      </c>
      <c r="K1328">
        <v>24354.4593939084</v>
      </c>
      <c r="L1328">
        <v>26696.3617191199</v>
      </c>
      <c r="M1328">
        <v>28744.620025469</v>
      </c>
      <c r="N1328">
        <v>30333.2706774282</v>
      </c>
      <c r="O1328">
        <v>31705.0002859683</v>
      </c>
      <c r="P1328">
        <v>32848.3864638549</v>
      </c>
      <c r="Q1328">
        <v>33544.0567877602</v>
      </c>
      <c r="R1328">
        <v>33776.311994864</v>
      </c>
      <c r="S1328">
        <v>33632.8801916897</v>
      </c>
      <c r="T1328">
        <v>33184.2255113603</v>
      </c>
      <c r="U1328">
        <v>32526.9427536864</v>
      </c>
      <c r="V1328">
        <v>31701.5057656728</v>
      </c>
      <c r="W1328">
        <v>30666.4497169474</v>
      </c>
    </row>
    <row r="1329" spans="1:23">
      <c r="A1329" t="s">
        <v>70</v>
      </c>
      <c r="B1329" t="s">
        <v>74</v>
      </c>
      <c r="C1329" t="s">
        <v>44</v>
      </c>
      <c r="D1329" t="s">
        <v>25</v>
      </c>
      <c r="F1329">
        <v>5.48054883244287</v>
      </c>
      <c r="G1329">
        <v>5.54852269802198</v>
      </c>
      <c r="H1329">
        <v>6.99094000470285</v>
      </c>
      <c r="I1329">
        <v>7.93379546414561</v>
      </c>
      <c r="J1329">
        <v>8.6803750495346</v>
      </c>
      <c r="K1329">
        <v>9.21592190253473</v>
      </c>
      <c r="L1329">
        <v>9.54535634087968</v>
      </c>
      <c r="M1329">
        <v>9.72358339334021</v>
      </c>
      <c r="N1329">
        <v>9.81459764586889</v>
      </c>
      <c r="O1329">
        <v>9.87889242865976</v>
      </c>
      <c r="P1329">
        <v>9.92762649084247</v>
      </c>
      <c r="Q1329">
        <v>9.95402237084001</v>
      </c>
      <c r="R1329">
        <v>9.95242273586181</v>
      </c>
      <c r="S1329">
        <v>9.921480980535</v>
      </c>
      <c r="T1329">
        <v>9.87172661658875</v>
      </c>
      <c r="U1329">
        <v>9.81121537672409</v>
      </c>
      <c r="V1329">
        <v>9.74068311003704</v>
      </c>
      <c r="W1329">
        <v>9.65338161251292</v>
      </c>
    </row>
    <row r="1330" spans="1:23">
      <c r="A1330" t="s">
        <v>70</v>
      </c>
      <c r="B1330" t="s">
        <v>74</v>
      </c>
      <c r="C1330" t="s">
        <v>44</v>
      </c>
      <c r="D1330" t="s">
        <v>27</v>
      </c>
      <c r="F1330">
        <v>50.4745974108442</v>
      </c>
      <c r="G1330">
        <v>51.2036967814478</v>
      </c>
      <c r="H1330">
        <v>64.0045551779269</v>
      </c>
      <c r="I1330">
        <v>73.0508364869151</v>
      </c>
      <c r="J1330">
        <v>80.4583238380645</v>
      </c>
      <c r="K1330">
        <v>86.0532126901029</v>
      </c>
      <c r="L1330">
        <v>89.778930130823</v>
      </c>
      <c r="M1330">
        <v>92.2121350892505</v>
      </c>
      <c r="N1330">
        <v>93.8721854155588</v>
      </c>
      <c r="O1330">
        <v>95.2835899459688</v>
      </c>
      <c r="P1330">
        <v>96.4823507082304</v>
      </c>
      <c r="Q1330">
        <v>97.4018140615057</v>
      </c>
      <c r="R1330">
        <v>97.9827626308179</v>
      </c>
      <c r="S1330">
        <v>98.2182838869053</v>
      </c>
      <c r="T1330">
        <v>98.2142609109052</v>
      </c>
      <c r="U1330">
        <v>98.0552813593278</v>
      </c>
      <c r="V1330">
        <v>97.7515198468153</v>
      </c>
      <c r="W1330">
        <v>97.2324493803433</v>
      </c>
    </row>
    <row r="1331" spans="1:23">
      <c r="A1331" t="s">
        <v>70</v>
      </c>
      <c r="B1331" t="s">
        <v>74</v>
      </c>
      <c r="C1331" t="s">
        <v>44</v>
      </c>
      <c r="D1331" t="s">
        <v>29</v>
      </c>
      <c r="F1331">
        <v>8.38231749252173</v>
      </c>
      <c r="G1331">
        <v>8.51664742096164</v>
      </c>
      <c r="H1331">
        <v>10.852036089008</v>
      </c>
      <c r="I1331">
        <v>12.753462465963</v>
      </c>
      <c r="J1331">
        <v>14.4643287466742</v>
      </c>
      <c r="K1331">
        <v>15.9264327966355</v>
      </c>
      <c r="L1331">
        <v>17.0934504544119</v>
      </c>
      <c r="M1331">
        <v>18.0576864169373</v>
      </c>
      <c r="N1331">
        <v>18.8957138845314</v>
      </c>
      <c r="O1331">
        <v>19.6995204780757</v>
      </c>
      <c r="P1331">
        <v>20.4681483687185</v>
      </c>
      <c r="Q1331">
        <v>21.1854734218873</v>
      </c>
      <c r="R1331">
        <v>21.8355258470738</v>
      </c>
      <c r="S1331">
        <v>22.4135378715133</v>
      </c>
      <c r="T1331">
        <v>22.9404414447327</v>
      </c>
      <c r="U1331">
        <v>23.4342347161339</v>
      </c>
      <c r="V1331">
        <v>23.8963363156192</v>
      </c>
      <c r="W1331">
        <v>24.3081123450858</v>
      </c>
    </row>
    <row r="1332" spans="1:23">
      <c r="A1332" t="s">
        <v>70</v>
      </c>
      <c r="B1332" t="s">
        <v>74</v>
      </c>
      <c r="C1332" t="s">
        <v>44</v>
      </c>
      <c r="D1332" t="s">
        <v>35</v>
      </c>
      <c r="F1332">
        <v>123.749753756713</v>
      </c>
      <c r="G1332">
        <v>125.38708052053</v>
      </c>
      <c r="H1332">
        <v>156.60410481737</v>
      </c>
      <c r="I1332">
        <v>177.142668048939</v>
      </c>
      <c r="J1332">
        <v>193.256301112401</v>
      </c>
      <c r="K1332">
        <v>204.660865407362</v>
      </c>
      <c r="L1332">
        <v>211.438713528297</v>
      </c>
      <c r="M1332">
        <v>214.954281517409</v>
      </c>
      <c r="N1332">
        <v>216.580216938572</v>
      </c>
      <c r="O1332">
        <v>217.616517625371</v>
      </c>
      <c r="P1332">
        <v>218.227022800927</v>
      </c>
      <c r="Q1332">
        <v>218.262163567654</v>
      </c>
      <c r="R1332">
        <v>217.59581463332</v>
      </c>
      <c r="S1332">
        <v>216.21223513256</v>
      </c>
      <c r="T1332">
        <v>214.348012472506</v>
      </c>
      <c r="U1332">
        <v>212.185503263948</v>
      </c>
      <c r="V1332">
        <v>209.743797043148</v>
      </c>
      <c r="W1332">
        <v>206.873169007144</v>
      </c>
    </row>
    <row r="1333" spans="1:23">
      <c r="A1333" t="s">
        <v>70</v>
      </c>
      <c r="B1333" t="s">
        <v>74</v>
      </c>
      <c r="C1333" t="s">
        <v>59</v>
      </c>
      <c r="D1333" t="s">
        <v>25</v>
      </c>
      <c r="F1333">
        <v>12.9128035235683</v>
      </c>
      <c r="G1333">
        <v>13.1137406643732</v>
      </c>
      <c r="H1333">
        <v>14.494380580855</v>
      </c>
      <c r="I1333">
        <v>15.8670480300491</v>
      </c>
      <c r="J1333">
        <v>17.292152563403</v>
      </c>
      <c r="K1333">
        <v>18.6958439728778</v>
      </c>
      <c r="L1333">
        <v>19.8961096644765</v>
      </c>
      <c r="M1333">
        <v>20.8392577291323</v>
      </c>
      <c r="N1333">
        <v>21.6300430818083</v>
      </c>
      <c r="O1333">
        <v>22.2828104003514</v>
      </c>
      <c r="P1333">
        <v>22.8294523978621</v>
      </c>
      <c r="Q1333">
        <v>23.2178863153491</v>
      </c>
      <c r="R1333">
        <v>23.4131182605253</v>
      </c>
      <c r="S1333">
        <v>23.4419317426284</v>
      </c>
      <c r="T1333">
        <v>23.3430048551679</v>
      </c>
      <c r="U1333">
        <v>23.1453689262445</v>
      </c>
      <c r="V1333">
        <v>22.8672317121835</v>
      </c>
      <c r="W1333">
        <v>22.4914687052312</v>
      </c>
    </row>
    <row r="1334" spans="1:23">
      <c r="A1334" t="s">
        <v>70</v>
      </c>
      <c r="B1334" t="s">
        <v>74</v>
      </c>
      <c r="C1334" t="s">
        <v>59</v>
      </c>
      <c r="D1334" t="s">
        <v>27</v>
      </c>
      <c r="F1334">
        <v>194.857105919944</v>
      </c>
      <c r="G1334">
        <v>197.8927744323</v>
      </c>
      <c r="H1334">
        <v>218.4255440375</v>
      </c>
      <c r="I1334">
        <v>238.812828321256</v>
      </c>
      <c r="J1334">
        <v>259.960359395353</v>
      </c>
      <c r="K1334">
        <v>280.86690425356</v>
      </c>
      <c r="L1334">
        <v>298.87904758499</v>
      </c>
      <c r="M1334">
        <v>313.013119894681</v>
      </c>
      <c r="N1334">
        <v>324.9091609713</v>
      </c>
      <c r="O1334">
        <v>334.76466536142</v>
      </c>
      <c r="P1334">
        <v>343.050032776312</v>
      </c>
      <c r="Q1334">
        <v>348.94658989587</v>
      </c>
      <c r="R1334">
        <v>351.961466889593</v>
      </c>
      <c r="S1334">
        <v>352.492470162827</v>
      </c>
      <c r="T1334">
        <v>351.119468911845</v>
      </c>
      <c r="U1334">
        <v>348.253437902649</v>
      </c>
      <c r="V1334">
        <v>344.151972887772</v>
      </c>
      <c r="W1334">
        <v>338.541955668885</v>
      </c>
    </row>
    <row r="1335" spans="1:23">
      <c r="A1335" t="s">
        <v>70</v>
      </c>
      <c r="B1335" t="s">
        <v>74</v>
      </c>
      <c r="C1335" t="s">
        <v>59</v>
      </c>
      <c r="D1335" t="s">
        <v>29</v>
      </c>
      <c r="F1335">
        <v>43.300178363689</v>
      </c>
      <c r="G1335">
        <v>43.9751737661408</v>
      </c>
      <c r="H1335">
        <v>48.8827206809628</v>
      </c>
      <c r="I1335">
        <v>53.8306519432453</v>
      </c>
      <c r="J1335">
        <v>59.0241904344614</v>
      </c>
      <c r="K1335">
        <v>64.248904369655</v>
      </c>
      <c r="L1335">
        <v>68.8968002025311</v>
      </c>
      <c r="M1335">
        <v>72.7067507341746</v>
      </c>
      <c r="N1335">
        <v>76.0469484812387</v>
      </c>
      <c r="O1335">
        <v>78.9498112939059</v>
      </c>
      <c r="P1335">
        <v>81.5150473732745</v>
      </c>
      <c r="Q1335">
        <v>83.536127590639</v>
      </c>
      <c r="R1335">
        <v>84.8830413939932</v>
      </c>
      <c r="S1335">
        <v>85.6364989879586</v>
      </c>
      <c r="T1335">
        <v>85.9247935767567</v>
      </c>
      <c r="U1335">
        <v>85.8383695672088</v>
      </c>
      <c r="V1335">
        <v>85.4333493472973</v>
      </c>
      <c r="W1335">
        <v>84.6354889172212</v>
      </c>
    </row>
    <row r="1336" spans="1:23">
      <c r="A1336" t="s">
        <v>70</v>
      </c>
      <c r="B1336" t="s">
        <v>74</v>
      </c>
      <c r="C1336" t="s">
        <v>59</v>
      </c>
      <c r="D1336" t="s">
        <v>35</v>
      </c>
      <c r="F1336">
        <v>347.481290556487</v>
      </c>
      <c r="G1336">
        <v>352.892484903327</v>
      </c>
      <c r="H1336">
        <v>389.698075381645</v>
      </c>
      <c r="I1336">
        <v>426.260123648695</v>
      </c>
      <c r="J1336">
        <v>464.197488041244</v>
      </c>
      <c r="K1336">
        <v>501.653251773562</v>
      </c>
      <c r="L1336">
        <v>533.836842750534</v>
      </c>
      <c r="M1336">
        <v>559.103622376187</v>
      </c>
      <c r="N1336">
        <v>580.340795946892</v>
      </c>
      <c r="O1336">
        <v>597.912524238228</v>
      </c>
      <c r="P1336">
        <v>612.664514825826</v>
      </c>
      <c r="Q1336">
        <v>623.157523788781</v>
      </c>
      <c r="R1336">
        <v>628.490414849882</v>
      </c>
      <c r="S1336">
        <v>629.376598094545</v>
      </c>
      <c r="T1336">
        <v>626.852526232987</v>
      </c>
      <c r="U1336">
        <v>621.668193171107</v>
      </c>
      <c r="V1336">
        <v>614.293795400044</v>
      </c>
      <c r="W1336">
        <v>604.251575625884</v>
      </c>
    </row>
    <row r="1337" spans="1:23">
      <c r="A1337" t="s">
        <v>70</v>
      </c>
      <c r="B1337" t="s">
        <v>74</v>
      </c>
      <c r="C1337" t="s">
        <v>52</v>
      </c>
      <c r="D1337" t="s">
        <v>25</v>
      </c>
      <c r="F1337">
        <v>49.293166172866</v>
      </c>
      <c r="G1337">
        <v>49.2032781663617</v>
      </c>
      <c r="H1337">
        <v>55.1809036192115</v>
      </c>
      <c r="I1337">
        <v>59.6723831318674</v>
      </c>
      <c r="J1337">
        <v>64.0501335055058</v>
      </c>
      <c r="K1337">
        <v>68.6014896756219</v>
      </c>
      <c r="L1337">
        <v>73.0717932972248</v>
      </c>
      <c r="M1337">
        <v>77.1795510599375</v>
      </c>
      <c r="N1337">
        <v>80.9735040233388</v>
      </c>
      <c r="O1337">
        <v>84.6487989765294</v>
      </c>
      <c r="P1337">
        <v>88.1771405478435</v>
      </c>
      <c r="Q1337">
        <v>91.3535242057939</v>
      </c>
      <c r="R1337">
        <v>94.1724734268325</v>
      </c>
      <c r="S1337">
        <v>96.6783480516995</v>
      </c>
      <c r="T1337">
        <v>98.8634809474274</v>
      </c>
      <c r="U1337">
        <v>100.699029089996</v>
      </c>
      <c r="V1337">
        <v>102.095725145569</v>
      </c>
      <c r="W1337">
        <v>102.877955259036</v>
      </c>
    </row>
    <row r="1338" spans="1:23">
      <c r="A1338" t="s">
        <v>70</v>
      </c>
      <c r="B1338" t="s">
        <v>74</v>
      </c>
      <c r="C1338" t="s">
        <v>52</v>
      </c>
      <c r="D1338" t="s">
        <v>27</v>
      </c>
      <c r="F1338">
        <v>530.941806076708</v>
      </c>
      <c r="G1338">
        <v>529.973613034478</v>
      </c>
      <c r="H1338">
        <v>613.888722048853</v>
      </c>
      <c r="I1338">
        <v>684.975625014963</v>
      </c>
      <c r="J1338">
        <v>757.896013476726</v>
      </c>
      <c r="K1338">
        <v>836.030821047256</v>
      </c>
      <c r="L1338">
        <v>916.370782471872</v>
      </c>
      <c r="M1338">
        <v>995.200093985985</v>
      </c>
      <c r="N1338">
        <v>1072.77956885448</v>
      </c>
      <c r="O1338">
        <v>1151.43049723982</v>
      </c>
      <c r="P1338">
        <v>1230.6319932999</v>
      </c>
      <c r="Q1338">
        <v>1307.29435702943</v>
      </c>
      <c r="R1338">
        <v>1380.96358746375</v>
      </c>
      <c r="S1338">
        <v>1451.92637885132</v>
      </c>
      <c r="T1338">
        <v>1519.7324640921</v>
      </c>
      <c r="U1338">
        <v>1583.58771099225</v>
      </c>
      <c r="V1338">
        <v>1641.68554037708</v>
      </c>
      <c r="W1338">
        <v>1690.674</v>
      </c>
    </row>
    <row r="1339" spans="1:23">
      <c r="A1339" t="s">
        <v>70</v>
      </c>
      <c r="B1339" t="s">
        <v>74</v>
      </c>
      <c r="C1339" t="s">
        <v>52</v>
      </c>
      <c r="D1339" t="s">
        <v>29</v>
      </c>
      <c r="F1339">
        <v>56.3091949163019</v>
      </c>
      <c r="G1339">
        <v>56.2065129083915</v>
      </c>
      <c r="H1339">
        <v>70.6290319200403</v>
      </c>
      <c r="I1339">
        <v>84.9701244581951</v>
      </c>
      <c r="J1339">
        <v>100.834225779943</v>
      </c>
      <c r="K1339">
        <v>118.751053789865</v>
      </c>
      <c r="L1339">
        <v>138.406830261215</v>
      </c>
      <c r="M1339">
        <v>159.266414441244</v>
      </c>
      <c r="N1339">
        <v>181.333120002545</v>
      </c>
      <c r="O1339">
        <v>204.986468153801</v>
      </c>
      <c r="P1339">
        <v>230.157958773747</v>
      </c>
      <c r="Q1339">
        <v>256.256806201532</v>
      </c>
      <c r="R1339">
        <v>283.121402149904</v>
      </c>
      <c r="S1339">
        <v>310.732319590511</v>
      </c>
      <c r="T1339">
        <v>338.916098501366</v>
      </c>
      <c r="U1339">
        <v>367.403296391416</v>
      </c>
      <c r="V1339">
        <v>395.651889768453</v>
      </c>
      <c r="W1339">
        <v>422.6685</v>
      </c>
    </row>
    <row r="1340" spans="1:23">
      <c r="A1340" t="s">
        <v>70</v>
      </c>
      <c r="B1340" t="s">
        <v>74</v>
      </c>
      <c r="C1340" t="s">
        <v>52</v>
      </c>
      <c r="D1340" t="s">
        <v>35</v>
      </c>
      <c r="F1340">
        <v>2120.00902775043</v>
      </c>
      <c r="G1340">
        <v>2116.14310879916</v>
      </c>
      <c r="H1340">
        <v>2353.70037433194</v>
      </c>
      <c r="I1340">
        <v>2524.16199185317</v>
      </c>
      <c r="J1340">
        <v>2686.67385301777</v>
      </c>
      <c r="K1340">
        <v>2853.30768927712</v>
      </c>
      <c r="L1340">
        <v>3013.3774242309</v>
      </c>
      <c r="M1340">
        <v>3155.46035495408</v>
      </c>
      <c r="N1340">
        <v>3281.91692712218</v>
      </c>
      <c r="O1340">
        <v>3400.92070378365</v>
      </c>
      <c r="P1340">
        <v>3511.47086615226</v>
      </c>
      <c r="Q1340">
        <v>3605.63211876477</v>
      </c>
      <c r="R1340">
        <v>3683.56393910942</v>
      </c>
      <c r="S1340">
        <v>3747.36527309698</v>
      </c>
      <c r="T1340">
        <v>3797.07405496048</v>
      </c>
      <c r="U1340">
        <v>3831.93325991775</v>
      </c>
      <c r="V1340">
        <v>3848.94873447735</v>
      </c>
      <c r="W1340">
        <v>3842.02804474096</v>
      </c>
    </row>
    <row r="1341" spans="1:23">
      <c r="A1341" t="s">
        <v>70</v>
      </c>
      <c r="B1341" t="s">
        <v>74</v>
      </c>
      <c r="C1341" t="s">
        <v>57</v>
      </c>
      <c r="D1341" t="s">
        <v>25</v>
      </c>
      <c r="F1341">
        <v>33.9305273082784</v>
      </c>
      <c r="G1341">
        <v>34.1235072751477</v>
      </c>
      <c r="H1341">
        <v>36.491680557446</v>
      </c>
      <c r="I1341">
        <v>38.4590282872613</v>
      </c>
      <c r="J1341">
        <v>40.8016006187942</v>
      </c>
      <c r="K1341">
        <v>43.6481703343945</v>
      </c>
      <c r="L1341">
        <v>46.5849407331915</v>
      </c>
      <c r="M1341">
        <v>49.0670382463956</v>
      </c>
      <c r="N1341">
        <v>51.0907934043973</v>
      </c>
      <c r="O1341">
        <v>52.8221857046586</v>
      </c>
      <c r="P1341">
        <v>54.3707872164552</v>
      </c>
      <c r="Q1341">
        <v>55.6961484375778</v>
      </c>
      <c r="R1341">
        <v>56.7332429530825</v>
      </c>
      <c r="S1341">
        <v>57.3411801972573</v>
      </c>
      <c r="T1341">
        <v>57.4428159717957</v>
      </c>
      <c r="U1341">
        <v>57.0712608396878</v>
      </c>
      <c r="V1341">
        <v>56.3098032274235</v>
      </c>
      <c r="W1341">
        <v>55.2174106582656</v>
      </c>
    </row>
    <row r="1342" spans="1:23">
      <c r="A1342" t="s">
        <v>70</v>
      </c>
      <c r="B1342" t="s">
        <v>74</v>
      </c>
      <c r="C1342" t="s">
        <v>57</v>
      </c>
      <c r="D1342" t="s">
        <v>27</v>
      </c>
      <c r="F1342">
        <v>1212.26728201679</v>
      </c>
      <c r="G1342">
        <v>1219.16205549894</v>
      </c>
      <c r="H1342">
        <v>1303.77196922628</v>
      </c>
      <c r="I1342">
        <v>1374.06121830091</v>
      </c>
      <c r="J1342">
        <v>1457.75646321926</v>
      </c>
      <c r="K1342">
        <v>1559.45848809054</v>
      </c>
      <c r="L1342">
        <v>1664.38319606548</v>
      </c>
      <c r="M1342">
        <v>1753.06338599281</v>
      </c>
      <c r="N1342">
        <v>1825.36795534324</v>
      </c>
      <c r="O1342">
        <v>1887.22700689504</v>
      </c>
      <c r="P1342">
        <v>1942.55532315067</v>
      </c>
      <c r="Q1342">
        <v>1989.90772739194</v>
      </c>
      <c r="R1342">
        <v>2026.960960844</v>
      </c>
      <c r="S1342">
        <v>2048.68129616142</v>
      </c>
      <c r="T1342">
        <v>2052.3125313331</v>
      </c>
      <c r="U1342">
        <v>2039.03763801866</v>
      </c>
      <c r="V1342">
        <v>2011.83233874336</v>
      </c>
      <c r="W1342">
        <v>1972.80342066388</v>
      </c>
    </row>
    <row r="1343" spans="1:23">
      <c r="A1343" t="s">
        <v>70</v>
      </c>
      <c r="B1343" t="s">
        <v>74</v>
      </c>
      <c r="C1343" t="s">
        <v>57</v>
      </c>
      <c r="D1343" t="s">
        <v>29</v>
      </c>
      <c r="F1343">
        <v>250.624235655672</v>
      </c>
      <c r="G1343">
        <v>252.049661681447</v>
      </c>
      <c r="H1343">
        <v>273.066988959202</v>
      </c>
      <c r="I1343">
        <v>291.503749277421</v>
      </c>
      <c r="J1343">
        <v>313.200893844399</v>
      </c>
      <c r="K1343">
        <v>339.26808570637</v>
      </c>
      <c r="L1343">
        <v>366.595054573277</v>
      </c>
      <c r="M1343">
        <v>390.867483566729</v>
      </c>
      <c r="N1343">
        <v>411.924024163268</v>
      </c>
      <c r="O1343">
        <v>430.986107668734</v>
      </c>
      <c r="P1343">
        <v>448.873611646256</v>
      </c>
      <c r="Q1343">
        <v>465.195713923972</v>
      </c>
      <c r="R1343">
        <v>479.338312808473</v>
      </c>
      <c r="S1343">
        <v>490.01387712982</v>
      </c>
      <c r="T1343">
        <v>496.431343848999</v>
      </c>
      <c r="U1343">
        <v>498.733334033583</v>
      </c>
      <c r="V1343">
        <v>497.518603141079</v>
      </c>
      <c r="W1343">
        <v>493.200855165969</v>
      </c>
    </row>
    <row r="1344" spans="1:23">
      <c r="A1344" t="s">
        <v>70</v>
      </c>
      <c r="B1344" t="s">
        <v>74</v>
      </c>
      <c r="C1344" t="s">
        <v>57</v>
      </c>
      <c r="D1344" t="s">
        <v>35</v>
      </c>
      <c r="F1344">
        <v>2729.88819067493</v>
      </c>
      <c r="G1344">
        <v>2745.41443722592</v>
      </c>
      <c r="H1344">
        <v>2935.94635021628</v>
      </c>
      <c r="I1344">
        <v>3094.22975341183</v>
      </c>
      <c r="J1344">
        <v>3282.70193616195</v>
      </c>
      <c r="K1344">
        <v>3511.72334157507</v>
      </c>
      <c r="L1344">
        <v>3748.00186320133</v>
      </c>
      <c r="M1344">
        <v>3947.69957576079</v>
      </c>
      <c r="N1344">
        <v>4110.52125125236</v>
      </c>
      <c r="O1344">
        <v>4249.8208074003</v>
      </c>
      <c r="P1344">
        <v>4374.41388963287</v>
      </c>
      <c r="Q1344">
        <v>4481.04612417049</v>
      </c>
      <c r="R1344">
        <v>4564.48579620291</v>
      </c>
      <c r="S1344">
        <v>4613.39752364132</v>
      </c>
      <c r="T1344">
        <v>4621.57465269511</v>
      </c>
      <c r="U1344">
        <v>4591.68110114165</v>
      </c>
      <c r="V1344">
        <v>4530.41785802922</v>
      </c>
      <c r="W1344">
        <v>4442.52916867786</v>
      </c>
    </row>
    <row r="1345" spans="1:23">
      <c r="A1345" t="s">
        <v>70</v>
      </c>
      <c r="B1345" t="s">
        <v>74</v>
      </c>
      <c r="C1345" t="s">
        <v>46</v>
      </c>
      <c r="D1345" t="s">
        <v>25</v>
      </c>
      <c r="F1345">
        <v>12.6488646545188</v>
      </c>
      <c r="G1345">
        <v>12.5461886085804</v>
      </c>
      <c r="H1345">
        <v>15.3981885028439</v>
      </c>
      <c r="I1345">
        <v>17.1080551345037</v>
      </c>
      <c r="J1345">
        <v>18.6549698488133</v>
      </c>
      <c r="K1345">
        <v>20.369666623578</v>
      </c>
      <c r="L1345">
        <v>21.9919191056757</v>
      </c>
      <c r="M1345">
        <v>23.3873552283671</v>
      </c>
      <c r="N1345">
        <v>24.6216240244892</v>
      </c>
      <c r="O1345">
        <v>25.7252317861015</v>
      </c>
      <c r="P1345">
        <v>26.6667718405966</v>
      </c>
      <c r="Q1345">
        <v>27.3674404138304</v>
      </c>
      <c r="R1345">
        <v>27.8340448028739</v>
      </c>
      <c r="S1345">
        <v>28.102999435259</v>
      </c>
      <c r="T1345">
        <v>28.2228698288084</v>
      </c>
      <c r="U1345">
        <v>28.2111371244269</v>
      </c>
      <c r="V1345">
        <v>28.0490392271974</v>
      </c>
      <c r="W1345">
        <v>27.6930308317972</v>
      </c>
    </row>
    <row r="1346" spans="1:23">
      <c r="A1346" t="s">
        <v>70</v>
      </c>
      <c r="B1346" t="s">
        <v>74</v>
      </c>
      <c r="C1346" t="s">
        <v>46</v>
      </c>
      <c r="D1346" t="s">
        <v>27</v>
      </c>
      <c r="F1346">
        <v>55.8052968230239</v>
      </c>
      <c r="G1346">
        <v>55.4253418172426</v>
      </c>
      <c r="H1346">
        <v>70.8782352623953</v>
      </c>
      <c r="I1346">
        <v>82.0497035330452</v>
      </c>
      <c r="J1346">
        <v>93.1316925702934</v>
      </c>
      <c r="K1346">
        <v>105.662736674629</v>
      </c>
      <c r="L1346">
        <v>118.377725734848</v>
      </c>
      <c r="M1346">
        <v>130.482591511799</v>
      </c>
      <c r="N1346">
        <v>142.228529290758</v>
      </c>
      <c r="O1346">
        <v>153.727553395096</v>
      </c>
      <c r="P1346">
        <v>164.717207547153</v>
      </c>
      <c r="Q1346">
        <v>174.596934576235</v>
      </c>
      <c r="R1346">
        <v>183.248545667578</v>
      </c>
      <c r="S1346">
        <v>190.756081087103</v>
      </c>
      <c r="T1346">
        <v>197.330671333832</v>
      </c>
      <c r="U1346">
        <v>203.030436015525</v>
      </c>
      <c r="V1346">
        <v>207.679176524284</v>
      </c>
      <c r="W1346">
        <v>210.885</v>
      </c>
    </row>
    <row r="1347" spans="1:23">
      <c r="A1347" t="s">
        <v>70</v>
      </c>
      <c r="B1347" t="s">
        <v>74</v>
      </c>
      <c r="C1347" t="s">
        <v>46</v>
      </c>
      <c r="D1347" t="s">
        <v>29</v>
      </c>
      <c r="F1347">
        <v>5.63348090258156</v>
      </c>
      <c r="G1347">
        <v>5.58561978911482</v>
      </c>
      <c r="H1347">
        <v>7.80062247297566</v>
      </c>
      <c r="I1347">
        <v>9.77841612413276</v>
      </c>
      <c r="J1347">
        <v>11.9474286378555</v>
      </c>
      <c r="K1347">
        <v>14.5263451052139</v>
      </c>
      <c r="L1347">
        <v>17.3669318282514</v>
      </c>
      <c r="M1347">
        <v>20.3509188533071</v>
      </c>
      <c r="N1347">
        <v>23.5036780020635</v>
      </c>
      <c r="O1347">
        <v>26.8345484214509</v>
      </c>
      <c r="P1347">
        <v>30.2894246469219</v>
      </c>
      <c r="Q1347">
        <v>33.7394713769137</v>
      </c>
      <c r="R1347">
        <v>37.1313064673283</v>
      </c>
      <c r="S1347">
        <v>40.4493171918208</v>
      </c>
      <c r="T1347">
        <v>43.7082069822668</v>
      </c>
      <c r="U1347">
        <v>46.8945921621086</v>
      </c>
      <c r="V1347">
        <v>49.9412627926326</v>
      </c>
      <c r="W1347">
        <v>52.72125</v>
      </c>
    </row>
    <row r="1348" spans="1:23">
      <c r="A1348" t="s">
        <v>70</v>
      </c>
      <c r="B1348" t="s">
        <v>74</v>
      </c>
      <c r="C1348" t="s">
        <v>46</v>
      </c>
      <c r="D1348" t="s">
        <v>35</v>
      </c>
      <c r="F1348">
        <v>242.955598522457</v>
      </c>
      <c r="G1348">
        <v>241.568469574177</v>
      </c>
      <c r="H1348">
        <v>293.481076234761</v>
      </c>
      <c r="I1348">
        <v>323.603441332451</v>
      </c>
      <c r="J1348">
        <v>350.398237580893</v>
      </c>
      <c r="K1348">
        <v>379.563896701793</v>
      </c>
      <c r="L1348">
        <v>406.432755159476</v>
      </c>
      <c r="M1348">
        <v>428.612253259834</v>
      </c>
      <c r="N1348">
        <v>447.404746684753</v>
      </c>
      <c r="O1348">
        <v>463.515014818803</v>
      </c>
      <c r="P1348">
        <v>476.445020612251</v>
      </c>
      <c r="Q1348">
        <v>484.842625009934</v>
      </c>
      <c r="R1348">
        <v>488.864409529548</v>
      </c>
      <c r="S1348">
        <v>489.188919477638</v>
      </c>
      <c r="T1348">
        <v>486.736458837359</v>
      </c>
      <c r="U1348">
        <v>481.953426860048</v>
      </c>
      <c r="V1348">
        <v>474.696784248519</v>
      </c>
      <c r="W1348">
        <v>464.371969168203</v>
      </c>
    </row>
    <row r="1349" spans="1:23">
      <c r="A1349" t="s">
        <v>70</v>
      </c>
      <c r="B1349" t="s">
        <v>74</v>
      </c>
      <c r="C1349" t="s">
        <v>43</v>
      </c>
      <c r="D1349" t="s">
        <v>25</v>
      </c>
      <c r="F1349">
        <v>42.2389919575308</v>
      </c>
      <c r="G1349">
        <v>43.3617452625697</v>
      </c>
      <c r="H1349">
        <v>51.6233392844872</v>
      </c>
      <c r="I1349">
        <v>58.7636969214967</v>
      </c>
      <c r="J1349">
        <v>65.4033832884501</v>
      </c>
      <c r="K1349">
        <v>70.998000005779</v>
      </c>
      <c r="L1349">
        <v>75.263519214089</v>
      </c>
      <c r="M1349">
        <v>78.1528384242691</v>
      </c>
      <c r="N1349">
        <v>80.1302000630343</v>
      </c>
      <c r="O1349">
        <v>81.5116848456528</v>
      </c>
      <c r="P1349">
        <v>82.417228277165</v>
      </c>
      <c r="Q1349">
        <v>82.7169788744942</v>
      </c>
      <c r="R1349">
        <v>82.5399770321083</v>
      </c>
      <c r="S1349">
        <v>81.9804186177612</v>
      </c>
      <c r="T1349">
        <v>81.1412351187982</v>
      </c>
      <c r="U1349">
        <v>80.0862580870411</v>
      </c>
      <c r="V1349">
        <v>78.8541110905275</v>
      </c>
      <c r="W1349">
        <v>77.356964509116</v>
      </c>
    </row>
    <row r="1350" spans="1:23">
      <c r="A1350" t="s">
        <v>70</v>
      </c>
      <c r="B1350" t="s">
        <v>74</v>
      </c>
      <c r="C1350" t="s">
        <v>43</v>
      </c>
      <c r="D1350" t="s">
        <v>27</v>
      </c>
      <c r="F1350">
        <v>286.762571714555</v>
      </c>
      <c r="G1350">
        <v>294.36989781194</v>
      </c>
      <c r="H1350">
        <v>350.614699121067</v>
      </c>
      <c r="I1350">
        <v>399.440766506398</v>
      </c>
      <c r="J1350">
        <v>444.91118881259</v>
      </c>
      <c r="K1350">
        <v>483.31424315682</v>
      </c>
      <c r="L1350">
        <v>512.709451303275</v>
      </c>
      <c r="M1350">
        <v>532.789249737776</v>
      </c>
      <c r="N1350">
        <v>546.696794009378</v>
      </c>
      <c r="O1350">
        <v>556.582429226434</v>
      </c>
      <c r="P1350">
        <v>563.241614591753</v>
      </c>
      <c r="Q1350">
        <v>565.782543093652</v>
      </c>
      <c r="R1350">
        <v>565.062121638853</v>
      </c>
      <c r="S1350">
        <v>561.724070342671</v>
      </c>
      <c r="T1350">
        <v>556.467916129382</v>
      </c>
      <c r="U1350">
        <v>549.726691912079</v>
      </c>
      <c r="V1350">
        <v>541.768924205946</v>
      </c>
      <c r="W1350">
        <v>532.002890876587</v>
      </c>
    </row>
    <row r="1351" spans="1:23">
      <c r="A1351" t="s">
        <v>70</v>
      </c>
      <c r="B1351" t="s">
        <v>74</v>
      </c>
      <c r="C1351" t="s">
        <v>43</v>
      </c>
      <c r="D1351" t="s">
        <v>29</v>
      </c>
      <c r="F1351">
        <v>54.6594096047648</v>
      </c>
      <c r="G1351">
        <v>56.1363098569649</v>
      </c>
      <c r="H1351">
        <v>68.1451121966211</v>
      </c>
      <c r="I1351">
        <v>79.0820686811913</v>
      </c>
      <c r="J1351">
        <v>89.717556337276</v>
      </c>
      <c r="K1351">
        <v>99.2440132436248</v>
      </c>
      <c r="L1351">
        <v>107.162261649962</v>
      </c>
      <c r="M1351">
        <v>113.302920494075</v>
      </c>
      <c r="N1351">
        <v>118.25391820595</v>
      </c>
      <c r="O1351">
        <v>122.430240058479</v>
      </c>
      <c r="P1351">
        <v>125.9705732008</v>
      </c>
      <c r="Q1351">
        <v>128.634476050308</v>
      </c>
      <c r="R1351">
        <v>130.575437591373</v>
      </c>
      <c r="S1351">
        <v>131.90566178096</v>
      </c>
      <c r="T1351">
        <v>132.763312285</v>
      </c>
      <c r="U1351">
        <v>133.232696641708</v>
      </c>
      <c r="V1351">
        <v>133.365156953651</v>
      </c>
      <c r="W1351">
        <v>133.000722719147</v>
      </c>
    </row>
    <row r="1352" spans="1:23">
      <c r="A1352" t="s">
        <v>70</v>
      </c>
      <c r="B1352" t="s">
        <v>74</v>
      </c>
      <c r="C1352" t="s">
        <v>43</v>
      </c>
      <c r="D1352" t="s">
        <v>35</v>
      </c>
      <c r="F1352">
        <v>605.110836327914</v>
      </c>
      <c r="G1352">
        <v>620.868356925491</v>
      </c>
      <c r="H1352">
        <v>738.495961594446</v>
      </c>
      <c r="I1352">
        <v>840.577536572106</v>
      </c>
      <c r="J1352">
        <v>935.17342789896</v>
      </c>
      <c r="K1352">
        <v>1014.6037568374</v>
      </c>
      <c r="L1352">
        <v>1075.04002948264</v>
      </c>
      <c r="M1352">
        <v>1116.02791183796</v>
      </c>
      <c r="N1352">
        <v>1144.10200592759</v>
      </c>
      <c r="O1352">
        <v>1163.70988592791</v>
      </c>
      <c r="P1352">
        <v>1176.45415713108</v>
      </c>
      <c r="Q1352">
        <v>1180.52947803185</v>
      </c>
      <c r="R1352">
        <v>1177.69690132904</v>
      </c>
      <c r="S1352">
        <v>1169.36451103957</v>
      </c>
      <c r="T1352">
        <v>1156.99884875182</v>
      </c>
      <c r="U1352">
        <v>1141.50105000088</v>
      </c>
      <c r="V1352">
        <v>1123.43196470353</v>
      </c>
      <c r="W1352">
        <v>1101.5991446143</v>
      </c>
    </row>
    <row r="1353" spans="1:23">
      <c r="A1353" t="s">
        <v>70</v>
      </c>
      <c r="B1353" t="s">
        <v>74</v>
      </c>
      <c r="C1353" t="s">
        <v>65</v>
      </c>
      <c r="D1353" t="s">
        <v>25</v>
      </c>
      <c r="F1353">
        <v>0.916301525870897</v>
      </c>
      <c r="G1353">
        <v>0.932957472786008</v>
      </c>
      <c r="H1353">
        <v>1.1447505476928</v>
      </c>
      <c r="I1353">
        <v>1.31034437905661</v>
      </c>
      <c r="J1353">
        <v>1.4883871083811</v>
      </c>
      <c r="K1353">
        <v>1.66537024597142</v>
      </c>
      <c r="L1353">
        <v>1.81821243887907</v>
      </c>
      <c r="M1353">
        <v>1.93154177746287</v>
      </c>
      <c r="N1353">
        <v>2.01392894954313</v>
      </c>
      <c r="O1353">
        <v>2.0808711366902</v>
      </c>
      <c r="P1353">
        <v>2.13816216562792</v>
      </c>
      <c r="Q1353">
        <v>2.18075984120744</v>
      </c>
      <c r="R1353">
        <v>2.20574637141196</v>
      </c>
      <c r="S1353">
        <v>2.21230226903822</v>
      </c>
      <c r="T1353">
        <v>2.20038055711277</v>
      </c>
      <c r="U1353">
        <v>2.17175592129877</v>
      </c>
      <c r="V1353">
        <v>2.12952884184303</v>
      </c>
      <c r="W1353">
        <v>2.07760362720451</v>
      </c>
    </row>
    <row r="1354" spans="1:23">
      <c r="A1354" t="s">
        <v>70</v>
      </c>
      <c r="B1354" t="s">
        <v>74</v>
      </c>
      <c r="C1354" t="s">
        <v>65</v>
      </c>
      <c r="D1354" t="s">
        <v>27</v>
      </c>
      <c r="F1354">
        <v>3.99308038381594</v>
      </c>
      <c r="G1354">
        <v>4.06566406181145</v>
      </c>
      <c r="H1354">
        <v>5.08804773276002</v>
      </c>
      <c r="I1354">
        <v>5.9378684138185</v>
      </c>
      <c r="J1354">
        <v>6.87394808926422</v>
      </c>
      <c r="K1354">
        <v>7.83596977911666</v>
      </c>
      <c r="L1354">
        <v>8.71304932333274</v>
      </c>
      <c r="M1354">
        <v>9.42389767391067</v>
      </c>
      <c r="N1354">
        <v>10.0007795840762</v>
      </c>
      <c r="O1354">
        <v>10.5139346395631</v>
      </c>
      <c r="P1354">
        <v>10.989115895401</v>
      </c>
      <c r="Q1354">
        <v>11.3974562361515</v>
      </c>
      <c r="R1354">
        <v>11.7196242249742</v>
      </c>
      <c r="S1354">
        <v>11.9466057412738</v>
      </c>
      <c r="T1354">
        <v>12.0733406714829</v>
      </c>
      <c r="U1354">
        <v>12.1049061419206</v>
      </c>
      <c r="V1354">
        <v>12.0545006858345</v>
      </c>
      <c r="W1354">
        <v>11.94102</v>
      </c>
    </row>
    <row r="1355" spans="1:23">
      <c r="A1355" t="s">
        <v>70</v>
      </c>
      <c r="B1355" t="s">
        <v>74</v>
      </c>
      <c r="C1355" t="s">
        <v>65</v>
      </c>
      <c r="D1355" t="s">
        <v>29</v>
      </c>
      <c r="F1355">
        <v>0.411654653923783</v>
      </c>
      <c r="G1355">
        <v>0.419137450655565</v>
      </c>
      <c r="H1355">
        <v>0.571254212270861</v>
      </c>
      <c r="I1355">
        <v>0.721186791441342</v>
      </c>
      <c r="J1355">
        <v>0.897993690403434</v>
      </c>
      <c r="K1355">
        <v>1.09561747472928</v>
      </c>
      <c r="L1355">
        <v>1.29825090045837</v>
      </c>
      <c r="M1355">
        <v>1.49069571002203</v>
      </c>
      <c r="N1355">
        <v>1.67377298999456</v>
      </c>
      <c r="O1355">
        <v>1.85619311935201</v>
      </c>
      <c r="P1355">
        <v>2.04098378298076</v>
      </c>
      <c r="Q1355">
        <v>2.22147250802928</v>
      </c>
      <c r="R1355">
        <v>2.39187276769008</v>
      </c>
      <c r="S1355">
        <v>2.5478884544828</v>
      </c>
      <c r="T1355">
        <v>2.68577198697308</v>
      </c>
      <c r="U1355">
        <v>2.80393809570954</v>
      </c>
      <c r="V1355">
        <v>2.90294376186106</v>
      </c>
      <c r="W1355">
        <v>2.985255</v>
      </c>
    </row>
    <row r="1356" spans="1:23">
      <c r="A1356" t="s">
        <v>70</v>
      </c>
      <c r="B1356" t="s">
        <v>74</v>
      </c>
      <c r="C1356" t="s">
        <v>65</v>
      </c>
      <c r="D1356" t="s">
        <v>35</v>
      </c>
      <c r="F1356">
        <v>12.6454180903132</v>
      </c>
      <c r="G1356">
        <v>12.8752784654025</v>
      </c>
      <c r="H1356">
        <v>15.6987017195472</v>
      </c>
      <c r="I1356">
        <v>17.8557872071249</v>
      </c>
      <c r="J1356">
        <v>20.1526648023547</v>
      </c>
      <c r="K1356">
        <v>22.4043599749119</v>
      </c>
      <c r="L1356">
        <v>24.3026382377882</v>
      </c>
      <c r="M1356">
        <v>25.6496605486265</v>
      </c>
      <c r="N1356">
        <v>26.5687914663806</v>
      </c>
      <c r="O1356">
        <v>27.2711942237467</v>
      </c>
      <c r="P1356">
        <v>27.836321938971</v>
      </c>
      <c r="Q1356">
        <v>28.201483922641</v>
      </c>
      <c r="R1356">
        <v>28.3330294036138</v>
      </c>
      <c r="S1356">
        <v>28.225091989688</v>
      </c>
      <c r="T1356">
        <v>27.8818787714043</v>
      </c>
      <c r="U1356">
        <v>27.3305379367806</v>
      </c>
      <c r="V1356">
        <v>26.6141704723225</v>
      </c>
      <c r="W1356">
        <v>25.7847763727955</v>
      </c>
    </row>
    <row r="1357" spans="1:23">
      <c r="A1357" t="s">
        <v>70</v>
      </c>
      <c r="B1357" t="s">
        <v>74</v>
      </c>
      <c r="C1357" t="s">
        <v>11</v>
      </c>
      <c r="D1357" t="s">
        <v>25</v>
      </c>
      <c r="F1357">
        <v>1281.00977342811</v>
      </c>
      <c r="G1357">
        <v>1329.20634602803</v>
      </c>
      <c r="H1357">
        <v>1792.45614165955</v>
      </c>
      <c r="I1357">
        <v>2291.01761807891</v>
      </c>
      <c r="J1357">
        <v>2752.19966409355</v>
      </c>
      <c r="K1357">
        <v>3178.42582868353</v>
      </c>
      <c r="L1357">
        <v>3563.61775178622</v>
      </c>
      <c r="M1357">
        <v>3930.23822286432</v>
      </c>
      <c r="N1357">
        <v>4287.96630005871</v>
      </c>
      <c r="O1357">
        <v>4622.9090139262</v>
      </c>
      <c r="P1357">
        <v>4925.63838372919</v>
      </c>
      <c r="Q1357">
        <v>5189.05532302587</v>
      </c>
      <c r="R1357">
        <v>5419.96353955204</v>
      </c>
      <c r="S1357">
        <v>5611.12955942239</v>
      </c>
      <c r="T1357">
        <v>5763.69690716363</v>
      </c>
      <c r="U1357">
        <v>5880.10339010857</v>
      </c>
      <c r="V1357">
        <v>5964.66728217527</v>
      </c>
      <c r="W1357">
        <v>6023.235</v>
      </c>
    </row>
    <row r="1358" spans="1:23">
      <c r="A1358" t="s">
        <v>70</v>
      </c>
      <c r="B1358" t="s">
        <v>74</v>
      </c>
      <c r="C1358" t="s">
        <v>11</v>
      </c>
      <c r="D1358" t="s">
        <v>27</v>
      </c>
      <c r="F1358">
        <v>2424.82626838279</v>
      </c>
      <c r="G1358">
        <v>2516.05766857231</v>
      </c>
      <c r="H1358">
        <v>3510.01558326815</v>
      </c>
      <c r="I1358">
        <v>4646.34661070536</v>
      </c>
      <c r="J1358">
        <v>5787.76470990137</v>
      </c>
      <c r="K1358">
        <v>6939.91920187811</v>
      </c>
      <c r="L1358">
        <v>8090.0549021378</v>
      </c>
      <c r="M1358">
        <v>9290.7751256381</v>
      </c>
      <c r="N1358">
        <v>10572.212324624</v>
      </c>
      <c r="O1358">
        <v>11909.1569138164</v>
      </c>
      <c r="P1358">
        <v>13283.6767172868</v>
      </c>
      <c r="Q1358">
        <v>14680.880948661</v>
      </c>
      <c r="R1358">
        <v>16124.1515854165</v>
      </c>
      <c r="S1358">
        <v>17597.905906867</v>
      </c>
      <c r="T1358">
        <v>19110.7443598732</v>
      </c>
      <c r="U1358">
        <v>20677.8854448756</v>
      </c>
      <c r="V1358">
        <v>22325.4803977179</v>
      </c>
      <c r="W1358">
        <v>24092.94</v>
      </c>
    </row>
    <row r="1359" spans="1:23">
      <c r="A1359" t="s">
        <v>70</v>
      </c>
      <c r="B1359" t="s">
        <v>74</v>
      </c>
      <c r="C1359" t="s">
        <v>11</v>
      </c>
      <c r="D1359" t="s">
        <v>29</v>
      </c>
      <c r="F1359">
        <v>373.989162732893</v>
      </c>
      <c r="G1359">
        <v>388.060090376952</v>
      </c>
      <c r="H1359">
        <v>562.370478329795</v>
      </c>
      <c r="I1359">
        <v>772.242375395776</v>
      </c>
      <c r="J1359">
        <v>996.593035482471</v>
      </c>
      <c r="K1359">
        <v>1236.52037126394</v>
      </c>
      <c r="L1359">
        <v>1489.86816744722</v>
      </c>
      <c r="M1359">
        <v>1766.60247697117</v>
      </c>
      <c r="N1359">
        <v>2073.54152408922</v>
      </c>
      <c r="O1359">
        <v>2407.03940422232</v>
      </c>
      <c r="P1359">
        <v>2764.36109783845</v>
      </c>
      <c r="Q1359">
        <v>3142.99338300214</v>
      </c>
      <c r="R1359">
        <v>3548.48932710973</v>
      </c>
      <c r="S1359">
        <v>3978.15350554168</v>
      </c>
      <c r="T1359">
        <v>4434.52897069166</v>
      </c>
      <c r="U1359">
        <v>4921.93997369589</v>
      </c>
      <c r="V1359">
        <v>5447.74286866892</v>
      </c>
      <c r="W1359">
        <v>6023.235</v>
      </c>
    </row>
    <row r="1360" spans="1:23">
      <c r="A1360" t="s">
        <v>70</v>
      </c>
      <c r="B1360" t="s">
        <v>74</v>
      </c>
      <c r="C1360" t="s">
        <v>11</v>
      </c>
      <c r="D1360" t="s">
        <v>35</v>
      </c>
      <c r="F1360">
        <v>4489.64795818909</v>
      </c>
      <c r="G1360">
        <v>4658.56598539966</v>
      </c>
      <c r="H1360">
        <v>6550.4282750723</v>
      </c>
      <c r="I1360">
        <v>8739.13577121573</v>
      </c>
      <c r="J1360">
        <v>10970.6356260051</v>
      </c>
      <c r="K1360">
        <v>13255.8549694384</v>
      </c>
      <c r="L1360">
        <v>15570.627346076</v>
      </c>
      <c r="M1360">
        <v>18016.7866514976</v>
      </c>
      <c r="N1360">
        <v>20655.3213753173</v>
      </c>
      <c r="O1360">
        <v>23440.0340722574</v>
      </c>
      <c r="P1360">
        <v>26337.6848989841</v>
      </c>
      <c r="Q1360">
        <v>29320.0637283131</v>
      </c>
      <c r="R1360">
        <v>32435.0848750315</v>
      </c>
      <c r="S1360">
        <v>35653.0645337106</v>
      </c>
      <c r="T1360">
        <v>38992.7587329632</v>
      </c>
      <c r="U1360">
        <v>42487.0111650158</v>
      </c>
      <c r="V1360">
        <v>46192.1523201068</v>
      </c>
      <c r="W1360">
        <v>50193.625</v>
      </c>
    </row>
    <row r="1361" spans="1:23">
      <c r="A1361" t="s">
        <v>70</v>
      </c>
      <c r="B1361" t="s">
        <v>74</v>
      </c>
      <c r="C1361" t="s">
        <v>66</v>
      </c>
      <c r="D1361" t="s">
        <v>25</v>
      </c>
      <c r="F1361">
        <v>4.12539483968885</v>
      </c>
      <c r="G1361">
        <v>4.35852776750848</v>
      </c>
      <c r="H1361">
        <v>5.73159979395488</v>
      </c>
      <c r="I1361">
        <v>6.47282539048885</v>
      </c>
      <c r="J1361">
        <v>7.19522431012384</v>
      </c>
      <c r="K1361">
        <v>8.0285328609954</v>
      </c>
      <c r="L1361">
        <v>9.00085861439878</v>
      </c>
      <c r="M1361">
        <v>10.0252299753838</v>
      </c>
      <c r="N1361">
        <v>10.9599906710247</v>
      </c>
      <c r="O1361">
        <v>11.8026291696455</v>
      </c>
      <c r="P1361">
        <v>12.5304828221392</v>
      </c>
      <c r="Q1361">
        <v>13.0936153151051</v>
      </c>
      <c r="R1361">
        <v>13.4874156333568</v>
      </c>
      <c r="S1361">
        <v>13.741413895428</v>
      </c>
      <c r="T1361">
        <v>13.8918114758664</v>
      </c>
      <c r="U1361">
        <v>13.9554827281199</v>
      </c>
      <c r="V1361">
        <v>13.9222245547548</v>
      </c>
      <c r="W1361">
        <v>13.7713364407859</v>
      </c>
    </row>
    <row r="1362" spans="1:23">
      <c r="A1362" t="s">
        <v>70</v>
      </c>
      <c r="B1362" t="s">
        <v>74</v>
      </c>
      <c r="C1362" t="s">
        <v>66</v>
      </c>
      <c r="D1362" t="s">
        <v>27</v>
      </c>
      <c r="F1362">
        <v>165.431463795442</v>
      </c>
      <c r="G1362">
        <v>174.780271123428</v>
      </c>
      <c r="H1362">
        <v>229.841501395567</v>
      </c>
      <c r="I1362">
        <v>259.565210325816</v>
      </c>
      <c r="J1362">
        <v>288.533955225026</v>
      </c>
      <c r="K1362">
        <v>321.950260505113</v>
      </c>
      <c r="L1362">
        <v>360.941261105594</v>
      </c>
      <c r="M1362">
        <v>402.019330067025</v>
      </c>
      <c r="N1362">
        <v>439.503943343456</v>
      </c>
      <c r="O1362">
        <v>473.294386608702</v>
      </c>
      <c r="P1362">
        <v>502.481870435091</v>
      </c>
      <c r="Q1362">
        <v>525.063910759054</v>
      </c>
      <c r="R1362">
        <v>540.855602372361</v>
      </c>
      <c r="S1362">
        <v>551.041125438343</v>
      </c>
      <c r="T1362">
        <v>557.072182549255</v>
      </c>
      <c r="U1362">
        <v>559.625448084142</v>
      </c>
      <c r="V1362">
        <v>558.291770092884</v>
      </c>
      <c r="W1362">
        <v>552.241042215139</v>
      </c>
    </row>
    <row r="1363" spans="1:23">
      <c r="A1363" t="s">
        <v>70</v>
      </c>
      <c r="B1363" t="s">
        <v>74</v>
      </c>
      <c r="C1363" t="s">
        <v>66</v>
      </c>
      <c r="D1363" t="s">
        <v>29</v>
      </c>
      <c r="F1363">
        <v>53.5841593833572</v>
      </c>
      <c r="G1363">
        <v>56.6122894041766</v>
      </c>
      <c r="H1363">
        <v>74.4469241892151</v>
      </c>
      <c r="I1363">
        <v>84.0745967023014</v>
      </c>
      <c r="J1363">
        <v>93.457732220793</v>
      </c>
      <c r="K1363">
        <v>104.281456964867</v>
      </c>
      <c r="L1363">
        <v>116.910856129685</v>
      </c>
      <c r="M1363">
        <v>130.216268195141</v>
      </c>
      <c r="N1363">
        <v>142.357740235256</v>
      </c>
      <c r="O1363">
        <v>153.302650326834</v>
      </c>
      <c r="P1363">
        <v>162.756636584771</v>
      </c>
      <c r="Q1363">
        <v>170.071083426738</v>
      </c>
      <c r="R1363">
        <v>175.186099040615</v>
      </c>
      <c r="S1363">
        <v>178.48524588275</v>
      </c>
      <c r="T1363">
        <v>180.438738392983</v>
      </c>
      <c r="U1363">
        <v>181.265755117797</v>
      </c>
      <c r="V1363">
        <v>180.833769494204</v>
      </c>
      <c r="W1363">
        <v>178.873905514597</v>
      </c>
    </row>
    <row r="1364" spans="1:23">
      <c r="A1364" t="s">
        <v>70</v>
      </c>
      <c r="B1364" t="s">
        <v>74</v>
      </c>
      <c r="C1364" t="s">
        <v>66</v>
      </c>
      <c r="D1364" t="s">
        <v>35</v>
      </c>
      <c r="F1364">
        <v>250.943941364869</v>
      </c>
      <c r="G1364">
        <v>265.125201109064</v>
      </c>
      <c r="H1364">
        <v>348.647898810478</v>
      </c>
      <c r="I1364">
        <v>393.735964283695</v>
      </c>
      <c r="J1364">
        <v>437.67882046485</v>
      </c>
      <c r="K1364">
        <v>488.368206633891</v>
      </c>
      <c r="L1364">
        <v>547.513880280008</v>
      </c>
      <c r="M1364">
        <v>609.825439957591</v>
      </c>
      <c r="N1364">
        <v>666.686065985519</v>
      </c>
      <c r="O1364">
        <v>717.942984221652</v>
      </c>
      <c r="P1364">
        <v>762.217646742769</v>
      </c>
      <c r="Q1364">
        <v>796.472473925841</v>
      </c>
      <c r="R1364">
        <v>820.426981994282</v>
      </c>
      <c r="S1364">
        <v>835.877460666229</v>
      </c>
      <c r="T1364">
        <v>845.026005974878</v>
      </c>
      <c r="U1364">
        <v>848.899069187738</v>
      </c>
      <c r="V1364">
        <v>846.876005352361</v>
      </c>
      <c r="W1364">
        <v>837.697621344075</v>
      </c>
    </row>
    <row r="1365" spans="1:23">
      <c r="A1365" t="s">
        <v>70</v>
      </c>
      <c r="B1365" t="s">
        <v>74</v>
      </c>
      <c r="C1365" t="s">
        <v>49</v>
      </c>
      <c r="D1365" t="s">
        <v>25</v>
      </c>
      <c r="F1365">
        <v>46.7419640443595</v>
      </c>
      <c r="G1365">
        <v>46.2704726942973</v>
      </c>
      <c r="H1365">
        <v>53.4239535430185</v>
      </c>
      <c r="I1365">
        <v>56.2316130971505</v>
      </c>
      <c r="J1365">
        <v>60.0806260331209</v>
      </c>
      <c r="K1365">
        <v>64.1742875198332</v>
      </c>
      <c r="L1365">
        <v>68.2529335169926</v>
      </c>
      <c r="M1365">
        <v>71.7800312577506</v>
      </c>
      <c r="N1365">
        <v>74.6716945188835</v>
      </c>
      <c r="O1365">
        <v>76.9748322329844</v>
      </c>
      <c r="P1365">
        <v>78.7672568264886</v>
      </c>
      <c r="Q1365">
        <v>80.0058631228604</v>
      </c>
      <c r="R1365">
        <v>80.7403256375128</v>
      </c>
      <c r="S1365">
        <v>81.0664770239745</v>
      </c>
      <c r="T1365">
        <v>80.9956434561167</v>
      </c>
      <c r="U1365">
        <v>80.4651941255556</v>
      </c>
      <c r="V1365">
        <v>79.4106497571623</v>
      </c>
      <c r="W1365">
        <v>77.7739478794147</v>
      </c>
    </row>
    <row r="1366" spans="1:23">
      <c r="A1366" t="s">
        <v>70</v>
      </c>
      <c r="B1366" t="s">
        <v>74</v>
      </c>
      <c r="C1366" t="s">
        <v>49</v>
      </c>
      <c r="D1366" t="s">
        <v>27</v>
      </c>
      <c r="F1366">
        <v>524.104934200694</v>
      </c>
      <c r="G1366">
        <v>518.852177940804</v>
      </c>
      <c r="H1366">
        <v>608.345159838505</v>
      </c>
      <c r="I1366">
        <v>650.146316371166</v>
      </c>
      <c r="J1366">
        <v>705.140619014266</v>
      </c>
      <c r="K1366">
        <v>764.314145499124</v>
      </c>
      <c r="L1366">
        <v>824.652829069699</v>
      </c>
      <c r="M1366">
        <v>879.599659478374</v>
      </c>
      <c r="N1366">
        <v>927.856902108978</v>
      </c>
      <c r="O1366">
        <v>969.712997848488</v>
      </c>
      <c r="P1366">
        <v>1005.83393954676</v>
      </c>
      <c r="Q1366">
        <v>1035.40983600523</v>
      </c>
      <c r="R1366">
        <v>1058.78150762807</v>
      </c>
      <c r="S1366">
        <v>1076.94991993448</v>
      </c>
      <c r="T1366">
        <v>1089.85765900127</v>
      </c>
      <c r="U1366">
        <v>1096.4720138848</v>
      </c>
      <c r="V1366">
        <v>1095.70319386077</v>
      </c>
      <c r="W1366">
        <v>1086.50181</v>
      </c>
    </row>
    <row r="1367" spans="1:23">
      <c r="A1367" t="s">
        <v>70</v>
      </c>
      <c r="B1367" t="s">
        <v>74</v>
      </c>
      <c r="C1367" t="s">
        <v>49</v>
      </c>
      <c r="D1367" t="s">
        <v>29</v>
      </c>
      <c r="F1367">
        <v>81.7426673315394</v>
      </c>
      <c r="G1367">
        <v>80.9129324425727</v>
      </c>
      <c r="H1367">
        <v>98.3907450409096</v>
      </c>
      <c r="I1367">
        <v>108.919545253824</v>
      </c>
      <c r="J1367">
        <v>122.239483526892</v>
      </c>
      <c r="K1367">
        <v>136.974506796539</v>
      </c>
      <c r="L1367">
        <v>152.635566011461</v>
      </c>
      <c r="M1367">
        <v>167.98452014932</v>
      </c>
      <c r="N1367">
        <v>182.666504904851</v>
      </c>
      <c r="O1367">
        <v>196.619938415306</v>
      </c>
      <c r="P1367">
        <v>209.873459959422</v>
      </c>
      <c r="Q1367">
        <v>222.151274226307</v>
      </c>
      <c r="R1367">
        <v>233.41427239886</v>
      </c>
      <c r="S1367">
        <v>243.779164962444</v>
      </c>
      <c r="T1367">
        <v>253.139610154686</v>
      </c>
      <c r="U1367">
        <v>261.155201172921</v>
      </c>
      <c r="V1367">
        <v>267.447971933821</v>
      </c>
      <c r="W1367">
        <v>271.6254525</v>
      </c>
    </row>
    <row r="1368" spans="1:23">
      <c r="A1368" t="s">
        <v>70</v>
      </c>
      <c r="B1368" t="s">
        <v>74</v>
      </c>
      <c r="C1368" t="s">
        <v>49</v>
      </c>
      <c r="D1368" t="s">
        <v>35</v>
      </c>
      <c r="F1368">
        <v>1600.95646175495</v>
      </c>
      <c r="G1368">
        <v>1585.2991493649</v>
      </c>
      <c r="H1368">
        <v>1823.19698661848</v>
      </c>
      <c r="I1368">
        <v>1911.38057053168</v>
      </c>
      <c r="J1368">
        <v>2033.33535495261</v>
      </c>
      <c r="K1368">
        <v>2161.42276698104</v>
      </c>
      <c r="L1368">
        <v>2287.06463741331</v>
      </c>
      <c r="M1368">
        <v>2392.69730926388</v>
      </c>
      <c r="N1368">
        <v>2476.03890337214</v>
      </c>
      <c r="O1368">
        <v>2539.08386991853</v>
      </c>
      <c r="P1368">
        <v>2584.56390362675</v>
      </c>
      <c r="Q1368">
        <v>2611.38370087191</v>
      </c>
      <c r="R1368">
        <v>2621.35046673442</v>
      </c>
      <c r="S1368">
        <v>2617.79620304155</v>
      </c>
      <c r="T1368">
        <v>2601.31799754262</v>
      </c>
      <c r="U1368">
        <v>2570.20429198964</v>
      </c>
      <c r="V1368">
        <v>2522.73405638207</v>
      </c>
      <c r="W1368">
        <v>2457.39694212059</v>
      </c>
    </row>
    <row r="1369" spans="1:23">
      <c r="A1369" t="s">
        <v>70</v>
      </c>
      <c r="B1369" t="s">
        <v>74</v>
      </c>
      <c r="C1369" t="s">
        <v>53</v>
      </c>
      <c r="D1369" t="s">
        <v>25</v>
      </c>
      <c r="F1369">
        <v>61.3524317967548</v>
      </c>
      <c r="G1369">
        <v>61.1447362675531</v>
      </c>
      <c r="H1369">
        <v>65.6004798293057</v>
      </c>
      <c r="I1369">
        <v>68.3664848905869</v>
      </c>
      <c r="J1369">
        <v>72.278833424304</v>
      </c>
      <c r="K1369">
        <v>76.3905304421177</v>
      </c>
      <c r="L1369">
        <v>80.5882091996228</v>
      </c>
      <c r="M1369">
        <v>84.1139388676623</v>
      </c>
      <c r="N1369">
        <v>86.6939889842702</v>
      </c>
      <c r="O1369">
        <v>88.3502436361831</v>
      </c>
      <c r="P1369">
        <v>89.1936778643377</v>
      </c>
      <c r="Q1369">
        <v>89.2062343075471</v>
      </c>
      <c r="R1369">
        <v>88.497692155014</v>
      </c>
      <c r="S1369">
        <v>87.310330968094</v>
      </c>
      <c r="T1369">
        <v>85.7894467324963</v>
      </c>
      <c r="U1369">
        <v>83.9104049024958</v>
      </c>
      <c r="V1369">
        <v>81.5793311169552</v>
      </c>
      <c r="W1369">
        <v>78.7153857986403</v>
      </c>
    </row>
    <row r="1370" spans="1:23">
      <c r="A1370" t="s">
        <v>70</v>
      </c>
      <c r="B1370" t="s">
        <v>74</v>
      </c>
      <c r="C1370" t="s">
        <v>53</v>
      </c>
      <c r="D1370" t="s">
        <v>27</v>
      </c>
      <c r="F1370">
        <v>1505.60698471803</v>
      </c>
      <c r="G1370">
        <v>1500.51007445217</v>
      </c>
      <c r="H1370">
        <v>1612.09570416929</v>
      </c>
      <c r="I1370">
        <v>1682.40357314088</v>
      </c>
      <c r="J1370">
        <v>1781.14942726522</v>
      </c>
      <c r="K1370">
        <v>1885.081809791</v>
      </c>
      <c r="L1370">
        <v>1991.4197329069</v>
      </c>
      <c r="M1370">
        <v>2081.4168503693</v>
      </c>
      <c r="N1370">
        <v>2148.22145271125</v>
      </c>
      <c r="O1370">
        <v>2192.27967189155</v>
      </c>
      <c r="P1370">
        <v>2216.25433125264</v>
      </c>
      <c r="Q1370">
        <v>2219.61285386175</v>
      </c>
      <c r="R1370">
        <v>2205.00536701122</v>
      </c>
      <c r="S1370">
        <v>2178.40289414592</v>
      </c>
      <c r="T1370">
        <v>2143.38649192293</v>
      </c>
      <c r="U1370">
        <v>2099.30567204354</v>
      </c>
      <c r="V1370">
        <v>2043.77194562663</v>
      </c>
      <c r="W1370">
        <v>1974.711</v>
      </c>
    </row>
    <row r="1371" spans="1:23">
      <c r="A1371" t="s">
        <v>70</v>
      </c>
      <c r="B1371" t="s">
        <v>74</v>
      </c>
      <c r="C1371" t="s">
        <v>53</v>
      </c>
      <c r="D1371" t="s">
        <v>29</v>
      </c>
      <c r="F1371">
        <v>315.854104510927</v>
      </c>
      <c r="G1371">
        <v>314.784848028899</v>
      </c>
      <c r="H1371">
        <v>342.245743624307</v>
      </c>
      <c r="I1371">
        <v>361.400601637326</v>
      </c>
      <c r="J1371">
        <v>387.089185793197</v>
      </c>
      <c r="K1371">
        <v>414.414351008092</v>
      </c>
      <c r="L1371">
        <v>442.796845946146</v>
      </c>
      <c r="M1371">
        <v>468.039397496875</v>
      </c>
      <c r="N1371">
        <v>488.460855423898</v>
      </c>
      <c r="O1371">
        <v>503.98890434905</v>
      </c>
      <c r="P1371">
        <v>515.070886628166</v>
      </c>
      <c r="Q1371">
        <v>521.430254116811</v>
      </c>
      <c r="R1371">
        <v>523.540782947827</v>
      </c>
      <c r="S1371">
        <v>522.699729587975</v>
      </c>
      <c r="T1371">
        <v>519.684910638035</v>
      </c>
      <c r="U1371">
        <v>514.273530631088</v>
      </c>
      <c r="V1371">
        <v>505.806122476025</v>
      </c>
      <c r="W1371">
        <v>493.67775</v>
      </c>
    </row>
    <row r="1372" spans="1:23">
      <c r="A1372" t="s">
        <v>70</v>
      </c>
      <c r="B1372" t="s">
        <v>74</v>
      </c>
      <c r="C1372" t="s">
        <v>53</v>
      </c>
      <c r="D1372" t="s">
        <v>35</v>
      </c>
      <c r="F1372">
        <v>3563.47858348521</v>
      </c>
      <c r="G1372">
        <v>3551.41518928028</v>
      </c>
      <c r="H1372">
        <v>3807.9738160014</v>
      </c>
      <c r="I1372">
        <v>3966.19994196853</v>
      </c>
      <c r="J1372">
        <v>4190.70173931048</v>
      </c>
      <c r="K1372">
        <v>4426.48765976688</v>
      </c>
      <c r="L1372">
        <v>4666.97205789348</v>
      </c>
      <c r="M1372">
        <v>4868.27921076304</v>
      </c>
      <c r="N1372">
        <v>5014.64455830448</v>
      </c>
      <c r="O1372">
        <v>5107.43008447227</v>
      </c>
      <c r="P1372">
        <v>5153.14199088302</v>
      </c>
      <c r="Q1372">
        <v>5150.82091183071</v>
      </c>
      <c r="R1372">
        <v>5106.88694083376</v>
      </c>
      <c r="S1372">
        <v>5035.38677488599</v>
      </c>
      <c r="T1372">
        <v>4944.74406134458</v>
      </c>
      <c r="U1372">
        <v>4833.57392305397</v>
      </c>
      <c r="V1372">
        <v>4696.50872325642</v>
      </c>
      <c r="W1372">
        <v>4528.94361420136</v>
      </c>
    </row>
    <row r="1373" spans="1:23">
      <c r="A1373" t="s">
        <v>70</v>
      </c>
      <c r="B1373" t="s">
        <v>74</v>
      </c>
      <c r="C1373" t="s">
        <v>36</v>
      </c>
      <c r="D1373" t="s">
        <v>25</v>
      </c>
      <c r="F1373">
        <v>265.160131065479</v>
      </c>
      <c r="G1373">
        <v>264.872163274501</v>
      </c>
      <c r="H1373">
        <v>320.929624952114</v>
      </c>
      <c r="I1373">
        <v>373.954691343875</v>
      </c>
      <c r="J1373">
        <v>437.266375511705</v>
      </c>
      <c r="K1373">
        <v>511.613716817527</v>
      </c>
      <c r="L1373">
        <v>594.525601121151</v>
      </c>
      <c r="M1373">
        <v>683.705938236555</v>
      </c>
      <c r="N1373">
        <v>780.239314813251</v>
      </c>
      <c r="O1373">
        <v>884.190672612382</v>
      </c>
      <c r="P1373">
        <v>997.123779037634</v>
      </c>
      <c r="Q1373">
        <v>1117.76357501361</v>
      </c>
      <c r="R1373">
        <v>1245.6468221641</v>
      </c>
      <c r="S1373">
        <v>1379.65459283271</v>
      </c>
      <c r="T1373">
        <v>1520.38802616179</v>
      </c>
      <c r="U1373">
        <v>1669.12531885283</v>
      </c>
      <c r="V1373">
        <v>1826.9411556372</v>
      </c>
      <c r="W1373">
        <v>1995.02807222021</v>
      </c>
    </row>
    <row r="1374" spans="1:23">
      <c r="A1374" t="s">
        <v>70</v>
      </c>
      <c r="B1374" t="s">
        <v>74</v>
      </c>
      <c r="C1374" t="s">
        <v>36</v>
      </c>
      <c r="D1374" t="s">
        <v>27</v>
      </c>
      <c r="F1374">
        <v>1237.0949449375</v>
      </c>
      <c r="G1374">
        <v>1234.82837339924</v>
      </c>
      <c r="H1374">
        <v>1494.58729159796</v>
      </c>
      <c r="I1374">
        <v>1735.37894264112</v>
      </c>
      <c r="J1374">
        <v>2027.75291569478</v>
      </c>
      <c r="K1374">
        <v>2375.1206595304</v>
      </c>
      <c r="L1374">
        <v>2770.69786835583</v>
      </c>
      <c r="M1374">
        <v>3203.15416685089</v>
      </c>
      <c r="N1374">
        <v>3675.64744058282</v>
      </c>
      <c r="O1374">
        <v>4188.77586489903</v>
      </c>
      <c r="P1374">
        <v>4751.1206736805</v>
      </c>
      <c r="Q1374">
        <v>5358.61374263999</v>
      </c>
      <c r="R1374">
        <v>6010.88380438578</v>
      </c>
      <c r="S1374">
        <v>6705.53459575459</v>
      </c>
      <c r="T1374">
        <v>7447.61873467876</v>
      </c>
      <c r="U1374">
        <v>8245.88592854696</v>
      </c>
      <c r="V1374">
        <v>9108.75396009109</v>
      </c>
      <c r="W1374">
        <v>10045.1535985112</v>
      </c>
    </row>
    <row r="1375" spans="1:23">
      <c r="A1375" t="s">
        <v>70</v>
      </c>
      <c r="B1375" t="s">
        <v>74</v>
      </c>
      <c r="C1375" t="s">
        <v>36</v>
      </c>
      <c r="D1375" t="s">
        <v>29</v>
      </c>
      <c r="F1375">
        <v>168.876853858961</v>
      </c>
      <c r="G1375">
        <v>167.923379028107</v>
      </c>
      <c r="H1375">
        <v>211.151353936568</v>
      </c>
      <c r="I1375">
        <v>256.538198456468</v>
      </c>
      <c r="J1375">
        <v>313.388893940693</v>
      </c>
      <c r="K1375">
        <v>383.745540984073</v>
      </c>
      <c r="L1375">
        <v>468.185251760243</v>
      </c>
      <c r="M1375">
        <v>565.819834676313</v>
      </c>
      <c r="N1375">
        <v>677.740440585348</v>
      </c>
      <c r="O1375">
        <v>804.604294833537</v>
      </c>
      <c r="P1375">
        <v>948.883051260733</v>
      </c>
      <c r="Q1375">
        <v>1110.76581175648</v>
      </c>
      <c r="R1375">
        <v>1291.15636557507</v>
      </c>
      <c r="S1375">
        <v>1490.46516205166</v>
      </c>
      <c r="T1375">
        <v>1710.79683677814</v>
      </c>
      <c r="U1375">
        <v>1955.25019774335</v>
      </c>
      <c r="V1375">
        <v>2227.09676181701</v>
      </c>
      <c r="W1375">
        <v>2529.98564288825</v>
      </c>
    </row>
    <row r="1376" spans="1:23">
      <c r="A1376" t="s">
        <v>70</v>
      </c>
      <c r="B1376" t="s">
        <v>74</v>
      </c>
      <c r="C1376" t="s">
        <v>36</v>
      </c>
      <c r="D1376" t="s">
        <v>35</v>
      </c>
      <c r="F1376">
        <v>2285.87690828361</v>
      </c>
      <c r="G1376">
        <v>2276.67271727037</v>
      </c>
      <c r="H1376">
        <v>2781.56852394383</v>
      </c>
      <c r="I1376">
        <v>3223.09113998357</v>
      </c>
      <c r="J1376">
        <v>3761.0324582422</v>
      </c>
      <c r="K1376">
        <v>4410.90333417075</v>
      </c>
      <c r="L1376">
        <v>5164.51063903396</v>
      </c>
      <c r="M1376">
        <v>5998.5263405066</v>
      </c>
      <c r="N1376">
        <v>6911.52735440445</v>
      </c>
      <c r="O1376">
        <v>7896.83243525917</v>
      </c>
      <c r="P1376">
        <v>8967.04585290965</v>
      </c>
      <c r="Q1376">
        <v>10114.1800057802</v>
      </c>
      <c r="R1376">
        <v>11336.505983062</v>
      </c>
      <c r="S1376">
        <v>12626.4248724029</v>
      </c>
      <c r="T1376">
        <v>13992.8219427275</v>
      </c>
      <c r="U1376">
        <v>15451.1652701232</v>
      </c>
      <c r="V1376">
        <v>17016.2515181884</v>
      </c>
      <c r="W1376">
        <v>18718.5435028386</v>
      </c>
    </row>
    <row r="1377" spans="1:23">
      <c r="A1377" t="s">
        <v>70</v>
      </c>
      <c r="B1377" t="s">
        <v>74</v>
      </c>
      <c r="C1377" t="s">
        <v>38</v>
      </c>
      <c r="D1377" t="s">
        <v>25</v>
      </c>
      <c r="F1377">
        <v>152.512784133144</v>
      </c>
      <c r="G1377">
        <v>154.580709897931</v>
      </c>
      <c r="H1377">
        <v>178.330009441056</v>
      </c>
      <c r="I1377">
        <v>199.926863161486</v>
      </c>
      <c r="J1377">
        <v>226.936963657697</v>
      </c>
      <c r="K1377">
        <v>252.96317753074</v>
      </c>
      <c r="L1377">
        <v>277.322439315397</v>
      </c>
      <c r="M1377">
        <v>300.768989406422</v>
      </c>
      <c r="N1377">
        <v>324.54382498439</v>
      </c>
      <c r="O1377">
        <v>350.005085807326</v>
      </c>
      <c r="P1377">
        <v>377.32439861174</v>
      </c>
      <c r="Q1377">
        <v>404.779400310465</v>
      </c>
      <c r="R1377">
        <v>432.302005071296</v>
      </c>
      <c r="S1377">
        <v>460.330039507701</v>
      </c>
      <c r="T1377">
        <v>489.601360002492</v>
      </c>
      <c r="U1377">
        <v>520.931571449899</v>
      </c>
      <c r="V1377">
        <v>554.701906475221</v>
      </c>
      <c r="W1377">
        <v>590.841004430641</v>
      </c>
    </row>
    <row r="1378" spans="1:23">
      <c r="A1378" t="s">
        <v>70</v>
      </c>
      <c r="B1378" t="s">
        <v>74</v>
      </c>
      <c r="C1378" t="s">
        <v>38</v>
      </c>
      <c r="D1378" t="s">
        <v>27</v>
      </c>
      <c r="F1378">
        <v>1452.82294538047</v>
      </c>
      <c r="G1378">
        <v>1464.5337189056</v>
      </c>
      <c r="H1378">
        <v>1733.20617155289</v>
      </c>
      <c r="I1378">
        <v>2036.04226181056</v>
      </c>
      <c r="J1378">
        <v>2416.05413938232</v>
      </c>
      <c r="K1378">
        <v>2855.92603996015</v>
      </c>
      <c r="L1378">
        <v>3312.93579588625</v>
      </c>
      <c r="M1378">
        <v>3779.05045881564</v>
      </c>
      <c r="N1378">
        <v>4270.12788727383</v>
      </c>
      <c r="O1378">
        <v>4802.14845433562</v>
      </c>
      <c r="P1378">
        <v>5375.61551628226</v>
      </c>
      <c r="Q1378">
        <v>5974.28475279821</v>
      </c>
      <c r="R1378">
        <v>6602.90278940368</v>
      </c>
      <c r="S1378">
        <v>7267.48959000843</v>
      </c>
      <c r="T1378">
        <v>7977.45132208891</v>
      </c>
      <c r="U1378">
        <v>8744.20139298492</v>
      </c>
      <c r="V1378">
        <v>9572.47966384797</v>
      </c>
      <c r="W1378">
        <v>10461.6317497351</v>
      </c>
    </row>
    <row r="1379" spans="1:23">
      <c r="A1379" t="s">
        <v>70</v>
      </c>
      <c r="B1379" t="s">
        <v>74</v>
      </c>
      <c r="C1379" t="s">
        <v>38</v>
      </c>
      <c r="D1379" t="s">
        <v>29</v>
      </c>
      <c r="F1379">
        <v>168.051690851101</v>
      </c>
      <c r="G1379">
        <v>169.496310178456</v>
      </c>
      <c r="H1379">
        <v>215.853054294156</v>
      </c>
      <c r="I1379">
        <v>270.792537873233</v>
      </c>
      <c r="J1379">
        <v>339.449316049362</v>
      </c>
      <c r="K1379">
        <v>419.676189569384</v>
      </c>
      <c r="L1379">
        <v>509.822731590909</v>
      </c>
      <c r="M1379">
        <v>609.958306185268</v>
      </c>
      <c r="N1379">
        <v>723.522894072592</v>
      </c>
      <c r="O1379">
        <v>854.270590300582</v>
      </c>
      <c r="P1379">
        <v>1003.66408408558</v>
      </c>
      <c r="Q1379">
        <v>1169.81532033078</v>
      </c>
      <c r="R1379">
        <v>1354.88545935748</v>
      </c>
      <c r="S1379">
        <v>1561.69653553409</v>
      </c>
      <c r="T1379">
        <v>1794.01273816968</v>
      </c>
      <c r="U1379">
        <v>2056.30023040132</v>
      </c>
      <c r="V1379">
        <v>2351.67671186904</v>
      </c>
      <c r="W1379">
        <v>2682.02795517467</v>
      </c>
    </row>
    <row r="1380" spans="1:23">
      <c r="A1380" t="s">
        <v>70</v>
      </c>
      <c r="B1380" t="s">
        <v>74</v>
      </c>
      <c r="C1380" t="s">
        <v>38</v>
      </c>
      <c r="D1380" t="s">
        <v>35</v>
      </c>
      <c r="F1380">
        <v>1881.94649048638</v>
      </c>
      <c r="G1380">
        <v>1900.46717119647</v>
      </c>
      <c r="H1380">
        <v>2252.69631900605</v>
      </c>
      <c r="I1380">
        <v>2626.40347502795</v>
      </c>
      <c r="J1380">
        <v>3076.74929695999</v>
      </c>
      <c r="K1380">
        <v>3558.55228250911</v>
      </c>
      <c r="L1380">
        <v>4038.19376479835</v>
      </c>
      <c r="M1380">
        <v>4507.78255177794</v>
      </c>
      <c r="N1380">
        <v>4989.03028774178</v>
      </c>
      <c r="O1380">
        <v>5501.03145985706</v>
      </c>
      <c r="P1380">
        <v>6043.794085106</v>
      </c>
      <c r="Q1380">
        <v>6596.52184689132</v>
      </c>
      <c r="R1380">
        <v>7162.72220552502</v>
      </c>
      <c r="S1380">
        <v>7750.76237048387</v>
      </c>
      <c r="T1380">
        <v>8372.1473179086</v>
      </c>
      <c r="U1380">
        <v>9038.53403556519</v>
      </c>
      <c r="V1380">
        <v>9753.16442967681</v>
      </c>
      <c r="W1380">
        <v>10512.9602458342</v>
      </c>
    </row>
    <row r="1381" spans="1:23">
      <c r="A1381" t="s">
        <v>70</v>
      </c>
      <c r="B1381" t="s">
        <v>74</v>
      </c>
      <c r="C1381" t="s">
        <v>60</v>
      </c>
      <c r="D1381" t="s">
        <v>25</v>
      </c>
      <c r="F1381">
        <v>294.734910496153</v>
      </c>
      <c r="G1381">
        <v>296.977274432868</v>
      </c>
      <c r="H1381">
        <v>342.268245603419</v>
      </c>
      <c r="I1381">
        <v>381.014381948841</v>
      </c>
      <c r="J1381">
        <v>423.874083537916</v>
      </c>
      <c r="K1381">
        <v>469.758340961367</v>
      </c>
      <c r="L1381">
        <v>516.899833899968</v>
      </c>
      <c r="M1381">
        <v>562.812858910053</v>
      </c>
      <c r="N1381">
        <v>607.897058852555</v>
      </c>
      <c r="O1381">
        <v>652.47786068928</v>
      </c>
      <c r="P1381">
        <v>697.330163156117</v>
      </c>
      <c r="Q1381">
        <v>741.9356713871</v>
      </c>
      <c r="R1381">
        <v>785.599301953997</v>
      </c>
      <c r="S1381">
        <v>827.519906071474</v>
      </c>
      <c r="T1381">
        <v>867.364607230344</v>
      </c>
      <c r="U1381">
        <v>904.965925158665</v>
      </c>
      <c r="V1381">
        <v>940.377677837266</v>
      </c>
      <c r="W1381">
        <v>973.496788351633</v>
      </c>
    </row>
    <row r="1382" spans="1:23">
      <c r="A1382" t="s">
        <v>70</v>
      </c>
      <c r="B1382" t="s">
        <v>74</v>
      </c>
      <c r="C1382" t="s">
        <v>60</v>
      </c>
      <c r="D1382" t="s">
        <v>27</v>
      </c>
      <c r="F1382">
        <v>4962.8698985932</v>
      </c>
      <c r="G1382">
        <v>5014.7436348048</v>
      </c>
      <c r="H1382">
        <v>5900.69351595901</v>
      </c>
      <c r="I1382">
        <v>6699.18801622748</v>
      </c>
      <c r="J1382">
        <v>7578.28734128619</v>
      </c>
      <c r="K1382">
        <v>8512.33875100524</v>
      </c>
      <c r="L1382">
        <v>9458.2887338623</v>
      </c>
      <c r="M1382">
        <v>10366.7303867986</v>
      </c>
      <c r="N1382">
        <v>11249.7894275783</v>
      </c>
      <c r="O1382">
        <v>12127.343085157</v>
      </c>
      <c r="P1382">
        <v>13012.097565583</v>
      </c>
      <c r="Q1382">
        <v>13886.7964667907</v>
      </c>
      <c r="R1382">
        <v>14736.1914033574</v>
      </c>
      <c r="S1382">
        <v>15545.8318348952</v>
      </c>
      <c r="T1382">
        <v>16307.2149801495</v>
      </c>
      <c r="U1382">
        <v>17015.1991671883</v>
      </c>
      <c r="V1382">
        <v>17667.6101802446</v>
      </c>
      <c r="W1382">
        <v>18256.5589000598</v>
      </c>
    </row>
    <row r="1383" spans="1:23">
      <c r="A1383" t="s">
        <v>70</v>
      </c>
      <c r="B1383" t="s">
        <v>74</v>
      </c>
      <c r="C1383" t="s">
        <v>60</v>
      </c>
      <c r="D1383" t="s">
        <v>29</v>
      </c>
      <c r="F1383">
        <v>633.193658084131</v>
      </c>
      <c r="G1383">
        <v>639.054987658586</v>
      </c>
      <c r="H1383">
        <v>797.799655931793</v>
      </c>
      <c r="I1383">
        <v>957.467410153941</v>
      </c>
      <c r="J1383">
        <v>1141.99094540143</v>
      </c>
      <c r="K1383">
        <v>1349.31094341821</v>
      </c>
      <c r="L1383">
        <v>1573.74575476225</v>
      </c>
      <c r="M1383">
        <v>1806.7421337789</v>
      </c>
      <c r="N1383">
        <v>2049.08738822498</v>
      </c>
      <c r="O1383">
        <v>2303.31973200728</v>
      </c>
      <c r="P1383">
        <v>2571.70155323025</v>
      </c>
      <c r="Q1383">
        <v>2850.85867627409</v>
      </c>
      <c r="R1383">
        <v>3137.19303803748</v>
      </c>
      <c r="S1383">
        <v>3426.76290559036</v>
      </c>
      <c r="T1383">
        <v>3716.59484664898</v>
      </c>
      <c r="U1383">
        <v>4004.25469060991</v>
      </c>
      <c r="V1383">
        <v>4287.88718000191</v>
      </c>
      <c r="W1383">
        <v>4564.13972501494</v>
      </c>
    </row>
    <row r="1384" spans="1:23">
      <c r="A1384" t="s">
        <v>70</v>
      </c>
      <c r="B1384" t="s">
        <v>74</v>
      </c>
      <c r="C1384" t="s">
        <v>60</v>
      </c>
      <c r="D1384" t="s">
        <v>35</v>
      </c>
      <c r="F1384">
        <v>18033.3711909106</v>
      </c>
      <c r="G1384">
        <v>18252.4090907623</v>
      </c>
      <c r="H1384">
        <v>20721.7182384376</v>
      </c>
      <c r="I1384">
        <v>22711.5176018237</v>
      </c>
      <c r="J1384">
        <v>24799.9085751759</v>
      </c>
      <c r="K1384">
        <v>26890.6129080334</v>
      </c>
      <c r="L1384">
        <v>28846.2514322377</v>
      </c>
      <c r="M1384">
        <v>30539.5967542913</v>
      </c>
      <c r="N1384">
        <v>32042.4835135692</v>
      </c>
      <c r="O1384">
        <v>33443.2390541537</v>
      </c>
      <c r="P1384">
        <v>34784.9422712609</v>
      </c>
      <c r="Q1384">
        <v>36024.5678618222</v>
      </c>
      <c r="R1384">
        <v>37133.6492946887</v>
      </c>
      <c r="S1384">
        <v>38090.0782590334</v>
      </c>
      <c r="T1384">
        <v>38886.5904126202</v>
      </c>
      <c r="U1384">
        <v>39524.6649076531</v>
      </c>
      <c r="V1384">
        <v>40012.0521419182</v>
      </c>
      <c r="W1384">
        <v>40342.7443115886</v>
      </c>
    </row>
    <row r="1385" spans="1:23">
      <c r="A1385" t="s">
        <v>70</v>
      </c>
      <c r="B1385" t="s">
        <v>74</v>
      </c>
      <c r="C1385" t="s">
        <v>63</v>
      </c>
      <c r="D1385" t="s">
        <v>25</v>
      </c>
      <c r="F1385">
        <v>6.90902191786583</v>
      </c>
      <c r="G1385">
        <v>6.96698122179716</v>
      </c>
      <c r="H1385">
        <v>7.74253332020573</v>
      </c>
      <c r="I1385">
        <v>8.47187645463044</v>
      </c>
      <c r="J1385">
        <v>9.26685708122479</v>
      </c>
      <c r="K1385">
        <v>10.0695497953433</v>
      </c>
      <c r="L1385">
        <v>10.8294446611136</v>
      </c>
      <c r="M1385">
        <v>11.5037014560802</v>
      </c>
      <c r="N1385">
        <v>12.091515072205</v>
      </c>
      <c r="O1385">
        <v>12.6340519547059</v>
      </c>
      <c r="P1385">
        <v>13.1394055580727</v>
      </c>
      <c r="Q1385">
        <v>13.5620237169842</v>
      </c>
      <c r="R1385">
        <v>13.8960164305292</v>
      </c>
      <c r="S1385">
        <v>14.1325910714479</v>
      </c>
      <c r="T1385">
        <v>14.2624677102471</v>
      </c>
      <c r="U1385">
        <v>14.2870870665741</v>
      </c>
      <c r="V1385">
        <v>14.2139281703631</v>
      </c>
      <c r="W1385">
        <v>14.045681777426</v>
      </c>
    </row>
    <row r="1386" spans="1:23">
      <c r="A1386" t="s">
        <v>70</v>
      </c>
      <c r="B1386" t="s">
        <v>74</v>
      </c>
      <c r="C1386" t="s">
        <v>63</v>
      </c>
      <c r="D1386" t="s">
        <v>27</v>
      </c>
      <c r="F1386">
        <v>117.577018888832</v>
      </c>
      <c r="G1386">
        <v>118.563364315743</v>
      </c>
      <c r="H1386">
        <v>131.761629541687</v>
      </c>
      <c r="I1386">
        <v>144.173515408042</v>
      </c>
      <c r="J1386">
        <v>157.702413312915</v>
      </c>
      <c r="K1386">
        <v>171.362554723928</v>
      </c>
      <c r="L1386">
        <v>184.294366787683</v>
      </c>
      <c r="M1386">
        <v>195.768799038754</v>
      </c>
      <c r="N1386">
        <v>205.772150231995</v>
      </c>
      <c r="O1386">
        <v>215.00498666529</v>
      </c>
      <c r="P1386">
        <v>223.605041908269</v>
      </c>
      <c r="Q1386">
        <v>230.797113932908</v>
      </c>
      <c r="R1386">
        <v>236.480967314189</v>
      </c>
      <c r="S1386">
        <v>240.506970032749</v>
      </c>
      <c r="T1386">
        <v>242.717197210321</v>
      </c>
      <c r="U1386">
        <v>243.136166864537</v>
      </c>
      <c r="V1386">
        <v>241.891156351623</v>
      </c>
      <c r="W1386">
        <v>239.027956675098</v>
      </c>
    </row>
    <row r="1387" spans="1:23">
      <c r="A1387" t="s">
        <v>70</v>
      </c>
      <c r="B1387" t="s">
        <v>74</v>
      </c>
      <c r="C1387" t="s">
        <v>63</v>
      </c>
      <c r="D1387" t="s">
        <v>29</v>
      </c>
      <c r="F1387">
        <v>8.25690503437285</v>
      </c>
      <c r="G1387">
        <v>8.32617163594229</v>
      </c>
      <c r="H1387">
        <v>10.7334877314291</v>
      </c>
      <c r="I1387">
        <v>13.3644975132822</v>
      </c>
      <c r="J1387">
        <v>16.3905195231243</v>
      </c>
      <c r="K1387">
        <v>19.7356755885016</v>
      </c>
      <c r="L1387">
        <v>23.2957352947174</v>
      </c>
      <c r="M1387">
        <v>26.9458011311747</v>
      </c>
      <c r="N1387">
        <v>30.6347083511162</v>
      </c>
      <c r="O1387">
        <v>34.4250397649999</v>
      </c>
      <c r="P1387">
        <v>38.3144235402461</v>
      </c>
      <c r="Q1387">
        <v>42.1399901431873</v>
      </c>
      <c r="R1387">
        <v>45.8348519946194</v>
      </c>
      <c r="S1387">
        <v>49.3174874854211</v>
      </c>
      <c r="T1387">
        <v>52.4978563197632</v>
      </c>
      <c r="U1387">
        <v>55.3203313867854</v>
      </c>
      <c r="V1387">
        <v>57.7549227445724</v>
      </c>
      <c r="W1387">
        <v>59.7569891687744</v>
      </c>
    </row>
    <row r="1388" spans="1:23">
      <c r="A1388" t="s">
        <v>70</v>
      </c>
      <c r="B1388" t="s">
        <v>74</v>
      </c>
      <c r="C1388" t="s">
        <v>63</v>
      </c>
      <c r="D1388" t="s">
        <v>35</v>
      </c>
      <c r="F1388">
        <v>201.610359193303</v>
      </c>
      <c r="G1388">
        <v>203.30165446246</v>
      </c>
      <c r="H1388">
        <v>225.932837138107</v>
      </c>
      <c r="I1388">
        <v>247.215608137327</v>
      </c>
      <c r="J1388">
        <v>270.41372960586</v>
      </c>
      <c r="K1388">
        <v>293.836895480728</v>
      </c>
      <c r="L1388">
        <v>316.011188551204</v>
      </c>
      <c r="M1388">
        <v>335.686499505166</v>
      </c>
      <c r="N1388">
        <v>352.8393346958</v>
      </c>
      <c r="O1388">
        <v>368.670961380004</v>
      </c>
      <c r="P1388">
        <v>383.417552533659</v>
      </c>
      <c r="Q1388">
        <v>395.749862350108</v>
      </c>
      <c r="R1388">
        <v>405.496016255282</v>
      </c>
      <c r="S1388">
        <v>412.399438895803</v>
      </c>
      <c r="T1388">
        <v>416.189335079432</v>
      </c>
      <c r="U1388">
        <v>416.907746068889</v>
      </c>
      <c r="V1388">
        <v>414.772915478014</v>
      </c>
      <c r="W1388">
        <v>409.863361547476</v>
      </c>
    </row>
    <row r="1389" spans="1:23">
      <c r="A1389" t="s">
        <v>70</v>
      </c>
      <c r="B1389" t="s">
        <v>74</v>
      </c>
      <c r="C1389" t="s">
        <v>50</v>
      </c>
      <c r="D1389" t="s">
        <v>25</v>
      </c>
      <c r="F1389">
        <v>27.8909589919745</v>
      </c>
      <c r="G1389">
        <v>28.7449156476557</v>
      </c>
      <c r="H1389">
        <v>34.3657499177571</v>
      </c>
      <c r="I1389">
        <v>40.48651878785</v>
      </c>
      <c r="J1389">
        <v>45.7508758588242</v>
      </c>
      <c r="K1389">
        <v>50.1390837030439</v>
      </c>
      <c r="L1389">
        <v>52.7203541172512</v>
      </c>
      <c r="M1389">
        <v>54.095956543323</v>
      </c>
      <c r="N1389">
        <v>54.6688233454317</v>
      </c>
      <c r="O1389">
        <v>54.8777512379654</v>
      </c>
      <c r="P1389">
        <v>54.813965648655</v>
      </c>
      <c r="Q1389">
        <v>54.3255846648405</v>
      </c>
      <c r="R1389">
        <v>53.3688008251843</v>
      </c>
      <c r="S1389">
        <v>52.0418198671906</v>
      </c>
      <c r="T1389">
        <v>50.5376834611498</v>
      </c>
      <c r="U1389">
        <v>49.021030637584</v>
      </c>
      <c r="V1389">
        <v>47.5573318881626</v>
      </c>
      <c r="W1389">
        <v>46.0893005326749</v>
      </c>
    </row>
    <row r="1390" spans="1:23">
      <c r="A1390" t="s">
        <v>70</v>
      </c>
      <c r="B1390" t="s">
        <v>74</v>
      </c>
      <c r="C1390" t="s">
        <v>50</v>
      </c>
      <c r="D1390" t="s">
        <v>27</v>
      </c>
      <c r="F1390">
        <v>378.865494055551</v>
      </c>
      <c r="G1390">
        <v>390.46547921023</v>
      </c>
      <c r="H1390">
        <v>466.817825264703</v>
      </c>
      <c r="I1390">
        <v>549.961188052439</v>
      </c>
      <c r="J1390">
        <v>621.471215482954</v>
      </c>
      <c r="K1390">
        <v>681.079798084834</v>
      </c>
      <c r="L1390">
        <v>716.143285541504</v>
      </c>
      <c r="M1390">
        <v>734.829207848001</v>
      </c>
      <c r="N1390">
        <v>742.610921774416</v>
      </c>
      <c r="O1390">
        <v>745.448958618167</v>
      </c>
      <c r="P1390">
        <v>744.582507277621</v>
      </c>
      <c r="Q1390">
        <v>737.948432673967</v>
      </c>
      <c r="R1390">
        <v>724.951662565774</v>
      </c>
      <c r="S1390">
        <v>706.926205054712</v>
      </c>
      <c r="T1390">
        <v>686.494301556322</v>
      </c>
      <c r="U1390">
        <v>665.892377417523</v>
      </c>
      <c r="V1390">
        <v>646.009771372763</v>
      </c>
      <c r="W1390">
        <v>626.068312029399</v>
      </c>
    </row>
    <row r="1391" spans="1:23">
      <c r="A1391" t="s">
        <v>70</v>
      </c>
      <c r="B1391" t="s">
        <v>74</v>
      </c>
      <c r="C1391" t="s">
        <v>50</v>
      </c>
      <c r="D1391" t="s">
        <v>29</v>
      </c>
      <c r="F1391">
        <v>65.2690754896444</v>
      </c>
      <c r="G1391">
        <v>67.2674636211021</v>
      </c>
      <c r="H1391">
        <v>82.6887803062767</v>
      </c>
      <c r="I1391">
        <v>100.087808919338</v>
      </c>
      <c r="J1391">
        <v>116.120955553457</v>
      </c>
      <c r="K1391">
        <v>130.56728437914</v>
      </c>
      <c r="L1391">
        <v>140.768062779237</v>
      </c>
      <c r="M1391">
        <v>148.010704125939</v>
      </c>
      <c r="N1391">
        <v>153.185573686468</v>
      </c>
      <c r="O1391">
        <v>157.392251636746</v>
      </c>
      <c r="P1391">
        <v>160.82635068839</v>
      </c>
      <c r="Q1391">
        <v>162.978233880226</v>
      </c>
      <c r="R1391">
        <v>163.629532854795</v>
      </c>
      <c r="S1391">
        <v>162.995101937983</v>
      </c>
      <c r="T1391">
        <v>161.619001235923</v>
      </c>
      <c r="U1391">
        <v>160.003538668541</v>
      </c>
      <c r="V1391">
        <v>158.364250898644</v>
      </c>
      <c r="W1391">
        <v>156.51707800735</v>
      </c>
    </row>
    <row r="1392" spans="1:23">
      <c r="A1392" t="s">
        <v>70</v>
      </c>
      <c r="B1392" t="s">
        <v>74</v>
      </c>
      <c r="C1392" t="s">
        <v>50</v>
      </c>
      <c r="D1392" t="s">
        <v>35</v>
      </c>
      <c r="F1392">
        <v>751.985546952474</v>
      </c>
      <c r="G1392">
        <v>775.009605142114</v>
      </c>
      <c r="H1392">
        <v>926.55642481754</v>
      </c>
      <c r="I1392">
        <v>1091.58229315971</v>
      </c>
      <c r="J1392">
        <v>1233.51790865822</v>
      </c>
      <c r="K1392">
        <v>1351.83111821212</v>
      </c>
      <c r="L1392">
        <v>1421.42636034124</v>
      </c>
      <c r="M1392">
        <v>1458.51483560868</v>
      </c>
      <c r="N1392">
        <v>1473.96025488015</v>
      </c>
      <c r="O1392">
        <v>1479.59329014387</v>
      </c>
      <c r="P1392">
        <v>1477.87352707372</v>
      </c>
      <c r="Q1392">
        <v>1464.70598266119</v>
      </c>
      <c r="R1392">
        <v>1438.90953660904</v>
      </c>
      <c r="S1392">
        <v>1403.1319750781</v>
      </c>
      <c r="T1392">
        <v>1362.57801498253</v>
      </c>
      <c r="U1392">
        <v>1321.68659194489</v>
      </c>
      <c r="V1392">
        <v>1282.22289673907</v>
      </c>
      <c r="W1392">
        <v>1242.64238743793</v>
      </c>
    </row>
    <row r="1393" spans="1:23">
      <c r="A1393" t="s">
        <v>70</v>
      </c>
      <c r="B1393" t="s">
        <v>74</v>
      </c>
      <c r="C1393" t="s">
        <v>19</v>
      </c>
      <c r="D1393" t="s">
        <v>25</v>
      </c>
      <c r="F1393">
        <v>1525.55085149154</v>
      </c>
      <c r="G1393">
        <v>1580.53619155382</v>
      </c>
      <c r="H1393">
        <v>1906.63333315358</v>
      </c>
      <c r="I1393">
        <v>2355.8110220184</v>
      </c>
      <c r="J1393">
        <v>2805.40646262927</v>
      </c>
      <c r="K1393">
        <v>3222.42975121104</v>
      </c>
      <c r="L1393">
        <v>3605.05668633133</v>
      </c>
      <c r="M1393">
        <v>3973.52218347151</v>
      </c>
      <c r="N1393">
        <v>4342.16954448592</v>
      </c>
      <c r="O1393">
        <v>4705.53139908889</v>
      </c>
      <c r="P1393">
        <v>5062.53624713397</v>
      </c>
      <c r="Q1393">
        <v>5401.88109125295</v>
      </c>
      <c r="R1393">
        <v>5721.60899190485</v>
      </c>
      <c r="S1393">
        <v>6012.63654173517</v>
      </c>
      <c r="T1393">
        <v>6271.32318106066</v>
      </c>
      <c r="U1393">
        <v>6494.56569875318</v>
      </c>
      <c r="V1393">
        <v>6677.74805794296</v>
      </c>
      <c r="W1393">
        <v>6814.95488436798</v>
      </c>
    </row>
    <row r="1394" spans="1:23">
      <c r="A1394" t="s">
        <v>70</v>
      </c>
      <c r="B1394" t="s">
        <v>74</v>
      </c>
      <c r="C1394" t="s">
        <v>19</v>
      </c>
      <c r="D1394" t="s">
        <v>27</v>
      </c>
      <c r="F1394">
        <v>4871.53822031198</v>
      </c>
      <c r="G1394">
        <v>5020.57451657872</v>
      </c>
      <c r="H1394">
        <v>6178.96803039104</v>
      </c>
      <c r="I1394">
        <v>7635.48394710616</v>
      </c>
      <c r="J1394">
        <v>9129.23031669586</v>
      </c>
      <c r="K1394">
        <v>10563.403551358</v>
      </c>
      <c r="L1394">
        <v>11937.2383187744</v>
      </c>
      <c r="M1394">
        <v>13307.6559227733</v>
      </c>
      <c r="N1394">
        <v>14739.6517764921</v>
      </c>
      <c r="O1394">
        <v>16245.6719340597</v>
      </c>
      <c r="P1394">
        <v>17849.2354948037</v>
      </c>
      <c r="Q1394">
        <v>19541.2820891647</v>
      </c>
      <c r="R1394">
        <v>21341.2434369769</v>
      </c>
      <c r="S1394">
        <v>23255.0663300858</v>
      </c>
      <c r="T1394">
        <v>25310.6732747459</v>
      </c>
      <c r="U1394">
        <v>27539.9070516447</v>
      </c>
      <c r="V1394">
        <v>29975.9816047261</v>
      </c>
      <c r="W1394">
        <v>32655.48315066</v>
      </c>
    </row>
    <row r="1395" spans="1:23">
      <c r="A1395" t="s">
        <v>70</v>
      </c>
      <c r="B1395" t="s">
        <v>74</v>
      </c>
      <c r="C1395" t="s">
        <v>19</v>
      </c>
      <c r="D1395" t="s">
        <v>29</v>
      </c>
      <c r="F1395">
        <v>986.713493266164</v>
      </c>
      <c r="G1395">
        <v>1015.44802361431</v>
      </c>
      <c r="H1395">
        <v>1258.61023332647</v>
      </c>
      <c r="I1395">
        <v>1566.96416351983</v>
      </c>
      <c r="J1395">
        <v>1890.69436452479</v>
      </c>
      <c r="K1395">
        <v>2212.05013887198</v>
      </c>
      <c r="L1395">
        <v>2530.26195828553</v>
      </c>
      <c r="M1395">
        <v>2856.38038416883</v>
      </c>
      <c r="N1395">
        <v>3204.72385713911</v>
      </c>
      <c r="O1395">
        <v>3579.77610602826</v>
      </c>
      <c r="P1395">
        <v>3988.75440222381</v>
      </c>
      <c r="Q1395">
        <v>4431.91083077462</v>
      </c>
      <c r="R1395">
        <v>4915.88886718456</v>
      </c>
      <c r="S1395">
        <v>5444.55531180925</v>
      </c>
      <c r="T1395">
        <v>6027.1177253658</v>
      </c>
      <c r="U1395">
        <v>6674.20285789884</v>
      </c>
      <c r="V1395">
        <v>7397.49403585578</v>
      </c>
      <c r="W1395">
        <v>8210.25760364558</v>
      </c>
    </row>
    <row r="1396" spans="1:23">
      <c r="A1396" t="s">
        <v>70</v>
      </c>
      <c r="B1396" t="s">
        <v>74</v>
      </c>
      <c r="C1396" t="s">
        <v>19</v>
      </c>
      <c r="D1396" t="s">
        <v>35</v>
      </c>
      <c r="F1396">
        <v>7848.69306305503</v>
      </c>
      <c r="G1396">
        <v>8061.69098715941</v>
      </c>
      <c r="H1396">
        <v>9885.97959446889</v>
      </c>
      <c r="I1396">
        <v>12188.4240484431</v>
      </c>
      <c r="J1396">
        <v>14579.193604953</v>
      </c>
      <c r="K1396">
        <v>16891.4585456851</v>
      </c>
      <c r="L1396">
        <v>19137.7356517976</v>
      </c>
      <c r="M1396">
        <v>21413.8545085123</v>
      </c>
      <c r="N1396">
        <v>23822.3847515664</v>
      </c>
      <c r="O1396">
        <v>26389.4367029091</v>
      </c>
      <c r="P1396">
        <v>29160.6173213504</v>
      </c>
      <c r="Q1396">
        <v>32113.2573373568</v>
      </c>
      <c r="R1396">
        <v>35281.8091700296</v>
      </c>
      <c r="S1396">
        <v>38670.0261867716</v>
      </c>
      <c r="T1396">
        <v>42320.3724826194</v>
      </c>
      <c r="U1396">
        <v>46287.4205261048</v>
      </c>
      <c r="V1396">
        <v>50629.6578816156</v>
      </c>
      <c r="W1396">
        <v>55528.8360960721</v>
      </c>
    </row>
    <row r="1397" spans="1:23">
      <c r="A1397" t="s">
        <v>70</v>
      </c>
      <c r="B1397" t="s">
        <v>74</v>
      </c>
      <c r="C1397" t="s">
        <v>42</v>
      </c>
      <c r="D1397" t="s">
        <v>25</v>
      </c>
      <c r="F1397">
        <v>141.687790094629</v>
      </c>
      <c r="G1397">
        <v>142.863222235461</v>
      </c>
      <c r="H1397">
        <v>152.203831677747</v>
      </c>
      <c r="I1397">
        <v>163.35109941604</v>
      </c>
      <c r="J1397">
        <v>179.603853955105</v>
      </c>
      <c r="K1397">
        <v>196.317306316202</v>
      </c>
      <c r="L1397">
        <v>212.746303483158</v>
      </c>
      <c r="M1397">
        <v>228.158751978562</v>
      </c>
      <c r="N1397">
        <v>243.85706151225</v>
      </c>
      <c r="O1397">
        <v>261.192661004594</v>
      </c>
      <c r="P1397">
        <v>278.564475458954</v>
      </c>
      <c r="Q1397">
        <v>295.556100924002</v>
      </c>
      <c r="R1397">
        <v>311.345995486592</v>
      </c>
      <c r="S1397">
        <v>325.888555405174</v>
      </c>
      <c r="T1397">
        <v>339.646709907303</v>
      </c>
      <c r="U1397">
        <v>353.063795800522</v>
      </c>
      <c r="V1397">
        <v>365.889915337589</v>
      </c>
      <c r="W1397">
        <v>377.091952485179</v>
      </c>
    </row>
    <row r="1398" spans="1:23">
      <c r="A1398" t="s">
        <v>70</v>
      </c>
      <c r="B1398" t="s">
        <v>74</v>
      </c>
      <c r="C1398" t="s">
        <v>42</v>
      </c>
      <c r="D1398" t="s">
        <v>27</v>
      </c>
      <c r="F1398">
        <v>1373.27953759854</v>
      </c>
      <c r="G1398">
        <v>1384.72870754633</v>
      </c>
      <c r="H1398">
        <v>1478.44410009414</v>
      </c>
      <c r="I1398">
        <v>1589.13081673808</v>
      </c>
      <c r="J1398">
        <v>1750.5993212487</v>
      </c>
      <c r="K1398">
        <v>1916.07751287664</v>
      </c>
      <c r="L1398">
        <v>2078.04163209915</v>
      </c>
      <c r="M1398">
        <v>2229.39979124721</v>
      </c>
      <c r="N1398">
        <v>2383.09435140669</v>
      </c>
      <c r="O1398">
        <v>2552.65786825156</v>
      </c>
      <c r="P1398">
        <v>2721.91678381059</v>
      </c>
      <c r="Q1398">
        <v>2887.25011599043</v>
      </c>
      <c r="R1398">
        <v>3040.62094191792</v>
      </c>
      <c r="S1398">
        <v>3181.54127719301</v>
      </c>
      <c r="T1398">
        <v>3314.57766095614</v>
      </c>
      <c r="U1398">
        <v>3444.07214125857</v>
      </c>
      <c r="V1398">
        <v>3567.62199459233</v>
      </c>
      <c r="W1398">
        <v>3675.13948438037</v>
      </c>
    </row>
    <row r="1399" spans="1:23">
      <c r="A1399" t="s">
        <v>70</v>
      </c>
      <c r="B1399" t="s">
        <v>74</v>
      </c>
      <c r="C1399" t="s">
        <v>42</v>
      </c>
      <c r="D1399" t="s">
        <v>29</v>
      </c>
      <c r="F1399">
        <v>184.938201545104</v>
      </c>
      <c r="G1399">
        <v>186.475267013954</v>
      </c>
      <c r="H1399">
        <v>209.500543478086</v>
      </c>
      <c r="I1399">
        <v>236.480620293697</v>
      </c>
      <c r="J1399">
        <v>272.932013005847</v>
      </c>
      <c r="K1399">
        <v>312.437375757313</v>
      </c>
      <c r="L1399">
        <v>353.809346626649</v>
      </c>
      <c r="M1399">
        <v>395.69795183626</v>
      </c>
      <c r="N1399">
        <v>440.242684123475</v>
      </c>
      <c r="O1399">
        <v>490.071594018203</v>
      </c>
      <c r="P1399">
        <v>542.324783239399</v>
      </c>
      <c r="Q1399">
        <v>596.223461127369</v>
      </c>
      <c r="R1399">
        <v>649.96131266015</v>
      </c>
      <c r="S1399">
        <v>703.16770395424</v>
      </c>
      <c r="T1399">
        <v>756.609294347412</v>
      </c>
      <c r="U1399">
        <v>811.133573935302</v>
      </c>
      <c r="V1399">
        <v>866.076740557945</v>
      </c>
      <c r="W1399">
        <v>918.784871095093</v>
      </c>
    </row>
    <row r="1400" spans="1:23">
      <c r="A1400" t="s">
        <v>70</v>
      </c>
      <c r="B1400" t="s">
        <v>74</v>
      </c>
      <c r="C1400" t="s">
        <v>42</v>
      </c>
      <c r="D1400" t="s">
        <v>35</v>
      </c>
      <c r="F1400">
        <v>2306.58427230683</v>
      </c>
      <c r="G1400">
        <v>2325.82407021821</v>
      </c>
      <c r="H1400">
        <v>2483.76906822811</v>
      </c>
      <c r="I1400">
        <v>2670.12808384588</v>
      </c>
      <c r="J1400">
        <v>2942.00082479619</v>
      </c>
      <c r="K1400">
        <v>3220.53118080716</v>
      </c>
      <c r="L1400">
        <v>3493.03106441769</v>
      </c>
      <c r="M1400">
        <v>3747.58945677422</v>
      </c>
      <c r="N1400">
        <v>4005.99858708106</v>
      </c>
      <c r="O1400">
        <v>4291.06147074385</v>
      </c>
      <c r="P1400">
        <v>4575.50174073046</v>
      </c>
      <c r="Q1400">
        <v>4853.30778308557</v>
      </c>
      <c r="R1400">
        <v>5110.96806259549</v>
      </c>
      <c r="S1400">
        <v>5347.65516740181</v>
      </c>
      <c r="T1400">
        <v>5571.05262913655</v>
      </c>
      <c r="U1400">
        <v>5788.46106294091</v>
      </c>
      <c r="V1400">
        <v>5995.84809007009</v>
      </c>
      <c r="W1400">
        <v>6176.25756313445</v>
      </c>
    </row>
    <row r="1401" spans="1:23">
      <c r="A1401" t="s">
        <v>70</v>
      </c>
      <c r="B1401" t="s">
        <v>74</v>
      </c>
      <c r="C1401" t="s">
        <v>55</v>
      </c>
      <c r="D1401" t="s">
        <v>25</v>
      </c>
      <c r="F1401">
        <v>35.4475407066974</v>
      </c>
      <c r="G1401">
        <v>35.5441330957901</v>
      </c>
      <c r="H1401">
        <v>43.1393428259865</v>
      </c>
      <c r="I1401">
        <v>53.639210990835</v>
      </c>
      <c r="J1401">
        <v>64.0446638719567</v>
      </c>
      <c r="K1401">
        <v>73.8383057145291</v>
      </c>
      <c r="L1401">
        <v>82.4049931758715</v>
      </c>
      <c r="M1401">
        <v>89.4981357502504</v>
      </c>
      <c r="N1401">
        <v>95.5631514232474</v>
      </c>
      <c r="O1401">
        <v>100.660688130056</v>
      </c>
      <c r="P1401">
        <v>105.219280181992</v>
      </c>
      <c r="Q1401">
        <v>109.522395583844</v>
      </c>
      <c r="R1401">
        <v>113.768417508242</v>
      </c>
      <c r="S1401">
        <v>118.184386943348</v>
      </c>
      <c r="T1401">
        <v>122.778967879904</v>
      </c>
      <c r="U1401">
        <v>127.469074868231</v>
      </c>
      <c r="V1401">
        <v>132.133634191549</v>
      </c>
      <c r="W1401">
        <v>136.69133762905</v>
      </c>
    </row>
    <row r="1402" spans="1:23">
      <c r="A1402" t="s">
        <v>70</v>
      </c>
      <c r="B1402" t="s">
        <v>74</v>
      </c>
      <c r="C1402" t="s">
        <v>55</v>
      </c>
      <c r="D1402" t="s">
        <v>27</v>
      </c>
      <c r="F1402">
        <v>789.452527098456</v>
      </c>
      <c r="G1402">
        <v>791.603737144271</v>
      </c>
      <c r="H1402">
        <v>960.756727614311</v>
      </c>
      <c r="I1402">
        <v>1194.59939460007</v>
      </c>
      <c r="J1402">
        <v>1426.33933787499</v>
      </c>
      <c r="K1402">
        <v>1644.45363150369</v>
      </c>
      <c r="L1402">
        <v>1835.24241206193</v>
      </c>
      <c r="M1402">
        <v>1993.21385997552</v>
      </c>
      <c r="N1402">
        <v>2128.28788357442</v>
      </c>
      <c r="O1402">
        <v>2241.81517361875</v>
      </c>
      <c r="P1402">
        <v>2343.3396219631</v>
      </c>
      <c r="Q1402">
        <v>2439.1743473252</v>
      </c>
      <c r="R1402">
        <v>2533.73754329039</v>
      </c>
      <c r="S1402">
        <v>2632.08564193508</v>
      </c>
      <c r="T1402">
        <v>2734.41159908216</v>
      </c>
      <c r="U1402">
        <v>2838.86501786608</v>
      </c>
      <c r="V1402">
        <v>2942.74946435177</v>
      </c>
      <c r="W1402">
        <v>3044.25412235532</v>
      </c>
    </row>
    <row r="1403" spans="1:23">
      <c r="A1403" t="s">
        <v>70</v>
      </c>
      <c r="B1403" t="s">
        <v>74</v>
      </c>
      <c r="C1403" t="s">
        <v>55</v>
      </c>
      <c r="D1403" t="s">
        <v>29</v>
      </c>
      <c r="F1403">
        <v>106.784860657713</v>
      </c>
      <c r="G1403">
        <v>107.075842898067</v>
      </c>
      <c r="H1403">
        <v>136.845788423493</v>
      </c>
      <c r="I1403">
        <v>178.719705784895</v>
      </c>
      <c r="J1403">
        <v>223.6177220864</v>
      </c>
      <c r="K1403">
        <v>269.605437072755</v>
      </c>
      <c r="L1403">
        <v>314.045412135713</v>
      </c>
      <c r="M1403">
        <v>355.370657759109</v>
      </c>
      <c r="N1403">
        <v>394.714936046325</v>
      </c>
      <c r="O1403">
        <v>431.845843198773</v>
      </c>
      <c r="P1403">
        <v>468.206746245968</v>
      </c>
      <c r="Q1403">
        <v>504.84608155883</v>
      </c>
      <c r="R1403">
        <v>542.587581289772</v>
      </c>
      <c r="S1403">
        <v>582.522961022108</v>
      </c>
      <c r="T1403">
        <v>624.777732962257</v>
      </c>
      <c r="U1403">
        <v>669.001411517437</v>
      </c>
      <c r="V1403">
        <v>714.584992159358</v>
      </c>
      <c r="W1403">
        <v>761.063530588831</v>
      </c>
    </row>
    <row r="1404" spans="1:23">
      <c r="A1404" t="s">
        <v>70</v>
      </c>
      <c r="B1404" t="s">
        <v>74</v>
      </c>
      <c r="C1404" t="s">
        <v>55</v>
      </c>
      <c r="D1404" t="s">
        <v>35</v>
      </c>
      <c r="F1404">
        <v>770.731932194847</v>
      </c>
      <c r="G1404">
        <v>772.832129759939</v>
      </c>
      <c r="H1404">
        <v>937.973929559702</v>
      </c>
      <c r="I1404">
        <v>1166.2713944091</v>
      </c>
      <c r="J1404">
        <v>1392.51599825306</v>
      </c>
      <c r="K1404">
        <v>1605.45806278178</v>
      </c>
      <c r="L1404">
        <v>1791.7225947622</v>
      </c>
      <c r="M1404">
        <v>1945.94800427423</v>
      </c>
      <c r="N1404">
        <v>2077.81896500234</v>
      </c>
      <c r="O1404">
        <v>2188.6541382512</v>
      </c>
      <c r="P1404">
        <v>2287.77109785491</v>
      </c>
      <c r="Q1404">
        <v>2381.33325709096</v>
      </c>
      <c r="R1404">
        <v>2473.65403920137</v>
      </c>
      <c r="S1404">
        <v>2569.66997112157</v>
      </c>
      <c r="T1404">
        <v>2669.56943303794</v>
      </c>
      <c r="U1404">
        <v>2771.54590726569</v>
      </c>
      <c r="V1404">
        <v>2872.96690145668</v>
      </c>
      <c r="W1404">
        <v>2972.06454001563</v>
      </c>
    </row>
    <row r="1405" spans="1:23">
      <c r="A1405" t="s">
        <v>70</v>
      </c>
      <c r="B1405" t="s">
        <v>74</v>
      </c>
      <c r="C1405" t="s">
        <v>34</v>
      </c>
      <c r="D1405" t="s">
        <v>25</v>
      </c>
      <c r="F1405">
        <v>18.1691875037172</v>
      </c>
      <c r="G1405">
        <v>18.0765349314294</v>
      </c>
      <c r="H1405">
        <v>19.8658489513833</v>
      </c>
      <c r="I1405">
        <v>21.474504380379</v>
      </c>
      <c r="J1405">
        <v>24.381654119938</v>
      </c>
      <c r="K1405">
        <v>28.4815170072681</v>
      </c>
      <c r="L1405">
        <v>33.6442729271085</v>
      </c>
      <c r="M1405">
        <v>39.6420404276055</v>
      </c>
      <c r="N1405">
        <v>46.4728651223795</v>
      </c>
      <c r="O1405">
        <v>54.0786040166393</v>
      </c>
      <c r="P1405">
        <v>62.3825474449881</v>
      </c>
      <c r="Q1405">
        <v>71.348783557702</v>
      </c>
      <c r="R1405">
        <v>80.9851299002992</v>
      </c>
      <c r="S1405">
        <v>91.327742620801</v>
      </c>
      <c r="T1405">
        <v>102.408380497875</v>
      </c>
      <c r="U1405">
        <v>114.203346596669</v>
      </c>
      <c r="V1405">
        <v>126.594156242924</v>
      </c>
      <c r="W1405">
        <v>139.555646712003</v>
      </c>
    </row>
    <row r="1406" spans="1:23">
      <c r="A1406" t="s">
        <v>70</v>
      </c>
      <c r="B1406" t="s">
        <v>74</v>
      </c>
      <c r="C1406" t="s">
        <v>34</v>
      </c>
      <c r="D1406" t="s">
        <v>27</v>
      </c>
      <c r="F1406">
        <v>216.296209608764</v>
      </c>
      <c r="G1406">
        <v>215.193221366045</v>
      </c>
      <c r="H1406">
        <v>236.960456359343</v>
      </c>
      <c r="I1406">
        <v>256.652537869349</v>
      </c>
      <c r="J1406">
        <v>291.969556542318</v>
      </c>
      <c r="K1406">
        <v>341.733727609178</v>
      </c>
      <c r="L1406">
        <v>404.46834182334</v>
      </c>
      <c r="M1406">
        <v>477.50331706776</v>
      </c>
      <c r="N1406">
        <v>560.873857398641</v>
      </c>
      <c r="O1406">
        <v>653.935533028838</v>
      </c>
      <c r="P1406">
        <v>755.813506103844</v>
      </c>
      <c r="Q1406">
        <v>866.120992540319</v>
      </c>
      <c r="R1406">
        <v>984.999705483733</v>
      </c>
      <c r="S1406">
        <v>1112.93743162566</v>
      </c>
      <c r="T1406">
        <v>1250.37166149462</v>
      </c>
      <c r="U1406">
        <v>1397.06447004203</v>
      </c>
      <c r="V1406">
        <v>1551.6139322193</v>
      </c>
      <c r="W1406">
        <v>1713.753</v>
      </c>
    </row>
    <row r="1407" spans="1:23">
      <c r="A1407" t="s">
        <v>70</v>
      </c>
      <c r="B1407" t="s">
        <v>74</v>
      </c>
      <c r="C1407" t="s">
        <v>34</v>
      </c>
      <c r="D1407" t="s">
        <v>29</v>
      </c>
      <c r="F1407">
        <v>27.1111627293749</v>
      </c>
      <c r="G1407">
        <v>26.9729111447029</v>
      </c>
      <c r="H1407">
        <v>31.5474536989339</v>
      </c>
      <c r="I1407">
        <v>36.1687358788484</v>
      </c>
      <c r="J1407">
        <v>43.4205411081557</v>
      </c>
      <c r="K1407">
        <v>53.4837430531246</v>
      </c>
      <c r="L1407">
        <v>66.4533977919906</v>
      </c>
      <c r="M1407">
        <v>82.173174167858</v>
      </c>
      <c r="N1407">
        <v>100.890157440456</v>
      </c>
      <c r="O1407">
        <v>122.724982160229</v>
      </c>
      <c r="P1407">
        <v>147.733163540564</v>
      </c>
      <c r="Q1407">
        <v>176.042151728856</v>
      </c>
      <c r="R1407">
        <v>207.878879504877</v>
      </c>
      <c r="S1407">
        <v>243.550429283777</v>
      </c>
      <c r="T1407">
        <v>283.367686560229</v>
      </c>
      <c r="U1407">
        <v>327.496841456335</v>
      </c>
      <c r="V1407">
        <v>375.814738138504</v>
      </c>
      <c r="W1407">
        <v>428.43825</v>
      </c>
    </row>
    <row r="1408" spans="1:23">
      <c r="A1408" t="s">
        <v>70</v>
      </c>
      <c r="B1408" t="s">
        <v>74</v>
      </c>
      <c r="C1408" t="s">
        <v>34</v>
      </c>
      <c r="D1408" t="s">
        <v>35</v>
      </c>
      <c r="F1408">
        <v>509.264202887519</v>
      </c>
      <c r="G1408">
        <v>506.667243702526</v>
      </c>
      <c r="H1408">
        <v>556.353694689274</v>
      </c>
      <c r="I1408">
        <v>600.900957750271</v>
      </c>
      <c r="J1408">
        <v>681.676789337744</v>
      </c>
      <c r="K1408">
        <v>795.634755383553</v>
      </c>
      <c r="L1408">
        <v>939.067385249551</v>
      </c>
      <c r="M1408">
        <v>1105.54464250463</v>
      </c>
      <c r="N1408">
        <v>1294.95327747898</v>
      </c>
      <c r="O1408">
        <v>1505.61586295452</v>
      </c>
      <c r="P1408">
        <v>1735.34394645117</v>
      </c>
      <c r="Q1408">
        <v>1983.09022390198</v>
      </c>
      <c r="R1408">
        <v>2249.02516461597</v>
      </c>
      <c r="S1408">
        <v>2534.10482575354</v>
      </c>
      <c r="T1408">
        <v>2839.1599580075</v>
      </c>
      <c r="U1408">
        <v>3163.4821833613</v>
      </c>
      <c r="V1408">
        <v>3503.74191153778</v>
      </c>
      <c r="W1408">
        <v>3859.201353288</v>
      </c>
    </row>
    <row r="1409" spans="1:23">
      <c r="A1409" t="s">
        <v>70</v>
      </c>
      <c r="B1409" t="s">
        <v>74</v>
      </c>
      <c r="C1409" t="s">
        <v>45</v>
      </c>
      <c r="D1409" t="s">
        <v>25</v>
      </c>
      <c r="F1409">
        <v>56.8587682352246</v>
      </c>
      <c r="G1409">
        <v>56.7234962564059</v>
      </c>
      <c r="H1409">
        <v>67.61680067194</v>
      </c>
      <c r="I1409">
        <v>72.7620054187968</v>
      </c>
      <c r="J1409">
        <v>79.7619529534952</v>
      </c>
      <c r="K1409">
        <v>88.0740296109504</v>
      </c>
      <c r="L1409">
        <v>96.8146275397069</v>
      </c>
      <c r="M1409">
        <v>105.127832597453</v>
      </c>
      <c r="N1409">
        <v>112.918714161877</v>
      </c>
      <c r="O1409">
        <v>120.185694633716</v>
      </c>
      <c r="P1409">
        <v>126.498362826856</v>
      </c>
      <c r="Q1409">
        <v>131.314541079936</v>
      </c>
      <c r="R1409">
        <v>134.765450566831</v>
      </c>
      <c r="S1409">
        <v>137.128036330294</v>
      </c>
      <c r="T1409">
        <v>138.629685696255</v>
      </c>
      <c r="U1409">
        <v>139.287729039349</v>
      </c>
      <c r="V1409">
        <v>138.943528884942</v>
      </c>
      <c r="W1409">
        <v>137.376792648672</v>
      </c>
    </row>
    <row r="1410" spans="1:23">
      <c r="A1410" t="s">
        <v>70</v>
      </c>
      <c r="B1410" t="s">
        <v>74</v>
      </c>
      <c r="C1410" t="s">
        <v>45</v>
      </c>
      <c r="D1410" t="s">
        <v>27</v>
      </c>
      <c r="F1410">
        <v>431.664144747695</v>
      </c>
      <c r="G1410">
        <v>430.750072279108</v>
      </c>
      <c r="H1410">
        <v>524.036968406831</v>
      </c>
      <c r="I1410">
        <v>575.895514830552</v>
      </c>
      <c r="J1410">
        <v>643.84297329729</v>
      </c>
      <c r="K1410">
        <v>724.48421950193</v>
      </c>
      <c r="L1410">
        <v>810.978327967832</v>
      </c>
      <c r="M1410">
        <v>896.354527318513</v>
      </c>
      <c r="N1410">
        <v>979.624063832574</v>
      </c>
      <c r="O1410">
        <v>1060.58078921398</v>
      </c>
      <c r="P1410">
        <v>1135.25701209081</v>
      </c>
      <c r="Q1410">
        <v>1198.34090670261</v>
      </c>
      <c r="R1410">
        <v>1250.34499279718</v>
      </c>
      <c r="S1410">
        <v>1293.21100938094</v>
      </c>
      <c r="T1410">
        <v>1328.60203325215</v>
      </c>
      <c r="U1410">
        <v>1356.27197642941</v>
      </c>
      <c r="V1410">
        <v>1374.25915034392</v>
      </c>
      <c r="W1410">
        <v>1379.9157</v>
      </c>
    </row>
    <row r="1411" spans="1:23">
      <c r="A1411" t="s">
        <v>70</v>
      </c>
      <c r="B1411" t="s">
        <v>74</v>
      </c>
      <c r="C1411" t="s">
        <v>45</v>
      </c>
      <c r="D1411" t="s">
        <v>29</v>
      </c>
      <c r="F1411">
        <v>52.6010537776553</v>
      </c>
      <c r="G1411">
        <v>52.4937163101011</v>
      </c>
      <c r="H1411">
        <v>68.0585573687936</v>
      </c>
      <c r="I1411">
        <v>79.424591215695</v>
      </c>
      <c r="J1411">
        <v>93.9519064569328</v>
      </c>
      <c r="K1411">
        <v>111.512951584221</v>
      </c>
      <c r="L1411">
        <v>131.305599698286</v>
      </c>
      <c r="M1411">
        <v>152.291222688445</v>
      </c>
      <c r="N1411">
        <v>174.269162338442</v>
      </c>
      <c r="O1411">
        <v>197.152568166354</v>
      </c>
      <c r="P1411">
        <v>220.119565530059</v>
      </c>
      <c r="Q1411">
        <v>241.947670462954</v>
      </c>
      <c r="R1411">
        <v>262.464975598584</v>
      </c>
      <c r="S1411">
        <v>281.827281607225</v>
      </c>
      <c r="T1411">
        <v>300.190153092192</v>
      </c>
      <c r="U1411">
        <v>317.315869926794</v>
      </c>
      <c r="V1411">
        <v>332.543823713206</v>
      </c>
      <c r="W1411">
        <v>344.978925</v>
      </c>
    </row>
    <row r="1412" spans="1:23">
      <c r="A1412" t="s">
        <v>70</v>
      </c>
      <c r="B1412" t="s">
        <v>74</v>
      </c>
      <c r="C1412" t="s">
        <v>45</v>
      </c>
      <c r="D1412" t="s">
        <v>35</v>
      </c>
      <c r="F1412">
        <v>1424.31908701708</v>
      </c>
      <c r="G1412">
        <v>1421.31243146449</v>
      </c>
      <c r="H1412">
        <v>1683.67323092123</v>
      </c>
      <c r="I1412">
        <v>1802.36947975065</v>
      </c>
      <c r="J1412">
        <v>1963.47707374922</v>
      </c>
      <c r="K1412">
        <v>2153.57875088712</v>
      </c>
      <c r="L1412">
        <v>2350.50504449246</v>
      </c>
      <c r="M1412">
        <v>2533.86264008403</v>
      </c>
      <c r="N1412">
        <v>2701.71922200555</v>
      </c>
      <c r="O1412">
        <v>2854.45751615231</v>
      </c>
      <c r="P1412">
        <v>2982.57462508233</v>
      </c>
      <c r="Q1412">
        <v>3074.03555221745</v>
      </c>
      <c r="R1412">
        <v>3132.55455663599</v>
      </c>
      <c r="S1412">
        <v>3165.06195428876</v>
      </c>
      <c r="T1412">
        <v>3177.24728105159</v>
      </c>
      <c r="U1412">
        <v>3169.86729453124</v>
      </c>
      <c r="V1412">
        <v>3139.72832077114</v>
      </c>
      <c r="W1412">
        <v>3082.42650735133</v>
      </c>
    </row>
    <row r="1413" spans="1:23">
      <c r="A1413" t="s">
        <v>70</v>
      </c>
      <c r="B1413" t="s">
        <v>74</v>
      </c>
      <c r="C1413" t="s">
        <v>56</v>
      </c>
      <c r="D1413" t="s">
        <v>25</v>
      </c>
      <c r="F1413">
        <v>18.2874896924746</v>
      </c>
      <c r="G1413">
        <v>18.5117040083874</v>
      </c>
      <c r="H1413">
        <v>20.5268305847717</v>
      </c>
      <c r="I1413">
        <v>22.6103116537724</v>
      </c>
      <c r="J1413">
        <v>24.5353590017412</v>
      </c>
      <c r="K1413">
        <v>26.3987452680522</v>
      </c>
      <c r="L1413">
        <v>28.1250667832969</v>
      </c>
      <c r="M1413">
        <v>29.5988032313307</v>
      </c>
      <c r="N1413">
        <v>30.9043412753098</v>
      </c>
      <c r="O1413">
        <v>32.1667164623109</v>
      </c>
      <c r="P1413">
        <v>33.3909347958634</v>
      </c>
      <c r="Q1413">
        <v>34.4540561649007</v>
      </c>
      <c r="R1413">
        <v>35.2885897717964</v>
      </c>
      <c r="S1413">
        <v>35.8744802431158</v>
      </c>
      <c r="T1413">
        <v>36.1994861617609</v>
      </c>
      <c r="U1413">
        <v>36.2746596172281</v>
      </c>
      <c r="V1413">
        <v>36.1340263505798</v>
      </c>
      <c r="W1413">
        <v>35.794818289183</v>
      </c>
    </row>
    <row r="1414" spans="1:23">
      <c r="A1414" t="s">
        <v>70</v>
      </c>
      <c r="B1414" t="s">
        <v>74</v>
      </c>
      <c r="C1414" t="s">
        <v>56</v>
      </c>
      <c r="D1414" t="s">
        <v>27</v>
      </c>
      <c r="F1414">
        <v>272.514597727656</v>
      </c>
      <c r="G1414">
        <v>275.909222289271</v>
      </c>
      <c r="H1414">
        <v>310.875548303773</v>
      </c>
      <c r="I1414">
        <v>346.366074664651</v>
      </c>
      <c r="J1414">
        <v>380.130929377051</v>
      </c>
      <c r="K1414">
        <v>413.230675771746</v>
      </c>
      <c r="L1414">
        <v>444.679414664211</v>
      </c>
      <c r="M1414">
        <v>472.627740246956</v>
      </c>
      <c r="N1414">
        <v>498.16726455519</v>
      </c>
      <c r="O1414">
        <v>523.250292367545</v>
      </c>
      <c r="P1414">
        <v>548.002178175042</v>
      </c>
      <c r="Q1414">
        <v>570.40757048448</v>
      </c>
      <c r="R1414">
        <v>589.347326882593</v>
      </c>
      <c r="S1414">
        <v>604.437511836226</v>
      </c>
      <c r="T1414">
        <v>615.211171670371</v>
      </c>
      <c r="U1414">
        <v>621.651299891553</v>
      </c>
      <c r="V1414">
        <v>624.276127091854</v>
      </c>
      <c r="W1414">
        <v>623.3979</v>
      </c>
    </row>
    <row r="1415" spans="1:23">
      <c r="A1415" t="s">
        <v>70</v>
      </c>
      <c r="B1415" t="s">
        <v>74</v>
      </c>
      <c r="C1415" t="s">
        <v>56</v>
      </c>
      <c r="D1415" t="s">
        <v>29</v>
      </c>
      <c r="F1415">
        <v>39.1373568942535</v>
      </c>
      <c r="G1415">
        <v>39.6235586481953</v>
      </c>
      <c r="H1415">
        <v>46.6539052861816</v>
      </c>
      <c r="I1415">
        <v>54.2562282600355</v>
      </c>
      <c r="J1415">
        <v>62.0519897448918</v>
      </c>
      <c r="K1415">
        <v>70.194402973491</v>
      </c>
      <c r="L1415">
        <v>78.4906872421175</v>
      </c>
      <c r="M1415">
        <v>86.567778702436</v>
      </c>
      <c r="N1415">
        <v>94.5648639220602</v>
      </c>
      <c r="O1415">
        <v>102.816898123568</v>
      </c>
      <c r="P1415">
        <v>111.339274326652</v>
      </c>
      <c r="Q1415">
        <v>119.701956504101</v>
      </c>
      <c r="R1415">
        <v>127.615107471308</v>
      </c>
      <c r="S1415">
        <v>134.923625855704</v>
      </c>
      <c r="T1415">
        <v>141.444042018394</v>
      </c>
      <c r="U1415">
        <v>147.085761201742</v>
      </c>
      <c r="V1415">
        <v>151.887233582767</v>
      </c>
      <c r="W1415">
        <v>155.849475</v>
      </c>
    </row>
    <row r="1416" spans="1:23">
      <c r="A1416" t="s">
        <v>70</v>
      </c>
      <c r="B1416" t="s">
        <v>74</v>
      </c>
      <c r="C1416" t="s">
        <v>56</v>
      </c>
      <c r="D1416" t="s">
        <v>35</v>
      </c>
      <c r="F1416">
        <v>754.085712579869</v>
      </c>
      <c r="G1416">
        <v>763.520073702342</v>
      </c>
      <c r="H1416">
        <v>850.772621111455</v>
      </c>
      <c r="I1416">
        <v>936.187613681577</v>
      </c>
      <c r="J1416">
        <v>1014.81471162121</v>
      </c>
      <c r="K1416">
        <v>1089.4645789602</v>
      </c>
      <c r="L1416">
        <v>1157.83151855249</v>
      </c>
      <c r="M1416">
        <v>1215.39045652171</v>
      </c>
      <c r="N1416">
        <v>1265.2293941695</v>
      </c>
      <c r="O1416">
        <v>1312.52599117014</v>
      </c>
      <c r="P1416">
        <v>1357.70488702909</v>
      </c>
      <c r="Q1416">
        <v>1395.91437335062</v>
      </c>
      <c r="R1416">
        <v>1424.71108334561</v>
      </c>
      <c r="S1416">
        <v>1443.51500792066</v>
      </c>
      <c r="T1416">
        <v>1451.54634216787</v>
      </c>
      <c r="U1416">
        <v>1449.14104049122</v>
      </c>
      <c r="V1416">
        <v>1437.87884655757</v>
      </c>
      <c r="W1416">
        <v>1418.80028171082</v>
      </c>
    </row>
    <row r="1417" spans="1:23">
      <c r="A1417" t="s">
        <v>70</v>
      </c>
      <c r="B1417" t="s">
        <v>74</v>
      </c>
      <c r="C1417" t="s">
        <v>64</v>
      </c>
      <c r="D1417" t="s">
        <v>25</v>
      </c>
      <c r="F1417">
        <v>3.77389921610935</v>
      </c>
      <c r="G1417">
        <v>3.81218996273306</v>
      </c>
      <c r="H1417">
        <v>4.25464949658261</v>
      </c>
      <c r="I1417">
        <v>4.49520286420431</v>
      </c>
      <c r="J1417">
        <v>4.74821204794792</v>
      </c>
      <c r="K1417">
        <v>4.97402480477446</v>
      </c>
      <c r="L1417">
        <v>5.17830956956244</v>
      </c>
      <c r="M1417">
        <v>5.35489538661079</v>
      </c>
      <c r="N1417">
        <v>5.51161488047385</v>
      </c>
      <c r="O1417">
        <v>5.6671752263062</v>
      </c>
      <c r="P1417">
        <v>5.82402202544431</v>
      </c>
      <c r="Q1417">
        <v>5.9691567392779</v>
      </c>
      <c r="R1417">
        <v>6.09210683386479</v>
      </c>
      <c r="S1417">
        <v>6.18120042556624</v>
      </c>
      <c r="T1417">
        <v>6.23007895090746</v>
      </c>
      <c r="U1417">
        <v>6.23908412404777</v>
      </c>
      <c r="V1417">
        <v>6.21080895243161</v>
      </c>
      <c r="W1417">
        <v>6.14635228159097</v>
      </c>
    </row>
    <row r="1418" spans="1:23">
      <c r="A1418" t="s">
        <v>70</v>
      </c>
      <c r="B1418" t="s">
        <v>74</v>
      </c>
      <c r="C1418" t="s">
        <v>64</v>
      </c>
      <c r="D1418" t="s">
        <v>27</v>
      </c>
      <c r="F1418">
        <v>146.554099490224</v>
      </c>
      <c r="G1418">
        <v>148.041067098234</v>
      </c>
      <c r="H1418">
        <v>166.803079181165</v>
      </c>
      <c r="I1418">
        <v>177.902978386551</v>
      </c>
      <c r="J1418">
        <v>189.679086795422</v>
      </c>
      <c r="K1418">
        <v>200.54654905632</v>
      </c>
      <c r="L1418">
        <v>210.705720720214</v>
      </c>
      <c r="M1418">
        <v>219.879234540042</v>
      </c>
      <c r="N1418">
        <v>228.360763699013</v>
      </c>
      <c r="O1418">
        <v>236.910213108559</v>
      </c>
      <c r="P1418">
        <v>245.629435408613</v>
      </c>
      <c r="Q1418">
        <v>253.966821019014</v>
      </c>
      <c r="R1418">
        <v>261.459865958866</v>
      </c>
      <c r="S1418">
        <v>267.578594033441</v>
      </c>
      <c r="T1418">
        <v>272.007675998383</v>
      </c>
      <c r="U1418">
        <v>274.717363579102</v>
      </c>
      <c r="V1418">
        <v>275.778380117294</v>
      </c>
      <c r="W1418">
        <v>275.1984</v>
      </c>
    </row>
    <row r="1419" spans="1:23">
      <c r="A1419" t="s">
        <v>70</v>
      </c>
      <c r="B1419" t="s">
        <v>74</v>
      </c>
      <c r="C1419" t="s">
        <v>64</v>
      </c>
      <c r="D1419" t="s">
        <v>29</v>
      </c>
      <c r="F1419">
        <v>27.2554238649432</v>
      </c>
      <c r="G1419">
        <v>27.5319629216513</v>
      </c>
      <c r="H1419">
        <v>31.6887024995246</v>
      </c>
      <c r="I1419">
        <v>34.5093129589879</v>
      </c>
      <c r="J1419">
        <v>37.5526328418941</v>
      </c>
      <c r="K1419">
        <v>40.5066685371604</v>
      </c>
      <c r="L1419">
        <v>43.4017818846272</v>
      </c>
      <c r="M1419">
        <v>46.1712272820226</v>
      </c>
      <c r="N1419">
        <v>48.8660142065861</v>
      </c>
      <c r="O1419">
        <v>51.6434854582761</v>
      </c>
      <c r="P1419">
        <v>54.5270665760024</v>
      </c>
      <c r="Q1419">
        <v>57.3941369954227</v>
      </c>
      <c r="R1419">
        <v>60.1337405715604</v>
      </c>
      <c r="S1419">
        <v>62.6117301457486</v>
      </c>
      <c r="T1419">
        <v>64.736560625602</v>
      </c>
      <c r="U1419">
        <v>66.4807494019632</v>
      </c>
      <c r="V1419">
        <v>67.8410535703345</v>
      </c>
      <c r="W1419">
        <v>68.7996</v>
      </c>
    </row>
    <row r="1420" spans="1:23">
      <c r="A1420" t="s">
        <v>70</v>
      </c>
      <c r="B1420" t="s">
        <v>74</v>
      </c>
      <c r="C1420" t="s">
        <v>64</v>
      </c>
      <c r="D1420" t="s">
        <v>35</v>
      </c>
      <c r="F1420">
        <v>412.917201293667</v>
      </c>
      <c r="G1420">
        <v>417.106742939034</v>
      </c>
      <c r="H1420">
        <v>463.938271322253</v>
      </c>
      <c r="I1420">
        <v>488.499818749245</v>
      </c>
      <c r="J1420">
        <v>514.23170115663</v>
      </c>
      <c r="K1420">
        <v>536.840426138906</v>
      </c>
      <c r="L1420">
        <v>556.965969710224</v>
      </c>
      <c r="M1420">
        <v>573.970870073347</v>
      </c>
      <c r="N1420">
        <v>588.722621420514</v>
      </c>
      <c r="O1420">
        <v>603.234611665135</v>
      </c>
      <c r="P1420">
        <v>617.767542565942</v>
      </c>
      <c r="Q1420">
        <v>630.946022241708</v>
      </c>
      <c r="R1420">
        <v>641.680027207269</v>
      </c>
      <c r="S1420">
        <v>648.769205540993</v>
      </c>
      <c r="T1420">
        <v>651.586245050709</v>
      </c>
      <c r="U1420">
        <v>650.21155229685</v>
      </c>
      <c r="V1420">
        <v>644.958810930274</v>
      </c>
      <c r="W1420">
        <v>635.983247718409</v>
      </c>
    </row>
    <row r="1421" spans="1:23">
      <c r="A1421" t="s">
        <v>70</v>
      </c>
      <c r="B1421" t="s">
        <v>74</v>
      </c>
      <c r="C1421" t="s">
        <v>40</v>
      </c>
      <c r="D1421" t="s">
        <v>25</v>
      </c>
      <c r="F1421">
        <v>149.722168038515</v>
      </c>
      <c r="G1421">
        <v>154.319619282955</v>
      </c>
      <c r="H1421">
        <v>201.269230542941</v>
      </c>
      <c r="I1421">
        <v>243.740273358789</v>
      </c>
      <c r="J1421">
        <v>286.931758937118</v>
      </c>
      <c r="K1421">
        <v>326.557410139196</v>
      </c>
      <c r="L1421">
        <v>362.473008485968</v>
      </c>
      <c r="M1421">
        <v>392.921946917245</v>
      </c>
      <c r="N1421">
        <v>418.664945428397</v>
      </c>
      <c r="O1421">
        <v>439.944317049547</v>
      </c>
      <c r="P1421">
        <v>455.997392886958</v>
      </c>
      <c r="Q1421">
        <v>466.178437948829</v>
      </c>
      <c r="R1421">
        <v>471.344967516023</v>
      </c>
      <c r="S1421">
        <v>472.123227596684</v>
      </c>
      <c r="T1421">
        <v>469.566272941023</v>
      </c>
      <c r="U1421">
        <v>464.555655243076</v>
      </c>
      <c r="V1421">
        <v>457.58509542213</v>
      </c>
      <c r="W1421">
        <v>448.772826645695</v>
      </c>
    </row>
    <row r="1422" spans="1:23">
      <c r="A1422" t="s">
        <v>70</v>
      </c>
      <c r="B1422" t="s">
        <v>74</v>
      </c>
      <c r="C1422" t="s">
        <v>40</v>
      </c>
      <c r="D1422" t="s">
        <v>27</v>
      </c>
      <c r="F1422">
        <v>758.528101331561</v>
      </c>
      <c r="G1422">
        <v>781.819882429149</v>
      </c>
      <c r="H1422">
        <v>1019.67777584498</v>
      </c>
      <c r="I1422">
        <v>1234.84617669521</v>
      </c>
      <c r="J1422">
        <v>1453.66451187315</v>
      </c>
      <c r="K1422">
        <v>1654.4174822857</v>
      </c>
      <c r="L1422">
        <v>1836.37444282848</v>
      </c>
      <c r="M1422">
        <v>1990.63600448244</v>
      </c>
      <c r="N1422">
        <v>2121.05615561345</v>
      </c>
      <c r="O1422">
        <v>2228.86251164462</v>
      </c>
      <c r="P1422">
        <v>2310.1912106276</v>
      </c>
      <c r="Q1422">
        <v>2361.7708055635</v>
      </c>
      <c r="R1422">
        <v>2387.94567274863</v>
      </c>
      <c r="S1422">
        <v>2391.88852335692</v>
      </c>
      <c r="T1422">
        <v>2378.934383128</v>
      </c>
      <c r="U1422">
        <v>2353.5494025422</v>
      </c>
      <c r="V1422">
        <v>2318.23488916405</v>
      </c>
      <c r="W1422">
        <v>2273.58984033139</v>
      </c>
    </row>
    <row r="1423" spans="1:23">
      <c r="A1423" t="s">
        <v>70</v>
      </c>
      <c r="B1423" t="s">
        <v>74</v>
      </c>
      <c r="C1423" t="s">
        <v>40</v>
      </c>
      <c r="D1423" t="s">
        <v>29</v>
      </c>
      <c r="F1423">
        <v>147.131264290843</v>
      </c>
      <c r="G1423">
        <v>151.649157819715</v>
      </c>
      <c r="H1423">
        <v>201.357138455937</v>
      </c>
      <c r="I1423">
        <v>248.171052115736</v>
      </c>
      <c r="J1423">
        <v>297.238287679838</v>
      </c>
      <c r="K1423">
        <v>344.080906027087</v>
      </c>
      <c r="L1423">
        <v>388.35460119852</v>
      </c>
      <c r="M1423">
        <v>427.948708746729</v>
      </c>
      <c r="N1423">
        <v>463.414298431142</v>
      </c>
      <c r="O1423">
        <v>494.773410650718</v>
      </c>
      <c r="P1423">
        <v>520.917221747657</v>
      </c>
      <c r="Q1423">
        <v>540.818440700765</v>
      </c>
      <c r="R1423">
        <v>555.174557393569</v>
      </c>
      <c r="S1423">
        <v>564.467412163695</v>
      </c>
      <c r="T1423">
        <v>569.741149496585</v>
      </c>
      <c r="U1423">
        <v>571.903511641565</v>
      </c>
      <c r="V1423">
        <v>571.440471061203</v>
      </c>
      <c r="W1423">
        <v>568.397460082847</v>
      </c>
    </row>
    <row r="1424" spans="1:23">
      <c r="A1424" t="s">
        <v>70</v>
      </c>
      <c r="B1424" t="s">
        <v>74</v>
      </c>
      <c r="C1424" t="s">
        <v>40</v>
      </c>
      <c r="D1424" t="s">
        <v>35</v>
      </c>
      <c r="F1424">
        <v>1396.46973062992</v>
      </c>
      <c r="G1424">
        <v>1439.3504982879</v>
      </c>
      <c r="H1424">
        <v>1877.25299361208</v>
      </c>
      <c r="I1424">
        <v>2273.38354994601</v>
      </c>
      <c r="J1424">
        <v>2676.23372918974</v>
      </c>
      <c r="K1424">
        <v>3045.82510757511</v>
      </c>
      <c r="L1424">
        <v>3380.81254868555</v>
      </c>
      <c r="M1424">
        <v>3664.81204860031</v>
      </c>
      <c r="N1424">
        <v>3904.91889895815</v>
      </c>
      <c r="O1424">
        <v>4103.39317130583</v>
      </c>
      <c r="P1424">
        <v>4253.12139648545</v>
      </c>
      <c r="Q1424">
        <v>4348.08075648767</v>
      </c>
      <c r="R1424">
        <v>4396.26935973535</v>
      </c>
      <c r="S1424">
        <v>4403.52824904639</v>
      </c>
      <c r="T1424">
        <v>4379.67934393098</v>
      </c>
      <c r="U1424">
        <v>4332.94494221473</v>
      </c>
      <c r="V1424">
        <v>4267.93001541382</v>
      </c>
      <c r="W1424">
        <v>4185.73733302292</v>
      </c>
    </row>
    <row r="1425" spans="1:23">
      <c r="A1425" t="s">
        <v>70</v>
      </c>
      <c r="B1425" t="s">
        <v>74</v>
      </c>
      <c r="C1425" t="s">
        <v>54</v>
      </c>
      <c r="D1425" t="s">
        <v>25</v>
      </c>
      <c r="F1425">
        <v>19.0621809570116</v>
      </c>
      <c r="G1425">
        <v>18.9315744458789</v>
      </c>
      <c r="H1425">
        <v>21.9791776624639</v>
      </c>
      <c r="I1425">
        <v>23.9701236712829</v>
      </c>
      <c r="J1425">
        <v>26.4433243494735</v>
      </c>
      <c r="K1425">
        <v>29.5543411533431</v>
      </c>
      <c r="L1425">
        <v>33.1283620733016</v>
      </c>
      <c r="M1425">
        <v>36.6730117446851</v>
      </c>
      <c r="N1425">
        <v>40.0327994852793</v>
      </c>
      <c r="O1425">
        <v>43.2990238749916</v>
      </c>
      <c r="P1425">
        <v>46.4339623222788</v>
      </c>
      <c r="Q1425">
        <v>49.2663415221983</v>
      </c>
      <c r="R1425">
        <v>51.6929020731339</v>
      </c>
      <c r="S1425">
        <v>53.6525659328683</v>
      </c>
      <c r="T1425">
        <v>55.1227561657501</v>
      </c>
      <c r="U1425">
        <v>56.1169906235329</v>
      </c>
      <c r="V1425">
        <v>56.6550860522433</v>
      </c>
      <c r="W1425">
        <v>56.7282664643551</v>
      </c>
    </row>
    <row r="1426" spans="1:23">
      <c r="A1426" t="s">
        <v>70</v>
      </c>
      <c r="B1426" t="s">
        <v>74</v>
      </c>
      <c r="C1426" t="s">
        <v>54</v>
      </c>
      <c r="D1426" t="s">
        <v>27</v>
      </c>
      <c r="F1426">
        <v>545.256803615964</v>
      </c>
      <c r="G1426">
        <v>541.520920038305</v>
      </c>
      <c r="H1426">
        <v>647.630353969459</v>
      </c>
      <c r="I1426">
        <v>726.945513404657</v>
      </c>
      <c r="J1426">
        <v>824.732021938625</v>
      </c>
      <c r="K1426">
        <v>947.222065139188</v>
      </c>
      <c r="L1426">
        <v>1090.31075138358</v>
      </c>
      <c r="M1426">
        <v>1238.56563815279</v>
      </c>
      <c r="N1426">
        <v>1386.52543522091</v>
      </c>
      <c r="O1426">
        <v>1536.95311481062</v>
      </c>
      <c r="P1426">
        <v>1688.23534824117</v>
      </c>
      <c r="Q1426">
        <v>1833.65814970874</v>
      </c>
      <c r="R1426">
        <v>1968.50733791742</v>
      </c>
      <c r="S1426">
        <v>2089.35553261065</v>
      </c>
      <c r="T1426">
        <v>2194.09736624283</v>
      </c>
      <c r="U1426">
        <v>2282.01747700881</v>
      </c>
      <c r="V1426">
        <v>2352.70865995236</v>
      </c>
      <c r="W1426">
        <v>2404.62</v>
      </c>
    </row>
    <row r="1427" spans="1:23">
      <c r="A1427" t="s">
        <v>70</v>
      </c>
      <c r="B1427" t="s">
        <v>74</v>
      </c>
      <c r="C1427" t="s">
        <v>54</v>
      </c>
      <c r="D1427" t="s">
        <v>29</v>
      </c>
      <c r="F1427">
        <v>53.4055299769113</v>
      </c>
      <c r="G1427">
        <v>53.0396164457572</v>
      </c>
      <c r="H1427">
        <v>69.5872619561575</v>
      </c>
      <c r="I1427">
        <v>85.018051850778</v>
      </c>
      <c r="J1427">
        <v>104.292178580456</v>
      </c>
      <c r="K1427">
        <v>128.783587022261</v>
      </c>
      <c r="L1427">
        <v>158.599471337677</v>
      </c>
      <c r="M1427">
        <v>191.935598448123</v>
      </c>
      <c r="N1427">
        <v>228.041042450426</v>
      </c>
      <c r="O1427">
        <v>267.388072358478</v>
      </c>
      <c r="P1427">
        <v>309.751040526861</v>
      </c>
      <c r="Q1427">
        <v>353.858648037929</v>
      </c>
      <c r="R1427">
        <v>398.589299725886</v>
      </c>
      <c r="S1427">
        <v>442.914981811993</v>
      </c>
      <c r="T1427">
        <v>485.970205837378</v>
      </c>
      <c r="U1427">
        <v>527.130532649783</v>
      </c>
      <c r="V1427">
        <v>565.81844030303</v>
      </c>
      <c r="W1427">
        <v>601.155</v>
      </c>
    </row>
    <row r="1428" spans="1:23">
      <c r="A1428" t="s">
        <v>70</v>
      </c>
      <c r="B1428" t="s">
        <v>74</v>
      </c>
      <c r="C1428" t="s">
        <v>54</v>
      </c>
      <c r="D1428" t="s">
        <v>35</v>
      </c>
      <c r="F1428">
        <v>2129.06501542702</v>
      </c>
      <c r="G1428">
        <v>2114.47750551582</v>
      </c>
      <c r="H1428">
        <v>2435.93046836808</v>
      </c>
      <c r="I1428">
        <v>2635.93436292406</v>
      </c>
      <c r="J1428">
        <v>2885.1246537119</v>
      </c>
      <c r="K1428">
        <v>3199.09359370747</v>
      </c>
      <c r="L1428">
        <v>3557.42088654312</v>
      </c>
      <c r="M1428">
        <v>3906.46135010252</v>
      </c>
      <c r="N1428">
        <v>4229.86176529381</v>
      </c>
      <c r="O1428">
        <v>4537.66786131439</v>
      </c>
      <c r="P1428">
        <v>4826.20068943655</v>
      </c>
      <c r="Q1428">
        <v>5078.14550876906</v>
      </c>
      <c r="R1428">
        <v>5283.72976000945</v>
      </c>
      <c r="S1428">
        <v>5437.81190145649</v>
      </c>
      <c r="T1428">
        <v>5539.32987759142</v>
      </c>
      <c r="U1428">
        <v>5590.89553236766</v>
      </c>
      <c r="V1428">
        <v>5595.6962539954</v>
      </c>
      <c r="W1428">
        <v>5554.05173353565</v>
      </c>
    </row>
    <row r="1429" spans="1:23">
      <c r="A1429" t="s">
        <v>70</v>
      </c>
      <c r="B1429" t="s">
        <v>74</v>
      </c>
      <c r="C1429" t="s">
        <v>32</v>
      </c>
      <c r="D1429" t="s">
        <v>25</v>
      </c>
      <c r="F1429">
        <v>63.2528422868597</v>
      </c>
      <c r="G1429">
        <v>64.1761459363377</v>
      </c>
      <c r="H1429">
        <v>52.9503549219744</v>
      </c>
      <c r="I1429">
        <v>64.4883927483829</v>
      </c>
      <c r="J1429">
        <v>74.4801878416139</v>
      </c>
      <c r="K1429">
        <v>81.6505197690746</v>
      </c>
      <c r="L1429">
        <v>86.0502096608085</v>
      </c>
      <c r="M1429">
        <v>89.3274195288543</v>
      </c>
      <c r="N1429">
        <v>92.1309552944714</v>
      </c>
      <c r="O1429">
        <v>94.7756324747712</v>
      </c>
      <c r="P1429">
        <v>96.997655273664</v>
      </c>
      <c r="Q1429">
        <v>98.6037919953026</v>
      </c>
      <c r="R1429">
        <v>99.4811068771925</v>
      </c>
      <c r="S1429">
        <v>99.7477446861599</v>
      </c>
      <c r="T1429">
        <v>99.6368465071051</v>
      </c>
      <c r="U1429">
        <v>99.2771579451153</v>
      </c>
      <c r="V1429">
        <v>98.5977059341324</v>
      </c>
      <c r="W1429">
        <v>97.45452</v>
      </c>
    </row>
    <row r="1430" spans="1:23">
      <c r="A1430" t="s">
        <v>70</v>
      </c>
      <c r="B1430" t="s">
        <v>74</v>
      </c>
      <c r="C1430" t="s">
        <v>32</v>
      </c>
      <c r="D1430" t="s">
        <v>27</v>
      </c>
      <c r="F1430">
        <v>149.258634794517</v>
      </c>
      <c r="G1430">
        <v>151.437409502357</v>
      </c>
      <c r="H1430">
        <v>128.462632252689</v>
      </c>
      <c r="I1430">
        <v>161.001710097638</v>
      </c>
      <c r="J1430">
        <v>191.447392105446</v>
      </c>
      <c r="K1430">
        <v>216.20706699211</v>
      </c>
      <c r="L1430">
        <v>234.865714259818</v>
      </c>
      <c r="M1430">
        <v>251.466885868973</v>
      </c>
      <c r="N1430">
        <v>267.677070072347</v>
      </c>
      <c r="O1430">
        <v>284.383715252696</v>
      </c>
      <c r="P1430">
        <v>300.800627267594</v>
      </c>
      <c r="Q1430">
        <v>316.261307757646</v>
      </c>
      <c r="R1430">
        <v>330.273121758946</v>
      </c>
      <c r="S1430">
        <v>343.070191410412</v>
      </c>
      <c r="T1430">
        <v>355.335310731454</v>
      </c>
      <c r="U1430">
        <v>367.471770896039</v>
      </c>
      <c r="V1430">
        <v>379.179314690551</v>
      </c>
      <c r="W1430">
        <v>389.81808</v>
      </c>
    </row>
    <row r="1431" spans="1:23">
      <c r="A1431" t="s">
        <v>70</v>
      </c>
      <c r="B1431" t="s">
        <v>74</v>
      </c>
      <c r="C1431" t="s">
        <v>32</v>
      </c>
      <c r="D1431" t="s">
        <v>29</v>
      </c>
      <c r="F1431">
        <v>18.3554172570286</v>
      </c>
      <c r="G1431">
        <v>18.623362144325</v>
      </c>
      <c r="H1431">
        <v>16.8112395582787</v>
      </c>
      <c r="I1431">
        <v>22.3474923062234</v>
      </c>
      <c r="J1431">
        <v>28.0927309355507</v>
      </c>
      <c r="K1431">
        <v>33.4420619115755</v>
      </c>
      <c r="L1431">
        <v>38.1927439418686</v>
      </c>
      <c r="M1431">
        <v>42.8896668070224</v>
      </c>
      <c r="N1431">
        <v>47.7811185044798</v>
      </c>
      <c r="O1431">
        <v>53.0229798773798</v>
      </c>
      <c r="P1431">
        <v>58.4739506680964</v>
      </c>
      <c r="Q1431">
        <v>63.9922482650009</v>
      </c>
      <c r="R1431">
        <v>69.4513986137328</v>
      </c>
      <c r="S1431">
        <v>74.8678905147196</v>
      </c>
      <c r="T1431">
        <v>80.3671548685412</v>
      </c>
      <c r="U1431">
        <v>86.0309122091484</v>
      </c>
      <c r="V1431">
        <v>91.783422040957</v>
      </c>
      <c r="W1431">
        <v>97.45452</v>
      </c>
    </row>
    <row r="1432" spans="1:23">
      <c r="A1432" t="s">
        <v>70</v>
      </c>
      <c r="B1432" t="s">
        <v>74</v>
      </c>
      <c r="C1432" t="s">
        <v>32</v>
      </c>
      <c r="D1432" t="s">
        <v>35</v>
      </c>
      <c r="F1432">
        <v>329.082862918624</v>
      </c>
      <c r="G1432">
        <v>333.886244561305</v>
      </c>
      <c r="H1432">
        <v>282.608512825337</v>
      </c>
      <c r="I1432">
        <v>352.884597153979</v>
      </c>
      <c r="J1432">
        <v>418.10532005294</v>
      </c>
      <c r="K1432">
        <v>470.469213238815</v>
      </c>
      <c r="L1432">
        <v>509.208976079374</v>
      </c>
      <c r="M1432">
        <v>543.175294602172</v>
      </c>
      <c r="N1432">
        <v>576.019574633182</v>
      </c>
      <c r="O1432">
        <v>609.675152272533</v>
      </c>
      <c r="P1432">
        <v>642.473817458742</v>
      </c>
      <c r="Q1432">
        <v>673.009100247051</v>
      </c>
      <c r="R1432">
        <v>700.267771363861</v>
      </c>
      <c r="S1432">
        <v>724.785163903428</v>
      </c>
      <c r="T1432">
        <v>748.031642761441</v>
      </c>
      <c r="U1432">
        <v>770.868471158846</v>
      </c>
      <c r="V1432">
        <v>792.672579375316</v>
      </c>
      <c r="W1432">
        <v>812.121</v>
      </c>
    </row>
    <row r="1433" spans="1:23">
      <c r="A1433" t="s">
        <v>70</v>
      </c>
      <c r="B1433" t="s">
        <v>74</v>
      </c>
      <c r="C1433" t="s">
        <v>26</v>
      </c>
      <c r="D1433" t="s">
        <v>25</v>
      </c>
      <c r="F1433">
        <v>26.7780228504166</v>
      </c>
      <c r="G1433">
        <v>27.2835232634603</v>
      </c>
      <c r="H1433">
        <v>32.8115663262562</v>
      </c>
      <c r="I1433">
        <v>38.6026826352104</v>
      </c>
      <c r="J1433">
        <v>44.0500598691735</v>
      </c>
      <c r="K1433">
        <v>48.742878209074</v>
      </c>
      <c r="L1433">
        <v>52.659441281671</v>
      </c>
      <c r="M1433">
        <v>55.7085186790849</v>
      </c>
      <c r="N1433">
        <v>58.1155526656229</v>
      </c>
      <c r="O1433">
        <v>60.125438135918</v>
      </c>
      <c r="P1433">
        <v>62.0296679111358</v>
      </c>
      <c r="Q1433">
        <v>63.7917080809216</v>
      </c>
      <c r="R1433">
        <v>65.2276759396867</v>
      </c>
      <c r="S1433">
        <v>66.3046470883719</v>
      </c>
      <c r="T1433">
        <v>67.0346770083933</v>
      </c>
      <c r="U1433">
        <v>67.5041509066822</v>
      </c>
      <c r="V1433">
        <v>67.7602009531912</v>
      </c>
      <c r="W1433">
        <v>67.815975406266</v>
      </c>
    </row>
    <row r="1434" spans="1:23">
      <c r="A1434" t="s">
        <v>70</v>
      </c>
      <c r="B1434" t="s">
        <v>74</v>
      </c>
      <c r="C1434" t="s">
        <v>26</v>
      </c>
      <c r="D1434" t="s">
        <v>27</v>
      </c>
      <c r="F1434">
        <v>81.2054840727208</v>
      </c>
      <c r="G1434">
        <v>82.7999355048518</v>
      </c>
      <c r="H1434">
        <v>100.422703568147</v>
      </c>
      <c r="I1434">
        <v>120.507054331661</v>
      </c>
      <c r="J1434">
        <v>140.093138812063</v>
      </c>
      <c r="K1434">
        <v>157.71181631087</v>
      </c>
      <c r="L1434">
        <v>173.415860834408</v>
      </c>
      <c r="M1434">
        <v>186.948378742567</v>
      </c>
      <c r="N1434">
        <v>198.885074689836</v>
      </c>
      <c r="O1434">
        <v>209.888778262154</v>
      </c>
      <c r="P1434">
        <v>220.826801076964</v>
      </c>
      <c r="Q1434">
        <v>231.522933592321</v>
      </c>
      <c r="R1434">
        <v>241.394019244871</v>
      </c>
      <c r="S1434">
        <v>250.236479813048</v>
      </c>
      <c r="T1434">
        <v>257.987287473079</v>
      </c>
      <c r="U1434">
        <v>264.879319941203</v>
      </c>
      <c r="V1434">
        <v>271.014917785571</v>
      </c>
      <c r="W1434">
        <v>276.390793715572</v>
      </c>
    </row>
    <row r="1435" spans="1:23">
      <c r="A1435" t="s">
        <v>70</v>
      </c>
      <c r="B1435" t="s">
        <v>74</v>
      </c>
      <c r="C1435" t="s">
        <v>26</v>
      </c>
      <c r="D1435" t="s">
        <v>29</v>
      </c>
      <c r="F1435">
        <v>10.8778755919546</v>
      </c>
      <c r="G1435">
        <v>11.0990329019059</v>
      </c>
      <c r="H1435">
        <v>14.1167824345866</v>
      </c>
      <c r="I1435">
        <v>17.8276533762856</v>
      </c>
      <c r="J1435">
        <v>21.749505712083</v>
      </c>
      <c r="K1435">
        <v>25.6286412220872</v>
      </c>
      <c r="L1435">
        <v>29.4400984300285</v>
      </c>
      <c r="M1435">
        <v>33.1017557923756</v>
      </c>
      <c r="N1435">
        <v>36.6698332055166</v>
      </c>
      <c r="O1435">
        <v>40.2336404162594</v>
      </c>
      <c r="P1435">
        <v>43.9415890528139</v>
      </c>
      <c r="Q1435">
        <v>47.7558954841276</v>
      </c>
      <c r="R1435">
        <v>51.5516884902701</v>
      </c>
      <c r="S1435">
        <v>55.2657010918932</v>
      </c>
      <c r="T1435">
        <v>58.8596253197532</v>
      </c>
      <c r="U1435">
        <v>62.3632681815575</v>
      </c>
      <c r="V1435">
        <v>65.7817681045489</v>
      </c>
      <c r="W1435">
        <v>69.0976984288931</v>
      </c>
    </row>
    <row r="1436" spans="1:23">
      <c r="A1436" t="s">
        <v>70</v>
      </c>
      <c r="B1436" t="s">
        <v>74</v>
      </c>
      <c r="C1436" t="s">
        <v>26</v>
      </c>
      <c r="D1436" t="s">
        <v>35</v>
      </c>
      <c r="F1436">
        <v>177.471173076863</v>
      </c>
      <c r="G1436">
        <v>180.833041231688</v>
      </c>
      <c r="H1436">
        <v>218.774630105597</v>
      </c>
      <c r="I1436">
        <v>261.104363033129</v>
      </c>
      <c r="J1436">
        <v>301.948501318764</v>
      </c>
      <c r="K1436">
        <v>338.270905480056</v>
      </c>
      <c r="L1436">
        <v>370.251597883921</v>
      </c>
      <c r="M1436">
        <v>397.418502578348</v>
      </c>
      <c r="N1436">
        <v>421.056772644541</v>
      </c>
      <c r="O1436">
        <v>442.594083601928</v>
      </c>
      <c r="P1436">
        <v>463.9153310119</v>
      </c>
      <c r="Q1436">
        <v>484.642658326757</v>
      </c>
      <c r="R1436">
        <v>503.519904815443</v>
      </c>
      <c r="S1436">
        <v>520.11167309858</v>
      </c>
      <c r="T1436">
        <v>534.307135518528</v>
      </c>
      <c r="U1436">
        <v>546.612129152114</v>
      </c>
      <c r="V1436">
        <v>557.261781261238</v>
      </c>
      <c r="W1436">
        <v>566.274530878162</v>
      </c>
    </row>
    <row r="1437" spans="1:23">
      <c r="A1437" t="s">
        <v>70</v>
      </c>
      <c r="B1437" t="s">
        <v>75</v>
      </c>
      <c r="C1437" t="s">
        <v>30</v>
      </c>
      <c r="D1437" t="s">
        <v>25</v>
      </c>
      <c r="F1437">
        <v>249.869079693276</v>
      </c>
      <c r="G1437">
        <v>256.028720552439</v>
      </c>
      <c r="H1437">
        <v>304.887963351602</v>
      </c>
      <c r="I1437">
        <v>372.982711399256</v>
      </c>
      <c r="J1437">
        <v>480.063282413362</v>
      </c>
      <c r="K1437">
        <v>637.746614130297</v>
      </c>
      <c r="L1437">
        <v>841.895458376502</v>
      </c>
      <c r="M1437">
        <v>1071.01936904299</v>
      </c>
      <c r="N1437">
        <v>1322.09183244383</v>
      </c>
      <c r="O1437">
        <v>1597.43752340027</v>
      </c>
      <c r="P1437">
        <v>1893.86403047283</v>
      </c>
      <c r="Q1437">
        <v>2196.7394577911</v>
      </c>
      <c r="R1437">
        <v>2504.34199999557</v>
      </c>
      <c r="S1437">
        <v>2813.93585868911</v>
      </c>
      <c r="T1437">
        <v>3123.91284956427</v>
      </c>
      <c r="U1437">
        <v>3434.37589413965</v>
      </c>
      <c r="V1437">
        <v>3743.25545265127</v>
      </c>
      <c r="W1437">
        <v>4044.21191008503</v>
      </c>
    </row>
    <row r="1438" spans="1:23">
      <c r="A1438" t="s">
        <v>70</v>
      </c>
      <c r="B1438" t="s">
        <v>75</v>
      </c>
      <c r="C1438" t="s">
        <v>30</v>
      </c>
      <c r="D1438" t="s">
        <v>27</v>
      </c>
      <c r="F1438">
        <v>853.860007280468</v>
      </c>
      <c r="G1438">
        <v>870.809204526584</v>
      </c>
      <c r="H1438">
        <v>1089.48720615492</v>
      </c>
      <c r="I1438">
        <v>1351.83190563473</v>
      </c>
      <c r="J1438">
        <v>1752.08710367565</v>
      </c>
      <c r="K1438">
        <v>2364.5231127608</v>
      </c>
      <c r="L1438">
        <v>3189.9075970622</v>
      </c>
      <c r="M1438">
        <v>4161.96036658852</v>
      </c>
      <c r="N1438">
        <v>5278.35798515296</v>
      </c>
      <c r="O1438">
        <v>6556.84641210354</v>
      </c>
      <c r="P1438">
        <v>7995.19062045724</v>
      </c>
      <c r="Q1438">
        <v>9544.48922039134</v>
      </c>
      <c r="R1438">
        <v>11206.8578729837</v>
      </c>
      <c r="S1438">
        <v>12979.942610351</v>
      </c>
      <c r="T1438">
        <v>14866.6237597352</v>
      </c>
      <c r="U1438">
        <v>16877.6202048079</v>
      </c>
      <c r="V1438">
        <v>19012.8055349306</v>
      </c>
      <c r="W1438">
        <v>21245.6548550321</v>
      </c>
    </row>
    <row r="1439" spans="1:23">
      <c r="A1439" t="s">
        <v>70</v>
      </c>
      <c r="B1439" t="s">
        <v>75</v>
      </c>
      <c r="C1439" t="s">
        <v>30</v>
      </c>
      <c r="D1439" t="s">
        <v>29</v>
      </c>
      <c r="F1439">
        <v>150.587247228778</v>
      </c>
      <c r="G1439">
        <v>153.794309390747</v>
      </c>
      <c r="H1439">
        <v>193.692750780883</v>
      </c>
      <c r="I1439">
        <v>245.729352023766</v>
      </c>
      <c r="J1439">
        <v>327.341470974287</v>
      </c>
      <c r="K1439">
        <v>452.425309719892</v>
      </c>
      <c r="L1439">
        <v>624.934760308969</v>
      </c>
      <c r="M1439">
        <v>835.056129670125</v>
      </c>
      <c r="N1439">
        <v>1084.92008341243</v>
      </c>
      <c r="O1439">
        <v>1380.97268291359</v>
      </c>
      <c r="P1439">
        <v>1725.56231336585</v>
      </c>
      <c r="Q1439">
        <v>2110.29509408009</v>
      </c>
      <c r="R1439">
        <v>2537.26400492914</v>
      </c>
      <c r="S1439">
        <v>3007.62047968651</v>
      </c>
      <c r="T1439">
        <v>3523.76975343129</v>
      </c>
      <c r="U1439">
        <v>4090.03900349071</v>
      </c>
      <c r="V1439">
        <v>4708.19819839462</v>
      </c>
      <c r="W1439">
        <v>5373.17858153048</v>
      </c>
    </row>
    <row r="1440" spans="1:23">
      <c r="A1440" t="s">
        <v>70</v>
      </c>
      <c r="B1440" t="s">
        <v>75</v>
      </c>
      <c r="C1440" t="s">
        <v>30</v>
      </c>
      <c r="D1440" t="s">
        <v>35</v>
      </c>
      <c r="F1440">
        <v>1106.75031302626</v>
      </c>
      <c r="G1440">
        <v>1135.58707492098</v>
      </c>
      <c r="H1440">
        <v>1387.28383049347</v>
      </c>
      <c r="I1440">
        <v>1755.11738296601</v>
      </c>
      <c r="J1440">
        <v>2338.11061391099</v>
      </c>
      <c r="K1440">
        <v>3210.4462731089</v>
      </c>
      <c r="L1440">
        <v>4373.38894456129</v>
      </c>
      <c r="M1440">
        <v>5735.84826436849</v>
      </c>
      <c r="N1440">
        <v>7298.08018240321</v>
      </c>
      <c r="O1440">
        <v>9090.74406449619</v>
      </c>
      <c r="P1440">
        <v>11115.7223490699</v>
      </c>
      <c r="Q1440">
        <v>13305.9053218176</v>
      </c>
      <c r="R1440">
        <v>15665.6841270207</v>
      </c>
      <c r="S1440">
        <v>18193.0065309599</v>
      </c>
      <c r="T1440">
        <v>20892.6533907005</v>
      </c>
      <c r="U1440">
        <v>23781.8339010525</v>
      </c>
      <c r="V1440">
        <v>26864.9190124181</v>
      </c>
      <c r="W1440">
        <v>30116.1532348829</v>
      </c>
    </row>
    <row r="1441" spans="1:23">
      <c r="A1441" t="s">
        <v>70</v>
      </c>
      <c r="B1441" t="s">
        <v>75</v>
      </c>
      <c r="C1441" t="s">
        <v>8</v>
      </c>
      <c r="D1441" t="s">
        <v>25</v>
      </c>
      <c r="F1441">
        <v>791.763480599284</v>
      </c>
      <c r="G1441">
        <v>812.018509128912</v>
      </c>
      <c r="H1441">
        <v>951.880776248148</v>
      </c>
      <c r="I1441">
        <v>1177.6333130657</v>
      </c>
      <c r="J1441">
        <v>1528.41716618407</v>
      </c>
      <c r="K1441">
        <v>2018.84189459203</v>
      </c>
      <c r="L1441">
        <v>2669.05244228975</v>
      </c>
      <c r="M1441">
        <v>3436.71766540979</v>
      </c>
      <c r="N1441">
        <v>4311.43566984575</v>
      </c>
      <c r="O1441">
        <v>5299.02946154081</v>
      </c>
      <c r="P1441">
        <v>6391.88361455178</v>
      </c>
      <c r="Q1441">
        <v>7544.88749472884</v>
      </c>
      <c r="R1441">
        <v>8713.20201042039</v>
      </c>
      <c r="S1441">
        <v>9831.56519096655</v>
      </c>
      <c r="T1441">
        <v>10834.5329710978</v>
      </c>
      <c r="U1441">
        <v>11659.3503844772</v>
      </c>
      <c r="V1441">
        <v>12233.815394457</v>
      </c>
      <c r="W1441">
        <v>12476.292854355</v>
      </c>
    </row>
    <row r="1442" spans="1:23">
      <c r="A1442" t="s">
        <v>70</v>
      </c>
      <c r="B1442" t="s">
        <v>75</v>
      </c>
      <c r="C1442" t="s">
        <v>8</v>
      </c>
      <c r="D1442" t="s">
        <v>27</v>
      </c>
      <c r="F1442">
        <v>923.839237516704</v>
      </c>
      <c r="G1442">
        <v>941.625274614447</v>
      </c>
      <c r="H1442">
        <v>1171.09647422602</v>
      </c>
      <c r="I1442">
        <v>1509.50890316982</v>
      </c>
      <c r="J1442">
        <v>2050.62510512089</v>
      </c>
      <c r="K1442">
        <v>2847.66809410259</v>
      </c>
      <c r="L1442">
        <v>3982.59324597756</v>
      </c>
      <c r="M1442">
        <v>5460.36150473608</v>
      </c>
      <c r="N1442">
        <v>7334.50966108148</v>
      </c>
      <c r="O1442">
        <v>9702.22191913891</v>
      </c>
      <c r="P1442">
        <v>12662.1785274831</v>
      </c>
      <c r="Q1442">
        <v>16266.7765947967</v>
      </c>
      <c r="R1442">
        <v>20582.5507542789</v>
      </c>
      <c r="S1442">
        <v>25647.157089951</v>
      </c>
      <c r="T1442">
        <v>31506.4623670336</v>
      </c>
      <c r="U1442">
        <v>38224.3832816874</v>
      </c>
      <c r="V1442">
        <v>45854.0469915114</v>
      </c>
      <c r="W1442">
        <v>54432.8485719005</v>
      </c>
    </row>
    <row r="1443" spans="1:23">
      <c r="A1443" t="s">
        <v>70</v>
      </c>
      <c r="B1443" t="s">
        <v>75</v>
      </c>
      <c r="C1443" t="s">
        <v>8</v>
      </c>
      <c r="D1443" t="s">
        <v>29</v>
      </c>
      <c r="F1443">
        <v>99.687461237954</v>
      </c>
      <c r="G1443">
        <v>101.479590381789</v>
      </c>
      <c r="H1443">
        <v>136.06685052822</v>
      </c>
      <c r="I1443">
        <v>187.650689629398</v>
      </c>
      <c r="J1443">
        <v>272.353881655366</v>
      </c>
      <c r="K1443">
        <v>402.900136502593</v>
      </c>
      <c r="L1443">
        <v>598.497631428509</v>
      </c>
      <c r="M1443">
        <v>869.249325736827</v>
      </c>
      <c r="N1443">
        <v>1233.47031865162</v>
      </c>
      <c r="O1443">
        <v>1719.15914996383</v>
      </c>
      <c r="P1443">
        <v>2358.08060184773</v>
      </c>
      <c r="Q1443">
        <v>3176.65545050999</v>
      </c>
      <c r="R1443">
        <v>4206.09124260552</v>
      </c>
      <c r="S1443">
        <v>5474.0232506055</v>
      </c>
      <c r="T1443">
        <v>7011.27593782031</v>
      </c>
      <c r="U1443">
        <v>8854.39862612788</v>
      </c>
      <c r="V1443">
        <v>11039.6850647576</v>
      </c>
      <c r="W1443">
        <v>13601.5011736366</v>
      </c>
    </row>
    <row r="1444" spans="1:23">
      <c r="A1444" t="s">
        <v>70</v>
      </c>
      <c r="B1444" t="s">
        <v>75</v>
      </c>
      <c r="C1444" t="s">
        <v>8</v>
      </c>
      <c r="D1444" t="s">
        <v>35</v>
      </c>
      <c r="F1444">
        <v>1681.27633055123</v>
      </c>
      <c r="G1444">
        <v>1713.18441191479</v>
      </c>
      <c r="H1444">
        <v>2110.32496587797</v>
      </c>
      <c r="I1444">
        <v>2729.36060060565</v>
      </c>
      <c r="J1444">
        <v>3720.03395058695</v>
      </c>
      <c r="K1444">
        <v>5173.26529979757</v>
      </c>
      <c r="L1444">
        <v>7235.27890583967</v>
      </c>
      <c r="M1444">
        <v>9916.21833954869</v>
      </c>
      <c r="N1444">
        <v>13319.5827905825</v>
      </c>
      <c r="O1444">
        <v>17629.1965534537</v>
      </c>
      <c r="P1444">
        <v>23033.3965891089</v>
      </c>
      <c r="Q1444">
        <v>29637.694577503</v>
      </c>
      <c r="R1444">
        <v>37573.3193384655</v>
      </c>
      <c r="S1444">
        <v>46919.632102591</v>
      </c>
      <c r="T1444">
        <v>57769.7174859987</v>
      </c>
      <c r="U1444">
        <v>70251.8528813777</v>
      </c>
      <c r="V1444">
        <v>84477.9609488666</v>
      </c>
      <c r="W1444">
        <v>101915.126973745</v>
      </c>
    </row>
    <row r="1445" spans="1:23">
      <c r="A1445" t="s">
        <v>70</v>
      </c>
      <c r="B1445" t="s">
        <v>75</v>
      </c>
      <c r="C1445" t="s">
        <v>58</v>
      </c>
      <c r="D1445" t="s">
        <v>25</v>
      </c>
      <c r="F1445">
        <v>31.2271585773141</v>
      </c>
      <c r="G1445">
        <v>31.7075204337848</v>
      </c>
      <c r="H1445">
        <v>36.4681695206056</v>
      </c>
      <c r="I1445">
        <v>41.7905852170956</v>
      </c>
      <c r="J1445">
        <v>49.384583680136</v>
      </c>
      <c r="K1445">
        <v>59.7051668657517</v>
      </c>
      <c r="L1445">
        <v>72.3621824593907</v>
      </c>
      <c r="M1445">
        <v>85.9658446486759</v>
      </c>
      <c r="N1445">
        <v>100.407016232104</v>
      </c>
      <c r="O1445">
        <v>116.188150122876</v>
      </c>
      <c r="P1445">
        <v>133.348525168874</v>
      </c>
      <c r="Q1445">
        <v>151.602381161333</v>
      </c>
      <c r="R1445">
        <v>170.608598441449</v>
      </c>
      <c r="S1445">
        <v>190.041083486855</v>
      </c>
      <c r="T1445">
        <v>209.265047937119</v>
      </c>
      <c r="U1445">
        <v>227.537884312449</v>
      </c>
      <c r="V1445">
        <v>244.393518766811</v>
      </c>
      <c r="W1445">
        <v>259.754448070152</v>
      </c>
    </row>
    <row r="1446" spans="1:23">
      <c r="A1446" t="s">
        <v>70</v>
      </c>
      <c r="B1446" t="s">
        <v>75</v>
      </c>
      <c r="C1446" t="s">
        <v>58</v>
      </c>
      <c r="D1446" t="s">
        <v>27</v>
      </c>
      <c r="F1446">
        <v>309.642255995709</v>
      </c>
      <c r="G1446">
        <v>314.405428045565</v>
      </c>
      <c r="H1446">
        <v>364.948754811995</v>
      </c>
      <c r="I1446">
        <v>422.036695741205</v>
      </c>
      <c r="J1446">
        <v>503.247153182864</v>
      </c>
      <c r="K1446">
        <v>613.882115867482</v>
      </c>
      <c r="L1446">
        <v>750.643008751615</v>
      </c>
      <c r="M1446">
        <v>899.627321274469</v>
      </c>
      <c r="N1446">
        <v>1059.94287102773</v>
      </c>
      <c r="O1446">
        <v>1237.16972386617</v>
      </c>
      <c r="P1446">
        <v>1432.09762816606</v>
      </c>
      <c r="Q1446">
        <v>1642.01020366224</v>
      </c>
      <c r="R1446">
        <v>1863.48178871797</v>
      </c>
      <c r="S1446">
        <v>2093.12733930704</v>
      </c>
      <c r="T1446">
        <v>2324.01418913657</v>
      </c>
      <c r="U1446">
        <v>2547.77001640275</v>
      </c>
      <c r="V1446">
        <v>2758.87232685698</v>
      </c>
      <c r="W1446">
        <v>2956.05</v>
      </c>
    </row>
    <row r="1447" spans="1:23">
      <c r="A1447" t="s">
        <v>70</v>
      </c>
      <c r="B1447" t="s">
        <v>75</v>
      </c>
      <c r="C1447" t="s">
        <v>58</v>
      </c>
      <c r="D1447" t="s">
        <v>29</v>
      </c>
      <c r="F1447">
        <v>21.3862758165683</v>
      </c>
      <c r="G1447">
        <v>21.7152571143322</v>
      </c>
      <c r="H1447">
        <v>29.3331068084571</v>
      </c>
      <c r="I1447">
        <v>38.6941095120349</v>
      </c>
      <c r="J1447">
        <v>51.8306820993346</v>
      </c>
      <c r="K1447">
        <v>70.16719769488</v>
      </c>
      <c r="L1447">
        <v>94.2875461471642</v>
      </c>
      <c r="M1447">
        <v>123.174550308636</v>
      </c>
      <c r="N1447">
        <v>157.110643089908</v>
      </c>
      <c r="O1447">
        <v>197.370443902012</v>
      </c>
      <c r="P1447">
        <v>244.662587735408</v>
      </c>
      <c r="Q1447">
        <v>299.092789650261</v>
      </c>
      <c r="R1447">
        <v>360.506677849549</v>
      </c>
      <c r="S1447">
        <v>428.603244462356</v>
      </c>
      <c r="T1447">
        <v>502.161812497296</v>
      </c>
      <c r="U1447">
        <v>579.320765280542</v>
      </c>
      <c r="V1447">
        <v>658.520010531835</v>
      </c>
      <c r="W1447">
        <v>739.0125</v>
      </c>
    </row>
    <row r="1448" spans="1:23">
      <c r="A1448" t="s">
        <v>70</v>
      </c>
      <c r="B1448" t="s">
        <v>75</v>
      </c>
      <c r="C1448" t="s">
        <v>58</v>
      </c>
      <c r="D1448" t="s">
        <v>35</v>
      </c>
      <c r="F1448">
        <v>843.698585426977</v>
      </c>
      <c r="G1448">
        <v>856.67705152065</v>
      </c>
      <c r="H1448">
        <v>981.9630756674</v>
      </c>
      <c r="I1448">
        <v>1121.4527190417</v>
      </c>
      <c r="J1448">
        <v>1320.718263137</v>
      </c>
      <c r="K1448">
        <v>1591.26271726677</v>
      </c>
      <c r="L1448">
        <v>1921.974808789</v>
      </c>
      <c r="M1448">
        <v>2275.42683407686</v>
      </c>
      <c r="N1448">
        <v>2648.48011274017</v>
      </c>
      <c r="O1448">
        <v>3054.11212601095</v>
      </c>
      <c r="P1448">
        <v>3492.98384666507</v>
      </c>
      <c r="Q1448">
        <v>3957.25741517643</v>
      </c>
      <c r="R1448">
        <v>4437.75961284058</v>
      </c>
      <c r="S1448">
        <v>4925.8315772061</v>
      </c>
      <c r="T1448">
        <v>5404.96076292631</v>
      </c>
      <c r="U1448">
        <v>5856.0920992848</v>
      </c>
      <c r="V1448">
        <v>6267.53415437621</v>
      </c>
      <c r="W1448">
        <v>6637.69555192985</v>
      </c>
    </row>
    <row r="1449" spans="1:23">
      <c r="A1449" t="s">
        <v>70</v>
      </c>
      <c r="B1449" t="s">
        <v>75</v>
      </c>
      <c r="C1449" t="s">
        <v>61</v>
      </c>
      <c r="D1449" t="s">
        <v>25</v>
      </c>
      <c r="F1449">
        <v>5.5784657086679</v>
      </c>
      <c r="G1449">
        <v>5.59086265261327</v>
      </c>
      <c r="H1449">
        <v>6.22204976963301</v>
      </c>
      <c r="I1449">
        <v>6.87873887812978</v>
      </c>
      <c r="J1449">
        <v>7.60550715133426</v>
      </c>
      <c r="K1449">
        <v>8.53776657215966</v>
      </c>
      <c r="L1449">
        <v>9.59781816556759</v>
      </c>
      <c r="M1449">
        <v>10.6736353261411</v>
      </c>
      <c r="N1449">
        <v>11.8001357705807</v>
      </c>
      <c r="O1449">
        <v>13.0235899633017</v>
      </c>
      <c r="P1449">
        <v>14.3425611723898</v>
      </c>
      <c r="Q1449">
        <v>15.7268267157927</v>
      </c>
      <c r="R1449">
        <v>17.1538093777161</v>
      </c>
      <c r="S1449">
        <v>18.580535480369</v>
      </c>
      <c r="T1449">
        <v>19.8916816317102</v>
      </c>
      <c r="U1449">
        <v>21.0446589928543</v>
      </c>
      <c r="V1449">
        <v>22.0064996975559</v>
      </c>
      <c r="W1449">
        <v>22.7945214965666</v>
      </c>
    </row>
    <row r="1450" spans="1:23">
      <c r="A1450" t="s">
        <v>70</v>
      </c>
      <c r="B1450" t="s">
        <v>75</v>
      </c>
      <c r="C1450" t="s">
        <v>61</v>
      </c>
      <c r="D1450" t="s">
        <v>27</v>
      </c>
      <c r="F1450">
        <v>125.616542801253</v>
      </c>
      <c r="G1450">
        <v>125.895698633886</v>
      </c>
      <c r="H1450">
        <v>140.446503659843</v>
      </c>
      <c r="I1450">
        <v>155.642840248564</v>
      </c>
      <c r="J1450">
        <v>172.499911617751</v>
      </c>
      <c r="K1450">
        <v>194.107744131373</v>
      </c>
      <c r="L1450">
        <v>218.729075186623</v>
      </c>
      <c r="M1450">
        <v>243.825604835372</v>
      </c>
      <c r="N1450">
        <v>270.199445476274</v>
      </c>
      <c r="O1450">
        <v>298.920860451517</v>
      </c>
      <c r="P1450">
        <v>329.972580074513</v>
      </c>
      <c r="Q1450">
        <v>362.673195761894</v>
      </c>
      <c r="R1450">
        <v>396.51146387157</v>
      </c>
      <c r="S1450">
        <v>430.498667378673</v>
      </c>
      <c r="T1450">
        <v>461.956539710347</v>
      </c>
      <c r="U1450">
        <v>489.874886344872</v>
      </c>
      <c r="V1450">
        <v>513.458745760057</v>
      </c>
      <c r="W1450">
        <v>533.082</v>
      </c>
    </row>
    <row r="1451" spans="1:23">
      <c r="A1451" t="s">
        <v>70</v>
      </c>
      <c r="B1451" t="s">
        <v>75</v>
      </c>
      <c r="C1451" t="s">
        <v>61</v>
      </c>
      <c r="D1451" t="s">
        <v>29</v>
      </c>
      <c r="F1451">
        <v>21.8617088941827</v>
      </c>
      <c r="G1451">
        <v>21.9102918547788</v>
      </c>
      <c r="H1451">
        <v>25.1094564295732</v>
      </c>
      <c r="I1451">
        <v>28.565264465417</v>
      </c>
      <c r="J1451">
        <v>32.4780516161095</v>
      </c>
      <c r="K1451">
        <v>37.4679291960168</v>
      </c>
      <c r="L1451">
        <v>43.2589783298119</v>
      </c>
      <c r="M1451">
        <v>49.3800597507594</v>
      </c>
      <c r="N1451">
        <v>56.0041956041578</v>
      </c>
      <c r="O1451">
        <v>63.3764938271517</v>
      </c>
      <c r="P1451">
        <v>71.5266483583264</v>
      </c>
      <c r="Q1451">
        <v>80.3369096148886</v>
      </c>
      <c r="R1451">
        <v>89.7150889526952</v>
      </c>
      <c r="S1451">
        <v>99.4489880447483</v>
      </c>
      <c r="T1451">
        <v>108.909309179476</v>
      </c>
      <c r="U1451">
        <v>117.817069878107</v>
      </c>
      <c r="V1451">
        <v>125.926889240835</v>
      </c>
      <c r="W1451">
        <v>133.2705</v>
      </c>
    </row>
    <row r="1452" spans="1:23">
      <c r="A1452" t="s">
        <v>70</v>
      </c>
      <c r="B1452" t="s">
        <v>75</v>
      </c>
      <c r="C1452" t="s">
        <v>61</v>
      </c>
      <c r="D1452" t="s">
        <v>35</v>
      </c>
      <c r="F1452">
        <v>303.672591490079</v>
      </c>
      <c r="G1452">
        <v>304.3474387135</v>
      </c>
      <c r="H1452">
        <v>338.369446570524</v>
      </c>
      <c r="I1452">
        <v>373.708420873306</v>
      </c>
      <c r="J1452">
        <v>412.779581230915</v>
      </c>
      <c r="K1452">
        <v>462.913489296467</v>
      </c>
      <c r="L1452">
        <v>519.868106647809</v>
      </c>
      <c r="M1452">
        <v>577.560759838486</v>
      </c>
      <c r="N1452">
        <v>637.876418753145</v>
      </c>
      <c r="O1452">
        <v>703.305549585181</v>
      </c>
      <c r="P1452">
        <v>773.754858753097</v>
      </c>
      <c r="Q1452">
        <v>847.579977522313</v>
      </c>
      <c r="R1452">
        <v>923.554726750714</v>
      </c>
      <c r="S1452">
        <v>999.360797140958</v>
      </c>
      <c r="T1452">
        <v>1068.80177865794</v>
      </c>
      <c r="U1452">
        <v>1129.61045466227</v>
      </c>
      <c r="V1452">
        <v>1180.04475454239</v>
      </c>
      <c r="W1452">
        <v>1221.06347850343</v>
      </c>
    </row>
    <row r="1453" spans="1:23">
      <c r="A1453" t="s">
        <v>70</v>
      </c>
      <c r="B1453" t="s">
        <v>75</v>
      </c>
      <c r="C1453" t="s">
        <v>51</v>
      </c>
      <c r="D1453" t="s">
        <v>25</v>
      </c>
      <c r="F1453">
        <v>6.52578403760217</v>
      </c>
      <c r="G1453">
        <v>6.68039826420536</v>
      </c>
      <c r="H1453">
        <v>7.54250313191481</v>
      </c>
      <c r="I1453">
        <v>8.59303058461291</v>
      </c>
      <c r="J1453">
        <v>9.529896302355</v>
      </c>
      <c r="K1453">
        <v>10.5013239969239</v>
      </c>
      <c r="L1453">
        <v>11.3953957740828</v>
      </c>
      <c r="M1453">
        <v>12.0900134444192</v>
      </c>
      <c r="N1453">
        <v>12.6687784755865</v>
      </c>
      <c r="O1453">
        <v>13.2469670623677</v>
      </c>
      <c r="P1453">
        <v>13.8626324349709</v>
      </c>
      <c r="Q1453">
        <v>14.4916257366457</v>
      </c>
      <c r="R1453">
        <v>15.1000092803315</v>
      </c>
      <c r="S1453">
        <v>15.677447333544</v>
      </c>
      <c r="T1453">
        <v>16.2200657958333</v>
      </c>
      <c r="U1453">
        <v>16.7297612552189</v>
      </c>
      <c r="V1453">
        <v>17.2066838473828</v>
      </c>
      <c r="W1453">
        <v>17.6372622459857</v>
      </c>
    </row>
    <row r="1454" spans="1:23">
      <c r="A1454" t="s">
        <v>70</v>
      </c>
      <c r="B1454" t="s">
        <v>75</v>
      </c>
      <c r="C1454" t="s">
        <v>51</v>
      </c>
      <c r="D1454" t="s">
        <v>27</v>
      </c>
      <c r="F1454">
        <v>51.0045177097825</v>
      </c>
      <c r="G1454">
        <v>52.2903151509787</v>
      </c>
      <c r="H1454">
        <v>59.2832935410762</v>
      </c>
      <c r="I1454">
        <v>68.3624327855681</v>
      </c>
      <c r="J1454">
        <v>76.4457546635844</v>
      </c>
      <c r="K1454">
        <v>84.7601530843456</v>
      </c>
      <c r="L1454">
        <v>92.406964654409</v>
      </c>
      <c r="M1454">
        <v>98.3940806447354</v>
      </c>
      <c r="N1454">
        <v>103.508080010904</v>
      </c>
      <c r="O1454">
        <v>108.682031228919</v>
      </c>
      <c r="P1454">
        <v>114.233379367248</v>
      </c>
      <c r="Q1454">
        <v>119.97151131354</v>
      </c>
      <c r="R1454">
        <v>125.616505432047</v>
      </c>
      <c r="S1454">
        <v>131.08214642627</v>
      </c>
      <c r="T1454">
        <v>136.335773842356</v>
      </c>
      <c r="U1454">
        <v>141.392155566508</v>
      </c>
      <c r="V1454">
        <v>146.253616951164</v>
      </c>
      <c r="W1454">
        <v>150.8067</v>
      </c>
    </row>
    <row r="1455" spans="1:23">
      <c r="A1455" t="s">
        <v>70</v>
      </c>
      <c r="B1455" t="s">
        <v>75</v>
      </c>
      <c r="C1455" t="s">
        <v>51</v>
      </c>
      <c r="D1455" t="s">
        <v>29</v>
      </c>
      <c r="F1455">
        <v>7.61191744519526</v>
      </c>
      <c r="G1455">
        <v>7.81090405736915</v>
      </c>
      <c r="H1455">
        <v>9.22086600074454</v>
      </c>
      <c r="I1455">
        <v>11.0691152592852</v>
      </c>
      <c r="J1455">
        <v>12.8393922142821</v>
      </c>
      <c r="K1455">
        <v>14.7432960507992</v>
      </c>
      <c r="L1455">
        <v>16.6285626805304</v>
      </c>
      <c r="M1455">
        <v>18.2923619304466</v>
      </c>
      <c r="N1455">
        <v>19.8655687644607</v>
      </c>
      <c r="O1455">
        <v>21.5188616440796</v>
      </c>
      <c r="P1455">
        <v>23.3230604705455</v>
      </c>
      <c r="Q1455">
        <v>25.2482798591384</v>
      </c>
      <c r="R1455">
        <v>27.2378977028834</v>
      </c>
      <c r="S1455">
        <v>29.2717140926014</v>
      </c>
      <c r="T1455">
        <v>31.3393155585957</v>
      </c>
      <c r="U1455">
        <v>33.4404075127372</v>
      </c>
      <c r="V1455">
        <v>35.5719406439105</v>
      </c>
      <c r="W1455">
        <v>37.701675</v>
      </c>
    </row>
    <row r="1456" spans="1:23">
      <c r="A1456" t="s">
        <v>70</v>
      </c>
      <c r="B1456" t="s">
        <v>75</v>
      </c>
      <c r="C1456" t="s">
        <v>51</v>
      </c>
      <c r="D1456" t="s">
        <v>35</v>
      </c>
      <c r="F1456">
        <v>132.654758252615</v>
      </c>
      <c r="G1456">
        <v>135.885686584816</v>
      </c>
      <c r="H1456">
        <v>152.695503327009</v>
      </c>
      <c r="I1456">
        <v>173.916236629819</v>
      </c>
      <c r="J1456">
        <v>192.508649034061</v>
      </c>
      <c r="K1456">
        <v>211.47202291873</v>
      </c>
      <c r="L1456">
        <v>228.521339571508</v>
      </c>
      <c r="M1456">
        <v>241.262705910845</v>
      </c>
      <c r="N1456">
        <v>251.57784151351</v>
      </c>
      <c r="O1456">
        <v>261.768301708713</v>
      </c>
      <c r="P1456">
        <v>272.568688197781</v>
      </c>
      <c r="Q1456">
        <v>283.490862949815</v>
      </c>
      <c r="R1456">
        <v>293.868485287621</v>
      </c>
      <c r="S1456">
        <v>303.508406240186</v>
      </c>
      <c r="T1456">
        <v>312.350160361811</v>
      </c>
      <c r="U1456">
        <v>320.446083178273</v>
      </c>
      <c r="V1456">
        <v>327.820699201453</v>
      </c>
      <c r="W1456">
        <v>334.245037754014</v>
      </c>
    </row>
    <row r="1457" spans="1:23">
      <c r="A1457" t="s">
        <v>70</v>
      </c>
      <c r="B1457" t="s">
        <v>75</v>
      </c>
      <c r="C1457" t="s">
        <v>62</v>
      </c>
      <c r="D1457" t="s">
        <v>25</v>
      </c>
      <c r="F1457">
        <v>19.3225098380187</v>
      </c>
      <c r="G1457">
        <v>19.5027366390431</v>
      </c>
      <c r="H1457">
        <v>22.0658889982672</v>
      </c>
      <c r="I1457">
        <v>24.2286872642459</v>
      </c>
      <c r="J1457">
        <v>26.7481261433011</v>
      </c>
      <c r="K1457">
        <v>29.8320943638521</v>
      </c>
      <c r="L1457">
        <v>33.2405300379122</v>
      </c>
      <c r="M1457">
        <v>36.6682412317137</v>
      </c>
      <c r="N1457">
        <v>40.1559326490963</v>
      </c>
      <c r="O1457">
        <v>43.8271768038886</v>
      </c>
      <c r="P1457">
        <v>47.6919059944324</v>
      </c>
      <c r="Q1457">
        <v>51.650641982039</v>
      </c>
      <c r="R1457">
        <v>55.6585852054595</v>
      </c>
      <c r="S1457">
        <v>59.4220608083966</v>
      </c>
      <c r="T1457">
        <v>62.8336996316821</v>
      </c>
      <c r="U1457">
        <v>65.6838794111274</v>
      </c>
      <c r="V1457">
        <v>67.9600668199478</v>
      </c>
      <c r="W1457">
        <v>69.7023045611641</v>
      </c>
    </row>
    <row r="1458" spans="1:23">
      <c r="A1458" t="s">
        <v>70</v>
      </c>
      <c r="B1458" t="s">
        <v>75</v>
      </c>
      <c r="C1458" t="s">
        <v>62</v>
      </c>
      <c r="D1458" t="s">
        <v>27</v>
      </c>
      <c r="F1458">
        <v>308.182325992693</v>
      </c>
      <c r="G1458">
        <v>310.595335621327</v>
      </c>
      <c r="H1458">
        <v>362.360082465686</v>
      </c>
      <c r="I1458">
        <v>408.037090354842</v>
      </c>
      <c r="J1458">
        <v>461.309272479255</v>
      </c>
      <c r="K1458">
        <v>526.31698719705</v>
      </c>
      <c r="L1458">
        <v>599.953198621868</v>
      </c>
      <c r="M1458">
        <v>677.798916370992</v>
      </c>
      <c r="N1458">
        <v>760.680535455102</v>
      </c>
      <c r="O1458">
        <v>851.208955263589</v>
      </c>
      <c r="P1458">
        <v>949.63506784528</v>
      </c>
      <c r="Q1458">
        <v>1053.82963232268</v>
      </c>
      <c r="R1458">
        <v>1162.78329751071</v>
      </c>
      <c r="S1458">
        <v>1271.58988628512</v>
      </c>
      <c r="T1458">
        <v>1377.35038423289</v>
      </c>
      <c r="U1458">
        <v>1475.11974460603</v>
      </c>
      <c r="V1458">
        <v>1563.79560494835</v>
      </c>
      <c r="W1458">
        <v>1642.476</v>
      </c>
    </row>
    <row r="1459" spans="1:23">
      <c r="A1459" t="s">
        <v>70</v>
      </c>
      <c r="B1459" t="s">
        <v>75</v>
      </c>
      <c r="C1459" t="s">
        <v>62</v>
      </c>
      <c r="D1459" t="s">
        <v>29</v>
      </c>
      <c r="F1459">
        <v>37.5084667592788</v>
      </c>
      <c r="G1459">
        <v>37.7903566157064</v>
      </c>
      <c r="H1459">
        <v>46.9836454271977</v>
      </c>
      <c r="I1459">
        <v>56.1012478951731</v>
      </c>
      <c r="J1459">
        <v>67.0867761712269</v>
      </c>
      <c r="K1459">
        <v>80.7474270025961</v>
      </c>
      <c r="L1459">
        <v>96.8601569390683</v>
      </c>
      <c r="M1459">
        <v>114.873280001879</v>
      </c>
      <c r="N1459">
        <v>135.038667250931</v>
      </c>
      <c r="O1459">
        <v>157.964571000001</v>
      </c>
      <c r="P1459">
        <v>183.882075022566</v>
      </c>
      <c r="Q1459">
        <v>212.550142407194</v>
      </c>
      <c r="R1459">
        <v>243.894808782749</v>
      </c>
      <c r="S1459">
        <v>276.962519323704</v>
      </c>
      <c r="T1459">
        <v>311.090995570369</v>
      </c>
      <c r="U1459">
        <v>345.047549149892</v>
      </c>
      <c r="V1459">
        <v>378.372130262489</v>
      </c>
      <c r="W1459">
        <v>410.619</v>
      </c>
    </row>
    <row r="1460" spans="1:23">
      <c r="A1460" t="s">
        <v>70</v>
      </c>
      <c r="B1460" t="s">
        <v>75</v>
      </c>
      <c r="C1460" t="s">
        <v>62</v>
      </c>
      <c r="D1460" t="s">
        <v>35</v>
      </c>
      <c r="F1460">
        <v>1154.96804416929</v>
      </c>
      <c r="G1460">
        <v>1164.36932773963</v>
      </c>
      <c r="H1460">
        <v>1311.52802853605</v>
      </c>
      <c r="I1460">
        <v>1428.84592238091</v>
      </c>
      <c r="J1460">
        <v>1562.44810137744</v>
      </c>
      <c r="K1460">
        <v>1724.5919184391</v>
      </c>
      <c r="L1460">
        <v>1902.72227134022</v>
      </c>
      <c r="M1460">
        <v>2081.89084239729</v>
      </c>
      <c r="N1460">
        <v>2264.1285318958</v>
      </c>
      <c r="O1460">
        <v>2456.40586793252</v>
      </c>
      <c r="P1460">
        <v>2658.30302616029</v>
      </c>
      <c r="Q1460">
        <v>2862.94172569528</v>
      </c>
      <c r="R1460">
        <v>3067.15811728383</v>
      </c>
      <c r="S1460">
        <v>3258.19505290648</v>
      </c>
      <c r="T1460">
        <v>3429.70891613542</v>
      </c>
      <c r="U1460">
        <v>3571.12737598285</v>
      </c>
      <c r="V1460">
        <v>3682.0843282317</v>
      </c>
      <c r="W1460">
        <v>3762.74169543884</v>
      </c>
    </row>
    <row r="1461" spans="1:23">
      <c r="A1461" t="s">
        <v>70</v>
      </c>
      <c r="B1461" t="s">
        <v>75</v>
      </c>
      <c r="C1461" t="s">
        <v>28</v>
      </c>
      <c r="D1461" t="s">
        <v>25</v>
      </c>
      <c r="F1461">
        <v>150.688379942514</v>
      </c>
      <c r="G1461">
        <v>149.868341575357</v>
      </c>
      <c r="H1461">
        <v>174.065701287511</v>
      </c>
      <c r="I1461">
        <v>189.64561349221</v>
      </c>
      <c r="J1461">
        <v>221.444050947744</v>
      </c>
      <c r="K1461">
        <v>270.745896977155</v>
      </c>
      <c r="L1461">
        <v>337.557277365057</v>
      </c>
      <c r="M1461">
        <v>415.799371844953</v>
      </c>
      <c r="N1461">
        <v>503.445056191255</v>
      </c>
      <c r="O1461">
        <v>599.249775162974</v>
      </c>
      <c r="P1461">
        <v>703.194130442161</v>
      </c>
      <c r="Q1461">
        <v>811.298914439182</v>
      </c>
      <c r="R1461">
        <v>922.022471359208</v>
      </c>
      <c r="S1461">
        <v>1032.04156304848</v>
      </c>
      <c r="T1461">
        <v>1139.77879996859</v>
      </c>
      <c r="U1461">
        <v>1244.16727463238</v>
      </c>
      <c r="V1461">
        <v>1342.77198765531</v>
      </c>
      <c r="W1461">
        <v>1431.67754170414</v>
      </c>
    </row>
    <row r="1462" spans="1:23">
      <c r="A1462" t="s">
        <v>70</v>
      </c>
      <c r="B1462" t="s">
        <v>75</v>
      </c>
      <c r="C1462" t="s">
        <v>28</v>
      </c>
      <c r="D1462" t="s">
        <v>27</v>
      </c>
      <c r="F1462">
        <v>651.833781494945</v>
      </c>
      <c r="G1462">
        <v>648.286535781383</v>
      </c>
      <c r="H1462">
        <v>769.831710300092</v>
      </c>
      <c r="I1462">
        <v>857.121064793966</v>
      </c>
      <c r="J1462">
        <v>1022.30456791198</v>
      </c>
      <c r="K1462">
        <v>1276.15531843228</v>
      </c>
      <c r="L1462">
        <v>1623.79329325019</v>
      </c>
      <c r="M1462">
        <v>2040.47978605436</v>
      </c>
      <c r="N1462">
        <v>2519.3948300008</v>
      </c>
      <c r="O1462">
        <v>3056.92447668523</v>
      </c>
      <c r="P1462">
        <v>3655.34077861328</v>
      </c>
      <c r="Q1462">
        <v>4295.94052562824</v>
      </c>
      <c r="R1462">
        <v>4971.62095876707</v>
      </c>
      <c r="S1462">
        <v>5664.9023560617</v>
      </c>
      <c r="T1462">
        <v>6366.76858973763</v>
      </c>
      <c r="U1462">
        <v>7070.49288773997</v>
      </c>
      <c r="V1462">
        <v>7761.02738751851</v>
      </c>
      <c r="W1462">
        <v>8413.68</v>
      </c>
    </row>
    <row r="1463" spans="1:23">
      <c r="A1463" t="s">
        <v>70</v>
      </c>
      <c r="B1463" t="s">
        <v>75</v>
      </c>
      <c r="C1463" t="s">
        <v>28</v>
      </c>
      <c r="D1463" t="s">
        <v>29</v>
      </c>
      <c r="F1463">
        <v>68.8596945873678</v>
      </c>
      <c r="G1463">
        <v>68.4849636921661</v>
      </c>
      <c r="H1463">
        <v>88.2707995954292</v>
      </c>
      <c r="I1463">
        <v>106.012988880927</v>
      </c>
      <c r="J1463">
        <v>135.667450200373</v>
      </c>
      <c r="K1463">
        <v>180.869454972656</v>
      </c>
      <c r="L1463">
        <v>244.790853758284</v>
      </c>
      <c r="M1463">
        <v>326.017606772741</v>
      </c>
      <c r="N1463">
        <v>425.267492095006</v>
      </c>
      <c r="O1463">
        <v>543.582249267206</v>
      </c>
      <c r="P1463">
        <v>682.972945419335</v>
      </c>
      <c r="Q1463">
        <v>841.424326572517</v>
      </c>
      <c r="R1463">
        <v>1018.62292700502</v>
      </c>
      <c r="S1463">
        <v>1211.77920630049</v>
      </c>
      <c r="T1463">
        <v>1419.35959085087</v>
      </c>
      <c r="U1463">
        <v>1640.03614240102</v>
      </c>
      <c r="V1463">
        <v>1870.23295786096</v>
      </c>
      <c r="W1463">
        <v>2103.42</v>
      </c>
    </row>
    <row r="1464" spans="1:23">
      <c r="A1464" t="s">
        <v>70</v>
      </c>
      <c r="B1464" t="s">
        <v>75</v>
      </c>
      <c r="C1464" t="s">
        <v>28</v>
      </c>
      <c r="D1464" t="s">
        <v>35</v>
      </c>
      <c r="F1464">
        <v>2149.36183856254</v>
      </c>
      <c r="G1464">
        <v>2137.66512264326</v>
      </c>
      <c r="H1464">
        <v>2465.9325884124</v>
      </c>
      <c r="I1464">
        <v>2668.26332171382</v>
      </c>
      <c r="J1464">
        <v>3094.19138114028</v>
      </c>
      <c r="K1464">
        <v>3756.82878459057</v>
      </c>
      <c r="L1464">
        <v>4651.16942938476</v>
      </c>
      <c r="M1464">
        <v>5688.95084210068</v>
      </c>
      <c r="N1464">
        <v>6839.31011380794</v>
      </c>
      <c r="O1464">
        <v>8082.72574815179</v>
      </c>
      <c r="P1464">
        <v>9416.56509094456</v>
      </c>
      <c r="Q1464">
        <v>10785.5605599326</v>
      </c>
      <c r="R1464">
        <v>12168.1565698737</v>
      </c>
      <c r="S1464">
        <v>13520.0560808898</v>
      </c>
      <c r="T1464">
        <v>14820.9526102938</v>
      </c>
      <c r="U1464">
        <v>16057.7398376276</v>
      </c>
      <c r="V1464">
        <v>17200.2006248262</v>
      </c>
      <c r="W1464">
        <v>18200.2424582959</v>
      </c>
    </row>
    <row r="1465" spans="1:23">
      <c r="A1465" t="s">
        <v>70</v>
      </c>
      <c r="B1465" t="s">
        <v>75</v>
      </c>
      <c r="C1465" t="s">
        <v>47</v>
      </c>
      <c r="D1465" t="s">
        <v>25</v>
      </c>
      <c r="F1465">
        <v>1608.60746683224</v>
      </c>
      <c r="G1465">
        <v>1690.85322036478</v>
      </c>
      <c r="H1465">
        <v>2167.57027533309</v>
      </c>
      <c r="I1465">
        <v>2619.41644912111</v>
      </c>
      <c r="J1465">
        <v>3145.93278800235</v>
      </c>
      <c r="K1465">
        <v>3715.45367742982</v>
      </c>
      <c r="L1465">
        <v>4344.00605991606</v>
      </c>
      <c r="M1465">
        <v>4945.60240495074</v>
      </c>
      <c r="N1465">
        <v>5497.98187178965</v>
      </c>
      <c r="O1465">
        <v>6052.38178315346</v>
      </c>
      <c r="P1465">
        <v>6608.17659216081</v>
      </c>
      <c r="Q1465">
        <v>7109.83643024982</v>
      </c>
      <c r="R1465">
        <v>7545.31772240546</v>
      </c>
      <c r="S1465">
        <v>7928.62696661537</v>
      </c>
      <c r="T1465">
        <v>8257.36263807058</v>
      </c>
      <c r="U1465">
        <v>8537.06118618098</v>
      </c>
      <c r="V1465">
        <v>8781.81539126267</v>
      </c>
      <c r="W1465">
        <v>8992.99139018305</v>
      </c>
    </row>
    <row r="1466" spans="1:23">
      <c r="A1466" t="s">
        <v>70</v>
      </c>
      <c r="B1466" t="s">
        <v>75</v>
      </c>
      <c r="C1466" t="s">
        <v>47</v>
      </c>
      <c r="D1466" t="s">
        <v>27</v>
      </c>
      <c r="F1466">
        <v>9094.93899044272</v>
      </c>
      <c r="G1466">
        <v>9559.94995553195</v>
      </c>
      <c r="H1466">
        <v>12255.270361559</v>
      </c>
      <c r="I1466">
        <v>14809.97277865</v>
      </c>
      <c r="J1466">
        <v>17786.8543848421</v>
      </c>
      <c r="K1466">
        <v>21006.8803078386</v>
      </c>
      <c r="L1466">
        <v>24560.6656090267</v>
      </c>
      <c r="M1466">
        <v>27962.0436131575</v>
      </c>
      <c r="N1466">
        <v>31085.1532928398</v>
      </c>
      <c r="O1466">
        <v>34219.6864055638</v>
      </c>
      <c r="P1466">
        <v>37362.1061588931</v>
      </c>
      <c r="Q1466">
        <v>40198.4510817224</v>
      </c>
      <c r="R1466">
        <v>42660.6277564548</v>
      </c>
      <c r="S1466">
        <v>44827.8278114359</v>
      </c>
      <c r="T1466">
        <v>46686.4732159329</v>
      </c>
      <c r="U1466">
        <v>48267.8666156471</v>
      </c>
      <c r="V1466">
        <v>49651.6874723636</v>
      </c>
      <c r="W1466">
        <v>50845.6598155412</v>
      </c>
    </row>
    <row r="1467" spans="1:23">
      <c r="A1467" t="s">
        <v>70</v>
      </c>
      <c r="B1467" t="s">
        <v>75</v>
      </c>
      <c r="C1467" t="s">
        <v>47</v>
      </c>
      <c r="D1467" t="s">
        <v>29</v>
      </c>
      <c r="F1467">
        <v>2675.21933448957</v>
      </c>
      <c r="G1467">
        <v>2811.99939710061</v>
      </c>
      <c r="H1467">
        <v>3604.81101138686</v>
      </c>
      <c r="I1467">
        <v>4356.2607250409</v>
      </c>
      <c r="J1467">
        <v>5231.89180269189</v>
      </c>
      <c r="K1467">
        <v>6179.04225810561</v>
      </c>
      <c r="L1467">
        <v>7224.3659439878</v>
      </c>
      <c r="M1467">
        <v>8224.85997810065</v>
      </c>
      <c r="N1467">
        <v>9143.50312761463</v>
      </c>
      <c r="O1467">
        <v>10065.5064084029</v>
      </c>
      <c r="P1467">
        <v>10989.8294951242</v>
      </c>
      <c r="Q1467">
        <v>11824.1225876681</v>
      </c>
      <c r="R1467">
        <v>12548.3564337769</v>
      </c>
      <c r="S1467">
        <v>13185.8247548822</v>
      </c>
      <c r="T1467">
        <v>13732.5336582949</v>
      </c>
      <c r="U1467">
        <v>14197.6906211723</v>
      </c>
      <c r="V1467">
        <v>14604.7328580964</v>
      </c>
      <c r="W1467">
        <v>14955.9323439501</v>
      </c>
    </row>
    <row r="1468" spans="1:23">
      <c r="A1468" t="s">
        <v>70</v>
      </c>
      <c r="B1468" t="s">
        <v>75</v>
      </c>
      <c r="C1468" t="s">
        <v>47</v>
      </c>
      <c r="D1468" t="s">
        <v>35</v>
      </c>
      <c r="F1468">
        <v>11668.693542725</v>
      </c>
      <c r="G1468">
        <v>12265.2968241033</v>
      </c>
      <c r="H1468">
        <v>15723.3593631079</v>
      </c>
      <c r="I1468">
        <v>19001.0107722289</v>
      </c>
      <c r="J1468">
        <v>22820.3128271556</v>
      </c>
      <c r="K1468">
        <v>26951.5660147316</v>
      </c>
      <c r="L1468">
        <v>31511.0283310573</v>
      </c>
      <c r="M1468">
        <v>35874.9539818918</v>
      </c>
      <c r="N1468">
        <v>39881.8648353705</v>
      </c>
      <c r="O1468">
        <v>43903.4318112827</v>
      </c>
      <c r="P1468">
        <v>47935.1172489461</v>
      </c>
      <c r="Q1468">
        <v>51574.1124880278</v>
      </c>
      <c r="R1468">
        <v>54733.0545211397</v>
      </c>
      <c r="S1468">
        <v>57513.5452219487</v>
      </c>
      <c r="T1468">
        <v>59898.1641459965</v>
      </c>
      <c r="U1468">
        <v>61927.0721981719</v>
      </c>
      <c r="V1468">
        <v>63702.4971363737</v>
      </c>
      <c r="W1468">
        <v>65234.3487942758</v>
      </c>
    </row>
    <row r="1469" spans="1:23">
      <c r="A1469" t="s">
        <v>70</v>
      </c>
      <c r="B1469" t="s">
        <v>75</v>
      </c>
      <c r="C1469" t="s">
        <v>44</v>
      </c>
      <c r="D1469" t="s">
        <v>25</v>
      </c>
      <c r="F1469">
        <v>5.48054883244287</v>
      </c>
      <c r="G1469">
        <v>5.54852269802198</v>
      </c>
      <c r="H1469">
        <v>6.99094000470285</v>
      </c>
      <c r="I1469">
        <v>7.9584546749248</v>
      </c>
      <c r="J1469">
        <v>8.93895670320613</v>
      </c>
      <c r="K1469">
        <v>9.89269571561834</v>
      </c>
      <c r="L1469">
        <v>10.7204570321882</v>
      </c>
      <c r="M1469">
        <v>11.4137587989082</v>
      </c>
      <c r="N1469">
        <v>12.0583988667627</v>
      </c>
      <c r="O1469">
        <v>12.7301725596889</v>
      </c>
      <c r="P1469">
        <v>13.4418876269368</v>
      </c>
      <c r="Q1469">
        <v>14.1822703755898</v>
      </c>
      <c r="R1469">
        <v>14.9347117525503</v>
      </c>
      <c r="S1469">
        <v>15.6815115639747</v>
      </c>
      <c r="T1469">
        <v>16.4180104267189</v>
      </c>
      <c r="U1469">
        <v>17.1441300479862</v>
      </c>
      <c r="V1469">
        <v>17.8545229435479</v>
      </c>
      <c r="W1469">
        <v>18.5313995204172</v>
      </c>
    </row>
    <row r="1470" spans="1:23">
      <c r="A1470" t="s">
        <v>70</v>
      </c>
      <c r="B1470" t="s">
        <v>75</v>
      </c>
      <c r="C1470" t="s">
        <v>44</v>
      </c>
      <c r="D1470" t="s">
        <v>27</v>
      </c>
      <c r="F1470">
        <v>50.4745974108442</v>
      </c>
      <c r="G1470">
        <v>51.2036967814478</v>
      </c>
      <c r="H1470">
        <v>64.0045551779269</v>
      </c>
      <c r="I1470">
        <v>73.2948468967835</v>
      </c>
      <c r="J1470">
        <v>82.9130513748038</v>
      </c>
      <c r="K1470">
        <v>92.5279659279699</v>
      </c>
      <c r="L1470">
        <v>101.177466274136</v>
      </c>
      <c r="M1470">
        <v>108.853835108945</v>
      </c>
      <c r="N1470">
        <v>116.252325458258</v>
      </c>
      <c r="O1470">
        <v>124.028400088789</v>
      </c>
      <c r="P1470">
        <v>132.202360067055</v>
      </c>
      <c r="Q1470">
        <v>140.655348538585</v>
      </c>
      <c r="R1470">
        <v>149.216772966269</v>
      </c>
      <c r="S1470">
        <v>157.711664702909</v>
      </c>
      <c r="T1470">
        <v>166.089671702528</v>
      </c>
      <c r="U1470">
        <v>174.347040579018</v>
      </c>
      <c r="V1470">
        <v>182.428983636816</v>
      </c>
      <c r="W1470">
        <v>190.151057400959</v>
      </c>
    </row>
    <row r="1471" spans="1:23">
      <c r="A1471" t="s">
        <v>70</v>
      </c>
      <c r="B1471" t="s">
        <v>75</v>
      </c>
      <c r="C1471" t="s">
        <v>44</v>
      </c>
      <c r="D1471" t="s">
        <v>29</v>
      </c>
      <c r="F1471">
        <v>8.38231749252173</v>
      </c>
      <c r="G1471">
        <v>8.51664742096164</v>
      </c>
      <c r="H1471">
        <v>10.852036089008</v>
      </c>
      <c r="I1471">
        <v>12.7980743599362</v>
      </c>
      <c r="J1471">
        <v>14.9121356232883</v>
      </c>
      <c r="K1471">
        <v>17.1411928049952</v>
      </c>
      <c r="L1471">
        <v>19.297887235324</v>
      </c>
      <c r="M1471">
        <v>21.3727308368783</v>
      </c>
      <c r="N1471">
        <v>23.47780866403</v>
      </c>
      <c r="O1471">
        <v>25.7369480269864</v>
      </c>
      <c r="P1471">
        <v>28.152194043577</v>
      </c>
      <c r="Q1471">
        <v>30.704924283293</v>
      </c>
      <c r="R1471">
        <v>33.3633633560579</v>
      </c>
      <c r="S1471">
        <v>36.0921637428721</v>
      </c>
      <c r="T1471">
        <v>38.8815733185193</v>
      </c>
      <c r="U1471">
        <v>41.7322619525031</v>
      </c>
      <c r="V1471">
        <v>44.6326500114448</v>
      </c>
      <c r="W1471">
        <v>47.5377643502397</v>
      </c>
    </row>
    <row r="1472" spans="1:23">
      <c r="A1472" t="s">
        <v>70</v>
      </c>
      <c r="B1472" t="s">
        <v>75</v>
      </c>
      <c r="C1472" t="s">
        <v>44</v>
      </c>
      <c r="D1472" t="s">
        <v>35</v>
      </c>
      <c r="F1472">
        <v>123.749753756713</v>
      </c>
      <c r="G1472">
        <v>125.38708052053</v>
      </c>
      <c r="H1472">
        <v>156.60410481737</v>
      </c>
      <c r="I1472">
        <v>177.711098428292</v>
      </c>
      <c r="J1472">
        <v>199.07599192199</v>
      </c>
      <c r="K1472">
        <v>219.863338356412</v>
      </c>
      <c r="L1472">
        <v>237.865076693676</v>
      </c>
      <c r="M1472">
        <v>253.041406092147</v>
      </c>
      <c r="N1472">
        <v>267.210275674979</v>
      </c>
      <c r="O1472">
        <v>281.979427351522</v>
      </c>
      <c r="P1472">
        <v>297.490752306008</v>
      </c>
      <c r="Q1472">
        <v>313.462381085825</v>
      </c>
      <c r="R1472">
        <v>329.500515281181</v>
      </c>
      <c r="S1472">
        <v>345.203823733116</v>
      </c>
      <c r="T1472">
        <v>360.456317870753</v>
      </c>
      <c r="U1472">
        <v>375.243829372996</v>
      </c>
      <c r="V1472">
        <v>389.440493419636</v>
      </c>
      <c r="W1472">
        <v>402.649543078624</v>
      </c>
    </row>
    <row r="1473" spans="1:23">
      <c r="A1473" t="s">
        <v>70</v>
      </c>
      <c r="B1473" t="s">
        <v>75</v>
      </c>
      <c r="C1473" t="s">
        <v>59</v>
      </c>
      <c r="D1473" t="s">
        <v>25</v>
      </c>
      <c r="F1473">
        <v>12.9128035235683</v>
      </c>
      <c r="G1473">
        <v>13.1137406643732</v>
      </c>
      <c r="H1473">
        <v>14.494380580855</v>
      </c>
      <c r="I1473">
        <v>15.9267291493534</v>
      </c>
      <c r="J1473">
        <v>17.8517588947217</v>
      </c>
      <c r="K1473">
        <v>20.2460878254127</v>
      </c>
      <c r="L1473">
        <v>22.7698368031365</v>
      </c>
      <c r="M1473">
        <v>25.1870268230874</v>
      </c>
      <c r="N1473">
        <v>27.6376698691228</v>
      </c>
      <c r="O1473">
        <v>30.1636567993196</v>
      </c>
      <c r="P1473">
        <v>32.7941480710025</v>
      </c>
      <c r="Q1473">
        <v>35.4367396310128</v>
      </c>
      <c r="R1473">
        <v>37.9830617763164</v>
      </c>
      <c r="S1473">
        <v>40.3996918461407</v>
      </c>
      <c r="T1473">
        <v>42.6942265331937</v>
      </c>
      <c r="U1473">
        <v>44.8622150296218</v>
      </c>
      <c r="V1473">
        <v>46.8556504510278</v>
      </c>
      <c r="W1473">
        <v>48.6089064469445</v>
      </c>
    </row>
    <row r="1474" spans="1:23">
      <c r="A1474" t="s">
        <v>70</v>
      </c>
      <c r="B1474" t="s">
        <v>75</v>
      </c>
      <c r="C1474" t="s">
        <v>59</v>
      </c>
      <c r="D1474" t="s">
        <v>27</v>
      </c>
      <c r="F1474">
        <v>194.857105919944</v>
      </c>
      <c r="G1474">
        <v>197.8927744323</v>
      </c>
      <c r="H1474">
        <v>218.4255440375</v>
      </c>
      <c r="I1474">
        <v>239.70911224462</v>
      </c>
      <c r="J1474">
        <v>268.408615601728</v>
      </c>
      <c r="K1474">
        <v>304.305246137026</v>
      </c>
      <c r="L1474">
        <v>342.343025343334</v>
      </c>
      <c r="M1474">
        <v>378.732860697159</v>
      </c>
      <c r="N1474">
        <v>415.675149792077</v>
      </c>
      <c r="O1474">
        <v>453.817226548093</v>
      </c>
      <c r="P1474">
        <v>493.588951392852</v>
      </c>
      <c r="Q1474">
        <v>533.549632633666</v>
      </c>
      <c r="R1474">
        <v>572.082954521961</v>
      </c>
      <c r="S1474">
        <v>608.682319935178</v>
      </c>
      <c r="T1474">
        <v>643.464382316057</v>
      </c>
      <c r="U1474">
        <v>676.327304470701</v>
      </c>
      <c r="V1474">
        <v>706.468256351627</v>
      </c>
      <c r="W1474">
        <v>732.830440118381</v>
      </c>
    </row>
    <row r="1475" spans="1:23">
      <c r="A1475" t="s">
        <v>70</v>
      </c>
      <c r="B1475" t="s">
        <v>75</v>
      </c>
      <c r="C1475" t="s">
        <v>59</v>
      </c>
      <c r="D1475" t="s">
        <v>29</v>
      </c>
      <c r="F1475">
        <v>43.300178363689</v>
      </c>
      <c r="G1475">
        <v>43.9751737661408</v>
      </c>
      <c r="H1475">
        <v>48.8827206809628</v>
      </c>
      <c r="I1475">
        <v>54.0324723279838</v>
      </c>
      <c r="J1475">
        <v>60.9458960867282</v>
      </c>
      <c r="K1475">
        <v>69.624159632061</v>
      </c>
      <c r="L1475">
        <v>78.9408134144329</v>
      </c>
      <c r="M1475">
        <v>88.003869843963</v>
      </c>
      <c r="N1475">
        <v>97.3273679042468</v>
      </c>
      <c r="O1475">
        <v>107.066863240071</v>
      </c>
      <c r="P1475">
        <v>117.328868297397</v>
      </c>
      <c r="Q1475">
        <v>127.773393263797</v>
      </c>
      <c r="R1475">
        <v>138.011956138914</v>
      </c>
      <c r="S1475">
        <v>147.913342717329</v>
      </c>
      <c r="T1475">
        <v>157.495551131136</v>
      </c>
      <c r="U1475">
        <v>166.722905759561</v>
      </c>
      <c r="V1475">
        <v>175.385715885716</v>
      </c>
      <c r="W1475">
        <v>183.207610029595</v>
      </c>
    </row>
    <row r="1476" spans="1:23">
      <c r="A1476" t="s">
        <v>70</v>
      </c>
      <c r="B1476" t="s">
        <v>75</v>
      </c>
      <c r="C1476" t="s">
        <v>59</v>
      </c>
      <c r="D1476" t="s">
        <v>35</v>
      </c>
      <c r="F1476">
        <v>347.481290556487</v>
      </c>
      <c r="G1476">
        <v>352.892484903327</v>
      </c>
      <c r="H1476">
        <v>389.698075381645</v>
      </c>
      <c r="I1476">
        <v>427.861158606027</v>
      </c>
      <c r="J1476">
        <v>479.260625503551</v>
      </c>
      <c r="K1476">
        <v>543.421666037561</v>
      </c>
      <c r="L1476">
        <v>611.282137853529</v>
      </c>
      <c r="M1476">
        <v>676.229112479753</v>
      </c>
      <c r="N1476">
        <v>742.1311803388</v>
      </c>
      <c r="O1476">
        <v>810.133116652588</v>
      </c>
      <c r="P1476">
        <v>881.007900536145</v>
      </c>
      <c r="Q1476">
        <v>952.215627735321</v>
      </c>
      <c r="R1476">
        <v>1020.86198370172</v>
      </c>
      <c r="S1476">
        <v>1086.04498821868</v>
      </c>
      <c r="T1476">
        <v>1147.97139115075</v>
      </c>
      <c r="U1476">
        <v>1206.48148049968</v>
      </c>
      <c r="V1476">
        <v>1260.19309319734</v>
      </c>
      <c r="W1476">
        <v>1307.26365343468</v>
      </c>
    </row>
    <row r="1477" spans="1:23">
      <c r="A1477" t="s">
        <v>70</v>
      </c>
      <c r="B1477" t="s">
        <v>75</v>
      </c>
      <c r="C1477" t="s">
        <v>52</v>
      </c>
      <c r="D1477" t="s">
        <v>25</v>
      </c>
      <c r="F1477">
        <v>49.293166172866</v>
      </c>
      <c r="G1477">
        <v>49.2032781663617</v>
      </c>
      <c r="H1477">
        <v>55.1809036192115</v>
      </c>
      <c r="I1477">
        <v>59.8018116383896</v>
      </c>
      <c r="J1477">
        <v>65.583925200569</v>
      </c>
      <c r="K1477">
        <v>73.3308328610542</v>
      </c>
      <c r="L1477">
        <v>82.5673549266472</v>
      </c>
      <c r="M1477">
        <v>92.3957066370146</v>
      </c>
      <c r="N1477">
        <v>102.866819661155</v>
      </c>
      <c r="O1477">
        <v>114.295594103088</v>
      </c>
      <c r="P1477">
        <v>126.707769623492</v>
      </c>
      <c r="Q1477">
        <v>139.852886545428</v>
      </c>
      <c r="R1477">
        <v>153.597317694322</v>
      </c>
      <c r="S1477">
        <v>167.850882982412</v>
      </c>
      <c r="T1477">
        <v>182.451112211102</v>
      </c>
      <c r="U1477">
        <v>196.857289955402</v>
      </c>
      <c r="V1477">
        <v>210.908223872209</v>
      </c>
      <c r="W1477">
        <v>224.259988282697</v>
      </c>
    </row>
    <row r="1478" spans="1:23">
      <c r="A1478" t="s">
        <v>70</v>
      </c>
      <c r="B1478" t="s">
        <v>75</v>
      </c>
      <c r="C1478" t="s">
        <v>52</v>
      </c>
      <c r="D1478" t="s">
        <v>27</v>
      </c>
      <c r="F1478">
        <v>530.941806076708</v>
      </c>
      <c r="G1478">
        <v>529.973613034478</v>
      </c>
      <c r="H1478">
        <v>613.888722048853</v>
      </c>
      <c r="I1478">
        <v>686.461326900773</v>
      </c>
      <c r="J1478">
        <v>776.045149904243</v>
      </c>
      <c r="K1478">
        <v>893.666255569551</v>
      </c>
      <c r="L1478">
        <v>1035.45168698683</v>
      </c>
      <c r="M1478">
        <v>1191.40646280319</v>
      </c>
      <c r="N1478">
        <v>1362.83372908894</v>
      </c>
      <c r="O1478">
        <v>1554.69935003956</v>
      </c>
      <c r="P1478">
        <v>1768.37935693476</v>
      </c>
      <c r="Q1478">
        <v>2001.33373052202</v>
      </c>
      <c r="R1478">
        <v>2252.38113802715</v>
      </c>
      <c r="S1478">
        <v>2520.80356798532</v>
      </c>
      <c r="T1478">
        <v>2804.64409789869</v>
      </c>
      <c r="U1478">
        <v>3095.76753628882</v>
      </c>
      <c r="V1478">
        <v>3391.37589731536</v>
      </c>
      <c r="W1478">
        <v>3685.44</v>
      </c>
    </row>
    <row r="1479" spans="1:23">
      <c r="A1479" t="s">
        <v>70</v>
      </c>
      <c r="B1479" t="s">
        <v>75</v>
      </c>
      <c r="C1479" t="s">
        <v>52</v>
      </c>
      <c r="D1479" t="s">
        <v>29</v>
      </c>
      <c r="F1479">
        <v>56.3091949163019</v>
      </c>
      <c r="G1479">
        <v>56.2065129083915</v>
      </c>
      <c r="H1479">
        <v>70.6290319200403</v>
      </c>
      <c r="I1479">
        <v>85.1544233872882</v>
      </c>
      <c r="J1479">
        <v>103.248876454576</v>
      </c>
      <c r="K1479">
        <v>126.937676116284</v>
      </c>
      <c r="L1479">
        <v>156.392574518682</v>
      </c>
      <c r="M1479">
        <v>190.666215386694</v>
      </c>
      <c r="N1479">
        <v>230.361296313915</v>
      </c>
      <c r="O1479">
        <v>276.779475243691</v>
      </c>
      <c r="P1479">
        <v>330.729726957904</v>
      </c>
      <c r="Q1479">
        <v>392.302917219298</v>
      </c>
      <c r="R1479">
        <v>461.777060425918</v>
      </c>
      <c r="S1479">
        <v>539.486816495344</v>
      </c>
      <c r="T1479">
        <v>625.464716852364</v>
      </c>
      <c r="U1479">
        <v>718.239469654241</v>
      </c>
      <c r="V1479">
        <v>817.333313650193</v>
      </c>
      <c r="W1479">
        <v>921.36</v>
      </c>
    </row>
    <row r="1480" spans="1:23">
      <c r="A1480" t="s">
        <v>70</v>
      </c>
      <c r="B1480" t="s">
        <v>75</v>
      </c>
      <c r="C1480" t="s">
        <v>52</v>
      </c>
      <c r="D1480" t="s">
        <v>35</v>
      </c>
      <c r="F1480">
        <v>2120.00902775043</v>
      </c>
      <c r="G1480">
        <v>2116.14310879916</v>
      </c>
      <c r="H1480">
        <v>2353.70037433194</v>
      </c>
      <c r="I1480">
        <v>2529.63686146084</v>
      </c>
      <c r="J1480">
        <v>2751.01092489519</v>
      </c>
      <c r="K1480">
        <v>3050.0129115694</v>
      </c>
      <c r="L1480">
        <v>3404.96095808652</v>
      </c>
      <c r="M1480">
        <v>3777.56783055979</v>
      </c>
      <c r="N1480">
        <v>4169.26945124991</v>
      </c>
      <c r="O1480">
        <v>4592.03505585735</v>
      </c>
      <c r="P1480">
        <v>5045.87287344174</v>
      </c>
      <c r="Q1480">
        <v>5519.85338293255</v>
      </c>
      <c r="R1480">
        <v>6007.97154427853</v>
      </c>
      <c r="S1480">
        <v>6506.09554903227</v>
      </c>
      <c r="T1480">
        <v>7007.44478989021</v>
      </c>
      <c r="U1480">
        <v>7491.07517375578</v>
      </c>
      <c r="V1480">
        <v>7951.11587881243</v>
      </c>
      <c r="W1480">
        <v>8375.1000117173</v>
      </c>
    </row>
    <row r="1481" spans="1:23">
      <c r="A1481" t="s">
        <v>70</v>
      </c>
      <c r="B1481" t="s">
        <v>75</v>
      </c>
      <c r="C1481" t="s">
        <v>57</v>
      </c>
      <c r="D1481" t="s">
        <v>25</v>
      </c>
      <c r="F1481">
        <v>33.9305273082784</v>
      </c>
      <c r="G1481">
        <v>34.1235072751477</v>
      </c>
      <c r="H1481">
        <v>36.491680557446</v>
      </c>
      <c r="I1481">
        <v>38.5656989154503</v>
      </c>
      <c r="J1481">
        <v>41.9722467607916</v>
      </c>
      <c r="K1481">
        <v>47.153367176685</v>
      </c>
      <c r="L1481">
        <v>53.5168248354253</v>
      </c>
      <c r="M1481">
        <v>60.0420805030027</v>
      </c>
      <c r="N1481">
        <v>66.6776762683788</v>
      </c>
      <c r="O1481">
        <v>73.577729855161</v>
      </c>
      <c r="P1481">
        <v>80.787384273199</v>
      </c>
      <c r="Q1481">
        <v>88.2422104630666</v>
      </c>
      <c r="R1481">
        <v>95.8653202359651</v>
      </c>
      <c r="S1481">
        <v>103.370665635343</v>
      </c>
      <c r="T1481">
        <v>110.379352589873</v>
      </c>
      <c r="U1481">
        <v>116.44933801634</v>
      </c>
      <c r="V1481">
        <v>121.288771076018</v>
      </c>
      <c r="W1481">
        <v>124.93349309998</v>
      </c>
    </row>
    <row r="1482" spans="1:23">
      <c r="A1482" t="s">
        <v>70</v>
      </c>
      <c r="B1482" t="s">
        <v>75</v>
      </c>
      <c r="C1482" t="s">
        <v>57</v>
      </c>
      <c r="D1482" t="s">
        <v>27</v>
      </c>
      <c r="F1482">
        <v>1212.26728201679</v>
      </c>
      <c r="G1482">
        <v>1219.16205549894</v>
      </c>
      <c r="H1482">
        <v>1303.77196922628</v>
      </c>
      <c r="I1482">
        <v>1377.87233833835</v>
      </c>
      <c r="J1482">
        <v>1499.58121895821</v>
      </c>
      <c r="K1482">
        <v>1684.69189252102</v>
      </c>
      <c r="L1482">
        <v>1912.04502057889</v>
      </c>
      <c r="M1482">
        <v>2145.17885550956</v>
      </c>
      <c r="N1482">
        <v>2382.25491300696</v>
      </c>
      <c r="O1482">
        <v>2628.7794993012</v>
      </c>
      <c r="P1482">
        <v>2886.36548039213</v>
      </c>
      <c r="Q1482">
        <v>3152.71093977712</v>
      </c>
      <c r="R1482">
        <v>3425.06882213318</v>
      </c>
      <c r="S1482">
        <v>3693.21922796791</v>
      </c>
      <c r="T1482">
        <v>3943.62505890828</v>
      </c>
      <c r="U1482">
        <v>4160.49303351913</v>
      </c>
      <c r="V1482">
        <v>4333.39592737799</v>
      </c>
      <c r="W1482">
        <v>4463.61427681746</v>
      </c>
    </row>
    <row r="1483" spans="1:23">
      <c r="A1483" t="s">
        <v>70</v>
      </c>
      <c r="B1483" t="s">
        <v>75</v>
      </c>
      <c r="C1483" t="s">
        <v>57</v>
      </c>
      <c r="D1483" t="s">
        <v>29</v>
      </c>
      <c r="F1483">
        <v>250.624235655672</v>
      </c>
      <c r="G1483">
        <v>252.049661681447</v>
      </c>
      <c r="H1483">
        <v>273.066988959202</v>
      </c>
      <c r="I1483">
        <v>292.312269134517</v>
      </c>
      <c r="J1483">
        <v>322.186997636616</v>
      </c>
      <c r="K1483">
        <v>366.513246582468</v>
      </c>
      <c r="L1483">
        <v>421.144752195699</v>
      </c>
      <c r="M1483">
        <v>478.294548704366</v>
      </c>
      <c r="N1483">
        <v>537.594640837233</v>
      </c>
      <c r="O1483">
        <v>600.334480263295</v>
      </c>
      <c r="P1483">
        <v>666.963397270617</v>
      </c>
      <c r="Q1483">
        <v>737.032977075657</v>
      </c>
      <c r="R1483">
        <v>809.964642718431</v>
      </c>
      <c r="S1483">
        <v>883.362715507685</v>
      </c>
      <c r="T1483">
        <v>953.918595604326</v>
      </c>
      <c r="U1483">
        <v>1017.62543424493</v>
      </c>
      <c r="V1483">
        <v>1071.63258444936</v>
      </c>
      <c r="W1483">
        <v>1115.90356920437</v>
      </c>
    </row>
    <row r="1484" spans="1:23">
      <c r="A1484" t="s">
        <v>70</v>
      </c>
      <c r="B1484" t="s">
        <v>75</v>
      </c>
      <c r="C1484" t="s">
        <v>57</v>
      </c>
      <c r="D1484" t="s">
        <v>35</v>
      </c>
      <c r="F1484">
        <v>2729.88819067493</v>
      </c>
      <c r="G1484">
        <v>2745.41443722592</v>
      </c>
      <c r="H1484">
        <v>2935.94635021628</v>
      </c>
      <c r="I1484">
        <v>3102.8119627462</v>
      </c>
      <c r="J1484">
        <v>3376.886534281</v>
      </c>
      <c r="K1484">
        <v>3793.73474030229</v>
      </c>
      <c r="L1484">
        <v>4305.70815458568</v>
      </c>
      <c r="M1484">
        <v>4830.69906398744</v>
      </c>
      <c r="N1484">
        <v>5364.56741072466</v>
      </c>
      <c r="O1484">
        <v>5919.71277084364</v>
      </c>
      <c r="P1484">
        <v>6499.76713533468</v>
      </c>
      <c r="Q1484">
        <v>7099.54684975982</v>
      </c>
      <c r="R1484">
        <v>7712.86585763085</v>
      </c>
      <c r="S1484">
        <v>8316.71010639675</v>
      </c>
      <c r="T1484">
        <v>8880.59558850185</v>
      </c>
      <c r="U1484">
        <v>9368.95762846453</v>
      </c>
      <c r="V1484">
        <v>9758.31530154599</v>
      </c>
      <c r="W1484">
        <v>10051.5522300826</v>
      </c>
    </row>
    <row r="1485" spans="1:23">
      <c r="A1485" t="s">
        <v>70</v>
      </c>
      <c r="B1485" t="s">
        <v>75</v>
      </c>
      <c r="C1485" t="s">
        <v>46</v>
      </c>
      <c r="D1485" t="s">
        <v>25</v>
      </c>
      <c r="F1485">
        <v>12.6488646545188</v>
      </c>
      <c r="G1485">
        <v>12.5461886085804</v>
      </c>
      <c r="H1485">
        <v>15.3981885028439</v>
      </c>
      <c r="I1485">
        <v>17.1575222505374</v>
      </c>
      <c r="J1485">
        <v>19.1790295579672</v>
      </c>
      <c r="K1485">
        <v>21.9229744790637</v>
      </c>
      <c r="L1485">
        <v>25.0465224866122</v>
      </c>
      <c r="M1485">
        <v>28.229549773323</v>
      </c>
      <c r="N1485">
        <v>31.5410494666666</v>
      </c>
      <c r="O1485">
        <v>35.016003178618</v>
      </c>
      <c r="P1485">
        <v>38.5938599725821</v>
      </c>
      <c r="Q1485">
        <v>42.1222318964122</v>
      </c>
      <c r="R1485">
        <v>45.5325895381814</v>
      </c>
      <c r="S1485">
        <v>48.7766917018319</v>
      </c>
      <c r="T1485">
        <v>51.8366275798763</v>
      </c>
      <c r="U1485">
        <v>54.6967078531832</v>
      </c>
      <c r="V1485">
        <v>57.3180334090239</v>
      </c>
      <c r="W1485">
        <v>59.5756013818946</v>
      </c>
    </row>
    <row r="1486" spans="1:23">
      <c r="A1486" t="s">
        <v>70</v>
      </c>
      <c r="B1486" t="s">
        <v>75</v>
      </c>
      <c r="C1486" t="s">
        <v>46</v>
      </c>
      <c r="D1486" t="s">
        <v>27</v>
      </c>
      <c r="F1486">
        <v>55.8052968230239</v>
      </c>
      <c r="G1486">
        <v>55.4253418172426</v>
      </c>
      <c r="H1486">
        <v>70.8782352623953</v>
      </c>
      <c r="I1486">
        <v>82.2846452338035</v>
      </c>
      <c r="J1486">
        <v>95.7586434684683</v>
      </c>
      <c r="K1486">
        <v>113.773851533333</v>
      </c>
      <c r="L1486">
        <v>134.940389759331</v>
      </c>
      <c r="M1486">
        <v>157.705187087462</v>
      </c>
      <c r="N1486">
        <v>182.519573824337</v>
      </c>
      <c r="O1486">
        <v>209.715157059368</v>
      </c>
      <c r="P1486">
        <v>239.040584473198</v>
      </c>
      <c r="Q1486">
        <v>269.614591849639</v>
      </c>
      <c r="R1486">
        <v>300.963438599952</v>
      </c>
      <c r="S1486">
        <v>332.686951761832</v>
      </c>
      <c r="T1486">
        <v>364.542768759357</v>
      </c>
      <c r="U1486">
        <v>396.300827934644</v>
      </c>
      <c r="V1486">
        <v>427.585059504304</v>
      </c>
      <c r="W1486">
        <v>457.3815</v>
      </c>
    </row>
    <row r="1487" spans="1:23">
      <c r="A1487" t="s">
        <v>70</v>
      </c>
      <c r="B1487" t="s">
        <v>75</v>
      </c>
      <c r="C1487" t="s">
        <v>46</v>
      </c>
      <c r="D1487" t="s">
        <v>29</v>
      </c>
      <c r="F1487">
        <v>5.63348090258156</v>
      </c>
      <c r="G1487">
        <v>5.58561978911482</v>
      </c>
      <c r="H1487">
        <v>7.80062247297566</v>
      </c>
      <c r="I1487">
        <v>9.80665708939975</v>
      </c>
      <c r="J1487">
        <v>12.2834228495676</v>
      </c>
      <c r="K1487">
        <v>15.6369168784474</v>
      </c>
      <c r="L1487">
        <v>19.7877338764976</v>
      </c>
      <c r="M1487">
        <v>24.5828870507664</v>
      </c>
      <c r="N1487">
        <v>30.1430129242635</v>
      </c>
      <c r="O1487">
        <v>36.5836610892116</v>
      </c>
      <c r="P1487">
        <v>43.927842827166</v>
      </c>
      <c r="Q1487">
        <v>52.0679606515391</v>
      </c>
      <c r="R1487">
        <v>60.9472517216009</v>
      </c>
      <c r="S1487">
        <v>70.5068692041467</v>
      </c>
      <c r="T1487">
        <v>80.7077692003687</v>
      </c>
      <c r="U1487">
        <v>91.5037728017401</v>
      </c>
      <c r="V1487">
        <v>102.804262874755</v>
      </c>
      <c r="W1487">
        <v>114.345375</v>
      </c>
    </row>
    <row r="1488" spans="1:23">
      <c r="A1488" t="s">
        <v>70</v>
      </c>
      <c r="B1488" t="s">
        <v>75</v>
      </c>
      <c r="C1488" t="s">
        <v>46</v>
      </c>
      <c r="D1488" t="s">
        <v>35</v>
      </c>
      <c r="F1488">
        <v>242.955598522457</v>
      </c>
      <c r="G1488">
        <v>241.568469574177</v>
      </c>
      <c r="H1488">
        <v>293.481076234761</v>
      </c>
      <c r="I1488">
        <v>324.524332515659</v>
      </c>
      <c r="J1488">
        <v>360.303926973564</v>
      </c>
      <c r="K1488">
        <v>408.793573987604</v>
      </c>
      <c r="L1488">
        <v>463.472487754057</v>
      </c>
      <c r="M1488">
        <v>518.284963139215</v>
      </c>
      <c r="N1488">
        <v>574.473376708996</v>
      </c>
      <c r="O1488">
        <v>632.725839762014</v>
      </c>
      <c r="P1488">
        <v>691.88755555422</v>
      </c>
      <c r="Q1488">
        <v>749.220176253948</v>
      </c>
      <c r="R1488">
        <v>803.476971861866</v>
      </c>
      <c r="S1488">
        <v>853.795356536336</v>
      </c>
      <c r="T1488">
        <v>899.842603660767</v>
      </c>
      <c r="U1488">
        <v>941.388464212173</v>
      </c>
      <c r="V1488">
        <v>977.928907086672</v>
      </c>
      <c r="W1488">
        <v>1007.64789861811</v>
      </c>
    </row>
    <row r="1489" spans="1:23">
      <c r="A1489" t="s">
        <v>70</v>
      </c>
      <c r="B1489" t="s">
        <v>75</v>
      </c>
      <c r="C1489" t="s">
        <v>43</v>
      </c>
      <c r="D1489" t="s">
        <v>25</v>
      </c>
      <c r="F1489">
        <v>42.2389919575308</v>
      </c>
      <c r="G1489">
        <v>43.3617452625697</v>
      </c>
      <c r="H1489">
        <v>51.6233392844872</v>
      </c>
      <c r="I1489">
        <v>59.0072591294711</v>
      </c>
      <c r="J1489">
        <v>67.5793629349303</v>
      </c>
      <c r="K1489">
        <v>76.7738194019446</v>
      </c>
      <c r="L1489">
        <v>85.4643575092314</v>
      </c>
      <c r="M1489">
        <v>92.7869728973424</v>
      </c>
      <c r="N1489">
        <v>99.4440228230982</v>
      </c>
      <c r="O1489">
        <v>105.924995376416</v>
      </c>
      <c r="P1489">
        <v>112.379158184852</v>
      </c>
      <c r="Q1489">
        <v>118.494300358655</v>
      </c>
      <c r="R1489">
        <v>124.346099262619</v>
      </c>
      <c r="S1489">
        <v>130.013420967625</v>
      </c>
      <c r="T1489">
        <v>135.576962042772</v>
      </c>
      <c r="U1489">
        <v>141.064263956404</v>
      </c>
      <c r="V1489">
        <v>146.484535347172</v>
      </c>
      <c r="W1489">
        <v>151.643655409253</v>
      </c>
    </row>
    <row r="1490" spans="1:23">
      <c r="A1490" t="s">
        <v>70</v>
      </c>
      <c r="B1490" t="s">
        <v>75</v>
      </c>
      <c r="C1490" t="s">
        <v>43</v>
      </c>
      <c r="D1490" t="s">
        <v>27</v>
      </c>
      <c r="F1490">
        <v>286.762571714555</v>
      </c>
      <c r="G1490">
        <v>294.36989781194</v>
      </c>
      <c r="H1490">
        <v>350.614699121067</v>
      </c>
      <c r="I1490">
        <v>401.10632715106</v>
      </c>
      <c r="J1490">
        <v>459.751185404911</v>
      </c>
      <c r="K1490">
        <v>522.710005204033</v>
      </c>
      <c r="L1490">
        <v>582.359182643128</v>
      </c>
      <c r="M1490">
        <v>632.864305247856</v>
      </c>
      <c r="N1490">
        <v>678.980225529569</v>
      </c>
      <c r="O1490">
        <v>724.035040585794</v>
      </c>
      <c r="P1490">
        <v>769.015962434805</v>
      </c>
      <c r="Q1490">
        <v>811.786671913619</v>
      </c>
      <c r="R1490">
        <v>852.834836426305</v>
      </c>
      <c r="S1490">
        <v>892.696281894856</v>
      </c>
      <c r="T1490">
        <v>931.923710612291</v>
      </c>
      <c r="U1490">
        <v>970.700324055804</v>
      </c>
      <c r="V1490">
        <v>1009.08063113946</v>
      </c>
      <c r="W1490">
        <v>1045.73984490502</v>
      </c>
    </row>
    <row r="1491" spans="1:23">
      <c r="A1491" t="s">
        <v>70</v>
      </c>
      <c r="B1491" t="s">
        <v>75</v>
      </c>
      <c r="C1491" t="s">
        <v>43</v>
      </c>
      <c r="D1491" t="s">
        <v>29</v>
      </c>
      <c r="F1491">
        <v>54.6594096047648</v>
      </c>
      <c r="G1491">
        <v>56.1363098569649</v>
      </c>
      <c r="H1491">
        <v>68.1451121966211</v>
      </c>
      <c r="I1491">
        <v>79.4100681978941</v>
      </c>
      <c r="J1491">
        <v>92.6700516328715</v>
      </c>
      <c r="K1491">
        <v>107.241831228775</v>
      </c>
      <c r="L1491">
        <v>121.588935051534</v>
      </c>
      <c r="M1491">
        <v>134.429957164974</v>
      </c>
      <c r="N1491">
        <v>146.696716751484</v>
      </c>
      <c r="O1491">
        <v>159.083082412718</v>
      </c>
      <c r="P1491">
        <v>171.80671300164</v>
      </c>
      <c r="Q1491">
        <v>184.379782107826</v>
      </c>
      <c r="R1491">
        <v>196.895296104441</v>
      </c>
      <c r="S1491">
        <v>209.462267088192</v>
      </c>
      <c r="T1491">
        <v>222.203237666103</v>
      </c>
      <c r="U1491">
        <v>235.160155004061</v>
      </c>
      <c r="V1491">
        <v>248.34746544068</v>
      </c>
      <c r="W1491">
        <v>261.434961226255</v>
      </c>
    </row>
    <row r="1492" spans="1:23">
      <c r="A1492" t="s">
        <v>70</v>
      </c>
      <c r="B1492" t="s">
        <v>75</v>
      </c>
      <c r="C1492" t="s">
        <v>43</v>
      </c>
      <c r="D1492" t="s">
        <v>35</v>
      </c>
      <c r="F1492">
        <v>605.110836327914</v>
      </c>
      <c r="G1492">
        <v>620.868356925491</v>
      </c>
      <c r="H1492">
        <v>738.495961594446</v>
      </c>
      <c r="I1492">
        <v>844.116413719469</v>
      </c>
      <c r="J1492">
        <v>966.855451660159</v>
      </c>
      <c r="K1492">
        <v>1098.43517539402</v>
      </c>
      <c r="L1492">
        <v>1222.81745984764</v>
      </c>
      <c r="M1492">
        <v>1327.9917218548</v>
      </c>
      <c r="N1492">
        <v>1423.93375164733</v>
      </c>
      <c r="O1492">
        <v>1517.53996403779</v>
      </c>
      <c r="P1492">
        <v>1610.73987938034</v>
      </c>
      <c r="Q1492">
        <v>1699.10802772773</v>
      </c>
      <c r="R1492">
        <v>1783.57406431108</v>
      </c>
      <c r="S1492">
        <v>1865.24429713752</v>
      </c>
      <c r="T1492">
        <v>1945.24132734494</v>
      </c>
      <c r="U1492">
        <v>2023.88741198779</v>
      </c>
      <c r="V1492">
        <v>2101.20083351337</v>
      </c>
      <c r="W1492">
        <v>2174.39849968573</v>
      </c>
    </row>
    <row r="1493" spans="1:23">
      <c r="A1493" t="s">
        <v>70</v>
      </c>
      <c r="B1493" t="s">
        <v>75</v>
      </c>
      <c r="C1493" t="s">
        <v>65</v>
      </c>
      <c r="D1493" t="s">
        <v>25</v>
      </c>
      <c r="F1493">
        <v>0.916301525870897</v>
      </c>
      <c r="G1493">
        <v>0.932957472786008</v>
      </c>
      <c r="H1493">
        <v>1.1447505476928</v>
      </c>
      <c r="I1493">
        <v>1.31572585234695</v>
      </c>
      <c r="J1493">
        <v>1.53694563992334</v>
      </c>
      <c r="K1493">
        <v>1.80052821821207</v>
      </c>
      <c r="L1493">
        <v>2.07250401575478</v>
      </c>
      <c r="M1493">
        <v>2.32372643036598</v>
      </c>
      <c r="N1493">
        <v>2.56383618092758</v>
      </c>
      <c r="O1493">
        <v>2.80961970594756</v>
      </c>
      <c r="P1493">
        <v>3.0663958427517</v>
      </c>
      <c r="Q1493">
        <v>3.32483705228098</v>
      </c>
      <c r="R1493">
        <v>3.57746355643156</v>
      </c>
      <c r="S1493">
        <v>3.81712963557736</v>
      </c>
      <c r="T1493">
        <v>4.02494010706948</v>
      </c>
      <c r="U1493">
        <v>4.18945346804425</v>
      </c>
      <c r="V1493">
        <v>4.31618690304861</v>
      </c>
      <c r="W1493">
        <v>4.41758931004324</v>
      </c>
    </row>
    <row r="1494" spans="1:23">
      <c r="A1494" t="s">
        <v>70</v>
      </c>
      <c r="B1494" t="s">
        <v>75</v>
      </c>
      <c r="C1494" t="s">
        <v>65</v>
      </c>
      <c r="D1494" t="s">
        <v>27</v>
      </c>
      <c r="F1494">
        <v>3.99308038381594</v>
      </c>
      <c r="G1494">
        <v>4.06566406181145</v>
      </c>
      <c r="H1494">
        <v>5.08804773276002</v>
      </c>
      <c r="I1494">
        <v>5.96225473605657</v>
      </c>
      <c r="J1494">
        <v>7.09821019368093</v>
      </c>
      <c r="K1494">
        <v>8.47192072662901</v>
      </c>
      <c r="L1494">
        <v>9.93163907909975</v>
      </c>
      <c r="M1494">
        <v>11.3373473757814</v>
      </c>
      <c r="N1494">
        <v>12.731511973624</v>
      </c>
      <c r="O1494">
        <v>14.1960534842861</v>
      </c>
      <c r="P1494">
        <v>15.7597865301664</v>
      </c>
      <c r="Q1494">
        <v>17.3768262234351</v>
      </c>
      <c r="R1494">
        <v>19.0078646862193</v>
      </c>
      <c r="S1494">
        <v>20.6127993709467</v>
      </c>
      <c r="T1494">
        <v>22.0845766601065</v>
      </c>
      <c r="U1494">
        <v>23.3511236319282</v>
      </c>
      <c r="V1494">
        <v>24.432389437825</v>
      </c>
      <c r="W1494">
        <v>25.39008</v>
      </c>
    </row>
    <row r="1495" spans="1:23">
      <c r="A1495" t="s">
        <v>70</v>
      </c>
      <c r="B1495" t="s">
        <v>75</v>
      </c>
      <c r="C1495" t="s">
        <v>65</v>
      </c>
      <c r="D1495" t="s">
        <v>29</v>
      </c>
      <c r="F1495">
        <v>0.411654653923783</v>
      </c>
      <c r="G1495">
        <v>0.419137450655565</v>
      </c>
      <c r="H1495">
        <v>0.571254212270861</v>
      </c>
      <c r="I1495">
        <v>0.724148644460686</v>
      </c>
      <c r="J1495">
        <v>0.927290675505392</v>
      </c>
      <c r="K1495">
        <v>1.18453550157289</v>
      </c>
      <c r="L1495">
        <v>1.4798216903169</v>
      </c>
      <c r="M1495">
        <v>1.79336997078126</v>
      </c>
      <c r="N1495">
        <v>2.1307999725516</v>
      </c>
      <c r="O1495">
        <v>2.50625647798205</v>
      </c>
      <c r="P1495">
        <v>2.92702971171407</v>
      </c>
      <c r="Q1495">
        <v>3.38690852874007</v>
      </c>
      <c r="R1495">
        <v>3.87933887999774</v>
      </c>
      <c r="S1495">
        <v>4.39615357442988</v>
      </c>
      <c r="T1495">
        <v>4.91281899118218</v>
      </c>
      <c r="U1495">
        <v>5.40897255720465</v>
      </c>
      <c r="V1495">
        <v>5.88376527194035</v>
      </c>
      <c r="W1495">
        <v>6.34752</v>
      </c>
    </row>
    <row r="1496" spans="1:23">
      <c r="A1496" t="s">
        <v>70</v>
      </c>
      <c r="B1496" t="s">
        <v>75</v>
      </c>
      <c r="C1496" t="s">
        <v>65</v>
      </c>
      <c r="D1496" t="s">
        <v>35</v>
      </c>
      <c r="F1496">
        <v>12.6454180903132</v>
      </c>
      <c r="G1496">
        <v>12.8752784654025</v>
      </c>
      <c r="H1496">
        <v>15.6987017195472</v>
      </c>
      <c r="I1496">
        <v>17.9291194115965</v>
      </c>
      <c r="J1496">
        <v>20.8101441663957</v>
      </c>
      <c r="K1496">
        <v>24.2226510551589</v>
      </c>
      <c r="L1496">
        <v>27.7015569051455</v>
      </c>
      <c r="M1496">
        <v>30.8576261938527</v>
      </c>
      <c r="N1496">
        <v>33.8234518454484</v>
      </c>
      <c r="O1496">
        <v>36.8219268097663</v>
      </c>
      <c r="P1496">
        <v>39.9208176270819</v>
      </c>
      <c r="Q1496">
        <v>42.9966367242839</v>
      </c>
      <c r="R1496">
        <v>45.9528717573492</v>
      </c>
      <c r="S1496">
        <v>48.6998709934759</v>
      </c>
      <c r="T1496">
        <v>51.001583232824</v>
      </c>
      <c r="U1496">
        <v>52.7223229000276</v>
      </c>
      <c r="V1496">
        <v>53.9423236591264</v>
      </c>
      <c r="W1496">
        <v>54.8259306899568</v>
      </c>
    </row>
    <row r="1497" spans="1:23">
      <c r="A1497" t="s">
        <v>70</v>
      </c>
      <c r="B1497" t="s">
        <v>75</v>
      </c>
      <c r="C1497" t="s">
        <v>11</v>
      </c>
      <c r="D1497" t="s">
        <v>25</v>
      </c>
      <c r="F1497">
        <v>1281.00977342811</v>
      </c>
      <c r="G1497">
        <v>1329.20634602803</v>
      </c>
      <c r="H1497">
        <v>1792.45614165955</v>
      </c>
      <c r="I1497">
        <v>2312.04765891976</v>
      </c>
      <c r="J1497">
        <v>2958.58713185648</v>
      </c>
      <c r="K1497">
        <v>3761.42686820136</v>
      </c>
      <c r="L1497">
        <v>4658.07249936319</v>
      </c>
      <c r="M1497">
        <v>5536.76703795725</v>
      </c>
      <c r="N1497">
        <v>6392.52341370158</v>
      </c>
      <c r="O1497">
        <v>7235.43821775295</v>
      </c>
      <c r="P1497">
        <v>8052.9162089326</v>
      </c>
      <c r="Q1497">
        <v>8792.41593372956</v>
      </c>
      <c r="R1497">
        <v>9431.09722568917</v>
      </c>
      <c r="S1497">
        <v>9929.61004496397</v>
      </c>
      <c r="T1497">
        <v>10275.0275377491</v>
      </c>
      <c r="U1497">
        <v>10468.0232949812</v>
      </c>
      <c r="V1497">
        <v>10509.9990035212</v>
      </c>
      <c r="W1497">
        <v>10407.375</v>
      </c>
    </row>
    <row r="1498" spans="1:23">
      <c r="A1498" t="s">
        <v>70</v>
      </c>
      <c r="B1498" t="s">
        <v>75</v>
      </c>
      <c r="C1498" t="s">
        <v>11</v>
      </c>
      <c r="D1498" t="s">
        <v>27</v>
      </c>
      <c r="F1498">
        <v>2424.82626838279</v>
      </c>
      <c r="G1498">
        <v>2516.05766857231</v>
      </c>
      <c r="H1498">
        <v>3510.01558326815</v>
      </c>
      <c r="I1498">
        <v>4688.99702867369</v>
      </c>
      <c r="J1498">
        <v>6221.78921694148</v>
      </c>
      <c r="K1498">
        <v>8212.87013008666</v>
      </c>
      <c r="L1498">
        <v>10574.6645355265</v>
      </c>
      <c r="M1498">
        <v>13088.483332498</v>
      </c>
      <c r="N1498">
        <v>15761.1114664913</v>
      </c>
      <c r="O1498">
        <v>18639.3391727739</v>
      </c>
      <c r="P1498">
        <v>21717.4561381159</v>
      </c>
      <c r="Q1498">
        <v>24875.5126971596</v>
      </c>
      <c r="R1498">
        <v>28057.0967265918</v>
      </c>
      <c r="S1498">
        <v>31141.7409654581</v>
      </c>
      <c r="T1498">
        <v>34069.0060090638</v>
      </c>
      <c r="U1498">
        <v>36811.6973745786</v>
      </c>
      <c r="V1498">
        <v>39338.451858722</v>
      </c>
      <c r="W1498">
        <v>41629.5</v>
      </c>
    </row>
    <row r="1499" spans="1:23">
      <c r="A1499" t="s">
        <v>70</v>
      </c>
      <c r="B1499" t="s">
        <v>75</v>
      </c>
      <c r="C1499" t="s">
        <v>11</v>
      </c>
      <c r="D1499" t="s">
        <v>29</v>
      </c>
      <c r="F1499">
        <v>373.989162732893</v>
      </c>
      <c r="G1499">
        <v>388.060090376952</v>
      </c>
      <c r="H1499">
        <v>562.370478329795</v>
      </c>
      <c r="I1499">
        <v>779.331054489927</v>
      </c>
      <c r="J1499">
        <v>1071.32755262774</v>
      </c>
      <c r="K1499">
        <v>1463.32845195792</v>
      </c>
      <c r="L1499">
        <v>1947.4350005648</v>
      </c>
      <c r="M1499">
        <v>2488.72099069331</v>
      </c>
      <c r="N1499">
        <v>3091.24694889541</v>
      </c>
      <c r="O1499">
        <v>3767.32158138588</v>
      </c>
      <c r="P1499">
        <v>4519.44835529564</v>
      </c>
      <c r="Q1499">
        <v>5325.53680391294</v>
      </c>
      <c r="R1499">
        <v>6174.60756037819</v>
      </c>
      <c r="S1499">
        <v>7039.85045982463</v>
      </c>
      <c r="T1499">
        <v>7905.50024137649</v>
      </c>
      <c r="U1499">
        <v>8762.25788611454</v>
      </c>
      <c r="V1499">
        <v>9599.15606562872</v>
      </c>
      <c r="W1499">
        <v>10407.375</v>
      </c>
    </row>
    <row r="1500" spans="1:23">
      <c r="A1500" t="s">
        <v>70</v>
      </c>
      <c r="B1500" t="s">
        <v>75</v>
      </c>
      <c r="C1500" t="s">
        <v>11</v>
      </c>
      <c r="D1500" t="s">
        <v>35</v>
      </c>
      <c r="F1500">
        <v>4489.64795818909</v>
      </c>
      <c r="G1500">
        <v>4658.56598539966</v>
      </c>
      <c r="H1500">
        <v>6550.4282750723</v>
      </c>
      <c r="I1500">
        <v>8819.35531240655</v>
      </c>
      <c r="J1500">
        <v>11793.323651202</v>
      </c>
      <c r="K1500">
        <v>15687.303001712</v>
      </c>
      <c r="L1500">
        <v>20352.6629651103</v>
      </c>
      <c r="M1500">
        <v>25381.3496295448</v>
      </c>
      <c r="N1500">
        <v>30793.0651198072</v>
      </c>
      <c r="O1500">
        <v>36686.6226094732</v>
      </c>
      <c r="P1500">
        <v>43059.4276529515</v>
      </c>
      <c r="Q1500">
        <v>49680.3713691108</v>
      </c>
      <c r="R1500">
        <v>56439.206047719</v>
      </c>
      <c r="S1500">
        <v>63092.6489895779</v>
      </c>
      <c r="T1500">
        <v>69512.9664531871</v>
      </c>
      <c r="U1500">
        <v>75637.2793304402</v>
      </c>
      <c r="V1500">
        <v>81392.5491377568</v>
      </c>
      <c r="W1500">
        <v>86728.125</v>
      </c>
    </row>
    <row r="1501" spans="1:23">
      <c r="A1501" t="s">
        <v>70</v>
      </c>
      <c r="B1501" t="s">
        <v>75</v>
      </c>
      <c r="C1501" t="s">
        <v>66</v>
      </c>
      <c r="D1501" t="s">
        <v>25</v>
      </c>
      <c r="F1501">
        <v>4.12539483968885</v>
      </c>
      <c r="G1501">
        <v>4.35852776750848</v>
      </c>
      <c r="H1501">
        <v>5.73159979395488</v>
      </c>
      <c r="I1501">
        <v>6.49213279024768</v>
      </c>
      <c r="J1501">
        <v>7.39910966672343</v>
      </c>
      <c r="K1501">
        <v>8.63968858659311</v>
      </c>
      <c r="L1501">
        <v>10.2686327131971</v>
      </c>
      <c r="M1501">
        <v>12.183283189281</v>
      </c>
      <c r="N1501">
        <v>14.2210575815099</v>
      </c>
      <c r="O1501">
        <v>16.3649834297299</v>
      </c>
      <c r="P1501">
        <v>18.5685581552537</v>
      </c>
      <c r="Q1501">
        <v>20.7364220397601</v>
      </c>
      <c r="R1501">
        <v>22.8133410077195</v>
      </c>
      <c r="S1501">
        <v>24.7825388123904</v>
      </c>
      <c r="T1501">
        <v>26.6023201036838</v>
      </c>
      <c r="U1501">
        <v>28.2638552780513</v>
      </c>
      <c r="V1501">
        <v>29.7998138686216</v>
      </c>
      <c r="W1501">
        <v>31.0942337487944</v>
      </c>
    </row>
    <row r="1502" spans="1:23">
      <c r="A1502" t="s">
        <v>70</v>
      </c>
      <c r="B1502" t="s">
        <v>75</v>
      </c>
      <c r="C1502" t="s">
        <v>66</v>
      </c>
      <c r="D1502" t="s">
        <v>27</v>
      </c>
      <c r="F1502">
        <v>165.431463795442</v>
      </c>
      <c r="G1502">
        <v>174.780271123428</v>
      </c>
      <c r="H1502">
        <v>229.841501395567</v>
      </c>
      <c r="I1502">
        <v>260.339451708352</v>
      </c>
      <c r="J1502">
        <v>296.709912751377</v>
      </c>
      <c r="K1502">
        <v>346.458068901999</v>
      </c>
      <c r="L1502">
        <v>411.779964569421</v>
      </c>
      <c r="M1502">
        <v>488.558901670892</v>
      </c>
      <c r="N1502">
        <v>570.275201247377</v>
      </c>
      <c r="O1502">
        <v>656.248254766461</v>
      </c>
      <c r="P1502">
        <v>744.613273532405</v>
      </c>
      <c r="Q1502">
        <v>831.546260472926</v>
      </c>
      <c r="R1502">
        <v>914.832287242661</v>
      </c>
      <c r="S1502">
        <v>993.798613615931</v>
      </c>
      <c r="T1502">
        <v>1066.77322441195</v>
      </c>
      <c r="U1502">
        <v>1133.40204582774</v>
      </c>
      <c r="V1502">
        <v>1194.99515093435</v>
      </c>
      <c r="W1502">
        <v>1246.90237045254</v>
      </c>
    </row>
    <row r="1503" spans="1:23">
      <c r="A1503" t="s">
        <v>70</v>
      </c>
      <c r="B1503" t="s">
        <v>75</v>
      </c>
      <c r="C1503" t="s">
        <v>66</v>
      </c>
      <c r="D1503" t="s">
        <v>29</v>
      </c>
      <c r="F1503">
        <v>53.5841593833572</v>
      </c>
      <c r="G1503">
        <v>56.6122894041766</v>
      </c>
      <c r="H1503">
        <v>74.4469241892151</v>
      </c>
      <c r="I1503">
        <v>84.3253777368831</v>
      </c>
      <c r="J1503">
        <v>96.1059697516251</v>
      </c>
      <c r="K1503">
        <v>112.219670658601</v>
      </c>
      <c r="L1503">
        <v>133.377791298785</v>
      </c>
      <c r="M1503">
        <v>158.246910561474</v>
      </c>
      <c r="N1503">
        <v>184.715268637171</v>
      </c>
      <c r="O1503">
        <v>212.562412685518</v>
      </c>
      <c r="P1503">
        <v>241.184327409808</v>
      </c>
      <c r="Q1503">
        <v>269.342399163632</v>
      </c>
      <c r="R1503">
        <v>296.319200495418</v>
      </c>
      <c r="S1503">
        <v>321.896827152555</v>
      </c>
      <c r="T1503">
        <v>345.533704238208</v>
      </c>
      <c r="U1503">
        <v>367.115145303636</v>
      </c>
      <c r="V1503">
        <v>387.065490209183</v>
      </c>
      <c r="W1503">
        <v>403.878523594708</v>
      </c>
    </row>
    <row r="1504" spans="1:23">
      <c r="A1504" t="s">
        <v>70</v>
      </c>
      <c r="B1504" t="s">
        <v>75</v>
      </c>
      <c r="C1504" t="s">
        <v>66</v>
      </c>
      <c r="D1504" t="s">
        <v>35</v>
      </c>
      <c r="F1504">
        <v>250.943941364869</v>
      </c>
      <c r="G1504">
        <v>265.125201109064</v>
      </c>
      <c r="H1504">
        <v>348.647898810478</v>
      </c>
      <c r="I1504">
        <v>394.9104155014</v>
      </c>
      <c r="J1504">
        <v>450.080977581899</v>
      </c>
      <c r="K1504">
        <v>525.544242511408</v>
      </c>
      <c r="L1504">
        <v>624.631402717382</v>
      </c>
      <c r="M1504">
        <v>741.097815139826</v>
      </c>
      <c r="N1504">
        <v>865.053741171113</v>
      </c>
      <c r="O1504">
        <v>995.466761803809</v>
      </c>
      <c r="P1504">
        <v>1129.50816831234</v>
      </c>
      <c r="Q1504">
        <v>1261.37731748731</v>
      </c>
      <c r="R1504">
        <v>1387.71437174962</v>
      </c>
      <c r="S1504">
        <v>1507.49884757168</v>
      </c>
      <c r="T1504">
        <v>1618.19445548436</v>
      </c>
      <c r="U1504">
        <v>1719.26409889421</v>
      </c>
      <c r="V1504">
        <v>1812.69503519702</v>
      </c>
      <c r="W1504">
        <v>1891.43339579867</v>
      </c>
    </row>
    <row r="1505" spans="1:23">
      <c r="A1505" t="s">
        <v>70</v>
      </c>
      <c r="B1505" t="s">
        <v>75</v>
      </c>
      <c r="C1505" t="s">
        <v>49</v>
      </c>
      <c r="D1505" t="s">
        <v>25</v>
      </c>
      <c r="F1505">
        <v>46.7419640443595</v>
      </c>
      <c r="G1505">
        <v>46.2704726942973</v>
      </c>
      <c r="H1505">
        <v>53.4239535430185</v>
      </c>
      <c r="I1505">
        <v>56.3480352584495</v>
      </c>
      <c r="J1505">
        <v>61.5760540966665</v>
      </c>
      <c r="K1505">
        <v>68.918061282269</v>
      </c>
      <c r="L1505">
        <v>77.9588643879323</v>
      </c>
      <c r="M1505">
        <v>87.5144591774923</v>
      </c>
      <c r="N1505">
        <v>97.4589838498334</v>
      </c>
      <c r="O1505">
        <v>107.818232438176</v>
      </c>
      <c r="P1505">
        <v>118.501907635941</v>
      </c>
      <c r="Q1505">
        <v>129.19248223151</v>
      </c>
      <c r="R1505">
        <v>139.624543178709</v>
      </c>
      <c r="S1505">
        <v>149.651484480659</v>
      </c>
      <c r="T1505">
        <v>158.831724532902</v>
      </c>
      <c r="U1505">
        <v>166.982938107751</v>
      </c>
      <c r="V1505">
        <v>173.810764765354</v>
      </c>
      <c r="W1505">
        <v>179.098520989672</v>
      </c>
    </row>
    <row r="1506" spans="1:23">
      <c r="A1506" t="s">
        <v>70</v>
      </c>
      <c r="B1506" t="s">
        <v>75</v>
      </c>
      <c r="C1506" t="s">
        <v>49</v>
      </c>
      <c r="D1506" t="s">
        <v>27</v>
      </c>
      <c r="F1506">
        <v>524.104934200694</v>
      </c>
      <c r="G1506">
        <v>518.852177940804</v>
      </c>
      <c r="H1506">
        <v>608.345159838505</v>
      </c>
      <c r="I1506">
        <v>651.493263962147</v>
      </c>
      <c r="J1506">
        <v>722.702031650914</v>
      </c>
      <c r="K1506">
        <v>820.818244221413</v>
      </c>
      <c r="L1506">
        <v>941.894101857342</v>
      </c>
      <c r="M1506">
        <v>1072.32451009471</v>
      </c>
      <c r="N1506">
        <v>1210.8370422299</v>
      </c>
      <c r="O1506">
        <v>1357.98187272867</v>
      </c>
      <c r="P1506">
        <v>1512.78990085122</v>
      </c>
      <c r="Q1506">
        <v>1671.34600241558</v>
      </c>
      <c r="R1506">
        <v>1830.15928039397</v>
      </c>
      <c r="S1506">
        <v>1987.13768605411</v>
      </c>
      <c r="T1506">
        <v>2136.14833102508</v>
      </c>
      <c r="U1506">
        <v>2274.28152983456</v>
      </c>
      <c r="V1506">
        <v>2396.98384245322</v>
      </c>
      <c r="W1506">
        <v>2500.5948</v>
      </c>
    </row>
    <row r="1507" spans="1:23">
      <c r="A1507" t="s">
        <v>70</v>
      </c>
      <c r="B1507" t="s">
        <v>75</v>
      </c>
      <c r="C1507" t="s">
        <v>49</v>
      </c>
      <c r="D1507" t="s">
        <v>29</v>
      </c>
      <c r="F1507">
        <v>81.7426673315394</v>
      </c>
      <c r="G1507">
        <v>80.9129324425727</v>
      </c>
      <c r="H1507">
        <v>98.3907450409096</v>
      </c>
      <c r="I1507">
        <v>109.145015572243</v>
      </c>
      <c r="J1507">
        <v>125.282020414025</v>
      </c>
      <c r="K1507">
        <v>147.099841207685</v>
      </c>
      <c r="L1507">
        <v>174.339612329419</v>
      </c>
      <c r="M1507">
        <v>204.800582585409</v>
      </c>
      <c r="N1507">
        <v>238.393192385023</v>
      </c>
      <c r="O1507">
        <v>275.369782460869</v>
      </c>
      <c r="P1507">
        <v>315.684038829307</v>
      </c>
      <c r="Q1507">
        <v>358.630037501544</v>
      </c>
      <c r="R1507">
        <v>403.506283269896</v>
      </c>
      <c r="S1507">
        <v>449.844781592954</v>
      </c>
      <c r="T1507">
        <v>496.188316987177</v>
      </c>
      <c r="U1507">
        <v>541.703182405936</v>
      </c>
      <c r="V1507">
        <v>585.085661515074</v>
      </c>
      <c r="W1507">
        <v>625.1487</v>
      </c>
    </row>
    <row r="1508" spans="1:23">
      <c r="A1508" t="s">
        <v>70</v>
      </c>
      <c r="B1508" t="s">
        <v>75</v>
      </c>
      <c r="C1508" t="s">
        <v>49</v>
      </c>
      <c r="D1508" t="s">
        <v>35</v>
      </c>
      <c r="F1508">
        <v>1600.95646175495</v>
      </c>
      <c r="G1508">
        <v>1585.2991493649</v>
      </c>
      <c r="H1508">
        <v>1823.19698661848</v>
      </c>
      <c r="I1508">
        <v>1915.3464007794</v>
      </c>
      <c r="J1508">
        <v>2084.02951425242</v>
      </c>
      <c r="K1508">
        <v>2321.23719449632</v>
      </c>
      <c r="L1508">
        <v>2612.11803375473</v>
      </c>
      <c r="M1508">
        <v>2916.7059307278</v>
      </c>
      <c r="N1508">
        <v>3230.79537392026</v>
      </c>
      <c r="O1508">
        <v>3555.18069483316</v>
      </c>
      <c r="P1508">
        <v>3886.55629151284</v>
      </c>
      <c r="Q1508">
        <v>4214.51791535291</v>
      </c>
      <c r="R1508">
        <v>4530.39337642732</v>
      </c>
      <c r="S1508">
        <v>4829.55592946523</v>
      </c>
      <c r="T1508">
        <v>5098.09944444202</v>
      </c>
      <c r="U1508">
        <v>5330.66863205769</v>
      </c>
      <c r="V1508">
        <v>5518.53439278142</v>
      </c>
      <c r="W1508">
        <v>5655.62267901033</v>
      </c>
    </row>
    <row r="1509" spans="1:23">
      <c r="A1509" t="s">
        <v>70</v>
      </c>
      <c r="B1509" t="s">
        <v>75</v>
      </c>
      <c r="C1509" t="s">
        <v>53</v>
      </c>
      <c r="D1509" t="s">
        <v>25</v>
      </c>
      <c r="F1509">
        <v>61.3524317967548</v>
      </c>
      <c r="G1509">
        <v>61.1447362675531</v>
      </c>
      <c r="H1509">
        <v>65.6004798293057</v>
      </c>
      <c r="I1509">
        <v>68.6021872674043</v>
      </c>
      <c r="J1509">
        <v>74.6150493723018</v>
      </c>
      <c r="K1509">
        <v>83.0027534362129</v>
      </c>
      <c r="L1509">
        <v>92.9664705006698</v>
      </c>
      <c r="M1509">
        <v>102.72139185233</v>
      </c>
      <c r="N1509">
        <v>112.08790056071</v>
      </c>
      <c r="O1509">
        <v>121.229469557882</v>
      </c>
      <c r="P1509">
        <v>130.223470451049</v>
      </c>
      <c r="Q1509">
        <v>138.802510792438</v>
      </c>
      <c r="R1509">
        <v>146.672411055426</v>
      </c>
      <c r="S1509">
        <v>153.712390214856</v>
      </c>
      <c r="T1509">
        <v>159.981045005706</v>
      </c>
      <c r="U1509">
        <v>165.507075869597</v>
      </c>
      <c r="V1509">
        <v>170.070446087431</v>
      </c>
      <c r="W1509">
        <v>172.978757505086</v>
      </c>
    </row>
    <row r="1510" spans="1:23">
      <c r="A1510" t="s">
        <v>70</v>
      </c>
      <c r="B1510" t="s">
        <v>75</v>
      </c>
      <c r="C1510" t="s">
        <v>53</v>
      </c>
      <c r="D1510" t="s">
        <v>27</v>
      </c>
      <c r="F1510">
        <v>1505.60698471803</v>
      </c>
      <c r="G1510">
        <v>1500.51007445217</v>
      </c>
      <c r="H1510">
        <v>1612.09570416929</v>
      </c>
      <c r="I1510">
        <v>1688.20387897187</v>
      </c>
      <c r="J1510">
        <v>1838.72021944052</v>
      </c>
      <c r="K1510">
        <v>2048.25100388235</v>
      </c>
      <c r="L1510">
        <v>2297.29963840178</v>
      </c>
      <c r="M1510">
        <v>2541.86213097463</v>
      </c>
      <c r="N1510">
        <v>2777.46629720282</v>
      </c>
      <c r="O1510">
        <v>3008.12867976175</v>
      </c>
      <c r="P1510">
        <v>3235.74873610277</v>
      </c>
      <c r="Q1510">
        <v>3453.658138298</v>
      </c>
      <c r="R1510">
        <v>3654.48460512613</v>
      </c>
      <c r="S1510">
        <v>3835.14198145113</v>
      </c>
      <c r="T1510">
        <v>3997.00923469245</v>
      </c>
      <c r="U1510">
        <v>4140.72537893392</v>
      </c>
      <c r="V1510">
        <v>4260.70184364942</v>
      </c>
      <c r="W1510">
        <v>4339.47</v>
      </c>
    </row>
    <row r="1511" spans="1:23">
      <c r="A1511" t="s">
        <v>70</v>
      </c>
      <c r="B1511" t="s">
        <v>75</v>
      </c>
      <c r="C1511" t="s">
        <v>53</v>
      </c>
      <c r="D1511" t="s">
        <v>29</v>
      </c>
      <c r="F1511">
        <v>315.854104510927</v>
      </c>
      <c r="G1511">
        <v>314.784848028899</v>
      </c>
      <c r="H1511">
        <v>342.245743624307</v>
      </c>
      <c r="I1511">
        <v>362.646577365426</v>
      </c>
      <c r="J1511">
        <v>399.600786856801</v>
      </c>
      <c r="K1511">
        <v>450.285290572977</v>
      </c>
      <c r="L1511">
        <v>510.809959984006</v>
      </c>
      <c r="M1511">
        <v>571.577778901141</v>
      </c>
      <c r="N1511">
        <v>631.53803893471</v>
      </c>
      <c r="O1511">
        <v>691.546565382318</v>
      </c>
      <c r="P1511">
        <v>752.007541241183</v>
      </c>
      <c r="Q1511">
        <v>811.331506551767</v>
      </c>
      <c r="R1511">
        <v>867.694818372193</v>
      </c>
      <c r="S1511">
        <v>920.228155233857</v>
      </c>
      <c r="T1511">
        <v>969.113780822149</v>
      </c>
      <c r="U1511">
        <v>1014.36655383549</v>
      </c>
      <c r="V1511">
        <v>1054.46651382721</v>
      </c>
      <c r="W1511">
        <v>1084.8675</v>
      </c>
    </row>
    <row r="1512" spans="1:23">
      <c r="A1512" t="s">
        <v>70</v>
      </c>
      <c r="B1512" t="s">
        <v>75</v>
      </c>
      <c r="C1512" t="s">
        <v>53</v>
      </c>
      <c r="D1512" t="s">
        <v>35</v>
      </c>
      <c r="F1512">
        <v>3563.47858348521</v>
      </c>
      <c r="G1512">
        <v>3551.41518928028</v>
      </c>
      <c r="H1512">
        <v>3807.9738160014</v>
      </c>
      <c r="I1512">
        <v>3979.87393376072</v>
      </c>
      <c r="J1512">
        <v>4326.15473118717</v>
      </c>
      <c r="K1512">
        <v>4809.63624268144</v>
      </c>
      <c r="L1512">
        <v>5383.81389109755</v>
      </c>
      <c r="M1512">
        <v>5945.22647717304</v>
      </c>
      <c r="N1512">
        <v>6483.50580223646</v>
      </c>
      <c r="O1512">
        <v>7008.14185068037</v>
      </c>
      <c r="P1512">
        <v>7523.62779344618</v>
      </c>
      <c r="Q1512">
        <v>8014.53935090956</v>
      </c>
      <c r="R1512">
        <v>8463.94298381844</v>
      </c>
      <c r="S1512">
        <v>8864.94562833402</v>
      </c>
      <c r="T1512">
        <v>9221.00972030184</v>
      </c>
      <c r="U1512">
        <v>9533.86754519648</v>
      </c>
      <c r="V1512">
        <v>9790.92771026315</v>
      </c>
      <c r="W1512">
        <v>9952.45124249491</v>
      </c>
    </row>
    <row r="1513" spans="1:23">
      <c r="A1513" t="s">
        <v>70</v>
      </c>
      <c r="B1513" t="s">
        <v>75</v>
      </c>
      <c r="C1513" t="s">
        <v>36</v>
      </c>
      <c r="D1513" t="s">
        <v>25</v>
      </c>
      <c r="F1513">
        <v>265.285619119275</v>
      </c>
      <c r="G1513">
        <v>265.030949310121</v>
      </c>
      <c r="H1513">
        <v>321.435760460363</v>
      </c>
      <c r="I1513">
        <v>376.169872650809</v>
      </c>
      <c r="J1513">
        <v>454.109379110606</v>
      </c>
      <c r="K1513">
        <v>558.437700558936</v>
      </c>
      <c r="L1513">
        <v>682.758806939913</v>
      </c>
      <c r="M1513">
        <v>816.545067880034</v>
      </c>
      <c r="N1513">
        <v>960.014497785935</v>
      </c>
      <c r="O1513">
        <v>1114.88121728004</v>
      </c>
      <c r="P1513">
        <v>1282.3548994122</v>
      </c>
      <c r="Q1513">
        <v>1457.47404438971</v>
      </c>
      <c r="R1513">
        <v>1636.01140394736</v>
      </c>
      <c r="S1513">
        <v>1812.7657655404</v>
      </c>
      <c r="T1513">
        <v>1984.76373112237</v>
      </c>
      <c r="U1513">
        <v>2149.78602991323</v>
      </c>
      <c r="V1513">
        <v>2304.94449143124</v>
      </c>
      <c r="W1513">
        <v>2446.777535164</v>
      </c>
    </row>
    <row r="1514" spans="1:23">
      <c r="A1514" t="s">
        <v>70</v>
      </c>
      <c r="B1514" t="s">
        <v>75</v>
      </c>
      <c r="C1514" t="s">
        <v>36</v>
      </c>
      <c r="D1514" t="s">
        <v>27</v>
      </c>
      <c r="F1514">
        <v>1237.84878765761</v>
      </c>
      <c r="G1514">
        <v>1235.79680049669</v>
      </c>
      <c r="H1514">
        <v>1497.91451905602</v>
      </c>
      <c r="I1514">
        <v>1747.67036500969</v>
      </c>
      <c r="J1514">
        <v>2104.11152225489</v>
      </c>
      <c r="K1514">
        <v>2582.79636764565</v>
      </c>
      <c r="L1514">
        <v>3160.40987736372</v>
      </c>
      <c r="M1514">
        <v>3789.65883701304</v>
      </c>
      <c r="N1514">
        <v>4471.95733793103</v>
      </c>
      <c r="O1514">
        <v>5218.35866694035</v>
      </c>
      <c r="P1514">
        <v>6039.56071124738</v>
      </c>
      <c r="Q1514">
        <v>6918.65378815425</v>
      </c>
      <c r="R1514">
        <v>7840.8897399403</v>
      </c>
      <c r="S1514">
        <v>8787.2141912304</v>
      </c>
      <c r="T1514">
        <v>9746.94404689153</v>
      </c>
      <c r="U1514">
        <v>10712.1107506901</v>
      </c>
      <c r="V1514">
        <v>11671.5699777561</v>
      </c>
      <c r="W1514">
        <v>12610.9957958692</v>
      </c>
    </row>
    <row r="1515" spans="1:23">
      <c r="A1515" t="s">
        <v>70</v>
      </c>
      <c r="B1515" t="s">
        <v>75</v>
      </c>
      <c r="C1515" t="s">
        <v>36</v>
      </c>
      <c r="D1515" t="s">
        <v>29</v>
      </c>
      <c r="F1515">
        <v>168.906382163377</v>
      </c>
      <c r="G1515">
        <v>167.960319249217</v>
      </c>
      <c r="H1515">
        <v>211.349090543079</v>
      </c>
      <c r="I1515">
        <v>257.765908833894</v>
      </c>
      <c r="J1515">
        <v>324.262599342882</v>
      </c>
      <c r="K1515">
        <v>416.453438448598</v>
      </c>
      <c r="L1515">
        <v>533.455311800944</v>
      </c>
      <c r="M1515">
        <v>668.604035840222</v>
      </c>
      <c r="N1515">
        <v>822.978675300303</v>
      </c>
      <c r="O1515">
        <v>999.763634058077</v>
      </c>
      <c r="P1515">
        <v>1202.51941673575</v>
      </c>
      <c r="Q1515">
        <v>1429.4680978444</v>
      </c>
      <c r="R1515">
        <v>1678.81915670787</v>
      </c>
      <c r="S1515">
        <v>1947.39778345739</v>
      </c>
      <c r="T1515">
        <v>2233.43678149505</v>
      </c>
      <c r="U1515">
        <v>2535.48460384161</v>
      </c>
      <c r="V1515">
        <v>2851.06346142288</v>
      </c>
      <c r="W1515">
        <v>3176.57245008381</v>
      </c>
    </row>
    <row r="1516" spans="1:23">
      <c r="A1516" t="s">
        <v>70</v>
      </c>
      <c r="B1516" t="s">
        <v>75</v>
      </c>
      <c r="C1516" t="s">
        <v>36</v>
      </c>
      <c r="D1516" t="s">
        <v>35</v>
      </c>
      <c r="F1516">
        <v>2287.35432613105</v>
      </c>
      <c r="G1516">
        <v>2278.45040450536</v>
      </c>
      <c r="H1516">
        <v>2787.02120194018</v>
      </c>
      <c r="I1516">
        <v>3243.71542433458</v>
      </c>
      <c r="J1516">
        <v>3900.8110926613</v>
      </c>
      <c r="K1516">
        <v>4801.17873536757</v>
      </c>
      <c r="L1516">
        <v>5901.98123558598</v>
      </c>
      <c r="M1516">
        <v>7100.33158675134</v>
      </c>
      <c r="N1516">
        <v>8386.88623460483</v>
      </c>
      <c r="O1516">
        <v>9774.50523219303</v>
      </c>
      <c r="P1516">
        <v>11277.5736234561</v>
      </c>
      <c r="Q1516">
        <v>12863.0130514916</v>
      </c>
      <c r="R1516">
        <v>14500.7093591066</v>
      </c>
      <c r="S1516">
        <v>16153.2045234277</v>
      </c>
      <c r="T1516">
        <v>17799.5043042179</v>
      </c>
      <c r="U1516">
        <v>19423.518591595</v>
      </c>
      <c r="V1516">
        <v>21002.9513777237</v>
      </c>
      <c r="W1516">
        <v>22531.7379775668</v>
      </c>
    </row>
    <row r="1517" spans="1:23">
      <c r="A1517" t="s">
        <v>70</v>
      </c>
      <c r="B1517" t="s">
        <v>75</v>
      </c>
      <c r="C1517" t="s">
        <v>38</v>
      </c>
      <c r="D1517" t="s">
        <v>25</v>
      </c>
      <c r="F1517">
        <v>152.512784133144</v>
      </c>
      <c r="G1517">
        <v>154.580709897931</v>
      </c>
      <c r="H1517">
        <v>178.324233670023</v>
      </c>
      <c r="I1517">
        <v>199.867968433851</v>
      </c>
      <c r="J1517">
        <v>231.485976229173</v>
      </c>
      <c r="K1517">
        <v>274.323904780865</v>
      </c>
      <c r="L1517">
        <v>328.097905261067</v>
      </c>
      <c r="M1517">
        <v>387.648902118448</v>
      </c>
      <c r="N1517">
        <v>453.10720890286</v>
      </c>
      <c r="O1517">
        <v>527.023863791298</v>
      </c>
      <c r="P1517">
        <v>609.515334951435</v>
      </c>
      <c r="Q1517">
        <v>696.670675737246</v>
      </c>
      <c r="R1517">
        <v>786.615409243192</v>
      </c>
      <c r="S1517">
        <v>878.305982103846</v>
      </c>
      <c r="T1517">
        <v>971.238019386623</v>
      </c>
      <c r="U1517">
        <v>1065.58355927565</v>
      </c>
      <c r="V1517">
        <v>1161.56479270769</v>
      </c>
      <c r="W1517">
        <v>1258.38704359252</v>
      </c>
    </row>
    <row r="1518" spans="1:23">
      <c r="A1518" t="s">
        <v>70</v>
      </c>
      <c r="B1518" t="s">
        <v>75</v>
      </c>
      <c r="C1518" t="s">
        <v>38</v>
      </c>
      <c r="D1518" t="s">
        <v>27</v>
      </c>
      <c r="F1518">
        <v>1452.82294538047</v>
      </c>
      <c r="G1518">
        <v>1464.5337189056</v>
      </c>
      <c r="H1518">
        <v>1733.1751178724</v>
      </c>
      <c r="I1518">
        <v>2036.3387726885</v>
      </c>
      <c r="J1518">
        <v>2458.75119592829</v>
      </c>
      <c r="K1518">
        <v>3045.3355776916</v>
      </c>
      <c r="L1518">
        <v>3755.39366884155</v>
      </c>
      <c r="M1518">
        <v>4536.32201295536</v>
      </c>
      <c r="N1518">
        <v>5393.76638235134</v>
      </c>
      <c r="O1518">
        <v>6354.05549317878</v>
      </c>
      <c r="P1518">
        <v>7414.8645598796</v>
      </c>
      <c r="Q1518">
        <v>8538.54117261056</v>
      </c>
      <c r="R1518">
        <v>9709.16103093327</v>
      </c>
      <c r="S1518">
        <v>10912.3937546082</v>
      </c>
      <c r="T1518">
        <v>12142.9153206351</v>
      </c>
      <c r="U1518">
        <v>13404.7457980279</v>
      </c>
      <c r="V1518">
        <v>14699.8730558339</v>
      </c>
      <c r="W1518">
        <v>16009.3449498032</v>
      </c>
    </row>
    <row r="1519" spans="1:23">
      <c r="A1519" t="s">
        <v>70</v>
      </c>
      <c r="B1519" t="s">
        <v>75</v>
      </c>
      <c r="C1519" t="s">
        <v>38</v>
      </c>
      <c r="D1519" t="s">
        <v>29</v>
      </c>
      <c r="F1519">
        <v>168.051690851101</v>
      </c>
      <c r="G1519">
        <v>169.496310178456</v>
      </c>
      <c r="H1519">
        <v>215.850013784757</v>
      </c>
      <c r="I1519">
        <v>270.895848373685</v>
      </c>
      <c r="J1519">
        <v>345.945757890688</v>
      </c>
      <c r="K1519">
        <v>448.070069252257</v>
      </c>
      <c r="L1519">
        <v>578.52274405732</v>
      </c>
      <c r="M1519">
        <v>733.410140907414</v>
      </c>
      <c r="N1519">
        <v>916.591056479996</v>
      </c>
      <c r="O1519">
        <v>1135.24376040977</v>
      </c>
      <c r="P1519">
        <v>1391.962276658</v>
      </c>
      <c r="Q1519">
        <v>1682.10469979375</v>
      </c>
      <c r="R1519">
        <v>2004.22965124533</v>
      </c>
      <c r="S1519">
        <v>2356.79552946762</v>
      </c>
      <c r="T1519">
        <v>2739.73138984995</v>
      </c>
      <c r="U1519">
        <v>3155.13325687683</v>
      </c>
      <c r="V1519">
        <v>3604.77234174012</v>
      </c>
      <c r="W1519">
        <v>4085.03366843155</v>
      </c>
    </row>
    <row r="1520" spans="1:23">
      <c r="A1520" t="s">
        <v>70</v>
      </c>
      <c r="B1520" t="s">
        <v>75</v>
      </c>
      <c r="C1520" t="s">
        <v>38</v>
      </c>
      <c r="D1520" t="s">
        <v>35</v>
      </c>
      <c r="F1520">
        <v>1881.94649048638</v>
      </c>
      <c r="G1520">
        <v>1900.46717119647</v>
      </c>
      <c r="H1520">
        <v>2252.55154845757</v>
      </c>
      <c r="I1520">
        <v>2627.44875887765</v>
      </c>
      <c r="J1520">
        <v>3135.68962784254</v>
      </c>
      <c r="K1520">
        <v>3802.13651752754</v>
      </c>
      <c r="L1520">
        <v>4591.71542589739</v>
      </c>
      <c r="M1520">
        <v>5441.3400849262</v>
      </c>
      <c r="N1520">
        <v>6364.1084087458</v>
      </c>
      <c r="O1520">
        <v>7391.66464302992</v>
      </c>
      <c r="P1520">
        <v>8520.93610516896</v>
      </c>
      <c r="Q1520">
        <v>9706.27715165219</v>
      </c>
      <c r="R1520">
        <v>10929.3585598235</v>
      </c>
      <c r="S1520">
        <v>12176.4922632879</v>
      </c>
      <c r="T1520">
        <v>13442.8516599782</v>
      </c>
      <c r="U1520">
        <v>14732.2696426965</v>
      </c>
      <c r="V1520">
        <v>16046.8431514584</v>
      </c>
      <c r="W1520">
        <v>17371.4240066043</v>
      </c>
    </row>
    <row r="1521" spans="1:23">
      <c r="A1521" t="s">
        <v>70</v>
      </c>
      <c r="B1521" t="s">
        <v>75</v>
      </c>
      <c r="C1521" t="s">
        <v>60</v>
      </c>
      <c r="D1521" t="s">
        <v>25</v>
      </c>
      <c r="F1521">
        <v>294.734910496153</v>
      </c>
      <c r="G1521">
        <v>296.977274432868</v>
      </c>
      <c r="H1521">
        <v>342.268245603419</v>
      </c>
      <c r="I1521">
        <v>382.114623615716</v>
      </c>
      <c r="J1521">
        <v>435.907278049171</v>
      </c>
      <c r="K1521">
        <v>505.448380469081</v>
      </c>
      <c r="L1521">
        <v>586.507278027052</v>
      </c>
      <c r="M1521">
        <v>670.657200491302</v>
      </c>
      <c r="N1521">
        <v>758.131285489673</v>
      </c>
      <c r="O1521">
        <v>850.288203837111</v>
      </c>
      <c r="P1521">
        <v>947.90439571514</v>
      </c>
      <c r="Q1521">
        <v>1049.52557170387</v>
      </c>
      <c r="R1521">
        <v>1153.27332124031</v>
      </c>
      <c r="S1521">
        <v>1257.29878839195</v>
      </c>
      <c r="T1521">
        <v>1360.11429095912</v>
      </c>
      <c r="U1521">
        <v>1459.68588756258</v>
      </c>
      <c r="V1521">
        <v>1553.46149910548</v>
      </c>
      <c r="W1521">
        <v>1637.09187111625</v>
      </c>
    </row>
    <row r="1522" spans="1:23">
      <c r="A1522" t="s">
        <v>70</v>
      </c>
      <c r="B1522" t="s">
        <v>75</v>
      </c>
      <c r="C1522" t="s">
        <v>60</v>
      </c>
      <c r="D1522" t="s">
        <v>27</v>
      </c>
      <c r="F1522">
        <v>4962.8698985932</v>
      </c>
      <c r="G1522">
        <v>5014.7436348048</v>
      </c>
      <c r="H1522">
        <v>5900.69351595901</v>
      </c>
      <c r="I1522">
        <v>6717.9062796407</v>
      </c>
      <c r="J1522">
        <v>7785.06187614235</v>
      </c>
      <c r="K1522">
        <v>9139.2173859435</v>
      </c>
      <c r="L1522">
        <v>10715.8385064521</v>
      </c>
      <c r="M1522">
        <v>12389.4057371809</v>
      </c>
      <c r="N1522">
        <v>14183.3138920272</v>
      </c>
      <c r="O1522">
        <v>16141.3887357656</v>
      </c>
      <c r="P1522">
        <v>18286.2323954679</v>
      </c>
      <c r="Q1522">
        <v>20598.9355368805</v>
      </c>
      <c r="R1522">
        <v>23059.5921411783</v>
      </c>
      <c r="S1522">
        <v>25647.8940100046</v>
      </c>
      <c r="T1522">
        <v>28340.9560778925</v>
      </c>
      <c r="U1522">
        <v>31102.0703280365</v>
      </c>
      <c r="V1522">
        <v>33878.5920880309</v>
      </c>
      <c r="W1522">
        <v>36567.355691089</v>
      </c>
    </row>
    <row r="1523" spans="1:23">
      <c r="A1523" t="s">
        <v>70</v>
      </c>
      <c r="B1523" t="s">
        <v>75</v>
      </c>
      <c r="C1523" t="s">
        <v>60</v>
      </c>
      <c r="D1523" t="s">
        <v>29</v>
      </c>
      <c r="F1523">
        <v>633.193658084131</v>
      </c>
      <c r="G1523">
        <v>639.054987658586</v>
      </c>
      <c r="H1523">
        <v>797.799655931793</v>
      </c>
      <c r="I1523">
        <v>960.169391346564</v>
      </c>
      <c r="J1523">
        <v>1173.44314447599</v>
      </c>
      <c r="K1523">
        <v>1449.22384794357</v>
      </c>
      <c r="L1523">
        <v>1783.13114327959</v>
      </c>
      <c r="M1523">
        <v>2157.57968003504</v>
      </c>
      <c r="N1523">
        <v>2578.58953703258</v>
      </c>
      <c r="O1523">
        <v>3057.00882710273</v>
      </c>
      <c r="P1523">
        <v>3601.22360490395</v>
      </c>
      <c r="Q1523">
        <v>4211.83418101796</v>
      </c>
      <c r="R1523">
        <v>4888.60608633483</v>
      </c>
      <c r="S1523">
        <v>5630.71045016589</v>
      </c>
      <c r="T1523">
        <v>6436.28236554962</v>
      </c>
      <c r="U1523">
        <v>7299.54845461053</v>
      </c>
      <c r="V1523">
        <v>8209.73884064783</v>
      </c>
      <c r="W1523">
        <v>9141.83892277226</v>
      </c>
    </row>
    <row r="1524" spans="1:23">
      <c r="A1524" t="s">
        <v>70</v>
      </c>
      <c r="B1524" t="s">
        <v>75</v>
      </c>
      <c r="C1524" t="s">
        <v>60</v>
      </c>
      <c r="D1524" t="s">
        <v>35</v>
      </c>
      <c r="F1524">
        <v>18033.3711909106</v>
      </c>
      <c r="G1524">
        <v>18252.4090907623</v>
      </c>
      <c r="H1524">
        <v>20721.7182384376</v>
      </c>
      <c r="I1524">
        <v>22773.9290967436</v>
      </c>
      <c r="J1524">
        <v>25463.7408458085</v>
      </c>
      <c r="K1524">
        <v>28842.7142335874</v>
      </c>
      <c r="L1524">
        <v>32657.4042155209</v>
      </c>
      <c r="M1524">
        <v>36525.6970623278</v>
      </c>
      <c r="N1524">
        <v>40523.8948224832</v>
      </c>
      <c r="O1524">
        <v>44769.0330603973</v>
      </c>
      <c r="P1524">
        <v>49295.063208817</v>
      </c>
      <c r="Q1524">
        <v>54023.4488914156</v>
      </c>
      <c r="R1524">
        <v>58885.2145375814</v>
      </c>
      <c r="S1524">
        <v>63814.6272016034</v>
      </c>
      <c r="T1524">
        <v>68740.2296311484</v>
      </c>
      <c r="U1524">
        <v>73563.5237844009</v>
      </c>
      <c r="V1524">
        <v>78157.5564128637</v>
      </c>
      <c r="W1524">
        <v>82293.0524377947</v>
      </c>
    </row>
    <row r="1525" spans="1:23">
      <c r="A1525" t="s">
        <v>70</v>
      </c>
      <c r="B1525" t="s">
        <v>75</v>
      </c>
      <c r="C1525" t="s">
        <v>63</v>
      </c>
      <c r="D1525" t="s">
        <v>25</v>
      </c>
      <c r="F1525">
        <v>6.90902191786583</v>
      </c>
      <c r="G1525">
        <v>6.96698122179716</v>
      </c>
      <c r="H1525">
        <v>7.74253332020573</v>
      </c>
      <c r="I1525">
        <v>8.4844403774376</v>
      </c>
      <c r="J1525">
        <v>9.48186330154032</v>
      </c>
      <c r="K1525">
        <v>10.817198544111</v>
      </c>
      <c r="L1525">
        <v>12.4236856991371</v>
      </c>
      <c r="M1525">
        <v>14.1428879795158</v>
      </c>
      <c r="N1525">
        <v>15.9550590512569</v>
      </c>
      <c r="O1525">
        <v>17.9128275555963</v>
      </c>
      <c r="P1525">
        <v>20.0184605072734</v>
      </c>
      <c r="Q1525">
        <v>22.1913199801429</v>
      </c>
      <c r="R1525">
        <v>24.4009178040202</v>
      </c>
      <c r="S1525">
        <v>26.5878454805052</v>
      </c>
      <c r="T1525">
        <v>28.6383285315633</v>
      </c>
      <c r="U1525">
        <v>30.4784241399988</v>
      </c>
      <c r="V1525">
        <v>32.0670294217547</v>
      </c>
      <c r="W1525">
        <v>33.4141022920406</v>
      </c>
    </row>
    <row r="1526" spans="1:23">
      <c r="A1526" t="s">
        <v>70</v>
      </c>
      <c r="B1526" t="s">
        <v>75</v>
      </c>
      <c r="C1526" t="s">
        <v>63</v>
      </c>
      <c r="D1526" t="s">
        <v>27</v>
      </c>
      <c r="F1526">
        <v>117.577018888832</v>
      </c>
      <c r="G1526">
        <v>118.563364315743</v>
      </c>
      <c r="H1526">
        <v>131.761629541687</v>
      </c>
      <c r="I1526">
        <v>144.387326944143</v>
      </c>
      <c r="J1526">
        <v>161.361366885184</v>
      </c>
      <c r="K1526">
        <v>184.085963637824</v>
      </c>
      <c r="L1526">
        <v>211.424995532155</v>
      </c>
      <c r="M1526">
        <v>240.68220174699</v>
      </c>
      <c r="N1526">
        <v>271.521541217158</v>
      </c>
      <c r="O1526">
        <v>304.838642704336</v>
      </c>
      <c r="P1526">
        <v>340.672086030386</v>
      </c>
      <c r="Q1526">
        <v>377.649583326164</v>
      </c>
      <c r="R1526">
        <v>415.25229007152</v>
      </c>
      <c r="S1526">
        <v>452.469198598278</v>
      </c>
      <c r="T1526">
        <v>487.364106631796</v>
      </c>
      <c r="U1526">
        <v>518.678662973095</v>
      </c>
      <c r="V1526">
        <v>545.713383001543</v>
      </c>
      <c r="W1526">
        <v>568.637729486054</v>
      </c>
    </row>
    <row r="1527" spans="1:23">
      <c r="A1527" t="s">
        <v>70</v>
      </c>
      <c r="B1527" t="s">
        <v>75</v>
      </c>
      <c r="C1527" t="s">
        <v>63</v>
      </c>
      <c r="D1527" t="s">
        <v>29</v>
      </c>
      <c r="F1527">
        <v>8.25690503437285</v>
      </c>
      <c r="G1527">
        <v>8.32617163594229</v>
      </c>
      <c r="H1527">
        <v>10.7334877314291</v>
      </c>
      <c r="I1527">
        <v>13.3843172682105</v>
      </c>
      <c r="J1527">
        <v>16.7708063475337</v>
      </c>
      <c r="K1527">
        <v>21.2010194677933</v>
      </c>
      <c r="L1527">
        <v>26.7251832839694</v>
      </c>
      <c r="M1527">
        <v>33.1277240087878</v>
      </c>
      <c r="N1527">
        <v>40.423270189164</v>
      </c>
      <c r="O1527">
        <v>48.8085535120267</v>
      </c>
      <c r="P1527">
        <v>58.3737042828491</v>
      </c>
      <c r="Q1527">
        <v>68.9529840636117</v>
      </c>
      <c r="R1527">
        <v>80.4843936153542</v>
      </c>
      <c r="S1527">
        <v>92.7816937545328</v>
      </c>
      <c r="T1527">
        <v>105.413094496123</v>
      </c>
      <c r="U1527">
        <v>118.014016133244</v>
      </c>
      <c r="V1527">
        <v>130.296761366992</v>
      </c>
      <c r="W1527">
        <v>142.159432371514</v>
      </c>
    </row>
    <row r="1528" spans="1:23">
      <c r="A1528" t="s">
        <v>70</v>
      </c>
      <c r="B1528" t="s">
        <v>75</v>
      </c>
      <c r="C1528" t="s">
        <v>63</v>
      </c>
      <c r="D1528" t="s">
        <v>35</v>
      </c>
      <c r="F1528">
        <v>201.610359193303</v>
      </c>
      <c r="G1528">
        <v>203.30165446246</v>
      </c>
      <c r="H1528">
        <v>225.932837138107</v>
      </c>
      <c r="I1528">
        <v>247.582232678419</v>
      </c>
      <c r="J1528">
        <v>276.687769813276</v>
      </c>
      <c r="K1528">
        <v>315.653837818066</v>
      </c>
      <c r="L1528">
        <v>362.532318768708</v>
      </c>
      <c r="M1528">
        <v>412.699910273494</v>
      </c>
      <c r="N1528">
        <v>465.580399731585</v>
      </c>
      <c r="O1528">
        <v>522.709529740067</v>
      </c>
      <c r="P1528">
        <v>584.153453462341</v>
      </c>
      <c r="Q1528">
        <v>647.559096693693</v>
      </c>
      <c r="R1528">
        <v>712.03679212446</v>
      </c>
      <c r="S1528">
        <v>775.852955921217</v>
      </c>
      <c r="T1528">
        <v>835.687564836641</v>
      </c>
      <c r="U1528">
        <v>889.382912886906</v>
      </c>
      <c r="V1528">
        <v>935.739587576703</v>
      </c>
      <c r="W1528">
        <v>975.048168221905</v>
      </c>
    </row>
    <row r="1529" spans="1:23">
      <c r="A1529" t="s">
        <v>70</v>
      </c>
      <c r="B1529" t="s">
        <v>75</v>
      </c>
      <c r="C1529" t="s">
        <v>50</v>
      </c>
      <c r="D1529" t="s">
        <v>25</v>
      </c>
      <c r="F1529">
        <v>27.8909589919745</v>
      </c>
      <c r="G1529">
        <v>28.7449156476557</v>
      </c>
      <c r="H1529">
        <v>34.3657499177571</v>
      </c>
      <c r="I1529">
        <v>40.7233679194781</v>
      </c>
      <c r="J1529">
        <v>47.4644215580727</v>
      </c>
      <c r="K1529">
        <v>54.3174008533818</v>
      </c>
      <c r="L1529">
        <v>59.8210140593543</v>
      </c>
      <c r="M1529">
        <v>64.2852832100725</v>
      </c>
      <c r="N1529">
        <v>68.2130313095722</v>
      </c>
      <c r="O1529">
        <v>72.1480004191824</v>
      </c>
      <c r="P1529">
        <v>76.181415966634</v>
      </c>
      <c r="Q1529">
        <v>80.054284389293</v>
      </c>
      <c r="R1529">
        <v>83.5598440976588</v>
      </c>
      <c r="S1529">
        <v>86.6359944047801</v>
      </c>
      <c r="T1529">
        <v>89.3905690616421</v>
      </c>
      <c r="U1529">
        <v>91.9939839068552</v>
      </c>
      <c r="V1529">
        <v>94.5673112099408</v>
      </c>
      <c r="W1529">
        <v>97.1026078597771</v>
      </c>
    </row>
    <row r="1530" spans="1:23">
      <c r="A1530" t="s">
        <v>70</v>
      </c>
      <c r="B1530" t="s">
        <v>75</v>
      </c>
      <c r="C1530" t="s">
        <v>50</v>
      </c>
      <c r="D1530" t="s">
        <v>27</v>
      </c>
      <c r="F1530">
        <v>378.865494055551</v>
      </c>
      <c r="G1530">
        <v>390.46547921023</v>
      </c>
      <c r="H1530">
        <v>466.817825264703</v>
      </c>
      <c r="I1530">
        <v>553.17850170941</v>
      </c>
      <c r="J1530">
        <v>644.747695080495</v>
      </c>
      <c r="K1530">
        <v>737.837265332161</v>
      </c>
      <c r="L1530">
        <v>812.59730269665</v>
      </c>
      <c r="M1530">
        <v>873.239087651785</v>
      </c>
      <c r="N1530">
        <v>926.592872463231</v>
      </c>
      <c r="O1530">
        <v>980.044746105682</v>
      </c>
      <c r="P1530">
        <v>1034.83389747751</v>
      </c>
      <c r="Q1530">
        <v>1087.44220717331</v>
      </c>
      <c r="R1530">
        <v>1135.06106499865</v>
      </c>
      <c r="S1530">
        <v>1176.84690700688</v>
      </c>
      <c r="T1530">
        <v>1214.26452640768</v>
      </c>
      <c r="U1530">
        <v>1249.62881961276</v>
      </c>
      <c r="V1530">
        <v>1284.58440935533</v>
      </c>
      <c r="W1530">
        <v>1319.02339792127</v>
      </c>
    </row>
    <row r="1531" spans="1:23">
      <c r="A1531" t="s">
        <v>70</v>
      </c>
      <c r="B1531" t="s">
        <v>75</v>
      </c>
      <c r="C1531" t="s">
        <v>50</v>
      </c>
      <c r="D1531" t="s">
        <v>29</v>
      </c>
      <c r="F1531">
        <v>65.2690754896444</v>
      </c>
      <c r="G1531">
        <v>67.2674636211021</v>
      </c>
      <c r="H1531">
        <v>82.6887803062767</v>
      </c>
      <c r="I1531">
        <v>100.673330009786</v>
      </c>
      <c r="J1531">
        <v>120.470130519971</v>
      </c>
      <c r="K1531">
        <v>141.448048112788</v>
      </c>
      <c r="L1531">
        <v>159.727460174045</v>
      </c>
      <c r="M1531">
        <v>175.889486772235</v>
      </c>
      <c r="N1531">
        <v>191.137319126569</v>
      </c>
      <c r="O1531">
        <v>206.924226683838</v>
      </c>
      <c r="P1531">
        <v>223.519297959946</v>
      </c>
      <c r="Q1531">
        <v>240.165033930254</v>
      </c>
      <c r="R1531">
        <v>256.195718166995</v>
      </c>
      <c r="S1531">
        <v>271.34413776349</v>
      </c>
      <c r="T1531">
        <v>285.870136939686</v>
      </c>
      <c r="U1531">
        <v>300.266289179739</v>
      </c>
      <c r="V1531">
        <v>314.905836906063</v>
      </c>
      <c r="W1531">
        <v>329.755849480316</v>
      </c>
    </row>
    <row r="1532" spans="1:23">
      <c r="A1532" t="s">
        <v>70</v>
      </c>
      <c r="B1532" t="s">
        <v>75</v>
      </c>
      <c r="C1532" t="s">
        <v>50</v>
      </c>
      <c r="D1532" t="s">
        <v>35</v>
      </c>
      <c r="F1532">
        <v>751.985546952474</v>
      </c>
      <c r="G1532">
        <v>775.009605142114</v>
      </c>
      <c r="H1532">
        <v>926.55642481754</v>
      </c>
      <c r="I1532">
        <v>1097.96813037111</v>
      </c>
      <c r="J1532">
        <v>1279.71788336143</v>
      </c>
      <c r="K1532">
        <v>1464.48533381446</v>
      </c>
      <c r="L1532">
        <v>1612.871683244</v>
      </c>
      <c r="M1532">
        <v>1733.23562913814</v>
      </c>
      <c r="N1532">
        <v>1839.1340962272</v>
      </c>
      <c r="O1532">
        <v>1945.22725347514</v>
      </c>
      <c r="P1532">
        <v>2053.97468655586</v>
      </c>
      <c r="Q1532">
        <v>2158.3935084374</v>
      </c>
      <c r="R1532">
        <v>2252.90909090369</v>
      </c>
      <c r="S1532">
        <v>2335.84709858834</v>
      </c>
      <c r="T1532">
        <v>2410.11490453068</v>
      </c>
      <c r="U1532">
        <v>2480.30719648038</v>
      </c>
      <c r="V1532">
        <v>2549.68827943473</v>
      </c>
      <c r="W1532">
        <v>2618.04399421896</v>
      </c>
    </row>
    <row r="1533" spans="1:23">
      <c r="A1533" t="s">
        <v>70</v>
      </c>
      <c r="B1533" t="s">
        <v>75</v>
      </c>
      <c r="C1533" t="s">
        <v>19</v>
      </c>
      <c r="D1533" t="s">
        <v>25</v>
      </c>
      <c r="F1533">
        <v>1525.56830930373</v>
      </c>
      <c r="G1533">
        <v>1580.56608388355</v>
      </c>
      <c r="H1533">
        <v>1906.82031344457</v>
      </c>
      <c r="I1533">
        <v>2371.01317218184</v>
      </c>
      <c r="J1533">
        <v>2987.62754513441</v>
      </c>
      <c r="K1533">
        <v>3755.27341975483</v>
      </c>
      <c r="L1533">
        <v>4614.32514573804</v>
      </c>
      <c r="M1533">
        <v>5463.14588366178</v>
      </c>
      <c r="N1533">
        <v>6304.13560631429</v>
      </c>
      <c r="O1533">
        <v>7152.31823306619</v>
      </c>
      <c r="P1533">
        <v>8007.51975347244</v>
      </c>
      <c r="Q1533">
        <v>8829.04435923057</v>
      </c>
      <c r="R1533">
        <v>9590.13290496051</v>
      </c>
      <c r="S1533">
        <v>10258.4833888184</v>
      </c>
      <c r="T1533">
        <v>10815.0231336573</v>
      </c>
      <c r="U1533">
        <v>11247.8906101499</v>
      </c>
      <c r="V1533">
        <v>11541.5275643593</v>
      </c>
      <c r="W1533">
        <v>11678.6647763</v>
      </c>
    </row>
    <row r="1534" spans="1:23">
      <c r="A1534" t="s">
        <v>70</v>
      </c>
      <c r="B1534" t="s">
        <v>75</v>
      </c>
      <c r="C1534" t="s">
        <v>19</v>
      </c>
      <c r="D1534" t="s">
        <v>27</v>
      </c>
      <c r="F1534">
        <v>4871.58815086708</v>
      </c>
      <c r="G1534">
        <v>5020.6600107174</v>
      </c>
      <c r="H1534">
        <v>6179.53000467177</v>
      </c>
      <c r="I1534">
        <v>7681.83330126275</v>
      </c>
      <c r="J1534">
        <v>9661.82993346119</v>
      </c>
      <c r="K1534">
        <v>12109.9879789575</v>
      </c>
      <c r="L1534">
        <v>14869.9044597441</v>
      </c>
      <c r="M1534">
        <v>17684.2376007513</v>
      </c>
      <c r="N1534">
        <v>20613.1799115785</v>
      </c>
      <c r="O1534">
        <v>23752.5137713525</v>
      </c>
      <c r="P1534">
        <v>27161.5737277025</v>
      </c>
      <c r="Q1534">
        <v>30780.5771471067</v>
      </c>
      <c r="R1534">
        <v>34580.9891026519</v>
      </c>
      <c r="S1534">
        <v>38519.9419344508</v>
      </c>
      <c r="T1534">
        <v>42588.7963947951</v>
      </c>
      <c r="U1534">
        <v>46795.0775613505</v>
      </c>
      <c r="V1534">
        <v>51133.8791758172</v>
      </c>
      <c r="W1534">
        <v>55588.8661595252</v>
      </c>
    </row>
    <row r="1535" spans="1:23">
      <c r="A1535" t="s">
        <v>70</v>
      </c>
      <c r="B1535" t="s">
        <v>75</v>
      </c>
      <c r="C1535" t="s">
        <v>19</v>
      </c>
      <c r="D1535" t="s">
        <v>29</v>
      </c>
      <c r="F1535">
        <v>986.714704067931</v>
      </c>
      <c r="G1535">
        <v>1015.45009682287</v>
      </c>
      <c r="H1535">
        <v>1258.63088085771</v>
      </c>
      <c r="I1535">
        <v>1576.13571027566</v>
      </c>
      <c r="J1535">
        <v>1998.38215840688</v>
      </c>
      <c r="K1535">
        <v>2528.48634489796</v>
      </c>
      <c r="L1535">
        <v>3137.89562411765</v>
      </c>
      <c r="M1535">
        <v>3775.78105562732</v>
      </c>
      <c r="N1535">
        <v>4456.9444517275</v>
      </c>
      <c r="O1535">
        <v>5205.14907619682</v>
      </c>
      <c r="P1535">
        <v>6037.85369146015</v>
      </c>
      <c r="Q1535">
        <v>6947.22028311017</v>
      </c>
      <c r="R1535">
        <v>7931.75651276485</v>
      </c>
      <c r="S1535">
        <v>8986.36140821741</v>
      </c>
      <c r="T1535">
        <v>10113.3035445463</v>
      </c>
      <c r="U1535">
        <v>11318.529791729</v>
      </c>
      <c r="V1535">
        <v>12605.3638313666</v>
      </c>
      <c r="W1535">
        <v>13974.3626976516</v>
      </c>
    </row>
    <row r="1536" spans="1:23">
      <c r="A1536" t="s">
        <v>70</v>
      </c>
      <c r="B1536" t="s">
        <v>75</v>
      </c>
      <c r="C1536" t="s">
        <v>19</v>
      </c>
      <c r="D1536" t="s">
        <v>35</v>
      </c>
      <c r="F1536">
        <v>7849.12093787773</v>
      </c>
      <c r="G1536">
        <v>8062.423620501</v>
      </c>
      <c r="H1536">
        <v>9890.46768536151</v>
      </c>
      <c r="I1536">
        <v>12266.6266181542</v>
      </c>
      <c r="J1536">
        <v>15416.4235529221</v>
      </c>
      <c r="K1536">
        <v>19345.4752653494</v>
      </c>
      <c r="L1536">
        <v>23858.1404753149</v>
      </c>
      <c r="M1536">
        <v>28562.741858975</v>
      </c>
      <c r="N1536">
        <v>33540.3383536605</v>
      </c>
      <c r="O1536">
        <v>38947.5828395641</v>
      </c>
      <c r="P1536">
        <v>44897.6514879893</v>
      </c>
      <c r="Q1536">
        <v>51274.6566666465</v>
      </c>
      <c r="R1536">
        <v>58031.0376296158</v>
      </c>
      <c r="S1536">
        <v>65077.2080629597</v>
      </c>
      <c r="T1536">
        <v>72381.5808448502</v>
      </c>
      <c r="U1536">
        <v>79952.4883807543</v>
      </c>
      <c r="V1536">
        <v>87776.7567408714</v>
      </c>
      <c r="W1536">
        <v>96133.6524521748</v>
      </c>
    </row>
    <row r="1537" spans="1:23">
      <c r="A1537" t="s">
        <v>70</v>
      </c>
      <c r="B1537" t="s">
        <v>75</v>
      </c>
      <c r="C1537" t="s">
        <v>42</v>
      </c>
      <c r="D1537" t="s">
        <v>25</v>
      </c>
      <c r="F1537">
        <v>141.687790094629</v>
      </c>
      <c r="G1537">
        <v>142.863222235461</v>
      </c>
      <c r="H1537">
        <v>152.203831677747</v>
      </c>
      <c r="I1537">
        <v>163.519531222982</v>
      </c>
      <c r="J1537">
        <v>183.387223169056</v>
      </c>
      <c r="K1537">
        <v>210.238474736265</v>
      </c>
      <c r="L1537">
        <v>243.314113094022</v>
      </c>
      <c r="M1537">
        <v>279.31086895845</v>
      </c>
      <c r="N1537">
        <v>319.796799739197</v>
      </c>
      <c r="O1537">
        <v>366.917683489247</v>
      </c>
      <c r="P1537">
        <v>419.594738059917</v>
      </c>
      <c r="Q1537">
        <v>477.056395815319</v>
      </c>
      <c r="R1537">
        <v>538.196036655133</v>
      </c>
      <c r="S1537">
        <v>602.791103113181</v>
      </c>
      <c r="T1537">
        <v>671.33150370395</v>
      </c>
      <c r="U1537">
        <v>744.655029485943</v>
      </c>
      <c r="V1537">
        <v>822.886737370574</v>
      </c>
      <c r="W1537">
        <v>904.549821268786</v>
      </c>
    </row>
    <row r="1538" spans="1:23">
      <c r="A1538" t="s">
        <v>70</v>
      </c>
      <c r="B1538" t="s">
        <v>75</v>
      </c>
      <c r="C1538" t="s">
        <v>42</v>
      </c>
      <c r="D1538" t="s">
        <v>27</v>
      </c>
      <c r="F1538">
        <v>1373.27953759854</v>
      </c>
      <c r="G1538">
        <v>1384.72870754633</v>
      </c>
      <c r="H1538">
        <v>1478.44410009414</v>
      </c>
      <c r="I1538">
        <v>1590.74474520743</v>
      </c>
      <c r="J1538">
        <v>1786.78772857594</v>
      </c>
      <c r="K1538">
        <v>2049.7041156041</v>
      </c>
      <c r="L1538">
        <v>2372.60302151796</v>
      </c>
      <c r="M1538">
        <v>2723.98789069504</v>
      </c>
      <c r="N1538">
        <v>3119.32213145452</v>
      </c>
      <c r="O1538">
        <v>3579.74438271594</v>
      </c>
      <c r="P1538">
        <v>4094.06218587241</v>
      </c>
      <c r="Q1538">
        <v>4655.00804233997</v>
      </c>
      <c r="R1538">
        <v>5251.72230527867</v>
      </c>
      <c r="S1538">
        <v>5881.97758911836</v>
      </c>
      <c r="T1538">
        <v>6550.63468191799</v>
      </c>
      <c r="U1538">
        <v>7265.93669495265</v>
      </c>
      <c r="V1538">
        <v>8029.11151549725</v>
      </c>
      <c r="W1538">
        <v>8825.59765090281</v>
      </c>
    </row>
    <row r="1539" spans="1:23">
      <c r="A1539" t="s">
        <v>70</v>
      </c>
      <c r="B1539" t="s">
        <v>75</v>
      </c>
      <c r="C1539" t="s">
        <v>42</v>
      </c>
      <c r="D1539" t="s">
        <v>29</v>
      </c>
      <c r="F1539">
        <v>184.938201545104</v>
      </c>
      <c r="G1539">
        <v>186.475267013954</v>
      </c>
      <c r="H1539">
        <v>209.500543478086</v>
      </c>
      <c r="I1539">
        <v>236.722607456781</v>
      </c>
      <c r="J1539">
        <v>278.621098338547</v>
      </c>
      <c r="K1539">
        <v>334.368134731167</v>
      </c>
      <c r="L1539">
        <v>404.193406092394</v>
      </c>
      <c r="M1539">
        <v>483.757232023081</v>
      </c>
      <c r="N1539">
        <v>576.528420666233</v>
      </c>
      <c r="O1539">
        <v>687.515581148982</v>
      </c>
      <c r="P1539">
        <v>815.932476047898</v>
      </c>
      <c r="Q1539">
        <v>961.436015280765</v>
      </c>
      <c r="R1539">
        <v>1122.71856497402</v>
      </c>
      <c r="S1539">
        <v>1300.06437158955</v>
      </c>
      <c r="T1539">
        <v>1495.30783932877</v>
      </c>
      <c r="U1539">
        <v>1711.22260902326</v>
      </c>
      <c r="V1539">
        <v>1949.11992215394</v>
      </c>
      <c r="W1539">
        <v>2206.3994127257</v>
      </c>
    </row>
    <row r="1540" spans="1:23">
      <c r="A1540" t="s">
        <v>70</v>
      </c>
      <c r="B1540" t="s">
        <v>75</v>
      </c>
      <c r="C1540" t="s">
        <v>42</v>
      </c>
      <c r="D1540" t="s">
        <v>35</v>
      </c>
      <c r="F1540">
        <v>2306.58427230683</v>
      </c>
      <c r="G1540">
        <v>2325.82407021821</v>
      </c>
      <c r="H1540">
        <v>2483.76906822811</v>
      </c>
      <c r="I1540">
        <v>2672.83572356959</v>
      </c>
      <c r="J1540">
        <v>3002.70204825501</v>
      </c>
      <c r="K1540">
        <v>3444.75240965964</v>
      </c>
      <c r="L1540">
        <v>3987.49186538801</v>
      </c>
      <c r="M1540">
        <v>4578.10624034651</v>
      </c>
      <c r="N1540">
        <v>5242.61306880629</v>
      </c>
      <c r="O1540">
        <v>6016.57493379482</v>
      </c>
      <c r="P1540">
        <v>6881.06807606767</v>
      </c>
      <c r="Q1540">
        <v>7823.92156184472</v>
      </c>
      <c r="R1540">
        <v>8826.8726580662</v>
      </c>
      <c r="S1540">
        <v>9886.16830776846</v>
      </c>
      <c r="T1540">
        <v>11009.9918143781</v>
      </c>
      <c r="U1540">
        <v>12212.2092755614</v>
      </c>
      <c r="V1540">
        <v>13494.8857471322</v>
      </c>
      <c r="W1540">
        <v>14833.5215278284</v>
      </c>
    </row>
    <row r="1541" spans="1:23">
      <c r="A1541" t="s">
        <v>70</v>
      </c>
      <c r="B1541" t="s">
        <v>75</v>
      </c>
      <c r="C1541" t="s">
        <v>55</v>
      </c>
      <c r="D1541" t="s">
        <v>25</v>
      </c>
      <c r="F1541">
        <v>35.4475407066974</v>
      </c>
      <c r="G1541">
        <v>35.5441330957901</v>
      </c>
      <c r="H1541">
        <v>43.1393428259865</v>
      </c>
      <c r="I1541">
        <v>53.7178533683391</v>
      </c>
      <c r="J1541">
        <v>65.1814238880266</v>
      </c>
      <c r="K1541">
        <v>77.1088511428234</v>
      </c>
      <c r="L1541">
        <v>88.3891449352766</v>
      </c>
      <c r="M1541">
        <v>98.4484824939365</v>
      </c>
      <c r="N1541">
        <v>107.886900716088</v>
      </c>
      <c r="O1541">
        <v>116.901672006317</v>
      </c>
      <c r="P1541">
        <v>125.656079267069</v>
      </c>
      <c r="Q1541">
        <v>133.913751058614</v>
      </c>
      <c r="R1541">
        <v>141.400994134948</v>
      </c>
      <c r="S1541">
        <v>148.27176094695</v>
      </c>
      <c r="T1541">
        <v>154.60513817934</v>
      </c>
      <c r="U1541">
        <v>160.456219927092</v>
      </c>
      <c r="V1541">
        <v>165.671720200157</v>
      </c>
      <c r="W1541">
        <v>170.063474891908</v>
      </c>
    </row>
    <row r="1542" spans="1:23">
      <c r="A1542" t="s">
        <v>70</v>
      </c>
      <c r="B1542" t="s">
        <v>75</v>
      </c>
      <c r="C1542" t="s">
        <v>55</v>
      </c>
      <c r="D1542" t="s">
        <v>27</v>
      </c>
      <c r="F1542">
        <v>789.452527098456</v>
      </c>
      <c r="G1542">
        <v>791.603737144271</v>
      </c>
      <c r="H1542">
        <v>960.756727614311</v>
      </c>
      <c r="I1542">
        <v>1196.35083976156</v>
      </c>
      <c r="J1542">
        <v>1451.65613135345</v>
      </c>
      <c r="K1542">
        <v>1717.29198084704</v>
      </c>
      <c r="L1542">
        <v>1968.51551464731</v>
      </c>
      <c r="M1542">
        <v>2192.54712017756</v>
      </c>
      <c r="N1542">
        <v>2402.75022506832</v>
      </c>
      <c r="O1542">
        <v>2603.51828497893</v>
      </c>
      <c r="P1542">
        <v>2798.48777503283</v>
      </c>
      <c r="Q1542">
        <v>2982.39446457513</v>
      </c>
      <c r="R1542">
        <v>3149.14292863702</v>
      </c>
      <c r="S1542">
        <v>3302.16184376344</v>
      </c>
      <c r="T1542">
        <v>3443.21255028631</v>
      </c>
      <c r="U1542">
        <v>3573.52204933571</v>
      </c>
      <c r="V1542">
        <v>3689.67650712229</v>
      </c>
      <c r="W1542">
        <v>3787.48531897997</v>
      </c>
    </row>
    <row r="1543" spans="1:23">
      <c r="A1543" t="s">
        <v>70</v>
      </c>
      <c r="B1543" t="s">
        <v>75</v>
      </c>
      <c r="C1543" t="s">
        <v>55</v>
      </c>
      <c r="D1543" t="s">
        <v>29</v>
      </c>
      <c r="F1543">
        <v>106.784860657713</v>
      </c>
      <c r="G1543">
        <v>107.075842898067</v>
      </c>
      <c r="H1543">
        <v>136.845788423493</v>
      </c>
      <c r="I1543">
        <v>178.981733176986</v>
      </c>
      <c r="J1543">
        <v>227.586822242202</v>
      </c>
      <c r="K1543">
        <v>281.547163269325</v>
      </c>
      <c r="L1543">
        <v>336.851013266632</v>
      </c>
      <c r="M1543">
        <v>390.909840590266</v>
      </c>
      <c r="N1543">
        <v>445.617065596555</v>
      </c>
      <c r="O1543">
        <v>501.52151804971</v>
      </c>
      <c r="P1543">
        <v>559.146801972979</v>
      </c>
      <c r="Q1543">
        <v>617.278613459755</v>
      </c>
      <c r="R1543">
        <v>674.373653778677</v>
      </c>
      <c r="S1543">
        <v>730.821620830356</v>
      </c>
      <c r="T1543">
        <v>786.72959549951</v>
      </c>
      <c r="U1543">
        <v>842.129259421892</v>
      </c>
      <c r="V1543">
        <v>895.960559963378</v>
      </c>
      <c r="W1543">
        <v>946.871329744992</v>
      </c>
    </row>
    <row r="1544" spans="1:23">
      <c r="A1544" t="s">
        <v>70</v>
      </c>
      <c r="B1544" t="s">
        <v>75</v>
      </c>
      <c r="C1544" t="s">
        <v>55</v>
      </c>
      <c r="D1544" t="s">
        <v>35</v>
      </c>
      <c r="F1544">
        <v>770.731932194847</v>
      </c>
      <c r="G1544">
        <v>772.832129759939</v>
      </c>
      <c r="H1544">
        <v>937.973929559702</v>
      </c>
      <c r="I1544">
        <v>1167.9813068701</v>
      </c>
      <c r="J1544">
        <v>1417.23244475852</v>
      </c>
      <c r="K1544">
        <v>1676.56916801013</v>
      </c>
      <c r="L1544">
        <v>1921.83534041742</v>
      </c>
      <c r="M1544">
        <v>2140.5543973285</v>
      </c>
      <c r="N1544">
        <v>2345.77287421559</v>
      </c>
      <c r="O1544">
        <v>2541.78004301476</v>
      </c>
      <c r="P1544">
        <v>2732.1261457001</v>
      </c>
      <c r="Q1544">
        <v>2911.67178436625</v>
      </c>
      <c r="R1544">
        <v>3074.46607722803</v>
      </c>
      <c r="S1544">
        <v>3223.85639528961</v>
      </c>
      <c r="T1544">
        <v>3361.56231153435</v>
      </c>
      <c r="U1544">
        <v>3488.78173073719</v>
      </c>
      <c r="V1544">
        <v>3602.18177267756</v>
      </c>
      <c r="W1544">
        <v>3697.67120612813</v>
      </c>
    </row>
    <row r="1545" spans="1:23">
      <c r="A1545" t="s">
        <v>70</v>
      </c>
      <c r="B1545" t="s">
        <v>75</v>
      </c>
      <c r="C1545" t="s">
        <v>34</v>
      </c>
      <c r="D1545" t="s">
        <v>25</v>
      </c>
      <c r="F1545">
        <v>18.1691875037172</v>
      </c>
      <c r="G1545">
        <v>18.0765349314294</v>
      </c>
      <c r="H1545">
        <v>19.8658489513833</v>
      </c>
      <c r="I1545">
        <v>21.5724435678235</v>
      </c>
      <c r="J1545">
        <v>25.1492882301601</v>
      </c>
      <c r="K1545">
        <v>30.7793867930069</v>
      </c>
      <c r="L1545">
        <v>38.493594131331</v>
      </c>
      <c r="M1545">
        <v>47.8533948012238</v>
      </c>
      <c r="N1545">
        <v>58.6745878864144</v>
      </c>
      <c r="O1545">
        <v>71.0639317428847</v>
      </c>
      <c r="P1545">
        <v>84.9974851374855</v>
      </c>
      <c r="Q1545">
        <v>100.201633977082</v>
      </c>
      <c r="R1545">
        <v>116.371982583061</v>
      </c>
      <c r="S1545">
        <v>133.289395382618</v>
      </c>
      <c r="T1545">
        <v>150.807781993881</v>
      </c>
      <c r="U1545">
        <v>168.754667818858</v>
      </c>
      <c r="V1545">
        <v>186.932171236621</v>
      </c>
      <c r="W1545">
        <v>205.064235171058</v>
      </c>
    </row>
    <row r="1546" spans="1:23">
      <c r="A1546" t="s">
        <v>70</v>
      </c>
      <c r="B1546" t="s">
        <v>75</v>
      </c>
      <c r="C1546" t="s">
        <v>34</v>
      </c>
      <c r="D1546" t="s">
        <v>27</v>
      </c>
      <c r="F1546">
        <v>216.296209608764</v>
      </c>
      <c r="G1546">
        <v>215.193221366045</v>
      </c>
      <c r="H1546">
        <v>236.960456359343</v>
      </c>
      <c r="I1546">
        <v>257.82305806247</v>
      </c>
      <c r="J1546">
        <v>301.161951350552</v>
      </c>
      <c r="K1546">
        <v>369.304576705477</v>
      </c>
      <c r="L1546">
        <v>462.766433468538</v>
      </c>
      <c r="M1546">
        <v>576.412175156992</v>
      </c>
      <c r="N1546">
        <v>708.134571700446</v>
      </c>
      <c r="O1546">
        <v>859.327472083224</v>
      </c>
      <c r="P1546">
        <v>1029.81121937068</v>
      </c>
      <c r="Q1546">
        <v>1216.37306688214</v>
      </c>
      <c r="R1546">
        <v>1415.4001939861</v>
      </c>
      <c r="S1546">
        <v>1624.2902003611</v>
      </c>
      <c r="T1546">
        <v>1841.3119709663</v>
      </c>
      <c r="U1546">
        <v>2064.39791467853</v>
      </c>
      <c r="V1546">
        <v>2291.15284527168</v>
      </c>
      <c r="W1546">
        <v>2518.203</v>
      </c>
    </row>
    <row r="1547" spans="1:23">
      <c r="A1547" t="s">
        <v>70</v>
      </c>
      <c r="B1547" t="s">
        <v>75</v>
      </c>
      <c r="C1547" t="s">
        <v>34</v>
      </c>
      <c r="D1547" t="s">
        <v>29</v>
      </c>
      <c r="F1547">
        <v>27.1111627293749</v>
      </c>
      <c r="G1547">
        <v>26.9729111447029</v>
      </c>
      <c r="H1547">
        <v>31.5474536989339</v>
      </c>
      <c r="I1547">
        <v>36.3336913320743</v>
      </c>
      <c r="J1547">
        <v>44.7875971854406</v>
      </c>
      <c r="K1547">
        <v>57.7987757516509</v>
      </c>
      <c r="L1547">
        <v>76.031666037035</v>
      </c>
      <c r="M1547">
        <v>99.1943225703874</v>
      </c>
      <c r="N1547">
        <v>127.379458830988</v>
      </c>
      <c r="O1547">
        <v>161.271170252431</v>
      </c>
      <c r="P1547">
        <v>201.289429281902</v>
      </c>
      <c r="Q1547">
        <v>247.232123275191</v>
      </c>
      <c r="R1547">
        <v>298.712583099017</v>
      </c>
      <c r="S1547">
        <v>355.452664577498</v>
      </c>
      <c r="T1547">
        <v>417.290578086746</v>
      </c>
      <c r="U1547">
        <v>483.931708996881</v>
      </c>
      <c r="V1547">
        <v>554.937661167747</v>
      </c>
      <c r="W1547">
        <v>629.55075</v>
      </c>
    </row>
    <row r="1548" spans="1:23">
      <c r="A1548" t="s">
        <v>70</v>
      </c>
      <c r="B1548" t="s">
        <v>75</v>
      </c>
      <c r="C1548" t="s">
        <v>34</v>
      </c>
      <c r="D1548" t="s">
        <v>35</v>
      </c>
      <c r="F1548">
        <v>509.264202887519</v>
      </c>
      <c r="G1548">
        <v>506.667243702526</v>
      </c>
      <c r="H1548">
        <v>556.353694689274</v>
      </c>
      <c r="I1548">
        <v>603.641498369707</v>
      </c>
      <c r="J1548">
        <v>703.138760419288</v>
      </c>
      <c r="K1548">
        <v>859.826036501516</v>
      </c>
      <c r="L1548">
        <v>1074.41997240013</v>
      </c>
      <c r="M1548">
        <v>1334.54443004178</v>
      </c>
      <c r="N1548">
        <v>1634.95084041314</v>
      </c>
      <c r="O1548">
        <v>1978.50859617389</v>
      </c>
      <c r="P1548">
        <v>2364.44129549184</v>
      </c>
      <c r="Q1548">
        <v>2785.03529914078</v>
      </c>
      <c r="R1548">
        <v>3231.74782343084</v>
      </c>
      <c r="S1548">
        <v>3698.43040425629</v>
      </c>
      <c r="T1548">
        <v>4180.98024703982</v>
      </c>
      <c r="U1548">
        <v>4674.57741750262</v>
      </c>
      <c r="V1548">
        <v>5173.7149834917</v>
      </c>
      <c r="W1548">
        <v>5670.74276482894</v>
      </c>
    </row>
    <row r="1549" spans="1:23">
      <c r="A1549" t="s">
        <v>70</v>
      </c>
      <c r="B1549" t="s">
        <v>75</v>
      </c>
      <c r="C1549" t="s">
        <v>45</v>
      </c>
      <c r="D1549" t="s">
        <v>25</v>
      </c>
      <c r="F1549">
        <v>56.8587682352246</v>
      </c>
      <c r="G1549">
        <v>56.7234962564059</v>
      </c>
      <c r="H1549">
        <v>67.61680067194</v>
      </c>
      <c r="I1549">
        <v>72.9066711826181</v>
      </c>
      <c r="J1549">
        <v>81.8376882615795</v>
      </c>
      <c r="K1549">
        <v>95.0369871735706</v>
      </c>
      <c r="L1549">
        <v>111.670278221591</v>
      </c>
      <c r="M1549">
        <v>130.051932012392</v>
      </c>
      <c r="N1549">
        <v>150.114004413842</v>
      </c>
      <c r="O1549">
        <v>171.988063966173</v>
      </c>
      <c r="P1549">
        <v>195.019808407272</v>
      </c>
      <c r="Q1549">
        <v>218.083222169481</v>
      </c>
      <c r="R1549">
        <v>240.669221987812</v>
      </c>
      <c r="S1549">
        <v>262.280910362101</v>
      </c>
      <c r="T1549">
        <v>282.036354256786</v>
      </c>
      <c r="U1549">
        <v>299.991051804852</v>
      </c>
      <c r="V1549">
        <v>315.872540174377</v>
      </c>
      <c r="W1549">
        <v>328.870492037548</v>
      </c>
    </row>
    <row r="1550" spans="1:23">
      <c r="A1550" t="s">
        <v>70</v>
      </c>
      <c r="B1550" t="s">
        <v>75</v>
      </c>
      <c r="C1550" t="s">
        <v>45</v>
      </c>
      <c r="D1550" t="s">
        <v>27</v>
      </c>
      <c r="F1550">
        <v>431.664144747695</v>
      </c>
      <c r="G1550">
        <v>430.750072279108</v>
      </c>
      <c r="H1550">
        <v>524.036968406831</v>
      </c>
      <c r="I1550">
        <v>577.072017794933</v>
      </c>
      <c r="J1550">
        <v>660.702815168285</v>
      </c>
      <c r="K1550">
        <v>781.744776242438</v>
      </c>
      <c r="L1550">
        <v>934.960660811479</v>
      </c>
      <c r="M1550">
        <v>1107.68966757163</v>
      </c>
      <c r="N1550">
        <v>1300.19014613435</v>
      </c>
      <c r="O1550">
        <v>1514.43137206038</v>
      </c>
      <c r="P1550">
        <v>1745.56282547755</v>
      </c>
      <c r="Q1550">
        <v>1983.96260758354</v>
      </c>
      <c r="R1550">
        <v>2224.96246061228</v>
      </c>
      <c r="S1550">
        <v>2463.70322230521</v>
      </c>
      <c r="T1550">
        <v>2691.498827855</v>
      </c>
      <c r="U1550">
        <v>2907.76729433649</v>
      </c>
      <c r="V1550">
        <v>3109.12150643912</v>
      </c>
      <c r="W1550">
        <v>3286.518</v>
      </c>
    </row>
    <row r="1551" spans="1:23">
      <c r="A1551" t="s">
        <v>70</v>
      </c>
      <c r="B1551" t="s">
        <v>75</v>
      </c>
      <c r="C1551" t="s">
        <v>45</v>
      </c>
      <c r="D1551" t="s">
        <v>29</v>
      </c>
      <c r="F1551">
        <v>52.6010537776553</v>
      </c>
      <c r="G1551">
        <v>52.4937163101011</v>
      </c>
      <c r="H1551">
        <v>68.0585573687936</v>
      </c>
      <c r="I1551">
        <v>79.5878371738404</v>
      </c>
      <c r="J1551">
        <v>96.4151994509481</v>
      </c>
      <c r="K1551">
        <v>120.326099776807</v>
      </c>
      <c r="L1551">
        <v>151.368277646445</v>
      </c>
      <c r="M1551">
        <v>188.170730183874</v>
      </c>
      <c r="N1551">
        <v>231.252888329283</v>
      </c>
      <c r="O1551">
        <v>281.460129202202</v>
      </c>
      <c r="P1551">
        <v>338.380837971176</v>
      </c>
      <c r="Q1551">
        <v>400.482180740459</v>
      </c>
      <c r="R1551">
        <v>466.960847088761</v>
      </c>
      <c r="S1551">
        <v>536.821959166794</v>
      </c>
      <c r="T1551">
        <v>608.050854066799</v>
      </c>
      <c r="U1551">
        <v>680.246155615259</v>
      </c>
      <c r="V1551">
        <v>752.3122663349</v>
      </c>
      <c r="W1551">
        <v>821.6295</v>
      </c>
    </row>
    <row r="1552" spans="1:23">
      <c r="A1552" t="s">
        <v>70</v>
      </c>
      <c r="B1552" t="s">
        <v>75</v>
      </c>
      <c r="C1552" t="s">
        <v>45</v>
      </c>
      <c r="D1552" t="s">
        <v>35</v>
      </c>
      <c r="F1552">
        <v>1424.31908701708</v>
      </c>
      <c r="G1552">
        <v>1421.31243146449</v>
      </c>
      <c r="H1552">
        <v>1683.67323092123</v>
      </c>
      <c r="I1552">
        <v>1806.05431102245</v>
      </c>
      <c r="J1552">
        <v>2014.90249657014</v>
      </c>
      <c r="K1552">
        <v>2323.78823658399</v>
      </c>
      <c r="L1552">
        <v>2709.80806096693</v>
      </c>
      <c r="M1552">
        <v>3131.16640041598</v>
      </c>
      <c r="N1552">
        <v>3585.6128494518</v>
      </c>
      <c r="O1552">
        <v>4075.64256397345</v>
      </c>
      <c r="P1552">
        <v>4585.53836611518</v>
      </c>
      <c r="Q1552">
        <v>5088.74417024698</v>
      </c>
      <c r="R1552">
        <v>5573.53831739991</v>
      </c>
      <c r="S1552">
        <v>6028.81586733269</v>
      </c>
      <c r="T1552">
        <v>6435.37481788821</v>
      </c>
      <c r="U1552">
        <v>6794.69165385866</v>
      </c>
      <c r="V1552">
        <v>7101.8159533865</v>
      </c>
      <c r="W1552">
        <v>7339.67150796245</v>
      </c>
    </row>
    <row r="1553" spans="1:23">
      <c r="A1553" t="s">
        <v>70</v>
      </c>
      <c r="B1553" t="s">
        <v>75</v>
      </c>
      <c r="C1553" t="s">
        <v>56</v>
      </c>
      <c r="D1553" t="s">
        <v>25</v>
      </c>
      <c r="F1553">
        <v>18.2874896924746</v>
      </c>
      <c r="G1553">
        <v>18.5117040083874</v>
      </c>
      <c r="H1553">
        <v>20.5268305847717</v>
      </c>
      <c r="I1553">
        <v>22.6781113128002</v>
      </c>
      <c r="J1553">
        <v>25.2615985387526</v>
      </c>
      <c r="K1553">
        <v>28.5448224126317</v>
      </c>
      <c r="L1553">
        <v>32.3122101823531</v>
      </c>
      <c r="M1553">
        <v>36.1972937651503</v>
      </c>
      <c r="N1553">
        <v>40.3125866222664</v>
      </c>
      <c r="O1553">
        <v>44.8325971861205</v>
      </c>
      <c r="P1553">
        <v>49.7571688059413</v>
      </c>
      <c r="Q1553">
        <v>54.9059442977544</v>
      </c>
      <c r="R1553">
        <v>60.1617591183511</v>
      </c>
      <c r="S1553">
        <v>65.4294986230983</v>
      </c>
      <c r="T1553">
        <v>70.4079409492864</v>
      </c>
      <c r="U1553">
        <v>74.9300201926515</v>
      </c>
      <c r="V1553">
        <v>78.8904475975399</v>
      </c>
      <c r="W1553">
        <v>82.337293691774</v>
      </c>
    </row>
    <row r="1554" spans="1:23">
      <c r="A1554" t="s">
        <v>70</v>
      </c>
      <c r="B1554" t="s">
        <v>75</v>
      </c>
      <c r="C1554" t="s">
        <v>56</v>
      </c>
      <c r="D1554" t="s">
        <v>27</v>
      </c>
      <c r="F1554">
        <v>272.514597727656</v>
      </c>
      <c r="G1554">
        <v>275.909222289271</v>
      </c>
      <c r="H1554">
        <v>310.875548303773</v>
      </c>
      <c r="I1554">
        <v>347.42716946284</v>
      </c>
      <c r="J1554">
        <v>391.500486296209</v>
      </c>
      <c r="K1554">
        <v>447.021922041752</v>
      </c>
      <c r="L1554">
        <v>511.164233745131</v>
      </c>
      <c r="M1554">
        <v>578.454621799474</v>
      </c>
      <c r="N1554">
        <v>650.573963302517</v>
      </c>
      <c r="O1554">
        <v>730.388627353231</v>
      </c>
      <c r="P1554">
        <v>818.059413061422</v>
      </c>
      <c r="Q1554">
        <v>910.730524464563</v>
      </c>
      <c r="R1554">
        <v>1006.60914186098</v>
      </c>
      <c r="S1554">
        <v>1104.34752247649</v>
      </c>
      <c r="T1554">
        <v>1199.11322679482</v>
      </c>
      <c r="U1554">
        <v>1287.59364485218</v>
      </c>
      <c r="V1554">
        <v>1367.35348808367</v>
      </c>
      <c r="W1554">
        <v>1439.0736</v>
      </c>
    </row>
    <row r="1555" spans="1:23">
      <c r="A1555" t="s">
        <v>70</v>
      </c>
      <c r="B1555" t="s">
        <v>75</v>
      </c>
      <c r="C1555" t="s">
        <v>56</v>
      </c>
      <c r="D1555" t="s">
        <v>29</v>
      </c>
      <c r="F1555">
        <v>39.1373568942535</v>
      </c>
      <c r="G1555">
        <v>39.6235586481953</v>
      </c>
      <c r="H1555">
        <v>46.6539052861816</v>
      </c>
      <c r="I1555">
        <v>54.4218478006258</v>
      </c>
      <c r="J1555">
        <v>63.9050838021522</v>
      </c>
      <c r="K1555">
        <v>75.9299451745914</v>
      </c>
      <c r="L1555">
        <v>90.2200509488439</v>
      </c>
      <c r="M1555">
        <v>105.942765340862</v>
      </c>
      <c r="N1555">
        <v>123.483489642026</v>
      </c>
      <c r="O1555">
        <v>143.503376872964</v>
      </c>
      <c r="P1555">
        <v>166.189843684371</v>
      </c>
      <c r="Q1555">
        <v>191.101737968081</v>
      </c>
      <c r="R1555">
        <v>217.950937977426</v>
      </c>
      <c r="S1555">
        <v>246.500415892311</v>
      </c>
      <c r="T1555">
        <v>275.676869347801</v>
      </c>
      <c r="U1555">
        <v>304.640058778583</v>
      </c>
      <c r="V1555">
        <v>332.672470788351</v>
      </c>
      <c r="W1555">
        <v>359.7684</v>
      </c>
    </row>
    <row r="1556" spans="1:23">
      <c r="A1556" t="s">
        <v>70</v>
      </c>
      <c r="B1556" t="s">
        <v>75</v>
      </c>
      <c r="C1556" t="s">
        <v>56</v>
      </c>
      <c r="D1556" t="s">
        <v>35</v>
      </c>
      <c r="F1556">
        <v>754.085712579869</v>
      </c>
      <c r="G1556">
        <v>763.520073702342</v>
      </c>
      <c r="H1556">
        <v>850.772621111455</v>
      </c>
      <c r="I1556">
        <v>939.067719224359</v>
      </c>
      <c r="J1556">
        <v>1045.22491516504</v>
      </c>
      <c r="K1556">
        <v>1178.63925554562</v>
      </c>
      <c r="L1556">
        <v>1331.04955607252</v>
      </c>
      <c r="M1556">
        <v>1487.69308443538</v>
      </c>
      <c r="N1556">
        <v>1652.54545007522</v>
      </c>
      <c r="O1556">
        <v>1832.42777546065</v>
      </c>
      <c r="P1556">
        <v>2027.15041813264</v>
      </c>
      <c r="Q1556">
        <v>2229.13253123768</v>
      </c>
      <c r="R1556">
        <v>2433.75409902067</v>
      </c>
      <c r="S1556">
        <v>2637.69297890041</v>
      </c>
      <c r="T1556">
        <v>2829.54883225589</v>
      </c>
      <c r="U1556">
        <v>3001.90533495517</v>
      </c>
      <c r="V1556">
        <v>3149.75306431879</v>
      </c>
      <c r="W1556">
        <v>3275.50110630823</v>
      </c>
    </row>
    <row r="1557" spans="1:23">
      <c r="A1557" t="s">
        <v>70</v>
      </c>
      <c r="B1557" t="s">
        <v>75</v>
      </c>
      <c r="C1557" t="s">
        <v>64</v>
      </c>
      <c r="D1557" t="s">
        <v>25</v>
      </c>
      <c r="F1557">
        <v>3.77389921610935</v>
      </c>
      <c r="G1557">
        <v>3.81218996273306</v>
      </c>
      <c r="H1557">
        <v>4.25464949658261</v>
      </c>
      <c r="I1557">
        <v>4.50435544345258</v>
      </c>
      <c r="J1557">
        <v>4.88012711400931</v>
      </c>
      <c r="K1557">
        <v>5.38068475522469</v>
      </c>
      <c r="L1557">
        <v>5.98232278482903</v>
      </c>
      <c r="M1557">
        <v>6.63278573755352</v>
      </c>
      <c r="N1557">
        <v>7.33727302884227</v>
      </c>
      <c r="O1557">
        <v>8.11899442042</v>
      </c>
      <c r="P1557">
        <v>8.97435186319718</v>
      </c>
      <c r="Q1557">
        <v>9.8793583632435</v>
      </c>
      <c r="R1557">
        <v>10.812841043235</v>
      </c>
      <c r="S1557">
        <v>11.7208626682167</v>
      </c>
      <c r="T1557">
        <v>12.5671077334114</v>
      </c>
      <c r="U1557">
        <v>13.3295993281791</v>
      </c>
      <c r="V1557">
        <v>14.0177848439839</v>
      </c>
      <c r="W1557">
        <v>14.6373595168149</v>
      </c>
    </row>
    <row r="1558" spans="1:23">
      <c r="A1558" t="s">
        <v>70</v>
      </c>
      <c r="B1558" t="s">
        <v>75</v>
      </c>
      <c r="C1558" t="s">
        <v>64</v>
      </c>
      <c r="D1558" t="s">
        <v>27</v>
      </c>
      <c r="F1558">
        <v>146.554099490224</v>
      </c>
      <c r="G1558">
        <v>148.041067098234</v>
      </c>
      <c r="H1558">
        <v>166.803079181165</v>
      </c>
      <c r="I1558">
        <v>178.265202552483</v>
      </c>
      <c r="J1558">
        <v>194.948760730034</v>
      </c>
      <c r="K1558">
        <v>216.942577002124</v>
      </c>
      <c r="L1558">
        <v>243.421065702117</v>
      </c>
      <c r="M1558">
        <v>272.351137706246</v>
      </c>
      <c r="N1558">
        <v>304.00260335144</v>
      </c>
      <c r="O1558">
        <v>339.405898275462</v>
      </c>
      <c r="P1558">
        <v>378.495303019942</v>
      </c>
      <c r="Q1558">
        <v>420.332275865834</v>
      </c>
      <c r="R1558">
        <v>464.063426150596</v>
      </c>
      <c r="S1558">
        <v>507.385578478984</v>
      </c>
      <c r="T1558">
        <v>548.684823342189</v>
      </c>
      <c r="U1558">
        <v>586.924669101496</v>
      </c>
      <c r="V1558">
        <v>622.431317194701</v>
      </c>
      <c r="W1558">
        <v>655.377</v>
      </c>
    </row>
    <row r="1559" spans="1:23">
      <c r="A1559" t="s">
        <v>70</v>
      </c>
      <c r="B1559" t="s">
        <v>75</v>
      </c>
      <c r="C1559" t="s">
        <v>64</v>
      </c>
      <c r="D1559" t="s">
        <v>29</v>
      </c>
      <c r="F1559">
        <v>27.2554238649432</v>
      </c>
      <c r="G1559">
        <v>27.5319629216513</v>
      </c>
      <c r="H1559">
        <v>31.6887024995246</v>
      </c>
      <c r="I1559">
        <v>34.5795765780506</v>
      </c>
      <c r="J1559">
        <v>38.5959219772768</v>
      </c>
      <c r="K1559">
        <v>43.8183608721913</v>
      </c>
      <c r="L1559">
        <v>50.1405845252555</v>
      </c>
      <c r="M1559">
        <v>57.1895127152742</v>
      </c>
      <c r="N1559">
        <v>65.0523114986187</v>
      </c>
      <c r="O1559">
        <v>73.986272444954</v>
      </c>
      <c r="P1559">
        <v>84.0218459654077</v>
      </c>
      <c r="Q1559">
        <v>94.991180847341</v>
      </c>
      <c r="R1559">
        <v>106.730987467421</v>
      </c>
      <c r="S1559">
        <v>118.725076026075</v>
      </c>
      <c r="T1559">
        <v>130.584433693888</v>
      </c>
      <c r="U1559">
        <v>142.033948404326</v>
      </c>
      <c r="V1559">
        <v>153.117138173412</v>
      </c>
      <c r="W1559">
        <v>163.84425</v>
      </c>
    </row>
    <row r="1560" spans="1:23">
      <c r="A1560" t="s">
        <v>70</v>
      </c>
      <c r="B1560" t="s">
        <v>75</v>
      </c>
      <c r="C1560" t="s">
        <v>64</v>
      </c>
      <c r="D1560" t="s">
        <v>35</v>
      </c>
      <c r="F1560">
        <v>412.917201293667</v>
      </c>
      <c r="G1560">
        <v>417.106742939034</v>
      </c>
      <c r="H1560">
        <v>463.938271322253</v>
      </c>
      <c r="I1560">
        <v>489.494442004064</v>
      </c>
      <c r="J1560">
        <v>528.518112155957</v>
      </c>
      <c r="K1560">
        <v>580.730738242651</v>
      </c>
      <c r="L1560">
        <v>643.443611513054</v>
      </c>
      <c r="M1560">
        <v>710.943076556201</v>
      </c>
      <c r="N1560">
        <v>783.730123619718</v>
      </c>
      <c r="O1560">
        <v>864.215107304118</v>
      </c>
      <c r="P1560">
        <v>951.930345116861</v>
      </c>
      <c r="Q1560">
        <v>1044.25836577092</v>
      </c>
      <c r="R1560">
        <v>1138.91373280617</v>
      </c>
      <c r="S1560">
        <v>1230.2035588528</v>
      </c>
      <c r="T1560">
        <v>1314.3580689244</v>
      </c>
      <c r="U1560">
        <v>1389.15573157033</v>
      </c>
      <c r="V1560">
        <v>1455.67089796131</v>
      </c>
      <c r="W1560">
        <v>1514.57564048319</v>
      </c>
    </row>
    <row r="1561" spans="1:23">
      <c r="A1561" t="s">
        <v>70</v>
      </c>
      <c r="B1561" t="s">
        <v>75</v>
      </c>
      <c r="C1561" t="s">
        <v>40</v>
      </c>
      <c r="D1561" t="s">
        <v>25</v>
      </c>
      <c r="F1561">
        <v>149.722168038515</v>
      </c>
      <c r="G1561">
        <v>154.319619282955</v>
      </c>
      <c r="H1561">
        <v>201.269230542941</v>
      </c>
      <c r="I1561">
        <v>244.898568620741</v>
      </c>
      <c r="J1561">
        <v>297.341474740552</v>
      </c>
      <c r="K1561">
        <v>353.272259301992</v>
      </c>
      <c r="L1561">
        <v>408.477404038641</v>
      </c>
      <c r="M1561">
        <v>458.927236763236</v>
      </c>
      <c r="N1561">
        <v>507.63020691947</v>
      </c>
      <c r="O1561">
        <v>556.439716853023</v>
      </c>
      <c r="P1561">
        <v>604.711330837671</v>
      </c>
      <c r="Q1561">
        <v>650.659208337741</v>
      </c>
      <c r="R1561">
        <v>694.262561104</v>
      </c>
      <c r="S1561">
        <v>735.423294585378</v>
      </c>
      <c r="T1561">
        <v>774.868997505033</v>
      </c>
      <c r="U1561">
        <v>813.301273274578</v>
      </c>
      <c r="V1561">
        <v>850.921508058458</v>
      </c>
      <c r="W1561">
        <v>887.560797331655</v>
      </c>
    </row>
    <row r="1562" spans="1:23">
      <c r="A1562" t="s">
        <v>70</v>
      </c>
      <c r="B1562" t="s">
        <v>75</v>
      </c>
      <c r="C1562" t="s">
        <v>40</v>
      </c>
      <c r="D1562" t="s">
        <v>27</v>
      </c>
      <c r="F1562">
        <v>758.528101331561</v>
      </c>
      <c r="G1562">
        <v>781.819882429149</v>
      </c>
      <c r="H1562">
        <v>1019.67777584498</v>
      </c>
      <c r="I1562">
        <v>1240.71437588936</v>
      </c>
      <c r="J1562">
        <v>1506.40260715473</v>
      </c>
      <c r="K1562">
        <v>1789.76125988583</v>
      </c>
      <c r="L1562">
        <v>2069.4436487359</v>
      </c>
      <c r="M1562">
        <v>2325.03449630658</v>
      </c>
      <c r="N1562">
        <v>2571.77532277064</v>
      </c>
      <c r="O1562">
        <v>2819.05590507759</v>
      </c>
      <c r="P1562">
        <v>3063.61137861686</v>
      </c>
      <c r="Q1562">
        <v>3296.39425063203</v>
      </c>
      <c r="R1562">
        <v>3517.29920290985</v>
      </c>
      <c r="S1562">
        <v>3725.82926513158</v>
      </c>
      <c r="T1562">
        <v>3925.67057476075</v>
      </c>
      <c r="U1562">
        <v>4120.3776214943</v>
      </c>
      <c r="V1562">
        <v>4310.97067552303</v>
      </c>
      <c r="W1562">
        <v>4496.59402636435</v>
      </c>
    </row>
    <row r="1563" spans="1:23">
      <c r="A1563" t="s">
        <v>70</v>
      </c>
      <c r="B1563" t="s">
        <v>75</v>
      </c>
      <c r="C1563" t="s">
        <v>40</v>
      </c>
      <c r="D1563" t="s">
        <v>29</v>
      </c>
      <c r="F1563">
        <v>147.131264290843</v>
      </c>
      <c r="G1563">
        <v>151.649157819715</v>
      </c>
      <c r="H1563">
        <v>201.357138455937</v>
      </c>
      <c r="I1563">
        <v>249.35040319243</v>
      </c>
      <c r="J1563">
        <v>308.021918296777</v>
      </c>
      <c r="K1563">
        <v>372.229308785407</v>
      </c>
      <c r="L1563">
        <v>437.643840038296</v>
      </c>
      <c r="M1563">
        <v>499.837995618238</v>
      </c>
      <c r="N1563">
        <v>561.888686336827</v>
      </c>
      <c r="O1563">
        <v>625.787323212278</v>
      </c>
      <c r="P1563">
        <v>690.803393468914</v>
      </c>
      <c r="Q1563">
        <v>754.836495718486</v>
      </c>
      <c r="R1563">
        <v>817.738464689847</v>
      </c>
      <c r="S1563">
        <v>879.267232948196</v>
      </c>
      <c r="T1563">
        <v>940.175602013974</v>
      </c>
      <c r="U1563">
        <v>1001.23601759817</v>
      </c>
      <c r="V1563">
        <v>1062.64603516524</v>
      </c>
      <c r="W1563">
        <v>1124.14850659109</v>
      </c>
    </row>
    <row r="1564" spans="1:23">
      <c r="A1564" t="s">
        <v>70</v>
      </c>
      <c r="B1564" t="s">
        <v>75</v>
      </c>
      <c r="C1564" t="s">
        <v>40</v>
      </c>
      <c r="D1564" t="s">
        <v>35</v>
      </c>
      <c r="F1564">
        <v>1396.46973062992</v>
      </c>
      <c r="G1564">
        <v>1439.3504982879</v>
      </c>
      <c r="H1564">
        <v>1877.25299361208</v>
      </c>
      <c r="I1564">
        <v>2284.1870554899</v>
      </c>
      <c r="J1564">
        <v>2773.32591810472</v>
      </c>
      <c r="K1564">
        <v>3294.99648081218</v>
      </c>
      <c r="L1564">
        <v>3809.89894722546</v>
      </c>
      <c r="M1564">
        <v>4280.44826693019</v>
      </c>
      <c r="N1564">
        <v>4734.70447030989</v>
      </c>
      <c r="O1564">
        <v>5189.95437806939</v>
      </c>
      <c r="P1564">
        <v>5640.18729054547</v>
      </c>
      <c r="Q1564">
        <v>6068.74654103023</v>
      </c>
      <c r="R1564">
        <v>6475.43823598615</v>
      </c>
      <c r="S1564">
        <v>6859.34744028304</v>
      </c>
      <c r="T1564">
        <v>7227.26042773422</v>
      </c>
      <c r="U1564">
        <v>7585.72110523112</v>
      </c>
      <c r="V1564">
        <v>7936.60781641851</v>
      </c>
      <c r="W1564">
        <v>8278.34517630399</v>
      </c>
    </row>
    <row r="1565" spans="1:23">
      <c r="A1565" t="s">
        <v>70</v>
      </c>
      <c r="B1565" t="s">
        <v>75</v>
      </c>
      <c r="C1565" t="s">
        <v>54</v>
      </c>
      <c r="D1565" t="s">
        <v>25</v>
      </c>
      <c r="F1565">
        <v>19.0621809570116</v>
      </c>
      <c r="G1565">
        <v>18.9315744458789</v>
      </c>
      <c r="H1565">
        <v>21.9791776624639</v>
      </c>
      <c r="I1565">
        <v>24.0208686959292</v>
      </c>
      <c r="J1565">
        <v>27.140378390953</v>
      </c>
      <c r="K1565">
        <v>31.9040410393334</v>
      </c>
      <c r="L1565">
        <v>38.147448423144</v>
      </c>
      <c r="M1565">
        <v>45.0445961035477</v>
      </c>
      <c r="N1565">
        <v>52.4435321029776</v>
      </c>
      <c r="O1565">
        <v>60.4838937068271</v>
      </c>
      <c r="P1565">
        <v>69.1107602189658</v>
      </c>
      <c r="Q1565">
        <v>78.0779793441083</v>
      </c>
      <c r="R1565">
        <v>87.2226998943732</v>
      </c>
      <c r="S1565">
        <v>96.4006842683253</v>
      </c>
      <c r="T1565">
        <v>105.413057264771</v>
      </c>
      <c r="U1565">
        <v>114.032634045336</v>
      </c>
      <c r="V1565">
        <v>121.856710021125</v>
      </c>
      <c r="W1565">
        <v>128.674378395144</v>
      </c>
    </row>
    <row r="1566" spans="1:23">
      <c r="A1566" t="s">
        <v>70</v>
      </c>
      <c r="B1566" t="s">
        <v>75</v>
      </c>
      <c r="C1566" t="s">
        <v>54</v>
      </c>
      <c r="D1566" t="s">
        <v>27</v>
      </c>
      <c r="F1566">
        <v>545.256803615964</v>
      </c>
      <c r="G1566">
        <v>541.520920038305</v>
      </c>
      <c r="H1566">
        <v>647.630353969459</v>
      </c>
      <c r="I1566">
        <v>728.484465330816</v>
      </c>
      <c r="J1566">
        <v>846.472207908899</v>
      </c>
      <c r="K1566">
        <v>1022.5303782874</v>
      </c>
      <c r="L1566">
        <v>1255.4974212602</v>
      </c>
      <c r="M1566">
        <v>1521.30098576949</v>
      </c>
      <c r="N1566">
        <v>1816.36788105067</v>
      </c>
      <c r="O1566">
        <v>2146.95160558283</v>
      </c>
      <c r="P1566">
        <v>2512.71316317318</v>
      </c>
      <c r="Q1566">
        <v>2906.00679314915</v>
      </c>
      <c r="R1566">
        <v>3321.51065018805</v>
      </c>
      <c r="S1566">
        <v>3754.06654875546</v>
      </c>
      <c r="T1566">
        <v>4195.84446424952</v>
      </c>
      <c r="U1566">
        <v>4637.1778128045</v>
      </c>
      <c r="V1566">
        <v>5060.32832913954</v>
      </c>
      <c r="W1566">
        <v>5454.3</v>
      </c>
    </row>
    <row r="1567" spans="1:23">
      <c r="A1567" t="s">
        <v>70</v>
      </c>
      <c r="B1567" t="s">
        <v>75</v>
      </c>
      <c r="C1567" t="s">
        <v>54</v>
      </c>
      <c r="D1567" t="s">
        <v>29</v>
      </c>
      <c r="F1567">
        <v>53.4055299769113</v>
      </c>
      <c r="G1567">
        <v>53.0396164457572</v>
      </c>
      <c r="H1567">
        <v>69.5872619561575</v>
      </c>
      <c r="I1567">
        <v>85.1980360342435</v>
      </c>
      <c r="J1567">
        <v>107.041352005606</v>
      </c>
      <c r="K1567">
        <v>139.02244764086</v>
      </c>
      <c r="L1567">
        <v>182.627959070389</v>
      </c>
      <c r="M1567">
        <v>235.749972491458</v>
      </c>
      <c r="N1567">
        <v>298.736982781906</v>
      </c>
      <c r="O1567">
        <v>373.511231885865</v>
      </c>
      <c r="P1567">
        <v>461.023113660838</v>
      </c>
      <c r="Q1567">
        <v>560.80007888937</v>
      </c>
      <c r="R1567">
        <v>672.549488939762</v>
      </c>
      <c r="S1567">
        <v>795.811096393659</v>
      </c>
      <c r="T1567">
        <v>929.336787566832</v>
      </c>
      <c r="U1567">
        <v>1071.15656873033</v>
      </c>
      <c r="V1567">
        <v>1216.99177265448</v>
      </c>
      <c r="W1567">
        <v>1363.575</v>
      </c>
    </row>
    <row r="1568" spans="1:23">
      <c r="A1568" t="s">
        <v>70</v>
      </c>
      <c r="B1568" t="s">
        <v>75</v>
      </c>
      <c r="C1568" t="s">
        <v>54</v>
      </c>
      <c r="D1568" t="s">
        <v>35</v>
      </c>
      <c r="F1568">
        <v>2129.06501542702</v>
      </c>
      <c r="G1568">
        <v>2114.47750551582</v>
      </c>
      <c r="H1568">
        <v>2435.93046836808</v>
      </c>
      <c r="I1568">
        <v>2641.51466597326</v>
      </c>
      <c r="J1568">
        <v>2961.17741370015</v>
      </c>
      <c r="K1568">
        <v>3453.43558067327</v>
      </c>
      <c r="L1568">
        <v>4096.38513031666</v>
      </c>
      <c r="M1568">
        <v>4798.21441812697</v>
      </c>
      <c r="N1568">
        <v>5541.17858684635</v>
      </c>
      <c r="O1568">
        <v>6338.61450071034</v>
      </c>
      <c r="P1568">
        <v>7183.15607660785</v>
      </c>
      <c r="Q1568">
        <v>8047.91522750674</v>
      </c>
      <c r="R1568">
        <v>8915.36664991758</v>
      </c>
      <c r="S1568">
        <v>9770.43276697622</v>
      </c>
      <c r="T1568">
        <v>10593.0424784857</v>
      </c>
      <c r="U1568">
        <v>11360.9895531502</v>
      </c>
      <c r="V1568">
        <v>12035.5149608393</v>
      </c>
      <c r="W1568">
        <v>12598.0256216049</v>
      </c>
    </row>
    <row r="1569" spans="1:23">
      <c r="A1569" t="s">
        <v>70</v>
      </c>
      <c r="B1569" t="s">
        <v>75</v>
      </c>
      <c r="C1569" t="s">
        <v>32</v>
      </c>
      <c r="D1569" t="s">
        <v>25</v>
      </c>
      <c r="F1569">
        <v>63.2528422868597</v>
      </c>
      <c r="G1569">
        <v>64.1761459363377</v>
      </c>
      <c r="H1569">
        <v>52.9503549219744</v>
      </c>
      <c r="I1569">
        <v>65.2565943810463</v>
      </c>
      <c r="J1569">
        <v>83.8697486586627</v>
      </c>
      <c r="K1569">
        <v>107.725693475407</v>
      </c>
      <c r="L1569">
        <v>132.241574037631</v>
      </c>
      <c r="M1569">
        <v>153.926142399711</v>
      </c>
      <c r="N1569">
        <v>174.070243548899</v>
      </c>
      <c r="O1569">
        <v>194.238589288751</v>
      </c>
      <c r="P1569">
        <v>214.394558646681</v>
      </c>
      <c r="Q1569">
        <v>234.305467189019</v>
      </c>
      <c r="R1569">
        <v>253.597545732858</v>
      </c>
      <c r="S1569">
        <v>272.208895668468</v>
      </c>
      <c r="T1569">
        <v>290.381633230034</v>
      </c>
      <c r="U1569">
        <v>308.294020818299</v>
      </c>
      <c r="V1569">
        <v>325.80696302186</v>
      </c>
      <c r="W1569">
        <v>342.482325</v>
      </c>
    </row>
    <row r="1570" spans="1:23">
      <c r="A1570" t="s">
        <v>70</v>
      </c>
      <c r="B1570" t="s">
        <v>75</v>
      </c>
      <c r="C1570" t="s">
        <v>32</v>
      </c>
      <c r="D1570" t="s">
        <v>27</v>
      </c>
      <c r="F1570">
        <v>149.258634794517</v>
      </c>
      <c r="G1570">
        <v>151.437409502357</v>
      </c>
      <c r="H1570">
        <v>128.462632252689</v>
      </c>
      <c r="I1570">
        <v>162.920314449582</v>
      </c>
      <c r="J1570">
        <v>215.593374976102</v>
      </c>
      <c r="K1570">
        <v>285.287150057264</v>
      </c>
      <c r="L1570">
        <v>361.006214735105</v>
      </c>
      <c r="M1570">
        <v>433.409577073503</v>
      </c>
      <c r="N1570">
        <v>505.846476412488</v>
      </c>
      <c r="O1570">
        <v>582.938881308166</v>
      </c>
      <c r="P1570">
        <v>664.963654182451</v>
      </c>
      <c r="Q1570">
        <v>751.600931450941</v>
      </c>
      <c r="R1570">
        <v>842.007954084853</v>
      </c>
      <c r="S1570">
        <v>936.285284870755</v>
      </c>
      <c r="T1570">
        <v>1035.62624614032</v>
      </c>
      <c r="U1570">
        <v>1141.16192694442</v>
      </c>
      <c r="V1570">
        <v>1252.96943543538</v>
      </c>
      <c r="W1570">
        <v>1369.9293</v>
      </c>
    </row>
    <row r="1571" spans="1:23">
      <c r="A1571" t="s">
        <v>70</v>
      </c>
      <c r="B1571" t="s">
        <v>75</v>
      </c>
      <c r="C1571" t="s">
        <v>32</v>
      </c>
      <c r="D1571" t="s">
        <v>29</v>
      </c>
      <c r="F1571">
        <v>18.3554172570286</v>
      </c>
      <c r="G1571">
        <v>18.623362144325</v>
      </c>
      <c r="H1571">
        <v>16.8112395582787</v>
      </c>
      <c r="I1571">
        <v>22.6138968521309</v>
      </c>
      <c r="J1571">
        <v>31.6374055983835</v>
      </c>
      <c r="K1571">
        <v>44.1323155680168</v>
      </c>
      <c r="L1571">
        <v>58.7158324280596</v>
      </c>
      <c r="M1571">
        <v>73.9372361502521</v>
      </c>
      <c r="N1571">
        <v>90.3147202959126</v>
      </c>
      <c r="O1571">
        <v>108.710527619899</v>
      </c>
      <c r="P1571">
        <v>129.288923586934</v>
      </c>
      <c r="Q1571">
        <v>152.102639131936</v>
      </c>
      <c r="R1571">
        <v>177.084152262833</v>
      </c>
      <c r="S1571">
        <v>204.345058525331</v>
      </c>
      <c r="T1571">
        <v>234.247339512589</v>
      </c>
      <c r="U1571">
        <v>267.176326498657</v>
      </c>
      <c r="V1571">
        <v>303.298163296114</v>
      </c>
      <c r="W1571">
        <v>342.482325</v>
      </c>
    </row>
    <row r="1572" spans="1:23">
      <c r="A1572" t="s">
        <v>70</v>
      </c>
      <c r="B1572" t="s">
        <v>75</v>
      </c>
      <c r="C1572" t="s">
        <v>32</v>
      </c>
      <c r="D1572" t="s">
        <v>35</v>
      </c>
      <c r="F1572">
        <v>329.082862918624</v>
      </c>
      <c r="G1572">
        <v>333.886244561305</v>
      </c>
      <c r="H1572">
        <v>282.608512825337</v>
      </c>
      <c r="I1572">
        <v>357.083491169372</v>
      </c>
      <c r="J1572">
        <v>470.739676365236</v>
      </c>
      <c r="K1572">
        <v>620.45505646733</v>
      </c>
      <c r="L1572">
        <v>782.014511227263</v>
      </c>
      <c r="M1572">
        <v>935.187280526786</v>
      </c>
      <c r="N1572">
        <v>1087.32128003861</v>
      </c>
      <c r="O1572">
        <v>1248.36252940308</v>
      </c>
      <c r="P1572">
        <v>1418.84078717087</v>
      </c>
      <c r="Q1572">
        <v>1597.98360136004</v>
      </c>
      <c r="R1572">
        <v>1783.92950018229</v>
      </c>
      <c r="S1572">
        <v>1976.83481946078</v>
      </c>
      <c r="T1572">
        <v>2179.15212062964</v>
      </c>
      <c r="U1572">
        <v>2393.16905223728</v>
      </c>
      <c r="V1572">
        <v>2618.93860154276</v>
      </c>
      <c r="W1572">
        <v>2854.019375</v>
      </c>
    </row>
    <row r="1573" spans="1:23">
      <c r="A1573" t="s">
        <v>70</v>
      </c>
      <c r="B1573" t="s">
        <v>75</v>
      </c>
      <c r="C1573" t="s">
        <v>26</v>
      </c>
      <c r="D1573" t="s">
        <v>25</v>
      </c>
      <c r="F1573">
        <v>26.7780228504166</v>
      </c>
      <c r="G1573">
        <v>27.2835232634603</v>
      </c>
      <c r="H1573">
        <v>32.8115663262562</v>
      </c>
      <c r="I1573">
        <v>38.792256189582</v>
      </c>
      <c r="J1573">
        <v>46.2236941661383</v>
      </c>
      <c r="K1573">
        <v>54.2900586291674</v>
      </c>
      <c r="L1573">
        <v>61.8070346219964</v>
      </c>
      <c r="M1573">
        <v>68.0858747618775</v>
      </c>
      <c r="N1573">
        <v>73.8478305240292</v>
      </c>
      <c r="O1573">
        <v>79.6563688269257</v>
      </c>
      <c r="P1573">
        <v>86.0199559729522</v>
      </c>
      <c r="Q1573">
        <v>92.9191186235984</v>
      </c>
      <c r="R1573">
        <v>100.049683311085</v>
      </c>
      <c r="S1573">
        <v>107.290092735688</v>
      </c>
      <c r="T1573">
        <v>114.555386962956</v>
      </c>
      <c r="U1573">
        <v>121.852474466469</v>
      </c>
      <c r="V1573">
        <v>129.12930773516</v>
      </c>
      <c r="W1573">
        <v>136.269523809588</v>
      </c>
    </row>
    <row r="1574" spans="1:23">
      <c r="A1574" t="s">
        <v>70</v>
      </c>
      <c r="B1574" t="s">
        <v>75</v>
      </c>
      <c r="C1574" t="s">
        <v>26</v>
      </c>
      <c r="D1574" t="s">
        <v>27</v>
      </c>
      <c r="F1574">
        <v>81.2054840727208</v>
      </c>
      <c r="G1574">
        <v>82.7999355048518</v>
      </c>
      <c r="H1574">
        <v>100.422703568147</v>
      </c>
      <c r="I1574">
        <v>121.080232337134</v>
      </c>
      <c r="J1574">
        <v>146.874091671844</v>
      </c>
      <c r="K1574">
        <v>175.55628769629</v>
      </c>
      <c r="L1574">
        <v>203.908901677094</v>
      </c>
      <c r="M1574">
        <v>229.748343071424</v>
      </c>
      <c r="N1574">
        <v>255.016729838975</v>
      </c>
      <c r="O1574">
        <v>281.34346747716</v>
      </c>
      <c r="P1574">
        <v>310.308891009859</v>
      </c>
      <c r="Q1574">
        <v>341.880292958445</v>
      </c>
      <c r="R1574">
        <v>375.133213455085</v>
      </c>
      <c r="S1574">
        <v>409.604940231882</v>
      </c>
      <c r="T1574">
        <v>444.958186938696</v>
      </c>
      <c r="U1574">
        <v>481.204908649829</v>
      </c>
      <c r="V1574">
        <v>518.122542305528</v>
      </c>
      <c r="W1574">
        <v>555.214496095337</v>
      </c>
    </row>
    <row r="1575" spans="1:23">
      <c r="A1575" t="s">
        <v>70</v>
      </c>
      <c r="B1575" t="s">
        <v>75</v>
      </c>
      <c r="C1575" t="s">
        <v>26</v>
      </c>
      <c r="D1575" t="s">
        <v>29</v>
      </c>
      <c r="F1575">
        <v>10.8778755919546</v>
      </c>
      <c r="G1575">
        <v>11.0990329019059</v>
      </c>
      <c r="H1575">
        <v>14.1167824345866</v>
      </c>
      <c r="I1575">
        <v>17.9121985046497</v>
      </c>
      <c r="J1575">
        <v>22.8028471611817</v>
      </c>
      <c r="K1575">
        <v>28.5393738905064</v>
      </c>
      <c r="L1575">
        <v>34.6563653275441</v>
      </c>
      <c r="M1575">
        <v>40.7632617094995</v>
      </c>
      <c r="N1575">
        <v>47.1495845394985</v>
      </c>
      <c r="O1575">
        <v>54.1048957243079</v>
      </c>
      <c r="P1575">
        <v>61.9556887555175</v>
      </c>
      <c r="Q1575">
        <v>70.7499812533313</v>
      </c>
      <c r="R1575">
        <v>80.350085039841</v>
      </c>
      <c r="S1575">
        <v>90.6882283121981</v>
      </c>
      <c r="T1575">
        <v>101.712090670156</v>
      </c>
      <c r="U1575">
        <v>113.442295454987</v>
      </c>
      <c r="V1575">
        <v>125.84297762048</v>
      </c>
      <c r="W1575">
        <v>138.803624023834</v>
      </c>
    </row>
    <row r="1576" spans="1:23">
      <c r="A1576" t="s">
        <v>70</v>
      </c>
      <c r="B1576" t="s">
        <v>75</v>
      </c>
      <c r="C1576" t="s">
        <v>26</v>
      </c>
      <c r="D1576" t="s">
        <v>35</v>
      </c>
      <c r="F1576">
        <v>177.471173076863</v>
      </c>
      <c r="G1576">
        <v>180.833041231688</v>
      </c>
      <c r="H1576">
        <v>218.774630105597</v>
      </c>
      <c r="I1576">
        <v>262.337111473284</v>
      </c>
      <c r="J1576">
        <v>316.456314162018</v>
      </c>
      <c r="K1576">
        <v>376.265553674542</v>
      </c>
      <c r="L1576">
        <v>434.874163700909</v>
      </c>
      <c r="M1576">
        <v>487.715182166699</v>
      </c>
      <c r="N1576">
        <v>538.990239636996</v>
      </c>
      <c r="O1576">
        <v>592.145963695914</v>
      </c>
      <c r="P1576">
        <v>650.568853017189</v>
      </c>
      <c r="Q1576">
        <v>714.141988417957</v>
      </c>
      <c r="R1576">
        <v>780.82520323383</v>
      </c>
      <c r="S1576">
        <v>849.57586703243</v>
      </c>
      <c r="T1576">
        <v>919.657726098349</v>
      </c>
      <c r="U1576">
        <v>991.076616883702</v>
      </c>
      <c r="V1576">
        <v>1063.36314995931</v>
      </c>
      <c r="W1576">
        <v>1135.49838009508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15"/>
  <sheetViews>
    <sheetView zoomScale="78" zoomScaleNormal="78" workbookViewId="0">
      <selection activeCell="E1" sqref="E$1:W$1048576"/>
    </sheetView>
  </sheetViews>
  <sheetFormatPr defaultColWidth="9" defaultRowHeight="12.5"/>
  <cols>
    <col min="1" max="1" width="3" customWidth="1"/>
    <col min="2" max="2" width="2" customWidth="1"/>
    <col min="3" max="3" width="8.28181818181818" customWidth="1"/>
    <col min="4" max="4" width="10.2818181818182" customWidth="1"/>
    <col min="5" max="30" width="6" customWidth="1"/>
    <col min="31" max="31" width="7" customWidth="1"/>
    <col min="34" max="34" width="11" customWidth="1"/>
  </cols>
  <sheetData>
    <row r="1" ht="14.5" spans="3:35">
      <c r="C1" t="s">
        <v>3</v>
      </c>
      <c r="D1" t="s">
        <v>76</v>
      </c>
      <c r="E1">
        <f>'SSP drivers'!E1</f>
        <v>2015</v>
      </c>
      <c r="F1">
        <f>'SSP drivers'!F1</f>
        <v>2019</v>
      </c>
      <c r="G1">
        <f>'SSP drivers'!G1</f>
        <v>2020</v>
      </c>
      <c r="H1">
        <f>'SSP drivers'!H1</f>
        <v>2025</v>
      </c>
      <c r="I1">
        <f>'SSP drivers'!I1</f>
        <v>2030</v>
      </c>
      <c r="J1">
        <f>'SSP drivers'!J1</f>
        <v>2035</v>
      </c>
      <c r="K1">
        <f>'SSP drivers'!K1</f>
        <v>2040</v>
      </c>
      <c r="L1">
        <f>'SSP drivers'!L1</f>
        <v>2045</v>
      </c>
      <c r="M1">
        <f>'SSP drivers'!M1</f>
        <v>2050</v>
      </c>
      <c r="N1">
        <f>'SSP drivers'!N1</f>
        <v>2055</v>
      </c>
      <c r="O1">
        <f>'SSP drivers'!O1</f>
        <v>2060</v>
      </c>
      <c r="P1">
        <f>'SSP drivers'!P1</f>
        <v>2065</v>
      </c>
      <c r="Q1">
        <f>'SSP drivers'!Q1</f>
        <v>2070</v>
      </c>
      <c r="R1">
        <f>'SSP drivers'!R1</f>
        <v>2075</v>
      </c>
      <c r="S1">
        <f>'SSP drivers'!S1</f>
        <v>2080</v>
      </c>
      <c r="T1">
        <f>'SSP drivers'!T1</f>
        <v>2085</v>
      </c>
      <c r="U1">
        <f>'SSP drivers'!U1</f>
        <v>2090</v>
      </c>
      <c r="V1">
        <f>'SSP drivers'!V1</f>
        <v>2095</v>
      </c>
      <c r="W1">
        <f>'SSP drivers'!W1</f>
        <v>2100</v>
      </c>
      <c r="X1" t="str">
        <f>'SSP drivers'!X1</f>
        <v>\I:</v>
      </c>
      <c r="Y1" t="str">
        <f>'SSP drivers'!Y1</f>
        <v>\I:</v>
      </c>
      <c r="Z1" t="str">
        <f>'SSP drivers'!Z1</f>
        <v>\I:</v>
      </c>
      <c r="AA1" t="str">
        <f>'SSP drivers'!AA1</f>
        <v>\I:</v>
      </c>
      <c r="AB1" t="str">
        <f>'SSP drivers'!AB1</f>
        <v>\I:</v>
      </c>
      <c r="AC1" t="str">
        <f>'SSP drivers'!AC1</f>
        <v>\I:</v>
      </c>
      <c r="AD1" t="str">
        <f>'SSP drivers'!AD1</f>
        <v>\I:</v>
      </c>
      <c r="AE1" t="str">
        <f>'SSP drivers'!AE1</f>
        <v>\I:</v>
      </c>
      <c r="AH1" s="23" t="str">
        <f>VLOOKUP($AI$10,$AJ$12:$AL$21,2,FALSE)</f>
        <v>OECD23</v>
      </c>
      <c r="AI1" s="23" t="str">
        <f>VLOOKUP($AI$10,$AJ$12:$AL$21,3,FALSE)</f>
        <v>SSP2</v>
      </c>
    </row>
    <row r="2" spans="1:31">
      <c r="A2">
        <v>1</v>
      </c>
      <c r="B2">
        <v>1</v>
      </c>
      <c r="C2" t="str">
        <f>IFERROR(VLOOKUP(A2,Classification!$A$4:$B$99,2,FALSE),"")</f>
        <v>Africa_Other</v>
      </c>
      <c r="D2" t="str">
        <f>IFERROR(VLOOKUP(B2,Classification!$U$5:$V$14,2,FALSE),"")</f>
        <v>GDP</v>
      </c>
      <c r="E2" s="3">
        <f>SUMIFS('SSP drivers'!E$2:E$8148,'SSP drivers'!$A$2:$A$8148,'Selected scen drivers'!$AH$1,'SSP drivers'!$B$2:$B$8148,'Selected scen drivers'!$AI$1,'SSP drivers'!$C$2:$C$8148,'Selected scen drivers'!$C2,'SSP drivers'!$D$2:$D$8148,'Selected scen drivers'!$D2)</f>
        <v>0</v>
      </c>
      <c r="F2" s="3">
        <f>SUMIFS('SSP drivers'!F$2:F$8148,'SSP drivers'!$A$2:$A$8148,'Selected scen drivers'!$AH$1,'SSP drivers'!$B$2:$B$8148,'Selected scen drivers'!$AI$1,'SSP drivers'!$C$2:$C$8148,'Selected scen drivers'!$C2,'SSP drivers'!$D$2:$D$8148,'Selected scen drivers'!$D2)</f>
        <v>3397.856982</v>
      </c>
      <c r="G2" s="3">
        <f>SUMIFS('SSP drivers'!G$2:G$8148,'SSP drivers'!$A$2:$A$8148,'Selected scen drivers'!$AH$1,'SSP drivers'!$B$2:$B$8148,'Selected scen drivers'!$AI$1,'SSP drivers'!$C$2:$C$8148,'Selected scen drivers'!$C2,'SSP drivers'!$D$2:$D$8148,'Selected scen drivers'!$D2)</f>
        <v>3474.203133</v>
      </c>
      <c r="H2" s="3">
        <f>SUMIFS('SSP drivers'!H$2:H$8148,'SSP drivers'!$A$2:$A$8148,'Selected scen drivers'!$AH$1,'SSP drivers'!$B$2:$B$8148,'Selected scen drivers'!$AI$1,'SSP drivers'!$C$2:$C$8148,'Selected scen drivers'!$C2,'SSP drivers'!$D$2:$D$8148,'Selected scen drivers'!$D2)</f>
        <v>4245.224849</v>
      </c>
      <c r="I2" s="3">
        <f>SUMIFS('SSP drivers'!I$2:I$8148,'SSP drivers'!$A$2:$A$8148,'Selected scen drivers'!$AH$1,'SSP drivers'!$B$2:$B$8148,'Selected scen drivers'!$AI$1,'SSP drivers'!$C$2:$C$8148,'Selected scen drivers'!$C2,'SSP drivers'!$D$2:$D$8148,'Selected scen drivers'!$D2)</f>
        <v>5425.047376</v>
      </c>
      <c r="J2" s="3">
        <f>SUMIFS('SSP drivers'!J$2:J$8148,'SSP drivers'!$A$2:$A$8148,'Selected scen drivers'!$AH$1,'SSP drivers'!$B$2:$B$8148,'Selected scen drivers'!$AI$1,'SSP drivers'!$C$2:$C$8148,'Selected scen drivers'!$C2,'SSP drivers'!$D$2:$D$8148,'Selected scen drivers'!$D2)</f>
        <v>7084.69437</v>
      </c>
      <c r="K2" s="3">
        <f>SUMIFS('SSP drivers'!K$2:K$8148,'SSP drivers'!$A$2:$A$8148,'Selected scen drivers'!$AH$1,'SSP drivers'!$B$2:$B$8148,'Selected scen drivers'!$AI$1,'SSP drivers'!$C$2:$C$8148,'Selected scen drivers'!$C2,'SSP drivers'!$D$2:$D$8148,'Selected scen drivers'!$D2)</f>
        <v>9117.91221</v>
      </c>
      <c r="L2" s="3">
        <f>SUMIFS('SSP drivers'!L$2:L$8148,'SSP drivers'!$A$2:$A$8148,'Selected scen drivers'!$AH$1,'SSP drivers'!$B$2:$B$8148,'Selected scen drivers'!$AI$1,'SSP drivers'!$C$2:$C$8148,'Selected scen drivers'!$C2,'SSP drivers'!$D$2:$D$8148,'Selected scen drivers'!$D2)</f>
        <v>11656.74746</v>
      </c>
      <c r="M2" s="3">
        <f>SUMIFS('SSP drivers'!M$2:M$8148,'SSP drivers'!$A$2:$A$8148,'Selected scen drivers'!$AH$1,'SSP drivers'!$B$2:$B$8148,'Selected scen drivers'!$AI$1,'SSP drivers'!$C$2:$C$8148,'Selected scen drivers'!$C2,'SSP drivers'!$D$2:$D$8148,'Selected scen drivers'!$D2)</f>
        <v>14824.24785</v>
      </c>
      <c r="N2" s="3">
        <f>SUMIFS('SSP drivers'!N$2:N$8148,'SSP drivers'!$A$2:$A$8148,'Selected scen drivers'!$AH$1,'SSP drivers'!$B$2:$B$8148,'Selected scen drivers'!$AI$1,'SSP drivers'!$C$2:$C$8148,'Selected scen drivers'!$C2,'SSP drivers'!$D$2:$D$8148,'Selected scen drivers'!$D2)</f>
        <v>18753.02455</v>
      </c>
      <c r="O2" s="3">
        <f>SUMIFS('SSP drivers'!O$2:O$8148,'SSP drivers'!$A$2:$A$8148,'Selected scen drivers'!$AH$1,'SSP drivers'!$B$2:$B$8148,'Selected scen drivers'!$AI$1,'SSP drivers'!$C$2:$C$8148,'Selected scen drivers'!$C2,'SSP drivers'!$D$2:$D$8148,'Selected scen drivers'!$D2)</f>
        <v>23575.38756</v>
      </c>
      <c r="P2" s="3">
        <f>SUMIFS('SSP drivers'!P$2:P$8148,'SSP drivers'!$A$2:$A$8148,'Selected scen drivers'!$AH$1,'SSP drivers'!$B$2:$B$8148,'Selected scen drivers'!$AI$1,'SSP drivers'!$C$2:$C$8148,'Selected scen drivers'!$C2,'SSP drivers'!$D$2:$D$8148,'Selected scen drivers'!$D2)</f>
        <v>29429.04015</v>
      </c>
      <c r="Q2" s="3">
        <f>SUMIFS('SSP drivers'!Q$2:Q$8148,'SSP drivers'!$A$2:$A$8148,'Selected scen drivers'!$AH$1,'SSP drivers'!$B$2:$B$8148,'Selected scen drivers'!$AI$1,'SSP drivers'!$C$2:$C$8148,'Selected scen drivers'!$C2,'SSP drivers'!$D$2:$D$8148,'Selected scen drivers'!$D2)</f>
        <v>36375.05117</v>
      </c>
      <c r="R2" s="3">
        <f>SUMIFS('SSP drivers'!R$2:R$8148,'SSP drivers'!$A$2:$A$8148,'Selected scen drivers'!$AH$1,'SSP drivers'!$B$2:$B$8148,'Selected scen drivers'!$AI$1,'SSP drivers'!$C$2:$C$8148,'Selected scen drivers'!$C2,'SSP drivers'!$D$2:$D$8148,'Selected scen drivers'!$D2)</f>
        <v>44523.42751</v>
      </c>
      <c r="S2" s="3">
        <f>SUMIFS('SSP drivers'!S$2:S$8148,'SSP drivers'!$A$2:$A$8148,'Selected scen drivers'!$AH$1,'SSP drivers'!$B$2:$B$8148,'Selected scen drivers'!$AI$1,'SSP drivers'!$C$2:$C$8148,'Selected scen drivers'!$C2,'SSP drivers'!$D$2:$D$8148,'Selected scen drivers'!$D2)</f>
        <v>53919.5309</v>
      </c>
      <c r="T2" s="3">
        <f>SUMIFS('SSP drivers'!T$2:T$8148,'SSP drivers'!$A$2:$A$8148,'Selected scen drivers'!$AH$1,'SSP drivers'!$B$2:$B$8148,'Selected scen drivers'!$AI$1,'SSP drivers'!$C$2:$C$8148,'Selected scen drivers'!$C2,'SSP drivers'!$D$2:$D$8148,'Selected scen drivers'!$D2)</f>
        <v>64623.7946</v>
      </c>
      <c r="U2" s="3">
        <f>SUMIFS('SSP drivers'!U$2:U$8148,'SSP drivers'!$A$2:$A$8148,'Selected scen drivers'!$AH$1,'SSP drivers'!$B$2:$B$8148,'Selected scen drivers'!$AI$1,'SSP drivers'!$C$2:$C$8148,'Selected scen drivers'!$C2,'SSP drivers'!$D$2:$D$8148,'Selected scen drivers'!$D2)</f>
        <v>76706.76209</v>
      </c>
      <c r="V2" s="3">
        <f>SUMIFS('SSP drivers'!V$2:V$8148,'SSP drivers'!$A$2:$A$8148,'Selected scen drivers'!$AH$1,'SSP drivers'!$B$2:$B$8148,'Selected scen drivers'!$AI$1,'SSP drivers'!$C$2:$C$8148,'Selected scen drivers'!$C2,'SSP drivers'!$D$2:$D$8148,'Selected scen drivers'!$D2)</f>
        <v>90217.8189</v>
      </c>
      <c r="W2" s="3">
        <f>SUMIFS('SSP drivers'!W$2:W$8148,'SSP drivers'!$A$2:$A$8148,'Selected scen drivers'!$AH$1,'SSP drivers'!$B$2:$B$8148,'Selected scen drivers'!$AI$1,'SSP drivers'!$C$2:$C$8148,'Selected scen drivers'!$C2,'SSP drivers'!$D$2:$D$8148,'Selected scen drivers'!$D2)</f>
        <v>105185.8227</v>
      </c>
      <c r="X2" s="3">
        <f>SUMIFS('SSP drivers'!X$2:X$8148,'SSP drivers'!$A$2:$A$8148,'Selected scen drivers'!$AH$1,'SSP drivers'!$B$2:$B$8148,'Selected scen drivers'!$AI$1,'SSP drivers'!$C$2:$C$8148,'Selected scen drivers'!$C2,'SSP drivers'!$D$2:$D$8148,'Selected scen drivers'!$D2)</f>
        <v>0</v>
      </c>
      <c r="Y2" s="3">
        <f>SUMIFS('SSP drivers'!Y$2:Y$8148,'SSP drivers'!$A$2:$A$8148,'Selected scen drivers'!$AH$1,'SSP drivers'!$B$2:$B$8148,'Selected scen drivers'!$AI$1,'SSP drivers'!$C$2:$C$8148,'Selected scen drivers'!$C2,'SSP drivers'!$D$2:$D$8148,'Selected scen drivers'!$D2)</f>
        <v>0</v>
      </c>
      <c r="Z2" s="3">
        <f>SUMIFS('SSP drivers'!Z$2:Z$8148,'SSP drivers'!$A$2:$A$8148,'Selected scen drivers'!$AH$1,'SSP drivers'!$B$2:$B$8148,'Selected scen drivers'!$AI$1,'SSP drivers'!$C$2:$C$8148,'Selected scen drivers'!$C2,'SSP drivers'!$D$2:$D$8148,'Selected scen drivers'!$D2)</f>
        <v>0</v>
      </c>
      <c r="AA2" s="3">
        <f>SUMIFS('SSP drivers'!AA$2:AA$8148,'SSP drivers'!$A$2:$A$8148,'Selected scen drivers'!$AH$1,'SSP drivers'!$B$2:$B$8148,'Selected scen drivers'!$AI$1,'SSP drivers'!$C$2:$C$8148,'Selected scen drivers'!$C2,'SSP drivers'!$D$2:$D$8148,'Selected scen drivers'!$D2)</f>
        <v>0</v>
      </c>
      <c r="AB2" s="3">
        <f>SUMIFS('SSP drivers'!AB$2:AB$8148,'SSP drivers'!$A$2:$A$8148,'Selected scen drivers'!$AH$1,'SSP drivers'!$B$2:$B$8148,'Selected scen drivers'!$AI$1,'SSP drivers'!$C$2:$C$8148,'Selected scen drivers'!$C2,'SSP drivers'!$D$2:$D$8148,'Selected scen drivers'!$D2)</f>
        <v>0</v>
      </c>
      <c r="AC2" s="3">
        <f>SUMIFS('SSP drivers'!AC$2:AC$8148,'SSP drivers'!$A$2:$A$8148,'Selected scen drivers'!$AH$1,'SSP drivers'!$B$2:$B$8148,'Selected scen drivers'!$AI$1,'SSP drivers'!$C$2:$C$8148,'Selected scen drivers'!$C2,'SSP drivers'!$D$2:$D$8148,'Selected scen drivers'!$D2)</f>
        <v>0</v>
      </c>
      <c r="AD2" s="3">
        <f>SUMIFS('SSP drivers'!AD$2:AD$8148,'SSP drivers'!$A$2:$A$8148,'Selected scen drivers'!$AH$1,'SSP drivers'!$B$2:$B$8148,'Selected scen drivers'!$AI$1,'SSP drivers'!$C$2:$C$8148,'Selected scen drivers'!$C2,'SSP drivers'!$D$2:$D$8148,'Selected scen drivers'!$D2)</f>
        <v>0</v>
      </c>
      <c r="AE2" s="3">
        <f>SUMIFS('SSP drivers'!AE$2:AE$8148,'SSP drivers'!$A$2:$A$8148,'Selected scen drivers'!$AH$1,'SSP drivers'!$B$2:$B$8148,'Selected scen drivers'!$AI$1,'SSP drivers'!$C$2:$C$8148,'Selected scen drivers'!$C2,'SSP drivers'!$D$2:$D$8148,'Selected scen drivers'!$D2)</f>
        <v>0</v>
      </c>
    </row>
    <row r="3" spans="1:31">
      <c r="A3">
        <v>1</v>
      </c>
      <c r="B3">
        <v>2</v>
      </c>
      <c r="C3" t="str">
        <f>IFERROR(VLOOKUP(A3,Classification!$A$4:$B$99,2,FALSE),"")</f>
        <v>Africa_Other</v>
      </c>
      <c r="D3" t="str">
        <f>IFERROR(VLOOKUP(B3,Classification!$U$5:$V$14,2,FALSE),"")</f>
        <v>GDPAGR</v>
      </c>
      <c r="E3" s="3">
        <f>SUMIFS('SSP drivers'!E$2:E$8148,'SSP drivers'!$A$2:$A$8148,'Selected scen drivers'!$AH$1,'SSP drivers'!$B$2:$B$8148,'Selected scen drivers'!$AI$1,'SSP drivers'!$C$2:$C$8148,'Selected scen drivers'!$C3,'SSP drivers'!$D$2:$D$8148,'Selected scen drivers'!$D3)</f>
        <v>0</v>
      </c>
      <c r="F3" s="3">
        <f>SUMIFS('SSP drivers'!F$2:F$8148,'SSP drivers'!$A$2:$A$8148,'Selected scen drivers'!$AH$1,'SSP drivers'!$B$2:$B$8148,'Selected scen drivers'!$AI$1,'SSP drivers'!$C$2:$C$8148,'Selected scen drivers'!$C3,'SSP drivers'!$D$2:$D$8148,'Selected scen drivers'!$D3)</f>
        <v>791.763480599284</v>
      </c>
      <c r="G3" s="3">
        <f>SUMIFS('SSP drivers'!G$2:G$8148,'SSP drivers'!$A$2:$A$8148,'Selected scen drivers'!$AH$1,'SSP drivers'!$B$2:$B$8148,'Selected scen drivers'!$AI$1,'SSP drivers'!$C$2:$C$8148,'Selected scen drivers'!$C3,'SSP drivers'!$D$2:$D$8148,'Selected scen drivers'!$D3)</f>
        <v>812.018509128912</v>
      </c>
      <c r="H3" s="3">
        <f>SUMIFS('SSP drivers'!H$2:H$8148,'SSP drivers'!$A$2:$A$8148,'Selected scen drivers'!$AH$1,'SSP drivers'!$B$2:$B$8148,'Selected scen drivers'!$AI$1,'SSP drivers'!$C$2:$C$8148,'Selected scen drivers'!$C3,'SSP drivers'!$D$2:$D$8148,'Selected scen drivers'!$D3)</f>
        <v>951.880776248148</v>
      </c>
      <c r="I3" s="3">
        <f>SUMIFS('SSP drivers'!I$2:I$8148,'SSP drivers'!$A$2:$A$8148,'Selected scen drivers'!$AH$1,'SSP drivers'!$B$2:$B$8148,'Selected scen drivers'!$AI$1,'SSP drivers'!$C$2:$C$8148,'Selected scen drivers'!$C3,'SSP drivers'!$D$2:$D$8148,'Selected scen drivers'!$D3)</f>
        <v>1175.53899627075</v>
      </c>
      <c r="J3" s="3">
        <f>SUMIFS('SSP drivers'!J$2:J$8148,'SSP drivers'!$A$2:$A$8148,'Selected scen drivers'!$AH$1,'SSP drivers'!$B$2:$B$8148,'Selected scen drivers'!$AI$1,'SSP drivers'!$C$2:$C$8148,'Selected scen drivers'!$C3,'SSP drivers'!$D$2:$D$8148,'Selected scen drivers'!$D3)</f>
        <v>1475.49914875101</v>
      </c>
      <c r="K3" s="3">
        <f>SUMIFS('SSP drivers'!K$2:K$8148,'SSP drivers'!$A$2:$A$8148,'Selected scen drivers'!$AH$1,'SSP drivers'!$B$2:$B$8148,'Selected scen drivers'!$AI$1,'SSP drivers'!$C$2:$C$8148,'Selected scen drivers'!$C3,'SSP drivers'!$D$2:$D$8148,'Selected scen drivers'!$D3)</f>
        <v>1819.06551578592</v>
      </c>
      <c r="L3" s="3">
        <f>SUMIFS('SSP drivers'!L$2:L$8148,'SSP drivers'!$A$2:$A$8148,'Selected scen drivers'!$AH$1,'SSP drivers'!$B$2:$B$8148,'Selected scen drivers'!$AI$1,'SSP drivers'!$C$2:$C$8148,'Selected scen drivers'!$C3,'SSP drivers'!$D$2:$D$8148,'Selected scen drivers'!$D3)</f>
        <v>2219.79804516825</v>
      </c>
      <c r="M3" s="3">
        <f>SUMIFS('SSP drivers'!M$2:M$8148,'SSP drivers'!$A$2:$A$8148,'Selected scen drivers'!$AH$1,'SSP drivers'!$B$2:$B$8148,'Selected scen drivers'!$AI$1,'SSP drivers'!$C$2:$C$8148,'Selected scen drivers'!$C3,'SSP drivers'!$D$2:$D$8148,'Selected scen drivers'!$D3)</f>
        <v>2683.10180923908</v>
      </c>
      <c r="N3" s="3">
        <f>SUMIFS('SSP drivers'!N$2:N$8148,'SSP drivers'!$A$2:$A$8148,'Selected scen drivers'!$AH$1,'SSP drivers'!$B$2:$B$8148,'Selected scen drivers'!$AI$1,'SSP drivers'!$C$2:$C$8148,'Selected scen drivers'!$C3,'SSP drivers'!$D$2:$D$8148,'Selected scen drivers'!$D3)</f>
        <v>3210.70450732044</v>
      </c>
      <c r="O3" s="3">
        <f>SUMIFS('SSP drivers'!O$2:O$8148,'SSP drivers'!$A$2:$A$8148,'Selected scen drivers'!$AH$1,'SSP drivers'!$B$2:$B$8148,'Selected scen drivers'!$AI$1,'SSP drivers'!$C$2:$C$8148,'Selected scen drivers'!$C3,'SSP drivers'!$D$2:$D$8148,'Selected scen drivers'!$D3)</f>
        <v>3798.6090359046</v>
      </c>
      <c r="P3" s="3">
        <f>SUMIFS('SSP drivers'!P$2:P$8148,'SSP drivers'!$A$2:$A$8148,'Selected scen drivers'!$AH$1,'SSP drivers'!$B$2:$B$8148,'Selected scen drivers'!$AI$1,'SSP drivers'!$C$2:$C$8148,'Selected scen drivers'!$C3,'SSP drivers'!$D$2:$D$8148,'Selected scen drivers'!$D3)</f>
        <v>4437.86525215607</v>
      </c>
      <c r="Q3" s="3">
        <f>SUMIFS('SSP drivers'!Q$2:Q$8148,'SSP drivers'!$A$2:$A$8148,'Selected scen drivers'!$AH$1,'SSP drivers'!$B$2:$B$8148,'Selected scen drivers'!$AI$1,'SSP drivers'!$C$2:$C$8148,'Selected scen drivers'!$C3,'SSP drivers'!$D$2:$D$8148,'Selected scen drivers'!$D3)</f>
        <v>5101.81505418529</v>
      </c>
      <c r="R3" s="3">
        <f>SUMIFS('SSP drivers'!R$2:R$8148,'SSP drivers'!$A$2:$A$8148,'Selected scen drivers'!$AH$1,'SSP drivers'!$B$2:$B$8148,'Selected scen drivers'!$AI$1,'SSP drivers'!$C$2:$C$8148,'Selected scen drivers'!$C3,'SSP drivers'!$D$2:$D$8148,'Selected scen drivers'!$D3)</f>
        <v>5767.09437292124</v>
      </c>
      <c r="S3" s="3">
        <f>SUMIFS('SSP drivers'!S$2:S$8148,'SSP drivers'!$A$2:$A$8148,'Selected scen drivers'!$AH$1,'SSP drivers'!$B$2:$B$8148,'Selected scen drivers'!$AI$1,'SSP drivers'!$C$2:$C$8148,'Selected scen drivers'!$C3,'SSP drivers'!$D$2:$D$8148,'Selected scen drivers'!$D3)</f>
        <v>6396.72438377706</v>
      </c>
      <c r="T3" s="3">
        <f>SUMIFS('SSP drivers'!T$2:T$8148,'SSP drivers'!$A$2:$A$8148,'Selected scen drivers'!$AH$1,'SSP drivers'!$B$2:$B$8148,'Selected scen drivers'!$AI$1,'SSP drivers'!$C$2:$C$8148,'Selected scen drivers'!$C3,'SSP drivers'!$D$2:$D$8148,'Selected scen drivers'!$D3)</f>
        <v>6953.14037621148</v>
      </c>
      <c r="U3" s="3">
        <f>SUMIFS('SSP drivers'!U$2:U$8148,'SSP drivers'!$A$2:$A$8148,'Selected scen drivers'!$AH$1,'SSP drivers'!$B$2:$B$8148,'Selected scen drivers'!$AI$1,'SSP drivers'!$C$2:$C$8148,'Selected scen drivers'!$C3,'SSP drivers'!$D$2:$D$8148,'Selected scen drivers'!$D3)</f>
        <v>7397.07031881276</v>
      </c>
      <c r="V3" s="3">
        <f>SUMIFS('SSP drivers'!V$2:V$8148,'SSP drivers'!$A$2:$A$8148,'Selected scen drivers'!$AH$1,'SSP drivers'!$B$2:$B$8148,'Selected scen drivers'!$AI$1,'SSP drivers'!$C$2:$C$8148,'Selected scen drivers'!$C3,'SSP drivers'!$D$2:$D$8148,'Selected scen drivers'!$D3)</f>
        <v>7683.82877619516</v>
      </c>
      <c r="W3" s="3">
        <f>SUMIFS('SSP drivers'!W$2:W$8148,'SSP drivers'!$A$2:$A$8148,'Selected scen drivers'!$AH$1,'SSP drivers'!$B$2:$B$8148,'Selected scen drivers'!$AI$1,'SSP drivers'!$C$2:$C$8148,'Selected scen drivers'!$C3,'SSP drivers'!$D$2:$D$8148,'Selected scen drivers'!$D3)</f>
        <v>7763.98465742381</v>
      </c>
      <c r="X3" s="3">
        <f>SUMIFS('SSP drivers'!X$2:X$8148,'SSP drivers'!$A$2:$A$8148,'Selected scen drivers'!$AH$1,'SSP drivers'!$B$2:$B$8148,'Selected scen drivers'!$AI$1,'SSP drivers'!$C$2:$C$8148,'Selected scen drivers'!$C3,'SSP drivers'!$D$2:$D$8148,'Selected scen drivers'!$D3)</f>
        <v>0</v>
      </c>
      <c r="Y3" s="3">
        <f>SUMIFS('SSP drivers'!Y$2:Y$8148,'SSP drivers'!$A$2:$A$8148,'Selected scen drivers'!$AH$1,'SSP drivers'!$B$2:$B$8148,'Selected scen drivers'!$AI$1,'SSP drivers'!$C$2:$C$8148,'Selected scen drivers'!$C3,'SSP drivers'!$D$2:$D$8148,'Selected scen drivers'!$D3)</f>
        <v>0</v>
      </c>
      <c r="Z3" s="3">
        <f>SUMIFS('SSP drivers'!Z$2:Z$8148,'SSP drivers'!$A$2:$A$8148,'Selected scen drivers'!$AH$1,'SSP drivers'!$B$2:$B$8148,'Selected scen drivers'!$AI$1,'SSP drivers'!$C$2:$C$8148,'Selected scen drivers'!$C3,'SSP drivers'!$D$2:$D$8148,'Selected scen drivers'!$D3)</f>
        <v>0</v>
      </c>
      <c r="AA3" s="3">
        <f>SUMIFS('SSP drivers'!AA$2:AA$8148,'SSP drivers'!$A$2:$A$8148,'Selected scen drivers'!$AH$1,'SSP drivers'!$B$2:$B$8148,'Selected scen drivers'!$AI$1,'SSP drivers'!$C$2:$C$8148,'Selected scen drivers'!$C3,'SSP drivers'!$D$2:$D$8148,'Selected scen drivers'!$D3)</f>
        <v>0</v>
      </c>
      <c r="AB3" s="3">
        <f>SUMIFS('SSP drivers'!AB$2:AB$8148,'SSP drivers'!$A$2:$A$8148,'Selected scen drivers'!$AH$1,'SSP drivers'!$B$2:$B$8148,'Selected scen drivers'!$AI$1,'SSP drivers'!$C$2:$C$8148,'Selected scen drivers'!$C3,'SSP drivers'!$D$2:$D$8148,'Selected scen drivers'!$D3)</f>
        <v>0</v>
      </c>
      <c r="AC3" s="3">
        <f>SUMIFS('SSP drivers'!AC$2:AC$8148,'SSP drivers'!$A$2:$A$8148,'Selected scen drivers'!$AH$1,'SSP drivers'!$B$2:$B$8148,'Selected scen drivers'!$AI$1,'SSP drivers'!$C$2:$C$8148,'Selected scen drivers'!$C3,'SSP drivers'!$D$2:$D$8148,'Selected scen drivers'!$D3)</f>
        <v>0</v>
      </c>
      <c r="AD3" s="3">
        <f>SUMIFS('SSP drivers'!AD$2:AD$8148,'SSP drivers'!$A$2:$A$8148,'Selected scen drivers'!$AH$1,'SSP drivers'!$B$2:$B$8148,'Selected scen drivers'!$AI$1,'SSP drivers'!$C$2:$C$8148,'Selected scen drivers'!$C3,'SSP drivers'!$D$2:$D$8148,'Selected scen drivers'!$D3)</f>
        <v>0</v>
      </c>
      <c r="AE3" s="3">
        <f>SUMIFS('SSP drivers'!AE$2:AE$8148,'SSP drivers'!$A$2:$A$8148,'Selected scen drivers'!$AH$1,'SSP drivers'!$B$2:$B$8148,'Selected scen drivers'!$AI$1,'SSP drivers'!$C$2:$C$8148,'Selected scen drivers'!$C3,'SSP drivers'!$D$2:$D$8148,'Selected scen drivers'!$D3)</f>
        <v>0</v>
      </c>
    </row>
    <row r="4" spans="1:36">
      <c r="A4">
        <v>1</v>
      </c>
      <c r="B4">
        <v>3</v>
      </c>
      <c r="C4" t="str">
        <f>IFERROR(VLOOKUP(A4,Classification!$A$4:$B$99,2,FALSE),"")</f>
        <v>Africa_Other</v>
      </c>
      <c r="D4" t="str">
        <f>IFERROR(VLOOKUP(B4,Classification!$U$5:$V$14,2,FALSE),"")</f>
        <v>GDPIND</v>
      </c>
      <c r="E4" s="3">
        <f>SUMIFS('SSP drivers'!E$2:E$8148,'SSP drivers'!$A$2:$A$8148,'Selected scen drivers'!$AH$1,'SSP drivers'!$B$2:$B$8148,'Selected scen drivers'!$AI$1,'SSP drivers'!$C$2:$C$8148,'Selected scen drivers'!$C4,'SSP drivers'!$D$2:$D$8148,'Selected scen drivers'!$D4)</f>
        <v>0</v>
      </c>
      <c r="F4" s="3">
        <f>SUMIFS('SSP drivers'!F$2:F$8148,'SSP drivers'!$A$2:$A$8148,'Selected scen drivers'!$AH$1,'SSP drivers'!$B$2:$B$8148,'Selected scen drivers'!$AI$1,'SSP drivers'!$C$2:$C$8148,'Selected scen drivers'!$C4,'SSP drivers'!$D$2:$D$8148,'Selected scen drivers'!$D4)</f>
        <v>923.839237516704</v>
      </c>
      <c r="G4" s="3">
        <f>SUMIFS('SSP drivers'!G$2:G$8148,'SSP drivers'!$A$2:$A$8148,'Selected scen drivers'!$AH$1,'SSP drivers'!$B$2:$B$8148,'Selected scen drivers'!$AI$1,'SSP drivers'!$C$2:$C$8148,'Selected scen drivers'!$C4,'SSP drivers'!$D$2:$D$8148,'Selected scen drivers'!$D4)</f>
        <v>941.625274614447</v>
      </c>
      <c r="H4" s="3">
        <f>SUMIFS('SSP drivers'!H$2:H$8148,'SSP drivers'!$A$2:$A$8148,'Selected scen drivers'!$AH$1,'SSP drivers'!$B$2:$B$8148,'Selected scen drivers'!$AI$1,'SSP drivers'!$C$2:$C$8148,'Selected scen drivers'!$C4,'SSP drivers'!$D$2:$D$8148,'Selected scen drivers'!$D4)</f>
        <v>1171.09647422602</v>
      </c>
      <c r="I4" s="3">
        <f>SUMIFS('SSP drivers'!I$2:I$8148,'SSP drivers'!$A$2:$A$8148,'Selected scen drivers'!$AH$1,'SSP drivers'!$B$2:$B$8148,'Selected scen drivers'!$AI$1,'SSP drivers'!$C$2:$C$8148,'Selected scen drivers'!$C4,'SSP drivers'!$D$2:$D$8148,'Selected scen drivers'!$D4)</f>
        <v>1507.26192045694</v>
      </c>
      <c r="J4" s="3">
        <f>SUMIFS('SSP drivers'!J$2:J$8148,'SSP drivers'!$A$2:$A$8148,'Selected scen drivers'!$AH$1,'SSP drivers'!$B$2:$B$8148,'Selected scen drivers'!$AI$1,'SSP drivers'!$C$2:$C$8148,'Selected scen drivers'!$C4,'SSP drivers'!$D$2:$D$8148,'Selected scen drivers'!$D4)</f>
        <v>1985.99257279744</v>
      </c>
      <c r="K4" s="3">
        <f>SUMIFS('SSP drivers'!K$2:K$8148,'SSP drivers'!$A$2:$A$8148,'Selected scen drivers'!$AH$1,'SSP drivers'!$B$2:$B$8148,'Selected scen drivers'!$AI$1,'SSP drivers'!$C$2:$C$8148,'Selected scen drivers'!$C4,'SSP drivers'!$D$2:$D$8148,'Selected scen drivers'!$D4)</f>
        <v>2581.98621870692</v>
      </c>
      <c r="L4" s="3">
        <f>SUMIFS('SSP drivers'!L$2:L$8148,'SSP drivers'!$A$2:$A$8148,'Selected scen drivers'!$AH$1,'SSP drivers'!$B$2:$B$8148,'Selected scen drivers'!$AI$1,'SSP drivers'!$C$2:$C$8148,'Selected scen drivers'!$C4,'SSP drivers'!$D$2:$D$8148,'Selected scen drivers'!$D4)</f>
        <v>3336.62322432644</v>
      </c>
      <c r="M4" s="3">
        <f>SUMIFS('SSP drivers'!M$2:M$8148,'SSP drivers'!$A$2:$A$8148,'Selected scen drivers'!$AH$1,'SSP drivers'!$B$2:$B$8148,'Selected scen drivers'!$AI$1,'SSP drivers'!$C$2:$C$8148,'Selected scen drivers'!$C4,'SSP drivers'!$D$2:$D$8148,'Selected scen drivers'!$D4)</f>
        <v>4290.27698804808</v>
      </c>
      <c r="N4" s="3">
        <f>SUMIFS('SSP drivers'!N$2:N$8148,'SSP drivers'!$A$2:$A$8148,'Selected scen drivers'!$AH$1,'SSP drivers'!$B$2:$B$8148,'Selected scen drivers'!$AI$1,'SSP drivers'!$C$2:$C$8148,'Selected scen drivers'!$C4,'SSP drivers'!$D$2:$D$8148,'Selected scen drivers'!$D4)</f>
        <v>5487.52942468274</v>
      </c>
      <c r="O4" s="3">
        <f>SUMIFS('SSP drivers'!O$2:O$8148,'SSP drivers'!$A$2:$A$8148,'Selected scen drivers'!$AH$1,'SSP drivers'!$B$2:$B$8148,'Selected scen drivers'!$AI$1,'SSP drivers'!$C$2:$C$8148,'Selected scen drivers'!$C4,'SSP drivers'!$D$2:$D$8148,'Selected scen drivers'!$D4)</f>
        <v>6974.46545990242</v>
      </c>
      <c r="P4" s="3">
        <f>SUMIFS('SSP drivers'!P$2:P$8148,'SSP drivers'!$A$2:$A$8148,'Selected scen drivers'!$AH$1,'SSP drivers'!$B$2:$B$8148,'Selected scen drivers'!$AI$1,'SSP drivers'!$C$2:$C$8148,'Selected scen drivers'!$C4,'SSP drivers'!$D$2:$D$8148,'Selected scen drivers'!$D4)</f>
        <v>8800.32213540805</v>
      </c>
      <c r="Q4" s="3">
        <f>SUMIFS('SSP drivers'!Q$2:Q$8148,'SSP drivers'!$A$2:$A$8148,'Selected scen drivers'!$AH$1,'SSP drivers'!$B$2:$B$8148,'Selected scen drivers'!$AI$1,'SSP drivers'!$C$2:$C$8148,'Selected scen drivers'!$C4,'SSP drivers'!$D$2:$D$8148,'Selected scen drivers'!$D4)</f>
        <v>10993.1259677898</v>
      </c>
      <c r="R4" s="3">
        <f>SUMIFS('SSP drivers'!R$2:R$8148,'SSP drivers'!$A$2:$A$8148,'Selected scen drivers'!$AH$1,'SSP drivers'!$B$2:$B$8148,'Selected scen drivers'!$AI$1,'SSP drivers'!$C$2:$C$8148,'Selected scen drivers'!$C4,'SSP drivers'!$D$2:$D$8148,'Selected scen drivers'!$D4)</f>
        <v>13596.7520830932</v>
      </c>
      <c r="S4" s="3">
        <f>SUMIFS('SSP drivers'!S$2:S$8148,'SSP drivers'!$A$2:$A$8148,'Selected scen drivers'!$AH$1,'SSP drivers'!$B$2:$B$8148,'Selected scen drivers'!$AI$1,'SSP drivers'!$C$2:$C$8148,'Selected scen drivers'!$C4,'SSP drivers'!$D$2:$D$8148,'Selected scen drivers'!$D4)</f>
        <v>16636.5959919998</v>
      </c>
      <c r="T4" s="3">
        <f>SUMIFS('SSP drivers'!T$2:T$8148,'SSP drivers'!$A$2:$A$8148,'Selected scen drivers'!$AH$1,'SSP drivers'!$B$2:$B$8148,'Selected scen drivers'!$AI$1,'SSP drivers'!$C$2:$C$8148,'Selected scen drivers'!$C4,'SSP drivers'!$D$2:$D$8148,'Selected scen drivers'!$D4)</f>
        <v>20143.403850227</v>
      </c>
      <c r="U4" s="3">
        <f>SUMIFS('SSP drivers'!U$2:U$8148,'SSP drivers'!$A$2:$A$8148,'Selected scen drivers'!$AH$1,'SSP drivers'!$B$2:$B$8148,'Selected scen drivers'!$AI$1,'SSP drivers'!$C$2:$C$8148,'Selected scen drivers'!$C4,'SSP drivers'!$D$2:$D$8148,'Selected scen drivers'!$D4)</f>
        <v>24151.7330150575</v>
      </c>
      <c r="V4" s="3">
        <f>SUMIFS('SSP drivers'!V$2:V$8148,'SSP drivers'!$A$2:$A$8148,'Selected scen drivers'!$AH$1,'SSP drivers'!$B$2:$B$8148,'Selected scen drivers'!$AI$1,'SSP drivers'!$C$2:$C$8148,'Selected scen drivers'!$C4,'SSP drivers'!$D$2:$D$8148,'Selected scen drivers'!$D4)</f>
        <v>28689.7356199558</v>
      </c>
      <c r="W4" s="3">
        <f>SUMIFS('SSP drivers'!W$2:W$8148,'SSP drivers'!$A$2:$A$8148,'Selected scen drivers'!$AH$1,'SSP drivers'!$B$2:$B$8148,'Selected scen drivers'!$AI$1,'SSP drivers'!$C$2:$C$8148,'Selected scen drivers'!$C4,'SSP drivers'!$D$2:$D$8148,'Selected scen drivers'!$D4)</f>
        <v>33780.0849172992</v>
      </c>
      <c r="X4" s="3">
        <f>SUMIFS('SSP drivers'!X$2:X$8148,'SSP drivers'!$A$2:$A$8148,'Selected scen drivers'!$AH$1,'SSP drivers'!$B$2:$B$8148,'Selected scen drivers'!$AI$1,'SSP drivers'!$C$2:$C$8148,'Selected scen drivers'!$C4,'SSP drivers'!$D$2:$D$8148,'Selected scen drivers'!$D4)</f>
        <v>0</v>
      </c>
      <c r="Y4" s="3">
        <f>SUMIFS('SSP drivers'!Y$2:Y$8148,'SSP drivers'!$A$2:$A$8148,'Selected scen drivers'!$AH$1,'SSP drivers'!$B$2:$B$8148,'Selected scen drivers'!$AI$1,'SSP drivers'!$C$2:$C$8148,'Selected scen drivers'!$C4,'SSP drivers'!$D$2:$D$8148,'Selected scen drivers'!$D4)</f>
        <v>0</v>
      </c>
      <c r="Z4" s="3">
        <f>SUMIFS('SSP drivers'!Z$2:Z$8148,'SSP drivers'!$A$2:$A$8148,'Selected scen drivers'!$AH$1,'SSP drivers'!$B$2:$B$8148,'Selected scen drivers'!$AI$1,'SSP drivers'!$C$2:$C$8148,'Selected scen drivers'!$C4,'SSP drivers'!$D$2:$D$8148,'Selected scen drivers'!$D4)</f>
        <v>0</v>
      </c>
      <c r="AA4" s="3">
        <f>SUMIFS('SSP drivers'!AA$2:AA$8148,'SSP drivers'!$A$2:$A$8148,'Selected scen drivers'!$AH$1,'SSP drivers'!$B$2:$B$8148,'Selected scen drivers'!$AI$1,'SSP drivers'!$C$2:$C$8148,'Selected scen drivers'!$C4,'SSP drivers'!$D$2:$D$8148,'Selected scen drivers'!$D4)</f>
        <v>0</v>
      </c>
      <c r="AB4" s="3">
        <f>SUMIFS('SSP drivers'!AB$2:AB$8148,'SSP drivers'!$A$2:$A$8148,'Selected scen drivers'!$AH$1,'SSP drivers'!$B$2:$B$8148,'Selected scen drivers'!$AI$1,'SSP drivers'!$C$2:$C$8148,'Selected scen drivers'!$C4,'SSP drivers'!$D$2:$D$8148,'Selected scen drivers'!$D4)</f>
        <v>0</v>
      </c>
      <c r="AC4" s="3">
        <f>SUMIFS('SSP drivers'!AC$2:AC$8148,'SSP drivers'!$A$2:$A$8148,'Selected scen drivers'!$AH$1,'SSP drivers'!$B$2:$B$8148,'Selected scen drivers'!$AI$1,'SSP drivers'!$C$2:$C$8148,'Selected scen drivers'!$C4,'SSP drivers'!$D$2:$D$8148,'Selected scen drivers'!$D4)</f>
        <v>0</v>
      </c>
      <c r="AD4" s="3">
        <f>SUMIFS('SSP drivers'!AD$2:AD$8148,'SSP drivers'!$A$2:$A$8148,'Selected scen drivers'!$AH$1,'SSP drivers'!$B$2:$B$8148,'Selected scen drivers'!$AI$1,'SSP drivers'!$C$2:$C$8148,'Selected scen drivers'!$C4,'SSP drivers'!$D$2:$D$8148,'Selected scen drivers'!$D4)</f>
        <v>0</v>
      </c>
      <c r="AE4" s="3">
        <f>SUMIFS('SSP drivers'!AE$2:AE$8148,'SSP drivers'!$A$2:$A$8148,'Selected scen drivers'!$AH$1,'SSP drivers'!$B$2:$B$8148,'Selected scen drivers'!$AI$1,'SSP drivers'!$C$2:$C$8148,'Selected scen drivers'!$C4,'SSP drivers'!$D$2:$D$8148,'Selected scen drivers'!$D4)</f>
        <v>0</v>
      </c>
      <c r="AH4" s="3"/>
      <c r="AJ4" s="3"/>
    </row>
    <row r="5" spans="1:31">
      <c r="A5">
        <v>1</v>
      </c>
      <c r="B5">
        <v>4</v>
      </c>
      <c r="C5" t="str">
        <f>IFERROR(VLOOKUP(A5,Classification!$A$4:$B$99,2,FALSE),"")</f>
        <v>Africa_Other</v>
      </c>
      <c r="D5" t="str">
        <f>IFERROR(VLOOKUP(B5,Classification!$U$5:$V$14,2,FALSE),"")</f>
        <v>GDPMFG</v>
      </c>
      <c r="E5" s="3">
        <f>SUMIFS('SSP drivers'!E$2:E$8148,'SSP drivers'!$A$2:$A$8148,'Selected scen drivers'!$AH$1,'SSP drivers'!$B$2:$B$8148,'Selected scen drivers'!$AI$1,'SSP drivers'!$C$2:$C$8148,'Selected scen drivers'!$C5,'SSP drivers'!$D$2:$D$8148,'Selected scen drivers'!$D5)</f>
        <v>0</v>
      </c>
      <c r="F5" s="3">
        <f>SUMIFS('SSP drivers'!F$2:F$8148,'SSP drivers'!$A$2:$A$8148,'Selected scen drivers'!$AH$1,'SSP drivers'!$B$2:$B$8148,'Selected scen drivers'!$AI$1,'SSP drivers'!$C$2:$C$8148,'Selected scen drivers'!$C5,'SSP drivers'!$D$2:$D$8148,'Selected scen drivers'!$D5)</f>
        <v>99.687461237954</v>
      </c>
      <c r="G5" s="3">
        <f>SUMIFS('SSP drivers'!G$2:G$8148,'SSP drivers'!$A$2:$A$8148,'Selected scen drivers'!$AH$1,'SSP drivers'!$B$2:$B$8148,'Selected scen drivers'!$AI$1,'SSP drivers'!$C$2:$C$8148,'Selected scen drivers'!$C5,'SSP drivers'!$D$2:$D$8148,'Selected scen drivers'!$D5)</f>
        <v>101.479590381789</v>
      </c>
      <c r="H5" s="3">
        <f>SUMIFS('SSP drivers'!H$2:H$8148,'SSP drivers'!$A$2:$A$8148,'Selected scen drivers'!$AH$1,'SSP drivers'!$B$2:$B$8148,'Selected scen drivers'!$AI$1,'SSP drivers'!$C$2:$C$8148,'Selected scen drivers'!$C5,'SSP drivers'!$D$2:$D$8148,'Selected scen drivers'!$D5)</f>
        <v>136.06685052822</v>
      </c>
      <c r="I5" s="3">
        <f>SUMIFS('SSP drivers'!I$2:I$8148,'SSP drivers'!$A$2:$A$8148,'Selected scen drivers'!$AH$1,'SSP drivers'!$B$2:$B$8148,'Selected scen drivers'!$AI$1,'SSP drivers'!$C$2:$C$8148,'Selected scen drivers'!$C5,'SSP drivers'!$D$2:$D$8148,'Selected scen drivers'!$D5)</f>
        <v>187.388646167783</v>
      </c>
      <c r="J5" s="3">
        <f>SUMIFS('SSP drivers'!J$2:J$8148,'SSP drivers'!$A$2:$A$8148,'Selected scen drivers'!$AH$1,'SSP drivers'!$B$2:$B$8148,'Selected scen drivers'!$AI$1,'SSP drivers'!$C$2:$C$8148,'Selected scen drivers'!$C5,'SSP drivers'!$D$2:$D$8148,'Selected scen drivers'!$D5)</f>
        <v>264.002455065753</v>
      </c>
      <c r="K5" s="3">
        <f>SUMIFS('SSP drivers'!K$2:K$8148,'SSP drivers'!$A$2:$A$8148,'Selected scen drivers'!$AH$1,'SSP drivers'!$B$2:$B$8148,'Selected scen drivers'!$AI$1,'SSP drivers'!$C$2:$C$8148,'Selected scen drivers'!$C5,'SSP drivers'!$D$2:$D$8148,'Selected scen drivers'!$D5)</f>
        <v>365.945397617149</v>
      </c>
      <c r="L5" s="3">
        <f>SUMIFS('SSP drivers'!L$2:L$8148,'SSP drivers'!$A$2:$A$8148,'Selected scen drivers'!$AH$1,'SSP drivers'!$B$2:$B$8148,'Selected scen drivers'!$AI$1,'SSP drivers'!$C$2:$C$8148,'Selected scen drivers'!$C5,'SSP drivers'!$D$2:$D$8148,'Selected scen drivers'!$D5)</f>
        <v>502.464061429839</v>
      </c>
      <c r="M5" s="3">
        <f>SUMIFS('SSP drivers'!M$2:M$8148,'SSP drivers'!$A$2:$A$8148,'Selected scen drivers'!$AH$1,'SSP drivers'!$B$2:$B$8148,'Selected scen drivers'!$AI$1,'SSP drivers'!$C$2:$C$8148,'Selected scen drivers'!$C5,'SSP drivers'!$D$2:$D$8148,'Selected scen drivers'!$D5)</f>
        <v>684.253456215555</v>
      </c>
      <c r="N5" s="3">
        <f>SUMIFS('SSP drivers'!N$2:N$8148,'SSP drivers'!$A$2:$A$8148,'Selected scen drivers'!$AH$1,'SSP drivers'!$B$2:$B$8148,'Selected scen drivers'!$AI$1,'SSP drivers'!$C$2:$C$8148,'Selected scen drivers'!$C5,'SSP drivers'!$D$2:$D$8148,'Selected scen drivers'!$D5)</f>
        <v>924.22170401091</v>
      </c>
      <c r="O5" s="3">
        <f>SUMIFS('SSP drivers'!O$2:O$8148,'SSP drivers'!$A$2:$A$8148,'Selected scen drivers'!$AH$1,'SSP drivers'!$B$2:$B$8148,'Selected scen drivers'!$AI$1,'SSP drivers'!$C$2:$C$8148,'Selected scen drivers'!$C5,'SSP drivers'!$D$2:$D$8148,'Selected scen drivers'!$D5)</f>
        <v>1237.18590562936</v>
      </c>
      <c r="P5" s="3">
        <f>SUMIFS('SSP drivers'!P$2:P$8148,'SSP drivers'!$A$2:$A$8148,'Selected scen drivers'!$AH$1,'SSP drivers'!$B$2:$B$8148,'Selected scen drivers'!$AI$1,'SSP drivers'!$C$2:$C$8148,'Selected scen drivers'!$C5,'SSP drivers'!$D$2:$D$8148,'Selected scen drivers'!$D5)</f>
        <v>1640.18906750115</v>
      </c>
      <c r="Q5" s="3">
        <f>SUMIFS('SSP drivers'!Q$2:Q$8148,'SSP drivers'!$A$2:$A$8148,'Selected scen drivers'!$AH$1,'SSP drivers'!$B$2:$B$8148,'Selected scen drivers'!$AI$1,'SSP drivers'!$C$2:$C$8148,'Selected scen drivers'!$C5,'SSP drivers'!$D$2:$D$8148,'Selected scen drivers'!$D5)</f>
        <v>2147.97267002542</v>
      </c>
      <c r="R5" s="3">
        <f>SUMIFS('SSP drivers'!R$2:R$8148,'SSP drivers'!$A$2:$A$8148,'Selected scen drivers'!$AH$1,'SSP drivers'!$B$2:$B$8148,'Selected scen drivers'!$AI$1,'SSP drivers'!$C$2:$C$8148,'Selected scen drivers'!$C5,'SSP drivers'!$D$2:$D$8148,'Selected scen drivers'!$D5)</f>
        <v>2779.53071602233</v>
      </c>
      <c r="S5" s="3">
        <f>SUMIFS('SSP drivers'!S$2:S$8148,'SSP drivers'!$A$2:$A$8148,'Selected scen drivers'!$AH$1,'SSP drivers'!$B$2:$B$8148,'Selected scen drivers'!$AI$1,'SSP drivers'!$C$2:$C$8148,'Selected scen drivers'!$C5,'SSP drivers'!$D$2:$D$8148,'Selected scen drivers'!$D5)</f>
        <v>3551.60504499369</v>
      </c>
      <c r="T5" s="3">
        <f>SUMIFS('SSP drivers'!T$2:T$8148,'SSP drivers'!$A$2:$A$8148,'Selected scen drivers'!$AH$1,'SSP drivers'!$B$2:$B$8148,'Selected scen drivers'!$AI$1,'SSP drivers'!$C$2:$C$8148,'Selected scen drivers'!$C5,'SSP drivers'!$D$2:$D$8148,'Selected scen drivers'!$D5)</f>
        <v>4483.05178060546</v>
      </c>
      <c r="U5" s="3">
        <f>SUMIFS('SSP drivers'!U$2:U$8148,'SSP drivers'!$A$2:$A$8148,'Selected scen drivers'!$AH$1,'SSP drivers'!$B$2:$B$8148,'Selected scen drivers'!$AI$1,'SSP drivers'!$C$2:$C$8148,'Selected scen drivers'!$C5,'SSP drivers'!$D$2:$D$8148,'Selected scen drivers'!$D5)</f>
        <v>5594.68500018726</v>
      </c>
      <c r="V5" s="3">
        <f>SUMIFS('SSP drivers'!V$2:V$8148,'SSP drivers'!$A$2:$A$8148,'Selected scen drivers'!$AH$1,'SSP drivers'!$B$2:$B$8148,'Selected scen drivers'!$AI$1,'SSP drivers'!$C$2:$C$8148,'Selected scen drivers'!$C5,'SSP drivers'!$D$2:$D$8148,'Selected scen drivers'!$D5)</f>
        <v>6907.05788434042</v>
      </c>
      <c r="W5" s="3">
        <f>SUMIFS('SSP drivers'!W$2:W$8148,'SSP drivers'!$A$2:$A$8148,'Selected scen drivers'!$AH$1,'SSP drivers'!$B$2:$B$8148,'Selected scen drivers'!$AI$1,'SSP drivers'!$C$2:$C$8148,'Selected scen drivers'!$C5,'SSP drivers'!$D$2:$D$8148,'Selected scen drivers'!$D5)</f>
        <v>8440.4371951617</v>
      </c>
      <c r="X5" s="3">
        <f>SUMIFS('SSP drivers'!X$2:X$8148,'SSP drivers'!$A$2:$A$8148,'Selected scen drivers'!$AH$1,'SSP drivers'!$B$2:$B$8148,'Selected scen drivers'!$AI$1,'SSP drivers'!$C$2:$C$8148,'Selected scen drivers'!$C5,'SSP drivers'!$D$2:$D$8148,'Selected scen drivers'!$D5)</f>
        <v>0</v>
      </c>
      <c r="Y5" s="3">
        <f>SUMIFS('SSP drivers'!Y$2:Y$8148,'SSP drivers'!$A$2:$A$8148,'Selected scen drivers'!$AH$1,'SSP drivers'!$B$2:$B$8148,'Selected scen drivers'!$AI$1,'SSP drivers'!$C$2:$C$8148,'Selected scen drivers'!$C5,'SSP drivers'!$D$2:$D$8148,'Selected scen drivers'!$D5)</f>
        <v>0</v>
      </c>
      <c r="Z5" s="3">
        <f>SUMIFS('SSP drivers'!Z$2:Z$8148,'SSP drivers'!$A$2:$A$8148,'Selected scen drivers'!$AH$1,'SSP drivers'!$B$2:$B$8148,'Selected scen drivers'!$AI$1,'SSP drivers'!$C$2:$C$8148,'Selected scen drivers'!$C5,'SSP drivers'!$D$2:$D$8148,'Selected scen drivers'!$D5)</f>
        <v>0</v>
      </c>
      <c r="AA5" s="3">
        <f>SUMIFS('SSP drivers'!AA$2:AA$8148,'SSP drivers'!$A$2:$A$8148,'Selected scen drivers'!$AH$1,'SSP drivers'!$B$2:$B$8148,'Selected scen drivers'!$AI$1,'SSP drivers'!$C$2:$C$8148,'Selected scen drivers'!$C5,'SSP drivers'!$D$2:$D$8148,'Selected scen drivers'!$D5)</f>
        <v>0</v>
      </c>
      <c r="AB5" s="3">
        <f>SUMIFS('SSP drivers'!AB$2:AB$8148,'SSP drivers'!$A$2:$A$8148,'Selected scen drivers'!$AH$1,'SSP drivers'!$B$2:$B$8148,'Selected scen drivers'!$AI$1,'SSP drivers'!$C$2:$C$8148,'Selected scen drivers'!$C5,'SSP drivers'!$D$2:$D$8148,'Selected scen drivers'!$D5)</f>
        <v>0</v>
      </c>
      <c r="AC5" s="3">
        <f>SUMIFS('SSP drivers'!AC$2:AC$8148,'SSP drivers'!$A$2:$A$8148,'Selected scen drivers'!$AH$1,'SSP drivers'!$B$2:$B$8148,'Selected scen drivers'!$AI$1,'SSP drivers'!$C$2:$C$8148,'Selected scen drivers'!$C5,'SSP drivers'!$D$2:$D$8148,'Selected scen drivers'!$D5)</f>
        <v>0</v>
      </c>
      <c r="AD5" s="3">
        <f>SUMIFS('SSP drivers'!AD$2:AD$8148,'SSP drivers'!$A$2:$A$8148,'Selected scen drivers'!$AH$1,'SSP drivers'!$B$2:$B$8148,'Selected scen drivers'!$AI$1,'SSP drivers'!$C$2:$C$8148,'Selected scen drivers'!$C5,'SSP drivers'!$D$2:$D$8148,'Selected scen drivers'!$D5)</f>
        <v>0</v>
      </c>
      <c r="AE5" s="3">
        <f>SUMIFS('SSP drivers'!AE$2:AE$8148,'SSP drivers'!$A$2:$A$8148,'Selected scen drivers'!$AH$1,'SSP drivers'!$B$2:$B$8148,'Selected scen drivers'!$AI$1,'SSP drivers'!$C$2:$C$8148,'Selected scen drivers'!$C5,'SSP drivers'!$D$2:$D$8148,'Selected scen drivers'!$D5)</f>
        <v>0</v>
      </c>
    </row>
    <row r="6" spans="1:31">
      <c r="A6">
        <v>1</v>
      </c>
      <c r="B6">
        <v>5</v>
      </c>
      <c r="C6" t="str">
        <f>IFERROR(VLOOKUP(A6,Classification!$A$4:$B$99,2,FALSE),"")</f>
        <v>Africa_Other</v>
      </c>
      <c r="D6" t="str">
        <f>IFERROR(VLOOKUP(B6,Classification!$U$5:$V$14,2,FALSE),"")</f>
        <v>GDPPCAP</v>
      </c>
      <c r="E6" s="3">
        <f>SUMIFS('SSP drivers'!E$2:E$8148,'SSP drivers'!$A$2:$A$8148,'Selected scen drivers'!$AH$1,'SSP drivers'!$B$2:$B$8148,'Selected scen drivers'!$AI$1,'SSP drivers'!$C$2:$C$8148,'Selected scen drivers'!$C6,'SSP drivers'!$D$2:$D$8148,'Selected scen drivers'!$D6)</f>
        <v>0</v>
      </c>
      <c r="F6" s="3">
        <f>SUMIFS('SSP drivers'!F$2:F$8148,'SSP drivers'!$A$2:$A$8148,'Selected scen drivers'!$AH$1,'SSP drivers'!$B$2:$B$8148,'Selected scen drivers'!$AI$1,'SSP drivers'!$C$2:$C$8148,'Selected scen drivers'!$C6,'SSP drivers'!$D$2:$D$8148,'Selected scen drivers'!$D6)</f>
        <v>3.23761636419854</v>
      </c>
      <c r="G6" s="3">
        <f>SUMIFS('SSP drivers'!G$2:G$8148,'SSP drivers'!$A$2:$A$8148,'Selected scen drivers'!$AH$1,'SSP drivers'!$B$2:$B$8148,'Selected scen drivers'!$AI$1,'SSP drivers'!$C$2:$C$8148,'Selected scen drivers'!$C6,'SSP drivers'!$D$2:$D$8148,'Selected scen drivers'!$D6)</f>
        <v>3.21907038527279</v>
      </c>
      <c r="H6" s="3">
        <f>SUMIFS('SSP drivers'!H$2:H$8148,'SSP drivers'!$A$2:$A$8148,'Selected scen drivers'!$AH$1,'SSP drivers'!$B$2:$B$8148,'Selected scen drivers'!$AI$1,'SSP drivers'!$C$2:$C$8148,'Selected scen drivers'!$C6,'SSP drivers'!$D$2:$D$8148,'Selected scen drivers'!$D6)</f>
        <v>3.45681810756845</v>
      </c>
      <c r="I6" s="3">
        <f>SUMIFS('SSP drivers'!I$2:I$8148,'SSP drivers'!$A$2:$A$8148,'Selected scen drivers'!$AH$1,'SSP drivers'!$B$2:$B$8148,'Selected scen drivers'!$AI$1,'SSP drivers'!$C$2:$C$8148,'Selected scen drivers'!$C6,'SSP drivers'!$D$2:$D$8148,'Selected scen drivers'!$D6)</f>
        <v>3.91077987651501</v>
      </c>
      <c r="J6" s="3">
        <f>SUMIFS('SSP drivers'!J$2:J$8148,'SSP drivers'!$A$2:$A$8148,'Selected scen drivers'!$AH$1,'SSP drivers'!$B$2:$B$8148,'Selected scen drivers'!$AI$1,'SSP drivers'!$C$2:$C$8148,'Selected scen drivers'!$C6,'SSP drivers'!$D$2:$D$8148,'Selected scen drivers'!$D6)</f>
        <v>4.56021520180302</v>
      </c>
      <c r="K6" s="3">
        <f>SUMIFS('SSP drivers'!K$2:K$8148,'SSP drivers'!$A$2:$A$8148,'Selected scen drivers'!$AH$1,'SSP drivers'!$B$2:$B$8148,'Selected scen drivers'!$AI$1,'SSP drivers'!$C$2:$C$8148,'Selected scen drivers'!$C6,'SSP drivers'!$D$2:$D$8148,'Selected scen drivers'!$D6)</f>
        <v>5.28694652025485</v>
      </c>
      <c r="L6" s="3">
        <f>SUMIFS('SSP drivers'!L$2:L$8148,'SSP drivers'!$A$2:$A$8148,'Selected scen drivers'!$AH$1,'SSP drivers'!$B$2:$B$8148,'Selected scen drivers'!$AI$1,'SSP drivers'!$C$2:$C$8148,'Selected scen drivers'!$C6,'SSP drivers'!$D$2:$D$8148,'Selected scen drivers'!$D6)</f>
        <v>6.14375377982191</v>
      </c>
      <c r="M6" s="3">
        <f>SUMIFS('SSP drivers'!M$2:M$8148,'SSP drivers'!$A$2:$A$8148,'Selected scen drivers'!$AH$1,'SSP drivers'!$B$2:$B$8148,'Selected scen drivers'!$AI$1,'SSP drivers'!$C$2:$C$8148,'Selected scen drivers'!$C6,'SSP drivers'!$D$2:$D$8148,'Selected scen drivers'!$D6)</f>
        <v>7.16602631101694</v>
      </c>
      <c r="N6" s="3">
        <f>SUMIFS('SSP drivers'!N$2:N$8148,'SSP drivers'!$A$2:$A$8148,'Selected scen drivers'!$AH$1,'SSP drivers'!$B$2:$B$8148,'Selected scen drivers'!$AI$1,'SSP drivers'!$C$2:$C$8148,'Selected scen drivers'!$C6,'SSP drivers'!$D$2:$D$8148,'Selected scen drivers'!$D6)</f>
        <v>8.39367383493128</v>
      </c>
      <c r="O6" s="3">
        <f>SUMIFS('SSP drivers'!O$2:O$8148,'SSP drivers'!$A$2:$A$8148,'Selected scen drivers'!$AH$1,'SSP drivers'!$B$2:$B$8148,'Selected scen drivers'!$AI$1,'SSP drivers'!$C$2:$C$8148,'Selected scen drivers'!$C6,'SSP drivers'!$D$2:$D$8148,'Selected scen drivers'!$D6)</f>
        <v>9.85616370224203</v>
      </c>
      <c r="P6" s="3">
        <f>SUMIFS('SSP drivers'!P$2:P$8148,'SSP drivers'!$A$2:$A$8148,'Selected scen drivers'!$AH$1,'SSP drivers'!$B$2:$B$8148,'Selected scen drivers'!$AI$1,'SSP drivers'!$C$2:$C$8148,'Selected scen drivers'!$C6,'SSP drivers'!$D$2:$D$8148,'Selected scen drivers'!$D6)</f>
        <v>11.589866134342</v>
      </c>
      <c r="Q6" s="3">
        <f>SUMIFS('SSP drivers'!Q$2:Q$8148,'SSP drivers'!$A$2:$A$8148,'Selected scen drivers'!$AH$1,'SSP drivers'!$B$2:$B$8148,'Selected scen drivers'!$AI$1,'SSP drivers'!$C$2:$C$8148,'Selected scen drivers'!$C6,'SSP drivers'!$D$2:$D$8148,'Selected scen drivers'!$D6)</f>
        <v>13.6010863353161</v>
      </c>
      <c r="R6" s="3">
        <f>SUMIFS('SSP drivers'!R$2:R$8148,'SSP drivers'!$A$2:$A$8148,'Selected scen drivers'!$AH$1,'SSP drivers'!$B$2:$B$8148,'Selected scen drivers'!$AI$1,'SSP drivers'!$C$2:$C$8148,'Selected scen drivers'!$C6,'SSP drivers'!$D$2:$D$8148,'Selected scen drivers'!$D6)</f>
        <v>15.9260673310289</v>
      </c>
      <c r="S6" s="3">
        <f>SUMIFS('SSP drivers'!S$2:S$8148,'SSP drivers'!$A$2:$A$8148,'Selected scen drivers'!$AH$1,'SSP drivers'!$B$2:$B$8148,'Selected scen drivers'!$AI$1,'SSP drivers'!$C$2:$C$8148,'Selected scen drivers'!$C6,'SSP drivers'!$D$2:$D$8148,'Selected scen drivers'!$D6)</f>
        <v>18.5852836683806</v>
      </c>
      <c r="T6" s="3">
        <f>SUMIFS('SSP drivers'!T$2:T$8148,'SSP drivers'!$A$2:$A$8148,'Selected scen drivers'!$AH$1,'SSP drivers'!$B$2:$B$8148,'Selected scen drivers'!$AI$1,'SSP drivers'!$C$2:$C$8148,'Selected scen drivers'!$C6,'SSP drivers'!$D$2:$D$8148,'Selected scen drivers'!$D6)</f>
        <v>21.6108338145575</v>
      </c>
      <c r="U6" s="3">
        <f>SUMIFS('SSP drivers'!U$2:U$8148,'SSP drivers'!$A$2:$A$8148,'Selected scen drivers'!$AH$1,'SSP drivers'!$B$2:$B$8148,'Selected scen drivers'!$AI$1,'SSP drivers'!$C$2:$C$8148,'Selected scen drivers'!$C6,'SSP drivers'!$D$2:$D$8148,'Selected scen drivers'!$D6)</f>
        <v>25.0427480761272</v>
      </c>
      <c r="V6" s="3">
        <f>SUMIFS('SSP drivers'!V$2:V$8148,'SSP drivers'!$A$2:$A$8148,'Selected scen drivers'!$AH$1,'SSP drivers'!$B$2:$B$8148,'Selected scen drivers'!$AI$1,'SSP drivers'!$C$2:$C$8148,'Selected scen drivers'!$C6,'SSP drivers'!$D$2:$D$8148,'Selected scen drivers'!$D6)</f>
        <v>28.9232164309205</v>
      </c>
      <c r="W6" s="3">
        <f>SUMIFS('SSP drivers'!W$2:W$8148,'SSP drivers'!$A$2:$A$8148,'Selected scen drivers'!$AH$1,'SSP drivers'!$B$2:$B$8148,'Selected scen drivers'!$AI$1,'SSP drivers'!$C$2:$C$8148,'Selected scen drivers'!$C6,'SSP drivers'!$D$2:$D$8148,'Selected scen drivers'!$D6)</f>
        <v>33.2915377174186</v>
      </c>
      <c r="X6" s="3">
        <f>SUMIFS('SSP drivers'!X$2:X$8148,'SSP drivers'!$A$2:$A$8148,'Selected scen drivers'!$AH$1,'SSP drivers'!$B$2:$B$8148,'Selected scen drivers'!$AI$1,'SSP drivers'!$C$2:$C$8148,'Selected scen drivers'!$C6,'SSP drivers'!$D$2:$D$8148,'Selected scen drivers'!$D6)</f>
        <v>0</v>
      </c>
      <c r="Y6" s="3">
        <f>SUMIFS('SSP drivers'!Y$2:Y$8148,'SSP drivers'!$A$2:$A$8148,'Selected scen drivers'!$AH$1,'SSP drivers'!$B$2:$B$8148,'Selected scen drivers'!$AI$1,'SSP drivers'!$C$2:$C$8148,'Selected scen drivers'!$C6,'SSP drivers'!$D$2:$D$8148,'Selected scen drivers'!$D6)</f>
        <v>0</v>
      </c>
      <c r="Z6" s="3">
        <f>SUMIFS('SSP drivers'!Z$2:Z$8148,'SSP drivers'!$A$2:$A$8148,'Selected scen drivers'!$AH$1,'SSP drivers'!$B$2:$B$8148,'Selected scen drivers'!$AI$1,'SSP drivers'!$C$2:$C$8148,'Selected scen drivers'!$C6,'SSP drivers'!$D$2:$D$8148,'Selected scen drivers'!$D6)</f>
        <v>0</v>
      </c>
      <c r="AA6" s="3">
        <f>SUMIFS('SSP drivers'!AA$2:AA$8148,'SSP drivers'!$A$2:$A$8148,'Selected scen drivers'!$AH$1,'SSP drivers'!$B$2:$B$8148,'Selected scen drivers'!$AI$1,'SSP drivers'!$C$2:$C$8148,'Selected scen drivers'!$C6,'SSP drivers'!$D$2:$D$8148,'Selected scen drivers'!$D6)</f>
        <v>0</v>
      </c>
      <c r="AB6" s="3">
        <f>SUMIFS('SSP drivers'!AB$2:AB$8148,'SSP drivers'!$A$2:$A$8148,'Selected scen drivers'!$AH$1,'SSP drivers'!$B$2:$B$8148,'Selected scen drivers'!$AI$1,'SSP drivers'!$C$2:$C$8148,'Selected scen drivers'!$C6,'SSP drivers'!$D$2:$D$8148,'Selected scen drivers'!$D6)</f>
        <v>0</v>
      </c>
      <c r="AC6" s="3">
        <f>SUMIFS('SSP drivers'!AC$2:AC$8148,'SSP drivers'!$A$2:$A$8148,'Selected scen drivers'!$AH$1,'SSP drivers'!$B$2:$B$8148,'Selected scen drivers'!$AI$1,'SSP drivers'!$C$2:$C$8148,'Selected scen drivers'!$C6,'SSP drivers'!$D$2:$D$8148,'Selected scen drivers'!$D6)</f>
        <v>0</v>
      </c>
      <c r="AD6" s="3">
        <f>SUMIFS('SSP drivers'!AD$2:AD$8148,'SSP drivers'!$A$2:$A$8148,'Selected scen drivers'!$AH$1,'SSP drivers'!$B$2:$B$8148,'Selected scen drivers'!$AI$1,'SSP drivers'!$C$2:$C$8148,'Selected scen drivers'!$C6,'SSP drivers'!$D$2:$D$8148,'Selected scen drivers'!$D6)</f>
        <v>0</v>
      </c>
      <c r="AE6" s="3">
        <f>SUMIFS('SSP drivers'!AE$2:AE$8148,'SSP drivers'!$A$2:$A$8148,'Selected scen drivers'!$AH$1,'SSP drivers'!$B$2:$B$8148,'Selected scen drivers'!$AI$1,'SSP drivers'!$C$2:$C$8148,'Selected scen drivers'!$C6,'SSP drivers'!$D$2:$D$8148,'Selected scen drivers'!$D6)</f>
        <v>0</v>
      </c>
    </row>
    <row r="7" spans="1:31">
      <c r="A7">
        <v>1</v>
      </c>
      <c r="B7">
        <v>6</v>
      </c>
      <c r="C7" t="str">
        <f>IFERROR(VLOOKUP(A7,Classification!$A$4:$B$99,2,FALSE),"")</f>
        <v>Africa_Other</v>
      </c>
      <c r="D7" t="str">
        <f>IFERROR(VLOOKUP(B7,Classification!$U$5:$V$14,2,FALSE),"")</f>
        <v>GDPPHOU</v>
      </c>
      <c r="E7" s="3">
        <f>SUMIFS('SSP drivers'!E$2:E$8148,'SSP drivers'!$A$2:$A$8148,'Selected scen drivers'!$AH$1,'SSP drivers'!$B$2:$B$8148,'Selected scen drivers'!$AI$1,'SSP drivers'!$C$2:$C$8148,'Selected scen drivers'!$C7,'SSP drivers'!$D$2:$D$8148,'Selected scen drivers'!$D7)</f>
        <v>0</v>
      </c>
      <c r="F7" s="3">
        <f>SUMIFS('SSP drivers'!F$2:F$8148,'SSP drivers'!$A$2:$A$8148,'Selected scen drivers'!$AH$1,'SSP drivers'!$B$2:$B$8148,'Selected scen drivers'!$AI$1,'SSP drivers'!$C$2:$C$8148,'Selected scen drivers'!$C7,'SSP drivers'!$D$2:$D$8148,'Selected scen drivers'!$D7)</f>
        <v>14.7801732474684</v>
      </c>
      <c r="G7" s="3">
        <f>SUMIFS('SSP drivers'!G$2:G$8148,'SSP drivers'!$A$2:$A$8148,'Selected scen drivers'!$AH$1,'SSP drivers'!$B$2:$B$8148,'Selected scen drivers'!$AI$1,'SSP drivers'!$C$2:$C$8148,'Selected scen drivers'!$C7,'SSP drivers'!$D$2:$D$8148,'Selected scen drivers'!$D7)</f>
        <v>14.6006519696681</v>
      </c>
      <c r="H7" s="3">
        <f>SUMIFS('SSP drivers'!H$2:H$8148,'SSP drivers'!$A$2:$A$8148,'Selected scen drivers'!$AH$1,'SSP drivers'!$B$2:$B$8148,'Selected scen drivers'!$AI$1,'SSP drivers'!$C$2:$C$8148,'Selected scen drivers'!$C7,'SSP drivers'!$D$2:$D$8148,'Selected scen drivers'!$D7)</f>
        <v>15.258165425817</v>
      </c>
      <c r="I7" s="3">
        <f>SUMIFS('SSP drivers'!I$2:I$8148,'SSP drivers'!$A$2:$A$8148,'Selected scen drivers'!$AH$1,'SSP drivers'!$B$2:$B$8148,'Selected scen drivers'!$AI$1,'SSP drivers'!$C$2:$C$8148,'Selected scen drivers'!$C7,'SSP drivers'!$D$2:$D$8148,'Selected scen drivers'!$D7)</f>
        <v>16.7311697259847</v>
      </c>
      <c r="J7" s="3">
        <f>SUMIFS('SSP drivers'!J$2:J$8148,'SSP drivers'!$A$2:$A$8148,'Selected scen drivers'!$AH$1,'SSP drivers'!$B$2:$B$8148,'Selected scen drivers'!$AI$1,'SSP drivers'!$C$2:$C$8148,'Selected scen drivers'!$C7,'SSP drivers'!$D$2:$D$8148,'Selected scen drivers'!$D7)</f>
        <v>18.8664364526589</v>
      </c>
      <c r="K7" s="3">
        <f>SUMIFS('SSP drivers'!K$2:K$8148,'SSP drivers'!$A$2:$A$8148,'Selected scen drivers'!$AH$1,'SSP drivers'!$B$2:$B$8148,'Selected scen drivers'!$AI$1,'SSP drivers'!$C$2:$C$8148,'Selected scen drivers'!$C7,'SSP drivers'!$D$2:$D$8148,'Selected scen drivers'!$D7)</f>
        <v>21.1828594986225</v>
      </c>
      <c r="L7" s="3">
        <f>SUMIFS('SSP drivers'!L$2:L$8148,'SSP drivers'!$A$2:$A$8148,'Selected scen drivers'!$AH$1,'SSP drivers'!$B$2:$B$8148,'Selected scen drivers'!$AI$1,'SSP drivers'!$C$2:$C$8148,'Selected scen drivers'!$C7,'SSP drivers'!$D$2:$D$8148,'Selected scen drivers'!$D7)</f>
        <v>23.8872362854329</v>
      </c>
      <c r="M7" s="3">
        <f>SUMIFS('SSP drivers'!M$2:M$8148,'SSP drivers'!$A$2:$A$8148,'Selected scen drivers'!$AH$1,'SSP drivers'!$B$2:$B$8148,'Selected scen drivers'!$AI$1,'SSP drivers'!$C$2:$C$8148,'Selected scen drivers'!$C7,'SSP drivers'!$D$2:$D$8148,'Selected scen drivers'!$D7)</f>
        <v>27.1000762869749</v>
      </c>
      <c r="N7" s="3">
        <f>SUMIFS('SSP drivers'!N$2:N$8148,'SSP drivers'!$A$2:$A$8148,'Selected scen drivers'!$AH$1,'SSP drivers'!$B$2:$B$8148,'Selected scen drivers'!$AI$1,'SSP drivers'!$C$2:$C$8148,'Selected scen drivers'!$C7,'SSP drivers'!$D$2:$D$8148,'Selected scen drivers'!$D7)</f>
        <v>30.8902972195426</v>
      </c>
      <c r="O7" s="3">
        <f>SUMIFS('SSP drivers'!O$2:O$8148,'SSP drivers'!$A$2:$A$8148,'Selected scen drivers'!$AH$1,'SSP drivers'!$B$2:$B$8148,'Selected scen drivers'!$AI$1,'SSP drivers'!$C$2:$C$8148,'Selected scen drivers'!$C7,'SSP drivers'!$D$2:$D$8148,'Selected scen drivers'!$D7)</f>
        <v>35.3509436818642</v>
      </c>
      <c r="P7" s="3">
        <f>SUMIFS('SSP drivers'!P$2:P$8148,'SSP drivers'!$A$2:$A$8148,'Selected scen drivers'!$AH$1,'SSP drivers'!$B$2:$B$8148,'Selected scen drivers'!$AI$1,'SSP drivers'!$C$2:$C$8148,'Selected scen drivers'!$C7,'SSP drivers'!$D$2:$D$8148,'Selected scen drivers'!$D7)</f>
        <v>40.6092299474962</v>
      </c>
      <c r="Q7" s="3">
        <f>SUMIFS('SSP drivers'!Q$2:Q$8148,'SSP drivers'!$A$2:$A$8148,'Selected scen drivers'!$AH$1,'SSP drivers'!$B$2:$B$8148,'Selected scen drivers'!$AI$1,'SSP drivers'!$C$2:$C$8148,'Selected scen drivers'!$C7,'SSP drivers'!$D$2:$D$8148,'Selected scen drivers'!$D7)</f>
        <v>46.759416556656</v>
      </c>
      <c r="R7" s="3">
        <f>SUMIFS('SSP drivers'!R$2:R$8148,'SSP drivers'!$A$2:$A$8148,'Selected scen drivers'!$AH$1,'SSP drivers'!$B$2:$B$8148,'Selected scen drivers'!$AI$1,'SSP drivers'!$C$2:$C$8148,'Selected scen drivers'!$C7,'SSP drivers'!$D$2:$D$8148,'Selected scen drivers'!$D7)</f>
        <v>53.9494281380085</v>
      </c>
      <c r="S7" s="3">
        <f>SUMIFS('SSP drivers'!S$2:S$8148,'SSP drivers'!$A$2:$A$8148,'Selected scen drivers'!$AH$1,'SSP drivers'!$B$2:$B$8148,'Selected scen drivers'!$AI$1,'SSP drivers'!$C$2:$C$8148,'Selected scen drivers'!$C7,'SSP drivers'!$D$2:$D$8148,'Selected scen drivers'!$D7)</f>
        <v>62.2787619558187</v>
      </c>
      <c r="T7" s="3">
        <f>SUMIFS('SSP drivers'!T$2:T$8148,'SSP drivers'!$A$2:$A$8148,'Selected scen drivers'!$AH$1,'SSP drivers'!$B$2:$B$8148,'Selected scen drivers'!$AI$1,'SSP drivers'!$C$2:$C$8148,'Selected scen drivers'!$C7,'SSP drivers'!$D$2:$D$8148,'Selected scen drivers'!$D7)</f>
        <v>71.8876017266568</v>
      </c>
      <c r="U7" s="3">
        <f>SUMIFS('SSP drivers'!U$2:U$8148,'SSP drivers'!$A$2:$A$8148,'Selected scen drivers'!$AH$1,'SSP drivers'!$B$2:$B$8148,'Selected scen drivers'!$AI$1,'SSP drivers'!$C$2:$C$8148,'Selected scen drivers'!$C7,'SSP drivers'!$D$2:$D$8148,'Selected scen drivers'!$D7)</f>
        <v>82.9850250738868</v>
      </c>
      <c r="V7" s="3">
        <f>SUMIFS('SSP drivers'!V$2:V$8148,'SSP drivers'!$A$2:$A$8148,'Selected scen drivers'!$AH$1,'SSP drivers'!$B$2:$B$8148,'Selected scen drivers'!$AI$1,'SSP drivers'!$C$2:$C$8148,'Selected scen drivers'!$C7,'SSP drivers'!$D$2:$D$8148,'Selected scen drivers'!$D7)</f>
        <v>95.8380762173521</v>
      </c>
      <c r="W7" s="3">
        <f>SUMIFS('SSP drivers'!W$2:W$8148,'SSP drivers'!$A$2:$A$8148,'Selected scen drivers'!$AH$1,'SSP drivers'!$B$2:$B$8148,'Selected scen drivers'!$AI$1,'SSP drivers'!$C$2:$C$8148,'Selected scen drivers'!$C7,'SSP drivers'!$D$2:$D$8148,'Selected scen drivers'!$D7)</f>
        <v>110.722408723925</v>
      </c>
      <c r="X7" s="3">
        <f>SUMIFS('SSP drivers'!X$2:X$8148,'SSP drivers'!$A$2:$A$8148,'Selected scen drivers'!$AH$1,'SSP drivers'!$B$2:$B$8148,'Selected scen drivers'!$AI$1,'SSP drivers'!$C$2:$C$8148,'Selected scen drivers'!$C7,'SSP drivers'!$D$2:$D$8148,'Selected scen drivers'!$D7)</f>
        <v>0</v>
      </c>
      <c r="Y7" s="3">
        <f>SUMIFS('SSP drivers'!Y$2:Y$8148,'SSP drivers'!$A$2:$A$8148,'Selected scen drivers'!$AH$1,'SSP drivers'!$B$2:$B$8148,'Selected scen drivers'!$AI$1,'SSP drivers'!$C$2:$C$8148,'Selected scen drivers'!$C7,'SSP drivers'!$D$2:$D$8148,'Selected scen drivers'!$D7)</f>
        <v>0</v>
      </c>
      <c r="Z7" s="3">
        <f>SUMIFS('SSP drivers'!Z$2:Z$8148,'SSP drivers'!$A$2:$A$8148,'Selected scen drivers'!$AH$1,'SSP drivers'!$B$2:$B$8148,'Selected scen drivers'!$AI$1,'SSP drivers'!$C$2:$C$8148,'Selected scen drivers'!$C7,'SSP drivers'!$D$2:$D$8148,'Selected scen drivers'!$D7)</f>
        <v>0</v>
      </c>
      <c r="AA7" s="3">
        <f>SUMIFS('SSP drivers'!AA$2:AA$8148,'SSP drivers'!$A$2:$A$8148,'Selected scen drivers'!$AH$1,'SSP drivers'!$B$2:$B$8148,'Selected scen drivers'!$AI$1,'SSP drivers'!$C$2:$C$8148,'Selected scen drivers'!$C7,'SSP drivers'!$D$2:$D$8148,'Selected scen drivers'!$D7)</f>
        <v>0</v>
      </c>
      <c r="AB7" s="3">
        <f>SUMIFS('SSP drivers'!AB$2:AB$8148,'SSP drivers'!$A$2:$A$8148,'Selected scen drivers'!$AH$1,'SSP drivers'!$B$2:$B$8148,'Selected scen drivers'!$AI$1,'SSP drivers'!$C$2:$C$8148,'Selected scen drivers'!$C7,'SSP drivers'!$D$2:$D$8148,'Selected scen drivers'!$D7)</f>
        <v>0</v>
      </c>
      <c r="AC7" s="3">
        <f>SUMIFS('SSP drivers'!AC$2:AC$8148,'SSP drivers'!$A$2:$A$8148,'Selected scen drivers'!$AH$1,'SSP drivers'!$B$2:$B$8148,'Selected scen drivers'!$AI$1,'SSP drivers'!$C$2:$C$8148,'Selected scen drivers'!$C7,'SSP drivers'!$D$2:$D$8148,'Selected scen drivers'!$D7)</f>
        <v>0</v>
      </c>
      <c r="AD7" s="3">
        <f>SUMIFS('SSP drivers'!AD$2:AD$8148,'SSP drivers'!$A$2:$A$8148,'Selected scen drivers'!$AH$1,'SSP drivers'!$B$2:$B$8148,'Selected scen drivers'!$AI$1,'SSP drivers'!$C$2:$C$8148,'Selected scen drivers'!$C7,'SSP drivers'!$D$2:$D$8148,'Selected scen drivers'!$D7)</f>
        <v>0</v>
      </c>
      <c r="AE7" s="3">
        <f>SUMIFS('SSP drivers'!AE$2:AE$8148,'SSP drivers'!$A$2:$A$8148,'Selected scen drivers'!$AH$1,'SSP drivers'!$B$2:$B$8148,'Selected scen drivers'!$AI$1,'SSP drivers'!$C$2:$C$8148,'Selected scen drivers'!$C7,'SSP drivers'!$D$2:$D$8148,'Selected scen drivers'!$D7)</f>
        <v>0</v>
      </c>
    </row>
    <row r="8" spans="1:31">
      <c r="A8">
        <v>1</v>
      </c>
      <c r="B8">
        <v>7</v>
      </c>
      <c r="C8" t="str">
        <f>IFERROR(VLOOKUP(A8,Classification!$A$4:$B$99,2,FALSE),"")</f>
        <v>Africa_Other</v>
      </c>
      <c r="D8" t="str">
        <f>IFERROR(VLOOKUP(B8,Classification!$U$5:$V$14,2,FALSE),"")</f>
        <v>GDPSER</v>
      </c>
      <c r="E8" s="3">
        <f>SUMIFS('SSP drivers'!E$2:E$8148,'SSP drivers'!$A$2:$A$8148,'Selected scen drivers'!$AH$1,'SSP drivers'!$B$2:$B$8148,'Selected scen drivers'!$AI$1,'SSP drivers'!$C$2:$C$8148,'Selected scen drivers'!$C8,'SSP drivers'!$D$2:$D$8148,'Selected scen drivers'!$D8)</f>
        <v>0</v>
      </c>
      <c r="F8" s="3">
        <f>SUMIFS('SSP drivers'!F$2:F$8148,'SSP drivers'!$A$2:$A$8148,'Selected scen drivers'!$AH$1,'SSP drivers'!$B$2:$B$8148,'Selected scen drivers'!$AI$1,'SSP drivers'!$C$2:$C$8148,'Selected scen drivers'!$C8,'SSP drivers'!$D$2:$D$8148,'Selected scen drivers'!$D8)</f>
        <v>1681.27633055123</v>
      </c>
      <c r="G8" s="3">
        <f>SUMIFS('SSP drivers'!G$2:G$8148,'SSP drivers'!$A$2:$A$8148,'Selected scen drivers'!$AH$1,'SSP drivers'!$B$2:$B$8148,'Selected scen drivers'!$AI$1,'SSP drivers'!$C$2:$C$8148,'Selected scen drivers'!$C8,'SSP drivers'!$D$2:$D$8148,'Selected scen drivers'!$D8)</f>
        <v>1713.18441191479</v>
      </c>
      <c r="H8" s="3">
        <f>SUMIFS('SSP drivers'!H$2:H$8148,'SSP drivers'!$A$2:$A$8148,'Selected scen drivers'!$AH$1,'SSP drivers'!$B$2:$B$8148,'Selected scen drivers'!$AI$1,'SSP drivers'!$C$2:$C$8148,'Selected scen drivers'!$C8,'SSP drivers'!$D$2:$D$8148,'Selected scen drivers'!$D8)</f>
        <v>2110.32496587797</v>
      </c>
      <c r="I8" s="3">
        <f>SUMIFS('SSP drivers'!I$2:I$8148,'SSP drivers'!$A$2:$A$8148,'Selected scen drivers'!$AH$1,'SSP drivers'!$B$2:$B$8148,'Selected scen drivers'!$AI$1,'SSP drivers'!$C$2:$C$8148,'Selected scen drivers'!$C8,'SSP drivers'!$D$2:$D$8148,'Selected scen drivers'!$D8)</f>
        <v>2724.92617048423</v>
      </c>
      <c r="J8" s="3">
        <f>SUMIFS('SSP drivers'!J$2:J$8148,'SSP drivers'!$A$2:$A$8148,'Selected scen drivers'!$AH$1,'SSP drivers'!$B$2:$B$8148,'Selected scen drivers'!$AI$1,'SSP drivers'!$C$2:$C$8148,'Selected scen drivers'!$C8,'SSP drivers'!$D$2:$D$8148,'Selected scen drivers'!$D8)</f>
        <v>3598.6768838152</v>
      </c>
      <c r="K8" s="3">
        <f>SUMIFS('SSP drivers'!K$2:K$8148,'SSP drivers'!$A$2:$A$8148,'Selected scen drivers'!$AH$1,'SSP drivers'!$B$2:$B$8148,'Selected scen drivers'!$AI$1,'SSP drivers'!$C$2:$C$8148,'Selected scen drivers'!$C8,'SSP drivers'!$D$2:$D$8148,'Selected scen drivers'!$D8)</f>
        <v>4681.87708581757</v>
      </c>
      <c r="L8" s="3">
        <f>SUMIFS('SSP drivers'!L$2:L$8148,'SSP drivers'!$A$2:$A$8148,'Selected scen drivers'!$AH$1,'SSP drivers'!$B$2:$B$8148,'Selected scen drivers'!$AI$1,'SSP drivers'!$C$2:$C$8148,'Selected scen drivers'!$C8,'SSP drivers'!$D$2:$D$8148,'Selected scen drivers'!$D8)</f>
        <v>6050.11147248858</v>
      </c>
      <c r="M8" s="3">
        <f>SUMIFS('SSP drivers'!M$2:M$8148,'SSP drivers'!$A$2:$A$8148,'Selected scen drivers'!$AH$1,'SSP drivers'!$B$2:$B$8148,'Selected scen drivers'!$AI$1,'SSP drivers'!$C$2:$C$8148,'Selected scen drivers'!$C8,'SSP drivers'!$D$2:$D$8148,'Selected scen drivers'!$D8)</f>
        <v>7778.8483822066</v>
      </c>
      <c r="N8" s="3">
        <f>SUMIFS('SSP drivers'!N$2:N$8148,'SSP drivers'!$A$2:$A$8148,'Selected scen drivers'!$AH$1,'SSP drivers'!$B$2:$B$8148,'Selected scen drivers'!$AI$1,'SSP drivers'!$C$2:$C$8148,'Selected scen drivers'!$C8,'SSP drivers'!$D$2:$D$8148,'Selected scen drivers'!$D8)</f>
        <v>9952.14279879606</v>
      </c>
      <c r="O8" s="3">
        <f>SUMIFS('SSP drivers'!O$2:O$8148,'SSP drivers'!$A$2:$A$8148,'Selected scen drivers'!$AH$1,'SSP drivers'!$B$2:$B$8148,'Selected scen drivers'!$AI$1,'SSP drivers'!$C$2:$C$8148,'Selected scen drivers'!$C8,'SSP drivers'!$D$2:$D$8148,'Selected scen drivers'!$D8)</f>
        <v>12657.4826408277</v>
      </c>
      <c r="P8" s="3">
        <f>SUMIFS('SSP drivers'!P$2:P$8148,'SSP drivers'!$A$2:$A$8148,'Selected scen drivers'!$AH$1,'SSP drivers'!$B$2:$B$8148,'Selected scen drivers'!$AI$1,'SSP drivers'!$C$2:$C$8148,'Selected scen drivers'!$C8,'SSP drivers'!$D$2:$D$8148,'Selected scen drivers'!$D8)</f>
        <v>15988.9313703817</v>
      </c>
      <c r="Q8" s="3">
        <f>SUMIFS('SSP drivers'!Q$2:Q$8148,'SSP drivers'!$A$2:$A$8148,'Selected scen drivers'!$AH$1,'SSP drivers'!$B$2:$B$8148,'Selected scen drivers'!$AI$1,'SSP drivers'!$C$2:$C$8148,'Selected scen drivers'!$C8,'SSP drivers'!$D$2:$D$8148,'Selected scen drivers'!$D8)</f>
        <v>20002.7564636035</v>
      </c>
      <c r="R8" s="3">
        <f>SUMIFS('SSP drivers'!R$2:R$8148,'SSP drivers'!$A$2:$A$8148,'Selected scen drivers'!$AH$1,'SSP drivers'!$B$2:$B$8148,'Selected scen drivers'!$AI$1,'SSP drivers'!$C$2:$C$8148,'Selected scen drivers'!$C8,'SSP drivers'!$D$2:$D$8148,'Selected scen drivers'!$D8)</f>
        <v>24784.3269850734</v>
      </c>
      <c r="S8" s="3">
        <f>SUMIFS('SSP drivers'!S$2:S$8148,'SSP drivers'!$A$2:$A$8148,'Selected scen drivers'!$AH$1,'SSP drivers'!$B$2:$B$8148,'Selected scen drivers'!$AI$1,'SSP drivers'!$C$2:$C$8148,'Selected scen drivers'!$C8,'SSP drivers'!$D$2:$D$8148,'Selected scen drivers'!$D8)</f>
        <v>30386.277050847</v>
      </c>
      <c r="T8" s="3">
        <f>SUMIFS('SSP drivers'!T$2:T$8148,'SSP drivers'!$A$2:$A$8148,'Selected scen drivers'!$AH$1,'SSP drivers'!$B$2:$B$8148,'Selected scen drivers'!$AI$1,'SSP drivers'!$C$2:$C$8148,'Selected scen drivers'!$C8,'SSP drivers'!$D$2:$D$8148,'Selected scen drivers'!$D8)</f>
        <v>36870.7776879522</v>
      </c>
      <c r="U8" s="3">
        <f>SUMIFS('SSP drivers'!U$2:U$8148,'SSP drivers'!$A$2:$A$8148,'Selected scen drivers'!$AH$1,'SSP drivers'!$B$2:$B$8148,'Selected scen drivers'!$AI$1,'SSP drivers'!$C$2:$C$8148,'Selected scen drivers'!$C8,'SSP drivers'!$D$2:$D$8148,'Selected scen drivers'!$D8)</f>
        <v>44307.3571538037</v>
      </c>
      <c r="V8" s="3">
        <f>SUMIFS('SSP drivers'!V$2:V$8148,'SSP drivers'!$A$2:$A$8148,'Selected scen drivers'!$AH$1,'SSP drivers'!$B$2:$B$8148,'Selected scen drivers'!$AI$1,'SSP drivers'!$C$2:$C$8148,'Selected scen drivers'!$C8,'SSP drivers'!$D$2:$D$8148,'Selected scen drivers'!$D8)</f>
        <v>52755.5588467349</v>
      </c>
      <c r="W8" s="3">
        <f>SUMIFS('SSP drivers'!W$2:W$8148,'SSP drivers'!$A$2:$A$8148,'Selected scen drivers'!$AH$1,'SSP drivers'!$B$2:$B$8148,'Selected scen drivers'!$AI$1,'SSP drivers'!$C$2:$C$8148,'Selected scen drivers'!$C8,'SSP drivers'!$D$2:$D$8148,'Selected scen drivers'!$D8)</f>
        <v>63396.710125277</v>
      </c>
      <c r="X8" s="3">
        <f>SUMIFS('SSP drivers'!X$2:X$8148,'SSP drivers'!$A$2:$A$8148,'Selected scen drivers'!$AH$1,'SSP drivers'!$B$2:$B$8148,'Selected scen drivers'!$AI$1,'SSP drivers'!$C$2:$C$8148,'Selected scen drivers'!$C8,'SSP drivers'!$D$2:$D$8148,'Selected scen drivers'!$D8)</f>
        <v>0</v>
      </c>
      <c r="Y8" s="3">
        <f>SUMIFS('SSP drivers'!Y$2:Y$8148,'SSP drivers'!$A$2:$A$8148,'Selected scen drivers'!$AH$1,'SSP drivers'!$B$2:$B$8148,'Selected scen drivers'!$AI$1,'SSP drivers'!$C$2:$C$8148,'Selected scen drivers'!$C8,'SSP drivers'!$D$2:$D$8148,'Selected scen drivers'!$D8)</f>
        <v>0</v>
      </c>
      <c r="Z8" s="3">
        <f>SUMIFS('SSP drivers'!Z$2:Z$8148,'SSP drivers'!$A$2:$A$8148,'Selected scen drivers'!$AH$1,'SSP drivers'!$B$2:$B$8148,'Selected scen drivers'!$AI$1,'SSP drivers'!$C$2:$C$8148,'Selected scen drivers'!$C8,'SSP drivers'!$D$2:$D$8148,'Selected scen drivers'!$D8)</f>
        <v>0</v>
      </c>
      <c r="AA8" s="3">
        <f>SUMIFS('SSP drivers'!AA$2:AA$8148,'SSP drivers'!$A$2:$A$8148,'Selected scen drivers'!$AH$1,'SSP drivers'!$B$2:$B$8148,'Selected scen drivers'!$AI$1,'SSP drivers'!$C$2:$C$8148,'Selected scen drivers'!$C8,'SSP drivers'!$D$2:$D$8148,'Selected scen drivers'!$D8)</f>
        <v>0</v>
      </c>
      <c r="AB8" s="3">
        <f>SUMIFS('SSP drivers'!AB$2:AB$8148,'SSP drivers'!$A$2:$A$8148,'Selected scen drivers'!$AH$1,'SSP drivers'!$B$2:$B$8148,'Selected scen drivers'!$AI$1,'SSP drivers'!$C$2:$C$8148,'Selected scen drivers'!$C8,'SSP drivers'!$D$2:$D$8148,'Selected scen drivers'!$D8)</f>
        <v>0</v>
      </c>
      <c r="AC8" s="3">
        <f>SUMIFS('SSP drivers'!AC$2:AC$8148,'SSP drivers'!$A$2:$A$8148,'Selected scen drivers'!$AH$1,'SSP drivers'!$B$2:$B$8148,'Selected scen drivers'!$AI$1,'SSP drivers'!$C$2:$C$8148,'Selected scen drivers'!$C8,'SSP drivers'!$D$2:$D$8148,'Selected scen drivers'!$D8)</f>
        <v>0</v>
      </c>
      <c r="AD8" s="3">
        <f>SUMIFS('SSP drivers'!AD$2:AD$8148,'SSP drivers'!$A$2:$A$8148,'Selected scen drivers'!$AH$1,'SSP drivers'!$B$2:$B$8148,'Selected scen drivers'!$AI$1,'SSP drivers'!$C$2:$C$8148,'Selected scen drivers'!$C8,'SSP drivers'!$D$2:$D$8148,'Selected scen drivers'!$D8)</f>
        <v>0</v>
      </c>
      <c r="AE8" s="3">
        <f>SUMIFS('SSP drivers'!AE$2:AE$8148,'SSP drivers'!$A$2:$A$8148,'Selected scen drivers'!$AH$1,'SSP drivers'!$B$2:$B$8148,'Selected scen drivers'!$AI$1,'SSP drivers'!$C$2:$C$8148,'Selected scen drivers'!$C8,'SSP drivers'!$D$2:$D$8148,'Selected scen drivers'!$D8)</f>
        <v>0</v>
      </c>
    </row>
    <row r="9" ht="14.5" spans="1:35">
      <c r="A9">
        <v>1</v>
      </c>
      <c r="B9">
        <v>8</v>
      </c>
      <c r="C9" t="str">
        <f>IFERROR(VLOOKUP(A9,Classification!$A$4:$B$99,2,FALSE),"")</f>
        <v>Africa_Other</v>
      </c>
      <c r="D9" t="str">
        <f>IFERROR(VLOOKUP(B9,Classification!$U$5:$V$14,2,FALSE),"")</f>
        <v>HOU</v>
      </c>
      <c r="E9" s="3">
        <f>SUMIFS('SSP drivers'!E$2:E$8148,'SSP drivers'!$A$2:$A$8148,'Selected scen drivers'!$AH$1,'SSP drivers'!$B$2:$B$8148,'Selected scen drivers'!$AI$1,'SSP drivers'!$C$2:$C$8148,'Selected scen drivers'!$C9,'SSP drivers'!$D$2:$D$8148,'Selected scen drivers'!$D9)</f>
        <v>0</v>
      </c>
      <c r="F9" s="3">
        <f>SUMIFS('SSP drivers'!F$2:F$8148,'SSP drivers'!$A$2:$A$8148,'Selected scen drivers'!$AH$1,'SSP drivers'!$B$2:$B$8148,'Selected scen drivers'!$AI$1,'SSP drivers'!$C$2:$C$8148,'Selected scen drivers'!$C9,'SSP drivers'!$D$2:$D$8148,'Selected scen drivers'!$D9)</f>
        <v>229.8929062</v>
      </c>
      <c r="G9" s="3">
        <f>SUMIFS('SSP drivers'!G$2:G$8148,'SSP drivers'!$A$2:$A$8148,'Selected scen drivers'!$AH$1,'SSP drivers'!$B$2:$B$8148,'Selected scen drivers'!$AI$1,'SSP drivers'!$C$2:$C$8148,'Selected scen drivers'!$C9,'SSP drivers'!$D$2:$D$8148,'Selected scen drivers'!$D9)</f>
        <v>237.948493</v>
      </c>
      <c r="H9" s="3">
        <f>SUMIFS('SSP drivers'!H$2:H$8148,'SSP drivers'!$A$2:$A$8148,'Selected scen drivers'!$AH$1,'SSP drivers'!$B$2:$B$8148,'Selected scen drivers'!$AI$1,'SSP drivers'!$C$2:$C$8148,'Selected scen drivers'!$C9,'SSP drivers'!$D$2:$D$8148,'Selected scen drivers'!$D9)</f>
        <v>278.226427</v>
      </c>
      <c r="I9" s="3">
        <f>SUMIFS('SSP drivers'!I$2:I$8148,'SSP drivers'!$A$2:$A$8148,'Selected scen drivers'!$AH$1,'SSP drivers'!$B$2:$B$8148,'Selected scen drivers'!$AI$1,'SSP drivers'!$C$2:$C$8148,'Selected scen drivers'!$C9,'SSP drivers'!$D$2:$D$8148,'Selected scen drivers'!$D9)</f>
        <v>324.2479435</v>
      </c>
      <c r="J9" s="3">
        <f>SUMIFS('SSP drivers'!J$2:J$8148,'SSP drivers'!$A$2:$A$8148,'Selected scen drivers'!$AH$1,'SSP drivers'!$B$2:$B$8148,'Selected scen drivers'!$AI$1,'SSP drivers'!$C$2:$C$8148,'Selected scen drivers'!$C9,'SSP drivers'!$D$2:$D$8148,'Selected scen drivers'!$D9)</f>
        <v>375.518418</v>
      </c>
      <c r="K9" s="3">
        <f>SUMIFS('SSP drivers'!K$2:K$8148,'SSP drivers'!$A$2:$A$8148,'Selected scen drivers'!$AH$1,'SSP drivers'!$B$2:$B$8148,'Selected scen drivers'!$AI$1,'SSP drivers'!$C$2:$C$8148,'Selected scen drivers'!$C9,'SSP drivers'!$D$2:$D$8148,'Selected scen drivers'!$D9)</f>
        <v>430.438214</v>
      </c>
      <c r="L9" s="3">
        <f>SUMIFS('SSP drivers'!L$2:L$8148,'SSP drivers'!$A$2:$A$8148,'Selected scen drivers'!$AH$1,'SSP drivers'!$B$2:$B$8148,'Selected scen drivers'!$AI$1,'SSP drivers'!$C$2:$C$8148,'Selected scen drivers'!$C9,'SSP drivers'!$D$2:$D$8148,'Selected scen drivers'!$D9)</f>
        <v>487.990629</v>
      </c>
      <c r="M9" s="3">
        <f>SUMIFS('SSP drivers'!M$2:M$8148,'SSP drivers'!$A$2:$A$8148,'Selected scen drivers'!$AH$1,'SSP drivers'!$B$2:$B$8148,'Selected scen drivers'!$AI$1,'SSP drivers'!$C$2:$C$8148,'Selected scen drivers'!$C9,'SSP drivers'!$D$2:$D$8148,'Selected scen drivers'!$D9)</f>
        <v>547.018676</v>
      </c>
      <c r="N9" s="3">
        <f>SUMIFS('SSP drivers'!N$2:N$8148,'SSP drivers'!$A$2:$A$8148,'Selected scen drivers'!$AH$1,'SSP drivers'!$B$2:$B$8148,'Selected scen drivers'!$AI$1,'SSP drivers'!$C$2:$C$8148,'Selected scen drivers'!$C9,'SSP drivers'!$D$2:$D$8148,'Selected scen drivers'!$D9)</f>
        <v>607.0846265</v>
      </c>
      <c r="O9" s="3">
        <f>SUMIFS('SSP drivers'!O$2:O$8148,'SSP drivers'!$A$2:$A$8148,'Selected scen drivers'!$AH$1,'SSP drivers'!$B$2:$B$8148,'Selected scen drivers'!$AI$1,'SSP drivers'!$C$2:$C$8148,'Selected scen drivers'!$C9,'SSP drivers'!$D$2:$D$8148,'Selected scen drivers'!$D9)</f>
        <v>666.895565</v>
      </c>
      <c r="P9" s="3">
        <f>SUMIFS('SSP drivers'!P$2:P$8148,'SSP drivers'!$A$2:$A$8148,'Selected scen drivers'!$AH$1,'SSP drivers'!$B$2:$B$8148,'Selected scen drivers'!$AI$1,'SSP drivers'!$C$2:$C$8148,'Selected scen drivers'!$C9,'SSP drivers'!$D$2:$D$8148,'Selected scen drivers'!$D9)</f>
        <v>724.688456</v>
      </c>
      <c r="Q9" s="3">
        <f>SUMIFS('SSP drivers'!Q$2:Q$8148,'SSP drivers'!$A$2:$A$8148,'Selected scen drivers'!$AH$1,'SSP drivers'!$B$2:$B$8148,'Selected scen drivers'!$AI$1,'SSP drivers'!$C$2:$C$8148,'Selected scen drivers'!$C9,'SSP drivers'!$D$2:$D$8148,'Selected scen drivers'!$D9)</f>
        <v>777.9192695</v>
      </c>
      <c r="R9" s="3">
        <f>SUMIFS('SSP drivers'!R$2:R$8148,'SSP drivers'!$A$2:$A$8148,'Selected scen drivers'!$AH$1,'SSP drivers'!$B$2:$B$8148,'Selected scen drivers'!$AI$1,'SSP drivers'!$C$2:$C$8148,'Selected scen drivers'!$C9,'SSP drivers'!$D$2:$D$8148,'Selected scen drivers'!$D9)</f>
        <v>825.2808055</v>
      </c>
      <c r="S9" s="3">
        <f>SUMIFS('SSP drivers'!S$2:S$8148,'SSP drivers'!$A$2:$A$8148,'Selected scen drivers'!$AH$1,'SSP drivers'!$B$2:$B$8148,'Selected scen drivers'!$AI$1,'SSP drivers'!$C$2:$C$8148,'Selected scen drivers'!$C9,'SSP drivers'!$D$2:$D$8148,'Selected scen drivers'!$D9)</f>
        <v>865.77718</v>
      </c>
      <c r="T9" s="3">
        <f>SUMIFS('SSP drivers'!T$2:T$8148,'SSP drivers'!$A$2:$A$8148,'Selected scen drivers'!$AH$1,'SSP drivers'!$B$2:$B$8148,'Selected scen drivers'!$AI$1,'SSP drivers'!$C$2:$C$8148,'Selected scen drivers'!$C9,'SSP drivers'!$D$2:$D$8148,'Selected scen drivers'!$D9)</f>
        <v>898.9560515</v>
      </c>
      <c r="U9" s="3">
        <f>SUMIFS('SSP drivers'!U$2:U$8148,'SSP drivers'!$A$2:$A$8148,'Selected scen drivers'!$AH$1,'SSP drivers'!$B$2:$B$8148,'Selected scen drivers'!$AI$1,'SSP drivers'!$C$2:$C$8148,'Selected scen drivers'!$C9,'SSP drivers'!$D$2:$D$8148,'Selected scen drivers'!$D9)</f>
        <v>924.3446275</v>
      </c>
      <c r="V9" s="3">
        <f>SUMIFS('SSP drivers'!V$2:V$8148,'SSP drivers'!$A$2:$A$8148,'Selected scen drivers'!$AH$1,'SSP drivers'!$B$2:$B$8148,'Selected scen drivers'!$AI$1,'SSP drivers'!$C$2:$C$8148,'Selected scen drivers'!$C9,'SSP drivers'!$D$2:$D$8148,'Selected scen drivers'!$D9)</f>
        <v>941.356739</v>
      </c>
      <c r="W9" s="3">
        <f>SUMIFS('SSP drivers'!W$2:W$8148,'SSP drivers'!$A$2:$A$8148,'Selected scen drivers'!$AH$1,'SSP drivers'!$B$2:$B$8148,'Selected scen drivers'!$AI$1,'SSP drivers'!$C$2:$C$8148,'Selected scen drivers'!$C9,'SSP drivers'!$D$2:$D$8148,'Selected scen drivers'!$D9)</f>
        <v>949.995795</v>
      </c>
      <c r="X9" s="3">
        <f>SUMIFS('SSP drivers'!X$2:X$8148,'SSP drivers'!$A$2:$A$8148,'Selected scen drivers'!$AH$1,'SSP drivers'!$B$2:$B$8148,'Selected scen drivers'!$AI$1,'SSP drivers'!$C$2:$C$8148,'Selected scen drivers'!$C9,'SSP drivers'!$D$2:$D$8148,'Selected scen drivers'!$D9)</f>
        <v>0</v>
      </c>
      <c r="Y9" s="3">
        <f>SUMIFS('SSP drivers'!Y$2:Y$8148,'SSP drivers'!$A$2:$A$8148,'Selected scen drivers'!$AH$1,'SSP drivers'!$B$2:$B$8148,'Selected scen drivers'!$AI$1,'SSP drivers'!$C$2:$C$8148,'Selected scen drivers'!$C9,'SSP drivers'!$D$2:$D$8148,'Selected scen drivers'!$D9)</f>
        <v>0</v>
      </c>
      <c r="Z9" s="3">
        <f>SUMIFS('SSP drivers'!Z$2:Z$8148,'SSP drivers'!$A$2:$A$8148,'Selected scen drivers'!$AH$1,'SSP drivers'!$B$2:$B$8148,'Selected scen drivers'!$AI$1,'SSP drivers'!$C$2:$C$8148,'Selected scen drivers'!$C9,'SSP drivers'!$D$2:$D$8148,'Selected scen drivers'!$D9)</f>
        <v>0</v>
      </c>
      <c r="AA9" s="3">
        <f>SUMIFS('SSP drivers'!AA$2:AA$8148,'SSP drivers'!$A$2:$A$8148,'Selected scen drivers'!$AH$1,'SSP drivers'!$B$2:$B$8148,'Selected scen drivers'!$AI$1,'SSP drivers'!$C$2:$C$8148,'Selected scen drivers'!$C9,'SSP drivers'!$D$2:$D$8148,'Selected scen drivers'!$D9)</f>
        <v>0</v>
      </c>
      <c r="AB9" s="3">
        <f>SUMIFS('SSP drivers'!AB$2:AB$8148,'SSP drivers'!$A$2:$A$8148,'Selected scen drivers'!$AH$1,'SSP drivers'!$B$2:$B$8148,'Selected scen drivers'!$AI$1,'SSP drivers'!$C$2:$C$8148,'Selected scen drivers'!$C9,'SSP drivers'!$D$2:$D$8148,'Selected scen drivers'!$D9)</f>
        <v>0</v>
      </c>
      <c r="AC9" s="3">
        <f>SUMIFS('SSP drivers'!AC$2:AC$8148,'SSP drivers'!$A$2:$A$8148,'Selected scen drivers'!$AH$1,'SSP drivers'!$B$2:$B$8148,'Selected scen drivers'!$AI$1,'SSP drivers'!$C$2:$C$8148,'Selected scen drivers'!$C9,'SSP drivers'!$D$2:$D$8148,'Selected scen drivers'!$D9)</f>
        <v>0</v>
      </c>
      <c r="AD9" s="3">
        <f>SUMIFS('SSP drivers'!AD$2:AD$8148,'SSP drivers'!$A$2:$A$8148,'Selected scen drivers'!$AH$1,'SSP drivers'!$B$2:$B$8148,'Selected scen drivers'!$AI$1,'SSP drivers'!$C$2:$C$8148,'Selected scen drivers'!$C9,'SSP drivers'!$D$2:$D$8148,'Selected scen drivers'!$D9)</f>
        <v>0</v>
      </c>
      <c r="AE9" s="3">
        <f>SUMIFS('SSP drivers'!AE$2:AE$8148,'SSP drivers'!$A$2:$A$8148,'Selected scen drivers'!$AH$1,'SSP drivers'!$B$2:$B$8148,'Selected scen drivers'!$AI$1,'SSP drivers'!$C$2:$C$8148,'Selected scen drivers'!$C9,'SSP drivers'!$D$2:$D$8148,'Selected scen drivers'!$D9)</f>
        <v>0</v>
      </c>
      <c r="AI9" s="24" t="s">
        <v>77</v>
      </c>
    </row>
    <row r="10" ht="14.5" spans="1:35">
      <c r="A10">
        <v>1</v>
      </c>
      <c r="B10">
        <v>9</v>
      </c>
      <c r="C10" t="str">
        <f>IFERROR(VLOOKUP(A10,Classification!$A$4:$B$99,2,FALSE),"")</f>
        <v>Africa_Other</v>
      </c>
      <c r="D10" t="str">
        <f>IFERROR(VLOOKUP(B10,Classification!$U$5:$V$14,2,FALSE),"")</f>
        <v>POP</v>
      </c>
      <c r="E10" s="3">
        <f>SUMIFS('SSP drivers'!E$2:E$8148,'SSP drivers'!$A$2:$A$8148,'Selected scen drivers'!$AH$1,'SSP drivers'!$B$2:$B$8148,'Selected scen drivers'!$AI$1,'SSP drivers'!$C$2:$C$8148,'Selected scen drivers'!$C10,'SSP drivers'!$D$2:$D$8148,'Selected scen drivers'!$D10)</f>
        <v>0</v>
      </c>
      <c r="F10" s="3">
        <f>SUMIFS('SSP drivers'!F$2:F$8148,'SSP drivers'!$A$2:$A$8148,'Selected scen drivers'!$AH$1,'SSP drivers'!$B$2:$B$8148,'Selected scen drivers'!$AI$1,'SSP drivers'!$C$2:$C$8148,'Selected scen drivers'!$C10,'SSP drivers'!$D$2:$D$8148,'Selected scen drivers'!$D10)</f>
        <v>1049.4933926</v>
      </c>
      <c r="G10" s="3">
        <f>SUMIFS('SSP drivers'!G$2:G$8148,'SSP drivers'!$A$2:$A$8148,'Selected scen drivers'!$AH$1,'SSP drivers'!$B$2:$B$8148,'Selected scen drivers'!$AI$1,'SSP drivers'!$C$2:$C$8148,'Selected scen drivers'!$C10,'SSP drivers'!$D$2:$D$8148,'Selected scen drivers'!$D10)</f>
        <v>1079.256654</v>
      </c>
      <c r="H10" s="3">
        <f>SUMIFS('SSP drivers'!H$2:H$8148,'SSP drivers'!$A$2:$A$8148,'Selected scen drivers'!$AH$1,'SSP drivers'!$B$2:$B$8148,'Selected scen drivers'!$AI$1,'SSP drivers'!$C$2:$C$8148,'Selected scen drivers'!$C10,'SSP drivers'!$D$2:$D$8148,'Selected scen drivers'!$D10)</f>
        <v>1228.072961</v>
      </c>
      <c r="I10" s="3">
        <f>SUMIFS('SSP drivers'!I$2:I$8148,'SSP drivers'!$A$2:$A$8148,'Selected scen drivers'!$AH$1,'SSP drivers'!$B$2:$B$8148,'Selected scen drivers'!$AI$1,'SSP drivers'!$C$2:$C$8148,'Selected scen drivers'!$C10,'SSP drivers'!$D$2:$D$8148,'Selected scen drivers'!$D10)</f>
        <v>1387.20346</v>
      </c>
      <c r="J10" s="3">
        <f>SUMIFS('SSP drivers'!J$2:J$8148,'SSP drivers'!$A$2:$A$8148,'Selected scen drivers'!$AH$1,'SSP drivers'!$B$2:$B$8148,'Selected scen drivers'!$AI$1,'SSP drivers'!$C$2:$C$8148,'Selected scen drivers'!$C10,'SSP drivers'!$D$2:$D$8148,'Selected scen drivers'!$D10)</f>
        <v>1553.587727</v>
      </c>
      <c r="K10" s="3">
        <f>SUMIFS('SSP drivers'!K$2:K$8148,'SSP drivers'!$A$2:$A$8148,'Selected scen drivers'!$AH$1,'SSP drivers'!$B$2:$B$8148,'Selected scen drivers'!$AI$1,'SSP drivers'!$C$2:$C$8148,'Selected scen drivers'!$C10,'SSP drivers'!$D$2:$D$8148,'Selected scen drivers'!$D10)</f>
        <v>1724.608368</v>
      </c>
      <c r="L10" s="3">
        <f>SUMIFS('SSP drivers'!L$2:L$8148,'SSP drivers'!$A$2:$A$8148,'Selected scen drivers'!$AH$1,'SSP drivers'!$B$2:$B$8148,'Selected scen drivers'!$AI$1,'SSP drivers'!$C$2:$C$8148,'Selected scen drivers'!$C10,'SSP drivers'!$D$2:$D$8148,'Selected scen drivers'!$D10)</f>
        <v>1897.333109</v>
      </c>
      <c r="M10" s="3">
        <f>SUMIFS('SSP drivers'!M$2:M$8148,'SSP drivers'!$A$2:$A$8148,'Selected scen drivers'!$AH$1,'SSP drivers'!$B$2:$B$8148,'Selected scen drivers'!$AI$1,'SSP drivers'!$C$2:$C$8148,'Selected scen drivers'!$C10,'SSP drivers'!$D$2:$D$8148,'Selected scen drivers'!$D10)</f>
        <v>2068.684541</v>
      </c>
      <c r="N10" s="3">
        <f>SUMIFS('SSP drivers'!N$2:N$8148,'SSP drivers'!$A$2:$A$8148,'Selected scen drivers'!$AH$1,'SSP drivers'!$B$2:$B$8148,'Selected scen drivers'!$AI$1,'SSP drivers'!$C$2:$C$8148,'Selected scen drivers'!$C10,'SSP drivers'!$D$2:$D$8148,'Selected scen drivers'!$D10)</f>
        <v>2234.185521</v>
      </c>
      <c r="O10" s="3">
        <f>SUMIFS('SSP drivers'!O$2:O$8148,'SSP drivers'!$A$2:$A$8148,'Selected scen drivers'!$AH$1,'SSP drivers'!$B$2:$B$8148,'Selected scen drivers'!$AI$1,'SSP drivers'!$C$2:$C$8148,'Selected scen drivers'!$C10,'SSP drivers'!$D$2:$D$8148,'Selected scen drivers'!$D10)</f>
        <v>2391.943587</v>
      </c>
      <c r="P10" s="3">
        <f>SUMIFS('SSP drivers'!P$2:P$8148,'SSP drivers'!$A$2:$A$8148,'Selected scen drivers'!$AH$1,'SSP drivers'!$B$2:$B$8148,'Selected scen drivers'!$AI$1,'SSP drivers'!$C$2:$C$8148,'Selected scen drivers'!$C10,'SSP drivers'!$D$2:$D$8148,'Selected scen drivers'!$D10)</f>
        <v>2539.204492</v>
      </c>
      <c r="Q10" s="3">
        <f>SUMIFS('SSP drivers'!Q$2:Q$8148,'SSP drivers'!$A$2:$A$8148,'Selected scen drivers'!$AH$1,'SSP drivers'!$B$2:$B$8148,'Selected scen drivers'!$AI$1,'SSP drivers'!$C$2:$C$8148,'Selected scen drivers'!$C10,'SSP drivers'!$D$2:$D$8148,'Selected scen drivers'!$D10)</f>
        <v>2674.422489</v>
      </c>
      <c r="R10" s="3">
        <f>SUMIFS('SSP drivers'!R$2:R$8148,'SSP drivers'!$A$2:$A$8148,'Selected scen drivers'!$AH$1,'SSP drivers'!$B$2:$B$8148,'Selected scen drivers'!$AI$1,'SSP drivers'!$C$2:$C$8148,'Selected scen drivers'!$C10,'SSP drivers'!$D$2:$D$8148,'Selected scen drivers'!$D10)</f>
        <v>2795.632254</v>
      </c>
      <c r="S10" s="3">
        <f>SUMIFS('SSP drivers'!S$2:S$8148,'SSP drivers'!$A$2:$A$8148,'Selected scen drivers'!$AH$1,'SSP drivers'!$B$2:$B$8148,'Selected scen drivers'!$AI$1,'SSP drivers'!$C$2:$C$8148,'Selected scen drivers'!$C10,'SSP drivers'!$D$2:$D$8148,'Selected scen drivers'!$D10)</f>
        <v>2901.194938</v>
      </c>
      <c r="T10" s="3">
        <f>SUMIFS('SSP drivers'!T$2:T$8148,'SSP drivers'!$A$2:$A$8148,'Selected scen drivers'!$AH$1,'SSP drivers'!$B$2:$B$8148,'Selected scen drivers'!$AI$1,'SSP drivers'!$C$2:$C$8148,'Selected scen drivers'!$C10,'SSP drivers'!$D$2:$D$8148,'Selected scen drivers'!$D10)</f>
        <v>2990.34249</v>
      </c>
      <c r="U10" s="3">
        <f>SUMIFS('SSP drivers'!U$2:U$8148,'SSP drivers'!$A$2:$A$8148,'Selected scen drivers'!$AH$1,'SSP drivers'!$B$2:$B$8148,'Selected scen drivers'!$AI$1,'SSP drivers'!$C$2:$C$8148,'Selected scen drivers'!$C10,'SSP drivers'!$D$2:$D$8148,'Selected scen drivers'!$D10)</f>
        <v>3063.032933</v>
      </c>
      <c r="V10" s="3">
        <f>SUMIFS('SSP drivers'!V$2:V$8148,'SSP drivers'!$A$2:$A$8148,'Selected scen drivers'!$AH$1,'SSP drivers'!$B$2:$B$8148,'Selected scen drivers'!$AI$1,'SSP drivers'!$C$2:$C$8148,'Selected scen drivers'!$C10,'SSP drivers'!$D$2:$D$8148,'Selected scen drivers'!$D10)</f>
        <v>3119.218055</v>
      </c>
      <c r="W10" s="3">
        <f>SUMIFS('SSP drivers'!W$2:W$8148,'SSP drivers'!$A$2:$A$8148,'Selected scen drivers'!$AH$1,'SSP drivers'!$B$2:$B$8148,'Selected scen drivers'!$AI$1,'SSP drivers'!$C$2:$C$8148,'Selected scen drivers'!$C10,'SSP drivers'!$D$2:$D$8148,'Selected scen drivers'!$D10)</f>
        <v>3159.536324</v>
      </c>
      <c r="X10" s="3">
        <f>SUMIFS('SSP drivers'!X$2:X$8148,'SSP drivers'!$A$2:$A$8148,'Selected scen drivers'!$AH$1,'SSP drivers'!$B$2:$B$8148,'Selected scen drivers'!$AI$1,'SSP drivers'!$C$2:$C$8148,'Selected scen drivers'!$C10,'SSP drivers'!$D$2:$D$8148,'Selected scen drivers'!$D10)</f>
        <v>0</v>
      </c>
      <c r="Y10" s="3">
        <f>SUMIFS('SSP drivers'!Y$2:Y$8148,'SSP drivers'!$A$2:$A$8148,'Selected scen drivers'!$AH$1,'SSP drivers'!$B$2:$B$8148,'Selected scen drivers'!$AI$1,'SSP drivers'!$C$2:$C$8148,'Selected scen drivers'!$C10,'SSP drivers'!$D$2:$D$8148,'Selected scen drivers'!$D10)</f>
        <v>0</v>
      </c>
      <c r="Z10" s="3">
        <f>SUMIFS('SSP drivers'!Z$2:Z$8148,'SSP drivers'!$A$2:$A$8148,'Selected scen drivers'!$AH$1,'SSP drivers'!$B$2:$B$8148,'Selected scen drivers'!$AI$1,'SSP drivers'!$C$2:$C$8148,'Selected scen drivers'!$C10,'SSP drivers'!$D$2:$D$8148,'Selected scen drivers'!$D10)</f>
        <v>0</v>
      </c>
      <c r="AA10" s="3">
        <f>SUMIFS('SSP drivers'!AA$2:AA$8148,'SSP drivers'!$A$2:$A$8148,'Selected scen drivers'!$AH$1,'SSP drivers'!$B$2:$B$8148,'Selected scen drivers'!$AI$1,'SSP drivers'!$C$2:$C$8148,'Selected scen drivers'!$C10,'SSP drivers'!$D$2:$D$8148,'Selected scen drivers'!$D10)</f>
        <v>0</v>
      </c>
      <c r="AB10" s="3">
        <f>SUMIFS('SSP drivers'!AB$2:AB$8148,'SSP drivers'!$A$2:$A$8148,'Selected scen drivers'!$AH$1,'SSP drivers'!$B$2:$B$8148,'Selected scen drivers'!$AI$1,'SSP drivers'!$C$2:$C$8148,'Selected scen drivers'!$C10,'SSP drivers'!$D$2:$D$8148,'Selected scen drivers'!$D10)</f>
        <v>0</v>
      </c>
      <c r="AC10" s="3">
        <f>SUMIFS('SSP drivers'!AC$2:AC$8148,'SSP drivers'!$A$2:$A$8148,'Selected scen drivers'!$AH$1,'SSP drivers'!$B$2:$B$8148,'Selected scen drivers'!$AI$1,'SSP drivers'!$C$2:$C$8148,'Selected scen drivers'!$C10,'SSP drivers'!$D$2:$D$8148,'Selected scen drivers'!$D10)</f>
        <v>0</v>
      </c>
      <c r="AD10" s="3">
        <f>SUMIFS('SSP drivers'!AD$2:AD$8148,'SSP drivers'!$A$2:$A$8148,'Selected scen drivers'!$AH$1,'SSP drivers'!$B$2:$B$8148,'Selected scen drivers'!$AI$1,'SSP drivers'!$C$2:$C$8148,'Selected scen drivers'!$C10,'SSP drivers'!$D$2:$D$8148,'Selected scen drivers'!$D10)</f>
        <v>0</v>
      </c>
      <c r="AE10" s="3">
        <f>SUMIFS('SSP drivers'!AE$2:AE$8148,'SSP drivers'!$A$2:$A$8148,'Selected scen drivers'!$AH$1,'SSP drivers'!$B$2:$B$8148,'Selected scen drivers'!$AI$1,'SSP drivers'!$C$2:$C$8148,'Selected scen drivers'!$C10,'SSP drivers'!$D$2:$D$8148,'Selected scen drivers'!$D10)</f>
        <v>0</v>
      </c>
      <c r="AI10" s="25">
        <v>7</v>
      </c>
    </row>
    <row r="11" spans="1:31">
      <c r="A11">
        <f>A2+1</f>
        <v>2</v>
      </c>
      <c r="B11">
        <f>B2</f>
        <v>1</v>
      </c>
      <c r="C11" t="str">
        <f>IFERROR(VLOOKUP(A11,Classification!$A$4:$B$99,2,FALSE),"")</f>
        <v>India</v>
      </c>
      <c r="D11" t="str">
        <f>IFERROR(VLOOKUP(B11,Classification!$U$5:$V$14,2,FALSE),"")</f>
        <v>GDP</v>
      </c>
      <c r="E11" s="3">
        <f>SUMIFS('SSP drivers'!E$2:E$8148,'SSP drivers'!$A$2:$A$8148,'Selected scen drivers'!$AH$1,'SSP drivers'!$B$2:$B$8148,'Selected scen drivers'!$AI$1,'SSP drivers'!$C$2:$C$8148,'Selected scen drivers'!$C11,'SSP drivers'!$D$2:$D$8148,'Selected scen drivers'!$D11)</f>
        <v>0</v>
      </c>
      <c r="F11" s="3">
        <f>SUMIFS('SSP drivers'!F$2:F$8148,'SSP drivers'!$A$2:$A$8148,'Selected scen drivers'!$AH$1,'SSP drivers'!$B$2:$B$8148,'Selected scen drivers'!$AI$1,'SSP drivers'!$C$2:$C$8148,'Selected scen drivers'!$C11,'SSP drivers'!$D$2:$D$8148,'Selected scen drivers'!$D11)</f>
        <v>8195.484</v>
      </c>
      <c r="G11" s="3">
        <f>SUMIFS('SSP drivers'!G$2:G$8148,'SSP drivers'!$A$2:$A$8148,'Selected scen drivers'!$AH$1,'SSP drivers'!$B$2:$B$8148,'Selected scen drivers'!$AI$1,'SSP drivers'!$C$2:$C$8148,'Selected scen drivers'!$C11,'SSP drivers'!$D$2:$D$8148,'Selected scen drivers'!$D11)</f>
        <v>8503.83</v>
      </c>
      <c r="H11" s="3">
        <f>SUMIFS('SSP drivers'!H$2:H$8148,'SSP drivers'!$A$2:$A$8148,'Selected scen drivers'!$AH$1,'SSP drivers'!$B$2:$B$8148,'Selected scen drivers'!$AI$1,'SSP drivers'!$C$2:$C$8148,'Selected scen drivers'!$C11,'SSP drivers'!$D$2:$D$8148,'Selected scen drivers'!$D11)</f>
        <v>11852.9</v>
      </c>
      <c r="I11" s="3">
        <f>SUMIFS('SSP drivers'!I$2:I$8148,'SSP drivers'!$A$2:$A$8148,'Selected scen drivers'!$AH$1,'SSP drivers'!$B$2:$B$8148,'Selected scen drivers'!$AI$1,'SSP drivers'!$C$2:$C$8148,'Selected scen drivers'!$C11,'SSP drivers'!$D$2:$D$8148,'Selected scen drivers'!$D11)</f>
        <v>15709.5</v>
      </c>
      <c r="J11" s="3">
        <f>SUMIFS('SSP drivers'!J$2:J$8148,'SSP drivers'!$A$2:$A$8148,'Selected scen drivers'!$AH$1,'SSP drivers'!$B$2:$B$8148,'Selected scen drivers'!$AI$1,'SSP drivers'!$C$2:$C$8148,'Selected scen drivers'!$C11,'SSP drivers'!$D$2:$D$8148,'Selected scen drivers'!$D11)</f>
        <v>19813.1</v>
      </c>
      <c r="K11" s="3">
        <f>SUMIFS('SSP drivers'!K$2:K$8148,'SSP drivers'!$A$2:$A$8148,'Selected scen drivers'!$AH$1,'SSP drivers'!$B$2:$B$8148,'Selected scen drivers'!$AI$1,'SSP drivers'!$C$2:$C$8148,'Selected scen drivers'!$C11,'SSP drivers'!$D$2:$D$8148,'Selected scen drivers'!$D11)</f>
        <v>24247.7</v>
      </c>
      <c r="L11" s="3">
        <f>SUMIFS('SSP drivers'!L$2:L$8148,'SSP drivers'!$A$2:$A$8148,'Selected scen drivers'!$AH$1,'SSP drivers'!$B$2:$B$8148,'Selected scen drivers'!$AI$1,'SSP drivers'!$C$2:$C$8148,'Selected scen drivers'!$C11,'SSP drivers'!$D$2:$D$8148,'Selected scen drivers'!$D11)</f>
        <v>29018.4</v>
      </c>
      <c r="M11" s="3">
        <f>SUMIFS('SSP drivers'!M$2:M$8148,'SSP drivers'!$A$2:$A$8148,'Selected scen drivers'!$AH$1,'SSP drivers'!$B$2:$B$8148,'Selected scen drivers'!$AI$1,'SSP drivers'!$C$2:$C$8148,'Selected scen drivers'!$C11,'SSP drivers'!$D$2:$D$8148,'Selected scen drivers'!$D11)</f>
        <v>34135.9</v>
      </c>
      <c r="N11" s="3">
        <f>SUMIFS('SSP drivers'!N$2:N$8148,'SSP drivers'!$A$2:$A$8148,'Selected scen drivers'!$AH$1,'SSP drivers'!$B$2:$B$8148,'Selected scen drivers'!$AI$1,'SSP drivers'!$C$2:$C$8148,'Selected scen drivers'!$C11,'SSP drivers'!$D$2:$D$8148,'Selected scen drivers'!$D11)</f>
        <v>39637.4</v>
      </c>
      <c r="O11" s="3">
        <f>SUMIFS('SSP drivers'!O$2:O$8148,'SSP drivers'!$A$2:$A$8148,'Selected scen drivers'!$AH$1,'SSP drivers'!$B$2:$B$8148,'Selected scen drivers'!$AI$1,'SSP drivers'!$C$2:$C$8148,'Selected scen drivers'!$C11,'SSP drivers'!$D$2:$D$8148,'Selected scen drivers'!$D11)</f>
        <v>45474.7</v>
      </c>
      <c r="P11" s="3">
        <f>SUMIFS('SSP drivers'!P$2:P$8148,'SSP drivers'!$A$2:$A$8148,'Selected scen drivers'!$AH$1,'SSP drivers'!$B$2:$B$8148,'Selected scen drivers'!$AI$1,'SSP drivers'!$C$2:$C$8148,'Selected scen drivers'!$C11,'SSP drivers'!$D$2:$D$8148,'Selected scen drivers'!$D11)</f>
        <v>51544.2</v>
      </c>
      <c r="Q11" s="3">
        <f>SUMIFS('SSP drivers'!Q$2:Q$8148,'SSP drivers'!$A$2:$A$8148,'Selected scen drivers'!$AH$1,'SSP drivers'!$B$2:$B$8148,'Selected scen drivers'!$AI$1,'SSP drivers'!$C$2:$C$8148,'Selected scen drivers'!$C11,'SSP drivers'!$D$2:$D$8148,'Selected scen drivers'!$D11)</f>
        <v>57627.1</v>
      </c>
      <c r="R11" s="3">
        <f>SUMIFS('SSP drivers'!R$2:R$8148,'SSP drivers'!$A$2:$A$8148,'Selected scen drivers'!$AH$1,'SSP drivers'!$B$2:$B$8148,'Selected scen drivers'!$AI$1,'SSP drivers'!$C$2:$C$8148,'Selected scen drivers'!$C11,'SSP drivers'!$D$2:$D$8148,'Selected scen drivers'!$D11)</f>
        <v>63676.1</v>
      </c>
      <c r="S11" s="3">
        <f>SUMIFS('SSP drivers'!S$2:S$8148,'SSP drivers'!$A$2:$A$8148,'Selected scen drivers'!$AH$1,'SSP drivers'!$B$2:$B$8148,'Selected scen drivers'!$AI$1,'SSP drivers'!$C$2:$C$8148,'Selected scen drivers'!$C11,'SSP drivers'!$D$2:$D$8148,'Selected scen drivers'!$D11)</f>
        <v>69509.7</v>
      </c>
      <c r="T11" s="3">
        <f>SUMIFS('SSP drivers'!T$2:T$8148,'SSP drivers'!$A$2:$A$8148,'Selected scen drivers'!$AH$1,'SSP drivers'!$B$2:$B$8148,'Selected scen drivers'!$AI$1,'SSP drivers'!$C$2:$C$8148,'Selected scen drivers'!$C11,'SSP drivers'!$D$2:$D$8148,'Selected scen drivers'!$D11)</f>
        <v>75080.7</v>
      </c>
      <c r="U11" s="3">
        <f>SUMIFS('SSP drivers'!U$2:U$8148,'SSP drivers'!$A$2:$A$8148,'Selected scen drivers'!$AH$1,'SSP drivers'!$B$2:$B$8148,'Selected scen drivers'!$AI$1,'SSP drivers'!$C$2:$C$8148,'Selected scen drivers'!$C11,'SSP drivers'!$D$2:$D$8148,'Selected scen drivers'!$D11)</f>
        <v>80380.7</v>
      </c>
      <c r="V11" s="3">
        <f>SUMIFS('SSP drivers'!V$2:V$8148,'SSP drivers'!$A$2:$A$8148,'Selected scen drivers'!$AH$1,'SSP drivers'!$B$2:$B$8148,'Selected scen drivers'!$AI$1,'SSP drivers'!$C$2:$C$8148,'Selected scen drivers'!$C11,'SSP drivers'!$D$2:$D$8148,'Selected scen drivers'!$D11)</f>
        <v>85418.1</v>
      </c>
      <c r="W11" s="3">
        <f>SUMIFS('SSP drivers'!W$2:W$8148,'SSP drivers'!$A$2:$A$8148,'Selected scen drivers'!$AH$1,'SSP drivers'!$B$2:$B$8148,'Selected scen drivers'!$AI$1,'SSP drivers'!$C$2:$C$8148,'Selected scen drivers'!$C11,'SSP drivers'!$D$2:$D$8148,'Selected scen drivers'!$D11)</f>
        <v>90238.2</v>
      </c>
      <c r="X11" s="3">
        <f>SUMIFS('SSP drivers'!X$2:X$8148,'SSP drivers'!$A$2:$A$8148,'Selected scen drivers'!$AH$1,'SSP drivers'!$B$2:$B$8148,'Selected scen drivers'!$AI$1,'SSP drivers'!$C$2:$C$8148,'Selected scen drivers'!$C11,'SSP drivers'!$D$2:$D$8148,'Selected scen drivers'!$D11)</f>
        <v>0</v>
      </c>
      <c r="Y11" s="3">
        <f>SUMIFS('SSP drivers'!Y$2:Y$8148,'SSP drivers'!$A$2:$A$8148,'Selected scen drivers'!$AH$1,'SSP drivers'!$B$2:$B$8148,'Selected scen drivers'!$AI$1,'SSP drivers'!$C$2:$C$8148,'Selected scen drivers'!$C11,'SSP drivers'!$D$2:$D$8148,'Selected scen drivers'!$D11)</f>
        <v>0</v>
      </c>
      <c r="Z11" s="3">
        <f>SUMIFS('SSP drivers'!Z$2:Z$8148,'SSP drivers'!$A$2:$A$8148,'Selected scen drivers'!$AH$1,'SSP drivers'!$B$2:$B$8148,'Selected scen drivers'!$AI$1,'SSP drivers'!$C$2:$C$8148,'Selected scen drivers'!$C11,'SSP drivers'!$D$2:$D$8148,'Selected scen drivers'!$D11)</f>
        <v>0</v>
      </c>
      <c r="AA11" s="3">
        <f>SUMIFS('SSP drivers'!AA$2:AA$8148,'SSP drivers'!$A$2:$A$8148,'Selected scen drivers'!$AH$1,'SSP drivers'!$B$2:$B$8148,'Selected scen drivers'!$AI$1,'SSP drivers'!$C$2:$C$8148,'Selected scen drivers'!$C11,'SSP drivers'!$D$2:$D$8148,'Selected scen drivers'!$D11)</f>
        <v>0</v>
      </c>
      <c r="AB11" s="3">
        <f>SUMIFS('SSP drivers'!AB$2:AB$8148,'SSP drivers'!$A$2:$A$8148,'Selected scen drivers'!$AH$1,'SSP drivers'!$B$2:$B$8148,'Selected scen drivers'!$AI$1,'SSP drivers'!$C$2:$C$8148,'Selected scen drivers'!$C11,'SSP drivers'!$D$2:$D$8148,'Selected scen drivers'!$D11)</f>
        <v>0</v>
      </c>
      <c r="AC11" s="3">
        <f>SUMIFS('SSP drivers'!AC$2:AC$8148,'SSP drivers'!$A$2:$A$8148,'Selected scen drivers'!$AH$1,'SSP drivers'!$B$2:$B$8148,'Selected scen drivers'!$AI$1,'SSP drivers'!$C$2:$C$8148,'Selected scen drivers'!$C11,'SSP drivers'!$D$2:$D$8148,'Selected scen drivers'!$D11)</f>
        <v>0</v>
      </c>
      <c r="AD11" s="3">
        <f>SUMIFS('SSP drivers'!AD$2:AD$8148,'SSP drivers'!$A$2:$A$8148,'Selected scen drivers'!$AH$1,'SSP drivers'!$B$2:$B$8148,'Selected scen drivers'!$AI$1,'SSP drivers'!$C$2:$C$8148,'Selected scen drivers'!$C11,'SSP drivers'!$D$2:$D$8148,'Selected scen drivers'!$D11)</f>
        <v>0</v>
      </c>
      <c r="AE11" s="3">
        <f>SUMIFS('SSP drivers'!AE$2:AE$8148,'SSP drivers'!$A$2:$A$8148,'Selected scen drivers'!$AH$1,'SSP drivers'!$B$2:$B$8148,'Selected scen drivers'!$AI$1,'SSP drivers'!$C$2:$C$8148,'Selected scen drivers'!$C11,'SSP drivers'!$D$2:$D$8148,'Selected scen drivers'!$D11)</f>
        <v>0</v>
      </c>
    </row>
    <row r="12" spans="1:38">
      <c r="A12">
        <f t="shared" ref="A12:A75" si="0">A3+1</f>
        <v>2</v>
      </c>
      <c r="B12">
        <f t="shared" ref="B12:B75" si="1">B3</f>
        <v>2</v>
      </c>
      <c r="C12" t="str">
        <f>IFERROR(VLOOKUP(A12,Classification!$A$4:$B$99,2,FALSE),"")</f>
        <v>India</v>
      </c>
      <c r="D12" t="str">
        <f>IFERROR(VLOOKUP(B12,Classification!$U$5:$V$14,2,FALSE),"")</f>
        <v>GDPAGR</v>
      </c>
      <c r="E12" s="3">
        <f>SUMIFS('SSP drivers'!E$2:E$8148,'SSP drivers'!$A$2:$A$8148,'Selected scen drivers'!$AH$1,'SSP drivers'!$B$2:$B$8148,'Selected scen drivers'!$AI$1,'SSP drivers'!$C$2:$C$8148,'Selected scen drivers'!$C12,'SSP drivers'!$D$2:$D$8148,'Selected scen drivers'!$D12)</f>
        <v>0</v>
      </c>
      <c r="F12" s="3">
        <f>SUMIFS('SSP drivers'!F$2:F$8148,'SSP drivers'!$A$2:$A$8148,'Selected scen drivers'!$AH$1,'SSP drivers'!$B$2:$B$8148,'Selected scen drivers'!$AI$1,'SSP drivers'!$C$2:$C$8148,'Selected scen drivers'!$C12,'SSP drivers'!$D$2:$D$8148,'Selected scen drivers'!$D12)</f>
        <v>1281.00977342811</v>
      </c>
      <c r="G12" s="3">
        <f>SUMIFS('SSP drivers'!G$2:G$8148,'SSP drivers'!$A$2:$A$8148,'Selected scen drivers'!$AH$1,'SSP drivers'!$B$2:$B$8148,'Selected scen drivers'!$AI$1,'SSP drivers'!$C$2:$C$8148,'Selected scen drivers'!$C12,'SSP drivers'!$D$2:$D$8148,'Selected scen drivers'!$D12)</f>
        <v>1329.20634602803</v>
      </c>
      <c r="H12" s="3">
        <f>SUMIFS('SSP drivers'!H$2:H$8148,'SSP drivers'!$A$2:$A$8148,'Selected scen drivers'!$AH$1,'SSP drivers'!$B$2:$B$8148,'Selected scen drivers'!$AI$1,'SSP drivers'!$C$2:$C$8148,'Selected scen drivers'!$C12,'SSP drivers'!$D$2:$D$8148,'Selected scen drivers'!$D12)</f>
        <v>1792.45614165955</v>
      </c>
      <c r="I12" s="3">
        <f>SUMIFS('SSP drivers'!I$2:I$8148,'SSP drivers'!$A$2:$A$8148,'Selected scen drivers'!$AH$1,'SSP drivers'!$B$2:$B$8148,'Selected scen drivers'!$AI$1,'SSP drivers'!$C$2:$C$8148,'Selected scen drivers'!$C12,'SSP drivers'!$D$2:$D$8148,'Selected scen drivers'!$D12)</f>
        <v>2295.84035155875</v>
      </c>
      <c r="J12" s="3">
        <f>SUMIFS('SSP drivers'!J$2:J$8148,'SSP drivers'!$A$2:$A$8148,'Selected scen drivers'!$AH$1,'SSP drivers'!$B$2:$B$8148,'Selected scen drivers'!$AI$1,'SSP drivers'!$C$2:$C$8148,'Selected scen drivers'!$C12,'SSP drivers'!$D$2:$D$8148,'Selected scen drivers'!$D12)</f>
        <v>2794.87084788023</v>
      </c>
      <c r="K12" s="3">
        <f>SUMIFS('SSP drivers'!K$2:K$8148,'SSP drivers'!$A$2:$A$8148,'Selected scen drivers'!$AH$1,'SSP drivers'!$B$2:$B$8148,'Selected scen drivers'!$AI$1,'SSP drivers'!$C$2:$C$8148,'Selected scen drivers'!$C12,'SSP drivers'!$D$2:$D$8148,'Selected scen drivers'!$D12)</f>
        <v>3297.20443763506</v>
      </c>
      <c r="L12" s="3">
        <f>SUMIFS('SSP drivers'!L$2:L$8148,'SSP drivers'!$A$2:$A$8148,'Selected scen drivers'!$AH$1,'SSP drivers'!$B$2:$B$8148,'Selected scen drivers'!$AI$1,'SSP drivers'!$C$2:$C$8148,'Selected scen drivers'!$C12,'SSP drivers'!$D$2:$D$8148,'Selected scen drivers'!$D12)</f>
        <v>3798.46260026643</v>
      </c>
      <c r="M12" s="3">
        <f>SUMIFS('SSP drivers'!M$2:M$8148,'SSP drivers'!$A$2:$A$8148,'Selected scen drivers'!$AH$1,'SSP drivers'!$B$2:$B$8148,'Selected scen drivers'!$AI$1,'SSP drivers'!$C$2:$C$8148,'Selected scen drivers'!$C12,'SSP drivers'!$D$2:$D$8148,'Selected scen drivers'!$D12)</f>
        <v>4294.86772281896</v>
      </c>
      <c r="N12" s="3">
        <f>SUMIFS('SSP drivers'!N$2:N$8148,'SSP drivers'!$A$2:$A$8148,'Selected scen drivers'!$AH$1,'SSP drivers'!$B$2:$B$8148,'Selected scen drivers'!$AI$1,'SSP drivers'!$C$2:$C$8148,'Selected scen drivers'!$C12,'SSP drivers'!$D$2:$D$8148,'Selected scen drivers'!$D12)</f>
        <v>4785.62417597801</v>
      </c>
      <c r="O12" s="3">
        <f>SUMIFS('SSP drivers'!O$2:O$8148,'SSP drivers'!$A$2:$A$8148,'Selected scen drivers'!$AH$1,'SSP drivers'!$B$2:$B$8148,'Selected scen drivers'!$AI$1,'SSP drivers'!$C$2:$C$8148,'Selected scen drivers'!$C12,'SSP drivers'!$D$2:$D$8148,'Selected scen drivers'!$D12)</f>
        <v>5259.30337749555</v>
      </c>
      <c r="P12" s="3">
        <f>SUMIFS('SSP drivers'!P$2:P$8148,'SSP drivers'!$A$2:$A$8148,'Selected scen drivers'!$AH$1,'SSP drivers'!$B$2:$B$8148,'Selected scen drivers'!$AI$1,'SSP drivers'!$C$2:$C$8148,'Selected scen drivers'!$C12,'SSP drivers'!$D$2:$D$8148,'Selected scen drivers'!$D12)</f>
        <v>5699.33081865477</v>
      </c>
      <c r="Q12" s="3">
        <f>SUMIFS('SSP drivers'!Q$2:Q$8148,'SSP drivers'!$A$2:$A$8148,'Selected scen drivers'!$AH$1,'SSP drivers'!$B$2:$B$8148,'Selected scen drivers'!$AI$1,'SSP drivers'!$C$2:$C$8148,'Selected scen drivers'!$C12,'SSP drivers'!$D$2:$D$8148,'Selected scen drivers'!$D12)</f>
        <v>6079.08538332068</v>
      </c>
      <c r="R12" s="3">
        <f>SUMIFS('SSP drivers'!R$2:R$8148,'SSP drivers'!$A$2:$A$8148,'Selected scen drivers'!$AH$1,'SSP drivers'!$B$2:$B$8148,'Selected scen drivers'!$AI$1,'SSP drivers'!$C$2:$C$8148,'Selected scen drivers'!$C12,'SSP drivers'!$D$2:$D$8148,'Selected scen drivers'!$D12)</f>
        <v>6393.61347224245</v>
      </c>
      <c r="S12" s="3">
        <f>SUMIFS('SSP drivers'!S$2:S$8148,'SSP drivers'!$A$2:$A$8148,'Selected scen drivers'!$AH$1,'SSP drivers'!$B$2:$B$8148,'Selected scen drivers'!$AI$1,'SSP drivers'!$C$2:$C$8148,'Selected scen drivers'!$C12,'SSP drivers'!$D$2:$D$8148,'Selected scen drivers'!$D12)</f>
        <v>6626.13009621781</v>
      </c>
      <c r="T12" s="3">
        <f>SUMIFS('SSP drivers'!T$2:T$8148,'SSP drivers'!$A$2:$A$8148,'Selected scen drivers'!$AH$1,'SSP drivers'!$B$2:$B$8148,'Selected scen drivers'!$AI$1,'SSP drivers'!$C$2:$C$8148,'Selected scen drivers'!$C12,'SSP drivers'!$D$2:$D$8148,'Selected scen drivers'!$D12)</f>
        <v>6775.65946804745</v>
      </c>
      <c r="U12" s="3">
        <f>SUMIFS('SSP drivers'!U$2:U$8148,'SSP drivers'!$A$2:$A$8148,'Selected scen drivers'!$AH$1,'SSP drivers'!$B$2:$B$8148,'Selected scen drivers'!$AI$1,'SSP drivers'!$C$2:$C$8148,'Selected scen drivers'!$C12,'SSP drivers'!$D$2:$D$8148,'Selected scen drivers'!$D12)</f>
        <v>6845.48955853863</v>
      </c>
      <c r="V12" s="3">
        <f>SUMIFS('SSP drivers'!V$2:V$8148,'SSP drivers'!$A$2:$A$8148,'Selected scen drivers'!$AH$1,'SSP drivers'!$B$2:$B$8148,'Selected scen drivers'!$AI$1,'SSP drivers'!$C$2:$C$8148,'Selected scen drivers'!$C12,'SSP drivers'!$D$2:$D$8148,'Selected scen drivers'!$D12)</f>
        <v>6840.42445487821</v>
      </c>
      <c r="W12" s="3">
        <f>SUMIFS('SSP drivers'!W$2:W$8148,'SSP drivers'!$A$2:$A$8148,'Selected scen drivers'!$AH$1,'SSP drivers'!$B$2:$B$8148,'Selected scen drivers'!$AI$1,'SSP drivers'!$C$2:$C$8148,'Selected scen drivers'!$C12,'SSP drivers'!$D$2:$D$8148,'Selected scen drivers'!$D12)</f>
        <v>6767.865</v>
      </c>
      <c r="X12" s="3">
        <f>SUMIFS('SSP drivers'!X$2:X$8148,'SSP drivers'!$A$2:$A$8148,'Selected scen drivers'!$AH$1,'SSP drivers'!$B$2:$B$8148,'Selected scen drivers'!$AI$1,'SSP drivers'!$C$2:$C$8148,'Selected scen drivers'!$C12,'SSP drivers'!$D$2:$D$8148,'Selected scen drivers'!$D12)</f>
        <v>0</v>
      </c>
      <c r="Y12" s="3">
        <f>SUMIFS('SSP drivers'!Y$2:Y$8148,'SSP drivers'!$A$2:$A$8148,'Selected scen drivers'!$AH$1,'SSP drivers'!$B$2:$B$8148,'Selected scen drivers'!$AI$1,'SSP drivers'!$C$2:$C$8148,'Selected scen drivers'!$C12,'SSP drivers'!$D$2:$D$8148,'Selected scen drivers'!$D12)</f>
        <v>0</v>
      </c>
      <c r="Z12" s="3">
        <f>SUMIFS('SSP drivers'!Z$2:Z$8148,'SSP drivers'!$A$2:$A$8148,'Selected scen drivers'!$AH$1,'SSP drivers'!$B$2:$B$8148,'Selected scen drivers'!$AI$1,'SSP drivers'!$C$2:$C$8148,'Selected scen drivers'!$C12,'SSP drivers'!$D$2:$D$8148,'Selected scen drivers'!$D12)</f>
        <v>0</v>
      </c>
      <c r="AA12" s="3">
        <f>SUMIFS('SSP drivers'!AA$2:AA$8148,'SSP drivers'!$A$2:$A$8148,'Selected scen drivers'!$AH$1,'SSP drivers'!$B$2:$B$8148,'Selected scen drivers'!$AI$1,'SSP drivers'!$C$2:$C$8148,'Selected scen drivers'!$C12,'SSP drivers'!$D$2:$D$8148,'Selected scen drivers'!$D12)</f>
        <v>0</v>
      </c>
      <c r="AB12" s="3">
        <f>SUMIFS('SSP drivers'!AB$2:AB$8148,'SSP drivers'!$A$2:$A$8148,'Selected scen drivers'!$AH$1,'SSP drivers'!$B$2:$B$8148,'Selected scen drivers'!$AI$1,'SSP drivers'!$C$2:$C$8148,'Selected scen drivers'!$C12,'SSP drivers'!$D$2:$D$8148,'Selected scen drivers'!$D12)</f>
        <v>0</v>
      </c>
      <c r="AC12" s="3">
        <f>SUMIFS('SSP drivers'!AC$2:AC$8148,'SSP drivers'!$A$2:$A$8148,'Selected scen drivers'!$AH$1,'SSP drivers'!$B$2:$B$8148,'Selected scen drivers'!$AI$1,'SSP drivers'!$C$2:$C$8148,'Selected scen drivers'!$C12,'SSP drivers'!$D$2:$D$8148,'Selected scen drivers'!$D12)</f>
        <v>0</v>
      </c>
      <c r="AD12" s="3">
        <f>SUMIFS('SSP drivers'!AD$2:AD$8148,'SSP drivers'!$A$2:$A$8148,'Selected scen drivers'!$AH$1,'SSP drivers'!$B$2:$B$8148,'Selected scen drivers'!$AI$1,'SSP drivers'!$C$2:$C$8148,'Selected scen drivers'!$C12,'SSP drivers'!$D$2:$D$8148,'Selected scen drivers'!$D12)</f>
        <v>0</v>
      </c>
      <c r="AE12" s="3">
        <f>SUMIFS('SSP drivers'!AE$2:AE$8148,'SSP drivers'!$A$2:$A$8148,'Selected scen drivers'!$AH$1,'SSP drivers'!$B$2:$B$8148,'Selected scen drivers'!$AI$1,'SSP drivers'!$C$2:$C$8148,'Selected scen drivers'!$C12,'SSP drivers'!$D$2:$D$8148,'Selected scen drivers'!$D12)</f>
        <v>0</v>
      </c>
      <c r="AJ12">
        <v>1</v>
      </c>
      <c r="AK12" t="s">
        <v>78</v>
      </c>
      <c r="AL12" t="s">
        <v>71</v>
      </c>
    </row>
    <row r="13" spans="1:38">
      <c r="A13">
        <f t="shared" si="0"/>
        <v>2</v>
      </c>
      <c r="B13">
        <f t="shared" si="1"/>
        <v>3</v>
      </c>
      <c r="C13" t="str">
        <f>IFERROR(VLOOKUP(A13,Classification!$A$4:$B$99,2,FALSE),"")</f>
        <v>India</v>
      </c>
      <c r="D13" t="str">
        <f>IFERROR(VLOOKUP(B13,Classification!$U$5:$V$14,2,FALSE),"")</f>
        <v>GDPIND</v>
      </c>
      <c r="E13" s="3">
        <f>SUMIFS('SSP drivers'!E$2:E$8148,'SSP drivers'!$A$2:$A$8148,'Selected scen drivers'!$AH$1,'SSP drivers'!$B$2:$B$8148,'Selected scen drivers'!$AI$1,'SSP drivers'!$C$2:$C$8148,'Selected scen drivers'!$C13,'SSP drivers'!$D$2:$D$8148,'Selected scen drivers'!$D13)</f>
        <v>0</v>
      </c>
      <c r="F13" s="3">
        <f>SUMIFS('SSP drivers'!F$2:F$8148,'SSP drivers'!$A$2:$A$8148,'Selected scen drivers'!$AH$1,'SSP drivers'!$B$2:$B$8148,'Selected scen drivers'!$AI$1,'SSP drivers'!$C$2:$C$8148,'Selected scen drivers'!$C13,'SSP drivers'!$D$2:$D$8148,'Selected scen drivers'!$D13)</f>
        <v>2424.82626838279</v>
      </c>
      <c r="G13" s="3">
        <f>SUMIFS('SSP drivers'!G$2:G$8148,'SSP drivers'!$A$2:$A$8148,'Selected scen drivers'!$AH$1,'SSP drivers'!$B$2:$B$8148,'Selected scen drivers'!$AI$1,'SSP drivers'!$C$2:$C$8148,'Selected scen drivers'!$C13,'SSP drivers'!$D$2:$D$8148,'Selected scen drivers'!$D13)</f>
        <v>2516.05766857231</v>
      </c>
      <c r="H13" s="3">
        <f>SUMIFS('SSP drivers'!H$2:H$8148,'SSP drivers'!$A$2:$A$8148,'Selected scen drivers'!$AH$1,'SSP drivers'!$B$2:$B$8148,'Selected scen drivers'!$AI$1,'SSP drivers'!$C$2:$C$8148,'Selected scen drivers'!$C13,'SSP drivers'!$D$2:$D$8148,'Selected scen drivers'!$D13)</f>
        <v>3510.01558326815</v>
      </c>
      <c r="I13" s="3">
        <f>SUMIFS('SSP drivers'!I$2:I$8148,'SSP drivers'!$A$2:$A$8148,'Selected scen drivers'!$AH$1,'SSP drivers'!$B$2:$B$8148,'Selected scen drivers'!$AI$1,'SSP drivers'!$C$2:$C$8148,'Selected scen drivers'!$C13,'SSP drivers'!$D$2:$D$8148,'Selected scen drivers'!$D13)</f>
        <v>4656.12745707753</v>
      </c>
      <c r="J13" s="3">
        <f>SUMIFS('SSP drivers'!J$2:J$8148,'SSP drivers'!$A$2:$A$8148,'Selected scen drivers'!$AH$1,'SSP drivers'!$B$2:$B$8148,'Selected scen drivers'!$AI$1,'SSP drivers'!$C$2:$C$8148,'Selected scen drivers'!$C13,'SSP drivers'!$D$2:$D$8148,'Selected scen drivers'!$D13)</f>
        <v>5877.50048556922</v>
      </c>
      <c r="K13" s="3">
        <f>SUMIFS('SSP drivers'!K$2:K$8148,'SSP drivers'!$A$2:$A$8148,'Selected scen drivers'!$AH$1,'SSP drivers'!$B$2:$B$8148,'Selected scen drivers'!$AI$1,'SSP drivers'!$C$2:$C$8148,'Selected scen drivers'!$C13,'SSP drivers'!$D$2:$D$8148,'Selected scen drivers'!$D13)</f>
        <v>7199.26580723104</v>
      </c>
      <c r="L13" s="3">
        <f>SUMIFS('SSP drivers'!L$2:L$8148,'SSP drivers'!$A$2:$A$8148,'Selected scen drivers'!$AH$1,'SSP drivers'!$B$2:$B$8148,'Selected scen drivers'!$AI$1,'SSP drivers'!$C$2:$C$8148,'Selected scen drivers'!$C13,'SSP drivers'!$D$2:$D$8148,'Selected scen drivers'!$D13)</f>
        <v>8623.19505633554</v>
      </c>
      <c r="M13" s="3">
        <f>SUMIFS('SSP drivers'!M$2:M$8148,'SSP drivers'!$A$2:$A$8148,'Selected scen drivers'!$AH$1,'SSP drivers'!$B$2:$B$8148,'Selected scen drivers'!$AI$1,'SSP drivers'!$C$2:$C$8148,'Selected scen drivers'!$C13,'SSP drivers'!$D$2:$D$8148,'Selected scen drivers'!$D13)</f>
        <v>10152.7306856203</v>
      </c>
      <c r="N13" s="3">
        <f>SUMIFS('SSP drivers'!N$2:N$8148,'SSP drivers'!$A$2:$A$8148,'Selected scen drivers'!$AH$1,'SSP drivers'!$B$2:$B$8148,'Selected scen drivers'!$AI$1,'SSP drivers'!$C$2:$C$8148,'Selected scen drivers'!$C13,'SSP drivers'!$D$2:$D$8148,'Selected scen drivers'!$D13)</f>
        <v>11799.2146751715</v>
      </c>
      <c r="O13" s="3">
        <f>SUMIFS('SSP drivers'!O$2:O$8148,'SSP drivers'!$A$2:$A$8148,'Selected scen drivers'!$AH$1,'SSP drivers'!$B$2:$B$8148,'Selected scen drivers'!$AI$1,'SSP drivers'!$C$2:$C$8148,'Selected scen drivers'!$C13,'SSP drivers'!$D$2:$D$8148,'Selected scen drivers'!$D13)</f>
        <v>13548.5835847686</v>
      </c>
      <c r="P13" s="3">
        <f>SUMIFS('SSP drivers'!P$2:P$8148,'SSP drivers'!$A$2:$A$8148,'Selected scen drivers'!$AH$1,'SSP drivers'!$B$2:$B$8148,'Selected scen drivers'!$AI$1,'SSP drivers'!$C$2:$C$8148,'Selected scen drivers'!$C13,'SSP drivers'!$D$2:$D$8148,'Selected scen drivers'!$D13)</f>
        <v>15370.2042663069</v>
      </c>
      <c r="Q13" s="3">
        <f>SUMIFS('SSP drivers'!Q$2:Q$8148,'SSP drivers'!$A$2:$A$8148,'Selected scen drivers'!$AH$1,'SSP drivers'!$B$2:$B$8148,'Selected scen drivers'!$AI$1,'SSP drivers'!$C$2:$C$8148,'Selected scen drivers'!$C13,'SSP drivers'!$D$2:$D$8148,'Selected scen drivers'!$D13)</f>
        <v>17198.9549606949</v>
      </c>
      <c r="R13" s="3">
        <f>SUMIFS('SSP drivers'!R$2:R$8148,'SSP drivers'!$A$2:$A$8148,'Selected scen drivers'!$AH$1,'SSP drivers'!$B$2:$B$8148,'Selected scen drivers'!$AI$1,'SSP drivers'!$C$2:$C$8148,'Selected scen drivers'!$C13,'SSP drivers'!$D$2:$D$8148,'Selected scen drivers'!$D13)</f>
        <v>19020.7170311553</v>
      </c>
      <c r="S13" s="3">
        <f>SUMIFS('SSP drivers'!S$2:S$8148,'SSP drivers'!$A$2:$A$8148,'Selected scen drivers'!$AH$1,'SSP drivers'!$B$2:$B$8148,'Selected scen drivers'!$AI$1,'SSP drivers'!$C$2:$C$8148,'Selected scen drivers'!$C13,'SSP drivers'!$D$2:$D$8148,'Selected scen drivers'!$D13)</f>
        <v>20781.2014898305</v>
      </c>
      <c r="T13" s="3">
        <f>SUMIFS('SSP drivers'!T$2:T$8148,'SSP drivers'!$A$2:$A$8148,'Selected scen drivers'!$AH$1,'SSP drivers'!$B$2:$B$8148,'Selected scen drivers'!$AI$1,'SSP drivers'!$C$2:$C$8148,'Selected scen drivers'!$C13,'SSP drivers'!$D$2:$D$8148,'Selected scen drivers'!$D13)</f>
        <v>22466.1181961998</v>
      </c>
      <c r="U13" s="3">
        <f>SUMIFS('SSP drivers'!U$2:U$8148,'SSP drivers'!$A$2:$A$8148,'Selected scen drivers'!$AH$1,'SSP drivers'!$B$2:$B$8148,'Selected scen drivers'!$AI$1,'SSP drivers'!$C$2:$C$8148,'Selected scen drivers'!$C13,'SSP drivers'!$D$2:$D$8148,'Selected scen drivers'!$D13)</f>
        <v>24072.7483029751</v>
      </c>
      <c r="V13" s="3">
        <f>SUMIFS('SSP drivers'!V$2:V$8148,'SSP drivers'!$A$2:$A$8148,'Selected scen drivers'!$AH$1,'SSP drivers'!$B$2:$B$8148,'Selected scen drivers'!$AI$1,'SSP drivers'!$C$2:$C$8148,'Selected scen drivers'!$C13,'SSP drivers'!$D$2:$D$8148,'Selected scen drivers'!$D13)</f>
        <v>25603.3999642909</v>
      </c>
      <c r="W13" s="3">
        <f>SUMIFS('SSP drivers'!W$2:W$8148,'SSP drivers'!$A$2:$A$8148,'Selected scen drivers'!$AH$1,'SSP drivers'!$B$2:$B$8148,'Selected scen drivers'!$AI$1,'SSP drivers'!$C$2:$C$8148,'Selected scen drivers'!$C13,'SSP drivers'!$D$2:$D$8148,'Selected scen drivers'!$D13)</f>
        <v>27071.46</v>
      </c>
      <c r="X13" s="3">
        <f>SUMIFS('SSP drivers'!X$2:X$8148,'SSP drivers'!$A$2:$A$8148,'Selected scen drivers'!$AH$1,'SSP drivers'!$B$2:$B$8148,'Selected scen drivers'!$AI$1,'SSP drivers'!$C$2:$C$8148,'Selected scen drivers'!$C13,'SSP drivers'!$D$2:$D$8148,'Selected scen drivers'!$D13)</f>
        <v>0</v>
      </c>
      <c r="Y13" s="3">
        <f>SUMIFS('SSP drivers'!Y$2:Y$8148,'SSP drivers'!$A$2:$A$8148,'Selected scen drivers'!$AH$1,'SSP drivers'!$B$2:$B$8148,'Selected scen drivers'!$AI$1,'SSP drivers'!$C$2:$C$8148,'Selected scen drivers'!$C13,'SSP drivers'!$D$2:$D$8148,'Selected scen drivers'!$D13)</f>
        <v>0</v>
      </c>
      <c r="Z13" s="3">
        <f>SUMIFS('SSP drivers'!Z$2:Z$8148,'SSP drivers'!$A$2:$A$8148,'Selected scen drivers'!$AH$1,'SSP drivers'!$B$2:$B$8148,'Selected scen drivers'!$AI$1,'SSP drivers'!$C$2:$C$8148,'Selected scen drivers'!$C13,'SSP drivers'!$D$2:$D$8148,'Selected scen drivers'!$D13)</f>
        <v>0</v>
      </c>
      <c r="AA13" s="3">
        <f>SUMIFS('SSP drivers'!AA$2:AA$8148,'SSP drivers'!$A$2:$A$8148,'Selected scen drivers'!$AH$1,'SSP drivers'!$B$2:$B$8148,'Selected scen drivers'!$AI$1,'SSP drivers'!$C$2:$C$8148,'Selected scen drivers'!$C13,'SSP drivers'!$D$2:$D$8148,'Selected scen drivers'!$D13)</f>
        <v>0</v>
      </c>
      <c r="AB13" s="3">
        <f>SUMIFS('SSP drivers'!AB$2:AB$8148,'SSP drivers'!$A$2:$A$8148,'Selected scen drivers'!$AH$1,'SSP drivers'!$B$2:$B$8148,'Selected scen drivers'!$AI$1,'SSP drivers'!$C$2:$C$8148,'Selected scen drivers'!$C13,'SSP drivers'!$D$2:$D$8148,'Selected scen drivers'!$D13)</f>
        <v>0</v>
      </c>
      <c r="AC13" s="3">
        <f>SUMIFS('SSP drivers'!AC$2:AC$8148,'SSP drivers'!$A$2:$A$8148,'Selected scen drivers'!$AH$1,'SSP drivers'!$B$2:$B$8148,'Selected scen drivers'!$AI$1,'SSP drivers'!$C$2:$C$8148,'Selected scen drivers'!$C13,'SSP drivers'!$D$2:$D$8148,'Selected scen drivers'!$D13)</f>
        <v>0</v>
      </c>
      <c r="AD13" s="3">
        <f>SUMIFS('SSP drivers'!AD$2:AD$8148,'SSP drivers'!$A$2:$A$8148,'Selected scen drivers'!$AH$1,'SSP drivers'!$B$2:$B$8148,'Selected scen drivers'!$AI$1,'SSP drivers'!$C$2:$C$8148,'Selected scen drivers'!$C13,'SSP drivers'!$D$2:$D$8148,'Selected scen drivers'!$D13)</f>
        <v>0</v>
      </c>
      <c r="AE13" s="3">
        <f>SUMIFS('SSP drivers'!AE$2:AE$8148,'SSP drivers'!$A$2:$A$8148,'Selected scen drivers'!$AH$1,'SSP drivers'!$B$2:$B$8148,'Selected scen drivers'!$AI$1,'SSP drivers'!$C$2:$C$8148,'Selected scen drivers'!$C13,'SSP drivers'!$D$2:$D$8148,'Selected scen drivers'!$D13)</f>
        <v>0</v>
      </c>
      <c r="AJ13">
        <v>2</v>
      </c>
      <c r="AK13" t="s">
        <v>78</v>
      </c>
      <c r="AL13" t="s">
        <v>72</v>
      </c>
    </row>
    <row r="14" spans="1:38">
      <c r="A14">
        <f t="shared" si="0"/>
        <v>2</v>
      </c>
      <c r="B14">
        <f t="shared" si="1"/>
        <v>4</v>
      </c>
      <c r="C14" t="str">
        <f>IFERROR(VLOOKUP(A14,Classification!$A$4:$B$99,2,FALSE),"")</f>
        <v>India</v>
      </c>
      <c r="D14" t="str">
        <f>IFERROR(VLOOKUP(B14,Classification!$U$5:$V$14,2,FALSE),"")</f>
        <v>GDPMFG</v>
      </c>
      <c r="E14" s="3">
        <f>SUMIFS('SSP drivers'!E$2:E$8148,'SSP drivers'!$A$2:$A$8148,'Selected scen drivers'!$AH$1,'SSP drivers'!$B$2:$B$8148,'Selected scen drivers'!$AI$1,'SSP drivers'!$C$2:$C$8148,'Selected scen drivers'!$C14,'SSP drivers'!$D$2:$D$8148,'Selected scen drivers'!$D14)</f>
        <v>0</v>
      </c>
      <c r="F14" s="3">
        <f>SUMIFS('SSP drivers'!F$2:F$8148,'SSP drivers'!$A$2:$A$8148,'Selected scen drivers'!$AH$1,'SSP drivers'!$B$2:$B$8148,'Selected scen drivers'!$AI$1,'SSP drivers'!$C$2:$C$8148,'Selected scen drivers'!$C14,'SSP drivers'!$D$2:$D$8148,'Selected scen drivers'!$D14)</f>
        <v>373.989162732893</v>
      </c>
      <c r="G14" s="3">
        <f>SUMIFS('SSP drivers'!G$2:G$8148,'SSP drivers'!$A$2:$A$8148,'Selected scen drivers'!$AH$1,'SSP drivers'!$B$2:$B$8148,'Selected scen drivers'!$AI$1,'SSP drivers'!$C$2:$C$8148,'Selected scen drivers'!$C14,'SSP drivers'!$D$2:$D$8148,'Selected scen drivers'!$D14)</f>
        <v>388.060090376952</v>
      </c>
      <c r="H14" s="3">
        <f>SUMIFS('SSP drivers'!H$2:H$8148,'SSP drivers'!$A$2:$A$8148,'Selected scen drivers'!$AH$1,'SSP drivers'!$B$2:$B$8148,'Selected scen drivers'!$AI$1,'SSP drivers'!$C$2:$C$8148,'Selected scen drivers'!$C14,'SSP drivers'!$D$2:$D$8148,'Selected scen drivers'!$D14)</f>
        <v>562.370478329795</v>
      </c>
      <c r="I14" s="3">
        <f>SUMIFS('SSP drivers'!I$2:I$8148,'SSP drivers'!$A$2:$A$8148,'Selected scen drivers'!$AH$1,'SSP drivers'!$B$2:$B$8148,'Selected scen drivers'!$AI$1,'SSP drivers'!$C$2:$C$8148,'Selected scen drivers'!$C14,'SSP drivers'!$D$2:$D$8148,'Selected scen drivers'!$D14)</f>
        <v>773.867993256144</v>
      </c>
      <c r="J14" s="3">
        <f>SUMIFS('SSP drivers'!J$2:J$8148,'SSP drivers'!$A$2:$A$8148,'Selected scen drivers'!$AH$1,'SSP drivers'!$B$2:$B$8148,'Selected scen drivers'!$AI$1,'SSP drivers'!$C$2:$C$8148,'Selected scen drivers'!$C14,'SSP drivers'!$D$2:$D$8148,'Selected scen drivers'!$D14)</f>
        <v>1012.0446050515</v>
      </c>
      <c r="K14" s="3">
        <f>SUMIFS('SSP drivers'!K$2:K$8148,'SSP drivers'!$A$2:$A$8148,'Selected scen drivers'!$AH$1,'SSP drivers'!$B$2:$B$8148,'Selected scen drivers'!$AI$1,'SSP drivers'!$C$2:$C$8148,'Selected scen drivers'!$C14,'SSP drivers'!$D$2:$D$8148,'Selected scen drivers'!$D14)</f>
        <v>1282.7294626681</v>
      </c>
      <c r="L14" s="3">
        <f>SUMIFS('SSP drivers'!L$2:L$8148,'SSP drivers'!$A$2:$A$8148,'Selected scen drivers'!$AH$1,'SSP drivers'!$B$2:$B$8148,'Selected scen drivers'!$AI$1,'SSP drivers'!$C$2:$C$8148,'Selected scen drivers'!$C14,'SSP drivers'!$D$2:$D$8148,'Selected scen drivers'!$D14)</f>
        <v>1588.0514992213</v>
      </c>
      <c r="M14" s="3">
        <f>SUMIFS('SSP drivers'!M$2:M$8148,'SSP drivers'!$A$2:$A$8148,'Selected scen drivers'!$AH$1,'SSP drivers'!$B$2:$B$8148,'Selected scen drivers'!$AI$1,'SSP drivers'!$C$2:$C$8148,'Selected scen drivers'!$C14,'SSP drivers'!$D$2:$D$8148,'Selected scen drivers'!$D14)</f>
        <v>1930.49976290393</v>
      </c>
      <c r="N14" s="3">
        <f>SUMIFS('SSP drivers'!N$2:N$8148,'SSP drivers'!$A$2:$A$8148,'Selected scen drivers'!$AH$1,'SSP drivers'!$B$2:$B$8148,'Selected scen drivers'!$AI$1,'SSP drivers'!$C$2:$C$8148,'Selected scen drivers'!$C14,'SSP drivers'!$D$2:$D$8148,'Selected scen drivers'!$D14)</f>
        <v>2314.19506432217</v>
      </c>
      <c r="O14" s="3">
        <f>SUMIFS('SSP drivers'!O$2:O$8148,'SSP drivers'!$A$2:$A$8148,'Selected scen drivers'!$AH$1,'SSP drivers'!$B$2:$B$8148,'Selected scen drivers'!$AI$1,'SSP drivers'!$C$2:$C$8148,'Selected scen drivers'!$C14,'SSP drivers'!$D$2:$D$8148,'Selected scen drivers'!$D14)</f>
        <v>2738.3949003227</v>
      </c>
      <c r="P14" s="3">
        <f>SUMIFS('SSP drivers'!P$2:P$8148,'SSP drivers'!$A$2:$A$8148,'Selected scen drivers'!$AH$1,'SSP drivers'!$B$2:$B$8148,'Selected scen drivers'!$AI$1,'SSP drivers'!$C$2:$C$8148,'Selected scen drivers'!$C14,'SSP drivers'!$D$2:$D$8148,'Selected scen drivers'!$D14)</f>
        <v>3198.57187463139</v>
      </c>
      <c r="Q14" s="3">
        <f>SUMIFS('SSP drivers'!Q$2:Q$8148,'SSP drivers'!$A$2:$A$8148,'Selected scen drivers'!$AH$1,'SSP drivers'!$B$2:$B$8148,'Selected scen drivers'!$AI$1,'SSP drivers'!$C$2:$C$8148,'Selected scen drivers'!$C14,'SSP drivers'!$D$2:$D$8148,'Selected scen drivers'!$D14)</f>
        <v>3682.08160157761</v>
      </c>
      <c r="R14" s="3">
        <f>SUMIFS('SSP drivers'!R$2:R$8148,'SSP drivers'!$A$2:$A$8148,'Selected scen drivers'!$AH$1,'SSP drivers'!$B$2:$B$8148,'Selected scen drivers'!$AI$1,'SSP drivers'!$C$2:$C$8148,'Selected scen drivers'!$C14,'SSP drivers'!$D$2:$D$8148,'Selected scen drivers'!$D14)</f>
        <v>4185.94497958421</v>
      </c>
      <c r="S14" s="3">
        <f>SUMIFS('SSP drivers'!S$2:S$8148,'SSP drivers'!$A$2:$A$8148,'Selected scen drivers'!$AH$1,'SSP drivers'!$B$2:$B$8148,'Selected scen drivers'!$AI$1,'SSP drivers'!$C$2:$C$8148,'Selected scen drivers'!$C14,'SSP drivers'!$D$2:$D$8148,'Selected scen drivers'!$D14)</f>
        <v>4697.76404042925</v>
      </c>
      <c r="T14" s="3">
        <f>SUMIFS('SSP drivers'!T$2:T$8148,'SSP drivers'!$A$2:$A$8148,'Selected scen drivers'!$AH$1,'SSP drivers'!$B$2:$B$8148,'Selected scen drivers'!$AI$1,'SSP drivers'!$C$2:$C$8148,'Selected scen drivers'!$C14,'SSP drivers'!$D$2:$D$8148,'Selected scen drivers'!$D14)</f>
        <v>5213.12253065438</v>
      </c>
      <c r="U14" s="3">
        <f>SUMIFS('SSP drivers'!U$2:U$8148,'SSP drivers'!$A$2:$A$8148,'Selected scen drivers'!$AH$1,'SSP drivers'!$B$2:$B$8148,'Selected scen drivers'!$AI$1,'SSP drivers'!$C$2:$C$8148,'Selected scen drivers'!$C14,'SSP drivers'!$D$2:$D$8148,'Selected scen drivers'!$D14)</f>
        <v>5730.01637256365</v>
      </c>
      <c r="V14" s="3">
        <f>SUMIFS('SSP drivers'!V$2:V$8148,'SSP drivers'!$A$2:$A$8148,'Selected scen drivers'!$AH$1,'SSP drivers'!$B$2:$B$8148,'Selected scen drivers'!$AI$1,'SSP drivers'!$C$2:$C$8148,'Selected scen drivers'!$C14,'SSP drivers'!$D$2:$D$8148,'Selected scen drivers'!$D14)</f>
        <v>6247.6030564342</v>
      </c>
      <c r="W14" s="3">
        <f>SUMIFS('SSP drivers'!W$2:W$8148,'SSP drivers'!$A$2:$A$8148,'Selected scen drivers'!$AH$1,'SSP drivers'!$B$2:$B$8148,'Selected scen drivers'!$AI$1,'SSP drivers'!$C$2:$C$8148,'Selected scen drivers'!$C14,'SSP drivers'!$D$2:$D$8148,'Selected scen drivers'!$D14)</f>
        <v>6767.865</v>
      </c>
      <c r="X14" s="3">
        <f>SUMIFS('SSP drivers'!X$2:X$8148,'SSP drivers'!$A$2:$A$8148,'Selected scen drivers'!$AH$1,'SSP drivers'!$B$2:$B$8148,'Selected scen drivers'!$AI$1,'SSP drivers'!$C$2:$C$8148,'Selected scen drivers'!$C14,'SSP drivers'!$D$2:$D$8148,'Selected scen drivers'!$D14)</f>
        <v>0</v>
      </c>
      <c r="Y14" s="3">
        <f>SUMIFS('SSP drivers'!Y$2:Y$8148,'SSP drivers'!$A$2:$A$8148,'Selected scen drivers'!$AH$1,'SSP drivers'!$B$2:$B$8148,'Selected scen drivers'!$AI$1,'SSP drivers'!$C$2:$C$8148,'Selected scen drivers'!$C14,'SSP drivers'!$D$2:$D$8148,'Selected scen drivers'!$D14)</f>
        <v>0</v>
      </c>
      <c r="Z14" s="3">
        <f>SUMIFS('SSP drivers'!Z$2:Z$8148,'SSP drivers'!$A$2:$A$8148,'Selected scen drivers'!$AH$1,'SSP drivers'!$B$2:$B$8148,'Selected scen drivers'!$AI$1,'SSP drivers'!$C$2:$C$8148,'Selected scen drivers'!$C14,'SSP drivers'!$D$2:$D$8148,'Selected scen drivers'!$D14)</f>
        <v>0</v>
      </c>
      <c r="AA14" s="3">
        <f>SUMIFS('SSP drivers'!AA$2:AA$8148,'SSP drivers'!$A$2:$A$8148,'Selected scen drivers'!$AH$1,'SSP drivers'!$B$2:$B$8148,'Selected scen drivers'!$AI$1,'SSP drivers'!$C$2:$C$8148,'Selected scen drivers'!$C14,'SSP drivers'!$D$2:$D$8148,'Selected scen drivers'!$D14)</f>
        <v>0</v>
      </c>
      <c r="AB14" s="3">
        <f>SUMIFS('SSP drivers'!AB$2:AB$8148,'SSP drivers'!$A$2:$A$8148,'Selected scen drivers'!$AH$1,'SSP drivers'!$B$2:$B$8148,'Selected scen drivers'!$AI$1,'SSP drivers'!$C$2:$C$8148,'Selected scen drivers'!$C14,'SSP drivers'!$D$2:$D$8148,'Selected scen drivers'!$D14)</f>
        <v>0</v>
      </c>
      <c r="AC14" s="3">
        <f>SUMIFS('SSP drivers'!AC$2:AC$8148,'SSP drivers'!$A$2:$A$8148,'Selected scen drivers'!$AH$1,'SSP drivers'!$B$2:$B$8148,'Selected scen drivers'!$AI$1,'SSP drivers'!$C$2:$C$8148,'Selected scen drivers'!$C14,'SSP drivers'!$D$2:$D$8148,'Selected scen drivers'!$D14)</f>
        <v>0</v>
      </c>
      <c r="AD14" s="3">
        <f>SUMIFS('SSP drivers'!AD$2:AD$8148,'SSP drivers'!$A$2:$A$8148,'Selected scen drivers'!$AH$1,'SSP drivers'!$B$2:$B$8148,'Selected scen drivers'!$AI$1,'SSP drivers'!$C$2:$C$8148,'Selected scen drivers'!$C14,'SSP drivers'!$D$2:$D$8148,'Selected scen drivers'!$D14)</f>
        <v>0</v>
      </c>
      <c r="AE14" s="3">
        <f>SUMIFS('SSP drivers'!AE$2:AE$8148,'SSP drivers'!$A$2:$A$8148,'Selected scen drivers'!$AH$1,'SSP drivers'!$B$2:$B$8148,'Selected scen drivers'!$AI$1,'SSP drivers'!$C$2:$C$8148,'Selected scen drivers'!$C14,'SSP drivers'!$D$2:$D$8148,'Selected scen drivers'!$D14)</f>
        <v>0</v>
      </c>
      <c r="AJ14">
        <v>3</v>
      </c>
      <c r="AK14" t="s">
        <v>78</v>
      </c>
      <c r="AL14" t="s">
        <v>73</v>
      </c>
    </row>
    <row r="15" spans="1:38">
      <c r="A15">
        <f t="shared" si="0"/>
        <v>2</v>
      </c>
      <c r="B15">
        <f t="shared" si="1"/>
        <v>5</v>
      </c>
      <c r="C15" t="str">
        <f>IFERROR(VLOOKUP(A15,Classification!$A$4:$B$99,2,FALSE),"")</f>
        <v>India</v>
      </c>
      <c r="D15" t="str">
        <f>IFERROR(VLOOKUP(B15,Classification!$U$5:$V$14,2,FALSE),"")</f>
        <v>GDPPCAP</v>
      </c>
      <c r="E15" s="3">
        <f>SUMIFS('SSP drivers'!E$2:E$8148,'SSP drivers'!$A$2:$A$8148,'Selected scen drivers'!$AH$1,'SSP drivers'!$B$2:$B$8148,'Selected scen drivers'!$AI$1,'SSP drivers'!$C$2:$C$8148,'Selected scen drivers'!$C15,'SSP drivers'!$D$2:$D$8148,'Selected scen drivers'!$D15)</f>
        <v>0</v>
      </c>
      <c r="F15" s="3">
        <f>SUMIFS('SSP drivers'!F$2:F$8148,'SSP drivers'!$A$2:$A$8148,'Selected scen drivers'!$AH$1,'SSP drivers'!$B$2:$B$8148,'Selected scen drivers'!$AI$1,'SSP drivers'!$C$2:$C$8148,'Selected scen drivers'!$C15,'SSP drivers'!$D$2:$D$8148,'Selected scen drivers'!$D15)</f>
        <v>5.94365029598361</v>
      </c>
      <c r="G15" s="3">
        <f>SUMIFS('SSP drivers'!G$2:G$8148,'SSP drivers'!$A$2:$A$8148,'Selected scen drivers'!$AH$1,'SSP drivers'!$B$2:$B$8148,'Selected scen drivers'!$AI$1,'SSP drivers'!$C$2:$C$8148,'Selected scen drivers'!$C15,'SSP drivers'!$D$2:$D$8148,'Selected scen drivers'!$D15)</f>
        <v>6.11801122437785</v>
      </c>
      <c r="H15" s="3">
        <f>SUMIFS('SSP drivers'!H$2:H$8148,'SSP drivers'!$A$2:$A$8148,'Selected scen drivers'!$AH$1,'SSP drivers'!$B$2:$B$8148,'Selected scen drivers'!$AI$1,'SSP drivers'!$C$2:$C$8148,'Selected scen drivers'!$C15,'SSP drivers'!$D$2:$D$8148,'Selected scen drivers'!$D15)</f>
        <v>8.19997759082806</v>
      </c>
      <c r="I15" s="3">
        <f>SUMIFS('SSP drivers'!I$2:I$8148,'SSP drivers'!$A$2:$A$8148,'Selected scen drivers'!$AH$1,'SSP drivers'!$B$2:$B$8148,'Selected scen drivers'!$AI$1,'SSP drivers'!$C$2:$C$8148,'Selected scen drivers'!$C15,'SSP drivers'!$D$2:$D$8148,'Selected scen drivers'!$D15)</f>
        <v>10.4609671121777</v>
      </c>
      <c r="J15" s="3">
        <f>SUMIFS('SSP drivers'!J$2:J$8148,'SSP drivers'!$A$2:$A$8148,'Selected scen drivers'!$AH$1,'SSP drivers'!$B$2:$B$8148,'Selected scen drivers'!$AI$1,'SSP drivers'!$C$2:$C$8148,'Selected scen drivers'!$C15,'SSP drivers'!$D$2:$D$8148,'Selected scen drivers'!$D15)</f>
        <v>12.7986021198697</v>
      </c>
      <c r="K15" s="3">
        <f>SUMIFS('SSP drivers'!K$2:K$8148,'SSP drivers'!$A$2:$A$8148,'Selected scen drivers'!$AH$1,'SSP drivers'!$B$2:$B$8148,'Selected scen drivers'!$AI$1,'SSP drivers'!$C$2:$C$8148,'Selected scen drivers'!$C15,'SSP drivers'!$D$2:$D$8148,'Selected scen drivers'!$D15)</f>
        <v>15.3109171374809</v>
      </c>
      <c r="L15" s="3">
        <f>SUMIFS('SSP drivers'!L$2:L$8148,'SSP drivers'!$A$2:$A$8148,'Selected scen drivers'!$AH$1,'SSP drivers'!$B$2:$B$8148,'Selected scen drivers'!$AI$1,'SSP drivers'!$C$2:$C$8148,'Selected scen drivers'!$C15,'SSP drivers'!$D$2:$D$8148,'Selected scen drivers'!$D15)</f>
        <v>18.0496962356619</v>
      </c>
      <c r="M15" s="3">
        <f>SUMIFS('SSP drivers'!M$2:M$8148,'SSP drivers'!$A$2:$A$8148,'Selected scen drivers'!$AH$1,'SSP drivers'!$B$2:$B$8148,'Selected scen drivers'!$AI$1,'SSP drivers'!$C$2:$C$8148,'Selected scen drivers'!$C15,'SSP drivers'!$D$2:$D$8148,'Selected scen drivers'!$D15)</f>
        <v>21.0668883768557</v>
      </c>
      <c r="N15" s="3">
        <f>SUMIFS('SSP drivers'!N$2:N$8148,'SSP drivers'!$A$2:$A$8148,'Selected scen drivers'!$AH$1,'SSP drivers'!$B$2:$B$8148,'Selected scen drivers'!$AI$1,'SSP drivers'!$C$2:$C$8148,'Selected scen drivers'!$C15,'SSP drivers'!$D$2:$D$8148,'Selected scen drivers'!$D15)</f>
        <v>24.3913156214027</v>
      </c>
      <c r="O15" s="3">
        <f>SUMIFS('SSP drivers'!O$2:O$8148,'SSP drivers'!$A$2:$A$8148,'Selected scen drivers'!$AH$1,'SSP drivers'!$B$2:$B$8148,'Selected scen drivers'!$AI$1,'SSP drivers'!$C$2:$C$8148,'Selected scen drivers'!$C15,'SSP drivers'!$D$2:$D$8148,'Selected scen drivers'!$D15)</f>
        <v>28.0263117890828</v>
      </c>
      <c r="P15" s="3">
        <f>SUMIFS('SSP drivers'!P$2:P$8148,'SSP drivers'!$A$2:$A$8148,'Selected scen drivers'!$AH$1,'SSP drivers'!$B$2:$B$8148,'Selected scen drivers'!$AI$1,'SSP drivers'!$C$2:$C$8148,'Selected scen drivers'!$C15,'SSP drivers'!$D$2:$D$8148,'Selected scen drivers'!$D15)</f>
        <v>31.9724832270258</v>
      </c>
      <c r="Q15" s="3">
        <f>SUMIFS('SSP drivers'!Q$2:Q$8148,'SSP drivers'!$A$2:$A$8148,'Selected scen drivers'!$AH$1,'SSP drivers'!$B$2:$B$8148,'Selected scen drivers'!$AI$1,'SSP drivers'!$C$2:$C$8148,'Selected scen drivers'!$C15,'SSP drivers'!$D$2:$D$8148,'Selected scen drivers'!$D15)</f>
        <v>36.1371883532939</v>
      </c>
      <c r="R15" s="3">
        <f>SUMIFS('SSP drivers'!R$2:R$8148,'SSP drivers'!$A$2:$A$8148,'Selected scen drivers'!$AH$1,'SSP drivers'!$B$2:$B$8148,'Selected scen drivers'!$AI$1,'SSP drivers'!$C$2:$C$8148,'Selected scen drivers'!$C15,'SSP drivers'!$D$2:$D$8148,'Selected scen drivers'!$D15)</f>
        <v>40.5574123374638</v>
      </c>
      <c r="S15" s="3">
        <f>SUMIFS('SSP drivers'!S$2:S$8148,'SSP drivers'!$A$2:$A$8148,'Selected scen drivers'!$AH$1,'SSP drivers'!$B$2:$B$8148,'Selected scen drivers'!$AI$1,'SSP drivers'!$C$2:$C$8148,'Selected scen drivers'!$C15,'SSP drivers'!$D$2:$D$8148,'Selected scen drivers'!$D15)</f>
        <v>45.1510325804132</v>
      </c>
      <c r="T15" s="3">
        <f>SUMIFS('SSP drivers'!T$2:T$8148,'SSP drivers'!$A$2:$A$8148,'Selected scen drivers'!$AH$1,'SSP drivers'!$B$2:$B$8148,'Selected scen drivers'!$AI$1,'SSP drivers'!$C$2:$C$8148,'Selected scen drivers'!$C15,'SSP drivers'!$D$2:$D$8148,'Selected scen drivers'!$D15)</f>
        <v>49.8881476031991</v>
      </c>
      <c r="U15" s="3">
        <f>SUMIFS('SSP drivers'!U$2:U$8148,'SSP drivers'!$A$2:$A$8148,'Selected scen drivers'!$AH$1,'SSP drivers'!$B$2:$B$8148,'Selected scen drivers'!$AI$1,'SSP drivers'!$C$2:$C$8148,'Selected scen drivers'!$C15,'SSP drivers'!$D$2:$D$8148,'Selected scen drivers'!$D15)</f>
        <v>54.7455005325128</v>
      </c>
      <c r="V15" s="3">
        <f>SUMIFS('SSP drivers'!V$2:V$8148,'SSP drivers'!$A$2:$A$8148,'Selected scen drivers'!$AH$1,'SSP drivers'!$B$2:$B$8148,'Selected scen drivers'!$AI$1,'SSP drivers'!$C$2:$C$8148,'Selected scen drivers'!$C15,'SSP drivers'!$D$2:$D$8148,'Selected scen drivers'!$D15)</f>
        <v>59.7259793622391</v>
      </c>
      <c r="W15" s="3">
        <f>SUMIFS('SSP drivers'!W$2:W$8148,'SSP drivers'!$A$2:$A$8148,'Selected scen drivers'!$AH$1,'SSP drivers'!$B$2:$B$8148,'Selected scen drivers'!$AI$1,'SSP drivers'!$C$2:$C$8148,'Selected scen drivers'!$C15,'SSP drivers'!$D$2:$D$8148,'Selected scen drivers'!$D15)</f>
        <v>64.8445551842207</v>
      </c>
      <c r="X15" s="3">
        <f>SUMIFS('SSP drivers'!X$2:X$8148,'SSP drivers'!$A$2:$A$8148,'Selected scen drivers'!$AH$1,'SSP drivers'!$B$2:$B$8148,'Selected scen drivers'!$AI$1,'SSP drivers'!$C$2:$C$8148,'Selected scen drivers'!$C15,'SSP drivers'!$D$2:$D$8148,'Selected scen drivers'!$D15)</f>
        <v>0</v>
      </c>
      <c r="Y15" s="3">
        <f>SUMIFS('SSP drivers'!Y$2:Y$8148,'SSP drivers'!$A$2:$A$8148,'Selected scen drivers'!$AH$1,'SSP drivers'!$B$2:$B$8148,'Selected scen drivers'!$AI$1,'SSP drivers'!$C$2:$C$8148,'Selected scen drivers'!$C15,'SSP drivers'!$D$2:$D$8148,'Selected scen drivers'!$D15)</f>
        <v>0</v>
      </c>
      <c r="Z15" s="3">
        <f>SUMIFS('SSP drivers'!Z$2:Z$8148,'SSP drivers'!$A$2:$A$8148,'Selected scen drivers'!$AH$1,'SSP drivers'!$B$2:$B$8148,'Selected scen drivers'!$AI$1,'SSP drivers'!$C$2:$C$8148,'Selected scen drivers'!$C15,'SSP drivers'!$D$2:$D$8148,'Selected scen drivers'!$D15)</f>
        <v>0</v>
      </c>
      <c r="AA15" s="3">
        <f>SUMIFS('SSP drivers'!AA$2:AA$8148,'SSP drivers'!$A$2:$A$8148,'Selected scen drivers'!$AH$1,'SSP drivers'!$B$2:$B$8148,'Selected scen drivers'!$AI$1,'SSP drivers'!$C$2:$C$8148,'Selected scen drivers'!$C15,'SSP drivers'!$D$2:$D$8148,'Selected scen drivers'!$D15)</f>
        <v>0</v>
      </c>
      <c r="AB15" s="3">
        <f>SUMIFS('SSP drivers'!AB$2:AB$8148,'SSP drivers'!$A$2:$A$8148,'Selected scen drivers'!$AH$1,'SSP drivers'!$B$2:$B$8148,'Selected scen drivers'!$AI$1,'SSP drivers'!$C$2:$C$8148,'Selected scen drivers'!$C15,'SSP drivers'!$D$2:$D$8148,'Selected scen drivers'!$D15)</f>
        <v>0</v>
      </c>
      <c r="AC15" s="3">
        <f>SUMIFS('SSP drivers'!AC$2:AC$8148,'SSP drivers'!$A$2:$A$8148,'Selected scen drivers'!$AH$1,'SSP drivers'!$B$2:$B$8148,'Selected scen drivers'!$AI$1,'SSP drivers'!$C$2:$C$8148,'Selected scen drivers'!$C15,'SSP drivers'!$D$2:$D$8148,'Selected scen drivers'!$D15)</f>
        <v>0</v>
      </c>
      <c r="AD15" s="3">
        <f>SUMIFS('SSP drivers'!AD$2:AD$8148,'SSP drivers'!$A$2:$A$8148,'Selected scen drivers'!$AH$1,'SSP drivers'!$B$2:$B$8148,'Selected scen drivers'!$AI$1,'SSP drivers'!$C$2:$C$8148,'Selected scen drivers'!$C15,'SSP drivers'!$D$2:$D$8148,'Selected scen drivers'!$D15)</f>
        <v>0</v>
      </c>
      <c r="AE15" s="3">
        <f>SUMIFS('SSP drivers'!AE$2:AE$8148,'SSP drivers'!$A$2:$A$8148,'Selected scen drivers'!$AH$1,'SSP drivers'!$B$2:$B$8148,'Selected scen drivers'!$AI$1,'SSP drivers'!$C$2:$C$8148,'Selected scen drivers'!$C15,'SSP drivers'!$D$2:$D$8148,'Selected scen drivers'!$D15)</f>
        <v>0</v>
      </c>
      <c r="AJ15">
        <v>4</v>
      </c>
      <c r="AK15" t="s">
        <v>78</v>
      </c>
      <c r="AL15" t="s">
        <v>74</v>
      </c>
    </row>
    <row r="16" spans="1:38">
      <c r="A16">
        <f t="shared" si="0"/>
        <v>2</v>
      </c>
      <c r="B16">
        <f t="shared" si="1"/>
        <v>6</v>
      </c>
      <c r="C16" t="str">
        <f>IFERROR(VLOOKUP(A16,Classification!$A$4:$B$99,2,FALSE),"")</f>
        <v>India</v>
      </c>
      <c r="D16" t="str">
        <f>IFERROR(VLOOKUP(B16,Classification!$U$5:$V$14,2,FALSE),"")</f>
        <v>GDPPHOU</v>
      </c>
      <c r="E16" s="3">
        <f>SUMIFS('SSP drivers'!E$2:E$8148,'SSP drivers'!$A$2:$A$8148,'Selected scen drivers'!$AH$1,'SSP drivers'!$B$2:$B$8148,'Selected scen drivers'!$AI$1,'SSP drivers'!$C$2:$C$8148,'Selected scen drivers'!$C16,'SSP drivers'!$D$2:$D$8148,'Selected scen drivers'!$D16)</f>
        <v>0</v>
      </c>
      <c r="F16" s="3">
        <f>SUMIFS('SSP drivers'!F$2:F$8148,'SSP drivers'!$A$2:$A$8148,'Selected scen drivers'!$AH$1,'SSP drivers'!$B$2:$B$8148,'Selected scen drivers'!$AI$1,'SSP drivers'!$C$2:$C$8148,'Selected scen drivers'!$C16,'SSP drivers'!$D$2:$D$8148,'Selected scen drivers'!$D16)</f>
        <v>20.485226195371</v>
      </c>
      <c r="G16" s="3">
        <f>SUMIFS('SSP drivers'!G$2:G$8148,'SSP drivers'!$A$2:$A$8148,'Selected scen drivers'!$AH$1,'SSP drivers'!$B$2:$B$8148,'Selected scen drivers'!$AI$1,'SSP drivers'!$C$2:$C$8148,'Selected scen drivers'!$C16,'SSP drivers'!$D$2:$D$8148,'Selected scen drivers'!$D16)</f>
        <v>20.9560029619379</v>
      </c>
      <c r="H16" s="3">
        <f>SUMIFS('SSP drivers'!H$2:H$8148,'SSP drivers'!$A$2:$A$8148,'Selected scen drivers'!$AH$1,'SSP drivers'!$B$2:$B$8148,'Selected scen drivers'!$AI$1,'SSP drivers'!$C$2:$C$8148,'Selected scen drivers'!$C16,'SSP drivers'!$D$2:$D$8148,'Selected scen drivers'!$D16)</f>
        <v>27.2840070195646</v>
      </c>
      <c r="I16" s="3">
        <f>SUMIFS('SSP drivers'!I$2:I$8148,'SSP drivers'!$A$2:$A$8148,'Selected scen drivers'!$AH$1,'SSP drivers'!$B$2:$B$8148,'Selected scen drivers'!$AI$1,'SSP drivers'!$C$2:$C$8148,'Selected scen drivers'!$C16,'SSP drivers'!$D$2:$D$8148,'Selected scen drivers'!$D16)</f>
        <v>34.0462067654257</v>
      </c>
      <c r="J16" s="3">
        <f>SUMIFS('SSP drivers'!J$2:J$8148,'SSP drivers'!$A$2:$A$8148,'Selected scen drivers'!$AH$1,'SSP drivers'!$B$2:$B$8148,'Selected scen drivers'!$AI$1,'SSP drivers'!$C$2:$C$8148,'Selected scen drivers'!$C16,'SSP drivers'!$D$2:$D$8148,'Selected scen drivers'!$D16)</f>
        <v>41.07379105546</v>
      </c>
      <c r="K16" s="3">
        <f>SUMIFS('SSP drivers'!K$2:K$8148,'SSP drivers'!$A$2:$A$8148,'Selected scen drivers'!$AH$1,'SSP drivers'!$B$2:$B$8148,'Selected scen drivers'!$AI$1,'SSP drivers'!$C$2:$C$8148,'Selected scen drivers'!$C16,'SSP drivers'!$D$2:$D$8148,'Selected scen drivers'!$D16)</f>
        <v>48.8487013588951</v>
      </c>
      <c r="L16" s="3">
        <f>SUMIFS('SSP drivers'!L$2:L$8148,'SSP drivers'!$A$2:$A$8148,'Selected scen drivers'!$AH$1,'SSP drivers'!$B$2:$B$8148,'Selected scen drivers'!$AI$1,'SSP drivers'!$C$2:$C$8148,'Selected scen drivers'!$C16,'SSP drivers'!$D$2:$D$8148,'Selected scen drivers'!$D16)</f>
        <v>57.5350190900547</v>
      </c>
      <c r="M16" s="3">
        <f>SUMIFS('SSP drivers'!M$2:M$8148,'SSP drivers'!$A$2:$A$8148,'Selected scen drivers'!$AH$1,'SSP drivers'!$B$2:$B$8148,'Selected scen drivers'!$AI$1,'SSP drivers'!$C$2:$C$8148,'Selected scen drivers'!$C16,'SSP drivers'!$D$2:$D$8148,'Selected scen drivers'!$D16)</f>
        <v>67.6340311063404</v>
      </c>
      <c r="N16" s="3">
        <f>SUMIFS('SSP drivers'!N$2:N$8148,'SSP drivers'!$A$2:$A$8148,'Selected scen drivers'!$AH$1,'SSP drivers'!$B$2:$B$8148,'Selected scen drivers'!$AI$1,'SSP drivers'!$C$2:$C$8148,'Selected scen drivers'!$C16,'SSP drivers'!$D$2:$D$8148,'Selected scen drivers'!$D16)</f>
        <v>79.4163507505816</v>
      </c>
      <c r="O16" s="3">
        <f>SUMIFS('SSP drivers'!O$2:O$8148,'SSP drivers'!$A$2:$A$8148,'Selected scen drivers'!$AH$1,'SSP drivers'!$B$2:$B$8148,'Selected scen drivers'!$AI$1,'SSP drivers'!$C$2:$C$8148,'Selected scen drivers'!$C16,'SSP drivers'!$D$2:$D$8148,'Selected scen drivers'!$D16)</f>
        <v>93.0402885428861</v>
      </c>
      <c r="P16" s="3">
        <f>SUMIFS('SSP drivers'!P$2:P$8148,'SSP drivers'!$A$2:$A$8148,'Selected scen drivers'!$AH$1,'SSP drivers'!$B$2:$B$8148,'Selected scen drivers'!$AI$1,'SSP drivers'!$C$2:$C$8148,'Selected scen drivers'!$C16,'SSP drivers'!$D$2:$D$8148,'Selected scen drivers'!$D16)</f>
        <v>108.762879513367</v>
      </c>
      <c r="Q16" s="3">
        <f>SUMIFS('SSP drivers'!Q$2:Q$8148,'SSP drivers'!$A$2:$A$8148,'Selected scen drivers'!$AH$1,'SSP drivers'!$B$2:$B$8148,'Selected scen drivers'!$AI$1,'SSP drivers'!$C$2:$C$8148,'Selected scen drivers'!$C16,'SSP drivers'!$D$2:$D$8148,'Selected scen drivers'!$D16)</f>
        <v>126.476765718328</v>
      </c>
      <c r="R16" s="3">
        <f>SUMIFS('SSP drivers'!R$2:R$8148,'SSP drivers'!$A$2:$A$8148,'Selected scen drivers'!$AH$1,'SSP drivers'!$B$2:$B$8148,'Selected scen drivers'!$AI$1,'SSP drivers'!$C$2:$C$8148,'Selected scen drivers'!$C16,'SSP drivers'!$D$2:$D$8148,'Selected scen drivers'!$D16)</f>
        <v>145.675249654153</v>
      </c>
      <c r="S16" s="3">
        <f>SUMIFS('SSP drivers'!S$2:S$8148,'SSP drivers'!$A$2:$A$8148,'Selected scen drivers'!$AH$1,'SSP drivers'!$B$2:$B$8148,'Selected scen drivers'!$AI$1,'SSP drivers'!$C$2:$C$8148,'Selected scen drivers'!$C16,'SSP drivers'!$D$2:$D$8148,'Selected scen drivers'!$D16)</f>
        <v>166.009963389725</v>
      </c>
      <c r="T16" s="3">
        <f>SUMIFS('SSP drivers'!T$2:T$8148,'SSP drivers'!$A$2:$A$8148,'Selected scen drivers'!$AH$1,'SSP drivers'!$B$2:$B$8148,'Selected scen drivers'!$AI$1,'SSP drivers'!$C$2:$C$8148,'Selected scen drivers'!$C16,'SSP drivers'!$D$2:$D$8148,'Selected scen drivers'!$D16)</f>
        <v>186.873413040622</v>
      </c>
      <c r="U16" s="3">
        <f>SUMIFS('SSP drivers'!U$2:U$8148,'SSP drivers'!$A$2:$A$8148,'Selected scen drivers'!$AH$1,'SSP drivers'!$B$2:$B$8148,'Selected scen drivers'!$AI$1,'SSP drivers'!$C$2:$C$8148,'Selected scen drivers'!$C16,'SSP drivers'!$D$2:$D$8148,'Selected scen drivers'!$D16)</f>
        <v>207.936736417159</v>
      </c>
      <c r="V16" s="3">
        <f>SUMIFS('SSP drivers'!V$2:V$8148,'SSP drivers'!$A$2:$A$8148,'Selected scen drivers'!$AH$1,'SSP drivers'!$B$2:$B$8148,'Selected scen drivers'!$AI$1,'SSP drivers'!$C$2:$C$8148,'Selected scen drivers'!$C16,'SSP drivers'!$D$2:$D$8148,'Selected scen drivers'!$D16)</f>
        <v>230.080277446246</v>
      </c>
      <c r="W16" s="3">
        <f>SUMIFS('SSP drivers'!W$2:W$8148,'SSP drivers'!$A$2:$A$8148,'Selected scen drivers'!$AH$1,'SSP drivers'!$B$2:$B$8148,'Selected scen drivers'!$AI$1,'SSP drivers'!$C$2:$C$8148,'Selected scen drivers'!$C16,'SSP drivers'!$D$2:$D$8148,'Selected scen drivers'!$D16)</f>
        <v>253.343243676364</v>
      </c>
      <c r="X16" s="3">
        <f>SUMIFS('SSP drivers'!X$2:X$8148,'SSP drivers'!$A$2:$A$8148,'Selected scen drivers'!$AH$1,'SSP drivers'!$B$2:$B$8148,'Selected scen drivers'!$AI$1,'SSP drivers'!$C$2:$C$8148,'Selected scen drivers'!$C16,'SSP drivers'!$D$2:$D$8148,'Selected scen drivers'!$D16)</f>
        <v>0</v>
      </c>
      <c r="Y16" s="3">
        <f>SUMIFS('SSP drivers'!Y$2:Y$8148,'SSP drivers'!$A$2:$A$8148,'Selected scen drivers'!$AH$1,'SSP drivers'!$B$2:$B$8148,'Selected scen drivers'!$AI$1,'SSP drivers'!$C$2:$C$8148,'Selected scen drivers'!$C16,'SSP drivers'!$D$2:$D$8148,'Selected scen drivers'!$D16)</f>
        <v>0</v>
      </c>
      <c r="Z16" s="3">
        <f>SUMIFS('SSP drivers'!Z$2:Z$8148,'SSP drivers'!$A$2:$A$8148,'Selected scen drivers'!$AH$1,'SSP drivers'!$B$2:$B$8148,'Selected scen drivers'!$AI$1,'SSP drivers'!$C$2:$C$8148,'Selected scen drivers'!$C16,'SSP drivers'!$D$2:$D$8148,'Selected scen drivers'!$D16)</f>
        <v>0</v>
      </c>
      <c r="AA16" s="3">
        <f>SUMIFS('SSP drivers'!AA$2:AA$8148,'SSP drivers'!$A$2:$A$8148,'Selected scen drivers'!$AH$1,'SSP drivers'!$B$2:$B$8148,'Selected scen drivers'!$AI$1,'SSP drivers'!$C$2:$C$8148,'Selected scen drivers'!$C16,'SSP drivers'!$D$2:$D$8148,'Selected scen drivers'!$D16)</f>
        <v>0</v>
      </c>
      <c r="AB16" s="3">
        <f>SUMIFS('SSP drivers'!AB$2:AB$8148,'SSP drivers'!$A$2:$A$8148,'Selected scen drivers'!$AH$1,'SSP drivers'!$B$2:$B$8148,'Selected scen drivers'!$AI$1,'SSP drivers'!$C$2:$C$8148,'Selected scen drivers'!$C16,'SSP drivers'!$D$2:$D$8148,'Selected scen drivers'!$D16)</f>
        <v>0</v>
      </c>
      <c r="AC16" s="3">
        <f>SUMIFS('SSP drivers'!AC$2:AC$8148,'SSP drivers'!$A$2:$A$8148,'Selected scen drivers'!$AH$1,'SSP drivers'!$B$2:$B$8148,'Selected scen drivers'!$AI$1,'SSP drivers'!$C$2:$C$8148,'Selected scen drivers'!$C16,'SSP drivers'!$D$2:$D$8148,'Selected scen drivers'!$D16)</f>
        <v>0</v>
      </c>
      <c r="AD16" s="3">
        <f>SUMIFS('SSP drivers'!AD$2:AD$8148,'SSP drivers'!$A$2:$A$8148,'Selected scen drivers'!$AH$1,'SSP drivers'!$B$2:$B$8148,'Selected scen drivers'!$AI$1,'SSP drivers'!$C$2:$C$8148,'Selected scen drivers'!$C16,'SSP drivers'!$D$2:$D$8148,'Selected scen drivers'!$D16)</f>
        <v>0</v>
      </c>
      <c r="AE16" s="3">
        <f>SUMIFS('SSP drivers'!AE$2:AE$8148,'SSP drivers'!$A$2:$A$8148,'Selected scen drivers'!$AH$1,'SSP drivers'!$B$2:$B$8148,'Selected scen drivers'!$AI$1,'SSP drivers'!$C$2:$C$8148,'Selected scen drivers'!$C16,'SSP drivers'!$D$2:$D$8148,'Selected scen drivers'!$D16)</f>
        <v>0</v>
      </c>
      <c r="AJ16">
        <v>5</v>
      </c>
      <c r="AK16" t="s">
        <v>79</v>
      </c>
      <c r="AL16" t="s">
        <v>75</v>
      </c>
    </row>
    <row r="17" spans="1:38">
      <c r="A17">
        <f t="shared" si="0"/>
        <v>2</v>
      </c>
      <c r="B17">
        <f t="shared" si="1"/>
        <v>7</v>
      </c>
      <c r="C17" t="str">
        <f>IFERROR(VLOOKUP(A17,Classification!$A$4:$B$99,2,FALSE),"")</f>
        <v>India</v>
      </c>
      <c r="D17" t="str">
        <f>IFERROR(VLOOKUP(B17,Classification!$U$5:$V$14,2,FALSE),"")</f>
        <v>GDPSER</v>
      </c>
      <c r="E17" s="3">
        <f>SUMIFS('SSP drivers'!E$2:E$8148,'SSP drivers'!$A$2:$A$8148,'Selected scen drivers'!$AH$1,'SSP drivers'!$B$2:$B$8148,'Selected scen drivers'!$AI$1,'SSP drivers'!$C$2:$C$8148,'Selected scen drivers'!$C17,'SSP drivers'!$D$2:$D$8148,'Selected scen drivers'!$D17)</f>
        <v>0</v>
      </c>
      <c r="F17" s="3">
        <f>SUMIFS('SSP drivers'!F$2:F$8148,'SSP drivers'!$A$2:$A$8148,'Selected scen drivers'!$AH$1,'SSP drivers'!$B$2:$B$8148,'Selected scen drivers'!$AI$1,'SSP drivers'!$C$2:$C$8148,'Selected scen drivers'!$C17,'SSP drivers'!$D$2:$D$8148,'Selected scen drivers'!$D17)</f>
        <v>4489.64795818909</v>
      </c>
      <c r="G17" s="3">
        <f>SUMIFS('SSP drivers'!G$2:G$8148,'SSP drivers'!$A$2:$A$8148,'Selected scen drivers'!$AH$1,'SSP drivers'!$B$2:$B$8148,'Selected scen drivers'!$AI$1,'SSP drivers'!$C$2:$C$8148,'Selected scen drivers'!$C17,'SSP drivers'!$D$2:$D$8148,'Selected scen drivers'!$D17)</f>
        <v>4658.56598539966</v>
      </c>
      <c r="H17" s="3">
        <f>SUMIFS('SSP drivers'!H$2:H$8148,'SSP drivers'!$A$2:$A$8148,'Selected scen drivers'!$AH$1,'SSP drivers'!$B$2:$B$8148,'Selected scen drivers'!$AI$1,'SSP drivers'!$C$2:$C$8148,'Selected scen drivers'!$C17,'SSP drivers'!$D$2:$D$8148,'Selected scen drivers'!$D17)</f>
        <v>6550.4282750723</v>
      </c>
      <c r="I17" s="3">
        <f>SUMIFS('SSP drivers'!I$2:I$8148,'SSP drivers'!$A$2:$A$8148,'Selected scen drivers'!$AH$1,'SSP drivers'!$B$2:$B$8148,'Selected scen drivers'!$AI$1,'SSP drivers'!$C$2:$C$8148,'Selected scen drivers'!$C17,'SSP drivers'!$D$2:$D$8148,'Selected scen drivers'!$D17)</f>
        <v>8757.53219136373</v>
      </c>
      <c r="J17" s="3">
        <f>SUMIFS('SSP drivers'!J$2:J$8148,'SSP drivers'!$A$2:$A$8148,'Selected scen drivers'!$AH$1,'SSP drivers'!$B$2:$B$8148,'Selected scen drivers'!$AI$1,'SSP drivers'!$C$2:$C$8148,'Selected scen drivers'!$C17,'SSP drivers'!$D$2:$D$8148,'Selected scen drivers'!$D17)</f>
        <v>11140.7286665506</v>
      </c>
      <c r="K17" s="3">
        <f>SUMIFS('SSP drivers'!K$2:K$8148,'SSP drivers'!$A$2:$A$8148,'Selected scen drivers'!$AH$1,'SSP drivers'!$B$2:$B$8148,'Selected scen drivers'!$AI$1,'SSP drivers'!$C$2:$C$8148,'Selected scen drivers'!$C17,'SSP drivers'!$D$2:$D$8148,'Selected scen drivers'!$D17)</f>
        <v>13751.2297551339</v>
      </c>
      <c r="L17" s="3">
        <f>SUMIFS('SSP drivers'!L$2:L$8148,'SSP drivers'!$A$2:$A$8148,'Selected scen drivers'!$AH$1,'SSP drivers'!$B$2:$B$8148,'Selected scen drivers'!$AI$1,'SSP drivers'!$C$2:$C$8148,'Selected scen drivers'!$C17,'SSP drivers'!$D$2:$D$8148,'Selected scen drivers'!$D17)</f>
        <v>16596.742343398</v>
      </c>
      <c r="M17" s="3">
        <f>SUMIFS('SSP drivers'!M$2:M$8148,'SSP drivers'!$A$2:$A$8148,'Selected scen drivers'!$AH$1,'SSP drivers'!$B$2:$B$8148,'Selected scen drivers'!$AI$1,'SSP drivers'!$C$2:$C$8148,'Selected scen drivers'!$C17,'SSP drivers'!$D$2:$D$8148,'Selected scen drivers'!$D17)</f>
        <v>19688.3015915608</v>
      </c>
      <c r="N17" s="3">
        <f>SUMIFS('SSP drivers'!N$2:N$8148,'SSP drivers'!$A$2:$A$8148,'Selected scen drivers'!$AH$1,'SSP drivers'!$B$2:$B$8148,'Selected scen drivers'!$AI$1,'SSP drivers'!$C$2:$C$8148,'Selected scen drivers'!$C17,'SSP drivers'!$D$2:$D$8148,'Selected scen drivers'!$D17)</f>
        <v>23052.5611488505</v>
      </c>
      <c r="O17" s="3">
        <f>SUMIFS('SSP drivers'!O$2:O$8148,'SSP drivers'!$A$2:$A$8148,'Selected scen drivers'!$AH$1,'SSP drivers'!$B$2:$B$8148,'Selected scen drivers'!$AI$1,'SSP drivers'!$C$2:$C$8148,'Selected scen drivers'!$C17,'SSP drivers'!$D$2:$D$8148,'Selected scen drivers'!$D17)</f>
        <v>26666.8130377359</v>
      </c>
      <c r="P17" s="3">
        <f>SUMIFS('SSP drivers'!P$2:P$8148,'SSP drivers'!$A$2:$A$8148,'Selected scen drivers'!$AH$1,'SSP drivers'!$B$2:$B$8148,'Selected scen drivers'!$AI$1,'SSP drivers'!$C$2:$C$8148,'Selected scen drivers'!$C17,'SSP drivers'!$D$2:$D$8148,'Selected scen drivers'!$D17)</f>
        <v>30474.6649150384</v>
      </c>
      <c r="Q17" s="3">
        <f>SUMIFS('SSP drivers'!Q$2:Q$8148,'SSP drivers'!$A$2:$A$8148,'Selected scen drivers'!$AH$1,'SSP drivers'!$B$2:$B$8148,'Selected scen drivers'!$AI$1,'SSP drivers'!$C$2:$C$8148,'Selected scen drivers'!$C17,'SSP drivers'!$D$2:$D$8148,'Selected scen drivers'!$D17)</f>
        <v>34349.0596559844</v>
      </c>
      <c r="R17" s="3">
        <f>SUMIFS('SSP drivers'!R$2:R$8148,'SSP drivers'!$A$2:$A$8148,'Selected scen drivers'!$AH$1,'SSP drivers'!$B$2:$B$8148,'Selected scen drivers'!$AI$1,'SSP drivers'!$C$2:$C$8148,'Selected scen drivers'!$C17,'SSP drivers'!$D$2:$D$8148,'Selected scen drivers'!$D17)</f>
        <v>38261.7694966023</v>
      </c>
      <c r="S17" s="3">
        <f>SUMIFS('SSP drivers'!S$2:S$8148,'SSP drivers'!$A$2:$A$8148,'Selected scen drivers'!$AH$1,'SSP drivers'!$B$2:$B$8148,'Selected scen drivers'!$AI$1,'SSP drivers'!$C$2:$C$8148,'Selected scen drivers'!$C17,'SSP drivers'!$D$2:$D$8148,'Selected scen drivers'!$D17)</f>
        <v>42102.3684139517</v>
      </c>
      <c r="T17" s="3">
        <f>SUMIFS('SSP drivers'!T$2:T$8148,'SSP drivers'!$A$2:$A$8148,'Selected scen drivers'!$AH$1,'SSP drivers'!$B$2:$B$8148,'Selected scen drivers'!$AI$1,'SSP drivers'!$C$2:$C$8148,'Selected scen drivers'!$C17,'SSP drivers'!$D$2:$D$8148,'Selected scen drivers'!$D17)</f>
        <v>45838.9223357528</v>
      </c>
      <c r="U17" s="3">
        <f>SUMIFS('SSP drivers'!U$2:U$8148,'SSP drivers'!$A$2:$A$8148,'Selected scen drivers'!$AH$1,'SSP drivers'!$B$2:$B$8148,'Selected scen drivers'!$AI$1,'SSP drivers'!$C$2:$C$8148,'Selected scen drivers'!$C17,'SSP drivers'!$D$2:$D$8148,'Selected scen drivers'!$D17)</f>
        <v>49462.4621384863</v>
      </c>
      <c r="V17" s="3">
        <f>SUMIFS('SSP drivers'!V$2:V$8148,'SSP drivers'!$A$2:$A$8148,'Selected scen drivers'!$AH$1,'SSP drivers'!$B$2:$B$8148,'Selected scen drivers'!$AI$1,'SSP drivers'!$C$2:$C$8148,'Selected scen drivers'!$C17,'SSP drivers'!$D$2:$D$8148,'Selected scen drivers'!$D17)</f>
        <v>52974.2755808309</v>
      </c>
      <c r="W17" s="3">
        <f>SUMIFS('SSP drivers'!W$2:W$8148,'SSP drivers'!$A$2:$A$8148,'Selected scen drivers'!$AH$1,'SSP drivers'!$B$2:$B$8148,'Selected scen drivers'!$AI$1,'SSP drivers'!$C$2:$C$8148,'Selected scen drivers'!$C17,'SSP drivers'!$D$2:$D$8148,'Selected scen drivers'!$D17)</f>
        <v>56398.875</v>
      </c>
      <c r="X17" s="3">
        <f>SUMIFS('SSP drivers'!X$2:X$8148,'SSP drivers'!$A$2:$A$8148,'Selected scen drivers'!$AH$1,'SSP drivers'!$B$2:$B$8148,'Selected scen drivers'!$AI$1,'SSP drivers'!$C$2:$C$8148,'Selected scen drivers'!$C17,'SSP drivers'!$D$2:$D$8148,'Selected scen drivers'!$D17)</f>
        <v>0</v>
      </c>
      <c r="Y17" s="3">
        <f>SUMIFS('SSP drivers'!Y$2:Y$8148,'SSP drivers'!$A$2:$A$8148,'Selected scen drivers'!$AH$1,'SSP drivers'!$B$2:$B$8148,'Selected scen drivers'!$AI$1,'SSP drivers'!$C$2:$C$8148,'Selected scen drivers'!$C17,'SSP drivers'!$D$2:$D$8148,'Selected scen drivers'!$D17)</f>
        <v>0</v>
      </c>
      <c r="Z17" s="3">
        <f>SUMIFS('SSP drivers'!Z$2:Z$8148,'SSP drivers'!$A$2:$A$8148,'Selected scen drivers'!$AH$1,'SSP drivers'!$B$2:$B$8148,'Selected scen drivers'!$AI$1,'SSP drivers'!$C$2:$C$8148,'Selected scen drivers'!$C17,'SSP drivers'!$D$2:$D$8148,'Selected scen drivers'!$D17)</f>
        <v>0</v>
      </c>
      <c r="AA17" s="3">
        <f>SUMIFS('SSP drivers'!AA$2:AA$8148,'SSP drivers'!$A$2:$A$8148,'Selected scen drivers'!$AH$1,'SSP drivers'!$B$2:$B$8148,'Selected scen drivers'!$AI$1,'SSP drivers'!$C$2:$C$8148,'Selected scen drivers'!$C17,'SSP drivers'!$D$2:$D$8148,'Selected scen drivers'!$D17)</f>
        <v>0</v>
      </c>
      <c r="AB17" s="3">
        <f>SUMIFS('SSP drivers'!AB$2:AB$8148,'SSP drivers'!$A$2:$A$8148,'Selected scen drivers'!$AH$1,'SSP drivers'!$B$2:$B$8148,'Selected scen drivers'!$AI$1,'SSP drivers'!$C$2:$C$8148,'Selected scen drivers'!$C17,'SSP drivers'!$D$2:$D$8148,'Selected scen drivers'!$D17)</f>
        <v>0</v>
      </c>
      <c r="AC17" s="3">
        <f>SUMIFS('SSP drivers'!AC$2:AC$8148,'SSP drivers'!$A$2:$A$8148,'Selected scen drivers'!$AH$1,'SSP drivers'!$B$2:$B$8148,'Selected scen drivers'!$AI$1,'SSP drivers'!$C$2:$C$8148,'Selected scen drivers'!$C17,'SSP drivers'!$D$2:$D$8148,'Selected scen drivers'!$D17)</f>
        <v>0</v>
      </c>
      <c r="AD17" s="3">
        <f>SUMIFS('SSP drivers'!AD$2:AD$8148,'SSP drivers'!$A$2:$A$8148,'Selected scen drivers'!$AH$1,'SSP drivers'!$B$2:$B$8148,'Selected scen drivers'!$AI$1,'SSP drivers'!$C$2:$C$8148,'Selected scen drivers'!$C17,'SSP drivers'!$D$2:$D$8148,'Selected scen drivers'!$D17)</f>
        <v>0</v>
      </c>
      <c r="AE17" s="3">
        <f>SUMIFS('SSP drivers'!AE$2:AE$8148,'SSP drivers'!$A$2:$A$8148,'Selected scen drivers'!$AH$1,'SSP drivers'!$B$2:$B$8148,'Selected scen drivers'!$AI$1,'SSP drivers'!$C$2:$C$8148,'Selected scen drivers'!$C17,'SSP drivers'!$D$2:$D$8148,'Selected scen drivers'!$D17)</f>
        <v>0</v>
      </c>
      <c r="AJ17">
        <v>6</v>
      </c>
      <c r="AK17" t="s">
        <v>70</v>
      </c>
      <c r="AL17" t="str">
        <f>AL12</f>
        <v>SSP1</v>
      </c>
    </row>
    <row r="18" spans="1:38">
      <c r="A18">
        <f t="shared" si="0"/>
        <v>2</v>
      </c>
      <c r="B18">
        <f t="shared" si="1"/>
        <v>8</v>
      </c>
      <c r="C18" t="str">
        <f>IFERROR(VLOOKUP(A18,Classification!$A$4:$B$99,2,FALSE),"")</f>
        <v>India</v>
      </c>
      <c r="D18" t="str">
        <f>IFERROR(VLOOKUP(B18,Classification!$U$5:$V$14,2,FALSE),"")</f>
        <v>HOU</v>
      </c>
      <c r="E18" s="3">
        <f>SUMIFS('SSP drivers'!E$2:E$8148,'SSP drivers'!$A$2:$A$8148,'Selected scen drivers'!$AH$1,'SSP drivers'!$B$2:$B$8148,'Selected scen drivers'!$AI$1,'SSP drivers'!$C$2:$C$8148,'Selected scen drivers'!$C18,'SSP drivers'!$D$2:$D$8148,'Selected scen drivers'!$D18)</f>
        <v>0</v>
      </c>
      <c r="F18" s="3">
        <f>SUMIFS('SSP drivers'!F$2:F$8148,'SSP drivers'!$A$2:$A$8148,'Selected scen drivers'!$AH$1,'SSP drivers'!$B$2:$B$8148,'Selected scen drivers'!$AI$1,'SSP drivers'!$C$2:$C$8148,'Selected scen drivers'!$C18,'SSP drivers'!$D$2:$D$8148,'Selected scen drivers'!$D18)</f>
        <v>400.0680257</v>
      </c>
      <c r="G18" s="3">
        <f>SUMIFS('SSP drivers'!G$2:G$8148,'SSP drivers'!$A$2:$A$8148,'Selected scen drivers'!$AH$1,'SSP drivers'!$B$2:$B$8148,'Selected scen drivers'!$AI$1,'SSP drivers'!$C$2:$C$8148,'Selected scen drivers'!$C18,'SSP drivers'!$D$2:$D$8148,'Selected scen drivers'!$D18)</f>
        <v>405.7944645</v>
      </c>
      <c r="H18" s="3">
        <f>SUMIFS('SSP drivers'!H$2:H$8148,'SSP drivers'!$A$2:$A$8148,'Selected scen drivers'!$AH$1,'SSP drivers'!$B$2:$B$8148,'Selected scen drivers'!$AI$1,'SSP drivers'!$C$2:$C$8148,'Selected scen drivers'!$C18,'SSP drivers'!$D$2:$D$8148,'Selected scen drivers'!$D18)</f>
        <v>434.4266585</v>
      </c>
      <c r="I18" s="3">
        <f>SUMIFS('SSP drivers'!I$2:I$8148,'SSP drivers'!$A$2:$A$8148,'Selected scen drivers'!$AH$1,'SSP drivers'!$B$2:$B$8148,'Selected scen drivers'!$AI$1,'SSP drivers'!$C$2:$C$8148,'Selected scen drivers'!$C18,'SSP drivers'!$D$2:$D$8148,'Selected scen drivers'!$D18)</f>
        <v>461.4170415</v>
      </c>
      <c r="J18" s="3">
        <f>SUMIFS('SSP drivers'!J$2:J$8148,'SSP drivers'!$A$2:$A$8148,'Selected scen drivers'!$AH$1,'SSP drivers'!$B$2:$B$8148,'Selected scen drivers'!$AI$1,'SSP drivers'!$C$2:$C$8148,'Selected scen drivers'!$C18,'SSP drivers'!$D$2:$D$8148,'Selected scen drivers'!$D18)</f>
        <v>482.378166</v>
      </c>
      <c r="K18" s="3">
        <f>SUMIFS('SSP drivers'!K$2:K$8148,'SSP drivers'!$A$2:$A$8148,'Selected scen drivers'!$AH$1,'SSP drivers'!$B$2:$B$8148,'Selected scen drivers'!$AI$1,'SSP drivers'!$C$2:$C$8148,'Selected scen drivers'!$C18,'SSP drivers'!$D$2:$D$8148,'Selected scen drivers'!$D18)</f>
        <v>496.383718</v>
      </c>
      <c r="L18" s="3">
        <f>SUMIFS('SSP drivers'!L$2:L$8148,'SSP drivers'!$A$2:$A$8148,'Selected scen drivers'!$AH$1,'SSP drivers'!$B$2:$B$8148,'Selected scen drivers'!$AI$1,'SSP drivers'!$C$2:$C$8148,'Selected scen drivers'!$C18,'SSP drivers'!$D$2:$D$8148,'Selected scen drivers'!$D18)</f>
        <v>504.3606565</v>
      </c>
      <c r="M18" s="3">
        <f>SUMIFS('SSP drivers'!M$2:M$8148,'SSP drivers'!$A$2:$A$8148,'Selected scen drivers'!$AH$1,'SSP drivers'!$B$2:$B$8148,'Selected scen drivers'!$AI$1,'SSP drivers'!$C$2:$C$8148,'Selected scen drivers'!$C18,'SSP drivers'!$D$2:$D$8148,'Selected scen drivers'!$D18)</f>
        <v>504.714852</v>
      </c>
      <c r="N18" s="3">
        <f>SUMIFS('SSP drivers'!N$2:N$8148,'SSP drivers'!$A$2:$A$8148,'Selected scen drivers'!$AH$1,'SSP drivers'!$B$2:$B$8148,'Selected scen drivers'!$AI$1,'SSP drivers'!$C$2:$C$8148,'Selected scen drivers'!$C18,'SSP drivers'!$D$2:$D$8148,'Selected scen drivers'!$D18)</f>
        <v>499.108806</v>
      </c>
      <c r="O18" s="3">
        <f>SUMIFS('SSP drivers'!O$2:O$8148,'SSP drivers'!$A$2:$A$8148,'Selected scen drivers'!$AH$1,'SSP drivers'!$B$2:$B$8148,'Selected scen drivers'!$AI$1,'SSP drivers'!$C$2:$C$8148,'Selected scen drivers'!$C18,'SSP drivers'!$D$2:$D$8148,'Selected scen drivers'!$D18)</f>
        <v>488.7635315</v>
      </c>
      <c r="P18" s="3">
        <f>SUMIFS('SSP drivers'!P$2:P$8148,'SSP drivers'!$A$2:$A$8148,'Selected scen drivers'!$AH$1,'SSP drivers'!$B$2:$B$8148,'Selected scen drivers'!$AI$1,'SSP drivers'!$C$2:$C$8148,'Selected scen drivers'!$C18,'SSP drivers'!$D$2:$D$8148,'Selected scen drivers'!$D18)</f>
        <v>473.9135285</v>
      </c>
      <c r="Q18" s="3">
        <f>SUMIFS('SSP drivers'!Q$2:Q$8148,'SSP drivers'!$A$2:$A$8148,'Selected scen drivers'!$AH$1,'SSP drivers'!$B$2:$B$8148,'Selected scen drivers'!$AI$1,'SSP drivers'!$C$2:$C$8148,'Selected scen drivers'!$C18,'SSP drivers'!$D$2:$D$8148,'Selected scen drivers'!$D18)</f>
        <v>455.633884</v>
      </c>
      <c r="R18" s="3">
        <f>SUMIFS('SSP drivers'!R$2:R$8148,'SSP drivers'!$A$2:$A$8148,'Selected scen drivers'!$AH$1,'SSP drivers'!$B$2:$B$8148,'Selected scen drivers'!$AI$1,'SSP drivers'!$C$2:$C$8148,'Selected scen drivers'!$C18,'SSP drivers'!$D$2:$D$8148,'Selected scen drivers'!$D18)</f>
        <v>437.1099425</v>
      </c>
      <c r="S18" s="3">
        <f>SUMIFS('SSP drivers'!S$2:S$8148,'SSP drivers'!$A$2:$A$8148,'Selected scen drivers'!$AH$1,'SSP drivers'!$B$2:$B$8148,'Selected scen drivers'!$AI$1,'SSP drivers'!$C$2:$C$8148,'Selected scen drivers'!$C18,'SSP drivers'!$D$2:$D$8148,'Selected scen drivers'!$D18)</f>
        <v>418.7080015</v>
      </c>
      <c r="T18" s="3">
        <f>SUMIFS('SSP drivers'!T$2:T$8148,'SSP drivers'!$A$2:$A$8148,'Selected scen drivers'!$AH$1,'SSP drivers'!$B$2:$B$8148,'Selected scen drivers'!$AI$1,'SSP drivers'!$C$2:$C$8148,'Selected scen drivers'!$C18,'SSP drivers'!$D$2:$D$8148,'Selected scen drivers'!$D18)</f>
        <v>401.773044</v>
      </c>
      <c r="U18" s="3">
        <f>SUMIFS('SSP drivers'!U$2:U$8148,'SSP drivers'!$A$2:$A$8148,'Selected scen drivers'!$AH$1,'SSP drivers'!$B$2:$B$8148,'Selected scen drivers'!$AI$1,'SSP drivers'!$C$2:$C$8148,'Selected scen drivers'!$C18,'SSP drivers'!$D$2:$D$8148,'Selected scen drivers'!$D18)</f>
        <v>386.563247</v>
      </c>
      <c r="V18" s="3">
        <f>SUMIFS('SSP drivers'!V$2:V$8148,'SSP drivers'!$A$2:$A$8148,'Selected scen drivers'!$AH$1,'SSP drivers'!$B$2:$B$8148,'Selected scen drivers'!$AI$1,'SSP drivers'!$C$2:$C$8148,'Selected scen drivers'!$C18,'SSP drivers'!$D$2:$D$8148,'Selected scen drivers'!$D18)</f>
        <v>371.253464</v>
      </c>
      <c r="W18" s="3">
        <f>SUMIFS('SSP drivers'!W$2:W$8148,'SSP drivers'!$A$2:$A$8148,'Selected scen drivers'!$AH$1,'SSP drivers'!$B$2:$B$8148,'Selected scen drivers'!$AI$1,'SSP drivers'!$C$2:$C$8148,'Selected scen drivers'!$C18,'SSP drivers'!$D$2:$D$8148,'Selected scen drivers'!$D18)</f>
        <v>356.189487</v>
      </c>
      <c r="X18" s="3">
        <f>SUMIFS('SSP drivers'!X$2:X$8148,'SSP drivers'!$A$2:$A$8148,'Selected scen drivers'!$AH$1,'SSP drivers'!$B$2:$B$8148,'Selected scen drivers'!$AI$1,'SSP drivers'!$C$2:$C$8148,'Selected scen drivers'!$C18,'SSP drivers'!$D$2:$D$8148,'Selected scen drivers'!$D18)</f>
        <v>0</v>
      </c>
      <c r="Y18" s="3">
        <f>SUMIFS('SSP drivers'!Y$2:Y$8148,'SSP drivers'!$A$2:$A$8148,'Selected scen drivers'!$AH$1,'SSP drivers'!$B$2:$B$8148,'Selected scen drivers'!$AI$1,'SSP drivers'!$C$2:$C$8148,'Selected scen drivers'!$C18,'SSP drivers'!$D$2:$D$8148,'Selected scen drivers'!$D18)</f>
        <v>0</v>
      </c>
      <c r="Z18" s="3">
        <f>SUMIFS('SSP drivers'!Z$2:Z$8148,'SSP drivers'!$A$2:$A$8148,'Selected scen drivers'!$AH$1,'SSP drivers'!$B$2:$B$8148,'Selected scen drivers'!$AI$1,'SSP drivers'!$C$2:$C$8148,'Selected scen drivers'!$C18,'SSP drivers'!$D$2:$D$8148,'Selected scen drivers'!$D18)</f>
        <v>0</v>
      </c>
      <c r="AA18" s="3">
        <f>SUMIFS('SSP drivers'!AA$2:AA$8148,'SSP drivers'!$A$2:$A$8148,'Selected scen drivers'!$AH$1,'SSP drivers'!$B$2:$B$8148,'Selected scen drivers'!$AI$1,'SSP drivers'!$C$2:$C$8148,'Selected scen drivers'!$C18,'SSP drivers'!$D$2:$D$8148,'Selected scen drivers'!$D18)</f>
        <v>0</v>
      </c>
      <c r="AB18" s="3">
        <f>SUMIFS('SSP drivers'!AB$2:AB$8148,'SSP drivers'!$A$2:$A$8148,'Selected scen drivers'!$AH$1,'SSP drivers'!$B$2:$B$8148,'Selected scen drivers'!$AI$1,'SSP drivers'!$C$2:$C$8148,'Selected scen drivers'!$C18,'SSP drivers'!$D$2:$D$8148,'Selected scen drivers'!$D18)</f>
        <v>0</v>
      </c>
      <c r="AC18" s="3">
        <f>SUMIFS('SSP drivers'!AC$2:AC$8148,'SSP drivers'!$A$2:$A$8148,'Selected scen drivers'!$AH$1,'SSP drivers'!$B$2:$B$8148,'Selected scen drivers'!$AI$1,'SSP drivers'!$C$2:$C$8148,'Selected scen drivers'!$C18,'SSP drivers'!$D$2:$D$8148,'Selected scen drivers'!$D18)</f>
        <v>0</v>
      </c>
      <c r="AD18" s="3">
        <f>SUMIFS('SSP drivers'!AD$2:AD$8148,'SSP drivers'!$A$2:$A$8148,'Selected scen drivers'!$AH$1,'SSP drivers'!$B$2:$B$8148,'Selected scen drivers'!$AI$1,'SSP drivers'!$C$2:$C$8148,'Selected scen drivers'!$C18,'SSP drivers'!$D$2:$D$8148,'Selected scen drivers'!$D18)</f>
        <v>0</v>
      </c>
      <c r="AE18" s="3">
        <f>SUMIFS('SSP drivers'!AE$2:AE$8148,'SSP drivers'!$A$2:$A$8148,'Selected scen drivers'!$AH$1,'SSP drivers'!$B$2:$B$8148,'Selected scen drivers'!$AI$1,'SSP drivers'!$C$2:$C$8148,'Selected scen drivers'!$C18,'SSP drivers'!$D$2:$D$8148,'Selected scen drivers'!$D18)</f>
        <v>0</v>
      </c>
      <c r="AJ18">
        <v>7</v>
      </c>
      <c r="AK18" t="s">
        <v>70</v>
      </c>
      <c r="AL18" t="str">
        <f t="shared" ref="AL18:AL21" si="2">AL13</f>
        <v>SSP2</v>
      </c>
    </row>
    <row r="19" spans="1:38">
      <c r="A19">
        <f t="shared" si="0"/>
        <v>2</v>
      </c>
      <c r="B19">
        <f t="shared" si="1"/>
        <v>9</v>
      </c>
      <c r="C19" t="str">
        <f>IFERROR(VLOOKUP(A19,Classification!$A$4:$B$99,2,FALSE),"")</f>
        <v>India</v>
      </c>
      <c r="D19" t="str">
        <f>IFERROR(VLOOKUP(B19,Classification!$U$5:$V$14,2,FALSE),"")</f>
        <v>POP</v>
      </c>
      <c r="E19" s="3">
        <f>SUMIFS('SSP drivers'!E$2:E$8148,'SSP drivers'!$A$2:$A$8148,'Selected scen drivers'!$AH$1,'SSP drivers'!$B$2:$B$8148,'Selected scen drivers'!$AI$1,'SSP drivers'!$C$2:$C$8148,'Selected scen drivers'!$C19,'SSP drivers'!$D$2:$D$8148,'Selected scen drivers'!$D19)</f>
        <v>0</v>
      </c>
      <c r="F19" s="3">
        <f>SUMIFS('SSP drivers'!F$2:F$8148,'SSP drivers'!$A$2:$A$8148,'Selected scen drivers'!$AH$1,'SSP drivers'!$B$2:$B$8148,'Selected scen drivers'!$AI$1,'SSP drivers'!$C$2:$C$8148,'Selected scen drivers'!$C19,'SSP drivers'!$D$2:$D$8148,'Selected scen drivers'!$D19)</f>
        <v>1378.8637608</v>
      </c>
      <c r="G19" s="3">
        <f>SUMIFS('SSP drivers'!G$2:G$8148,'SSP drivers'!$A$2:$A$8148,'Selected scen drivers'!$AH$1,'SSP drivers'!$B$2:$B$8148,'Selected scen drivers'!$AI$1,'SSP drivers'!$C$2:$C$8148,'Selected scen drivers'!$C19,'SSP drivers'!$D$2:$D$8148,'Selected scen drivers'!$D19)</f>
        <v>1389.966394</v>
      </c>
      <c r="H19" s="3">
        <f>SUMIFS('SSP drivers'!H$2:H$8148,'SSP drivers'!$A$2:$A$8148,'Selected scen drivers'!$AH$1,'SSP drivers'!$B$2:$B$8148,'Selected scen drivers'!$AI$1,'SSP drivers'!$C$2:$C$8148,'Selected scen drivers'!$C19,'SSP drivers'!$D$2:$D$8148,'Selected scen drivers'!$D19)</f>
        <v>1445.47956</v>
      </c>
      <c r="I19" s="3">
        <f>SUMIFS('SSP drivers'!I$2:I$8148,'SSP drivers'!$A$2:$A$8148,'Selected scen drivers'!$AH$1,'SSP drivers'!$B$2:$B$8148,'Selected scen drivers'!$AI$1,'SSP drivers'!$C$2:$C$8148,'Selected scen drivers'!$C19,'SSP drivers'!$D$2:$D$8148,'Selected scen drivers'!$D19)</f>
        <v>1501.725398</v>
      </c>
      <c r="J19" s="3">
        <f>SUMIFS('SSP drivers'!J$2:J$8148,'SSP drivers'!$A$2:$A$8148,'Selected scen drivers'!$AH$1,'SSP drivers'!$B$2:$B$8148,'Selected scen drivers'!$AI$1,'SSP drivers'!$C$2:$C$8148,'Selected scen drivers'!$C19,'SSP drivers'!$D$2:$D$8148,'Selected scen drivers'!$D19)</f>
        <v>1548.067501</v>
      </c>
      <c r="K19" s="3">
        <f>SUMIFS('SSP drivers'!K$2:K$8148,'SSP drivers'!$A$2:$A$8148,'Selected scen drivers'!$AH$1,'SSP drivers'!$B$2:$B$8148,'Selected scen drivers'!$AI$1,'SSP drivers'!$C$2:$C$8148,'Selected scen drivers'!$C19,'SSP drivers'!$D$2:$D$8148,'Selected scen drivers'!$D19)</f>
        <v>1583.686972</v>
      </c>
      <c r="L19" s="3">
        <f>SUMIFS('SSP drivers'!L$2:L$8148,'SSP drivers'!$A$2:$A$8148,'Selected scen drivers'!$AH$1,'SSP drivers'!$B$2:$B$8148,'Selected scen drivers'!$AI$1,'SSP drivers'!$C$2:$C$8148,'Selected scen drivers'!$C19,'SSP drivers'!$D$2:$D$8148,'Selected scen drivers'!$D19)</f>
        <v>1607.694646</v>
      </c>
      <c r="M19" s="3">
        <f>SUMIFS('SSP drivers'!M$2:M$8148,'SSP drivers'!$A$2:$A$8148,'Selected scen drivers'!$AH$1,'SSP drivers'!$B$2:$B$8148,'Selected scen drivers'!$AI$1,'SSP drivers'!$C$2:$C$8148,'Selected scen drivers'!$C19,'SSP drivers'!$D$2:$D$8148,'Selected scen drivers'!$D19)</f>
        <v>1620.357947</v>
      </c>
      <c r="N19" s="3">
        <f>SUMIFS('SSP drivers'!N$2:N$8148,'SSP drivers'!$A$2:$A$8148,'Selected scen drivers'!$AH$1,'SSP drivers'!$B$2:$B$8148,'Selected scen drivers'!$AI$1,'SSP drivers'!$C$2:$C$8148,'Selected scen drivers'!$C19,'SSP drivers'!$D$2:$D$8148,'Selected scen drivers'!$D19)</f>
        <v>1625.061994</v>
      </c>
      <c r="O19" s="3">
        <f>SUMIFS('SSP drivers'!O$2:O$8148,'SSP drivers'!$A$2:$A$8148,'Selected scen drivers'!$AH$1,'SSP drivers'!$B$2:$B$8148,'Selected scen drivers'!$AI$1,'SSP drivers'!$C$2:$C$8148,'Selected scen drivers'!$C19,'SSP drivers'!$D$2:$D$8148,'Selected scen drivers'!$D19)</f>
        <v>1622.571687</v>
      </c>
      <c r="P19" s="3">
        <f>SUMIFS('SSP drivers'!P$2:P$8148,'SSP drivers'!$A$2:$A$8148,'Selected scen drivers'!$AH$1,'SSP drivers'!$B$2:$B$8148,'Selected scen drivers'!$AI$1,'SSP drivers'!$C$2:$C$8148,'Selected scen drivers'!$C19,'SSP drivers'!$D$2:$D$8148,'Selected scen drivers'!$D19)</f>
        <v>1612.14253</v>
      </c>
      <c r="Q19" s="3">
        <f>SUMIFS('SSP drivers'!Q$2:Q$8148,'SSP drivers'!$A$2:$A$8148,'Selected scen drivers'!$AH$1,'SSP drivers'!$B$2:$B$8148,'Selected scen drivers'!$AI$1,'SSP drivers'!$C$2:$C$8148,'Selected scen drivers'!$C19,'SSP drivers'!$D$2:$D$8148,'Selected scen drivers'!$D19)</f>
        <v>1594.675807</v>
      </c>
      <c r="R19" s="3">
        <f>SUMIFS('SSP drivers'!R$2:R$8148,'SSP drivers'!$A$2:$A$8148,'Selected scen drivers'!$AH$1,'SSP drivers'!$B$2:$B$8148,'Selected scen drivers'!$AI$1,'SSP drivers'!$C$2:$C$8148,'Selected scen drivers'!$C19,'SSP drivers'!$D$2:$D$8148,'Selected scen drivers'!$D19)</f>
        <v>1570.023735</v>
      </c>
      <c r="S19" s="3">
        <f>SUMIFS('SSP drivers'!S$2:S$8148,'SSP drivers'!$A$2:$A$8148,'Selected scen drivers'!$AH$1,'SSP drivers'!$B$2:$B$8148,'Selected scen drivers'!$AI$1,'SSP drivers'!$C$2:$C$8148,'Selected scen drivers'!$C19,'SSP drivers'!$D$2:$D$8148,'Selected scen drivers'!$D19)</f>
        <v>1539.493031</v>
      </c>
      <c r="T19" s="3">
        <f>SUMIFS('SSP drivers'!T$2:T$8148,'SSP drivers'!$A$2:$A$8148,'Selected scen drivers'!$AH$1,'SSP drivers'!$B$2:$B$8148,'Selected scen drivers'!$AI$1,'SSP drivers'!$C$2:$C$8148,'Selected scen drivers'!$C19,'SSP drivers'!$D$2:$D$8148,'Selected scen drivers'!$D19)</f>
        <v>1504.980714</v>
      </c>
      <c r="U19" s="3">
        <f>SUMIFS('SSP drivers'!U$2:U$8148,'SSP drivers'!$A$2:$A$8148,'Selected scen drivers'!$AH$1,'SSP drivers'!$B$2:$B$8148,'Selected scen drivers'!$AI$1,'SSP drivers'!$C$2:$C$8148,'Selected scen drivers'!$C19,'SSP drivers'!$D$2:$D$8148,'Selected scen drivers'!$D19)</f>
        <v>1468.261304</v>
      </c>
      <c r="V19" s="3">
        <f>SUMIFS('SSP drivers'!V$2:V$8148,'SSP drivers'!$A$2:$A$8148,'Selected scen drivers'!$AH$1,'SSP drivers'!$B$2:$B$8148,'Selected scen drivers'!$AI$1,'SSP drivers'!$C$2:$C$8148,'Selected scen drivers'!$C19,'SSP drivers'!$D$2:$D$8148,'Selected scen drivers'!$D19)</f>
        <v>1430.166586</v>
      </c>
      <c r="W19" s="3">
        <f>SUMIFS('SSP drivers'!W$2:W$8148,'SSP drivers'!$A$2:$A$8148,'Selected scen drivers'!$AH$1,'SSP drivers'!$B$2:$B$8148,'Selected scen drivers'!$AI$1,'SSP drivers'!$C$2:$C$8148,'Selected scen drivers'!$C19,'SSP drivers'!$D$2:$D$8148,'Selected scen drivers'!$D19)</f>
        <v>1391.607973</v>
      </c>
      <c r="X19" s="3">
        <f>SUMIFS('SSP drivers'!X$2:X$8148,'SSP drivers'!$A$2:$A$8148,'Selected scen drivers'!$AH$1,'SSP drivers'!$B$2:$B$8148,'Selected scen drivers'!$AI$1,'SSP drivers'!$C$2:$C$8148,'Selected scen drivers'!$C19,'SSP drivers'!$D$2:$D$8148,'Selected scen drivers'!$D19)</f>
        <v>0</v>
      </c>
      <c r="Y19" s="3">
        <f>SUMIFS('SSP drivers'!Y$2:Y$8148,'SSP drivers'!$A$2:$A$8148,'Selected scen drivers'!$AH$1,'SSP drivers'!$B$2:$B$8148,'Selected scen drivers'!$AI$1,'SSP drivers'!$C$2:$C$8148,'Selected scen drivers'!$C19,'SSP drivers'!$D$2:$D$8148,'Selected scen drivers'!$D19)</f>
        <v>0</v>
      </c>
      <c r="Z19" s="3">
        <f>SUMIFS('SSP drivers'!Z$2:Z$8148,'SSP drivers'!$A$2:$A$8148,'Selected scen drivers'!$AH$1,'SSP drivers'!$B$2:$B$8148,'Selected scen drivers'!$AI$1,'SSP drivers'!$C$2:$C$8148,'Selected scen drivers'!$C19,'SSP drivers'!$D$2:$D$8148,'Selected scen drivers'!$D19)</f>
        <v>0</v>
      </c>
      <c r="AA19" s="3">
        <f>SUMIFS('SSP drivers'!AA$2:AA$8148,'SSP drivers'!$A$2:$A$8148,'Selected scen drivers'!$AH$1,'SSP drivers'!$B$2:$B$8148,'Selected scen drivers'!$AI$1,'SSP drivers'!$C$2:$C$8148,'Selected scen drivers'!$C19,'SSP drivers'!$D$2:$D$8148,'Selected scen drivers'!$D19)</f>
        <v>0</v>
      </c>
      <c r="AB19" s="3">
        <f>SUMIFS('SSP drivers'!AB$2:AB$8148,'SSP drivers'!$A$2:$A$8148,'Selected scen drivers'!$AH$1,'SSP drivers'!$B$2:$B$8148,'Selected scen drivers'!$AI$1,'SSP drivers'!$C$2:$C$8148,'Selected scen drivers'!$C19,'SSP drivers'!$D$2:$D$8148,'Selected scen drivers'!$D19)</f>
        <v>0</v>
      </c>
      <c r="AC19" s="3">
        <f>SUMIFS('SSP drivers'!AC$2:AC$8148,'SSP drivers'!$A$2:$A$8148,'Selected scen drivers'!$AH$1,'SSP drivers'!$B$2:$B$8148,'Selected scen drivers'!$AI$1,'SSP drivers'!$C$2:$C$8148,'Selected scen drivers'!$C19,'SSP drivers'!$D$2:$D$8148,'Selected scen drivers'!$D19)</f>
        <v>0</v>
      </c>
      <c r="AD19" s="3">
        <f>SUMIFS('SSP drivers'!AD$2:AD$8148,'SSP drivers'!$A$2:$A$8148,'Selected scen drivers'!$AH$1,'SSP drivers'!$B$2:$B$8148,'Selected scen drivers'!$AI$1,'SSP drivers'!$C$2:$C$8148,'Selected scen drivers'!$C19,'SSP drivers'!$D$2:$D$8148,'Selected scen drivers'!$D19)</f>
        <v>0</v>
      </c>
      <c r="AE19" s="3">
        <f>SUMIFS('SSP drivers'!AE$2:AE$8148,'SSP drivers'!$A$2:$A$8148,'Selected scen drivers'!$AH$1,'SSP drivers'!$B$2:$B$8148,'Selected scen drivers'!$AI$1,'SSP drivers'!$C$2:$C$8148,'Selected scen drivers'!$C19,'SSP drivers'!$D$2:$D$8148,'Selected scen drivers'!$D19)</f>
        <v>0</v>
      </c>
      <c r="AJ19">
        <v>8</v>
      </c>
      <c r="AK19" t="s">
        <v>70</v>
      </c>
      <c r="AL19" t="str">
        <f t="shared" si="2"/>
        <v>SSP3</v>
      </c>
    </row>
    <row r="20" spans="1:38">
      <c r="A20">
        <f t="shared" si="0"/>
        <v>3</v>
      </c>
      <c r="B20">
        <f t="shared" si="1"/>
        <v>1</v>
      </c>
      <c r="C20" t="str">
        <f>IFERROR(VLOOKUP(A20,Classification!$A$4:$B$99,2,FALSE),"")</f>
        <v>ROW</v>
      </c>
      <c r="D20" t="str">
        <f>IFERROR(VLOOKUP(B20,Classification!$U$5:$V$14,2,FALSE),"")</f>
        <v>GDP</v>
      </c>
      <c r="E20" s="3">
        <f>SUMIFS('SSP drivers'!E$2:E$8148,'SSP drivers'!$A$2:$A$8148,'Selected scen drivers'!$AH$1,'SSP drivers'!$B$2:$B$8148,'Selected scen drivers'!$AI$1,'SSP drivers'!$C$2:$C$8148,'Selected scen drivers'!$C20,'SSP drivers'!$D$2:$D$8148,'Selected scen drivers'!$D20)</f>
        <v>0</v>
      </c>
      <c r="F20" s="3">
        <f>SUMIFS('SSP drivers'!F$2:F$8148,'SSP drivers'!$A$2:$A$8148,'Selected scen drivers'!$AH$1,'SSP drivers'!$B$2:$B$8148,'Selected scen drivers'!$AI$1,'SSP drivers'!$C$2:$C$8148,'Selected scen drivers'!$C20,'SSP drivers'!$D$2:$D$8148,'Selected scen drivers'!$D20)</f>
        <v>15477.27221766</v>
      </c>
      <c r="G20" s="3">
        <f>SUMIFS('SSP drivers'!G$2:G$8148,'SSP drivers'!$A$2:$A$8148,'Selected scen drivers'!$AH$1,'SSP drivers'!$B$2:$B$8148,'Selected scen drivers'!$AI$1,'SSP drivers'!$C$2:$C$8148,'Selected scen drivers'!$C20,'SSP drivers'!$D$2:$D$8148,'Selected scen drivers'!$D20)</f>
        <v>15975.79478661</v>
      </c>
      <c r="H20" s="3">
        <f>SUMIFS('SSP drivers'!H$2:H$8148,'SSP drivers'!$A$2:$A$8148,'Selected scen drivers'!$AH$1,'SSP drivers'!$B$2:$B$8148,'Selected scen drivers'!$AI$1,'SSP drivers'!$C$2:$C$8148,'Selected scen drivers'!$C20,'SSP drivers'!$D$2:$D$8148,'Selected scen drivers'!$D20)</f>
        <v>19505.51202221</v>
      </c>
      <c r="I20" s="3">
        <f>SUMIFS('SSP drivers'!I$2:I$8148,'SSP drivers'!$A$2:$A$8148,'Selected scen drivers'!$AH$1,'SSP drivers'!$B$2:$B$8148,'Selected scen drivers'!$AI$1,'SSP drivers'!$C$2:$C$8148,'Selected scen drivers'!$C20,'SSP drivers'!$D$2:$D$8148,'Selected scen drivers'!$D20)</f>
        <v>23929.63954921</v>
      </c>
      <c r="J20" s="3">
        <f>SUMIFS('SSP drivers'!J$2:J$8148,'SSP drivers'!$A$2:$A$8148,'Selected scen drivers'!$AH$1,'SSP drivers'!$B$2:$B$8148,'Selected scen drivers'!$AI$1,'SSP drivers'!$C$2:$C$8148,'Selected scen drivers'!$C20,'SSP drivers'!$D$2:$D$8148,'Selected scen drivers'!$D20)</f>
        <v>28577.61500436</v>
      </c>
      <c r="K20" s="3">
        <f>SUMIFS('SSP drivers'!K$2:K$8148,'SSP drivers'!$A$2:$A$8148,'Selected scen drivers'!$AH$1,'SSP drivers'!$B$2:$B$8148,'Selected scen drivers'!$AI$1,'SSP drivers'!$C$2:$C$8148,'Selected scen drivers'!$C20,'SSP drivers'!$D$2:$D$8148,'Selected scen drivers'!$D20)</f>
        <v>33215.02120823</v>
      </c>
      <c r="L20" s="3">
        <f>SUMIFS('SSP drivers'!L$2:L$8148,'SSP drivers'!$A$2:$A$8148,'Selected scen drivers'!$AH$1,'SSP drivers'!$B$2:$B$8148,'Selected scen drivers'!$AI$1,'SSP drivers'!$C$2:$C$8148,'Selected scen drivers'!$C20,'SSP drivers'!$D$2:$D$8148,'Selected scen drivers'!$D20)</f>
        <v>37953.09291741</v>
      </c>
      <c r="M20" s="3">
        <f>SUMIFS('SSP drivers'!M$2:M$8148,'SSP drivers'!$A$2:$A$8148,'Selected scen drivers'!$AH$1,'SSP drivers'!$B$2:$B$8148,'Selected scen drivers'!$AI$1,'SSP drivers'!$C$2:$C$8148,'Selected scen drivers'!$C20,'SSP drivers'!$D$2:$D$8148,'Selected scen drivers'!$D20)</f>
        <v>42873.65100316</v>
      </c>
      <c r="N20" s="3">
        <f>SUMIFS('SSP drivers'!N$2:N$8148,'SSP drivers'!$A$2:$A$8148,'Selected scen drivers'!$AH$1,'SSP drivers'!$B$2:$B$8148,'Selected scen drivers'!$AI$1,'SSP drivers'!$C$2:$C$8148,'Selected scen drivers'!$C20,'SSP drivers'!$D$2:$D$8148,'Selected scen drivers'!$D20)</f>
        <v>48112.17568679</v>
      </c>
      <c r="O20" s="3">
        <f>SUMIFS('SSP drivers'!O$2:O$8148,'SSP drivers'!$A$2:$A$8148,'Selected scen drivers'!$AH$1,'SSP drivers'!$B$2:$B$8148,'Selected scen drivers'!$AI$1,'SSP drivers'!$C$2:$C$8148,'Selected scen drivers'!$C20,'SSP drivers'!$D$2:$D$8148,'Selected scen drivers'!$D20)</f>
        <v>53738.6254144</v>
      </c>
      <c r="P20" s="3">
        <f>SUMIFS('SSP drivers'!P$2:P$8148,'SSP drivers'!$A$2:$A$8148,'Selected scen drivers'!$AH$1,'SSP drivers'!$B$2:$B$8148,'Selected scen drivers'!$AI$1,'SSP drivers'!$C$2:$C$8148,'Selected scen drivers'!$C20,'SSP drivers'!$D$2:$D$8148,'Selected scen drivers'!$D20)</f>
        <v>59812.81102218</v>
      </c>
      <c r="Q20" s="3">
        <f>SUMIFS('SSP drivers'!Q$2:Q$8148,'SSP drivers'!$A$2:$A$8148,'Selected scen drivers'!$AH$1,'SSP drivers'!$B$2:$B$8148,'Selected scen drivers'!$AI$1,'SSP drivers'!$C$2:$C$8148,'Selected scen drivers'!$C20,'SSP drivers'!$D$2:$D$8148,'Selected scen drivers'!$D20)</f>
        <v>66205.14287553</v>
      </c>
      <c r="R20" s="3">
        <f>SUMIFS('SSP drivers'!R$2:R$8148,'SSP drivers'!$A$2:$A$8148,'Selected scen drivers'!$AH$1,'SSP drivers'!$B$2:$B$8148,'Selected scen drivers'!$AI$1,'SSP drivers'!$C$2:$C$8148,'Selected scen drivers'!$C20,'SSP drivers'!$D$2:$D$8148,'Selected scen drivers'!$D20)</f>
        <v>72880.9452462</v>
      </c>
      <c r="S20" s="3">
        <f>SUMIFS('SSP drivers'!S$2:S$8148,'SSP drivers'!$A$2:$A$8148,'Selected scen drivers'!$AH$1,'SSP drivers'!$B$2:$B$8148,'Selected scen drivers'!$AI$1,'SSP drivers'!$C$2:$C$8148,'Selected scen drivers'!$C20,'SSP drivers'!$D$2:$D$8148,'Selected scen drivers'!$D20)</f>
        <v>79751.037861</v>
      </c>
      <c r="T20" s="3">
        <f>SUMIFS('SSP drivers'!T$2:T$8148,'SSP drivers'!$A$2:$A$8148,'Selected scen drivers'!$AH$1,'SSP drivers'!$B$2:$B$8148,'Selected scen drivers'!$AI$1,'SSP drivers'!$C$2:$C$8148,'Selected scen drivers'!$C20,'SSP drivers'!$D$2:$D$8148,'Selected scen drivers'!$D20)</f>
        <v>86807.325498</v>
      </c>
      <c r="U20" s="3">
        <f>SUMIFS('SSP drivers'!U$2:U$8148,'SSP drivers'!$A$2:$A$8148,'Selected scen drivers'!$AH$1,'SSP drivers'!$B$2:$B$8148,'Selected scen drivers'!$AI$1,'SSP drivers'!$C$2:$C$8148,'Selected scen drivers'!$C20,'SSP drivers'!$D$2:$D$8148,'Selected scen drivers'!$D20)</f>
        <v>94077.4430494</v>
      </c>
      <c r="V20" s="3">
        <f>SUMIFS('SSP drivers'!V$2:V$8148,'SSP drivers'!$A$2:$A$8148,'Selected scen drivers'!$AH$1,'SSP drivers'!$B$2:$B$8148,'Selected scen drivers'!$AI$1,'SSP drivers'!$C$2:$C$8148,'Selected scen drivers'!$C20,'SSP drivers'!$D$2:$D$8148,'Selected scen drivers'!$D20)</f>
        <v>101574.7686803</v>
      </c>
      <c r="W20" s="3">
        <f>SUMIFS('SSP drivers'!W$2:W$8148,'SSP drivers'!$A$2:$A$8148,'Selected scen drivers'!$AH$1,'SSP drivers'!$B$2:$B$8148,'Selected scen drivers'!$AI$1,'SSP drivers'!$C$2:$C$8148,'Selected scen drivers'!$C20,'SSP drivers'!$D$2:$D$8148,'Selected scen drivers'!$D20)</f>
        <v>109311.3302549</v>
      </c>
      <c r="X20" s="3">
        <f>SUMIFS('SSP drivers'!X$2:X$8148,'SSP drivers'!$A$2:$A$8148,'Selected scen drivers'!$AH$1,'SSP drivers'!$B$2:$B$8148,'Selected scen drivers'!$AI$1,'SSP drivers'!$C$2:$C$8148,'Selected scen drivers'!$C20,'SSP drivers'!$D$2:$D$8148,'Selected scen drivers'!$D20)</f>
        <v>0</v>
      </c>
      <c r="Y20" s="3">
        <f>SUMIFS('SSP drivers'!Y$2:Y$8148,'SSP drivers'!$A$2:$A$8148,'Selected scen drivers'!$AH$1,'SSP drivers'!$B$2:$B$8148,'Selected scen drivers'!$AI$1,'SSP drivers'!$C$2:$C$8148,'Selected scen drivers'!$C20,'SSP drivers'!$D$2:$D$8148,'Selected scen drivers'!$D20)</f>
        <v>0</v>
      </c>
      <c r="Z20" s="3">
        <f>SUMIFS('SSP drivers'!Z$2:Z$8148,'SSP drivers'!$A$2:$A$8148,'Selected scen drivers'!$AH$1,'SSP drivers'!$B$2:$B$8148,'Selected scen drivers'!$AI$1,'SSP drivers'!$C$2:$C$8148,'Selected scen drivers'!$C20,'SSP drivers'!$D$2:$D$8148,'Selected scen drivers'!$D20)</f>
        <v>0</v>
      </c>
      <c r="AA20" s="3">
        <f>SUMIFS('SSP drivers'!AA$2:AA$8148,'SSP drivers'!$A$2:$A$8148,'Selected scen drivers'!$AH$1,'SSP drivers'!$B$2:$B$8148,'Selected scen drivers'!$AI$1,'SSP drivers'!$C$2:$C$8148,'Selected scen drivers'!$C20,'SSP drivers'!$D$2:$D$8148,'Selected scen drivers'!$D20)</f>
        <v>0</v>
      </c>
      <c r="AB20" s="3">
        <f>SUMIFS('SSP drivers'!AB$2:AB$8148,'SSP drivers'!$A$2:$A$8148,'Selected scen drivers'!$AH$1,'SSP drivers'!$B$2:$B$8148,'Selected scen drivers'!$AI$1,'SSP drivers'!$C$2:$C$8148,'Selected scen drivers'!$C20,'SSP drivers'!$D$2:$D$8148,'Selected scen drivers'!$D20)</f>
        <v>0</v>
      </c>
      <c r="AC20" s="3">
        <f>SUMIFS('SSP drivers'!AC$2:AC$8148,'SSP drivers'!$A$2:$A$8148,'Selected scen drivers'!$AH$1,'SSP drivers'!$B$2:$B$8148,'Selected scen drivers'!$AI$1,'SSP drivers'!$C$2:$C$8148,'Selected scen drivers'!$C20,'SSP drivers'!$D$2:$D$8148,'Selected scen drivers'!$D20)</f>
        <v>0</v>
      </c>
      <c r="AD20" s="3">
        <f>SUMIFS('SSP drivers'!AD$2:AD$8148,'SSP drivers'!$A$2:$A$8148,'Selected scen drivers'!$AH$1,'SSP drivers'!$B$2:$B$8148,'Selected scen drivers'!$AI$1,'SSP drivers'!$C$2:$C$8148,'Selected scen drivers'!$C20,'SSP drivers'!$D$2:$D$8148,'Selected scen drivers'!$D20)</f>
        <v>0</v>
      </c>
      <c r="AE20" s="3">
        <f>SUMIFS('SSP drivers'!AE$2:AE$8148,'SSP drivers'!$A$2:$A$8148,'Selected scen drivers'!$AH$1,'SSP drivers'!$B$2:$B$8148,'Selected scen drivers'!$AI$1,'SSP drivers'!$C$2:$C$8148,'Selected scen drivers'!$C20,'SSP drivers'!$D$2:$D$8148,'Selected scen drivers'!$D20)</f>
        <v>0</v>
      </c>
      <c r="AJ20">
        <v>9</v>
      </c>
      <c r="AK20" t="s">
        <v>70</v>
      </c>
      <c r="AL20" t="str">
        <f t="shared" si="2"/>
        <v>SSP4</v>
      </c>
    </row>
    <row r="21" spans="1:38">
      <c r="A21">
        <f t="shared" si="0"/>
        <v>3</v>
      </c>
      <c r="B21">
        <f t="shared" si="1"/>
        <v>2</v>
      </c>
      <c r="C21" t="str">
        <f>IFERROR(VLOOKUP(A21,Classification!$A$4:$B$99,2,FALSE),"")</f>
        <v>ROW</v>
      </c>
      <c r="D21" t="str">
        <f>IFERROR(VLOOKUP(B21,Classification!$U$5:$V$14,2,FALSE),"")</f>
        <v>GDPAGR</v>
      </c>
      <c r="E21" s="3">
        <f>SUMIFS('SSP drivers'!E$2:E$8148,'SSP drivers'!$A$2:$A$8148,'Selected scen drivers'!$AH$1,'SSP drivers'!$B$2:$B$8148,'Selected scen drivers'!$AI$1,'SSP drivers'!$C$2:$C$8148,'Selected scen drivers'!$C21,'SSP drivers'!$D$2:$D$8148,'Selected scen drivers'!$D21)</f>
        <v>0</v>
      </c>
      <c r="F21" s="3">
        <f>SUMIFS('SSP drivers'!F$2:F$8148,'SSP drivers'!$A$2:$A$8148,'Selected scen drivers'!$AH$1,'SSP drivers'!$B$2:$B$8148,'Selected scen drivers'!$AI$1,'SSP drivers'!$C$2:$C$8148,'Selected scen drivers'!$C21,'SSP drivers'!$D$2:$D$8148,'Selected scen drivers'!$D21)</f>
        <v>1525.56224691604</v>
      </c>
      <c r="G21" s="3">
        <f>SUMIFS('SSP drivers'!G$2:G$8148,'SSP drivers'!$A$2:$A$8148,'Selected scen drivers'!$AH$1,'SSP drivers'!$B$2:$B$8148,'Selected scen drivers'!$AI$1,'SSP drivers'!$C$2:$C$8148,'Selected scen drivers'!$C21,'SSP drivers'!$D$2:$D$8148,'Selected scen drivers'!$D21)</f>
        <v>1580.5538052343</v>
      </c>
      <c r="H21" s="3">
        <f>SUMIFS('SSP drivers'!H$2:H$8148,'SSP drivers'!$A$2:$A$8148,'Selected scen drivers'!$AH$1,'SSP drivers'!$B$2:$B$8148,'Selected scen drivers'!$AI$1,'SSP drivers'!$C$2:$C$8148,'Selected scen drivers'!$C21,'SSP drivers'!$D$2:$D$8148,'Selected scen drivers'!$D21)</f>
        <v>1906.72773518157</v>
      </c>
      <c r="I21" s="3">
        <f>SUMIFS('SSP drivers'!I$2:I$8148,'SSP drivers'!$A$2:$A$8148,'Selected scen drivers'!$AH$1,'SSP drivers'!$B$2:$B$8148,'Selected scen drivers'!$AI$1,'SSP drivers'!$C$2:$C$8148,'Selected scen drivers'!$C21,'SSP drivers'!$D$2:$D$8148,'Selected scen drivers'!$D21)</f>
        <v>2359.01607487117</v>
      </c>
      <c r="J21" s="3">
        <f>SUMIFS('SSP drivers'!J$2:J$8148,'SSP drivers'!$A$2:$A$8148,'Selected scen drivers'!$AH$1,'SSP drivers'!$B$2:$B$8148,'Selected scen drivers'!$AI$1,'SSP drivers'!$C$2:$C$8148,'Selected scen drivers'!$C21,'SSP drivers'!$D$2:$D$8148,'Selected scen drivers'!$D21)</f>
        <v>2838.34210620596</v>
      </c>
      <c r="K21" s="3">
        <f>SUMIFS('SSP drivers'!K$2:K$8148,'SSP drivers'!$A$2:$A$8148,'Selected scen drivers'!$AH$1,'SSP drivers'!$B$2:$B$8148,'Selected scen drivers'!$AI$1,'SSP drivers'!$C$2:$C$8148,'Selected scen drivers'!$C21,'SSP drivers'!$D$2:$D$8148,'Selected scen drivers'!$D21)</f>
        <v>3317.95693463084</v>
      </c>
      <c r="L21" s="3">
        <f>SUMIFS('SSP drivers'!L$2:L$8148,'SSP drivers'!$A$2:$A$8148,'Selected scen drivers'!$AH$1,'SSP drivers'!$B$2:$B$8148,'Selected scen drivers'!$AI$1,'SSP drivers'!$C$2:$C$8148,'Selected scen drivers'!$C21,'SSP drivers'!$D$2:$D$8148,'Selected scen drivers'!$D21)</f>
        <v>3799.61440901911</v>
      </c>
      <c r="M21" s="3">
        <f>SUMIFS('SSP drivers'!M$2:M$8148,'SSP drivers'!$A$2:$A$8148,'Selected scen drivers'!$AH$1,'SSP drivers'!$B$2:$B$8148,'Selected scen drivers'!$AI$1,'SSP drivers'!$C$2:$C$8148,'Selected scen drivers'!$C21,'SSP drivers'!$D$2:$D$8148,'Selected scen drivers'!$D21)</f>
        <v>4282.61525177397</v>
      </c>
      <c r="N21" s="3">
        <f>SUMIFS('SSP drivers'!N$2:N$8148,'SSP drivers'!$A$2:$A$8148,'Selected scen drivers'!$AH$1,'SSP drivers'!$B$2:$B$8148,'Selected scen drivers'!$AI$1,'SSP drivers'!$C$2:$C$8148,'Selected scen drivers'!$C21,'SSP drivers'!$D$2:$D$8148,'Selected scen drivers'!$D21)</f>
        <v>4772.10305429022</v>
      </c>
      <c r="O21" s="3">
        <f>SUMIFS('SSP drivers'!O$2:O$8148,'SSP drivers'!$A$2:$A$8148,'Selected scen drivers'!$AH$1,'SSP drivers'!$B$2:$B$8148,'Selected scen drivers'!$AI$1,'SSP drivers'!$C$2:$C$8148,'Selected scen drivers'!$C21,'SSP drivers'!$D$2:$D$8148,'Selected scen drivers'!$D21)</f>
        <v>5264.57794175411</v>
      </c>
      <c r="P21" s="3">
        <f>SUMIFS('SSP drivers'!P$2:P$8148,'SSP drivers'!$A$2:$A$8148,'Selected scen drivers'!$AH$1,'SSP drivers'!$B$2:$B$8148,'Selected scen drivers'!$AI$1,'SSP drivers'!$C$2:$C$8148,'Selected scen drivers'!$C21,'SSP drivers'!$D$2:$D$8148,'Selected scen drivers'!$D21)</f>
        <v>5754.12367591744</v>
      </c>
      <c r="Q21" s="3">
        <f>SUMIFS('SSP drivers'!Q$2:Q$8148,'SSP drivers'!$A$2:$A$8148,'Selected scen drivers'!$AH$1,'SSP drivers'!$B$2:$B$8148,'Selected scen drivers'!$AI$1,'SSP drivers'!$C$2:$C$8148,'Selected scen drivers'!$C21,'SSP drivers'!$D$2:$D$8148,'Selected scen drivers'!$D21)</f>
        <v>6216.69858695909</v>
      </c>
      <c r="R21" s="3">
        <f>SUMIFS('SSP drivers'!R$2:R$8148,'SSP drivers'!$A$2:$A$8148,'Selected scen drivers'!$AH$1,'SSP drivers'!$B$2:$B$8148,'Selected scen drivers'!$AI$1,'SSP drivers'!$C$2:$C$8148,'Selected scen drivers'!$C21,'SSP drivers'!$D$2:$D$8148,'Selected scen drivers'!$D21)</f>
        <v>6639.13187939967</v>
      </c>
      <c r="S21" s="3">
        <f>SUMIFS('SSP drivers'!S$2:S$8148,'SSP drivers'!$A$2:$A$8148,'Selected scen drivers'!$AH$1,'SSP drivers'!$B$2:$B$8148,'Selected scen drivers'!$AI$1,'SSP drivers'!$C$2:$C$8148,'Selected scen drivers'!$C21,'SSP drivers'!$D$2:$D$8148,'Selected scen drivers'!$D21)</f>
        <v>7002.13648919087</v>
      </c>
      <c r="T21" s="3">
        <f>SUMIFS('SSP drivers'!T$2:T$8148,'SSP drivers'!$A$2:$A$8148,'Selected scen drivers'!$AH$1,'SSP drivers'!$B$2:$B$8148,'Selected scen drivers'!$AI$1,'SSP drivers'!$C$2:$C$8148,'Selected scen drivers'!$C21,'SSP drivers'!$D$2:$D$8148,'Selected scen drivers'!$D21)</f>
        <v>7295.17888546252</v>
      </c>
      <c r="U21" s="3">
        <f>SUMIFS('SSP drivers'!U$2:U$8148,'SSP drivers'!$A$2:$A$8148,'Selected scen drivers'!$AH$1,'SSP drivers'!$B$2:$B$8148,'Selected scen drivers'!$AI$1,'SSP drivers'!$C$2:$C$8148,'Selected scen drivers'!$C21,'SSP drivers'!$D$2:$D$8148,'Selected scen drivers'!$D21)</f>
        <v>7511.68821398915</v>
      </c>
      <c r="V21" s="3">
        <f>SUMIFS('SSP drivers'!V$2:V$8148,'SSP drivers'!$A$2:$A$8148,'Selected scen drivers'!$AH$1,'SSP drivers'!$B$2:$B$8148,'Selected scen drivers'!$AI$1,'SSP drivers'!$C$2:$C$8148,'Selected scen drivers'!$C21,'SSP drivers'!$D$2:$D$8148,'Selected scen drivers'!$D21)</f>
        <v>7643.61042213089</v>
      </c>
      <c r="W21" s="3">
        <f>SUMIFS('SSP drivers'!W$2:W$8148,'SSP drivers'!$A$2:$A$8148,'Selected scen drivers'!$AH$1,'SSP drivers'!$B$2:$B$8148,'Selected scen drivers'!$AI$1,'SSP drivers'!$C$2:$C$8148,'Selected scen drivers'!$C21,'SSP drivers'!$D$2:$D$8148,'Selected scen drivers'!$D21)</f>
        <v>7683.15185617752</v>
      </c>
      <c r="X21" s="3">
        <f>SUMIFS('SSP drivers'!X$2:X$8148,'SSP drivers'!$A$2:$A$8148,'Selected scen drivers'!$AH$1,'SSP drivers'!$B$2:$B$8148,'Selected scen drivers'!$AI$1,'SSP drivers'!$C$2:$C$8148,'Selected scen drivers'!$C21,'SSP drivers'!$D$2:$D$8148,'Selected scen drivers'!$D21)</f>
        <v>0</v>
      </c>
      <c r="Y21" s="3">
        <f>SUMIFS('SSP drivers'!Y$2:Y$8148,'SSP drivers'!$A$2:$A$8148,'Selected scen drivers'!$AH$1,'SSP drivers'!$B$2:$B$8148,'Selected scen drivers'!$AI$1,'SSP drivers'!$C$2:$C$8148,'Selected scen drivers'!$C21,'SSP drivers'!$D$2:$D$8148,'Selected scen drivers'!$D21)</f>
        <v>0</v>
      </c>
      <c r="Z21" s="3">
        <f>SUMIFS('SSP drivers'!Z$2:Z$8148,'SSP drivers'!$A$2:$A$8148,'Selected scen drivers'!$AH$1,'SSP drivers'!$B$2:$B$8148,'Selected scen drivers'!$AI$1,'SSP drivers'!$C$2:$C$8148,'Selected scen drivers'!$C21,'SSP drivers'!$D$2:$D$8148,'Selected scen drivers'!$D21)</f>
        <v>0</v>
      </c>
      <c r="AA21" s="3">
        <f>SUMIFS('SSP drivers'!AA$2:AA$8148,'SSP drivers'!$A$2:$A$8148,'Selected scen drivers'!$AH$1,'SSP drivers'!$B$2:$B$8148,'Selected scen drivers'!$AI$1,'SSP drivers'!$C$2:$C$8148,'Selected scen drivers'!$C21,'SSP drivers'!$D$2:$D$8148,'Selected scen drivers'!$D21)</f>
        <v>0</v>
      </c>
      <c r="AB21" s="3">
        <f>SUMIFS('SSP drivers'!AB$2:AB$8148,'SSP drivers'!$A$2:$A$8148,'Selected scen drivers'!$AH$1,'SSP drivers'!$B$2:$B$8148,'Selected scen drivers'!$AI$1,'SSP drivers'!$C$2:$C$8148,'Selected scen drivers'!$C21,'SSP drivers'!$D$2:$D$8148,'Selected scen drivers'!$D21)</f>
        <v>0</v>
      </c>
      <c r="AC21" s="3">
        <f>SUMIFS('SSP drivers'!AC$2:AC$8148,'SSP drivers'!$A$2:$A$8148,'Selected scen drivers'!$AH$1,'SSP drivers'!$B$2:$B$8148,'Selected scen drivers'!$AI$1,'SSP drivers'!$C$2:$C$8148,'Selected scen drivers'!$C21,'SSP drivers'!$D$2:$D$8148,'Selected scen drivers'!$D21)</f>
        <v>0</v>
      </c>
      <c r="AD21" s="3">
        <f>SUMIFS('SSP drivers'!AD$2:AD$8148,'SSP drivers'!$A$2:$A$8148,'Selected scen drivers'!$AH$1,'SSP drivers'!$B$2:$B$8148,'Selected scen drivers'!$AI$1,'SSP drivers'!$C$2:$C$8148,'Selected scen drivers'!$C21,'SSP drivers'!$D$2:$D$8148,'Selected scen drivers'!$D21)</f>
        <v>0</v>
      </c>
      <c r="AE21" s="3">
        <f>SUMIFS('SSP drivers'!AE$2:AE$8148,'SSP drivers'!$A$2:$A$8148,'Selected scen drivers'!$AH$1,'SSP drivers'!$B$2:$B$8148,'Selected scen drivers'!$AI$1,'SSP drivers'!$C$2:$C$8148,'Selected scen drivers'!$C21,'SSP drivers'!$D$2:$D$8148,'Selected scen drivers'!$D21)</f>
        <v>0</v>
      </c>
      <c r="AJ21">
        <v>10</v>
      </c>
      <c r="AK21" t="s">
        <v>70</v>
      </c>
      <c r="AL21" t="str">
        <f t="shared" si="2"/>
        <v>SSP5</v>
      </c>
    </row>
    <row r="22" spans="1:31">
      <c r="A22">
        <f t="shared" si="0"/>
        <v>3</v>
      </c>
      <c r="B22">
        <f t="shared" si="1"/>
        <v>3</v>
      </c>
      <c r="C22" t="str">
        <f>IFERROR(VLOOKUP(A22,Classification!$A$4:$B$99,2,FALSE),"")</f>
        <v>ROW</v>
      </c>
      <c r="D22" t="str">
        <f>IFERROR(VLOOKUP(B22,Classification!$U$5:$V$14,2,FALSE),"")</f>
        <v>GDPIND</v>
      </c>
      <c r="E22" s="3">
        <f>SUMIFS('SSP drivers'!E$2:E$8148,'SSP drivers'!$A$2:$A$8148,'Selected scen drivers'!$AH$1,'SSP drivers'!$B$2:$B$8148,'Selected scen drivers'!$AI$1,'SSP drivers'!$C$2:$C$8148,'Selected scen drivers'!$C22,'SSP drivers'!$D$2:$D$8148,'Selected scen drivers'!$D22)</f>
        <v>0</v>
      </c>
      <c r="F22" s="3">
        <f>SUMIFS('SSP drivers'!F$2:F$8148,'SSP drivers'!$A$2:$A$8148,'Selected scen drivers'!$AH$1,'SSP drivers'!$B$2:$B$8148,'Selected scen drivers'!$AI$1,'SSP drivers'!$C$2:$C$8148,'Selected scen drivers'!$C22,'SSP drivers'!$D$2:$D$8148,'Selected scen drivers'!$D22)</f>
        <v>4871.57081201733</v>
      </c>
      <c r="G22" s="3">
        <f>SUMIFS('SSP drivers'!G$2:G$8148,'SSP drivers'!$A$2:$A$8148,'Selected scen drivers'!$AH$1,'SSP drivers'!$B$2:$B$8148,'Selected scen drivers'!$AI$1,'SSP drivers'!$C$2:$C$8148,'Selected scen drivers'!$C22,'SSP drivers'!$D$2:$D$8148,'Selected scen drivers'!$D22)</f>
        <v>5020.62489292795</v>
      </c>
      <c r="H22" s="3">
        <f>SUMIFS('SSP drivers'!H$2:H$8148,'SSP drivers'!$A$2:$A$8148,'Selected scen drivers'!$AH$1,'SSP drivers'!$B$2:$B$8148,'Selected scen drivers'!$AI$1,'SSP drivers'!$C$2:$C$8148,'Selected scen drivers'!$C22,'SSP drivers'!$D$2:$D$8148,'Selected scen drivers'!$D22)</f>
        <v>6179.29455917873</v>
      </c>
      <c r="I22" s="3">
        <f>SUMIFS('SSP drivers'!I$2:I$8148,'SSP drivers'!$A$2:$A$8148,'Selected scen drivers'!$AH$1,'SSP drivers'!$B$2:$B$8148,'Selected scen drivers'!$AI$1,'SSP drivers'!$C$2:$C$8148,'Selected scen drivers'!$C22,'SSP drivers'!$D$2:$D$8148,'Selected scen drivers'!$D22)</f>
        <v>7642.05429500632</v>
      </c>
      <c r="J22" s="3">
        <f>SUMIFS('SSP drivers'!J$2:J$8148,'SSP drivers'!$A$2:$A$8148,'Selected scen drivers'!$AH$1,'SSP drivers'!$B$2:$B$8148,'Selected scen drivers'!$AI$1,'SSP drivers'!$C$2:$C$8148,'Selected scen drivers'!$C22,'SSP drivers'!$D$2:$D$8148,'Selected scen drivers'!$D22)</f>
        <v>9197.4828810378</v>
      </c>
      <c r="K22" s="3">
        <f>SUMIFS('SSP drivers'!K$2:K$8148,'SSP drivers'!$A$2:$A$8148,'Selected scen drivers'!$AH$1,'SSP drivers'!$B$2:$B$8148,'Selected scen drivers'!$AI$1,'SSP drivers'!$C$2:$C$8148,'Selected scen drivers'!$C22,'SSP drivers'!$D$2:$D$8148,'Selected scen drivers'!$D22)</f>
        <v>10770.8622667775</v>
      </c>
      <c r="L22" s="3">
        <f>SUMIFS('SSP drivers'!L$2:L$8148,'SSP drivers'!$A$2:$A$8148,'Selected scen drivers'!$AH$1,'SSP drivers'!$B$2:$B$8148,'Selected scen drivers'!$AI$1,'SSP drivers'!$C$2:$C$8148,'Selected scen drivers'!$C22,'SSP drivers'!$D$2:$D$8148,'Selected scen drivers'!$D22)</f>
        <v>12380.9349067365</v>
      </c>
      <c r="M22" s="3">
        <f>SUMIFS('SSP drivers'!M$2:M$8148,'SSP drivers'!$A$2:$A$8148,'Selected scen drivers'!$AH$1,'SSP drivers'!$B$2:$B$8148,'Selected scen drivers'!$AI$1,'SSP drivers'!$C$2:$C$8148,'Selected scen drivers'!$C22,'SSP drivers'!$D$2:$D$8148,'Selected scen drivers'!$D22)</f>
        <v>14045.7129883011</v>
      </c>
      <c r="N22" s="3">
        <f>SUMIFS('SSP drivers'!N$2:N$8148,'SSP drivers'!$A$2:$A$8148,'Selected scen drivers'!$AH$1,'SSP drivers'!$B$2:$B$8148,'Selected scen drivers'!$AI$1,'SSP drivers'!$C$2:$C$8148,'Selected scen drivers'!$C22,'SSP drivers'!$D$2:$D$8148,'Selected scen drivers'!$D22)</f>
        <v>15809.2263486102</v>
      </c>
      <c r="O22" s="3">
        <f>SUMIFS('SSP drivers'!O$2:O$8148,'SSP drivers'!$A$2:$A$8148,'Selected scen drivers'!$AH$1,'SSP drivers'!$B$2:$B$8148,'Selected scen drivers'!$AI$1,'SSP drivers'!$C$2:$C$8148,'Selected scen drivers'!$C22,'SSP drivers'!$D$2:$D$8148,'Selected scen drivers'!$D22)</f>
        <v>17692.0053579642</v>
      </c>
      <c r="P22" s="3">
        <f>SUMIFS('SSP drivers'!P$2:P$8148,'SSP drivers'!$A$2:$A$8148,'Selected scen drivers'!$AH$1,'SSP drivers'!$B$2:$B$8148,'Selected scen drivers'!$AI$1,'SSP drivers'!$C$2:$C$8148,'Selected scen drivers'!$C22,'SSP drivers'!$D$2:$D$8148,'Selected scen drivers'!$D22)</f>
        <v>19712.0768997301</v>
      </c>
      <c r="Q22" s="3">
        <f>SUMIFS('SSP drivers'!Q$2:Q$8148,'SSP drivers'!$A$2:$A$8148,'Selected scen drivers'!$AH$1,'SSP drivers'!$B$2:$B$8148,'Selected scen drivers'!$AI$1,'SSP drivers'!$C$2:$C$8148,'Selected scen drivers'!$C22,'SSP drivers'!$D$2:$D$8148,'Selected scen drivers'!$D22)</f>
        <v>21833.1804600263</v>
      </c>
      <c r="R22" s="3">
        <f>SUMIFS('SSP drivers'!R$2:R$8148,'SSP drivers'!$A$2:$A$8148,'Selected scen drivers'!$AH$1,'SSP drivers'!$B$2:$B$8148,'Selected scen drivers'!$AI$1,'SSP drivers'!$C$2:$C$8148,'Selected scen drivers'!$C22,'SSP drivers'!$D$2:$D$8148,'Selected scen drivers'!$D22)</f>
        <v>24047.7155281898</v>
      </c>
      <c r="S22" s="3">
        <f>SUMIFS('SSP drivers'!S$2:S$8148,'SSP drivers'!$A$2:$A$8148,'Selected scen drivers'!$AH$1,'SSP drivers'!$B$2:$B$8148,'Selected scen drivers'!$AI$1,'SSP drivers'!$C$2:$C$8148,'Selected scen drivers'!$C22,'SSP drivers'!$D$2:$D$8148,'Selected scen drivers'!$D22)</f>
        <v>26333.473801424</v>
      </c>
      <c r="T22" s="3">
        <f>SUMIFS('SSP drivers'!T$2:T$8148,'SSP drivers'!$A$2:$A$8148,'Selected scen drivers'!$AH$1,'SSP drivers'!$B$2:$B$8148,'Selected scen drivers'!$AI$1,'SSP drivers'!$C$2:$C$8148,'Selected scen drivers'!$C22,'SSP drivers'!$D$2:$D$8148,'Selected scen drivers'!$D22)</f>
        <v>28695.9045520745</v>
      </c>
      <c r="U22" s="3">
        <f>SUMIFS('SSP drivers'!U$2:U$8148,'SSP drivers'!$A$2:$A$8148,'Selected scen drivers'!$AH$1,'SSP drivers'!$B$2:$B$8148,'Selected scen drivers'!$AI$1,'SSP drivers'!$C$2:$C$8148,'Selected scen drivers'!$C22,'SSP drivers'!$D$2:$D$8148,'Selected scen drivers'!$D22)</f>
        <v>31149.7370966623</v>
      </c>
      <c r="V22" s="3">
        <f>SUMIFS('SSP drivers'!V$2:V$8148,'SSP drivers'!$A$2:$A$8148,'Selected scen drivers'!$AH$1,'SSP drivers'!$B$2:$B$8148,'Selected scen drivers'!$AI$1,'SSP drivers'!$C$2:$C$8148,'Selected scen drivers'!$C22,'SSP drivers'!$D$2:$D$8148,'Selected scen drivers'!$D22)</f>
        <v>33704.8304073627</v>
      </c>
      <c r="W22" s="3">
        <f>SUMIFS('SSP drivers'!W$2:W$8148,'SSP drivers'!$A$2:$A$8148,'Selected scen drivers'!$AH$1,'SSP drivers'!$B$2:$B$8148,'Selected scen drivers'!$AI$1,'SSP drivers'!$C$2:$C$8148,'Selected scen drivers'!$C22,'SSP drivers'!$D$2:$D$8148,'Selected scen drivers'!$D22)</f>
        <v>36369.9765632558</v>
      </c>
      <c r="X22" s="3">
        <f>SUMIFS('SSP drivers'!X$2:X$8148,'SSP drivers'!$A$2:$A$8148,'Selected scen drivers'!$AH$1,'SSP drivers'!$B$2:$B$8148,'Selected scen drivers'!$AI$1,'SSP drivers'!$C$2:$C$8148,'Selected scen drivers'!$C22,'SSP drivers'!$D$2:$D$8148,'Selected scen drivers'!$D22)</f>
        <v>0</v>
      </c>
      <c r="Y22" s="3">
        <f>SUMIFS('SSP drivers'!Y$2:Y$8148,'SSP drivers'!$A$2:$A$8148,'Selected scen drivers'!$AH$1,'SSP drivers'!$B$2:$B$8148,'Selected scen drivers'!$AI$1,'SSP drivers'!$C$2:$C$8148,'Selected scen drivers'!$C22,'SSP drivers'!$D$2:$D$8148,'Selected scen drivers'!$D22)</f>
        <v>0</v>
      </c>
      <c r="Z22" s="3">
        <f>SUMIFS('SSP drivers'!Z$2:Z$8148,'SSP drivers'!$A$2:$A$8148,'Selected scen drivers'!$AH$1,'SSP drivers'!$B$2:$B$8148,'Selected scen drivers'!$AI$1,'SSP drivers'!$C$2:$C$8148,'Selected scen drivers'!$C22,'SSP drivers'!$D$2:$D$8148,'Selected scen drivers'!$D22)</f>
        <v>0</v>
      </c>
      <c r="AA22" s="3">
        <f>SUMIFS('SSP drivers'!AA$2:AA$8148,'SSP drivers'!$A$2:$A$8148,'Selected scen drivers'!$AH$1,'SSP drivers'!$B$2:$B$8148,'Selected scen drivers'!$AI$1,'SSP drivers'!$C$2:$C$8148,'Selected scen drivers'!$C22,'SSP drivers'!$D$2:$D$8148,'Selected scen drivers'!$D22)</f>
        <v>0</v>
      </c>
      <c r="AB22" s="3">
        <f>SUMIFS('SSP drivers'!AB$2:AB$8148,'SSP drivers'!$A$2:$A$8148,'Selected scen drivers'!$AH$1,'SSP drivers'!$B$2:$B$8148,'Selected scen drivers'!$AI$1,'SSP drivers'!$C$2:$C$8148,'Selected scen drivers'!$C22,'SSP drivers'!$D$2:$D$8148,'Selected scen drivers'!$D22)</f>
        <v>0</v>
      </c>
      <c r="AC22" s="3">
        <f>SUMIFS('SSP drivers'!AC$2:AC$8148,'SSP drivers'!$A$2:$A$8148,'Selected scen drivers'!$AH$1,'SSP drivers'!$B$2:$B$8148,'Selected scen drivers'!$AI$1,'SSP drivers'!$C$2:$C$8148,'Selected scen drivers'!$C22,'SSP drivers'!$D$2:$D$8148,'Selected scen drivers'!$D22)</f>
        <v>0</v>
      </c>
      <c r="AD22" s="3">
        <f>SUMIFS('SSP drivers'!AD$2:AD$8148,'SSP drivers'!$A$2:$A$8148,'Selected scen drivers'!$AH$1,'SSP drivers'!$B$2:$B$8148,'Selected scen drivers'!$AI$1,'SSP drivers'!$C$2:$C$8148,'Selected scen drivers'!$C22,'SSP drivers'!$D$2:$D$8148,'Selected scen drivers'!$D22)</f>
        <v>0</v>
      </c>
      <c r="AE22" s="3">
        <f>SUMIFS('SSP drivers'!AE$2:AE$8148,'SSP drivers'!$A$2:$A$8148,'Selected scen drivers'!$AH$1,'SSP drivers'!$B$2:$B$8148,'Selected scen drivers'!$AI$1,'SSP drivers'!$C$2:$C$8148,'Selected scen drivers'!$C22,'SSP drivers'!$D$2:$D$8148,'Selected scen drivers'!$D22)</f>
        <v>0</v>
      </c>
    </row>
    <row r="23" spans="1:31">
      <c r="A23">
        <f t="shared" si="0"/>
        <v>3</v>
      </c>
      <c r="B23">
        <f t="shared" si="1"/>
        <v>4</v>
      </c>
      <c r="C23" t="str">
        <f>IFERROR(VLOOKUP(A23,Classification!$A$4:$B$99,2,FALSE),"")</f>
        <v>ROW</v>
      </c>
      <c r="D23" t="str">
        <f>IFERROR(VLOOKUP(B23,Classification!$U$5:$V$14,2,FALSE),"")</f>
        <v>GDPMFG</v>
      </c>
      <c r="E23" s="3">
        <f>SUMIFS('SSP drivers'!E$2:E$8148,'SSP drivers'!$A$2:$A$8148,'Selected scen drivers'!$AH$1,'SSP drivers'!$B$2:$B$8148,'Selected scen drivers'!$AI$1,'SSP drivers'!$C$2:$C$8148,'Selected scen drivers'!$C23,'SSP drivers'!$D$2:$D$8148,'Selected scen drivers'!$D23)</f>
        <v>0</v>
      </c>
      <c r="F23" s="3">
        <f>SUMIFS('SSP drivers'!F$2:F$8148,'SSP drivers'!$A$2:$A$8148,'Selected scen drivers'!$AH$1,'SSP drivers'!$B$2:$B$8148,'Selected scen drivers'!$AI$1,'SSP drivers'!$C$2:$C$8148,'Selected scen drivers'!$C23,'SSP drivers'!$D$2:$D$8148,'Selected scen drivers'!$D23)</f>
        <v>986.714283605754</v>
      </c>
      <c r="G23" s="3">
        <f>SUMIFS('SSP drivers'!G$2:G$8148,'SSP drivers'!$A$2:$A$8148,'Selected scen drivers'!$AH$1,'SSP drivers'!$B$2:$B$8148,'Selected scen drivers'!$AI$1,'SSP drivers'!$C$2:$C$8148,'Selected scen drivers'!$C23,'SSP drivers'!$D$2:$D$8148,'Selected scen drivers'!$D23)</f>
        <v>1015.44924522646</v>
      </c>
      <c r="H23" s="3">
        <f>SUMIFS('SSP drivers'!H$2:H$8148,'SSP drivers'!$A$2:$A$8148,'Selected scen drivers'!$AH$1,'SSP drivers'!$B$2:$B$8148,'Selected scen drivers'!$AI$1,'SSP drivers'!$C$2:$C$8148,'Selected scen drivers'!$C23,'SSP drivers'!$D$2:$D$8148,'Selected scen drivers'!$D23)</f>
        <v>1258.62429093954</v>
      </c>
      <c r="I23" s="3">
        <f>SUMIFS('SSP drivers'!I$2:I$8148,'SSP drivers'!$A$2:$A$8148,'Selected scen drivers'!$AH$1,'SSP drivers'!$B$2:$B$8148,'Selected scen drivers'!$AI$1,'SSP drivers'!$C$2:$C$8148,'Selected scen drivers'!$C23,'SSP drivers'!$D$2:$D$8148,'Selected scen drivers'!$D23)</f>
        <v>1568.03648873914</v>
      </c>
      <c r="J23" s="3">
        <f>SUMIFS('SSP drivers'!J$2:J$8148,'SSP drivers'!$A$2:$A$8148,'Selected scen drivers'!$AH$1,'SSP drivers'!$B$2:$B$8148,'Selected scen drivers'!$AI$1,'SSP drivers'!$C$2:$C$8148,'Selected scen drivers'!$C23,'SSP drivers'!$D$2:$D$8148,'Selected scen drivers'!$D23)</f>
        <v>1902.98771295719</v>
      </c>
      <c r="K23" s="3">
        <f>SUMIFS('SSP drivers'!K$2:K$8148,'SSP drivers'!$A$2:$A$8148,'Selected scen drivers'!$AH$1,'SSP drivers'!$B$2:$B$8148,'Selected scen drivers'!$AI$1,'SSP drivers'!$C$2:$C$8148,'Selected scen drivers'!$C23,'SSP drivers'!$D$2:$D$8148,'Selected scen drivers'!$D23)</f>
        <v>2250.74561954615</v>
      </c>
      <c r="L23" s="3">
        <f>SUMIFS('SSP drivers'!L$2:L$8148,'SSP drivers'!$A$2:$A$8148,'Selected scen drivers'!$AH$1,'SSP drivers'!$B$2:$B$8148,'Selected scen drivers'!$AI$1,'SSP drivers'!$C$2:$C$8148,'Selected scen drivers'!$C23,'SSP drivers'!$D$2:$D$8148,'Selected scen drivers'!$D23)</f>
        <v>2615.89836535512</v>
      </c>
      <c r="M23" s="3">
        <f>SUMIFS('SSP drivers'!M$2:M$8148,'SSP drivers'!$A$2:$A$8148,'Selected scen drivers'!$AH$1,'SSP drivers'!$B$2:$B$8148,'Selected scen drivers'!$AI$1,'SSP drivers'!$C$2:$C$8148,'Selected scen drivers'!$C23,'SSP drivers'!$D$2:$D$8148,'Selected scen drivers'!$D23)</f>
        <v>3003.13667853491</v>
      </c>
      <c r="N23" s="3">
        <f>SUMIFS('SSP drivers'!N$2:N$8148,'SSP drivers'!$A$2:$A$8148,'Selected scen drivers'!$AH$1,'SSP drivers'!$B$2:$B$8148,'Selected scen drivers'!$AI$1,'SSP drivers'!$C$2:$C$8148,'Selected scen drivers'!$C23,'SSP drivers'!$D$2:$D$8148,'Selected scen drivers'!$D23)</f>
        <v>3422.90200830594</v>
      </c>
      <c r="O23" s="3">
        <f>SUMIFS('SSP drivers'!O$2:O$8148,'SSP drivers'!$A$2:$A$8148,'Selected scen drivers'!$AH$1,'SSP drivers'!$B$2:$B$8148,'Selected scen drivers'!$AI$1,'SSP drivers'!$C$2:$C$8148,'Selected scen drivers'!$C23,'SSP drivers'!$D$2:$D$8148,'Selected scen drivers'!$D23)</f>
        <v>3881.71165118693</v>
      </c>
      <c r="P23" s="3">
        <f>SUMIFS('SSP drivers'!P$2:P$8148,'SSP drivers'!$A$2:$A$8148,'Selected scen drivers'!$AH$1,'SSP drivers'!$B$2:$B$8148,'Selected scen drivers'!$AI$1,'SSP drivers'!$C$2:$C$8148,'Selected scen drivers'!$C23,'SSP drivers'!$D$2:$D$8148,'Selected scen drivers'!$D23)</f>
        <v>4386.20695599579</v>
      </c>
      <c r="Q23" s="3">
        <f>SUMIFS('SSP drivers'!Q$2:Q$8148,'SSP drivers'!$A$2:$A$8148,'Selected scen drivers'!$AH$1,'SSP drivers'!$B$2:$B$8148,'Selected scen drivers'!$AI$1,'SSP drivers'!$C$2:$C$8148,'Selected scen drivers'!$C23,'SSP drivers'!$D$2:$D$8148,'Selected scen drivers'!$D23)</f>
        <v>4931.34680381603</v>
      </c>
      <c r="R23" s="3">
        <f>SUMIFS('SSP drivers'!R$2:R$8148,'SSP drivers'!$A$2:$A$8148,'Selected scen drivers'!$AH$1,'SSP drivers'!$B$2:$B$8148,'Selected scen drivers'!$AI$1,'SSP drivers'!$C$2:$C$8148,'Selected scen drivers'!$C23,'SSP drivers'!$D$2:$D$8148,'Selected scen drivers'!$D23)</f>
        <v>5518.16562514585</v>
      </c>
      <c r="S23" s="3">
        <f>SUMIFS('SSP drivers'!S$2:S$8148,'SSP drivers'!$A$2:$A$8148,'Selected scen drivers'!$AH$1,'SSP drivers'!$B$2:$B$8148,'Selected scen drivers'!$AI$1,'SSP drivers'!$C$2:$C$8148,'Selected scen drivers'!$C23,'SSP drivers'!$D$2:$D$8148,'Selected scen drivers'!$D23)</f>
        <v>6144.29432837146</v>
      </c>
      <c r="T23" s="3">
        <f>SUMIFS('SSP drivers'!T$2:T$8148,'SSP drivers'!$A$2:$A$8148,'Selected scen drivers'!$AH$1,'SSP drivers'!$B$2:$B$8148,'Selected scen drivers'!$AI$1,'SSP drivers'!$C$2:$C$8148,'Selected scen drivers'!$C23,'SSP drivers'!$D$2:$D$8148,'Selected scen drivers'!$D23)</f>
        <v>6813.60293302544</v>
      </c>
      <c r="U23" s="3">
        <f>SUMIFS('SSP drivers'!U$2:U$8148,'SSP drivers'!$A$2:$A$8148,'Selected scen drivers'!$AH$1,'SSP drivers'!$B$2:$B$8148,'Selected scen drivers'!$AI$1,'SSP drivers'!$C$2:$C$8148,'Selected scen drivers'!$C23,'SSP drivers'!$D$2:$D$8148,'Selected scen drivers'!$D23)</f>
        <v>7532.23207510045</v>
      </c>
      <c r="V23" s="3">
        <f>SUMIFS('SSP drivers'!V$2:V$8148,'SSP drivers'!$A$2:$A$8148,'Selected scen drivers'!$AH$1,'SSP drivers'!$B$2:$B$8148,'Selected scen drivers'!$AI$1,'SSP drivers'!$C$2:$C$8148,'Selected scen drivers'!$C23,'SSP drivers'!$D$2:$D$8148,'Selected scen drivers'!$D23)</f>
        <v>8305.49579770641</v>
      </c>
      <c r="W23" s="3">
        <f>SUMIFS('SSP drivers'!W$2:W$8148,'SSP drivers'!$A$2:$A$8148,'Selected scen drivers'!$AH$1,'SSP drivers'!$B$2:$B$8148,'Selected scen drivers'!$AI$1,'SSP drivers'!$C$2:$C$8148,'Selected scen drivers'!$C23,'SSP drivers'!$D$2:$D$8148,'Selected scen drivers'!$D23)</f>
        <v>9138.63931741462</v>
      </c>
      <c r="X23" s="3">
        <f>SUMIFS('SSP drivers'!X$2:X$8148,'SSP drivers'!$A$2:$A$8148,'Selected scen drivers'!$AH$1,'SSP drivers'!$B$2:$B$8148,'Selected scen drivers'!$AI$1,'SSP drivers'!$C$2:$C$8148,'Selected scen drivers'!$C23,'SSP drivers'!$D$2:$D$8148,'Selected scen drivers'!$D23)</f>
        <v>0</v>
      </c>
      <c r="Y23" s="3">
        <f>SUMIFS('SSP drivers'!Y$2:Y$8148,'SSP drivers'!$A$2:$A$8148,'Selected scen drivers'!$AH$1,'SSP drivers'!$B$2:$B$8148,'Selected scen drivers'!$AI$1,'SSP drivers'!$C$2:$C$8148,'Selected scen drivers'!$C23,'SSP drivers'!$D$2:$D$8148,'Selected scen drivers'!$D23)</f>
        <v>0</v>
      </c>
      <c r="Z23" s="3">
        <f>SUMIFS('SSP drivers'!Z$2:Z$8148,'SSP drivers'!$A$2:$A$8148,'Selected scen drivers'!$AH$1,'SSP drivers'!$B$2:$B$8148,'Selected scen drivers'!$AI$1,'SSP drivers'!$C$2:$C$8148,'Selected scen drivers'!$C23,'SSP drivers'!$D$2:$D$8148,'Selected scen drivers'!$D23)</f>
        <v>0</v>
      </c>
      <c r="AA23" s="3">
        <f>SUMIFS('SSP drivers'!AA$2:AA$8148,'SSP drivers'!$A$2:$A$8148,'Selected scen drivers'!$AH$1,'SSP drivers'!$B$2:$B$8148,'Selected scen drivers'!$AI$1,'SSP drivers'!$C$2:$C$8148,'Selected scen drivers'!$C23,'SSP drivers'!$D$2:$D$8148,'Selected scen drivers'!$D23)</f>
        <v>0</v>
      </c>
      <c r="AB23" s="3">
        <f>SUMIFS('SSP drivers'!AB$2:AB$8148,'SSP drivers'!$A$2:$A$8148,'Selected scen drivers'!$AH$1,'SSP drivers'!$B$2:$B$8148,'Selected scen drivers'!$AI$1,'SSP drivers'!$C$2:$C$8148,'Selected scen drivers'!$C23,'SSP drivers'!$D$2:$D$8148,'Selected scen drivers'!$D23)</f>
        <v>0</v>
      </c>
      <c r="AC23" s="3">
        <f>SUMIFS('SSP drivers'!AC$2:AC$8148,'SSP drivers'!$A$2:$A$8148,'Selected scen drivers'!$AH$1,'SSP drivers'!$B$2:$B$8148,'Selected scen drivers'!$AI$1,'SSP drivers'!$C$2:$C$8148,'Selected scen drivers'!$C23,'SSP drivers'!$D$2:$D$8148,'Selected scen drivers'!$D23)</f>
        <v>0</v>
      </c>
      <c r="AD23" s="3">
        <f>SUMIFS('SSP drivers'!AD$2:AD$8148,'SSP drivers'!$A$2:$A$8148,'Selected scen drivers'!$AH$1,'SSP drivers'!$B$2:$B$8148,'Selected scen drivers'!$AI$1,'SSP drivers'!$C$2:$C$8148,'Selected scen drivers'!$C23,'SSP drivers'!$D$2:$D$8148,'Selected scen drivers'!$D23)</f>
        <v>0</v>
      </c>
      <c r="AE23" s="3">
        <f>SUMIFS('SSP drivers'!AE$2:AE$8148,'SSP drivers'!$A$2:$A$8148,'Selected scen drivers'!$AH$1,'SSP drivers'!$B$2:$B$8148,'Selected scen drivers'!$AI$1,'SSP drivers'!$C$2:$C$8148,'Selected scen drivers'!$C23,'SSP drivers'!$D$2:$D$8148,'Selected scen drivers'!$D23)</f>
        <v>0</v>
      </c>
    </row>
    <row r="24" spans="1:31">
      <c r="A24">
        <f t="shared" si="0"/>
        <v>3</v>
      </c>
      <c r="B24">
        <f t="shared" si="1"/>
        <v>5</v>
      </c>
      <c r="C24" t="str">
        <f>IFERROR(VLOOKUP(A24,Classification!$A$4:$B$99,2,FALSE),"")</f>
        <v>ROW</v>
      </c>
      <c r="D24" t="str">
        <f>IFERROR(VLOOKUP(B24,Classification!$U$5:$V$14,2,FALSE),"")</f>
        <v>GDPPCAP</v>
      </c>
      <c r="E24" s="3">
        <f>SUMIFS('SSP drivers'!E$2:E$8148,'SSP drivers'!$A$2:$A$8148,'Selected scen drivers'!$AH$1,'SSP drivers'!$B$2:$B$8148,'Selected scen drivers'!$AI$1,'SSP drivers'!$C$2:$C$8148,'Selected scen drivers'!$C24,'SSP drivers'!$D$2:$D$8148,'Selected scen drivers'!$D24)</f>
        <v>0</v>
      </c>
      <c r="F24" s="3">
        <f>SUMIFS('SSP drivers'!F$2:F$8148,'SSP drivers'!$A$2:$A$8148,'Selected scen drivers'!$AH$1,'SSP drivers'!$B$2:$B$8148,'Selected scen drivers'!$AI$1,'SSP drivers'!$C$2:$C$8148,'Selected scen drivers'!$C24,'SSP drivers'!$D$2:$D$8148,'Selected scen drivers'!$D24)</f>
        <v>11.4257822224546</v>
      </c>
      <c r="G24" s="3">
        <f>SUMIFS('SSP drivers'!G$2:G$8148,'SSP drivers'!$A$2:$A$8148,'Selected scen drivers'!$AH$1,'SSP drivers'!$B$2:$B$8148,'Selected scen drivers'!$AI$1,'SSP drivers'!$C$2:$C$8148,'Selected scen drivers'!$C24,'SSP drivers'!$D$2:$D$8148,'Selected scen drivers'!$D24)</f>
        <v>11.6631117868383</v>
      </c>
      <c r="H24" s="3">
        <f>SUMIFS('SSP drivers'!H$2:H$8148,'SSP drivers'!$A$2:$A$8148,'Selected scen drivers'!$AH$1,'SSP drivers'!$B$2:$B$8148,'Selected scen drivers'!$AI$1,'SSP drivers'!$C$2:$C$8148,'Selected scen drivers'!$C24,'SSP drivers'!$D$2:$D$8148,'Selected scen drivers'!$D24)</f>
        <v>13.4923916837277</v>
      </c>
      <c r="I24" s="3">
        <f>SUMIFS('SSP drivers'!I$2:I$8148,'SSP drivers'!$A$2:$A$8148,'Selected scen drivers'!$AH$1,'SSP drivers'!$B$2:$B$8148,'Selected scen drivers'!$AI$1,'SSP drivers'!$C$2:$C$8148,'Selected scen drivers'!$C24,'SSP drivers'!$D$2:$D$8148,'Selected scen drivers'!$D24)</f>
        <v>15.7619384368357</v>
      </c>
      <c r="J24" s="3">
        <f>SUMIFS('SSP drivers'!J$2:J$8148,'SSP drivers'!$A$2:$A$8148,'Selected scen drivers'!$AH$1,'SSP drivers'!$B$2:$B$8148,'Selected scen drivers'!$AI$1,'SSP drivers'!$C$2:$C$8148,'Selected scen drivers'!$C24,'SSP drivers'!$D$2:$D$8148,'Selected scen drivers'!$D24)</f>
        <v>18.0499171037736</v>
      </c>
      <c r="K24" s="3">
        <f>SUMIFS('SSP drivers'!K$2:K$8148,'SSP drivers'!$A$2:$A$8148,'Selected scen drivers'!$AH$1,'SSP drivers'!$B$2:$B$8148,'Selected scen drivers'!$AI$1,'SSP drivers'!$C$2:$C$8148,'Selected scen drivers'!$C24,'SSP drivers'!$D$2:$D$8148,'Selected scen drivers'!$D24)</f>
        <v>20.2514552026743</v>
      </c>
      <c r="L24" s="3">
        <f>SUMIFS('SSP drivers'!L$2:L$8148,'SSP drivers'!$A$2:$A$8148,'Selected scen drivers'!$AH$1,'SSP drivers'!$B$2:$B$8148,'Selected scen drivers'!$AI$1,'SSP drivers'!$C$2:$C$8148,'Selected scen drivers'!$C24,'SSP drivers'!$D$2:$D$8148,'Selected scen drivers'!$D24)</f>
        <v>22.4745444971017</v>
      </c>
      <c r="M24" s="3">
        <f>SUMIFS('SSP drivers'!M$2:M$8148,'SSP drivers'!$A$2:$A$8148,'Selected scen drivers'!$AH$1,'SSP drivers'!$B$2:$B$8148,'Selected scen drivers'!$AI$1,'SSP drivers'!$C$2:$C$8148,'Selected scen drivers'!$C24,'SSP drivers'!$D$2:$D$8148,'Selected scen drivers'!$D24)</f>
        <v>24.7913845890873</v>
      </c>
      <c r="N24" s="3">
        <f>SUMIFS('SSP drivers'!N$2:N$8148,'SSP drivers'!$A$2:$A$8148,'Selected scen drivers'!$AH$1,'SSP drivers'!$B$2:$B$8148,'Selected scen drivers'!$AI$1,'SSP drivers'!$C$2:$C$8148,'Selected scen drivers'!$C24,'SSP drivers'!$D$2:$D$8148,'Selected scen drivers'!$D24)</f>
        <v>27.312722054773</v>
      </c>
      <c r="O24" s="3">
        <f>SUMIFS('SSP drivers'!O$2:O$8148,'SSP drivers'!$A$2:$A$8148,'Selected scen drivers'!$AH$1,'SSP drivers'!$B$2:$B$8148,'Selected scen drivers'!$AI$1,'SSP drivers'!$C$2:$C$8148,'Selected scen drivers'!$C24,'SSP drivers'!$D$2:$D$8148,'Selected scen drivers'!$D24)</f>
        <v>30.1025143257078</v>
      </c>
      <c r="P24" s="3">
        <f>SUMIFS('SSP drivers'!P$2:P$8148,'SSP drivers'!$A$2:$A$8148,'Selected scen drivers'!$AH$1,'SSP drivers'!$B$2:$B$8148,'Selected scen drivers'!$AI$1,'SSP drivers'!$C$2:$C$8148,'Selected scen drivers'!$C24,'SSP drivers'!$D$2:$D$8148,'Selected scen drivers'!$D24)</f>
        <v>33.2129558672895</v>
      </c>
      <c r="Q24" s="3">
        <f>SUMIFS('SSP drivers'!Q$2:Q$8148,'SSP drivers'!$A$2:$A$8148,'Selected scen drivers'!$AH$1,'SSP drivers'!$B$2:$B$8148,'Selected scen drivers'!$AI$1,'SSP drivers'!$C$2:$C$8148,'Selected scen drivers'!$C24,'SSP drivers'!$D$2:$D$8148,'Selected scen drivers'!$D24)</f>
        <v>36.5896687175493</v>
      </c>
      <c r="R24" s="3">
        <f>SUMIFS('SSP drivers'!R$2:R$8148,'SSP drivers'!$A$2:$A$8148,'Selected scen drivers'!$AH$1,'SSP drivers'!$B$2:$B$8148,'Selected scen drivers'!$AI$1,'SSP drivers'!$C$2:$C$8148,'Selected scen drivers'!$C24,'SSP drivers'!$D$2:$D$8148,'Selected scen drivers'!$D24)</f>
        <v>40.2431570993725</v>
      </c>
      <c r="S24" s="3">
        <f>SUMIFS('SSP drivers'!S$2:S$8148,'SSP drivers'!$A$2:$A$8148,'Selected scen drivers'!$AH$1,'SSP drivers'!$B$2:$B$8148,'Selected scen drivers'!$AI$1,'SSP drivers'!$C$2:$C$8148,'Selected scen drivers'!$C24,'SSP drivers'!$D$2:$D$8148,'Selected scen drivers'!$D24)</f>
        <v>44.1573370479428</v>
      </c>
      <c r="T24" s="3">
        <f>SUMIFS('SSP drivers'!T$2:T$8148,'SSP drivers'!$A$2:$A$8148,'Selected scen drivers'!$AH$1,'SSP drivers'!$B$2:$B$8148,'Selected scen drivers'!$AI$1,'SSP drivers'!$C$2:$C$8148,'Selected scen drivers'!$C24,'SSP drivers'!$D$2:$D$8148,'Selected scen drivers'!$D24)</f>
        <v>48.3484000743222</v>
      </c>
      <c r="U24" s="3">
        <f>SUMIFS('SSP drivers'!U$2:U$8148,'SSP drivers'!$A$2:$A$8148,'Selected scen drivers'!$AH$1,'SSP drivers'!$B$2:$B$8148,'Selected scen drivers'!$AI$1,'SSP drivers'!$C$2:$C$8148,'Selected scen drivers'!$C24,'SSP drivers'!$D$2:$D$8148,'Selected scen drivers'!$D24)</f>
        <v>52.8389954023416</v>
      </c>
      <c r="V24" s="3">
        <f>SUMIFS('SSP drivers'!V$2:V$8148,'SSP drivers'!$A$2:$A$8148,'Selected scen drivers'!$AH$1,'SSP drivers'!$B$2:$B$8148,'Selected scen drivers'!$AI$1,'SSP drivers'!$C$2:$C$8148,'Selected scen drivers'!$C24,'SSP drivers'!$D$2:$D$8148,'Selected scen drivers'!$D24)</f>
        <v>57.6498971019527</v>
      </c>
      <c r="W24" s="3">
        <f>SUMIFS('SSP drivers'!W$2:W$8148,'SSP drivers'!$A$2:$A$8148,'Selected scen drivers'!$AH$1,'SSP drivers'!$B$2:$B$8148,'Selected scen drivers'!$AI$1,'SSP drivers'!$C$2:$C$8148,'Selected scen drivers'!$C24,'SSP drivers'!$D$2:$D$8148,'Selected scen drivers'!$D24)</f>
        <v>62.7929903230964</v>
      </c>
      <c r="X24" s="3">
        <f>SUMIFS('SSP drivers'!X$2:X$8148,'SSP drivers'!$A$2:$A$8148,'Selected scen drivers'!$AH$1,'SSP drivers'!$B$2:$B$8148,'Selected scen drivers'!$AI$1,'SSP drivers'!$C$2:$C$8148,'Selected scen drivers'!$C24,'SSP drivers'!$D$2:$D$8148,'Selected scen drivers'!$D24)</f>
        <v>0</v>
      </c>
      <c r="Y24" s="3">
        <f>SUMIFS('SSP drivers'!Y$2:Y$8148,'SSP drivers'!$A$2:$A$8148,'Selected scen drivers'!$AH$1,'SSP drivers'!$B$2:$B$8148,'Selected scen drivers'!$AI$1,'SSP drivers'!$C$2:$C$8148,'Selected scen drivers'!$C24,'SSP drivers'!$D$2:$D$8148,'Selected scen drivers'!$D24)</f>
        <v>0</v>
      </c>
      <c r="Z24" s="3">
        <f>SUMIFS('SSP drivers'!Z$2:Z$8148,'SSP drivers'!$A$2:$A$8148,'Selected scen drivers'!$AH$1,'SSP drivers'!$B$2:$B$8148,'Selected scen drivers'!$AI$1,'SSP drivers'!$C$2:$C$8148,'Selected scen drivers'!$C24,'SSP drivers'!$D$2:$D$8148,'Selected scen drivers'!$D24)</f>
        <v>0</v>
      </c>
      <c r="AA24" s="3">
        <f>SUMIFS('SSP drivers'!AA$2:AA$8148,'SSP drivers'!$A$2:$A$8148,'Selected scen drivers'!$AH$1,'SSP drivers'!$B$2:$B$8148,'Selected scen drivers'!$AI$1,'SSP drivers'!$C$2:$C$8148,'Selected scen drivers'!$C24,'SSP drivers'!$D$2:$D$8148,'Selected scen drivers'!$D24)</f>
        <v>0</v>
      </c>
      <c r="AB24" s="3">
        <f>SUMIFS('SSP drivers'!AB$2:AB$8148,'SSP drivers'!$A$2:$A$8148,'Selected scen drivers'!$AH$1,'SSP drivers'!$B$2:$B$8148,'Selected scen drivers'!$AI$1,'SSP drivers'!$C$2:$C$8148,'Selected scen drivers'!$C24,'SSP drivers'!$D$2:$D$8148,'Selected scen drivers'!$D24)</f>
        <v>0</v>
      </c>
      <c r="AC24" s="3">
        <f>SUMIFS('SSP drivers'!AC$2:AC$8148,'SSP drivers'!$A$2:$A$8148,'Selected scen drivers'!$AH$1,'SSP drivers'!$B$2:$B$8148,'Selected scen drivers'!$AI$1,'SSP drivers'!$C$2:$C$8148,'Selected scen drivers'!$C24,'SSP drivers'!$D$2:$D$8148,'Selected scen drivers'!$D24)</f>
        <v>0</v>
      </c>
      <c r="AD24" s="3">
        <f>SUMIFS('SSP drivers'!AD$2:AD$8148,'SSP drivers'!$A$2:$A$8148,'Selected scen drivers'!$AH$1,'SSP drivers'!$B$2:$B$8148,'Selected scen drivers'!$AI$1,'SSP drivers'!$C$2:$C$8148,'Selected scen drivers'!$C24,'SSP drivers'!$D$2:$D$8148,'Selected scen drivers'!$D24)</f>
        <v>0</v>
      </c>
      <c r="AE24" s="3">
        <f>SUMIFS('SSP drivers'!AE$2:AE$8148,'SSP drivers'!$A$2:$A$8148,'Selected scen drivers'!$AH$1,'SSP drivers'!$B$2:$B$8148,'Selected scen drivers'!$AI$1,'SSP drivers'!$C$2:$C$8148,'Selected scen drivers'!$C24,'SSP drivers'!$D$2:$D$8148,'Selected scen drivers'!$D24)</f>
        <v>0</v>
      </c>
    </row>
    <row r="25" spans="1:31">
      <c r="A25">
        <f t="shared" si="0"/>
        <v>3</v>
      </c>
      <c r="B25">
        <f t="shared" si="1"/>
        <v>6</v>
      </c>
      <c r="C25" t="str">
        <f>IFERROR(VLOOKUP(A25,Classification!$A$4:$B$99,2,FALSE),"")</f>
        <v>ROW</v>
      </c>
      <c r="D25" t="str">
        <f>IFERROR(VLOOKUP(B25,Classification!$U$5:$V$14,2,FALSE),"")</f>
        <v>GDPPHOU</v>
      </c>
      <c r="E25" s="3">
        <f>SUMIFS('SSP drivers'!E$2:E$8148,'SSP drivers'!$A$2:$A$8148,'Selected scen drivers'!$AH$1,'SSP drivers'!$B$2:$B$8148,'Selected scen drivers'!$AI$1,'SSP drivers'!$C$2:$C$8148,'Selected scen drivers'!$C25,'SSP drivers'!$D$2:$D$8148,'Selected scen drivers'!$D25)</f>
        <v>0</v>
      </c>
      <c r="F25" s="3">
        <f>SUMIFS('SSP drivers'!F$2:F$8148,'SSP drivers'!$A$2:$A$8148,'Selected scen drivers'!$AH$1,'SSP drivers'!$B$2:$B$8148,'Selected scen drivers'!$AI$1,'SSP drivers'!$C$2:$C$8148,'Selected scen drivers'!$C25,'SSP drivers'!$D$2:$D$8148,'Selected scen drivers'!$D25)</f>
        <v>40.0395558907078</v>
      </c>
      <c r="G25" s="3">
        <f>SUMIFS('SSP drivers'!G$2:G$8148,'SSP drivers'!$A$2:$A$8148,'Selected scen drivers'!$AH$1,'SSP drivers'!$B$2:$B$8148,'Selected scen drivers'!$AI$1,'SSP drivers'!$C$2:$C$8148,'Selected scen drivers'!$C25,'SSP drivers'!$D$2:$D$8148,'Selected scen drivers'!$D25)</f>
        <v>40.7996324681496</v>
      </c>
      <c r="H25" s="3">
        <f>SUMIFS('SSP drivers'!H$2:H$8148,'SSP drivers'!$A$2:$A$8148,'Selected scen drivers'!$AH$1,'SSP drivers'!$B$2:$B$8148,'Selected scen drivers'!$AI$1,'SSP drivers'!$C$2:$C$8148,'Selected scen drivers'!$C25,'SSP drivers'!$D$2:$D$8148,'Selected scen drivers'!$D25)</f>
        <v>46.8145456490988</v>
      </c>
      <c r="I25" s="3">
        <f>SUMIFS('SSP drivers'!I$2:I$8148,'SSP drivers'!$A$2:$A$8148,'Selected scen drivers'!$AH$1,'SSP drivers'!$B$2:$B$8148,'Selected scen drivers'!$AI$1,'SSP drivers'!$C$2:$C$8148,'Selected scen drivers'!$C25,'SSP drivers'!$D$2:$D$8148,'Selected scen drivers'!$D25)</f>
        <v>54.4342877428821</v>
      </c>
      <c r="J25" s="3">
        <f>SUMIFS('SSP drivers'!J$2:J$8148,'SSP drivers'!$A$2:$A$8148,'Selected scen drivers'!$AH$1,'SSP drivers'!$B$2:$B$8148,'Selected scen drivers'!$AI$1,'SSP drivers'!$C$2:$C$8148,'Selected scen drivers'!$C25,'SSP drivers'!$D$2:$D$8148,'Selected scen drivers'!$D25)</f>
        <v>62.08584641049</v>
      </c>
      <c r="K25" s="3">
        <f>SUMIFS('SSP drivers'!K$2:K$8148,'SSP drivers'!$A$2:$A$8148,'Selected scen drivers'!$AH$1,'SSP drivers'!$B$2:$B$8148,'Selected scen drivers'!$AI$1,'SSP drivers'!$C$2:$C$8148,'Selected scen drivers'!$C25,'SSP drivers'!$D$2:$D$8148,'Selected scen drivers'!$D25)</f>
        <v>69.3976194860787</v>
      </c>
      <c r="L25" s="3">
        <f>SUMIFS('SSP drivers'!L$2:L$8148,'SSP drivers'!$A$2:$A$8148,'Selected scen drivers'!$AH$1,'SSP drivers'!$B$2:$B$8148,'Selected scen drivers'!$AI$1,'SSP drivers'!$C$2:$C$8148,'Selected scen drivers'!$C25,'SSP drivers'!$D$2:$D$8148,'Selected scen drivers'!$D25)</f>
        <v>76.8545407639232</v>
      </c>
      <c r="M25" s="3">
        <f>SUMIFS('SSP drivers'!M$2:M$8148,'SSP drivers'!$A$2:$A$8148,'Selected scen drivers'!$AH$1,'SSP drivers'!$B$2:$B$8148,'Selected scen drivers'!$AI$1,'SSP drivers'!$C$2:$C$8148,'Selected scen drivers'!$C25,'SSP drivers'!$D$2:$D$8148,'Selected scen drivers'!$D25)</f>
        <v>85.0466489395884</v>
      </c>
      <c r="N25" s="3">
        <f>SUMIFS('SSP drivers'!N$2:N$8148,'SSP drivers'!$A$2:$A$8148,'Selected scen drivers'!$AH$1,'SSP drivers'!$B$2:$B$8148,'Selected scen drivers'!$AI$1,'SSP drivers'!$C$2:$C$8148,'Selected scen drivers'!$C25,'SSP drivers'!$D$2:$D$8148,'Selected scen drivers'!$D25)</f>
        <v>94.141664591365</v>
      </c>
      <c r="O25" s="3">
        <f>SUMIFS('SSP drivers'!O$2:O$8148,'SSP drivers'!$A$2:$A$8148,'Selected scen drivers'!$AH$1,'SSP drivers'!$B$2:$B$8148,'Selected scen drivers'!$AI$1,'SSP drivers'!$C$2:$C$8148,'Selected scen drivers'!$C25,'SSP drivers'!$D$2:$D$8148,'Selected scen drivers'!$D25)</f>
        <v>104.526364157346</v>
      </c>
      <c r="P25" s="3">
        <f>SUMIFS('SSP drivers'!P$2:P$8148,'SSP drivers'!$A$2:$A$8148,'Selected scen drivers'!$AH$1,'SSP drivers'!$B$2:$B$8148,'Selected scen drivers'!$AI$1,'SSP drivers'!$C$2:$C$8148,'Selected scen drivers'!$C25,'SSP drivers'!$D$2:$D$8148,'Selected scen drivers'!$D25)</f>
        <v>116.130728427416</v>
      </c>
      <c r="Q25" s="3">
        <f>SUMIFS('SSP drivers'!Q$2:Q$8148,'SSP drivers'!$A$2:$A$8148,'Selected scen drivers'!$AH$1,'SSP drivers'!$B$2:$B$8148,'Selected scen drivers'!$AI$1,'SSP drivers'!$C$2:$C$8148,'Selected scen drivers'!$C25,'SSP drivers'!$D$2:$D$8148,'Selected scen drivers'!$D25)</f>
        <v>128.852297265603</v>
      </c>
      <c r="R25" s="3">
        <f>SUMIFS('SSP drivers'!R$2:R$8148,'SSP drivers'!$A$2:$A$8148,'Selected scen drivers'!$AH$1,'SSP drivers'!$B$2:$B$8148,'Selected scen drivers'!$AI$1,'SSP drivers'!$C$2:$C$8148,'Selected scen drivers'!$C25,'SSP drivers'!$D$2:$D$8148,'Selected scen drivers'!$D25)</f>
        <v>142.943987480773</v>
      </c>
      <c r="S25" s="3">
        <f>SUMIFS('SSP drivers'!S$2:S$8148,'SSP drivers'!$A$2:$A$8148,'Selected scen drivers'!$AH$1,'SSP drivers'!$B$2:$B$8148,'Selected scen drivers'!$AI$1,'SSP drivers'!$C$2:$C$8148,'Selected scen drivers'!$C25,'SSP drivers'!$D$2:$D$8148,'Selected scen drivers'!$D25)</f>
        <v>158.656854067483</v>
      </c>
      <c r="T25" s="3">
        <f>SUMIFS('SSP drivers'!T$2:T$8148,'SSP drivers'!$A$2:$A$8148,'Selected scen drivers'!$AH$1,'SSP drivers'!$B$2:$B$8148,'Selected scen drivers'!$AI$1,'SSP drivers'!$C$2:$C$8148,'Selected scen drivers'!$C25,'SSP drivers'!$D$2:$D$8148,'Selected scen drivers'!$D25)</f>
        <v>175.739614683692</v>
      </c>
      <c r="U25" s="3">
        <f>SUMIFS('SSP drivers'!U$2:U$8148,'SSP drivers'!$A$2:$A$8148,'Selected scen drivers'!$AH$1,'SSP drivers'!$B$2:$B$8148,'Selected scen drivers'!$AI$1,'SSP drivers'!$C$2:$C$8148,'Selected scen drivers'!$C25,'SSP drivers'!$D$2:$D$8148,'Selected scen drivers'!$D25)</f>
        <v>194.467561856872</v>
      </c>
      <c r="V25" s="3">
        <f>SUMIFS('SSP drivers'!V$2:V$8148,'SSP drivers'!$A$2:$A$8148,'Selected scen drivers'!$AH$1,'SSP drivers'!$B$2:$B$8148,'Selected scen drivers'!$AI$1,'SSP drivers'!$C$2:$C$8148,'Selected scen drivers'!$C25,'SSP drivers'!$D$2:$D$8148,'Selected scen drivers'!$D25)</f>
        <v>215.051690572027</v>
      </c>
      <c r="W25" s="3">
        <f>SUMIFS('SSP drivers'!W$2:W$8148,'SSP drivers'!$A$2:$A$8148,'Selected scen drivers'!$AH$1,'SSP drivers'!$B$2:$B$8148,'Selected scen drivers'!$AI$1,'SSP drivers'!$C$2:$C$8148,'Selected scen drivers'!$C25,'SSP drivers'!$D$2:$D$8148,'Selected scen drivers'!$D25)</f>
        <v>237.652362104488</v>
      </c>
      <c r="X25" s="3">
        <f>SUMIFS('SSP drivers'!X$2:X$8148,'SSP drivers'!$A$2:$A$8148,'Selected scen drivers'!$AH$1,'SSP drivers'!$B$2:$B$8148,'Selected scen drivers'!$AI$1,'SSP drivers'!$C$2:$C$8148,'Selected scen drivers'!$C25,'SSP drivers'!$D$2:$D$8148,'Selected scen drivers'!$D25)</f>
        <v>0</v>
      </c>
      <c r="Y25" s="3">
        <f>SUMIFS('SSP drivers'!Y$2:Y$8148,'SSP drivers'!$A$2:$A$8148,'Selected scen drivers'!$AH$1,'SSP drivers'!$B$2:$B$8148,'Selected scen drivers'!$AI$1,'SSP drivers'!$C$2:$C$8148,'Selected scen drivers'!$C25,'SSP drivers'!$D$2:$D$8148,'Selected scen drivers'!$D25)</f>
        <v>0</v>
      </c>
      <c r="Z25" s="3">
        <f>SUMIFS('SSP drivers'!Z$2:Z$8148,'SSP drivers'!$A$2:$A$8148,'Selected scen drivers'!$AH$1,'SSP drivers'!$B$2:$B$8148,'Selected scen drivers'!$AI$1,'SSP drivers'!$C$2:$C$8148,'Selected scen drivers'!$C25,'SSP drivers'!$D$2:$D$8148,'Selected scen drivers'!$D25)</f>
        <v>0</v>
      </c>
      <c r="AA25" s="3">
        <f>SUMIFS('SSP drivers'!AA$2:AA$8148,'SSP drivers'!$A$2:$A$8148,'Selected scen drivers'!$AH$1,'SSP drivers'!$B$2:$B$8148,'Selected scen drivers'!$AI$1,'SSP drivers'!$C$2:$C$8148,'Selected scen drivers'!$C25,'SSP drivers'!$D$2:$D$8148,'Selected scen drivers'!$D25)</f>
        <v>0</v>
      </c>
      <c r="AB25" s="3">
        <f>SUMIFS('SSP drivers'!AB$2:AB$8148,'SSP drivers'!$A$2:$A$8148,'Selected scen drivers'!$AH$1,'SSP drivers'!$B$2:$B$8148,'Selected scen drivers'!$AI$1,'SSP drivers'!$C$2:$C$8148,'Selected scen drivers'!$C25,'SSP drivers'!$D$2:$D$8148,'Selected scen drivers'!$D25)</f>
        <v>0</v>
      </c>
      <c r="AC25" s="3">
        <f>SUMIFS('SSP drivers'!AC$2:AC$8148,'SSP drivers'!$A$2:$A$8148,'Selected scen drivers'!$AH$1,'SSP drivers'!$B$2:$B$8148,'Selected scen drivers'!$AI$1,'SSP drivers'!$C$2:$C$8148,'Selected scen drivers'!$C25,'SSP drivers'!$D$2:$D$8148,'Selected scen drivers'!$D25)</f>
        <v>0</v>
      </c>
      <c r="AD25" s="3">
        <f>SUMIFS('SSP drivers'!AD$2:AD$8148,'SSP drivers'!$A$2:$A$8148,'Selected scen drivers'!$AH$1,'SSP drivers'!$B$2:$B$8148,'Selected scen drivers'!$AI$1,'SSP drivers'!$C$2:$C$8148,'Selected scen drivers'!$C25,'SSP drivers'!$D$2:$D$8148,'Selected scen drivers'!$D25)</f>
        <v>0</v>
      </c>
      <c r="AE25" s="3">
        <f>SUMIFS('SSP drivers'!AE$2:AE$8148,'SSP drivers'!$A$2:$A$8148,'Selected scen drivers'!$AH$1,'SSP drivers'!$B$2:$B$8148,'Selected scen drivers'!$AI$1,'SSP drivers'!$C$2:$C$8148,'Selected scen drivers'!$C25,'SSP drivers'!$D$2:$D$8148,'Selected scen drivers'!$D25)</f>
        <v>0</v>
      </c>
    </row>
    <row r="26" spans="1:31">
      <c r="A26">
        <f t="shared" si="0"/>
        <v>3</v>
      </c>
      <c r="B26">
        <f t="shared" si="1"/>
        <v>7</v>
      </c>
      <c r="C26" t="str">
        <f>IFERROR(VLOOKUP(A26,Classification!$A$4:$B$99,2,FALSE),"")</f>
        <v>ROW</v>
      </c>
      <c r="D26" t="str">
        <f>IFERROR(VLOOKUP(B26,Classification!$U$5:$V$14,2,FALSE),"")</f>
        <v>GDPSER</v>
      </c>
      <c r="E26" s="3">
        <f>SUMIFS('SSP drivers'!E$2:E$8148,'SSP drivers'!$A$2:$A$8148,'Selected scen drivers'!$AH$1,'SSP drivers'!$B$2:$B$8148,'Selected scen drivers'!$AI$1,'SSP drivers'!$C$2:$C$8148,'Selected scen drivers'!$C26,'SSP drivers'!$D$2:$D$8148,'Selected scen drivers'!$D26)</f>
        <v>0</v>
      </c>
      <c r="F26" s="3">
        <f>SUMIFS('SSP drivers'!F$2:F$8148,'SSP drivers'!$A$2:$A$8148,'Selected scen drivers'!$AH$1,'SSP drivers'!$B$2:$B$8148,'Selected scen drivers'!$AI$1,'SSP drivers'!$C$2:$C$8148,'Selected scen drivers'!$C26,'SSP drivers'!$D$2:$D$8148,'Selected scen drivers'!$D26)</f>
        <v>7848.97235436517</v>
      </c>
      <c r="G26" s="3">
        <f>SUMIFS('SSP drivers'!G$2:G$8148,'SSP drivers'!$A$2:$A$8148,'Selected scen drivers'!$AH$1,'SSP drivers'!$B$2:$B$8148,'Selected scen drivers'!$AI$1,'SSP drivers'!$C$2:$C$8148,'Selected scen drivers'!$C26,'SSP drivers'!$D$2:$D$8148,'Selected scen drivers'!$D26)</f>
        <v>8062.12268216969</v>
      </c>
      <c r="H26" s="3">
        <f>SUMIFS('SSP drivers'!H$2:H$8148,'SSP drivers'!$A$2:$A$8148,'Selected scen drivers'!$AH$1,'SSP drivers'!$B$2:$B$8148,'Selected scen drivers'!$AI$1,'SSP drivers'!$C$2:$C$8148,'Selected scen drivers'!$C26,'SSP drivers'!$D$2:$D$8148,'Selected scen drivers'!$D26)</f>
        <v>9887.99049658007</v>
      </c>
      <c r="I26" s="3">
        <f>SUMIFS('SSP drivers'!I$2:I$8148,'SSP drivers'!$A$2:$A$8148,'Selected scen drivers'!$AH$1,'SSP drivers'!$B$2:$B$8148,'Selected scen drivers'!$AI$1,'SSP drivers'!$C$2:$C$8148,'Selected scen drivers'!$C26,'SSP drivers'!$D$2:$D$8148,'Selected scen drivers'!$D26)</f>
        <v>12200.2598700525</v>
      </c>
      <c r="J26" s="3">
        <f>SUMIFS('SSP drivers'!J$2:J$8148,'SSP drivers'!$A$2:$A$8148,'Selected scen drivers'!$AH$1,'SSP drivers'!$B$2:$B$8148,'Selected scen drivers'!$AI$1,'SSP drivers'!$C$2:$C$8148,'Selected scen drivers'!$C26,'SSP drivers'!$D$2:$D$8148,'Selected scen drivers'!$D26)</f>
        <v>14683.491034182</v>
      </c>
      <c r="K26" s="3">
        <f>SUMIFS('SSP drivers'!K$2:K$8148,'SSP drivers'!$A$2:$A$8148,'Selected scen drivers'!$AH$1,'SSP drivers'!$B$2:$B$8148,'Selected scen drivers'!$AI$1,'SSP drivers'!$C$2:$C$8148,'Selected scen drivers'!$C26,'SSP drivers'!$D$2:$D$8148,'Selected scen drivers'!$D26)</f>
        <v>17220.0707412683</v>
      </c>
      <c r="L26" s="3">
        <f>SUMIFS('SSP drivers'!L$2:L$8148,'SSP drivers'!$A$2:$A$8148,'Selected scen drivers'!$AH$1,'SSP drivers'!$B$2:$B$8148,'Selected scen drivers'!$AI$1,'SSP drivers'!$C$2:$C$8148,'Selected scen drivers'!$C26,'SSP drivers'!$D$2:$D$8148,'Selected scen drivers'!$D26)</f>
        <v>19864.9858774056</v>
      </c>
      <c r="M26" s="3">
        <f>SUMIFS('SSP drivers'!M$2:M$8148,'SSP drivers'!$A$2:$A$8148,'Selected scen drivers'!$AH$1,'SSP drivers'!$B$2:$B$8148,'Selected scen drivers'!$AI$1,'SSP drivers'!$C$2:$C$8148,'Selected scen drivers'!$C26,'SSP drivers'!$D$2:$D$8148,'Selected scen drivers'!$D26)</f>
        <v>22658.1394373129</v>
      </c>
      <c r="N26" s="3">
        <f>SUMIFS('SSP drivers'!N$2:N$8148,'SSP drivers'!$A$2:$A$8148,'Selected scen drivers'!$AH$1,'SSP drivers'!$B$2:$B$8148,'Selected scen drivers'!$AI$1,'SSP drivers'!$C$2:$C$8148,'Selected scen drivers'!$C26,'SSP drivers'!$D$2:$D$8148,'Selected scen drivers'!$D26)</f>
        <v>25668.1728613487</v>
      </c>
      <c r="O26" s="3">
        <f>SUMIFS('SSP drivers'!O$2:O$8148,'SSP drivers'!$A$2:$A$8148,'Selected scen drivers'!$AH$1,'SSP drivers'!$B$2:$B$8148,'Selected scen drivers'!$AI$1,'SSP drivers'!$C$2:$C$8148,'Selected scen drivers'!$C26,'SSP drivers'!$D$2:$D$8148,'Selected scen drivers'!$D26)</f>
        <v>28935.2353655895</v>
      </c>
      <c r="P26" s="3">
        <f>SUMIFS('SSP drivers'!P$2:P$8148,'SSP drivers'!$A$2:$A$8148,'Selected scen drivers'!$AH$1,'SSP drivers'!$B$2:$B$8148,'Selected scen drivers'!$AI$1,'SSP drivers'!$C$2:$C$8148,'Selected scen drivers'!$C26,'SSP drivers'!$D$2:$D$8148,'Selected scen drivers'!$D26)</f>
        <v>32497.3668442144</v>
      </c>
      <c r="Q26" s="3">
        <f>SUMIFS('SSP drivers'!Q$2:Q$8148,'SSP drivers'!$A$2:$A$8148,'Selected scen drivers'!$AH$1,'SSP drivers'!$B$2:$B$8148,'Selected scen drivers'!$AI$1,'SSP drivers'!$C$2:$C$8148,'Selected scen drivers'!$C26,'SSP drivers'!$D$2:$D$8148,'Selected scen drivers'!$D26)</f>
        <v>36283.9232182157</v>
      </c>
      <c r="R26" s="3">
        <f>SUMIFS('SSP drivers'!R$2:R$8148,'SSP drivers'!$A$2:$A$8148,'Selected scen drivers'!$AH$1,'SSP drivers'!$B$2:$B$8148,'Selected scen drivers'!$AI$1,'SSP drivers'!$C$2:$C$8148,'Selected scen drivers'!$C26,'SSP drivers'!$D$2:$D$8148,'Selected scen drivers'!$D26)</f>
        <v>40282.0464700263</v>
      </c>
      <c r="S26" s="3">
        <f>SUMIFS('SSP drivers'!S$2:S$8148,'SSP drivers'!$A$2:$A$8148,'Selected scen drivers'!$AH$1,'SSP drivers'!$B$2:$B$8148,'Selected scen drivers'!$AI$1,'SSP drivers'!$C$2:$C$8148,'Selected scen drivers'!$C26,'SSP drivers'!$D$2:$D$8148,'Selected scen drivers'!$D26)</f>
        <v>44442.671642959</v>
      </c>
      <c r="T26" s="3">
        <f>SUMIFS('SSP drivers'!T$2:T$8148,'SSP drivers'!$A$2:$A$8148,'Selected scen drivers'!$AH$1,'SSP drivers'!$B$2:$B$8148,'Selected scen drivers'!$AI$1,'SSP drivers'!$C$2:$C$8148,'Selected scen drivers'!$C26,'SSP drivers'!$D$2:$D$8148,'Selected scen drivers'!$D26)</f>
        <v>48762.2583080414</v>
      </c>
      <c r="U26" s="3">
        <f>SUMIFS('SSP drivers'!U$2:U$8148,'SSP drivers'!$A$2:$A$8148,'Selected scen drivers'!$AH$1,'SSP drivers'!$B$2:$B$8148,'Selected scen drivers'!$AI$1,'SSP drivers'!$C$2:$C$8148,'Selected scen drivers'!$C26,'SSP drivers'!$D$2:$D$8148,'Selected scen drivers'!$D26)</f>
        <v>53259.7262500501</v>
      </c>
      <c r="V26" s="3">
        <f>SUMIFS('SSP drivers'!V$2:V$8148,'SSP drivers'!$A$2:$A$8148,'Selected scen drivers'!$AH$1,'SSP drivers'!$B$2:$B$8148,'Selected scen drivers'!$AI$1,'SSP drivers'!$C$2:$C$8148,'Selected scen drivers'!$C26,'SSP drivers'!$D$2:$D$8148,'Selected scen drivers'!$D26)</f>
        <v>57946.1651280576</v>
      </c>
      <c r="W26" s="3">
        <f>SUMIFS('SSP drivers'!W$2:W$8148,'SSP drivers'!$A$2:$A$8148,'Selected scen drivers'!$AH$1,'SSP drivers'!$B$2:$B$8148,'Selected scen drivers'!$AI$1,'SSP drivers'!$C$2:$C$8148,'Selected scen drivers'!$C26,'SSP drivers'!$D$2:$D$8148,'Selected scen drivers'!$D26)</f>
        <v>63012.4850005666</v>
      </c>
      <c r="X26" s="3">
        <f>SUMIFS('SSP drivers'!X$2:X$8148,'SSP drivers'!$A$2:$A$8148,'Selected scen drivers'!$AH$1,'SSP drivers'!$B$2:$B$8148,'Selected scen drivers'!$AI$1,'SSP drivers'!$C$2:$C$8148,'Selected scen drivers'!$C26,'SSP drivers'!$D$2:$D$8148,'Selected scen drivers'!$D26)</f>
        <v>0</v>
      </c>
      <c r="Y26" s="3">
        <f>SUMIFS('SSP drivers'!Y$2:Y$8148,'SSP drivers'!$A$2:$A$8148,'Selected scen drivers'!$AH$1,'SSP drivers'!$B$2:$B$8148,'Selected scen drivers'!$AI$1,'SSP drivers'!$C$2:$C$8148,'Selected scen drivers'!$C26,'SSP drivers'!$D$2:$D$8148,'Selected scen drivers'!$D26)</f>
        <v>0</v>
      </c>
      <c r="Z26" s="3">
        <f>SUMIFS('SSP drivers'!Z$2:Z$8148,'SSP drivers'!$A$2:$A$8148,'Selected scen drivers'!$AH$1,'SSP drivers'!$B$2:$B$8148,'Selected scen drivers'!$AI$1,'SSP drivers'!$C$2:$C$8148,'Selected scen drivers'!$C26,'SSP drivers'!$D$2:$D$8148,'Selected scen drivers'!$D26)</f>
        <v>0</v>
      </c>
      <c r="AA26" s="3">
        <f>SUMIFS('SSP drivers'!AA$2:AA$8148,'SSP drivers'!$A$2:$A$8148,'Selected scen drivers'!$AH$1,'SSP drivers'!$B$2:$B$8148,'Selected scen drivers'!$AI$1,'SSP drivers'!$C$2:$C$8148,'Selected scen drivers'!$C26,'SSP drivers'!$D$2:$D$8148,'Selected scen drivers'!$D26)</f>
        <v>0</v>
      </c>
      <c r="AB26" s="3">
        <f>SUMIFS('SSP drivers'!AB$2:AB$8148,'SSP drivers'!$A$2:$A$8148,'Selected scen drivers'!$AH$1,'SSP drivers'!$B$2:$B$8148,'Selected scen drivers'!$AI$1,'SSP drivers'!$C$2:$C$8148,'Selected scen drivers'!$C26,'SSP drivers'!$D$2:$D$8148,'Selected scen drivers'!$D26)</f>
        <v>0</v>
      </c>
      <c r="AC26" s="3">
        <f>SUMIFS('SSP drivers'!AC$2:AC$8148,'SSP drivers'!$A$2:$A$8148,'Selected scen drivers'!$AH$1,'SSP drivers'!$B$2:$B$8148,'Selected scen drivers'!$AI$1,'SSP drivers'!$C$2:$C$8148,'Selected scen drivers'!$C26,'SSP drivers'!$D$2:$D$8148,'Selected scen drivers'!$D26)</f>
        <v>0</v>
      </c>
      <c r="AD26" s="3">
        <f>SUMIFS('SSP drivers'!AD$2:AD$8148,'SSP drivers'!$A$2:$A$8148,'Selected scen drivers'!$AH$1,'SSP drivers'!$B$2:$B$8148,'Selected scen drivers'!$AI$1,'SSP drivers'!$C$2:$C$8148,'Selected scen drivers'!$C26,'SSP drivers'!$D$2:$D$8148,'Selected scen drivers'!$D26)</f>
        <v>0</v>
      </c>
      <c r="AE26" s="3">
        <f>SUMIFS('SSP drivers'!AE$2:AE$8148,'SSP drivers'!$A$2:$A$8148,'Selected scen drivers'!$AH$1,'SSP drivers'!$B$2:$B$8148,'Selected scen drivers'!$AI$1,'SSP drivers'!$C$2:$C$8148,'Selected scen drivers'!$C26,'SSP drivers'!$D$2:$D$8148,'Selected scen drivers'!$D26)</f>
        <v>0</v>
      </c>
    </row>
    <row r="27" spans="1:31">
      <c r="A27">
        <f t="shared" si="0"/>
        <v>3</v>
      </c>
      <c r="B27">
        <f t="shared" si="1"/>
        <v>8</v>
      </c>
      <c r="C27" t="str">
        <f>IFERROR(VLOOKUP(A27,Classification!$A$4:$B$99,2,FALSE),"")</f>
        <v>ROW</v>
      </c>
      <c r="D27" t="str">
        <f>IFERROR(VLOOKUP(B27,Classification!$U$5:$V$14,2,FALSE),"")</f>
        <v>HOU</v>
      </c>
      <c r="E27" s="3">
        <f>SUMIFS('SSP drivers'!E$2:E$8148,'SSP drivers'!$A$2:$A$8148,'Selected scen drivers'!$AH$1,'SSP drivers'!$B$2:$B$8148,'Selected scen drivers'!$AI$1,'SSP drivers'!$C$2:$C$8148,'Selected scen drivers'!$C27,'SSP drivers'!$D$2:$D$8148,'Selected scen drivers'!$D27)</f>
        <v>0</v>
      </c>
      <c r="F27" s="3">
        <f>SUMIFS('SSP drivers'!F$2:F$8148,'SSP drivers'!$A$2:$A$8148,'Selected scen drivers'!$AH$1,'SSP drivers'!$B$2:$B$8148,'Selected scen drivers'!$AI$1,'SSP drivers'!$C$2:$C$8148,'Selected scen drivers'!$C27,'SSP drivers'!$D$2:$D$8148,'Selected scen drivers'!$D27)</f>
        <v>386.54954765</v>
      </c>
      <c r="G27" s="3">
        <f>SUMIFS('SSP drivers'!G$2:G$8148,'SSP drivers'!$A$2:$A$8148,'Selected scen drivers'!$AH$1,'SSP drivers'!$B$2:$B$8148,'Selected scen drivers'!$AI$1,'SSP drivers'!$C$2:$C$8148,'Selected scen drivers'!$C27,'SSP drivers'!$D$2:$D$8148,'Selected scen drivers'!$D27)</f>
        <v>391.567125</v>
      </c>
      <c r="H27" s="3">
        <f>SUMIFS('SSP drivers'!H$2:H$8148,'SSP drivers'!$A$2:$A$8148,'Selected scen drivers'!$AH$1,'SSP drivers'!$B$2:$B$8148,'Selected scen drivers'!$AI$1,'SSP drivers'!$C$2:$C$8148,'Selected scen drivers'!$C27,'SSP drivers'!$D$2:$D$8148,'Selected scen drivers'!$D27)</f>
        <v>416.6549467</v>
      </c>
      <c r="I27" s="3">
        <f>SUMIFS('SSP drivers'!I$2:I$8148,'SSP drivers'!$A$2:$A$8148,'Selected scen drivers'!$AH$1,'SSP drivers'!$B$2:$B$8148,'Selected scen drivers'!$AI$1,'SSP drivers'!$C$2:$C$8148,'Selected scen drivers'!$C27,'SSP drivers'!$D$2:$D$8148,'Selected scen drivers'!$D27)</f>
        <v>439.60600095</v>
      </c>
      <c r="J27" s="3">
        <f>SUMIFS('SSP drivers'!J$2:J$8148,'SSP drivers'!$A$2:$A$8148,'Selected scen drivers'!$AH$1,'SSP drivers'!$B$2:$B$8148,'Selected scen drivers'!$AI$1,'SSP drivers'!$C$2:$C$8148,'Selected scen drivers'!$C27,'SSP drivers'!$D$2:$D$8148,'Selected scen drivers'!$D27)</f>
        <v>460.29194505</v>
      </c>
      <c r="K27" s="3">
        <f>SUMIFS('SSP drivers'!K$2:K$8148,'SSP drivers'!$A$2:$A$8148,'Selected scen drivers'!$AH$1,'SSP drivers'!$B$2:$B$8148,'Selected scen drivers'!$AI$1,'SSP drivers'!$C$2:$C$8148,'Selected scen drivers'!$C27,'SSP drivers'!$D$2:$D$8148,'Selected scen drivers'!$D27)</f>
        <v>478.61902835</v>
      </c>
      <c r="L27" s="3">
        <f>SUMIFS('SSP drivers'!L$2:L$8148,'SSP drivers'!$A$2:$A$8148,'Selected scen drivers'!$AH$1,'SSP drivers'!$B$2:$B$8148,'Selected scen drivers'!$AI$1,'SSP drivers'!$C$2:$C$8148,'Selected scen drivers'!$C27,'SSP drivers'!$D$2:$D$8148,'Selected scen drivers'!$D27)</f>
        <v>493.83019585</v>
      </c>
      <c r="M27" s="3">
        <f>SUMIFS('SSP drivers'!M$2:M$8148,'SSP drivers'!$A$2:$A$8148,'Selected scen drivers'!$AH$1,'SSP drivers'!$B$2:$B$8148,'Selected scen drivers'!$AI$1,'SSP drivers'!$C$2:$C$8148,'Selected scen drivers'!$C27,'SSP drivers'!$D$2:$D$8148,'Selected scen drivers'!$D27)</f>
        <v>504.11922795</v>
      </c>
      <c r="N27" s="3">
        <f>SUMIFS('SSP drivers'!N$2:N$8148,'SSP drivers'!$A$2:$A$8148,'Selected scen drivers'!$AH$1,'SSP drivers'!$B$2:$B$8148,'Selected scen drivers'!$AI$1,'SSP drivers'!$C$2:$C$8148,'Selected scen drivers'!$C27,'SSP drivers'!$D$2:$D$8148,'Selected scen drivers'!$D27)</f>
        <v>511.0614508</v>
      </c>
      <c r="O27" s="3">
        <f>SUMIFS('SSP drivers'!O$2:O$8148,'SSP drivers'!$A$2:$A$8148,'Selected scen drivers'!$AH$1,'SSP drivers'!$B$2:$B$8148,'Selected scen drivers'!$AI$1,'SSP drivers'!$C$2:$C$8148,'Selected scen drivers'!$C27,'SSP drivers'!$D$2:$D$8148,'Selected scen drivers'!$D27)</f>
        <v>514.1155138</v>
      </c>
      <c r="P27" s="3">
        <f>SUMIFS('SSP drivers'!P$2:P$8148,'SSP drivers'!$A$2:$A$8148,'Selected scen drivers'!$AH$1,'SSP drivers'!$B$2:$B$8148,'Selected scen drivers'!$AI$1,'SSP drivers'!$C$2:$C$8148,'Selected scen drivers'!$C27,'SSP drivers'!$D$2:$D$8148,'Selected scen drivers'!$D27)</f>
        <v>515.04723885</v>
      </c>
      <c r="Q27" s="3">
        <f>SUMIFS('SSP drivers'!Q$2:Q$8148,'SSP drivers'!$A$2:$A$8148,'Selected scen drivers'!$AH$1,'SSP drivers'!$B$2:$B$8148,'Selected scen drivers'!$AI$1,'SSP drivers'!$C$2:$C$8148,'Selected scen drivers'!$C27,'SSP drivers'!$D$2:$D$8148,'Selected scen drivers'!$D27)</f>
        <v>513.8064612</v>
      </c>
      <c r="R27" s="3">
        <f>SUMIFS('SSP drivers'!R$2:R$8148,'SSP drivers'!$A$2:$A$8148,'Selected scen drivers'!$AH$1,'SSP drivers'!$B$2:$B$8148,'Selected scen drivers'!$AI$1,'SSP drivers'!$C$2:$C$8148,'Selected scen drivers'!$C27,'SSP drivers'!$D$2:$D$8148,'Selected scen drivers'!$D27)</f>
        <v>509.85666855</v>
      </c>
      <c r="S27" s="3">
        <f>SUMIFS('SSP drivers'!S$2:S$8148,'SSP drivers'!$A$2:$A$8148,'Selected scen drivers'!$AH$1,'SSP drivers'!$B$2:$B$8148,'Selected scen drivers'!$AI$1,'SSP drivers'!$C$2:$C$8148,'Selected scen drivers'!$C27,'SSP drivers'!$D$2:$D$8148,'Selected scen drivers'!$D27)</f>
        <v>502.66367835</v>
      </c>
      <c r="T27" s="3">
        <f>SUMIFS('SSP drivers'!T$2:T$8148,'SSP drivers'!$A$2:$A$8148,'Selected scen drivers'!$AH$1,'SSP drivers'!$B$2:$B$8148,'Selected scen drivers'!$AI$1,'SSP drivers'!$C$2:$C$8148,'Selected scen drivers'!$C27,'SSP drivers'!$D$2:$D$8148,'Selected scen drivers'!$D27)</f>
        <v>493.95422685</v>
      </c>
      <c r="U27" s="3">
        <f>SUMIFS('SSP drivers'!U$2:U$8148,'SSP drivers'!$A$2:$A$8148,'Selected scen drivers'!$AH$1,'SSP drivers'!$B$2:$B$8148,'Selected scen drivers'!$AI$1,'SSP drivers'!$C$2:$C$8148,'Selected scen drivers'!$C27,'SSP drivers'!$D$2:$D$8148,'Selected scen drivers'!$D27)</f>
        <v>483.76933485</v>
      </c>
      <c r="V27" s="3">
        <f>SUMIFS('SSP drivers'!V$2:V$8148,'SSP drivers'!$A$2:$A$8148,'Selected scen drivers'!$AH$1,'SSP drivers'!$B$2:$B$8148,'Selected scen drivers'!$AI$1,'SSP drivers'!$C$2:$C$8148,'Selected scen drivers'!$C27,'SSP drivers'!$D$2:$D$8148,'Selected scen drivers'!$D27)</f>
        <v>472.32722705</v>
      </c>
      <c r="W27" s="3">
        <f>SUMIFS('SSP drivers'!W$2:W$8148,'SSP drivers'!$A$2:$A$8148,'Selected scen drivers'!$AH$1,'SSP drivers'!$B$2:$B$8148,'Selected scen drivers'!$AI$1,'SSP drivers'!$C$2:$C$8148,'Selected scen drivers'!$C27,'SSP drivers'!$D$2:$D$8148,'Selected scen drivers'!$D27)</f>
        <v>459.96315495</v>
      </c>
      <c r="X27" s="3">
        <f>SUMIFS('SSP drivers'!X$2:X$8148,'SSP drivers'!$A$2:$A$8148,'Selected scen drivers'!$AH$1,'SSP drivers'!$B$2:$B$8148,'Selected scen drivers'!$AI$1,'SSP drivers'!$C$2:$C$8148,'Selected scen drivers'!$C27,'SSP drivers'!$D$2:$D$8148,'Selected scen drivers'!$D27)</f>
        <v>0</v>
      </c>
      <c r="Y27" s="3">
        <f>SUMIFS('SSP drivers'!Y$2:Y$8148,'SSP drivers'!$A$2:$A$8148,'Selected scen drivers'!$AH$1,'SSP drivers'!$B$2:$B$8148,'Selected scen drivers'!$AI$1,'SSP drivers'!$C$2:$C$8148,'Selected scen drivers'!$C27,'SSP drivers'!$D$2:$D$8148,'Selected scen drivers'!$D27)</f>
        <v>0</v>
      </c>
      <c r="Z27" s="3">
        <f>SUMIFS('SSP drivers'!Z$2:Z$8148,'SSP drivers'!$A$2:$A$8148,'Selected scen drivers'!$AH$1,'SSP drivers'!$B$2:$B$8148,'Selected scen drivers'!$AI$1,'SSP drivers'!$C$2:$C$8148,'Selected scen drivers'!$C27,'SSP drivers'!$D$2:$D$8148,'Selected scen drivers'!$D27)</f>
        <v>0</v>
      </c>
      <c r="AA27" s="3">
        <f>SUMIFS('SSP drivers'!AA$2:AA$8148,'SSP drivers'!$A$2:$A$8148,'Selected scen drivers'!$AH$1,'SSP drivers'!$B$2:$B$8148,'Selected scen drivers'!$AI$1,'SSP drivers'!$C$2:$C$8148,'Selected scen drivers'!$C27,'SSP drivers'!$D$2:$D$8148,'Selected scen drivers'!$D27)</f>
        <v>0</v>
      </c>
      <c r="AB27" s="3">
        <f>SUMIFS('SSP drivers'!AB$2:AB$8148,'SSP drivers'!$A$2:$A$8148,'Selected scen drivers'!$AH$1,'SSP drivers'!$B$2:$B$8148,'Selected scen drivers'!$AI$1,'SSP drivers'!$C$2:$C$8148,'Selected scen drivers'!$C27,'SSP drivers'!$D$2:$D$8148,'Selected scen drivers'!$D27)</f>
        <v>0</v>
      </c>
      <c r="AC27" s="3">
        <f>SUMIFS('SSP drivers'!AC$2:AC$8148,'SSP drivers'!$A$2:$A$8148,'Selected scen drivers'!$AH$1,'SSP drivers'!$B$2:$B$8148,'Selected scen drivers'!$AI$1,'SSP drivers'!$C$2:$C$8148,'Selected scen drivers'!$C27,'SSP drivers'!$D$2:$D$8148,'Selected scen drivers'!$D27)</f>
        <v>0</v>
      </c>
      <c r="AD27" s="3">
        <f>SUMIFS('SSP drivers'!AD$2:AD$8148,'SSP drivers'!$A$2:$A$8148,'Selected scen drivers'!$AH$1,'SSP drivers'!$B$2:$B$8148,'Selected scen drivers'!$AI$1,'SSP drivers'!$C$2:$C$8148,'Selected scen drivers'!$C27,'SSP drivers'!$D$2:$D$8148,'Selected scen drivers'!$D27)</f>
        <v>0</v>
      </c>
      <c r="AE27" s="3">
        <f>SUMIFS('SSP drivers'!AE$2:AE$8148,'SSP drivers'!$A$2:$A$8148,'Selected scen drivers'!$AH$1,'SSP drivers'!$B$2:$B$8148,'Selected scen drivers'!$AI$1,'SSP drivers'!$C$2:$C$8148,'Selected scen drivers'!$C27,'SSP drivers'!$D$2:$D$8148,'Selected scen drivers'!$D27)</f>
        <v>0</v>
      </c>
    </row>
    <row r="28" spans="1:31">
      <c r="A28">
        <f t="shared" si="0"/>
        <v>3</v>
      </c>
      <c r="B28">
        <f t="shared" si="1"/>
        <v>9</v>
      </c>
      <c r="C28" t="str">
        <f>IFERROR(VLOOKUP(A28,Classification!$A$4:$B$99,2,FALSE),"")</f>
        <v>ROW</v>
      </c>
      <c r="D28" t="str">
        <f>IFERROR(VLOOKUP(B28,Classification!$U$5:$V$14,2,FALSE),"")</f>
        <v>POP</v>
      </c>
      <c r="E28" s="3">
        <f>SUMIFS('SSP drivers'!E$2:E$8148,'SSP drivers'!$A$2:$A$8148,'Selected scen drivers'!$AH$1,'SSP drivers'!$B$2:$B$8148,'Selected scen drivers'!$AI$1,'SSP drivers'!$C$2:$C$8148,'Selected scen drivers'!$C28,'SSP drivers'!$D$2:$D$8148,'Selected scen drivers'!$D28)</f>
        <v>0</v>
      </c>
      <c r="F28" s="3">
        <f>SUMIFS('SSP drivers'!F$2:F$8148,'SSP drivers'!$A$2:$A$8148,'Selected scen drivers'!$AH$1,'SSP drivers'!$B$2:$B$8148,'Selected scen drivers'!$AI$1,'SSP drivers'!$C$2:$C$8148,'Selected scen drivers'!$C28,'SSP drivers'!$D$2:$D$8148,'Selected scen drivers'!$D28)</f>
        <v>1354.5919147</v>
      </c>
      <c r="G28" s="3">
        <f>SUMIFS('SSP drivers'!G$2:G$8148,'SSP drivers'!$A$2:$A$8148,'Selected scen drivers'!$AH$1,'SSP drivers'!$B$2:$B$8148,'Selected scen drivers'!$AI$1,'SSP drivers'!$C$2:$C$8148,'Selected scen drivers'!$C28,'SSP drivers'!$D$2:$D$8148,'Selected scen drivers'!$D28)</f>
        <v>1369.7712136</v>
      </c>
      <c r="H28" s="3">
        <f>SUMIFS('SSP drivers'!H$2:H$8148,'SSP drivers'!$A$2:$A$8148,'Selected scen drivers'!$AH$1,'SSP drivers'!$B$2:$B$8148,'Selected scen drivers'!$AI$1,'SSP drivers'!$C$2:$C$8148,'Selected scen drivers'!$C28,'SSP drivers'!$D$2:$D$8148,'Selected scen drivers'!$D28)</f>
        <v>1445.6674902</v>
      </c>
      <c r="I28" s="3">
        <f>SUMIFS('SSP drivers'!I$2:I$8148,'SSP drivers'!$A$2:$A$8148,'Selected scen drivers'!$AH$1,'SSP drivers'!$B$2:$B$8148,'Selected scen drivers'!$AI$1,'SSP drivers'!$C$2:$C$8148,'Selected scen drivers'!$C28,'SSP drivers'!$D$2:$D$8148,'Selected scen drivers'!$D28)</f>
        <v>1518.1914106</v>
      </c>
      <c r="J28" s="3">
        <f>SUMIFS('SSP drivers'!J$2:J$8148,'SSP drivers'!$A$2:$A$8148,'Selected scen drivers'!$AH$1,'SSP drivers'!$B$2:$B$8148,'Selected scen drivers'!$AI$1,'SSP drivers'!$C$2:$C$8148,'Selected scen drivers'!$C28,'SSP drivers'!$D$2:$D$8148,'Selected scen drivers'!$D28)</f>
        <v>1583.2546399</v>
      </c>
      <c r="K28" s="3">
        <f>SUMIFS('SSP drivers'!K$2:K$8148,'SSP drivers'!$A$2:$A$8148,'Selected scen drivers'!$AH$1,'SSP drivers'!$B$2:$B$8148,'Selected scen drivers'!$AI$1,'SSP drivers'!$C$2:$C$8148,'Selected scen drivers'!$C28,'SSP drivers'!$D$2:$D$8148,'Selected scen drivers'!$D28)</f>
        <v>1640.1300981</v>
      </c>
      <c r="L28" s="3">
        <f>SUMIFS('SSP drivers'!L$2:L$8148,'SSP drivers'!$A$2:$A$8148,'Selected scen drivers'!$AH$1,'SSP drivers'!$B$2:$B$8148,'Selected scen drivers'!$AI$1,'SSP drivers'!$C$2:$C$8148,'Selected scen drivers'!$C28,'SSP drivers'!$D$2:$D$8148,'Selected scen drivers'!$D28)</f>
        <v>1688.7146666</v>
      </c>
      <c r="M28" s="3">
        <f>SUMIFS('SSP drivers'!M$2:M$8148,'SSP drivers'!$A$2:$A$8148,'Selected scen drivers'!$AH$1,'SSP drivers'!$B$2:$B$8148,'Selected scen drivers'!$AI$1,'SSP drivers'!$C$2:$C$8148,'Selected scen drivers'!$C28,'SSP drivers'!$D$2:$D$8148,'Selected scen drivers'!$D28)</f>
        <v>1729.3770281</v>
      </c>
      <c r="N28" s="3">
        <f>SUMIFS('SSP drivers'!N$2:N$8148,'SSP drivers'!$A$2:$A$8148,'Selected scen drivers'!$AH$1,'SSP drivers'!$B$2:$B$8148,'Selected scen drivers'!$AI$1,'SSP drivers'!$C$2:$C$8148,'Selected scen drivers'!$C28,'SSP drivers'!$D$2:$D$8148,'Selected scen drivers'!$D28)</f>
        <v>1761.5298684</v>
      </c>
      <c r="O28" s="3">
        <f>SUMIFS('SSP drivers'!O$2:O$8148,'SSP drivers'!$A$2:$A$8148,'Selected scen drivers'!$AH$1,'SSP drivers'!$B$2:$B$8148,'Selected scen drivers'!$AI$1,'SSP drivers'!$C$2:$C$8148,'Selected scen drivers'!$C28,'SSP drivers'!$D$2:$D$8148,'Selected scen drivers'!$D28)</f>
        <v>1785.1872715</v>
      </c>
      <c r="P28" s="3">
        <f>SUMIFS('SSP drivers'!P$2:P$8148,'SSP drivers'!$A$2:$A$8148,'Selected scen drivers'!$AH$1,'SSP drivers'!$B$2:$B$8148,'Selected scen drivers'!$AI$1,'SSP drivers'!$C$2:$C$8148,'Selected scen drivers'!$C28,'SSP drivers'!$D$2:$D$8148,'Selected scen drivers'!$D28)</f>
        <v>1800.8879204</v>
      </c>
      <c r="Q28" s="3">
        <f>SUMIFS('SSP drivers'!Q$2:Q$8148,'SSP drivers'!$A$2:$A$8148,'Selected scen drivers'!$AH$1,'SSP drivers'!$B$2:$B$8148,'Selected scen drivers'!$AI$1,'SSP drivers'!$C$2:$C$8148,'Selected scen drivers'!$C28,'SSP drivers'!$D$2:$D$8148,'Selected scen drivers'!$D28)</f>
        <v>1809.3944328</v>
      </c>
      <c r="R28" s="3">
        <f>SUMIFS('SSP drivers'!R$2:R$8148,'SSP drivers'!$A$2:$A$8148,'Selected scen drivers'!$AH$1,'SSP drivers'!$B$2:$B$8148,'Selected scen drivers'!$AI$1,'SSP drivers'!$C$2:$C$8148,'Selected scen drivers'!$C28,'SSP drivers'!$D$2:$D$8148,'Selected scen drivers'!$D28)</f>
        <v>1811.0146047</v>
      </c>
      <c r="S28" s="3">
        <f>SUMIFS('SSP drivers'!S$2:S$8148,'SSP drivers'!$A$2:$A$8148,'Selected scen drivers'!$AH$1,'SSP drivers'!$B$2:$B$8148,'Selected scen drivers'!$AI$1,'SSP drivers'!$C$2:$C$8148,'Selected scen drivers'!$C28,'SSP drivers'!$D$2:$D$8148,'Selected scen drivers'!$D28)</f>
        <v>1806.0653833</v>
      </c>
      <c r="T28" s="3">
        <f>SUMIFS('SSP drivers'!T$2:T$8148,'SSP drivers'!$A$2:$A$8148,'Selected scen drivers'!$AH$1,'SSP drivers'!$B$2:$B$8148,'Selected scen drivers'!$AI$1,'SSP drivers'!$C$2:$C$8148,'Selected scen drivers'!$C28,'SSP drivers'!$D$2:$D$8148,'Selected scen drivers'!$D28)</f>
        <v>1795.4539419</v>
      </c>
      <c r="U28" s="3">
        <f>SUMIFS('SSP drivers'!U$2:U$8148,'SSP drivers'!$A$2:$A$8148,'Selected scen drivers'!$AH$1,'SSP drivers'!$B$2:$B$8148,'Selected scen drivers'!$AI$1,'SSP drivers'!$C$2:$C$8148,'Selected scen drivers'!$C28,'SSP drivers'!$D$2:$D$8148,'Selected scen drivers'!$D28)</f>
        <v>1780.4548011</v>
      </c>
      <c r="V28" s="3">
        <f>SUMIFS('SSP drivers'!V$2:V$8148,'SSP drivers'!$A$2:$A$8148,'Selected scen drivers'!$AH$1,'SSP drivers'!$B$2:$B$8148,'Selected scen drivers'!$AI$1,'SSP drivers'!$C$2:$C$8148,'Selected scen drivers'!$C28,'SSP drivers'!$D$2:$D$8148,'Selected scen drivers'!$D28)</f>
        <v>1761.9245443</v>
      </c>
      <c r="W28" s="3">
        <f>SUMIFS('SSP drivers'!W$2:W$8148,'SSP drivers'!$A$2:$A$8148,'Selected scen drivers'!$AH$1,'SSP drivers'!$B$2:$B$8148,'Selected scen drivers'!$AI$1,'SSP drivers'!$C$2:$C$8148,'Selected scen drivers'!$C28,'SSP drivers'!$D$2:$D$8148,'Selected scen drivers'!$D28)</f>
        <v>1740.8205867</v>
      </c>
      <c r="X28" s="3">
        <f>SUMIFS('SSP drivers'!X$2:X$8148,'SSP drivers'!$A$2:$A$8148,'Selected scen drivers'!$AH$1,'SSP drivers'!$B$2:$B$8148,'Selected scen drivers'!$AI$1,'SSP drivers'!$C$2:$C$8148,'Selected scen drivers'!$C28,'SSP drivers'!$D$2:$D$8148,'Selected scen drivers'!$D28)</f>
        <v>0</v>
      </c>
      <c r="Y28" s="3">
        <f>SUMIFS('SSP drivers'!Y$2:Y$8148,'SSP drivers'!$A$2:$A$8148,'Selected scen drivers'!$AH$1,'SSP drivers'!$B$2:$B$8148,'Selected scen drivers'!$AI$1,'SSP drivers'!$C$2:$C$8148,'Selected scen drivers'!$C28,'SSP drivers'!$D$2:$D$8148,'Selected scen drivers'!$D28)</f>
        <v>0</v>
      </c>
      <c r="Z28" s="3">
        <f>SUMIFS('SSP drivers'!Z$2:Z$8148,'SSP drivers'!$A$2:$A$8148,'Selected scen drivers'!$AH$1,'SSP drivers'!$B$2:$B$8148,'Selected scen drivers'!$AI$1,'SSP drivers'!$C$2:$C$8148,'Selected scen drivers'!$C28,'SSP drivers'!$D$2:$D$8148,'Selected scen drivers'!$D28)</f>
        <v>0</v>
      </c>
      <c r="AA28" s="3">
        <f>SUMIFS('SSP drivers'!AA$2:AA$8148,'SSP drivers'!$A$2:$A$8148,'Selected scen drivers'!$AH$1,'SSP drivers'!$B$2:$B$8148,'Selected scen drivers'!$AI$1,'SSP drivers'!$C$2:$C$8148,'Selected scen drivers'!$C28,'SSP drivers'!$D$2:$D$8148,'Selected scen drivers'!$D28)</f>
        <v>0</v>
      </c>
      <c r="AB28" s="3">
        <f>SUMIFS('SSP drivers'!AB$2:AB$8148,'SSP drivers'!$A$2:$A$8148,'Selected scen drivers'!$AH$1,'SSP drivers'!$B$2:$B$8148,'Selected scen drivers'!$AI$1,'SSP drivers'!$C$2:$C$8148,'Selected scen drivers'!$C28,'SSP drivers'!$D$2:$D$8148,'Selected scen drivers'!$D28)</f>
        <v>0</v>
      </c>
      <c r="AC28" s="3">
        <f>SUMIFS('SSP drivers'!AC$2:AC$8148,'SSP drivers'!$A$2:$A$8148,'Selected scen drivers'!$AH$1,'SSP drivers'!$B$2:$B$8148,'Selected scen drivers'!$AI$1,'SSP drivers'!$C$2:$C$8148,'Selected scen drivers'!$C28,'SSP drivers'!$D$2:$D$8148,'Selected scen drivers'!$D28)</f>
        <v>0</v>
      </c>
      <c r="AD28" s="3">
        <f>SUMIFS('SSP drivers'!AD$2:AD$8148,'SSP drivers'!$A$2:$A$8148,'Selected scen drivers'!$AH$1,'SSP drivers'!$B$2:$B$8148,'Selected scen drivers'!$AI$1,'SSP drivers'!$C$2:$C$8148,'Selected scen drivers'!$C28,'SSP drivers'!$D$2:$D$8148,'Selected scen drivers'!$D28)</f>
        <v>0</v>
      </c>
      <c r="AE28" s="3">
        <f>SUMIFS('SSP drivers'!AE$2:AE$8148,'SSP drivers'!$A$2:$A$8148,'Selected scen drivers'!$AH$1,'SSP drivers'!$B$2:$B$8148,'Selected scen drivers'!$AI$1,'SSP drivers'!$C$2:$C$8148,'Selected scen drivers'!$C28,'SSP drivers'!$D$2:$D$8148,'Selected scen drivers'!$D28)</f>
        <v>0</v>
      </c>
    </row>
    <row r="29" spans="1:31">
      <c r="A29">
        <f t="shared" si="0"/>
        <v>4</v>
      </c>
      <c r="B29">
        <f t="shared" si="1"/>
        <v>1</v>
      </c>
      <c r="C29" t="str">
        <f>IFERROR(VLOOKUP(A29,Classification!$A$4:$B$99,2,FALSE),"")</f>
        <v>WestBalkans</v>
      </c>
      <c r="D29" t="str">
        <f>IFERROR(VLOOKUP(B29,Classification!$U$5:$V$14,2,FALSE),"")</f>
        <v>GDP</v>
      </c>
      <c r="E29" s="3">
        <f>SUMIFS('SSP drivers'!E$2:E$8148,'SSP drivers'!$A$2:$A$8148,'Selected scen drivers'!$AH$1,'SSP drivers'!$B$2:$B$8148,'Selected scen drivers'!$AI$1,'SSP drivers'!$C$2:$C$8148,'Selected scen drivers'!$C29,'SSP drivers'!$D$2:$D$8148,'Selected scen drivers'!$D29)</f>
        <v>0</v>
      </c>
      <c r="F29" s="3">
        <f>SUMIFS('SSP drivers'!F$2:F$8148,'SSP drivers'!$A$2:$A$8148,'Selected scen drivers'!$AH$1,'SSP drivers'!$B$2:$B$8148,'Selected scen drivers'!$AI$1,'SSP drivers'!$C$2:$C$8148,'Selected scen drivers'!$C29,'SSP drivers'!$D$2:$D$8148,'Selected scen drivers'!$D29)</f>
        <v>285.45468</v>
      </c>
      <c r="G29" s="3">
        <f>SUMIFS('SSP drivers'!G$2:G$8148,'SSP drivers'!$A$2:$A$8148,'Selected scen drivers'!$AH$1,'SSP drivers'!$B$2:$B$8148,'Selected scen drivers'!$AI$1,'SSP drivers'!$C$2:$C$8148,'Selected scen drivers'!$C29,'SSP drivers'!$D$2:$D$8148,'Selected scen drivers'!$D29)</f>
        <v>290.9165</v>
      </c>
      <c r="H29" s="3">
        <f>SUMIFS('SSP drivers'!H$2:H$8148,'SSP drivers'!$A$2:$A$8148,'Selected scen drivers'!$AH$1,'SSP drivers'!$B$2:$B$8148,'Selected scen drivers'!$AI$1,'SSP drivers'!$C$2:$C$8148,'Selected scen drivers'!$C29,'SSP drivers'!$D$2:$D$8148,'Selected scen drivers'!$D29)</f>
        <v>352.0089</v>
      </c>
      <c r="I29" s="3">
        <f>SUMIFS('SSP drivers'!I$2:I$8148,'SSP drivers'!$A$2:$A$8148,'Selected scen drivers'!$AH$1,'SSP drivers'!$B$2:$B$8148,'Selected scen drivers'!$AI$1,'SSP drivers'!$C$2:$C$8148,'Selected scen drivers'!$C29,'SSP drivers'!$D$2:$D$8148,'Selected scen drivers'!$D29)</f>
        <v>419.8975</v>
      </c>
      <c r="J29" s="3">
        <f>SUMIFS('SSP drivers'!J$2:J$8148,'SSP drivers'!$A$2:$A$8148,'Selected scen drivers'!$AH$1,'SSP drivers'!$B$2:$B$8148,'Selected scen drivers'!$AI$1,'SSP drivers'!$C$2:$C$8148,'Selected scen drivers'!$C29,'SSP drivers'!$D$2:$D$8148,'Selected scen drivers'!$D29)</f>
        <v>483.0284</v>
      </c>
      <c r="K29" s="3">
        <f>SUMIFS('SSP drivers'!K$2:K$8148,'SSP drivers'!$A$2:$A$8148,'Selected scen drivers'!$AH$1,'SSP drivers'!$B$2:$B$8148,'Selected scen drivers'!$AI$1,'SSP drivers'!$C$2:$C$8148,'Selected scen drivers'!$C29,'SSP drivers'!$D$2:$D$8148,'Selected scen drivers'!$D29)</f>
        <v>538.5227</v>
      </c>
      <c r="L29" s="3">
        <f>SUMIFS('SSP drivers'!L$2:L$8148,'SSP drivers'!$A$2:$A$8148,'Selected scen drivers'!$AH$1,'SSP drivers'!$B$2:$B$8148,'Selected scen drivers'!$AI$1,'SSP drivers'!$C$2:$C$8148,'Selected scen drivers'!$C29,'SSP drivers'!$D$2:$D$8148,'Selected scen drivers'!$D29)</f>
        <v>589.0007</v>
      </c>
      <c r="M29" s="3">
        <f>SUMIFS('SSP drivers'!M$2:M$8148,'SSP drivers'!$A$2:$A$8148,'Selected scen drivers'!$AH$1,'SSP drivers'!$B$2:$B$8148,'Selected scen drivers'!$AI$1,'SSP drivers'!$C$2:$C$8148,'Selected scen drivers'!$C29,'SSP drivers'!$D$2:$D$8148,'Selected scen drivers'!$D29)</f>
        <v>635.9781</v>
      </c>
      <c r="N29" s="3">
        <f>SUMIFS('SSP drivers'!N$2:N$8148,'SSP drivers'!$A$2:$A$8148,'Selected scen drivers'!$AH$1,'SSP drivers'!$B$2:$B$8148,'Selected scen drivers'!$AI$1,'SSP drivers'!$C$2:$C$8148,'Selected scen drivers'!$C29,'SSP drivers'!$D$2:$D$8148,'Selected scen drivers'!$D29)</f>
        <v>681.3026</v>
      </c>
      <c r="O29" s="3">
        <f>SUMIFS('SSP drivers'!O$2:O$8148,'SSP drivers'!$A$2:$A$8148,'Selected scen drivers'!$AH$1,'SSP drivers'!$B$2:$B$8148,'Selected scen drivers'!$AI$1,'SSP drivers'!$C$2:$C$8148,'Selected scen drivers'!$C29,'SSP drivers'!$D$2:$D$8148,'Selected scen drivers'!$D29)</f>
        <v>726.2089</v>
      </c>
      <c r="P29" s="3">
        <f>SUMIFS('SSP drivers'!P$2:P$8148,'SSP drivers'!$A$2:$A$8148,'Selected scen drivers'!$AH$1,'SSP drivers'!$B$2:$B$8148,'Selected scen drivers'!$AI$1,'SSP drivers'!$C$2:$C$8148,'Selected scen drivers'!$C29,'SSP drivers'!$D$2:$D$8148,'Selected scen drivers'!$D29)</f>
        <v>773.3748</v>
      </c>
      <c r="Q29" s="3">
        <f>SUMIFS('SSP drivers'!Q$2:Q$8148,'SSP drivers'!$A$2:$A$8148,'Selected scen drivers'!$AH$1,'SSP drivers'!$B$2:$B$8148,'Selected scen drivers'!$AI$1,'SSP drivers'!$C$2:$C$8148,'Selected scen drivers'!$C29,'SSP drivers'!$D$2:$D$8148,'Selected scen drivers'!$D29)</f>
        <v>822.3109</v>
      </c>
      <c r="R29" s="3">
        <f>SUMIFS('SSP drivers'!R$2:R$8148,'SSP drivers'!$A$2:$A$8148,'Selected scen drivers'!$AH$1,'SSP drivers'!$B$2:$B$8148,'Selected scen drivers'!$AI$1,'SSP drivers'!$C$2:$C$8148,'Selected scen drivers'!$C29,'SSP drivers'!$D$2:$D$8148,'Selected scen drivers'!$D29)</f>
        <v>871.0775</v>
      </c>
      <c r="S29" s="3">
        <f>SUMIFS('SSP drivers'!S$2:S$8148,'SSP drivers'!$A$2:$A$8148,'Selected scen drivers'!$AH$1,'SSP drivers'!$B$2:$B$8148,'Selected scen drivers'!$AI$1,'SSP drivers'!$C$2:$C$8148,'Selected scen drivers'!$C29,'SSP drivers'!$D$2:$D$8148,'Selected scen drivers'!$D29)</f>
        <v>918.9244</v>
      </c>
      <c r="T29" s="3">
        <f>SUMIFS('SSP drivers'!T$2:T$8148,'SSP drivers'!$A$2:$A$8148,'Selected scen drivers'!$AH$1,'SSP drivers'!$B$2:$B$8148,'Selected scen drivers'!$AI$1,'SSP drivers'!$C$2:$C$8148,'Selected scen drivers'!$C29,'SSP drivers'!$D$2:$D$8148,'Selected scen drivers'!$D29)</f>
        <v>965.7552</v>
      </c>
      <c r="U29" s="3">
        <f>SUMIFS('SSP drivers'!U$2:U$8148,'SSP drivers'!$A$2:$A$8148,'Selected scen drivers'!$AH$1,'SSP drivers'!$B$2:$B$8148,'Selected scen drivers'!$AI$1,'SSP drivers'!$C$2:$C$8148,'Selected scen drivers'!$C29,'SSP drivers'!$D$2:$D$8148,'Selected scen drivers'!$D29)</f>
        <v>1012.4645</v>
      </c>
      <c r="V29" s="3">
        <f>SUMIFS('SSP drivers'!V$2:V$8148,'SSP drivers'!$A$2:$A$8148,'Selected scen drivers'!$AH$1,'SSP drivers'!$B$2:$B$8148,'Selected scen drivers'!$AI$1,'SSP drivers'!$C$2:$C$8148,'Selected scen drivers'!$C29,'SSP drivers'!$D$2:$D$8148,'Selected scen drivers'!$D29)</f>
        <v>1059.6227</v>
      </c>
      <c r="W29" s="3">
        <f>SUMIFS('SSP drivers'!W$2:W$8148,'SSP drivers'!$A$2:$A$8148,'Selected scen drivers'!$AH$1,'SSP drivers'!$B$2:$B$8148,'Selected scen drivers'!$AI$1,'SSP drivers'!$C$2:$C$8148,'Selected scen drivers'!$C29,'SSP drivers'!$D$2:$D$8148,'Selected scen drivers'!$D29)</f>
        <v>1107.4741</v>
      </c>
      <c r="X29" s="3">
        <f>SUMIFS('SSP drivers'!X$2:X$8148,'SSP drivers'!$A$2:$A$8148,'Selected scen drivers'!$AH$1,'SSP drivers'!$B$2:$B$8148,'Selected scen drivers'!$AI$1,'SSP drivers'!$C$2:$C$8148,'Selected scen drivers'!$C29,'SSP drivers'!$D$2:$D$8148,'Selected scen drivers'!$D29)</f>
        <v>0</v>
      </c>
      <c r="Y29" s="3">
        <f>SUMIFS('SSP drivers'!Y$2:Y$8148,'SSP drivers'!$A$2:$A$8148,'Selected scen drivers'!$AH$1,'SSP drivers'!$B$2:$B$8148,'Selected scen drivers'!$AI$1,'SSP drivers'!$C$2:$C$8148,'Selected scen drivers'!$C29,'SSP drivers'!$D$2:$D$8148,'Selected scen drivers'!$D29)</f>
        <v>0</v>
      </c>
      <c r="Z29" s="3">
        <f>SUMIFS('SSP drivers'!Z$2:Z$8148,'SSP drivers'!$A$2:$A$8148,'Selected scen drivers'!$AH$1,'SSP drivers'!$B$2:$B$8148,'Selected scen drivers'!$AI$1,'SSP drivers'!$C$2:$C$8148,'Selected scen drivers'!$C29,'SSP drivers'!$D$2:$D$8148,'Selected scen drivers'!$D29)</f>
        <v>0</v>
      </c>
      <c r="AA29" s="3">
        <f>SUMIFS('SSP drivers'!AA$2:AA$8148,'SSP drivers'!$A$2:$A$8148,'Selected scen drivers'!$AH$1,'SSP drivers'!$B$2:$B$8148,'Selected scen drivers'!$AI$1,'SSP drivers'!$C$2:$C$8148,'Selected scen drivers'!$C29,'SSP drivers'!$D$2:$D$8148,'Selected scen drivers'!$D29)</f>
        <v>0</v>
      </c>
      <c r="AB29" s="3">
        <f>SUMIFS('SSP drivers'!AB$2:AB$8148,'SSP drivers'!$A$2:$A$8148,'Selected scen drivers'!$AH$1,'SSP drivers'!$B$2:$B$8148,'Selected scen drivers'!$AI$1,'SSP drivers'!$C$2:$C$8148,'Selected scen drivers'!$C29,'SSP drivers'!$D$2:$D$8148,'Selected scen drivers'!$D29)</f>
        <v>0</v>
      </c>
      <c r="AC29" s="3">
        <f>SUMIFS('SSP drivers'!AC$2:AC$8148,'SSP drivers'!$A$2:$A$8148,'Selected scen drivers'!$AH$1,'SSP drivers'!$B$2:$B$8148,'Selected scen drivers'!$AI$1,'SSP drivers'!$C$2:$C$8148,'Selected scen drivers'!$C29,'SSP drivers'!$D$2:$D$8148,'Selected scen drivers'!$D29)</f>
        <v>0</v>
      </c>
      <c r="AD29" s="3">
        <f>SUMIFS('SSP drivers'!AD$2:AD$8148,'SSP drivers'!$A$2:$A$8148,'Selected scen drivers'!$AH$1,'SSP drivers'!$B$2:$B$8148,'Selected scen drivers'!$AI$1,'SSP drivers'!$C$2:$C$8148,'Selected scen drivers'!$C29,'SSP drivers'!$D$2:$D$8148,'Selected scen drivers'!$D29)</f>
        <v>0</v>
      </c>
      <c r="AE29" s="3">
        <f>SUMIFS('SSP drivers'!AE$2:AE$8148,'SSP drivers'!$A$2:$A$8148,'Selected scen drivers'!$AH$1,'SSP drivers'!$B$2:$B$8148,'Selected scen drivers'!$AI$1,'SSP drivers'!$C$2:$C$8148,'Selected scen drivers'!$C29,'SSP drivers'!$D$2:$D$8148,'Selected scen drivers'!$D29)</f>
        <v>0</v>
      </c>
    </row>
    <row r="30" spans="1:31">
      <c r="A30">
        <f t="shared" si="0"/>
        <v>4</v>
      </c>
      <c r="B30">
        <f t="shared" si="1"/>
        <v>2</v>
      </c>
      <c r="C30" t="str">
        <f>IFERROR(VLOOKUP(A30,Classification!$A$4:$B$99,2,FALSE),"")</f>
        <v>WestBalkans</v>
      </c>
      <c r="D30" t="str">
        <f>IFERROR(VLOOKUP(B30,Classification!$U$5:$V$14,2,FALSE),"")</f>
        <v>GDPAGR</v>
      </c>
      <c r="E30" s="3">
        <f>SUMIFS('SSP drivers'!E$2:E$8148,'SSP drivers'!$A$2:$A$8148,'Selected scen drivers'!$AH$1,'SSP drivers'!$B$2:$B$8148,'Selected scen drivers'!$AI$1,'SSP drivers'!$C$2:$C$8148,'Selected scen drivers'!$C30,'SSP drivers'!$D$2:$D$8148,'Selected scen drivers'!$D30)</f>
        <v>0</v>
      </c>
      <c r="F30" s="3">
        <f>SUMIFS('SSP drivers'!F$2:F$8148,'SSP drivers'!$A$2:$A$8148,'Selected scen drivers'!$AH$1,'SSP drivers'!$B$2:$B$8148,'Selected scen drivers'!$AI$1,'SSP drivers'!$C$2:$C$8148,'Selected scen drivers'!$C30,'SSP drivers'!$D$2:$D$8148,'Selected scen drivers'!$D30)</f>
        <v>26.7780228504166</v>
      </c>
      <c r="G30" s="3">
        <f>SUMIFS('SSP drivers'!G$2:G$8148,'SSP drivers'!$A$2:$A$8148,'Selected scen drivers'!$AH$1,'SSP drivers'!$B$2:$B$8148,'Selected scen drivers'!$AI$1,'SSP drivers'!$C$2:$C$8148,'Selected scen drivers'!$C30,'SSP drivers'!$D$2:$D$8148,'Selected scen drivers'!$D30)</f>
        <v>27.2835232634603</v>
      </c>
      <c r="H30" s="3">
        <f>SUMIFS('SSP drivers'!H$2:H$8148,'SSP drivers'!$A$2:$A$8148,'Selected scen drivers'!$AH$1,'SSP drivers'!$B$2:$B$8148,'Selected scen drivers'!$AI$1,'SSP drivers'!$C$2:$C$8148,'Selected scen drivers'!$C30,'SSP drivers'!$D$2:$D$8148,'Selected scen drivers'!$D30)</f>
        <v>32.8115663262562</v>
      </c>
      <c r="I30" s="3">
        <f>SUMIFS('SSP drivers'!I$2:I$8148,'SSP drivers'!$A$2:$A$8148,'Selected scen drivers'!$AH$1,'SSP drivers'!$B$2:$B$8148,'Selected scen drivers'!$AI$1,'SSP drivers'!$C$2:$C$8148,'Selected scen drivers'!$C30,'SSP drivers'!$D$2:$D$8148,'Selected scen drivers'!$D30)</f>
        <v>38.5721106472498</v>
      </c>
      <c r="J30" s="3">
        <f>SUMIFS('SSP drivers'!J$2:J$8148,'SSP drivers'!$A$2:$A$8148,'Selected scen drivers'!$AH$1,'SSP drivers'!$B$2:$B$8148,'Selected scen drivers'!$AI$1,'SSP drivers'!$C$2:$C$8148,'Selected scen drivers'!$C30,'SSP drivers'!$D$2:$D$8148,'Selected scen drivers'!$D30)</f>
        <v>43.7527706303828</v>
      </c>
      <c r="K30" s="3">
        <f>SUMIFS('SSP drivers'!K$2:K$8148,'SSP drivers'!$A$2:$A$8148,'Selected scen drivers'!$AH$1,'SSP drivers'!$B$2:$B$8148,'Selected scen drivers'!$AI$1,'SSP drivers'!$C$2:$C$8148,'Selected scen drivers'!$C30,'SSP drivers'!$D$2:$D$8148,'Selected scen drivers'!$D30)</f>
        <v>48.1360458451712</v>
      </c>
      <c r="L30" s="3">
        <f>SUMIFS('SSP drivers'!L$2:L$8148,'SSP drivers'!$A$2:$A$8148,'Selected scen drivers'!$AH$1,'SSP drivers'!$B$2:$B$8148,'Selected scen drivers'!$AI$1,'SSP drivers'!$C$2:$C$8148,'Selected scen drivers'!$C30,'SSP drivers'!$D$2:$D$8148,'Selected scen drivers'!$D30)</f>
        <v>51.9263088952014</v>
      </c>
      <c r="M30" s="3">
        <f>SUMIFS('SSP drivers'!M$2:M$8148,'SSP drivers'!$A$2:$A$8148,'Selected scen drivers'!$AH$1,'SSP drivers'!$B$2:$B$8148,'Selected scen drivers'!$AI$1,'SSP drivers'!$C$2:$C$8148,'Selected scen drivers'!$C30,'SSP drivers'!$D$2:$D$8148,'Selected scen drivers'!$D30)</f>
        <v>55.242175374979</v>
      </c>
      <c r="N30" s="3">
        <f>SUMIFS('SSP drivers'!N$2:N$8148,'SSP drivers'!$A$2:$A$8148,'Selected scen drivers'!$AH$1,'SSP drivers'!$B$2:$B$8148,'Selected scen drivers'!$AI$1,'SSP drivers'!$C$2:$C$8148,'Selected scen drivers'!$C30,'SSP drivers'!$D$2:$D$8148,'Selected scen drivers'!$D30)</f>
        <v>58.2720532756513</v>
      </c>
      <c r="O30" s="3">
        <f>SUMIFS('SSP drivers'!O$2:O$8148,'SSP drivers'!$A$2:$A$8148,'Selected scen drivers'!$AH$1,'SSP drivers'!$B$2:$B$8148,'Selected scen drivers'!$AI$1,'SSP drivers'!$C$2:$C$8148,'Selected scen drivers'!$C30,'SSP drivers'!$D$2:$D$8148,'Selected scen drivers'!$D30)</f>
        <v>61.1483943014495</v>
      </c>
      <c r="P30" s="3">
        <f>SUMIFS('SSP drivers'!P$2:P$8148,'SSP drivers'!$A$2:$A$8148,'Selected scen drivers'!$AH$1,'SSP drivers'!$B$2:$B$8148,'Selected scen drivers'!$AI$1,'SSP drivers'!$C$2:$C$8148,'Selected scen drivers'!$C30,'SSP drivers'!$D$2:$D$8148,'Selected scen drivers'!$D30)</f>
        <v>64.1181900840344</v>
      </c>
      <c r="Q30" s="3">
        <f>SUMIFS('SSP drivers'!Q$2:Q$8148,'SSP drivers'!$A$2:$A$8148,'Selected scen drivers'!$AH$1,'SSP drivers'!$B$2:$B$8148,'Selected scen drivers'!$AI$1,'SSP drivers'!$C$2:$C$8148,'Selected scen drivers'!$C30,'SSP drivers'!$D$2:$D$8148,'Selected scen drivers'!$D30)</f>
        <v>67.1416609360333</v>
      </c>
      <c r="R30" s="3">
        <f>SUMIFS('SSP drivers'!R$2:R$8148,'SSP drivers'!$A$2:$A$8148,'Selected scen drivers'!$AH$1,'SSP drivers'!$B$2:$B$8148,'Selected scen drivers'!$AI$1,'SSP drivers'!$C$2:$C$8148,'Selected scen drivers'!$C30,'SSP drivers'!$D$2:$D$8148,'Selected scen drivers'!$D30)</f>
        <v>70.0315196455324</v>
      </c>
      <c r="S30" s="3">
        <f>SUMIFS('SSP drivers'!S$2:S$8148,'SSP drivers'!$A$2:$A$8148,'Selected scen drivers'!$AH$1,'SSP drivers'!$B$2:$B$8148,'Selected scen drivers'!$AI$1,'SSP drivers'!$C$2:$C$8148,'Selected scen drivers'!$C30,'SSP drivers'!$D$2:$D$8148,'Selected scen drivers'!$D30)</f>
        <v>72.7380002057304</v>
      </c>
      <c r="T30" s="3">
        <f>SUMIFS('SSP drivers'!T$2:T$8148,'SSP drivers'!$A$2:$A$8148,'Selected scen drivers'!$AH$1,'SSP drivers'!$B$2:$B$8148,'Selected scen drivers'!$AI$1,'SSP drivers'!$C$2:$C$8148,'Selected scen drivers'!$C30,'SSP drivers'!$D$2:$D$8148,'Selected scen drivers'!$D30)</f>
        <v>75.2694079328072</v>
      </c>
      <c r="U30" s="3">
        <f>SUMIFS('SSP drivers'!U$2:U$8148,'SSP drivers'!$A$2:$A$8148,'Selected scen drivers'!$AH$1,'SSP drivers'!$B$2:$B$8148,'Selected scen drivers'!$AI$1,'SSP drivers'!$C$2:$C$8148,'Selected scen drivers'!$C30,'SSP drivers'!$D$2:$D$8148,'Selected scen drivers'!$D30)</f>
        <v>77.7096412433716</v>
      </c>
      <c r="V30" s="3">
        <f>SUMIFS('SSP drivers'!V$2:V$8148,'SSP drivers'!$A$2:$A$8148,'Selected scen drivers'!$AH$1,'SSP drivers'!$B$2:$B$8148,'Selected scen drivers'!$AI$1,'SSP drivers'!$C$2:$C$8148,'Selected scen drivers'!$C30,'SSP drivers'!$D$2:$D$8148,'Selected scen drivers'!$D30)</f>
        <v>80.1120213979738</v>
      </c>
      <c r="W30" s="3">
        <f>SUMIFS('SSP drivers'!W$2:W$8148,'SSP drivers'!$A$2:$A$8148,'Selected scen drivers'!$AH$1,'SSP drivers'!$B$2:$B$8148,'Selected scen drivers'!$AI$1,'SSP drivers'!$C$2:$C$8148,'Selected scen drivers'!$C30,'SSP drivers'!$D$2:$D$8148,'Selected scen drivers'!$D30)</f>
        <v>82.4969727840548</v>
      </c>
      <c r="X30" s="3">
        <f>SUMIFS('SSP drivers'!X$2:X$8148,'SSP drivers'!$A$2:$A$8148,'Selected scen drivers'!$AH$1,'SSP drivers'!$B$2:$B$8148,'Selected scen drivers'!$AI$1,'SSP drivers'!$C$2:$C$8148,'Selected scen drivers'!$C30,'SSP drivers'!$D$2:$D$8148,'Selected scen drivers'!$D30)</f>
        <v>0</v>
      </c>
      <c r="Y30" s="3">
        <f>SUMIFS('SSP drivers'!Y$2:Y$8148,'SSP drivers'!$A$2:$A$8148,'Selected scen drivers'!$AH$1,'SSP drivers'!$B$2:$B$8148,'Selected scen drivers'!$AI$1,'SSP drivers'!$C$2:$C$8148,'Selected scen drivers'!$C30,'SSP drivers'!$D$2:$D$8148,'Selected scen drivers'!$D30)</f>
        <v>0</v>
      </c>
      <c r="Z30" s="3">
        <f>SUMIFS('SSP drivers'!Z$2:Z$8148,'SSP drivers'!$A$2:$A$8148,'Selected scen drivers'!$AH$1,'SSP drivers'!$B$2:$B$8148,'Selected scen drivers'!$AI$1,'SSP drivers'!$C$2:$C$8148,'Selected scen drivers'!$C30,'SSP drivers'!$D$2:$D$8148,'Selected scen drivers'!$D30)</f>
        <v>0</v>
      </c>
      <c r="AA30" s="3">
        <f>SUMIFS('SSP drivers'!AA$2:AA$8148,'SSP drivers'!$A$2:$A$8148,'Selected scen drivers'!$AH$1,'SSP drivers'!$B$2:$B$8148,'Selected scen drivers'!$AI$1,'SSP drivers'!$C$2:$C$8148,'Selected scen drivers'!$C30,'SSP drivers'!$D$2:$D$8148,'Selected scen drivers'!$D30)</f>
        <v>0</v>
      </c>
      <c r="AB30" s="3">
        <f>SUMIFS('SSP drivers'!AB$2:AB$8148,'SSP drivers'!$A$2:$A$8148,'Selected scen drivers'!$AH$1,'SSP drivers'!$B$2:$B$8148,'Selected scen drivers'!$AI$1,'SSP drivers'!$C$2:$C$8148,'Selected scen drivers'!$C30,'SSP drivers'!$D$2:$D$8148,'Selected scen drivers'!$D30)</f>
        <v>0</v>
      </c>
      <c r="AC30" s="3">
        <f>SUMIFS('SSP drivers'!AC$2:AC$8148,'SSP drivers'!$A$2:$A$8148,'Selected scen drivers'!$AH$1,'SSP drivers'!$B$2:$B$8148,'Selected scen drivers'!$AI$1,'SSP drivers'!$C$2:$C$8148,'Selected scen drivers'!$C30,'SSP drivers'!$D$2:$D$8148,'Selected scen drivers'!$D30)</f>
        <v>0</v>
      </c>
      <c r="AD30" s="3">
        <f>SUMIFS('SSP drivers'!AD$2:AD$8148,'SSP drivers'!$A$2:$A$8148,'Selected scen drivers'!$AH$1,'SSP drivers'!$B$2:$B$8148,'Selected scen drivers'!$AI$1,'SSP drivers'!$C$2:$C$8148,'Selected scen drivers'!$C30,'SSP drivers'!$D$2:$D$8148,'Selected scen drivers'!$D30)</f>
        <v>0</v>
      </c>
      <c r="AE30" s="3">
        <f>SUMIFS('SSP drivers'!AE$2:AE$8148,'SSP drivers'!$A$2:$A$8148,'Selected scen drivers'!$AH$1,'SSP drivers'!$B$2:$B$8148,'Selected scen drivers'!$AI$1,'SSP drivers'!$C$2:$C$8148,'Selected scen drivers'!$C30,'SSP drivers'!$D$2:$D$8148,'Selected scen drivers'!$D30)</f>
        <v>0</v>
      </c>
    </row>
    <row r="31" spans="1:31">
      <c r="A31">
        <f t="shared" si="0"/>
        <v>4</v>
      </c>
      <c r="B31">
        <f t="shared" si="1"/>
        <v>3</v>
      </c>
      <c r="C31" t="str">
        <f>IFERROR(VLOOKUP(A31,Classification!$A$4:$B$99,2,FALSE),"")</f>
        <v>WestBalkans</v>
      </c>
      <c r="D31" t="str">
        <f>IFERROR(VLOOKUP(B31,Classification!$U$5:$V$14,2,FALSE),"")</f>
        <v>GDPIND</v>
      </c>
      <c r="E31" s="3">
        <f>SUMIFS('SSP drivers'!E$2:E$8148,'SSP drivers'!$A$2:$A$8148,'Selected scen drivers'!$AH$1,'SSP drivers'!$B$2:$B$8148,'Selected scen drivers'!$AI$1,'SSP drivers'!$C$2:$C$8148,'Selected scen drivers'!$C31,'SSP drivers'!$D$2:$D$8148,'Selected scen drivers'!$D31)</f>
        <v>0</v>
      </c>
      <c r="F31" s="3">
        <f>SUMIFS('SSP drivers'!F$2:F$8148,'SSP drivers'!$A$2:$A$8148,'Selected scen drivers'!$AH$1,'SSP drivers'!$B$2:$B$8148,'Selected scen drivers'!$AI$1,'SSP drivers'!$C$2:$C$8148,'Selected scen drivers'!$C31,'SSP drivers'!$D$2:$D$8148,'Selected scen drivers'!$D31)</f>
        <v>81.2054840727208</v>
      </c>
      <c r="G31" s="3">
        <f>SUMIFS('SSP drivers'!G$2:G$8148,'SSP drivers'!$A$2:$A$8148,'Selected scen drivers'!$AH$1,'SSP drivers'!$B$2:$B$8148,'Selected scen drivers'!$AI$1,'SSP drivers'!$C$2:$C$8148,'Selected scen drivers'!$C31,'SSP drivers'!$D$2:$D$8148,'Selected scen drivers'!$D31)</f>
        <v>82.7999355048518</v>
      </c>
      <c r="H31" s="3">
        <f>SUMIFS('SSP drivers'!H$2:H$8148,'SSP drivers'!$A$2:$A$8148,'Selected scen drivers'!$AH$1,'SSP drivers'!$B$2:$B$8148,'Selected scen drivers'!$AI$1,'SSP drivers'!$C$2:$C$8148,'Selected scen drivers'!$C31,'SSP drivers'!$D$2:$D$8148,'Selected scen drivers'!$D31)</f>
        <v>100.422703568147</v>
      </c>
      <c r="I31" s="3">
        <f>SUMIFS('SSP drivers'!I$2:I$8148,'SSP drivers'!$A$2:$A$8148,'Selected scen drivers'!$AH$1,'SSP drivers'!$B$2:$B$8148,'Selected scen drivers'!$AI$1,'SSP drivers'!$C$2:$C$8148,'Selected scen drivers'!$C31,'SSP drivers'!$D$2:$D$8148,'Selected scen drivers'!$D31)</f>
        <v>120.416148903203</v>
      </c>
      <c r="J31" s="3">
        <f>SUMIFS('SSP drivers'!J$2:J$8148,'SSP drivers'!$A$2:$A$8148,'Selected scen drivers'!$AH$1,'SSP drivers'!$B$2:$B$8148,'Selected scen drivers'!$AI$1,'SSP drivers'!$C$2:$C$8148,'Selected scen drivers'!$C31,'SSP drivers'!$D$2:$D$8148,'Selected scen drivers'!$D31)</f>
        <v>139.210398089858</v>
      </c>
      <c r="K31" s="3">
        <f>SUMIFS('SSP drivers'!K$2:K$8148,'SSP drivers'!$A$2:$A$8148,'Selected scen drivers'!$AH$1,'SSP drivers'!$B$2:$B$8148,'Selected scen drivers'!$AI$1,'SSP drivers'!$C$2:$C$8148,'Selected scen drivers'!$C31,'SSP drivers'!$D$2:$D$8148,'Selected scen drivers'!$D31)</f>
        <v>155.918071283117</v>
      </c>
      <c r="L31" s="3">
        <f>SUMIFS('SSP drivers'!L$2:L$8148,'SSP drivers'!$A$2:$A$8148,'Selected scen drivers'!$AH$1,'SSP drivers'!$B$2:$B$8148,'Selected scen drivers'!$AI$1,'SSP drivers'!$C$2:$C$8148,'Selected scen drivers'!$C31,'SSP drivers'!$D$2:$D$8148,'Selected scen drivers'!$D31)</f>
        <v>171.292563815576</v>
      </c>
      <c r="M31" s="3">
        <f>SUMIFS('SSP drivers'!M$2:M$8148,'SSP drivers'!$A$2:$A$8148,'Selected scen drivers'!$AH$1,'SSP drivers'!$B$2:$B$8148,'Selected scen drivers'!$AI$1,'SSP drivers'!$C$2:$C$8148,'Selected scen drivers'!$C31,'SSP drivers'!$D$2:$D$8148,'Selected scen drivers'!$D31)</f>
        <v>185.765427603917</v>
      </c>
      <c r="N31" s="3">
        <f>SUMIFS('SSP drivers'!N$2:N$8148,'SSP drivers'!$A$2:$A$8148,'Selected scen drivers'!$AH$1,'SSP drivers'!$B$2:$B$8148,'Selected scen drivers'!$AI$1,'SSP drivers'!$C$2:$C$8148,'Selected scen drivers'!$C31,'SSP drivers'!$D$2:$D$8148,'Selected scen drivers'!$D31)</f>
        <v>199.856780496296</v>
      </c>
      <c r="O31" s="3">
        <f>SUMIFS('SSP drivers'!O$2:O$8148,'SSP drivers'!$A$2:$A$8148,'Selected scen drivers'!$AH$1,'SSP drivers'!$B$2:$B$8148,'Selected scen drivers'!$AI$1,'SSP drivers'!$C$2:$C$8148,'Selected scen drivers'!$C31,'SSP drivers'!$D$2:$D$8148,'Selected scen drivers'!$D31)</f>
        <v>213.920204271068</v>
      </c>
      <c r="P31" s="3">
        <f>SUMIFS('SSP drivers'!P$2:P$8148,'SSP drivers'!$A$2:$A$8148,'Selected scen drivers'!$AH$1,'SSP drivers'!$B$2:$B$8148,'Selected scen drivers'!$AI$1,'SSP drivers'!$C$2:$C$8148,'Selected scen drivers'!$C31,'SSP drivers'!$D$2:$D$8148,'Selected scen drivers'!$D31)</f>
        <v>228.723949667727</v>
      </c>
      <c r="Q31" s="3">
        <f>SUMIFS('SSP drivers'!Q$2:Q$8148,'SSP drivers'!$A$2:$A$8148,'Selected scen drivers'!$AH$1,'SSP drivers'!$B$2:$B$8148,'Selected scen drivers'!$AI$1,'SSP drivers'!$C$2:$C$8148,'Selected scen drivers'!$C31,'SSP drivers'!$D$2:$D$8148,'Selected scen drivers'!$D31)</f>
        <v>244.128928955314</v>
      </c>
      <c r="R31" s="3">
        <f>SUMIFS('SSP drivers'!R$2:R$8148,'SSP drivers'!$A$2:$A$8148,'Selected scen drivers'!$AH$1,'SSP drivers'!$B$2:$B$8148,'Selected scen drivers'!$AI$1,'SSP drivers'!$C$2:$C$8148,'Selected scen drivers'!$C31,'SSP drivers'!$D$2:$D$8148,'Selected scen drivers'!$D31)</f>
        <v>259.586109897515</v>
      </c>
      <c r="S31" s="3">
        <f>SUMIFS('SSP drivers'!S$2:S$8148,'SSP drivers'!$A$2:$A$8148,'Selected scen drivers'!$AH$1,'SSP drivers'!$B$2:$B$8148,'Selected scen drivers'!$AI$1,'SSP drivers'!$C$2:$C$8148,'Selected scen drivers'!$C31,'SSP drivers'!$D$2:$D$8148,'Selected scen drivers'!$D31)</f>
        <v>274.878321133757</v>
      </c>
      <c r="T31" s="3">
        <f>SUMIFS('SSP drivers'!T$2:T$8148,'SSP drivers'!$A$2:$A$8148,'Selected scen drivers'!$AH$1,'SSP drivers'!$B$2:$B$8148,'Selected scen drivers'!$AI$1,'SSP drivers'!$C$2:$C$8148,'Selected scen drivers'!$C31,'SSP drivers'!$D$2:$D$8148,'Selected scen drivers'!$D31)</f>
        <v>289.971538502059</v>
      </c>
      <c r="U31" s="3">
        <f>SUMIFS('SSP drivers'!U$2:U$8148,'SSP drivers'!$A$2:$A$8148,'Selected scen drivers'!$AH$1,'SSP drivers'!$B$2:$B$8148,'Selected scen drivers'!$AI$1,'SSP drivers'!$C$2:$C$8148,'Selected scen drivers'!$C31,'SSP drivers'!$D$2:$D$8148,'Selected scen drivers'!$D31)</f>
        <v>305.128471986055</v>
      </c>
      <c r="V31" s="3">
        <f>SUMIFS('SSP drivers'!V$2:V$8148,'SSP drivers'!$A$2:$A$8148,'Selected scen drivers'!$AH$1,'SSP drivers'!$B$2:$B$8148,'Selected scen drivers'!$AI$1,'SSP drivers'!$C$2:$C$8148,'Selected scen drivers'!$C31,'SSP drivers'!$D$2:$D$8148,'Selected scen drivers'!$D31)</f>
        <v>320.5167654079</v>
      </c>
      <c r="W31" s="3">
        <f>SUMIFS('SSP drivers'!W$2:W$8148,'SSP drivers'!$A$2:$A$8148,'Selected scen drivers'!$AH$1,'SSP drivers'!$B$2:$B$8148,'Selected scen drivers'!$AI$1,'SSP drivers'!$C$2:$C$8148,'Selected scen drivers'!$C31,'SSP drivers'!$D$2:$D$8148,'Selected scen drivers'!$D31)</f>
        <v>336.208505325065</v>
      </c>
      <c r="X31" s="3">
        <f>SUMIFS('SSP drivers'!X$2:X$8148,'SSP drivers'!$A$2:$A$8148,'Selected scen drivers'!$AH$1,'SSP drivers'!$B$2:$B$8148,'Selected scen drivers'!$AI$1,'SSP drivers'!$C$2:$C$8148,'Selected scen drivers'!$C31,'SSP drivers'!$D$2:$D$8148,'Selected scen drivers'!$D31)</f>
        <v>0</v>
      </c>
      <c r="Y31" s="3">
        <f>SUMIFS('SSP drivers'!Y$2:Y$8148,'SSP drivers'!$A$2:$A$8148,'Selected scen drivers'!$AH$1,'SSP drivers'!$B$2:$B$8148,'Selected scen drivers'!$AI$1,'SSP drivers'!$C$2:$C$8148,'Selected scen drivers'!$C31,'SSP drivers'!$D$2:$D$8148,'Selected scen drivers'!$D31)</f>
        <v>0</v>
      </c>
      <c r="Z31" s="3">
        <f>SUMIFS('SSP drivers'!Z$2:Z$8148,'SSP drivers'!$A$2:$A$8148,'Selected scen drivers'!$AH$1,'SSP drivers'!$B$2:$B$8148,'Selected scen drivers'!$AI$1,'SSP drivers'!$C$2:$C$8148,'Selected scen drivers'!$C31,'SSP drivers'!$D$2:$D$8148,'Selected scen drivers'!$D31)</f>
        <v>0</v>
      </c>
      <c r="AA31" s="3">
        <f>SUMIFS('SSP drivers'!AA$2:AA$8148,'SSP drivers'!$A$2:$A$8148,'Selected scen drivers'!$AH$1,'SSP drivers'!$B$2:$B$8148,'Selected scen drivers'!$AI$1,'SSP drivers'!$C$2:$C$8148,'Selected scen drivers'!$C31,'SSP drivers'!$D$2:$D$8148,'Selected scen drivers'!$D31)</f>
        <v>0</v>
      </c>
      <c r="AB31" s="3">
        <f>SUMIFS('SSP drivers'!AB$2:AB$8148,'SSP drivers'!$A$2:$A$8148,'Selected scen drivers'!$AH$1,'SSP drivers'!$B$2:$B$8148,'Selected scen drivers'!$AI$1,'SSP drivers'!$C$2:$C$8148,'Selected scen drivers'!$C31,'SSP drivers'!$D$2:$D$8148,'Selected scen drivers'!$D31)</f>
        <v>0</v>
      </c>
      <c r="AC31" s="3">
        <f>SUMIFS('SSP drivers'!AC$2:AC$8148,'SSP drivers'!$A$2:$A$8148,'Selected scen drivers'!$AH$1,'SSP drivers'!$B$2:$B$8148,'Selected scen drivers'!$AI$1,'SSP drivers'!$C$2:$C$8148,'Selected scen drivers'!$C31,'SSP drivers'!$D$2:$D$8148,'Selected scen drivers'!$D31)</f>
        <v>0</v>
      </c>
      <c r="AD31" s="3">
        <f>SUMIFS('SSP drivers'!AD$2:AD$8148,'SSP drivers'!$A$2:$A$8148,'Selected scen drivers'!$AH$1,'SSP drivers'!$B$2:$B$8148,'Selected scen drivers'!$AI$1,'SSP drivers'!$C$2:$C$8148,'Selected scen drivers'!$C31,'SSP drivers'!$D$2:$D$8148,'Selected scen drivers'!$D31)</f>
        <v>0</v>
      </c>
      <c r="AE31" s="3">
        <f>SUMIFS('SSP drivers'!AE$2:AE$8148,'SSP drivers'!$A$2:$A$8148,'Selected scen drivers'!$AH$1,'SSP drivers'!$B$2:$B$8148,'Selected scen drivers'!$AI$1,'SSP drivers'!$C$2:$C$8148,'Selected scen drivers'!$C31,'SSP drivers'!$D$2:$D$8148,'Selected scen drivers'!$D31)</f>
        <v>0</v>
      </c>
    </row>
    <row r="32" spans="1:31">
      <c r="A32">
        <f t="shared" si="0"/>
        <v>4</v>
      </c>
      <c r="B32">
        <f t="shared" si="1"/>
        <v>4</v>
      </c>
      <c r="C32" t="str">
        <f>IFERROR(VLOOKUP(A32,Classification!$A$4:$B$99,2,FALSE),"")</f>
        <v>WestBalkans</v>
      </c>
      <c r="D32" t="str">
        <f>IFERROR(VLOOKUP(B32,Classification!$U$5:$V$14,2,FALSE),"")</f>
        <v>GDPMFG</v>
      </c>
      <c r="E32" s="3">
        <f>SUMIFS('SSP drivers'!E$2:E$8148,'SSP drivers'!$A$2:$A$8148,'Selected scen drivers'!$AH$1,'SSP drivers'!$B$2:$B$8148,'Selected scen drivers'!$AI$1,'SSP drivers'!$C$2:$C$8148,'Selected scen drivers'!$C32,'SSP drivers'!$D$2:$D$8148,'Selected scen drivers'!$D32)</f>
        <v>0</v>
      </c>
      <c r="F32" s="3">
        <f>SUMIFS('SSP drivers'!F$2:F$8148,'SSP drivers'!$A$2:$A$8148,'Selected scen drivers'!$AH$1,'SSP drivers'!$B$2:$B$8148,'Selected scen drivers'!$AI$1,'SSP drivers'!$C$2:$C$8148,'Selected scen drivers'!$C32,'SSP drivers'!$D$2:$D$8148,'Selected scen drivers'!$D32)</f>
        <v>10.8778755919546</v>
      </c>
      <c r="G32" s="3">
        <f>SUMIFS('SSP drivers'!G$2:G$8148,'SSP drivers'!$A$2:$A$8148,'Selected scen drivers'!$AH$1,'SSP drivers'!$B$2:$B$8148,'Selected scen drivers'!$AI$1,'SSP drivers'!$C$2:$C$8148,'Selected scen drivers'!$C32,'SSP drivers'!$D$2:$D$8148,'Selected scen drivers'!$D32)</f>
        <v>11.0990329019059</v>
      </c>
      <c r="H32" s="3">
        <f>SUMIFS('SSP drivers'!H$2:H$8148,'SSP drivers'!$A$2:$A$8148,'Selected scen drivers'!$AH$1,'SSP drivers'!$B$2:$B$8148,'Selected scen drivers'!$AI$1,'SSP drivers'!$C$2:$C$8148,'Selected scen drivers'!$C32,'SSP drivers'!$D$2:$D$8148,'Selected scen drivers'!$D32)</f>
        <v>14.1167824345866</v>
      </c>
      <c r="I32" s="3">
        <f>SUMIFS('SSP drivers'!I$2:I$8148,'SSP drivers'!$A$2:$A$8148,'Selected scen drivers'!$AH$1,'SSP drivers'!$B$2:$B$8148,'Selected scen drivers'!$AI$1,'SSP drivers'!$C$2:$C$8148,'Selected scen drivers'!$C32,'SSP drivers'!$D$2:$D$8148,'Selected scen drivers'!$D32)</f>
        <v>17.8142910121079</v>
      </c>
      <c r="J32" s="3">
        <f>SUMIFS('SSP drivers'!J$2:J$8148,'SSP drivers'!$A$2:$A$8148,'Selected scen drivers'!$AH$1,'SSP drivers'!$B$2:$B$8148,'Selected scen drivers'!$AI$1,'SSP drivers'!$C$2:$C$8148,'Selected scen drivers'!$C32,'SSP drivers'!$D$2:$D$8148,'Selected scen drivers'!$D32)</f>
        <v>21.613889151672</v>
      </c>
      <c r="K32" s="3">
        <f>SUMIFS('SSP drivers'!K$2:K$8148,'SSP drivers'!$A$2:$A$8148,'Selected scen drivers'!$AH$1,'SSP drivers'!$B$2:$B$8148,'Selected scen drivers'!$AI$1,'SSP drivers'!$C$2:$C$8148,'Selected scen drivers'!$C32,'SSP drivers'!$D$2:$D$8148,'Selected scen drivers'!$D32)</f>
        <v>25.3412333066556</v>
      </c>
      <c r="L32" s="3">
        <f>SUMIFS('SSP drivers'!L$2:L$8148,'SSP drivers'!$A$2:$A$8148,'Selected scen drivers'!$AH$1,'SSP drivers'!$B$2:$B$8148,'Selected scen drivers'!$AI$1,'SSP drivers'!$C$2:$C$8148,'Selected scen drivers'!$C32,'SSP drivers'!$D$2:$D$8148,'Selected scen drivers'!$D32)</f>
        <v>29.0871224247571</v>
      </c>
      <c r="M32" s="3">
        <f>SUMIFS('SSP drivers'!M$2:M$8148,'SSP drivers'!$A$2:$A$8148,'Selected scen drivers'!$AH$1,'SSP drivers'!$B$2:$B$8148,'Selected scen drivers'!$AI$1,'SSP drivers'!$C$2:$C$8148,'Selected scen drivers'!$C32,'SSP drivers'!$D$2:$D$8148,'Selected scen drivers'!$D32)</f>
        <v>32.9027907554398</v>
      </c>
      <c r="N32" s="3">
        <f>SUMIFS('SSP drivers'!N$2:N$8148,'SSP drivers'!$A$2:$A$8148,'Selected scen drivers'!$AH$1,'SSP drivers'!$B$2:$B$8148,'Selected scen drivers'!$AI$1,'SSP drivers'!$C$2:$C$8148,'Selected scen drivers'!$C32,'SSP drivers'!$D$2:$D$8148,'Selected scen drivers'!$D32)</f>
        <v>36.8616015476779</v>
      </c>
      <c r="O32" s="3">
        <f>SUMIFS('SSP drivers'!O$2:O$8148,'SSP drivers'!$A$2:$A$8148,'Selected scen drivers'!$AH$1,'SSP drivers'!$B$2:$B$8148,'Selected scen drivers'!$AI$1,'SSP drivers'!$C$2:$C$8148,'Selected scen drivers'!$C32,'SSP drivers'!$D$2:$D$8148,'Selected scen drivers'!$D32)</f>
        <v>41.0203985926147</v>
      </c>
      <c r="P32" s="3">
        <f>SUMIFS('SSP drivers'!P$2:P$8148,'SSP drivers'!$A$2:$A$8148,'Selected scen drivers'!$AH$1,'SSP drivers'!$B$2:$B$8148,'Selected scen drivers'!$AI$1,'SSP drivers'!$C$2:$C$8148,'Selected scen drivers'!$C32,'SSP drivers'!$D$2:$D$8148,'Selected scen drivers'!$D32)</f>
        <v>45.5277008924676</v>
      </c>
      <c r="Q32" s="3">
        <f>SUMIFS('SSP drivers'!Q$2:Q$8148,'SSP drivers'!$A$2:$A$8148,'Selected scen drivers'!$AH$1,'SSP drivers'!$B$2:$B$8148,'Selected scen drivers'!$AI$1,'SSP drivers'!$C$2:$C$8148,'Selected scen drivers'!$C32,'SSP drivers'!$D$2:$D$8148,'Selected scen drivers'!$D32)</f>
        <v>50.3709871204068</v>
      </c>
      <c r="R32" s="3">
        <f>SUMIFS('SSP drivers'!R$2:R$8148,'SSP drivers'!$A$2:$A$8148,'Selected scen drivers'!$AH$1,'SSP drivers'!$B$2:$B$8148,'Selected scen drivers'!$AI$1,'SSP drivers'!$C$2:$C$8148,'Selected scen drivers'!$C32,'SSP drivers'!$D$2:$D$8148,'Selected scen drivers'!$D32)</f>
        <v>55.451084371066</v>
      </c>
      <c r="S32" s="3">
        <f>SUMIFS('SSP drivers'!S$2:S$8148,'SSP drivers'!$A$2:$A$8148,'Selected scen drivers'!$AH$1,'SSP drivers'!$B$2:$B$8148,'Selected scen drivers'!$AI$1,'SSP drivers'!$C$2:$C$8148,'Selected scen drivers'!$C32,'SSP drivers'!$D$2:$D$8148,'Selected scen drivers'!$D32)</f>
        <v>60.7209765916044</v>
      </c>
      <c r="T32" s="3">
        <f>SUMIFS('SSP drivers'!T$2:T$8148,'SSP drivers'!$A$2:$A$8148,'Selected scen drivers'!$AH$1,'SSP drivers'!$B$2:$B$8148,'Selected scen drivers'!$AI$1,'SSP drivers'!$C$2:$C$8148,'Selected scen drivers'!$C32,'SSP drivers'!$D$2:$D$8148,'Selected scen drivers'!$D32)</f>
        <v>66.1677692675917</v>
      </c>
      <c r="U32" s="3">
        <f>SUMIFS('SSP drivers'!U$2:U$8148,'SSP drivers'!$A$2:$A$8148,'Selected scen drivers'!$AH$1,'SSP drivers'!$B$2:$B$8148,'Selected scen drivers'!$AI$1,'SSP drivers'!$C$2:$C$8148,'Selected scen drivers'!$C32,'SSP drivers'!$D$2:$D$8148,'Selected scen drivers'!$D32)</f>
        <v>71.8475724022664</v>
      </c>
      <c r="V32" s="3">
        <f>SUMIFS('SSP drivers'!V$2:V$8148,'SSP drivers'!$A$2:$A$8148,'Selected scen drivers'!$AH$1,'SSP drivers'!$B$2:$B$8148,'Selected scen drivers'!$AI$1,'SSP drivers'!$C$2:$C$8148,'Selected scen drivers'!$C32,'SSP drivers'!$D$2:$D$8148,'Selected scen drivers'!$D32)</f>
        <v>77.8013689392931</v>
      </c>
      <c r="W32" s="3">
        <f>SUMIFS('SSP drivers'!W$2:W$8148,'SSP drivers'!$A$2:$A$8148,'Selected scen drivers'!$AH$1,'SSP drivers'!$B$2:$B$8148,'Selected scen drivers'!$AI$1,'SSP drivers'!$C$2:$C$8148,'Selected scen drivers'!$C32,'SSP drivers'!$D$2:$D$8148,'Selected scen drivers'!$D32)</f>
        <v>84.0521263312663</v>
      </c>
      <c r="X32" s="3">
        <f>SUMIFS('SSP drivers'!X$2:X$8148,'SSP drivers'!$A$2:$A$8148,'Selected scen drivers'!$AH$1,'SSP drivers'!$B$2:$B$8148,'Selected scen drivers'!$AI$1,'SSP drivers'!$C$2:$C$8148,'Selected scen drivers'!$C32,'SSP drivers'!$D$2:$D$8148,'Selected scen drivers'!$D32)</f>
        <v>0</v>
      </c>
      <c r="Y32" s="3">
        <f>SUMIFS('SSP drivers'!Y$2:Y$8148,'SSP drivers'!$A$2:$A$8148,'Selected scen drivers'!$AH$1,'SSP drivers'!$B$2:$B$8148,'Selected scen drivers'!$AI$1,'SSP drivers'!$C$2:$C$8148,'Selected scen drivers'!$C32,'SSP drivers'!$D$2:$D$8148,'Selected scen drivers'!$D32)</f>
        <v>0</v>
      </c>
      <c r="Z32" s="3">
        <f>SUMIFS('SSP drivers'!Z$2:Z$8148,'SSP drivers'!$A$2:$A$8148,'Selected scen drivers'!$AH$1,'SSP drivers'!$B$2:$B$8148,'Selected scen drivers'!$AI$1,'SSP drivers'!$C$2:$C$8148,'Selected scen drivers'!$C32,'SSP drivers'!$D$2:$D$8148,'Selected scen drivers'!$D32)</f>
        <v>0</v>
      </c>
      <c r="AA32" s="3">
        <f>SUMIFS('SSP drivers'!AA$2:AA$8148,'SSP drivers'!$A$2:$A$8148,'Selected scen drivers'!$AH$1,'SSP drivers'!$B$2:$B$8148,'Selected scen drivers'!$AI$1,'SSP drivers'!$C$2:$C$8148,'Selected scen drivers'!$C32,'SSP drivers'!$D$2:$D$8148,'Selected scen drivers'!$D32)</f>
        <v>0</v>
      </c>
      <c r="AB32" s="3">
        <f>SUMIFS('SSP drivers'!AB$2:AB$8148,'SSP drivers'!$A$2:$A$8148,'Selected scen drivers'!$AH$1,'SSP drivers'!$B$2:$B$8148,'Selected scen drivers'!$AI$1,'SSP drivers'!$C$2:$C$8148,'Selected scen drivers'!$C32,'SSP drivers'!$D$2:$D$8148,'Selected scen drivers'!$D32)</f>
        <v>0</v>
      </c>
      <c r="AC32" s="3">
        <f>SUMIFS('SSP drivers'!AC$2:AC$8148,'SSP drivers'!$A$2:$A$8148,'Selected scen drivers'!$AH$1,'SSP drivers'!$B$2:$B$8148,'Selected scen drivers'!$AI$1,'SSP drivers'!$C$2:$C$8148,'Selected scen drivers'!$C32,'SSP drivers'!$D$2:$D$8148,'Selected scen drivers'!$D32)</f>
        <v>0</v>
      </c>
      <c r="AD32" s="3">
        <f>SUMIFS('SSP drivers'!AD$2:AD$8148,'SSP drivers'!$A$2:$A$8148,'Selected scen drivers'!$AH$1,'SSP drivers'!$B$2:$B$8148,'Selected scen drivers'!$AI$1,'SSP drivers'!$C$2:$C$8148,'Selected scen drivers'!$C32,'SSP drivers'!$D$2:$D$8148,'Selected scen drivers'!$D32)</f>
        <v>0</v>
      </c>
      <c r="AE32" s="3">
        <f>SUMIFS('SSP drivers'!AE$2:AE$8148,'SSP drivers'!$A$2:$A$8148,'Selected scen drivers'!$AH$1,'SSP drivers'!$B$2:$B$8148,'Selected scen drivers'!$AI$1,'SSP drivers'!$C$2:$C$8148,'Selected scen drivers'!$C32,'SSP drivers'!$D$2:$D$8148,'Selected scen drivers'!$D32)</f>
        <v>0</v>
      </c>
    </row>
    <row r="33" spans="1:31">
      <c r="A33">
        <f t="shared" si="0"/>
        <v>4</v>
      </c>
      <c r="B33">
        <f t="shared" si="1"/>
        <v>5</v>
      </c>
      <c r="C33" t="str">
        <f>IFERROR(VLOOKUP(A33,Classification!$A$4:$B$99,2,FALSE),"")</f>
        <v>WestBalkans</v>
      </c>
      <c r="D33" t="str">
        <f>IFERROR(VLOOKUP(B33,Classification!$U$5:$V$14,2,FALSE),"")</f>
        <v>GDPPCAP</v>
      </c>
      <c r="E33" s="3">
        <f>SUMIFS('SSP drivers'!E$2:E$8148,'SSP drivers'!$A$2:$A$8148,'Selected scen drivers'!$AH$1,'SSP drivers'!$B$2:$B$8148,'Selected scen drivers'!$AI$1,'SSP drivers'!$C$2:$C$8148,'Selected scen drivers'!$C33,'SSP drivers'!$D$2:$D$8148,'Selected scen drivers'!$D33)</f>
        <v>0</v>
      </c>
      <c r="F33" s="3">
        <f>SUMIFS('SSP drivers'!F$2:F$8148,'SSP drivers'!$A$2:$A$8148,'Selected scen drivers'!$AH$1,'SSP drivers'!$B$2:$B$8148,'Selected scen drivers'!$AI$1,'SSP drivers'!$C$2:$C$8148,'Selected scen drivers'!$C33,'SSP drivers'!$D$2:$D$8148,'Selected scen drivers'!$D33)</f>
        <v>15.3860484650694</v>
      </c>
      <c r="G33" s="3">
        <f>SUMIFS('SSP drivers'!G$2:G$8148,'SSP drivers'!$A$2:$A$8148,'Selected scen drivers'!$AH$1,'SSP drivers'!$B$2:$B$8148,'Selected scen drivers'!$AI$1,'SSP drivers'!$C$2:$C$8148,'Selected scen drivers'!$C33,'SSP drivers'!$D$2:$D$8148,'Selected scen drivers'!$D33)</f>
        <v>15.7634660535754</v>
      </c>
      <c r="H33" s="3">
        <f>SUMIFS('SSP drivers'!H$2:H$8148,'SSP drivers'!$A$2:$A$8148,'Selected scen drivers'!$AH$1,'SSP drivers'!$B$2:$B$8148,'Selected scen drivers'!$AI$1,'SSP drivers'!$C$2:$C$8148,'Selected scen drivers'!$C33,'SSP drivers'!$D$2:$D$8148,'Selected scen drivers'!$D33)</f>
        <v>19.5924811301904</v>
      </c>
      <c r="I33" s="3">
        <f>SUMIFS('SSP drivers'!I$2:I$8148,'SSP drivers'!$A$2:$A$8148,'Selected scen drivers'!$AH$1,'SSP drivers'!$B$2:$B$8148,'Selected scen drivers'!$AI$1,'SSP drivers'!$C$2:$C$8148,'Selected scen drivers'!$C33,'SSP drivers'!$D$2:$D$8148,'Selected scen drivers'!$D33)</f>
        <v>23.7661494324079</v>
      </c>
      <c r="J33" s="3">
        <f>SUMIFS('SSP drivers'!J$2:J$8148,'SSP drivers'!$A$2:$A$8148,'Selected scen drivers'!$AH$1,'SSP drivers'!$B$2:$B$8148,'Selected scen drivers'!$AI$1,'SSP drivers'!$C$2:$C$8148,'Selected scen drivers'!$C33,'SSP drivers'!$D$2:$D$8148,'Selected scen drivers'!$D33)</f>
        <v>27.8921361908523</v>
      </c>
      <c r="K33" s="3">
        <f>SUMIFS('SSP drivers'!K$2:K$8148,'SSP drivers'!$A$2:$A$8148,'Selected scen drivers'!$AH$1,'SSP drivers'!$B$2:$B$8148,'Selected scen drivers'!$AI$1,'SSP drivers'!$C$2:$C$8148,'Selected scen drivers'!$C33,'SSP drivers'!$D$2:$D$8148,'Selected scen drivers'!$D33)</f>
        <v>31.8150222016367</v>
      </c>
      <c r="L33" s="3">
        <f>SUMIFS('SSP drivers'!L$2:L$8148,'SSP drivers'!$A$2:$A$8148,'Selected scen drivers'!$AH$1,'SSP drivers'!$B$2:$B$8148,'Selected scen drivers'!$AI$1,'SSP drivers'!$C$2:$C$8148,'Selected scen drivers'!$C33,'SSP drivers'!$D$2:$D$8148,'Selected scen drivers'!$D33)</f>
        <v>35.6418277712683</v>
      </c>
      <c r="M33" s="3">
        <f>SUMIFS('SSP drivers'!M$2:M$8148,'SSP drivers'!$A$2:$A$8148,'Selected scen drivers'!$AH$1,'SSP drivers'!$B$2:$B$8148,'Selected scen drivers'!$AI$1,'SSP drivers'!$C$2:$C$8148,'Selected scen drivers'!$C33,'SSP drivers'!$D$2:$D$8148,'Selected scen drivers'!$D33)</f>
        <v>39.4132760011549</v>
      </c>
      <c r="N33" s="3">
        <f>SUMIFS('SSP drivers'!N$2:N$8148,'SSP drivers'!$A$2:$A$8148,'Selected scen drivers'!$AH$1,'SSP drivers'!$B$2:$B$8148,'Selected scen drivers'!$AI$1,'SSP drivers'!$C$2:$C$8148,'Selected scen drivers'!$C33,'SSP drivers'!$D$2:$D$8148,'Selected scen drivers'!$D33)</f>
        <v>43.2172517180584</v>
      </c>
      <c r="O33" s="3">
        <f>SUMIFS('SSP drivers'!O$2:O$8148,'SSP drivers'!$A$2:$A$8148,'Selected scen drivers'!$AH$1,'SSP drivers'!$B$2:$B$8148,'Selected scen drivers'!$AI$1,'SSP drivers'!$C$2:$C$8148,'Selected scen drivers'!$C33,'SSP drivers'!$D$2:$D$8148,'Selected scen drivers'!$D33)</f>
        <v>47.1383656351376</v>
      </c>
      <c r="P33" s="3">
        <f>SUMIFS('SSP drivers'!P$2:P$8148,'SSP drivers'!$A$2:$A$8148,'Selected scen drivers'!$AH$1,'SSP drivers'!$B$2:$B$8148,'Selected scen drivers'!$AI$1,'SSP drivers'!$C$2:$C$8148,'Selected scen drivers'!$C33,'SSP drivers'!$D$2:$D$8148,'Selected scen drivers'!$D33)</f>
        <v>51.3758330410382</v>
      </c>
      <c r="Q33" s="3">
        <f>SUMIFS('SSP drivers'!Q$2:Q$8148,'SSP drivers'!$A$2:$A$8148,'Selected scen drivers'!$AH$1,'SSP drivers'!$B$2:$B$8148,'Selected scen drivers'!$AI$1,'SSP drivers'!$C$2:$C$8148,'Selected scen drivers'!$C33,'SSP drivers'!$D$2:$D$8148,'Selected scen drivers'!$D33)</f>
        <v>55.9333909687442</v>
      </c>
      <c r="R33" s="3">
        <f>SUMIFS('SSP drivers'!R$2:R$8148,'SSP drivers'!$A$2:$A$8148,'Selected scen drivers'!$AH$1,'SSP drivers'!$B$2:$B$8148,'Selected scen drivers'!$AI$1,'SSP drivers'!$C$2:$C$8148,'Selected scen drivers'!$C33,'SSP drivers'!$D$2:$D$8148,'Selected scen drivers'!$D33)</f>
        <v>60.7007969911808</v>
      </c>
      <c r="S33" s="3">
        <f>SUMIFS('SSP drivers'!S$2:S$8148,'SSP drivers'!$A$2:$A$8148,'Selected scen drivers'!$AH$1,'SSP drivers'!$B$2:$B$8148,'Selected scen drivers'!$AI$1,'SSP drivers'!$C$2:$C$8148,'Selected scen drivers'!$C33,'SSP drivers'!$D$2:$D$8148,'Selected scen drivers'!$D33)</f>
        <v>65.623245022935</v>
      </c>
      <c r="T33" s="3">
        <f>SUMIFS('SSP drivers'!T$2:T$8148,'SSP drivers'!$A$2:$A$8148,'Selected scen drivers'!$AH$1,'SSP drivers'!$B$2:$B$8148,'Selected scen drivers'!$AI$1,'SSP drivers'!$C$2:$C$8148,'Selected scen drivers'!$C33,'SSP drivers'!$D$2:$D$8148,'Selected scen drivers'!$D33)</f>
        <v>70.6787487217333</v>
      </c>
      <c r="U33" s="3">
        <f>SUMIFS('SSP drivers'!U$2:U$8148,'SSP drivers'!$A$2:$A$8148,'Selected scen drivers'!$AH$1,'SSP drivers'!$B$2:$B$8148,'Selected scen drivers'!$AI$1,'SSP drivers'!$C$2:$C$8148,'Selected scen drivers'!$C33,'SSP drivers'!$D$2:$D$8148,'Selected scen drivers'!$D33)</f>
        <v>75.9234451870497</v>
      </c>
      <c r="V33" s="3">
        <f>SUMIFS('SSP drivers'!V$2:V$8148,'SSP drivers'!$A$2:$A$8148,'Selected scen drivers'!$AH$1,'SSP drivers'!$B$2:$B$8148,'Selected scen drivers'!$AI$1,'SSP drivers'!$C$2:$C$8148,'Selected scen drivers'!$C33,'SSP drivers'!$D$2:$D$8148,'Selected scen drivers'!$D33)</f>
        <v>81.4050708987178</v>
      </c>
      <c r="W33" s="3">
        <f>SUMIFS('SSP drivers'!W$2:W$8148,'SSP drivers'!$A$2:$A$8148,'Selected scen drivers'!$AH$1,'SSP drivers'!$B$2:$B$8148,'Selected scen drivers'!$AI$1,'SSP drivers'!$C$2:$C$8148,'Selected scen drivers'!$C33,'SSP drivers'!$D$2:$D$8148,'Selected scen drivers'!$D33)</f>
        <v>87.1823173279125</v>
      </c>
      <c r="X33" s="3">
        <f>SUMIFS('SSP drivers'!X$2:X$8148,'SSP drivers'!$A$2:$A$8148,'Selected scen drivers'!$AH$1,'SSP drivers'!$B$2:$B$8148,'Selected scen drivers'!$AI$1,'SSP drivers'!$C$2:$C$8148,'Selected scen drivers'!$C33,'SSP drivers'!$D$2:$D$8148,'Selected scen drivers'!$D33)</f>
        <v>0</v>
      </c>
      <c r="Y33" s="3">
        <f>SUMIFS('SSP drivers'!Y$2:Y$8148,'SSP drivers'!$A$2:$A$8148,'Selected scen drivers'!$AH$1,'SSP drivers'!$B$2:$B$8148,'Selected scen drivers'!$AI$1,'SSP drivers'!$C$2:$C$8148,'Selected scen drivers'!$C33,'SSP drivers'!$D$2:$D$8148,'Selected scen drivers'!$D33)</f>
        <v>0</v>
      </c>
      <c r="Z33" s="3">
        <f>SUMIFS('SSP drivers'!Z$2:Z$8148,'SSP drivers'!$A$2:$A$8148,'Selected scen drivers'!$AH$1,'SSP drivers'!$B$2:$B$8148,'Selected scen drivers'!$AI$1,'SSP drivers'!$C$2:$C$8148,'Selected scen drivers'!$C33,'SSP drivers'!$D$2:$D$8148,'Selected scen drivers'!$D33)</f>
        <v>0</v>
      </c>
      <c r="AA33" s="3">
        <f>SUMIFS('SSP drivers'!AA$2:AA$8148,'SSP drivers'!$A$2:$A$8148,'Selected scen drivers'!$AH$1,'SSP drivers'!$B$2:$B$8148,'Selected scen drivers'!$AI$1,'SSP drivers'!$C$2:$C$8148,'Selected scen drivers'!$C33,'SSP drivers'!$D$2:$D$8148,'Selected scen drivers'!$D33)</f>
        <v>0</v>
      </c>
      <c r="AB33" s="3">
        <f>SUMIFS('SSP drivers'!AB$2:AB$8148,'SSP drivers'!$A$2:$A$8148,'Selected scen drivers'!$AH$1,'SSP drivers'!$B$2:$B$8148,'Selected scen drivers'!$AI$1,'SSP drivers'!$C$2:$C$8148,'Selected scen drivers'!$C33,'SSP drivers'!$D$2:$D$8148,'Selected scen drivers'!$D33)</f>
        <v>0</v>
      </c>
      <c r="AC33" s="3">
        <f>SUMIFS('SSP drivers'!AC$2:AC$8148,'SSP drivers'!$A$2:$A$8148,'Selected scen drivers'!$AH$1,'SSP drivers'!$B$2:$B$8148,'Selected scen drivers'!$AI$1,'SSP drivers'!$C$2:$C$8148,'Selected scen drivers'!$C33,'SSP drivers'!$D$2:$D$8148,'Selected scen drivers'!$D33)</f>
        <v>0</v>
      </c>
      <c r="AD33" s="3">
        <f>SUMIFS('SSP drivers'!AD$2:AD$8148,'SSP drivers'!$A$2:$A$8148,'Selected scen drivers'!$AH$1,'SSP drivers'!$B$2:$B$8148,'Selected scen drivers'!$AI$1,'SSP drivers'!$C$2:$C$8148,'Selected scen drivers'!$C33,'SSP drivers'!$D$2:$D$8148,'Selected scen drivers'!$D33)</f>
        <v>0</v>
      </c>
      <c r="AE33" s="3">
        <f>SUMIFS('SSP drivers'!AE$2:AE$8148,'SSP drivers'!$A$2:$A$8148,'Selected scen drivers'!$AH$1,'SSP drivers'!$B$2:$B$8148,'Selected scen drivers'!$AI$1,'SSP drivers'!$C$2:$C$8148,'Selected scen drivers'!$C33,'SSP drivers'!$D$2:$D$8148,'Selected scen drivers'!$D33)</f>
        <v>0</v>
      </c>
    </row>
    <row r="34" spans="1:31">
      <c r="A34">
        <f t="shared" si="0"/>
        <v>4</v>
      </c>
      <c r="B34">
        <f t="shared" si="1"/>
        <v>6</v>
      </c>
      <c r="C34" t="str">
        <f>IFERROR(VLOOKUP(A34,Classification!$A$4:$B$99,2,FALSE),"")</f>
        <v>WestBalkans</v>
      </c>
      <c r="D34" t="str">
        <f>IFERROR(VLOOKUP(B34,Classification!$U$5:$V$14,2,FALSE),"")</f>
        <v>GDPPHOU</v>
      </c>
      <c r="E34" s="3">
        <f>SUMIFS('SSP drivers'!E$2:E$8148,'SSP drivers'!$A$2:$A$8148,'Selected scen drivers'!$AH$1,'SSP drivers'!$B$2:$B$8148,'Selected scen drivers'!$AI$1,'SSP drivers'!$C$2:$C$8148,'Selected scen drivers'!$C34,'SSP drivers'!$D$2:$D$8148,'Selected scen drivers'!$D34)</f>
        <v>0</v>
      </c>
      <c r="F34" s="3">
        <f>SUMIFS('SSP drivers'!F$2:F$8148,'SSP drivers'!$A$2:$A$8148,'Selected scen drivers'!$AH$1,'SSP drivers'!$B$2:$B$8148,'Selected scen drivers'!$AI$1,'SSP drivers'!$C$2:$C$8148,'Selected scen drivers'!$C34,'SSP drivers'!$D$2:$D$8148,'Selected scen drivers'!$D34)</f>
        <v>50.1862883779041</v>
      </c>
      <c r="G34" s="3">
        <f>SUMIFS('SSP drivers'!G$2:G$8148,'SSP drivers'!$A$2:$A$8148,'Selected scen drivers'!$AH$1,'SSP drivers'!$B$2:$B$8148,'Selected scen drivers'!$AI$1,'SSP drivers'!$C$2:$C$8148,'Selected scen drivers'!$C34,'SSP drivers'!$D$2:$D$8148,'Selected scen drivers'!$D34)</f>
        <v>51.5316009494456</v>
      </c>
      <c r="H34" s="3">
        <f>SUMIFS('SSP drivers'!H$2:H$8148,'SSP drivers'!$A$2:$A$8148,'Selected scen drivers'!$AH$1,'SSP drivers'!$B$2:$B$8148,'Selected scen drivers'!$AI$1,'SSP drivers'!$C$2:$C$8148,'Selected scen drivers'!$C34,'SSP drivers'!$D$2:$D$8148,'Selected scen drivers'!$D34)</f>
        <v>64.7921889101035</v>
      </c>
      <c r="I34" s="3">
        <f>SUMIFS('SSP drivers'!I$2:I$8148,'SSP drivers'!$A$2:$A$8148,'Selected scen drivers'!$AH$1,'SSP drivers'!$B$2:$B$8148,'Selected scen drivers'!$AI$1,'SSP drivers'!$C$2:$C$8148,'Selected scen drivers'!$C34,'SSP drivers'!$D$2:$D$8148,'Selected scen drivers'!$D34)</f>
        <v>80.5054869733814</v>
      </c>
      <c r="J34" s="3">
        <f>SUMIFS('SSP drivers'!J$2:J$8148,'SSP drivers'!$A$2:$A$8148,'Selected scen drivers'!$AH$1,'SSP drivers'!$B$2:$B$8148,'Selected scen drivers'!$AI$1,'SSP drivers'!$C$2:$C$8148,'Selected scen drivers'!$C34,'SSP drivers'!$D$2:$D$8148,'Selected scen drivers'!$D34)</f>
        <v>96.6702363838574</v>
      </c>
      <c r="K34" s="3">
        <f>SUMIFS('SSP drivers'!K$2:K$8148,'SSP drivers'!$A$2:$A$8148,'Selected scen drivers'!$AH$1,'SSP drivers'!$B$2:$B$8148,'Selected scen drivers'!$AI$1,'SSP drivers'!$C$2:$C$8148,'Selected scen drivers'!$C34,'SSP drivers'!$D$2:$D$8148,'Selected scen drivers'!$D34)</f>
        <v>112.02055766205</v>
      </c>
      <c r="L34" s="3">
        <f>SUMIFS('SSP drivers'!L$2:L$8148,'SSP drivers'!$A$2:$A$8148,'Selected scen drivers'!$AH$1,'SSP drivers'!$B$2:$B$8148,'Selected scen drivers'!$AI$1,'SSP drivers'!$C$2:$C$8148,'Selected scen drivers'!$C34,'SSP drivers'!$D$2:$D$8148,'Selected scen drivers'!$D34)</f>
        <v>128.283995599581</v>
      </c>
      <c r="M34" s="3">
        <f>SUMIFS('SSP drivers'!M$2:M$8148,'SSP drivers'!$A$2:$A$8148,'Selected scen drivers'!$AH$1,'SSP drivers'!$B$2:$B$8148,'Selected scen drivers'!$AI$1,'SSP drivers'!$C$2:$C$8148,'Selected scen drivers'!$C34,'SSP drivers'!$D$2:$D$8148,'Selected scen drivers'!$D34)</f>
        <v>145.530647956334</v>
      </c>
      <c r="N34" s="3">
        <f>SUMIFS('SSP drivers'!N$2:N$8148,'SSP drivers'!$A$2:$A$8148,'Selected scen drivers'!$AH$1,'SSP drivers'!$B$2:$B$8148,'Selected scen drivers'!$AI$1,'SSP drivers'!$C$2:$C$8148,'Selected scen drivers'!$C34,'SSP drivers'!$D$2:$D$8148,'Selected scen drivers'!$D34)</f>
        <v>164.238855370679</v>
      </c>
      <c r="O34" s="3">
        <f>SUMIFS('SSP drivers'!O$2:O$8148,'SSP drivers'!$A$2:$A$8148,'Selected scen drivers'!$AH$1,'SSP drivers'!$B$2:$B$8148,'Selected scen drivers'!$AI$1,'SSP drivers'!$C$2:$C$8148,'Selected scen drivers'!$C34,'SSP drivers'!$D$2:$D$8148,'Selected scen drivers'!$D34)</f>
        <v>183.745247497034</v>
      </c>
      <c r="P34" s="3">
        <f>SUMIFS('SSP drivers'!P$2:P$8148,'SSP drivers'!$A$2:$A$8148,'Selected scen drivers'!$AH$1,'SSP drivers'!$B$2:$B$8148,'Selected scen drivers'!$AI$1,'SSP drivers'!$C$2:$C$8148,'Selected scen drivers'!$C34,'SSP drivers'!$D$2:$D$8148,'Selected scen drivers'!$D34)</f>
        <v>203.71275565513</v>
      </c>
      <c r="Q34" s="3">
        <f>SUMIFS('SSP drivers'!Q$2:Q$8148,'SSP drivers'!$A$2:$A$8148,'Selected scen drivers'!$AH$1,'SSP drivers'!$B$2:$B$8148,'Selected scen drivers'!$AI$1,'SSP drivers'!$C$2:$C$8148,'Selected scen drivers'!$C34,'SSP drivers'!$D$2:$D$8148,'Selected scen drivers'!$D34)</f>
        <v>224.12322116646</v>
      </c>
      <c r="R34" s="3">
        <f>SUMIFS('SSP drivers'!R$2:R$8148,'SSP drivers'!$A$2:$A$8148,'Selected scen drivers'!$AH$1,'SSP drivers'!$B$2:$B$8148,'Selected scen drivers'!$AI$1,'SSP drivers'!$C$2:$C$8148,'Selected scen drivers'!$C34,'SSP drivers'!$D$2:$D$8148,'Selected scen drivers'!$D34)</f>
        <v>244.003503141582</v>
      </c>
      <c r="S34" s="3">
        <f>SUMIFS('SSP drivers'!S$2:S$8148,'SSP drivers'!$A$2:$A$8148,'Selected scen drivers'!$AH$1,'SSP drivers'!$B$2:$B$8148,'Selected scen drivers'!$AI$1,'SSP drivers'!$C$2:$C$8148,'Selected scen drivers'!$C34,'SSP drivers'!$D$2:$D$8148,'Selected scen drivers'!$D34)</f>
        <v>267.003911536856</v>
      </c>
      <c r="T34" s="3">
        <f>SUMIFS('SSP drivers'!T$2:T$8148,'SSP drivers'!$A$2:$A$8148,'Selected scen drivers'!$AH$1,'SSP drivers'!$B$2:$B$8148,'Selected scen drivers'!$AI$1,'SSP drivers'!$C$2:$C$8148,'Selected scen drivers'!$C34,'SSP drivers'!$D$2:$D$8148,'Selected scen drivers'!$D34)</f>
        <v>291.559697866381</v>
      </c>
      <c r="U34" s="3">
        <f>SUMIFS('SSP drivers'!U$2:U$8148,'SSP drivers'!$A$2:$A$8148,'Selected scen drivers'!$AH$1,'SSP drivers'!$B$2:$B$8148,'Selected scen drivers'!$AI$1,'SSP drivers'!$C$2:$C$8148,'Selected scen drivers'!$C34,'SSP drivers'!$D$2:$D$8148,'Selected scen drivers'!$D34)</f>
        <v>318.466782671278</v>
      </c>
      <c r="V34" s="3">
        <f>SUMIFS('SSP drivers'!V$2:V$8148,'SSP drivers'!$A$2:$A$8148,'Selected scen drivers'!$AH$1,'SSP drivers'!$B$2:$B$8148,'Selected scen drivers'!$AI$1,'SSP drivers'!$C$2:$C$8148,'Selected scen drivers'!$C34,'SSP drivers'!$D$2:$D$8148,'Selected scen drivers'!$D34)</f>
        <v>347.223687252404</v>
      </c>
      <c r="W34" s="3">
        <f>SUMIFS('SSP drivers'!W$2:W$8148,'SSP drivers'!$A$2:$A$8148,'Selected scen drivers'!$AH$1,'SSP drivers'!$B$2:$B$8148,'Selected scen drivers'!$AI$1,'SSP drivers'!$C$2:$C$8148,'Selected scen drivers'!$C34,'SSP drivers'!$D$2:$D$8148,'Selected scen drivers'!$D34)</f>
        <v>378.18137798175</v>
      </c>
      <c r="X34" s="3">
        <f>SUMIFS('SSP drivers'!X$2:X$8148,'SSP drivers'!$A$2:$A$8148,'Selected scen drivers'!$AH$1,'SSP drivers'!$B$2:$B$8148,'Selected scen drivers'!$AI$1,'SSP drivers'!$C$2:$C$8148,'Selected scen drivers'!$C34,'SSP drivers'!$D$2:$D$8148,'Selected scen drivers'!$D34)</f>
        <v>0</v>
      </c>
      <c r="Y34" s="3">
        <f>SUMIFS('SSP drivers'!Y$2:Y$8148,'SSP drivers'!$A$2:$A$8148,'Selected scen drivers'!$AH$1,'SSP drivers'!$B$2:$B$8148,'Selected scen drivers'!$AI$1,'SSP drivers'!$C$2:$C$8148,'Selected scen drivers'!$C34,'SSP drivers'!$D$2:$D$8148,'Selected scen drivers'!$D34)</f>
        <v>0</v>
      </c>
      <c r="Z34" s="3">
        <f>SUMIFS('SSP drivers'!Z$2:Z$8148,'SSP drivers'!$A$2:$A$8148,'Selected scen drivers'!$AH$1,'SSP drivers'!$B$2:$B$8148,'Selected scen drivers'!$AI$1,'SSP drivers'!$C$2:$C$8148,'Selected scen drivers'!$C34,'SSP drivers'!$D$2:$D$8148,'Selected scen drivers'!$D34)</f>
        <v>0</v>
      </c>
      <c r="AA34" s="3">
        <f>SUMIFS('SSP drivers'!AA$2:AA$8148,'SSP drivers'!$A$2:$A$8148,'Selected scen drivers'!$AH$1,'SSP drivers'!$B$2:$B$8148,'Selected scen drivers'!$AI$1,'SSP drivers'!$C$2:$C$8148,'Selected scen drivers'!$C34,'SSP drivers'!$D$2:$D$8148,'Selected scen drivers'!$D34)</f>
        <v>0</v>
      </c>
      <c r="AB34" s="3">
        <f>SUMIFS('SSP drivers'!AB$2:AB$8148,'SSP drivers'!$A$2:$A$8148,'Selected scen drivers'!$AH$1,'SSP drivers'!$B$2:$B$8148,'Selected scen drivers'!$AI$1,'SSP drivers'!$C$2:$C$8148,'Selected scen drivers'!$C34,'SSP drivers'!$D$2:$D$8148,'Selected scen drivers'!$D34)</f>
        <v>0</v>
      </c>
      <c r="AC34" s="3">
        <f>SUMIFS('SSP drivers'!AC$2:AC$8148,'SSP drivers'!$A$2:$A$8148,'Selected scen drivers'!$AH$1,'SSP drivers'!$B$2:$B$8148,'Selected scen drivers'!$AI$1,'SSP drivers'!$C$2:$C$8148,'Selected scen drivers'!$C34,'SSP drivers'!$D$2:$D$8148,'Selected scen drivers'!$D34)</f>
        <v>0</v>
      </c>
      <c r="AD34" s="3">
        <f>SUMIFS('SSP drivers'!AD$2:AD$8148,'SSP drivers'!$A$2:$A$8148,'Selected scen drivers'!$AH$1,'SSP drivers'!$B$2:$B$8148,'Selected scen drivers'!$AI$1,'SSP drivers'!$C$2:$C$8148,'Selected scen drivers'!$C34,'SSP drivers'!$D$2:$D$8148,'Selected scen drivers'!$D34)</f>
        <v>0</v>
      </c>
      <c r="AE34" s="3">
        <f>SUMIFS('SSP drivers'!AE$2:AE$8148,'SSP drivers'!$A$2:$A$8148,'Selected scen drivers'!$AH$1,'SSP drivers'!$B$2:$B$8148,'Selected scen drivers'!$AI$1,'SSP drivers'!$C$2:$C$8148,'Selected scen drivers'!$C34,'SSP drivers'!$D$2:$D$8148,'Selected scen drivers'!$D34)</f>
        <v>0</v>
      </c>
    </row>
    <row r="35" spans="1:31">
      <c r="A35">
        <f t="shared" si="0"/>
        <v>4</v>
      </c>
      <c r="B35">
        <f t="shared" si="1"/>
        <v>7</v>
      </c>
      <c r="C35" t="str">
        <f>IFERROR(VLOOKUP(A35,Classification!$A$4:$B$99,2,FALSE),"")</f>
        <v>WestBalkans</v>
      </c>
      <c r="D35" t="str">
        <f>IFERROR(VLOOKUP(B35,Classification!$U$5:$V$14,2,FALSE),"")</f>
        <v>GDPSER</v>
      </c>
      <c r="E35" s="3">
        <f>SUMIFS('SSP drivers'!E$2:E$8148,'SSP drivers'!$A$2:$A$8148,'Selected scen drivers'!$AH$1,'SSP drivers'!$B$2:$B$8148,'Selected scen drivers'!$AI$1,'SSP drivers'!$C$2:$C$8148,'Selected scen drivers'!$C35,'SSP drivers'!$D$2:$D$8148,'Selected scen drivers'!$D35)</f>
        <v>0</v>
      </c>
      <c r="F35" s="3">
        <f>SUMIFS('SSP drivers'!F$2:F$8148,'SSP drivers'!$A$2:$A$8148,'Selected scen drivers'!$AH$1,'SSP drivers'!$B$2:$B$8148,'Selected scen drivers'!$AI$1,'SSP drivers'!$C$2:$C$8148,'Selected scen drivers'!$C35,'SSP drivers'!$D$2:$D$8148,'Selected scen drivers'!$D35)</f>
        <v>177.471173076863</v>
      </c>
      <c r="G35" s="3">
        <f>SUMIFS('SSP drivers'!G$2:G$8148,'SSP drivers'!$A$2:$A$8148,'Selected scen drivers'!$AH$1,'SSP drivers'!$B$2:$B$8148,'Selected scen drivers'!$AI$1,'SSP drivers'!$C$2:$C$8148,'Selected scen drivers'!$C35,'SSP drivers'!$D$2:$D$8148,'Selected scen drivers'!$D35)</f>
        <v>180.833041231688</v>
      </c>
      <c r="H35" s="3">
        <f>SUMIFS('SSP drivers'!H$2:H$8148,'SSP drivers'!$A$2:$A$8148,'Selected scen drivers'!$AH$1,'SSP drivers'!$B$2:$B$8148,'Selected scen drivers'!$AI$1,'SSP drivers'!$C$2:$C$8148,'Selected scen drivers'!$C35,'SSP drivers'!$D$2:$D$8148,'Selected scen drivers'!$D35)</f>
        <v>218.774630105597</v>
      </c>
      <c r="I35" s="3">
        <f>SUMIFS('SSP drivers'!I$2:I$8148,'SSP drivers'!$A$2:$A$8148,'Selected scen drivers'!$AH$1,'SSP drivers'!$B$2:$B$8148,'Selected scen drivers'!$AI$1,'SSP drivers'!$C$2:$C$8148,'Selected scen drivers'!$C35,'SSP drivers'!$D$2:$D$8148,'Selected scen drivers'!$D35)</f>
        <v>260.909240449547</v>
      </c>
      <c r="J35" s="3">
        <f>SUMIFS('SSP drivers'!J$2:J$8148,'SSP drivers'!$A$2:$A$8148,'Selected scen drivers'!$AH$1,'SSP drivers'!$B$2:$B$8148,'Selected scen drivers'!$AI$1,'SSP drivers'!$C$2:$C$8148,'Selected scen drivers'!$C35,'SSP drivers'!$D$2:$D$8148,'Selected scen drivers'!$D35)</f>
        <v>300.065231279759</v>
      </c>
      <c r="K35" s="3">
        <f>SUMIFS('SSP drivers'!K$2:K$8148,'SSP drivers'!$A$2:$A$8148,'Selected scen drivers'!$AH$1,'SSP drivers'!$B$2:$B$8148,'Selected scen drivers'!$AI$1,'SSP drivers'!$C$2:$C$8148,'Selected scen drivers'!$C35,'SSP drivers'!$D$2:$D$8148,'Selected scen drivers'!$D35)</f>
        <v>334.468582871712</v>
      </c>
      <c r="L35" s="3">
        <f>SUMIFS('SSP drivers'!L$2:L$8148,'SSP drivers'!$A$2:$A$8148,'Selected scen drivers'!$AH$1,'SSP drivers'!$B$2:$B$8148,'Selected scen drivers'!$AI$1,'SSP drivers'!$C$2:$C$8148,'Selected scen drivers'!$C35,'SSP drivers'!$D$2:$D$8148,'Selected scen drivers'!$D35)</f>
        <v>365.781827289222</v>
      </c>
      <c r="M35" s="3">
        <f>SUMIFS('SSP drivers'!M$2:M$8148,'SSP drivers'!$A$2:$A$8148,'Selected scen drivers'!$AH$1,'SSP drivers'!$B$2:$B$8148,'Selected scen drivers'!$AI$1,'SSP drivers'!$C$2:$C$8148,'Selected scen drivers'!$C35,'SSP drivers'!$D$2:$D$8148,'Selected scen drivers'!$D35)</f>
        <v>394.970497021104</v>
      </c>
      <c r="N35" s="3">
        <f>SUMIFS('SSP drivers'!N$2:N$8148,'SSP drivers'!$A$2:$A$8148,'Selected scen drivers'!$AH$1,'SSP drivers'!$B$2:$B$8148,'Selected scen drivers'!$AI$1,'SSP drivers'!$C$2:$C$8148,'Selected scen drivers'!$C35,'SSP drivers'!$D$2:$D$8148,'Selected scen drivers'!$D35)</f>
        <v>423.173766228053</v>
      </c>
      <c r="O35" s="3">
        <f>SUMIFS('SSP drivers'!O$2:O$8148,'SSP drivers'!$A$2:$A$8148,'Selected scen drivers'!$AH$1,'SSP drivers'!$B$2:$B$8148,'Selected scen drivers'!$AI$1,'SSP drivers'!$C$2:$C$8148,'Selected scen drivers'!$C35,'SSP drivers'!$D$2:$D$8148,'Selected scen drivers'!$D35)</f>
        <v>451.140301427483</v>
      </c>
      <c r="P35" s="3">
        <f>SUMIFS('SSP drivers'!P$2:P$8148,'SSP drivers'!$A$2:$A$8148,'Selected scen drivers'!$AH$1,'SSP drivers'!$B$2:$B$8148,'Selected scen drivers'!$AI$1,'SSP drivers'!$C$2:$C$8148,'Selected scen drivers'!$C35,'SSP drivers'!$D$2:$D$8148,'Selected scen drivers'!$D35)</f>
        <v>480.532660248238</v>
      </c>
      <c r="Q35" s="3">
        <f>SUMIFS('SSP drivers'!Q$2:Q$8148,'SSP drivers'!$A$2:$A$8148,'Selected scen drivers'!$AH$1,'SSP drivers'!$B$2:$B$8148,'Selected scen drivers'!$AI$1,'SSP drivers'!$C$2:$C$8148,'Selected scen drivers'!$C35,'SSP drivers'!$D$2:$D$8148,'Selected scen drivers'!$D35)</f>
        <v>511.040310108653</v>
      </c>
      <c r="R35" s="3">
        <f>SUMIFS('SSP drivers'!R$2:R$8148,'SSP drivers'!$A$2:$A$8148,'Selected scen drivers'!$AH$1,'SSP drivers'!$B$2:$B$8148,'Selected scen drivers'!$AI$1,'SSP drivers'!$C$2:$C$8148,'Selected scen drivers'!$C35,'SSP drivers'!$D$2:$D$8148,'Selected scen drivers'!$D35)</f>
        <v>541.459870456953</v>
      </c>
      <c r="S35" s="3">
        <f>SUMIFS('SSP drivers'!S$2:S$8148,'SSP drivers'!$A$2:$A$8148,'Selected scen drivers'!$AH$1,'SSP drivers'!$B$2:$B$8148,'Selected scen drivers'!$AI$1,'SSP drivers'!$C$2:$C$8148,'Selected scen drivers'!$C35,'SSP drivers'!$D$2:$D$8148,'Selected scen drivers'!$D35)</f>
        <v>571.308078660513</v>
      </c>
      <c r="T35" s="3">
        <f>SUMIFS('SSP drivers'!T$2:T$8148,'SSP drivers'!$A$2:$A$8148,'Selected scen drivers'!$AH$1,'SSP drivers'!$B$2:$B$8148,'Selected scen drivers'!$AI$1,'SSP drivers'!$C$2:$C$8148,'Selected scen drivers'!$C35,'SSP drivers'!$D$2:$D$8148,'Selected scen drivers'!$D35)</f>
        <v>600.514253565134</v>
      </c>
      <c r="U35" s="3">
        <f>SUMIFS('SSP drivers'!U$2:U$8148,'SSP drivers'!$A$2:$A$8148,'Selected scen drivers'!$AH$1,'SSP drivers'!$B$2:$B$8148,'Selected scen drivers'!$AI$1,'SSP drivers'!$C$2:$C$8148,'Selected scen drivers'!$C35,'SSP drivers'!$D$2:$D$8148,'Selected scen drivers'!$D35)</f>
        <v>629.626386770574</v>
      </c>
      <c r="V35" s="3">
        <f>SUMIFS('SSP drivers'!V$2:V$8148,'SSP drivers'!$A$2:$A$8148,'Selected scen drivers'!$AH$1,'SSP drivers'!$B$2:$B$8148,'Selected scen drivers'!$AI$1,'SSP drivers'!$C$2:$C$8148,'Selected scen drivers'!$C35,'SSP drivers'!$D$2:$D$8148,'Selected scen drivers'!$D35)</f>
        <v>658.993913194127</v>
      </c>
      <c r="W35" s="3">
        <f>SUMIFS('SSP drivers'!W$2:W$8148,'SSP drivers'!$A$2:$A$8148,'Selected scen drivers'!$AH$1,'SSP drivers'!$B$2:$B$8148,'Selected scen drivers'!$AI$1,'SSP drivers'!$C$2:$C$8148,'Selected scen drivers'!$C35,'SSP drivers'!$D$2:$D$8148,'Selected scen drivers'!$D35)</f>
        <v>688.76862189088</v>
      </c>
      <c r="X35" s="3">
        <f>SUMIFS('SSP drivers'!X$2:X$8148,'SSP drivers'!$A$2:$A$8148,'Selected scen drivers'!$AH$1,'SSP drivers'!$B$2:$B$8148,'Selected scen drivers'!$AI$1,'SSP drivers'!$C$2:$C$8148,'Selected scen drivers'!$C35,'SSP drivers'!$D$2:$D$8148,'Selected scen drivers'!$D35)</f>
        <v>0</v>
      </c>
      <c r="Y35" s="3">
        <f>SUMIFS('SSP drivers'!Y$2:Y$8148,'SSP drivers'!$A$2:$A$8148,'Selected scen drivers'!$AH$1,'SSP drivers'!$B$2:$B$8148,'Selected scen drivers'!$AI$1,'SSP drivers'!$C$2:$C$8148,'Selected scen drivers'!$C35,'SSP drivers'!$D$2:$D$8148,'Selected scen drivers'!$D35)</f>
        <v>0</v>
      </c>
      <c r="Z35" s="3">
        <f>SUMIFS('SSP drivers'!Z$2:Z$8148,'SSP drivers'!$A$2:$A$8148,'Selected scen drivers'!$AH$1,'SSP drivers'!$B$2:$B$8148,'Selected scen drivers'!$AI$1,'SSP drivers'!$C$2:$C$8148,'Selected scen drivers'!$C35,'SSP drivers'!$D$2:$D$8148,'Selected scen drivers'!$D35)</f>
        <v>0</v>
      </c>
      <c r="AA35" s="3">
        <f>SUMIFS('SSP drivers'!AA$2:AA$8148,'SSP drivers'!$A$2:$A$8148,'Selected scen drivers'!$AH$1,'SSP drivers'!$B$2:$B$8148,'Selected scen drivers'!$AI$1,'SSP drivers'!$C$2:$C$8148,'Selected scen drivers'!$C35,'SSP drivers'!$D$2:$D$8148,'Selected scen drivers'!$D35)</f>
        <v>0</v>
      </c>
      <c r="AB35" s="3">
        <f>SUMIFS('SSP drivers'!AB$2:AB$8148,'SSP drivers'!$A$2:$A$8148,'Selected scen drivers'!$AH$1,'SSP drivers'!$B$2:$B$8148,'Selected scen drivers'!$AI$1,'SSP drivers'!$C$2:$C$8148,'Selected scen drivers'!$C35,'SSP drivers'!$D$2:$D$8148,'Selected scen drivers'!$D35)</f>
        <v>0</v>
      </c>
      <c r="AC35" s="3">
        <f>SUMIFS('SSP drivers'!AC$2:AC$8148,'SSP drivers'!$A$2:$A$8148,'Selected scen drivers'!$AH$1,'SSP drivers'!$B$2:$B$8148,'Selected scen drivers'!$AI$1,'SSP drivers'!$C$2:$C$8148,'Selected scen drivers'!$C35,'SSP drivers'!$D$2:$D$8148,'Selected scen drivers'!$D35)</f>
        <v>0</v>
      </c>
      <c r="AD35" s="3">
        <f>SUMIFS('SSP drivers'!AD$2:AD$8148,'SSP drivers'!$A$2:$A$8148,'Selected scen drivers'!$AH$1,'SSP drivers'!$B$2:$B$8148,'Selected scen drivers'!$AI$1,'SSP drivers'!$C$2:$C$8148,'Selected scen drivers'!$C35,'SSP drivers'!$D$2:$D$8148,'Selected scen drivers'!$D35)</f>
        <v>0</v>
      </c>
      <c r="AE35" s="3">
        <f>SUMIFS('SSP drivers'!AE$2:AE$8148,'SSP drivers'!$A$2:$A$8148,'Selected scen drivers'!$AH$1,'SSP drivers'!$B$2:$B$8148,'Selected scen drivers'!$AI$1,'SSP drivers'!$C$2:$C$8148,'Selected scen drivers'!$C35,'SSP drivers'!$D$2:$D$8148,'Selected scen drivers'!$D35)</f>
        <v>0</v>
      </c>
    </row>
    <row r="36" spans="1:31">
      <c r="A36">
        <f t="shared" si="0"/>
        <v>4</v>
      </c>
      <c r="B36">
        <f t="shared" si="1"/>
        <v>8</v>
      </c>
      <c r="C36" t="str">
        <f>IFERROR(VLOOKUP(A36,Classification!$A$4:$B$99,2,FALSE),"")</f>
        <v>WestBalkans</v>
      </c>
      <c r="D36" t="str">
        <f>IFERROR(VLOOKUP(B36,Classification!$U$5:$V$14,2,FALSE),"")</f>
        <v>HOU</v>
      </c>
      <c r="E36" s="3">
        <f>SUMIFS('SSP drivers'!E$2:E$8148,'SSP drivers'!$A$2:$A$8148,'Selected scen drivers'!$AH$1,'SSP drivers'!$B$2:$B$8148,'Selected scen drivers'!$AI$1,'SSP drivers'!$C$2:$C$8148,'Selected scen drivers'!$C36,'SSP drivers'!$D$2:$D$8148,'Selected scen drivers'!$D36)</f>
        <v>0</v>
      </c>
      <c r="F36" s="3">
        <f>SUMIFS('SSP drivers'!F$2:F$8148,'SSP drivers'!$A$2:$A$8148,'Selected scen drivers'!$AH$1,'SSP drivers'!$B$2:$B$8148,'Selected scen drivers'!$AI$1,'SSP drivers'!$C$2:$C$8148,'Selected scen drivers'!$C36,'SSP drivers'!$D$2:$D$8148,'Selected scen drivers'!$D36)</f>
        <v>5.6879018</v>
      </c>
      <c r="G36" s="3">
        <f>SUMIFS('SSP drivers'!G$2:G$8148,'SSP drivers'!$A$2:$A$8148,'Selected scen drivers'!$AH$1,'SSP drivers'!$B$2:$B$8148,'Selected scen drivers'!$AI$1,'SSP drivers'!$C$2:$C$8148,'Selected scen drivers'!$C36,'SSP drivers'!$D$2:$D$8148,'Selected scen drivers'!$D36)</f>
        <v>5.6454</v>
      </c>
      <c r="H36" s="3">
        <f>SUMIFS('SSP drivers'!H$2:H$8148,'SSP drivers'!$A$2:$A$8148,'Selected scen drivers'!$AH$1,'SSP drivers'!$B$2:$B$8148,'Selected scen drivers'!$AI$1,'SSP drivers'!$C$2:$C$8148,'Selected scen drivers'!$C36,'SSP drivers'!$D$2:$D$8148,'Selected scen drivers'!$D36)</f>
        <v>5.43289099999998</v>
      </c>
      <c r="I36" s="3">
        <f>SUMIFS('SSP drivers'!I$2:I$8148,'SSP drivers'!$A$2:$A$8148,'Selected scen drivers'!$AH$1,'SSP drivers'!$B$2:$B$8148,'Selected scen drivers'!$AI$1,'SSP drivers'!$C$2:$C$8148,'Selected scen drivers'!$C36,'SSP drivers'!$D$2:$D$8148,'Selected scen drivers'!$D36)</f>
        <v>5.21576249999998</v>
      </c>
      <c r="J36" s="3">
        <f>SUMIFS('SSP drivers'!J$2:J$8148,'SSP drivers'!$A$2:$A$8148,'Selected scen drivers'!$AH$1,'SSP drivers'!$B$2:$B$8148,'Selected scen drivers'!$AI$1,'SSP drivers'!$C$2:$C$8148,'Selected scen drivers'!$C36,'SSP drivers'!$D$2:$D$8148,'Selected scen drivers'!$D36)</f>
        <v>4.99666099999999</v>
      </c>
      <c r="K36" s="3">
        <f>SUMIFS('SSP drivers'!K$2:K$8148,'SSP drivers'!$A$2:$A$8148,'Selected scen drivers'!$AH$1,'SSP drivers'!$B$2:$B$8148,'Selected scen drivers'!$AI$1,'SSP drivers'!$C$2:$C$8148,'Selected scen drivers'!$C36,'SSP drivers'!$D$2:$D$8148,'Selected scen drivers'!$D36)</f>
        <v>4.80735599999999</v>
      </c>
      <c r="L36" s="3">
        <f>SUMIFS('SSP drivers'!L$2:L$8148,'SSP drivers'!$A$2:$A$8148,'Selected scen drivers'!$AH$1,'SSP drivers'!$B$2:$B$8148,'Selected scen drivers'!$AI$1,'SSP drivers'!$C$2:$C$8148,'Selected scen drivers'!$C36,'SSP drivers'!$D$2:$D$8148,'Selected scen drivers'!$D36)</f>
        <v>4.59138099999999</v>
      </c>
      <c r="M36" s="3">
        <f>SUMIFS('SSP drivers'!M$2:M$8148,'SSP drivers'!$A$2:$A$8148,'Selected scen drivers'!$AH$1,'SSP drivers'!$B$2:$B$8148,'Selected scen drivers'!$AI$1,'SSP drivers'!$C$2:$C$8148,'Selected scen drivers'!$C36,'SSP drivers'!$D$2:$D$8148,'Selected scen drivers'!$D36)</f>
        <v>4.37006299999999</v>
      </c>
      <c r="N36" s="3">
        <f>SUMIFS('SSP drivers'!N$2:N$8148,'SSP drivers'!$A$2:$A$8148,'Selected scen drivers'!$AH$1,'SSP drivers'!$B$2:$B$8148,'Selected scen drivers'!$AI$1,'SSP drivers'!$C$2:$C$8148,'Selected scen drivers'!$C36,'SSP drivers'!$D$2:$D$8148,'Selected scen drivers'!$D36)</f>
        <v>4.14824249999999</v>
      </c>
      <c r="O36" s="3">
        <f>SUMIFS('SSP drivers'!O$2:O$8148,'SSP drivers'!$A$2:$A$8148,'Selected scen drivers'!$AH$1,'SSP drivers'!$B$2:$B$8148,'Selected scen drivers'!$AI$1,'SSP drivers'!$C$2:$C$8148,'Selected scen drivers'!$C36,'SSP drivers'!$D$2:$D$8148,'Selected scen drivers'!$D36)</f>
        <v>3.95225949999998</v>
      </c>
      <c r="P36" s="3">
        <f>SUMIFS('SSP drivers'!P$2:P$8148,'SSP drivers'!$A$2:$A$8148,'Selected scen drivers'!$AH$1,'SSP drivers'!$B$2:$B$8148,'Selected scen drivers'!$AI$1,'SSP drivers'!$C$2:$C$8148,'Selected scen drivers'!$C36,'SSP drivers'!$D$2:$D$8148,'Selected scen drivers'!$D36)</f>
        <v>3.79639849999998</v>
      </c>
      <c r="Q36" s="3">
        <f>SUMIFS('SSP drivers'!Q$2:Q$8148,'SSP drivers'!$A$2:$A$8148,'Selected scen drivers'!$AH$1,'SSP drivers'!$B$2:$B$8148,'Selected scen drivers'!$AI$1,'SSP drivers'!$C$2:$C$8148,'Selected scen drivers'!$C36,'SSP drivers'!$D$2:$D$8148,'Selected scen drivers'!$D36)</f>
        <v>3.66901249999998</v>
      </c>
      <c r="R36" s="3">
        <f>SUMIFS('SSP drivers'!R$2:R$8148,'SSP drivers'!$A$2:$A$8148,'Selected scen drivers'!$AH$1,'SSP drivers'!$B$2:$B$8148,'Selected scen drivers'!$AI$1,'SSP drivers'!$C$2:$C$8148,'Selected scen drivers'!$C36,'SSP drivers'!$D$2:$D$8148,'Selected scen drivers'!$D36)</f>
        <v>3.56993849999998</v>
      </c>
      <c r="S36" s="3">
        <f>SUMIFS('SSP drivers'!S$2:S$8148,'SSP drivers'!$A$2:$A$8148,'Selected scen drivers'!$AH$1,'SSP drivers'!$B$2:$B$8148,'Selected scen drivers'!$AI$1,'SSP drivers'!$C$2:$C$8148,'Selected scen drivers'!$C36,'SSP drivers'!$D$2:$D$8148,'Selected scen drivers'!$D36)</f>
        <v>3.44161399999998</v>
      </c>
      <c r="T36" s="3">
        <f>SUMIFS('SSP drivers'!T$2:T$8148,'SSP drivers'!$A$2:$A$8148,'Selected scen drivers'!$AH$1,'SSP drivers'!$B$2:$B$8148,'Selected scen drivers'!$AI$1,'SSP drivers'!$C$2:$C$8148,'Selected scen drivers'!$C36,'SSP drivers'!$D$2:$D$8148,'Selected scen drivers'!$D36)</f>
        <v>3.31237549999999</v>
      </c>
      <c r="U36" s="3">
        <f>SUMIFS('SSP drivers'!U$2:U$8148,'SSP drivers'!$A$2:$A$8148,'Selected scen drivers'!$AH$1,'SSP drivers'!$B$2:$B$8148,'Selected scen drivers'!$AI$1,'SSP drivers'!$C$2:$C$8148,'Selected scen drivers'!$C36,'SSP drivers'!$D$2:$D$8148,'Selected scen drivers'!$D36)</f>
        <v>3.17918399999999</v>
      </c>
      <c r="V36" s="3">
        <f>SUMIFS('SSP drivers'!V$2:V$8148,'SSP drivers'!$A$2:$A$8148,'Selected scen drivers'!$AH$1,'SSP drivers'!$B$2:$B$8148,'Selected scen drivers'!$AI$1,'SSP drivers'!$C$2:$C$8148,'Selected scen drivers'!$C36,'SSP drivers'!$D$2:$D$8148,'Selected scen drivers'!$D36)</f>
        <v>3.05170049999998</v>
      </c>
      <c r="W36" s="3">
        <f>SUMIFS('SSP drivers'!W$2:W$8148,'SSP drivers'!$A$2:$A$8148,'Selected scen drivers'!$AH$1,'SSP drivers'!$B$2:$B$8148,'Selected scen drivers'!$AI$1,'SSP drivers'!$C$2:$C$8148,'Selected scen drivers'!$C36,'SSP drivers'!$D$2:$D$8148,'Selected scen drivers'!$D36)</f>
        <v>2.92842049999999</v>
      </c>
      <c r="X36" s="3">
        <f>SUMIFS('SSP drivers'!X$2:X$8148,'SSP drivers'!$A$2:$A$8148,'Selected scen drivers'!$AH$1,'SSP drivers'!$B$2:$B$8148,'Selected scen drivers'!$AI$1,'SSP drivers'!$C$2:$C$8148,'Selected scen drivers'!$C36,'SSP drivers'!$D$2:$D$8148,'Selected scen drivers'!$D36)</f>
        <v>0</v>
      </c>
      <c r="Y36" s="3">
        <f>SUMIFS('SSP drivers'!Y$2:Y$8148,'SSP drivers'!$A$2:$A$8148,'Selected scen drivers'!$AH$1,'SSP drivers'!$B$2:$B$8148,'Selected scen drivers'!$AI$1,'SSP drivers'!$C$2:$C$8148,'Selected scen drivers'!$C36,'SSP drivers'!$D$2:$D$8148,'Selected scen drivers'!$D36)</f>
        <v>0</v>
      </c>
      <c r="Z36" s="3">
        <f>SUMIFS('SSP drivers'!Z$2:Z$8148,'SSP drivers'!$A$2:$A$8148,'Selected scen drivers'!$AH$1,'SSP drivers'!$B$2:$B$8148,'Selected scen drivers'!$AI$1,'SSP drivers'!$C$2:$C$8148,'Selected scen drivers'!$C36,'SSP drivers'!$D$2:$D$8148,'Selected scen drivers'!$D36)</f>
        <v>0</v>
      </c>
      <c r="AA36" s="3">
        <f>SUMIFS('SSP drivers'!AA$2:AA$8148,'SSP drivers'!$A$2:$A$8148,'Selected scen drivers'!$AH$1,'SSP drivers'!$B$2:$B$8148,'Selected scen drivers'!$AI$1,'SSP drivers'!$C$2:$C$8148,'Selected scen drivers'!$C36,'SSP drivers'!$D$2:$D$8148,'Selected scen drivers'!$D36)</f>
        <v>0</v>
      </c>
      <c r="AB36" s="3">
        <f>SUMIFS('SSP drivers'!AB$2:AB$8148,'SSP drivers'!$A$2:$A$8148,'Selected scen drivers'!$AH$1,'SSP drivers'!$B$2:$B$8148,'Selected scen drivers'!$AI$1,'SSP drivers'!$C$2:$C$8148,'Selected scen drivers'!$C36,'SSP drivers'!$D$2:$D$8148,'Selected scen drivers'!$D36)</f>
        <v>0</v>
      </c>
      <c r="AC36" s="3">
        <f>SUMIFS('SSP drivers'!AC$2:AC$8148,'SSP drivers'!$A$2:$A$8148,'Selected scen drivers'!$AH$1,'SSP drivers'!$B$2:$B$8148,'Selected scen drivers'!$AI$1,'SSP drivers'!$C$2:$C$8148,'Selected scen drivers'!$C36,'SSP drivers'!$D$2:$D$8148,'Selected scen drivers'!$D36)</f>
        <v>0</v>
      </c>
      <c r="AD36" s="3">
        <f>SUMIFS('SSP drivers'!AD$2:AD$8148,'SSP drivers'!$A$2:$A$8148,'Selected scen drivers'!$AH$1,'SSP drivers'!$B$2:$B$8148,'Selected scen drivers'!$AI$1,'SSP drivers'!$C$2:$C$8148,'Selected scen drivers'!$C36,'SSP drivers'!$D$2:$D$8148,'Selected scen drivers'!$D36)</f>
        <v>0</v>
      </c>
      <c r="AE36" s="3">
        <f>SUMIFS('SSP drivers'!AE$2:AE$8148,'SSP drivers'!$A$2:$A$8148,'Selected scen drivers'!$AH$1,'SSP drivers'!$B$2:$B$8148,'Selected scen drivers'!$AI$1,'SSP drivers'!$C$2:$C$8148,'Selected scen drivers'!$C36,'SSP drivers'!$D$2:$D$8148,'Selected scen drivers'!$D36)</f>
        <v>0</v>
      </c>
    </row>
    <row r="37" spans="1:31">
      <c r="A37">
        <f t="shared" si="0"/>
        <v>4</v>
      </c>
      <c r="B37">
        <f t="shared" si="1"/>
        <v>9</v>
      </c>
      <c r="C37" t="str">
        <f>IFERROR(VLOOKUP(A37,Classification!$A$4:$B$99,2,FALSE),"")</f>
        <v>WestBalkans</v>
      </c>
      <c r="D37" t="str">
        <f>IFERROR(VLOOKUP(B37,Classification!$U$5:$V$14,2,FALSE),"")</f>
        <v>POP</v>
      </c>
      <c r="E37" s="3">
        <f>SUMIFS('SSP drivers'!E$2:E$8148,'SSP drivers'!$A$2:$A$8148,'Selected scen drivers'!$AH$1,'SSP drivers'!$B$2:$B$8148,'Selected scen drivers'!$AI$1,'SSP drivers'!$C$2:$C$8148,'Selected scen drivers'!$C37,'SSP drivers'!$D$2:$D$8148,'Selected scen drivers'!$D37)</f>
        <v>0</v>
      </c>
      <c r="F37" s="3">
        <f>SUMIFS('SSP drivers'!F$2:F$8148,'SSP drivers'!$A$2:$A$8148,'Selected scen drivers'!$AH$1,'SSP drivers'!$B$2:$B$8148,'Selected scen drivers'!$AI$1,'SSP drivers'!$C$2:$C$8148,'Selected scen drivers'!$C37,'SSP drivers'!$D$2:$D$8148,'Selected scen drivers'!$D37)</f>
        <v>18.552826</v>
      </c>
      <c r="G37" s="3">
        <f>SUMIFS('SSP drivers'!G$2:G$8148,'SSP drivers'!$A$2:$A$8148,'Selected scen drivers'!$AH$1,'SSP drivers'!$B$2:$B$8148,'Selected scen drivers'!$AI$1,'SSP drivers'!$C$2:$C$8148,'Selected scen drivers'!$C37,'SSP drivers'!$D$2:$D$8148,'Selected scen drivers'!$D37)</f>
        <v>18.45511</v>
      </c>
      <c r="H37" s="3">
        <f>SUMIFS('SSP drivers'!H$2:H$8148,'SSP drivers'!$A$2:$A$8148,'Selected scen drivers'!$AH$1,'SSP drivers'!$B$2:$B$8148,'Selected scen drivers'!$AI$1,'SSP drivers'!$C$2:$C$8148,'Selected scen drivers'!$C37,'SSP drivers'!$D$2:$D$8148,'Selected scen drivers'!$D37)</f>
        <v>17.96653</v>
      </c>
      <c r="I37" s="3">
        <f>SUMIFS('SSP drivers'!I$2:I$8148,'SSP drivers'!$A$2:$A$8148,'Selected scen drivers'!$AH$1,'SSP drivers'!$B$2:$B$8148,'Selected scen drivers'!$AI$1,'SSP drivers'!$C$2:$C$8148,'Selected scen drivers'!$C37,'SSP drivers'!$D$2:$D$8148,'Selected scen drivers'!$D37)</f>
        <v>17.667881</v>
      </c>
      <c r="J37" s="3">
        <f>SUMIFS('SSP drivers'!J$2:J$8148,'SSP drivers'!$A$2:$A$8148,'Selected scen drivers'!$AH$1,'SSP drivers'!$B$2:$B$8148,'Selected scen drivers'!$AI$1,'SSP drivers'!$C$2:$C$8148,'Selected scen drivers'!$C37,'SSP drivers'!$D$2:$D$8148,'Selected scen drivers'!$D37)</f>
        <v>17.317727</v>
      </c>
      <c r="K37" s="3">
        <f>SUMIFS('SSP drivers'!K$2:K$8148,'SSP drivers'!$A$2:$A$8148,'Selected scen drivers'!$AH$1,'SSP drivers'!$B$2:$B$8148,'Selected scen drivers'!$AI$1,'SSP drivers'!$C$2:$C$8148,'Selected scen drivers'!$C37,'SSP drivers'!$D$2:$D$8148,'Selected scen drivers'!$D37)</f>
        <v>16.92668</v>
      </c>
      <c r="L37" s="3">
        <f>SUMIFS('SSP drivers'!L$2:L$8148,'SSP drivers'!$A$2:$A$8148,'Selected scen drivers'!$AH$1,'SSP drivers'!$B$2:$B$8148,'Selected scen drivers'!$AI$1,'SSP drivers'!$C$2:$C$8148,'Selected scen drivers'!$C37,'SSP drivers'!$D$2:$D$8148,'Selected scen drivers'!$D37)</f>
        <v>16.525547</v>
      </c>
      <c r="M37" s="3">
        <f>SUMIFS('SSP drivers'!M$2:M$8148,'SSP drivers'!$A$2:$A$8148,'Selected scen drivers'!$AH$1,'SSP drivers'!$B$2:$B$8148,'Selected scen drivers'!$AI$1,'SSP drivers'!$C$2:$C$8148,'Selected scen drivers'!$C37,'SSP drivers'!$D$2:$D$8148,'Selected scen drivers'!$D37)</f>
        <v>16.136139</v>
      </c>
      <c r="N37" s="3">
        <f>SUMIFS('SSP drivers'!N$2:N$8148,'SSP drivers'!$A$2:$A$8148,'Selected scen drivers'!$AH$1,'SSP drivers'!$B$2:$B$8148,'Selected scen drivers'!$AI$1,'SSP drivers'!$C$2:$C$8148,'Selected scen drivers'!$C37,'SSP drivers'!$D$2:$D$8148,'Selected scen drivers'!$D37)</f>
        <v>15.764598</v>
      </c>
      <c r="O37" s="3">
        <f>SUMIFS('SSP drivers'!O$2:O$8148,'SSP drivers'!$A$2:$A$8148,'Selected scen drivers'!$AH$1,'SSP drivers'!$B$2:$B$8148,'Selected scen drivers'!$AI$1,'SSP drivers'!$C$2:$C$8148,'Selected scen drivers'!$C37,'SSP drivers'!$D$2:$D$8148,'Selected scen drivers'!$D37)</f>
        <v>15.405899</v>
      </c>
      <c r="P37" s="3">
        <f>SUMIFS('SSP drivers'!P$2:P$8148,'SSP drivers'!$A$2:$A$8148,'Selected scen drivers'!$AH$1,'SSP drivers'!$B$2:$B$8148,'Selected scen drivers'!$AI$1,'SSP drivers'!$C$2:$C$8148,'Selected scen drivers'!$C37,'SSP drivers'!$D$2:$D$8148,'Selected scen drivers'!$D37)</f>
        <v>15.05328</v>
      </c>
      <c r="Q37" s="3">
        <f>SUMIFS('SSP drivers'!Q$2:Q$8148,'SSP drivers'!$A$2:$A$8148,'Selected scen drivers'!$AH$1,'SSP drivers'!$B$2:$B$8148,'Selected scen drivers'!$AI$1,'SSP drivers'!$C$2:$C$8148,'Selected scen drivers'!$C37,'SSP drivers'!$D$2:$D$8148,'Selected scen drivers'!$D37)</f>
        <v>14.70161</v>
      </c>
      <c r="R37" s="3">
        <f>SUMIFS('SSP drivers'!R$2:R$8148,'SSP drivers'!$A$2:$A$8148,'Selected scen drivers'!$AH$1,'SSP drivers'!$B$2:$B$8148,'Selected scen drivers'!$AI$1,'SSP drivers'!$C$2:$C$8148,'Selected scen drivers'!$C37,'SSP drivers'!$D$2:$D$8148,'Selected scen drivers'!$D37)</f>
        <v>14.350347</v>
      </c>
      <c r="S37" s="3">
        <f>SUMIFS('SSP drivers'!S$2:S$8148,'SSP drivers'!$A$2:$A$8148,'Selected scen drivers'!$AH$1,'SSP drivers'!$B$2:$B$8148,'Selected scen drivers'!$AI$1,'SSP drivers'!$C$2:$C$8148,'Selected scen drivers'!$C37,'SSP drivers'!$D$2:$D$8148,'Selected scen drivers'!$D37)</f>
        <v>14.003032</v>
      </c>
      <c r="T37" s="3">
        <f>SUMIFS('SSP drivers'!T$2:T$8148,'SSP drivers'!$A$2:$A$8148,'Selected scen drivers'!$AH$1,'SSP drivers'!$B$2:$B$8148,'Selected scen drivers'!$AI$1,'SSP drivers'!$C$2:$C$8148,'Selected scen drivers'!$C37,'SSP drivers'!$D$2:$D$8148,'Selected scen drivers'!$D37)</f>
        <v>13.664011</v>
      </c>
      <c r="U37" s="3">
        <f>SUMIFS('SSP drivers'!U$2:U$8148,'SSP drivers'!$A$2:$A$8148,'Selected scen drivers'!$AH$1,'SSP drivers'!$B$2:$B$8148,'Selected scen drivers'!$AI$1,'SSP drivers'!$C$2:$C$8148,'Selected scen drivers'!$C37,'SSP drivers'!$D$2:$D$8148,'Selected scen drivers'!$D37)</f>
        <v>13.335334</v>
      </c>
      <c r="V37" s="3">
        <f>SUMIFS('SSP drivers'!V$2:V$8148,'SSP drivers'!$A$2:$A$8148,'Selected scen drivers'!$AH$1,'SSP drivers'!$B$2:$B$8148,'Selected scen drivers'!$AI$1,'SSP drivers'!$C$2:$C$8148,'Selected scen drivers'!$C37,'SSP drivers'!$D$2:$D$8148,'Selected scen drivers'!$D37)</f>
        <v>13.016667</v>
      </c>
      <c r="W37" s="3">
        <f>SUMIFS('SSP drivers'!W$2:W$8148,'SSP drivers'!$A$2:$A$8148,'Selected scen drivers'!$AH$1,'SSP drivers'!$B$2:$B$8148,'Selected scen drivers'!$AI$1,'SSP drivers'!$C$2:$C$8148,'Selected scen drivers'!$C37,'SSP drivers'!$D$2:$D$8148,'Selected scen drivers'!$D37)</f>
        <v>12.702967</v>
      </c>
      <c r="X37" s="3">
        <f>SUMIFS('SSP drivers'!X$2:X$8148,'SSP drivers'!$A$2:$A$8148,'Selected scen drivers'!$AH$1,'SSP drivers'!$B$2:$B$8148,'Selected scen drivers'!$AI$1,'SSP drivers'!$C$2:$C$8148,'Selected scen drivers'!$C37,'SSP drivers'!$D$2:$D$8148,'Selected scen drivers'!$D37)</f>
        <v>0</v>
      </c>
      <c r="Y37" s="3">
        <f>SUMIFS('SSP drivers'!Y$2:Y$8148,'SSP drivers'!$A$2:$A$8148,'Selected scen drivers'!$AH$1,'SSP drivers'!$B$2:$B$8148,'Selected scen drivers'!$AI$1,'SSP drivers'!$C$2:$C$8148,'Selected scen drivers'!$C37,'SSP drivers'!$D$2:$D$8148,'Selected scen drivers'!$D37)</f>
        <v>0</v>
      </c>
      <c r="Z37" s="3">
        <f>SUMIFS('SSP drivers'!Z$2:Z$8148,'SSP drivers'!$A$2:$A$8148,'Selected scen drivers'!$AH$1,'SSP drivers'!$B$2:$B$8148,'Selected scen drivers'!$AI$1,'SSP drivers'!$C$2:$C$8148,'Selected scen drivers'!$C37,'SSP drivers'!$D$2:$D$8148,'Selected scen drivers'!$D37)</f>
        <v>0</v>
      </c>
      <c r="AA37" s="3">
        <f>SUMIFS('SSP drivers'!AA$2:AA$8148,'SSP drivers'!$A$2:$A$8148,'Selected scen drivers'!$AH$1,'SSP drivers'!$B$2:$B$8148,'Selected scen drivers'!$AI$1,'SSP drivers'!$C$2:$C$8148,'Selected scen drivers'!$C37,'SSP drivers'!$D$2:$D$8148,'Selected scen drivers'!$D37)</f>
        <v>0</v>
      </c>
      <c r="AB37" s="3">
        <f>SUMIFS('SSP drivers'!AB$2:AB$8148,'SSP drivers'!$A$2:$A$8148,'Selected scen drivers'!$AH$1,'SSP drivers'!$B$2:$B$8148,'Selected scen drivers'!$AI$1,'SSP drivers'!$C$2:$C$8148,'Selected scen drivers'!$C37,'SSP drivers'!$D$2:$D$8148,'Selected scen drivers'!$D37)</f>
        <v>0</v>
      </c>
      <c r="AC37" s="3">
        <f>SUMIFS('SSP drivers'!AC$2:AC$8148,'SSP drivers'!$A$2:$A$8148,'Selected scen drivers'!$AH$1,'SSP drivers'!$B$2:$B$8148,'Selected scen drivers'!$AI$1,'SSP drivers'!$C$2:$C$8148,'Selected scen drivers'!$C37,'SSP drivers'!$D$2:$D$8148,'Selected scen drivers'!$D37)</f>
        <v>0</v>
      </c>
      <c r="AD37" s="3">
        <f>SUMIFS('SSP drivers'!AD$2:AD$8148,'SSP drivers'!$A$2:$A$8148,'Selected scen drivers'!$AH$1,'SSP drivers'!$B$2:$B$8148,'Selected scen drivers'!$AI$1,'SSP drivers'!$C$2:$C$8148,'Selected scen drivers'!$C37,'SSP drivers'!$D$2:$D$8148,'Selected scen drivers'!$D37)</f>
        <v>0</v>
      </c>
      <c r="AE37" s="3">
        <f>SUMIFS('SSP drivers'!AE$2:AE$8148,'SSP drivers'!$A$2:$A$8148,'Selected scen drivers'!$AH$1,'SSP drivers'!$B$2:$B$8148,'Selected scen drivers'!$AI$1,'SSP drivers'!$C$2:$C$8148,'Selected scen drivers'!$C37,'SSP drivers'!$D$2:$D$8148,'Selected scen drivers'!$D37)</f>
        <v>0</v>
      </c>
    </row>
    <row r="38" spans="1:31">
      <c r="A38">
        <f t="shared" si="0"/>
        <v>5</v>
      </c>
      <c r="B38">
        <f t="shared" si="1"/>
        <v>1</v>
      </c>
      <c r="C38" t="str">
        <f>IFERROR(VLOOKUP(A38,Classification!$A$4:$B$99,2,FALSE),"")</f>
        <v>Brazil</v>
      </c>
      <c r="D38" t="str">
        <f>IFERROR(VLOOKUP(B38,Classification!$U$5:$V$14,2,FALSE),"")</f>
        <v>GDP</v>
      </c>
      <c r="E38" s="3">
        <f>SUMIFS('SSP drivers'!E$2:E$8148,'SSP drivers'!$A$2:$A$8148,'Selected scen drivers'!$AH$1,'SSP drivers'!$B$2:$B$8148,'Selected scen drivers'!$AI$1,'SSP drivers'!$C$2:$C$8148,'Selected scen drivers'!$C38,'SSP drivers'!$D$2:$D$8148,'Selected scen drivers'!$D38)</f>
        <v>0</v>
      </c>
      <c r="F38" s="3">
        <f>SUMIFS('SSP drivers'!F$2:F$8148,'SSP drivers'!$A$2:$A$8148,'Selected scen drivers'!$AH$1,'SSP drivers'!$B$2:$B$8148,'Selected scen drivers'!$AI$1,'SSP drivers'!$C$2:$C$8148,'Selected scen drivers'!$C38,'SSP drivers'!$D$2:$D$8148,'Selected scen drivers'!$D38)</f>
        <v>2951.884</v>
      </c>
      <c r="G38" s="3">
        <f>SUMIFS('SSP drivers'!G$2:G$8148,'SSP drivers'!$A$2:$A$8148,'Selected scen drivers'!$AH$1,'SSP drivers'!$B$2:$B$8148,'Selected scen drivers'!$AI$1,'SSP drivers'!$C$2:$C$8148,'Selected scen drivers'!$C38,'SSP drivers'!$D$2:$D$8148,'Selected scen drivers'!$D38)</f>
        <v>2935.82</v>
      </c>
      <c r="H38" s="3">
        <f>SUMIFS('SSP drivers'!H$2:H$8148,'SSP drivers'!$A$2:$A$8148,'Selected scen drivers'!$AH$1,'SSP drivers'!$B$2:$B$8148,'Selected scen drivers'!$AI$1,'SSP drivers'!$C$2:$C$8148,'Selected scen drivers'!$C38,'SSP drivers'!$D$2:$D$8148,'Selected scen drivers'!$D38)</f>
        <v>3409.83</v>
      </c>
      <c r="I38" s="3">
        <f>SUMIFS('SSP drivers'!I$2:I$8148,'SSP drivers'!$A$2:$A$8148,'Selected scen drivers'!$AH$1,'SSP drivers'!$B$2:$B$8148,'Selected scen drivers'!$AI$1,'SSP drivers'!$C$2:$C$8148,'Selected scen drivers'!$C38,'SSP drivers'!$D$2:$D$8148,'Selected scen drivers'!$D38)</f>
        <v>3706.49</v>
      </c>
      <c r="J38" s="3">
        <f>SUMIFS('SSP drivers'!J$2:J$8148,'SSP drivers'!$A$2:$A$8148,'Selected scen drivers'!$AH$1,'SSP drivers'!$B$2:$B$8148,'Selected scen drivers'!$AI$1,'SSP drivers'!$C$2:$C$8148,'Selected scen drivers'!$C38,'SSP drivers'!$D$2:$D$8148,'Selected scen drivers'!$D38)</f>
        <v>4214.96</v>
      </c>
      <c r="K38" s="3">
        <f>SUMIFS('SSP drivers'!K$2:K$8148,'SSP drivers'!$A$2:$A$8148,'Selected scen drivers'!$AH$1,'SSP drivers'!$B$2:$B$8148,'Selected scen drivers'!$AI$1,'SSP drivers'!$C$2:$C$8148,'Selected scen drivers'!$C38,'SSP drivers'!$D$2:$D$8148,'Selected scen drivers'!$D38)</f>
        <v>4880.88</v>
      </c>
      <c r="L38" s="3">
        <f>SUMIFS('SSP drivers'!L$2:L$8148,'SSP drivers'!$A$2:$A$8148,'Selected scen drivers'!$AH$1,'SSP drivers'!$B$2:$B$8148,'Selected scen drivers'!$AI$1,'SSP drivers'!$C$2:$C$8148,'Selected scen drivers'!$C38,'SSP drivers'!$D$2:$D$8148,'Selected scen drivers'!$D38)</f>
        <v>5692.08</v>
      </c>
      <c r="M38" s="3">
        <f>SUMIFS('SSP drivers'!M$2:M$8148,'SSP drivers'!$A$2:$A$8148,'Selected scen drivers'!$AH$1,'SSP drivers'!$B$2:$B$8148,'Selected scen drivers'!$AI$1,'SSP drivers'!$C$2:$C$8148,'Selected scen drivers'!$C38,'SSP drivers'!$D$2:$D$8148,'Selected scen drivers'!$D38)</f>
        <v>6623.24</v>
      </c>
      <c r="N38" s="3">
        <f>SUMIFS('SSP drivers'!N$2:N$8148,'SSP drivers'!$A$2:$A$8148,'Selected scen drivers'!$AH$1,'SSP drivers'!$B$2:$B$8148,'Selected scen drivers'!$AI$1,'SSP drivers'!$C$2:$C$8148,'Selected scen drivers'!$C38,'SSP drivers'!$D$2:$D$8148,'Selected scen drivers'!$D38)</f>
        <v>7653.93</v>
      </c>
      <c r="O38" s="3">
        <f>SUMIFS('SSP drivers'!O$2:O$8148,'SSP drivers'!$A$2:$A$8148,'Selected scen drivers'!$AH$1,'SSP drivers'!$B$2:$B$8148,'Selected scen drivers'!$AI$1,'SSP drivers'!$C$2:$C$8148,'Selected scen drivers'!$C38,'SSP drivers'!$D$2:$D$8148,'Selected scen drivers'!$D38)</f>
        <v>8756.61</v>
      </c>
      <c r="P38" s="3">
        <f>SUMIFS('SSP drivers'!P$2:P$8148,'SSP drivers'!$A$2:$A$8148,'Selected scen drivers'!$AH$1,'SSP drivers'!$B$2:$B$8148,'Selected scen drivers'!$AI$1,'SSP drivers'!$C$2:$C$8148,'Selected scen drivers'!$C38,'SSP drivers'!$D$2:$D$8148,'Selected scen drivers'!$D38)</f>
        <v>9929.8</v>
      </c>
      <c r="Q38" s="3">
        <f>SUMIFS('SSP drivers'!Q$2:Q$8148,'SSP drivers'!$A$2:$A$8148,'Selected scen drivers'!$AH$1,'SSP drivers'!$B$2:$B$8148,'Selected scen drivers'!$AI$1,'SSP drivers'!$C$2:$C$8148,'Selected scen drivers'!$C38,'SSP drivers'!$D$2:$D$8148,'Selected scen drivers'!$D38)</f>
        <v>11133.5</v>
      </c>
      <c r="R38" s="3">
        <f>SUMIFS('SSP drivers'!R$2:R$8148,'SSP drivers'!$A$2:$A$8148,'Selected scen drivers'!$AH$1,'SSP drivers'!$B$2:$B$8148,'Selected scen drivers'!$AI$1,'SSP drivers'!$C$2:$C$8148,'Selected scen drivers'!$C38,'SSP drivers'!$D$2:$D$8148,'Selected scen drivers'!$D38)</f>
        <v>12361.4</v>
      </c>
      <c r="S38" s="3">
        <f>SUMIFS('SSP drivers'!S$2:S$8148,'SSP drivers'!$A$2:$A$8148,'Selected scen drivers'!$AH$1,'SSP drivers'!$B$2:$B$8148,'Selected scen drivers'!$AI$1,'SSP drivers'!$C$2:$C$8148,'Selected scen drivers'!$C38,'SSP drivers'!$D$2:$D$8148,'Selected scen drivers'!$D38)</f>
        <v>13581.4</v>
      </c>
      <c r="T38" s="3">
        <f>SUMIFS('SSP drivers'!T$2:T$8148,'SSP drivers'!$A$2:$A$8148,'Selected scen drivers'!$AH$1,'SSP drivers'!$B$2:$B$8148,'Selected scen drivers'!$AI$1,'SSP drivers'!$C$2:$C$8148,'Selected scen drivers'!$C38,'SSP drivers'!$D$2:$D$8148,'Selected scen drivers'!$D38)</f>
        <v>14793.8</v>
      </c>
      <c r="U38" s="3">
        <f>SUMIFS('SSP drivers'!U$2:U$8148,'SSP drivers'!$A$2:$A$8148,'Selected scen drivers'!$AH$1,'SSP drivers'!$B$2:$B$8148,'Selected scen drivers'!$AI$1,'SSP drivers'!$C$2:$C$8148,'Selected scen drivers'!$C38,'SSP drivers'!$D$2:$D$8148,'Selected scen drivers'!$D38)</f>
        <v>15997</v>
      </c>
      <c r="V38" s="3">
        <f>SUMIFS('SSP drivers'!V$2:V$8148,'SSP drivers'!$A$2:$A$8148,'Selected scen drivers'!$AH$1,'SSP drivers'!$B$2:$B$8148,'Selected scen drivers'!$AI$1,'SSP drivers'!$C$2:$C$8148,'Selected scen drivers'!$C38,'SSP drivers'!$D$2:$D$8148,'Selected scen drivers'!$D38)</f>
        <v>17190.9</v>
      </c>
      <c r="W38" s="3">
        <f>SUMIFS('SSP drivers'!W$2:W$8148,'SSP drivers'!$A$2:$A$8148,'Selected scen drivers'!$AH$1,'SSP drivers'!$B$2:$B$8148,'Selected scen drivers'!$AI$1,'SSP drivers'!$C$2:$C$8148,'Selected scen drivers'!$C38,'SSP drivers'!$D$2:$D$8148,'Selected scen drivers'!$D38)</f>
        <v>18375.1</v>
      </c>
      <c r="X38" s="3">
        <f>SUMIFS('SSP drivers'!X$2:X$8148,'SSP drivers'!$A$2:$A$8148,'Selected scen drivers'!$AH$1,'SSP drivers'!$B$2:$B$8148,'Selected scen drivers'!$AI$1,'SSP drivers'!$C$2:$C$8148,'Selected scen drivers'!$C38,'SSP drivers'!$D$2:$D$8148,'Selected scen drivers'!$D38)</f>
        <v>0</v>
      </c>
      <c r="Y38" s="3">
        <f>SUMIFS('SSP drivers'!Y$2:Y$8148,'SSP drivers'!$A$2:$A$8148,'Selected scen drivers'!$AH$1,'SSP drivers'!$B$2:$B$8148,'Selected scen drivers'!$AI$1,'SSP drivers'!$C$2:$C$8148,'Selected scen drivers'!$C38,'SSP drivers'!$D$2:$D$8148,'Selected scen drivers'!$D38)</f>
        <v>0</v>
      </c>
      <c r="Z38" s="3">
        <f>SUMIFS('SSP drivers'!Z$2:Z$8148,'SSP drivers'!$A$2:$A$8148,'Selected scen drivers'!$AH$1,'SSP drivers'!$B$2:$B$8148,'Selected scen drivers'!$AI$1,'SSP drivers'!$C$2:$C$8148,'Selected scen drivers'!$C38,'SSP drivers'!$D$2:$D$8148,'Selected scen drivers'!$D38)</f>
        <v>0</v>
      </c>
      <c r="AA38" s="3">
        <f>SUMIFS('SSP drivers'!AA$2:AA$8148,'SSP drivers'!$A$2:$A$8148,'Selected scen drivers'!$AH$1,'SSP drivers'!$B$2:$B$8148,'Selected scen drivers'!$AI$1,'SSP drivers'!$C$2:$C$8148,'Selected scen drivers'!$C38,'SSP drivers'!$D$2:$D$8148,'Selected scen drivers'!$D38)</f>
        <v>0</v>
      </c>
      <c r="AB38" s="3">
        <f>SUMIFS('SSP drivers'!AB$2:AB$8148,'SSP drivers'!$A$2:$A$8148,'Selected scen drivers'!$AH$1,'SSP drivers'!$B$2:$B$8148,'Selected scen drivers'!$AI$1,'SSP drivers'!$C$2:$C$8148,'Selected scen drivers'!$C38,'SSP drivers'!$D$2:$D$8148,'Selected scen drivers'!$D38)</f>
        <v>0</v>
      </c>
      <c r="AC38" s="3">
        <f>SUMIFS('SSP drivers'!AC$2:AC$8148,'SSP drivers'!$A$2:$A$8148,'Selected scen drivers'!$AH$1,'SSP drivers'!$B$2:$B$8148,'Selected scen drivers'!$AI$1,'SSP drivers'!$C$2:$C$8148,'Selected scen drivers'!$C38,'SSP drivers'!$D$2:$D$8148,'Selected scen drivers'!$D38)</f>
        <v>0</v>
      </c>
      <c r="AD38" s="3">
        <f>SUMIFS('SSP drivers'!AD$2:AD$8148,'SSP drivers'!$A$2:$A$8148,'Selected scen drivers'!$AH$1,'SSP drivers'!$B$2:$B$8148,'Selected scen drivers'!$AI$1,'SSP drivers'!$C$2:$C$8148,'Selected scen drivers'!$C38,'SSP drivers'!$D$2:$D$8148,'Selected scen drivers'!$D38)</f>
        <v>0</v>
      </c>
      <c r="AE38" s="3">
        <f>SUMIFS('SSP drivers'!AE$2:AE$8148,'SSP drivers'!$A$2:$A$8148,'Selected scen drivers'!$AH$1,'SSP drivers'!$B$2:$B$8148,'Selected scen drivers'!$AI$1,'SSP drivers'!$C$2:$C$8148,'Selected scen drivers'!$C38,'SSP drivers'!$D$2:$D$8148,'Selected scen drivers'!$D38)</f>
        <v>0</v>
      </c>
    </row>
    <row r="39" spans="1:31">
      <c r="A39">
        <f t="shared" si="0"/>
        <v>5</v>
      </c>
      <c r="B39">
        <f t="shared" si="1"/>
        <v>2</v>
      </c>
      <c r="C39" t="str">
        <f>IFERROR(VLOOKUP(A39,Classification!$A$4:$B$99,2,FALSE),"")</f>
        <v>Brazil</v>
      </c>
      <c r="D39" t="str">
        <f>IFERROR(VLOOKUP(B39,Classification!$U$5:$V$14,2,FALSE),"")</f>
        <v>GDPAGR</v>
      </c>
      <c r="E39" s="3">
        <f>SUMIFS('SSP drivers'!E$2:E$8148,'SSP drivers'!$A$2:$A$8148,'Selected scen drivers'!$AH$1,'SSP drivers'!$B$2:$B$8148,'Selected scen drivers'!$AI$1,'SSP drivers'!$C$2:$C$8148,'Selected scen drivers'!$C39,'SSP drivers'!$D$2:$D$8148,'Selected scen drivers'!$D39)</f>
        <v>0</v>
      </c>
      <c r="F39" s="3">
        <f>SUMIFS('SSP drivers'!F$2:F$8148,'SSP drivers'!$A$2:$A$8148,'Selected scen drivers'!$AH$1,'SSP drivers'!$B$2:$B$8148,'Selected scen drivers'!$AI$1,'SSP drivers'!$C$2:$C$8148,'Selected scen drivers'!$C39,'SSP drivers'!$D$2:$D$8148,'Selected scen drivers'!$D39)</f>
        <v>150.688379942514</v>
      </c>
      <c r="G39" s="3">
        <f>SUMIFS('SSP drivers'!G$2:G$8148,'SSP drivers'!$A$2:$A$8148,'Selected scen drivers'!$AH$1,'SSP drivers'!$B$2:$B$8148,'Selected scen drivers'!$AI$1,'SSP drivers'!$C$2:$C$8148,'Selected scen drivers'!$C39,'SSP drivers'!$D$2:$D$8148,'Selected scen drivers'!$D39)</f>
        <v>149.868341575357</v>
      </c>
      <c r="H39" s="3">
        <f>SUMIFS('SSP drivers'!H$2:H$8148,'SSP drivers'!$A$2:$A$8148,'Selected scen drivers'!$AH$1,'SSP drivers'!$B$2:$B$8148,'Selected scen drivers'!$AI$1,'SSP drivers'!$C$2:$C$8148,'Selected scen drivers'!$C39,'SSP drivers'!$D$2:$D$8148,'Selected scen drivers'!$D39)</f>
        <v>174.065701287511</v>
      </c>
      <c r="I39" s="3">
        <f>SUMIFS('SSP drivers'!I$2:I$8148,'SSP drivers'!$A$2:$A$8148,'Selected scen drivers'!$AH$1,'SSP drivers'!$B$2:$B$8148,'Selected scen drivers'!$AI$1,'SSP drivers'!$C$2:$C$8148,'Selected scen drivers'!$C39,'SSP drivers'!$D$2:$D$8148,'Selected scen drivers'!$D39)</f>
        <v>189.209661820427</v>
      </c>
      <c r="J39" s="3">
        <f>SUMIFS('SSP drivers'!J$2:J$8148,'SSP drivers'!$A$2:$A$8148,'Selected scen drivers'!$AH$1,'SSP drivers'!$B$2:$B$8148,'Selected scen drivers'!$AI$1,'SSP drivers'!$C$2:$C$8148,'Selected scen drivers'!$C39,'SSP drivers'!$D$2:$D$8148,'Selected scen drivers'!$D39)</f>
        <v>215.16614268125</v>
      </c>
      <c r="K39" s="3">
        <f>SUMIFS('SSP drivers'!K$2:K$8148,'SSP drivers'!$A$2:$A$8148,'Selected scen drivers'!$AH$1,'SSP drivers'!$B$2:$B$8148,'Selected scen drivers'!$AI$1,'SSP drivers'!$C$2:$C$8148,'Selected scen drivers'!$C39,'SSP drivers'!$D$2:$D$8148,'Selected scen drivers'!$D39)</f>
        <v>249.160163439288</v>
      </c>
      <c r="L39" s="3">
        <f>SUMIFS('SSP drivers'!L$2:L$8148,'SSP drivers'!$A$2:$A$8148,'Selected scen drivers'!$AH$1,'SSP drivers'!$B$2:$B$8148,'Selected scen drivers'!$AI$1,'SSP drivers'!$C$2:$C$8148,'Selected scen drivers'!$C39,'SSP drivers'!$D$2:$D$8148,'Selected scen drivers'!$D39)</f>
        <v>290.570467438147</v>
      </c>
      <c r="M39" s="3">
        <f>SUMIFS('SSP drivers'!M$2:M$8148,'SSP drivers'!$A$2:$A$8148,'Selected scen drivers'!$AH$1,'SSP drivers'!$B$2:$B$8148,'Selected scen drivers'!$AI$1,'SSP drivers'!$C$2:$C$8148,'Selected scen drivers'!$C39,'SSP drivers'!$D$2:$D$8148,'Selected scen drivers'!$D39)</f>
        <v>338.104514124017</v>
      </c>
      <c r="N39" s="3">
        <f>SUMIFS('SSP drivers'!N$2:N$8148,'SSP drivers'!$A$2:$A$8148,'Selected scen drivers'!$AH$1,'SSP drivers'!$B$2:$B$8148,'Selected scen drivers'!$AI$1,'SSP drivers'!$C$2:$C$8148,'Selected scen drivers'!$C39,'SSP drivers'!$D$2:$D$8148,'Selected scen drivers'!$D39)</f>
        <v>390.719388666156</v>
      </c>
      <c r="O39" s="3">
        <f>SUMIFS('SSP drivers'!O$2:O$8148,'SSP drivers'!$A$2:$A$8148,'Selected scen drivers'!$AH$1,'SSP drivers'!$B$2:$B$8148,'Selected scen drivers'!$AI$1,'SSP drivers'!$C$2:$C$8148,'Selected scen drivers'!$C39,'SSP drivers'!$D$2:$D$8148,'Selected scen drivers'!$D39)</f>
        <v>447.009223495375</v>
      </c>
      <c r="P39" s="3">
        <f>SUMIFS('SSP drivers'!P$2:P$8148,'SSP drivers'!$A$2:$A$8148,'Selected scen drivers'!$AH$1,'SSP drivers'!$B$2:$B$8148,'Selected scen drivers'!$AI$1,'SSP drivers'!$C$2:$C$8148,'Selected scen drivers'!$C39,'SSP drivers'!$D$2:$D$8148,'Selected scen drivers'!$D39)</f>
        <v>506.898467268083</v>
      </c>
      <c r="Q39" s="3">
        <f>SUMIFS('SSP drivers'!Q$2:Q$8148,'SSP drivers'!$A$2:$A$8148,'Selected scen drivers'!$AH$1,'SSP drivers'!$B$2:$B$8148,'Selected scen drivers'!$AI$1,'SSP drivers'!$C$2:$C$8148,'Selected scen drivers'!$C39,'SSP drivers'!$D$2:$D$8148,'Selected scen drivers'!$D39)</f>
        <v>568.345191779211</v>
      </c>
      <c r="R39" s="3">
        <f>SUMIFS('SSP drivers'!R$2:R$8148,'SSP drivers'!$A$2:$A$8148,'Selected scen drivers'!$AH$1,'SSP drivers'!$B$2:$B$8148,'Selected scen drivers'!$AI$1,'SSP drivers'!$C$2:$C$8148,'Selected scen drivers'!$C39,'SSP drivers'!$D$2:$D$8148,'Selected scen drivers'!$D39)</f>
        <v>631.027282854406</v>
      </c>
      <c r="S39" s="3">
        <f>SUMIFS('SSP drivers'!S$2:S$8148,'SSP drivers'!$A$2:$A$8148,'Selected scen drivers'!$AH$1,'SSP drivers'!$B$2:$B$8148,'Selected scen drivers'!$AI$1,'SSP drivers'!$C$2:$C$8148,'Selected scen drivers'!$C39,'SSP drivers'!$D$2:$D$8148,'Selected scen drivers'!$D39)</f>
        <v>693.306093109101</v>
      </c>
      <c r="T39" s="3">
        <f>SUMIFS('SSP drivers'!T$2:T$8148,'SSP drivers'!$A$2:$A$8148,'Selected scen drivers'!$AH$1,'SSP drivers'!$B$2:$B$8148,'Selected scen drivers'!$AI$1,'SSP drivers'!$C$2:$C$8148,'Selected scen drivers'!$C39,'SSP drivers'!$D$2:$D$8148,'Selected scen drivers'!$D39)</f>
        <v>755.196937004831</v>
      </c>
      <c r="U39" s="3">
        <f>SUMIFS('SSP drivers'!U$2:U$8148,'SSP drivers'!$A$2:$A$8148,'Selected scen drivers'!$AH$1,'SSP drivers'!$B$2:$B$8148,'Selected scen drivers'!$AI$1,'SSP drivers'!$C$2:$C$8148,'Selected scen drivers'!$C39,'SSP drivers'!$D$2:$D$8148,'Selected scen drivers'!$D39)</f>
        <v>816.618137413395</v>
      </c>
      <c r="V39" s="3">
        <f>SUMIFS('SSP drivers'!V$2:V$8148,'SSP drivers'!$A$2:$A$8148,'Selected scen drivers'!$AH$1,'SSP drivers'!$B$2:$B$8148,'Selected scen drivers'!$AI$1,'SSP drivers'!$C$2:$C$8148,'Selected scen drivers'!$C39,'SSP drivers'!$D$2:$D$8148,'Selected scen drivers'!$D39)</f>
        <v>877.56458951428</v>
      </c>
      <c r="W39" s="3">
        <f>SUMIFS('SSP drivers'!W$2:W$8148,'SSP drivers'!$A$2:$A$8148,'Selected scen drivers'!$AH$1,'SSP drivers'!$B$2:$B$8148,'Selected scen drivers'!$AI$1,'SSP drivers'!$C$2:$C$8148,'Selected scen drivers'!$C39,'SSP drivers'!$D$2:$D$8148,'Selected scen drivers'!$D39)</f>
        <v>938.015874025434</v>
      </c>
      <c r="X39" s="3">
        <f>SUMIFS('SSP drivers'!X$2:X$8148,'SSP drivers'!$A$2:$A$8148,'Selected scen drivers'!$AH$1,'SSP drivers'!$B$2:$B$8148,'Selected scen drivers'!$AI$1,'SSP drivers'!$C$2:$C$8148,'Selected scen drivers'!$C39,'SSP drivers'!$D$2:$D$8148,'Selected scen drivers'!$D39)</f>
        <v>0</v>
      </c>
      <c r="Y39" s="3">
        <f>SUMIFS('SSP drivers'!Y$2:Y$8148,'SSP drivers'!$A$2:$A$8148,'Selected scen drivers'!$AH$1,'SSP drivers'!$B$2:$B$8148,'Selected scen drivers'!$AI$1,'SSP drivers'!$C$2:$C$8148,'Selected scen drivers'!$C39,'SSP drivers'!$D$2:$D$8148,'Selected scen drivers'!$D39)</f>
        <v>0</v>
      </c>
      <c r="Z39" s="3">
        <f>SUMIFS('SSP drivers'!Z$2:Z$8148,'SSP drivers'!$A$2:$A$8148,'Selected scen drivers'!$AH$1,'SSP drivers'!$B$2:$B$8148,'Selected scen drivers'!$AI$1,'SSP drivers'!$C$2:$C$8148,'Selected scen drivers'!$C39,'SSP drivers'!$D$2:$D$8148,'Selected scen drivers'!$D39)</f>
        <v>0</v>
      </c>
      <c r="AA39" s="3">
        <f>SUMIFS('SSP drivers'!AA$2:AA$8148,'SSP drivers'!$A$2:$A$8148,'Selected scen drivers'!$AH$1,'SSP drivers'!$B$2:$B$8148,'Selected scen drivers'!$AI$1,'SSP drivers'!$C$2:$C$8148,'Selected scen drivers'!$C39,'SSP drivers'!$D$2:$D$8148,'Selected scen drivers'!$D39)</f>
        <v>0</v>
      </c>
      <c r="AB39" s="3">
        <f>SUMIFS('SSP drivers'!AB$2:AB$8148,'SSP drivers'!$A$2:$A$8148,'Selected scen drivers'!$AH$1,'SSP drivers'!$B$2:$B$8148,'Selected scen drivers'!$AI$1,'SSP drivers'!$C$2:$C$8148,'Selected scen drivers'!$C39,'SSP drivers'!$D$2:$D$8148,'Selected scen drivers'!$D39)</f>
        <v>0</v>
      </c>
      <c r="AC39" s="3">
        <f>SUMIFS('SSP drivers'!AC$2:AC$8148,'SSP drivers'!$A$2:$A$8148,'Selected scen drivers'!$AH$1,'SSP drivers'!$B$2:$B$8148,'Selected scen drivers'!$AI$1,'SSP drivers'!$C$2:$C$8148,'Selected scen drivers'!$C39,'SSP drivers'!$D$2:$D$8148,'Selected scen drivers'!$D39)</f>
        <v>0</v>
      </c>
      <c r="AD39" s="3">
        <f>SUMIFS('SSP drivers'!AD$2:AD$8148,'SSP drivers'!$A$2:$A$8148,'Selected scen drivers'!$AH$1,'SSP drivers'!$B$2:$B$8148,'Selected scen drivers'!$AI$1,'SSP drivers'!$C$2:$C$8148,'Selected scen drivers'!$C39,'SSP drivers'!$D$2:$D$8148,'Selected scen drivers'!$D39)</f>
        <v>0</v>
      </c>
      <c r="AE39" s="3">
        <f>SUMIFS('SSP drivers'!AE$2:AE$8148,'SSP drivers'!$A$2:$A$8148,'Selected scen drivers'!$AH$1,'SSP drivers'!$B$2:$B$8148,'Selected scen drivers'!$AI$1,'SSP drivers'!$C$2:$C$8148,'Selected scen drivers'!$C39,'SSP drivers'!$D$2:$D$8148,'Selected scen drivers'!$D39)</f>
        <v>0</v>
      </c>
    </row>
    <row r="40" spans="1:31">
      <c r="A40">
        <f t="shared" si="0"/>
        <v>5</v>
      </c>
      <c r="B40">
        <f t="shared" si="1"/>
        <v>3</v>
      </c>
      <c r="C40" t="str">
        <f>IFERROR(VLOOKUP(A40,Classification!$A$4:$B$99,2,FALSE),"")</f>
        <v>Brazil</v>
      </c>
      <c r="D40" t="str">
        <f>IFERROR(VLOOKUP(B40,Classification!$U$5:$V$14,2,FALSE),"")</f>
        <v>GDPIND</v>
      </c>
      <c r="E40" s="3">
        <f>SUMIFS('SSP drivers'!E$2:E$8148,'SSP drivers'!$A$2:$A$8148,'Selected scen drivers'!$AH$1,'SSP drivers'!$B$2:$B$8148,'Selected scen drivers'!$AI$1,'SSP drivers'!$C$2:$C$8148,'Selected scen drivers'!$C40,'SSP drivers'!$D$2:$D$8148,'Selected scen drivers'!$D40)</f>
        <v>0</v>
      </c>
      <c r="F40" s="3">
        <f>SUMIFS('SSP drivers'!F$2:F$8148,'SSP drivers'!$A$2:$A$8148,'Selected scen drivers'!$AH$1,'SSP drivers'!$B$2:$B$8148,'Selected scen drivers'!$AI$1,'SSP drivers'!$C$2:$C$8148,'Selected scen drivers'!$C40,'SSP drivers'!$D$2:$D$8148,'Selected scen drivers'!$D40)</f>
        <v>651.833781494945</v>
      </c>
      <c r="G40" s="3">
        <f>SUMIFS('SSP drivers'!G$2:G$8148,'SSP drivers'!$A$2:$A$8148,'Selected scen drivers'!$AH$1,'SSP drivers'!$B$2:$B$8148,'Selected scen drivers'!$AI$1,'SSP drivers'!$C$2:$C$8148,'Selected scen drivers'!$C40,'SSP drivers'!$D$2:$D$8148,'Selected scen drivers'!$D40)</f>
        <v>648.286535781383</v>
      </c>
      <c r="H40" s="3">
        <f>SUMIFS('SSP drivers'!H$2:H$8148,'SSP drivers'!$A$2:$A$8148,'Selected scen drivers'!$AH$1,'SSP drivers'!$B$2:$B$8148,'Selected scen drivers'!$AI$1,'SSP drivers'!$C$2:$C$8148,'Selected scen drivers'!$C40,'SSP drivers'!$D$2:$D$8148,'Selected scen drivers'!$D40)</f>
        <v>769.831710300092</v>
      </c>
      <c r="I40" s="3">
        <f>SUMIFS('SSP drivers'!I$2:I$8148,'SSP drivers'!$A$2:$A$8148,'Selected scen drivers'!$AH$1,'SSP drivers'!$B$2:$B$8148,'Selected scen drivers'!$AI$1,'SSP drivers'!$C$2:$C$8148,'Selected scen drivers'!$C40,'SSP drivers'!$D$2:$D$8148,'Selected scen drivers'!$D40)</f>
        <v>855.150740491513</v>
      </c>
      <c r="J40" s="3">
        <f>SUMIFS('SSP drivers'!J$2:J$8148,'SSP drivers'!$A$2:$A$8148,'Selected scen drivers'!$AH$1,'SSP drivers'!$B$2:$B$8148,'Selected scen drivers'!$AI$1,'SSP drivers'!$C$2:$C$8148,'Selected scen drivers'!$C40,'SSP drivers'!$D$2:$D$8148,'Selected scen drivers'!$D40)</f>
        <v>993.32237457555</v>
      </c>
      <c r="K40" s="3">
        <f>SUMIFS('SSP drivers'!K$2:K$8148,'SSP drivers'!$A$2:$A$8148,'Selected scen drivers'!$AH$1,'SSP drivers'!$B$2:$B$8148,'Selected scen drivers'!$AI$1,'SSP drivers'!$C$2:$C$8148,'Selected scen drivers'!$C40,'SSP drivers'!$D$2:$D$8148,'Selected scen drivers'!$D40)</f>
        <v>1174.41139926613</v>
      </c>
      <c r="L40" s="3">
        <f>SUMIFS('SSP drivers'!L$2:L$8148,'SSP drivers'!$A$2:$A$8148,'Selected scen drivers'!$AH$1,'SSP drivers'!$B$2:$B$8148,'Selected scen drivers'!$AI$1,'SSP drivers'!$C$2:$C$8148,'Selected scen drivers'!$C40,'SSP drivers'!$D$2:$D$8148,'Selected scen drivers'!$D40)</f>
        <v>1397.76686174764</v>
      </c>
      <c r="M40" s="3">
        <f>SUMIFS('SSP drivers'!M$2:M$8148,'SSP drivers'!$A$2:$A$8148,'Selected scen drivers'!$AH$1,'SSP drivers'!$B$2:$B$8148,'Selected scen drivers'!$AI$1,'SSP drivers'!$C$2:$C$8148,'Selected scen drivers'!$C40,'SSP drivers'!$D$2:$D$8148,'Selected scen drivers'!$D40)</f>
        <v>1659.20266685983</v>
      </c>
      <c r="N40" s="3">
        <f>SUMIFS('SSP drivers'!N$2:N$8148,'SSP drivers'!$A$2:$A$8148,'Selected scen drivers'!$AH$1,'SSP drivers'!$B$2:$B$8148,'Selected scen drivers'!$AI$1,'SSP drivers'!$C$2:$C$8148,'Selected scen drivers'!$C40,'SSP drivers'!$D$2:$D$8148,'Selected scen drivers'!$D40)</f>
        <v>1955.28071173</v>
      </c>
      <c r="O40" s="3">
        <f>SUMIFS('SSP drivers'!O$2:O$8148,'SSP drivers'!$A$2:$A$8148,'Selected scen drivers'!$AH$1,'SSP drivers'!$B$2:$B$8148,'Selected scen drivers'!$AI$1,'SSP drivers'!$C$2:$C$8148,'Selected scen drivers'!$C40,'SSP drivers'!$D$2:$D$8148,'Selected scen drivers'!$D40)</f>
        <v>2280.30696588153</v>
      </c>
      <c r="P40" s="3">
        <f>SUMIFS('SSP drivers'!P$2:P$8148,'SSP drivers'!$A$2:$A$8148,'Selected scen drivers'!$AH$1,'SSP drivers'!$B$2:$B$8148,'Selected scen drivers'!$AI$1,'SSP drivers'!$C$2:$C$8148,'Selected scen drivers'!$C40,'SSP drivers'!$D$2:$D$8148,'Selected scen drivers'!$D40)</f>
        <v>2634.95748586029</v>
      </c>
      <c r="Q40" s="3">
        <f>SUMIFS('SSP drivers'!Q$2:Q$8148,'SSP drivers'!$A$2:$A$8148,'Selected scen drivers'!$AH$1,'SSP drivers'!$B$2:$B$8148,'Selected scen drivers'!$AI$1,'SSP drivers'!$C$2:$C$8148,'Selected scen drivers'!$C40,'SSP drivers'!$D$2:$D$8148,'Selected scen drivers'!$D40)</f>
        <v>3009.46679264082</v>
      </c>
      <c r="R40" s="3">
        <f>SUMIFS('SSP drivers'!R$2:R$8148,'SSP drivers'!$A$2:$A$8148,'Selected scen drivers'!$AH$1,'SSP drivers'!$B$2:$B$8148,'Selected scen drivers'!$AI$1,'SSP drivers'!$C$2:$C$8148,'Selected scen drivers'!$C40,'SSP drivers'!$D$2:$D$8148,'Selected scen drivers'!$D40)</f>
        <v>3402.55098161331</v>
      </c>
      <c r="S40" s="3">
        <f>SUMIFS('SSP drivers'!S$2:S$8148,'SSP drivers'!$A$2:$A$8148,'Selected scen drivers'!$AH$1,'SSP drivers'!$B$2:$B$8148,'Selected scen drivers'!$AI$1,'SSP drivers'!$C$2:$C$8148,'Selected scen drivers'!$C40,'SSP drivers'!$D$2:$D$8148,'Selected scen drivers'!$D40)</f>
        <v>3805.57475681933</v>
      </c>
      <c r="T40" s="3">
        <f>SUMIFS('SSP drivers'!T$2:T$8148,'SSP drivers'!$A$2:$A$8148,'Selected scen drivers'!$AH$1,'SSP drivers'!$B$2:$B$8148,'Selected scen drivers'!$AI$1,'SSP drivers'!$C$2:$C$8148,'Selected scen drivers'!$C40,'SSP drivers'!$D$2:$D$8148,'Selected scen drivers'!$D40)</f>
        <v>4218.50637836124</v>
      </c>
      <c r="U40" s="3">
        <f>SUMIFS('SSP drivers'!U$2:U$8148,'SSP drivers'!$A$2:$A$8148,'Selected scen drivers'!$AH$1,'SSP drivers'!$B$2:$B$8148,'Selected scen drivers'!$AI$1,'SSP drivers'!$C$2:$C$8148,'Selected scen drivers'!$C40,'SSP drivers'!$D$2:$D$8148,'Selected scen drivers'!$D40)</f>
        <v>4640.76885022305</v>
      </c>
      <c r="V40" s="3">
        <f>SUMIFS('SSP drivers'!V$2:V$8148,'SSP drivers'!$A$2:$A$8148,'Selected scen drivers'!$AH$1,'SSP drivers'!$B$2:$B$8148,'Selected scen drivers'!$AI$1,'SSP drivers'!$C$2:$C$8148,'Selected scen drivers'!$C40,'SSP drivers'!$D$2:$D$8148,'Selected scen drivers'!$D40)</f>
        <v>5072.19608105581</v>
      </c>
      <c r="W40" s="3">
        <f>SUMIFS('SSP drivers'!W$2:W$8148,'SSP drivers'!$A$2:$A$8148,'Selected scen drivers'!$AH$1,'SSP drivers'!$B$2:$B$8148,'Selected scen drivers'!$AI$1,'SSP drivers'!$C$2:$C$8148,'Selected scen drivers'!$C40,'SSP drivers'!$D$2:$D$8148,'Selected scen drivers'!$D40)</f>
        <v>5512.53</v>
      </c>
      <c r="X40" s="3">
        <f>SUMIFS('SSP drivers'!X$2:X$8148,'SSP drivers'!$A$2:$A$8148,'Selected scen drivers'!$AH$1,'SSP drivers'!$B$2:$B$8148,'Selected scen drivers'!$AI$1,'SSP drivers'!$C$2:$C$8148,'Selected scen drivers'!$C40,'SSP drivers'!$D$2:$D$8148,'Selected scen drivers'!$D40)</f>
        <v>0</v>
      </c>
      <c r="Y40" s="3">
        <f>SUMIFS('SSP drivers'!Y$2:Y$8148,'SSP drivers'!$A$2:$A$8148,'Selected scen drivers'!$AH$1,'SSP drivers'!$B$2:$B$8148,'Selected scen drivers'!$AI$1,'SSP drivers'!$C$2:$C$8148,'Selected scen drivers'!$C40,'SSP drivers'!$D$2:$D$8148,'Selected scen drivers'!$D40)</f>
        <v>0</v>
      </c>
      <c r="Z40" s="3">
        <f>SUMIFS('SSP drivers'!Z$2:Z$8148,'SSP drivers'!$A$2:$A$8148,'Selected scen drivers'!$AH$1,'SSP drivers'!$B$2:$B$8148,'Selected scen drivers'!$AI$1,'SSP drivers'!$C$2:$C$8148,'Selected scen drivers'!$C40,'SSP drivers'!$D$2:$D$8148,'Selected scen drivers'!$D40)</f>
        <v>0</v>
      </c>
      <c r="AA40" s="3">
        <f>SUMIFS('SSP drivers'!AA$2:AA$8148,'SSP drivers'!$A$2:$A$8148,'Selected scen drivers'!$AH$1,'SSP drivers'!$B$2:$B$8148,'Selected scen drivers'!$AI$1,'SSP drivers'!$C$2:$C$8148,'Selected scen drivers'!$C40,'SSP drivers'!$D$2:$D$8148,'Selected scen drivers'!$D40)</f>
        <v>0</v>
      </c>
      <c r="AB40" s="3">
        <f>SUMIFS('SSP drivers'!AB$2:AB$8148,'SSP drivers'!$A$2:$A$8148,'Selected scen drivers'!$AH$1,'SSP drivers'!$B$2:$B$8148,'Selected scen drivers'!$AI$1,'SSP drivers'!$C$2:$C$8148,'Selected scen drivers'!$C40,'SSP drivers'!$D$2:$D$8148,'Selected scen drivers'!$D40)</f>
        <v>0</v>
      </c>
      <c r="AC40" s="3">
        <f>SUMIFS('SSP drivers'!AC$2:AC$8148,'SSP drivers'!$A$2:$A$8148,'Selected scen drivers'!$AH$1,'SSP drivers'!$B$2:$B$8148,'Selected scen drivers'!$AI$1,'SSP drivers'!$C$2:$C$8148,'Selected scen drivers'!$C40,'SSP drivers'!$D$2:$D$8148,'Selected scen drivers'!$D40)</f>
        <v>0</v>
      </c>
      <c r="AD40" s="3">
        <f>SUMIFS('SSP drivers'!AD$2:AD$8148,'SSP drivers'!$A$2:$A$8148,'Selected scen drivers'!$AH$1,'SSP drivers'!$B$2:$B$8148,'Selected scen drivers'!$AI$1,'SSP drivers'!$C$2:$C$8148,'Selected scen drivers'!$C40,'SSP drivers'!$D$2:$D$8148,'Selected scen drivers'!$D40)</f>
        <v>0</v>
      </c>
      <c r="AE40" s="3">
        <f>SUMIFS('SSP drivers'!AE$2:AE$8148,'SSP drivers'!$A$2:$A$8148,'Selected scen drivers'!$AH$1,'SSP drivers'!$B$2:$B$8148,'Selected scen drivers'!$AI$1,'SSP drivers'!$C$2:$C$8148,'Selected scen drivers'!$C40,'SSP drivers'!$D$2:$D$8148,'Selected scen drivers'!$D40)</f>
        <v>0</v>
      </c>
    </row>
    <row r="41" spans="1:31">
      <c r="A41">
        <f t="shared" si="0"/>
        <v>5</v>
      </c>
      <c r="B41">
        <f t="shared" si="1"/>
        <v>4</v>
      </c>
      <c r="C41" t="str">
        <f>IFERROR(VLOOKUP(A41,Classification!$A$4:$B$99,2,FALSE),"")</f>
        <v>Brazil</v>
      </c>
      <c r="D41" t="str">
        <f>IFERROR(VLOOKUP(B41,Classification!$U$5:$V$14,2,FALSE),"")</f>
        <v>GDPMFG</v>
      </c>
      <c r="E41" s="3">
        <f>SUMIFS('SSP drivers'!E$2:E$8148,'SSP drivers'!$A$2:$A$8148,'Selected scen drivers'!$AH$1,'SSP drivers'!$B$2:$B$8148,'Selected scen drivers'!$AI$1,'SSP drivers'!$C$2:$C$8148,'Selected scen drivers'!$C41,'SSP drivers'!$D$2:$D$8148,'Selected scen drivers'!$D41)</f>
        <v>0</v>
      </c>
      <c r="F41" s="3">
        <f>SUMIFS('SSP drivers'!F$2:F$8148,'SSP drivers'!$A$2:$A$8148,'Selected scen drivers'!$AH$1,'SSP drivers'!$B$2:$B$8148,'Selected scen drivers'!$AI$1,'SSP drivers'!$C$2:$C$8148,'Selected scen drivers'!$C41,'SSP drivers'!$D$2:$D$8148,'Selected scen drivers'!$D41)</f>
        <v>68.8596945873678</v>
      </c>
      <c r="G41" s="3">
        <f>SUMIFS('SSP drivers'!G$2:G$8148,'SSP drivers'!$A$2:$A$8148,'Selected scen drivers'!$AH$1,'SSP drivers'!$B$2:$B$8148,'Selected scen drivers'!$AI$1,'SSP drivers'!$C$2:$C$8148,'Selected scen drivers'!$C41,'SSP drivers'!$D$2:$D$8148,'Selected scen drivers'!$D41)</f>
        <v>68.4849636921661</v>
      </c>
      <c r="H41" s="3">
        <f>SUMIFS('SSP drivers'!H$2:H$8148,'SSP drivers'!$A$2:$A$8148,'Selected scen drivers'!$AH$1,'SSP drivers'!$B$2:$B$8148,'Selected scen drivers'!$AI$1,'SSP drivers'!$C$2:$C$8148,'Selected scen drivers'!$C41,'SSP drivers'!$D$2:$D$8148,'Selected scen drivers'!$D41)</f>
        <v>88.2707995954292</v>
      </c>
      <c r="I41" s="3">
        <f>SUMIFS('SSP drivers'!I$2:I$8148,'SSP drivers'!$A$2:$A$8148,'Selected scen drivers'!$AH$1,'SSP drivers'!$B$2:$B$8148,'Selected scen drivers'!$AI$1,'SSP drivers'!$C$2:$C$8148,'Selected scen drivers'!$C41,'SSP drivers'!$D$2:$D$8148,'Selected scen drivers'!$D41)</f>
        <v>105.769289388583</v>
      </c>
      <c r="J41" s="3">
        <f>SUMIFS('SSP drivers'!J$2:J$8148,'SSP drivers'!$A$2:$A$8148,'Selected scen drivers'!$AH$1,'SSP drivers'!$B$2:$B$8148,'Selected scen drivers'!$AI$1,'SSP drivers'!$C$2:$C$8148,'Selected scen drivers'!$C41,'SSP drivers'!$D$2:$D$8148,'Selected scen drivers'!$D41)</f>
        <v>131.821296720693</v>
      </c>
      <c r="K41" s="3">
        <f>SUMIFS('SSP drivers'!K$2:K$8148,'SSP drivers'!$A$2:$A$8148,'Selected scen drivers'!$AH$1,'SSP drivers'!$B$2:$B$8148,'Selected scen drivers'!$AI$1,'SSP drivers'!$C$2:$C$8148,'Selected scen drivers'!$C41,'SSP drivers'!$D$2:$D$8148,'Selected scen drivers'!$D41)</f>
        <v>166.449292363476</v>
      </c>
      <c r="L41" s="3">
        <f>SUMIFS('SSP drivers'!L$2:L$8148,'SSP drivers'!$A$2:$A$8148,'Selected scen drivers'!$AH$1,'SSP drivers'!$B$2:$B$8148,'Selected scen drivers'!$AI$1,'SSP drivers'!$C$2:$C$8148,'Selected scen drivers'!$C41,'SSP drivers'!$D$2:$D$8148,'Selected scen drivers'!$D41)</f>
        <v>210.716810362835</v>
      </c>
      <c r="M41" s="3">
        <f>SUMIFS('SSP drivers'!M$2:M$8148,'SSP drivers'!$A$2:$A$8148,'Selected scen drivers'!$AH$1,'SSP drivers'!$B$2:$B$8148,'Selected scen drivers'!$AI$1,'SSP drivers'!$C$2:$C$8148,'Selected scen drivers'!$C41,'SSP drivers'!$D$2:$D$8148,'Selected scen drivers'!$D41)</f>
        <v>265.099064591361</v>
      </c>
      <c r="N41" s="3">
        <f>SUMIFS('SSP drivers'!N$2:N$8148,'SSP drivers'!$A$2:$A$8148,'Selected scen drivers'!$AH$1,'SSP drivers'!$B$2:$B$8148,'Selected scen drivers'!$AI$1,'SSP drivers'!$C$2:$C$8148,'Selected scen drivers'!$C41,'SSP drivers'!$D$2:$D$8148,'Selected scen drivers'!$D41)</f>
        <v>330.046451916745</v>
      </c>
      <c r="O41" s="3">
        <f>SUMIFS('SSP drivers'!O$2:O$8148,'SSP drivers'!$A$2:$A$8148,'Selected scen drivers'!$AH$1,'SSP drivers'!$B$2:$B$8148,'Selected scen drivers'!$AI$1,'SSP drivers'!$C$2:$C$8148,'Selected scen drivers'!$C41,'SSP drivers'!$D$2:$D$8148,'Selected scen drivers'!$D41)</f>
        <v>405.484139038216</v>
      </c>
      <c r="P41" s="3">
        <f>SUMIFS('SSP drivers'!P$2:P$8148,'SSP drivers'!$A$2:$A$8148,'Selected scen drivers'!$AH$1,'SSP drivers'!$B$2:$B$8148,'Selected scen drivers'!$AI$1,'SSP drivers'!$C$2:$C$8148,'Selected scen drivers'!$C41,'SSP drivers'!$D$2:$D$8148,'Selected scen drivers'!$D41)</f>
        <v>492.321997911079</v>
      </c>
      <c r="Q41" s="3">
        <f>SUMIFS('SSP drivers'!Q$2:Q$8148,'SSP drivers'!$A$2:$A$8148,'Selected scen drivers'!$AH$1,'SSP drivers'!$B$2:$B$8148,'Selected scen drivers'!$AI$1,'SSP drivers'!$C$2:$C$8148,'Selected scen drivers'!$C41,'SSP drivers'!$D$2:$D$8148,'Selected scen drivers'!$D41)</f>
        <v>589.449168170185</v>
      </c>
      <c r="R41" s="3">
        <f>SUMIFS('SSP drivers'!R$2:R$8148,'SSP drivers'!$A$2:$A$8148,'Selected scen drivers'!$AH$1,'SSP drivers'!$B$2:$B$8148,'Selected scen drivers'!$AI$1,'SSP drivers'!$C$2:$C$8148,'Selected scen drivers'!$C41,'SSP drivers'!$D$2:$D$8148,'Selected scen drivers'!$D41)</f>
        <v>697.140121686646</v>
      </c>
      <c r="S41" s="3">
        <f>SUMIFS('SSP drivers'!S$2:S$8148,'SSP drivers'!$A$2:$A$8148,'Selected scen drivers'!$AH$1,'SSP drivers'!$B$2:$B$8148,'Selected scen drivers'!$AI$1,'SSP drivers'!$C$2:$C$8148,'Selected scen drivers'!$C41,'SSP drivers'!$D$2:$D$8148,'Selected scen drivers'!$D41)</f>
        <v>814.050458151528</v>
      </c>
      <c r="T41" s="3">
        <f>SUMIFS('SSP drivers'!T$2:T$8148,'SSP drivers'!$A$2:$A$8148,'Selected scen drivers'!$AH$1,'SSP drivers'!$B$2:$B$8148,'Selected scen drivers'!$AI$1,'SSP drivers'!$C$2:$C$8148,'Selected scen drivers'!$C41,'SSP drivers'!$D$2:$D$8148,'Selected scen drivers'!$D41)</f>
        <v>940.44214153531</v>
      </c>
      <c r="U41" s="3">
        <f>SUMIFS('SSP drivers'!U$2:U$8148,'SSP drivers'!$A$2:$A$8148,'Selected scen drivers'!$AH$1,'SSP drivers'!$B$2:$B$8148,'Selected scen drivers'!$AI$1,'SSP drivers'!$C$2:$C$8148,'Selected scen drivers'!$C41,'SSP drivers'!$D$2:$D$8148,'Selected scen drivers'!$D41)</f>
        <v>1076.44951543504</v>
      </c>
      <c r="V41" s="3">
        <f>SUMIFS('SSP drivers'!V$2:V$8148,'SSP drivers'!$A$2:$A$8148,'Selected scen drivers'!$AH$1,'SSP drivers'!$B$2:$B$8148,'Selected scen drivers'!$AI$1,'SSP drivers'!$C$2:$C$8148,'Selected scen drivers'!$C41,'SSP drivers'!$D$2:$D$8148,'Selected scen drivers'!$D41)</f>
        <v>1222.28511843416</v>
      </c>
      <c r="W41" s="3">
        <f>SUMIFS('SSP drivers'!W$2:W$8148,'SSP drivers'!$A$2:$A$8148,'Selected scen drivers'!$AH$1,'SSP drivers'!$B$2:$B$8148,'Selected scen drivers'!$AI$1,'SSP drivers'!$C$2:$C$8148,'Selected scen drivers'!$C41,'SSP drivers'!$D$2:$D$8148,'Selected scen drivers'!$D41)</f>
        <v>1378.1325</v>
      </c>
      <c r="X41" s="3">
        <f>SUMIFS('SSP drivers'!X$2:X$8148,'SSP drivers'!$A$2:$A$8148,'Selected scen drivers'!$AH$1,'SSP drivers'!$B$2:$B$8148,'Selected scen drivers'!$AI$1,'SSP drivers'!$C$2:$C$8148,'Selected scen drivers'!$C41,'SSP drivers'!$D$2:$D$8148,'Selected scen drivers'!$D41)</f>
        <v>0</v>
      </c>
      <c r="Y41" s="3">
        <f>SUMIFS('SSP drivers'!Y$2:Y$8148,'SSP drivers'!$A$2:$A$8148,'Selected scen drivers'!$AH$1,'SSP drivers'!$B$2:$B$8148,'Selected scen drivers'!$AI$1,'SSP drivers'!$C$2:$C$8148,'Selected scen drivers'!$C41,'SSP drivers'!$D$2:$D$8148,'Selected scen drivers'!$D41)</f>
        <v>0</v>
      </c>
      <c r="Z41" s="3">
        <f>SUMIFS('SSP drivers'!Z$2:Z$8148,'SSP drivers'!$A$2:$A$8148,'Selected scen drivers'!$AH$1,'SSP drivers'!$B$2:$B$8148,'Selected scen drivers'!$AI$1,'SSP drivers'!$C$2:$C$8148,'Selected scen drivers'!$C41,'SSP drivers'!$D$2:$D$8148,'Selected scen drivers'!$D41)</f>
        <v>0</v>
      </c>
      <c r="AA41" s="3">
        <f>SUMIFS('SSP drivers'!AA$2:AA$8148,'SSP drivers'!$A$2:$A$8148,'Selected scen drivers'!$AH$1,'SSP drivers'!$B$2:$B$8148,'Selected scen drivers'!$AI$1,'SSP drivers'!$C$2:$C$8148,'Selected scen drivers'!$C41,'SSP drivers'!$D$2:$D$8148,'Selected scen drivers'!$D41)</f>
        <v>0</v>
      </c>
      <c r="AB41" s="3">
        <f>SUMIFS('SSP drivers'!AB$2:AB$8148,'SSP drivers'!$A$2:$A$8148,'Selected scen drivers'!$AH$1,'SSP drivers'!$B$2:$B$8148,'Selected scen drivers'!$AI$1,'SSP drivers'!$C$2:$C$8148,'Selected scen drivers'!$C41,'SSP drivers'!$D$2:$D$8148,'Selected scen drivers'!$D41)</f>
        <v>0</v>
      </c>
      <c r="AC41" s="3">
        <f>SUMIFS('SSP drivers'!AC$2:AC$8148,'SSP drivers'!$A$2:$A$8148,'Selected scen drivers'!$AH$1,'SSP drivers'!$B$2:$B$8148,'Selected scen drivers'!$AI$1,'SSP drivers'!$C$2:$C$8148,'Selected scen drivers'!$C41,'SSP drivers'!$D$2:$D$8148,'Selected scen drivers'!$D41)</f>
        <v>0</v>
      </c>
      <c r="AD41" s="3">
        <f>SUMIFS('SSP drivers'!AD$2:AD$8148,'SSP drivers'!$A$2:$A$8148,'Selected scen drivers'!$AH$1,'SSP drivers'!$B$2:$B$8148,'Selected scen drivers'!$AI$1,'SSP drivers'!$C$2:$C$8148,'Selected scen drivers'!$C41,'SSP drivers'!$D$2:$D$8148,'Selected scen drivers'!$D41)</f>
        <v>0</v>
      </c>
      <c r="AE41" s="3">
        <f>SUMIFS('SSP drivers'!AE$2:AE$8148,'SSP drivers'!$A$2:$A$8148,'Selected scen drivers'!$AH$1,'SSP drivers'!$B$2:$B$8148,'Selected scen drivers'!$AI$1,'SSP drivers'!$C$2:$C$8148,'Selected scen drivers'!$C41,'SSP drivers'!$D$2:$D$8148,'Selected scen drivers'!$D41)</f>
        <v>0</v>
      </c>
    </row>
    <row r="42" spans="1:31">
      <c r="A42">
        <f t="shared" si="0"/>
        <v>5</v>
      </c>
      <c r="B42">
        <f t="shared" si="1"/>
        <v>5</v>
      </c>
      <c r="C42" t="str">
        <f>IFERROR(VLOOKUP(A42,Classification!$A$4:$B$99,2,FALSE),"")</f>
        <v>Brazil</v>
      </c>
      <c r="D42" t="str">
        <f>IFERROR(VLOOKUP(B42,Classification!$U$5:$V$14,2,FALSE),"")</f>
        <v>GDPPCAP</v>
      </c>
      <c r="E42" s="3">
        <f>SUMIFS('SSP drivers'!E$2:E$8148,'SSP drivers'!$A$2:$A$8148,'Selected scen drivers'!$AH$1,'SSP drivers'!$B$2:$B$8148,'Selected scen drivers'!$AI$1,'SSP drivers'!$C$2:$C$8148,'Selected scen drivers'!$C42,'SSP drivers'!$D$2:$D$8148,'Selected scen drivers'!$D42)</f>
        <v>0</v>
      </c>
      <c r="F42" s="3">
        <f>SUMIFS('SSP drivers'!F$2:F$8148,'SSP drivers'!$A$2:$A$8148,'Selected scen drivers'!$AH$1,'SSP drivers'!$B$2:$B$8148,'Selected scen drivers'!$AI$1,'SSP drivers'!$C$2:$C$8148,'Selected scen drivers'!$C42,'SSP drivers'!$D$2:$D$8148,'Selected scen drivers'!$D42)</f>
        <v>13.9525749996046</v>
      </c>
      <c r="G42" s="3">
        <f>SUMIFS('SSP drivers'!G$2:G$8148,'SSP drivers'!$A$2:$A$8148,'Selected scen drivers'!$AH$1,'SSP drivers'!$B$2:$B$8148,'Selected scen drivers'!$AI$1,'SSP drivers'!$C$2:$C$8148,'Selected scen drivers'!$C42,'SSP drivers'!$D$2:$D$8148,'Selected scen drivers'!$D42)</f>
        <v>13.8114028946768</v>
      </c>
      <c r="H42" s="3">
        <f>SUMIFS('SSP drivers'!H$2:H$8148,'SSP drivers'!$A$2:$A$8148,'Selected scen drivers'!$AH$1,'SSP drivers'!$B$2:$B$8148,'Selected scen drivers'!$AI$1,'SSP drivers'!$C$2:$C$8148,'Selected scen drivers'!$C42,'SSP drivers'!$D$2:$D$8148,'Selected scen drivers'!$D42)</f>
        <v>15.6729151596917</v>
      </c>
      <c r="I42" s="3">
        <f>SUMIFS('SSP drivers'!I$2:I$8148,'SSP drivers'!$A$2:$A$8148,'Selected scen drivers'!$AH$1,'SSP drivers'!$B$2:$B$8148,'Selected scen drivers'!$AI$1,'SSP drivers'!$C$2:$C$8148,'Selected scen drivers'!$C42,'SSP drivers'!$D$2:$D$8148,'Selected scen drivers'!$D42)</f>
        <v>16.6793216551757</v>
      </c>
      <c r="J42" s="3">
        <f>SUMIFS('SSP drivers'!J$2:J$8148,'SSP drivers'!$A$2:$A$8148,'Selected scen drivers'!$AH$1,'SSP drivers'!$B$2:$B$8148,'Selected scen drivers'!$AI$1,'SSP drivers'!$C$2:$C$8148,'Selected scen drivers'!$C42,'SSP drivers'!$D$2:$D$8148,'Selected scen drivers'!$D42)</f>
        <v>18.6830913475491</v>
      </c>
      <c r="K42" s="3">
        <f>SUMIFS('SSP drivers'!K$2:K$8148,'SSP drivers'!$A$2:$A$8148,'Selected scen drivers'!$AH$1,'SSP drivers'!$B$2:$B$8148,'Selected scen drivers'!$AI$1,'SSP drivers'!$C$2:$C$8148,'Selected scen drivers'!$C42,'SSP drivers'!$D$2:$D$8148,'Selected scen drivers'!$D42)</f>
        <v>21.4408659184559</v>
      </c>
      <c r="L42" s="3">
        <f>SUMIFS('SSP drivers'!L$2:L$8148,'SSP drivers'!$A$2:$A$8148,'Selected scen drivers'!$AH$1,'SSP drivers'!$B$2:$B$8148,'Selected scen drivers'!$AI$1,'SSP drivers'!$C$2:$C$8148,'Selected scen drivers'!$C42,'SSP drivers'!$D$2:$D$8148,'Selected scen drivers'!$D42)</f>
        <v>24.9234794910954</v>
      </c>
      <c r="M42" s="3">
        <f>SUMIFS('SSP drivers'!M$2:M$8148,'SSP drivers'!$A$2:$A$8148,'Selected scen drivers'!$AH$1,'SSP drivers'!$B$2:$B$8148,'Selected scen drivers'!$AI$1,'SSP drivers'!$C$2:$C$8148,'Selected scen drivers'!$C42,'SSP drivers'!$D$2:$D$8148,'Selected scen drivers'!$D42)</f>
        <v>29.0730959773208</v>
      </c>
      <c r="N42" s="3">
        <f>SUMIFS('SSP drivers'!N$2:N$8148,'SSP drivers'!$A$2:$A$8148,'Selected scen drivers'!$AH$1,'SSP drivers'!$B$2:$B$8148,'Selected scen drivers'!$AI$1,'SSP drivers'!$C$2:$C$8148,'Selected scen drivers'!$C42,'SSP drivers'!$D$2:$D$8148,'Selected scen drivers'!$D42)</f>
        <v>33.8438733178896</v>
      </c>
      <c r="O42" s="3">
        <f>SUMIFS('SSP drivers'!O$2:O$8148,'SSP drivers'!$A$2:$A$8148,'Selected scen drivers'!$AH$1,'SSP drivers'!$B$2:$B$8148,'Selected scen drivers'!$AI$1,'SSP drivers'!$C$2:$C$8148,'Selected scen drivers'!$C42,'SSP drivers'!$D$2:$D$8148,'Selected scen drivers'!$D42)</f>
        <v>39.174645394616</v>
      </c>
      <c r="P42" s="3">
        <f>SUMIFS('SSP drivers'!P$2:P$8148,'SSP drivers'!$A$2:$A$8148,'Selected scen drivers'!$AH$1,'SSP drivers'!$B$2:$B$8148,'Selected scen drivers'!$AI$1,'SSP drivers'!$C$2:$C$8148,'Selected scen drivers'!$C42,'SSP drivers'!$D$2:$D$8148,'Selected scen drivers'!$D42)</f>
        <v>45.138160783367</v>
      </c>
      <c r="Q42" s="3">
        <f>SUMIFS('SSP drivers'!Q$2:Q$8148,'SSP drivers'!$A$2:$A$8148,'Selected scen drivers'!$AH$1,'SSP drivers'!$B$2:$B$8148,'Selected scen drivers'!$AI$1,'SSP drivers'!$C$2:$C$8148,'Selected scen drivers'!$C42,'SSP drivers'!$D$2:$D$8148,'Selected scen drivers'!$D42)</f>
        <v>51.624670363253</v>
      </c>
      <c r="R42" s="3">
        <f>SUMIFS('SSP drivers'!R$2:R$8148,'SSP drivers'!$A$2:$A$8148,'Selected scen drivers'!$AH$1,'SSP drivers'!$B$2:$B$8148,'Selected scen drivers'!$AI$1,'SSP drivers'!$C$2:$C$8148,'Selected scen drivers'!$C42,'SSP drivers'!$D$2:$D$8148,'Selected scen drivers'!$D42)</f>
        <v>58.6764411179156</v>
      </c>
      <c r="S42" s="3">
        <f>SUMIFS('SSP drivers'!S$2:S$8148,'SSP drivers'!$A$2:$A$8148,'Selected scen drivers'!$AH$1,'SSP drivers'!$B$2:$B$8148,'Selected scen drivers'!$AI$1,'SSP drivers'!$C$2:$C$8148,'Selected scen drivers'!$C42,'SSP drivers'!$D$2:$D$8148,'Selected scen drivers'!$D42)</f>
        <v>66.2135771697123</v>
      </c>
      <c r="T42" s="3">
        <f>SUMIFS('SSP drivers'!T$2:T$8148,'SSP drivers'!$A$2:$A$8148,'Selected scen drivers'!$AH$1,'SSP drivers'!$B$2:$B$8148,'Selected scen drivers'!$AI$1,'SSP drivers'!$C$2:$C$8148,'Selected scen drivers'!$C42,'SSP drivers'!$D$2:$D$8148,'Selected scen drivers'!$D42)</f>
        <v>74.2250858242293</v>
      </c>
      <c r="U42" s="3">
        <f>SUMIFS('SSP drivers'!U$2:U$8148,'SSP drivers'!$A$2:$A$8148,'Selected scen drivers'!$AH$1,'SSP drivers'!$B$2:$B$8148,'Selected scen drivers'!$AI$1,'SSP drivers'!$C$2:$C$8148,'Selected scen drivers'!$C42,'SSP drivers'!$D$2:$D$8148,'Selected scen drivers'!$D42)</f>
        <v>82.7029946347486</v>
      </c>
      <c r="V42" s="3">
        <f>SUMIFS('SSP drivers'!V$2:V$8148,'SSP drivers'!$A$2:$A$8148,'Selected scen drivers'!$AH$1,'SSP drivers'!$B$2:$B$8148,'Selected scen drivers'!$AI$1,'SSP drivers'!$C$2:$C$8148,'Selected scen drivers'!$C42,'SSP drivers'!$D$2:$D$8148,'Selected scen drivers'!$D42)</f>
        <v>91.6233654339961</v>
      </c>
      <c r="W42" s="3">
        <f>SUMIFS('SSP drivers'!W$2:W$8148,'SSP drivers'!$A$2:$A$8148,'Selected scen drivers'!$AH$1,'SSP drivers'!$B$2:$B$8148,'Selected scen drivers'!$AI$1,'SSP drivers'!$C$2:$C$8148,'Selected scen drivers'!$C42,'SSP drivers'!$D$2:$D$8148,'Selected scen drivers'!$D42)</f>
        <v>100.955888000219</v>
      </c>
      <c r="X42" s="3">
        <f>SUMIFS('SSP drivers'!X$2:X$8148,'SSP drivers'!$A$2:$A$8148,'Selected scen drivers'!$AH$1,'SSP drivers'!$B$2:$B$8148,'Selected scen drivers'!$AI$1,'SSP drivers'!$C$2:$C$8148,'Selected scen drivers'!$C42,'SSP drivers'!$D$2:$D$8148,'Selected scen drivers'!$D42)</f>
        <v>0</v>
      </c>
      <c r="Y42" s="3">
        <f>SUMIFS('SSP drivers'!Y$2:Y$8148,'SSP drivers'!$A$2:$A$8148,'Selected scen drivers'!$AH$1,'SSP drivers'!$B$2:$B$8148,'Selected scen drivers'!$AI$1,'SSP drivers'!$C$2:$C$8148,'Selected scen drivers'!$C42,'SSP drivers'!$D$2:$D$8148,'Selected scen drivers'!$D42)</f>
        <v>0</v>
      </c>
      <c r="Z42" s="3">
        <f>SUMIFS('SSP drivers'!Z$2:Z$8148,'SSP drivers'!$A$2:$A$8148,'Selected scen drivers'!$AH$1,'SSP drivers'!$B$2:$B$8148,'Selected scen drivers'!$AI$1,'SSP drivers'!$C$2:$C$8148,'Selected scen drivers'!$C42,'SSP drivers'!$D$2:$D$8148,'Selected scen drivers'!$D42)</f>
        <v>0</v>
      </c>
      <c r="AA42" s="3">
        <f>SUMIFS('SSP drivers'!AA$2:AA$8148,'SSP drivers'!$A$2:$A$8148,'Selected scen drivers'!$AH$1,'SSP drivers'!$B$2:$B$8148,'Selected scen drivers'!$AI$1,'SSP drivers'!$C$2:$C$8148,'Selected scen drivers'!$C42,'SSP drivers'!$D$2:$D$8148,'Selected scen drivers'!$D42)</f>
        <v>0</v>
      </c>
      <c r="AB42" s="3">
        <f>SUMIFS('SSP drivers'!AB$2:AB$8148,'SSP drivers'!$A$2:$A$8148,'Selected scen drivers'!$AH$1,'SSP drivers'!$B$2:$B$8148,'Selected scen drivers'!$AI$1,'SSP drivers'!$C$2:$C$8148,'Selected scen drivers'!$C42,'SSP drivers'!$D$2:$D$8148,'Selected scen drivers'!$D42)</f>
        <v>0</v>
      </c>
      <c r="AC42" s="3">
        <f>SUMIFS('SSP drivers'!AC$2:AC$8148,'SSP drivers'!$A$2:$A$8148,'Selected scen drivers'!$AH$1,'SSP drivers'!$B$2:$B$8148,'Selected scen drivers'!$AI$1,'SSP drivers'!$C$2:$C$8148,'Selected scen drivers'!$C42,'SSP drivers'!$D$2:$D$8148,'Selected scen drivers'!$D42)</f>
        <v>0</v>
      </c>
      <c r="AD42" s="3">
        <f>SUMIFS('SSP drivers'!AD$2:AD$8148,'SSP drivers'!$A$2:$A$8148,'Selected scen drivers'!$AH$1,'SSP drivers'!$B$2:$B$8148,'Selected scen drivers'!$AI$1,'SSP drivers'!$C$2:$C$8148,'Selected scen drivers'!$C42,'SSP drivers'!$D$2:$D$8148,'Selected scen drivers'!$D42)</f>
        <v>0</v>
      </c>
      <c r="AE42" s="3">
        <f>SUMIFS('SSP drivers'!AE$2:AE$8148,'SSP drivers'!$A$2:$A$8148,'Selected scen drivers'!$AH$1,'SSP drivers'!$B$2:$B$8148,'Selected scen drivers'!$AI$1,'SSP drivers'!$C$2:$C$8148,'Selected scen drivers'!$C42,'SSP drivers'!$D$2:$D$8148,'Selected scen drivers'!$D42)</f>
        <v>0</v>
      </c>
    </row>
    <row r="43" spans="1:31">
      <c r="A43">
        <f t="shared" si="0"/>
        <v>5</v>
      </c>
      <c r="B43">
        <f t="shared" si="1"/>
        <v>6</v>
      </c>
      <c r="C43" t="str">
        <f>IFERROR(VLOOKUP(A43,Classification!$A$4:$B$99,2,FALSE),"")</f>
        <v>Brazil</v>
      </c>
      <c r="D43" t="str">
        <f>IFERROR(VLOOKUP(B43,Classification!$U$5:$V$14,2,FALSE),"")</f>
        <v>GDPPHOU</v>
      </c>
      <c r="E43" s="3">
        <f>SUMIFS('SSP drivers'!E$2:E$8148,'SSP drivers'!$A$2:$A$8148,'Selected scen drivers'!$AH$1,'SSP drivers'!$B$2:$B$8148,'Selected scen drivers'!$AI$1,'SSP drivers'!$C$2:$C$8148,'Selected scen drivers'!$C43,'SSP drivers'!$D$2:$D$8148,'Selected scen drivers'!$D43)</f>
        <v>0</v>
      </c>
      <c r="F43" s="3">
        <f>SUMIFS('SSP drivers'!F$2:F$8148,'SSP drivers'!$A$2:$A$8148,'Selected scen drivers'!$AH$1,'SSP drivers'!$B$2:$B$8148,'Selected scen drivers'!$AI$1,'SSP drivers'!$C$2:$C$8148,'Selected scen drivers'!$C43,'SSP drivers'!$D$2:$D$8148,'Selected scen drivers'!$D43)</f>
        <v>44.9962296494649</v>
      </c>
      <c r="G43" s="3">
        <f>SUMIFS('SSP drivers'!G$2:G$8148,'SSP drivers'!$A$2:$A$8148,'Selected scen drivers'!$AH$1,'SSP drivers'!$B$2:$B$8148,'Selected scen drivers'!$AI$1,'SSP drivers'!$C$2:$C$8148,'Selected scen drivers'!$C43,'SSP drivers'!$D$2:$D$8148,'Selected scen drivers'!$D43)</f>
        <v>44.4598451456182</v>
      </c>
      <c r="H43" s="3">
        <f>SUMIFS('SSP drivers'!H$2:H$8148,'SSP drivers'!$A$2:$A$8148,'Selected scen drivers'!$AH$1,'SSP drivers'!$B$2:$B$8148,'Selected scen drivers'!$AI$1,'SSP drivers'!$C$2:$C$8148,'Selected scen drivers'!$C43,'SSP drivers'!$D$2:$D$8148,'Selected scen drivers'!$D43)</f>
        <v>50.009373925194</v>
      </c>
      <c r="I43" s="3">
        <f>SUMIFS('SSP drivers'!I$2:I$8148,'SSP drivers'!$A$2:$A$8148,'Selected scen drivers'!$AH$1,'SSP drivers'!$B$2:$B$8148,'Selected scen drivers'!$AI$1,'SSP drivers'!$C$2:$C$8148,'Selected scen drivers'!$C43,'SSP drivers'!$D$2:$D$8148,'Selected scen drivers'!$D43)</f>
        <v>53.3474822205344</v>
      </c>
      <c r="J43" s="3">
        <f>SUMIFS('SSP drivers'!J$2:J$8148,'SSP drivers'!$A$2:$A$8148,'Selected scen drivers'!$AH$1,'SSP drivers'!$B$2:$B$8148,'Selected scen drivers'!$AI$1,'SSP drivers'!$C$2:$C$8148,'Selected scen drivers'!$C43,'SSP drivers'!$D$2:$D$8148,'Selected scen drivers'!$D43)</f>
        <v>60.0888552242377</v>
      </c>
      <c r="K43" s="3">
        <f>SUMIFS('SSP drivers'!K$2:K$8148,'SSP drivers'!$A$2:$A$8148,'Selected scen drivers'!$AH$1,'SSP drivers'!$B$2:$B$8148,'Selected scen drivers'!$AI$1,'SSP drivers'!$C$2:$C$8148,'Selected scen drivers'!$C43,'SSP drivers'!$D$2:$D$8148,'Selected scen drivers'!$D43)</f>
        <v>69.8529497002604</v>
      </c>
      <c r="L43" s="3">
        <f>SUMIFS('SSP drivers'!L$2:L$8148,'SSP drivers'!$A$2:$A$8148,'Selected scen drivers'!$AH$1,'SSP drivers'!$B$2:$B$8148,'Selected scen drivers'!$AI$1,'SSP drivers'!$C$2:$C$8148,'Selected scen drivers'!$C43,'SSP drivers'!$D$2:$D$8148,'Selected scen drivers'!$D43)</f>
        <v>82.8058799960652</v>
      </c>
      <c r="M43" s="3">
        <f>SUMIFS('SSP drivers'!M$2:M$8148,'SSP drivers'!$A$2:$A$8148,'Selected scen drivers'!$AH$1,'SSP drivers'!$B$2:$B$8148,'Selected scen drivers'!$AI$1,'SSP drivers'!$C$2:$C$8148,'Selected scen drivers'!$C43,'SSP drivers'!$D$2:$D$8148,'Selected scen drivers'!$D43)</f>
        <v>99.7322910675178</v>
      </c>
      <c r="N43" s="3">
        <f>SUMIFS('SSP drivers'!N$2:N$8148,'SSP drivers'!$A$2:$A$8148,'Selected scen drivers'!$AH$1,'SSP drivers'!$B$2:$B$8148,'Selected scen drivers'!$AI$1,'SSP drivers'!$C$2:$C$8148,'Selected scen drivers'!$C43,'SSP drivers'!$D$2:$D$8148,'Selected scen drivers'!$D43)</f>
        <v>119.952762878339</v>
      </c>
      <c r="O43" s="3">
        <f>SUMIFS('SSP drivers'!O$2:O$8148,'SSP drivers'!$A$2:$A$8148,'Selected scen drivers'!$AH$1,'SSP drivers'!$B$2:$B$8148,'Selected scen drivers'!$AI$1,'SSP drivers'!$C$2:$C$8148,'Selected scen drivers'!$C43,'SSP drivers'!$D$2:$D$8148,'Selected scen drivers'!$D43)</f>
        <v>143.090938030653</v>
      </c>
      <c r="P43" s="3">
        <f>SUMIFS('SSP drivers'!P$2:P$8148,'SSP drivers'!$A$2:$A$8148,'Selected scen drivers'!$AH$1,'SSP drivers'!$B$2:$B$8148,'Selected scen drivers'!$AI$1,'SSP drivers'!$C$2:$C$8148,'Selected scen drivers'!$C43,'SSP drivers'!$D$2:$D$8148,'Selected scen drivers'!$D43)</f>
        <v>170.31426539255</v>
      </c>
      <c r="Q43" s="3">
        <f>SUMIFS('SSP drivers'!Q$2:Q$8148,'SSP drivers'!$A$2:$A$8148,'Selected scen drivers'!$AH$1,'SSP drivers'!$B$2:$B$8148,'Selected scen drivers'!$AI$1,'SSP drivers'!$C$2:$C$8148,'Selected scen drivers'!$C43,'SSP drivers'!$D$2:$D$8148,'Selected scen drivers'!$D43)</f>
        <v>200.204666046353</v>
      </c>
      <c r="R43" s="3">
        <f>SUMIFS('SSP drivers'!R$2:R$8148,'SSP drivers'!$A$2:$A$8148,'Selected scen drivers'!$AH$1,'SSP drivers'!$B$2:$B$8148,'Selected scen drivers'!$AI$1,'SSP drivers'!$C$2:$C$8148,'Selected scen drivers'!$C43,'SSP drivers'!$D$2:$D$8148,'Selected scen drivers'!$D43)</f>
        <v>232.885196908509</v>
      </c>
      <c r="S43" s="3">
        <f>SUMIFS('SSP drivers'!S$2:S$8148,'SSP drivers'!$A$2:$A$8148,'Selected scen drivers'!$AH$1,'SSP drivers'!$B$2:$B$8148,'Selected scen drivers'!$AI$1,'SSP drivers'!$C$2:$C$8148,'Selected scen drivers'!$C43,'SSP drivers'!$D$2:$D$8148,'Selected scen drivers'!$D43)</f>
        <v>268.642798243075</v>
      </c>
      <c r="T43" s="3">
        <f>SUMIFS('SSP drivers'!T$2:T$8148,'SSP drivers'!$A$2:$A$8148,'Selected scen drivers'!$AH$1,'SSP drivers'!$B$2:$B$8148,'Selected scen drivers'!$AI$1,'SSP drivers'!$C$2:$C$8148,'Selected scen drivers'!$C43,'SSP drivers'!$D$2:$D$8148,'Selected scen drivers'!$D43)</f>
        <v>308.583489706978</v>
      </c>
      <c r="U43" s="3">
        <f>SUMIFS('SSP drivers'!U$2:U$8148,'SSP drivers'!$A$2:$A$8148,'Selected scen drivers'!$AH$1,'SSP drivers'!$B$2:$B$8148,'Selected scen drivers'!$AI$1,'SSP drivers'!$C$2:$C$8148,'Selected scen drivers'!$C43,'SSP drivers'!$D$2:$D$8148,'Selected scen drivers'!$D43)</f>
        <v>348.840230531122</v>
      </c>
      <c r="V43" s="3">
        <f>SUMIFS('SSP drivers'!V$2:V$8148,'SSP drivers'!$A$2:$A$8148,'Selected scen drivers'!$AH$1,'SSP drivers'!$B$2:$B$8148,'Selected scen drivers'!$AI$1,'SSP drivers'!$C$2:$C$8148,'Selected scen drivers'!$C43,'SSP drivers'!$D$2:$D$8148,'Selected scen drivers'!$D43)</f>
        <v>392.258384024105</v>
      </c>
      <c r="W43" s="3">
        <f>SUMIFS('SSP drivers'!W$2:W$8148,'SSP drivers'!$A$2:$A$8148,'Selected scen drivers'!$AH$1,'SSP drivers'!$B$2:$B$8148,'Selected scen drivers'!$AI$1,'SSP drivers'!$C$2:$C$8148,'Selected scen drivers'!$C43,'SSP drivers'!$D$2:$D$8148,'Selected scen drivers'!$D43)</f>
        <v>438.774974637154</v>
      </c>
      <c r="X43" s="3">
        <f>SUMIFS('SSP drivers'!X$2:X$8148,'SSP drivers'!$A$2:$A$8148,'Selected scen drivers'!$AH$1,'SSP drivers'!$B$2:$B$8148,'Selected scen drivers'!$AI$1,'SSP drivers'!$C$2:$C$8148,'Selected scen drivers'!$C43,'SSP drivers'!$D$2:$D$8148,'Selected scen drivers'!$D43)</f>
        <v>0</v>
      </c>
      <c r="Y43" s="3">
        <f>SUMIFS('SSP drivers'!Y$2:Y$8148,'SSP drivers'!$A$2:$A$8148,'Selected scen drivers'!$AH$1,'SSP drivers'!$B$2:$B$8148,'Selected scen drivers'!$AI$1,'SSP drivers'!$C$2:$C$8148,'Selected scen drivers'!$C43,'SSP drivers'!$D$2:$D$8148,'Selected scen drivers'!$D43)</f>
        <v>0</v>
      </c>
      <c r="Z43" s="3">
        <f>SUMIFS('SSP drivers'!Z$2:Z$8148,'SSP drivers'!$A$2:$A$8148,'Selected scen drivers'!$AH$1,'SSP drivers'!$B$2:$B$8148,'Selected scen drivers'!$AI$1,'SSP drivers'!$C$2:$C$8148,'Selected scen drivers'!$C43,'SSP drivers'!$D$2:$D$8148,'Selected scen drivers'!$D43)</f>
        <v>0</v>
      </c>
      <c r="AA43" s="3">
        <f>SUMIFS('SSP drivers'!AA$2:AA$8148,'SSP drivers'!$A$2:$A$8148,'Selected scen drivers'!$AH$1,'SSP drivers'!$B$2:$B$8148,'Selected scen drivers'!$AI$1,'SSP drivers'!$C$2:$C$8148,'Selected scen drivers'!$C43,'SSP drivers'!$D$2:$D$8148,'Selected scen drivers'!$D43)</f>
        <v>0</v>
      </c>
      <c r="AB43" s="3">
        <f>SUMIFS('SSP drivers'!AB$2:AB$8148,'SSP drivers'!$A$2:$A$8148,'Selected scen drivers'!$AH$1,'SSP drivers'!$B$2:$B$8148,'Selected scen drivers'!$AI$1,'SSP drivers'!$C$2:$C$8148,'Selected scen drivers'!$C43,'SSP drivers'!$D$2:$D$8148,'Selected scen drivers'!$D43)</f>
        <v>0</v>
      </c>
      <c r="AC43" s="3">
        <f>SUMIFS('SSP drivers'!AC$2:AC$8148,'SSP drivers'!$A$2:$A$8148,'Selected scen drivers'!$AH$1,'SSP drivers'!$B$2:$B$8148,'Selected scen drivers'!$AI$1,'SSP drivers'!$C$2:$C$8148,'Selected scen drivers'!$C43,'SSP drivers'!$D$2:$D$8148,'Selected scen drivers'!$D43)</f>
        <v>0</v>
      </c>
      <c r="AD43" s="3">
        <f>SUMIFS('SSP drivers'!AD$2:AD$8148,'SSP drivers'!$A$2:$A$8148,'Selected scen drivers'!$AH$1,'SSP drivers'!$B$2:$B$8148,'Selected scen drivers'!$AI$1,'SSP drivers'!$C$2:$C$8148,'Selected scen drivers'!$C43,'SSP drivers'!$D$2:$D$8148,'Selected scen drivers'!$D43)</f>
        <v>0</v>
      </c>
      <c r="AE43" s="3">
        <f>SUMIFS('SSP drivers'!AE$2:AE$8148,'SSP drivers'!$A$2:$A$8148,'Selected scen drivers'!$AH$1,'SSP drivers'!$B$2:$B$8148,'Selected scen drivers'!$AI$1,'SSP drivers'!$C$2:$C$8148,'Selected scen drivers'!$C43,'SSP drivers'!$D$2:$D$8148,'Selected scen drivers'!$D43)</f>
        <v>0</v>
      </c>
    </row>
    <row r="44" spans="1:31">
      <c r="A44">
        <f t="shared" si="0"/>
        <v>5</v>
      </c>
      <c r="B44">
        <f t="shared" si="1"/>
        <v>7</v>
      </c>
      <c r="C44" t="str">
        <f>IFERROR(VLOOKUP(A44,Classification!$A$4:$B$99,2,FALSE),"")</f>
        <v>Brazil</v>
      </c>
      <c r="D44" t="str">
        <f>IFERROR(VLOOKUP(B44,Classification!$U$5:$V$14,2,FALSE),"")</f>
        <v>GDPSER</v>
      </c>
      <c r="E44" s="3">
        <f>SUMIFS('SSP drivers'!E$2:E$8148,'SSP drivers'!$A$2:$A$8148,'Selected scen drivers'!$AH$1,'SSP drivers'!$B$2:$B$8148,'Selected scen drivers'!$AI$1,'SSP drivers'!$C$2:$C$8148,'Selected scen drivers'!$C44,'SSP drivers'!$D$2:$D$8148,'Selected scen drivers'!$D44)</f>
        <v>0</v>
      </c>
      <c r="F44" s="3">
        <f>SUMIFS('SSP drivers'!F$2:F$8148,'SSP drivers'!$A$2:$A$8148,'Selected scen drivers'!$AH$1,'SSP drivers'!$B$2:$B$8148,'Selected scen drivers'!$AI$1,'SSP drivers'!$C$2:$C$8148,'Selected scen drivers'!$C44,'SSP drivers'!$D$2:$D$8148,'Selected scen drivers'!$D44)</f>
        <v>2149.36183856254</v>
      </c>
      <c r="G44" s="3">
        <f>SUMIFS('SSP drivers'!G$2:G$8148,'SSP drivers'!$A$2:$A$8148,'Selected scen drivers'!$AH$1,'SSP drivers'!$B$2:$B$8148,'Selected scen drivers'!$AI$1,'SSP drivers'!$C$2:$C$8148,'Selected scen drivers'!$C44,'SSP drivers'!$D$2:$D$8148,'Selected scen drivers'!$D44)</f>
        <v>2137.66512264326</v>
      </c>
      <c r="H44" s="3">
        <f>SUMIFS('SSP drivers'!H$2:H$8148,'SSP drivers'!$A$2:$A$8148,'Selected scen drivers'!$AH$1,'SSP drivers'!$B$2:$B$8148,'Selected scen drivers'!$AI$1,'SSP drivers'!$C$2:$C$8148,'Selected scen drivers'!$C44,'SSP drivers'!$D$2:$D$8148,'Selected scen drivers'!$D44)</f>
        <v>2465.9325884124</v>
      </c>
      <c r="I44" s="3">
        <f>SUMIFS('SSP drivers'!I$2:I$8148,'SSP drivers'!$A$2:$A$8148,'Selected scen drivers'!$AH$1,'SSP drivers'!$B$2:$B$8148,'Selected scen drivers'!$AI$1,'SSP drivers'!$C$2:$C$8148,'Selected scen drivers'!$C44,'SSP drivers'!$D$2:$D$8148,'Selected scen drivers'!$D44)</f>
        <v>2662.12959768806</v>
      </c>
      <c r="J44" s="3">
        <f>SUMIFS('SSP drivers'!J$2:J$8148,'SSP drivers'!$A$2:$A$8148,'Selected scen drivers'!$AH$1,'SSP drivers'!$B$2:$B$8148,'Selected scen drivers'!$AI$1,'SSP drivers'!$C$2:$C$8148,'Selected scen drivers'!$C44,'SSP drivers'!$D$2:$D$8148,'Selected scen drivers'!$D44)</f>
        <v>3006.4714827432</v>
      </c>
      <c r="K44" s="3">
        <f>SUMIFS('SSP drivers'!K$2:K$8148,'SSP drivers'!$A$2:$A$8148,'Selected scen drivers'!$AH$1,'SSP drivers'!$B$2:$B$8148,'Selected scen drivers'!$AI$1,'SSP drivers'!$C$2:$C$8148,'Selected scen drivers'!$C44,'SSP drivers'!$D$2:$D$8148,'Selected scen drivers'!$D44)</f>
        <v>3457.30843729459</v>
      </c>
      <c r="L44" s="3">
        <f>SUMIFS('SSP drivers'!L$2:L$8148,'SSP drivers'!$A$2:$A$8148,'Selected scen drivers'!$AH$1,'SSP drivers'!$B$2:$B$8148,'Selected scen drivers'!$AI$1,'SSP drivers'!$C$2:$C$8148,'Selected scen drivers'!$C44,'SSP drivers'!$D$2:$D$8148,'Selected scen drivers'!$D44)</f>
        <v>4003.74267081421</v>
      </c>
      <c r="M44" s="3">
        <f>SUMIFS('SSP drivers'!M$2:M$8148,'SSP drivers'!$A$2:$A$8148,'Selected scen drivers'!$AH$1,'SSP drivers'!$B$2:$B$8148,'Selected scen drivers'!$AI$1,'SSP drivers'!$C$2:$C$8148,'Selected scen drivers'!$C44,'SSP drivers'!$D$2:$D$8148,'Selected scen drivers'!$D44)</f>
        <v>4625.93281901615</v>
      </c>
      <c r="N44" s="3">
        <f>SUMIFS('SSP drivers'!N$2:N$8148,'SSP drivers'!$A$2:$A$8148,'Selected scen drivers'!$AH$1,'SSP drivers'!$B$2:$B$8148,'Selected scen drivers'!$AI$1,'SSP drivers'!$C$2:$C$8148,'Selected scen drivers'!$C44,'SSP drivers'!$D$2:$D$8148,'Selected scen drivers'!$D44)</f>
        <v>5307.92989960384</v>
      </c>
      <c r="O44" s="3">
        <f>SUMIFS('SSP drivers'!O$2:O$8148,'SSP drivers'!$A$2:$A$8148,'Selected scen drivers'!$AH$1,'SSP drivers'!$B$2:$B$8148,'Selected scen drivers'!$AI$1,'SSP drivers'!$C$2:$C$8148,'Selected scen drivers'!$C44,'SSP drivers'!$D$2:$D$8148,'Selected scen drivers'!$D44)</f>
        <v>6029.2938106231</v>
      </c>
      <c r="P44" s="3">
        <f>SUMIFS('SSP drivers'!P$2:P$8148,'SSP drivers'!$A$2:$A$8148,'Selected scen drivers'!$AH$1,'SSP drivers'!$B$2:$B$8148,'Selected scen drivers'!$AI$1,'SSP drivers'!$C$2:$C$8148,'Selected scen drivers'!$C44,'SSP drivers'!$D$2:$D$8148,'Selected scen drivers'!$D44)</f>
        <v>6787.94404687162</v>
      </c>
      <c r="Q44" s="3">
        <f>SUMIFS('SSP drivers'!Q$2:Q$8148,'SSP drivers'!$A$2:$A$8148,'Selected scen drivers'!$AH$1,'SSP drivers'!$B$2:$B$8148,'Selected scen drivers'!$AI$1,'SSP drivers'!$C$2:$C$8148,'Selected scen drivers'!$C44,'SSP drivers'!$D$2:$D$8148,'Selected scen drivers'!$D44)</f>
        <v>7555.68801557997</v>
      </c>
      <c r="R44" s="3">
        <f>SUMIFS('SSP drivers'!R$2:R$8148,'SSP drivers'!$A$2:$A$8148,'Selected scen drivers'!$AH$1,'SSP drivers'!$B$2:$B$8148,'Selected scen drivers'!$AI$1,'SSP drivers'!$C$2:$C$8148,'Selected scen drivers'!$C44,'SSP drivers'!$D$2:$D$8148,'Selected scen drivers'!$D44)</f>
        <v>8327.82173553228</v>
      </c>
      <c r="S44" s="3">
        <f>SUMIFS('SSP drivers'!S$2:S$8148,'SSP drivers'!$A$2:$A$8148,'Selected scen drivers'!$AH$1,'SSP drivers'!$B$2:$B$8148,'Selected scen drivers'!$AI$1,'SSP drivers'!$C$2:$C$8148,'Selected scen drivers'!$C44,'SSP drivers'!$D$2:$D$8148,'Selected scen drivers'!$D44)</f>
        <v>9082.51915007157</v>
      </c>
      <c r="T44" s="3">
        <f>SUMIFS('SSP drivers'!T$2:T$8148,'SSP drivers'!$A$2:$A$8148,'Selected scen drivers'!$AH$1,'SSP drivers'!$B$2:$B$8148,'Selected scen drivers'!$AI$1,'SSP drivers'!$C$2:$C$8148,'Selected scen drivers'!$C44,'SSP drivers'!$D$2:$D$8148,'Selected scen drivers'!$D44)</f>
        <v>9820.09668463393</v>
      </c>
      <c r="U44" s="3">
        <f>SUMIFS('SSP drivers'!U$2:U$8148,'SSP drivers'!$A$2:$A$8148,'Selected scen drivers'!$AH$1,'SSP drivers'!$B$2:$B$8148,'Selected scen drivers'!$AI$1,'SSP drivers'!$C$2:$C$8148,'Selected scen drivers'!$C44,'SSP drivers'!$D$2:$D$8148,'Selected scen drivers'!$D44)</f>
        <v>10539.6130123636</v>
      </c>
      <c r="V44" s="3">
        <f>SUMIFS('SSP drivers'!V$2:V$8148,'SSP drivers'!$A$2:$A$8148,'Selected scen drivers'!$AH$1,'SSP drivers'!$B$2:$B$8148,'Selected scen drivers'!$AI$1,'SSP drivers'!$C$2:$C$8148,'Selected scen drivers'!$C44,'SSP drivers'!$D$2:$D$8148,'Selected scen drivers'!$D44)</f>
        <v>11241.1393294299</v>
      </c>
      <c r="W44" s="3">
        <f>SUMIFS('SSP drivers'!W$2:W$8148,'SSP drivers'!$A$2:$A$8148,'Selected scen drivers'!$AH$1,'SSP drivers'!$B$2:$B$8148,'Selected scen drivers'!$AI$1,'SSP drivers'!$C$2:$C$8148,'Selected scen drivers'!$C44,'SSP drivers'!$D$2:$D$8148,'Selected scen drivers'!$D44)</f>
        <v>11924.5541259746</v>
      </c>
      <c r="X44" s="3">
        <f>SUMIFS('SSP drivers'!X$2:X$8148,'SSP drivers'!$A$2:$A$8148,'Selected scen drivers'!$AH$1,'SSP drivers'!$B$2:$B$8148,'Selected scen drivers'!$AI$1,'SSP drivers'!$C$2:$C$8148,'Selected scen drivers'!$C44,'SSP drivers'!$D$2:$D$8148,'Selected scen drivers'!$D44)</f>
        <v>0</v>
      </c>
      <c r="Y44" s="3">
        <f>SUMIFS('SSP drivers'!Y$2:Y$8148,'SSP drivers'!$A$2:$A$8148,'Selected scen drivers'!$AH$1,'SSP drivers'!$B$2:$B$8148,'Selected scen drivers'!$AI$1,'SSP drivers'!$C$2:$C$8148,'Selected scen drivers'!$C44,'SSP drivers'!$D$2:$D$8148,'Selected scen drivers'!$D44)</f>
        <v>0</v>
      </c>
      <c r="Z44" s="3">
        <f>SUMIFS('SSP drivers'!Z$2:Z$8148,'SSP drivers'!$A$2:$A$8148,'Selected scen drivers'!$AH$1,'SSP drivers'!$B$2:$B$8148,'Selected scen drivers'!$AI$1,'SSP drivers'!$C$2:$C$8148,'Selected scen drivers'!$C44,'SSP drivers'!$D$2:$D$8148,'Selected scen drivers'!$D44)</f>
        <v>0</v>
      </c>
      <c r="AA44" s="3">
        <f>SUMIFS('SSP drivers'!AA$2:AA$8148,'SSP drivers'!$A$2:$A$8148,'Selected scen drivers'!$AH$1,'SSP drivers'!$B$2:$B$8148,'Selected scen drivers'!$AI$1,'SSP drivers'!$C$2:$C$8148,'Selected scen drivers'!$C44,'SSP drivers'!$D$2:$D$8148,'Selected scen drivers'!$D44)</f>
        <v>0</v>
      </c>
      <c r="AB44" s="3">
        <f>SUMIFS('SSP drivers'!AB$2:AB$8148,'SSP drivers'!$A$2:$A$8148,'Selected scen drivers'!$AH$1,'SSP drivers'!$B$2:$B$8148,'Selected scen drivers'!$AI$1,'SSP drivers'!$C$2:$C$8148,'Selected scen drivers'!$C44,'SSP drivers'!$D$2:$D$8148,'Selected scen drivers'!$D44)</f>
        <v>0</v>
      </c>
      <c r="AC44" s="3">
        <f>SUMIFS('SSP drivers'!AC$2:AC$8148,'SSP drivers'!$A$2:$A$8148,'Selected scen drivers'!$AH$1,'SSP drivers'!$B$2:$B$8148,'Selected scen drivers'!$AI$1,'SSP drivers'!$C$2:$C$8148,'Selected scen drivers'!$C44,'SSP drivers'!$D$2:$D$8148,'Selected scen drivers'!$D44)</f>
        <v>0</v>
      </c>
      <c r="AD44" s="3">
        <f>SUMIFS('SSP drivers'!AD$2:AD$8148,'SSP drivers'!$A$2:$A$8148,'Selected scen drivers'!$AH$1,'SSP drivers'!$B$2:$B$8148,'Selected scen drivers'!$AI$1,'SSP drivers'!$C$2:$C$8148,'Selected scen drivers'!$C44,'SSP drivers'!$D$2:$D$8148,'Selected scen drivers'!$D44)</f>
        <v>0</v>
      </c>
      <c r="AE44" s="3">
        <f>SUMIFS('SSP drivers'!AE$2:AE$8148,'SSP drivers'!$A$2:$A$8148,'Selected scen drivers'!$AH$1,'SSP drivers'!$B$2:$B$8148,'Selected scen drivers'!$AI$1,'SSP drivers'!$C$2:$C$8148,'Selected scen drivers'!$C44,'SSP drivers'!$D$2:$D$8148,'Selected scen drivers'!$D44)</f>
        <v>0</v>
      </c>
    </row>
    <row r="45" spans="1:31">
      <c r="A45">
        <f t="shared" si="0"/>
        <v>5</v>
      </c>
      <c r="B45">
        <f t="shared" si="1"/>
        <v>8</v>
      </c>
      <c r="C45" t="str">
        <f>IFERROR(VLOOKUP(A45,Classification!$A$4:$B$99,2,FALSE),"")</f>
        <v>Brazil</v>
      </c>
      <c r="D45" t="str">
        <f>IFERROR(VLOOKUP(B45,Classification!$U$5:$V$14,2,FALSE),"")</f>
        <v>HOU</v>
      </c>
      <c r="E45" s="3">
        <f>SUMIFS('SSP drivers'!E$2:E$8148,'SSP drivers'!$A$2:$A$8148,'Selected scen drivers'!$AH$1,'SSP drivers'!$B$2:$B$8148,'Selected scen drivers'!$AI$1,'SSP drivers'!$C$2:$C$8148,'Selected scen drivers'!$C45,'SSP drivers'!$D$2:$D$8148,'Selected scen drivers'!$D45)</f>
        <v>0</v>
      </c>
      <c r="F45" s="3">
        <f>SUMIFS('SSP drivers'!F$2:F$8148,'SSP drivers'!$A$2:$A$8148,'Selected scen drivers'!$AH$1,'SSP drivers'!$B$2:$B$8148,'Selected scen drivers'!$AI$1,'SSP drivers'!$C$2:$C$8148,'Selected scen drivers'!$C45,'SSP drivers'!$D$2:$D$8148,'Selected scen drivers'!$D45)</f>
        <v>65.6029188</v>
      </c>
      <c r="G45" s="3">
        <f>SUMIFS('SSP drivers'!G$2:G$8148,'SSP drivers'!$A$2:$A$8148,'Selected scen drivers'!$AH$1,'SSP drivers'!$B$2:$B$8148,'Selected scen drivers'!$AI$1,'SSP drivers'!$C$2:$C$8148,'Selected scen drivers'!$C45,'SSP drivers'!$D$2:$D$8148,'Selected scen drivers'!$D45)</f>
        <v>66.0330685</v>
      </c>
      <c r="H45" s="3">
        <f>SUMIFS('SSP drivers'!H$2:H$8148,'SSP drivers'!$A$2:$A$8148,'Selected scen drivers'!$AH$1,'SSP drivers'!$B$2:$B$8148,'Selected scen drivers'!$AI$1,'SSP drivers'!$C$2:$C$8148,'Selected scen drivers'!$C45,'SSP drivers'!$D$2:$D$8148,'Selected scen drivers'!$D45)</f>
        <v>68.183817</v>
      </c>
      <c r="I45" s="3">
        <f>SUMIFS('SSP drivers'!I$2:I$8148,'SSP drivers'!$A$2:$A$8148,'Selected scen drivers'!$AH$1,'SSP drivers'!$B$2:$B$8148,'Selected scen drivers'!$AI$1,'SSP drivers'!$C$2:$C$8148,'Selected scen drivers'!$C45,'SSP drivers'!$D$2:$D$8148,'Selected scen drivers'!$D45)</f>
        <v>69.4782555</v>
      </c>
      <c r="J45" s="3">
        <f>SUMIFS('SSP drivers'!J$2:J$8148,'SSP drivers'!$A$2:$A$8148,'Selected scen drivers'!$AH$1,'SSP drivers'!$B$2:$B$8148,'Selected scen drivers'!$AI$1,'SSP drivers'!$C$2:$C$8148,'Selected scen drivers'!$C45,'SSP drivers'!$D$2:$D$8148,'Selected scen drivers'!$D45)</f>
        <v>70.1454535</v>
      </c>
      <c r="K45" s="3">
        <f>SUMIFS('SSP drivers'!K$2:K$8148,'SSP drivers'!$A$2:$A$8148,'Selected scen drivers'!$AH$1,'SSP drivers'!$B$2:$B$8148,'Selected scen drivers'!$AI$1,'SSP drivers'!$C$2:$C$8148,'Selected scen drivers'!$C45,'SSP drivers'!$D$2:$D$8148,'Selected scen drivers'!$D45)</f>
        <v>69.873642</v>
      </c>
      <c r="L45" s="3">
        <f>SUMIFS('SSP drivers'!L$2:L$8148,'SSP drivers'!$A$2:$A$8148,'Selected scen drivers'!$AH$1,'SSP drivers'!$B$2:$B$8148,'Selected scen drivers'!$AI$1,'SSP drivers'!$C$2:$C$8148,'Selected scen drivers'!$C45,'SSP drivers'!$D$2:$D$8148,'Selected scen drivers'!$D45)</f>
        <v>68.740046</v>
      </c>
      <c r="M45" s="3">
        <f>SUMIFS('SSP drivers'!M$2:M$8148,'SSP drivers'!$A$2:$A$8148,'Selected scen drivers'!$AH$1,'SSP drivers'!$B$2:$B$8148,'Selected scen drivers'!$AI$1,'SSP drivers'!$C$2:$C$8148,'Selected scen drivers'!$C45,'SSP drivers'!$D$2:$D$8148,'Selected scen drivers'!$D45)</f>
        <v>66.410186</v>
      </c>
      <c r="N45" s="3">
        <f>SUMIFS('SSP drivers'!N$2:N$8148,'SSP drivers'!$A$2:$A$8148,'Selected scen drivers'!$AH$1,'SSP drivers'!$B$2:$B$8148,'Selected scen drivers'!$AI$1,'SSP drivers'!$C$2:$C$8148,'Selected scen drivers'!$C45,'SSP drivers'!$D$2:$D$8148,'Selected scen drivers'!$D45)</f>
        <v>63.8078675</v>
      </c>
      <c r="O45" s="3">
        <f>SUMIFS('SSP drivers'!O$2:O$8148,'SSP drivers'!$A$2:$A$8148,'Selected scen drivers'!$AH$1,'SSP drivers'!$B$2:$B$8148,'Selected scen drivers'!$AI$1,'SSP drivers'!$C$2:$C$8148,'Selected scen drivers'!$C45,'SSP drivers'!$D$2:$D$8148,'Selected scen drivers'!$D45)</f>
        <v>61.1961185</v>
      </c>
      <c r="P45" s="3">
        <f>SUMIFS('SSP drivers'!P$2:P$8148,'SSP drivers'!$A$2:$A$8148,'Selected scen drivers'!$AH$1,'SSP drivers'!$B$2:$B$8148,'Selected scen drivers'!$AI$1,'SSP drivers'!$C$2:$C$8148,'Selected scen drivers'!$C45,'SSP drivers'!$D$2:$D$8148,'Selected scen drivers'!$D45)</f>
        <v>58.3028085</v>
      </c>
      <c r="Q45" s="3">
        <f>SUMIFS('SSP drivers'!Q$2:Q$8148,'SSP drivers'!$A$2:$A$8148,'Selected scen drivers'!$AH$1,'SSP drivers'!$B$2:$B$8148,'Selected scen drivers'!$AI$1,'SSP drivers'!$C$2:$C$8148,'Selected scen drivers'!$C45,'SSP drivers'!$D$2:$D$8148,'Selected scen drivers'!$D45)</f>
        <v>55.610592</v>
      </c>
      <c r="R45" s="3">
        <f>SUMIFS('SSP drivers'!R$2:R$8148,'SSP drivers'!$A$2:$A$8148,'Selected scen drivers'!$AH$1,'SSP drivers'!$B$2:$B$8148,'Selected scen drivers'!$AI$1,'SSP drivers'!$C$2:$C$8148,'Selected scen drivers'!$C45,'SSP drivers'!$D$2:$D$8148,'Selected scen drivers'!$D45)</f>
        <v>53.079372</v>
      </c>
      <c r="S45" s="3">
        <f>SUMIFS('SSP drivers'!S$2:S$8148,'SSP drivers'!$A$2:$A$8148,'Selected scen drivers'!$AH$1,'SSP drivers'!$B$2:$B$8148,'Selected scen drivers'!$AI$1,'SSP drivers'!$C$2:$C$8148,'Selected scen drivers'!$C45,'SSP drivers'!$D$2:$D$8148,'Selected scen drivers'!$D45)</f>
        <v>50.555608</v>
      </c>
      <c r="T45" s="3">
        <f>SUMIFS('SSP drivers'!T$2:T$8148,'SSP drivers'!$A$2:$A$8148,'Selected scen drivers'!$AH$1,'SSP drivers'!$B$2:$B$8148,'Selected scen drivers'!$AI$1,'SSP drivers'!$C$2:$C$8148,'Selected scen drivers'!$C45,'SSP drivers'!$D$2:$D$8148,'Selected scen drivers'!$D45)</f>
        <v>47.9409965</v>
      </c>
      <c r="U45" s="3">
        <f>SUMIFS('SSP drivers'!U$2:U$8148,'SSP drivers'!$A$2:$A$8148,'Selected scen drivers'!$AH$1,'SSP drivers'!$B$2:$B$8148,'Selected scen drivers'!$AI$1,'SSP drivers'!$C$2:$C$8148,'Selected scen drivers'!$C45,'SSP drivers'!$D$2:$D$8148,'Selected scen drivers'!$D45)</f>
        <v>45.8576695</v>
      </c>
      <c r="V45" s="3">
        <f>SUMIFS('SSP drivers'!V$2:V$8148,'SSP drivers'!$A$2:$A$8148,'Selected scen drivers'!$AH$1,'SSP drivers'!$B$2:$B$8148,'Selected scen drivers'!$AI$1,'SSP drivers'!$C$2:$C$8148,'Selected scen drivers'!$C45,'SSP drivers'!$D$2:$D$8148,'Selected scen drivers'!$D45)</f>
        <v>43.8254495</v>
      </c>
      <c r="W45" s="3">
        <f>SUMIFS('SSP drivers'!W$2:W$8148,'SSP drivers'!$A$2:$A$8148,'Selected scen drivers'!$AH$1,'SSP drivers'!$B$2:$B$8148,'Selected scen drivers'!$AI$1,'SSP drivers'!$C$2:$C$8148,'Selected scen drivers'!$C45,'SSP drivers'!$D$2:$D$8148,'Selected scen drivers'!$D45)</f>
        <v>41.878186</v>
      </c>
      <c r="X45" s="3">
        <f>SUMIFS('SSP drivers'!X$2:X$8148,'SSP drivers'!$A$2:$A$8148,'Selected scen drivers'!$AH$1,'SSP drivers'!$B$2:$B$8148,'Selected scen drivers'!$AI$1,'SSP drivers'!$C$2:$C$8148,'Selected scen drivers'!$C45,'SSP drivers'!$D$2:$D$8148,'Selected scen drivers'!$D45)</f>
        <v>0</v>
      </c>
      <c r="Y45" s="3">
        <f>SUMIFS('SSP drivers'!Y$2:Y$8148,'SSP drivers'!$A$2:$A$8148,'Selected scen drivers'!$AH$1,'SSP drivers'!$B$2:$B$8148,'Selected scen drivers'!$AI$1,'SSP drivers'!$C$2:$C$8148,'Selected scen drivers'!$C45,'SSP drivers'!$D$2:$D$8148,'Selected scen drivers'!$D45)</f>
        <v>0</v>
      </c>
      <c r="Z45" s="3">
        <f>SUMIFS('SSP drivers'!Z$2:Z$8148,'SSP drivers'!$A$2:$A$8148,'Selected scen drivers'!$AH$1,'SSP drivers'!$B$2:$B$8148,'Selected scen drivers'!$AI$1,'SSP drivers'!$C$2:$C$8148,'Selected scen drivers'!$C45,'SSP drivers'!$D$2:$D$8148,'Selected scen drivers'!$D45)</f>
        <v>0</v>
      </c>
      <c r="AA45" s="3">
        <f>SUMIFS('SSP drivers'!AA$2:AA$8148,'SSP drivers'!$A$2:$A$8148,'Selected scen drivers'!$AH$1,'SSP drivers'!$B$2:$B$8148,'Selected scen drivers'!$AI$1,'SSP drivers'!$C$2:$C$8148,'Selected scen drivers'!$C45,'SSP drivers'!$D$2:$D$8148,'Selected scen drivers'!$D45)</f>
        <v>0</v>
      </c>
      <c r="AB45" s="3">
        <f>SUMIFS('SSP drivers'!AB$2:AB$8148,'SSP drivers'!$A$2:$A$8148,'Selected scen drivers'!$AH$1,'SSP drivers'!$B$2:$B$8148,'Selected scen drivers'!$AI$1,'SSP drivers'!$C$2:$C$8148,'Selected scen drivers'!$C45,'SSP drivers'!$D$2:$D$8148,'Selected scen drivers'!$D45)</f>
        <v>0</v>
      </c>
      <c r="AC45" s="3">
        <f>SUMIFS('SSP drivers'!AC$2:AC$8148,'SSP drivers'!$A$2:$A$8148,'Selected scen drivers'!$AH$1,'SSP drivers'!$B$2:$B$8148,'Selected scen drivers'!$AI$1,'SSP drivers'!$C$2:$C$8148,'Selected scen drivers'!$C45,'SSP drivers'!$D$2:$D$8148,'Selected scen drivers'!$D45)</f>
        <v>0</v>
      </c>
      <c r="AD45" s="3">
        <f>SUMIFS('SSP drivers'!AD$2:AD$8148,'SSP drivers'!$A$2:$A$8148,'Selected scen drivers'!$AH$1,'SSP drivers'!$B$2:$B$8148,'Selected scen drivers'!$AI$1,'SSP drivers'!$C$2:$C$8148,'Selected scen drivers'!$C45,'SSP drivers'!$D$2:$D$8148,'Selected scen drivers'!$D45)</f>
        <v>0</v>
      </c>
      <c r="AE45" s="3">
        <f>SUMIFS('SSP drivers'!AE$2:AE$8148,'SSP drivers'!$A$2:$A$8148,'Selected scen drivers'!$AH$1,'SSP drivers'!$B$2:$B$8148,'Selected scen drivers'!$AI$1,'SSP drivers'!$C$2:$C$8148,'Selected scen drivers'!$C45,'SSP drivers'!$D$2:$D$8148,'Selected scen drivers'!$D45)</f>
        <v>0</v>
      </c>
    </row>
    <row r="46" spans="1:31">
      <c r="A46">
        <f t="shared" si="0"/>
        <v>5</v>
      </c>
      <c r="B46">
        <f t="shared" si="1"/>
        <v>9</v>
      </c>
      <c r="C46" t="str">
        <f>IFERROR(VLOOKUP(A46,Classification!$A$4:$B$99,2,FALSE),"")</f>
        <v>Brazil</v>
      </c>
      <c r="D46" t="str">
        <f>IFERROR(VLOOKUP(B46,Classification!$U$5:$V$14,2,FALSE),"")</f>
        <v>POP</v>
      </c>
      <c r="E46" s="3">
        <f>SUMIFS('SSP drivers'!E$2:E$8148,'SSP drivers'!$A$2:$A$8148,'Selected scen drivers'!$AH$1,'SSP drivers'!$B$2:$B$8148,'Selected scen drivers'!$AI$1,'SSP drivers'!$C$2:$C$8148,'Selected scen drivers'!$C46,'SSP drivers'!$D$2:$D$8148,'Selected scen drivers'!$D46)</f>
        <v>0</v>
      </c>
      <c r="F46" s="3">
        <f>SUMIFS('SSP drivers'!F$2:F$8148,'SSP drivers'!$A$2:$A$8148,'Selected scen drivers'!$AH$1,'SSP drivers'!$B$2:$B$8148,'Selected scen drivers'!$AI$1,'SSP drivers'!$C$2:$C$8148,'Selected scen drivers'!$C46,'SSP drivers'!$D$2:$D$8148,'Selected scen drivers'!$D46)</f>
        <v>211.5655354</v>
      </c>
      <c r="G46" s="3">
        <f>SUMIFS('SSP drivers'!G$2:G$8148,'SSP drivers'!$A$2:$A$8148,'Selected scen drivers'!$AH$1,'SSP drivers'!$B$2:$B$8148,'Selected scen drivers'!$AI$1,'SSP drivers'!$C$2:$C$8148,'Selected scen drivers'!$C46,'SSP drivers'!$D$2:$D$8148,'Selected scen drivers'!$D46)</f>
        <v>212.564938</v>
      </c>
      <c r="H46" s="3">
        <f>SUMIFS('SSP drivers'!H$2:H$8148,'SSP drivers'!$A$2:$A$8148,'Selected scen drivers'!$AH$1,'SSP drivers'!$B$2:$B$8148,'Selected scen drivers'!$AI$1,'SSP drivers'!$C$2:$C$8148,'Selected scen drivers'!$C46,'SSP drivers'!$D$2:$D$8148,'Selected scen drivers'!$D46)</f>
        <v>217.561951</v>
      </c>
      <c r="I46" s="3">
        <f>SUMIFS('SSP drivers'!I$2:I$8148,'SSP drivers'!$A$2:$A$8148,'Selected scen drivers'!$AH$1,'SSP drivers'!$B$2:$B$8148,'Selected scen drivers'!$AI$1,'SSP drivers'!$C$2:$C$8148,'Selected scen drivers'!$C46,'SSP drivers'!$D$2:$D$8148,'Selected scen drivers'!$D46)</f>
        <v>222.220668</v>
      </c>
      <c r="J46" s="3">
        <f>SUMIFS('SSP drivers'!J$2:J$8148,'SSP drivers'!$A$2:$A$8148,'Selected scen drivers'!$AH$1,'SSP drivers'!$B$2:$B$8148,'Selected scen drivers'!$AI$1,'SSP drivers'!$C$2:$C$8148,'Selected scen drivers'!$C46,'SSP drivers'!$D$2:$D$8148,'Selected scen drivers'!$D46)</f>
        <v>225.602922</v>
      </c>
      <c r="K46" s="3">
        <f>SUMIFS('SSP drivers'!K$2:K$8148,'SSP drivers'!$A$2:$A$8148,'Selected scen drivers'!$AH$1,'SSP drivers'!$B$2:$B$8148,'Selected scen drivers'!$AI$1,'SSP drivers'!$C$2:$C$8148,'Selected scen drivers'!$C46,'SSP drivers'!$D$2:$D$8148,'Selected scen drivers'!$D46)</f>
        <v>227.643791</v>
      </c>
      <c r="L46" s="3">
        <f>SUMIFS('SSP drivers'!L$2:L$8148,'SSP drivers'!$A$2:$A$8148,'Selected scen drivers'!$AH$1,'SSP drivers'!$B$2:$B$8148,'Selected scen drivers'!$AI$1,'SSP drivers'!$C$2:$C$8148,'Selected scen drivers'!$C46,'SSP drivers'!$D$2:$D$8148,'Selected scen drivers'!$D46)</f>
        <v>228.382237</v>
      </c>
      <c r="M46" s="3">
        <f>SUMIFS('SSP drivers'!M$2:M$8148,'SSP drivers'!$A$2:$A$8148,'Selected scen drivers'!$AH$1,'SSP drivers'!$B$2:$B$8148,'Selected scen drivers'!$AI$1,'SSP drivers'!$C$2:$C$8148,'Selected scen drivers'!$C46,'SSP drivers'!$D$2:$D$8148,'Selected scen drivers'!$D46)</f>
        <v>227.813371</v>
      </c>
      <c r="N46" s="3">
        <f>SUMIFS('SSP drivers'!N$2:N$8148,'SSP drivers'!$A$2:$A$8148,'Selected scen drivers'!$AH$1,'SSP drivers'!$B$2:$B$8148,'Selected scen drivers'!$AI$1,'SSP drivers'!$C$2:$C$8148,'Selected scen drivers'!$C46,'SSP drivers'!$D$2:$D$8148,'Selected scen drivers'!$D46)</f>
        <v>226.154079</v>
      </c>
      <c r="O46" s="3">
        <f>SUMIFS('SSP drivers'!O$2:O$8148,'SSP drivers'!$A$2:$A$8148,'Selected scen drivers'!$AH$1,'SSP drivers'!$B$2:$B$8148,'Selected scen drivers'!$AI$1,'SSP drivers'!$C$2:$C$8148,'Selected scen drivers'!$C46,'SSP drivers'!$D$2:$D$8148,'Selected scen drivers'!$D46)</f>
        <v>223.527486</v>
      </c>
      <c r="P46" s="3">
        <f>SUMIFS('SSP drivers'!P$2:P$8148,'SSP drivers'!$A$2:$A$8148,'Selected scen drivers'!$AH$1,'SSP drivers'!$B$2:$B$8148,'Selected scen drivers'!$AI$1,'SSP drivers'!$C$2:$C$8148,'Selected scen drivers'!$C46,'SSP drivers'!$D$2:$D$8148,'Selected scen drivers'!$D46)</f>
        <v>219.98681</v>
      </c>
      <c r="Q46" s="3">
        <f>SUMIFS('SSP drivers'!Q$2:Q$8148,'SSP drivers'!$A$2:$A$8148,'Selected scen drivers'!$AH$1,'SSP drivers'!$B$2:$B$8148,'Selected scen drivers'!$AI$1,'SSP drivers'!$C$2:$C$8148,'Selected scen drivers'!$C46,'SSP drivers'!$D$2:$D$8148,'Selected scen drivers'!$D46)</f>
        <v>215.662394</v>
      </c>
      <c r="R46" s="3">
        <f>SUMIFS('SSP drivers'!R$2:R$8148,'SSP drivers'!$A$2:$A$8148,'Selected scen drivers'!$AH$1,'SSP drivers'!$B$2:$B$8148,'Selected scen drivers'!$AI$1,'SSP drivers'!$C$2:$C$8148,'Selected scen drivers'!$C46,'SSP drivers'!$D$2:$D$8148,'Selected scen drivers'!$D46)</f>
        <v>210.670582</v>
      </c>
      <c r="S46" s="3">
        <f>SUMIFS('SSP drivers'!S$2:S$8148,'SSP drivers'!$A$2:$A$8148,'Selected scen drivers'!$AH$1,'SSP drivers'!$B$2:$B$8148,'Selected scen drivers'!$AI$1,'SSP drivers'!$C$2:$C$8148,'Selected scen drivers'!$C46,'SSP drivers'!$D$2:$D$8148,'Selected scen drivers'!$D46)</f>
        <v>205.115032</v>
      </c>
      <c r="T46" s="3">
        <f>SUMIFS('SSP drivers'!T$2:T$8148,'SSP drivers'!$A$2:$A$8148,'Selected scen drivers'!$AH$1,'SSP drivers'!$B$2:$B$8148,'Selected scen drivers'!$AI$1,'SSP drivers'!$C$2:$C$8148,'Selected scen drivers'!$C46,'SSP drivers'!$D$2:$D$8148,'Selected scen drivers'!$D46)</f>
        <v>199.309975</v>
      </c>
      <c r="U46" s="3">
        <f>SUMIFS('SSP drivers'!U$2:U$8148,'SSP drivers'!$A$2:$A$8148,'Selected scen drivers'!$AH$1,'SSP drivers'!$B$2:$B$8148,'Selected scen drivers'!$AI$1,'SSP drivers'!$C$2:$C$8148,'Selected scen drivers'!$C46,'SSP drivers'!$D$2:$D$8148,'Selected scen drivers'!$D46)</f>
        <v>193.427095</v>
      </c>
      <c r="V46" s="3">
        <f>SUMIFS('SSP drivers'!V$2:V$8148,'SSP drivers'!$A$2:$A$8148,'Selected scen drivers'!$AH$1,'SSP drivers'!$B$2:$B$8148,'Selected scen drivers'!$AI$1,'SSP drivers'!$C$2:$C$8148,'Selected scen drivers'!$C46,'SSP drivers'!$D$2:$D$8148,'Selected scen drivers'!$D46)</f>
        <v>187.625721</v>
      </c>
      <c r="W46" s="3">
        <f>SUMIFS('SSP drivers'!W$2:W$8148,'SSP drivers'!$A$2:$A$8148,'Selected scen drivers'!$AH$1,'SSP drivers'!$B$2:$B$8148,'Selected scen drivers'!$AI$1,'SSP drivers'!$C$2:$C$8148,'Selected scen drivers'!$C46,'SSP drivers'!$D$2:$D$8148,'Selected scen drivers'!$D46)</f>
        <v>182.011177</v>
      </c>
      <c r="X46" s="3">
        <f>SUMIFS('SSP drivers'!X$2:X$8148,'SSP drivers'!$A$2:$A$8148,'Selected scen drivers'!$AH$1,'SSP drivers'!$B$2:$B$8148,'Selected scen drivers'!$AI$1,'SSP drivers'!$C$2:$C$8148,'Selected scen drivers'!$C46,'SSP drivers'!$D$2:$D$8148,'Selected scen drivers'!$D46)</f>
        <v>0</v>
      </c>
      <c r="Y46" s="3">
        <f>SUMIFS('SSP drivers'!Y$2:Y$8148,'SSP drivers'!$A$2:$A$8148,'Selected scen drivers'!$AH$1,'SSP drivers'!$B$2:$B$8148,'Selected scen drivers'!$AI$1,'SSP drivers'!$C$2:$C$8148,'Selected scen drivers'!$C46,'SSP drivers'!$D$2:$D$8148,'Selected scen drivers'!$D46)</f>
        <v>0</v>
      </c>
      <c r="Z46" s="3">
        <f>SUMIFS('SSP drivers'!Z$2:Z$8148,'SSP drivers'!$A$2:$A$8148,'Selected scen drivers'!$AH$1,'SSP drivers'!$B$2:$B$8148,'Selected scen drivers'!$AI$1,'SSP drivers'!$C$2:$C$8148,'Selected scen drivers'!$C46,'SSP drivers'!$D$2:$D$8148,'Selected scen drivers'!$D46)</f>
        <v>0</v>
      </c>
      <c r="AA46" s="3">
        <f>SUMIFS('SSP drivers'!AA$2:AA$8148,'SSP drivers'!$A$2:$A$8148,'Selected scen drivers'!$AH$1,'SSP drivers'!$B$2:$B$8148,'Selected scen drivers'!$AI$1,'SSP drivers'!$C$2:$C$8148,'Selected scen drivers'!$C46,'SSP drivers'!$D$2:$D$8148,'Selected scen drivers'!$D46)</f>
        <v>0</v>
      </c>
      <c r="AB46" s="3">
        <f>SUMIFS('SSP drivers'!AB$2:AB$8148,'SSP drivers'!$A$2:$A$8148,'Selected scen drivers'!$AH$1,'SSP drivers'!$B$2:$B$8148,'Selected scen drivers'!$AI$1,'SSP drivers'!$C$2:$C$8148,'Selected scen drivers'!$C46,'SSP drivers'!$D$2:$D$8148,'Selected scen drivers'!$D46)</f>
        <v>0</v>
      </c>
      <c r="AC46" s="3">
        <f>SUMIFS('SSP drivers'!AC$2:AC$8148,'SSP drivers'!$A$2:$A$8148,'Selected scen drivers'!$AH$1,'SSP drivers'!$B$2:$B$8148,'Selected scen drivers'!$AI$1,'SSP drivers'!$C$2:$C$8148,'Selected scen drivers'!$C46,'SSP drivers'!$D$2:$D$8148,'Selected scen drivers'!$D46)</f>
        <v>0</v>
      </c>
      <c r="AD46" s="3">
        <f>SUMIFS('SSP drivers'!AD$2:AD$8148,'SSP drivers'!$A$2:$A$8148,'Selected scen drivers'!$AH$1,'SSP drivers'!$B$2:$B$8148,'Selected scen drivers'!$AI$1,'SSP drivers'!$C$2:$C$8148,'Selected scen drivers'!$C46,'SSP drivers'!$D$2:$D$8148,'Selected scen drivers'!$D46)</f>
        <v>0</v>
      </c>
      <c r="AE46" s="3">
        <f>SUMIFS('SSP drivers'!AE$2:AE$8148,'SSP drivers'!$A$2:$A$8148,'Selected scen drivers'!$AH$1,'SSP drivers'!$B$2:$B$8148,'Selected scen drivers'!$AI$1,'SSP drivers'!$C$2:$C$8148,'Selected scen drivers'!$C46,'SSP drivers'!$D$2:$D$8148,'Selected scen drivers'!$D46)</f>
        <v>0</v>
      </c>
    </row>
    <row r="47" spans="1:31">
      <c r="A47">
        <f t="shared" si="0"/>
        <v>6</v>
      </c>
      <c r="B47">
        <f t="shared" si="1"/>
        <v>1</v>
      </c>
      <c r="C47" t="str">
        <f>IFERROR(VLOOKUP(A47,Classification!$A$4:$B$99,2,FALSE),"")</f>
        <v>Africa_North</v>
      </c>
      <c r="D47" t="str">
        <f>IFERROR(VLOOKUP(B47,Classification!$U$5:$V$14,2,FALSE),"")</f>
        <v>GDP</v>
      </c>
      <c r="E47" s="3">
        <f>SUMIFS('SSP drivers'!E$2:E$8148,'SSP drivers'!$A$2:$A$8148,'Selected scen drivers'!$AH$1,'SSP drivers'!$B$2:$B$8148,'Selected scen drivers'!$AI$1,'SSP drivers'!$C$2:$C$8148,'Selected scen drivers'!$C47,'SSP drivers'!$D$2:$D$8148,'Selected scen drivers'!$D47)</f>
        <v>0</v>
      </c>
      <c r="F47" s="3">
        <f>SUMIFS('SSP drivers'!F$2:F$8148,'SSP drivers'!$A$2:$A$8148,'Selected scen drivers'!$AH$1,'SSP drivers'!$B$2:$B$8148,'Selected scen drivers'!$AI$1,'SSP drivers'!$C$2:$C$8148,'Selected scen drivers'!$C47,'SSP drivers'!$D$2:$D$8148,'Selected scen drivers'!$D47)</f>
        <v>2210.4794</v>
      </c>
      <c r="G47" s="3">
        <f>SUMIFS('SSP drivers'!G$2:G$8148,'SSP drivers'!$A$2:$A$8148,'Selected scen drivers'!$AH$1,'SSP drivers'!$B$2:$B$8148,'Selected scen drivers'!$AI$1,'SSP drivers'!$C$2:$C$8148,'Selected scen drivers'!$C47,'SSP drivers'!$D$2:$D$8148,'Selected scen drivers'!$D47)</f>
        <v>2262.425</v>
      </c>
      <c r="H47" s="3">
        <f>SUMIFS('SSP drivers'!H$2:H$8148,'SSP drivers'!$A$2:$A$8148,'Selected scen drivers'!$AH$1,'SSP drivers'!$B$2:$B$8148,'Selected scen drivers'!$AI$1,'SSP drivers'!$C$2:$C$8148,'Selected scen drivers'!$C47,'SSP drivers'!$D$2:$D$8148,'Selected scen drivers'!$D47)</f>
        <v>2781.659</v>
      </c>
      <c r="I47" s="3">
        <f>SUMIFS('SSP drivers'!I$2:I$8148,'SSP drivers'!$A$2:$A$8148,'Selected scen drivers'!$AH$1,'SSP drivers'!$B$2:$B$8148,'Selected scen drivers'!$AI$1,'SSP drivers'!$C$2:$C$8148,'Selected scen drivers'!$C47,'SSP drivers'!$D$2:$D$8148,'Selected scen drivers'!$D47)</f>
        <v>3467.69</v>
      </c>
      <c r="J47" s="3">
        <f>SUMIFS('SSP drivers'!J$2:J$8148,'SSP drivers'!$A$2:$A$8148,'Selected scen drivers'!$AH$1,'SSP drivers'!$B$2:$B$8148,'Selected scen drivers'!$AI$1,'SSP drivers'!$C$2:$C$8148,'Selected scen drivers'!$C47,'SSP drivers'!$D$2:$D$8148,'Selected scen drivers'!$D47)</f>
        <v>4335.22</v>
      </c>
      <c r="K47" s="3">
        <f>SUMIFS('SSP drivers'!K$2:K$8148,'SSP drivers'!$A$2:$A$8148,'Selected scen drivers'!$AH$1,'SSP drivers'!$B$2:$B$8148,'Selected scen drivers'!$AI$1,'SSP drivers'!$C$2:$C$8148,'Selected scen drivers'!$C47,'SSP drivers'!$D$2:$D$8148,'Selected scen drivers'!$D47)</f>
        <v>5384.913</v>
      </c>
      <c r="L47" s="3">
        <f>SUMIFS('SSP drivers'!L$2:L$8148,'SSP drivers'!$A$2:$A$8148,'Selected scen drivers'!$AH$1,'SSP drivers'!$B$2:$B$8148,'Selected scen drivers'!$AI$1,'SSP drivers'!$C$2:$C$8148,'Selected scen drivers'!$C47,'SSP drivers'!$D$2:$D$8148,'Selected scen drivers'!$D47)</f>
        <v>6638.63</v>
      </c>
      <c r="M47" s="3">
        <f>SUMIFS('SSP drivers'!M$2:M$8148,'SSP drivers'!$A$2:$A$8148,'Selected scen drivers'!$AH$1,'SSP drivers'!$B$2:$B$8148,'Selected scen drivers'!$AI$1,'SSP drivers'!$C$2:$C$8148,'Selected scen drivers'!$C47,'SSP drivers'!$D$2:$D$8148,'Selected scen drivers'!$D47)</f>
        <v>8121.754</v>
      </c>
      <c r="N47" s="3">
        <f>SUMIFS('SSP drivers'!N$2:N$8148,'SSP drivers'!$A$2:$A$8148,'Selected scen drivers'!$AH$1,'SSP drivers'!$B$2:$B$8148,'Selected scen drivers'!$AI$1,'SSP drivers'!$C$2:$C$8148,'Selected scen drivers'!$C47,'SSP drivers'!$D$2:$D$8148,'Selected scen drivers'!$D47)</f>
        <v>9859.712</v>
      </c>
      <c r="O47" s="3">
        <f>SUMIFS('SSP drivers'!O$2:O$8148,'SSP drivers'!$A$2:$A$8148,'Selected scen drivers'!$AH$1,'SSP drivers'!$B$2:$B$8148,'Selected scen drivers'!$AI$1,'SSP drivers'!$C$2:$C$8148,'Selected scen drivers'!$C47,'SSP drivers'!$D$2:$D$8148,'Selected scen drivers'!$D47)</f>
        <v>11856.642</v>
      </c>
      <c r="P47" s="3">
        <f>SUMIFS('SSP drivers'!P$2:P$8148,'SSP drivers'!$A$2:$A$8148,'Selected scen drivers'!$AH$1,'SSP drivers'!$B$2:$B$8148,'Selected scen drivers'!$AI$1,'SSP drivers'!$C$2:$C$8148,'Selected scen drivers'!$C47,'SSP drivers'!$D$2:$D$8148,'Selected scen drivers'!$D47)</f>
        <v>14090.067</v>
      </c>
      <c r="Q47" s="3">
        <f>SUMIFS('SSP drivers'!Q$2:Q$8148,'SSP drivers'!$A$2:$A$8148,'Selected scen drivers'!$AH$1,'SSP drivers'!$B$2:$B$8148,'Selected scen drivers'!$AI$1,'SSP drivers'!$C$2:$C$8148,'Selected scen drivers'!$C47,'SSP drivers'!$D$2:$D$8148,'Selected scen drivers'!$D47)</f>
        <v>16479.581</v>
      </c>
      <c r="R47" s="3">
        <f>SUMIFS('SSP drivers'!R$2:R$8148,'SSP drivers'!$A$2:$A$8148,'Selected scen drivers'!$AH$1,'SSP drivers'!$B$2:$B$8148,'Selected scen drivers'!$AI$1,'SSP drivers'!$C$2:$C$8148,'Selected scen drivers'!$C47,'SSP drivers'!$D$2:$D$8148,'Selected scen drivers'!$D47)</f>
        <v>19031.583</v>
      </c>
      <c r="S47" s="3">
        <f>SUMIFS('SSP drivers'!S$2:S$8148,'SSP drivers'!$A$2:$A$8148,'Selected scen drivers'!$AH$1,'SSP drivers'!$B$2:$B$8148,'Selected scen drivers'!$AI$1,'SSP drivers'!$C$2:$C$8148,'Selected scen drivers'!$C47,'SSP drivers'!$D$2:$D$8148,'Selected scen drivers'!$D47)</f>
        <v>21732.16</v>
      </c>
      <c r="T47" s="3">
        <f>SUMIFS('SSP drivers'!T$2:T$8148,'SSP drivers'!$A$2:$A$8148,'Selected scen drivers'!$AH$1,'SSP drivers'!$B$2:$B$8148,'Selected scen drivers'!$AI$1,'SSP drivers'!$C$2:$C$8148,'Selected scen drivers'!$C47,'SSP drivers'!$D$2:$D$8148,'Selected scen drivers'!$D47)</f>
        <v>24578.023</v>
      </c>
      <c r="U47" s="3">
        <f>SUMIFS('SSP drivers'!U$2:U$8148,'SSP drivers'!$A$2:$A$8148,'Selected scen drivers'!$AH$1,'SSP drivers'!$B$2:$B$8148,'Selected scen drivers'!$AI$1,'SSP drivers'!$C$2:$C$8148,'Selected scen drivers'!$C47,'SSP drivers'!$D$2:$D$8148,'Selected scen drivers'!$D47)</f>
        <v>27583.616</v>
      </c>
      <c r="V47" s="3">
        <f>SUMIFS('SSP drivers'!V$2:V$8148,'SSP drivers'!$A$2:$A$8148,'Selected scen drivers'!$AH$1,'SSP drivers'!$B$2:$B$8148,'Selected scen drivers'!$AI$1,'SSP drivers'!$C$2:$C$8148,'Selected scen drivers'!$C47,'SSP drivers'!$D$2:$D$8148,'Selected scen drivers'!$D47)</f>
        <v>30746.591</v>
      </c>
      <c r="W47" s="3">
        <f>SUMIFS('SSP drivers'!W$2:W$8148,'SSP drivers'!$A$2:$A$8148,'Selected scen drivers'!$AH$1,'SSP drivers'!$B$2:$B$8148,'Selected scen drivers'!$AI$1,'SSP drivers'!$C$2:$C$8148,'Selected scen drivers'!$C47,'SSP drivers'!$D$2:$D$8148,'Selected scen drivers'!$D47)</f>
        <v>34036.232</v>
      </c>
      <c r="X47" s="3">
        <f>SUMIFS('SSP drivers'!X$2:X$8148,'SSP drivers'!$A$2:$A$8148,'Selected scen drivers'!$AH$1,'SSP drivers'!$B$2:$B$8148,'Selected scen drivers'!$AI$1,'SSP drivers'!$C$2:$C$8148,'Selected scen drivers'!$C47,'SSP drivers'!$D$2:$D$8148,'Selected scen drivers'!$D47)</f>
        <v>0</v>
      </c>
      <c r="Y47" s="3">
        <f>SUMIFS('SSP drivers'!Y$2:Y$8148,'SSP drivers'!$A$2:$A$8148,'Selected scen drivers'!$AH$1,'SSP drivers'!$B$2:$B$8148,'Selected scen drivers'!$AI$1,'SSP drivers'!$C$2:$C$8148,'Selected scen drivers'!$C47,'SSP drivers'!$D$2:$D$8148,'Selected scen drivers'!$D47)</f>
        <v>0</v>
      </c>
      <c r="Z47" s="3">
        <f>SUMIFS('SSP drivers'!Z$2:Z$8148,'SSP drivers'!$A$2:$A$8148,'Selected scen drivers'!$AH$1,'SSP drivers'!$B$2:$B$8148,'Selected scen drivers'!$AI$1,'SSP drivers'!$C$2:$C$8148,'Selected scen drivers'!$C47,'SSP drivers'!$D$2:$D$8148,'Selected scen drivers'!$D47)</f>
        <v>0</v>
      </c>
      <c r="AA47" s="3">
        <f>SUMIFS('SSP drivers'!AA$2:AA$8148,'SSP drivers'!$A$2:$A$8148,'Selected scen drivers'!$AH$1,'SSP drivers'!$B$2:$B$8148,'Selected scen drivers'!$AI$1,'SSP drivers'!$C$2:$C$8148,'Selected scen drivers'!$C47,'SSP drivers'!$D$2:$D$8148,'Selected scen drivers'!$D47)</f>
        <v>0</v>
      </c>
      <c r="AB47" s="3">
        <f>SUMIFS('SSP drivers'!AB$2:AB$8148,'SSP drivers'!$A$2:$A$8148,'Selected scen drivers'!$AH$1,'SSP drivers'!$B$2:$B$8148,'Selected scen drivers'!$AI$1,'SSP drivers'!$C$2:$C$8148,'Selected scen drivers'!$C47,'SSP drivers'!$D$2:$D$8148,'Selected scen drivers'!$D47)</f>
        <v>0</v>
      </c>
      <c r="AC47" s="3">
        <f>SUMIFS('SSP drivers'!AC$2:AC$8148,'SSP drivers'!$A$2:$A$8148,'Selected scen drivers'!$AH$1,'SSP drivers'!$B$2:$B$8148,'Selected scen drivers'!$AI$1,'SSP drivers'!$C$2:$C$8148,'Selected scen drivers'!$C47,'SSP drivers'!$D$2:$D$8148,'Selected scen drivers'!$D47)</f>
        <v>0</v>
      </c>
      <c r="AD47" s="3">
        <f>SUMIFS('SSP drivers'!AD$2:AD$8148,'SSP drivers'!$A$2:$A$8148,'Selected scen drivers'!$AH$1,'SSP drivers'!$B$2:$B$8148,'Selected scen drivers'!$AI$1,'SSP drivers'!$C$2:$C$8148,'Selected scen drivers'!$C47,'SSP drivers'!$D$2:$D$8148,'Selected scen drivers'!$D47)</f>
        <v>0</v>
      </c>
      <c r="AE47" s="3">
        <f>SUMIFS('SSP drivers'!AE$2:AE$8148,'SSP drivers'!$A$2:$A$8148,'Selected scen drivers'!$AH$1,'SSP drivers'!$B$2:$B$8148,'Selected scen drivers'!$AI$1,'SSP drivers'!$C$2:$C$8148,'Selected scen drivers'!$C47,'SSP drivers'!$D$2:$D$8148,'Selected scen drivers'!$D47)</f>
        <v>0</v>
      </c>
    </row>
    <row r="48" spans="1:31">
      <c r="A48">
        <f t="shared" si="0"/>
        <v>6</v>
      </c>
      <c r="B48">
        <f t="shared" si="1"/>
        <v>2</v>
      </c>
      <c r="C48" t="str">
        <f>IFERROR(VLOOKUP(A48,Classification!$A$4:$B$99,2,FALSE),"")</f>
        <v>Africa_North</v>
      </c>
      <c r="D48" t="str">
        <f>IFERROR(VLOOKUP(B48,Classification!$U$5:$V$14,2,FALSE),"")</f>
        <v>GDPAGR</v>
      </c>
      <c r="E48" s="3">
        <f>SUMIFS('SSP drivers'!E$2:E$8148,'SSP drivers'!$A$2:$A$8148,'Selected scen drivers'!$AH$1,'SSP drivers'!$B$2:$B$8148,'Selected scen drivers'!$AI$1,'SSP drivers'!$C$2:$C$8148,'Selected scen drivers'!$C48,'SSP drivers'!$D$2:$D$8148,'Selected scen drivers'!$D48)</f>
        <v>0</v>
      </c>
      <c r="F48" s="3">
        <f>SUMIFS('SSP drivers'!F$2:F$8148,'SSP drivers'!$A$2:$A$8148,'Selected scen drivers'!$AH$1,'SSP drivers'!$B$2:$B$8148,'Selected scen drivers'!$AI$1,'SSP drivers'!$C$2:$C$8148,'Selected scen drivers'!$C48,'SSP drivers'!$D$2:$D$8148,'Selected scen drivers'!$D48)</f>
        <v>249.869079693276</v>
      </c>
      <c r="G48" s="3">
        <f>SUMIFS('SSP drivers'!G$2:G$8148,'SSP drivers'!$A$2:$A$8148,'Selected scen drivers'!$AH$1,'SSP drivers'!$B$2:$B$8148,'Selected scen drivers'!$AI$1,'SSP drivers'!$C$2:$C$8148,'Selected scen drivers'!$C48,'SSP drivers'!$D$2:$D$8148,'Selected scen drivers'!$D48)</f>
        <v>256.028720552439</v>
      </c>
      <c r="H48" s="3">
        <f>SUMIFS('SSP drivers'!H$2:H$8148,'SSP drivers'!$A$2:$A$8148,'Selected scen drivers'!$AH$1,'SSP drivers'!$B$2:$B$8148,'Selected scen drivers'!$AI$1,'SSP drivers'!$C$2:$C$8148,'Selected scen drivers'!$C48,'SSP drivers'!$D$2:$D$8148,'Selected scen drivers'!$D48)</f>
        <v>304.887963351602</v>
      </c>
      <c r="I48" s="3">
        <f>SUMIFS('SSP drivers'!I$2:I$8148,'SSP drivers'!$A$2:$A$8148,'Selected scen drivers'!$AH$1,'SSP drivers'!$B$2:$B$8148,'Selected scen drivers'!$AI$1,'SSP drivers'!$C$2:$C$8148,'Selected scen drivers'!$C48,'SSP drivers'!$D$2:$D$8148,'Selected scen drivers'!$D48)</f>
        <v>371.700714877656</v>
      </c>
      <c r="J48" s="3">
        <f>SUMIFS('SSP drivers'!J$2:J$8148,'SSP drivers'!$A$2:$A$8148,'Selected scen drivers'!$AH$1,'SSP drivers'!$B$2:$B$8148,'Selected scen drivers'!$AI$1,'SSP drivers'!$C$2:$C$8148,'Selected scen drivers'!$C48,'SSP drivers'!$D$2:$D$8148,'Selected scen drivers'!$D48)</f>
        <v>455.488886511164</v>
      </c>
      <c r="K48" s="3">
        <f>SUMIFS('SSP drivers'!K$2:K$8148,'SSP drivers'!$A$2:$A$8148,'Selected scen drivers'!$AH$1,'SSP drivers'!$B$2:$B$8148,'Selected scen drivers'!$AI$1,'SSP drivers'!$C$2:$C$8148,'Selected scen drivers'!$C48,'SSP drivers'!$D$2:$D$8148,'Selected scen drivers'!$D48)</f>
        <v>552.810242977684</v>
      </c>
      <c r="L48" s="3">
        <f>SUMIFS('SSP drivers'!L$2:L$8148,'SSP drivers'!$A$2:$A$8148,'Selected scen drivers'!$AH$1,'SSP drivers'!$B$2:$B$8148,'Selected scen drivers'!$AI$1,'SSP drivers'!$C$2:$C$8148,'Selected scen drivers'!$C48,'SSP drivers'!$D$2:$D$8148,'Selected scen drivers'!$D48)</f>
        <v>664.770908313358</v>
      </c>
      <c r="M48" s="3">
        <f>SUMIFS('SSP drivers'!M$2:M$8148,'SSP drivers'!$A$2:$A$8148,'Selected scen drivers'!$AH$1,'SSP drivers'!$B$2:$B$8148,'Selected scen drivers'!$AI$1,'SSP drivers'!$C$2:$C$8148,'Selected scen drivers'!$C48,'SSP drivers'!$D$2:$D$8148,'Selected scen drivers'!$D48)</f>
        <v>792.647922543474</v>
      </c>
      <c r="N48" s="3">
        <f>SUMIFS('SSP drivers'!N$2:N$8148,'SSP drivers'!$A$2:$A$8148,'Selected scen drivers'!$AH$1,'SSP drivers'!$B$2:$B$8148,'Selected scen drivers'!$AI$1,'SSP drivers'!$C$2:$C$8148,'Selected scen drivers'!$C48,'SSP drivers'!$D$2:$D$8148,'Selected scen drivers'!$D48)</f>
        <v>937.393510380999</v>
      </c>
      <c r="O48" s="3">
        <f>SUMIFS('SSP drivers'!O$2:O$8148,'SSP drivers'!$A$2:$A$8148,'Selected scen drivers'!$AH$1,'SSP drivers'!$B$2:$B$8148,'Selected scen drivers'!$AI$1,'SSP drivers'!$C$2:$C$8148,'Selected scen drivers'!$C48,'SSP drivers'!$D$2:$D$8148,'Selected scen drivers'!$D48)</f>
        <v>1097.74128377169</v>
      </c>
      <c r="P48" s="3">
        <f>SUMIFS('SSP drivers'!P$2:P$8148,'SSP drivers'!$A$2:$A$8148,'Selected scen drivers'!$AH$1,'SSP drivers'!$B$2:$B$8148,'Selected scen drivers'!$AI$1,'SSP drivers'!$C$2:$C$8148,'Selected scen drivers'!$C48,'SSP drivers'!$D$2:$D$8148,'Selected scen drivers'!$D48)</f>
        <v>1269.89238241249</v>
      </c>
      <c r="Q48" s="3">
        <f>SUMIFS('SSP drivers'!Q$2:Q$8148,'SSP drivers'!$A$2:$A$8148,'Selected scen drivers'!$AH$1,'SSP drivers'!$B$2:$B$8148,'Selected scen drivers'!$AI$1,'SSP drivers'!$C$2:$C$8148,'Selected scen drivers'!$C48,'SSP drivers'!$D$2:$D$8148,'Selected scen drivers'!$D48)</f>
        <v>1445.00555947812</v>
      </c>
      <c r="R48" s="3">
        <f>SUMIFS('SSP drivers'!R$2:R$8148,'SSP drivers'!$A$2:$A$8148,'Selected scen drivers'!$AH$1,'SSP drivers'!$B$2:$B$8148,'Selected scen drivers'!$AI$1,'SSP drivers'!$C$2:$C$8148,'Selected scen drivers'!$C48,'SSP drivers'!$D$2:$D$8148,'Selected scen drivers'!$D48)</f>
        <v>1622.43945054273</v>
      </c>
      <c r="S48" s="3">
        <f>SUMIFS('SSP drivers'!S$2:S$8148,'SSP drivers'!$A$2:$A$8148,'Selected scen drivers'!$AH$1,'SSP drivers'!$B$2:$B$8148,'Selected scen drivers'!$AI$1,'SSP drivers'!$C$2:$C$8148,'Selected scen drivers'!$C48,'SSP drivers'!$D$2:$D$8148,'Selected scen drivers'!$D48)</f>
        <v>1799.77981252597</v>
      </c>
      <c r="T48" s="3">
        <f>SUMIFS('SSP drivers'!T$2:T$8148,'SSP drivers'!$A$2:$A$8148,'Selected scen drivers'!$AH$1,'SSP drivers'!$B$2:$B$8148,'Selected scen drivers'!$AI$1,'SSP drivers'!$C$2:$C$8148,'Selected scen drivers'!$C48,'SSP drivers'!$D$2:$D$8148,'Selected scen drivers'!$D48)</f>
        <v>1975.60553853244</v>
      </c>
      <c r="U48" s="3">
        <f>SUMIFS('SSP drivers'!U$2:U$8148,'SSP drivers'!$A$2:$A$8148,'Selected scen drivers'!$AH$1,'SSP drivers'!$B$2:$B$8148,'Selected scen drivers'!$AI$1,'SSP drivers'!$C$2:$C$8148,'Selected scen drivers'!$C48,'SSP drivers'!$D$2:$D$8148,'Selected scen drivers'!$D48)</f>
        <v>2149.94740606071</v>
      </c>
      <c r="V48" s="3">
        <f>SUMIFS('SSP drivers'!V$2:V$8148,'SSP drivers'!$A$2:$A$8148,'Selected scen drivers'!$AH$1,'SSP drivers'!$B$2:$B$8148,'Selected scen drivers'!$AI$1,'SSP drivers'!$C$2:$C$8148,'Selected scen drivers'!$C48,'SSP drivers'!$D$2:$D$8148,'Selected scen drivers'!$D48)</f>
        <v>2321.44798765706</v>
      </c>
      <c r="W48" s="3">
        <f>SUMIFS('SSP drivers'!W$2:W$8148,'SSP drivers'!$A$2:$A$8148,'Selected scen drivers'!$AH$1,'SSP drivers'!$B$2:$B$8148,'Selected scen drivers'!$AI$1,'SSP drivers'!$C$2:$C$8148,'Selected scen drivers'!$C48,'SSP drivers'!$D$2:$D$8148,'Selected scen drivers'!$D48)</f>
        <v>2486.64176504914</v>
      </c>
      <c r="X48" s="3">
        <f>SUMIFS('SSP drivers'!X$2:X$8148,'SSP drivers'!$A$2:$A$8148,'Selected scen drivers'!$AH$1,'SSP drivers'!$B$2:$B$8148,'Selected scen drivers'!$AI$1,'SSP drivers'!$C$2:$C$8148,'Selected scen drivers'!$C48,'SSP drivers'!$D$2:$D$8148,'Selected scen drivers'!$D48)</f>
        <v>0</v>
      </c>
      <c r="Y48" s="3">
        <f>SUMIFS('SSP drivers'!Y$2:Y$8148,'SSP drivers'!$A$2:$A$8148,'Selected scen drivers'!$AH$1,'SSP drivers'!$B$2:$B$8148,'Selected scen drivers'!$AI$1,'SSP drivers'!$C$2:$C$8148,'Selected scen drivers'!$C48,'SSP drivers'!$D$2:$D$8148,'Selected scen drivers'!$D48)</f>
        <v>0</v>
      </c>
      <c r="Z48" s="3">
        <f>SUMIFS('SSP drivers'!Z$2:Z$8148,'SSP drivers'!$A$2:$A$8148,'Selected scen drivers'!$AH$1,'SSP drivers'!$B$2:$B$8148,'Selected scen drivers'!$AI$1,'SSP drivers'!$C$2:$C$8148,'Selected scen drivers'!$C48,'SSP drivers'!$D$2:$D$8148,'Selected scen drivers'!$D48)</f>
        <v>0</v>
      </c>
      <c r="AA48" s="3">
        <f>SUMIFS('SSP drivers'!AA$2:AA$8148,'SSP drivers'!$A$2:$A$8148,'Selected scen drivers'!$AH$1,'SSP drivers'!$B$2:$B$8148,'Selected scen drivers'!$AI$1,'SSP drivers'!$C$2:$C$8148,'Selected scen drivers'!$C48,'SSP drivers'!$D$2:$D$8148,'Selected scen drivers'!$D48)</f>
        <v>0</v>
      </c>
      <c r="AB48" s="3">
        <f>SUMIFS('SSP drivers'!AB$2:AB$8148,'SSP drivers'!$A$2:$A$8148,'Selected scen drivers'!$AH$1,'SSP drivers'!$B$2:$B$8148,'Selected scen drivers'!$AI$1,'SSP drivers'!$C$2:$C$8148,'Selected scen drivers'!$C48,'SSP drivers'!$D$2:$D$8148,'Selected scen drivers'!$D48)</f>
        <v>0</v>
      </c>
      <c r="AC48" s="3">
        <f>SUMIFS('SSP drivers'!AC$2:AC$8148,'SSP drivers'!$A$2:$A$8148,'Selected scen drivers'!$AH$1,'SSP drivers'!$B$2:$B$8148,'Selected scen drivers'!$AI$1,'SSP drivers'!$C$2:$C$8148,'Selected scen drivers'!$C48,'SSP drivers'!$D$2:$D$8148,'Selected scen drivers'!$D48)</f>
        <v>0</v>
      </c>
      <c r="AD48" s="3">
        <f>SUMIFS('SSP drivers'!AD$2:AD$8148,'SSP drivers'!$A$2:$A$8148,'Selected scen drivers'!$AH$1,'SSP drivers'!$B$2:$B$8148,'Selected scen drivers'!$AI$1,'SSP drivers'!$C$2:$C$8148,'Selected scen drivers'!$C48,'SSP drivers'!$D$2:$D$8148,'Selected scen drivers'!$D48)</f>
        <v>0</v>
      </c>
      <c r="AE48" s="3">
        <f>SUMIFS('SSP drivers'!AE$2:AE$8148,'SSP drivers'!$A$2:$A$8148,'Selected scen drivers'!$AH$1,'SSP drivers'!$B$2:$B$8148,'Selected scen drivers'!$AI$1,'SSP drivers'!$C$2:$C$8148,'Selected scen drivers'!$C48,'SSP drivers'!$D$2:$D$8148,'Selected scen drivers'!$D48)</f>
        <v>0</v>
      </c>
    </row>
    <row r="49" spans="1:31">
      <c r="A49">
        <f t="shared" si="0"/>
        <v>6</v>
      </c>
      <c r="B49">
        <f t="shared" si="1"/>
        <v>3</v>
      </c>
      <c r="C49" t="str">
        <f>IFERROR(VLOOKUP(A49,Classification!$A$4:$B$99,2,FALSE),"")</f>
        <v>Africa_North</v>
      </c>
      <c r="D49" t="str">
        <f>IFERROR(VLOOKUP(B49,Classification!$U$5:$V$14,2,FALSE),"")</f>
        <v>GDPIND</v>
      </c>
      <c r="E49" s="3">
        <f>SUMIFS('SSP drivers'!E$2:E$8148,'SSP drivers'!$A$2:$A$8148,'Selected scen drivers'!$AH$1,'SSP drivers'!$B$2:$B$8148,'Selected scen drivers'!$AI$1,'SSP drivers'!$C$2:$C$8148,'Selected scen drivers'!$C49,'SSP drivers'!$D$2:$D$8148,'Selected scen drivers'!$D49)</f>
        <v>0</v>
      </c>
      <c r="F49" s="3">
        <f>SUMIFS('SSP drivers'!F$2:F$8148,'SSP drivers'!$A$2:$A$8148,'Selected scen drivers'!$AH$1,'SSP drivers'!$B$2:$B$8148,'Selected scen drivers'!$AI$1,'SSP drivers'!$C$2:$C$8148,'Selected scen drivers'!$C49,'SSP drivers'!$D$2:$D$8148,'Selected scen drivers'!$D49)</f>
        <v>853.860007280468</v>
      </c>
      <c r="G49" s="3">
        <f>SUMIFS('SSP drivers'!G$2:G$8148,'SSP drivers'!$A$2:$A$8148,'Selected scen drivers'!$AH$1,'SSP drivers'!$B$2:$B$8148,'Selected scen drivers'!$AI$1,'SSP drivers'!$C$2:$C$8148,'Selected scen drivers'!$C49,'SSP drivers'!$D$2:$D$8148,'Selected scen drivers'!$D49)</f>
        <v>870.809204526584</v>
      </c>
      <c r="H49" s="3">
        <f>SUMIFS('SSP drivers'!H$2:H$8148,'SSP drivers'!$A$2:$A$8148,'Selected scen drivers'!$AH$1,'SSP drivers'!$B$2:$B$8148,'Selected scen drivers'!$AI$1,'SSP drivers'!$C$2:$C$8148,'Selected scen drivers'!$C49,'SSP drivers'!$D$2:$D$8148,'Selected scen drivers'!$D49)</f>
        <v>1089.48720615492</v>
      </c>
      <c r="I49" s="3">
        <f>SUMIFS('SSP drivers'!I$2:I$8148,'SSP drivers'!$A$2:$A$8148,'Selected scen drivers'!$AH$1,'SSP drivers'!$B$2:$B$8148,'Selected scen drivers'!$AI$1,'SSP drivers'!$C$2:$C$8148,'Selected scen drivers'!$C49,'SSP drivers'!$D$2:$D$8148,'Selected scen drivers'!$D49)</f>
        <v>1347.25450120584</v>
      </c>
      <c r="J49" s="3">
        <f>SUMIFS('SSP drivers'!J$2:J$8148,'SSP drivers'!$A$2:$A$8148,'Selected scen drivers'!$AH$1,'SSP drivers'!$B$2:$B$8148,'Selected scen drivers'!$AI$1,'SSP drivers'!$C$2:$C$8148,'Selected scen drivers'!$C49,'SSP drivers'!$D$2:$D$8148,'Selected scen drivers'!$D49)</f>
        <v>1664.20320379485</v>
      </c>
      <c r="K49" s="3">
        <f>SUMIFS('SSP drivers'!K$2:K$8148,'SSP drivers'!$A$2:$A$8148,'Selected scen drivers'!$AH$1,'SSP drivers'!$B$2:$B$8148,'Selected scen drivers'!$AI$1,'SSP drivers'!$C$2:$C$8148,'Selected scen drivers'!$C49,'SSP drivers'!$D$2:$D$8148,'Selected scen drivers'!$D49)</f>
        <v>2054.9839000856</v>
      </c>
      <c r="L49" s="3">
        <f>SUMIFS('SSP drivers'!L$2:L$8148,'SSP drivers'!$A$2:$A$8148,'Selected scen drivers'!$AH$1,'SSP drivers'!$B$2:$B$8148,'Selected scen drivers'!$AI$1,'SSP drivers'!$C$2:$C$8148,'Selected scen drivers'!$C49,'SSP drivers'!$D$2:$D$8148,'Selected scen drivers'!$D49)</f>
        <v>2527.72337382501</v>
      </c>
      <c r="M49" s="3">
        <f>SUMIFS('SSP drivers'!M$2:M$8148,'SSP drivers'!$A$2:$A$8148,'Selected scen drivers'!$AH$1,'SSP drivers'!$B$2:$B$8148,'Selected scen drivers'!$AI$1,'SSP drivers'!$C$2:$C$8148,'Selected scen drivers'!$C49,'SSP drivers'!$D$2:$D$8148,'Selected scen drivers'!$D49)</f>
        <v>3091.01456854396</v>
      </c>
      <c r="N49" s="3">
        <f>SUMIFS('SSP drivers'!N$2:N$8148,'SSP drivers'!$A$2:$A$8148,'Selected scen drivers'!$AH$1,'SSP drivers'!$B$2:$B$8148,'Selected scen drivers'!$AI$1,'SSP drivers'!$C$2:$C$8148,'Selected scen drivers'!$C49,'SSP drivers'!$D$2:$D$8148,'Selected scen drivers'!$D49)</f>
        <v>3753.37926697231</v>
      </c>
      <c r="O49" s="3">
        <f>SUMIFS('SSP drivers'!O$2:O$8148,'SSP drivers'!$A$2:$A$8148,'Selected scen drivers'!$AH$1,'SSP drivers'!$B$2:$B$8148,'Selected scen drivers'!$AI$1,'SSP drivers'!$C$2:$C$8148,'Selected scen drivers'!$C49,'SSP drivers'!$D$2:$D$8148,'Selected scen drivers'!$D49)</f>
        <v>4515.13101155006</v>
      </c>
      <c r="P49" s="3">
        <f>SUMIFS('SSP drivers'!P$2:P$8148,'SSP drivers'!$A$2:$A$8148,'Selected scen drivers'!$AH$1,'SSP drivers'!$B$2:$B$8148,'Selected scen drivers'!$AI$1,'SSP drivers'!$C$2:$C$8148,'Selected scen drivers'!$C49,'SSP drivers'!$D$2:$D$8148,'Selected scen drivers'!$D49)</f>
        <v>5367.00125368741</v>
      </c>
      <c r="Q49" s="3">
        <f>SUMIFS('SSP drivers'!Q$2:Q$8148,'SSP drivers'!$A$2:$A$8148,'Selected scen drivers'!$AH$1,'SSP drivers'!$B$2:$B$8148,'Selected scen drivers'!$AI$1,'SSP drivers'!$C$2:$C$8148,'Selected scen drivers'!$C49,'SSP drivers'!$D$2:$D$8148,'Selected scen drivers'!$D49)</f>
        <v>6278.56426153318</v>
      </c>
      <c r="R49" s="3">
        <f>SUMIFS('SSP drivers'!R$2:R$8148,'SSP drivers'!$A$2:$A$8148,'Selected scen drivers'!$AH$1,'SSP drivers'!$B$2:$B$8148,'Selected scen drivers'!$AI$1,'SSP drivers'!$C$2:$C$8148,'Selected scen drivers'!$C49,'SSP drivers'!$D$2:$D$8148,'Selected scen drivers'!$D49)</f>
        <v>7252.49513645562</v>
      </c>
      <c r="S49" s="3">
        <f>SUMIFS('SSP drivers'!S$2:S$8148,'SSP drivers'!$A$2:$A$8148,'Selected scen drivers'!$AH$1,'SSP drivers'!$B$2:$B$8148,'Selected scen drivers'!$AI$1,'SSP drivers'!$C$2:$C$8148,'Selected scen drivers'!$C49,'SSP drivers'!$D$2:$D$8148,'Selected scen drivers'!$D49)</f>
        <v>8284.1174400029</v>
      </c>
      <c r="T49" s="3">
        <f>SUMIFS('SSP drivers'!T$2:T$8148,'SSP drivers'!$A$2:$A$8148,'Selected scen drivers'!$AH$1,'SSP drivers'!$B$2:$B$8148,'Selected scen drivers'!$AI$1,'SSP drivers'!$C$2:$C$8148,'Selected scen drivers'!$C49,'SSP drivers'!$D$2:$D$8148,'Selected scen drivers'!$D49)</f>
        <v>9372.80747672602</v>
      </c>
      <c r="U49" s="3">
        <f>SUMIFS('SSP drivers'!U$2:U$8148,'SSP drivers'!$A$2:$A$8148,'Selected scen drivers'!$AH$1,'SSP drivers'!$B$2:$B$8148,'Selected scen drivers'!$AI$1,'SSP drivers'!$C$2:$C$8148,'Selected scen drivers'!$C49,'SSP drivers'!$D$2:$D$8148,'Selected scen drivers'!$D49)</f>
        <v>10524.1409729373</v>
      </c>
      <c r="V49" s="3">
        <f>SUMIFS('SSP drivers'!V$2:V$8148,'SSP drivers'!$A$2:$A$8148,'Selected scen drivers'!$AH$1,'SSP drivers'!$B$2:$B$8148,'Selected scen drivers'!$AI$1,'SSP drivers'!$C$2:$C$8148,'Selected scen drivers'!$C49,'SSP drivers'!$D$2:$D$8148,'Selected scen drivers'!$D49)</f>
        <v>11736.7290039867</v>
      </c>
      <c r="W49" s="3">
        <f>SUMIFS('SSP drivers'!W$2:W$8148,'SSP drivers'!$A$2:$A$8148,'Selected scen drivers'!$AH$1,'SSP drivers'!$B$2:$B$8148,'Selected scen drivers'!$AI$1,'SSP drivers'!$C$2:$C$8148,'Selected scen drivers'!$C49,'SSP drivers'!$D$2:$D$8148,'Selected scen drivers'!$D49)</f>
        <v>12998.472255739</v>
      </c>
      <c r="X49" s="3">
        <f>SUMIFS('SSP drivers'!X$2:X$8148,'SSP drivers'!$A$2:$A$8148,'Selected scen drivers'!$AH$1,'SSP drivers'!$B$2:$B$8148,'Selected scen drivers'!$AI$1,'SSP drivers'!$C$2:$C$8148,'Selected scen drivers'!$C49,'SSP drivers'!$D$2:$D$8148,'Selected scen drivers'!$D49)</f>
        <v>0</v>
      </c>
      <c r="Y49" s="3">
        <f>SUMIFS('SSP drivers'!Y$2:Y$8148,'SSP drivers'!$A$2:$A$8148,'Selected scen drivers'!$AH$1,'SSP drivers'!$B$2:$B$8148,'Selected scen drivers'!$AI$1,'SSP drivers'!$C$2:$C$8148,'Selected scen drivers'!$C49,'SSP drivers'!$D$2:$D$8148,'Selected scen drivers'!$D49)</f>
        <v>0</v>
      </c>
      <c r="Z49" s="3">
        <f>SUMIFS('SSP drivers'!Z$2:Z$8148,'SSP drivers'!$A$2:$A$8148,'Selected scen drivers'!$AH$1,'SSP drivers'!$B$2:$B$8148,'Selected scen drivers'!$AI$1,'SSP drivers'!$C$2:$C$8148,'Selected scen drivers'!$C49,'SSP drivers'!$D$2:$D$8148,'Selected scen drivers'!$D49)</f>
        <v>0</v>
      </c>
      <c r="AA49" s="3">
        <f>SUMIFS('SSP drivers'!AA$2:AA$8148,'SSP drivers'!$A$2:$A$8148,'Selected scen drivers'!$AH$1,'SSP drivers'!$B$2:$B$8148,'Selected scen drivers'!$AI$1,'SSP drivers'!$C$2:$C$8148,'Selected scen drivers'!$C49,'SSP drivers'!$D$2:$D$8148,'Selected scen drivers'!$D49)</f>
        <v>0</v>
      </c>
      <c r="AB49" s="3">
        <f>SUMIFS('SSP drivers'!AB$2:AB$8148,'SSP drivers'!$A$2:$A$8148,'Selected scen drivers'!$AH$1,'SSP drivers'!$B$2:$B$8148,'Selected scen drivers'!$AI$1,'SSP drivers'!$C$2:$C$8148,'Selected scen drivers'!$C49,'SSP drivers'!$D$2:$D$8148,'Selected scen drivers'!$D49)</f>
        <v>0</v>
      </c>
      <c r="AC49" s="3">
        <f>SUMIFS('SSP drivers'!AC$2:AC$8148,'SSP drivers'!$A$2:$A$8148,'Selected scen drivers'!$AH$1,'SSP drivers'!$B$2:$B$8148,'Selected scen drivers'!$AI$1,'SSP drivers'!$C$2:$C$8148,'Selected scen drivers'!$C49,'SSP drivers'!$D$2:$D$8148,'Selected scen drivers'!$D49)</f>
        <v>0</v>
      </c>
      <c r="AD49" s="3">
        <f>SUMIFS('SSP drivers'!AD$2:AD$8148,'SSP drivers'!$A$2:$A$8148,'Selected scen drivers'!$AH$1,'SSP drivers'!$B$2:$B$8148,'Selected scen drivers'!$AI$1,'SSP drivers'!$C$2:$C$8148,'Selected scen drivers'!$C49,'SSP drivers'!$D$2:$D$8148,'Selected scen drivers'!$D49)</f>
        <v>0</v>
      </c>
      <c r="AE49" s="3">
        <f>SUMIFS('SSP drivers'!AE$2:AE$8148,'SSP drivers'!$A$2:$A$8148,'Selected scen drivers'!$AH$1,'SSP drivers'!$B$2:$B$8148,'Selected scen drivers'!$AI$1,'SSP drivers'!$C$2:$C$8148,'Selected scen drivers'!$C49,'SSP drivers'!$D$2:$D$8148,'Selected scen drivers'!$D49)</f>
        <v>0</v>
      </c>
    </row>
    <row r="50" spans="1:31">
      <c r="A50">
        <f t="shared" si="0"/>
        <v>6</v>
      </c>
      <c r="B50">
        <f t="shared" si="1"/>
        <v>4</v>
      </c>
      <c r="C50" t="str">
        <f>IFERROR(VLOOKUP(A50,Classification!$A$4:$B$99,2,FALSE),"")</f>
        <v>Africa_North</v>
      </c>
      <c r="D50" t="str">
        <f>IFERROR(VLOOKUP(B50,Classification!$U$5:$V$14,2,FALSE),"")</f>
        <v>GDPMFG</v>
      </c>
      <c r="E50" s="3">
        <f>SUMIFS('SSP drivers'!E$2:E$8148,'SSP drivers'!$A$2:$A$8148,'Selected scen drivers'!$AH$1,'SSP drivers'!$B$2:$B$8148,'Selected scen drivers'!$AI$1,'SSP drivers'!$C$2:$C$8148,'Selected scen drivers'!$C50,'SSP drivers'!$D$2:$D$8148,'Selected scen drivers'!$D50)</f>
        <v>0</v>
      </c>
      <c r="F50" s="3">
        <f>SUMIFS('SSP drivers'!F$2:F$8148,'SSP drivers'!$A$2:$A$8148,'Selected scen drivers'!$AH$1,'SSP drivers'!$B$2:$B$8148,'Selected scen drivers'!$AI$1,'SSP drivers'!$C$2:$C$8148,'Selected scen drivers'!$C50,'SSP drivers'!$D$2:$D$8148,'Selected scen drivers'!$D50)</f>
        <v>150.587247228778</v>
      </c>
      <c r="G50" s="3">
        <f>SUMIFS('SSP drivers'!G$2:G$8148,'SSP drivers'!$A$2:$A$8148,'Selected scen drivers'!$AH$1,'SSP drivers'!$B$2:$B$8148,'Selected scen drivers'!$AI$1,'SSP drivers'!$C$2:$C$8148,'Selected scen drivers'!$C50,'SSP drivers'!$D$2:$D$8148,'Selected scen drivers'!$D50)</f>
        <v>153.794309390747</v>
      </c>
      <c r="H50" s="3">
        <f>SUMIFS('SSP drivers'!H$2:H$8148,'SSP drivers'!$A$2:$A$8148,'Selected scen drivers'!$AH$1,'SSP drivers'!$B$2:$B$8148,'Selected scen drivers'!$AI$1,'SSP drivers'!$C$2:$C$8148,'Selected scen drivers'!$C50,'SSP drivers'!$D$2:$D$8148,'Selected scen drivers'!$D50)</f>
        <v>193.692750780883</v>
      </c>
      <c r="I50" s="3">
        <f>SUMIFS('SSP drivers'!I$2:I$8148,'SSP drivers'!$A$2:$A$8148,'Selected scen drivers'!$AH$1,'SSP drivers'!$B$2:$B$8148,'Selected scen drivers'!$AI$1,'SSP drivers'!$C$2:$C$8148,'Selected scen drivers'!$C50,'SSP drivers'!$D$2:$D$8148,'Selected scen drivers'!$D50)</f>
        <v>244.948528529766</v>
      </c>
      <c r="J50" s="3">
        <f>SUMIFS('SSP drivers'!J$2:J$8148,'SSP drivers'!$A$2:$A$8148,'Selected scen drivers'!$AH$1,'SSP drivers'!$B$2:$B$8148,'Selected scen drivers'!$AI$1,'SSP drivers'!$C$2:$C$8148,'Selected scen drivers'!$C50,'SSP drivers'!$D$2:$D$8148,'Selected scen drivers'!$D50)</f>
        <v>311.233556556519</v>
      </c>
      <c r="K50" s="3">
        <f>SUMIFS('SSP drivers'!K$2:K$8148,'SSP drivers'!$A$2:$A$8148,'Selected scen drivers'!$AH$1,'SSP drivers'!$B$2:$B$8148,'Selected scen drivers'!$AI$1,'SSP drivers'!$C$2:$C$8148,'Selected scen drivers'!$C50,'SSP drivers'!$D$2:$D$8148,'Selected scen drivers'!$D50)</f>
        <v>393.573345945158</v>
      </c>
      <c r="L50" s="3">
        <f>SUMIFS('SSP drivers'!L$2:L$8148,'SSP drivers'!$A$2:$A$8148,'Selected scen drivers'!$AH$1,'SSP drivers'!$B$2:$B$8148,'Selected scen drivers'!$AI$1,'SSP drivers'!$C$2:$C$8148,'Selected scen drivers'!$C50,'SSP drivers'!$D$2:$D$8148,'Selected scen drivers'!$D50)</f>
        <v>495.291103346217</v>
      </c>
      <c r="M50" s="3">
        <f>SUMIFS('SSP drivers'!M$2:M$8148,'SSP drivers'!$A$2:$A$8148,'Selected scen drivers'!$AH$1,'SSP drivers'!$B$2:$B$8148,'Selected scen drivers'!$AI$1,'SSP drivers'!$C$2:$C$8148,'Selected scen drivers'!$C50,'SSP drivers'!$D$2:$D$8148,'Selected scen drivers'!$D50)</f>
        <v>619.856668801084</v>
      </c>
      <c r="N50" s="3">
        <f>SUMIFS('SSP drivers'!N$2:N$8148,'SSP drivers'!$A$2:$A$8148,'Selected scen drivers'!$AH$1,'SSP drivers'!$B$2:$B$8148,'Selected scen drivers'!$AI$1,'SSP drivers'!$C$2:$C$8148,'Selected scen drivers'!$C50,'SSP drivers'!$D$2:$D$8148,'Selected scen drivers'!$D50)</f>
        <v>770.71494914236</v>
      </c>
      <c r="O50" s="3">
        <f>SUMIFS('SSP drivers'!O$2:O$8148,'SSP drivers'!$A$2:$A$8148,'Selected scen drivers'!$AH$1,'SSP drivers'!$B$2:$B$8148,'Selected scen drivers'!$AI$1,'SSP drivers'!$C$2:$C$8148,'Selected scen drivers'!$C50,'SSP drivers'!$D$2:$D$8148,'Selected scen drivers'!$D50)</f>
        <v>949.753333710337</v>
      </c>
      <c r="P50" s="3">
        <f>SUMIFS('SSP drivers'!P$2:P$8148,'SSP drivers'!$A$2:$A$8148,'Selected scen drivers'!$AH$1,'SSP drivers'!$B$2:$B$8148,'Selected scen drivers'!$AI$1,'SSP drivers'!$C$2:$C$8148,'Selected scen drivers'!$C50,'SSP drivers'!$D$2:$D$8148,'Selected scen drivers'!$D50)</f>
        <v>1156.70205969646</v>
      </c>
      <c r="Q50" s="3">
        <f>SUMIFS('SSP drivers'!Q$2:Q$8148,'SSP drivers'!$A$2:$A$8148,'Selected scen drivers'!$AH$1,'SSP drivers'!$B$2:$B$8148,'Selected scen drivers'!$AI$1,'SSP drivers'!$C$2:$C$8148,'Selected scen drivers'!$C50,'SSP drivers'!$D$2:$D$8148,'Selected scen drivers'!$D50)</f>
        <v>1386.18536500882</v>
      </c>
      <c r="R50" s="3">
        <f>SUMIFS('SSP drivers'!R$2:R$8148,'SSP drivers'!$A$2:$A$8148,'Selected scen drivers'!$AH$1,'SSP drivers'!$B$2:$B$8148,'Selected scen drivers'!$AI$1,'SSP drivers'!$C$2:$C$8148,'Selected scen drivers'!$C50,'SSP drivers'!$D$2:$D$8148,'Selected scen drivers'!$D50)</f>
        <v>1639.66297405616</v>
      </c>
      <c r="S50" s="3">
        <f>SUMIFS('SSP drivers'!S$2:S$8148,'SSP drivers'!$A$2:$A$8148,'Selected scen drivers'!$AH$1,'SSP drivers'!$B$2:$B$8148,'Selected scen drivers'!$AI$1,'SSP drivers'!$C$2:$C$8148,'Selected scen drivers'!$C50,'SSP drivers'!$D$2:$D$8148,'Selected scen drivers'!$D50)</f>
        <v>1916.98085918521</v>
      </c>
      <c r="T50" s="3">
        <f>SUMIFS('SSP drivers'!T$2:T$8148,'SSP drivers'!$A$2:$A$8148,'Selected scen drivers'!$AH$1,'SSP drivers'!$B$2:$B$8148,'Selected scen drivers'!$AI$1,'SSP drivers'!$C$2:$C$8148,'Selected scen drivers'!$C50,'SSP drivers'!$D$2:$D$8148,'Selected scen drivers'!$D50)</f>
        <v>2218.89964321688</v>
      </c>
      <c r="U50" s="3">
        <f>SUMIFS('SSP drivers'!U$2:U$8148,'SSP drivers'!$A$2:$A$8148,'Selected scen drivers'!$AH$1,'SSP drivers'!$B$2:$B$8148,'Selected scen drivers'!$AI$1,'SSP drivers'!$C$2:$C$8148,'Selected scen drivers'!$C50,'SSP drivers'!$D$2:$D$8148,'Selected scen drivers'!$D50)</f>
        <v>2547.61267939093</v>
      </c>
      <c r="V50" s="3">
        <f>SUMIFS('SSP drivers'!V$2:V$8148,'SSP drivers'!$A$2:$A$8148,'Selected scen drivers'!$AH$1,'SSP drivers'!$B$2:$B$8148,'Selected scen drivers'!$AI$1,'SSP drivers'!$C$2:$C$8148,'Selected scen drivers'!$C50,'SSP drivers'!$D$2:$D$8148,'Selected scen drivers'!$D50)</f>
        <v>2903.63325456405</v>
      </c>
      <c r="W50" s="3">
        <f>SUMIFS('SSP drivers'!W$2:W$8148,'SSP drivers'!$A$2:$A$8148,'Selected scen drivers'!$AH$1,'SSP drivers'!$B$2:$B$8148,'Selected scen drivers'!$AI$1,'SSP drivers'!$C$2:$C$8148,'Selected scen drivers'!$C50,'SSP drivers'!$D$2:$D$8148,'Selected scen drivers'!$D50)</f>
        <v>3284.63800637486</v>
      </c>
      <c r="X50" s="3">
        <f>SUMIFS('SSP drivers'!X$2:X$8148,'SSP drivers'!$A$2:$A$8148,'Selected scen drivers'!$AH$1,'SSP drivers'!$B$2:$B$8148,'Selected scen drivers'!$AI$1,'SSP drivers'!$C$2:$C$8148,'Selected scen drivers'!$C50,'SSP drivers'!$D$2:$D$8148,'Selected scen drivers'!$D50)</f>
        <v>0</v>
      </c>
      <c r="Y50" s="3">
        <f>SUMIFS('SSP drivers'!Y$2:Y$8148,'SSP drivers'!$A$2:$A$8148,'Selected scen drivers'!$AH$1,'SSP drivers'!$B$2:$B$8148,'Selected scen drivers'!$AI$1,'SSP drivers'!$C$2:$C$8148,'Selected scen drivers'!$C50,'SSP drivers'!$D$2:$D$8148,'Selected scen drivers'!$D50)</f>
        <v>0</v>
      </c>
      <c r="Z50" s="3">
        <f>SUMIFS('SSP drivers'!Z$2:Z$8148,'SSP drivers'!$A$2:$A$8148,'Selected scen drivers'!$AH$1,'SSP drivers'!$B$2:$B$8148,'Selected scen drivers'!$AI$1,'SSP drivers'!$C$2:$C$8148,'Selected scen drivers'!$C50,'SSP drivers'!$D$2:$D$8148,'Selected scen drivers'!$D50)</f>
        <v>0</v>
      </c>
      <c r="AA50" s="3">
        <f>SUMIFS('SSP drivers'!AA$2:AA$8148,'SSP drivers'!$A$2:$A$8148,'Selected scen drivers'!$AH$1,'SSP drivers'!$B$2:$B$8148,'Selected scen drivers'!$AI$1,'SSP drivers'!$C$2:$C$8148,'Selected scen drivers'!$C50,'SSP drivers'!$D$2:$D$8148,'Selected scen drivers'!$D50)</f>
        <v>0</v>
      </c>
      <c r="AB50" s="3">
        <f>SUMIFS('SSP drivers'!AB$2:AB$8148,'SSP drivers'!$A$2:$A$8148,'Selected scen drivers'!$AH$1,'SSP drivers'!$B$2:$B$8148,'Selected scen drivers'!$AI$1,'SSP drivers'!$C$2:$C$8148,'Selected scen drivers'!$C50,'SSP drivers'!$D$2:$D$8148,'Selected scen drivers'!$D50)</f>
        <v>0</v>
      </c>
      <c r="AC50" s="3">
        <f>SUMIFS('SSP drivers'!AC$2:AC$8148,'SSP drivers'!$A$2:$A$8148,'Selected scen drivers'!$AH$1,'SSP drivers'!$B$2:$B$8148,'Selected scen drivers'!$AI$1,'SSP drivers'!$C$2:$C$8148,'Selected scen drivers'!$C50,'SSP drivers'!$D$2:$D$8148,'Selected scen drivers'!$D50)</f>
        <v>0</v>
      </c>
      <c r="AD50" s="3">
        <f>SUMIFS('SSP drivers'!AD$2:AD$8148,'SSP drivers'!$A$2:$A$8148,'Selected scen drivers'!$AH$1,'SSP drivers'!$B$2:$B$8148,'Selected scen drivers'!$AI$1,'SSP drivers'!$C$2:$C$8148,'Selected scen drivers'!$C50,'SSP drivers'!$D$2:$D$8148,'Selected scen drivers'!$D50)</f>
        <v>0</v>
      </c>
      <c r="AE50" s="3">
        <f>SUMIFS('SSP drivers'!AE$2:AE$8148,'SSP drivers'!$A$2:$A$8148,'Selected scen drivers'!$AH$1,'SSP drivers'!$B$2:$B$8148,'Selected scen drivers'!$AI$1,'SSP drivers'!$C$2:$C$8148,'Selected scen drivers'!$C50,'SSP drivers'!$D$2:$D$8148,'Selected scen drivers'!$D50)</f>
        <v>0</v>
      </c>
    </row>
    <row r="51" spans="1:31">
      <c r="A51">
        <f t="shared" si="0"/>
        <v>6</v>
      </c>
      <c r="B51">
        <f t="shared" si="1"/>
        <v>5</v>
      </c>
      <c r="C51" t="str">
        <f>IFERROR(VLOOKUP(A51,Classification!$A$4:$B$99,2,FALSE),"")</f>
        <v>Africa_North</v>
      </c>
      <c r="D51" t="str">
        <f>IFERROR(VLOOKUP(B51,Classification!$U$5:$V$14,2,FALSE),"")</f>
        <v>GDPPCAP</v>
      </c>
      <c r="E51" s="3">
        <f>SUMIFS('SSP drivers'!E$2:E$8148,'SSP drivers'!$A$2:$A$8148,'Selected scen drivers'!$AH$1,'SSP drivers'!$B$2:$B$8148,'Selected scen drivers'!$AI$1,'SSP drivers'!$C$2:$C$8148,'Selected scen drivers'!$C51,'SSP drivers'!$D$2:$D$8148,'Selected scen drivers'!$D51)</f>
        <v>0</v>
      </c>
      <c r="F51" s="3">
        <f>SUMIFS('SSP drivers'!F$2:F$8148,'SSP drivers'!$A$2:$A$8148,'Selected scen drivers'!$AH$1,'SSP drivers'!$B$2:$B$8148,'Selected scen drivers'!$AI$1,'SSP drivers'!$C$2:$C$8148,'Selected scen drivers'!$C51,'SSP drivers'!$D$2:$D$8148,'Selected scen drivers'!$D51)</f>
        <v>10.9624204022296</v>
      </c>
      <c r="G51" s="3">
        <f>SUMIFS('SSP drivers'!G$2:G$8148,'SSP drivers'!$A$2:$A$8148,'Selected scen drivers'!$AH$1,'SSP drivers'!$B$2:$B$8148,'Selected scen drivers'!$AI$1,'SSP drivers'!$C$2:$C$8148,'Selected scen drivers'!$C51,'SSP drivers'!$D$2:$D$8148,'Selected scen drivers'!$D51)</f>
        <v>11.0450116108279</v>
      </c>
      <c r="H51" s="3">
        <f>SUMIFS('SSP drivers'!H$2:H$8148,'SSP drivers'!$A$2:$A$8148,'Selected scen drivers'!$AH$1,'SSP drivers'!$B$2:$B$8148,'Selected scen drivers'!$AI$1,'SSP drivers'!$C$2:$C$8148,'Selected scen drivers'!$C51,'SSP drivers'!$D$2:$D$8148,'Selected scen drivers'!$D51)</f>
        <v>12.5973425342826</v>
      </c>
      <c r="I51" s="3">
        <f>SUMIFS('SSP drivers'!I$2:I$8148,'SSP drivers'!$A$2:$A$8148,'Selected scen drivers'!$AH$1,'SSP drivers'!$B$2:$B$8148,'Selected scen drivers'!$AI$1,'SSP drivers'!$C$2:$C$8148,'Selected scen drivers'!$C51,'SSP drivers'!$D$2:$D$8148,'Selected scen drivers'!$D51)</f>
        <v>14.6928084077766</v>
      </c>
      <c r="J51" s="3">
        <f>SUMIFS('SSP drivers'!J$2:J$8148,'SSP drivers'!$A$2:$A$8148,'Selected scen drivers'!$AH$1,'SSP drivers'!$B$2:$B$8148,'Selected scen drivers'!$AI$1,'SSP drivers'!$C$2:$C$8148,'Selected scen drivers'!$C51,'SSP drivers'!$D$2:$D$8148,'Selected scen drivers'!$D51)</f>
        <v>17.3034589858864</v>
      </c>
      <c r="K51" s="3">
        <f>SUMIFS('SSP drivers'!K$2:K$8148,'SSP drivers'!$A$2:$A$8148,'Selected scen drivers'!$AH$1,'SSP drivers'!$B$2:$B$8148,'Selected scen drivers'!$AI$1,'SSP drivers'!$C$2:$C$8148,'Selected scen drivers'!$C51,'SSP drivers'!$D$2:$D$8148,'Selected scen drivers'!$D51)</f>
        <v>20.3467286696356</v>
      </c>
      <c r="L51" s="3">
        <f>SUMIFS('SSP drivers'!L$2:L$8148,'SSP drivers'!$A$2:$A$8148,'Selected scen drivers'!$AH$1,'SSP drivers'!$B$2:$B$8148,'Selected scen drivers'!$AI$1,'SSP drivers'!$C$2:$C$8148,'Selected scen drivers'!$C51,'SSP drivers'!$D$2:$D$8148,'Selected scen drivers'!$D51)</f>
        <v>23.8836253541789</v>
      </c>
      <c r="M51" s="3">
        <f>SUMIFS('SSP drivers'!M$2:M$8148,'SSP drivers'!$A$2:$A$8148,'Selected scen drivers'!$AH$1,'SSP drivers'!$B$2:$B$8148,'Selected scen drivers'!$AI$1,'SSP drivers'!$C$2:$C$8148,'Selected scen drivers'!$C51,'SSP drivers'!$D$2:$D$8148,'Selected scen drivers'!$D51)</f>
        <v>28.0123613927708</v>
      </c>
      <c r="N51" s="3">
        <f>SUMIFS('SSP drivers'!N$2:N$8148,'SSP drivers'!$A$2:$A$8148,'Selected scen drivers'!$AH$1,'SSP drivers'!$B$2:$B$8148,'Selected scen drivers'!$AI$1,'SSP drivers'!$C$2:$C$8148,'Selected scen drivers'!$C51,'SSP drivers'!$D$2:$D$8148,'Selected scen drivers'!$D51)</f>
        <v>32.8450520556815</v>
      </c>
      <c r="O51" s="3">
        <f>SUMIFS('SSP drivers'!O$2:O$8148,'SSP drivers'!$A$2:$A$8148,'Selected scen drivers'!$AH$1,'SSP drivers'!$B$2:$B$8148,'Selected scen drivers'!$AI$1,'SSP drivers'!$C$2:$C$8148,'Selected scen drivers'!$C51,'SSP drivers'!$D$2:$D$8148,'Selected scen drivers'!$D51)</f>
        <v>38.4118312919703</v>
      </c>
      <c r="P51" s="3">
        <f>SUMIFS('SSP drivers'!P$2:P$8148,'SSP drivers'!$A$2:$A$8148,'Selected scen drivers'!$AH$1,'SSP drivers'!$B$2:$B$8148,'Selected scen drivers'!$AI$1,'SSP drivers'!$C$2:$C$8148,'Selected scen drivers'!$C51,'SSP drivers'!$D$2:$D$8148,'Selected scen drivers'!$D51)</f>
        <v>44.6937672332075</v>
      </c>
      <c r="Q51" s="3">
        <f>SUMIFS('SSP drivers'!Q$2:Q$8148,'SSP drivers'!$A$2:$A$8148,'Selected scen drivers'!$AH$1,'SSP drivers'!$B$2:$B$8148,'Selected scen drivers'!$AI$1,'SSP drivers'!$C$2:$C$8148,'Selected scen drivers'!$C51,'SSP drivers'!$D$2:$D$8148,'Selected scen drivers'!$D51)</f>
        <v>51.4613370918385</v>
      </c>
      <c r="R51" s="3">
        <f>SUMIFS('SSP drivers'!R$2:R$8148,'SSP drivers'!$A$2:$A$8148,'Selected scen drivers'!$AH$1,'SSP drivers'!$B$2:$B$8148,'Selected scen drivers'!$AI$1,'SSP drivers'!$C$2:$C$8148,'Selected scen drivers'!$C51,'SSP drivers'!$D$2:$D$8148,'Selected scen drivers'!$D51)</f>
        <v>58.7231582085451</v>
      </c>
      <c r="S51" s="3">
        <f>SUMIFS('SSP drivers'!S$2:S$8148,'SSP drivers'!$A$2:$A$8148,'Selected scen drivers'!$AH$1,'SSP drivers'!$B$2:$B$8148,'Selected scen drivers'!$AI$1,'SSP drivers'!$C$2:$C$8148,'Selected scen drivers'!$C51,'SSP drivers'!$D$2:$D$8148,'Selected scen drivers'!$D51)</f>
        <v>66.450420228697</v>
      </c>
      <c r="T51" s="3">
        <f>SUMIFS('SSP drivers'!T$2:T$8148,'SSP drivers'!$A$2:$A$8148,'Selected scen drivers'!$AH$1,'SSP drivers'!$B$2:$B$8148,'Selected scen drivers'!$AI$1,'SSP drivers'!$C$2:$C$8148,'Selected scen drivers'!$C51,'SSP drivers'!$D$2:$D$8148,'Selected scen drivers'!$D51)</f>
        <v>74.6812269541038</v>
      </c>
      <c r="U51" s="3">
        <f>SUMIFS('SSP drivers'!U$2:U$8148,'SSP drivers'!$A$2:$A$8148,'Selected scen drivers'!$AH$1,'SSP drivers'!$B$2:$B$8148,'Selected scen drivers'!$AI$1,'SSP drivers'!$C$2:$C$8148,'Selected scen drivers'!$C51,'SSP drivers'!$D$2:$D$8148,'Selected scen drivers'!$D51)</f>
        <v>83.4920200204447</v>
      </c>
      <c r="V51" s="3">
        <f>SUMIFS('SSP drivers'!V$2:V$8148,'SSP drivers'!$A$2:$A$8148,'Selected scen drivers'!$AH$1,'SSP drivers'!$B$2:$B$8148,'Selected scen drivers'!$AI$1,'SSP drivers'!$C$2:$C$8148,'Selected scen drivers'!$C51,'SSP drivers'!$D$2:$D$8148,'Selected scen drivers'!$D51)</f>
        <v>93.001495236631</v>
      </c>
      <c r="W51" s="3">
        <f>SUMIFS('SSP drivers'!W$2:W$8148,'SSP drivers'!$A$2:$A$8148,'Selected scen drivers'!$AH$1,'SSP drivers'!$B$2:$B$8148,'Selected scen drivers'!$AI$1,'SSP drivers'!$C$2:$C$8148,'Selected scen drivers'!$C51,'SSP drivers'!$D$2:$D$8148,'Selected scen drivers'!$D51)</f>
        <v>103.225173280694</v>
      </c>
      <c r="X51" s="3">
        <f>SUMIFS('SSP drivers'!X$2:X$8148,'SSP drivers'!$A$2:$A$8148,'Selected scen drivers'!$AH$1,'SSP drivers'!$B$2:$B$8148,'Selected scen drivers'!$AI$1,'SSP drivers'!$C$2:$C$8148,'Selected scen drivers'!$C51,'SSP drivers'!$D$2:$D$8148,'Selected scen drivers'!$D51)</f>
        <v>0</v>
      </c>
      <c r="Y51" s="3">
        <f>SUMIFS('SSP drivers'!Y$2:Y$8148,'SSP drivers'!$A$2:$A$8148,'Selected scen drivers'!$AH$1,'SSP drivers'!$B$2:$B$8148,'Selected scen drivers'!$AI$1,'SSP drivers'!$C$2:$C$8148,'Selected scen drivers'!$C51,'SSP drivers'!$D$2:$D$8148,'Selected scen drivers'!$D51)</f>
        <v>0</v>
      </c>
      <c r="Z51" s="3">
        <f>SUMIFS('SSP drivers'!Z$2:Z$8148,'SSP drivers'!$A$2:$A$8148,'Selected scen drivers'!$AH$1,'SSP drivers'!$B$2:$B$8148,'Selected scen drivers'!$AI$1,'SSP drivers'!$C$2:$C$8148,'Selected scen drivers'!$C51,'SSP drivers'!$D$2:$D$8148,'Selected scen drivers'!$D51)</f>
        <v>0</v>
      </c>
      <c r="AA51" s="3">
        <f>SUMIFS('SSP drivers'!AA$2:AA$8148,'SSP drivers'!$A$2:$A$8148,'Selected scen drivers'!$AH$1,'SSP drivers'!$B$2:$B$8148,'Selected scen drivers'!$AI$1,'SSP drivers'!$C$2:$C$8148,'Selected scen drivers'!$C51,'SSP drivers'!$D$2:$D$8148,'Selected scen drivers'!$D51)</f>
        <v>0</v>
      </c>
      <c r="AB51" s="3">
        <f>SUMIFS('SSP drivers'!AB$2:AB$8148,'SSP drivers'!$A$2:$A$8148,'Selected scen drivers'!$AH$1,'SSP drivers'!$B$2:$B$8148,'Selected scen drivers'!$AI$1,'SSP drivers'!$C$2:$C$8148,'Selected scen drivers'!$C51,'SSP drivers'!$D$2:$D$8148,'Selected scen drivers'!$D51)</f>
        <v>0</v>
      </c>
      <c r="AC51" s="3">
        <f>SUMIFS('SSP drivers'!AC$2:AC$8148,'SSP drivers'!$A$2:$A$8148,'Selected scen drivers'!$AH$1,'SSP drivers'!$B$2:$B$8148,'Selected scen drivers'!$AI$1,'SSP drivers'!$C$2:$C$8148,'Selected scen drivers'!$C51,'SSP drivers'!$D$2:$D$8148,'Selected scen drivers'!$D51)</f>
        <v>0</v>
      </c>
      <c r="AD51" s="3">
        <f>SUMIFS('SSP drivers'!AD$2:AD$8148,'SSP drivers'!$A$2:$A$8148,'Selected scen drivers'!$AH$1,'SSP drivers'!$B$2:$B$8148,'Selected scen drivers'!$AI$1,'SSP drivers'!$C$2:$C$8148,'Selected scen drivers'!$C51,'SSP drivers'!$D$2:$D$8148,'Selected scen drivers'!$D51)</f>
        <v>0</v>
      </c>
      <c r="AE51" s="3">
        <f>SUMIFS('SSP drivers'!AE$2:AE$8148,'SSP drivers'!$A$2:$A$8148,'Selected scen drivers'!$AH$1,'SSP drivers'!$B$2:$B$8148,'Selected scen drivers'!$AI$1,'SSP drivers'!$C$2:$C$8148,'Selected scen drivers'!$C51,'SSP drivers'!$D$2:$D$8148,'Selected scen drivers'!$D51)</f>
        <v>0</v>
      </c>
    </row>
    <row r="52" spans="1:31">
      <c r="A52">
        <f t="shared" si="0"/>
        <v>6</v>
      </c>
      <c r="B52">
        <f t="shared" si="1"/>
        <v>6</v>
      </c>
      <c r="C52" t="str">
        <f>IFERROR(VLOOKUP(A52,Classification!$A$4:$B$99,2,FALSE),"")</f>
        <v>Africa_North</v>
      </c>
      <c r="D52" t="str">
        <f>IFERROR(VLOOKUP(B52,Classification!$U$5:$V$14,2,FALSE),"")</f>
        <v>GDPPHOU</v>
      </c>
      <c r="E52" s="3">
        <f>SUMIFS('SSP drivers'!E$2:E$8148,'SSP drivers'!$A$2:$A$8148,'Selected scen drivers'!$AH$1,'SSP drivers'!$B$2:$B$8148,'Selected scen drivers'!$AI$1,'SSP drivers'!$C$2:$C$8148,'Selected scen drivers'!$C52,'SSP drivers'!$D$2:$D$8148,'Selected scen drivers'!$D52)</f>
        <v>0</v>
      </c>
      <c r="F52" s="3">
        <f>SUMIFS('SSP drivers'!F$2:F$8148,'SSP drivers'!$A$2:$A$8148,'Selected scen drivers'!$AH$1,'SSP drivers'!$B$2:$B$8148,'Selected scen drivers'!$AI$1,'SSP drivers'!$C$2:$C$8148,'Selected scen drivers'!$C52,'SSP drivers'!$D$2:$D$8148,'Selected scen drivers'!$D52)</f>
        <v>39.4972474048333</v>
      </c>
      <c r="G52" s="3">
        <f>SUMIFS('SSP drivers'!G$2:G$8148,'SSP drivers'!$A$2:$A$8148,'Selected scen drivers'!$AH$1,'SSP drivers'!$B$2:$B$8148,'Selected scen drivers'!$AI$1,'SSP drivers'!$C$2:$C$8148,'Selected scen drivers'!$C52,'SSP drivers'!$D$2:$D$8148,'Selected scen drivers'!$D52)</f>
        <v>39.7785391579074</v>
      </c>
      <c r="H52" s="3">
        <f>SUMIFS('SSP drivers'!H$2:H$8148,'SSP drivers'!$A$2:$A$8148,'Selected scen drivers'!$AH$1,'SSP drivers'!$B$2:$B$8148,'Selected scen drivers'!$AI$1,'SSP drivers'!$C$2:$C$8148,'Selected scen drivers'!$C52,'SSP drivers'!$D$2:$D$8148,'Selected scen drivers'!$D52)</f>
        <v>45.2846531683624</v>
      </c>
      <c r="I52" s="3">
        <f>SUMIFS('SSP drivers'!I$2:I$8148,'SSP drivers'!$A$2:$A$8148,'Selected scen drivers'!$AH$1,'SSP drivers'!$B$2:$B$8148,'Selected scen drivers'!$AI$1,'SSP drivers'!$C$2:$C$8148,'Selected scen drivers'!$C52,'SSP drivers'!$D$2:$D$8148,'Selected scen drivers'!$D52)</f>
        <v>52.2236134620385</v>
      </c>
      <c r="J52" s="3">
        <f>SUMIFS('SSP drivers'!J$2:J$8148,'SSP drivers'!$A$2:$A$8148,'Selected scen drivers'!$AH$1,'SSP drivers'!$B$2:$B$8148,'Selected scen drivers'!$AI$1,'SSP drivers'!$C$2:$C$8148,'Selected scen drivers'!$C52,'SSP drivers'!$D$2:$D$8148,'Selected scen drivers'!$D52)</f>
        <v>60.7783112492141</v>
      </c>
      <c r="K52" s="3">
        <f>SUMIFS('SSP drivers'!K$2:K$8148,'SSP drivers'!$A$2:$A$8148,'Selected scen drivers'!$AH$1,'SSP drivers'!$B$2:$B$8148,'Selected scen drivers'!$AI$1,'SSP drivers'!$C$2:$C$8148,'Selected scen drivers'!$C52,'SSP drivers'!$D$2:$D$8148,'Selected scen drivers'!$D52)</f>
        <v>70.6178084689641</v>
      </c>
      <c r="L52" s="3">
        <f>SUMIFS('SSP drivers'!L$2:L$8148,'SSP drivers'!$A$2:$A$8148,'Selected scen drivers'!$AH$1,'SSP drivers'!$B$2:$B$8148,'Selected scen drivers'!$AI$1,'SSP drivers'!$C$2:$C$8148,'Selected scen drivers'!$C52,'SSP drivers'!$D$2:$D$8148,'Selected scen drivers'!$D52)</f>
        <v>82.6839971554821</v>
      </c>
      <c r="M52" s="3">
        <f>SUMIFS('SSP drivers'!M$2:M$8148,'SSP drivers'!$A$2:$A$8148,'Selected scen drivers'!$AH$1,'SSP drivers'!$B$2:$B$8148,'Selected scen drivers'!$AI$1,'SSP drivers'!$C$2:$C$8148,'Selected scen drivers'!$C52,'SSP drivers'!$D$2:$D$8148,'Selected scen drivers'!$D52)</f>
        <v>97.4796861159854</v>
      </c>
      <c r="N52" s="3">
        <f>SUMIFS('SSP drivers'!N$2:N$8148,'SSP drivers'!$A$2:$A$8148,'Selected scen drivers'!$AH$1,'SSP drivers'!$B$2:$B$8148,'Selected scen drivers'!$AI$1,'SSP drivers'!$C$2:$C$8148,'Selected scen drivers'!$C52,'SSP drivers'!$D$2:$D$8148,'Selected scen drivers'!$D52)</f>
        <v>114.950340527014</v>
      </c>
      <c r="O52" s="3">
        <f>SUMIFS('SSP drivers'!O$2:O$8148,'SSP drivers'!$A$2:$A$8148,'Selected scen drivers'!$AH$1,'SSP drivers'!$B$2:$B$8148,'Selected scen drivers'!$AI$1,'SSP drivers'!$C$2:$C$8148,'Selected scen drivers'!$C52,'SSP drivers'!$D$2:$D$8148,'Selected scen drivers'!$D52)</f>
        <v>134.248714456432</v>
      </c>
      <c r="P52" s="3">
        <f>SUMIFS('SSP drivers'!P$2:P$8148,'SSP drivers'!$A$2:$A$8148,'Selected scen drivers'!$AH$1,'SSP drivers'!$B$2:$B$8148,'Selected scen drivers'!$AI$1,'SSP drivers'!$C$2:$C$8148,'Selected scen drivers'!$C52,'SSP drivers'!$D$2:$D$8148,'Selected scen drivers'!$D52)</f>
        <v>154.77755676341</v>
      </c>
      <c r="Q52" s="3">
        <f>SUMIFS('SSP drivers'!Q$2:Q$8148,'SSP drivers'!$A$2:$A$8148,'Selected scen drivers'!$AH$1,'SSP drivers'!$B$2:$B$8148,'Selected scen drivers'!$AI$1,'SSP drivers'!$C$2:$C$8148,'Selected scen drivers'!$C52,'SSP drivers'!$D$2:$D$8148,'Selected scen drivers'!$D52)</f>
        <v>176.747351935861</v>
      </c>
      <c r="R52" s="3">
        <f>SUMIFS('SSP drivers'!R$2:R$8148,'SSP drivers'!$A$2:$A$8148,'Selected scen drivers'!$AH$1,'SSP drivers'!$B$2:$B$8148,'Selected scen drivers'!$AI$1,'SSP drivers'!$C$2:$C$8148,'Selected scen drivers'!$C52,'SSP drivers'!$D$2:$D$8148,'Selected scen drivers'!$D52)</f>
        <v>202.056241217376</v>
      </c>
      <c r="S52" s="3">
        <f>SUMIFS('SSP drivers'!S$2:S$8148,'SSP drivers'!$A$2:$A$8148,'Selected scen drivers'!$AH$1,'SSP drivers'!$B$2:$B$8148,'Selected scen drivers'!$AI$1,'SSP drivers'!$C$2:$C$8148,'Selected scen drivers'!$C52,'SSP drivers'!$D$2:$D$8148,'Selected scen drivers'!$D52)</f>
        <v>233.194462646607</v>
      </c>
      <c r="T52" s="3">
        <f>SUMIFS('SSP drivers'!T$2:T$8148,'SSP drivers'!$A$2:$A$8148,'Selected scen drivers'!$AH$1,'SSP drivers'!$B$2:$B$8148,'Selected scen drivers'!$AI$1,'SSP drivers'!$C$2:$C$8148,'Selected scen drivers'!$C52,'SSP drivers'!$D$2:$D$8148,'Selected scen drivers'!$D52)</f>
        <v>268.550533016257</v>
      </c>
      <c r="U52" s="3">
        <f>SUMIFS('SSP drivers'!U$2:U$8148,'SSP drivers'!$A$2:$A$8148,'Selected scen drivers'!$AH$1,'SSP drivers'!$B$2:$B$8148,'Selected scen drivers'!$AI$1,'SSP drivers'!$C$2:$C$8148,'Selected scen drivers'!$C52,'SSP drivers'!$D$2:$D$8148,'Selected scen drivers'!$D52)</f>
        <v>307.461062187869</v>
      </c>
      <c r="V52" s="3">
        <f>SUMIFS('SSP drivers'!V$2:V$8148,'SSP drivers'!$A$2:$A$8148,'Selected scen drivers'!$AH$1,'SSP drivers'!$B$2:$B$8148,'Selected scen drivers'!$AI$1,'SSP drivers'!$C$2:$C$8148,'Selected scen drivers'!$C52,'SSP drivers'!$D$2:$D$8148,'Selected scen drivers'!$D52)</f>
        <v>350.020985373124</v>
      </c>
      <c r="W52" s="3">
        <f>SUMIFS('SSP drivers'!W$2:W$8148,'SSP drivers'!$A$2:$A$8148,'Selected scen drivers'!$AH$1,'SSP drivers'!$B$2:$B$8148,'Selected scen drivers'!$AI$1,'SSP drivers'!$C$2:$C$8148,'Selected scen drivers'!$C52,'SSP drivers'!$D$2:$D$8148,'Selected scen drivers'!$D52)</f>
        <v>397.414439467632</v>
      </c>
      <c r="X52" s="3">
        <f>SUMIFS('SSP drivers'!X$2:X$8148,'SSP drivers'!$A$2:$A$8148,'Selected scen drivers'!$AH$1,'SSP drivers'!$B$2:$B$8148,'Selected scen drivers'!$AI$1,'SSP drivers'!$C$2:$C$8148,'Selected scen drivers'!$C52,'SSP drivers'!$D$2:$D$8148,'Selected scen drivers'!$D52)</f>
        <v>0</v>
      </c>
      <c r="Y52" s="3">
        <f>SUMIFS('SSP drivers'!Y$2:Y$8148,'SSP drivers'!$A$2:$A$8148,'Selected scen drivers'!$AH$1,'SSP drivers'!$B$2:$B$8148,'Selected scen drivers'!$AI$1,'SSP drivers'!$C$2:$C$8148,'Selected scen drivers'!$C52,'SSP drivers'!$D$2:$D$8148,'Selected scen drivers'!$D52)</f>
        <v>0</v>
      </c>
      <c r="Z52" s="3">
        <f>SUMIFS('SSP drivers'!Z$2:Z$8148,'SSP drivers'!$A$2:$A$8148,'Selected scen drivers'!$AH$1,'SSP drivers'!$B$2:$B$8148,'Selected scen drivers'!$AI$1,'SSP drivers'!$C$2:$C$8148,'Selected scen drivers'!$C52,'SSP drivers'!$D$2:$D$8148,'Selected scen drivers'!$D52)</f>
        <v>0</v>
      </c>
      <c r="AA52" s="3">
        <f>SUMIFS('SSP drivers'!AA$2:AA$8148,'SSP drivers'!$A$2:$A$8148,'Selected scen drivers'!$AH$1,'SSP drivers'!$B$2:$B$8148,'Selected scen drivers'!$AI$1,'SSP drivers'!$C$2:$C$8148,'Selected scen drivers'!$C52,'SSP drivers'!$D$2:$D$8148,'Selected scen drivers'!$D52)</f>
        <v>0</v>
      </c>
      <c r="AB52" s="3">
        <f>SUMIFS('SSP drivers'!AB$2:AB$8148,'SSP drivers'!$A$2:$A$8148,'Selected scen drivers'!$AH$1,'SSP drivers'!$B$2:$B$8148,'Selected scen drivers'!$AI$1,'SSP drivers'!$C$2:$C$8148,'Selected scen drivers'!$C52,'SSP drivers'!$D$2:$D$8148,'Selected scen drivers'!$D52)</f>
        <v>0</v>
      </c>
      <c r="AC52" s="3">
        <f>SUMIFS('SSP drivers'!AC$2:AC$8148,'SSP drivers'!$A$2:$A$8148,'Selected scen drivers'!$AH$1,'SSP drivers'!$B$2:$B$8148,'Selected scen drivers'!$AI$1,'SSP drivers'!$C$2:$C$8148,'Selected scen drivers'!$C52,'SSP drivers'!$D$2:$D$8148,'Selected scen drivers'!$D52)</f>
        <v>0</v>
      </c>
      <c r="AD52" s="3">
        <f>SUMIFS('SSP drivers'!AD$2:AD$8148,'SSP drivers'!$A$2:$A$8148,'Selected scen drivers'!$AH$1,'SSP drivers'!$B$2:$B$8148,'Selected scen drivers'!$AI$1,'SSP drivers'!$C$2:$C$8148,'Selected scen drivers'!$C52,'SSP drivers'!$D$2:$D$8148,'Selected scen drivers'!$D52)</f>
        <v>0</v>
      </c>
      <c r="AE52" s="3">
        <f>SUMIFS('SSP drivers'!AE$2:AE$8148,'SSP drivers'!$A$2:$A$8148,'Selected scen drivers'!$AH$1,'SSP drivers'!$B$2:$B$8148,'Selected scen drivers'!$AI$1,'SSP drivers'!$C$2:$C$8148,'Selected scen drivers'!$C52,'SSP drivers'!$D$2:$D$8148,'Selected scen drivers'!$D52)</f>
        <v>0</v>
      </c>
    </row>
    <row r="53" spans="1:31">
      <c r="A53">
        <f t="shared" si="0"/>
        <v>6</v>
      </c>
      <c r="B53">
        <f t="shared" si="1"/>
        <v>7</v>
      </c>
      <c r="C53" t="str">
        <f>IFERROR(VLOOKUP(A53,Classification!$A$4:$B$99,2,FALSE),"")</f>
        <v>Africa_North</v>
      </c>
      <c r="D53" t="str">
        <f>IFERROR(VLOOKUP(B53,Classification!$U$5:$V$14,2,FALSE),"")</f>
        <v>GDPSER</v>
      </c>
      <c r="E53" s="3">
        <f>SUMIFS('SSP drivers'!E$2:E$8148,'SSP drivers'!$A$2:$A$8148,'Selected scen drivers'!$AH$1,'SSP drivers'!$B$2:$B$8148,'Selected scen drivers'!$AI$1,'SSP drivers'!$C$2:$C$8148,'Selected scen drivers'!$C53,'SSP drivers'!$D$2:$D$8148,'Selected scen drivers'!$D53)</f>
        <v>0</v>
      </c>
      <c r="F53" s="3">
        <f>SUMIFS('SSP drivers'!F$2:F$8148,'SSP drivers'!$A$2:$A$8148,'Selected scen drivers'!$AH$1,'SSP drivers'!$B$2:$B$8148,'Selected scen drivers'!$AI$1,'SSP drivers'!$C$2:$C$8148,'Selected scen drivers'!$C53,'SSP drivers'!$D$2:$D$8148,'Selected scen drivers'!$D53)</f>
        <v>1106.75031302626</v>
      </c>
      <c r="G53" s="3">
        <f>SUMIFS('SSP drivers'!G$2:G$8148,'SSP drivers'!$A$2:$A$8148,'Selected scen drivers'!$AH$1,'SSP drivers'!$B$2:$B$8148,'Selected scen drivers'!$AI$1,'SSP drivers'!$C$2:$C$8148,'Selected scen drivers'!$C53,'SSP drivers'!$D$2:$D$8148,'Selected scen drivers'!$D53)</f>
        <v>1135.58707492098</v>
      </c>
      <c r="H53" s="3">
        <f>SUMIFS('SSP drivers'!H$2:H$8148,'SSP drivers'!$A$2:$A$8148,'Selected scen drivers'!$AH$1,'SSP drivers'!$B$2:$B$8148,'Selected scen drivers'!$AI$1,'SSP drivers'!$C$2:$C$8148,'Selected scen drivers'!$C53,'SSP drivers'!$D$2:$D$8148,'Selected scen drivers'!$D53)</f>
        <v>1387.28383049347</v>
      </c>
      <c r="I53" s="3">
        <f>SUMIFS('SSP drivers'!I$2:I$8148,'SSP drivers'!$A$2:$A$8148,'Selected scen drivers'!$AH$1,'SSP drivers'!$B$2:$B$8148,'Selected scen drivers'!$AI$1,'SSP drivers'!$C$2:$C$8148,'Selected scen drivers'!$C53,'SSP drivers'!$D$2:$D$8148,'Selected scen drivers'!$D53)</f>
        <v>1748.7347839165</v>
      </c>
      <c r="J53" s="3">
        <f>SUMIFS('SSP drivers'!J$2:J$8148,'SSP drivers'!$A$2:$A$8148,'Selected scen drivers'!$AH$1,'SSP drivers'!$B$2:$B$8148,'Selected scen drivers'!$AI$1,'SSP drivers'!$C$2:$C$8148,'Selected scen drivers'!$C53,'SSP drivers'!$D$2:$D$8148,'Selected scen drivers'!$D53)</f>
        <v>2215.52790969399</v>
      </c>
      <c r="K53" s="3">
        <f>SUMIFS('SSP drivers'!K$2:K$8148,'SSP drivers'!$A$2:$A$8148,'Selected scen drivers'!$AH$1,'SSP drivers'!$B$2:$B$8148,'Selected scen drivers'!$AI$1,'SSP drivers'!$C$2:$C$8148,'Selected scen drivers'!$C53,'SSP drivers'!$D$2:$D$8148,'Selected scen drivers'!$D53)</f>
        <v>2777.11885693672</v>
      </c>
      <c r="L53" s="3">
        <f>SUMIFS('SSP drivers'!L$2:L$8148,'SSP drivers'!$A$2:$A$8148,'Selected scen drivers'!$AH$1,'SSP drivers'!$B$2:$B$8148,'Selected scen drivers'!$AI$1,'SSP drivers'!$C$2:$C$8148,'Selected scen drivers'!$C53,'SSP drivers'!$D$2:$D$8148,'Selected scen drivers'!$D53)</f>
        <v>3446.13571786163</v>
      </c>
      <c r="M53" s="3">
        <f>SUMIFS('SSP drivers'!M$2:M$8148,'SSP drivers'!$A$2:$A$8148,'Selected scen drivers'!$AH$1,'SSP drivers'!$B$2:$B$8148,'Selected scen drivers'!$AI$1,'SSP drivers'!$C$2:$C$8148,'Selected scen drivers'!$C53,'SSP drivers'!$D$2:$D$8148,'Selected scen drivers'!$D53)</f>
        <v>4238.09150891257</v>
      </c>
      <c r="N53" s="3">
        <f>SUMIFS('SSP drivers'!N$2:N$8148,'SSP drivers'!$A$2:$A$8148,'Selected scen drivers'!$AH$1,'SSP drivers'!$B$2:$B$8148,'Selected scen drivers'!$AI$1,'SSP drivers'!$C$2:$C$8148,'Selected scen drivers'!$C53,'SSP drivers'!$D$2:$D$8148,'Selected scen drivers'!$D53)</f>
        <v>5168.93922264669</v>
      </c>
      <c r="O53" s="3">
        <f>SUMIFS('SSP drivers'!O$2:O$8148,'SSP drivers'!$A$2:$A$8148,'Selected scen drivers'!$AH$1,'SSP drivers'!$B$2:$B$8148,'Selected scen drivers'!$AI$1,'SSP drivers'!$C$2:$C$8148,'Selected scen drivers'!$C53,'SSP drivers'!$D$2:$D$8148,'Selected scen drivers'!$D53)</f>
        <v>6243.76970467825</v>
      </c>
      <c r="P53" s="3">
        <f>SUMIFS('SSP drivers'!P$2:P$8148,'SSP drivers'!$A$2:$A$8148,'Selected scen drivers'!$AH$1,'SSP drivers'!$B$2:$B$8148,'Selected scen drivers'!$AI$1,'SSP drivers'!$C$2:$C$8148,'Selected scen drivers'!$C53,'SSP drivers'!$D$2:$D$8148,'Selected scen drivers'!$D53)</f>
        <v>7453.1733639001</v>
      </c>
      <c r="Q53" s="3">
        <f>SUMIFS('SSP drivers'!Q$2:Q$8148,'SSP drivers'!$A$2:$A$8148,'Selected scen drivers'!$AH$1,'SSP drivers'!$B$2:$B$8148,'Selected scen drivers'!$AI$1,'SSP drivers'!$C$2:$C$8148,'Selected scen drivers'!$C53,'SSP drivers'!$D$2:$D$8148,'Selected scen drivers'!$D53)</f>
        <v>8756.0111789887</v>
      </c>
      <c r="R53" s="3">
        <f>SUMIFS('SSP drivers'!R$2:R$8148,'SSP drivers'!$A$2:$A$8148,'Selected scen drivers'!$AH$1,'SSP drivers'!$B$2:$B$8148,'Selected scen drivers'!$AI$1,'SSP drivers'!$C$2:$C$8148,'Selected scen drivers'!$C53,'SSP drivers'!$D$2:$D$8148,'Selected scen drivers'!$D53)</f>
        <v>10156.6484130016</v>
      </c>
      <c r="S53" s="3">
        <f>SUMIFS('SSP drivers'!S$2:S$8148,'SSP drivers'!$A$2:$A$8148,'Selected scen drivers'!$AH$1,'SSP drivers'!$B$2:$B$8148,'Selected scen drivers'!$AI$1,'SSP drivers'!$C$2:$C$8148,'Selected scen drivers'!$C53,'SSP drivers'!$D$2:$D$8148,'Selected scen drivers'!$D53)</f>
        <v>11648.2627474711</v>
      </c>
      <c r="T53" s="3">
        <f>SUMIFS('SSP drivers'!T$2:T$8148,'SSP drivers'!$A$2:$A$8148,'Selected scen drivers'!$AH$1,'SSP drivers'!$B$2:$B$8148,'Selected scen drivers'!$AI$1,'SSP drivers'!$C$2:$C$8148,'Selected scen drivers'!$C53,'SSP drivers'!$D$2:$D$8148,'Selected scen drivers'!$D53)</f>
        <v>13229.6099847415</v>
      </c>
      <c r="U53" s="3">
        <f>SUMIFS('SSP drivers'!U$2:U$8148,'SSP drivers'!$A$2:$A$8148,'Selected scen drivers'!$AH$1,'SSP drivers'!$B$2:$B$8148,'Selected scen drivers'!$AI$1,'SSP drivers'!$C$2:$C$8148,'Selected scen drivers'!$C53,'SSP drivers'!$D$2:$D$8148,'Selected scen drivers'!$D53)</f>
        <v>14909.527621002</v>
      </c>
      <c r="V53" s="3">
        <f>SUMIFS('SSP drivers'!V$2:V$8148,'SSP drivers'!$A$2:$A$8148,'Selected scen drivers'!$AH$1,'SSP drivers'!$B$2:$B$8148,'Selected scen drivers'!$AI$1,'SSP drivers'!$C$2:$C$8148,'Selected scen drivers'!$C53,'SSP drivers'!$D$2:$D$8148,'Selected scen drivers'!$D53)</f>
        <v>16688.4140083562</v>
      </c>
      <c r="W53" s="3">
        <f>SUMIFS('SSP drivers'!W$2:W$8148,'SSP drivers'!$A$2:$A$8148,'Selected scen drivers'!$AH$1,'SSP drivers'!$B$2:$B$8148,'Selected scen drivers'!$AI$1,'SSP drivers'!$C$2:$C$8148,'Selected scen drivers'!$C53,'SSP drivers'!$D$2:$D$8148,'Selected scen drivers'!$D53)</f>
        <v>18551.1179792119</v>
      </c>
      <c r="X53" s="3">
        <f>SUMIFS('SSP drivers'!X$2:X$8148,'SSP drivers'!$A$2:$A$8148,'Selected scen drivers'!$AH$1,'SSP drivers'!$B$2:$B$8148,'Selected scen drivers'!$AI$1,'SSP drivers'!$C$2:$C$8148,'Selected scen drivers'!$C53,'SSP drivers'!$D$2:$D$8148,'Selected scen drivers'!$D53)</f>
        <v>0</v>
      </c>
      <c r="Y53" s="3">
        <f>SUMIFS('SSP drivers'!Y$2:Y$8148,'SSP drivers'!$A$2:$A$8148,'Selected scen drivers'!$AH$1,'SSP drivers'!$B$2:$B$8148,'Selected scen drivers'!$AI$1,'SSP drivers'!$C$2:$C$8148,'Selected scen drivers'!$C53,'SSP drivers'!$D$2:$D$8148,'Selected scen drivers'!$D53)</f>
        <v>0</v>
      </c>
      <c r="Z53" s="3">
        <f>SUMIFS('SSP drivers'!Z$2:Z$8148,'SSP drivers'!$A$2:$A$8148,'Selected scen drivers'!$AH$1,'SSP drivers'!$B$2:$B$8148,'Selected scen drivers'!$AI$1,'SSP drivers'!$C$2:$C$8148,'Selected scen drivers'!$C53,'SSP drivers'!$D$2:$D$8148,'Selected scen drivers'!$D53)</f>
        <v>0</v>
      </c>
      <c r="AA53" s="3">
        <f>SUMIFS('SSP drivers'!AA$2:AA$8148,'SSP drivers'!$A$2:$A$8148,'Selected scen drivers'!$AH$1,'SSP drivers'!$B$2:$B$8148,'Selected scen drivers'!$AI$1,'SSP drivers'!$C$2:$C$8148,'Selected scen drivers'!$C53,'SSP drivers'!$D$2:$D$8148,'Selected scen drivers'!$D53)</f>
        <v>0</v>
      </c>
      <c r="AB53" s="3">
        <f>SUMIFS('SSP drivers'!AB$2:AB$8148,'SSP drivers'!$A$2:$A$8148,'Selected scen drivers'!$AH$1,'SSP drivers'!$B$2:$B$8148,'Selected scen drivers'!$AI$1,'SSP drivers'!$C$2:$C$8148,'Selected scen drivers'!$C53,'SSP drivers'!$D$2:$D$8148,'Selected scen drivers'!$D53)</f>
        <v>0</v>
      </c>
      <c r="AC53" s="3">
        <f>SUMIFS('SSP drivers'!AC$2:AC$8148,'SSP drivers'!$A$2:$A$8148,'Selected scen drivers'!$AH$1,'SSP drivers'!$B$2:$B$8148,'Selected scen drivers'!$AI$1,'SSP drivers'!$C$2:$C$8148,'Selected scen drivers'!$C53,'SSP drivers'!$D$2:$D$8148,'Selected scen drivers'!$D53)</f>
        <v>0</v>
      </c>
      <c r="AD53" s="3">
        <f>SUMIFS('SSP drivers'!AD$2:AD$8148,'SSP drivers'!$A$2:$A$8148,'Selected scen drivers'!$AH$1,'SSP drivers'!$B$2:$B$8148,'Selected scen drivers'!$AI$1,'SSP drivers'!$C$2:$C$8148,'Selected scen drivers'!$C53,'SSP drivers'!$D$2:$D$8148,'Selected scen drivers'!$D53)</f>
        <v>0</v>
      </c>
      <c r="AE53" s="3">
        <f>SUMIFS('SSP drivers'!AE$2:AE$8148,'SSP drivers'!$A$2:$A$8148,'Selected scen drivers'!$AH$1,'SSP drivers'!$B$2:$B$8148,'Selected scen drivers'!$AI$1,'SSP drivers'!$C$2:$C$8148,'Selected scen drivers'!$C53,'SSP drivers'!$D$2:$D$8148,'Selected scen drivers'!$D53)</f>
        <v>0</v>
      </c>
    </row>
    <row r="54" spans="1:31">
      <c r="A54">
        <f t="shared" si="0"/>
        <v>6</v>
      </c>
      <c r="B54">
        <f t="shared" si="1"/>
        <v>8</v>
      </c>
      <c r="C54" t="str">
        <f>IFERROR(VLOOKUP(A54,Classification!$A$4:$B$99,2,FALSE),"")</f>
        <v>Africa_North</v>
      </c>
      <c r="D54" t="str">
        <f>IFERROR(VLOOKUP(B54,Classification!$U$5:$V$14,2,FALSE),"")</f>
        <v>HOU</v>
      </c>
      <c r="E54" s="3">
        <f>SUMIFS('SSP drivers'!E$2:E$8148,'SSP drivers'!$A$2:$A$8148,'Selected scen drivers'!$AH$1,'SSP drivers'!$B$2:$B$8148,'Selected scen drivers'!$AI$1,'SSP drivers'!$C$2:$C$8148,'Selected scen drivers'!$C54,'SSP drivers'!$D$2:$D$8148,'Selected scen drivers'!$D54)</f>
        <v>0</v>
      </c>
      <c r="F54" s="3">
        <f>SUMIFS('SSP drivers'!F$2:F$8148,'SSP drivers'!$A$2:$A$8148,'Selected scen drivers'!$AH$1,'SSP drivers'!$B$2:$B$8148,'Selected scen drivers'!$AI$1,'SSP drivers'!$C$2:$C$8148,'Selected scen drivers'!$C54,'SSP drivers'!$D$2:$D$8148,'Selected scen drivers'!$D54)</f>
        <v>55.9654038</v>
      </c>
      <c r="G54" s="3">
        <f>SUMIFS('SSP drivers'!G$2:G$8148,'SSP drivers'!$A$2:$A$8148,'Selected scen drivers'!$AH$1,'SSP drivers'!$B$2:$B$8148,'Selected scen drivers'!$AI$1,'SSP drivers'!$C$2:$C$8148,'Selected scen drivers'!$C54,'SSP drivers'!$D$2:$D$8148,'Selected scen drivers'!$D54)</f>
        <v>56.8755175</v>
      </c>
      <c r="H54" s="3">
        <f>SUMIFS('SSP drivers'!H$2:H$8148,'SSP drivers'!$A$2:$A$8148,'Selected scen drivers'!$AH$1,'SSP drivers'!$B$2:$B$8148,'Selected scen drivers'!$AI$1,'SSP drivers'!$C$2:$C$8148,'Selected scen drivers'!$C54,'SSP drivers'!$D$2:$D$8148,'Selected scen drivers'!$D54)</f>
        <v>61.426086</v>
      </c>
      <c r="I54" s="3">
        <f>SUMIFS('SSP drivers'!I$2:I$8148,'SSP drivers'!$A$2:$A$8148,'Selected scen drivers'!$AH$1,'SSP drivers'!$B$2:$B$8148,'Selected scen drivers'!$AI$1,'SSP drivers'!$C$2:$C$8148,'Selected scen drivers'!$C54,'SSP drivers'!$D$2:$D$8148,'Selected scen drivers'!$D54)</f>
        <v>66.4008055</v>
      </c>
      <c r="J54" s="3">
        <f>SUMIFS('SSP drivers'!J$2:J$8148,'SSP drivers'!$A$2:$A$8148,'Selected scen drivers'!$AH$1,'SSP drivers'!$B$2:$B$8148,'Selected scen drivers'!$AI$1,'SSP drivers'!$C$2:$C$8148,'Selected scen drivers'!$C54,'SSP drivers'!$D$2:$D$8148,'Selected scen drivers'!$D54)</f>
        <v>71.328405</v>
      </c>
      <c r="K54" s="3">
        <f>SUMIFS('SSP drivers'!K$2:K$8148,'SSP drivers'!$A$2:$A$8148,'Selected scen drivers'!$AH$1,'SSP drivers'!$B$2:$B$8148,'Selected scen drivers'!$AI$1,'SSP drivers'!$C$2:$C$8148,'Selected scen drivers'!$C54,'SSP drivers'!$D$2:$D$8148,'Selected scen drivers'!$D54)</f>
        <v>76.2543205</v>
      </c>
      <c r="L54" s="3">
        <f>SUMIFS('SSP drivers'!L$2:L$8148,'SSP drivers'!$A$2:$A$8148,'Selected scen drivers'!$AH$1,'SSP drivers'!$B$2:$B$8148,'Selected scen drivers'!$AI$1,'SSP drivers'!$C$2:$C$8148,'Selected scen drivers'!$C54,'SSP drivers'!$D$2:$D$8148,'Selected scen drivers'!$D54)</f>
        <v>80.289176</v>
      </c>
      <c r="M54" s="3">
        <f>SUMIFS('SSP drivers'!M$2:M$8148,'SSP drivers'!$A$2:$A$8148,'Selected scen drivers'!$AH$1,'SSP drivers'!$B$2:$B$8148,'Selected scen drivers'!$AI$1,'SSP drivers'!$C$2:$C$8148,'Selected scen drivers'!$C54,'SSP drivers'!$D$2:$D$8148,'Selected scen drivers'!$D54)</f>
        <v>83.3174</v>
      </c>
      <c r="N54" s="3">
        <f>SUMIFS('SSP drivers'!N$2:N$8148,'SSP drivers'!$A$2:$A$8148,'Selected scen drivers'!$AH$1,'SSP drivers'!$B$2:$B$8148,'Selected scen drivers'!$AI$1,'SSP drivers'!$C$2:$C$8148,'Selected scen drivers'!$C54,'SSP drivers'!$D$2:$D$8148,'Selected scen drivers'!$D54)</f>
        <v>85.773665</v>
      </c>
      <c r="O54" s="3">
        <f>SUMIFS('SSP drivers'!O$2:O$8148,'SSP drivers'!$A$2:$A$8148,'Selected scen drivers'!$AH$1,'SSP drivers'!$B$2:$B$8148,'Selected scen drivers'!$AI$1,'SSP drivers'!$C$2:$C$8148,'Selected scen drivers'!$C54,'SSP drivers'!$D$2:$D$8148,'Selected scen drivers'!$D54)</f>
        <v>88.318477</v>
      </c>
      <c r="P54" s="3">
        <f>SUMIFS('SSP drivers'!P$2:P$8148,'SSP drivers'!$A$2:$A$8148,'Selected scen drivers'!$AH$1,'SSP drivers'!$B$2:$B$8148,'Selected scen drivers'!$AI$1,'SSP drivers'!$C$2:$C$8148,'Selected scen drivers'!$C54,'SSP drivers'!$D$2:$D$8148,'Selected scen drivers'!$D54)</f>
        <v>91.034303</v>
      </c>
      <c r="Q54" s="3">
        <f>SUMIFS('SSP drivers'!Q$2:Q$8148,'SSP drivers'!$A$2:$A$8148,'Selected scen drivers'!$AH$1,'SSP drivers'!$B$2:$B$8148,'Selected scen drivers'!$AI$1,'SSP drivers'!$C$2:$C$8148,'Selected scen drivers'!$C54,'SSP drivers'!$D$2:$D$8148,'Selected scen drivers'!$D54)</f>
        <v>93.2380645</v>
      </c>
      <c r="R54" s="3">
        <f>SUMIFS('SSP drivers'!R$2:R$8148,'SSP drivers'!$A$2:$A$8148,'Selected scen drivers'!$AH$1,'SSP drivers'!$B$2:$B$8148,'Selected scen drivers'!$AI$1,'SSP drivers'!$C$2:$C$8148,'Selected scen drivers'!$C54,'SSP drivers'!$D$2:$D$8148,'Selected scen drivers'!$D54)</f>
        <v>94.189533</v>
      </c>
      <c r="S54" s="3">
        <f>SUMIFS('SSP drivers'!S$2:S$8148,'SSP drivers'!$A$2:$A$8148,'Selected scen drivers'!$AH$1,'SSP drivers'!$B$2:$B$8148,'Selected scen drivers'!$AI$1,'SSP drivers'!$C$2:$C$8148,'Selected scen drivers'!$C54,'SSP drivers'!$D$2:$D$8148,'Selected scen drivers'!$D54)</f>
        <v>93.1932935</v>
      </c>
      <c r="T54" s="3">
        <f>SUMIFS('SSP drivers'!T$2:T$8148,'SSP drivers'!$A$2:$A$8148,'Selected scen drivers'!$AH$1,'SSP drivers'!$B$2:$B$8148,'Selected scen drivers'!$AI$1,'SSP drivers'!$C$2:$C$8148,'Selected scen drivers'!$C54,'SSP drivers'!$D$2:$D$8148,'Selected scen drivers'!$D54)</f>
        <v>91.521036</v>
      </c>
      <c r="U54" s="3">
        <f>SUMIFS('SSP drivers'!U$2:U$8148,'SSP drivers'!$A$2:$A$8148,'Selected scen drivers'!$AH$1,'SSP drivers'!$B$2:$B$8148,'Selected scen drivers'!$AI$1,'SSP drivers'!$C$2:$C$8148,'Selected scen drivers'!$C54,'SSP drivers'!$D$2:$D$8148,'Selected scen drivers'!$D54)</f>
        <v>89.7141765</v>
      </c>
      <c r="V54" s="3">
        <f>SUMIFS('SSP drivers'!V$2:V$8148,'SSP drivers'!$A$2:$A$8148,'Selected scen drivers'!$AH$1,'SSP drivers'!$B$2:$B$8148,'Selected scen drivers'!$AI$1,'SSP drivers'!$C$2:$C$8148,'Selected scen drivers'!$C54,'SSP drivers'!$D$2:$D$8148,'Selected scen drivers'!$D54)</f>
        <v>87.842136</v>
      </c>
      <c r="W54" s="3">
        <f>SUMIFS('SSP drivers'!W$2:W$8148,'SSP drivers'!$A$2:$A$8148,'Selected scen drivers'!$AH$1,'SSP drivers'!$B$2:$B$8148,'Selected scen drivers'!$AI$1,'SSP drivers'!$C$2:$C$8148,'Selected scen drivers'!$C54,'SSP drivers'!$D$2:$D$8148,'Selected scen drivers'!$D54)</f>
        <v>85.6441755</v>
      </c>
      <c r="X54" s="3">
        <f>SUMIFS('SSP drivers'!X$2:X$8148,'SSP drivers'!$A$2:$A$8148,'Selected scen drivers'!$AH$1,'SSP drivers'!$B$2:$B$8148,'Selected scen drivers'!$AI$1,'SSP drivers'!$C$2:$C$8148,'Selected scen drivers'!$C54,'SSP drivers'!$D$2:$D$8148,'Selected scen drivers'!$D54)</f>
        <v>0</v>
      </c>
      <c r="Y54" s="3">
        <f>SUMIFS('SSP drivers'!Y$2:Y$8148,'SSP drivers'!$A$2:$A$8148,'Selected scen drivers'!$AH$1,'SSP drivers'!$B$2:$B$8148,'Selected scen drivers'!$AI$1,'SSP drivers'!$C$2:$C$8148,'Selected scen drivers'!$C54,'SSP drivers'!$D$2:$D$8148,'Selected scen drivers'!$D54)</f>
        <v>0</v>
      </c>
      <c r="Z54" s="3">
        <f>SUMIFS('SSP drivers'!Z$2:Z$8148,'SSP drivers'!$A$2:$A$8148,'Selected scen drivers'!$AH$1,'SSP drivers'!$B$2:$B$8148,'Selected scen drivers'!$AI$1,'SSP drivers'!$C$2:$C$8148,'Selected scen drivers'!$C54,'SSP drivers'!$D$2:$D$8148,'Selected scen drivers'!$D54)</f>
        <v>0</v>
      </c>
      <c r="AA54" s="3">
        <f>SUMIFS('SSP drivers'!AA$2:AA$8148,'SSP drivers'!$A$2:$A$8148,'Selected scen drivers'!$AH$1,'SSP drivers'!$B$2:$B$8148,'Selected scen drivers'!$AI$1,'SSP drivers'!$C$2:$C$8148,'Selected scen drivers'!$C54,'SSP drivers'!$D$2:$D$8148,'Selected scen drivers'!$D54)</f>
        <v>0</v>
      </c>
      <c r="AB54" s="3">
        <f>SUMIFS('SSP drivers'!AB$2:AB$8148,'SSP drivers'!$A$2:$A$8148,'Selected scen drivers'!$AH$1,'SSP drivers'!$B$2:$B$8148,'Selected scen drivers'!$AI$1,'SSP drivers'!$C$2:$C$8148,'Selected scen drivers'!$C54,'SSP drivers'!$D$2:$D$8148,'Selected scen drivers'!$D54)</f>
        <v>0</v>
      </c>
      <c r="AC54" s="3">
        <f>SUMIFS('SSP drivers'!AC$2:AC$8148,'SSP drivers'!$A$2:$A$8148,'Selected scen drivers'!$AH$1,'SSP drivers'!$B$2:$B$8148,'Selected scen drivers'!$AI$1,'SSP drivers'!$C$2:$C$8148,'Selected scen drivers'!$C54,'SSP drivers'!$D$2:$D$8148,'Selected scen drivers'!$D54)</f>
        <v>0</v>
      </c>
      <c r="AD54" s="3">
        <f>SUMIFS('SSP drivers'!AD$2:AD$8148,'SSP drivers'!$A$2:$A$8148,'Selected scen drivers'!$AH$1,'SSP drivers'!$B$2:$B$8148,'Selected scen drivers'!$AI$1,'SSP drivers'!$C$2:$C$8148,'Selected scen drivers'!$C54,'SSP drivers'!$D$2:$D$8148,'Selected scen drivers'!$D54)</f>
        <v>0</v>
      </c>
      <c r="AE54" s="3">
        <f>SUMIFS('SSP drivers'!AE$2:AE$8148,'SSP drivers'!$A$2:$A$8148,'Selected scen drivers'!$AH$1,'SSP drivers'!$B$2:$B$8148,'Selected scen drivers'!$AI$1,'SSP drivers'!$C$2:$C$8148,'Selected scen drivers'!$C54,'SSP drivers'!$D$2:$D$8148,'Selected scen drivers'!$D54)</f>
        <v>0</v>
      </c>
    </row>
    <row r="55" spans="1:31">
      <c r="A55">
        <f t="shared" si="0"/>
        <v>6</v>
      </c>
      <c r="B55">
        <f t="shared" si="1"/>
        <v>9</v>
      </c>
      <c r="C55" t="str">
        <f>IFERROR(VLOOKUP(A55,Classification!$A$4:$B$99,2,FALSE),"")</f>
        <v>Africa_North</v>
      </c>
      <c r="D55" t="str">
        <f>IFERROR(VLOOKUP(B55,Classification!$U$5:$V$14,2,FALSE),"")</f>
        <v>POP</v>
      </c>
      <c r="E55" s="3">
        <f>SUMIFS('SSP drivers'!E$2:E$8148,'SSP drivers'!$A$2:$A$8148,'Selected scen drivers'!$AH$1,'SSP drivers'!$B$2:$B$8148,'Selected scen drivers'!$AI$1,'SSP drivers'!$C$2:$C$8148,'Selected scen drivers'!$C55,'SSP drivers'!$D$2:$D$8148,'Selected scen drivers'!$D55)</f>
        <v>0</v>
      </c>
      <c r="F55" s="3">
        <f>SUMIFS('SSP drivers'!F$2:F$8148,'SSP drivers'!$A$2:$A$8148,'Selected scen drivers'!$AH$1,'SSP drivers'!$B$2:$B$8148,'Selected scen drivers'!$AI$1,'SSP drivers'!$C$2:$C$8148,'Selected scen drivers'!$C55,'SSP drivers'!$D$2:$D$8148,'Selected scen drivers'!$D55)</f>
        <v>201.6415462</v>
      </c>
      <c r="G55" s="3">
        <f>SUMIFS('SSP drivers'!G$2:G$8148,'SSP drivers'!$A$2:$A$8148,'Selected scen drivers'!$AH$1,'SSP drivers'!$B$2:$B$8148,'Selected scen drivers'!$AI$1,'SSP drivers'!$C$2:$C$8148,'Selected scen drivers'!$C55,'SSP drivers'!$D$2:$D$8148,'Selected scen drivers'!$D55)</f>
        <v>204.836815</v>
      </c>
      <c r="H55" s="3">
        <f>SUMIFS('SSP drivers'!H$2:H$8148,'SSP drivers'!$A$2:$A$8148,'Selected scen drivers'!$AH$1,'SSP drivers'!$B$2:$B$8148,'Selected scen drivers'!$AI$1,'SSP drivers'!$C$2:$C$8148,'Selected scen drivers'!$C55,'SSP drivers'!$D$2:$D$8148,'Selected scen drivers'!$D55)</f>
        <v>220.813159</v>
      </c>
      <c r="I55" s="3">
        <f>SUMIFS('SSP drivers'!I$2:I$8148,'SSP drivers'!$A$2:$A$8148,'Selected scen drivers'!$AH$1,'SSP drivers'!$B$2:$B$8148,'Selected scen drivers'!$AI$1,'SSP drivers'!$C$2:$C$8148,'Selected scen drivers'!$C55,'SSP drivers'!$D$2:$D$8148,'Selected scen drivers'!$D55)</f>
        <v>236.012742</v>
      </c>
      <c r="J55" s="3">
        <f>SUMIFS('SSP drivers'!J$2:J$8148,'SSP drivers'!$A$2:$A$8148,'Selected scen drivers'!$AH$1,'SSP drivers'!$B$2:$B$8148,'Selected scen drivers'!$AI$1,'SSP drivers'!$C$2:$C$8148,'Selected scen drivers'!$C55,'SSP drivers'!$D$2:$D$8148,'Selected scen drivers'!$D55)</f>
        <v>250.540658</v>
      </c>
      <c r="K55" s="3">
        <f>SUMIFS('SSP drivers'!K$2:K$8148,'SSP drivers'!$A$2:$A$8148,'Selected scen drivers'!$AH$1,'SSP drivers'!$B$2:$B$8148,'Selected scen drivers'!$AI$1,'SSP drivers'!$C$2:$C$8148,'Selected scen drivers'!$C55,'SSP drivers'!$D$2:$D$8148,'Selected scen drivers'!$D55)</f>
        <v>264.657434</v>
      </c>
      <c r="L55" s="3">
        <f>SUMIFS('SSP drivers'!L$2:L$8148,'SSP drivers'!$A$2:$A$8148,'Selected scen drivers'!$AH$1,'SSP drivers'!$B$2:$B$8148,'Selected scen drivers'!$AI$1,'SSP drivers'!$C$2:$C$8148,'Selected scen drivers'!$C55,'SSP drivers'!$D$2:$D$8148,'Selected scen drivers'!$D55)</f>
        <v>277.957383</v>
      </c>
      <c r="M55" s="3">
        <f>SUMIFS('SSP drivers'!M$2:M$8148,'SSP drivers'!$A$2:$A$8148,'Selected scen drivers'!$AH$1,'SSP drivers'!$B$2:$B$8148,'Selected scen drivers'!$AI$1,'SSP drivers'!$C$2:$C$8148,'Selected scen drivers'!$C55,'SSP drivers'!$D$2:$D$8148,'Selected scen drivers'!$D55)</f>
        <v>289.934643</v>
      </c>
      <c r="N55" s="3">
        <f>SUMIFS('SSP drivers'!N$2:N$8148,'SSP drivers'!$A$2:$A$8148,'Selected scen drivers'!$AH$1,'SSP drivers'!$B$2:$B$8148,'Selected scen drivers'!$AI$1,'SSP drivers'!$C$2:$C$8148,'Selected scen drivers'!$C55,'SSP drivers'!$D$2:$D$8148,'Selected scen drivers'!$D55)</f>
        <v>300.188655</v>
      </c>
      <c r="O55" s="3">
        <f>SUMIFS('SSP drivers'!O$2:O$8148,'SSP drivers'!$A$2:$A$8148,'Selected scen drivers'!$AH$1,'SSP drivers'!$B$2:$B$8148,'Selected scen drivers'!$AI$1,'SSP drivers'!$C$2:$C$8148,'Selected scen drivers'!$C55,'SSP drivers'!$D$2:$D$8148,'Selected scen drivers'!$D55)</f>
        <v>308.671615</v>
      </c>
      <c r="P55" s="3">
        <f>SUMIFS('SSP drivers'!P$2:P$8148,'SSP drivers'!$A$2:$A$8148,'Selected scen drivers'!$AH$1,'SSP drivers'!$B$2:$B$8148,'Selected scen drivers'!$AI$1,'SSP drivers'!$C$2:$C$8148,'Selected scen drivers'!$C55,'SSP drivers'!$D$2:$D$8148,'Selected scen drivers'!$D55)</f>
        <v>315.257985</v>
      </c>
      <c r="Q55" s="3">
        <f>SUMIFS('SSP drivers'!Q$2:Q$8148,'SSP drivers'!$A$2:$A$8148,'Selected scen drivers'!$AH$1,'SSP drivers'!$B$2:$B$8148,'Selected scen drivers'!$AI$1,'SSP drivers'!$C$2:$C$8148,'Selected scen drivers'!$C55,'SSP drivers'!$D$2:$D$8148,'Selected scen drivers'!$D55)</f>
        <v>320.232274</v>
      </c>
      <c r="R55" s="3">
        <f>SUMIFS('SSP drivers'!R$2:R$8148,'SSP drivers'!$A$2:$A$8148,'Selected scen drivers'!$AH$1,'SSP drivers'!$B$2:$B$8148,'Selected scen drivers'!$AI$1,'SSP drivers'!$C$2:$C$8148,'Selected scen drivers'!$C55,'SSP drivers'!$D$2:$D$8148,'Selected scen drivers'!$D55)</f>
        <v>324.089909</v>
      </c>
      <c r="S55" s="3">
        <f>SUMIFS('SSP drivers'!S$2:S$8148,'SSP drivers'!$A$2:$A$8148,'Selected scen drivers'!$AH$1,'SSP drivers'!$B$2:$B$8148,'Selected scen drivers'!$AI$1,'SSP drivers'!$C$2:$C$8148,'Selected scen drivers'!$C55,'SSP drivers'!$D$2:$D$8148,'Selected scen drivers'!$D55)</f>
        <v>327.043229</v>
      </c>
      <c r="T55" s="3">
        <f>SUMIFS('SSP drivers'!T$2:T$8148,'SSP drivers'!$A$2:$A$8148,'Selected scen drivers'!$AH$1,'SSP drivers'!$B$2:$B$8148,'Selected scen drivers'!$AI$1,'SSP drivers'!$C$2:$C$8148,'Selected scen drivers'!$C55,'SSP drivers'!$D$2:$D$8148,'Selected scen drivers'!$D55)</f>
        <v>329.105774</v>
      </c>
      <c r="U55" s="3">
        <f>SUMIFS('SSP drivers'!U$2:U$8148,'SSP drivers'!$A$2:$A$8148,'Selected scen drivers'!$AH$1,'SSP drivers'!$B$2:$B$8148,'Selected scen drivers'!$AI$1,'SSP drivers'!$C$2:$C$8148,'Selected scen drivers'!$C55,'SSP drivers'!$D$2:$D$8148,'Selected scen drivers'!$D55)</f>
        <v>330.37428</v>
      </c>
      <c r="V55" s="3">
        <f>SUMIFS('SSP drivers'!V$2:V$8148,'SSP drivers'!$A$2:$A$8148,'Selected scen drivers'!$AH$1,'SSP drivers'!$B$2:$B$8148,'Selected scen drivers'!$AI$1,'SSP drivers'!$C$2:$C$8148,'Selected scen drivers'!$C55,'SSP drivers'!$D$2:$D$8148,'Selected scen drivers'!$D55)</f>
        <v>330.60319</v>
      </c>
      <c r="W55" s="3">
        <f>SUMIFS('SSP drivers'!W$2:W$8148,'SSP drivers'!$A$2:$A$8148,'Selected scen drivers'!$AH$1,'SSP drivers'!$B$2:$B$8148,'Selected scen drivers'!$AI$1,'SSP drivers'!$C$2:$C$8148,'Selected scen drivers'!$C55,'SSP drivers'!$D$2:$D$8148,'Selected scen drivers'!$D55)</f>
        <v>329.72802</v>
      </c>
      <c r="X55" s="3">
        <f>SUMIFS('SSP drivers'!X$2:X$8148,'SSP drivers'!$A$2:$A$8148,'Selected scen drivers'!$AH$1,'SSP drivers'!$B$2:$B$8148,'Selected scen drivers'!$AI$1,'SSP drivers'!$C$2:$C$8148,'Selected scen drivers'!$C55,'SSP drivers'!$D$2:$D$8148,'Selected scen drivers'!$D55)</f>
        <v>0</v>
      </c>
      <c r="Y55" s="3">
        <f>SUMIFS('SSP drivers'!Y$2:Y$8148,'SSP drivers'!$A$2:$A$8148,'Selected scen drivers'!$AH$1,'SSP drivers'!$B$2:$B$8148,'Selected scen drivers'!$AI$1,'SSP drivers'!$C$2:$C$8148,'Selected scen drivers'!$C55,'SSP drivers'!$D$2:$D$8148,'Selected scen drivers'!$D55)</f>
        <v>0</v>
      </c>
      <c r="Z55" s="3">
        <f>SUMIFS('SSP drivers'!Z$2:Z$8148,'SSP drivers'!$A$2:$A$8148,'Selected scen drivers'!$AH$1,'SSP drivers'!$B$2:$B$8148,'Selected scen drivers'!$AI$1,'SSP drivers'!$C$2:$C$8148,'Selected scen drivers'!$C55,'SSP drivers'!$D$2:$D$8148,'Selected scen drivers'!$D55)</f>
        <v>0</v>
      </c>
      <c r="AA55" s="3">
        <f>SUMIFS('SSP drivers'!AA$2:AA$8148,'SSP drivers'!$A$2:$A$8148,'Selected scen drivers'!$AH$1,'SSP drivers'!$B$2:$B$8148,'Selected scen drivers'!$AI$1,'SSP drivers'!$C$2:$C$8148,'Selected scen drivers'!$C55,'SSP drivers'!$D$2:$D$8148,'Selected scen drivers'!$D55)</f>
        <v>0</v>
      </c>
      <c r="AB55" s="3">
        <f>SUMIFS('SSP drivers'!AB$2:AB$8148,'SSP drivers'!$A$2:$A$8148,'Selected scen drivers'!$AH$1,'SSP drivers'!$B$2:$B$8148,'Selected scen drivers'!$AI$1,'SSP drivers'!$C$2:$C$8148,'Selected scen drivers'!$C55,'SSP drivers'!$D$2:$D$8148,'Selected scen drivers'!$D55)</f>
        <v>0</v>
      </c>
      <c r="AC55" s="3">
        <f>SUMIFS('SSP drivers'!AC$2:AC$8148,'SSP drivers'!$A$2:$A$8148,'Selected scen drivers'!$AH$1,'SSP drivers'!$B$2:$B$8148,'Selected scen drivers'!$AI$1,'SSP drivers'!$C$2:$C$8148,'Selected scen drivers'!$C55,'SSP drivers'!$D$2:$D$8148,'Selected scen drivers'!$D55)</f>
        <v>0</v>
      </c>
      <c r="AD55" s="3">
        <f>SUMIFS('SSP drivers'!AD$2:AD$8148,'SSP drivers'!$A$2:$A$8148,'Selected scen drivers'!$AH$1,'SSP drivers'!$B$2:$B$8148,'Selected scen drivers'!$AI$1,'SSP drivers'!$C$2:$C$8148,'Selected scen drivers'!$C55,'SSP drivers'!$D$2:$D$8148,'Selected scen drivers'!$D55)</f>
        <v>0</v>
      </c>
      <c r="AE55" s="3">
        <f>SUMIFS('SSP drivers'!AE$2:AE$8148,'SSP drivers'!$A$2:$A$8148,'Selected scen drivers'!$AH$1,'SSP drivers'!$B$2:$B$8148,'Selected scen drivers'!$AI$1,'SSP drivers'!$C$2:$C$8148,'Selected scen drivers'!$C55,'SSP drivers'!$D$2:$D$8148,'Selected scen drivers'!$D55)</f>
        <v>0</v>
      </c>
    </row>
    <row r="56" spans="1:31">
      <c r="A56">
        <f t="shared" si="0"/>
        <v>7</v>
      </c>
      <c r="B56">
        <f t="shared" si="1"/>
        <v>1</v>
      </c>
      <c r="C56" t="str">
        <f>IFERROR(VLOOKUP(A56,Classification!$A$4:$B$99,2,FALSE),"")</f>
        <v>Ukraine</v>
      </c>
      <c r="D56" t="str">
        <f>IFERROR(VLOOKUP(B56,Classification!$U$5:$V$14,2,FALSE),"")</f>
        <v>GDP</v>
      </c>
      <c r="E56" s="3">
        <f>SUMIFS('SSP drivers'!E$2:E$8148,'SSP drivers'!$A$2:$A$8148,'Selected scen drivers'!$AH$1,'SSP drivers'!$B$2:$B$8148,'Selected scen drivers'!$AI$1,'SSP drivers'!$C$2:$C$8148,'Selected scen drivers'!$C56,'SSP drivers'!$D$2:$D$8148,'Selected scen drivers'!$D56)</f>
        <v>0</v>
      </c>
      <c r="F56" s="3">
        <f>SUMIFS('SSP drivers'!F$2:F$8148,'SSP drivers'!$A$2:$A$8148,'Selected scen drivers'!$AH$1,'SSP drivers'!$B$2:$B$8148,'Selected scen drivers'!$AI$1,'SSP drivers'!$C$2:$C$8148,'Selected scen drivers'!$C56,'SSP drivers'!$D$2:$D$8148,'Selected scen drivers'!$D56)</f>
        <v>541.59434</v>
      </c>
      <c r="G56" s="3">
        <f>SUMIFS('SSP drivers'!G$2:G$8148,'SSP drivers'!$A$2:$A$8148,'Selected scen drivers'!$AH$1,'SSP drivers'!$B$2:$B$8148,'Selected scen drivers'!$AI$1,'SSP drivers'!$C$2:$C$8148,'Selected scen drivers'!$C56,'SSP drivers'!$D$2:$D$8148,'Selected scen drivers'!$D56)</f>
        <v>549.4998</v>
      </c>
      <c r="H56" s="3">
        <f>SUMIFS('SSP drivers'!H$2:H$8148,'SSP drivers'!$A$2:$A$8148,'Selected scen drivers'!$AH$1,'SSP drivers'!$B$2:$B$8148,'Selected scen drivers'!$AI$1,'SSP drivers'!$C$2:$C$8148,'Selected scen drivers'!$C56,'SSP drivers'!$D$2:$D$8148,'Selected scen drivers'!$D56)</f>
        <v>464.0215</v>
      </c>
      <c r="I56" s="3">
        <f>SUMIFS('SSP drivers'!I$2:I$8148,'SSP drivers'!$A$2:$A$8148,'Selected scen drivers'!$AH$1,'SSP drivers'!$B$2:$B$8148,'Selected scen drivers'!$AI$1,'SSP drivers'!$C$2:$C$8148,'Selected scen drivers'!$C56,'SSP drivers'!$D$2:$D$8148,'Selected scen drivers'!$D56)</f>
        <v>580.0267</v>
      </c>
      <c r="J56" s="3">
        <f>SUMIFS('SSP drivers'!J$2:J$8148,'SSP drivers'!$A$2:$A$8148,'Selected scen drivers'!$AH$1,'SSP drivers'!$B$2:$B$8148,'Selected scen drivers'!$AI$1,'SSP drivers'!$C$2:$C$8148,'Selected scen drivers'!$C56,'SSP drivers'!$D$2:$D$8148,'Selected scen drivers'!$D56)</f>
        <v>702.6345</v>
      </c>
      <c r="K56" s="3">
        <f>SUMIFS('SSP drivers'!K$2:K$8148,'SSP drivers'!$A$2:$A$8148,'Selected scen drivers'!$AH$1,'SSP drivers'!$B$2:$B$8148,'Selected scen drivers'!$AI$1,'SSP drivers'!$C$2:$C$8148,'Selected scen drivers'!$C56,'SSP drivers'!$D$2:$D$8148,'Selected scen drivers'!$D56)</f>
        <v>823.3491</v>
      </c>
      <c r="L56" s="3">
        <f>SUMIFS('SSP drivers'!L$2:L$8148,'SSP drivers'!$A$2:$A$8148,'Selected scen drivers'!$AH$1,'SSP drivers'!$B$2:$B$8148,'Selected scen drivers'!$AI$1,'SSP drivers'!$C$2:$C$8148,'Selected scen drivers'!$C56,'SSP drivers'!$D$2:$D$8148,'Selected scen drivers'!$D56)</f>
        <v>938.3101</v>
      </c>
      <c r="M56" s="3">
        <f>SUMIFS('SSP drivers'!M$2:M$8148,'SSP drivers'!$A$2:$A$8148,'Selected scen drivers'!$AH$1,'SSP drivers'!$B$2:$B$8148,'Selected scen drivers'!$AI$1,'SSP drivers'!$C$2:$C$8148,'Selected scen drivers'!$C56,'SSP drivers'!$D$2:$D$8148,'Selected scen drivers'!$D56)</f>
        <v>1052.0529</v>
      </c>
      <c r="N56" s="3">
        <f>SUMIFS('SSP drivers'!N$2:N$8148,'SSP drivers'!$A$2:$A$8148,'Selected scen drivers'!$AH$1,'SSP drivers'!$B$2:$B$8148,'Selected scen drivers'!$AI$1,'SSP drivers'!$C$2:$C$8148,'Selected scen drivers'!$C56,'SSP drivers'!$D$2:$D$8148,'Selected scen drivers'!$D56)</f>
        <v>1168.5344</v>
      </c>
      <c r="O56" s="3">
        <f>SUMIFS('SSP drivers'!O$2:O$8148,'SSP drivers'!$A$2:$A$8148,'Selected scen drivers'!$AH$1,'SSP drivers'!$B$2:$B$8148,'Selected scen drivers'!$AI$1,'SSP drivers'!$C$2:$C$8148,'Selected scen drivers'!$C56,'SSP drivers'!$D$2:$D$8148,'Selected scen drivers'!$D56)</f>
        <v>1290.9473</v>
      </c>
      <c r="P56" s="3">
        <f>SUMIFS('SSP drivers'!P$2:P$8148,'SSP drivers'!$A$2:$A$8148,'Selected scen drivers'!$AH$1,'SSP drivers'!$B$2:$B$8148,'Selected scen drivers'!$AI$1,'SSP drivers'!$C$2:$C$8148,'Selected scen drivers'!$C56,'SSP drivers'!$D$2:$D$8148,'Selected scen drivers'!$D56)</f>
        <v>1416.1573</v>
      </c>
      <c r="Q56" s="3">
        <f>SUMIFS('SSP drivers'!Q$2:Q$8148,'SSP drivers'!$A$2:$A$8148,'Selected scen drivers'!$AH$1,'SSP drivers'!$B$2:$B$8148,'Selected scen drivers'!$AI$1,'SSP drivers'!$C$2:$C$8148,'Selected scen drivers'!$C56,'SSP drivers'!$D$2:$D$8148,'Selected scen drivers'!$D56)</f>
        <v>1540.7485</v>
      </c>
      <c r="R56" s="3">
        <f>SUMIFS('SSP drivers'!R$2:R$8148,'SSP drivers'!$A$2:$A$8148,'Selected scen drivers'!$AH$1,'SSP drivers'!$B$2:$B$8148,'Selected scen drivers'!$AI$1,'SSP drivers'!$C$2:$C$8148,'Selected scen drivers'!$C56,'SSP drivers'!$D$2:$D$8148,'Selected scen drivers'!$D56)</f>
        <v>1662.571</v>
      </c>
      <c r="S56" s="3">
        <f>SUMIFS('SSP drivers'!S$2:S$8148,'SSP drivers'!$A$2:$A$8148,'Selected scen drivers'!$AH$1,'SSP drivers'!$B$2:$B$8148,'Selected scen drivers'!$AI$1,'SSP drivers'!$C$2:$C$8148,'Selected scen drivers'!$C56,'SSP drivers'!$D$2:$D$8148,'Selected scen drivers'!$D56)</f>
        <v>1782.782</v>
      </c>
      <c r="T56" s="3">
        <f>SUMIFS('SSP drivers'!T$2:T$8148,'SSP drivers'!$A$2:$A$8148,'Selected scen drivers'!$AH$1,'SSP drivers'!$B$2:$B$8148,'Selected scen drivers'!$AI$1,'SSP drivers'!$C$2:$C$8148,'Selected scen drivers'!$C56,'SSP drivers'!$D$2:$D$8148,'Selected scen drivers'!$D56)</f>
        <v>1905.339</v>
      </c>
      <c r="U56" s="3">
        <f>SUMIFS('SSP drivers'!U$2:U$8148,'SSP drivers'!$A$2:$A$8148,'Selected scen drivers'!$AH$1,'SSP drivers'!$B$2:$B$8148,'Selected scen drivers'!$AI$1,'SSP drivers'!$C$2:$C$8148,'Selected scen drivers'!$C56,'SSP drivers'!$D$2:$D$8148,'Selected scen drivers'!$D56)</f>
        <v>2033.029</v>
      </c>
      <c r="V56" s="3">
        <f>SUMIFS('SSP drivers'!V$2:V$8148,'SSP drivers'!$A$2:$A$8148,'Selected scen drivers'!$AH$1,'SSP drivers'!$B$2:$B$8148,'Selected scen drivers'!$AI$1,'SSP drivers'!$C$2:$C$8148,'Selected scen drivers'!$C56,'SSP drivers'!$D$2:$D$8148,'Selected scen drivers'!$D56)</f>
        <v>2164.967</v>
      </c>
      <c r="W56" s="3">
        <f>SUMIFS('SSP drivers'!W$2:W$8148,'SSP drivers'!$A$2:$A$8148,'Selected scen drivers'!$AH$1,'SSP drivers'!$B$2:$B$8148,'Selected scen drivers'!$AI$1,'SSP drivers'!$C$2:$C$8148,'Selected scen drivers'!$C56,'SSP drivers'!$D$2:$D$8148,'Selected scen drivers'!$D56)</f>
        <v>2298.187</v>
      </c>
      <c r="X56" s="3">
        <f>SUMIFS('SSP drivers'!X$2:X$8148,'SSP drivers'!$A$2:$A$8148,'Selected scen drivers'!$AH$1,'SSP drivers'!$B$2:$B$8148,'Selected scen drivers'!$AI$1,'SSP drivers'!$C$2:$C$8148,'Selected scen drivers'!$C56,'SSP drivers'!$D$2:$D$8148,'Selected scen drivers'!$D56)</f>
        <v>0</v>
      </c>
      <c r="Y56" s="3">
        <f>SUMIFS('SSP drivers'!Y$2:Y$8148,'SSP drivers'!$A$2:$A$8148,'Selected scen drivers'!$AH$1,'SSP drivers'!$B$2:$B$8148,'Selected scen drivers'!$AI$1,'SSP drivers'!$C$2:$C$8148,'Selected scen drivers'!$C56,'SSP drivers'!$D$2:$D$8148,'Selected scen drivers'!$D56)</f>
        <v>0</v>
      </c>
      <c r="Z56" s="3">
        <f>SUMIFS('SSP drivers'!Z$2:Z$8148,'SSP drivers'!$A$2:$A$8148,'Selected scen drivers'!$AH$1,'SSP drivers'!$B$2:$B$8148,'Selected scen drivers'!$AI$1,'SSP drivers'!$C$2:$C$8148,'Selected scen drivers'!$C56,'SSP drivers'!$D$2:$D$8148,'Selected scen drivers'!$D56)</f>
        <v>0</v>
      </c>
      <c r="AA56" s="3">
        <f>SUMIFS('SSP drivers'!AA$2:AA$8148,'SSP drivers'!$A$2:$A$8148,'Selected scen drivers'!$AH$1,'SSP drivers'!$B$2:$B$8148,'Selected scen drivers'!$AI$1,'SSP drivers'!$C$2:$C$8148,'Selected scen drivers'!$C56,'SSP drivers'!$D$2:$D$8148,'Selected scen drivers'!$D56)</f>
        <v>0</v>
      </c>
      <c r="AB56" s="3">
        <f>SUMIFS('SSP drivers'!AB$2:AB$8148,'SSP drivers'!$A$2:$A$8148,'Selected scen drivers'!$AH$1,'SSP drivers'!$B$2:$B$8148,'Selected scen drivers'!$AI$1,'SSP drivers'!$C$2:$C$8148,'Selected scen drivers'!$C56,'SSP drivers'!$D$2:$D$8148,'Selected scen drivers'!$D56)</f>
        <v>0</v>
      </c>
      <c r="AC56" s="3">
        <f>SUMIFS('SSP drivers'!AC$2:AC$8148,'SSP drivers'!$A$2:$A$8148,'Selected scen drivers'!$AH$1,'SSP drivers'!$B$2:$B$8148,'Selected scen drivers'!$AI$1,'SSP drivers'!$C$2:$C$8148,'Selected scen drivers'!$C56,'SSP drivers'!$D$2:$D$8148,'Selected scen drivers'!$D56)</f>
        <v>0</v>
      </c>
      <c r="AD56" s="3">
        <f>SUMIFS('SSP drivers'!AD$2:AD$8148,'SSP drivers'!$A$2:$A$8148,'Selected scen drivers'!$AH$1,'SSP drivers'!$B$2:$B$8148,'Selected scen drivers'!$AI$1,'SSP drivers'!$C$2:$C$8148,'Selected scen drivers'!$C56,'SSP drivers'!$D$2:$D$8148,'Selected scen drivers'!$D56)</f>
        <v>0</v>
      </c>
      <c r="AE56" s="3">
        <f>SUMIFS('SSP drivers'!AE$2:AE$8148,'SSP drivers'!$A$2:$A$8148,'Selected scen drivers'!$AH$1,'SSP drivers'!$B$2:$B$8148,'Selected scen drivers'!$AI$1,'SSP drivers'!$C$2:$C$8148,'Selected scen drivers'!$C56,'SSP drivers'!$D$2:$D$8148,'Selected scen drivers'!$D56)</f>
        <v>0</v>
      </c>
    </row>
    <row r="57" spans="1:31">
      <c r="A57">
        <f t="shared" si="0"/>
        <v>7</v>
      </c>
      <c r="B57">
        <f t="shared" si="1"/>
        <v>2</v>
      </c>
      <c r="C57" t="str">
        <f>IFERROR(VLOOKUP(A57,Classification!$A$4:$B$99,2,FALSE),"")</f>
        <v>Ukraine</v>
      </c>
      <c r="D57" t="str">
        <f>IFERROR(VLOOKUP(B57,Classification!$U$5:$V$14,2,FALSE),"")</f>
        <v>GDPAGR</v>
      </c>
      <c r="E57" s="3">
        <f>SUMIFS('SSP drivers'!E$2:E$8148,'SSP drivers'!$A$2:$A$8148,'Selected scen drivers'!$AH$1,'SSP drivers'!$B$2:$B$8148,'Selected scen drivers'!$AI$1,'SSP drivers'!$C$2:$C$8148,'Selected scen drivers'!$C57,'SSP drivers'!$D$2:$D$8148,'Selected scen drivers'!$D57)</f>
        <v>0</v>
      </c>
      <c r="F57" s="3">
        <f>SUMIFS('SSP drivers'!F$2:F$8148,'SSP drivers'!$A$2:$A$8148,'Selected scen drivers'!$AH$1,'SSP drivers'!$B$2:$B$8148,'Selected scen drivers'!$AI$1,'SSP drivers'!$C$2:$C$8148,'Selected scen drivers'!$C57,'SSP drivers'!$D$2:$D$8148,'Selected scen drivers'!$D57)</f>
        <v>63.2528422868597</v>
      </c>
      <c r="G57" s="3">
        <f>SUMIFS('SSP drivers'!G$2:G$8148,'SSP drivers'!$A$2:$A$8148,'Selected scen drivers'!$AH$1,'SSP drivers'!$B$2:$B$8148,'Selected scen drivers'!$AI$1,'SSP drivers'!$C$2:$C$8148,'Selected scen drivers'!$C57,'SSP drivers'!$D$2:$D$8148,'Selected scen drivers'!$D57)</f>
        <v>64.1761459363377</v>
      </c>
      <c r="H57" s="3">
        <f>SUMIFS('SSP drivers'!H$2:H$8148,'SSP drivers'!$A$2:$A$8148,'Selected scen drivers'!$AH$1,'SSP drivers'!$B$2:$B$8148,'Selected scen drivers'!$AI$1,'SSP drivers'!$C$2:$C$8148,'Selected scen drivers'!$C57,'SSP drivers'!$D$2:$D$8148,'Selected scen drivers'!$D57)</f>
        <v>52.9503549219744</v>
      </c>
      <c r="I57" s="3">
        <f>SUMIFS('SSP drivers'!I$2:I$8148,'SSP drivers'!$A$2:$A$8148,'Selected scen drivers'!$AH$1,'SSP drivers'!$B$2:$B$8148,'Selected scen drivers'!$AI$1,'SSP drivers'!$C$2:$C$8148,'Selected scen drivers'!$C57,'SSP drivers'!$D$2:$D$8148,'Selected scen drivers'!$D57)</f>
        <v>64.6731244204336</v>
      </c>
      <c r="J57" s="3">
        <f>SUMIFS('SSP drivers'!J$2:J$8148,'SSP drivers'!$A$2:$A$8148,'Selected scen drivers'!$AH$1,'SSP drivers'!$B$2:$B$8148,'Selected scen drivers'!$AI$1,'SSP drivers'!$C$2:$C$8148,'Selected scen drivers'!$C57,'SSP drivers'!$D$2:$D$8148,'Selected scen drivers'!$D57)</f>
        <v>76.5113096592604</v>
      </c>
      <c r="K57" s="3">
        <f>SUMIFS('SSP drivers'!K$2:K$8148,'SSP drivers'!$A$2:$A$8148,'Selected scen drivers'!$AH$1,'SSP drivers'!$B$2:$B$8148,'Selected scen drivers'!$AI$1,'SSP drivers'!$C$2:$C$8148,'Selected scen drivers'!$C57,'SSP drivers'!$D$2:$D$8148,'Selected scen drivers'!$D57)</f>
        <v>87.5125539103243</v>
      </c>
      <c r="L57" s="3">
        <f>SUMIFS('SSP drivers'!L$2:L$8148,'SSP drivers'!$A$2:$A$8148,'Selected scen drivers'!$AH$1,'SSP drivers'!$B$2:$B$8148,'Selected scen drivers'!$AI$1,'SSP drivers'!$C$2:$C$8148,'Selected scen drivers'!$C57,'SSP drivers'!$D$2:$D$8148,'Selected scen drivers'!$D57)</f>
        <v>97.2897843971736</v>
      </c>
      <c r="M57" s="3">
        <f>SUMIFS('SSP drivers'!M$2:M$8148,'SSP drivers'!$A$2:$A$8148,'Selected scen drivers'!$AH$1,'SSP drivers'!$B$2:$B$8148,'Selected scen drivers'!$AI$1,'SSP drivers'!$C$2:$C$8148,'Selected scen drivers'!$C57,'SSP drivers'!$D$2:$D$8148,'Selected scen drivers'!$D57)</f>
        <v>106.345695003152</v>
      </c>
      <c r="N57" s="3">
        <f>SUMIFS('SSP drivers'!N$2:N$8148,'SSP drivers'!$A$2:$A$8148,'Selected scen drivers'!$AH$1,'SSP drivers'!$B$2:$B$8148,'Selected scen drivers'!$AI$1,'SSP drivers'!$C$2:$C$8148,'Selected scen drivers'!$C57,'SSP drivers'!$D$2:$D$8148,'Selected scen drivers'!$D57)</f>
        <v>115.078456802587</v>
      </c>
      <c r="O57" s="3">
        <f>SUMIFS('SSP drivers'!O$2:O$8148,'SSP drivers'!$A$2:$A$8148,'Selected scen drivers'!$AH$1,'SSP drivers'!$B$2:$B$8148,'Selected scen drivers'!$AI$1,'SSP drivers'!$C$2:$C$8148,'Selected scen drivers'!$C57,'SSP drivers'!$D$2:$D$8148,'Selected scen drivers'!$D57)</f>
        <v>123.771983503838</v>
      </c>
      <c r="P57" s="3">
        <f>SUMIFS('SSP drivers'!P$2:P$8148,'SSP drivers'!$A$2:$A$8148,'Selected scen drivers'!$AH$1,'SSP drivers'!$B$2:$B$8148,'Selected scen drivers'!$AI$1,'SSP drivers'!$C$2:$C$8148,'Selected scen drivers'!$C57,'SSP drivers'!$D$2:$D$8148,'Selected scen drivers'!$D57)</f>
        <v>132.086496874745</v>
      </c>
      <c r="Q57" s="3">
        <f>SUMIFS('SSP drivers'!Q$2:Q$8148,'SSP drivers'!$A$2:$A$8148,'Selected scen drivers'!$AH$1,'SSP drivers'!$B$2:$B$8148,'Selected scen drivers'!$AI$1,'SSP drivers'!$C$2:$C$8148,'Selected scen drivers'!$C57,'SSP drivers'!$D$2:$D$8148,'Selected scen drivers'!$D57)</f>
        <v>139.690421527985</v>
      </c>
      <c r="R57" s="3">
        <f>SUMIFS('SSP drivers'!R$2:R$8148,'SSP drivers'!$A$2:$A$8148,'Selected scen drivers'!$AH$1,'SSP drivers'!$B$2:$B$8148,'Selected scen drivers'!$AI$1,'SSP drivers'!$C$2:$C$8148,'Selected scen drivers'!$C57,'SSP drivers'!$D$2:$D$8148,'Selected scen drivers'!$D57)</f>
        <v>146.398953064559</v>
      </c>
      <c r="S57" s="3">
        <f>SUMIFS('SSP drivers'!S$2:S$8148,'SSP drivers'!$A$2:$A$8148,'Selected scen drivers'!$AH$1,'SSP drivers'!$B$2:$B$8148,'Selected scen drivers'!$AI$1,'SSP drivers'!$C$2:$C$8148,'Selected scen drivers'!$C57,'SSP drivers'!$D$2:$D$8148,'Selected scen drivers'!$D57)</f>
        <v>152.332326851626</v>
      </c>
      <c r="T57" s="3">
        <f>SUMIFS('SSP drivers'!T$2:T$8148,'SSP drivers'!$A$2:$A$8148,'Selected scen drivers'!$AH$1,'SSP drivers'!$B$2:$B$8148,'Selected scen drivers'!$AI$1,'SSP drivers'!$C$2:$C$8148,'Selected scen drivers'!$C57,'SSP drivers'!$D$2:$D$8148,'Selected scen drivers'!$D57)</f>
        <v>157.830736438889</v>
      </c>
      <c r="U57" s="3">
        <f>SUMIFS('SSP drivers'!U$2:U$8148,'SSP drivers'!$A$2:$A$8148,'Selected scen drivers'!$AH$1,'SSP drivers'!$B$2:$B$8148,'Selected scen drivers'!$AI$1,'SSP drivers'!$C$2:$C$8148,'Selected scen drivers'!$C57,'SSP drivers'!$D$2:$D$8148,'Selected scen drivers'!$D57)</f>
        <v>163.099249679344</v>
      </c>
      <c r="V57" s="3">
        <f>SUMIFS('SSP drivers'!V$2:V$8148,'SSP drivers'!$A$2:$A$8148,'Selected scen drivers'!$AH$1,'SSP drivers'!$B$2:$B$8148,'Selected scen drivers'!$AI$1,'SSP drivers'!$C$2:$C$8148,'Selected scen drivers'!$C57,'SSP drivers'!$D$2:$D$8148,'Selected scen drivers'!$D57)</f>
        <v>168.028917888024</v>
      </c>
      <c r="W57" s="3">
        <f>SUMIFS('SSP drivers'!W$2:W$8148,'SSP drivers'!$A$2:$A$8148,'Selected scen drivers'!$AH$1,'SSP drivers'!$B$2:$B$8148,'Selected scen drivers'!$AI$1,'SSP drivers'!$C$2:$C$8148,'Selected scen drivers'!$C57,'SSP drivers'!$D$2:$D$8148,'Selected scen drivers'!$D57)</f>
        <v>172.364025</v>
      </c>
      <c r="X57" s="3">
        <f>SUMIFS('SSP drivers'!X$2:X$8148,'SSP drivers'!$A$2:$A$8148,'Selected scen drivers'!$AH$1,'SSP drivers'!$B$2:$B$8148,'Selected scen drivers'!$AI$1,'SSP drivers'!$C$2:$C$8148,'Selected scen drivers'!$C57,'SSP drivers'!$D$2:$D$8148,'Selected scen drivers'!$D57)</f>
        <v>0</v>
      </c>
      <c r="Y57" s="3">
        <f>SUMIFS('SSP drivers'!Y$2:Y$8148,'SSP drivers'!$A$2:$A$8148,'Selected scen drivers'!$AH$1,'SSP drivers'!$B$2:$B$8148,'Selected scen drivers'!$AI$1,'SSP drivers'!$C$2:$C$8148,'Selected scen drivers'!$C57,'SSP drivers'!$D$2:$D$8148,'Selected scen drivers'!$D57)</f>
        <v>0</v>
      </c>
      <c r="Z57" s="3">
        <f>SUMIFS('SSP drivers'!Z$2:Z$8148,'SSP drivers'!$A$2:$A$8148,'Selected scen drivers'!$AH$1,'SSP drivers'!$B$2:$B$8148,'Selected scen drivers'!$AI$1,'SSP drivers'!$C$2:$C$8148,'Selected scen drivers'!$C57,'SSP drivers'!$D$2:$D$8148,'Selected scen drivers'!$D57)</f>
        <v>0</v>
      </c>
      <c r="AA57" s="3">
        <f>SUMIFS('SSP drivers'!AA$2:AA$8148,'SSP drivers'!$A$2:$A$8148,'Selected scen drivers'!$AH$1,'SSP drivers'!$B$2:$B$8148,'Selected scen drivers'!$AI$1,'SSP drivers'!$C$2:$C$8148,'Selected scen drivers'!$C57,'SSP drivers'!$D$2:$D$8148,'Selected scen drivers'!$D57)</f>
        <v>0</v>
      </c>
      <c r="AB57" s="3">
        <f>SUMIFS('SSP drivers'!AB$2:AB$8148,'SSP drivers'!$A$2:$A$8148,'Selected scen drivers'!$AH$1,'SSP drivers'!$B$2:$B$8148,'Selected scen drivers'!$AI$1,'SSP drivers'!$C$2:$C$8148,'Selected scen drivers'!$C57,'SSP drivers'!$D$2:$D$8148,'Selected scen drivers'!$D57)</f>
        <v>0</v>
      </c>
      <c r="AC57" s="3">
        <f>SUMIFS('SSP drivers'!AC$2:AC$8148,'SSP drivers'!$A$2:$A$8148,'Selected scen drivers'!$AH$1,'SSP drivers'!$B$2:$B$8148,'Selected scen drivers'!$AI$1,'SSP drivers'!$C$2:$C$8148,'Selected scen drivers'!$C57,'SSP drivers'!$D$2:$D$8148,'Selected scen drivers'!$D57)</f>
        <v>0</v>
      </c>
      <c r="AD57" s="3">
        <f>SUMIFS('SSP drivers'!AD$2:AD$8148,'SSP drivers'!$A$2:$A$8148,'Selected scen drivers'!$AH$1,'SSP drivers'!$B$2:$B$8148,'Selected scen drivers'!$AI$1,'SSP drivers'!$C$2:$C$8148,'Selected scen drivers'!$C57,'SSP drivers'!$D$2:$D$8148,'Selected scen drivers'!$D57)</f>
        <v>0</v>
      </c>
      <c r="AE57" s="3">
        <f>SUMIFS('SSP drivers'!AE$2:AE$8148,'SSP drivers'!$A$2:$A$8148,'Selected scen drivers'!$AH$1,'SSP drivers'!$B$2:$B$8148,'Selected scen drivers'!$AI$1,'SSP drivers'!$C$2:$C$8148,'Selected scen drivers'!$C57,'SSP drivers'!$D$2:$D$8148,'Selected scen drivers'!$D57)</f>
        <v>0</v>
      </c>
    </row>
    <row r="58" spans="1:31">
      <c r="A58">
        <f t="shared" si="0"/>
        <v>7</v>
      </c>
      <c r="B58">
        <f t="shared" si="1"/>
        <v>3</v>
      </c>
      <c r="C58" t="str">
        <f>IFERROR(VLOOKUP(A58,Classification!$A$4:$B$99,2,FALSE),"")</f>
        <v>Ukraine</v>
      </c>
      <c r="D58" t="str">
        <f>IFERROR(VLOOKUP(B58,Classification!$U$5:$V$14,2,FALSE),"")</f>
        <v>GDPIND</v>
      </c>
      <c r="E58" s="3">
        <f>SUMIFS('SSP drivers'!E$2:E$8148,'SSP drivers'!$A$2:$A$8148,'Selected scen drivers'!$AH$1,'SSP drivers'!$B$2:$B$8148,'Selected scen drivers'!$AI$1,'SSP drivers'!$C$2:$C$8148,'Selected scen drivers'!$C58,'SSP drivers'!$D$2:$D$8148,'Selected scen drivers'!$D58)</f>
        <v>0</v>
      </c>
      <c r="F58" s="3">
        <f>SUMIFS('SSP drivers'!F$2:F$8148,'SSP drivers'!$A$2:$A$8148,'Selected scen drivers'!$AH$1,'SSP drivers'!$B$2:$B$8148,'Selected scen drivers'!$AI$1,'SSP drivers'!$C$2:$C$8148,'Selected scen drivers'!$C58,'SSP drivers'!$D$2:$D$8148,'Selected scen drivers'!$D58)</f>
        <v>149.258634794517</v>
      </c>
      <c r="G58" s="3">
        <f>SUMIFS('SSP drivers'!G$2:G$8148,'SSP drivers'!$A$2:$A$8148,'Selected scen drivers'!$AH$1,'SSP drivers'!$B$2:$B$8148,'Selected scen drivers'!$AI$1,'SSP drivers'!$C$2:$C$8148,'Selected scen drivers'!$C58,'SSP drivers'!$D$2:$D$8148,'Selected scen drivers'!$D58)</f>
        <v>151.437409502357</v>
      </c>
      <c r="H58" s="3">
        <f>SUMIFS('SSP drivers'!H$2:H$8148,'SSP drivers'!$A$2:$A$8148,'Selected scen drivers'!$AH$1,'SSP drivers'!$B$2:$B$8148,'Selected scen drivers'!$AI$1,'SSP drivers'!$C$2:$C$8148,'Selected scen drivers'!$C58,'SSP drivers'!$D$2:$D$8148,'Selected scen drivers'!$D58)</f>
        <v>128.462632252689</v>
      </c>
      <c r="I58" s="3">
        <f>SUMIFS('SSP drivers'!I$2:I$8148,'SSP drivers'!$A$2:$A$8148,'Selected scen drivers'!$AH$1,'SSP drivers'!$B$2:$B$8148,'Selected scen drivers'!$AI$1,'SSP drivers'!$C$2:$C$8148,'Selected scen drivers'!$C58,'SSP drivers'!$D$2:$D$8148,'Selected scen drivers'!$D58)</f>
        <v>161.463756355401</v>
      </c>
      <c r="J58" s="3">
        <f>SUMIFS('SSP drivers'!J$2:J$8148,'SSP drivers'!$A$2:$A$8148,'Selected scen drivers'!$AH$1,'SSP drivers'!$B$2:$B$8148,'Selected scen drivers'!$AI$1,'SSP drivers'!$C$2:$C$8148,'Selected scen drivers'!$C58,'SSP drivers'!$D$2:$D$8148,'Selected scen drivers'!$D58)</f>
        <v>196.676881209182</v>
      </c>
      <c r="K58" s="3">
        <f>SUMIFS('SSP drivers'!K$2:K$8148,'SSP drivers'!$A$2:$A$8148,'Selected scen drivers'!$AH$1,'SSP drivers'!$B$2:$B$8148,'Selected scen drivers'!$AI$1,'SSP drivers'!$C$2:$C$8148,'Selected scen drivers'!$C58,'SSP drivers'!$D$2:$D$8148,'Selected scen drivers'!$D58)</f>
        <v>231.750608725932</v>
      </c>
      <c r="L58" s="3">
        <f>SUMIFS('SSP drivers'!L$2:L$8148,'SSP drivers'!$A$2:$A$8148,'Selected scen drivers'!$AH$1,'SSP drivers'!$B$2:$B$8148,'Selected scen drivers'!$AI$1,'SSP drivers'!$C$2:$C$8148,'Selected scen drivers'!$C58,'SSP drivers'!$D$2:$D$8148,'Selected scen drivers'!$D58)</f>
        <v>265.576961780169</v>
      </c>
      <c r="M58" s="3">
        <f>SUMIFS('SSP drivers'!M$2:M$8148,'SSP drivers'!$A$2:$A$8148,'Selected scen drivers'!$AH$1,'SSP drivers'!$B$2:$B$8148,'Selected scen drivers'!$AI$1,'SSP drivers'!$C$2:$C$8148,'Selected scen drivers'!$C58,'SSP drivers'!$D$2:$D$8148,'Selected scen drivers'!$D58)</f>
        <v>299.41694730679</v>
      </c>
      <c r="N58" s="3">
        <f>SUMIFS('SSP drivers'!N$2:N$8148,'SSP drivers'!$A$2:$A$8148,'Selected scen drivers'!$AH$1,'SSP drivers'!$B$2:$B$8148,'Selected scen drivers'!$AI$1,'SSP drivers'!$C$2:$C$8148,'Selected scen drivers'!$C58,'SSP drivers'!$D$2:$D$8148,'Selected scen drivers'!$D58)</f>
        <v>334.393017612086</v>
      </c>
      <c r="O58" s="3">
        <f>SUMIFS('SSP drivers'!O$2:O$8148,'SSP drivers'!$A$2:$A$8148,'Selected scen drivers'!$AH$1,'SSP drivers'!$B$2:$B$8148,'Selected scen drivers'!$AI$1,'SSP drivers'!$C$2:$C$8148,'Selected scen drivers'!$C58,'SSP drivers'!$D$2:$D$8148,'Selected scen drivers'!$D58)</f>
        <v>371.433327181928</v>
      </c>
      <c r="P58" s="3">
        <f>SUMIFS('SSP drivers'!P$2:P$8148,'SSP drivers'!$A$2:$A$8148,'Selected scen drivers'!$AH$1,'SSP drivers'!$B$2:$B$8148,'Selected scen drivers'!$AI$1,'SSP drivers'!$C$2:$C$8148,'Selected scen drivers'!$C58,'SSP drivers'!$D$2:$D$8148,'Selected scen drivers'!$D58)</f>
        <v>409.6544333113</v>
      </c>
      <c r="Q58" s="3">
        <f>SUMIFS('SSP drivers'!Q$2:Q$8148,'SSP drivers'!$A$2:$A$8148,'Selected scen drivers'!$AH$1,'SSP drivers'!$B$2:$B$8148,'Selected scen drivers'!$AI$1,'SSP drivers'!$C$2:$C$8148,'Selected scen drivers'!$C58,'SSP drivers'!$D$2:$D$8148,'Selected scen drivers'!$D58)</f>
        <v>448.07590193931</v>
      </c>
      <c r="R58" s="3">
        <f>SUMIFS('SSP drivers'!R$2:R$8148,'SSP drivers'!$A$2:$A$8148,'Selected scen drivers'!$AH$1,'SSP drivers'!$B$2:$B$8148,'Selected scen drivers'!$AI$1,'SSP drivers'!$C$2:$C$8148,'Selected scen drivers'!$C58,'SSP drivers'!$D$2:$D$8148,'Selected scen drivers'!$D58)</f>
        <v>486.064967404767</v>
      </c>
      <c r="S58" s="3">
        <f>SUMIFS('SSP drivers'!S$2:S$8148,'SSP drivers'!$A$2:$A$8148,'Selected scen drivers'!$AH$1,'SSP drivers'!$B$2:$B$8148,'Selected scen drivers'!$AI$1,'SSP drivers'!$C$2:$C$8148,'Selected scen drivers'!$C58,'SSP drivers'!$D$2:$D$8148,'Selected scen drivers'!$D58)</f>
        <v>523.947674608307</v>
      </c>
      <c r="T58" s="3">
        <f>SUMIFS('SSP drivers'!T$2:T$8148,'SSP drivers'!$A$2:$A$8148,'Selected scen drivers'!$AH$1,'SSP drivers'!$B$2:$B$8148,'Selected scen drivers'!$AI$1,'SSP drivers'!$C$2:$C$8148,'Selected scen drivers'!$C58,'SSP drivers'!$D$2:$D$8148,'Selected scen drivers'!$D58)</f>
        <v>562.884743999367</v>
      </c>
      <c r="U58" s="3">
        <f>SUMIFS('SSP drivers'!U$2:U$8148,'SSP drivers'!$A$2:$A$8148,'Selected scen drivers'!$AH$1,'SSP drivers'!$B$2:$B$8148,'Selected scen drivers'!$AI$1,'SSP drivers'!$C$2:$C$8148,'Selected scen drivers'!$C58,'SSP drivers'!$D$2:$D$8148,'Selected scen drivers'!$D58)</f>
        <v>603.713965283662</v>
      </c>
      <c r="V58" s="3">
        <f>SUMIFS('SSP drivers'!V$2:V$8148,'SSP drivers'!$A$2:$A$8148,'Selected scen drivers'!$AH$1,'SSP drivers'!$B$2:$B$8148,'Selected scen drivers'!$AI$1,'SSP drivers'!$C$2:$C$8148,'Selected scen drivers'!$C58,'SSP drivers'!$D$2:$D$8148,'Selected scen drivers'!$D58)</f>
        <v>646.194509937146</v>
      </c>
      <c r="W58" s="3">
        <f>SUMIFS('SSP drivers'!W$2:W$8148,'SSP drivers'!$A$2:$A$8148,'Selected scen drivers'!$AH$1,'SSP drivers'!$B$2:$B$8148,'Selected scen drivers'!$AI$1,'SSP drivers'!$C$2:$C$8148,'Selected scen drivers'!$C58,'SSP drivers'!$D$2:$D$8148,'Selected scen drivers'!$D58)</f>
        <v>689.4561</v>
      </c>
      <c r="X58" s="3">
        <f>SUMIFS('SSP drivers'!X$2:X$8148,'SSP drivers'!$A$2:$A$8148,'Selected scen drivers'!$AH$1,'SSP drivers'!$B$2:$B$8148,'Selected scen drivers'!$AI$1,'SSP drivers'!$C$2:$C$8148,'Selected scen drivers'!$C58,'SSP drivers'!$D$2:$D$8148,'Selected scen drivers'!$D58)</f>
        <v>0</v>
      </c>
      <c r="Y58" s="3">
        <f>SUMIFS('SSP drivers'!Y$2:Y$8148,'SSP drivers'!$A$2:$A$8148,'Selected scen drivers'!$AH$1,'SSP drivers'!$B$2:$B$8148,'Selected scen drivers'!$AI$1,'SSP drivers'!$C$2:$C$8148,'Selected scen drivers'!$C58,'SSP drivers'!$D$2:$D$8148,'Selected scen drivers'!$D58)</f>
        <v>0</v>
      </c>
      <c r="Z58" s="3">
        <f>SUMIFS('SSP drivers'!Z$2:Z$8148,'SSP drivers'!$A$2:$A$8148,'Selected scen drivers'!$AH$1,'SSP drivers'!$B$2:$B$8148,'Selected scen drivers'!$AI$1,'SSP drivers'!$C$2:$C$8148,'Selected scen drivers'!$C58,'SSP drivers'!$D$2:$D$8148,'Selected scen drivers'!$D58)</f>
        <v>0</v>
      </c>
      <c r="AA58" s="3">
        <f>SUMIFS('SSP drivers'!AA$2:AA$8148,'SSP drivers'!$A$2:$A$8148,'Selected scen drivers'!$AH$1,'SSP drivers'!$B$2:$B$8148,'Selected scen drivers'!$AI$1,'SSP drivers'!$C$2:$C$8148,'Selected scen drivers'!$C58,'SSP drivers'!$D$2:$D$8148,'Selected scen drivers'!$D58)</f>
        <v>0</v>
      </c>
      <c r="AB58" s="3">
        <f>SUMIFS('SSP drivers'!AB$2:AB$8148,'SSP drivers'!$A$2:$A$8148,'Selected scen drivers'!$AH$1,'SSP drivers'!$B$2:$B$8148,'Selected scen drivers'!$AI$1,'SSP drivers'!$C$2:$C$8148,'Selected scen drivers'!$C58,'SSP drivers'!$D$2:$D$8148,'Selected scen drivers'!$D58)</f>
        <v>0</v>
      </c>
      <c r="AC58" s="3">
        <f>SUMIFS('SSP drivers'!AC$2:AC$8148,'SSP drivers'!$A$2:$A$8148,'Selected scen drivers'!$AH$1,'SSP drivers'!$B$2:$B$8148,'Selected scen drivers'!$AI$1,'SSP drivers'!$C$2:$C$8148,'Selected scen drivers'!$C58,'SSP drivers'!$D$2:$D$8148,'Selected scen drivers'!$D58)</f>
        <v>0</v>
      </c>
      <c r="AD58" s="3">
        <f>SUMIFS('SSP drivers'!AD$2:AD$8148,'SSP drivers'!$A$2:$A$8148,'Selected scen drivers'!$AH$1,'SSP drivers'!$B$2:$B$8148,'Selected scen drivers'!$AI$1,'SSP drivers'!$C$2:$C$8148,'Selected scen drivers'!$C58,'SSP drivers'!$D$2:$D$8148,'Selected scen drivers'!$D58)</f>
        <v>0</v>
      </c>
      <c r="AE58" s="3">
        <f>SUMIFS('SSP drivers'!AE$2:AE$8148,'SSP drivers'!$A$2:$A$8148,'Selected scen drivers'!$AH$1,'SSP drivers'!$B$2:$B$8148,'Selected scen drivers'!$AI$1,'SSP drivers'!$C$2:$C$8148,'Selected scen drivers'!$C58,'SSP drivers'!$D$2:$D$8148,'Selected scen drivers'!$D58)</f>
        <v>0</v>
      </c>
    </row>
    <row r="59" spans="1:31">
      <c r="A59">
        <f t="shared" si="0"/>
        <v>7</v>
      </c>
      <c r="B59">
        <f t="shared" si="1"/>
        <v>4</v>
      </c>
      <c r="C59" t="str">
        <f>IFERROR(VLOOKUP(A59,Classification!$A$4:$B$99,2,FALSE),"")</f>
        <v>Ukraine</v>
      </c>
      <c r="D59" t="str">
        <f>IFERROR(VLOOKUP(B59,Classification!$U$5:$V$14,2,FALSE),"")</f>
        <v>GDPMFG</v>
      </c>
      <c r="E59" s="3">
        <f>SUMIFS('SSP drivers'!E$2:E$8148,'SSP drivers'!$A$2:$A$8148,'Selected scen drivers'!$AH$1,'SSP drivers'!$B$2:$B$8148,'Selected scen drivers'!$AI$1,'SSP drivers'!$C$2:$C$8148,'Selected scen drivers'!$C59,'SSP drivers'!$D$2:$D$8148,'Selected scen drivers'!$D59)</f>
        <v>0</v>
      </c>
      <c r="F59" s="3">
        <f>SUMIFS('SSP drivers'!F$2:F$8148,'SSP drivers'!$A$2:$A$8148,'Selected scen drivers'!$AH$1,'SSP drivers'!$B$2:$B$8148,'Selected scen drivers'!$AI$1,'SSP drivers'!$C$2:$C$8148,'Selected scen drivers'!$C59,'SSP drivers'!$D$2:$D$8148,'Selected scen drivers'!$D59)</f>
        <v>18.3554172570286</v>
      </c>
      <c r="G59" s="3">
        <f>SUMIFS('SSP drivers'!G$2:G$8148,'SSP drivers'!$A$2:$A$8148,'Selected scen drivers'!$AH$1,'SSP drivers'!$B$2:$B$8148,'Selected scen drivers'!$AI$1,'SSP drivers'!$C$2:$C$8148,'Selected scen drivers'!$C59,'SSP drivers'!$D$2:$D$8148,'Selected scen drivers'!$D59)</f>
        <v>18.623362144325</v>
      </c>
      <c r="H59" s="3">
        <f>SUMIFS('SSP drivers'!H$2:H$8148,'SSP drivers'!$A$2:$A$8148,'Selected scen drivers'!$AH$1,'SSP drivers'!$B$2:$B$8148,'Selected scen drivers'!$AI$1,'SSP drivers'!$C$2:$C$8148,'Selected scen drivers'!$C59,'SSP drivers'!$D$2:$D$8148,'Selected scen drivers'!$D59)</f>
        <v>16.8112395582787</v>
      </c>
      <c r="I59" s="3">
        <f>SUMIFS('SSP drivers'!I$2:I$8148,'SSP drivers'!$A$2:$A$8148,'Selected scen drivers'!$AH$1,'SSP drivers'!$B$2:$B$8148,'Selected scen drivers'!$AI$1,'SSP drivers'!$C$2:$C$8148,'Selected scen drivers'!$C59,'SSP drivers'!$D$2:$D$8148,'Selected scen drivers'!$D59)</f>
        <v>22.4117405425263</v>
      </c>
      <c r="J59" s="3">
        <f>SUMIFS('SSP drivers'!J$2:J$8148,'SSP drivers'!$A$2:$A$8148,'Selected scen drivers'!$AH$1,'SSP drivers'!$B$2:$B$8148,'Selected scen drivers'!$AI$1,'SSP drivers'!$C$2:$C$8148,'Selected scen drivers'!$C59,'SSP drivers'!$D$2:$D$8148,'Selected scen drivers'!$D59)</f>
        <v>28.8613352615649</v>
      </c>
      <c r="K59" s="3">
        <f>SUMIFS('SSP drivers'!K$2:K$8148,'SSP drivers'!$A$2:$A$8148,'Selected scen drivers'!$AH$1,'SSP drivers'!$B$2:$B$8148,'Selected scen drivers'!$AI$1,'SSP drivers'!$C$2:$C$8148,'Selected scen drivers'!$C59,'SSP drivers'!$D$2:$D$8148,'Selected scen drivers'!$D59)</f>
        <v>35.8495042415631</v>
      </c>
      <c r="L59" s="3">
        <f>SUMIFS('SSP drivers'!L$2:L$8148,'SSP drivers'!$A$2:$A$8148,'Selected scen drivers'!$AH$1,'SSP drivers'!$B$2:$B$8148,'Selected scen drivers'!$AI$1,'SSP drivers'!$C$2:$C$8148,'Selected scen drivers'!$C59,'SSP drivers'!$D$2:$D$8148,'Selected scen drivers'!$D59)</f>
        <v>43.1924000110628</v>
      </c>
      <c r="M59" s="3">
        <f>SUMIFS('SSP drivers'!M$2:M$8148,'SSP drivers'!$A$2:$A$8148,'Selected scen drivers'!$AH$1,'SSP drivers'!$B$2:$B$8148,'Selected scen drivers'!$AI$1,'SSP drivers'!$C$2:$C$8148,'Selected scen drivers'!$C59,'SSP drivers'!$D$2:$D$8148,'Selected scen drivers'!$D59)</f>
        <v>51.0752541636348</v>
      </c>
      <c r="N59" s="3">
        <f>SUMIFS('SSP drivers'!N$2:N$8148,'SSP drivers'!$A$2:$A$8148,'Selected scen drivers'!$AH$1,'SSP drivers'!$B$2:$B$8148,'Selected scen drivers'!$AI$1,'SSP drivers'!$C$2:$C$8148,'Selected scen drivers'!$C59,'SSP drivers'!$D$2:$D$8148,'Selected scen drivers'!$D59)</f>
        <v>59.6985618961266</v>
      </c>
      <c r="O59" s="3">
        <f>SUMIFS('SSP drivers'!O$2:O$8148,'SSP drivers'!$A$2:$A$8148,'Selected scen drivers'!$AH$1,'SSP drivers'!$B$2:$B$8148,'Selected scen drivers'!$AI$1,'SSP drivers'!$C$2:$C$8148,'Selected scen drivers'!$C59,'SSP drivers'!$D$2:$D$8148,'Selected scen drivers'!$D59)</f>
        <v>69.2623026445852</v>
      </c>
      <c r="P59" s="3">
        <f>SUMIFS('SSP drivers'!P$2:P$8148,'SSP drivers'!$A$2:$A$8148,'Selected scen drivers'!$AH$1,'SSP drivers'!$B$2:$B$8148,'Selected scen drivers'!$AI$1,'SSP drivers'!$C$2:$C$8148,'Selected scen drivers'!$C59,'SSP drivers'!$D$2:$D$8148,'Selected scen drivers'!$D59)</f>
        <v>79.6436725691724</v>
      </c>
      <c r="Q59" s="3">
        <f>SUMIFS('SSP drivers'!Q$2:Q$8148,'SSP drivers'!$A$2:$A$8148,'Selected scen drivers'!$AH$1,'SSP drivers'!$B$2:$B$8148,'Selected scen drivers'!$AI$1,'SSP drivers'!$C$2:$C$8148,'Selected scen drivers'!$C59,'SSP drivers'!$D$2:$D$8148,'Selected scen drivers'!$D59)</f>
        <v>90.6724059078269</v>
      </c>
      <c r="R59" s="3">
        <f>SUMIFS('SSP drivers'!R$2:R$8148,'SSP drivers'!$A$2:$A$8148,'Selected scen drivers'!$AH$1,'SSP drivers'!$B$2:$B$8148,'Selected scen drivers'!$AI$1,'SSP drivers'!$C$2:$C$8148,'Selected scen drivers'!$C59,'SSP drivers'!$D$2:$D$8148,'Selected scen drivers'!$D59)</f>
        <v>102.220126806107</v>
      </c>
      <c r="S59" s="3">
        <f>SUMIFS('SSP drivers'!S$2:S$8148,'SSP drivers'!$A$2:$A$8148,'Selected scen drivers'!$AH$1,'SSP drivers'!$B$2:$B$8148,'Selected scen drivers'!$AI$1,'SSP drivers'!$C$2:$C$8148,'Selected scen drivers'!$C59,'SSP drivers'!$D$2:$D$8148,'Selected scen drivers'!$D59)</f>
        <v>114.347615615143</v>
      </c>
      <c r="T59" s="3">
        <f>SUMIFS('SSP drivers'!T$2:T$8148,'SSP drivers'!$A$2:$A$8148,'Selected scen drivers'!$AH$1,'SSP drivers'!$B$2:$B$8148,'Selected scen drivers'!$AI$1,'SSP drivers'!$C$2:$C$8148,'Selected scen drivers'!$C59,'SSP drivers'!$D$2:$D$8148,'Selected scen drivers'!$D59)</f>
        <v>127.314812604052</v>
      </c>
      <c r="U59" s="3">
        <f>SUMIFS('SSP drivers'!U$2:U$8148,'SSP drivers'!$A$2:$A$8148,'Selected scen drivers'!$AH$1,'SSP drivers'!$B$2:$B$8148,'Selected scen drivers'!$AI$1,'SSP drivers'!$C$2:$C$8148,'Selected scen drivers'!$C59,'SSP drivers'!$D$2:$D$8148,'Selected scen drivers'!$D59)</f>
        <v>141.342940449045</v>
      </c>
      <c r="V59" s="3">
        <f>SUMIFS('SSP drivers'!V$2:V$8148,'SSP drivers'!$A$2:$A$8148,'Selected scen drivers'!$AH$1,'SSP drivers'!$B$2:$B$8148,'Selected scen drivers'!$AI$1,'SSP drivers'!$C$2:$C$8148,'Selected scen drivers'!$C59,'SSP drivers'!$D$2:$D$8148,'Selected scen drivers'!$D59)</f>
        <v>156.41875711329</v>
      </c>
      <c r="W59" s="3">
        <f>SUMIFS('SSP drivers'!W$2:W$8148,'SSP drivers'!$A$2:$A$8148,'Selected scen drivers'!$AH$1,'SSP drivers'!$B$2:$B$8148,'Selected scen drivers'!$AI$1,'SSP drivers'!$C$2:$C$8148,'Selected scen drivers'!$C59,'SSP drivers'!$D$2:$D$8148,'Selected scen drivers'!$D59)</f>
        <v>172.364025</v>
      </c>
      <c r="X59" s="3">
        <f>SUMIFS('SSP drivers'!X$2:X$8148,'SSP drivers'!$A$2:$A$8148,'Selected scen drivers'!$AH$1,'SSP drivers'!$B$2:$B$8148,'Selected scen drivers'!$AI$1,'SSP drivers'!$C$2:$C$8148,'Selected scen drivers'!$C59,'SSP drivers'!$D$2:$D$8148,'Selected scen drivers'!$D59)</f>
        <v>0</v>
      </c>
      <c r="Y59" s="3">
        <f>SUMIFS('SSP drivers'!Y$2:Y$8148,'SSP drivers'!$A$2:$A$8148,'Selected scen drivers'!$AH$1,'SSP drivers'!$B$2:$B$8148,'Selected scen drivers'!$AI$1,'SSP drivers'!$C$2:$C$8148,'Selected scen drivers'!$C59,'SSP drivers'!$D$2:$D$8148,'Selected scen drivers'!$D59)</f>
        <v>0</v>
      </c>
      <c r="Z59" s="3">
        <f>SUMIFS('SSP drivers'!Z$2:Z$8148,'SSP drivers'!$A$2:$A$8148,'Selected scen drivers'!$AH$1,'SSP drivers'!$B$2:$B$8148,'Selected scen drivers'!$AI$1,'SSP drivers'!$C$2:$C$8148,'Selected scen drivers'!$C59,'SSP drivers'!$D$2:$D$8148,'Selected scen drivers'!$D59)</f>
        <v>0</v>
      </c>
      <c r="AA59" s="3">
        <f>SUMIFS('SSP drivers'!AA$2:AA$8148,'SSP drivers'!$A$2:$A$8148,'Selected scen drivers'!$AH$1,'SSP drivers'!$B$2:$B$8148,'Selected scen drivers'!$AI$1,'SSP drivers'!$C$2:$C$8148,'Selected scen drivers'!$C59,'SSP drivers'!$D$2:$D$8148,'Selected scen drivers'!$D59)</f>
        <v>0</v>
      </c>
      <c r="AB59" s="3">
        <f>SUMIFS('SSP drivers'!AB$2:AB$8148,'SSP drivers'!$A$2:$A$8148,'Selected scen drivers'!$AH$1,'SSP drivers'!$B$2:$B$8148,'Selected scen drivers'!$AI$1,'SSP drivers'!$C$2:$C$8148,'Selected scen drivers'!$C59,'SSP drivers'!$D$2:$D$8148,'Selected scen drivers'!$D59)</f>
        <v>0</v>
      </c>
      <c r="AC59" s="3">
        <f>SUMIFS('SSP drivers'!AC$2:AC$8148,'SSP drivers'!$A$2:$A$8148,'Selected scen drivers'!$AH$1,'SSP drivers'!$B$2:$B$8148,'Selected scen drivers'!$AI$1,'SSP drivers'!$C$2:$C$8148,'Selected scen drivers'!$C59,'SSP drivers'!$D$2:$D$8148,'Selected scen drivers'!$D59)</f>
        <v>0</v>
      </c>
      <c r="AD59" s="3">
        <f>SUMIFS('SSP drivers'!AD$2:AD$8148,'SSP drivers'!$A$2:$A$8148,'Selected scen drivers'!$AH$1,'SSP drivers'!$B$2:$B$8148,'Selected scen drivers'!$AI$1,'SSP drivers'!$C$2:$C$8148,'Selected scen drivers'!$C59,'SSP drivers'!$D$2:$D$8148,'Selected scen drivers'!$D59)</f>
        <v>0</v>
      </c>
      <c r="AE59" s="3">
        <f>SUMIFS('SSP drivers'!AE$2:AE$8148,'SSP drivers'!$A$2:$A$8148,'Selected scen drivers'!$AH$1,'SSP drivers'!$B$2:$B$8148,'Selected scen drivers'!$AI$1,'SSP drivers'!$C$2:$C$8148,'Selected scen drivers'!$C59,'SSP drivers'!$D$2:$D$8148,'Selected scen drivers'!$D59)</f>
        <v>0</v>
      </c>
    </row>
    <row r="60" spans="1:31">
      <c r="A60">
        <f t="shared" si="0"/>
        <v>7</v>
      </c>
      <c r="B60">
        <f t="shared" si="1"/>
        <v>5</v>
      </c>
      <c r="C60" t="str">
        <f>IFERROR(VLOOKUP(A60,Classification!$A$4:$B$99,2,FALSE),"")</f>
        <v>Ukraine</v>
      </c>
      <c r="D60" t="str">
        <f>IFERROR(VLOOKUP(B60,Classification!$U$5:$V$14,2,FALSE),"")</f>
        <v>GDPPCAP</v>
      </c>
      <c r="E60" s="3">
        <f>SUMIFS('SSP drivers'!E$2:E$8148,'SSP drivers'!$A$2:$A$8148,'Selected scen drivers'!$AH$1,'SSP drivers'!$B$2:$B$8148,'Selected scen drivers'!$AI$1,'SSP drivers'!$C$2:$C$8148,'Selected scen drivers'!$C60,'SSP drivers'!$D$2:$D$8148,'Selected scen drivers'!$D60)</f>
        <v>0</v>
      </c>
      <c r="F60" s="3">
        <f>SUMIFS('SSP drivers'!F$2:F$8148,'SSP drivers'!$A$2:$A$8148,'Selected scen drivers'!$AH$1,'SSP drivers'!$B$2:$B$8148,'Selected scen drivers'!$AI$1,'SSP drivers'!$C$2:$C$8148,'Selected scen drivers'!$C60,'SSP drivers'!$D$2:$D$8148,'Selected scen drivers'!$D60)</f>
        <v>11.1131103701637</v>
      </c>
      <c r="G60" s="3">
        <f>SUMIFS('SSP drivers'!G$2:G$8148,'SSP drivers'!$A$2:$A$8148,'Selected scen drivers'!$AH$1,'SSP drivers'!$B$2:$B$8148,'Selected scen drivers'!$AI$1,'SSP drivers'!$C$2:$C$8148,'Selected scen drivers'!$C60,'SSP drivers'!$D$2:$D$8148,'Selected scen drivers'!$D60)</f>
        <v>11.6454681628255</v>
      </c>
      <c r="H60" s="3">
        <f>SUMIFS('SSP drivers'!H$2:H$8148,'SSP drivers'!$A$2:$A$8148,'Selected scen drivers'!$AH$1,'SSP drivers'!$B$2:$B$8148,'Selected scen drivers'!$AI$1,'SSP drivers'!$C$2:$C$8148,'Selected scen drivers'!$C60,'SSP drivers'!$D$2:$D$8148,'Selected scen drivers'!$D60)</f>
        <v>11.765038623035</v>
      </c>
      <c r="I60" s="3">
        <f>SUMIFS('SSP drivers'!I$2:I$8148,'SSP drivers'!$A$2:$A$8148,'Selected scen drivers'!$AH$1,'SSP drivers'!$B$2:$B$8148,'Selected scen drivers'!$AI$1,'SSP drivers'!$C$2:$C$8148,'Selected scen drivers'!$C60,'SSP drivers'!$D$2:$D$8148,'Selected scen drivers'!$D60)</f>
        <v>14.5513545972525</v>
      </c>
      <c r="J60" s="3">
        <f>SUMIFS('SSP drivers'!J$2:J$8148,'SSP drivers'!$A$2:$A$8148,'Selected scen drivers'!$AH$1,'SSP drivers'!$B$2:$B$8148,'Selected scen drivers'!$AI$1,'SSP drivers'!$C$2:$C$8148,'Selected scen drivers'!$C60,'SSP drivers'!$D$2:$D$8148,'Selected scen drivers'!$D60)</f>
        <v>17.6871801954994</v>
      </c>
      <c r="K60" s="3">
        <f>SUMIFS('SSP drivers'!K$2:K$8148,'SSP drivers'!$A$2:$A$8148,'Selected scen drivers'!$AH$1,'SSP drivers'!$B$2:$B$8148,'Selected scen drivers'!$AI$1,'SSP drivers'!$C$2:$C$8148,'Selected scen drivers'!$C60,'SSP drivers'!$D$2:$D$8148,'Selected scen drivers'!$D60)</f>
        <v>21.0170110471974</v>
      </c>
      <c r="L60" s="3">
        <f>SUMIFS('SSP drivers'!L$2:L$8148,'SSP drivers'!$A$2:$A$8148,'Selected scen drivers'!$AH$1,'SSP drivers'!$B$2:$B$8148,'Selected scen drivers'!$AI$1,'SSP drivers'!$C$2:$C$8148,'Selected scen drivers'!$C60,'SSP drivers'!$D$2:$D$8148,'Selected scen drivers'!$D60)</f>
        <v>24.4600271854517</v>
      </c>
      <c r="M60" s="3">
        <f>SUMIFS('SSP drivers'!M$2:M$8148,'SSP drivers'!$A$2:$A$8148,'Selected scen drivers'!$AH$1,'SSP drivers'!$B$2:$B$8148,'Selected scen drivers'!$AI$1,'SSP drivers'!$C$2:$C$8148,'Selected scen drivers'!$C60,'SSP drivers'!$D$2:$D$8148,'Selected scen drivers'!$D60)</f>
        <v>28.085604462183</v>
      </c>
      <c r="N60" s="3">
        <f>SUMIFS('SSP drivers'!N$2:N$8148,'SSP drivers'!$A$2:$A$8148,'Selected scen drivers'!$AH$1,'SSP drivers'!$B$2:$B$8148,'Selected scen drivers'!$AI$1,'SSP drivers'!$C$2:$C$8148,'Selected scen drivers'!$C60,'SSP drivers'!$D$2:$D$8148,'Selected scen drivers'!$D60)</f>
        <v>32.0071689565294</v>
      </c>
      <c r="O60" s="3">
        <f>SUMIFS('SSP drivers'!O$2:O$8148,'SSP drivers'!$A$2:$A$8148,'Selected scen drivers'!$AH$1,'SSP drivers'!$B$2:$B$8148,'Selected scen drivers'!$AI$1,'SSP drivers'!$C$2:$C$8148,'Selected scen drivers'!$C60,'SSP drivers'!$D$2:$D$8148,'Selected scen drivers'!$D60)</f>
        <v>36.2947415263291</v>
      </c>
      <c r="P60" s="3">
        <f>SUMIFS('SSP drivers'!P$2:P$8148,'SSP drivers'!$A$2:$A$8148,'Selected scen drivers'!$AH$1,'SSP drivers'!$B$2:$B$8148,'Selected scen drivers'!$AI$1,'SSP drivers'!$C$2:$C$8148,'Selected scen drivers'!$C60,'SSP drivers'!$D$2:$D$8148,'Selected scen drivers'!$D60)</f>
        <v>40.8954348841705</v>
      </c>
      <c r="Q60" s="3">
        <f>SUMIFS('SSP drivers'!Q$2:Q$8148,'SSP drivers'!$A$2:$A$8148,'Selected scen drivers'!$AH$1,'SSP drivers'!$B$2:$B$8148,'Selected scen drivers'!$AI$1,'SSP drivers'!$C$2:$C$8148,'Selected scen drivers'!$C60,'SSP drivers'!$D$2:$D$8148,'Selected scen drivers'!$D60)</f>
        <v>45.7068397967995</v>
      </c>
      <c r="R60" s="3">
        <f>SUMIFS('SSP drivers'!R$2:R$8148,'SSP drivers'!$A$2:$A$8148,'Selected scen drivers'!$AH$1,'SSP drivers'!$B$2:$B$8148,'Selected scen drivers'!$AI$1,'SSP drivers'!$C$2:$C$8148,'Selected scen drivers'!$C60,'SSP drivers'!$D$2:$D$8148,'Selected scen drivers'!$D60)</f>
        <v>50.6437435913651</v>
      </c>
      <c r="S60" s="3">
        <f>SUMIFS('SSP drivers'!S$2:S$8148,'SSP drivers'!$A$2:$A$8148,'Selected scen drivers'!$AH$1,'SSP drivers'!$B$2:$B$8148,'Selected scen drivers'!$AI$1,'SSP drivers'!$C$2:$C$8148,'Selected scen drivers'!$C60,'SSP drivers'!$D$2:$D$8148,'Selected scen drivers'!$D60)</f>
        <v>55.7179985735323</v>
      </c>
      <c r="T60" s="3">
        <f>SUMIFS('SSP drivers'!T$2:T$8148,'SSP drivers'!$A$2:$A$8148,'Selected scen drivers'!$AH$1,'SSP drivers'!$B$2:$B$8148,'Selected scen drivers'!$AI$1,'SSP drivers'!$C$2:$C$8148,'Selected scen drivers'!$C60,'SSP drivers'!$D$2:$D$8148,'Selected scen drivers'!$D60)</f>
        <v>61.0484312767913</v>
      </c>
      <c r="U60" s="3">
        <f>SUMIFS('SSP drivers'!U$2:U$8148,'SSP drivers'!$A$2:$A$8148,'Selected scen drivers'!$AH$1,'SSP drivers'!$B$2:$B$8148,'Selected scen drivers'!$AI$1,'SSP drivers'!$C$2:$C$8148,'Selected scen drivers'!$C60,'SSP drivers'!$D$2:$D$8148,'Selected scen drivers'!$D60)</f>
        <v>66.7319183698764</v>
      </c>
      <c r="V60" s="3">
        <f>SUMIFS('SSP drivers'!V$2:V$8148,'SSP drivers'!$A$2:$A$8148,'Selected scen drivers'!$AH$1,'SSP drivers'!$B$2:$B$8148,'Selected scen drivers'!$AI$1,'SSP drivers'!$C$2:$C$8148,'Selected scen drivers'!$C60,'SSP drivers'!$D$2:$D$8148,'Selected scen drivers'!$D60)</f>
        <v>72.8008413686175</v>
      </c>
      <c r="W60" s="3">
        <f>SUMIFS('SSP drivers'!W$2:W$8148,'SSP drivers'!$A$2:$A$8148,'Selected scen drivers'!$AH$1,'SSP drivers'!$B$2:$B$8148,'Selected scen drivers'!$AI$1,'SSP drivers'!$C$2:$C$8148,'Selected scen drivers'!$C60,'SSP drivers'!$D$2:$D$8148,'Selected scen drivers'!$D60)</f>
        <v>79.2860516651148</v>
      </c>
      <c r="X60" s="3">
        <f>SUMIFS('SSP drivers'!X$2:X$8148,'SSP drivers'!$A$2:$A$8148,'Selected scen drivers'!$AH$1,'SSP drivers'!$B$2:$B$8148,'Selected scen drivers'!$AI$1,'SSP drivers'!$C$2:$C$8148,'Selected scen drivers'!$C60,'SSP drivers'!$D$2:$D$8148,'Selected scen drivers'!$D60)</f>
        <v>0</v>
      </c>
      <c r="Y60" s="3">
        <f>SUMIFS('SSP drivers'!Y$2:Y$8148,'SSP drivers'!$A$2:$A$8148,'Selected scen drivers'!$AH$1,'SSP drivers'!$B$2:$B$8148,'Selected scen drivers'!$AI$1,'SSP drivers'!$C$2:$C$8148,'Selected scen drivers'!$C60,'SSP drivers'!$D$2:$D$8148,'Selected scen drivers'!$D60)</f>
        <v>0</v>
      </c>
      <c r="Z60" s="3">
        <f>SUMIFS('SSP drivers'!Z$2:Z$8148,'SSP drivers'!$A$2:$A$8148,'Selected scen drivers'!$AH$1,'SSP drivers'!$B$2:$B$8148,'Selected scen drivers'!$AI$1,'SSP drivers'!$C$2:$C$8148,'Selected scen drivers'!$C60,'SSP drivers'!$D$2:$D$8148,'Selected scen drivers'!$D60)</f>
        <v>0</v>
      </c>
      <c r="AA60" s="3">
        <f>SUMIFS('SSP drivers'!AA$2:AA$8148,'SSP drivers'!$A$2:$A$8148,'Selected scen drivers'!$AH$1,'SSP drivers'!$B$2:$B$8148,'Selected scen drivers'!$AI$1,'SSP drivers'!$C$2:$C$8148,'Selected scen drivers'!$C60,'SSP drivers'!$D$2:$D$8148,'Selected scen drivers'!$D60)</f>
        <v>0</v>
      </c>
      <c r="AB60" s="3">
        <f>SUMIFS('SSP drivers'!AB$2:AB$8148,'SSP drivers'!$A$2:$A$8148,'Selected scen drivers'!$AH$1,'SSP drivers'!$B$2:$B$8148,'Selected scen drivers'!$AI$1,'SSP drivers'!$C$2:$C$8148,'Selected scen drivers'!$C60,'SSP drivers'!$D$2:$D$8148,'Selected scen drivers'!$D60)</f>
        <v>0</v>
      </c>
      <c r="AC60" s="3">
        <f>SUMIFS('SSP drivers'!AC$2:AC$8148,'SSP drivers'!$A$2:$A$8148,'Selected scen drivers'!$AH$1,'SSP drivers'!$B$2:$B$8148,'Selected scen drivers'!$AI$1,'SSP drivers'!$C$2:$C$8148,'Selected scen drivers'!$C60,'SSP drivers'!$D$2:$D$8148,'Selected scen drivers'!$D60)</f>
        <v>0</v>
      </c>
      <c r="AD60" s="3">
        <f>SUMIFS('SSP drivers'!AD$2:AD$8148,'SSP drivers'!$A$2:$A$8148,'Selected scen drivers'!$AH$1,'SSP drivers'!$B$2:$B$8148,'Selected scen drivers'!$AI$1,'SSP drivers'!$C$2:$C$8148,'Selected scen drivers'!$C60,'SSP drivers'!$D$2:$D$8148,'Selected scen drivers'!$D60)</f>
        <v>0</v>
      </c>
      <c r="AE60" s="3">
        <f>SUMIFS('SSP drivers'!AE$2:AE$8148,'SSP drivers'!$A$2:$A$8148,'Selected scen drivers'!$AH$1,'SSP drivers'!$B$2:$B$8148,'Selected scen drivers'!$AI$1,'SSP drivers'!$C$2:$C$8148,'Selected scen drivers'!$C60,'SSP drivers'!$D$2:$D$8148,'Selected scen drivers'!$D60)</f>
        <v>0</v>
      </c>
    </row>
    <row r="61" spans="1:31">
      <c r="A61">
        <f t="shared" si="0"/>
        <v>7</v>
      </c>
      <c r="B61">
        <f t="shared" si="1"/>
        <v>6</v>
      </c>
      <c r="C61" t="str">
        <f>IFERROR(VLOOKUP(A61,Classification!$A$4:$B$99,2,FALSE),"")</f>
        <v>Ukraine</v>
      </c>
      <c r="D61" t="str">
        <f>IFERROR(VLOOKUP(B61,Classification!$U$5:$V$14,2,FALSE),"")</f>
        <v>GDPPHOU</v>
      </c>
      <c r="E61" s="3">
        <f>SUMIFS('SSP drivers'!E$2:E$8148,'SSP drivers'!$A$2:$A$8148,'Selected scen drivers'!$AH$1,'SSP drivers'!$B$2:$B$8148,'Selected scen drivers'!$AI$1,'SSP drivers'!$C$2:$C$8148,'Selected scen drivers'!$C61,'SSP drivers'!$D$2:$D$8148,'Selected scen drivers'!$D61)</f>
        <v>0</v>
      </c>
      <c r="F61" s="3">
        <f>SUMIFS('SSP drivers'!F$2:F$8148,'SSP drivers'!$A$2:$A$8148,'Selected scen drivers'!$AH$1,'SSP drivers'!$B$2:$B$8148,'Selected scen drivers'!$AI$1,'SSP drivers'!$C$2:$C$8148,'Selected scen drivers'!$C61,'SSP drivers'!$D$2:$D$8148,'Selected scen drivers'!$D61)</f>
        <v>35.2287005967437</v>
      </c>
      <c r="G61" s="3">
        <f>SUMIFS('SSP drivers'!G$2:G$8148,'SSP drivers'!$A$2:$A$8148,'Selected scen drivers'!$AH$1,'SSP drivers'!$B$2:$B$8148,'Selected scen drivers'!$AI$1,'SSP drivers'!$C$2:$C$8148,'Selected scen drivers'!$C61,'SSP drivers'!$D$2:$D$8148,'Selected scen drivers'!$D61)</f>
        <v>37.0521588385833</v>
      </c>
      <c r="H61" s="3">
        <f>SUMIFS('SSP drivers'!H$2:H$8148,'SSP drivers'!$A$2:$A$8148,'Selected scen drivers'!$AH$1,'SSP drivers'!$B$2:$B$8148,'Selected scen drivers'!$AI$1,'SSP drivers'!$C$2:$C$8148,'Selected scen drivers'!$C61,'SSP drivers'!$D$2:$D$8148,'Selected scen drivers'!$D61)</f>
        <v>38.3036227109487</v>
      </c>
      <c r="I61" s="3">
        <f>SUMIFS('SSP drivers'!I$2:I$8148,'SSP drivers'!$A$2:$A$8148,'Selected scen drivers'!$AH$1,'SSP drivers'!$B$2:$B$8148,'Selected scen drivers'!$AI$1,'SSP drivers'!$C$2:$C$8148,'Selected scen drivers'!$C61,'SSP drivers'!$D$2:$D$8148,'Selected scen drivers'!$D61)</f>
        <v>48.4983268011324</v>
      </c>
      <c r="J61" s="3">
        <f>SUMIFS('SSP drivers'!J$2:J$8148,'SSP drivers'!$A$2:$A$8148,'Selected scen drivers'!$AH$1,'SSP drivers'!$B$2:$B$8148,'Selected scen drivers'!$AI$1,'SSP drivers'!$C$2:$C$8148,'Selected scen drivers'!$C61,'SSP drivers'!$D$2:$D$8148,'Selected scen drivers'!$D61)</f>
        <v>59.0862887816196</v>
      </c>
      <c r="K61" s="3">
        <f>SUMIFS('SSP drivers'!K$2:K$8148,'SSP drivers'!$A$2:$A$8148,'Selected scen drivers'!$AH$1,'SSP drivers'!$B$2:$B$8148,'Selected scen drivers'!$AI$1,'SSP drivers'!$C$2:$C$8148,'Selected scen drivers'!$C61,'SSP drivers'!$D$2:$D$8148,'Selected scen drivers'!$D61)</f>
        <v>70.8233134241916</v>
      </c>
      <c r="L61" s="3">
        <f>SUMIFS('SSP drivers'!L$2:L$8148,'SSP drivers'!$A$2:$A$8148,'Selected scen drivers'!$AH$1,'SSP drivers'!$B$2:$B$8148,'Selected scen drivers'!$AI$1,'SSP drivers'!$C$2:$C$8148,'Selected scen drivers'!$C61,'SSP drivers'!$D$2:$D$8148,'Selected scen drivers'!$D61)</f>
        <v>84.7023727151346</v>
      </c>
      <c r="M61" s="3">
        <f>SUMIFS('SSP drivers'!M$2:M$8148,'SSP drivers'!$A$2:$A$8148,'Selected scen drivers'!$AH$1,'SSP drivers'!$B$2:$B$8148,'Selected scen drivers'!$AI$1,'SSP drivers'!$C$2:$C$8148,'Selected scen drivers'!$C61,'SSP drivers'!$D$2:$D$8148,'Selected scen drivers'!$D61)</f>
        <v>101.611823428586</v>
      </c>
      <c r="N61" s="3">
        <f>SUMIFS('SSP drivers'!N$2:N$8148,'SSP drivers'!$A$2:$A$8148,'Selected scen drivers'!$AH$1,'SSP drivers'!$B$2:$B$8148,'Selected scen drivers'!$AI$1,'SSP drivers'!$C$2:$C$8148,'Selected scen drivers'!$C61,'SSP drivers'!$D$2:$D$8148,'Selected scen drivers'!$D61)</f>
        <v>122.114250114913</v>
      </c>
      <c r="O61" s="3">
        <f>SUMIFS('SSP drivers'!O$2:O$8148,'SSP drivers'!$A$2:$A$8148,'Selected scen drivers'!$AH$1,'SSP drivers'!$B$2:$B$8148,'Selected scen drivers'!$AI$1,'SSP drivers'!$C$2:$C$8148,'Selected scen drivers'!$C61,'SSP drivers'!$D$2:$D$8148,'Selected scen drivers'!$D61)</f>
        <v>141.822895192557</v>
      </c>
      <c r="P61" s="3">
        <f>SUMIFS('SSP drivers'!P$2:P$8148,'SSP drivers'!$A$2:$A$8148,'Selected scen drivers'!$AH$1,'SSP drivers'!$B$2:$B$8148,'Selected scen drivers'!$AI$1,'SSP drivers'!$C$2:$C$8148,'Selected scen drivers'!$C61,'SSP drivers'!$D$2:$D$8148,'Selected scen drivers'!$D61)</f>
        <v>158.921868558719</v>
      </c>
      <c r="Q61" s="3">
        <f>SUMIFS('SSP drivers'!Q$2:Q$8148,'SSP drivers'!$A$2:$A$8148,'Selected scen drivers'!$AH$1,'SSP drivers'!$B$2:$B$8148,'Selected scen drivers'!$AI$1,'SSP drivers'!$C$2:$C$8148,'Selected scen drivers'!$C61,'SSP drivers'!$D$2:$D$8148,'Selected scen drivers'!$D61)</f>
        <v>175.406469240512</v>
      </c>
      <c r="R61" s="3">
        <f>SUMIFS('SSP drivers'!R$2:R$8148,'SSP drivers'!$A$2:$A$8148,'Selected scen drivers'!$AH$1,'SSP drivers'!$B$2:$B$8148,'Selected scen drivers'!$AI$1,'SSP drivers'!$C$2:$C$8148,'Selected scen drivers'!$C61,'SSP drivers'!$D$2:$D$8148,'Selected scen drivers'!$D61)</f>
        <v>196.115255404883</v>
      </c>
      <c r="S61" s="3">
        <f>SUMIFS('SSP drivers'!S$2:S$8148,'SSP drivers'!$A$2:$A$8148,'Selected scen drivers'!$AH$1,'SSP drivers'!$B$2:$B$8148,'Selected scen drivers'!$AI$1,'SSP drivers'!$C$2:$C$8148,'Selected scen drivers'!$C61,'SSP drivers'!$D$2:$D$8148,'Selected scen drivers'!$D61)</f>
        <v>221.335063177596</v>
      </c>
      <c r="T61" s="3">
        <f>SUMIFS('SSP drivers'!T$2:T$8148,'SSP drivers'!$A$2:$A$8148,'Selected scen drivers'!$AH$1,'SSP drivers'!$B$2:$B$8148,'Selected scen drivers'!$AI$1,'SSP drivers'!$C$2:$C$8148,'Selected scen drivers'!$C61,'SSP drivers'!$D$2:$D$8148,'Selected scen drivers'!$D61)</f>
        <v>245.705512631369</v>
      </c>
      <c r="U61" s="3">
        <f>SUMIFS('SSP drivers'!U$2:U$8148,'SSP drivers'!$A$2:$A$8148,'Selected scen drivers'!$AH$1,'SSP drivers'!$B$2:$B$8148,'Selected scen drivers'!$AI$1,'SSP drivers'!$C$2:$C$8148,'Selected scen drivers'!$C61,'SSP drivers'!$D$2:$D$8148,'Selected scen drivers'!$D61)</f>
        <v>271.69503342416</v>
      </c>
      <c r="V61" s="3">
        <f>SUMIFS('SSP drivers'!V$2:V$8148,'SSP drivers'!$A$2:$A$8148,'Selected scen drivers'!$AH$1,'SSP drivers'!$B$2:$B$8148,'Selected scen drivers'!$AI$1,'SSP drivers'!$C$2:$C$8148,'Selected scen drivers'!$C61,'SSP drivers'!$D$2:$D$8148,'Selected scen drivers'!$D61)</f>
        <v>296.486018793529</v>
      </c>
      <c r="W61" s="3">
        <f>SUMIFS('SSP drivers'!W$2:W$8148,'SSP drivers'!$A$2:$A$8148,'Selected scen drivers'!$AH$1,'SSP drivers'!$B$2:$B$8148,'Selected scen drivers'!$AI$1,'SSP drivers'!$C$2:$C$8148,'Selected scen drivers'!$C61,'SSP drivers'!$D$2:$D$8148,'Selected scen drivers'!$D61)</f>
        <v>323.841997973546</v>
      </c>
      <c r="X61" s="3">
        <f>SUMIFS('SSP drivers'!X$2:X$8148,'SSP drivers'!$A$2:$A$8148,'Selected scen drivers'!$AH$1,'SSP drivers'!$B$2:$B$8148,'Selected scen drivers'!$AI$1,'SSP drivers'!$C$2:$C$8148,'Selected scen drivers'!$C61,'SSP drivers'!$D$2:$D$8148,'Selected scen drivers'!$D61)</f>
        <v>0</v>
      </c>
      <c r="Y61" s="3">
        <f>SUMIFS('SSP drivers'!Y$2:Y$8148,'SSP drivers'!$A$2:$A$8148,'Selected scen drivers'!$AH$1,'SSP drivers'!$B$2:$B$8148,'Selected scen drivers'!$AI$1,'SSP drivers'!$C$2:$C$8148,'Selected scen drivers'!$C61,'SSP drivers'!$D$2:$D$8148,'Selected scen drivers'!$D61)</f>
        <v>0</v>
      </c>
      <c r="Z61" s="3">
        <f>SUMIFS('SSP drivers'!Z$2:Z$8148,'SSP drivers'!$A$2:$A$8148,'Selected scen drivers'!$AH$1,'SSP drivers'!$B$2:$B$8148,'Selected scen drivers'!$AI$1,'SSP drivers'!$C$2:$C$8148,'Selected scen drivers'!$C61,'SSP drivers'!$D$2:$D$8148,'Selected scen drivers'!$D61)</f>
        <v>0</v>
      </c>
      <c r="AA61" s="3">
        <f>SUMIFS('SSP drivers'!AA$2:AA$8148,'SSP drivers'!$A$2:$A$8148,'Selected scen drivers'!$AH$1,'SSP drivers'!$B$2:$B$8148,'Selected scen drivers'!$AI$1,'SSP drivers'!$C$2:$C$8148,'Selected scen drivers'!$C61,'SSP drivers'!$D$2:$D$8148,'Selected scen drivers'!$D61)</f>
        <v>0</v>
      </c>
      <c r="AB61" s="3">
        <f>SUMIFS('SSP drivers'!AB$2:AB$8148,'SSP drivers'!$A$2:$A$8148,'Selected scen drivers'!$AH$1,'SSP drivers'!$B$2:$B$8148,'Selected scen drivers'!$AI$1,'SSP drivers'!$C$2:$C$8148,'Selected scen drivers'!$C61,'SSP drivers'!$D$2:$D$8148,'Selected scen drivers'!$D61)</f>
        <v>0</v>
      </c>
      <c r="AC61" s="3">
        <f>SUMIFS('SSP drivers'!AC$2:AC$8148,'SSP drivers'!$A$2:$A$8148,'Selected scen drivers'!$AH$1,'SSP drivers'!$B$2:$B$8148,'Selected scen drivers'!$AI$1,'SSP drivers'!$C$2:$C$8148,'Selected scen drivers'!$C61,'SSP drivers'!$D$2:$D$8148,'Selected scen drivers'!$D61)</f>
        <v>0</v>
      </c>
      <c r="AD61" s="3">
        <f>SUMIFS('SSP drivers'!AD$2:AD$8148,'SSP drivers'!$A$2:$A$8148,'Selected scen drivers'!$AH$1,'SSP drivers'!$B$2:$B$8148,'Selected scen drivers'!$AI$1,'SSP drivers'!$C$2:$C$8148,'Selected scen drivers'!$C61,'SSP drivers'!$D$2:$D$8148,'Selected scen drivers'!$D61)</f>
        <v>0</v>
      </c>
      <c r="AE61" s="3">
        <f>SUMIFS('SSP drivers'!AE$2:AE$8148,'SSP drivers'!$A$2:$A$8148,'Selected scen drivers'!$AH$1,'SSP drivers'!$B$2:$B$8148,'Selected scen drivers'!$AI$1,'SSP drivers'!$C$2:$C$8148,'Selected scen drivers'!$C61,'SSP drivers'!$D$2:$D$8148,'Selected scen drivers'!$D61)</f>
        <v>0</v>
      </c>
    </row>
    <row r="62" spans="1:31">
      <c r="A62">
        <f t="shared" si="0"/>
        <v>7</v>
      </c>
      <c r="B62">
        <f t="shared" si="1"/>
        <v>7</v>
      </c>
      <c r="C62" t="str">
        <f>IFERROR(VLOOKUP(A62,Classification!$A$4:$B$99,2,FALSE),"")</f>
        <v>Ukraine</v>
      </c>
      <c r="D62" t="str">
        <f>IFERROR(VLOOKUP(B62,Classification!$U$5:$V$14,2,FALSE),"")</f>
        <v>GDPSER</v>
      </c>
      <c r="E62" s="3">
        <f>SUMIFS('SSP drivers'!E$2:E$8148,'SSP drivers'!$A$2:$A$8148,'Selected scen drivers'!$AH$1,'SSP drivers'!$B$2:$B$8148,'Selected scen drivers'!$AI$1,'SSP drivers'!$C$2:$C$8148,'Selected scen drivers'!$C62,'SSP drivers'!$D$2:$D$8148,'Selected scen drivers'!$D62)</f>
        <v>0</v>
      </c>
      <c r="F62" s="3">
        <f>SUMIFS('SSP drivers'!F$2:F$8148,'SSP drivers'!$A$2:$A$8148,'Selected scen drivers'!$AH$1,'SSP drivers'!$B$2:$B$8148,'Selected scen drivers'!$AI$1,'SSP drivers'!$C$2:$C$8148,'Selected scen drivers'!$C62,'SSP drivers'!$D$2:$D$8148,'Selected scen drivers'!$D62)</f>
        <v>329.082862918624</v>
      </c>
      <c r="G62" s="3">
        <f>SUMIFS('SSP drivers'!G$2:G$8148,'SSP drivers'!$A$2:$A$8148,'Selected scen drivers'!$AH$1,'SSP drivers'!$B$2:$B$8148,'Selected scen drivers'!$AI$1,'SSP drivers'!$C$2:$C$8148,'Selected scen drivers'!$C62,'SSP drivers'!$D$2:$D$8148,'Selected scen drivers'!$D62)</f>
        <v>333.886244561305</v>
      </c>
      <c r="H62" s="3">
        <f>SUMIFS('SSP drivers'!H$2:H$8148,'SSP drivers'!$A$2:$A$8148,'Selected scen drivers'!$AH$1,'SSP drivers'!$B$2:$B$8148,'Selected scen drivers'!$AI$1,'SSP drivers'!$C$2:$C$8148,'Selected scen drivers'!$C62,'SSP drivers'!$D$2:$D$8148,'Selected scen drivers'!$D62)</f>
        <v>282.608512825337</v>
      </c>
      <c r="I62" s="3">
        <f>SUMIFS('SSP drivers'!I$2:I$8148,'SSP drivers'!$A$2:$A$8148,'Selected scen drivers'!$AH$1,'SSP drivers'!$B$2:$B$8148,'Selected scen drivers'!$AI$1,'SSP drivers'!$C$2:$C$8148,'Selected scen drivers'!$C62,'SSP drivers'!$D$2:$D$8148,'Selected scen drivers'!$D62)</f>
        <v>353.889819224165</v>
      </c>
      <c r="J62" s="3">
        <f>SUMIFS('SSP drivers'!J$2:J$8148,'SSP drivers'!$A$2:$A$8148,'Selected scen drivers'!$AH$1,'SSP drivers'!$B$2:$B$8148,'Selected scen drivers'!$AI$1,'SSP drivers'!$C$2:$C$8148,'Selected scen drivers'!$C62,'SSP drivers'!$D$2:$D$8148,'Selected scen drivers'!$D62)</f>
        <v>429.446309131558</v>
      </c>
      <c r="K62" s="3">
        <f>SUMIFS('SSP drivers'!K$2:K$8148,'SSP drivers'!$A$2:$A$8148,'Selected scen drivers'!$AH$1,'SSP drivers'!$B$2:$B$8148,'Selected scen drivers'!$AI$1,'SSP drivers'!$C$2:$C$8148,'Selected scen drivers'!$C62,'SSP drivers'!$D$2:$D$8148,'Selected scen drivers'!$D62)</f>
        <v>504.085937363744</v>
      </c>
      <c r="L62" s="3">
        <f>SUMIFS('SSP drivers'!L$2:L$8148,'SSP drivers'!$A$2:$A$8148,'Selected scen drivers'!$AH$1,'SSP drivers'!$B$2:$B$8148,'Selected scen drivers'!$AI$1,'SSP drivers'!$C$2:$C$8148,'Selected scen drivers'!$C62,'SSP drivers'!$D$2:$D$8148,'Selected scen drivers'!$D62)</f>
        <v>575.443353822658</v>
      </c>
      <c r="M62" s="3">
        <f>SUMIFS('SSP drivers'!M$2:M$8148,'SSP drivers'!$A$2:$A$8148,'Selected scen drivers'!$AH$1,'SSP drivers'!$B$2:$B$8148,'Selected scen drivers'!$AI$1,'SSP drivers'!$C$2:$C$8148,'Selected scen drivers'!$C62,'SSP drivers'!$D$2:$D$8148,'Selected scen drivers'!$D62)</f>
        <v>646.290257690057</v>
      </c>
      <c r="N62" s="3">
        <f>SUMIFS('SSP drivers'!N$2:N$8148,'SSP drivers'!$A$2:$A$8148,'Selected scen drivers'!$AH$1,'SSP drivers'!$B$2:$B$8148,'Selected scen drivers'!$AI$1,'SSP drivers'!$C$2:$C$8148,'Selected scen drivers'!$C62,'SSP drivers'!$D$2:$D$8148,'Selected scen drivers'!$D62)</f>
        <v>719.062925585327</v>
      </c>
      <c r="O62" s="3">
        <f>SUMIFS('SSP drivers'!O$2:O$8148,'SSP drivers'!$A$2:$A$8148,'Selected scen drivers'!$AH$1,'SSP drivers'!$B$2:$B$8148,'Selected scen drivers'!$AI$1,'SSP drivers'!$C$2:$C$8148,'Selected scen drivers'!$C62,'SSP drivers'!$D$2:$D$8148,'Selected scen drivers'!$D62)</f>
        <v>795.741989314233</v>
      </c>
      <c r="P62" s="3">
        <f>SUMIFS('SSP drivers'!P$2:P$8148,'SSP drivers'!$A$2:$A$8148,'Selected scen drivers'!$AH$1,'SSP drivers'!$B$2:$B$8148,'Selected scen drivers'!$AI$1,'SSP drivers'!$C$2:$C$8148,'Selected scen drivers'!$C62,'SSP drivers'!$D$2:$D$8148,'Selected scen drivers'!$D62)</f>
        <v>874.416369813955</v>
      </c>
      <c r="Q62" s="3">
        <f>SUMIFS('SSP drivers'!Q$2:Q$8148,'SSP drivers'!$A$2:$A$8148,'Selected scen drivers'!$AH$1,'SSP drivers'!$B$2:$B$8148,'Selected scen drivers'!$AI$1,'SSP drivers'!$C$2:$C$8148,'Selected scen drivers'!$C62,'SSP drivers'!$D$2:$D$8148,'Selected scen drivers'!$D62)</f>
        <v>952.982176532705</v>
      </c>
      <c r="R62" s="3">
        <f>SUMIFS('SSP drivers'!R$2:R$8148,'SSP drivers'!$A$2:$A$8148,'Selected scen drivers'!$AH$1,'SSP drivers'!$B$2:$B$8148,'Selected scen drivers'!$AI$1,'SSP drivers'!$C$2:$C$8148,'Selected scen drivers'!$C62,'SSP drivers'!$D$2:$D$8148,'Selected scen drivers'!$D62)</f>
        <v>1030.10707953067</v>
      </c>
      <c r="S62" s="3">
        <f>SUMIFS('SSP drivers'!S$2:S$8148,'SSP drivers'!$A$2:$A$8148,'Selected scen drivers'!$AH$1,'SSP drivers'!$B$2:$B$8148,'Selected scen drivers'!$AI$1,'SSP drivers'!$C$2:$C$8148,'Selected scen drivers'!$C62,'SSP drivers'!$D$2:$D$8148,'Selected scen drivers'!$D62)</f>
        <v>1106.50199854007</v>
      </c>
      <c r="T62" s="3">
        <f>SUMIFS('SSP drivers'!T$2:T$8148,'SSP drivers'!$A$2:$A$8148,'Selected scen drivers'!$AH$1,'SSP drivers'!$B$2:$B$8148,'Selected scen drivers'!$AI$1,'SSP drivers'!$C$2:$C$8148,'Selected scen drivers'!$C62,'SSP drivers'!$D$2:$D$8148,'Selected scen drivers'!$D62)</f>
        <v>1184.62351956174</v>
      </c>
      <c r="U62" s="3">
        <f>SUMIFS('SSP drivers'!U$2:U$8148,'SSP drivers'!$A$2:$A$8148,'Selected scen drivers'!$AH$1,'SSP drivers'!$B$2:$B$8148,'Selected scen drivers'!$AI$1,'SSP drivers'!$C$2:$C$8148,'Selected scen drivers'!$C62,'SSP drivers'!$D$2:$D$8148,'Selected scen drivers'!$D62)</f>
        <v>1266.21578503699</v>
      </c>
      <c r="V62" s="3">
        <f>SUMIFS('SSP drivers'!V$2:V$8148,'SSP drivers'!$A$2:$A$8148,'Selected scen drivers'!$AH$1,'SSP drivers'!$B$2:$B$8148,'Selected scen drivers'!$AI$1,'SSP drivers'!$C$2:$C$8148,'Selected scen drivers'!$C62,'SSP drivers'!$D$2:$D$8148,'Selected scen drivers'!$D62)</f>
        <v>1350.74357217483</v>
      </c>
      <c r="W62" s="3">
        <f>SUMIFS('SSP drivers'!W$2:W$8148,'SSP drivers'!$A$2:$A$8148,'Selected scen drivers'!$AH$1,'SSP drivers'!$B$2:$B$8148,'Selected scen drivers'!$AI$1,'SSP drivers'!$C$2:$C$8148,'Selected scen drivers'!$C62,'SSP drivers'!$D$2:$D$8148,'Selected scen drivers'!$D62)</f>
        <v>1436.366875</v>
      </c>
      <c r="X62" s="3">
        <f>SUMIFS('SSP drivers'!X$2:X$8148,'SSP drivers'!$A$2:$A$8148,'Selected scen drivers'!$AH$1,'SSP drivers'!$B$2:$B$8148,'Selected scen drivers'!$AI$1,'SSP drivers'!$C$2:$C$8148,'Selected scen drivers'!$C62,'SSP drivers'!$D$2:$D$8148,'Selected scen drivers'!$D62)</f>
        <v>0</v>
      </c>
      <c r="Y62" s="3">
        <f>SUMIFS('SSP drivers'!Y$2:Y$8148,'SSP drivers'!$A$2:$A$8148,'Selected scen drivers'!$AH$1,'SSP drivers'!$B$2:$B$8148,'Selected scen drivers'!$AI$1,'SSP drivers'!$C$2:$C$8148,'Selected scen drivers'!$C62,'SSP drivers'!$D$2:$D$8148,'Selected scen drivers'!$D62)</f>
        <v>0</v>
      </c>
      <c r="Z62" s="3">
        <f>SUMIFS('SSP drivers'!Z$2:Z$8148,'SSP drivers'!$A$2:$A$8148,'Selected scen drivers'!$AH$1,'SSP drivers'!$B$2:$B$8148,'Selected scen drivers'!$AI$1,'SSP drivers'!$C$2:$C$8148,'Selected scen drivers'!$C62,'SSP drivers'!$D$2:$D$8148,'Selected scen drivers'!$D62)</f>
        <v>0</v>
      </c>
      <c r="AA62" s="3">
        <f>SUMIFS('SSP drivers'!AA$2:AA$8148,'SSP drivers'!$A$2:$A$8148,'Selected scen drivers'!$AH$1,'SSP drivers'!$B$2:$B$8148,'Selected scen drivers'!$AI$1,'SSP drivers'!$C$2:$C$8148,'Selected scen drivers'!$C62,'SSP drivers'!$D$2:$D$8148,'Selected scen drivers'!$D62)</f>
        <v>0</v>
      </c>
      <c r="AB62" s="3">
        <f>SUMIFS('SSP drivers'!AB$2:AB$8148,'SSP drivers'!$A$2:$A$8148,'Selected scen drivers'!$AH$1,'SSP drivers'!$B$2:$B$8148,'Selected scen drivers'!$AI$1,'SSP drivers'!$C$2:$C$8148,'Selected scen drivers'!$C62,'SSP drivers'!$D$2:$D$8148,'Selected scen drivers'!$D62)</f>
        <v>0</v>
      </c>
      <c r="AC62" s="3">
        <f>SUMIFS('SSP drivers'!AC$2:AC$8148,'SSP drivers'!$A$2:$A$8148,'Selected scen drivers'!$AH$1,'SSP drivers'!$B$2:$B$8148,'Selected scen drivers'!$AI$1,'SSP drivers'!$C$2:$C$8148,'Selected scen drivers'!$C62,'SSP drivers'!$D$2:$D$8148,'Selected scen drivers'!$D62)</f>
        <v>0</v>
      </c>
      <c r="AD62" s="3">
        <f>SUMIFS('SSP drivers'!AD$2:AD$8148,'SSP drivers'!$A$2:$A$8148,'Selected scen drivers'!$AH$1,'SSP drivers'!$B$2:$B$8148,'Selected scen drivers'!$AI$1,'SSP drivers'!$C$2:$C$8148,'Selected scen drivers'!$C62,'SSP drivers'!$D$2:$D$8148,'Selected scen drivers'!$D62)</f>
        <v>0</v>
      </c>
      <c r="AE62" s="3">
        <f>SUMIFS('SSP drivers'!AE$2:AE$8148,'SSP drivers'!$A$2:$A$8148,'Selected scen drivers'!$AH$1,'SSP drivers'!$B$2:$B$8148,'Selected scen drivers'!$AI$1,'SSP drivers'!$C$2:$C$8148,'Selected scen drivers'!$C62,'SSP drivers'!$D$2:$D$8148,'Selected scen drivers'!$D62)</f>
        <v>0</v>
      </c>
    </row>
    <row r="63" spans="1:31">
      <c r="A63">
        <f t="shared" si="0"/>
        <v>7</v>
      </c>
      <c r="B63">
        <f t="shared" si="1"/>
        <v>8</v>
      </c>
      <c r="C63" t="str">
        <f>IFERROR(VLOOKUP(A63,Classification!$A$4:$B$99,2,FALSE),"")</f>
        <v>Ukraine</v>
      </c>
      <c r="D63" t="str">
        <f>IFERROR(VLOOKUP(B63,Classification!$U$5:$V$14,2,FALSE),"")</f>
        <v>HOU</v>
      </c>
      <c r="E63" s="3">
        <f>SUMIFS('SSP drivers'!E$2:E$8148,'SSP drivers'!$A$2:$A$8148,'Selected scen drivers'!$AH$1,'SSP drivers'!$B$2:$B$8148,'Selected scen drivers'!$AI$1,'SSP drivers'!$C$2:$C$8148,'Selected scen drivers'!$C63,'SSP drivers'!$D$2:$D$8148,'Selected scen drivers'!$D63)</f>
        <v>0</v>
      </c>
      <c r="F63" s="3">
        <f>SUMIFS('SSP drivers'!F$2:F$8148,'SSP drivers'!$A$2:$A$8148,'Selected scen drivers'!$AH$1,'SSP drivers'!$B$2:$B$8148,'Selected scen drivers'!$AI$1,'SSP drivers'!$C$2:$C$8148,'Selected scen drivers'!$C63,'SSP drivers'!$D$2:$D$8148,'Selected scen drivers'!$D63)</f>
        <v>15.3736678</v>
      </c>
      <c r="G63" s="3">
        <f>SUMIFS('SSP drivers'!G$2:G$8148,'SSP drivers'!$A$2:$A$8148,'Selected scen drivers'!$AH$1,'SSP drivers'!$B$2:$B$8148,'Selected scen drivers'!$AI$1,'SSP drivers'!$C$2:$C$8148,'Selected scen drivers'!$C63,'SSP drivers'!$D$2:$D$8148,'Selected scen drivers'!$D63)</f>
        <v>14.8304395</v>
      </c>
      <c r="H63" s="3">
        <f>SUMIFS('SSP drivers'!H$2:H$8148,'SSP drivers'!$A$2:$A$8148,'Selected scen drivers'!$AH$1,'SSP drivers'!$B$2:$B$8148,'Selected scen drivers'!$AI$1,'SSP drivers'!$C$2:$C$8148,'Selected scen drivers'!$C63,'SSP drivers'!$D$2:$D$8148,'Selected scen drivers'!$D63)</f>
        <v>12.114298</v>
      </c>
      <c r="I63" s="3">
        <f>SUMIFS('SSP drivers'!I$2:I$8148,'SSP drivers'!$A$2:$A$8148,'Selected scen drivers'!$AH$1,'SSP drivers'!$B$2:$B$8148,'Selected scen drivers'!$AI$1,'SSP drivers'!$C$2:$C$8148,'Selected scen drivers'!$C63,'SSP drivers'!$D$2:$D$8148,'Selected scen drivers'!$D63)</f>
        <v>11.959726</v>
      </c>
      <c r="J63" s="3">
        <f>SUMIFS('SSP drivers'!J$2:J$8148,'SSP drivers'!$A$2:$A$8148,'Selected scen drivers'!$AH$1,'SSP drivers'!$B$2:$B$8148,'Selected scen drivers'!$AI$1,'SSP drivers'!$C$2:$C$8148,'Selected scen drivers'!$C63,'SSP drivers'!$D$2:$D$8148,'Selected scen drivers'!$D63)</f>
        <v>11.8916675</v>
      </c>
      <c r="K63" s="3">
        <f>SUMIFS('SSP drivers'!K$2:K$8148,'SSP drivers'!$A$2:$A$8148,'Selected scen drivers'!$AH$1,'SSP drivers'!$B$2:$B$8148,'Selected scen drivers'!$AI$1,'SSP drivers'!$C$2:$C$8148,'Selected scen drivers'!$C63,'SSP drivers'!$D$2:$D$8148,'Selected scen drivers'!$D63)</f>
        <v>11.6253965</v>
      </c>
      <c r="L63" s="3">
        <f>SUMIFS('SSP drivers'!L$2:L$8148,'SSP drivers'!$A$2:$A$8148,'Selected scen drivers'!$AH$1,'SSP drivers'!$B$2:$B$8148,'Selected scen drivers'!$AI$1,'SSP drivers'!$C$2:$C$8148,'Selected scen drivers'!$C63,'SSP drivers'!$D$2:$D$8148,'Selected scen drivers'!$D63)</f>
        <v>11.077731</v>
      </c>
      <c r="M63" s="3">
        <f>SUMIFS('SSP drivers'!M$2:M$8148,'SSP drivers'!$A$2:$A$8148,'Selected scen drivers'!$AH$1,'SSP drivers'!$B$2:$B$8148,'Selected scen drivers'!$AI$1,'SSP drivers'!$C$2:$C$8148,'Selected scen drivers'!$C63,'SSP drivers'!$D$2:$D$8148,'Selected scen drivers'!$D63)</f>
        <v>10.3536465</v>
      </c>
      <c r="N63" s="3">
        <f>SUMIFS('SSP drivers'!N$2:N$8148,'SSP drivers'!$A$2:$A$8148,'Selected scen drivers'!$AH$1,'SSP drivers'!$B$2:$B$8148,'Selected scen drivers'!$AI$1,'SSP drivers'!$C$2:$C$8148,'Selected scen drivers'!$C63,'SSP drivers'!$D$2:$D$8148,'Selected scen drivers'!$D63)</f>
        <v>9.56918949999999</v>
      </c>
      <c r="O63" s="3">
        <f>SUMIFS('SSP drivers'!O$2:O$8148,'SSP drivers'!$A$2:$A$8148,'Selected scen drivers'!$AH$1,'SSP drivers'!$B$2:$B$8148,'Selected scen drivers'!$AI$1,'SSP drivers'!$C$2:$C$8148,'Selected scen drivers'!$C63,'SSP drivers'!$D$2:$D$8148,'Selected scen drivers'!$D63)</f>
        <v>9.102531</v>
      </c>
      <c r="P63" s="3">
        <f>SUMIFS('SSP drivers'!P$2:P$8148,'SSP drivers'!$A$2:$A$8148,'Selected scen drivers'!$AH$1,'SSP drivers'!$B$2:$B$8148,'Selected scen drivers'!$AI$1,'SSP drivers'!$C$2:$C$8148,'Selected scen drivers'!$C63,'SSP drivers'!$D$2:$D$8148,'Selected scen drivers'!$D63)</f>
        <v>8.9110285</v>
      </c>
      <c r="Q63" s="3">
        <f>SUMIFS('SSP drivers'!Q$2:Q$8148,'SSP drivers'!$A$2:$A$8148,'Selected scen drivers'!$AH$1,'SSP drivers'!$B$2:$B$8148,'Selected scen drivers'!$AI$1,'SSP drivers'!$C$2:$C$8148,'Selected scen drivers'!$C63,'SSP drivers'!$D$2:$D$8148,'Selected scen drivers'!$D63)</f>
        <v>8.783875</v>
      </c>
      <c r="R63" s="3">
        <f>SUMIFS('SSP drivers'!R$2:R$8148,'SSP drivers'!$A$2:$A$8148,'Selected scen drivers'!$AH$1,'SSP drivers'!$B$2:$B$8148,'Selected scen drivers'!$AI$1,'SSP drivers'!$C$2:$C$8148,'Selected scen drivers'!$C63,'SSP drivers'!$D$2:$D$8148,'Selected scen drivers'!$D63)</f>
        <v>8.47751999999999</v>
      </c>
      <c r="S63" s="3">
        <f>SUMIFS('SSP drivers'!S$2:S$8148,'SSP drivers'!$A$2:$A$8148,'Selected scen drivers'!$AH$1,'SSP drivers'!$B$2:$B$8148,'Selected scen drivers'!$AI$1,'SSP drivers'!$C$2:$C$8148,'Selected scen drivers'!$C63,'SSP drivers'!$D$2:$D$8148,'Selected scen drivers'!$D63)</f>
        <v>8.054675</v>
      </c>
      <c r="T63" s="3">
        <f>SUMIFS('SSP drivers'!T$2:T$8148,'SSP drivers'!$A$2:$A$8148,'Selected scen drivers'!$AH$1,'SSP drivers'!$B$2:$B$8148,'Selected scen drivers'!$AI$1,'SSP drivers'!$C$2:$C$8148,'Selected scen drivers'!$C63,'SSP drivers'!$D$2:$D$8148,'Selected scen drivers'!$D63)</f>
        <v>7.7545635</v>
      </c>
      <c r="U63" s="3">
        <f>SUMIFS('SSP drivers'!U$2:U$8148,'SSP drivers'!$A$2:$A$8148,'Selected scen drivers'!$AH$1,'SSP drivers'!$B$2:$B$8148,'Selected scen drivers'!$AI$1,'SSP drivers'!$C$2:$C$8148,'Selected scen drivers'!$C63,'SSP drivers'!$D$2:$D$8148,'Selected scen drivers'!$D63)</f>
        <v>7.482761</v>
      </c>
      <c r="V63" s="3">
        <f>SUMIFS('SSP drivers'!V$2:V$8148,'SSP drivers'!$A$2:$A$8148,'Selected scen drivers'!$AH$1,'SSP drivers'!$B$2:$B$8148,'Selected scen drivers'!$AI$1,'SSP drivers'!$C$2:$C$8148,'Selected scen drivers'!$C63,'SSP drivers'!$D$2:$D$8148,'Selected scen drivers'!$D63)</f>
        <v>7.30208799999999</v>
      </c>
      <c r="W63" s="3">
        <f>SUMIFS('SSP drivers'!W$2:W$8148,'SSP drivers'!$A$2:$A$8148,'Selected scen drivers'!$AH$1,'SSP drivers'!$B$2:$B$8148,'Selected scen drivers'!$AI$1,'SSP drivers'!$C$2:$C$8148,'Selected scen drivers'!$C63,'SSP drivers'!$D$2:$D$8148,'Selected scen drivers'!$D63)</f>
        <v>7.09663049999999</v>
      </c>
      <c r="X63" s="3">
        <f>SUMIFS('SSP drivers'!X$2:X$8148,'SSP drivers'!$A$2:$A$8148,'Selected scen drivers'!$AH$1,'SSP drivers'!$B$2:$B$8148,'Selected scen drivers'!$AI$1,'SSP drivers'!$C$2:$C$8148,'Selected scen drivers'!$C63,'SSP drivers'!$D$2:$D$8148,'Selected scen drivers'!$D63)</f>
        <v>0</v>
      </c>
      <c r="Y63" s="3">
        <f>SUMIFS('SSP drivers'!Y$2:Y$8148,'SSP drivers'!$A$2:$A$8148,'Selected scen drivers'!$AH$1,'SSP drivers'!$B$2:$B$8148,'Selected scen drivers'!$AI$1,'SSP drivers'!$C$2:$C$8148,'Selected scen drivers'!$C63,'SSP drivers'!$D$2:$D$8148,'Selected scen drivers'!$D63)</f>
        <v>0</v>
      </c>
      <c r="Z63" s="3">
        <f>SUMIFS('SSP drivers'!Z$2:Z$8148,'SSP drivers'!$A$2:$A$8148,'Selected scen drivers'!$AH$1,'SSP drivers'!$B$2:$B$8148,'Selected scen drivers'!$AI$1,'SSP drivers'!$C$2:$C$8148,'Selected scen drivers'!$C63,'SSP drivers'!$D$2:$D$8148,'Selected scen drivers'!$D63)</f>
        <v>0</v>
      </c>
      <c r="AA63" s="3">
        <f>SUMIFS('SSP drivers'!AA$2:AA$8148,'SSP drivers'!$A$2:$A$8148,'Selected scen drivers'!$AH$1,'SSP drivers'!$B$2:$B$8148,'Selected scen drivers'!$AI$1,'SSP drivers'!$C$2:$C$8148,'Selected scen drivers'!$C63,'SSP drivers'!$D$2:$D$8148,'Selected scen drivers'!$D63)</f>
        <v>0</v>
      </c>
      <c r="AB63" s="3">
        <f>SUMIFS('SSP drivers'!AB$2:AB$8148,'SSP drivers'!$A$2:$A$8148,'Selected scen drivers'!$AH$1,'SSP drivers'!$B$2:$B$8148,'Selected scen drivers'!$AI$1,'SSP drivers'!$C$2:$C$8148,'Selected scen drivers'!$C63,'SSP drivers'!$D$2:$D$8148,'Selected scen drivers'!$D63)</f>
        <v>0</v>
      </c>
      <c r="AC63" s="3">
        <f>SUMIFS('SSP drivers'!AC$2:AC$8148,'SSP drivers'!$A$2:$A$8148,'Selected scen drivers'!$AH$1,'SSP drivers'!$B$2:$B$8148,'Selected scen drivers'!$AI$1,'SSP drivers'!$C$2:$C$8148,'Selected scen drivers'!$C63,'SSP drivers'!$D$2:$D$8148,'Selected scen drivers'!$D63)</f>
        <v>0</v>
      </c>
      <c r="AD63" s="3">
        <f>SUMIFS('SSP drivers'!AD$2:AD$8148,'SSP drivers'!$A$2:$A$8148,'Selected scen drivers'!$AH$1,'SSP drivers'!$B$2:$B$8148,'Selected scen drivers'!$AI$1,'SSP drivers'!$C$2:$C$8148,'Selected scen drivers'!$C63,'SSP drivers'!$D$2:$D$8148,'Selected scen drivers'!$D63)</f>
        <v>0</v>
      </c>
      <c r="AE63" s="3">
        <f>SUMIFS('SSP drivers'!AE$2:AE$8148,'SSP drivers'!$A$2:$A$8148,'Selected scen drivers'!$AH$1,'SSP drivers'!$B$2:$B$8148,'Selected scen drivers'!$AI$1,'SSP drivers'!$C$2:$C$8148,'Selected scen drivers'!$C63,'SSP drivers'!$D$2:$D$8148,'Selected scen drivers'!$D63)</f>
        <v>0</v>
      </c>
    </row>
    <row r="64" spans="1:31">
      <c r="A64">
        <f t="shared" si="0"/>
        <v>7</v>
      </c>
      <c r="B64">
        <f t="shared" si="1"/>
        <v>9</v>
      </c>
      <c r="C64" t="str">
        <f>IFERROR(VLOOKUP(A64,Classification!$A$4:$B$99,2,FALSE),"")</f>
        <v>Ukraine</v>
      </c>
      <c r="D64" t="str">
        <f>IFERROR(VLOOKUP(B64,Classification!$U$5:$V$14,2,FALSE),"")</f>
        <v>POP</v>
      </c>
      <c r="E64" s="3">
        <f>SUMIFS('SSP drivers'!E$2:E$8148,'SSP drivers'!$A$2:$A$8148,'Selected scen drivers'!$AH$1,'SSP drivers'!$B$2:$B$8148,'Selected scen drivers'!$AI$1,'SSP drivers'!$C$2:$C$8148,'Selected scen drivers'!$C64,'SSP drivers'!$D$2:$D$8148,'Selected scen drivers'!$D64)</f>
        <v>0</v>
      </c>
      <c r="F64" s="3">
        <f>SUMIFS('SSP drivers'!F$2:F$8148,'SSP drivers'!$A$2:$A$8148,'Selected scen drivers'!$AH$1,'SSP drivers'!$B$2:$B$8148,'Selected scen drivers'!$AI$1,'SSP drivers'!$C$2:$C$8148,'Selected scen drivers'!$C64,'SSP drivers'!$D$2:$D$8148,'Selected scen drivers'!$D64)</f>
        <v>48.7347216</v>
      </c>
      <c r="G64" s="3">
        <f>SUMIFS('SSP drivers'!G$2:G$8148,'SSP drivers'!$A$2:$A$8148,'Selected scen drivers'!$AH$1,'SSP drivers'!$B$2:$B$8148,'Selected scen drivers'!$AI$1,'SSP drivers'!$C$2:$C$8148,'Selected scen drivers'!$C64,'SSP drivers'!$D$2:$D$8148,'Selected scen drivers'!$D64)</f>
        <v>47.18572</v>
      </c>
      <c r="H64" s="3">
        <f>SUMIFS('SSP drivers'!H$2:H$8148,'SSP drivers'!$A$2:$A$8148,'Selected scen drivers'!$AH$1,'SSP drivers'!$B$2:$B$8148,'Selected scen drivers'!$AI$1,'SSP drivers'!$C$2:$C$8148,'Selected scen drivers'!$C64,'SSP drivers'!$D$2:$D$8148,'Selected scen drivers'!$D64)</f>
        <v>39.440712</v>
      </c>
      <c r="I64" s="3">
        <f>SUMIFS('SSP drivers'!I$2:I$8148,'SSP drivers'!$A$2:$A$8148,'Selected scen drivers'!$AH$1,'SSP drivers'!$B$2:$B$8148,'Selected scen drivers'!$AI$1,'SSP drivers'!$C$2:$C$8148,'Selected scen drivers'!$C64,'SSP drivers'!$D$2:$D$8148,'Selected scen drivers'!$D64)</f>
        <v>39.860667</v>
      </c>
      <c r="J64" s="3">
        <f>SUMIFS('SSP drivers'!J$2:J$8148,'SSP drivers'!$A$2:$A$8148,'Selected scen drivers'!$AH$1,'SSP drivers'!$B$2:$B$8148,'Selected scen drivers'!$AI$1,'SSP drivers'!$C$2:$C$8148,'Selected scen drivers'!$C64,'SSP drivers'!$D$2:$D$8148,'Selected scen drivers'!$D64)</f>
        <v>39.725637</v>
      </c>
      <c r="K64" s="3">
        <f>SUMIFS('SSP drivers'!K$2:K$8148,'SSP drivers'!$A$2:$A$8148,'Selected scen drivers'!$AH$1,'SSP drivers'!$B$2:$B$8148,'Selected scen drivers'!$AI$1,'SSP drivers'!$C$2:$C$8148,'Selected scen drivers'!$C64,'SSP drivers'!$D$2:$D$8148,'Selected scen drivers'!$D64)</f>
        <v>39.175366</v>
      </c>
      <c r="L64" s="3">
        <f>SUMIFS('SSP drivers'!L$2:L$8148,'SSP drivers'!$A$2:$A$8148,'Selected scen drivers'!$AH$1,'SSP drivers'!$B$2:$B$8148,'Selected scen drivers'!$AI$1,'SSP drivers'!$C$2:$C$8148,'Selected scen drivers'!$C64,'SSP drivers'!$D$2:$D$8148,'Selected scen drivers'!$D64)</f>
        <v>38.360959</v>
      </c>
      <c r="M64" s="3">
        <f>SUMIFS('SSP drivers'!M$2:M$8148,'SSP drivers'!$A$2:$A$8148,'Selected scen drivers'!$AH$1,'SSP drivers'!$B$2:$B$8148,'Selected scen drivers'!$AI$1,'SSP drivers'!$C$2:$C$8148,'Selected scen drivers'!$C64,'SSP drivers'!$D$2:$D$8148,'Selected scen drivers'!$D64)</f>
        <v>37.458795</v>
      </c>
      <c r="N64" s="3">
        <f>SUMIFS('SSP drivers'!N$2:N$8148,'SSP drivers'!$A$2:$A$8148,'Selected scen drivers'!$AH$1,'SSP drivers'!$B$2:$B$8148,'Selected scen drivers'!$AI$1,'SSP drivers'!$C$2:$C$8148,'Selected scen drivers'!$C64,'SSP drivers'!$D$2:$D$8148,'Selected scen drivers'!$D64)</f>
        <v>36.508521</v>
      </c>
      <c r="O64" s="3">
        <f>SUMIFS('SSP drivers'!O$2:O$8148,'SSP drivers'!$A$2:$A$8148,'Selected scen drivers'!$AH$1,'SSP drivers'!$B$2:$B$8148,'Selected scen drivers'!$AI$1,'SSP drivers'!$C$2:$C$8148,'Selected scen drivers'!$C64,'SSP drivers'!$D$2:$D$8148,'Selected scen drivers'!$D64)</f>
        <v>35.5684389999999</v>
      </c>
      <c r="P64" s="3">
        <f>SUMIFS('SSP drivers'!P$2:P$8148,'SSP drivers'!$A$2:$A$8148,'Selected scen drivers'!$AH$1,'SSP drivers'!$B$2:$B$8148,'Selected scen drivers'!$AI$1,'SSP drivers'!$C$2:$C$8148,'Selected scen drivers'!$C64,'SSP drivers'!$D$2:$D$8148,'Selected scen drivers'!$D64)</f>
        <v>34.628738</v>
      </c>
      <c r="Q64" s="3">
        <f>SUMIFS('SSP drivers'!Q$2:Q$8148,'SSP drivers'!$A$2:$A$8148,'Selected scen drivers'!$AH$1,'SSP drivers'!$B$2:$B$8148,'Selected scen drivers'!$AI$1,'SSP drivers'!$C$2:$C$8148,'Selected scen drivers'!$C64,'SSP drivers'!$D$2:$D$8148,'Selected scen drivers'!$D64)</f>
        <v>33.709364</v>
      </c>
      <c r="R64" s="3">
        <f>SUMIFS('SSP drivers'!R$2:R$8148,'SSP drivers'!$A$2:$A$8148,'Selected scen drivers'!$AH$1,'SSP drivers'!$B$2:$B$8148,'Selected scen drivers'!$AI$1,'SSP drivers'!$C$2:$C$8148,'Selected scen drivers'!$C64,'SSP drivers'!$D$2:$D$8148,'Selected scen drivers'!$D64)</f>
        <v>32.828754</v>
      </c>
      <c r="S64" s="3">
        <f>SUMIFS('SSP drivers'!S$2:S$8148,'SSP drivers'!$A$2:$A$8148,'Selected scen drivers'!$AH$1,'SSP drivers'!$B$2:$B$8148,'Selected scen drivers'!$AI$1,'SSP drivers'!$C$2:$C$8148,'Selected scen drivers'!$C64,'SSP drivers'!$D$2:$D$8148,'Selected scen drivers'!$D64)</f>
        <v>31.996519</v>
      </c>
      <c r="T64" s="3">
        <f>SUMIFS('SSP drivers'!T$2:T$8148,'SSP drivers'!$A$2:$A$8148,'Selected scen drivers'!$AH$1,'SSP drivers'!$B$2:$B$8148,'Selected scen drivers'!$AI$1,'SSP drivers'!$C$2:$C$8148,'Selected scen drivers'!$C64,'SSP drivers'!$D$2:$D$8148,'Selected scen drivers'!$D64)</f>
        <v>31.210286</v>
      </c>
      <c r="U64" s="3">
        <f>SUMIFS('SSP drivers'!U$2:U$8148,'SSP drivers'!$A$2:$A$8148,'Selected scen drivers'!$AH$1,'SSP drivers'!$B$2:$B$8148,'Selected scen drivers'!$AI$1,'SSP drivers'!$C$2:$C$8148,'Selected scen drivers'!$C64,'SSP drivers'!$D$2:$D$8148,'Selected scen drivers'!$D64)</f>
        <v>30.465616</v>
      </c>
      <c r="V64" s="3">
        <f>SUMIFS('SSP drivers'!V$2:V$8148,'SSP drivers'!$A$2:$A$8148,'Selected scen drivers'!$AH$1,'SSP drivers'!$B$2:$B$8148,'Selected scen drivers'!$AI$1,'SSP drivers'!$C$2:$C$8148,'Selected scen drivers'!$C64,'SSP drivers'!$D$2:$D$8148,'Selected scen drivers'!$D64)</f>
        <v>29.738214</v>
      </c>
      <c r="W64" s="3">
        <f>SUMIFS('SSP drivers'!W$2:W$8148,'SSP drivers'!$A$2:$A$8148,'Selected scen drivers'!$AH$1,'SSP drivers'!$B$2:$B$8148,'Selected scen drivers'!$AI$1,'SSP drivers'!$C$2:$C$8148,'Selected scen drivers'!$C64,'SSP drivers'!$D$2:$D$8148,'Selected scen drivers'!$D64)</f>
        <v>28.986019</v>
      </c>
      <c r="X64" s="3">
        <f>SUMIFS('SSP drivers'!X$2:X$8148,'SSP drivers'!$A$2:$A$8148,'Selected scen drivers'!$AH$1,'SSP drivers'!$B$2:$B$8148,'Selected scen drivers'!$AI$1,'SSP drivers'!$C$2:$C$8148,'Selected scen drivers'!$C64,'SSP drivers'!$D$2:$D$8148,'Selected scen drivers'!$D64)</f>
        <v>0</v>
      </c>
      <c r="Y64" s="3">
        <f>SUMIFS('SSP drivers'!Y$2:Y$8148,'SSP drivers'!$A$2:$A$8148,'Selected scen drivers'!$AH$1,'SSP drivers'!$B$2:$B$8148,'Selected scen drivers'!$AI$1,'SSP drivers'!$C$2:$C$8148,'Selected scen drivers'!$C64,'SSP drivers'!$D$2:$D$8148,'Selected scen drivers'!$D64)</f>
        <v>0</v>
      </c>
      <c r="Z64" s="3">
        <f>SUMIFS('SSP drivers'!Z$2:Z$8148,'SSP drivers'!$A$2:$A$8148,'Selected scen drivers'!$AH$1,'SSP drivers'!$B$2:$B$8148,'Selected scen drivers'!$AI$1,'SSP drivers'!$C$2:$C$8148,'Selected scen drivers'!$C64,'SSP drivers'!$D$2:$D$8148,'Selected scen drivers'!$D64)</f>
        <v>0</v>
      </c>
      <c r="AA64" s="3">
        <f>SUMIFS('SSP drivers'!AA$2:AA$8148,'SSP drivers'!$A$2:$A$8148,'Selected scen drivers'!$AH$1,'SSP drivers'!$B$2:$B$8148,'Selected scen drivers'!$AI$1,'SSP drivers'!$C$2:$C$8148,'Selected scen drivers'!$C64,'SSP drivers'!$D$2:$D$8148,'Selected scen drivers'!$D64)</f>
        <v>0</v>
      </c>
      <c r="AB64" s="3">
        <f>SUMIFS('SSP drivers'!AB$2:AB$8148,'SSP drivers'!$A$2:$A$8148,'Selected scen drivers'!$AH$1,'SSP drivers'!$B$2:$B$8148,'Selected scen drivers'!$AI$1,'SSP drivers'!$C$2:$C$8148,'Selected scen drivers'!$C64,'SSP drivers'!$D$2:$D$8148,'Selected scen drivers'!$D64)</f>
        <v>0</v>
      </c>
      <c r="AC64" s="3">
        <f>SUMIFS('SSP drivers'!AC$2:AC$8148,'SSP drivers'!$A$2:$A$8148,'Selected scen drivers'!$AH$1,'SSP drivers'!$B$2:$B$8148,'Selected scen drivers'!$AI$1,'SSP drivers'!$C$2:$C$8148,'Selected scen drivers'!$C64,'SSP drivers'!$D$2:$D$8148,'Selected scen drivers'!$D64)</f>
        <v>0</v>
      </c>
      <c r="AD64" s="3">
        <f>SUMIFS('SSP drivers'!AD$2:AD$8148,'SSP drivers'!$A$2:$A$8148,'Selected scen drivers'!$AH$1,'SSP drivers'!$B$2:$B$8148,'Selected scen drivers'!$AI$1,'SSP drivers'!$C$2:$C$8148,'Selected scen drivers'!$C64,'SSP drivers'!$D$2:$D$8148,'Selected scen drivers'!$D64)</f>
        <v>0</v>
      </c>
      <c r="AE64" s="3">
        <f>SUMIFS('SSP drivers'!AE$2:AE$8148,'SSP drivers'!$A$2:$A$8148,'Selected scen drivers'!$AH$1,'SSP drivers'!$B$2:$B$8148,'Selected scen drivers'!$AI$1,'SSP drivers'!$C$2:$C$8148,'Selected scen drivers'!$C64,'SSP drivers'!$D$2:$D$8148,'Selected scen drivers'!$D64)</f>
        <v>0</v>
      </c>
    </row>
    <row r="65" spans="1:31">
      <c r="A65">
        <f t="shared" si="0"/>
        <v>8</v>
      </c>
      <c r="B65">
        <f t="shared" si="1"/>
        <v>1</v>
      </c>
      <c r="C65" t="str">
        <f>IFERROR(VLOOKUP(A65,Classification!$A$4:$B$99,2,FALSE),"")</f>
        <v>SouthAfrica</v>
      </c>
      <c r="D65" t="str">
        <f>IFERROR(VLOOKUP(B65,Classification!$U$5:$V$14,2,FALSE),"")</f>
        <v>GDP</v>
      </c>
      <c r="E65" s="3">
        <f>SUMIFS('SSP drivers'!E$2:E$8148,'SSP drivers'!$A$2:$A$8148,'Selected scen drivers'!$AH$1,'SSP drivers'!$B$2:$B$8148,'Selected scen drivers'!$AI$1,'SSP drivers'!$C$2:$C$8148,'Selected scen drivers'!$C65,'SSP drivers'!$D$2:$D$8148,'Selected scen drivers'!$D65)</f>
        <v>0</v>
      </c>
      <c r="F65" s="3">
        <f>SUMIFS('SSP drivers'!F$2:F$8148,'SSP drivers'!$A$2:$A$8148,'Selected scen drivers'!$AH$1,'SSP drivers'!$B$2:$B$8148,'Selected scen drivers'!$AI$1,'SSP drivers'!$C$2:$C$8148,'Selected scen drivers'!$C65,'SSP drivers'!$D$2:$D$8148,'Selected scen drivers'!$D65)</f>
        <v>743.7296</v>
      </c>
      <c r="G65" s="3">
        <f>SUMIFS('SSP drivers'!G$2:G$8148,'SSP drivers'!$A$2:$A$8148,'Selected scen drivers'!$AH$1,'SSP drivers'!$B$2:$B$8148,'Selected scen drivers'!$AI$1,'SSP drivers'!$C$2:$C$8148,'Selected scen drivers'!$C65,'SSP drivers'!$D$2:$D$8148,'Selected scen drivers'!$D65)</f>
        <v>739.937</v>
      </c>
      <c r="H65" s="3">
        <f>SUMIFS('SSP drivers'!H$2:H$8148,'SSP drivers'!$A$2:$A$8148,'Selected scen drivers'!$AH$1,'SSP drivers'!$B$2:$B$8148,'Selected scen drivers'!$AI$1,'SSP drivers'!$C$2:$C$8148,'Selected scen drivers'!$C65,'SSP drivers'!$D$2:$D$8148,'Selected scen drivers'!$D65)</f>
        <v>813.18</v>
      </c>
      <c r="I65" s="3">
        <f>SUMIFS('SSP drivers'!I$2:I$8148,'SSP drivers'!$A$2:$A$8148,'Selected scen drivers'!$AH$1,'SSP drivers'!$B$2:$B$8148,'Selected scen drivers'!$AI$1,'SSP drivers'!$C$2:$C$8148,'Selected scen drivers'!$C65,'SSP drivers'!$D$2:$D$8148,'Selected scen drivers'!$D65)</f>
        <v>881.71</v>
      </c>
      <c r="J65" s="3">
        <f>SUMIFS('SSP drivers'!J$2:J$8148,'SSP drivers'!$A$2:$A$8148,'Selected scen drivers'!$AH$1,'SSP drivers'!$B$2:$B$8148,'Selected scen drivers'!$AI$1,'SSP drivers'!$C$2:$C$8148,'Selected scen drivers'!$C65,'SSP drivers'!$D$2:$D$8148,'Selected scen drivers'!$D65)</f>
        <v>1007.81</v>
      </c>
      <c r="K65" s="3">
        <f>SUMIFS('SSP drivers'!K$2:K$8148,'SSP drivers'!$A$2:$A$8148,'Selected scen drivers'!$AH$1,'SSP drivers'!$B$2:$B$8148,'Selected scen drivers'!$AI$1,'SSP drivers'!$C$2:$C$8148,'Selected scen drivers'!$C65,'SSP drivers'!$D$2:$D$8148,'Selected scen drivers'!$D65)</f>
        <v>1180.38</v>
      </c>
      <c r="L65" s="3">
        <f>SUMIFS('SSP drivers'!L$2:L$8148,'SSP drivers'!$A$2:$A$8148,'Selected scen drivers'!$AH$1,'SSP drivers'!$B$2:$B$8148,'Selected scen drivers'!$AI$1,'SSP drivers'!$C$2:$C$8148,'Selected scen drivers'!$C65,'SSP drivers'!$D$2:$D$8148,'Selected scen drivers'!$D65)</f>
        <v>1392.12</v>
      </c>
      <c r="M65" s="3">
        <f>SUMIFS('SSP drivers'!M$2:M$8148,'SSP drivers'!$A$2:$A$8148,'Selected scen drivers'!$AH$1,'SSP drivers'!$B$2:$B$8148,'Selected scen drivers'!$AI$1,'SSP drivers'!$C$2:$C$8148,'Selected scen drivers'!$C65,'SSP drivers'!$D$2:$D$8148,'Selected scen drivers'!$D65)</f>
        <v>1634.41</v>
      </c>
      <c r="N65" s="3">
        <f>SUMIFS('SSP drivers'!N$2:N$8148,'SSP drivers'!$A$2:$A$8148,'Selected scen drivers'!$AH$1,'SSP drivers'!$B$2:$B$8148,'Selected scen drivers'!$AI$1,'SSP drivers'!$C$2:$C$8148,'Selected scen drivers'!$C65,'SSP drivers'!$D$2:$D$8148,'Selected scen drivers'!$D65)</f>
        <v>1905.66</v>
      </c>
      <c r="O65" s="3">
        <f>SUMIFS('SSP drivers'!O$2:O$8148,'SSP drivers'!$A$2:$A$8148,'Selected scen drivers'!$AH$1,'SSP drivers'!$B$2:$B$8148,'Selected scen drivers'!$AI$1,'SSP drivers'!$C$2:$C$8148,'Selected scen drivers'!$C65,'SSP drivers'!$D$2:$D$8148,'Selected scen drivers'!$D65)</f>
        <v>2204.55</v>
      </c>
      <c r="P65" s="3">
        <f>SUMIFS('SSP drivers'!P$2:P$8148,'SSP drivers'!$A$2:$A$8148,'Selected scen drivers'!$AH$1,'SSP drivers'!$B$2:$B$8148,'Selected scen drivers'!$AI$1,'SSP drivers'!$C$2:$C$8148,'Selected scen drivers'!$C65,'SSP drivers'!$D$2:$D$8148,'Selected scen drivers'!$D65)</f>
        <v>2527.24</v>
      </c>
      <c r="Q65" s="3">
        <f>SUMIFS('SSP drivers'!Q$2:Q$8148,'SSP drivers'!$A$2:$A$8148,'Selected scen drivers'!$AH$1,'SSP drivers'!$B$2:$B$8148,'Selected scen drivers'!$AI$1,'SSP drivers'!$C$2:$C$8148,'Selected scen drivers'!$C65,'SSP drivers'!$D$2:$D$8148,'Selected scen drivers'!$D65)</f>
        <v>2869.1</v>
      </c>
      <c r="R65" s="3">
        <f>SUMIFS('SSP drivers'!R$2:R$8148,'SSP drivers'!$A$2:$A$8148,'Selected scen drivers'!$AH$1,'SSP drivers'!$B$2:$B$8148,'Selected scen drivers'!$AI$1,'SSP drivers'!$C$2:$C$8148,'Selected scen drivers'!$C65,'SSP drivers'!$D$2:$D$8148,'Selected scen drivers'!$D65)</f>
        <v>3226.32</v>
      </c>
      <c r="S65" s="3">
        <f>SUMIFS('SSP drivers'!S$2:S$8148,'SSP drivers'!$A$2:$A$8148,'Selected scen drivers'!$AH$1,'SSP drivers'!$B$2:$B$8148,'Selected scen drivers'!$AI$1,'SSP drivers'!$C$2:$C$8148,'Selected scen drivers'!$C65,'SSP drivers'!$D$2:$D$8148,'Selected scen drivers'!$D65)</f>
        <v>3598.09</v>
      </c>
      <c r="T65" s="3">
        <f>SUMIFS('SSP drivers'!T$2:T$8148,'SSP drivers'!$A$2:$A$8148,'Selected scen drivers'!$AH$1,'SSP drivers'!$B$2:$B$8148,'Selected scen drivers'!$AI$1,'SSP drivers'!$C$2:$C$8148,'Selected scen drivers'!$C65,'SSP drivers'!$D$2:$D$8148,'Selected scen drivers'!$D65)</f>
        <v>3985.08</v>
      </c>
      <c r="U65" s="3">
        <f>SUMIFS('SSP drivers'!U$2:U$8148,'SSP drivers'!$A$2:$A$8148,'Selected scen drivers'!$AH$1,'SSP drivers'!$B$2:$B$8148,'Selected scen drivers'!$AI$1,'SSP drivers'!$C$2:$C$8148,'Selected scen drivers'!$C65,'SSP drivers'!$D$2:$D$8148,'Selected scen drivers'!$D65)</f>
        <v>4385.38</v>
      </c>
      <c r="V65" s="3">
        <f>SUMIFS('SSP drivers'!V$2:V$8148,'SSP drivers'!$A$2:$A$8148,'Selected scen drivers'!$AH$1,'SSP drivers'!$B$2:$B$8148,'Selected scen drivers'!$AI$1,'SSP drivers'!$C$2:$C$8148,'Selected scen drivers'!$C65,'SSP drivers'!$D$2:$D$8148,'Selected scen drivers'!$D65)</f>
        <v>4793.73</v>
      </c>
      <c r="W65" s="3">
        <f>SUMIFS('SSP drivers'!W$2:W$8148,'SSP drivers'!$A$2:$A$8148,'Selected scen drivers'!$AH$1,'SSP drivers'!$B$2:$B$8148,'Selected scen drivers'!$AI$1,'SSP drivers'!$C$2:$C$8148,'Selected scen drivers'!$C65,'SSP drivers'!$D$2:$D$8148,'Selected scen drivers'!$D65)</f>
        <v>5206.54</v>
      </c>
      <c r="X65" s="3">
        <f>SUMIFS('SSP drivers'!X$2:X$8148,'SSP drivers'!$A$2:$A$8148,'Selected scen drivers'!$AH$1,'SSP drivers'!$B$2:$B$8148,'Selected scen drivers'!$AI$1,'SSP drivers'!$C$2:$C$8148,'Selected scen drivers'!$C65,'SSP drivers'!$D$2:$D$8148,'Selected scen drivers'!$D65)</f>
        <v>0</v>
      </c>
      <c r="Y65" s="3">
        <f>SUMIFS('SSP drivers'!Y$2:Y$8148,'SSP drivers'!$A$2:$A$8148,'Selected scen drivers'!$AH$1,'SSP drivers'!$B$2:$B$8148,'Selected scen drivers'!$AI$1,'SSP drivers'!$C$2:$C$8148,'Selected scen drivers'!$C65,'SSP drivers'!$D$2:$D$8148,'Selected scen drivers'!$D65)</f>
        <v>0</v>
      </c>
      <c r="Z65" s="3">
        <f>SUMIFS('SSP drivers'!Z$2:Z$8148,'SSP drivers'!$A$2:$A$8148,'Selected scen drivers'!$AH$1,'SSP drivers'!$B$2:$B$8148,'Selected scen drivers'!$AI$1,'SSP drivers'!$C$2:$C$8148,'Selected scen drivers'!$C65,'SSP drivers'!$D$2:$D$8148,'Selected scen drivers'!$D65)</f>
        <v>0</v>
      </c>
      <c r="AA65" s="3">
        <f>SUMIFS('SSP drivers'!AA$2:AA$8148,'SSP drivers'!$A$2:$A$8148,'Selected scen drivers'!$AH$1,'SSP drivers'!$B$2:$B$8148,'Selected scen drivers'!$AI$1,'SSP drivers'!$C$2:$C$8148,'Selected scen drivers'!$C65,'SSP drivers'!$D$2:$D$8148,'Selected scen drivers'!$D65)</f>
        <v>0</v>
      </c>
      <c r="AB65" s="3">
        <f>SUMIFS('SSP drivers'!AB$2:AB$8148,'SSP drivers'!$A$2:$A$8148,'Selected scen drivers'!$AH$1,'SSP drivers'!$B$2:$B$8148,'Selected scen drivers'!$AI$1,'SSP drivers'!$C$2:$C$8148,'Selected scen drivers'!$C65,'SSP drivers'!$D$2:$D$8148,'Selected scen drivers'!$D65)</f>
        <v>0</v>
      </c>
      <c r="AC65" s="3">
        <f>SUMIFS('SSP drivers'!AC$2:AC$8148,'SSP drivers'!$A$2:$A$8148,'Selected scen drivers'!$AH$1,'SSP drivers'!$B$2:$B$8148,'Selected scen drivers'!$AI$1,'SSP drivers'!$C$2:$C$8148,'Selected scen drivers'!$C65,'SSP drivers'!$D$2:$D$8148,'Selected scen drivers'!$D65)</f>
        <v>0</v>
      </c>
      <c r="AD65" s="3">
        <f>SUMIFS('SSP drivers'!AD$2:AD$8148,'SSP drivers'!$A$2:$A$8148,'Selected scen drivers'!$AH$1,'SSP drivers'!$B$2:$B$8148,'Selected scen drivers'!$AI$1,'SSP drivers'!$C$2:$C$8148,'Selected scen drivers'!$C65,'SSP drivers'!$D$2:$D$8148,'Selected scen drivers'!$D65)</f>
        <v>0</v>
      </c>
      <c r="AE65" s="3">
        <f>SUMIFS('SSP drivers'!AE$2:AE$8148,'SSP drivers'!$A$2:$A$8148,'Selected scen drivers'!$AH$1,'SSP drivers'!$B$2:$B$8148,'Selected scen drivers'!$AI$1,'SSP drivers'!$C$2:$C$8148,'Selected scen drivers'!$C65,'SSP drivers'!$D$2:$D$8148,'Selected scen drivers'!$D65)</f>
        <v>0</v>
      </c>
    </row>
    <row r="66" spans="1:31">
      <c r="A66">
        <f t="shared" si="0"/>
        <v>8</v>
      </c>
      <c r="B66">
        <f t="shared" si="1"/>
        <v>2</v>
      </c>
      <c r="C66" t="str">
        <f>IFERROR(VLOOKUP(A66,Classification!$A$4:$B$99,2,FALSE),"")</f>
        <v>SouthAfrica</v>
      </c>
      <c r="D66" t="str">
        <f>IFERROR(VLOOKUP(B66,Classification!$U$5:$V$14,2,FALSE),"")</f>
        <v>GDPAGR</v>
      </c>
      <c r="E66" s="3">
        <f>SUMIFS('SSP drivers'!E$2:E$8148,'SSP drivers'!$A$2:$A$8148,'Selected scen drivers'!$AH$1,'SSP drivers'!$B$2:$B$8148,'Selected scen drivers'!$AI$1,'SSP drivers'!$C$2:$C$8148,'Selected scen drivers'!$C66,'SSP drivers'!$D$2:$D$8148,'Selected scen drivers'!$D66)</f>
        <v>0</v>
      </c>
      <c r="F66" s="3">
        <f>SUMIFS('SSP drivers'!F$2:F$8148,'SSP drivers'!$A$2:$A$8148,'Selected scen drivers'!$AH$1,'SSP drivers'!$B$2:$B$8148,'Selected scen drivers'!$AI$1,'SSP drivers'!$C$2:$C$8148,'Selected scen drivers'!$C66,'SSP drivers'!$D$2:$D$8148,'Selected scen drivers'!$D66)</f>
        <v>18.1691875037172</v>
      </c>
      <c r="G66" s="3">
        <f>SUMIFS('SSP drivers'!G$2:G$8148,'SSP drivers'!$A$2:$A$8148,'Selected scen drivers'!$AH$1,'SSP drivers'!$B$2:$B$8148,'Selected scen drivers'!$AI$1,'SSP drivers'!$C$2:$C$8148,'Selected scen drivers'!$C66,'SSP drivers'!$D$2:$D$8148,'Selected scen drivers'!$D66)</f>
        <v>18.0765349314294</v>
      </c>
      <c r="H66" s="3">
        <f>SUMIFS('SSP drivers'!H$2:H$8148,'SSP drivers'!$A$2:$A$8148,'Selected scen drivers'!$AH$1,'SSP drivers'!$B$2:$B$8148,'Selected scen drivers'!$AI$1,'SSP drivers'!$C$2:$C$8148,'Selected scen drivers'!$C66,'SSP drivers'!$D$2:$D$8148,'Selected scen drivers'!$D66)</f>
        <v>19.8658489513833</v>
      </c>
      <c r="I66" s="3">
        <f>SUMIFS('SSP drivers'!I$2:I$8148,'SSP drivers'!$A$2:$A$8148,'Selected scen drivers'!$AH$1,'SSP drivers'!$B$2:$B$8148,'Selected scen drivers'!$AI$1,'SSP drivers'!$C$2:$C$8148,'Selected scen drivers'!$C66,'SSP drivers'!$D$2:$D$8148,'Selected scen drivers'!$D66)</f>
        <v>21.5400251837529</v>
      </c>
      <c r="J66" s="3">
        <f>SUMIFS('SSP drivers'!J$2:J$8148,'SSP drivers'!$A$2:$A$8148,'Selected scen drivers'!$AH$1,'SSP drivers'!$B$2:$B$8148,'Selected scen drivers'!$AI$1,'SSP drivers'!$C$2:$C$8148,'Selected scen drivers'!$C66,'SSP drivers'!$D$2:$D$8148,'Selected scen drivers'!$D66)</f>
        <v>24.6206267144957</v>
      </c>
      <c r="K66" s="3">
        <f>SUMIFS('SSP drivers'!K$2:K$8148,'SSP drivers'!$A$2:$A$8148,'Selected scen drivers'!$AH$1,'SSP drivers'!$B$2:$B$8148,'Selected scen drivers'!$AI$1,'SSP drivers'!$C$2:$C$8148,'Selected scen drivers'!$C66,'SSP drivers'!$D$2:$D$8148,'Selected scen drivers'!$D66)</f>
        <v>28.8364824334512</v>
      </c>
      <c r="L66" s="3">
        <f>SUMIFS('SSP drivers'!L$2:L$8148,'SSP drivers'!$A$2:$A$8148,'Selected scen drivers'!$AH$1,'SSP drivers'!$B$2:$B$8148,'Selected scen drivers'!$AI$1,'SSP drivers'!$C$2:$C$8148,'Selected scen drivers'!$C66,'SSP drivers'!$D$2:$D$8148,'Selected scen drivers'!$D66)</f>
        <v>34.0092545834868</v>
      </c>
      <c r="M66" s="3">
        <f>SUMIFS('SSP drivers'!M$2:M$8148,'SSP drivers'!$A$2:$A$8148,'Selected scen drivers'!$AH$1,'SSP drivers'!$B$2:$B$8148,'Selected scen drivers'!$AI$1,'SSP drivers'!$C$2:$C$8148,'Selected scen drivers'!$C66,'SSP drivers'!$D$2:$D$8148,'Selected scen drivers'!$D66)</f>
        <v>39.9283580322074</v>
      </c>
      <c r="N66" s="3">
        <f>SUMIFS('SSP drivers'!N$2:N$8148,'SSP drivers'!$A$2:$A$8148,'Selected scen drivers'!$AH$1,'SSP drivers'!$B$2:$B$8148,'Selected scen drivers'!$AI$1,'SSP drivers'!$C$2:$C$8148,'Selected scen drivers'!$C66,'SSP drivers'!$D$2:$D$8148,'Selected scen drivers'!$D66)</f>
        <v>46.55494935032</v>
      </c>
      <c r="O66" s="3">
        <f>SUMIFS('SSP drivers'!O$2:O$8148,'SSP drivers'!$A$2:$A$8148,'Selected scen drivers'!$AH$1,'SSP drivers'!$B$2:$B$8148,'Selected scen drivers'!$AI$1,'SSP drivers'!$C$2:$C$8148,'Selected scen drivers'!$C66,'SSP drivers'!$D$2:$D$8148,'Selected scen drivers'!$D66)</f>
        <v>53.856781162562</v>
      </c>
      <c r="P66" s="3">
        <f>SUMIFS('SSP drivers'!P$2:P$8148,'SSP drivers'!$A$2:$A$8148,'Selected scen drivers'!$AH$1,'SSP drivers'!$B$2:$B$8148,'Selected scen drivers'!$AI$1,'SSP drivers'!$C$2:$C$8148,'Selected scen drivers'!$C66,'SSP drivers'!$D$2:$D$8148,'Selected scen drivers'!$D66)</f>
        <v>61.7400429227158</v>
      </c>
      <c r="Q66" s="3">
        <f>SUMIFS('SSP drivers'!Q$2:Q$8148,'SSP drivers'!$A$2:$A$8148,'Selected scen drivers'!$AH$1,'SSP drivers'!$B$2:$B$8148,'Selected scen drivers'!$AI$1,'SSP drivers'!$C$2:$C$8148,'Selected scen drivers'!$C66,'SSP drivers'!$D$2:$D$8148,'Selected scen drivers'!$D66)</f>
        <v>70.0916245190658</v>
      </c>
      <c r="R66" s="3">
        <f>SUMIFS('SSP drivers'!R$2:R$8148,'SSP drivers'!$A$2:$A$8148,'Selected scen drivers'!$AH$1,'SSP drivers'!$B$2:$B$8148,'Selected scen drivers'!$AI$1,'SSP drivers'!$C$2:$C$8148,'Selected scen drivers'!$C66,'SSP drivers'!$D$2:$D$8148,'Selected scen drivers'!$D66)</f>
        <v>78.8184483002867</v>
      </c>
      <c r="S66" s="3">
        <f>SUMIFS('SSP drivers'!S$2:S$8148,'SSP drivers'!$A$2:$A$8148,'Selected scen drivers'!$AH$1,'SSP drivers'!$B$2:$B$8148,'Selected scen drivers'!$AI$1,'SSP drivers'!$C$2:$C$8148,'Selected scen drivers'!$C66,'SSP drivers'!$D$2:$D$8148,'Selected scen drivers'!$D66)</f>
        <v>87.9007261042855</v>
      </c>
      <c r="T66" s="3">
        <f>SUMIFS('SSP drivers'!T$2:T$8148,'SSP drivers'!$A$2:$A$8148,'Selected scen drivers'!$AH$1,'SSP drivers'!$B$2:$B$8148,'Selected scen drivers'!$AI$1,'SSP drivers'!$C$2:$C$8148,'Selected scen drivers'!$C66,'SSP drivers'!$D$2:$D$8148,'Selected scen drivers'!$D66)</f>
        <v>97.354825916991</v>
      </c>
      <c r="U66" s="3">
        <f>SUMIFS('SSP drivers'!U$2:U$8148,'SSP drivers'!$A$2:$A$8148,'Selected scen drivers'!$AH$1,'SSP drivers'!$B$2:$B$8148,'Selected scen drivers'!$AI$1,'SSP drivers'!$C$2:$C$8148,'Selected scen drivers'!$C66,'SSP drivers'!$D$2:$D$8148,'Selected scen drivers'!$D66)</f>
        <v>107.134086763592</v>
      </c>
      <c r="V66" s="3">
        <f>SUMIFS('SSP drivers'!V$2:V$8148,'SSP drivers'!$A$2:$A$8148,'Selected scen drivers'!$AH$1,'SSP drivers'!$B$2:$B$8148,'Selected scen drivers'!$AI$1,'SSP drivers'!$C$2:$C$8148,'Selected scen drivers'!$C66,'SSP drivers'!$D$2:$D$8148,'Selected scen drivers'!$D66)</f>
        <v>117.110007739633</v>
      </c>
      <c r="W66" s="3">
        <f>SUMIFS('SSP drivers'!W$2:W$8148,'SSP drivers'!$A$2:$A$8148,'Selected scen drivers'!$AH$1,'SSP drivers'!$B$2:$B$8148,'Selected scen drivers'!$AI$1,'SSP drivers'!$C$2:$C$8148,'Selected scen drivers'!$C66,'SSP drivers'!$D$2:$D$8148,'Selected scen drivers'!$D66)</f>
        <v>127.194885756334</v>
      </c>
      <c r="X66" s="3">
        <f>SUMIFS('SSP drivers'!X$2:X$8148,'SSP drivers'!$A$2:$A$8148,'Selected scen drivers'!$AH$1,'SSP drivers'!$B$2:$B$8148,'Selected scen drivers'!$AI$1,'SSP drivers'!$C$2:$C$8148,'Selected scen drivers'!$C66,'SSP drivers'!$D$2:$D$8148,'Selected scen drivers'!$D66)</f>
        <v>0</v>
      </c>
      <c r="Y66" s="3">
        <f>SUMIFS('SSP drivers'!Y$2:Y$8148,'SSP drivers'!$A$2:$A$8148,'Selected scen drivers'!$AH$1,'SSP drivers'!$B$2:$B$8148,'Selected scen drivers'!$AI$1,'SSP drivers'!$C$2:$C$8148,'Selected scen drivers'!$C66,'SSP drivers'!$D$2:$D$8148,'Selected scen drivers'!$D66)</f>
        <v>0</v>
      </c>
      <c r="Z66" s="3">
        <f>SUMIFS('SSP drivers'!Z$2:Z$8148,'SSP drivers'!$A$2:$A$8148,'Selected scen drivers'!$AH$1,'SSP drivers'!$B$2:$B$8148,'Selected scen drivers'!$AI$1,'SSP drivers'!$C$2:$C$8148,'Selected scen drivers'!$C66,'SSP drivers'!$D$2:$D$8148,'Selected scen drivers'!$D66)</f>
        <v>0</v>
      </c>
      <c r="AA66" s="3">
        <f>SUMIFS('SSP drivers'!AA$2:AA$8148,'SSP drivers'!$A$2:$A$8148,'Selected scen drivers'!$AH$1,'SSP drivers'!$B$2:$B$8148,'Selected scen drivers'!$AI$1,'SSP drivers'!$C$2:$C$8148,'Selected scen drivers'!$C66,'SSP drivers'!$D$2:$D$8148,'Selected scen drivers'!$D66)</f>
        <v>0</v>
      </c>
      <c r="AB66" s="3">
        <f>SUMIFS('SSP drivers'!AB$2:AB$8148,'SSP drivers'!$A$2:$A$8148,'Selected scen drivers'!$AH$1,'SSP drivers'!$B$2:$B$8148,'Selected scen drivers'!$AI$1,'SSP drivers'!$C$2:$C$8148,'Selected scen drivers'!$C66,'SSP drivers'!$D$2:$D$8148,'Selected scen drivers'!$D66)</f>
        <v>0</v>
      </c>
      <c r="AC66" s="3">
        <f>SUMIFS('SSP drivers'!AC$2:AC$8148,'SSP drivers'!$A$2:$A$8148,'Selected scen drivers'!$AH$1,'SSP drivers'!$B$2:$B$8148,'Selected scen drivers'!$AI$1,'SSP drivers'!$C$2:$C$8148,'Selected scen drivers'!$C66,'SSP drivers'!$D$2:$D$8148,'Selected scen drivers'!$D66)</f>
        <v>0</v>
      </c>
      <c r="AD66" s="3">
        <f>SUMIFS('SSP drivers'!AD$2:AD$8148,'SSP drivers'!$A$2:$A$8148,'Selected scen drivers'!$AH$1,'SSP drivers'!$B$2:$B$8148,'Selected scen drivers'!$AI$1,'SSP drivers'!$C$2:$C$8148,'Selected scen drivers'!$C66,'SSP drivers'!$D$2:$D$8148,'Selected scen drivers'!$D66)</f>
        <v>0</v>
      </c>
      <c r="AE66" s="3">
        <f>SUMIFS('SSP drivers'!AE$2:AE$8148,'SSP drivers'!$A$2:$A$8148,'Selected scen drivers'!$AH$1,'SSP drivers'!$B$2:$B$8148,'Selected scen drivers'!$AI$1,'SSP drivers'!$C$2:$C$8148,'Selected scen drivers'!$C66,'SSP drivers'!$D$2:$D$8148,'Selected scen drivers'!$D66)</f>
        <v>0</v>
      </c>
    </row>
    <row r="67" spans="1:31">
      <c r="A67">
        <f t="shared" si="0"/>
        <v>8</v>
      </c>
      <c r="B67">
        <f t="shared" si="1"/>
        <v>3</v>
      </c>
      <c r="C67" t="str">
        <f>IFERROR(VLOOKUP(A67,Classification!$A$4:$B$99,2,FALSE),"")</f>
        <v>SouthAfrica</v>
      </c>
      <c r="D67" t="str">
        <f>IFERROR(VLOOKUP(B67,Classification!$U$5:$V$14,2,FALSE),"")</f>
        <v>GDPIND</v>
      </c>
      <c r="E67" s="3">
        <f>SUMIFS('SSP drivers'!E$2:E$8148,'SSP drivers'!$A$2:$A$8148,'Selected scen drivers'!$AH$1,'SSP drivers'!$B$2:$B$8148,'Selected scen drivers'!$AI$1,'SSP drivers'!$C$2:$C$8148,'Selected scen drivers'!$C67,'SSP drivers'!$D$2:$D$8148,'Selected scen drivers'!$D67)</f>
        <v>0</v>
      </c>
      <c r="F67" s="3">
        <f>SUMIFS('SSP drivers'!F$2:F$8148,'SSP drivers'!$A$2:$A$8148,'Selected scen drivers'!$AH$1,'SSP drivers'!$B$2:$B$8148,'Selected scen drivers'!$AI$1,'SSP drivers'!$C$2:$C$8148,'Selected scen drivers'!$C67,'SSP drivers'!$D$2:$D$8148,'Selected scen drivers'!$D67)</f>
        <v>216.296209608764</v>
      </c>
      <c r="G67" s="3">
        <f>SUMIFS('SSP drivers'!G$2:G$8148,'SSP drivers'!$A$2:$A$8148,'Selected scen drivers'!$AH$1,'SSP drivers'!$B$2:$B$8148,'Selected scen drivers'!$AI$1,'SSP drivers'!$C$2:$C$8148,'Selected scen drivers'!$C67,'SSP drivers'!$D$2:$D$8148,'Selected scen drivers'!$D67)</f>
        <v>215.193221366045</v>
      </c>
      <c r="H67" s="3">
        <f>SUMIFS('SSP drivers'!H$2:H$8148,'SSP drivers'!$A$2:$A$8148,'Selected scen drivers'!$AH$1,'SSP drivers'!$B$2:$B$8148,'Selected scen drivers'!$AI$1,'SSP drivers'!$C$2:$C$8148,'Selected scen drivers'!$C67,'SSP drivers'!$D$2:$D$8148,'Selected scen drivers'!$D67)</f>
        <v>236.960456359343</v>
      </c>
      <c r="I67" s="3">
        <f>SUMIFS('SSP drivers'!I$2:I$8148,'SSP drivers'!$A$2:$A$8148,'Selected scen drivers'!$AH$1,'SSP drivers'!$B$2:$B$8148,'Selected scen drivers'!$AI$1,'SSP drivers'!$C$2:$C$8148,'Selected scen drivers'!$C67,'SSP drivers'!$D$2:$D$8148,'Selected scen drivers'!$D67)</f>
        <v>257.435609747112</v>
      </c>
      <c r="J67" s="3">
        <f>SUMIFS('SSP drivers'!J$2:J$8148,'SSP drivers'!$A$2:$A$8148,'Selected scen drivers'!$AH$1,'SSP drivers'!$B$2:$B$8148,'Selected scen drivers'!$AI$1,'SSP drivers'!$C$2:$C$8148,'Selected scen drivers'!$C67,'SSP drivers'!$D$2:$D$8148,'Selected scen drivers'!$D67)</f>
        <v>294.831245996017</v>
      </c>
      <c r="K67" s="3">
        <f>SUMIFS('SSP drivers'!K$2:K$8148,'SSP drivers'!$A$2:$A$8148,'Selected scen drivers'!$AH$1,'SSP drivers'!$B$2:$B$8148,'Selected scen drivers'!$AI$1,'SSP drivers'!$C$2:$C$8148,'Selected scen drivers'!$C67,'SSP drivers'!$D$2:$D$8148,'Selected scen drivers'!$D67)</f>
        <v>345.992758412594</v>
      </c>
      <c r="L67" s="3">
        <f>SUMIFS('SSP drivers'!L$2:L$8148,'SSP drivers'!$A$2:$A$8148,'Selected scen drivers'!$AH$1,'SSP drivers'!$B$2:$B$8148,'Selected scen drivers'!$AI$1,'SSP drivers'!$C$2:$C$8148,'Selected scen drivers'!$C67,'SSP drivers'!$D$2:$D$8148,'Selected scen drivers'!$D67)</f>
        <v>408.856117587467</v>
      </c>
      <c r="M67" s="3">
        <f>SUMIFS('SSP drivers'!M$2:M$8148,'SSP drivers'!$A$2:$A$8148,'Selected scen drivers'!$AH$1,'SSP drivers'!$B$2:$B$8148,'Selected scen drivers'!$AI$1,'SSP drivers'!$C$2:$C$8148,'Selected scen drivers'!$C67,'SSP drivers'!$D$2:$D$8148,'Selected scen drivers'!$D67)</f>
        <v>480.952120521306</v>
      </c>
      <c r="N67" s="3">
        <f>SUMIFS('SSP drivers'!N$2:N$8148,'SSP drivers'!$A$2:$A$8148,'Selected scen drivers'!$AH$1,'SSP drivers'!$B$2:$B$8148,'Selected scen drivers'!$AI$1,'SSP drivers'!$C$2:$C$8148,'Selected scen drivers'!$C67,'SSP drivers'!$D$2:$D$8148,'Selected scen drivers'!$D67)</f>
        <v>561.864519313617</v>
      </c>
      <c r="O67" s="3">
        <f>SUMIFS('SSP drivers'!O$2:O$8148,'SSP drivers'!$A$2:$A$8148,'Selected scen drivers'!$AH$1,'SSP drivers'!$B$2:$B$8148,'Selected scen drivers'!$AI$1,'SSP drivers'!$C$2:$C$8148,'Selected scen drivers'!$C67,'SSP drivers'!$D$2:$D$8148,'Selected scen drivers'!$D67)</f>
        <v>651.253181127255</v>
      </c>
      <c r="P67" s="3">
        <f>SUMIFS('SSP drivers'!P$2:P$8148,'SSP drivers'!$A$2:$A$8148,'Selected scen drivers'!$AH$1,'SSP drivers'!$B$2:$B$8148,'Selected scen drivers'!$AI$1,'SSP drivers'!$C$2:$C$8148,'Selected scen drivers'!$C67,'SSP drivers'!$D$2:$D$8148,'Selected scen drivers'!$D67)</f>
        <v>748.029059723316</v>
      </c>
      <c r="Q67" s="3">
        <f>SUMIFS('SSP drivers'!Q$2:Q$8148,'SSP drivers'!$A$2:$A$8148,'Selected scen drivers'!$AH$1,'SSP drivers'!$B$2:$B$8148,'Selected scen drivers'!$AI$1,'SSP drivers'!$C$2:$C$8148,'Selected scen drivers'!$C67,'SSP drivers'!$D$2:$D$8148,'Selected scen drivers'!$D67)</f>
        <v>850.860019892565</v>
      </c>
      <c r="R67" s="3">
        <f>SUMIFS('SSP drivers'!R$2:R$8148,'SSP drivers'!$A$2:$A$8148,'Selected scen drivers'!$AH$1,'SSP drivers'!$B$2:$B$8148,'Selected scen drivers'!$AI$1,'SSP drivers'!$C$2:$C$8148,'Selected scen drivers'!$C67,'SSP drivers'!$D$2:$D$8148,'Selected scen drivers'!$D67)</f>
        <v>958.646957262957</v>
      </c>
      <c r="S67" s="3">
        <f>SUMIFS('SSP drivers'!S$2:S$8148,'SSP drivers'!$A$2:$A$8148,'Selected scen drivers'!$AH$1,'SSP drivers'!$B$2:$B$8148,'Selected scen drivers'!$AI$1,'SSP drivers'!$C$2:$C$8148,'Selected scen drivers'!$C67,'SSP drivers'!$D$2:$D$8148,'Selected scen drivers'!$D67)</f>
        <v>1071.17514942554</v>
      </c>
      <c r="T67" s="3">
        <f>SUMIFS('SSP drivers'!T$2:T$8148,'SSP drivers'!$A$2:$A$8148,'Selected scen drivers'!$AH$1,'SSP drivers'!$B$2:$B$8148,'Selected scen drivers'!$AI$1,'SSP drivers'!$C$2:$C$8148,'Selected scen drivers'!$C67,'SSP drivers'!$D$2:$D$8148,'Selected scen drivers'!$D67)</f>
        <v>1188.66947064819</v>
      </c>
      <c r="U67" s="3">
        <f>SUMIFS('SSP drivers'!U$2:U$8148,'SSP drivers'!$A$2:$A$8148,'Selected scen drivers'!$AH$1,'SSP drivers'!$B$2:$B$8148,'Selected scen drivers'!$AI$1,'SSP drivers'!$C$2:$C$8148,'Selected scen drivers'!$C67,'SSP drivers'!$D$2:$D$8148,'Selected scen drivers'!$D67)</f>
        <v>1310.58529025786</v>
      </c>
      <c r="V67" s="3">
        <f>SUMIFS('SSP drivers'!V$2:V$8148,'SSP drivers'!$A$2:$A$8148,'Selected scen drivers'!$AH$1,'SSP drivers'!$B$2:$B$8148,'Selected scen drivers'!$AI$1,'SSP drivers'!$C$2:$C$8148,'Selected scen drivers'!$C67,'SSP drivers'!$D$2:$D$8148,'Selected scen drivers'!$D67)</f>
        <v>1435.37051791268</v>
      </c>
      <c r="W67" s="3">
        <f>SUMIFS('SSP drivers'!W$2:W$8148,'SSP drivers'!$A$2:$A$8148,'Selected scen drivers'!$AH$1,'SSP drivers'!$B$2:$B$8148,'Selected scen drivers'!$AI$1,'SSP drivers'!$C$2:$C$8148,'Selected scen drivers'!$C67,'SSP drivers'!$D$2:$D$8148,'Selected scen drivers'!$D67)</f>
        <v>1561.962</v>
      </c>
      <c r="X67" s="3">
        <f>SUMIFS('SSP drivers'!X$2:X$8148,'SSP drivers'!$A$2:$A$8148,'Selected scen drivers'!$AH$1,'SSP drivers'!$B$2:$B$8148,'Selected scen drivers'!$AI$1,'SSP drivers'!$C$2:$C$8148,'Selected scen drivers'!$C67,'SSP drivers'!$D$2:$D$8148,'Selected scen drivers'!$D67)</f>
        <v>0</v>
      </c>
      <c r="Y67" s="3">
        <f>SUMIFS('SSP drivers'!Y$2:Y$8148,'SSP drivers'!$A$2:$A$8148,'Selected scen drivers'!$AH$1,'SSP drivers'!$B$2:$B$8148,'Selected scen drivers'!$AI$1,'SSP drivers'!$C$2:$C$8148,'Selected scen drivers'!$C67,'SSP drivers'!$D$2:$D$8148,'Selected scen drivers'!$D67)</f>
        <v>0</v>
      </c>
      <c r="Z67" s="3">
        <f>SUMIFS('SSP drivers'!Z$2:Z$8148,'SSP drivers'!$A$2:$A$8148,'Selected scen drivers'!$AH$1,'SSP drivers'!$B$2:$B$8148,'Selected scen drivers'!$AI$1,'SSP drivers'!$C$2:$C$8148,'Selected scen drivers'!$C67,'SSP drivers'!$D$2:$D$8148,'Selected scen drivers'!$D67)</f>
        <v>0</v>
      </c>
      <c r="AA67" s="3">
        <f>SUMIFS('SSP drivers'!AA$2:AA$8148,'SSP drivers'!$A$2:$A$8148,'Selected scen drivers'!$AH$1,'SSP drivers'!$B$2:$B$8148,'Selected scen drivers'!$AI$1,'SSP drivers'!$C$2:$C$8148,'Selected scen drivers'!$C67,'SSP drivers'!$D$2:$D$8148,'Selected scen drivers'!$D67)</f>
        <v>0</v>
      </c>
      <c r="AB67" s="3">
        <f>SUMIFS('SSP drivers'!AB$2:AB$8148,'SSP drivers'!$A$2:$A$8148,'Selected scen drivers'!$AH$1,'SSP drivers'!$B$2:$B$8148,'Selected scen drivers'!$AI$1,'SSP drivers'!$C$2:$C$8148,'Selected scen drivers'!$C67,'SSP drivers'!$D$2:$D$8148,'Selected scen drivers'!$D67)</f>
        <v>0</v>
      </c>
      <c r="AC67" s="3">
        <f>SUMIFS('SSP drivers'!AC$2:AC$8148,'SSP drivers'!$A$2:$A$8148,'Selected scen drivers'!$AH$1,'SSP drivers'!$B$2:$B$8148,'Selected scen drivers'!$AI$1,'SSP drivers'!$C$2:$C$8148,'Selected scen drivers'!$C67,'SSP drivers'!$D$2:$D$8148,'Selected scen drivers'!$D67)</f>
        <v>0</v>
      </c>
      <c r="AD67" s="3">
        <f>SUMIFS('SSP drivers'!AD$2:AD$8148,'SSP drivers'!$A$2:$A$8148,'Selected scen drivers'!$AH$1,'SSP drivers'!$B$2:$B$8148,'Selected scen drivers'!$AI$1,'SSP drivers'!$C$2:$C$8148,'Selected scen drivers'!$C67,'SSP drivers'!$D$2:$D$8148,'Selected scen drivers'!$D67)</f>
        <v>0</v>
      </c>
      <c r="AE67" s="3">
        <f>SUMIFS('SSP drivers'!AE$2:AE$8148,'SSP drivers'!$A$2:$A$8148,'Selected scen drivers'!$AH$1,'SSP drivers'!$B$2:$B$8148,'Selected scen drivers'!$AI$1,'SSP drivers'!$C$2:$C$8148,'Selected scen drivers'!$C67,'SSP drivers'!$D$2:$D$8148,'Selected scen drivers'!$D67)</f>
        <v>0</v>
      </c>
    </row>
    <row r="68" spans="1:31">
      <c r="A68">
        <f t="shared" si="0"/>
        <v>8</v>
      </c>
      <c r="B68">
        <f t="shared" si="1"/>
        <v>4</v>
      </c>
      <c r="C68" t="str">
        <f>IFERROR(VLOOKUP(A68,Classification!$A$4:$B$99,2,FALSE),"")</f>
        <v>SouthAfrica</v>
      </c>
      <c r="D68" t="str">
        <f>IFERROR(VLOOKUP(B68,Classification!$U$5:$V$14,2,FALSE),"")</f>
        <v>GDPMFG</v>
      </c>
      <c r="E68" s="3">
        <f>SUMIFS('SSP drivers'!E$2:E$8148,'SSP drivers'!$A$2:$A$8148,'Selected scen drivers'!$AH$1,'SSP drivers'!$B$2:$B$8148,'Selected scen drivers'!$AI$1,'SSP drivers'!$C$2:$C$8148,'Selected scen drivers'!$C68,'SSP drivers'!$D$2:$D$8148,'Selected scen drivers'!$D68)</f>
        <v>0</v>
      </c>
      <c r="F68" s="3">
        <f>SUMIFS('SSP drivers'!F$2:F$8148,'SSP drivers'!$A$2:$A$8148,'Selected scen drivers'!$AH$1,'SSP drivers'!$B$2:$B$8148,'Selected scen drivers'!$AI$1,'SSP drivers'!$C$2:$C$8148,'Selected scen drivers'!$C68,'SSP drivers'!$D$2:$D$8148,'Selected scen drivers'!$D68)</f>
        <v>27.1111627293749</v>
      </c>
      <c r="G68" s="3">
        <f>SUMIFS('SSP drivers'!G$2:G$8148,'SSP drivers'!$A$2:$A$8148,'Selected scen drivers'!$AH$1,'SSP drivers'!$B$2:$B$8148,'Selected scen drivers'!$AI$1,'SSP drivers'!$C$2:$C$8148,'Selected scen drivers'!$C68,'SSP drivers'!$D$2:$D$8148,'Selected scen drivers'!$D68)</f>
        <v>26.9729111447029</v>
      </c>
      <c r="H68" s="3">
        <f>SUMIFS('SSP drivers'!H$2:H$8148,'SSP drivers'!$A$2:$A$8148,'Selected scen drivers'!$AH$1,'SSP drivers'!$B$2:$B$8148,'Selected scen drivers'!$AI$1,'SSP drivers'!$C$2:$C$8148,'Selected scen drivers'!$C68,'SSP drivers'!$D$2:$D$8148,'Selected scen drivers'!$D68)</f>
        <v>31.5474536989339</v>
      </c>
      <c r="I68" s="3">
        <f>SUMIFS('SSP drivers'!I$2:I$8148,'SSP drivers'!$A$2:$A$8148,'Selected scen drivers'!$AH$1,'SSP drivers'!$B$2:$B$8148,'Selected scen drivers'!$AI$1,'SSP drivers'!$C$2:$C$8148,'Selected scen drivers'!$C68,'SSP drivers'!$D$2:$D$8148,'Selected scen drivers'!$D68)</f>
        <v>36.2790902129846</v>
      </c>
      <c r="J68" s="3">
        <f>SUMIFS('SSP drivers'!J$2:J$8148,'SSP drivers'!$A$2:$A$8148,'Selected scen drivers'!$AH$1,'SSP drivers'!$B$2:$B$8148,'Selected scen drivers'!$AI$1,'SSP drivers'!$C$2:$C$8148,'Selected scen drivers'!$C68,'SSP drivers'!$D$2:$D$8148,'Selected scen drivers'!$D68)</f>
        <v>43.8461200830141</v>
      </c>
      <c r="K68" s="3">
        <f>SUMIFS('SSP drivers'!K$2:K$8148,'SSP drivers'!$A$2:$A$8148,'Selected scen drivers'!$AH$1,'SSP drivers'!$B$2:$B$8148,'Selected scen drivers'!$AI$1,'SSP drivers'!$C$2:$C$8148,'Selected scen drivers'!$C68,'SSP drivers'!$D$2:$D$8148,'Selected scen drivers'!$D68)</f>
        <v>54.1503114680681</v>
      </c>
      <c r="L68" s="3">
        <f>SUMIFS('SSP drivers'!L$2:L$8148,'SSP drivers'!$A$2:$A$8148,'Selected scen drivers'!$AH$1,'SSP drivers'!$B$2:$B$8148,'Selected scen drivers'!$AI$1,'SSP drivers'!$C$2:$C$8148,'Selected scen drivers'!$C68,'SSP drivers'!$D$2:$D$8148,'Selected scen drivers'!$D68)</f>
        <v>67.1743012054967</v>
      </c>
      <c r="M68" s="3">
        <f>SUMIFS('SSP drivers'!M$2:M$8148,'SSP drivers'!$A$2:$A$8148,'Selected scen drivers'!$AH$1,'SSP drivers'!$B$2:$B$8148,'Selected scen drivers'!$AI$1,'SSP drivers'!$C$2:$C$8148,'Selected scen drivers'!$C68,'SSP drivers'!$D$2:$D$8148,'Selected scen drivers'!$D68)</f>
        <v>82.7666760697907</v>
      </c>
      <c r="N68" s="3">
        <f>SUMIFS('SSP drivers'!N$2:N$8148,'SSP drivers'!$A$2:$A$8148,'Selected scen drivers'!$AH$1,'SSP drivers'!$B$2:$B$8148,'Selected scen drivers'!$AI$1,'SSP drivers'!$C$2:$C$8148,'Selected scen drivers'!$C68,'SSP drivers'!$D$2:$D$8148,'Selected scen drivers'!$D68)</f>
        <v>101.068358002407</v>
      </c>
      <c r="O68" s="3">
        <f>SUMIFS('SSP drivers'!O$2:O$8148,'SSP drivers'!$A$2:$A$8148,'Selected scen drivers'!$AH$1,'SSP drivers'!$B$2:$B$8148,'Selected scen drivers'!$AI$1,'SSP drivers'!$C$2:$C$8148,'Selected scen drivers'!$C68,'SSP drivers'!$D$2:$D$8148,'Selected scen drivers'!$D68)</f>
        <v>122.221581484409</v>
      </c>
      <c r="P68" s="3">
        <f>SUMIFS('SSP drivers'!P$2:P$8148,'SSP drivers'!$A$2:$A$8148,'Selected scen drivers'!$AH$1,'SSP drivers'!$B$2:$B$8148,'Selected scen drivers'!$AI$1,'SSP drivers'!$C$2:$C$8148,'Selected scen drivers'!$C68,'SSP drivers'!$D$2:$D$8148,'Selected scen drivers'!$D68)</f>
        <v>146.211596539022</v>
      </c>
      <c r="Q68" s="3">
        <f>SUMIFS('SSP drivers'!Q$2:Q$8148,'SSP drivers'!$A$2:$A$8148,'Selected scen drivers'!$AH$1,'SSP drivers'!$B$2:$B$8148,'Selected scen drivers'!$AI$1,'SSP drivers'!$C$2:$C$8148,'Selected scen drivers'!$C68,'SSP drivers'!$D$2:$D$8148,'Selected scen drivers'!$D68)</f>
        <v>172.940305121367</v>
      </c>
      <c r="R68" s="3">
        <f>SUMIFS('SSP drivers'!R$2:R$8148,'SSP drivers'!$A$2:$A$8148,'Selected scen drivers'!$AH$1,'SSP drivers'!$B$2:$B$8148,'Selected scen drivers'!$AI$1,'SSP drivers'!$C$2:$C$8148,'Selected scen drivers'!$C68,'SSP drivers'!$D$2:$D$8148,'Selected scen drivers'!$D68)</f>
        <v>202.317274012499</v>
      </c>
      <c r="S68" s="3">
        <f>SUMIFS('SSP drivers'!S$2:S$8148,'SSP drivers'!$A$2:$A$8148,'Selected scen drivers'!$AH$1,'SSP drivers'!$B$2:$B$8148,'Selected scen drivers'!$AI$1,'SSP drivers'!$C$2:$C$8148,'Selected scen drivers'!$C68,'SSP drivers'!$D$2:$D$8148,'Selected scen drivers'!$D68)</f>
        <v>234.411351498558</v>
      </c>
      <c r="T68" s="3">
        <f>SUMIFS('SSP drivers'!T$2:T$8148,'SSP drivers'!$A$2:$A$8148,'Selected scen drivers'!$AH$1,'SSP drivers'!$B$2:$B$8148,'Selected scen drivers'!$AI$1,'SSP drivers'!$C$2:$C$8148,'Selected scen drivers'!$C68,'SSP drivers'!$D$2:$D$8148,'Selected scen drivers'!$D68)</f>
        <v>269.384318563109</v>
      </c>
      <c r="U68" s="3">
        <f>SUMIFS('SSP drivers'!U$2:U$8148,'SSP drivers'!$A$2:$A$8148,'Selected scen drivers'!$AH$1,'SSP drivers'!$B$2:$B$8148,'Selected scen drivers'!$AI$1,'SSP drivers'!$C$2:$C$8148,'Selected scen drivers'!$C68,'SSP drivers'!$D$2:$D$8148,'Selected scen drivers'!$D68)</f>
        <v>307.224578551962</v>
      </c>
      <c r="V68" s="3">
        <f>SUMIFS('SSP drivers'!V$2:V$8148,'SSP drivers'!$A$2:$A$8148,'Selected scen drivers'!$AH$1,'SSP drivers'!$B$2:$B$8148,'Selected scen drivers'!$AI$1,'SSP drivers'!$C$2:$C$8148,'Selected scen drivers'!$C68,'SSP drivers'!$D$2:$D$8148,'Selected scen drivers'!$D68)</f>
        <v>347.659546050559</v>
      </c>
      <c r="W68" s="3">
        <f>SUMIFS('SSP drivers'!W$2:W$8148,'SSP drivers'!$A$2:$A$8148,'Selected scen drivers'!$AH$1,'SSP drivers'!$B$2:$B$8148,'Selected scen drivers'!$AI$1,'SSP drivers'!$C$2:$C$8148,'Selected scen drivers'!$C68,'SSP drivers'!$D$2:$D$8148,'Selected scen drivers'!$D68)</f>
        <v>390.4905</v>
      </c>
      <c r="X68" s="3">
        <f>SUMIFS('SSP drivers'!X$2:X$8148,'SSP drivers'!$A$2:$A$8148,'Selected scen drivers'!$AH$1,'SSP drivers'!$B$2:$B$8148,'Selected scen drivers'!$AI$1,'SSP drivers'!$C$2:$C$8148,'Selected scen drivers'!$C68,'SSP drivers'!$D$2:$D$8148,'Selected scen drivers'!$D68)</f>
        <v>0</v>
      </c>
      <c r="Y68" s="3">
        <f>SUMIFS('SSP drivers'!Y$2:Y$8148,'SSP drivers'!$A$2:$A$8148,'Selected scen drivers'!$AH$1,'SSP drivers'!$B$2:$B$8148,'Selected scen drivers'!$AI$1,'SSP drivers'!$C$2:$C$8148,'Selected scen drivers'!$C68,'SSP drivers'!$D$2:$D$8148,'Selected scen drivers'!$D68)</f>
        <v>0</v>
      </c>
      <c r="Z68" s="3">
        <f>SUMIFS('SSP drivers'!Z$2:Z$8148,'SSP drivers'!$A$2:$A$8148,'Selected scen drivers'!$AH$1,'SSP drivers'!$B$2:$B$8148,'Selected scen drivers'!$AI$1,'SSP drivers'!$C$2:$C$8148,'Selected scen drivers'!$C68,'SSP drivers'!$D$2:$D$8148,'Selected scen drivers'!$D68)</f>
        <v>0</v>
      </c>
      <c r="AA68" s="3">
        <f>SUMIFS('SSP drivers'!AA$2:AA$8148,'SSP drivers'!$A$2:$A$8148,'Selected scen drivers'!$AH$1,'SSP drivers'!$B$2:$B$8148,'Selected scen drivers'!$AI$1,'SSP drivers'!$C$2:$C$8148,'Selected scen drivers'!$C68,'SSP drivers'!$D$2:$D$8148,'Selected scen drivers'!$D68)</f>
        <v>0</v>
      </c>
      <c r="AB68" s="3">
        <f>SUMIFS('SSP drivers'!AB$2:AB$8148,'SSP drivers'!$A$2:$A$8148,'Selected scen drivers'!$AH$1,'SSP drivers'!$B$2:$B$8148,'Selected scen drivers'!$AI$1,'SSP drivers'!$C$2:$C$8148,'Selected scen drivers'!$C68,'SSP drivers'!$D$2:$D$8148,'Selected scen drivers'!$D68)</f>
        <v>0</v>
      </c>
      <c r="AC68" s="3">
        <f>SUMIFS('SSP drivers'!AC$2:AC$8148,'SSP drivers'!$A$2:$A$8148,'Selected scen drivers'!$AH$1,'SSP drivers'!$B$2:$B$8148,'Selected scen drivers'!$AI$1,'SSP drivers'!$C$2:$C$8148,'Selected scen drivers'!$C68,'SSP drivers'!$D$2:$D$8148,'Selected scen drivers'!$D68)</f>
        <v>0</v>
      </c>
      <c r="AD68" s="3">
        <f>SUMIFS('SSP drivers'!AD$2:AD$8148,'SSP drivers'!$A$2:$A$8148,'Selected scen drivers'!$AH$1,'SSP drivers'!$B$2:$B$8148,'Selected scen drivers'!$AI$1,'SSP drivers'!$C$2:$C$8148,'Selected scen drivers'!$C68,'SSP drivers'!$D$2:$D$8148,'Selected scen drivers'!$D68)</f>
        <v>0</v>
      </c>
      <c r="AE68" s="3">
        <f>SUMIFS('SSP drivers'!AE$2:AE$8148,'SSP drivers'!$A$2:$A$8148,'Selected scen drivers'!$AH$1,'SSP drivers'!$B$2:$B$8148,'Selected scen drivers'!$AI$1,'SSP drivers'!$C$2:$C$8148,'Selected scen drivers'!$C68,'SSP drivers'!$D$2:$D$8148,'Selected scen drivers'!$D68)</f>
        <v>0</v>
      </c>
    </row>
    <row r="69" spans="1:31">
      <c r="A69">
        <f t="shared" si="0"/>
        <v>8</v>
      </c>
      <c r="B69">
        <f t="shared" si="1"/>
        <v>5</v>
      </c>
      <c r="C69" t="str">
        <f>IFERROR(VLOOKUP(A69,Classification!$A$4:$B$99,2,FALSE),"")</f>
        <v>SouthAfrica</v>
      </c>
      <c r="D69" t="str">
        <f>IFERROR(VLOOKUP(B69,Classification!$U$5:$V$14,2,FALSE),"")</f>
        <v>GDPPCAP</v>
      </c>
      <c r="E69" s="3">
        <f>SUMIFS('SSP drivers'!E$2:E$8148,'SSP drivers'!$A$2:$A$8148,'Selected scen drivers'!$AH$1,'SSP drivers'!$B$2:$B$8148,'Selected scen drivers'!$AI$1,'SSP drivers'!$C$2:$C$8148,'Selected scen drivers'!$C69,'SSP drivers'!$D$2:$D$8148,'Selected scen drivers'!$D69)</f>
        <v>0</v>
      </c>
      <c r="F69" s="3">
        <f>SUMIFS('SSP drivers'!F$2:F$8148,'SSP drivers'!$A$2:$A$8148,'Selected scen drivers'!$AH$1,'SSP drivers'!$B$2:$B$8148,'Selected scen drivers'!$AI$1,'SSP drivers'!$C$2:$C$8148,'Selected scen drivers'!$C69,'SSP drivers'!$D$2:$D$8148,'Selected scen drivers'!$D69)</f>
        <v>12.8244216766057</v>
      </c>
      <c r="G69" s="3">
        <f>SUMIFS('SSP drivers'!G$2:G$8148,'SSP drivers'!$A$2:$A$8148,'Selected scen drivers'!$AH$1,'SSP drivers'!$B$2:$B$8148,'Selected scen drivers'!$AI$1,'SSP drivers'!$C$2:$C$8148,'Selected scen drivers'!$C69,'SSP drivers'!$D$2:$D$8148,'Selected scen drivers'!$D69)</f>
        <v>12.65581966015</v>
      </c>
      <c r="H69" s="3">
        <f>SUMIFS('SSP drivers'!H$2:H$8148,'SSP drivers'!$A$2:$A$8148,'Selected scen drivers'!$AH$1,'SSP drivers'!$B$2:$B$8148,'Selected scen drivers'!$AI$1,'SSP drivers'!$C$2:$C$8148,'Selected scen drivers'!$C69,'SSP drivers'!$D$2:$D$8148,'Selected scen drivers'!$D69)</f>
        <v>13.3679123416878</v>
      </c>
      <c r="I69" s="3">
        <f>SUMIFS('SSP drivers'!I$2:I$8148,'SSP drivers'!$A$2:$A$8148,'Selected scen drivers'!$AH$1,'SSP drivers'!$B$2:$B$8148,'Selected scen drivers'!$AI$1,'SSP drivers'!$C$2:$C$8148,'Selected scen drivers'!$C69,'SSP drivers'!$D$2:$D$8148,'Selected scen drivers'!$D69)</f>
        <v>13.9341172319284</v>
      </c>
      <c r="J69" s="3">
        <f>SUMIFS('SSP drivers'!J$2:J$8148,'SSP drivers'!$A$2:$A$8148,'Selected scen drivers'!$AH$1,'SSP drivers'!$B$2:$B$8148,'Selected scen drivers'!$AI$1,'SSP drivers'!$C$2:$C$8148,'Selected scen drivers'!$C69,'SSP drivers'!$D$2:$D$8148,'Selected scen drivers'!$D69)</f>
        <v>15.4442508151481</v>
      </c>
      <c r="K69" s="3">
        <f>SUMIFS('SSP drivers'!K$2:K$8148,'SSP drivers'!$A$2:$A$8148,'Selected scen drivers'!$AH$1,'SSP drivers'!$B$2:$B$8148,'Selected scen drivers'!$AI$1,'SSP drivers'!$C$2:$C$8148,'Selected scen drivers'!$C69,'SSP drivers'!$D$2:$D$8148,'Selected scen drivers'!$D69)</f>
        <v>17.6751659740282</v>
      </c>
      <c r="L69" s="3">
        <f>SUMIFS('SSP drivers'!L$2:L$8148,'SSP drivers'!$A$2:$A$8148,'Selected scen drivers'!$AH$1,'SSP drivers'!$B$2:$B$8148,'Selected scen drivers'!$AI$1,'SSP drivers'!$C$2:$C$8148,'Selected scen drivers'!$C69,'SSP drivers'!$D$2:$D$8148,'Selected scen drivers'!$D69)</f>
        <v>20.5140477432146</v>
      </c>
      <c r="M69" s="3">
        <f>SUMIFS('SSP drivers'!M$2:M$8148,'SSP drivers'!$A$2:$A$8148,'Selected scen drivers'!$AH$1,'SSP drivers'!$B$2:$B$8148,'Selected scen drivers'!$AI$1,'SSP drivers'!$C$2:$C$8148,'Selected scen drivers'!$C69,'SSP drivers'!$D$2:$D$8148,'Selected scen drivers'!$D69)</f>
        <v>23.8870188336679</v>
      </c>
      <c r="N69" s="3">
        <f>SUMIFS('SSP drivers'!N$2:N$8148,'SSP drivers'!$A$2:$A$8148,'Selected scen drivers'!$AH$1,'SSP drivers'!$B$2:$B$8148,'Selected scen drivers'!$AI$1,'SSP drivers'!$C$2:$C$8148,'Selected scen drivers'!$C69,'SSP drivers'!$D$2:$D$8148,'Selected scen drivers'!$D69)</f>
        <v>27.7905181813259</v>
      </c>
      <c r="O69" s="3">
        <f>SUMIFS('SSP drivers'!O$2:O$8148,'SSP drivers'!$A$2:$A$8148,'Selected scen drivers'!$AH$1,'SSP drivers'!$B$2:$B$8148,'Selected scen drivers'!$AI$1,'SSP drivers'!$C$2:$C$8148,'Selected scen drivers'!$C69,'SSP drivers'!$D$2:$D$8148,'Selected scen drivers'!$D69)</f>
        <v>32.2506456602522</v>
      </c>
      <c r="P69" s="3">
        <f>SUMIFS('SSP drivers'!P$2:P$8148,'SSP drivers'!$A$2:$A$8148,'Selected scen drivers'!$AH$1,'SSP drivers'!$B$2:$B$8148,'Selected scen drivers'!$AI$1,'SSP drivers'!$C$2:$C$8148,'Selected scen drivers'!$C69,'SSP drivers'!$D$2:$D$8148,'Selected scen drivers'!$D69)</f>
        <v>37.2547998700643</v>
      </c>
      <c r="Q69" s="3">
        <f>SUMIFS('SSP drivers'!Q$2:Q$8148,'SSP drivers'!$A$2:$A$8148,'Selected scen drivers'!$AH$1,'SSP drivers'!$B$2:$B$8148,'Selected scen drivers'!$AI$1,'SSP drivers'!$C$2:$C$8148,'Selected scen drivers'!$C69,'SSP drivers'!$D$2:$D$8148,'Selected scen drivers'!$D69)</f>
        <v>42.8031285684037</v>
      </c>
      <c r="R69" s="3">
        <f>SUMIFS('SSP drivers'!R$2:R$8148,'SSP drivers'!$A$2:$A$8148,'Selected scen drivers'!$AH$1,'SSP drivers'!$B$2:$B$8148,'Selected scen drivers'!$AI$1,'SSP drivers'!$C$2:$C$8148,'Selected scen drivers'!$C69,'SSP drivers'!$D$2:$D$8148,'Selected scen drivers'!$D69)</f>
        <v>48.8893845700646</v>
      </c>
      <c r="S69" s="3">
        <f>SUMIFS('SSP drivers'!S$2:S$8148,'SSP drivers'!$A$2:$A$8148,'Selected scen drivers'!$AH$1,'SSP drivers'!$B$2:$B$8148,'Selected scen drivers'!$AI$1,'SSP drivers'!$C$2:$C$8148,'Selected scen drivers'!$C69,'SSP drivers'!$D$2:$D$8148,'Selected scen drivers'!$D69)</f>
        <v>55.577604460036</v>
      </c>
      <c r="T69" s="3">
        <f>SUMIFS('SSP drivers'!T$2:T$8148,'SSP drivers'!$A$2:$A$8148,'Selected scen drivers'!$AH$1,'SSP drivers'!$B$2:$B$8148,'Selected scen drivers'!$AI$1,'SSP drivers'!$C$2:$C$8148,'Selected scen drivers'!$C69,'SSP drivers'!$D$2:$D$8148,'Selected scen drivers'!$D69)</f>
        <v>62.8732650462919</v>
      </c>
      <c r="U69" s="3">
        <f>SUMIFS('SSP drivers'!U$2:U$8148,'SSP drivers'!$A$2:$A$8148,'Selected scen drivers'!$AH$1,'SSP drivers'!$B$2:$B$8148,'Selected scen drivers'!$AI$1,'SSP drivers'!$C$2:$C$8148,'Selected scen drivers'!$C69,'SSP drivers'!$D$2:$D$8148,'Selected scen drivers'!$D69)</f>
        <v>70.802614765049</v>
      </c>
      <c r="V69" s="3">
        <f>SUMIFS('SSP drivers'!V$2:V$8148,'SSP drivers'!$A$2:$A$8148,'Selected scen drivers'!$AH$1,'SSP drivers'!$B$2:$B$8148,'Selected scen drivers'!$AI$1,'SSP drivers'!$C$2:$C$8148,'Selected scen drivers'!$C69,'SSP drivers'!$D$2:$D$8148,'Selected scen drivers'!$D69)</f>
        <v>79.3533289603224</v>
      </c>
      <c r="W69" s="3">
        <f>SUMIFS('SSP drivers'!W$2:W$8148,'SSP drivers'!$A$2:$A$8148,'Selected scen drivers'!$AH$1,'SSP drivers'!$B$2:$B$8148,'Selected scen drivers'!$AI$1,'SSP drivers'!$C$2:$C$8148,'Selected scen drivers'!$C69,'SSP drivers'!$D$2:$D$8148,'Selected scen drivers'!$D69)</f>
        <v>88.5306269916476</v>
      </c>
      <c r="X69" s="3">
        <f>SUMIFS('SSP drivers'!X$2:X$8148,'SSP drivers'!$A$2:$A$8148,'Selected scen drivers'!$AH$1,'SSP drivers'!$B$2:$B$8148,'Selected scen drivers'!$AI$1,'SSP drivers'!$C$2:$C$8148,'Selected scen drivers'!$C69,'SSP drivers'!$D$2:$D$8148,'Selected scen drivers'!$D69)</f>
        <v>0</v>
      </c>
      <c r="Y69" s="3">
        <f>SUMIFS('SSP drivers'!Y$2:Y$8148,'SSP drivers'!$A$2:$A$8148,'Selected scen drivers'!$AH$1,'SSP drivers'!$B$2:$B$8148,'Selected scen drivers'!$AI$1,'SSP drivers'!$C$2:$C$8148,'Selected scen drivers'!$C69,'SSP drivers'!$D$2:$D$8148,'Selected scen drivers'!$D69)</f>
        <v>0</v>
      </c>
      <c r="Z69" s="3">
        <f>SUMIFS('SSP drivers'!Z$2:Z$8148,'SSP drivers'!$A$2:$A$8148,'Selected scen drivers'!$AH$1,'SSP drivers'!$B$2:$B$8148,'Selected scen drivers'!$AI$1,'SSP drivers'!$C$2:$C$8148,'Selected scen drivers'!$C69,'SSP drivers'!$D$2:$D$8148,'Selected scen drivers'!$D69)</f>
        <v>0</v>
      </c>
      <c r="AA69" s="3">
        <f>SUMIFS('SSP drivers'!AA$2:AA$8148,'SSP drivers'!$A$2:$A$8148,'Selected scen drivers'!$AH$1,'SSP drivers'!$B$2:$B$8148,'Selected scen drivers'!$AI$1,'SSP drivers'!$C$2:$C$8148,'Selected scen drivers'!$C69,'SSP drivers'!$D$2:$D$8148,'Selected scen drivers'!$D69)</f>
        <v>0</v>
      </c>
      <c r="AB69" s="3">
        <f>SUMIFS('SSP drivers'!AB$2:AB$8148,'SSP drivers'!$A$2:$A$8148,'Selected scen drivers'!$AH$1,'SSP drivers'!$B$2:$B$8148,'Selected scen drivers'!$AI$1,'SSP drivers'!$C$2:$C$8148,'Selected scen drivers'!$C69,'SSP drivers'!$D$2:$D$8148,'Selected scen drivers'!$D69)</f>
        <v>0</v>
      </c>
      <c r="AC69" s="3">
        <f>SUMIFS('SSP drivers'!AC$2:AC$8148,'SSP drivers'!$A$2:$A$8148,'Selected scen drivers'!$AH$1,'SSP drivers'!$B$2:$B$8148,'Selected scen drivers'!$AI$1,'SSP drivers'!$C$2:$C$8148,'Selected scen drivers'!$C69,'SSP drivers'!$D$2:$D$8148,'Selected scen drivers'!$D69)</f>
        <v>0</v>
      </c>
      <c r="AD69" s="3">
        <f>SUMIFS('SSP drivers'!AD$2:AD$8148,'SSP drivers'!$A$2:$A$8148,'Selected scen drivers'!$AH$1,'SSP drivers'!$B$2:$B$8148,'Selected scen drivers'!$AI$1,'SSP drivers'!$C$2:$C$8148,'Selected scen drivers'!$C69,'SSP drivers'!$D$2:$D$8148,'Selected scen drivers'!$D69)</f>
        <v>0</v>
      </c>
      <c r="AE69" s="3">
        <f>SUMIFS('SSP drivers'!AE$2:AE$8148,'SSP drivers'!$A$2:$A$8148,'Selected scen drivers'!$AH$1,'SSP drivers'!$B$2:$B$8148,'Selected scen drivers'!$AI$1,'SSP drivers'!$C$2:$C$8148,'Selected scen drivers'!$C69,'SSP drivers'!$D$2:$D$8148,'Selected scen drivers'!$D69)</f>
        <v>0</v>
      </c>
    </row>
    <row r="70" spans="1:31">
      <c r="A70">
        <f t="shared" si="0"/>
        <v>8</v>
      </c>
      <c r="B70">
        <f t="shared" si="1"/>
        <v>6</v>
      </c>
      <c r="C70" t="str">
        <f>IFERROR(VLOOKUP(A70,Classification!$A$4:$B$99,2,FALSE),"")</f>
        <v>SouthAfrica</v>
      </c>
      <c r="D70" t="str">
        <f>IFERROR(VLOOKUP(B70,Classification!$U$5:$V$14,2,FALSE),"")</f>
        <v>GDPPHOU</v>
      </c>
      <c r="E70" s="3">
        <f>SUMIFS('SSP drivers'!E$2:E$8148,'SSP drivers'!$A$2:$A$8148,'Selected scen drivers'!$AH$1,'SSP drivers'!$B$2:$B$8148,'Selected scen drivers'!$AI$1,'SSP drivers'!$C$2:$C$8148,'Selected scen drivers'!$C70,'SSP drivers'!$D$2:$D$8148,'Selected scen drivers'!$D70)</f>
        <v>0</v>
      </c>
      <c r="F70" s="3">
        <f>SUMIFS('SSP drivers'!F$2:F$8148,'SSP drivers'!$A$2:$A$8148,'Selected scen drivers'!$AH$1,'SSP drivers'!$B$2:$B$8148,'Selected scen drivers'!$AI$1,'SSP drivers'!$C$2:$C$8148,'Selected scen drivers'!$C70,'SSP drivers'!$D$2:$D$8148,'Selected scen drivers'!$D70)</f>
        <v>44.9329711877174</v>
      </c>
      <c r="G70" s="3">
        <f>SUMIFS('SSP drivers'!G$2:G$8148,'SSP drivers'!$A$2:$A$8148,'Selected scen drivers'!$AH$1,'SSP drivers'!$B$2:$B$8148,'Selected scen drivers'!$AI$1,'SSP drivers'!$C$2:$C$8148,'Selected scen drivers'!$C70,'SSP drivers'!$D$2:$D$8148,'Selected scen drivers'!$D70)</f>
        <v>44.1597700440806</v>
      </c>
      <c r="H70" s="3">
        <f>SUMIFS('SSP drivers'!H$2:H$8148,'SSP drivers'!$A$2:$A$8148,'Selected scen drivers'!$AH$1,'SSP drivers'!$B$2:$B$8148,'Selected scen drivers'!$AI$1,'SSP drivers'!$C$2:$C$8148,'Selected scen drivers'!$C70,'SSP drivers'!$D$2:$D$8148,'Selected scen drivers'!$D70)</f>
        <v>45.7471166920241</v>
      </c>
      <c r="I70" s="3">
        <f>SUMIFS('SSP drivers'!I$2:I$8148,'SSP drivers'!$A$2:$A$8148,'Selected scen drivers'!$AH$1,'SSP drivers'!$B$2:$B$8148,'Selected scen drivers'!$AI$1,'SSP drivers'!$C$2:$C$8148,'Selected scen drivers'!$C70,'SSP drivers'!$D$2:$D$8148,'Selected scen drivers'!$D70)</f>
        <v>47.2858944510576</v>
      </c>
      <c r="J70" s="3">
        <f>SUMIFS('SSP drivers'!J$2:J$8148,'SSP drivers'!$A$2:$A$8148,'Selected scen drivers'!$AH$1,'SSP drivers'!$B$2:$B$8148,'Selected scen drivers'!$AI$1,'SSP drivers'!$C$2:$C$8148,'Selected scen drivers'!$C70,'SSP drivers'!$D$2:$D$8148,'Selected scen drivers'!$D70)</f>
        <v>51.8835930704841</v>
      </c>
      <c r="K70" s="3">
        <f>SUMIFS('SSP drivers'!K$2:K$8148,'SSP drivers'!$A$2:$A$8148,'Selected scen drivers'!$AH$1,'SSP drivers'!$B$2:$B$8148,'Selected scen drivers'!$AI$1,'SSP drivers'!$C$2:$C$8148,'Selected scen drivers'!$C70,'SSP drivers'!$D$2:$D$8148,'Selected scen drivers'!$D70)</f>
        <v>58.2575821400667</v>
      </c>
      <c r="L70" s="3">
        <f>SUMIFS('SSP drivers'!L$2:L$8148,'SSP drivers'!$A$2:$A$8148,'Selected scen drivers'!$AH$1,'SSP drivers'!$B$2:$B$8148,'Selected scen drivers'!$AI$1,'SSP drivers'!$C$2:$C$8148,'Selected scen drivers'!$C70,'SSP drivers'!$D$2:$D$8148,'Selected scen drivers'!$D70)</f>
        <v>66.3166178334356</v>
      </c>
      <c r="M70" s="3">
        <f>SUMIFS('SSP drivers'!M$2:M$8148,'SSP drivers'!$A$2:$A$8148,'Selected scen drivers'!$AH$1,'SSP drivers'!$B$2:$B$8148,'Selected scen drivers'!$AI$1,'SSP drivers'!$C$2:$C$8148,'Selected scen drivers'!$C70,'SSP drivers'!$D$2:$D$8148,'Selected scen drivers'!$D70)</f>
        <v>77.4426145042866</v>
      </c>
      <c r="N70" s="3">
        <f>SUMIFS('SSP drivers'!N$2:N$8148,'SSP drivers'!$A$2:$A$8148,'Selected scen drivers'!$AH$1,'SSP drivers'!$B$2:$B$8148,'Selected scen drivers'!$AI$1,'SSP drivers'!$C$2:$C$8148,'Selected scen drivers'!$C70,'SSP drivers'!$D$2:$D$8148,'Selected scen drivers'!$D70)</f>
        <v>91.4763116286104</v>
      </c>
      <c r="O70" s="3">
        <f>SUMIFS('SSP drivers'!O$2:O$8148,'SSP drivers'!$A$2:$A$8148,'Selected scen drivers'!$AH$1,'SSP drivers'!$B$2:$B$8148,'Selected scen drivers'!$AI$1,'SSP drivers'!$C$2:$C$8148,'Selected scen drivers'!$C70,'SSP drivers'!$D$2:$D$8148,'Selected scen drivers'!$D70)</f>
        <v>107.064163489316</v>
      </c>
      <c r="P70" s="3">
        <f>SUMIFS('SSP drivers'!P$2:P$8148,'SSP drivers'!$A$2:$A$8148,'Selected scen drivers'!$AH$1,'SSP drivers'!$B$2:$B$8148,'Selected scen drivers'!$AI$1,'SSP drivers'!$C$2:$C$8148,'Selected scen drivers'!$C70,'SSP drivers'!$D$2:$D$8148,'Selected scen drivers'!$D70)</f>
        <v>123.413223069264</v>
      </c>
      <c r="Q70" s="3">
        <f>SUMIFS('SSP drivers'!Q$2:Q$8148,'SSP drivers'!$A$2:$A$8148,'Selected scen drivers'!$AH$1,'SSP drivers'!$B$2:$B$8148,'Selected scen drivers'!$AI$1,'SSP drivers'!$C$2:$C$8148,'Selected scen drivers'!$C70,'SSP drivers'!$D$2:$D$8148,'Selected scen drivers'!$D70)</f>
        <v>140.810242186893</v>
      </c>
      <c r="R70" s="3">
        <f>SUMIFS('SSP drivers'!R$2:R$8148,'SSP drivers'!$A$2:$A$8148,'Selected scen drivers'!$AH$1,'SSP drivers'!$B$2:$B$8148,'Selected scen drivers'!$AI$1,'SSP drivers'!$C$2:$C$8148,'Selected scen drivers'!$C70,'SSP drivers'!$D$2:$D$8148,'Selected scen drivers'!$D70)</f>
        <v>162.175428410935</v>
      </c>
      <c r="S70" s="3">
        <f>SUMIFS('SSP drivers'!S$2:S$8148,'SSP drivers'!$A$2:$A$8148,'Selected scen drivers'!$AH$1,'SSP drivers'!$B$2:$B$8148,'Selected scen drivers'!$AI$1,'SSP drivers'!$C$2:$C$8148,'Selected scen drivers'!$C70,'SSP drivers'!$D$2:$D$8148,'Selected scen drivers'!$D70)</f>
        <v>187.00038384013</v>
      </c>
      <c r="T70" s="3">
        <f>SUMIFS('SSP drivers'!T$2:T$8148,'SSP drivers'!$A$2:$A$8148,'Selected scen drivers'!$AH$1,'SSP drivers'!$B$2:$B$8148,'Selected scen drivers'!$AI$1,'SSP drivers'!$C$2:$C$8148,'Selected scen drivers'!$C70,'SSP drivers'!$D$2:$D$8148,'Selected scen drivers'!$D70)</f>
        <v>215.257281032644</v>
      </c>
      <c r="U70" s="3">
        <f>SUMIFS('SSP drivers'!U$2:U$8148,'SSP drivers'!$A$2:$A$8148,'Selected scen drivers'!$AH$1,'SSP drivers'!$B$2:$B$8148,'Selected scen drivers'!$AI$1,'SSP drivers'!$C$2:$C$8148,'Selected scen drivers'!$C70,'SSP drivers'!$D$2:$D$8148,'Selected scen drivers'!$D70)</f>
        <v>245.6058012832</v>
      </c>
      <c r="V70" s="3">
        <f>SUMIFS('SSP drivers'!V$2:V$8148,'SSP drivers'!$A$2:$A$8148,'Selected scen drivers'!$AH$1,'SSP drivers'!$B$2:$B$8148,'Selected scen drivers'!$AI$1,'SSP drivers'!$C$2:$C$8148,'Selected scen drivers'!$C70,'SSP drivers'!$D$2:$D$8148,'Selected scen drivers'!$D70)</f>
        <v>278.490786556828</v>
      </c>
      <c r="W70" s="3">
        <f>SUMIFS('SSP drivers'!W$2:W$8148,'SSP drivers'!$A$2:$A$8148,'Selected scen drivers'!$AH$1,'SSP drivers'!$B$2:$B$8148,'Selected scen drivers'!$AI$1,'SSP drivers'!$C$2:$C$8148,'Selected scen drivers'!$C70,'SSP drivers'!$D$2:$D$8148,'Selected scen drivers'!$D70)</f>
        <v>314.060431482481</v>
      </c>
      <c r="X70" s="3">
        <f>SUMIFS('SSP drivers'!X$2:X$8148,'SSP drivers'!$A$2:$A$8148,'Selected scen drivers'!$AH$1,'SSP drivers'!$B$2:$B$8148,'Selected scen drivers'!$AI$1,'SSP drivers'!$C$2:$C$8148,'Selected scen drivers'!$C70,'SSP drivers'!$D$2:$D$8148,'Selected scen drivers'!$D70)</f>
        <v>0</v>
      </c>
      <c r="Y70" s="3">
        <f>SUMIFS('SSP drivers'!Y$2:Y$8148,'SSP drivers'!$A$2:$A$8148,'Selected scen drivers'!$AH$1,'SSP drivers'!$B$2:$B$8148,'Selected scen drivers'!$AI$1,'SSP drivers'!$C$2:$C$8148,'Selected scen drivers'!$C70,'SSP drivers'!$D$2:$D$8148,'Selected scen drivers'!$D70)</f>
        <v>0</v>
      </c>
      <c r="Z70" s="3">
        <f>SUMIFS('SSP drivers'!Z$2:Z$8148,'SSP drivers'!$A$2:$A$8148,'Selected scen drivers'!$AH$1,'SSP drivers'!$B$2:$B$8148,'Selected scen drivers'!$AI$1,'SSP drivers'!$C$2:$C$8148,'Selected scen drivers'!$C70,'SSP drivers'!$D$2:$D$8148,'Selected scen drivers'!$D70)</f>
        <v>0</v>
      </c>
      <c r="AA70" s="3">
        <f>SUMIFS('SSP drivers'!AA$2:AA$8148,'SSP drivers'!$A$2:$A$8148,'Selected scen drivers'!$AH$1,'SSP drivers'!$B$2:$B$8148,'Selected scen drivers'!$AI$1,'SSP drivers'!$C$2:$C$8148,'Selected scen drivers'!$C70,'SSP drivers'!$D$2:$D$8148,'Selected scen drivers'!$D70)</f>
        <v>0</v>
      </c>
      <c r="AB70" s="3">
        <f>SUMIFS('SSP drivers'!AB$2:AB$8148,'SSP drivers'!$A$2:$A$8148,'Selected scen drivers'!$AH$1,'SSP drivers'!$B$2:$B$8148,'Selected scen drivers'!$AI$1,'SSP drivers'!$C$2:$C$8148,'Selected scen drivers'!$C70,'SSP drivers'!$D$2:$D$8148,'Selected scen drivers'!$D70)</f>
        <v>0</v>
      </c>
      <c r="AC70" s="3">
        <f>SUMIFS('SSP drivers'!AC$2:AC$8148,'SSP drivers'!$A$2:$A$8148,'Selected scen drivers'!$AH$1,'SSP drivers'!$B$2:$B$8148,'Selected scen drivers'!$AI$1,'SSP drivers'!$C$2:$C$8148,'Selected scen drivers'!$C70,'SSP drivers'!$D$2:$D$8148,'Selected scen drivers'!$D70)</f>
        <v>0</v>
      </c>
      <c r="AD70" s="3">
        <f>SUMIFS('SSP drivers'!AD$2:AD$8148,'SSP drivers'!$A$2:$A$8148,'Selected scen drivers'!$AH$1,'SSP drivers'!$B$2:$B$8148,'Selected scen drivers'!$AI$1,'SSP drivers'!$C$2:$C$8148,'Selected scen drivers'!$C70,'SSP drivers'!$D$2:$D$8148,'Selected scen drivers'!$D70)</f>
        <v>0</v>
      </c>
      <c r="AE70" s="3">
        <f>SUMIFS('SSP drivers'!AE$2:AE$8148,'SSP drivers'!$A$2:$A$8148,'Selected scen drivers'!$AH$1,'SSP drivers'!$B$2:$B$8148,'Selected scen drivers'!$AI$1,'SSP drivers'!$C$2:$C$8148,'Selected scen drivers'!$C70,'SSP drivers'!$D$2:$D$8148,'Selected scen drivers'!$D70)</f>
        <v>0</v>
      </c>
    </row>
    <row r="71" spans="1:31">
      <c r="A71">
        <f t="shared" si="0"/>
        <v>8</v>
      </c>
      <c r="B71">
        <f t="shared" si="1"/>
        <v>7</v>
      </c>
      <c r="C71" t="str">
        <f>IFERROR(VLOOKUP(A71,Classification!$A$4:$B$99,2,FALSE),"")</f>
        <v>SouthAfrica</v>
      </c>
      <c r="D71" t="str">
        <f>IFERROR(VLOOKUP(B71,Classification!$U$5:$V$14,2,FALSE),"")</f>
        <v>GDPSER</v>
      </c>
      <c r="E71" s="3">
        <f>SUMIFS('SSP drivers'!E$2:E$8148,'SSP drivers'!$A$2:$A$8148,'Selected scen drivers'!$AH$1,'SSP drivers'!$B$2:$B$8148,'Selected scen drivers'!$AI$1,'SSP drivers'!$C$2:$C$8148,'Selected scen drivers'!$C71,'SSP drivers'!$D$2:$D$8148,'Selected scen drivers'!$D71)</f>
        <v>0</v>
      </c>
      <c r="F71" s="3">
        <f>SUMIFS('SSP drivers'!F$2:F$8148,'SSP drivers'!$A$2:$A$8148,'Selected scen drivers'!$AH$1,'SSP drivers'!$B$2:$B$8148,'Selected scen drivers'!$AI$1,'SSP drivers'!$C$2:$C$8148,'Selected scen drivers'!$C71,'SSP drivers'!$D$2:$D$8148,'Selected scen drivers'!$D71)</f>
        <v>509.264202887519</v>
      </c>
      <c r="G71" s="3">
        <f>SUMIFS('SSP drivers'!G$2:G$8148,'SSP drivers'!$A$2:$A$8148,'Selected scen drivers'!$AH$1,'SSP drivers'!$B$2:$B$8148,'Selected scen drivers'!$AI$1,'SSP drivers'!$C$2:$C$8148,'Selected scen drivers'!$C71,'SSP drivers'!$D$2:$D$8148,'Selected scen drivers'!$D71)</f>
        <v>506.667243702526</v>
      </c>
      <c r="H71" s="3">
        <f>SUMIFS('SSP drivers'!H$2:H$8148,'SSP drivers'!$A$2:$A$8148,'Selected scen drivers'!$AH$1,'SSP drivers'!$B$2:$B$8148,'Selected scen drivers'!$AI$1,'SSP drivers'!$C$2:$C$8148,'Selected scen drivers'!$C71,'SSP drivers'!$D$2:$D$8148,'Selected scen drivers'!$D71)</f>
        <v>556.353694689274</v>
      </c>
      <c r="I71" s="3">
        <f>SUMIFS('SSP drivers'!I$2:I$8148,'SSP drivers'!$A$2:$A$8148,'Selected scen drivers'!$AH$1,'SSP drivers'!$B$2:$B$8148,'Selected scen drivers'!$AI$1,'SSP drivers'!$C$2:$C$8148,'Selected scen drivers'!$C71,'SSP drivers'!$D$2:$D$8148,'Selected scen drivers'!$D71)</f>
        <v>602.734365069135</v>
      </c>
      <c r="J71" s="3">
        <f>SUMIFS('SSP drivers'!J$2:J$8148,'SSP drivers'!$A$2:$A$8148,'Selected scen drivers'!$AH$1,'SSP drivers'!$B$2:$B$8148,'Selected scen drivers'!$AI$1,'SSP drivers'!$C$2:$C$8148,'Selected scen drivers'!$C71,'SSP drivers'!$D$2:$D$8148,'Selected scen drivers'!$D71)</f>
        <v>688.358127289487</v>
      </c>
      <c r="K71" s="3">
        <f>SUMIFS('SSP drivers'!K$2:K$8148,'SSP drivers'!$A$2:$A$8148,'Selected scen drivers'!$AH$1,'SSP drivers'!$B$2:$B$8148,'Selected scen drivers'!$AI$1,'SSP drivers'!$C$2:$C$8148,'Selected scen drivers'!$C71,'SSP drivers'!$D$2:$D$8148,'Selected scen drivers'!$D71)</f>
        <v>805.550759153955</v>
      </c>
      <c r="L71" s="3">
        <f>SUMIFS('SSP drivers'!L$2:L$8148,'SSP drivers'!$A$2:$A$8148,'Selected scen drivers'!$AH$1,'SSP drivers'!$B$2:$B$8148,'Selected scen drivers'!$AI$1,'SSP drivers'!$C$2:$C$8148,'Selected scen drivers'!$C71,'SSP drivers'!$D$2:$D$8148,'Selected scen drivers'!$D71)</f>
        <v>949.254627829046</v>
      </c>
      <c r="M71" s="3">
        <f>SUMIFS('SSP drivers'!M$2:M$8148,'SSP drivers'!$A$2:$A$8148,'Selected scen drivers'!$AH$1,'SSP drivers'!$B$2:$B$8148,'Selected scen drivers'!$AI$1,'SSP drivers'!$C$2:$C$8148,'Selected scen drivers'!$C71,'SSP drivers'!$D$2:$D$8148,'Selected scen drivers'!$D71)</f>
        <v>1113.52952144649</v>
      </c>
      <c r="N71" s="3">
        <f>SUMIFS('SSP drivers'!N$2:N$8148,'SSP drivers'!$A$2:$A$8148,'Selected scen drivers'!$AH$1,'SSP drivers'!$B$2:$B$8148,'Selected scen drivers'!$AI$1,'SSP drivers'!$C$2:$C$8148,'Selected scen drivers'!$C71,'SSP drivers'!$D$2:$D$8148,'Selected scen drivers'!$D71)</f>
        <v>1297.24053133606</v>
      </c>
      <c r="O71" s="3">
        <f>SUMIFS('SSP drivers'!O$2:O$8148,'SSP drivers'!$A$2:$A$8148,'Selected scen drivers'!$AH$1,'SSP drivers'!$B$2:$B$8148,'Selected scen drivers'!$AI$1,'SSP drivers'!$C$2:$C$8148,'Selected scen drivers'!$C71,'SSP drivers'!$D$2:$D$8148,'Selected scen drivers'!$D71)</f>
        <v>1499.44003771018</v>
      </c>
      <c r="P71" s="3">
        <f>SUMIFS('SSP drivers'!P$2:P$8148,'SSP drivers'!$A$2:$A$8148,'Selected scen drivers'!$AH$1,'SSP drivers'!$B$2:$B$8148,'Selected scen drivers'!$AI$1,'SSP drivers'!$C$2:$C$8148,'Selected scen drivers'!$C71,'SSP drivers'!$D$2:$D$8148,'Selected scen drivers'!$D71)</f>
        <v>1717.47089735397</v>
      </c>
      <c r="Q71" s="3">
        <f>SUMIFS('SSP drivers'!Q$2:Q$8148,'SSP drivers'!$A$2:$A$8148,'Selected scen drivers'!$AH$1,'SSP drivers'!$B$2:$B$8148,'Selected scen drivers'!$AI$1,'SSP drivers'!$C$2:$C$8148,'Selected scen drivers'!$C71,'SSP drivers'!$D$2:$D$8148,'Selected scen drivers'!$D71)</f>
        <v>1948.14835558837</v>
      </c>
      <c r="R71" s="3">
        <f>SUMIFS('SSP drivers'!R$2:R$8148,'SSP drivers'!$A$2:$A$8148,'Selected scen drivers'!$AH$1,'SSP drivers'!$B$2:$B$8148,'Selected scen drivers'!$AI$1,'SSP drivers'!$C$2:$C$8148,'Selected scen drivers'!$C71,'SSP drivers'!$D$2:$D$8148,'Selected scen drivers'!$D71)</f>
        <v>2188.85459443676</v>
      </c>
      <c r="S71" s="3">
        <f>SUMIFS('SSP drivers'!S$2:S$8148,'SSP drivers'!$A$2:$A$8148,'Selected scen drivers'!$AH$1,'SSP drivers'!$B$2:$B$8148,'Selected scen drivers'!$AI$1,'SSP drivers'!$C$2:$C$8148,'Selected scen drivers'!$C71,'SSP drivers'!$D$2:$D$8148,'Selected scen drivers'!$D71)</f>
        <v>2439.01412447017</v>
      </c>
      <c r="T71" s="3">
        <f>SUMIFS('SSP drivers'!T$2:T$8148,'SSP drivers'!$A$2:$A$8148,'Selected scen drivers'!$AH$1,'SSP drivers'!$B$2:$B$8148,'Selected scen drivers'!$AI$1,'SSP drivers'!$C$2:$C$8148,'Selected scen drivers'!$C71,'SSP drivers'!$D$2:$D$8148,'Selected scen drivers'!$D71)</f>
        <v>2699.05570343482</v>
      </c>
      <c r="U71" s="3">
        <f>SUMIFS('SSP drivers'!U$2:U$8148,'SSP drivers'!$A$2:$A$8148,'Selected scen drivers'!$AH$1,'SSP drivers'!$B$2:$B$8148,'Selected scen drivers'!$AI$1,'SSP drivers'!$C$2:$C$8148,'Selected scen drivers'!$C71,'SSP drivers'!$D$2:$D$8148,'Selected scen drivers'!$D71)</f>
        <v>2967.66062297855</v>
      </c>
      <c r="V71" s="3">
        <f>SUMIFS('SSP drivers'!V$2:V$8148,'SSP drivers'!$A$2:$A$8148,'Selected scen drivers'!$AH$1,'SSP drivers'!$B$2:$B$8148,'Selected scen drivers'!$AI$1,'SSP drivers'!$C$2:$C$8148,'Selected scen drivers'!$C71,'SSP drivers'!$D$2:$D$8148,'Selected scen drivers'!$D71)</f>
        <v>3241.24947434769</v>
      </c>
      <c r="W71" s="3">
        <f>SUMIFS('SSP drivers'!W$2:W$8148,'SSP drivers'!$A$2:$A$8148,'Selected scen drivers'!$AH$1,'SSP drivers'!$B$2:$B$8148,'Selected scen drivers'!$AI$1,'SSP drivers'!$C$2:$C$8148,'Selected scen drivers'!$C71,'SSP drivers'!$D$2:$D$8148,'Selected scen drivers'!$D71)</f>
        <v>3517.38311424367</v>
      </c>
      <c r="X71" s="3">
        <f>SUMIFS('SSP drivers'!X$2:X$8148,'SSP drivers'!$A$2:$A$8148,'Selected scen drivers'!$AH$1,'SSP drivers'!$B$2:$B$8148,'Selected scen drivers'!$AI$1,'SSP drivers'!$C$2:$C$8148,'Selected scen drivers'!$C71,'SSP drivers'!$D$2:$D$8148,'Selected scen drivers'!$D71)</f>
        <v>0</v>
      </c>
      <c r="Y71" s="3">
        <f>SUMIFS('SSP drivers'!Y$2:Y$8148,'SSP drivers'!$A$2:$A$8148,'Selected scen drivers'!$AH$1,'SSP drivers'!$B$2:$B$8148,'Selected scen drivers'!$AI$1,'SSP drivers'!$C$2:$C$8148,'Selected scen drivers'!$C71,'SSP drivers'!$D$2:$D$8148,'Selected scen drivers'!$D71)</f>
        <v>0</v>
      </c>
      <c r="Z71" s="3">
        <f>SUMIFS('SSP drivers'!Z$2:Z$8148,'SSP drivers'!$A$2:$A$8148,'Selected scen drivers'!$AH$1,'SSP drivers'!$B$2:$B$8148,'Selected scen drivers'!$AI$1,'SSP drivers'!$C$2:$C$8148,'Selected scen drivers'!$C71,'SSP drivers'!$D$2:$D$8148,'Selected scen drivers'!$D71)</f>
        <v>0</v>
      </c>
      <c r="AA71" s="3">
        <f>SUMIFS('SSP drivers'!AA$2:AA$8148,'SSP drivers'!$A$2:$A$8148,'Selected scen drivers'!$AH$1,'SSP drivers'!$B$2:$B$8148,'Selected scen drivers'!$AI$1,'SSP drivers'!$C$2:$C$8148,'Selected scen drivers'!$C71,'SSP drivers'!$D$2:$D$8148,'Selected scen drivers'!$D71)</f>
        <v>0</v>
      </c>
      <c r="AB71" s="3">
        <f>SUMIFS('SSP drivers'!AB$2:AB$8148,'SSP drivers'!$A$2:$A$8148,'Selected scen drivers'!$AH$1,'SSP drivers'!$B$2:$B$8148,'Selected scen drivers'!$AI$1,'SSP drivers'!$C$2:$C$8148,'Selected scen drivers'!$C71,'SSP drivers'!$D$2:$D$8148,'Selected scen drivers'!$D71)</f>
        <v>0</v>
      </c>
      <c r="AC71" s="3">
        <f>SUMIFS('SSP drivers'!AC$2:AC$8148,'SSP drivers'!$A$2:$A$8148,'Selected scen drivers'!$AH$1,'SSP drivers'!$B$2:$B$8148,'Selected scen drivers'!$AI$1,'SSP drivers'!$C$2:$C$8148,'Selected scen drivers'!$C71,'SSP drivers'!$D$2:$D$8148,'Selected scen drivers'!$D71)</f>
        <v>0</v>
      </c>
      <c r="AD71" s="3">
        <f>SUMIFS('SSP drivers'!AD$2:AD$8148,'SSP drivers'!$A$2:$A$8148,'Selected scen drivers'!$AH$1,'SSP drivers'!$B$2:$B$8148,'Selected scen drivers'!$AI$1,'SSP drivers'!$C$2:$C$8148,'Selected scen drivers'!$C71,'SSP drivers'!$D$2:$D$8148,'Selected scen drivers'!$D71)</f>
        <v>0</v>
      </c>
      <c r="AE71" s="3">
        <f>SUMIFS('SSP drivers'!AE$2:AE$8148,'SSP drivers'!$A$2:$A$8148,'Selected scen drivers'!$AH$1,'SSP drivers'!$B$2:$B$8148,'Selected scen drivers'!$AI$1,'SSP drivers'!$C$2:$C$8148,'Selected scen drivers'!$C71,'SSP drivers'!$D$2:$D$8148,'Selected scen drivers'!$D71)</f>
        <v>0</v>
      </c>
    </row>
    <row r="72" spans="1:31">
      <c r="A72">
        <f t="shared" si="0"/>
        <v>8</v>
      </c>
      <c r="B72">
        <f t="shared" si="1"/>
        <v>8</v>
      </c>
      <c r="C72" t="str">
        <f>IFERROR(VLOOKUP(A72,Classification!$A$4:$B$99,2,FALSE),"")</f>
        <v>SouthAfrica</v>
      </c>
      <c r="D72" t="str">
        <f>IFERROR(VLOOKUP(B72,Classification!$U$5:$V$14,2,FALSE),"")</f>
        <v>HOU</v>
      </c>
      <c r="E72" s="3">
        <f>SUMIFS('SSP drivers'!E$2:E$8148,'SSP drivers'!$A$2:$A$8148,'Selected scen drivers'!$AH$1,'SSP drivers'!$B$2:$B$8148,'Selected scen drivers'!$AI$1,'SSP drivers'!$C$2:$C$8148,'Selected scen drivers'!$C72,'SSP drivers'!$D$2:$D$8148,'Selected scen drivers'!$D72)</f>
        <v>0</v>
      </c>
      <c r="F72" s="3">
        <f>SUMIFS('SSP drivers'!F$2:F$8148,'SSP drivers'!$A$2:$A$8148,'Selected scen drivers'!$AH$1,'SSP drivers'!$B$2:$B$8148,'Selected scen drivers'!$AI$1,'SSP drivers'!$C$2:$C$8148,'Selected scen drivers'!$C72,'SSP drivers'!$D$2:$D$8148,'Selected scen drivers'!$D72)</f>
        <v>16.5519791</v>
      </c>
      <c r="G72" s="3">
        <f>SUMIFS('SSP drivers'!G$2:G$8148,'SSP drivers'!$A$2:$A$8148,'Selected scen drivers'!$AH$1,'SSP drivers'!$B$2:$B$8148,'Selected scen drivers'!$AI$1,'SSP drivers'!$C$2:$C$8148,'Selected scen drivers'!$C72,'SSP drivers'!$D$2:$D$8148,'Selected scen drivers'!$D72)</f>
        <v>16.755907</v>
      </c>
      <c r="H72" s="3">
        <f>SUMIFS('SSP drivers'!H$2:H$8148,'SSP drivers'!$A$2:$A$8148,'Selected scen drivers'!$AH$1,'SSP drivers'!$B$2:$B$8148,'Selected scen drivers'!$AI$1,'SSP drivers'!$C$2:$C$8148,'Selected scen drivers'!$C72,'SSP drivers'!$D$2:$D$8148,'Selected scen drivers'!$D72)</f>
        <v>17.7755465</v>
      </c>
      <c r="I72" s="3">
        <f>SUMIFS('SSP drivers'!I$2:I$8148,'SSP drivers'!$A$2:$A$8148,'Selected scen drivers'!$AH$1,'SSP drivers'!$B$2:$B$8148,'Selected scen drivers'!$AI$1,'SSP drivers'!$C$2:$C$8148,'Selected scen drivers'!$C72,'SSP drivers'!$D$2:$D$8148,'Selected scen drivers'!$D72)</f>
        <v>18.646364</v>
      </c>
      <c r="J72" s="3">
        <f>SUMIFS('SSP drivers'!J$2:J$8148,'SSP drivers'!$A$2:$A$8148,'Selected scen drivers'!$AH$1,'SSP drivers'!$B$2:$B$8148,'Selected scen drivers'!$AI$1,'SSP drivers'!$C$2:$C$8148,'Selected scen drivers'!$C72,'SSP drivers'!$D$2:$D$8148,'Selected scen drivers'!$D72)</f>
        <v>19.424445</v>
      </c>
      <c r="K72" s="3">
        <f>SUMIFS('SSP drivers'!K$2:K$8148,'SSP drivers'!$A$2:$A$8148,'Selected scen drivers'!$AH$1,'SSP drivers'!$B$2:$B$8148,'Selected scen drivers'!$AI$1,'SSP drivers'!$C$2:$C$8148,'Selected scen drivers'!$C72,'SSP drivers'!$D$2:$D$8148,'Selected scen drivers'!$D72)</f>
        <v>20.261397</v>
      </c>
      <c r="L72" s="3">
        <f>SUMIFS('SSP drivers'!L$2:L$8148,'SSP drivers'!$A$2:$A$8148,'Selected scen drivers'!$AH$1,'SSP drivers'!$B$2:$B$8148,'Selected scen drivers'!$AI$1,'SSP drivers'!$C$2:$C$8148,'Selected scen drivers'!$C72,'SSP drivers'!$D$2:$D$8148,'Selected scen drivers'!$D72)</f>
        <v>20.9920235</v>
      </c>
      <c r="M72" s="3">
        <f>SUMIFS('SSP drivers'!M$2:M$8148,'SSP drivers'!$A$2:$A$8148,'Selected scen drivers'!$AH$1,'SSP drivers'!$B$2:$B$8148,'Selected scen drivers'!$AI$1,'SSP drivers'!$C$2:$C$8148,'Selected scen drivers'!$C72,'SSP drivers'!$D$2:$D$8148,'Selected scen drivers'!$D72)</f>
        <v>21.1047885</v>
      </c>
      <c r="N72" s="3">
        <f>SUMIFS('SSP drivers'!N$2:N$8148,'SSP drivers'!$A$2:$A$8148,'Selected scen drivers'!$AH$1,'SSP drivers'!$B$2:$B$8148,'Selected scen drivers'!$AI$1,'SSP drivers'!$C$2:$C$8148,'Selected scen drivers'!$C72,'SSP drivers'!$D$2:$D$8148,'Selected scen drivers'!$D72)</f>
        <v>20.8322785</v>
      </c>
      <c r="O72" s="3">
        <f>SUMIFS('SSP drivers'!O$2:O$8148,'SSP drivers'!$A$2:$A$8148,'Selected scen drivers'!$AH$1,'SSP drivers'!$B$2:$B$8148,'Selected scen drivers'!$AI$1,'SSP drivers'!$C$2:$C$8148,'Selected scen drivers'!$C72,'SSP drivers'!$D$2:$D$8148,'Selected scen drivers'!$D72)</f>
        <v>20.5909235</v>
      </c>
      <c r="P72" s="3">
        <f>SUMIFS('SSP drivers'!P$2:P$8148,'SSP drivers'!$A$2:$A$8148,'Selected scen drivers'!$AH$1,'SSP drivers'!$B$2:$B$8148,'Selected scen drivers'!$AI$1,'SSP drivers'!$C$2:$C$8148,'Selected scen drivers'!$C72,'SSP drivers'!$D$2:$D$8148,'Selected scen drivers'!$D72)</f>
        <v>20.4778705</v>
      </c>
      <c r="Q72" s="3">
        <f>SUMIFS('SSP drivers'!Q$2:Q$8148,'SSP drivers'!$A$2:$A$8148,'Selected scen drivers'!$AH$1,'SSP drivers'!$B$2:$B$8148,'Selected scen drivers'!$AI$1,'SSP drivers'!$C$2:$C$8148,'Selected scen drivers'!$C72,'SSP drivers'!$D$2:$D$8148,'Selected scen drivers'!$D72)</f>
        <v>20.3756485</v>
      </c>
      <c r="R72" s="3">
        <f>SUMIFS('SSP drivers'!R$2:R$8148,'SSP drivers'!$A$2:$A$8148,'Selected scen drivers'!$AH$1,'SSP drivers'!$B$2:$B$8148,'Selected scen drivers'!$AI$1,'SSP drivers'!$C$2:$C$8148,'Selected scen drivers'!$C72,'SSP drivers'!$D$2:$D$8148,'Selected scen drivers'!$D72)</f>
        <v>19.8940125</v>
      </c>
      <c r="S72" s="3">
        <f>SUMIFS('SSP drivers'!S$2:S$8148,'SSP drivers'!$A$2:$A$8148,'Selected scen drivers'!$AH$1,'SSP drivers'!$B$2:$B$8148,'Selected scen drivers'!$AI$1,'SSP drivers'!$C$2:$C$8148,'Selected scen drivers'!$C72,'SSP drivers'!$D$2:$D$8148,'Selected scen drivers'!$D72)</f>
        <v>19.2410835</v>
      </c>
      <c r="T72" s="3">
        <f>SUMIFS('SSP drivers'!T$2:T$8148,'SSP drivers'!$A$2:$A$8148,'Selected scen drivers'!$AH$1,'SSP drivers'!$B$2:$B$8148,'Selected scen drivers'!$AI$1,'SSP drivers'!$C$2:$C$8148,'Selected scen drivers'!$C72,'SSP drivers'!$D$2:$D$8148,'Selected scen drivers'!$D72)</f>
        <v>18.513102</v>
      </c>
      <c r="U72" s="3">
        <f>SUMIFS('SSP drivers'!U$2:U$8148,'SSP drivers'!$A$2:$A$8148,'Selected scen drivers'!$AH$1,'SSP drivers'!$B$2:$B$8148,'Selected scen drivers'!$AI$1,'SSP drivers'!$C$2:$C$8148,'Selected scen drivers'!$C72,'SSP drivers'!$D$2:$D$8148,'Selected scen drivers'!$D72)</f>
        <v>17.85536</v>
      </c>
      <c r="V72" s="3">
        <f>SUMIFS('SSP drivers'!V$2:V$8148,'SSP drivers'!$A$2:$A$8148,'Selected scen drivers'!$AH$1,'SSP drivers'!$B$2:$B$8148,'Selected scen drivers'!$AI$1,'SSP drivers'!$C$2:$C$8148,'Selected scen drivers'!$C72,'SSP drivers'!$D$2:$D$8148,'Selected scen drivers'!$D72)</f>
        <v>17.2132445</v>
      </c>
      <c r="W72" s="3">
        <f>SUMIFS('SSP drivers'!W$2:W$8148,'SSP drivers'!$A$2:$A$8148,'Selected scen drivers'!$AH$1,'SSP drivers'!$B$2:$B$8148,'Selected scen drivers'!$AI$1,'SSP drivers'!$C$2:$C$8148,'Selected scen drivers'!$C72,'SSP drivers'!$D$2:$D$8148,'Selected scen drivers'!$D72)</f>
        <v>16.578147</v>
      </c>
      <c r="X72" s="3">
        <f>SUMIFS('SSP drivers'!X$2:X$8148,'SSP drivers'!$A$2:$A$8148,'Selected scen drivers'!$AH$1,'SSP drivers'!$B$2:$B$8148,'Selected scen drivers'!$AI$1,'SSP drivers'!$C$2:$C$8148,'Selected scen drivers'!$C72,'SSP drivers'!$D$2:$D$8148,'Selected scen drivers'!$D72)</f>
        <v>0</v>
      </c>
      <c r="Y72" s="3">
        <f>SUMIFS('SSP drivers'!Y$2:Y$8148,'SSP drivers'!$A$2:$A$8148,'Selected scen drivers'!$AH$1,'SSP drivers'!$B$2:$B$8148,'Selected scen drivers'!$AI$1,'SSP drivers'!$C$2:$C$8148,'Selected scen drivers'!$C72,'SSP drivers'!$D$2:$D$8148,'Selected scen drivers'!$D72)</f>
        <v>0</v>
      </c>
      <c r="Z72" s="3">
        <f>SUMIFS('SSP drivers'!Z$2:Z$8148,'SSP drivers'!$A$2:$A$8148,'Selected scen drivers'!$AH$1,'SSP drivers'!$B$2:$B$8148,'Selected scen drivers'!$AI$1,'SSP drivers'!$C$2:$C$8148,'Selected scen drivers'!$C72,'SSP drivers'!$D$2:$D$8148,'Selected scen drivers'!$D72)</f>
        <v>0</v>
      </c>
      <c r="AA72" s="3">
        <f>SUMIFS('SSP drivers'!AA$2:AA$8148,'SSP drivers'!$A$2:$A$8148,'Selected scen drivers'!$AH$1,'SSP drivers'!$B$2:$B$8148,'Selected scen drivers'!$AI$1,'SSP drivers'!$C$2:$C$8148,'Selected scen drivers'!$C72,'SSP drivers'!$D$2:$D$8148,'Selected scen drivers'!$D72)</f>
        <v>0</v>
      </c>
      <c r="AB72" s="3">
        <f>SUMIFS('SSP drivers'!AB$2:AB$8148,'SSP drivers'!$A$2:$A$8148,'Selected scen drivers'!$AH$1,'SSP drivers'!$B$2:$B$8148,'Selected scen drivers'!$AI$1,'SSP drivers'!$C$2:$C$8148,'Selected scen drivers'!$C72,'SSP drivers'!$D$2:$D$8148,'Selected scen drivers'!$D72)</f>
        <v>0</v>
      </c>
      <c r="AC72" s="3">
        <f>SUMIFS('SSP drivers'!AC$2:AC$8148,'SSP drivers'!$A$2:$A$8148,'Selected scen drivers'!$AH$1,'SSP drivers'!$B$2:$B$8148,'Selected scen drivers'!$AI$1,'SSP drivers'!$C$2:$C$8148,'Selected scen drivers'!$C72,'SSP drivers'!$D$2:$D$8148,'Selected scen drivers'!$D72)</f>
        <v>0</v>
      </c>
      <c r="AD72" s="3">
        <f>SUMIFS('SSP drivers'!AD$2:AD$8148,'SSP drivers'!$A$2:$A$8148,'Selected scen drivers'!$AH$1,'SSP drivers'!$B$2:$B$8148,'Selected scen drivers'!$AI$1,'SSP drivers'!$C$2:$C$8148,'Selected scen drivers'!$C72,'SSP drivers'!$D$2:$D$8148,'Selected scen drivers'!$D72)</f>
        <v>0</v>
      </c>
      <c r="AE72" s="3">
        <f>SUMIFS('SSP drivers'!AE$2:AE$8148,'SSP drivers'!$A$2:$A$8148,'Selected scen drivers'!$AH$1,'SSP drivers'!$B$2:$B$8148,'Selected scen drivers'!$AI$1,'SSP drivers'!$C$2:$C$8148,'Selected scen drivers'!$C72,'SSP drivers'!$D$2:$D$8148,'Selected scen drivers'!$D72)</f>
        <v>0</v>
      </c>
    </row>
    <row r="73" spans="1:31">
      <c r="A73">
        <f t="shared" si="0"/>
        <v>8</v>
      </c>
      <c r="B73">
        <f t="shared" si="1"/>
        <v>9</v>
      </c>
      <c r="C73" t="str">
        <f>IFERROR(VLOOKUP(A73,Classification!$A$4:$B$99,2,FALSE),"")</f>
        <v>SouthAfrica</v>
      </c>
      <c r="D73" t="str">
        <f>IFERROR(VLOOKUP(B73,Classification!$U$5:$V$14,2,FALSE),"")</f>
        <v>POP</v>
      </c>
      <c r="E73" s="3">
        <f>SUMIFS('SSP drivers'!E$2:E$8148,'SSP drivers'!$A$2:$A$8148,'Selected scen drivers'!$AH$1,'SSP drivers'!$B$2:$B$8148,'Selected scen drivers'!$AI$1,'SSP drivers'!$C$2:$C$8148,'Selected scen drivers'!$C73,'SSP drivers'!$D$2:$D$8148,'Selected scen drivers'!$D73)</f>
        <v>0</v>
      </c>
      <c r="F73" s="3">
        <f>SUMIFS('SSP drivers'!F$2:F$8148,'SSP drivers'!$A$2:$A$8148,'Selected scen drivers'!$AH$1,'SSP drivers'!$B$2:$B$8148,'Selected scen drivers'!$AI$1,'SSP drivers'!$C$2:$C$8148,'Selected scen drivers'!$C73,'SSP drivers'!$D$2:$D$8148,'Selected scen drivers'!$D73)</f>
        <v>57.9932272</v>
      </c>
      <c r="G73" s="3">
        <f>SUMIFS('SSP drivers'!G$2:G$8148,'SSP drivers'!$A$2:$A$8148,'Selected scen drivers'!$AH$1,'SSP drivers'!$B$2:$B$8148,'Selected scen drivers'!$AI$1,'SSP drivers'!$C$2:$C$8148,'Selected scen drivers'!$C73,'SSP drivers'!$D$2:$D$8148,'Selected scen drivers'!$D73)</f>
        <v>58.466146</v>
      </c>
      <c r="H73" s="3">
        <f>SUMIFS('SSP drivers'!H$2:H$8148,'SSP drivers'!$A$2:$A$8148,'Selected scen drivers'!$AH$1,'SSP drivers'!$B$2:$B$8148,'Selected scen drivers'!$AI$1,'SSP drivers'!$C$2:$C$8148,'Selected scen drivers'!$C73,'SSP drivers'!$D$2:$D$8148,'Selected scen drivers'!$D73)</f>
        <v>60.83074</v>
      </c>
      <c r="I73" s="3">
        <f>SUMIFS('SSP drivers'!I$2:I$8148,'SSP drivers'!$A$2:$A$8148,'Selected scen drivers'!$AH$1,'SSP drivers'!$B$2:$B$8148,'Selected scen drivers'!$AI$1,'SSP drivers'!$C$2:$C$8148,'Selected scen drivers'!$C73,'SSP drivers'!$D$2:$D$8148,'Selected scen drivers'!$D73)</f>
        <v>63.277062</v>
      </c>
      <c r="J73" s="3">
        <f>SUMIFS('SSP drivers'!J$2:J$8148,'SSP drivers'!$A$2:$A$8148,'Selected scen drivers'!$AH$1,'SSP drivers'!$B$2:$B$8148,'Selected scen drivers'!$AI$1,'SSP drivers'!$C$2:$C$8148,'Selected scen drivers'!$C73,'SSP drivers'!$D$2:$D$8148,'Selected scen drivers'!$D73)</f>
        <v>65.254703</v>
      </c>
      <c r="K73" s="3">
        <f>SUMIFS('SSP drivers'!K$2:K$8148,'SSP drivers'!$A$2:$A$8148,'Selected scen drivers'!$AH$1,'SSP drivers'!$B$2:$B$8148,'Selected scen drivers'!$AI$1,'SSP drivers'!$C$2:$C$8148,'Selected scen drivers'!$C73,'SSP drivers'!$D$2:$D$8148,'Selected scen drivers'!$D73)</f>
        <v>66.781834</v>
      </c>
      <c r="L73" s="3">
        <f>SUMIFS('SSP drivers'!L$2:L$8148,'SSP drivers'!$A$2:$A$8148,'Selected scen drivers'!$AH$1,'SSP drivers'!$B$2:$B$8148,'Selected scen drivers'!$AI$1,'SSP drivers'!$C$2:$C$8148,'Selected scen drivers'!$C73,'SSP drivers'!$D$2:$D$8148,'Selected scen drivers'!$D73)</f>
        <v>67.86179</v>
      </c>
      <c r="M73" s="3">
        <f>SUMIFS('SSP drivers'!M$2:M$8148,'SSP drivers'!$A$2:$A$8148,'Selected scen drivers'!$AH$1,'SSP drivers'!$B$2:$B$8148,'Selected scen drivers'!$AI$1,'SSP drivers'!$C$2:$C$8148,'Selected scen drivers'!$C73,'SSP drivers'!$D$2:$D$8148,'Selected scen drivers'!$D73)</f>
        <v>68.422519</v>
      </c>
      <c r="N73" s="3">
        <f>SUMIFS('SSP drivers'!N$2:N$8148,'SSP drivers'!$A$2:$A$8148,'Selected scen drivers'!$AH$1,'SSP drivers'!$B$2:$B$8148,'Selected scen drivers'!$AI$1,'SSP drivers'!$C$2:$C$8148,'Selected scen drivers'!$C73,'SSP drivers'!$D$2:$D$8148,'Selected scen drivers'!$D73)</f>
        <v>68.572309</v>
      </c>
      <c r="O73" s="3">
        <f>SUMIFS('SSP drivers'!O$2:O$8148,'SSP drivers'!$A$2:$A$8148,'Selected scen drivers'!$AH$1,'SSP drivers'!$B$2:$B$8148,'Selected scen drivers'!$AI$1,'SSP drivers'!$C$2:$C$8148,'Selected scen drivers'!$C73,'SSP drivers'!$D$2:$D$8148,'Selected scen drivers'!$D73)</f>
        <v>68.356771</v>
      </c>
      <c r="P73" s="3">
        <f>SUMIFS('SSP drivers'!P$2:P$8148,'SSP drivers'!$A$2:$A$8148,'Selected scen drivers'!$AH$1,'SSP drivers'!$B$2:$B$8148,'Selected scen drivers'!$AI$1,'SSP drivers'!$C$2:$C$8148,'Selected scen drivers'!$C73,'SSP drivers'!$D$2:$D$8148,'Selected scen drivers'!$D73)</f>
        <v>67.836628</v>
      </c>
      <c r="Q73" s="3">
        <f>SUMIFS('SSP drivers'!Q$2:Q$8148,'SSP drivers'!$A$2:$A$8148,'Selected scen drivers'!$AH$1,'SSP drivers'!$B$2:$B$8148,'Selected scen drivers'!$AI$1,'SSP drivers'!$C$2:$C$8148,'Selected scen drivers'!$C73,'SSP drivers'!$D$2:$D$8148,'Selected scen drivers'!$D73)</f>
        <v>67.030147</v>
      </c>
      <c r="R73" s="3">
        <f>SUMIFS('SSP drivers'!R$2:R$8148,'SSP drivers'!$A$2:$A$8148,'Selected scen drivers'!$AH$1,'SSP drivers'!$B$2:$B$8148,'Selected scen drivers'!$AI$1,'SSP drivers'!$C$2:$C$8148,'Selected scen drivers'!$C73,'SSP drivers'!$D$2:$D$8148,'Selected scen drivers'!$D73)</f>
        <v>65.99224</v>
      </c>
      <c r="S73" s="3">
        <f>SUMIFS('SSP drivers'!S$2:S$8148,'SSP drivers'!$A$2:$A$8148,'Selected scen drivers'!$AH$1,'SSP drivers'!$B$2:$B$8148,'Selected scen drivers'!$AI$1,'SSP drivers'!$C$2:$C$8148,'Selected scen drivers'!$C73,'SSP drivers'!$D$2:$D$8148,'Selected scen drivers'!$D73)</f>
        <v>64.739926</v>
      </c>
      <c r="T73" s="3">
        <f>SUMIFS('SSP drivers'!T$2:T$8148,'SSP drivers'!$A$2:$A$8148,'Selected scen drivers'!$AH$1,'SSP drivers'!$B$2:$B$8148,'Selected scen drivers'!$AI$1,'SSP drivers'!$C$2:$C$8148,'Selected scen drivers'!$C73,'SSP drivers'!$D$2:$D$8148,'Selected scen drivers'!$D73)</f>
        <v>63.382743</v>
      </c>
      <c r="U73" s="3">
        <f>SUMIFS('SSP drivers'!U$2:U$8148,'SSP drivers'!$A$2:$A$8148,'Selected scen drivers'!$AH$1,'SSP drivers'!$B$2:$B$8148,'Selected scen drivers'!$AI$1,'SSP drivers'!$C$2:$C$8148,'Selected scen drivers'!$C73,'SSP drivers'!$D$2:$D$8148,'Selected scen drivers'!$D73)</f>
        <v>61.938108</v>
      </c>
      <c r="V73" s="3">
        <f>SUMIFS('SSP drivers'!V$2:V$8148,'SSP drivers'!$A$2:$A$8148,'Selected scen drivers'!$AH$1,'SSP drivers'!$B$2:$B$8148,'Selected scen drivers'!$AI$1,'SSP drivers'!$C$2:$C$8148,'Selected scen drivers'!$C73,'SSP drivers'!$D$2:$D$8148,'Selected scen drivers'!$D73)</f>
        <v>60.409942</v>
      </c>
      <c r="W73" s="3">
        <f>SUMIFS('SSP drivers'!W$2:W$8148,'SSP drivers'!$A$2:$A$8148,'Selected scen drivers'!$AH$1,'SSP drivers'!$B$2:$B$8148,'Selected scen drivers'!$AI$1,'SSP drivers'!$C$2:$C$8148,'Selected scen drivers'!$C73,'SSP drivers'!$D$2:$D$8148,'Selected scen drivers'!$D73)</f>
        <v>58.8106079999999</v>
      </c>
      <c r="X73" s="3">
        <f>SUMIFS('SSP drivers'!X$2:X$8148,'SSP drivers'!$A$2:$A$8148,'Selected scen drivers'!$AH$1,'SSP drivers'!$B$2:$B$8148,'Selected scen drivers'!$AI$1,'SSP drivers'!$C$2:$C$8148,'Selected scen drivers'!$C73,'SSP drivers'!$D$2:$D$8148,'Selected scen drivers'!$D73)</f>
        <v>0</v>
      </c>
      <c r="Y73" s="3">
        <f>SUMIFS('SSP drivers'!Y$2:Y$8148,'SSP drivers'!$A$2:$A$8148,'Selected scen drivers'!$AH$1,'SSP drivers'!$B$2:$B$8148,'Selected scen drivers'!$AI$1,'SSP drivers'!$C$2:$C$8148,'Selected scen drivers'!$C73,'SSP drivers'!$D$2:$D$8148,'Selected scen drivers'!$D73)</f>
        <v>0</v>
      </c>
      <c r="Z73" s="3">
        <f>SUMIFS('SSP drivers'!Z$2:Z$8148,'SSP drivers'!$A$2:$A$8148,'Selected scen drivers'!$AH$1,'SSP drivers'!$B$2:$B$8148,'Selected scen drivers'!$AI$1,'SSP drivers'!$C$2:$C$8148,'Selected scen drivers'!$C73,'SSP drivers'!$D$2:$D$8148,'Selected scen drivers'!$D73)</f>
        <v>0</v>
      </c>
      <c r="AA73" s="3">
        <f>SUMIFS('SSP drivers'!AA$2:AA$8148,'SSP drivers'!$A$2:$A$8148,'Selected scen drivers'!$AH$1,'SSP drivers'!$B$2:$B$8148,'Selected scen drivers'!$AI$1,'SSP drivers'!$C$2:$C$8148,'Selected scen drivers'!$C73,'SSP drivers'!$D$2:$D$8148,'Selected scen drivers'!$D73)</f>
        <v>0</v>
      </c>
      <c r="AB73" s="3">
        <f>SUMIFS('SSP drivers'!AB$2:AB$8148,'SSP drivers'!$A$2:$A$8148,'Selected scen drivers'!$AH$1,'SSP drivers'!$B$2:$B$8148,'Selected scen drivers'!$AI$1,'SSP drivers'!$C$2:$C$8148,'Selected scen drivers'!$C73,'SSP drivers'!$D$2:$D$8148,'Selected scen drivers'!$D73)</f>
        <v>0</v>
      </c>
      <c r="AC73" s="3">
        <f>SUMIFS('SSP drivers'!AC$2:AC$8148,'SSP drivers'!$A$2:$A$8148,'Selected scen drivers'!$AH$1,'SSP drivers'!$B$2:$B$8148,'Selected scen drivers'!$AI$1,'SSP drivers'!$C$2:$C$8148,'Selected scen drivers'!$C73,'SSP drivers'!$D$2:$D$8148,'Selected scen drivers'!$D73)</f>
        <v>0</v>
      </c>
      <c r="AD73" s="3">
        <f>SUMIFS('SSP drivers'!AD$2:AD$8148,'SSP drivers'!$A$2:$A$8148,'Selected scen drivers'!$AH$1,'SSP drivers'!$B$2:$B$8148,'Selected scen drivers'!$AI$1,'SSP drivers'!$C$2:$C$8148,'Selected scen drivers'!$C73,'SSP drivers'!$D$2:$D$8148,'Selected scen drivers'!$D73)</f>
        <v>0</v>
      </c>
      <c r="AE73" s="3">
        <f>SUMIFS('SSP drivers'!AE$2:AE$8148,'SSP drivers'!$A$2:$A$8148,'Selected scen drivers'!$AH$1,'SSP drivers'!$B$2:$B$8148,'Selected scen drivers'!$AI$1,'SSP drivers'!$C$2:$C$8148,'Selected scen drivers'!$C73,'SSP drivers'!$D$2:$D$8148,'Selected scen drivers'!$D73)</f>
        <v>0</v>
      </c>
    </row>
    <row r="74" spans="1:31">
      <c r="A74">
        <f t="shared" si="0"/>
        <v>9</v>
      </c>
      <c r="B74">
        <f t="shared" si="1"/>
        <v>1</v>
      </c>
      <c r="C74" t="str">
        <f>IFERROR(VLOOKUP(A74,Classification!$A$4:$B$99,2,FALSE),"")</f>
        <v>LatAm</v>
      </c>
      <c r="D74" t="str">
        <f>IFERROR(VLOOKUP(B74,Classification!$U$5:$V$14,2,FALSE),"")</f>
        <v>GDP</v>
      </c>
      <c r="E74" s="3">
        <f>SUMIFS('SSP drivers'!E$2:E$8148,'SSP drivers'!$A$2:$A$8148,'Selected scen drivers'!$AH$1,'SSP drivers'!$B$2:$B$8148,'Selected scen drivers'!$AI$1,'SSP drivers'!$C$2:$C$8148,'Selected scen drivers'!$C74,'SSP drivers'!$D$2:$D$8148,'Selected scen drivers'!$D74)</f>
        <v>0</v>
      </c>
      <c r="F74" s="3">
        <f>SUMIFS('SSP drivers'!F$2:F$8148,'SSP drivers'!$A$2:$A$8148,'Selected scen drivers'!$AH$1,'SSP drivers'!$B$2:$B$8148,'Selected scen drivers'!$AI$1,'SSP drivers'!$C$2:$C$8148,'Selected scen drivers'!$C74,'SSP drivers'!$D$2:$D$8148,'Selected scen drivers'!$D74)</f>
        <v>3874.553960932</v>
      </c>
      <c r="G74" s="3">
        <f>SUMIFS('SSP drivers'!G$2:G$8148,'SSP drivers'!$A$2:$A$8148,'Selected scen drivers'!$AH$1,'SSP drivers'!$B$2:$B$8148,'Selected scen drivers'!$AI$1,'SSP drivers'!$C$2:$C$8148,'Selected scen drivers'!$C74,'SSP drivers'!$D$2:$D$8148,'Selected scen drivers'!$D74)</f>
        <v>3877.612597617</v>
      </c>
      <c r="H74" s="3">
        <f>SUMIFS('SSP drivers'!H$2:H$8148,'SSP drivers'!$A$2:$A$8148,'Selected scen drivers'!$AH$1,'SSP drivers'!$B$2:$B$8148,'Selected scen drivers'!$AI$1,'SSP drivers'!$C$2:$C$8148,'Selected scen drivers'!$C74,'SSP drivers'!$D$2:$D$8148,'Selected scen drivers'!$D74)</f>
        <v>4710.723413351</v>
      </c>
      <c r="I74" s="3">
        <f>SUMIFS('SSP drivers'!I$2:I$8148,'SSP drivers'!$A$2:$A$8148,'Selected scen drivers'!$AH$1,'SSP drivers'!$B$2:$B$8148,'Selected scen drivers'!$AI$1,'SSP drivers'!$C$2:$C$8148,'Selected scen drivers'!$C74,'SSP drivers'!$D$2:$D$8148,'Selected scen drivers'!$D74)</f>
        <v>5450.305839915</v>
      </c>
      <c r="J74" s="3">
        <f>SUMIFS('SSP drivers'!J$2:J$8148,'SSP drivers'!$A$2:$A$8148,'Selected scen drivers'!$AH$1,'SSP drivers'!$B$2:$B$8148,'Selected scen drivers'!$AI$1,'SSP drivers'!$C$2:$C$8148,'Selected scen drivers'!$C74,'SSP drivers'!$D$2:$D$8148,'Selected scen drivers'!$D74)</f>
        <v>6320.682863909</v>
      </c>
      <c r="K74" s="3">
        <f>SUMIFS('SSP drivers'!K$2:K$8148,'SSP drivers'!$A$2:$A$8148,'Selected scen drivers'!$AH$1,'SSP drivers'!$B$2:$B$8148,'Selected scen drivers'!$AI$1,'SSP drivers'!$C$2:$C$8148,'Selected scen drivers'!$C74,'SSP drivers'!$D$2:$D$8148,'Selected scen drivers'!$D74)</f>
        <v>7316.215031511</v>
      </c>
      <c r="L74" s="3">
        <f>SUMIFS('SSP drivers'!L$2:L$8148,'SSP drivers'!$A$2:$A$8148,'Selected scen drivers'!$AH$1,'SSP drivers'!$B$2:$B$8148,'Selected scen drivers'!$AI$1,'SSP drivers'!$C$2:$C$8148,'Selected scen drivers'!$C74,'SSP drivers'!$D$2:$D$8148,'Selected scen drivers'!$D74)</f>
        <v>8415.035337253</v>
      </c>
      <c r="M74" s="3">
        <f>SUMIFS('SSP drivers'!M$2:M$8148,'SSP drivers'!$A$2:$A$8148,'Selected scen drivers'!$AH$1,'SSP drivers'!$B$2:$B$8148,'Selected scen drivers'!$AI$1,'SSP drivers'!$C$2:$C$8148,'Selected scen drivers'!$C74,'SSP drivers'!$D$2:$D$8148,'Selected scen drivers'!$D74)</f>
        <v>9596.230383241</v>
      </c>
      <c r="N74" s="3">
        <f>SUMIFS('SSP drivers'!N$2:N$8148,'SSP drivers'!$A$2:$A$8148,'Selected scen drivers'!$AH$1,'SSP drivers'!$B$2:$B$8148,'Selected scen drivers'!$AI$1,'SSP drivers'!$C$2:$C$8148,'Selected scen drivers'!$C74,'SSP drivers'!$D$2:$D$8148,'Selected scen drivers'!$D74)</f>
        <v>10862.416041539</v>
      </c>
      <c r="O74" s="3">
        <f>SUMIFS('SSP drivers'!O$2:O$8148,'SSP drivers'!$A$2:$A$8148,'Selected scen drivers'!$AH$1,'SSP drivers'!$B$2:$B$8148,'Selected scen drivers'!$AI$1,'SSP drivers'!$C$2:$C$8148,'Selected scen drivers'!$C74,'SSP drivers'!$D$2:$D$8148,'Selected scen drivers'!$D74)</f>
        <v>12220.112937983</v>
      </c>
      <c r="P74" s="3">
        <f>SUMIFS('SSP drivers'!P$2:P$8148,'SSP drivers'!$A$2:$A$8148,'Selected scen drivers'!$AH$1,'SSP drivers'!$B$2:$B$8148,'Selected scen drivers'!$AI$1,'SSP drivers'!$C$2:$C$8148,'Selected scen drivers'!$C74,'SSP drivers'!$D$2:$D$8148,'Selected scen drivers'!$D74)</f>
        <v>13686.787562474</v>
      </c>
      <c r="Q74" s="3">
        <f>SUMIFS('SSP drivers'!Q$2:Q$8148,'SSP drivers'!$A$2:$A$8148,'Selected scen drivers'!$AH$1,'SSP drivers'!$B$2:$B$8148,'Selected scen drivers'!$AI$1,'SSP drivers'!$C$2:$C$8148,'Selected scen drivers'!$C74,'SSP drivers'!$D$2:$D$8148,'Selected scen drivers'!$D74)</f>
        <v>15234.524150373</v>
      </c>
      <c r="R74" s="3">
        <f>SUMIFS('SSP drivers'!R$2:R$8148,'SSP drivers'!$A$2:$A$8148,'Selected scen drivers'!$AH$1,'SSP drivers'!$B$2:$B$8148,'Selected scen drivers'!$AI$1,'SSP drivers'!$C$2:$C$8148,'Selected scen drivers'!$C74,'SSP drivers'!$D$2:$D$8148,'Selected scen drivers'!$D74)</f>
        <v>16840.80291918</v>
      </c>
      <c r="S74" s="3">
        <f>SUMIFS('SSP drivers'!S$2:S$8148,'SSP drivers'!$A$2:$A$8148,'Selected scen drivers'!$AH$1,'SSP drivers'!$B$2:$B$8148,'Selected scen drivers'!$AI$1,'SSP drivers'!$C$2:$C$8148,'Selected scen drivers'!$C74,'SSP drivers'!$D$2:$D$8148,'Selected scen drivers'!$D74)</f>
        <v>18474.58828938</v>
      </c>
      <c r="T74" s="3">
        <f>SUMIFS('SSP drivers'!T$2:T$8148,'SSP drivers'!$A$2:$A$8148,'Selected scen drivers'!$AH$1,'SSP drivers'!$B$2:$B$8148,'Selected scen drivers'!$AI$1,'SSP drivers'!$C$2:$C$8148,'Selected scen drivers'!$C74,'SSP drivers'!$D$2:$D$8148,'Selected scen drivers'!$D74)</f>
        <v>20127.54495936</v>
      </c>
      <c r="U74" s="3">
        <f>SUMIFS('SSP drivers'!U$2:U$8148,'SSP drivers'!$A$2:$A$8148,'Selected scen drivers'!$AH$1,'SSP drivers'!$B$2:$B$8148,'Selected scen drivers'!$AI$1,'SSP drivers'!$C$2:$C$8148,'Selected scen drivers'!$C74,'SSP drivers'!$D$2:$D$8148,'Selected scen drivers'!$D74)</f>
        <v>21800.49003858</v>
      </c>
      <c r="V74" s="3">
        <f>SUMIFS('SSP drivers'!V$2:V$8148,'SSP drivers'!$A$2:$A$8148,'Selected scen drivers'!$AH$1,'SSP drivers'!$B$2:$B$8148,'Selected scen drivers'!$AI$1,'SSP drivers'!$C$2:$C$8148,'Selected scen drivers'!$C74,'SSP drivers'!$D$2:$D$8148,'Selected scen drivers'!$D74)</f>
        <v>23492.74513849</v>
      </c>
      <c r="W74" s="3">
        <f>SUMIFS('SSP drivers'!W$2:W$8148,'SSP drivers'!$A$2:$A$8148,'Selected scen drivers'!$AH$1,'SSP drivers'!$B$2:$B$8148,'Selected scen drivers'!$AI$1,'SSP drivers'!$C$2:$C$8148,'Selected scen drivers'!$C74,'SSP drivers'!$D$2:$D$8148,'Selected scen drivers'!$D74)</f>
        <v>25206.06316143</v>
      </c>
      <c r="X74" s="3">
        <f>SUMIFS('SSP drivers'!X$2:X$8148,'SSP drivers'!$A$2:$A$8148,'Selected scen drivers'!$AH$1,'SSP drivers'!$B$2:$B$8148,'Selected scen drivers'!$AI$1,'SSP drivers'!$C$2:$C$8148,'Selected scen drivers'!$C74,'SSP drivers'!$D$2:$D$8148,'Selected scen drivers'!$D74)</f>
        <v>0</v>
      </c>
      <c r="Y74" s="3">
        <f>SUMIFS('SSP drivers'!Y$2:Y$8148,'SSP drivers'!$A$2:$A$8148,'Selected scen drivers'!$AH$1,'SSP drivers'!$B$2:$B$8148,'Selected scen drivers'!$AI$1,'SSP drivers'!$C$2:$C$8148,'Selected scen drivers'!$C74,'SSP drivers'!$D$2:$D$8148,'Selected scen drivers'!$D74)</f>
        <v>0</v>
      </c>
      <c r="Z74" s="3">
        <f>SUMIFS('SSP drivers'!Z$2:Z$8148,'SSP drivers'!$A$2:$A$8148,'Selected scen drivers'!$AH$1,'SSP drivers'!$B$2:$B$8148,'Selected scen drivers'!$AI$1,'SSP drivers'!$C$2:$C$8148,'Selected scen drivers'!$C74,'SSP drivers'!$D$2:$D$8148,'Selected scen drivers'!$D74)</f>
        <v>0</v>
      </c>
      <c r="AA74" s="3">
        <f>SUMIFS('SSP drivers'!AA$2:AA$8148,'SSP drivers'!$A$2:$A$8148,'Selected scen drivers'!$AH$1,'SSP drivers'!$B$2:$B$8148,'Selected scen drivers'!$AI$1,'SSP drivers'!$C$2:$C$8148,'Selected scen drivers'!$C74,'SSP drivers'!$D$2:$D$8148,'Selected scen drivers'!$D74)</f>
        <v>0</v>
      </c>
      <c r="AB74" s="3">
        <f>SUMIFS('SSP drivers'!AB$2:AB$8148,'SSP drivers'!$A$2:$A$8148,'Selected scen drivers'!$AH$1,'SSP drivers'!$B$2:$B$8148,'Selected scen drivers'!$AI$1,'SSP drivers'!$C$2:$C$8148,'Selected scen drivers'!$C74,'SSP drivers'!$D$2:$D$8148,'Selected scen drivers'!$D74)</f>
        <v>0</v>
      </c>
      <c r="AC74" s="3">
        <f>SUMIFS('SSP drivers'!AC$2:AC$8148,'SSP drivers'!$A$2:$A$8148,'Selected scen drivers'!$AH$1,'SSP drivers'!$B$2:$B$8148,'Selected scen drivers'!$AI$1,'SSP drivers'!$C$2:$C$8148,'Selected scen drivers'!$C74,'SSP drivers'!$D$2:$D$8148,'Selected scen drivers'!$D74)</f>
        <v>0</v>
      </c>
      <c r="AD74" s="3">
        <f>SUMIFS('SSP drivers'!AD$2:AD$8148,'SSP drivers'!$A$2:$A$8148,'Selected scen drivers'!$AH$1,'SSP drivers'!$B$2:$B$8148,'Selected scen drivers'!$AI$1,'SSP drivers'!$C$2:$C$8148,'Selected scen drivers'!$C74,'SSP drivers'!$D$2:$D$8148,'Selected scen drivers'!$D74)</f>
        <v>0</v>
      </c>
      <c r="AE74" s="3">
        <f>SUMIFS('SSP drivers'!AE$2:AE$8148,'SSP drivers'!$A$2:$A$8148,'Selected scen drivers'!$AH$1,'SSP drivers'!$B$2:$B$8148,'Selected scen drivers'!$AI$1,'SSP drivers'!$C$2:$C$8148,'Selected scen drivers'!$C74,'SSP drivers'!$D$2:$D$8148,'Selected scen drivers'!$D74)</f>
        <v>0</v>
      </c>
    </row>
    <row r="75" spans="1:31">
      <c r="A75">
        <f t="shared" si="0"/>
        <v>9</v>
      </c>
      <c r="B75">
        <f t="shared" si="1"/>
        <v>2</v>
      </c>
      <c r="C75" t="str">
        <f>IFERROR(VLOOKUP(A75,Classification!$A$4:$B$99,2,FALSE),"")</f>
        <v>LatAm</v>
      </c>
      <c r="D75" t="str">
        <f>IFERROR(VLOOKUP(B75,Classification!$U$5:$V$14,2,FALSE),"")</f>
        <v>GDPAGR</v>
      </c>
      <c r="E75" s="3">
        <f>SUMIFS('SSP drivers'!E$2:E$8148,'SSP drivers'!$A$2:$A$8148,'Selected scen drivers'!$AH$1,'SSP drivers'!$B$2:$B$8148,'Selected scen drivers'!$AI$1,'SSP drivers'!$C$2:$C$8148,'Selected scen drivers'!$C75,'SSP drivers'!$D$2:$D$8148,'Selected scen drivers'!$D75)</f>
        <v>0</v>
      </c>
      <c r="F75" s="3">
        <f>SUMIFS('SSP drivers'!F$2:F$8148,'SSP drivers'!$A$2:$A$8148,'Selected scen drivers'!$AH$1,'SSP drivers'!$B$2:$B$8148,'Selected scen drivers'!$AI$1,'SSP drivers'!$C$2:$C$8148,'Selected scen drivers'!$C75,'SSP drivers'!$D$2:$D$8148,'Selected scen drivers'!$D75)</f>
        <v>265.19206529319</v>
      </c>
      <c r="G75" s="3">
        <f>SUMIFS('SSP drivers'!G$2:G$8148,'SSP drivers'!$A$2:$A$8148,'Selected scen drivers'!$AH$1,'SSP drivers'!$B$2:$B$8148,'Selected scen drivers'!$AI$1,'SSP drivers'!$C$2:$C$8148,'Selected scen drivers'!$C75,'SSP drivers'!$D$2:$D$8148,'Selected scen drivers'!$D75)</f>
        <v>264.893805684231</v>
      </c>
      <c r="H75" s="3">
        <f>SUMIFS('SSP drivers'!H$2:H$8148,'SSP drivers'!$A$2:$A$8148,'Selected scen drivers'!$AH$1,'SSP drivers'!$B$2:$B$8148,'Selected scen drivers'!$AI$1,'SSP drivers'!$C$2:$C$8148,'Selected scen drivers'!$C75,'SSP drivers'!$D$2:$D$8148,'Selected scen drivers'!$D75)</f>
        <v>320.772783301244</v>
      </c>
      <c r="I75" s="3">
        <f>SUMIFS('SSP drivers'!I$2:I$8148,'SSP drivers'!$A$2:$A$8148,'Selected scen drivers'!$AH$1,'SSP drivers'!$B$2:$B$8148,'Selected scen drivers'!$AI$1,'SSP drivers'!$C$2:$C$8148,'Selected scen drivers'!$C75,'SSP drivers'!$D$2:$D$8148,'Selected scen drivers'!$D75)</f>
        <v>373.257149795229</v>
      </c>
      <c r="J75" s="3">
        <f>SUMIFS('SSP drivers'!J$2:J$8148,'SSP drivers'!$A$2:$A$8148,'Selected scen drivers'!$AH$1,'SSP drivers'!$B$2:$B$8148,'Selected scen drivers'!$AI$1,'SSP drivers'!$C$2:$C$8148,'Selected scen drivers'!$C75,'SSP drivers'!$D$2:$D$8148,'Selected scen drivers'!$D75)</f>
        <v>434.406541461365</v>
      </c>
      <c r="K75" s="3">
        <f>SUMIFS('SSP drivers'!K$2:K$8148,'SSP drivers'!$A$2:$A$8148,'Selected scen drivers'!$AH$1,'SSP drivers'!$B$2:$B$8148,'Selected scen drivers'!$AI$1,'SSP drivers'!$C$2:$C$8148,'Selected scen drivers'!$C75,'SSP drivers'!$D$2:$D$8148,'Selected scen drivers'!$D75)</f>
        <v>503.710177129573</v>
      </c>
      <c r="L75" s="3">
        <f>SUMIFS('SSP drivers'!L$2:L$8148,'SSP drivers'!$A$2:$A$8148,'Selected scen drivers'!$AH$1,'SSP drivers'!$B$2:$B$8148,'Selected scen drivers'!$AI$1,'SSP drivers'!$C$2:$C$8148,'Selected scen drivers'!$C75,'SSP drivers'!$D$2:$D$8148,'Selected scen drivers'!$D75)</f>
        <v>578.59662279848</v>
      </c>
      <c r="M75" s="3">
        <f>SUMIFS('SSP drivers'!M$2:M$8148,'SSP drivers'!$A$2:$A$8148,'Selected scen drivers'!$AH$1,'SSP drivers'!$B$2:$B$8148,'Selected scen drivers'!$AI$1,'SSP drivers'!$C$2:$C$8148,'Selected scen drivers'!$C75,'SSP drivers'!$D$2:$D$8148,'Selected scen drivers'!$D75)</f>
        <v>657.265686836153</v>
      </c>
      <c r="N75" s="3">
        <f>SUMIFS('SSP drivers'!N$2:N$8148,'SSP drivers'!$A$2:$A$8148,'Selected scen drivers'!$AH$1,'SSP drivers'!$B$2:$B$8148,'Selected scen drivers'!$AI$1,'SSP drivers'!$C$2:$C$8148,'Selected scen drivers'!$C75,'SSP drivers'!$D$2:$D$8148,'Selected scen drivers'!$D75)</f>
        <v>740.526279349848</v>
      </c>
      <c r="O75" s="3">
        <f>SUMIFS('SSP drivers'!O$2:O$8148,'SSP drivers'!$A$2:$A$8148,'Selected scen drivers'!$AH$1,'SSP drivers'!$B$2:$B$8148,'Selected scen drivers'!$AI$1,'SSP drivers'!$C$2:$C$8148,'Selected scen drivers'!$C75,'SSP drivers'!$D$2:$D$8148,'Selected scen drivers'!$D75)</f>
        <v>829.353758509959</v>
      </c>
      <c r="P75" s="3">
        <f>SUMIFS('SSP drivers'!P$2:P$8148,'SSP drivers'!$A$2:$A$8148,'Selected scen drivers'!$AH$1,'SSP drivers'!$B$2:$B$8148,'Selected scen drivers'!$AI$1,'SSP drivers'!$C$2:$C$8148,'Selected scen drivers'!$C75,'SSP drivers'!$D$2:$D$8148,'Selected scen drivers'!$D75)</f>
        <v>924.915255856447</v>
      </c>
      <c r="Q75" s="3">
        <f>SUMIFS('SSP drivers'!Q$2:Q$8148,'SSP drivers'!$A$2:$A$8148,'Selected scen drivers'!$AH$1,'SSP drivers'!$B$2:$B$8148,'Selected scen drivers'!$AI$1,'SSP drivers'!$C$2:$C$8148,'Selected scen drivers'!$C75,'SSP drivers'!$D$2:$D$8148,'Selected scen drivers'!$D75)</f>
        <v>1024.79734106521</v>
      </c>
      <c r="R75" s="3">
        <f>SUMIFS('SSP drivers'!R$2:R$8148,'SSP drivers'!$A$2:$A$8148,'Selected scen drivers'!$AH$1,'SSP drivers'!$B$2:$B$8148,'Selected scen drivers'!$AI$1,'SSP drivers'!$C$2:$C$8148,'Selected scen drivers'!$C75,'SSP drivers'!$D$2:$D$8148,'Selected scen drivers'!$D75)</f>
        <v>1126.99225663068</v>
      </c>
      <c r="S75" s="3">
        <f>SUMIFS('SSP drivers'!S$2:S$8148,'SSP drivers'!$A$2:$A$8148,'Selected scen drivers'!$AH$1,'SSP drivers'!$B$2:$B$8148,'Selected scen drivers'!$AI$1,'SSP drivers'!$C$2:$C$8148,'Selected scen drivers'!$C75,'SSP drivers'!$D$2:$D$8148,'Selected scen drivers'!$D75)</f>
        <v>1228.81305895813</v>
      </c>
      <c r="T75" s="3">
        <f>SUMIFS('SSP drivers'!T$2:T$8148,'SSP drivers'!$A$2:$A$8148,'Selected scen drivers'!$AH$1,'SSP drivers'!$B$2:$B$8148,'Selected scen drivers'!$AI$1,'SSP drivers'!$C$2:$C$8148,'Selected scen drivers'!$C75,'SSP drivers'!$D$2:$D$8148,'Selected scen drivers'!$D75)</f>
        <v>1329.2464635725</v>
      </c>
      <c r="U75" s="3">
        <f>SUMIFS('SSP drivers'!U$2:U$8148,'SSP drivers'!$A$2:$A$8148,'Selected scen drivers'!$AH$1,'SSP drivers'!$B$2:$B$8148,'Selected scen drivers'!$AI$1,'SSP drivers'!$C$2:$C$8148,'Selected scen drivers'!$C75,'SSP drivers'!$D$2:$D$8148,'Selected scen drivers'!$D75)</f>
        <v>1427.91240911435</v>
      </c>
      <c r="V75" s="3">
        <f>SUMIFS('SSP drivers'!V$2:V$8148,'SSP drivers'!$A$2:$A$8148,'Selected scen drivers'!$AH$1,'SSP drivers'!$B$2:$B$8148,'Selected scen drivers'!$AI$1,'SSP drivers'!$C$2:$C$8148,'Selected scen drivers'!$C75,'SSP drivers'!$D$2:$D$8148,'Selected scen drivers'!$D75)</f>
        <v>1524.29335544238</v>
      </c>
      <c r="W75" s="3">
        <f>SUMIFS('SSP drivers'!W$2:W$8148,'SSP drivers'!$A$2:$A$8148,'Selected scen drivers'!$AH$1,'SSP drivers'!$B$2:$B$8148,'Selected scen drivers'!$AI$1,'SSP drivers'!$C$2:$C$8148,'Selected scen drivers'!$C75,'SSP drivers'!$D$2:$D$8148,'Selected scen drivers'!$D75)</f>
        <v>1618.05618612502</v>
      </c>
      <c r="X75" s="3">
        <f>SUMIFS('SSP drivers'!X$2:X$8148,'SSP drivers'!$A$2:$A$8148,'Selected scen drivers'!$AH$1,'SSP drivers'!$B$2:$B$8148,'Selected scen drivers'!$AI$1,'SSP drivers'!$C$2:$C$8148,'Selected scen drivers'!$C75,'SSP drivers'!$D$2:$D$8148,'Selected scen drivers'!$D75)</f>
        <v>0</v>
      </c>
      <c r="Y75" s="3">
        <f>SUMIFS('SSP drivers'!Y$2:Y$8148,'SSP drivers'!$A$2:$A$8148,'Selected scen drivers'!$AH$1,'SSP drivers'!$B$2:$B$8148,'Selected scen drivers'!$AI$1,'SSP drivers'!$C$2:$C$8148,'Selected scen drivers'!$C75,'SSP drivers'!$D$2:$D$8148,'Selected scen drivers'!$D75)</f>
        <v>0</v>
      </c>
      <c r="Z75" s="3">
        <f>SUMIFS('SSP drivers'!Z$2:Z$8148,'SSP drivers'!$A$2:$A$8148,'Selected scen drivers'!$AH$1,'SSP drivers'!$B$2:$B$8148,'Selected scen drivers'!$AI$1,'SSP drivers'!$C$2:$C$8148,'Selected scen drivers'!$C75,'SSP drivers'!$D$2:$D$8148,'Selected scen drivers'!$D75)</f>
        <v>0</v>
      </c>
      <c r="AA75" s="3">
        <f>SUMIFS('SSP drivers'!AA$2:AA$8148,'SSP drivers'!$A$2:$A$8148,'Selected scen drivers'!$AH$1,'SSP drivers'!$B$2:$B$8148,'Selected scen drivers'!$AI$1,'SSP drivers'!$C$2:$C$8148,'Selected scen drivers'!$C75,'SSP drivers'!$D$2:$D$8148,'Selected scen drivers'!$D75)</f>
        <v>0</v>
      </c>
      <c r="AB75" s="3">
        <f>SUMIFS('SSP drivers'!AB$2:AB$8148,'SSP drivers'!$A$2:$A$8148,'Selected scen drivers'!$AH$1,'SSP drivers'!$B$2:$B$8148,'Selected scen drivers'!$AI$1,'SSP drivers'!$C$2:$C$8148,'Selected scen drivers'!$C75,'SSP drivers'!$D$2:$D$8148,'Selected scen drivers'!$D75)</f>
        <v>0</v>
      </c>
      <c r="AC75" s="3">
        <f>SUMIFS('SSP drivers'!AC$2:AC$8148,'SSP drivers'!$A$2:$A$8148,'Selected scen drivers'!$AH$1,'SSP drivers'!$B$2:$B$8148,'Selected scen drivers'!$AI$1,'SSP drivers'!$C$2:$C$8148,'Selected scen drivers'!$C75,'SSP drivers'!$D$2:$D$8148,'Selected scen drivers'!$D75)</f>
        <v>0</v>
      </c>
      <c r="AD75" s="3">
        <f>SUMIFS('SSP drivers'!AD$2:AD$8148,'SSP drivers'!$A$2:$A$8148,'Selected scen drivers'!$AH$1,'SSP drivers'!$B$2:$B$8148,'Selected scen drivers'!$AI$1,'SSP drivers'!$C$2:$C$8148,'Selected scen drivers'!$C75,'SSP drivers'!$D$2:$D$8148,'Selected scen drivers'!$D75)</f>
        <v>0</v>
      </c>
      <c r="AE75" s="3">
        <f>SUMIFS('SSP drivers'!AE$2:AE$8148,'SSP drivers'!$A$2:$A$8148,'Selected scen drivers'!$AH$1,'SSP drivers'!$B$2:$B$8148,'Selected scen drivers'!$AI$1,'SSP drivers'!$C$2:$C$8148,'Selected scen drivers'!$C75,'SSP drivers'!$D$2:$D$8148,'Selected scen drivers'!$D75)</f>
        <v>0</v>
      </c>
    </row>
    <row r="76" spans="1:31">
      <c r="A76">
        <f t="shared" ref="A76:A139" si="3">A67+1</f>
        <v>9</v>
      </c>
      <c r="B76">
        <f t="shared" ref="B76:B139" si="4">B67</f>
        <v>3</v>
      </c>
      <c r="C76" t="str">
        <f>IFERROR(VLOOKUP(A76,Classification!$A$4:$B$99,2,FALSE),"")</f>
        <v>LatAm</v>
      </c>
      <c r="D76" t="str">
        <f>IFERROR(VLOOKUP(B76,Classification!$U$5:$V$14,2,FALSE),"")</f>
        <v>GDPIND</v>
      </c>
      <c r="E76" s="3">
        <f>SUMIFS('SSP drivers'!E$2:E$8148,'SSP drivers'!$A$2:$A$8148,'Selected scen drivers'!$AH$1,'SSP drivers'!$B$2:$B$8148,'Selected scen drivers'!$AI$1,'SSP drivers'!$C$2:$C$8148,'Selected scen drivers'!$C76,'SSP drivers'!$D$2:$D$8148,'Selected scen drivers'!$D76)</f>
        <v>0</v>
      </c>
      <c r="F76" s="3">
        <f>SUMIFS('SSP drivers'!F$2:F$8148,'SSP drivers'!$A$2:$A$8148,'Selected scen drivers'!$AH$1,'SSP drivers'!$B$2:$B$8148,'Selected scen drivers'!$AI$1,'SSP drivers'!$C$2:$C$8148,'Selected scen drivers'!$C76,'SSP drivers'!$D$2:$D$8148,'Selected scen drivers'!$D76)</f>
        <v>1237.23131337987</v>
      </c>
      <c r="G76" s="3">
        <f>SUMIFS('SSP drivers'!G$2:G$8148,'SSP drivers'!$A$2:$A$8148,'Selected scen drivers'!$AH$1,'SSP drivers'!$B$2:$B$8148,'Selected scen drivers'!$AI$1,'SSP drivers'!$C$2:$C$8148,'Selected scen drivers'!$C76,'SSP drivers'!$D$2:$D$8148,'Selected scen drivers'!$D76)</f>
        <v>1234.8700967188</v>
      </c>
      <c r="H76" s="3">
        <f>SUMIFS('SSP drivers'!H$2:H$8148,'SSP drivers'!$A$2:$A$8148,'Selected scen drivers'!$AH$1,'SSP drivers'!$B$2:$B$8148,'Selected scen drivers'!$AI$1,'SSP drivers'!$C$2:$C$8148,'Selected scen drivers'!$C76,'SSP drivers'!$D$2:$D$8148,'Selected scen drivers'!$D76)</f>
        <v>1493.14299508758</v>
      </c>
      <c r="I76" s="3">
        <f>SUMIFS('SSP drivers'!I$2:I$8148,'SSP drivers'!$A$2:$A$8148,'Selected scen drivers'!$AH$1,'SSP drivers'!$B$2:$B$8148,'Selected scen drivers'!$AI$1,'SSP drivers'!$C$2:$C$8148,'Selected scen drivers'!$C76,'SSP drivers'!$D$2:$D$8148,'Selected scen drivers'!$D76)</f>
        <v>1730.03379219276</v>
      </c>
      <c r="J76" s="3">
        <f>SUMIFS('SSP drivers'!J$2:J$8148,'SSP drivers'!$A$2:$A$8148,'Selected scen drivers'!$AH$1,'SSP drivers'!$B$2:$B$8148,'Selected scen drivers'!$AI$1,'SSP drivers'!$C$2:$C$8148,'Selected scen drivers'!$C76,'SSP drivers'!$D$2:$D$8148,'Selected scen drivers'!$D76)</f>
        <v>2009.25068452429</v>
      </c>
      <c r="K76" s="3">
        <f>SUMIFS('SSP drivers'!K$2:K$8148,'SSP drivers'!$A$2:$A$8148,'Selected scen drivers'!$AH$1,'SSP drivers'!$B$2:$B$8148,'Selected scen drivers'!$AI$1,'SSP drivers'!$C$2:$C$8148,'Selected scen drivers'!$C76,'SSP drivers'!$D$2:$D$8148,'Selected scen drivers'!$D76)</f>
        <v>2327.43952271595</v>
      </c>
      <c r="L76" s="3">
        <f>SUMIFS('SSP drivers'!L$2:L$8148,'SSP drivers'!$A$2:$A$8148,'Selected scen drivers'!$AH$1,'SSP drivers'!$B$2:$B$8148,'Selected scen drivers'!$AI$1,'SSP drivers'!$C$2:$C$8148,'Selected scen drivers'!$C76,'SSP drivers'!$D$2:$D$8148,'Selected scen drivers'!$D76)</f>
        <v>2677.07462624003</v>
      </c>
      <c r="M76" s="3">
        <f>SUMIFS('SSP drivers'!M$2:M$8148,'SSP drivers'!$A$2:$A$8148,'Selected scen drivers'!$AH$1,'SSP drivers'!$B$2:$B$8148,'Selected scen drivers'!$AI$1,'SSP drivers'!$C$2:$C$8148,'Selected scen drivers'!$C76,'SSP drivers'!$D$2:$D$8148,'Selected scen drivers'!$D76)</f>
        <v>3051.62487175924</v>
      </c>
      <c r="N76" s="3">
        <f>SUMIFS('SSP drivers'!N$2:N$8148,'SSP drivers'!$A$2:$A$8148,'Selected scen drivers'!$AH$1,'SSP drivers'!$B$2:$B$8148,'Selected scen drivers'!$AI$1,'SSP drivers'!$C$2:$C$8148,'Selected scen drivers'!$C76,'SSP drivers'!$D$2:$D$8148,'Selected scen drivers'!$D76)</f>
        <v>3453.87088239047</v>
      </c>
      <c r="O76" s="3">
        <f>SUMIFS('SSP drivers'!O$2:O$8148,'SSP drivers'!$A$2:$A$8148,'Selected scen drivers'!$AH$1,'SSP drivers'!$B$2:$B$8148,'Selected scen drivers'!$AI$1,'SSP drivers'!$C$2:$C$8148,'Selected scen drivers'!$C76,'SSP drivers'!$D$2:$D$8148,'Selected scen drivers'!$D76)</f>
        <v>3888.33871713201</v>
      </c>
      <c r="P76" s="3">
        <f>SUMIFS('SSP drivers'!P$2:P$8148,'SSP drivers'!$A$2:$A$8148,'Selected scen drivers'!$AH$1,'SSP drivers'!$B$2:$B$8148,'Selected scen drivers'!$AI$1,'SSP drivers'!$C$2:$C$8148,'Selected scen drivers'!$C76,'SSP drivers'!$D$2:$D$8148,'Selected scen drivers'!$D76)</f>
        <v>4362.30545084298</v>
      </c>
      <c r="Q76" s="3">
        <f>SUMIFS('SSP drivers'!Q$2:Q$8148,'SSP drivers'!$A$2:$A$8148,'Selected scen drivers'!$AH$1,'SSP drivers'!$B$2:$B$8148,'Selected scen drivers'!$AI$1,'SSP drivers'!$C$2:$C$8148,'Selected scen drivers'!$C76,'SSP drivers'!$D$2:$D$8148,'Selected scen drivers'!$D76)</f>
        <v>4867.4705893218</v>
      </c>
      <c r="R76" s="3">
        <f>SUMIFS('SSP drivers'!R$2:R$8148,'SSP drivers'!$A$2:$A$8148,'Selected scen drivers'!$AH$1,'SSP drivers'!$B$2:$B$8148,'Selected scen drivers'!$AI$1,'SSP drivers'!$C$2:$C$8148,'Selected scen drivers'!$C76,'SSP drivers'!$D$2:$D$8148,'Selected scen drivers'!$D76)</f>
        <v>5397.22882017708</v>
      </c>
      <c r="S76" s="3">
        <f>SUMIFS('SSP drivers'!S$2:S$8148,'SSP drivers'!$A$2:$A$8148,'Selected scen drivers'!$AH$1,'SSP drivers'!$B$2:$B$8148,'Selected scen drivers'!$AI$1,'SSP drivers'!$C$2:$C$8148,'Selected scen drivers'!$C76,'SSP drivers'!$D$2:$D$8148,'Selected scen drivers'!$D76)</f>
        <v>5942.3724525811</v>
      </c>
      <c r="T76" s="3">
        <f>SUMIFS('SSP drivers'!T$2:T$8148,'SSP drivers'!$A$2:$A$8148,'Selected scen drivers'!$AH$1,'SSP drivers'!$B$2:$B$8148,'Selected scen drivers'!$AI$1,'SSP drivers'!$C$2:$C$8148,'Selected scen drivers'!$C76,'SSP drivers'!$D$2:$D$8148,'Selected scen drivers'!$D76)</f>
        <v>6500.48461661084</v>
      </c>
      <c r="U76" s="3">
        <f>SUMIFS('SSP drivers'!U$2:U$8148,'SSP drivers'!$A$2:$A$8148,'Selected scen drivers'!$AH$1,'SSP drivers'!$B$2:$B$8148,'Selected scen drivers'!$AI$1,'SSP drivers'!$C$2:$C$8148,'Selected scen drivers'!$C76,'SSP drivers'!$D$2:$D$8148,'Selected scen drivers'!$D76)</f>
        <v>7072.02392101278</v>
      </c>
      <c r="V76" s="3">
        <f>SUMIFS('SSP drivers'!V$2:V$8148,'SSP drivers'!$A$2:$A$8148,'Selected scen drivers'!$AH$1,'SSP drivers'!$B$2:$B$8148,'Selected scen drivers'!$AI$1,'SSP drivers'!$C$2:$C$8148,'Selected scen drivers'!$C76,'SSP drivers'!$D$2:$D$8148,'Selected scen drivers'!$D76)</f>
        <v>7656.82012608612</v>
      </c>
      <c r="W76" s="3">
        <f>SUMIFS('SSP drivers'!W$2:W$8148,'SSP drivers'!$A$2:$A$8148,'Selected scen drivers'!$AH$1,'SSP drivers'!$B$2:$B$8148,'Selected scen drivers'!$AI$1,'SSP drivers'!$C$2:$C$8148,'Selected scen drivers'!$C76,'SSP drivers'!$D$2:$D$8148,'Selected scen drivers'!$D76)</f>
        <v>8255.3114683122</v>
      </c>
      <c r="X76" s="3">
        <f>SUMIFS('SSP drivers'!X$2:X$8148,'SSP drivers'!$A$2:$A$8148,'Selected scen drivers'!$AH$1,'SSP drivers'!$B$2:$B$8148,'Selected scen drivers'!$AI$1,'SSP drivers'!$C$2:$C$8148,'Selected scen drivers'!$C76,'SSP drivers'!$D$2:$D$8148,'Selected scen drivers'!$D76)</f>
        <v>0</v>
      </c>
      <c r="Y76" s="3">
        <f>SUMIFS('SSP drivers'!Y$2:Y$8148,'SSP drivers'!$A$2:$A$8148,'Selected scen drivers'!$AH$1,'SSP drivers'!$B$2:$B$8148,'Selected scen drivers'!$AI$1,'SSP drivers'!$C$2:$C$8148,'Selected scen drivers'!$C76,'SSP drivers'!$D$2:$D$8148,'Selected scen drivers'!$D76)</f>
        <v>0</v>
      </c>
      <c r="Z76" s="3">
        <f>SUMIFS('SSP drivers'!Z$2:Z$8148,'SSP drivers'!$A$2:$A$8148,'Selected scen drivers'!$AH$1,'SSP drivers'!$B$2:$B$8148,'Selected scen drivers'!$AI$1,'SSP drivers'!$C$2:$C$8148,'Selected scen drivers'!$C76,'SSP drivers'!$D$2:$D$8148,'Selected scen drivers'!$D76)</f>
        <v>0</v>
      </c>
      <c r="AA76" s="3">
        <f>SUMIFS('SSP drivers'!AA$2:AA$8148,'SSP drivers'!$A$2:$A$8148,'Selected scen drivers'!$AH$1,'SSP drivers'!$B$2:$B$8148,'Selected scen drivers'!$AI$1,'SSP drivers'!$C$2:$C$8148,'Selected scen drivers'!$C76,'SSP drivers'!$D$2:$D$8148,'Selected scen drivers'!$D76)</f>
        <v>0</v>
      </c>
      <c r="AB76" s="3">
        <f>SUMIFS('SSP drivers'!AB$2:AB$8148,'SSP drivers'!$A$2:$A$8148,'Selected scen drivers'!$AH$1,'SSP drivers'!$B$2:$B$8148,'Selected scen drivers'!$AI$1,'SSP drivers'!$C$2:$C$8148,'Selected scen drivers'!$C76,'SSP drivers'!$D$2:$D$8148,'Selected scen drivers'!$D76)</f>
        <v>0</v>
      </c>
      <c r="AC76" s="3">
        <f>SUMIFS('SSP drivers'!AC$2:AC$8148,'SSP drivers'!$A$2:$A$8148,'Selected scen drivers'!$AH$1,'SSP drivers'!$B$2:$B$8148,'Selected scen drivers'!$AI$1,'SSP drivers'!$C$2:$C$8148,'Selected scen drivers'!$C76,'SSP drivers'!$D$2:$D$8148,'Selected scen drivers'!$D76)</f>
        <v>0</v>
      </c>
      <c r="AD76" s="3">
        <f>SUMIFS('SSP drivers'!AD$2:AD$8148,'SSP drivers'!$A$2:$A$8148,'Selected scen drivers'!$AH$1,'SSP drivers'!$B$2:$B$8148,'Selected scen drivers'!$AI$1,'SSP drivers'!$C$2:$C$8148,'Selected scen drivers'!$C76,'SSP drivers'!$D$2:$D$8148,'Selected scen drivers'!$D76)</f>
        <v>0</v>
      </c>
      <c r="AE76" s="3">
        <f>SUMIFS('SSP drivers'!AE$2:AE$8148,'SSP drivers'!$A$2:$A$8148,'Selected scen drivers'!$AH$1,'SSP drivers'!$B$2:$B$8148,'Selected scen drivers'!$AI$1,'SSP drivers'!$C$2:$C$8148,'Selected scen drivers'!$C76,'SSP drivers'!$D$2:$D$8148,'Selected scen drivers'!$D76)</f>
        <v>0</v>
      </c>
    </row>
    <row r="77" spans="1:31">
      <c r="A77">
        <f t="shared" si="3"/>
        <v>9</v>
      </c>
      <c r="B77">
        <f t="shared" si="4"/>
        <v>4</v>
      </c>
      <c r="C77" t="str">
        <f>IFERROR(VLOOKUP(A77,Classification!$A$4:$B$99,2,FALSE),"")</f>
        <v>LatAm</v>
      </c>
      <c r="D77" t="str">
        <f>IFERROR(VLOOKUP(B77,Classification!$U$5:$V$14,2,FALSE),"")</f>
        <v>GDPMFG</v>
      </c>
      <c r="E77" s="3">
        <f>SUMIFS('SSP drivers'!E$2:E$8148,'SSP drivers'!$A$2:$A$8148,'Selected scen drivers'!$AH$1,'SSP drivers'!$B$2:$B$8148,'Selected scen drivers'!$AI$1,'SSP drivers'!$C$2:$C$8148,'Selected scen drivers'!$C77,'SSP drivers'!$D$2:$D$8148,'Selected scen drivers'!$D77)</f>
        <v>0</v>
      </c>
      <c r="F77" s="3">
        <f>SUMIFS('SSP drivers'!F$2:F$8148,'SSP drivers'!$A$2:$A$8148,'Selected scen drivers'!$AH$1,'SSP drivers'!$B$2:$B$8148,'Selected scen drivers'!$AI$1,'SSP drivers'!$C$2:$C$8148,'Selected scen drivers'!$C77,'SSP drivers'!$D$2:$D$8148,'Selected scen drivers'!$D77)</f>
        <v>168.885901774939</v>
      </c>
      <c r="G77" s="3">
        <f>SUMIFS('SSP drivers'!G$2:G$8148,'SSP drivers'!$A$2:$A$8148,'Selected scen drivers'!$AH$1,'SSP drivers'!$B$2:$B$8148,'Selected scen drivers'!$AI$1,'SSP drivers'!$C$2:$C$8148,'Selected scen drivers'!$C77,'SSP drivers'!$D$2:$D$8148,'Selected scen drivers'!$D77)</f>
        <v>167.930943409817</v>
      </c>
      <c r="H77" s="3">
        <f>SUMIFS('SSP drivers'!H$2:H$8148,'SSP drivers'!$A$2:$A$8148,'Selected scen drivers'!$AH$1,'SSP drivers'!$B$2:$B$8148,'Selected scen drivers'!$AI$1,'SSP drivers'!$C$2:$C$8148,'Selected scen drivers'!$C77,'SSP drivers'!$D$2:$D$8148,'Selected scen drivers'!$D77)</f>
        <v>211.102216331967</v>
      </c>
      <c r="I77" s="3">
        <f>SUMIFS('SSP drivers'!I$2:I$8148,'SSP drivers'!$A$2:$A$8148,'Selected scen drivers'!$AH$1,'SSP drivers'!$B$2:$B$8148,'Selected scen drivers'!$AI$1,'SSP drivers'!$C$2:$C$8148,'Selected scen drivers'!$C77,'SSP drivers'!$D$2:$D$8148,'Selected scen drivers'!$D77)</f>
        <v>256.171573901609</v>
      </c>
      <c r="J77" s="3">
        <f>SUMIFS('SSP drivers'!J$2:J$8148,'SSP drivers'!$A$2:$A$8148,'Selected scen drivers'!$AH$1,'SSP drivers'!$B$2:$B$8148,'Selected scen drivers'!$AI$1,'SSP drivers'!$C$2:$C$8148,'Selected scen drivers'!$C77,'SSP drivers'!$D$2:$D$8148,'Selected scen drivers'!$D77)</f>
        <v>311.184428541729</v>
      </c>
      <c r="K77" s="3">
        <f>SUMIFS('SSP drivers'!K$2:K$8148,'SSP drivers'!$A$2:$A$8148,'Selected scen drivers'!$AH$1,'SSP drivers'!$B$2:$B$8148,'Selected scen drivers'!$AI$1,'SSP drivers'!$C$2:$C$8148,'Selected scen drivers'!$C77,'SSP drivers'!$D$2:$D$8148,'Selected scen drivers'!$D77)</f>
        <v>376.772397393625</v>
      </c>
      <c r="L77" s="3">
        <f>SUMIFS('SSP drivers'!L$2:L$8148,'SSP drivers'!$A$2:$A$8148,'Selected scen drivers'!$AH$1,'SSP drivers'!$B$2:$B$8148,'Selected scen drivers'!$AI$1,'SSP drivers'!$C$2:$C$8148,'Selected scen drivers'!$C77,'SSP drivers'!$D$2:$D$8148,'Selected scen drivers'!$D77)</f>
        <v>453.020390066163</v>
      </c>
      <c r="M77" s="3">
        <f>SUMIFS('SSP drivers'!M$2:M$8148,'SSP drivers'!$A$2:$A$8148,'Selected scen drivers'!$AH$1,'SSP drivers'!$B$2:$B$8148,'Selected scen drivers'!$AI$1,'SSP drivers'!$C$2:$C$8148,'Selected scen drivers'!$C77,'SSP drivers'!$D$2:$D$8148,'Selected scen drivers'!$D77)</f>
        <v>539.592853798606</v>
      </c>
      <c r="N77" s="3">
        <f>SUMIFS('SSP drivers'!N$2:N$8148,'SSP drivers'!$A$2:$A$8148,'Selected scen drivers'!$AH$1,'SSP drivers'!$B$2:$B$8148,'Selected scen drivers'!$AI$1,'SSP drivers'!$C$2:$C$8148,'Selected scen drivers'!$C77,'SSP drivers'!$D$2:$D$8148,'Selected scen drivers'!$D77)</f>
        <v>637.254224637955</v>
      </c>
      <c r="O77" s="3">
        <f>SUMIFS('SSP drivers'!O$2:O$8148,'SSP drivers'!$A$2:$A$8148,'Selected scen drivers'!$AH$1,'SSP drivers'!$B$2:$B$8148,'Selected scen drivers'!$AI$1,'SSP drivers'!$C$2:$C$8148,'Selected scen drivers'!$C77,'SSP drivers'!$D$2:$D$8148,'Selected scen drivers'!$D77)</f>
        <v>747.126215900539</v>
      </c>
      <c r="P77" s="3">
        <f>SUMIFS('SSP drivers'!P$2:P$8148,'SSP drivers'!$A$2:$A$8148,'Selected scen drivers'!$AH$1,'SSP drivers'!$B$2:$B$8148,'Selected scen drivers'!$AI$1,'SSP drivers'!$C$2:$C$8148,'Selected scen drivers'!$C77,'SSP drivers'!$D$2:$D$8148,'Selected scen drivers'!$D77)</f>
        <v>871.209150071897</v>
      </c>
      <c r="Q77" s="3">
        <f>SUMIFS('SSP drivers'!Q$2:Q$8148,'SSP drivers'!$A$2:$A$8148,'Selected scen drivers'!$AH$1,'SSP drivers'!$B$2:$B$8148,'Selected scen drivers'!$AI$1,'SSP drivers'!$C$2:$C$8148,'Selected scen drivers'!$C77,'SSP drivers'!$D$2:$D$8148,'Selected scen drivers'!$D77)</f>
        <v>1008.6164720873</v>
      </c>
      <c r="R77" s="3">
        <f>SUMIFS('SSP drivers'!R$2:R$8148,'SSP drivers'!$A$2:$A$8148,'Selected scen drivers'!$AH$1,'SSP drivers'!$B$2:$B$8148,'Selected scen drivers'!$AI$1,'SSP drivers'!$C$2:$C$8148,'Selected scen drivers'!$C77,'SSP drivers'!$D$2:$D$8148,'Selected scen drivers'!$D77)</f>
        <v>1158.65060637833</v>
      </c>
      <c r="S77" s="3">
        <f>SUMIFS('SSP drivers'!S$2:S$8148,'SSP drivers'!$A$2:$A$8148,'Selected scen drivers'!$AH$1,'SSP drivers'!$B$2:$B$8148,'Selected scen drivers'!$AI$1,'SSP drivers'!$C$2:$C$8148,'Selected scen drivers'!$C77,'SSP drivers'!$D$2:$D$8148,'Selected scen drivers'!$D77)</f>
        <v>1319.84923228533</v>
      </c>
      <c r="T77" s="3">
        <f>SUMIFS('SSP drivers'!T$2:T$8148,'SSP drivers'!$A$2:$A$8148,'Selected scen drivers'!$AH$1,'SSP drivers'!$B$2:$B$8148,'Selected scen drivers'!$AI$1,'SSP drivers'!$C$2:$C$8148,'Selected scen drivers'!$C77,'SSP drivers'!$D$2:$D$8148,'Selected scen drivers'!$D77)</f>
        <v>1492.08826978372</v>
      </c>
      <c r="U77" s="3">
        <f>SUMIFS('SSP drivers'!U$2:U$8148,'SSP drivers'!$A$2:$A$8148,'Selected scen drivers'!$AH$1,'SSP drivers'!$B$2:$B$8148,'Selected scen drivers'!$AI$1,'SSP drivers'!$C$2:$C$8148,'Selected scen drivers'!$C77,'SSP drivers'!$D$2:$D$8148,'Selected scen drivers'!$D77)</f>
        <v>1675.83609702924</v>
      </c>
      <c r="V77" s="3">
        <f>SUMIFS('SSP drivers'!V$2:V$8148,'SSP drivers'!$A$2:$A$8148,'Selected scen drivers'!$AH$1,'SSP drivers'!$B$2:$B$8148,'Selected scen drivers'!$AI$1,'SSP drivers'!$C$2:$C$8148,'Selected scen drivers'!$C77,'SSP drivers'!$D$2:$D$8148,'Selected scen drivers'!$D77)</f>
        <v>1871.40947226799</v>
      </c>
      <c r="W77" s="3">
        <f>SUMIFS('SSP drivers'!W$2:W$8148,'SSP drivers'!$A$2:$A$8148,'Selected scen drivers'!$AH$1,'SSP drivers'!$B$2:$B$8148,'Selected scen drivers'!$AI$1,'SSP drivers'!$C$2:$C$8148,'Selected scen drivers'!$C77,'SSP drivers'!$D$2:$D$8148,'Selected scen drivers'!$D77)</f>
        <v>2079.2727385269</v>
      </c>
      <c r="X77" s="3">
        <f>SUMIFS('SSP drivers'!X$2:X$8148,'SSP drivers'!$A$2:$A$8148,'Selected scen drivers'!$AH$1,'SSP drivers'!$B$2:$B$8148,'Selected scen drivers'!$AI$1,'SSP drivers'!$C$2:$C$8148,'Selected scen drivers'!$C77,'SSP drivers'!$D$2:$D$8148,'Selected scen drivers'!$D77)</f>
        <v>0</v>
      </c>
      <c r="Y77" s="3">
        <f>SUMIFS('SSP drivers'!Y$2:Y$8148,'SSP drivers'!$A$2:$A$8148,'Selected scen drivers'!$AH$1,'SSP drivers'!$B$2:$B$8148,'Selected scen drivers'!$AI$1,'SSP drivers'!$C$2:$C$8148,'Selected scen drivers'!$C77,'SSP drivers'!$D$2:$D$8148,'Selected scen drivers'!$D77)</f>
        <v>0</v>
      </c>
      <c r="Z77" s="3">
        <f>SUMIFS('SSP drivers'!Z$2:Z$8148,'SSP drivers'!$A$2:$A$8148,'Selected scen drivers'!$AH$1,'SSP drivers'!$B$2:$B$8148,'Selected scen drivers'!$AI$1,'SSP drivers'!$C$2:$C$8148,'Selected scen drivers'!$C77,'SSP drivers'!$D$2:$D$8148,'Selected scen drivers'!$D77)</f>
        <v>0</v>
      </c>
      <c r="AA77" s="3">
        <f>SUMIFS('SSP drivers'!AA$2:AA$8148,'SSP drivers'!$A$2:$A$8148,'Selected scen drivers'!$AH$1,'SSP drivers'!$B$2:$B$8148,'Selected scen drivers'!$AI$1,'SSP drivers'!$C$2:$C$8148,'Selected scen drivers'!$C77,'SSP drivers'!$D$2:$D$8148,'Selected scen drivers'!$D77)</f>
        <v>0</v>
      </c>
      <c r="AB77" s="3">
        <f>SUMIFS('SSP drivers'!AB$2:AB$8148,'SSP drivers'!$A$2:$A$8148,'Selected scen drivers'!$AH$1,'SSP drivers'!$B$2:$B$8148,'Selected scen drivers'!$AI$1,'SSP drivers'!$C$2:$C$8148,'Selected scen drivers'!$C77,'SSP drivers'!$D$2:$D$8148,'Selected scen drivers'!$D77)</f>
        <v>0</v>
      </c>
      <c r="AC77" s="3">
        <f>SUMIFS('SSP drivers'!AC$2:AC$8148,'SSP drivers'!$A$2:$A$8148,'Selected scen drivers'!$AH$1,'SSP drivers'!$B$2:$B$8148,'Selected scen drivers'!$AI$1,'SSP drivers'!$C$2:$C$8148,'Selected scen drivers'!$C77,'SSP drivers'!$D$2:$D$8148,'Selected scen drivers'!$D77)</f>
        <v>0</v>
      </c>
      <c r="AD77" s="3">
        <f>SUMIFS('SSP drivers'!AD$2:AD$8148,'SSP drivers'!$A$2:$A$8148,'Selected scen drivers'!$AH$1,'SSP drivers'!$B$2:$B$8148,'Selected scen drivers'!$AI$1,'SSP drivers'!$C$2:$C$8148,'Selected scen drivers'!$C77,'SSP drivers'!$D$2:$D$8148,'Selected scen drivers'!$D77)</f>
        <v>0</v>
      </c>
      <c r="AE77" s="3">
        <f>SUMIFS('SSP drivers'!AE$2:AE$8148,'SSP drivers'!$A$2:$A$8148,'Selected scen drivers'!$AH$1,'SSP drivers'!$B$2:$B$8148,'Selected scen drivers'!$AI$1,'SSP drivers'!$C$2:$C$8148,'Selected scen drivers'!$C77,'SSP drivers'!$D$2:$D$8148,'Selected scen drivers'!$D77)</f>
        <v>0</v>
      </c>
    </row>
    <row r="78" spans="1:31">
      <c r="A78">
        <f t="shared" si="3"/>
        <v>9</v>
      </c>
      <c r="B78">
        <f t="shared" si="4"/>
        <v>5</v>
      </c>
      <c r="C78" t="str">
        <f>IFERROR(VLOOKUP(A78,Classification!$A$4:$B$99,2,FALSE),"")</f>
        <v>LatAm</v>
      </c>
      <c r="D78" t="str">
        <f>IFERROR(VLOOKUP(B78,Classification!$U$5:$V$14,2,FALSE),"")</f>
        <v>GDPPCAP</v>
      </c>
      <c r="E78" s="3">
        <f>SUMIFS('SSP drivers'!E$2:E$8148,'SSP drivers'!$A$2:$A$8148,'Selected scen drivers'!$AH$1,'SSP drivers'!$B$2:$B$8148,'Selected scen drivers'!$AI$1,'SSP drivers'!$C$2:$C$8148,'Selected scen drivers'!$C78,'SSP drivers'!$D$2:$D$8148,'Selected scen drivers'!$D78)</f>
        <v>0</v>
      </c>
      <c r="F78" s="3">
        <f>SUMIFS('SSP drivers'!F$2:F$8148,'SSP drivers'!$A$2:$A$8148,'Selected scen drivers'!$AH$1,'SSP drivers'!$B$2:$B$8148,'Selected scen drivers'!$AI$1,'SSP drivers'!$C$2:$C$8148,'Selected scen drivers'!$C78,'SSP drivers'!$D$2:$D$8148,'Selected scen drivers'!$D78)</f>
        <v>12.5541397360376</v>
      </c>
      <c r="G78" s="3">
        <f>SUMIFS('SSP drivers'!G$2:G$8148,'SSP drivers'!$A$2:$A$8148,'Selected scen drivers'!$AH$1,'SSP drivers'!$B$2:$B$8148,'Selected scen drivers'!$AI$1,'SSP drivers'!$C$2:$C$8148,'Selected scen drivers'!$C78,'SSP drivers'!$D$2:$D$8148,'Selected scen drivers'!$D78)</f>
        <v>12.4637893253194</v>
      </c>
      <c r="H78" s="3">
        <f>SUMIFS('SSP drivers'!H$2:H$8148,'SSP drivers'!$A$2:$A$8148,'Selected scen drivers'!$AH$1,'SSP drivers'!$B$2:$B$8148,'Selected scen drivers'!$AI$1,'SSP drivers'!$C$2:$C$8148,'Selected scen drivers'!$C78,'SSP drivers'!$D$2:$D$8148,'Selected scen drivers'!$D78)</f>
        <v>14.5607218658359</v>
      </c>
      <c r="I78" s="3">
        <f>SUMIFS('SSP drivers'!I$2:I$8148,'SSP drivers'!$A$2:$A$8148,'Selected scen drivers'!$AH$1,'SSP drivers'!$B$2:$B$8148,'Selected scen drivers'!$AI$1,'SSP drivers'!$C$2:$C$8148,'Selected scen drivers'!$C78,'SSP drivers'!$D$2:$D$8148,'Selected scen drivers'!$D78)</f>
        <v>16.2236349156013</v>
      </c>
      <c r="J78" s="3">
        <f>SUMIFS('SSP drivers'!J$2:J$8148,'SSP drivers'!$A$2:$A$8148,'Selected scen drivers'!$AH$1,'SSP drivers'!$B$2:$B$8148,'Selected scen drivers'!$AI$1,'SSP drivers'!$C$2:$C$8148,'Selected scen drivers'!$C78,'SSP drivers'!$D$2:$D$8148,'Selected scen drivers'!$D78)</f>
        <v>18.2318802914144</v>
      </c>
      <c r="K78" s="3">
        <f>SUMIFS('SSP drivers'!K$2:K$8148,'SSP drivers'!$A$2:$A$8148,'Selected scen drivers'!$AH$1,'SSP drivers'!$B$2:$B$8148,'Selected scen drivers'!$AI$1,'SSP drivers'!$C$2:$C$8148,'Selected scen drivers'!$C78,'SSP drivers'!$D$2:$D$8148,'Selected scen drivers'!$D78)</f>
        <v>20.5851832661403</v>
      </c>
      <c r="L78" s="3">
        <f>SUMIFS('SSP drivers'!L$2:L$8148,'SSP drivers'!$A$2:$A$8148,'Selected scen drivers'!$AH$1,'SSP drivers'!$B$2:$B$8148,'Selected scen drivers'!$AI$1,'SSP drivers'!$C$2:$C$8148,'Selected scen drivers'!$C78,'SSP drivers'!$D$2:$D$8148,'Selected scen drivers'!$D78)</f>
        <v>23.2400259321029</v>
      </c>
      <c r="M78" s="3">
        <f>SUMIFS('SSP drivers'!M$2:M$8148,'SSP drivers'!$A$2:$A$8148,'Selected scen drivers'!$AH$1,'SSP drivers'!$B$2:$B$8148,'Selected scen drivers'!$AI$1,'SSP drivers'!$C$2:$C$8148,'Selected scen drivers'!$C78,'SSP drivers'!$D$2:$D$8148,'Selected scen drivers'!$D78)</f>
        <v>26.159572320819</v>
      </c>
      <c r="N78" s="3">
        <f>SUMIFS('SSP drivers'!N$2:N$8148,'SSP drivers'!$A$2:$A$8148,'Selected scen drivers'!$AH$1,'SSP drivers'!$B$2:$B$8148,'Selected scen drivers'!$AI$1,'SSP drivers'!$C$2:$C$8148,'Selected scen drivers'!$C78,'SSP drivers'!$D$2:$D$8148,'Selected scen drivers'!$D78)</f>
        <v>29.3751364064987</v>
      </c>
      <c r="O78" s="3">
        <f>SUMIFS('SSP drivers'!O$2:O$8148,'SSP drivers'!$A$2:$A$8148,'Selected scen drivers'!$AH$1,'SSP drivers'!$B$2:$B$8148,'Selected scen drivers'!$AI$1,'SSP drivers'!$C$2:$C$8148,'Selected scen drivers'!$C78,'SSP drivers'!$D$2:$D$8148,'Selected scen drivers'!$D78)</f>
        <v>32.9323065712809</v>
      </c>
      <c r="P78" s="3">
        <f>SUMIFS('SSP drivers'!P$2:P$8148,'SSP drivers'!$A$2:$A$8148,'Selected scen drivers'!$AH$1,'SSP drivers'!$B$2:$B$8148,'Selected scen drivers'!$AI$1,'SSP drivers'!$C$2:$C$8148,'Selected scen drivers'!$C78,'SSP drivers'!$D$2:$D$8148,'Selected scen drivers'!$D78)</f>
        <v>36.8966586038823</v>
      </c>
      <c r="Q78" s="3">
        <f>SUMIFS('SSP drivers'!Q$2:Q$8148,'SSP drivers'!$A$2:$A$8148,'Selected scen drivers'!$AH$1,'SSP drivers'!$B$2:$B$8148,'Selected scen drivers'!$AI$1,'SSP drivers'!$C$2:$C$8148,'Selected scen drivers'!$C78,'SSP drivers'!$D$2:$D$8148,'Selected scen drivers'!$D78)</f>
        <v>41.2254186516777</v>
      </c>
      <c r="R78" s="3">
        <f>SUMIFS('SSP drivers'!R$2:R$8148,'SSP drivers'!$A$2:$A$8148,'Selected scen drivers'!$AH$1,'SSP drivers'!$B$2:$B$8148,'Selected scen drivers'!$AI$1,'SSP drivers'!$C$2:$C$8148,'Selected scen drivers'!$C78,'SSP drivers'!$D$2:$D$8148,'Selected scen drivers'!$D78)</f>
        <v>45.8969242053866</v>
      </c>
      <c r="S78" s="3">
        <f>SUMIFS('SSP drivers'!S$2:S$8148,'SSP drivers'!$A$2:$A$8148,'Selected scen drivers'!$AH$1,'SSP drivers'!$B$2:$B$8148,'Selected scen drivers'!$AI$1,'SSP drivers'!$C$2:$C$8148,'Selected scen drivers'!$C78,'SSP drivers'!$D$2:$D$8148,'Selected scen drivers'!$D78)</f>
        <v>50.8764560205211</v>
      </c>
      <c r="T78" s="3">
        <f>SUMIFS('SSP drivers'!T$2:T$8148,'SSP drivers'!$A$2:$A$8148,'Selected scen drivers'!$AH$1,'SSP drivers'!$B$2:$B$8148,'Selected scen drivers'!$AI$1,'SSP drivers'!$C$2:$C$8148,'Selected scen drivers'!$C78,'SSP drivers'!$D$2:$D$8148,'Selected scen drivers'!$D78)</f>
        <v>56.1648448000072</v>
      </c>
      <c r="U78" s="3">
        <f>SUMIFS('SSP drivers'!U$2:U$8148,'SSP drivers'!$A$2:$A$8148,'Selected scen drivers'!$AH$1,'SSP drivers'!$B$2:$B$8148,'Selected scen drivers'!$AI$1,'SSP drivers'!$C$2:$C$8148,'Selected scen drivers'!$C78,'SSP drivers'!$D$2:$D$8148,'Selected scen drivers'!$D78)</f>
        <v>61.7810148655359</v>
      </c>
      <c r="V78" s="3">
        <f>SUMIFS('SSP drivers'!V$2:V$8148,'SSP drivers'!$A$2:$A$8148,'Selected scen drivers'!$AH$1,'SSP drivers'!$B$2:$B$8148,'Selected scen drivers'!$AI$1,'SSP drivers'!$C$2:$C$8148,'Selected scen drivers'!$C78,'SSP drivers'!$D$2:$D$8148,'Selected scen drivers'!$D78)</f>
        <v>67.7340737764948</v>
      </c>
      <c r="W78" s="3">
        <f>SUMIFS('SSP drivers'!W$2:W$8148,'SSP drivers'!$A$2:$A$8148,'Selected scen drivers'!$AH$1,'SSP drivers'!$B$2:$B$8148,'Selected scen drivers'!$AI$1,'SSP drivers'!$C$2:$C$8148,'Selected scen drivers'!$C78,'SSP drivers'!$D$2:$D$8148,'Selected scen drivers'!$D78)</f>
        <v>74.0196799376117</v>
      </c>
      <c r="X78" s="3">
        <f>SUMIFS('SSP drivers'!X$2:X$8148,'SSP drivers'!$A$2:$A$8148,'Selected scen drivers'!$AH$1,'SSP drivers'!$B$2:$B$8148,'Selected scen drivers'!$AI$1,'SSP drivers'!$C$2:$C$8148,'Selected scen drivers'!$C78,'SSP drivers'!$D$2:$D$8148,'Selected scen drivers'!$D78)</f>
        <v>0</v>
      </c>
      <c r="Y78" s="3">
        <f>SUMIFS('SSP drivers'!Y$2:Y$8148,'SSP drivers'!$A$2:$A$8148,'Selected scen drivers'!$AH$1,'SSP drivers'!$B$2:$B$8148,'Selected scen drivers'!$AI$1,'SSP drivers'!$C$2:$C$8148,'Selected scen drivers'!$C78,'SSP drivers'!$D$2:$D$8148,'Selected scen drivers'!$D78)</f>
        <v>0</v>
      </c>
      <c r="Z78" s="3">
        <f>SUMIFS('SSP drivers'!Z$2:Z$8148,'SSP drivers'!$A$2:$A$8148,'Selected scen drivers'!$AH$1,'SSP drivers'!$B$2:$B$8148,'Selected scen drivers'!$AI$1,'SSP drivers'!$C$2:$C$8148,'Selected scen drivers'!$C78,'SSP drivers'!$D$2:$D$8148,'Selected scen drivers'!$D78)</f>
        <v>0</v>
      </c>
      <c r="AA78" s="3">
        <f>SUMIFS('SSP drivers'!AA$2:AA$8148,'SSP drivers'!$A$2:$A$8148,'Selected scen drivers'!$AH$1,'SSP drivers'!$B$2:$B$8148,'Selected scen drivers'!$AI$1,'SSP drivers'!$C$2:$C$8148,'Selected scen drivers'!$C78,'SSP drivers'!$D$2:$D$8148,'Selected scen drivers'!$D78)</f>
        <v>0</v>
      </c>
      <c r="AB78" s="3">
        <f>SUMIFS('SSP drivers'!AB$2:AB$8148,'SSP drivers'!$A$2:$A$8148,'Selected scen drivers'!$AH$1,'SSP drivers'!$B$2:$B$8148,'Selected scen drivers'!$AI$1,'SSP drivers'!$C$2:$C$8148,'Selected scen drivers'!$C78,'SSP drivers'!$D$2:$D$8148,'Selected scen drivers'!$D78)</f>
        <v>0</v>
      </c>
      <c r="AC78" s="3">
        <f>SUMIFS('SSP drivers'!AC$2:AC$8148,'SSP drivers'!$A$2:$A$8148,'Selected scen drivers'!$AH$1,'SSP drivers'!$B$2:$B$8148,'Selected scen drivers'!$AI$1,'SSP drivers'!$C$2:$C$8148,'Selected scen drivers'!$C78,'SSP drivers'!$D$2:$D$8148,'Selected scen drivers'!$D78)</f>
        <v>0</v>
      </c>
      <c r="AD78" s="3">
        <f>SUMIFS('SSP drivers'!AD$2:AD$8148,'SSP drivers'!$A$2:$A$8148,'Selected scen drivers'!$AH$1,'SSP drivers'!$B$2:$B$8148,'Selected scen drivers'!$AI$1,'SSP drivers'!$C$2:$C$8148,'Selected scen drivers'!$C78,'SSP drivers'!$D$2:$D$8148,'Selected scen drivers'!$D78)</f>
        <v>0</v>
      </c>
      <c r="AE78" s="3">
        <f>SUMIFS('SSP drivers'!AE$2:AE$8148,'SSP drivers'!$A$2:$A$8148,'Selected scen drivers'!$AH$1,'SSP drivers'!$B$2:$B$8148,'Selected scen drivers'!$AI$1,'SSP drivers'!$C$2:$C$8148,'Selected scen drivers'!$C78,'SSP drivers'!$D$2:$D$8148,'Selected scen drivers'!$D78)</f>
        <v>0</v>
      </c>
    </row>
    <row r="79" spans="1:31">
      <c r="A79">
        <f t="shared" si="3"/>
        <v>9</v>
      </c>
      <c r="B79">
        <f t="shared" si="4"/>
        <v>6</v>
      </c>
      <c r="C79" t="str">
        <f>IFERROR(VLOOKUP(A79,Classification!$A$4:$B$99,2,FALSE),"")</f>
        <v>LatAm</v>
      </c>
      <c r="D79" t="str">
        <f>IFERROR(VLOOKUP(B79,Classification!$U$5:$V$14,2,FALSE),"")</f>
        <v>GDPPHOU</v>
      </c>
      <c r="E79" s="3">
        <f>SUMIFS('SSP drivers'!E$2:E$8148,'SSP drivers'!$A$2:$A$8148,'Selected scen drivers'!$AH$1,'SSP drivers'!$B$2:$B$8148,'Selected scen drivers'!$AI$1,'SSP drivers'!$C$2:$C$8148,'Selected scen drivers'!$C79,'SSP drivers'!$D$2:$D$8148,'Selected scen drivers'!$D79)</f>
        <v>0</v>
      </c>
      <c r="F79" s="3">
        <f>SUMIFS('SSP drivers'!F$2:F$8148,'SSP drivers'!$A$2:$A$8148,'Selected scen drivers'!$AH$1,'SSP drivers'!$B$2:$B$8148,'Selected scen drivers'!$AI$1,'SSP drivers'!$C$2:$C$8148,'Selected scen drivers'!$C79,'SSP drivers'!$D$2:$D$8148,'Selected scen drivers'!$D79)</f>
        <v>43.8922015450822</v>
      </c>
      <c r="G79" s="3">
        <f>SUMIFS('SSP drivers'!G$2:G$8148,'SSP drivers'!$A$2:$A$8148,'Selected scen drivers'!$AH$1,'SSP drivers'!$B$2:$B$8148,'Selected scen drivers'!$AI$1,'SSP drivers'!$C$2:$C$8148,'Selected scen drivers'!$C79,'SSP drivers'!$D$2:$D$8148,'Selected scen drivers'!$D79)</f>
        <v>43.4106316371019</v>
      </c>
      <c r="H79" s="3">
        <f>SUMIFS('SSP drivers'!H$2:H$8148,'SSP drivers'!$A$2:$A$8148,'Selected scen drivers'!$AH$1,'SSP drivers'!$B$2:$B$8148,'Selected scen drivers'!$AI$1,'SSP drivers'!$C$2:$C$8148,'Selected scen drivers'!$C79,'SSP drivers'!$D$2:$D$8148,'Selected scen drivers'!$D79)</f>
        <v>49.8109803166799</v>
      </c>
      <c r="I79" s="3">
        <f>SUMIFS('SSP drivers'!I$2:I$8148,'SSP drivers'!$A$2:$A$8148,'Selected scen drivers'!$AH$1,'SSP drivers'!$B$2:$B$8148,'Selected scen drivers'!$AI$1,'SSP drivers'!$C$2:$C$8148,'Selected scen drivers'!$C79,'SSP drivers'!$D$2:$D$8148,'Selected scen drivers'!$D79)</f>
        <v>54.9477364210805</v>
      </c>
      <c r="J79" s="3">
        <f>SUMIFS('SSP drivers'!J$2:J$8148,'SSP drivers'!$A$2:$A$8148,'Selected scen drivers'!$AH$1,'SSP drivers'!$B$2:$B$8148,'Selected scen drivers'!$AI$1,'SSP drivers'!$C$2:$C$8148,'Selected scen drivers'!$C79,'SSP drivers'!$D$2:$D$8148,'Selected scen drivers'!$D79)</f>
        <v>61.3939921912237</v>
      </c>
      <c r="K79" s="3">
        <f>SUMIFS('SSP drivers'!K$2:K$8148,'SSP drivers'!$A$2:$A$8148,'Selected scen drivers'!$AH$1,'SSP drivers'!$B$2:$B$8148,'Selected scen drivers'!$AI$1,'SSP drivers'!$C$2:$C$8148,'Selected scen drivers'!$C79,'SSP drivers'!$D$2:$D$8148,'Selected scen drivers'!$D79)</f>
        <v>69.1807473565777</v>
      </c>
      <c r="L79" s="3">
        <f>SUMIFS('SSP drivers'!L$2:L$8148,'SSP drivers'!$A$2:$A$8148,'Selected scen drivers'!$AH$1,'SSP drivers'!$B$2:$B$8148,'Selected scen drivers'!$AI$1,'SSP drivers'!$C$2:$C$8148,'Selected scen drivers'!$C79,'SSP drivers'!$D$2:$D$8148,'Selected scen drivers'!$D79)</f>
        <v>78.2796689732786</v>
      </c>
      <c r="M79" s="3">
        <f>SUMIFS('SSP drivers'!M$2:M$8148,'SSP drivers'!$A$2:$A$8148,'Selected scen drivers'!$AH$1,'SSP drivers'!$B$2:$B$8148,'Selected scen drivers'!$AI$1,'SSP drivers'!$C$2:$C$8148,'Selected scen drivers'!$C79,'SSP drivers'!$D$2:$D$8148,'Selected scen drivers'!$D79)</f>
        <v>88.8974430759723</v>
      </c>
      <c r="N79" s="3">
        <f>SUMIFS('SSP drivers'!N$2:N$8148,'SSP drivers'!$A$2:$A$8148,'Selected scen drivers'!$AH$1,'SSP drivers'!$B$2:$B$8148,'Selected scen drivers'!$AI$1,'SSP drivers'!$C$2:$C$8148,'Selected scen drivers'!$C79,'SSP drivers'!$D$2:$D$8148,'Selected scen drivers'!$D79)</f>
        <v>101.343174552041</v>
      </c>
      <c r="O79" s="3">
        <f>SUMIFS('SSP drivers'!O$2:O$8148,'SSP drivers'!$A$2:$A$8148,'Selected scen drivers'!$AH$1,'SSP drivers'!$B$2:$B$8148,'Selected scen drivers'!$AI$1,'SSP drivers'!$C$2:$C$8148,'Selected scen drivers'!$C79,'SSP drivers'!$D$2:$D$8148,'Selected scen drivers'!$D79)</f>
        <v>115.918267244483</v>
      </c>
      <c r="P79" s="3">
        <f>SUMIFS('SSP drivers'!P$2:P$8148,'SSP drivers'!$A$2:$A$8148,'Selected scen drivers'!$AH$1,'SSP drivers'!$B$2:$B$8148,'Selected scen drivers'!$AI$1,'SSP drivers'!$C$2:$C$8148,'Selected scen drivers'!$C79,'SSP drivers'!$D$2:$D$8148,'Selected scen drivers'!$D79)</f>
        <v>132.671673249215</v>
      </c>
      <c r="Q79" s="3">
        <f>SUMIFS('SSP drivers'!Q$2:Q$8148,'SSP drivers'!$A$2:$A$8148,'Selected scen drivers'!$AH$1,'SSP drivers'!$B$2:$B$8148,'Selected scen drivers'!$AI$1,'SSP drivers'!$C$2:$C$8148,'Selected scen drivers'!$C79,'SSP drivers'!$D$2:$D$8148,'Selected scen drivers'!$D79)</f>
        <v>151.487855108744</v>
      </c>
      <c r="R79" s="3">
        <f>SUMIFS('SSP drivers'!R$2:R$8148,'SSP drivers'!$A$2:$A$8148,'Selected scen drivers'!$AH$1,'SSP drivers'!$B$2:$B$8148,'Selected scen drivers'!$AI$1,'SSP drivers'!$C$2:$C$8148,'Selected scen drivers'!$C79,'SSP drivers'!$D$2:$D$8148,'Selected scen drivers'!$D79)</f>
        <v>172.562069851138</v>
      </c>
      <c r="S79" s="3">
        <f>SUMIFS('SSP drivers'!S$2:S$8148,'SSP drivers'!$A$2:$A$8148,'Selected scen drivers'!$AH$1,'SSP drivers'!$B$2:$B$8148,'Selected scen drivers'!$AI$1,'SSP drivers'!$C$2:$C$8148,'Selected scen drivers'!$C79,'SSP drivers'!$D$2:$D$8148,'Selected scen drivers'!$D79)</f>
        <v>196.070868610489</v>
      </c>
      <c r="T79" s="3">
        <f>SUMIFS('SSP drivers'!T$2:T$8148,'SSP drivers'!$A$2:$A$8148,'Selected scen drivers'!$AH$1,'SSP drivers'!$B$2:$B$8148,'Selected scen drivers'!$AI$1,'SSP drivers'!$C$2:$C$8148,'Selected scen drivers'!$C79,'SSP drivers'!$D$2:$D$8148,'Selected scen drivers'!$D79)</f>
        <v>221.530764263277</v>
      </c>
      <c r="U79" s="3">
        <f>SUMIFS('SSP drivers'!U$2:U$8148,'SSP drivers'!$A$2:$A$8148,'Selected scen drivers'!$AH$1,'SSP drivers'!$B$2:$B$8148,'Selected scen drivers'!$AI$1,'SSP drivers'!$C$2:$C$8148,'Selected scen drivers'!$C79,'SSP drivers'!$D$2:$D$8148,'Selected scen drivers'!$D79)</f>
        <v>248.289870092142</v>
      </c>
      <c r="V79" s="3">
        <f>SUMIFS('SSP drivers'!V$2:V$8148,'SSP drivers'!$A$2:$A$8148,'Selected scen drivers'!$AH$1,'SSP drivers'!$B$2:$B$8148,'Selected scen drivers'!$AI$1,'SSP drivers'!$C$2:$C$8148,'Selected scen drivers'!$C79,'SSP drivers'!$D$2:$D$8148,'Selected scen drivers'!$D79)</f>
        <v>277.353440226323</v>
      </c>
      <c r="W79" s="3">
        <f>SUMIFS('SSP drivers'!W$2:W$8148,'SSP drivers'!$A$2:$A$8148,'Selected scen drivers'!$AH$1,'SSP drivers'!$B$2:$B$8148,'Selected scen drivers'!$AI$1,'SSP drivers'!$C$2:$C$8148,'Selected scen drivers'!$C79,'SSP drivers'!$D$2:$D$8148,'Selected scen drivers'!$D79)</f>
        <v>308.721791428558</v>
      </c>
      <c r="X79" s="3">
        <f>SUMIFS('SSP drivers'!X$2:X$8148,'SSP drivers'!$A$2:$A$8148,'Selected scen drivers'!$AH$1,'SSP drivers'!$B$2:$B$8148,'Selected scen drivers'!$AI$1,'SSP drivers'!$C$2:$C$8148,'Selected scen drivers'!$C79,'SSP drivers'!$D$2:$D$8148,'Selected scen drivers'!$D79)</f>
        <v>0</v>
      </c>
      <c r="Y79" s="3">
        <f>SUMIFS('SSP drivers'!Y$2:Y$8148,'SSP drivers'!$A$2:$A$8148,'Selected scen drivers'!$AH$1,'SSP drivers'!$B$2:$B$8148,'Selected scen drivers'!$AI$1,'SSP drivers'!$C$2:$C$8148,'Selected scen drivers'!$C79,'SSP drivers'!$D$2:$D$8148,'Selected scen drivers'!$D79)</f>
        <v>0</v>
      </c>
      <c r="Z79" s="3">
        <f>SUMIFS('SSP drivers'!Z$2:Z$8148,'SSP drivers'!$A$2:$A$8148,'Selected scen drivers'!$AH$1,'SSP drivers'!$B$2:$B$8148,'Selected scen drivers'!$AI$1,'SSP drivers'!$C$2:$C$8148,'Selected scen drivers'!$C79,'SSP drivers'!$D$2:$D$8148,'Selected scen drivers'!$D79)</f>
        <v>0</v>
      </c>
      <c r="AA79" s="3">
        <f>SUMIFS('SSP drivers'!AA$2:AA$8148,'SSP drivers'!$A$2:$A$8148,'Selected scen drivers'!$AH$1,'SSP drivers'!$B$2:$B$8148,'Selected scen drivers'!$AI$1,'SSP drivers'!$C$2:$C$8148,'Selected scen drivers'!$C79,'SSP drivers'!$D$2:$D$8148,'Selected scen drivers'!$D79)</f>
        <v>0</v>
      </c>
      <c r="AB79" s="3">
        <f>SUMIFS('SSP drivers'!AB$2:AB$8148,'SSP drivers'!$A$2:$A$8148,'Selected scen drivers'!$AH$1,'SSP drivers'!$B$2:$B$8148,'Selected scen drivers'!$AI$1,'SSP drivers'!$C$2:$C$8148,'Selected scen drivers'!$C79,'SSP drivers'!$D$2:$D$8148,'Selected scen drivers'!$D79)</f>
        <v>0</v>
      </c>
      <c r="AC79" s="3">
        <f>SUMIFS('SSP drivers'!AC$2:AC$8148,'SSP drivers'!$A$2:$A$8148,'Selected scen drivers'!$AH$1,'SSP drivers'!$B$2:$B$8148,'Selected scen drivers'!$AI$1,'SSP drivers'!$C$2:$C$8148,'Selected scen drivers'!$C79,'SSP drivers'!$D$2:$D$8148,'Selected scen drivers'!$D79)</f>
        <v>0</v>
      </c>
      <c r="AD79" s="3">
        <f>SUMIFS('SSP drivers'!AD$2:AD$8148,'SSP drivers'!$A$2:$A$8148,'Selected scen drivers'!$AH$1,'SSP drivers'!$B$2:$B$8148,'Selected scen drivers'!$AI$1,'SSP drivers'!$C$2:$C$8148,'Selected scen drivers'!$C79,'SSP drivers'!$D$2:$D$8148,'Selected scen drivers'!$D79)</f>
        <v>0</v>
      </c>
      <c r="AE79" s="3">
        <f>SUMIFS('SSP drivers'!AE$2:AE$8148,'SSP drivers'!$A$2:$A$8148,'Selected scen drivers'!$AH$1,'SSP drivers'!$B$2:$B$8148,'Selected scen drivers'!$AI$1,'SSP drivers'!$C$2:$C$8148,'Selected scen drivers'!$C79,'SSP drivers'!$D$2:$D$8148,'Selected scen drivers'!$D79)</f>
        <v>0</v>
      </c>
    </row>
    <row r="80" spans="1:31">
      <c r="A80">
        <f t="shared" si="3"/>
        <v>9</v>
      </c>
      <c r="B80">
        <f t="shared" si="4"/>
        <v>7</v>
      </c>
      <c r="C80" t="str">
        <f>IFERROR(VLOOKUP(A80,Classification!$A$4:$B$99,2,FALSE),"")</f>
        <v>LatAm</v>
      </c>
      <c r="D80" t="str">
        <f>IFERROR(VLOOKUP(B80,Classification!$U$5:$V$14,2,FALSE),"")</f>
        <v>GDPSER</v>
      </c>
      <c r="E80" s="3">
        <f>SUMIFS('SSP drivers'!E$2:E$8148,'SSP drivers'!$A$2:$A$8148,'Selected scen drivers'!$AH$1,'SSP drivers'!$B$2:$B$8148,'Selected scen drivers'!$AI$1,'SSP drivers'!$C$2:$C$8148,'Selected scen drivers'!$C80,'SSP drivers'!$D$2:$D$8148,'Selected scen drivers'!$D80)</f>
        <v>0</v>
      </c>
      <c r="F80" s="3">
        <f>SUMIFS('SSP drivers'!F$2:F$8148,'SSP drivers'!$A$2:$A$8148,'Selected scen drivers'!$AH$1,'SSP drivers'!$B$2:$B$8148,'Selected scen drivers'!$AI$1,'SSP drivers'!$C$2:$C$8148,'Selected scen drivers'!$C80,'SSP drivers'!$D$2:$D$8148,'Selected scen drivers'!$D80)</f>
        <v>2286.59323650082</v>
      </c>
      <c r="G80" s="3">
        <f>SUMIFS('SSP drivers'!G$2:G$8148,'SSP drivers'!$A$2:$A$8148,'Selected scen drivers'!$AH$1,'SSP drivers'!$B$2:$B$8148,'Selected scen drivers'!$AI$1,'SSP drivers'!$C$2:$C$8148,'Selected scen drivers'!$C80,'SSP drivers'!$D$2:$D$8148,'Selected scen drivers'!$D80)</f>
        <v>2277.47305077875</v>
      </c>
      <c r="H80" s="3">
        <f>SUMIFS('SSP drivers'!H$2:H$8148,'SSP drivers'!$A$2:$A$8148,'Selected scen drivers'!$AH$1,'SSP drivers'!$B$2:$B$8148,'Selected scen drivers'!$AI$1,'SSP drivers'!$C$2:$C$8148,'Selected scen drivers'!$C80,'SSP drivers'!$D$2:$D$8148,'Selected scen drivers'!$D80)</f>
        <v>2782.68671551805</v>
      </c>
      <c r="I80" s="3">
        <f>SUMIFS('SSP drivers'!I$2:I$8148,'SSP drivers'!$A$2:$A$8148,'Selected scen drivers'!$AH$1,'SSP drivers'!$B$2:$B$8148,'Selected scen drivers'!$AI$1,'SSP drivers'!$C$2:$C$8148,'Selected scen drivers'!$C80,'SSP drivers'!$D$2:$D$8148,'Selected scen drivers'!$D80)</f>
        <v>3222.58440867935</v>
      </c>
      <c r="J80" s="3">
        <f>SUMIFS('SSP drivers'!J$2:J$8148,'SSP drivers'!$A$2:$A$8148,'Selected scen drivers'!$AH$1,'SSP drivers'!$B$2:$B$8148,'Selected scen drivers'!$AI$1,'SSP drivers'!$C$2:$C$8148,'Selected scen drivers'!$C80,'SSP drivers'!$D$2:$D$8148,'Selected scen drivers'!$D80)</f>
        <v>3741.95810039634</v>
      </c>
      <c r="K80" s="3">
        <f>SUMIFS('SSP drivers'!K$2:K$8148,'SSP drivers'!$A$2:$A$8148,'Selected scen drivers'!$AH$1,'SSP drivers'!$B$2:$B$8148,'Selected scen drivers'!$AI$1,'SSP drivers'!$C$2:$C$8148,'Selected scen drivers'!$C80,'SSP drivers'!$D$2:$D$8148,'Selected scen drivers'!$D80)</f>
        <v>4338.49653278997</v>
      </c>
      <c r="L80" s="3">
        <f>SUMIFS('SSP drivers'!L$2:L$8148,'SSP drivers'!$A$2:$A$8148,'Selected scen drivers'!$AH$1,'SSP drivers'!$B$2:$B$8148,'Selected scen drivers'!$AI$1,'SSP drivers'!$C$2:$C$8148,'Selected scen drivers'!$C80,'SSP drivers'!$D$2:$D$8148,'Selected scen drivers'!$D80)</f>
        <v>5000.41551909482</v>
      </c>
      <c r="M80" s="3">
        <f>SUMIFS('SSP drivers'!M$2:M$8148,'SSP drivers'!$A$2:$A$8148,'Selected scen drivers'!$AH$1,'SSP drivers'!$B$2:$B$8148,'Selected scen drivers'!$AI$1,'SSP drivers'!$C$2:$C$8148,'Selected scen drivers'!$C80,'SSP drivers'!$D$2:$D$8148,'Selected scen drivers'!$D80)</f>
        <v>5715.32399536834</v>
      </c>
      <c r="N80" s="3">
        <f>SUMIFS('SSP drivers'!N$2:N$8148,'SSP drivers'!$A$2:$A$8148,'Selected scen drivers'!$AH$1,'SSP drivers'!$B$2:$B$8148,'Selected scen drivers'!$AI$1,'SSP drivers'!$C$2:$C$8148,'Selected scen drivers'!$C80,'SSP drivers'!$D$2:$D$8148,'Selected scen drivers'!$D80)</f>
        <v>6481.89470215875</v>
      </c>
      <c r="O80" s="3">
        <f>SUMIFS('SSP drivers'!O$2:O$8148,'SSP drivers'!$A$2:$A$8148,'Selected scen drivers'!$AH$1,'SSP drivers'!$B$2:$B$8148,'Selected scen drivers'!$AI$1,'SSP drivers'!$C$2:$C$8148,'Selected scen drivers'!$C80,'SSP drivers'!$D$2:$D$8148,'Selected scen drivers'!$D80)</f>
        <v>7300.85600176169</v>
      </c>
      <c r="P80" s="3">
        <f>SUMIFS('SSP drivers'!P$2:P$8148,'SSP drivers'!$A$2:$A$8148,'Selected scen drivers'!$AH$1,'SSP drivers'!$B$2:$B$8148,'Selected scen drivers'!$AI$1,'SSP drivers'!$C$2:$C$8148,'Selected scen drivers'!$C80,'SSP drivers'!$D$2:$D$8148,'Selected scen drivers'!$D80)</f>
        <v>8181.06891528776</v>
      </c>
      <c r="Q80" s="3">
        <f>SUMIFS('SSP drivers'!Q$2:Q$8148,'SSP drivers'!$A$2:$A$8148,'Selected scen drivers'!$AH$1,'SSP drivers'!$B$2:$B$8148,'Selected scen drivers'!$AI$1,'SSP drivers'!$C$2:$C$8148,'Selected scen drivers'!$C80,'SSP drivers'!$D$2:$D$8148,'Selected scen drivers'!$D80)</f>
        <v>9105.65915185774</v>
      </c>
      <c r="R80" s="3">
        <f>SUMIFS('SSP drivers'!R$2:R$8148,'SSP drivers'!$A$2:$A$8148,'Selected scen drivers'!$AH$1,'SSP drivers'!$B$2:$B$8148,'Selected scen drivers'!$AI$1,'SSP drivers'!$C$2:$C$8148,'Selected scen drivers'!$C80,'SSP drivers'!$D$2:$D$8148,'Selected scen drivers'!$D80)</f>
        <v>10060.7458978805</v>
      </c>
      <c r="S80" s="3">
        <f>SUMIFS('SSP drivers'!S$2:S$8148,'SSP drivers'!$A$2:$A$8148,'Selected scen drivers'!$AH$1,'SSP drivers'!$B$2:$B$8148,'Selected scen drivers'!$AI$1,'SSP drivers'!$C$2:$C$8148,'Selected scen drivers'!$C80,'SSP drivers'!$D$2:$D$8148,'Selected scen drivers'!$D80)</f>
        <v>11027.0518372041</v>
      </c>
      <c r="T80" s="3">
        <f>SUMIFS('SSP drivers'!T$2:T$8148,'SSP drivers'!$A$2:$A$8148,'Selected scen drivers'!$AH$1,'SSP drivers'!$B$2:$B$8148,'Selected scen drivers'!$AI$1,'SSP drivers'!$C$2:$C$8148,'Selected scen drivers'!$C80,'SSP drivers'!$D$2:$D$8148,'Selected scen drivers'!$D80)</f>
        <v>11999.7869949063</v>
      </c>
      <c r="U80" s="3">
        <f>SUMIFS('SSP drivers'!U$2:U$8148,'SSP drivers'!$A$2:$A$8148,'Selected scen drivers'!$AH$1,'SSP drivers'!$B$2:$B$8148,'Selected scen drivers'!$AI$1,'SSP drivers'!$C$2:$C$8148,'Selected scen drivers'!$C80,'SSP drivers'!$D$2:$D$8148,'Selected scen drivers'!$D80)</f>
        <v>12979.5543171278</v>
      </c>
      <c r="V80" s="3">
        <f>SUMIFS('SSP drivers'!V$2:V$8148,'SSP drivers'!$A$2:$A$8148,'Selected scen drivers'!$AH$1,'SSP drivers'!$B$2:$B$8148,'Selected scen drivers'!$AI$1,'SSP drivers'!$C$2:$C$8148,'Selected scen drivers'!$C80,'SSP drivers'!$D$2:$D$8148,'Selected scen drivers'!$D80)</f>
        <v>13966.290836691</v>
      </c>
      <c r="W80" s="3">
        <f>SUMIFS('SSP drivers'!W$2:W$8148,'SSP drivers'!$A$2:$A$8148,'Selected scen drivers'!$AH$1,'SSP drivers'!$B$2:$B$8148,'Selected scen drivers'!$AI$1,'SSP drivers'!$C$2:$C$8148,'Selected scen drivers'!$C80,'SSP drivers'!$D$2:$D$8148,'Selected scen drivers'!$D80)</f>
        <v>14973.3101242228</v>
      </c>
      <c r="X80" s="3">
        <f>SUMIFS('SSP drivers'!X$2:X$8148,'SSP drivers'!$A$2:$A$8148,'Selected scen drivers'!$AH$1,'SSP drivers'!$B$2:$B$8148,'Selected scen drivers'!$AI$1,'SSP drivers'!$C$2:$C$8148,'Selected scen drivers'!$C80,'SSP drivers'!$D$2:$D$8148,'Selected scen drivers'!$D80)</f>
        <v>0</v>
      </c>
      <c r="Y80" s="3">
        <f>SUMIFS('SSP drivers'!Y$2:Y$8148,'SSP drivers'!$A$2:$A$8148,'Selected scen drivers'!$AH$1,'SSP drivers'!$B$2:$B$8148,'Selected scen drivers'!$AI$1,'SSP drivers'!$C$2:$C$8148,'Selected scen drivers'!$C80,'SSP drivers'!$D$2:$D$8148,'Selected scen drivers'!$D80)</f>
        <v>0</v>
      </c>
      <c r="Z80" s="3">
        <f>SUMIFS('SSP drivers'!Z$2:Z$8148,'SSP drivers'!$A$2:$A$8148,'Selected scen drivers'!$AH$1,'SSP drivers'!$B$2:$B$8148,'Selected scen drivers'!$AI$1,'SSP drivers'!$C$2:$C$8148,'Selected scen drivers'!$C80,'SSP drivers'!$D$2:$D$8148,'Selected scen drivers'!$D80)</f>
        <v>0</v>
      </c>
      <c r="AA80" s="3">
        <f>SUMIFS('SSP drivers'!AA$2:AA$8148,'SSP drivers'!$A$2:$A$8148,'Selected scen drivers'!$AH$1,'SSP drivers'!$B$2:$B$8148,'Selected scen drivers'!$AI$1,'SSP drivers'!$C$2:$C$8148,'Selected scen drivers'!$C80,'SSP drivers'!$D$2:$D$8148,'Selected scen drivers'!$D80)</f>
        <v>0</v>
      </c>
      <c r="AB80" s="3">
        <f>SUMIFS('SSP drivers'!AB$2:AB$8148,'SSP drivers'!$A$2:$A$8148,'Selected scen drivers'!$AH$1,'SSP drivers'!$B$2:$B$8148,'Selected scen drivers'!$AI$1,'SSP drivers'!$C$2:$C$8148,'Selected scen drivers'!$C80,'SSP drivers'!$D$2:$D$8148,'Selected scen drivers'!$D80)</f>
        <v>0</v>
      </c>
      <c r="AC80" s="3">
        <f>SUMIFS('SSP drivers'!AC$2:AC$8148,'SSP drivers'!$A$2:$A$8148,'Selected scen drivers'!$AH$1,'SSP drivers'!$B$2:$B$8148,'Selected scen drivers'!$AI$1,'SSP drivers'!$C$2:$C$8148,'Selected scen drivers'!$C80,'SSP drivers'!$D$2:$D$8148,'Selected scen drivers'!$D80)</f>
        <v>0</v>
      </c>
      <c r="AD80" s="3">
        <f>SUMIFS('SSP drivers'!AD$2:AD$8148,'SSP drivers'!$A$2:$A$8148,'Selected scen drivers'!$AH$1,'SSP drivers'!$B$2:$B$8148,'Selected scen drivers'!$AI$1,'SSP drivers'!$C$2:$C$8148,'Selected scen drivers'!$C80,'SSP drivers'!$D$2:$D$8148,'Selected scen drivers'!$D80)</f>
        <v>0</v>
      </c>
      <c r="AE80" s="3">
        <f>SUMIFS('SSP drivers'!AE$2:AE$8148,'SSP drivers'!$A$2:$A$8148,'Selected scen drivers'!$AH$1,'SSP drivers'!$B$2:$B$8148,'Selected scen drivers'!$AI$1,'SSP drivers'!$C$2:$C$8148,'Selected scen drivers'!$C80,'SSP drivers'!$D$2:$D$8148,'Selected scen drivers'!$D80)</f>
        <v>0</v>
      </c>
    </row>
    <row r="81" spans="1:31">
      <c r="A81">
        <f t="shared" si="3"/>
        <v>9</v>
      </c>
      <c r="B81">
        <f t="shared" si="4"/>
        <v>8</v>
      </c>
      <c r="C81" t="str">
        <f>IFERROR(VLOOKUP(A81,Classification!$A$4:$B$99,2,FALSE),"")</f>
        <v>LatAm</v>
      </c>
      <c r="D81" t="str">
        <f>IFERROR(VLOOKUP(B81,Classification!$U$5:$V$14,2,FALSE),"")</f>
        <v>HOU</v>
      </c>
      <c r="E81" s="3">
        <f>SUMIFS('SSP drivers'!E$2:E$8148,'SSP drivers'!$A$2:$A$8148,'Selected scen drivers'!$AH$1,'SSP drivers'!$B$2:$B$8148,'Selected scen drivers'!$AI$1,'SSP drivers'!$C$2:$C$8148,'Selected scen drivers'!$C81,'SSP drivers'!$D$2:$D$8148,'Selected scen drivers'!$D81)</f>
        <v>0</v>
      </c>
      <c r="F81" s="3">
        <f>SUMIFS('SSP drivers'!F$2:F$8148,'SSP drivers'!$A$2:$A$8148,'Selected scen drivers'!$AH$1,'SSP drivers'!$B$2:$B$8148,'Selected scen drivers'!$AI$1,'SSP drivers'!$C$2:$C$8148,'Selected scen drivers'!$C81,'SSP drivers'!$D$2:$D$8148,'Selected scen drivers'!$D81)</f>
        <v>88.274313535</v>
      </c>
      <c r="G81" s="3">
        <f>SUMIFS('SSP drivers'!G$2:G$8148,'SSP drivers'!$A$2:$A$8148,'Selected scen drivers'!$AH$1,'SSP drivers'!$B$2:$B$8148,'Selected scen drivers'!$AI$1,'SSP drivers'!$C$2:$C$8148,'Selected scen drivers'!$C81,'SSP drivers'!$D$2:$D$8148,'Selected scen drivers'!$D81)</f>
        <v>89.324030805</v>
      </c>
      <c r="H81" s="3">
        <f>SUMIFS('SSP drivers'!H$2:H$8148,'SSP drivers'!$A$2:$A$8148,'Selected scen drivers'!$AH$1,'SSP drivers'!$B$2:$B$8148,'Selected scen drivers'!$AI$1,'SSP drivers'!$C$2:$C$8148,'Selected scen drivers'!$C81,'SSP drivers'!$D$2:$D$8148,'Selected scen drivers'!$D81)</f>
        <v>94.5719876099999</v>
      </c>
      <c r="I81" s="3">
        <f>SUMIFS('SSP drivers'!I$2:I$8148,'SSP drivers'!$A$2:$A$8148,'Selected scen drivers'!$AH$1,'SSP drivers'!$B$2:$B$8148,'Selected scen drivers'!$AI$1,'SSP drivers'!$C$2:$C$8148,'Selected scen drivers'!$C81,'SSP drivers'!$D$2:$D$8148,'Selected scen drivers'!$D81)</f>
        <v>99.1907254949999</v>
      </c>
      <c r="J81" s="3">
        <f>SUMIFS('SSP drivers'!J$2:J$8148,'SSP drivers'!$A$2:$A$8148,'Selected scen drivers'!$AH$1,'SSP drivers'!$B$2:$B$8148,'Selected scen drivers'!$AI$1,'SSP drivers'!$C$2:$C$8148,'Selected scen drivers'!$C81,'SSP drivers'!$D$2:$D$8148,'Selected scen drivers'!$D81)</f>
        <v>102.95279128</v>
      </c>
      <c r="K81" s="3">
        <f>SUMIFS('SSP drivers'!K$2:K$8148,'SSP drivers'!$A$2:$A$8148,'Selected scen drivers'!$AH$1,'SSP drivers'!$B$2:$B$8148,'Selected scen drivers'!$AI$1,'SSP drivers'!$C$2:$C$8148,'Selected scen drivers'!$C81,'SSP drivers'!$D$2:$D$8148,'Selected scen drivers'!$D81)</f>
        <v>105.755073645</v>
      </c>
      <c r="L81" s="3">
        <f>SUMIFS('SSP drivers'!L$2:L$8148,'SSP drivers'!$A$2:$A$8148,'Selected scen drivers'!$AH$1,'SSP drivers'!$B$2:$B$8148,'Selected scen drivers'!$AI$1,'SSP drivers'!$C$2:$C$8148,'Selected scen drivers'!$C81,'SSP drivers'!$D$2:$D$8148,'Selected scen drivers'!$D81)</f>
        <v>107.499628545</v>
      </c>
      <c r="M81" s="3">
        <f>SUMIFS('SSP drivers'!M$2:M$8148,'SSP drivers'!$A$2:$A$8148,'Selected scen drivers'!$AH$1,'SSP drivers'!$B$2:$B$8148,'Selected scen drivers'!$AI$1,'SSP drivers'!$C$2:$C$8148,'Selected scen drivers'!$C81,'SSP drivers'!$D$2:$D$8148,'Selected scen drivers'!$D81)</f>
        <v>107.947203555</v>
      </c>
      <c r="N81" s="3">
        <f>SUMIFS('SSP drivers'!N$2:N$8148,'SSP drivers'!$A$2:$A$8148,'Selected scen drivers'!$AH$1,'SSP drivers'!$B$2:$B$8148,'Selected scen drivers'!$AI$1,'SSP drivers'!$C$2:$C$8148,'Selected scen drivers'!$C81,'SSP drivers'!$D$2:$D$8148,'Selected scen drivers'!$D81)</f>
        <v>107.18448568</v>
      </c>
      <c r="O81" s="3">
        <f>SUMIFS('SSP drivers'!O$2:O$8148,'SSP drivers'!$A$2:$A$8148,'Selected scen drivers'!$AH$1,'SSP drivers'!$B$2:$B$8148,'Selected scen drivers'!$AI$1,'SSP drivers'!$C$2:$C$8148,'Selected scen drivers'!$C81,'SSP drivers'!$D$2:$D$8148,'Selected scen drivers'!$D81)</f>
        <v>105.42007941</v>
      </c>
      <c r="P81" s="3">
        <f>SUMIFS('SSP drivers'!P$2:P$8148,'SSP drivers'!$A$2:$A$8148,'Selected scen drivers'!$AH$1,'SSP drivers'!$B$2:$B$8148,'Selected scen drivers'!$AI$1,'SSP drivers'!$C$2:$C$8148,'Selected scen drivers'!$C81,'SSP drivers'!$D$2:$D$8148,'Selected scen drivers'!$D81)</f>
        <v>103.162847255</v>
      </c>
      <c r="Q81" s="3">
        <f>SUMIFS('SSP drivers'!Q$2:Q$8148,'SSP drivers'!$A$2:$A$8148,'Selected scen drivers'!$AH$1,'SSP drivers'!$B$2:$B$8148,'Selected scen drivers'!$AI$1,'SSP drivers'!$C$2:$C$8148,'Selected scen drivers'!$C81,'SSP drivers'!$D$2:$D$8148,'Selected scen drivers'!$D81)</f>
        <v>100.565976985</v>
      </c>
      <c r="R81" s="3">
        <f>SUMIFS('SSP drivers'!R$2:R$8148,'SSP drivers'!$A$2:$A$8148,'Selected scen drivers'!$AH$1,'SSP drivers'!$B$2:$B$8148,'Selected scen drivers'!$AI$1,'SSP drivers'!$C$2:$C$8148,'Selected scen drivers'!$C81,'SSP drivers'!$D$2:$D$8148,'Selected scen drivers'!$D81)</f>
        <v>97.5927266849999</v>
      </c>
      <c r="S81" s="3">
        <f>SUMIFS('SSP drivers'!S$2:S$8148,'SSP drivers'!$A$2:$A$8148,'Selected scen drivers'!$AH$1,'SSP drivers'!$B$2:$B$8148,'Selected scen drivers'!$AI$1,'SSP drivers'!$C$2:$C$8148,'Selected scen drivers'!$C81,'SSP drivers'!$D$2:$D$8148,'Selected scen drivers'!$D81)</f>
        <v>94.2240345049999</v>
      </c>
      <c r="T81" s="3">
        <f>SUMIFS('SSP drivers'!T$2:T$8148,'SSP drivers'!$A$2:$A$8148,'Selected scen drivers'!$AH$1,'SSP drivers'!$B$2:$B$8148,'Selected scen drivers'!$AI$1,'SSP drivers'!$C$2:$C$8148,'Selected scen drivers'!$C81,'SSP drivers'!$D$2:$D$8148,'Selected scen drivers'!$D81)</f>
        <v>90.8566583349999</v>
      </c>
      <c r="U81" s="3">
        <f>SUMIFS('SSP drivers'!U$2:U$8148,'SSP drivers'!$A$2:$A$8148,'Selected scen drivers'!$AH$1,'SSP drivers'!$B$2:$B$8148,'Selected scen drivers'!$AI$1,'SSP drivers'!$C$2:$C$8148,'Selected scen drivers'!$C81,'SSP drivers'!$D$2:$D$8148,'Selected scen drivers'!$D81)</f>
        <v>87.8025753949999</v>
      </c>
      <c r="V81" s="3">
        <f>SUMIFS('SSP drivers'!V$2:V$8148,'SSP drivers'!$A$2:$A$8148,'Selected scen drivers'!$AH$1,'SSP drivers'!$B$2:$B$8148,'Selected scen drivers'!$AI$1,'SSP drivers'!$C$2:$C$8148,'Selected scen drivers'!$C81,'SSP drivers'!$D$2:$D$8148,'Selected scen drivers'!$D81)</f>
        <v>84.7032765099999</v>
      </c>
      <c r="W81" s="3">
        <f>SUMIFS('SSP drivers'!W$2:W$8148,'SSP drivers'!$A$2:$A$8148,'Selected scen drivers'!$AH$1,'SSP drivers'!$B$2:$B$8148,'Selected scen drivers'!$AI$1,'SSP drivers'!$C$2:$C$8148,'Selected scen drivers'!$C81,'SSP drivers'!$D$2:$D$8148,'Selected scen drivers'!$D81)</f>
        <v>81.6465305049999</v>
      </c>
      <c r="X81" s="3">
        <f>SUMIFS('SSP drivers'!X$2:X$8148,'SSP drivers'!$A$2:$A$8148,'Selected scen drivers'!$AH$1,'SSP drivers'!$B$2:$B$8148,'Selected scen drivers'!$AI$1,'SSP drivers'!$C$2:$C$8148,'Selected scen drivers'!$C81,'SSP drivers'!$D$2:$D$8148,'Selected scen drivers'!$D81)</f>
        <v>0</v>
      </c>
      <c r="Y81" s="3">
        <f>SUMIFS('SSP drivers'!Y$2:Y$8148,'SSP drivers'!$A$2:$A$8148,'Selected scen drivers'!$AH$1,'SSP drivers'!$B$2:$B$8148,'Selected scen drivers'!$AI$1,'SSP drivers'!$C$2:$C$8148,'Selected scen drivers'!$C81,'SSP drivers'!$D$2:$D$8148,'Selected scen drivers'!$D81)</f>
        <v>0</v>
      </c>
      <c r="Z81" s="3">
        <f>SUMIFS('SSP drivers'!Z$2:Z$8148,'SSP drivers'!$A$2:$A$8148,'Selected scen drivers'!$AH$1,'SSP drivers'!$B$2:$B$8148,'Selected scen drivers'!$AI$1,'SSP drivers'!$C$2:$C$8148,'Selected scen drivers'!$C81,'SSP drivers'!$D$2:$D$8148,'Selected scen drivers'!$D81)</f>
        <v>0</v>
      </c>
      <c r="AA81" s="3">
        <f>SUMIFS('SSP drivers'!AA$2:AA$8148,'SSP drivers'!$A$2:$A$8148,'Selected scen drivers'!$AH$1,'SSP drivers'!$B$2:$B$8148,'Selected scen drivers'!$AI$1,'SSP drivers'!$C$2:$C$8148,'Selected scen drivers'!$C81,'SSP drivers'!$D$2:$D$8148,'Selected scen drivers'!$D81)</f>
        <v>0</v>
      </c>
      <c r="AB81" s="3">
        <f>SUMIFS('SSP drivers'!AB$2:AB$8148,'SSP drivers'!$A$2:$A$8148,'Selected scen drivers'!$AH$1,'SSP drivers'!$B$2:$B$8148,'Selected scen drivers'!$AI$1,'SSP drivers'!$C$2:$C$8148,'Selected scen drivers'!$C81,'SSP drivers'!$D$2:$D$8148,'Selected scen drivers'!$D81)</f>
        <v>0</v>
      </c>
      <c r="AC81" s="3">
        <f>SUMIFS('SSP drivers'!AC$2:AC$8148,'SSP drivers'!$A$2:$A$8148,'Selected scen drivers'!$AH$1,'SSP drivers'!$B$2:$B$8148,'Selected scen drivers'!$AI$1,'SSP drivers'!$C$2:$C$8148,'Selected scen drivers'!$C81,'SSP drivers'!$D$2:$D$8148,'Selected scen drivers'!$D81)</f>
        <v>0</v>
      </c>
      <c r="AD81" s="3">
        <f>SUMIFS('SSP drivers'!AD$2:AD$8148,'SSP drivers'!$A$2:$A$8148,'Selected scen drivers'!$AH$1,'SSP drivers'!$B$2:$B$8148,'Selected scen drivers'!$AI$1,'SSP drivers'!$C$2:$C$8148,'Selected scen drivers'!$C81,'SSP drivers'!$D$2:$D$8148,'Selected scen drivers'!$D81)</f>
        <v>0</v>
      </c>
      <c r="AE81" s="3">
        <f>SUMIFS('SSP drivers'!AE$2:AE$8148,'SSP drivers'!$A$2:$A$8148,'Selected scen drivers'!$AH$1,'SSP drivers'!$B$2:$B$8148,'Selected scen drivers'!$AI$1,'SSP drivers'!$C$2:$C$8148,'Selected scen drivers'!$C81,'SSP drivers'!$D$2:$D$8148,'Selected scen drivers'!$D81)</f>
        <v>0</v>
      </c>
    </row>
    <row r="82" spans="1:31">
      <c r="A82">
        <f t="shared" si="3"/>
        <v>9</v>
      </c>
      <c r="B82">
        <f t="shared" si="4"/>
        <v>9</v>
      </c>
      <c r="C82" t="str">
        <f>IFERROR(VLOOKUP(A82,Classification!$A$4:$B$99,2,FALSE),"")</f>
        <v>LatAm</v>
      </c>
      <c r="D82" t="str">
        <f>IFERROR(VLOOKUP(B82,Classification!$U$5:$V$14,2,FALSE),"")</f>
        <v>POP</v>
      </c>
      <c r="E82" s="3">
        <f>SUMIFS('SSP drivers'!E$2:E$8148,'SSP drivers'!$A$2:$A$8148,'Selected scen drivers'!$AH$1,'SSP drivers'!$B$2:$B$8148,'Selected scen drivers'!$AI$1,'SSP drivers'!$C$2:$C$8148,'Selected scen drivers'!$C82,'SSP drivers'!$D$2:$D$8148,'Selected scen drivers'!$D82)</f>
        <v>0</v>
      </c>
      <c r="F82" s="3">
        <f>SUMIFS('SSP drivers'!F$2:F$8148,'SSP drivers'!$A$2:$A$8148,'Selected scen drivers'!$AH$1,'SSP drivers'!$B$2:$B$8148,'Selected scen drivers'!$AI$1,'SSP drivers'!$C$2:$C$8148,'Selected scen drivers'!$C82,'SSP drivers'!$D$2:$D$8148,'Selected scen drivers'!$D82)</f>
        <v>308.62759555</v>
      </c>
      <c r="G82" s="3">
        <f>SUMIFS('SSP drivers'!G$2:G$8148,'SSP drivers'!$A$2:$A$8148,'Selected scen drivers'!$AH$1,'SSP drivers'!$B$2:$B$8148,'Selected scen drivers'!$AI$1,'SSP drivers'!$C$2:$C$8148,'Selected scen drivers'!$C82,'SSP drivers'!$D$2:$D$8148,'Selected scen drivers'!$D82)</f>
        <v>311.11024877</v>
      </c>
      <c r="H82" s="3">
        <f>SUMIFS('SSP drivers'!H$2:H$8148,'SSP drivers'!$A$2:$A$8148,'Selected scen drivers'!$AH$1,'SSP drivers'!$B$2:$B$8148,'Selected scen drivers'!$AI$1,'SSP drivers'!$C$2:$C$8148,'Selected scen drivers'!$C82,'SSP drivers'!$D$2:$D$8148,'Selected scen drivers'!$D82)</f>
        <v>323.52265614</v>
      </c>
      <c r="I82" s="3">
        <f>SUMIFS('SSP drivers'!I$2:I$8148,'SSP drivers'!$A$2:$A$8148,'Selected scen drivers'!$AH$1,'SSP drivers'!$B$2:$B$8148,'Selected scen drivers'!$AI$1,'SSP drivers'!$C$2:$C$8148,'Selected scen drivers'!$C82,'SSP drivers'!$D$2:$D$8148,'Selected scen drivers'!$D82)</f>
        <v>335.94850157</v>
      </c>
      <c r="J82" s="3">
        <f>SUMIFS('SSP drivers'!J$2:J$8148,'SSP drivers'!$A$2:$A$8148,'Selected scen drivers'!$AH$1,'SSP drivers'!$B$2:$B$8148,'Selected scen drivers'!$AI$1,'SSP drivers'!$C$2:$C$8148,'Selected scen drivers'!$C82,'SSP drivers'!$D$2:$D$8148,'Selected scen drivers'!$D82)</f>
        <v>346.682995</v>
      </c>
      <c r="K82" s="3">
        <f>SUMIFS('SSP drivers'!K$2:K$8148,'SSP drivers'!$A$2:$A$8148,'Selected scen drivers'!$AH$1,'SSP drivers'!$B$2:$B$8148,'Selected scen drivers'!$AI$1,'SSP drivers'!$C$2:$C$8148,'Selected scen drivers'!$C82,'SSP drivers'!$D$2:$D$8148,'Selected scen drivers'!$D82)</f>
        <v>355.41170253</v>
      </c>
      <c r="L82" s="3">
        <f>SUMIFS('SSP drivers'!L$2:L$8148,'SSP drivers'!$A$2:$A$8148,'Selected scen drivers'!$AH$1,'SSP drivers'!$B$2:$B$8148,'Selected scen drivers'!$AI$1,'SSP drivers'!$C$2:$C$8148,'Selected scen drivers'!$C82,'SSP drivers'!$D$2:$D$8148,'Selected scen drivers'!$D82)</f>
        <v>362.09233853</v>
      </c>
      <c r="M82" s="3">
        <f>SUMIFS('SSP drivers'!M$2:M$8148,'SSP drivers'!$A$2:$A$8148,'Selected scen drivers'!$AH$1,'SSP drivers'!$B$2:$B$8148,'Selected scen drivers'!$AI$1,'SSP drivers'!$C$2:$C$8148,'Selected scen drivers'!$C82,'SSP drivers'!$D$2:$D$8148,'Selected scen drivers'!$D82)</f>
        <v>366.83437579</v>
      </c>
      <c r="N82" s="3">
        <f>SUMIFS('SSP drivers'!N$2:N$8148,'SSP drivers'!$A$2:$A$8148,'Selected scen drivers'!$AH$1,'SSP drivers'!$B$2:$B$8148,'Selected scen drivers'!$AI$1,'SSP drivers'!$C$2:$C$8148,'Selected scen drivers'!$C82,'SSP drivers'!$D$2:$D$8148,'Selected scen drivers'!$D82)</f>
        <v>369.78265875</v>
      </c>
      <c r="O82" s="3">
        <f>SUMIFS('SSP drivers'!O$2:O$8148,'SSP drivers'!$A$2:$A$8148,'Selected scen drivers'!$AH$1,'SSP drivers'!$B$2:$B$8148,'Selected scen drivers'!$AI$1,'SSP drivers'!$C$2:$C$8148,'Selected scen drivers'!$C82,'SSP drivers'!$D$2:$D$8148,'Selected scen drivers'!$D82)</f>
        <v>371.06762964</v>
      </c>
      <c r="P82" s="3">
        <f>SUMIFS('SSP drivers'!P$2:P$8148,'SSP drivers'!$A$2:$A$8148,'Selected scen drivers'!$AH$1,'SSP drivers'!$B$2:$B$8148,'Selected scen drivers'!$AI$1,'SSP drivers'!$C$2:$C$8148,'Selected scen drivers'!$C82,'SSP drivers'!$D$2:$D$8148,'Selected scen drivers'!$D82)</f>
        <v>370.94924257</v>
      </c>
      <c r="Q82" s="3">
        <f>SUMIFS('SSP drivers'!Q$2:Q$8148,'SSP drivers'!$A$2:$A$8148,'Selected scen drivers'!$AH$1,'SSP drivers'!$B$2:$B$8148,'Selected scen drivers'!$AI$1,'SSP drivers'!$C$2:$C$8148,'Selected scen drivers'!$C82,'SSP drivers'!$D$2:$D$8148,'Selected scen drivers'!$D82)</f>
        <v>369.54201191</v>
      </c>
      <c r="R82" s="3">
        <f>SUMIFS('SSP drivers'!R$2:R$8148,'SSP drivers'!$A$2:$A$8148,'Selected scen drivers'!$AH$1,'SSP drivers'!$B$2:$B$8148,'Selected scen drivers'!$AI$1,'SSP drivers'!$C$2:$C$8148,'Selected scen drivers'!$C82,'SSP drivers'!$D$2:$D$8148,'Selected scen drivers'!$D82)</f>
        <v>366.92661242</v>
      </c>
      <c r="S82" s="3">
        <f>SUMIFS('SSP drivers'!S$2:S$8148,'SSP drivers'!$A$2:$A$8148,'Selected scen drivers'!$AH$1,'SSP drivers'!$B$2:$B$8148,'Selected scen drivers'!$AI$1,'SSP drivers'!$C$2:$C$8148,'Selected scen drivers'!$C82,'SSP drivers'!$D$2:$D$8148,'Selected scen drivers'!$D82)</f>
        <v>363.12647803</v>
      </c>
      <c r="T82" s="3">
        <f>SUMIFS('SSP drivers'!T$2:T$8148,'SSP drivers'!$A$2:$A$8148,'Selected scen drivers'!$AH$1,'SSP drivers'!$B$2:$B$8148,'Selected scen drivers'!$AI$1,'SSP drivers'!$C$2:$C$8148,'Selected scen drivers'!$C82,'SSP drivers'!$D$2:$D$8148,'Selected scen drivers'!$D82)</f>
        <v>358.36554042</v>
      </c>
      <c r="U82" s="3">
        <f>SUMIFS('SSP drivers'!U$2:U$8148,'SSP drivers'!$A$2:$A$8148,'Selected scen drivers'!$AH$1,'SSP drivers'!$B$2:$B$8148,'Selected scen drivers'!$AI$1,'SSP drivers'!$C$2:$C$8148,'Selected scen drivers'!$C82,'SSP drivers'!$D$2:$D$8148,'Selected scen drivers'!$D82)</f>
        <v>352.86714027</v>
      </c>
      <c r="V82" s="3">
        <f>SUMIFS('SSP drivers'!V$2:V$8148,'SSP drivers'!$A$2:$A$8148,'Selected scen drivers'!$AH$1,'SSP drivers'!$B$2:$B$8148,'Selected scen drivers'!$AI$1,'SSP drivers'!$C$2:$C$8148,'Selected scen drivers'!$C82,'SSP drivers'!$D$2:$D$8148,'Selected scen drivers'!$D82)</f>
        <v>346.83791818</v>
      </c>
      <c r="W82" s="3">
        <f>SUMIFS('SSP drivers'!W$2:W$8148,'SSP drivers'!$A$2:$A$8148,'Selected scen drivers'!$AH$1,'SSP drivers'!$B$2:$B$8148,'Selected scen drivers'!$AI$1,'SSP drivers'!$C$2:$C$8148,'Selected scen drivers'!$C82,'SSP drivers'!$D$2:$D$8148,'Selected scen drivers'!$D82)</f>
        <v>340.53191236</v>
      </c>
      <c r="X82" s="3">
        <f>SUMIFS('SSP drivers'!X$2:X$8148,'SSP drivers'!$A$2:$A$8148,'Selected scen drivers'!$AH$1,'SSP drivers'!$B$2:$B$8148,'Selected scen drivers'!$AI$1,'SSP drivers'!$C$2:$C$8148,'Selected scen drivers'!$C82,'SSP drivers'!$D$2:$D$8148,'Selected scen drivers'!$D82)</f>
        <v>0</v>
      </c>
      <c r="Y82" s="3">
        <f>SUMIFS('SSP drivers'!Y$2:Y$8148,'SSP drivers'!$A$2:$A$8148,'Selected scen drivers'!$AH$1,'SSP drivers'!$B$2:$B$8148,'Selected scen drivers'!$AI$1,'SSP drivers'!$C$2:$C$8148,'Selected scen drivers'!$C82,'SSP drivers'!$D$2:$D$8148,'Selected scen drivers'!$D82)</f>
        <v>0</v>
      </c>
      <c r="Z82" s="3">
        <f>SUMIFS('SSP drivers'!Z$2:Z$8148,'SSP drivers'!$A$2:$A$8148,'Selected scen drivers'!$AH$1,'SSP drivers'!$B$2:$B$8148,'Selected scen drivers'!$AI$1,'SSP drivers'!$C$2:$C$8148,'Selected scen drivers'!$C82,'SSP drivers'!$D$2:$D$8148,'Selected scen drivers'!$D82)</f>
        <v>0</v>
      </c>
      <c r="AA82" s="3">
        <f>SUMIFS('SSP drivers'!AA$2:AA$8148,'SSP drivers'!$A$2:$A$8148,'Selected scen drivers'!$AH$1,'SSP drivers'!$B$2:$B$8148,'Selected scen drivers'!$AI$1,'SSP drivers'!$C$2:$C$8148,'Selected scen drivers'!$C82,'SSP drivers'!$D$2:$D$8148,'Selected scen drivers'!$D82)</f>
        <v>0</v>
      </c>
      <c r="AB82" s="3">
        <f>SUMIFS('SSP drivers'!AB$2:AB$8148,'SSP drivers'!$A$2:$A$8148,'Selected scen drivers'!$AH$1,'SSP drivers'!$B$2:$B$8148,'Selected scen drivers'!$AI$1,'SSP drivers'!$C$2:$C$8148,'Selected scen drivers'!$C82,'SSP drivers'!$D$2:$D$8148,'Selected scen drivers'!$D82)</f>
        <v>0</v>
      </c>
      <c r="AC82" s="3">
        <f>SUMIFS('SSP drivers'!AC$2:AC$8148,'SSP drivers'!$A$2:$A$8148,'Selected scen drivers'!$AH$1,'SSP drivers'!$B$2:$B$8148,'Selected scen drivers'!$AI$1,'SSP drivers'!$C$2:$C$8148,'Selected scen drivers'!$C82,'SSP drivers'!$D$2:$D$8148,'Selected scen drivers'!$D82)</f>
        <v>0</v>
      </c>
      <c r="AD82" s="3">
        <f>SUMIFS('SSP drivers'!AD$2:AD$8148,'SSP drivers'!$A$2:$A$8148,'Selected scen drivers'!$AH$1,'SSP drivers'!$B$2:$B$8148,'Selected scen drivers'!$AI$1,'SSP drivers'!$C$2:$C$8148,'Selected scen drivers'!$C82,'SSP drivers'!$D$2:$D$8148,'Selected scen drivers'!$D82)</f>
        <v>0</v>
      </c>
      <c r="AE82" s="3">
        <f>SUMIFS('SSP drivers'!AE$2:AE$8148,'SSP drivers'!$A$2:$A$8148,'Selected scen drivers'!$AH$1,'SSP drivers'!$B$2:$B$8148,'Selected scen drivers'!$AI$1,'SSP drivers'!$C$2:$C$8148,'Selected scen drivers'!$C82,'SSP drivers'!$D$2:$D$8148,'Selected scen drivers'!$D82)</f>
        <v>0</v>
      </c>
    </row>
    <row r="83" spans="1:31">
      <c r="A83">
        <f t="shared" si="3"/>
        <v>10</v>
      </c>
      <c r="B83">
        <f t="shared" si="4"/>
        <v>1</v>
      </c>
      <c r="C83" t="str">
        <f>IFERROR(VLOOKUP(A83,Classification!$A$4:$B$99,2,FALSE),"")</f>
        <v>MidEast</v>
      </c>
      <c r="D83" t="str">
        <f>IFERROR(VLOOKUP(B83,Classification!$U$5:$V$14,2,FALSE),"")</f>
        <v>GDP</v>
      </c>
      <c r="E83" s="3">
        <f>SUMIFS('SSP drivers'!E$2:E$8148,'SSP drivers'!$A$2:$A$8148,'Selected scen drivers'!$AH$1,'SSP drivers'!$B$2:$B$8148,'Selected scen drivers'!$AI$1,'SSP drivers'!$C$2:$C$8148,'Selected scen drivers'!$C83,'SSP drivers'!$D$2:$D$8148,'Selected scen drivers'!$D83)</f>
        <v>0</v>
      </c>
      <c r="F83" s="3">
        <f>SUMIFS('SSP drivers'!F$2:F$8148,'SSP drivers'!$A$2:$A$8148,'Selected scen drivers'!$AH$1,'SSP drivers'!$B$2:$B$8148,'Selected scen drivers'!$AI$1,'SSP drivers'!$C$2:$C$8148,'Selected scen drivers'!$C83,'SSP drivers'!$D$2:$D$8148,'Selected scen drivers'!$D83)</f>
        <v>3487.28222</v>
      </c>
      <c r="G83" s="3">
        <f>SUMIFS('SSP drivers'!G$2:G$8148,'SSP drivers'!$A$2:$A$8148,'Selected scen drivers'!$AH$1,'SSP drivers'!$B$2:$B$8148,'Selected scen drivers'!$AI$1,'SSP drivers'!$C$2:$C$8148,'Selected scen drivers'!$C83,'SSP drivers'!$D$2:$D$8148,'Selected scen drivers'!$D83)</f>
        <v>3519.5816</v>
      </c>
      <c r="H83" s="3">
        <f>SUMIFS('SSP drivers'!H$2:H$8148,'SSP drivers'!$A$2:$A$8148,'Selected scen drivers'!$AH$1,'SSP drivers'!$B$2:$B$8148,'Selected scen drivers'!$AI$1,'SSP drivers'!$C$2:$C$8148,'Selected scen drivers'!$C83,'SSP drivers'!$D$2:$D$8148,'Selected scen drivers'!$D83)</f>
        <v>4164.1126</v>
      </c>
      <c r="I83" s="3">
        <f>SUMIFS('SSP drivers'!I$2:I$8148,'SSP drivers'!$A$2:$A$8148,'Selected scen drivers'!$AH$1,'SSP drivers'!$B$2:$B$8148,'Selected scen drivers'!$AI$1,'SSP drivers'!$C$2:$C$8148,'Selected scen drivers'!$C83,'SSP drivers'!$D$2:$D$8148,'Selected scen drivers'!$D83)</f>
        <v>4850.4973</v>
      </c>
      <c r="J83" s="3">
        <f>SUMIFS('SSP drivers'!J$2:J$8148,'SSP drivers'!$A$2:$A$8148,'Selected scen drivers'!$AH$1,'SSP drivers'!$B$2:$B$8148,'Selected scen drivers'!$AI$1,'SSP drivers'!$C$2:$C$8148,'Selected scen drivers'!$C83,'SSP drivers'!$D$2:$D$8148,'Selected scen drivers'!$D83)</f>
        <v>5648.5119</v>
      </c>
      <c r="K83" s="3">
        <f>SUMIFS('SSP drivers'!K$2:K$8148,'SSP drivers'!$A$2:$A$8148,'Selected scen drivers'!$AH$1,'SSP drivers'!$B$2:$B$8148,'Selected scen drivers'!$AI$1,'SSP drivers'!$C$2:$C$8148,'Selected scen drivers'!$C83,'SSP drivers'!$D$2:$D$8148,'Selected scen drivers'!$D83)</f>
        <v>6555.592</v>
      </c>
      <c r="L83" s="3">
        <f>SUMIFS('SSP drivers'!L$2:L$8148,'SSP drivers'!$A$2:$A$8148,'Selected scen drivers'!$AH$1,'SSP drivers'!$B$2:$B$8148,'Selected scen drivers'!$AI$1,'SSP drivers'!$C$2:$C$8148,'Selected scen drivers'!$C83,'SSP drivers'!$D$2:$D$8148,'Selected scen drivers'!$D83)</f>
        <v>7521.301</v>
      </c>
      <c r="M83" s="3">
        <f>SUMIFS('SSP drivers'!M$2:M$8148,'SSP drivers'!$A$2:$A$8148,'Selected scen drivers'!$AH$1,'SSP drivers'!$B$2:$B$8148,'Selected scen drivers'!$AI$1,'SSP drivers'!$C$2:$C$8148,'Selected scen drivers'!$C83,'SSP drivers'!$D$2:$D$8148,'Selected scen drivers'!$D83)</f>
        <v>8532.183</v>
      </c>
      <c r="N83" s="3">
        <f>SUMIFS('SSP drivers'!N$2:N$8148,'SSP drivers'!$A$2:$A$8148,'Selected scen drivers'!$AH$1,'SSP drivers'!$B$2:$B$8148,'Selected scen drivers'!$AI$1,'SSP drivers'!$C$2:$C$8148,'Selected scen drivers'!$C83,'SSP drivers'!$D$2:$D$8148,'Selected scen drivers'!$D83)</f>
        <v>9612.492</v>
      </c>
      <c r="O83" s="3">
        <f>SUMIFS('SSP drivers'!O$2:O$8148,'SSP drivers'!$A$2:$A$8148,'Selected scen drivers'!$AH$1,'SSP drivers'!$B$2:$B$8148,'Selected scen drivers'!$AI$1,'SSP drivers'!$C$2:$C$8148,'Selected scen drivers'!$C83,'SSP drivers'!$D$2:$D$8148,'Selected scen drivers'!$D83)</f>
        <v>10787.222</v>
      </c>
      <c r="P83" s="3">
        <f>SUMIFS('SSP drivers'!P$2:P$8148,'SSP drivers'!$A$2:$A$8148,'Selected scen drivers'!$AH$1,'SSP drivers'!$B$2:$B$8148,'Selected scen drivers'!$AI$1,'SSP drivers'!$C$2:$C$8148,'Selected scen drivers'!$C83,'SSP drivers'!$D$2:$D$8148,'Selected scen drivers'!$D83)</f>
        <v>12042.323</v>
      </c>
      <c r="Q83" s="3">
        <f>SUMIFS('SSP drivers'!Q$2:Q$8148,'SSP drivers'!$A$2:$A$8148,'Selected scen drivers'!$AH$1,'SSP drivers'!$B$2:$B$8148,'Selected scen drivers'!$AI$1,'SSP drivers'!$C$2:$C$8148,'Selected scen drivers'!$C83,'SSP drivers'!$D$2:$D$8148,'Selected scen drivers'!$D83)</f>
        <v>13316.105</v>
      </c>
      <c r="R83" s="3">
        <f>SUMIFS('SSP drivers'!R$2:R$8148,'SSP drivers'!$A$2:$A$8148,'Selected scen drivers'!$AH$1,'SSP drivers'!$B$2:$B$8148,'Selected scen drivers'!$AI$1,'SSP drivers'!$C$2:$C$8148,'Selected scen drivers'!$C83,'SSP drivers'!$D$2:$D$8148,'Selected scen drivers'!$D83)</f>
        <v>14595.262</v>
      </c>
      <c r="S83" s="3">
        <f>SUMIFS('SSP drivers'!S$2:S$8148,'SSP drivers'!$A$2:$A$8148,'Selected scen drivers'!$AH$1,'SSP drivers'!$B$2:$B$8148,'Selected scen drivers'!$AI$1,'SSP drivers'!$C$2:$C$8148,'Selected scen drivers'!$C83,'SSP drivers'!$D$2:$D$8148,'Selected scen drivers'!$D83)</f>
        <v>15880.166</v>
      </c>
      <c r="T83" s="3">
        <f>SUMIFS('SSP drivers'!T$2:T$8148,'SSP drivers'!$A$2:$A$8148,'Selected scen drivers'!$AH$1,'SSP drivers'!$B$2:$B$8148,'Selected scen drivers'!$AI$1,'SSP drivers'!$C$2:$C$8148,'Selected scen drivers'!$C83,'SSP drivers'!$D$2:$D$8148,'Selected scen drivers'!$D83)</f>
        <v>17183.59</v>
      </c>
      <c r="U83" s="3">
        <f>SUMIFS('SSP drivers'!U$2:U$8148,'SSP drivers'!$A$2:$A$8148,'Selected scen drivers'!$AH$1,'SSP drivers'!$B$2:$B$8148,'Selected scen drivers'!$AI$1,'SSP drivers'!$C$2:$C$8148,'Selected scen drivers'!$C83,'SSP drivers'!$D$2:$D$8148,'Selected scen drivers'!$D83)</f>
        <v>18527.943</v>
      </c>
      <c r="V83" s="3">
        <f>SUMIFS('SSP drivers'!V$2:V$8148,'SSP drivers'!$A$2:$A$8148,'Selected scen drivers'!$AH$1,'SSP drivers'!$B$2:$B$8148,'Selected scen drivers'!$AI$1,'SSP drivers'!$C$2:$C$8148,'Selected scen drivers'!$C83,'SSP drivers'!$D$2:$D$8148,'Selected scen drivers'!$D83)</f>
        <v>19924.989</v>
      </c>
      <c r="W83" s="3">
        <f>SUMIFS('SSP drivers'!W$2:W$8148,'SSP drivers'!$A$2:$A$8148,'Selected scen drivers'!$AH$1,'SSP drivers'!$B$2:$B$8148,'Selected scen drivers'!$AI$1,'SSP drivers'!$C$2:$C$8148,'Selected scen drivers'!$C83,'SSP drivers'!$D$2:$D$8148,'Selected scen drivers'!$D83)</f>
        <v>21366.979</v>
      </c>
      <c r="X83" s="3">
        <f>SUMIFS('SSP drivers'!X$2:X$8148,'SSP drivers'!$A$2:$A$8148,'Selected scen drivers'!$AH$1,'SSP drivers'!$B$2:$B$8148,'Selected scen drivers'!$AI$1,'SSP drivers'!$C$2:$C$8148,'Selected scen drivers'!$C83,'SSP drivers'!$D$2:$D$8148,'Selected scen drivers'!$D83)</f>
        <v>0</v>
      </c>
      <c r="Y83" s="3">
        <f>SUMIFS('SSP drivers'!Y$2:Y$8148,'SSP drivers'!$A$2:$A$8148,'Selected scen drivers'!$AH$1,'SSP drivers'!$B$2:$B$8148,'Selected scen drivers'!$AI$1,'SSP drivers'!$C$2:$C$8148,'Selected scen drivers'!$C83,'SSP drivers'!$D$2:$D$8148,'Selected scen drivers'!$D83)</f>
        <v>0</v>
      </c>
      <c r="Z83" s="3">
        <f>SUMIFS('SSP drivers'!Z$2:Z$8148,'SSP drivers'!$A$2:$A$8148,'Selected scen drivers'!$AH$1,'SSP drivers'!$B$2:$B$8148,'Selected scen drivers'!$AI$1,'SSP drivers'!$C$2:$C$8148,'Selected scen drivers'!$C83,'SSP drivers'!$D$2:$D$8148,'Selected scen drivers'!$D83)</f>
        <v>0</v>
      </c>
      <c r="AA83" s="3">
        <f>SUMIFS('SSP drivers'!AA$2:AA$8148,'SSP drivers'!$A$2:$A$8148,'Selected scen drivers'!$AH$1,'SSP drivers'!$B$2:$B$8148,'Selected scen drivers'!$AI$1,'SSP drivers'!$C$2:$C$8148,'Selected scen drivers'!$C83,'SSP drivers'!$D$2:$D$8148,'Selected scen drivers'!$D83)</f>
        <v>0</v>
      </c>
      <c r="AB83" s="3">
        <f>SUMIFS('SSP drivers'!AB$2:AB$8148,'SSP drivers'!$A$2:$A$8148,'Selected scen drivers'!$AH$1,'SSP drivers'!$B$2:$B$8148,'Selected scen drivers'!$AI$1,'SSP drivers'!$C$2:$C$8148,'Selected scen drivers'!$C83,'SSP drivers'!$D$2:$D$8148,'Selected scen drivers'!$D83)</f>
        <v>0</v>
      </c>
      <c r="AC83" s="3">
        <f>SUMIFS('SSP drivers'!AC$2:AC$8148,'SSP drivers'!$A$2:$A$8148,'Selected scen drivers'!$AH$1,'SSP drivers'!$B$2:$B$8148,'Selected scen drivers'!$AI$1,'SSP drivers'!$C$2:$C$8148,'Selected scen drivers'!$C83,'SSP drivers'!$D$2:$D$8148,'Selected scen drivers'!$D83)</f>
        <v>0</v>
      </c>
      <c r="AD83" s="3">
        <f>SUMIFS('SSP drivers'!AD$2:AD$8148,'SSP drivers'!$A$2:$A$8148,'Selected scen drivers'!$AH$1,'SSP drivers'!$B$2:$B$8148,'Selected scen drivers'!$AI$1,'SSP drivers'!$C$2:$C$8148,'Selected scen drivers'!$C83,'SSP drivers'!$D$2:$D$8148,'Selected scen drivers'!$D83)</f>
        <v>0</v>
      </c>
      <c r="AE83" s="3">
        <f>SUMIFS('SSP drivers'!AE$2:AE$8148,'SSP drivers'!$A$2:$A$8148,'Selected scen drivers'!$AH$1,'SSP drivers'!$B$2:$B$8148,'Selected scen drivers'!$AI$1,'SSP drivers'!$C$2:$C$8148,'Selected scen drivers'!$C83,'SSP drivers'!$D$2:$D$8148,'Selected scen drivers'!$D83)</f>
        <v>0</v>
      </c>
    </row>
    <row r="84" spans="1:31">
      <c r="A84">
        <f t="shared" si="3"/>
        <v>10</v>
      </c>
      <c r="B84">
        <f t="shared" si="4"/>
        <v>2</v>
      </c>
      <c r="C84" t="str">
        <f>IFERROR(VLOOKUP(A84,Classification!$A$4:$B$99,2,FALSE),"")</f>
        <v>MidEast</v>
      </c>
      <c r="D84" t="str">
        <f>IFERROR(VLOOKUP(B84,Classification!$U$5:$V$14,2,FALSE),"")</f>
        <v>GDPAGR</v>
      </c>
      <c r="E84" s="3">
        <f>SUMIFS('SSP drivers'!E$2:E$8148,'SSP drivers'!$A$2:$A$8148,'Selected scen drivers'!$AH$1,'SSP drivers'!$B$2:$B$8148,'Selected scen drivers'!$AI$1,'SSP drivers'!$C$2:$C$8148,'Selected scen drivers'!$C84,'SSP drivers'!$D$2:$D$8148,'Selected scen drivers'!$D84)</f>
        <v>0</v>
      </c>
      <c r="F84" s="3">
        <f>SUMIFS('SSP drivers'!F$2:F$8148,'SSP drivers'!$A$2:$A$8148,'Selected scen drivers'!$AH$1,'SSP drivers'!$B$2:$B$8148,'Selected scen drivers'!$AI$1,'SSP drivers'!$C$2:$C$8148,'Selected scen drivers'!$C84,'SSP drivers'!$D$2:$D$8148,'Selected scen drivers'!$D84)</f>
        <v>152.512784133144</v>
      </c>
      <c r="G84" s="3">
        <f>SUMIFS('SSP drivers'!G$2:G$8148,'SSP drivers'!$A$2:$A$8148,'Selected scen drivers'!$AH$1,'SSP drivers'!$B$2:$B$8148,'Selected scen drivers'!$AI$1,'SSP drivers'!$C$2:$C$8148,'Selected scen drivers'!$C84,'SSP drivers'!$D$2:$D$8148,'Selected scen drivers'!$D84)</f>
        <v>154.580709897931</v>
      </c>
      <c r="H84" s="3">
        <f>SUMIFS('SSP drivers'!H$2:H$8148,'SSP drivers'!$A$2:$A$8148,'Selected scen drivers'!$AH$1,'SSP drivers'!$B$2:$B$8148,'Selected scen drivers'!$AI$1,'SSP drivers'!$C$2:$C$8148,'Selected scen drivers'!$C84,'SSP drivers'!$D$2:$D$8148,'Selected scen drivers'!$D84)</f>
        <v>178.326196032758</v>
      </c>
      <c r="I84" s="3">
        <f>SUMIFS('SSP drivers'!I$2:I$8148,'SSP drivers'!$A$2:$A$8148,'Selected scen drivers'!$AH$1,'SSP drivers'!$B$2:$B$8148,'Selected scen drivers'!$AI$1,'SSP drivers'!$C$2:$C$8148,'Selected scen drivers'!$C84,'SSP drivers'!$D$2:$D$8148,'Selected scen drivers'!$D84)</f>
        <v>199.587104097811</v>
      </c>
      <c r="J84" s="3">
        <f>SUMIFS('SSP drivers'!J$2:J$8148,'SSP drivers'!$A$2:$A$8148,'Selected scen drivers'!$AH$1,'SSP drivers'!$B$2:$B$8148,'Selected scen drivers'!$AI$1,'SSP drivers'!$C$2:$C$8148,'Selected scen drivers'!$C84,'SSP drivers'!$D$2:$D$8148,'Selected scen drivers'!$D84)</f>
        <v>225.760413896552</v>
      </c>
      <c r="K84" s="3">
        <f>SUMIFS('SSP drivers'!K$2:K$8148,'SSP drivers'!$A$2:$A$8148,'Selected scen drivers'!$AH$1,'SSP drivers'!$B$2:$B$8148,'Selected scen drivers'!$AI$1,'SSP drivers'!$C$2:$C$8148,'Selected scen drivers'!$C84,'SSP drivers'!$D$2:$D$8148,'Selected scen drivers'!$D84)</f>
        <v>253.322101844603</v>
      </c>
      <c r="L84" s="3">
        <f>SUMIFS('SSP drivers'!L$2:L$8148,'SSP drivers'!$A$2:$A$8148,'Selected scen drivers'!$AH$1,'SSP drivers'!$B$2:$B$8148,'Selected scen drivers'!$AI$1,'SSP drivers'!$C$2:$C$8148,'Selected scen drivers'!$C84,'SSP drivers'!$D$2:$D$8148,'Selected scen drivers'!$D84)</f>
        <v>282.613130300589</v>
      </c>
      <c r="M84" s="3">
        <f>SUMIFS('SSP drivers'!M$2:M$8148,'SSP drivers'!$A$2:$A$8148,'Selected scen drivers'!$AH$1,'SSP drivers'!$B$2:$B$8148,'Selected scen drivers'!$AI$1,'SSP drivers'!$C$2:$C$8148,'Selected scen drivers'!$C84,'SSP drivers'!$D$2:$D$8148,'Selected scen drivers'!$D84)</f>
        <v>313.852609120581</v>
      </c>
      <c r="N84" s="3">
        <f>SUMIFS('SSP drivers'!N$2:N$8148,'SSP drivers'!$A$2:$A$8148,'Selected scen drivers'!$AH$1,'SSP drivers'!$B$2:$B$8148,'Selected scen drivers'!$AI$1,'SSP drivers'!$C$2:$C$8148,'Selected scen drivers'!$C84,'SSP drivers'!$D$2:$D$8148,'Selected scen drivers'!$D84)</f>
        <v>347.911268982524</v>
      </c>
      <c r="O84" s="3">
        <f>SUMIFS('SSP drivers'!O$2:O$8148,'SSP drivers'!$A$2:$A$8148,'Selected scen drivers'!$AH$1,'SSP drivers'!$B$2:$B$8148,'Selected scen drivers'!$AI$1,'SSP drivers'!$C$2:$C$8148,'Selected scen drivers'!$C84,'SSP drivers'!$D$2:$D$8148,'Selected scen drivers'!$D84)</f>
        <v>385.923290029068</v>
      </c>
      <c r="P84" s="3">
        <f>SUMIFS('SSP drivers'!P$2:P$8148,'SSP drivers'!$A$2:$A$8148,'Selected scen drivers'!$AH$1,'SSP drivers'!$B$2:$B$8148,'Selected scen drivers'!$AI$1,'SSP drivers'!$C$2:$C$8148,'Selected scen drivers'!$C84,'SSP drivers'!$D$2:$D$8148,'Selected scen drivers'!$D84)</f>
        <v>427.612110432217</v>
      </c>
      <c r="Q84" s="3">
        <f>SUMIFS('SSP drivers'!Q$2:Q$8148,'SSP drivers'!$A$2:$A$8148,'Selected scen drivers'!$AH$1,'SSP drivers'!$B$2:$B$8148,'Selected scen drivers'!$AI$1,'SSP drivers'!$C$2:$C$8148,'Selected scen drivers'!$C84,'SSP drivers'!$D$2:$D$8148,'Selected scen drivers'!$D84)</f>
        <v>470.384054649012</v>
      </c>
      <c r="R84" s="3">
        <f>SUMIFS('SSP drivers'!R$2:R$8148,'SSP drivers'!$A$2:$A$8148,'Selected scen drivers'!$AH$1,'SSP drivers'!$B$2:$B$8148,'Selected scen drivers'!$AI$1,'SSP drivers'!$C$2:$C$8148,'Selected scen drivers'!$C84,'SSP drivers'!$D$2:$D$8148,'Selected scen drivers'!$D84)</f>
        <v>513.396694883282</v>
      </c>
      <c r="S84" s="3">
        <f>SUMIFS('SSP drivers'!S$2:S$8148,'SSP drivers'!$A$2:$A$8148,'Selected scen drivers'!$AH$1,'SSP drivers'!$B$2:$B$8148,'Selected scen drivers'!$AI$1,'SSP drivers'!$C$2:$C$8148,'Selected scen drivers'!$C84,'SSP drivers'!$D$2:$D$8148,'Selected scen drivers'!$D84)</f>
        <v>556.568114726183</v>
      </c>
      <c r="T84" s="3">
        <f>SUMIFS('SSP drivers'!T$2:T$8148,'SSP drivers'!$A$2:$A$8148,'Selected scen drivers'!$AH$1,'SSP drivers'!$B$2:$B$8148,'Selected scen drivers'!$AI$1,'SSP drivers'!$C$2:$C$8148,'Selected scen drivers'!$C84,'SSP drivers'!$D$2:$D$8148,'Selected scen drivers'!$D84)</f>
        <v>600.376291516664</v>
      </c>
      <c r="U84" s="3">
        <f>SUMIFS('SSP drivers'!U$2:U$8148,'SSP drivers'!$A$2:$A$8148,'Selected scen drivers'!$AH$1,'SSP drivers'!$B$2:$B$8148,'Selected scen drivers'!$AI$1,'SSP drivers'!$C$2:$C$8148,'Selected scen drivers'!$C84,'SSP drivers'!$D$2:$D$8148,'Selected scen drivers'!$D84)</f>
        <v>645.542266262528</v>
      </c>
      <c r="V84" s="3">
        <f>SUMIFS('SSP drivers'!V$2:V$8148,'SSP drivers'!$A$2:$A$8148,'Selected scen drivers'!$AH$1,'SSP drivers'!$B$2:$B$8148,'Selected scen drivers'!$AI$1,'SSP drivers'!$C$2:$C$8148,'Selected scen drivers'!$C84,'SSP drivers'!$D$2:$D$8148,'Selected scen drivers'!$D84)</f>
        <v>692.333274080723</v>
      </c>
      <c r="W84" s="3">
        <f>SUMIFS('SSP drivers'!W$2:W$8148,'SSP drivers'!$A$2:$A$8148,'Selected scen drivers'!$AH$1,'SSP drivers'!$B$2:$B$8148,'Selected scen drivers'!$AI$1,'SSP drivers'!$C$2:$C$8148,'Selected scen drivers'!$C84,'SSP drivers'!$D$2:$D$8148,'Selected scen drivers'!$D84)</f>
        <v>740.308320014455</v>
      </c>
      <c r="X84" s="3">
        <f>SUMIFS('SSP drivers'!X$2:X$8148,'SSP drivers'!$A$2:$A$8148,'Selected scen drivers'!$AH$1,'SSP drivers'!$B$2:$B$8148,'Selected scen drivers'!$AI$1,'SSP drivers'!$C$2:$C$8148,'Selected scen drivers'!$C84,'SSP drivers'!$D$2:$D$8148,'Selected scen drivers'!$D84)</f>
        <v>0</v>
      </c>
      <c r="Y84" s="3">
        <f>SUMIFS('SSP drivers'!Y$2:Y$8148,'SSP drivers'!$A$2:$A$8148,'Selected scen drivers'!$AH$1,'SSP drivers'!$B$2:$B$8148,'Selected scen drivers'!$AI$1,'SSP drivers'!$C$2:$C$8148,'Selected scen drivers'!$C84,'SSP drivers'!$D$2:$D$8148,'Selected scen drivers'!$D84)</f>
        <v>0</v>
      </c>
      <c r="Z84" s="3">
        <f>SUMIFS('SSP drivers'!Z$2:Z$8148,'SSP drivers'!$A$2:$A$8148,'Selected scen drivers'!$AH$1,'SSP drivers'!$B$2:$B$8148,'Selected scen drivers'!$AI$1,'SSP drivers'!$C$2:$C$8148,'Selected scen drivers'!$C84,'SSP drivers'!$D$2:$D$8148,'Selected scen drivers'!$D84)</f>
        <v>0</v>
      </c>
      <c r="AA84" s="3">
        <f>SUMIFS('SSP drivers'!AA$2:AA$8148,'SSP drivers'!$A$2:$A$8148,'Selected scen drivers'!$AH$1,'SSP drivers'!$B$2:$B$8148,'Selected scen drivers'!$AI$1,'SSP drivers'!$C$2:$C$8148,'Selected scen drivers'!$C84,'SSP drivers'!$D$2:$D$8148,'Selected scen drivers'!$D84)</f>
        <v>0</v>
      </c>
      <c r="AB84" s="3">
        <f>SUMIFS('SSP drivers'!AB$2:AB$8148,'SSP drivers'!$A$2:$A$8148,'Selected scen drivers'!$AH$1,'SSP drivers'!$B$2:$B$8148,'Selected scen drivers'!$AI$1,'SSP drivers'!$C$2:$C$8148,'Selected scen drivers'!$C84,'SSP drivers'!$D$2:$D$8148,'Selected scen drivers'!$D84)</f>
        <v>0</v>
      </c>
      <c r="AC84" s="3">
        <f>SUMIFS('SSP drivers'!AC$2:AC$8148,'SSP drivers'!$A$2:$A$8148,'Selected scen drivers'!$AH$1,'SSP drivers'!$B$2:$B$8148,'Selected scen drivers'!$AI$1,'SSP drivers'!$C$2:$C$8148,'Selected scen drivers'!$C84,'SSP drivers'!$D$2:$D$8148,'Selected scen drivers'!$D84)</f>
        <v>0</v>
      </c>
      <c r="AD84" s="3">
        <f>SUMIFS('SSP drivers'!AD$2:AD$8148,'SSP drivers'!$A$2:$A$8148,'Selected scen drivers'!$AH$1,'SSP drivers'!$B$2:$B$8148,'Selected scen drivers'!$AI$1,'SSP drivers'!$C$2:$C$8148,'Selected scen drivers'!$C84,'SSP drivers'!$D$2:$D$8148,'Selected scen drivers'!$D84)</f>
        <v>0</v>
      </c>
      <c r="AE84" s="3">
        <f>SUMIFS('SSP drivers'!AE$2:AE$8148,'SSP drivers'!$A$2:$A$8148,'Selected scen drivers'!$AH$1,'SSP drivers'!$B$2:$B$8148,'Selected scen drivers'!$AI$1,'SSP drivers'!$C$2:$C$8148,'Selected scen drivers'!$C84,'SSP drivers'!$D$2:$D$8148,'Selected scen drivers'!$D84)</f>
        <v>0</v>
      </c>
    </row>
    <row r="85" spans="1:31">
      <c r="A85">
        <f t="shared" si="3"/>
        <v>10</v>
      </c>
      <c r="B85">
        <f t="shared" si="4"/>
        <v>3</v>
      </c>
      <c r="C85" t="str">
        <f>IFERROR(VLOOKUP(A85,Classification!$A$4:$B$99,2,FALSE),"")</f>
        <v>MidEast</v>
      </c>
      <c r="D85" t="str">
        <f>IFERROR(VLOOKUP(B85,Classification!$U$5:$V$14,2,FALSE),"")</f>
        <v>GDPIND</v>
      </c>
      <c r="E85" s="3">
        <f>SUMIFS('SSP drivers'!E$2:E$8148,'SSP drivers'!$A$2:$A$8148,'Selected scen drivers'!$AH$1,'SSP drivers'!$B$2:$B$8148,'Selected scen drivers'!$AI$1,'SSP drivers'!$C$2:$C$8148,'Selected scen drivers'!$C85,'SSP drivers'!$D$2:$D$8148,'Selected scen drivers'!$D85)</f>
        <v>0</v>
      </c>
      <c r="F85" s="3">
        <f>SUMIFS('SSP drivers'!F$2:F$8148,'SSP drivers'!$A$2:$A$8148,'Selected scen drivers'!$AH$1,'SSP drivers'!$B$2:$B$8148,'Selected scen drivers'!$AI$1,'SSP drivers'!$C$2:$C$8148,'Selected scen drivers'!$C85,'SSP drivers'!$D$2:$D$8148,'Selected scen drivers'!$D85)</f>
        <v>1452.82294538047</v>
      </c>
      <c r="G85" s="3">
        <f>SUMIFS('SSP drivers'!G$2:G$8148,'SSP drivers'!$A$2:$A$8148,'Selected scen drivers'!$AH$1,'SSP drivers'!$B$2:$B$8148,'Selected scen drivers'!$AI$1,'SSP drivers'!$C$2:$C$8148,'Selected scen drivers'!$C85,'SSP drivers'!$D$2:$D$8148,'Selected scen drivers'!$D85)</f>
        <v>1464.5337189056</v>
      </c>
      <c r="H85" s="3">
        <f>SUMIFS('SSP drivers'!H$2:H$8148,'SSP drivers'!$A$2:$A$8148,'Selected scen drivers'!$AH$1,'SSP drivers'!$B$2:$B$8148,'Selected scen drivers'!$AI$1,'SSP drivers'!$C$2:$C$8148,'Selected scen drivers'!$C85,'SSP drivers'!$D$2:$D$8148,'Selected scen drivers'!$D85)</f>
        <v>1733.18566859975</v>
      </c>
      <c r="I85" s="3">
        <f>SUMIFS('SSP drivers'!I$2:I$8148,'SSP drivers'!$A$2:$A$8148,'Selected scen drivers'!$AH$1,'SSP drivers'!$B$2:$B$8148,'Selected scen drivers'!$AI$1,'SSP drivers'!$C$2:$C$8148,'Selected scen drivers'!$C85,'SSP drivers'!$D$2:$D$8148,'Selected scen drivers'!$D85)</f>
        <v>2030.68478582353</v>
      </c>
      <c r="J85" s="3">
        <f>SUMIFS('SSP drivers'!J$2:J$8148,'SSP drivers'!$A$2:$A$8148,'Selected scen drivers'!$AH$1,'SSP drivers'!$B$2:$B$8148,'Selected scen drivers'!$AI$1,'SSP drivers'!$C$2:$C$8148,'Selected scen drivers'!$C85,'SSP drivers'!$D$2:$D$8148,'Selected scen drivers'!$D85)</f>
        <v>2382.55070439327</v>
      </c>
      <c r="K85" s="3">
        <f>SUMIFS('SSP drivers'!K$2:K$8148,'SSP drivers'!$A$2:$A$8148,'Selected scen drivers'!$AH$1,'SSP drivers'!$B$2:$B$8148,'Selected scen drivers'!$AI$1,'SSP drivers'!$C$2:$C$8148,'Selected scen drivers'!$C85,'SSP drivers'!$D$2:$D$8148,'Selected scen drivers'!$D85)</f>
        <v>2801.2828422587</v>
      </c>
      <c r="L85" s="3">
        <f>SUMIFS('SSP drivers'!L$2:L$8148,'SSP drivers'!$A$2:$A$8148,'Selected scen drivers'!$AH$1,'SSP drivers'!$B$2:$B$8148,'Selected scen drivers'!$AI$1,'SSP drivers'!$C$2:$C$8148,'Selected scen drivers'!$C85,'SSP drivers'!$D$2:$D$8148,'Selected scen drivers'!$D85)</f>
        <v>3255.02414184898</v>
      </c>
      <c r="M85" s="3">
        <f>SUMIFS('SSP drivers'!M$2:M$8148,'SSP drivers'!$A$2:$A$8148,'Selected scen drivers'!$AH$1,'SSP drivers'!$B$2:$B$8148,'Selected scen drivers'!$AI$1,'SSP drivers'!$C$2:$C$8148,'Selected scen drivers'!$C85,'SSP drivers'!$D$2:$D$8148,'Selected scen drivers'!$D85)</f>
        <v>3736.13784097752</v>
      </c>
      <c r="N85" s="3">
        <f>SUMIFS('SSP drivers'!N$2:N$8148,'SSP drivers'!$A$2:$A$8148,'Selected scen drivers'!$AH$1,'SSP drivers'!$B$2:$B$8148,'Selected scen drivers'!$AI$1,'SSP drivers'!$C$2:$C$8148,'Selected scen drivers'!$C85,'SSP drivers'!$D$2:$D$8148,'Selected scen drivers'!$D85)</f>
        <v>4253.70529635481</v>
      </c>
      <c r="O85" s="3">
        <f>SUMIFS('SSP drivers'!O$2:O$8148,'SSP drivers'!$A$2:$A$8148,'Selected scen drivers'!$AH$1,'SSP drivers'!$B$2:$B$8148,'Selected scen drivers'!$AI$1,'SSP drivers'!$C$2:$C$8148,'Selected scen drivers'!$C85,'SSP drivers'!$D$2:$D$8148,'Selected scen drivers'!$D85)</f>
        <v>4818.68202130734</v>
      </c>
      <c r="P85" s="3">
        <f>SUMIFS('SSP drivers'!P$2:P$8148,'SSP drivers'!$A$2:$A$8148,'Selected scen drivers'!$AH$1,'SSP drivers'!$B$2:$B$8148,'Selected scen drivers'!$AI$1,'SSP drivers'!$C$2:$C$8148,'Selected scen drivers'!$C85,'SSP drivers'!$D$2:$D$8148,'Selected scen drivers'!$D85)</f>
        <v>5424.74513789513</v>
      </c>
      <c r="Q85" s="3">
        <f>SUMIFS('SSP drivers'!Q$2:Q$8148,'SSP drivers'!$A$2:$A$8148,'Selected scen drivers'!$AH$1,'SSP drivers'!$B$2:$B$8148,'Selected scen drivers'!$AI$1,'SSP drivers'!$C$2:$C$8148,'Selected scen drivers'!$C85,'SSP drivers'!$D$2:$D$8148,'Selected scen drivers'!$D85)</f>
        <v>6044.71900033836</v>
      </c>
      <c r="R85" s="3">
        <f>SUMIFS('SSP drivers'!R$2:R$8148,'SSP drivers'!$A$2:$A$8148,'Selected scen drivers'!$AH$1,'SSP drivers'!$B$2:$B$8148,'Selected scen drivers'!$AI$1,'SSP drivers'!$C$2:$C$8148,'Selected scen drivers'!$C85,'SSP drivers'!$D$2:$D$8148,'Selected scen drivers'!$D85)</f>
        <v>6672.86056422837</v>
      </c>
      <c r="S85" s="3">
        <f>SUMIFS('SSP drivers'!S$2:S$8148,'SSP drivers'!$A$2:$A$8148,'Selected scen drivers'!$AH$1,'SSP drivers'!$B$2:$B$8148,'Selected scen drivers'!$AI$1,'SSP drivers'!$C$2:$C$8148,'Selected scen drivers'!$C85,'SSP drivers'!$D$2:$D$8148,'Selected scen drivers'!$D85)</f>
        <v>7308.17562779088</v>
      </c>
      <c r="T85" s="3">
        <f>SUMIFS('SSP drivers'!T$2:T$8148,'SSP drivers'!$A$2:$A$8148,'Selected scen drivers'!$AH$1,'SSP drivers'!$B$2:$B$8148,'Selected scen drivers'!$AI$1,'SSP drivers'!$C$2:$C$8148,'Selected scen drivers'!$C85,'SSP drivers'!$D$2:$D$8148,'Selected scen drivers'!$D85)</f>
        <v>7955.36611335111</v>
      </c>
      <c r="U85" s="3">
        <f>SUMIFS('SSP drivers'!U$2:U$8148,'SSP drivers'!$A$2:$A$8148,'Selected scen drivers'!$AH$1,'SSP drivers'!$B$2:$B$8148,'Selected scen drivers'!$AI$1,'SSP drivers'!$C$2:$C$8148,'Selected scen drivers'!$C85,'SSP drivers'!$D$2:$D$8148,'Selected scen drivers'!$D85)</f>
        <v>8624.40711020624</v>
      </c>
      <c r="V85" s="3">
        <f>SUMIFS('SSP drivers'!V$2:V$8148,'SSP drivers'!$A$2:$A$8148,'Selected scen drivers'!$AH$1,'SSP drivers'!$B$2:$B$8148,'Selected scen drivers'!$AI$1,'SSP drivers'!$C$2:$C$8148,'Selected scen drivers'!$C85,'SSP drivers'!$D$2:$D$8148,'Selected scen drivers'!$D85)</f>
        <v>9320.93589700757</v>
      </c>
      <c r="W85" s="3">
        <f>SUMIFS('SSP drivers'!W$2:W$8148,'SSP drivers'!$A$2:$A$8148,'Selected scen drivers'!$AH$1,'SSP drivers'!$B$2:$B$8148,'Selected scen drivers'!$AI$1,'SSP drivers'!$C$2:$C$8148,'Selected scen drivers'!$C85,'SSP drivers'!$D$2:$D$8148,'Selected scen drivers'!$D85)</f>
        <v>10042.005784185</v>
      </c>
      <c r="X85" s="3">
        <f>SUMIFS('SSP drivers'!X$2:X$8148,'SSP drivers'!$A$2:$A$8148,'Selected scen drivers'!$AH$1,'SSP drivers'!$B$2:$B$8148,'Selected scen drivers'!$AI$1,'SSP drivers'!$C$2:$C$8148,'Selected scen drivers'!$C85,'SSP drivers'!$D$2:$D$8148,'Selected scen drivers'!$D85)</f>
        <v>0</v>
      </c>
      <c r="Y85" s="3">
        <f>SUMIFS('SSP drivers'!Y$2:Y$8148,'SSP drivers'!$A$2:$A$8148,'Selected scen drivers'!$AH$1,'SSP drivers'!$B$2:$B$8148,'Selected scen drivers'!$AI$1,'SSP drivers'!$C$2:$C$8148,'Selected scen drivers'!$C85,'SSP drivers'!$D$2:$D$8148,'Selected scen drivers'!$D85)</f>
        <v>0</v>
      </c>
      <c r="Z85" s="3">
        <f>SUMIFS('SSP drivers'!Z$2:Z$8148,'SSP drivers'!$A$2:$A$8148,'Selected scen drivers'!$AH$1,'SSP drivers'!$B$2:$B$8148,'Selected scen drivers'!$AI$1,'SSP drivers'!$C$2:$C$8148,'Selected scen drivers'!$C85,'SSP drivers'!$D$2:$D$8148,'Selected scen drivers'!$D85)</f>
        <v>0</v>
      </c>
      <c r="AA85" s="3">
        <f>SUMIFS('SSP drivers'!AA$2:AA$8148,'SSP drivers'!$A$2:$A$8148,'Selected scen drivers'!$AH$1,'SSP drivers'!$B$2:$B$8148,'Selected scen drivers'!$AI$1,'SSP drivers'!$C$2:$C$8148,'Selected scen drivers'!$C85,'SSP drivers'!$D$2:$D$8148,'Selected scen drivers'!$D85)</f>
        <v>0</v>
      </c>
      <c r="AB85" s="3">
        <f>SUMIFS('SSP drivers'!AB$2:AB$8148,'SSP drivers'!$A$2:$A$8148,'Selected scen drivers'!$AH$1,'SSP drivers'!$B$2:$B$8148,'Selected scen drivers'!$AI$1,'SSP drivers'!$C$2:$C$8148,'Selected scen drivers'!$C85,'SSP drivers'!$D$2:$D$8148,'Selected scen drivers'!$D85)</f>
        <v>0</v>
      </c>
      <c r="AC85" s="3">
        <f>SUMIFS('SSP drivers'!AC$2:AC$8148,'SSP drivers'!$A$2:$A$8148,'Selected scen drivers'!$AH$1,'SSP drivers'!$B$2:$B$8148,'Selected scen drivers'!$AI$1,'SSP drivers'!$C$2:$C$8148,'Selected scen drivers'!$C85,'SSP drivers'!$D$2:$D$8148,'Selected scen drivers'!$D85)</f>
        <v>0</v>
      </c>
      <c r="AD85" s="3">
        <f>SUMIFS('SSP drivers'!AD$2:AD$8148,'SSP drivers'!$A$2:$A$8148,'Selected scen drivers'!$AH$1,'SSP drivers'!$B$2:$B$8148,'Selected scen drivers'!$AI$1,'SSP drivers'!$C$2:$C$8148,'Selected scen drivers'!$C85,'SSP drivers'!$D$2:$D$8148,'Selected scen drivers'!$D85)</f>
        <v>0</v>
      </c>
      <c r="AE85" s="3">
        <f>SUMIFS('SSP drivers'!AE$2:AE$8148,'SSP drivers'!$A$2:$A$8148,'Selected scen drivers'!$AH$1,'SSP drivers'!$B$2:$B$8148,'Selected scen drivers'!$AI$1,'SSP drivers'!$C$2:$C$8148,'Selected scen drivers'!$C85,'SSP drivers'!$D$2:$D$8148,'Selected scen drivers'!$D85)</f>
        <v>0</v>
      </c>
    </row>
    <row r="86" spans="1:31">
      <c r="A86">
        <f t="shared" si="3"/>
        <v>10</v>
      </c>
      <c r="B86">
        <f t="shared" si="4"/>
        <v>4</v>
      </c>
      <c r="C86" t="str">
        <f>IFERROR(VLOOKUP(A86,Classification!$A$4:$B$99,2,FALSE),"")</f>
        <v>MidEast</v>
      </c>
      <c r="D86" t="str">
        <f>IFERROR(VLOOKUP(B86,Classification!$U$5:$V$14,2,FALSE),"")</f>
        <v>GDPMFG</v>
      </c>
      <c r="E86" s="3">
        <f>SUMIFS('SSP drivers'!E$2:E$8148,'SSP drivers'!$A$2:$A$8148,'Selected scen drivers'!$AH$1,'SSP drivers'!$B$2:$B$8148,'Selected scen drivers'!$AI$1,'SSP drivers'!$C$2:$C$8148,'Selected scen drivers'!$C86,'SSP drivers'!$D$2:$D$8148,'Selected scen drivers'!$D86)</f>
        <v>0</v>
      </c>
      <c r="F86" s="3">
        <f>SUMIFS('SSP drivers'!F$2:F$8148,'SSP drivers'!$A$2:$A$8148,'Selected scen drivers'!$AH$1,'SSP drivers'!$B$2:$B$8148,'Selected scen drivers'!$AI$1,'SSP drivers'!$C$2:$C$8148,'Selected scen drivers'!$C86,'SSP drivers'!$D$2:$D$8148,'Selected scen drivers'!$D86)</f>
        <v>168.051690851101</v>
      </c>
      <c r="G86" s="3">
        <f>SUMIFS('SSP drivers'!G$2:G$8148,'SSP drivers'!$A$2:$A$8148,'Selected scen drivers'!$AH$1,'SSP drivers'!$B$2:$B$8148,'Selected scen drivers'!$AI$1,'SSP drivers'!$C$2:$C$8148,'Selected scen drivers'!$C86,'SSP drivers'!$D$2:$D$8148,'Selected scen drivers'!$D86)</f>
        <v>169.496310178456</v>
      </c>
      <c r="H86" s="3">
        <f>SUMIFS('SSP drivers'!H$2:H$8148,'SSP drivers'!$A$2:$A$8148,'Selected scen drivers'!$AH$1,'SSP drivers'!$B$2:$B$8148,'Selected scen drivers'!$AI$1,'SSP drivers'!$C$2:$C$8148,'Selected scen drivers'!$C86,'SSP drivers'!$D$2:$D$8148,'Selected scen drivers'!$D86)</f>
        <v>215.851046821266</v>
      </c>
      <c r="I86" s="3">
        <f>SUMIFS('SSP drivers'!I$2:I$8148,'SSP drivers'!$A$2:$A$8148,'Selected scen drivers'!$AH$1,'SSP drivers'!$B$2:$B$8148,'Selected scen drivers'!$AI$1,'SSP drivers'!$C$2:$C$8148,'Selected scen drivers'!$C86,'SSP drivers'!$D$2:$D$8148,'Selected scen drivers'!$D86)</f>
        <v>270.149947840492</v>
      </c>
      <c r="J86" s="3">
        <f>SUMIFS('SSP drivers'!J$2:J$8148,'SSP drivers'!$A$2:$A$8148,'Selected scen drivers'!$AH$1,'SSP drivers'!$B$2:$B$8148,'Selected scen drivers'!$AI$1,'SSP drivers'!$C$2:$C$8148,'Selected scen drivers'!$C86,'SSP drivers'!$D$2:$D$8148,'Selected scen drivers'!$D86)</f>
        <v>335.091199330053</v>
      </c>
      <c r="K86" s="3">
        <f>SUMIFS('SSP drivers'!K$2:K$8148,'SSP drivers'!$A$2:$A$8148,'Selected scen drivers'!$AH$1,'SSP drivers'!$B$2:$B$8148,'Selected scen drivers'!$AI$1,'SSP drivers'!$C$2:$C$8148,'Selected scen drivers'!$C86,'SSP drivers'!$D$2:$D$8148,'Selected scen drivers'!$D86)</f>
        <v>411.665008751052</v>
      </c>
      <c r="L86" s="3">
        <f>SUMIFS('SSP drivers'!L$2:L$8148,'SSP drivers'!$A$2:$A$8148,'Selected scen drivers'!$AH$1,'SSP drivers'!$B$2:$B$8148,'Selected scen drivers'!$AI$1,'SSP drivers'!$C$2:$C$8148,'Selected scen drivers'!$C86,'SSP drivers'!$D$2:$D$8148,'Selected scen drivers'!$D86)</f>
        <v>500.281439746322</v>
      </c>
      <c r="M86" s="3">
        <f>SUMIFS('SSP drivers'!M$2:M$8148,'SSP drivers'!$A$2:$A$8148,'Selected scen drivers'!$AH$1,'SSP drivers'!$B$2:$B$8148,'Selected scen drivers'!$AI$1,'SSP drivers'!$C$2:$C$8148,'Selected scen drivers'!$C86,'SSP drivers'!$D$2:$D$8148,'Selected scen drivers'!$D86)</f>
        <v>601.904856924701</v>
      </c>
      <c r="N86" s="3">
        <f>SUMIFS('SSP drivers'!N$2:N$8148,'SSP drivers'!$A$2:$A$8148,'Selected scen drivers'!$AH$1,'SSP drivers'!$B$2:$B$8148,'Selected scen drivers'!$AI$1,'SSP drivers'!$C$2:$C$8148,'Selected scen drivers'!$C86,'SSP drivers'!$D$2:$D$8148,'Selected scen drivers'!$D86)</f>
        <v>719.410624654614</v>
      </c>
      <c r="O86" s="3">
        <f>SUMIFS('SSP drivers'!O$2:O$8148,'SSP drivers'!$A$2:$A$8148,'Selected scen drivers'!$AH$1,'SSP drivers'!$B$2:$B$8148,'Selected scen drivers'!$AI$1,'SSP drivers'!$C$2:$C$8148,'Selected scen drivers'!$C86,'SSP drivers'!$D$2:$D$8148,'Selected scen drivers'!$D86)</f>
        <v>855.97548666518</v>
      </c>
      <c r="P86" s="3">
        <f>SUMIFS('SSP drivers'!P$2:P$8148,'SSP drivers'!$A$2:$A$8148,'Selected scen drivers'!$AH$1,'SSP drivers'!$B$2:$B$8148,'Selected scen drivers'!$AI$1,'SSP drivers'!$C$2:$C$8148,'Selected scen drivers'!$C86,'SSP drivers'!$D$2:$D$8148,'Selected scen drivers'!$D86)</f>
        <v>1011.90276340923</v>
      </c>
      <c r="Q86" s="3">
        <f>SUMIFS('SSP drivers'!Q$2:Q$8148,'SSP drivers'!$A$2:$A$8148,'Selected scen drivers'!$AH$1,'SSP drivers'!$B$2:$B$8148,'Selected scen drivers'!$AI$1,'SSP drivers'!$C$2:$C$8148,'Selected scen drivers'!$C86,'SSP drivers'!$D$2:$D$8148,'Selected scen drivers'!$D86)</f>
        <v>1183.03656298609</v>
      </c>
      <c r="R86" s="3">
        <f>SUMIFS('SSP drivers'!R$2:R$8148,'SSP drivers'!$A$2:$A$8148,'Selected scen drivers'!$AH$1,'SSP drivers'!$B$2:$B$8148,'Selected scen drivers'!$AI$1,'SSP drivers'!$C$2:$C$8148,'Selected scen drivers'!$C86,'SSP drivers'!$D$2:$D$8148,'Selected scen drivers'!$D86)</f>
        <v>1368.79635792498</v>
      </c>
      <c r="S86" s="3">
        <f>SUMIFS('SSP drivers'!S$2:S$8148,'SSP drivers'!$A$2:$A$8148,'Selected scen drivers'!$AH$1,'SSP drivers'!$B$2:$B$8148,'Selected scen drivers'!$AI$1,'SSP drivers'!$C$2:$C$8148,'Selected scen drivers'!$C86,'SSP drivers'!$D$2:$D$8148,'Selected scen drivers'!$D86)</f>
        <v>1569.48095359823</v>
      </c>
      <c r="T86" s="3">
        <f>SUMIFS('SSP drivers'!T$2:T$8148,'SSP drivers'!$A$2:$A$8148,'Selected scen drivers'!$AH$1,'SSP drivers'!$B$2:$B$8148,'Selected scen drivers'!$AI$1,'SSP drivers'!$C$2:$C$8148,'Selected scen drivers'!$C86,'SSP drivers'!$D$2:$D$8148,'Selected scen drivers'!$D86)</f>
        <v>1786.59997415912</v>
      </c>
      <c r="U86" s="3">
        <f>SUMIFS('SSP drivers'!U$2:U$8148,'SSP drivers'!$A$2:$A$8148,'Selected scen drivers'!$AH$1,'SSP drivers'!$B$2:$B$8148,'Selected scen drivers'!$AI$1,'SSP drivers'!$C$2:$C$8148,'Selected scen drivers'!$C86,'SSP drivers'!$D$2:$D$8148,'Selected scen drivers'!$D86)</f>
        <v>2023.08428960666</v>
      </c>
      <c r="V86" s="3">
        <f>SUMIFS('SSP drivers'!V$2:V$8148,'SSP drivers'!$A$2:$A$8148,'Selected scen drivers'!$AH$1,'SSP drivers'!$B$2:$B$8148,'Selected scen drivers'!$AI$1,'SSP drivers'!$C$2:$C$8148,'Selected scen drivers'!$C86,'SSP drivers'!$D$2:$D$8148,'Selected scen drivers'!$D86)</f>
        <v>2281.04551149387</v>
      </c>
      <c r="W86" s="3">
        <f>SUMIFS('SSP drivers'!W$2:W$8148,'SSP drivers'!$A$2:$A$8148,'Selected scen drivers'!$AH$1,'SSP drivers'!$B$2:$B$8148,'Selected scen drivers'!$AI$1,'SSP drivers'!$C$2:$C$8148,'Selected scen drivers'!$C86,'SSP drivers'!$D$2:$D$8148,'Selected scen drivers'!$D86)</f>
        <v>2560.47185920283</v>
      </c>
      <c r="X86" s="3">
        <f>SUMIFS('SSP drivers'!X$2:X$8148,'SSP drivers'!$A$2:$A$8148,'Selected scen drivers'!$AH$1,'SSP drivers'!$B$2:$B$8148,'Selected scen drivers'!$AI$1,'SSP drivers'!$C$2:$C$8148,'Selected scen drivers'!$C86,'SSP drivers'!$D$2:$D$8148,'Selected scen drivers'!$D86)</f>
        <v>0</v>
      </c>
      <c r="Y86" s="3">
        <f>SUMIFS('SSP drivers'!Y$2:Y$8148,'SSP drivers'!$A$2:$A$8148,'Selected scen drivers'!$AH$1,'SSP drivers'!$B$2:$B$8148,'Selected scen drivers'!$AI$1,'SSP drivers'!$C$2:$C$8148,'Selected scen drivers'!$C86,'SSP drivers'!$D$2:$D$8148,'Selected scen drivers'!$D86)</f>
        <v>0</v>
      </c>
      <c r="Z86" s="3">
        <f>SUMIFS('SSP drivers'!Z$2:Z$8148,'SSP drivers'!$A$2:$A$8148,'Selected scen drivers'!$AH$1,'SSP drivers'!$B$2:$B$8148,'Selected scen drivers'!$AI$1,'SSP drivers'!$C$2:$C$8148,'Selected scen drivers'!$C86,'SSP drivers'!$D$2:$D$8148,'Selected scen drivers'!$D86)</f>
        <v>0</v>
      </c>
      <c r="AA86" s="3">
        <f>SUMIFS('SSP drivers'!AA$2:AA$8148,'SSP drivers'!$A$2:$A$8148,'Selected scen drivers'!$AH$1,'SSP drivers'!$B$2:$B$8148,'Selected scen drivers'!$AI$1,'SSP drivers'!$C$2:$C$8148,'Selected scen drivers'!$C86,'SSP drivers'!$D$2:$D$8148,'Selected scen drivers'!$D86)</f>
        <v>0</v>
      </c>
      <c r="AB86" s="3">
        <f>SUMIFS('SSP drivers'!AB$2:AB$8148,'SSP drivers'!$A$2:$A$8148,'Selected scen drivers'!$AH$1,'SSP drivers'!$B$2:$B$8148,'Selected scen drivers'!$AI$1,'SSP drivers'!$C$2:$C$8148,'Selected scen drivers'!$C86,'SSP drivers'!$D$2:$D$8148,'Selected scen drivers'!$D86)</f>
        <v>0</v>
      </c>
      <c r="AC86" s="3">
        <f>SUMIFS('SSP drivers'!AC$2:AC$8148,'SSP drivers'!$A$2:$A$8148,'Selected scen drivers'!$AH$1,'SSP drivers'!$B$2:$B$8148,'Selected scen drivers'!$AI$1,'SSP drivers'!$C$2:$C$8148,'Selected scen drivers'!$C86,'SSP drivers'!$D$2:$D$8148,'Selected scen drivers'!$D86)</f>
        <v>0</v>
      </c>
      <c r="AD86" s="3">
        <f>SUMIFS('SSP drivers'!AD$2:AD$8148,'SSP drivers'!$A$2:$A$8148,'Selected scen drivers'!$AH$1,'SSP drivers'!$B$2:$B$8148,'Selected scen drivers'!$AI$1,'SSP drivers'!$C$2:$C$8148,'Selected scen drivers'!$C86,'SSP drivers'!$D$2:$D$8148,'Selected scen drivers'!$D86)</f>
        <v>0</v>
      </c>
      <c r="AE86" s="3">
        <f>SUMIFS('SSP drivers'!AE$2:AE$8148,'SSP drivers'!$A$2:$A$8148,'Selected scen drivers'!$AH$1,'SSP drivers'!$B$2:$B$8148,'Selected scen drivers'!$AI$1,'SSP drivers'!$C$2:$C$8148,'Selected scen drivers'!$C86,'SSP drivers'!$D$2:$D$8148,'Selected scen drivers'!$D86)</f>
        <v>0</v>
      </c>
    </row>
    <row r="87" spans="1:31">
      <c r="A87">
        <f t="shared" si="3"/>
        <v>10</v>
      </c>
      <c r="B87">
        <f t="shared" si="4"/>
        <v>5</v>
      </c>
      <c r="C87" t="str">
        <f>IFERROR(VLOOKUP(A87,Classification!$A$4:$B$99,2,FALSE),"")</f>
        <v>MidEast</v>
      </c>
      <c r="D87" t="str">
        <f>IFERROR(VLOOKUP(B87,Classification!$U$5:$V$14,2,FALSE),"")</f>
        <v>GDPPCAP</v>
      </c>
      <c r="E87" s="3">
        <f>SUMIFS('SSP drivers'!E$2:E$8148,'SSP drivers'!$A$2:$A$8148,'Selected scen drivers'!$AH$1,'SSP drivers'!$B$2:$B$8148,'Selected scen drivers'!$AI$1,'SSP drivers'!$C$2:$C$8148,'Selected scen drivers'!$C87,'SSP drivers'!$D$2:$D$8148,'Selected scen drivers'!$D87)</f>
        <v>0</v>
      </c>
      <c r="F87" s="3">
        <f>SUMIFS('SSP drivers'!F$2:F$8148,'SSP drivers'!$A$2:$A$8148,'Selected scen drivers'!$AH$1,'SSP drivers'!$B$2:$B$8148,'Selected scen drivers'!$AI$1,'SSP drivers'!$C$2:$C$8148,'Selected scen drivers'!$C87,'SSP drivers'!$D$2:$D$8148,'Selected scen drivers'!$D87)</f>
        <v>15.1250456261669</v>
      </c>
      <c r="G87" s="3">
        <f>SUMIFS('SSP drivers'!G$2:G$8148,'SSP drivers'!$A$2:$A$8148,'Selected scen drivers'!$AH$1,'SSP drivers'!$B$2:$B$8148,'Selected scen drivers'!$AI$1,'SSP drivers'!$C$2:$C$8148,'Selected scen drivers'!$C87,'SSP drivers'!$D$2:$D$8148,'Selected scen drivers'!$D87)</f>
        <v>15.0259731126318</v>
      </c>
      <c r="H87" s="3">
        <f>SUMIFS('SSP drivers'!H$2:H$8148,'SSP drivers'!$A$2:$A$8148,'Selected scen drivers'!$AH$1,'SSP drivers'!$B$2:$B$8148,'Selected scen drivers'!$AI$1,'SSP drivers'!$C$2:$C$8148,'Selected scen drivers'!$C87,'SSP drivers'!$D$2:$D$8148,'Selected scen drivers'!$D87)</f>
        <v>16.4861783147427</v>
      </c>
      <c r="I87" s="3">
        <f>SUMIFS('SSP drivers'!I$2:I$8148,'SSP drivers'!$A$2:$A$8148,'Selected scen drivers'!$AH$1,'SSP drivers'!$B$2:$B$8148,'Selected scen drivers'!$AI$1,'SSP drivers'!$C$2:$C$8148,'Selected scen drivers'!$C87,'SSP drivers'!$D$2:$D$8148,'Selected scen drivers'!$D87)</f>
        <v>17.9071380601832</v>
      </c>
      <c r="J87" s="3">
        <f>SUMIFS('SSP drivers'!J$2:J$8148,'SSP drivers'!$A$2:$A$8148,'Selected scen drivers'!$AH$1,'SSP drivers'!$B$2:$B$8148,'Selected scen drivers'!$AI$1,'SSP drivers'!$C$2:$C$8148,'Selected scen drivers'!$C87,'SSP drivers'!$D$2:$D$8148,'Selected scen drivers'!$D87)</f>
        <v>19.5891154496245</v>
      </c>
      <c r="K87" s="3">
        <f>SUMIFS('SSP drivers'!K$2:K$8148,'SSP drivers'!$A$2:$A$8148,'Selected scen drivers'!$AH$1,'SSP drivers'!$B$2:$B$8148,'Selected scen drivers'!$AI$1,'SSP drivers'!$C$2:$C$8148,'Selected scen drivers'!$C87,'SSP drivers'!$D$2:$D$8148,'Selected scen drivers'!$D87)</f>
        <v>21.5015918498411</v>
      </c>
      <c r="L87" s="3">
        <f>SUMIFS('SSP drivers'!L$2:L$8148,'SSP drivers'!$A$2:$A$8148,'Selected scen drivers'!$AH$1,'SSP drivers'!$B$2:$B$8148,'Selected scen drivers'!$AI$1,'SSP drivers'!$C$2:$C$8148,'Selected scen drivers'!$C87,'SSP drivers'!$D$2:$D$8148,'Selected scen drivers'!$D87)</f>
        <v>23.4909104948956</v>
      </c>
      <c r="M87" s="3">
        <f>SUMIFS('SSP drivers'!M$2:M$8148,'SSP drivers'!$A$2:$A$8148,'Selected scen drivers'!$AH$1,'SSP drivers'!$B$2:$B$8148,'Selected scen drivers'!$AI$1,'SSP drivers'!$C$2:$C$8148,'Selected scen drivers'!$C87,'SSP drivers'!$D$2:$D$8148,'Selected scen drivers'!$D87)</f>
        <v>25.5674244054045</v>
      </c>
      <c r="N87" s="3">
        <f>SUMIFS('SSP drivers'!N$2:N$8148,'SSP drivers'!$A$2:$A$8148,'Selected scen drivers'!$AH$1,'SSP drivers'!$B$2:$B$8148,'Selected scen drivers'!$AI$1,'SSP drivers'!$C$2:$C$8148,'Selected scen drivers'!$C87,'SSP drivers'!$D$2:$D$8148,'Selected scen drivers'!$D87)</f>
        <v>27.836977154926</v>
      </c>
      <c r="O87" s="3">
        <f>SUMIFS('SSP drivers'!O$2:O$8148,'SSP drivers'!$A$2:$A$8148,'Selected scen drivers'!$AH$1,'SSP drivers'!$B$2:$B$8148,'Selected scen drivers'!$AI$1,'SSP drivers'!$C$2:$C$8148,'Selected scen drivers'!$C87,'SSP drivers'!$D$2:$D$8148,'Selected scen drivers'!$D87)</f>
        <v>30.4086002716038</v>
      </c>
      <c r="P87" s="3">
        <f>SUMIFS('SSP drivers'!P$2:P$8148,'SSP drivers'!$A$2:$A$8148,'Selected scen drivers'!$AH$1,'SSP drivers'!$B$2:$B$8148,'Selected scen drivers'!$AI$1,'SSP drivers'!$C$2:$C$8148,'Selected scen drivers'!$C87,'SSP drivers'!$D$2:$D$8148,'Selected scen drivers'!$D87)</f>
        <v>33.2800864390165</v>
      </c>
      <c r="Q87" s="3">
        <f>SUMIFS('SSP drivers'!Q$2:Q$8148,'SSP drivers'!$A$2:$A$8148,'Selected scen drivers'!$AH$1,'SSP drivers'!$B$2:$B$8148,'Selected scen drivers'!$AI$1,'SSP drivers'!$C$2:$C$8148,'Selected scen drivers'!$C87,'SSP drivers'!$D$2:$D$8148,'Selected scen drivers'!$D87)</f>
        <v>36.3076237267</v>
      </c>
      <c r="R87" s="3">
        <f>SUMIFS('SSP drivers'!R$2:R$8148,'SSP drivers'!$A$2:$A$8148,'Selected scen drivers'!$AH$1,'SSP drivers'!$B$2:$B$8148,'Selected scen drivers'!$AI$1,'SSP drivers'!$C$2:$C$8148,'Selected scen drivers'!$C87,'SSP drivers'!$D$2:$D$8148,'Selected scen drivers'!$D87)</f>
        <v>39.471527303684</v>
      </c>
      <c r="S87" s="3">
        <f>SUMIFS('SSP drivers'!S$2:S$8148,'SSP drivers'!$A$2:$A$8148,'Selected scen drivers'!$AH$1,'SSP drivers'!$B$2:$B$8148,'Selected scen drivers'!$AI$1,'SSP drivers'!$C$2:$C$8148,'Selected scen drivers'!$C87,'SSP drivers'!$D$2:$D$8148,'Selected scen drivers'!$D87)</f>
        <v>42.7783039136884</v>
      </c>
      <c r="T87" s="3">
        <f>SUMIFS('SSP drivers'!T$2:T$8148,'SSP drivers'!$A$2:$A$8148,'Selected scen drivers'!$AH$1,'SSP drivers'!$B$2:$B$8148,'Selected scen drivers'!$AI$1,'SSP drivers'!$C$2:$C$8148,'Selected scen drivers'!$C87,'SSP drivers'!$D$2:$D$8148,'Selected scen drivers'!$D87)</f>
        <v>46.2529801974004</v>
      </c>
      <c r="U87" s="3">
        <f>SUMIFS('SSP drivers'!U$2:U$8148,'SSP drivers'!$A$2:$A$8148,'Selected scen drivers'!$AH$1,'SSP drivers'!$B$2:$B$8148,'Selected scen drivers'!$AI$1,'SSP drivers'!$C$2:$C$8148,'Selected scen drivers'!$C87,'SSP drivers'!$D$2:$D$8148,'Selected scen drivers'!$D87)</f>
        <v>49.9435371857262</v>
      </c>
      <c r="V87" s="3">
        <f>SUMIFS('SSP drivers'!V$2:V$8148,'SSP drivers'!$A$2:$A$8148,'Selected scen drivers'!$AH$1,'SSP drivers'!$B$2:$B$8148,'Selected scen drivers'!$AI$1,'SSP drivers'!$C$2:$C$8148,'Selected scen drivers'!$C87,'SSP drivers'!$D$2:$D$8148,'Selected scen drivers'!$D87)</f>
        <v>53.8963706845595</v>
      </c>
      <c r="W87" s="3">
        <f>SUMIFS('SSP drivers'!W$2:W$8148,'SSP drivers'!$A$2:$A$8148,'Selected scen drivers'!$AH$1,'SSP drivers'!$B$2:$B$8148,'Selected scen drivers'!$AI$1,'SSP drivers'!$C$2:$C$8148,'Selected scen drivers'!$C87,'SSP drivers'!$D$2:$D$8148,'Selected scen drivers'!$D87)</f>
        <v>58.1362121007003</v>
      </c>
      <c r="X87" s="3">
        <f>SUMIFS('SSP drivers'!X$2:X$8148,'SSP drivers'!$A$2:$A$8148,'Selected scen drivers'!$AH$1,'SSP drivers'!$B$2:$B$8148,'Selected scen drivers'!$AI$1,'SSP drivers'!$C$2:$C$8148,'Selected scen drivers'!$C87,'SSP drivers'!$D$2:$D$8148,'Selected scen drivers'!$D87)</f>
        <v>0</v>
      </c>
      <c r="Y87" s="3">
        <f>SUMIFS('SSP drivers'!Y$2:Y$8148,'SSP drivers'!$A$2:$A$8148,'Selected scen drivers'!$AH$1,'SSP drivers'!$B$2:$B$8148,'Selected scen drivers'!$AI$1,'SSP drivers'!$C$2:$C$8148,'Selected scen drivers'!$C87,'SSP drivers'!$D$2:$D$8148,'Selected scen drivers'!$D87)</f>
        <v>0</v>
      </c>
      <c r="Z87" s="3">
        <f>SUMIFS('SSP drivers'!Z$2:Z$8148,'SSP drivers'!$A$2:$A$8148,'Selected scen drivers'!$AH$1,'SSP drivers'!$B$2:$B$8148,'Selected scen drivers'!$AI$1,'SSP drivers'!$C$2:$C$8148,'Selected scen drivers'!$C87,'SSP drivers'!$D$2:$D$8148,'Selected scen drivers'!$D87)</f>
        <v>0</v>
      </c>
      <c r="AA87" s="3">
        <f>SUMIFS('SSP drivers'!AA$2:AA$8148,'SSP drivers'!$A$2:$A$8148,'Selected scen drivers'!$AH$1,'SSP drivers'!$B$2:$B$8148,'Selected scen drivers'!$AI$1,'SSP drivers'!$C$2:$C$8148,'Selected scen drivers'!$C87,'SSP drivers'!$D$2:$D$8148,'Selected scen drivers'!$D87)</f>
        <v>0</v>
      </c>
      <c r="AB87" s="3">
        <f>SUMIFS('SSP drivers'!AB$2:AB$8148,'SSP drivers'!$A$2:$A$8148,'Selected scen drivers'!$AH$1,'SSP drivers'!$B$2:$B$8148,'Selected scen drivers'!$AI$1,'SSP drivers'!$C$2:$C$8148,'Selected scen drivers'!$C87,'SSP drivers'!$D$2:$D$8148,'Selected scen drivers'!$D87)</f>
        <v>0</v>
      </c>
      <c r="AC87" s="3">
        <f>SUMIFS('SSP drivers'!AC$2:AC$8148,'SSP drivers'!$A$2:$A$8148,'Selected scen drivers'!$AH$1,'SSP drivers'!$B$2:$B$8148,'Selected scen drivers'!$AI$1,'SSP drivers'!$C$2:$C$8148,'Selected scen drivers'!$C87,'SSP drivers'!$D$2:$D$8148,'Selected scen drivers'!$D87)</f>
        <v>0</v>
      </c>
      <c r="AD87" s="3">
        <f>SUMIFS('SSP drivers'!AD$2:AD$8148,'SSP drivers'!$A$2:$A$8148,'Selected scen drivers'!$AH$1,'SSP drivers'!$B$2:$B$8148,'Selected scen drivers'!$AI$1,'SSP drivers'!$C$2:$C$8148,'Selected scen drivers'!$C87,'SSP drivers'!$D$2:$D$8148,'Selected scen drivers'!$D87)</f>
        <v>0</v>
      </c>
      <c r="AE87" s="3">
        <f>SUMIFS('SSP drivers'!AE$2:AE$8148,'SSP drivers'!$A$2:$A$8148,'Selected scen drivers'!$AH$1,'SSP drivers'!$B$2:$B$8148,'Selected scen drivers'!$AI$1,'SSP drivers'!$C$2:$C$8148,'Selected scen drivers'!$C87,'SSP drivers'!$D$2:$D$8148,'Selected scen drivers'!$D87)</f>
        <v>0</v>
      </c>
    </row>
    <row r="88" spans="1:31">
      <c r="A88">
        <f t="shared" si="3"/>
        <v>10</v>
      </c>
      <c r="B88">
        <f t="shared" si="4"/>
        <v>6</v>
      </c>
      <c r="C88" t="str">
        <f>IFERROR(VLOOKUP(A88,Classification!$A$4:$B$99,2,FALSE),"")</f>
        <v>MidEast</v>
      </c>
      <c r="D88" t="str">
        <f>IFERROR(VLOOKUP(B88,Classification!$U$5:$V$14,2,FALSE),"")</f>
        <v>GDPPHOU</v>
      </c>
      <c r="E88" s="3">
        <f>SUMIFS('SSP drivers'!E$2:E$8148,'SSP drivers'!$A$2:$A$8148,'Selected scen drivers'!$AH$1,'SSP drivers'!$B$2:$B$8148,'Selected scen drivers'!$AI$1,'SSP drivers'!$C$2:$C$8148,'Selected scen drivers'!$C88,'SSP drivers'!$D$2:$D$8148,'Selected scen drivers'!$D88)</f>
        <v>0</v>
      </c>
      <c r="F88" s="3">
        <f>SUMIFS('SSP drivers'!F$2:F$8148,'SSP drivers'!$A$2:$A$8148,'Selected scen drivers'!$AH$1,'SSP drivers'!$B$2:$B$8148,'Selected scen drivers'!$AI$1,'SSP drivers'!$C$2:$C$8148,'Selected scen drivers'!$C88,'SSP drivers'!$D$2:$D$8148,'Selected scen drivers'!$D88)</f>
        <v>53.5991437545003</v>
      </c>
      <c r="G88" s="3">
        <f>SUMIFS('SSP drivers'!G$2:G$8148,'SSP drivers'!$A$2:$A$8148,'Selected scen drivers'!$AH$1,'SSP drivers'!$B$2:$B$8148,'Selected scen drivers'!$AI$1,'SSP drivers'!$C$2:$C$8148,'Selected scen drivers'!$C88,'SSP drivers'!$D$2:$D$8148,'Selected scen drivers'!$D88)</f>
        <v>53.0494752549568</v>
      </c>
      <c r="H88" s="3">
        <f>SUMIFS('SSP drivers'!H$2:H$8148,'SSP drivers'!$A$2:$A$8148,'Selected scen drivers'!$AH$1,'SSP drivers'!$B$2:$B$8148,'Selected scen drivers'!$AI$1,'SSP drivers'!$C$2:$C$8148,'Selected scen drivers'!$C88,'SSP drivers'!$D$2:$D$8148,'Selected scen drivers'!$D88)</f>
        <v>57.230615055247</v>
      </c>
      <c r="I88" s="3">
        <f>SUMIFS('SSP drivers'!I$2:I$8148,'SSP drivers'!$A$2:$A$8148,'Selected scen drivers'!$AH$1,'SSP drivers'!$B$2:$B$8148,'Selected scen drivers'!$AI$1,'SSP drivers'!$C$2:$C$8148,'Selected scen drivers'!$C88,'SSP drivers'!$D$2:$D$8148,'Selected scen drivers'!$D88)</f>
        <v>61.018502208983</v>
      </c>
      <c r="J88" s="3">
        <f>SUMIFS('SSP drivers'!J$2:J$8148,'SSP drivers'!$A$2:$A$8148,'Selected scen drivers'!$AH$1,'SSP drivers'!$B$2:$B$8148,'Selected scen drivers'!$AI$1,'SSP drivers'!$C$2:$C$8148,'Selected scen drivers'!$C88,'SSP drivers'!$D$2:$D$8148,'Selected scen drivers'!$D88)</f>
        <v>65.8457582478633</v>
      </c>
      <c r="K88" s="3">
        <f>SUMIFS('SSP drivers'!K$2:K$8148,'SSP drivers'!$A$2:$A$8148,'Selected scen drivers'!$AH$1,'SSP drivers'!$B$2:$B$8148,'Selected scen drivers'!$AI$1,'SSP drivers'!$C$2:$C$8148,'Selected scen drivers'!$C88,'SSP drivers'!$D$2:$D$8148,'Selected scen drivers'!$D88)</f>
        <v>71.8641016126487</v>
      </c>
      <c r="L88" s="3">
        <f>SUMIFS('SSP drivers'!L$2:L$8148,'SSP drivers'!$A$2:$A$8148,'Selected scen drivers'!$AH$1,'SSP drivers'!$B$2:$B$8148,'Selected scen drivers'!$AI$1,'SSP drivers'!$C$2:$C$8148,'Selected scen drivers'!$C88,'SSP drivers'!$D$2:$D$8148,'Selected scen drivers'!$D88)</f>
        <v>78.8938958325157</v>
      </c>
      <c r="M88" s="3">
        <f>SUMIFS('SSP drivers'!M$2:M$8148,'SSP drivers'!$A$2:$A$8148,'Selected scen drivers'!$AH$1,'SSP drivers'!$B$2:$B$8148,'Selected scen drivers'!$AI$1,'SSP drivers'!$C$2:$C$8148,'Selected scen drivers'!$C88,'SSP drivers'!$D$2:$D$8148,'Selected scen drivers'!$D88)</f>
        <v>87.5095046083659</v>
      </c>
      <c r="N88" s="3">
        <f>SUMIFS('SSP drivers'!N$2:N$8148,'SSP drivers'!$A$2:$A$8148,'Selected scen drivers'!$AH$1,'SSP drivers'!$B$2:$B$8148,'Selected scen drivers'!$AI$1,'SSP drivers'!$C$2:$C$8148,'Selected scen drivers'!$C88,'SSP drivers'!$D$2:$D$8148,'Selected scen drivers'!$D88)</f>
        <v>97.1568687669016</v>
      </c>
      <c r="O88" s="3">
        <f>SUMIFS('SSP drivers'!O$2:O$8148,'SSP drivers'!$A$2:$A$8148,'Selected scen drivers'!$AH$1,'SSP drivers'!$B$2:$B$8148,'Selected scen drivers'!$AI$1,'SSP drivers'!$C$2:$C$8148,'Selected scen drivers'!$C88,'SSP drivers'!$D$2:$D$8148,'Selected scen drivers'!$D88)</f>
        <v>107.208510870689</v>
      </c>
      <c r="P88" s="3">
        <f>SUMIFS('SSP drivers'!P$2:P$8148,'SSP drivers'!$A$2:$A$8148,'Selected scen drivers'!$AH$1,'SSP drivers'!$B$2:$B$8148,'Selected scen drivers'!$AI$1,'SSP drivers'!$C$2:$C$8148,'Selected scen drivers'!$C88,'SSP drivers'!$D$2:$D$8148,'Selected scen drivers'!$D88)</f>
        <v>117.309843756626</v>
      </c>
      <c r="Q88" s="3">
        <f>SUMIFS('SSP drivers'!Q$2:Q$8148,'SSP drivers'!$A$2:$A$8148,'Selected scen drivers'!$AH$1,'SSP drivers'!$B$2:$B$8148,'Selected scen drivers'!$AI$1,'SSP drivers'!$C$2:$C$8148,'Selected scen drivers'!$C88,'SSP drivers'!$D$2:$D$8148,'Selected scen drivers'!$D88)</f>
        <v>128.045677675588</v>
      </c>
      <c r="R88" s="3">
        <f>SUMIFS('SSP drivers'!R$2:R$8148,'SSP drivers'!$A$2:$A$8148,'Selected scen drivers'!$AH$1,'SSP drivers'!$B$2:$B$8148,'Selected scen drivers'!$AI$1,'SSP drivers'!$C$2:$C$8148,'Selected scen drivers'!$C88,'SSP drivers'!$D$2:$D$8148,'Selected scen drivers'!$D88)</f>
        <v>140.626244880037</v>
      </c>
      <c r="S88" s="3">
        <f>SUMIFS('SSP drivers'!S$2:S$8148,'SSP drivers'!$A$2:$A$8148,'Selected scen drivers'!$AH$1,'SSP drivers'!$B$2:$B$8148,'Selected scen drivers'!$AI$1,'SSP drivers'!$C$2:$C$8148,'Selected scen drivers'!$C88,'SSP drivers'!$D$2:$D$8148,'Selected scen drivers'!$D88)</f>
        <v>155.666419994825</v>
      </c>
      <c r="T88" s="3">
        <f>SUMIFS('SSP drivers'!T$2:T$8148,'SSP drivers'!$A$2:$A$8148,'Selected scen drivers'!$AH$1,'SSP drivers'!$B$2:$B$8148,'Selected scen drivers'!$AI$1,'SSP drivers'!$C$2:$C$8148,'Selected scen drivers'!$C88,'SSP drivers'!$D$2:$D$8148,'Selected scen drivers'!$D88)</f>
        <v>172.016581056244</v>
      </c>
      <c r="U88" s="3">
        <f>SUMIFS('SSP drivers'!U$2:U$8148,'SSP drivers'!$A$2:$A$8148,'Selected scen drivers'!$AH$1,'SSP drivers'!$B$2:$B$8148,'Selected scen drivers'!$AI$1,'SSP drivers'!$C$2:$C$8148,'Selected scen drivers'!$C88,'SSP drivers'!$D$2:$D$8148,'Selected scen drivers'!$D88)</f>
        <v>189.145089384371</v>
      </c>
      <c r="V88" s="3">
        <f>SUMIFS('SSP drivers'!V$2:V$8148,'SSP drivers'!$A$2:$A$8148,'Selected scen drivers'!$AH$1,'SSP drivers'!$B$2:$B$8148,'Selected scen drivers'!$AI$1,'SSP drivers'!$C$2:$C$8148,'Selected scen drivers'!$C88,'SSP drivers'!$D$2:$D$8148,'Selected scen drivers'!$D88)</f>
        <v>208.370785627944</v>
      </c>
      <c r="W88" s="3">
        <f>SUMIFS('SSP drivers'!W$2:W$8148,'SSP drivers'!$A$2:$A$8148,'Selected scen drivers'!$AH$1,'SSP drivers'!$B$2:$B$8148,'Selected scen drivers'!$AI$1,'SSP drivers'!$C$2:$C$8148,'Selected scen drivers'!$C88,'SSP drivers'!$D$2:$D$8148,'Selected scen drivers'!$D88)</f>
        <v>229.893426587647</v>
      </c>
      <c r="X88" s="3">
        <f>SUMIFS('SSP drivers'!X$2:X$8148,'SSP drivers'!$A$2:$A$8148,'Selected scen drivers'!$AH$1,'SSP drivers'!$B$2:$B$8148,'Selected scen drivers'!$AI$1,'SSP drivers'!$C$2:$C$8148,'Selected scen drivers'!$C88,'SSP drivers'!$D$2:$D$8148,'Selected scen drivers'!$D88)</f>
        <v>0</v>
      </c>
      <c r="Y88" s="3">
        <f>SUMIFS('SSP drivers'!Y$2:Y$8148,'SSP drivers'!$A$2:$A$8148,'Selected scen drivers'!$AH$1,'SSP drivers'!$B$2:$B$8148,'Selected scen drivers'!$AI$1,'SSP drivers'!$C$2:$C$8148,'Selected scen drivers'!$C88,'SSP drivers'!$D$2:$D$8148,'Selected scen drivers'!$D88)</f>
        <v>0</v>
      </c>
      <c r="Z88" s="3">
        <f>SUMIFS('SSP drivers'!Z$2:Z$8148,'SSP drivers'!$A$2:$A$8148,'Selected scen drivers'!$AH$1,'SSP drivers'!$B$2:$B$8148,'Selected scen drivers'!$AI$1,'SSP drivers'!$C$2:$C$8148,'Selected scen drivers'!$C88,'SSP drivers'!$D$2:$D$8148,'Selected scen drivers'!$D88)</f>
        <v>0</v>
      </c>
      <c r="AA88" s="3">
        <f>SUMIFS('SSP drivers'!AA$2:AA$8148,'SSP drivers'!$A$2:$A$8148,'Selected scen drivers'!$AH$1,'SSP drivers'!$B$2:$B$8148,'Selected scen drivers'!$AI$1,'SSP drivers'!$C$2:$C$8148,'Selected scen drivers'!$C88,'SSP drivers'!$D$2:$D$8148,'Selected scen drivers'!$D88)</f>
        <v>0</v>
      </c>
      <c r="AB88" s="3">
        <f>SUMIFS('SSP drivers'!AB$2:AB$8148,'SSP drivers'!$A$2:$A$8148,'Selected scen drivers'!$AH$1,'SSP drivers'!$B$2:$B$8148,'Selected scen drivers'!$AI$1,'SSP drivers'!$C$2:$C$8148,'Selected scen drivers'!$C88,'SSP drivers'!$D$2:$D$8148,'Selected scen drivers'!$D88)</f>
        <v>0</v>
      </c>
      <c r="AC88" s="3">
        <f>SUMIFS('SSP drivers'!AC$2:AC$8148,'SSP drivers'!$A$2:$A$8148,'Selected scen drivers'!$AH$1,'SSP drivers'!$B$2:$B$8148,'Selected scen drivers'!$AI$1,'SSP drivers'!$C$2:$C$8148,'Selected scen drivers'!$C88,'SSP drivers'!$D$2:$D$8148,'Selected scen drivers'!$D88)</f>
        <v>0</v>
      </c>
      <c r="AD88" s="3">
        <f>SUMIFS('SSP drivers'!AD$2:AD$8148,'SSP drivers'!$A$2:$A$8148,'Selected scen drivers'!$AH$1,'SSP drivers'!$B$2:$B$8148,'Selected scen drivers'!$AI$1,'SSP drivers'!$C$2:$C$8148,'Selected scen drivers'!$C88,'SSP drivers'!$D$2:$D$8148,'Selected scen drivers'!$D88)</f>
        <v>0</v>
      </c>
      <c r="AE88" s="3">
        <f>SUMIFS('SSP drivers'!AE$2:AE$8148,'SSP drivers'!$A$2:$A$8148,'Selected scen drivers'!$AH$1,'SSP drivers'!$B$2:$B$8148,'Selected scen drivers'!$AI$1,'SSP drivers'!$C$2:$C$8148,'Selected scen drivers'!$C88,'SSP drivers'!$D$2:$D$8148,'Selected scen drivers'!$D88)</f>
        <v>0</v>
      </c>
    </row>
    <row r="89" spans="1:31">
      <c r="A89">
        <f t="shared" si="3"/>
        <v>10</v>
      </c>
      <c r="B89">
        <f t="shared" si="4"/>
        <v>7</v>
      </c>
      <c r="C89" t="str">
        <f>IFERROR(VLOOKUP(A89,Classification!$A$4:$B$99,2,FALSE),"")</f>
        <v>MidEast</v>
      </c>
      <c r="D89" t="str">
        <f>IFERROR(VLOOKUP(B89,Classification!$U$5:$V$14,2,FALSE),"")</f>
        <v>GDPSER</v>
      </c>
      <c r="E89" s="3">
        <f>SUMIFS('SSP drivers'!E$2:E$8148,'SSP drivers'!$A$2:$A$8148,'Selected scen drivers'!$AH$1,'SSP drivers'!$B$2:$B$8148,'Selected scen drivers'!$AI$1,'SSP drivers'!$C$2:$C$8148,'Selected scen drivers'!$C89,'SSP drivers'!$D$2:$D$8148,'Selected scen drivers'!$D89)</f>
        <v>0</v>
      </c>
      <c r="F89" s="3">
        <f>SUMIFS('SSP drivers'!F$2:F$8148,'SSP drivers'!$A$2:$A$8148,'Selected scen drivers'!$AH$1,'SSP drivers'!$B$2:$B$8148,'Selected scen drivers'!$AI$1,'SSP drivers'!$C$2:$C$8148,'Selected scen drivers'!$C89,'SSP drivers'!$D$2:$D$8148,'Selected scen drivers'!$D89)</f>
        <v>1881.94649048638</v>
      </c>
      <c r="G89" s="3">
        <f>SUMIFS('SSP drivers'!G$2:G$8148,'SSP drivers'!$A$2:$A$8148,'Selected scen drivers'!$AH$1,'SSP drivers'!$B$2:$B$8148,'Selected scen drivers'!$AI$1,'SSP drivers'!$C$2:$C$8148,'Selected scen drivers'!$C89,'SSP drivers'!$D$2:$D$8148,'Selected scen drivers'!$D89)</f>
        <v>1900.46717119647</v>
      </c>
      <c r="H89" s="3">
        <f>SUMIFS('SSP drivers'!H$2:H$8148,'SSP drivers'!$A$2:$A$8148,'Selected scen drivers'!$AH$1,'SSP drivers'!$B$2:$B$8148,'Selected scen drivers'!$AI$1,'SSP drivers'!$C$2:$C$8148,'Selected scen drivers'!$C89,'SSP drivers'!$D$2:$D$8148,'Selected scen drivers'!$D89)</f>
        <v>2252.60073536749</v>
      </c>
      <c r="I89" s="3">
        <f>SUMIFS('SSP drivers'!I$2:I$8148,'SSP drivers'!$A$2:$A$8148,'Selected scen drivers'!$AH$1,'SSP drivers'!$B$2:$B$8148,'Selected scen drivers'!$AI$1,'SSP drivers'!$C$2:$C$8148,'Selected scen drivers'!$C89,'SSP drivers'!$D$2:$D$8148,'Selected scen drivers'!$D89)</f>
        <v>2620.22541007866</v>
      </c>
      <c r="J89" s="3">
        <f>SUMIFS('SSP drivers'!J$2:J$8148,'SSP drivers'!$A$2:$A$8148,'Selected scen drivers'!$AH$1,'SSP drivers'!$B$2:$B$8148,'Selected scen drivers'!$AI$1,'SSP drivers'!$C$2:$C$8148,'Selected scen drivers'!$C89,'SSP drivers'!$D$2:$D$8148,'Selected scen drivers'!$D89)</f>
        <v>3040.20078171018</v>
      </c>
      <c r="K89" s="3">
        <f>SUMIFS('SSP drivers'!K$2:K$8148,'SSP drivers'!$A$2:$A$8148,'Selected scen drivers'!$AH$1,'SSP drivers'!$B$2:$B$8148,'Selected scen drivers'!$AI$1,'SSP drivers'!$C$2:$C$8148,'Selected scen drivers'!$C89,'SSP drivers'!$D$2:$D$8148,'Selected scen drivers'!$D89)</f>
        <v>3500.9870558967</v>
      </c>
      <c r="L89" s="3">
        <f>SUMIFS('SSP drivers'!L$2:L$8148,'SSP drivers'!$A$2:$A$8148,'Selected scen drivers'!$AH$1,'SSP drivers'!$B$2:$B$8148,'Selected scen drivers'!$AI$1,'SSP drivers'!$C$2:$C$8148,'Selected scen drivers'!$C89,'SSP drivers'!$D$2:$D$8148,'Selected scen drivers'!$D89)</f>
        <v>3983.66372785043</v>
      </c>
      <c r="M89" s="3">
        <f>SUMIFS('SSP drivers'!M$2:M$8148,'SSP drivers'!$A$2:$A$8148,'Selected scen drivers'!$AH$1,'SSP drivers'!$B$2:$B$8148,'Selected scen drivers'!$AI$1,'SSP drivers'!$C$2:$C$8148,'Selected scen drivers'!$C89,'SSP drivers'!$D$2:$D$8148,'Selected scen drivers'!$D89)</f>
        <v>4482.19254990189</v>
      </c>
      <c r="N89" s="3">
        <f>SUMIFS('SSP drivers'!N$2:N$8148,'SSP drivers'!$A$2:$A$8148,'Selected scen drivers'!$AH$1,'SSP drivers'!$B$2:$B$8148,'Selected scen drivers'!$AI$1,'SSP drivers'!$C$2:$C$8148,'Selected scen drivers'!$C89,'SSP drivers'!$D$2:$D$8148,'Selected scen drivers'!$D89)</f>
        <v>5010.87543466267</v>
      </c>
      <c r="O89" s="3">
        <f>SUMIFS('SSP drivers'!O$2:O$8148,'SSP drivers'!$A$2:$A$8148,'Selected scen drivers'!$AH$1,'SSP drivers'!$B$2:$B$8148,'Selected scen drivers'!$AI$1,'SSP drivers'!$C$2:$C$8148,'Selected scen drivers'!$C89,'SSP drivers'!$D$2:$D$8148,'Selected scen drivers'!$D89)</f>
        <v>5582.6166886636</v>
      </c>
      <c r="P89" s="3">
        <f>SUMIFS('SSP drivers'!P$2:P$8148,'SSP drivers'!$A$2:$A$8148,'Selected scen drivers'!$AH$1,'SSP drivers'!$B$2:$B$8148,'Selected scen drivers'!$AI$1,'SSP drivers'!$C$2:$C$8148,'Selected scen drivers'!$C89,'SSP drivers'!$D$2:$D$8148,'Selected scen drivers'!$D89)</f>
        <v>6189.96575167265</v>
      </c>
      <c r="Q89" s="3">
        <f>SUMIFS('SSP drivers'!Q$2:Q$8148,'SSP drivers'!$A$2:$A$8148,'Selected scen drivers'!$AH$1,'SSP drivers'!$B$2:$B$8148,'Selected scen drivers'!$AI$1,'SSP drivers'!$C$2:$C$8148,'Selected scen drivers'!$C89,'SSP drivers'!$D$2:$D$8148,'Selected scen drivers'!$D89)</f>
        <v>6801.00194501263</v>
      </c>
      <c r="R89" s="3">
        <f>SUMIFS('SSP drivers'!R$2:R$8148,'SSP drivers'!$A$2:$A$8148,'Selected scen drivers'!$AH$1,'SSP drivers'!$B$2:$B$8148,'Selected scen drivers'!$AI$1,'SSP drivers'!$C$2:$C$8148,'Selected scen drivers'!$C89,'SSP drivers'!$D$2:$D$8148,'Selected scen drivers'!$D89)</f>
        <v>7409.00474088835</v>
      </c>
      <c r="S89" s="3">
        <f>SUMIFS('SSP drivers'!S$2:S$8148,'SSP drivers'!$A$2:$A$8148,'Selected scen drivers'!$AH$1,'SSP drivers'!$B$2:$B$8148,'Selected scen drivers'!$AI$1,'SSP drivers'!$C$2:$C$8148,'Selected scen drivers'!$C89,'SSP drivers'!$D$2:$D$8148,'Selected scen drivers'!$D89)</f>
        <v>8015.42225748294</v>
      </c>
      <c r="T89" s="3">
        <f>SUMIFS('SSP drivers'!T$2:T$8148,'SSP drivers'!$A$2:$A$8148,'Selected scen drivers'!$AH$1,'SSP drivers'!$B$2:$B$8148,'Selected scen drivers'!$AI$1,'SSP drivers'!$C$2:$C$8148,'Selected scen drivers'!$C89,'SSP drivers'!$D$2:$D$8148,'Selected scen drivers'!$D89)</f>
        <v>8627.84759513223</v>
      </c>
      <c r="U89" s="3">
        <f>SUMIFS('SSP drivers'!U$2:U$8148,'SSP drivers'!$A$2:$A$8148,'Selected scen drivers'!$AH$1,'SSP drivers'!$B$2:$B$8148,'Selected scen drivers'!$AI$1,'SSP drivers'!$C$2:$C$8148,'Selected scen drivers'!$C89,'SSP drivers'!$D$2:$D$8148,'Selected scen drivers'!$D89)</f>
        <v>9257.99362353123</v>
      </c>
      <c r="V89" s="3">
        <f>SUMIFS('SSP drivers'!V$2:V$8148,'SSP drivers'!$A$2:$A$8148,'Selected scen drivers'!$AH$1,'SSP drivers'!$B$2:$B$8148,'Selected scen drivers'!$AI$1,'SSP drivers'!$C$2:$C$8148,'Selected scen drivers'!$C89,'SSP drivers'!$D$2:$D$8148,'Selected scen drivers'!$D89)</f>
        <v>9911.71982891171</v>
      </c>
      <c r="W89" s="3">
        <f>SUMIFS('SSP drivers'!W$2:W$8148,'SSP drivers'!$A$2:$A$8148,'Selected scen drivers'!$AH$1,'SSP drivers'!$B$2:$B$8148,'Selected scen drivers'!$AI$1,'SSP drivers'!$C$2:$C$8148,'Selected scen drivers'!$C89,'SSP drivers'!$D$2:$D$8148,'Selected scen drivers'!$D89)</f>
        <v>10584.6648958005</v>
      </c>
      <c r="X89" s="3">
        <f>SUMIFS('SSP drivers'!X$2:X$8148,'SSP drivers'!$A$2:$A$8148,'Selected scen drivers'!$AH$1,'SSP drivers'!$B$2:$B$8148,'Selected scen drivers'!$AI$1,'SSP drivers'!$C$2:$C$8148,'Selected scen drivers'!$C89,'SSP drivers'!$D$2:$D$8148,'Selected scen drivers'!$D89)</f>
        <v>0</v>
      </c>
      <c r="Y89" s="3">
        <f>SUMIFS('SSP drivers'!Y$2:Y$8148,'SSP drivers'!$A$2:$A$8148,'Selected scen drivers'!$AH$1,'SSP drivers'!$B$2:$B$8148,'Selected scen drivers'!$AI$1,'SSP drivers'!$C$2:$C$8148,'Selected scen drivers'!$C89,'SSP drivers'!$D$2:$D$8148,'Selected scen drivers'!$D89)</f>
        <v>0</v>
      </c>
      <c r="Z89" s="3">
        <f>SUMIFS('SSP drivers'!Z$2:Z$8148,'SSP drivers'!$A$2:$A$8148,'Selected scen drivers'!$AH$1,'SSP drivers'!$B$2:$B$8148,'Selected scen drivers'!$AI$1,'SSP drivers'!$C$2:$C$8148,'Selected scen drivers'!$C89,'SSP drivers'!$D$2:$D$8148,'Selected scen drivers'!$D89)</f>
        <v>0</v>
      </c>
      <c r="AA89" s="3">
        <f>SUMIFS('SSP drivers'!AA$2:AA$8148,'SSP drivers'!$A$2:$A$8148,'Selected scen drivers'!$AH$1,'SSP drivers'!$B$2:$B$8148,'Selected scen drivers'!$AI$1,'SSP drivers'!$C$2:$C$8148,'Selected scen drivers'!$C89,'SSP drivers'!$D$2:$D$8148,'Selected scen drivers'!$D89)</f>
        <v>0</v>
      </c>
      <c r="AB89" s="3">
        <f>SUMIFS('SSP drivers'!AB$2:AB$8148,'SSP drivers'!$A$2:$A$8148,'Selected scen drivers'!$AH$1,'SSP drivers'!$B$2:$B$8148,'Selected scen drivers'!$AI$1,'SSP drivers'!$C$2:$C$8148,'Selected scen drivers'!$C89,'SSP drivers'!$D$2:$D$8148,'Selected scen drivers'!$D89)</f>
        <v>0</v>
      </c>
      <c r="AC89" s="3">
        <f>SUMIFS('SSP drivers'!AC$2:AC$8148,'SSP drivers'!$A$2:$A$8148,'Selected scen drivers'!$AH$1,'SSP drivers'!$B$2:$B$8148,'Selected scen drivers'!$AI$1,'SSP drivers'!$C$2:$C$8148,'Selected scen drivers'!$C89,'SSP drivers'!$D$2:$D$8148,'Selected scen drivers'!$D89)</f>
        <v>0</v>
      </c>
      <c r="AD89" s="3">
        <f>SUMIFS('SSP drivers'!AD$2:AD$8148,'SSP drivers'!$A$2:$A$8148,'Selected scen drivers'!$AH$1,'SSP drivers'!$B$2:$B$8148,'Selected scen drivers'!$AI$1,'SSP drivers'!$C$2:$C$8148,'Selected scen drivers'!$C89,'SSP drivers'!$D$2:$D$8148,'Selected scen drivers'!$D89)</f>
        <v>0</v>
      </c>
      <c r="AE89" s="3">
        <f>SUMIFS('SSP drivers'!AE$2:AE$8148,'SSP drivers'!$A$2:$A$8148,'Selected scen drivers'!$AH$1,'SSP drivers'!$B$2:$B$8148,'Selected scen drivers'!$AI$1,'SSP drivers'!$C$2:$C$8148,'Selected scen drivers'!$C89,'SSP drivers'!$D$2:$D$8148,'Selected scen drivers'!$D89)</f>
        <v>0</v>
      </c>
    </row>
    <row r="90" spans="1:31">
      <c r="A90">
        <f t="shared" si="3"/>
        <v>10</v>
      </c>
      <c r="B90">
        <f t="shared" si="4"/>
        <v>8</v>
      </c>
      <c r="C90" t="str">
        <f>IFERROR(VLOOKUP(A90,Classification!$A$4:$B$99,2,FALSE),"")</f>
        <v>MidEast</v>
      </c>
      <c r="D90" t="str">
        <f>IFERROR(VLOOKUP(B90,Classification!$U$5:$V$14,2,FALSE),"")</f>
        <v>HOU</v>
      </c>
      <c r="E90" s="3">
        <f>SUMIFS('SSP drivers'!E$2:E$8148,'SSP drivers'!$A$2:$A$8148,'Selected scen drivers'!$AH$1,'SSP drivers'!$B$2:$B$8148,'Selected scen drivers'!$AI$1,'SSP drivers'!$C$2:$C$8148,'Selected scen drivers'!$C90,'SSP drivers'!$D$2:$D$8148,'Selected scen drivers'!$D90)</f>
        <v>0</v>
      </c>
      <c r="F90" s="3">
        <f>SUMIFS('SSP drivers'!F$2:F$8148,'SSP drivers'!$A$2:$A$8148,'Selected scen drivers'!$AH$1,'SSP drivers'!$B$2:$B$8148,'Selected scen drivers'!$AI$1,'SSP drivers'!$C$2:$C$8148,'Selected scen drivers'!$C90,'SSP drivers'!$D$2:$D$8148,'Selected scen drivers'!$D90)</f>
        <v>65.0622748</v>
      </c>
      <c r="G90" s="3">
        <f>SUMIFS('SSP drivers'!G$2:G$8148,'SSP drivers'!$A$2:$A$8148,'Selected scen drivers'!$AH$1,'SSP drivers'!$B$2:$B$8148,'Selected scen drivers'!$AI$1,'SSP drivers'!$C$2:$C$8148,'Selected scen drivers'!$C90,'SSP drivers'!$D$2:$D$8148,'Selected scen drivers'!$D90)</f>
        <v>66.345267</v>
      </c>
      <c r="H90" s="3">
        <f>SUMIFS('SSP drivers'!H$2:H$8148,'SSP drivers'!$A$2:$A$8148,'Selected scen drivers'!$AH$1,'SSP drivers'!$B$2:$B$8148,'Selected scen drivers'!$AI$1,'SSP drivers'!$C$2:$C$8148,'Selected scen drivers'!$C90,'SSP drivers'!$D$2:$D$8148,'Selected scen drivers'!$D90)</f>
        <v>72.760228</v>
      </c>
      <c r="I90" s="3">
        <f>SUMIFS('SSP drivers'!I$2:I$8148,'SSP drivers'!$A$2:$A$8148,'Selected scen drivers'!$AH$1,'SSP drivers'!$B$2:$B$8148,'Selected scen drivers'!$AI$1,'SSP drivers'!$C$2:$C$8148,'Selected scen drivers'!$C90,'SSP drivers'!$D$2:$D$8148,'Selected scen drivers'!$D90)</f>
        <v>79.492238</v>
      </c>
      <c r="J90" s="3">
        <f>SUMIFS('SSP drivers'!J$2:J$8148,'SSP drivers'!$A$2:$A$8148,'Selected scen drivers'!$AH$1,'SSP drivers'!$B$2:$B$8148,'Selected scen drivers'!$AI$1,'SSP drivers'!$C$2:$C$8148,'Selected scen drivers'!$C90,'SSP drivers'!$D$2:$D$8148,'Selected scen drivers'!$D90)</f>
        <v>85.7839905</v>
      </c>
      <c r="K90" s="3">
        <f>SUMIFS('SSP drivers'!K$2:K$8148,'SSP drivers'!$A$2:$A$8148,'Selected scen drivers'!$AH$1,'SSP drivers'!$B$2:$B$8148,'Selected scen drivers'!$AI$1,'SSP drivers'!$C$2:$C$8148,'Selected scen drivers'!$C90,'SSP drivers'!$D$2:$D$8148,'Selected scen drivers'!$D90)</f>
        <v>91.2220685</v>
      </c>
      <c r="L90" s="3">
        <f>SUMIFS('SSP drivers'!L$2:L$8148,'SSP drivers'!$A$2:$A$8148,'Selected scen drivers'!$AH$1,'SSP drivers'!$B$2:$B$8148,'Selected scen drivers'!$AI$1,'SSP drivers'!$C$2:$C$8148,'Selected scen drivers'!$C90,'SSP drivers'!$D$2:$D$8148,'Selected scen drivers'!$D90)</f>
        <v>95.3343845</v>
      </c>
      <c r="M90" s="3">
        <f>SUMIFS('SSP drivers'!M$2:M$8148,'SSP drivers'!$A$2:$A$8148,'Selected scen drivers'!$AH$1,'SSP drivers'!$B$2:$B$8148,'Selected scen drivers'!$AI$1,'SSP drivers'!$C$2:$C$8148,'Selected scen drivers'!$C90,'SSP drivers'!$D$2:$D$8148,'Selected scen drivers'!$D90)</f>
        <v>97.500072</v>
      </c>
      <c r="N90" s="3">
        <f>SUMIFS('SSP drivers'!N$2:N$8148,'SSP drivers'!$A$2:$A$8148,'Selected scen drivers'!$AH$1,'SSP drivers'!$B$2:$B$8148,'Selected scen drivers'!$AI$1,'SSP drivers'!$C$2:$C$8148,'Selected scen drivers'!$C90,'SSP drivers'!$D$2:$D$8148,'Selected scen drivers'!$D90)</f>
        <v>98.937853</v>
      </c>
      <c r="O90" s="3">
        <f>SUMIFS('SSP drivers'!O$2:O$8148,'SSP drivers'!$A$2:$A$8148,'Selected scen drivers'!$AH$1,'SSP drivers'!$B$2:$B$8148,'Selected scen drivers'!$AI$1,'SSP drivers'!$C$2:$C$8148,'Selected scen drivers'!$C90,'SSP drivers'!$D$2:$D$8148,'Selected scen drivers'!$D90)</f>
        <v>100.6190825</v>
      </c>
      <c r="P90" s="3">
        <f>SUMIFS('SSP drivers'!P$2:P$8148,'SSP drivers'!$A$2:$A$8148,'Selected scen drivers'!$AH$1,'SSP drivers'!$B$2:$B$8148,'Selected scen drivers'!$AI$1,'SSP drivers'!$C$2:$C$8148,'Selected scen drivers'!$C90,'SSP drivers'!$D$2:$D$8148,'Selected scen drivers'!$D90)</f>
        <v>102.6539855</v>
      </c>
      <c r="Q90" s="3">
        <f>SUMIFS('SSP drivers'!Q$2:Q$8148,'SSP drivers'!$A$2:$A$8148,'Selected scen drivers'!$AH$1,'SSP drivers'!$B$2:$B$8148,'Selected scen drivers'!$AI$1,'SSP drivers'!$C$2:$C$8148,'Selected scen drivers'!$C90,'SSP drivers'!$D$2:$D$8148,'Selected scen drivers'!$D90)</f>
        <v>103.994959</v>
      </c>
      <c r="R90" s="3">
        <f>SUMIFS('SSP drivers'!R$2:R$8148,'SSP drivers'!$A$2:$A$8148,'Selected scen drivers'!$AH$1,'SSP drivers'!$B$2:$B$8148,'Selected scen drivers'!$AI$1,'SSP drivers'!$C$2:$C$8148,'Selected scen drivers'!$C90,'SSP drivers'!$D$2:$D$8148,'Selected scen drivers'!$D90)</f>
        <v>103.787611</v>
      </c>
      <c r="S90" s="3">
        <f>SUMIFS('SSP drivers'!S$2:S$8148,'SSP drivers'!$A$2:$A$8148,'Selected scen drivers'!$AH$1,'SSP drivers'!$B$2:$B$8148,'Selected scen drivers'!$AI$1,'SSP drivers'!$C$2:$C$8148,'Selected scen drivers'!$C90,'SSP drivers'!$D$2:$D$8148,'Selected scen drivers'!$D90)</f>
        <v>102.014076</v>
      </c>
      <c r="T90" s="3">
        <f>SUMIFS('SSP drivers'!T$2:T$8148,'SSP drivers'!$A$2:$A$8148,'Selected scen drivers'!$AH$1,'SSP drivers'!$B$2:$B$8148,'Selected scen drivers'!$AI$1,'SSP drivers'!$C$2:$C$8148,'Selected scen drivers'!$C90,'SSP drivers'!$D$2:$D$8148,'Selected scen drivers'!$D90)</f>
        <v>99.894963</v>
      </c>
      <c r="U90" s="3">
        <f>SUMIFS('SSP drivers'!U$2:U$8148,'SSP drivers'!$A$2:$A$8148,'Selected scen drivers'!$AH$1,'SSP drivers'!$B$2:$B$8148,'Selected scen drivers'!$AI$1,'SSP drivers'!$C$2:$C$8148,'Selected scen drivers'!$C90,'SSP drivers'!$D$2:$D$8148,'Selected scen drivers'!$D90)</f>
        <v>97.9562465</v>
      </c>
      <c r="V90" s="3">
        <f>SUMIFS('SSP drivers'!V$2:V$8148,'SSP drivers'!$A$2:$A$8148,'Selected scen drivers'!$AH$1,'SSP drivers'!$B$2:$B$8148,'Selected scen drivers'!$AI$1,'SSP drivers'!$C$2:$C$8148,'Selected scen drivers'!$C90,'SSP drivers'!$D$2:$D$8148,'Selected scen drivers'!$D90)</f>
        <v>95.622757</v>
      </c>
      <c r="W90" s="3">
        <f>SUMIFS('SSP drivers'!W$2:W$8148,'SSP drivers'!$A$2:$A$8148,'Selected scen drivers'!$AH$1,'SSP drivers'!$B$2:$B$8148,'Selected scen drivers'!$AI$1,'SSP drivers'!$C$2:$C$8148,'Selected scen drivers'!$C90,'SSP drivers'!$D$2:$D$8148,'Selected scen drivers'!$D90)</f>
        <v>92.942975</v>
      </c>
      <c r="X90" s="3">
        <f>SUMIFS('SSP drivers'!X$2:X$8148,'SSP drivers'!$A$2:$A$8148,'Selected scen drivers'!$AH$1,'SSP drivers'!$B$2:$B$8148,'Selected scen drivers'!$AI$1,'SSP drivers'!$C$2:$C$8148,'Selected scen drivers'!$C90,'SSP drivers'!$D$2:$D$8148,'Selected scen drivers'!$D90)</f>
        <v>0</v>
      </c>
      <c r="Y90" s="3">
        <f>SUMIFS('SSP drivers'!Y$2:Y$8148,'SSP drivers'!$A$2:$A$8148,'Selected scen drivers'!$AH$1,'SSP drivers'!$B$2:$B$8148,'Selected scen drivers'!$AI$1,'SSP drivers'!$C$2:$C$8148,'Selected scen drivers'!$C90,'SSP drivers'!$D$2:$D$8148,'Selected scen drivers'!$D90)</f>
        <v>0</v>
      </c>
      <c r="Z90" s="3">
        <f>SUMIFS('SSP drivers'!Z$2:Z$8148,'SSP drivers'!$A$2:$A$8148,'Selected scen drivers'!$AH$1,'SSP drivers'!$B$2:$B$8148,'Selected scen drivers'!$AI$1,'SSP drivers'!$C$2:$C$8148,'Selected scen drivers'!$C90,'SSP drivers'!$D$2:$D$8148,'Selected scen drivers'!$D90)</f>
        <v>0</v>
      </c>
      <c r="AA90" s="3">
        <f>SUMIFS('SSP drivers'!AA$2:AA$8148,'SSP drivers'!$A$2:$A$8148,'Selected scen drivers'!$AH$1,'SSP drivers'!$B$2:$B$8148,'Selected scen drivers'!$AI$1,'SSP drivers'!$C$2:$C$8148,'Selected scen drivers'!$C90,'SSP drivers'!$D$2:$D$8148,'Selected scen drivers'!$D90)</f>
        <v>0</v>
      </c>
      <c r="AB90" s="3">
        <f>SUMIFS('SSP drivers'!AB$2:AB$8148,'SSP drivers'!$A$2:$A$8148,'Selected scen drivers'!$AH$1,'SSP drivers'!$B$2:$B$8148,'Selected scen drivers'!$AI$1,'SSP drivers'!$C$2:$C$8148,'Selected scen drivers'!$C90,'SSP drivers'!$D$2:$D$8148,'Selected scen drivers'!$D90)</f>
        <v>0</v>
      </c>
      <c r="AC90" s="3">
        <f>SUMIFS('SSP drivers'!AC$2:AC$8148,'SSP drivers'!$A$2:$A$8148,'Selected scen drivers'!$AH$1,'SSP drivers'!$B$2:$B$8148,'Selected scen drivers'!$AI$1,'SSP drivers'!$C$2:$C$8148,'Selected scen drivers'!$C90,'SSP drivers'!$D$2:$D$8148,'Selected scen drivers'!$D90)</f>
        <v>0</v>
      </c>
      <c r="AD90" s="3">
        <f>SUMIFS('SSP drivers'!AD$2:AD$8148,'SSP drivers'!$A$2:$A$8148,'Selected scen drivers'!$AH$1,'SSP drivers'!$B$2:$B$8148,'Selected scen drivers'!$AI$1,'SSP drivers'!$C$2:$C$8148,'Selected scen drivers'!$C90,'SSP drivers'!$D$2:$D$8148,'Selected scen drivers'!$D90)</f>
        <v>0</v>
      </c>
      <c r="AE90" s="3">
        <f>SUMIFS('SSP drivers'!AE$2:AE$8148,'SSP drivers'!$A$2:$A$8148,'Selected scen drivers'!$AH$1,'SSP drivers'!$B$2:$B$8148,'Selected scen drivers'!$AI$1,'SSP drivers'!$C$2:$C$8148,'Selected scen drivers'!$C90,'SSP drivers'!$D$2:$D$8148,'Selected scen drivers'!$D90)</f>
        <v>0</v>
      </c>
    </row>
    <row r="91" spans="1:31">
      <c r="A91">
        <f t="shared" si="3"/>
        <v>10</v>
      </c>
      <c r="B91">
        <f t="shared" si="4"/>
        <v>9</v>
      </c>
      <c r="C91" t="str">
        <f>IFERROR(VLOOKUP(A91,Classification!$A$4:$B$99,2,FALSE),"")</f>
        <v>MidEast</v>
      </c>
      <c r="D91" t="str">
        <f>IFERROR(VLOOKUP(B91,Classification!$U$5:$V$14,2,FALSE),"")</f>
        <v>POP</v>
      </c>
      <c r="E91" s="3">
        <f>SUMIFS('SSP drivers'!E$2:E$8148,'SSP drivers'!$A$2:$A$8148,'Selected scen drivers'!$AH$1,'SSP drivers'!$B$2:$B$8148,'Selected scen drivers'!$AI$1,'SSP drivers'!$C$2:$C$8148,'Selected scen drivers'!$C91,'SSP drivers'!$D$2:$D$8148,'Selected scen drivers'!$D91)</f>
        <v>0</v>
      </c>
      <c r="F91" s="3">
        <f>SUMIFS('SSP drivers'!F$2:F$8148,'SSP drivers'!$A$2:$A$8148,'Selected scen drivers'!$AH$1,'SSP drivers'!$B$2:$B$8148,'Selected scen drivers'!$AI$1,'SSP drivers'!$C$2:$C$8148,'Selected scen drivers'!$C91,'SSP drivers'!$D$2:$D$8148,'Selected scen drivers'!$D91)</f>
        <v>230.5634182</v>
      </c>
      <c r="G91" s="3">
        <f>SUMIFS('SSP drivers'!G$2:G$8148,'SSP drivers'!$A$2:$A$8148,'Selected scen drivers'!$AH$1,'SSP drivers'!$B$2:$B$8148,'Selected scen drivers'!$AI$1,'SSP drivers'!$C$2:$C$8148,'Selected scen drivers'!$C91,'SSP drivers'!$D$2:$D$8148,'Selected scen drivers'!$D91)</f>
        <v>234.233189</v>
      </c>
      <c r="H91" s="3">
        <f>SUMIFS('SSP drivers'!H$2:H$8148,'SSP drivers'!$A$2:$A$8148,'Selected scen drivers'!$AH$1,'SSP drivers'!$B$2:$B$8148,'Selected scen drivers'!$AI$1,'SSP drivers'!$C$2:$C$8148,'Selected scen drivers'!$C91,'SSP drivers'!$D$2:$D$8148,'Selected scen drivers'!$D91)</f>
        <v>252.582043</v>
      </c>
      <c r="I91" s="3">
        <f>SUMIFS('SSP drivers'!I$2:I$8148,'SSP drivers'!$A$2:$A$8148,'Selected scen drivers'!$AH$1,'SSP drivers'!$B$2:$B$8148,'Selected scen drivers'!$AI$1,'SSP drivers'!$C$2:$C$8148,'Selected scen drivers'!$C91,'SSP drivers'!$D$2:$D$8148,'Selected scen drivers'!$D91)</f>
        <v>270.869487</v>
      </c>
      <c r="J91" s="3">
        <f>SUMIFS('SSP drivers'!J$2:J$8148,'SSP drivers'!$A$2:$A$8148,'Selected scen drivers'!$AH$1,'SSP drivers'!$B$2:$B$8148,'Selected scen drivers'!$AI$1,'SSP drivers'!$C$2:$C$8148,'Selected scen drivers'!$C91,'SSP drivers'!$D$2:$D$8148,'Selected scen drivers'!$D91)</f>
        <v>288.349513</v>
      </c>
      <c r="K91" s="3">
        <f>SUMIFS('SSP drivers'!K$2:K$8148,'SSP drivers'!$A$2:$A$8148,'Selected scen drivers'!$AH$1,'SSP drivers'!$B$2:$B$8148,'Selected scen drivers'!$AI$1,'SSP drivers'!$C$2:$C$8148,'Selected scen drivers'!$C91,'SSP drivers'!$D$2:$D$8148,'Selected scen drivers'!$D91)</f>
        <v>304.888682</v>
      </c>
      <c r="L91" s="3">
        <f>SUMIFS('SSP drivers'!L$2:L$8148,'SSP drivers'!$A$2:$A$8148,'Selected scen drivers'!$AH$1,'SSP drivers'!$B$2:$B$8148,'Selected scen drivers'!$AI$1,'SSP drivers'!$C$2:$C$8148,'Selected scen drivers'!$C91,'SSP drivers'!$D$2:$D$8148,'Selected scen drivers'!$D91)</f>
        <v>320.179203</v>
      </c>
      <c r="M91" s="3">
        <f>SUMIFS('SSP drivers'!M$2:M$8148,'SSP drivers'!$A$2:$A$8148,'Selected scen drivers'!$AH$1,'SSP drivers'!$B$2:$B$8148,'Selected scen drivers'!$AI$1,'SSP drivers'!$C$2:$C$8148,'Selected scen drivers'!$C91,'SSP drivers'!$D$2:$D$8148,'Selected scen drivers'!$D91)</f>
        <v>333.713043</v>
      </c>
      <c r="N91" s="3">
        <f>SUMIFS('SSP drivers'!N$2:N$8148,'SSP drivers'!$A$2:$A$8148,'Selected scen drivers'!$AH$1,'SSP drivers'!$B$2:$B$8148,'Selected scen drivers'!$AI$1,'SSP drivers'!$C$2:$C$8148,'Selected scen drivers'!$C91,'SSP drivers'!$D$2:$D$8148,'Selected scen drivers'!$D91)</f>
        <v>345.313787</v>
      </c>
      <c r="O91" s="3">
        <f>SUMIFS('SSP drivers'!O$2:O$8148,'SSP drivers'!$A$2:$A$8148,'Selected scen drivers'!$AH$1,'SSP drivers'!$B$2:$B$8148,'Selected scen drivers'!$AI$1,'SSP drivers'!$C$2:$C$8148,'Selected scen drivers'!$C91,'SSP drivers'!$D$2:$D$8148,'Selected scen drivers'!$D91)</f>
        <v>354.742471</v>
      </c>
      <c r="P91" s="3">
        <f>SUMIFS('SSP drivers'!P$2:P$8148,'SSP drivers'!$A$2:$A$8148,'Selected scen drivers'!$AH$1,'SSP drivers'!$B$2:$B$8148,'Selected scen drivers'!$AI$1,'SSP drivers'!$C$2:$C$8148,'Selected scen drivers'!$C91,'SSP drivers'!$D$2:$D$8148,'Selected scen drivers'!$D91)</f>
        <v>361.847708</v>
      </c>
      <c r="Q91" s="3">
        <f>SUMIFS('SSP drivers'!Q$2:Q$8148,'SSP drivers'!$A$2:$A$8148,'Selected scen drivers'!$AH$1,'SSP drivers'!$B$2:$B$8148,'Selected scen drivers'!$AI$1,'SSP drivers'!$C$2:$C$8148,'Selected scen drivers'!$C91,'SSP drivers'!$D$2:$D$8148,'Selected scen drivers'!$D91)</f>
        <v>366.757822</v>
      </c>
      <c r="R91" s="3">
        <f>SUMIFS('SSP drivers'!R$2:R$8148,'SSP drivers'!$A$2:$A$8148,'Selected scen drivers'!$AH$1,'SSP drivers'!$B$2:$B$8148,'Selected scen drivers'!$AI$1,'SSP drivers'!$C$2:$C$8148,'Selected scen drivers'!$C91,'SSP drivers'!$D$2:$D$8148,'Selected scen drivers'!$D91)</f>
        <v>369.766842</v>
      </c>
      <c r="S91" s="3">
        <f>SUMIFS('SSP drivers'!S$2:S$8148,'SSP drivers'!$A$2:$A$8148,'Selected scen drivers'!$AH$1,'SSP drivers'!$B$2:$B$8148,'Selected scen drivers'!$AI$1,'SSP drivers'!$C$2:$C$8148,'Selected scen drivers'!$C91,'SSP drivers'!$D$2:$D$8148,'Selected scen drivers'!$D91)</f>
        <v>371.220094</v>
      </c>
      <c r="T91" s="3">
        <f>SUMIFS('SSP drivers'!T$2:T$8148,'SSP drivers'!$A$2:$A$8148,'Selected scen drivers'!$AH$1,'SSP drivers'!$B$2:$B$8148,'Selected scen drivers'!$AI$1,'SSP drivers'!$C$2:$C$8148,'Selected scen drivers'!$C91,'SSP drivers'!$D$2:$D$8148,'Selected scen drivers'!$D91)</f>
        <v>371.513142</v>
      </c>
      <c r="U91" s="3">
        <f>SUMIFS('SSP drivers'!U$2:U$8148,'SSP drivers'!$A$2:$A$8148,'Selected scen drivers'!$AH$1,'SSP drivers'!$B$2:$B$8148,'Selected scen drivers'!$AI$1,'SSP drivers'!$C$2:$C$8148,'Selected scen drivers'!$C91,'SSP drivers'!$D$2:$D$8148,'Selected scen drivers'!$D91)</f>
        <v>370.977789</v>
      </c>
      <c r="V91" s="3">
        <f>SUMIFS('SSP drivers'!V$2:V$8148,'SSP drivers'!$A$2:$A$8148,'Selected scen drivers'!$AH$1,'SSP drivers'!$B$2:$B$8148,'Selected scen drivers'!$AI$1,'SSP drivers'!$C$2:$C$8148,'Selected scen drivers'!$C91,'SSP drivers'!$D$2:$D$8148,'Selected scen drivers'!$D91)</f>
        <v>369.690737</v>
      </c>
      <c r="W91" s="3">
        <f>SUMIFS('SSP drivers'!W$2:W$8148,'SSP drivers'!$A$2:$A$8148,'Selected scen drivers'!$AH$1,'SSP drivers'!$B$2:$B$8148,'Selected scen drivers'!$AI$1,'SSP drivers'!$C$2:$C$8148,'Selected scen drivers'!$C91,'SSP drivers'!$D$2:$D$8148,'Selected scen drivers'!$D91)</f>
        <v>367.533044</v>
      </c>
      <c r="X91" s="3">
        <f>SUMIFS('SSP drivers'!X$2:X$8148,'SSP drivers'!$A$2:$A$8148,'Selected scen drivers'!$AH$1,'SSP drivers'!$B$2:$B$8148,'Selected scen drivers'!$AI$1,'SSP drivers'!$C$2:$C$8148,'Selected scen drivers'!$C91,'SSP drivers'!$D$2:$D$8148,'Selected scen drivers'!$D91)</f>
        <v>0</v>
      </c>
      <c r="Y91" s="3">
        <f>SUMIFS('SSP drivers'!Y$2:Y$8148,'SSP drivers'!$A$2:$A$8148,'Selected scen drivers'!$AH$1,'SSP drivers'!$B$2:$B$8148,'Selected scen drivers'!$AI$1,'SSP drivers'!$C$2:$C$8148,'Selected scen drivers'!$C91,'SSP drivers'!$D$2:$D$8148,'Selected scen drivers'!$D91)</f>
        <v>0</v>
      </c>
      <c r="Z91" s="3">
        <f>SUMIFS('SSP drivers'!Z$2:Z$8148,'SSP drivers'!$A$2:$A$8148,'Selected scen drivers'!$AH$1,'SSP drivers'!$B$2:$B$8148,'Selected scen drivers'!$AI$1,'SSP drivers'!$C$2:$C$8148,'Selected scen drivers'!$C91,'SSP drivers'!$D$2:$D$8148,'Selected scen drivers'!$D91)</f>
        <v>0</v>
      </c>
      <c r="AA91" s="3">
        <f>SUMIFS('SSP drivers'!AA$2:AA$8148,'SSP drivers'!$A$2:$A$8148,'Selected scen drivers'!$AH$1,'SSP drivers'!$B$2:$B$8148,'Selected scen drivers'!$AI$1,'SSP drivers'!$C$2:$C$8148,'Selected scen drivers'!$C91,'SSP drivers'!$D$2:$D$8148,'Selected scen drivers'!$D91)</f>
        <v>0</v>
      </c>
      <c r="AB91" s="3">
        <f>SUMIFS('SSP drivers'!AB$2:AB$8148,'SSP drivers'!$A$2:$A$8148,'Selected scen drivers'!$AH$1,'SSP drivers'!$B$2:$B$8148,'Selected scen drivers'!$AI$1,'SSP drivers'!$C$2:$C$8148,'Selected scen drivers'!$C91,'SSP drivers'!$D$2:$D$8148,'Selected scen drivers'!$D91)</f>
        <v>0</v>
      </c>
      <c r="AC91" s="3">
        <f>SUMIFS('SSP drivers'!AC$2:AC$8148,'SSP drivers'!$A$2:$A$8148,'Selected scen drivers'!$AH$1,'SSP drivers'!$B$2:$B$8148,'Selected scen drivers'!$AI$1,'SSP drivers'!$C$2:$C$8148,'Selected scen drivers'!$C91,'SSP drivers'!$D$2:$D$8148,'Selected scen drivers'!$D91)</f>
        <v>0</v>
      </c>
      <c r="AD91" s="3">
        <f>SUMIFS('SSP drivers'!AD$2:AD$8148,'SSP drivers'!$A$2:$A$8148,'Selected scen drivers'!$AH$1,'SSP drivers'!$B$2:$B$8148,'Selected scen drivers'!$AI$1,'SSP drivers'!$C$2:$C$8148,'Selected scen drivers'!$C91,'SSP drivers'!$D$2:$D$8148,'Selected scen drivers'!$D91)</f>
        <v>0</v>
      </c>
      <c r="AE91" s="3">
        <f>SUMIFS('SSP drivers'!AE$2:AE$8148,'SSP drivers'!$A$2:$A$8148,'Selected scen drivers'!$AH$1,'SSP drivers'!$B$2:$B$8148,'Selected scen drivers'!$AI$1,'SSP drivers'!$C$2:$C$8148,'Selected scen drivers'!$C91,'SSP drivers'!$D$2:$D$8148,'Selected scen drivers'!$D91)</f>
        <v>0</v>
      </c>
    </row>
    <row r="92" spans="1:31">
      <c r="A92">
        <f t="shared" si="3"/>
        <v>11</v>
      </c>
      <c r="B92">
        <f t="shared" si="4"/>
        <v>1</v>
      </c>
      <c r="C92" t="str">
        <f>IFERROR(VLOOKUP(A92,Classification!$A$4:$B$99,2,FALSE),"")</f>
        <v>Turkey</v>
      </c>
      <c r="D92" t="str">
        <f>IFERROR(VLOOKUP(B92,Classification!$U$5:$V$14,2,FALSE),"")</f>
        <v>GDP</v>
      </c>
      <c r="E92" s="3">
        <f>SUMIFS('SSP drivers'!E$2:E$8148,'SSP drivers'!$A$2:$A$8148,'Selected scen drivers'!$AH$1,'SSP drivers'!$B$2:$B$8148,'Selected scen drivers'!$AI$1,'SSP drivers'!$C$2:$C$8148,'Selected scen drivers'!$C92,'SSP drivers'!$D$2:$D$8148,'Selected scen drivers'!$D92)</f>
        <v>0</v>
      </c>
      <c r="F92" s="3">
        <f>SUMIFS('SSP drivers'!F$2:F$8148,'SSP drivers'!$A$2:$A$8148,'Selected scen drivers'!$AH$1,'SSP drivers'!$B$2:$B$8148,'Selected scen drivers'!$AI$1,'SSP drivers'!$C$2:$C$8148,'Selected scen drivers'!$C92,'SSP drivers'!$D$2:$D$8148,'Selected scen drivers'!$D92)</f>
        <v>2304.72</v>
      </c>
      <c r="G92" s="3">
        <f>SUMIFS('SSP drivers'!G$2:G$8148,'SSP drivers'!$A$2:$A$8148,'Selected scen drivers'!$AH$1,'SSP drivers'!$B$2:$B$8148,'Selected scen drivers'!$AI$1,'SSP drivers'!$C$2:$C$8148,'Selected scen drivers'!$C92,'SSP drivers'!$D$2:$D$8148,'Selected scen drivers'!$D92)</f>
        <v>2375.49</v>
      </c>
      <c r="H92" s="3">
        <f>SUMIFS('SSP drivers'!H$2:H$8148,'SSP drivers'!$A$2:$A$8148,'Selected scen drivers'!$AH$1,'SSP drivers'!$B$2:$B$8148,'Selected scen drivers'!$AI$1,'SSP drivers'!$C$2:$C$8148,'Selected scen drivers'!$C92,'SSP drivers'!$D$2:$D$8148,'Selected scen drivers'!$D92)</f>
        <v>3098.2</v>
      </c>
      <c r="I92" s="3">
        <f>SUMIFS('SSP drivers'!I$2:I$8148,'SSP drivers'!$A$2:$A$8148,'Selected scen drivers'!$AH$1,'SSP drivers'!$B$2:$B$8148,'Selected scen drivers'!$AI$1,'SSP drivers'!$C$2:$C$8148,'Selected scen drivers'!$C92,'SSP drivers'!$D$2:$D$8148,'Selected scen drivers'!$D92)</f>
        <v>3748.69</v>
      </c>
      <c r="J92" s="3">
        <f>SUMIFS('SSP drivers'!J$2:J$8148,'SSP drivers'!$A$2:$A$8148,'Selected scen drivers'!$AH$1,'SSP drivers'!$B$2:$B$8148,'Selected scen drivers'!$AI$1,'SSP drivers'!$C$2:$C$8148,'Selected scen drivers'!$C92,'SSP drivers'!$D$2:$D$8148,'Selected scen drivers'!$D92)</f>
        <v>4394.56</v>
      </c>
      <c r="K92" s="3">
        <f>SUMIFS('SSP drivers'!K$2:K$8148,'SSP drivers'!$A$2:$A$8148,'Selected scen drivers'!$AH$1,'SSP drivers'!$B$2:$B$8148,'Selected scen drivers'!$AI$1,'SSP drivers'!$C$2:$C$8148,'Selected scen drivers'!$C92,'SSP drivers'!$D$2:$D$8148,'Selected scen drivers'!$D92)</f>
        <v>4990.25</v>
      </c>
      <c r="L92" s="3">
        <f>SUMIFS('SSP drivers'!L$2:L$8148,'SSP drivers'!$A$2:$A$8148,'Selected scen drivers'!$AH$1,'SSP drivers'!$B$2:$B$8148,'Selected scen drivers'!$AI$1,'SSP drivers'!$C$2:$C$8148,'Selected scen drivers'!$C92,'SSP drivers'!$D$2:$D$8148,'Selected scen drivers'!$D92)</f>
        <v>5554.87</v>
      </c>
      <c r="M92" s="3">
        <f>SUMIFS('SSP drivers'!M$2:M$8148,'SSP drivers'!$A$2:$A$8148,'Selected scen drivers'!$AH$1,'SSP drivers'!$B$2:$B$8148,'Selected scen drivers'!$AI$1,'SSP drivers'!$C$2:$C$8148,'Selected scen drivers'!$C92,'SSP drivers'!$D$2:$D$8148,'Selected scen drivers'!$D92)</f>
        <v>6078.52</v>
      </c>
      <c r="N92" s="3">
        <f>SUMIFS('SSP drivers'!N$2:N$8148,'SSP drivers'!$A$2:$A$8148,'Selected scen drivers'!$AH$1,'SSP drivers'!$B$2:$B$8148,'Selected scen drivers'!$AI$1,'SSP drivers'!$C$2:$C$8148,'Selected scen drivers'!$C92,'SSP drivers'!$D$2:$D$8148,'Selected scen drivers'!$D92)</f>
        <v>6572.97</v>
      </c>
      <c r="O92" s="3">
        <f>SUMIFS('SSP drivers'!O$2:O$8148,'SSP drivers'!$A$2:$A$8148,'Selected scen drivers'!$AH$1,'SSP drivers'!$B$2:$B$8148,'Selected scen drivers'!$AI$1,'SSP drivers'!$C$2:$C$8148,'Selected scen drivers'!$C92,'SSP drivers'!$D$2:$D$8148,'Selected scen drivers'!$D92)</f>
        <v>7031.53</v>
      </c>
      <c r="P92" s="3">
        <f>SUMIFS('SSP drivers'!P$2:P$8148,'SSP drivers'!$A$2:$A$8148,'Selected scen drivers'!$AH$1,'SSP drivers'!$B$2:$B$8148,'Selected scen drivers'!$AI$1,'SSP drivers'!$C$2:$C$8148,'Selected scen drivers'!$C92,'SSP drivers'!$D$2:$D$8148,'Selected scen drivers'!$D92)</f>
        <v>7432.25</v>
      </c>
      <c r="Q92" s="3">
        <f>SUMIFS('SSP drivers'!Q$2:Q$8148,'SSP drivers'!$A$2:$A$8148,'Selected scen drivers'!$AH$1,'SSP drivers'!$B$2:$B$8148,'Selected scen drivers'!$AI$1,'SSP drivers'!$C$2:$C$8148,'Selected scen drivers'!$C92,'SSP drivers'!$D$2:$D$8148,'Selected scen drivers'!$D92)</f>
        <v>7759.42</v>
      </c>
      <c r="R92" s="3">
        <f>SUMIFS('SSP drivers'!R$2:R$8148,'SSP drivers'!$A$2:$A$8148,'Selected scen drivers'!$AH$1,'SSP drivers'!$B$2:$B$8148,'Selected scen drivers'!$AI$1,'SSP drivers'!$C$2:$C$8148,'Selected scen drivers'!$C92,'SSP drivers'!$D$2:$D$8148,'Selected scen drivers'!$D92)</f>
        <v>8023.19</v>
      </c>
      <c r="S92" s="3">
        <f>SUMIFS('SSP drivers'!S$2:S$8148,'SSP drivers'!$A$2:$A$8148,'Selected scen drivers'!$AH$1,'SSP drivers'!$B$2:$B$8148,'Selected scen drivers'!$AI$1,'SSP drivers'!$C$2:$C$8148,'Selected scen drivers'!$C92,'SSP drivers'!$D$2:$D$8148,'Selected scen drivers'!$D92)</f>
        <v>8231.86</v>
      </c>
      <c r="T92" s="3">
        <f>SUMIFS('SSP drivers'!T$2:T$8148,'SSP drivers'!$A$2:$A$8148,'Selected scen drivers'!$AH$1,'SSP drivers'!$B$2:$B$8148,'Selected scen drivers'!$AI$1,'SSP drivers'!$C$2:$C$8148,'Selected scen drivers'!$C92,'SSP drivers'!$D$2:$D$8148,'Selected scen drivers'!$D92)</f>
        <v>8402.36</v>
      </c>
      <c r="U92" s="3">
        <f>SUMIFS('SSP drivers'!U$2:U$8148,'SSP drivers'!$A$2:$A$8148,'Selected scen drivers'!$AH$1,'SSP drivers'!$B$2:$B$8148,'Selected scen drivers'!$AI$1,'SSP drivers'!$C$2:$C$8148,'Selected scen drivers'!$C92,'SSP drivers'!$D$2:$D$8148,'Selected scen drivers'!$D92)</f>
        <v>8548.75</v>
      </c>
      <c r="V92" s="3">
        <f>SUMIFS('SSP drivers'!V$2:V$8148,'SSP drivers'!$A$2:$A$8148,'Selected scen drivers'!$AH$1,'SSP drivers'!$B$2:$B$8148,'Selected scen drivers'!$AI$1,'SSP drivers'!$C$2:$C$8148,'Selected scen drivers'!$C92,'SSP drivers'!$D$2:$D$8148,'Selected scen drivers'!$D92)</f>
        <v>8677.87</v>
      </c>
      <c r="W92" s="3">
        <f>SUMIFS('SSP drivers'!W$2:W$8148,'SSP drivers'!$A$2:$A$8148,'Selected scen drivers'!$AH$1,'SSP drivers'!$B$2:$B$8148,'Selected scen drivers'!$AI$1,'SSP drivers'!$C$2:$C$8148,'Selected scen drivers'!$C92,'SSP drivers'!$D$2:$D$8148,'Selected scen drivers'!$D92)</f>
        <v>8790.5</v>
      </c>
      <c r="X92" s="3">
        <f>SUMIFS('SSP drivers'!X$2:X$8148,'SSP drivers'!$A$2:$A$8148,'Selected scen drivers'!$AH$1,'SSP drivers'!$B$2:$B$8148,'Selected scen drivers'!$AI$1,'SSP drivers'!$C$2:$C$8148,'Selected scen drivers'!$C92,'SSP drivers'!$D$2:$D$8148,'Selected scen drivers'!$D92)</f>
        <v>0</v>
      </c>
      <c r="Y92" s="3">
        <f>SUMIFS('SSP drivers'!Y$2:Y$8148,'SSP drivers'!$A$2:$A$8148,'Selected scen drivers'!$AH$1,'SSP drivers'!$B$2:$B$8148,'Selected scen drivers'!$AI$1,'SSP drivers'!$C$2:$C$8148,'Selected scen drivers'!$C92,'SSP drivers'!$D$2:$D$8148,'Selected scen drivers'!$D92)</f>
        <v>0</v>
      </c>
      <c r="Z92" s="3">
        <f>SUMIFS('SSP drivers'!Z$2:Z$8148,'SSP drivers'!$A$2:$A$8148,'Selected scen drivers'!$AH$1,'SSP drivers'!$B$2:$B$8148,'Selected scen drivers'!$AI$1,'SSP drivers'!$C$2:$C$8148,'Selected scen drivers'!$C92,'SSP drivers'!$D$2:$D$8148,'Selected scen drivers'!$D92)</f>
        <v>0</v>
      </c>
      <c r="AA92" s="3">
        <f>SUMIFS('SSP drivers'!AA$2:AA$8148,'SSP drivers'!$A$2:$A$8148,'Selected scen drivers'!$AH$1,'SSP drivers'!$B$2:$B$8148,'Selected scen drivers'!$AI$1,'SSP drivers'!$C$2:$C$8148,'Selected scen drivers'!$C92,'SSP drivers'!$D$2:$D$8148,'Selected scen drivers'!$D92)</f>
        <v>0</v>
      </c>
      <c r="AB92" s="3">
        <f>SUMIFS('SSP drivers'!AB$2:AB$8148,'SSP drivers'!$A$2:$A$8148,'Selected scen drivers'!$AH$1,'SSP drivers'!$B$2:$B$8148,'Selected scen drivers'!$AI$1,'SSP drivers'!$C$2:$C$8148,'Selected scen drivers'!$C92,'SSP drivers'!$D$2:$D$8148,'Selected scen drivers'!$D92)</f>
        <v>0</v>
      </c>
      <c r="AC92" s="3">
        <f>SUMIFS('SSP drivers'!AC$2:AC$8148,'SSP drivers'!$A$2:$A$8148,'Selected scen drivers'!$AH$1,'SSP drivers'!$B$2:$B$8148,'Selected scen drivers'!$AI$1,'SSP drivers'!$C$2:$C$8148,'Selected scen drivers'!$C92,'SSP drivers'!$D$2:$D$8148,'Selected scen drivers'!$D92)</f>
        <v>0</v>
      </c>
      <c r="AD92" s="3">
        <f>SUMIFS('SSP drivers'!AD$2:AD$8148,'SSP drivers'!$A$2:$A$8148,'Selected scen drivers'!$AH$1,'SSP drivers'!$B$2:$B$8148,'Selected scen drivers'!$AI$1,'SSP drivers'!$C$2:$C$8148,'Selected scen drivers'!$C92,'SSP drivers'!$D$2:$D$8148,'Selected scen drivers'!$D92)</f>
        <v>0</v>
      </c>
      <c r="AE92" s="3">
        <f>SUMIFS('SSP drivers'!AE$2:AE$8148,'SSP drivers'!$A$2:$A$8148,'Selected scen drivers'!$AH$1,'SSP drivers'!$B$2:$B$8148,'Selected scen drivers'!$AI$1,'SSP drivers'!$C$2:$C$8148,'Selected scen drivers'!$C92,'SSP drivers'!$D$2:$D$8148,'Selected scen drivers'!$D92)</f>
        <v>0</v>
      </c>
    </row>
    <row r="93" spans="1:31">
      <c r="A93">
        <f t="shared" si="3"/>
        <v>11</v>
      </c>
      <c r="B93">
        <f t="shared" si="4"/>
        <v>2</v>
      </c>
      <c r="C93" t="str">
        <f>IFERROR(VLOOKUP(A93,Classification!$A$4:$B$99,2,FALSE),"")</f>
        <v>Turkey</v>
      </c>
      <c r="D93" t="str">
        <f>IFERROR(VLOOKUP(B93,Classification!$U$5:$V$14,2,FALSE),"")</f>
        <v>GDPAGR</v>
      </c>
      <c r="E93" s="3">
        <f>SUMIFS('SSP drivers'!E$2:E$8148,'SSP drivers'!$A$2:$A$8148,'Selected scen drivers'!$AH$1,'SSP drivers'!$B$2:$B$8148,'Selected scen drivers'!$AI$1,'SSP drivers'!$C$2:$C$8148,'Selected scen drivers'!$C93,'SSP drivers'!$D$2:$D$8148,'Selected scen drivers'!$D93)</f>
        <v>0</v>
      </c>
      <c r="F93" s="3">
        <f>SUMIFS('SSP drivers'!F$2:F$8148,'SSP drivers'!$A$2:$A$8148,'Selected scen drivers'!$AH$1,'SSP drivers'!$B$2:$B$8148,'Selected scen drivers'!$AI$1,'SSP drivers'!$C$2:$C$8148,'Selected scen drivers'!$C93,'SSP drivers'!$D$2:$D$8148,'Selected scen drivers'!$D93)</f>
        <v>149.722168038515</v>
      </c>
      <c r="G93" s="3">
        <f>SUMIFS('SSP drivers'!G$2:G$8148,'SSP drivers'!$A$2:$A$8148,'Selected scen drivers'!$AH$1,'SSP drivers'!$B$2:$B$8148,'Selected scen drivers'!$AI$1,'SSP drivers'!$C$2:$C$8148,'Selected scen drivers'!$C93,'SSP drivers'!$D$2:$D$8148,'Selected scen drivers'!$D93)</f>
        <v>154.319619282955</v>
      </c>
      <c r="H93" s="3">
        <f>SUMIFS('SSP drivers'!H$2:H$8148,'SSP drivers'!$A$2:$A$8148,'Selected scen drivers'!$AH$1,'SSP drivers'!$B$2:$B$8148,'Selected scen drivers'!$AI$1,'SSP drivers'!$C$2:$C$8148,'Selected scen drivers'!$C93,'SSP drivers'!$D$2:$D$8148,'Selected scen drivers'!$D93)</f>
        <v>201.269230542941</v>
      </c>
      <c r="I93" s="3">
        <f>SUMIFS('SSP drivers'!I$2:I$8148,'SSP drivers'!$A$2:$A$8148,'Selected scen drivers'!$AH$1,'SSP drivers'!$B$2:$B$8148,'Selected scen drivers'!$AI$1,'SSP drivers'!$C$2:$C$8148,'Selected scen drivers'!$C93,'SSP drivers'!$D$2:$D$8148,'Selected scen drivers'!$D93)</f>
        <v>243.52719380415</v>
      </c>
      <c r="J93" s="3">
        <f>SUMIFS('SSP drivers'!J$2:J$8148,'SSP drivers'!$A$2:$A$8148,'Selected scen drivers'!$AH$1,'SSP drivers'!$B$2:$B$8148,'Selected scen drivers'!$AI$1,'SSP drivers'!$C$2:$C$8148,'Selected scen drivers'!$C93,'SSP drivers'!$D$2:$D$8148,'Selected scen drivers'!$D93)</f>
        <v>285.485026717058</v>
      </c>
      <c r="K93" s="3">
        <f>SUMIFS('SSP drivers'!K$2:K$8148,'SSP drivers'!$A$2:$A$8148,'Selected scen drivers'!$AH$1,'SSP drivers'!$B$2:$B$8148,'Selected scen drivers'!$AI$1,'SSP drivers'!$C$2:$C$8148,'Selected scen drivers'!$C93,'SSP drivers'!$D$2:$D$8148,'Selected scen drivers'!$D93)</f>
        <v>324.183002297112</v>
      </c>
      <c r="L93" s="3">
        <f>SUMIFS('SSP drivers'!L$2:L$8148,'SSP drivers'!$A$2:$A$8148,'Selected scen drivers'!$AH$1,'SSP drivers'!$B$2:$B$8148,'Selected scen drivers'!$AI$1,'SSP drivers'!$C$2:$C$8148,'Selected scen drivers'!$C93,'SSP drivers'!$D$2:$D$8148,'Selected scen drivers'!$D93)</f>
        <v>360.862568803198</v>
      </c>
      <c r="M93" s="3">
        <f>SUMIFS('SSP drivers'!M$2:M$8148,'SSP drivers'!$A$2:$A$8148,'Selected scen drivers'!$AH$1,'SSP drivers'!$B$2:$B$8148,'Selected scen drivers'!$AI$1,'SSP drivers'!$C$2:$C$8148,'Selected scen drivers'!$C93,'SSP drivers'!$D$2:$D$8148,'Selected scen drivers'!$D93)</f>
        <v>394.880589774669</v>
      </c>
      <c r="N93" s="3">
        <f>SUMIFS('SSP drivers'!N$2:N$8148,'SSP drivers'!$A$2:$A$8148,'Selected scen drivers'!$AH$1,'SSP drivers'!$B$2:$B$8148,'Selected scen drivers'!$AI$1,'SSP drivers'!$C$2:$C$8148,'Selected scen drivers'!$C93,'SSP drivers'!$D$2:$D$8148,'Selected scen drivers'!$D93)</f>
        <v>427.001683003627</v>
      </c>
      <c r="O93" s="3">
        <f>SUMIFS('SSP drivers'!O$2:O$8148,'SSP drivers'!$A$2:$A$8148,'Selected scen drivers'!$AH$1,'SSP drivers'!$B$2:$B$8148,'Selected scen drivers'!$AI$1,'SSP drivers'!$C$2:$C$8148,'Selected scen drivers'!$C93,'SSP drivers'!$D$2:$D$8148,'Selected scen drivers'!$D93)</f>
        <v>456.791244154544</v>
      </c>
      <c r="P93" s="3">
        <f>SUMIFS('SSP drivers'!P$2:P$8148,'SSP drivers'!$A$2:$A$8148,'Selected scen drivers'!$AH$1,'SSP drivers'!$B$2:$B$8148,'Selected scen drivers'!$AI$1,'SSP drivers'!$C$2:$C$8148,'Selected scen drivers'!$C93,'SSP drivers'!$D$2:$D$8148,'Selected scen drivers'!$D93)</f>
        <v>482.823329256592</v>
      </c>
      <c r="Q93" s="3">
        <f>SUMIFS('SSP drivers'!Q$2:Q$8148,'SSP drivers'!$A$2:$A$8148,'Selected scen drivers'!$AH$1,'SSP drivers'!$B$2:$B$8148,'Selected scen drivers'!$AI$1,'SSP drivers'!$C$2:$C$8148,'Selected scen drivers'!$C93,'SSP drivers'!$D$2:$D$8148,'Selected scen drivers'!$D93)</f>
        <v>504.077365198989</v>
      </c>
      <c r="R93" s="3">
        <f>SUMIFS('SSP drivers'!R$2:R$8148,'SSP drivers'!$A$2:$A$8148,'Selected scen drivers'!$AH$1,'SSP drivers'!$B$2:$B$8148,'Selected scen drivers'!$AI$1,'SSP drivers'!$C$2:$C$8148,'Selected scen drivers'!$C93,'SSP drivers'!$D$2:$D$8148,'Selected scen drivers'!$D93)</f>
        <v>521.212729262094</v>
      </c>
      <c r="S93" s="3">
        <f>SUMIFS('SSP drivers'!S$2:S$8148,'SSP drivers'!$A$2:$A$8148,'Selected scen drivers'!$AH$1,'SSP drivers'!$B$2:$B$8148,'Selected scen drivers'!$AI$1,'SSP drivers'!$C$2:$C$8148,'Selected scen drivers'!$C93,'SSP drivers'!$D$2:$D$8148,'Selected scen drivers'!$D93)</f>
        <v>534.768616660388</v>
      </c>
      <c r="T93" s="3">
        <f>SUMIFS('SSP drivers'!T$2:T$8148,'SSP drivers'!$A$2:$A$8148,'Selected scen drivers'!$AH$1,'SSP drivers'!$B$2:$B$8148,'Selected scen drivers'!$AI$1,'SSP drivers'!$C$2:$C$8148,'Selected scen drivers'!$C93,'SSP drivers'!$D$2:$D$8148,'Selected scen drivers'!$D93)</f>
        <v>545.844855704857</v>
      </c>
      <c r="U93" s="3">
        <f>SUMIFS('SSP drivers'!U$2:U$8148,'SSP drivers'!$A$2:$A$8148,'Selected scen drivers'!$AH$1,'SSP drivers'!$B$2:$B$8148,'Selected scen drivers'!$AI$1,'SSP drivers'!$C$2:$C$8148,'Selected scen drivers'!$C93,'SSP drivers'!$D$2:$D$8148,'Selected scen drivers'!$D93)</f>
        <v>555.354830096175</v>
      </c>
      <c r="V93" s="3">
        <f>SUMIFS('SSP drivers'!V$2:V$8148,'SSP drivers'!$A$2:$A$8148,'Selected scen drivers'!$AH$1,'SSP drivers'!$B$2:$B$8148,'Selected scen drivers'!$AI$1,'SSP drivers'!$C$2:$C$8148,'Selected scen drivers'!$C93,'SSP drivers'!$D$2:$D$8148,'Selected scen drivers'!$D93)</f>
        <v>563.742888661698</v>
      </c>
      <c r="W93" s="3">
        <f>SUMIFS('SSP drivers'!W$2:W$8148,'SSP drivers'!$A$2:$A$8148,'Selected scen drivers'!$AH$1,'SSP drivers'!$B$2:$B$8148,'Selected scen drivers'!$AI$1,'SSP drivers'!$C$2:$C$8148,'Selected scen drivers'!$C93,'SSP drivers'!$D$2:$D$8148,'Selected scen drivers'!$D93)</f>
        <v>571.059702758932</v>
      </c>
      <c r="X93" s="3">
        <f>SUMIFS('SSP drivers'!X$2:X$8148,'SSP drivers'!$A$2:$A$8148,'Selected scen drivers'!$AH$1,'SSP drivers'!$B$2:$B$8148,'Selected scen drivers'!$AI$1,'SSP drivers'!$C$2:$C$8148,'Selected scen drivers'!$C93,'SSP drivers'!$D$2:$D$8148,'Selected scen drivers'!$D93)</f>
        <v>0</v>
      </c>
      <c r="Y93" s="3">
        <f>SUMIFS('SSP drivers'!Y$2:Y$8148,'SSP drivers'!$A$2:$A$8148,'Selected scen drivers'!$AH$1,'SSP drivers'!$B$2:$B$8148,'Selected scen drivers'!$AI$1,'SSP drivers'!$C$2:$C$8148,'Selected scen drivers'!$C93,'SSP drivers'!$D$2:$D$8148,'Selected scen drivers'!$D93)</f>
        <v>0</v>
      </c>
      <c r="Z93" s="3">
        <f>SUMIFS('SSP drivers'!Z$2:Z$8148,'SSP drivers'!$A$2:$A$8148,'Selected scen drivers'!$AH$1,'SSP drivers'!$B$2:$B$8148,'Selected scen drivers'!$AI$1,'SSP drivers'!$C$2:$C$8148,'Selected scen drivers'!$C93,'SSP drivers'!$D$2:$D$8148,'Selected scen drivers'!$D93)</f>
        <v>0</v>
      </c>
      <c r="AA93" s="3">
        <f>SUMIFS('SSP drivers'!AA$2:AA$8148,'SSP drivers'!$A$2:$A$8148,'Selected scen drivers'!$AH$1,'SSP drivers'!$B$2:$B$8148,'Selected scen drivers'!$AI$1,'SSP drivers'!$C$2:$C$8148,'Selected scen drivers'!$C93,'SSP drivers'!$D$2:$D$8148,'Selected scen drivers'!$D93)</f>
        <v>0</v>
      </c>
      <c r="AB93" s="3">
        <f>SUMIFS('SSP drivers'!AB$2:AB$8148,'SSP drivers'!$A$2:$A$8148,'Selected scen drivers'!$AH$1,'SSP drivers'!$B$2:$B$8148,'Selected scen drivers'!$AI$1,'SSP drivers'!$C$2:$C$8148,'Selected scen drivers'!$C93,'SSP drivers'!$D$2:$D$8148,'Selected scen drivers'!$D93)</f>
        <v>0</v>
      </c>
      <c r="AC93" s="3">
        <f>SUMIFS('SSP drivers'!AC$2:AC$8148,'SSP drivers'!$A$2:$A$8148,'Selected scen drivers'!$AH$1,'SSP drivers'!$B$2:$B$8148,'Selected scen drivers'!$AI$1,'SSP drivers'!$C$2:$C$8148,'Selected scen drivers'!$C93,'SSP drivers'!$D$2:$D$8148,'Selected scen drivers'!$D93)</f>
        <v>0</v>
      </c>
      <c r="AD93" s="3">
        <f>SUMIFS('SSP drivers'!AD$2:AD$8148,'SSP drivers'!$A$2:$A$8148,'Selected scen drivers'!$AH$1,'SSP drivers'!$B$2:$B$8148,'Selected scen drivers'!$AI$1,'SSP drivers'!$C$2:$C$8148,'Selected scen drivers'!$C93,'SSP drivers'!$D$2:$D$8148,'Selected scen drivers'!$D93)</f>
        <v>0</v>
      </c>
      <c r="AE93" s="3">
        <f>SUMIFS('SSP drivers'!AE$2:AE$8148,'SSP drivers'!$A$2:$A$8148,'Selected scen drivers'!$AH$1,'SSP drivers'!$B$2:$B$8148,'Selected scen drivers'!$AI$1,'SSP drivers'!$C$2:$C$8148,'Selected scen drivers'!$C93,'SSP drivers'!$D$2:$D$8148,'Selected scen drivers'!$D93)</f>
        <v>0</v>
      </c>
    </row>
    <row r="94" spans="1:31">
      <c r="A94">
        <f t="shared" si="3"/>
        <v>11</v>
      </c>
      <c r="B94">
        <f t="shared" si="4"/>
        <v>3</v>
      </c>
      <c r="C94" t="str">
        <f>IFERROR(VLOOKUP(A94,Classification!$A$4:$B$99,2,FALSE),"")</f>
        <v>Turkey</v>
      </c>
      <c r="D94" t="str">
        <f>IFERROR(VLOOKUP(B94,Classification!$U$5:$V$14,2,FALSE),"")</f>
        <v>GDPIND</v>
      </c>
      <c r="E94" s="3">
        <f>SUMIFS('SSP drivers'!E$2:E$8148,'SSP drivers'!$A$2:$A$8148,'Selected scen drivers'!$AH$1,'SSP drivers'!$B$2:$B$8148,'Selected scen drivers'!$AI$1,'SSP drivers'!$C$2:$C$8148,'Selected scen drivers'!$C94,'SSP drivers'!$D$2:$D$8148,'Selected scen drivers'!$D94)</f>
        <v>0</v>
      </c>
      <c r="F94" s="3">
        <f>SUMIFS('SSP drivers'!F$2:F$8148,'SSP drivers'!$A$2:$A$8148,'Selected scen drivers'!$AH$1,'SSP drivers'!$B$2:$B$8148,'Selected scen drivers'!$AI$1,'SSP drivers'!$C$2:$C$8148,'Selected scen drivers'!$C94,'SSP drivers'!$D$2:$D$8148,'Selected scen drivers'!$D94)</f>
        <v>758.528101331561</v>
      </c>
      <c r="G94" s="3">
        <f>SUMIFS('SSP drivers'!G$2:G$8148,'SSP drivers'!$A$2:$A$8148,'Selected scen drivers'!$AH$1,'SSP drivers'!$B$2:$B$8148,'Selected scen drivers'!$AI$1,'SSP drivers'!$C$2:$C$8148,'Selected scen drivers'!$C94,'SSP drivers'!$D$2:$D$8148,'Selected scen drivers'!$D94)</f>
        <v>781.819882429149</v>
      </c>
      <c r="H94" s="3">
        <f>SUMIFS('SSP drivers'!H$2:H$8148,'SSP drivers'!$A$2:$A$8148,'Selected scen drivers'!$AH$1,'SSP drivers'!$B$2:$B$8148,'Selected scen drivers'!$AI$1,'SSP drivers'!$C$2:$C$8148,'Selected scen drivers'!$C94,'SSP drivers'!$D$2:$D$8148,'Selected scen drivers'!$D94)</f>
        <v>1019.67777584498</v>
      </c>
      <c r="I94" s="3">
        <f>SUMIFS('SSP drivers'!I$2:I$8148,'SSP drivers'!$A$2:$A$8148,'Selected scen drivers'!$AH$1,'SSP drivers'!$B$2:$B$8148,'Selected scen drivers'!$AI$1,'SSP drivers'!$C$2:$C$8148,'Selected scen drivers'!$C94,'SSP drivers'!$D$2:$D$8148,'Selected scen drivers'!$D94)</f>
        <v>1233.76666500946</v>
      </c>
      <c r="J94" s="3">
        <f>SUMIFS('SSP drivers'!J$2:J$8148,'SSP drivers'!$A$2:$A$8148,'Selected scen drivers'!$AH$1,'SSP drivers'!$B$2:$B$8148,'Selected scen drivers'!$AI$1,'SSP drivers'!$C$2:$C$8148,'Selected scen drivers'!$C94,'SSP drivers'!$D$2:$D$8148,'Selected scen drivers'!$D94)</f>
        <v>1446.33502247025</v>
      </c>
      <c r="K94" s="3">
        <f>SUMIFS('SSP drivers'!K$2:K$8148,'SSP drivers'!$A$2:$A$8148,'Selected scen drivers'!$AH$1,'SSP drivers'!$B$2:$B$8148,'Selected scen drivers'!$AI$1,'SSP drivers'!$C$2:$C$8148,'Selected scen drivers'!$C94,'SSP drivers'!$D$2:$D$8148,'Selected scen drivers'!$D94)</f>
        <v>1642.38816761681</v>
      </c>
      <c r="L94" s="3">
        <f>SUMIFS('SSP drivers'!L$2:L$8148,'SSP drivers'!$A$2:$A$8148,'Selected scen drivers'!$AH$1,'SSP drivers'!$B$2:$B$8148,'Selected scen drivers'!$AI$1,'SSP drivers'!$C$2:$C$8148,'Selected scen drivers'!$C94,'SSP drivers'!$D$2:$D$8148,'Selected scen drivers'!$D94)</f>
        <v>1828.21557249629</v>
      </c>
      <c r="M94" s="3">
        <f>SUMIFS('SSP drivers'!M$2:M$8148,'SSP drivers'!$A$2:$A$8148,'Selected scen drivers'!$AH$1,'SSP drivers'!$B$2:$B$8148,'Selected scen drivers'!$AI$1,'SSP drivers'!$C$2:$C$8148,'Selected scen drivers'!$C94,'SSP drivers'!$D$2:$D$8148,'Selected scen drivers'!$D94)</f>
        <v>2000.55895488646</v>
      </c>
      <c r="N94" s="3">
        <f>SUMIFS('SSP drivers'!N$2:N$8148,'SSP drivers'!$A$2:$A$8148,'Selected scen drivers'!$AH$1,'SSP drivers'!$B$2:$B$8148,'Selected scen drivers'!$AI$1,'SSP drivers'!$C$2:$C$8148,'Selected scen drivers'!$C94,'SSP drivers'!$D$2:$D$8148,'Selected scen drivers'!$D94)</f>
        <v>2163.29205031818</v>
      </c>
      <c r="O94" s="3">
        <f>SUMIFS('SSP drivers'!O$2:O$8148,'SSP drivers'!$A$2:$A$8148,'Selected scen drivers'!$AH$1,'SSP drivers'!$B$2:$B$8148,'Selected scen drivers'!$AI$1,'SSP drivers'!$C$2:$C$8148,'Selected scen drivers'!$C94,'SSP drivers'!$D$2:$D$8148,'Selected scen drivers'!$D94)</f>
        <v>2314.21304989583</v>
      </c>
      <c r="P94" s="3">
        <f>SUMIFS('SSP drivers'!P$2:P$8148,'SSP drivers'!$A$2:$A$8148,'Selected scen drivers'!$AH$1,'SSP drivers'!$B$2:$B$8148,'Selected scen drivers'!$AI$1,'SSP drivers'!$C$2:$C$8148,'Selected scen drivers'!$C94,'SSP drivers'!$D$2:$D$8148,'Selected scen drivers'!$D94)</f>
        <v>2446.09778242975</v>
      </c>
      <c r="Q94" s="3">
        <f>SUMIFS('SSP drivers'!Q$2:Q$8148,'SSP drivers'!$A$2:$A$8148,'Selected scen drivers'!$AH$1,'SSP drivers'!$B$2:$B$8148,'Selected scen drivers'!$AI$1,'SSP drivers'!$C$2:$C$8148,'Selected scen drivers'!$C94,'SSP drivers'!$D$2:$D$8148,'Selected scen drivers'!$D94)</f>
        <v>2553.77578188853</v>
      </c>
      <c r="R94" s="3">
        <f>SUMIFS('SSP drivers'!R$2:R$8148,'SSP drivers'!$A$2:$A$8148,'Selected scen drivers'!$AH$1,'SSP drivers'!$B$2:$B$8148,'Selected scen drivers'!$AI$1,'SSP drivers'!$C$2:$C$8148,'Selected scen drivers'!$C94,'SSP drivers'!$D$2:$D$8148,'Selected scen drivers'!$D94)</f>
        <v>2640.58761034849</v>
      </c>
      <c r="S94" s="3">
        <f>SUMIFS('SSP drivers'!S$2:S$8148,'SSP drivers'!$A$2:$A$8148,'Selected scen drivers'!$AH$1,'SSP drivers'!$B$2:$B$8148,'Selected scen drivers'!$AI$1,'SSP drivers'!$C$2:$C$8148,'Selected scen drivers'!$C94,'SSP drivers'!$D$2:$D$8148,'Selected scen drivers'!$D94)</f>
        <v>2709.26495896561</v>
      </c>
      <c r="T94" s="3">
        <f>SUMIFS('SSP drivers'!T$2:T$8148,'SSP drivers'!$A$2:$A$8148,'Selected scen drivers'!$AH$1,'SSP drivers'!$B$2:$B$8148,'Selected scen drivers'!$AI$1,'SSP drivers'!$C$2:$C$8148,'Selected scen drivers'!$C94,'SSP drivers'!$D$2:$D$8148,'Selected scen drivers'!$D94)</f>
        <v>2765.37981945931</v>
      </c>
      <c r="U94" s="3">
        <f>SUMIFS('SSP drivers'!U$2:U$8148,'SSP drivers'!$A$2:$A$8148,'Selected scen drivers'!$AH$1,'SSP drivers'!$B$2:$B$8148,'Selected scen drivers'!$AI$1,'SSP drivers'!$C$2:$C$8148,'Selected scen drivers'!$C94,'SSP drivers'!$D$2:$D$8148,'Selected scen drivers'!$D94)</f>
        <v>2813.55961082395</v>
      </c>
      <c r="V94" s="3">
        <f>SUMIFS('SSP drivers'!V$2:V$8148,'SSP drivers'!$A$2:$A$8148,'Selected scen drivers'!$AH$1,'SSP drivers'!$B$2:$B$8148,'Selected scen drivers'!$AI$1,'SSP drivers'!$C$2:$C$8148,'Selected scen drivers'!$C94,'SSP drivers'!$D$2:$D$8148,'Selected scen drivers'!$D94)</f>
        <v>2856.05550986762</v>
      </c>
      <c r="W94" s="3">
        <f>SUMIFS('SSP drivers'!W$2:W$8148,'SSP drivers'!$A$2:$A$8148,'Selected scen drivers'!$AH$1,'SSP drivers'!$B$2:$B$8148,'Selected scen drivers'!$AI$1,'SSP drivers'!$C$2:$C$8148,'Selected scen drivers'!$C94,'SSP drivers'!$D$2:$D$8148,'Selected scen drivers'!$D94)</f>
        <v>2893.1242297351</v>
      </c>
      <c r="X94" s="3">
        <f>SUMIFS('SSP drivers'!X$2:X$8148,'SSP drivers'!$A$2:$A$8148,'Selected scen drivers'!$AH$1,'SSP drivers'!$B$2:$B$8148,'Selected scen drivers'!$AI$1,'SSP drivers'!$C$2:$C$8148,'Selected scen drivers'!$C94,'SSP drivers'!$D$2:$D$8148,'Selected scen drivers'!$D94)</f>
        <v>0</v>
      </c>
      <c r="Y94" s="3">
        <f>SUMIFS('SSP drivers'!Y$2:Y$8148,'SSP drivers'!$A$2:$A$8148,'Selected scen drivers'!$AH$1,'SSP drivers'!$B$2:$B$8148,'Selected scen drivers'!$AI$1,'SSP drivers'!$C$2:$C$8148,'Selected scen drivers'!$C94,'SSP drivers'!$D$2:$D$8148,'Selected scen drivers'!$D94)</f>
        <v>0</v>
      </c>
      <c r="Z94" s="3">
        <f>SUMIFS('SSP drivers'!Z$2:Z$8148,'SSP drivers'!$A$2:$A$8148,'Selected scen drivers'!$AH$1,'SSP drivers'!$B$2:$B$8148,'Selected scen drivers'!$AI$1,'SSP drivers'!$C$2:$C$8148,'Selected scen drivers'!$C94,'SSP drivers'!$D$2:$D$8148,'Selected scen drivers'!$D94)</f>
        <v>0</v>
      </c>
      <c r="AA94" s="3">
        <f>SUMIFS('SSP drivers'!AA$2:AA$8148,'SSP drivers'!$A$2:$A$8148,'Selected scen drivers'!$AH$1,'SSP drivers'!$B$2:$B$8148,'Selected scen drivers'!$AI$1,'SSP drivers'!$C$2:$C$8148,'Selected scen drivers'!$C94,'SSP drivers'!$D$2:$D$8148,'Selected scen drivers'!$D94)</f>
        <v>0</v>
      </c>
      <c r="AB94" s="3">
        <f>SUMIFS('SSP drivers'!AB$2:AB$8148,'SSP drivers'!$A$2:$A$8148,'Selected scen drivers'!$AH$1,'SSP drivers'!$B$2:$B$8148,'Selected scen drivers'!$AI$1,'SSP drivers'!$C$2:$C$8148,'Selected scen drivers'!$C94,'SSP drivers'!$D$2:$D$8148,'Selected scen drivers'!$D94)</f>
        <v>0</v>
      </c>
      <c r="AC94" s="3">
        <f>SUMIFS('SSP drivers'!AC$2:AC$8148,'SSP drivers'!$A$2:$A$8148,'Selected scen drivers'!$AH$1,'SSP drivers'!$B$2:$B$8148,'Selected scen drivers'!$AI$1,'SSP drivers'!$C$2:$C$8148,'Selected scen drivers'!$C94,'SSP drivers'!$D$2:$D$8148,'Selected scen drivers'!$D94)</f>
        <v>0</v>
      </c>
      <c r="AD94" s="3">
        <f>SUMIFS('SSP drivers'!AD$2:AD$8148,'SSP drivers'!$A$2:$A$8148,'Selected scen drivers'!$AH$1,'SSP drivers'!$B$2:$B$8148,'Selected scen drivers'!$AI$1,'SSP drivers'!$C$2:$C$8148,'Selected scen drivers'!$C94,'SSP drivers'!$D$2:$D$8148,'Selected scen drivers'!$D94)</f>
        <v>0</v>
      </c>
      <c r="AE94" s="3">
        <f>SUMIFS('SSP drivers'!AE$2:AE$8148,'SSP drivers'!$A$2:$A$8148,'Selected scen drivers'!$AH$1,'SSP drivers'!$B$2:$B$8148,'Selected scen drivers'!$AI$1,'SSP drivers'!$C$2:$C$8148,'Selected scen drivers'!$C94,'SSP drivers'!$D$2:$D$8148,'Selected scen drivers'!$D94)</f>
        <v>0</v>
      </c>
    </row>
    <row r="95" spans="1:31">
      <c r="A95">
        <f t="shared" si="3"/>
        <v>11</v>
      </c>
      <c r="B95">
        <f t="shared" si="4"/>
        <v>4</v>
      </c>
      <c r="C95" t="str">
        <f>IFERROR(VLOOKUP(A95,Classification!$A$4:$B$99,2,FALSE),"")</f>
        <v>Turkey</v>
      </c>
      <c r="D95" t="str">
        <f>IFERROR(VLOOKUP(B95,Classification!$U$5:$V$14,2,FALSE),"")</f>
        <v>GDPMFG</v>
      </c>
      <c r="E95" s="3">
        <f>SUMIFS('SSP drivers'!E$2:E$8148,'SSP drivers'!$A$2:$A$8148,'Selected scen drivers'!$AH$1,'SSP drivers'!$B$2:$B$8148,'Selected scen drivers'!$AI$1,'SSP drivers'!$C$2:$C$8148,'Selected scen drivers'!$C95,'SSP drivers'!$D$2:$D$8148,'Selected scen drivers'!$D95)</f>
        <v>0</v>
      </c>
      <c r="F95" s="3">
        <f>SUMIFS('SSP drivers'!F$2:F$8148,'SSP drivers'!$A$2:$A$8148,'Selected scen drivers'!$AH$1,'SSP drivers'!$B$2:$B$8148,'Selected scen drivers'!$AI$1,'SSP drivers'!$C$2:$C$8148,'Selected scen drivers'!$C95,'SSP drivers'!$D$2:$D$8148,'Selected scen drivers'!$D95)</f>
        <v>147.131264290843</v>
      </c>
      <c r="G95" s="3">
        <f>SUMIFS('SSP drivers'!G$2:G$8148,'SSP drivers'!$A$2:$A$8148,'Selected scen drivers'!$AH$1,'SSP drivers'!$B$2:$B$8148,'Selected scen drivers'!$AI$1,'SSP drivers'!$C$2:$C$8148,'Selected scen drivers'!$C95,'SSP drivers'!$D$2:$D$8148,'Selected scen drivers'!$D95)</f>
        <v>151.649157819715</v>
      </c>
      <c r="H95" s="3">
        <f>SUMIFS('SSP drivers'!H$2:H$8148,'SSP drivers'!$A$2:$A$8148,'Selected scen drivers'!$AH$1,'SSP drivers'!$B$2:$B$8148,'Selected scen drivers'!$AI$1,'SSP drivers'!$C$2:$C$8148,'Selected scen drivers'!$C95,'SSP drivers'!$D$2:$D$8148,'Selected scen drivers'!$D95)</f>
        <v>201.357138455937</v>
      </c>
      <c r="I95" s="3">
        <f>SUMIFS('SSP drivers'!I$2:I$8148,'SSP drivers'!$A$2:$A$8148,'Selected scen drivers'!$AH$1,'SSP drivers'!$B$2:$B$8148,'Selected scen drivers'!$AI$1,'SSP drivers'!$C$2:$C$8148,'Selected scen drivers'!$C95,'SSP drivers'!$D$2:$D$8148,'Selected scen drivers'!$D95)</f>
        <v>247.954099141448</v>
      </c>
      <c r="J95" s="3">
        <f>SUMIFS('SSP drivers'!J$2:J$8148,'SSP drivers'!$A$2:$A$8148,'Selected scen drivers'!$AH$1,'SSP drivers'!$B$2:$B$8148,'Selected scen drivers'!$AI$1,'SSP drivers'!$C$2:$C$8148,'Selected scen drivers'!$C95,'SSP drivers'!$D$2:$D$8148,'Selected scen drivers'!$D95)</f>
        <v>295.73958914115</v>
      </c>
      <c r="K95" s="3">
        <f>SUMIFS('SSP drivers'!K$2:K$8148,'SSP drivers'!$A$2:$A$8148,'Selected scen drivers'!$AH$1,'SSP drivers'!$B$2:$B$8148,'Selected scen drivers'!$AI$1,'SSP drivers'!$C$2:$C$8148,'Selected scen drivers'!$C95,'SSP drivers'!$D$2:$D$8148,'Selected scen drivers'!$D95)</f>
        <v>341.579084368121</v>
      </c>
      <c r="L95" s="3">
        <f>SUMIFS('SSP drivers'!L$2:L$8148,'SSP drivers'!$A$2:$A$8148,'Selected scen drivers'!$AH$1,'SSP drivers'!$B$2:$B$8148,'Selected scen drivers'!$AI$1,'SSP drivers'!$C$2:$C$8148,'Selected scen drivers'!$C95,'SSP drivers'!$D$2:$D$8148,'Selected scen drivers'!$D95)</f>
        <v>386.629171591033</v>
      </c>
      <c r="M95" s="3">
        <f>SUMIFS('SSP drivers'!M$2:M$8148,'SSP drivers'!$A$2:$A$8148,'Selected scen drivers'!$AH$1,'SSP drivers'!$B$2:$B$8148,'Selected scen drivers'!$AI$1,'SSP drivers'!$C$2:$C$8148,'Selected scen drivers'!$C95,'SSP drivers'!$D$2:$D$8148,'Selected scen drivers'!$D95)</f>
        <v>430.081953500062</v>
      </c>
      <c r="N95" s="3">
        <f>SUMIFS('SSP drivers'!N$2:N$8148,'SSP drivers'!$A$2:$A$8148,'Selected scen drivers'!$AH$1,'SSP drivers'!$B$2:$B$8148,'Selected scen drivers'!$AI$1,'SSP drivers'!$C$2:$C$8148,'Selected scen drivers'!$C95,'SSP drivers'!$D$2:$D$8148,'Selected scen drivers'!$D95)</f>
        <v>472.64211517772</v>
      </c>
      <c r="O95" s="3">
        <f>SUMIFS('SSP drivers'!O$2:O$8148,'SSP drivers'!$A$2:$A$8148,'Selected scen drivers'!$AH$1,'SSP drivers'!$B$2:$B$8148,'Selected scen drivers'!$AI$1,'SSP drivers'!$C$2:$C$8148,'Selected scen drivers'!$C95,'SSP drivers'!$D$2:$D$8148,'Selected scen drivers'!$D95)</f>
        <v>513.719925606574</v>
      </c>
      <c r="P95" s="3">
        <f>SUMIFS('SSP drivers'!P$2:P$8148,'SSP drivers'!$A$2:$A$8148,'Selected scen drivers'!$AH$1,'SSP drivers'!$B$2:$B$8148,'Selected scen drivers'!$AI$1,'SSP drivers'!$C$2:$C$8148,'Selected scen drivers'!$C95,'SSP drivers'!$D$2:$D$8148,'Selected scen drivers'!$D95)</f>
        <v>551.562336089163</v>
      </c>
      <c r="Q95" s="3">
        <f>SUMIFS('SSP drivers'!Q$2:Q$8148,'SSP drivers'!$A$2:$A$8148,'Selected scen drivers'!$AH$1,'SSP drivers'!$B$2:$B$8148,'Selected scen drivers'!$AI$1,'SSP drivers'!$C$2:$C$8148,'Selected scen drivers'!$C95,'SSP drivers'!$D$2:$D$8148,'Selected scen drivers'!$D95)</f>
        <v>584.78537926156</v>
      </c>
      <c r="R95" s="3">
        <f>SUMIFS('SSP drivers'!R$2:R$8148,'SSP drivers'!$A$2:$A$8148,'Selected scen drivers'!$AH$1,'SSP drivers'!$B$2:$B$8148,'Selected scen drivers'!$AI$1,'SSP drivers'!$C$2:$C$8148,'Selected scen drivers'!$C95,'SSP drivers'!$D$2:$D$8148,'Selected scen drivers'!$D95)</f>
        <v>613.9113944526</v>
      </c>
      <c r="S95" s="3">
        <f>SUMIFS('SSP drivers'!S$2:S$8148,'SSP drivers'!$A$2:$A$8148,'Selected scen drivers'!$AH$1,'SSP drivers'!$B$2:$B$8148,'Selected scen drivers'!$AI$1,'SSP drivers'!$C$2:$C$8148,'Selected scen drivers'!$C95,'SSP drivers'!$D$2:$D$8148,'Selected scen drivers'!$D95)</f>
        <v>639.365825505444</v>
      </c>
      <c r="T95" s="3">
        <f>SUMIFS('SSP drivers'!T$2:T$8148,'SSP drivers'!$A$2:$A$8148,'Selected scen drivers'!$AH$1,'SSP drivers'!$B$2:$B$8148,'Selected scen drivers'!$AI$1,'SSP drivers'!$C$2:$C$8148,'Selected scen drivers'!$C95,'SSP drivers'!$D$2:$D$8148,'Selected scen drivers'!$D95)</f>
        <v>662.292616520912</v>
      </c>
      <c r="U95" s="3">
        <f>SUMIFS('SSP drivers'!U$2:U$8148,'SSP drivers'!$A$2:$A$8148,'Selected scen drivers'!$AH$1,'SSP drivers'!$B$2:$B$8148,'Selected scen drivers'!$AI$1,'SSP drivers'!$C$2:$C$8148,'Selected scen drivers'!$C95,'SSP drivers'!$D$2:$D$8148,'Selected scen drivers'!$D95)</f>
        <v>683.684234503441</v>
      </c>
      <c r="V95" s="3">
        <f>SUMIFS('SSP drivers'!V$2:V$8148,'SSP drivers'!$A$2:$A$8148,'Selected scen drivers'!$AH$1,'SSP drivers'!$B$2:$B$8148,'Selected scen drivers'!$AI$1,'SSP drivers'!$C$2:$C$8148,'Selected scen drivers'!$C95,'SSP drivers'!$D$2:$D$8148,'Selected scen drivers'!$D95)</f>
        <v>704.012226528181</v>
      </c>
      <c r="W95" s="3">
        <f>SUMIFS('SSP drivers'!W$2:W$8148,'SSP drivers'!$A$2:$A$8148,'Selected scen drivers'!$AH$1,'SSP drivers'!$B$2:$B$8148,'Selected scen drivers'!$AI$1,'SSP drivers'!$C$2:$C$8148,'Selected scen drivers'!$C95,'SSP drivers'!$D$2:$D$8148,'Selected scen drivers'!$D95)</f>
        <v>723.281057433775</v>
      </c>
      <c r="X95" s="3">
        <f>SUMIFS('SSP drivers'!X$2:X$8148,'SSP drivers'!$A$2:$A$8148,'Selected scen drivers'!$AH$1,'SSP drivers'!$B$2:$B$8148,'Selected scen drivers'!$AI$1,'SSP drivers'!$C$2:$C$8148,'Selected scen drivers'!$C95,'SSP drivers'!$D$2:$D$8148,'Selected scen drivers'!$D95)</f>
        <v>0</v>
      </c>
      <c r="Y95" s="3">
        <f>SUMIFS('SSP drivers'!Y$2:Y$8148,'SSP drivers'!$A$2:$A$8148,'Selected scen drivers'!$AH$1,'SSP drivers'!$B$2:$B$8148,'Selected scen drivers'!$AI$1,'SSP drivers'!$C$2:$C$8148,'Selected scen drivers'!$C95,'SSP drivers'!$D$2:$D$8148,'Selected scen drivers'!$D95)</f>
        <v>0</v>
      </c>
      <c r="Z95" s="3">
        <f>SUMIFS('SSP drivers'!Z$2:Z$8148,'SSP drivers'!$A$2:$A$8148,'Selected scen drivers'!$AH$1,'SSP drivers'!$B$2:$B$8148,'Selected scen drivers'!$AI$1,'SSP drivers'!$C$2:$C$8148,'Selected scen drivers'!$C95,'SSP drivers'!$D$2:$D$8148,'Selected scen drivers'!$D95)</f>
        <v>0</v>
      </c>
      <c r="AA95" s="3">
        <f>SUMIFS('SSP drivers'!AA$2:AA$8148,'SSP drivers'!$A$2:$A$8148,'Selected scen drivers'!$AH$1,'SSP drivers'!$B$2:$B$8148,'Selected scen drivers'!$AI$1,'SSP drivers'!$C$2:$C$8148,'Selected scen drivers'!$C95,'SSP drivers'!$D$2:$D$8148,'Selected scen drivers'!$D95)</f>
        <v>0</v>
      </c>
      <c r="AB95" s="3">
        <f>SUMIFS('SSP drivers'!AB$2:AB$8148,'SSP drivers'!$A$2:$A$8148,'Selected scen drivers'!$AH$1,'SSP drivers'!$B$2:$B$8148,'Selected scen drivers'!$AI$1,'SSP drivers'!$C$2:$C$8148,'Selected scen drivers'!$C95,'SSP drivers'!$D$2:$D$8148,'Selected scen drivers'!$D95)</f>
        <v>0</v>
      </c>
      <c r="AC95" s="3">
        <f>SUMIFS('SSP drivers'!AC$2:AC$8148,'SSP drivers'!$A$2:$A$8148,'Selected scen drivers'!$AH$1,'SSP drivers'!$B$2:$B$8148,'Selected scen drivers'!$AI$1,'SSP drivers'!$C$2:$C$8148,'Selected scen drivers'!$C95,'SSP drivers'!$D$2:$D$8148,'Selected scen drivers'!$D95)</f>
        <v>0</v>
      </c>
      <c r="AD95" s="3">
        <f>SUMIFS('SSP drivers'!AD$2:AD$8148,'SSP drivers'!$A$2:$A$8148,'Selected scen drivers'!$AH$1,'SSP drivers'!$B$2:$B$8148,'Selected scen drivers'!$AI$1,'SSP drivers'!$C$2:$C$8148,'Selected scen drivers'!$C95,'SSP drivers'!$D$2:$D$8148,'Selected scen drivers'!$D95)</f>
        <v>0</v>
      </c>
      <c r="AE95" s="3">
        <f>SUMIFS('SSP drivers'!AE$2:AE$8148,'SSP drivers'!$A$2:$A$8148,'Selected scen drivers'!$AH$1,'SSP drivers'!$B$2:$B$8148,'Selected scen drivers'!$AI$1,'SSP drivers'!$C$2:$C$8148,'Selected scen drivers'!$C95,'SSP drivers'!$D$2:$D$8148,'Selected scen drivers'!$D95)</f>
        <v>0</v>
      </c>
    </row>
    <row r="96" spans="1:31">
      <c r="A96">
        <f t="shared" si="3"/>
        <v>11</v>
      </c>
      <c r="B96">
        <f t="shared" si="4"/>
        <v>5</v>
      </c>
      <c r="C96" t="str">
        <f>IFERROR(VLOOKUP(A96,Classification!$A$4:$B$99,2,FALSE),"")</f>
        <v>Turkey</v>
      </c>
      <c r="D96" t="str">
        <f>IFERROR(VLOOKUP(B96,Classification!$U$5:$V$14,2,FALSE),"")</f>
        <v>GDPPCAP</v>
      </c>
      <c r="E96" s="3">
        <f>SUMIFS('SSP drivers'!E$2:E$8148,'SSP drivers'!$A$2:$A$8148,'Selected scen drivers'!$AH$1,'SSP drivers'!$B$2:$B$8148,'Selected scen drivers'!$AI$1,'SSP drivers'!$C$2:$C$8148,'Selected scen drivers'!$C96,'SSP drivers'!$D$2:$D$8148,'Selected scen drivers'!$D96)</f>
        <v>0</v>
      </c>
      <c r="F96" s="3">
        <f>SUMIFS('SSP drivers'!F$2:F$8148,'SSP drivers'!$A$2:$A$8148,'Selected scen drivers'!$AH$1,'SSP drivers'!$B$2:$B$8148,'Selected scen drivers'!$AI$1,'SSP drivers'!$C$2:$C$8148,'Selected scen drivers'!$C96,'SSP drivers'!$D$2:$D$8148,'Selected scen drivers'!$D96)</f>
        <v>27.71516022824</v>
      </c>
      <c r="G96" s="3">
        <f>SUMIFS('SSP drivers'!G$2:G$8148,'SSP drivers'!$A$2:$A$8148,'Selected scen drivers'!$AH$1,'SSP drivers'!$B$2:$B$8148,'Selected scen drivers'!$AI$1,'SSP drivers'!$C$2:$C$8148,'Selected scen drivers'!$C96,'SSP drivers'!$D$2:$D$8148,'Selected scen drivers'!$D96)</f>
        <v>28.343186594393</v>
      </c>
      <c r="H96" s="3">
        <f>SUMIFS('SSP drivers'!H$2:H$8148,'SSP drivers'!$A$2:$A$8148,'Selected scen drivers'!$AH$1,'SSP drivers'!$B$2:$B$8148,'Selected scen drivers'!$AI$1,'SSP drivers'!$C$2:$C$8148,'Selected scen drivers'!$C96,'SSP drivers'!$D$2:$D$8148,'Selected scen drivers'!$D96)</f>
        <v>35.57747809445</v>
      </c>
      <c r="I96" s="3">
        <f>SUMIFS('SSP drivers'!I$2:I$8148,'SSP drivers'!$A$2:$A$8148,'Selected scen drivers'!$AH$1,'SSP drivers'!$B$2:$B$8148,'Selected scen drivers'!$AI$1,'SSP drivers'!$C$2:$C$8148,'Selected scen drivers'!$C96,'SSP drivers'!$D$2:$D$8148,'Selected scen drivers'!$D96)</f>
        <v>41.6755332238444</v>
      </c>
      <c r="J96" s="3">
        <f>SUMIFS('SSP drivers'!J$2:J$8148,'SSP drivers'!$A$2:$A$8148,'Selected scen drivers'!$AH$1,'SSP drivers'!$B$2:$B$8148,'Selected scen drivers'!$AI$1,'SSP drivers'!$C$2:$C$8148,'Selected scen drivers'!$C96,'SSP drivers'!$D$2:$D$8148,'Selected scen drivers'!$D96)</f>
        <v>47.6273844715453</v>
      </c>
      <c r="K96" s="3">
        <f>SUMIFS('SSP drivers'!K$2:K$8148,'SSP drivers'!$A$2:$A$8148,'Selected scen drivers'!$AH$1,'SSP drivers'!$B$2:$B$8148,'Selected scen drivers'!$AI$1,'SSP drivers'!$C$2:$C$8148,'Selected scen drivers'!$C96,'SSP drivers'!$D$2:$D$8148,'Selected scen drivers'!$D96)</f>
        <v>53.0050042820906</v>
      </c>
      <c r="L96" s="3">
        <f>SUMIFS('SSP drivers'!L$2:L$8148,'SSP drivers'!$A$2:$A$8148,'Selected scen drivers'!$AH$1,'SSP drivers'!$B$2:$B$8148,'Selected scen drivers'!$AI$1,'SSP drivers'!$C$2:$C$8148,'Selected scen drivers'!$C96,'SSP drivers'!$D$2:$D$8148,'Selected scen drivers'!$D96)</f>
        <v>58.1319057519419</v>
      </c>
      <c r="M96" s="3">
        <f>SUMIFS('SSP drivers'!M$2:M$8148,'SSP drivers'!$A$2:$A$8148,'Selected scen drivers'!$AH$1,'SSP drivers'!$B$2:$B$8148,'Selected scen drivers'!$AI$1,'SSP drivers'!$C$2:$C$8148,'Selected scen drivers'!$C96,'SSP drivers'!$D$2:$D$8148,'Selected scen drivers'!$D96)</f>
        <v>63.0786593118967</v>
      </c>
      <c r="N96" s="3">
        <f>SUMIFS('SSP drivers'!N$2:N$8148,'SSP drivers'!$A$2:$A$8148,'Selected scen drivers'!$AH$1,'SSP drivers'!$B$2:$B$8148,'Selected scen drivers'!$AI$1,'SSP drivers'!$C$2:$C$8148,'Selected scen drivers'!$C96,'SSP drivers'!$D$2:$D$8148,'Selected scen drivers'!$D96)</f>
        <v>68.047289282501</v>
      </c>
      <c r="O96" s="3">
        <f>SUMIFS('SSP drivers'!O$2:O$8148,'SSP drivers'!$A$2:$A$8148,'Selected scen drivers'!$AH$1,'SSP drivers'!$B$2:$B$8148,'Selected scen drivers'!$AI$1,'SSP drivers'!$C$2:$C$8148,'Selected scen drivers'!$C96,'SSP drivers'!$D$2:$D$8148,'Selected scen drivers'!$D96)</f>
        <v>73.0667824008804</v>
      </c>
      <c r="P96" s="3">
        <f>SUMIFS('SSP drivers'!P$2:P$8148,'SSP drivers'!$A$2:$A$8148,'Selected scen drivers'!$AH$1,'SSP drivers'!$B$2:$B$8148,'Selected scen drivers'!$AI$1,'SSP drivers'!$C$2:$C$8148,'Selected scen drivers'!$C96,'SSP drivers'!$D$2:$D$8148,'Selected scen drivers'!$D96)</f>
        <v>77.8885085302968</v>
      </c>
      <c r="Q96" s="3">
        <f>SUMIFS('SSP drivers'!Q$2:Q$8148,'SSP drivers'!$A$2:$A$8148,'Selected scen drivers'!$AH$1,'SSP drivers'!$B$2:$B$8148,'Selected scen drivers'!$AI$1,'SSP drivers'!$C$2:$C$8148,'Selected scen drivers'!$C96,'SSP drivers'!$D$2:$D$8148,'Selected scen drivers'!$D96)</f>
        <v>82.2878129151086</v>
      </c>
      <c r="R96" s="3">
        <f>SUMIFS('SSP drivers'!R$2:R$8148,'SSP drivers'!$A$2:$A$8148,'Selected scen drivers'!$AH$1,'SSP drivers'!$B$2:$B$8148,'Selected scen drivers'!$AI$1,'SSP drivers'!$C$2:$C$8148,'Selected scen drivers'!$C96,'SSP drivers'!$D$2:$D$8148,'Selected scen drivers'!$D96)</f>
        <v>86.3355413172659</v>
      </c>
      <c r="S96" s="3">
        <f>SUMIFS('SSP drivers'!S$2:S$8148,'SSP drivers'!$A$2:$A$8148,'Selected scen drivers'!$AH$1,'SSP drivers'!$B$2:$B$8148,'Selected scen drivers'!$AI$1,'SSP drivers'!$C$2:$C$8148,'Selected scen drivers'!$C96,'SSP drivers'!$D$2:$D$8148,'Selected scen drivers'!$D96)</f>
        <v>90.097817663936</v>
      </c>
      <c r="T96" s="3">
        <f>SUMIFS('SSP drivers'!T$2:T$8148,'SSP drivers'!$A$2:$A$8148,'Selected scen drivers'!$AH$1,'SSP drivers'!$B$2:$B$8148,'Selected scen drivers'!$AI$1,'SSP drivers'!$C$2:$C$8148,'Selected scen drivers'!$C96,'SSP drivers'!$D$2:$D$8148,'Selected scen drivers'!$D96)</f>
        <v>93.7328758951473</v>
      </c>
      <c r="U96" s="3">
        <f>SUMIFS('SSP drivers'!U$2:U$8148,'SSP drivers'!$A$2:$A$8148,'Selected scen drivers'!$AH$1,'SSP drivers'!$B$2:$B$8148,'Selected scen drivers'!$AI$1,'SSP drivers'!$C$2:$C$8148,'Selected scen drivers'!$C96,'SSP drivers'!$D$2:$D$8148,'Selected scen drivers'!$D96)</f>
        <v>97.3578089982543</v>
      </c>
      <c r="V96" s="3">
        <f>SUMIFS('SSP drivers'!V$2:V$8148,'SSP drivers'!$A$2:$A$8148,'Selected scen drivers'!$AH$1,'SSP drivers'!$B$2:$B$8148,'Selected scen drivers'!$AI$1,'SSP drivers'!$C$2:$C$8148,'Selected scen drivers'!$C96,'SSP drivers'!$D$2:$D$8148,'Selected scen drivers'!$D96)</f>
        <v>101.01462786593</v>
      </c>
      <c r="W96" s="3">
        <f>SUMIFS('SSP drivers'!W$2:W$8148,'SSP drivers'!$A$2:$A$8148,'Selected scen drivers'!$AH$1,'SSP drivers'!$B$2:$B$8148,'Selected scen drivers'!$AI$1,'SSP drivers'!$C$2:$C$8148,'Selected scen drivers'!$C96,'SSP drivers'!$D$2:$D$8148,'Selected scen drivers'!$D96)</f>
        <v>104.701786134694</v>
      </c>
      <c r="X96" s="3">
        <f>SUMIFS('SSP drivers'!X$2:X$8148,'SSP drivers'!$A$2:$A$8148,'Selected scen drivers'!$AH$1,'SSP drivers'!$B$2:$B$8148,'Selected scen drivers'!$AI$1,'SSP drivers'!$C$2:$C$8148,'Selected scen drivers'!$C96,'SSP drivers'!$D$2:$D$8148,'Selected scen drivers'!$D96)</f>
        <v>0</v>
      </c>
      <c r="Y96" s="3">
        <f>SUMIFS('SSP drivers'!Y$2:Y$8148,'SSP drivers'!$A$2:$A$8148,'Selected scen drivers'!$AH$1,'SSP drivers'!$B$2:$B$8148,'Selected scen drivers'!$AI$1,'SSP drivers'!$C$2:$C$8148,'Selected scen drivers'!$C96,'SSP drivers'!$D$2:$D$8148,'Selected scen drivers'!$D96)</f>
        <v>0</v>
      </c>
      <c r="Z96" s="3">
        <f>SUMIFS('SSP drivers'!Z$2:Z$8148,'SSP drivers'!$A$2:$A$8148,'Selected scen drivers'!$AH$1,'SSP drivers'!$B$2:$B$8148,'Selected scen drivers'!$AI$1,'SSP drivers'!$C$2:$C$8148,'Selected scen drivers'!$C96,'SSP drivers'!$D$2:$D$8148,'Selected scen drivers'!$D96)</f>
        <v>0</v>
      </c>
      <c r="AA96" s="3">
        <f>SUMIFS('SSP drivers'!AA$2:AA$8148,'SSP drivers'!$A$2:$A$8148,'Selected scen drivers'!$AH$1,'SSP drivers'!$B$2:$B$8148,'Selected scen drivers'!$AI$1,'SSP drivers'!$C$2:$C$8148,'Selected scen drivers'!$C96,'SSP drivers'!$D$2:$D$8148,'Selected scen drivers'!$D96)</f>
        <v>0</v>
      </c>
      <c r="AB96" s="3">
        <f>SUMIFS('SSP drivers'!AB$2:AB$8148,'SSP drivers'!$A$2:$A$8148,'Selected scen drivers'!$AH$1,'SSP drivers'!$B$2:$B$8148,'Selected scen drivers'!$AI$1,'SSP drivers'!$C$2:$C$8148,'Selected scen drivers'!$C96,'SSP drivers'!$D$2:$D$8148,'Selected scen drivers'!$D96)</f>
        <v>0</v>
      </c>
      <c r="AC96" s="3">
        <f>SUMIFS('SSP drivers'!AC$2:AC$8148,'SSP drivers'!$A$2:$A$8148,'Selected scen drivers'!$AH$1,'SSP drivers'!$B$2:$B$8148,'Selected scen drivers'!$AI$1,'SSP drivers'!$C$2:$C$8148,'Selected scen drivers'!$C96,'SSP drivers'!$D$2:$D$8148,'Selected scen drivers'!$D96)</f>
        <v>0</v>
      </c>
      <c r="AD96" s="3">
        <f>SUMIFS('SSP drivers'!AD$2:AD$8148,'SSP drivers'!$A$2:$A$8148,'Selected scen drivers'!$AH$1,'SSP drivers'!$B$2:$B$8148,'Selected scen drivers'!$AI$1,'SSP drivers'!$C$2:$C$8148,'Selected scen drivers'!$C96,'SSP drivers'!$D$2:$D$8148,'Selected scen drivers'!$D96)</f>
        <v>0</v>
      </c>
      <c r="AE96" s="3">
        <f>SUMIFS('SSP drivers'!AE$2:AE$8148,'SSP drivers'!$A$2:$A$8148,'Selected scen drivers'!$AH$1,'SSP drivers'!$B$2:$B$8148,'Selected scen drivers'!$AI$1,'SSP drivers'!$C$2:$C$8148,'Selected scen drivers'!$C96,'SSP drivers'!$D$2:$D$8148,'Selected scen drivers'!$D96)</f>
        <v>0</v>
      </c>
    </row>
    <row r="97" spans="1:31">
      <c r="A97">
        <f t="shared" si="3"/>
        <v>11</v>
      </c>
      <c r="B97">
        <f t="shared" si="4"/>
        <v>6</v>
      </c>
      <c r="C97" t="str">
        <f>IFERROR(VLOOKUP(A97,Classification!$A$4:$B$99,2,FALSE),"")</f>
        <v>Turkey</v>
      </c>
      <c r="D97" t="str">
        <f>IFERROR(VLOOKUP(B97,Classification!$U$5:$V$14,2,FALSE),"")</f>
        <v>GDPPHOU</v>
      </c>
      <c r="E97" s="3">
        <f>SUMIFS('SSP drivers'!E$2:E$8148,'SSP drivers'!$A$2:$A$8148,'Selected scen drivers'!$AH$1,'SSP drivers'!$B$2:$B$8148,'Selected scen drivers'!$AI$1,'SSP drivers'!$C$2:$C$8148,'Selected scen drivers'!$C97,'SSP drivers'!$D$2:$D$8148,'Selected scen drivers'!$D97)</f>
        <v>0</v>
      </c>
      <c r="F97" s="3">
        <f>SUMIFS('SSP drivers'!F$2:F$8148,'SSP drivers'!$A$2:$A$8148,'Selected scen drivers'!$AH$1,'SSP drivers'!$B$2:$B$8148,'Selected scen drivers'!$AI$1,'SSP drivers'!$C$2:$C$8148,'Selected scen drivers'!$C97,'SSP drivers'!$D$2:$D$8148,'Selected scen drivers'!$D97)</f>
        <v>92.1312728646982</v>
      </c>
      <c r="G97" s="3">
        <f>SUMIFS('SSP drivers'!G$2:G$8148,'SSP drivers'!$A$2:$A$8148,'Selected scen drivers'!$AH$1,'SSP drivers'!$B$2:$B$8148,'Selected scen drivers'!$AI$1,'SSP drivers'!$C$2:$C$8148,'Selected scen drivers'!$C97,'SSP drivers'!$D$2:$D$8148,'Selected scen drivers'!$D97)</f>
        <v>93.8893153548865</v>
      </c>
      <c r="H97" s="3">
        <f>SUMIFS('SSP drivers'!H$2:H$8148,'SSP drivers'!$A$2:$A$8148,'Selected scen drivers'!$AH$1,'SSP drivers'!$B$2:$B$8148,'Selected scen drivers'!$AI$1,'SSP drivers'!$C$2:$C$8148,'Selected scen drivers'!$C97,'SSP drivers'!$D$2:$D$8148,'Selected scen drivers'!$D97)</f>
        <v>115.917101276291</v>
      </c>
      <c r="I97" s="3">
        <f>SUMIFS('SSP drivers'!I$2:I$8148,'SSP drivers'!$A$2:$A$8148,'Selected scen drivers'!$AH$1,'SSP drivers'!$B$2:$B$8148,'Selected scen drivers'!$AI$1,'SSP drivers'!$C$2:$C$8148,'Selected scen drivers'!$C97,'SSP drivers'!$D$2:$D$8148,'Selected scen drivers'!$D97)</f>
        <v>135.362726457477</v>
      </c>
      <c r="J97" s="3">
        <f>SUMIFS('SSP drivers'!J$2:J$8148,'SSP drivers'!$A$2:$A$8148,'Selected scen drivers'!$AH$1,'SSP drivers'!$B$2:$B$8148,'Selected scen drivers'!$AI$1,'SSP drivers'!$C$2:$C$8148,'Selected scen drivers'!$C97,'SSP drivers'!$D$2:$D$8148,'Selected scen drivers'!$D97)</f>
        <v>155.034359424289</v>
      </c>
      <c r="K97" s="3">
        <f>SUMIFS('SSP drivers'!K$2:K$8148,'SSP drivers'!$A$2:$A$8148,'Selected scen drivers'!$AH$1,'SSP drivers'!$B$2:$B$8148,'Selected scen drivers'!$AI$1,'SSP drivers'!$C$2:$C$8148,'Selected scen drivers'!$C97,'SSP drivers'!$D$2:$D$8148,'Selected scen drivers'!$D97)</f>
        <v>174.346696437116</v>
      </c>
      <c r="L97" s="3">
        <f>SUMIFS('SSP drivers'!L$2:L$8148,'SSP drivers'!$A$2:$A$8148,'Selected scen drivers'!$AH$1,'SSP drivers'!$B$2:$B$8148,'Selected scen drivers'!$AI$1,'SSP drivers'!$C$2:$C$8148,'Selected scen drivers'!$C97,'SSP drivers'!$D$2:$D$8148,'Selected scen drivers'!$D97)</f>
        <v>194.013555071626</v>
      </c>
      <c r="M97" s="3">
        <f>SUMIFS('SSP drivers'!M$2:M$8148,'SSP drivers'!$A$2:$A$8148,'Selected scen drivers'!$AH$1,'SSP drivers'!$B$2:$B$8148,'Selected scen drivers'!$AI$1,'SSP drivers'!$C$2:$C$8148,'Selected scen drivers'!$C97,'SSP drivers'!$D$2:$D$8148,'Selected scen drivers'!$D97)</f>
        <v>216.007044823509</v>
      </c>
      <c r="N97" s="3">
        <f>SUMIFS('SSP drivers'!N$2:N$8148,'SSP drivers'!$A$2:$A$8148,'Selected scen drivers'!$AH$1,'SSP drivers'!$B$2:$B$8148,'Selected scen drivers'!$AI$1,'SSP drivers'!$C$2:$C$8148,'Selected scen drivers'!$C97,'SSP drivers'!$D$2:$D$8148,'Selected scen drivers'!$D97)</f>
        <v>239.068234124413</v>
      </c>
      <c r="O97" s="3">
        <f>SUMIFS('SSP drivers'!O$2:O$8148,'SSP drivers'!$A$2:$A$8148,'Selected scen drivers'!$AH$1,'SSP drivers'!$B$2:$B$8148,'Selected scen drivers'!$AI$1,'SSP drivers'!$C$2:$C$8148,'Selected scen drivers'!$C97,'SSP drivers'!$D$2:$D$8148,'Selected scen drivers'!$D97)</f>
        <v>262.518458396191</v>
      </c>
      <c r="P97" s="3">
        <f>SUMIFS('SSP drivers'!P$2:P$8148,'SSP drivers'!$A$2:$A$8148,'Selected scen drivers'!$AH$1,'SSP drivers'!$B$2:$B$8148,'Selected scen drivers'!$AI$1,'SSP drivers'!$C$2:$C$8148,'Selected scen drivers'!$C97,'SSP drivers'!$D$2:$D$8148,'Selected scen drivers'!$D97)</f>
        <v>285.883604397867</v>
      </c>
      <c r="Q97" s="3">
        <f>SUMIFS('SSP drivers'!Q$2:Q$8148,'SSP drivers'!$A$2:$A$8148,'Selected scen drivers'!$AH$1,'SSP drivers'!$B$2:$B$8148,'Selected scen drivers'!$AI$1,'SSP drivers'!$C$2:$C$8148,'Selected scen drivers'!$C97,'SSP drivers'!$D$2:$D$8148,'Selected scen drivers'!$D97)</f>
        <v>306.029522106084</v>
      </c>
      <c r="R97" s="3">
        <f>SUMIFS('SSP drivers'!R$2:R$8148,'SSP drivers'!$A$2:$A$8148,'Selected scen drivers'!$AH$1,'SSP drivers'!$B$2:$B$8148,'Selected scen drivers'!$AI$1,'SSP drivers'!$C$2:$C$8148,'Selected scen drivers'!$C97,'SSP drivers'!$D$2:$D$8148,'Selected scen drivers'!$D97)</f>
        <v>326.365528545874</v>
      </c>
      <c r="S97" s="3">
        <f>SUMIFS('SSP drivers'!S$2:S$8148,'SSP drivers'!$A$2:$A$8148,'Selected scen drivers'!$AH$1,'SSP drivers'!$B$2:$B$8148,'Selected scen drivers'!$AI$1,'SSP drivers'!$C$2:$C$8148,'Selected scen drivers'!$C97,'SSP drivers'!$D$2:$D$8148,'Selected scen drivers'!$D97)</f>
        <v>348.773067550065</v>
      </c>
      <c r="T97" s="3">
        <f>SUMIFS('SSP drivers'!T$2:T$8148,'SSP drivers'!$A$2:$A$8148,'Selected scen drivers'!$AH$1,'SSP drivers'!$B$2:$B$8148,'Selected scen drivers'!$AI$1,'SSP drivers'!$C$2:$C$8148,'Selected scen drivers'!$C97,'SSP drivers'!$D$2:$D$8148,'Selected scen drivers'!$D97)</f>
        <v>374.160401685529</v>
      </c>
      <c r="U97" s="3">
        <f>SUMIFS('SSP drivers'!U$2:U$8148,'SSP drivers'!$A$2:$A$8148,'Selected scen drivers'!$AH$1,'SSP drivers'!$B$2:$B$8148,'Selected scen drivers'!$AI$1,'SSP drivers'!$C$2:$C$8148,'Selected scen drivers'!$C97,'SSP drivers'!$D$2:$D$8148,'Selected scen drivers'!$D97)</f>
        <v>393.273542260511</v>
      </c>
      <c r="V97" s="3">
        <f>SUMIFS('SSP drivers'!V$2:V$8148,'SSP drivers'!$A$2:$A$8148,'Selected scen drivers'!$AH$1,'SSP drivers'!$B$2:$B$8148,'Selected scen drivers'!$AI$1,'SSP drivers'!$C$2:$C$8148,'Selected scen drivers'!$C97,'SSP drivers'!$D$2:$D$8148,'Selected scen drivers'!$D97)</f>
        <v>412.496256972951</v>
      </c>
      <c r="W97" s="3">
        <f>SUMIFS('SSP drivers'!W$2:W$8148,'SSP drivers'!$A$2:$A$8148,'Selected scen drivers'!$AH$1,'SSP drivers'!$B$2:$B$8148,'Selected scen drivers'!$AI$1,'SSP drivers'!$C$2:$C$8148,'Selected scen drivers'!$C97,'SSP drivers'!$D$2:$D$8148,'Selected scen drivers'!$D97)</f>
        <v>431.55681057204</v>
      </c>
      <c r="X97" s="3">
        <f>SUMIFS('SSP drivers'!X$2:X$8148,'SSP drivers'!$A$2:$A$8148,'Selected scen drivers'!$AH$1,'SSP drivers'!$B$2:$B$8148,'Selected scen drivers'!$AI$1,'SSP drivers'!$C$2:$C$8148,'Selected scen drivers'!$C97,'SSP drivers'!$D$2:$D$8148,'Selected scen drivers'!$D97)</f>
        <v>0</v>
      </c>
      <c r="Y97" s="3">
        <f>SUMIFS('SSP drivers'!Y$2:Y$8148,'SSP drivers'!$A$2:$A$8148,'Selected scen drivers'!$AH$1,'SSP drivers'!$B$2:$B$8148,'Selected scen drivers'!$AI$1,'SSP drivers'!$C$2:$C$8148,'Selected scen drivers'!$C97,'SSP drivers'!$D$2:$D$8148,'Selected scen drivers'!$D97)</f>
        <v>0</v>
      </c>
      <c r="Z97" s="3">
        <f>SUMIFS('SSP drivers'!Z$2:Z$8148,'SSP drivers'!$A$2:$A$8148,'Selected scen drivers'!$AH$1,'SSP drivers'!$B$2:$B$8148,'Selected scen drivers'!$AI$1,'SSP drivers'!$C$2:$C$8148,'Selected scen drivers'!$C97,'SSP drivers'!$D$2:$D$8148,'Selected scen drivers'!$D97)</f>
        <v>0</v>
      </c>
      <c r="AA97" s="3">
        <f>SUMIFS('SSP drivers'!AA$2:AA$8148,'SSP drivers'!$A$2:$A$8148,'Selected scen drivers'!$AH$1,'SSP drivers'!$B$2:$B$8148,'Selected scen drivers'!$AI$1,'SSP drivers'!$C$2:$C$8148,'Selected scen drivers'!$C97,'SSP drivers'!$D$2:$D$8148,'Selected scen drivers'!$D97)</f>
        <v>0</v>
      </c>
      <c r="AB97" s="3">
        <f>SUMIFS('SSP drivers'!AB$2:AB$8148,'SSP drivers'!$A$2:$A$8148,'Selected scen drivers'!$AH$1,'SSP drivers'!$B$2:$B$8148,'Selected scen drivers'!$AI$1,'SSP drivers'!$C$2:$C$8148,'Selected scen drivers'!$C97,'SSP drivers'!$D$2:$D$8148,'Selected scen drivers'!$D97)</f>
        <v>0</v>
      </c>
      <c r="AC97" s="3">
        <f>SUMIFS('SSP drivers'!AC$2:AC$8148,'SSP drivers'!$A$2:$A$8148,'Selected scen drivers'!$AH$1,'SSP drivers'!$B$2:$B$8148,'Selected scen drivers'!$AI$1,'SSP drivers'!$C$2:$C$8148,'Selected scen drivers'!$C97,'SSP drivers'!$D$2:$D$8148,'Selected scen drivers'!$D97)</f>
        <v>0</v>
      </c>
      <c r="AD97" s="3">
        <f>SUMIFS('SSP drivers'!AD$2:AD$8148,'SSP drivers'!$A$2:$A$8148,'Selected scen drivers'!$AH$1,'SSP drivers'!$B$2:$B$8148,'Selected scen drivers'!$AI$1,'SSP drivers'!$C$2:$C$8148,'Selected scen drivers'!$C97,'SSP drivers'!$D$2:$D$8148,'Selected scen drivers'!$D97)</f>
        <v>0</v>
      </c>
      <c r="AE97" s="3">
        <f>SUMIFS('SSP drivers'!AE$2:AE$8148,'SSP drivers'!$A$2:$A$8148,'Selected scen drivers'!$AH$1,'SSP drivers'!$B$2:$B$8148,'Selected scen drivers'!$AI$1,'SSP drivers'!$C$2:$C$8148,'Selected scen drivers'!$C97,'SSP drivers'!$D$2:$D$8148,'Selected scen drivers'!$D97)</f>
        <v>0</v>
      </c>
    </row>
    <row r="98" spans="1:31">
      <c r="A98">
        <f t="shared" si="3"/>
        <v>11</v>
      </c>
      <c r="B98">
        <f t="shared" si="4"/>
        <v>7</v>
      </c>
      <c r="C98" t="str">
        <f>IFERROR(VLOOKUP(A98,Classification!$A$4:$B$99,2,FALSE),"")</f>
        <v>Turkey</v>
      </c>
      <c r="D98" t="str">
        <f>IFERROR(VLOOKUP(B98,Classification!$U$5:$V$14,2,FALSE),"")</f>
        <v>GDPSER</v>
      </c>
      <c r="E98" s="3">
        <f>SUMIFS('SSP drivers'!E$2:E$8148,'SSP drivers'!$A$2:$A$8148,'Selected scen drivers'!$AH$1,'SSP drivers'!$B$2:$B$8148,'Selected scen drivers'!$AI$1,'SSP drivers'!$C$2:$C$8148,'Selected scen drivers'!$C98,'SSP drivers'!$D$2:$D$8148,'Selected scen drivers'!$D98)</f>
        <v>0</v>
      </c>
      <c r="F98" s="3">
        <f>SUMIFS('SSP drivers'!F$2:F$8148,'SSP drivers'!$A$2:$A$8148,'Selected scen drivers'!$AH$1,'SSP drivers'!$B$2:$B$8148,'Selected scen drivers'!$AI$1,'SSP drivers'!$C$2:$C$8148,'Selected scen drivers'!$C98,'SSP drivers'!$D$2:$D$8148,'Selected scen drivers'!$D98)</f>
        <v>1396.46973062992</v>
      </c>
      <c r="G98" s="3">
        <f>SUMIFS('SSP drivers'!G$2:G$8148,'SSP drivers'!$A$2:$A$8148,'Selected scen drivers'!$AH$1,'SSP drivers'!$B$2:$B$8148,'Selected scen drivers'!$AI$1,'SSP drivers'!$C$2:$C$8148,'Selected scen drivers'!$C98,'SSP drivers'!$D$2:$D$8148,'Selected scen drivers'!$D98)</f>
        <v>1439.3504982879</v>
      </c>
      <c r="H98" s="3">
        <f>SUMIFS('SSP drivers'!H$2:H$8148,'SSP drivers'!$A$2:$A$8148,'Selected scen drivers'!$AH$1,'SSP drivers'!$B$2:$B$8148,'Selected scen drivers'!$AI$1,'SSP drivers'!$C$2:$C$8148,'Selected scen drivers'!$C98,'SSP drivers'!$D$2:$D$8148,'Selected scen drivers'!$D98)</f>
        <v>1877.25299361208</v>
      </c>
      <c r="I98" s="3">
        <f>SUMIFS('SSP drivers'!I$2:I$8148,'SSP drivers'!$A$2:$A$8148,'Selected scen drivers'!$AH$1,'SSP drivers'!$B$2:$B$8148,'Selected scen drivers'!$AI$1,'SSP drivers'!$C$2:$C$8148,'Selected scen drivers'!$C98,'SSP drivers'!$D$2:$D$8148,'Selected scen drivers'!$D98)</f>
        <v>2271.39614118639</v>
      </c>
      <c r="J98" s="3">
        <f>SUMIFS('SSP drivers'!J$2:J$8148,'SSP drivers'!$A$2:$A$8148,'Selected scen drivers'!$AH$1,'SSP drivers'!$B$2:$B$8148,'Selected scen drivers'!$AI$1,'SSP drivers'!$C$2:$C$8148,'Selected scen drivers'!$C98,'SSP drivers'!$D$2:$D$8148,'Selected scen drivers'!$D98)</f>
        <v>2662.7399508127</v>
      </c>
      <c r="K98" s="3">
        <f>SUMIFS('SSP drivers'!K$2:K$8148,'SSP drivers'!$A$2:$A$8148,'Selected scen drivers'!$AH$1,'SSP drivers'!$B$2:$B$8148,'Selected scen drivers'!$AI$1,'SSP drivers'!$C$2:$C$8148,'Selected scen drivers'!$C98,'SSP drivers'!$D$2:$D$8148,'Selected scen drivers'!$D98)</f>
        <v>3023.67883008608</v>
      </c>
      <c r="L98" s="3">
        <f>SUMIFS('SSP drivers'!L$2:L$8148,'SSP drivers'!$A$2:$A$8148,'Selected scen drivers'!$AH$1,'SSP drivers'!$B$2:$B$8148,'Selected scen drivers'!$AI$1,'SSP drivers'!$C$2:$C$8148,'Selected scen drivers'!$C98,'SSP drivers'!$D$2:$D$8148,'Selected scen drivers'!$D98)</f>
        <v>3365.79185870051</v>
      </c>
      <c r="M98" s="3">
        <f>SUMIFS('SSP drivers'!M$2:M$8148,'SSP drivers'!$A$2:$A$8148,'Selected scen drivers'!$AH$1,'SSP drivers'!$B$2:$B$8148,'Selected scen drivers'!$AI$1,'SSP drivers'!$C$2:$C$8148,'Selected scen drivers'!$C98,'SSP drivers'!$D$2:$D$8148,'Selected scen drivers'!$D98)</f>
        <v>3683.08045533887</v>
      </c>
      <c r="N98" s="3">
        <f>SUMIFS('SSP drivers'!N$2:N$8148,'SSP drivers'!$A$2:$A$8148,'Selected scen drivers'!$AH$1,'SSP drivers'!$B$2:$B$8148,'Selected scen drivers'!$AI$1,'SSP drivers'!$C$2:$C$8148,'Selected scen drivers'!$C98,'SSP drivers'!$D$2:$D$8148,'Selected scen drivers'!$D98)</f>
        <v>3982.6762666782</v>
      </c>
      <c r="O98" s="3">
        <f>SUMIFS('SSP drivers'!O$2:O$8148,'SSP drivers'!$A$2:$A$8148,'Selected scen drivers'!$AH$1,'SSP drivers'!$B$2:$B$8148,'Selected scen drivers'!$AI$1,'SSP drivers'!$C$2:$C$8148,'Selected scen drivers'!$C98,'SSP drivers'!$D$2:$D$8148,'Selected scen drivers'!$D98)</f>
        <v>4260.52570594963</v>
      </c>
      <c r="P98" s="3">
        <f>SUMIFS('SSP drivers'!P$2:P$8148,'SSP drivers'!$A$2:$A$8148,'Selected scen drivers'!$AH$1,'SSP drivers'!$B$2:$B$8148,'Selected scen drivers'!$AI$1,'SSP drivers'!$C$2:$C$8148,'Selected scen drivers'!$C98,'SSP drivers'!$D$2:$D$8148,'Selected scen drivers'!$D98)</f>
        <v>4503.32888831366</v>
      </c>
      <c r="Q98" s="3">
        <f>SUMIFS('SSP drivers'!Q$2:Q$8148,'SSP drivers'!$A$2:$A$8148,'Selected scen drivers'!$AH$1,'SSP drivers'!$B$2:$B$8148,'Selected scen drivers'!$AI$1,'SSP drivers'!$C$2:$C$8148,'Selected scen drivers'!$C98,'SSP drivers'!$D$2:$D$8148,'Selected scen drivers'!$D98)</f>
        <v>4701.56685291248</v>
      </c>
      <c r="R98" s="3">
        <f>SUMIFS('SSP drivers'!R$2:R$8148,'SSP drivers'!$A$2:$A$8148,'Selected scen drivers'!$AH$1,'SSP drivers'!$B$2:$B$8148,'Selected scen drivers'!$AI$1,'SSP drivers'!$C$2:$C$8148,'Selected scen drivers'!$C98,'SSP drivers'!$D$2:$D$8148,'Selected scen drivers'!$D98)</f>
        <v>4861.38966038942</v>
      </c>
      <c r="S98" s="3">
        <f>SUMIFS('SSP drivers'!S$2:S$8148,'SSP drivers'!$A$2:$A$8148,'Selected scen drivers'!$AH$1,'SSP drivers'!$B$2:$B$8148,'Selected scen drivers'!$AI$1,'SSP drivers'!$C$2:$C$8148,'Selected scen drivers'!$C98,'SSP drivers'!$D$2:$D$8148,'Selected scen drivers'!$D98)</f>
        <v>4987.826424374</v>
      </c>
      <c r="T98" s="3">
        <f>SUMIFS('SSP drivers'!T$2:T$8148,'SSP drivers'!$A$2:$A$8148,'Selected scen drivers'!$AH$1,'SSP drivers'!$B$2:$B$8148,'Selected scen drivers'!$AI$1,'SSP drivers'!$C$2:$C$8148,'Selected scen drivers'!$C98,'SSP drivers'!$D$2:$D$8148,'Selected scen drivers'!$D98)</f>
        <v>5091.13532483584</v>
      </c>
      <c r="U98" s="3">
        <f>SUMIFS('SSP drivers'!U$2:U$8148,'SSP drivers'!$A$2:$A$8148,'Selected scen drivers'!$AH$1,'SSP drivers'!$B$2:$B$8148,'Selected scen drivers'!$AI$1,'SSP drivers'!$C$2:$C$8148,'Selected scen drivers'!$C98,'SSP drivers'!$D$2:$D$8148,'Selected scen drivers'!$D98)</f>
        <v>5179.83555907987</v>
      </c>
      <c r="V98" s="3">
        <f>SUMIFS('SSP drivers'!V$2:V$8148,'SSP drivers'!$A$2:$A$8148,'Selected scen drivers'!$AH$1,'SSP drivers'!$B$2:$B$8148,'Selected scen drivers'!$AI$1,'SSP drivers'!$C$2:$C$8148,'Selected scen drivers'!$C98,'SSP drivers'!$D$2:$D$8148,'Selected scen drivers'!$D98)</f>
        <v>5258.07160147068</v>
      </c>
      <c r="W98" s="3">
        <f>SUMIFS('SSP drivers'!W$2:W$8148,'SSP drivers'!$A$2:$A$8148,'Selected scen drivers'!$AH$1,'SSP drivers'!$B$2:$B$8148,'Selected scen drivers'!$AI$1,'SSP drivers'!$C$2:$C$8148,'Selected scen drivers'!$C98,'SSP drivers'!$D$2:$D$8148,'Selected scen drivers'!$D98)</f>
        <v>5326.31606750597</v>
      </c>
      <c r="X98" s="3">
        <f>SUMIFS('SSP drivers'!X$2:X$8148,'SSP drivers'!$A$2:$A$8148,'Selected scen drivers'!$AH$1,'SSP drivers'!$B$2:$B$8148,'Selected scen drivers'!$AI$1,'SSP drivers'!$C$2:$C$8148,'Selected scen drivers'!$C98,'SSP drivers'!$D$2:$D$8148,'Selected scen drivers'!$D98)</f>
        <v>0</v>
      </c>
      <c r="Y98" s="3">
        <f>SUMIFS('SSP drivers'!Y$2:Y$8148,'SSP drivers'!$A$2:$A$8148,'Selected scen drivers'!$AH$1,'SSP drivers'!$B$2:$B$8148,'Selected scen drivers'!$AI$1,'SSP drivers'!$C$2:$C$8148,'Selected scen drivers'!$C98,'SSP drivers'!$D$2:$D$8148,'Selected scen drivers'!$D98)</f>
        <v>0</v>
      </c>
      <c r="Z98" s="3">
        <f>SUMIFS('SSP drivers'!Z$2:Z$8148,'SSP drivers'!$A$2:$A$8148,'Selected scen drivers'!$AH$1,'SSP drivers'!$B$2:$B$8148,'Selected scen drivers'!$AI$1,'SSP drivers'!$C$2:$C$8148,'Selected scen drivers'!$C98,'SSP drivers'!$D$2:$D$8148,'Selected scen drivers'!$D98)</f>
        <v>0</v>
      </c>
      <c r="AA98" s="3">
        <f>SUMIFS('SSP drivers'!AA$2:AA$8148,'SSP drivers'!$A$2:$A$8148,'Selected scen drivers'!$AH$1,'SSP drivers'!$B$2:$B$8148,'Selected scen drivers'!$AI$1,'SSP drivers'!$C$2:$C$8148,'Selected scen drivers'!$C98,'SSP drivers'!$D$2:$D$8148,'Selected scen drivers'!$D98)</f>
        <v>0</v>
      </c>
      <c r="AB98" s="3">
        <f>SUMIFS('SSP drivers'!AB$2:AB$8148,'SSP drivers'!$A$2:$A$8148,'Selected scen drivers'!$AH$1,'SSP drivers'!$B$2:$B$8148,'Selected scen drivers'!$AI$1,'SSP drivers'!$C$2:$C$8148,'Selected scen drivers'!$C98,'SSP drivers'!$D$2:$D$8148,'Selected scen drivers'!$D98)</f>
        <v>0</v>
      </c>
      <c r="AC98" s="3">
        <f>SUMIFS('SSP drivers'!AC$2:AC$8148,'SSP drivers'!$A$2:$A$8148,'Selected scen drivers'!$AH$1,'SSP drivers'!$B$2:$B$8148,'Selected scen drivers'!$AI$1,'SSP drivers'!$C$2:$C$8148,'Selected scen drivers'!$C98,'SSP drivers'!$D$2:$D$8148,'Selected scen drivers'!$D98)</f>
        <v>0</v>
      </c>
      <c r="AD98" s="3">
        <f>SUMIFS('SSP drivers'!AD$2:AD$8148,'SSP drivers'!$A$2:$A$8148,'Selected scen drivers'!$AH$1,'SSP drivers'!$B$2:$B$8148,'Selected scen drivers'!$AI$1,'SSP drivers'!$C$2:$C$8148,'Selected scen drivers'!$C98,'SSP drivers'!$D$2:$D$8148,'Selected scen drivers'!$D98)</f>
        <v>0</v>
      </c>
      <c r="AE98" s="3">
        <f>SUMIFS('SSP drivers'!AE$2:AE$8148,'SSP drivers'!$A$2:$A$8148,'Selected scen drivers'!$AH$1,'SSP drivers'!$B$2:$B$8148,'Selected scen drivers'!$AI$1,'SSP drivers'!$C$2:$C$8148,'Selected scen drivers'!$C98,'SSP drivers'!$D$2:$D$8148,'Selected scen drivers'!$D98)</f>
        <v>0</v>
      </c>
    </row>
    <row r="99" spans="1:31">
      <c r="A99">
        <f t="shared" si="3"/>
        <v>11</v>
      </c>
      <c r="B99">
        <f t="shared" si="4"/>
        <v>8</v>
      </c>
      <c r="C99" t="str">
        <f>IFERROR(VLOOKUP(A99,Classification!$A$4:$B$99,2,FALSE),"")</f>
        <v>Turkey</v>
      </c>
      <c r="D99" t="str">
        <f>IFERROR(VLOOKUP(B99,Classification!$U$5:$V$14,2,FALSE),"")</f>
        <v>HOU</v>
      </c>
      <c r="E99" s="3">
        <f>SUMIFS('SSP drivers'!E$2:E$8148,'SSP drivers'!$A$2:$A$8148,'Selected scen drivers'!$AH$1,'SSP drivers'!$B$2:$B$8148,'Selected scen drivers'!$AI$1,'SSP drivers'!$C$2:$C$8148,'Selected scen drivers'!$C99,'SSP drivers'!$D$2:$D$8148,'Selected scen drivers'!$D99)</f>
        <v>0</v>
      </c>
      <c r="F99" s="3">
        <f>SUMIFS('SSP drivers'!F$2:F$8148,'SSP drivers'!$A$2:$A$8148,'Selected scen drivers'!$AH$1,'SSP drivers'!$B$2:$B$8148,'Selected scen drivers'!$AI$1,'SSP drivers'!$C$2:$C$8148,'Selected scen drivers'!$C99,'SSP drivers'!$D$2:$D$8148,'Selected scen drivers'!$D99)</f>
        <v>25.0156101</v>
      </c>
      <c r="G99" s="3">
        <f>SUMIFS('SSP drivers'!G$2:G$8148,'SSP drivers'!$A$2:$A$8148,'Selected scen drivers'!$AH$1,'SSP drivers'!$B$2:$B$8148,'Selected scen drivers'!$AI$1,'SSP drivers'!$C$2:$C$8148,'Selected scen drivers'!$C99,'SSP drivers'!$D$2:$D$8148,'Selected scen drivers'!$D99)</f>
        <v>25.300962</v>
      </c>
      <c r="H99" s="3">
        <f>SUMIFS('SSP drivers'!H$2:H$8148,'SSP drivers'!$A$2:$A$8148,'Selected scen drivers'!$AH$1,'SSP drivers'!$B$2:$B$8148,'Selected scen drivers'!$AI$1,'SSP drivers'!$C$2:$C$8148,'Selected scen drivers'!$C99,'SSP drivers'!$D$2:$D$8148,'Selected scen drivers'!$D99)</f>
        <v>26.7277215</v>
      </c>
      <c r="I99" s="3">
        <f>SUMIFS('SSP drivers'!I$2:I$8148,'SSP drivers'!$A$2:$A$8148,'Selected scen drivers'!$AH$1,'SSP drivers'!$B$2:$B$8148,'Selected scen drivers'!$AI$1,'SSP drivers'!$C$2:$C$8148,'Selected scen drivers'!$C99,'SSP drivers'!$D$2:$D$8148,'Selected scen drivers'!$D99)</f>
        <v>27.693665</v>
      </c>
      <c r="J99" s="3">
        <f>SUMIFS('SSP drivers'!J$2:J$8148,'SSP drivers'!$A$2:$A$8148,'Selected scen drivers'!$AH$1,'SSP drivers'!$B$2:$B$8148,'Selected scen drivers'!$AI$1,'SSP drivers'!$C$2:$C$8148,'Selected scen drivers'!$C99,'SSP drivers'!$D$2:$D$8148,'Selected scen drivers'!$D99)</f>
        <v>28.3457165</v>
      </c>
      <c r="K99" s="3">
        <f>SUMIFS('SSP drivers'!K$2:K$8148,'SSP drivers'!$A$2:$A$8148,'Selected scen drivers'!$AH$1,'SSP drivers'!$B$2:$B$8148,'Selected scen drivers'!$AI$1,'SSP drivers'!$C$2:$C$8148,'Selected scen drivers'!$C99,'SSP drivers'!$D$2:$D$8148,'Selected scen drivers'!$D99)</f>
        <v>28.622567</v>
      </c>
      <c r="L99" s="3">
        <f>SUMIFS('SSP drivers'!L$2:L$8148,'SSP drivers'!$A$2:$A$8148,'Selected scen drivers'!$AH$1,'SSP drivers'!$B$2:$B$8148,'Selected scen drivers'!$AI$1,'SSP drivers'!$C$2:$C$8148,'Selected scen drivers'!$C99,'SSP drivers'!$D$2:$D$8148,'Selected scen drivers'!$D99)</f>
        <v>28.63135</v>
      </c>
      <c r="M99" s="3">
        <f>SUMIFS('SSP drivers'!M$2:M$8148,'SSP drivers'!$A$2:$A$8148,'Selected scen drivers'!$AH$1,'SSP drivers'!$B$2:$B$8148,'Selected scen drivers'!$AI$1,'SSP drivers'!$C$2:$C$8148,'Selected scen drivers'!$C99,'SSP drivers'!$D$2:$D$8148,'Selected scen drivers'!$D99)</f>
        <v>28.1403785</v>
      </c>
      <c r="N99" s="3">
        <f>SUMIFS('SSP drivers'!N$2:N$8148,'SSP drivers'!$A$2:$A$8148,'Selected scen drivers'!$AH$1,'SSP drivers'!$B$2:$B$8148,'Selected scen drivers'!$AI$1,'SSP drivers'!$C$2:$C$8148,'Selected scen drivers'!$C99,'SSP drivers'!$D$2:$D$8148,'Selected scen drivers'!$D99)</f>
        <v>27.494117</v>
      </c>
      <c r="O99" s="3">
        <f>SUMIFS('SSP drivers'!O$2:O$8148,'SSP drivers'!$A$2:$A$8148,'Selected scen drivers'!$AH$1,'SSP drivers'!$B$2:$B$8148,'Selected scen drivers'!$AI$1,'SSP drivers'!$C$2:$C$8148,'Selected scen drivers'!$C99,'SSP drivers'!$D$2:$D$8148,'Selected scen drivers'!$D99)</f>
        <v>26.7848975</v>
      </c>
      <c r="P99" s="3">
        <f>SUMIFS('SSP drivers'!P$2:P$8148,'SSP drivers'!$A$2:$A$8148,'Selected scen drivers'!$AH$1,'SSP drivers'!$B$2:$B$8148,'Selected scen drivers'!$AI$1,'SSP drivers'!$C$2:$C$8148,'Selected scen drivers'!$C99,'SSP drivers'!$D$2:$D$8148,'Selected scen drivers'!$D99)</f>
        <v>25.9974685</v>
      </c>
      <c r="Q99" s="3">
        <f>SUMIFS('SSP drivers'!Q$2:Q$8148,'SSP drivers'!$A$2:$A$8148,'Selected scen drivers'!$AH$1,'SSP drivers'!$B$2:$B$8148,'Selected scen drivers'!$AI$1,'SSP drivers'!$C$2:$C$8148,'Selected scen drivers'!$C99,'SSP drivers'!$D$2:$D$8148,'Selected scen drivers'!$D99)</f>
        <v>25.3551355</v>
      </c>
      <c r="R99" s="3">
        <f>SUMIFS('SSP drivers'!R$2:R$8148,'SSP drivers'!$A$2:$A$8148,'Selected scen drivers'!$AH$1,'SSP drivers'!$B$2:$B$8148,'Selected scen drivers'!$AI$1,'SSP drivers'!$C$2:$C$8148,'Selected scen drivers'!$C99,'SSP drivers'!$D$2:$D$8148,'Selected scen drivers'!$D99)</f>
        <v>24.583448</v>
      </c>
      <c r="S99" s="3">
        <f>SUMIFS('SSP drivers'!S$2:S$8148,'SSP drivers'!$A$2:$A$8148,'Selected scen drivers'!$AH$1,'SSP drivers'!$B$2:$B$8148,'Selected scen drivers'!$AI$1,'SSP drivers'!$C$2:$C$8148,'Selected scen drivers'!$C99,'SSP drivers'!$D$2:$D$8148,'Selected scen drivers'!$D99)</f>
        <v>23.6023385</v>
      </c>
      <c r="T99" s="3">
        <f>SUMIFS('SSP drivers'!T$2:T$8148,'SSP drivers'!$A$2:$A$8148,'Selected scen drivers'!$AH$1,'SSP drivers'!$B$2:$B$8148,'Selected scen drivers'!$AI$1,'SSP drivers'!$C$2:$C$8148,'Selected scen drivers'!$C99,'SSP drivers'!$D$2:$D$8148,'Selected scen drivers'!$D99)</f>
        <v>22.456572</v>
      </c>
      <c r="U99" s="3">
        <f>SUMIFS('SSP drivers'!U$2:U$8148,'SSP drivers'!$A$2:$A$8148,'Selected scen drivers'!$AH$1,'SSP drivers'!$B$2:$B$8148,'Selected scen drivers'!$AI$1,'SSP drivers'!$C$2:$C$8148,'Selected scen drivers'!$C99,'SSP drivers'!$D$2:$D$8148,'Selected scen drivers'!$D99)</f>
        <v>21.7374145</v>
      </c>
      <c r="V99" s="3">
        <f>SUMIFS('SSP drivers'!V$2:V$8148,'SSP drivers'!$A$2:$A$8148,'Selected scen drivers'!$AH$1,'SSP drivers'!$B$2:$B$8148,'Selected scen drivers'!$AI$1,'SSP drivers'!$C$2:$C$8148,'Selected scen drivers'!$C99,'SSP drivers'!$D$2:$D$8148,'Selected scen drivers'!$D99)</f>
        <v>21.0374515</v>
      </c>
      <c r="W99" s="3">
        <f>SUMIFS('SSP drivers'!W$2:W$8148,'SSP drivers'!$A$2:$A$8148,'Selected scen drivers'!$AH$1,'SSP drivers'!$B$2:$B$8148,'Selected scen drivers'!$AI$1,'SSP drivers'!$C$2:$C$8148,'Selected scen drivers'!$C99,'SSP drivers'!$D$2:$D$8148,'Selected scen drivers'!$D99)</f>
        <v>20.3692765</v>
      </c>
      <c r="X99" s="3">
        <f>SUMIFS('SSP drivers'!X$2:X$8148,'SSP drivers'!$A$2:$A$8148,'Selected scen drivers'!$AH$1,'SSP drivers'!$B$2:$B$8148,'Selected scen drivers'!$AI$1,'SSP drivers'!$C$2:$C$8148,'Selected scen drivers'!$C99,'SSP drivers'!$D$2:$D$8148,'Selected scen drivers'!$D99)</f>
        <v>0</v>
      </c>
      <c r="Y99" s="3">
        <f>SUMIFS('SSP drivers'!Y$2:Y$8148,'SSP drivers'!$A$2:$A$8148,'Selected scen drivers'!$AH$1,'SSP drivers'!$B$2:$B$8148,'Selected scen drivers'!$AI$1,'SSP drivers'!$C$2:$C$8148,'Selected scen drivers'!$C99,'SSP drivers'!$D$2:$D$8148,'Selected scen drivers'!$D99)</f>
        <v>0</v>
      </c>
      <c r="Z99" s="3">
        <f>SUMIFS('SSP drivers'!Z$2:Z$8148,'SSP drivers'!$A$2:$A$8148,'Selected scen drivers'!$AH$1,'SSP drivers'!$B$2:$B$8148,'Selected scen drivers'!$AI$1,'SSP drivers'!$C$2:$C$8148,'Selected scen drivers'!$C99,'SSP drivers'!$D$2:$D$8148,'Selected scen drivers'!$D99)</f>
        <v>0</v>
      </c>
      <c r="AA99" s="3">
        <f>SUMIFS('SSP drivers'!AA$2:AA$8148,'SSP drivers'!$A$2:$A$8148,'Selected scen drivers'!$AH$1,'SSP drivers'!$B$2:$B$8148,'Selected scen drivers'!$AI$1,'SSP drivers'!$C$2:$C$8148,'Selected scen drivers'!$C99,'SSP drivers'!$D$2:$D$8148,'Selected scen drivers'!$D99)</f>
        <v>0</v>
      </c>
      <c r="AB99" s="3">
        <f>SUMIFS('SSP drivers'!AB$2:AB$8148,'SSP drivers'!$A$2:$A$8148,'Selected scen drivers'!$AH$1,'SSP drivers'!$B$2:$B$8148,'Selected scen drivers'!$AI$1,'SSP drivers'!$C$2:$C$8148,'Selected scen drivers'!$C99,'SSP drivers'!$D$2:$D$8148,'Selected scen drivers'!$D99)</f>
        <v>0</v>
      </c>
      <c r="AC99" s="3">
        <f>SUMIFS('SSP drivers'!AC$2:AC$8148,'SSP drivers'!$A$2:$A$8148,'Selected scen drivers'!$AH$1,'SSP drivers'!$B$2:$B$8148,'Selected scen drivers'!$AI$1,'SSP drivers'!$C$2:$C$8148,'Selected scen drivers'!$C99,'SSP drivers'!$D$2:$D$8148,'Selected scen drivers'!$D99)</f>
        <v>0</v>
      </c>
      <c r="AD99" s="3">
        <f>SUMIFS('SSP drivers'!AD$2:AD$8148,'SSP drivers'!$A$2:$A$8148,'Selected scen drivers'!$AH$1,'SSP drivers'!$B$2:$B$8148,'Selected scen drivers'!$AI$1,'SSP drivers'!$C$2:$C$8148,'Selected scen drivers'!$C99,'SSP drivers'!$D$2:$D$8148,'Selected scen drivers'!$D99)</f>
        <v>0</v>
      </c>
      <c r="AE99" s="3">
        <f>SUMIFS('SSP drivers'!AE$2:AE$8148,'SSP drivers'!$A$2:$A$8148,'Selected scen drivers'!$AH$1,'SSP drivers'!$B$2:$B$8148,'Selected scen drivers'!$AI$1,'SSP drivers'!$C$2:$C$8148,'Selected scen drivers'!$C99,'SSP drivers'!$D$2:$D$8148,'Selected scen drivers'!$D99)</f>
        <v>0</v>
      </c>
    </row>
    <row r="100" spans="1:31">
      <c r="A100">
        <f t="shared" si="3"/>
        <v>11</v>
      </c>
      <c r="B100">
        <f t="shared" si="4"/>
        <v>9</v>
      </c>
      <c r="C100" t="str">
        <f>IFERROR(VLOOKUP(A100,Classification!$A$4:$B$99,2,FALSE),"")</f>
        <v>Turkey</v>
      </c>
      <c r="D100" t="str">
        <f>IFERROR(VLOOKUP(B100,Classification!$U$5:$V$14,2,FALSE),"")</f>
        <v>POP</v>
      </c>
      <c r="E100" s="3">
        <f>SUMIFS('SSP drivers'!E$2:E$8148,'SSP drivers'!$A$2:$A$8148,'Selected scen drivers'!$AH$1,'SSP drivers'!$B$2:$B$8148,'Selected scen drivers'!$AI$1,'SSP drivers'!$C$2:$C$8148,'Selected scen drivers'!$C100,'SSP drivers'!$D$2:$D$8148,'Selected scen drivers'!$D100)</f>
        <v>0</v>
      </c>
      <c r="F100" s="3">
        <f>SUMIFS('SSP drivers'!F$2:F$8148,'SSP drivers'!$A$2:$A$8148,'Selected scen drivers'!$AH$1,'SSP drivers'!$B$2:$B$8148,'Selected scen drivers'!$AI$1,'SSP drivers'!$C$2:$C$8148,'Selected scen drivers'!$C100,'SSP drivers'!$D$2:$D$8148,'Selected scen drivers'!$D100)</f>
        <v>83.157376</v>
      </c>
      <c r="G100" s="3">
        <f>SUMIFS('SSP drivers'!G$2:G$8148,'SSP drivers'!$A$2:$A$8148,'Selected scen drivers'!$AH$1,'SSP drivers'!$B$2:$B$8148,'Selected scen drivers'!$AI$1,'SSP drivers'!$C$2:$C$8148,'Selected scen drivers'!$C100,'SSP drivers'!$D$2:$D$8148,'Selected scen drivers'!$D100)</f>
        <v>83.811677</v>
      </c>
      <c r="H100" s="3">
        <f>SUMIFS('SSP drivers'!H$2:H$8148,'SSP drivers'!$A$2:$A$8148,'Selected scen drivers'!$AH$1,'SSP drivers'!$B$2:$B$8148,'Selected scen drivers'!$AI$1,'SSP drivers'!$C$2:$C$8148,'Selected scen drivers'!$C100,'SSP drivers'!$D$2:$D$8148,'Selected scen drivers'!$D100)</f>
        <v>87.083182</v>
      </c>
      <c r="I100" s="3">
        <f>SUMIFS('SSP drivers'!I$2:I$8148,'SSP drivers'!$A$2:$A$8148,'Selected scen drivers'!$AH$1,'SSP drivers'!$B$2:$B$8148,'Selected scen drivers'!$AI$1,'SSP drivers'!$C$2:$C$8148,'Selected scen drivers'!$C100,'SSP drivers'!$D$2:$D$8148,'Selected scen drivers'!$D100)</f>
        <v>89.949419</v>
      </c>
      <c r="J100" s="3">
        <f>SUMIFS('SSP drivers'!J$2:J$8148,'SSP drivers'!$A$2:$A$8148,'Selected scen drivers'!$AH$1,'SSP drivers'!$B$2:$B$8148,'Selected scen drivers'!$AI$1,'SSP drivers'!$C$2:$C$8148,'Selected scen drivers'!$C100,'SSP drivers'!$D$2:$D$8148,'Selected scen drivers'!$D100)</f>
        <v>92.269606</v>
      </c>
      <c r="K100" s="3">
        <f>SUMIFS('SSP drivers'!K$2:K$8148,'SSP drivers'!$A$2:$A$8148,'Selected scen drivers'!$AH$1,'SSP drivers'!$B$2:$B$8148,'Selected scen drivers'!$AI$1,'SSP drivers'!$C$2:$C$8148,'Selected scen drivers'!$C100,'SSP drivers'!$D$2:$D$8148,'Selected scen drivers'!$D100)</f>
        <v>94.146771</v>
      </c>
      <c r="L100" s="3">
        <f>SUMIFS('SSP drivers'!L$2:L$8148,'SSP drivers'!$A$2:$A$8148,'Selected scen drivers'!$AH$1,'SSP drivers'!$B$2:$B$8148,'Selected scen drivers'!$AI$1,'SSP drivers'!$C$2:$C$8148,'Selected scen drivers'!$C100,'SSP drivers'!$D$2:$D$8148,'Selected scen drivers'!$D100)</f>
        <v>95.556303</v>
      </c>
      <c r="M100" s="3">
        <f>SUMIFS('SSP drivers'!M$2:M$8148,'SSP drivers'!$A$2:$A$8148,'Selected scen drivers'!$AH$1,'SSP drivers'!$B$2:$B$8148,'Selected scen drivers'!$AI$1,'SSP drivers'!$C$2:$C$8148,'Selected scen drivers'!$C100,'SSP drivers'!$D$2:$D$8148,'Selected scen drivers'!$D100)</f>
        <v>96.3641279999999</v>
      </c>
      <c r="N100" s="3">
        <f>SUMIFS('SSP drivers'!N$2:N$8148,'SSP drivers'!$A$2:$A$8148,'Selected scen drivers'!$AH$1,'SSP drivers'!$B$2:$B$8148,'Selected scen drivers'!$AI$1,'SSP drivers'!$C$2:$C$8148,'Selected scen drivers'!$C100,'SSP drivers'!$D$2:$D$8148,'Selected scen drivers'!$D100)</f>
        <v>96.594149</v>
      </c>
      <c r="O100" s="3">
        <f>SUMIFS('SSP drivers'!O$2:O$8148,'SSP drivers'!$A$2:$A$8148,'Selected scen drivers'!$AH$1,'SSP drivers'!$B$2:$B$8148,'Selected scen drivers'!$AI$1,'SSP drivers'!$C$2:$C$8148,'Selected scen drivers'!$C100,'SSP drivers'!$D$2:$D$8148,'Selected scen drivers'!$D100)</f>
        <v>96.234291</v>
      </c>
      <c r="P100" s="3">
        <f>SUMIFS('SSP drivers'!P$2:P$8148,'SSP drivers'!$A$2:$A$8148,'Selected scen drivers'!$AH$1,'SSP drivers'!$B$2:$B$8148,'Selected scen drivers'!$AI$1,'SSP drivers'!$C$2:$C$8148,'Selected scen drivers'!$C100,'SSP drivers'!$D$2:$D$8148,'Selected scen drivers'!$D100)</f>
        <v>95.4216500000001</v>
      </c>
      <c r="Q100" s="3">
        <f>SUMIFS('SSP drivers'!Q$2:Q$8148,'SSP drivers'!$A$2:$A$8148,'Selected scen drivers'!$AH$1,'SSP drivers'!$B$2:$B$8148,'Selected scen drivers'!$AI$1,'SSP drivers'!$C$2:$C$8148,'Selected scen drivers'!$C100,'SSP drivers'!$D$2:$D$8148,'Selected scen drivers'!$D100)</f>
        <v>94.296102</v>
      </c>
      <c r="R100" s="3">
        <f>SUMIFS('SSP drivers'!R$2:R$8148,'SSP drivers'!$A$2:$A$8148,'Selected scen drivers'!$AH$1,'SSP drivers'!$B$2:$B$8148,'Selected scen drivers'!$AI$1,'SSP drivers'!$C$2:$C$8148,'Selected scen drivers'!$C100,'SSP drivers'!$D$2:$D$8148,'Selected scen drivers'!$D100)</f>
        <v>92.9303260000001</v>
      </c>
      <c r="S100" s="3">
        <f>SUMIFS('SSP drivers'!S$2:S$8148,'SSP drivers'!$A$2:$A$8148,'Selected scen drivers'!$AH$1,'SSP drivers'!$B$2:$B$8148,'Selected scen drivers'!$AI$1,'SSP drivers'!$C$2:$C$8148,'Selected scen drivers'!$C100,'SSP drivers'!$D$2:$D$8148,'Selected scen drivers'!$D100)</f>
        <v>91.365809</v>
      </c>
      <c r="T100" s="3">
        <f>SUMIFS('SSP drivers'!T$2:T$8148,'SSP drivers'!$A$2:$A$8148,'Selected scen drivers'!$AH$1,'SSP drivers'!$B$2:$B$8148,'Selected scen drivers'!$AI$1,'SSP drivers'!$C$2:$C$8148,'Selected scen drivers'!$C100,'SSP drivers'!$D$2:$D$8148,'Selected scen drivers'!$D100)</f>
        <v>89.6415469999999</v>
      </c>
      <c r="U100" s="3">
        <f>SUMIFS('SSP drivers'!U$2:U$8148,'SSP drivers'!$A$2:$A$8148,'Selected scen drivers'!$AH$1,'SSP drivers'!$B$2:$B$8148,'Selected scen drivers'!$AI$1,'SSP drivers'!$C$2:$C$8148,'Selected scen drivers'!$C100,'SSP drivers'!$D$2:$D$8148,'Selected scen drivers'!$D100)</f>
        <v>87.807543</v>
      </c>
      <c r="V100" s="3">
        <f>SUMIFS('SSP drivers'!V$2:V$8148,'SSP drivers'!$A$2:$A$8148,'Selected scen drivers'!$AH$1,'SSP drivers'!$B$2:$B$8148,'Selected scen drivers'!$AI$1,'SSP drivers'!$C$2:$C$8148,'Selected scen drivers'!$C100,'SSP drivers'!$D$2:$D$8148,'Selected scen drivers'!$D100)</f>
        <v>85.9070630000001</v>
      </c>
      <c r="W100" s="3">
        <f>SUMIFS('SSP drivers'!W$2:W$8148,'SSP drivers'!$A$2:$A$8148,'Selected scen drivers'!$AH$1,'SSP drivers'!$B$2:$B$8148,'Selected scen drivers'!$AI$1,'SSP drivers'!$C$2:$C$8148,'Selected scen drivers'!$C100,'SSP drivers'!$D$2:$D$8148,'Selected scen drivers'!$D100)</f>
        <v>83.957498</v>
      </c>
      <c r="X100" s="3">
        <f>SUMIFS('SSP drivers'!X$2:X$8148,'SSP drivers'!$A$2:$A$8148,'Selected scen drivers'!$AH$1,'SSP drivers'!$B$2:$B$8148,'Selected scen drivers'!$AI$1,'SSP drivers'!$C$2:$C$8148,'Selected scen drivers'!$C100,'SSP drivers'!$D$2:$D$8148,'Selected scen drivers'!$D100)</f>
        <v>0</v>
      </c>
      <c r="Y100" s="3">
        <f>SUMIFS('SSP drivers'!Y$2:Y$8148,'SSP drivers'!$A$2:$A$8148,'Selected scen drivers'!$AH$1,'SSP drivers'!$B$2:$B$8148,'Selected scen drivers'!$AI$1,'SSP drivers'!$C$2:$C$8148,'Selected scen drivers'!$C100,'SSP drivers'!$D$2:$D$8148,'Selected scen drivers'!$D100)</f>
        <v>0</v>
      </c>
      <c r="Z100" s="3">
        <f>SUMIFS('SSP drivers'!Z$2:Z$8148,'SSP drivers'!$A$2:$A$8148,'Selected scen drivers'!$AH$1,'SSP drivers'!$B$2:$B$8148,'Selected scen drivers'!$AI$1,'SSP drivers'!$C$2:$C$8148,'Selected scen drivers'!$C100,'SSP drivers'!$D$2:$D$8148,'Selected scen drivers'!$D100)</f>
        <v>0</v>
      </c>
      <c r="AA100" s="3">
        <f>SUMIFS('SSP drivers'!AA$2:AA$8148,'SSP drivers'!$A$2:$A$8148,'Selected scen drivers'!$AH$1,'SSP drivers'!$B$2:$B$8148,'Selected scen drivers'!$AI$1,'SSP drivers'!$C$2:$C$8148,'Selected scen drivers'!$C100,'SSP drivers'!$D$2:$D$8148,'Selected scen drivers'!$D100)</f>
        <v>0</v>
      </c>
      <c r="AB100" s="3">
        <f>SUMIFS('SSP drivers'!AB$2:AB$8148,'SSP drivers'!$A$2:$A$8148,'Selected scen drivers'!$AH$1,'SSP drivers'!$B$2:$B$8148,'Selected scen drivers'!$AI$1,'SSP drivers'!$C$2:$C$8148,'Selected scen drivers'!$C100,'SSP drivers'!$D$2:$D$8148,'Selected scen drivers'!$D100)</f>
        <v>0</v>
      </c>
      <c r="AC100" s="3">
        <f>SUMIFS('SSP drivers'!AC$2:AC$8148,'SSP drivers'!$A$2:$A$8148,'Selected scen drivers'!$AH$1,'SSP drivers'!$B$2:$B$8148,'Selected scen drivers'!$AI$1,'SSP drivers'!$C$2:$C$8148,'Selected scen drivers'!$C100,'SSP drivers'!$D$2:$D$8148,'Selected scen drivers'!$D100)</f>
        <v>0</v>
      </c>
      <c r="AD100" s="3">
        <f>SUMIFS('SSP drivers'!AD$2:AD$8148,'SSP drivers'!$A$2:$A$8148,'Selected scen drivers'!$AH$1,'SSP drivers'!$B$2:$B$8148,'Selected scen drivers'!$AI$1,'SSP drivers'!$C$2:$C$8148,'Selected scen drivers'!$C100,'SSP drivers'!$D$2:$D$8148,'Selected scen drivers'!$D100)</f>
        <v>0</v>
      </c>
      <c r="AE100" s="3">
        <f>SUMIFS('SSP drivers'!AE$2:AE$8148,'SSP drivers'!$A$2:$A$8148,'Selected scen drivers'!$AH$1,'SSP drivers'!$B$2:$B$8148,'Selected scen drivers'!$AI$1,'SSP drivers'!$C$2:$C$8148,'Selected scen drivers'!$C100,'SSP drivers'!$D$2:$D$8148,'Selected scen drivers'!$D100)</f>
        <v>0</v>
      </c>
    </row>
    <row r="101" spans="1:31">
      <c r="A101">
        <f t="shared" si="3"/>
        <v>12</v>
      </c>
      <c r="B101">
        <f t="shared" si="4"/>
        <v>1</v>
      </c>
      <c r="C101" t="str">
        <f>IFERROR(VLOOKUP(A101,Classification!$A$4:$B$99,2,FALSE),"")</f>
        <v>Russia</v>
      </c>
      <c r="D101" t="str">
        <f>IFERROR(VLOOKUP(B101,Classification!$U$5:$V$14,2,FALSE),"")</f>
        <v>GDP</v>
      </c>
      <c r="E101" s="3">
        <f>SUMIFS('SSP drivers'!E$2:E$8148,'SSP drivers'!$A$2:$A$8148,'Selected scen drivers'!$AH$1,'SSP drivers'!$B$2:$B$8148,'Selected scen drivers'!$AI$1,'SSP drivers'!$C$2:$C$8148,'Selected scen drivers'!$C101,'SSP drivers'!$D$2:$D$8148,'Selected scen drivers'!$D101)</f>
        <v>0</v>
      </c>
      <c r="F101" s="3">
        <f>SUMIFS('SSP drivers'!F$2:F$8148,'SSP drivers'!$A$2:$A$8148,'Selected scen drivers'!$AH$1,'SSP drivers'!$B$2:$B$8148,'Selected scen drivers'!$AI$1,'SSP drivers'!$C$2:$C$8148,'Selected scen drivers'!$C101,'SSP drivers'!$D$2:$D$8148,'Selected scen drivers'!$D101)</f>
        <v>3821.5516</v>
      </c>
      <c r="G101" s="3">
        <f>SUMIFS('SSP drivers'!G$2:G$8148,'SSP drivers'!$A$2:$A$8148,'Selected scen drivers'!$AH$1,'SSP drivers'!$B$2:$B$8148,'Selected scen drivers'!$AI$1,'SSP drivers'!$C$2:$C$8148,'Selected scen drivers'!$C101,'SSP drivers'!$D$2:$D$8148,'Selected scen drivers'!$D101)</f>
        <v>3853.416</v>
      </c>
      <c r="H101" s="3">
        <f>SUMIFS('SSP drivers'!H$2:H$8148,'SSP drivers'!$A$2:$A$8148,'Selected scen drivers'!$AH$1,'SSP drivers'!$B$2:$B$8148,'Selected scen drivers'!$AI$1,'SSP drivers'!$C$2:$C$8148,'Selected scen drivers'!$C101,'SSP drivers'!$D$2:$D$8148,'Selected scen drivers'!$D101)</f>
        <v>4114.417</v>
      </c>
      <c r="I101" s="3">
        <f>SUMIFS('SSP drivers'!I$2:I$8148,'SSP drivers'!$A$2:$A$8148,'Selected scen drivers'!$AH$1,'SSP drivers'!$B$2:$B$8148,'Selected scen drivers'!$AI$1,'SSP drivers'!$C$2:$C$8148,'Selected scen drivers'!$C101,'SSP drivers'!$D$2:$D$8148,'Selected scen drivers'!$D101)</f>
        <v>4416.351</v>
      </c>
      <c r="J101" s="3">
        <f>SUMIFS('SSP drivers'!J$2:J$8148,'SSP drivers'!$A$2:$A$8148,'Selected scen drivers'!$AH$1,'SSP drivers'!$B$2:$B$8148,'Selected scen drivers'!$AI$1,'SSP drivers'!$C$2:$C$8148,'Selected scen drivers'!$C101,'SSP drivers'!$D$2:$D$8148,'Selected scen drivers'!$D101)</f>
        <v>4837.06</v>
      </c>
      <c r="K101" s="3">
        <f>SUMIFS('SSP drivers'!K$2:K$8148,'SSP drivers'!$A$2:$A$8148,'Selected scen drivers'!$AH$1,'SSP drivers'!$B$2:$B$8148,'Selected scen drivers'!$AI$1,'SSP drivers'!$C$2:$C$8148,'Selected scen drivers'!$C101,'SSP drivers'!$D$2:$D$8148,'Selected scen drivers'!$D101)</f>
        <v>5273.76</v>
      </c>
      <c r="L101" s="3">
        <f>SUMIFS('SSP drivers'!L$2:L$8148,'SSP drivers'!$A$2:$A$8148,'Selected scen drivers'!$AH$1,'SSP drivers'!$B$2:$B$8148,'Selected scen drivers'!$AI$1,'SSP drivers'!$C$2:$C$8148,'Selected scen drivers'!$C101,'SSP drivers'!$D$2:$D$8148,'Selected scen drivers'!$D101)</f>
        <v>5717.649</v>
      </c>
      <c r="M101" s="3">
        <f>SUMIFS('SSP drivers'!M$2:M$8148,'SSP drivers'!$A$2:$A$8148,'Selected scen drivers'!$AH$1,'SSP drivers'!$B$2:$B$8148,'Selected scen drivers'!$AI$1,'SSP drivers'!$C$2:$C$8148,'Selected scen drivers'!$C101,'SSP drivers'!$D$2:$D$8148,'Selected scen drivers'!$D101)</f>
        <v>6165.517</v>
      </c>
      <c r="N101" s="3">
        <f>SUMIFS('SSP drivers'!N$2:N$8148,'SSP drivers'!$A$2:$A$8148,'Selected scen drivers'!$AH$1,'SSP drivers'!$B$2:$B$8148,'Selected scen drivers'!$AI$1,'SSP drivers'!$C$2:$C$8148,'Selected scen drivers'!$C101,'SSP drivers'!$D$2:$D$8148,'Selected scen drivers'!$D101)</f>
        <v>6658.272</v>
      </c>
      <c r="O101" s="3">
        <f>SUMIFS('SSP drivers'!O$2:O$8148,'SSP drivers'!$A$2:$A$8148,'Selected scen drivers'!$AH$1,'SSP drivers'!$B$2:$B$8148,'Selected scen drivers'!$AI$1,'SSP drivers'!$C$2:$C$8148,'Selected scen drivers'!$C101,'SSP drivers'!$D$2:$D$8148,'Selected scen drivers'!$D101)</f>
        <v>7228.227</v>
      </c>
      <c r="P101" s="3">
        <f>SUMIFS('SSP drivers'!P$2:P$8148,'SSP drivers'!$A$2:$A$8148,'Selected scen drivers'!$AH$1,'SSP drivers'!$B$2:$B$8148,'Selected scen drivers'!$AI$1,'SSP drivers'!$C$2:$C$8148,'Selected scen drivers'!$C101,'SSP drivers'!$D$2:$D$8148,'Selected scen drivers'!$D101)</f>
        <v>7834.557</v>
      </c>
      <c r="Q101" s="3">
        <f>SUMIFS('SSP drivers'!Q$2:Q$8148,'SSP drivers'!$A$2:$A$8148,'Selected scen drivers'!$AH$1,'SSP drivers'!$B$2:$B$8148,'Selected scen drivers'!$AI$1,'SSP drivers'!$C$2:$C$8148,'Selected scen drivers'!$C101,'SSP drivers'!$D$2:$D$8148,'Selected scen drivers'!$D101)</f>
        <v>8467.194</v>
      </c>
      <c r="R101" s="3">
        <f>SUMIFS('SSP drivers'!R$2:R$8148,'SSP drivers'!$A$2:$A$8148,'Selected scen drivers'!$AH$1,'SSP drivers'!$B$2:$B$8148,'Selected scen drivers'!$AI$1,'SSP drivers'!$C$2:$C$8148,'Selected scen drivers'!$C101,'SSP drivers'!$D$2:$D$8148,'Selected scen drivers'!$D101)</f>
        <v>9108.468</v>
      </c>
      <c r="S101" s="3">
        <f>SUMIFS('SSP drivers'!S$2:S$8148,'SSP drivers'!$A$2:$A$8148,'Selected scen drivers'!$AH$1,'SSP drivers'!$B$2:$B$8148,'Selected scen drivers'!$AI$1,'SSP drivers'!$C$2:$C$8148,'Selected scen drivers'!$C101,'SSP drivers'!$D$2:$D$8148,'Selected scen drivers'!$D101)</f>
        <v>9760.992</v>
      </c>
      <c r="T101" s="3">
        <f>SUMIFS('SSP drivers'!T$2:T$8148,'SSP drivers'!$A$2:$A$8148,'Selected scen drivers'!$AH$1,'SSP drivers'!$B$2:$B$8148,'Selected scen drivers'!$AI$1,'SSP drivers'!$C$2:$C$8148,'Selected scen drivers'!$C101,'SSP drivers'!$D$2:$D$8148,'Selected scen drivers'!$D101)</f>
        <v>10445.207</v>
      </c>
      <c r="U101" s="3">
        <f>SUMIFS('SSP drivers'!U$2:U$8148,'SSP drivers'!$A$2:$A$8148,'Selected scen drivers'!$AH$1,'SSP drivers'!$B$2:$B$8148,'Selected scen drivers'!$AI$1,'SSP drivers'!$C$2:$C$8148,'Selected scen drivers'!$C101,'SSP drivers'!$D$2:$D$8148,'Selected scen drivers'!$D101)</f>
        <v>11179.436</v>
      </c>
      <c r="V101" s="3">
        <f>SUMIFS('SSP drivers'!V$2:V$8148,'SSP drivers'!$A$2:$A$8148,'Selected scen drivers'!$AH$1,'SSP drivers'!$B$2:$B$8148,'Selected scen drivers'!$AI$1,'SSP drivers'!$C$2:$C$8148,'Selected scen drivers'!$C101,'SSP drivers'!$D$2:$D$8148,'Selected scen drivers'!$D101)</f>
        <v>11958.537</v>
      </c>
      <c r="W101" s="3">
        <f>SUMIFS('SSP drivers'!W$2:W$8148,'SSP drivers'!$A$2:$A$8148,'Selected scen drivers'!$AH$1,'SSP drivers'!$B$2:$B$8148,'Selected scen drivers'!$AI$1,'SSP drivers'!$C$2:$C$8148,'Selected scen drivers'!$C101,'SSP drivers'!$D$2:$D$8148,'Selected scen drivers'!$D101)</f>
        <v>12751.657</v>
      </c>
      <c r="X101" s="3">
        <f>SUMIFS('SSP drivers'!X$2:X$8148,'SSP drivers'!$A$2:$A$8148,'Selected scen drivers'!$AH$1,'SSP drivers'!$B$2:$B$8148,'Selected scen drivers'!$AI$1,'SSP drivers'!$C$2:$C$8148,'Selected scen drivers'!$C101,'SSP drivers'!$D$2:$D$8148,'Selected scen drivers'!$D101)</f>
        <v>0</v>
      </c>
      <c r="Y101" s="3">
        <f>SUMIFS('SSP drivers'!Y$2:Y$8148,'SSP drivers'!$A$2:$A$8148,'Selected scen drivers'!$AH$1,'SSP drivers'!$B$2:$B$8148,'Selected scen drivers'!$AI$1,'SSP drivers'!$C$2:$C$8148,'Selected scen drivers'!$C101,'SSP drivers'!$D$2:$D$8148,'Selected scen drivers'!$D101)</f>
        <v>0</v>
      </c>
      <c r="Z101" s="3">
        <f>SUMIFS('SSP drivers'!Z$2:Z$8148,'SSP drivers'!$A$2:$A$8148,'Selected scen drivers'!$AH$1,'SSP drivers'!$B$2:$B$8148,'Selected scen drivers'!$AI$1,'SSP drivers'!$C$2:$C$8148,'Selected scen drivers'!$C101,'SSP drivers'!$D$2:$D$8148,'Selected scen drivers'!$D101)</f>
        <v>0</v>
      </c>
      <c r="AA101" s="3">
        <f>SUMIFS('SSP drivers'!AA$2:AA$8148,'SSP drivers'!$A$2:$A$8148,'Selected scen drivers'!$AH$1,'SSP drivers'!$B$2:$B$8148,'Selected scen drivers'!$AI$1,'SSP drivers'!$C$2:$C$8148,'Selected scen drivers'!$C101,'SSP drivers'!$D$2:$D$8148,'Selected scen drivers'!$D101)</f>
        <v>0</v>
      </c>
      <c r="AB101" s="3">
        <f>SUMIFS('SSP drivers'!AB$2:AB$8148,'SSP drivers'!$A$2:$A$8148,'Selected scen drivers'!$AH$1,'SSP drivers'!$B$2:$B$8148,'Selected scen drivers'!$AI$1,'SSP drivers'!$C$2:$C$8148,'Selected scen drivers'!$C101,'SSP drivers'!$D$2:$D$8148,'Selected scen drivers'!$D101)</f>
        <v>0</v>
      </c>
      <c r="AC101" s="3">
        <f>SUMIFS('SSP drivers'!AC$2:AC$8148,'SSP drivers'!$A$2:$A$8148,'Selected scen drivers'!$AH$1,'SSP drivers'!$B$2:$B$8148,'Selected scen drivers'!$AI$1,'SSP drivers'!$C$2:$C$8148,'Selected scen drivers'!$C101,'SSP drivers'!$D$2:$D$8148,'Selected scen drivers'!$D101)</f>
        <v>0</v>
      </c>
      <c r="AD101" s="3">
        <f>SUMIFS('SSP drivers'!AD$2:AD$8148,'SSP drivers'!$A$2:$A$8148,'Selected scen drivers'!$AH$1,'SSP drivers'!$B$2:$B$8148,'Selected scen drivers'!$AI$1,'SSP drivers'!$C$2:$C$8148,'Selected scen drivers'!$C101,'SSP drivers'!$D$2:$D$8148,'Selected scen drivers'!$D101)</f>
        <v>0</v>
      </c>
      <c r="AE101" s="3">
        <f>SUMIFS('SSP drivers'!AE$2:AE$8148,'SSP drivers'!$A$2:$A$8148,'Selected scen drivers'!$AH$1,'SSP drivers'!$B$2:$B$8148,'Selected scen drivers'!$AI$1,'SSP drivers'!$C$2:$C$8148,'Selected scen drivers'!$C101,'SSP drivers'!$D$2:$D$8148,'Selected scen drivers'!$D101)</f>
        <v>0</v>
      </c>
    </row>
    <row r="102" spans="1:31">
      <c r="A102">
        <f t="shared" si="3"/>
        <v>12</v>
      </c>
      <c r="B102">
        <f t="shared" si="4"/>
        <v>2</v>
      </c>
      <c r="C102" t="str">
        <f>IFERROR(VLOOKUP(A102,Classification!$A$4:$B$99,2,FALSE),"")</f>
        <v>Russia</v>
      </c>
      <c r="D102" t="str">
        <f>IFERROR(VLOOKUP(B102,Classification!$U$5:$V$14,2,FALSE),"")</f>
        <v>GDPAGR</v>
      </c>
      <c r="E102" s="3">
        <f>SUMIFS('SSP drivers'!E$2:E$8148,'SSP drivers'!$A$2:$A$8148,'Selected scen drivers'!$AH$1,'SSP drivers'!$B$2:$B$8148,'Selected scen drivers'!$AI$1,'SSP drivers'!$C$2:$C$8148,'Selected scen drivers'!$C102,'SSP drivers'!$D$2:$D$8148,'Selected scen drivers'!$D102)</f>
        <v>0</v>
      </c>
      <c r="F102" s="3">
        <f>SUMIFS('SSP drivers'!F$2:F$8148,'SSP drivers'!$A$2:$A$8148,'Selected scen drivers'!$AH$1,'SSP drivers'!$B$2:$B$8148,'Selected scen drivers'!$AI$1,'SSP drivers'!$C$2:$C$8148,'Selected scen drivers'!$C102,'SSP drivers'!$D$2:$D$8148,'Selected scen drivers'!$D102)</f>
        <v>141.687790094629</v>
      </c>
      <c r="G102" s="3">
        <f>SUMIFS('SSP drivers'!G$2:G$8148,'SSP drivers'!$A$2:$A$8148,'Selected scen drivers'!$AH$1,'SSP drivers'!$B$2:$B$8148,'Selected scen drivers'!$AI$1,'SSP drivers'!$C$2:$C$8148,'Selected scen drivers'!$C102,'SSP drivers'!$D$2:$D$8148,'Selected scen drivers'!$D102)</f>
        <v>142.863222235461</v>
      </c>
      <c r="H102" s="3">
        <f>SUMIFS('SSP drivers'!H$2:H$8148,'SSP drivers'!$A$2:$A$8148,'Selected scen drivers'!$AH$1,'SSP drivers'!$B$2:$B$8148,'Selected scen drivers'!$AI$1,'SSP drivers'!$C$2:$C$8148,'Selected scen drivers'!$C102,'SSP drivers'!$D$2:$D$8148,'Selected scen drivers'!$D102)</f>
        <v>152.203831677747</v>
      </c>
      <c r="I102" s="3">
        <f>SUMIFS('SSP drivers'!I$2:I$8148,'SSP drivers'!$A$2:$A$8148,'Selected scen drivers'!$AH$1,'SSP drivers'!$B$2:$B$8148,'Selected scen drivers'!$AI$1,'SSP drivers'!$C$2:$C$8148,'Selected scen drivers'!$C102,'SSP drivers'!$D$2:$D$8148,'Selected scen drivers'!$D102)</f>
        <v>163.129892050171</v>
      </c>
      <c r="J102" s="3">
        <f>SUMIFS('SSP drivers'!J$2:J$8148,'SSP drivers'!$A$2:$A$8148,'Selected scen drivers'!$AH$1,'SSP drivers'!$B$2:$B$8148,'Selected scen drivers'!$AI$1,'SSP drivers'!$C$2:$C$8148,'Selected scen drivers'!$C102,'SSP drivers'!$D$2:$D$8148,'Selected scen drivers'!$D102)</f>
        <v>178.350024607211</v>
      </c>
      <c r="K102" s="3">
        <f>SUMIFS('SSP drivers'!K$2:K$8148,'SSP drivers'!$A$2:$A$8148,'Selected scen drivers'!$AH$1,'SSP drivers'!$B$2:$B$8148,'Selected scen drivers'!$AI$1,'SSP drivers'!$C$2:$C$8148,'Selected scen drivers'!$C102,'SSP drivers'!$D$2:$D$8148,'Selected scen drivers'!$D102)</f>
        <v>194.177340193488</v>
      </c>
      <c r="L102" s="3">
        <f>SUMIFS('SSP drivers'!L$2:L$8148,'SSP drivers'!$A$2:$A$8148,'Selected scen drivers'!$AH$1,'SSP drivers'!$B$2:$B$8148,'Selected scen drivers'!$AI$1,'SSP drivers'!$C$2:$C$8148,'Selected scen drivers'!$C102,'SSP drivers'!$D$2:$D$8148,'Selected scen drivers'!$D102)</f>
        <v>210.300942690404</v>
      </c>
      <c r="M102" s="3">
        <f>SUMIFS('SSP drivers'!M$2:M$8148,'SSP drivers'!$A$2:$A$8148,'Selected scen drivers'!$AH$1,'SSP drivers'!$B$2:$B$8148,'Selected scen drivers'!$AI$1,'SSP drivers'!$C$2:$C$8148,'Selected scen drivers'!$C102,'SSP drivers'!$D$2:$D$8148,'Selected scen drivers'!$D102)</f>
        <v>226.618052856404</v>
      </c>
      <c r="N102" s="3">
        <f>SUMIFS('SSP drivers'!N$2:N$8148,'SSP drivers'!$A$2:$A$8148,'Selected scen drivers'!$AH$1,'SSP drivers'!$B$2:$B$8148,'Selected scen drivers'!$AI$1,'SSP drivers'!$C$2:$C$8148,'Selected scen drivers'!$C102,'SSP drivers'!$D$2:$D$8148,'Selected scen drivers'!$D102)</f>
        <v>244.621673327661</v>
      </c>
      <c r="O102" s="3">
        <f>SUMIFS('SSP drivers'!O$2:O$8148,'SSP drivers'!$A$2:$A$8148,'Selected scen drivers'!$AH$1,'SSP drivers'!$B$2:$B$8148,'Selected scen drivers'!$AI$1,'SSP drivers'!$C$2:$C$8148,'Selected scen drivers'!$C102,'SSP drivers'!$D$2:$D$8148,'Selected scen drivers'!$D102)</f>
        <v>265.473395088641</v>
      </c>
      <c r="P102" s="3">
        <f>SUMIFS('SSP drivers'!P$2:P$8148,'SSP drivers'!$A$2:$A$8148,'Selected scen drivers'!$AH$1,'SSP drivers'!$B$2:$B$8148,'Selected scen drivers'!$AI$1,'SSP drivers'!$C$2:$C$8148,'Selected scen drivers'!$C102,'SSP drivers'!$D$2:$D$8148,'Selected scen drivers'!$D102)</f>
        <v>287.725976035893</v>
      </c>
      <c r="Q102" s="3">
        <f>SUMIFS('SSP drivers'!Q$2:Q$8148,'SSP drivers'!$A$2:$A$8148,'Selected scen drivers'!$AH$1,'SSP drivers'!$B$2:$B$8148,'Selected scen drivers'!$AI$1,'SSP drivers'!$C$2:$C$8148,'Selected scen drivers'!$C102,'SSP drivers'!$D$2:$D$8148,'Selected scen drivers'!$D102)</f>
        <v>310.967524582958</v>
      </c>
      <c r="R102" s="3">
        <f>SUMIFS('SSP drivers'!R$2:R$8148,'SSP drivers'!$A$2:$A$8148,'Selected scen drivers'!$AH$1,'SSP drivers'!$B$2:$B$8148,'Selected scen drivers'!$AI$1,'SSP drivers'!$C$2:$C$8148,'Selected scen drivers'!$C102,'SSP drivers'!$D$2:$D$8148,'Selected scen drivers'!$D102)</f>
        <v>334.550349583655</v>
      </c>
      <c r="S102" s="3">
        <f>SUMIFS('SSP drivers'!S$2:S$8148,'SSP drivers'!$A$2:$A$8148,'Selected scen drivers'!$AH$1,'SSP drivers'!$B$2:$B$8148,'Selected scen drivers'!$AI$1,'SSP drivers'!$C$2:$C$8148,'Selected scen drivers'!$C102,'SSP drivers'!$D$2:$D$8148,'Selected scen drivers'!$D102)</f>
        <v>358.575307247424</v>
      </c>
      <c r="T102" s="3">
        <f>SUMIFS('SSP drivers'!T$2:T$8148,'SSP drivers'!$A$2:$A$8148,'Selected scen drivers'!$AH$1,'SSP drivers'!$B$2:$B$8148,'Selected scen drivers'!$AI$1,'SSP drivers'!$C$2:$C$8148,'Selected scen drivers'!$C102,'SSP drivers'!$D$2:$D$8148,'Selected scen drivers'!$D102)</f>
        <v>383.788520111765</v>
      </c>
      <c r="U102" s="3">
        <f>SUMIFS('SSP drivers'!U$2:U$8148,'SSP drivers'!$A$2:$A$8148,'Selected scen drivers'!$AH$1,'SSP drivers'!$B$2:$B$8148,'Selected scen drivers'!$AI$1,'SSP drivers'!$C$2:$C$8148,'Selected scen drivers'!$C102,'SSP drivers'!$D$2:$D$8148,'Selected scen drivers'!$D102)</f>
        <v>410.861193631945</v>
      </c>
      <c r="V102" s="3">
        <f>SUMIFS('SSP drivers'!V$2:V$8148,'SSP drivers'!$A$2:$A$8148,'Selected scen drivers'!$AH$1,'SSP drivers'!$B$2:$B$8148,'Selected scen drivers'!$AI$1,'SSP drivers'!$C$2:$C$8148,'Selected scen drivers'!$C102,'SSP drivers'!$D$2:$D$8148,'Selected scen drivers'!$D102)</f>
        <v>439.604225255163</v>
      </c>
      <c r="W102" s="3">
        <f>SUMIFS('SSP drivers'!W$2:W$8148,'SSP drivers'!$A$2:$A$8148,'Selected scen drivers'!$AH$1,'SSP drivers'!$B$2:$B$8148,'Selected scen drivers'!$AI$1,'SSP drivers'!$C$2:$C$8148,'Selected scen drivers'!$C102,'SSP drivers'!$D$2:$D$8148,'Selected scen drivers'!$D102)</f>
        <v>468.889253544095</v>
      </c>
      <c r="X102" s="3">
        <f>SUMIFS('SSP drivers'!X$2:X$8148,'SSP drivers'!$A$2:$A$8148,'Selected scen drivers'!$AH$1,'SSP drivers'!$B$2:$B$8148,'Selected scen drivers'!$AI$1,'SSP drivers'!$C$2:$C$8148,'Selected scen drivers'!$C102,'SSP drivers'!$D$2:$D$8148,'Selected scen drivers'!$D102)</f>
        <v>0</v>
      </c>
      <c r="Y102" s="3">
        <f>SUMIFS('SSP drivers'!Y$2:Y$8148,'SSP drivers'!$A$2:$A$8148,'Selected scen drivers'!$AH$1,'SSP drivers'!$B$2:$B$8148,'Selected scen drivers'!$AI$1,'SSP drivers'!$C$2:$C$8148,'Selected scen drivers'!$C102,'SSP drivers'!$D$2:$D$8148,'Selected scen drivers'!$D102)</f>
        <v>0</v>
      </c>
      <c r="Z102" s="3">
        <f>SUMIFS('SSP drivers'!Z$2:Z$8148,'SSP drivers'!$A$2:$A$8148,'Selected scen drivers'!$AH$1,'SSP drivers'!$B$2:$B$8148,'Selected scen drivers'!$AI$1,'SSP drivers'!$C$2:$C$8148,'Selected scen drivers'!$C102,'SSP drivers'!$D$2:$D$8148,'Selected scen drivers'!$D102)</f>
        <v>0</v>
      </c>
      <c r="AA102" s="3">
        <f>SUMIFS('SSP drivers'!AA$2:AA$8148,'SSP drivers'!$A$2:$A$8148,'Selected scen drivers'!$AH$1,'SSP drivers'!$B$2:$B$8148,'Selected scen drivers'!$AI$1,'SSP drivers'!$C$2:$C$8148,'Selected scen drivers'!$C102,'SSP drivers'!$D$2:$D$8148,'Selected scen drivers'!$D102)</f>
        <v>0</v>
      </c>
      <c r="AB102" s="3">
        <f>SUMIFS('SSP drivers'!AB$2:AB$8148,'SSP drivers'!$A$2:$A$8148,'Selected scen drivers'!$AH$1,'SSP drivers'!$B$2:$B$8148,'Selected scen drivers'!$AI$1,'SSP drivers'!$C$2:$C$8148,'Selected scen drivers'!$C102,'SSP drivers'!$D$2:$D$8148,'Selected scen drivers'!$D102)</f>
        <v>0</v>
      </c>
      <c r="AC102" s="3">
        <f>SUMIFS('SSP drivers'!AC$2:AC$8148,'SSP drivers'!$A$2:$A$8148,'Selected scen drivers'!$AH$1,'SSP drivers'!$B$2:$B$8148,'Selected scen drivers'!$AI$1,'SSP drivers'!$C$2:$C$8148,'Selected scen drivers'!$C102,'SSP drivers'!$D$2:$D$8148,'Selected scen drivers'!$D102)</f>
        <v>0</v>
      </c>
      <c r="AD102" s="3">
        <f>SUMIFS('SSP drivers'!AD$2:AD$8148,'SSP drivers'!$A$2:$A$8148,'Selected scen drivers'!$AH$1,'SSP drivers'!$B$2:$B$8148,'Selected scen drivers'!$AI$1,'SSP drivers'!$C$2:$C$8148,'Selected scen drivers'!$C102,'SSP drivers'!$D$2:$D$8148,'Selected scen drivers'!$D102)</f>
        <v>0</v>
      </c>
      <c r="AE102" s="3">
        <f>SUMIFS('SSP drivers'!AE$2:AE$8148,'SSP drivers'!$A$2:$A$8148,'Selected scen drivers'!$AH$1,'SSP drivers'!$B$2:$B$8148,'Selected scen drivers'!$AI$1,'SSP drivers'!$C$2:$C$8148,'Selected scen drivers'!$C102,'SSP drivers'!$D$2:$D$8148,'Selected scen drivers'!$D102)</f>
        <v>0</v>
      </c>
    </row>
    <row r="103" spans="1:31">
      <c r="A103">
        <f t="shared" si="3"/>
        <v>12</v>
      </c>
      <c r="B103">
        <f t="shared" si="4"/>
        <v>3</v>
      </c>
      <c r="C103" t="str">
        <f>IFERROR(VLOOKUP(A103,Classification!$A$4:$B$99,2,FALSE),"")</f>
        <v>Russia</v>
      </c>
      <c r="D103" t="str">
        <f>IFERROR(VLOOKUP(B103,Classification!$U$5:$V$14,2,FALSE),"")</f>
        <v>GDPIND</v>
      </c>
      <c r="E103" s="3">
        <f>SUMIFS('SSP drivers'!E$2:E$8148,'SSP drivers'!$A$2:$A$8148,'Selected scen drivers'!$AH$1,'SSP drivers'!$B$2:$B$8148,'Selected scen drivers'!$AI$1,'SSP drivers'!$C$2:$C$8148,'Selected scen drivers'!$C103,'SSP drivers'!$D$2:$D$8148,'Selected scen drivers'!$D103)</f>
        <v>0</v>
      </c>
      <c r="F103" s="3">
        <f>SUMIFS('SSP drivers'!F$2:F$8148,'SSP drivers'!$A$2:$A$8148,'Selected scen drivers'!$AH$1,'SSP drivers'!$B$2:$B$8148,'Selected scen drivers'!$AI$1,'SSP drivers'!$C$2:$C$8148,'Selected scen drivers'!$C103,'SSP drivers'!$D$2:$D$8148,'Selected scen drivers'!$D103)</f>
        <v>1373.27953759854</v>
      </c>
      <c r="G103" s="3">
        <f>SUMIFS('SSP drivers'!G$2:G$8148,'SSP drivers'!$A$2:$A$8148,'Selected scen drivers'!$AH$1,'SSP drivers'!$B$2:$B$8148,'Selected scen drivers'!$AI$1,'SSP drivers'!$C$2:$C$8148,'Selected scen drivers'!$C103,'SSP drivers'!$D$2:$D$8148,'Selected scen drivers'!$D103)</f>
        <v>1384.72870754633</v>
      </c>
      <c r="H103" s="3">
        <f>SUMIFS('SSP drivers'!H$2:H$8148,'SSP drivers'!$A$2:$A$8148,'Selected scen drivers'!$AH$1,'SSP drivers'!$B$2:$B$8148,'Selected scen drivers'!$AI$1,'SSP drivers'!$C$2:$C$8148,'Selected scen drivers'!$C103,'SSP drivers'!$D$2:$D$8148,'Selected scen drivers'!$D103)</f>
        <v>1478.44410009414</v>
      </c>
      <c r="I103" s="3">
        <f>SUMIFS('SSP drivers'!I$2:I$8148,'SSP drivers'!$A$2:$A$8148,'Selected scen drivers'!$AH$1,'SSP drivers'!$B$2:$B$8148,'Selected scen drivers'!$AI$1,'SSP drivers'!$C$2:$C$8148,'Selected scen drivers'!$C103,'SSP drivers'!$D$2:$D$8148,'Selected scen drivers'!$D103)</f>
        <v>1586.88407840271</v>
      </c>
      <c r="J103" s="3">
        <f>SUMIFS('SSP drivers'!J$2:J$8148,'SSP drivers'!$A$2:$A$8148,'Selected scen drivers'!$AH$1,'SSP drivers'!$B$2:$B$8148,'Selected scen drivers'!$AI$1,'SSP drivers'!$C$2:$C$8148,'Selected scen drivers'!$C103,'SSP drivers'!$D$2:$D$8148,'Selected scen drivers'!$D103)</f>
        <v>1737.98134186247</v>
      </c>
      <c r="K103" s="3">
        <f>SUMIFS('SSP drivers'!K$2:K$8148,'SSP drivers'!$A$2:$A$8148,'Selected scen drivers'!$AH$1,'SSP drivers'!$B$2:$B$8148,'Selected scen drivers'!$AI$1,'SSP drivers'!$C$2:$C$8148,'Selected scen drivers'!$C103,'SSP drivers'!$D$2:$D$8148,'Selected scen drivers'!$D103)</f>
        <v>1894.82820959032</v>
      </c>
      <c r="L103" s="3">
        <f>SUMIFS('SSP drivers'!L$2:L$8148,'SSP drivers'!$A$2:$A$8148,'Selected scen drivers'!$AH$1,'SSP drivers'!$B$2:$B$8148,'Selected scen drivers'!$AI$1,'SSP drivers'!$C$2:$C$8148,'Selected scen drivers'!$C103,'SSP drivers'!$D$2:$D$8148,'Selected scen drivers'!$D103)</f>
        <v>2054.26514684599</v>
      </c>
      <c r="M103" s="3">
        <f>SUMIFS('SSP drivers'!M$2:M$8148,'SSP drivers'!$A$2:$A$8148,'Selected scen drivers'!$AH$1,'SSP drivers'!$B$2:$B$8148,'Selected scen drivers'!$AI$1,'SSP drivers'!$C$2:$C$8148,'Selected scen drivers'!$C103,'SSP drivers'!$D$2:$D$8148,'Selected scen drivers'!$D103)</f>
        <v>2215.1422886497</v>
      </c>
      <c r="N103" s="3">
        <f>SUMIFS('SSP drivers'!N$2:N$8148,'SSP drivers'!$A$2:$A$8148,'Selected scen drivers'!$AH$1,'SSP drivers'!$B$2:$B$8148,'Selected scen drivers'!$AI$1,'SSP drivers'!$C$2:$C$8148,'Selected scen drivers'!$C103,'SSP drivers'!$D$2:$D$8148,'Selected scen drivers'!$D103)</f>
        <v>2392.15464526283</v>
      </c>
      <c r="O103" s="3">
        <f>SUMIFS('SSP drivers'!O$2:O$8148,'SSP drivers'!$A$2:$A$8148,'Selected scen drivers'!$AH$1,'SSP drivers'!$B$2:$B$8148,'Selected scen drivers'!$AI$1,'SSP drivers'!$C$2:$C$8148,'Selected scen drivers'!$C103,'SSP drivers'!$D$2:$D$8148,'Selected scen drivers'!$D103)</f>
        <v>2596.90573530058</v>
      </c>
      <c r="P103" s="3">
        <f>SUMIFS('SSP drivers'!P$2:P$8148,'SSP drivers'!$A$2:$A$8148,'Selected scen drivers'!$AH$1,'SSP drivers'!$B$2:$B$8148,'Selected scen drivers'!$AI$1,'SSP drivers'!$C$2:$C$8148,'Selected scen drivers'!$C103,'SSP drivers'!$D$2:$D$8148,'Selected scen drivers'!$D103)</f>
        <v>2814.73997810702</v>
      </c>
      <c r="Q103" s="3">
        <f>SUMIFS('SSP drivers'!Q$2:Q$8148,'SSP drivers'!$A$2:$A$8148,'Selected scen drivers'!$AH$1,'SSP drivers'!$B$2:$B$8148,'Selected scen drivers'!$AI$1,'SSP drivers'!$C$2:$C$8148,'Selected scen drivers'!$C103,'SSP drivers'!$D$2:$D$8148,'Selected scen drivers'!$D103)</f>
        <v>3042.03073766199</v>
      </c>
      <c r="R103" s="3">
        <f>SUMIFS('SSP drivers'!R$2:R$8148,'SSP drivers'!$A$2:$A$8148,'Selected scen drivers'!$AH$1,'SSP drivers'!$B$2:$B$8148,'Selected scen drivers'!$AI$1,'SSP drivers'!$C$2:$C$8148,'Selected scen drivers'!$C103,'SSP drivers'!$D$2:$D$8148,'Selected scen drivers'!$D103)</f>
        <v>3272.42995077594</v>
      </c>
      <c r="S103" s="3">
        <f>SUMIFS('SSP drivers'!S$2:S$8148,'SSP drivers'!$A$2:$A$8148,'Selected scen drivers'!$AH$1,'SSP drivers'!$B$2:$B$8148,'Selected scen drivers'!$AI$1,'SSP drivers'!$C$2:$C$8148,'Selected scen drivers'!$C103,'SSP drivers'!$D$2:$D$8148,'Selected scen drivers'!$D103)</f>
        <v>3506.87749711988</v>
      </c>
      <c r="T103" s="3">
        <f>SUMIFS('SSP drivers'!T$2:T$8148,'SSP drivers'!$A$2:$A$8148,'Selected scen drivers'!$AH$1,'SSP drivers'!$B$2:$B$8148,'Selected scen drivers'!$AI$1,'SSP drivers'!$C$2:$C$8148,'Selected scen drivers'!$C103,'SSP drivers'!$D$2:$D$8148,'Selected scen drivers'!$D103)</f>
        <v>3752.71623347855</v>
      </c>
      <c r="U103" s="3">
        <f>SUMIFS('SSP drivers'!U$2:U$8148,'SSP drivers'!$A$2:$A$8148,'Selected scen drivers'!$AH$1,'SSP drivers'!$B$2:$B$8148,'Selected scen drivers'!$AI$1,'SSP drivers'!$C$2:$C$8148,'Selected scen drivers'!$C103,'SSP drivers'!$D$2:$D$8148,'Selected scen drivers'!$D103)</f>
        <v>4016.52872277573</v>
      </c>
      <c r="V103" s="3">
        <f>SUMIFS('SSP drivers'!V$2:V$8148,'SSP drivers'!$A$2:$A$8148,'Selected scen drivers'!$AH$1,'SSP drivers'!$B$2:$B$8148,'Selected scen drivers'!$AI$1,'SSP drivers'!$C$2:$C$8148,'Selected scen drivers'!$C103,'SSP drivers'!$D$2:$D$8148,'Selected scen drivers'!$D103)</f>
        <v>4296.46752760047</v>
      </c>
      <c r="W103" s="3">
        <f>SUMIFS('SSP drivers'!W$2:W$8148,'SSP drivers'!$A$2:$A$8148,'Selected scen drivers'!$AH$1,'SSP drivers'!$B$2:$B$8148,'Selected scen drivers'!$AI$1,'SSP drivers'!$C$2:$C$8148,'Selected scen drivers'!$C103,'SSP drivers'!$D$2:$D$8148,'Selected scen drivers'!$D103)</f>
        <v>4581.44907955969</v>
      </c>
      <c r="X103" s="3">
        <f>SUMIFS('SSP drivers'!X$2:X$8148,'SSP drivers'!$A$2:$A$8148,'Selected scen drivers'!$AH$1,'SSP drivers'!$B$2:$B$8148,'Selected scen drivers'!$AI$1,'SSP drivers'!$C$2:$C$8148,'Selected scen drivers'!$C103,'SSP drivers'!$D$2:$D$8148,'Selected scen drivers'!$D103)</f>
        <v>0</v>
      </c>
      <c r="Y103" s="3">
        <f>SUMIFS('SSP drivers'!Y$2:Y$8148,'SSP drivers'!$A$2:$A$8148,'Selected scen drivers'!$AH$1,'SSP drivers'!$B$2:$B$8148,'Selected scen drivers'!$AI$1,'SSP drivers'!$C$2:$C$8148,'Selected scen drivers'!$C103,'SSP drivers'!$D$2:$D$8148,'Selected scen drivers'!$D103)</f>
        <v>0</v>
      </c>
      <c r="Z103" s="3">
        <f>SUMIFS('SSP drivers'!Z$2:Z$8148,'SSP drivers'!$A$2:$A$8148,'Selected scen drivers'!$AH$1,'SSP drivers'!$B$2:$B$8148,'Selected scen drivers'!$AI$1,'SSP drivers'!$C$2:$C$8148,'Selected scen drivers'!$C103,'SSP drivers'!$D$2:$D$8148,'Selected scen drivers'!$D103)</f>
        <v>0</v>
      </c>
      <c r="AA103" s="3">
        <f>SUMIFS('SSP drivers'!AA$2:AA$8148,'SSP drivers'!$A$2:$A$8148,'Selected scen drivers'!$AH$1,'SSP drivers'!$B$2:$B$8148,'Selected scen drivers'!$AI$1,'SSP drivers'!$C$2:$C$8148,'Selected scen drivers'!$C103,'SSP drivers'!$D$2:$D$8148,'Selected scen drivers'!$D103)</f>
        <v>0</v>
      </c>
      <c r="AB103" s="3">
        <f>SUMIFS('SSP drivers'!AB$2:AB$8148,'SSP drivers'!$A$2:$A$8148,'Selected scen drivers'!$AH$1,'SSP drivers'!$B$2:$B$8148,'Selected scen drivers'!$AI$1,'SSP drivers'!$C$2:$C$8148,'Selected scen drivers'!$C103,'SSP drivers'!$D$2:$D$8148,'Selected scen drivers'!$D103)</f>
        <v>0</v>
      </c>
      <c r="AC103" s="3">
        <f>SUMIFS('SSP drivers'!AC$2:AC$8148,'SSP drivers'!$A$2:$A$8148,'Selected scen drivers'!$AH$1,'SSP drivers'!$B$2:$B$8148,'Selected scen drivers'!$AI$1,'SSP drivers'!$C$2:$C$8148,'Selected scen drivers'!$C103,'SSP drivers'!$D$2:$D$8148,'Selected scen drivers'!$D103)</f>
        <v>0</v>
      </c>
      <c r="AD103" s="3">
        <f>SUMIFS('SSP drivers'!AD$2:AD$8148,'SSP drivers'!$A$2:$A$8148,'Selected scen drivers'!$AH$1,'SSP drivers'!$B$2:$B$8148,'Selected scen drivers'!$AI$1,'SSP drivers'!$C$2:$C$8148,'Selected scen drivers'!$C103,'SSP drivers'!$D$2:$D$8148,'Selected scen drivers'!$D103)</f>
        <v>0</v>
      </c>
      <c r="AE103" s="3">
        <f>SUMIFS('SSP drivers'!AE$2:AE$8148,'SSP drivers'!$A$2:$A$8148,'Selected scen drivers'!$AH$1,'SSP drivers'!$B$2:$B$8148,'Selected scen drivers'!$AI$1,'SSP drivers'!$C$2:$C$8148,'Selected scen drivers'!$C103,'SSP drivers'!$D$2:$D$8148,'Selected scen drivers'!$D103)</f>
        <v>0</v>
      </c>
    </row>
    <row r="104" spans="1:31">
      <c r="A104">
        <f t="shared" si="3"/>
        <v>12</v>
      </c>
      <c r="B104">
        <f t="shared" si="4"/>
        <v>4</v>
      </c>
      <c r="C104" t="str">
        <f>IFERROR(VLOOKUP(A104,Classification!$A$4:$B$99,2,FALSE),"")</f>
        <v>Russia</v>
      </c>
      <c r="D104" t="str">
        <f>IFERROR(VLOOKUP(B104,Classification!$U$5:$V$14,2,FALSE),"")</f>
        <v>GDPMFG</v>
      </c>
      <c r="E104" s="3">
        <f>SUMIFS('SSP drivers'!E$2:E$8148,'SSP drivers'!$A$2:$A$8148,'Selected scen drivers'!$AH$1,'SSP drivers'!$B$2:$B$8148,'Selected scen drivers'!$AI$1,'SSP drivers'!$C$2:$C$8148,'Selected scen drivers'!$C104,'SSP drivers'!$D$2:$D$8148,'Selected scen drivers'!$D104)</f>
        <v>0</v>
      </c>
      <c r="F104" s="3">
        <f>SUMIFS('SSP drivers'!F$2:F$8148,'SSP drivers'!$A$2:$A$8148,'Selected scen drivers'!$AH$1,'SSP drivers'!$B$2:$B$8148,'Selected scen drivers'!$AI$1,'SSP drivers'!$C$2:$C$8148,'Selected scen drivers'!$C104,'SSP drivers'!$D$2:$D$8148,'Selected scen drivers'!$D104)</f>
        <v>184.938201545104</v>
      </c>
      <c r="G104" s="3">
        <f>SUMIFS('SSP drivers'!G$2:G$8148,'SSP drivers'!$A$2:$A$8148,'Selected scen drivers'!$AH$1,'SSP drivers'!$B$2:$B$8148,'Selected scen drivers'!$AI$1,'SSP drivers'!$C$2:$C$8148,'Selected scen drivers'!$C104,'SSP drivers'!$D$2:$D$8148,'Selected scen drivers'!$D104)</f>
        <v>186.475267013954</v>
      </c>
      <c r="H104" s="3">
        <f>SUMIFS('SSP drivers'!H$2:H$8148,'SSP drivers'!$A$2:$A$8148,'Selected scen drivers'!$AH$1,'SSP drivers'!$B$2:$B$8148,'Selected scen drivers'!$AI$1,'SSP drivers'!$C$2:$C$8148,'Selected scen drivers'!$C104,'SSP drivers'!$D$2:$D$8148,'Selected scen drivers'!$D104)</f>
        <v>209.500543478086</v>
      </c>
      <c r="I104" s="3">
        <f>SUMIFS('SSP drivers'!I$2:I$8148,'SSP drivers'!$A$2:$A$8148,'Selected scen drivers'!$AH$1,'SSP drivers'!$B$2:$B$8148,'Selected scen drivers'!$AI$1,'SSP drivers'!$C$2:$C$8148,'Selected scen drivers'!$C104,'SSP drivers'!$D$2:$D$8148,'Selected scen drivers'!$D104)</f>
        <v>236.153268975122</v>
      </c>
      <c r="J104" s="3">
        <f>SUMIFS('SSP drivers'!J$2:J$8148,'SSP drivers'!$A$2:$A$8148,'Selected scen drivers'!$AH$1,'SSP drivers'!$B$2:$B$8148,'Selected scen drivers'!$AI$1,'SSP drivers'!$C$2:$C$8148,'Selected scen drivers'!$C104,'SSP drivers'!$D$2:$D$8148,'Selected scen drivers'!$D104)</f>
        <v>270.991900325498</v>
      </c>
      <c r="K104" s="3">
        <f>SUMIFS('SSP drivers'!K$2:K$8148,'SSP drivers'!$A$2:$A$8148,'Selected scen drivers'!$AH$1,'SSP drivers'!$B$2:$B$8148,'Selected scen drivers'!$AI$1,'SSP drivers'!$C$2:$C$8148,'Selected scen drivers'!$C104,'SSP drivers'!$D$2:$D$8148,'Selected scen drivers'!$D104)</f>
        <v>308.995317019872</v>
      </c>
      <c r="L104" s="3">
        <f>SUMIFS('SSP drivers'!L$2:L$8148,'SSP drivers'!$A$2:$A$8148,'Selected scen drivers'!$AH$1,'SSP drivers'!$B$2:$B$8148,'Selected scen drivers'!$AI$1,'SSP drivers'!$C$2:$C$8148,'Selected scen drivers'!$C104,'SSP drivers'!$D$2:$D$8148,'Selected scen drivers'!$D104)</f>
        <v>349.754845510601</v>
      </c>
      <c r="M104" s="3">
        <f>SUMIFS('SSP drivers'!M$2:M$8148,'SSP drivers'!$A$2:$A$8148,'Selected scen drivers'!$AH$1,'SSP drivers'!$B$2:$B$8148,'Selected scen drivers'!$AI$1,'SSP drivers'!$C$2:$C$8148,'Selected scen drivers'!$C104,'SSP drivers'!$D$2:$D$8148,'Selected scen drivers'!$D104)</f>
        <v>393.125572443487</v>
      </c>
      <c r="N104" s="3">
        <f>SUMIFS('SSP drivers'!N$2:N$8148,'SSP drivers'!$A$2:$A$8148,'Selected scen drivers'!$AH$1,'SSP drivers'!$B$2:$B$8148,'Selected scen drivers'!$AI$1,'SSP drivers'!$C$2:$C$8148,'Selected scen drivers'!$C104,'SSP drivers'!$D$2:$D$8148,'Selected scen drivers'!$D104)</f>
        <v>441.841491577628</v>
      </c>
      <c r="O104" s="3">
        <f>SUMIFS('SSP drivers'!O$2:O$8148,'SSP drivers'!$A$2:$A$8148,'Selected scen drivers'!$AH$1,'SSP drivers'!$B$2:$B$8148,'Selected scen drivers'!$AI$1,'SSP drivers'!$C$2:$C$8148,'Selected scen drivers'!$C104,'SSP drivers'!$D$2:$D$8148,'Selected scen drivers'!$D104)</f>
        <v>498.465336175404</v>
      </c>
      <c r="P104" s="3">
        <f>SUMIFS('SSP drivers'!P$2:P$8148,'SSP drivers'!$A$2:$A$8148,'Selected scen drivers'!$AH$1,'SSP drivers'!$B$2:$B$8148,'Selected scen drivers'!$AI$1,'SSP drivers'!$C$2:$C$8148,'Selected scen drivers'!$C104,'SSP drivers'!$D$2:$D$8148,'Selected scen drivers'!$D104)</f>
        <v>560.69791853147</v>
      </c>
      <c r="Q104" s="3">
        <f>SUMIFS('SSP drivers'!Q$2:Q$8148,'SSP drivers'!$A$2:$A$8148,'Selected scen drivers'!$AH$1,'SSP drivers'!$B$2:$B$8148,'Selected scen drivers'!$AI$1,'SSP drivers'!$C$2:$C$8148,'Selected scen drivers'!$C104,'SSP drivers'!$D$2:$D$8148,'Selected scen drivers'!$D104)</f>
        <v>628.052907485394</v>
      </c>
      <c r="R104" s="3">
        <f>SUMIFS('SSP drivers'!R$2:R$8148,'SSP drivers'!$A$2:$A$8148,'Selected scen drivers'!$AH$1,'SSP drivers'!$B$2:$B$8148,'Selected scen drivers'!$AI$1,'SSP drivers'!$C$2:$C$8148,'Selected scen drivers'!$C104,'SSP drivers'!$D$2:$D$8148,'Selected scen drivers'!$D104)</f>
        <v>699.37638909415</v>
      </c>
      <c r="S104" s="3">
        <f>SUMIFS('SSP drivers'!S$2:S$8148,'SSP drivers'!$A$2:$A$8148,'Selected scen drivers'!$AH$1,'SSP drivers'!$B$2:$B$8148,'Selected scen drivers'!$AI$1,'SSP drivers'!$C$2:$C$8148,'Selected scen drivers'!$C104,'SSP drivers'!$D$2:$D$8148,'Selected scen drivers'!$D104)</f>
        <v>774.941087860451</v>
      </c>
      <c r="T104" s="3">
        <f>SUMIFS('SSP drivers'!T$2:T$8148,'SSP drivers'!$A$2:$A$8148,'Selected scen drivers'!$AH$1,'SSP drivers'!$B$2:$B$8148,'Selected scen drivers'!$AI$1,'SSP drivers'!$C$2:$C$8148,'Selected scen drivers'!$C104,'SSP drivers'!$D$2:$D$8148,'Selected scen drivers'!$D104)</f>
        <v>856.505952729932</v>
      </c>
      <c r="U104" s="3">
        <f>SUMIFS('SSP drivers'!U$2:U$8148,'SSP drivers'!$A$2:$A$8148,'Selected scen drivers'!$AH$1,'SSP drivers'!$B$2:$B$8148,'Selected scen drivers'!$AI$1,'SSP drivers'!$C$2:$C$8148,'Selected scen drivers'!$C104,'SSP drivers'!$D$2:$D$8148,'Selected scen drivers'!$D104)</f>
        <v>945.865248208194</v>
      </c>
      <c r="V104" s="3">
        <f>SUMIFS('SSP drivers'!V$2:V$8148,'SSP drivers'!$A$2:$A$8148,'Selected scen drivers'!$AH$1,'SSP drivers'!$B$2:$B$8148,'Selected scen drivers'!$AI$1,'SSP drivers'!$C$2:$C$8148,'Selected scen drivers'!$C104,'SSP drivers'!$D$2:$D$8148,'Selected scen drivers'!$D104)</f>
        <v>1042.95841107618</v>
      </c>
      <c r="W104" s="3">
        <f>SUMIFS('SSP drivers'!W$2:W$8148,'SSP drivers'!$A$2:$A$8148,'Selected scen drivers'!$AH$1,'SSP drivers'!$B$2:$B$8148,'Selected scen drivers'!$AI$1,'SSP drivers'!$C$2:$C$8148,'Selected scen drivers'!$C104,'SSP drivers'!$D$2:$D$8148,'Selected scen drivers'!$D104)</f>
        <v>1145.36226988992</v>
      </c>
      <c r="X104" s="3">
        <f>SUMIFS('SSP drivers'!X$2:X$8148,'SSP drivers'!$A$2:$A$8148,'Selected scen drivers'!$AH$1,'SSP drivers'!$B$2:$B$8148,'Selected scen drivers'!$AI$1,'SSP drivers'!$C$2:$C$8148,'Selected scen drivers'!$C104,'SSP drivers'!$D$2:$D$8148,'Selected scen drivers'!$D104)</f>
        <v>0</v>
      </c>
      <c r="Y104" s="3">
        <f>SUMIFS('SSP drivers'!Y$2:Y$8148,'SSP drivers'!$A$2:$A$8148,'Selected scen drivers'!$AH$1,'SSP drivers'!$B$2:$B$8148,'Selected scen drivers'!$AI$1,'SSP drivers'!$C$2:$C$8148,'Selected scen drivers'!$C104,'SSP drivers'!$D$2:$D$8148,'Selected scen drivers'!$D104)</f>
        <v>0</v>
      </c>
      <c r="Z104" s="3">
        <f>SUMIFS('SSP drivers'!Z$2:Z$8148,'SSP drivers'!$A$2:$A$8148,'Selected scen drivers'!$AH$1,'SSP drivers'!$B$2:$B$8148,'Selected scen drivers'!$AI$1,'SSP drivers'!$C$2:$C$8148,'Selected scen drivers'!$C104,'SSP drivers'!$D$2:$D$8148,'Selected scen drivers'!$D104)</f>
        <v>0</v>
      </c>
      <c r="AA104" s="3">
        <f>SUMIFS('SSP drivers'!AA$2:AA$8148,'SSP drivers'!$A$2:$A$8148,'Selected scen drivers'!$AH$1,'SSP drivers'!$B$2:$B$8148,'Selected scen drivers'!$AI$1,'SSP drivers'!$C$2:$C$8148,'Selected scen drivers'!$C104,'SSP drivers'!$D$2:$D$8148,'Selected scen drivers'!$D104)</f>
        <v>0</v>
      </c>
      <c r="AB104" s="3">
        <f>SUMIFS('SSP drivers'!AB$2:AB$8148,'SSP drivers'!$A$2:$A$8148,'Selected scen drivers'!$AH$1,'SSP drivers'!$B$2:$B$8148,'Selected scen drivers'!$AI$1,'SSP drivers'!$C$2:$C$8148,'Selected scen drivers'!$C104,'SSP drivers'!$D$2:$D$8148,'Selected scen drivers'!$D104)</f>
        <v>0</v>
      </c>
      <c r="AC104" s="3">
        <f>SUMIFS('SSP drivers'!AC$2:AC$8148,'SSP drivers'!$A$2:$A$8148,'Selected scen drivers'!$AH$1,'SSP drivers'!$B$2:$B$8148,'Selected scen drivers'!$AI$1,'SSP drivers'!$C$2:$C$8148,'Selected scen drivers'!$C104,'SSP drivers'!$D$2:$D$8148,'Selected scen drivers'!$D104)</f>
        <v>0</v>
      </c>
      <c r="AD104" s="3">
        <f>SUMIFS('SSP drivers'!AD$2:AD$8148,'SSP drivers'!$A$2:$A$8148,'Selected scen drivers'!$AH$1,'SSP drivers'!$B$2:$B$8148,'Selected scen drivers'!$AI$1,'SSP drivers'!$C$2:$C$8148,'Selected scen drivers'!$C104,'SSP drivers'!$D$2:$D$8148,'Selected scen drivers'!$D104)</f>
        <v>0</v>
      </c>
      <c r="AE104" s="3">
        <f>SUMIFS('SSP drivers'!AE$2:AE$8148,'SSP drivers'!$A$2:$A$8148,'Selected scen drivers'!$AH$1,'SSP drivers'!$B$2:$B$8148,'Selected scen drivers'!$AI$1,'SSP drivers'!$C$2:$C$8148,'Selected scen drivers'!$C104,'SSP drivers'!$D$2:$D$8148,'Selected scen drivers'!$D104)</f>
        <v>0</v>
      </c>
    </row>
    <row r="105" spans="1:31">
      <c r="A105">
        <f t="shared" si="3"/>
        <v>12</v>
      </c>
      <c r="B105">
        <f t="shared" si="4"/>
        <v>5</v>
      </c>
      <c r="C105" t="str">
        <f>IFERROR(VLOOKUP(A105,Classification!$A$4:$B$99,2,FALSE),"")</f>
        <v>Russia</v>
      </c>
      <c r="D105" t="str">
        <f>IFERROR(VLOOKUP(B105,Classification!$U$5:$V$14,2,FALSE),"")</f>
        <v>GDPPCAP</v>
      </c>
      <c r="E105" s="3">
        <f>SUMIFS('SSP drivers'!E$2:E$8148,'SSP drivers'!$A$2:$A$8148,'Selected scen drivers'!$AH$1,'SSP drivers'!$B$2:$B$8148,'Selected scen drivers'!$AI$1,'SSP drivers'!$C$2:$C$8148,'Selected scen drivers'!$C105,'SSP drivers'!$D$2:$D$8148,'Selected scen drivers'!$D105)</f>
        <v>0</v>
      </c>
      <c r="F105" s="3">
        <f>SUMIFS('SSP drivers'!F$2:F$8148,'SSP drivers'!$A$2:$A$8148,'Selected scen drivers'!$AH$1,'SSP drivers'!$B$2:$B$8148,'Selected scen drivers'!$AI$1,'SSP drivers'!$C$2:$C$8148,'Selected scen drivers'!$C105,'SSP drivers'!$D$2:$D$8148,'Selected scen drivers'!$D105)</f>
        <v>24.5672981280684</v>
      </c>
      <c r="G105" s="3">
        <f>SUMIFS('SSP drivers'!G$2:G$8148,'SSP drivers'!$A$2:$A$8148,'Selected scen drivers'!$AH$1,'SSP drivers'!$B$2:$B$8148,'Selected scen drivers'!$AI$1,'SSP drivers'!$C$2:$C$8148,'Selected scen drivers'!$C105,'SSP drivers'!$D$2:$D$8148,'Selected scen drivers'!$D105)</f>
        <v>24.7931351083207</v>
      </c>
      <c r="H105" s="3">
        <f>SUMIFS('SSP drivers'!H$2:H$8148,'SSP drivers'!$A$2:$A$8148,'Selected scen drivers'!$AH$1,'SSP drivers'!$B$2:$B$8148,'Selected scen drivers'!$AI$1,'SSP drivers'!$C$2:$C$8148,'Selected scen drivers'!$C105,'SSP drivers'!$D$2:$D$8148,'Selected scen drivers'!$D105)</f>
        <v>26.5850792066222</v>
      </c>
      <c r="I105" s="3">
        <f>SUMIFS('SSP drivers'!I$2:I$8148,'SSP drivers'!$A$2:$A$8148,'Selected scen drivers'!$AH$1,'SSP drivers'!$B$2:$B$8148,'Selected scen drivers'!$AI$1,'SSP drivers'!$C$2:$C$8148,'Selected scen drivers'!$C105,'SSP drivers'!$D$2:$D$8148,'Selected scen drivers'!$D105)</f>
        <v>28.9375624211455</v>
      </c>
      <c r="J105" s="3">
        <f>SUMIFS('SSP drivers'!J$2:J$8148,'SSP drivers'!$A$2:$A$8148,'Selected scen drivers'!$AH$1,'SSP drivers'!$B$2:$B$8148,'Selected scen drivers'!$AI$1,'SSP drivers'!$C$2:$C$8148,'Selected scen drivers'!$C105,'SSP drivers'!$D$2:$D$8148,'Selected scen drivers'!$D105)</f>
        <v>32.1150873600541</v>
      </c>
      <c r="K105" s="3">
        <f>SUMIFS('SSP drivers'!K$2:K$8148,'SSP drivers'!$A$2:$A$8148,'Selected scen drivers'!$AH$1,'SSP drivers'!$B$2:$B$8148,'Selected scen drivers'!$AI$1,'SSP drivers'!$C$2:$C$8148,'Selected scen drivers'!$C105,'SSP drivers'!$D$2:$D$8148,'Selected scen drivers'!$D105)</f>
        <v>35.3729926179161</v>
      </c>
      <c r="L105" s="3">
        <f>SUMIFS('SSP drivers'!L$2:L$8148,'SSP drivers'!$A$2:$A$8148,'Selected scen drivers'!$AH$1,'SSP drivers'!$B$2:$B$8148,'Selected scen drivers'!$AI$1,'SSP drivers'!$C$2:$C$8148,'Selected scen drivers'!$C105,'SSP drivers'!$D$2:$D$8148,'Selected scen drivers'!$D105)</f>
        <v>38.6055757976065</v>
      </c>
      <c r="M105" s="3">
        <f>SUMIFS('SSP drivers'!M$2:M$8148,'SSP drivers'!$A$2:$A$8148,'Selected scen drivers'!$AH$1,'SSP drivers'!$B$2:$B$8148,'Selected scen drivers'!$AI$1,'SSP drivers'!$C$2:$C$8148,'Selected scen drivers'!$C105,'SSP drivers'!$D$2:$D$8148,'Selected scen drivers'!$D105)</f>
        <v>41.8261628870801</v>
      </c>
      <c r="N105" s="3">
        <f>SUMIFS('SSP drivers'!N$2:N$8148,'SSP drivers'!$A$2:$A$8148,'Selected scen drivers'!$AH$1,'SSP drivers'!$B$2:$B$8148,'Selected scen drivers'!$AI$1,'SSP drivers'!$C$2:$C$8148,'Selected scen drivers'!$C105,'SSP drivers'!$D$2:$D$8148,'Selected scen drivers'!$D105)</f>
        <v>45.4517305138411</v>
      </c>
      <c r="O105" s="3">
        <f>SUMIFS('SSP drivers'!O$2:O$8148,'SSP drivers'!$A$2:$A$8148,'Selected scen drivers'!$AH$1,'SSP drivers'!$B$2:$B$8148,'Selected scen drivers'!$AI$1,'SSP drivers'!$C$2:$C$8148,'Selected scen drivers'!$C105,'SSP drivers'!$D$2:$D$8148,'Selected scen drivers'!$D105)</f>
        <v>49.7369453735807</v>
      </c>
      <c r="P105" s="3">
        <f>SUMIFS('SSP drivers'!P$2:P$8148,'SSP drivers'!$A$2:$A$8148,'Selected scen drivers'!$AH$1,'SSP drivers'!$B$2:$B$8148,'Selected scen drivers'!$AI$1,'SSP drivers'!$C$2:$C$8148,'Selected scen drivers'!$C105,'SSP drivers'!$D$2:$D$8148,'Selected scen drivers'!$D105)</f>
        <v>54.4559753837011</v>
      </c>
      <c r="Q105" s="3">
        <f>SUMIFS('SSP drivers'!Q$2:Q$8148,'SSP drivers'!$A$2:$A$8148,'Selected scen drivers'!$AH$1,'SSP drivers'!$B$2:$B$8148,'Selected scen drivers'!$AI$1,'SSP drivers'!$C$2:$C$8148,'Selected scen drivers'!$C105,'SSP drivers'!$D$2:$D$8148,'Selected scen drivers'!$D105)</f>
        <v>59.5081440936417</v>
      </c>
      <c r="R105" s="3">
        <f>SUMIFS('SSP drivers'!R$2:R$8148,'SSP drivers'!$A$2:$A$8148,'Selected scen drivers'!$AH$1,'SSP drivers'!$B$2:$B$8148,'Selected scen drivers'!$AI$1,'SSP drivers'!$C$2:$C$8148,'Selected scen drivers'!$C105,'SSP drivers'!$D$2:$D$8148,'Selected scen drivers'!$D105)</f>
        <v>64.7345389874717</v>
      </c>
      <c r="S105" s="3">
        <f>SUMIFS('SSP drivers'!S$2:S$8148,'SSP drivers'!$A$2:$A$8148,'Selected scen drivers'!$AH$1,'SSP drivers'!$B$2:$B$8148,'Selected scen drivers'!$AI$1,'SSP drivers'!$C$2:$C$8148,'Selected scen drivers'!$C105,'SSP drivers'!$D$2:$D$8148,'Selected scen drivers'!$D105)</f>
        <v>70.1456826629999</v>
      </c>
      <c r="T105" s="3">
        <f>SUMIFS('SSP drivers'!T$2:T$8148,'SSP drivers'!$A$2:$A$8148,'Selected scen drivers'!$AH$1,'SSP drivers'!$B$2:$B$8148,'Selected scen drivers'!$AI$1,'SSP drivers'!$C$2:$C$8148,'Selected scen drivers'!$C105,'SSP drivers'!$D$2:$D$8148,'Selected scen drivers'!$D105)</f>
        <v>75.8895370738435</v>
      </c>
      <c r="U105" s="3">
        <f>SUMIFS('SSP drivers'!U$2:U$8148,'SSP drivers'!$A$2:$A$8148,'Selected scen drivers'!$AH$1,'SSP drivers'!$B$2:$B$8148,'Selected scen drivers'!$AI$1,'SSP drivers'!$C$2:$C$8148,'Selected scen drivers'!$C105,'SSP drivers'!$D$2:$D$8148,'Selected scen drivers'!$D105)</f>
        <v>82.1326182801697</v>
      </c>
      <c r="V105" s="3">
        <f>SUMIFS('SSP drivers'!V$2:V$8148,'SSP drivers'!$A$2:$A$8148,'Selected scen drivers'!$AH$1,'SSP drivers'!$B$2:$B$8148,'Selected scen drivers'!$AI$1,'SSP drivers'!$C$2:$C$8148,'Selected scen drivers'!$C105,'SSP drivers'!$D$2:$D$8148,'Selected scen drivers'!$D105)</f>
        <v>88.9225813186627</v>
      </c>
      <c r="W105" s="3">
        <f>SUMIFS('SSP drivers'!W$2:W$8148,'SSP drivers'!$A$2:$A$8148,'Selected scen drivers'!$AH$1,'SSP drivers'!$B$2:$B$8148,'Selected scen drivers'!$AI$1,'SSP drivers'!$C$2:$C$8148,'Selected scen drivers'!$C105,'SSP drivers'!$D$2:$D$8148,'Selected scen drivers'!$D105)</f>
        <v>96.191164201097</v>
      </c>
      <c r="X105" s="3">
        <f>SUMIFS('SSP drivers'!X$2:X$8148,'SSP drivers'!$A$2:$A$8148,'Selected scen drivers'!$AH$1,'SSP drivers'!$B$2:$B$8148,'Selected scen drivers'!$AI$1,'SSP drivers'!$C$2:$C$8148,'Selected scen drivers'!$C105,'SSP drivers'!$D$2:$D$8148,'Selected scen drivers'!$D105)</f>
        <v>0</v>
      </c>
      <c r="Y105" s="3">
        <f>SUMIFS('SSP drivers'!Y$2:Y$8148,'SSP drivers'!$A$2:$A$8148,'Selected scen drivers'!$AH$1,'SSP drivers'!$B$2:$B$8148,'Selected scen drivers'!$AI$1,'SSP drivers'!$C$2:$C$8148,'Selected scen drivers'!$C105,'SSP drivers'!$D$2:$D$8148,'Selected scen drivers'!$D105)</f>
        <v>0</v>
      </c>
      <c r="Z105" s="3">
        <f>SUMIFS('SSP drivers'!Z$2:Z$8148,'SSP drivers'!$A$2:$A$8148,'Selected scen drivers'!$AH$1,'SSP drivers'!$B$2:$B$8148,'Selected scen drivers'!$AI$1,'SSP drivers'!$C$2:$C$8148,'Selected scen drivers'!$C105,'SSP drivers'!$D$2:$D$8148,'Selected scen drivers'!$D105)</f>
        <v>0</v>
      </c>
      <c r="AA105" s="3">
        <f>SUMIFS('SSP drivers'!AA$2:AA$8148,'SSP drivers'!$A$2:$A$8148,'Selected scen drivers'!$AH$1,'SSP drivers'!$B$2:$B$8148,'Selected scen drivers'!$AI$1,'SSP drivers'!$C$2:$C$8148,'Selected scen drivers'!$C105,'SSP drivers'!$D$2:$D$8148,'Selected scen drivers'!$D105)</f>
        <v>0</v>
      </c>
      <c r="AB105" s="3">
        <f>SUMIFS('SSP drivers'!AB$2:AB$8148,'SSP drivers'!$A$2:$A$8148,'Selected scen drivers'!$AH$1,'SSP drivers'!$B$2:$B$8148,'Selected scen drivers'!$AI$1,'SSP drivers'!$C$2:$C$8148,'Selected scen drivers'!$C105,'SSP drivers'!$D$2:$D$8148,'Selected scen drivers'!$D105)</f>
        <v>0</v>
      </c>
      <c r="AC105" s="3">
        <f>SUMIFS('SSP drivers'!AC$2:AC$8148,'SSP drivers'!$A$2:$A$8148,'Selected scen drivers'!$AH$1,'SSP drivers'!$B$2:$B$8148,'Selected scen drivers'!$AI$1,'SSP drivers'!$C$2:$C$8148,'Selected scen drivers'!$C105,'SSP drivers'!$D$2:$D$8148,'Selected scen drivers'!$D105)</f>
        <v>0</v>
      </c>
      <c r="AD105" s="3">
        <f>SUMIFS('SSP drivers'!AD$2:AD$8148,'SSP drivers'!$A$2:$A$8148,'Selected scen drivers'!$AH$1,'SSP drivers'!$B$2:$B$8148,'Selected scen drivers'!$AI$1,'SSP drivers'!$C$2:$C$8148,'Selected scen drivers'!$C105,'SSP drivers'!$D$2:$D$8148,'Selected scen drivers'!$D105)</f>
        <v>0</v>
      </c>
      <c r="AE105" s="3">
        <f>SUMIFS('SSP drivers'!AE$2:AE$8148,'SSP drivers'!$A$2:$A$8148,'Selected scen drivers'!$AH$1,'SSP drivers'!$B$2:$B$8148,'Selected scen drivers'!$AI$1,'SSP drivers'!$C$2:$C$8148,'Selected scen drivers'!$C105,'SSP drivers'!$D$2:$D$8148,'Selected scen drivers'!$D105)</f>
        <v>0</v>
      </c>
    </row>
    <row r="106" spans="1:31">
      <c r="A106">
        <f t="shared" si="3"/>
        <v>12</v>
      </c>
      <c r="B106">
        <f t="shared" si="4"/>
        <v>6</v>
      </c>
      <c r="C106" t="str">
        <f>IFERROR(VLOOKUP(A106,Classification!$A$4:$B$99,2,FALSE),"")</f>
        <v>Russia</v>
      </c>
      <c r="D106" t="str">
        <f>IFERROR(VLOOKUP(B106,Classification!$U$5:$V$14,2,FALSE),"")</f>
        <v>GDPPHOU</v>
      </c>
      <c r="E106" s="3">
        <f>SUMIFS('SSP drivers'!E$2:E$8148,'SSP drivers'!$A$2:$A$8148,'Selected scen drivers'!$AH$1,'SSP drivers'!$B$2:$B$8148,'Selected scen drivers'!$AI$1,'SSP drivers'!$C$2:$C$8148,'Selected scen drivers'!$C106,'SSP drivers'!$D$2:$D$8148,'Selected scen drivers'!$D106)</f>
        <v>0</v>
      </c>
      <c r="F106" s="3">
        <f>SUMIFS('SSP drivers'!F$2:F$8148,'SSP drivers'!$A$2:$A$8148,'Selected scen drivers'!$AH$1,'SSP drivers'!$B$2:$B$8148,'Selected scen drivers'!$AI$1,'SSP drivers'!$C$2:$C$8148,'Selected scen drivers'!$C106,'SSP drivers'!$D$2:$D$8148,'Selected scen drivers'!$D106)</f>
        <v>78.2065683916599</v>
      </c>
      <c r="G106" s="3">
        <f>SUMIFS('SSP drivers'!G$2:G$8148,'SSP drivers'!$A$2:$A$8148,'Selected scen drivers'!$AH$1,'SSP drivers'!$B$2:$B$8148,'Selected scen drivers'!$AI$1,'SSP drivers'!$C$2:$C$8148,'Selected scen drivers'!$C106,'SSP drivers'!$D$2:$D$8148,'Selected scen drivers'!$D106)</f>
        <v>79.4305012950999</v>
      </c>
      <c r="H106" s="3">
        <f>SUMIFS('SSP drivers'!H$2:H$8148,'SSP drivers'!$A$2:$A$8148,'Selected scen drivers'!$AH$1,'SSP drivers'!$B$2:$B$8148,'Selected scen drivers'!$AI$1,'SSP drivers'!$C$2:$C$8148,'Selected scen drivers'!$C106,'SSP drivers'!$D$2:$D$8148,'Selected scen drivers'!$D106)</f>
        <v>88.0012029747252</v>
      </c>
      <c r="I106" s="3">
        <f>SUMIFS('SSP drivers'!I$2:I$8148,'SSP drivers'!$A$2:$A$8148,'Selected scen drivers'!$AH$1,'SSP drivers'!$B$2:$B$8148,'Selected scen drivers'!$AI$1,'SSP drivers'!$C$2:$C$8148,'Selected scen drivers'!$C106,'SSP drivers'!$D$2:$D$8148,'Selected scen drivers'!$D106)</f>
        <v>97.4621857574309</v>
      </c>
      <c r="J106" s="3">
        <f>SUMIFS('SSP drivers'!J$2:J$8148,'SSP drivers'!$A$2:$A$8148,'Selected scen drivers'!$AH$1,'SSP drivers'!$B$2:$B$8148,'Selected scen drivers'!$AI$1,'SSP drivers'!$C$2:$C$8148,'Selected scen drivers'!$C106,'SSP drivers'!$D$2:$D$8148,'Selected scen drivers'!$D106)</f>
        <v>107.448164622852</v>
      </c>
      <c r="K106" s="3">
        <f>SUMIFS('SSP drivers'!K$2:K$8148,'SSP drivers'!$A$2:$A$8148,'Selected scen drivers'!$AH$1,'SSP drivers'!$B$2:$B$8148,'Selected scen drivers'!$AI$1,'SSP drivers'!$C$2:$C$8148,'Selected scen drivers'!$C106,'SSP drivers'!$D$2:$D$8148,'Selected scen drivers'!$D106)</f>
        <v>118.943357369187</v>
      </c>
      <c r="L106" s="3">
        <f>SUMIFS('SSP drivers'!L$2:L$8148,'SSP drivers'!$A$2:$A$8148,'Selected scen drivers'!$AH$1,'SSP drivers'!$B$2:$B$8148,'Selected scen drivers'!$AI$1,'SSP drivers'!$C$2:$C$8148,'Selected scen drivers'!$C106,'SSP drivers'!$D$2:$D$8148,'Selected scen drivers'!$D106)</f>
        <v>132.52293757557</v>
      </c>
      <c r="M106" s="3">
        <f>SUMIFS('SSP drivers'!M$2:M$8148,'SSP drivers'!$A$2:$A$8148,'Selected scen drivers'!$AH$1,'SSP drivers'!$B$2:$B$8148,'Selected scen drivers'!$AI$1,'SSP drivers'!$C$2:$C$8148,'Selected scen drivers'!$C106,'SSP drivers'!$D$2:$D$8148,'Selected scen drivers'!$D106)</f>
        <v>150.121177685035</v>
      </c>
      <c r="N106" s="3">
        <f>SUMIFS('SSP drivers'!N$2:N$8148,'SSP drivers'!$A$2:$A$8148,'Selected scen drivers'!$AH$1,'SSP drivers'!$B$2:$B$8148,'Selected scen drivers'!$AI$1,'SSP drivers'!$C$2:$C$8148,'Selected scen drivers'!$C106,'SSP drivers'!$D$2:$D$8148,'Selected scen drivers'!$D106)</f>
        <v>171.765108349805</v>
      </c>
      <c r="O106" s="3">
        <f>SUMIFS('SSP drivers'!O$2:O$8148,'SSP drivers'!$A$2:$A$8148,'Selected scen drivers'!$AH$1,'SSP drivers'!$B$2:$B$8148,'Selected scen drivers'!$AI$1,'SSP drivers'!$C$2:$C$8148,'Selected scen drivers'!$C106,'SSP drivers'!$D$2:$D$8148,'Selected scen drivers'!$D106)</f>
        <v>190.439477064033</v>
      </c>
      <c r="P106" s="3">
        <f>SUMIFS('SSP drivers'!P$2:P$8148,'SSP drivers'!$A$2:$A$8148,'Selected scen drivers'!$AH$1,'SSP drivers'!$B$2:$B$8148,'Selected scen drivers'!$AI$1,'SSP drivers'!$C$2:$C$8148,'Selected scen drivers'!$C106,'SSP drivers'!$D$2:$D$8148,'Selected scen drivers'!$D106)</f>
        <v>204.952132795982</v>
      </c>
      <c r="Q106" s="3">
        <f>SUMIFS('SSP drivers'!Q$2:Q$8148,'SSP drivers'!$A$2:$A$8148,'Selected scen drivers'!$AH$1,'SSP drivers'!$B$2:$B$8148,'Selected scen drivers'!$AI$1,'SSP drivers'!$C$2:$C$8148,'Selected scen drivers'!$C106,'SSP drivers'!$D$2:$D$8148,'Selected scen drivers'!$D106)</f>
        <v>221.255063915758</v>
      </c>
      <c r="R106" s="3">
        <f>SUMIFS('SSP drivers'!R$2:R$8148,'SSP drivers'!$A$2:$A$8148,'Selected scen drivers'!$AH$1,'SSP drivers'!$B$2:$B$8148,'Selected scen drivers'!$AI$1,'SSP drivers'!$C$2:$C$8148,'Selected scen drivers'!$C106,'SSP drivers'!$D$2:$D$8148,'Selected scen drivers'!$D106)</f>
        <v>241.633367184938</v>
      </c>
      <c r="S106" s="3">
        <f>SUMIFS('SSP drivers'!S$2:S$8148,'SSP drivers'!$A$2:$A$8148,'Selected scen drivers'!$AH$1,'SSP drivers'!$B$2:$B$8148,'Selected scen drivers'!$AI$1,'SSP drivers'!$C$2:$C$8148,'Selected scen drivers'!$C106,'SSP drivers'!$D$2:$D$8148,'Selected scen drivers'!$D106)</f>
        <v>269.09472405328</v>
      </c>
      <c r="T106" s="3">
        <f>SUMIFS('SSP drivers'!T$2:T$8148,'SSP drivers'!$A$2:$A$8148,'Selected scen drivers'!$AH$1,'SSP drivers'!$B$2:$B$8148,'Selected scen drivers'!$AI$1,'SSP drivers'!$C$2:$C$8148,'Selected scen drivers'!$C106,'SSP drivers'!$D$2:$D$8148,'Selected scen drivers'!$D106)</f>
        <v>299.310194654225</v>
      </c>
      <c r="U106" s="3">
        <f>SUMIFS('SSP drivers'!U$2:U$8148,'SSP drivers'!$A$2:$A$8148,'Selected scen drivers'!$AH$1,'SSP drivers'!$B$2:$B$8148,'Selected scen drivers'!$AI$1,'SSP drivers'!$C$2:$C$8148,'Selected scen drivers'!$C106,'SSP drivers'!$D$2:$D$8148,'Selected scen drivers'!$D106)</f>
        <v>327.518728139018</v>
      </c>
      <c r="V106" s="3">
        <f>SUMIFS('SSP drivers'!V$2:V$8148,'SSP drivers'!$A$2:$A$8148,'Selected scen drivers'!$AH$1,'SSP drivers'!$B$2:$B$8148,'Selected scen drivers'!$AI$1,'SSP drivers'!$C$2:$C$8148,'Selected scen drivers'!$C106,'SSP drivers'!$D$2:$D$8148,'Selected scen drivers'!$D106)</f>
        <v>355.894698826698</v>
      </c>
      <c r="W106" s="3">
        <f>SUMIFS('SSP drivers'!W$2:W$8148,'SSP drivers'!$A$2:$A$8148,'Selected scen drivers'!$AH$1,'SSP drivers'!$B$2:$B$8148,'Selected scen drivers'!$AI$1,'SSP drivers'!$C$2:$C$8148,'Selected scen drivers'!$C106,'SSP drivers'!$D$2:$D$8148,'Selected scen drivers'!$D106)</f>
        <v>386.257379131993</v>
      </c>
      <c r="X106" s="3">
        <f>SUMIFS('SSP drivers'!X$2:X$8148,'SSP drivers'!$A$2:$A$8148,'Selected scen drivers'!$AH$1,'SSP drivers'!$B$2:$B$8148,'Selected scen drivers'!$AI$1,'SSP drivers'!$C$2:$C$8148,'Selected scen drivers'!$C106,'SSP drivers'!$D$2:$D$8148,'Selected scen drivers'!$D106)</f>
        <v>0</v>
      </c>
      <c r="Y106" s="3">
        <f>SUMIFS('SSP drivers'!Y$2:Y$8148,'SSP drivers'!$A$2:$A$8148,'Selected scen drivers'!$AH$1,'SSP drivers'!$B$2:$B$8148,'Selected scen drivers'!$AI$1,'SSP drivers'!$C$2:$C$8148,'Selected scen drivers'!$C106,'SSP drivers'!$D$2:$D$8148,'Selected scen drivers'!$D106)</f>
        <v>0</v>
      </c>
      <c r="Z106" s="3">
        <f>SUMIFS('SSP drivers'!Z$2:Z$8148,'SSP drivers'!$A$2:$A$8148,'Selected scen drivers'!$AH$1,'SSP drivers'!$B$2:$B$8148,'Selected scen drivers'!$AI$1,'SSP drivers'!$C$2:$C$8148,'Selected scen drivers'!$C106,'SSP drivers'!$D$2:$D$8148,'Selected scen drivers'!$D106)</f>
        <v>0</v>
      </c>
      <c r="AA106" s="3">
        <f>SUMIFS('SSP drivers'!AA$2:AA$8148,'SSP drivers'!$A$2:$A$8148,'Selected scen drivers'!$AH$1,'SSP drivers'!$B$2:$B$8148,'Selected scen drivers'!$AI$1,'SSP drivers'!$C$2:$C$8148,'Selected scen drivers'!$C106,'SSP drivers'!$D$2:$D$8148,'Selected scen drivers'!$D106)</f>
        <v>0</v>
      </c>
      <c r="AB106" s="3">
        <f>SUMIFS('SSP drivers'!AB$2:AB$8148,'SSP drivers'!$A$2:$A$8148,'Selected scen drivers'!$AH$1,'SSP drivers'!$B$2:$B$8148,'Selected scen drivers'!$AI$1,'SSP drivers'!$C$2:$C$8148,'Selected scen drivers'!$C106,'SSP drivers'!$D$2:$D$8148,'Selected scen drivers'!$D106)</f>
        <v>0</v>
      </c>
      <c r="AC106" s="3">
        <f>SUMIFS('SSP drivers'!AC$2:AC$8148,'SSP drivers'!$A$2:$A$8148,'Selected scen drivers'!$AH$1,'SSP drivers'!$B$2:$B$8148,'Selected scen drivers'!$AI$1,'SSP drivers'!$C$2:$C$8148,'Selected scen drivers'!$C106,'SSP drivers'!$D$2:$D$8148,'Selected scen drivers'!$D106)</f>
        <v>0</v>
      </c>
      <c r="AD106" s="3">
        <f>SUMIFS('SSP drivers'!AD$2:AD$8148,'SSP drivers'!$A$2:$A$8148,'Selected scen drivers'!$AH$1,'SSP drivers'!$B$2:$B$8148,'Selected scen drivers'!$AI$1,'SSP drivers'!$C$2:$C$8148,'Selected scen drivers'!$C106,'SSP drivers'!$D$2:$D$8148,'Selected scen drivers'!$D106)</f>
        <v>0</v>
      </c>
      <c r="AE106" s="3">
        <f>SUMIFS('SSP drivers'!AE$2:AE$8148,'SSP drivers'!$A$2:$A$8148,'Selected scen drivers'!$AH$1,'SSP drivers'!$B$2:$B$8148,'Selected scen drivers'!$AI$1,'SSP drivers'!$C$2:$C$8148,'Selected scen drivers'!$C106,'SSP drivers'!$D$2:$D$8148,'Selected scen drivers'!$D106)</f>
        <v>0</v>
      </c>
    </row>
    <row r="107" spans="1:31">
      <c r="A107">
        <f t="shared" si="3"/>
        <v>12</v>
      </c>
      <c r="B107">
        <f t="shared" si="4"/>
        <v>7</v>
      </c>
      <c r="C107" t="str">
        <f>IFERROR(VLOOKUP(A107,Classification!$A$4:$B$99,2,FALSE),"")</f>
        <v>Russia</v>
      </c>
      <c r="D107" t="str">
        <f>IFERROR(VLOOKUP(B107,Classification!$U$5:$V$14,2,FALSE),"")</f>
        <v>GDPSER</v>
      </c>
      <c r="E107" s="3">
        <f>SUMIFS('SSP drivers'!E$2:E$8148,'SSP drivers'!$A$2:$A$8148,'Selected scen drivers'!$AH$1,'SSP drivers'!$B$2:$B$8148,'Selected scen drivers'!$AI$1,'SSP drivers'!$C$2:$C$8148,'Selected scen drivers'!$C107,'SSP drivers'!$D$2:$D$8148,'Selected scen drivers'!$D107)</f>
        <v>0</v>
      </c>
      <c r="F107" s="3">
        <f>SUMIFS('SSP drivers'!F$2:F$8148,'SSP drivers'!$A$2:$A$8148,'Selected scen drivers'!$AH$1,'SSP drivers'!$B$2:$B$8148,'Selected scen drivers'!$AI$1,'SSP drivers'!$C$2:$C$8148,'Selected scen drivers'!$C107,'SSP drivers'!$D$2:$D$8148,'Selected scen drivers'!$D107)</f>
        <v>2306.58427230683</v>
      </c>
      <c r="G107" s="3">
        <f>SUMIFS('SSP drivers'!G$2:G$8148,'SSP drivers'!$A$2:$A$8148,'Selected scen drivers'!$AH$1,'SSP drivers'!$B$2:$B$8148,'Selected scen drivers'!$AI$1,'SSP drivers'!$C$2:$C$8148,'Selected scen drivers'!$C107,'SSP drivers'!$D$2:$D$8148,'Selected scen drivers'!$D107)</f>
        <v>2325.82407021821</v>
      </c>
      <c r="H107" s="3">
        <f>SUMIFS('SSP drivers'!H$2:H$8148,'SSP drivers'!$A$2:$A$8148,'Selected scen drivers'!$AH$1,'SSP drivers'!$B$2:$B$8148,'Selected scen drivers'!$AI$1,'SSP drivers'!$C$2:$C$8148,'Selected scen drivers'!$C107,'SSP drivers'!$D$2:$D$8148,'Selected scen drivers'!$D107)</f>
        <v>2483.76906822811</v>
      </c>
      <c r="I107" s="3">
        <f>SUMIFS('SSP drivers'!I$2:I$8148,'SSP drivers'!$A$2:$A$8148,'Selected scen drivers'!$AH$1,'SSP drivers'!$B$2:$B$8148,'Selected scen drivers'!$AI$1,'SSP drivers'!$C$2:$C$8148,'Selected scen drivers'!$C107,'SSP drivers'!$D$2:$D$8148,'Selected scen drivers'!$D107)</f>
        <v>2666.33702954712</v>
      </c>
      <c r="J107" s="3">
        <f>SUMIFS('SSP drivers'!J$2:J$8148,'SSP drivers'!$A$2:$A$8148,'Selected scen drivers'!$AH$1,'SSP drivers'!$B$2:$B$8148,'Selected scen drivers'!$AI$1,'SSP drivers'!$C$2:$C$8148,'Selected scen drivers'!$C107,'SSP drivers'!$D$2:$D$8148,'Selected scen drivers'!$D107)</f>
        <v>2920.72863353032</v>
      </c>
      <c r="K107" s="3">
        <f>SUMIFS('SSP drivers'!K$2:K$8148,'SSP drivers'!$A$2:$A$8148,'Selected scen drivers'!$AH$1,'SSP drivers'!$B$2:$B$8148,'Selected scen drivers'!$AI$1,'SSP drivers'!$C$2:$C$8148,'Selected scen drivers'!$C107,'SSP drivers'!$D$2:$D$8148,'Selected scen drivers'!$D107)</f>
        <v>3184.7544502162</v>
      </c>
      <c r="L107" s="3">
        <f>SUMIFS('SSP drivers'!L$2:L$8148,'SSP drivers'!$A$2:$A$8148,'Selected scen drivers'!$AH$1,'SSP drivers'!$B$2:$B$8148,'Selected scen drivers'!$AI$1,'SSP drivers'!$C$2:$C$8148,'Selected scen drivers'!$C107,'SSP drivers'!$D$2:$D$8148,'Selected scen drivers'!$D107)</f>
        <v>3453.08291046361</v>
      </c>
      <c r="M107" s="3">
        <f>SUMIFS('SSP drivers'!M$2:M$8148,'SSP drivers'!$A$2:$A$8148,'Selected scen drivers'!$AH$1,'SSP drivers'!$B$2:$B$8148,'Selected scen drivers'!$AI$1,'SSP drivers'!$C$2:$C$8148,'Selected scen drivers'!$C107,'SSP drivers'!$D$2:$D$8148,'Selected scen drivers'!$D107)</f>
        <v>3723.75665849389</v>
      </c>
      <c r="N107" s="3">
        <f>SUMIFS('SSP drivers'!N$2:N$8148,'SSP drivers'!$A$2:$A$8148,'Selected scen drivers'!$AH$1,'SSP drivers'!$B$2:$B$8148,'Selected scen drivers'!$AI$1,'SSP drivers'!$C$2:$C$8148,'Selected scen drivers'!$C107,'SSP drivers'!$D$2:$D$8148,'Selected scen drivers'!$D107)</f>
        <v>4021.49568140951</v>
      </c>
      <c r="O107" s="3">
        <f>SUMIFS('SSP drivers'!O$2:O$8148,'SSP drivers'!$A$2:$A$8148,'Selected scen drivers'!$AH$1,'SSP drivers'!$B$2:$B$8148,'Selected scen drivers'!$AI$1,'SSP drivers'!$C$2:$C$8148,'Selected scen drivers'!$C107,'SSP drivers'!$D$2:$D$8148,'Selected scen drivers'!$D107)</f>
        <v>4365.84786961078</v>
      </c>
      <c r="P107" s="3">
        <f>SUMIFS('SSP drivers'!P$2:P$8148,'SSP drivers'!$A$2:$A$8148,'Selected scen drivers'!$AH$1,'SSP drivers'!$B$2:$B$8148,'Selected scen drivers'!$AI$1,'SSP drivers'!$C$2:$C$8148,'Selected scen drivers'!$C107,'SSP drivers'!$D$2:$D$8148,'Selected scen drivers'!$D107)</f>
        <v>4732.09104585709</v>
      </c>
      <c r="Q107" s="3">
        <f>SUMIFS('SSP drivers'!Q$2:Q$8148,'SSP drivers'!$A$2:$A$8148,'Selected scen drivers'!$AH$1,'SSP drivers'!$B$2:$B$8148,'Selected scen drivers'!$AI$1,'SSP drivers'!$C$2:$C$8148,'Selected scen drivers'!$C107,'SSP drivers'!$D$2:$D$8148,'Selected scen drivers'!$D107)</f>
        <v>5114.19573775505</v>
      </c>
      <c r="R107" s="3">
        <f>SUMIFS('SSP drivers'!R$2:R$8148,'SSP drivers'!$A$2:$A$8148,'Selected scen drivers'!$AH$1,'SSP drivers'!$B$2:$B$8148,'Selected scen drivers'!$AI$1,'SSP drivers'!$C$2:$C$8148,'Selected scen drivers'!$C107,'SSP drivers'!$D$2:$D$8148,'Selected scen drivers'!$D107)</f>
        <v>5501.48769964041</v>
      </c>
      <c r="S107" s="3">
        <f>SUMIFS('SSP drivers'!S$2:S$8148,'SSP drivers'!$A$2:$A$8148,'Selected scen drivers'!$AH$1,'SSP drivers'!$B$2:$B$8148,'Selected scen drivers'!$AI$1,'SSP drivers'!$C$2:$C$8148,'Selected scen drivers'!$C107,'SSP drivers'!$D$2:$D$8148,'Selected scen drivers'!$D107)</f>
        <v>5895.53919563269</v>
      </c>
      <c r="T107" s="3">
        <f>SUMIFS('SSP drivers'!T$2:T$8148,'SSP drivers'!$A$2:$A$8148,'Selected scen drivers'!$AH$1,'SSP drivers'!$B$2:$B$8148,'Selected scen drivers'!$AI$1,'SSP drivers'!$C$2:$C$8148,'Selected scen drivers'!$C107,'SSP drivers'!$D$2:$D$8148,'Selected scen drivers'!$D107)</f>
        <v>6308.70224640969</v>
      </c>
      <c r="U107" s="3">
        <f>SUMIFS('SSP drivers'!U$2:U$8148,'SSP drivers'!$A$2:$A$8148,'Selected scen drivers'!$AH$1,'SSP drivers'!$B$2:$B$8148,'Selected scen drivers'!$AI$1,'SSP drivers'!$C$2:$C$8148,'Selected scen drivers'!$C107,'SSP drivers'!$D$2:$D$8148,'Selected scen drivers'!$D107)</f>
        <v>6752.04608359233</v>
      </c>
      <c r="V107" s="3">
        <f>SUMIFS('SSP drivers'!V$2:V$8148,'SSP drivers'!$A$2:$A$8148,'Selected scen drivers'!$AH$1,'SSP drivers'!$B$2:$B$8148,'Selected scen drivers'!$AI$1,'SSP drivers'!$C$2:$C$8148,'Selected scen drivers'!$C107,'SSP drivers'!$D$2:$D$8148,'Selected scen drivers'!$D107)</f>
        <v>7222.46524714437</v>
      </c>
      <c r="W107" s="3">
        <f>SUMIFS('SSP drivers'!W$2:W$8148,'SSP drivers'!$A$2:$A$8148,'Selected scen drivers'!$AH$1,'SSP drivers'!$B$2:$B$8148,'Selected scen drivers'!$AI$1,'SSP drivers'!$C$2:$C$8148,'Selected scen drivers'!$C107,'SSP drivers'!$D$2:$D$8148,'Selected scen drivers'!$D107)</f>
        <v>7701.31866689621</v>
      </c>
      <c r="X107" s="3">
        <f>SUMIFS('SSP drivers'!X$2:X$8148,'SSP drivers'!$A$2:$A$8148,'Selected scen drivers'!$AH$1,'SSP drivers'!$B$2:$B$8148,'Selected scen drivers'!$AI$1,'SSP drivers'!$C$2:$C$8148,'Selected scen drivers'!$C107,'SSP drivers'!$D$2:$D$8148,'Selected scen drivers'!$D107)</f>
        <v>0</v>
      </c>
      <c r="Y107" s="3">
        <f>SUMIFS('SSP drivers'!Y$2:Y$8148,'SSP drivers'!$A$2:$A$8148,'Selected scen drivers'!$AH$1,'SSP drivers'!$B$2:$B$8148,'Selected scen drivers'!$AI$1,'SSP drivers'!$C$2:$C$8148,'Selected scen drivers'!$C107,'SSP drivers'!$D$2:$D$8148,'Selected scen drivers'!$D107)</f>
        <v>0</v>
      </c>
      <c r="Z107" s="3">
        <f>SUMIFS('SSP drivers'!Z$2:Z$8148,'SSP drivers'!$A$2:$A$8148,'Selected scen drivers'!$AH$1,'SSP drivers'!$B$2:$B$8148,'Selected scen drivers'!$AI$1,'SSP drivers'!$C$2:$C$8148,'Selected scen drivers'!$C107,'SSP drivers'!$D$2:$D$8148,'Selected scen drivers'!$D107)</f>
        <v>0</v>
      </c>
      <c r="AA107" s="3">
        <f>SUMIFS('SSP drivers'!AA$2:AA$8148,'SSP drivers'!$A$2:$A$8148,'Selected scen drivers'!$AH$1,'SSP drivers'!$B$2:$B$8148,'Selected scen drivers'!$AI$1,'SSP drivers'!$C$2:$C$8148,'Selected scen drivers'!$C107,'SSP drivers'!$D$2:$D$8148,'Selected scen drivers'!$D107)</f>
        <v>0</v>
      </c>
      <c r="AB107" s="3">
        <f>SUMIFS('SSP drivers'!AB$2:AB$8148,'SSP drivers'!$A$2:$A$8148,'Selected scen drivers'!$AH$1,'SSP drivers'!$B$2:$B$8148,'Selected scen drivers'!$AI$1,'SSP drivers'!$C$2:$C$8148,'Selected scen drivers'!$C107,'SSP drivers'!$D$2:$D$8148,'Selected scen drivers'!$D107)</f>
        <v>0</v>
      </c>
      <c r="AC107" s="3">
        <f>SUMIFS('SSP drivers'!AC$2:AC$8148,'SSP drivers'!$A$2:$A$8148,'Selected scen drivers'!$AH$1,'SSP drivers'!$B$2:$B$8148,'Selected scen drivers'!$AI$1,'SSP drivers'!$C$2:$C$8148,'Selected scen drivers'!$C107,'SSP drivers'!$D$2:$D$8148,'Selected scen drivers'!$D107)</f>
        <v>0</v>
      </c>
      <c r="AD107" s="3">
        <f>SUMIFS('SSP drivers'!AD$2:AD$8148,'SSP drivers'!$A$2:$A$8148,'Selected scen drivers'!$AH$1,'SSP drivers'!$B$2:$B$8148,'Selected scen drivers'!$AI$1,'SSP drivers'!$C$2:$C$8148,'Selected scen drivers'!$C107,'SSP drivers'!$D$2:$D$8148,'Selected scen drivers'!$D107)</f>
        <v>0</v>
      </c>
      <c r="AE107" s="3">
        <f>SUMIFS('SSP drivers'!AE$2:AE$8148,'SSP drivers'!$A$2:$A$8148,'Selected scen drivers'!$AH$1,'SSP drivers'!$B$2:$B$8148,'Selected scen drivers'!$AI$1,'SSP drivers'!$C$2:$C$8148,'Selected scen drivers'!$C107,'SSP drivers'!$D$2:$D$8148,'Selected scen drivers'!$D107)</f>
        <v>0</v>
      </c>
    </row>
    <row r="108" spans="1:31">
      <c r="A108">
        <f t="shared" si="3"/>
        <v>12</v>
      </c>
      <c r="B108">
        <f t="shared" si="4"/>
        <v>8</v>
      </c>
      <c r="C108" t="str">
        <f>IFERROR(VLOOKUP(A108,Classification!$A$4:$B$99,2,FALSE),"")</f>
        <v>Russia</v>
      </c>
      <c r="D108" t="str">
        <f>IFERROR(VLOOKUP(B108,Classification!$U$5:$V$14,2,FALSE),"")</f>
        <v>HOU</v>
      </c>
      <c r="E108" s="3">
        <f>SUMIFS('SSP drivers'!E$2:E$8148,'SSP drivers'!$A$2:$A$8148,'Selected scen drivers'!$AH$1,'SSP drivers'!$B$2:$B$8148,'Selected scen drivers'!$AI$1,'SSP drivers'!$C$2:$C$8148,'Selected scen drivers'!$C108,'SSP drivers'!$D$2:$D$8148,'Selected scen drivers'!$D108)</f>
        <v>0</v>
      </c>
      <c r="F108" s="3">
        <f>SUMIFS('SSP drivers'!F$2:F$8148,'SSP drivers'!$A$2:$A$8148,'Selected scen drivers'!$AH$1,'SSP drivers'!$B$2:$B$8148,'Selected scen drivers'!$AI$1,'SSP drivers'!$C$2:$C$8148,'Selected scen drivers'!$C108,'SSP drivers'!$D$2:$D$8148,'Selected scen drivers'!$D108)</f>
        <v>48.8648419</v>
      </c>
      <c r="G108" s="3">
        <f>SUMIFS('SSP drivers'!G$2:G$8148,'SSP drivers'!$A$2:$A$8148,'Selected scen drivers'!$AH$1,'SSP drivers'!$B$2:$B$8148,'Selected scen drivers'!$AI$1,'SSP drivers'!$C$2:$C$8148,'Selected scen drivers'!$C108,'SSP drivers'!$D$2:$D$8148,'Selected scen drivers'!$D108)</f>
        <v>48.5130515</v>
      </c>
      <c r="H108" s="3">
        <f>SUMIFS('SSP drivers'!H$2:H$8148,'SSP drivers'!$A$2:$A$8148,'Selected scen drivers'!$AH$1,'SSP drivers'!$B$2:$B$8148,'Selected scen drivers'!$AI$1,'SSP drivers'!$C$2:$C$8148,'Selected scen drivers'!$C108,'SSP drivers'!$D$2:$D$8148,'Selected scen drivers'!$D108)</f>
        <v>46.7540995</v>
      </c>
      <c r="I108" s="3">
        <f>SUMIFS('SSP drivers'!I$2:I$8148,'SSP drivers'!$A$2:$A$8148,'Selected scen drivers'!$AH$1,'SSP drivers'!$B$2:$B$8148,'Selected scen drivers'!$AI$1,'SSP drivers'!$C$2:$C$8148,'Selected scen drivers'!$C108,'SSP drivers'!$D$2:$D$8148,'Selected scen drivers'!$D108)</f>
        <v>45.313482</v>
      </c>
      <c r="J108" s="3">
        <f>SUMIFS('SSP drivers'!J$2:J$8148,'SSP drivers'!$A$2:$A$8148,'Selected scen drivers'!$AH$1,'SSP drivers'!$B$2:$B$8148,'Selected scen drivers'!$AI$1,'SSP drivers'!$C$2:$C$8148,'Selected scen drivers'!$C108,'SSP drivers'!$D$2:$D$8148,'Selected scen drivers'!$D108)</f>
        <v>45.017614</v>
      </c>
      <c r="K108" s="3">
        <f>SUMIFS('SSP drivers'!K$2:K$8148,'SSP drivers'!$A$2:$A$8148,'Selected scen drivers'!$AH$1,'SSP drivers'!$B$2:$B$8148,'Selected scen drivers'!$AI$1,'SSP drivers'!$C$2:$C$8148,'Selected scen drivers'!$C108,'SSP drivers'!$D$2:$D$8148,'Selected scen drivers'!$D108)</f>
        <v>44.3384155</v>
      </c>
      <c r="L108" s="3">
        <f>SUMIFS('SSP drivers'!L$2:L$8148,'SSP drivers'!$A$2:$A$8148,'Selected scen drivers'!$AH$1,'SSP drivers'!$B$2:$B$8148,'Selected scen drivers'!$AI$1,'SSP drivers'!$C$2:$C$8148,'Selected scen drivers'!$C108,'SSP drivers'!$D$2:$D$8148,'Selected scen drivers'!$D108)</f>
        <v>43.144599</v>
      </c>
      <c r="M108" s="3">
        <f>SUMIFS('SSP drivers'!M$2:M$8148,'SSP drivers'!$A$2:$A$8148,'Selected scen drivers'!$AH$1,'SSP drivers'!$B$2:$B$8148,'Selected scen drivers'!$AI$1,'SSP drivers'!$C$2:$C$8148,'Selected scen drivers'!$C108,'SSP drivers'!$D$2:$D$8148,'Selected scen drivers'!$D108)</f>
        <v>41.070268</v>
      </c>
      <c r="N108" s="3">
        <f>SUMIFS('SSP drivers'!N$2:N$8148,'SSP drivers'!$A$2:$A$8148,'Selected scen drivers'!$AH$1,'SSP drivers'!$B$2:$B$8148,'Selected scen drivers'!$AI$1,'SSP drivers'!$C$2:$C$8148,'Selected scen drivers'!$C108,'SSP drivers'!$D$2:$D$8148,'Selected scen drivers'!$D108)</f>
        <v>38.7638215</v>
      </c>
      <c r="O108" s="3">
        <f>SUMIFS('SSP drivers'!O$2:O$8148,'SSP drivers'!$A$2:$A$8148,'Selected scen drivers'!$AH$1,'SSP drivers'!$B$2:$B$8148,'Selected scen drivers'!$AI$1,'SSP drivers'!$C$2:$C$8148,'Selected scen drivers'!$C108,'SSP drivers'!$D$2:$D$8148,'Selected scen drivers'!$D108)</f>
        <v>37.9555075</v>
      </c>
      <c r="P108" s="3">
        <f>SUMIFS('SSP drivers'!P$2:P$8148,'SSP drivers'!$A$2:$A$8148,'Selected scen drivers'!$AH$1,'SSP drivers'!$B$2:$B$8148,'Selected scen drivers'!$AI$1,'SSP drivers'!$C$2:$C$8148,'Selected scen drivers'!$C108,'SSP drivers'!$D$2:$D$8148,'Selected scen drivers'!$D108)</f>
        <v>38.226277</v>
      </c>
      <c r="Q108" s="3">
        <f>SUMIFS('SSP drivers'!Q$2:Q$8148,'SSP drivers'!$A$2:$A$8148,'Selected scen drivers'!$AH$1,'SSP drivers'!$B$2:$B$8148,'Selected scen drivers'!$AI$1,'SSP drivers'!$C$2:$C$8148,'Selected scen drivers'!$C108,'SSP drivers'!$D$2:$D$8148,'Selected scen drivers'!$D108)</f>
        <v>38.2689275</v>
      </c>
      <c r="R108" s="3">
        <f>SUMIFS('SSP drivers'!R$2:R$8148,'SSP drivers'!$A$2:$A$8148,'Selected scen drivers'!$AH$1,'SSP drivers'!$B$2:$B$8148,'Selected scen drivers'!$AI$1,'SSP drivers'!$C$2:$C$8148,'Selected scen drivers'!$C108,'SSP drivers'!$D$2:$D$8148,'Selected scen drivers'!$D108)</f>
        <v>37.6954065</v>
      </c>
      <c r="S108" s="3">
        <f>SUMIFS('SSP drivers'!S$2:S$8148,'SSP drivers'!$A$2:$A$8148,'Selected scen drivers'!$AH$1,'SSP drivers'!$B$2:$B$8148,'Selected scen drivers'!$AI$1,'SSP drivers'!$C$2:$C$8148,'Selected scen drivers'!$C108,'SSP drivers'!$D$2:$D$8148,'Selected scen drivers'!$D108)</f>
        <v>36.2734425</v>
      </c>
      <c r="T108" s="3">
        <f>SUMIFS('SSP drivers'!T$2:T$8148,'SSP drivers'!$A$2:$A$8148,'Selected scen drivers'!$AH$1,'SSP drivers'!$B$2:$B$8148,'Selected scen drivers'!$AI$1,'SSP drivers'!$C$2:$C$8148,'Selected scen drivers'!$C108,'SSP drivers'!$D$2:$D$8148,'Selected scen drivers'!$D108)</f>
        <v>34.8975985</v>
      </c>
      <c r="U108" s="3">
        <f>SUMIFS('SSP drivers'!U$2:U$8148,'SSP drivers'!$A$2:$A$8148,'Selected scen drivers'!$AH$1,'SSP drivers'!$B$2:$B$8148,'Selected scen drivers'!$AI$1,'SSP drivers'!$C$2:$C$8148,'Selected scen drivers'!$C108,'SSP drivers'!$D$2:$D$8148,'Selected scen drivers'!$D108)</f>
        <v>34.1337305</v>
      </c>
      <c r="V108" s="3">
        <f>SUMIFS('SSP drivers'!V$2:V$8148,'SSP drivers'!$A$2:$A$8148,'Selected scen drivers'!$AH$1,'SSP drivers'!$B$2:$B$8148,'Selected scen drivers'!$AI$1,'SSP drivers'!$C$2:$C$8148,'Selected scen drivers'!$C108,'SSP drivers'!$D$2:$D$8148,'Selected scen drivers'!$D108)</f>
        <v>33.601335</v>
      </c>
      <c r="W108" s="3">
        <f>SUMIFS('SSP drivers'!W$2:W$8148,'SSP drivers'!$A$2:$A$8148,'Selected scen drivers'!$AH$1,'SSP drivers'!$B$2:$B$8148,'Selected scen drivers'!$AI$1,'SSP drivers'!$C$2:$C$8148,'Selected scen drivers'!$C108,'SSP drivers'!$D$2:$D$8148,'Selected scen drivers'!$D108)</f>
        <v>33.013368</v>
      </c>
      <c r="X108" s="3">
        <f>SUMIFS('SSP drivers'!X$2:X$8148,'SSP drivers'!$A$2:$A$8148,'Selected scen drivers'!$AH$1,'SSP drivers'!$B$2:$B$8148,'Selected scen drivers'!$AI$1,'SSP drivers'!$C$2:$C$8148,'Selected scen drivers'!$C108,'SSP drivers'!$D$2:$D$8148,'Selected scen drivers'!$D108)</f>
        <v>0</v>
      </c>
      <c r="Y108" s="3">
        <f>SUMIFS('SSP drivers'!Y$2:Y$8148,'SSP drivers'!$A$2:$A$8148,'Selected scen drivers'!$AH$1,'SSP drivers'!$B$2:$B$8148,'Selected scen drivers'!$AI$1,'SSP drivers'!$C$2:$C$8148,'Selected scen drivers'!$C108,'SSP drivers'!$D$2:$D$8148,'Selected scen drivers'!$D108)</f>
        <v>0</v>
      </c>
      <c r="Z108" s="3">
        <f>SUMIFS('SSP drivers'!Z$2:Z$8148,'SSP drivers'!$A$2:$A$8148,'Selected scen drivers'!$AH$1,'SSP drivers'!$B$2:$B$8148,'Selected scen drivers'!$AI$1,'SSP drivers'!$C$2:$C$8148,'Selected scen drivers'!$C108,'SSP drivers'!$D$2:$D$8148,'Selected scen drivers'!$D108)</f>
        <v>0</v>
      </c>
      <c r="AA108" s="3">
        <f>SUMIFS('SSP drivers'!AA$2:AA$8148,'SSP drivers'!$A$2:$A$8148,'Selected scen drivers'!$AH$1,'SSP drivers'!$B$2:$B$8148,'Selected scen drivers'!$AI$1,'SSP drivers'!$C$2:$C$8148,'Selected scen drivers'!$C108,'SSP drivers'!$D$2:$D$8148,'Selected scen drivers'!$D108)</f>
        <v>0</v>
      </c>
      <c r="AB108" s="3">
        <f>SUMIFS('SSP drivers'!AB$2:AB$8148,'SSP drivers'!$A$2:$A$8148,'Selected scen drivers'!$AH$1,'SSP drivers'!$B$2:$B$8148,'Selected scen drivers'!$AI$1,'SSP drivers'!$C$2:$C$8148,'Selected scen drivers'!$C108,'SSP drivers'!$D$2:$D$8148,'Selected scen drivers'!$D108)</f>
        <v>0</v>
      </c>
      <c r="AC108" s="3">
        <f>SUMIFS('SSP drivers'!AC$2:AC$8148,'SSP drivers'!$A$2:$A$8148,'Selected scen drivers'!$AH$1,'SSP drivers'!$B$2:$B$8148,'Selected scen drivers'!$AI$1,'SSP drivers'!$C$2:$C$8148,'Selected scen drivers'!$C108,'SSP drivers'!$D$2:$D$8148,'Selected scen drivers'!$D108)</f>
        <v>0</v>
      </c>
      <c r="AD108" s="3">
        <f>SUMIFS('SSP drivers'!AD$2:AD$8148,'SSP drivers'!$A$2:$A$8148,'Selected scen drivers'!$AH$1,'SSP drivers'!$B$2:$B$8148,'Selected scen drivers'!$AI$1,'SSP drivers'!$C$2:$C$8148,'Selected scen drivers'!$C108,'SSP drivers'!$D$2:$D$8148,'Selected scen drivers'!$D108)</f>
        <v>0</v>
      </c>
      <c r="AE108" s="3">
        <f>SUMIFS('SSP drivers'!AE$2:AE$8148,'SSP drivers'!$A$2:$A$8148,'Selected scen drivers'!$AH$1,'SSP drivers'!$B$2:$B$8148,'Selected scen drivers'!$AI$1,'SSP drivers'!$C$2:$C$8148,'Selected scen drivers'!$C108,'SSP drivers'!$D$2:$D$8148,'Selected scen drivers'!$D108)</f>
        <v>0</v>
      </c>
    </row>
    <row r="109" spans="1:31">
      <c r="A109">
        <f t="shared" si="3"/>
        <v>12</v>
      </c>
      <c r="B109">
        <f t="shared" si="4"/>
        <v>9</v>
      </c>
      <c r="C109" t="str">
        <f>IFERROR(VLOOKUP(A109,Classification!$A$4:$B$99,2,FALSE),"")</f>
        <v>Russia</v>
      </c>
      <c r="D109" t="str">
        <f>IFERROR(VLOOKUP(B109,Classification!$U$5:$V$14,2,FALSE),"")</f>
        <v>POP</v>
      </c>
      <c r="E109" s="3">
        <f>SUMIFS('SSP drivers'!E$2:E$8148,'SSP drivers'!$A$2:$A$8148,'Selected scen drivers'!$AH$1,'SSP drivers'!$B$2:$B$8148,'Selected scen drivers'!$AI$1,'SSP drivers'!$C$2:$C$8148,'Selected scen drivers'!$C109,'SSP drivers'!$D$2:$D$8148,'Selected scen drivers'!$D109)</f>
        <v>0</v>
      </c>
      <c r="F109" s="3">
        <f>SUMIFS('SSP drivers'!F$2:F$8148,'SSP drivers'!$A$2:$A$8148,'Selected scen drivers'!$AH$1,'SSP drivers'!$B$2:$B$8148,'Selected scen drivers'!$AI$1,'SSP drivers'!$C$2:$C$8148,'Selected scen drivers'!$C109,'SSP drivers'!$D$2:$D$8148,'Selected scen drivers'!$D109)</f>
        <v>155.5544114</v>
      </c>
      <c r="G109" s="3">
        <f>SUMIFS('SSP drivers'!G$2:G$8148,'SSP drivers'!$A$2:$A$8148,'Selected scen drivers'!$AH$1,'SSP drivers'!$B$2:$B$8148,'Selected scen drivers'!$AI$1,'SSP drivers'!$C$2:$C$8148,'Selected scen drivers'!$C109,'SSP drivers'!$D$2:$D$8148,'Selected scen drivers'!$D109)</f>
        <v>155.4227</v>
      </c>
      <c r="H109" s="3">
        <f>SUMIFS('SSP drivers'!H$2:H$8148,'SSP drivers'!$A$2:$A$8148,'Selected scen drivers'!$AH$1,'SSP drivers'!$B$2:$B$8148,'Selected scen drivers'!$AI$1,'SSP drivers'!$C$2:$C$8148,'Selected scen drivers'!$C109,'SSP drivers'!$D$2:$D$8148,'Selected scen drivers'!$D109)</f>
        <v>154.764143</v>
      </c>
      <c r="I109" s="3">
        <f>SUMIFS('SSP drivers'!I$2:I$8148,'SSP drivers'!$A$2:$A$8148,'Selected scen drivers'!$AH$1,'SSP drivers'!$B$2:$B$8148,'Selected scen drivers'!$AI$1,'SSP drivers'!$C$2:$C$8148,'Selected scen drivers'!$C109,'SSP drivers'!$D$2:$D$8148,'Selected scen drivers'!$D109)</f>
        <v>152.616552</v>
      </c>
      <c r="J109" s="3">
        <f>SUMIFS('SSP drivers'!J$2:J$8148,'SSP drivers'!$A$2:$A$8148,'Selected scen drivers'!$AH$1,'SSP drivers'!$B$2:$B$8148,'Selected scen drivers'!$AI$1,'SSP drivers'!$C$2:$C$8148,'Selected scen drivers'!$C109,'SSP drivers'!$D$2:$D$8148,'Selected scen drivers'!$D109)</f>
        <v>150.616436</v>
      </c>
      <c r="K109" s="3">
        <f>SUMIFS('SSP drivers'!K$2:K$8148,'SSP drivers'!$A$2:$A$8148,'Selected scen drivers'!$AH$1,'SSP drivers'!$B$2:$B$8148,'Selected scen drivers'!$AI$1,'SSP drivers'!$C$2:$C$8148,'Selected scen drivers'!$C109,'SSP drivers'!$D$2:$D$8148,'Selected scen drivers'!$D109)</f>
        <v>149.090015</v>
      </c>
      <c r="L109" s="3">
        <f>SUMIFS('SSP drivers'!L$2:L$8148,'SSP drivers'!$A$2:$A$8148,'Selected scen drivers'!$AH$1,'SSP drivers'!$B$2:$B$8148,'Selected scen drivers'!$AI$1,'SSP drivers'!$C$2:$C$8148,'Selected scen drivers'!$C109,'SSP drivers'!$D$2:$D$8148,'Selected scen drivers'!$D109)</f>
        <v>148.104228</v>
      </c>
      <c r="M109" s="3">
        <f>SUMIFS('SSP drivers'!M$2:M$8148,'SSP drivers'!$A$2:$A$8148,'Selected scen drivers'!$AH$1,'SSP drivers'!$B$2:$B$8148,'Selected scen drivers'!$AI$1,'SSP drivers'!$C$2:$C$8148,'Selected scen drivers'!$C109,'SSP drivers'!$D$2:$D$8148,'Selected scen drivers'!$D109)</f>
        <v>147.408143</v>
      </c>
      <c r="N109" s="3">
        <f>SUMIFS('SSP drivers'!N$2:N$8148,'SSP drivers'!$A$2:$A$8148,'Selected scen drivers'!$AH$1,'SSP drivers'!$B$2:$B$8148,'Selected scen drivers'!$AI$1,'SSP drivers'!$C$2:$C$8148,'Selected scen drivers'!$C109,'SSP drivers'!$D$2:$D$8148,'Selected scen drivers'!$D109)</f>
        <v>146.491056</v>
      </c>
      <c r="O109" s="3">
        <f>SUMIFS('SSP drivers'!O$2:O$8148,'SSP drivers'!$A$2:$A$8148,'Selected scen drivers'!$AH$1,'SSP drivers'!$B$2:$B$8148,'Selected scen drivers'!$AI$1,'SSP drivers'!$C$2:$C$8148,'Selected scen drivers'!$C109,'SSP drivers'!$D$2:$D$8148,'Selected scen drivers'!$D109)</f>
        <v>145.32913</v>
      </c>
      <c r="P109" s="3">
        <f>SUMIFS('SSP drivers'!P$2:P$8148,'SSP drivers'!$A$2:$A$8148,'Selected scen drivers'!$AH$1,'SSP drivers'!$B$2:$B$8148,'Selected scen drivers'!$AI$1,'SSP drivers'!$C$2:$C$8148,'Selected scen drivers'!$C109,'SSP drivers'!$D$2:$D$8148,'Selected scen drivers'!$D109)</f>
        <v>143.869556</v>
      </c>
      <c r="Q109" s="3">
        <f>SUMIFS('SSP drivers'!Q$2:Q$8148,'SSP drivers'!$A$2:$A$8148,'Selected scen drivers'!$AH$1,'SSP drivers'!$B$2:$B$8148,'Selected scen drivers'!$AI$1,'SSP drivers'!$C$2:$C$8148,'Selected scen drivers'!$C109,'SSP drivers'!$D$2:$D$8148,'Selected scen drivers'!$D109)</f>
        <v>142.286306</v>
      </c>
      <c r="R109" s="3">
        <f>SUMIFS('SSP drivers'!R$2:R$8148,'SSP drivers'!$A$2:$A$8148,'Selected scen drivers'!$AH$1,'SSP drivers'!$B$2:$B$8148,'Selected scen drivers'!$AI$1,'SSP drivers'!$C$2:$C$8148,'Selected scen drivers'!$C109,'SSP drivers'!$D$2:$D$8148,'Selected scen drivers'!$D109)</f>
        <v>140.704918</v>
      </c>
      <c r="S109" s="3">
        <f>SUMIFS('SSP drivers'!S$2:S$8148,'SSP drivers'!$A$2:$A$8148,'Selected scen drivers'!$AH$1,'SSP drivers'!$B$2:$B$8148,'Selected scen drivers'!$AI$1,'SSP drivers'!$C$2:$C$8148,'Selected scen drivers'!$C109,'SSP drivers'!$D$2:$D$8148,'Selected scen drivers'!$D109)</f>
        <v>139.15314</v>
      </c>
      <c r="T109" s="3">
        <f>SUMIFS('SSP drivers'!T$2:T$8148,'SSP drivers'!$A$2:$A$8148,'Selected scen drivers'!$AH$1,'SSP drivers'!$B$2:$B$8148,'Selected scen drivers'!$AI$1,'SSP drivers'!$C$2:$C$8148,'Selected scen drivers'!$C109,'SSP drivers'!$D$2:$D$8148,'Selected scen drivers'!$D109)</f>
        <v>137.636984</v>
      </c>
      <c r="U109" s="3">
        <f>SUMIFS('SSP drivers'!U$2:U$8148,'SSP drivers'!$A$2:$A$8148,'Selected scen drivers'!$AH$1,'SSP drivers'!$B$2:$B$8148,'Selected scen drivers'!$AI$1,'SSP drivers'!$C$2:$C$8148,'Selected scen drivers'!$C109,'SSP drivers'!$D$2:$D$8148,'Selected scen drivers'!$D109)</f>
        <v>136.114448</v>
      </c>
      <c r="V109" s="3">
        <f>SUMIFS('SSP drivers'!V$2:V$8148,'SSP drivers'!$A$2:$A$8148,'Selected scen drivers'!$AH$1,'SSP drivers'!$B$2:$B$8148,'Selected scen drivers'!$AI$1,'SSP drivers'!$C$2:$C$8148,'Selected scen drivers'!$C109,'SSP drivers'!$D$2:$D$8148,'Selected scen drivers'!$D109)</f>
        <v>134.482567</v>
      </c>
      <c r="W109" s="3">
        <f>SUMIFS('SSP drivers'!W$2:W$8148,'SSP drivers'!$A$2:$A$8148,'Selected scen drivers'!$AH$1,'SSP drivers'!$B$2:$B$8148,'Selected scen drivers'!$AI$1,'SSP drivers'!$C$2:$C$8148,'Selected scen drivers'!$C109,'SSP drivers'!$D$2:$D$8148,'Selected scen drivers'!$D109)</f>
        <v>132.565783</v>
      </c>
      <c r="X109" s="3">
        <f>SUMIFS('SSP drivers'!X$2:X$8148,'SSP drivers'!$A$2:$A$8148,'Selected scen drivers'!$AH$1,'SSP drivers'!$B$2:$B$8148,'Selected scen drivers'!$AI$1,'SSP drivers'!$C$2:$C$8148,'Selected scen drivers'!$C109,'SSP drivers'!$D$2:$D$8148,'Selected scen drivers'!$D109)</f>
        <v>0</v>
      </c>
      <c r="Y109" s="3">
        <f>SUMIFS('SSP drivers'!Y$2:Y$8148,'SSP drivers'!$A$2:$A$8148,'Selected scen drivers'!$AH$1,'SSP drivers'!$B$2:$B$8148,'Selected scen drivers'!$AI$1,'SSP drivers'!$C$2:$C$8148,'Selected scen drivers'!$C109,'SSP drivers'!$D$2:$D$8148,'Selected scen drivers'!$D109)</f>
        <v>0</v>
      </c>
      <c r="Z109" s="3">
        <f>SUMIFS('SSP drivers'!Z$2:Z$8148,'SSP drivers'!$A$2:$A$8148,'Selected scen drivers'!$AH$1,'SSP drivers'!$B$2:$B$8148,'Selected scen drivers'!$AI$1,'SSP drivers'!$C$2:$C$8148,'Selected scen drivers'!$C109,'SSP drivers'!$D$2:$D$8148,'Selected scen drivers'!$D109)</f>
        <v>0</v>
      </c>
      <c r="AA109" s="3">
        <f>SUMIFS('SSP drivers'!AA$2:AA$8148,'SSP drivers'!$A$2:$A$8148,'Selected scen drivers'!$AH$1,'SSP drivers'!$B$2:$B$8148,'Selected scen drivers'!$AI$1,'SSP drivers'!$C$2:$C$8148,'Selected scen drivers'!$C109,'SSP drivers'!$D$2:$D$8148,'Selected scen drivers'!$D109)</f>
        <v>0</v>
      </c>
      <c r="AB109" s="3">
        <f>SUMIFS('SSP drivers'!AB$2:AB$8148,'SSP drivers'!$A$2:$A$8148,'Selected scen drivers'!$AH$1,'SSP drivers'!$B$2:$B$8148,'Selected scen drivers'!$AI$1,'SSP drivers'!$C$2:$C$8148,'Selected scen drivers'!$C109,'SSP drivers'!$D$2:$D$8148,'Selected scen drivers'!$D109)</f>
        <v>0</v>
      </c>
      <c r="AC109" s="3">
        <f>SUMIFS('SSP drivers'!AC$2:AC$8148,'SSP drivers'!$A$2:$A$8148,'Selected scen drivers'!$AH$1,'SSP drivers'!$B$2:$B$8148,'Selected scen drivers'!$AI$1,'SSP drivers'!$C$2:$C$8148,'Selected scen drivers'!$C109,'SSP drivers'!$D$2:$D$8148,'Selected scen drivers'!$D109)</f>
        <v>0</v>
      </c>
      <c r="AD109" s="3">
        <f>SUMIFS('SSP drivers'!AD$2:AD$8148,'SSP drivers'!$A$2:$A$8148,'Selected scen drivers'!$AH$1,'SSP drivers'!$B$2:$B$8148,'Selected scen drivers'!$AI$1,'SSP drivers'!$C$2:$C$8148,'Selected scen drivers'!$C109,'SSP drivers'!$D$2:$D$8148,'Selected scen drivers'!$D109)</f>
        <v>0</v>
      </c>
      <c r="AE109" s="3">
        <f>SUMIFS('SSP drivers'!AE$2:AE$8148,'SSP drivers'!$A$2:$A$8148,'Selected scen drivers'!$AH$1,'SSP drivers'!$B$2:$B$8148,'Selected scen drivers'!$AI$1,'SSP drivers'!$C$2:$C$8148,'Selected scen drivers'!$C109,'SSP drivers'!$D$2:$D$8148,'Selected scen drivers'!$D109)</f>
        <v>0</v>
      </c>
    </row>
    <row r="110" spans="1:31">
      <c r="A110">
        <f t="shared" si="3"/>
        <v>13</v>
      </c>
      <c r="B110">
        <f t="shared" si="4"/>
        <v>1</v>
      </c>
      <c r="C110" t="str">
        <f>IFERROR(VLOOKUP(A110,Classification!$A$4:$B$99,2,FALSE),"")</f>
        <v>HunRomBul</v>
      </c>
      <c r="D110" t="str">
        <f>IFERROR(VLOOKUP(B110,Classification!$U$5:$V$14,2,FALSE),"")</f>
        <v>GDP</v>
      </c>
      <c r="E110" s="3">
        <f>SUMIFS('SSP drivers'!E$2:E$8148,'SSP drivers'!$A$2:$A$8148,'Selected scen drivers'!$AH$1,'SSP drivers'!$B$2:$B$8148,'Selected scen drivers'!$AI$1,'SSP drivers'!$C$2:$C$8148,'Selected scen drivers'!$C110,'SSP drivers'!$D$2:$D$8148,'Selected scen drivers'!$D110)</f>
        <v>0</v>
      </c>
      <c r="F110" s="3">
        <f>SUMIFS('SSP drivers'!F$2:F$8148,'SSP drivers'!$A$2:$A$8148,'Selected scen drivers'!$AH$1,'SSP drivers'!$B$2:$B$8148,'Selected scen drivers'!$AI$1,'SSP drivers'!$C$2:$C$8148,'Selected scen drivers'!$C110,'SSP drivers'!$D$2:$D$8148,'Selected scen drivers'!$D110)</f>
        <v>934.1124</v>
      </c>
      <c r="G110" s="3">
        <f>SUMIFS('SSP drivers'!G$2:G$8148,'SSP drivers'!$A$2:$A$8148,'Selected scen drivers'!$AH$1,'SSP drivers'!$B$2:$B$8148,'Selected scen drivers'!$AI$1,'SSP drivers'!$C$2:$C$8148,'Selected scen drivers'!$C110,'SSP drivers'!$D$2:$D$8148,'Selected scen drivers'!$D110)</f>
        <v>958.6</v>
      </c>
      <c r="H110" s="3">
        <f>SUMIFS('SSP drivers'!H$2:H$8148,'SSP drivers'!$A$2:$A$8148,'Selected scen drivers'!$AH$1,'SSP drivers'!$B$2:$B$8148,'Selected scen drivers'!$AI$1,'SSP drivers'!$C$2:$C$8148,'Selected scen drivers'!$C110,'SSP drivers'!$D$2:$D$8148,'Selected scen drivers'!$D110)</f>
        <v>1140.734</v>
      </c>
      <c r="I110" s="3">
        <f>SUMIFS('SSP drivers'!I$2:I$8148,'SSP drivers'!$A$2:$A$8148,'Selected scen drivers'!$AH$1,'SSP drivers'!$B$2:$B$8148,'Selected scen drivers'!$AI$1,'SSP drivers'!$C$2:$C$8148,'Selected scen drivers'!$C110,'SSP drivers'!$D$2:$D$8148,'Selected scen drivers'!$D110)</f>
        <v>1296.407</v>
      </c>
      <c r="J110" s="3">
        <f>SUMIFS('SSP drivers'!J$2:J$8148,'SSP drivers'!$A$2:$A$8148,'Selected scen drivers'!$AH$1,'SSP drivers'!$B$2:$B$8148,'Selected scen drivers'!$AI$1,'SSP drivers'!$C$2:$C$8148,'Selected scen drivers'!$C110,'SSP drivers'!$D$2:$D$8148,'Selected scen drivers'!$D110)</f>
        <v>1427.862</v>
      </c>
      <c r="K110" s="3">
        <f>SUMIFS('SSP drivers'!K$2:K$8148,'SSP drivers'!$A$2:$A$8148,'Selected scen drivers'!$AH$1,'SSP drivers'!$B$2:$B$8148,'Selected scen drivers'!$AI$1,'SSP drivers'!$C$2:$C$8148,'Selected scen drivers'!$C110,'SSP drivers'!$D$2:$D$8148,'Selected scen drivers'!$D110)</f>
        <v>1530.907</v>
      </c>
      <c r="L110" s="3">
        <f>SUMIFS('SSP drivers'!L$2:L$8148,'SSP drivers'!$A$2:$A$8148,'Selected scen drivers'!$AH$1,'SSP drivers'!$B$2:$B$8148,'Selected scen drivers'!$AI$1,'SSP drivers'!$C$2:$C$8148,'Selected scen drivers'!$C110,'SSP drivers'!$D$2:$D$8148,'Selected scen drivers'!$D110)</f>
        <v>1610.014</v>
      </c>
      <c r="M110" s="3">
        <f>SUMIFS('SSP drivers'!M$2:M$8148,'SSP drivers'!$A$2:$A$8148,'Selected scen drivers'!$AH$1,'SSP drivers'!$B$2:$B$8148,'Selected scen drivers'!$AI$1,'SSP drivers'!$C$2:$C$8148,'Selected scen drivers'!$C110,'SSP drivers'!$D$2:$D$8148,'Selected scen drivers'!$D110)</f>
        <v>1674.708</v>
      </c>
      <c r="N110" s="3">
        <f>SUMIFS('SSP drivers'!N$2:N$8148,'SSP drivers'!$A$2:$A$8148,'Selected scen drivers'!$AH$1,'SSP drivers'!$B$2:$B$8148,'Selected scen drivers'!$AI$1,'SSP drivers'!$C$2:$C$8148,'Selected scen drivers'!$C110,'SSP drivers'!$D$2:$D$8148,'Selected scen drivers'!$D110)</f>
        <v>1732.619</v>
      </c>
      <c r="O110" s="3">
        <f>SUMIFS('SSP drivers'!O$2:O$8148,'SSP drivers'!$A$2:$A$8148,'Selected scen drivers'!$AH$1,'SSP drivers'!$B$2:$B$8148,'Selected scen drivers'!$AI$1,'SSP drivers'!$C$2:$C$8148,'Selected scen drivers'!$C110,'SSP drivers'!$D$2:$D$8148,'Selected scen drivers'!$D110)</f>
        <v>1786.199</v>
      </c>
      <c r="P110" s="3">
        <f>SUMIFS('SSP drivers'!P$2:P$8148,'SSP drivers'!$A$2:$A$8148,'Selected scen drivers'!$AH$1,'SSP drivers'!$B$2:$B$8148,'Selected scen drivers'!$AI$1,'SSP drivers'!$C$2:$C$8148,'Selected scen drivers'!$C110,'SSP drivers'!$D$2:$D$8148,'Selected scen drivers'!$D110)</f>
        <v>1835.952</v>
      </c>
      <c r="Q110" s="3">
        <f>SUMIFS('SSP drivers'!Q$2:Q$8148,'SSP drivers'!$A$2:$A$8148,'Selected scen drivers'!$AH$1,'SSP drivers'!$B$2:$B$8148,'Selected scen drivers'!$AI$1,'SSP drivers'!$C$2:$C$8148,'Selected scen drivers'!$C110,'SSP drivers'!$D$2:$D$8148,'Selected scen drivers'!$D110)</f>
        <v>1878.808</v>
      </c>
      <c r="R110" s="3">
        <f>SUMIFS('SSP drivers'!R$2:R$8148,'SSP drivers'!$A$2:$A$8148,'Selected scen drivers'!$AH$1,'SSP drivers'!$B$2:$B$8148,'Selected scen drivers'!$AI$1,'SSP drivers'!$C$2:$C$8148,'Selected scen drivers'!$C110,'SSP drivers'!$D$2:$D$8148,'Selected scen drivers'!$D110)</f>
        <v>1916.992</v>
      </c>
      <c r="S110" s="3">
        <f>SUMIFS('SSP drivers'!S$2:S$8148,'SSP drivers'!$A$2:$A$8148,'Selected scen drivers'!$AH$1,'SSP drivers'!$B$2:$B$8148,'Selected scen drivers'!$AI$1,'SSP drivers'!$C$2:$C$8148,'Selected scen drivers'!$C110,'SSP drivers'!$D$2:$D$8148,'Selected scen drivers'!$D110)</f>
        <v>1951.863</v>
      </c>
      <c r="T110" s="3">
        <f>SUMIFS('SSP drivers'!T$2:T$8148,'SSP drivers'!$A$2:$A$8148,'Selected scen drivers'!$AH$1,'SSP drivers'!$B$2:$B$8148,'Selected scen drivers'!$AI$1,'SSP drivers'!$C$2:$C$8148,'Selected scen drivers'!$C110,'SSP drivers'!$D$2:$D$8148,'Selected scen drivers'!$D110)</f>
        <v>1985.217</v>
      </c>
      <c r="U110" s="3">
        <f>SUMIFS('SSP drivers'!U$2:U$8148,'SSP drivers'!$A$2:$A$8148,'Selected scen drivers'!$AH$1,'SSP drivers'!$B$2:$B$8148,'Selected scen drivers'!$AI$1,'SSP drivers'!$C$2:$C$8148,'Selected scen drivers'!$C110,'SSP drivers'!$D$2:$D$8148,'Selected scen drivers'!$D110)</f>
        <v>2018.282</v>
      </c>
      <c r="V110" s="3">
        <f>SUMIFS('SSP drivers'!V$2:V$8148,'SSP drivers'!$A$2:$A$8148,'Selected scen drivers'!$AH$1,'SSP drivers'!$B$2:$B$8148,'Selected scen drivers'!$AI$1,'SSP drivers'!$C$2:$C$8148,'Selected scen drivers'!$C110,'SSP drivers'!$D$2:$D$8148,'Selected scen drivers'!$D110)</f>
        <v>2051.413</v>
      </c>
      <c r="W110" s="3">
        <f>SUMIFS('SSP drivers'!W$2:W$8148,'SSP drivers'!$A$2:$A$8148,'Selected scen drivers'!$AH$1,'SSP drivers'!$B$2:$B$8148,'Selected scen drivers'!$AI$1,'SSP drivers'!$C$2:$C$8148,'Selected scen drivers'!$C110,'SSP drivers'!$D$2:$D$8148,'Selected scen drivers'!$D110)</f>
        <v>2082.192</v>
      </c>
      <c r="X110" s="3">
        <f>SUMIFS('SSP drivers'!X$2:X$8148,'SSP drivers'!$A$2:$A$8148,'Selected scen drivers'!$AH$1,'SSP drivers'!$B$2:$B$8148,'Selected scen drivers'!$AI$1,'SSP drivers'!$C$2:$C$8148,'Selected scen drivers'!$C110,'SSP drivers'!$D$2:$D$8148,'Selected scen drivers'!$D110)</f>
        <v>0</v>
      </c>
      <c r="Y110" s="3">
        <f>SUMIFS('SSP drivers'!Y$2:Y$8148,'SSP drivers'!$A$2:$A$8148,'Selected scen drivers'!$AH$1,'SSP drivers'!$B$2:$B$8148,'Selected scen drivers'!$AI$1,'SSP drivers'!$C$2:$C$8148,'Selected scen drivers'!$C110,'SSP drivers'!$D$2:$D$8148,'Selected scen drivers'!$D110)</f>
        <v>0</v>
      </c>
      <c r="Z110" s="3">
        <f>SUMIFS('SSP drivers'!Z$2:Z$8148,'SSP drivers'!$A$2:$A$8148,'Selected scen drivers'!$AH$1,'SSP drivers'!$B$2:$B$8148,'Selected scen drivers'!$AI$1,'SSP drivers'!$C$2:$C$8148,'Selected scen drivers'!$C110,'SSP drivers'!$D$2:$D$8148,'Selected scen drivers'!$D110)</f>
        <v>0</v>
      </c>
      <c r="AA110" s="3">
        <f>SUMIFS('SSP drivers'!AA$2:AA$8148,'SSP drivers'!$A$2:$A$8148,'Selected scen drivers'!$AH$1,'SSP drivers'!$B$2:$B$8148,'Selected scen drivers'!$AI$1,'SSP drivers'!$C$2:$C$8148,'Selected scen drivers'!$C110,'SSP drivers'!$D$2:$D$8148,'Selected scen drivers'!$D110)</f>
        <v>0</v>
      </c>
      <c r="AB110" s="3">
        <f>SUMIFS('SSP drivers'!AB$2:AB$8148,'SSP drivers'!$A$2:$A$8148,'Selected scen drivers'!$AH$1,'SSP drivers'!$B$2:$B$8148,'Selected scen drivers'!$AI$1,'SSP drivers'!$C$2:$C$8148,'Selected scen drivers'!$C110,'SSP drivers'!$D$2:$D$8148,'Selected scen drivers'!$D110)</f>
        <v>0</v>
      </c>
      <c r="AC110" s="3">
        <f>SUMIFS('SSP drivers'!AC$2:AC$8148,'SSP drivers'!$A$2:$A$8148,'Selected scen drivers'!$AH$1,'SSP drivers'!$B$2:$B$8148,'Selected scen drivers'!$AI$1,'SSP drivers'!$C$2:$C$8148,'Selected scen drivers'!$C110,'SSP drivers'!$D$2:$D$8148,'Selected scen drivers'!$D110)</f>
        <v>0</v>
      </c>
      <c r="AD110" s="3">
        <f>SUMIFS('SSP drivers'!AD$2:AD$8148,'SSP drivers'!$A$2:$A$8148,'Selected scen drivers'!$AH$1,'SSP drivers'!$B$2:$B$8148,'Selected scen drivers'!$AI$1,'SSP drivers'!$C$2:$C$8148,'Selected scen drivers'!$C110,'SSP drivers'!$D$2:$D$8148,'Selected scen drivers'!$D110)</f>
        <v>0</v>
      </c>
      <c r="AE110" s="3">
        <f>SUMIFS('SSP drivers'!AE$2:AE$8148,'SSP drivers'!$A$2:$A$8148,'Selected scen drivers'!$AH$1,'SSP drivers'!$B$2:$B$8148,'Selected scen drivers'!$AI$1,'SSP drivers'!$C$2:$C$8148,'Selected scen drivers'!$C110,'SSP drivers'!$D$2:$D$8148,'Selected scen drivers'!$D110)</f>
        <v>0</v>
      </c>
    </row>
    <row r="111" spans="1:31">
      <c r="A111">
        <f t="shared" si="3"/>
        <v>13</v>
      </c>
      <c r="B111">
        <f t="shared" si="4"/>
        <v>2</v>
      </c>
      <c r="C111" t="str">
        <f>IFERROR(VLOOKUP(A111,Classification!$A$4:$B$99,2,FALSE),"")</f>
        <v>HunRomBul</v>
      </c>
      <c r="D111" t="str">
        <f>IFERROR(VLOOKUP(B111,Classification!$U$5:$V$14,2,FALSE),"")</f>
        <v>GDPAGR</v>
      </c>
      <c r="E111" s="3">
        <f>SUMIFS('SSP drivers'!E$2:E$8148,'SSP drivers'!$A$2:$A$8148,'Selected scen drivers'!$AH$1,'SSP drivers'!$B$2:$B$8148,'Selected scen drivers'!$AI$1,'SSP drivers'!$C$2:$C$8148,'Selected scen drivers'!$C111,'SSP drivers'!$D$2:$D$8148,'Selected scen drivers'!$D111)</f>
        <v>0</v>
      </c>
      <c r="F111" s="3">
        <f>SUMIFS('SSP drivers'!F$2:F$8148,'SSP drivers'!$A$2:$A$8148,'Selected scen drivers'!$AH$1,'SSP drivers'!$B$2:$B$8148,'Selected scen drivers'!$AI$1,'SSP drivers'!$C$2:$C$8148,'Selected scen drivers'!$C111,'SSP drivers'!$D$2:$D$8148,'Selected scen drivers'!$D111)</f>
        <v>42.2389919575308</v>
      </c>
      <c r="G111" s="3">
        <f>SUMIFS('SSP drivers'!G$2:G$8148,'SSP drivers'!$A$2:$A$8148,'Selected scen drivers'!$AH$1,'SSP drivers'!$B$2:$B$8148,'Selected scen drivers'!$AI$1,'SSP drivers'!$C$2:$C$8148,'Selected scen drivers'!$C111,'SSP drivers'!$D$2:$D$8148,'Selected scen drivers'!$D111)</f>
        <v>43.3617452625697</v>
      </c>
      <c r="H111" s="3">
        <f>SUMIFS('SSP drivers'!H$2:H$8148,'SSP drivers'!$A$2:$A$8148,'Selected scen drivers'!$AH$1,'SSP drivers'!$B$2:$B$8148,'Selected scen drivers'!$AI$1,'SSP drivers'!$C$2:$C$8148,'Selected scen drivers'!$C111,'SSP drivers'!$D$2:$D$8148,'Selected scen drivers'!$D111)</f>
        <v>51.6233392844872</v>
      </c>
      <c r="I111" s="3">
        <f>SUMIFS('SSP drivers'!I$2:I$8148,'SSP drivers'!$A$2:$A$8148,'Selected scen drivers'!$AH$1,'SSP drivers'!$B$2:$B$8148,'Selected scen drivers'!$AI$1,'SSP drivers'!$C$2:$C$8148,'Selected scen drivers'!$C111,'SSP drivers'!$D$2:$D$8148,'Selected scen drivers'!$D111)</f>
        <v>58.6551127381535</v>
      </c>
      <c r="J111" s="3">
        <f>SUMIFS('SSP drivers'!J$2:J$8148,'SSP drivers'!$A$2:$A$8148,'Selected scen drivers'!$AH$1,'SSP drivers'!$B$2:$B$8148,'Selected scen drivers'!$AI$1,'SSP drivers'!$C$2:$C$8148,'Selected scen drivers'!$C111,'SSP drivers'!$D$2:$D$8148,'Selected scen drivers'!$D111)</f>
        <v>64.5940700193299</v>
      </c>
      <c r="K111" s="3">
        <f>SUMIFS('SSP drivers'!K$2:K$8148,'SSP drivers'!$A$2:$A$8148,'Selected scen drivers'!$AH$1,'SSP drivers'!$B$2:$B$8148,'Selected scen drivers'!$AI$1,'SSP drivers'!$C$2:$C$8148,'Selected scen drivers'!$C111,'SSP drivers'!$D$2:$D$8148,'Selected scen drivers'!$D111)</f>
        <v>69.2392276329915</v>
      </c>
      <c r="L111" s="3">
        <f>SUMIFS('SSP drivers'!L$2:L$8148,'SSP drivers'!$A$2:$A$8148,'Selected scen drivers'!$AH$1,'SSP drivers'!$B$2:$B$8148,'Selected scen drivers'!$AI$1,'SSP drivers'!$C$2:$C$8148,'Selected scen drivers'!$C111,'SSP drivers'!$D$2:$D$8148,'Selected scen drivers'!$D111)</f>
        <v>72.7865469089984</v>
      </c>
      <c r="M111" s="3">
        <f>SUMIFS('SSP drivers'!M$2:M$8148,'SSP drivers'!$A$2:$A$8148,'Selected scen drivers'!$AH$1,'SSP drivers'!$B$2:$B$8148,'Selected scen drivers'!$AI$1,'SSP drivers'!$C$2:$C$8148,'Selected scen drivers'!$C111,'SSP drivers'!$D$2:$D$8148,'Selected scen drivers'!$D111)</f>
        <v>75.6697977308414</v>
      </c>
      <c r="N111" s="3">
        <f>SUMIFS('SSP drivers'!N$2:N$8148,'SSP drivers'!$A$2:$A$8148,'Selected scen drivers'!$AH$1,'SSP drivers'!$B$2:$B$8148,'Selected scen drivers'!$AI$1,'SSP drivers'!$C$2:$C$8148,'Selected scen drivers'!$C111,'SSP drivers'!$D$2:$D$8148,'Selected scen drivers'!$D111)</f>
        <v>78.2445368513229</v>
      </c>
      <c r="O111" s="3">
        <f>SUMIFS('SSP drivers'!O$2:O$8148,'SSP drivers'!$A$2:$A$8148,'Selected scen drivers'!$AH$1,'SSP drivers'!$B$2:$B$8148,'Selected scen drivers'!$AI$1,'SSP drivers'!$C$2:$C$8148,'Selected scen drivers'!$C111,'SSP drivers'!$D$2:$D$8148,'Selected scen drivers'!$D111)</f>
        <v>80.6248778054149</v>
      </c>
      <c r="P111" s="3">
        <f>SUMIFS('SSP drivers'!P$2:P$8148,'SSP drivers'!$A$2:$A$8148,'Selected scen drivers'!$AH$1,'SSP drivers'!$B$2:$B$8148,'Selected scen drivers'!$AI$1,'SSP drivers'!$C$2:$C$8148,'Selected scen drivers'!$C111,'SSP drivers'!$D$2:$D$8148,'Selected scen drivers'!$D111)</f>
        <v>82.8379832374717</v>
      </c>
      <c r="Q111" s="3">
        <f>SUMIFS('SSP drivers'!Q$2:Q$8148,'SSP drivers'!$A$2:$A$8148,'Selected scen drivers'!$AH$1,'SSP drivers'!$B$2:$B$8148,'Selected scen drivers'!$AI$1,'SSP drivers'!$C$2:$C$8148,'Selected scen drivers'!$C111,'SSP drivers'!$D$2:$D$8148,'Selected scen drivers'!$D111)</f>
        <v>84.7429873410726</v>
      </c>
      <c r="R111" s="3">
        <f>SUMIFS('SSP drivers'!R$2:R$8148,'SSP drivers'!$A$2:$A$8148,'Selected scen drivers'!$AH$1,'SSP drivers'!$B$2:$B$8148,'Selected scen drivers'!$AI$1,'SSP drivers'!$C$2:$C$8148,'Selected scen drivers'!$C111,'SSP drivers'!$D$2:$D$8148,'Selected scen drivers'!$D111)</f>
        <v>86.444328913185</v>
      </c>
      <c r="S111" s="3">
        <f>SUMIFS('SSP drivers'!S$2:S$8148,'SSP drivers'!$A$2:$A$8148,'Selected scen drivers'!$AH$1,'SSP drivers'!$B$2:$B$8148,'Selected scen drivers'!$AI$1,'SSP drivers'!$C$2:$C$8148,'Selected scen drivers'!$C111,'SSP drivers'!$D$2:$D$8148,'Selected scen drivers'!$D111)</f>
        <v>88.0004804851451</v>
      </c>
      <c r="T111" s="3">
        <f>SUMIFS('SSP drivers'!T$2:T$8148,'SSP drivers'!$A$2:$A$8148,'Selected scen drivers'!$AH$1,'SSP drivers'!$B$2:$B$8148,'Selected scen drivers'!$AI$1,'SSP drivers'!$C$2:$C$8148,'Selected scen drivers'!$C111,'SSP drivers'!$D$2:$D$8148,'Selected scen drivers'!$D111)</f>
        <v>89.4930453131537</v>
      </c>
      <c r="U111" s="3">
        <f>SUMIFS('SSP drivers'!U$2:U$8148,'SSP drivers'!$A$2:$A$8148,'Selected scen drivers'!$AH$1,'SSP drivers'!$B$2:$B$8148,'Selected scen drivers'!$AI$1,'SSP drivers'!$C$2:$C$8148,'Selected scen drivers'!$C111,'SSP drivers'!$D$2:$D$8148,'Selected scen drivers'!$D111)</f>
        <v>90.9783820516013</v>
      </c>
      <c r="V111" s="3">
        <f>SUMIFS('SSP drivers'!V$2:V$8148,'SSP drivers'!$A$2:$A$8148,'Selected scen drivers'!$AH$1,'SSP drivers'!$B$2:$B$8148,'Selected scen drivers'!$AI$1,'SSP drivers'!$C$2:$C$8148,'Selected scen drivers'!$C111,'SSP drivers'!$D$2:$D$8148,'Selected scen drivers'!$D111)</f>
        <v>92.4719239572062</v>
      </c>
      <c r="W111" s="3">
        <f>SUMIFS('SSP drivers'!W$2:W$8148,'SSP drivers'!$A$2:$A$8148,'Selected scen drivers'!$AH$1,'SSP drivers'!$B$2:$B$8148,'Selected scen drivers'!$AI$1,'SSP drivers'!$C$2:$C$8148,'Selected scen drivers'!$C111,'SSP drivers'!$D$2:$D$8148,'Selected scen drivers'!$D111)</f>
        <v>93.8613271714034</v>
      </c>
      <c r="X111" s="3">
        <f>SUMIFS('SSP drivers'!X$2:X$8148,'SSP drivers'!$A$2:$A$8148,'Selected scen drivers'!$AH$1,'SSP drivers'!$B$2:$B$8148,'Selected scen drivers'!$AI$1,'SSP drivers'!$C$2:$C$8148,'Selected scen drivers'!$C111,'SSP drivers'!$D$2:$D$8148,'Selected scen drivers'!$D111)</f>
        <v>0</v>
      </c>
      <c r="Y111" s="3">
        <f>SUMIFS('SSP drivers'!Y$2:Y$8148,'SSP drivers'!$A$2:$A$8148,'Selected scen drivers'!$AH$1,'SSP drivers'!$B$2:$B$8148,'Selected scen drivers'!$AI$1,'SSP drivers'!$C$2:$C$8148,'Selected scen drivers'!$C111,'SSP drivers'!$D$2:$D$8148,'Selected scen drivers'!$D111)</f>
        <v>0</v>
      </c>
      <c r="Z111" s="3">
        <f>SUMIFS('SSP drivers'!Z$2:Z$8148,'SSP drivers'!$A$2:$A$8148,'Selected scen drivers'!$AH$1,'SSP drivers'!$B$2:$B$8148,'Selected scen drivers'!$AI$1,'SSP drivers'!$C$2:$C$8148,'Selected scen drivers'!$C111,'SSP drivers'!$D$2:$D$8148,'Selected scen drivers'!$D111)</f>
        <v>0</v>
      </c>
      <c r="AA111" s="3">
        <f>SUMIFS('SSP drivers'!AA$2:AA$8148,'SSP drivers'!$A$2:$A$8148,'Selected scen drivers'!$AH$1,'SSP drivers'!$B$2:$B$8148,'Selected scen drivers'!$AI$1,'SSP drivers'!$C$2:$C$8148,'Selected scen drivers'!$C111,'SSP drivers'!$D$2:$D$8148,'Selected scen drivers'!$D111)</f>
        <v>0</v>
      </c>
      <c r="AB111" s="3">
        <f>SUMIFS('SSP drivers'!AB$2:AB$8148,'SSP drivers'!$A$2:$A$8148,'Selected scen drivers'!$AH$1,'SSP drivers'!$B$2:$B$8148,'Selected scen drivers'!$AI$1,'SSP drivers'!$C$2:$C$8148,'Selected scen drivers'!$C111,'SSP drivers'!$D$2:$D$8148,'Selected scen drivers'!$D111)</f>
        <v>0</v>
      </c>
      <c r="AC111" s="3">
        <f>SUMIFS('SSP drivers'!AC$2:AC$8148,'SSP drivers'!$A$2:$A$8148,'Selected scen drivers'!$AH$1,'SSP drivers'!$B$2:$B$8148,'Selected scen drivers'!$AI$1,'SSP drivers'!$C$2:$C$8148,'Selected scen drivers'!$C111,'SSP drivers'!$D$2:$D$8148,'Selected scen drivers'!$D111)</f>
        <v>0</v>
      </c>
      <c r="AD111" s="3">
        <f>SUMIFS('SSP drivers'!AD$2:AD$8148,'SSP drivers'!$A$2:$A$8148,'Selected scen drivers'!$AH$1,'SSP drivers'!$B$2:$B$8148,'Selected scen drivers'!$AI$1,'SSP drivers'!$C$2:$C$8148,'Selected scen drivers'!$C111,'SSP drivers'!$D$2:$D$8148,'Selected scen drivers'!$D111)</f>
        <v>0</v>
      </c>
      <c r="AE111" s="3">
        <f>SUMIFS('SSP drivers'!AE$2:AE$8148,'SSP drivers'!$A$2:$A$8148,'Selected scen drivers'!$AH$1,'SSP drivers'!$B$2:$B$8148,'Selected scen drivers'!$AI$1,'SSP drivers'!$C$2:$C$8148,'Selected scen drivers'!$C111,'SSP drivers'!$D$2:$D$8148,'Selected scen drivers'!$D111)</f>
        <v>0</v>
      </c>
    </row>
    <row r="112" spans="1:31">
      <c r="A112">
        <f t="shared" si="3"/>
        <v>13</v>
      </c>
      <c r="B112">
        <f t="shared" si="4"/>
        <v>3</v>
      </c>
      <c r="C112" t="str">
        <f>IFERROR(VLOOKUP(A112,Classification!$A$4:$B$99,2,FALSE),"")</f>
        <v>HunRomBul</v>
      </c>
      <c r="D112" t="str">
        <f>IFERROR(VLOOKUP(B112,Classification!$U$5:$V$14,2,FALSE),"")</f>
        <v>GDPIND</v>
      </c>
      <c r="E112" s="3">
        <f>SUMIFS('SSP drivers'!E$2:E$8148,'SSP drivers'!$A$2:$A$8148,'Selected scen drivers'!$AH$1,'SSP drivers'!$B$2:$B$8148,'Selected scen drivers'!$AI$1,'SSP drivers'!$C$2:$C$8148,'Selected scen drivers'!$C112,'SSP drivers'!$D$2:$D$8148,'Selected scen drivers'!$D112)</f>
        <v>0</v>
      </c>
      <c r="F112" s="3">
        <f>SUMIFS('SSP drivers'!F$2:F$8148,'SSP drivers'!$A$2:$A$8148,'Selected scen drivers'!$AH$1,'SSP drivers'!$B$2:$B$8148,'Selected scen drivers'!$AI$1,'SSP drivers'!$C$2:$C$8148,'Selected scen drivers'!$C112,'SSP drivers'!$D$2:$D$8148,'Selected scen drivers'!$D112)</f>
        <v>286.762571714555</v>
      </c>
      <c r="G112" s="3">
        <f>SUMIFS('SSP drivers'!G$2:G$8148,'SSP drivers'!$A$2:$A$8148,'Selected scen drivers'!$AH$1,'SSP drivers'!$B$2:$B$8148,'Selected scen drivers'!$AI$1,'SSP drivers'!$C$2:$C$8148,'Selected scen drivers'!$C112,'SSP drivers'!$D$2:$D$8148,'Selected scen drivers'!$D112)</f>
        <v>294.36989781194</v>
      </c>
      <c r="H112" s="3">
        <f>SUMIFS('SSP drivers'!H$2:H$8148,'SSP drivers'!$A$2:$A$8148,'Selected scen drivers'!$AH$1,'SSP drivers'!$B$2:$B$8148,'Selected scen drivers'!$AI$1,'SSP drivers'!$C$2:$C$8148,'Selected scen drivers'!$C112,'SSP drivers'!$D$2:$D$8148,'Selected scen drivers'!$D112)</f>
        <v>350.614699121067</v>
      </c>
      <c r="I112" s="3">
        <f>SUMIFS('SSP drivers'!I$2:I$8148,'SSP drivers'!$A$2:$A$8148,'Selected scen drivers'!$AH$1,'SSP drivers'!$B$2:$B$8148,'Selected scen drivers'!$AI$1,'SSP drivers'!$C$2:$C$8148,'Selected scen drivers'!$C112,'SSP drivers'!$D$2:$D$8148,'Selected scen drivers'!$D112)</f>
        <v>398.701084864726</v>
      </c>
      <c r="J112" s="3">
        <f>SUMIFS('SSP drivers'!J$2:J$8148,'SSP drivers'!$A$2:$A$8148,'Selected scen drivers'!$AH$1,'SSP drivers'!$B$2:$B$8148,'Selected scen drivers'!$AI$1,'SSP drivers'!$C$2:$C$8148,'Selected scen drivers'!$C112,'SSP drivers'!$D$2:$D$8148,'Selected scen drivers'!$D112)</f>
        <v>439.414756513565</v>
      </c>
      <c r="K112" s="3">
        <f>SUMIFS('SSP drivers'!K$2:K$8148,'SSP drivers'!$A$2:$A$8148,'Selected scen drivers'!$AH$1,'SSP drivers'!$B$2:$B$8148,'Selected scen drivers'!$AI$1,'SSP drivers'!$C$2:$C$8148,'Selected scen drivers'!$C112,'SSP drivers'!$D$2:$D$8148,'Selected scen drivers'!$D112)</f>
        <v>471.408951334475</v>
      </c>
      <c r="L112" s="3">
        <f>SUMIFS('SSP drivers'!L$2:L$8148,'SSP drivers'!$A$2:$A$8148,'Selected scen drivers'!$AH$1,'SSP drivers'!$B$2:$B$8148,'Selected scen drivers'!$AI$1,'SSP drivers'!$C$2:$C$8148,'Selected scen drivers'!$C112,'SSP drivers'!$D$2:$D$8148,'Selected scen drivers'!$D112)</f>
        <v>496.012328936725</v>
      </c>
      <c r="M112" s="3">
        <f>SUMIFS('SSP drivers'!M$2:M$8148,'SSP drivers'!$A$2:$A$8148,'Selected scen drivers'!$AH$1,'SSP drivers'!$B$2:$B$8148,'Selected scen drivers'!$AI$1,'SSP drivers'!$C$2:$C$8148,'Selected scen drivers'!$C112,'SSP drivers'!$D$2:$D$8148,'Selected scen drivers'!$D112)</f>
        <v>516.164036267125</v>
      </c>
      <c r="N112" s="3">
        <f>SUMIFS('SSP drivers'!N$2:N$8148,'SSP drivers'!$A$2:$A$8148,'Selected scen drivers'!$AH$1,'SSP drivers'!$B$2:$B$8148,'Selected scen drivers'!$AI$1,'SSP drivers'!$C$2:$C$8148,'Selected scen drivers'!$C112,'SSP drivers'!$D$2:$D$8148,'Selected scen drivers'!$D112)</f>
        <v>534.251455667452</v>
      </c>
      <c r="O112" s="3">
        <f>SUMIFS('SSP drivers'!O$2:O$8148,'SSP drivers'!$A$2:$A$8148,'Selected scen drivers'!$AH$1,'SSP drivers'!$B$2:$B$8148,'Selected scen drivers'!$AI$1,'SSP drivers'!$C$2:$C$8148,'Selected scen drivers'!$C112,'SSP drivers'!$D$2:$D$8148,'Selected scen drivers'!$D112)</f>
        <v>551.050467567284</v>
      </c>
      <c r="P112" s="3">
        <f>SUMIFS('SSP drivers'!P$2:P$8148,'SSP drivers'!$A$2:$A$8148,'Selected scen drivers'!$AH$1,'SSP drivers'!$B$2:$B$8148,'Selected scen drivers'!$AI$1,'SSP drivers'!$C$2:$C$8148,'Selected scen drivers'!$C112,'SSP drivers'!$D$2:$D$8148,'Selected scen drivers'!$D112)</f>
        <v>566.733132936116</v>
      </c>
      <c r="Q112" s="3">
        <f>SUMIFS('SSP drivers'!Q$2:Q$8148,'SSP drivers'!$A$2:$A$8148,'Selected scen drivers'!$AH$1,'SSP drivers'!$B$2:$B$8148,'Selected scen drivers'!$AI$1,'SSP drivers'!$C$2:$C$8148,'Selected scen drivers'!$C112,'SSP drivers'!$D$2:$D$8148,'Selected scen drivers'!$D112)</f>
        <v>580.338143653787</v>
      </c>
      <c r="R112" s="3">
        <f>SUMIFS('SSP drivers'!R$2:R$8148,'SSP drivers'!$A$2:$A$8148,'Selected scen drivers'!$AH$1,'SSP drivers'!$B$2:$B$8148,'Selected scen drivers'!$AI$1,'SSP drivers'!$C$2:$C$8148,'Selected scen drivers'!$C112,'SSP drivers'!$D$2:$D$8148,'Selected scen drivers'!$D112)</f>
        <v>592.561918325996</v>
      </c>
      <c r="S112" s="3">
        <f>SUMIFS('SSP drivers'!S$2:S$8148,'SSP drivers'!$A$2:$A$8148,'Selected scen drivers'!$AH$1,'SSP drivers'!$B$2:$B$8148,'Selected scen drivers'!$AI$1,'SSP drivers'!$C$2:$C$8148,'Selected scen drivers'!$C112,'SSP drivers'!$D$2:$D$8148,'Selected scen drivers'!$D112)</f>
        <v>603.808490777141</v>
      </c>
      <c r="T112" s="3">
        <f>SUMIFS('SSP drivers'!T$2:T$8148,'SSP drivers'!$A$2:$A$8148,'Selected scen drivers'!$AH$1,'SSP drivers'!$B$2:$B$8148,'Selected scen drivers'!$AI$1,'SSP drivers'!$C$2:$C$8148,'Selected scen drivers'!$C112,'SSP drivers'!$D$2:$D$8148,'Selected scen drivers'!$D112)</f>
        <v>614.635224968416</v>
      </c>
      <c r="U112" s="3">
        <f>SUMIFS('SSP drivers'!U$2:U$8148,'SSP drivers'!$A$2:$A$8148,'Selected scen drivers'!$AH$1,'SSP drivers'!$B$2:$B$8148,'Selected scen drivers'!$AI$1,'SSP drivers'!$C$2:$C$8148,'Selected scen drivers'!$C112,'SSP drivers'!$D$2:$D$8148,'Selected scen drivers'!$D112)</f>
        <v>625.428086901767</v>
      </c>
      <c r="V112" s="3">
        <f>SUMIFS('SSP drivers'!V$2:V$8148,'SSP drivers'!$A$2:$A$8148,'Selected scen drivers'!$AH$1,'SSP drivers'!$B$2:$B$8148,'Selected scen drivers'!$AI$1,'SSP drivers'!$C$2:$C$8148,'Selected scen drivers'!$C112,'SSP drivers'!$D$2:$D$8148,'Selected scen drivers'!$D112)</f>
        <v>636.301827874422</v>
      </c>
      <c r="W112" s="3">
        <f>SUMIFS('SSP drivers'!W$2:W$8148,'SSP drivers'!$A$2:$A$8148,'Selected scen drivers'!$AH$1,'SSP drivers'!$B$2:$B$8148,'Selected scen drivers'!$AI$1,'SSP drivers'!$C$2:$C$8148,'Selected scen drivers'!$C112,'SSP drivers'!$D$2:$D$8148,'Selected scen drivers'!$D112)</f>
        <v>646.501567004809</v>
      </c>
      <c r="X112" s="3">
        <f>SUMIFS('SSP drivers'!X$2:X$8148,'SSP drivers'!$A$2:$A$8148,'Selected scen drivers'!$AH$1,'SSP drivers'!$B$2:$B$8148,'Selected scen drivers'!$AI$1,'SSP drivers'!$C$2:$C$8148,'Selected scen drivers'!$C112,'SSP drivers'!$D$2:$D$8148,'Selected scen drivers'!$D112)</f>
        <v>0</v>
      </c>
      <c r="Y112" s="3">
        <f>SUMIFS('SSP drivers'!Y$2:Y$8148,'SSP drivers'!$A$2:$A$8148,'Selected scen drivers'!$AH$1,'SSP drivers'!$B$2:$B$8148,'Selected scen drivers'!$AI$1,'SSP drivers'!$C$2:$C$8148,'Selected scen drivers'!$C112,'SSP drivers'!$D$2:$D$8148,'Selected scen drivers'!$D112)</f>
        <v>0</v>
      </c>
      <c r="Z112" s="3">
        <f>SUMIFS('SSP drivers'!Z$2:Z$8148,'SSP drivers'!$A$2:$A$8148,'Selected scen drivers'!$AH$1,'SSP drivers'!$B$2:$B$8148,'Selected scen drivers'!$AI$1,'SSP drivers'!$C$2:$C$8148,'Selected scen drivers'!$C112,'SSP drivers'!$D$2:$D$8148,'Selected scen drivers'!$D112)</f>
        <v>0</v>
      </c>
      <c r="AA112" s="3">
        <f>SUMIFS('SSP drivers'!AA$2:AA$8148,'SSP drivers'!$A$2:$A$8148,'Selected scen drivers'!$AH$1,'SSP drivers'!$B$2:$B$8148,'Selected scen drivers'!$AI$1,'SSP drivers'!$C$2:$C$8148,'Selected scen drivers'!$C112,'SSP drivers'!$D$2:$D$8148,'Selected scen drivers'!$D112)</f>
        <v>0</v>
      </c>
      <c r="AB112" s="3">
        <f>SUMIFS('SSP drivers'!AB$2:AB$8148,'SSP drivers'!$A$2:$A$8148,'Selected scen drivers'!$AH$1,'SSP drivers'!$B$2:$B$8148,'Selected scen drivers'!$AI$1,'SSP drivers'!$C$2:$C$8148,'Selected scen drivers'!$C112,'SSP drivers'!$D$2:$D$8148,'Selected scen drivers'!$D112)</f>
        <v>0</v>
      </c>
      <c r="AC112" s="3">
        <f>SUMIFS('SSP drivers'!AC$2:AC$8148,'SSP drivers'!$A$2:$A$8148,'Selected scen drivers'!$AH$1,'SSP drivers'!$B$2:$B$8148,'Selected scen drivers'!$AI$1,'SSP drivers'!$C$2:$C$8148,'Selected scen drivers'!$C112,'SSP drivers'!$D$2:$D$8148,'Selected scen drivers'!$D112)</f>
        <v>0</v>
      </c>
      <c r="AD112" s="3">
        <f>SUMIFS('SSP drivers'!AD$2:AD$8148,'SSP drivers'!$A$2:$A$8148,'Selected scen drivers'!$AH$1,'SSP drivers'!$B$2:$B$8148,'Selected scen drivers'!$AI$1,'SSP drivers'!$C$2:$C$8148,'Selected scen drivers'!$C112,'SSP drivers'!$D$2:$D$8148,'Selected scen drivers'!$D112)</f>
        <v>0</v>
      </c>
      <c r="AE112" s="3">
        <f>SUMIFS('SSP drivers'!AE$2:AE$8148,'SSP drivers'!$A$2:$A$8148,'Selected scen drivers'!$AH$1,'SSP drivers'!$B$2:$B$8148,'Selected scen drivers'!$AI$1,'SSP drivers'!$C$2:$C$8148,'Selected scen drivers'!$C112,'SSP drivers'!$D$2:$D$8148,'Selected scen drivers'!$D112)</f>
        <v>0</v>
      </c>
    </row>
    <row r="113" spans="1:31">
      <c r="A113">
        <f t="shared" si="3"/>
        <v>13</v>
      </c>
      <c r="B113">
        <f t="shared" si="4"/>
        <v>4</v>
      </c>
      <c r="C113" t="str">
        <f>IFERROR(VLOOKUP(A113,Classification!$A$4:$B$99,2,FALSE),"")</f>
        <v>HunRomBul</v>
      </c>
      <c r="D113" t="str">
        <f>IFERROR(VLOOKUP(B113,Classification!$U$5:$V$14,2,FALSE),"")</f>
        <v>GDPMFG</v>
      </c>
      <c r="E113" s="3">
        <f>SUMIFS('SSP drivers'!E$2:E$8148,'SSP drivers'!$A$2:$A$8148,'Selected scen drivers'!$AH$1,'SSP drivers'!$B$2:$B$8148,'Selected scen drivers'!$AI$1,'SSP drivers'!$C$2:$C$8148,'Selected scen drivers'!$C113,'SSP drivers'!$D$2:$D$8148,'Selected scen drivers'!$D113)</f>
        <v>0</v>
      </c>
      <c r="F113" s="3">
        <f>SUMIFS('SSP drivers'!F$2:F$8148,'SSP drivers'!$A$2:$A$8148,'Selected scen drivers'!$AH$1,'SSP drivers'!$B$2:$B$8148,'Selected scen drivers'!$AI$1,'SSP drivers'!$C$2:$C$8148,'Selected scen drivers'!$C113,'SSP drivers'!$D$2:$D$8148,'Selected scen drivers'!$D113)</f>
        <v>54.6594096047648</v>
      </c>
      <c r="G113" s="3">
        <f>SUMIFS('SSP drivers'!G$2:G$8148,'SSP drivers'!$A$2:$A$8148,'Selected scen drivers'!$AH$1,'SSP drivers'!$B$2:$B$8148,'Selected scen drivers'!$AI$1,'SSP drivers'!$C$2:$C$8148,'Selected scen drivers'!$C113,'SSP drivers'!$D$2:$D$8148,'Selected scen drivers'!$D113)</f>
        <v>56.1363098569649</v>
      </c>
      <c r="H113" s="3">
        <f>SUMIFS('SSP drivers'!H$2:H$8148,'SSP drivers'!$A$2:$A$8148,'Selected scen drivers'!$AH$1,'SSP drivers'!$B$2:$B$8148,'Selected scen drivers'!$AI$1,'SSP drivers'!$C$2:$C$8148,'Selected scen drivers'!$C113,'SSP drivers'!$D$2:$D$8148,'Selected scen drivers'!$D113)</f>
        <v>68.1451121966211</v>
      </c>
      <c r="I113" s="3">
        <f>SUMIFS('SSP drivers'!I$2:I$8148,'SSP drivers'!$A$2:$A$8148,'Selected scen drivers'!$AH$1,'SSP drivers'!$B$2:$B$8148,'Selected scen drivers'!$AI$1,'SSP drivers'!$C$2:$C$8148,'Selected scen drivers'!$C113,'SSP drivers'!$D$2:$D$8148,'Selected scen drivers'!$D113)</f>
        <v>78.9325504915007</v>
      </c>
      <c r="J113" s="3">
        <f>SUMIFS('SSP drivers'!J$2:J$8148,'SSP drivers'!$A$2:$A$8148,'Selected scen drivers'!$AH$1,'SSP drivers'!$B$2:$B$8148,'Selected scen drivers'!$AI$1,'SSP drivers'!$C$2:$C$8148,'Selected scen drivers'!$C113,'SSP drivers'!$D$2:$D$8148,'Selected scen drivers'!$D113)</f>
        <v>88.5887539569886</v>
      </c>
      <c r="K113" s="3">
        <f>SUMIFS('SSP drivers'!K$2:K$8148,'SSP drivers'!$A$2:$A$8148,'Selected scen drivers'!$AH$1,'SSP drivers'!$B$2:$B$8148,'Selected scen drivers'!$AI$1,'SSP drivers'!$C$2:$C$8148,'Selected scen drivers'!$C113,'SSP drivers'!$D$2:$D$8148,'Selected scen drivers'!$D113)</f>
        <v>96.7504879467179</v>
      </c>
      <c r="L113" s="3">
        <f>SUMIFS('SSP drivers'!L$2:L$8148,'SSP drivers'!$A$2:$A$8148,'Selected scen drivers'!$AH$1,'SSP drivers'!$B$2:$B$8148,'Selected scen drivers'!$AI$1,'SSP drivers'!$C$2:$C$8148,'Selected scen drivers'!$C113,'SSP drivers'!$D$2:$D$8148,'Selected scen drivers'!$D113)</f>
        <v>103.594200611123</v>
      </c>
      <c r="M113" s="3">
        <f>SUMIFS('SSP drivers'!M$2:M$8148,'SSP drivers'!$A$2:$A$8148,'Selected scen drivers'!$AH$1,'SSP drivers'!$B$2:$B$8148,'Selected scen drivers'!$AI$1,'SSP drivers'!$C$2:$C$8148,'Selected scen drivers'!$C113,'SSP drivers'!$D$2:$D$8148,'Selected scen drivers'!$D113)</f>
        <v>109.670467723163</v>
      </c>
      <c r="N113" s="3">
        <f>SUMIFS('SSP drivers'!N$2:N$8148,'SSP drivers'!$A$2:$A$8148,'Selected scen drivers'!$AH$1,'SSP drivers'!$B$2:$B$8148,'Selected scen drivers'!$AI$1,'SSP drivers'!$C$2:$C$8148,'Selected scen drivers'!$C113,'SSP drivers'!$D$2:$D$8148,'Selected scen drivers'!$D113)</f>
        <v>115.45564780544</v>
      </c>
      <c r="O113" s="3">
        <f>SUMIFS('SSP drivers'!O$2:O$8148,'SSP drivers'!$A$2:$A$8148,'Selected scen drivers'!$AH$1,'SSP drivers'!$B$2:$B$8148,'Selected scen drivers'!$AI$1,'SSP drivers'!$C$2:$C$8148,'Selected scen drivers'!$C113,'SSP drivers'!$D$2:$D$8148,'Selected scen drivers'!$D113)</f>
        <v>121.104866116157</v>
      </c>
      <c r="P113" s="3">
        <f>SUMIFS('SSP drivers'!P$2:P$8148,'SSP drivers'!$A$2:$A$8148,'Selected scen drivers'!$AH$1,'SSP drivers'!$B$2:$B$8148,'Selected scen drivers'!$AI$1,'SSP drivers'!$C$2:$C$8148,'Selected scen drivers'!$C113,'SSP drivers'!$D$2:$D$8148,'Selected scen drivers'!$D113)</f>
        <v>126.645946475509</v>
      </c>
      <c r="Q113" s="3">
        <f>SUMIFS('SSP drivers'!Q$2:Q$8148,'SSP drivers'!$A$2:$A$8148,'Selected scen drivers'!$AH$1,'SSP drivers'!$B$2:$B$8148,'Selected scen drivers'!$AI$1,'SSP drivers'!$C$2:$C$8148,'Selected scen drivers'!$C113,'SSP drivers'!$D$2:$D$8148,'Selected scen drivers'!$D113)</f>
        <v>131.846132961917</v>
      </c>
      <c r="R113" s="3">
        <f>SUMIFS('SSP drivers'!R$2:R$8148,'SSP drivers'!$A$2:$A$8148,'Selected scen drivers'!$AH$1,'SSP drivers'!$B$2:$B$8148,'Selected scen drivers'!$AI$1,'SSP drivers'!$C$2:$C$8148,'Selected scen drivers'!$C113,'SSP drivers'!$D$2:$D$8148,'Selected scen drivers'!$D113)</f>
        <v>136.843893423567</v>
      </c>
      <c r="S113" s="3">
        <f>SUMIFS('SSP drivers'!S$2:S$8148,'SSP drivers'!$A$2:$A$8148,'Selected scen drivers'!$AH$1,'SSP drivers'!$B$2:$B$8148,'Selected scen drivers'!$AI$1,'SSP drivers'!$C$2:$C$8148,'Selected scen drivers'!$C113,'SSP drivers'!$D$2:$D$8148,'Selected scen drivers'!$D113)</f>
        <v>141.716047661363</v>
      </c>
      <c r="T113" s="3">
        <f>SUMIFS('SSP drivers'!T$2:T$8148,'SSP drivers'!$A$2:$A$8148,'Selected scen drivers'!$AH$1,'SSP drivers'!$B$2:$B$8148,'Selected scen drivers'!$AI$1,'SSP drivers'!$C$2:$C$8148,'Selected scen drivers'!$C113,'SSP drivers'!$D$2:$D$8148,'Selected scen drivers'!$D113)</f>
        <v>146.585322824414</v>
      </c>
      <c r="U113" s="3">
        <f>SUMIFS('SSP drivers'!U$2:U$8148,'SSP drivers'!$A$2:$A$8148,'Selected scen drivers'!$AH$1,'SSP drivers'!$B$2:$B$8148,'Selected scen drivers'!$AI$1,'SSP drivers'!$C$2:$C$8148,'Selected scen drivers'!$C113,'SSP drivers'!$D$2:$D$8148,'Selected scen drivers'!$D113)</f>
        <v>151.542049850445</v>
      </c>
      <c r="V113" s="3">
        <f>SUMIFS('SSP drivers'!V$2:V$8148,'SSP drivers'!$A$2:$A$8148,'Selected scen drivers'!$AH$1,'SSP drivers'!$B$2:$B$8148,'Selected scen drivers'!$AI$1,'SSP drivers'!$C$2:$C$8148,'Selected scen drivers'!$C113,'SSP drivers'!$D$2:$D$8148,'Selected scen drivers'!$D113)</f>
        <v>156.616987157692</v>
      </c>
      <c r="W113" s="3">
        <f>SUMIFS('SSP drivers'!W$2:W$8148,'SSP drivers'!$A$2:$A$8148,'Selected scen drivers'!$AH$1,'SSP drivers'!$B$2:$B$8148,'Selected scen drivers'!$AI$1,'SSP drivers'!$C$2:$C$8148,'Selected scen drivers'!$C113,'SSP drivers'!$D$2:$D$8148,'Selected scen drivers'!$D113)</f>
        <v>161.625391751202</v>
      </c>
      <c r="X113" s="3">
        <f>SUMIFS('SSP drivers'!X$2:X$8148,'SSP drivers'!$A$2:$A$8148,'Selected scen drivers'!$AH$1,'SSP drivers'!$B$2:$B$8148,'Selected scen drivers'!$AI$1,'SSP drivers'!$C$2:$C$8148,'Selected scen drivers'!$C113,'SSP drivers'!$D$2:$D$8148,'Selected scen drivers'!$D113)</f>
        <v>0</v>
      </c>
      <c r="Y113" s="3">
        <f>SUMIFS('SSP drivers'!Y$2:Y$8148,'SSP drivers'!$A$2:$A$8148,'Selected scen drivers'!$AH$1,'SSP drivers'!$B$2:$B$8148,'Selected scen drivers'!$AI$1,'SSP drivers'!$C$2:$C$8148,'Selected scen drivers'!$C113,'SSP drivers'!$D$2:$D$8148,'Selected scen drivers'!$D113)</f>
        <v>0</v>
      </c>
      <c r="Z113" s="3">
        <f>SUMIFS('SSP drivers'!Z$2:Z$8148,'SSP drivers'!$A$2:$A$8148,'Selected scen drivers'!$AH$1,'SSP drivers'!$B$2:$B$8148,'Selected scen drivers'!$AI$1,'SSP drivers'!$C$2:$C$8148,'Selected scen drivers'!$C113,'SSP drivers'!$D$2:$D$8148,'Selected scen drivers'!$D113)</f>
        <v>0</v>
      </c>
      <c r="AA113" s="3">
        <f>SUMIFS('SSP drivers'!AA$2:AA$8148,'SSP drivers'!$A$2:$A$8148,'Selected scen drivers'!$AH$1,'SSP drivers'!$B$2:$B$8148,'Selected scen drivers'!$AI$1,'SSP drivers'!$C$2:$C$8148,'Selected scen drivers'!$C113,'SSP drivers'!$D$2:$D$8148,'Selected scen drivers'!$D113)</f>
        <v>0</v>
      </c>
      <c r="AB113" s="3">
        <f>SUMIFS('SSP drivers'!AB$2:AB$8148,'SSP drivers'!$A$2:$A$8148,'Selected scen drivers'!$AH$1,'SSP drivers'!$B$2:$B$8148,'Selected scen drivers'!$AI$1,'SSP drivers'!$C$2:$C$8148,'Selected scen drivers'!$C113,'SSP drivers'!$D$2:$D$8148,'Selected scen drivers'!$D113)</f>
        <v>0</v>
      </c>
      <c r="AC113" s="3">
        <f>SUMIFS('SSP drivers'!AC$2:AC$8148,'SSP drivers'!$A$2:$A$8148,'Selected scen drivers'!$AH$1,'SSP drivers'!$B$2:$B$8148,'Selected scen drivers'!$AI$1,'SSP drivers'!$C$2:$C$8148,'Selected scen drivers'!$C113,'SSP drivers'!$D$2:$D$8148,'Selected scen drivers'!$D113)</f>
        <v>0</v>
      </c>
      <c r="AD113" s="3">
        <f>SUMIFS('SSP drivers'!AD$2:AD$8148,'SSP drivers'!$A$2:$A$8148,'Selected scen drivers'!$AH$1,'SSP drivers'!$B$2:$B$8148,'Selected scen drivers'!$AI$1,'SSP drivers'!$C$2:$C$8148,'Selected scen drivers'!$C113,'SSP drivers'!$D$2:$D$8148,'Selected scen drivers'!$D113)</f>
        <v>0</v>
      </c>
      <c r="AE113" s="3">
        <f>SUMIFS('SSP drivers'!AE$2:AE$8148,'SSP drivers'!$A$2:$A$8148,'Selected scen drivers'!$AH$1,'SSP drivers'!$B$2:$B$8148,'Selected scen drivers'!$AI$1,'SSP drivers'!$C$2:$C$8148,'Selected scen drivers'!$C113,'SSP drivers'!$D$2:$D$8148,'Selected scen drivers'!$D113)</f>
        <v>0</v>
      </c>
    </row>
    <row r="114" spans="1:31">
      <c r="A114">
        <f t="shared" si="3"/>
        <v>13</v>
      </c>
      <c r="B114">
        <f t="shared" si="4"/>
        <v>5</v>
      </c>
      <c r="C114" t="str">
        <f>IFERROR(VLOOKUP(A114,Classification!$A$4:$B$99,2,FALSE),"")</f>
        <v>HunRomBul</v>
      </c>
      <c r="D114" t="str">
        <f>IFERROR(VLOOKUP(B114,Classification!$U$5:$V$14,2,FALSE),"")</f>
        <v>GDPPCAP</v>
      </c>
      <c r="E114" s="3">
        <f>SUMIFS('SSP drivers'!E$2:E$8148,'SSP drivers'!$A$2:$A$8148,'Selected scen drivers'!$AH$1,'SSP drivers'!$B$2:$B$8148,'Selected scen drivers'!$AI$1,'SSP drivers'!$C$2:$C$8148,'Selected scen drivers'!$C114,'SSP drivers'!$D$2:$D$8148,'Selected scen drivers'!$D114)</f>
        <v>0</v>
      </c>
      <c r="F114" s="3">
        <f>SUMIFS('SSP drivers'!F$2:F$8148,'SSP drivers'!$A$2:$A$8148,'Selected scen drivers'!$AH$1,'SSP drivers'!$B$2:$B$8148,'Selected scen drivers'!$AI$1,'SSP drivers'!$C$2:$C$8148,'Selected scen drivers'!$C114,'SSP drivers'!$D$2:$D$8148,'Selected scen drivers'!$D114)</f>
        <v>25.5886361468664</v>
      </c>
      <c r="G114" s="3">
        <f>SUMIFS('SSP drivers'!G$2:G$8148,'SSP drivers'!$A$2:$A$8148,'Selected scen drivers'!$AH$1,'SSP drivers'!$B$2:$B$8148,'Selected scen drivers'!$AI$1,'SSP drivers'!$C$2:$C$8148,'Selected scen drivers'!$C114,'SSP drivers'!$D$2:$D$8148,'Selected scen drivers'!$D114)</f>
        <v>26.4222078629525</v>
      </c>
      <c r="H114" s="3">
        <f>SUMIFS('SSP drivers'!H$2:H$8148,'SSP drivers'!$A$2:$A$8148,'Selected scen drivers'!$AH$1,'SSP drivers'!$B$2:$B$8148,'Selected scen drivers'!$AI$1,'SSP drivers'!$C$2:$C$8148,'Selected scen drivers'!$C114,'SSP drivers'!$D$2:$D$8148,'Selected scen drivers'!$D114)</f>
        <v>32.4480792871227</v>
      </c>
      <c r="I114" s="3">
        <f>SUMIFS('SSP drivers'!I$2:I$8148,'SSP drivers'!$A$2:$A$8148,'Selected scen drivers'!$AH$1,'SSP drivers'!$B$2:$B$8148,'Selected scen drivers'!$AI$1,'SSP drivers'!$C$2:$C$8148,'Selected scen drivers'!$C114,'SSP drivers'!$D$2:$D$8148,'Selected scen drivers'!$D114)</f>
        <v>37.9637951396355</v>
      </c>
      <c r="J114" s="3">
        <f>SUMIFS('SSP drivers'!J$2:J$8148,'SSP drivers'!$A$2:$A$8148,'Selected scen drivers'!$AH$1,'SSP drivers'!$B$2:$B$8148,'Selected scen drivers'!$AI$1,'SSP drivers'!$C$2:$C$8148,'Selected scen drivers'!$C114,'SSP drivers'!$D$2:$D$8148,'Selected scen drivers'!$D114)</f>
        <v>43.1334566964699</v>
      </c>
      <c r="K114" s="3">
        <f>SUMIFS('SSP drivers'!K$2:K$8148,'SSP drivers'!$A$2:$A$8148,'Selected scen drivers'!$AH$1,'SSP drivers'!$B$2:$B$8148,'Selected scen drivers'!$AI$1,'SSP drivers'!$C$2:$C$8148,'Selected scen drivers'!$C114,'SSP drivers'!$D$2:$D$8148,'Selected scen drivers'!$D114)</f>
        <v>47.7214982480688</v>
      </c>
      <c r="L114" s="3">
        <f>SUMIFS('SSP drivers'!L$2:L$8148,'SSP drivers'!$A$2:$A$8148,'Selected scen drivers'!$AH$1,'SSP drivers'!$B$2:$B$8148,'Selected scen drivers'!$AI$1,'SSP drivers'!$C$2:$C$8148,'Selected scen drivers'!$C114,'SSP drivers'!$D$2:$D$8148,'Selected scen drivers'!$D114)</f>
        <v>51.7910708466737</v>
      </c>
      <c r="M114" s="3">
        <f>SUMIFS('SSP drivers'!M$2:M$8148,'SSP drivers'!$A$2:$A$8148,'Selected scen drivers'!$AH$1,'SSP drivers'!$B$2:$B$8148,'Selected scen drivers'!$AI$1,'SSP drivers'!$C$2:$C$8148,'Selected scen drivers'!$C114,'SSP drivers'!$D$2:$D$8148,'Selected scen drivers'!$D114)</f>
        <v>55.5696799046437</v>
      </c>
      <c r="N114" s="3">
        <f>SUMIFS('SSP drivers'!N$2:N$8148,'SSP drivers'!$A$2:$A$8148,'Selected scen drivers'!$AH$1,'SSP drivers'!$B$2:$B$8148,'Selected scen drivers'!$AI$1,'SSP drivers'!$C$2:$C$8148,'Selected scen drivers'!$C114,'SSP drivers'!$D$2:$D$8148,'Selected scen drivers'!$D114)</f>
        <v>59.311159409539</v>
      </c>
      <c r="O114" s="3">
        <f>SUMIFS('SSP drivers'!O$2:O$8148,'SSP drivers'!$A$2:$A$8148,'Selected scen drivers'!$AH$1,'SSP drivers'!$B$2:$B$8148,'Selected scen drivers'!$AI$1,'SSP drivers'!$C$2:$C$8148,'Selected scen drivers'!$C114,'SSP drivers'!$D$2:$D$8148,'Selected scen drivers'!$D114)</f>
        <v>63.1724856685875</v>
      </c>
      <c r="P114" s="3">
        <f>SUMIFS('SSP drivers'!P$2:P$8148,'SSP drivers'!$A$2:$A$8148,'Selected scen drivers'!$AH$1,'SSP drivers'!$B$2:$B$8148,'Selected scen drivers'!$AI$1,'SSP drivers'!$C$2:$C$8148,'Selected scen drivers'!$C114,'SSP drivers'!$D$2:$D$8148,'Selected scen drivers'!$D114)</f>
        <v>67.2095751108969</v>
      </c>
      <c r="Q114" s="3">
        <f>SUMIFS('SSP drivers'!Q$2:Q$8148,'SSP drivers'!$A$2:$A$8148,'Selected scen drivers'!$AH$1,'SSP drivers'!$B$2:$B$8148,'Selected scen drivers'!$AI$1,'SSP drivers'!$C$2:$C$8148,'Selected scen drivers'!$C114,'SSP drivers'!$D$2:$D$8148,'Selected scen drivers'!$D114)</f>
        <v>71.2273861688818</v>
      </c>
      <c r="R114" s="3">
        <f>SUMIFS('SSP drivers'!R$2:R$8148,'SSP drivers'!$A$2:$A$8148,'Selected scen drivers'!$AH$1,'SSP drivers'!$B$2:$B$8148,'Selected scen drivers'!$AI$1,'SSP drivers'!$C$2:$C$8148,'Selected scen drivers'!$C114,'SSP drivers'!$D$2:$D$8148,'Selected scen drivers'!$D114)</f>
        <v>75.1669304904927</v>
      </c>
      <c r="S114" s="3">
        <f>SUMIFS('SSP drivers'!S$2:S$8148,'SSP drivers'!$A$2:$A$8148,'Selected scen drivers'!$AH$1,'SSP drivers'!$B$2:$B$8148,'Selected scen drivers'!$AI$1,'SSP drivers'!$C$2:$C$8148,'Selected scen drivers'!$C114,'SSP drivers'!$D$2:$D$8148,'Selected scen drivers'!$D114)</f>
        <v>78.9720340076152</v>
      </c>
      <c r="T114" s="3">
        <f>SUMIFS('SSP drivers'!T$2:T$8148,'SSP drivers'!$A$2:$A$8148,'Selected scen drivers'!$AH$1,'SSP drivers'!$B$2:$B$8148,'Selected scen drivers'!$AI$1,'SSP drivers'!$C$2:$C$8148,'Selected scen drivers'!$C114,'SSP drivers'!$D$2:$D$8148,'Selected scen drivers'!$D114)</f>
        <v>82.6684800385772</v>
      </c>
      <c r="U114" s="3">
        <f>SUMIFS('SSP drivers'!U$2:U$8148,'SSP drivers'!$A$2:$A$8148,'Selected scen drivers'!$AH$1,'SSP drivers'!$B$2:$B$8148,'Selected scen drivers'!$AI$1,'SSP drivers'!$C$2:$C$8148,'Selected scen drivers'!$C114,'SSP drivers'!$D$2:$D$8148,'Selected scen drivers'!$D114)</f>
        <v>86.3230488530882</v>
      </c>
      <c r="V114" s="3">
        <f>SUMIFS('SSP drivers'!V$2:V$8148,'SSP drivers'!$A$2:$A$8148,'Selected scen drivers'!$AH$1,'SSP drivers'!$B$2:$B$8148,'Selected scen drivers'!$AI$1,'SSP drivers'!$C$2:$C$8148,'Selected scen drivers'!$C114,'SSP drivers'!$D$2:$D$8148,'Selected scen drivers'!$D114)</f>
        <v>90.006419838107</v>
      </c>
      <c r="W114" s="3">
        <f>SUMIFS('SSP drivers'!W$2:W$8148,'SSP drivers'!$A$2:$A$8148,'Selected scen drivers'!$AH$1,'SSP drivers'!$B$2:$B$8148,'Selected scen drivers'!$AI$1,'SSP drivers'!$C$2:$C$8148,'Selected scen drivers'!$C114,'SSP drivers'!$D$2:$D$8148,'Selected scen drivers'!$D114)</f>
        <v>93.742609502274</v>
      </c>
      <c r="X114" s="3">
        <f>SUMIFS('SSP drivers'!X$2:X$8148,'SSP drivers'!$A$2:$A$8148,'Selected scen drivers'!$AH$1,'SSP drivers'!$B$2:$B$8148,'Selected scen drivers'!$AI$1,'SSP drivers'!$C$2:$C$8148,'Selected scen drivers'!$C114,'SSP drivers'!$D$2:$D$8148,'Selected scen drivers'!$D114)</f>
        <v>0</v>
      </c>
      <c r="Y114" s="3">
        <f>SUMIFS('SSP drivers'!Y$2:Y$8148,'SSP drivers'!$A$2:$A$8148,'Selected scen drivers'!$AH$1,'SSP drivers'!$B$2:$B$8148,'Selected scen drivers'!$AI$1,'SSP drivers'!$C$2:$C$8148,'Selected scen drivers'!$C114,'SSP drivers'!$D$2:$D$8148,'Selected scen drivers'!$D114)</f>
        <v>0</v>
      </c>
      <c r="Z114" s="3">
        <f>SUMIFS('SSP drivers'!Z$2:Z$8148,'SSP drivers'!$A$2:$A$8148,'Selected scen drivers'!$AH$1,'SSP drivers'!$B$2:$B$8148,'Selected scen drivers'!$AI$1,'SSP drivers'!$C$2:$C$8148,'Selected scen drivers'!$C114,'SSP drivers'!$D$2:$D$8148,'Selected scen drivers'!$D114)</f>
        <v>0</v>
      </c>
      <c r="AA114" s="3">
        <f>SUMIFS('SSP drivers'!AA$2:AA$8148,'SSP drivers'!$A$2:$A$8148,'Selected scen drivers'!$AH$1,'SSP drivers'!$B$2:$B$8148,'Selected scen drivers'!$AI$1,'SSP drivers'!$C$2:$C$8148,'Selected scen drivers'!$C114,'SSP drivers'!$D$2:$D$8148,'Selected scen drivers'!$D114)</f>
        <v>0</v>
      </c>
      <c r="AB114" s="3">
        <f>SUMIFS('SSP drivers'!AB$2:AB$8148,'SSP drivers'!$A$2:$A$8148,'Selected scen drivers'!$AH$1,'SSP drivers'!$B$2:$B$8148,'Selected scen drivers'!$AI$1,'SSP drivers'!$C$2:$C$8148,'Selected scen drivers'!$C114,'SSP drivers'!$D$2:$D$8148,'Selected scen drivers'!$D114)</f>
        <v>0</v>
      </c>
      <c r="AC114" s="3">
        <f>SUMIFS('SSP drivers'!AC$2:AC$8148,'SSP drivers'!$A$2:$A$8148,'Selected scen drivers'!$AH$1,'SSP drivers'!$B$2:$B$8148,'Selected scen drivers'!$AI$1,'SSP drivers'!$C$2:$C$8148,'Selected scen drivers'!$C114,'SSP drivers'!$D$2:$D$8148,'Selected scen drivers'!$D114)</f>
        <v>0</v>
      </c>
      <c r="AD114" s="3">
        <f>SUMIFS('SSP drivers'!AD$2:AD$8148,'SSP drivers'!$A$2:$A$8148,'Selected scen drivers'!$AH$1,'SSP drivers'!$B$2:$B$8148,'Selected scen drivers'!$AI$1,'SSP drivers'!$C$2:$C$8148,'Selected scen drivers'!$C114,'SSP drivers'!$D$2:$D$8148,'Selected scen drivers'!$D114)</f>
        <v>0</v>
      </c>
      <c r="AE114" s="3">
        <f>SUMIFS('SSP drivers'!AE$2:AE$8148,'SSP drivers'!$A$2:$A$8148,'Selected scen drivers'!$AH$1,'SSP drivers'!$B$2:$B$8148,'Selected scen drivers'!$AI$1,'SSP drivers'!$C$2:$C$8148,'Selected scen drivers'!$C114,'SSP drivers'!$D$2:$D$8148,'Selected scen drivers'!$D114)</f>
        <v>0</v>
      </c>
    </row>
    <row r="115" spans="1:31">
      <c r="A115">
        <f t="shared" si="3"/>
        <v>13</v>
      </c>
      <c r="B115">
        <f t="shared" si="4"/>
        <v>6</v>
      </c>
      <c r="C115" t="str">
        <f>IFERROR(VLOOKUP(A115,Classification!$A$4:$B$99,2,FALSE),"")</f>
        <v>HunRomBul</v>
      </c>
      <c r="D115" t="str">
        <f>IFERROR(VLOOKUP(B115,Classification!$U$5:$V$14,2,FALSE),"")</f>
        <v>GDPPHOU</v>
      </c>
      <c r="E115" s="3">
        <f>SUMIFS('SSP drivers'!E$2:E$8148,'SSP drivers'!$A$2:$A$8148,'Selected scen drivers'!$AH$1,'SSP drivers'!$B$2:$B$8148,'Selected scen drivers'!$AI$1,'SSP drivers'!$C$2:$C$8148,'Selected scen drivers'!$C115,'SSP drivers'!$D$2:$D$8148,'Selected scen drivers'!$D115)</f>
        <v>0</v>
      </c>
      <c r="F115" s="3">
        <f>SUMIFS('SSP drivers'!F$2:F$8148,'SSP drivers'!$A$2:$A$8148,'Selected scen drivers'!$AH$1,'SSP drivers'!$B$2:$B$8148,'Selected scen drivers'!$AI$1,'SSP drivers'!$C$2:$C$8148,'Selected scen drivers'!$C115,'SSP drivers'!$D$2:$D$8148,'Selected scen drivers'!$D115)</f>
        <v>84.7148567154419</v>
      </c>
      <c r="G115" s="3">
        <f>SUMIFS('SSP drivers'!G$2:G$8148,'SSP drivers'!$A$2:$A$8148,'Selected scen drivers'!$AH$1,'SSP drivers'!$B$2:$B$8148,'Selected scen drivers'!$AI$1,'SSP drivers'!$C$2:$C$8148,'Selected scen drivers'!$C115,'SSP drivers'!$D$2:$D$8148,'Selected scen drivers'!$D115)</f>
        <v>87.7593391005849</v>
      </c>
      <c r="H115" s="3">
        <f>SUMIFS('SSP drivers'!H$2:H$8148,'SSP drivers'!$A$2:$A$8148,'Selected scen drivers'!$AH$1,'SSP drivers'!$B$2:$B$8148,'Selected scen drivers'!$AI$1,'SSP drivers'!$C$2:$C$8148,'Selected scen drivers'!$C115,'SSP drivers'!$D$2:$D$8148,'Selected scen drivers'!$D115)</f>
        <v>109.627079147681</v>
      </c>
      <c r="I115" s="3">
        <f>SUMIFS('SSP drivers'!I$2:I$8148,'SSP drivers'!$A$2:$A$8148,'Selected scen drivers'!$AH$1,'SSP drivers'!$B$2:$B$8148,'Selected scen drivers'!$AI$1,'SSP drivers'!$C$2:$C$8148,'Selected scen drivers'!$C115,'SSP drivers'!$D$2:$D$8148,'Selected scen drivers'!$D115)</f>
        <v>128.957015041207</v>
      </c>
      <c r="J115" s="3">
        <f>SUMIFS('SSP drivers'!J$2:J$8148,'SSP drivers'!$A$2:$A$8148,'Selected scen drivers'!$AH$1,'SSP drivers'!$B$2:$B$8148,'Selected scen drivers'!$AI$1,'SSP drivers'!$C$2:$C$8148,'Selected scen drivers'!$C115,'SSP drivers'!$D$2:$D$8148,'Selected scen drivers'!$D115)</f>
        <v>149.165197461627</v>
      </c>
      <c r="K115" s="3">
        <f>SUMIFS('SSP drivers'!K$2:K$8148,'SSP drivers'!$A$2:$A$8148,'Selected scen drivers'!$AH$1,'SSP drivers'!$B$2:$B$8148,'Selected scen drivers'!$AI$1,'SSP drivers'!$C$2:$C$8148,'Selected scen drivers'!$C115,'SSP drivers'!$D$2:$D$8148,'Selected scen drivers'!$D115)</f>
        <v>169.387383989287</v>
      </c>
      <c r="L115" s="3">
        <f>SUMIFS('SSP drivers'!L$2:L$8148,'SSP drivers'!$A$2:$A$8148,'Selected scen drivers'!$AH$1,'SSP drivers'!$B$2:$B$8148,'Selected scen drivers'!$AI$1,'SSP drivers'!$C$2:$C$8148,'Selected scen drivers'!$C115,'SSP drivers'!$D$2:$D$8148,'Selected scen drivers'!$D115)</f>
        <v>190.898840560481</v>
      </c>
      <c r="M115" s="3">
        <f>SUMIFS('SSP drivers'!M$2:M$8148,'SSP drivers'!$A$2:$A$8148,'Selected scen drivers'!$AH$1,'SSP drivers'!$B$2:$B$8148,'Selected scen drivers'!$AI$1,'SSP drivers'!$C$2:$C$8148,'Selected scen drivers'!$C115,'SSP drivers'!$D$2:$D$8148,'Selected scen drivers'!$D115)</f>
        <v>209.393675233424</v>
      </c>
      <c r="N115" s="3">
        <f>SUMIFS('SSP drivers'!N$2:N$8148,'SSP drivers'!$A$2:$A$8148,'Selected scen drivers'!$AH$1,'SSP drivers'!$B$2:$B$8148,'Selected scen drivers'!$AI$1,'SSP drivers'!$C$2:$C$8148,'Selected scen drivers'!$C115,'SSP drivers'!$D$2:$D$8148,'Selected scen drivers'!$D115)</f>
        <v>230.561368725876</v>
      </c>
      <c r="O115" s="3">
        <f>SUMIFS('SSP drivers'!O$2:O$8148,'SSP drivers'!$A$2:$A$8148,'Selected scen drivers'!$AH$1,'SSP drivers'!$B$2:$B$8148,'Selected scen drivers'!$AI$1,'SSP drivers'!$C$2:$C$8148,'Selected scen drivers'!$C115,'SSP drivers'!$D$2:$D$8148,'Selected scen drivers'!$D115)</f>
        <v>248.914291606977</v>
      </c>
      <c r="P115" s="3">
        <f>SUMIFS('SSP drivers'!P$2:P$8148,'SSP drivers'!$A$2:$A$8148,'Selected scen drivers'!$AH$1,'SSP drivers'!$B$2:$B$8148,'Selected scen drivers'!$AI$1,'SSP drivers'!$C$2:$C$8148,'Selected scen drivers'!$C115,'SSP drivers'!$D$2:$D$8148,'Selected scen drivers'!$D115)</f>
        <v>264.333540635182</v>
      </c>
      <c r="Q115" s="3">
        <f>SUMIFS('SSP drivers'!Q$2:Q$8148,'SSP drivers'!$A$2:$A$8148,'Selected scen drivers'!$AH$1,'SSP drivers'!$B$2:$B$8148,'Selected scen drivers'!$AI$1,'SSP drivers'!$C$2:$C$8148,'Selected scen drivers'!$C115,'SSP drivers'!$D$2:$D$8148,'Selected scen drivers'!$D115)</f>
        <v>279.516100597399</v>
      </c>
      <c r="R115" s="3">
        <f>SUMIFS('SSP drivers'!R$2:R$8148,'SSP drivers'!$A$2:$A$8148,'Selected scen drivers'!$AH$1,'SSP drivers'!$B$2:$B$8148,'Selected scen drivers'!$AI$1,'SSP drivers'!$C$2:$C$8148,'Selected scen drivers'!$C115,'SSP drivers'!$D$2:$D$8148,'Selected scen drivers'!$D115)</f>
        <v>297.399504301064</v>
      </c>
      <c r="S115" s="3">
        <f>SUMIFS('SSP drivers'!S$2:S$8148,'SSP drivers'!$A$2:$A$8148,'Selected scen drivers'!$AH$1,'SSP drivers'!$B$2:$B$8148,'Selected scen drivers'!$AI$1,'SSP drivers'!$C$2:$C$8148,'Selected scen drivers'!$C115,'SSP drivers'!$D$2:$D$8148,'Selected scen drivers'!$D115)</f>
        <v>316.185748190593</v>
      </c>
      <c r="T115" s="3">
        <f>SUMIFS('SSP drivers'!T$2:T$8148,'SSP drivers'!$A$2:$A$8148,'Selected scen drivers'!$AH$1,'SSP drivers'!$B$2:$B$8148,'Selected scen drivers'!$AI$1,'SSP drivers'!$C$2:$C$8148,'Selected scen drivers'!$C115,'SSP drivers'!$D$2:$D$8148,'Selected scen drivers'!$D115)</f>
        <v>338.86429712334</v>
      </c>
      <c r="U115" s="3">
        <f>SUMIFS('SSP drivers'!U$2:U$8148,'SSP drivers'!$A$2:$A$8148,'Selected scen drivers'!$AH$1,'SSP drivers'!$B$2:$B$8148,'Selected scen drivers'!$AI$1,'SSP drivers'!$C$2:$C$8148,'Selected scen drivers'!$C115,'SSP drivers'!$D$2:$D$8148,'Selected scen drivers'!$D115)</f>
        <v>362.198409438957</v>
      </c>
      <c r="V115" s="3">
        <f>SUMIFS('SSP drivers'!V$2:V$8148,'SSP drivers'!$A$2:$A$8148,'Selected scen drivers'!$AH$1,'SSP drivers'!$B$2:$B$8148,'Selected scen drivers'!$AI$1,'SSP drivers'!$C$2:$C$8148,'Selected scen drivers'!$C115,'SSP drivers'!$D$2:$D$8148,'Selected scen drivers'!$D115)</f>
        <v>383.038131882177</v>
      </c>
      <c r="W115" s="3">
        <f>SUMIFS('SSP drivers'!W$2:W$8148,'SSP drivers'!$A$2:$A$8148,'Selected scen drivers'!$AH$1,'SSP drivers'!$B$2:$B$8148,'Selected scen drivers'!$AI$1,'SSP drivers'!$C$2:$C$8148,'Selected scen drivers'!$C115,'SSP drivers'!$D$2:$D$8148,'Selected scen drivers'!$D115)</f>
        <v>403.511153525616</v>
      </c>
      <c r="X115" s="3">
        <f>SUMIFS('SSP drivers'!X$2:X$8148,'SSP drivers'!$A$2:$A$8148,'Selected scen drivers'!$AH$1,'SSP drivers'!$B$2:$B$8148,'Selected scen drivers'!$AI$1,'SSP drivers'!$C$2:$C$8148,'Selected scen drivers'!$C115,'SSP drivers'!$D$2:$D$8148,'Selected scen drivers'!$D115)</f>
        <v>0</v>
      </c>
      <c r="Y115" s="3">
        <f>SUMIFS('SSP drivers'!Y$2:Y$8148,'SSP drivers'!$A$2:$A$8148,'Selected scen drivers'!$AH$1,'SSP drivers'!$B$2:$B$8148,'Selected scen drivers'!$AI$1,'SSP drivers'!$C$2:$C$8148,'Selected scen drivers'!$C115,'SSP drivers'!$D$2:$D$8148,'Selected scen drivers'!$D115)</f>
        <v>0</v>
      </c>
      <c r="Z115" s="3">
        <f>SUMIFS('SSP drivers'!Z$2:Z$8148,'SSP drivers'!$A$2:$A$8148,'Selected scen drivers'!$AH$1,'SSP drivers'!$B$2:$B$8148,'Selected scen drivers'!$AI$1,'SSP drivers'!$C$2:$C$8148,'Selected scen drivers'!$C115,'SSP drivers'!$D$2:$D$8148,'Selected scen drivers'!$D115)</f>
        <v>0</v>
      </c>
      <c r="AA115" s="3">
        <f>SUMIFS('SSP drivers'!AA$2:AA$8148,'SSP drivers'!$A$2:$A$8148,'Selected scen drivers'!$AH$1,'SSP drivers'!$B$2:$B$8148,'Selected scen drivers'!$AI$1,'SSP drivers'!$C$2:$C$8148,'Selected scen drivers'!$C115,'SSP drivers'!$D$2:$D$8148,'Selected scen drivers'!$D115)</f>
        <v>0</v>
      </c>
      <c r="AB115" s="3">
        <f>SUMIFS('SSP drivers'!AB$2:AB$8148,'SSP drivers'!$A$2:$A$8148,'Selected scen drivers'!$AH$1,'SSP drivers'!$B$2:$B$8148,'Selected scen drivers'!$AI$1,'SSP drivers'!$C$2:$C$8148,'Selected scen drivers'!$C115,'SSP drivers'!$D$2:$D$8148,'Selected scen drivers'!$D115)</f>
        <v>0</v>
      </c>
      <c r="AC115" s="3">
        <f>SUMIFS('SSP drivers'!AC$2:AC$8148,'SSP drivers'!$A$2:$A$8148,'Selected scen drivers'!$AH$1,'SSP drivers'!$B$2:$B$8148,'Selected scen drivers'!$AI$1,'SSP drivers'!$C$2:$C$8148,'Selected scen drivers'!$C115,'SSP drivers'!$D$2:$D$8148,'Selected scen drivers'!$D115)</f>
        <v>0</v>
      </c>
      <c r="AD115" s="3">
        <f>SUMIFS('SSP drivers'!AD$2:AD$8148,'SSP drivers'!$A$2:$A$8148,'Selected scen drivers'!$AH$1,'SSP drivers'!$B$2:$B$8148,'Selected scen drivers'!$AI$1,'SSP drivers'!$C$2:$C$8148,'Selected scen drivers'!$C115,'SSP drivers'!$D$2:$D$8148,'Selected scen drivers'!$D115)</f>
        <v>0</v>
      </c>
      <c r="AE115" s="3">
        <f>SUMIFS('SSP drivers'!AE$2:AE$8148,'SSP drivers'!$A$2:$A$8148,'Selected scen drivers'!$AH$1,'SSP drivers'!$B$2:$B$8148,'Selected scen drivers'!$AI$1,'SSP drivers'!$C$2:$C$8148,'Selected scen drivers'!$C115,'SSP drivers'!$D$2:$D$8148,'Selected scen drivers'!$D115)</f>
        <v>0</v>
      </c>
    </row>
    <row r="116" spans="1:31">
      <c r="A116">
        <f t="shared" si="3"/>
        <v>13</v>
      </c>
      <c r="B116">
        <f t="shared" si="4"/>
        <v>7</v>
      </c>
      <c r="C116" t="str">
        <f>IFERROR(VLOOKUP(A116,Classification!$A$4:$B$99,2,FALSE),"")</f>
        <v>HunRomBul</v>
      </c>
      <c r="D116" t="str">
        <f>IFERROR(VLOOKUP(B116,Classification!$U$5:$V$14,2,FALSE),"")</f>
        <v>GDPSER</v>
      </c>
      <c r="E116" s="3">
        <f>SUMIFS('SSP drivers'!E$2:E$8148,'SSP drivers'!$A$2:$A$8148,'Selected scen drivers'!$AH$1,'SSP drivers'!$B$2:$B$8148,'Selected scen drivers'!$AI$1,'SSP drivers'!$C$2:$C$8148,'Selected scen drivers'!$C116,'SSP drivers'!$D$2:$D$8148,'Selected scen drivers'!$D116)</f>
        <v>0</v>
      </c>
      <c r="F116" s="3">
        <f>SUMIFS('SSP drivers'!F$2:F$8148,'SSP drivers'!$A$2:$A$8148,'Selected scen drivers'!$AH$1,'SSP drivers'!$B$2:$B$8148,'Selected scen drivers'!$AI$1,'SSP drivers'!$C$2:$C$8148,'Selected scen drivers'!$C116,'SSP drivers'!$D$2:$D$8148,'Selected scen drivers'!$D116)</f>
        <v>605.110836327914</v>
      </c>
      <c r="G116" s="3">
        <f>SUMIFS('SSP drivers'!G$2:G$8148,'SSP drivers'!$A$2:$A$8148,'Selected scen drivers'!$AH$1,'SSP drivers'!$B$2:$B$8148,'Selected scen drivers'!$AI$1,'SSP drivers'!$C$2:$C$8148,'Selected scen drivers'!$C116,'SSP drivers'!$D$2:$D$8148,'Selected scen drivers'!$D116)</f>
        <v>620.868356925491</v>
      </c>
      <c r="H116" s="3">
        <f>SUMIFS('SSP drivers'!H$2:H$8148,'SSP drivers'!$A$2:$A$8148,'Selected scen drivers'!$AH$1,'SSP drivers'!$B$2:$B$8148,'Selected scen drivers'!$AI$1,'SSP drivers'!$C$2:$C$8148,'Selected scen drivers'!$C116,'SSP drivers'!$D$2:$D$8148,'Selected scen drivers'!$D116)</f>
        <v>738.495961594446</v>
      </c>
      <c r="I116" s="3">
        <f>SUMIFS('SSP drivers'!I$2:I$8148,'SSP drivers'!$A$2:$A$8148,'Selected scen drivers'!$AH$1,'SSP drivers'!$B$2:$B$8148,'Selected scen drivers'!$AI$1,'SSP drivers'!$C$2:$C$8148,'Selected scen drivers'!$C116,'SSP drivers'!$D$2:$D$8148,'Selected scen drivers'!$D116)</f>
        <v>839.050802397121</v>
      </c>
      <c r="J116" s="3">
        <f>SUMIFS('SSP drivers'!J$2:J$8148,'SSP drivers'!$A$2:$A$8148,'Selected scen drivers'!$AH$1,'SSP drivers'!$B$2:$B$8148,'Selected scen drivers'!$AI$1,'SSP drivers'!$C$2:$C$8148,'Selected scen drivers'!$C116,'SSP drivers'!$D$2:$D$8148,'Selected scen drivers'!$D116)</f>
        <v>923.853173467106</v>
      </c>
      <c r="K116" s="3">
        <f>SUMIFS('SSP drivers'!K$2:K$8148,'SSP drivers'!$A$2:$A$8148,'Selected scen drivers'!$AH$1,'SSP drivers'!$B$2:$B$8148,'Selected scen drivers'!$AI$1,'SSP drivers'!$C$2:$C$8148,'Selected scen drivers'!$C116,'SSP drivers'!$D$2:$D$8148,'Selected scen drivers'!$D116)</f>
        <v>990.258821032533</v>
      </c>
      <c r="L116" s="3">
        <f>SUMIFS('SSP drivers'!L$2:L$8148,'SSP drivers'!$A$2:$A$8148,'Selected scen drivers'!$AH$1,'SSP drivers'!$B$2:$B$8148,'Selected scen drivers'!$AI$1,'SSP drivers'!$C$2:$C$8148,'Selected scen drivers'!$C116,'SSP drivers'!$D$2:$D$8148,'Selected scen drivers'!$D116)</f>
        <v>1041.21512415428</v>
      </c>
      <c r="M116" s="3">
        <f>SUMIFS('SSP drivers'!M$2:M$8148,'SSP drivers'!$A$2:$A$8148,'Selected scen drivers'!$AH$1,'SSP drivers'!$B$2:$B$8148,'Selected scen drivers'!$AI$1,'SSP drivers'!$C$2:$C$8148,'Selected scen drivers'!$C116,'SSP drivers'!$D$2:$D$8148,'Selected scen drivers'!$D116)</f>
        <v>1082.87416600203</v>
      </c>
      <c r="N116" s="3">
        <f>SUMIFS('SSP drivers'!N$2:N$8148,'SSP drivers'!$A$2:$A$8148,'Selected scen drivers'!$AH$1,'SSP drivers'!$B$2:$B$8148,'Selected scen drivers'!$AI$1,'SSP drivers'!$C$2:$C$8148,'Selected scen drivers'!$C116,'SSP drivers'!$D$2:$D$8148,'Selected scen drivers'!$D116)</f>
        <v>1120.12300748123</v>
      </c>
      <c r="O116" s="3">
        <f>SUMIFS('SSP drivers'!O$2:O$8148,'SSP drivers'!$A$2:$A$8148,'Selected scen drivers'!$AH$1,'SSP drivers'!$B$2:$B$8148,'Selected scen drivers'!$AI$1,'SSP drivers'!$C$2:$C$8148,'Selected scen drivers'!$C116,'SSP drivers'!$D$2:$D$8148,'Selected scen drivers'!$D116)</f>
        <v>1154.5236546273</v>
      </c>
      <c r="P116" s="3">
        <f>SUMIFS('SSP drivers'!P$2:P$8148,'SSP drivers'!$A$2:$A$8148,'Selected scen drivers'!$AH$1,'SSP drivers'!$B$2:$B$8148,'Selected scen drivers'!$AI$1,'SSP drivers'!$C$2:$C$8148,'Selected scen drivers'!$C116,'SSP drivers'!$D$2:$D$8148,'Selected scen drivers'!$D116)</f>
        <v>1186.38088382641</v>
      </c>
      <c r="Q116" s="3">
        <f>SUMIFS('SSP drivers'!Q$2:Q$8148,'SSP drivers'!$A$2:$A$8148,'Selected scen drivers'!$AH$1,'SSP drivers'!$B$2:$B$8148,'Selected scen drivers'!$AI$1,'SSP drivers'!$C$2:$C$8148,'Selected scen drivers'!$C116,'SSP drivers'!$D$2:$D$8148,'Selected scen drivers'!$D116)</f>
        <v>1213.72686900514</v>
      </c>
      <c r="R116" s="3">
        <f>SUMIFS('SSP drivers'!R$2:R$8148,'SSP drivers'!$A$2:$A$8148,'Selected scen drivers'!$AH$1,'SSP drivers'!$B$2:$B$8148,'Selected scen drivers'!$AI$1,'SSP drivers'!$C$2:$C$8148,'Selected scen drivers'!$C116,'SSP drivers'!$D$2:$D$8148,'Selected scen drivers'!$D116)</f>
        <v>1237.98575276082</v>
      </c>
      <c r="S116" s="3">
        <f>SUMIFS('SSP drivers'!S$2:S$8148,'SSP drivers'!$A$2:$A$8148,'Selected scen drivers'!$AH$1,'SSP drivers'!$B$2:$B$8148,'Selected scen drivers'!$AI$1,'SSP drivers'!$C$2:$C$8148,'Selected scen drivers'!$C116,'SSP drivers'!$D$2:$D$8148,'Selected scen drivers'!$D116)</f>
        <v>1260.05402873771</v>
      </c>
      <c r="T116" s="3">
        <f>SUMIFS('SSP drivers'!T$2:T$8148,'SSP drivers'!$A$2:$A$8148,'Selected scen drivers'!$AH$1,'SSP drivers'!$B$2:$B$8148,'Selected scen drivers'!$AI$1,'SSP drivers'!$C$2:$C$8148,'Selected scen drivers'!$C116,'SSP drivers'!$D$2:$D$8148,'Selected scen drivers'!$D116)</f>
        <v>1281.08872971843</v>
      </c>
      <c r="U116" s="3">
        <f>SUMIFS('SSP drivers'!U$2:U$8148,'SSP drivers'!$A$2:$A$8148,'Selected scen drivers'!$AH$1,'SSP drivers'!$B$2:$B$8148,'Selected scen drivers'!$AI$1,'SSP drivers'!$C$2:$C$8148,'Selected scen drivers'!$C116,'SSP drivers'!$D$2:$D$8148,'Selected scen drivers'!$D116)</f>
        <v>1301.87553104663</v>
      </c>
      <c r="V116" s="3">
        <f>SUMIFS('SSP drivers'!V$2:V$8148,'SSP drivers'!$A$2:$A$8148,'Selected scen drivers'!$AH$1,'SSP drivers'!$B$2:$B$8148,'Selected scen drivers'!$AI$1,'SSP drivers'!$C$2:$C$8148,'Selected scen drivers'!$C116,'SSP drivers'!$D$2:$D$8148,'Selected scen drivers'!$D116)</f>
        <v>1322.63924816837</v>
      </c>
      <c r="W116" s="3">
        <f>SUMIFS('SSP drivers'!W$2:W$8148,'SSP drivers'!$A$2:$A$8148,'Selected scen drivers'!$AH$1,'SSP drivers'!$B$2:$B$8148,'Selected scen drivers'!$AI$1,'SSP drivers'!$C$2:$C$8148,'Selected scen drivers'!$C116,'SSP drivers'!$D$2:$D$8148,'Selected scen drivers'!$D116)</f>
        <v>1341.82910582379</v>
      </c>
      <c r="X116" s="3">
        <f>SUMIFS('SSP drivers'!X$2:X$8148,'SSP drivers'!$A$2:$A$8148,'Selected scen drivers'!$AH$1,'SSP drivers'!$B$2:$B$8148,'Selected scen drivers'!$AI$1,'SSP drivers'!$C$2:$C$8148,'Selected scen drivers'!$C116,'SSP drivers'!$D$2:$D$8148,'Selected scen drivers'!$D116)</f>
        <v>0</v>
      </c>
      <c r="Y116" s="3">
        <f>SUMIFS('SSP drivers'!Y$2:Y$8148,'SSP drivers'!$A$2:$A$8148,'Selected scen drivers'!$AH$1,'SSP drivers'!$B$2:$B$8148,'Selected scen drivers'!$AI$1,'SSP drivers'!$C$2:$C$8148,'Selected scen drivers'!$C116,'SSP drivers'!$D$2:$D$8148,'Selected scen drivers'!$D116)</f>
        <v>0</v>
      </c>
      <c r="Z116" s="3">
        <f>SUMIFS('SSP drivers'!Z$2:Z$8148,'SSP drivers'!$A$2:$A$8148,'Selected scen drivers'!$AH$1,'SSP drivers'!$B$2:$B$8148,'Selected scen drivers'!$AI$1,'SSP drivers'!$C$2:$C$8148,'Selected scen drivers'!$C116,'SSP drivers'!$D$2:$D$8148,'Selected scen drivers'!$D116)</f>
        <v>0</v>
      </c>
      <c r="AA116" s="3">
        <f>SUMIFS('SSP drivers'!AA$2:AA$8148,'SSP drivers'!$A$2:$A$8148,'Selected scen drivers'!$AH$1,'SSP drivers'!$B$2:$B$8148,'Selected scen drivers'!$AI$1,'SSP drivers'!$C$2:$C$8148,'Selected scen drivers'!$C116,'SSP drivers'!$D$2:$D$8148,'Selected scen drivers'!$D116)</f>
        <v>0</v>
      </c>
      <c r="AB116" s="3">
        <f>SUMIFS('SSP drivers'!AB$2:AB$8148,'SSP drivers'!$A$2:$A$8148,'Selected scen drivers'!$AH$1,'SSP drivers'!$B$2:$B$8148,'Selected scen drivers'!$AI$1,'SSP drivers'!$C$2:$C$8148,'Selected scen drivers'!$C116,'SSP drivers'!$D$2:$D$8148,'Selected scen drivers'!$D116)</f>
        <v>0</v>
      </c>
      <c r="AC116" s="3">
        <f>SUMIFS('SSP drivers'!AC$2:AC$8148,'SSP drivers'!$A$2:$A$8148,'Selected scen drivers'!$AH$1,'SSP drivers'!$B$2:$B$8148,'Selected scen drivers'!$AI$1,'SSP drivers'!$C$2:$C$8148,'Selected scen drivers'!$C116,'SSP drivers'!$D$2:$D$8148,'Selected scen drivers'!$D116)</f>
        <v>0</v>
      </c>
      <c r="AD116" s="3">
        <f>SUMIFS('SSP drivers'!AD$2:AD$8148,'SSP drivers'!$A$2:$A$8148,'Selected scen drivers'!$AH$1,'SSP drivers'!$B$2:$B$8148,'Selected scen drivers'!$AI$1,'SSP drivers'!$C$2:$C$8148,'Selected scen drivers'!$C116,'SSP drivers'!$D$2:$D$8148,'Selected scen drivers'!$D116)</f>
        <v>0</v>
      </c>
      <c r="AE116" s="3">
        <f>SUMIFS('SSP drivers'!AE$2:AE$8148,'SSP drivers'!$A$2:$A$8148,'Selected scen drivers'!$AH$1,'SSP drivers'!$B$2:$B$8148,'Selected scen drivers'!$AI$1,'SSP drivers'!$C$2:$C$8148,'Selected scen drivers'!$C116,'SSP drivers'!$D$2:$D$8148,'Selected scen drivers'!$D116)</f>
        <v>0</v>
      </c>
    </row>
    <row r="117" spans="1:31">
      <c r="A117">
        <f t="shared" si="3"/>
        <v>13</v>
      </c>
      <c r="B117">
        <f t="shared" si="4"/>
        <v>8</v>
      </c>
      <c r="C117" t="str">
        <f>IFERROR(VLOOKUP(A117,Classification!$A$4:$B$99,2,FALSE),"")</f>
        <v>HunRomBul</v>
      </c>
      <c r="D117" t="str">
        <f>IFERROR(VLOOKUP(B117,Classification!$U$5:$V$14,2,FALSE),"")</f>
        <v>HOU</v>
      </c>
      <c r="E117" s="3">
        <f>SUMIFS('SSP drivers'!E$2:E$8148,'SSP drivers'!$A$2:$A$8148,'Selected scen drivers'!$AH$1,'SSP drivers'!$B$2:$B$8148,'Selected scen drivers'!$AI$1,'SSP drivers'!$C$2:$C$8148,'Selected scen drivers'!$C117,'SSP drivers'!$D$2:$D$8148,'Selected scen drivers'!$D117)</f>
        <v>0</v>
      </c>
      <c r="F117" s="3">
        <f>SUMIFS('SSP drivers'!F$2:F$8148,'SSP drivers'!$A$2:$A$8148,'Selected scen drivers'!$AH$1,'SSP drivers'!$B$2:$B$8148,'Selected scen drivers'!$AI$1,'SSP drivers'!$C$2:$C$8148,'Selected scen drivers'!$C117,'SSP drivers'!$D$2:$D$8148,'Selected scen drivers'!$D117)</f>
        <v>11.0265476</v>
      </c>
      <c r="G117" s="3">
        <f>SUMIFS('SSP drivers'!G$2:G$8148,'SSP drivers'!$A$2:$A$8148,'Selected scen drivers'!$AH$1,'SSP drivers'!$B$2:$B$8148,'Selected scen drivers'!$AI$1,'SSP drivers'!$C$2:$C$8148,'Selected scen drivers'!$C117,'SSP drivers'!$D$2:$D$8148,'Selected scen drivers'!$D117)</f>
        <v>10.923054</v>
      </c>
      <c r="H117" s="3">
        <f>SUMIFS('SSP drivers'!H$2:H$8148,'SSP drivers'!$A$2:$A$8148,'Selected scen drivers'!$AH$1,'SSP drivers'!$B$2:$B$8148,'Selected scen drivers'!$AI$1,'SSP drivers'!$C$2:$C$8148,'Selected scen drivers'!$C117,'SSP drivers'!$D$2:$D$8148,'Selected scen drivers'!$D117)</f>
        <v>10.405586</v>
      </c>
      <c r="I117" s="3">
        <f>SUMIFS('SSP drivers'!I$2:I$8148,'SSP drivers'!$A$2:$A$8148,'Selected scen drivers'!$AH$1,'SSP drivers'!$B$2:$B$8148,'Selected scen drivers'!$AI$1,'SSP drivers'!$C$2:$C$8148,'Selected scen drivers'!$C117,'SSP drivers'!$D$2:$D$8148,'Selected scen drivers'!$D117)</f>
        <v>10.0530165</v>
      </c>
      <c r="J117" s="3">
        <f>SUMIFS('SSP drivers'!J$2:J$8148,'SSP drivers'!$A$2:$A$8148,'Selected scen drivers'!$AH$1,'SSP drivers'!$B$2:$B$8148,'Selected scen drivers'!$AI$1,'SSP drivers'!$C$2:$C$8148,'Selected scen drivers'!$C117,'SSP drivers'!$D$2:$D$8148,'Selected scen drivers'!$D117)</f>
        <v>9.57235349999999</v>
      </c>
      <c r="K117" s="3">
        <f>SUMIFS('SSP drivers'!K$2:K$8148,'SSP drivers'!$A$2:$A$8148,'Selected scen drivers'!$AH$1,'SSP drivers'!$B$2:$B$8148,'Selected scen drivers'!$AI$1,'SSP drivers'!$C$2:$C$8148,'Selected scen drivers'!$C117,'SSP drivers'!$D$2:$D$8148,'Selected scen drivers'!$D117)</f>
        <v>9.03790449999999</v>
      </c>
      <c r="L117" s="3">
        <f>SUMIFS('SSP drivers'!L$2:L$8148,'SSP drivers'!$A$2:$A$8148,'Selected scen drivers'!$AH$1,'SSP drivers'!$B$2:$B$8148,'Selected scen drivers'!$AI$1,'SSP drivers'!$C$2:$C$8148,'Selected scen drivers'!$C117,'SSP drivers'!$D$2:$D$8148,'Selected scen drivers'!$D117)</f>
        <v>8.43385949999999</v>
      </c>
      <c r="M117" s="3">
        <f>SUMIFS('SSP drivers'!M$2:M$8148,'SSP drivers'!$A$2:$A$8148,'Selected scen drivers'!$AH$1,'SSP drivers'!$B$2:$B$8148,'Selected scen drivers'!$AI$1,'SSP drivers'!$C$2:$C$8148,'Selected scen drivers'!$C117,'SSP drivers'!$D$2:$D$8148,'Selected scen drivers'!$D117)</f>
        <v>7.99789199999999</v>
      </c>
      <c r="N117" s="3">
        <f>SUMIFS('SSP drivers'!N$2:N$8148,'SSP drivers'!$A$2:$A$8148,'Selected scen drivers'!$AH$1,'SSP drivers'!$B$2:$B$8148,'Selected scen drivers'!$AI$1,'SSP drivers'!$C$2:$C$8148,'Selected scen drivers'!$C117,'SSP drivers'!$D$2:$D$8148,'Selected scen drivers'!$D117)</f>
        <v>7.51478449999999</v>
      </c>
      <c r="O117" s="3">
        <f>SUMIFS('SSP drivers'!O$2:O$8148,'SSP drivers'!$A$2:$A$8148,'Selected scen drivers'!$AH$1,'SSP drivers'!$B$2:$B$8148,'Selected scen drivers'!$AI$1,'SSP drivers'!$C$2:$C$8148,'Selected scen drivers'!$C117,'SSP drivers'!$D$2:$D$8148,'Selected scen drivers'!$D117)</f>
        <v>7.17595999999999</v>
      </c>
      <c r="P117" s="3">
        <f>SUMIFS('SSP drivers'!P$2:P$8148,'SSP drivers'!$A$2:$A$8148,'Selected scen drivers'!$AH$1,'SSP drivers'!$B$2:$B$8148,'Selected scen drivers'!$AI$1,'SSP drivers'!$C$2:$C$8148,'Selected scen drivers'!$C117,'SSP drivers'!$D$2:$D$8148,'Selected scen drivers'!$D117)</f>
        <v>6.94558849999999</v>
      </c>
      <c r="Q117" s="3">
        <f>SUMIFS('SSP drivers'!Q$2:Q$8148,'SSP drivers'!$A$2:$A$8148,'Selected scen drivers'!$AH$1,'SSP drivers'!$B$2:$B$8148,'Selected scen drivers'!$AI$1,'SSP drivers'!$C$2:$C$8148,'Selected scen drivers'!$C117,'SSP drivers'!$D$2:$D$8148,'Selected scen drivers'!$D117)</f>
        <v>6.72164499999999</v>
      </c>
      <c r="R117" s="3">
        <f>SUMIFS('SSP drivers'!R$2:R$8148,'SSP drivers'!$A$2:$A$8148,'Selected scen drivers'!$AH$1,'SSP drivers'!$B$2:$B$8148,'Selected scen drivers'!$AI$1,'SSP drivers'!$C$2:$C$8148,'Selected scen drivers'!$C117,'SSP drivers'!$D$2:$D$8148,'Selected scen drivers'!$D117)</f>
        <v>6.44584799999999</v>
      </c>
      <c r="S117" s="3">
        <f>SUMIFS('SSP drivers'!S$2:S$8148,'SSP drivers'!$A$2:$A$8148,'Selected scen drivers'!$AH$1,'SSP drivers'!$B$2:$B$8148,'Selected scen drivers'!$AI$1,'SSP drivers'!$C$2:$C$8148,'Selected scen drivers'!$C117,'SSP drivers'!$D$2:$D$8148,'Selected scen drivers'!$D117)</f>
        <v>6.17315299999999</v>
      </c>
      <c r="T117" s="3">
        <f>SUMIFS('SSP drivers'!T$2:T$8148,'SSP drivers'!$A$2:$A$8148,'Selected scen drivers'!$AH$1,'SSP drivers'!$B$2:$B$8148,'Selected scen drivers'!$AI$1,'SSP drivers'!$C$2:$C$8148,'Selected scen drivers'!$C117,'SSP drivers'!$D$2:$D$8148,'Selected scen drivers'!$D117)</f>
        <v>5.85844249999999</v>
      </c>
      <c r="U117" s="3">
        <f>SUMIFS('SSP drivers'!U$2:U$8148,'SSP drivers'!$A$2:$A$8148,'Selected scen drivers'!$AH$1,'SSP drivers'!$B$2:$B$8148,'Selected scen drivers'!$AI$1,'SSP drivers'!$C$2:$C$8148,'Selected scen drivers'!$C117,'SSP drivers'!$D$2:$D$8148,'Selected scen drivers'!$D117)</f>
        <v>5.5723105</v>
      </c>
      <c r="V117" s="3">
        <f>SUMIFS('SSP drivers'!V$2:V$8148,'SSP drivers'!$A$2:$A$8148,'Selected scen drivers'!$AH$1,'SSP drivers'!$B$2:$B$8148,'Selected scen drivers'!$AI$1,'SSP drivers'!$C$2:$C$8148,'Selected scen drivers'!$C117,'SSP drivers'!$D$2:$D$8148,'Selected scen drivers'!$D117)</f>
        <v>5.35563649999999</v>
      </c>
      <c r="W117" s="3">
        <f>SUMIFS('SSP drivers'!W$2:W$8148,'SSP drivers'!$A$2:$A$8148,'Selected scen drivers'!$AH$1,'SSP drivers'!$B$2:$B$8148,'Selected scen drivers'!$AI$1,'SSP drivers'!$C$2:$C$8148,'Selected scen drivers'!$C117,'SSP drivers'!$D$2:$D$8148,'Selected scen drivers'!$D117)</f>
        <v>5.16018449999999</v>
      </c>
      <c r="X117" s="3">
        <f>SUMIFS('SSP drivers'!X$2:X$8148,'SSP drivers'!$A$2:$A$8148,'Selected scen drivers'!$AH$1,'SSP drivers'!$B$2:$B$8148,'Selected scen drivers'!$AI$1,'SSP drivers'!$C$2:$C$8148,'Selected scen drivers'!$C117,'SSP drivers'!$D$2:$D$8148,'Selected scen drivers'!$D117)</f>
        <v>0</v>
      </c>
      <c r="Y117" s="3">
        <f>SUMIFS('SSP drivers'!Y$2:Y$8148,'SSP drivers'!$A$2:$A$8148,'Selected scen drivers'!$AH$1,'SSP drivers'!$B$2:$B$8148,'Selected scen drivers'!$AI$1,'SSP drivers'!$C$2:$C$8148,'Selected scen drivers'!$C117,'SSP drivers'!$D$2:$D$8148,'Selected scen drivers'!$D117)</f>
        <v>0</v>
      </c>
      <c r="Z117" s="3">
        <f>SUMIFS('SSP drivers'!Z$2:Z$8148,'SSP drivers'!$A$2:$A$8148,'Selected scen drivers'!$AH$1,'SSP drivers'!$B$2:$B$8148,'Selected scen drivers'!$AI$1,'SSP drivers'!$C$2:$C$8148,'Selected scen drivers'!$C117,'SSP drivers'!$D$2:$D$8148,'Selected scen drivers'!$D117)</f>
        <v>0</v>
      </c>
      <c r="AA117" s="3">
        <f>SUMIFS('SSP drivers'!AA$2:AA$8148,'SSP drivers'!$A$2:$A$8148,'Selected scen drivers'!$AH$1,'SSP drivers'!$B$2:$B$8148,'Selected scen drivers'!$AI$1,'SSP drivers'!$C$2:$C$8148,'Selected scen drivers'!$C117,'SSP drivers'!$D$2:$D$8148,'Selected scen drivers'!$D117)</f>
        <v>0</v>
      </c>
      <c r="AB117" s="3">
        <f>SUMIFS('SSP drivers'!AB$2:AB$8148,'SSP drivers'!$A$2:$A$8148,'Selected scen drivers'!$AH$1,'SSP drivers'!$B$2:$B$8148,'Selected scen drivers'!$AI$1,'SSP drivers'!$C$2:$C$8148,'Selected scen drivers'!$C117,'SSP drivers'!$D$2:$D$8148,'Selected scen drivers'!$D117)</f>
        <v>0</v>
      </c>
      <c r="AC117" s="3">
        <f>SUMIFS('SSP drivers'!AC$2:AC$8148,'SSP drivers'!$A$2:$A$8148,'Selected scen drivers'!$AH$1,'SSP drivers'!$B$2:$B$8148,'Selected scen drivers'!$AI$1,'SSP drivers'!$C$2:$C$8148,'Selected scen drivers'!$C117,'SSP drivers'!$D$2:$D$8148,'Selected scen drivers'!$D117)</f>
        <v>0</v>
      </c>
      <c r="AD117" s="3">
        <f>SUMIFS('SSP drivers'!AD$2:AD$8148,'SSP drivers'!$A$2:$A$8148,'Selected scen drivers'!$AH$1,'SSP drivers'!$B$2:$B$8148,'Selected scen drivers'!$AI$1,'SSP drivers'!$C$2:$C$8148,'Selected scen drivers'!$C117,'SSP drivers'!$D$2:$D$8148,'Selected scen drivers'!$D117)</f>
        <v>0</v>
      </c>
      <c r="AE117" s="3">
        <f>SUMIFS('SSP drivers'!AE$2:AE$8148,'SSP drivers'!$A$2:$A$8148,'Selected scen drivers'!$AH$1,'SSP drivers'!$B$2:$B$8148,'Selected scen drivers'!$AI$1,'SSP drivers'!$C$2:$C$8148,'Selected scen drivers'!$C117,'SSP drivers'!$D$2:$D$8148,'Selected scen drivers'!$D117)</f>
        <v>0</v>
      </c>
    </row>
    <row r="118" spans="1:31">
      <c r="A118">
        <f t="shared" si="3"/>
        <v>13</v>
      </c>
      <c r="B118">
        <f t="shared" si="4"/>
        <v>9</v>
      </c>
      <c r="C118" t="str">
        <f>IFERROR(VLOOKUP(A118,Classification!$A$4:$B$99,2,FALSE),"")</f>
        <v>HunRomBul</v>
      </c>
      <c r="D118" t="str">
        <f>IFERROR(VLOOKUP(B118,Classification!$U$5:$V$14,2,FALSE),"")</f>
        <v>POP</v>
      </c>
      <c r="E118" s="3">
        <f>SUMIFS('SSP drivers'!E$2:E$8148,'SSP drivers'!$A$2:$A$8148,'Selected scen drivers'!$AH$1,'SSP drivers'!$B$2:$B$8148,'Selected scen drivers'!$AI$1,'SSP drivers'!$C$2:$C$8148,'Selected scen drivers'!$C118,'SSP drivers'!$D$2:$D$8148,'Selected scen drivers'!$D118)</f>
        <v>0</v>
      </c>
      <c r="F118" s="3">
        <f>SUMIFS('SSP drivers'!F$2:F$8148,'SSP drivers'!$A$2:$A$8148,'Selected scen drivers'!$AH$1,'SSP drivers'!$B$2:$B$8148,'Selected scen drivers'!$AI$1,'SSP drivers'!$C$2:$C$8148,'Selected scen drivers'!$C118,'SSP drivers'!$D$2:$D$8148,'Selected scen drivers'!$D118)</f>
        <v>36.5049702</v>
      </c>
      <c r="G118" s="3">
        <f>SUMIFS('SSP drivers'!G$2:G$8148,'SSP drivers'!$A$2:$A$8148,'Selected scen drivers'!$AH$1,'SSP drivers'!$B$2:$B$8148,'Selected scen drivers'!$AI$1,'SSP drivers'!$C$2:$C$8148,'Selected scen drivers'!$C118,'SSP drivers'!$D$2:$D$8148,'Selected scen drivers'!$D118)</f>
        <v>36.280087</v>
      </c>
      <c r="H118" s="3">
        <f>SUMIFS('SSP drivers'!H$2:H$8148,'SSP drivers'!$A$2:$A$8148,'Selected scen drivers'!$AH$1,'SSP drivers'!$B$2:$B$8148,'Selected scen drivers'!$AI$1,'SSP drivers'!$C$2:$C$8148,'Selected scen drivers'!$C118,'SSP drivers'!$D$2:$D$8148,'Selected scen drivers'!$D118)</f>
        <v>35.155671</v>
      </c>
      <c r="I118" s="3">
        <f>SUMIFS('SSP drivers'!I$2:I$8148,'SSP drivers'!$A$2:$A$8148,'Selected scen drivers'!$AH$1,'SSP drivers'!$B$2:$B$8148,'Selected scen drivers'!$AI$1,'SSP drivers'!$C$2:$C$8148,'Selected scen drivers'!$C118,'SSP drivers'!$D$2:$D$8148,'Selected scen drivers'!$D118)</f>
        <v>34.148509</v>
      </c>
      <c r="J118" s="3">
        <f>SUMIFS('SSP drivers'!J$2:J$8148,'SSP drivers'!$A$2:$A$8148,'Selected scen drivers'!$AH$1,'SSP drivers'!$B$2:$B$8148,'Selected scen drivers'!$AI$1,'SSP drivers'!$C$2:$C$8148,'Selected scen drivers'!$C118,'SSP drivers'!$D$2:$D$8148,'Selected scen drivers'!$D118)</f>
        <v>33.103352</v>
      </c>
      <c r="K118" s="3">
        <f>SUMIFS('SSP drivers'!K$2:K$8148,'SSP drivers'!$A$2:$A$8148,'Selected scen drivers'!$AH$1,'SSP drivers'!$B$2:$B$8148,'Selected scen drivers'!$AI$1,'SSP drivers'!$C$2:$C$8148,'Selected scen drivers'!$C118,'SSP drivers'!$D$2:$D$8148,'Selected scen drivers'!$D118)</f>
        <v>32.080028</v>
      </c>
      <c r="L118" s="3">
        <f>SUMIFS('SSP drivers'!L$2:L$8148,'SSP drivers'!$A$2:$A$8148,'Selected scen drivers'!$AH$1,'SSP drivers'!$B$2:$B$8148,'Selected scen drivers'!$AI$1,'SSP drivers'!$C$2:$C$8148,'Selected scen drivers'!$C118,'SSP drivers'!$D$2:$D$8148,'Selected scen drivers'!$D118)</f>
        <v>31.08671</v>
      </c>
      <c r="M118" s="3">
        <f>SUMIFS('SSP drivers'!M$2:M$8148,'SSP drivers'!$A$2:$A$8148,'Selected scen drivers'!$AH$1,'SSP drivers'!$B$2:$B$8148,'Selected scen drivers'!$AI$1,'SSP drivers'!$C$2:$C$8148,'Selected scen drivers'!$C118,'SSP drivers'!$D$2:$D$8148,'Selected scen drivers'!$D118)</f>
        <v>30.137082</v>
      </c>
      <c r="N118" s="3">
        <f>SUMIFS('SSP drivers'!N$2:N$8148,'SSP drivers'!$A$2:$A$8148,'Selected scen drivers'!$AH$1,'SSP drivers'!$B$2:$B$8148,'Selected scen drivers'!$AI$1,'SSP drivers'!$C$2:$C$8148,'Selected scen drivers'!$C118,'SSP drivers'!$D$2:$D$8148,'Selected scen drivers'!$D118)</f>
        <v>29.212361</v>
      </c>
      <c r="O118" s="3">
        <f>SUMIFS('SSP drivers'!O$2:O$8148,'SSP drivers'!$A$2:$A$8148,'Selected scen drivers'!$AH$1,'SSP drivers'!$B$2:$B$8148,'Selected scen drivers'!$AI$1,'SSP drivers'!$C$2:$C$8148,'Selected scen drivers'!$C118,'SSP drivers'!$D$2:$D$8148,'Selected scen drivers'!$D118)</f>
        <v>28.274952</v>
      </c>
      <c r="P118" s="3">
        <f>SUMIFS('SSP drivers'!P$2:P$8148,'SSP drivers'!$A$2:$A$8148,'Selected scen drivers'!$AH$1,'SSP drivers'!$B$2:$B$8148,'Selected scen drivers'!$AI$1,'SSP drivers'!$C$2:$C$8148,'Selected scen drivers'!$C118,'SSP drivers'!$D$2:$D$8148,'Selected scen drivers'!$D118)</f>
        <v>27.316822</v>
      </c>
      <c r="Q118" s="3">
        <f>SUMIFS('SSP drivers'!Q$2:Q$8148,'SSP drivers'!$A$2:$A$8148,'Selected scen drivers'!$AH$1,'SSP drivers'!$B$2:$B$8148,'Selected scen drivers'!$AI$1,'SSP drivers'!$C$2:$C$8148,'Selected scen drivers'!$C118,'SSP drivers'!$D$2:$D$8148,'Selected scen drivers'!$D118)</f>
        <v>26.377607</v>
      </c>
      <c r="R118" s="3">
        <f>SUMIFS('SSP drivers'!R$2:R$8148,'SSP drivers'!$A$2:$A$8148,'Selected scen drivers'!$AH$1,'SSP drivers'!$B$2:$B$8148,'Selected scen drivers'!$AI$1,'SSP drivers'!$C$2:$C$8148,'Selected scen drivers'!$C118,'SSP drivers'!$D$2:$D$8148,'Selected scen drivers'!$D118)</f>
        <v>25.50313</v>
      </c>
      <c r="S118" s="3">
        <f>SUMIFS('SSP drivers'!S$2:S$8148,'SSP drivers'!$A$2:$A$8148,'Selected scen drivers'!$AH$1,'SSP drivers'!$B$2:$B$8148,'Selected scen drivers'!$AI$1,'SSP drivers'!$C$2:$C$8148,'Selected scen drivers'!$C118,'SSP drivers'!$D$2:$D$8148,'Selected scen drivers'!$D118)</f>
        <v>24.715876</v>
      </c>
      <c r="T118" s="3">
        <f>SUMIFS('SSP drivers'!T$2:T$8148,'SSP drivers'!$A$2:$A$8148,'Selected scen drivers'!$AH$1,'SSP drivers'!$B$2:$B$8148,'Selected scen drivers'!$AI$1,'SSP drivers'!$C$2:$C$8148,'Selected scen drivers'!$C118,'SSP drivers'!$D$2:$D$8148,'Selected scen drivers'!$D118)</f>
        <v>24.014195</v>
      </c>
      <c r="U118" s="3">
        <f>SUMIFS('SSP drivers'!U$2:U$8148,'SSP drivers'!$A$2:$A$8148,'Selected scen drivers'!$AH$1,'SSP drivers'!$B$2:$B$8148,'Selected scen drivers'!$AI$1,'SSP drivers'!$C$2:$C$8148,'Selected scen drivers'!$C118,'SSP drivers'!$D$2:$D$8148,'Selected scen drivers'!$D118)</f>
        <v>23.380569</v>
      </c>
      <c r="V118" s="3">
        <f>SUMIFS('SSP drivers'!V$2:V$8148,'SSP drivers'!$A$2:$A$8148,'Selected scen drivers'!$AH$1,'SSP drivers'!$B$2:$B$8148,'Selected scen drivers'!$AI$1,'SSP drivers'!$C$2:$C$8148,'Selected scen drivers'!$C118,'SSP drivers'!$D$2:$D$8148,'Selected scen drivers'!$D118)</f>
        <v>22.791852</v>
      </c>
      <c r="W118" s="3">
        <f>SUMIFS('SSP drivers'!W$2:W$8148,'SSP drivers'!$A$2:$A$8148,'Selected scen drivers'!$AH$1,'SSP drivers'!$B$2:$B$8148,'Selected scen drivers'!$AI$1,'SSP drivers'!$C$2:$C$8148,'Selected scen drivers'!$C118,'SSP drivers'!$D$2:$D$8148,'Selected scen drivers'!$D118)</f>
        <v>22.211799</v>
      </c>
      <c r="X118" s="3">
        <f>SUMIFS('SSP drivers'!X$2:X$8148,'SSP drivers'!$A$2:$A$8148,'Selected scen drivers'!$AH$1,'SSP drivers'!$B$2:$B$8148,'Selected scen drivers'!$AI$1,'SSP drivers'!$C$2:$C$8148,'Selected scen drivers'!$C118,'SSP drivers'!$D$2:$D$8148,'Selected scen drivers'!$D118)</f>
        <v>0</v>
      </c>
      <c r="Y118" s="3">
        <f>SUMIFS('SSP drivers'!Y$2:Y$8148,'SSP drivers'!$A$2:$A$8148,'Selected scen drivers'!$AH$1,'SSP drivers'!$B$2:$B$8148,'Selected scen drivers'!$AI$1,'SSP drivers'!$C$2:$C$8148,'Selected scen drivers'!$C118,'SSP drivers'!$D$2:$D$8148,'Selected scen drivers'!$D118)</f>
        <v>0</v>
      </c>
      <c r="Z118" s="3">
        <f>SUMIFS('SSP drivers'!Z$2:Z$8148,'SSP drivers'!$A$2:$A$8148,'Selected scen drivers'!$AH$1,'SSP drivers'!$B$2:$B$8148,'Selected scen drivers'!$AI$1,'SSP drivers'!$C$2:$C$8148,'Selected scen drivers'!$C118,'SSP drivers'!$D$2:$D$8148,'Selected scen drivers'!$D118)</f>
        <v>0</v>
      </c>
      <c r="AA118" s="3">
        <f>SUMIFS('SSP drivers'!AA$2:AA$8148,'SSP drivers'!$A$2:$A$8148,'Selected scen drivers'!$AH$1,'SSP drivers'!$B$2:$B$8148,'Selected scen drivers'!$AI$1,'SSP drivers'!$C$2:$C$8148,'Selected scen drivers'!$C118,'SSP drivers'!$D$2:$D$8148,'Selected scen drivers'!$D118)</f>
        <v>0</v>
      </c>
      <c r="AB118" s="3">
        <f>SUMIFS('SSP drivers'!AB$2:AB$8148,'SSP drivers'!$A$2:$A$8148,'Selected scen drivers'!$AH$1,'SSP drivers'!$B$2:$B$8148,'Selected scen drivers'!$AI$1,'SSP drivers'!$C$2:$C$8148,'Selected scen drivers'!$C118,'SSP drivers'!$D$2:$D$8148,'Selected scen drivers'!$D118)</f>
        <v>0</v>
      </c>
      <c r="AC118" s="3">
        <f>SUMIFS('SSP drivers'!AC$2:AC$8148,'SSP drivers'!$A$2:$A$8148,'Selected scen drivers'!$AH$1,'SSP drivers'!$B$2:$B$8148,'Selected scen drivers'!$AI$1,'SSP drivers'!$C$2:$C$8148,'Selected scen drivers'!$C118,'SSP drivers'!$D$2:$D$8148,'Selected scen drivers'!$D118)</f>
        <v>0</v>
      </c>
      <c r="AD118" s="3">
        <f>SUMIFS('SSP drivers'!AD$2:AD$8148,'SSP drivers'!$A$2:$A$8148,'Selected scen drivers'!$AH$1,'SSP drivers'!$B$2:$B$8148,'Selected scen drivers'!$AI$1,'SSP drivers'!$C$2:$C$8148,'Selected scen drivers'!$C118,'SSP drivers'!$D$2:$D$8148,'Selected scen drivers'!$D118)</f>
        <v>0</v>
      </c>
      <c r="AE118" s="3">
        <f>SUMIFS('SSP drivers'!AE$2:AE$8148,'SSP drivers'!$A$2:$A$8148,'Selected scen drivers'!$AH$1,'SSP drivers'!$B$2:$B$8148,'Selected scen drivers'!$AI$1,'SSP drivers'!$C$2:$C$8148,'Selected scen drivers'!$C118,'SSP drivers'!$D$2:$D$8148,'Selected scen drivers'!$D118)</f>
        <v>0</v>
      </c>
    </row>
    <row r="119" spans="1:31">
      <c r="A119">
        <f t="shared" si="3"/>
        <v>14</v>
      </c>
      <c r="B119">
        <f t="shared" si="4"/>
        <v>1</v>
      </c>
      <c r="C119" t="str">
        <f>IFERROR(VLOOKUP(A119,Classification!$A$4:$B$99,2,FALSE),"")</f>
        <v>CroSloven</v>
      </c>
      <c r="D119" t="str">
        <f>IFERROR(VLOOKUP(B119,Classification!$U$5:$V$14,2,FALSE),"")</f>
        <v>GDP</v>
      </c>
      <c r="E119" s="3">
        <f>SUMIFS('SSP drivers'!E$2:E$8148,'SSP drivers'!$A$2:$A$8148,'Selected scen drivers'!$AH$1,'SSP drivers'!$B$2:$B$8148,'Selected scen drivers'!$AI$1,'SSP drivers'!$C$2:$C$8148,'Selected scen drivers'!$C119,'SSP drivers'!$D$2:$D$8148,'Selected scen drivers'!$D119)</f>
        <v>0</v>
      </c>
      <c r="F119" s="3">
        <f>SUMIFS('SSP drivers'!F$2:F$8148,'SSP drivers'!$A$2:$A$8148,'Selected scen drivers'!$AH$1,'SSP drivers'!$B$2:$B$8148,'Selected scen drivers'!$AI$1,'SSP drivers'!$C$2:$C$8148,'Selected scen drivers'!$C119,'SSP drivers'!$D$2:$D$8148,'Selected scen drivers'!$D119)</f>
        <v>179.7049</v>
      </c>
      <c r="G119" s="3">
        <f>SUMIFS('SSP drivers'!G$2:G$8148,'SSP drivers'!$A$2:$A$8148,'Selected scen drivers'!$AH$1,'SSP drivers'!$B$2:$B$8148,'Selected scen drivers'!$AI$1,'SSP drivers'!$C$2:$C$8148,'Selected scen drivers'!$C119,'SSP drivers'!$D$2:$D$8148,'Selected scen drivers'!$D119)</f>
        <v>182.1393</v>
      </c>
      <c r="H119" s="3">
        <f>SUMIFS('SSP drivers'!H$2:H$8148,'SSP drivers'!$A$2:$A$8148,'Selected scen drivers'!$AH$1,'SSP drivers'!$B$2:$B$8148,'Selected scen drivers'!$AI$1,'SSP drivers'!$C$2:$C$8148,'Selected scen drivers'!$C119,'SSP drivers'!$D$2:$D$8148,'Selected scen drivers'!$D119)</f>
        <v>227.5996</v>
      </c>
      <c r="I119" s="3">
        <f>SUMIFS('SSP drivers'!I$2:I$8148,'SSP drivers'!$A$2:$A$8148,'Selected scen drivers'!$AH$1,'SSP drivers'!$B$2:$B$8148,'Selected scen drivers'!$AI$1,'SSP drivers'!$C$2:$C$8148,'Selected scen drivers'!$C119,'SSP drivers'!$D$2:$D$8148,'Selected scen drivers'!$D119)</f>
        <v>257.7737</v>
      </c>
      <c r="J119" s="3">
        <f>SUMIFS('SSP drivers'!J$2:J$8148,'SSP drivers'!$A$2:$A$8148,'Selected scen drivers'!$AH$1,'SSP drivers'!$B$2:$B$8148,'Selected scen drivers'!$AI$1,'SSP drivers'!$C$2:$C$8148,'Selected scen drivers'!$C119,'SSP drivers'!$D$2:$D$8148,'Selected scen drivers'!$D119)</f>
        <v>279.589</v>
      </c>
      <c r="K119" s="3">
        <f>SUMIFS('SSP drivers'!K$2:K$8148,'SSP drivers'!$A$2:$A$8148,'Selected scen drivers'!$AH$1,'SSP drivers'!$B$2:$B$8148,'Selected scen drivers'!$AI$1,'SSP drivers'!$C$2:$C$8148,'Selected scen drivers'!$C119,'SSP drivers'!$D$2:$D$8148,'Selected scen drivers'!$D119)</f>
        <v>294.851</v>
      </c>
      <c r="L119" s="3">
        <f>SUMIFS('SSP drivers'!L$2:L$8148,'SSP drivers'!$A$2:$A$8148,'Selected scen drivers'!$AH$1,'SSP drivers'!$B$2:$B$8148,'Selected scen drivers'!$AI$1,'SSP drivers'!$C$2:$C$8148,'Selected scen drivers'!$C119,'SSP drivers'!$D$2:$D$8148,'Selected scen drivers'!$D119)</f>
        <v>305.51</v>
      </c>
      <c r="M119" s="3">
        <f>SUMIFS('SSP drivers'!M$2:M$8148,'SSP drivers'!$A$2:$A$8148,'Selected scen drivers'!$AH$1,'SSP drivers'!$B$2:$B$8148,'Selected scen drivers'!$AI$1,'SSP drivers'!$C$2:$C$8148,'Selected scen drivers'!$C119,'SSP drivers'!$D$2:$D$8148,'Selected scen drivers'!$D119)</f>
        <v>314.226</v>
      </c>
      <c r="N119" s="3">
        <f>SUMIFS('SSP drivers'!N$2:N$8148,'SSP drivers'!$A$2:$A$8148,'Selected scen drivers'!$AH$1,'SSP drivers'!$B$2:$B$8148,'Selected scen drivers'!$AI$1,'SSP drivers'!$C$2:$C$8148,'Selected scen drivers'!$C119,'SSP drivers'!$D$2:$D$8148,'Selected scen drivers'!$D119)</f>
        <v>321.902</v>
      </c>
      <c r="O119" s="3">
        <f>SUMIFS('SSP drivers'!O$2:O$8148,'SSP drivers'!$A$2:$A$8148,'Selected scen drivers'!$AH$1,'SSP drivers'!$B$2:$B$8148,'Selected scen drivers'!$AI$1,'SSP drivers'!$C$2:$C$8148,'Selected scen drivers'!$C119,'SSP drivers'!$D$2:$D$8148,'Selected scen drivers'!$D119)</f>
        <v>329.497</v>
      </c>
      <c r="P119" s="3">
        <f>SUMIFS('SSP drivers'!P$2:P$8148,'SSP drivers'!$A$2:$A$8148,'Selected scen drivers'!$AH$1,'SSP drivers'!$B$2:$B$8148,'Selected scen drivers'!$AI$1,'SSP drivers'!$C$2:$C$8148,'Selected scen drivers'!$C119,'SSP drivers'!$D$2:$D$8148,'Selected scen drivers'!$D119)</f>
        <v>336.928</v>
      </c>
      <c r="Q119" s="3">
        <f>SUMIFS('SSP drivers'!Q$2:Q$8148,'SSP drivers'!$A$2:$A$8148,'Selected scen drivers'!$AH$1,'SSP drivers'!$B$2:$B$8148,'Selected scen drivers'!$AI$1,'SSP drivers'!$C$2:$C$8148,'Selected scen drivers'!$C119,'SSP drivers'!$D$2:$D$8148,'Selected scen drivers'!$D119)</f>
        <v>343.91</v>
      </c>
      <c r="R119" s="3">
        <f>SUMIFS('SSP drivers'!R$2:R$8148,'SSP drivers'!$A$2:$A$8148,'Selected scen drivers'!$AH$1,'SSP drivers'!$B$2:$B$8148,'Selected scen drivers'!$AI$1,'SSP drivers'!$C$2:$C$8148,'Selected scen drivers'!$C119,'SSP drivers'!$D$2:$D$8148,'Selected scen drivers'!$D119)</f>
        <v>350.25</v>
      </c>
      <c r="S119" s="3">
        <f>SUMIFS('SSP drivers'!S$2:S$8148,'SSP drivers'!$A$2:$A$8148,'Selected scen drivers'!$AH$1,'SSP drivers'!$B$2:$B$8148,'Selected scen drivers'!$AI$1,'SSP drivers'!$C$2:$C$8148,'Selected scen drivers'!$C119,'SSP drivers'!$D$2:$D$8148,'Selected scen drivers'!$D119)</f>
        <v>355.922</v>
      </c>
      <c r="T119" s="3">
        <f>SUMIFS('SSP drivers'!T$2:T$8148,'SSP drivers'!$A$2:$A$8148,'Selected scen drivers'!$AH$1,'SSP drivers'!$B$2:$B$8148,'Selected scen drivers'!$AI$1,'SSP drivers'!$C$2:$C$8148,'Selected scen drivers'!$C119,'SSP drivers'!$D$2:$D$8148,'Selected scen drivers'!$D119)</f>
        <v>361.316</v>
      </c>
      <c r="U119" s="3">
        <f>SUMIFS('SSP drivers'!U$2:U$8148,'SSP drivers'!$A$2:$A$8148,'Selected scen drivers'!$AH$1,'SSP drivers'!$B$2:$B$8148,'Selected scen drivers'!$AI$1,'SSP drivers'!$C$2:$C$8148,'Selected scen drivers'!$C119,'SSP drivers'!$D$2:$D$8148,'Selected scen drivers'!$D119)</f>
        <v>366.765</v>
      </c>
      <c r="V119" s="3">
        <f>SUMIFS('SSP drivers'!V$2:V$8148,'SSP drivers'!$A$2:$A$8148,'Selected scen drivers'!$AH$1,'SSP drivers'!$B$2:$B$8148,'Selected scen drivers'!$AI$1,'SSP drivers'!$C$2:$C$8148,'Selected scen drivers'!$C119,'SSP drivers'!$D$2:$D$8148,'Selected scen drivers'!$D119)</f>
        <v>372.328</v>
      </c>
      <c r="W119" s="3">
        <f>SUMIFS('SSP drivers'!W$2:W$8148,'SSP drivers'!$A$2:$A$8148,'Selected scen drivers'!$AH$1,'SSP drivers'!$B$2:$B$8148,'Selected scen drivers'!$AI$1,'SSP drivers'!$C$2:$C$8148,'Selected scen drivers'!$C119,'SSP drivers'!$D$2:$D$8148,'Selected scen drivers'!$D119)</f>
        <v>377.749</v>
      </c>
      <c r="X119" s="3">
        <f>SUMIFS('SSP drivers'!X$2:X$8148,'SSP drivers'!$A$2:$A$8148,'Selected scen drivers'!$AH$1,'SSP drivers'!$B$2:$B$8148,'Selected scen drivers'!$AI$1,'SSP drivers'!$C$2:$C$8148,'Selected scen drivers'!$C119,'SSP drivers'!$D$2:$D$8148,'Selected scen drivers'!$D119)</f>
        <v>0</v>
      </c>
      <c r="Y119" s="3">
        <f>SUMIFS('SSP drivers'!Y$2:Y$8148,'SSP drivers'!$A$2:$A$8148,'Selected scen drivers'!$AH$1,'SSP drivers'!$B$2:$B$8148,'Selected scen drivers'!$AI$1,'SSP drivers'!$C$2:$C$8148,'Selected scen drivers'!$C119,'SSP drivers'!$D$2:$D$8148,'Selected scen drivers'!$D119)</f>
        <v>0</v>
      </c>
      <c r="Z119" s="3">
        <f>SUMIFS('SSP drivers'!Z$2:Z$8148,'SSP drivers'!$A$2:$A$8148,'Selected scen drivers'!$AH$1,'SSP drivers'!$B$2:$B$8148,'Selected scen drivers'!$AI$1,'SSP drivers'!$C$2:$C$8148,'Selected scen drivers'!$C119,'SSP drivers'!$D$2:$D$8148,'Selected scen drivers'!$D119)</f>
        <v>0</v>
      </c>
      <c r="AA119" s="3">
        <f>SUMIFS('SSP drivers'!AA$2:AA$8148,'SSP drivers'!$A$2:$A$8148,'Selected scen drivers'!$AH$1,'SSP drivers'!$B$2:$B$8148,'Selected scen drivers'!$AI$1,'SSP drivers'!$C$2:$C$8148,'Selected scen drivers'!$C119,'SSP drivers'!$D$2:$D$8148,'Selected scen drivers'!$D119)</f>
        <v>0</v>
      </c>
      <c r="AB119" s="3">
        <f>SUMIFS('SSP drivers'!AB$2:AB$8148,'SSP drivers'!$A$2:$A$8148,'Selected scen drivers'!$AH$1,'SSP drivers'!$B$2:$B$8148,'Selected scen drivers'!$AI$1,'SSP drivers'!$C$2:$C$8148,'Selected scen drivers'!$C119,'SSP drivers'!$D$2:$D$8148,'Selected scen drivers'!$D119)</f>
        <v>0</v>
      </c>
      <c r="AC119" s="3">
        <f>SUMIFS('SSP drivers'!AC$2:AC$8148,'SSP drivers'!$A$2:$A$8148,'Selected scen drivers'!$AH$1,'SSP drivers'!$B$2:$B$8148,'Selected scen drivers'!$AI$1,'SSP drivers'!$C$2:$C$8148,'Selected scen drivers'!$C119,'SSP drivers'!$D$2:$D$8148,'Selected scen drivers'!$D119)</f>
        <v>0</v>
      </c>
      <c r="AD119" s="3">
        <f>SUMIFS('SSP drivers'!AD$2:AD$8148,'SSP drivers'!$A$2:$A$8148,'Selected scen drivers'!$AH$1,'SSP drivers'!$B$2:$B$8148,'Selected scen drivers'!$AI$1,'SSP drivers'!$C$2:$C$8148,'Selected scen drivers'!$C119,'SSP drivers'!$D$2:$D$8148,'Selected scen drivers'!$D119)</f>
        <v>0</v>
      </c>
      <c r="AE119" s="3">
        <f>SUMIFS('SSP drivers'!AE$2:AE$8148,'SSP drivers'!$A$2:$A$8148,'Selected scen drivers'!$AH$1,'SSP drivers'!$B$2:$B$8148,'Selected scen drivers'!$AI$1,'SSP drivers'!$C$2:$C$8148,'Selected scen drivers'!$C119,'SSP drivers'!$D$2:$D$8148,'Selected scen drivers'!$D119)</f>
        <v>0</v>
      </c>
    </row>
    <row r="120" spans="1:31">
      <c r="A120">
        <f t="shared" si="3"/>
        <v>14</v>
      </c>
      <c r="B120">
        <f t="shared" si="4"/>
        <v>2</v>
      </c>
      <c r="C120" t="str">
        <f>IFERROR(VLOOKUP(A120,Classification!$A$4:$B$99,2,FALSE),"")</f>
        <v>CroSloven</v>
      </c>
      <c r="D120" t="str">
        <f>IFERROR(VLOOKUP(B120,Classification!$U$5:$V$14,2,FALSE),"")</f>
        <v>GDPAGR</v>
      </c>
      <c r="E120" s="3">
        <f>SUMIFS('SSP drivers'!E$2:E$8148,'SSP drivers'!$A$2:$A$8148,'Selected scen drivers'!$AH$1,'SSP drivers'!$B$2:$B$8148,'Selected scen drivers'!$AI$1,'SSP drivers'!$C$2:$C$8148,'Selected scen drivers'!$C120,'SSP drivers'!$D$2:$D$8148,'Selected scen drivers'!$D120)</f>
        <v>0</v>
      </c>
      <c r="F120" s="3">
        <f>SUMIFS('SSP drivers'!F$2:F$8148,'SSP drivers'!$A$2:$A$8148,'Selected scen drivers'!$AH$1,'SSP drivers'!$B$2:$B$8148,'Selected scen drivers'!$AI$1,'SSP drivers'!$C$2:$C$8148,'Selected scen drivers'!$C120,'SSP drivers'!$D$2:$D$8148,'Selected scen drivers'!$D120)</f>
        <v>5.48054883244287</v>
      </c>
      <c r="G120" s="3">
        <f>SUMIFS('SSP drivers'!G$2:G$8148,'SSP drivers'!$A$2:$A$8148,'Selected scen drivers'!$AH$1,'SSP drivers'!$B$2:$B$8148,'Selected scen drivers'!$AI$1,'SSP drivers'!$C$2:$C$8148,'Selected scen drivers'!$C120,'SSP drivers'!$D$2:$D$8148,'Selected scen drivers'!$D120)</f>
        <v>5.54852269802198</v>
      </c>
      <c r="H120" s="3">
        <f>SUMIFS('SSP drivers'!H$2:H$8148,'SSP drivers'!$A$2:$A$8148,'Selected scen drivers'!$AH$1,'SSP drivers'!$B$2:$B$8148,'Selected scen drivers'!$AI$1,'SSP drivers'!$C$2:$C$8148,'Selected scen drivers'!$C120,'SSP drivers'!$D$2:$D$8148,'Selected scen drivers'!$D120)</f>
        <v>6.99094000470285</v>
      </c>
      <c r="I120" s="3">
        <f>SUMIFS('SSP drivers'!I$2:I$8148,'SSP drivers'!$A$2:$A$8148,'Selected scen drivers'!$AH$1,'SSP drivers'!$B$2:$B$8148,'Selected scen drivers'!$AI$1,'SSP drivers'!$C$2:$C$8148,'Selected scen drivers'!$C120,'SSP drivers'!$D$2:$D$8148,'Selected scen drivers'!$D120)</f>
        <v>7.92294701523697</v>
      </c>
      <c r="J120" s="3">
        <f>SUMIFS('SSP drivers'!J$2:J$8148,'SSP drivers'!$A$2:$A$8148,'Selected scen drivers'!$AH$1,'SSP drivers'!$B$2:$B$8148,'Selected scen drivers'!$AI$1,'SSP drivers'!$C$2:$C$8148,'Selected scen drivers'!$C120,'SSP drivers'!$D$2:$D$8148,'Selected scen drivers'!$D120)</f>
        <v>8.5911154190978</v>
      </c>
      <c r="K120" s="3">
        <f>SUMIFS('SSP drivers'!K$2:K$8148,'SSP drivers'!$A$2:$A$8148,'Selected scen drivers'!$AH$1,'SSP drivers'!$B$2:$B$8148,'Selected scen drivers'!$AI$1,'SSP drivers'!$C$2:$C$8148,'Selected scen drivers'!$C120,'SSP drivers'!$D$2:$D$8148,'Selected scen drivers'!$D120)</f>
        <v>9.05112952736859</v>
      </c>
      <c r="L120" s="3">
        <f>SUMIFS('SSP drivers'!L$2:L$8148,'SSP drivers'!$A$2:$A$8148,'Selected scen drivers'!$AH$1,'SSP drivers'!$B$2:$B$8148,'Selected scen drivers'!$AI$1,'SSP drivers'!$C$2:$C$8148,'Selected scen drivers'!$C120,'SSP drivers'!$D$2:$D$8148,'Selected scen drivers'!$D120)</f>
        <v>9.36857821179017</v>
      </c>
      <c r="M120" s="3">
        <f>SUMIFS('SSP drivers'!M$2:M$8148,'SSP drivers'!$A$2:$A$8148,'Selected scen drivers'!$AH$1,'SSP drivers'!$B$2:$B$8148,'Selected scen drivers'!$AI$1,'SSP drivers'!$C$2:$C$8148,'Selected scen drivers'!$C120,'SSP drivers'!$D$2:$D$8148,'Selected scen drivers'!$D120)</f>
        <v>9.61976422177034</v>
      </c>
      <c r="N120" s="3">
        <f>SUMIFS('SSP drivers'!N$2:N$8148,'SSP drivers'!$A$2:$A$8148,'Selected scen drivers'!$AH$1,'SSP drivers'!$B$2:$B$8148,'Selected scen drivers'!$AI$1,'SSP drivers'!$C$2:$C$8148,'Selected scen drivers'!$C120,'SSP drivers'!$D$2:$D$8148,'Selected scen drivers'!$D120)</f>
        <v>9.83653533975414</v>
      </c>
      <c r="O120" s="3">
        <f>SUMIFS('SSP drivers'!O$2:O$8148,'SSP drivers'!$A$2:$A$8148,'Selected scen drivers'!$AH$1,'SSP drivers'!$B$2:$B$8148,'Selected scen drivers'!$AI$1,'SSP drivers'!$C$2:$C$8148,'Selected scen drivers'!$C120,'SSP drivers'!$D$2:$D$8148,'Selected scen drivers'!$D120)</f>
        <v>10.05045571341</v>
      </c>
      <c r="P120" s="3">
        <f>SUMIFS('SSP drivers'!P$2:P$8148,'SSP drivers'!$A$2:$A$8148,'Selected scen drivers'!$AH$1,'SSP drivers'!$B$2:$B$8148,'Selected scen drivers'!$AI$1,'SSP drivers'!$C$2:$C$8148,'Selected scen drivers'!$C120,'SSP drivers'!$D$2:$D$8148,'Selected scen drivers'!$D120)</f>
        <v>10.263108713153</v>
      </c>
      <c r="Q120" s="3">
        <f>SUMIFS('SSP drivers'!Q$2:Q$8148,'SSP drivers'!$A$2:$A$8148,'Selected scen drivers'!$AH$1,'SSP drivers'!$B$2:$B$8148,'Selected scen drivers'!$AI$1,'SSP drivers'!$C$2:$C$8148,'Selected scen drivers'!$C120,'SSP drivers'!$D$2:$D$8148,'Selected scen drivers'!$D120)</f>
        <v>10.4655774645571</v>
      </c>
      <c r="R120" s="3">
        <f>SUMIFS('SSP drivers'!R$2:R$8148,'SSP drivers'!$A$2:$A$8148,'Selected scen drivers'!$AH$1,'SSP drivers'!$B$2:$B$8148,'Selected scen drivers'!$AI$1,'SSP drivers'!$C$2:$C$8148,'Selected scen drivers'!$C120,'SSP drivers'!$D$2:$D$8148,'Selected scen drivers'!$D120)</f>
        <v>10.6523452347092</v>
      </c>
      <c r="S120" s="3">
        <f>SUMIFS('SSP drivers'!S$2:S$8148,'SSP drivers'!$A$2:$A$8148,'Selected scen drivers'!$AH$1,'SSP drivers'!$B$2:$B$8148,'Selected scen drivers'!$AI$1,'SSP drivers'!$C$2:$C$8148,'Selected scen drivers'!$C120,'SSP drivers'!$D$2:$D$8148,'Selected scen drivers'!$D120)</f>
        <v>10.8223214916189</v>
      </c>
      <c r="T120" s="3">
        <f>SUMIFS('SSP drivers'!T$2:T$8148,'SSP drivers'!$A$2:$A$8148,'Selected scen drivers'!$AH$1,'SSP drivers'!$B$2:$B$8148,'Selected scen drivers'!$AI$1,'SSP drivers'!$C$2:$C$8148,'Selected scen drivers'!$C120,'SSP drivers'!$D$2:$D$8148,'Selected scen drivers'!$D120)</f>
        <v>10.9874342315895</v>
      </c>
      <c r="U120" s="3">
        <f>SUMIFS('SSP drivers'!U$2:U$8148,'SSP drivers'!$A$2:$A$8148,'Selected scen drivers'!$AH$1,'SSP drivers'!$B$2:$B$8148,'Selected scen drivers'!$AI$1,'SSP drivers'!$C$2:$C$8148,'Selected scen drivers'!$C120,'SSP drivers'!$D$2:$D$8148,'Selected scen drivers'!$D120)</f>
        <v>11.1578658673681</v>
      </c>
      <c r="V120" s="3">
        <f>SUMIFS('SSP drivers'!V$2:V$8148,'SSP drivers'!$A$2:$A$8148,'Selected scen drivers'!$AH$1,'SSP drivers'!$B$2:$B$8148,'Selected scen drivers'!$AI$1,'SSP drivers'!$C$2:$C$8148,'Selected scen drivers'!$C120,'SSP drivers'!$D$2:$D$8148,'Selected scen drivers'!$D120)</f>
        <v>11.3358092477496</v>
      </c>
      <c r="W120" s="3">
        <f>SUMIFS('SSP drivers'!W$2:W$8148,'SSP drivers'!$A$2:$A$8148,'Selected scen drivers'!$AH$1,'SSP drivers'!$B$2:$B$8148,'Selected scen drivers'!$AI$1,'SSP drivers'!$C$2:$C$8148,'Selected scen drivers'!$C120,'SSP drivers'!$D$2:$D$8148,'Selected scen drivers'!$D120)</f>
        <v>11.514423855897</v>
      </c>
      <c r="X120" s="3">
        <f>SUMIFS('SSP drivers'!X$2:X$8148,'SSP drivers'!$A$2:$A$8148,'Selected scen drivers'!$AH$1,'SSP drivers'!$B$2:$B$8148,'Selected scen drivers'!$AI$1,'SSP drivers'!$C$2:$C$8148,'Selected scen drivers'!$C120,'SSP drivers'!$D$2:$D$8148,'Selected scen drivers'!$D120)</f>
        <v>0</v>
      </c>
      <c r="Y120" s="3">
        <f>SUMIFS('SSP drivers'!Y$2:Y$8148,'SSP drivers'!$A$2:$A$8148,'Selected scen drivers'!$AH$1,'SSP drivers'!$B$2:$B$8148,'Selected scen drivers'!$AI$1,'SSP drivers'!$C$2:$C$8148,'Selected scen drivers'!$C120,'SSP drivers'!$D$2:$D$8148,'Selected scen drivers'!$D120)</f>
        <v>0</v>
      </c>
      <c r="Z120" s="3">
        <f>SUMIFS('SSP drivers'!Z$2:Z$8148,'SSP drivers'!$A$2:$A$8148,'Selected scen drivers'!$AH$1,'SSP drivers'!$B$2:$B$8148,'Selected scen drivers'!$AI$1,'SSP drivers'!$C$2:$C$8148,'Selected scen drivers'!$C120,'SSP drivers'!$D$2:$D$8148,'Selected scen drivers'!$D120)</f>
        <v>0</v>
      </c>
      <c r="AA120" s="3">
        <f>SUMIFS('SSP drivers'!AA$2:AA$8148,'SSP drivers'!$A$2:$A$8148,'Selected scen drivers'!$AH$1,'SSP drivers'!$B$2:$B$8148,'Selected scen drivers'!$AI$1,'SSP drivers'!$C$2:$C$8148,'Selected scen drivers'!$C120,'SSP drivers'!$D$2:$D$8148,'Selected scen drivers'!$D120)</f>
        <v>0</v>
      </c>
      <c r="AB120" s="3">
        <f>SUMIFS('SSP drivers'!AB$2:AB$8148,'SSP drivers'!$A$2:$A$8148,'Selected scen drivers'!$AH$1,'SSP drivers'!$B$2:$B$8148,'Selected scen drivers'!$AI$1,'SSP drivers'!$C$2:$C$8148,'Selected scen drivers'!$C120,'SSP drivers'!$D$2:$D$8148,'Selected scen drivers'!$D120)</f>
        <v>0</v>
      </c>
      <c r="AC120" s="3">
        <f>SUMIFS('SSP drivers'!AC$2:AC$8148,'SSP drivers'!$A$2:$A$8148,'Selected scen drivers'!$AH$1,'SSP drivers'!$B$2:$B$8148,'Selected scen drivers'!$AI$1,'SSP drivers'!$C$2:$C$8148,'Selected scen drivers'!$C120,'SSP drivers'!$D$2:$D$8148,'Selected scen drivers'!$D120)</f>
        <v>0</v>
      </c>
      <c r="AD120" s="3">
        <f>SUMIFS('SSP drivers'!AD$2:AD$8148,'SSP drivers'!$A$2:$A$8148,'Selected scen drivers'!$AH$1,'SSP drivers'!$B$2:$B$8148,'Selected scen drivers'!$AI$1,'SSP drivers'!$C$2:$C$8148,'Selected scen drivers'!$C120,'SSP drivers'!$D$2:$D$8148,'Selected scen drivers'!$D120)</f>
        <v>0</v>
      </c>
      <c r="AE120" s="3">
        <f>SUMIFS('SSP drivers'!AE$2:AE$8148,'SSP drivers'!$A$2:$A$8148,'Selected scen drivers'!$AH$1,'SSP drivers'!$B$2:$B$8148,'Selected scen drivers'!$AI$1,'SSP drivers'!$C$2:$C$8148,'Selected scen drivers'!$C120,'SSP drivers'!$D$2:$D$8148,'Selected scen drivers'!$D120)</f>
        <v>0</v>
      </c>
    </row>
    <row r="121" spans="1:31">
      <c r="A121">
        <f t="shared" si="3"/>
        <v>14</v>
      </c>
      <c r="B121">
        <f t="shared" si="4"/>
        <v>3</v>
      </c>
      <c r="C121" t="str">
        <f>IFERROR(VLOOKUP(A121,Classification!$A$4:$B$99,2,FALSE),"")</f>
        <v>CroSloven</v>
      </c>
      <c r="D121" t="str">
        <f>IFERROR(VLOOKUP(B121,Classification!$U$5:$V$14,2,FALSE),"")</f>
        <v>GDPIND</v>
      </c>
      <c r="E121" s="3">
        <f>SUMIFS('SSP drivers'!E$2:E$8148,'SSP drivers'!$A$2:$A$8148,'Selected scen drivers'!$AH$1,'SSP drivers'!$B$2:$B$8148,'Selected scen drivers'!$AI$1,'SSP drivers'!$C$2:$C$8148,'Selected scen drivers'!$C121,'SSP drivers'!$D$2:$D$8148,'Selected scen drivers'!$D121)</f>
        <v>0</v>
      </c>
      <c r="F121" s="3">
        <f>SUMIFS('SSP drivers'!F$2:F$8148,'SSP drivers'!$A$2:$A$8148,'Selected scen drivers'!$AH$1,'SSP drivers'!$B$2:$B$8148,'Selected scen drivers'!$AI$1,'SSP drivers'!$C$2:$C$8148,'Selected scen drivers'!$C121,'SSP drivers'!$D$2:$D$8148,'Selected scen drivers'!$D121)</f>
        <v>50.4745974108442</v>
      </c>
      <c r="G121" s="3">
        <f>SUMIFS('SSP drivers'!G$2:G$8148,'SSP drivers'!$A$2:$A$8148,'Selected scen drivers'!$AH$1,'SSP drivers'!$B$2:$B$8148,'Selected scen drivers'!$AI$1,'SSP drivers'!$C$2:$C$8148,'Selected scen drivers'!$C121,'SSP drivers'!$D$2:$D$8148,'Selected scen drivers'!$D121)</f>
        <v>51.2036967814478</v>
      </c>
      <c r="H121" s="3">
        <f>SUMIFS('SSP drivers'!H$2:H$8148,'SSP drivers'!$A$2:$A$8148,'Selected scen drivers'!$AH$1,'SSP drivers'!$B$2:$B$8148,'Selected scen drivers'!$AI$1,'SSP drivers'!$C$2:$C$8148,'Selected scen drivers'!$C121,'SSP drivers'!$D$2:$D$8148,'Selected scen drivers'!$D121)</f>
        <v>64.0045551779269</v>
      </c>
      <c r="I121" s="3">
        <f>SUMIFS('SSP drivers'!I$2:I$8148,'SSP drivers'!$A$2:$A$8148,'Selected scen drivers'!$AH$1,'SSP drivers'!$B$2:$B$8148,'Selected scen drivers'!$AI$1,'SSP drivers'!$C$2:$C$8148,'Selected scen drivers'!$C121,'SSP drivers'!$D$2:$D$8148,'Selected scen drivers'!$D121)</f>
        <v>72.95063506438</v>
      </c>
      <c r="J121" s="3">
        <f>SUMIFS('SSP drivers'!J$2:J$8148,'SSP drivers'!$A$2:$A$8148,'Selected scen drivers'!$AH$1,'SSP drivers'!$B$2:$B$8148,'Selected scen drivers'!$AI$1,'SSP drivers'!$C$2:$C$8148,'Selected scen drivers'!$C121,'SSP drivers'!$D$2:$D$8148,'Selected scen drivers'!$D121)</f>
        <v>79.6779545627909</v>
      </c>
      <c r="K121" s="3">
        <f>SUMIFS('SSP drivers'!K$2:K$8148,'SSP drivers'!$A$2:$A$8148,'Selected scen drivers'!$AH$1,'SSP drivers'!$B$2:$B$8148,'Selected scen drivers'!$AI$1,'SSP drivers'!$C$2:$C$8148,'Selected scen drivers'!$C121,'SSP drivers'!$D$2:$D$8148,'Selected scen drivers'!$D121)</f>
        <v>84.6488687704786</v>
      </c>
      <c r="L121" s="3">
        <f>SUMIFS('SSP drivers'!L$2:L$8148,'SSP drivers'!$A$2:$A$8148,'Selected scen drivers'!$AH$1,'SSP drivers'!$B$2:$B$8148,'Selected scen drivers'!$AI$1,'SSP drivers'!$C$2:$C$8148,'Selected scen drivers'!$C121,'SSP drivers'!$D$2:$D$8148,'Selected scen drivers'!$D121)</f>
        <v>88.3502545449586</v>
      </c>
      <c r="M121" s="3">
        <f>SUMIFS('SSP drivers'!M$2:M$8148,'SSP drivers'!$A$2:$A$8148,'Selected scen drivers'!$AH$1,'SSP drivers'!$B$2:$B$8148,'Selected scen drivers'!$AI$1,'SSP drivers'!$C$2:$C$8148,'Selected scen drivers'!$C121,'SSP drivers'!$D$2:$D$8148,'Selected scen drivers'!$D121)</f>
        <v>91.5576703811814</v>
      </c>
      <c r="N121" s="3">
        <f>SUMIFS('SSP drivers'!N$2:N$8148,'SSP drivers'!$A$2:$A$8148,'Selected scen drivers'!$AH$1,'SSP drivers'!$B$2:$B$8148,'Selected scen drivers'!$AI$1,'SSP drivers'!$C$2:$C$8148,'Selected scen drivers'!$C121,'SSP drivers'!$D$2:$D$8148,'Selected scen drivers'!$D121)</f>
        <v>94.4971869392942</v>
      </c>
      <c r="O121" s="3">
        <f>SUMIFS('SSP drivers'!O$2:O$8148,'SSP drivers'!$A$2:$A$8148,'Selected scen drivers'!$AH$1,'SSP drivers'!$B$2:$B$8148,'Selected scen drivers'!$AI$1,'SSP drivers'!$C$2:$C$8148,'Selected scen drivers'!$C121,'SSP drivers'!$D$2:$D$8148,'Selected scen drivers'!$D121)</f>
        <v>97.4329253829217</v>
      </c>
      <c r="P121" s="3">
        <f>SUMIFS('SSP drivers'!P$2:P$8148,'SSP drivers'!$A$2:$A$8148,'Selected scen drivers'!$AH$1,'SSP drivers'!$B$2:$B$8148,'Selected scen drivers'!$AI$1,'SSP drivers'!$C$2:$C$8148,'Selected scen drivers'!$C121,'SSP drivers'!$D$2:$D$8148,'Selected scen drivers'!$D121)</f>
        <v>100.320522817874</v>
      </c>
      <c r="Q121" s="3">
        <f>SUMIFS('SSP drivers'!Q$2:Q$8148,'SSP drivers'!$A$2:$A$8148,'Selected scen drivers'!$AH$1,'SSP drivers'!$B$2:$B$8148,'Selected scen drivers'!$AI$1,'SSP drivers'!$C$2:$C$8148,'Selected scen drivers'!$C121,'SSP drivers'!$D$2:$D$8148,'Selected scen drivers'!$D121)</f>
        <v>103.077983411864</v>
      </c>
      <c r="R121" s="3">
        <f>SUMIFS('SSP drivers'!R$2:R$8148,'SSP drivers'!$A$2:$A$8148,'Selected scen drivers'!$AH$1,'SSP drivers'!$B$2:$B$8148,'Selected scen drivers'!$AI$1,'SSP drivers'!$C$2:$C$8148,'Selected scen drivers'!$C121,'SSP drivers'!$D$2:$D$8148,'Selected scen drivers'!$D121)</f>
        <v>105.64627208032</v>
      </c>
      <c r="S121" s="3">
        <f>SUMIFS('SSP drivers'!S$2:S$8148,'SSP drivers'!$A$2:$A$8148,'Selected scen drivers'!$AH$1,'SSP drivers'!$B$2:$B$8148,'Selected scen drivers'!$AI$1,'SSP drivers'!$C$2:$C$8148,'Selected scen drivers'!$C121,'SSP drivers'!$D$2:$D$8148,'Selected scen drivers'!$D121)</f>
        <v>108.018452630081</v>
      </c>
      <c r="T121" s="3">
        <f>SUMIFS('SSP drivers'!T$2:T$8148,'SSP drivers'!$A$2:$A$8148,'Selected scen drivers'!$AH$1,'SSP drivers'!$B$2:$B$8148,'Selected scen drivers'!$AI$1,'SSP drivers'!$C$2:$C$8148,'Selected scen drivers'!$C121,'SSP drivers'!$D$2:$D$8148,'Selected scen drivers'!$D121)</f>
        <v>110.312797892308</v>
      </c>
      <c r="U121" s="3">
        <f>SUMIFS('SSP drivers'!U$2:U$8148,'SSP drivers'!$A$2:$A$8148,'Selected scen drivers'!$AH$1,'SSP drivers'!$B$2:$B$8148,'Selected scen drivers'!$AI$1,'SSP drivers'!$C$2:$C$8148,'Selected scen drivers'!$C121,'SSP drivers'!$D$2:$D$8148,'Selected scen drivers'!$D121)</f>
        <v>112.6330478625</v>
      </c>
      <c r="V121" s="3">
        <f>SUMIFS('SSP drivers'!V$2:V$8148,'SSP drivers'!$A$2:$A$8148,'Selected scen drivers'!$AH$1,'SSP drivers'!$B$2:$B$8148,'Selected scen drivers'!$AI$1,'SSP drivers'!$C$2:$C$8148,'Selected scen drivers'!$C121,'SSP drivers'!$D$2:$D$8148,'Selected scen drivers'!$D121)</f>
        <v>114.999821066591</v>
      </c>
      <c r="W121" s="3">
        <f>SUMIFS('SSP drivers'!W$2:W$8148,'SSP drivers'!$A$2:$A$8148,'Selected scen drivers'!$AH$1,'SSP drivers'!$B$2:$B$8148,'Selected scen drivers'!$AI$1,'SSP drivers'!$C$2:$C$8148,'Selected scen drivers'!$C121,'SSP drivers'!$D$2:$D$8148,'Selected scen drivers'!$D121)</f>
        <v>117.335353376691</v>
      </c>
      <c r="X121" s="3">
        <f>SUMIFS('SSP drivers'!X$2:X$8148,'SSP drivers'!$A$2:$A$8148,'Selected scen drivers'!$AH$1,'SSP drivers'!$B$2:$B$8148,'Selected scen drivers'!$AI$1,'SSP drivers'!$C$2:$C$8148,'Selected scen drivers'!$C121,'SSP drivers'!$D$2:$D$8148,'Selected scen drivers'!$D121)</f>
        <v>0</v>
      </c>
      <c r="Y121" s="3">
        <f>SUMIFS('SSP drivers'!Y$2:Y$8148,'SSP drivers'!$A$2:$A$8148,'Selected scen drivers'!$AH$1,'SSP drivers'!$B$2:$B$8148,'Selected scen drivers'!$AI$1,'SSP drivers'!$C$2:$C$8148,'Selected scen drivers'!$C121,'SSP drivers'!$D$2:$D$8148,'Selected scen drivers'!$D121)</f>
        <v>0</v>
      </c>
      <c r="Z121" s="3">
        <f>SUMIFS('SSP drivers'!Z$2:Z$8148,'SSP drivers'!$A$2:$A$8148,'Selected scen drivers'!$AH$1,'SSP drivers'!$B$2:$B$8148,'Selected scen drivers'!$AI$1,'SSP drivers'!$C$2:$C$8148,'Selected scen drivers'!$C121,'SSP drivers'!$D$2:$D$8148,'Selected scen drivers'!$D121)</f>
        <v>0</v>
      </c>
      <c r="AA121" s="3">
        <f>SUMIFS('SSP drivers'!AA$2:AA$8148,'SSP drivers'!$A$2:$A$8148,'Selected scen drivers'!$AH$1,'SSP drivers'!$B$2:$B$8148,'Selected scen drivers'!$AI$1,'SSP drivers'!$C$2:$C$8148,'Selected scen drivers'!$C121,'SSP drivers'!$D$2:$D$8148,'Selected scen drivers'!$D121)</f>
        <v>0</v>
      </c>
      <c r="AB121" s="3">
        <f>SUMIFS('SSP drivers'!AB$2:AB$8148,'SSP drivers'!$A$2:$A$8148,'Selected scen drivers'!$AH$1,'SSP drivers'!$B$2:$B$8148,'Selected scen drivers'!$AI$1,'SSP drivers'!$C$2:$C$8148,'Selected scen drivers'!$C121,'SSP drivers'!$D$2:$D$8148,'Selected scen drivers'!$D121)</f>
        <v>0</v>
      </c>
      <c r="AC121" s="3">
        <f>SUMIFS('SSP drivers'!AC$2:AC$8148,'SSP drivers'!$A$2:$A$8148,'Selected scen drivers'!$AH$1,'SSP drivers'!$B$2:$B$8148,'Selected scen drivers'!$AI$1,'SSP drivers'!$C$2:$C$8148,'Selected scen drivers'!$C121,'SSP drivers'!$D$2:$D$8148,'Selected scen drivers'!$D121)</f>
        <v>0</v>
      </c>
      <c r="AD121" s="3">
        <f>SUMIFS('SSP drivers'!AD$2:AD$8148,'SSP drivers'!$A$2:$A$8148,'Selected scen drivers'!$AH$1,'SSP drivers'!$B$2:$B$8148,'Selected scen drivers'!$AI$1,'SSP drivers'!$C$2:$C$8148,'Selected scen drivers'!$C121,'SSP drivers'!$D$2:$D$8148,'Selected scen drivers'!$D121)</f>
        <v>0</v>
      </c>
      <c r="AE121" s="3">
        <f>SUMIFS('SSP drivers'!AE$2:AE$8148,'SSP drivers'!$A$2:$A$8148,'Selected scen drivers'!$AH$1,'SSP drivers'!$B$2:$B$8148,'Selected scen drivers'!$AI$1,'SSP drivers'!$C$2:$C$8148,'Selected scen drivers'!$C121,'SSP drivers'!$D$2:$D$8148,'Selected scen drivers'!$D121)</f>
        <v>0</v>
      </c>
    </row>
    <row r="122" spans="1:31">
      <c r="A122">
        <f t="shared" si="3"/>
        <v>14</v>
      </c>
      <c r="B122">
        <f t="shared" si="4"/>
        <v>4</v>
      </c>
      <c r="C122" t="str">
        <f>IFERROR(VLOOKUP(A122,Classification!$A$4:$B$99,2,FALSE),"")</f>
        <v>CroSloven</v>
      </c>
      <c r="D122" t="str">
        <f>IFERROR(VLOOKUP(B122,Classification!$U$5:$V$14,2,FALSE),"")</f>
        <v>GDPMFG</v>
      </c>
      <c r="E122" s="3">
        <f>SUMIFS('SSP drivers'!E$2:E$8148,'SSP drivers'!$A$2:$A$8148,'Selected scen drivers'!$AH$1,'SSP drivers'!$B$2:$B$8148,'Selected scen drivers'!$AI$1,'SSP drivers'!$C$2:$C$8148,'Selected scen drivers'!$C122,'SSP drivers'!$D$2:$D$8148,'Selected scen drivers'!$D122)</f>
        <v>0</v>
      </c>
      <c r="F122" s="3">
        <f>SUMIFS('SSP drivers'!F$2:F$8148,'SSP drivers'!$A$2:$A$8148,'Selected scen drivers'!$AH$1,'SSP drivers'!$B$2:$B$8148,'Selected scen drivers'!$AI$1,'SSP drivers'!$C$2:$C$8148,'Selected scen drivers'!$C122,'SSP drivers'!$D$2:$D$8148,'Selected scen drivers'!$D122)</f>
        <v>8.38231749252173</v>
      </c>
      <c r="G122" s="3">
        <f>SUMIFS('SSP drivers'!G$2:G$8148,'SSP drivers'!$A$2:$A$8148,'Selected scen drivers'!$AH$1,'SSP drivers'!$B$2:$B$8148,'Selected scen drivers'!$AI$1,'SSP drivers'!$C$2:$C$8148,'Selected scen drivers'!$C122,'SSP drivers'!$D$2:$D$8148,'Selected scen drivers'!$D122)</f>
        <v>8.51664742096164</v>
      </c>
      <c r="H122" s="3">
        <f>SUMIFS('SSP drivers'!H$2:H$8148,'SSP drivers'!$A$2:$A$8148,'Selected scen drivers'!$AH$1,'SSP drivers'!$B$2:$B$8148,'Selected scen drivers'!$AI$1,'SSP drivers'!$C$2:$C$8148,'Selected scen drivers'!$C122,'SSP drivers'!$D$2:$D$8148,'Selected scen drivers'!$D122)</f>
        <v>10.852036089008</v>
      </c>
      <c r="I122" s="3">
        <f>SUMIFS('SSP drivers'!I$2:I$8148,'SSP drivers'!$A$2:$A$8148,'Selected scen drivers'!$AH$1,'SSP drivers'!$B$2:$B$8148,'Selected scen drivers'!$AI$1,'SSP drivers'!$C$2:$C$8148,'Selected scen drivers'!$C122,'SSP drivers'!$D$2:$D$8148,'Selected scen drivers'!$D122)</f>
        <v>12.7359317437327</v>
      </c>
      <c r="J122" s="3">
        <f>SUMIFS('SSP drivers'!J$2:J$8148,'SSP drivers'!$A$2:$A$8148,'Selected scen drivers'!$AH$1,'SSP drivers'!$B$2:$B$8148,'Selected scen drivers'!$AI$1,'SSP drivers'!$C$2:$C$8148,'Selected scen drivers'!$C122,'SSP drivers'!$D$2:$D$8148,'Selected scen drivers'!$D122)</f>
        <v>14.3293173270485</v>
      </c>
      <c r="K122" s="3">
        <f>SUMIFS('SSP drivers'!K$2:K$8148,'SSP drivers'!$A$2:$A$8148,'Selected scen drivers'!$AH$1,'SSP drivers'!$B$2:$B$8148,'Selected scen drivers'!$AI$1,'SSP drivers'!$C$2:$C$8148,'Selected scen drivers'!$C122,'SSP drivers'!$D$2:$D$8148,'Selected scen drivers'!$D122)</f>
        <v>15.6807342580401</v>
      </c>
      <c r="L122" s="3">
        <f>SUMIFS('SSP drivers'!L$2:L$8148,'SSP drivers'!$A$2:$A$8148,'Selected scen drivers'!$AH$1,'SSP drivers'!$B$2:$B$8148,'Selected scen drivers'!$AI$1,'SSP drivers'!$C$2:$C$8148,'Selected scen drivers'!$C122,'SSP drivers'!$D$2:$D$8148,'Selected scen drivers'!$D122)</f>
        <v>16.8445700556119</v>
      </c>
      <c r="M122" s="3">
        <f>SUMIFS('SSP drivers'!M$2:M$8148,'SSP drivers'!$A$2:$A$8148,'Selected scen drivers'!$AH$1,'SSP drivers'!$B$2:$B$8148,'Selected scen drivers'!$AI$1,'SSP drivers'!$C$2:$C$8148,'Selected scen drivers'!$C122,'SSP drivers'!$D$2:$D$8148,'Selected scen drivers'!$D122)</f>
        <v>17.9597453410457</v>
      </c>
      <c r="N122" s="3">
        <f>SUMIFS('SSP drivers'!N$2:N$8148,'SSP drivers'!$A$2:$A$8148,'Selected scen drivers'!$AH$1,'SSP drivers'!$B$2:$B$8148,'Selected scen drivers'!$AI$1,'SSP drivers'!$C$2:$C$8148,'Selected scen drivers'!$C122,'SSP drivers'!$D$2:$D$8148,'Selected scen drivers'!$D122)</f>
        <v>19.0563697031993</v>
      </c>
      <c r="O122" s="3">
        <f>SUMIFS('SSP drivers'!O$2:O$8148,'SSP drivers'!$A$2:$A$8148,'Selected scen drivers'!$AH$1,'SSP drivers'!$B$2:$B$8148,'Selected scen drivers'!$AI$1,'SSP drivers'!$C$2:$C$8148,'Selected scen drivers'!$C122,'SSP drivers'!$D$2:$D$8148,'Selected scen drivers'!$D122)</f>
        <v>20.1814847944444</v>
      </c>
      <c r="P122" s="3">
        <f>SUMIFS('SSP drivers'!P$2:P$8148,'SSP drivers'!$A$2:$A$8148,'Selected scen drivers'!$AH$1,'SSP drivers'!$B$2:$B$8148,'Selected scen drivers'!$AI$1,'SSP drivers'!$C$2:$C$8148,'Selected scen drivers'!$C122,'SSP drivers'!$D$2:$D$8148,'Selected scen drivers'!$D122)</f>
        <v>21.3215874582795</v>
      </c>
      <c r="Q122" s="3">
        <f>SUMIFS('SSP drivers'!Q$2:Q$8148,'SSP drivers'!$A$2:$A$8148,'Selected scen drivers'!$AH$1,'SSP drivers'!$B$2:$B$8148,'Selected scen drivers'!$AI$1,'SSP drivers'!$C$2:$C$8148,'Selected scen drivers'!$C122,'SSP drivers'!$D$2:$D$8148,'Selected scen drivers'!$D122)</f>
        <v>22.4598717239734</v>
      </c>
      <c r="R122" s="3">
        <f>SUMIFS('SSP drivers'!R$2:R$8148,'SSP drivers'!$A$2:$A$8148,'Selected scen drivers'!$AH$1,'SSP drivers'!$B$2:$B$8148,'Selected scen drivers'!$AI$1,'SSP drivers'!$C$2:$C$8148,'Selected scen drivers'!$C122,'SSP drivers'!$D$2:$D$8148,'Selected scen drivers'!$D122)</f>
        <v>23.5823905853494</v>
      </c>
      <c r="S122" s="3">
        <f>SUMIFS('SSP drivers'!S$2:S$8148,'SSP drivers'!$A$2:$A$8148,'Selected scen drivers'!$AH$1,'SSP drivers'!$B$2:$B$8148,'Selected scen drivers'!$AI$1,'SSP drivers'!$C$2:$C$8148,'Selected scen drivers'!$C122,'SSP drivers'!$D$2:$D$8148,'Selected scen drivers'!$D122)</f>
        <v>24.6864150621294</v>
      </c>
      <c r="T122" s="3">
        <f>SUMIFS('SSP drivers'!T$2:T$8148,'SSP drivers'!$A$2:$A$8148,'Selected scen drivers'!$AH$1,'SSP drivers'!$B$2:$B$8148,'Selected scen drivers'!$AI$1,'SSP drivers'!$C$2:$C$8148,'Selected scen drivers'!$C122,'SSP drivers'!$D$2:$D$8148,'Selected scen drivers'!$D122)</f>
        <v>25.7980270732559</v>
      </c>
      <c r="U122" s="3">
        <f>SUMIFS('SSP drivers'!U$2:U$8148,'SSP drivers'!$A$2:$A$8148,'Selected scen drivers'!$AH$1,'SSP drivers'!$B$2:$B$8148,'Selected scen drivers'!$AI$1,'SSP drivers'!$C$2:$C$8148,'Selected scen drivers'!$C122,'SSP drivers'!$D$2:$D$8148,'Selected scen drivers'!$D122)</f>
        <v>26.9424021022093</v>
      </c>
      <c r="V122" s="3">
        <f>SUMIFS('SSP drivers'!V$2:V$8148,'SSP drivers'!$A$2:$A$8148,'Selected scen drivers'!$AH$1,'SSP drivers'!$B$2:$B$8148,'Selected scen drivers'!$AI$1,'SSP drivers'!$C$2:$C$8148,'Selected scen drivers'!$C122,'SSP drivers'!$D$2:$D$8148,'Selected scen drivers'!$D122)</f>
        <v>28.126613042741</v>
      </c>
      <c r="W122" s="3">
        <f>SUMIFS('SSP drivers'!W$2:W$8148,'SSP drivers'!$A$2:$A$8148,'Selected scen drivers'!$AH$1,'SSP drivers'!$B$2:$B$8148,'Selected scen drivers'!$AI$1,'SSP drivers'!$C$2:$C$8148,'Selected scen drivers'!$C122,'SSP drivers'!$D$2:$D$8148,'Selected scen drivers'!$D122)</f>
        <v>29.3338383441728</v>
      </c>
      <c r="X122" s="3">
        <f>SUMIFS('SSP drivers'!X$2:X$8148,'SSP drivers'!$A$2:$A$8148,'Selected scen drivers'!$AH$1,'SSP drivers'!$B$2:$B$8148,'Selected scen drivers'!$AI$1,'SSP drivers'!$C$2:$C$8148,'Selected scen drivers'!$C122,'SSP drivers'!$D$2:$D$8148,'Selected scen drivers'!$D122)</f>
        <v>0</v>
      </c>
      <c r="Y122" s="3">
        <f>SUMIFS('SSP drivers'!Y$2:Y$8148,'SSP drivers'!$A$2:$A$8148,'Selected scen drivers'!$AH$1,'SSP drivers'!$B$2:$B$8148,'Selected scen drivers'!$AI$1,'SSP drivers'!$C$2:$C$8148,'Selected scen drivers'!$C122,'SSP drivers'!$D$2:$D$8148,'Selected scen drivers'!$D122)</f>
        <v>0</v>
      </c>
      <c r="Z122" s="3">
        <f>SUMIFS('SSP drivers'!Z$2:Z$8148,'SSP drivers'!$A$2:$A$8148,'Selected scen drivers'!$AH$1,'SSP drivers'!$B$2:$B$8148,'Selected scen drivers'!$AI$1,'SSP drivers'!$C$2:$C$8148,'Selected scen drivers'!$C122,'SSP drivers'!$D$2:$D$8148,'Selected scen drivers'!$D122)</f>
        <v>0</v>
      </c>
      <c r="AA122" s="3">
        <f>SUMIFS('SSP drivers'!AA$2:AA$8148,'SSP drivers'!$A$2:$A$8148,'Selected scen drivers'!$AH$1,'SSP drivers'!$B$2:$B$8148,'Selected scen drivers'!$AI$1,'SSP drivers'!$C$2:$C$8148,'Selected scen drivers'!$C122,'SSP drivers'!$D$2:$D$8148,'Selected scen drivers'!$D122)</f>
        <v>0</v>
      </c>
      <c r="AB122" s="3">
        <f>SUMIFS('SSP drivers'!AB$2:AB$8148,'SSP drivers'!$A$2:$A$8148,'Selected scen drivers'!$AH$1,'SSP drivers'!$B$2:$B$8148,'Selected scen drivers'!$AI$1,'SSP drivers'!$C$2:$C$8148,'Selected scen drivers'!$C122,'SSP drivers'!$D$2:$D$8148,'Selected scen drivers'!$D122)</f>
        <v>0</v>
      </c>
      <c r="AC122" s="3">
        <f>SUMIFS('SSP drivers'!AC$2:AC$8148,'SSP drivers'!$A$2:$A$8148,'Selected scen drivers'!$AH$1,'SSP drivers'!$B$2:$B$8148,'Selected scen drivers'!$AI$1,'SSP drivers'!$C$2:$C$8148,'Selected scen drivers'!$C122,'SSP drivers'!$D$2:$D$8148,'Selected scen drivers'!$D122)</f>
        <v>0</v>
      </c>
      <c r="AD122" s="3">
        <f>SUMIFS('SSP drivers'!AD$2:AD$8148,'SSP drivers'!$A$2:$A$8148,'Selected scen drivers'!$AH$1,'SSP drivers'!$B$2:$B$8148,'Selected scen drivers'!$AI$1,'SSP drivers'!$C$2:$C$8148,'Selected scen drivers'!$C122,'SSP drivers'!$D$2:$D$8148,'Selected scen drivers'!$D122)</f>
        <v>0</v>
      </c>
      <c r="AE122" s="3">
        <f>SUMIFS('SSP drivers'!AE$2:AE$8148,'SSP drivers'!$A$2:$A$8148,'Selected scen drivers'!$AH$1,'SSP drivers'!$B$2:$B$8148,'Selected scen drivers'!$AI$1,'SSP drivers'!$C$2:$C$8148,'Selected scen drivers'!$C122,'SSP drivers'!$D$2:$D$8148,'Selected scen drivers'!$D122)</f>
        <v>0</v>
      </c>
    </row>
    <row r="123" spans="1:31">
      <c r="A123">
        <f t="shared" si="3"/>
        <v>14</v>
      </c>
      <c r="B123">
        <f t="shared" si="4"/>
        <v>5</v>
      </c>
      <c r="C123" t="str">
        <f>IFERROR(VLOOKUP(A123,Classification!$A$4:$B$99,2,FALSE),"")</f>
        <v>CroSloven</v>
      </c>
      <c r="D123" t="str">
        <f>IFERROR(VLOOKUP(B123,Classification!$U$5:$V$14,2,FALSE),"")</f>
        <v>GDPPCAP</v>
      </c>
      <c r="E123" s="3">
        <f>SUMIFS('SSP drivers'!E$2:E$8148,'SSP drivers'!$A$2:$A$8148,'Selected scen drivers'!$AH$1,'SSP drivers'!$B$2:$B$8148,'Selected scen drivers'!$AI$1,'SSP drivers'!$C$2:$C$8148,'Selected scen drivers'!$C123,'SSP drivers'!$D$2:$D$8148,'Selected scen drivers'!$D123)</f>
        <v>0</v>
      </c>
      <c r="F123" s="3">
        <f>SUMIFS('SSP drivers'!F$2:F$8148,'SSP drivers'!$A$2:$A$8148,'Selected scen drivers'!$AH$1,'SSP drivers'!$B$2:$B$8148,'Selected scen drivers'!$AI$1,'SSP drivers'!$C$2:$C$8148,'Selected scen drivers'!$C123,'SSP drivers'!$D$2:$D$8148,'Selected scen drivers'!$D123)</f>
        <v>28.7155833064135</v>
      </c>
      <c r="G123" s="3">
        <f>SUMIFS('SSP drivers'!G$2:G$8148,'SSP drivers'!$A$2:$A$8148,'Selected scen drivers'!$AH$1,'SSP drivers'!$B$2:$B$8148,'Selected scen drivers'!$AI$1,'SSP drivers'!$C$2:$C$8148,'Selected scen drivers'!$C123,'SSP drivers'!$D$2:$D$8148,'Selected scen drivers'!$D123)</f>
        <v>29.2316198302011</v>
      </c>
      <c r="H123" s="3">
        <f>SUMIFS('SSP drivers'!H$2:H$8148,'SSP drivers'!$A$2:$A$8148,'Selected scen drivers'!$AH$1,'SSP drivers'!$B$2:$B$8148,'Selected scen drivers'!$AI$1,'SSP drivers'!$C$2:$C$8148,'Selected scen drivers'!$C123,'SSP drivers'!$D$2:$D$8148,'Selected scen drivers'!$D123)</f>
        <v>37.3425326944621</v>
      </c>
      <c r="I123" s="3">
        <f>SUMIFS('SSP drivers'!I$2:I$8148,'SSP drivers'!$A$2:$A$8148,'Selected scen drivers'!$AH$1,'SSP drivers'!$B$2:$B$8148,'Selected scen drivers'!$AI$1,'SSP drivers'!$C$2:$C$8148,'Selected scen drivers'!$C123,'SSP drivers'!$D$2:$D$8148,'Selected scen drivers'!$D123)</f>
        <v>43.3154413458664</v>
      </c>
      <c r="J123" s="3">
        <f>SUMIFS('SSP drivers'!J$2:J$8148,'SSP drivers'!$A$2:$A$8148,'Selected scen drivers'!$AH$1,'SSP drivers'!$B$2:$B$8148,'Selected scen drivers'!$AI$1,'SSP drivers'!$C$2:$C$8148,'Selected scen drivers'!$C123,'SSP drivers'!$D$2:$D$8148,'Selected scen drivers'!$D123)</f>
        <v>48.1133523591614</v>
      </c>
      <c r="K123" s="3">
        <f>SUMIFS('SSP drivers'!K$2:K$8148,'SSP drivers'!$A$2:$A$8148,'Selected scen drivers'!$AH$1,'SSP drivers'!$B$2:$B$8148,'Selected scen drivers'!$AI$1,'SSP drivers'!$C$2:$C$8148,'Selected scen drivers'!$C123,'SSP drivers'!$D$2:$D$8148,'Selected scen drivers'!$D123)</f>
        <v>51.9408751545361</v>
      </c>
      <c r="L123" s="3">
        <f>SUMIFS('SSP drivers'!L$2:L$8148,'SSP drivers'!$A$2:$A$8148,'Selected scen drivers'!$AH$1,'SSP drivers'!$B$2:$B$8148,'Selected scen drivers'!$AI$1,'SSP drivers'!$C$2:$C$8148,'Selected scen drivers'!$C123,'SSP drivers'!$D$2:$D$8148,'Selected scen drivers'!$D123)</f>
        <v>55.0437326608909</v>
      </c>
      <c r="M123" s="3">
        <f>SUMIFS('SSP drivers'!M$2:M$8148,'SSP drivers'!$A$2:$A$8148,'Selected scen drivers'!$AH$1,'SSP drivers'!$B$2:$B$8148,'Selected scen drivers'!$AI$1,'SSP drivers'!$C$2:$C$8148,'Selected scen drivers'!$C123,'SSP drivers'!$D$2:$D$8148,'Selected scen drivers'!$D123)</f>
        <v>57.8502582886835</v>
      </c>
      <c r="N123" s="3">
        <f>SUMIFS('SSP drivers'!N$2:N$8148,'SSP drivers'!$A$2:$A$8148,'Selected scen drivers'!$AH$1,'SSP drivers'!$B$2:$B$8148,'Selected scen drivers'!$AI$1,'SSP drivers'!$C$2:$C$8148,'Selected scen drivers'!$C123,'SSP drivers'!$D$2:$D$8148,'Selected scen drivers'!$D123)</f>
        <v>60.5215689710344</v>
      </c>
      <c r="O123" s="3">
        <f>SUMIFS('SSP drivers'!O$2:O$8148,'SSP drivers'!$A$2:$A$8148,'Selected scen drivers'!$AH$1,'SSP drivers'!$B$2:$B$8148,'Selected scen drivers'!$AI$1,'SSP drivers'!$C$2:$C$8148,'Selected scen drivers'!$C123,'SSP drivers'!$D$2:$D$8148,'Selected scen drivers'!$D123)</f>
        <v>63.2139330532454</v>
      </c>
      <c r="P123" s="3">
        <f>SUMIFS('SSP drivers'!P$2:P$8148,'SSP drivers'!$A$2:$A$8148,'Selected scen drivers'!$AH$1,'SSP drivers'!$B$2:$B$8148,'Selected scen drivers'!$AI$1,'SSP drivers'!$C$2:$C$8148,'Selected scen drivers'!$C123,'SSP drivers'!$D$2:$D$8148,'Selected scen drivers'!$D123)</f>
        <v>65.9311457387735</v>
      </c>
      <c r="Q123" s="3">
        <f>SUMIFS('SSP drivers'!Q$2:Q$8148,'SSP drivers'!$A$2:$A$8148,'Selected scen drivers'!$AH$1,'SSP drivers'!$B$2:$B$8148,'Selected scen drivers'!$AI$1,'SSP drivers'!$C$2:$C$8148,'Selected scen drivers'!$C123,'SSP drivers'!$D$2:$D$8148,'Selected scen drivers'!$D123)</f>
        <v>68.6177428471725</v>
      </c>
      <c r="R123" s="3">
        <f>SUMIFS('SSP drivers'!R$2:R$8148,'SSP drivers'!$A$2:$A$8148,'Selected scen drivers'!$AH$1,'SSP drivers'!$B$2:$B$8148,'Selected scen drivers'!$AI$1,'SSP drivers'!$C$2:$C$8148,'Selected scen drivers'!$C123,'SSP drivers'!$D$2:$D$8148,'Selected scen drivers'!$D123)</f>
        <v>71.2481516673288</v>
      </c>
      <c r="S123" s="3">
        <f>SUMIFS('SSP drivers'!S$2:S$8148,'SSP drivers'!$A$2:$A$8148,'Selected scen drivers'!$AH$1,'SSP drivers'!$B$2:$B$8148,'Selected scen drivers'!$AI$1,'SSP drivers'!$C$2:$C$8148,'Selected scen drivers'!$C123,'SSP drivers'!$D$2:$D$8148,'Selected scen drivers'!$D123)</f>
        <v>73.8034482057892</v>
      </c>
      <c r="T123" s="3">
        <f>SUMIFS('SSP drivers'!T$2:T$8148,'SSP drivers'!$A$2:$A$8148,'Selected scen drivers'!$AH$1,'SSP drivers'!$B$2:$B$8148,'Selected scen drivers'!$AI$1,'SSP drivers'!$C$2:$C$8148,'Selected scen drivers'!$C123,'SSP drivers'!$D$2:$D$8148,'Selected scen drivers'!$D123)</f>
        <v>76.3453072324097</v>
      </c>
      <c r="U123" s="3">
        <f>SUMIFS('SSP drivers'!U$2:U$8148,'SSP drivers'!$A$2:$A$8148,'Selected scen drivers'!$AH$1,'SSP drivers'!$B$2:$B$8148,'Selected scen drivers'!$AI$1,'SSP drivers'!$C$2:$C$8148,'Selected scen drivers'!$C123,'SSP drivers'!$D$2:$D$8148,'Selected scen drivers'!$D123)</f>
        <v>78.9375982644124</v>
      </c>
      <c r="V123" s="3">
        <f>SUMIFS('SSP drivers'!V$2:V$8148,'SSP drivers'!$A$2:$A$8148,'Selected scen drivers'!$AH$1,'SSP drivers'!$B$2:$B$8148,'Selected scen drivers'!$AI$1,'SSP drivers'!$C$2:$C$8148,'Selected scen drivers'!$C123,'SSP drivers'!$D$2:$D$8148,'Selected scen drivers'!$D123)</f>
        <v>81.6298252906707</v>
      </c>
      <c r="W123" s="3">
        <f>SUMIFS('SSP drivers'!W$2:W$8148,'SSP drivers'!$A$2:$A$8148,'Selected scen drivers'!$AH$1,'SSP drivers'!$B$2:$B$8148,'Selected scen drivers'!$AI$1,'SSP drivers'!$C$2:$C$8148,'Selected scen drivers'!$C123,'SSP drivers'!$D$2:$D$8148,'Selected scen drivers'!$D123)</f>
        <v>84.4296363447805</v>
      </c>
      <c r="X123" s="3">
        <f>SUMIFS('SSP drivers'!X$2:X$8148,'SSP drivers'!$A$2:$A$8148,'Selected scen drivers'!$AH$1,'SSP drivers'!$B$2:$B$8148,'Selected scen drivers'!$AI$1,'SSP drivers'!$C$2:$C$8148,'Selected scen drivers'!$C123,'SSP drivers'!$D$2:$D$8148,'Selected scen drivers'!$D123)</f>
        <v>0</v>
      </c>
      <c r="Y123" s="3">
        <f>SUMIFS('SSP drivers'!Y$2:Y$8148,'SSP drivers'!$A$2:$A$8148,'Selected scen drivers'!$AH$1,'SSP drivers'!$B$2:$B$8148,'Selected scen drivers'!$AI$1,'SSP drivers'!$C$2:$C$8148,'Selected scen drivers'!$C123,'SSP drivers'!$D$2:$D$8148,'Selected scen drivers'!$D123)</f>
        <v>0</v>
      </c>
      <c r="Z123" s="3">
        <f>SUMIFS('SSP drivers'!Z$2:Z$8148,'SSP drivers'!$A$2:$A$8148,'Selected scen drivers'!$AH$1,'SSP drivers'!$B$2:$B$8148,'Selected scen drivers'!$AI$1,'SSP drivers'!$C$2:$C$8148,'Selected scen drivers'!$C123,'SSP drivers'!$D$2:$D$8148,'Selected scen drivers'!$D123)</f>
        <v>0</v>
      </c>
      <c r="AA123" s="3">
        <f>SUMIFS('SSP drivers'!AA$2:AA$8148,'SSP drivers'!$A$2:$A$8148,'Selected scen drivers'!$AH$1,'SSP drivers'!$B$2:$B$8148,'Selected scen drivers'!$AI$1,'SSP drivers'!$C$2:$C$8148,'Selected scen drivers'!$C123,'SSP drivers'!$D$2:$D$8148,'Selected scen drivers'!$D123)</f>
        <v>0</v>
      </c>
      <c r="AB123" s="3">
        <f>SUMIFS('SSP drivers'!AB$2:AB$8148,'SSP drivers'!$A$2:$A$8148,'Selected scen drivers'!$AH$1,'SSP drivers'!$B$2:$B$8148,'Selected scen drivers'!$AI$1,'SSP drivers'!$C$2:$C$8148,'Selected scen drivers'!$C123,'SSP drivers'!$D$2:$D$8148,'Selected scen drivers'!$D123)</f>
        <v>0</v>
      </c>
      <c r="AC123" s="3">
        <f>SUMIFS('SSP drivers'!AC$2:AC$8148,'SSP drivers'!$A$2:$A$8148,'Selected scen drivers'!$AH$1,'SSP drivers'!$B$2:$B$8148,'Selected scen drivers'!$AI$1,'SSP drivers'!$C$2:$C$8148,'Selected scen drivers'!$C123,'SSP drivers'!$D$2:$D$8148,'Selected scen drivers'!$D123)</f>
        <v>0</v>
      </c>
      <c r="AD123" s="3">
        <f>SUMIFS('SSP drivers'!AD$2:AD$8148,'SSP drivers'!$A$2:$A$8148,'Selected scen drivers'!$AH$1,'SSP drivers'!$B$2:$B$8148,'Selected scen drivers'!$AI$1,'SSP drivers'!$C$2:$C$8148,'Selected scen drivers'!$C123,'SSP drivers'!$D$2:$D$8148,'Selected scen drivers'!$D123)</f>
        <v>0</v>
      </c>
      <c r="AE123" s="3">
        <f>SUMIFS('SSP drivers'!AE$2:AE$8148,'SSP drivers'!$A$2:$A$8148,'Selected scen drivers'!$AH$1,'SSP drivers'!$B$2:$B$8148,'Selected scen drivers'!$AI$1,'SSP drivers'!$C$2:$C$8148,'Selected scen drivers'!$C123,'SSP drivers'!$D$2:$D$8148,'Selected scen drivers'!$D123)</f>
        <v>0</v>
      </c>
    </row>
    <row r="124" spans="1:31">
      <c r="A124">
        <f t="shared" si="3"/>
        <v>14</v>
      </c>
      <c r="B124">
        <f t="shared" si="4"/>
        <v>6</v>
      </c>
      <c r="C124" t="str">
        <f>IFERROR(VLOOKUP(A124,Classification!$A$4:$B$99,2,FALSE),"")</f>
        <v>CroSloven</v>
      </c>
      <c r="D124" t="str">
        <f>IFERROR(VLOOKUP(B124,Classification!$U$5:$V$14,2,FALSE),"")</f>
        <v>GDPPHOU</v>
      </c>
      <c r="E124" s="3">
        <f>SUMIFS('SSP drivers'!E$2:E$8148,'SSP drivers'!$A$2:$A$8148,'Selected scen drivers'!$AH$1,'SSP drivers'!$B$2:$B$8148,'Selected scen drivers'!$AI$1,'SSP drivers'!$C$2:$C$8148,'Selected scen drivers'!$C124,'SSP drivers'!$D$2:$D$8148,'Selected scen drivers'!$D124)</f>
        <v>0</v>
      </c>
      <c r="F124" s="3">
        <f>SUMIFS('SSP drivers'!F$2:F$8148,'SSP drivers'!$A$2:$A$8148,'Selected scen drivers'!$AH$1,'SSP drivers'!$B$2:$B$8148,'Selected scen drivers'!$AI$1,'SSP drivers'!$C$2:$C$8148,'Selected scen drivers'!$C124,'SSP drivers'!$D$2:$D$8148,'Selected scen drivers'!$D124)</f>
        <v>95.8312771321237</v>
      </c>
      <c r="G124" s="3">
        <f>SUMIFS('SSP drivers'!G$2:G$8148,'SSP drivers'!$A$2:$A$8148,'Selected scen drivers'!$AH$1,'SSP drivers'!$B$2:$B$8148,'Selected scen drivers'!$AI$1,'SSP drivers'!$C$2:$C$8148,'Selected scen drivers'!$C124,'SSP drivers'!$D$2:$D$8148,'Selected scen drivers'!$D124)</f>
        <v>98.056968981437</v>
      </c>
      <c r="H124" s="3">
        <f>SUMIFS('SSP drivers'!H$2:H$8148,'SSP drivers'!$A$2:$A$8148,'Selected scen drivers'!$AH$1,'SSP drivers'!$B$2:$B$8148,'Selected scen drivers'!$AI$1,'SSP drivers'!$C$2:$C$8148,'Selected scen drivers'!$C124,'SSP drivers'!$D$2:$D$8148,'Selected scen drivers'!$D124)</f>
        <v>128.674727131081</v>
      </c>
      <c r="I124" s="3">
        <f>SUMIFS('SSP drivers'!I$2:I$8148,'SSP drivers'!$A$2:$A$8148,'Selected scen drivers'!$AH$1,'SSP drivers'!$B$2:$B$8148,'Selected scen drivers'!$AI$1,'SSP drivers'!$C$2:$C$8148,'Selected scen drivers'!$C124,'SSP drivers'!$D$2:$D$8148,'Selected scen drivers'!$D124)</f>
        <v>153.493509652529</v>
      </c>
      <c r="J124" s="3">
        <f>SUMIFS('SSP drivers'!J$2:J$8148,'SSP drivers'!$A$2:$A$8148,'Selected scen drivers'!$AH$1,'SSP drivers'!$B$2:$B$8148,'Selected scen drivers'!$AI$1,'SSP drivers'!$C$2:$C$8148,'Selected scen drivers'!$C124,'SSP drivers'!$D$2:$D$8148,'Selected scen drivers'!$D124)</f>
        <v>174.379271750788</v>
      </c>
      <c r="K124" s="3">
        <f>SUMIFS('SSP drivers'!K$2:K$8148,'SSP drivers'!$A$2:$A$8148,'Selected scen drivers'!$AH$1,'SSP drivers'!$B$2:$B$8148,'Selected scen drivers'!$AI$1,'SSP drivers'!$C$2:$C$8148,'Selected scen drivers'!$C124,'SSP drivers'!$D$2:$D$8148,'Selected scen drivers'!$D124)</f>
        <v>191.508694991369</v>
      </c>
      <c r="L124" s="3">
        <f>SUMIFS('SSP drivers'!L$2:L$8148,'SSP drivers'!$A$2:$A$8148,'Selected scen drivers'!$AH$1,'SSP drivers'!$B$2:$B$8148,'Selected scen drivers'!$AI$1,'SSP drivers'!$C$2:$C$8148,'Selected scen drivers'!$C124,'SSP drivers'!$D$2:$D$8148,'Selected scen drivers'!$D124)</f>
        <v>208.616786238981</v>
      </c>
      <c r="M124" s="3">
        <f>SUMIFS('SSP drivers'!M$2:M$8148,'SSP drivers'!$A$2:$A$8148,'Selected scen drivers'!$AH$1,'SSP drivers'!$B$2:$B$8148,'Selected scen drivers'!$AI$1,'SSP drivers'!$C$2:$C$8148,'Selected scen drivers'!$C124,'SSP drivers'!$D$2:$D$8148,'Selected scen drivers'!$D124)</f>
        <v>226.341622235253</v>
      </c>
      <c r="N124" s="3">
        <f>SUMIFS('SSP drivers'!N$2:N$8148,'SSP drivers'!$A$2:$A$8148,'Selected scen drivers'!$AH$1,'SSP drivers'!$B$2:$B$8148,'Selected scen drivers'!$AI$1,'SSP drivers'!$C$2:$C$8148,'Selected scen drivers'!$C124,'SSP drivers'!$D$2:$D$8148,'Selected scen drivers'!$D124)</f>
        <v>242.456607202778</v>
      </c>
      <c r="O124" s="3">
        <f>SUMIFS('SSP drivers'!O$2:O$8148,'SSP drivers'!$A$2:$A$8148,'Selected scen drivers'!$AH$1,'SSP drivers'!$B$2:$B$8148,'Selected scen drivers'!$AI$1,'SSP drivers'!$C$2:$C$8148,'Selected scen drivers'!$C124,'SSP drivers'!$D$2:$D$8148,'Selected scen drivers'!$D124)</f>
        <v>256.390065047414</v>
      </c>
      <c r="P124" s="3">
        <f>SUMIFS('SSP drivers'!P$2:P$8148,'SSP drivers'!$A$2:$A$8148,'Selected scen drivers'!$AH$1,'SSP drivers'!$B$2:$B$8148,'Selected scen drivers'!$AI$1,'SSP drivers'!$C$2:$C$8148,'Selected scen drivers'!$C124,'SSP drivers'!$D$2:$D$8148,'Selected scen drivers'!$D124)</f>
        <v>269.690190224244</v>
      </c>
      <c r="Q124" s="3">
        <f>SUMIFS('SSP drivers'!Q$2:Q$8148,'SSP drivers'!$A$2:$A$8148,'Selected scen drivers'!$AH$1,'SSP drivers'!$B$2:$B$8148,'Selected scen drivers'!$AI$1,'SSP drivers'!$C$2:$C$8148,'Selected scen drivers'!$C124,'SSP drivers'!$D$2:$D$8148,'Selected scen drivers'!$D124)</f>
        <v>279.937892875386</v>
      </c>
      <c r="R124" s="3">
        <f>SUMIFS('SSP drivers'!R$2:R$8148,'SSP drivers'!$A$2:$A$8148,'Selected scen drivers'!$AH$1,'SSP drivers'!$B$2:$B$8148,'Selected scen drivers'!$AI$1,'SSP drivers'!$C$2:$C$8148,'Selected scen drivers'!$C124,'SSP drivers'!$D$2:$D$8148,'Selected scen drivers'!$D124)</f>
        <v>292.848599573333</v>
      </c>
      <c r="S124" s="3">
        <f>SUMIFS('SSP drivers'!S$2:S$8148,'SSP drivers'!$A$2:$A$8148,'Selected scen drivers'!$AH$1,'SSP drivers'!$B$2:$B$8148,'Selected scen drivers'!$AI$1,'SSP drivers'!$C$2:$C$8148,'Selected scen drivers'!$C124,'SSP drivers'!$D$2:$D$8148,'Selected scen drivers'!$D124)</f>
        <v>308.430623647343</v>
      </c>
      <c r="T124" s="3">
        <f>SUMIFS('SSP drivers'!T$2:T$8148,'SSP drivers'!$A$2:$A$8148,'Selected scen drivers'!$AH$1,'SSP drivers'!$B$2:$B$8148,'Selected scen drivers'!$AI$1,'SSP drivers'!$C$2:$C$8148,'Selected scen drivers'!$C124,'SSP drivers'!$D$2:$D$8148,'Selected scen drivers'!$D124)</f>
        <v>324.39687791932</v>
      </c>
      <c r="U124" s="3">
        <f>SUMIFS('SSP drivers'!U$2:U$8148,'SSP drivers'!$A$2:$A$8148,'Selected scen drivers'!$AH$1,'SSP drivers'!$B$2:$B$8148,'Selected scen drivers'!$AI$1,'SSP drivers'!$C$2:$C$8148,'Selected scen drivers'!$C124,'SSP drivers'!$D$2:$D$8148,'Selected scen drivers'!$D124)</f>
        <v>340.357985348735</v>
      </c>
      <c r="V124" s="3">
        <f>SUMIFS('SSP drivers'!V$2:V$8148,'SSP drivers'!$A$2:$A$8148,'Selected scen drivers'!$AH$1,'SSP drivers'!$B$2:$B$8148,'Selected scen drivers'!$AI$1,'SSP drivers'!$C$2:$C$8148,'Selected scen drivers'!$C124,'SSP drivers'!$D$2:$D$8148,'Selected scen drivers'!$D124)</f>
        <v>356.905916878714</v>
      </c>
      <c r="W124" s="3">
        <f>SUMIFS('SSP drivers'!W$2:W$8148,'SSP drivers'!$A$2:$A$8148,'Selected scen drivers'!$AH$1,'SSP drivers'!$B$2:$B$8148,'Selected scen drivers'!$AI$1,'SSP drivers'!$C$2:$C$8148,'Selected scen drivers'!$C124,'SSP drivers'!$D$2:$D$8148,'Selected scen drivers'!$D124)</f>
        <v>374.720880564163</v>
      </c>
      <c r="X124" s="3">
        <f>SUMIFS('SSP drivers'!X$2:X$8148,'SSP drivers'!$A$2:$A$8148,'Selected scen drivers'!$AH$1,'SSP drivers'!$B$2:$B$8148,'Selected scen drivers'!$AI$1,'SSP drivers'!$C$2:$C$8148,'Selected scen drivers'!$C124,'SSP drivers'!$D$2:$D$8148,'Selected scen drivers'!$D124)</f>
        <v>0</v>
      </c>
      <c r="Y124" s="3">
        <f>SUMIFS('SSP drivers'!Y$2:Y$8148,'SSP drivers'!$A$2:$A$8148,'Selected scen drivers'!$AH$1,'SSP drivers'!$B$2:$B$8148,'Selected scen drivers'!$AI$1,'SSP drivers'!$C$2:$C$8148,'Selected scen drivers'!$C124,'SSP drivers'!$D$2:$D$8148,'Selected scen drivers'!$D124)</f>
        <v>0</v>
      </c>
      <c r="Z124" s="3">
        <f>SUMIFS('SSP drivers'!Z$2:Z$8148,'SSP drivers'!$A$2:$A$8148,'Selected scen drivers'!$AH$1,'SSP drivers'!$B$2:$B$8148,'Selected scen drivers'!$AI$1,'SSP drivers'!$C$2:$C$8148,'Selected scen drivers'!$C124,'SSP drivers'!$D$2:$D$8148,'Selected scen drivers'!$D124)</f>
        <v>0</v>
      </c>
      <c r="AA124" s="3">
        <f>SUMIFS('SSP drivers'!AA$2:AA$8148,'SSP drivers'!$A$2:$A$8148,'Selected scen drivers'!$AH$1,'SSP drivers'!$B$2:$B$8148,'Selected scen drivers'!$AI$1,'SSP drivers'!$C$2:$C$8148,'Selected scen drivers'!$C124,'SSP drivers'!$D$2:$D$8148,'Selected scen drivers'!$D124)</f>
        <v>0</v>
      </c>
      <c r="AB124" s="3">
        <f>SUMIFS('SSP drivers'!AB$2:AB$8148,'SSP drivers'!$A$2:$A$8148,'Selected scen drivers'!$AH$1,'SSP drivers'!$B$2:$B$8148,'Selected scen drivers'!$AI$1,'SSP drivers'!$C$2:$C$8148,'Selected scen drivers'!$C124,'SSP drivers'!$D$2:$D$8148,'Selected scen drivers'!$D124)</f>
        <v>0</v>
      </c>
      <c r="AC124" s="3">
        <f>SUMIFS('SSP drivers'!AC$2:AC$8148,'SSP drivers'!$A$2:$A$8148,'Selected scen drivers'!$AH$1,'SSP drivers'!$B$2:$B$8148,'Selected scen drivers'!$AI$1,'SSP drivers'!$C$2:$C$8148,'Selected scen drivers'!$C124,'SSP drivers'!$D$2:$D$8148,'Selected scen drivers'!$D124)</f>
        <v>0</v>
      </c>
      <c r="AD124" s="3">
        <f>SUMIFS('SSP drivers'!AD$2:AD$8148,'SSP drivers'!$A$2:$A$8148,'Selected scen drivers'!$AH$1,'SSP drivers'!$B$2:$B$8148,'Selected scen drivers'!$AI$1,'SSP drivers'!$C$2:$C$8148,'Selected scen drivers'!$C124,'SSP drivers'!$D$2:$D$8148,'Selected scen drivers'!$D124)</f>
        <v>0</v>
      </c>
      <c r="AE124" s="3">
        <f>SUMIFS('SSP drivers'!AE$2:AE$8148,'SSP drivers'!$A$2:$A$8148,'Selected scen drivers'!$AH$1,'SSP drivers'!$B$2:$B$8148,'Selected scen drivers'!$AI$1,'SSP drivers'!$C$2:$C$8148,'Selected scen drivers'!$C124,'SSP drivers'!$D$2:$D$8148,'Selected scen drivers'!$D124)</f>
        <v>0</v>
      </c>
    </row>
    <row r="125" spans="1:31">
      <c r="A125">
        <f t="shared" si="3"/>
        <v>14</v>
      </c>
      <c r="B125">
        <f t="shared" si="4"/>
        <v>7</v>
      </c>
      <c r="C125" t="str">
        <f>IFERROR(VLOOKUP(A125,Classification!$A$4:$B$99,2,FALSE),"")</f>
        <v>CroSloven</v>
      </c>
      <c r="D125" t="str">
        <f>IFERROR(VLOOKUP(B125,Classification!$U$5:$V$14,2,FALSE),"")</f>
        <v>GDPSER</v>
      </c>
      <c r="E125" s="3">
        <f>SUMIFS('SSP drivers'!E$2:E$8148,'SSP drivers'!$A$2:$A$8148,'Selected scen drivers'!$AH$1,'SSP drivers'!$B$2:$B$8148,'Selected scen drivers'!$AI$1,'SSP drivers'!$C$2:$C$8148,'Selected scen drivers'!$C125,'SSP drivers'!$D$2:$D$8148,'Selected scen drivers'!$D125)</f>
        <v>0</v>
      </c>
      <c r="F125" s="3">
        <f>SUMIFS('SSP drivers'!F$2:F$8148,'SSP drivers'!$A$2:$A$8148,'Selected scen drivers'!$AH$1,'SSP drivers'!$B$2:$B$8148,'Selected scen drivers'!$AI$1,'SSP drivers'!$C$2:$C$8148,'Selected scen drivers'!$C125,'SSP drivers'!$D$2:$D$8148,'Selected scen drivers'!$D125)</f>
        <v>123.749753756713</v>
      </c>
      <c r="G125" s="3">
        <f>SUMIFS('SSP drivers'!G$2:G$8148,'SSP drivers'!$A$2:$A$8148,'Selected scen drivers'!$AH$1,'SSP drivers'!$B$2:$B$8148,'Selected scen drivers'!$AI$1,'SSP drivers'!$C$2:$C$8148,'Selected scen drivers'!$C125,'SSP drivers'!$D$2:$D$8148,'Selected scen drivers'!$D125)</f>
        <v>125.38708052053</v>
      </c>
      <c r="H125" s="3">
        <f>SUMIFS('SSP drivers'!H$2:H$8148,'SSP drivers'!$A$2:$A$8148,'Selected scen drivers'!$AH$1,'SSP drivers'!$B$2:$B$8148,'Selected scen drivers'!$AI$1,'SSP drivers'!$C$2:$C$8148,'Selected scen drivers'!$C125,'SSP drivers'!$D$2:$D$8148,'Selected scen drivers'!$D125)</f>
        <v>156.60410481737</v>
      </c>
      <c r="I125" s="3">
        <f>SUMIFS('SSP drivers'!I$2:I$8148,'SSP drivers'!$A$2:$A$8148,'Selected scen drivers'!$AH$1,'SSP drivers'!$B$2:$B$8148,'Selected scen drivers'!$AI$1,'SSP drivers'!$C$2:$C$8148,'Selected scen drivers'!$C125,'SSP drivers'!$D$2:$D$8148,'Selected scen drivers'!$D125)</f>
        <v>176.900117920383</v>
      </c>
      <c r="J125" s="3">
        <f>SUMIFS('SSP drivers'!J$2:J$8148,'SSP drivers'!$A$2:$A$8148,'Selected scen drivers'!$AH$1,'SSP drivers'!$B$2:$B$8148,'Selected scen drivers'!$AI$1,'SSP drivers'!$C$2:$C$8148,'Selected scen drivers'!$C125,'SSP drivers'!$D$2:$D$8148,'Selected scen drivers'!$D125)</f>
        <v>191.319930018111</v>
      </c>
      <c r="K125" s="3">
        <f>SUMIFS('SSP drivers'!K$2:K$8148,'SSP drivers'!$A$2:$A$8148,'Selected scen drivers'!$AH$1,'SSP drivers'!$B$2:$B$8148,'Selected scen drivers'!$AI$1,'SSP drivers'!$C$2:$C$8148,'Selected scen drivers'!$C125,'SSP drivers'!$D$2:$D$8148,'Selected scen drivers'!$D125)</f>
        <v>201.151001702153</v>
      </c>
      <c r="L125" s="3">
        <f>SUMIFS('SSP drivers'!L$2:L$8148,'SSP drivers'!$A$2:$A$8148,'Selected scen drivers'!$AH$1,'SSP drivers'!$B$2:$B$8148,'Selected scen drivers'!$AI$1,'SSP drivers'!$C$2:$C$8148,'Selected scen drivers'!$C125,'SSP drivers'!$D$2:$D$8148,'Selected scen drivers'!$D125)</f>
        <v>207.791167243251</v>
      </c>
      <c r="M125" s="3">
        <f>SUMIFS('SSP drivers'!M$2:M$8148,'SSP drivers'!$A$2:$A$8148,'Selected scen drivers'!$AH$1,'SSP drivers'!$B$2:$B$8148,'Selected scen drivers'!$AI$1,'SSP drivers'!$C$2:$C$8148,'Selected scen drivers'!$C125,'SSP drivers'!$D$2:$D$8148,'Selected scen drivers'!$D125)</f>
        <v>213.048565397048</v>
      </c>
      <c r="N125" s="3">
        <f>SUMIFS('SSP drivers'!N$2:N$8148,'SSP drivers'!$A$2:$A$8148,'Selected scen drivers'!$AH$1,'SSP drivers'!$B$2:$B$8148,'Selected scen drivers'!$AI$1,'SSP drivers'!$C$2:$C$8148,'Selected scen drivers'!$C125,'SSP drivers'!$D$2:$D$8148,'Selected scen drivers'!$D125)</f>
        <v>217.568277720952</v>
      </c>
      <c r="O125" s="3">
        <f>SUMIFS('SSP drivers'!O$2:O$8148,'SSP drivers'!$A$2:$A$8148,'Selected scen drivers'!$AH$1,'SSP drivers'!$B$2:$B$8148,'Selected scen drivers'!$AI$1,'SSP drivers'!$C$2:$C$8148,'Selected scen drivers'!$C125,'SSP drivers'!$D$2:$D$8148,'Selected scen drivers'!$D125)</f>
        <v>222.013618903668</v>
      </c>
      <c r="P125" s="3">
        <f>SUMIFS('SSP drivers'!P$2:P$8148,'SSP drivers'!$A$2:$A$8148,'Selected scen drivers'!$AH$1,'SSP drivers'!$B$2:$B$8148,'Selected scen drivers'!$AI$1,'SSP drivers'!$C$2:$C$8148,'Selected scen drivers'!$C125,'SSP drivers'!$D$2:$D$8148,'Selected scen drivers'!$D125)</f>
        <v>226.344368468973</v>
      </c>
      <c r="Q125" s="3">
        <f>SUMIFS('SSP drivers'!Q$2:Q$8148,'SSP drivers'!$A$2:$A$8148,'Selected scen drivers'!$AH$1,'SSP drivers'!$B$2:$B$8148,'Selected scen drivers'!$AI$1,'SSP drivers'!$C$2:$C$8148,'Selected scen drivers'!$C125,'SSP drivers'!$D$2:$D$8148,'Selected scen drivers'!$D125)</f>
        <v>230.366439123578</v>
      </c>
      <c r="R125" s="3">
        <f>SUMIFS('SSP drivers'!R$2:R$8148,'SSP drivers'!$A$2:$A$8148,'Selected scen drivers'!$AH$1,'SSP drivers'!$B$2:$B$8148,'Selected scen drivers'!$AI$1,'SSP drivers'!$C$2:$C$8148,'Selected scen drivers'!$C125,'SSP drivers'!$D$2:$D$8148,'Selected scen drivers'!$D125)</f>
        <v>233.951382684971</v>
      </c>
      <c r="S125" s="3">
        <f>SUMIFS('SSP drivers'!S$2:S$8148,'SSP drivers'!$A$2:$A$8148,'Selected scen drivers'!$AH$1,'SSP drivers'!$B$2:$B$8148,'Selected scen drivers'!$AI$1,'SSP drivers'!$C$2:$C$8148,'Selected scen drivers'!$C125,'SSP drivers'!$D$2:$D$8148,'Selected scen drivers'!$D125)</f>
        <v>237.0812258783</v>
      </c>
      <c r="T125" s="3">
        <f>SUMIFS('SSP drivers'!T$2:T$8148,'SSP drivers'!$A$2:$A$8148,'Selected scen drivers'!$AH$1,'SSP drivers'!$B$2:$B$8148,'Selected scen drivers'!$AI$1,'SSP drivers'!$C$2:$C$8148,'Selected scen drivers'!$C125,'SSP drivers'!$D$2:$D$8148,'Selected scen drivers'!$D125)</f>
        <v>240.015767876103</v>
      </c>
      <c r="U125" s="3">
        <f>SUMIFS('SSP drivers'!U$2:U$8148,'SSP drivers'!$A$2:$A$8148,'Selected scen drivers'!$AH$1,'SSP drivers'!$B$2:$B$8148,'Selected scen drivers'!$AI$1,'SSP drivers'!$C$2:$C$8148,'Selected scen drivers'!$C125,'SSP drivers'!$D$2:$D$8148,'Selected scen drivers'!$D125)</f>
        <v>242.974086270132</v>
      </c>
      <c r="V125" s="3">
        <f>SUMIFS('SSP drivers'!V$2:V$8148,'SSP drivers'!$A$2:$A$8148,'Selected scen drivers'!$AH$1,'SSP drivers'!$B$2:$B$8148,'Selected scen drivers'!$AI$1,'SSP drivers'!$C$2:$C$8148,'Selected scen drivers'!$C125,'SSP drivers'!$D$2:$D$8148,'Selected scen drivers'!$D125)</f>
        <v>245.99236968566</v>
      </c>
      <c r="W125" s="3">
        <f>SUMIFS('SSP drivers'!W$2:W$8148,'SSP drivers'!$A$2:$A$8148,'Selected scen drivers'!$AH$1,'SSP drivers'!$B$2:$B$8148,'Selected scen drivers'!$AI$1,'SSP drivers'!$C$2:$C$8148,'Selected scen drivers'!$C125,'SSP drivers'!$D$2:$D$8148,'Selected scen drivers'!$D125)</f>
        <v>248.899222767412</v>
      </c>
      <c r="X125" s="3">
        <f>SUMIFS('SSP drivers'!X$2:X$8148,'SSP drivers'!$A$2:$A$8148,'Selected scen drivers'!$AH$1,'SSP drivers'!$B$2:$B$8148,'Selected scen drivers'!$AI$1,'SSP drivers'!$C$2:$C$8148,'Selected scen drivers'!$C125,'SSP drivers'!$D$2:$D$8148,'Selected scen drivers'!$D125)</f>
        <v>0</v>
      </c>
      <c r="Y125" s="3">
        <f>SUMIFS('SSP drivers'!Y$2:Y$8148,'SSP drivers'!$A$2:$A$8148,'Selected scen drivers'!$AH$1,'SSP drivers'!$B$2:$B$8148,'Selected scen drivers'!$AI$1,'SSP drivers'!$C$2:$C$8148,'Selected scen drivers'!$C125,'SSP drivers'!$D$2:$D$8148,'Selected scen drivers'!$D125)</f>
        <v>0</v>
      </c>
      <c r="Z125" s="3">
        <f>SUMIFS('SSP drivers'!Z$2:Z$8148,'SSP drivers'!$A$2:$A$8148,'Selected scen drivers'!$AH$1,'SSP drivers'!$B$2:$B$8148,'Selected scen drivers'!$AI$1,'SSP drivers'!$C$2:$C$8148,'Selected scen drivers'!$C125,'SSP drivers'!$D$2:$D$8148,'Selected scen drivers'!$D125)</f>
        <v>0</v>
      </c>
      <c r="AA125" s="3">
        <f>SUMIFS('SSP drivers'!AA$2:AA$8148,'SSP drivers'!$A$2:$A$8148,'Selected scen drivers'!$AH$1,'SSP drivers'!$B$2:$B$8148,'Selected scen drivers'!$AI$1,'SSP drivers'!$C$2:$C$8148,'Selected scen drivers'!$C125,'SSP drivers'!$D$2:$D$8148,'Selected scen drivers'!$D125)</f>
        <v>0</v>
      </c>
      <c r="AB125" s="3">
        <f>SUMIFS('SSP drivers'!AB$2:AB$8148,'SSP drivers'!$A$2:$A$8148,'Selected scen drivers'!$AH$1,'SSP drivers'!$B$2:$B$8148,'Selected scen drivers'!$AI$1,'SSP drivers'!$C$2:$C$8148,'Selected scen drivers'!$C125,'SSP drivers'!$D$2:$D$8148,'Selected scen drivers'!$D125)</f>
        <v>0</v>
      </c>
      <c r="AC125" s="3">
        <f>SUMIFS('SSP drivers'!AC$2:AC$8148,'SSP drivers'!$A$2:$A$8148,'Selected scen drivers'!$AH$1,'SSP drivers'!$B$2:$B$8148,'Selected scen drivers'!$AI$1,'SSP drivers'!$C$2:$C$8148,'Selected scen drivers'!$C125,'SSP drivers'!$D$2:$D$8148,'Selected scen drivers'!$D125)</f>
        <v>0</v>
      </c>
      <c r="AD125" s="3">
        <f>SUMIFS('SSP drivers'!AD$2:AD$8148,'SSP drivers'!$A$2:$A$8148,'Selected scen drivers'!$AH$1,'SSP drivers'!$B$2:$B$8148,'Selected scen drivers'!$AI$1,'SSP drivers'!$C$2:$C$8148,'Selected scen drivers'!$C125,'SSP drivers'!$D$2:$D$8148,'Selected scen drivers'!$D125)</f>
        <v>0</v>
      </c>
      <c r="AE125" s="3">
        <f>SUMIFS('SSP drivers'!AE$2:AE$8148,'SSP drivers'!$A$2:$A$8148,'Selected scen drivers'!$AH$1,'SSP drivers'!$B$2:$B$8148,'Selected scen drivers'!$AI$1,'SSP drivers'!$C$2:$C$8148,'Selected scen drivers'!$C125,'SSP drivers'!$D$2:$D$8148,'Selected scen drivers'!$D125)</f>
        <v>0</v>
      </c>
    </row>
    <row r="126" spans="1:31">
      <c r="A126">
        <f t="shared" si="3"/>
        <v>14</v>
      </c>
      <c r="B126">
        <f t="shared" si="4"/>
        <v>8</v>
      </c>
      <c r="C126" t="str">
        <f>IFERROR(VLOOKUP(A126,Classification!$A$4:$B$99,2,FALSE),"")</f>
        <v>CroSloven</v>
      </c>
      <c r="D126" t="str">
        <f>IFERROR(VLOOKUP(B126,Classification!$U$5:$V$14,2,FALSE),"")</f>
        <v>HOU</v>
      </c>
      <c r="E126" s="3">
        <f>SUMIFS('SSP drivers'!E$2:E$8148,'SSP drivers'!$A$2:$A$8148,'Selected scen drivers'!$AH$1,'SSP drivers'!$B$2:$B$8148,'Selected scen drivers'!$AI$1,'SSP drivers'!$C$2:$C$8148,'Selected scen drivers'!$C126,'SSP drivers'!$D$2:$D$8148,'Selected scen drivers'!$D126)</f>
        <v>0</v>
      </c>
      <c r="F126" s="3">
        <f>SUMIFS('SSP drivers'!F$2:F$8148,'SSP drivers'!$A$2:$A$8148,'Selected scen drivers'!$AH$1,'SSP drivers'!$B$2:$B$8148,'Selected scen drivers'!$AI$1,'SSP drivers'!$C$2:$C$8148,'Selected scen drivers'!$C126,'SSP drivers'!$D$2:$D$8148,'Selected scen drivers'!$D126)</f>
        <v>1.8752218</v>
      </c>
      <c r="G126" s="3">
        <f>SUMIFS('SSP drivers'!G$2:G$8148,'SSP drivers'!$A$2:$A$8148,'Selected scen drivers'!$AH$1,'SSP drivers'!$B$2:$B$8148,'Selected scen drivers'!$AI$1,'SSP drivers'!$C$2:$C$8148,'Selected scen drivers'!$C126,'SSP drivers'!$D$2:$D$8148,'Selected scen drivers'!$D126)</f>
        <v>1.8574845</v>
      </c>
      <c r="H126" s="3">
        <f>SUMIFS('SSP drivers'!H$2:H$8148,'SSP drivers'!$A$2:$A$8148,'Selected scen drivers'!$AH$1,'SSP drivers'!$B$2:$B$8148,'Selected scen drivers'!$AI$1,'SSP drivers'!$C$2:$C$8148,'Selected scen drivers'!$C126,'SSP drivers'!$D$2:$D$8148,'Selected scen drivers'!$D126)</f>
        <v>1.76879799999999</v>
      </c>
      <c r="I126" s="3">
        <f>SUMIFS('SSP drivers'!I$2:I$8148,'SSP drivers'!$A$2:$A$8148,'Selected scen drivers'!$AH$1,'SSP drivers'!$B$2:$B$8148,'Selected scen drivers'!$AI$1,'SSP drivers'!$C$2:$C$8148,'Selected scen drivers'!$C126,'SSP drivers'!$D$2:$D$8148,'Selected scen drivers'!$D126)</f>
        <v>1.6793785</v>
      </c>
      <c r="J126" s="3">
        <f>SUMIFS('SSP drivers'!J$2:J$8148,'SSP drivers'!$A$2:$A$8148,'Selected scen drivers'!$AH$1,'SSP drivers'!$B$2:$B$8148,'Selected scen drivers'!$AI$1,'SSP drivers'!$C$2:$C$8148,'Selected scen drivers'!$C126,'SSP drivers'!$D$2:$D$8148,'Selected scen drivers'!$D126)</f>
        <v>1.6033385</v>
      </c>
      <c r="K126" s="3">
        <f>SUMIFS('SSP drivers'!K$2:K$8148,'SSP drivers'!$A$2:$A$8148,'Selected scen drivers'!$AH$1,'SSP drivers'!$B$2:$B$8148,'Selected scen drivers'!$AI$1,'SSP drivers'!$C$2:$C$8148,'Selected scen drivers'!$C126,'SSP drivers'!$D$2:$D$8148,'Selected scen drivers'!$D126)</f>
        <v>1.53962199999999</v>
      </c>
      <c r="L126" s="3">
        <f>SUMIFS('SSP drivers'!L$2:L$8148,'SSP drivers'!$A$2:$A$8148,'Selected scen drivers'!$AH$1,'SSP drivers'!$B$2:$B$8148,'Selected scen drivers'!$AI$1,'SSP drivers'!$C$2:$C$8148,'Selected scen drivers'!$C126,'SSP drivers'!$D$2:$D$8148,'Selected scen drivers'!$D126)</f>
        <v>1.4644555</v>
      </c>
      <c r="M126" s="3">
        <f>SUMIFS('SSP drivers'!M$2:M$8148,'SSP drivers'!$A$2:$A$8148,'Selected scen drivers'!$AH$1,'SSP drivers'!$B$2:$B$8148,'Selected scen drivers'!$AI$1,'SSP drivers'!$C$2:$C$8148,'Selected scen drivers'!$C126,'SSP drivers'!$D$2:$D$8148,'Selected scen drivers'!$D126)</f>
        <v>1.38828199999999</v>
      </c>
      <c r="N126" s="3">
        <f>SUMIFS('SSP drivers'!N$2:N$8148,'SSP drivers'!$A$2:$A$8148,'Selected scen drivers'!$AH$1,'SSP drivers'!$B$2:$B$8148,'Selected scen drivers'!$AI$1,'SSP drivers'!$C$2:$C$8148,'Selected scen drivers'!$C126,'SSP drivers'!$D$2:$D$8148,'Selected scen drivers'!$D126)</f>
        <v>1.32766849999999</v>
      </c>
      <c r="O126" s="3">
        <f>SUMIFS('SSP drivers'!O$2:O$8148,'SSP drivers'!$A$2:$A$8148,'Selected scen drivers'!$AH$1,'SSP drivers'!$B$2:$B$8148,'Selected scen drivers'!$AI$1,'SSP drivers'!$C$2:$C$8148,'Selected scen drivers'!$C126,'SSP drivers'!$D$2:$D$8148,'Selected scen drivers'!$D126)</f>
        <v>1.2851395</v>
      </c>
      <c r="P126" s="3">
        <f>SUMIFS('SSP drivers'!P$2:P$8148,'SSP drivers'!$A$2:$A$8148,'Selected scen drivers'!$AH$1,'SSP drivers'!$B$2:$B$8148,'Selected scen drivers'!$AI$1,'SSP drivers'!$C$2:$C$8148,'Selected scen drivers'!$C126,'SSP drivers'!$D$2:$D$8148,'Selected scen drivers'!$D126)</f>
        <v>1.249315</v>
      </c>
      <c r="Q126" s="3">
        <f>SUMIFS('SSP drivers'!Q$2:Q$8148,'SSP drivers'!$A$2:$A$8148,'Selected scen drivers'!$AH$1,'SSP drivers'!$B$2:$B$8148,'Selected scen drivers'!$AI$1,'SSP drivers'!$C$2:$C$8148,'Selected scen drivers'!$C126,'SSP drivers'!$D$2:$D$8148,'Selected scen drivers'!$D126)</f>
        <v>1.2285225</v>
      </c>
      <c r="R126" s="3">
        <f>SUMIFS('SSP drivers'!R$2:R$8148,'SSP drivers'!$A$2:$A$8148,'Selected scen drivers'!$AH$1,'SSP drivers'!$B$2:$B$8148,'Selected scen drivers'!$AI$1,'SSP drivers'!$C$2:$C$8148,'Selected scen drivers'!$C126,'SSP drivers'!$D$2:$D$8148,'Selected scen drivers'!$D126)</f>
        <v>1.19601049999999</v>
      </c>
      <c r="S126" s="3">
        <f>SUMIFS('SSP drivers'!S$2:S$8148,'SSP drivers'!$A$2:$A$8148,'Selected scen drivers'!$AH$1,'SSP drivers'!$B$2:$B$8148,'Selected scen drivers'!$AI$1,'SSP drivers'!$C$2:$C$8148,'Selected scen drivers'!$C126,'SSP drivers'!$D$2:$D$8148,'Selected scen drivers'!$D126)</f>
        <v>1.15397749999999</v>
      </c>
      <c r="T126" s="3">
        <f>SUMIFS('SSP drivers'!T$2:T$8148,'SSP drivers'!$A$2:$A$8148,'Selected scen drivers'!$AH$1,'SSP drivers'!$B$2:$B$8148,'Selected scen drivers'!$AI$1,'SSP drivers'!$C$2:$C$8148,'Selected scen drivers'!$C126,'SSP drivers'!$D$2:$D$8148,'Selected scen drivers'!$D126)</f>
        <v>1.1138085</v>
      </c>
      <c r="U126" s="3">
        <f>SUMIFS('SSP drivers'!U$2:U$8148,'SSP drivers'!$A$2:$A$8148,'Selected scen drivers'!$AH$1,'SSP drivers'!$B$2:$B$8148,'Selected scen drivers'!$AI$1,'SSP drivers'!$C$2:$C$8148,'Selected scen drivers'!$C126,'SSP drivers'!$D$2:$D$8148,'Selected scen drivers'!$D126)</f>
        <v>1.077586</v>
      </c>
      <c r="V126" s="3">
        <f>SUMIFS('SSP drivers'!V$2:V$8148,'SSP drivers'!$A$2:$A$8148,'Selected scen drivers'!$AH$1,'SSP drivers'!$B$2:$B$8148,'Selected scen drivers'!$AI$1,'SSP drivers'!$C$2:$C$8148,'Selected scen drivers'!$C126,'SSP drivers'!$D$2:$D$8148,'Selected scen drivers'!$D126)</f>
        <v>1.0432105</v>
      </c>
      <c r="W126" s="3">
        <f>SUMIFS('SSP drivers'!W$2:W$8148,'SSP drivers'!$A$2:$A$8148,'Selected scen drivers'!$AH$1,'SSP drivers'!$B$2:$B$8148,'Selected scen drivers'!$AI$1,'SSP drivers'!$C$2:$C$8148,'Selected scen drivers'!$C126,'SSP drivers'!$D$2:$D$8148,'Selected scen drivers'!$D126)</f>
        <v>1.008081</v>
      </c>
      <c r="X126" s="3">
        <f>SUMIFS('SSP drivers'!X$2:X$8148,'SSP drivers'!$A$2:$A$8148,'Selected scen drivers'!$AH$1,'SSP drivers'!$B$2:$B$8148,'Selected scen drivers'!$AI$1,'SSP drivers'!$C$2:$C$8148,'Selected scen drivers'!$C126,'SSP drivers'!$D$2:$D$8148,'Selected scen drivers'!$D126)</f>
        <v>0</v>
      </c>
      <c r="Y126" s="3">
        <f>SUMIFS('SSP drivers'!Y$2:Y$8148,'SSP drivers'!$A$2:$A$8148,'Selected scen drivers'!$AH$1,'SSP drivers'!$B$2:$B$8148,'Selected scen drivers'!$AI$1,'SSP drivers'!$C$2:$C$8148,'Selected scen drivers'!$C126,'SSP drivers'!$D$2:$D$8148,'Selected scen drivers'!$D126)</f>
        <v>0</v>
      </c>
      <c r="Z126" s="3">
        <f>SUMIFS('SSP drivers'!Z$2:Z$8148,'SSP drivers'!$A$2:$A$8148,'Selected scen drivers'!$AH$1,'SSP drivers'!$B$2:$B$8148,'Selected scen drivers'!$AI$1,'SSP drivers'!$C$2:$C$8148,'Selected scen drivers'!$C126,'SSP drivers'!$D$2:$D$8148,'Selected scen drivers'!$D126)</f>
        <v>0</v>
      </c>
      <c r="AA126" s="3">
        <f>SUMIFS('SSP drivers'!AA$2:AA$8148,'SSP drivers'!$A$2:$A$8148,'Selected scen drivers'!$AH$1,'SSP drivers'!$B$2:$B$8148,'Selected scen drivers'!$AI$1,'SSP drivers'!$C$2:$C$8148,'Selected scen drivers'!$C126,'SSP drivers'!$D$2:$D$8148,'Selected scen drivers'!$D126)</f>
        <v>0</v>
      </c>
      <c r="AB126" s="3">
        <f>SUMIFS('SSP drivers'!AB$2:AB$8148,'SSP drivers'!$A$2:$A$8148,'Selected scen drivers'!$AH$1,'SSP drivers'!$B$2:$B$8148,'Selected scen drivers'!$AI$1,'SSP drivers'!$C$2:$C$8148,'Selected scen drivers'!$C126,'SSP drivers'!$D$2:$D$8148,'Selected scen drivers'!$D126)</f>
        <v>0</v>
      </c>
      <c r="AC126" s="3">
        <f>SUMIFS('SSP drivers'!AC$2:AC$8148,'SSP drivers'!$A$2:$A$8148,'Selected scen drivers'!$AH$1,'SSP drivers'!$B$2:$B$8148,'Selected scen drivers'!$AI$1,'SSP drivers'!$C$2:$C$8148,'Selected scen drivers'!$C126,'SSP drivers'!$D$2:$D$8148,'Selected scen drivers'!$D126)</f>
        <v>0</v>
      </c>
      <c r="AD126" s="3">
        <f>SUMIFS('SSP drivers'!AD$2:AD$8148,'SSP drivers'!$A$2:$A$8148,'Selected scen drivers'!$AH$1,'SSP drivers'!$B$2:$B$8148,'Selected scen drivers'!$AI$1,'SSP drivers'!$C$2:$C$8148,'Selected scen drivers'!$C126,'SSP drivers'!$D$2:$D$8148,'Selected scen drivers'!$D126)</f>
        <v>0</v>
      </c>
      <c r="AE126" s="3">
        <f>SUMIFS('SSP drivers'!AE$2:AE$8148,'SSP drivers'!$A$2:$A$8148,'Selected scen drivers'!$AH$1,'SSP drivers'!$B$2:$B$8148,'Selected scen drivers'!$AI$1,'SSP drivers'!$C$2:$C$8148,'Selected scen drivers'!$C126,'SSP drivers'!$D$2:$D$8148,'Selected scen drivers'!$D126)</f>
        <v>0</v>
      </c>
    </row>
    <row r="127" spans="1:31">
      <c r="A127">
        <f t="shared" si="3"/>
        <v>14</v>
      </c>
      <c r="B127">
        <f t="shared" si="4"/>
        <v>9</v>
      </c>
      <c r="C127" t="str">
        <f>IFERROR(VLOOKUP(A127,Classification!$A$4:$B$99,2,FALSE),"")</f>
        <v>CroSloven</v>
      </c>
      <c r="D127" t="str">
        <f>IFERROR(VLOOKUP(B127,Classification!$U$5:$V$14,2,FALSE),"")</f>
        <v>POP</v>
      </c>
      <c r="E127" s="3">
        <f>SUMIFS('SSP drivers'!E$2:E$8148,'SSP drivers'!$A$2:$A$8148,'Selected scen drivers'!$AH$1,'SSP drivers'!$B$2:$B$8148,'Selected scen drivers'!$AI$1,'SSP drivers'!$C$2:$C$8148,'Selected scen drivers'!$C127,'SSP drivers'!$D$2:$D$8148,'Selected scen drivers'!$D127)</f>
        <v>0</v>
      </c>
      <c r="F127" s="3">
        <f>SUMIFS('SSP drivers'!F$2:F$8148,'SSP drivers'!$A$2:$A$8148,'Selected scen drivers'!$AH$1,'SSP drivers'!$B$2:$B$8148,'Selected scen drivers'!$AI$1,'SSP drivers'!$C$2:$C$8148,'Selected scen drivers'!$C127,'SSP drivers'!$D$2:$D$8148,'Selected scen drivers'!$D127)</f>
        <v>6.2580968</v>
      </c>
      <c r="G127" s="3">
        <f>SUMIFS('SSP drivers'!G$2:G$8148,'SSP drivers'!$A$2:$A$8148,'Selected scen drivers'!$AH$1,'SSP drivers'!$B$2:$B$8148,'Selected scen drivers'!$AI$1,'SSP drivers'!$C$2:$C$8148,'Selected scen drivers'!$C127,'SSP drivers'!$D$2:$D$8148,'Selected scen drivers'!$D127)</f>
        <v>6.2309</v>
      </c>
      <c r="H127" s="3">
        <f>SUMIFS('SSP drivers'!H$2:H$8148,'SSP drivers'!$A$2:$A$8148,'Selected scen drivers'!$AH$1,'SSP drivers'!$B$2:$B$8148,'Selected scen drivers'!$AI$1,'SSP drivers'!$C$2:$C$8148,'Selected scen drivers'!$C127,'SSP drivers'!$D$2:$D$8148,'Selected scen drivers'!$D127)</f>
        <v>6.094916</v>
      </c>
      <c r="I127" s="3">
        <f>SUMIFS('SSP drivers'!I$2:I$8148,'SSP drivers'!$A$2:$A$8148,'Selected scen drivers'!$AH$1,'SSP drivers'!$B$2:$B$8148,'Selected scen drivers'!$AI$1,'SSP drivers'!$C$2:$C$8148,'Selected scen drivers'!$C127,'SSP drivers'!$D$2:$D$8148,'Selected scen drivers'!$D127)</f>
        <v>5.951081</v>
      </c>
      <c r="J127" s="3">
        <f>SUMIFS('SSP drivers'!J$2:J$8148,'SSP drivers'!$A$2:$A$8148,'Selected scen drivers'!$AH$1,'SSP drivers'!$B$2:$B$8148,'Selected scen drivers'!$AI$1,'SSP drivers'!$C$2:$C$8148,'Selected scen drivers'!$C127,'SSP drivers'!$D$2:$D$8148,'Selected scen drivers'!$D127)</f>
        <v>5.811048</v>
      </c>
      <c r="K127" s="3">
        <f>SUMIFS('SSP drivers'!K$2:K$8148,'SSP drivers'!$A$2:$A$8148,'Selected scen drivers'!$AH$1,'SSP drivers'!$B$2:$B$8148,'Selected scen drivers'!$AI$1,'SSP drivers'!$C$2:$C$8148,'Selected scen drivers'!$C127,'SSP drivers'!$D$2:$D$8148,'Selected scen drivers'!$D127)</f>
        <v>5.676666</v>
      </c>
      <c r="L127" s="3">
        <f>SUMIFS('SSP drivers'!L$2:L$8148,'SSP drivers'!$A$2:$A$8148,'Selected scen drivers'!$AH$1,'SSP drivers'!$B$2:$B$8148,'Selected scen drivers'!$AI$1,'SSP drivers'!$C$2:$C$8148,'Selected scen drivers'!$C127,'SSP drivers'!$D$2:$D$8148,'Selected scen drivers'!$D127)</f>
        <v>5.550314</v>
      </c>
      <c r="M127" s="3">
        <f>SUMIFS('SSP drivers'!M$2:M$8148,'SSP drivers'!$A$2:$A$8148,'Selected scen drivers'!$AH$1,'SSP drivers'!$B$2:$B$8148,'Selected scen drivers'!$AI$1,'SSP drivers'!$C$2:$C$8148,'Selected scen drivers'!$C127,'SSP drivers'!$D$2:$D$8148,'Selected scen drivers'!$D127)</f>
        <v>5.431713</v>
      </c>
      <c r="N127" s="3">
        <f>SUMIFS('SSP drivers'!N$2:N$8148,'SSP drivers'!$A$2:$A$8148,'Selected scen drivers'!$AH$1,'SSP drivers'!$B$2:$B$8148,'Selected scen drivers'!$AI$1,'SSP drivers'!$C$2:$C$8148,'Selected scen drivers'!$C127,'SSP drivers'!$D$2:$D$8148,'Selected scen drivers'!$D127)</f>
        <v>5.318798</v>
      </c>
      <c r="O127" s="3">
        <f>SUMIFS('SSP drivers'!O$2:O$8148,'SSP drivers'!$A$2:$A$8148,'Selected scen drivers'!$AH$1,'SSP drivers'!$B$2:$B$8148,'Selected scen drivers'!$AI$1,'SSP drivers'!$C$2:$C$8148,'Selected scen drivers'!$C127,'SSP drivers'!$D$2:$D$8148,'Selected scen drivers'!$D127)</f>
        <v>5.212411</v>
      </c>
      <c r="P127" s="3">
        <f>SUMIFS('SSP drivers'!P$2:P$8148,'SSP drivers'!$A$2:$A$8148,'Selected scen drivers'!$AH$1,'SSP drivers'!$B$2:$B$8148,'Selected scen drivers'!$AI$1,'SSP drivers'!$C$2:$C$8148,'Selected scen drivers'!$C127,'SSP drivers'!$D$2:$D$8148,'Selected scen drivers'!$D127)</f>
        <v>5.110301</v>
      </c>
      <c r="Q127" s="3">
        <f>SUMIFS('SSP drivers'!Q$2:Q$8148,'SSP drivers'!$A$2:$A$8148,'Selected scen drivers'!$AH$1,'SSP drivers'!$B$2:$B$8148,'Selected scen drivers'!$AI$1,'SSP drivers'!$C$2:$C$8148,'Selected scen drivers'!$C127,'SSP drivers'!$D$2:$D$8148,'Selected scen drivers'!$D127)</f>
        <v>5.011969</v>
      </c>
      <c r="R127" s="3">
        <f>SUMIFS('SSP drivers'!R$2:R$8148,'SSP drivers'!$A$2:$A$8148,'Selected scen drivers'!$AH$1,'SSP drivers'!$B$2:$B$8148,'Selected scen drivers'!$AI$1,'SSP drivers'!$C$2:$C$8148,'Selected scen drivers'!$C127,'SSP drivers'!$D$2:$D$8148,'Selected scen drivers'!$D127)</f>
        <v>4.915917</v>
      </c>
      <c r="S127" s="3">
        <f>SUMIFS('SSP drivers'!S$2:S$8148,'SSP drivers'!$A$2:$A$8148,'Selected scen drivers'!$AH$1,'SSP drivers'!$B$2:$B$8148,'Selected scen drivers'!$AI$1,'SSP drivers'!$C$2:$C$8148,'Selected scen drivers'!$C127,'SSP drivers'!$D$2:$D$8148,'Selected scen drivers'!$D127)</f>
        <v>4.822566</v>
      </c>
      <c r="T127" s="3">
        <f>SUMIFS('SSP drivers'!T$2:T$8148,'SSP drivers'!$A$2:$A$8148,'Selected scen drivers'!$AH$1,'SSP drivers'!$B$2:$B$8148,'Selected scen drivers'!$AI$1,'SSP drivers'!$C$2:$C$8148,'Selected scen drivers'!$C127,'SSP drivers'!$D$2:$D$8148,'Selected scen drivers'!$D127)</f>
        <v>4.732655</v>
      </c>
      <c r="U127" s="3">
        <f>SUMIFS('SSP drivers'!U$2:U$8148,'SSP drivers'!$A$2:$A$8148,'Selected scen drivers'!$AH$1,'SSP drivers'!$B$2:$B$8148,'Selected scen drivers'!$AI$1,'SSP drivers'!$C$2:$C$8148,'Selected scen drivers'!$C127,'SSP drivers'!$D$2:$D$8148,'Selected scen drivers'!$D127)</f>
        <v>4.646265</v>
      </c>
      <c r="V127" s="3">
        <f>SUMIFS('SSP drivers'!V$2:V$8148,'SSP drivers'!$A$2:$A$8148,'Selected scen drivers'!$AH$1,'SSP drivers'!$B$2:$B$8148,'Selected scen drivers'!$AI$1,'SSP drivers'!$C$2:$C$8148,'Selected scen drivers'!$C127,'SSP drivers'!$D$2:$D$8148,'Selected scen drivers'!$D127)</f>
        <v>4.561176</v>
      </c>
      <c r="W127" s="3">
        <f>SUMIFS('SSP drivers'!W$2:W$8148,'SSP drivers'!$A$2:$A$8148,'Selected scen drivers'!$AH$1,'SSP drivers'!$B$2:$B$8148,'Selected scen drivers'!$AI$1,'SSP drivers'!$C$2:$C$8148,'Selected scen drivers'!$C127,'SSP drivers'!$D$2:$D$8148,'Selected scen drivers'!$D127)</f>
        <v>4.474128</v>
      </c>
      <c r="X127" s="3">
        <f>SUMIFS('SSP drivers'!X$2:X$8148,'SSP drivers'!$A$2:$A$8148,'Selected scen drivers'!$AH$1,'SSP drivers'!$B$2:$B$8148,'Selected scen drivers'!$AI$1,'SSP drivers'!$C$2:$C$8148,'Selected scen drivers'!$C127,'SSP drivers'!$D$2:$D$8148,'Selected scen drivers'!$D127)</f>
        <v>0</v>
      </c>
      <c r="Y127" s="3">
        <f>SUMIFS('SSP drivers'!Y$2:Y$8148,'SSP drivers'!$A$2:$A$8148,'Selected scen drivers'!$AH$1,'SSP drivers'!$B$2:$B$8148,'Selected scen drivers'!$AI$1,'SSP drivers'!$C$2:$C$8148,'Selected scen drivers'!$C127,'SSP drivers'!$D$2:$D$8148,'Selected scen drivers'!$D127)</f>
        <v>0</v>
      </c>
      <c r="Z127" s="3">
        <f>SUMIFS('SSP drivers'!Z$2:Z$8148,'SSP drivers'!$A$2:$A$8148,'Selected scen drivers'!$AH$1,'SSP drivers'!$B$2:$B$8148,'Selected scen drivers'!$AI$1,'SSP drivers'!$C$2:$C$8148,'Selected scen drivers'!$C127,'SSP drivers'!$D$2:$D$8148,'Selected scen drivers'!$D127)</f>
        <v>0</v>
      </c>
      <c r="AA127" s="3">
        <f>SUMIFS('SSP drivers'!AA$2:AA$8148,'SSP drivers'!$A$2:$A$8148,'Selected scen drivers'!$AH$1,'SSP drivers'!$B$2:$B$8148,'Selected scen drivers'!$AI$1,'SSP drivers'!$C$2:$C$8148,'Selected scen drivers'!$C127,'SSP drivers'!$D$2:$D$8148,'Selected scen drivers'!$D127)</f>
        <v>0</v>
      </c>
      <c r="AB127" s="3">
        <f>SUMIFS('SSP drivers'!AB$2:AB$8148,'SSP drivers'!$A$2:$A$8148,'Selected scen drivers'!$AH$1,'SSP drivers'!$B$2:$B$8148,'Selected scen drivers'!$AI$1,'SSP drivers'!$C$2:$C$8148,'Selected scen drivers'!$C127,'SSP drivers'!$D$2:$D$8148,'Selected scen drivers'!$D127)</f>
        <v>0</v>
      </c>
      <c r="AC127" s="3">
        <f>SUMIFS('SSP drivers'!AC$2:AC$8148,'SSP drivers'!$A$2:$A$8148,'Selected scen drivers'!$AH$1,'SSP drivers'!$B$2:$B$8148,'Selected scen drivers'!$AI$1,'SSP drivers'!$C$2:$C$8148,'Selected scen drivers'!$C127,'SSP drivers'!$D$2:$D$8148,'Selected scen drivers'!$D127)</f>
        <v>0</v>
      </c>
      <c r="AD127" s="3">
        <f>SUMIFS('SSP drivers'!AD$2:AD$8148,'SSP drivers'!$A$2:$A$8148,'Selected scen drivers'!$AH$1,'SSP drivers'!$B$2:$B$8148,'Selected scen drivers'!$AI$1,'SSP drivers'!$C$2:$C$8148,'Selected scen drivers'!$C127,'SSP drivers'!$D$2:$D$8148,'Selected scen drivers'!$D127)</f>
        <v>0</v>
      </c>
      <c r="AE127" s="3">
        <f>SUMIFS('SSP drivers'!AE$2:AE$8148,'SSP drivers'!$A$2:$A$8148,'Selected scen drivers'!$AH$1,'SSP drivers'!$B$2:$B$8148,'Selected scen drivers'!$AI$1,'SSP drivers'!$C$2:$C$8148,'Selected scen drivers'!$C127,'SSP drivers'!$D$2:$D$8148,'Selected scen drivers'!$D127)</f>
        <v>0</v>
      </c>
    </row>
    <row r="128" spans="1:31">
      <c r="A128">
        <f t="shared" si="3"/>
        <v>15</v>
      </c>
      <c r="B128">
        <f t="shared" si="4"/>
        <v>1</v>
      </c>
      <c r="C128" t="str">
        <f>IFERROR(VLOOKUP(A128,Classification!$A$4:$B$99,2,FALSE),"")</f>
        <v>SpainPor</v>
      </c>
      <c r="D128" t="str">
        <f>IFERROR(VLOOKUP(B128,Classification!$U$5:$V$14,2,FALSE),"")</f>
        <v>GDP</v>
      </c>
      <c r="E128" s="3">
        <f>SUMIFS('SSP drivers'!E$2:E$8148,'SSP drivers'!$A$2:$A$8148,'Selected scen drivers'!$AH$1,'SSP drivers'!$B$2:$B$8148,'Selected scen drivers'!$AI$1,'SSP drivers'!$C$2:$C$8148,'Selected scen drivers'!$C128,'SSP drivers'!$D$2:$D$8148,'Selected scen drivers'!$D128)</f>
        <v>0</v>
      </c>
      <c r="F128" s="3">
        <f>SUMIFS('SSP drivers'!F$2:F$8148,'SSP drivers'!$A$2:$A$8148,'Selected scen drivers'!$AH$1,'SSP drivers'!$B$2:$B$8148,'Selected scen drivers'!$AI$1,'SSP drivers'!$C$2:$C$8148,'Selected scen drivers'!$C128,'SSP drivers'!$D$2:$D$8148,'Selected scen drivers'!$D128)</f>
        <v>1912.842</v>
      </c>
      <c r="G128" s="3">
        <f>SUMIFS('SSP drivers'!G$2:G$8148,'SSP drivers'!$A$2:$A$8148,'Selected scen drivers'!$AH$1,'SSP drivers'!$B$2:$B$8148,'Selected scen drivers'!$AI$1,'SSP drivers'!$C$2:$C$8148,'Selected scen drivers'!$C128,'SSP drivers'!$D$2:$D$8148,'Selected scen drivers'!$D128)</f>
        <v>1908.786</v>
      </c>
      <c r="H128" s="3">
        <f>SUMIFS('SSP drivers'!H$2:H$8148,'SSP drivers'!$A$2:$A$8148,'Selected scen drivers'!$AH$1,'SSP drivers'!$B$2:$B$8148,'Selected scen drivers'!$AI$1,'SSP drivers'!$C$2:$C$8148,'Selected scen drivers'!$C128,'SSP drivers'!$D$2:$D$8148,'Selected scen drivers'!$D128)</f>
        <v>2275.327</v>
      </c>
      <c r="I128" s="3">
        <f>SUMIFS('SSP drivers'!I$2:I$8148,'SSP drivers'!$A$2:$A$8148,'Selected scen drivers'!$AH$1,'SSP drivers'!$B$2:$B$8148,'Selected scen drivers'!$AI$1,'SSP drivers'!$C$2:$C$8148,'Selected scen drivers'!$C128,'SSP drivers'!$D$2:$D$8148,'Selected scen drivers'!$D128)</f>
        <v>2449.043</v>
      </c>
      <c r="J128" s="3">
        <f>SUMIFS('SSP drivers'!J$2:J$8148,'SSP drivers'!$A$2:$A$8148,'Selected scen drivers'!$AH$1,'SSP drivers'!$B$2:$B$8148,'Selected scen drivers'!$AI$1,'SSP drivers'!$C$2:$C$8148,'Selected scen drivers'!$C128,'SSP drivers'!$D$2:$D$8148,'Selected scen drivers'!$D128)</f>
        <v>2669.374</v>
      </c>
      <c r="K128" s="3">
        <f>SUMIFS('SSP drivers'!K$2:K$8148,'SSP drivers'!$A$2:$A$8148,'Selected scen drivers'!$AH$1,'SSP drivers'!$B$2:$B$8148,'Selected scen drivers'!$AI$1,'SSP drivers'!$C$2:$C$8148,'Selected scen drivers'!$C128,'SSP drivers'!$D$2:$D$8148,'Selected scen drivers'!$D128)</f>
        <v>2919.854</v>
      </c>
      <c r="L128" s="3">
        <f>SUMIFS('SSP drivers'!L$2:L$8148,'SSP drivers'!$A$2:$A$8148,'Selected scen drivers'!$AH$1,'SSP drivers'!$B$2:$B$8148,'Selected scen drivers'!$AI$1,'SSP drivers'!$C$2:$C$8148,'Selected scen drivers'!$C128,'SSP drivers'!$D$2:$D$8148,'Selected scen drivers'!$D128)</f>
        <v>3181.355</v>
      </c>
      <c r="M128" s="3">
        <f>SUMIFS('SSP drivers'!M$2:M$8148,'SSP drivers'!$A$2:$A$8148,'Selected scen drivers'!$AH$1,'SSP drivers'!$B$2:$B$8148,'Selected scen drivers'!$AI$1,'SSP drivers'!$C$2:$C$8148,'Selected scen drivers'!$C128,'SSP drivers'!$D$2:$D$8148,'Selected scen drivers'!$D128)</f>
        <v>3448.513</v>
      </c>
      <c r="N128" s="3">
        <f>SUMIFS('SSP drivers'!N$2:N$8148,'SSP drivers'!$A$2:$A$8148,'Selected scen drivers'!$AH$1,'SSP drivers'!$B$2:$B$8148,'Selected scen drivers'!$AI$1,'SSP drivers'!$C$2:$C$8148,'Selected scen drivers'!$C128,'SSP drivers'!$D$2:$D$8148,'Selected scen drivers'!$D128)</f>
        <v>3721.797</v>
      </c>
      <c r="O128" s="3">
        <f>SUMIFS('SSP drivers'!O$2:O$8148,'SSP drivers'!$A$2:$A$8148,'Selected scen drivers'!$AH$1,'SSP drivers'!$B$2:$B$8148,'Selected scen drivers'!$AI$1,'SSP drivers'!$C$2:$C$8148,'Selected scen drivers'!$C128,'SSP drivers'!$D$2:$D$8148,'Selected scen drivers'!$D128)</f>
        <v>3997.258</v>
      </c>
      <c r="P128" s="3">
        <f>SUMIFS('SSP drivers'!P$2:P$8148,'SSP drivers'!$A$2:$A$8148,'Selected scen drivers'!$AH$1,'SSP drivers'!$B$2:$B$8148,'Selected scen drivers'!$AI$1,'SSP drivers'!$C$2:$C$8148,'Selected scen drivers'!$C128,'SSP drivers'!$D$2:$D$8148,'Selected scen drivers'!$D128)</f>
        <v>4261.278</v>
      </c>
      <c r="Q128" s="3">
        <f>SUMIFS('SSP drivers'!Q$2:Q$8148,'SSP drivers'!$A$2:$A$8148,'Selected scen drivers'!$AH$1,'SSP drivers'!$B$2:$B$8148,'Selected scen drivers'!$AI$1,'SSP drivers'!$C$2:$C$8148,'Selected scen drivers'!$C128,'SSP drivers'!$D$2:$D$8148,'Selected scen drivers'!$D128)</f>
        <v>4494.874</v>
      </c>
      <c r="R128" s="3">
        <f>SUMIFS('SSP drivers'!R$2:R$8148,'SSP drivers'!$A$2:$A$8148,'Selected scen drivers'!$AH$1,'SSP drivers'!$B$2:$B$8148,'Selected scen drivers'!$AI$1,'SSP drivers'!$C$2:$C$8148,'Selected scen drivers'!$C128,'SSP drivers'!$D$2:$D$8148,'Selected scen drivers'!$D128)</f>
        <v>4700.91</v>
      </c>
      <c r="S128" s="3">
        <f>SUMIFS('SSP drivers'!S$2:S$8148,'SSP drivers'!$A$2:$A$8148,'Selected scen drivers'!$AH$1,'SSP drivers'!$B$2:$B$8148,'Selected scen drivers'!$AI$1,'SSP drivers'!$C$2:$C$8148,'Selected scen drivers'!$C128,'SSP drivers'!$D$2:$D$8148,'Selected scen drivers'!$D128)</f>
        <v>4886.628</v>
      </c>
      <c r="T128" s="3">
        <f>SUMIFS('SSP drivers'!T$2:T$8148,'SSP drivers'!$A$2:$A$8148,'Selected scen drivers'!$AH$1,'SSP drivers'!$B$2:$B$8148,'Selected scen drivers'!$AI$1,'SSP drivers'!$C$2:$C$8148,'Selected scen drivers'!$C128,'SSP drivers'!$D$2:$D$8148,'Selected scen drivers'!$D128)</f>
        <v>5059.281</v>
      </c>
      <c r="U128" s="3">
        <f>SUMIFS('SSP drivers'!U$2:U$8148,'SSP drivers'!$A$2:$A$8148,'Selected scen drivers'!$AH$1,'SSP drivers'!$B$2:$B$8148,'Selected scen drivers'!$AI$1,'SSP drivers'!$C$2:$C$8148,'Selected scen drivers'!$C128,'SSP drivers'!$D$2:$D$8148,'Selected scen drivers'!$D128)</f>
        <v>5219.307</v>
      </c>
      <c r="V128" s="3">
        <f>SUMIFS('SSP drivers'!V$2:V$8148,'SSP drivers'!$A$2:$A$8148,'Selected scen drivers'!$AH$1,'SSP drivers'!$B$2:$B$8148,'Selected scen drivers'!$AI$1,'SSP drivers'!$C$2:$C$8148,'Selected scen drivers'!$C128,'SSP drivers'!$D$2:$D$8148,'Selected scen drivers'!$D128)</f>
        <v>5360.295</v>
      </c>
      <c r="W128" s="3">
        <f>SUMIFS('SSP drivers'!W$2:W$8148,'SSP drivers'!$A$2:$A$8148,'Selected scen drivers'!$AH$1,'SSP drivers'!$B$2:$B$8148,'Selected scen drivers'!$AI$1,'SSP drivers'!$C$2:$C$8148,'Selected scen drivers'!$C128,'SSP drivers'!$D$2:$D$8148,'Selected scen drivers'!$D128)</f>
        <v>5471.877</v>
      </c>
      <c r="X128" s="3">
        <f>SUMIFS('SSP drivers'!X$2:X$8148,'SSP drivers'!$A$2:$A$8148,'Selected scen drivers'!$AH$1,'SSP drivers'!$B$2:$B$8148,'Selected scen drivers'!$AI$1,'SSP drivers'!$C$2:$C$8148,'Selected scen drivers'!$C128,'SSP drivers'!$D$2:$D$8148,'Selected scen drivers'!$D128)</f>
        <v>0</v>
      </c>
      <c r="Y128" s="3">
        <f>SUMIFS('SSP drivers'!Y$2:Y$8148,'SSP drivers'!$A$2:$A$8148,'Selected scen drivers'!$AH$1,'SSP drivers'!$B$2:$B$8148,'Selected scen drivers'!$AI$1,'SSP drivers'!$C$2:$C$8148,'Selected scen drivers'!$C128,'SSP drivers'!$D$2:$D$8148,'Selected scen drivers'!$D128)</f>
        <v>0</v>
      </c>
      <c r="Z128" s="3">
        <f>SUMIFS('SSP drivers'!Z$2:Z$8148,'SSP drivers'!$A$2:$A$8148,'Selected scen drivers'!$AH$1,'SSP drivers'!$B$2:$B$8148,'Selected scen drivers'!$AI$1,'SSP drivers'!$C$2:$C$8148,'Selected scen drivers'!$C128,'SSP drivers'!$D$2:$D$8148,'Selected scen drivers'!$D128)</f>
        <v>0</v>
      </c>
      <c r="AA128" s="3">
        <f>SUMIFS('SSP drivers'!AA$2:AA$8148,'SSP drivers'!$A$2:$A$8148,'Selected scen drivers'!$AH$1,'SSP drivers'!$B$2:$B$8148,'Selected scen drivers'!$AI$1,'SSP drivers'!$C$2:$C$8148,'Selected scen drivers'!$C128,'SSP drivers'!$D$2:$D$8148,'Selected scen drivers'!$D128)</f>
        <v>0</v>
      </c>
      <c r="AB128" s="3">
        <f>SUMIFS('SSP drivers'!AB$2:AB$8148,'SSP drivers'!$A$2:$A$8148,'Selected scen drivers'!$AH$1,'SSP drivers'!$B$2:$B$8148,'Selected scen drivers'!$AI$1,'SSP drivers'!$C$2:$C$8148,'Selected scen drivers'!$C128,'SSP drivers'!$D$2:$D$8148,'Selected scen drivers'!$D128)</f>
        <v>0</v>
      </c>
      <c r="AC128" s="3">
        <f>SUMIFS('SSP drivers'!AC$2:AC$8148,'SSP drivers'!$A$2:$A$8148,'Selected scen drivers'!$AH$1,'SSP drivers'!$B$2:$B$8148,'Selected scen drivers'!$AI$1,'SSP drivers'!$C$2:$C$8148,'Selected scen drivers'!$C128,'SSP drivers'!$D$2:$D$8148,'Selected scen drivers'!$D128)</f>
        <v>0</v>
      </c>
      <c r="AD128" s="3">
        <f>SUMIFS('SSP drivers'!AD$2:AD$8148,'SSP drivers'!$A$2:$A$8148,'Selected scen drivers'!$AH$1,'SSP drivers'!$B$2:$B$8148,'Selected scen drivers'!$AI$1,'SSP drivers'!$C$2:$C$8148,'Selected scen drivers'!$C128,'SSP drivers'!$D$2:$D$8148,'Selected scen drivers'!$D128)</f>
        <v>0</v>
      </c>
      <c r="AE128" s="3">
        <f>SUMIFS('SSP drivers'!AE$2:AE$8148,'SSP drivers'!$A$2:$A$8148,'Selected scen drivers'!$AH$1,'SSP drivers'!$B$2:$B$8148,'Selected scen drivers'!$AI$1,'SSP drivers'!$C$2:$C$8148,'Selected scen drivers'!$C128,'SSP drivers'!$D$2:$D$8148,'Selected scen drivers'!$D128)</f>
        <v>0</v>
      </c>
    </row>
    <row r="129" spans="1:31">
      <c r="A129">
        <f t="shared" si="3"/>
        <v>15</v>
      </c>
      <c r="B129">
        <f t="shared" si="4"/>
        <v>2</v>
      </c>
      <c r="C129" t="str">
        <f>IFERROR(VLOOKUP(A129,Classification!$A$4:$B$99,2,FALSE),"")</f>
        <v>SpainPor</v>
      </c>
      <c r="D129" t="str">
        <f>IFERROR(VLOOKUP(B129,Classification!$U$5:$V$14,2,FALSE),"")</f>
        <v>GDPAGR</v>
      </c>
      <c r="E129" s="3">
        <f>SUMIFS('SSP drivers'!E$2:E$8148,'SSP drivers'!$A$2:$A$8148,'Selected scen drivers'!$AH$1,'SSP drivers'!$B$2:$B$8148,'Selected scen drivers'!$AI$1,'SSP drivers'!$C$2:$C$8148,'Selected scen drivers'!$C129,'SSP drivers'!$D$2:$D$8148,'Selected scen drivers'!$D129)</f>
        <v>0</v>
      </c>
      <c r="F129" s="3">
        <f>SUMIFS('SSP drivers'!F$2:F$8148,'SSP drivers'!$A$2:$A$8148,'Selected scen drivers'!$AH$1,'SSP drivers'!$B$2:$B$8148,'Selected scen drivers'!$AI$1,'SSP drivers'!$C$2:$C$8148,'Selected scen drivers'!$C129,'SSP drivers'!$D$2:$D$8148,'Selected scen drivers'!$D129)</f>
        <v>56.8587682352246</v>
      </c>
      <c r="G129" s="3">
        <f>SUMIFS('SSP drivers'!G$2:G$8148,'SSP drivers'!$A$2:$A$8148,'Selected scen drivers'!$AH$1,'SSP drivers'!$B$2:$B$8148,'Selected scen drivers'!$AI$1,'SSP drivers'!$C$2:$C$8148,'Selected scen drivers'!$C129,'SSP drivers'!$D$2:$D$8148,'Selected scen drivers'!$D129)</f>
        <v>56.7234962564059</v>
      </c>
      <c r="H129" s="3">
        <f>SUMIFS('SSP drivers'!H$2:H$8148,'SSP drivers'!$A$2:$A$8148,'Selected scen drivers'!$AH$1,'SSP drivers'!$B$2:$B$8148,'Selected scen drivers'!$AI$1,'SSP drivers'!$C$2:$C$8148,'Selected scen drivers'!$C129,'SSP drivers'!$D$2:$D$8148,'Selected scen drivers'!$D129)</f>
        <v>67.61680067194</v>
      </c>
      <c r="I129" s="3">
        <f>SUMIFS('SSP drivers'!I$2:I$8148,'SSP drivers'!$A$2:$A$8148,'Selected scen drivers'!$AH$1,'SSP drivers'!$B$2:$B$8148,'Selected scen drivers'!$AI$1,'SSP drivers'!$C$2:$C$8148,'Selected scen drivers'!$C129,'SSP drivers'!$D$2:$D$8148,'Selected scen drivers'!$D129)</f>
        <v>72.7047477177013</v>
      </c>
      <c r="J129" s="3">
        <f>SUMIFS('SSP drivers'!J$2:J$8148,'SSP drivers'!$A$2:$A$8148,'Selected scen drivers'!$AH$1,'SSP drivers'!$B$2:$B$8148,'Selected scen drivers'!$AI$1,'SSP drivers'!$C$2:$C$8148,'Selected scen drivers'!$C129,'SSP drivers'!$D$2:$D$8148,'Selected scen drivers'!$D129)</f>
        <v>79.2437705477754</v>
      </c>
      <c r="K129" s="3">
        <f>SUMIFS('SSP drivers'!K$2:K$8148,'SSP drivers'!$A$2:$A$8148,'Selected scen drivers'!$AH$1,'SSP drivers'!$B$2:$B$8148,'Selected scen drivers'!$AI$1,'SSP drivers'!$C$2:$C$8148,'Selected scen drivers'!$C129,'SSP drivers'!$D$2:$D$8148,'Selected scen drivers'!$D129)</f>
        <v>86.7040441247905</v>
      </c>
      <c r="L129" s="3">
        <f>SUMIFS('SSP drivers'!L$2:L$8148,'SSP drivers'!$A$2:$A$8148,'Selected scen drivers'!$AH$1,'SSP drivers'!$B$2:$B$8148,'Selected scen drivers'!$AI$1,'SSP drivers'!$C$2:$C$8148,'Selected scen drivers'!$C129,'SSP drivers'!$D$2:$D$8148,'Selected scen drivers'!$D129)</f>
        <v>94.5140577067117</v>
      </c>
      <c r="M129" s="3">
        <f>SUMIFS('SSP drivers'!M$2:M$8148,'SSP drivers'!$A$2:$A$8148,'Selected scen drivers'!$AH$1,'SSP drivers'!$B$2:$B$8148,'Selected scen drivers'!$AI$1,'SSP drivers'!$C$2:$C$8148,'Selected scen drivers'!$C129,'SSP drivers'!$D$2:$D$8148,'Selected scen drivers'!$D129)</f>
        <v>102.503313558571</v>
      </c>
      <c r="N129" s="3">
        <f>SUMIFS('SSP drivers'!N$2:N$8148,'SSP drivers'!$A$2:$A$8148,'Selected scen drivers'!$AH$1,'SSP drivers'!$B$2:$B$8148,'Selected scen drivers'!$AI$1,'SSP drivers'!$C$2:$C$8148,'Selected scen drivers'!$C129,'SSP drivers'!$D$2:$D$8148,'Selected scen drivers'!$D129)</f>
        <v>110.690177423719</v>
      </c>
      <c r="O129" s="3">
        <f>SUMIFS('SSP drivers'!O$2:O$8148,'SSP drivers'!$A$2:$A$8148,'Selected scen drivers'!$AH$1,'SSP drivers'!$B$2:$B$8148,'Selected scen drivers'!$AI$1,'SSP drivers'!$C$2:$C$8148,'Selected scen drivers'!$C129,'SSP drivers'!$D$2:$D$8148,'Selected scen drivers'!$D129)</f>
        <v>118.956931429827</v>
      </c>
      <c r="P129" s="3">
        <f>SUMIFS('SSP drivers'!P$2:P$8148,'SSP drivers'!$A$2:$A$8148,'Selected scen drivers'!$AH$1,'SSP drivers'!$B$2:$B$8148,'Selected scen drivers'!$AI$1,'SSP drivers'!$C$2:$C$8148,'Selected scen drivers'!$C129,'SSP drivers'!$D$2:$D$8148,'Selected scen drivers'!$D129)</f>
        <v>126.885969705335</v>
      </c>
      <c r="Q129" s="3">
        <f>SUMIFS('SSP drivers'!Q$2:Q$8148,'SSP drivers'!$A$2:$A$8148,'Selected scen drivers'!$AH$1,'SSP drivers'!$B$2:$B$8148,'Selected scen drivers'!$AI$1,'SSP drivers'!$C$2:$C$8148,'Selected scen drivers'!$C129,'SSP drivers'!$D$2:$D$8148,'Selected scen drivers'!$D129)</f>
        <v>133.90277557939</v>
      </c>
      <c r="R129" s="3">
        <f>SUMIFS('SSP drivers'!R$2:R$8148,'SSP drivers'!$A$2:$A$8148,'Selected scen drivers'!$AH$1,'SSP drivers'!$B$2:$B$8148,'Selected scen drivers'!$AI$1,'SSP drivers'!$C$2:$C$8148,'Selected scen drivers'!$C129,'SSP drivers'!$D$2:$D$8148,'Selected scen drivers'!$D129)</f>
        <v>140.093299683895</v>
      </c>
      <c r="S129" s="3">
        <f>SUMIFS('SSP drivers'!S$2:S$8148,'SSP drivers'!$A$2:$A$8148,'Selected scen drivers'!$AH$1,'SSP drivers'!$B$2:$B$8148,'Selected scen drivers'!$AI$1,'SSP drivers'!$C$2:$C$8148,'Selected scen drivers'!$C129,'SSP drivers'!$D$2:$D$8148,'Selected scen drivers'!$D129)</f>
        <v>145.677050989521</v>
      </c>
      <c r="T129" s="3">
        <f>SUMIFS('SSP drivers'!T$2:T$8148,'SSP drivers'!$A$2:$A$8148,'Selected scen drivers'!$AH$1,'SSP drivers'!$B$2:$B$8148,'Selected scen drivers'!$AI$1,'SSP drivers'!$C$2:$C$8148,'Selected scen drivers'!$C129,'SSP drivers'!$D$2:$D$8148,'Selected scen drivers'!$D129)</f>
        <v>150.871722107969</v>
      </c>
      <c r="U129" s="3">
        <f>SUMIFS('SSP drivers'!U$2:U$8148,'SSP drivers'!$A$2:$A$8148,'Selected scen drivers'!$AH$1,'SSP drivers'!$B$2:$B$8148,'Selected scen drivers'!$AI$1,'SSP drivers'!$C$2:$C$8148,'Selected scen drivers'!$C129,'SSP drivers'!$D$2:$D$8148,'Selected scen drivers'!$D129)</f>
        <v>155.692507478104</v>
      </c>
      <c r="V129" s="3">
        <f>SUMIFS('SSP drivers'!V$2:V$8148,'SSP drivers'!$A$2:$A$8148,'Selected scen drivers'!$AH$1,'SSP drivers'!$B$2:$B$8148,'Selected scen drivers'!$AI$1,'SSP drivers'!$C$2:$C$8148,'Selected scen drivers'!$C129,'SSP drivers'!$D$2:$D$8148,'Selected scen drivers'!$D129)</f>
        <v>159.948216147752</v>
      </c>
      <c r="W129" s="3">
        <f>SUMIFS('SSP drivers'!W$2:W$8148,'SSP drivers'!$A$2:$A$8148,'Selected scen drivers'!$AH$1,'SSP drivers'!$B$2:$B$8148,'Selected scen drivers'!$AI$1,'SSP drivers'!$C$2:$C$8148,'Selected scen drivers'!$C129,'SSP drivers'!$D$2:$D$8148,'Selected scen drivers'!$D129)</f>
        <v>163.324663339616</v>
      </c>
      <c r="X129" s="3">
        <f>SUMIFS('SSP drivers'!X$2:X$8148,'SSP drivers'!$A$2:$A$8148,'Selected scen drivers'!$AH$1,'SSP drivers'!$B$2:$B$8148,'Selected scen drivers'!$AI$1,'SSP drivers'!$C$2:$C$8148,'Selected scen drivers'!$C129,'SSP drivers'!$D$2:$D$8148,'Selected scen drivers'!$D129)</f>
        <v>0</v>
      </c>
      <c r="Y129" s="3">
        <f>SUMIFS('SSP drivers'!Y$2:Y$8148,'SSP drivers'!$A$2:$A$8148,'Selected scen drivers'!$AH$1,'SSP drivers'!$B$2:$B$8148,'Selected scen drivers'!$AI$1,'SSP drivers'!$C$2:$C$8148,'Selected scen drivers'!$C129,'SSP drivers'!$D$2:$D$8148,'Selected scen drivers'!$D129)</f>
        <v>0</v>
      </c>
      <c r="Z129" s="3">
        <f>SUMIFS('SSP drivers'!Z$2:Z$8148,'SSP drivers'!$A$2:$A$8148,'Selected scen drivers'!$AH$1,'SSP drivers'!$B$2:$B$8148,'Selected scen drivers'!$AI$1,'SSP drivers'!$C$2:$C$8148,'Selected scen drivers'!$C129,'SSP drivers'!$D$2:$D$8148,'Selected scen drivers'!$D129)</f>
        <v>0</v>
      </c>
      <c r="AA129" s="3">
        <f>SUMIFS('SSP drivers'!AA$2:AA$8148,'SSP drivers'!$A$2:$A$8148,'Selected scen drivers'!$AH$1,'SSP drivers'!$B$2:$B$8148,'Selected scen drivers'!$AI$1,'SSP drivers'!$C$2:$C$8148,'Selected scen drivers'!$C129,'SSP drivers'!$D$2:$D$8148,'Selected scen drivers'!$D129)</f>
        <v>0</v>
      </c>
      <c r="AB129" s="3">
        <f>SUMIFS('SSP drivers'!AB$2:AB$8148,'SSP drivers'!$A$2:$A$8148,'Selected scen drivers'!$AH$1,'SSP drivers'!$B$2:$B$8148,'Selected scen drivers'!$AI$1,'SSP drivers'!$C$2:$C$8148,'Selected scen drivers'!$C129,'SSP drivers'!$D$2:$D$8148,'Selected scen drivers'!$D129)</f>
        <v>0</v>
      </c>
      <c r="AC129" s="3">
        <f>SUMIFS('SSP drivers'!AC$2:AC$8148,'SSP drivers'!$A$2:$A$8148,'Selected scen drivers'!$AH$1,'SSP drivers'!$B$2:$B$8148,'Selected scen drivers'!$AI$1,'SSP drivers'!$C$2:$C$8148,'Selected scen drivers'!$C129,'SSP drivers'!$D$2:$D$8148,'Selected scen drivers'!$D129)</f>
        <v>0</v>
      </c>
      <c r="AD129" s="3">
        <f>SUMIFS('SSP drivers'!AD$2:AD$8148,'SSP drivers'!$A$2:$A$8148,'Selected scen drivers'!$AH$1,'SSP drivers'!$B$2:$B$8148,'Selected scen drivers'!$AI$1,'SSP drivers'!$C$2:$C$8148,'Selected scen drivers'!$C129,'SSP drivers'!$D$2:$D$8148,'Selected scen drivers'!$D129)</f>
        <v>0</v>
      </c>
      <c r="AE129" s="3">
        <f>SUMIFS('SSP drivers'!AE$2:AE$8148,'SSP drivers'!$A$2:$A$8148,'Selected scen drivers'!$AH$1,'SSP drivers'!$B$2:$B$8148,'Selected scen drivers'!$AI$1,'SSP drivers'!$C$2:$C$8148,'Selected scen drivers'!$C129,'SSP drivers'!$D$2:$D$8148,'Selected scen drivers'!$D129)</f>
        <v>0</v>
      </c>
    </row>
    <row r="130" spans="1:31">
      <c r="A130">
        <f t="shared" si="3"/>
        <v>15</v>
      </c>
      <c r="B130">
        <f t="shared" si="4"/>
        <v>3</v>
      </c>
      <c r="C130" t="str">
        <f>IFERROR(VLOOKUP(A130,Classification!$A$4:$B$99,2,FALSE),"")</f>
        <v>SpainPor</v>
      </c>
      <c r="D130" t="str">
        <f>IFERROR(VLOOKUP(B130,Classification!$U$5:$V$14,2,FALSE),"")</f>
        <v>GDPIND</v>
      </c>
      <c r="E130" s="3">
        <f>SUMIFS('SSP drivers'!E$2:E$8148,'SSP drivers'!$A$2:$A$8148,'Selected scen drivers'!$AH$1,'SSP drivers'!$B$2:$B$8148,'Selected scen drivers'!$AI$1,'SSP drivers'!$C$2:$C$8148,'Selected scen drivers'!$C130,'SSP drivers'!$D$2:$D$8148,'Selected scen drivers'!$D130)</f>
        <v>0</v>
      </c>
      <c r="F130" s="3">
        <f>SUMIFS('SSP drivers'!F$2:F$8148,'SSP drivers'!$A$2:$A$8148,'Selected scen drivers'!$AH$1,'SSP drivers'!$B$2:$B$8148,'Selected scen drivers'!$AI$1,'SSP drivers'!$C$2:$C$8148,'Selected scen drivers'!$C130,'SSP drivers'!$D$2:$D$8148,'Selected scen drivers'!$D130)</f>
        <v>431.664144747695</v>
      </c>
      <c r="G130" s="3">
        <f>SUMIFS('SSP drivers'!G$2:G$8148,'SSP drivers'!$A$2:$A$8148,'Selected scen drivers'!$AH$1,'SSP drivers'!$B$2:$B$8148,'Selected scen drivers'!$AI$1,'SSP drivers'!$C$2:$C$8148,'Selected scen drivers'!$C130,'SSP drivers'!$D$2:$D$8148,'Selected scen drivers'!$D130)</f>
        <v>430.750072279108</v>
      </c>
      <c r="H130" s="3">
        <f>SUMIFS('SSP drivers'!H$2:H$8148,'SSP drivers'!$A$2:$A$8148,'Selected scen drivers'!$AH$1,'SSP drivers'!$B$2:$B$8148,'Selected scen drivers'!$AI$1,'SSP drivers'!$C$2:$C$8148,'Selected scen drivers'!$C130,'SSP drivers'!$D$2:$D$8148,'Selected scen drivers'!$D130)</f>
        <v>524.036968406831</v>
      </c>
      <c r="I130" s="3">
        <f>SUMIFS('SSP drivers'!I$2:I$8148,'SSP drivers'!$A$2:$A$8148,'Selected scen drivers'!$AH$1,'SSP drivers'!$B$2:$B$8148,'Selected scen drivers'!$AI$1,'SSP drivers'!$C$2:$C$8148,'Selected scen drivers'!$C130,'SSP drivers'!$D$2:$D$8148,'Selected scen drivers'!$D130)</f>
        <v>575.429232359697</v>
      </c>
      <c r="J130" s="3">
        <f>SUMIFS('SSP drivers'!J$2:J$8148,'SSP drivers'!$A$2:$A$8148,'Selected scen drivers'!$AH$1,'SSP drivers'!$B$2:$B$8148,'Selected scen drivers'!$AI$1,'SSP drivers'!$C$2:$C$8148,'Selected scen drivers'!$C130,'SSP drivers'!$D$2:$D$8148,'Selected scen drivers'!$D130)</f>
        <v>639.599510497936</v>
      </c>
      <c r="K130" s="3">
        <f>SUMIFS('SSP drivers'!K$2:K$8148,'SSP drivers'!$A$2:$A$8148,'Selected scen drivers'!$AH$1,'SSP drivers'!$B$2:$B$8148,'Selected scen drivers'!$AI$1,'SSP drivers'!$C$2:$C$8148,'Selected scen drivers'!$C130,'SSP drivers'!$D$2:$D$8148,'Selected scen drivers'!$D130)</f>
        <v>713.179244698651</v>
      </c>
      <c r="L130" s="3">
        <f>SUMIFS('SSP drivers'!L$2:L$8148,'SSP drivers'!$A$2:$A$8148,'Selected scen drivers'!$AH$1,'SSP drivers'!$B$2:$B$8148,'Selected scen drivers'!$AI$1,'SSP drivers'!$C$2:$C$8148,'Selected scen drivers'!$C130,'SSP drivers'!$D$2:$D$8148,'Selected scen drivers'!$D130)</f>
        <v>791.828324582031</v>
      </c>
      <c r="M130" s="3">
        <f>SUMIFS('SSP drivers'!M$2:M$8148,'SSP drivers'!$A$2:$A$8148,'Selected scen drivers'!$AH$1,'SSP drivers'!$B$2:$B$8148,'Selected scen drivers'!$AI$1,'SSP drivers'!$C$2:$C$8148,'Selected scen drivers'!$C130,'SSP drivers'!$D$2:$D$8148,'Selected scen drivers'!$D130)</f>
        <v>874.341284610842</v>
      </c>
      <c r="N130" s="3">
        <f>SUMIFS('SSP drivers'!N$2:N$8148,'SSP drivers'!$A$2:$A$8148,'Selected scen drivers'!$AH$1,'SSP drivers'!$B$2:$B$8148,'Selected scen drivers'!$AI$1,'SSP drivers'!$C$2:$C$8148,'Selected scen drivers'!$C130,'SSP drivers'!$D$2:$D$8148,'Selected scen drivers'!$D130)</f>
        <v>960.918025107626</v>
      </c>
      <c r="O130" s="3">
        <f>SUMIFS('SSP drivers'!O$2:O$8148,'SSP drivers'!$A$2:$A$8148,'Selected scen drivers'!$AH$1,'SSP drivers'!$B$2:$B$8148,'Selected scen drivers'!$AI$1,'SSP drivers'!$C$2:$C$8148,'Selected scen drivers'!$C130,'SSP drivers'!$D$2:$D$8148,'Selected scen drivers'!$D130)</f>
        <v>1050.60625657694</v>
      </c>
      <c r="P130" s="3">
        <f>SUMIFS('SSP drivers'!P$2:P$8148,'SSP drivers'!$A$2:$A$8148,'Selected scen drivers'!$AH$1,'SSP drivers'!$B$2:$B$8148,'Selected scen drivers'!$AI$1,'SSP drivers'!$C$2:$C$8148,'Selected scen drivers'!$C130,'SSP drivers'!$D$2:$D$8148,'Selected scen drivers'!$D130)</f>
        <v>1139.79449850063</v>
      </c>
      <c r="Q130" s="3">
        <f>SUMIFS('SSP drivers'!Q$2:Q$8148,'SSP drivers'!$A$2:$A$8148,'Selected scen drivers'!$AH$1,'SSP drivers'!$B$2:$B$8148,'Selected scen drivers'!$AI$1,'SSP drivers'!$C$2:$C$8148,'Selected scen drivers'!$C130,'SSP drivers'!$D$2:$D$8148,'Selected scen drivers'!$D130)</f>
        <v>1223.15790314237</v>
      </c>
      <c r="R130" s="3">
        <f>SUMIFS('SSP drivers'!R$2:R$8148,'SSP drivers'!$A$2:$A$8148,'Selected scen drivers'!$AH$1,'SSP drivers'!$B$2:$B$8148,'Selected scen drivers'!$AI$1,'SSP drivers'!$C$2:$C$8148,'Selected scen drivers'!$C130,'SSP drivers'!$D$2:$D$8148,'Selected scen drivers'!$D130)</f>
        <v>1301.06496072441</v>
      </c>
      <c r="S130" s="3">
        <f>SUMIFS('SSP drivers'!S$2:S$8148,'SSP drivers'!$A$2:$A$8148,'Selected scen drivers'!$AH$1,'SSP drivers'!$B$2:$B$8148,'Selected scen drivers'!$AI$1,'SSP drivers'!$C$2:$C$8148,'Selected scen drivers'!$C130,'SSP drivers'!$D$2:$D$8148,'Selected scen drivers'!$D130)</f>
        <v>1375.16937172978</v>
      </c>
      <c r="T130" s="3">
        <f>SUMIFS('SSP drivers'!T$2:T$8148,'SSP drivers'!$A$2:$A$8148,'Selected scen drivers'!$AH$1,'SSP drivers'!$B$2:$B$8148,'Selected scen drivers'!$AI$1,'SSP drivers'!$C$2:$C$8148,'Selected scen drivers'!$C130,'SSP drivers'!$D$2:$D$8148,'Selected scen drivers'!$D130)</f>
        <v>1447.26268667095</v>
      </c>
      <c r="U130" s="3">
        <f>SUMIFS('SSP drivers'!U$2:U$8148,'SSP drivers'!$A$2:$A$8148,'Selected scen drivers'!$AH$1,'SSP drivers'!$B$2:$B$8148,'Selected scen drivers'!$AI$1,'SSP drivers'!$C$2:$C$8148,'Selected scen drivers'!$C130,'SSP drivers'!$D$2:$D$8148,'Selected scen drivers'!$D130)</f>
        <v>1517.29010752858</v>
      </c>
      <c r="V130" s="3">
        <f>SUMIFS('SSP drivers'!V$2:V$8148,'SSP drivers'!$A$2:$A$8148,'Selected scen drivers'!$AH$1,'SSP drivers'!$B$2:$B$8148,'Selected scen drivers'!$AI$1,'SSP drivers'!$C$2:$C$8148,'Selected scen drivers'!$C130,'SSP drivers'!$D$2:$D$8148,'Selected scen drivers'!$D130)</f>
        <v>1583.18215537398</v>
      </c>
      <c r="W130" s="3">
        <f>SUMIFS('SSP drivers'!W$2:W$8148,'SSP drivers'!$A$2:$A$8148,'Selected scen drivers'!$AH$1,'SSP drivers'!$B$2:$B$8148,'Selected scen drivers'!$AI$1,'SSP drivers'!$C$2:$C$8148,'Selected scen drivers'!$C130,'SSP drivers'!$D$2:$D$8148,'Selected scen drivers'!$D130)</f>
        <v>1641.5631</v>
      </c>
      <c r="X130" s="3">
        <f>SUMIFS('SSP drivers'!X$2:X$8148,'SSP drivers'!$A$2:$A$8148,'Selected scen drivers'!$AH$1,'SSP drivers'!$B$2:$B$8148,'Selected scen drivers'!$AI$1,'SSP drivers'!$C$2:$C$8148,'Selected scen drivers'!$C130,'SSP drivers'!$D$2:$D$8148,'Selected scen drivers'!$D130)</f>
        <v>0</v>
      </c>
      <c r="Y130" s="3">
        <f>SUMIFS('SSP drivers'!Y$2:Y$8148,'SSP drivers'!$A$2:$A$8148,'Selected scen drivers'!$AH$1,'SSP drivers'!$B$2:$B$8148,'Selected scen drivers'!$AI$1,'SSP drivers'!$C$2:$C$8148,'Selected scen drivers'!$C130,'SSP drivers'!$D$2:$D$8148,'Selected scen drivers'!$D130)</f>
        <v>0</v>
      </c>
      <c r="Z130" s="3">
        <f>SUMIFS('SSP drivers'!Z$2:Z$8148,'SSP drivers'!$A$2:$A$8148,'Selected scen drivers'!$AH$1,'SSP drivers'!$B$2:$B$8148,'Selected scen drivers'!$AI$1,'SSP drivers'!$C$2:$C$8148,'Selected scen drivers'!$C130,'SSP drivers'!$D$2:$D$8148,'Selected scen drivers'!$D130)</f>
        <v>0</v>
      </c>
      <c r="AA130" s="3">
        <f>SUMIFS('SSP drivers'!AA$2:AA$8148,'SSP drivers'!$A$2:$A$8148,'Selected scen drivers'!$AH$1,'SSP drivers'!$B$2:$B$8148,'Selected scen drivers'!$AI$1,'SSP drivers'!$C$2:$C$8148,'Selected scen drivers'!$C130,'SSP drivers'!$D$2:$D$8148,'Selected scen drivers'!$D130)</f>
        <v>0</v>
      </c>
      <c r="AB130" s="3">
        <f>SUMIFS('SSP drivers'!AB$2:AB$8148,'SSP drivers'!$A$2:$A$8148,'Selected scen drivers'!$AH$1,'SSP drivers'!$B$2:$B$8148,'Selected scen drivers'!$AI$1,'SSP drivers'!$C$2:$C$8148,'Selected scen drivers'!$C130,'SSP drivers'!$D$2:$D$8148,'Selected scen drivers'!$D130)</f>
        <v>0</v>
      </c>
      <c r="AC130" s="3">
        <f>SUMIFS('SSP drivers'!AC$2:AC$8148,'SSP drivers'!$A$2:$A$8148,'Selected scen drivers'!$AH$1,'SSP drivers'!$B$2:$B$8148,'Selected scen drivers'!$AI$1,'SSP drivers'!$C$2:$C$8148,'Selected scen drivers'!$C130,'SSP drivers'!$D$2:$D$8148,'Selected scen drivers'!$D130)</f>
        <v>0</v>
      </c>
      <c r="AD130" s="3">
        <f>SUMIFS('SSP drivers'!AD$2:AD$8148,'SSP drivers'!$A$2:$A$8148,'Selected scen drivers'!$AH$1,'SSP drivers'!$B$2:$B$8148,'Selected scen drivers'!$AI$1,'SSP drivers'!$C$2:$C$8148,'Selected scen drivers'!$C130,'SSP drivers'!$D$2:$D$8148,'Selected scen drivers'!$D130)</f>
        <v>0</v>
      </c>
      <c r="AE130" s="3">
        <f>SUMIFS('SSP drivers'!AE$2:AE$8148,'SSP drivers'!$A$2:$A$8148,'Selected scen drivers'!$AH$1,'SSP drivers'!$B$2:$B$8148,'Selected scen drivers'!$AI$1,'SSP drivers'!$C$2:$C$8148,'Selected scen drivers'!$C130,'SSP drivers'!$D$2:$D$8148,'Selected scen drivers'!$D130)</f>
        <v>0</v>
      </c>
    </row>
    <row r="131" spans="1:31">
      <c r="A131">
        <f t="shared" si="3"/>
        <v>15</v>
      </c>
      <c r="B131">
        <f t="shared" si="4"/>
        <v>4</v>
      </c>
      <c r="C131" t="str">
        <f>IFERROR(VLOOKUP(A131,Classification!$A$4:$B$99,2,FALSE),"")</f>
        <v>SpainPor</v>
      </c>
      <c r="D131" t="str">
        <f>IFERROR(VLOOKUP(B131,Classification!$U$5:$V$14,2,FALSE),"")</f>
        <v>GDPMFG</v>
      </c>
      <c r="E131" s="3">
        <f>SUMIFS('SSP drivers'!E$2:E$8148,'SSP drivers'!$A$2:$A$8148,'Selected scen drivers'!$AH$1,'SSP drivers'!$B$2:$B$8148,'Selected scen drivers'!$AI$1,'SSP drivers'!$C$2:$C$8148,'Selected scen drivers'!$C131,'SSP drivers'!$D$2:$D$8148,'Selected scen drivers'!$D131)</f>
        <v>0</v>
      </c>
      <c r="F131" s="3">
        <f>SUMIFS('SSP drivers'!F$2:F$8148,'SSP drivers'!$A$2:$A$8148,'Selected scen drivers'!$AH$1,'SSP drivers'!$B$2:$B$8148,'Selected scen drivers'!$AI$1,'SSP drivers'!$C$2:$C$8148,'Selected scen drivers'!$C131,'SSP drivers'!$D$2:$D$8148,'Selected scen drivers'!$D131)</f>
        <v>52.6010537776553</v>
      </c>
      <c r="G131" s="3">
        <f>SUMIFS('SSP drivers'!G$2:G$8148,'SSP drivers'!$A$2:$A$8148,'Selected scen drivers'!$AH$1,'SSP drivers'!$B$2:$B$8148,'Selected scen drivers'!$AI$1,'SSP drivers'!$C$2:$C$8148,'Selected scen drivers'!$C131,'SSP drivers'!$D$2:$D$8148,'Selected scen drivers'!$D131)</f>
        <v>52.4937163101011</v>
      </c>
      <c r="H131" s="3">
        <f>SUMIFS('SSP drivers'!H$2:H$8148,'SSP drivers'!$A$2:$A$8148,'Selected scen drivers'!$AH$1,'SSP drivers'!$B$2:$B$8148,'Selected scen drivers'!$AI$1,'SSP drivers'!$C$2:$C$8148,'Selected scen drivers'!$C131,'SSP drivers'!$D$2:$D$8148,'Selected scen drivers'!$D131)</f>
        <v>68.0585573687936</v>
      </c>
      <c r="I131" s="3">
        <f>SUMIFS('SSP drivers'!I$2:I$8148,'SSP drivers'!$A$2:$A$8148,'Selected scen drivers'!$AH$1,'SSP drivers'!$B$2:$B$8148,'Selected scen drivers'!$AI$1,'SSP drivers'!$C$2:$C$8148,'Selected scen drivers'!$C131,'SSP drivers'!$D$2:$D$8148,'Selected scen drivers'!$D131)</f>
        <v>79.3598728122195</v>
      </c>
      <c r="J131" s="3">
        <f>SUMIFS('SSP drivers'!J$2:J$8148,'SSP drivers'!$A$2:$A$8148,'Selected scen drivers'!$AH$1,'SSP drivers'!$B$2:$B$8148,'Selected scen drivers'!$AI$1,'SSP drivers'!$C$2:$C$8148,'Selected scen drivers'!$C131,'SSP drivers'!$D$2:$D$8148,'Selected scen drivers'!$D131)</f>
        <v>93.3309161800471</v>
      </c>
      <c r="K131" s="3">
        <f>SUMIFS('SSP drivers'!K$2:K$8148,'SSP drivers'!$A$2:$A$8148,'Selected scen drivers'!$AH$1,'SSP drivers'!$B$2:$B$8148,'Selected scen drivers'!$AI$1,'SSP drivers'!$C$2:$C$8148,'Selected scen drivers'!$C131,'SSP drivers'!$D$2:$D$8148,'Selected scen drivers'!$D131)</f>
        <v>109.771923530458</v>
      </c>
      <c r="L131" s="3">
        <f>SUMIFS('SSP drivers'!L$2:L$8148,'SSP drivers'!$A$2:$A$8148,'Selected scen drivers'!$AH$1,'SSP drivers'!$B$2:$B$8148,'Selected scen drivers'!$AI$1,'SSP drivers'!$C$2:$C$8148,'Selected scen drivers'!$C131,'SSP drivers'!$D$2:$D$8148,'Selected scen drivers'!$D131)</f>
        <v>128.208011664685</v>
      </c>
      <c r="M131" s="3">
        <f>SUMIFS('SSP drivers'!M$2:M$8148,'SSP drivers'!$A$2:$A$8148,'Selected scen drivers'!$AH$1,'SSP drivers'!$B$2:$B$8148,'Selected scen drivers'!$AI$1,'SSP drivers'!$C$2:$C$8148,'Selected scen drivers'!$C131,'SSP drivers'!$D$2:$D$8148,'Selected scen drivers'!$D131)</f>
        <v>148.559358400287</v>
      </c>
      <c r="N131" s="3">
        <f>SUMIFS('SSP drivers'!N$2:N$8148,'SSP drivers'!$A$2:$A$8148,'Selected scen drivers'!$AH$1,'SSP drivers'!$B$2:$B$8148,'Selected scen drivers'!$AI$1,'SSP drivers'!$C$2:$C$8148,'Selected scen drivers'!$C131,'SSP drivers'!$D$2:$D$8148,'Selected scen drivers'!$D131)</f>
        <v>170.954204610096</v>
      </c>
      <c r="O131" s="3">
        <f>SUMIFS('SSP drivers'!O$2:O$8148,'SSP drivers'!$A$2:$A$8148,'Selected scen drivers'!$AH$1,'SSP drivers'!$B$2:$B$8148,'Selected scen drivers'!$AI$1,'SSP drivers'!$C$2:$C$8148,'Selected scen drivers'!$C131,'SSP drivers'!$D$2:$D$8148,'Selected scen drivers'!$D131)</f>
        <v>195.314078959895</v>
      </c>
      <c r="P131" s="3">
        <f>SUMIFS('SSP drivers'!P$2:P$8148,'SSP drivers'!$A$2:$A$8148,'Selected scen drivers'!$AH$1,'SSP drivers'!$B$2:$B$8148,'Selected scen drivers'!$AI$1,'SSP drivers'!$C$2:$C$8148,'Selected scen drivers'!$C131,'SSP drivers'!$D$2:$D$8148,'Selected scen drivers'!$D131)</f>
        <v>221.016110136036</v>
      </c>
      <c r="Q131" s="3">
        <f>SUMIFS('SSP drivers'!Q$2:Q$8148,'SSP drivers'!$A$2:$A$8148,'Selected scen drivers'!$AH$1,'SSP drivers'!$B$2:$B$8148,'Selected scen drivers'!$AI$1,'SSP drivers'!$C$2:$C$8148,'Selected scen drivers'!$C131,'SSP drivers'!$D$2:$D$8148,'Selected scen drivers'!$D131)</f>
        <v>246.974532320606</v>
      </c>
      <c r="R131" s="3">
        <f>SUMIFS('SSP drivers'!R$2:R$8148,'SSP drivers'!$A$2:$A$8148,'Selected scen drivers'!$AH$1,'SSP drivers'!$B$2:$B$8148,'Selected scen drivers'!$AI$1,'SSP drivers'!$C$2:$C$8148,'Selected scen drivers'!$C131,'SSP drivers'!$D$2:$D$8148,'Selected scen drivers'!$D131)</f>
        <v>273.126398901754</v>
      </c>
      <c r="S131" s="3">
        <f>SUMIFS('SSP drivers'!S$2:S$8148,'SSP drivers'!$A$2:$A$8148,'Selected scen drivers'!$AH$1,'SSP drivers'!$B$2:$B$8148,'Selected scen drivers'!$AI$1,'SSP drivers'!$C$2:$C$8148,'Selected scen drivers'!$C131,'SSP drivers'!$D$2:$D$8148,'Selected scen drivers'!$D131)</f>
        <v>299.700433865484</v>
      </c>
      <c r="T131" s="3">
        <f>SUMIFS('SSP drivers'!T$2:T$8148,'SSP drivers'!$A$2:$A$8148,'Selected scen drivers'!$AH$1,'SSP drivers'!$B$2:$B$8148,'Selected scen drivers'!$AI$1,'SSP drivers'!$C$2:$C$8148,'Selected scen drivers'!$C131,'SSP drivers'!$D$2:$D$8148,'Selected scen drivers'!$D131)</f>
        <v>327.009944871545</v>
      </c>
      <c r="U131" s="3">
        <f>SUMIFS('SSP drivers'!U$2:U$8148,'SSP drivers'!$A$2:$A$8148,'Selected scen drivers'!$AH$1,'SSP drivers'!$B$2:$B$8148,'Selected scen drivers'!$AI$1,'SSP drivers'!$C$2:$C$8148,'Selected scen drivers'!$C131,'SSP drivers'!$D$2:$D$8148,'Selected scen drivers'!$D131)</f>
        <v>354.993783668622</v>
      </c>
      <c r="V131" s="3">
        <f>SUMIFS('SSP drivers'!V$2:V$8148,'SSP drivers'!$A$2:$A$8148,'Selected scen drivers'!$AH$1,'SSP drivers'!$B$2:$B$8148,'Selected scen drivers'!$AI$1,'SSP drivers'!$C$2:$C$8148,'Selected scen drivers'!$C131,'SSP drivers'!$D$2:$D$8148,'Selected scen drivers'!$D131)</f>
        <v>383.101760981505</v>
      </c>
      <c r="W131" s="3">
        <f>SUMIFS('SSP drivers'!W$2:W$8148,'SSP drivers'!$A$2:$A$8148,'Selected scen drivers'!$AH$1,'SSP drivers'!$B$2:$B$8148,'Selected scen drivers'!$AI$1,'SSP drivers'!$C$2:$C$8148,'Selected scen drivers'!$C131,'SSP drivers'!$D$2:$D$8148,'Selected scen drivers'!$D131)</f>
        <v>410.390775</v>
      </c>
      <c r="X131" s="3">
        <f>SUMIFS('SSP drivers'!X$2:X$8148,'SSP drivers'!$A$2:$A$8148,'Selected scen drivers'!$AH$1,'SSP drivers'!$B$2:$B$8148,'Selected scen drivers'!$AI$1,'SSP drivers'!$C$2:$C$8148,'Selected scen drivers'!$C131,'SSP drivers'!$D$2:$D$8148,'Selected scen drivers'!$D131)</f>
        <v>0</v>
      </c>
      <c r="Y131" s="3">
        <f>SUMIFS('SSP drivers'!Y$2:Y$8148,'SSP drivers'!$A$2:$A$8148,'Selected scen drivers'!$AH$1,'SSP drivers'!$B$2:$B$8148,'Selected scen drivers'!$AI$1,'SSP drivers'!$C$2:$C$8148,'Selected scen drivers'!$C131,'SSP drivers'!$D$2:$D$8148,'Selected scen drivers'!$D131)</f>
        <v>0</v>
      </c>
      <c r="Z131" s="3">
        <f>SUMIFS('SSP drivers'!Z$2:Z$8148,'SSP drivers'!$A$2:$A$8148,'Selected scen drivers'!$AH$1,'SSP drivers'!$B$2:$B$8148,'Selected scen drivers'!$AI$1,'SSP drivers'!$C$2:$C$8148,'Selected scen drivers'!$C131,'SSP drivers'!$D$2:$D$8148,'Selected scen drivers'!$D131)</f>
        <v>0</v>
      </c>
      <c r="AA131" s="3">
        <f>SUMIFS('SSP drivers'!AA$2:AA$8148,'SSP drivers'!$A$2:$A$8148,'Selected scen drivers'!$AH$1,'SSP drivers'!$B$2:$B$8148,'Selected scen drivers'!$AI$1,'SSP drivers'!$C$2:$C$8148,'Selected scen drivers'!$C131,'SSP drivers'!$D$2:$D$8148,'Selected scen drivers'!$D131)</f>
        <v>0</v>
      </c>
      <c r="AB131" s="3">
        <f>SUMIFS('SSP drivers'!AB$2:AB$8148,'SSP drivers'!$A$2:$A$8148,'Selected scen drivers'!$AH$1,'SSP drivers'!$B$2:$B$8148,'Selected scen drivers'!$AI$1,'SSP drivers'!$C$2:$C$8148,'Selected scen drivers'!$C131,'SSP drivers'!$D$2:$D$8148,'Selected scen drivers'!$D131)</f>
        <v>0</v>
      </c>
      <c r="AC131" s="3">
        <f>SUMIFS('SSP drivers'!AC$2:AC$8148,'SSP drivers'!$A$2:$A$8148,'Selected scen drivers'!$AH$1,'SSP drivers'!$B$2:$B$8148,'Selected scen drivers'!$AI$1,'SSP drivers'!$C$2:$C$8148,'Selected scen drivers'!$C131,'SSP drivers'!$D$2:$D$8148,'Selected scen drivers'!$D131)</f>
        <v>0</v>
      </c>
      <c r="AD131" s="3">
        <f>SUMIFS('SSP drivers'!AD$2:AD$8148,'SSP drivers'!$A$2:$A$8148,'Selected scen drivers'!$AH$1,'SSP drivers'!$B$2:$B$8148,'Selected scen drivers'!$AI$1,'SSP drivers'!$C$2:$C$8148,'Selected scen drivers'!$C131,'SSP drivers'!$D$2:$D$8148,'Selected scen drivers'!$D131)</f>
        <v>0</v>
      </c>
      <c r="AE131" s="3">
        <f>SUMIFS('SSP drivers'!AE$2:AE$8148,'SSP drivers'!$A$2:$A$8148,'Selected scen drivers'!$AH$1,'SSP drivers'!$B$2:$B$8148,'Selected scen drivers'!$AI$1,'SSP drivers'!$C$2:$C$8148,'Selected scen drivers'!$C131,'SSP drivers'!$D$2:$D$8148,'Selected scen drivers'!$D131)</f>
        <v>0</v>
      </c>
    </row>
    <row r="132" spans="1:31">
      <c r="A132">
        <f t="shared" si="3"/>
        <v>15</v>
      </c>
      <c r="B132">
        <f t="shared" si="4"/>
        <v>5</v>
      </c>
      <c r="C132" t="str">
        <f>IFERROR(VLOOKUP(A132,Classification!$A$4:$B$99,2,FALSE),"")</f>
        <v>SpainPor</v>
      </c>
      <c r="D132" t="str">
        <f>IFERROR(VLOOKUP(B132,Classification!$U$5:$V$14,2,FALSE),"")</f>
        <v>GDPPCAP</v>
      </c>
      <c r="E132" s="3">
        <f>SUMIFS('SSP drivers'!E$2:E$8148,'SSP drivers'!$A$2:$A$8148,'Selected scen drivers'!$AH$1,'SSP drivers'!$B$2:$B$8148,'Selected scen drivers'!$AI$1,'SSP drivers'!$C$2:$C$8148,'Selected scen drivers'!$C132,'SSP drivers'!$D$2:$D$8148,'Selected scen drivers'!$D132)</f>
        <v>0</v>
      </c>
      <c r="F132" s="3">
        <f>SUMIFS('SSP drivers'!F$2:F$8148,'SSP drivers'!$A$2:$A$8148,'Selected scen drivers'!$AH$1,'SSP drivers'!$B$2:$B$8148,'Selected scen drivers'!$AI$1,'SSP drivers'!$C$2:$C$8148,'Selected scen drivers'!$C132,'SSP drivers'!$D$2:$D$8148,'Selected scen drivers'!$D132)</f>
        <v>33.211820926238</v>
      </c>
      <c r="G132" s="3">
        <f>SUMIFS('SSP drivers'!G$2:G$8148,'SSP drivers'!$A$2:$A$8148,'Selected scen drivers'!$AH$1,'SSP drivers'!$B$2:$B$8148,'Selected scen drivers'!$AI$1,'SSP drivers'!$C$2:$C$8148,'Selected scen drivers'!$C132,'SSP drivers'!$D$2:$D$8148,'Selected scen drivers'!$D132)</f>
        <v>33.12233998138</v>
      </c>
      <c r="H132" s="3">
        <f>SUMIFS('SSP drivers'!H$2:H$8148,'SSP drivers'!$A$2:$A$8148,'Selected scen drivers'!$AH$1,'SSP drivers'!$B$2:$B$8148,'Selected scen drivers'!$AI$1,'SSP drivers'!$C$2:$C$8148,'Selected scen drivers'!$C132,'SSP drivers'!$D$2:$D$8148,'Selected scen drivers'!$D132)</f>
        <v>39.3695676939511</v>
      </c>
      <c r="I132" s="3">
        <f>SUMIFS('SSP drivers'!I$2:I$8148,'SSP drivers'!$A$2:$A$8148,'Selected scen drivers'!$AH$1,'SSP drivers'!$B$2:$B$8148,'Selected scen drivers'!$AI$1,'SSP drivers'!$C$2:$C$8148,'Selected scen drivers'!$C132,'SSP drivers'!$D$2:$D$8148,'Selected scen drivers'!$D132)</f>
        <v>42.3102168292299</v>
      </c>
      <c r="J132" s="3">
        <f>SUMIFS('SSP drivers'!J$2:J$8148,'SSP drivers'!$A$2:$A$8148,'Selected scen drivers'!$AH$1,'SSP drivers'!$B$2:$B$8148,'Selected scen drivers'!$AI$1,'SSP drivers'!$C$2:$C$8148,'Selected scen drivers'!$C132,'SSP drivers'!$D$2:$D$8148,'Selected scen drivers'!$D132)</f>
        <v>45.9845251108375</v>
      </c>
      <c r="K132" s="3">
        <f>SUMIFS('SSP drivers'!K$2:K$8148,'SSP drivers'!$A$2:$A$8148,'Selected scen drivers'!$AH$1,'SSP drivers'!$B$2:$B$8148,'Selected scen drivers'!$AI$1,'SSP drivers'!$C$2:$C$8148,'Selected scen drivers'!$C132,'SSP drivers'!$D$2:$D$8148,'Selected scen drivers'!$D132)</f>
        <v>50.0692825470983</v>
      </c>
      <c r="L132" s="3">
        <f>SUMIFS('SSP drivers'!L$2:L$8148,'SSP drivers'!$A$2:$A$8148,'Selected scen drivers'!$AH$1,'SSP drivers'!$B$2:$B$8148,'Selected scen drivers'!$AI$1,'SSP drivers'!$C$2:$C$8148,'Selected scen drivers'!$C132,'SSP drivers'!$D$2:$D$8148,'Selected scen drivers'!$D132)</f>
        <v>54.2368579970185</v>
      </c>
      <c r="M132" s="3">
        <f>SUMIFS('SSP drivers'!M$2:M$8148,'SSP drivers'!$A$2:$A$8148,'Selected scen drivers'!$AH$1,'SSP drivers'!$B$2:$B$8148,'Selected scen drivers'!$AI$1,'SSP drivers'!$C$2:$C$8148,'Selected scen drivers'!$C132,'SSP drivers'!$D$2:$D$8148,'Selected scen drivers'!$D132)</f>
        <v>58.3945275533925</v>
      </c>
      <c r="N132" s="3">
        <f>SUMIFS('SSP drivers'!N$2:N$8148,'SSP drivers'!$A$2:$A$8148,'Selected scen drivers'!$AH$1,'SSP drivers'!$B$2:$B$8148,'Selected scen drivers'!$AI$1,'SSP drivers'!$C$2:$C$8148,'Selected scen drivers'!$C132,'SSP drivers'!$D$2:$D$8148,'Selected scen drivers'!$D132)</f>
        <v>62.8732882776548</v>
      </c>
      <c r="O132" s="3">
        <f>SUMIFS('SSP drivers'!O$2:O$8148,'SSP drivers'!$A$2:$A$8148,'Selected scen drivers'!$AH$1,'SSP drivers'!$B$2:$B$8148,'Selected scen drivers'!$AI$1,'SSP drivers'!$C$2:$C$8148,'Selected scen drivers'!$C132,'SSP drivers'!$D$2:$D$8148,'Selected scen drivers'!$D132)</f>
        <v>67.6666086196752</v>
      </c>
      <c r="P132" s="3">
        <f>SUMIFS('SSP drivers'!P$2:P$8148,'SSP drivers'!$A$2:$A$8148,'Selected scen drivers'!$AH$1,'SSP drivers'!$B$2:$B$8148,'Selected scen drivers'!$AI$1,'SSP drivers'!$C$2:$C$8148,'Selected scen drivers'!$C132,'SSP drivers'!$D$2:$D$8148,'Selected scen drivers'!$D132)</f>
        <v>72.6240337487994</v>
      </c>
      <c r="Q132" s="3">
        <f>SUMIFS('SSP drivers'!Q$2:Q$8148,'SSP drivers'!$A$2:$A$8148,'Selected scen drivers'!$AH$1,'SSP drivers'!$B$2:$B$8148,'Selected scen drivers'!$AI$1,'SSP drivers'!$C$2:$C$8148,'Selected scen drivers'!$C132,'SSP drivers'!$D$2:$D$8148,'Selected scen drivers'!$D132)</f>
        <v>77.3109470330177</v>
      </c>
      <c r="R132" s="3">
        <f>SUMIFS('SSP drivers'!R$2:R$8148,'SSP drivers'!$A$2:$A$8148,'Selected scen drivers'!$AH$1,'SSP drivers'!$B$2:$B$8148,'Selected scen drivers'!$AI$1,'SSP drivers'!$C$2:$C$8148,'Selected scen drivers'!$C132,'SSP drivers'!$D$2:$D$8148,'Selected scen drivers'!$D132)</f>
        <v>81.6224938606156</v>
      </c>
      <c r="S132" s="3">
        <f>SUMIFS('SSP drivers'!S$2:S$8148,'SSP drivers'!$A$2:$A$8148,'Selected scen drivers'!$AH$1,'SSP drivers'!$B$2:$B$8148,'Selected scen drivers'!$AI$1,'SSP drivers'!$C$2:$C$8148,'Selected scen drivers'!$C132,'SSP drivers'!$D$2:$D$8148,'Selected scen drivers'!$D132)</f>
        <v>85.5114350196351</v>
      </c>
      <c r="T132" s="3">
        <f>SUMIFS('SSP drivers'!T$2:T$8148,'SSP drivers'!$A$2:$A$8148,'Selected scen drivers'!$AH$1,'SSP drivers'!$B$2:$B$8148,'Selected scen drivers'!$AI$1,'SSP drivers'!$C$2:$C$8148,'Selected scen drivers'!$C132,'SSP drivers'!$D$2:$D$8148,'Selected scen drivers'!$D132)</f>
        <v>89.0618557886102</v>
      </c>
      <c r="U132" s="3">
        <f>SUMIFS('SSP drivers'!U$2:U$8148,'SSP drivers'!$A$2:$A$8148,'Selected scen drivers'!$AH$1,'SSP drivers'!$B$2:$B$8148,'Selected scen drivers'!$AI$1,'SSP drivers'!$C$2:$C$8148,'Selected scen drivers'!$C132,'SSP drivers'!$D$2:$D$8148,'Selected scen drivers'!$D132)</f>
        <v>92.4536797818937</v>
      </c>
      <c r="V132" s="3">
        <f>SUMIFS('SSP drivers'!V$2:V$8148,'SSP drivers'!$A$2:$A$8148,'Selected scen drivers'!$AH$1,'SSP drivers'!$B$2:$B$8148,'Selected scen drivers'!$AI$1,'SSP drivers'!$C$2:$C$8148,'Selected scen drivers'!$C132,'SSP drivers'!$D$2:$D$8148,'Selected scen drivers'!$D132)</f>
        <v>95.8065168045659</v>
      </c>
      <c r="W132" s="3">
        <f>SUMIFS('SSP drivers'!W$2:W$8148,'SSP drivers'!$A$2:$A$8148,'Selected scen drivers'!$AH$1,'SSP drivers'!$B$2:$B$8148,'Selected scen drivers'!$AI$1,'SSP drivers'!$C$2:$C$8148,'Selected scen drivers'!$C132,'SSP drivers'!$D$2:$D$8148,'Selected scen drivers'!$D132)</f>
        <v>99.0886536341635</v>
      </c>
      <c r="X132" s="3">
        <f>SUMIFS('SSP drivers'!X$2:X$8148,'SSP drivers'!$A$2:$A$8148,'Selected scen drivers'!$AH$1,'SSP drivers'!$B$2:$B$8148,'Selected scen drivers'!$AI$1,'SSP drivers'!$C$2:$C$8148,'Selected scen drivers'!$C132,'SSP drivers'!$D$2:$D$8148,'Selected scen drivers'!$D132)</f>
        <v>0</v>
      </c>
      <c r="Y132" s="3">
        <f>SUMIFS('SSP drivers'!Y$2:Y$8148,'SSP drivers'!$A$2:$A$8148,'Selected scen drivers'!$AH$1,'SSP drivers'!$B$2:$B$8148,'Selected scen drivers'!$AI$1,'SSP drivers'!$C$2:$C$8148,'Selected scen drivers'!$C132,'SSP drivers'!$D$2:$D$8148,'Selected scen drivers'!$D132)</f>
        <v>0</v>
      </c>
      <c r="Z132" s="3">
        <f>SUMIFS('SSP drivers'!Z$2:Z$8148,'SSP drivers'!$A$2:$A$8148,'Selected scen drivers'!$AH$1,'SSP drivers'!$B$2:$B$8148,'Selected scen drivers'!$AI$1,'SSP drivers'!$C$2:$C$8148,'Selected scen drivers'!$C132,'SSP drivers'!$D$2:$D$8148,'Selected scen drivers'!$D132)</f>
        <v>0</v>
      </c>
      <c r="AA132" s="3">
        <f>SUMIFS('SSP drivers'!AA$2:AA$8148,'SSP drivers'!$A$2:$A$8148,'Selected scen drivers'!$AH$1,'SSP drivers'!$B$2:$B$8148,'Selected scen drivers'!$AI$1,'SSP drivers'!$C$2:$C$8148,'Selected scen drivers'!$C132,'SSP drivers'!$D$2:$D$8148,'Selected scen drivers'!$D132)</f>
        <v>0</v>
      </c>
      <c r="AB132" s="3">
        <f>SUMIFS('SSP drivers'!AB$2:AB$8148,'SSP drivers'!$A$2:$A$8148,'Selected scen drivers'!$AH$1,'SSP drivers'!$B$2:$B$8148,'Selected scen drivers'!$AI$1,'SSP drivers'!$C$2:$C$8148,'Selected scen drivers'!$C132,'SSP drivers'!$D$2:$D$8148,'Selected scen drivers'!$D132)</f>
        <v>0</v>
      </c>
      <c r="AC132" s="3">
        <f>SUMIFS('SSP drivers'!AC$2:AC$8148,'SSP drivers'!$A$2:$A$8148,'Selected scen drivers'!$AH$1,'SSP drivers'!$B$2:$B$8148,'Selected scen drivers'!$AI$1,'SSP drivers'!$C$2:$C$8148,'Selected scen drivers'!$C132,'SSP drivers'!$D$2:$D$8148,'Selected scen drivers'!$D132)</f>
        <v>0</v>
      </c>
      <c r="AD132" s="3">
        <f>SUMIFS('SSP drivers'!AD$2:AD$8148,'SSP drivers'!$A$2:$A$8148,'Selected scen drivers'!$AH$1,'SSP drivers'!$B$2:$B$8148,'Selected scen drivers'!$AI$1,'SSP drivers'!$C$2:$C$8148,'Selected scen drivers'!$C132,'SSP drivers'!$D$2:$D$8148,'Selected scen drivers'!$D132)</f>
        <v>0</v>
      </c>
      <c r="AE132" s="3">
        <f>SUMIFS('SSP drivers'!AE$2:AE$8148,'SSP drivers'!$A$2:$A$8148,'Selected scen drivers'!$AH$1,'SSP drivers'!$B$2:$B$8148,'Selected scen drivers'!$AI$1,'SSP drivers'!$C$2:$C$8148,'Selected scen drivers'!$C132,'SSP drivers'!$D$2:$D$8148,'Selected scen drivers'!$D132)</f>
        <v>0</v>
      </c>
    </row>
    <row r="133" spans="1:31">
      <c r="A133">
        <f t="shared" si="3"/>
        <v>15</v>
      </c>
      <c r="B133">
        <f t="shared" si="4"/>
        <v>6</v>
      </c>
      <c r="C133" t="str">
        <f>IFERROR(VLOOKUP(A133,Classification!$A$4:$B$99,2,FALSE),"")</f>
        <v>SpainPor</v>
      </c>
      <c r="D133" t="str">
        <f>IFERROR(VLOOKUP(B133,Classification!$U$5:$V$14,2,FALSE),"")</f>
        <v>GDPPHOU</v>
      </c>
      <c r="E133" s="3">
        <f>SUMIFS('SSP drivers'!E$2:E$8148,'SSP drivers'!$A$2:$A$8148,'Selected scen drivers'!$AH$1,'SSP drivers'!$B$2:$B$8148,'Selected scen drivers'!$AI$1,'SSP drivers'!$C$2:$C$8148,'Selected scen drivers'!$C133,'SSP drivers'!$D$2:$D$8148,'Selected scen drivers'!$D133)</f>
        <v>0</v>
      </c>
      <c r="F133" s="3">
        <f>SUMIFS('SSP drivers'!F$2:F$8148,'SSP drivers'!$A$2:$A$8148,'Selected scen drivers'!$AH$1,'SSP drivers'!$B$2:$B$8148,'Selected scen drivers'!$AI$1,'SSP drivers'!$C$2:$C$8148,'Selected scen drivers'!$C133,'SSP drivers'!$D$2:$D$8148,'Selected scen drivers'!$D133)</f>
        <v>109.246378339053</v>
      </c>
      <c r="G133" s="3">
        <f>SUMIFS('SSP drivers'!G$2:G$8148,'SSP drivers'!$A$2:$A$8148,'Selected scen drivers'!$AH$1,'SSP drivers'!$B$2:$B$8148,'Selected scen drivers'!$AI$1,'SSP drivers'!$C$2:$C$8148,'Selected scen drivers'!$C133,'SSP drivers'!$D$2:$D$8148,'Selected scen drivers'!$D133)</f>
        <v>109.19722488961</v>
      </c>
      <c r="H133" s="3">
        <f>SUMIFS('SSP drivers'!H$2:H$8148,'SSP drivers'!$A$2:$A$8148,'Selected scen drivers'!$AH$1,'SSP drivers'!$B$2:$B$8148,'Selected scen drivers'!$AI$1,'SSP drivers'!$C$2:$C$8148,'Selected scen drivers'!$C133,'SSP drivers'!$D$2:$D$8148,'Selected scen drivers'!$D133)</f>
        <v>131.264888310932</v>
      </c>
      <c r="I133" s="3">
        <f>SUMIFS('SSP drivers'!I$2:I$8148,'SSP drivers'!$A$2:$A$8148,'Selected scen drivers'!$AH$1,'SSP drivers'!$B$2:$B$8148,'Selected scen drivers'!$AI$1,'SSP drivers'!$C$2:$C$8148,'Selected scen drivers'!$C133,'SSP drivers'!$D$2:$D$8148,'Selected scen drivers'!$D133)</f>
        <v>144.729051908684</v>
      </c>
      <c r="J133" s="3">
        <f>SUMIFS('SSP drivers'!J$2:J$8148,'SSP drivers'!$A$2:$A$8148,'Selected scen drivers'!$AH$1,'SSP drivers'!$B$2:$B$8148,'Selected scen drivers'!$AI$1,'SSP drivers'!$C$2:$C$8148,'Selected scen drivers'!$C133,'SSP drivers'!$D$2:$D$8148,'Selected scen drivers'!$D133)</f>
        <v>162.912817266632</v>
      </c>
      <c r="K133" s="3">
        <f>SUMIFS('SSP drivers'!K$2:K$8148,'SSP drivers'!$A$2:$A$8148,'Selected scen drivers'!$AH$1,'SSP drivers'!$B$2:$B$8148,'Selected scen drivers'!$AI$1,'SSP drivers'!$C$2:$C$8148,'Selected scen drivers'!$C133,'SSP drivers'!$D$2:$D$8148,'Selected scen drivers'!$D133)</f>
        <v>186.74506770103</v>
      </c>
      <c r="L133" s="3">
        <f>SUMIFS('SSP drivers'!L$2:L$8148,'SSP drivers'!$A$2:$A$8148,'Selected scen drivers'!$AH$1,'SSP drivers'!$B$2:$B$8148,'Selected scen drivers'!$AI$1,'SSP drivers'!$C$2:$C$8148,'Selected scen drivers'!$C133,'SSP drivers'!$D$2:$D$8148,'Selected scen drivers'!$D133)</f>
        <v>214.848123851086</v>
      </c>
      <c r="M133" s="3">
        <f>SUMIFS('SSP drivers'!M$2:M$8148,'SSP drivers'!$A$2:$A$8148,'Selected scen drivers'!$AH$1,'SSP drivers'!$B$2:$B$8148,'Selected scen drivers'!$AI$1,'SSP drivers'!$C$2:$C$8148,'Selected scen drivers'!$C133,'SSP drivers'!$D$2:$D$8148,'Selected scen drivers'!$D133)</f>
        <v>242.118437419764</v>
      </c>
      <c r="N133" s="3">
        <f>SUMIFS('SSP drivers'!N$2:N$8148,'SSP drivers'!$A$2:$A$8148,'Selected scen drivers'!$AH$1,'SSP drivers'!$B$2:$B$8148,'Selected scen drivers'!$AI$1,'SSP drivers'!$C$2:$C$8148,'Selected scen drivers'!$C133,'SSP drivers'!$D$2:$D$8148,'Selected scen drivers'!$D133)</f>
        <v>266.251129143062</v>
      </c>
      <c r="O133" s="3">
        <f>SUMIFS('SSP drivers'!O$2:O$8148,'SSP drivers'!$A$2:$A$8148,'Selected scen drivers'!$AH$1,'SSP drivers'!$B$2:$B$8148,'Selected scen drivers'!$AI$1,'SSP drivers'!$C$2:$C$8148,'Selected scen drivers'!$C133,'SSP drivers'!$D$2:$D$8148,'Selected scen drivers'!$D133)</f>
        <v>288.685358505187</v>
      </c>
      <c r="P133" s="3">
        <f>SUMIFS('SSP drivers'!P$2:P$8148,'SSP drivers'!$A$2:$A$8148,'Selected scen drivers'!$AH$1,'SSP drivers'!$B$2:$B$8148,'Selected scen drivers'!$AI$1,'SSP drivers'!$C$2:$C$8148,'Selected scen drivers'!$C133,'SSP drivers'!$D$2:$D$8148,'Selected scen drivers'!$D133)</f>
        <v>308.976243807464</v>
      </c>
      <c r="Q133" s="3">
        <f>SUMIFS('SSP drivers'!Q$2:Q$8148,'SSP drivers'!$A$2:$A$8148,'Selected scen drivers'!$AH$1,'SSP drivers'!$B$2:$B$8148,'Selected scen drivers'!$AI$1,'SSP drivers'!$C$2:$C$8148,'Selected scen drivers'!$C133,'SSP drivers'!$D$2:$D$8148,'Selected scen drivers'!$D133)</f>
        <v>329.899699239738</v>
      </c>
      <c r="R133" s="3">
        <f>SUMIFS('SSP drivers'!R$2:R$8148,'SSP drivers'!$A$2:$A$8148,'Selected scen drivers'!$AH$1,'SSP drivers'!$B$2:$B$8148,'Selected scen drivers'!$AI$1,'SSP drivers'!$C$2:$C$8148,'Selected scen drivers'!$C133,'SSP drivers'!$D$2:$D$8148,'Selected scen drivers'!$D133)</f>
        <v>353.131472628125</v>
      </c>
      <c r="S133" s="3">
        <f>SUMIFS('SSP drivers'!S$2:S$8148,'SSP drivers'!$A$2:$A$8148,'Selected scen drivers'!$AH$1,'SSP drivers'!$B$2:$B$8148,'Selected scen drivers'!$AI$1,'SSP drivers'!$C$2:$C$8148,'Selected scen drivers'!$C133,'SSP drivers'!$D$2:$D$8148,'Selected scen drivers'!$D133)</f>
        <v>376.920642484574</v>
      </c>
      <c r="T133" s="3">
        <f>SUMIFS('SSP drivers'!T$2:T$8148,'SSP drivers'!$A$2:$A$8148,'Selected scen drivers'!$AH$1,'SSP drivers'!$B$2:$B$8148,'Selected scen drivers'!$AI$1,'SSP drivers'!$C$2:$C$8148,'Selected scen drivers'!$C133,'SSP drivers'!$D$2:$D$8148,'Selected scen drivers'!$D133)</f>
        <v>399.237946883549</v>
      </c>
      <c r="U133" s="3">
        <f>SUMIFS('SSP drivers'!U$2:U$8148,'SSP drivers'!$A$2:$A$8148,'Selected scen drivers'!$AH$1,'SSP drivers'!$B$2:$B$8148,'Selected scen drivers'!$AI$1,'SSP drivers'!$C$2:$C$8148,'Selected scen drivers'!$C133,'SSP drivers'!$D$2:$D$8148,'Selected scen drivers'!$D133)</f>
        <v>417.271781091265</v>
      </c>
      <c r="V133" s="3">
        <f>SUMIFS('SSP drivers'!V$2:V$8148,'SSP drivers'!$A$2:$A$8148,'Selected scen drivers'!$AH$1,'SSP drivers'!$B$2:$B$8148,'Selected scen drivers'!$AI$1,'SSP drivers'!$C$2:$C$8148,'Selected scen drivers'!$C133,'SSP drivers'!$D$2:$D$8148,'Selected scen drivers'!$D133)</f>
        <v>434.910661812</v>
      </c>
      <c r="W133" s="3">
        <f>SUMIFS('SSP drivers'!W$2:W$8148,'SSP drivers'!$A$2:$A$8148,'Selected scen drivers'!$AH$1,'SSP drivers'!$B$2:$B$8148,'Selected scen drivers'!$AI$1,'SSP drivers'!$C$2:$C$8148,'Selected scen drivers'!$C133,'SSP drivers'!$D$2:$D$8148,'Selected scen drivers'!$D133)</f>
        <v>452.81811756745</v>
      </c>
      <c r="X133" s="3">
        <f>SUMIFS('SSP drivers'!X$2:X$8148,'SSP drivers'!$A$2:$A$8148,'Selected scen drivers'!$AH$1,'SSP drivers'!$B$2:$B$8148,'Selected scen drivers'!$AI$1,'SSP drivers'!$C$2:$C$8148,'Selected scen drivers'!$C133,'SSP drivers'!$D$2:$D$8148,'Selected scen drivers'!$D133)</f>
        <v>0</v>
      </c>
      <c r="Y133" s="3">
        <f>SUMIFS('SSP drivers'!Y$2:Y$8148,'SSP drivers'!$A$2:$A$8148,'Selected scen drivers'!$AH$1,'SSP drivers'!$B$2:$B$8148,'Selected scen drivers'!$AI$1,'SSP drivers'!$C$2:$C$8148,'Selected scen drivers'!$C133,'SSP drivers'!$D$2:$D$8148,'Selected scen drivers'!$D133)</f>
        <v>0</v>
      </c>
      <c r="Z133" s="3">
        <f>SUMIFS('SSP drivers'!Z$2:Z$8148,'SSP drivers'!$A$2:$A$8148,'Selected scen drivers'!$AH$1,'SSP drivers'!$B$2:$B$8148,'Selected scen drivers'!$AI$1,'SSP drivers'!$C$2:$C$8148,'Selected scen drivers'!$C133,'SSP drivers'!$D$2:$D$8148,'Selected scen drivers'!$D133)</f>
        <v>0</v>
      </c>
      <c r="AA133" s="3">
        <f>SUMIFS('SSP drivers'!AA$2:AA$8148,'SSP drivers'!$A$2:$A$8148,'Selected scen drivers'!$AH$1,'SSP drivers'!$B$2:$B$8148,'Selected scen drivers'!$AI$1,'SSP drivers'!$C$2:$C$8148,'Selected scen drivers'!$C133,'SSP drivers'!$D$2:$D$8148,'Selected scen drivers'!$D133)</f>
        <v>0</v>
      </c>
      <c r="AB133" s="3">
        <f>SUMIFS('SSP drivers'!AB$2:AB$8148,'SSP drivers'!$A$2:$A$8148,'Selected scen drivers'!$AH$1,'SSP drivers'!$B$2:$B$8148,'Selected scen drivers'!$AI$1,'SSP drivers'!$C$2:$C$8148,'Selected scen drivers'!$C133,'SSP drivers'!$D$2:$D$8148,'Selected scen drivers'!$D133)</f>
        <v>0</v>
      </c>
      <c r="AC133" s="3">
        <f>SUMIFS('SSP drivers'!AC$2:AC$8148,'SSP drivers'!$A$2:$A$8148,'Selected scen drivers'!$AH$1,'SSP drivers'!$B$2:$B$8148,'Selected scen drivers'!$AI$1,'SSP drivers'!$C$2:$C$8148,'Selected scen drivers'!$C133,'SSP drivers'!$D$2:$D$8148,'Selected scen drivers'!$D133)</f>
        <v>0</v>
      </c>
      <c r="AD133" s="3">
        <f>SUMIFS('SSP drivers'!AD$2:AD$8148,'SSP drivers'!$A$2:$A$8148,'Selected scen drivers'!$AH$1,'SSP drivers'!$B$2:$B$8148,'Selected scen drivers'!$AI$1,'SSP drivers'!$C$2:$C$8148,'Selected scen drivers'!$C133,'SSP drivers'!$D$2:$D$8148,'Selected scen drivers'!$D133)</f>
        <v>0</v>
      </c>
      <c r="AE133" s="3">
        <f>SUMIFS('SSP drivers'!AE$2:AE$8148,'SSP drivers'!$A$2:$A$8148,'Selected scen drivers'!$AH$1,'SSP drivers'!$B$2:$B$8148,'Selected scen drivers'!$AI$1,'SSP drivers'!$C$2:$C$8148,'Selected scen drivers'!$C133,'SSP drivers'!$D$2:$D$8148,'Selected scen drivers'!$D133)</f>
        <v>0</v>
      </c>
    </row>
    <row r="134" spans="1:31">
      <c r="A134">
        <f t="shared" si="3"/>
        <v>15</v>
      </c>
      <c r="B134">
        <f t="shared" si="4"/>
        <v>7</v>
      </c>
      <c r="C134" t="str">
        <f>IFERROR(VLOOKUP(A134,Classification!$A$4:$B$99,2,FALSE),"")</f>
        <v>SpainPor</v>
      </c>
      <c r="D134" t="str">
        <f>IFERROR(VLOOKUP(B134,Classification!$U$5:$V$14,2,FALSE),"")</f>
        <v>GDPSER</v>
      </c>
      <c r="E134" s="3">
        <f>SUMIFS('SSP drivers'!E$2:E$8148,'SSP drivers'!$A$2:$A$8148,'Selected scen drivers'!$AH$1,'SSP drivers'!$B$2:$B$8148,'Selected scen drivers'!$AI$1,'SSP drivers'!$C$2:$C$8148,'Selected scen drivers'!$C134,'SSP drivers'!$D$2:$D$8148,'Selected scen drivers'!$D134)</f>
        <v>0</v>
      </c>
      <c r="F134" s="3">
        <f>SUMIFS('SSP drivers'!F$2:F$8148,'SSP drivers'!$A$2:$A$8148,'Selected scen drivers'!$AH$1,'SSP drivers'!$B$2:$B$8148,'Selected scen drivers'!$AI$1,'SSP drivers'!$C$2:$C$8148,'Selected scen drivers'!$C134,'SSP drivers'!$D$2:$D$8148,'Selected scen drivers'!$D134)</f>
        <v>1424.31908701708</v>
      </c>
      <c r="G134" s="3">
        <f>SUMIFS('SSP drivers'!G$2:G$8148,'SSP drivers'!$A$2:$A$8148,'Selected scen drivers'!$AH$1,'SSP drivers'!$B$2:$B$8148,'Selected scen drivers'!$AI$1,'SSP drivers'!$C$2:$C$8148,'Selected scen drivers'!$C134,'SSP drivers'!$D$2:$D$8148,'Selected scen drivers'!$D134)</f>
        <v>1421.31243146449</v>
      </c>
      <c r="H134" s="3">
        <f>SUMIFS('SSP drivers'!H$2:H$8148,'SSP drivers'!$A$2:$A$8148,'Selected scen drivers'!$AH$1,'SSP drivers'!$B$2:$B$8148,'Selected scen drivers'!$AI$1,'SSP drivers'!$C$2:$C$8148,'Selected scen drivers'!$C134,'SSP drivers'!$D$2:$D$8148,'Selected scen drivers'!$D134)</f>
        <v>1683.67323092123</v>
      </c>
      <c r="I134" s="3">
        <f>SUMIFS('SSP drivers'!I$2:I$8148,'SSP drivers'!$A$2:$A$8148,'Selected scen drivers'!$AH$1,'SSP drivers'!$B$2:$B$8148,'Selected scen drivers'!$AI$1,'SSP drivers'!$C$2:$C$8148,'Selected scen drivers'!$C134,'SSP drivers'!$D$2:$D$8148,'Selected scen drivers'!$D134)</f>
        <v>1800.9090199226</v>
      </c>
      <c r="J134" s="3">
        <f>SUMIFS('SSP drivers'!J$2:J$8148,'SSP drivers'!$A$2:$A$8148,'Selected scen drivers'!$AH$1,'SSP drivers'!$B$2:$B$8148,'Selected scen drivers'!$AI$1,'SSP drivers'!$C$2:$C$8148,'Selected scen drivers'!$C134,'SSP drivers'!$D$2:$D$8148,'Selected scen drivers'!$D134)</f>
        <v>1950.53071895429</v>
      </c>
      <c r="K134" s="3">
        <f>SUMIFS('SSP drivers'!K$2:K$8148,'SSP drivers'!$A$2:$A$8148,'Selected scen drivers'!$AH$1,'SSP drivers'!$B$2:$B$8148,'Selected scen drivers'!$AI$1,'SSP drivers'!$C$2:$C$8148,'Selected scen drivers'!$C134,'SSP drivers'!$D$2:$D$8148,'Selected scen drivers'!$D134)</f>
        <v>2119.97071117656</v>
      </c>
      <c r="L134" s="3">
        <f>SUMIFS('SSP drivers'!L$2:L$8148,'SSP drivers'!$A$2:$A$8148,'Selected scen drivers'!$AH$1,'SSP drivers'!$B$2:$B$8148,'Selected scen drivers'!$AI$1,'SSP drivers'!$C$2:$C$8148,'Selected scen drivers'!$C134,'SSP drivers'!$D$2:$D$8148,'Selected scen drivers'!$D134)</f>
        <v>2295.01261771126</v>
      </c>
      <c r="M134" s="3">
        <f>SUMIFS('SSP drivers'!M$2:M$8148,'SSP drivers'!$A$2:$A$8148,'Selected scen drivers'!$AH$1,'SSP drivers'!$B$2:$B$8148,'Selected scen drivers'!$AI$1,'SSP drivers'!$C$2:$C$8148,'Selected scen drivers'!$C134,'SSP drivers'!$D$2:$D$8148,'Selected scen drivers'!$D134)</f>
        <v>2471.66840183059</v>
      </c>
      <c r="N134" s="3">
        <f>SUMIFS('SSP drivers'!N$2:N$8148,'SSP drivers'!$A$2:$A$8148,'Selected scen drivers'!$AH$1,'SSP drivers'!$B$2:$B$8148,'Selected scen drivers'!$AI$1,'SSP drivers'!$C$2:$C$8148,'Selected scen drivers'!$C134,'SSP drivers'!$D$2:$D$8148,'Selected scen drivers'!$D134)</f>
        <v>2650.18879746866</v>
      </c>
      <c r="O134" s="3">
        <f>SUMIFS('SSP drivers'!O$2:O$8148,'SSP drivers'!$A$2:$A$8148,'Selected scen drivers'!$AH$1,'SSP drivers'!$B$2:$B$8148,'Selected scen drivers'!$AI$1,'SSP drivers'!$C$2:$C$8148,'Selected scen drivers'!$C134,'SSP drivers'!$D$2:$D$8148,'Selected scen drivers'!$D134)</f>
        <v>2827.69481199323</v>
      </c>
      <c r="P134" s="3">
        <f>SUMIFS('SSP drivers'!P$2:P$8148,'SSP drivers'!$A$2:$A$8148,'Selected scen drivers'!$AH$1,'SSP drivers'!$B$2:$B$8148,'Selected scen drivers'!$AI$1,'SSP drivers'!$C$2:$C$8148,'Selected scen drivers'!$C134,'SSP drivers'!$D$2:$D$8148,'Selected scen drivers'!$D134)</f>
        <v>2994.59753179404</v>
      </c>
      <c r="Q134" s="3">
        <f>SUMIFS('SSP drivers'!Q$2:Q$8148,'SSP drivers'!$A$2:$A$8148,'Selected scen drivers'!$AH$1,'SSP drivers'!$B$2:$B$8148,'Selected scen drivers'!$AI$1,'SSP drivers'!$C$2:$C$8148,'Selected scen drivers'!$C134,'SSP drivers'!$D$2:$D$8148,'Selected scen drivers'!$D134)</f>
        <v>3137.81332127824</v>
      </c>
      <c r="R134" s="3">
        <f>SUMIFS('SSP drivers'!R$2:R$8148,'SSP drivers'!$A$2:$A$8148,'Selected scen drivers'!$AH$1,'SSP drivers'!$B$2:$B$8148,'Selected scen drivers'!$AI$1,'SSP drivers'!$C$2:$C$8148,'Selected scen drivers'!$C134,'SSP drivers'!$D$2:$D$8148,'Selected scen drivers'!$D134)</f>
        <v>3259.75173959169</v>
      </c>
      <c r="S134" s="3">
        <f>SUMIFS('SSP drivers'!S$2:S$8148,'SSP drivers'!$A$2:$A$8148,'Selected scen drivers'!$AH$1,'SSP drivers'!$B$2:$B$8148,'Selected scen drivers'!$AI$1,'SSP drivers'!$C$2:$C$8148,'Selected scen drivers'!$C134,'SSP drivers'!$D$2:$D$8148,'Selected scen drivers'!$D134)</f>
        <v>3365.7815772807</v>
      </c>
      <c r="T134" s="3">
        <f>SUMIFS('SSP drivers'!T$2:T$8148,'SSP drivers'!$A$2:$A$8148,'Selected scen drivers'!$AH$1,'SSP drivers'!$B$2:$B$8148,'Selected scen drivers'!$AI$1,'SSP drivers'!$C$2:$C$8148,'Selected scen drivers'!$C134,'SSP drivers'!$D$2:$D$8148,'Selected scen drivers'!$D134)</f>
        <v>3461.14659122108</v>
      </c>
      <c r="U134" s="3">
        <f>SUMIFS('SSP drivers'!U$2:U$8148,'SSP drivers'!$A$2:$A$8148,'Selected scen drivers'!$AH$1,'SSP drivers'!$B$2:$B$8148,'Selected scen drivers'!$AI$1,'SSP drivers'!$C$2:$C$8148,'Selected scen drivers'!$C134,'SSP drivers'!$D$2:$D$8148,'Selected scen drivers'!$D134)</f>
        <v>3546.32438499332</v>
      </c>
      <c r="V134" s="3">
        <f>SUMIFS('SSP drivers'!V$2:V$8148,'SSP drivers'!$A$2:$A$8148,'Selected scen drivers'!$AH$1,'SSP drivers'!$B$2:$B$8148,'Selected scen drivers'!$AI$1,'SSP drivers'!$C$2:$C$8148,'Selected scen drivers'!$C134,'SSP drivers'!$D$2:$D$8148,'Selected scen drivers'!$D134)</f>
        <v>3617.16462847826</v>
      </c>
      <c r="W134" s="3">
        <f>SUMIFS('SSP drivers'!W$2:W$8148,'SSP drivers'!$A$2:$A$8148,'Selected scen drivers'!$AH$1,'SSP drivers'!$B$2:$B$8148,'Selected scen drivers'!$AI$1,'SSP drivers'!$C$2:$C$8148,'Selected scen drivers'!$C134,'SSP drivers'!$D$2:$D$8148,'Selected scen drivers'!$D134)</f>
        <v>3666.98923666038</v>
      </c>
      <c r="X134" s="3">
        <f>SUMIFS('SSP drivers'!X$2:X$8148,'SSP drivers'!$A$2:$A$8148,'Selected scen drivers'!$AH$1,'SSP drivers'!$B$2:$B$8148,'Selected scen drivers'!$AI$1,'SSP drivers'!$C$2:$C$8148,'Selected scen drivers'!$C134,'SSP drivers'!$D$2:$D$8148,'Selected scen drivers'!$D134)</f>
        <v>0</v>
      </c>
      <c r="Y134" s="3">
        <f>SUMIFS('SSP drivers'!Y$2:Y$8148,'SSP drivers'!$A$2:$A$8148,'Selected scen drivers'!$AH$1,'SSP drivers'!$B$2:$B$8148,'Selected scen drivers'!$AI$1,'SSP drivers'!$C$2:$C$8148,'Selected scen drivers'!$C134,'SSP drivers'!$D$2:$D$8148,'Selected scen drivers'!$D134)</f>
        <v>0</v>
      </c>
      <c r="Z134" s="3">
        <f>SUMIFS('SSP drivers'!Z$2:Z$8148,'SSP drivers'!$A$2:$A$8148,'Selected scen drivers'!$AH$1,'SSP drivers'!$B$2:$B$8148,'Selected scen drivers'!$AI$1,'SSP drivers'!$C$2:$C$8148,'Selected scen drivers'!$C134,'SSP drivers'!$D$2:$D$8148,'Selected scen drivers'!$D134)</f>
        <v>0</v>
      </c>
      <c r="AA134" s="3">
        <f>SUMIFS('SSP drivers'!AA$2:AA$8148,'SSP drivers'!$A$2:$A$8148,'Selected scen drivers'!$AH$1,'SSP drivers'!$B$2:$B$8148,'Selected scen drivers'!$AI$1,'SSP drivers'!$C$2:$C$8148,'Selected scen drivers'!$C134,'SSP drivers'!$D$2:$D$8148,'Selected scen drivers'!$D134)</f>
        <v>0</v>
      </c>
      <c r="AB134" s="3">
        <f>SUMIFS('SSP drivers'!AB$2:AB$8148,'SSP drivers'!$A$2:$A$8148,'Selected scen drivers'!$AH$1,'SSP drivers'!$B$2:$B$8148,'Selected scen drivers'!$AI$1,'SSP drivers'!$C$2:$C$8148,'Selected scen drivers'!$C134,'SSP drivers'!$D$2:$D$8148,'Selected scen drivers'!$D134)</f>
        <v>0</v>
      </c>
      <c r="AC134" s="3">
        <f>SUMIFS('SSP drivers'!AC$2:AC$8148,'SSP drivers'!$A$2:$A$8148,'Selected scen drivers'!$AH$1,'SSP drivers'!$B$2:$B$8148,'Selected scen drivers'!$AI$1,'SSP drivers'!$C$2:$C$8148,'Selected scen drivers'!$C134,'SSP drivers'!$D$2:$D$8148,'Selected scen drivers'!$D134)</f>
        <v>0</v>
      </c>
      <c r="AD134" s="3">
        <f>SUMIFS('SSP drivers'!AD$2:AD$8148,'SSP drivers'!$A$2:$A$8148,'Selected scen drivers'!$AH$1,'SSP drivers'!$B$2:$B$8148,'Selected scen drivers'!$AI$1,'SSP drivers'!$C$2:$C$8148,'Selected scen drivers'!$C134,'SSP drivers'!$D$2:$D$8148,'Selected scen drivers'!$D134)</f>
        <v>0</v>
      </c>
      <c r="AE134" s="3">
        <f>SUMIFS('SSP drivers'!AE$2:AE$8148,'SSP drivers'!$A$2:$A$8148,'Selected scen drivers'!$AH$1,'SSP drivers'!$B$2:$B$8148,'Selected scen drivers'!$AI$1,'SSP drivers'!$C$2:$C$8148,'Selected scen drivers'!$C134,'SSP drivers'!$D$2:$D$8148,'Selected scen drivers'!$D134)</f>
        <v>0</v>
      </c>
    </row>
    <row r="135" spans="1:31">
      <c r="A135">
        <f t="shared" si="3"/>
        <v>15</v>
      </c>
      <c r="B135">
        <f t="shared" si="4"/>
        <v>8</v>
      </c>
      <c r="C135" t="str">
        <f>IFERROR(VLOOKUP(A135,Classification!$A$4:$B$99,2,FALSE),"")</f>
        <v>SpainPor</v>
      </c>
      <c r="D135" t="str">
        <f>IFERROR(VLOOKUP(B135,Classification!$U$5:$V$14,2,FALSE),"")</f>
        <v>HOU</v>
      </c>
      <c r="E135" s="3">
        <f>SUMIFS('SSP drivers'!E$2:E$8148,'SSP drivers'!$A$2:$A$8148,'Selected scen drivers'!$AH$1,'SSP drivers'!$B$2:$B$8148,'Selected scen drivers'!$AI$1,'SSP drivers'!$C$2:$C$8148,'Selected scen drivers'!$C135,'SSP drivers'!$D$2:$D$8148,'Selected scen drivers'!$D135)</f>
        <v>0</v>
      </c>
      <c r="F135" s="3">
        <f>SUMIFS('SSP drivers'!F$2:F$8148,'SSP drivers'!$A$2:$A$8148,'Selected scen drivers'!$AH$1,'SSP drivers'!$B$2:$B$8148,'Selected scen drivers'!$AI$1,'SSP drivers'!$C$2:$C$8148,'Selected scen drivers'!$C135,'SSP drivers'!$D$2:$D$8148,'Selected scen drivers'!$D135)</f>
        <v>17.5094317</v>
      </c>
      <c r="G135" s="3">
        <f>SUMIFS('SSP drivers'!G$2:G$8148,'SSP drivers'!$A$2:$A$8148,'Selected scen drivers'!$AH$1,'SSP drivers'!$B$2:$B$8148,'Selected scen drivers'!$AI$1,'SSP drivers'!$C$2:$C$8148,'Selected scen drivers'!$C135,'SSP drivers'!$D$2:$D$8148,'Selected scen drivers'!$D135)</f>
        <v>17.4801695</v>
      </c>
      <c r="H135" s="3">
        <f>SUMIFS('SSP drivers'!H$2:H$8148,'SSP drivers'!$A$2:$A$8148,'Selected scen drivers'!$AH$1,'SSP drivers'!$B$2:$B$8148,'Selected scen drivers'!$AI$1,'SSP drivers'!$C$2:$C$8148,'Selected scen drivers'!$C135,'SSP drivers'!$D$2:$D$8148,'Selected scen drivers'!$D135)</f>
        <v>17.3338585</v>
      </c>
      <c r="I135" s="3">
        <f>SUMIFS('SSP drivers'!I$2:I$8148,'SSP drivers'!$A$2:$A$8148,'Selected scen drivers'!$AH$1,'SSP drivers'!$B$2:$B$8148,'Selected scen drivers'!$AI$1,'SSP drivers'!$C$2:$C$8148,'Selected scen drivers'!$C135,'SSP drivers'!$D$2:$D$8148,'Selected scen drivers'!$D135)</f>
        <v>16.9215715</v>
      </c>
      <c r="J135" s="3">
        <f>SUMIFS('SSP drivers'!J$2:J$8148,'SSP drivers'!$A$2:$A$8148,'Selected scen drivers'!$AH$1,'SSP drivers'!$B$2:$B$8148,'Selected scen drivers'!$AI$1,'SSP drivers'!$C$2:$C$8148,'Selected scen drivers'!$C135,'SSP drivers'!$D$2:$D$8148,'Selected scen drivers'!$D135)</f>
        <v>16.3852915</v>
      </c>
      <c r="K135" s="3">
        <f>SUMIFS('SSP drivers'!K$2:K$8148,'SSP drivers'!$A$2:$A$8148,'Selected scen drivers'!$AH$1,'SSP drivers'!$B$2:$B$8148,'Selected scen drivers'!$AI$1,'SSP drivers'!$C$2:$C$8148,'Selected scen drivers'!$C135,'SSP drivers'!$D$2:$D$8148,'Selected scen drivers'!$D135)</f>
        <v>15.635508</v>
      </c>
      <c r="L135" s="3">
        <f>SUMIFS('SSP drivers'!L$2:L$8148,'SSP drivers'!$A$2:$A$8148,'Selected scen drivers'!$AH$1,'SSP drivers'!$B$2:$B$8148,'Selected scen drivers'!$AI$1,'SSP drivers'!$C$2:$C$8148,'Selected scen drivers'!$C135,'SSP drivers'!$D$2:$D$8148,'Selected scen drivers'!$D135)</f>
        <v>14.80746</v>
      </c>
      <c r="M135" s="3">
        <f>SUMIFS('SSP drivers'!M$2:M$8148,'SSP drivers'!$A$2:$A$8148,'Selected scen drivers'!$AH$1,'SSP drivers'!$B$2:$B$8148,'Selected scen drivers'!$AI$1,'SSP drivers'!$C$2:$C$8148,'Selected scen drivers'!$C135,'SSP drivers'!$D$2:$D$8148,'Selected scen drivers'!$D135)</f>
        <v>14.243083</v>
      </c>
      <c r="N135" s="3">
        <f>SUMIFS('SSP drivers'!N$2:N$8148,'SSP drivers'!$A$2:$A$8148,'Selected scen drivers'!$AH$1,'SSP drivers'!$B$2:$B$8148,'Selected scen drivers'!$AI$1,'SSP drivers'!$C$2:$C$8148,'Selected scen drivers'!$C135,'SSP drivers'!$D$2:$D$8148,'Selected scen drivers'!$D135)</f>
        <v>13.978521</v>
      </c>
      <c r="O135" s="3">
        <f>SUMIFS('SSP drivers'!O$2:O$8148,'SSP drivers'!$A$2:$A$8148,'Selected scen drivers'!$AH$1,'SSP drivers'!$B$2:$B$8148,'Selected scen drivers'!$AI$1,'SSP drivers'!$C$2:$C$8148,'Selected scen drivers'!$C135,'SSP drivers'!$D$2:$D$8148,'Selected scen drivers'!$D135)</f>
        <v>13.8464175</v>
      </c>
      <c r="P135" s="3">
        <f>SUMIFS('SSP drivers'!P$2:P$8148,'SSP drivers'!$A$2:$A$8148,'Selected scen drivers'!$AH$1,'SSP drivers'!$B$2:$B$8148,'Selected scen drivers'!$AI$1,'SSP drivers'!$C$2:$C$8148,'Selected scen drivers'!$C135,'SSP drivers'!$D$2:$D$8148,'Selected scen drivers'!$D135)</f>
        <v>13.791604</v>
      </c>
      <c r="Q135" s="3">
        <f>SUMIFS('SSP drivers'!Q$2:Q$8148,'SSP drivers'!$A$2:$A$8148,'Selected scen drivers'!$AH$1,'SSP drivers'!$B$2:$B$8148,'Selected scen drivers'!$AI$1,'SSP drivers'!$C$2:$C$8148,'Selected scen drivers'!$C135,'SSP drivers'!$D$2:$D$8148,'Selected scen drivers'!$D135)</f>
        <v>13.6249715</v>
      </c>
      <c r="R135" s="3">
        <f>SUMIFS('SSP drivers'!R$2:R$8148,'SSP drivers'!$A$2:$A$8148,'Selected scen drivers'!$AH$1,'SSP drivers'!$B$2:$B$8148,'Selected scen drivers'!$AI$1,'SSP drivers'!$C$2:$C$8148,'Selected scen drivers'!$C135,'SSP drivers'!$D$2:$D$8148,'Selected scen drivers'!$D135)</f>
        <v>13.3120675</v>
      </c>
      <c r="S135" s="3">
        <f>SUMIFS('SSP drivers'!S$2:S$8148,'SSP drivers'!$A$2:$A$8148,'Selected scen drivers'!$AH$1,'SSP drivers'!$B$2:$B$8148,'Selected scen drivers'!$AI$1,'SSP drivers'!$C$2:$C$8148,'Selected scen drivers'!$C135,'SSP drivers'!$D$2:$D$8148,'Selected scen drivers'!$D135)</f>
        <v>12.964607</v>
      </c>
      <c r="T135" s="3">
        <f>SUMIFS('SSP drivers'!T$2:T$8148,'SSP drivers'!$A$2:$A$8148,'Selected scen drivers'!$AH$1,'SSP drivers'!$B$2:$B$8148,'Selected scen drivers'!$AI$1,'SSP drivers'!$C$2:$C$8148,'Selected scen drivers'!$C135,'SSP drivers'!$D$2:$D$8148,'Selected scen drivers'!$D135)</f>
        <v>12.672345</v>
      </c>
      <c r="U135" s="3">
        <f>SUMIFS('SSP drivers'!U$2:U$8148,'SSP drivers'!$A$2:$A$8148,'Selected scen drivers'!$AH$1,'SSP drivers'!$B$2:$B$8148,'Selected scen drivers'!$AI$1,'SSP drivers'!$C$2:$C$8148,'Selected scen drivers'!$C135,'SSP drivers'!$D$2:$D$8148,'Selected scen drivers'!$D135)</f>
        <v>12.5081715</v>
      </c>
      <c r="V135" s="3">
        <f>SUMIFS('SSP drivers'!V$2:V$8148,'SSP drivers'!$A$2:$A$8148,'Selected scen drivers'!$AH$1,'SSP drivers'!$B$2:$B$8148,'Selected scen drivers'!$AI$1,'SSP drivers'!$C$2:$C$8148,'Selected scen drivers'!$C135,'SSP drivers'!$D$2:$D$8148,'Selected scen drivers'!$D135)</f>
        <v>12.3250485</v>
      </c>
      <c r="W135" s="3">
        <f>SUMIFS('SSP drivers'!W$2:W$8148,'SSP drivers'!$A$2:$A$8148,'Selected scen drivers'!$AH$1,'SSP drivers'!$B$2:$B$8148,'Selected scen drivers'!$AI$1,'SSP drivers'!$C$2:$C$8148,'Selected scen drivers'!$C135,'SSP drivers'!$D$2:$D$8148,'Selected scen drivers'!$D135)</f>
        <v>12.0840505</v>
      </c>
      <c r="X135" s="3">
        <f>SUMIFS('SSP drivers'!X$2:X$8148,'SSP drivers'!$A$2:$A$8148,'Selected scen drivers'!$AH$1,'SSP drivers'!$B$2:$B$8148,'Selected scen drivers'!$AI$1,'SSP drivers'!$C$2:$C$8148,'Selected scen drivers'!$C135,'SSP drivers'!$D$2:$D$8148,'Selected scen drivers'!$D135)</f>
        <v>0</v>
      </c>
      <c r="Y135" s="3">
        <f>SUMIFS('SSP drivers'!Y$2:Y$8148,'SSP drivers'!$A$2:$A$8148,'Selected scen drivers'!$AH$1,'SSP drivers'!$B$2:$B$8148,'Selected scen drivers'!$AI$1,'SSP drivers'!$C$2:$C$8148,'Selected scen drivers'!$C135,'SSP drivers'!$D$2:$D$8148,'Selected scen drivers'!$D135)</f>
        <v>0</v>
      </c>
      <c r="Z135" s="3">
        <f>SUMIFS('SSP drivers'!Z$2:Z$8148,'SSP drivers'!$A$2:$A$8148,'Selected scen drivers'!$AH$1,'SSP drivers'!$B$2:$B$8148,'Selected scen drivers'!$AI$1,'SSP drivers'!$C$2:$C$8148,'Selected scen drivers'!$C135,'SSP drivers'!$D$2:$D$8148,'Selected scen drivers'!$D135)</f>
        <v>0</v>
      </c>
      <c r="AA135" s="3">
        <f>SUMIFS('SSP drivers'!AA$2:AA$8148,'SSP drivers'!$A$2:$A$8148,'Selected scen drivers'!$AH$1,'SSP drivers'!$B$2:$B$8148,'Selected scen drivers'!$AI$1,'SSP drivers'!$C$2:$C$8148,'Selected scen drivers'!$C135,'SSP drivers'!$D$2:$D$8148,'Selected scen drivers'!$D135)</f>
        <v>0</v>
      </c>
      <c r="AB135" s="3">
        <f>SUMIFS('SSP drivers'!AB$2:AB$8148,'SSP drivers'!$A$2:$A$8148,'Selected scen drivers'!$AH$1,'SSP drivers'!$B$2:$B$8148,'Selected scen drivers'!$AI$1,'SSP drivers'!$C$2:$C$8148,'Selected scen drivers'!$C135,'SSP drivers'!$D$2:$D$8148,'Selected scen drivers'!$D135)</f>
        <v>0</v>
      </c>
      <c r="AC135" s="3">
        <f>SUMIFS('SSP drivers'!AC$2:AC$8148,'SSP drivers'!$A$2:$A$8148,'Selected scen drivers'!$AH$1,'SSP drivers'!$B$2:$B$8148,'Selected scen drivers'!$AI$1,'SSP drivers'!$C$2:$C$8148,'Selected scen drivers'!$C135,'SSP drivers'!$D$2:$D$8148,'Selected scen drivers'!$D135)</f>
        <v>0</v>
      </c>
      <c r="AD135" s="3">
        <f>SUMIFS('SSP drivers'!AD$2:AD$8148,'SSP drivers'!$A$2:$A$8148,'Selected scen drivers'!$AH$1,'SSP drivers'!$B$2:$B$8148,'Selected scen drivers'!$AI$1,'SSP drivers'!$C$2:$C$8148,'Selected scen drivers'!$C135,'SSP drivers'!$D$2:$D$8148,'Selected scen drivers'!$D135)</f>
        <v>0</v>
      </c>
      <c r="AE135" s="3">
        <f>SUMIFS('SSP drivers'!AE$2:AE$8148,'SSP drivers'!$A$2:$A$8148,'Selected scen drivers'!$AH$1,'SSP drivers'!$B$2:$B$8148,'Selected scen drivers'!$AI$1,'SSP drivers'!$C$2:$C$8148,'Selected scen drivers'!$C135,'SSP drivers'!$D$2:$D$8148,'Selected scen drivers'!$D135)</f>
        <v>0</v>
      </c>
    </row>
    <row r="136" spans="1:31">
      <c r="A136">
        <f t="shared" si="3"/>
        <v>15</v>
      </c>
      <c r="B136">
        <f t="shared" si="4"/>
        <v>9</v>
      </c>
      <c r="C136" t="str">
        <f>IFERROR(VLOOKUP(A136,Classification!$A$4:$B$99,2,FALSE),"")</f>
        <v>SpainPor</v>
      </c>
      <c r="D136" t="str">
        <f>IFERROR(VLOOKUP(B136,Classification!$U$5:$V$14,2,FALSE),"")</f>
        <v>POP</v>
      </c>
      <c r="E136" s="3">
        <f>SUMIFS('SSP drivers'!E$2:E$8148,'SSP drivers'!$A$2:$A$8148,'Selected scen drivers'!$AH$1,'SSP drivers'!$B$2:$B$8148,'Selected scen drivers'!$AI$1,'SSP drivers'!$C$2:$C$8148,'Selected scen drivers'!$C136,'SSP drivers'!$D$2:$D$8148,'Selected scen drivers'!$D136)</f>
        <v>0</v>
      </c>
      <c r="F136" s="3">
        <f>SUMIFS('SSP drivers'!F$2:F$8148,'SSP drivers'!$A$2:$A$8148,'Selected scen drivers'!$AH$1,'SSP drivers'!$B$2:$B$8148,'Selected scen drivers'!$AI$1,'SSP drivers'!$C$2:$C$8148,'Selected scen drivers'!$C136,'SSP drivers'!$D$2:$D$8148,'Selected scen drivers'!$D136)</f>
        <v>57.595216</v>
      </c>
      <c r="G136" s="3">
        <f>SUMIFS('SSP drivers'!G$2:G$8148,'SSP drivers'!$A$2:$A$8148,'Selected scen drivers'!$AH$1,'SSP drivers'!$B$2:$B$8148,'Selected scen drivers'!$AI$1,'SSP drivers'!$C$2:$C$8148,'Selected scen drivers'!$C136,'SSP drivers'!$D$2:$D$8148,'Selected scen drivers'!$D136)</f>
        <v>57.628356</v>
      </c>
      <c r="H136" s="3">
        <f>SUMIFS('SSP drivers'!H$2:H$8148,'SSP drivers'!$A$2:$A$8148,'Selected scen drivers'!$AH$1,'SSP drivers'!$B$2:$B$8148,'Selected scen drivers'!$AI$1,'SSP drivers'!$C$2:$C$8148,'Selected scen drivers'!$C136,'SSP drivers'!$D$2:$D$8148,'Selected scen drivers'!$D136)</f>
        <v>57.794056</v>
      </c>
      <c r="I136" s="3">
        <f>SUMIFS('SSP drivers'!I$2:I$8148,'SSP drivers'!$A$2:$A$8148,'Selected scen drivers'!$AH$1,'SSP drivers'!$B$2:$B$8148,'Selected scen drivers'!$AI$1,'SSP drivers'!$C$2:$C$8148,'Selected scen drivers'!$C136,'SSP drivers'!$D$2:$D$8148,'Selected scen drivers'!$D136)</f>
        <v>57.883017</v>
      </c>
      <c r="J136" s="3">
        <f>SUMIFS('SSP drivers'!J$2:J$8148,'SSP drivers'!$A$2:$A$8148,'Selected scen drivers'!$AH$1,'SSP drivers'!$B$2:$B$8148,'Selected scen drivers'!$AI$1,'SSP drivers'!$C$2:$C$8148,'Selected scen drivers'!$C136,'SSP drivers'!$D$2:$D$8148,'Selected scen drivers'!$D136)</f>
        <v>58.049398</v>
      </c>
      <c r="K136" s="3">
        <f>SUMIFS('SSP drivers'!K$2:K$8148,'SSP drivers'!$A$2:$A$8148,'Selected scen drivers'!$AH$1,'SSP drivers'!$B$2:$B$8148,'Selected scen drivers'!$AI$1,'SSP drivers'!$C$2:$C$8148,'Selected scen drivers'!$C136,'SSP drivers'!$D$2:$D$8148,'Selected scen drivers'!$D136)</f>
        <v>58.316274</v>
      </c>
      <c r="L136" s="3">
        <f>SUMIFS('SSP drivers'!L$2:L$8148,'SSP drivers'!$A$2:$A$8148,'Selected scen drivers'!$AH$1,'SSP drivers'!$B$2:$B$8148,'Selected scen drivers'!$AI$1,'SSP drivers'!$C$2:$C$8148,'Selected scen drivers'!$C136,'SSP drivers'!$D$2:$D$8148,'Selected scen drivers'!$D136)</f>
        <v>58.656698</v>
      </c>
      <c r="M136" s="3">
        <f>SUMIFS('SSP drivers'!M$2:M$8148,'SSP drivers'!$A$2:$A$8148,'Selected scen drivers'!$AH$1,'SSP drivers'!$B$2:$B$8148,'Selected scen drivers'!$AI$1,'SSP drivers'!$C$2:$C$8148,'Selected scen drivers'!$C136,'SSP drivers'!$D$2:$D$8148,'Selected scen drivers'!$D136)</f>
        <v>59.055414</v>
      </c>
      <c r="N136" s="3">
        <f>SUMIFS('SSP drivers'!N$2:N$8148,'SSP drivers'!$A$2:$A$8148,'Selected scen drivers'!$AH$1,'SSP drivers'!$B$2:$B$8148,'Selected scen drivers'!$AI$1,'SSP drivers'!$C$2:$C$8148,'Selected scen drivers'!$C136,'SSP drivers'!$D$2:$D$8148,'Selected scen drivers'!$D136)</f>
        <v>59.1952019999999</v>
      </c>
      <c r="O136" s="3">
        <f>SUMIFS('SSP drivers'!O$2:O$8148,'SSP drivers'!$A$2:$A$8148,'Selected scen drivers'!$AH$1,'SSP drivers'!$B$2:$B$8148,'Selected scen drivers'!$AI$1,'SSP drivers'!$C$2:$C$8148,'Selected scen drivers'!$C136,'SSP drivers'!$D$2:$D$8148,'Selected scen drivers'!$D136)</f>
        <v>59.072829</v>
      </c>
      <c r="P136" s="3">
        <f>SUMIFS('SSP drivers'!P$2:P$8148,'SSP drivers'!$A$2:$A$8148,'Selected scen drivers'!$AH$1,'SSP drivers'!$B$2:$B$8148,'Selected scen drivers'!$AI$1,'SSP drivers'!$C$2:$C$8148,'Selected scen drivers'!$C136,'SSP drivers'!$D$2:$D$8148,'Selected scen drivers'!$D136)</f>
        <v>58.675865</v>
      </c>
      <c r="Q136" s="3">
        <f>SUMIFS('SSP drivers'!Q$2:Q$8148,'SSP drivers'!$A$2:$A$8148,'Selected scen drivers'!$AH$1,'SSP drivers'!$B$2:$B$8148,'Selected scen drivers'!$AI$1,'SSP drivers'!$C$2:$C$8148,'Selected scen drivers'!$C136,'SSP drivers'!$D$2:$D$8148,'Selected scen drivers'!$D136)</f>
        <v>58.140201</v>
      </c>
      <c r="R136" s="3">
        <f>SUMIFS('SSP drivers'!R$2:R$8148,'SSP drivers'!$A$2:$A$8148,'Selected scen drivers'!$AH$1,'SSP drivers'!$B$2:$B$8148,'Selected scen drivers'!$AI$1,'SSP drivers'!$C$2:$C$8148,'Selected scen drivers'!$C136,'SSP drivers'!$D$2:$D$8148,'Selected scen drivers'!$D136)</f>
        <v>57.593315</v>
      </c>
      <c r="S136" s="3">
        <f>SUMIFS('SSP drivers'!S$2:S$8148,'SSP drivers'!$A$2:$A$8148,'Selected scen drivers'!$AH$1,'SSP drivers'!$B$2:$B$8148,'Selected scen drivers'!$AI$1,'SSP drivers'!$C$2:$C$8148,'Selected scen drivers'!$C136,'SSP drivers'!$D$2:$D$8148,'Selected scen drivers'!$D136)</f>
        <v>57.145901</v>
      </c>
      <c r="T136" s="3">
        <f>SUMIFS('SSP drivers'!T$2:T$8148,'SSP drivers'!$A$2:$A$8148,'Selected scen drivers'!$AH$1,'SSP drivers'!$B$2:$B$8148,'Selected scen drivers'!$AI$1,'SSP drivers'!$C$2:$C$8148,'Selected scen drivers'!$C136,'SSP drivers'!$D$2:$D$8148,'Selected scen drivers'!$D136)</f>
        <v>56.806373</v>
      </c>
      <c r="U136" s="3">
        <f>SUMIFS('SSP drivers'!U$2:U$8148,'SSP drivers'!$A$2:$A$8148,'Selected scen drivers'!$AH$1,'SSP drivers'!$B$2:$B$8148,'Selected scen drivers'!$AI$1,'SSP drivers'!$C$2:$C$8148,'Selected scen drivers'!$C136,'SSP drivers'!$D$2:$D$8148,'Selected scen drivers'!$D136)</f>
        <v>56.45321</v>
      </c>
      <c r="V136" s="3">
        <f>SUMIFS('SSP drivers'!V$2:V$8148,'SSP drivers'!$A$2:$A$8148,'Selected scen drivers'!$AH$1,'SSP drivers'!$B$2:$B$8148,'Selected scen drivers'!$AI$1,'SSP drivers'!$C$2:$C$8148,'Selected scen drivers'!$C136,'SSP drivers'!$D$2:$D$8148,'Selected scen drivers'!$D136)</f>
        <v>55.949169</v>
      </c>
      <c r="W136" s="3">
        <f>SUMIFS('SSP drivers'!W$2:W$8148,'SSP drivers'!$A$2:$A$8148,'Selected scen drivers'!$AH$1,'SSP drivers'!$B$2:$B$8148,'Selected scen drivers'!$AI$1,'SSP drivers'!$C$2:$C$8148,'Selected scen drivers'!$C136,'SSP drivers'!$D$2:$D$8148,'Selected scen drivers'!$D136)</f>
        <v>55.222034</v>
      </c>
      <c r="X136" s="3">
        <f>SUMIFS('SSP drivers'!X$2:X$8148,'SSP drivers'!$A$2:$A$8148,'Selected scen drivers'!$AH$1,'SSP drivers'!$B$2:$B$8148,'Selected scen drivers'!$AI$1,'SSP drivers'!$C$2:$C$8148,'Selected scen drivers'!$C136,'SSP drivers'!$D$2:$D$8148,'Selected scen drivers'!$D136)</f>
        <v>0</v>
      </c>
      <c r="Y136" s="3">
        <f>SUMIFS('SSP drivers'!Y$2:Y$8148,'SSP drivers'!$A$2:$A$8148,'Selected scen drivers'!$AH$1,'SSP drivers'!$B$2:$B$8148,'Selected scen drivers'!$AI$1,'SSP drivers'!$C$2:$C$8148,'Selected scen drivers'!$C136,'SSP drivers'!$D$2:$D$8148,'Selected scen drivers'!$D136)</f>
        <v>0</v>
      </c>
      <c r="Z136" s="3">
        <f>SUMIFS('SSP drivers'!Z$2:Z$8148,'SSP drivers'!$A$2:$A$8148,'Selected scen drivers'!$AH$1,'SSP drivers'!$B$2:$B$8148,'Selected scen drivers'!$AI$1,'SSP drivers'!$C$2:$C$8148,'Selected scen drivers'!$C136,'SSP drivers'!$D$2:$D$8148,'Selected scen drivers'!$D136)</f>
        <v>0</v>
      </c>
      <c r="AA136" s="3">
        <f>SUMIFS('SSP drivers'!AA$2:AA$8148,'SSP drivers'!$A$2:$A$8148,'Selected scen drivers'!$AH$1,'SSP drivers'!$B$2:$B$8148,'Selected scen drivers'!$AI$1,'SSP drivers'!$C$2:$C$8148,'Selected scen drivers'!$C136,'SSP drivers'!$D$2:$D$8148,'Selected scen drivers'!$D136)</f>
        <v>0</v>
      </c>
      <c r="AB136" s="3">
        <f>SUMIFS('SSP drivers'!AB$2:AB$8148,'SSP drivers'!$A$2:$A$8148,'Selected scen drivers'!$AH$1,'SSP drivers'!$B$2:$B$8148,'Selected scen drivers'!$AI$1,'SSP drivers'!$C$2:$C$8148,'Selected scen drivers'!$C136,'SSP drivers'!$D$2:$D$8148,'Selected scen drivers'!$D136)</f>
        <v>0</v>
      </c>
      <c r="AC136" s="3">
        <f>SUMIFS('SSP drivers'!AC$2:AC$8148,'SSP drivers'!$A$2:$A$8148,'Selected scen drivers'!$AH$1,'SSP drivers'!$B$2:$B$8148,'Selected scen drivers'!$AI$1,'SSP drivers'!$C$2:$C$8148,'Selected scen drivers'!$C136,'SSP drivers'!$D$2:$D$8148,'Selected scen drivers'!$D136)</f>
        <v>0</v>
      </c>
      <c r="AD136" s="3">
        <f>SUMIFS('SSP drivers'!AD$2:AD$8148,'SSP drivers'!$A$2:$A$8148,'Selected scen drivers'!$AH$1,'SSP drivers'!$B$2:$B$8148,'Selected scen drivers'!$AI$1,'SSP drivers'!$C$2:$C$8148,'Selected scen drivers'!$C136,'SSP drivers'!$D$2:$D$8148,'Selected scen drivers'!$D136)</f>
        <v>0</v>
      </c>
      <c r="AE136" s="3">
        <f>SUMIFS('SSP drivers'!AE$2:AE$8148,'SSP drivers'!$A$2:$A$8148,'Selected scen drivers'!$AH$1,'SSP drivers'!$B$2:$B$8148,'Selected scen drivers'!$AI$1,'SSP drivers'!$C$2:$C$8148,'Selected scen drivers'!$C136,'SSP drivers'!$D$2:$D$8148,'Selected scen drivers'!$D136)</f>
        <v>0</v>
      </c>
    </row>
    <row r="137" spans="1:31">
      <c r="A137">
        <f t="shared" si="3"/>
        <v>16</v>
      </c>
      <c r="B137">
        <f t="shared" si="4"/>
        <v>1</v>
      </c>
      <c r="C137" t="str">
        <f>IFERROR(VLOOKUP(A137,Classification!$A$4:$B$99,2,FALSE),"")</f>
        <v>GreeceCyp</v>
      </c>
      <c r="D137" t="str">
        <f>IFERROR(VLOOKUP(B137,Classification!$U$5:$V$14,2,FALSE),"")</f>
        <v>GDP</v>
      </c>
      <c r="E137" s="3">
        <f>SUMIFS('SSP drivers'!E$2:E$8148,'SSP drivers'!$A$2:$A$8148,'Selected scen drivers'!$AH$1,'SSP drivers'!$B$2:$B$8148,'Selected scen drivers'!$AI$1,'SSP drivers'!$C$2:$C$8148,'Selected scen drivers'!$C137,'SSP drivers'!$D$2:$D$8148,'Selected scen drivers'!$D137)</f>
        <v>0</v>
      </c>
      <c r="F137" s="3">
        <f>SUMIFS('SSP drivers'!F$2:F$8148,'SSP drivers'!$A$2:$A$8148,'Selected scen drivers'!$AH$1,'SSP drivers'!$B$2:$B$8148,'Selected scen drivers'!$AI$1,'SSP drivers'!$C$2:$C$8148,'Selected scen drivers'!$C137,'SSP drivers'!$D$2:$D$8148,'Selected scen drivers'!$D137)</f>
        <v>311.40976</v>
      </c>
      <c r="G137" s="3">
        <f>SUMIFS('SSP drivers'!G$2:G$8148,'SSP drivers'!$A$2:$A$8148,'Selected scen drivers'!$AH$1,'SSP drivers'!$B$2:$B$8148,'Selected scen drivers'!$AI$1,'SSP drivers'!$C$2:$C$8148,'Selected scen drivers'!$C137,'SSP drivers'!$D$2:$D$8148,'Selected scen drivers'!$D137)</f>
        <v>309.54</v>
      </c>
      <c r="H137" s="3">
        <f>SUMIFS('SSP drivers'!H$2:H$8148,'SSP drivers'!$A$2:$A$8148,'Selected scen drivers'!$AH$1,'SSP drivers'!$B$2:$B$8148,'Selected scen drivers'!$AI$1,'SSP drivers'!$C$2:$C$8148,'Selected scen drivers'!$C137,'SSP drivers'!$D$2:$D$8148,'Selected scen drivers'!$D137)</f>
        <v>379.7575</v>
      </c>
      <c r="I137" s="3">
        <f>SUMIFS('SSP drivers'!I$2:I$8148,'SSP drivers'!$A$2:$A$8148,'Selected scen drivers'!$AH$1,'SSP drivers'!$B$2:$B$8148,'Selected scen drivers'!$AI$1,'SSP drivers'!$C$2:$C$8148,'Selected scen drivers'!$C137,'SSP drivers'!$D$2:$D$8148,'Selected scen drivers'!$D137)</f>
        <v>422.2602</v>
      </c>
      <c r="J137" s="3">
        <f>SUMIFS('SSP drivers'!J$2:J$8148,'SSP drivers'!$A$2:$A$8148,'Selected scen drivers'!$AH$1,'SSP drivers'!$B$2:$B$8148,'Selected scen drivers'!$AI$1,'SSP drivers'!$C$2:$C$8148,'Selected scen drivers'!$C137,'SSP drivers'!$D$2:$D$8148,'Selected scen drivers'!$D137)</f>
        <v>458.5397</v>
      </c>
      <c r="K137" s="3">
        <f>SUMIFS('SSP drivers'!K$2:K$8148,'SSP drivers'!$A$2:$A$8148,'Selected scen drivers'!$AH$1,'SSP drivers'!$B$2:$B$8148,'Selected scen drivers'!$AI$1,'SSP drivers'!$C$2:$C$8148,'Selected scen drivers'!$C137,'SSP drivers'!$D$2:$D$8148,'Selected scen drivers'!$D137)</f>
        <v>498.1056</v>
      </c>
      <c r="L137" s="3">
        <f>SUMIFS('SSP drivers'!L$2:L$8148,'SSP drivers'!$A$2:$A$8148,'Selected scen drivers'!$AH$1,'SSP drivers'!$B$2:$B$8148,'Selected scen drivers'!$AI$1,'SSP drivers'!$C$2:$C$8148,'Selected scen drivers'!$C137,'SSP drivers'!$D$2:$D$8148,'Selected scen drivers'!$D137)</f>
        <v>537.3097</v>
      </c>
      <c r="M137" s="3">
        <f>SUMIFS('SSP drivers'!M$2:M$8148,'SSP drivers'!$A$2:$A$8148,'Selected scen drivers'!$AH$1,'SSP drivers'!$B$2:$B$8148,'Selected scen drivers'!$AI$1,'SSP drivers'!$C$2:$C$8148,'Selected scen drivers'!$C137,'SSP drivers'!$D$2:$D$8148,'Selected scen drivers'!$D137)</f>
        <v>575.4161</v>
      </c>
      <c r="N137" s="3">
        <f>SUMIFS('SSP drivers'!N$2:N$8148,'SSP drivers'!$A$2:$A$8148,'Selected scen drivers'!$AH$1,'SSP drivers'!$B$2:$B$8148,'Selected scen drivers'!$AI$1,'SSP drivers'!$C$2:$C$8148,'Selected scen drivers'!$C137,'SSP drivers'!$D$2:$D$8148,'Selected scen drivers'!$D137)</f>
        <v>613.5026</v>
      </c>
      <c r="O137" s="3">
        <f>SUMIFS('SSP drivers'!O$2:O$8148,'SSP drivers'!$A$2:$A$8148,'Selected scen drivers'!$AH$1,'SSP drivers'!$B$2:$B$8148,'Selected scen drivers'!$AI$1,'SSP drivers'!$C$2:$C$8148,'Selected scen drivers'!$C137,'SSP drivers'!$D$2:$D$8148,'Selected scen drivers'!$D137)</f>
        <v>651.1437</v>
      </c>
      <c r="P137" s="3">
        <f>SUMIFS('SSP drivers'!P$2:P$8148,'SSP drivers'!$A$2:$A$8148,'Selected scen drivers'!$AH$1,'SSP drivers'!$B$2:$B$8148,'Selected scen drivers'!$AI$1,'SSP drivers'!$C$2:$C$8148,'Selected scen drivers'!$C137,'SSP drivers'!$D$2:$D$8148,'Selected scen drivers'!$D137)</f>
        <v>687.1135</v>
      </c>
      <c r="Q137" s="3">
        <f>SUMIFS('SSP drivers'!Q$2:Q$8148,'SSP drivers'!$A$2:$A$8148,'Selected scen drivers'!$AH$1,'SSP drivers'!$B$2:$B$8148,'Selected scen drivers'!$AI$1,'SSP drivers'!$C$2:$C$8148,'Selected scen drivers'!$C137,'SSP drivers'!$D$2:$D$8148,'Selected scen drivers'!$D137)</f>
        <v>719.133</v>
      </c>
      <c r="R137" s="3">
        <f>SUMIFS('SSP drivers'!R$2:R$8148,'SSP drivers'!$A$2:$A$8148,'Selected scen drivers'!$AH$1,'SSP drivers'!$B$2:$B$8148,'Selected scen drivers'!$AI$1,'SSP drivers'!$C$2:$C$8148,'Selected scen drivers'!$C137,'SSP drivers'!$D$2:$D$8148,'Selected scen drivers'!$D137)</f>
        <v>747.116</v>
      </c>
      <c r="S137" s="3">
        <f>SUMIFS('SSP drivers'!S$2:S$8148,'SSP drivers'!$A$2:$A$8148,'Selected scen drivers'!$AH$1,'SSP drivers'!$B$2:$B$8148,'Selected scen drivers'!$AI$1,'SSP drivers'!$C$2:$C$8148,'Selected scen drivers'!$C137,'SSP drivers'!$D$2:$D$8148,'Selected scen drivers'!$D137)</f>
        <v>771.737</v>
      </c>
      <c r="T137" s="3">
        <f>SUMIFS('SSP drivers'!T$2:T$8148,'SSP drivers'!$A$2:$A$8148,'Selected scen drivers'!$AH$1,'SSP drivers'!$B$2:$B$8148,'Selected scen drivers'!$AI$1,'SSP drivers'!$C$2:$C$8148,'Selected scen drivers'!$C137,'SSP drivers'!$D$2:$D$8148,'Selected scen drivers'!$D137)</f>
        <v>794.225</v>
      </c>
      <c r="U137" s="3">
        <f>SUMIFS('SSP drivers'!U$2:U$8148,'SSP drivers'!$A$2:$A$8148,'Selected scen drivers'!$AH$1,'SSP drivers'!$B$2:$B$8148,'Selected scen drivers'!$AI$1,'SSP drivers'!$C$2:$C$8148,'Selected scen drivers'!$C137,'SSP drivers'!$D$2:$D$8148,'Selected scen drivers'!$D137)</f>
        <v>815.144</v>
      </c>
      <c r="V137" s="3">
        <f>SUMIFS('SSP drivers'!V$2:V$8148,'SSP drivers'!$A$2:$A$8148,'Selected scen drivers'!$AH$1,'SSP drivers'!$B$2:$B$8148,'Selected scen drivers'!$AI$1,'SSP drivers'!$C$2:$C$8148,'Selected scen drivers'!$C137,'SSP drivers'!$D$2:$D$8148,'Selected scen drivers'!$D137)</f>
        <v>834.04</v>
      </c>
      <c r="W137" s="3">
        <f>SUMIFS('SSP drivers'!W$2:W$8148,'SSP drivers'!$A$2:$A$8148,'Selected scen drivers'!$AH$1,'SSP drivers'!$B$2:$B$8148,'Selected scen drivers'!$AI$1,'SSP drivers'!$C$2:$C$8148,'Selected scen drivers'!$C137,'SSP drivers'!$D$2:$D$8148,'Selected scen drivers'!$D137)</f>
        <v>849.559</v>
      </c>
      <c r="X137" s="3">
        <f>SUMIFS('SSP drivers'!X$2:X$8148,'SSP drivers'!$A$2:$A$8148,'Selected scen drivers'!$AH$1,'SSP drivers'!$B$2:$B$8148,'Selected scen drivers'!$AI$1,'SSP drivers'!$C$2:$C$8148,'Selected scen drivers'!$C137,'SSP drivers'!$D$2:$D$8148,'Selected scen drivers'!$D137)</f>
        <v>0</v>
      </c>
      <c r="Y137" s="3">
        <f>SUMIFS('SSP drivers'!Y$2:Y$8148,'SSP drivers'!$A$2:$A$8148,'Selected scen drivers'!$AH$1,'SSP drivers'!$B$2:$B$8148,'Selected scen drivers'!$AI$1,'SSP drivers'!$C$2:$C$8148,'Selected scen drivers'!$C137,'SSP drivers'!$D$2:$D$8148,'Selected scen drivers'!$D137)</f>
        <v>0</v>
      </c>
      <c r="Z137" s="3">
        <f>SUMIFS('SSP drivers'!Z$2:Z$8148,'SSP drivers'!$A$2:$A$8148,'Selected scen drivers'!$AH$1,'SSP drivers'!$B$2:$B$8148,'Selected scen drivers'!$AI$1,'SSP drivers'!$C$2:$C$8148,'Selected scen drivers'!$C137,'SSP drivers'!$D$2:$D$8148,'Selected scen drivers'!$D137)</f>
        <v>0</v>
      </c>
      <c r="AA137" s="3">
        <f>SUMIFS('SSP drivers'!AA$2:AA$8148,'SSP drivers'!$A$2:$A$8148,'Selected scen drivers'!$AH$1,'SSP drivers'!$B$2:$B$8148,'Selected scen drivers'!$AI$1,'SSP drivers'!$C$2:$C$8148,'Selected scen drivers'!$C137,'SSP drivers'!$D$2:$D$8148,'Selected scen drivers'!$D137)</f>
        <v>0</v>
      </c>
      <c r="AB137" s="3">
        <f>SUMIFS('SSP drivers'!AB$2:AB$8148,'SSP drivers'!$A$2:$A$8148,'Selected scen drivers'!$AH$1,'SSP drivers'!$B$2:$B$8148,'Selected scen drivers'!$AI$1,'SSP drivers'!$C$2:$C$8148,'Selected scen drivers'!$C137,'SSP drivers'!$D$2:$D$8148,'Selected scen drivers'!$D137)</f>
        <v>0</v>
      </c>
      <c r="AC137" s="3">
        <f>SUMIFS('SSP drivers'!AC$2:AC$8148,'SSP drivers'!$A$2:$A$8148,'Selected scen drivers'!$AH$1,'SSP drivers'!$B$2:$B$8148,'Selected scen drivers'!$AI$1,'SSP drivers'!$C$2:$C$8148,'Selected scen drivers'!$C137,'SSP drivers'!$D$2:$D$8148,'Selected scen drivers'!$D137)</f>
        <v>0</v>
      </c>
      <c r="AD137" s="3">
        <f>SUMIFS('SSP drivers'!AD$2:AD$8148,'SSP drivers'!$A$2:$A$8148,'Selected scen drivers'!$AH$1,'SSP drivers'!$B$2:$B$8148,'Selected scen drivers'!$AI$1,'SSP drivers'!$C$2:$C$8148,'Selected scen drivers'!$C137,'SSP drivers'!$D$2:$D$8148,'Selected scen drivers'!$D137)</f>
        <v>0</v>
      </c>
      <c r="AE137" s="3">
        <f>SUMIFS('SSP drivers'!AE$2:AE$8148,'SSP drivers'!$A$2:$A$8148,'Selected scen drivers'!$AH$1,'SSP drivers'!$B$2:$B$8148,'Selected scen drivers'!$AI$1,'SSP drivers'!$C$2:$C$8148,'Selected scen drivers'!$C137,'SSP drivers'!$D$2:$D$8148,'Selected scen drivers'!$D137)</f>
        <v>0</v>
      </c>
    </row>
    <row r="138" spans="1:31">
      <c r="A138">
        <f t="shared" si="3"/>
        <v>16</v>
      </c>
      <c r="B138">
        <f t="shared" si="4"/>
        <v>2</v>
      </c>
      <c r="C138" t="str">
        <f>IFERROR(VLOOKUP(A138,Classification!$A$4:$B$99,2,FALSE),"")</f>
        <v>GreeceCyp</v>
      </c>
      <c r="D138" t="str">
        <f>IFERROR(VLOOKUP(B138,Classification!$U$5:$V$14,2,FALSE),"")</f>
        <v>GDPAGR</v>
      </c>
      <c r="E138" s="3">
        <f>SUMIFS('SSP drivers'!E$2:E$8148,'SSP drivers'!$A$2:$A$8148,'Selected scen drivers'!$AH$1,'SSP drivers'!$B$2:$B$8148,'Selected scen drivers'!$AI$1,'SSP drivers'!$C$2:$C$8148,'Selected scen drivers'!$C138,'SSP drivers'!$D$2:$D$8148,'Selected scen drivers'!$D138)</f>
        <v>0</v>
      </c>
      <c r="F138" s="3">
        <f>SUMIFS('SSP drivers'!F$2:F$8148,'SSP drivers'!$A$2:$A$8148,'Selected scen drivers'!$AH$1,'SSP drivers'!$B$2:$B$8148,'Selected scen drivers'!$AI$1,'SSP drivers'!$C$2:$C$8148,'Selected scen drivers'!$C138,'SSP drivers'!$D$2:$D$8148,'Selected scen drivers'!$D138)</f>
        <v>12.6488646545188</v>
      </c>
      <c r="G138" s="3">
        <f>SUMIFS('SSP drivers'!G$2:G$8148,'SSP drivers'!$A$2:$A$8148,'Selected scen drivers'!$AH$1,'SSP drivers'!$B$2:$B$8148,'Selected scen drivers'!$AI$1,'SSP drivers'!$C$2:$C$8148,'Selected scen drivers'!$C138,'SSP drivers'!$D$2:$D$8148,'Selected scen drivers'!$D138)</f>
        <v>12.5461886085804</v>
      </c>
      <c r="H138" s="3">
        <f>SUMIFS('SSP drivers'!H$2:H$8148,'SSP drivers'!$A$2:$A$8148,'Selected scen drivers'!$AH$1,'SSP drivers'!$B$2:$B$8148,'Selected scen drivers'!$AI$1,'SSP drivers'!$C$2:$C$8148,'Selected scen drivers'!$C138,'SSP drivers'!$D$2:$D$8148,'Selected scen drivers'!$D138)</f>
        <v>15.3981885028439</v>
      </c>
      <c r="I138" s="3">
        <f>SUMIFS('SSP drivers'!I$2:I$8148,'SSP drivers'!$A$2:$A$8148,'Selected scen drivers'!$AH$1,'SSP drivers'!$B$2:$B$8148,'Selected scen drivers'!$AI$1,'SSP drivers'!$C$2:$C$8148,'Selected scen drivers'!$C138,'SSP drivers'!$D$2:$D$8148,'Selected scen drivers'!$D138)</f>
        <v>17.0876136042835</v>
      </c>
      <c r="J138" s="3">
        <f>SUMIFS('SSP drivers'!J$2:J$8148,'SSP drivers'!$A$2:$A$8148,'Selected scen drivers'!$AH$1,'SSP drivers'!$B$2:$B$8148,'Selected scen drivers'!$AI$1,'SSP drivers'!$C$2:$C$8148,'Selected scen drivers'!$C138,'SSP drivers'!$D$2:$D$8148,'Selected scen drivers'!$D138)</f>
        <v>18.5100287288821</v>
      </c>
      <c r="K138" s="3">
        <f>SUMIFS('SSP drivers'!K$2:K$8148,'SSP drivers'!$A$2:$A$8148,'Selected scen drivers'!$AH$1,'SSP drivers'!$B$2:$B$8148,'Selected scen drivers'!$AI$1,'SSP drivers'!$C$2:$C$8148,'Selected scen drivers'!$C138,'SSP drivers'!$D$2:$D$8148,'Selected scen drivers'!$D138)</f>
        <v>20.0761312746152</v>
      </c>
      <c r="L138" s="3">
        <f>SUMIFS('SSP drivers'!L$2:L$8148,'SSP drivers'!$A$2:$A$8148,'Selected scen drivers'!$AH$1,'SSP drivers'!$B$2:$B$8148,'Selected scen drivers'!$AI$1,'SSP drivers'!$C$2:$C$8148,'Selected scen drivers'!$C138,'SSP drivers'!$D$2:$D$8148,'Selected scen drivers'!$D138)</f>
        <v>21.6276202221748</v>
      </c>
      <c r="M138" s="3">
        <f>SUMIFS('SSP drivers'!M$2:M$8148,'SSP drivers'!$A$2:$A$8148,'Selected scen drivers'!$AH$1,'SSP drivers'!$B$2:$B$8148,'Selected scen drivers'!$AI$1,'SSP drivers'!$C$2:$C$8148,'Selected scen drivers'!$C138,'SSP drivers'!$D$2:$D$8148,'Selected scen drivers'!$D138)</f>
        <v>23.1316239346791</v>
      </c>
      <c r="N138" s="3">
        <f>SUMIFS('SSP drivers'!N$2:N$8148,'SSP drivers'!$A$2:$A$8148,'Selected scen drivers'!$AH$1,'SSP drivers'!$B$2:$B$8148,'Selected scen drivers'!$AI$1,'SSP drivers'!$C$2:$C$8148,'Selected scen drivers'!$C138,'SSP drivers'!$D$2:$D$8148,'Selected scen drivers'!$D138)</f>
        <v>24.6306863594086</v>
      </c>
      <c r="O138" s="3">
        <f>SUMIFS('SSP drivers'!O$2:O$8148,'SSP drivers'!$A$2:$A$8148,'Selected scen drivers'!$AH$1,'SSP drivers'!$B$2:$B$8148,'Selected scen drivers'!$AI$1,'SSP drivers'!$C$2:$C$8148,'Selected scen drivers'!$C138,'SSP drivers'!$D$2:$D$8148,'Selected scen drivers'!$D138)</f>
        <v>26.1030301471566</v>
      </c>
      <c r="P138" s="3">
        <f>SUMIFS('SSP drivers'!P$2:P$8148,'SSP drivers'!$A$2:$A$8148,'Selected scen drivers'!$AH$1,'SSP drivers'!$B$2:$B$8148,'Selected scen drivers'!$AI$1,'SSP drivers'!$C$2:$C$8148,'Selected scen drivers'!$C138,'SSP drivers'!$D$2:$D$8148,'Selected scen drivers'!$D138)</f>
        <v>27.4989368134642</v>
      </c>
      <c r="Q138" s="3">
        <f>SUMIFS('SSP drivers'!Q$2:Q$8148,'SSP drivers'!$A$2:$A$8148,'Selected scen drivers'!$AH$1,'SSP drivers'!$B$2:$B$8148,'Selected scen drivers'!$AI$1,'SSP drivers'!$C$2:$C$8148,'Selected scen drivers'!$C138,'SSP drivers'!$D$2:$D$8148,'Selected scen drivers'!$D138)</f>
        <v>28.7291145898217</v>
      </c>
      <c r="R138" s="3">
        <f>SUMIFS('SSP drivers'!R$2:R$8148,'SSP drivers'!$A$2:$A$8148,'Selected scen drivers'!$AH$1,'SSP drivers'!$B$2:$B$8148,'Selected scen drivers'!$AI$1,'SSP drivers'!$C$2:$C$8148,'Selected scen drivers'!$C138,'SSP drivers'!$D$2:$D$8148,'Selected scen drivers'!$D138)</f>
        <v>29.7944556241721</v>
      </c>
      <c r="S138" s="3">
        <f>SUMIFS('SSP drivers'!S$2:S$8148,'SSP drivers'!$A$2:$A$8148,'Selected scen drivers'!$AH$1,'SSP drivers'!$B$2:$B$8148,'Selected scen drivers'!$AI$1,'SSP drivers'!$C$2:$C$8148,'Selected scen drivers'!$C138,'SSP drivers'!$D$2:$D$8148,'Selected scen drivers'!$D138)</f>
        <v>30.7260259712108</v>
      </c>
      <c r="T138" s="3">
        <f>SUMIFS('SSP drivers'!T$2:T$8148,'SSP drivers'!$A$2:$A$8148,'Selected scen drivers'!$AH$1,'SSP drivers'!$B$2:$B$8148,'Selected scen drivers'!$AI$1,'SSP drivers'!$C$2:$C$8148,'Selected scen drivers'!$C138,'SSP drivers'!$D$2:$D$8148,'Selected scen drivers'!$D138)</f>
        <v>31.5740025382759</v>
      </c>
      <c r="U138" s="3">
        <f>SUMIFS('SSP drivers'!U$2:U$8148,'SSP drivers'!$A$2:$A$8148,'Selected scen drivers'!$AH$1,'SSP drivers'!$B$2:$B$8148,'Selected scen drivers'!$AI$1,'SSP drivers'!$C$2:$C$8148,'Selected scen drivers'!$C138,'SSP drivers'!$D$2:$D$8148,'Selected scen drivers'!$D138)</f>
        <v>32.3570630414489</v>
      </c>
      <c r="V138" s="3">
        <f>SUMIFS('SSP drivers'!V$2:V$8148,'SSP drivers'!$A$2:$A$8148,'Selected scen drivers'!$AH$1,'SSP drivers'!$B$2:$B$8148,'Selected scen drivers'!$AI$1,'SSP drivers'!$C$2:$C$8148,'Selected scen drivers'!$C138,'SSP drivers'!$D$2:$D$8148,'Selected scen drivers'!$D138)</f>
        <v>33.0508911850887</v>
      </c>
      <c r="W138" s="3">
        <f>SUMIFS('SSP drivers'!W$2:W$8148,'SSP drivers'!$A$2:$A$8148,'Selected scen drivers'!$AH$1,'SSP drivers'!$B$2:$B$8148,'Selected scen drivers'!$AI$1,'SSP drivers'!$C$2:$C$8148,'Selected scen drivers'!$C138,'SSP drivers'!$D$2:$D$8148,'Selected scen drivers'!$D138)</f>
        <v>33.5979825713033</v>
      </c>
      <c r="X138" s="3">
        <f>SUMIFS('SSP drivers'!X$2:X$8148,'SSP drivers'!$A$2:$A$8148,'Selected scen drivers'!$AH$1,'SSP drivers'!$B$2:$B$8148,'Selected scen drivers'!$AI$1,'SSP drivers'!$C$2:$C$8148,'Selected scen drivers'!$C138,'SSP drivers'!$D$2:$D$8148,'Selected scen drivers'!$D138)</f>
        <v>0</v>
      </c>
      <c r="Y138" s="3">
        <f>SUMIFS('SSP drivers'!Y$2:Y$8148,'SSP drivers'!$A$2:$A$8148,'Selected scen drivers'!$AH$1,'SSP drivers'!$B$2:$B$8148,'Selected scen drivers'!$AI$1,'SSP drivers'!$C$2:$C$8148,'Selected scen drivers'!$C138,'SSP drivers'!$D$2:$D$8148,'Selected scen drivers'!$D138)</f>
        <v>0</v>
      </c>
      <c r="Z138" s="3">
        <f>SUMIFS('SSP drivers'!Z$2:Z$8148,'SSP drivers'!$A$2:$A$8148,'Selected scen drivers'!$AH$1,'SSP drivers'!$B$2:$B$8148,'Selected scen drivers'!$AI$1,'SSP drivers'!$C$2:$C$8148,'Selected scen drivers'!$C138,'SSP drivers'!$D$2:$D$8148,'Selected scen drivers'!$D138)</f>
        <v>0</v>
      </c>
      <c r="AA138" s="3">
        <f>SUMIFS('SSP drivers'!AA$2:AA$8148,'SSP drivers'!$A$2:$A$8148,'Selected scen drivers'!$AH$1,'SSP drivers'!$B$2:$B$8148,'Selected scen drivers'!$AI$1,'SSP drivers'!$C$2:$C$8148,'Selected scen drivers'!$C138,'SSP drivers'!$D$2:$D$8148,'Selected scen drivers'!$D138)</f>
        <v>0</v>
      </c>
      <c r="AB138" s="3">
        <f>SUMIFS('SSP drivers'!AB$2:AB$8148,'SSP drivers'!$A$2:$A$8148,'Selected scen drivers'!$AH$1,'SSP drivers'!$B$2:$B$8148,'Selected scen drivers'!$AI$1,'SSP drivers'!$C$2:$C$8148,'Selected scen drivers'!$C138,'SSP drivers'!$D$2:$D$8148,'Selected scen drivers'!$D138)</f>
        <v>0</v>
      </c>
      <c r="AC138" s="3">
        <f>SUMIFS('SSP drivers'!AC$2:AC$8148,'SSP drivers'!$A$2:$A$8148,'Selected scen drivers'!$AH$1,'SSP drivers'!$B$2:$B$8148,'Selected scen drivers'!$AI$1,'SSP drivers'!$C$2:$C$8148,'Selected scen drivers'!$C138,'SSP drivers'!$D$2:$D$8148,'Selected scen drivers'!$D138)</f>
        <v>0</v>
      </c>
      <c r="AD138" s="3">
        <f>SUMIFS('SSP drivers'!AD$2:AD$8148,'SSP drivers'!$A$2:$A$8148,'Selected scen drivers'!$AH$1,'SSP drivers'!$B$2:$B$8148,'Selected scen drivers'!$AI$1,'SSP drivers'!$C$2:$C$8148,'Selected scen drivers'!$C138,'SSP drivers'!$D$2:$D$8148,'Selected scen drivers'!$D138)</f>
        <v>0</v>
      </c>
      <c r="AE138" s="3">
        <f>SUMIFS('SSP drivers'!AE$2:AE$8148,'SSP drivers'!$A$2:$A$8148,'Selected scen drivers'!$AH$1,'SSP drivers'!$B$2:$B$8148,'Selected scen drivers'!$AI$1,'SSP drivers'!$C$2:$C$8148,'Selected scen drivers'!$C138,'SSP drivers'!$D$2:$D$8148,'Selected scen drivers'!$D138)</f>
        <v>0</v>
      </c>
    </row>
    <row r="139" spans="1:31">
      <c r="A139">
        <f t="shared" si="3"/>
        <v>16</v>
      </c>
      <c r="B139">
        <f t="shared" si="4"/>
        <v>3</v>
      </c>
      <c r="C139" t="str">
        <f>IFERROR(VLOOKUP(A139,Classification!$A$4:$B$99,2,FALSE),"")</f>
        <v>GreeceCyp</v>
      </c>
      <c r="D139" t="str">
        <f>IFERROR(VLOOKUP(B139,Classification!$U$5:$V$14,2,FALSE),"")</f>
        <v>GDPIND</v>
      </c>
      <c r="E139" s="3">
        <f>SUMIFS('SSP drivers'!E$2:E$8148,'SSP drivers'!$A$2:$A$8148,'Selected scen drivers'!$AH$1,'SSP drivers'!$B$2:$B$8148,'Selected scen drivers'!$AI$1,'SSP drivers'!$C$2:$C$8148,'Selected scen drivers'!$C139,'SSP drivers'!$D$2:$D$8148,'Selected scen drivers'!$D139)</f>
        <v>0</v>
      </c>
      <c r="F139" s="3">
        <f>SUMIFS('SSP drivers'!F$2:F$8148,'SSP drivers'!$A$2:$A$8148,'Selected scen drivers'!$AH$1,'SSP drivers'!$B$2:$B$8148,'Selected scen drivers'!$AI$1,'SSP drivers'!$C$2:$C$8148,'Selected scen drivers'!$C139,'SSP drivers'!$D$2:$D$8148,'Selected scen drivers'!$D139)</f>
        <v>55.8052968230239</v>
      </c>
      <c r="G139" s="3">
        <f>SUMIFS('SSP drivers'!G$2:G$8148,'SSP drivers'!$A$2:$A$8148,'Selected scen drivers'!$AH$1,'SSP drivers'!$B$2:$B$8148,'Selected scen drivers'!$AI$1,'SSP drivers'!$C$2:$C$8148,'Selected scen drivers'!$C139,'SSP drivers'!$D$2:$D$8148,'Selected scen drivers'!$D139)</f>
        <v>55.4253418172426</v>
      </c>
      <c r="H139" s="3">
        <f>SUMIFS('SSP drivers'!H$2:H$8148,'SSP drivers'!$A$2:$A$8148,'Selected scen drivers'!$AH$1,'SSP drivers'!$B$2:$B$8148,'Selected scen drivers'!$AI$1,'SSP drivers'!$C$2:$C$8148,'Selected scen drivers'!$C139,'SSP drivers'!$D$2:$D$8148,'Selected scen drivers'!$D139)</f>
        <v>70.8782352623953</v>
      </c>
      <c r="I139" s="3">
        <f>SUMIFS('SSP drivers'!I$2:I$8148,'SSP drivers'!$A$2:$A$8148,'Selected scen drivers'!$AH$1,'SSP drivers'!$B$2:$B$8148,'Selected scen drivers'!$AI$1,'SSP drivers'!$C$2:$C$8148,'Selected scen drivers'!$C139,'SSP drivers'!$D$2:$D$8148,'Selected scen drivers'!$D139)</f>
        <v>81.9522232857074</v>
      </c>
      <c r="J139" s="3">
        <f>SUMIFS('SSP drivers'!J$2:J$8148,'SSP drivers'!$A$2:$A$8148,'Selected scen drivers'!$AH$1,'SSP drivers'!$B$2:$B$8148,'Selected scen drivers'!$AI$1,'SSP drivers'!$C$2:$C$8148,'Selected scen drivers'!$C139,'SSP drivers'!$D$2:$D$8148,'Selected scen drivers'!$D139)</f>
        <v>92.4001596850087</v>
      </c>
      <c r="K139" s="3">
        <f>SUMIFS('SSP drivers'!K$2:K$8148,'SSP drivers'!$A$2:$A$8148,'Selected scen drivers'!$AH$1,'SSP drivers'!$B$2:$B$8148,'Selected scen drivers'!$AI$1,'SSP drivers'!$C$2:$C$8148,'Selected scen drivers'!$C139,'SSP drivers'!$D$2:$D$8148,'Selected scen drivers'!$D139)</f>
        <v>104.107677412106</v>
      </c>
      <c r="L139" s="3">
        <f>SUMIFS('SSP drivers'!L$2:L$8148,'SSP drivers'!$A$2:$A$8148,'Selected scen drivers'!$AH$1,'SSP drivers'!$B$2:$B$8148,'Selected scen drivers'!$AI$1,'SSP drivers'!$C$2:$C$8148,'Selected scen drivers'!$C139,'SSP drivers'!$D$2:$D$8148,'Selected scen drivers'!$D139)</f>
        <v>116.342835639821</v>
      </c>
      <c r="M139" s="3">
        <f>SUMIFS('SSP drivers'!M$2:M$8148,'SSP drivers'!$A$2:$A$8148,'Selected scen drivers'!$AH$1,'SSP drivers'!$B$2:$B$8148,'Selected scen drivers'!$AI$1,'SSP drivers'!$C$2:$C$8148,'Selected scen drivers'!$C139,'SSP drivers'!$D$2:$D$8148,'Selected scen drivers'!$D139)</f>
        <v>128.929074686296</v>
      </c>
      <c r="N139" s="3">
        <f>SUMIFS('SSP drivers'!N$2:N$8148,'SSP drivers'!$A$2:$A$8148,'Selected scen drivers'!$AH$1,'SSP drivers'!$B$2:$B$8148,'Selected scen drivers'!$AI$1,'SSP drivers'!$C$2:$C$8148,'Selected scen drivers'!$C139,'SSP drivers'!$D$2:$D$8148,'Selected scen drivers'!$D139)</f>
        <v>142.091383753609</v>
      </c>
      <c r="O139" s="3">
        <f>SUMIFS('SSP drivers'!O$2:O$8148,'SSP drivers'!$A$2:$A$8148,'Selected scen drivers'!$AH$1,'SSP drivers'!$B$2:$B$8148,'Selected scen drivers'!$AI$1,'SSP drivers'!$C$2:$C$8148,'Selected scen drivers'!$C139,'SSP drivers'!$D$2:$D$8148,'Selected scen drivers'!$D139)</f>
        <v>155.724889391112</v>
      </c>
      <c r="P139" s="3">
        <f>SUMIFS('SSP drivers'!P$2:P$8148,'SSP drivers'!$A$2:$A$8148,'Selected scen drivers'!$AH$1,'SSP drivers'!$B$2:$B$8148,'Selected scen drivers'!$AI$1,'SSP drivers'!$C$2:$C$8148,'Selected scen drivers'!$C139,'SSP drivers'!$D$2:$D$8148,'Selected scen drivers'!$D139)</f>
        <v>169.519293016055</v>
      </c>
      <c r="Q139" s="3">
        <f>SUMIFS('SSP drivers'!Q$2:Q$8148,'SSP drivers'!$A$2:$A$8148,'Selected scen drivers'!$AH$1,'SSP drivers'!$B$2:$B$8148,'Selected scen drivers'!$AI$1,'SSP drivers'!$C$2:$C$8148,'Selected scen drivers'!$C139,'SSP drivers'!$D$2:$D$8148,'Selected scen drivers'!$D139)</f>
        <v>182.861033806274</v>
      </c>
      <c r="R139" s="3">
        <f>SUMIFS('SSP drivers'!R$2:R$8148,'SSP drivers'!$A$2:$A$8148,'Selected scen drivers'!$AH$1,'SSP drivers'!$B$2:$B$8148,'Selected scen drivers'!$AI$1,'SSP drivers'!$C$2:$C$8148,'Selected scen drivers'!$C139,'SSP drivers'!$D$2:$D$8148,'Selected scen drivers'!$D139)</f>
        <v>195.64199987118</v>
      </c>
      <c r="S139" s="3">
        <f>SUMIFS('SSP drivers'!S$2:S$8148,'SSP drivers'!$A$2:$A$8148,'Selected scen drivers'!$AH$1,'SSP drivers'!$B$2:$B$8148,'Selected scen drivers'!$AI$1,'SSP drivers'!$C$2:$C$8148,'Selected scen drivers'!$C139,'SSP drivers'!$D$2:$D$8148,'Selected scen drivers'!$D139)</f>
        <v>207.954564749744</v>
      </c>
      <c r="T139" s="3">
        <f>SUMIFS('SSP drivers'!T$2:T$8148,'SSP drivers'!$A$2:$A$8148,'Selected scen drivers'!$AH$1,'SSP drivers'!$B$2:$B$8148,'Selected scen drivers'!$AI$1,'SSP drivers'!$C$2:$C$8148,'Selected scen drivers'!$C139,'SSP drivers'!$D$2:$D$8148,'Selected scen drivers'!$D139)</f>
        <v>220.062647484301</v>
      </c>
      <c r="U139" s="3">
        <f>SUMIFS('SSP drivers'!U$2:U$8148,'SSP drivers'!$A$2:$A$8148,'Selected scen drivers'!$AH$1,'SSP drivers'!$B$2:$B$8148,'Selected scen drivers'!$AI$1,'SSP drivers'!$C$2:$C$8148,'Selected scen drivers'!$C139,'SSP drivers'!$D$2:$D$8148,'Selected scen drivers'!$D139)</f>
        <v>232.076773383615</v>
      </c>
      <c r="V139" s="3">
        <f>SUMIFS('SSP drivers'!V$2:V$8148,'SSP drivers'!$A$2:$A$8148,'Selected scen drivers'!$AH$1,'SSP drivers'!$B$2:$B$8148,'Selected scen drivers'!$AI$1,'SSP drivers'!$C$2:$C$8148,'Selected scen drivers'!$C139,'SSP drivers'!$D$2:$D$8148,'Selected scen drivers'!$D139)</f>
        <v>243.828389695413</v>
      </c>
      <c r="W139" s="3">
        <f>SUMIFS('SSP drivers'!W$2:W$8148,'SSP drivers'!$A$2:$A$8148,'Selected scen drivers'!$AH$1,'SSP drivers'!$B$2:$B$8148,'Selected scen drivers'!$AI$1,'SSP drivers'!$C$2:$C$8148,'Selected scen drivers'!$C139,'SSP drivers'!$D$2:$D$8148,'Selected scen drivers'!$D139)</f>
        <v>254.8677</v>
      </c>
      <c r="X139" s="3">
        <f>SUMIFS('SSP drivers'!X$2:X$8148,'SSP drivers'!$A$2:$A$8148,'Selected scen drivers'!$AH$1,'SSP drivers'!$B$2:$B$8148,'Selected scen drivers'!$AI$1,'SSP drivers'!$C$2:$C$8148,'Selected scen drivers'!$C139,'SSP drivers'!$D$2:$D$8148,'Selected scen drivers'!$D139)</f>
        <v>0</v>
      </c>
      <c r="Y139" s="3">
        <f>SUMIFS('SSP drivers'!Y$2:Y$8148,'SSP drivers'!$A$2:$A$8148,'Selected scen drivers'!$AH$1,'SSP drivers'!$B$2:$B$8148,'Selected scen drivers'!$AI$1,'SSP drivers'!$C$2:$C$8148,'Selected scen drivers'!$C139,'SSP drivers'!$D$2:$D$8148,'Selected scen drivers'!$D139)</f>
        <v>0</v>
      </c>
      <c r="Z139" s="3">
        <f>SUMIFS('SSP drivers'!Z$2:Z$8148,'SSP drivers'!$A$2:$A$8148,'Selected scen drivers'!$AH$1,'SSP drivers'!$B$2:$B$8148,'Selected scen drivers'!$AI$1,'SSP drivers'!$C$2:$C$8148,'Selected scen drivers'!$C139,'SSP drivers'!$D$2:$D$8148,'Selected scen drivers'!$D139)</f>
        <v>0</v>
      </c>
      <c r="AA139" s="3">
        <f>SUMIFS('SSP drivers'!AA$2:AA$8148,'SSP drivers'!$A$2:$A$8148,'Selected scen drivers'!$AH$1,'SSP drivers'!$B$2:$B$8148,'Selected scen drivers'!$AI$1,'SSP drivers'!$C$2:$C$8148,'Selected scen drivers'!$C139,'SSP drivers'!$D$2:$D$8148,'Selected scen drivers'!$D139)</f>
        <v>0</v>
      </c>
      <c r="AB139" s="3">
        <f>SUMIFS('SSP drivers'!AB$2:AB$8148,'SSP drivers'!$A$2:$A$8148,'Selected scen drivers'!$AH$1,'SSP drivers'!$B$2:$B$8148,'Selected scen drivers'!$AI$1,'SSP drivers'!$C$2:$C$8148,'Selected scen drivers'!$C139,'SSP drivers'!$D$2:$D$8148,'Selected scen drivers'!$D139)</f>
        <v>0</v>
      </c>
      <c r="AC139" s="3">
        <f>SUMIFS('SSP drivers'!AC$2:AC$8148,'SSP drivers'!$A$2:$A$8148,'Selected scen drivers'!$AH$1,'SSP drivers'!$B$2:$B$8148,'Selected scen drivers'!$AI$1,'SSP drivers'!$C$2:$C$8148,'Selected scen drivers'!$C139,'SSP drivers'!$D$2:$D$8148,'Selected scen drivers'!$D139)</f>
        <v>0</v>
      </c>
      <c r="AD139" s="3">
        <f>SUMIFS('SSP drivers'!AD$2:AD$8148,'SSP drivers'!$A$2:$A$8148,'Selected scen drivers'!$AH$1,'SSP drivers'!$B$2:$B$8148,'Selected scen drivers'!$AI$1,'SSP drivers'!$C$2:$C$8148,'Selected scen drivers'!$C139,'SSP drivers'!$D$2:$D$8148,'Selected scen drivers'!$D139)</f>
        <v>0</v>
      </c>
      <c r="AE139" s="3">
        <f>SUMIFS('SSP drivers'!AE$2:AE$8148,'SSP drivers'!$A$2:$A$8148,'Selected scen drivers'!$AH$1,'SSP drivers'!$B$2:$B$8148,'Selected scen drivers'!$AI$1,'SSP drivers'!$C$2:$C$8148,'Selected scen drivers'!$C139,'SSP drivers'!$D$2:$D$8148,'Selected scen drivers'!$D139)</f>
        <v>0</v>
      </c>
    </row>
    <row r="140" spans="1:31">
      <c r="A140">
        <f t="shared" ref="A140:A203" si="5">A131+1</f>
        <v>16</v>
      </c>
      <c r="B140">
        <f t="shared" ref="B140:B203" si="6">B131</f>
        <v>4</v>
      </c>
      <c r="C140" t="str">
        <f>IFERROR(VLOOKUP(A140,Classification!$A$4:$B$99,2,FALSE),"")</f>
        <v>GreeceCyp</v>
      </c>
      <c r="D140" t="str">
        <f>IFERROR(VLOOKUP(B140,Classification!$U$5:$V$14,2,FALSE),"")</f>
        <v>GDPMFG</v>
      </c>
      <c r="E140" s="3">
        <f>SUMIFS('SSP drivers'!E$2:E$8148,'SSP drivers'!$A$2:$A$8148,'Selected scen drivers'!$AH$1,'SSP drivers'!$B$2:$B$8148,'Selected scen drivers'!$AI$1,'SSP drivers'!$C$2:$C$8148,'Selected scen drivers'!$C140,'SSP drivers'!$D$2:$D$8148,'Selected scen drivers'!$D140)</f>
        <v>0</v>
      </c>
      <c r="F140" s="3">
        <f>SUMIFS('SSP drivers'!F$2:F$8148,'SSP drivers'!$A$2:$A$8148,'Selected scen drivers'!$AH$1,'SSP drivers'!$B$2:$B$8148,'Selected scen drivers'!$AI$1,'SSP drivers'!$C$2:$C$8148,'Selected scen drivers'!$C140,'SSP drivers'!$D$2:$D$8148,'Selected scen drivers'!$D140)</f>
        <v>5.63348090258156</v>
      </c>
      <c r="G140" s="3">
        <f>SUMIFS('SSP drivers'!G$2:G$8148,'SSP drivers'!$A$2:$A$8148,'Selected scen drivers'!$AH$1,'SSP drivers'!$B$2:$B$8148,'Selected scen drivers'!$AI$1,'SSP drivers'!$C$2:$C$8148,'Selected scen drivers'!$C140,'SSP drivers'!$D$2:$D$8148,'Selected scen drivers'!$D140)</f>
        <v>5.58561978911482</v>
      </c>
      <c r="H140" s="3">
        <f>SUMIFS('SSP drivers'!H$2:H$8148,'SSP drivers'!$A$2:$A$8148,'Selected scen drivers'!$AH$1,'SSP drivers'!$B$2:$B$8148,'Selected scen drivers'!$AI$1,'SSP drivers'!$C$2:$C$8148,'Selected scen drivers'!$C140,'SSP drivers'!$D$2:$D$8148,'Selected scen drivers'!$D140)</f>
        <v>7.80062247297566</v>
      </c>
      <c r="I140" s="3">
        <f>SUMIFS('SSP drivers'!I$2:I$8148,'SSP drivers'!$A$2:$A$8148,'Selected scen drivers'!$AH$1,'SSP drivers'!$B$2:$B$8148,'Selected scen drivers'!$AI$1,'SSP drivers'!$C$2:$C$8148,'Selected scen drivers'!$C140,'SSP drivers'!$D$2:$D$8148,'Selected scen drivers'!$D140)</f>
        <v>9.76674034870146</v>
      </c>
      <c r="J140" s="3">
        <f>SUMIFS('SSP drivers'!J$2:J$8148,'SSP drivers'!$A$2:$A$8148,'Selected scen drivers'!$AH$1,'SSP drivers'!$B$2:$B$8148,'Selected scen drivers'!$AI$1,'SSP drivers'!$C$2:$C$8148,'Selected scen drivers'!$C140,'SSP drivers'!$D$2:$D$8148,'Selected scen drivers'!$D140)</f>
        <v>11.8543312662604</v>
      </c>
      <c r="K140" s="3">
        <f>SUMIFS('SSP drivers'!K$2:K$8148,'SSP drivers'!$A$2:$A$8148,'Selected scen drivers'!$AH$1,'SSP drivers'!$B$2:$B$8148,'Selected scen drivers'!$AI$1,'SSP drivers'!$C$2:$C$8148,'Selected scen drivers'!$C140,'SSP drivers'!$D$2:$D$8148,'Selected scen drivers'!$D140)</f>
        <v>14.3152931208801</v>
      </c>
      <c r="L140" s="3">
        <f>SUMIFS('SSP drivers'!L$2:L$8148,'SSP drivers'!$A$2:$A$8148,'Selected scen drivers'!$AH$1,'SSP drivers'!$B$2:$B$8148,'Selected scen drivers'!$AI$1,'SSP drivers'!$C$2:$C$8148,'Selected scen drivers'!$C140,'SSP drivers'!$D$2:$D$8148,'Selected scen drivers'!$D140)</f>
        <v>17.0739681015357</v>
      </c>
      <c r="M140" s="3">
        <f>SUMIFS('SSP drivers'!M$2:M$8148,'SSP drivers'!$A$2:$A$8148,'Selected scen drivers'!$AH$1,'SSP drivers'!$B$2:$B$8148,'Selected scen drivers'!$AI$1,'SSP drivers'!$C$2:$C$8148,'Selected scen drivers'!$C140,'SSP drivers'!$D$2:$D$8148,'Selected scen drivers'!$D140)</f>
        <v>20.1170976617077</v>
      </c>
      <c r="N140" s="3">
        <f>SUMIFS('SSP drivers'!N$2:N$8148,'SSP drivers'!$A$2:$A$8148,'Selected scen drivers'!$AH$1,'SSP drivers'!$B$2:$B$8148,'Selected scen drivers'!$AI$1,'SSP drivers'!$C$2:$C$8148,'Selected scen drivers'!$C140,'SSP drivers'!$D$2:$D$8148,'Selected scen drivers'!$D140)</f>
        <v>23.4921754543049</v>
      </c>
      <c r="O140" s="3">
        <f>SUMIFS('SSP drivers'!O$2:O$8148,'SSP drivers'!$A$2:$A$8148,'Selected scen drivers'!$AH$1,'SSP drivers'!$B$2:$B$8148,'Selected scen drivers'!$AI$1,'SSP drivers'!$C$2:$C$8148,'Selected scen drivers'!$C140,'SSP drivers'!$D$2:$D$8148,'Selected scen drivers'!$D140)</f>
        <v>27.1965614985722</v>
      </c>
      <c r="P140" s="3">
        <f>SUMIFS('SSP drivers'!P$2:P$8148,'SSP drivers'!$A$2:$A$8148,'Selected scen drivers'!$AH$1,'SSP drivers'!$B$2:$B$8148,'Selected scen drivers'!$AI$1,'SSP drivers'!$C$2:$C$8148,'Selected scen drivers'!$C140,'SSP drivers'!$D$2:$D$8148,'Selected scen drivers'!$D140)</f>
        <v>31.1873749356795</v>
      </c>
      <c r="Q140" s="3">
        <f>SUMIFS('SSP drivers'!Q$2:Q$8148,'SSP drivers'!$A$2:$A$8148,'Selected scen drivers'!$AH$1,'SSP drivers'!$B$2:$B$8148,'Selected scen drivers'!$AI$1,'SSP drivers'!$C$2:$C$8148,'Selected scen drivers'!$C140,'SSP drivers'!$D$2:$D$8148,'Selected scen drivers'!$D140)</f>
        <v>35.3521590342703</v>
      </c>
      <c r="R140" s="3">
        <f>SUMIFS('SSP drivers'!R$2:R$8148,'SSP drivers'!$A$2:$A$8148,'Selected scen drivers'!$AH$1,'SSP drivers'!$B$2:$B$8148,'Selected scen drivers'!$AI$1,'SSP drivers'!$C$2:$C$8148,'Selected scen drivers'!$C140,'SSP drivers'!$D$2:$D$8148,'Selected scen drivers'!$D140)</f>
        <v>39.6582051155818</v>
      </c>
      <c r="S140" s="3">
        <f>SUMIFS('SSP drivers'!S$2:S$8148,'SSP drivers'!$A$2:$A$8148,'Selected scen drivers'!$AH$1,'SSP drivers'!$B$2:$B$8148,'Selected scen drivers'!$AI$1,'SSP drivers'!$C$2:$C$8148,'Selected scen drivers'!$C140,'SSP drivers'!$D$2:$D$8148,'Selected scen drivers'!$D140)</f>
        <v>44.1107665094429</v>
      </c>
      <c r="T140" s="3">
        <f>SUMIFS('SSP drivers'!T$2:T$8148,'SSP drivers'!$A$2:$A$8148,'Selected scen drivers'!$AH$1,'SSP drivers'!$B$2:$B$8148,'Selected scen drivers'!$AI$1,'SSP drivers'!$C$2:$C$8148,'Selected scen drivers'!$C140,'SSP drivers'!$D$2:$D$8148,'Selected scen drivers'!$D140)</f>
        <v>48.7556966217943</v>
      </c>
      <c r="U140" s="3">
        <f>SUMIFS('SSP drivers'!U$2:U$8148,'SSP drivers'!$A$2:$A$8148,'Selected scen drivers'!$AH$1,'SSP drivers'!$B$2:$B$8148,'Selected scen drivers'!$AI$1,'SSP drivers'!$C$2:$C$8148,'Selected scen drivers'!$C140,'SSP drivers'!$D$2:$D$8148,'Selected scen drivers'!$D140)</f>
        <v>53.612773711154</v>
      </c>
      <c r="V140" s="3">
        <f>SUMIFS('SSP drivers'!V$2:V$8148,'SSP drivers'!$A$2:$A$8148,'Selected scen drivers'!$AH$1,'SSP drivers'!$B$2:$B$8148,'Selected scen drivers'!$AI$1,'SSP drivers'!$C$2:$C$8148,'Selected scen drivers'!$C140,'SSP drivers'!$D$2:$D$8148,'Selected scen drivers'!$D140)</f>
        <v>58.6392929275569</v>
      </c>
      <c r="W140" s="3">
        <f>SUMIFS('SSP drivers'!W$2:W$8148,'SSP drivers'!$A$2:$A$8148,'Selected scen drivers'!$AH$1,'SSP drivers'!$B$2:$B$8148,'Selected scen drivers'!$AI$1,'SSP drivers'!$C$2:$C$8148,'Selected scen drivers'!$C140,'SSP drivers'!$D$2:$D$8148,'Selected scen drivers'!$D140)</f>
        <v>63.716925</v>
      </c>
      <c r="X140" s="3">
        <f>SUMIFS('SSP drivers'!X$2:X$8148,'SSP drivers'!$A$2:$A$8148,'Selected scen drivers'!$AH$1,'SSP drivers'!$B$2:$B$8148,'Selected scen drivers'!$AI$1,'SSP drivers'!$C$2:$C$8148,'Selected scen drivers'!$C140,'SSP drivers'!$D$2:$D$8148,'Selected scen drivers'!$D140)</f>
        <v>0</v>
      </c>
      <c r="Y140" s="3">
        <f>SUMIFS('SSP drivers'!Y$2:Y$8148,'SSP drivers'!$A$2:$A$8148,'Selected scen drivers'!$AH$1,'SSP drivers'!$B$2:$B$8148,'Selected scen drivers'!$AI$1,'SSP drivers'!$C$2:$C$8148,'Selected scen drivers'!$C140,'SSP drivers'!$D$2:$D$8148,'Selected scen drivers'!$D140)</f>
        <v>0</v>
      </c>
      <c r="Z140" s="3">
        <f>SUMIFS('SSP drivers'!Z$2:Z$8148,'SSP drivers'!$A$2:$A$8148,'Selected scen drivers'!$AH$1,'SSP drivers'!$B$2:$B$8148,'Selected scen drivers'!$AI$1,'SSP drivers'!$C$2:$C$8148,'Selected scen drivers'!$C140,'SSP drivers'!$D$2:$D$8148,'Selected scen drivers'!$D140)</f>
        <v>0</v>
      </c>
      <c r="AA140" s="3">
        <f>SUMIFS('SSP drivers'!AA$2:AA$8148,'SSP drivers'!$A$2:$A$8148,'Selected scen drivers'!$AH$1,'SSP drivers'!$B$2:$B$8148,'Selected scen drivers'!$AI$1,'SSP drivers'!$C$2:$C$8148,'Selected scen drivers'!$C140,'SSP drivers'!$D$2:$D$8148,'Selected scen drivers'!$D140)</f>
        <v>0</v>
      </c>
      <c r="AB140" s="3">
        <f>SUMIFS('SSP drivers'!AB$2:AB$8148,'SSP drivers'!$A$2:$A$8148,'Selected scen drivers'!$AH$1,'SSP drivers'!$B$2:$B$8148,'Selected scen drivers'!$AI$1,'SSP drivers'!$C$2:$C$8148,'Selected scen drivers'!$C140,'SSP drivers'!$D$2:$D$8148,'Selected scen drivers'!$D140)</f>
        <v>0</v>
      </c>
      <c r="AC140" s="3">
        <f>SUMIFS('SSP drivers'!AC$2:AC$8148,'SSP drivers'!$A$2:$A$8148,'Selected scen drivers'!$AH$1,'SSP drivers'!$B$2:$B$8148,'Selected scen drivers'!$AI$1,'SSP drivers'!$C$2:$C$8148,'Selected scen drivers'!$C140,'SSP drivers'!$D$2:$D$8148,'Selected scen drivers'!$D140)</f>
        <v>0</v>
      </c>
      <c r="AD140" s="3">
        <f>SUMIFS('SSP drivers'!AD$2:AD$8148,'SSP drivers'!$A$2:$A$8148,'Selected scen drivers'!$AH$1,'SSP drivers'!$B$2:$B$8148,'Selected scen drivers'!$AI$1,'SSP drivers'!$C$2:$C$8148,'Selected scen drivers'!$C140,'SSP drivers'!$D$2:$D$8148,'Selected scen drivers'!$D140)</f>
        <v>0</v>
      </c>
      <c r="AE140" s="3">
        <f>SUMIFS('SSP drivers'!AE$2:AE$8148,'SSP drivers'!$A$2:$A$8148,'Selected scen drivers'!$AH$1,'SSP drivers'!$B$2:$B$8148,'Selected scen drivers'!$AI$1,'SSP drivers'!$C$2:$C$8148,'Selected scen drivers'!$C140,'SSP drivers'!$D$2:$D$8148,'Selected scen drivers'!$D140)</f>
        <v>0</v>
      </c>
    </row>
    <row r="141" spans="1:31">
      <c r="A141">
        <f t="shared" si="5"/>
        <v>16</v>
      </c>
      <c r="B141">
        <f t="shared" si="6"/>
        <v>5</v>
      </c>
      <c r="C141" t="str">
        <f>IFERROR(VLOOKUP(A141,Classification!$A$4:$B$99,2,FALSE),"")</f>
        <v>GreeceCyp</v>
      </c>
      <c r="D141" t="str">
        <f>IFERROR(VLOOKUP(B141,Classification!$U$5:$V$14,2,FALSE),"")</f>
        <v>GDPPCAP</v>
      </c>
      <c r="E141" s="3">
        <f>SUMIFS('SSP drivers'!E$2:E$8148,'SSP drivers'!$A$2:$A$8148,'Selected scen drivers'!$AH$1,'SSP drivers'!$B$2:$B$8148,'Selected scen drivers'!$AI$1,'SSP drivers'!$C$2:$C$8148,'Selected scen drivers'!$C141,'SSP drivers'!$D$2:$D$8148,'Selected scen drivers'!$D141)</f>
        <v>0</v>
      </c>
      <c r="F141" s="3">
        <f>SUMIFS('SSP drivers'!F$2:F$8148,'SSP drivers'!$A$2:$A$8148,'Selected scen drivers'!$AH$1,'SSP drivers'!$B$2:$B$8148,'Selected scen drivers'!$AI$1,'SSP drivers'!$C$2:$C$8148,'Selected scen drivers'!$C141,'SSP drivers'!$D$2:$D$8148,'Selected scen drivers'!$D141)</f>
        <v>26.3845855948609</v>
      </c>
      <c r="G141" s="3">
        <f>SUMIFS('SSP drivers'!G$2:G$8148,'SSP drivers'!$A$2:$A$8148,'Selected scen drivers'!$AH$1,'SSP drivers'!$B$2:$B$8148,'Selected scen drivers'!$AI$1,'SSP drivers'!$C$2:$C$8148,'Selected scen drivers'!$C141,'SSP drivers'!$D$2:$D$8148,'Selected scen drivers'!$D141)</f>
        <v>26.2831615398057</v>
      </c>
      <c r="H141" s="3">
        <f>SUMIFS('SSP drivers'!H$2:H$8148,'SSP drivers'!$A$2:$A$8148,'Selected scen drivers'!$AH$1,'SSP drivers'!$B$2:$B$8148,'Selected scen drivers'!$AI$1,'SSP drivers'!$C$2:$C$8148,'Selected scen drivers'!$C141,'SSP drivers'!$D$2:$D$8148,'Selected scen drivers'!$D141)</f>
        <v>32.5995776173961</v>
      </c>
      <c r="I141" s="3">
        <f>SUMIFS('SSP drivers'!I$2:I$8148,'SSP drivers'!$A$2:$A$8148,'Selected scen drivers'!$AH$1,'SSP drivers'!$B$2:$B$8148,'Selected scen drivers'!$AI$1,'SSP drivers'!$C$2:$C$8148,'Selected scen drivers'!$C141,'SSP drivers'!$D$2:$D$8148,'Selected scen drivers'!$D141)</f>
        <v>36.6448006557981</v>
      </c>
      <c r="J141" s="3">
        <f>SUMIFS('SSP drivers'!J$2:J$8148,'SSP drivers'!$A$2:$A$8148,'Selected scen drivers'!$AH$1,'SSP drivers'!$B$2:$B$8148,'Selected scen drivers'!$AI$1,'SSP drivers'!$C$2:$C$8148,'Selected scen drivers'!$C141,'SSP drivers'!$D$2:$D$8148,'Selected scen drivers'!$D141)</f>
        <v>40.1685003729609</v>
      </c>
      <c r="K141" s="3">
        <f>SUMIFS('SSP drivers'!K$2:K$8148,'SSP drivers'!$A$2:$A$8148,'Selected scen drivers'!$AH$1,'SSP drivers'!$B$2:$B$8148,'Selected scen drivers'!$AI$1,'SSP drivers'!$C$2:$C$8148,'Selected scen drivers'!$C141,'SSP drivers'!$D$2:$D$8148,'Selected scen drivers'!$D141)</f>
        <v>43.9594398636593</v>
      </c>
      <c r="L141" s="3">
        <f>SUMIFS('SSP drivers'!L$2:L$8148,'SSP drivers'!$A$2:$A$8148,'Selected scen drivers'!$AH$1,'SSP drivers'!$B$2:$B$8148,'Selected scen drivers'!$AI$1,'SSP drivers'!$C$2:$C$8148,'Selected scen drivers'!$C141,'SSP drivers'!$D$2:$D$8148,'Selected scen drivers'!$D141)</f>
        <v>47.713403290416</v>
      </c>
      <c r="M141" s="3">
        <f>SUMIFS('SSP drivers'!M$2:M$8148,'SSP drivers'!$A$2:$A$8148,'Selected scen drivers'!$AH$1,'SSP drivers'!$B$2:$B$8148,'Selected scen drivers'!$AI$1,'SSP drivers'!$C$2:$C$8148,'Selected scen drivers'!$C141,'SSP drivers'!$D$2:$D$8148,'Selected scen drivers'!$D141)</f>
        <v>51.3825116469125</v>
      </c>
      <c r="N141" s="3">
        <f>SUMIFS('SSP drivers'!N$2:N$8148,'SSP drivers'!$A$2:$A$8148,'Selected scen drivers'!$AH$1,'SSP drivers'!$B$2:$B$8148,'Selected scen drivers'!$AI$1,'SSP drivers'!$C$2:$C$8148,'Selected scen drivers'!$C141,'SSP drivers'!$D$2:$D$8148,'Selected scen drivers'!$D141)</f>
        <v>55.2190910535101</v>
      </c>
      <c r="O141" s="3">
        <f>SUMIFS('SSP drivers'!O$2:O$8148,'SSP drivers'!$A$2:$A$8148,'Selected scen drivers'!$AH$1,'SSP drivers'!$B$2:$B$8148,'Selected scen drivers'!$AI$1,'SSP drivers'!$C$2:$C$8148,'Selected scen drivers'!$C141,'SSP drivers'!$D$2:$D$8148,'Selected scen drivers'!$D141)</f>
        <v>59.2104541676279</v>
      </c>
      <c r="P141" s="3">
        <f>SUMIFS('SSP drivers'!P$2:P$8148,'SSP drivers'!$A$2:$A$8148,'Selected scen drivers'!$AH$1,'SSP drivers'!$B$2:$B$8148,'Selected scen drivers'!$AI$1,'SSP drivers'!$C$2:$C$8148,'Selected scen drivers'!$C141,'SSP drivers'!$D$2:$D$8148,'Selected scen drivers'!$D141)</f>
        <v>63.2940385574807</v>
      </c>
      <c r="Q141" s="3">
        <f>SUMIFS('SSP drivers'!Q$2:Q$8148,'SSP drivers'!$A$2:$A$8148,'Selected scen drivers'!$AH$1,'SSP drivers'!$B$2:$B$8148,'Selected scen drivers'!$AI$1,'SSP drivers'!$C$2:$C$8148,'Selected scen drivers'!$C141,'SSP drivers'!$D$2:$D$8148,'Selected scen drivers'!$D141)</f>
        <v>67.2149482325644</v>
      </c>
      <c r="R141" s="3">
        <f>SUMIFS('SSP drivers'!R$2:R$8148,'SSP drivers'!$A$2:$A$8148,'Selected scen drivers'!$AH$1,'SSP drivers'!$B$2:$B$8148,'Selected scen drivers'!$AI$1,'SSP drivers'!$C$2:$C$8148,'Selected scen drivers'!$C141,'SSP drivers'!$D$2:$D$8148,'Selected scen drivers'!$D141)</f>
        <v>70.9098600369376</v>
      </c>
      <c r="S141" s="3">
        <f>SUMIFS('SSP drivers'!S$2:S$8148,'SSP drivers'!$A$2:$A$8148,'Selected scen drivers'!$AH$1,'SSP drivers'!$B$2:$B$8148,'Selected scen drivers'!$AI$1,'SSP drivers'!$C$2:$C$8148,'Selected scen drivers'!$C141,'SSP drivers'!$D$2:$D$8148,'Selected scen drivers'!$D141)</f>
        <v>74.380819246601</v>
      </c>
      <c r="T141" s="3">
        <f>SUMIFS('SSP drivers'!T$2:T$8148,'SSP drivers'!$A$2:$A$8148,'Selected scen drivers'!$AH$1,'SSP drivers'!$B$2:$B$8148,'Selected scen drivers'!$AI$1,'SSP drivers'!$C$2:$C$8148,'Selected scen drivers'!$C141,'SSP drivers'!$D$2:$D$8148,'Selected scen drivers'!$D141)</f>
        <v>77.7251003950232</v>
      </c>
      <c r="U141" s="3">
        <f>SUMIFS('SSP drivers'!U$2:U$8148,'SSP drivers'!$A$2:$A$8148,'Selected scen drivers'!$AH$1,'SSP drivers'!$B$2:$B$8148,'Selected scen drivers'!$AI$1,'SSP drivers'!$C$2:$C$8148,'Selected scen drivers'!$C141,'SSP drivers'!$D$2:$D$8148,'Selected scen drivers'!$D141)</f>
        <v>81.0347875066631</v>
      </c>
      <c r="V141" s="3">
        <f>SUMIFS('SSP drivers'!V$2:V$8148,'SSP drivers'!$A$2:$A$8148,'Selected scen drivers'!$AH$1,'SSP drivers'!$B$2:$B$8148,'Selected scen drivers'!$AI$1,'SSP drivers'!$C$2:$C$8148,'Selected scen drivers'!$C141,'SSP drivers'!$D$2:$D$8148,'Selected scen drivers'!$D141)</f>
        <v>84.3561788038665</v>
      </c>
      <c r="W141" s="3">
        <f>SUMIFS('SSP drivers'!W$2:W$8148,'SSP drivers'!$A$2:$A$8148,'Selected scen drivers'!$AH$1,'SSP drivers'!$B$2:$B$8148,'Selected scen drivers'!$AI$1,'SSP drivers'!$C$2:$C$8148,'Selected scen drivers'!$C141,'SSP drivers'!$D$2:$D$8148,'Selected scen drivers'!$D141)</f>
        <v>87.665708413043</v>
      </c>
      <c r="X141" s="3">
        <f>SUMIFS('SSP drivers'!X$2:X$8148,'SSP drivers'!$A$2:$A$8148,'Selected scen drivers'!$AH$1,'SSP drivers'!$B$2:$B$8148,'Selected scen drivers'!$AI$1,'SSP drivers'!$C$2:$C$8148,'Selected scen drivers'!$C141,'SSP drivers'!$D$2:$D$8148,'Selected scen drivers'!$D141)</f>
        <v>0</v>
      </c>
      <c r="Y141" s="3">
        <f>SUMIFS('SSP drivers'!Y$2:Y$8148,'SSP drivers'!$A$2:$A$8148,'Selected scen drivers'!$AH$1,'SSP drivers'!$B$2:$B$8148,'Selected scen drivers'!$AI$1,'SSP drivers'!$C$2:$C$8148,'Selected scen drivers'!$C141,'SSP drivers'!$D$2:$D$8148,'Selected scen drivers'!$D141)</f>
        <v>0</v>
      </c>
      <c r="Z141" s="3">
        <f>SUMIFS('SSP drivers'!Z$2:Z$8148,'SSP drivers'!$A$2:$A$8148,'Selected scen drivers'!$AH$1,'SSP drivers'!$B$2:$B$8148,'Selected scen drivers'!$AI$1,'SSP drivers'!$C$2:$C$8148,'Selected scen drivers'!$C141,'SSP drivers'!$D$2:$D$8148,'Selected scen drivers'!$D141)</f>
        <v>0</v>
      </c>
      <c r="AA141" s="3">
        <f>SUMIFS('SSP drivers'!AA$2:AA$8148,'SSP drivers'!$A$2:$A$8148,'Selected scen drivers'!$AH$1,'SSP drivers'!$B$2:$B$8148,'Selected scen drivers'!$AI$1,'SSP drivers'!$C$2:$C$8148,'Selected scen drivers'!$C141,'SSP drivers'!$D$2:$D$8148,'Selected scen drivers'!$D141)</f>
        <v>0</v>
      </c>
      <c r="AB141" s="3">
        <f>SUMIFS('SSP drivers'!AB$2:AB$8148,'SSP drivers'!$A$2:$A$8148,'Selected scen drivers'!$AH$1,'SSP drivers'!$B$2:$B$8148,'Selected scen drivers'!$AI$1,'SSP drivers'!$C$2:$C$8148,'Selected scen drivers'!$C141,'SSP drivers'!$D$2:$D$8148,'Selected scen drivers'!$D141)</f>
        <v>0</v>
      </c>
      <c r="AC141" s="3">
        <f>SUMIFS('SSP drivers'!AC$2:AC$8148,'SSP drivers'!$A$2:$A$8148,'Selected scen drivers'!$AH$1,'SSP drivers'!$B$2:$B$8148,'Selected scen drivers'!$AI$1,'SSP drivers'!$C$2:$C$8148,'Selected scen drivers'!$C141,'SSP drivers'!$D$2:$D$8148,'Selected scen drivers'!$D141)</f>
        <v>0</v>
      </c>
      <c r="AD141" s="3">
        <f>SUMIFS('SSP drivers'!AD$2:AD$8148,'SSP drivers'!$A$2:$A$8148,'Selected scen drivers'!$AH$1,'SSP drivers'!$B$2:$B$8148,'Selected scen drivers'!$AI$1,'SSP drivers'!$C$2:$C$8148,'Selected scen drivers'!$C141,'SSP drivers'!$D$2:$D$8148,'Selected scen drivers'!$D141)</f>
        <v>0</v>
      </c>
      <c r="AE141" s="3">
        <f>SUMIFS('SSP drivers'!AE$2:AE$8148,'SSP drivers'!$A$2:$A$8148,'Selected scen drivers'!$AH$1,'SSP drivers'!$B$2:$B$8148,'Selected scen drivers'!$AI$1,'SSP drivers'!$C$2:$C$8148,'Selected scen drivers'!$C141,'SSP drivers'!$D$2:$D$8148,'Selected scen drivers'!$D141)</f>
        <v>0</v>
      </c>
    </row>
    <row r="142" spans="1:31">
      <c r="A142">
        <f t="shared" si="5"/>
        <v>16</v>
      </c>
      <c r="B142">
        <f t="shared" si="6"/>
        <v>6</v>
      </c>
      <c r="C142" t="str">
        <f>IFERROR(VLOOKUP(A142,Classification!$A$4:$B$99,2,FALSE),"")</f>
        <v>GreeceCyp</v>
      </c>
      <c r="D142" t="str">
        <f>IFERROR(VLOOKUP(B142,Classification!$U$5:$V$14,2,FALSE),"")</f>
        <v>GDPPHOU</v>
      </c>
      <c r="E142" s="3">
        <f>SUMIFS('SSP drivers'!E$2:E$8148,'SSP drivers'!$A$2:$A$8148,'Selected scen drivers'!$AH$1,'SSP drivers'!$B$2:$B$8148,'Selected scen drivers'!$AI$1,'SSP drivers'!$C$2:$C$8148,'Selected scen drivers'!$C142,'SSP drivers'!$D$2:$D$8148,'Selected scen drivers'!$D142)</f>
        <v>0</v>
      </c>
      <c r="F142" s="3">
        <f>SUMIFS('SSP drivers'!F$2:F$8148,'SSP drivers'!$A$2:$A$8148,'Selected scen drivers'!$AH$1,'SSP drivers'!$B$2:$B$8148,'Selected scen drivers'!$AI$1,'SSP drivers'!$C$2:$C$8148,'Selected scen drivers'!$C142,'SSP drivers'!$D$2:$D$8148,'Selected scen drivers'!$D142)</f>
        <v>88.7329320188848</v>
      </c>
      <c r="G142" s="3">
        <f>SUMIFS('SSP drivers'!G$2:G$8148,'SSP drivers'!$A$2:$A$8148,'Selected scen drivers'!$AH$1,'SSP drivers'!$B$2:$B$8148,'Selected scen drivers'!$AI$1,'SSP drivers'!$C$2:$C$8148,'Selected scen drivers'!$C142,'SSP drivers'!$D$2:$D$8148,'Selected scen drivers'!$D142)</f>
        <v>88.571085206105</v>
      </c>
      <c r="H142" s="3">
        <f>SUMIFS('SSP drivers'!H$2:H$8148,'SSP drivers'!$A$2:$A$8148,'Selected scen drivers'!$AH$1,'SSP drivers'!$B$2:$B$8148,'Selected scen drivers'!$AI$1,'SSP drivers'!$C$2:$C$8148,'Selected scen drivers'!$C142,'SSP drivers'!$D$2:$D$8148,'Selected scen drivers'!$D142)</f>
        <v>110.996925613946</v>
      </c>
      <c r="I142" s="3">
        <f>SUMIFS('SSP drivers'!I$2:I$8148,'SSP drivers'!$A$2:$A$8148,'Selected scen drivers'!$AH$1,'SSP drivers'!$B$2:$B$8148,'Selected scen drivers'!$AI$1,'SSP drivers'!$C$2:$C$8148,'Selected scen drivers'!$C142,'SSP drivers'!$D$2:$D$8148,'Selected scen drivers'!$D142)</f>
        <v>126.738469891674</v>
      </c>
      <c r="J142" s="3">
        <f>SUMIFS('SSP drivers'!J$2:J$8148,'SSP drivers'!$A$2:$A$8148,'Selected scen drivers'!$AH$1,'SSP drivers'!$B$2:$B$8148,'Selected scen drivers'!$AI$1,'SSP drivers'!$C$2:$C$8148,'Selected scen drivers'!$C142,'SSP drivers'!$D$2:$D$8148,'Selected scen drivers'!$D142)</f>
        <v>143.004318294127</v>
      </c>
      <c r="K142" s="3">
        <f>SUMIFS('SSP drivers'!K$2:K$8148,'SSP drivers'!$A$2:$A$8148,'Selected scen drivers'!$AH$1,'SSP drivers'!$B$2:$B$8148,'Selected scen drivers'!$AI$1,'SSP drivers'!$C$2:$C$8148,'Selected scen drivers'!$C142,'SSP drivers'!$D$2:$D$8148,'Selected scen drivers'!$D142)</f>
        <v>162.335492947969</v>
      </c>
      <c r="L142" s="3">
        <f>SUMIFS('SSP drivers'!L$2:L$8148,'SSP drivers'!$A$2:$A$8148,'Selected scen drivers'!$AH$1,'SSP drivers'!$B$2:$B$8148,'Selected scen drivers'!$AI$1,'SSP drivers'!$C$2:$C$8148,'Selected scen drivers'!$C142,'SSP drivers'!$D$2:$D$8148,'Selected scen drivers'!$D142)</f>
        <v>184.002483457883</v>
      </c>
      <c r="M142" s="3">
        <f>SUMIFS('SSP drivers'!M$2:M$8148,'SSP drivers'!$A$2:$A$8148,'Selected scen drivers'!$AH$1,'SSP drivers'!$B$2:$B$8148,'Selected scen drivers'!$AI$1,'SSP drivers'!$C$2:$C$8148,'Selected scen drivers'!$C142,'SSP drivers'!$D$2:$D$8148,'Selected scen drivers'!$D142)</f>
        <v>207.056417696748</v>
      </c>
      <c r="N142" s="3">
        <f>SUMIFS('SSP drivers'!N$2:N$8148,'SSP drivers'!$A$2:$A$8148,'Selected scen drivers'!$AH$1,'SSP drivers'!$B$2:$B$8148,'Selected scen drivers'!$AI$1,'SSP drivers'!$C$2:$C$8148,'Selected scen drivers'!$C142,'SSP drivers'!$D$2:$D$8148,'Selected scen drivers'!$D142)</f>
        <v>227.377549276973</v>
      </c>
      <c r="O142" s="3">
        <f>SUMIFS('SSP drivers'!O$2:O$8148,'SSP drivers'!$A$2:$A$8148,'Selected scen drivers'!$AH$1,'SSP drivers'!$B$2:$B$8148,'Selected scen drivers'!$AI$1,'SSP drivers'!$C$2:$C$8148,'Selected scen drivers'!$C142,'SSP drivers'!$D$2:$D$8148,'Selected scen drivers'!$D142)</f>
        <v>245.786113620227</v>
      </c>
      <c r="P142" s="3">
        <f>SUMIFS('SSP drivers'!P$2:P$8148,'SSP drivers'!$A$2:$A$8148,'Selected scen drivers'!$AH$1,'SSP drivers'!$B$2:$B$8148,'Selected scen drivers'!$AI$1,'SSP drivers'!$C$2:$C$8148,'Selected scen drivers'!$C142,'SSP drivers'!$D$2:$D$8148,'Selected scen drivers'!$D142)</f>
        <v>264.203799369015</v>
      </c>
      <c r="Q142" s="3">
        <f>SUMIFS('SSP drivers'!Q$2:Q$8148,'SSP drivers'!$A$2:$A$8148,'Selected scen drivers'!$AH$1,'SSP drivers'!$B$2:$B$8148,'Selected scen drivers'!$AI$1,'SSP drivers'!$C$2:$C$8148,'Selected scen drivers'!$C142,'SSP drivers'!$D$2:$D$8148,'Selected scen drivers'!$D142)</f>
        <v>282.773268594557</v>
      </c>
      <c r="R142" s="3">
        <f>SUMIFS('SSP drivers'!R$2:R$8148,'SSP drivers'!$A$2:$A$8148,'Selected scen drivers'!$AH$1,'SSP drivers'!$B$2:$B$8148,'Selected scen drivers'!$AI$1,'SSP drivers'!$C$2:$C$8148,'Selected scen drivers'!$C142,'SSP drivers'!$D$2:$D$8148,'Selected scen drivers'!$D142)</f>
        <v>302.62307545709</v>
      </c>
      <c r="S142" s="3">
        <f>SUMIFS('SSP drivers'!S$2:S$8148,'SSP drivers'!$A$2:$A$8148,'Selected scen drivers'!$AH$1,'SSP drivers'!$B$2:$B$8148,'Selected scen drivers'!$AI$1,'SSP drivers'!$C$2:$C$8148,'Selected scen drivers'!$C142,'SSP drivers'!$D$2:$D$8148,'Selected scen drivers'!$D142)</f>
        <v>323.716746116855</v>
      </c>
      <c r="T142" s="3">
        <f>SUMIFS('SSP drivers'!T$2:T$8148,'SSP drivers'!$A$2:$A$8148,'Selected scen drivers'!$AH$1,'SSP drivers'!$B$2:$B$8148,'Selected scen drivers'!$AI$1,'SSP drivers'!$C$2:$C$8148,'Selected scen drivers'!$C142,'SSP drivers'!$D$2:$D$8148,'Selected scen drivers'!$D142)</f>
        <v>344.503088805434</v>
      </c>
      <c r="U142" s="3">
        <f>SUMIFS('SSP drivers'!U$2:U$8148,'SSP drivers'!$A$2:$A$8148,'Selected scen drivers'!$AH$1,'SSP drivers'!$B$2:$B$8148,'Selected scen drivers'!$AI$1,'SSP drivers'!$C$2:$C$8148,'Selected scen drivers'!$C142,'SSP drivers'!$D$2:$D$8148,'Selected scen drivers'!$D142)</f>
        <v>363.126658700081</v>
      </c>
      <c r="V142" s="3">
        <f>SUMIFS('SSP drivers'!V$2:V$8148,'SSP drivers'!$A$2:$A$8148,'Selected scen drivers'!$AH$1,'SSP drivers'!$B$2:$B$8148,'Selected scen drivers'!$AI$1,'SSP drivers'!$C$2:$C$8148,'Selected scen drivers'!$C142,'SSP drivers'!$D$2:$D$8148,'Selected scen drivers'!$D142)</f>
        <v>381.97643171892</v>
      </c>
      <c r="W142" s="3">
        <f>SUMIFS('SSP drivers'!W$2:W$8148,'SSP drivers'!$A$2:$A$8148,'Selected scen drivers'!$AH$1,'SSP drivers'!$B$2:$B$8148,'Selected scen drivers'!$AI$1,'SSP drivers'!$C$2:$C$8148,'Selected scen drivers'!$C142,'SSP drivers'!$D$2:$D$8148,'Selected scen drivers'!$D142)</f>
        <v>402.193423375166</v>
      </c>
      <c r="X142" s="3">
        <f>SUMIFS('SSP drivers'!X$2:X$8148,'SSP drivers'!$A$2:$A$8148,'Selected scen drivers'!$AH$1,'SSP drivers'!$B$2:$B$8148,'Selected scen drivers'!$AI$1,'SSP drivers'!$C$2:$C$8148,'Selected scen drivers'!$C142,'SSP drivers'!$D$2:$D$8148,'Selected scen drivers'!$D142)</f>
        <v>0</v>
      </c>
      <c r="Y142" s="3">
        <f>SUMIFS('SSP drivers'!Y$2:Y$8148,'SSP drivers'!$A$2:$A$8148,'Selected scen drivers'!$AH$1,'SSP drivers'!$B$2:$B$8148,'Selected scen drivers'!$AI$1,'SSP drivers'!$C$2:$C$8148,'Selected scen drivers'!$C142,'SSP drivers'!$D$2:$D$8148,'Selected scen drivers'!$D142)</f>
        <v>0</v>
      </c>
      <c r="Z142" s="3">
        <f>SUMIFS('SSP drivers'!Z$2:Z$8148,'SSP drivers'!$A$2:$A$8148,'Selected scen drivers'!$AH$1,'SSP drivers'!$B$2:$B$8148,'Selected scen drivers'!$AI$1,'SSP drivers'!$C$2:$C$8148,'Selected scen drivers'!$C142,'SSP drivers'!$D$2:$D$8148,'Selected scen drivers'!$D142)</f>
        <v>0</v>
      </c>
      <c r="AA142" s="3">
        <f>SUMIFS('SSP drivers'!AA$2:AA$8148,'SSP drivers'!$A$2:$A$8148,'Selected scen drivers'!$AH$1,'SSP drivers'!$B$2:$B$8148,'Selected scen drivers'!$AI$1,'SSP drivers'!$C$2:$C$8148,'Selected scen drivers'!$C142,'SSP drivers'!$D$2:$D$8148,'Selected scen drivers'!$D142)</f>
        <v>0</v>
      </c>
      <c r="AB142" s="3">
        <f>SUMIFS('SSP drivers'!AB$2:AB$8148,'SSP drivers'!$A$2:$A$8148,'Selected scen drivers'!$AH$1,'SSP drivers'!$B$2:$B$8148,'Selected scen drivers'!$AI$1,'SSP drivers'!$C$2:$C$8148,'Selected scen drivers'!$C142,'SSP drivers'!$D$2:$D$8148,'Selected scen drivers'!$D142)</f>
        <v>0</v>
      </c>
      <c r="AC142" s="3">
        <f>SUMIFS('SSP drivers'!AC$2:AC$8148,'SSP drivers'!$A$2:$A$8148,'Selected scen drivers'!$AH$1,'SSP drivers'!$B$2:$B$8148,'Selected scen drivers'!$AI$1,'SSP drivers'!$C$2:$C$8148,'Selected scen drivers'!$C142,'SSP drivers'!$D$2:$D$8148,'Selected scen drivers'!$D142)</f>
        <v>0</v>
      </c>
      <c r="AD142" s="3">
        <f>SUMIFS('SSP drivers'!AD$2:AD$8148,'SSP drivers'!$A$2:$A$8148,'Selected scen drivers'!$AH$1,'SSP drivers'!$B$2:$B$8148,'Selected scen drivers'!$AI$1,'SSP drivers'!$C$2:$C$8148,'Selected scen drivers'!$C142,'SSP drivers'!$D$2:$D$8148,'Selected scen drivers'!$D142)</f>
        <v>0</v>
      </c>
      <c r="AE142" s="3">
        <f>SUMIFS('SSP drivers'!AE$2:AE$8148,'SSP drivers'!$A$2:$A$8148,'Selected scen drivers'!$AH$1,'SSP drivers'!$B$2:$B$8148,'Selected scen drivers'!$AI$1,'SSP drivers'!$C$2:$C$8148,'Selected scen drivers'!$C142,'SSP drivers'!$D$2:$D$8148,'Selected scen drivers'!$D142)</f>
        <v>0</v>
      </c>
    </row>
    <row r="143" spans="1:31">
      <c r="A143">
        <f t="shared" si="5"/>
        <v>16</v>
      </c>
      <c r="B143">
        <f t="shared" si="6"/>
        <v>7</v>
      </c>
      <c r="C143" t="str">
        <f>IFERROR(VLOOKUP(A143,Classification!$A$4:$B$99,2,FALSE),"")</f>
        <v>GreeceCyp</v>
      </c>
      <c r="D143" t="str">
        <f>IFERROR(VLOOKUP(B143,Classification!$U$5:$V$14,2,FALSE),"")</f>
        <v>GDPSER</v>
      </c>
      <c r="E143" s="3">
        <f>SUMIFS('SSP drivers'!E$2:E$8148,'SSP drivers'!$A$2:$A$8148,'Selected scen drivers'!$AH$1,'SSP drivers'!$B$2:$B$8148,'Selected scen drivers'!$AI$1,'SSP drivers'!$C$2:$C$8148,'Selected scen drivers'!$C143,'SSP drivers'!$D$2:$D$8148,'Selected scen drivers'!$D143)</f>
        <v>0</v>
      </c>
      <c r="F143" s="3">
        <f>SUMIFS('SSP drivers'!F$2:F$8148,'SSP drivers'!$A$2:$A$8148,'Selected scen drivers'!$AH$1,'SSP drivers'!$B$2:$B$8148,'Selected scen drivers'!$AI$1,'SSP drivers'!$C$2:$C$8148,'Selected scen drivers'!$C143,'SSP drivers'!$D$2:$D$8148,'Selected scen drivers'!$D143)</f>
        <v>242.955598522457</v>
      </c>
      <c r="G143" s="3">
        <f>SUMIFS('SSP drivers'!G$2:G$8148,'SSP drivers'!$A$2:$A$8148,'Selected scen drivers'!$AH$1,'SSP drivers'!$B$2:$B$8148,'Selected scen drivers'!$AI$1,'SSP drivers'!$C$2:$C$8148,'Selected scen drivers'!$C143,'SSP drivers'!$D$2:$D$8148,'Selected scen drivers'!$D143)</f>
        <v>241.568469574177</v>
      </c>
      <c r="H143" s="3">
        <f>SUMIFS('SSP drivers'!H$2:H$8148,'SSP drivers'!$A$2:$A$8148,'Selected scen drivers'!$AH$1,'SSP drivers'!$B$2:$B$8148,'Selected scen drivers'!$AI$1,'SSP drivers'!$C$2:$C$8148,'Selected scen drivers'!$C143,'SSP drivers'!$D$2:$D$8148,'Selected scen drivers'!$D143)</f>
        <v>293.481076234761</v>
      </c>
      <c r="I143" s="3">
        <f>SUMIFS('SSP drivers'!I$2:I$8148,'SSP drivers'!$A$2:$A$8148,'Selected scen drivers'!$AH$1,'SSP drivers'!$B$2:$B$8148,'Selected scen drivers'!$AI$1,'SSP drivers'!$C$2:$C$8148,'Selected scen drivers'!$C143,'SSP drivers'!$D$2:$D$8148,'Selected scen drivers'!$D143)</f>
        <v>323.220363110009</v>
      </c>
      <c r="J143" s="3">
        <f>SUMIFS('SSP drivers'!J$2:J$8148,'SSP drivers'!$A$2:$A$8148,'Selected scen drivers'!$AH$1,'SSP drivers'!$B$2:$B$8148,'Selected scen drivers'!$AI$1,'SSP drivers'!$C$2:$C$8148,'Selected scen drivers'!$C143,'SSP drivers'!$D$2:$D$8148,'Selected scen drivers'!$D143)</f>
        <v>347.629511586109</v>
      </c>
      <c r="K143" s="3">
        <f>SUMIFS('SSP drivers'!K$2:K$8148,'SSP drivers'!$A$2:$A$8148,'Selected scen drivers'!$AH$1,'SSP drivers'!$B$2:$B$8148,'Selected scen drivers'!$AI$1,'SSP drivers'!$C$2:$C$8148,'Selected scen drivers'!$C143,'SSP drivers'!$D$2:$D$8148,'Selected scen drivers'!$D143)</f>
        <v>373.921791313279</v>
      </c>
      <c r="L143" s="3">
        <f>SUMIFS('SSP drivers'!L$2:L$8148,'SSP drivers'!$A$2:$A$8148,'Selected scen drivers'!$AH$1,'SSP drivers'!$B$2:$B$8148,'Selected scen drivers'!$AI$1,'SSP drivers'!$C$2:$C$8148,'Selected scen drivers'!$C143,'SSP drivers'!$D$2:$D$8148,'Selected scen drivers'!$D143)</f>
        <v>399.339244138004</v>
      </c>
      <c r="M143" s="3">
        <f>SUMIFS('SSP drivers'!M$2:M$8148,'SSP drivers'!$A$2:$A$8148,'Selected scen drivers'!$AH$1,'SSP drivers'!$B$2:$B$8148,'Selected scen drivers'!$AI$1,'SSP drivers'!$C$2:$C$8148,'Selected scen drivers'!$C143,'SSP drivers'!$D$2:$D$8148,'Selected scen drivers'!$D143)</f>
        <v>423.355401379025</v>
      </c>
      <c r="N143" s="3">
        <f>SUMIFS('SSP drivers'!N$2:N$8148,'SSP drivers'!$A$2:$A$8148,'Selected scen drivers'!$AH$1,'SSP drivers'!$B$2:$B$8148,'Selected scen drivers'!$AI$1,'SSP drivers'!$C$2:$C$8148,'Selected scen drivers'!$C143,'SSP drivers'!$D$2:$D$8148,'Selected scen drivers'!$D143)</f>
        <v>446.780529886983</v>
      </c>
      <c r="O143" s="3">
        <f>SUMIFS('SSP drivers'!O$2:O$8148,'SSP drivers'!$A$2:$A$8148,'Selected scen drivers'!$AH$1,'SSP drivers'!$B$2:$B$8148,'Selected scen drivers'!$AI$1,'SSP drivers'!$C$2:$C$8148,'Selected scen drivers'!$C143,'SSP drivers'!$D$2:$D$8148,'Selected scen drivers'!$D143)</f>
        <v>469.315780461732</v>
      </c>
      <c r="P143" s="3">
        <f>SUMIFS('SSP drivers'!P$2:P$8148,'SSP drivers'!$A$2:$A$8148,'Selected scen drivers'!$AH$1,'SSP drivers'!$B$2:$B$8148,'Selected scen drivers'!$AI$1,'SSP drivers'!$C$2:$C$8148,'Selected scen drivers'!$C143,'SSP drivers'!$D$2:$D$8148,'Selected scen drivers'!$D143)</f>
        <v>490.095270170481</v>
      </c>
      <c r="Q143" s="3">
        <f>SUMIFS('SSP drivers'!Q$2:Q$8148,'SSP drivers'!$A$2:$A$8148,'Selected scen drivers'!$AH$1,'SSP drivers'!$B$2:$B$8148,'Selected scen drivers'!$AI$1,'SSP drivers'!$C$2:$C$8148,'Selected scen drivers'!$C143,'SSP drivers'!$D$2:$D$8148,'Selected scen drivers'!$D143)</f>
        <v>507.542851603904</v>
      </c>
      <c r="R143" s="3">
        <f>SUMIFS('SSP drivers'!R$2:R$8148,'SSP drivers'!$A$2:$A$8148,'Selected scen drivers'!$AH$1,'SSP drivers'!$B$2:$B$8148,'Selected scen drivers'!$AI$1,'SSP drivers'!$C$2:$C$8148,'Selected scen drivers'!$C143,'SSP drivers'!$D$2:$D$8148,'Selected scen drivers'!$D143)</f>
        <v>521.679544504648</v>
      </c>
      <c r="S143" s="3">
        <f>SUMIFS('SSP drivers'!S$2:S$8148,'SSP drivers'!$A$2:$A$8148,'Selected scen drivers'!$AH$1,'SSP drivers'!$B$2:$B$8148,'Selected scen drivers'!$AI$1,'SSP drivers'!$C$2:$C$8148,'Selected scen drivers'!$C143,'SSP drivers'!$D$2:$D$8148,'Selected scen drivers'!$D143)</f>
        <v>533.056409279045</v>
      </c>
      <c r="T143" s="3">
        <f>SUMIFS('SSP drivers'!T$2:T$8148,'SSP drivers'!$A$2:$A$8148,'Selected scen drivers'!$AH$1,'SSP drivers'!$B$2:$B$8148,'Selected scen drivers'!$AI$1,'SSP drivers'!$C$2:$C$8148,'Selected scen drivers'!$C143,'SSP drivers'!$D$2:$D$8148,'Selected scen drivers'!$D143)</f>
        <v>542.588349977423</v>
      </c>
      <c r="U143" s="3">
        <f>SUMIFS('SSP drivers'!U$2:U$8148,'SSP drivers'!$A$2:$A$8148,'Selected scen drivers'!$AH$1,'SSP drivers'!$B$2:$B$8148,'Selected scen drivers'!$AI$1,'SSP drivers'!$C$2:$C$8148,'Selected scen drivers'!$C143,'SSP drivers'!$D$2:$D$8148,'Selected scen drivers'!$D143)</f>
        <v>550.710163574936</v>
      </c>
      <c r="V143" s="3">
        <f>SUMIFS('SSP drivers'!V$2:V$8148,'SSP drivers'!$A$2:$A$8148,'Selected scen drivers'!$AH$1,'SSP drivers'!$B$2:$B$8148,'Selected scen drivers'!$AI$1,'SSP drivers'!$C$2:$C$8148,'Selected scen drivers'!$C143,'SSP drivers'!$D$2:$D$8148,'Selected scen drivers'!$D143)</f>
        <v>557.160719119498</v>
      </c>
      <c r="W143" s="3">
        <f>SUMIFS('SSP drivers'!W$2:W$8148,'SSP drivers'!$A$2:$A$8148,'Selected scen drivers'!$AH$1,'SSP drivers'!$B$2:$B$8148,'Selected scen drivers'!$AI$1,'SSP drivers'!$C$2:$C$8148,'Selected scen drivers'!$C143,'SSP drivers'!$D$2:$D$8148,'Selected scen drivers'!$D143)</f>
        <v>561.093317428697</v>
      </c>
      <c r="X143" s="3">
        <f>SUMIFS('SSP drivers'!X$2:X$8148,'SSP drivers'!$A$2:$A$8148,'Selected scen drivers'!$AH$1,'SSP drivers'!$B$2:$B$8148,'Selected scen drivers'!$AI$1,'SSP drivers'!$C$2:$C$8148,'Selected scen drivers'!$C143,'SSP drivers'!$D$2:$D$8148,'Selected scen drivers'!$D143)</f>
        <v>0</v>
      </c>
      <c r="Y143" s="3">
        <f>SUMIFS('SSP drivers'!Y$2:Y$8148,'SSP drivers'!$A$2:$A$8148,'Selected scen drivers'!$AH$1,'SSP drivers'!$B$2:$B$8148,'Selected scen drivers'!$AI$1,'SSP drivers'!$C$2:$C$8148,'Selected scen drivers'!$C143,'SSP drivers'!$D$2:$D$8148,'Selected scen drivers'!$D143)</f>
        <v>0</v>
      </c>
      <c r="Z143" s="3">
        <f>SUMIFS('SSP drivers'!Z$2:Z$8148,'SSP drivers'!$A$2:$A$8148,'Selected scen drivers'!$AH$1,'SSP drivers'!$B$2:$B$8148,'Selected scen drivers'!$AI$1,'SSP drivers'!$C$2:$C$8148,'Selected scen drivers'!$C143,'SSP drivers'!$D$2:$D$8148,'Selected scen drivers'!$D143)</f>
        <v>0</v>
      </c>
      <c r="AA143" s="3">
        <f>SUMIFS('SSP drivers'!AA$2:AA$8148,'SSP drivers'!$A$2:$A$8148,'Selected scen drivers'!$AH$1,'SSP drivers'!$B$2:$B$8148,'Selected scen drivers'!$AI$1,'SSP drivers'!$C$2:$C$8148,'Selected scen drivers'!$C143,'SSP drivers'!$D$2:$D$8148,'Selected scen drivers'!$D143)</f>
        <v>0</v>
      </c>
      <c r="AB143" s="3">
        <f>SUMIFS('SSP drivers'!AB$2:AB$8148,'SSP drivers'!$A$2:$A$8148,'Selected scen drivers'!$AH$1,'SSP drivers'!$B$2:$B$8148,'Selected scen drivers'!$AI$1,'SSP drivers'!$C$2:$C$8148,'Selected scen drivers'!$C143,'SSP drivers'!$D$2:$D$8148,'Selected scen drivers'!$D143)</f>
        <v>0</v>
      </c>
      <c r="AC143" s="3">
        <f>SUMIFS('SSP drivers'!AC$2:AC$8148,'SSP drivers'!$A$2:$A$8148,'Selected scen drivers'!$AH$1,'SSP drivers'!$B$2:$B$8148,'Selected scen drivers'!$AI$1,'SSP drivers'!$C$2:$C$8148,'Selected scen drivers'!$C143,'SSP drivers'!$D$2:$D$8148,'Selected scen drivers'!$D143)</f>
        <v>0</v>
      </c>
      <c r="AD143" s="3">
        <f>SUMIFS('SSP drivers'!AD$2:AD$8148,'SSP drivers'!$A$2:$A$8148,'Selected scen drivers'!$AH$1,'SSP drivers'!$B$2:$B$8148,'Selected scen drivers'!$AI$1,'SSP drivers'!$C$2:$C$8148,'Selected scen drivers'!$C143,'SSP drivers'!$D$2:$D$8148,'Selected scen drivers'!$D143)</f>
        <v>0</v>
      </c>
      <c r="AE143" s="3">
        <f>SUMIFS('SSP drivers'!AE$2:AE$8148,'SSP drivers'!$A$2:$A$8148,'Selected scen drivers'!$AH$1,'SSP drivers'!$B$2:$B$8148,'Selected scen drivers'!$AI$1,'SSP drivers'!$C$2:$C$8148,'Selected scen drivers'!$C143,'SSP drivers'!$D$2:$D$8148,'Selected scen drivers'!$D143)</f>
        <v>0</v>
      </c>
    </row>
    <row r="144" spans="1:31">
      <c r="A144">
        <f t="shared" si="5"/>
        <v>16</v>
      </c>
      <c r="B144">
        <f t="shared" si="6"/>
        <v>8</v>
      </c>
      <c r="C144" t="str">
        <f>IFERROR(VLOOKUP(A144,Classification!$A$4:$B$99,2,FALSE),"")</f>
        <v>GreeceCyp</v>
      </c>
      <c r="D144" t="str">
        <f>IFERROR(VLOOKUP(B144,Classification!$U$5:$V$14,2,FALSE),"")</f>
        <v>HOU</v>
      </c>
      <c r="E144" s="3">
        <f>SUMIFS('SSP drivers'!E$2:E$8148,'SSP drivers'!$A$2:$A$8148,'Selected scen drivers'!$AH$1,'SSP drivers'!$B$2:$B$8148,'Selected scen drivers'!$AI$1,'SSP drivers'!$C$2:$C$8148,'Selected scen drivers'!$C144,'SSP drivers'!$D$2:$D$8148,'Selected scen drivers'!$D144)</f>
        <v>0</v>
      </c>
      <c r="F144" s="3">
        <f>SUMIFS('SSP drivers'!F$2:F$8148,'SSP drivers'!$A$2:$A$8148,'Selected scen drivers'!$AH$1,'SSP drivers'!$B$2:$B$8148,'Selected scen drivers'!$AI$1,'SSP drivers'!$C$2:$C$8148,'Selected scen drivers'!$C144,'SSP drivers'!$D$2:$D$8148,'Selected scen drivers'!$D144)</f>
        <v>3.5095173</v>
      </c>
      <c r="G144" s="3">
        <f>SUMIFS('SSP drivers'!G$2:G$8148,'SSP drivers'!$A$2:$A$8148,'Selected scen drivers'!$AH$1,'SSP drivers'!$B$2:$B$8148,'Selected scen drivers'!$AI$1,'SSP drivers'!$C$2:$C$8148,'Selected scen drivers'!$C144,'SSP drivers'!$D$2:$D$8148,'Selected scen drivers'!$D144)</f>
        <v>3.49482</v>
      </c>
      <c r="H144" s="3">
        <f>SUMIFS('SSP drivers'!H$2:H$8148,'SSP drivers'!$A$2:$A$8148,'Selected scen drivers'!$AH$1,'SSP drivers'!$B$2:$B$8148,'Selected scen drivers'!$AI$1,'SSP drivers'!$C$2:$C$8148,'Selected scen drivers'!$C144,'SSP drivers'!$D$2:$D$8148,'Selected scen drivers'!$D144)</f>
        <v>3.4213335</v>
      </c>
      <c r="I144" s="3">
        <f>SUMIFS('SSP drivers'!I$2:I$8148,'SSP drivers'!$A$2:$A$8148,'Selected scen drivers'!$AH$1,'SSP drivers'!$B$2:$B$8148,'Selected scen drivers'!$AI$1,'SSP drivers'!$C$2:$C$8148,'Selected scen drivers'!$C144,'SSP drivers'!$D$2:$D$8148,'Selected scen drivers'!$D144)</f>
        <v>3.33174449999999</v>
      </c>
      <c r="J144" s="3">
        <f>SUMIFS('SSP drivers'!J$2:J$8148,'SSP drivers'!$A$2:$A$8148,'Selected scen drivers'!$AH$1,'SSP drivers'!$B$2:$B$8148,'Selected scen drivers'!$AI$1,'SSP drivers'!$C$2:$C$8148,'Selected scen drivers'!$C144,'SSP drivers'!$D$2:$D$8148,'Selected scen drivers'!$D144)</f>
        <v>3.2064745</v>
      </c>
      <c r="K144" s="3">
        <f>SUMIFS('SSP drivers'!K$2:K$8148,'SSP drivers'!$A$2:$A$8148,'Selected scen drivers'!$AH$1,'SSP drivers'!$B$2:$B$8148,'Selected scen drivers'!$AI$1,'SSP drivers'!$C$2:$C$8148,'Selected scen drivers'!$C144,'SSP drivers'!$D$2:$D$8148,'Selected scen drivers'!$D144)</f>
        <v>3.0683715</v>
      </c>
      <c r="L144" s="3">
        <f>SUMIFS('SSP drivers'!L$2:L$8148,'SSP drivers'!$A$2:$A$8148,'Selected scen drivers'!$AH$1,'SSP drivers'!$B$2:$B$8148,'Selected scen drivers'!$AI$1,'SSP drivers'!$C$2:$C$8148,'Selected scen drivers'!$C144,'SSP drivers'!$D$2:$D$8148,'Selected scen drivers'!$D144)</f>
        <v>2.920122</v>
      </c>
      <c r="M144" s="3">
        <f>SUMIFS('SSP drivers'!M$2:M$8148,'SSP drivers'!$A$2:$A$8148,'Selected scen drivers'!$AH$1,'SSP drivers'!$B$2:$B$8148,'Selected scen drivers'!$AI$1,'SSP drivers'!$C$2:$C$8148,'Selected scen drivers'!$C144,'SSP drivers'!$D$2:$D$8148,'Selected scen drivers'!$D144)</f>
        <v>2.77903049999999</v>
      </c>
      <c r="N144" s="3">
        <f>SUMIFS('SSP drivers'!N$2:N$8148,'SSP drivers'!$A$2:$A$8148,'Selected scen drivers'!$AH$1,'SSP drivers'!$B$2:$B$8148,'Selected scen drivers'!$AI$1,'SSP drivers'!$C$2:$C$8148,'Selected scen drivers'!$C144,'SSP drivers'!$D$2:$D$8148,'Selected scen drivers'!$D144)</f>
        <v>2.69816699999999</v>
      </c>
      <c r="O144" s="3">
        <f>SUMIFS('SSP drivers'!O$2:O$8148,'SSP drivers'!$A$2:$A$8148,'Selected scen drivers'!$AH$1,'SSP drivers'!$B$2:$B$8148,'Selected scen drivers'!$AI$1,'SSP drivers'!$C$2:$C$8148,'Selected scen drivers'!$C144,'SSP drivers'!$D$2:$D$8148,'Selected scen drivers'!$D144)</f>
        <v>2.649229</v>
      </c>
      <c r="P144" s="3">
        <f>SUMIFS('SSP drivers'!P$2:P$8148,'SSP drivers'!$A$2:$A$8148,'Selected scen drivers'!$AH$1,'SSP drivers'!$B$2:$B$8148,'Selected scen drivers'!$AI$1,'SSP drivers'!$C$2:$C$8148,'Selected scen drivers'!$C144,'SSP drivers'!$D$2:$D$8148,'Selected scen drivers'!$D144)</f>
        <v>2.600695</v>
      </c>
      <c r="Q144" s="3">
        <f>SUMIFS('SSP drivers'!Q$2:Q$8148,'SSP drivers'!$A$2:$A$8148,'Selected scen drivers'!$AH$1,'SSP drivers'!$B$2:$B$8148,'Selected scen drivers'!$AI$1,'SSP drivers'!$C$2:$C$8148,'Selected scen drivers'!$C144,'SSP drivers'!$D$2:$D$8148,'Selected scen drivers'!$D144)</f>
        <v>2.54314349999999</v>
      </c>
      <c r="R144" s="3">
        <f>SUMIFS('SSP drivers'!R$2:R$8148,'SSP drivers'!$A$2:$A$8148,'Selected scen drivers'!$AH$1,'SSP drivers'!$B$2:$B$8148,'Selected scen drivers'!$AI$1,'SSP drivers'!$C$2:$C$8148,'Selected scen drivers'!$C144,'SSP drivers'!$D$2:$D$8148,'Selected scen drivers'!$D144)</f>
        <v>2.4688005</v>
      </c>
      <c r="S144" s="3">
        <f>SUMIFS('SSP drivers'!S$2:S$8148,'SSP drivers'!$A$2:$A$8148,'Selected scen drivers'!$AH$1,'SSP drivers'!$B$2:$B$8148,'Selected scen drivers'!$AI$1,'SSP drivers'!$C$2:$C$8148,'Selected scen drivers'!$C144,'SSP drivers'!$D$2:$D$8148,'Selected scen drivers'!$D144)</f>
        <v>2.3839885</v>
      </c>
      <c r="T144" s="3">
        <f>SUMIFS('SSP drivers'!T$2:T$8148,'SSP drivers'!$A$2:$A$8148,'Selected scen drivers'!$AH$1,'SSP drivers'!$B$2:$B$8148,'Selected scen drivers'!$AI$1,'SSP drivers'!$C$2:$C$8148,'Selected scen drivers'!$C144,'SSP drivers'!$D$2:$D$8148,'Selected scen drivers'!$D144)</f>
        <v>2.305422</v>
      </c>
      <c r="U144" s="3">
        <f>SUMIFS('SSP drivers'!U$2:U$8148,'SSP drivers'!$A$2:$A$8148,'Selected scen drivers'!$AH$1,'SSP drivers'!$B$2:$B$8148,'Selected scen drivers'!$AI$1,'SSP drivers'!$C$2:$C$8148,'Selected scen drivers'!$C144,'SSP drivers'!$D$2:$D$8148,'Selected scen drivers'!$D144)</f>
        <v>2.24479249999999</v>
      </c>
      <c r="V144" s="3">
        <f>SUMIFS('SSP drivers'!V$2:V$8148,'SSP drivers'!$A$2:$A$8148,'Selected scen drivers'!$AH$1,'SSP drivers'!$B$2:$B$8148,'Selected scen drivers'!$AI$1,'SSP drivers'!$C$2:$C$8148,'Selected scen drivers'!$C144,'SSP drivers'!$D$2:$D$8148,'Selected scen drivers'!$D144)</f>
        <v>2.1834855</v>
      </c>
      <c r="W144" s="3">
        <f>SUMIFS('SSP drivers'!W$2:W$8148,'SSP drivers'!$A$2:$A$8148,'Selected scen drivers'!$AH$1,'SSP drivers'!$B$2:$B$8148,'Selected scen drivers'!$AI$1,'SSP drivers'!$C$2:$C$8148,'Selected scen drivers'!$C144,'SSP drivers'!$D$2:$D$8148,'Selected scen drivers'!$D144)</f>
        <v>2.1123145</v>
      </c>
      <c r="X144" s="3">
        <f>SUMIFS('SSP drivers'!X$2:X$8148,'SSP drivers'!$A$2:$A$8148,'Selected scen drivers'!$AH$1,'SSP drivers'!$B$2:$B$8148,'Selected scen drivers'!$AI$1,'SSP drivers'!$C$2:$C$8148,'Selected scen drivers'!$C144,'SSP drivers'!$D$2:$D$8148,'Selected scen drivers'!$D144)</f>
        <v>0</v>
      </c>
      <c r="Y144" s="3">
        <f>SUMIFS('SSP drivers'!Y$2:Y$8148,'SSP drivers'!$A$2:$A$8148,'Selected scen drivers'!$AH$1,'SSP drivers'!$B$2:$B$8148,'Selected scen drivers'!$AI$1,'SSP drivers'!$C$2:$C$8148,'Selected scen drivers'!$C144,'SSP drivers'!$D$2:$D$8148,'Selected scen drivers'!$D144)</f>
        <v>0</v>
      </c>
      <c r="Z144" s="3">
        <f>SUMIFS('SSP drivers'!Z$2:Z$8148,'SSP drivers'!$A$2:$A$8148,'Selected scen drivers'!$AH$1,'SSP drivers'!$B$2:$B$8148,'Selected scen drivers'!$AI$1,'SSP drivers'!$C$2:$C$8148,'Selected scen drivers'!$C144,'SSP drivers'!$D$2:$D$8148,'Selected scen drivers'!$D144)</f>
        <v>0</v>
      </c>
      <c r="AA144" s="3">
        <f>SUMIFS('SSP drivers'!AA$2:AA$8148,'SSP drivers'!$A$2:$A$8148,'Selected scen drivers'!$AH$1,'SSP drivers'!$B$2:$B$8148,'Selected scen drivers'!$AI$1,'SSP drivers'!$C$2:$C$8148,'Selected scen drivers'!$C144,'SSP drivers'!$D$2:$D$8148,'Selected scen drivers'!$D144)</f>
        <v>0</v>
      </c>
      <c r="AB144" s="3">
        <f>SUMIFS('SSP drivers'!AB$2:AB$8148,'SSP drivers'!$A$2:$A$8148,'Selected scen drivers'!$AH$1,'SSP drivers'!$B$2:$B$8148,'Selected scen drivers'!$AI$1,'SSP drivers'!$C$2:$C$8148,'Selected scen drivers'!$C144,'SSP drivers'!$D$2:$D$8148,'Selected scen drivers'!$D144)</f>
        <v>0</v>
      </c>
      <c r="AC144" s="3">
        <f>SUMIFS('SSP drivers'!AC$2:AC$8148,'SSP drivers'!$A$2:$A$8148,'Selected scen drivers'!$AH$1,'SSP drivers'!$B$2:$B$8148,'Selected scen drivers'!$AI$1,'SSP drivers'!$C$2:$C$8148,'Selected scen drivers'!$C144,'SSP drivers'!$D$2:$D$8148,'Selected scen drivers'!$D144)</f>
        <v>0</v>
      </c>
      <c r="AD144" s="3">
        <f>SUMIFS('SSP drivers'!AD$2:AD$8148,'SSP drivers'!$A$2:$A$8148,'Selected scen drivers'!$AH$1,'SSP drivers'!$B$2:$B$8148,'Selected scen drivers'!$AI$1,'SSP drivers'!$C$2:$C$8148,'Selected scen drivers'!$C144,'SSP drivers'!$D$2:$D$8148,'Selected scen drivers'!$D144)</f>
        <v>0</v>
      </c>
      <c r="AE144" s="3">
        <f>SUMIFS('SSP drivers'!AE$2:AE$8148,'SSP drivers'!$A$2:$A$8148,'Selected scen drivers'!$AH$1,'SSP drivers'!$B$2:$B$8148,'Selected scen drivers'!$AI$1,'SSP drivers'!$C$2:$C$8148,'Selected scen drivers'!$C144,'SSP drivers'!$D$2:$D$8148,'Selected scen drivers'!$D144)</f>
        <v>0</v>
      </c>
    </row>
    <row r="145" spans="1:31">
      <c r="A145">
        <f t="shared" si="5"/>
        <v>16</v>
      </c>
      <c r="B145">
        <f t="shared" si="6"/>
        <v>9</v>
      </c>
      <c r="C145" t="str">
        <f>IFERROR(VLOOKUP(A145,Classification!$A$4:$B$99,2,FALSE),"")</f>
        <v>GreeceCyp</v>
      </c>
      <c r="D145" t="str">
        <f>IFERROR(VLOOKUP(B145,Classification!$U$5:$V$14,2,FALSE),"")</f>
        <v>POP</v>
      </c>
      <c r="E145" s="3">
        <f>SUMIFS('SSP drivers'!E$2:E$8148,'SSP drivers'!$A$2:$A$8148,'Selected scen drivers'!$AH$1,'SSP drivers'!$B$2:$B$8148,'Selected scen drivers'!$AI$1,'SSP drivers'!$C$2:$C$8148,'Selected scen drivers'!$C145,'SSP drivers'!$D$2:$D$8148,'Selected scen drivers'!$D145)</f>
        <v>0</v>
      </c>
      <c r="F145" s="3">
        <f>SUMIFS('SSP drivers'!F$2:F$8148,'SSP drivers'!$A$2:$A$8148,'Selected scen drivers'!$AH$1,'SSP drivers'!$B$2:$B$8148,'Selected scen drivers'!$AI$1,'SSP drivers'!$C$2:$C$8148,'Selected scen drivers'!$C145,'SSP drivers'!$D$2:$D$8148,'Selected scen drivers'!$D145)</f>
        <v>11.8027156</v>
      </c>
      <c r="G145" s="3">
        <f>SUMIFS('SSP drivers'!G$2:G$8148,'SSP drivers'!$A$2:$A$8148,'Selected scen drivers'!$AH$1,'SSP drivers'!$B$2:$B$8148,'Selected scen drivers'!$AI$1,'SSP drivers'!$C$2:$C$8148,'Selected scen drivers'!$C145,'SSP drivers'!$D$2:$D$8148,'Selected scen drivers'!$D145)</f>
        <v>11.777122</v>
      </c>
      <c r="H145" s="3">
        <f>SUMIFS('SSP drivers'!H$2:H$8148,'SSP drivers'!$A$2:$A$8148,'Selected scen drivers'!$AH$1,'SSP drivers'!$B$2:$B$8148,'Selected scen drivers'!$AI$1,'SSP drivers'!$C$2:$C$8148,'Selected scen drivers'!$C145,'SSP drivers'!$D$2:$D$8148,'Selected scen drivers'!$D145)</f>
        <v>11.649154</v>
      </c>
      <c r="I145" s="3">
        <f>SUMIFS('SSP drivers'!I$2:I$8148,'SSP drivers'!$A$2:$A$8148,'Selected scen drivers'!$AH$1,'SSP drivers'!$B$2:$B$8148,'Selected scen drivers'!$AI$1,'SSP drivers'!$C$2:$C$8148,'Selected scen drivers'!$C145,'SSP drivers'!$D$2:$D$8148,'Selected scen drivers'!$D145)</f>
        <v>11.523059</v>
      </c>
      <c r="J145" s="3">
        <f>SUMIFS('SSP drivers'!J$2:J$8148,'SSP drivers'!$A$2:$A$8148,'Selected scen drivers'!$AH$1,'SSP drivers'!$B$2:$B$8148,'Selected scen drivers'!$AI$1,'SSP drivers'!$C$2:$C$8148,'Selected scen drivers'!$C145,'SSP drivers'!$D$2:$D$8148,'Selected scen drivers'!$D145)</f>
        <v>11.415405</v>
      </c>
      <c r="K145" s="3">
        <f>SUMIFS('SSP drivers'!K$2:K$8148,'SSP drivers'!$A$2:$A$8148,'Selected scen drivers'!$AH$1,'SSP drivers'!$B$2:$B$8148,'Selected scen drivers'!$AI$1,'SSP drivers'!$C$2:$C$8148,'Selected scen drivers'!$C145,'SSP drivers'!$D$2:$D$8148,'Selected scen drivers'!$D145)</f>
        <v>11.331027</v>
      </c>
      <c r="L145" s="3">
        <f>SUMIFS('SSP drivers'!L$2:L$8148,'SSP drivers'!$A$2:$A$8148,'Selected scen drivers'!$AH$1,'SSP drivers'!$B$2:$B$8148,'Selected scen drivers'!$AI$1,'SSP drivers'!$C$2:$C$8148,'Selected scen drivers'!$C145,'SSP drivers'!$D$2:$D$8148,'Selected scen drivers'!$D145)</f>
        <v>11.26119</v>
      </c>
      <c r="M145" s="3">
        <f>SUMIFS('SSP drivers'!M$2:M$8148,'SSP drivers'!$A$2:$A$8148,'Selected scen drivers'!$AH$1,'SSP drivers'!$B$2:$B$8148,'Selected scen drivers'!$AI$1,'SSP drivers'!$C$2:$C$8148,'Selected scen drivers'!$C145,'SSP drivers'!$D$2:$D$8148,'Selected scen drivers'!$D145)</f>
        <v>11.198676</v>
      </c>
      <c r="N145" s="3">
        <f>SUMIFS('SSP drivers'!N$2:N$8148,'SSP drivers'!$A$2:$A$8148,'Selected scen drivers'!$AH$1,'SSP drivers'!$B$2:$B$8148,'Selected scen drivers'!$AI$1,'SSP drivers'!$C$2:$C$8148,'Selected scen drivers'!$C145,'SSP drivers'!$D$2:$D$8148,'Selected scen drivers'!$D145)</f>
        <v>11.110335</v>
      </c>
      <c r="O145" s="3">
        <f>SUMIFS('SSP drivers'!O$2:O$8148,'SSP drivers'!$A$2:$A$8148,'Selected scen drivers'!$AH$1,'SSP drivers'!$B$2:$B$8148,'Selected scen drivers'!$AI$1,'SSP drivers'!$C$2:$C$8148,'Selected scen drivers'!$C145,'SSP drivers'!$D$2:$D$8148,'Selected scen drivers'!$D145)</f>
        <v>10.997107</v>
      </c>
      <c r="P145" s="3">
        <f>SUMIFS('SSP drivers'!P$2:P$8148,'SSP drivers'!$A$2:$A$8148,'Selected scen drivers'!$AH$1,'SSP drivers'!$B$2:$B$8148,'Selected scen drivers'!$AI$1,'SSP drivers'!$C$2:$C$8148,'Selected scen drivers'!$C145,'SSP drivers'!$D$2:$D$8148,'Selected scen drivers'!$D145)</f>
        <v>10.855896</v>
      </c>
      <c r="Q145" s="3">
        <f>SUMIFS('SSP drivers'!Q$2:Q$8148,'SSP drivers'!$A$2:$A$8148,'Selected scen drivers'!$AH$1,'SSP drivers'!$B$2:$B$8148,'Selected scen drivers'!$AI$1,'SSP drivers'!$C$2:$C$8148,'Selected scen drivers'!$C145,'SSP drivers'!$D$2:$D$8148,'Selected scen drivers'!$D145)</f>
        <v>10.699004</v>
      </c>
      <c r="R145" s="3">
        <f>SUMIFS('SSP drivers'!R$2:R$8148,'SSP drivers'!$A$2:$A$8148,'Selected scen drivers'!$AH$1,'SSP drivers'!$B$2:$B$8148,'Selected scen drivers'!$AI$1,'SSP drivers'!$C$2:$C$8148,'Selected scen drivers'!$C145,'SSP drivers'!$D$2:$D$8148,'Selected scen drivers'!$D145)</f>
        <v>10.536137</v>
      </c>
      <c r="S145" s="3">
        <f>SUMIFS('SSP drivers'!S$2:S$8148,'SSP drivers'!$A$2:$A$8148,'Selected scen drivers'!$AH$1,'SSP drivers'!$B$2:$B$8148,'Selected scen drivers'!$AI$1,'SSP drivers'!$C$2:$C$8148,'Selected scen drivers'!$C145,'SSP drivers'!$D$2:$D$8148,'Selected scen drivers'!$D145)</f>
        <v>10.375484</v>
      </c>
      <c r="T145" s="3">
        <f>SUMIFS('SSP drivers'!T$2:T$8148,'SSP drivers'!$A$2:$A$8148,'Selected scen drivers'!$AH$1,'SSP drivers'!$B$2:$B$8148,'Selected scen drivers'!$AI$1,'SSP drivers'!$C$2:$C$8148,'Selected scen drivers'!$C145,'SSP drivers'!$D$2:$D$8148,'Selected scen drivers'!$D145)</f>
        <v>10.218385</v>
      </c>
      <c r="U145" s="3">
        <f>SUMIFS('SSP drivers'!U$2:U$8148,'SSP drivers'!$A$2:$A$8148,'Selected scen drivers'!$AH$1,'SSP drivers'!$B$2:$B$8148,'Selected scen drivers'!$AI$1,'SSP drivers'!$C$2:$C$8148,'Selected scen drivers'!$C145,'SSP drivers'!$D$2:$D$8148,'Selected scen drivers'!$D145)</f>
        <v>10.059186</v>
      </c>
      <c r="V145" s="3">
        <f>SUMIFS('SSP drivers'!V$2:V$8148,'SSP drivers'!$A$2:$A$8148,'Selected scen drivers'!$AH$1,'SSP drivers'!$B$2:$B$8148,'Selected scen drivers'!$AI$1,'SSP drivers'!$C$2:$C$8148,'Selected scen drivers'!$C145,'SSP drivers'!$D$2:$D$8148,'Selected scen drivers'!$D145)</f>
        <v>9.887124</v>
      </c>
      <c r="W145" s="3">
        <f>SUMIFS('SSP drivers'!W$2:W$8148,'SSP drivers'!$A$2:$A$8148,'Selected scen drivers'!$AH$1,'SSP drivers'!$B$2:$B$8148,'Selected scen drivers'!$AI$1,'SSP drivers'!$C$2:$C$8148,'Selected scen drivers'!$C145,'SSP drivers'!$D$2:$D$8148,'Selected scen drivers'!$D145)</f>
        <v>9.690893</v>
      </c>
      <c r="X145" s="3">
        <f>SUMIFS('SSP drivers'!X$2:X$8148,'SSP drivers'!$A$2:$A$8148,'Selected scen drivers'!$AH$1,'SSP drivers'!$B$2:$B$8148,'Selected scen drivers'!$AI$1,'SSP drivers'!$C$2:$C$8148,'Selected scen drivers'!$C145,'SSP drivers'!$D$2:$D$8148,'Selected scen drivers'!$D145)</f>
        <v>0</v>
      </c>
      <c r="Y145" s="3">
        <f>SUMIFS('SSP drivers'!Y$2:Y$8148,'SSP drivers'!$A$2:$A$8148,'Selected scen drivers'!$AH$1,'SSP drivers'!$B$2:$B$8148,'Selected scen drivers'!$AI$1,'SSP drivers'!$C$2:$C$8148,'Selected scen drivers'!$C145,'SSP drivers'!$D$2:$D$8148,'Selected scen drivers'!$D145)</f>
        <v>0</v>
      </c>
      <c r="Z145" s="3">
        <f>SUMIFS('SSP drivers'!Z$2:Z$8148,'SSP drivers'!$A$2:$A$8148,'Selected scen drivers'!$AH$1,'SSP drivers'!$B$2:$B$8148,'Selected scen drivers'!$AI$1,'SSP drivers'!$C$2:$C$8148,'Selected scen drivers'!$C145,'SSP drivers'!$D$2:$D$8148,'Selected scen drivers'!$D145)</f>
        <v>0</v>
      </c>
      <c r="AA145" s="3">
        <f>SUMIFS('SSP drivers'!AA$2:AA$8148,'SSP drivers'!$A$2:$A$8148,'Selected scen drivers'!$AH$1,'SSP drivers'!$B$2:$B$8148,'Selected scen drivers'!$AI$1,'SSP drivers'!$C$2:$C$8148,'Selected scen drivers'!$C145,'SSP drivers'!$D$2:$D$8148,'Selected scen drivers'!$D145)</f>
        <v>0</v>
      </c>
      <c r="AB145" s="3">
        <f>SUMIFS('SSP drivers'!AB$2:AB$8148,'SSP drivers'!$A$2:$A$8148,'Selected scen drivers'!$AH$1,'SSP drivers'!$B$2:$B$8148,'Selected scen drivers'!$AI$1,'SSP drivers'!$C$2:$C$8148,'Selected scen drivers'!$C145,'SSP drivers'!$D$2:$D$8148,'Selected scen drivers'!$D145)</f>
        <v>0</v>
      </c>
      <c r="AC145" s="3">
        <f>SUMIFS('SSP drivers'!AC$2:AC$8148,'SSP drivers'!$A$2:$A$8148,'Selected scen drivers'!$AH$1,'SSP drivers'!$B$2:$B$8148,'Selected scen drivers'!$AI$1,'SSP drivers'!$C$2:$C$8148,'Selected scen drivers'!$C145,'SSP drivers'!$D$2:$D$8148,'Selected scen drivers'!$D145)</f>
        <v>0</v>
      </c>
      <c r="AD145" s="3">
        <f>SUMIFS('SSP drivers'!AD$2:AD$8148,'SSP drivers'!$A$2:$A$8148,'Selected scen drivers'!$AH$1,'SSP drivers'!$B$2:$B$8148,'Selected scen drivers'!$AI$1,'SSP drivers'!$C$2:$C$8148,'Selected scen drivers'!$C145,'SSP drivers'!$D$2:$D$8148,'Selected scen drivers'!$D145)</f>
        <v>0</v>
      </c>
      <c r="AE145" s="3">
        <f>SUMIFS('SSP drivers'!AE$2:AE$8148,'SSP drivers'!$A$2:$A$8148,'Selected scen drivers'!$AH$1,'SSP drivers'!$B$2:$B$8148,'Selected scen drivers'!$AI$1,'SSP drivers'!$C$2:$C$8148,'Selected scen drivers'!$C145,'SSP drivers'!$D$2:$D$8148,'Selected scen drivers'!$D145)</f>
        <v>0</v>
      </c>
    </row>
    <row r="146" spans="1:31">
      <c r="A146">
        <f t="shared" si="5"/>
        <v>17</v>
      </c>
      <c r="B146">
        <f t="shared" si="6"/>
        <v>1</v>
      </c>
      <c r="C146" t="str">
        <f>IFERROR(VLOOKUP(A146,Classification!$A$4:$B$99,2,FALSE),"")</f>
        <v>China</v>
      </c>
      <c r="D146" t="str">
        <f>IFERROR(VLOOKUP(B146,Classification!$U$5:$V$14,2,FALSE),"")</f>
        <v>GDP</v>
      </c>
      <c r="E146" s="3">
        <f>SUMIFS('SSP drivers'!E$2:E$8148,'SSP drivers'!$A$2:$A$8148,'Selected scen drivers'!$AH$1,'SSP drivers'!$B$2:$B$8148,'Selected scen drivers'!$AI$1,'SSP drivers'!$C$2:$C$8148,'Selected scen drivers'!$C146,'SSP drivers'!$D$2:$D$8148,'Selected scen drivers'!$D146)</f>
        <v>0</v>
      </c>
      <c r="F146" s="3">
        <f>SUMIFS('SSP drivers'!F$2:F$8148,'SSP drivers'!$A$2:$A$8148,'Selected scen drivers'!$AH$1,'SSP drivers'!$B$2:$B$8148,'Selected scen drivers'!$AI$1,'SSP drivers'!$C$2:$C$8148,'Selected scen drivers'!$C146,'SSP drivers'!$D$2:$D$8148,'Selected scen drivers'!$D146)</f>
        <v>22372.24</v>
      </c>
      <c r="G146" s="3">
        <f>SUMIFS('SSP drivers'!G$2:G$8148,'SSP drivers'!$A$2:$A$8148,'Selected scen drivers'!$AH$1,'SSP drivers'!$B$2:$B$8148,'Selected scen drivers'!$AI$1,'SSP drivers'!$C$2:$C$8148,'Selected scen drivers'!$C146,'SSP drivers'!$D$2:$D$8148,'Selected scen drivers'!$D146)</f>
        <v>23516.1</v>
      </c>
      <c r="H146" s="3">
        <f>SUMIFS('SSP drivers'!H$2:H$8148,'SSP drivers'!$A$2:$A$8148,'Selected scen drivers'!$AH$1,'SSP drivers'!$B$2:$B$8148,'Selected scen drivers'!$AI$1,'SSP drivers'!$C$2:$C$8148,'Selected scen drivers'!$C146,'SSP drivers'!$D$2:$D$8148,'Selected scen drivers'!$D146)</f>
        <v>30146.2</v>
      </c>
      <c r="I146" s="3">
        <f>SUMIFS('SSP drivers'!I$2:I$8148,'SSP drivers'!$A$2:$A$8148,'Selected scen drivers'!$AH$1,'SSP drivers'!$B$2:$B$8148,'Selected scen drivers'!$AI$1,'SSP drivers'!$C$2:$C$8148,'Selected scen drivers'!$C146,'SSP drivers'!$D$2:$D$8148,'Selected scen drivers'!$D146)</f>
        <v>36229.4</v>
      </c>
      <c r="J146" s="3">
        <f>SUMIFS('SSP drivers'!J$2:J$8148,'SSP drivers'!$A$2:$A$8148,'Selected scen drivers'!$AH$1,'SSP drivers'!$B$2:$B$8148,'Selected scen drivers'!$AI$1,'SSP drivers'!$C$2:$C$8148,'Selected scen drivers'!$C146,'SSP drivers'!$D$2:$D$8148,'Selected scen drivers'!$D146)</f>
        <v>41754.9</v>
      </c>
      <c r="K146" s="3">
        <f>SUMIFS('SSP drivers'!K$2:K$8148,'SSP drivers'!$A$2:$A$8148,'Selected scen drivers'!$AH$1,'SSP drivers'!$B$2:$B$8148,'Selected scen drivers'!$AI$1,'SSP drivers'!$C$2:$C$8148,'Selected scen drivers'!$C146,'SSP drivers'!$D$2:$D$8148,'Selected scen drivers'!$D146)</f>
        <v>46183.5</v>
      </c>
      <c r="L146" s="3">
        <f>SUMIFS('SSP drivers'!L$2:L$8148,'SSP drivers'!$A$2:$A$8148,'Selected scen drivers'!$AH$1,'SSP drivers'!$B$2:$B$8148,'Selected scen drivers'!$AI$1,'SSP drivers'!$C$2:$C$8148,'Selected scen drivers'!$C146,'SSP drivers'!$D$2:$D$8148,'Selected scen drivers'!$D146)</f>
        <v>50423.1</v>
      </c>
      <c r="M146" s="3">
        <f>SUMIFS('SSP drivers'!M$2:M$8148,'SSP drivers'!$A$2:$A$8148,'Selected scen drivers'!$AH$1,'SSP drivers'!$B$2:$B$8148,'Selected scen drivers'!$AI$1,'SSP drivers'!$C$2:$C$8148,'Selected scen drivers'!$C146,'SSP drivers'!$D$2:$D$8148,'Selected scen drivers'!$D146)</f>
        <v>54381.7</v>
      </c>
      <c r="N146" s="3">
        <f>SUMIFS('SSP drivers'!N$2:N$8148,'SSP drivers'!$A$2:$A$8148,'Selected scen drivers'!$AH$1,'SSP drivers'!$B$2:$B$8148,'Selected scen drivers'!$AI$1,'SSP drivers'!$C$2:$C$8148,'Selected scen drivers'!$C146,'SSP drivers'!$D$2:$D$8148,'Selected scen drivers'!$D146)</f>
        <v>57817.2</v>
      </c>
      <c r="O146" s="3">
        <f>SUMIFS('SSP drivers'!O$2:O$8148,'SSP drivers'!$A$2:$A$8148,'Selected scen drivers'!$AH$1,'SSP drivers'!$B$2:$B$8148,'Selected scen drivers'!$AI$1,'SSP drivers'!$C$2:$C$8148,'Selected scen drivers'!$C146,'SSP drivers'!$D$2:$D$8148,'Selected scen drivers'!$D146)</f>
        <v>61129</v>
      </c>
      <c r="P146" s="3">
        <f>SUMIFS('SSP drivers'!P$2:P$8148,'SSP drivers'!$A$2:$A$8148,'Selected scen drivers'!$AH$1,'SSP drivers'!$B$2:$B$8148,'Selected scen drivers'!$AI$1,'SSP drivers'!$C$2:$C$8148,'Selected scen drivers'!$C146,'SSP drivers'!$D$2:$D$8148,'Selected scen drivers'!$D146)</f>
        <v>64264.4</v>
      </c>
      <c r="Q146" s="3">
        <f>SUMIFS('SSP drivers'!Q$2:Q$8148,'SSP drivers'!$A$2:$A$8148,'Selected scen drivers'!$AH$1,'SSP drivers'!$B$2:$B$8148,'Selected scen drivers'!$AI$1,'SSP drivers'!$C$2:$C$8148,'Selected scen drivers'!$C146,'SSP drivers'!$D$2:$D$8148,'Selected scen drivers'!$D146)</f>
        <v>66786.7</v>
      </c>
      <c r="R146" s="3">
        <f>SUMIFS('SSP drivers'!R$2:R$8148,'SSP drivers'!$A$2:$A$8148,'Selected scen drivers'!$AH$1,'SSP drivers'!$B$2:$B$8148,'Selected scen drivers'!$AI$1,'SSP drivers'!$C$2:$C$8148,'Selected scen drivers'!$C146,'SSP drivers'!$D$2:$D$8148,'Selected scen drivers'!$D146)</f>
        <v>68664.1</v>
      </c>
      <c r="S146" s="3">
        <f>SUMIFS('SSP drivers'!S$2:S$8148,'SSP drivers'!$A$2:$A$8148,'Selected scen drivers'!$AH$1,'SSP drivers'!$B$2:$B$8148,'Selected scen drivers'!$AI$1,'SSP drivers'!$C$2:$C$8148,'Selected scen drivers'!$C146,'SSP drivers'!$D$2:$D$8148,'Selected scen drivers'!$D146)</f>
        <v>70044.6</v>
      </c>
      <c r="T146" s="3">
        <f>SUMIFS('SSP drivers'!T$2:T$8148,'SSP drivers'!$A$2:$A$8148,'Selected scen drivers'!$AH$1,'SSP drivers'!$B$2:$B$8148,'Selected scen drivers'!$AI$1,'SSP drivers'!$C$2:$C$8148,'Selected scen drivers'!$C146,'SSP drivers'!$D$2:$D$8148,'Selected scen drivers'!$D146)</f>
        <v>71061.1</v>
      </c>
      <c r="U146" s="3">
        <f>SUMIFS('SSP drivers'!U$2:U$8148,'SSP drivers'!$A$2:$A$8148,'Selected scen drivers'!$AH$1,'SSP drivers'!$B$2:$B$8148,'Selected scen drivers'!$AI$1,'SSP drivers'!$C$2:$C$8148,'Selected scen drivers'!$C146,'SSP drivers'!$D$2:$D$8148,'Selected scen drivers'!$D146)</f>
        <v>71883.6</v>
      </c>
      <c r="V146" s="3">
        <f>SUMIFS('SSP drivers'!V$2:V$8148,'SSP drivers'!$A$2:$A$8148,'Selected scen drivers'!$AH$1,'SSP drivers'!$B$2:$B$8148,'Selected scen drivers'!$AI$1,'SSP drivers'!$C$2:$C$8148,'Selected scen drivers'!$C146,'SSP drivers'!$D$2:$D$8148,'Selected scen drivers'!$D146)</f>
        <v>72552.3</v>
      </c>
      <c r="W146" s="3">
        <f>SUMIFS('SSP drivers'!W$2:W$8148,'SSP drivers'!$A$2:$A$8148,'Selected scen drivers'!$AH$1,'SSP drivers'!$B$2:$B$8148,'Selected scen drivers'!$AI$1,'SSP drivers'!$C$2:$C$8148,'Selected scen drivers'!$C146,'SSP drivers'!$D$2:$D$8148,'Selected scen drivers'!$D146)</f>
        <v>72931.3</v>
      </c>
      <c r="X146" s="3">
        <f>SUMIFS('SSP drivers'!X$2:X$8148,'SSP drivers'!$A$2:$A$8148,'Selected scen drivers'!$AH$1,'SSP drivers'!$B$2:$B$8148,'Selected scen drivers'!$AI$1,'SSP drivers'!$C$2:$C$8148,'Selected scen drivers'!$C146,'SSP drivers'!$D$2:$D$8148,'Selected scen drivers'!$D146)</f>
        <v>0</v>
      </c>
      <c r="Y146" s="3">
        <f>SUMIFS('SSP drivers'!Y$2:Y$8148,'SSP drivers'!$A$2:$A$8148,'Selected scen drivers'!$AH$1,'SSP drivers'!$B$2:$B$8148,'Selected scen drivers'!$AI$1,'SSP drivers'!$C$2:$C$8148,'Selected scen drivers'!$C146,'SSP drivers'!$D$2:$D$8148,'Selected scen drivers'!$D146)</f>
        <v>0</v>
      </c>
      <c r="Z146" s="3">
        <f>SUMIFS('SSP drivers'!Z$2:Z$8148,'SSP drivers'!$A$2:$A$8148,'Selected scen drivers'!$AH$1,'SSP drivers'!$B$2:$B$8148,'Selected scen drivers'!$AI$1,'SSP drivers'!$C$2:$C$8148,'Selected scen drivers'!$C146,'SSP drivers'!$D$2:$D$8148,'Selected scen drivers'!$D146)</f>
        <v>0</v>
      </c>
      <c r="AA146" s="3">
        <f>SUMIFS('SSP drivers'!AA$2:AA$8148,'SSP drivers'!$A$2:$A$8148,'Selected scen drivers'!$AH$1,'SSP drivers'!$B$2:$B$8148,'Selected scen drivers'!$AI$1,'SSP drivers'!$C$2:$C$8148,'Selected scen drivers'!$C146,'SSP drivers'!$D$2:$D$8148,'Selected scen drivers'!$D146)</f>
        <v>0</v>
      </c>
      <c r="AB146" s="3">
        <f>SUMIFS('SSP drivers'!AB$2:AB$8148,'SSP drivers'!$A$2:$A$8148,'Selected scen drivers'!$AH$1,'SSP drivers'!$B$2:$B$8148,'Selected scen drivers'!$AI$1,'SSP drivers'!$C$2:$C$8148,'Selected scen drivers'!$C146,'SSP drivers'!$D$2:$D$8148,'Selected scen drivers'!$D146)</f>
        <v>0</v>
      </c>
      <c r="AC146" s="3">
        <f>SUMIFS('SSP drivers'!AC$2:AC$8148,'SSP drivers'!$A$2:$A$8148,'Selected scen drivers'!$AH$1,'SSP drivers'!$B$2:$B$8148,'Selected scen drivers'!$AI$1,'SSP drivers'!$C$2:$C$8148,'Selected scen drivers'!$C146,'SSP drivers'!$D$2:$D$8148,'Selected scen drivers'!$D146)</f>
        <v>0</v>
      </c>
      <c r="AD146" s="3">
        <f>SUMIFS('SSP drivers'!AD$2:AD$8148,'SSP drivers'!$A$2:$A$8148,'Selected scen drivers'!$AH$1,'SSP drivers'!$B$2:$B$8148,'Selected scen drivers'!$AI$1,'SSP drivers'!$C$2:$C$8148,'Selected scen drivers'!$C146,'SSP drivers'!$D$2:$D$8148,'Selected scen drivers'!$D146)</f>
        <v>0</v>
      </c>
      <c r="AE146" s="3">
        <f>SUMIFS('SSP drivers'!AE$2:AE$8148,'SSP drivers'!$A$2:$A$8148,'Selected scen drivers'!$AH$1,'SSP drivers'!$B$2:$B$8148,'Selected scen drivers'!$AI$1,'SSP drivers'!$C$2:$C$8148,'Selected scen drivers'!$C146,'SSP drivers'!$D$2:$D$8148,'Selected scen drivers'!$D146)</f>
        <v>0</v>
      </c>
    </row>
    <row r="147" spans="1:31">
      <c r="A147">
        <f t="shared" si="5"/>
        <v>17</v>
      </c>
      <c r="B147">
        <f t="shared" si="6"/>
        <v>2</v>
      </c>
      <c r="C147" t="str">
        <f>IFERROR(VLOOKUP(A147,Classification!$A$4:$B$99,2,FALSE),"")</f>
        <v>China</v>
      </c>
      <c r="D147" t="str">
        <f>IFERROR(VLOOKUP(B147,Classification!$U$5:$V$14,2,FALSE),"")</f>
        <v>GDPAGR</v>
      </c>
      <c r="E147" s="3">
        <f>SUMIFS('SSP drivers'!E$2:E$8148,'SSP drivers'!$A$2:$A$8148,'Selected scen drivers'!$AH$1,'SSP drivers'!$B$2:$B$8148,'Selected scen drivers'!$AI$1,'SSP drivers'!$C$2:$C$8148,'Selected scen drivers'!$C147,'SSP drivers'!$D$2:$D$8148,'Selected scen drivers'!$D147)</f>
        <v>0</v>
      </c>
      <c r="F147" s="3">
        <f>SUMIFS('SSP drivers'!F$2:F$8148,'SSP drivers'!$A$2:$A$8148,'Selected scen drivers'!$AH$1,'SSP drivers'!$B$2:$B$8148,'Selected scen drivers'!$AI$1,'SSP drivers'!$C$2:$C$8148,'Selected scen drivers'!$C147,'SSP drivers'!$D$2:$D$8148,'Selected scen drivers'!$D147)</f>
        <v>1608.60746683224</v>
      </c>
      <c r="G147" s="3">
        <f>SUMIFS('SSP drivers'!G$2:G$8148,'SSP drivers'!$A$2:$A$8148,'Selected scen drivers'!$AH$1,'SSP drivers'!$B$2:$B$8148,'Selected scen drivers'!$AI$1,'SSP drivers'!$C$2:$C$8148,'Selected scen drivers'!$C147,'SSP drivers'!$D$2:$D$8148,'Selected scen drivers'!$D147)</f>
        <v>1690.85322036478</v>
      </c>
      <c r="H147" s="3">
        <f>SUMIFS('SSP drivers'!H$2:H$8148,'SSP drivers'!$A$2:$A$8148,'Selected scen drivers'!$AH$1,'SSP drivers'!$B$2:$B$8148,'Selected scen drivers'!$AI$1,'SSP drivers'!$C$2:$C$8148,'Selected scen drivers'!$C147,'SSP drivers'!$D$2:$D$8148,'Selected scen drivers'!$D147)</f>
        <v>2167.57027533309</v>
      </c>
      <c r="I147" s="3">
        <f>SUMIFS('SSP drivers'!I$2:I$8148,'SSP drivers'!$A$2:$A$8148,'Selected scen drivers'!$AH$1,'SSP drivers'!$B$2:$B$8148,'Selected scen drivers'!$AI$1,'SSP drivers'!$C$2:$C$8148,'Selected scen drivers'!$C147,'SSP drivers'!$D$2:$D$8148,'Selected scen drivers'!$D147)</f>
        <v>2604.96415910307</v>
      </c>
      <c r="J147" s="3">
        <f>SUMIFS('SSP drivers'!J$2:J$8148,'SSP drivers'!$A$2:$A$8148,'Selected scen drivers'!$AH$1,'SSP drivers'!$B$2:$B$8148,'Selected scen drivers'!$AI$1,'SSP drivers'!$C$2:$C$8148,'Selected scen drivers'!$C147,'SSP drivers'!$D$2:$D$8148,'Selected scen drivers'!$D147)</f>
        <v>3002.25833071849</v>
      </c>
      <c r="K147" s="3">
        <f>SUMIFS('SSP drivers'!K$2:K$8148,'SSP drivers'!$A$2:$A$8148,'Selected scen drivers'!$AH$1,'SSP drivers'!$B$2:$B$8148,'Selected scen drivers'!$AI$1,'SSP drivers'!$C$2:$C$8148,'Selected scen drivers'!$C147,'SSP drivers'!$D$2:$D$8148,'Selected scen drivers'!$D147)</f>
        <v>3320.68326392202</v>
      </c>
      <c r="L147" s="3">
        <f>SUMIFS('SSP drivers'!L$2:L$8148,'SSP drivers'!$A$2:$A$8148,'Selected scen drivers'!$AH$1,'SSP drivers'!$B$2:$B$8148,'Selected scen drivers'!$AI$1,'SSP drivers'!$C$2:$C$8148,'Selected scen drivers'!$C147,'SSP drivers'!$D$2:$D$8148,'Selected scen drivers'!$D147)</f>
        <v>3625.51873039216</v>
      </c>
      <c r="M147" s="3">
        <f>SUMIFS('SSP drivers'!M$2:M$8148,'SSP drivers'!$A$2:$A$8148,'Selected scen drivers'!$AH$1,'SSP drivers'!$B$2:$B$8148,'Selected scen drivers'!$AI$1,'SSP drivers'!$C$2:$C$8148,'Selected scen drivers'!$C147,'SSP drivers'!$D$2:$D$8148,'Selected scen drivers'!$D147)</f>
        <v>3910.1497516132</v>
      </c>
      <c r="N147" s="3">
        <f>SUMIFS('SSP drivers'!N$2:N$8148,'SSP drivers'!$A$2:$A$8148,'Selected scen drivers'!$AH$1,'SSP drivers'!$B$2:$B$8148,'Selected scen drivers'!$AI$1,'SSP drivers'!$C$2:$C$8148,'Selected scen drivers'!$C147,'SSP drivers'!$D$2:$D$8148,'Selected scen drivers'!$D147)</f>
        <v>4157.16886781712</v>
      </c>
      <c r="O147" s="3">
        <f>SUMIFS('SSP drivers'!O$2:O$8148,'SSP drivers'!$A$2:$A$8148,'Selected scen drivers'!$AH$1,'SSP drivers'!$B$2:$B$8148,'Selected scen drivers'!$AI$1,'SSP drivers'!$C$2:$C$8148,'Selected scen drivers'!$C147,'SSP drivers'!$D$2:$D$8148,'Selected scen drivers'!$D147)</f>
        <v>4395.29371399502</v>
      </c>
      <c r="P147" s="3">
        <f>SUMIFS('SSP drivers'!P$2:P$8148,'SSP drivers'!$A$2:$A$8148,'Selected scen drivers'!$AH$1,'SSP drivers'!$B$2:$B$8148,'Selected scen drivers'!$AI$1,'SSP drivers'!$C$2:$C$8148,'Selected scen drivers'!$C147,'SSP drivers'!$D$2:$D$8148,'Selected scen drivers'!$D147)</f>
        <v>4620.73505788843</v>
      </c>
      <c r="Q147" s="3">
        <f>SUMIFS('SSP drivers'!Q$2:Q$8148,'SSP drivers'!$A$2:$A$8148,'Selected scen drivers'!$AH$1,'SSP drivers'!$B$2:$B$8148,'Selected scen drivers'!$AI$1,'SSP drivers'!$C$2:$C$8148,'Selected scen drivers'!$C147,'SSP drivers'!$D$2:$D$8148,'Selected scen drivers'!$D147)</f>
        <v>4802.09332212978</v>
      </c>
      <c r="R147" s="3">
        <f>SUMIFS('SSP drivers'!R$2:R$8148,'SSP drivers'!$A$2:$A$8148,'Selected scen drivers'!$AH$1,'SSP drivers'!$B$2:$B$8148,'Selected scen drivers'!$AI$1,'SSP drivers'!$C$2:$C$8148,'Selected scen drivers'!$C147,'SSP drivers'!$D$2:$D$8148,'Selected scen drivers'!$D147)</f>
        <v>4937.08202501473</v>
      </c>
      <c r="S147" s="3">
        <f>SUMIFS('SSP drivers'!S$2:S$8148,'SSP drivers'!$A$2:$A$8148,'Selected scen drivers'!$AH$1,'SSP drivers'!$B$2:$B$8148,'Selected scen drivers'!$AI$1,'SSP drivers'!$C$2:$C$8148,'Selected scen drivers'!$C147,'SSP drivers'!$D$2:$D$8148,'Selected scen drivers'!$D147)</f>
        <v>5036.34265372075</v>
      </c>
      <c r="T147" s="3">
        <f>SUMIFS('SSP drivers'!T$2:T$8148,'SSP drivers'!$A$2:$A$8148,'Selected scen drivers'!$AH$1,'SSP drivers'!$B$2:$B$8148,'Selected scen drivers'!$AI$1,'SSP drivers'!$C$2:$C$8148,'Selected scen drivers'!$C147,'SSP drivers'!$D$2:$D$8148,'Selected scen drivers'!$D147)</f>
        <v>5109.43097612544</v>
      </c>
      <c r="U147" s="3">
        <f>SUMIFS('SSP drivers'!U$2:U$8148,'SSP drivers'!$A$2:$A$8148,'Selected scen drivers'!$AH$1,'SSP drivers'!$B$2:$B$8148,'Selected scen drivers'!$AI$1,'SSP drivers'!$C$2:$C$8148,'Selected scen drivers'!$C147,'SSP drivers'!$D$2:$D$8148,'Selected scen drivers'!$D147)</f>
        <v>5168.57032209479</v>
      </c>
      <c r="V147" s="3">
        <f>SUMIFS('SSP drivers'!V$2:V$8148,'SSP drivers'!$A$2:$A$8148,'Selected scen drivers'!$AH$1,'SSP drivers'!$B$2:$B$8148,'Selected scen drivers'!$AI$1,'SSP drivers'!$C$2:$C$8148,'Selected scen drivers'!$C147,'SSP drivers'!$D$2:$D$8148,'Selected scen drivers'!$D147)</f>
        <v>5216.65114963243</v>
      </c>
      <c r="W147" s="3">
        <f>SUMIFS('SSP drivers'!W$2:W$8148,'SSP drivers'!$A$2:$A$8148,'Selected scen drivers'!$AH$1,'SSP drivers'!$B$2:$B$8148,'Selected scen drivers'!$AI$1,'SSP drivers'!$C$2:$C$8148,'Selected scen drivers'!$C147,'SSP drivers'!$D$2:$D$8148,'Selected scen drivers'!$D147)</f>
        <v>5243.90198503959</v>
      </c>
      <c r="X147" s="3">
        <f>SUMIFS('SSP drivers'!X$2:X$8148,'SSP drivers'!$A$2:$A$8148,'Selected scen drivers'!$AH$1,'SSP drivers'!$B$2:$B$8148,'Selected scen drivers'!$AI$1,'SSP drivers'!$C$2:$C$8148,'Selected scen drivers'!$C147,'SSP drivers'!$D$2:$D$8148,'Selected scen drivers'!$D147)</f>
        <v>0</v>
      </c>
      <c r="Y147" s="3">
        <f>SUMIFS('SSP drivers'!Y$2:Y$8148,'SSP drivers'!$A$2:$A$8148,'Selected scen drivers'!$AH$1,'SSP drivers'!$B$2:$B$8148,'Selected scen drivers'!$AI$1,'SSP drivers'!$C$2:$C$8148,'Selected scen drivers'!$C147,'SSP drivers'!$D$2:$D$8148,'Selected scen drivers'!$D147)</f>
        <v>0</v>
      </c>
      <c r="Z147" s="3">
        <f>SUMIFS('SSP drivers'!Z$2:Z$8148,'SSP drivers'!$A$2:$A$8148,'Selected scen drivers'!$AH$1,'SSP drivers'!$B$2:$B$8148,'Selected scen drivers'!$AI$1,'SSP drivers'!$C$2:$C$8148,'Selected scen drivers'!$C147,'SSP drivers'!$D$2:$D$8148,'Selected scen drivers'!$D147)</f>
        <v>0</v>
      </c>
      <c r="AA147" s="3">
        <f>SUMIFS('SSP drivers'!AA$2:AA$8148,'SSP drivers'!$A$2:$A$8148,'Selected scen drivers'!$AH$1,'SSP drivers'!$B$2:$B$8148,'Selected scen drivers'!$AI$1,'SSP drivers'!$C$2:$C$8148,'Selected scen drivers'!$C147,'SSP drivers'!$D$2:$D$8148,'Selected scen drivers'!$D147)</f>
        <v>0</v>
      </c>
      <c r="AB147" s="3">
        <f>SUMIFS('SSP drivers'!AB$2:AB$8148,'SSP drivers'!$A$2:$A$8148,'Selected scen drivers'!$AH$1,'SSP drivers'!$B$2:$B$8148,'Selected scen drivers'!$AI$1,'SSP drivers'!$C$2:$C$8148,'Selected scen drivers'!$C147,'SSP drivers'!$D$2:$D$8148,'Selected scen drivers'!$D147)</f>
        <v>0</v>
      </c>
      <c r="AC147" s="3">
        <f>SUMIFS('SSP drivers'!AC$2:AC$8148,'SSP drivers'!$A$2:$A$8148,'Selected scen drivers'!$AH$1,'SSP drivers'!$B$2:$B$8148,'Selected scen drivers'!$AI$1,'SSP drivers'!$C$2:$C$8148,'Selected scen drivers'!$C147,'SSP drivers'!$D$2:$D$8148,'Selected scen drivers'!$D147)</f>
        <v>0</v>
      </c>
      <c r="AD147" s="3">
        <f>SUMIFS('SSP drivers'!AD$2:AD$8148,'SSP drivers'!$A$2:$A$8148,'Selected scen drivers'!$AH$1,'SSP drivers'!$B$2:$B$8148,'Selected scen drivers'!$AI$1,'SSP drivers'!$C$2:$C$8148,'Selected scen drivers'!$C147,'SSP drivers'!$D$2:$D$8148,'Selected scen drivers'!$D147)</f>
        <v>0</v>
      </c>
      <c r="AE147" s="3">
        <f>SUMIFS('SSP drivers'!AE$2:AE$8148,'SSP drivers'!$A$2:$A$8148,'Selected scen drivers'!$AH$1,'SSP drivers'!$B$2:$B$8148,'Selected scen drivers'!$AI$1,'SSP drivers'!$C$2:$C$8148,'Selected scen drivers'!$C147,'SSP drivers'!$D$2:$D$8148,'Selected scen drivers'!$D147)</f>
        <v>0</v>
      </c>
    </row>
    <row r="148" spans="1:31">
      <c r="A148">
        <f t="shared" si="5"/>
        <v>17</v>
      </c>
      <c r="B148">
        <f t="shared" si="6"/>
        <v>3</v>
      </c>
      <c r="C148" t="str">
        <f>IFERROR(VLOOKUP(A148,Classification!$A$4:$B$99,2,FALSE),"")</f>
        <v>China</v>
      </c>
      <c r="D148" t="str">
        <f>IFERROR(VLOOKUP(B148,Classification!$U$5:$V$14,2,FALSE),"")</f>
        <v>GDPIND</v>
      </c>
      <c r="E148" s="3">
        <f>SUMIFS('SSP drivers'!E$2:E$8148,'SSP drivers'!$A$2:$A$8148,'Selected scen drivers'!$AH$1,'SSP drivers'!$B$2:$B$8148,'Selected scen drivers'!$AI$1,'SSP drivers'!$C$2:$C$8148,'Selected scen drivers'!$C148,'SSP drivers'!$D$2:$D$8148,'Selected scen drivers'!$D148)</f>
        <v>0</v>
      </c>
      <c r="F148" s="3">
        <f>SUMIFS('SSP drivers'!F$2:F$8148,'SSP drivers'!$A$2:$A$8148,'Selected scen drivers'!$AH$1,'SSP drivers'!$B$2:$B$8148,'Selected scen drivers'!$AI$1,'SSP drivers'!$C$2:$C$8148,'Selected scen drivers'!$C148,'SSP drivers'!$D$2:$D$8148,'Selected scen drivers'!$D148)</f>
        <v>9094.93899044272</v>
      </c>
      <c r="G148" s="3">
        <f>SUMIFS('SSP drivers'!G$2:G$8148,'SSP drivers'!$A$2:$A$8148,'Selected scen drivers'!$AH$1,'SSP drivers'!$B$2:$B$8148,'Selected scen drivers'!$AI$1,'SSP drivers'!$C$2:$C$8148,'Selected scen drivers'!$C148,'SSP drivers'!$D$2:$D$8148,'Selected scen drivers'!$D148)</f>
        <v>9559.94995553195</v>
      </c>
      <c r="H148" s="3">
        <f>SUMIFS('SSP drivers'!H$2:H$8148,'SSP drivers'!$A$2:$A$8148,'Selected scen drivers'!$AH$1,'SSP drivers'!$B$2:$B$8148,'Selected scen drivers'!$AI$1,'SSP drivers'!$C$2:$C$8148,'Selected scen drivers'!$C148,'SSP drivers'!$D$2:$D$8148,'Selected scen drivers'!$D148)</f>
        <v>12255.270361559</v>
      </c>
      <c r="I148" s="3">
        <f>SUMIFS('SSP drivers'!I$2:I$8148,'SSP drivers'!$A$2:$A$8148,'Selected scen drivers'!$AH$1,'SSP drivers'!$B$2:$B$8148,'Selected scen drivers'!$AI$1,'SSP drivers'!$C$2:$C$8148,'Selected scen drivers'!$C148,'SSP drivers'!$D$2:$D$8148,'Selected scen drivers'!$D148)</f>
        <v>14728.2606775337</v>
      </c>
      <c r="J148" s="3">
        <f>SUMIFS('SSP drivers'!J$2:J$8148,'SSP drivers'!$A$2:$A$8148,'Selected scen drivers'!$AH$1,'SSP drivers'!$B$2:$B$8148,'Selected scen drivers'!$AI$1,'SSP drivers'!$C$2:$C$8148,'Selected scen drivers'!$C148,'SSP drivers'!$D$2:$D$8148,'Selected scen drivers'!$D148)</f>
        <v>16974.5304025005</v>
      </c>
      <c r="K148" s="3">
        <f>SUMIFS('SSP drivers'!K$2:K$8148,'SSP drivers'!$A$2:$A$8148,'Selected scen drivers'!$AH$1,'SSP drivers'!$B$2:$B$8148,'Selected scen drivers'!$AI$1,'SSP drivers'!$C$2:$C$8148,'Selected scen drivers'!$C148,'SSP drivers'!$D$2:$D$8148,'Selected scen drivers'!$D148)</f>
        <v>18774.8797109772</v>
      </c>
      <c r="L148" s="3">
        <f>SUMIFS('SSP drivers'!L$2:L$8148,'SSP drivers'!$A$2:$A$8148,'Selected scen drivers'!$AH$1,'SSP drivers'!$B$2:$B$8148,'Selected scen drivers'!$AI$1,'SSP drivers'!$C$2:$C$8148,'Selected scen drivers'!$C148,'SSP drivers'!$D$2:$D$8148,'Selected scen drivers'!$D148)</f>
        <v>20498.3952527325</v>
      </c>
      <c r="M148" s="3">
        <f>SUMIFS('SSP drivers'!M$2:M$8148,'SSP drivers'!$A$2:$A$8148,'Selected scen drivers'!$AH$1,'SSP drivers'!$B$2:$B$8148,'Selected scen drivers'!$AI$1,'SSP drivers'!$C$2:$C$8148,'Selected scen drivers'!$C148,'SSP drivers'!$D$2:$D$8148,'Selected scen drivers'!$D148)</f>
        <v>22107.6764640715</v>
      </c>
      <c r="N148" s="3">
        <f>SUMIFS('SSP drivers'!N$2:N$8148,'SSP drivers'!$A$2:$A$8148,'Selected scen drivers'!$AH$1,'SSP drivers'!$B$2:$B$8148,'Selected scen drivers'!$AI$1,'SSP drivers'!$C$2:$C$8148,'Selected scen drivers'!$C148,'SSP drivers'!$D$2:$D$8148,'Selected scen drivers'!$D148)</f>
        <v>23504.3029485749</v>
      </c>
      <c r="O148" s="3">
        <f>SUMIFS('SSP drivers'!O$2:O$8148,'SSP drivers'!$A$2:$A$8148,'Selected scen drivers'!$AH$1,'SSP drivers'!$B$2:$B$8148,'Selected scen drivers'!$AI$1,'SSP drivers'!$C$2:$C$8148,'Selected scen drivers'!$C148,'SSP drivers'!$D$2:$D$8148,'Selected scen drivers'!$D148)</f>
        <v>24850.6419360231</v>
      </c>
      <c r="P148" s="3">
        <f>SUMIFS('SSP drivers'!P$2:P$8148,'SSP drivers'!$A$2:$A$8148,'Selected scen drivers'!$AH$1,'SSP drivers'!$B$2:$B$8148,'Selected scen drivers'!$AI$1,'SSP drivers'!$C$2:$C$8148,'Selected scen drivers'!$C148,'SSP drivers'!$D$2:$D$8148,'Selected scen drivers'!$D148)</f>
        <v>26125.2694078647</v>
      </c>
      <c r="Q148" s="3">
        <f>SUMIFS('SSP drivers'!Q$2:Q$8148,'SSP drivers'!$A$2:$A$8148,'Selected scen drivers'!$AH$1,'SSP drivers'!$B$2:$B$8148,'Selected scen drivers'!$AI$1,'SSP drivers'!$C$2:$C$8148,'Selected scen drivers'!$C148,'SSP drivers'!$D$2:$D$8148,'Selected scen drivers'!$D148)</f>
        <v>27150.6546449082</v>
      </c>
      <c r="R148" s="3">
        <f>SUMIFS('SSP drivers'!R$2:R$8148,'SSP drivers'!$A$2:$A$8148,'Selected scen drivers'!$AH$1,'SSP drivers'!$B$2:$B$8148,'Selected scen drivers'!$AI$1,'SSP drivers'!$C$2:$C$8148,'Selected scen drivers'!$C148,'SSP drivers'!$D$2:$D$8148,'Selected scen drivers'!$D148)</f>
        <v>27913.8700610068</v>
      </c>
      <c r="S148" s="3">
        <f>SUMIFS('SSP drivers'!S$2:S$8148,'SSP drivers'!$A$2:$A$8148,'Selected scen drivers'!$AH$1,'SSP drivers'!$B$2:$B$8148,'Selected scen drivers'!$AI$1,'SSP drivers'!$C$2:$C$8148,'Selected scen drivers'!$C148,'SSP drivers'!$D$2:$D$8148,'Selected scen drivers'!$D148)</f>
        <v>28475.0817803655</v>
      </c>
      <c r="T148" s="3">
        <f>SUMIFS('SSP drivers'!T$2:T$8148,'SSP drivers'!$A$2:$A$8148,'Selected scen drivers'!$AH$1,'SSP drivers'!$B$2:$B$8148,'Selected scen drivers'!$AI$1,'SSP drivers'!$C$2:$C$8148,'Selected scen drivers'!$C148,'SSP drivers'!$D$2:$D$8148,'Selected scen drivers'!$D148)</f>
        <v>28888.3173564091</v>
      </c>
      <c r="U148" s="3">
        <f>SUMIFS('SSP drivers'!U$2:U$8148,'SSP drivers'!$A$2:$A$8148,'Selected scen drivers'!$AH$1,'SSP drivers'!$B$2:$B$8148,'Selected scen drivers'!$AI$1,'SSP drivers'!$C$2:$C$8148,'Selected scen drivers'!$C148,'SSP drivers'!$D$2:$D$8148,'Selected scen drivers'!$D148)</f>
        <v>29222.6865264001</v>
      </c>
      <c r="V148" s="3">
        <f>SUMIFS('SSP drivers'!V$2:V$8148,'SSP drivers'!$A$2:$A$8148,'Selected scen drivers'!$AH$1,'SSP drivers'!$B$2:$B$8148,'Selected scen drivers'!$AI$1,'SSP drivers'!$C$2:$C$8148,'Selected scen drivers'!$C148,'SSP drivers'!$D$2:$D$8148,'Selected scen drivers'!$D148)</f>
        <v>29494.5317105617</v>
      </c>
      <c r="W148" s="3">
        <f>SUMIFS('SSP drivers'!W$2:W$8148,'SSP drivers'!$A$2:$A$8148,'Selected scen drivers'!$AH$1,'SSP drivers'!$B$2:$B$8148,'Selected scen drivers'!$AI$1,'SSP drivers'!$C$2:$C$8148,'Selected scen drivers'!$C148,'SSP drivers'!$D$2:$D$8148,'Selected scen drivers'!$D148)</f>
        <v>29648.6057718706</v>
      </c>
      <c r="X148" s="3">
        <f>SUMIFS('SSP drivers'!X$2:X$8148,'SSP drivers'!$A$2:$A$8148,'Selected scen drivers'!$AH$1,'SSP drivers'!$B$2:$B$8148,'Selected scen drivers'!$AI$1,'SSP drivers'!$C$2:$C$8148,'Selected scen drivers'!$C148,'SSP drivers'!$D$2:$D$8148,'Selected scen drivers'!$D148)</f>
        <v>0</v>
      </c>
      <c r="Y148" s="3">
        <f>SUMIFS('SSP drivers'!Y$2:Y$8148,'SSP drivers'!$A$2:$A$8148,'Selected scen drivers'!$AH$1,'SSP drivers'!$B$2:$B$8148,'Selected scen drivers'!$AI$1,'SSP drivers'!$C$2:$C$8148,'Selected scen drivers'!$C148,'SSP drivers'!$D$2:$D$8148,'Selected scen drivers'!$D148)</f>
        <v>0</v>
      </c>
      <c r="Z148" s="3">
        <f>SUMIFS('SSP drivers'!Z$2:Z$8148,'SSP drivers'!$A$2:$A$8148,'Selected scen drivers'!$AH$1,'SSP drivers'!$B$2:$B$8148,'Selected scen drivers'!$AI$1,'SSP drivers'!$C$2:$C$8148,'Selected scen drivers'!$C148,'SSP drivers'!$D$2:$D$8148,'Selected scen drivers'!$D148)</f>
        <v>0</v>
      </c>
      <c r="AA148" s="3">
        <f>SUMIFS('SSP drivers'!AA$2:AA$8148,'SSP drivers'!$A$2:$A$8148,'Selected scen drivers'!$AH$1,'SSP drivers'!$B$2:$B$8148,'Selected scen drivers'!$AI$1,'SSP drivers'!$C$2:$C$8148,'Selected scen drivers'!$C148,'SSP drivers'!$D$2:$D$8148,'Selected scen drivers'!$D148)</f>
        <v>0</v>
      </c>
      <c r="AB148" s="3">
        <f>SUMIFS('SSP drivers'!AB$2:AB$8148,'SSP drivers'!$A$2:$A$8148,'Selected scen drivers'!$AH$1,'SSP drivers'!$B$2:$B$8148,'Selected scen drivers'!$AI$1,'SSP drivers'!$C$2:$C$8148,'Selected scen drivers'!$C148,'SSP drivers'!$D$2:$D$8148,'Selected scen drivers'!$D148)</f>
        <v>0</v>
      </c>
      <c r="AC148" s="3">
        <f>SUMIFS('SSP drivers'!AC$2:AC$8148,'SSP drivers'!$A$2:$A$8148,'Selected scen drivers'!$AH$1,'SSP drivers'!$B$2:$B$8148,'Selected scen drivers'!$AI$1,'SSP drivers'!$C$2:$C$8148,'Selected scen drivers'!$C148,'SSP drivers'!$D$2:$D$8148,'Selected scen drivers'!$D148)</f>
        <v>0</v>
      </c>
      <c r="AD148" s="3">
        <f>SUMIFS('SSP drivers'!AD$2:AD$8148,'SSP drivers'!$A$2:$A$8148,'Selected scen drivers'!$AH$1,'SSP drivers'!$B$2:$B$8148,'Selected scen drivers'!$AI$1,'SSP drivers'!$C$2:$C$8148,'Selected scen drivers'!$C148,'SSP drivers'!$D$2:$D$8148,'Selected scen drivers'!$D148)</f>
        <v>0</v>
      </c>
      <c r="AE148" s="3">
        <f>SUMIFS('SSP drivers'!AE$2:AE$8148,'SSP drivers'!$A$2:$A$8148,'Selected scen drivers'!$AH$1,'SSP drivers'!$B$2:$B$8148,'Selected scen drivers'!$AI$1,'SSP drivers'!$C$2:$C$8148,'Selected scen drivers'!$C148,'SSP drivers'!$D$2:$D$8148,'Selected scen drivers'!$D148)</f>
        <v>0</v>
      </c>
    </row>
    <row r="149" spans="1:31">
      <c r="A149">
        <f t="shared" si="5"/>
        <v>17</v>
      </c>
      <c r="B149">
        <f t="shared" si="6"/>
        <v>4</v>
      </c>
      <c r="C149" t="str">
        <f>IFERROR(VLOOKUP(A149,Classification!$A$4:$B$99,2,FALSE),"")</f>
        <v>China</v>
      </c>
      <c r="D149" t="str">
        <f>IFERROR(VLOOKUP(B149,Classification!$U$5:$V$14,2,FALSE),"")</f>
        <v>GDPMFG</v>
      </c>
      <c r="E149" s="3">
        <f>SUMIFS('SSP drivers'!E$2:E$8148,'SSP drivers'!$A$2:$A$8148,'Selected scen drivers'!$AH$1,'SSP drivers'!$B$2:$B$8148,'Selected scen drivers'!$AI$1,'SSP drivers'!$C$2:$C$8148,'Selected scen drivers'!$C149,'SSP drivers'!$D$2:$D$8148,'Selected scen drivers'!$D149)</f>
        <v>0</v>
      </c>
      <c r="F149" s="3">
        <f>SUMIFS('SSP drivers'!F$2:F$8148,'SSP drivers'!$A$2:$A$8148,'Selected scen drivers'!$AH$1,'SSP drivers'!$B$2:$B$8148,'Selected scen drivers'!$AI$1,'SSP drivers'!$C$2:$C$8148,'Selected scen drivers'!$C149,'SSP drivers'!$D$2:$D$8148,'Selected scen drivers'!$D149)</f>
        <v>2675.21933448957</v>
      </c>
      <c r="G149" s="3">
        <f>SUMIFS('SSP drivers'!G$2:G$8148,'SSP drivers'!$A$2:$A$8148,'Selected scen drivers'!$AH$1,'SSP drivers'!$B$2:$B$8148,'Selected scen drivers'!$AI$1,'SSP drivers'!$C$2:$C$8148,'Selected scen drivers'!$C149,'SSP drivers'!$D$2:$D$8148,'Selected scen drivers'!$D149)</f>
        <v>2811.99939710061</v>
      </c>
      <c r="H149" s="3">
        <f>SUMIFS('SSP drivers'!H$2:H$8148,'SSP drivers'!$A$2:$A$8148,'Selected scen drivers'!$AH$1,'SSP drivers'!$B$2:$B$8148,'Selected scen drivers'!$AI$1,'SSP drivers'!$C$2:$C$8148,'Selected scen drivers'!$C149,'SSP drivers'!$D$2:$D$8148,'Selected scen drivers'!$D149)</f>
        <v>3604.81101138686</v>
      </c>
      <c r="I149" s="3">
        <f>SUMIFS('SSP drivers'!I$2:I$8148,'SSP drivers'!$A$2:$A$8148,'Selected scen drivers'!$AH$1,'SSP drivers'!$B$2:$B$8148,'Selected scen drivers'!$AI$1,'SSP drivers'!$C$2:$C$8148,'Selected scen drivers'!$C149,'SSP drivers'!$D$2:$D$8148,'Selected scen drivers'!$D149)</f>
        <v>4332.22562233181</v>
      </c>
      <c r="J149" s="3">
        <f>SUMIFS('SSP drivers'!J$2:J$8148,'SSP drivers'!$A$2:$A$8148,'Selected scen drivers'!$AH$1,'SSP drivers'!$B$2:$B$8148,'Selected scen drivers'!$AI$1,'SSP drivers'!$C$2:$C$8148,'Selected scen drivers'!$C149,'SSP drivers'!$D$2:$D$8148,'Selected scen drivers'!$D149)</f>
        <v>4992.95179158093</v>
      </c>
      <c r="K149" s="3">
        <f>SUMIFS('SSP drivers'!K$2:K$8148,'SSP drivers'!$A$2:$A$8148,'Selected scen drivers'!$AH$1,'SSP drivers'!$B$2:$B$8148,'Selected scen drivers'!$AI$1,'SSP drivers'!$C$2:$C$8148,'Selected scen drivers'!$C149,'SSP drivers'!$D$2:$D$8148,'Selected scen drivers'!$D149)</f>
        <v>5522.51326350867</v>
      </c>
      <c r="L149" s="3">
        <f>SUMIFS('SSP drivers'!L$2:L$8148,'SSP drivers'!$A$2:$A$8148,'Selected scen drivers'!$AH$1,'SSP drivers'!$B$2:$B$8148,'Selected scen drivers'!$AI$1,'SSP drivers'!$C$2:$C$8148,'Selected scen drivers'!$C149,'SSP drivers'!$D$2:$D$8148,'Selected scen drivers'!$D149)</f>
        <v>6029.47456423233</v>
      </c>
      <c r="M149" s="3">
        <f>SUMIFS('SSP drivers'!M$2:M$8148,'SSP drivers'!$A$2:$A$8148,'Selected scen drivers'!$AH$1,'SSP drivers'!$B$2:$B$8148,'Selected scen drivers'!$AI$1,'SSP drivers'!$C$2:$C$8148,'Selected scen drivers'!$C149,'SSP drivers'!$D$2:$D$8148,'Selected scen drivers'!$D149)</f>
        <v>6502.83455221344</v>
      </c>
      <c r="N149" s="3">
        <f>SUMIFS('SSP drivers'!N$2:N$8148,'SSP drivers'!$A$2:$A$8148,'Selected scen drivers'!$AH$1,'SSP drivers'!$B$2:$B$8148,'Selected scen drivers'!$AI$1,'SSP drivers'!$C$2:$C$8148,'Selected scen drivers'!$C149,'SSP drivers'!$D$2:$D$8148,'Selected scen drivers'!$D149)</f>
        <v>6913.6434843382</v>
      </c>
      <c r="O149" s="3">
        <f>SUMIFS('SSP drivers'!O$2:O$8148,'SSP drivers'!$A$2:$A$8148,'Selected scen drivers'!$AH$1,'SSP drivers'!$B$2:$B$8148,'Selected scen drivers'!$AI$1,'SSP drivers'!$C$2:$C$8148,'Selected scen drivers'!$C149,'SSP drivers'!$D$2:$D$8148,'Selected scen drivers'!$D149)</f>
        <v>7309.66066419871</v>
      </c>
      <c r="P149" s="3">
        <f>SUMIFS('SSP drivers'!P$2:P$8148,'SSP drivers'!$A$2:$A$8148,'Selected scen drivers'!$AH$1,'SSP drivers'!$B$2:$B$8148,'Selected scen drivers'!$AI$1,'SSP drivers'!$C$2:$C$8148,'Selected scen drivers'!$C149,'SSP drivers'!$D$2:$D$8148,'Selected scen drivers'!$D149)</f>
        <v>7684.58435093543</v>
      </c>
      <c r="Q149" s="3">
        <f>SUMIFS('SSP drivers'!Q$2:Q$8148,'SSP drivers'!$A$2:$A$8148,'Selected scen drivers'!$AH$1,'SSP drivers'!$B$2:$B$8148,'Selected scen drivers'!$AI$1,'SSP drivers'!$C$2:$C$8148,'Selected scen drivers'!$C149,'SSP drivers'!$D$2:$D$8148,'Selected scen drivers'!$D149)</f>
        <v>7986.19499552815</v>
      </c>
      <c r="R149" s="3">
        <f>SUMIFS('SSP drivers'!R$2:R$8148,'SSP drivers'!$A$2:$A$8148,'Selected scen drivers'!$AH$1,'SSP drivers'!$B$2:$B$8148,'Selected scen drivers'!$AI$1,'SSP drivers'!$C$2:$C$8148,'Selected scen drivers'!$C149,'SSP drivers'!$D$2:$D$8148,'Selected scen drivers'!$D149)</f>
        <v>8210.69002948857</v>
      </c>
      <c r="S149" s="3">
        <f>SUMIFS('SSP drivers'!S$2:S$8148,'SSP drivers'!$A$2:$A$8148,'Selected scen drivers'!$AH$1,'SSP drivers'!$B$2:$B$8148,'Selected scen drivers'!$AI$1,'SSP drivers'!$C$2:$C$8148,'Selected scen drivers'!$C149,'SSP drivers'!$D$2:$D$8148,'Selected scen drivers'!$D149)</f>
        <v>8375.76694137862</v>
      </c>
      <c r="T149" s="3">
        <f>SUMIFS('SSP drivers'!T$2:T$8148,'SSP drivers'!$A$2:$A$8148,'Selected scen drivers'!$AH$1,'SSP drivers'!$B$2:$B$8148,'Selected scen drivers'!$AI$1,'SSP drivers'!$C$2:$C$8148,'Selected scen drivers'!$C149,'SSP drivers'!$D$2:$D$8148,'Selected scen drivers'!$D149)</f>
        <v>8497.31759761637</v>
      </c>
      <c r="U149" s="3">
        <f>SUMIFS('SSP drivers'!U$2:U$8148,'SSP drivers'!$A$2:$A$8148,'Selected scen drivers'!$AH$1,'SSP drivers'!$B$2:$B$8148,'Selected scen drivers'!$AI$1,'SSP drivers'!$C$2:$C$8148,'Selected scen drivers'!$C149,'SSP drivers'!$D$2:$D$8148,'Selected scen drivers'!$D149)</f>
        <v>8595.67019452297</v>
      </c>
      <c r="V149" s="3">
        <f>SUMIFS('SSP drivers'!V$2:V$8148,'SSP drivers'!$A$2:$A$8148,'Selected scen drivers'!$AH$1,'SSP drivers'!$B$2:$B$8148,'Selected scen drivers'!$AI$1,'SSP drivers'!$C$2:$C$8148,'Selected scen drivers'!$C149,'SSP drivers'!$D$2:$D$8148,'Selected scen drivers'!$D149)</f>
        <v>8675.63175264023</v>
      </c>
      <c r="W149" s="3">
        <f>SUMIFS('SSP drivers'!W$2:W$8148,'SSP drivers'!$A$2:$A$8148,'Selected scen drivers'!$AH$1,'SSP drivers'!$B$2:$B$8148,'Selected scen drivers'!$AI$1,'SSP drivers'!$C$2:$C$8148,'Selected scen drivers'!$C149,'SSP drivers'!$D$2:$D$8148,'Selected scen drivers'!$D149)</f>
        <v>8720.95167267378</v>
      </c>
      <c r="X149" s="3">
        <f>SUMIFS('SSP drivers'!X$2:X$8148,'SSP drivers'!$A$2:$A$8148,'Selected scen drivers'!$AH$1,'SSP drivers'!$B$2:$B$8148,'Selected scen drivers'!$AI$1,'SSP drivers'!$C$2:$C$8148,'Selected scen drivers'!$C149,'SSP drivers'!$D$2:$D$8148,'Selected scen drivers'!$D149)</f>
        <v>0</v>
      </c>
      <c r="Y149" s="3">
        <f>SUMIFS('SSP drivers'!Y$2:Y$8148,'SSP drivers'!$A$2:$A$8148,'Selected scen drivers'!$AH$1,'SSP drivers'!$B$2:$B$8148,'Selected scen drivers'!$AI$1,'SSP drivers'!$C$2:$C$8148,'Selected scen drivers'!$C149,'SSP drivers'!$D$2:$D$8148,'Selected scen drivers'!$D149)</f>
        <v>0</v>
      </c>
      <c r="Z149" s="3">
        <f>SUMIFS('SSP drivers'!Z$2:Z$8148,'SSP drivers'!$A$2:$A$8148,'Selected scen drivers'!$AH$1,'SSP drivers'!$B$2:$B$8148,'Selected scen drivers'!$AI$1,'SSP drivers'!$C$2:$C$8148,'Selected scen drivers'!$C149,'SSP drivers'!$D$2:$D$8148,'Selected scen drivers'!$D149)</f>
        <v>0</v>
      </c>
      <c r="AA149" s="3">
        <f>SUMIFS('SSP drivers'!AA$2:AA$8148,'SSP drivers'!$A$2:$A$8148,'Selected scen drivers'!$AH$1,'SSP drivers'!$B$2:$B$8148,'Selected scen drivers'!$AI$1,'SSP drivers'!$C$2:$C$8148,'Selected scen drivers'!$C149,'SSP drivers'!$D$2:$D$8148,'Selected scen drivers'!$D149)</f>
        <v>0</v>
      </c>
      <c r="AB149" s="3">
        <f>SUMIFS('SSP drivers'!AB$2:AB$8148,'SSP drivers'!$A$2:$A$8148,'Selected scen drivers'!$AH$1,'SSP drivers'!$B$2:$B$8148,'Selected scen drivers'!$AI$1,'SSP drivers'!$C$2:$C$8148,'Selected scen drivers'!$C149,'SSP drivers'!$D$2:$D$8148,'Selected scen drivers'!$D149)</f>
        <v>0</v>
      </c>
      <c r="AC149" s="3">
        <f>SUMIFS('SSP drivers'!AC$2:AC$8148,'SSP drivers'!$A$2:$A$8148,'Selected scen drivers'!$AH$1,'SSP drivers'!$B$2:$B$8148,'Selected scen drivers'!$AI$1,'SSP drivers'!$C$2:$C$8148,'Selected scen drivers'!$C149,'SSP drivers'!$D$2:$D$8148,'Selected scen drivers'!$D149)</f>
        <v>0</v>
      </c>
      <c r="AD149" s="3">
        <f>SUMIFS('SSP drivers'!AD$2:AD$8148,'SSP drivers'!$A$2:$A$8148,'Selected scen drivers'!$AH$1,'SSP drivers'!$B$2:$B$8148,'Selected scen drivers'!$AI$1,'SSP drivers'!$C$2:$C$8148,'Selected scen drivers'!$C149,'SSP drivers'!$D$2:$D$8148,'Selected scen drivers'!$D149)</f>
        <v>0</v>
      </c>
      <c r="AE149" s="3">
        <f>SUMIFS('SSP drivers'!AE$2:AE$8148,'SSP drivers'!$A$2:$A$8148,'Selected scen drivers'!$AH$1,'SSP drivers'!$B$2:$B$8148,'Selected scen drivers'!$AI$1,'SSP drivers'!$C$2:$C$8148,'Selected scen drivers'!$C149,'SSP drivers'!$D$2:$D$8148,'Selected scen drivers'!$D149)</f>
        <v>0</v>
      </c>
    </row>
    <row r="150" spans="1:31">
      <c r="A150">
        <f t="shared" si="5"/>
        <v>17</v>
      </c>
      <c r="B150">
        <f t="shared" si="6"/>
        <v>5</v>
      </c>
      <c r="C150" t="str">
        <f>IFERROR(VLOOKUP(A150,Classification!$A$4:$B$99,2,FALSE),"")</f>
        <v>China</v>
      </c>
      <c r="D150" t="str">
        <f>IFERROR(VLOOKUP(B150,Classification!$U$5:$V$14,2,FALSE),"")</f>
        <v>GDPPCAP</v>
      </c>
      <c r="E150" s="3">
        <f>SUMIFS('SSP drivers'!E$2:E$8148,'SSP drivers'!$A$2:$A$8148,'Selected scen drivers'!$AH$1,'SSP drivers'!$B$2:$B$8148,'Selected scen drivers'!$AI$1,'SSP drivers'!$C$2:$C$8148,'Selected scen drivers'!$C150,'SSP drivers'!$D$2:$D$8148,'Selected scen drivers'!$D150)</f>
        <v>0</v>
      </c>
      <c r="F150" s="3">
        <f>SUMIFS('SSP drivers'!F$2:F$8148,'SSP drivers'!$A$2:$A$8148,'Selected scen drivers'!$AH$1,'SSP drivers'!$B$2:$B$8148,'Selected scen drivers'!$AI$1,'SSP drivers'!$C$2:$C$8148,'Selected scen drivers'!$C150,'SSP drivers'!$D$2:$D$8148,'Selected scen drivers'!$D150)</f>
        <v>15.7161012599644</v>
      </c>
      <c r="G150" s="3">
        <f>SUMIFS('SSP drivers'!G$2:G$8148,'SSP drivers'!$A$2:$A$8148,'Selected scen drivers'!$AH$1,'SSP drivers'!$B$2:$B$8148,'Selected scen drivers'!$AI$1,'SSP drivers'!$C$2:$C$8148,'Selected scen drivers'!$C150,'SSP drivers'!$D$2:$D$8148,'Selected scen drivers'!$D150)</f>
        <v>16.5141381654045</v>
      </c>
      <c r="H150" s="3">
        <f>SUMIFS('SSP drivers'!H$2:H$8148,'SSP drivers'!$A$2:$A$8148,'Selected scen drivers'!$AH$1,'SSP drivers'!$B$2:$B$8148,'Selected scen drivers'!$AI$1,'SSP drivers'!$C$2:$C$8148,'Selected scen drivers'!$C150,'SSP drivers'!$D$2:$D$8148,'Selected scen drivers'!$D150)</f>
        <v>21.1349024639135</v>
      </c>
      <c r="I150" s="3">
        <f>SUMIFS('SSP drivers'!I$2:I$8148,'SSP drivers'!$A$2:$A$8148,'Selected scen drivers'!$AH$1,'SSP drivers'!$B$2:$B$8148,'Selected scen drivers'!$AI$1,'SSP drivers'!$C$2:$C$8148,'Selected scen drivers'!$C150,'SSP drivers'!$D$2:$D$8148,'Selected scen drivers'!$D150)</f>
        <v>25.5808076828186</v>
      </c>
      <c r="J150" s="3">
        <f>SUMIFS('SSP drivers'!J$2:J$8148,'SSP drivers'!$A$2:$A$8148,'Selected scen drivers'!$AH$1,'SSP drivers'!$B$2:$B$8148,'Selected scen drivers'!$AI$1,'SSP drivers'!$C$2:$C$8148,'Selected scen drivers'!$C150,'SSP drivers'!$D$2:$D$8148,'Selected scen drivers'!$D150)</f>
        <v>29.8493192390537</v>
      </c>
      <c r="K150" s="3">
        <f>SUMIFS('SSP drivers'!K$2:K$8148,'SSP drivers'!$A$2:$A$8148,'Selected scen drivers'!$AH$1,'SSP drivers'!$B$2:$B$8148,'Selected scen drivers'!$AI$1,'SSP drivers'!$C$2:$C$8148,'Selected scen drivers'!$C150,'SSP drivers'!$D$2:$D$8148,'Selected scen drivers'!$D150)</f>
        <v>33.5708504958266</v>
      </c>
      <c r="L150" s="3">
        <f>SUMIFS('SSP drivers'!L$2:L$8148,'SSP drivers'!$A$2:$A$8148,'Selected scen drivers'!$AH$1,'SSP drivers'!$B$2:$B$8148,'Selected scen drivers'!$AI$1,'SSP drivers'!$C$2:$C$8148,'Selected scen drivers'!$C150,'SSP drivers'!$D$2:$D$8148,'Selected scen drivers'!$D150)</f>
        <v>37.4802529138338</v>
      </c>
      <c r="M150" s="3">
        <f>SUMIFS('SSP drivers'!M$2:M$8148,'SSP drivers'!$A$2:$A$8148,'Selected scen drivers'!$AH$1,'SSP drivers'!$B$2:$B$8148,'Selected scen drivers'!$AI$1,'SSP drivers'!$C$2:$C$8148,'Selected scen drivers'!$C150,'SSP drivers'!$D$2:$D$8148,'Selected scen drivers'!$D150)</f>
        <v>41.6390832315456</v>
      </c>
      <c r="N150" s="3">
        <f>SUMIFS('SSP drivers'!N$2:N$8148,'SSP drivers'!$A$2:$A$8148,'Selected scen drivers'!$AH$1,'SSP drivers'!$B$2:$B$8148,'Selected scen drivers'!$AI$1,'SSP drivers'!$C$2:$C$8148,'Selected scen drivers'!$C150,'SSP drivers'!$D$2:$D$8148,'Selected scen drivers'!$D150)</f>
        <v>45.974503034513</v>
      </c>
      <c r="O150" s="3">
        <f>SUMIFS('SSP drivers'!O$2:O$8148,'SSP drivers'!$A$2:$A$8148,'Selected scen drivers'!$AH$1,'SSP drivers'!$B$2:$B$8148,'Selected scen drivers'!$AI$1,'SSP drivers'!$C$2:$C$8148,'Selected scen drivers'!$C150,'SSP drivers'!$D$2:$D$8148,'Selected scen drivers'!$D150)</f>
        <v>50.8046846531889</v>
      </c>
      <c r="P150" s="3">
        <f>SUMIFS('SSP drivers'!P$2:P$8148,'SSP drivers'!$A$2:$A$8148,'Selected scen drivers'!$AH$1,'SSP drivers'!$B$2:$B$8148,'Selected scen drivers'!$AI$1,'SSP drivers'!$C$2:$C$8148,'Selected scen drivers'!$C150,'SSP drivers'!$D$2:$D$8148,'Selected scen drivers'!$D150)</f>
        <v>56.0404799640154</v>
      </c>
      <c r="Q150" s="3">
        <f>SUMIFS('SSP drivers'!Q$2:Q$8148,'SSP drivers'!$A$2:$A$8148,'Selected scen drivers'!$AH$1,'SSP drivers'!$B$2:$B$8148,'Selected scen drivers'!$AI$1,'SSP drivers'!$C$2:$C$8148,'Selected scen drivers'!$C150,'SSP drivers'!$D$2:$D$8148,'Selected scen drivers'!$D150)</f>
        <v>61.1790844619313</v>
      </c>
      <c r="R150" s="3">
        <f>SUMIFS('SSP drivers'!R$2:R$8148,'SSP drivers'!$A$2:$A$8148,'Selected scen drivers'!$AH$1,'SSP drivers'!$B$2:$B$8148,'Selected scen drivers'!$AI$1,'SSP drivers'!$C$2:$C$8148,'Selected scen drivers'!$C150,'SSP drivers'!$D$2:$D$8148,'Selected scen drivers'!$D150)</f>
        <v>66.1052236432617</v>
      </c>
      <c r="S150" s="3">
        <f>SUMIFS('SSP drivers'!S$2:S$8148,'SSP drivers'!$A$2:$A$8148,'Selected scen drivers'!$AH$1,'SSP drivers'!$B$2:$B$8148,'Selected scen drivers'!$AI$1,'SSP drivers'!$C$2:$C$8148,'Selected scen drivers'!$C150,'SSP drivers'!$D$2:$D$8148,'Selected scen drivers'!$D150)</f>
        <v>70.9925555004461</v>
      </c>
      <c r="T150" s="3">
        <f>SUMIFS('SSP drivers'!T$2:T$8148,'SSP drivers'!$A$2:$A$8148,'Selected scen drivers'!$AH$1,'SSP drivers'!$B$2:$B$8148,'Selected scen drivers'!$AI$1,'SSP drivers'!$C$2:$C$8148,'Selected scen drivers'!$C150,'SSP drivers'!$D$2:$D$8148,'Selected scen drivers'!$D150)</f>
        <v>75.9520356659767</v>
      </c>
      <c r="U150" s="3">
        <f>SUMIFS('SSP drivers'!U$2:U$8148,'SSP drivers'!$A$2:$A$8148,'Selected scen drivers'!$AH$1,'SSP drivers'!$B$2:$B$8148,'Selected scen drivers'!$AI$1,'SSP drivers'!$C$2:$C$8148,'Selected scen drivers'!$C150,'SSP drivers'!$D$2:$D$8148,'Selected scen drivers'!$D150)</f>
        <v>81.0039399580499</v>
      </c>
      <c r="V150" s="3">
        <f>SUMIFS('SSP drivers'!V$2:V$8148,'SSP drivers'!$A$2:$A$8148,'Selected scen drivers'!$AH$1,'SSP drivers'!$B$2:$B$8148,'Selected scen drivers'!$AI$1,'SSP drivers'!$C$2:$C$8148,'Selected scen drivers'!$C150,'SSP drivers'!$D$2:$D$8148,'Selected scen drivers'!$D150)</f>
        <v>86.0864975211149</v>
      </c>
      <c r="W150" s="3">
        <f>SUMIFS('SSP drivers'!W$2:W$8148,'SSP drivers'!$A$2:$A$8148,'Selected scen drivers'!$AH$1,'SSP drivers'!$B$2:$B$8148,'Selected scen drivers'!$AI$1,'SSP drivers'!$C$2:$C$8148,'Selected scen drivers'!$C150,'SSP drivers'!$D$2:$D$8148,'Selected scen drivers'!$D150)</f>
        <v>91.1395390840122</v>
      </c>
      <c r="X150" s="3">
        <f>SUMIFS('SSP drivers'!X$2:X$8148,'SSP drivers'!$A$2:$A$8148,'Selected scen drivers'!$AH$1,'SSP drivers'!$B$2:$B$8148,'Selected scen drivers'!$AI$1,'SSP drivers'!$C$2:$C$8148,'Selected scen drivers'!$C150,'SSP drivers'!$D$2:$D$8148,'Selected scen drivers'!$D150)</f>
        <v>0</v>
      </c>
      <c r="Y150" s="3">
        <f>SUMIFS('SSP drivers'!Y$2:Y$8148,'SSP drivers'!$A$2:$A$8148,'Selected scen drivers'!$AH$1,'SSP drivers'!$B$2:$B$8148,'Selected scen drivers'!$AI$1,'SSP drivers'!$C$2:$C$8148,'Selected scen drivers'!$C150,'SSP drivers'!$D$2:$D$8148,'Selected scen drivers'!$D150)</f>
        <v>0</v>
      </c>
      <c r="Z150" s="3">
        <f>SUMIFS('SSP drivers'!Z$2:Z$8148,'SSP drivers'!$A$2:$A$8148,'Selected scen drivers'!$AH$1,'SSP drivers'!$B$2:$B$8148,'Selected scen drivers'!$AI$1,'SSP drivers'!$C$2:$C$8148,'Selected scen drivers'!$C150,'SSP drivers'!$D$2:$D$8148,'Selected scen drivers'!$D150)</f>
        <v>0</v>
      </c>
      <c r="AA150" s="3">
        <f>SUMIFS('SSP drivers'!AA$2:AA$8148,'SSP drivers'!$A$2:$A$8148,'Selected scen drivers'!$AH$1,'SSP drivers'!$B$2:$B$8148,'Selected scen drivers'!$AI$1,'SSP drivers'!$C$2:$C$8148,'Selected scen drivers'!$C150,'SSP drivers'!$D$2:$D$8148,'Selected scen drivers'!$D150)</f>
        <v>0</v>
      </c>
      <c r="AB150" s="3">
        <f>SUMIFS('SSP drivers'!AB$2:AB$8148,'SSP drivers'!$A$2:$A$8148,'Selected scen drivers'!$AH$1,'SSP drivers'!$B$2:$B$8148,'Selected scen drivers'!$AI$1,'SSP drivers'!$C$2:$C$8148,'Selected scen drivers'!$C150,'SSP drivers'!$D$2:$D$8148,'Selected scen drivers'!$D150)</f>
        <v>0</v>
      </c>
      <c r="AC150" s="3">
        <f>SUMIFS('SSP drivers'!AC$2:AC$8148,'SSP drivers'!$A$2:$A$8148,'Selected scen drivers'!$AH$1,'SSP drivers'!$B$2:$B$8148,'Selected scen drivers'!$AI$1,'SSP drivers'!$C$2:$C$8148,'Selected scen drivers'!$C150,'SSP drivers'!$D$2:$D$8148,'Selected scen drivers'!$D150)</f>
        <v>0</v>
      </c>
      <c r="AD150" s="3">
        <f>SUMIFS('SSP drivers'!AD$2:AD$8148,'SSP drivers'!$A$2:$A$8148,'Selected scen drivers'!$AH$1,'SSP drivers'!$B$2:$B$8148,'Selected scen drivers'!$AI$1,'SSP drivers'!$C$2:$C$8148,'Selected scen drivers'!$C150,'SSP drivers'!$D$2:$D$8148,'Selected scen drivers'!$D150)</f>
        <v>0</v>
      </c>
      <c r="AE150" s="3">
        <f>SUMIFS('SSP drivers'!AE$2:AE$8148,'SSP drivers'!$A$2:$A$8148,'Selected scen drivers'!$AH$1,'SSP drivers'!$B$2:$B$8148,'Selected scen drivers'!$AI$1,'SSP drivers'!$C$2:$C$8148,'Selected scen drivers'!$C150,'SSP drivers'!$D$2:$D$8148,'Selected scen drivers'!$D150)</f>
        <v>0</v>
      </c>
    </row>
    <row r="151" spans="1:31">
      <c r="A151">
        <f t="shared" si="5"/>
        <v>17</v>
      </c>
      <c r="B151">
        <f t="shared" si="6"/>
        <v>6</v>
      </c>
      <c r="C151" t="str">
        <f>IFERROR(VLOOKUP(A151,Classification!$A$4:$B$99,2,FALSE),"")</f>
        <v>China</v>
      </c>
      <c r="D151" t="str">
        <f>IFERROR(VLOOKUP(B151,Classification!$U$5:$V$14,2,FALSE),"")</f>
        <v>GDPPHOU</v>
      </c>
      <c r="E151" s="3">
        <f>SUMIFS('SSP drivers'!E$2:E$8148,'SSP drivers'!$A$2:$A$8148,'Selected scen drivers'!$AH$1,'SSP drivers'!$B$2:$B$8148,'Selected scen drivers'!$AI$1,'SSP drivers'!$C$2:$C$8148,'Selected scen drivers'!$C151,'SSP drivers'!$D$2:$D$8148,'Selected scen drivers'!$D151)</f>
        <v>0</v>
      </c>
      <c r="F151" s="3">
        <f>SUMIFS('SSP drivers'!F$2:F$8148,'SSP drivers'!$A$2:$A$8148,'Selected scen drivers'!$AH$1,'SSP drivers'!$B$2:$B$8148,'Selected scen drivers'!$AI$1,'SSP drivers'!$C$2:$C$8148,'Selected scen drivers'!$C151,'SSP drivers'!$D$2:$D$8148,'Selected scen drivers'!$D151)</f>
        <v>48.8736560792897</v>
      </c>
      <c r="G151" s="3">
        <f>SUMIFS('SSP drivers'!G$2:G$8148,'SSP drivers'!$A$2:$A$8148,'Selected scen drivers'!$AH$1,'SSP drivers'!$B$2:$B$8148,'Selected scen drivers'!$AI$1,'SSP drivers'!$C$2:$C$8148,'Selected scen drivers'!$C151,'SSP drivers'!$D$2:$D$8148,'Selected scen drivers'!$D151)</f>
        <v>51.4221603233673</v>
      </c>
      <c r="H151" s="3">
        <f>SUMIFS('SSP drivers'!H$2:H$8148,'SSP drivers'!$A$2:$A$8148,'Selected scen drivers'!$AH$1,'SSP drivers'!$B$2:$B$8148,'Selected scen drivers'!$AI$1,'SSP drivers'!$C$2:$C$8148,'Selected scen drivers'!$C151,'SSP drivers'!$D$2:$D$8148,'Selected scen drivers'!$D151)</f>
        <v>66.2402564326877</v>
      </c>
      <c r="I151" s="3">
        <f>SUMIFS('SSP drivers'!I$2:I$8148,'SSP drivers'!$A$2:$A$8148,'Selected scen drivers'!$AH$1,'SSP drivers'!$B$2:$B$8148,'Selected scen drivers'!$AI$1,'SSP drivers'!$C$2:$C$8148,'Selected scen drivers'!$C151,'SSP drivers'!$D$2:$D$8148,'Selected scen drivers'!$D151)</f>
        <v>80.914139266106</v>
      </c>
      <c r="J151" s="3">
        <f>SUMIFS('SSP drivers'!J$2:J$8148,'SSP drivers'!$A$2:$A$8148,'Selected scen drivers'!$AH$1,'SSP drivers'!$B$2:$B$8148,'Selected scen drivers'!$AI$1,'SSP drivers'!$C$2:$C$8148,'Selected scen drivers'!$C151,'SSP drivers'!$D$2:$D$8148,'Selected scen drivers'!$D151)</f>
        <v>97.3931462490988</v>
      </c>
      <c r="K151" s="3">
        <f>SUMIFS('SSP drivers'!K$2:K$8148,'SSP drivers'!$A$2:$A$8148,'Selected scen drivers'!$AH$1,'SSP drivers'!$B$2:$B$8148,'Selected scen drivers'!$AI$1,'SSP drivers'!$C$2:$C$8148,'Selected scen drivers'!$C151,'SSP drivers'!$D$2:$D$8148,'Selected scen drivers'!$D151)</f>
        <v>114.153459978803</v>
      </c>
      <c r="L151" s="3">
        <f>SUMIFS('SSP drivers'!L$2:L$8148,'SSP drivers'!$A$2:$A$8148,'Selected scen drivers'!$AH$1,'SSP drivers'!$B$2:$B$8148,'Selected scen drivers'!$AI$1,'SSP drivers'!$C$2:$C$8148,'Selected scen drivers'!$C151,'SSP drivers'!$D$2:$D$8148,'Selected scen drivers'!$D151)</f>
        <v>129.353946289186</v>
      </c>
      <c r="M151" s="3">
        <f>SUMIFS('SSP drivers'!M$2:M$8148,'SSP drivers'!$A$2:$A$8148,'Selected scen drivers'!$AH$1,'SSP drivers'!$B$2:$B$8148,'Selected scen drivers'!$AI$1,'SSP drivers'!$C$2:$C$8148,'Selected scen drivers'!$C151,'SSP drivers'!$D$2:$D$8148,'Selected scen drivers'!$D151)</f>
        <v>149.157222007582</v>
      </c>
      <c r="N151" s="3">
        <f>SUMIFS('SSP drivers'!N$2:N$8148,'SSP drivers'!$A$2:$A$8148,'Selected scen drivers'!$AH$1,'SSP drivers'!$B$2:$B$8148,'Selected scen drivers'!$AI$1,'SSP drivers'!$C$2:$C$8148,'Selected scen drivers'!$C151,'SSP drivers'!$D$2:$D$8148,'Selected scen drivers'!$D151)</f>
        <v>174.789284857437</v>
      </c>
      <c r="O151" s="3">
        <f>SUMIFS('SSP drivers'!O$2:O$8148,'SSP drivers'!$A$2:$A$8148,'Selected scen drivers'!$AH$1,'SSP drivers'!$B$2:$B$8148,'Selected scen drivers'!$AI$1,'SSP drivers'!$C$2:$C$8148,'Selected scen drivers'!$C151,'SSP drivers'!$D$2:$D$8148,'Selected scen drivers'!$D151)</f>
        <v>200.338674251048</v>
      </c>
      <c r="P151" s="3">
        <f>SUMIFS('SSP drivers'!P$2:P$8148,'SSP drivers'!$A$2:$A$8148,'Selected scen drivers'!$AH$1,'SSP drivers'!$B$2:$B$8148,'Selected scen drivers'!$AI$1,'SSP drivers'!$C$2:$C$8148,'Selected scen drivers'!$C151,'SSP drivers'!$D$2:$D$8148,'Selected scen drivers'!$D151)</f>
        <v>222.676174625579</v>
      </c>
      <c r="Q151" s="3">
        <f>SUMIFS('SSP drivers'!Q$2:Q$8148,'SSP drivers'!$A$2:$A$8148,'Selected scen drivers'!$AH$1,'SSP drivers'!$B$2:$B$8148,'Selected scen drivers'!$AI$1,'SSP drivers'!$C$2:$C$8148,'Selected scen drivers'!$C151,'SSP drivers'!$D$2:$D$8148,'Selected scen drivers'!$D151)</f>
        <v>245.188681462215</v>
      </c>
      <c r="R151" s="3">
        <f>SUMIFS('SSP drivers'!R$2:R$8148,'SSP drivers'!$A$2:$A$8148,'Selected scen drivers'!$AH$1,'SSP drivers'!$B$2:$B$8148,'Selected scen drivers'!$AI$1,'SSP drivers'!$C$2:$C$8148,'Selected scen drivers'!$C151,'SSP drivers'!$D$2:$D$8148,'Selected scen drivers'!$D151)</f>
        <v>272.255830498074</v>
      </c>
      <c r="S151" s="3">
        <f>SUMIFS('SSP drivers'!S$2:S$8148,'SSP drivers'!$A$2:$A$8148,'Selected scen drivers'!$AH$1,'SSP drivers'!$B$2:$B$8148,'Selected scen drivers'!$AI$1,'SSP drivers'!$C$2:$C$8148,'Selected scen drivers'!$C151,'SSP drivers'!$D$2:$D$8148,'Selected scen drivers'!$D151)</f>
        <v>307.771433677432</v>
      </c>
      <c r="T151" s="3">
        <f>SUMIFS('SSP drivers'!T$2:T$8148,'SSP drivers'!$A$2:$A$8148,'Selected scen drivers'!$AH$1,'SSP drivers'!$B$2:$B$8148,'Selected scen drivers'!$AI$1,'SSP drivers'!$C$2:$C$8148,'Selected scen drivers'!$C151,'SSP drivers'!$D$2:$D$8148,'Selected scen drivers'!$D151)</f>
        <v>346.177540799931</v>
      </c>
      <c r="U151" s="3">
        <f>SUMIFS('SSP drivers'!U$2:U$8148,'SSP drivers'!$A$2:$A$8148,'Selected scen drivers'!$AH$1,'SSP drivers'!$B$2:$B$8148,'Selected scen drivers'!$AI$1,'SSP drivers'!$C$2:$C$8148,'Selected scen drivers'!$C151,'SSP drivers'!$D$2:$D$8148,'Selected scen drivers'!$D151)</f>
        <v>369.316944243584</v>
      </c>
      <c r="V151" s="3">
        <f>SUMIFS('SSP drivers'!V$2:V$8148,'SSP drivers'!$A$2:$A$8148,'Selected scen drivers'!$AH$1,'SSP drivers'!$B$2:$B$8148,'Selected scen drivers'!$AI$1,'SSP drivers'!$C$2:$C$8148,'Selected scen drivers'!$C151,'SSP drivers'!$D$2:$D$8148,'Selected scen drivers'!$D151)</f>
        <v>388.671030935227</v>
      </c>
      <c r="W151" s="3">
        <f>SUMIFS('SSP drivers'!W$2:W$8148,'SSP drivers'!$A$2:$A$8148,'Selected scen drivers'!$AH$1,'SSP drivers'!$B$2:$B$8148,'Selected scen drivers'!$AI$1,'SSP drivers'!$C$2:$C$8148,'Selected scen drivers'!$C151,'SSP drivers'!$D$2:$D$8148,'Selected scen drivers'!$D151)</f>
        <v>408.802517694323</v>
      </c>
      <c r="X151" s="3">
        <f>SUMIFS('SSP drivers'!X$2:X$8148,'SSP drivers'!$A$2:$A$8148,'Selected scen drivers'!$AH$1,'SSP drivers'!$B$2:$B$8148,'Selected scen drivers'!$AI$1,'SSP drivers'!$C$2:$C$8148,'Selected scen drivers'!$C151,'SSP drivers'!$D$2:$D$8148,'Selected scen drivers'!$D151)</f>
        <v>0</v>
      </c>
      <c r="Y151" s="3">
        <f>SUMIFS('SSP drivers'!Y$2:Y$8148,'SSP drivers'!$A$2:$A$8148,'Selected scen drivers'!$AH$1,'SSP drivers'!$B$2:$B$8148,'Selected scen drivers'!$AI$1,'SSP drivers'!$C$2:$C$8148,'Selected scen drivers'!$C151,'SSP drivers'!$D$2:$D$8148,'Selected scen drivers'!$D151)</f>
        <v>0</v>
      </c>
      <c r="Z151" s="3">
        <f>SUMIFS('SSP drivers'!Z$2:Z$8148,'SSP drivers'!$A$2:$A$8148,'Selected scen drivers'!$AH$1,'SSP drivers'!$B$2:$B$8148,'Selected scen drivers'!$AI$1,'SSP drivers'!$C$2:$C$8148,'Selected scen drivers'!$C151,'SSP drivers'!$D$2:$D$8148,'Selected scen drivers'!$D151)</f>
        <v>0</v>
      </c>
      <c r="AA151" s="3">
        <f>SUMIFS('SSP drivers'!AA$2:AA$8148,'SSP drivers'!$A$2:$A$8148,'Selected scen drivers'!$AH$1,'SSP drivers'!$B$2:$B$8148,'Selected scen drivers'!$AI$1,'SSP drivers'!$C$2:$C$8148,'Selected scen drivers'!$C151,'SSP drivers'!$D$2:$D$8148,'Selected scen drivers'!$D151)</f>
        <v>0</v>
      </c>
      <c r="AB151" s="3">
        <f>SUMIFS('SSP drivers'!AB$2:AB$8148,'SSP drivers'!$A$2:$A$8148,'Selected scen drivers'!$AH$1,'SSP drivers'!$B$2:$B$8148,'Selected scen drivers'!$AI$1,'SSP drivers'!$C$2:$C$8148,'Selected scen drivers'!$C151,'SSP drivers'!$D$2:$D$8148,'Selected scen drivers'!$D151)</f>
        <v>0</v>
      </c>
      <c r="AC151" s="3">
        <f>SUMIFS('SSP drivers'!AC$2:AC$8148,'SSP drivers'!$A$2:$A$8148,'Selected scen drivers'!$AH$1,'SSP drivers'!$B$2:$B$8148,'Selected scen drivers'!$AI$1,'SSP drivers'!$C$2:$C$8148,'Selected scen drivers'!$C151,'SSP drivers'!$D$2:$D$8148,'Selected scen drivers'!$D151)</f>
        <v>0</v>
      </c>
      <c r="AD151" s="3">
        <f>SUMIFS('SSP drivers'!AD$2:AD$8148,'SSP drivers'!$A$2:$A$8148,'Selected scen drivers'!$AH$1,'SSP drivers'!$B$2:$B$8148,'Selected scen drivers'!$AI$1,'SSP drivers'!$C$2:$C$8148,'Selected scen drivers'!$C151,'SSP drivers'!$D$2:$D$8148,'Selected scen drivers'!$D151)</f>
        <v>0</v>
      </c>
      <c r="AE151" s="3">
        <f>SUMIFS('SSP drivers'!AE$2:AE$8148,'SSP drivers'!$A$2:$A$8148,'Selected scen drivers'!$AH$1,'SSP drivers'!$B$2:$B$8148,'Selected scen drivers'!$AI$1,'SSP drivers'!$C$2:$C$8148,'Selected scen drivers'!$C151,'SSP drivers'!$D$2:$D$8148,'Selected scen drivers'!$D151)</f>
        <v>0</v>
      </c>
    </row>
    <row r="152" spans="1:31">
      <c r="A152">
        <f t="shared" si="5"/>
        <v>17</v>
      </c>
      <c r="B152">
        <f t="shared" si="6"/>
        <v>7</v>
      </c>
      <c r="C152" t="str">
        <f>IFERROR(VLOOKUP(A152,Classification!$A$4:$B$99,2,FALSE),"")</f>
        <v>China</v>
      </c>
      <c r="D152" t="str">
        <f>IFERROR(VLOOKUP(B152,Classification!$U$5:$V$14,2,FALSE),"")</f>
        <v>GDPSER</v>
      </c>
      <c r="E152" s="3">
        <f>SUMIFS('SSP drivers'!E$2:E$8148,'SSP drivers'!$A$2:$A$8148,'Selected scen drivers'!$AH$1,'SSP drivers'!$B$2:$B$8148,'Selected scen drivers'!$AI$1,'SSP drivers'!$C$2:$C$8148,'Selected scen drivers'!$C152,'SSP drivers'!$D$2:$D$8148,'Selected scen drivers'!$D152)</f>
        <v>0</v>
      </c>
      <c r="F152" s="3">
        <f>SUMIFS('SSP drivers'!F$2:F$8148,'SSP drivers'!$A$2:$A$8148,'Selected scen drivers'!$AH$1,'SSP drivers'!$B$2:$B$8148,'Selected scen drivers'!$AI$1,'SSP drivers'!$C$2:$C$8148,'Selected scen drivers'!$C152,'SSP drivers'!$D$2:$D$8148,'Selected scen drivers'!$D152)</f>
        <v>11668.693542725</v>
      </c>
      <c r="G152" s="3">
        <f>SUMIFS('SSP drivers'!G$2:G$8148,'SSP drivers'!$A$2:$A$8148,'Selected scen drivers'!$AH$1,'SSP drivers'!$B$2:$B$8148,'Selected scen drivers'!$AI$1,'SSP drivers'!$C$2:$C$8148,'Selected scen drivers'!$C152,'SSP drivers'!$D$2:$D$8148,'Selected scen drivers'!$D152)</f>
        <v>12265.2968241033</v>
      </c>
      <c r="H152" s="3">
        <f>SUMIFS('SSP drivers'!H$2:H$8148,'SSP drivers'!$A$2:$A$8148,'Selected scen drivers'!$AH$1,'SSP drivers'!$B$2:$B$8148,'Selected scen drivers'!$AI$1,'SSP drivers'!$C$2:$C$8148,'Selected scen drivers'!$C152,'SSP drivers'!$D$2:$D$8148,'Selected scen drivers'!$D152)</f>
        <v>15723.3593631079</v>
      </c>
      <c r="I152" s="3">
        <f>SUMIFS('SSP drivers'!I$2:I$8148,'SSP drivers'!$A$2:$A$8148,'Selected scen drivers'!$AH$1,'SSP drivers'!$B$2:$B$8148,'Selected scen drivers'!$AI$1,'SSP drivers'!$C$2:$C$8148,'Selected scen drivers'!$C152,'SSP drivers'!$D$2:$D$8148,'Selected scen drivers'!$D152)</f>
        <v>18896.1751633633</v>
      </c>
      <c r="J152" s="3">
        <f>SUMIFS('SSP drivers'!J$2:J$8148,'SSP drivers'!$A$2:$A$8148,'Selected scen drivers'!$AH$1,'SSP drivers'!$B$2:$B$8148,'Selected scen drivers'!$AI$1,'SSP drivers'!$C$2:$C$8148,'Selected scen drivers'!$C152,'SSP drivers'!$D$2:$D$8148,'Selected scen drivers'!$D152)</f>
        <v>21778.111266781</v>
      </c>
      <c r="K152" s="3">
        <f>SUMIFS('SSP drivers'!K$2:K$8148,'SSP drivers'!$A$2:$A$8148,'Selected scen drivers'!$AH$1,'SSP drivers'!$B$2:$B$8148,'Selected scen drivers'!$AI$1,'SSP drivers'!$C$2:$C$8148,'Selected scen drivers'!$C152,'SSP drivers'!$D$2:$D$8148,'Selected scen drivers'!$D152)</f>
        <v>24087.9370251008</v>
      </c>
      <c r="L152" s="3">
        <f>SUMIFS('SSP drivers'!L$2:L$8148,'SSP drivers'!$A$2:$A$8148,'Selected scen drivers'!$AH$1,'SSP drivers'!$B$2:$B$8148,'Selected scen drivers'!$AI$1,'SSP drivers'!$C$2:$C$8148,'Selected scen drivers'!$C152,'SSP drivers'!$D$2:$D$8148,'Selected scen drivers'!$D152)</f>
        <v>26299.1860168753</v>
      </c>
      <c r="M152" s="3">
        <f>SUMIFS('SSP drivers'!M$2:M$8148,'SSP drivers'!$A$2:$A$8148,'Selected scen drivers'!$AH$1,'SSP drivers'!$B$2:$B$8148,'Selected scen drivers'!$AI$1,'SSP drivers'!$C$2:$C$8148,'Selected scen drivers'!$C152,'SSP drivers'!$D$2:$D$8148,'Selected scen drivers'!$D152)</f>
        <v>28363.8737843153</v>
      </c>
      <c r="N152" s="3">
        <f>SUMIFS('SSP drivers'!N$2:N$8148,'SSP drivers'!$A$2:$A$8148,'Selected scen drivers'!$AH$1,'SSP drivers'!$B$2:$B$8148,'Selected scen drivers'!$AI$1,'SSP drivers'!$C$2:$C$8148,'Selected scen drivers'!$C152,'SSP drivers'!$D$2:$D$8148,'Selected scen drivers'!$D152)</f>
        <v>30155.728183608</v>
      </c>
      <c r="O152" s="3">
        <f>SUMIFS('SSP drivers'!O$2:O$8148,'SSP drivers'!$A$2:$A$8148,'Selected scen drivers'!$AH$1,'SSP drivers'!$B$2:$B$8148,'Selected scen drivers'!$AI$1,'SSP drivers'!$C$2:$C$8148,'Selected scen drivers'!$C152,'SSP drivers'!$D$2:$D$8148,'Selected scen drivers'!$D152)</f>
        <v>31883.0643499819</v>
      </c>
      <c r="P152" s="3">
        <f>SUMIFS('SSP drivers'!P$2:P$8148,'SSP drivers'!$A$2:$A$8148,'Selected scen drivers'!$AH$1,'SSP drivers'!$B$2:$B$8148,'Selected scen drivers'!$AI$1,'SSP drivers'!$C$2:$C$8148,'Selected scen drivers'!$C152,'SSP drivers'!$D$2:$D$8148,'Selected scen drivers'!$D152)</f>
        <v>33518.3955342469</v>
      </c>
      <c r="Q152" s="3">
        <f>SUMIFS('SSP drivers'!Q$2:Q$8148,'SSP drivers'!$A$2:$A$8148,'Selected scen drivers'!$AH$1,'SSP drivers'!$B$2:$B$8148,'Selected scen drivers'!$AI$1,'SSP drivers'!$C$2:$C$8148,'Selected scen drivers'!$C152,'SSP drivers'!$D$2:$D$8148,'Selected scen drivers'!$D152)</f>
        <v>34833.952032962</v>
      </c>
      <c r="R152" s="3">
        <f>SUMIFS('SSP drivers'!R$2:R$8148,'SSP drivers'!$A$2:$A$8148,'Selected scen drivers'!$AH$1,'SSP drivers'!$B$2:$B$8148,'Selected scen drivers'!$AI$1,'SSP drivers'!$C$2:$C$8148,'Selected scen drivers'!$C152,'SSP drivers'!$D$2:$D$8148,'Selected scen drivers'!$D152)</f>
        <v>35813.1479139785</v>
      </c>
      <c r="S152" s="3">
        <f>SUMIFS('SSP drivers'!S$2:S$8148,'SSP drivers'!$A$2:$A$8148,'Selected scen drivers'!$AH$1,'SSP drivers'!$B$2:$B$8148,'Selected scen drivers'!$AI$1,'SSP drivers'!$C$2:$C$8148,'Selected scen drivers'!$C152,'SSP drivers'!$D$2:$D$8148,'Selected scen drivers'!$D152)</f>
        <v>36533.1755659137</v>
      </c>
      <c r="T152" s="3">
        <f>SUMIFS('SSP drivers'!T$2:T$8148,'SSP drivers'!$A$2:$A$8148,'Selected scen drivers'!$AH$1,'SSP drivers'!$B$2:$B$8148,'Selected scen drivers'!$AI$1,'SSP drivers'!$C$2:$C$8148,'Selected scen drivers'!$C152,'SSP drivers'!$D$2:$D$8148,'Selected scen drivers'!$D152)</f>
        <v>37063.3516674655</v>
      </c>
      <c r="U152" s="3">
        <f>SUMIFS('SSP drivers'!U$2:U$8148,'SSP drivers'!$A$2:$A$8148,'Selected scen drivers'!$AH$1,'SSP drivers'!$B$2:$B$8148,'Selected scen drivers'!$AI$1,'SSP drivers'!$C$2:$C$8148,'Selected scen drivers'!$C152,'SSP drivers'!$D$2:$D$8148,'Selected scen drivers'!$D152)</f>
        <v>37492.3431515051</v>
      </c>
      <c r="V152" s="3">
        <f>SUMIFS('SSP drivers'!V$2:V$8148,'SSP drivers'!$A$2:$A$8148,'Selected scen drivers'!$AH$1,'SSP drivers'!$B$2:$B$8148,'Selected scen drivers'!$AI$1,'SSP drivers'!$C$2:$C$8148,'Selected scen drivers'!$C152,'SSP drivers'!$D$2:$D$8148,'Selected scen drivers'!$D152)</f>
        <v>37841.1171398058</v>
      </c>
      <c r="W152" s="3">
        <f>SUMIFS('SSP drivers'!W$2:W$8148,'SSP drivers'!$A$2:$A$8148,'Selected scen drivers'!$AH$1,'SSP drivers'!$B$2:$B$8148,'Selected scen drivers'!$AI$1,'SSP drivers'!$C$2:$C$8148,'Selected scen drivers'!$C152,'SSP drivers'!$D$2:$D$8148,'Selected scen drivers'!$D152)</f>
        <v>38038.7922430898</v>
      </c>
      <c r="X152" s="3">
        <f>SUMIFS('SSP drivers'!X$2:X$8148,'SSP drivers'!$A$2:$A$8148,'Selected scen drivers'!$AH$1,'SSP drivers'!$B$2:$B$8148,'Selected scen drivers'!$AI$1,'SSP drivers'!$C$2:$C$8148,'Selected scen drivers'!$C152,'SSP drivers'!$D$2:$D$8148,'Selected scen drivers'!$D152)</f>
        <v>0</v>
      </c>
      <c r="Y152" s="3">
        <f>SUMIFS('SSP drivers'!Y$2:Y$8148,'SSP drivers'!$A$2:$A$8148,'Selected scen drivers'!$AH$1,'SSP drivers'!$B$2:$B$8148,'Selected scen drivers'!$AI$1,'SSP drivers'!$C$2:$C$8148,'Selected scen drivers'!$C152,'SSP drivers'!$D$2:$D$8148,'Selected scen drivers'!$D152)</f>
        <v>0</v>
      </c>
      <c r="Z152" s="3">
        <f>SUMIFS('SSP drivers'!Z$2:Z$8148,'SSP drivers'!$A$2:$A$8148,'Selected scen drivers'!$AH$1,'SSP drivers'!$B$2:$B$8148,'Selected scen drivers'!$AI$1,'SSP drivers'!$C$2:$C$8148,'Selected scen drivers'!$C152,'SSP drivers'!$D$2:$D$8148,'Selected scen drivers'!$D152)</f>
        <v>0</v>
      </c>
      <c r="AA152" s="3">
        <f>SUMIFS('SSP drivers'!AA$2:AA$8148,'SSP drivers'!$A$2:$A$8148,'Selected scen drivers'!$AH$1,'SSP drivers'!$B$2:$B$8148,'Selected scen drivers'!$AI$1,'SSP drivers'!$C$2:$C$8148,'Selected scen drivers'!$C152,'SSP drivers'!$D$2:$D$8148,'Selected scen drivers'!$D152)</f>
        <v>0</v>
      </c>
      <c r="AB152" s="3">
        <f>SUMIFS('SSP drivers'!AB$2:AB$8148,'SSP drivers'!$A$2:$A$8148,'Selected scen drivers'!$AH$1,'SSP drivers'!$B$2:$B$8148,'Selected scen drivers'!$AI$1,'SSP drivers'!$C$2:$C$8148,'Selected scen drivers'!$C152,'SSP drivers'!$D$2:$D$8148,'Selected scen drivers'!$D152)</f>
        <v>0</v>
      </c>
      <c r="AC152" s="3">
        <f>SUMIFS('SSP drivers'!AC$2:AC$8148,'SSP drivers'!$A$2:$A$8148,'Selected scen drivers'!$AH$1,'SSP drivers'!$B$2:$B$8148,'Selected scen drivers'!$AI$1,'SSP drivers'!$C$2:$C$8148,'Selected scen drivers'!$C152,'SSP drivers'!$D$2:$D$8148,'Selected scen drivers'!$D152)</f>
        <v>0</v>
      </c>
      <c r="AD152" s="3">
        <f>SUMIFS('SSP drivers'!AD$2:AD$8148,'SSP drivers'!$A$2:$A$8148,'Selected scen drivers'!$AH$1,'SSP drivers'!$B$2:$B$8148,'Selected scen drivers'!$AI$1,'SSP drivers'!$C$2:$C$8148,'Selected scen drivers'!$C152,'SSP drivers'!$D$2:$D$8148,'Selected scen drivers'!$D152)</f>
        <v>0</v>
      </c>
      <c r="AE152" s="3">
        <f>SUMIFS('SSP drivers'!AE$2:AE$8148,'SSP drivers'!$A$2:$A$8148,'Selected scen drivers'!$AH$1,'SSP drivers'!$B$2:$B$8148,'Selected scen drivers'!$AI$1,'SSP drivers'!$C$2:$C$8148,'Selected scen drivers'!$C152,'SSP drivers'!$D$2:$D$8148,'Selected scen drivers'!$D152)</f>
        <v>0</v>
      </c>
    </row>
    <row r="153" spans="1:31">
      <c r="A153">
        <f t="shared" si="5"/>
        <v>17</v>
      </c>
      <c r="B153">
        <f t="shared" si="6"/>
        <v>8</v>
      </c>
      <c r="C153" t="str">
        <f>IFERROR(VLOOKUP(A153,Classification!$A$4:$B$99,2,FALSE),"")</f>
        <v>China</v>
      </c>
      <c r="D153" t="str">
        <f>IFERROR(VLOOKUP(B153,Classification!$U$5:$V$14,2,FALSE),"")</f>
        <v>HOU</v>
      </c>
      <c r="E153" s="3">
        <f>SUMIFS('SSP drivers'!E$2:E$8148,'SSP drivers'!$A$2:$A$8148,'Selected scen drivers'!$AH$1,'SSP drivers'!$B$2:$B$8148,'Selected scen drivers'!$AI$1,'SSP drivers'!$C$2:$C$8148,'Selected scen drivers'!$C153,'SSP drivers'!$D$2:$D$8148,'Selected scen drivers'!$D153)</f>
        <v>0</v>
      </c>
      <c r="F153" s="3">
        <f>SUMIFS('SSP drivers'!F$2:F$8148,'SSP drivers'!$A$2:$A$8148,'Selected scen drivers'!$AH$1,'SSP drivers'!$B$2:$B$8148,'Selected scen drivers'!$AI$1,'SSP drivers'!$C$2:$C$8148,'Selected scen drivers'!$C153,'SSP drivers'!$D$2:$D$8148,'Selected scen drivers'!$D153)</f>
        <v>457.7566279</v>
      </c>
      <c r="G153" s="3">
        <f>SUMIFS('SSP drivers'!G$2:G$8148,'SSP drivers'!$A$2:$A$8148,'Selected scen drivers'!$AH$1,'SSP drivers'!$B$2:$B$8148,'Selected scen drivers'!$AI$1,'SSP drivers'!$C$2:$C$8148,'Selected scen drivers'!$C153,'SSP drivers'!$D$2:$D$8148,'Selected scen drivers'!$D153)</f>
        <v>457.314509</v>
      </c>
      <c r="H153" s="3">
        <f>SUMIFS('SSP drivers'!H$2:H$8148,'SSP drivers'!$A$2:$A$8148,'Selected scen drivers'!$AH$1,'SSP drivers'!$B$2:$B$8148,'Selected scen drivers'!$AI$1,'SSP drivers'!$C$2:$C$8148,'Selected scen drivers'!$C153,'SSP drivers'!$D$2:$D$8148,'Selected scen drivers'!$D153)</f>
        <v>455.1039145</v>
      </c>
      <c r="I153" s="3">
        <f>SUMIFS('SSP drivers'!I$2:I$8148,'SSP drivers'!$A$2:$A$8148,'Selected scen drivers'!$AH$1,'SSP drivers'!$B$2:$B$8148,'Selected scen drivers'!$AI$1,'SSP drivers'!$C$2:$C$8148,'Selected scen drivers'!$C153,'SSP drivers'!$D$2:$D$8148,'Selected scen drivers'!$D153)</f>
        <v>447.7511635</v>
      </c>
      <c r="J153" s="3">
        <f>SUMIFS('SSP drivers'!J$2:J$8148,'SSP drivers'!$A$2:$A$8148,'Selected scen drivers'!$AH$1,'SSP drivers'!$B$2:$B$8148,'Selected scen drivers'!$AI$1,'SSP drivers'!$C$2:$C$8148,'Selected scen drivers'!$C153,'SSP drivers'!$D$2:$D$8148,'Selected scen drivers'!$D153)</f>
        <v>428.72524</v>
      </c>
      <c r="K153" s="3">
        <f>SUMIFS('SSP drivers'!K$2:K$8148,'SSP drivers'!$A$2:$A$8148,'Selected scen drivers'!$AH$1,'SSP drivers'!$B$2:$B$8148,'Selected scen drivers'!$AI$1,'SSP drivers'!$C$2:$C$8148,'Selected scen drivers'!$C153,'SSP drivers'!$D$2:$D$8148,'Selected scen drivers'!$D153)</f>
        <v>404.573808</v>
      </c>
      <c r="L153" s="3">
        <f>SUMIFS('SSP drivers'!L$2:L$8148,'SSP drivers'!$A$2:$A$8148,'Selected scen drivers'!$AH$1,'SSP drivers'!$B$2:$B$8148,'Selected scen drivers'!$AI$1,'SSP drivers'!$C$2:$C$8148,'Selected scen drivers'!$C153,'SSP drivers'!$D$2:$D$8148,'Selected scen drivers'!$D153)</f>
        <v>389.807203</v>
      </c>
      <c r="M153" s="3">
        <f>SUMIFS('SSP drivers'!M$2:M$8148,'SSP drivers'!$A$2:$A$8148,'Selected scen drivers'!$AH$1,'SSP drivers'!$B$2:$B$8148,'Selected scen drivers'!$AI$1,'SSP drivers'!$C$2:$C$8148,'Selected scen drivers'!$C153,'SSP drivers'!$D$2:$D$8148,'Selected scen drivers'!$D153)</f>
        <v>364.5931405</v>
      </c>
      <c r="N153" s="3">
        <f>SUMIFS('SSP drivers'!N$2:N$8148,'SSP drivers'!$A$2:$A$8148,'Selected scen drivers'!$AH$1,'SSP drivers'!$B$2:$B$8148,'Selected scen drivers'!$AI$1,'SSP drivers'!$C$2:$C$8148,'Selected scen drivers'!$C153,'SSP drivers'!$D$2:$D$8148,'Selected scen drivers'!$D153)</f>
        <v>330.7822905</v>
      </c>
      <c r="O153" s="3">
        <f>SUMIFS('SSP drivers'!O$2:O$8148,'SSP drivers'!$A$2:$A$8148,'Selected scen drivers'!$AH$1,'SSP drivers'!$B$2:$B$8148,'Selected scen drivers'!$AI$1,'SSP drivers'!$C$2:$C$8148,'Selected scen drivers'!$C153,'SSP drivers'!$D$2:$D$8148,'Selected scen drivers'!$D153)</f>
        <v>305.1283045</v>
      </c>
      <c r="P153" s="3">
        <f>SUMIFS('SSP drivers'!P$2:P$8148,'SSP drivers'!$A$2:$A$8148,'Selected scen drivers'!$AH$1,'SSP drivers'!$B$2:$B$8148,'Selected scen drivers'!$AI$1,'SSP drivers'!$C$2:$C$8148,'Selected scen drivers'!$C153,'SSP drivers'!$D$2:$D$8148,'Selected scen drivers'!$D153)</f>
        <v>288.6002515</v>
      </c>
      <c r="Q153" s="3">
        <f>SUMIFS('SSP drivers'!Q$2:Q$8148,'SSP drivers'!$A$2:$A$8148,'Selected scen drivers'!$AH$1,'SSP drivers'!$B$2:$B$8148,'Selected scen drivers'!$AI$1,'SSP drivers'!$C$2:$C$8148,'Selected scen drivers'!$C153,'SSP drivers'!$D$2:$D$8148,'Selected scen drivers'!$D153)</f>
        <v>272.389001</v>
      </c>
      <c r="R153" s="3">
        <f>SUMIFS('SSP drivers'!R$2:R$8148,'SSP drivers'!$A$2:$A$8148,'Selected scen drivers'!$AH$1,'SSP drivers'!$B$2:$B$8148,'Selected scen drivers'!$AI$1,'SSP drivers'!$C$2:$C$8148,'Selected scen drivers'!$C153,'SSP drivers'!$D$2:$D$8148,'Selected scen drivers'!$D153)</f>
        <v>252.2043325</v>
      </c>
      <c r="S153" s="3">
        <f>SUMIFS('SSP drivers'!S$2:S$8148,'SSP drivers'!$A$2:$A$8148,'Selected scen drivers'!$AH$1,'SSP drivers'!$B$2:$B$8148,'Selected scen drivers'!$AI$1,'SSP drivers'!$C$2:$C$8148,'Selected scen drivers'!$C153,'SSP drivers'!$D$2:$D$8148,'Selected scen drivers'!$D153)</f>
        <v>227.586424</v>
      </c>
      <c r="T153" s="3">
        <f>SUMIFS('SSP drivers'!T$2:T$8148,'SSP drivers'!$A$2:$A$8148,'Selected scen drivers'!$AH$1,'SSP drivers'!$B$2:$B$8148,'Selected scen drivers'!$AI$1,'SSP drivers'!$C$2:$C$8148,'Selected scen drivers'!$C153,'SSP drivers'!$D$2:$D$8148,'Selected scen drivers'!$D153)</f>
        <v>205.273571</v>
      </c>
      <c r="U153" s="3">
        <f>SUMIFS('SSP drivers'!U$2:U$8148,'SSP drivers'!$A$2:$A$8148,'Selected scen drivers'!$AH$1,'SSP drivers'!$B$2:$B$8148,'Selected scen drivers'!$AI$1,'SSP drivers'!$C$2:$C$8148,'Selected scen drivers'!$C153,'SSP drivers'!$D$2:$D$8148,'Selected scen drivers'!$D153)</f>
        <v>194.639323</v>
      </c>
      <c r="V153" s="3">
        <f>SUMIFS('SSP drivers'!V$2:V$8148,'SSP drivers'!$A$2:$A$8148,'Selected scen drivers'!$AH$1,'SSP drivers'!$B$2:$B$8148,'Selected scen drivers'!$AI$1,'SSP drivers'!$C$2:$C$8148,'Selected scen drivers'!$C153,'SSP drivers'!$D$2:$D$8148,'Selected scen drivers'!$D153)</f>
        <v>186.6676295</v>
      </c>
      <c r="W153" s="3">
        <f>SUMIFS('SSP drivers'!W$2:W$8148,'SSP drivers'!$A$2:$A$8148,'Selected scen drivers'!$AH$1,'SSP drivers'!$B$2:$B$8148,'Selected scen drivers'!$AI$1,'SSP drivers'!$C$2:$C$8148,'Selected scen drivers'!$C153,'SSP drivers'!$D$2:$D$8148,'Selected scen drivers'!$D153)</f>
        <v>178.402277</v>
      </c>
      <c r="X153" s="3">
        <f>SUMIFS('SSP drivers'!X$2:X$8148,'SSP drivers'!$A$2:$A$8148,'Selected scen drivers'!$AH$1,'SSP drivers'!$B$2:$B$8148,'Selected scen drivers'!$AI$1,'SSP drivers'!$C$2:$C$8148,'Selected scen drivers'!$C153,'SSP drivers'!$D$2:$D$8148,'Selected scen drivers'!$D153)</f>
        <v>0</v>
      </c>
      <c r="Y153" s="3">
        <f>SUMIFS('SSP drivers'!Y$2:Y$8148,'SSP drivers'!$A$2:$A$8148,'Selected scen drivers'!$AH$1,'SSP drivers'!$B$2:$B$8148,'Selected scen drivers'!$AI$1,'SSP drivers'!$C$2:$C$8148,'Selected scen drivers'!$C153,'SSP drivers'!$D$2:$D$8148,'Selected scen drivers'!$D153)</f>
        <v>0</v>
      </c>
      <c r="Z153" s="3">
        <f>SUMIFS('SSP drivers'!Z$2:Z$8148,'SSP drivers'!$A$2:$A$8148,'Selected scen drivers'!$AH$1,'SSP drivers'!$B$2:$B$8148,'Selected scen drivers'!$AI$1,'SSP drivers'!$C$2:$C$8148,'Selected scen drivers'!$C153,'SSP drivers'!$D$2:$D$8148,'Selected scen drivers'!$D153)</f>
        <v>0</v>
      </c>
      <c r="AA153" s="3">
        <f>SUMIFS('SSP drivers'!AA$2:AA$8148,'SSP drivers'!$A$2:$A$8148,'Selected scen drivers'!$AH$1,'SSP drivers'!$B$2:$B$8148,'Selected scen drivers'!$AI$1,'SSP drivers'!$C$2:$C$8148,'Selected scen drivers'!$C153,'SSP drivers'!$D$2:$D$8148,'Selected scen drivers'!$D153)</f>
        <v>0</v>
      </c>
      <c r="AB153" s="3">
        <f>SUMIFS('SSP drivers'!AB$2:AB$8148,'SSP drivers'!$A$2:$A$8148,'Selected scen drivers'!$AH$1,'SSP drivers'!$B$2:$B$8148,'Selected scen drivers'!$AI$1,'SSP drivers'!$C$2:$C$8148,'Selected scen drivers'!$C153,'SSP drivers'!$D$2:$D$8148,'Selected scen drivers'!$D153)</f>
        <v>0</v>
      </c>
      <c r="AC153" s="3">
        <f>SUMIFS('SSP drivers'!AC$2:AC$8148,'SSP drivers'!$A$2:$A$8148,'Selected scen drivers'!$AH$1,'SSP drivers'!$B$2:$B$8148,'Selected scen drivers'!$AI$1,'SSP drivers'!$C$2:$C$8148,'Selected scen drivers'!$C153,'SSP drivers'!$D$2:$D$8148,'Selected scen drivers'!$D153)</f>
        <v>0</v>
      </c>
      <c r="AD153" s="3">
        <f>SUMIFS('SSP drivers'!AD$2:AD$8148,'SSP drivers'!$A$2:$A$8148,'Selected scen drivers'!$AH$1,'SSP drivers'!$B$2:$B$8148,'Selected scen drivers'!$AI$1,'SSP drivers'!$C$2:$C$8148,'Selected scen drivers'!$C153,'SSP drivers'!$D$2:$D$8148,'Selected scen drivers'!$D153)</f>
        <v>0</v>
      </c>
      <c r="AE153" s="3">
        <f>SUMIFS('SSP drivers'!AE$2:AE$8148,'SSP drivers'!$A$2:$A$8148,'Selected scen drivers'!$AH$1,'SSP drivers'!$B$2:$B$8148,'Selected scen drivers'!$AI$1,'SSP drivers'!$C$2:$C$8148,'Selected scen drivers'!$C153,'SSP drivers'!$D$2:$D$8148,'Selected scen drivers'!$D153)</f>
        <v>0</v>
      </c>
    </row>
    <row r="154" spans="1:31">
      <c r="A154">
        <f t="shared" si="5"/>
        <v>17</v>
      </c>
      <c r="B154">
        <f t="shared" si="6"/>
        <v>9</v>
      </c>
      <c r="C154" t="str">
        <f>IFERROR(VLOOKUP(A154,Classification!$A$4:$B$99,2,FALSE),"")</f>
        <v>China</v>
      </c>
      <c r="D154" t="str">
        <f>IFERROR(VLOOKUP(B154,Classification!$U$5:$V$14,2,FALSE),"")</f>
        <v>POP</v>
      </c>
      <c r="E154" s="3">
        <f>SUMIFS('SSP drivers'!E$2:E$8148,'SSP drivers'!$A$2:$A$8148,'Selected scen drivers'!$AH$1,'SSP drivers'!$B$2:$B$8148,'Selected scen drivers'!$AI$1,'SSP drivers'!$C$2:$C$8148,'Selected scen drivers'!$C154,'SSP drivers'!$D$2:$D$8148,'Selected scen drivers'!$D154)</f>
        <v>0</v>
      </c>
      <c r="F154" s="3">
        <f>SUMIFS('SSP drivers'!F$2:F$8148,'SSP drivers'!$A$2:$A$8148,'Selected scen drivers'!$AH$1,'SSP drivers'!$B$2:$B$8148,'Selected scen drivers'!$AI$1,'SSP drivers'!$C$2:$C$8148,'Selected scen drivers'!$C154,'SSP drivers'!$D$2:$D$8148,'Selected scen drivers'!$D154)</f>
        <v>1423.5235336</v>
      </c>
      <c r="G154" s="3">
        <f>SUMIFS('SSP drivers'!G$2:G$8148,'SSP drivers'!$A$2:$A$8148,'Selected scen drivers'!$AH$1,'SSP drivers'!$B$2:$B$8148,'Selected scen drivers'!$AI$1,'SSP drivers'!$C$2:$C$8148,'Selected scen drivers'!$C154,'SSP drivers'!$D$2:$D$8148,'Selected scen drivers'!$D154)</f>
        <v>1423.998017</v>
      </c>
      <c r="H154" s="3">
        <f>SUMIFS('SSP drivers'!H$2:H$8148,'SSP drivers'!$A$2:$A$8148,'Selected scen drivers'!$AH$1,'SSP drivers'!$B$2:$B$8148,'Selected scen drivers'!$AI$1,'SSP drivers'!$C$2:$C$8148,'Selected scen drivers'!$C154,'SSP drivers'!$D$2:$D$8148,'Selected scen drivers'!$D154)</f>
        <v>1426.370434</v>
      </c>
      <c r="I154" s="3">
        <f>SUMIFS('SSP drivers'!I$2:I$8148,'SSP drivers'!$A$2:$A$8148,'Selected scen drivers'!$AH$1,'SSP drivers'!$B$2:$B$8148,'Selected scen drivers'!$AI$1,'SSP drivers'!$C$2:$C$8148,'Selected scen drivers'!$C154,'SSP drivers'!$D$2:$D$8148,'Selected scen drivers'!$D154)</f>
        <v>1416.272717</v>
      </c>
      <c r="J154" s="3">
        <f>SUMIFS('SSP drivers'!J$2:J$8148,'SSP drivers'!$A$2:$A$8148,'Selected scen drivers'!$AH$1,'SSP drivers'!$B$2:$B$8148,'Selected scen drivers'!$AI$1,'SSP drivers'!$C$2:$C$8148,'Selected scen drivers'!$C154,'SSP drivers'!$D$2:$D$8148,'Selected scen drivers'!$D154)</f>
        <v>1398.856023</v>
      </c>
      <c r="K154" s="3">
        <f>SUMIFS('SSP drivers'!K$2:K$8148,'SSP drivers'!$A$2:$A$8148,'Selected scen drivers'!$AH$1,'SSP drivers'!$B$2:$B$8148,'Selected scen drivers'!$AI$1,'SSP drivers'!$C$2:$C$8148,'Selected scen drivers'!$C154,'SSP drivers'!$D$2:$D$8148,'Selected scen drivers'!$D154)</f>
        <v>1375.702412</v>
      </c>
      <c r="L154" s="3">
        <f>SUMIFS('SSP drivers'!L$2:L$8148,'SSP drivers'!$A$2:$A$8148,'Selected scen drivers'!$AH$1,'SSP drivers'!$B$2:$B$8148,'Selected scen drivers'!$AI$1,'SSP drivers'!$C$2:$C$8148,'Selected scen drivers'!$C154,'SSP drivers'!$D$2:$D$8148,'Selected scen drivers'!$D154)</f>
        <v>1345.324433</v>
      </c>
      <c r="M154" s="3">
        <f>SUMIFS('SSP drivers'!M$2:M$8148,'SSP drivers'!$A$2:$A$8148,'Selected scen drivers'!$AH$1,'SSP drivers'!$B$2:$B$8148,'Selected scen drivers'!$AI$1,'SSP drivers'!$C$2:$C$8148,'Selected scen drivers'!$C154,'SSP drivers'!$D$2:$D$8148,'Selected scen drivers'!$D154)</f>
        <v>1306.025392</v>
      </c>
      <c r="N154" s="3">
        <f>SUMIFS('SSP drivers'!N$2:N$8148,'SSP drivers'!$A$2:$A$8148,'Selected scen drivers'!$AH$1,'SSP drivers'!$B$2:$B$8148,'Selected scen drivers'!$AI$1,'SSP drivers'!$C$2:$C$8148,'Selected scen drivers'!$C154,'SSP drivers'!$D$2:$D$8148,'Selected scen drivers'!$D154)</f>
        <v>1257.592713</v>
      </c>
      <c r="O154" s="3">
        <f>SUMIFS('SSP drivers'!O$2:O$8148,'SSP drivers'!$A$2:$A$8148,'Selected scen drivers'!$AH$1,'SSP drivers'!$B$2:$B$8148,'Selected scen drivers'!$AI$1,'SSP drivers'!$C$2:$C$8148,'Selected scen drivers'!$C154,'SSP drivers'!$D$2:$D$8148,'Selected scen drivers'!$D154)</f>
        <v>1203.215814</v>
      </c>
      <c r="P154" s="3">
        <f>SUMIFS('SSP drivers'!P$2:P$8148,'SSP drivers'!$A$2:$A$8148,'Selected scen drivers'!$AH$1,'SSP drivers'!$B$2:$B$8148,'Selected scen drivers'!$AI$1,'SSP drivers'!$C$2:$C$8148,'Selected scen drivers'!$C154,'SSP drivers'!$D$2:$D$8148,'Selected scen drivers'!$D154)</f>
        <v>1146.749636</v>
      </c>
      <c r="Q154" s="3">
        <f>SUMIFS('SSP drivers'!Q$2:Q$8148,'SSP drivers'!$A$2:$A$8148,'Selected scen drivers'!$AH$1,'SSP drivers'!$B$2:$B$8148,'Selected scen drivers'!$AI$1,'SSP drivers'!$C$2:$C$8148,'Selected scen drivers'!$C154,'SSP drivers'!$D$2:$D$8148,'Selected scen drivers'!$D154)</f>
        <v>1091.65903</v>
      </c>
      <c r="R154" s="3">
        <f>SUMIFS('SSP drivers'!R$2:R$8148,'SSP drivers'!$A$2:$A$8148,'Selected scen drivers'!$AH$1,'SSP drivers'!$B$2:$B$8148,'Selected scen drivers'!$AI$1,'SSP drivers'!$C$2:$C$8148,'Selected scen drivers'!$C154,'SSP drivers'!$D$2:$D$8148,'Selected scen drivers'!$D154)</f>
        <v>1038.70914</v>
      </c>
      <c r="S154" s="3">
        <f>SUMIFS('SSP drivers'!S$2:S$8148,'SSP drivers'!$A$2:$A$8148,'Selected scen drivers'!$AH$1,'SSP drivers'!$B$2:$B$8148,'Selected scen drivers'!$AI$1,'SSP drivers'!$C$2:$C$8148,'Selected scen drivers'!$C154,'SSP drivers'!$D$2:$D$8148,'Selected scen drivers'!$D154)</f>
        <v>986.647114</v>
      </c>
      <c r="T154" s="3">
        <f>SUMIFS('SSP drivers'!T$2:T$8148,'SSP drivers'!$A$2:$A$8148,'Selected scen drivers'!$AH$1,'SSP drivers'!$B$2:$B$8148,'Selected scen drivers'!$AI$1,'SSP drivers'!$C$2:$C$8148,'Selected scen drivers'!$C154,'SSP drivers'!$D$2:$D$8148,'Selected scen drivers'!$D154)</f>
        <v>935.604942999999</v>
      </c>
      <c r="U154" s="3">
        <f>SUMIFS('SSP drivers'!U$2:U$8148,'SSP drivers'!$A$2:$A$8148,'Selected scen drivers'!$AH$1,'SSP drivers'!$B$2:$B$8148,'Selected scen drivers'!$AI$1,'SSP drivers'!$C$2:$C$8148,'Selected scen drivers'!$C154,'SSP drivers'!$D$2:$D$8148,'Selected scen drivers'!$D154)</f>
        <v>887.408687000001</v>
      </c>
      <c r="V154" s="3">
        <f>SUMIFS('SSP drivers'!V$2:V$8148,'SSP drivers'!$A$2:$A$8148,'Selected scen drivers'!$AH$1,'SSP drivers'!$B$2:$B$8148,'Selected scen drivers'!$AI$1,'SSP drivers'!$C$2:$C$8148,'Selected scen drivers'!$C154,'SSP drivers'!$D$2:$D$8148,'Selected scen drivers'!$D154)</f>
        <v>842.783736000001</v>
      </c>
      <c r="W154" s="3">
        <f>SUMIFS('SSP drivers'!W$2:W$8148,'SSP drivers'!$A$2:$A$8148,'Selected scen drivers'!$AH$1,'SSP drivers'!$B$2:$B$8148,'Selected scen drivers'!$AI$1,'SSP drivers'!$C$2:$C$8148,'Selected scen drivers'!$C154,'SSP drivers'!$D$2:$D$8148,'Selected scen drivers'!$D154)</f>
        <v>800.215809000001</v>
      </c>
      <c r="X154" s="3">
        <f>SUMIFS('SSP drivers'!X$2:X$8148,'SSP drivers'!$A$2:$A$8148,'Selected scen drivers'!$AH$1,'SSP drivers'!$B$2:$B$8148,'Selected scen drivers'!$AI$1,'SSP drivers'!$C$2:$C$8148,'Selected scen drivers'!$C154,'SSP drivers'!$D$2:$D$8148,'Selected scen drivers'!$D154)</f>
        <v>0</v>
      </c>
      <c r="Y154" s="3">
        <f>SUMIFS('SSP drivers'!Y$2:Y$8148,'SSP drivers'!$A$2:$A$8148,'Selected scen drivers'!$AH$1,'SSP drivers'!$B$2:$B$8148,'Selected scen drivers'!$AI$1,'SSP drivers'!$C$2:$C$8148,'Selected scen drivers'!$C154,'SSP drivers'!$D$2:$D$8148,'Selected scen drivers'!$D154)</f>
        <v>0</v>
      </c>
      <c r="Z154" s="3">
        <f>SUMIFS('SSP drivers'!Z$2:Z$8148,'SSP drivers'!$A$2:$A$8148,'Selected scen drivers'!$AH$1,'SSP drivers'!$B$2:$B$8148,'Selected scen drivers'!$AI$1,'SSP drivers'!$C$2:$C$8148,'Selected scen drivers'!$C154,'SSP drivers'!$D$2:$D$8148,'Selected scen drivers'!$D154)</f>
        <v>0</v>
      </c>
      <c r="AA154" s="3">
        <f>SUMIFS('SSP drivers'!AA$2:AA$8148,'SSP drivers'!$A$2:$A$8148,'Selected scen drivers'!$AH$1,'SSP drivers'!$B$2:$B$8148,'Selected scen drivers'!$AI$1,'SSP drivers'!$C$2:$C$8148,'Selected scen drivers'!$C154,'SSP drivers'!$D$2:$D$8148,'Selected scen drivers'!$D154)</f>
        <v>0</v>
      </c>
      <c r="AB154" s="3">
        <f>SUMIFS('SSP drivers'!AB$2:AB$8148,'SSP drivers'!$A$2:$A$8148,'Selected scen drivers'!$AH$1,'SSP drivers'!$B$2:$B$8148,'Selected scen drivers'!$AI$1,'SSP drivers'!$C$2:$C$8148,'Selected scen drivers'!$C154,'SSP drivers'!$D$2:$D$8148,'Selected scen drivers'!$D154)</f>
        <v>0</v>
      </c>
      <c r="AC154" s="3">
        <f>SUMIFS('SSP drivers'!AC$2:AC$8148,'SSP drivers'!$A$2:$A$8148,'Selected scen drivers'!$AH$1,'SSP drivers'!$B$2:$B$8148,'Selected scen drivers'!$AI$1,'SSP drivers'!$C$2:$C$8148,'Selected scen drivers'!$C154,'SSP drivers'!$D$2:$D$8148,'Selected scen drivers'!$D154)</f>
        <v>0</v>
      </c>
      <c r="AD154" s="3">
        <f>SUMIFS('SSP drivers'!AD$2:AD$8148,'SSP drivers'!$A$2:$A$8148,'Selected scen drivers'!$AH$1,'SSP drivers'!$B$2:$B$8148,'Selected scen drivers'!$AI$1,'SSP drivers'!$C$2:$C$8148,'Selected scen drivers'!$C154,'SSP drivers'!$D$2:$D$8148,'Selected scen drivers'!$D154)</f>
        <v>0</v>
      </c>
      <c r="AE154" s="3">
        <f>SUMIFS('SSP drivers'!AE$2:AE$8148,'SSP drivers'!$A$2:$A$8148,'Selected scen drivers'!$AH$1,'SSP drivers'!$B$2:$B$8148,'Selected scen drivers'!$AI$1,'SSP drivers'!$C$2:$C$8148,'Selected scen drivers'!$C154,'SSP drivers'!$D$2:$D$8148,'Selected scen drivers'!$D154)</f>
        <v>0</v>
      </c>
    </row>
    <row r="155" spans="1:31">
      <c r="A155">
        <f t="shared" si="5"/>
        <v>18</v>
      </c>
      <c r="B155">
        <f t="shared" si="6"/>
        <v>1</v>
      </c>
      <c r="C155" t="str">
        <f>IFERROR(VLOOKUP(A155,Classification!$A$4:$B$99,2,FALSE),"")</f>
        <v>ItalyMal</v>
      </c>
      <c r="D155" t="str">
        <f>IFERROR(VLOOKUP(B155,Classification!$U$5:$V$14,2,FALSE),"")</f>
        <v>GDP</v>
      </c>
      <c r="E155" s="3">
        <f>SUMIFS('SSP drivers'!E$2:E$8148,'SSP drivers'!$A$2:$A$8148,'Selected scen drivers'!$AH$1,'SSP drivers'!$B$2:$B$8148,'Selected scen drivers'!$AI$1,'SSP drivers'!$C$2:$C$8148,'Selected scen drivers'!$C155,'SSP drivers'!$D$2:$D$8148,'Selected scen drivers'!$D155)</f>
        <v>0</v>
      </c>
      <c r="F155" s="3">
        <f>SUMIFS('SSP drivers'!F$2:F$8148,'SSP drivers'!$A$2:$A$8148,'Selected scen drivers'!$AH$1,'SSP drivers'!$B$2:$B$8148,'Selected scen drivers'!$AI$1,'SSP drivers'!$C$2:$C$8148,'Selected scen drivers'!$C155,'SSP drivers'!$D$2:$D$8148,'Selected scen drivers'!$D155)</f>
        <v>2171.80336</v>
      </c>
      <c r="G155" s="3">
        <f>SUMIFS('SSP drivers'!G$2:G$8148,'SSP drivers'!$A$2:$A$8148,'Selected scen drivers'!$AH$1,'SSP drivers'!$B$2:$B$8148,'Selected scen drivers'!$AI$1,'SSP drivers'!$C$2:$C$8148,'Selected scen drivers'!$C155,'SSP drivers'!$D$2:$D$8148,'Selected scen drivers'!$D155)</f>
        <v>2150.4218</v>
      </c>
      <c r="H155" s="3">
        <f>SUMIFS('SSP drivers'!H$2:H$8148,'SSP drivers'!$A$2:$A$8148,'Selected scen drivers'!$AH$1,'SSP drivers'!$B$2:$B$8148,'Selected scen drivers'!$AI$1,'SSP drivers'!$C$2:$C$8148,'Selected scen drivers'!$C155,'SSP drivers'!$D$2:$D$8148,'Selected scen drivers'!$D155)</f>
        <v>2484.9661</v>
      </c>
      <c r="I155" s="3">
        <f>SUMIFS('SSP drivers'!I$2:I$8148,'SSP drivers'!$A$2:$A$8148,'Selected scen drivers'!$AH$1,'SSP drivers'!$B$2:$B$8148,'Selected scen drivers'!$AI$1,'SSP drivers'!$C$2:$C$8148,'Selected scen drivers'!$C155,'SSP drivers'!$D$2:$D$8148,'Selected scen drivers'!$D155)</f>
        <v>2615.5376</v>
      </c>
      <c r="J155" s="3">
        <f>SUMIFS('SSP drivers'!J$2:J$8148,'SSP drivers'!$A$2:$A$8148,'Selected scen drivers'!$AH$1,'SSP drivers'!$B$2:$B$8148,'Selected scen drivers'!$AI$1,'SSP drivers'!$C$2:$C$8148,'Selected scen drivers'!$C155,'SSP drivers'!$D$2:$D$8148,'Selected scen drivers'!$D155)</f>
        <v>2781.1059</v>
      </c>
      <c r="K155" s="3">
        <f>SUMIFS('SSP drivers'!K$2:K$8148,'SSP drivers'!$A$2:$A$8148,'Selected scen drivers'!$AH$1,'SSP drivers'!$B$2:$B$8148,'Selected scen drivers'!$AI$1,'SSP drivers'!$C$2:$C$8148,'Selected scen drivers'!$C155,'SSP drivers'!$D$2:$D$8148,'Selected scen drivers'!$D155)</f>
        <v>2949.3229</v>
      </c>
      <c r="L155" s="3">
        <f>SUMIFS('SSP drivers'!L$2:L$8148,'SSP drivers'!$A$2:$A$8148,'Selected scen drivers'!$AH$1,'SSP drivers'!$B$2:$B$8148,'Selected scen drivers'!$AI$1,'SSP drivers'!$C$2:$C$8148,'Selected scen drivers'!$C155,'SSP drivers'!$D$2:$D$8148,'Selected scen drivers'!$D155)</f>
        <v>3119.572</v>
      </c>
      <c r="M155" s="3">
        <f>SUMIFS('SSP drivers'!M$2:M$8148,'SSP drivers'!$A$2:$A$8148,'Selected scen drivers'!$AH$1,'SSP drivers'!$B$2:$B$8148,'Selected scen drivers'!$AI$1,'SSP drivers'!$C$2:$C$8148,'Selected scen drivers'!$C155,'SSP drivers'!$D$2:$D$8148,'Selected scen drivers'!$D155)</f>
        <v>3284.5018</v>
      </c>
      <c r="N155" s="3">
        <f>SUMIFS('SSP drivers'!N$2:N$8148,'SSP drivers'!$A$2:$A$8148,'Selected scen drivers'!$AH$1,'SSP drivers'!$B$2:$B$8148,'Selected scen drivers'!$AI$1,'SSP drivers'!$C$2:$C$8148,'Selected scen drivers'!$C155,'SSP drivers'!$D$2:$D$8148,'Selected scen drivers'!$D155)</f>
        <v>3440.8251</v>
      </c>
      <c r="O155" s="3">
        <f>SUMIFS('SSP drivers'!O$2:O$8148,'SSP drivers'!$A$2:$A$8148,'Selected scen drivers'!$AH$1,'SSP drivers'!$B$2:$B$8148,'Selected scen drivers'!$AI$1,'SSP drivers'!$C$2:$C$8148,'Selected scen drivers'!$C155,'SSP drivers'!$D$2:$D$8148,'Selected scen drivers'!$D155)</f>
        <v>3586.052</v>
      </c>
      <c r="P155" s="3">
        <f>SUMIFS('SSP drivers'!P$2:P$8148,'SSP drivers'!$A$2:$A$8148,'Selected scen drivers'!$AH$1,'SSP drivers'!$B$2:$B$8148,'Selected scen drivers'!$AI$1,'SSP drivers'!$C$2:$C$8148,'Selected scen drivers'!$C155,'SSP drivers'!$D$2:$D$8148,'Selected scen drivers'!$D155)</f>
        <v>3721.3839</v>
      </c>
      <c r="Q155" s="3">
        <f>SUMIFS('SSP drivers'!Q$2:Q$8148,'SSP drivers'!$A$2:$A$8148,'Selected scen drivers'!$AH$1,'SSP drivers'!$B$2:$B$8148,'Selected scen drivers'!$AI$1,'SSP drivers'!$C$2:$C$8148,'Selected scen drivers'!$C155,'SSP drivers'!$D$2:$D$8148,'Selected scen drivers'!$D155)</f>
        <v>3843.6823</v>
      </c>
      <c r="R155" s="3">
        <f>SUMIFS('SSP drivers'!R$2:R$8148,'SSP drivers'!$A$2:$A$8148,'Selected scen drivers'!$AH$1,'SSP drivers'!$B$2:$B$8148,'Selected scen drivers'!$AI$1,'SSP drivers'!$C$2:$C$8148,'Selected scen drivers'!$C155,'SSP drivers'!$D$2:$D$8148,'Selected scen drivers'!$D155)</f>
        <v>3954.4684</v>
      </c>
      <c r="S155" s="3">
        <f>SUMIFS('SSP drivers'!S$2:S$8148,'SSP drivers'!$A$2:$A$8148,'Selected scen drivers'!$AH$1,'SSP drivers'!$B$2:$B$8148,'Selected scen drivers'!$AI$1,'SSP drivers'!$C$2:$C$8148,'Selected scen drivers'!$C155,'SSP drivers'!$D$2:$D$8148,'Selected scen drivers'!$D155)</f>
        <v>4057.4434</v>
      </c>
      <c r="T155" s="3">
        <f>SUMIFS('SSP drivers'!T$2:T$8148,'SSP drivers'!$A$2:$A$8148,'Selected scen drivers'!$AH$1,'SSP drivers'!$B$2:$B$8148,'Selected scen drivers'!$AI$1,'SSP drivers'!$C$2:$C$8148,'Selected scen drivers'!$C155,'SSP drivers'!$D$2:$D$8148,'Selected scen drivers'!$D155)</f>
        <v>4153.0056</v>
      </c>
      <c r="U155" s="3">
        <f>SUMIFS('SSP drivers'!U$2:U$8148,'SSP drivers'!$A$2:$A$8148,'Selected scen drivers'!$AH$1,'SSP drivers'!$B$2:$B$8148,'Selected scen drivers'!$AI$1,'SSP drivers'!$C$2:$C$8148,'Selected scen drivers'!$C155,'SSP drivers'!$D$2:$D$8148,'Selected scen drivers'!$D155)</f>
        <v>4238.0711</v>
      </c>
      <c r="V155" s="3">
        <f>SUMIFS('SSP drivers'!V$2:V$8148,'SSP drivers'!$A$2:$A$8148,'Selected scen drivers'!$AH$1,'SSP drivers'!$B$2:$B$8148,'Selected scen drivers'!$AI$1,'SSP drivers'!$C$2:$C$8148,'Selected scen drivers'!$C155,'SSP drivers'!$D$2:$D$8148,'Selected scen drivers'!$D155)</f>
        <v>4308.6389</v>
      </c>
      <c r="W155" s="3">
        <f>SUMIFS('SSP drivers'!W$2:W$8148,'SSP drivers'!$A$2:$A$8148,'Selected scen drivers'!$AH$1,'SSP drivers'!$B$2:$B$8148,'Selected scen drivers'!$AI$1,'SSP drivers'!$C$2:$C$8148,'Selected scen drivers'!$C155,'SSP drivers'!$D$2:$D$8148,'Selected scen drivers'!$D155)</f>
        <v>4359.3384</v>
      </c>
      <c r="X155" s="3">
        <f>SUMIFS('SSP drivers'!X$2:X$8148,'SSP drivers'!$A$2:$A$8148,'Selected scen drivers'!$AH$1,'SSP drivers'!$B$2:$B$8148,'Selected scen drivers'!$AI$1,'SSP drivers'!$C$2:$C$8148,'Selected scen drivers'!$C155,'SSP drivers'!$D$2:$D$8148,'Selected scen drivers'!$D155)</f>
        <v>0</v>
      </c>
      <c r="Y155" s="3">
        <f>SUMIFS('SSP drivers'!Y$2:Y$8148,'SSP drivers'!$A$2:$A$8148,'Selected scen drivers'!$AH$1,'SSP drivers'!$B$2:$B$8148,'Selected scen drivers'!$AI$1,'SSP drivers'!$C$2:$C$8148,'Selected scen drivers'!$C155,'SSP drivers'!$D$2:$D$8148,'Selected scen drivers'!$D155)</f>
        <v>0</v>
      </c>
      <c r="Z155" s="3">
        <f>SUMIFS('SSP drivers'!Z$2:Z$8148,'SSP drivers'!$A$2:$A$8148,'Selected scen drivers'!$AH$1,'SSP drivers'!$B$2:$B$8148,'Selected scen drivers'!$AI$1,'SSP drivers'!$C$2:$C$8148,'Selected scen drivers'!$C155,'SSP drivers'!$D$2:$D$8148,'Selected scen drivers'!$D155)</f>
        <v>0</v>
      </c>
      <c r="AA155" s="3">
        <f>SUMIFS('SSP drivers'!AA$2:AA$8148,'SSP drivers'!$A$2:$A$8148,'Selected scen drivers'!$AH$1,'SSP drivers'!$B$2:$B$8148,'Selected scen drivers'!$AI$1,'SSP drivers'!$C$2:$C$8148,'Selected scen drivers'!$C155,'SSP drivers'!$D$2:$D$8148,'Selected scen drivers'!$D155)</f>
        <v>0</v>
      </c>
      <c r="AB155" s="3">
        <f>SUMIFS('SSP drivers'!AB$2:AB$8148,'SSP drivers'!$A$2:$A$8148,'Selected scen drivers'!$AH$1,'SSP drivers'!$B$2:$B$8148,'Selected scen drivers'!$AI$1,'SSP drivers'!$C$2:$C$8148,'Selected scen drivers'!$C155,'SSP drivers'!$D$2:$D$8148,'Selected scen drivers'!$D155)</f>
        <v>0</v>
      </c>
      <c r="AC155" s="3">
        <f>SUMIFS('SSP drivers'!AC$2:AC$8148,'SSP drivers'!$A$2:$A$8148,'Selected scen drivers'!$AH$1,'SSP drivers'!$B$2:$B$8148,'Selected scen drivers'!$AI$1,'SSP drivers'!$C$2:$C$8148,'Selected scen drivers'!$C155,'SSP drivers'!$D$2:$D$8148,'Selected scen drivers'!$D155)</f>
        <v>0</v>
      </c>
      <c r="AD155" s="3">
        <f>SUMIFS('SSP drivers'!AD$2:AD$8148,'SSP drivers'!$A$2:$A$8148,'Selected scen drivers'!$AH$1,'SSP drivers'!$B$2:$B$8148,'Selected scen drivers'!$AI$1,'SSP drivers'!$C$2:$C$8148,'Selected scen drivers'!$C155,'SSP drivers'!$D$2:$D$8148,'Selected scen drivers'!$D155)</f>
        <v>0</v>
      </c>
      <c r="AE155" s="3">
        <f>SUMIFS('SSP drivers'!AE$2:AE$8148,'SSP drivers'!$A$2:$A$8148,'Selected scen drivers'!$AH$1,'SSP drivers'!$B$2:$B$8148,'Selected scen drivers'!$AI$1,'SSP drivers'!$C$2:$C$8148,'Selected scen drivers'!$C155,'SSP drivers'!$D$2:$D$8148,'Selected scen drivers'!$D155)</f>
        <v>0</v>
      </c>
    </row>
    <row r="156" spans="1:31">
      <c r="A156">
        <f t="shared" si="5"/>
        <v>18</v>
      </c>
      <c r="B156">
        <f t="shared" si="6"/>
        <v>2</v>
      </c>
      <c r="C156" t="str">
        <f>IFERROR(VLOOKUP(A156,Classification!$A$4:$B$99,2,FALSE),"")</f>
        <v>ItalyMal</v>
      </c>
      <c r="D156" t="str">
        <f>IFERROR(VLOOKUP(B156,Classification!$U$5:$V$14,2,FALSE),"")</f>
        <v>GDPAGR</v>
      </c>
      <c r="E156" s="3">
        <f>SUMIFS('SSP drivers'!E$2:E$8148,'SSP drivers'!$A$2:$A$8148,'Selected scen drivers'!$AH$1,'SSP drivers'!$B$2:$B$8148,'Selected scen drivers'!$AI$1,'SSP drivers'!$C$2:$C$8148,'Selected scen drivers'!$C156,'SSP drivers'!$D$2:$D$8148,'Selected scen drivers'!$D156)</f>
        <v>0</v>
      </c>
      <c r="F156" s="3">
        <f>SUMIFS('SSP drivers'!F$2:F$8148,'SSP drivers'!$A$2:$A$8148,'Selected scen drivers'!$AH$1,'SSP drivers'!$B$2:$B$8148,'Selected scen drivers'!$AI$1,'SSP drivers'!$C$2:$C$8148,'Selected scen drivers'!$C156,'SSP drivers'!$D$2:$D$8148,'Selected scen drivers'!$D156)</f>
        <v>46.7419640443595</v>
      </c>
      <c r="G156" s="3">
        <f>SUMIFS('SSP drivers'!G$2:G$8148,'SSP drivers'!$A$2:$A$8148,'Selected scen drivers'!$AH$1,'SSP drivers'!$B$2:$B$8148,'Selected scen drivers'!$AI$1,'SSP drivers'!$C$2:$C$8148,'Selected scen drivers'!$C156,'SSP drivers'!$D$2:$D$8148,'Selected scen drivers'!$D156)</f>
        <v>46.2704726942973</v>
      </c>
      <c r="H156" s="3">
        <f>SUMIFS('SSP drivers'!H$2:H$8148,'SSP drivers'!$A$2:$A$8148,'Selected scen drivers'!$AH$1,'SSP drivers'!$B$2:$B$8148,'Selected scen drivers'!$AI$1,'SSP drivers'!$C$2:$C$8148,'Selected scen drivers'!$C156,'SSP drivers'!$D$2:$D$8148,'Selected scen drivers'!$D156)</f>
        <v>53.4239535430185</v>
      </c>
      <c r="I156" s="3">
        <f>SUMIFS('SSP drivers'!I$2:I$8148,'SSP drivers'!$A$2:$A$8148,'Selected scen drivers'!$AH$1,'SSP drivers'!$B$2:$B$8148,'Selected scen drivers'!$AI$1,'SSP drivers'!$C$2:$C$8148,'Selected scen drivers'!$C156,'SSP drivers'!$D$2:$D$8148,'Selected scen drivers'!$D156)</f>
        <v>56.1839235826348</v>
      </c>
      <c r="J156" s="3">
        <f>SUMIFS('SSP drivers'!J$2:J$8148,'SSP drivers'!$A$2:$A$8148,'Selected scen drivers'!$AH$1,'SSP drivers'!$B$2:$B$8148,'Selected scen drivers'!$AI$1,'SSP drivers'!$C$2:$C$8148,'Selected scen drivers'!$C156,'SSP drivers'!$D$2:$D$8148,'Selected scen drivers'!$D156)</f>
        <v>59.7056483886172</v>
      </c>
      <c r="K156" s="3">
        <f>SUMIFS('SSP drivers'!K$2:K$8148,'SSP drivers'!$A$2:$A$8148,'Selected scen drivers'!$AH$1,'SSP drivers'!$B$2:$B$8148,'Selected scen drivers'!$AI$1,'SSP drivers'!$C$2:$C$8148,'Selected scen drivers'!$C156,'SSP drivers'!$D$2:$D$8148,'Selected scen drivers'!$D156)</f>
        <v>63.2993916029603</v>
      </c>
      <c r="L156" s="3">
        <f>SUMIFS('SSP drivers'!L$2:L$8148,'SSP drivers'!$A$2:$A$8148,'Selected scen drivers'!$AH$1,'SSP drivers'!$B$2:$B$8148,'Selected scen drivers'!$AI$1,'SSP drivers'!$C$2:$C$8148,'Selected scen drivers'!$C156,'SSP drivers'!$D$2:$D$8148,'Selected scen drivers'!$D156)</f>
        <v>66.9469906269269</v>
      </c>
      <c r="M156" s="3">
        <f>SUMIFS('SSP drivers'!M$2:M$8148,'SSP drivers'!$A$2:$A$8148,'Selected scen drivers'!$AH$1,'SSP drivers'!$B$2:$B$8148,'Selected scen drivers'!$AI$1,'SSP drivers'!$C$2:$C$8148,'Selected scen drivers'!$C156,'SSP drivers'!$D$2:$D$8148,'Selected scen drivers'!$D156)</f>
        <v>70.4864954432346</v>
      </c>
      <c r="N156" s="3">
        <f>SUMIFS('SSP drivers'!N$2:N$8148,'SSP drivers'!$A$2:$A$8148,'Selected scen drivers'!$AH$1,'SSP drivers'!$B$2:$B$8148,'Selected scen drivers'!$AI$1,'SSP drivers'!$C$2:$C$8148,'Selected scen drivers'!$C156,'SSP drivers'!$D$2:$D$8148,'Selected scen drivers'!$D156)</f>
        <v>73.8434875031914</v>
      </c>
      <c r="O156" s="3">
        <f>SUMIFS('SSP drivers'!O$2:O$8148,'SSP drivers'!$A$2:$A$8148,'Selected scen drivers'!$AH$1,'SSP drivers'!$B$2:$B$8148,'Selected scen drivers'!$AI$1,'SSP drivers'!$C$2:$C$8148,'Selected scen drivers'!$C156,'SSP drivers'!$D$2:$D$8148,'Selected scen drivers'!$D156)</f>
        <v>76.9615295104901</v>
      </c>
      <c r="P156" s="3">
        <f>SUMIFS('SSP drivers'!P$2:P$8148,'SSP drivers'!$A$2:$A$8148,'Selected scen drivers'!$AH$1,'SSP drivers'!$B$2:$B$8148,'Selected scen drivers'!$AI$1,'SSP drivers'!$C$2:$C$8148,'Selected scen drivers'!$C156,'SSP drivers'!$D$2:$D$8148,'Selected scen drivers'!$D156)</f>
        <v>79.8691641105856</v>
      </c>
      <c r="Q156" s="3">
        <f>SUMIFS('SSP drivers'!Q$2:Q$8148,'SSP drivers'!$A$2:$A$8148,'Selected scen drivers'!$AH$1,'SSP drivers'!$B$2:$B$8148,'Selected scen drivers'!$AI$1,'SSP drivers'!$C$2:$C$8148,'Selected scen drivers'!$C156,'SSP drivers'!$D$2:$D$8148,'Selected scen drivers'!$D156)</f>
        <v>82.4977713581321</v>
      </c>
      <c r="R156" s="3">
        <f>SUMIFS('SSP drivers'!R$2:R$8148,'SSP drivers'!$A$2:$A$8148,'Selected scen drivers'!$AH$1,'SSP drivers'!$B$2:$B$8148,'Selected scen drivers'!$AI$1,'SSP drivers'!$C$2:$C$8148,'Selected scen drivers'!$C156,'SSP drivers'!$D$2:$D$8148,'Selected scen drivers'!$D156)</f>
        <v>84.8823486246762</v>
      </c>
      <c r="S156" s="3">
        <f>SUMIFS('SSP drivers'!S$2:S$8148,'SSP drivers'!$A$2:$A$8148,'Selected scen drivers'!$AH$1,'SSP drivers'!$B$2:$B$8148,'Selected scen drivers'!$AI$1,'SSP drivers'!$C$2:$C$8148,'Selected scen drivers'!$C156,'SSP drivers'!$D$2:$D$8148,'Selected scen drivers'!$D156)</f>
        <v>87.1030753328709</v>
      </c>
      <c r="T156" s="3">
        <f>SUMIFS('SSP drivers'!T$2:T$8148,'SSP drivers'!$A$2:$A$8148,'Selected scen drivers'!$AH$1,'SSP drivers'!$B$2:$B$8148,'Selected scen drivers'!$AI$1,'SSP drivers'!$C$2:$C$8148,'Selected scen drivers'!$C156,'SSP drivers'!$D$2:$D$8148,'Selected scen drivers'!$D156)</f>
        <v>89.1678887847967</v>
      </c>
      <c r="U156" s="3">
        <f>SUMIFS('SSP drivers'!U$2:U$8148,'SSP drivers'!$A$2:$A$8148,'Selected scen drivers'!$AH$1,'SSP drivers'!$B$2:$B$8148,'Selected scen drivers'!$AI$1,'SSP drivers'!$C$2:$C$8148,'Selected scen drivers'!$C156,'SSP drivers'!$D$2:$D$8148,'Selected scen drivers'!$D156)</f>
        <v>91.0078968879951</v>
      </c>
      <c r="V156" s="3">
        <f>SUMIFS('SSP drivers'!V$2:V$8148,'SSP drivers'!$A$2:$A$8148,'Selected scen drivers'!$AH$1,'SSP drivers'!$B$2:$B$8148,'Selected scen drivers'!$AI$1,'SSP drivers'!$C$2:$C$8148,'Selected scen drivers'!$C156,'SSP drivers'!$D$2:$D$8148,'Selected scen drivers'!$D156)</f>
        <v>92.5338653457894</v>
      </c>
      <c r="W156" s="3">
        <f>SUMIFS('SSP drivers'!W$2:W$8148,'SSP drivers'!$A$2:$A$8148,'Selected scen drivers'!$AH$1,'SSP drivers'!$B$2:$B$8148,'Selected scen drivers'!$AI$1,'SSP drivers'!$C$2:$C$8148,'Selected scen drivers'!$C156,'SSP drivers'!$D$2:$D$8148,'Selected scen drivers'!$D156)</f>
        <v>93.6278566009094</v>
      </c>
      <c r="X156" s="3">
        <f>SUMIFS('SSP drivers'!X$2:X$8148,'SSP drivers'!$A$2:$A$8148,'Selected scen drivers'!$AH$1,'SSP drivers'!$B$2:$B$8148,'Selected scen drivers'!$AI$1,'SSP drivers'!$C$2:$C$8148,'Selected scen drivers'!$C156,'SSP drivers'!$D$2:$D$8148,'Selected scen drivers'!$D156)</f>
        <v>0</v>
      </c>
      <c r="Y156" s="3">
        <f>SUMIFS('SSP drivers'!Y$2:Y$8148,'SSP drivers'!$A$2:$A$8148,'Selected scen drivers'!$AH$1,'SSP drivers'!$B$2:$B$8148,'Selected scen drivers'!$AI$1,'SSP drivers'!$C$2:$C$8148,'Selected scen drivers'!$C156,'SSP drivers'!$D$2:$D$8148,'Selected scen drivers'!$D156)</f>
        <v>0</v>
      </c>
      <c r="Z156" s="3">
        <f>SUMIFS('SSP drivers'!Z$2:Z$8148,'SSP drivers'!$A$2:$A$8148,'Selected scen drivers'!$AH$1,'SSP drivers'!$B$2:$B$8148,'Selected scen drivers'!$AI$1,'SSP drivers'!$C$2:$C$8148,'Selected scen drivers'!$C156,'SSP drivers'!$D$2:$D$8148,'Selected scen drivers'!$D156)</f>
        <v>0</v>
      </c>
      <c r="AA156" s="3">
        <f>SUMIFS('SSP drivers'!AA$2:AA$8148,'SSP drivers'!$A$2:$A$8148,'Selected scen drivers'!$AH$1,'SSP drivers'!$B$2:$B$8148,'Selected scen drivers'!$AI$1,'SSP drivers'!$C$2:$C$8148,'Selected scen drivers'!$C156,'SSP drivers'!$D$2:$D$8148,'Selected scen drivers'!$D156)</f>
        <v>0</v>
      </c>
      <c r="AB156" s="3">
        <f>SUMIFS('SSP drivers'!AB$2:AB$8148,'SSP drivers'!$A$2:$A$8148,'Selected scen drivers'!$AH$1,'SSP drivers'!$B$2:$B$8148,'Selected scen drivers'!$AI$1,'SSP drivers'!$C$2:$C$8148,'Selected scen drivers'!$C156,'SSP drivers'!$D$2:$D$8148,'Selected scen drivers'!$D156)</f>
        <v>0</v>
      </c>
      <c r="AC156" s="3">
        <f>SUMIFS('SSP drivers'!AC$2:AC$8148,'SSP drivers'!$A$2:$A$8148,'Selected scen drivers'!$AH$1,'SSP drivers'!$B$2:$B$8148,'Selected scen drivers'!$AI$1,'SSP drivers'!$C$2:$C$8148,'Selected scen drivers'!$C156,'SSP drivers'!$D$2:$D$8148,'Selected scen drivers'!$D156)</f>
        <v>0</v>
      </c>
      <c r="AD156" s="3">
        <f>SUMIFS('SSP drivers'!AD$2:AD$8148,'SSP drivers'!$A$2:$A$8148,'Selected scen drivers'!$AH$1,'SSP drivers'!$B$2:$B$8148,'Selected scen drivers'!$AI$1,'SSP drivers'!$C$2:$C$8148,'Selected scen drivers'!$C156,'SSP drivers'!$D$2:$D$8148,'Selected scen drivers'!$D156)</f>
        <v>0</v>
      </c>
      <c r="AE156" s="3">
        <f>SUMIFS('SSP drivers'!AE$2:AE$8148,'SSP drivers'!$A$2:$A$8148,'Selected scen drivers'!$AH$1,'SSP drivers'!$B$2:$B$8148,'Selected scen drivers'!$AI$1,'SSP drivers'!$C$2:$C$8148,'Selected scen drivers'!$C156,'SSP drivers'!$D$2:$D$8148,'Selected scen drivers'!$D156)</f>
        <v>0</v>
      </c>
    </row>
    <row r="157" spans="1:31">
      <c r="A157">
        <f t="shared" si="5"/>
        <v>18</v>
      </c>
      <c r="B157">
        <f t="shared" si="6"/>
        <v>3</v>
      </c>
      <c r="C157" t="str">
        <f>IFERROR(VLOOKUP(A157,Classification!$A$4:$B$99,2,FALSE),"")</f>
        <v>ItalyMal</v>
      </c>
      <c r="D157" t="str">
        <f>IFERROR(VLOOKUP(B157,Classification!$U$5:$V$14,2,FALSE),"")</f>
        <v>GDPIND</v>
      </c>
      <c r="E157" s="3">
        <f>SUMIFS('SSP drivers'!E$2:E$8148,'SSP drivers'!$A$2:$A$8148,'Selected scen drivers'!$AH$1,'SSP drivers'!$B$2:$B$8148,'Selected scen drivers'!$AI$1,'SSP drivers'!$C$2:$C$8148,'Selected scen drivers'!$C157,'SSP drivers'!$D$2:$D$8148,'Selected scen drivers'!$D157)</f>
        <v>0</v>
      </c>
      <c r="F157" s="3">
        <f>SUMIFS('SSP drivers'!F$2:F$8148,'SSP drivers'!$A$2:$A$8148,'Selected scen drivers'!$AH$1,'SSP drivers'!$B$2:$B$8148,'Selected scen drivers'!$AI$1,'SSP drivers'!$C$2:$C$8148,'Selected scen drivers'!$C157,'SSP drivers'!$D$2:$D$8148,'Selected scen drivers'!$D157)</f>
        <v>524.104934200694</v>
      </c>
      <c r="G157" s="3">
        <f>SUMIFS('SSP drivers'!G$2:G$8148,'SSP drivers'!$A$2:$A$8148,'Selected scen drivers'!$AH$1,'SSP drivers'!$B$2:$B$8148,'Selected scen drivers'!$AI$1,'SSP drivers'!$C$2:$C$8148,'Selected scen drivers'!$C157,'SSP drivers'!$D$2:$D$8148,'Selected scen drivers'!$D157)</f>
        <v>518.852177940804</v>
      </c>
      <c r="H157" s="3">
        <f>SUMIFS('SSP drivers'!H$2:H$8148,'SSP drivers'!$A$2:$A$8148,'Selected scen drivers'!$AH$1,'SSP drivers'!$B$2:$B$8148,'Selected scen drivers'!$AI$1,'SSP drivers'!$C$2:$C$8148,'Selected scen drivers'!$C157,'SSP drivers'!$D$2:$D$8148,'Selected scen drivers'!$D157)</f>
        <v>608.345159838505</v>
      </c>
      <c r="I157" s="3">
        <f>SUMIFS('SSP drivers'!I$2:I$8148,'SSP drivers'!$A$2:$A$8148,'Selected scen drivers'!$AH$1,'SSP drivers'!$B$2:$B$8148,'Selected scen drivers'!$AI$1,'SSP drivers'!$C$2:$C$8148,'Selected scen drivers'!$C157,'SSP drivers'!$D$2:$D$8148,'Selected scen drivers'!$D157)</f>
        <v>649.594857757392</v>
      </c>
      <c r="J157" s="3">
        <f>SUMIFS('SSP drivers'!J$2:J$8148,'SSP drivers'!$A$2:$A$8148,'Selected scen drivers'!$AH$1,'SSP drivers'!$B$2:$B$8148,'Selected scen drivers'!$AI$1,'SSP drivers'!$C$2:$C$8148,'Selected scen drivers'!$C157,'SSP drivers'!$D$2:$D$8148,'Selected scen drivers'!$D157)</f>
        <v>700.741380761504</v>
      </c>
      <c r="K157" s="3">
        <f>SUMIFS('SSP drivers'!K$2:K$8148,'SSP drivers'!$A$2:$A$8148,'Selected scen drivers'!$AH$1,'SSP drivers'!$B$2:$B$8148,'Selected scen drivers'!$AI$1,'SSP drivers'!$C$2:$C$8148,'Selected scen drivers'!$C157,'SSP drivers'!$D$2:$D$8148,'Selected scen drivers'!$D157)</f>
        <v>753.915576530338</v>
      </c>
      <c r="L157" s="3">
        <f>SUMIFS('SSP drivers'!L$2:L$8148,'SSP drivers'!$A$2:$A$8148,'Selected scen drivers'!$AH$1,'SSP drivers'!$B$2:$B$8148,'Selected scen drivers'!$AI$1,'SSP drivers'!$C$2:$C$8148,'Selected scen drivers'!$C157,'SSP drivers'!$D$2:$D$8148,'Selected scen drivers'!$D157)</f>
        <v>808.935745435087</v>
      </c>
      <c r="M157" s="3">
        <f>SUMIFS('SSP drivers'!M$2:M$8148,'SSP drivers'!$A$2:$A$8148,'Selected scen drivers'!$AH$1,'SSP drivers'!$B$2:$B$8148,'Selected scen drivers'!$AI$1,'SSP drivers'!$C$2:$C$8148,'Selected scen drivers'!$C157,'SSP drivers'!$D$2:$D$8148,'Selected scen drivers'!$D157)</f>
        <v>863.853689340015</v>
      </c>
      <c r="N157" s="3">
        <f>SUMIFS('SSP drivers'!N$2:N$8148,'SSP drivers'!$A$2:$A$8148,'Selected scen drivers'!$AH$1,'SSP drivers'!$B$2:$B$8148,'Selected scen drivers'!$AI$1,'SSP drivers'!$C$2:$C$8148,'Selected scen drivers'!$C157,'SSP drivers'!$D$2:$D$8148,'Selected scen drivers'!$D157)</f>
        <v>917.706429238384</v>
      </c>
      <c r="O157" s="3">
        <f>SUMIFS('SSP drivers'!O$2:O$8148,'SSP drivers'!$A$2:$A$8148,'Selected scen drivers'!$AH$1,'SSP drivers'!$B$2:$B$8148,'Selected scen drivers'!$AI$1,'SSP drivers'!$C$2:$C$8148,'Selected scen drivers'!$C157,'SSP drivers'!$D$2:$D$8148,'Selected scen drivers'!$D157)</f>
        <v>969.709472851028</v>
      </c>
      <c r="P157" s="3">
        <f>SUMIFS('SSP drivers'!P$2:P$8148,'SSP drivers'!$A$2:$A$8148,'Selected scen drivers'!$AH$1,'SSP drivers'!$B$2:$B$8148,'Selected scen drivers'!$AI$1,'SSP drivers'!$C$2:$C$8148,'Selected scen drivers'!$C157,'SSP drivers'!$D$2:$D$8148,'Selected scen drivers'!$D157)</f>
        <v>1020.08016731444</v>
      </c>
      <c r="Q157" s="3">
        <f>SUMIFS('SSP drivers'!Q$2:Q$8148,'SSP drivers'!$A$2:$A$8148,'Selected scen drivers'!$AH$1,'SSP drivers'!$B$2:$B$8148,'Selected scen drivers'!$AI$1,'SSP drivers'!$C$2:$C$8148,'Selected scen drivers'!$C157,'SSP drivers'!$D$2:$D$8148,'Selected scen drivers'!$D157)</f>
        <v>1067.82992076908</v>
      </c>
      <c r="R157" s="3">
        <f>SUMIFS('SSP drivers'!R$2:R$8148,'SSP drivers'!$A$2:$A$8148,'Selected scen drivers'!$AH$1,'SSP drivers'!$B$2:$B$8148,'Selected scen drivers'!$AI$1,'SSP drivers'!$C$2:$C$8148,'Selected scen drivers'!$C157,'SSP drivers'!$D$2:$D$8148,'Selected scen drivers'!$D157)</f>
        <v>1113.24731636954</v>
      </c>
      <c r="S157" s="3">
        <f>SUMIFS('SSP drivers'!S$2:S$8148,'SSP drivers'!$A$2:$A$8148,'Selected scen drivers'!$AH$1,'SSP drivers'!$B$2:$B$8148,'Selected scen drivers'!$AI$1,'SSP drivers'!$C$2:$C$8148,'Selected scen drivers'!$C157,'SSP drivers'!$D$2:$D$8148,'Selected scen drivers'!$D157)</f>
        <v>1157.25707308975</v>
      </c>
      <c r="T157" s="3">
        <f>SUMIFS('SSP drivers'!T$2:T$8148,'SSP drivers'!$A$2:$A$8148,'Selected scen drivers'!$AH$1,'SSP drivers'!$B$2:$B$8148,'Selected scen drivers'!$AI$1,'SSP drivers'!$C$2:$C$8148,'Selected scen drivers'!$C157,'SSP drivers'!$D$2:$D$8148,'Selected scen drivers'!$D157)</f>
        <v>1199.88082153687</v>
      </c>
      <c r="U157" s="3">
        <f>SUMIFS('SSP drivers'!U$2:U$8148,'SSP drivers'!$A$2:$A$8148,'Selected scen drivers'!$AH$1,'SSP drivers'!$B$2:$B$8148,'Selected scen drivers'!$AI$1,'SSP drivers'!$C$2:$C$8148,'Selected scen drivers'!$C157,'SSP drivers'!$D$2:$D$8148,'Selected scen drivers'!$D157)</f>
        <v>1240.12628485069</v>
      </c>
      <c r="V157" s="3">
        <f>SUMIFS('SSP drivers'!V$2:V$8148,'SSP drivers'!$A$2:$A$8148,'Selected scen drivers'!$AH$1,'SSP drivers'!$B$2:$B$8148,'Selected scen drivers'!$AI$1,'SSP drivers'!$C$2:$C$8148,'Selected scen drivers'!$C157,'SSP drivers'!$D$2:$D$8148,'Selected scen drivers'!$D157)</f>
        <v>1276.68904365804</v>
      </c>
      <c r="W157" s="3">
        <f>SUMIFS('SSP drivers'!W$2:W$8148,'SSP drivers'!$A$2:$A$8148,'Selected scen drivers'!$AH$1,'SSP drivers'!$B$2:$B$8148,'Selected scen drivers'!$AI$1,'SSP drivers'!$C$2:$C$8148,'Selected scen drivers'!$C157,'SSP drivers'!$D$2:$D$8148,'Selected scen drivers'!$D157)</f>
        <v>1307.80152</v>
      </c>
      <c r="X157" s="3">
        <f>SUMIFS('SSP drivers'!X$2:X$8148,'SSP drivers'!$A$2:$A$8148,'Selected scen drivers'!$AH$1,'SSP drivers'!$B$2:$B$8148,'Selected scen drivers'!$AI$1,'SSP drivers'!$C$2:$C$8148,'Selected scen drivers'!$C157,'SSP drivers'!$D$2:$D$8148,'Selected scen drivers'!$D157)</f>
        <v>0</v>
      </c>
      <c r="Y157" s="3">
        <f>SUMIFS('SSP drivers'!Y$2:Y$8148,'SSP drivers'!$A$2:$A$8148,'Selected scen drivers'!$AH$1,'SSP drivers'!$B$2:$B$8148,'Selected scen drivers'!$AI$1,'SSP drivers'!$C$2:$C$8148,'Selected scen drivers'!$C157,'SSP drivers'!$D$2:$D$8148,'Selected scen drivers'!$D157)</f>
        <v>0</v>
      </c>
      <c r="Z157" s="3">
        <f>SUMIFS('SSP drivers'!Z$2:Z$8148,'SSP drivers'!$A$2:$A$8148,'Selected scen drivers'!$AH$1,'SSP drivers'!$B$2:$B$8148,'Selected scen drivers'!$AI$1,'SSP drivers'!$C$2:$C$8148,'Selected scen drivers'!$C157,'SSP drivers'!$D$2:$D$8148,'Selected scen drivers'!$D157)</f>
        <v>0</v>
      </c>
      <c r="AA157" s="3">
        <f>SUMIFS('SSP drivers'!AA$2:AA$8148,'SSP drivers'!$A$2:$A$8148,'Selected scen drivers'!$AH$1,'SSP drivers'!$B$2:$B$8148,'Selected scen drivers'!$AI$1,'SSP drivers'!$C$2:$C$8148,'Selected scen drivers'!$C157,'SSP drivers'!$D$2:$D$8148,'Selected scen drivers'!$D157)</f>
        <v>0</v>
      </c>
      <c r="AB157" s="3">
        <f>SUMIFS('SSP drivers'!AB$2:AB$8148,'SSP drivers'!$A$2:$A$8148,'Selected scen drivers'!$AH$1,'SSP drivers'!$B$2:$B$8148,'Selected scen drivers'!$AI$1,'SSP drivers'!$C$2:$C$8148,'Selected scen drivers'!$C157,'SSP drivers'!$D$2:$D$8148,'Selected scen drivers'!$D157)</f>
        <v>0</v>
      </c>
      <c r="AC157" s="3">
        <f>SUMIFS('SSP drivers'!AC$2:AC$8148,'SSP drivers'!$A$2:$A$8148,'Selected scen drivers'!$AH$1,'SSP drivers'!$B$2:$B$8148,'Selected scen drivers'!$AI$1,'SSP drivers'!$C$2:$C$8148,'Selected scen drivers'!$C157,'SSP drivers'!$D$2:$D$8148,'Selected scen drivers'!$D157)</f>
        <v>0</v>
      </c>
      <c r="AD157" s="3">
        <f>SUMIFS('SSP drivers'!AD$2:AD$8148,'SSP drivers'!$A$2:$A$8148,'Selected scen drivers'!$AH$1,'SSP drivers'!$B$2:$B$8148,'Selected scen drivers'!$AI$1,'SSP drivers'!$C$2:$C$8148,'Selected scen drivers'!$C157,'SSP drivers'!$D$2:$D$8148,'Selected scen drivers'!$D157)</f>
        <v>0</v>
      </c>
      <c r="AE157" s="3">
        <f>SUMIFS('SSP drivers'!AE$2:AE$8148,'SSP drivers'!$A$2:$A$8148,'Selected scen drivers'!$AH$1,'SSP drivers'!$B$2:$B$8148,'Selected scen drivers'!$AI$1,'SSP drivers'!$C$2:$C$8148,'Selected scen drivers'!$C157,'SSP drivers'!$D$2:$D$8148,'Selected scen drivers'!$D157)</f>
        <v>0</v>
      </c>
    </row>
    <row r="158" spans="1:31">
      <c r="A158">
        <f t="shared" si="5"/>
        <v>18</v>
      </c>
      <c r="B158">
        <f t="shared" si="6"/>
        <v>4</v>
      </c>
      <c r="C158" t="str">
        <f>IFERROR(VLOOKUP(A158,Classification!$A$4:$B$99,2,FALSE),"")</f>
        <v>ItalyMal</v>
      </c>
      <c r="D158" t="str">
        <f>IFERROR(VLOOKUP(B158,Classification!$U$5:$V$14,2,FALSE),"")</f>
        <v>GDPMFG</v>
      </c>
      <c r="E158" s="3">
        <f>SUMIFS('SSP drivers'!E$2:E$8148,'SSP drivers'!$A$2:$A$8148,'Selected scen drivers'!$AH$1,'SSP drivers'!$B$2:$B$8148,'Selected scen drivers'!$AI$1,'SSP drivers'!$C$2:$C$8148,'Selected scen drivers'!$C158,'SSP drivers'!$D$2:$D$8148,'Selected scen drivers'!$D158)</f>
        <v>0</v>
      </c>
      <c r="F158" s="3">
        <f>SUMIFS('SSP drivers'!F$2:F$8148,'SSP drivers'!$A$2:$A$8148,'Selected scen drivers'!$AH$1,'SSP drivers'!$B$2:$B$8148,'Selected scen drivers'!$AI$1,'SSP drivers'!$C$2:$C$8148,'Selected scen drivers'!$C158,'SSP drivers'!$D$2:$D$8148,'Selected scen drivers'!$D158)</f>
        <v>81.7426673315394</v>
      </c>
      <c r="G158" s="3">
        <f>SUMIFS('SSP drivers'!G$2:G$8148,'SSP drivers'!$A$2:$A$8148,'Selected scen drivers'!$AH$1,'SSP drivers'!$B$2:$B$8148,'Selected scen drivers'!$AI$1,'SSP drivers'!$C$2:$C$8148,'Selected scen drivers'!$C158,'SSP drivers'!$D$2:$D$8148,'Selected scen drivers'!$D158)</f>
        <v>80.9129324425727</v>
      </c>
      <c r="H158" s="3">
        <f>SUMIFS('SSP drivers'!H$2:H$8148,'SSP drivers'!$A$2:$A$8148,'Selected scen drivers'!$AH$1,'SSP drivers'!$B$2:$B$8148,'Selected scen drivers'!$AI$1,'SSP drivers'!$C$2:$C$8148,'Selected scen drivers'!$C158,'SSP drivers'!$D$2:$D$8148,'Selected scen drivers'!$D158)</f>
        <v>98.3907450409096</v>
      </c>
      <c r="I158" s="3">
        <f>SUMIFS('SSP drivers'!I$2:I$8148,'SSP drivers'!$A$2:$A$8148,'Selected scen drivers'!$AH$1,'SSP drivers'!$B$2:$B$8148,'Selected scen drivers'!$AI$1,'SSP drivers'!$C$2:$C$8148,'Selected scen drivers'!$C158,'SSP drivers'!$D$2:$D$8148,'Selected scen drivers'!$D158)</f>
        <v>108.827174768135</v>
      </c>
      <c r="J158" s="3">
        <f>SUMIFS('SSP drivers'!J$2:J$8148,'SSP drivers'!$A$2:$A$8148,'Selected scen drivers'!$AH$1,'SSP drivers'!$B$2:$B$8148,'Selected scen drivers'!$AI$1,'SSP drivers'!$C$2:$C$8148,'Selected scen drivers'!$C158,'SSP drivers'!$D$2:$D$8148,'Selected scen drivers'!$D158)</f>
        <v>121.476549580825</v>
      </c>
      <c r="K158" s="3">
        <f>SUMIFS('SSP drivers'!K$2:K$8148,'SSP drivers'!$A$2:$A$8148,'Selected scen drivers'!$AH$1,'SSP drivers'!$B$2:$B$8148,'Selected scen drivers'!$AI$1,'SSP drivers'!$C$2:$C$8148,'Selected scen drivers'!$C158,'SSP drivers'!$D$2:$D$8148,'Selected scen drivers'!$D158)</f>
        <v>135.107687757531</v>
      </c>
      <c r="L158" s="3">
        <f>SUMIFS('SSP drivers'!L$2:L$8148,'SSP drivers'!$A$2:$A$8148,'Selected scen drivers'!$AH$1,'SSP drivers'!$B$2:$B$8148,'Selected scen drivers'!$AI$1,'SSP drivers'!$C$2:$C$8148,'Selected scen drivers'!$C158,'SSP drivers'!$D$2:$D$8148,'Selected scen drivers'!$D158)</f>
        <v>149.71837191798</v>
      </c>
      <c r="M158" s="3">
        <f>SUMIFS('SSP drivers'!M$2:M$8148,'SSP drivers'!$A$2:$A$8148,'Selected scen drivers'!$AH$1,'SSP drivers'!$B$2:$B$8148,'Selected scen drivers'!$AI$1,'SSP drivers'!$C$2:$C$8148,'Selected scen drivers'!$C158,'SSP drivers'!$D$2:$D$8148,'Selected scen drivers'!$D158)</f>
        <v>164.965475229322</v>
      </c>
      <c r="N158" s="3">
        <f>SUMIFS('SSP drivers'!N$2:N$8148,'SSP drivers'!$A$2:$A$8148,'Selected scen drivers'!$AH$1,'SSP drivers'!$B$2:$B$8148,'Selected scen drivers'!$AI$1,'SSP drivers'!$C$2:$C$8148,'Selected scen drivers'!$C158,'SSP drivers'!$D$2:$D$8148,'Selected scen drivers'!$D158)</f>
        <v>180.654501911466</v>
      </c>
      <c r="O158" s="3">
        <f>SUMIFS('SSP drivers'!O$2:O$8148,'SSP drivers'!$A$2:$A$8148,'Selected scen drivers'!$AH$1,'SSP drivers'!$B$2:$B$8148,'Selected scen drivers'!$AI$1,'SSP drivers'!$C$2:$C$8148,'Selected scen drivers'!$C158,'SSP drivers'!$D$2:$D$8148,'Selected scen drivers'!$D158)</f>
        <v>196.605599359901</v>
      </c>
      <c r="P158" s="3">
        <f>SUMIFS('SSP drivers'!P$2:P$8148,'SSP drivers'!$A$2:$A$8148,'Selected scen drivers'!$AH$1,'SSP drivers'!$B$2:$B$8148,'Selected scen drivers'!$AI$1,'SSP drivers'!$C$2:$C$8148,'Selected scen drivers'!$C158,'SSP drivers'!$D$2:$D$8148,'Selected scen drivers'!$D158)</f>
        <v>212.83374055702</v>
      </c>
      <c r="Q158" s="3">
        <f>SUMIFS('SSP drivers'!Q$2:Q$8148,'SSP drivers'!$A$2:$A$8148,'Selected scen drivers'!$AH$1,'SSP drivers'!$B$2:$B$8148,'Selected scen drivers'!$AI$1,'SSP drivers'!$C$2:$C$8148,'Selected scen drivers'!$C158,'SSP drivers'!$D$2:$D$8148,'Selected scen drivers'!$D158)</f>
        <v>229.097201689756</v>
      </c>
      <c r="R158" s="3">
        <f>SUMIFS('SSP drivers'!R$2:R$8148,'SSP drivers'!$A$2:$A$8148,'Selected scen drivers'!$AH$1,'SSP drivers'!$B$2:$B$8148,'Selected scen drivers'!$AI$1,'SSP drivers'!$C$2:$C$8148,'Selected scen drivers'!$C158,'SSP drivers'!$D$2:$D$8148,'Selected scen drivers'!$D158)</f>
        <v>245.414505980463</v>
      </c>
      <c r="S158" s="3">
        <f>SUMIFS('SSP drivers'!S$2:S$8148,'SSP drivers'!$A$2:$A$8148,'Selected scen drivers'!$AH$1,'SSP drivers'!$B$2:$B$8148,'Selected scen drivers'!$AI$1,'SSP drivers'!$C$2:$C$8148,'Selected scen drivers'!$C158,'SSP drivers'!$D$2:$D$8148,'Selected scen drivers'!$D158)</f>
        <v>261.953424324788</v>
      </c>
      <c r="T158" s="3">
        <f>SUMIFS('SSP drivers'!T$2:T$8148,'SSP drivers'!$A$2:$A$8148,'Selected scen drivers'!$AH$1,'SSP drivers'!$B$2:$B$8148,'Selected scen drivers'!$AI$1,'SSP drivers'!$C$2:$C$8148,'Selected scen drivers'!$C158,'SSP drivers'!$D$2:$D$8148,'Selected scen drivers'!$D158)</f>
        <v>278.692926324782</v>
      </c>
      <c r="U158" s="3">
        <f>SUMIFS('SSP drivers'!U$2:U$8148,'SSP drivers'!$A$2:$A$8148,'Selected scen drivers'!$AH$1,'SSP drivers'!$B$2:$B$8148,'Selected scen drivers'!$AI$1,'SSP drivers'!$C$2:$C$8148,'Selected scen drivers'!$C158,'SSP drivers'!$D$2:$D$8148,'Selected scen drivers'!$D158)</f>
        <v>295.370580594286</v>
      </c>
      <c r="V158" s="3">
        <f>SUMIFS('SSP drivers'!V$2:V$8148,'SSP drivers'!$A$2:$A$8148,'Selected scen drivers'!$AH$1,'SSP drivers'!$B$2:$B$8148,'Selected scen drivers'!$AI$1,'SSP drivers'!$C$2:$C$8148,'Selected scen drivers'!$C158,'SSP drivers'!$D$2:$D$8148,'Selected scen drivers'!$D158)</f>
        <v>311.625194463683</v>
      </c>
      <c r="W158" s="3">
        <f>SUMIFS('SSP drivers'!W$2:W$8148,'SSP drivers'!$A$2:$A$8148,'Selected scen drivers'!$AH$1,'SSP drivers'!$B$2:$B$8148,'Selected scen drivers'!$AI$1,'SSP drivers'!$C$2:$C$8148,'Selected scen drivers'!$C158,'SSP drivers'!$D$2:$D$8148,'Selected scen drivers'!$D158)</f>
        <v>326.95038</v>
      </c>
      <c r="X158" s="3">
        <f>SUMIFS('SSP drivers'!X$2:X$8148,'SSP drivers'!$A$2:$A$8148,'Selected scen drivers'!$AH$1,'SSP drivers'!$B$2:$B$8148,'Selected scen drivers'!$AI$1,'SSP drivers'!$C$2:$C$8148,'Selected scen drivers'!$C158,'SSP drivers'!$D$2:$D$8148,'Selected scen drivers'!$D158)</f>
        <v>0</v>
      </c>
      <c r="Y158" s="3">
        <f>SUMIFS('SSP drivers'!Y$2:Y$8148,'SSP drivers'!$A$2:$A$8148,'Selected scen drivers'!$AH$1,'SSP drivers'!$B$2:$B$8148,'Selected scen drivers'!$AI$1,'SSP drivers'!$C$2:$C$8148,'Selected scen drivers'!$C158,'SSP drivers'!$D$2:$D$8148,'Selected scen drivers'!$D158)</f>
        <v>0</v>
      </c>
      <c r="Z158" s="3">
        <f>SUMIFS('SSP drivers'!Z$2:Z$8148,'SSP drivers'!$A$2:$A$8148,'Selected scen drivers'!$AH$1,'SSP drivers'!$B$2:$B$8148,'Selected scen drivers'!$AI$1,'SSP drivers'!$C$2:$C$8148,'Selected scen drivers'!$C158,'SSP drivers'!$D$2:$D$8148,'Selected scen drivers'!$D158)</f>
        <v>0</v>
      </c>
      <c r="AA158" s="3">
        <f>SUMIFS('SSP drivers'!AA$2:AA$8148,'SSP drivers'!$A$2:$A$8148,'Selected scen drivers'!$AH$1,'SSP drivers'!$B$2:$B$8148,'Selected scen drivers'!$AI$1,'SSP drivers'!$C$2:$C$8148,'Selected scen drivers'!$C158,'SSP drivers'!$D$2:$D$8148,'Selected scen drivers'!$D158)</f>
        <v>0</v>
      </c>
      <c r="AB158" s="3">
        <f>SUMIFS('SSP drivers'!AB$2:AB$8148,'SSP drivers'!$A$2:$A$8148,'Selected scen drivers'!$AH$1,'SSP drivers'!$B$2:$B$8148,'Selected scen drivers'!$AI$1,'SSP drivers'!$C$2:$C$8148,'Selected scen drivers'!$C158,'SSP drivers'!$D$2:$D$8148,'Selected scen drivers'!$D158)</f>
        <v>0</v>
      </c>
      <c r="AC158" s="3">
        <f>SUMIFS('SSP drivers'!AC$2:AC$8148,'SSP drivers'!$A$2:$A$8148,'Selected scen drivers'!$AH$1,'SSP drivers'!$B$2:$B$8148,'Selected scen drivers'!$AI$1,'SSP drivers'!$C$2:$C$8148,'Selected scen drivers'!$C158,'SSP drivers'!$D$2:$D$8148,'Selected scen drivers'!$D158)</f>
        <v>0</v>
      </c>
      <c r="AD158" s="3">
        <f>SUMIFS('SSP drivers'!AD$2:AD$8148,'SSP drivers'!$A$2:$A$8148,'Selected scen drivers'!$AH$1,'SSP drivers'!$B$2:$B$8148,'Selected scen drivers'!$AI$1,'SSP drivers'!$C$2:$C$8148,'Selected scen drivers'!$C158,'SSP drivers'!$D$2:$D$8148,'Selected scen drivers'!$D158)</f>
        <v>0</v>
      </c>
      <c r="AE158" s="3">
        <f>SUMIFS('SSP drivers'!AE$2:AE$8148,'SSP drivers'!$A$2:$A$8148,'Selected scen drivers'!$AH$1,'SSP drivers'!$B$2:$B$8148,'Selected scen drivers'!$AI$1,'SSP drivers'!$C$2:$C$8148,'Selected scen drivers'!$C158,'SSP drivers'!$D$2:$D$8148,'Selected scen drivers'!$D158)</f>
        <v>0</v>
      </c>
    </row>
    <row r="159" spans="1:31">
      <c r="A159">
        <f t="shared" si="5"/>
        <v>18</v>
      </c>
      <c r="B159">
        <f t="shared" si="6"/>
        <v>5</v>
      </c>
      <c r="C159" t="str">
        <f>IFERROR(VLOOKUP(A159,Classification!$A$4:$B$99,2,FALSE),"")</f>
        <v>ItalyMal</v>
      </c>
      <c r="D159" t="str">
        <f>IFERROR(VLOOKUP(B159,Classification!$U$5:$V$14,2,FALSE),"")</f>
        <v>GDPPCAP</v>
      </c>
      <c r="E159" s="3">
        <f>SUMIFS('SSP drivers'!E$2:E$8148,'SSP drivers'!$A$2:$A$8148,'Selected scen drivers'!$AH$1,'SSP drivers'!$B$2:$B$8148,'Selected scen drivers'!$AI$1,'SSP drivers'!$C$2:$C$8148,'Selected scen drivers'!$C159,'SSP drivers'!$D$2:$D$8148,'Selected scen drivers'!$D159)</f>
        <v>0</v>
      </c>
      <c r="F159" s="3">
        <f>SUMIFS('SSP drivers'!F$2:F$8148,'SSP drivers'!$A$2:$A$8148,'Selected scen drivers'!$AH$1,'SSP drivers'!$B$2:$B$8148,'Selected scen drivers'!$AI$1,'SSP drivers'!$C$2:$C$8148,'Selected scen drivers'!$C159,'SSP drivers'!$D$2:$D$8148,'Selected scen drivers'!$D159)</f>
        <v>36.0225901861586</v>
      </c>
      <c r="G159" s="3">
        <f>SUMIFS('SSP drivers'!G$2:G$8148,'SSP drivers'!$A$2:$A$8148,'Selected scen drivers'!$AH$1,'SSP drivers'!$B$2:$B$8148,'Selected scen drivers'!$AI$1,'SSP drivers'!$C$2:$C$8148,'Selected scen drivers'!$C159,'SSP drivers'!$D$2:$D$8148,'Selected scen drivers'!$D159)</f>
        <v>35.7512925630418</v>
      </c>
      <c r="H159" s="3">
        <f>SUMIFS('SSP drivers'!H$2:H$8148,'SSP drivers'!$A$2:$A$8148,'Selected scen drivers'!$AH$1,'SSP drivers'!$B$2:$B$8148,'Selected scen drivers'!$AI$1,'SSP drivers'!$C$2:$C$8148,'Selected scen drivers'!$C159,'SSP drivers'!$D$2:$D$8148,'Selected scen drivers'!$D159)</f>
        <v>41.8015748895103</v>
      </c>
      <c r="I159" s="3">
        <f>SUMIFS('SSP drivers'!I$2:I$8148,'SSP drivers'!$A$2:$A$8148,'Selected scen drivers'!$AH$1,'SSP drivers'!$B$2:$B$8148,'Selected scen drivers'!$AI$1,'SSP drivers'!$C$2:$C$8148,'Selected scen drivers'!$C159,'SSP drivers'!$D$2:$D$8148,'Selected scen drivers'!$D159)</f>
        <v>44.5524741478851</v>
      </c>
      <c r="J159" s="3">
        <f>SUMIFS('SSP drivers'!J$2:J$8148,'SSP drivers'!$A$2:$A$8148,'Selected scen drivers'!$AH$1,'SSP drivers'!$B$2:$B$8148,'Selected scen drivers'!$AI$1,'SSP drivers'!$C$2:$C$8148,'Selected scen drivers'!$C159,'SSP drivers'!$D$2:$D$8148,'Selected scen drivers'!$D159)</f>
        <v>47.910558992087</v>
      </c>
      <c r="K159" s="3">
        <f>SUMIFS('SSP drivers'!K$2:K$8148,'SSP drivers'!$A$2:$A$8148,'Selected scen drivers'!$AH$1,'SSP drivers'!$B$2:$B$8148,'Selected scen drivers'!$AI$1,'SSP drivers'!$C$2:$C$8148,'Selected scen drivers'!$C159,'SSP drivers'!$D$2:$D$8148,'Selected scen drivers'!$D159)</f>
        <v>51.3191135269228</v>
      </c>
      <c r="L159" s="3">
        <f>SUMIFS('SSP drivers'!L$2:L$8148,'SSP drivers'!$A$2:$A$8148,'Selected scen drivers'!$AH$1,'SSP drivers'!$B$2:$B$8148,'Selected scen drivers'!$AI$1,'SSP drivers'!$C$2:$C$8148,'Selected scen drivers'!$C159,'SSP drivers'!$D$2:$D$8148,'Selected scen drivers'!$D159)</f>
        <v>54.7953983185728</v>
      </c>
      <c r="M159" s="3">
        <f>SUMIFS('SSP drivers'!M$2:M$8148,'SSP drivers'!$A$2:$A$8148,'Selected scen drivers'!$AH$1,'SSP drivers'!$B$2:$B$8148,'Selected scen drivers'!$AI$1,'SSP drivers'!$C$2:$C$8148,'Selected scen drivers'!$C159,'SSP drivers'!$D$2:$D$8148,'Selected scen drivers'!$D159)</f>
        <v>58.2371908969035</v>
      </c>
      <c r="N159" s="3">
        <f>SUMIFS('SSP drivers'!N$2:N$8148,'SSP drivers'!$A$2:$A$8148,'Selected scen drivers'!$AH$1,'SSP drivers'!$B$2:$B$8148,'Selected scen drivers'!$AI$1,'SSP drivers'!$C$2:$C$8148,'Selected scen drivers'!$C159,'SSP drivers'!$D$2:$D$8148,'Selected scen drivers'!$D159)</f>
        <v>61.8225058404216</v>
      </c>
      <c r="O159" s="3">
        <f>SUMIFS('SSP drivers'!O$2:O$8148,'SSP drivers'!$A$2:$A$8148,'Selected scen drivers'!$AH$1,'SSP drivers'!$B$2:$B$8148,'Selected scen drivers'!$AI$1,'SSP drivers'!$C$2:$C$8148,'Selected scen drivers'!$C159,'SSP drivers'!$D$2:$D$8148,'Selected scen drivers'!$D159)</f>
        <v>65.51481980918</v>
      </c>
      <c r="P159" s="3">
        <f>SUMIFS('SSP drivers'!P$2:P$8148,'SSP drivers'!$A$2:$A$8148,'Selected scen drivers'!$AH$1,'SSP drivers'!$B$2:$B$8148,'Selected scen drivers'!$AI$1,'SSP drivers'!$C$2:$C$8148,'Selected scen drivers'!$C159,'SSP drivers'!$D$2:$D$8148,'Selected scen drivers'!$D159)</f>
        <v>69.3072229430659</v>
      </c>
      <c r="Q159" s="3">
        <f>SUMIFS('SSP drivers'!Q$2:Q$8148,'SSP drivers'!$A$2:$A$8148,'Selected scen drivers'!$AH$1,'SSP drivers'!$B$2:$B$8148,'Selected scen drivers'!$AI$1,'SSP drivers'!$C$2:$C$8148,'Selected scen drivers'!$C159,'SSP drivers'!$D$2:$D$8148,'Selected scen drivers'!$D159)</f>
        <v>72.9431565294816</v>
      </c>
      <c r="R159" s="3">
        <f>SUMIFS('SSP drivers'!R$2:R$8148,'SSP drivers'!$A$2:$A$8148,'Selected scen drivers'!$AH$1,'SSP drivers'!$B$2:$B$8148,'Selected scen drivers'!$AI$1,'SSP drivers'!$C$2:$C$8148,'Selected scen drivers'!$C159,'SSP drivers'!$D$2:$D$8148,'Selected scen drivers'!$D159)</f>
        <v>76.2715241668096</v>
      </c>
      <c r="S159" s="3">
        <f>SUMIFS('SSP drivers'!S$2:S$8148,'SSP drivers'!$A$2:$A$8148,'Selected scen drivers'!$AH$1,'SSP drivers'!$B$2:$B$8148,'Selected scen drivers'!$AI$1,'SSP drivers'!$C$2:$C$8148,'Selected scen drivers'!$C159,'SSP drivers'!$D$2:$D$8148,'Selected scen drivers'!$D159)</f>
        <v>79.3060522962447</v>
      </c>
      <c r="T159" s="3">
        <f>SUMIFS('SSP drivers'!T$2:T$8148,'SSP drivers'!$A$2:$A$8148,'Selected scen drivers'!$AH$1,'SSP drivers'!$B$2:$B$8148,'Selected scen drivers'!$AI$1,'SSP drivers'!$C$2:$C$8148,'Selected scen drivers'!$C159,'SSP drivers'!$D$2:$D$8148,'Selected scen drivers'!$D159)</f>
        <v>82.1615017954826</v>
      </c>
      <c r="U159" s="3">
        <f>SUMIFS('SSP drivers'!U$2:U$8148,'SSP drivers'!$A$2:$A$8148,'Selected scen drivers'!$AH$1,'SSP drivers'!$B$2:$B$8148,'Selected scen drivers'!$AI$1,'SSP drivers'!$C$2:$C$8148,'Selected scen drivers'!$C159,'SSP drivers'!$D$2:$D$8148,'Selected scen drivers'!$D159)</f>
        <v>84.9583077807835</v>
      </c>
      <c r="V159" s="3">
        <f>SUMIFS('SSP drivers'!V$2:V$8148,'SSP drivers'!$A$2:$A$8148,'Selected scen drivers'!$AH$1,'SSP drivers'!$B$2:$B$8148,'Selected scen drivers'!$AI$1,'SSP drivers'!$C$2:$C$8148,'Selected scen drivers'!$C159,'SSP drivers'!$D$2:$D$8148,'Selected scen drivers'!$D159)</f>
        <v>87.7402970118473</v>
      </c>
      <c r="W159" s="3">
        <f>SUMIFS('SSP drivers'!W$2:W$8148,'SSP drivers'!$A$2:$A$8148,'Selected scen drivers'!$AH$1,'SSP drivers'!$B$2:$B$8148,'Selected scen drivers'!$AI$1,'SSP drivers'!$C$2:$C$8148,'Selected scen drivers'!$C159,'SSP drivers'!$D$2:$D$8148,'Selected scen drivers'!$D159)</f>
        <v>90.4545526886125</v>
      </c>
      <c r="X159" s="3">
        <f>SUMIFS('SSP drivers'!X$2:X$8148,'SSP drivers'!$A$2:$A$8148,'Selected scen drivers'!$AH$1,'SSP drivers'!$B$2:$B$8148,'Selected scen drivers'!$AI$1,'SSP drivers'!$C$2:$C$8148,'Selected scen drivers'!$C159,'SSP drivers'!$D$2:$D$8148,'Selected scen drivers'!$D159)</f>
        <v>0</v>
      </c>
      <c r="Y159" s="3">
        <f>SUMIFS('SSP drivers'!Y$2:Y$8148,'SSP drivers'!$A$2:$A$8148,'Selected scen drivers'!$AH$1,'SSP drivers'!$B$2:$B$8148,'Selected scen drivers'!$AI$1,'SSP drivers'!$C$2:$C$8148,'Selected scen drivers'!$C159,'SSP drivers'!$D$2:$D$8148,'Selected scen drivers'!$D159)</f>
        <v>0</v>
      </c>
      <c r="Z159" s="3">
        <f>SUMIFS('SSP drivers'!Z$2:Z$8148,'SSP drivers'!$A$2:$A$8148,'Selected scen drivers'!$AH$1,'SSP drivers'!$B$2:$B$8148,'Selected scen drivers'!$AI$1,'SSP drivers'!$C$2:$C$8148,'Selected scen drivers'!$C159,'SSP drivers'!$D$2:$D$8148,'Selected scen drivers'!$D159)</f>
        <v>0</v>
      </c>
      <c r="AA159" s="3">
        <f>SUMIFS('SSP drivers'!AA$2:AA$8148,'SSP drivers'!$A$2:$A$8148,'Selected scen drivers'!$AH$1,'SSP drivers'!$B$2:$B$8148,'Selected scen drivers'!$AI$1,'SSP drivers'!$C$2:$C$8148,'Selected scen drivers'!$C159,'SSP drivers'!$D$2:$D$8148,'Selected scen drivers'!$D159)</f>
        <v>0</v>
      </c>
      <c r="AB159" s="3">
        <f>SUMIFS('SSP drivers'!AB$2:AB$8148,'SSP drivers'!$A$2:$A$8148,'Selected scen drivers'!$AH$1,'SSP drivers'!$B$2:$B$8148,'Selected scen drivers'!$AI$1,'SSP drivers'!$C$2:$C$8148,'Selected scen drivers'!$C159,'SSP drivers'!$D$2:$D$8148,'Selected scen drivers'!$D159)</f>
        <v>0</v>
      </c>
      <c r="AC159" s="3">
        <f>SUMIFS('SSP drivers'!AC$2:AC$8148,'SSP drivers'!$A$2:$A$8148,'Selected scen drivers'!$AH$1,'SSP drivers'!$B$2:$B$8148,'Selected scen drivers'!$AI$1,'SSP drivers'!$C$2:$C$8148,'Selected scen drivers'!$C159,'SSP drivers'!$D$2:$D$8148,'Selected scen drivers'!$D159)</f>
        <v>0</v>
      </c>
      <c r="AD159" s="3">
        <f>SUMIFS('SSP drivers'!AD$2:AD$8148,'SSP drivers'!$A$2:$A$8148,'Selected scen drivers'!$AH$1,'SSP drivers'!$B$2:$B$8148,'Selected scen drivers'!$AI$1,'SSP drivers'!$C$2:$C$8148,'Selected scen drivers'!$C159,'SSP drivers'!$D$2:$D$8148,'Selected scen drivers'!$D159)</f>
        <v>0</v>
      </c>
      <c r="AE159" s="3">
        <f>SUMIFS('SSP drivers'!AE$2:AE$8148,'SSP drivers'!$A$2:$A$8148,'Selected scen drivers'!$AH$1,'SSP drivers'!$B$2:$B$8148,'Selected scen drivers'!$AI$1,'SSP drivers'!$C$2:$C$8148,'Selected scen drivers'!$C159,'SSP drivers'!$D$2:$D$8148,'Selected scen drivers'!$D159)</f>
        <v>0</v>
      </c>
    </row>
    <row r="160" spans="1:31">
      <c r="A160">
        <f t="shared" si="5"/>
        <v>18</v>
      </c>
      <c r="B160">
        <f t="shared" si="6"/>
        <v>6</v>
      </c>
      <c r="C160" t="str">
        <f>IFERROR(VLOOKUP(A160,Classification!$A$4:$B$99,2,FALSE),"")</f>
        <v>ItalyMal</v>
      </c>
      <c r="D160" t="str">
        <f>IFERROR(VLOOKUP(B160,Classification!$U$5:$V$14,2,FALSE),"")</f>
        <v>GDPPHOU</v>
      </c>
      <c r="E160" s="3">
        <f>SUMIFS('SSP drivers'!E$2:E$8148,'SSP drivers'!$A$2:$A$8148,'Selected scen drivers'!$AH$1,'SSP drivers'!$B$2:$B$8148,'Selected scen drivers'!$AI$1,'SSP drivers'!$C$2:$C$8148,'Selected scen drivers'!$C160,'SSP drivers'!$D$2:$D$8148,'Selected scen drivers'!$D160)</f>
        <v>0</v>
      </c>
      <c r="F160" s="3">
        <f>SUMIFS('SSP drivers'!F$2:F$8148,'SSP drivers'!$A$2:$A$8148,'Selected scen drivers'!$AH$1,'SSP drivers'!$B$2:$B$8148,'Selected scen drivers'!$AI$1,'SSP drivers'!$C$2:$C$8148,'Selected scen drivers'!$C160,'SSP drivers'!$D$2:$D$8148,'Selected scen drivers'!$D160)</f>
        <v>121.45950046656</v>
      </c>
      <c r="G160" s="3">
        <f>SUMIFS('SSP drivers'!G$2:G$8148,'SSP drivers'!$A$2:$A$8148,'Selected scen drivers'!$AH$1,'SSP drivers'!$B$2:$B$8148,'Selected scen drivers'!$AI$1,'SSP drivers'!$C$2:$C$8148,'Selected scen drivers'!$C160,'SSP drivers'!$D$2:$D$8148,'Selected scen drivers'!$D160)</f>
        <v>120.867635795624</v>
      </c>
      <c r="H160" s="3">
        <f>SUMIFS('SSP drivers'!H$2:H$8148,'SSP drivers'!$A$2:$A$8148,'Selected scen drivers'!$AH$1,'SSP drivers'!$B$2:$B$8148,'Selected scen drivers'!$AI$1,'SSP drivers'!$C$2:$C$8148,'Selected scen drivers'!$C160,'SSP drivers'!$D$2:$D$8148,'Selected scen drivers'!$D160)</f>
        <v>143.268353762469</v>
      </c>
      <c r="I160" s="3">
        <f>SUMIFS('SSP drivers'!I$2:I$8148,'SSP drivers'!$A$2:$A$8148,'Selected scen drivers'!$AH$1,'SSP drivers'!$B$2:$B$8148,'Selected scen drivers'!$AI$1,'SSP drivers'!$C$2:$C$8148,'Selected scen drivers'!$C160,'SSP drivers'!$D$2:$D$8148,'Selected scen drivers'!$D160)</f>
        <v>157.828056482986</v>
      </c>
      <c r="J160" s="3">
        <f>SUMIFS('SSP drivers'!J$2:J$8148,'SSP drivers'!$A$2:$A$8148,'Selected scen drivers'!$AH$1,'SSP drivers'!$B$2:$B$8148,'Selected scen drivers'!$AI$1,'SSP drivers'!$C$2:$C$8148,'Selected scen drivers'!$C160,'SSP drivers'!$D$2:$D$8148,'Selected scen drivers'!$D160)</f>
        <v>178.030496915984</v>
      </c>
      <c r="K160" s="3">
        <f>SUMIFS('SSP drivers'!K$2:K$8148,'SSP drivers'!$A$2:$A$8148,'Selected scen drivers'!$AH$1,'SSP drivers'!$B$2:$B$8148,'Selected scen drivers'!$AI$1,'SSP drivers'!$C$2:$C$8148,'Selected scen drivers'!$C160,'SSP drivers'!$D$2:$D$8148,'Selected scen drivers'!$D160)</f>
        <v>201.05396917285</v>
      </c>
      <c r="L160" s="3">
        <f>SUMIFS('SSP drivers'!L$2:L$8148,'SSP drivers'!$A$2:$A$8148,'Selected scen drivers'!$AH$1,'SSP drivers'!$B$2:$B$8148,'Selected scen drivers'!$AI$1,'SSP drivers'!$C$2:$C$8148,'Selected scen drivers'!$C160,'SSP drivers'!$D$2:$D$8148,'Selected scen drivers'!$D160)</f>
        <v>224.005528525597</v>
      </c>
      <c r="M160" s="3">
        <f>SUMIFS('SSP drivers'!M$2:M$8148,'SSP drivers'!$A$2:$A$8148,'Selected scen drivers'!$AH$1,'SSP drivers'!$B$2:$B$8148,'Selected scen drivers'!$AI$1,'SSP drivers'!$C$2:$C$8148,'Selected scen drivers'!$C160,'SSP drivers'!$D$2:$D$8148,'Selected scen drivers'!$D160)</f>
        <v>244.901039380468</v>
      </c>
      <c r="N160" s="3">
        <f>SUMIFS('SSP drivers'!N$2:N$8148,'SSP drivers'!$A$2:$A$8148,'Selected scen drivers'!$AH$1,'SSP drivers'!$B$2:$B$8148,'Selected scen drivers'!$AI$1,'SSP drivers'!$C$2:$C$8148,'Selected scen drivers'!$C160,'SSP drivers'!$D$2:$D$8148,'Selected scen drivers'!$D160)</f>
        <v>264.083751269735</v>
      </c>
      <c r="O160" s="3">
        <f>SUMIFS('SSP drivers'!O$2:O$8148,'SSP drivers'!$A$2:$A$8148,'Selected scen drivers'!$AH$1,'SSP drivers'!$B$2:$B$8148,'Selected scen drivers'!$AI$1,'SSP drivers'!$C$2:$C$8148,'Selected scen drivers'!$C160,'SSP drivers'!$D$2:$D$8148,'Selected scen drivers'!$D160)</f>
        <v>281.885717358092</v>
      </c>
      <c r="P160" s="3">
        <f>SUMIFS('SSP drivers'!P$2:P$8148,'SSP drivers'!$A$2:$A$8148,'Selected scen drivers'!$AH$1,'SSP drivers'!$B$2:$B$8148,'Selected scen drivers'!$AI$1,'SSP drivers'!$C$2:$C$8148,'Selected scen drivers'!$C160,'SSP drivers'!$D$2:$D$8148,'Selected scen drivers'!$D160)</f>
        <v>298.332723795805</v>
      </c>
      <c r="Q160" s="3">
        <f>SUMIFS('SSP drivers'!Q$2:Q$8148,'SSP drivers'!$A$2:$A$8148,'Selected scen drivers'!$AH$1,'SSP drivers'!$B$2:$B$8148,'Selected scen drivers'!$AI$1,'SSP drivers'!$C$2:$C$8148,'Selected scen drivers'!$C160,'SSP drivers'!$D$2:$D$8148,'Selected scen drivers'!$D160)</f>
        <v>315.55605671415</v>
      </c>
      <c r="R160" s="3">
        <f>SUMIFS('SSP drivers'!R$2:R$8148,'SSP drivers'!$A$2:$A$8148,'Selected scen drivers'!$AH$1,'SSP drivers'!$B$2:$B$8148,'Selected scen drivers'!$AI$1,'SSP drivers'!$C$2:$C$8148,'Selected scen drivers'!$C160,'SSP drivers'!$D$2:$D$8148,'Selected scen drivers'!$D160)</f>
        <v>334.569310802018</v>
      </c>
      <c r="S160" s="3">
        <f>SUMIFS('SSP drivers'!S$2:S$8148,'SSP drivers'!$A$2:$A$8148,'Selected scen drivers'!$AH$1,'SSP drivers'!$B$2:$B$8148,'Selected scen drivers'!$AI$1,'SSP drivers'!$C$2:$C$8148,'Selected scen drivers'!$C160,'SSP drivers'!$D$2:$D$8148,'Selected scen drivers'!$D160)</f>
        <v>354.690507562859</v>
      </c>
      <c r="T160" s="3">
        <f>SUMIFS('SSP drivers'!T$2:T$8148,'SSP drivers'!$A$2:$A$8148,'Selected scen drivers'!$AH$1,'SSP drivers'!$B$2:$B$8148,'Selected scen drivers'!$AI$1,'SSP drivers'!$C$2:$C$8148,'Selected scen drivers'!$C160,'SSP drivers'!$D$2:$D$8148,'Selected scen drivers'!$D160)</f>
        <v>372.594003038974</v>
      </c>
      <c r="U160" s="3">
        <f>SUMIFS('SSP drivers'!U$2:U$8148,'SSP drivers'!$A$2:$A$8148,'Selected scen drivers'!$AH$1,'SSP drivers'!$B$2:$B$8148,'Selected scen drivers'!$AI$1,'SSP drivers'!$C$2:$C$8148,'Selected scen drivers'!$C160,'SSP drivers'!$D$2:$D$8148,'Selected scen drivers'!$D160)</f>
        <v>387.27602128173</v>
      </c>
      <c r="V160" s="3">
        <f>SUMIFS('SSP drivers'!V$2:V$8148,'SSP drivers'!$A$2:$A$8148,'Selected scen drivers'!$AH$1,'SSP drivers'!$B$2:$B$8148,'Selected scen drivers'!$AI$1,'SSP drivers'!$C$2:$C$8148,'Selected scen drivers'!$C160,'SSP drivers'!$D$2:$D$8148,'Selected scen drivers'!$D160)</f>
        <v>402.291348143763</v>
      </c>
      <c r="W160" s="3">
        <f>SUMIFS('SSP drivers'!W$2:W$8148,'SSP drivers'!$A$2:$A$8148,'Selected scen drivers'!$AH$1,'SSP drivers'!$B$2:$B$8148,'Selected scen drivers'!$AI$1,'SSP drivers'!$C$2:$C$8148,'Selected scen drivers'!$C160,'SSP drivers'!$D$2:$D$8148,'Selected scen drivers'!$D160)</f>
        <v>418.193185937194</v>
      </c>
      <c r="X160" s="3">
        <f>SUMIFS('SSP drivers'!X$2:X$8148,'SSP drivers'!$A$2:$A$8148,'Selected scen drivers'!$AH$1,'SSP drivers'!$B$2:$B$8148,'Selected scen drivers'!$AI$1,'SSP drivers'!$C$2:$C$8148,'Selected scen drivers'!$C160,'SSP drivers'!$D$2:$D$8148,'Selected scen drivers'!$D160)</f>
        <v>0</v>
      </c>
      <c r="Y160" s="3">
        <f>SUMIFS('SSP drivers'!Y$2:Y$8148,'SSP drivers'!$A$2:$A$8148,'Selected scen drivers'!$AH$1,'SSP drivers'!$B$2:$B$8148,'Selected scen drivers'!$AI$1,'SSP drivers'!$C$2:$C$8148,'Selected scen drivers'!$C160,'SSP drivers'!$D$2:$D$8148,'Selected scen drivers'!$D160)</f>
        <v>0</v>
      </c>
      <c r="Z160" s="3">
        <f>SUMIFS('SSP drivers'!Z$2:Z$8148,'SSP drivers'!$A$2:$A$8148,'Selected scen drivers'!$AH$1,'SSP drivers'!$B$2:$B$8148,'Selected scen drivers'!$AI$1,'SSP drivers'!$C$2:$C$8148,'Selected scen drivers'!$C160,'SSP drivers'!$D$2:$D$8148,'Selected scen drivers'!$D160)</f>
        <v>0</v>
      </c>
      <c r="AA160" s="3">
        <f>SUMIFS('SSP drivers'!AA$2:AA$8148,'SSP drivers'!$A$2:$A$8148,'Selected scen drivers'!$AH$1,'SSP drivers'!$B$2:$B$8148,'Selected scen drivers'!$AI$1,'SSP drivers'!$C$2:$C$8148,'Selected scen drivers'!$C160,'SSP drivers'!$D$2:$D$8148,'Selected scen drivers'!$D160)</f>
        <v>0</v>
      </c>
      <c r="AB160" s="3">
        <f>SUMIFS('SSP drivers'!AB$2:AB$8148,'SSP drivers'!$A$2:$A$8148,'Selected scen drivers'!$AH$1,'SSP drivers'!$B$2:$B$8148,'Selected scen drivers'!$AI$1,'SSP drivers'!$C$2:$C$8148,'Selected scen drivers'!$C160,'SSP drivers'!$D$2:$D$8148,'Selected scen drivers'!$D160)</f>
        <v>0</v>
      </c>
      <c r="AC160" s="3">
        <f>SUMIFS('SSP drivers'!AC$2:AC$8148,'SSP drivers'!$A$2:$A$8148,'Selected scen drivers'!$AH$1,'SSP drivers'!$B$2:$B$8148,'Selected scen drivers'!$AI$1,'SSP drivers'!$C$2:$C$8148,'Selected scen drivers'!$C160,'SSP drivers'!$D$2:$D$8148,'Selected scen drivers'!$D160)</f>
        <v>0</v>
      </c>
      <c r="AD160" s="3">
        <f>SUMIFS('SSP drivers'!AD$2:AD$8148,'SSP drivers'!$A$2:$A$8148,'Selected scen drivers'!$AH$1,'SSP drivers'!$B$2:$B$8148,'Selected scen drivers'!$AI$1,'SSP drivers'!$C$2:$C$8148,'Selected scen drivers'!$C160,'SSP drivers'!$D$2:$D$8148,'Selected scen drivers'!$D160)</f>
        <v>0</v>
      </c>
      <c r="AE160" s="3">
        <f>SUMIFS('SSP drivers'!AE$2:AE$8148,'SSP drivers'!$A$2:$A$8148,'Selected scen drivers'!$AH$1,'SSP drivers'!$B$2:$B$8148,'Selected scen drivers'!$AI$1,'SSP drivers'!$C$2:$C$8148,'Selected scen drivers'!$C160,'SSP drivers'!$D$2:$D$8148,'Selected scen drivers'!$D160)</f>
        <v>0</v>
      </c>
    </row>
    <row r="161" spans="1:31">
      <c r="A161">
        <f t="shared" si="5"/>
        <v>18</v>
      </c>
      <c r="B161">
        <f t="shared" si="6"/>
        <v>7</v>
      </c>
      <c r="C161" t="str">
        <f>IFERROR(VLOOKUP(A161,Classification!$A$4:$B$99,2,FALSE),"")</f>
        <v>ItalyMal</v>
      </c>
      <c r="D161" t="str">
        <f>IFERROR(VLOOKUP(B161,Classification!$U$5:$V$14,2,FALSE),"")</f>
        <v>GDPSER</v>
      </c>
      <c r="E161" s="3">
        <f>SUMIFS('SSP drivers'!E$2:E$8148,'SSP drivers'!$A$2:$A$8148,'Selected scen drivers'!$AH$1,'SSP drivers'!$B$2:$B$8148,'Selected scen drivers'!$AI$1,'SSP drivers'!$C$2:$C$8148,'Selected scen drivers'!$C161,'SSP drivers'!$D$2:$D$8148,'Selected scen drivers'!$D161)</f>
        <v>0</v>
      </c>
      <c r="F161" s="3">
        <f>SUMIFS('SSP drivers'!F$2:F$8148,'SSP drivers'!$A$2:$A$8148,'Selected scen drivers'!$AH$1,'SSP drivers'!$B$2:$B$8148,'Selected scen drivers'!$AI$1,'SSP drivers'!$C$2:$C$8148,'Selected scen drivers'!$C161,'SSP drivers'!$D$2:$D$8148,'Selected scen drivers'!$D161)</f>
        <v>1600.95646175495</v>
      </c>
      <c r="G161" s="3">
        <f>SUMIFS('SSP drivers'!G$2:G$8148,'SSP drivers'!$A$2:$A$8148,'Selected scen drivers'!$AH$1,'SSP drivers'!$B$2:$B$8148,'Selected scen drivers'!$AI$1,'SSP drivers'!$C$2:$C$8148,'Selected scen drivers'!$C161,'SSP drivers'!$D$2:$D$8148,'Selected scen drivers'!$D161)</f>
        <v>1585.2991493649</v>
      </c>
      <c r="H161" s="3">
        <f>SUMIFS('SSP drivers'!H$2:H$8148,'SSP drivers'!$A$2:$A$8148,'Selected scen drivers'!$AH$1,'SSP drivers'!$B$2:$B$8148,'Selected scen drivers'!$AI$1,'SSP drivers'!$C$2:$C$8148,'Selected scen drivers'!$C161,'SSP drivers'!$D$2:$D$8148,'Selected scen drivers'!$D161)</f>
        <v>1823.19698661848</v>
      </c>
      <c r="I161" s="3">
        <f>SUMIFS('SSP drivers'!I$2:I$8148,'SSP drivers'!$A$2:$A$8148,'Selected scen drivers'!$AH$1,'SSP drivers'!$B$2:$B$8148,'Selected scen drivers'!$AI$1,'SSP drivers'!$C$2:$C$8148,'Selected scen drivers'!$C161,'SSP drivers'!$D$2:$D$8148,'Selected scen drivers'!$D161)</f>
        <v>1909.75881865997</v>
      </c>
      <c r="J161" s="3">
        <f>SUMIFS('SSP drivers'!J$2:J$8148,'SSP drivers'!$A$2:$A$8148,'Selected scen drivers'!$AH$1,'SSP drivers'!$B$2:$B$8148,'Selected scen drivers'!$AI$1,'SSP drivers'!$C$2:$C$8148,'Selected scen drivers'!$C161,'SSP drivers'!$D$2:$D$8148,'Selected scen drivers'!$D161)</f>
        <v>2020.65887084988</v>
      </c>
      <c r="K161" s="3">
        <f>SUMIFS('SSP drivers'!K$2:K$8148,'SSP drivers'!$A$2:$A$8148,'Selected scen drivers'!$AH$1,'SSP drivers'!$B$2:$B$8148,'Selected scen drivers'!$AI$1,'SSP drivers'!$C$2:$C$8148,'Selected scen drivers'!$C161,'SSP drivers'!$D$2:$D$8148,'Selected scen drivers'!$D161)</f>
        <v>2132.1079318667</v>
      </c>
      <c r="L161" s="3">
        <f>SUMIFS('SSP drivers'!L$2:L$8148,'SSP drivers'!$A$2:$A$8148,'Selected scen drivers'!$AH$1,'SSP drivers'!$B$2:$B$8148,'Selected scen drivers'!$AI$1,'SSP drivers'!$C$2:$C$8148,'Selected scen drivers'!$C161,'SSP drivers'!$D$2:$D$8148,'Selected scen drivers'!$D161)</f>
        <v>2243.68926393799</v>
      </c>
      <c r="M161" s="3">
        <f>SUMIFS('SSP drivers'!M$2:M$8148,'SSP drivers'!$A$2:$A$8148,'Selected scen drivers'!$AH$1,'SSP drivers'!$B$2:$B$8148,'Selected scen drivers'!$AI$1,'SSP drivers'!$C$2:$C$8148,'Selected scen drivers'!$C161,'SSP drivers'!$D$2:$D$8148,'Selected scen drivers'!$D161)</f>
        <v>2350.16161521675</v>
      </c>
      <c r="N161" s="3">
        <f>SUMIFS('SSP drivers'!N$2:N$8148,'SSP drivers'!$A$2:$A$8148,'Selected scen drivers'!$AH$1,'SSP drivers'!$B$2:$B$8148,'Selected scen drivers'!$AI$1,'SSP drivers'!$C$2:$C$8148,'Selected scen drivers'!$C161,'SSP drivers'!$D$2:$D$8148,'Selected scen drivers'!$D161)</f>
        <v>2449.27518325842</v>
      </c>
      <c r="O161" s="3">
        <f>SUMIFS('SSP drivers'!O$2:O$8148,'SSP drivers'!$A$2:$A$8148,'Selected scen drivers'!$AH$1,'SSP drivers'!$B$2:$B$8148,'Selected scen drivers'!$AI$1,'SSP drivers'!$C$2:$C$8148,'Selected scen drivers'!$C161,'SSP drivers'!$D$2:$D$8148,'Selected scen drivers'!$D161)</f>
        <v>2539.38099763848</v>
      </c>
      <c r="P161" s="3">
        <f>SUMIFS('SSP drivers'!P$2:P$8148,'SSP drivers'!$A$2:$A$8148,'Selected scen drivers'!$AH$1,'SSP drivers'!$B$2:$B$8148,'Selected scen drivers'!$AI$1,'SSP drivers'!$C$2:$C$8148,'Selected scen drivers'!$C161,'SSP drivers'!$D$2:$D$8148,'Selected scen drivers'!$D161)</f>
        <v>2621.43456857498</v>
      </c>
      <c r="Q161" s="3">
        <f>SUMIFS('SSP drivers'!Q$2:Q$8148,'SSP drivers'!$A$2:$A$8148,'Selected scen drivers'!$AH$1,'SSP drivers'!$B$2:$B$8148,'Selected scen drivers'!$AI$1,'SSP drivers'!$C$2:$C$8148,'Selected scen drivers'!$C161,'SSP drivers'!$D$2:$D$8148,'Selected scen drivers'!$D161)</f>
        <v>2693.35460787279</v>
      </c>
      <c r="R161" s="3">
        <f>SUMIFS('SSP drivers'!R$2:R$8148,'SSP drivers'!$A$2:$A$8148,'Selected scen drivers'!$AH$1,'SSP drivers'!$B$2:$B$8148,'Selected scen drivers'!$AI$1,'SSP drivers'!$C$2:$C$8148,'Selected scen drivers'!$C161,'SSP drivers'!$D$2:$D$8148,'Selected scen drivers'!$D161)</f>
        <v>2756.33873500579</v>
      </c>
      <c r="S161" s="3">
        <f>SUMIFS('SSP drivers'!S$2:S$8148,'SSP drivers'!$A$2:$A$8148,'Selected scen drivers'!$AH$1,'SSP drivers'!$B$2:$B$8148,'Selected scen drivers'!$AI$1,'SSP drivers'!$C$2:$C$8148,'Selected scen drivers'!$C161,'SSP drivers'!$D$2:$D$8148,'Selected scen drivers'!$D161)</f>
        <v>2813.08325157738</v>
      </c>
      <c r="T161" s="3">
        <f>SUMIFS('SSP drivers'!T$2:T$8148,'SSP drivers'!$A$2:$A$8148,'Selected scen drivers'!$AH$1,'SSP drivers'!$B$2:$B$8148,'Selected scen drivers'!$AI$1,'SSP drivers'!$C$2:$C$8148,'Selected scen drivers'!$C161,'SSP drivers'!$D$2:$D$8148,'Selected scen drivers'!$D161)</f>
        <v>2863.95688967833</v>
      </c>
      <c r="U161" s="3">
        <f>SUMIFS('SSP drivers'!U$2:U$8148,'SSP drivers'!$A$2:$A$8148,'Selected scen drivers'!$AH$1,'SSP drivers'!$B$2:$B$8148,'Selected scen drivers'!$AI$1,'SSP drivers'!$C$2:$C$8148,'Selected scen drivers'!$C161,'SSP drivers'!$D$2:$D$8148,'Selected scen drivers'!$D161)</f>
        <v>2906.93691826131</v>
      </c>
      <c r="V161" s="3">
        <f>SUMIFS('SSP drivers'!V$2:V$8148,'SSP drivers'!$A$2:$A$8148,'Selected scen drivers'!$AH$1,'SSP drivers'!$B$2:$B$8148,'Selected scen drivers'!$AI$1,'SSP drivers'!$C$2:$C$8148,'Selected scen drivers'!$C161,'SSP drivers'!$D$2:$D$8148,'Selected scen drivers'!$D161)</f>
        <v>2939.41599099617</v>
      </c>
      <c r="W161" s="3">
        <f>SUMIFS('SSP drivers'!W$2:W$8148,'SSP drivers'!$A$2:$A$8148,'Selected scen drivers'!$AH$1,'SSP drivers'!$B$2:$B$8148,'Selected scen drivers'!$AI$1,'SSP drivers'!$C$2:$C$8148,'Selected scen drivers'!$C161,'SSP drivers'!$D$2:$D$8148,'Selected scen drivers'!$D161)</f>
        <v>2957.90902339909</v>
      </c>
      <c r="X161" s="3">
        <f>SUMIFS('SSP drivers'!X$2:X$8148,'SSP drivers'!$A$2:$A$8148,'Selected scen drivers'!$AH$1,'SSP drivers'!$B$2:$B$8148,'Selected scen drivers'!$AI$1,'SSP drivers'!$C$2:$C$8148,'Selected scen drivers'!$C161,'SSP drivers'!$D$2:$D$8148,'Selected scen drivers'!$D161)</f>
        <v>0</v>
      </c>
      <c r="Y161" s="3">
        <f>SUMIFS('SSP drivers'!Y$2:Y$8148,'SSP drivers'!$A$2:$A$8148,'Selected scen drivers'!$AH$1,'SSP drivers'!$B$2:$B$8148,'Selected scen drivers'!$AI$1,'SSP drivers'!$C$2:$C$8148,'Selected scen drivers'!$C161,'SSP drivers'!$D$2:$D$8148,'Selected scen drivers'!$D161)</f>
        <v>0</v>
      </c>
      <c r="Z161" s="3">
        <f>SUMIFS('SSP drivers'!Z$2:Z$8148,'SSP drivers'!$A$2:$A$8148,'Selected scen drivers'!$AH$1,'SSP drivers'!$B$2:$B$8148,'Selected scen drivers'!$AI$1,'SSP drivers'!$C$2:$C$8148,'Selected scen drivers'!$C161,'SSP drivers'!$D$2:$D$8148,'Selected scen drivers'!$D161)</f>
        <v>0</v>
      </c>
      <c r="AA161" s="3">
        <f>SUMIFS('SSP drivers'!AA$2:AA$8148,'SSP drivers'!$A$2:$A$8148,'Selected scen drivers'!$AH$1,'SSP drivers'!$B$2:$B$8148,'Selected scen drivers'!$AI$1,'SSP drivers'!$C$2:$C$8148,'Selected scen drivers'!$C161,'SSP drivers'!$D$2:$D$8148,'Selected scen drivers'!$D161)</f>
        <v>0</v>
      </c>
      <c r="AB161" s="3">
        <f>SUMIFS('SSP drivers'!AB$2:AB$8148,'SSP drivers'!$A$2:$A$8148,'Selected scen drivers'!$AH$1,'SSP drivers'!$B$2:$B$8148,'Selected scen drivers'!$AI$1,'SSP drivers'!$C$2:$C$8148,'Selected scen drivers'!$C161,'SSP drivers'!$D$2:$D$8148,'Selected scen drivers'!$D161)</f>
        <v>0</v>
      </c>
      <c r="AC161" s="3">
        <f>SUMIFS('SSP drivers'!AC$2:AC$8148,'SSP drivers'!$A$2:$A$8148,'Selected scen drivers'!$AH$1,'SSP drivers'!$B$2:$B$8148,'Selected scen drivers'!$AI$1,'SSP drivers'!$C$2:$C$8148,'Selected scen drivers'!$C161,'SSP drivers'!$D$2:$D$8148,'Selected scen drivers'!$D161)</f>
        <v>0</v>
      </c>
      <c r="AD161" s="3">
        <f>SUMIFS('SSP drivers'!AD$2:AD$8148,'SSP drivers'!$A$2:$A$8148,'Selected scen drivers'!$AH$1,'SSP drivers'!$B$2:$B$8148,'Selected scen drivers'!$AI$1,'SSP drivers'!$C$2:$C$8148,'Selected scen drivers'!$C161,'SSP drivers'!$D$2:$D$8148,'Selected scen drivers'!$D161)</f>
        <v>0</v>
      </c>
      <c r="AE161" s="3">
        <f>SUMIFS('SSP drivers'!AE$2:AE$8148,'SSP drivers'!$A$2:$A$8148,'Selected scen drivers'!$AH$1,'SSP drivers'!$B$2:$B$8148,'Selected scen drivers'!$AI$1,'SSP drivers'!$C$2:$C$8148,'Selected scen drivers'!$C161,'SSP drivers'!$D$2:$D$8148,'Selected scen drivers'!$D161)</f>
        <v>0</v>
      </c>
    </row>
    <row r="162" spans="1:31">
      <c r="A162">
        <f t="shared" si="5"/>
        <v>18</v>
      </c>
      <c r="B162">
        <f t="shared" si="6"/>
        <v>8</v>
      </c>
      <c r="C162" t="str">
        <f>IFERROR(VLOOKUP(A162,Classification!$A$4:$B$99,2,FALSE),"")</f>
        <v>ItalyMal</v>
      </c>
      <c r="D162" t="str">
        <f>IFERROR(VLOOKUP(B162,Classification!$U$5:$V$14,2,FALSE),"")</f>
        <v>HOU</v>
      </c>
      <c r="E162" s="3">
        <f>SUMIFS('SSP drivers'!E$2:E$8148,'SSP drivers'!$A$2:$A$8148,'Selected scen drivers'!$AH$1,'SSP drivers'!$B$2:$B$8148,'Selected scen drivers'!$AI$1,'SSP drivers'!$C$2:$C$8148,'Selected scen drivers'!$C162,'SSP drivers'!$D$2:$D$8148,'Selected scen drivers'!$D162)</f>
        <v>0</v>
      </c>
      <c r="F162" s="3">
        <f>SUMIFS('SSP drivers'!F$2:F$8148,'SSP drivers'!$A$2:$A$8148,'Selected scen drivers'!$AH$1,'SSP drivers'!$B$2:$B$8148,'Selected scen drivers'!$AI$1,'SSP drivers'!$C$2:$C$8148,'Selected scen drivers'!$C162,'SSP drivers'!$D$2:$D$8148,'Selected scen drivers'!$D162)</f>
        <v>17.880885</v>
      </c>
      <c r="G162" s="3">
        <f>SUMIFS('SSP drivers'!G$2:G$8148,'SSP drivers'!$A$2:$A$8148,'Selected scen drivers'!$AH$1,'SSP drivers'!$B$2:$B$8148,'Selected scen drivers'!$AI$1,'SSP drivers'!$C$2:$C$8148,'Selected scen drivers'!$C162,'SSP drivers'!$D$2:$D$8148,'Selected scen drivers'!$D162)</f>
        <v>17.7915435</v>
      </c>
      <c r="H162" s="3">
        <f>SUMIFS('SSP drivers'!H$2:H$8148,'SSP drivers'!$A$2:$A$8148,'Selected scen drivers'!$AH$1,'SSP drivers'!$B$2:$B$8148,'Selected scen drivers'!$AI$1,'SSP drivers'!$C$2:$C$8148,'Selected scen drivers'!$C162,'SSP drivers'!$D$2:$D$8148,'Selected scen drivers'!$D162)</f>
        <v>17.344836</v>
      </c>
      <c r="I162" s="3">
        <f>SUMIFS('SSP drivers'!I$2:I$8148,'SSP drivers'!$A$2:$A$8148,'Selected scen drivers'!$AH$1,'SSP drivers'!$B$2:$B$8148,'Selected scen drivers'!$AI$1,'SSP drivers'!$C$2:$C$8148,'Selected scen drivers'!$C162,'SSP drivers'!$D$2:$D$8148,'Selected scen drivers'!$D162)</f>
        <v>16.57207</v>
      </c>
      <c r="J162" s="3">
        <f>SUMIFS('SSP drivers'!J$2:J$8148,'SSP drivers'!$A$2:$A$8148,'Selected scen drivers'!$AH$1,'SSP drivers'!$B$2:$B$8148,'Selected scen drivers'!$AI$1,'SSP drivers'!$C$2:$C$8148,'Selected scen drivers'!$C162,'SSP drivers'!$D$2:$D$8148,'Selected scen drivers'!$D162)</f>
        <v>15.621514</v>
      </c>
      <c r="K162" s="3">
        <f>SUMIFS('SSP drivers'!K$2:K$8148,'SSP drivers'!$A$2:$A$8148,'Selected scen drivers'!$AH$1,'SSP drivers'!$B$2:$B$8148,'Selected scen drivers'!$AI$1,'SSP drivers'!$C$2:$C$8148,'Selected scen drivers'!$C162,'SSP drivers'!$D$2:$D$8148,'Selected scen drivers'!$D162)</f>
        <v>14.6693095</v>
      </c>
      <c r="L162" s="3">
        <f>SUMIFS('SSP drivers'!L$2:L$8148,'SSP drivers'!$A$2:$A$8148,'Selected scen drivers'!$AH$1,'SSP drivers'!$B$2:$B$8148,'Selected scen drivers'!$AI$1,'SSP drivers'!$C$2:$C$8148,'Selected scen drivers'!$C162,'SSP drivers'!$D$2:$D$8148,'Selected scen drivers'!$D162)</f>
        <v>13.926317</v>
      </c>
      <c r="M162" s="3">
        <f>SUMIFS('SSP drivers'!M$2:M$8148,'SSP drivers'!$A$2:$A$8148,'Selected scen drivers'!$AH$1,'SSP drivers'!$B$2:$B$8148,'Selected scen drivers'!$AI$1,'SSP drivers'!$C$2:$C$8148,'Selected scen drivers'!$C162,'SSP drivers'!$D$2:$D$8148,'Selected scen drivers'!$D162)</f>
        <v>13.411547</v>
      </c>
      <c r="N162" s="3">
        <f>SUMIFS('SSP drivers'!N$2:N$8148,'SSP drivers'!$A$2:$A$8148,'Selected scen drivers'!$AH$1,'SSP drivers'!$B$2:$B$8148,'Selected scen drivers'!$AI$1,'SSP drivers'!$C$2:$C$8148,'Selected scen drivers'!$C162,'SSP drivers'!$D$2:$D$8148,'Selected scen drivers'!$D162)</f>
        <v>13.029295</v>
      </c>
      <c r="O162" s="3">
        <f>SUMIFS('SSP drivers'!O$2:O$8148,'SSP drivers'!$A$2:$A$8148,'Selected scen drivers'!$AH$1,'SSP drivers'!$B$2:$B$8148,'Selected scen drivers'!$AI$1,'SSP drivers'!$C$2:$C$8148,'Selected scen drivers'!$C162,'SSP drivers'!$D$2:$D$8148,'Selected scen drivers'!$D162)</f>
        <v>12.721652</v>
      </c>
      <c r="P162" s="3">
        <f>SUMIFS('SSP drivers'!P$2:P$8148,'SSP drivers'!$A$2:$A$8148,'Selected scen drivers'!$AH$1,'SSP drivers'!$B$2:$B$8148,'Selected scen drivers'!$AI$1,'SSP drivers'!$C$2:$C$8148,'Selected scen drivers'!$C162,'SSP drivers'!$D$2:$D$8148,'Selected scen drivers'!$D162)</f>
        <v>12.473938</v>
      </c>
      <c r="Q162" s="3">
        <f>SUMIFS('SSP drivers'!Q$2:Q$8148,'SSP drivers'!$A$2:$A$8148,'Selected scen drivers'!$AH$1,'SSP drivers'!$B$2:$B$8148,'Selected scen drivers'!$AI$1,'SSP drivers'!$C$2:$C$8148,'Selected scen drivers'!$C162,'SSP drivers'!$D$2:$D$8148,'Selected scen drivers'!$D162)</f>
        <v>12.180664</v>
      </c>
      <c r="R162" s="3">
        <f>SUMIFS('SSP drivers'!R$2:R$8148,'SSP drivers'!$A$2:$A$8148,'Selected scen drivers'!$AH$1,'SSP drivers'!$B$2:$B$8148,'Selected scen drivers'!$AI$1,'SSP drivers'!$C$2:$C$8148,'Selected scen drivers'!$C162,'SSP drivers'!$D$2:$D$8148,'Selected scen drivers'!$D162)</f>
        <v>11.819579</v>
      </c>
      <c r="S162" s="3">
        <f>SUMIFS('SSP drivers'!S$2:S$8148,'SSP drivers'!$A$2:$A$8148,'Selected scen drivers'!$AH$1,'SSP drivers'!$B$2:$B$8148,'Selected scen drivers'!$AI$1,'SSP drivers'!$C$2:$C$8148,'Selected scen drivers'!$C162,'SSP drivers'!$D$2:$D$8148,'Selected scen drivers'!$D162)</f>
        <v>11.439391</v>
      </c>
      <c r="T162" s="3">
        <f>SUMIFS('SSP drivers'!T$2:T$8148,'SSP drivers'!$A$2:$A$8148,'Selected scen drivers'!$AH$1,'SSP drivers'!$B$2:$B$8148,'Selected scen drivers'!$AI$1,'SSP drivers'!$C$2:$C$8148,'Selected scen drivers'!$C162,'SSP drivers'!$D$2:$D$8148,'Selected scen drivers'!$D162)</f>
        <v>11.1461955</v>
      </c>
      <c r="U162" s="3">
        <f>SUMIFS('SSP drivers'!U$2:U$8148,'SSP drivers'!$A$2:$A$8148,'Selected scen drivers'!$AH$1,'SSP drivers'!$B$2:$B$8148,'Selected scen drivers'!$AI$1,'SSP drivers'!$C$2:$C$8148,'Selected scen drivers'!$C162,'SSP drivers'!$D$2:$D$8148,'Selected scen drivers'!$D162)</f>
        <v>10.943283</v>
      </c>
      <c r="V162" s="3">
        <f>SUMIFS('SSP drivers'!V$2:V$8148,'SSP drivers'!$A$2:$A$8148,'Selected scen drivers'!$AH$1,'SSP drivers'!$B$2:$B$8148,'Selected scen drivers'!$AI$1,'SSP drivers'!$C$2:$C$8148,'Selected scen drivers'!$C162,'SSP drivers'!$D$2:$D$8148,'Selected scen drivers'!$D162)</f>
        <v>10.710245</v>
      </c>
      <c r="W162" s="3">
        <f>SUMIFS('SSP drivers'!W$2:W$8148,'SSP drivers'!$A$2:$A$8148,'Selected scen drivers'!$AH$1,'SSP drivers'!$B$2:$B$8148,'Selected scen drivers'!$AI$1,'SSP drivers'!$C$2:$C$8148,'Selected scen drivers'!$C162,'SSP drivers'!$D$2:$D$8148,'Selected scen drivers'!$D162)</f>
        <v>10.4242215</v>
      </c>
      <c r="X162" s="3">
        <f>SUMIFS('SSP drivers'!X$2:X$8148,'SSP drivers'!$A$2:$A$8148,'Selected scen drivers'!$AH$1,'SSP drivers'!$B$2:$B$8148,'Selected scen drivers'!$AI$1,'SSP drivers'!$C$2:$C$8148,'Selected scen drivers'!$C162,'SSP drivers'!$D$2:$D$8148,'Selected scen drivers'!$D162)</f>
        <v>0</v>
      </c>
      <c r="Y162" s="3">
        <f>SUMIFS('SSP drivers'!Y$2:Y$8148,'SSP drivers'!$A$2:$A$8148,'Selected scen drivers'!$AH$1,'SSP drivers'!$B$2:$B$8148,'Selected scen drivers'!$AI$1,'SSP drivers'!$C$2:$C$8148,'Selected scen drivers'!$C162,'SSP drivers'!$D$2:$D$8148,'Selected scen drivers'!$D162)</f>
        <v>0</v>
      </c>
      <c r="Z162" s="3">
        <f>SUMIFS('SSP drivers'!Z$2:Z$8148,'SSP drivers'!$A$2:$A$8148,'Selected scen drivers'!$AH$1,'SSP drivers'!$B$2:$B$8148,'Selected scen drivers'!$AI$1,'SSP drivers'!$C$2:$C$8148,'Selected scen drivers'!$C162,'SSP drivers'!$D$2:$D$8148,'Selected scen drivers'!$D162)</f>
        <v>0</v>
      </c>
      <c r="AA162" s="3">
        <f>SUMIFS('SSP drivers'!AA$2:AA$8148,'SSP drivers'!$A$2:$A$8148,'Selected scen drivers'!$AH$1,'SSP drivers'!$B$2:$B$8148,'Selected scen drivers'!$AI$1,'SSP drivers'!$C$2:$C$8148,'Selected scen drivers'!$C162,'SSP drivers'!$D$2:$D$8148,'Selected scen drivers'!$D162)</f>
        <v>0</v>
      </c>
      <c r="AB162" s="3">
        <f>SUMIFS('SSP drivers'!AB$2:AB$8148,'SSP drivers'!$A$2:$A$8148,'Selected scen drivers'!$AH$1,'SSP drivers'!$B$2:$B$8148,'Selected scen drivers'!$AI$1,'SSP drivers'!$C$2:$C$8148,'Selected scen drivers'!$C162,'SSP drivers'!$D$2:$D$8148,'Selected scen drivers'!$D162)</f>
        <v>0</v>
      </c>
      <c r="AC162" s="3">
        <f>SUMIFS('SSP drivers'!AC$2:AC$8148,'SSP drivers'!$A$2:$A$8148,'Selected scen drivers'!$AH$1,'SSP drivers'!$B$2:$B$8148,'Selected scen drivers'!$AI$1,'SSP drivers'!$C$2:$C$8148,'Selected scen drivers'!$C162,'SSP drivers'!$D$2:$D$8148,'Selected scen drivers'!$D162)</f>
        <v>0</v>
      </c>
      <c r="AD162" s="3">
        <f>SUMIFS('SSP drivers'!AD$2:AD$8148,'SSP drivers'!$A$2:$A$8148,'Selected scen drivers'!$AH$1,'SSP drivers'!$B$2:$B$8148,'Selected scen drivers'!$AI$1,'SSP drivers'!$C$2:$C$8148,'Selected scen drivers'!$C162,'SSP drivers'!$D$2:$D$8148,'Selected scen drivers'!$D162)</f>
        <v>0</v>
      </c>
      <c r="AE162" s="3">
        <f>SUMIFS('SSP drivers'!AE$2:AE$8148,'SSP drivers'!$A$2:$A$8148,'Selected scen drivers'!$AH$1,'SSP drivers'!$B$2:$B$8148,'Selected scen drivers'!$AI$1,'SSP drivers'!$C$2:$C$8148,'Selected scen drivers'!$C162,'SSP drivers'!$D$2:$D$8148,'Selected scen drivers'!$D162)</f>
        <v>0</v>
      </c>
    </row>
    <row r="163" spans="1:31">
      <c r="A163">
        <f t="shared" si="5"/>
        <v>18</v>
      </c>
      <c r="B163">
        <f t="shared" si="6"/>
        <v>9</v>
      </c>
      <c r="C163" t="str">
        <f>IFERROR(VLOOKUP(A163,Classification!$A$4:$B$99,2,FALSE),"")</f>
        <v>ItalyMal</v>
      </c>
      <c r="D163" t="str">
        <f>IFERROR(VLOOKUP(B163,Classification!$U$5:$V$14,2,FALSE),"")</f>
        <v>POP</v>
      </c>
      <c r="E163" s="3">
        <f>SUMIFS('SSP drivers'!E$2:E$8148,'SSP drivers'!$A$2:$A$8148,'Selected scen drivers'!$AH$1,'SSP drivers'!$B$2:$B$8148,'Selected scen drivers'!$AI$1,'SSP drivers'!$C$2:$C$8148,'Selected scen drivers'!$C163,'SSP drivers'!$D$2:$D$8148,'Selected scen drivers'!$D163)</f>
        <v>0</v>
      </c>
      <c r="F163" s="3">
        <f>SUMIFS('SSP drivers'!F$2:F$8148,'SSP drivers'!$A$2:$A$8148,'Selected scen drivers'!$AH$1,'SSP drivers'!$B$2:$B$8148,'Selected scen drivers'!$AI$1,'SSP drivers'!$C$2:$C$8148,'Selected scen drivers'!$C163,'SSP drivers'!$D$2:$D$8148,'Selected scen drivers'!$D163)</f>
        <v>60.2900388</v>
      </c>
      <c r="G163" s="3">
        <f>SUMIFS('SSP drivers'!G$2:G$8148,'SSP drivers'!$A$2:$A$8148,'Selected scen drivers'!$AH$1,'SSP drivers'!$B$2:$B$8148,'Selected scen drivers'!$AI$1,'SSP drivers'!$C$2:$C$8148,'Selected scen drivers'!$C163,'SSP drivers'!$D$2:$D$8148,'Selected scen drivers'!$D163)</f>
        <v>60.149484</v>
      </c>
      <c r="H163" s="3">
        <f>SUMIFS('SSP drivers'!H$2:H$8148,'SSP drivers'!$A$2:$A$8148,'Selected scen drivers'!$AH$1,'SSP drivers'!$B$2:$B$8148,'Selected scen drivers'!$AI$1,'SSP drivers'!$C$2:$C$8148,'Selected scen drivers'!$C163,'SSP drivers'!$D$2:$D$8148,'Selected scen drivers'!$D163)</f>
        <v>59.44671</v>
      </c>
      <c r="I163" s="3">
        <f>SUMIFS('SSP drivers'!I$2:I$8148,'SSP drivers'!$A$2:$A$8148,'Selected scen drivers'!$AH$1,'SSP drivers'!$B$2:$B$8148,'Selected scen drivers'!$AI$1,'SSP drivers'!$C$2:$C$8148,'Selected scen drivers'!$C163,'SSP drivers'!$D$2:$D$8148,'Selected scen drivers'!$D163)</f>
        <v>58.706899</v>
      </c>
      <c r="J163" s="3">
        <f>SUMIFS('SSP drivers'!J$2:J$8148,'SSP drivers'!$A$2:$A$8148,'Selected scen drivers'!$AH$1,'SSP drivers'!$B$2:$B$8148,'Selected scen drivers'!$AI$1,'SSP drivers'!$C$2:$C$8148,'Selected scen drivers'!$C163,'SSP drivers'!$D$2:$D$8148,'Selected scen drivers'!$D163)</f>
        <v>58.04787</v>
      </c>
      <c r="K163" s="3">
        <f>SUMIFS('SSP drivers'!K$2:K$8148,'SSP drivers'!$A$2:$A$8148,'Selected scen drivers'!$AH$1,'SSP drivers'!$B$2:$B$8148,'Selected scen drivers'!$AI$1,'SSP drivers'!$C$2:$C$8148,'Selected scen drivers'!$C163,'SSP drivers'!$D$2:$D$8148,'Selected scen drivers'!$D163)</f>
        <v>57.4702620000001</v>
      </c>
      <c r="L163" s="3">
        <f>SUMIFS('SSP drivers'!L$2:L$8148,'SSP drivers'!$A$2:$A$8148,'Selected scen drivers'!$AH$1,'SSP drivers'!$B$2:$B$8148,'Selected scen drivers'!$AI$1,'SSP drivers'!$C$2:$C$8148,'Selected scen drivers'!$C163,'SSP drivers'!$D$2:$D$8148,'Selected scen drivers'!$D163)</f>
        <v>56.931277</v>
      </c>
      <c r="M163" s="3">
        <f>SUMIFS('SSP drivers'!M$2:M$8148,'SSP drivers'!$A$2:$A$8148,'Selected scen drivers'!$AH$1,'SSP drivers'!$B$2:$B$8148,'Selected scen drivers'!$AI$1,'SSP drivers'!$C$2:$C$8148,'Selected scen drivers'!$C163,'SSP drivers'!$D$2:$D$8148,'Selected scen drivers'!$D163)</f>
        <v>56.398699</v>
      </c>
      <c r="N163" s="3">
        <f>SUMIFS('SSP drivers'!N$2:N$8148,'SSP drivers'!$A$2:$A$8148,'Selected scen drivers'!$AH$1,'SSP drivers'!$B$2:$B$8148,'Selected scen drivers'!$AI$1,'SSP drivers'!$C$2:$C$8148,'Selected scen drivers'!$C163,'SSP drivers'!$D$2:$D$8148,'Selected scen drivers'!$D163)</f>
        <v>55.656513</v>
      </c>
      <c r="O163" s="3">
        <f>SUMIFS('SSP drivers'!O$2:O$8148,'SSP drivers'!$A$2:$A$8148,'Selected scen drivers'!$AH$1,'SSP drivers'!$B$2:$B$8148,'Selected scen drivers'!$AI$1,'SSP drivers'!$C$2:$C$8148,'Selected scen drivers'!$C163,'SSP drivers'!$D$2:$D$8148,'Selected scen drivers'!$D163)</f>
        <v>54.736501</v>
      </c>
      <c r="P163" s="3">
        <f>SUMIFS('SSP drivers'!P$2:P$8148,'SSP drivers'!$A$2:$A$8148,'Selected scen drivers'!$AH$1,'SSP drivers'!$B$2:$B$8148,'Selected scen drivers'!$AI$1,'SSP drivers'!$C$2:$C$8148,'Selected scen drivers'!$C163,'SSP drivers'!$D$2:$D$8148,'Selected scen drivers'!$D163)</f>
        <v>53.694027</v>
      </c>
      <c r="Q163" s="3">
        <f>SUMIFS('SSP drivers'!Q$2:Q$8148,'SSP drivers'!$A$2:$A$8148,'Selected scen drivers'!$AH$1,'SSP drivers'!$B$2:$B$8148,'Selected scen drivers'!$AI$1,'SSP drivers'!$C$2:$C$8148,'Selected scen drivers'!$C163,'SSP drivers'!$D$2:$D$8148,'Selected scen drivers'!$D163)</f>
        <v>52.694214</v>
      </c>
      <c r="R163" s="3">
        <f>SUMIFS('SSP drivers'!R$2:R$8148,'SSP drivers'!$A$2:$A$8148,'Selected scen drivers'!$AH$1,'SSP drivers'!$B$2:$B$8148,'Selected scen drivers'!$AI$1,'SSP drivers'!$C$2:$C$8148,'Selected scen drivers'!$C163,'SSP drivers'!$D$2:$D$8148,'Selected scen drivers'!$D163)</f>
        <v>51.847245</v>
      </c>
      <c r="S163" s="3">
        <f>SUMIFS('SSP drivers'!S$2:S$8148,'SSP drivers'!$A$2:$A$8148,'Selected scen drivers'!$AH$1,'SSP drivers'!$B$2:$B$8148,'Selected scen drivers'!$AI$1,'SSP drivers'!$C$2:$C$8148,'Selected scen drivers'!$C163,'SSP drivers'!$D$2:$D$8148,'Selected scen drivers'!$D163)</f>
        <v>51.161838</v>
      </c>
      <c r="T163" s="3">
        <f>SUMIFS('SSP drivers'!T$2:T$8148,'SSP drivers'!$A$2:$A$8148,'Selected scen drivers'!$AH$1,'SSP drivers'!$B$2:$B$8148,'Selected scen drivers'!$AI$1,'SSP drivers'!$C$2:$C$8148,'Selected scen drivers'!$C163,'SSP drivers'!$D$2:$D$8148,'Selected scen drivers'!$D163)</f>
        <v>50.546856</v>
      </c>
      <c r="U163" s="3">
        <f>SUMIFS('SSP drivers'!U$2:U$8148,'SSP drivers'!$A$2:$A$8148,'Selected scen drivers'!$AH$1,'SSP drivers'!$B$2:$B$8148,'Selected scen drivers'!$AI$1,'SSP drivers'!$C$2:$C$8148,'Selected scen drivers'!$C163,'SSP drivers'!$D$2:$D$8148,'Selected scen drivers'!$D163)</f>
        <v>49.884128</v>
      </c>
      <c r="V163" s="3">
        <f>SUMIFS('SSP drivers'!V$2:V$8148,'SSP drivers'!$A$2:$A$8148,'Selected scen drivers'!$AH$1,'SSP drivers'!$B$2:$B$8148,'Selected scen drivers'!$AI$1,'SSP drivers'!$C$2:$C$8148,'Selected scen drivers'!$C163,'SSP drivers'!$D$2:$D$8148,'Selected scen drivers'!$D163)</f>
        <v>49.106728</v>
      </c>
      <c r="W163" s="3">
        <f>SUMIFS('SSP drivers'!W$2:W$8148,'SSP drivers'!$A$2:$A$8148,'Selected scen drivers'!$AH$1,'SSP drivers'!$B$2:$B$8148,'Selected scen drivers'!$AI$1,'SSP drivers'!$C$2:$C$8148,'Selected scen drivers'!$C163,'SSP drivers'!$D$2:$D$8148,'Selected scen drivers'!$D163)</f>
        <v>48.193687</v>
      </c>
      <c r="X163" s="3">
        <f>SUMIFS('SSP drivers'!X$2:X$8148,'SSP drivers'!$A$2:$A$8148,'Selected scen drivers'!$AH$1,'SSP drivers'!$B$2:$B$8148,'Selected scen drivers'!$AI$1,'SSP drivers'!$C$2:$C$8148,'Selected scen drivers'!$C163,'SSP drivers'!$D$2:$D$8148,'Selected scen drivers'!$D163)</f>
        <v>0</v>
      </c>
      <c r="Y163" s="3">
        <f>SUMIFS('SSP drivers'!Y$2:Y$8148,'SSP drivers'!$A$2:$A$8148,'Selected scen drivers'!$AH$1,'SSP drivers'!$B$2:$B$8148,'Selected scen drivers'!$AI$1,'SSP drivers'!$C$2:$C$8148,'Selected scen drivers'!$C163,'SSP drivers'!$D$2:$D$8148,'Selected scen drivers'!$D163)</f>
        <v>0</v>
      </c>
      <c r="Z163" s="3">
        <f>SUMIFS('SSP drivers'!Z$2:Z$8148,'SSP drivers'!$A$2:$A$8148,'Selected scen drivers'!$AH$1,'SSP drivers'!$B$2:$B$8148,'Selected scen drivers'!$AI$1,'SSP drivers'!$C$2:$C$8148,'Selected scen drivers'!$C163,'SSP drivers'!$D$2:$D$8148,'Selected scen drivers'!$D163)</f>
        <v>0</v>
      </c>
      <c r="AA163" s="3">
        <f>SUMIFS('SSP drivers'!AA$2:AA$8148,'SSP drivers'!$A$2:$A$8148,'Selected scen drivers'!$AH$1,'SSP drivers'!$B$2:$B$8148,'Selected scen drivers'!$AI$1,'SSP drivers'!$C$2:$C$8148,'Selected scen drivers'!$C163,'SSP drivers'!$D$2:$D$8148,'Selected scen drivers'!$D163)</f>
        <v>0</v>
      </c>
      <c r="AB163" s="3">
        <f>SUMIFS('SSP drivers'!AB$2:AB$8148,'SSP drivers'!$A$2:$A$8148,'Selected scen drivers'!$AH$1,'SSP drivers'!$B$2:$B$8148,'Selected scen drivers'!$AI$1,'SSP drivers'!$C$2:$C$8148,'Selected scen drivers'!$C163,'SSP drivers'!$D$2:$D$8148,'Selected scen drivers'!$D163)</f>
        <v>0</v>
      </c>
      <c r="AC163" s="3">
        <f>SUMIFS('SSP drivers'!AC$2:AC$8148,'SSP drivers'!$A$2:$A$8148,'Selected scen drivers'!$AH$1,'SSP drivers'!$B$2:$B$8148,'Selected scen drivers'!$AI$1,'SSP drivers'!$C$2:$C$8148,'Selected scen drivers'!$C163,'SSP drivers'!$D$2:$D$8148,'Selected scen drivers'!$D163)</f>
        <v>0</v>
      </c>
      <c r="AD163" s="3">
        <f>SUMIFS('SSP drivers'!AD$2:AD$8148,'SSP drivers'!$A$2:$A$8148,'Selected scen drivers'!$AH$1,'SSP drivers'!$B$2:$B$8148,'Selected scen drivers'!$AI$1,'SSP drivers'!$C$2:$C$8148,'Selected scen drivers'!$C163,'SSP drivers'!$D$2:$D$8148,'Selected scen drivers'!$D163)</f>
        <v>0</v>
      </c>
      <c r="AE163" s="3">
        <f>SUMIFS('SSP drivers'!AE$2:AE$8148,'SSP drivers'!$A$2:$A$8148,'Selected scen drivers'!$AH$1,'SSP drivers'!$B$2:$B$8148,'Selected scen drivers'!$AI$1,'SSP drivers'!$C$2:$C$8148,'Selected scen drivers'!$C163,'SSP drivers'!$D$2:$D$8148,'Selected scen drivers'!$D163)</f>
        <v>0</v>
      </c>
    </row>
    <row r="164" spans="1:31">
      <c r="A164">
        <f t="shared" si="5"/>
        <v>19</v>
      </c>
      <c r="B164">
        <f t="shared" si="6"/>
        <v>1</v>
      </c>
      <c r="C164" t="str">
        <f>IFERROR(VLOOKUP(A164,Classification!$A$4:$B$99,2,FALSE),"")</f>
        <v>Poland</v>
      </c>
      <c r="D164" t="str">
        <f>IFERROR(VLOOKUP(B164,Classification!$U$5:$V$14,2,FALSE),"")</f>
        <v>GDP</v>
      </c>
      <c r="E164" s="3">
        <f>SUMIFS('SSP drivers'!E$2:E$8148,'SSP drivers'!$A$2:$A$8148,'Selected scen drivers'!$AH$1,'SSP drivers'!$B$2:$B$8148,'Selected scen drivers'!$AI$1,'SSP drivers'!$C$2:$C$8148,'Selected scen drivers'!$C164,'SSP drivers'!$D$2:$D$8148,'Selected scen drivers'!$D164)</f>
        <v>0</v>
      </c>
      <c r="F164" s="3">
        <f>SUMIFS('SSP drivers'!F$2:F$8148,'SSP drivers'!$A$2:$A$8148,'Selected scen drivers'!$AH$1,'SSP drivers'!$B$2:$B$8148,'Selected scen drivers'!$AI$1,'SSP drivers'!$C$2:$C$8148,'Selected scen drivers'!$C164,'SSP drivers'!$D$2:$D$8148,'Selected scen drivers'!$D164)</f>
        <v>1158.742</v>
      </c>
      <c r="G164" s="3">
        <f>SUMIFS('SSP drivers'!G$2:G$8148,'SSP drivers'!$A$2:$A$8148,'Selected scen drivers'!$AH$1,'SSP drivers'!$B$2:$B$8148,'Selected scen drivers'!$AI$1,'SSP drivers'!$C$2:$C$8148,'Selected scen drivers'!$C164,'SSP drivers'!$D$2:$D$8148,'Selected scen drivers'!$D164)</f>
        <v>1194.22</v>
      </c>
      <c r="H164" s="3">
        <f>SUMIFS('SSP drivers'!H$2:H$8148,'SSP drivers'!$A$2:$A$8148,'Selected scen drivers'!$AH$1,'SSP drivers'!$B$2:$B$8148,'Selected scen drivers'!$AI$1,'SSP drivers'!$C$2:$C$8148,'Selected scen drivers'!$C164,'SSP drivers'!$D$2:$D$8148,'Selected scen drivers'!$D164)</f>
        <v>1427.74</v>
      </c>
      <c r="I164" s="3">
        <f>SUMIFS('SSP drivers'!I$2:I$8148,'SSP drivers'!$A$2:$A$8148,'Selected scen drivers'!$AH$1,'SSP drivers'!$B$2:$B$8148,'Selected scen drivers'!$AI$1,'SSP drivers'!$C$2:$C$8148,'Selected scen drivers'!$C164,'SSP drivers'!$D$2:$D$8148,'Selected scen drivers'!$D164)</f>
        <v>1677.31</v>
      </c>
      <c r="J164" s="3">
        <f>SUMIFS('SSP drivers'!J$2:J$8148,'SSP drivers'!$A$2:$A$8148,'Selected scen drivers'!$AH$1,'SSP drivers'!$B$2:$B$8148,'Selected scen drivers'!$AI$1,'SSP drivers'!$C$2:$C$8148,'Selected scen drivers'!$C164,'SSP drivers'!$D$2:$D$8148,'Selected scen drivers'!$D164)</f>
        <v>1870.86</v>
      </c>
      <c r="K164" s="3">
        <f>SUMIFS('SSP drivers'!K$2:K$8148,'SSP drivers'!$A$2:$A$8148,'Selected scen drivers'!$AH$1,'SSP drivers'!$B$2:$B$8148,'Selected scen drivers'!$AI$1,'SSP drivers'!$C$2:$C$8148,'Selected scen drivers'!$C164,'SSP drivers'!$D$2:$D$8148,'Selected scen drivers'!$D164)</f>
        <v>2030.76</v>
      </c>
      <c r="L164" s="3">
        <f>SUMIFS('SSP drivers'!L$2:L$8148,'SSP drivers'!$A$2:$A$8148,'Selected scen drivers'!$AH$1,'SSP drivers'!$B$2:$B$8148,'Selected scen drivers'!$AI$1,'SSP drivers'!$C$2:$C$8148,'Selected scen drivers'!$C164,'SSP drivers'!$D$2:$D$8148,'Selected scen drivers'!$D164)</f>
        <v>2137.61</v>
      </c>
      <c r="M164" s="3">
        <f>SUMIFS('SSP drivers'!M$2:M$8148,'SSP drivers'!$A$2:$A$8148,'Selected scen drivers'!$AH$1,'SSP drivers'!$B$2:$B$8148,'Selected scen drivers'!$AI$1,'SSP drivers'!$C$2:$C$8148,'Selected scen drivers'!$C164,'SSP drivers'!$D$2:$D$8148,'Selected scen drivers'!$D164)</f>
        <v>2220.76</v>
      </c>
      <c r="N164" s="3">
        <f>SUMIFS('SSP drivers'!N$2:N$8148,'SSP drivers'!$A$2:$A$8148,'Selected scen drivers'!$AH$1,'SSP drivers'!$B$2:$B$8148,'Selected scen drivers'!$AI$1,'SSP drivers'!$C$2:$C$8148,'Selected scen drivers'!$C164,'SSP drivers'!$D$2:$D$8148,'Selected scen drivers'!$D164)</f>
        <v>2286.48</v>
      </c>
      <c r="O164" s="3">
        <f>SUMIFS('SSP drivers'!O$2:O$8148,'SSP drivers'!$A$2:$A$8148,'Selected scen drivers'!$AH$1,'SSP drivers'!$B$2:$B$8148,'Selected scen drivers'!$AI$1,'SSP drivers'!$C$2:$C$8148,'Selected scen drivers'!$C164,'SSP drivers'!$D$2:$D$8148,'Selected scen drivers'!$D164)</f>
        <v>2344.38</v>
      </c>
      <c r="P164" s="3">
        <f>SUMIFS('SSP drivers'!P$2:P$8148,'SSP drivers'!$A$2:$A$8148,'Selected scen drivers'!$AH$1,'SSP drivers'!$B$2:$B$8148,'Selected scen drivers'!$AI$1,'SSP drivers'!$C$2:$C$8148,'Selected scen drivers'!$C164,'SSP drivers'!$D$2:$D$8148,'Selected scen drivers'!$D164)</f>
        <v>2395.41</v>
      </c>
      <c r="Q164" s="3">
        <f>SUMIFS('SSP drivers'!Q$2:Q$8148,'SSP drivers'!$A$2:$A$8148,'Selected scen drivers'!$AH$1,'SSP drivers'!$B$2:$B$8148,'Selected scen drivers'!$AI$1,'SSP drivers'!$C$2:$C$8148,'Selected scen drivers'!$C164,'SSP drivers'!$D$2:$D$8148,'Selected scen drivers'!$D164)</f>
        <v>2432.27</v>
      </c>
      <c r="R164" s="3">
        <f>SUMIFS('SSP drivers'!R$2:R$8148,'SSP drivers'!$A$2:$A$8148,'Selected scen drivers'!$AH$1,'SSP drivers'!$B$2:$B$8148,'Selected scen drivers'!$AI$1,'SSP drivers'!$C$2:$C$8148,'Selected scen drivers'!$C164,'SSP drivers'!$D$2:$D$8148,'Selected scen drivers'!$D164)</f>
        <v>2452.8</v>
      </c>
      <c r="S164" s="3">
        <f>SUMIFS('SSP drivers'!S$2:S$8148,'SSP drivers'!$A$2:$A$8148,'Selected scen drivers'!$AH$1,'SSP drivers'!$B$2:$B$8148,'Selected scen drivers'!$AI$1,'SSP drivers'!$C$2:$C$8148,'Selected scen drivers'!$C164,'SSP drivers'!$D$2:$D$8148,'Selected scen drivers'!$D164)</f>
        <v>2460.82</v>
      </c>
      <c r="T164" s="3">
        <f>SUMIFS('SSP drivers'!T$2:T$8148,'SSP drivers'!$A$2:$A$8148,'Selected scen drivers'!$AH$1,'SSP drivers'!$B$2:$B$8148,'Selected scen drivers'!$AI$1,'SSP drivers'!$C$2:$C$8148,'Selected scen drivers'!$C164,'SSP drivers'!$D$2:$D$8148,'Selected scen drivers'!$D164)</f>
        <v>2464.68</v>
      </c>
      <c r="U164" s="3">
        <f>SUMIFS('SSP drivers'!U$2:U$8148,'SSP drivers'!$A$2:$A$8148,'Selected scen drivers'!$AH$1,'SSP drivers'!$B$2:$B$8148,'Selected scen drivers'!$AI$1,'SSP drivers'!$C$2:$C$8148,'Selected scen drivers'!$C164,'SSP drivers'!$D$2:$D$8148,'Selected scen drivers'!$D164)</f>
        <v>2471.96</v>
      </c>
      <c r="V164" s="3">
        <f>SUMIFS('SSP drivers'!V$2:V$8148,'SSP drivers'!$A$2:$A$8148,'Selected scen drivers'!$AH$1,'SSP drivers'!$B$2:$B$8148,'Selected scen drivers'!$AI$1,'SSP drivers'!$C$2:$C$8148,'Selected scen drivers'!$C164,'SSP drivers'!$D$2:$D$8148,'Selected scen drivers'!$D164)</f>
        <v>2485.23</v>
      </c>
      <c r="W164" s="3">
        <f>SUMIFS('SSP drivers'!W$2:W$8148,'SSP drivers'!$A$2:$A$8148,'Selected scen drivers'!$AH$1,'SSP drivers'!$B$2:$B$8148,'Selected scen drivers'!$AI$1,'SSP drivers'!$C$2:$C$8148,'Selected scen drivers'!$C164,'SSP drivers'!$D$2:$D$8148,'Selected scen drivers'!$D164)</f>
        <v>2501.01</v>
      </c>
      <c r="X164" s="3">
        <f>SUMIFS('SSP drivers'!X$2:X$8148,'SSP drivers'!$A$2:$A$8148,'Selected scen drivers'!$AH$1,'SSP drivers'!$B$2:$B$8148,'Selected scen drivers'!$AI$1,'SSP drivers'!$C$2:$C$8148,'Selected scen drivers'!$C164,'SSP drivers'!$D$2:$D$8148,'Selected scen drivers'!$D164)</f>
        <v>0</v>
      </c>
      <c r="Y164" s="3">
        <f>SUMIFS('SSP drivers'!Y$2:Y$8148,'SSP drivers'!$A$2:$A$8148,'Selected scen drivers'!$AH$1,'SSP drivers'!$B$2:$B$8148,'Selected scen drivers'!$AI$1,'SSP drivers'!$C$2:$C$8148,'Selected scen drivers'!$C164,'SSP drivers'!$D$2:$D$8148,'Selected scen drivers'!$D164)</f>
        <v>0</v>
      </c>
      <c r="Z164" s="3">
        <f>SUMIFS('SSP drivers'!Z$2:Z$8148,'SSP drivers'!$A$2:$A$8148,'Selected scen drivers'!$AH$1,'SSP drivers'!$B$2:$B$8148,'Selected scen drivers'!$AI$1,'SSP drivers'!$C$2:$C$8148,'Selected scen drivers'!$C164,'SSP drivers'!$D$2:$D$8148,'Selected scen drivers'!$D164)</f>
        <v>0</v>
      </c>
      <c r="AA164" s="3">
        <f>SUMIFS('SSP drivers'!AA$2:AA$8148,'SSP drivers'!$A$2:$A$8148,'Selected scen drivers'!$AH$1,'SSP drivers'!$B$2:$B$8148,'Selected scen drivers'!$AI$1,'SSP drivers'!$C$2:$C$8148,'Selected scen drivers'!$C164,'SSP drivers'!$D$2:$D$8148,'Selected scen drivers'!$D164)</f>
        <v>0</v>
      </c>
      <c r="AB164" s="3">
        <f>SUMIFS('SSP drivers'!AB$2:AB$8148,'SSP drivers'!$A$2:$A$8148,'Selected scen drivers'!$AH$1,'SSP drivers'!$B$2:$B$8148,'Selected scen drivers'!$AI$1,'SSP drivers'!$C$2:$C$8148,'Selected scen drivers'!$C164,'SSP drivers'!$D$2:$D$8148,'Selected scen drivers'!$D164)</f>
        <v>0</v>
      </c>
      <c r="AC164" s="3">
        <f>SUMIFS('SSP drivers'!AC$2:AC$8148,'SSP drivers'!$A$2:$A$8148,'Selected scen drivers'!$AH$1,'SSP drivers'!$B$2:$B$8148,'Selected scen drivers'!$AI$1,'SSP drivers'!$C$2:$C$8148,'Selected scen drivers'!$C164,'SSP drivers'!$D$2:$D$8148,'Selected scen drivers'!$D164)</f>
        <v>0</v>
      </c>
      <c r="AD164" s="3">
        <f>SUMIFS('SSP drivers'!AD$2:AD$8148,'SSP drivers'!$A$2:$A$8148,'Selected scen drivers'!$AH$1,'SSP drivers'!$B$2:$B$8148,'Selected scen drivers'!$AI$1,'SSP drivers'!$C$2:$C$8148,'Selected scen drivers'!$C164,'SSP drivers'!$D$2:$D$8148,'Selected scen drivers'!$D164)</f>
        <v>0</v>
      </c>
      <c r="AE164" s="3">
        <f>SUMIFS('SSP drivers'!AE$2:AE$8148,'SSP drivers'!$A$2:$A$8148,'Selected scen drivers'!$AH$1,'SSP drivers'!$B$2:$B$8148,'Selected scen drivers'!$AI$1,'SSP drivers'!$C$2:$C$8148,'Selected scen drivers'!$C164,'SSP drivers'!$D$2:$D$8148,'Selected scen drivers'!$D164)</f>
        <v>0</v>
      </c>
    </row>
    <row r="165" spans="1:31">
      <c r="A165">
        <f t="shared" si="5"/>
        <v>19</v>
      </c>
      <c r="B165">
        <f t="shared" si="6"/>
        <v>2</v>
      </c>
      <c r="C165" t="str">
        <f>IFERROR(VLOOKUP(A165,Classification!$A$4:$B$99,2,FALSE),"")</f>
        <v>Poland</v>
      </c>
      <c r="D165" t="str">
        <f>IFERROR(VLOOKUP(B165,Classification!$U$5:$V$14,2,FALSE),"")</f>
        <v>GDPAGR</v>
      </c>
      <c r="E165" s="3">
        <f>SUMIFS('SSP drivers'!E$2:E$8148,'SSP drivers'!$A$2:$A$8148,'Selected scen drivers'!$AH$1,'SSP drivers'!$B$2:$B$8148,'Selected scen drivers'!$AI$1,'SSP drivers'!$C$2:$C$8148,'Selected scen drivers'!$C165,'SSP drivers'!$D$2:$D$8148,'Selected scen drivers'!$D165)</f>
        <v>0</v>
      </c>
      <c r="F165" s="3">
        <f>SUMIFS('SSP drivers'!F$2:F$8148,'SSP drivers'!$A$2:$A$8148,'Selected scen drivers'!$AH$1,'SSP drivers'!$B$2:$B$8148,'Selected scen drivers'!$AI$1,'SSP drivers'!$C$2:$C$8148,'Selected scen drivers'!$C165,'SSP drivers'!$D$2:$D$8148,'Selected scen drivers'!$D165)</f>
        <v>27.8909589919745</v>
      </c>
      <c r="G165" s="3">
        <f>SUMIFS('SSP drivers'!G$2:G$8148,'SSP drivers'!$A$2:$A$8148,'Selected scen drivers'!$AH$1,'SSP drivers'!$B$2:$B$8148,'Selected scen drivers'!$AI$1,'SSP drivers'!$C$2:$C$8148,'Selected scen drivers'!$C165,'SSP drivers'!$D$2:$D$8148,'Selected scen drivers'!$D165)</f>
        <v>28.7449156476557</v>
      </c>
      <c r="H165" s="3">
        <f>SUMIFS('SSP drivers'!H$2:H$8148,'SSP drivers'!$A$2:$A$8148,'Selected scen drivers'!$AH$1,'SSP drivers'!$B$2:$B$8148,'Selected scen drivers'!$AI$1,'SSP drivers'!$C$2:$C$8148,'Selected scen drivers'!$C165,'SSP drivers'!$D$2:$D$8148,'Selected scen drivers'!$D165)</f>
        <v>34.3657499177571</v>
      </c>
      <c r="I165" s="3">
        <f>SUMIFS('SSP drivers'!I$2:I$8148,'SSP drivers'!$A$2:$A$8148,'Selected scen drivers'!$AH$1,'SSP drivers'!$B$2:$B$8148,'Selected scen drivers'!$AI$1,'SSP drivers'!$C$2:$C$8148,'Selected scen drivers'!$C165,'SSP drivers'!$D$2:$D$8148,'Selected scen drivers'!$D165)</f>
        <v>40.3729082287764</v>
      </c>
      <c r="J165" s="3">
        <f>SUMIFS('SSP drivers'!J$2:J$8148,'SSP drivers'!$A$2:$A$8148,'Selected scen drivers'!$AH$1,'SSP drivers'!$B$2:$B$8148,'Selected scen drivers'!$AI$1,'SSP drivers'!$C$2:$C$8148,'Selected scen drivers'!$C165,'SSP drivers'!$D$2:$D$8148,'Selected scen drivers'!$D165)</f>
        <v>45.0316632518071</v>
      </c>
      <c r="K165" s="3">
        <f>SUMIFS('SSP drivers'!K$2:K$8148,'SSP drivers'!$A$2:$A$8148,'Selected scen drivers'!$AH$1,'SSP drivers'!$B$2:$B$8148,'Selected scen drivers'!$AI$1,'SSP drivers'!$C$2:$C$8148,'Selected scen drivers'!$C165,'SSP drivers'!$D$2:$D$8148,'Selected scen drivers'!$D165)</f>
        <v>48.880461640764</v>
      </c>
      <c r="L165" s="3">
        <f>SUMIFS('SSP drivers'!L$2:L$8148,'SSP drivers'!$A$2:$A$8148,'Selected scen drivers'!$AH$1,'SSP drivers'!$B$2:$B$8148,'Selected scen drivers'!$AI$1,'SSP drivers'!$C$2:$C$8148,'Selected scen drivers'!$C165,'SSP drivers'!$D$2:$D$8148,'Selected scen drivers'!$D165)</f>
        <v>51.4523447418275</v>
      </c>
      <c r="M165" s="3">
        <f>SUMIFS('SSP drivers'!M$2:M$8148,'SSP drivers'!$A$2:$A$8148,'Selected scen drivers'!$AH$1,'SSP drivers'!$B$2:$B$8148,'Selected scen drivers'!$AI$1,'SSP drivers'!$C$2:$C$8148,'Selected scen drivers'!$C165,'SSP drivers'!$D$2:$D$8148,'Selected scen drivers'!$D165)</f>
        <v>53.4537680441525</v>
      </c>
      <c r="N165" s="3">
        <f>SUMIFS('SSP drivers'!N$2:N$8148,'SSP drivers'!$A$2:$A$8148,'Selected scen drivers'!$AH$1,'SSP drivers'!$B$2:$B$8148,'Selected scen drivers'!$AI$1,'SSP drivers'!$C$2:$C$8148,'Selected scen drivers'!$C165,'SSP drivers'!$D$2:$D$8148,'Selected scen drivers'!$D165)</f>
        <v>55.0356506590509</v>
      </c>
      <c r="O165" s="3">
        <f>SUMIFS('SSP drivers'!O$2:O$8148,'SSP drivers'!$A$2:$A$8148,'Selected scen drivers'!$AH$1,'SSP drivers'!$B$2:$B$8148,'Selected scen drivers'!$AI$1,'SSP drivers'!$C$2:$C$8148,'Selected scen drivers'!$C165,'SSP drivers'!$D$2:$D$8148,'Selected scen drivers'!$D165)</f>
        <v>56.4293056103992</v>
      </c>
      <c r="P165" s="3">
        <f>SUMIFS('SSP drivers'!P$2:P$8148,'SSP drivers'!$A$2:$A$8148,'Selected scen drivers'!$AH$1,'SSP drivers'!$B$2:$B$8148,'Selected scen drivers'!$AI$1,'SSP drivers'!$C$2:$C$8148,'Selected scen drivers'!$C165,'SSP drivers'!$D$2:$D$8148,'Selected scen drivers'!$D165)</f>
        <v>57.6575994302146</v>
      </c>
      <c r="Q165" s="3">
        <f>SUMIFS('SSP drivers'!Q$2:Q$8148,'SSP drivers'!$A$2:$A$8148,'Selected scen drivers'!$AH$1,'SSP drivers'!$B$2:$B$8148,'Selected scen drivers'!$AI$1,'SSP drivers'!$C$2:$C$8148,'Selected scen drivers'!$C165,'SSP drivers'!$D$2:$D$8148,'Selected scen drivers'!$D165)</f>
        <v>58.5448208724719</v>
      </c>
      <c r="R165" s="3">
        <f>SUMIFS('SSP drivers'!R$2:R$8148,'SSP drivers'!$A$2:$A$8148,'Selected scen drivers'!$AH$1,'SSP drivers'!$B$2:$B$8148,'Selected scen drivers'!$AI$1,'SSP drivers'!$C$2:$C$8148,'Selected scen drivers'!$C165,'SSP drivers'!$D$2:$D$8148,'Selected scen drivers'!$D165)</f>
        <v>59.0389786643749</v>
      </c>
      <c r="S165" s="3">
        <f>SUMIFS('SSP drivers'!S$2:S$8148,'SSP drivers'!$A$2:$A$8148,'Selected scen drivers'!$AH$1,'SSP drivers'!$B$2:$B$8148,'Selected scen drivers'!$AI$1,'SSP drivers'!$C$2:$C$8148,'Selected scen drivers'!$C165,'SSP drivers'!$D$2:$D$8148,'Selected scen drivers'!$D165)</f>
        <v>59.2320203346653</v>
      </c>
      <c r="T165" s="3">
        <f>SUMIFS('SSP drivers'!T$2:T$8148,'SSP drivers'!$A$2:$A$8148,'Selected scen drivers'!$AH$1,'SSP drivers'!$B$2:$B$8148,'Selected scen drivers'!$AI$1,'SSP drivers'!$C$2:$C$8148,'Selected scen drivers'!$C165,'SSP drivers'!$D$2:$D$8148,'Selected scen drivers'!$D165)</f>
        <v>59.3249306647552</v>
      </c>
      <c r="U165" s="3">
        <f>SUMIFS('SSP drivers'!U$2:U$8148,'SSP drivers'!$A$2:$A$8148,'Selected scen drivers'!$AH$1,'SSP drivers'!$B$2:$B$8148,'Selected scen drivers'!$AI$1,'SSP drivers'!$C$2:$C$8148,'Selected scen drivers'!$C165,'SSP drivers'!$D$2:$D$8148,'Selected scen drivers'!$D165)</f>
        <v>59.5001605101061</v>
      </c>
      <c r="V165" s="3">
        <f>SUMIFS('SSP drivers'!V$2:V$8148,'SSP drivers'!$A$2:$A$8148,'Selected scen drivers'!$AH$1,'SSP drivers'!$B$2:$B$8148,'Selected scen drivers'!$AI$1,'SSP drivers'!$C$2:$C$8148,'Selected scen drivers'!$C165,'SSP drivers'!$D$2:$D$8148,'Selected scen drivers'!$D165)</f>
        <v>59.8195698573322</v>
      </c>
      <c r="W165" s="3">
        <f>SUMIFS('SSP drivers'!W$2:W$8148,'SSP drivers'!$A$2:$A$8148,'Selected scen drivers'!$AH$1,'SSP drivers'!$B$2:$B$8148,'Selected scen drivers'!$AI$1,'SSP drivers'!$C$2:$C$8148,'Selected scen drivers'!$C165,'SSP drivers'!$D$2:$D$8148,'Selected scen drivers'!$D165)</f>
        <v>60.1993949891505</v>
      </c>
      <c r="X165" s="3">
        <f>SUMIFS('SSP drivers'!X$2:X$8148,'SSP drivers'!$A$2:$A$8148,'Selected scen drivers'!$AH$1,'SSP drivers'!$B$2:$B$8148,'Selected scen drivers'!$AI$1,'SSP drivers'!$C$2:$C$8148,'Selected scen drivers'!$C165,'SSP drivers'!$D$2:$D$8148,'Selected scen drivers'!$D165)</f>
        <v>0</v>
      </c>
      <c r="Y165" s="3">
        <f>SUMIFS('SSP drivers'!Y$2:Y$8148,'SSP drivers'!$A$2:$A$8148,'Selected scen drivers'!$AH$1,'SSP drivers'!$B$2:$B$8148,'Selected scen drivers'!$AI$1,'SSP drivers'!$C$2:$C$8148,'Selected scen drivers'!$C165,'SSP drivers'!$D$2:$D$8148,'Selected scen drivers'!$D165)</f>
        <v>0</v>
      </c>
      <c r="Z165" s="3">
        <f>SUMIFS('SSP drivers'!Z$2:Z$8148,'SSP drivers'!$A$2:$A$8148,'Selected scen drivers'!$AH$1,'SSP drivers'!$B$2:$B$8148,'Selected scen drivers'!$AI$1,'SSP drivers'!$C$2:$C$8148,'Selected scen drivers'!$C165,'SSP drivers'!$D$2:$D$8148,'Selected scen drivers'!$D165)</f>
        <v>0</v>
      </c>
      <c r="AA165" s="3">
        <f>SUMIFS('SSP drivers'!AA$2:AA$8148,'SSP drivers'!$A$2:$A$8148,'Selected scen drivers'!$AH$1,'SSP drivers'!$B$2:$B$8148,'Selected scen drivers'!$AI$1,'SSP drivers'!$C$2:$C$8148,'Selected scen drivers'!$C165,'SSP drivers'!$D$2:$D$8148,'Selected scen drivers'!$D165)</f>
        <v>0</v>
      </c>
      <c r="AB165" s="3">
        <f>SUMIFS('SSP drivers'!AB$2:AB$8148,'SSP drivers'!$A$2:$A$8148,'Selected scen drivers'!$AH$1,'SSP drivers'!$B$2:$B$8148,'Selected scen drivers'!$AI$1,'SSP drivers'!$C$2:$C$8148,'Selected scen drivers'!$C165,'SSP drivers'!$D$2:$D$8148,'Selected scen drivers'!$D165)</f>
        <v>0</v>
      </c>
      <c r="AC165" s="3">
        <f>SUMIFS('SSP drivers'!AC$2:AC$8148,'SSP drivers'!$A$2:$A$8148,'Selected scen drivers'!$AH$1,'SSP drivers'!$B$2:$B$8148,'Selected scen drivers'!$AI$1,'SSP drivers'!$C$2:$C$8148,'Selected scen drivers'!$C165,'SSP drivers'!$D$2:$D$8148,'Selected scen drivers'!$D165)</f>
        <v>0</v>
      </c>
      <c r="AD165" s="3">
        <f>SUMIFS('SSP drivers'!AD$2:AD$8148,'SSP drivers'!$A$2:$A$8148,'Selected scen drivers'!$AH$1,'SSP drivers'!$B$2:$B$8148,'Selected scen drivers'!$AI$1,'SSP drivers'!$C$2:$C$8148,'Selected scen drivers'!$C165,'SSP drivers'!$D$2:$D$8148,'Selected scen drivers'!$D165)</f>
        <v>0</v>
      </c>
      <c r="AE165" s="3">
        <f>SUMIFS('SSP drivers'!AE$2:AE$8148,'SSP drivers'!$A$2:$A$8148,'Selected scen drivers'!$AH$1,'SSP drivers'!$B$2:$B$8148,'Selected scen drivers'!$AI$1,'SSP drivers'!$C$2:$C$8148,'Selected scen drivers'!$C165,'SSP drivers'!$D$2:$D$8148,'Selected scen drivers'!$D165)</f>
        <v>0</v>
      </c>
    </row>
    <row r="166" spans="1:31">
      <c r="A166">
        <f t="shared" si="5"/>
        <v>19</v>
      </c>
      <c r="B166">
        <f t="shared" si="6"/>
        <v>3</v>
      </c>
      <c r="C166" t="str">
        <f>IFERROR(VLOOKUP(A166,Classification!$A$4:$B$99,2,FALSE),"")</f>
        <v>Poland</v>
      </c>
      <c r="D166" t="str">
        <f>IFERROR(VLOOKUP(B166,Classification!$U$5:$V$14,2,FALSE),"")</f>
        <v>GDPIND</v>
      </c>
      <c r="E166" s="3">
        <f>SUMIFS('SSP drivers'!E$2:E$8148,'SSP drivers'!$A$2:$A$8148,'Selected scen drivers'!$AH$1,'SSP drivers'!$B$2:$B$8148,'Selected scen drivers'!$AI$1,'SSP drivers'!$C$2:$C$8148,'Selected scen drivers'!$C166,'SSP drivers'!$D$2:$D$8148,'Selected scen drivers'!$D166)</f>
        <v>0</v>
      </c>
      <c r="F166" s="3">
        <f>SUMIFS('SSP drivers'!F$2:F$8148,'SSP drivers'!$A$2:$A$8148,'Selected scen drivers'!$AH$1,'SSP drivers'!$B$2:$B$8148,'Selected scen drivers'!$AI$1,'SSP drivers'!$C$2:$C$8148,'Selected scen drivers'!$C166,'SSP drivers'!$D$2:$D$8148,'Selected scen drivers'!$D166)</f>
        <v>378.865494055551</v>
      </c>
      <c r="G166" s="3">
        <f>SUMIFS('SSP drivers'!G$2:G$8148,'SSP drivers'!$A$2:$A$8148,'Selected scen drivers'!$AH$1,'SSP drivers'!$B$2:$B$8148,'Selected scen drivers'!$AI$1,'SSP drivers'!$C$2:$C$8148,'Selected scen drivers'!$C166,'SSP drivers'!$D$2:$D$8148,'Selected scen drivers'!$D166)</f>
        <v>390.46547921023</v>
      </c>
      <c r="H166" s="3">
        <f>SUMIFS('SSP drivers'!H$2:H$8148,'SSP drivers'!$A$2:$A$8148,'Selected scen drivers'!$AH$1,'SSP drivers'!$B$2:$B$8148,'Selected scen drivers'!$AI$1,'SSP drivers'!$C$2:$C$8148,'Selected scen drivers'!$C166,'SSP drivers'!$D$2:$D$8148,'Selected scen drivers'!$D166)</f>
        <v>466.817825264703</v>
      </c>
      <c r="I166" s="3">
        <f>SUMIFS('SSP drivers'!I$2:I$8148,'SSP drivers'!$A$2:$A$8148,'Selected scen drivers'!$AH$1,'SSP drivers'!$B$2:$B$8148,'Selected scen drivers'!$AI$1,'SSP drivers'!$C$2:$C$8148,'Selected scen drivers'!$C166,'SSP drivers'!$D$2:$D$8148,'Selected scen drivers'!$D166)</f>
        <v>548.417923777956</v>
      </c>
      <c r="J166" s="3">
        <f>SUMIFS('SSP drivers'!J$2:J$8148,'SSP drivers'!$A$2:$A$8148,'Selected scen drivers'!$AH$1,'SSP drivers'!$B$2:$B$8148,'Selected scen drivers'!$AI$1,'SSP drivers'!$C$2:$C$8148,'Selected scen drivers'!$C166,'SSP drivers'!$D$2:$D$8148,'Selected scen drivers'!$D166)</f>
        <v>611.701567914832</v>
      </c>
      <c r="K166" s="3">
        <f>SUMIFS('SSP drivers'!K$2:K$8148,'SSP drivers'!$A$2:$A$8148,'Selected scen drivers'!$AH$1,'SSP drivers'!$B$2:$B$8148,'Selected scen drivers'!$AI$1,'SSP drivers'!$C$2:$C$8148,'Selected scen drivers'!$C166,'SSP drivers'!$D$2:$D$8148,'Selected scen drivers'!$D166)</f>
        <v>663.982914840621</v>
      </c>
      <c r="L166" s="3">
        <f>SUMIFS('SSP drivers'!L$2:L$8148,'SSP drivers'!$A$2:$A$8148,'Selected scen drivers'!$AH$1,'SSP drivers'!$B$2:$B$8148,'Selected scen drivers'!$AI$1,'SSP drivers'!$C$2:$C$8148,'Selected scen drivers'!$C166,'SSP drivers'!$D$2:$D$8148,'Selected scen drivers'!$D166)</f>
        <v>698.918886816985</v>
      </c>
      <c r="M166" s="3">
        <f>SUMIFS('SSP drivers'!M$2:M$8148,'SSP drivers'!$A$2:$A$8148,'Selected scen drivers'!$AH$1,'SSP drivers'!$B$2:$B$8148,'Selected scen drivers'!$AI$1,'SSP drivers'!$C$2:$C$8148,'Selected scen drivers'!$C166,'SSP drivers'!$D$2:$D$8148,'Selected scen drivers'!$D166)</f>
        <v>726.105841143936</v>
      </c>
      <c r="N166" s="3">
        <f>SUMIFS('SSP drivers'!N$2:N$8148,'SSP drivers'!$A$2:$A$8148,'Selected scen drivers'!$AH$1,'SSP drivers'!$B$2:$B$8148,'Selected scen drivers'!$AI$1,'SSP drivers'!$C$2:$C$8148,'Selected scen drivers'!$C166,'SSP drivers'!$D$2:$D$8148,'Selected scen drivers'!$D166)</f>
        <v>747.593834389482</v>
      </c>
      <c r="O166" s="3">
        <f>SUMIFS('SSP drivers'!O$2:O$8148,'SSP drivers'!$A$2:$A$8148,'Selected scen drivers'!$AH$1,'SSP drivers'!$B$2:$B$8148,'Selected scen drivers'!$AI$1,'SSP drivers'!$C$2:$C$8148,'Selected scen drivers'!$C166,'SSP drivers'!$D$2:$D$8148,'Selected scen drivers'!$D166)</f>
        <v>766.524978773492</v>
      </c>
      <c r="P166" s="3">
        <f>SUMIFS('SSP drivers'!P$2:P$8148,'SSP drivers'!$A$2:$A$8148,'Selected scen drivers'!$AH$1,'SSP drivers'!$B$2:$B$8148,'Selected scen drivers'!$AI$1,'SSP drivers'!$C$2:$C$8148,'Selected scen drivers'!$C166,'SSP drivers'!$D$2:$D$8148,'Selected scen drivers'!$D166)</f>
        <v>783.209888927482</v>
      </c>
      <c r="Q166" s="3">
        <f>SUMIFS('SSP drivers'!Q$2:Q$8148,'SSP drivers'!$A$2:$A$8148,'Selected scen drivers'!$AH$1,'SSP drivers'!$B$2:$B$8148,'Selected scen drivers'!$AI$1,'SSP drivers'!$C$2:$C$8148,'Selected scen drivers'!$C166,'SSP drivers'!$D$2:$D$8148,'Selected scen drivers'!$D166)</f>
        <v>795.261736630325</v>
      </c>
      <c r="R166" s="3">
        <f>SUMIFS('SSP drivers'!R$2:R$8148,'SSP drivers'!$A$2:$A$8148,'Selected scen drivers'!$AH$1,'SSP drivers'!$B$2:$B$8148,'Selected scen drivers'!$AI$1,'SSP drivers'!$C$2:$C$8148,'Selected scen drivers'!$C166,'SSP drivers'!$D$2:$D$8148,'Selected scen drivers'!$D166)</f>
        <v>801.974282298783</v>
      </c>
      <c r="S166" s="3">
        <f>SUMIFS('SSP drivers'!S$2:S$8148,'SSP drivers'!$A$2:$A$8148,'Selected scen drivers'!$AH$1,'SSP drivers'!$B$2:$B$8148,'Selected scen drivers'!$AI$1,'SSP drivers'!$C$2:$C$8148,'Selected scen drivers'!$C166,'SSP drivers'!$D$2:$D$8148,'Selected scen drivers'!$D166)</f>
        <v>804.596523714323</v>
      </c>
      <c r="T166" s="3">
        <f>SUMIFS('SSP drivers'!T$2:T$8148,'SSP drivers'!$A$2:$A$8148,'Selected scen drivers'!$AH$1,'SSP drivers'!$B$2:$B$8148,'Selected scen drivers'!$AI$1,'SSP drivers'!$C$2:$C$8148,'Selected scen drivers'!$C166,'SSP drivers'!$D$2:$D$8148,'Selected scen drivers'!$D166)</f>
        <v>805.85860000659</v>
      </c>
      <c r="U166" s="3">
        <f>SUMIFS('SSP drivers'!U$2:U$8148,'SSP drivers'!$A$2:$A$8148,'Selected scen drivers'!$AH$1,'SSP drivers'!$B$2:$B$8148,'Selected scen drivers'!$AI$1,'SSP drivers'!$C$2:$C$8148,'Selected scen drivers'!$C166,'SSP drivers'!$D$2:$D$8148,'Selected scen drivers'!$D166)</f>
        <v>808.238888972317</v>
      </c>
      <c r="V166" s="3">
        <f>SUMIFS('SSP drivers'!V$2:V$8148,'SSP drivers'!$A$2:$A$8148,'Selected scen drivers'!$AH$1,'SSP drivers'!$B$2:$B$8148,'Selected scen drivers'!$AI$1,'SSP drivers'!$C$2:$C$8148,'Selected scen drivers'!$C166,'SSP drivers'!$D$2:$D$8148,'Selected scen drivers'!$D166)</f>
        <v>812.577684930449</v>
      </c>
      <c r="W166" s="3">
        <f>SUMIFS('SSP drivers'!W$2:W$8148,'SSP drivers'!$A$2:$A$8148,'Selected scen drivers'!$AH$1,'SSP drivers'!$B$2:$B$8148,'Selected scen drivers'!$AI$1,'SSP drivers'!$C$2:$C$8148,'Selected scen drivers'!$C166,'SSP drivers'!$D$2:$D$8148,'Selected scen drivers'!$D166)</f>
        <v>817.737157441324</v>
      </c>
      <c r="X166" s="3">
        <f>SUMIFS('SSP drivers'!X$2:X$8148,'SSP drivers'!$A$2:$A$8148,'Selected scen drivers'!$AH$1,'SSP drivers'!$B$2:$B$8148,'Selected scen drivers'!$AI$1,'SSP drivers'!$C$2:$C$8148,'Selected scen drivers'!$C166,'SSP drivers'!$D$2:$D$8148,'Selected scen drivers'!$D166)</f>
        <v>0</v>
      </c>
      <c r="Y166" s="3">
        <f>SUMIFS('SSP drivers'!Y$2:Y$8148,'SSP drivers'!$A$2:$A$8148,'Selected scen drivers'!$AH$1,'SSP drivers'!$B$2:$B$8148,'Selected scen drivers'!$AI$1,'SSP drivers'!$C$2:$C$8148,'Selected scen drivers'!$C166,'SSP drivers'!$D$2:$D$8148,'Selected scen drivers'!$D166)</f>
        <v>0</v>
      </c>
      <c r="Z166" s="3">
        <f>SUMIFS('SSP drivers'!Z$2:Z$8148,'SSP drivers'!$A$2:$A$8148,'Selected scen drivers'!$AH$1,'SSP drivers'!$B$2:$B$8148,'Selected scen drivers'!$AI$1,'SSP drivers'!$C$2:$C$8148,'Selected scen drivers'!$C166,'SSP drivers'!$D$2:$D$8148,'Selected scen drivers'!$D166)</f>
        <v>0</v>
      </c>
      <c r="AA166" s="3">
        <f>SUMIFS('SSP drivers'!AA$2:AA$8148,'SSP drivers'!$A$2:$A$8148,'Selected scen drivers'!$AH$1,'SSP drivers'!$B$2:$B$8148,'Selected scen drivers'!$AI$1,'SSP drivers'!$C$2:$C$8148,'Selected scen drivers'!$C166,'SSP drivers'!$D$2:$D$8148,'Selected scen drivers'!$D166)</f>
        <v>0</v>
      </c>
      <c r="AB166" s="3">
        <f>SUMIFS('SSP drivers'!AB$2:AB$8148,'SSP drivers'!$A$2:$A$8148,'Selected scen drivers'!$AH$1,'SSP drivers'!$B$2:$B$8148,'Selected scen drivers'!$AI$1,'SSP drivers'!$C$2:$C$8148,'Selected scen drivers'!$C166,'SSP drivers'!$D$2:$D$8148,'Selected scen drivers'!$D166)</f>
        <v>0</v>
      </c>
      <c r="AC166" s="3">
        <f>SUMIFS('SSP drivers'!AC$2:AC$8148,'SSP drivers'!$A$2:$A$8148,'Selected scen drivers'!$AH$1,'SSP drivers'!$B$2:$B$8148,'Selected scen drivers'!$AI$1,'SSP drivers'!$C$2:$C$8148,'Selected scen drivers'!$C166,'SSP drivers'!$D$2:$D$8148,'Selected scen drivers'!$D166)</f>
        <v>0</v>
      </c>
      <c r="AD166" s="3">
        <f>SUMIFS('SSP drivers'!AD$2:AD$8148,'SSP drivers'!$A$2:$A$8148,'Selected scen drivers'!$AH$1,'SSP drivers'!$B$2:$B$8148,'Selected scen drivers'!$AI$1,'SSP drivers'!$C$2:$C$8148,'Selected scen drivers'!$C166,'SSP drivers'!$D$2:$D$8148,'Selected scen drivers'!$D166)</f>
        <v>0</v>
      </c>
      <c r="AE166" s="3">
        <f>SUMIFS('SSP drivers'!AE$2:AE$8148,'SSP drivers'!$A$2:$A$8148,'Selected scen drivers'!$AH$1,'SSP drivers'!$B$2:$B$8148,'Selected scen drivers'!$AI$1,'SSP drivers'!$C$2:$C$8148,'Selected scen drivers'!$C166,'SSP drivers'!$D$2:$D$8148,'Selected scen drivers'!$D166)</f>
        <v>0</v>
      </c>
    </row>
    <row r="167" spans="1:31">
      <c r="A167">
        <f t="shared" si="5"/>
        <v>19</v>
      </c>
      <c r="B167">
        <f t="shared" si="6"/>
        <v>4</v>
      </c>
      <c r="C167" t="str">
        <f>IFERROR(VLOOKUP(A167,Classification!$A$4:$B$99,2,FALSE),"")</f>
        <v>Poland</v>
      </c>
      <c r="D167" t="str">
        <f>IFERROR(VLOOKUP(B167,Classification!$U$5:$V$14,2,FALSE),"")</f>
        <v>GDPMFG</v>
      </c>
      <c r="E167" s="3">
        <f>SUMIFS('SSP drivers'!E$2:E$8148,'SSP drivers'!$A$2:$A$8148,'Selected scen drivers'!$AH$1,'SSP drivers'!$B$2:$B$8148,'Selected scen drivers'!$AI$1,'SSP drivers'!$C$2:$C$8148,'Selected scen drivers'!$C167,'SSP drivers'!$D$2:$D$8148,'Selected scen drivers'!$D167)</f>
        <v>0</v>
      </c>
      <c r="F167" s="3">
        <f>SUMIFS('SSP drivers'!F$2:F$8148,'SSP drivers'!$A$2:$A$8148,'Selected scen drivers'!$AH$1,'SSP drivers'!$B$2:$B$8148,'Selected scen drivers'!$AI$1,'SSP drivers'!$C$2:$C$8148,'Selected scen drivers'!$C167,'SSP drivers'!$D$2:$D$8148,'Selected scen drivers'!$D167)</f>
        <v>65.2690754896444</v>
      </c>
      <c r="G167" s="3">
        <f>SUMIFS('SSP drivers'!G$2:G$8148,'SSP drivers'!$A$2:$A$8148,'Selected scen drivers'!$AH$1,'SSP drivers'!$B$2:$B$8148,'Selected scen drivers'!$AI$1,'SSP drivers'!$C$2:$C$8148,'Selected scen drivers'!$C167,'SSP drivers'!$D$2:$D$8148,'Selected scen drivers'!$D167)</f>
        <v>67.2674636211021</v>
      </c>
      <c r="H167" s="3">
        <f>SUMIFS('SSP drivers'!H$2:H$8148,'SSP drivers'!$A$2:$A$8148,'Selected scen drivers'!$AH$1,'SSP drivers'!$B$2:$B$8148,'Selected scen drivers'!$AI$1,'SSP drivers'!$C$2:$C$8148,'Selected scen drivers'!$C167,'SSP drivers'!$D$2:$D$8148,'Selected scen drivers'!$D167)</f>
        <v>82.6887803062767</v>
      </c>
      <c r="I167" s="3">
        <f>SUMIFS('SSP drivers'!I$2:I$8148,'SSP drivers'!$A$2:$A$8148,'Selected scen drivers'!$AH$1,'SSP drivers'!$B$2:$B$8148,'Selected scen drivers'!$AI$1,'SSP drivers'!$C$2:$C$8148,'Selected scen drivers'!$C167,'SSP drivers'!$D$2:$D$8148,'Selected scen drivers'!$D167)</f>
        <v>99.8069492092855</v>
      </c>
      <c r="J167" s="3">
        <f>SUMIFS('SSP drivers'!J$2:J$8148,'SSP drivers'!$A$2:$A$8148,'Selected scen drivers'!$AH$1,'SSP drivers'!$B$2:$B$8148,'Selected scen drivers'!$AI$1,'SSP drivers'!$C$2:$C$8148,'Selected scen drivers'!$C167,'SSP drivers'!$D$2:$D$8148,'Selected scen drivers'!$D167)</f>
        <v>114.295511698992</v>
      </c>
      <c r="K167" s="3">
        <f>SUMIFS('SSP drivers'!K$2:K$8148,'SSP drivers'!$A$2:$A$8148,'Selected scen drivers'!$AH$1,'SSP drivers'!$B$2:$B$8148,'Selected scen drivers'!$AI$1,'SSP drivers'!$C$2:$C$8148,'Selected scen drivers'!$C167,'SSP drivers'!$D$2:$D$8148,'Selected scen drivers'!$D167)</f>
        <v>127.289704244153</v>
      </c>
      <c r="L167" s="3">
        <f>SUMIFS('SSP drivers'!L$2:L$8148,'SSP drivers'!$A$2:$A$8148,'Selected scen drivers'!$AH$1,'SSP drivers'!$B$2:$B$8148,'Selected scen drivers'!$AI$1,'SSP drivers'!$C$2:$C$8148,'Selected scen drivers'!$C167,'SSP drivers'!$D$2:$D$8148,'Selected scen drivers'!$D167)</f>
        <v>137.38236428853</v>
      </c>
      <c r="M167" s="3">
        <f>SUMIFS('SSP drivers'!M$2:M$8148,'SSP drivers'!$A$2:$A$8148,'Selected scen drivers'!$AH$1,'SSP drivers'!$B$2:$B$8148,'Selected scen drivers'!$AI$1,'SSP drivers'!$C$2:$C$8148,'Selected scen drivers'!$C167,'SSP drivers'!$D$2:$D$8148,'Selected scen drivers'!$D167)</f>
        <v>146.253626924287</v>
      </c>
      <c r="N167" s="3">
        <f>SUMIFS('SSP drivers'!N$2:N$8148,'SSP drivers'!$A$2:$A$8148,'Selected scen drivers'!$AH$1,'SSP drivers'!$B$2:$B$8148,'Selected scen drivers'!$AI$1,'SSP drivers'!$C$2:$C$8148,'Selected scen drivers'!$C167,'SSP drivers'!$D$2:$D$8148,'Selected scen drivers'!$D167)</f>
        <v>154.21344751001</v>
      </c>
      <c r="O167" s="3">
        <f>SUMIFS('SSP drivers'!O$2:O$8148,'SSP drivers'!$A$2:$A$8148,'Selected scen drivers'!$AH$1,'SSP drivers'!$B$2:$B$8148,'Selected scen drivers'!$AI$1,'SSP drivers'!$C$2:$C$8148,'Selected scen drivers'!$C167,'SSP drivers'!$D$2:$D$8148,'Selected scen drivers'!$D167)</f>
        <v>161.842190468155</v>
      </c>
      <c r="P167" s="3">
        <f>SUMIFS('SSP drivers'!P$2:P$8148,'SSP drivers'!$A$2:$A$8148,'Selected scen drivers'!$AH$1,'SSP drivers'!$B$2:$B$8148,'Selected scen drivers'!$AI$1,'SSP drivers'!$C$2:$C$8148,'Selected scen drivers'!$C167,'SSP drivers'!$D$2:$D$8148,'Selected scen drivers'!$D167)</f>
        <v>169.169685062586</v>
      </c>
      <c r="Q167" s="3">
        <f>SUMIFS('SSP drivers'!Q$2:Q$8148,'SSP drivers'!$A$2:$A$8148,'Selected scen drivers'!$AH$1,'SSP drivers'!$B$2:$B$8148,'Selected scen drivers'!$AI$1,'SSP drivers'!$C$2:$C$8148,'Selected scen drivers'!$C167,'SSP drivers'!$D$2:$D$8148,'Selected scen drivers'!$D167)</f>
        <v>175.636057439524</v>
      </c>
      <c r="R167" s="3">
        <f>SUMIFS('SSP drivers'!R$2:R$8148,'SSP drivers'!$A$2:$A$8148,'Selected scen drivers'!$AH$1,'SSP drivers'!$B$2:$B$8148,'Selected scen drivers'!$AI$1,'SSP drivers'!$C$2:$C$8148,'Selected scen drivers'!$C167,'SSP drivers'!$D$2:$D$8148,'Selected scen drivers'!$D167)</f>
        <v>181.014381992956</v>
      </c>
      <c r="S167" s="3">
        <f>SUMIFS('SSP drivers'!S$2:S$8148,'SSP drivers'!$A$2:$A$8148,'Selected scen drivers'!$AH$1,'SSP drivers'!$B$2:$B$8148,'Selected scen drivers'!$AI$1,'SSP drivers'!$C$2:$C$8148,'Selected scen drivers'!$C167,'SSP drivers'!$D$2:$D$8148,'Selected scen drivers'!$D167)</f>
        <v>185.514826673617</v>
      </c>
      <c r="T167" s="3">
        <f>SUMIFS('SSP drivers'!T$2:T$8148,'SSP drivers'!$A$2:$A$8148,'Selected scen drivers'!$AH$1,'SSP drivers'!$B$2:$B$8148,'Selected scen drivers'!$AI$1,'SSP drivers'!$C$2:$C$8148,'Selected scen drivers'!$C167,'SSP drivers'!$D$2:$D$8148,'Selected scen drivers'!$D167)</f>
        <v>189.720529034514</v>
      </c>
      <c r="U167" s="3">
        <f>SUMIFS('SSP drivers'!U$2:U$8148,'SSP drivers'!$A$2:$A$8148,'Selected scen drivers'!$AH$1,'SSP drivers'!$B$2:$B$8148,'Selected scen drivers'!$AI$1,'SSP drivers'!$C$2:$C$8148,'Selected scen drivers'!$C167,'SSP drivers'!$D$2:$D$8148,'Selected scen drivers'!$D167)</f>
        <v>194.207182287678</v>
      </c>
      <c r="V167" s="3">
        <f>SUMIFS('SSP drivers'!V$2:V$8148,'SSP drivers'!$A$2:$A$8148,'Selected scen drivers'!$AH$1,'SSP drivers'!$B$2:$B$8148,'Selected scen drivers'!$AI$1,'SSP drivers'!$C$2:$C$8148,'Selected scen drivers'!$C167,'SSP drivers'!$D$2:$D$8148,'Selected scen drivers'!$D167)</f>
        <v>199.197074213777</v>
      </c>
      <c r="W167" s="3">
        <f>SUMIFS('SSP drivers'!W$2:W$8148,'SSP drivers'!$A$2:$A$8148,'Selected scen drivers'!$AH$1,'SSP drivers'!$B$2:$B$8148,'Selected scen drivers'!$AI$1,'SSP drivers'!$C$2:$C$8148,'Selected scen drivers'!$C167,'SSP drivers'!$D$2:$D$8148,'Selected scen drivers'!$D167)</f>
        <v>204.434289360331</v>
      </c>
      <c r="X167" s="3">
        <f>SUMIFS('SSP drivers'!X$2:X$8148,'SSP drivers'!$A$2:$A$8148,'Selected scen drivers'!$AH$1,'SSP drivers'!$B$2:$B$8148,'Selected scen drivers'!$AI$1,'SSP drivers'!$C$2:$C$8148,'Selected scen drivers'!$C167,'SSP drivers'!$D$2:$D$8148,'Selected scen drivers'!$D167)</f>
        <v>0</v>
      </c>
      <c r="Y167" s="3">
        <f>SUMIFS('SSP drivers'!Y$2:Y$8148,'SSP drivers'!$A$2:$A$8148,'Selected scen drivers'!$AH$1,'SSP drivers'!$B$2:$B$8148,'Selected scen drivers'!$AI$1,'SSP drivers'!$C$2:$C$8148,'Selected scen drivers'!$C167,'SSP drivers'!$D$2:$D$8148,'Selected scen drivers'!$D167)</f>
        <v>0</v>
      </c>
      <c r="Z167" s="3">
        <f>SUMIFS('SSP drivers'!Z$2:Z$8148,'SSP drivers'!$A$2:$A$8148,'Selected scen drivers'!$AH$1,'SSP drivers'!$B$2:$B$8148,'Selected scen drivers'!$AI$1,'SSP drivers'!$C$2:$C$8148,'Selected scen drivers'!$C167,'SSP drivers'!$D$2:$D$8148,'Selected scen drivers'!$D167)</f>
        <v>0</v>
      </c>
      <c r="AA167" s="3">
        <f>SUMIFS('SSP drivers'!AA$2:AA$8148,'SSP drivers'!$A$2:$A$8148,'Selected scen drivers'!$AH$1,'SSP drivers'!$B$2:$B$8148,'Selected scen drivers'!$AI$1,'SSP drivers'!$C$2:$C$8148,'Selected scen drivers'!$C167,'SSP drivers'!$D$2:$D$8148,'Selected scen drivers'!$D167)</f>
        <v>0</v>
      </c>
      <c r="AB167" s="3">
        <f>SUMIFS('SSP drivers'!AB$2:AB$8148,'SSP drivers'!$A$2:$A$8148,'Selected scen drivers'!$AH$1,'SSP drivers'!$B$2:$B$8148,'Selected scen drivers'!$AI$1,'SSP drivers'!$C$2:$C$8148,'Selected scen drivers'!$C167,'SSP drivers'!$D$2:$D$8148,'Selected scen drivers'!$D167)</f>
        <v>0</v>
      </c>
      <c r="AC167" s="3">
        <f>SUMIFS('SSP drivers'!AC$2:AC$8148,'SSP drivers'!$A$2:$A$8148,'Selected scen drivers'!$AH$1,'SSP drivers'!$B$2:$B$8148,'Selected scen drivers'!$AI$1,'SSP drivers'!$C$2:$C$8148,'Selected scen drivers'!$C167,'SSP drivers'!$D$2:$D$8148,'Selected scen drivers'!$D167)</f>
        <v>0</v>
      </c>
      <c r="AD167" s="3">
        <f>SUMIFS('SSP drivers'!AD$2:AD$8148,'SSP drivers'!$A$2:$A$8148,'Selected scen drivers'!$AH$1,'SSP drivers'!$B$2:$B$8148,'Selected scen drivers'!$AI$1,'SSP drivers'!$C$2:$C$8148,'Selected scen drivers'!$C167,'SSP drivers'!$D$2:$D$8148,'Selected scen drivers'!$D167)</f>
        <v>0</v>
      </c>
      <c r="AE167" s="3">
        <f>SUMIFS('SSP drivers'!AE$2:AE$8148,'SSP drivers'!$A$2:$A$8148,'Selected scen drivers'!$AH$1,'SSP drivers'!$B$2:$B$8148,'Selected scen drivers'!$AI$1,'SSP drivers'!$C$2:$C$8148,'Selected scen drivers'!$C167,'SSP drivers'!$D$2:$D$8148,'Selected scen drivers'!$D167)</f>
        <v>0</v>
      </c>
    </row>
    <row r="168" spans="1:31">
      <c r="A168">
        <f t="shared" si="5"/>
        <v>19</v>
      </c>
      <c r="B168">
        <f t="shared" si="6"/>
        <v>5</v>
      </c>
      <c r="C168" t="str">
        <f>IFERROR(VLOOKUP(A168,Classification!$A$4:$B$99,2,FALSE),"")</f>
        <v>Poland</v>
      </c>
      <c r="D168" t="str">
        <f>IFERROR(VLOOKUP(B168,Classification!$U$5:$V$14,2,FALSE),"")</f>
        <v>GDPPCAP</v>
      </c>
      <c r="E168" s="3">
        <f>SUMIFS('SSP drivers'!E$2:E$8148,'SSP drivers'!$A$2:$A$8148,'Selected scen drivers'!$AH$1,'SSP drivers'!$B$2:$B$8148,'Selected scen drivers'!$AI$1,'SSP drivers'!$C$2:$C$8148,'Selected scen drivers'!$C168,'SSP drivers'!$D$2:$D$8148,'Selected scen drivers'!$D168)</f>
        <v>0</v>
      </c>
      <c r="F168" s="3">
        <f>SUMIFS('SSP drivers'!F$2:F$8148,'SSP drivers'!$A$2:$A$8148,'Selected scen drivers'!$AH$1,'SSP drivers'!$B$2:$B$8148,'Selected scen drivers'!$AI$1,'SSP drivers'!$C$2:$C$8148,'Selected scen drivers'!$C168,'SSP drivers'!$D$2:$D$8148,'Selected scen drivers'!$D168)</f>
        <v>30.1978501223507</v>
      </c>
      <c r="G168" s="3">
        <f>SUMIFS('SSP drivers'!G$2:G$8148,'SSP drivers'!$A$2:$A$8148,'Selected scen drivers'!$AH$1,'SSP drivers'!$B$2:$B$8148,'Selected scen drivers'!$AI$1,'SSP drivers'!$C$2:$C$8148,'Selected scen drivers'!$C168,'SSP drivers'!$D$2:$D$8148,'Selected scen drivers'!$D168)</f>
        <v>31.0364678627332</v>
      </c>
      <c r="H168" s="3">
        <f>SUMIFS('SSP drivers'!H$2:H$8148,'SSP drivers'!$A$2:$A$8148,'Selected scen drivers'!$AH$1,'SSP drivers'!$B$2:$B$8148,'Selected scen drivers'!$AI$1,'SSP drivers'!$C$2:$C$8148,'Selected scen drivers'!$C168,'SSP drivers'!$D$2:$D$8148,'Selected scen drivers'!$D168)</f>
        <v>36.5998908058226</v>
      </c>
      <c r="I168" s="3">
        <f>SUMIFS('SSP drivers'!I$2:I$8148,'SSP drivers'!$A$2:$A$8148,'Selected scen drivers'!$AH$1,'SSP drivers'!$B$2:$B$8148,'Selected scen drivers'!$AI$1,'SSP drivers'!$C$2:$C$8148,'Selected scen drivers'!$C168,'SSP drivers'!$D$2:$D$8148,'Selected scen drivers'!$D168)</f>
        <v>43.90010235706</v>
      </c>
      <c r="J168" s="3">
        <f>SUMIFS('SSP drivers'!J$2:J$8148,'SSP drivers'!$A$2:$A$8148,'Selected scen drivers'!$AH$1,'SSP drivers'!$B$2:$B$8148,'Selected scen drivers'!$AI$1,'SSP drivers'!$C$2:$C$8148,'Selected scen drivers'!$C168,'SSP drivers'!$D$2:$D$8148,'Selected scen drivers'!$D168)</f>
        <v>50.0528550615543</v>
      </c>
      <c r="K168" s="3">
        <f>SUMIFS('SSP drivers'!K$2:K$8148,'SSP drivers'!$A$2:$A$8148,'Selected scen drivers'!$AH$1,'SSP drivers'!$B$2:$B$8148,'Selected scen drivers'!$AI$1,'SSP drivers'!$C$2:$C$8148,'Selected scen drivers'!$C168,'SSP drivers'!$D$2:$D$8148,'Selected scen drivers'!$D168)</f>
        <v>55.5306627010189</v>
      </c>
      <c r="L168" s="3">
        <f>SUMIFS('SSP drivers'!L$2:L$8148,'SSP drivers'!$A$2:$A$8148,'Selected scen drivers'!$AH$1,'SSP drivers'!$B$2:$B$8148,'Selected scen drivers'!$AI$1,'SSP drivers'!$C$2:$C$8148,'Selected scen drivers'!$C168,'SSP drivers'!$D$2:$D$8148,'Selected scen drivers'!$D168)</f>
        <v>59.7134777711501</v>
      </c>
      <c r="M168" s="3">
        <f>SUMIFS('SSP drivers'!M$2:M$8148,'SSP drivers'!$A$2:$A$8148,'Selected scen drivers'!$AH$1,'SSP drivers'!$B$2:$B$8148,'Selected scen drivers'!$AI$1,'SSP drivers'!$C$2:$C$8148,'Selected scen drivers'!$C168,'SSP drivers'!$D$2:$D$8148,'Selected scen drivers'!$D168)</f>
        <v>63.2717761483558</v>
      </c>
      <c r="N168" s="3">
        <f>SUMIFS('SSP drivers'!N$2:N$8148,'SSP drivers'!$A$2:$A$8148,'Selected scen drivers'!$AH$1,'SSP drivers'!$B$2:$B$8148,'Selected scen drivers'!$AI$1,'SSP drivers'!$C$2:$C$8148,'Selected scen drivers'!$C168,'SSP drivers'!$D$2:$D$8148,'Selected scen drivers'!$D168)</f>
        <v>66.5060811202695</v>
      </c>
      <c r="O168" s="3">
        <f>SUMIFS('SSP drivers'!O$2:O$8148,'SSP drivers'!$A$2:$A$8148,'Selected scen drivers'!$AH$1,'SSP drivers'!$B$2:$B$8148,'Selected scen drivers'!$AI$1,'SSP drivers'!$C$2:$C$8148,'Selected scen drivers'!$C168,'SSP drivers'!$D$2:$D$8148,'Selected scen drivers'!$D168)</f>
        <v>69.7094156476018</v>
      </c>
      <c r="P168" s="3">
        <f>SUMIFS('SSP drivers'!P$2:P$8148,'SSP drivers'!$A$2:$A$8148,'Selected scen drivers'!$AH$1,'SSP drivers'!$B$2:$B$8148,'Selected scen drivers'!$AI$1,'SSP drivers'!$C$2:$C$8148,'Selected scen drivers'!$C168,'SSP drivers'!$D$2:$D$8148,'Selected scen drivers'!$D168)</f>
        <v>72.9545418413596</v>
      </c>
      <c r="Q168" s="3">
        <f>SUMIFS('SSP drivers'!Q$2:Q$8148,'SSP drivers'!$A$2:$A$8148,'Selected scen drivers'!$AH$1,'SSP drivers'!$B$2:$B$8148,'Selected scen drivers'!$AI$1,'SSP drivers'!$C$2:$C$8148,'Selected scen drivers'!$C168,'SSP drivers'!$D$2:$D$8148,'Selected scen drivers'!$D168)</f>
        <v>76.0584364146381</v>
      </c>
      <c r="R168" s="3">
        <f>SUMIFS('SSP drivers'!R$2:R$8148,'SSP drivers'!$A$2:$A$8148,'Selected scen drivers'!$AH$1,'SSP drivers'!$B$2:$B$8148,'Selected scen drivers'!$AI$1,'SSP drivers'!$C$2:$C$8148,'Selected scen drivers'!$C168,'SSP drivers'!$D$2:$D$8148,'Selected scen drivers'!$D168)</f>
        <v>78.8889066141633</v>
      </c>
      <c r="S168" s="3">
        <f>SUMIFS('SSP drivers'!S$2:S$8148,'SSP drivers'!$A$2:$A$8148,'Selected scen drivers'!$AH$1,'SSP drivers'!$B$2:$B$8148,'Selected scen drivers'!$AI$1,'SSP drivers'!$C$2:$C$8148,'Selected scen drivers'!$C168,'SSP drivers'!$D$2:$D$8148,'Selected scen drivers'!$D168)</f>
        <v>81.4066052547126</v>
      </c>
      <c r="T168" s="3">
        <f>SUMIFS('SSP drivers'!T$2:T$8148,'SSP drivers'!$A$2:$A$8148,'Selected scen drivers'!$AH$1,'SSP drivers'!$B$2:$B$8148,'Selected scen drivers'!$AI$1,'SSP drivers'!$C$2:$C$8148,'Selected scen drivers'!$C168,'SSP drivers'!$D$2:$D$8148,'Selected scen drivers'!$D168)</f>
        <v>83.7165632460212</v>
      </c>
      <c r="U168" s="3">
        <f>SUMIFS('SSP drivers'!U$2:U$8148,'SSP drivers'!$A$2:$A$8148,'Selected scen drivers'!$AH$1,'SSP drivers'!$B$2:$B$8148,'Selected scen drivers'!$AI$1,'SSP drivers'!$C$2:$C$8148,'Selected scen drivers'!$C168,'SSP drivers'!$D$2:$D$8148,'Selected scen drivers'!$D168)</f>
        <v>85.9497313888352</v>
      </c>
      <c r="V168" s="3">
        <f>SUMIFS('SSP drivers'!V$2:V$8148,'SSP drivers'!$A$2:$A$8148,'Selected scen drivers'!$AH$1,'SSP drivers'!$B$2:$B$8148,'Selected scen drivers'!$AI$1,'SSP drivers'!$C$2:$C$8148,'Selected scen drivers'!$C168,'SSP drivers'!$D$2:$D$8148,'Selected scen drivers'!$D168)</f>
        <v>88.1738014785786</v>
      </c>
      <c r="W168" s="3">
        <f>SUMIFS('SSP drivers'!W$2:W$8148,'SSP drivers'!$A$2:$A$8148,'Selected scen drivers'!$AH$1,'SSP drivers'!$B$2:$B$8148,'Selected scen drivers'!$AI$1,'SSP drivers'!$C$2:$C$8148,'Selected scen drivers'!$C168,'SSP drivers'!$D$2:$D$8148,'Selected scen drivers'!$D168)</f>
        <v>90.3456471200553</v>
      </c>
      <c r="X168" s="3">
        <f>SUMIFS('SSP drivers'!X$2:X$8148,'SSP drivers'!$A$2:$A$8148,'Selected scen drivers'!$AH$1,'SSP drivers'!$B$2:$B$8148,'Selected scen drivers'!$AI$1,'SSP drivers'!$C$2:$C$8148,'Selected scen drivers'!$C168,'SSP drivers'!$D$2:$D$8148,'Selected scen drivers'!$D168)</f>
        <v>0</v>
      </c>
      <c r="Y168" s="3">
        <f>SUMIFS('SSP drivers'!Y$2:Y$8148,'SSP drivers'!$A$2:$A$8148,'Selected scen drivers'!$AH$1,'SSP drivers'!$B$2:$B$8148,'Selected scen drivers'!$AI$1,'SSP drivers'!$C$2:$C$8148,'Selected scen drivers'!$C168,'SSP drivers'!$D$2:$D$8148,'Selected scen drivers'!$D168)</f>
        <v>0</v>
      </c>
      <c r="Z168" s="3">
        <f>SUMIFS('SSP drivers'!Z$2:Z$8148,'SSP drivers'!$A$2:$A$8148,'Selected scen drivers'!$AH$1,'SSP drivers'!$B$2:$B$8148,'Selected scen drivers'!$AI$1,'SSP drivers'!$C$2:$C$8148,'Selected scen drivers'!$C168,'SSP drivers'!$D$2:$D$8148,'Selected scen drivers'!$D168)</f>
        <v>0</v>
      </c>
      <c r="AA168" s="3">
        <f>SUMIFS('SSP drivers'!AA$2:AA$8148,'SSP drivers'!$A$2:$A$8148,'Selected scen drivers'!$AH$1,'SSP drivers'!$B$2:$B$8148,'Selected scen drivers'!$AI$1,'SSP drivers'!$C$2:$C$8148,'Selected scen drivers'!$C168,'SSP drivers'!$D$2:$D$8148,'Selected scen drivers'!$D168)</f>
        <v>0</v>
      </c>
      <c r="AB168" s="3">
        <f>SUMIFS('SSP drivers'!AB$2:AB$8148,'SSP drivers'!$A$2:$A$8148,'Selected scen drivers'!$AH$1,'SSP drivers'!$B$2:$B$8148,'Selected scen drivers'!$AI$1,'SSP drivers'!$C$2:$C$8148,'Selected scen drivers'!$C168,'SSP drivers'!$D$2:$D$8148,'Selected scen drivers'!$D168)</f>
        <v>0</v>
      </c>
      <c r="AC168" s="3">
        <f>SUMIFS('SSP drivers'!AC$2:AC$8148,'SSP drivers'!$A$2:$A$8148,'Selected scen drivers'!$AH$1,'SSP drivers'!$B$2:$B$8148,'Selected scen drivers'!$AI$1,'SSP drivers'!$C$2:$C$8148,'Selected scen drivers'!$C168,'SSP drivers'!$D$2:$D$8148,'Selected scen drivers'!$D168)</f>
        <v>0</v>
      </c>
      <c r="AD168" s="3">
        <f>SUMIFS('SSP drivers'!AD$2:AD$8148,'SSP drivers'!$A$2:$A$8148,'Selected scen drivers'!$AH$1,'SSP drivers'!$B$2:$B$8148,'Selected scen drivers'!$AI$1,'SSP drivers'!$C$2:$C$8148,'Selected scen drivers'!$C168,'SSP drivers'!$D$2:$D$8148,'Selected scen drivers'!$D168)</f>
        <v>0</v>
      </c>
      <c r="AE168" s="3">
        <f>SUMIFS('SSP drivers'!AE$2:AE$8148,'SSP drivers'!$A$2:$A$8148,'Selected scen drivers'!$AH$1,'SSP drivers'!$B$2:$B$8148,'Selected scen drivers'!$AI$1,'SSP drivers'!$C$2:$C$8148,'Selected scen drivers'!$C168,'SSP drivers'!$D$2:$D$8148,'Selected scen drivers'!$D168)</f>
        <v>0</v>
      </c>
    </row>
    <row r="169" spans="1:31">
      <c r="A169">
        <f t="shared" si="5"/>
        <v>19</v>
      </c>
      <c r="B169">
        <f t="shared" si="6"/>
        <v>6</v>
      </c>
      <c r="C169" t="str">
        <f>IFERROR(VLOOKUP(A169,Classification!$A$4:$B$99,2,FALSE),"")</f>
        <v>Poland</v>
      </c>
      <c r="D169" t="str">
        <f>IFERROR(VLOOKUP(B169,Classification!$U$5:$V$14,2,FALSE),"")</f>
        <v>GDPPHOU</v>
      </c>
      <c r="E169" s="3">
        <f>SUMIFS('SSP drivers'!E$2:E$8148,'SSP drivers'!$A$2:$A$8148,'Selected scen drivers'!$AH$1,'SSP drivers'!$B$2:$B$8148,'Selected scen drivers'!$AI$1,'SSP drivers'!$C$2:$C$8148,'Selected scen drivers'!$C169,'SSP drivers'!$D$2:$D$8148,'Selected scen drivers'!$D169)</f>
        <v>0</v>
      </c>
      <c r="F169" s="3">
        <f>SUMIFS('SSP drivers'!F$2:F$8148,'SSP drivers'!$A$2:$A$8148,'Selected scen drivers'!$AH$1,'SSP drivers'!$B$2:$B$8148,'Selected scen drivers'!$AI$1,'SSP drivers'!$C$2:$C$8148,'Selected scen drivers'!$C169,'SSP drivers'!$D$2:$D$8148,'Selected scen drivers'!$D169)</f>
        <v>97.326026751735</v>
      </c>
      <c r="G169" s="3">
        <f>SUMIFS('SSP drivers'!G$2:G$8148,'SSP drivers'!$A$2:$A$8148,'Selected scen drivers'!$AH$1,'SSP drivers'!$B$2:$B$8148,'Selected scen drivers'!$AI$1,'SSP drivers'!$C$2:$C$8148,'Selected scen drivers'!$C169,'SSP drivers'!$D$2:$D$8148,'Selected scen drivers'!$D169)</f>
        <v>100.637048308008</v>
      </c>
      <c r="H169" s="3">
        <f>SUMIFS('SSP drivers'!H$2:H$8148,'SSP drivers'!$A$2:$A$8148,'Selected scen drivers'!$AH$1,'SSP drivers'!$B$2:$B$8148,'Selected scen drivers'!$AI$1,'SSP drivers'!$C$2:$C$8148,'Selected scen drivers'!$C169,'SSP drivers'!$D$2:$D$8148,'Selected scen drivers'!$D169)</f>
        <v>122.335028099124</v>
      </c>
      <c r="I169" s="3">
        <f>SUMIFS('SSP drivers'!I$2:I$8148,'SSP drivers'!$A$2:$A$8148,'Selected scen drivers'!$AH$1,'SSP drivers'!$B$2:$B$8148,'Selected scen drivers'!$AI$1,'SSP drivers'!$C$2:$C$8148,'Selected scen drivers'!$C169,'SSP drivers'!$D$2:$D$8148,'Selected scen drivers'!$D169)</f>
        <v>149.460806402762</v>
      </c>
      <c r="J169" s="3">
        <f>SUMIFS('SSP drivers'!J$2:J$8148,'SSP drivers'!$A$2:$A$8148,'Selected scen drivers'!$AH$1,'SSP drivers'!$B$2:$B$8148,'Selected scen drivers'!$AI$1,'SSP drivers'!$C$2:$C$8148,'Selected scen drivers'!$C169,'SSP drivers'!$D$2:$D$8148,'Selected scen drivers'!$D169)</f>
        <v>170.857080416647</v>
      </c>
      <c r="K169" s="3">
        <f>SUMIFS('SSP drivers'!K$2:K$8148,'SSP drivers'!$A$2:$A$8148,'Selected scen drivers'!$AH$1,'SSP drivers'!$B$2:$B$8148,'Selected scen drivers'!$AI$1,'SSP drivers'!$C$2:$C$8148,'Selected scen drivers'!$C169,'SSP drivers'!$D$2:$D$8148,'Selected scen drivers'!$D169)</f>
        <v>193.328428944715</v>
      </c>
      <c r="L169" s="3">
        <f>SUMIFS('SSP drivers'!L$2:L$8148,'SSP drivers'!$A$2:$A$8148,'Selected scen drivers'!$AH$1,'SSP drivers'!$B$2:$B$8148,'Selected scen drivers'!$AI$1,'SSP drivers'!$C$2:$C$8148,'Selected scen drivers'!$C169,'SSP drivers'!$D$2:$D$8148,'Selected scen drivers'!$D169)</f>
        <v>216.708264909002</v>
      </c>
      <c r="M169" s="3">
        <f>SUMIFS('SSP drivers'!M$2:M$8148,'SSP drivers'!$A$2:$A$8148,'Selected scen drivers'!$AH$1,'SSP drivers'!$B$2:$B$8148,'Selected scen drivers'!$AI$1,'SSP drivers'!$C$2:$C$8148,'Selected scen drivers'!$C169,'SSP drivers'!$D$2:$D$8148,'Selected scen drivers'!$D169)</f>
        <v>243.914788643831</v>
      </c>
      <c r="N169" s="3">
        <f>SUMIFS('SSP drivers'!N$2:N$8148,'SSP drivers'!$A$2:$A$8148,'Selected scen drivers'!$AH$1,'SSP drivers'!$B$2:$B$8148,'Selected scen drivers'!$AI$1,'SSP drivers'!$C$2:$C$8148,'Selected scen drivers'!$C169,'SSP drivers'!$D$2:$D$8148,'Selected scen drivers'!$D169)</f>
        <v>269.653046719848</v>
      </c>
      <c r="O169" s="3">
        <f>SUMIFS('SSP drivers'!O$2:O$8148,'SSP drivers'!$A$2:$A$8148,'Selected scen drivers'!$AH$1,'SSP drivers'!$B$2:$B$8148,'Selected scen drivers'!$AI$1,'SSP drivers'!$C$2:$C$8148,'Selected scen drivers'!$C169,'SSP drivers'!$D$2:$D$8148,'Selected scen drivers'!$D169)</f>
        <v>291.446149133586</v>
      </c>
      <c r="P169" s="3">
        <f>SUMIFS('SSP drivers'!P$2:P$8148,'SSP drivers'!$A$2:$A$8148,'Selected scen drivers'!$AH$1,'SSP drivers'!$B$2:$B$8148,'Selected scen drivers'!$AI$1,'SSP drivers'!$C$2:$C$8148,'Selected scen drivers'!$C169,'SSP drivers'!$D$2:$D$8148,'Selected scen drivers'!$D169)</f>
        <v>305.56518831808</v>
      </c>
      <c r="Q169" s="3">
        <f>SUMIFS('SSP drivers'!Q$2:Q$8148,'SSP drivers'!$A$2:$A$8148,'Selected scen drivers'!$AH$1,'SSP drivers'!$B$2:$B$8148,'Selected scen drivers'!$AI$1,'SSP drivers'!$C$2:$C$8148,'Selected scen drivers'!$C169,'SSP drivers'!$D$2:$D$8148,'Selected scen drivers'!$D169)</f>
        <v>315.531439567843</v>
      </c>
      <c r="R169" s="3">
        <f>SUMIFS('SSP drivers'!R$2:R$8148,'SSP drivers'!$A$2:$A$8148,'Selected scen drivers'!$AH$1,'SSP drivers'!$B$2:$B$8148,'Selected scen drivers'!$AI$1,'SSP drivers'!$C$2:$C$8148,'Selected scen drivers'!$C169,'SSP drivers'!$D$2:$D$8148,'Selected scen drivers'!$D169)</f>
        <v>328.880172265203</v>
      </c>
      <c r="S169" s="3">
        <f>SUMIFS('SSP drivers'!S$2:S$8148,'SSP drivers'!$A$2:$A$8148,'Selected scen drivers'!$AH$1,'SSP drivers'!$B$2:$B$8148,'Selected scen drivers'!$AI$1,'SSP drivers'!$C$2:$C$8148,'Selected scen drivers'!$C169,'SSP drivers'!$D$2:$D$8148,'Selected scen drivers'!$D169)</f>
        <v>342.512390362965</v>
      </c>
      <c r="T169" s="3">
        <f>SUMIFS('SSP drivers'!T$2:T$8148,'SSP drivers'!$A$2:$A$8148,'Selected scen drivers'!$AH$1,'SSP drivers'!$B$2:$B$8148,'Selected scen drivers'!$AI$1,'SSP drivers'!$C$2:$C$8148,'Selected scen drivers'!$C169,'SSP drivers'!$D$2:$D$8148,'Selected scen drivers'!$D169)</f>
        <v>357.233445334158</v>
      </c>
      <c r="U169" s="3">
        <f>SUMIFS('SSP drivers'!U$2:U$8148,'SSP drivers'!$A$2:$A$8148,'Selected scen drivers'!$AH$1,'SSP drivers'!$B$2:$B$8148,'Selected scen drivers'!$AI$1,'SSP drivers'!$C$2:$C$8148,'Selected scen drivers'!$C169,'SSP drivers'!$D$2:$D$8148,'Selected scen drivers'!$D169)</f>
        <v>368.905040186975</v>
      </c>
      <c r="V169" s="3">
        <f>SUMIFS('SSP drivers'!V$2:V$8148,'SSP drivers'!$A$2:$A$8148,'Selected scen drivers'!$AH$1,'SSP drivers'!$B$2:$B$8148,'Selected scen drivers'!$AI$1,'SSP drivers'!$C$2:$C$8148,'Selected scen drivers'!$C169,'SSP drivers'!$D$2:$D$8148,'Selected scen drivers'!$D169)</f>
        <v>379.132264106401</v>
      </c>
      <c r="W169" s="3">
        <f>SUMIFS('SSP drivers'!W$2:W$8148,'SSP drivers'!$A$2:$A$8148,'Selected scen drivers'!$AH$1,'SSP drivers'!$B$2:$B$8148,'Selected scen drivers'!$AI$1,'SSP drivers'!$C$2:$C$8148,'Selected scen drivers'!$C169,'SSP drivers'!$D$2:$D$8148,'Selected scen drivers'!$D169)</f>
        <v>389.114272260814</v>
      </c>
      <c r="X169" s="3">
        <f>SUMIFS('SSP drivers'!X$2:X$8148,'SSP drivers'!$A$2:$A$8148,'Selected scen drivers'!$AH$1,'SSP drivers'!$B$2:$B$8148,'Selected scen drivers'!$AI$1,'SSP drivers'!$C$2:$C$8148,'Selected scen drivers'!$C169,'SSP drivers'!$D$2:$D$8148,'Selected scen drivers'!$D169)</f>
        <v>0</v>
      </c>
      <c r="Y169" s="3">
        <f>SUMIFS('SSP drivers'!Y$2:Y$8148,'SSP drivers'!$A$2:$A$8148,'Selected scen drivers'!$AH$1,'SSP drivers'!$B$2:$B$8148,'Selected scen drivers'!$AI$1,'SSP drivers'!$C$2:$C$8148,'Selected scen drivers'!$C169,'SSP drivers'!$D$2:$D$8148,'Selected scen drivers'!$D169)</f>
        <v>0</v>
      </c>
      <c r="Z169" s="3">
        <f>SUMIFS('SSP drivers'!Z$2:Z$8148,'SSP drivers'!$A$2:$A$8148,'Selected scen drivers'!$AH$1,'SSP drivers'!$B$2:$B$8148,'Selected scen drivers'!$AI$1,'SSP drivers'!$C$2:$C$8148,'Selected scen drivers'!$C169,'SSP drivers'!$D$2:$D$8148,'Selected scen drivers'!$D169)</f>
        <v>0</v>
      </c>
      <c r="AA169" s="3">
        <f>SUMIFS('SSP drivers'!AA$2:AA$8148,'SSP drivers'!$A$2:$A$8148,'Selected scen drivers'!$AH$1,'SSP drivers'!$B$2:$B$8148,'Selected scen drivers'!$AI$1,'SSP drivers'!$C$2:$C$8148,'Selected scen drivers'!$C169,'SSP drivers'!$D$2:$D$8148,'Selected scen drivers'!$D169)</f>
        <v>0</v>
      </c>
      <c r="AB169" s="3">
        <f>SUMIFS('SSP drivers'!AB$2:AB$8148,'SSP drivers'!$A$2:$A$8148,'Selected scen drivers'!$AH$1,'SSP drivers'!$B$2:$B$8148,'Selected scen drivers'!$AI$1,'SSP drivers'!$C$2:$C$8148,'Selected scen drivers'!$C169,'SSP drivers'!$D$2:$D$8148,'Selected scen drivers'!$D169)</f>
        <v>0</v>
      </c>
      <c r="AC169" s="3">
        <f>SUMIFS('SSP drivers'!AC$2:AC$8148,'SSP drivers'!$A$2:$A$8148,'Selected scen drivers'!$AH$1,'SSP drivers'!$B$2:$B$8148,'Selected scen drivers'!$AI$1,'SSP drivers'!$C$2:$C$8148,'Selected scen drivers'!$C169,'SSP drivers'!$D$2:$D$8148,'Selected scen drivers'!$D169)</f>
        <v>0</v>
      </c>
      <c r="AD169" s="3">
        <f>SUMIFS('SSP drivers'!AD$2:AD$8148,'SSP drivers'!$A$2:$A$8148,'Selected scen drivers'!$AH$1,'SSP drivers'!$B$2:$B$8148,'Selected scen drivers'!$AI$1,'SSP drivers'!$C$2:$C$8148,'Selected scen drivers'!$C169,'SSP drivers'!$D$2:$D$8148,'Selected scen drivers'!$D169)</f>
        <v>0</v>
      </c>
      <c r="AE169" s="3">
        <f>SUMIFS('SSP drivers'!AE$2:AE$8148,'SSP drivers'!$A$2:$A$8148,'Selected scen drivers'!$AH$1,'SSP drivers'!$B$2:$B$8148,'Selected scen drivers'!$AI$1,'SSP drivers'!$C$2:$C$8148,'Selected scen drivers'!$C169,'SSP drivers'!$D$2:$D$8148,'Selected scen drivers'!$D169)</f>
        <v>0</v>
      </c>
    </row>
    <row r="170" spans="1:31">
      <c r="A170">
        <f t="shared" si="5"/>
        <v>19</v>
      </c>
      <c r="B170">
        <f t="shared" si="6"/>
        <v>7</v>
      </c>
      <c r="C170" t="str">
        <f>IFERROR(VLOOKUP(A170,Classification!$A$4:$B$99,2,FALSE),"")</f>
        <v>Poland</v>
      </c>
      <c r="D170" t="str">
        <f>IFERROR(VLOOKUP(B170,Classification!$U$5:$V$14,2,FALSE),"")</f>
        <v>GDPSER</v>
      </c>
      <c r="E170" s="3">
        <f>SUMIFS('SSP drivers'!E$2:E$8148,'SSP drivers'!$A$2:$A$8148,'Selected scen drivers'!$AH$1,'SSP drivers'!$B$2:$B$8148,'Selected scen drivers'!$AI$1,'SSP drivers'!$C$2:$C$8148,'Selected scen drivers'!$C170,'SSP drivers'!$D$2:$D$8148,'Selected scen drivers'!$D170)</f>
        <v>0</v>
      </c>
      <c r="F170" s="3">
        <f>SUMIFS('SSP drivers'!F$2:F$8148,'SSP drivers'!$A$2:$A$8148,'Selected scen drivers'!$AH$1,'SSP drivers'!$B$2:$B$8148,'Selected scen drivers'!$AI$1,'SSP drivers'!$C$2:$C$8148,'Selected scen drivers'!$C170,'SSP drivers'!$D$2:$D$8148,'Selected scen drivers'!$D170)</f>
        <v>751.985546952474</v>
      </c>
      <c r="G170" s="3">
        <f>SUMIFS('SSP drivers'!G$2:G$8148,'SSP drivers'!$A$2:$A$8148,'Selected scen drivers'!$AH$1,'SSP drivers'!$B$2:$B$8148,'Selected scen drivers'!$AI$1,'SSP drivers'!$C$2:$C$8148,'Selected scen drivers'!$C170,'SSP drivers'!$D$2:$D$8148,'Selected scen drivers'!$D170)</f>
        <v>775.009605142114</v>
      </c>
      <c r="H170" s="3">
        <f>SUMIFS('SSP drivers'!H$2:H$8148,'SSP drivers'!$A$2:$A$8148,'Selected scen drivers'!$AH$1,'SSP drivers'!$B$2:$B$8148,'Selected scen drivers'!$AI$1,'SSP drivers'!$C$2:$C$8148,'Selected scen drivers'!$C170,'SSP drivers'!$D$2:$D$8148,'Selected scen drivers'!$D170)</f>
        <v>926.55642481754</v>
      </c>
      <c r="I170" s="3">
        <f>SUMIFS('SSP drivers'!I$2:I$8148,'SSP drivers'!$A$2:$A$8148,'Selected scen drivers'!$AH$1,'SSP drivers'!$B$2:$B$8148,'Selected scen drivers'!$AI$1,'SSP drivers'!$C$2:$C$8148,'Selected scen drivers'!$C170,'SSP drivers'!$D$2:$D$8148,'Selected scen drivers'!$D170)</f>
        <v>1088.51916799327</v>
      </c>
      <c r="J170" s="3">
        <f>SUMIFS('SSP drivers'!J$2:J$8148,'SSP drivers'!$A$2:$A$8148,'Selected scen drivers'!$AH$1,'SSP drivers'!$B$2:$B$8148,'Selected scen drivers'!$AI$1,'SSP drivers'!$C$2:$C$8148,'Selected scen drivers'!$C170,'SSP drivers'!$D$2:$D$8148,'Selected scen drivers'!$D170)</f>
        <v>1214.12676883336</v>
      </c>
      <c r="K170" s="3">
        <f>SUMIFS('SSP drivers'!K$2:K$8148,'SSP drivers'!$A$2:$A$8148,'Selected scen drivers'!$AH$1,'SSP drivers'!$B$2:$B$8148,'Selected scen drivers'!$AI$1,'SSP drivers'!$C$2:$C$8148,'Selected scen drivers'!$C170,'SSP drivers'!$D$2:$D$8148,'Selected scen drivers'!$D170)</f>
        <v>1317.89662351861</v>
      </c>
      <c r="L170" s="3">
        <f>SUMIFS('SSP drivers'!L$2:L$8148,'SSP drivers'!$A$2:$A$8148,'Selected scen drivers'!$AH$1,'SSP drivers'!$B$2:$B$8148,'Selected scen drivers'!$AI$1,'SSP drivers'!$C$2:$C$8148,'Selected scen drivers'!$C170,'SSP drivers'!$D$2:$D$8148,'Selected scen drivers'!$D170)</f>
        <v>1387.23876844119</v>
      </c>
      <c r="M170" s="3">
        <f>SUMIFS('SSP drivers'!M$2:M$8148,'SSP drivers'!$A$2:$A$8148,'Selected scen drivers'!$AH$1,'SSP drivers'!$B$2:$B$8148,'Selected scen drivers'!$AI$1,'SSP drivers'!$C$2:$C$8148,'Selected scen drivers'!$C170,'SSP drivers'!$D$2:$D$8148,'Selected scen drivers'!$D170)</f>
        <v>1441.20039081191</v>
      </c>
      <c r="N170" s="3">
        <f>SUMIFS('SSP drivers'!N$2:N$8148,'SSP drivers'!$A$2:$A$8148,'Selected scen drivers'!$AH$1,'SSP drivers'!$B$2:$B$8148,'Selected scen drivers'!$AI$1,'SSP drivers'!$C$2:$C$8148,'Selected scen drivers'!$C170,'SSP drivers'!$D$2:$D$8148,'Selected scen drivers'!$D170)</f>
        <v>1483.85051495147</v>
      </c>
      <c r="O170" s="3">
        <f>SUMIFS('SSP drivers'!O$2:O$8148,'SSP drivers'!$A$2:$A$8148,'Selected scen drivers'!$AH$1,'SSP drivers'!$B$2:$B$8148,'Selected scen drivers'!$AI$1,'SSP drivers'!$C$2:$C$8148,'Selected scen drivers'!$C170,'SSP drivers'!$D$2:$D$8148,'Selected scen drivers'!$D170)</f>
        <v>1521.42571561611</v>
      </c>
      <c r="P170" s="3">
        <f>SUMIFS('SSP drivers'!P$2:P$8148,'SSP drivers'!$A$2:$A$8148,'Selected scen drivers'!$AH$1,'SSP drivers'!$B$2:$B$8148,'Selected scen drivers'!$AI$1,'SSP drivers'!$C$2:$C$8148,'Selected scen drivers'!$C170,'SSP drivers'!$D$2:$D$8148,'Selected scen drivers'!$D170)</f>
        <v>1554.5425116423</v>
      </c>
      <c r="Q170" s="3">
        <f>SUMIFS('SSP drivers'!Q$2:Q$8148,'SSP drivers'!$A$2:$A$8148,'Selected scen drivers'!$AH$1,'SSP drivers'!$B$2:$B$8148,'Selected scen drivers'!$AI$1,'SSP drivers'!$C$2:$C$8148,'Selected scen drivers'!$C170,'SSP drivers'!$D$2:$D$8148,'Selected scen drivers'!$D170)</f>
        <v>1578.4634424972</v>
      </c>
      <c r="R170" s="3">
        <f>SUMIFS('SSP drivers'!R$2:R$8148,'SSP drivers'!$A$2:$A$8148,'Selected scen drivers'!$AH$1,'SSP drivers'!$B$2:$B$8148,'Selected scen drivers'!$AI$1,'SSP drivers'!$C$2:$C$8148,'Selected scen drivers'!$C170,'SSP drivers'!$D$2:$D$8148,'Selected scen drivers'!$D170)</f>
        <v>1591.78673903684</v>
      </c>
      <c r="S170" s="3">
        <f>SUMIFS('SSP drivers'!S$2:S$8148,'SSP drivers'!$A$2:$A$8148,'Selected scen drivers'!$AH$1,'SSP drivers'!$B$2:$B$8148,'Selected scen drivers'!$AI$1,'SSP drivers'!$C$2:$C$8148,'Selected scen drivers'!$C170,'SSP drivers'!$D$2:$D$8148,'Selected scen drivers'!$D170)</f>
        <v>1596.99145595101</v>
      </c>
      <c r="T170" s="3">
        <f>SUMIFS('SSP drivers'!T$2:T$8148,'SSP drivers'!$A$2:$A$8148,'Selected scen drivers'!$AH$1,'SSP drivers'!$B$2:$B$8148,'Selected scen drivers'!$AI$1,'SSP drivers'!$C$2:$C$8148,'Selected scen drivers'!$C170,'SSP drivers'!$D$2:$D$8148,'Selected scen drivers'!$D170)</f>
        <v>1599.49646932865</v>
      </c>
      <c r="U170" s="3">
        <f>SUMIFS('SSP drivers'!U$2:U$8148,'SSP drivers'!$A$2:$A$8148,'Selected scen drivers'!$AH$1,'SSP drivers'!$B$2:$B$8148,'Selected scen drivers'!$AI$1,'SSP drivers'!$C$2:$C$8148,'Selected scen drivers'!$C170,'SSP drivers'!$D$2:$D$8148,'Selected scen drivers'!$D170)</f>
        <v>1604.22095051758</v>
      </c>
      <c r="V170" s="3">
        <f>SUMIFS('SSP drivers'!V$2:V$8148,'SSP drivers'!$A$2:$A$8148,'Selected scen drivers'!$AH$1,'SSP drivers'!$B$2:$B$8148,'Selected scen drivers'!$AI$1,'SSP drivers'!$C$2:$C$8148,'Selected scen drivers'!$C170,'SSP drivers'!$D$2:$D$8148,'Selected scen drivers'!$D170)</f>
        <v>1612.83274521222</v>
      </c>
      <c r="W170" s="3">
        <f>SUMIFS('SSP drivers'!W$2:W$8148,'SSP drivers'!$A$2:$A$8148,'Selected scen drivers'!$AH$1,'SSP drivers'!$B$2:$B$8148,'Selected scen drivers'!$AI$1,'SSP drivers'!$C$2:$C$8148,'Selected scen drivers'!$C170,'SSP drivers'!$D$2:$D$8148,'Selected scen drivers'!$D170)</f>
        <v>1623.07344756953</v>
      </c>
      <c r="X170" s="3">
        <f>SUMIFS('SSP drivers'!X$2:X$8148,'SSP drivers'!$A$2:$A$8148,'Selected scen drivers'!$AH$1,'SSP drivers'!$B$2:$B$8148,'Selected scen drivers'!$AI$1,'SSP drivers'!$C$2:$C$8148,'Selected scen drivers'!$C170,'SSP drivers'!$D$2:$D$8148,'Selected scen drivers'!$D170)</f>
        <v>0</v>
      </c>
      <c r="Y170" s="3">
        <f>SUMIFS('SSP drivers'!Y$2:Y$8148,'SSP drivers'!$A$2:$A$8148,'Selected scen drivers'!$AH$1,'SSP drivers'!$B$2:$B$8148,'Selected scen drivers'!$AI$1,'SSP drivers'!$C$2:$C$8148,'Selected scen drivers'!$C170,'SSP drivers'!$D$2:$D$8148,'Selected scen drivers'!$D170)</f>
        <v>0</v>
      </c>
      <c r="Z170" s="3">
        <f>SUMIFS('SSP drivers'!Z$2:Z$8148,'SSP drivers'!$A$2:$A$8148,'Selected scen drivers'!$AH$1,'SSP drivers'!$B$2:$B$8148,'Selected scen drivers'!$AI$1,'SSP drivers'!$C$2:$C$8148,'Selected scen drivers'!$C170,'SSP drivers'!$D$2:$D$8148,'Selected scen drivers'!$D170)</f>
        <v>0</v>
      </c>
      <c r="AA170" s="3">
        <f>SUMIFS('SSP drivers'!AA$2:AA$8148,'SSP drivers'!$A$2:$A$8148,'Selected scen drivers'!$AH$1,'SSP drivers'!$B$2:$B$8148,'Selected scen drivers'!$AI$1,'SSP drivers'!$C$2:$C$8148,'Selected scen drivers'!$C170,'SSP drivers'!$D$2:$D$8148,'Selected scen drivers'!$D170)</f>
        <v>0</v>
      </c>
      <c r="AB170" s="3">
        <f>SUMIFS('SSP drivers'!AB$2:AB$8148,'SSP drivers'!$A$2:$A$8148,'Selected scen drivers'!$AH$1,'SSP drivers'!$B$2:$B$8148,'Selected scen drivers'!$AI$1,'SSP drivers'!$C$2:$C$8148,'Selected scen drivers'!$C170,'SSP drivers'!$D$2:$D$8148,'Selected scen drivers'!$D170)</f>
        <v>0</v>
      </c>
      <c r="AC170" s="3">
        <f>SUMIFS('SSP drivers'!AC$2:AC$8148,'SSP drivers'!$A$2:$A$8148,'Selected scen drivers'!$AH$1,'SSP drivers'!$B$2:$B$8148,'Selected scen drivers'!$AI$1,'SSP drivers'!$C$2:$C$8148,'Selected scen drivers'!$C170,'SSP drivers'!$D$2:$D$8148,'Selected scen drivers'!$D170)</f>
        <v>0</v>
      </c>
      <c r="AD170" s="3">
        <f>SUMIFS('SSP drivers'!AD$2:AD$8148,'SSP drivers'!$A$2:$A$8148,'Selected scen drivers'!$AH$1,'SSP drivers'!$B$2:$B$8148,'Selected scen drivers'!$AI$1,'SSP drivers'!$C$2:$C$8148,'Selected scen drivers'!$C170,'SSP drivers'!$D$2:$D$8148,'Selected scen drivers'!$D170)</f>
        <v>0</v>
      </c>
      <c r="AE170" s="3">
        <f>SUMIFS('SSP drivers'!AE$2:AE$8148,'SSP drivers'!$A$2:$A$8148,'Selected scen drivers'!$AH$1,'SSP drivers'!$B$2:$B$8148,'Selected scen drivers'!$AI$1,'SSP drivers'!$C$2:$C$8148,'Selected scen drivers'!$C170,'SSP drivers'!$D$2:$D$8148,'Selected scen drivers'!$D170)</f>
        <v>0</v>
      </c>
    </row>
    <row r="171" spans="1:31">
      <c r="A171">
        <f t="shared" si="5"/>
        <v>19</v>
      </c>
      <c r="B171">
        <f t="shared" si="6"/>
        <v>8</v>
      </c>
      <c r="C171" t="str">
        <f>IFERROR(VLOOKUP(A171,Classification!$A$4:$B$99,2,FALSE),"")</f>
        <v>Poland</v>
      </c>
      <c r="D171" t="str">
        <f>IFERROR(VLOOKUP(B171,Classification!$U$5:$V$14,2,FALSE),"")</f>
        <v>HOU</v>
      </c>
      <c r="E171" s="3">
        <f>SUMIFS('SSP drivers'!E$2:E$8148,'SSP drivers'!$A$2:$A$8148,'Selected scen drivers'!$AH$1,'SSP drivers'!$B$2:$B$8148,'Selected scen drivers'!$AI$1,'SSP drivers'!$C$2:$C$8148,'Selected scen drivers'!$C171,'SSP drivers'!$D$2:$D$8148,'Selected scen drivers'!$D171)</f>
        <v>0</v>
      </c>
      <c r="F171" s="3">
        <f>SUMIFS('SSP drivers'!F$2:F$8148,'SSP drivers'!$A$2:$A$8148,'Selected scen drivers'!$AH$1,'SSP drivers'!$B$2:$B$8148,'Selected scen drivers'!$AI$1,'SSP drivers'!$C$2:$C$8148,'Selected scen drivers'!$C171,'SSP drivers'!$D$2:$D$8148,'Selected scen drivers'!$D171)</f>
        <v>11.9057773</v>
      </c>
      <c r="G171" s="3">
        <f>SUMIFS('SSP drivers'!G$2:G$8148,'SSP drivers'!$A$2:$A$8148,'Selected scen drivers'!$AH$1,'SSP drivers'!$B$2:$B$8148,'Selected scen drivers'!$AI$1,'SSP drivers'!$C$2:$C$8148,'Selected scen drivers'!$C171,'SSP drivers'!$D$2:$D$8148,'Selected scen drivers'!$D171)</f>
        <v>11.866604</v>
      </c>
      <c r="H171" s="3">
        <f>SUMIFS('SSP drivers'!H$2:H$8148,'SSP drivers'!$A$2:$A$8148,'Selected scen drivers'!$AH$1,'SSP drivers'!$B$2:$B$8148,'Selected scen drivers'!$AI$1,'SSP drivers'!$C$2:$C$8148,'Selected scen drivers'!$C171,'SSP drivers'!$D$2:$D$8148,'Selected scen drivers'!$D171)</f>
        <v>11.6707375</v>
      </c>
      <c r="I171" s="3">
        <f>SUMIFS('SSP drivers'!I$2:I$8148,'SSP drivers'!$A$2:$A$8148,'Selected scen drivers'!$AH$1,'SSP drivers'!$B$2:$B$8148,'Selected scen drivers'!$AI$1,'SSP drivers'!$C$2:$C$8148,'Selected scen drivers'!$C171,'SSP drivers'!$D$2:$D$8148,'Selected scen drivers'!$D171)</f>
        <v>11.222407</v>
      </c>
      <c r="J171" s="3">
        <f>SUMIFS('SSP drivers'!J$2:J$8148,'SSP drivers'!$A$2:$A$8148,'Selected scen drivers'!$AH$1,'SSP drivers'!$B$2:$B$8148,'Selected scen drivers'!$AI$1,'SSP drivers'!$C$2:$C$8148,'Selected scen drivers'!$C171,'SSP drivers'!$D$2:$D$8148,'Selected scen drivers'!$D171)</f>
        <v>10.9498535</v>
      </c>
      <c r="K171" s="3">
        <f>SUMIFS('SSP drivers'!K$2:K$8148,'SSP drivers'!$A$2:$A$8148,'Selected scen drivers'!$AH$1,'SSP drivers'!$B$2:$B$8148,'Selected scen drivers'!$AI$1,'SSP drivers'!$C$2:$C$8148,'Selected scen drivers'!$C171,'SSP drivers'!$D$2:$D$8148,'Selected scen drivers'!$D171)</f>
        <v>10.5041975</v>
      </c>
      <c r="L171" s="3">
        <f>SUMIFS('SSP drivers'!L$2:L$8148,'SSP drivers'!$A$2:$A$8148,'Selected scen drivers'!$AH$1,'SSP drivers'!$B$2:$B$8148,'Selected scen drivers'!$AI$1,'SSP drivers'!$C$2:$C$8148,'Selected scen drivers'!$C171,'SSP drivers'!$D$2:$D$8148,'Selected scen drivers'!$D171)</f>
        <v>9.8639985</v>
      </c>
      <c r="M171" s="3">
        <f>SUMIFS('SSP drivers'!M$2:M$8148,'SSP drivers'!$A$2:$A$8148,'Selected scen drivers'!$AH$1,'SSP drivers'!$B$2:$B$8148,'Selected scen drivers'!$AI$1,'SSP drivers'!$C$2:$C$8148,'Selected scen drivers'!$C171,'SSP drivers'!$D$2:$D$8148,'Selected scen drivers'!$D171)</f>
        <v>9.104655</v>
      </c>
      <c r="N171" s="3">
        <f>SUMIFS('SSP drivers'!N$2:N$8148,'SSP drivers'!$A$2:$A$8148,'Selected scen drivers'!$AH$1,'SSP drivers'!$B$2:$B$8148,'Selected scen drivers'!$AI$1,'SSP drivers'!$C$2:$C$8148,'Selected scen drivers'!$C171,'SSP drivers'!$D$2:$D$8148,'Selected scen drivers'!$D171)</f>
        <v>8.4793405</v>
      </c>
      <c r="O171" s="3">
        <f>SUMIFS('SSP drivers'!O$2:O$8148,'SSP drivers'!$A$2:$A$8148,'Selected scen drivers'!$AH$1,'SSP drivers'!$B$2:$B$8148,'Selected scen drivers'!$AI$1,'SSP drivers'!$C$2:$C$8148,'Selected scen drivers'!$C171,'SSP drivers'!$D$2:$D$8148,'Selected scen drivers'!$D171)</f>
        <v>8.043956</v>
      </c>
      <c r="P171" s="3">
        <f>SUMIFS('SSP drivers'!P$2:P$8148,'SSP drivers'!$A$2:$A$8148,'Selected scen drivers'!$AH$1,'SSP drivers'!$B$2:$B$8148,'Selected scen drivers'!$AI$1,'SSP drivers'!$C$2:$C$8148,'Selected scen drivers'!$C171,'SSP drivers'!$D$2:$D$8148,'Selected scen drivers'!$D171)</f>
        <v>7.8392765</v>
      </c>
      <c r="Q171" s="3">
        <f>SUMIFS('SSP drivers'!Q$2:Q$8148,'SSP drivers'!$A$2:$A$8148,'Selected scen drivers'!$AH$1,'SSP drivers'!$B$2:$B$8148,'Selected scen drivers'!$AI$1,'SSP drivers'!$C$2:$C$8148,'Selected scen drivers'!$C171,'SSP drivers'!$D$2:$D$8148,'Selected scen drivers'!$D171)</f>
        <v>7.708487</v>
      </c>
      <c r="R171" s="3">
        <f>SUMIFS('SSP drivers'!R$2:R$8148,'SSP drivers'!$A$2:$A$8148,'Selected scen drivers'!$AH$1,'SSP drivers'!$B$2:$B$8148,'Selected scen drivers'!$AI$1,'SSP drivers'!$C$2:$C$8148,'Selected scen drivers'!$C171,'SSP drivers'!$D$2:$D$8148,'Selected scen drivers'!$D171)</f>
        <v>7.4580355</v>
      </c>
      <c r="S171" s="3">
        <f>SUMIFS('SSP drivers'!S$2:S$8148,'SSP drivers'!$A$2:$A$8148,'Selected scen drivers'!$AH$1,'SSP drivers'!$B$2:$B$8148,'Selected scen drivers'!$AI$1,'SSP drivers'!$C$2:$C$8148,'Selected scen drivers'!$C171,'SSP drivers'!$D$2:$D$8148,'Selected scen drivers'!$D171)</f>
        <v>7.184616</v>
      </c>
      <c r="T171" s="3">
        <f>SUMIFS('SSP drivers'!T$2:T$8148,'SSP drivers'!$A$2:$A$8148,'Selected scen drivers'!$AH$1,'SSP drivers'!$B$2:$B$8148,'Selected scen drivers'!$AI$1,'SSP drivers'!$C$2:$C$8148,'Selected scen drivers'!$C171,'SSP drivers'!$D$2:$D$8148,'Selected scen drivers'!$D171)</f>
        <v>6.899354</v>
      </c>
      <c r="U171" s="3">
        <f>SUMIFS('SSP drivers'!U$2:U$8148,'SSP drivers'!$A$2:$A$8148,'Selected scen drivers'!$AH$1,'SSP drivers'!$B$2:$B$8148,'Selected scen drivers'!$AI$1,'SSP drivers'!$C$2:$C$8148,'Selected scen drivers'!$C171,'SSP drivers'!$D$2:$D$8148,'Selected scen drivers'!$D171)</f>
        <v>6.700803</v>
      </c>
      <c r="V171" s="3">
        <f>SUMIFS('SSP drivers'!V$2:V$8148,'SSP drivers'!$A$2:$A$8148,'Selected scen drivers'!$AH$1,'SSP drivers'!$B$2:$B$8148,'Selected scen drivers'!$AI$1,'SSP drivers'!$C$2:$C$8148,'Selected scen drivers'!$C171,'SSP drivers'!$D$2:$D$8148,'Selected scen drivers'!$D171)</f>
        <v>6.5550475</v>
      </c>
      <c r="W171" s="3">
        <f>SUMIFS('SSP drivers'!W$2:W$8148,'SSP drivers'!$A$2:$A$8148,'Selected scen drivers'!$AH$1,'SSP drivers'!$B$2:$B$8148,'Selected scen drivers'!$AI$1,'SSP drivers'!$C$2:$C$8148,'Selected scen drivers'!$C171,'SSP drivers'!$D$2:$D$8148,'Selected scen drivers'!$D171)</f>
        <v>6.4274435</v>
      </c>
      <c r="X171" s="3">
        <f>SUMIFS('SSP drivers'!X$2:X$8148,'SSP drivers'!$A$2:$A$8148,'Selected scen drivers'!$AH$1,'SSP drivers'!$B$2:$B$8148,'Selected scen drivers'!$AI$1,'SSP drivers'!$C$2:$C$8148,'Selected scen drivers'!$C171,'SSP drivers'!$D$2:$D$8148,'Selected scen drivers'!$D171)</f>
        <v>0</v>
      </c>
      <c r="Y171" s="3">
        <f>SUMIFS('SSP drivers'!Y$2:Y$8148,'SSP drivers'!$A$2:$A$8148,'Selected scen drivers'!$AH$1,'SSP drivers'!$B$2:$B$8148,'Selected scen drivers'!$AI$1,'SSP drivers'!$C$2:$C$8148,'Selected scen drivers'!$C171,'SSP drivers'!$D$2:$D$8148,'Selected scen drivers'!$D171)</f>
        <v>0</v>
      </c>
      <c r="Z171" s="3">
        <f>SUMIFS('SSP drivers'!Z$2:Z$8148,'SSP drivers'!$A$2:$A$8148,'Selected scen drivers'!$AH$1,'SSP drivers'!$B$2:$B$8148,'Selected scen drivers'!$AI$1,'SSP drivers'!$C$2:$C$8148,'Selected scen drivers'!$C171,'SSP drivers'!$D$2:$D$8148,'Selected scen drivers'!$D171)</f>
        <v>0</v>
      </c>
      <c r="AA171" s="3">
        <f>SUMIFS('SSP drivers'!AA$2:AA$8148,'SSP drivers'!$A$2:$A$8148,'Selected scen drivers'!$AH$1,'SSP drivers'!$B$2:$B$8148,'Selected scen drivers'!$AI$1,'SSP drivers'!$C$2:$C$8148,'Selected scen drivers'!$C171,'SSP drivers'!$D$2:$D$8148,'Selected scen drivers'!$D171)</f>
        <v>0</v>
      </c>
      <c r="AB171" s="3">
        <f>SUMIFS('SSP drivers'!AB$2:AB$8148,'SSP drivers'!$A$2:$A$8148,'Selected scen drivers'!$AH$1,'SSP drivers'!$B$2:$B$8148,'Selected scen drivers'!$AI$1,'SSP drivers'!$C$2:$C$8148,'Selected scen drivers'!$C171,'SSP drivers'!$D$2:$D$8148,'Selected scen drivers'!$D171)</f>
        <v>0</v>
      </c>
      <c r="AC171" s="3">
        <f>SUMIFS('SSP drivers'!AC$2:AC$8148,'SSP drivers'!$A$2:$A$8148,'Selected scen drivers'!$AH$1,'SSP drivers'!$B$2:$B$8148,'Selected scen drivers'!$AI$1,'SSP drivers'!$C$2:$C$8148,'Selected scen drivers'!$C171,'SSP drivers'!$D$2:$D$8148,'Selected scen drivers'!$D171)</f>
        <v>0</v>
      </c>
      <c r="AD171" s="3">
        <f>SUMIFS('SSP drivers'!AD$2:AD$8148,'SSP drivers'!$A$2:$A$8148,'Selected scen drivers'!$AH$1,'SSP drivers'!$B$2:$B$8148,'Selected scen drivers'!$AI$1,'SSP drivers'!$C$2:$C$8148,'Selected scen drivers'!$C171,'SSP drivers'!$D$2:$D$8148,'Selected scen drivers'!$D171)</f>
        <v>0</v>
      </c>
      <c r="AE171" s="3">
        <f>SUMIFS('SSP drivers'!AE$2:AE$8148,'SSP drivers'!$A$2:$A$8148,'Selected scen drivers'!$AH$1,'SSP drivers'!$B$2:$B$8148,'Selected scen drivers'!$AI$1,'SSP drivers'!$C$2:$C$8148,'Selected scen drivers'!$C171,'SSP drivers'!$D$2:$D$8148,'Selected scen drivers'!$D171)</f>
        <v>0</v>
      </c>
    </row>
    <row r="172" spans="1:31">
      <c r="A172">
        <f t="shared" si="5"/>
        <v>19</v>
      </c>
      <c r="B172">
        <f t="shared" si="6"/>
        <v>9</v>
      </c>
      <c r="C172" t="str">
        <f>IFERROR(VLOOKUP(A172,Classification!$A$4:$B$99,2,FALSE),"")</f>
        <v>Poland</v>
      </c>
      <c r="D172" t="str">
        <f>IFERROR(VLOOKUP(B172,Classification!$U$5:$V$14,2,FALSE),"")</f>
        <v>POP</v>
      </c>
      <c r="E172" s="3">
        <f>SUMIFS('SSP drivers'!E$2:E$8148,'SSP drivers'!$A$2:$A$8148,'Selected scen drivers'!$AH$1,'SSP drivers'!$B$2:$B$8148,'Selected scen drivers'!$AI$1,'SSP drivers'!$C$2:$C$8148,'Selected scen drivers'!$C172,'SSP drivers'!$D$2:$D$8148,'Selected scen drivers'!$D172)</f>
        <v>0</v>
      </c>
      <c r="F172" s="3">
        <f>SUMIFS('SSP drivers'!F$2:F$8148,'SSP drivers'!$A$2:$A$8148,'Selected scen drivers'!$AH$1,'SSP drivers'!$B$2:$B$8148,'Selected scen drivers'!$AI$1,'SSP drivers'!$C$2:$C$8148,'Selected scen drivers'!$C172,'SSP drivers'!$D$2:$D$8148,'Selected scen drivers'!$D172)</f>
        <v>38.371672</v>
      </c>
      <c r="G172" s="3">
        <f>SUMIFS('SSP drivers'!G$2:G$8148,'SSP drivers'!$A$2:$A$8148,'Selected scen drivers'!$AH$1,'SSP drivers'!$B$2:$B$8148,'Selected scen drivers'!$AI$1,'SSP drivers'!$C$2:$C$8148,'Selected scen drivers'!$C172,'SSP drivers'!$D$2:$D$8148,'Selected scen drivers'!$D172)</f>
        <v>38.477961</v>
      </c>
      <c r="H172" s="3">
        <f>SUMIFS('SSP drivers'!H$2:H$8148,'SSP drivers'!$A$2:$A$8148,'Selected scen drivers'!$AH$1,'SSP drivers'!$B$2:$B$8148,'Selected scen drivers'!$AI$1,'SSP drivers'!$C$2:$C$8148,'Selected scen drivers'!$C172,'SSP drivers'!$D$2:$D$8148,'Selected scen drivers'!$D172)</f>
        <v>39.009406</v>
      </c>
      <c r="I172" s="3">
        <f>SUMIFS('SSP drivers'!I$2:I$8148,'SSP drivers'!$A$2:$A$8148,'Selected scen drivers'!$AH$1,'SSP drivers'!$B$2:$B$8148,'Selected scen drivers'!$AI$1,'SSP drivers'!$C$2:$C$8148,'Selected scen drivers'!$C172,'SSP drivers'!$D$2:$D$8148,'Selected scen drivers'!$D172)</f>
        <v>38.207428</v>
      </c>
      <c r="J172" s="3">
        <f>SUMIFS('SSP drivers'!J$2:J$8148,'SSP drivers'!$A$2:$A$8148,'Selected scen drivers'!$AH$1,'SSP drivers'!$B$2:$B$8148,'Selected scen drivers'!$AI$1,'SSP drivers'!$C$2:$C$8148,'Selected scen drivers'!$C172,'SSP drivers'!$D$2:$D$8148,'Selected scen drivers'!$D172)</f>
        <v>37.377688</v>
      </c>
      <c r="K172" s="3">
        <f>SUMIFS('SSP drivers'!K$2:K$8148,'SSP drivers'!$A$2:$A$8148,'Selected scen drivers'!$AH$1,'SSP drivers'!$B$2:$B$8148,'Selected scen drivers'!$AI$1,'SSP drivers'!$C$2:$C$8148,'Selected scen drivers'!$C172,'SSP drivers'!$D$2:$D$8148,'Selected scen drivers'!$D172)</f>
        <v>36.570066</v>
      </c>
      <c r="L172" s="3">
        <f>SUMIFS('SSP drivers'!L$2:L$8148,'SSP drivers'!$A$2:$A$8148,'Selected scen drivers'!$AH$1,'SSP drivers'!$B$2:$B$8148,'Selected scen drivers'!$AI$1,'SSP drivers'!$C$2:$C$8148,'Selected scen drivers'!$C172,'SSP drivers'!$D$2:$D$8148,'Selected scen drivers'!$D172)</f>
        <v>35.797781</v>
      </c>
      <c r="M172" s="3">
        <f>SUMIFS('SSP drivers'!M$2:M$8148,'SSP drivers'!$A$2:$A$8148,'Selected scen drivers'!$AH$1,'SSP drivers'!$B$2:$B$8148,'Selected scen drivers'!$AI$1,'SSP drivers'!$C$2:$C$8148,'Selected scen drivers'!$C172,'SSP drivers'!$D$2:$D$8148,'Selected scen drivers'!$D172)</f>
        <v>35.098746</v>
      </c>
      <c r="N172" s="3">
        <f>SUMIFS('SSP drivers'!N$2:N$8148,'SSP drivers'!$A$2:$A$8148,'Selected scen drivers'!$AH$1,'SSP drivers'!$B$2:$B$8148,'Selected scen drivers'!$AI$1,'SSP drivers'!$C$2:$C$8148,'Selected scen drivers'!$C172,'SSP drivers'!$D$2:$D$8148,'Selected scen drivers'!$D172)</f>
        <v>34.380014</v>
      </c>
      <c r="O172" s="3">
        <f>SUMIFS('SSP drivers'!O$2:O$8148,'SSP drivers'!$A$2:$A$8148,'Selected scen drivers'!$AH$1,'SSP drivers'!$B$2:$B$8148,'Selected scen drivers'!$AI$1,'SSP drivers'!$C$2:$C$8148,'Selected scen drivers'!$C172,'SSP drivers'!$D$2:$D$8148,'Selected scen drivers'!$D172)</f>
        <v>33.630751</v>
      </c>
      <c r="P172" s="3">
        <f>SUMIFS('SSP drivers'!P$2:P$8148,'SSP drivers'!$A$2:$A$8148,'Selected scen drivers'!$AH$1,'SSP drivers'!$B$2:$B$8148,'Selected scen drivers'!$AI$1,'SSP drivers'!$C$2:$C$8148,'Selected scen drivers'!$C172,'SSP drivers'!$D$2:$D$8148,'Selected scen drivers'!$D172)</f>
        <v>32.834282</v>
      </c>
      <c r="Q172" s="3">
        <f>SUMIFS('SSP drivers'!Q$2:Q$8148,'SSP drivers'!$A$2:$A$8148,'Selected scen drivers'!$AH$1,'SSP drivers'!$B$2:$B$8148,'Selected scen drivers'!$AI$1,'SSP drivers'!$C$2:$C$8148,'Selected scen drivers'!$C172,'SSP drivers'!$D$2:$D$8148,'Selected scen drivers'!$D172)</f>
        <v>31.978964</v>
      </c>
      <c r="R172" s="3">
        <f>SUMIFS('SSP drivers'!R$2:R$8148,'SSP drivers'!$A$2:$A$8148,'Selected scen drivers'!$AH$1,'SSP drivers'!$B$2:$B$8148,'Selected scen drivers'!$AI$1,'SSP drivers'!$C$2:$C$8148,'Selected scen drivers'!$C172,'SSP drivers'!$D$2:$D$8148,'Selected scen drivers'!$D172)</f>
        <v>31.091824</v>
      </c>
      <c r="S172" s="3">
        <f>SUMIFS('SSP drivers'!S$2:S$8148,'SSP drivers'!$A$2:$A$8148,'Selected scen drivers'!$AH$1,'SSP drivers'!$B$2:$B$8148,'Selected scen drivers'!$AI$1,'SSP drivers'!$C$2:$C$8148,'Selected scen drivers'!$C172,'SSP drivers'!$D$2:$D$8148,'Selected scen drivers'!$D172)</f>
        <v>30.228751</v>
      </c>
      <c r="T172" s="3">
        <f>SUMIFS('SSP drivers'!T$2:T$8148,'SSP drivers'!$A$2:$A$8148,'Selected scen drivers'!$AH$1,'SSP drivers'!$B$2:$B$8148,'Selected scen drivers'!$AI$1,'SSP drivers'!$C$2:$C$8148,'Selected scen drivers'!$C172,'SSP drivers'!$D$2:$D$8148,'Selected scen drivers'!$D172)</f>
        <v>29.440769</v>
      </c>
      <c r="U172" s="3">
        <f>SUMIFS('SSP drivers'!U$2:U$8148,'SSP drivers'!$A$2:$A$8148,'Selected scen drivers'!$AH$1,'SSP drivers'!$B$2:$B$8148,'Selected scen drivers'!$AI$1,'SSP drivers'!$C$2:$C$8148,'Selected scen drivers'!$C172,'SSP drivers'!$D$2:$D$8148,'Selected scen drivers'!$D172)</f>
        <v>28.760532</v>
      </c>
      <c r="V172" s="3">
        <f>SUMIFS('SSP drivers'!V$2:V$8148,'SSP drivers'!$A$2:$A$8148,'Selected scen drivers'!$AH$1,'SSP drivers'!$B$2:$B$8148,'Selected scen drivers'!$AI$1,'SSP drivers'!$C$2:$C$8148,'Selected scen drivers'!$C172,'SSP drivers'!$D$2:$D$8148,'Selected scen drivers'!$D172)</f>
        <v>28.185583</v>
      </c>
      <c r="W172" s="3">
        <f>SUMIFS('SSP drivers'!W$2:W$8148,'SSP drivers'!$A$2:$A$8148,'Selected scen drivers'!$AH$1,'SSP drivers'!$B$2:$B$8148,'Selected scen drivers'!$AI$1,'SSP drivers'!$C$2:$C$8148,'Selected scen drivers'!$C172,'SSP drivers'!$D$2:$D$8148,'Selected scen drivers'!$D172)</f>
        <v>27.682684</v>
      </c>
      <c r="X172" s="3">
        <f>SUMIFS('SSP drivers'!X$2:X$8148,'SSP drivers'!$A$2:$A$8148,'Selected scen drivers'!$AH$1,'SSP drivers'!$B$2:$B$8148,'Selected scen drivers'!$AI$1,'SSP drivers'!$C$2:$C$8148,'Selected scen drivers'!$C172,'SSP drivers'!$D$2:$D$8148,'Selected scen drivers'!$D172)</f>
        <v>0</v>
      </c>
      <c r="Y172" s="3">
        <f>SUMIFS('SSP drivers'!Y$2:Y$8148,'SSP drivers'!$A$2:$A$8148,'Selected scen drivers'!$AH$1,'SSP drivers'!$B$2:$B$8148,'Selected scen drivers'!$AI$1,'SSP drivers'!$C$2:$C$8148,'Selected scen drivers'!$C172,'SSP drivers'!$D$2:$D$8148,'Selected scen drivers'!$D172)</f>
        <v>0</v>
      </c>
      <c r="Z172" s="3">
        <f>SUMIFS('SSP drivers'!Z$2:Z$8148,'SSP drivers'!$A$2:$A$8148,'Selected scen drivers'!$AH$1,'SSP drivers'!$B$2:$B$8148,'Selected scen drivers'!$AI$1,'SSP drivers'!$C$2:$C$8148,'Selected scen drivers'!$C172,'SSP drivers'!$D$2:$D$8148,'Selected scen drivers'!$D172)</f>
        <v>0</v>
      </c>
      <c r="AA172" s="3">
        <f>SUMIFS('SSP drivers'!AA$2:AA$8148,'SSP drivers'!$A$2:$A$8148,'Selected scen drivers'!$AH$1,'SSP drivers'!$B$2:$B$8148,'Selected scen drivers'!$AI$1,'SSP drivers'!$C$2:$C$8148,'Selected scen drivers'!$C172,'SSP drivers'!$D$2:$D$8148,'Selected scen drivers'!$D172)</f>
        <v>0</v>
      </c>
      <c r="AB172" s="3">
        <f>SUMIFS('SSP drivers'!AB$2:AB$8148,'SSP drivers'!$A$2:$A$8148,'Selected scen drivers'!$AH$1,'SSP drivers'!$B$2:$B$8148,'Selected scen drivers'!$AI$1,'SSP drivers'!$C$2:$C$8148,'Selected scen drivers'!$C172,'SSP drivers'!$D$2:$D$8148,'Selected scen drivers'!$D172)</f>
        <v>0</v>
      </c>
      <c r="AC172" s="3">
        <f>SUMIFS('SSP drivers'!AC$2:AC$8148,'SSP drivers'!$A$2:$A$8148,'Selected scen drivers'!$AH$1,'SSP drivers'!$B$2:$B$8148,'Selected scen drivers'!$AI$1,'SSP drivers'!$C$2:$C$8148,'Selected scen drivers'!$C172,'SSP drivers'!$D$2:$D$8148,'Selected scen drivers'!$D172)</f>
        <v>0</v>
      </c>
      <c r="AD172" s="3">
        <f>SUMIFS('SSP drivers'!AD$2:AD$8148,'SSP drivers'!$A$2:$A$8148,'Selected scen drivers'!$AH$1,'SSP drivers'!$B$2:$B$8148,'Selected scen drivers'!$AI$1,'SSP drivers'!$C$2:$C$8148,'Selected scen drivers'!$C172,'SSP drivers'!$D$2:$D$8148,'Selected scen drivers'!$D172)</f>
        <v>0</v>
      </c>
      <c r="AE172" s="3">
        <f>SUMIFS('SSP drivers'!AE$2:AE$8148,'SSP drivers'!$A$2:$A$8148,'Selected scen drivers'!$AH$1,'SSP drivers'!$B$2:$B$8148,'Selected scen drivers'!$AI$1,'SSP drivers'!$C$2:$C$8148,'Selected scen drivers'!$C172,'SSP drivers'!$D$2:$D$8148,'Selected scen drivers'!$D172)</f>
        <v>0</v>
      </c>
    </row>
    <row r="173" spans="1:31">
      <c r="A173">
        <f t="shared" si="5"/>
        <v>20</v>
      </c>
      <c r="B173">
        <f t="shared" si="6"/>
        <v>1</v>
      </c>
      <c r="C173" t="str">
        <f>IFERROR(VLOOKUP(A173,Classification!$A$4:$B$99,2,FALSE),"")</f>
        <v>Baltics</v>
      </c>
      <c r="D173" t="str">
        <f>IFERROR(VLOOKUP(B173,Classification!$U$5:$V$14,2,FALSE),"")</f>
        <v>GDP</v>
      </c>
      <c r="E173" s="3">
        <f>SUMIFS('SSP drivers'!E$2:E$8148,'SSP drivers'!$A$2:$A$8148,'Selected scen drivers'!$AH$1,'SSP drivers'!$B$2:$B$8148,'Selected scen drivers'!$AI$1,'SSP drivers'!$C$2:$C$8148,'Selected scen drivers'!$C173,'SSP drivers'!$D$2:$D$8148,'Selected scen drivers'!$D173)</f>
        <v>0</v>
      </c>
      <c r="F173" s="3">
        <f>SUMIFS('SSP drivers'!F$2:F$8148,'SSP drivers'!$A$2:$A$8148,'Selected scen drivers'!$AH$1,'SSP drivers'!$B$2:$B$8148,'Selected scen drivers'!$AI$1,'SSP drivers'!$C$2:$C$8148,'Selected scen drivers'!$C173,'SSP drivers'!$D$2:$D$8148,'Selected scen drivers'!$D173)</f>
        <v>190.18506</v>
      </c>
      <c r="G173" s="3">
        <f>SUMIFS('SSP drivers'!G$2:G$8148,'SSP drivers'!$A$2:$A$8148,'Selected scen drivers'!$AH$1,'SSP drivers'!$B$2:$B$8148,'Selected scen drivers'!$AI$1,'SSP drivers'!$C$2:$C$8148,'Selected scen drivers'!$C173,'SSP drivers'!$D$2:$D$8148,'Selected scen drivers'!$D173)</f>
        <v>194.8564</v>
      </c>
      <c r="H173" s="3">
        <f>SUMIFS('SSP drivers'!H$2:H$8148,'SSP drivers'!$A$2:$A$8148,'Selected scen drivers'!$AH$1,'SSP drivers'!$B$2:$B$8148,'Selected scen drivers'!$AI$1,'SSP drivers'!$C$2:$C$8148,'Selected scen drivers'!$C173,'SSP drivers'!$D$2:$D$8148,'Selected scen drivers'!$D173)</f>
        <v>219.5213</v>
      </c>
      <c r="I173" s="3">
        <f>SUMIFS('SSP drivers'!I$2:I$8148,'SSP drivers'!$A$2:$A$8148,'Selected scen drivers'!$AH$1,'SSP drivers'!$B$2:$B$8148,'Selected scen drivers'!$AI$1,'SSP drivers'!$C$2:$C$8148,'Selected scen drivers'!$C173,'SSP drivers'!$D$2:$D$8148,'Selected scen drivers'!$D173)</f>
        <v>249.1444</v>
      </c>
      <c r="J173" s="3">
        <f>SUMIFS('SSP drivers'!J$2:J$8148,'SSP drivers'!$A$2:$A$8148,'Selected scen drivers'!$AH$1,'SSP drivers'!$B$2:$B$8148,'Selected scen drivers'!$AI$1,'SSP drivers'!$C$2:$C$8148,'Selected scen drivers'!$C173,'SSP drivers'!$D$2:$D$8148,'Selected scen drivers'!$D173)</f>
        <v>266.5316</v>
      </c>
      <c r="K173" s="3">
        <f>SUMIFS('SSP drivers'!K$2:K$8148,'SSP drivers'!$A$2:$A$8148,'Selected scen drivers'!$AH$1,'SSP drivers'!$B$2:$B$8148,'Selected scen drivers'!$AI$1,'SSP drivers'!$C$2:$C$8148,'Selected scen drivers'!$C173,'SSP drivers'!$D$2:$D$8148,'Selected scen drivers'!$D173)</f>
        <v>277.9207</v>
      </c>
      <c r="L173" s="3">
        <f>SUMIFS('SSP drivers'!L$2:L$8148,'SSP drivers'!$A$2:$A$8148,'Selected scen drivers'!$AH$1,'SSP drivers'!$B$2:$B$8148,'Selected scen drivers'!$AI$1,'SSP drivers'!$C$2:$C$8148,'Selected scen drivers'!$C173,'SSP drivers'!$D$2:$D$8148,'Selected scen drivers'!$D173)</f>
        <v>284.9994</v>
      </c>
      <c r="M173" s="3">
        <f>SUMIFS('SSP drivers'!M$2:M$8148,'SSP drivers'!$A$2:$A$8148,'Selected scen drivers'!$AH$1,'SSP drivers'!$B$2:$B$8148,'Selected scen drivers'!$AI$1,'SSP drivers'!$C$2:$C$8148,'Selected scen drivers'!$C173,'SSP drivers'!$D$2:$D$8148,'Selected scen drivers'!$D173)</f>
        <v>289.4127</v>
      </c>
      <c r="N173" s="3">
        <f>SUMIFS('SSP drivers'!N$2:N$8148,'SSP drivers'!$A$2:$A$8148,'Selected scen drivers'!$AH$1,'SSP drivers'!$B$2:$B$8148,'Selected scen drivers'!$AI$1,'SSP drivers'!$C$2:$C$8148,'Selected scen drivers'!$C173,'SSP drivers'!$D$2:$D$8148,'Selected scen drivers'!$D173)</f>
        <v>292.6041</v>
      </c>
      <c r="O173" s="3">
        <f>SUMIFS('SSP drivers'!O$2:O$8148,'SSP drivers'!$A$2:$A$8148,'Selected scen drivers'!$AH$1,'SSP drivers'!$B$2:$B$8148,'Selected scen drivers'!$AI$1,'SSP drivers'!$C$2:$C$8148,'Selected scen drivers'!$C173,'SSP drivers'!$D$2:$D$8148,'Selected scen drivers'!$D173)</f>
        <v>296.1039</v>
      </c>
      <c r="P173" s="3">
        <f>SUMIFS('SSP drivers'!P$2:P$8148,'SSP drivers'!$A$2:$A$8148,'Selected scen drivers'!$AH$1,'SSP drivers'!$B$2:$B$8148,'Selected scen drivers'!$AI$1,'SSP drivers'!$C$2:$C$8148,'Selected scen drivers'!$C173,'SSP drivers'!$D$2:$D$8148,'Selected scen drivers'!$D173)</f>
        <v>300.2281</v>
      </c>
      <c r="Q173" s="3">
        <f>SUMIFS('SSP drivers'!Q$2:Q$8148,'SSP drivers'!$A$2:$A$8148,'Selected scen drivers'!$AH$1,'SSP drivers'!$B$2:$B$8148,'Selected scen drivers'!$AI$1,'SSP drivers'!$C$2:$C$8148,'Selected scen drivers'!$C173,'SSP drivers'!$D$2:$D$8148,'Selected scen drivers'!$D173)</f>
        <v>304.3538</v>
      </c>
      <c r="R173" s="3">
        <f>SUMIFS('SSP drivers'!R$2:R$8148,'SSP drivers'!$A$2:$A$8148,'Selected scen drivers'!$AH$1,'SSP drivers'!$B$2:$B$8148,'Selected scen drivers'!$AI$1,'SSP drivers'!$C$2:$C$8148,'Selected scen drivers'!$C173,'SSP drivers'!$D$2:$D$8148,'Selected scen drivers'!$D173)</f>
        <v>307.8514</v>
      </c>
      <c r="S173" s="3">
        <f>SUMIFS('SSP drivers'!S$2:S$8148,'SSP drivers'!$A$2:$A$8148,'Selected scen drivers'!$AH$1,'SSP drivers'!$B$2:$B$8148,'Selected scen drivers'!$AI$1,'SSP drivers'!$C$2:$C$8148,'Selected scen drivers'!$C173,'SSP drivers'!$D$2:$D$8148,'Selected scen drivers'!$D173)</f>
        <v>310.7193</v>
      </c>
      <c r="T173" s="3">
        <f>SUMIFS('SSP drivers'!T$2:T$8148,'SSP drivers'!$A$2:$A$8148,'Selected scen drivers'!$AH$1,'SSP drivers'!$B$2:$B$8148,'Selected scen drivers'!$AI$1,'SSP drivers'!$C$2:$C$8148,'Selected scen drivers'!$C173,'SSP drivers'!$D$2:$D$8148,'Selected scen drivers'!$D173)</f>
        <v>313.2025</v>
      </c>
      <c r="U173" s="3">
        <f>SUMIFS('SSP drivers'!U$2:U$8148,'SSP drivers'!$A$2:$A$8148,'Selected scen drivers'!$AH$1,'SSP drivers'!$B$2:$B$8148,'Selected scen drivers'!$AI$1,'SSP drivers'!$C$2:$C$8148,'Selected scen drivers'!$C173,'SSP drivers'!$D$2:$D$8148,'Selected scen drivers'!$D173)</f>
        <v>315.686</v>
      </c>
      <c r="V173" s="3">
        <f>SUMIFS('SSP drivers'!V$2:V$8148,'SSP drivers'!$A$2:$A$8148,'Selected scen drivers'!$AH$1,'SSP drivers'!$B$2:$B$8148,'Selected scen drivers'!$AI$1,'SSP drivers'!$C$2:$C$8148,'Selected scen drivers'!$C173,'SSP drivers'!$D$2:$D$8148,'Selected scen drivers'!$D173)</f>
        <v>318.3604</v>
      </c>
      <c r="W173" s="3">
        <f>SUMIFS('SSP drivers'!W$2:W$8148,'SSP drivers'!$A$2:$A$8148,'Selected scen drivers'!$AH$1,'SSP drivers'!$B$2:$B$8148,'Selected scen drivers'!$AI$1,'SSP drivers'!$C$2:$C$8148,'Selected scen drivers'!$C173,'SSP drivers'!$D$2:$D$8148,'Selected scen drivers'!$D173)</f>
        <v>320.9194</v>
      </c>
      <c r="X173" s="3">
        <f>SUMIFS('SSP drivers'!X$2:X$8148,'SSP drivers'!$A$2:$A$8148,'Selected scen drivers'!$AH$1,'SSP drivers'!$B$2:$B$8148,'Selected scen drivers'!$AI$1,'SSP drivers'!$C$2:$C$8148,'Selected scen drivers'!$C173,'SSP drivers'!$D$2:$D$8148,'Selected scen drivers'!$D173)</f>
        <v>0</v>
      </c>
      <c r="Y173" s="3">
        <f>SUMIFS('SSP drivers'!Y$2:Y$8148,'SSP drivers'!$A$2:$A$8148,'Selected scen drivers'!$AH$1,'SSP drivers'!$B$2:$B$8148,'Selected scen drivers'!$AI$1,'SSP drivers'!$C$2:$C$8148,'Selected scen drivers'!$C173,'SSP drivers'!$D$2:$D$8148,'Selected scen drivers'!$D173)</f>
        <v>0</v>
      </c>
      <c r="Z173" s="3">
        <f>SUMIFS('SSP drivers'!Z$2:Z$8148,'SSP drivers'!$A$2:$A$8148,'Selected scen drivers'!$AH$1,'SSP drivers'!$B$2:$B$8148,'Selected scen drivers'!$AI$1,'SSP drivers'!$C$2:$C$8148,'Selected scen drivers'!$C173,'SSP drivers'!$D$2:$D$8148,'Selected scen drivers'!$D173)</f>
        <v>0</v>
      </c>
      <c r="AA173" s="3">
        <f>SUMIFS('SSP drivers'!AA$2:AA$8148,'SSP drivers'!$A$2:$A$8148,'Selected scen drivers'!$AH$1,'SSP drivers'!$B$2:$B$8148,'Selected scen drivers'!$AI$1,'SSP drivers'!$C$2:$C$8148,'Selected scen drivers'!$C173,'SSP drivers'!$D$2:$D$8148,'Selected scen drivers'!$D173)</f>
        <v>0</v>
      </c>
      <c r="AB173" s="3">
        <f>SUMIFS('SSP drivers'!AB$2:AB$8148,'SSP drivers'!$A$2:$A$8148,'Selected scen drivers'!$AH$1,'SSP drivers'!$B$2:$B$8148,'Selected scen drivers'!$AI$1,'SSP drivers'!$C$2:$C$8148,'Selected scen drivers'!$C173,'SSP drivers'!$D$2:$D$8148,'Selected scen drivers'!$D173)</f>
        <v>0</v>
      </c>
      <c r="AC173" s="3">
        <f>SUMIFS('SSP drivers'!AC$2:AC$8148,'SSP drivers'!$A$2:$A$8148,'Selected scen drivers'!$AH$1,'SSP drivers'!$B$2:$B$8148,'Selected scen drivers'!$AI$1,'SSP drivers'!$C$2:$C$8148,'Selected scen drivers'!$C173,'SSP drivers'!$D$2:$D$8148,'Selected scen drivers'!$D173)</f>
        <v>0</v>
      </c>
      <c r="AD173" s="3">
        <f>SUMIFS('SSP drivers'!AD$2:AD$8148,'SSP drivers'!$A$2:$A$8148,'Selected scen drivers'!$AH$1,'SSP drivers'!$B$2:$B$8148,'Selected scen drivers'!$AI$1,'SSP drivers'!$C$2:$C$8148,'Selected scen drivers'!$C173,'SSP drivers'!$D$2:$D$8148,'Selected scen drivers'!$D173)</f>
        <v>0</v>
      </c>
      <c r="AE173" s="3">
        <f>SUMIFS('SSP drivers'!AE$2:AE$8148,'SSP drivers'!$A$2:$A$8148,'Selected scen drivers'!$AH$1,'SSP drivers'!$B$2:$B$8148,'Selected scen drivers'!$AI$1,'SSP drivers'!$C$2:$C$8148,'Selected scen drivers'!$C173,'SSP drivers'!$D$2:$D$8148,'Selected scen drivers'!$D173)</f>
        <v>0</v>
      </c>
    </row>
    <row r="174" spans="1:31">
      <c r="A174">
        <f t="shared" si="5"/>
        <v>20</v>
      </c>
      <c r="B174">
        <f t="shared" si="6"/>
        <v>2</v>
      </c>
      <c r="C174" t="str">
        <f>IFERROR(VLOOKUP(A174,Classification!$A$4:$B$99,2,FALSE),"")</f>
        <v>Baltics</v>
      </c>
      <c r="D174" t="str">
        <f>IFERROR(VLOOKUP(B174,Classification!$U$5:$V$14,2,FALSE),"")</f>
        <v>GDPAGR</v>
      </c>
      <c r="E174" s="3">
        <f>SUMIFS('SSP drivers'!E$2:E$8148,'SSP drivers'!$A$2:$A$8148,'Selected scen drivers'!$AH$1,'SSP drivers'!$B$2:$B$8148,'Selected scen drivers'!$AI$1,'SSP drivers'!$C$2:$C$8148,'Selected scen drivers'!$C174,'SSP drivers'!$D$2:$D$8148,'Selected scen drivers'!$D174)</f>
        <v>0</v>
      </c>
      <c r="F174" s="3">
        <f>SUMIFS('SSP drivers'!F$2:F$8148,'SSP drivers'!$A$2:$A$8148,'Selected scen drivers'!$AH$1,'SSP drivers'!$B$2:$B$8148,'Selected scen drivers'!$AI$1,'SSP drivers'!$C$2:$C$8148,'Selected scen drivers'!$C174,'SSP drivers'!$D$2:$D$8148,'Selected scen drivers'!$D174)</f>
        <v>6.52578403760217</v>
      </c>
      <c r="G174" s="3">
        <f>SUMIFS('SSP drivers'!G$2:G$8148,'SSP drivers'!$A$2:$A$8148,'Selected scen drivers'!$AH$1,'SSP drivers'!$B$2:$B$8148,'Selected scen drivers'!$AI$1,'SSP drivers'!$C$2:$C$8148,'Selected scen drivers'!$C174,'SSP drivers'!$D$2:$D$8148,'Selected scen drivers'!$D174)</f>
        <v>6.68039826420536</v>
      </c>
      <c r="H174" s="3">
        <f>SUMIFS('SSP drivers'!H$2:H$8148,'SSP drivers'!$A$2:$A$8148,'Selected scen drivers'!$AH$1,'SSP drivers'!$B$2:$B$8148,'Selected scen drivers'!$AI$1,'SSP drivers'!$C$2:$C$8148,'Selected scen drivers'!$C174,'SSP drivers'!$D$2:$D$8148,'Selected scen drivers'!$D174)</f>
        <v>7.54250313191481</v>
      </c>
      <c r="I174" s="3">
        <f>SUMIFS('SSP drivers'!I$2:I$8148,'SSP drivers'!$A$2:$A$8148,'Selected scen drivers'!$AH$1,'SSP drivers'!$B$2:$B$8148,'Selected scen drivers'!$AI$1,'SSP drivers'!$C$2:$C$8148,'Selected scen drivers'!$C174,'SSP drivers'!$D$2:$D$8148,'Selected scen drivers'!$D174)</f>
        <v>8.53464567182631</v>
      </c>
      <c r="J174" s="3">
        <f>SUMIFS('SSP drivers'!J$2:J$8148,'SSP drivers'!$A$2:$A$8148,'Selected scen drivers'!$AH$1,'SSP drivers'!$B$2:$B$8148,'Selected scen drivers'!$AI$1,'SSP drivers'!$C$2:$C$8148,'Selected scen drivers'!$C174,'SSP drivers'!$D$2:$D$8148,'Selected scen drivers'!$D174)</f>
        <v>9.12414962701771</v>
      </c>
      <c r="K174" s="3">
        <f>SUMIFS('SSP drivers'!K$2:K$8148,'SSP drivers'!$A$2:$A$8148,'Selected scen drivers'!$AH$1,'SSP drivers'!$B$2:$B$8148,'Selected scen drivers'!$AI$1,'SSP drivers'!$C$2:$C$8148,'Selected scen drivers'!$C174,'SSP drivers'!$D$2:$D$8148,'Selected scen drivers'!$D174)</f>
        <v>9.51267492795245</v>
      </c>
      <c r="L174" s="3">
        <f>SUMIFS('SSP drivers'!L$2:L$8148,'SSP drivers'!$A$2:$A$8148,'Selected scen drivers'!$AH$1,'SSP drivers'!$B$2:$B$8148,'Selected scen drivers'!$AI$1,'SSP drivers'!$C$2:$C$8148,'Selected scen drivers'!$C174,'SSP drivers'!$D$2:$D$8148,'Selected scen drivers'!$D174)</f>
        <v>9.75496541700391</v>
      </c>
      <c r="M174" s="3">
        <f>SUMIFS('SSP drivers'!M$2:M$8148,'SSP drivers'!$A$2:$A$8148,'Selected scen drivers'!$AH$1,'SSP drivers'!$B$2:$B$8148,'Selected scen drivers'!$AI$1,'SSP drivers'!$C$2:$C$8148,'Selected scen drivers'!$C174,'SSP drivers'!$D$2:$D$8148,'Selected scen drivers'!$D174)</f>
        <v>9.91182167521436</v>
      </c>
      <c r="N174" s="3">
        <f>SUMIFS('SSP drivers'!N$2:N$8148,'SSP drivers'!$A$2:$A$8148,'Selected scen drivers'!$AH$1,'SSP drivers'!$B$2:$B$8148,'Selected scen drivers'!$AI$1,'SSP drivers'!$C$2:$C$8148,'Selected scen drivers'!$C174,'SSP drivers'!$D$2:$D$8148,'Selected scen drivers'!$D174)</f>
        <v>10.0278296495719</v>
      </c>
      <c r="O174" s="3">
        <f>SUMIFS('SSP drivers'!O$2:O$8148,'SSP drivers'!$A$2:$A$8148,'Selected scen drivers'!$AH$1,'SSP drivers'!$B$2:$B$8148,'Selected scen drivers'!$AI$1,'SSP drivers'!$C$2:$C$8148,'Selected scen drivers'!$C174,'SSP drivers'!$D$2:$D$8148,'Selected scen drivers'!$D174)</f>
        <v>10.1560891938699</v>
      </c>
      <c r="P174" s="3">
        <f>SUMIFS('SSP drivers'!P$2:P$8148,'SSP drivers'!$A$2:$A$8148,'Selected scen drivers'!$AH$1,'SSP drivers'!$B$2:$B$8148,'Selected scen drivers'!$AI$1,'SSP drivers'!$C$2:$C$8148,'Selected scen drivers'!$C174,'SSP drivers'!$D$2:$D$8148,'Selected scen drivers'!$D174)</f>
        <v>10.3077320325295</v>
      </c>
      <c r="Q174" s="3">
        <f>SUMIFS('SSP drivers'!Q$2:Q$8148,'SSP drivers'!$A$2:$A$8148,'Selected scen drivers'!$AH$1,'SSP drivers'!$B$2:$B$8148,'Selected scen drivers'!$AI$1,'SSP drivers'!$C$2:$C$8148,'Selected scen drivers'!$C174,'SSP drivers'!$D$2:$D$8148,'Selected scen drivers'!$D174)</f>
        <v>10.46098400924</v>
      </c>
      <c r="R174" s="3">
        <f>SUMIFS('SSP drivers'!R$2:R$8148,'SSP drivers'!$A$2:$A$8148,'Selected scen drivers'!$AH$1,'SSP drivers'!$B$2:$B$8148,'Selected scen drivers'!$AI$1,'SSP drivers'!$C$2:$C$8148,'Selected scen drivers'!$C174,'SSP drivers'!$D$2:$D$8148,'Selected scen drivers'!$D174)</f>
        <v>10.5941683607421</v>
      </c>
      <c r="S174" s="3">
        <f>SUMIFS('SSP drivers'!S$2:S$8148,'SSP drivers'!$A$2:$A$8148,'Selected scen drivers'!$AH$1,'SSP drivers'!$B$2:$B$8148,'Selected scen drivers'!$AI$1,'SSP drivers'!$C$2:$C$8148,'Selected scen drivers'!$C174,'SSP drivers'!$D$2:$D$8148,'Selected scen drivers'!$D174)</f>
        <v>10.7071626012376</v>
      </c>
      <c r="T174" s="3">
        <f>SUMIFS('SSP drivers'!T$2:T$8148,'SSP drivers'!$A$2:$A$8148,'Selected scen drivers'!$AH$1,'SSP drivers'!$B$2:$B$8148,'Selected scen drivers'!$AI$1,'SSP drivers'!$C$2:$C$8148,'Selected scen drivers'!$C174,'SSP drivers'!$D$2:$D$8148,'Selected scen drivers'!$D174)</f>
        <v>10.8083156802747</v>
      </c>
      <c r="U174" s="3">
        <f>SUMIFS('SSP drivers'!U$2:U$8148,'SSP drivers'!$A$2:$A$8148,'Selected scen drivers'!$AH$1,'SSP drivers'!$B$2:$B$8148,'Selected scen drivers'!$AI$1,'SSP drivers'!$C$2:$C$8148,'Selected scen drivers'!$C174,'SSP drivers'!$D$2:$D$8148,'Selected scen drivers'!$D174)</f>
        <v>10.9107497616809</v>
      </c>
      <c r="V174" s="3">
        <f>SUMIFS('SSP drivers'!V$2:V$8148,'SSP drivers'!$A$2:$A$8148,'Selected scen drivers'!$AH$1,'SSP drivers'!$B$2:$B$8148,'Selected scen drivers'!$AI$1,'SSP drivers'!$C$2:$C$8148,'Selected scen drivers'!$C174,'SSP drivers'!$D$2:$D$8148,'Selected scen drivers'!$D174)</f>
        <v>11.0205939864812</v>
      </c>
      <c r="W174" s="3">
        <f>SUMIFS('SSP drivers'!W$2:W$8148,'SSP drivers'!$A$2:$A$8148,'Selected scen drivers'!$AH$1,'SSP drivers'!$B$2:$B$8148,'Selected scen drivers'!$AI$1,'SSP drivers'!$C$2:$C$8148,'Selected scen drivers'!$C174,'SSP drivers'!$D$2:$D$8148,'Selected scen drivers'!$D174)</f>
        <v>11.126569836901</v>
      </c>
      <c r="X174" s="3">
        <f>SUMIFS('SSP drivers'!X$2:X$8148,'SSP drivers'!$A$2:$A$8148,'Selected scen drivers'!$AH$1,'SSP drivers'!$B$2:$B$8148,'Selected scen drivers'!$AI$1,'SSP drivers'!$C$2:$C$8148,'Selected scen drivers'!$C174,'SSP drivers'!$D$2:$D$8148,'Selected scen drivers'!$D174)</f>
        <v>0</v>
      </c>
      <c r="Y174" s="3">
        <f>SUMIFS('SSP drivers'!Y$2:Y$8148,'SSP drivers'!$A$2:$A$8148,'Selected scen drivers'!$AH$1,'SSP drivers'!$B$2:$B$8148,'Selected scen drivers'!$AI$1,'SSP drivers'!$C$2:$C$8148,'Selected scen drivers'!$C174,'SSP drivers'!$D$2:$D$8148,'Selected scen drivers'!$D174)</f>
        <v>0</v>
      </c>
      <c r="Z174" s="3">
        <f>SUMIFS('SSP drivers'!Z$2:Z$8148,'SSP drivers'!$A$2:$A$8148,'Selected scen drivers'!$AH$1,'SSP drivers'!$B$2:$B$8148,'Selected scen drivers'!$AI$1,'SSP drivers'!$C$2:$C$8148,'Selected scen drivers'!$C174,'SSP drivers'!$D$2:$D$8148,'Selected scen drivers'!$D174)</f>
        <v>0</v>
      </c>
      <c r="AA174" s="3">
        <f>SUMIFS('SSP drivers'!AA$2:AA$8148,'SSP drivers'!$A$2:$A$8148,'Selected scen drivers'!$AH$1,'SSP drivers'!$B$2:$B$8148,'Selected scen drivers'!$AI$1,'SSP drivers'!$C$2:$C$8148,'Selected scen drivers'!$C174,'SSP drivers'!$D$2:$D$8148,'Selected scen drivers'!$D174)</f>
        <v>0</v>
      </c>
      <c r="AB174" s="3">
        <f>SUMIFS('SSP drivers'!AB$2:AB$8148,'SSP drivers'!$A$2:$A$8148,'Selected scen drivers'!$AH$1,'SSP drivers'!$B$2:$B$8148,'Selected scen drivers'!$AI$1,'SSP drivers'!$C$2:$C$8148,'Selected scen drivers'!$C174,'SSP drivers'!$D$2:$D$8148,'Selected scen drivers'!$D174)</f>
        <v>0</v>
      </c>
      <c r="AC174" s="3">
        <f>SUMIFS('SSP drivers'!AC$2:AC$8148,'SSP drivers'!$A$2:$A$8148,'Selected scen drivers'!$AH$1,'SSP drivers'!$B$2:$B$8148,'Selected scen drivers'!$AI$1,'SSP drivers'!$C$2:$C$8148,'Selected scen drivers'!$C174,'SSP drivers'!$D$2:$D$8148,'Selected scen drivers'!$D174)</f>
        <v>0</v>
      </c>
      <c r="AD174" s="3">
        <f>SUMIFS('SSP drivers'!AD$2:AD$8148,'SSP drivers'!$A$2:$A$8148,'Selected scen drivers'!$AH$1,'SSP drivers'!$B$2:$B$8148,'Selected scen drivers'!$AI$1,'SSP drivers'!$C$2:$C$8148,'Selected scen drivers'!$C174,'SSP drivers'!$D$2:$D$8148,'Selected scen drivers'!$D174)</f>
        <v>0</v>
      </c>
      <c r="AE174" s="3">
        <f>SUMIFS('SSP drivers'!AE$2:AE$8148,'SSP drivers'!$A$2:$A$8148,'Selected scen drivers'!$AH$1,'SSP drivers'!$B$2:$B$8148,'Selected scen drivers'!$AI$1,'SSP drivers'!$C$2:$C$8148,'Selected scen drivers'!$C174,'SSP drivers'!$D$2:$D$8148,'Selected scen drivers'!$D174)</f>
        <v>0</v>
      </c>
    </row>
    <row r="175" spans="1:31">
      <c r="A175">
        <f t="shared" si="5"/>
        <v>20</v>
      </c>
      <c r="B175">
        <f t="shared" si="6"/>
        <v>3</v>
      </c>
      <c r="C175" t="str">
        <f>IFERROR(VLOOKUP(A175,Classification!$A$4:$B$99,2,FALSE),"")</f>
        <v>Baltics</v>
      </c>
      <c r="D175" t="str">
        <f>IFERROR(VLOOKUP(B175,Classification!$U$5:$V$14,2,FALSE),"")</f>
        <v>GDPIND</v>
      </c>
      <c r="E175" s="3">
        <f>SUMIFS('SSP drivers'!E$2:E$8148,'SSP drivers'!$A$2:$A$8148,'Selected scen drivers'!$AH$1,'SSP drivers'!$B$2:$B$8148,'Selected scen drivers'!$AI$1,'SSP drivers'!$C$2:$C$8148,'Selected scen drivers'!$C175,'SSP drivers'!$D$2:$D$8148,'Selected scen drivers'!$D175)</f>
        <v>0</v>
      </c>
      <c r="F175" s="3">
        <f>SUMIFS('SSP drivers'!F$2:F$8148,'SSP drivers'!$A$2:$A$8148,'Selected scen drivers'!$AH$1,'SSP drivers'!$B$2:$B$8148,'Selected scen drivers'!$AI$1,'SSP drivers'!$C$2:$C$8148,'Selected scen drivers'!$C175,'SSP drivers'!$D$2:$D$8148,'Selected scen drivers'!$D175)</f>
        <v>51.0045177097825</v>
      </c>
      <c r="G175" s="3">
        <f>SUMIFS('SSP drivers'!G$2:G$8148,'SSP drivers'!$A$2:$A$8148,'Selected scen drivers'!$AH$1,'SSP drivers'!$B$2:$B$8148,'Selected scen drivers'!$AI$1,'SSP drivers'!$C$2:$C$8148,'Selected scen drivers'!$C175,'SSP drivers'!$D$2:$D$8148,'Selected scen drivers'!$D175)</f>
        <v>52.2903151509787</v>
      </c>
      <c r="H175" s="3">
        <f>SUMIFS('SSP drivers'!H$2:H$8148,'SSP drivers'!$A$2:$A$8148,'Selected scen drivers'!$AH$1,'SSP drivers'!$B$2:$B$8148,'Selected scen drivers'!$AI$1,'SSP drivers'!$C$2:$C$8148,'Selected scen drivers'!$C175,'SSP drivers'!$D$2:$D$8148,'Selected scen drivers'!$D175)</f>
        <v>59.2832935410762</v>
      </c>
      <c r="I175" s="3">
        <f>SUMIFS('SSP drivers'!I$2:I$8148,'SSP drivers'!$A$2:$A$8148,'Selected scen drivers'!$AH$1,'SSP drivers'!$B$2:$B$8148,'Selected scen drivers'!$AI$1,'SSP drivers'!$C$2:$C$8148,'Selected scen drivers'!$C175,'SSP drivers'!$D$2:$D$8148,'Selected scen drivers'!$D175)</f>
        <v>67.8896764464191</v>
      </c>
      <c r="J175" s="3">
        <f>SUMIFS('SSP drivers'!J$2:J$8148,'SSP drivers'!$A$2:$A$8148,'Selected scen drivers'!$AH$1,'SSP drivers'!$B$2:$B$8148,'Selected scen drivers'!$AI$1,'SSP drivers'!$C$2:$C$8148,'Selected scen drivers'!$C175,'SSP drivers'!$D$2:$D$8148,'Selected scen drivers'!$D175)</f>
        <v>73.1585703140619</v>
      </c>
      <c r="K175" s="3">
        <f>SUMIFS('SSP drivers'!K$2:K$8148,'SSP drivers'!$A$2:$A$8148,'Selected scen drivers'!$AH$1,'SSP drivers'!$B$2:$B$8148,'Selected scen drivers'!$AI$1,'SSP drivers'!$C$2:$C$8148,'Selected scen drivers'!$C175,'SSP drivers'!$D$2:$D$8148,'Selected scen drivers'!$D175)</f>
        <v>76.8173382280965</v>
      </c>
      <c r="L175" s="3">
        <f>SUMIFS('SSP drivers'!L$2:L$8148,'SSP drivers'!$A$2:$A$8148,'Selected scen drivers'!$AH$1,'SSP drivers'!$B$2:$B$8148,'Selected scen drivers'!$AI$1,'SSP drivers'!$C$2:$C$8148,'Selected scen drivers'!$C175,'SSP drivers'!$D$2:$D$8148,'Selected scen drivers'!$D175)</f>
        <v>79.3211685671299</v>
      </c>
      <c r="M175" s="3">
        <f>SUMIFS('SSP drivers'!M$2:M$8148,'SSP drivers'!$A$2:$A$8148,'Selected scen drivers'!$AH$1,'SSP drivers'!$B$2:$B$8148,'Selected scen drivers'!$AI$1,'SSP drivers'!$C$2:$C$8148,'Selected scen drivers'!$C175,'SSP drivers'!$D$2:$D$8148,'Selected scen drivers'!$D175)</f>
        <v>81.0851411473545</v>
      </c>
      <c r="N175" s="3">
        <f>SUMIFS('SSP drivers'!N$2:N$8148,'SSP drivers'!$A$2:$A$8148,'Selected scen drivers'!$AH$1,'SSP drivers'!$B$2:$B$8148,'Selected scen drivers'!$AI$1,'SSP drivers'!$C$2:$C$8148,'Selected scen drivers'!$C175,'SSP drivers'!$D$2:$D$8148,'Selected scen drivers'!$D175)</f>
        <v>82.5242712933153</v>
      </c>
      <c r="O175" s="3">
        <f>SUMIFS('SSP drivers'!O$2:O$8148,'SSP drivers'!$A$2:$A$8148,'Selected scen drivers'!$AH$1,'SSP drivers'!$B$2:$B$8148,'Selected scen drivers'!$AI$1,'SSP drivers'!$C$2:$C$8148,'Selected scen drivers'!$C175,'SSP drivers'!$D$2:$D$8148,'Selected scen drivers'!$D175)</f>
        <v>84.0652016589309</v>
      </c>
      <c r="P175" s="3">
        <f>SUMIFS('SSP drivers'!P$2:P$8148,'SSP drivers'!$A$2:$A$8148,'Selected scen drivers'!$AH$1,'SSP drivers'!$B$2:$B$8148,'Selected scen drivers'!$AI$1,'SSP drivers'!$C$2:$C$8148,'Selected scen drivers'!$C175,'SSP drivers'!$D$2:$D$8148,'Selected scen drivers'!$D175)</f>
        <v>85.8037753062904</v>
      </c>
      <c r="Q175" s="3">
        <f>SUMIFS('SSP drivers'!Q$2:Q$8148,'SSP drivers'!$A$2:$A$8148,'Selected scen drivers'!$AH$1,'SSP drivers'!$B$2:$B$8148,'Selected scen drivers'!$AI$1,'SSP drivers'!$C$2:$C$8148,'Selected scen drivers'!$C175,'SSP drivers'!$D$2:$D$8148,'Selected scen drivers'!$D175)</f>
        <v>87.5684272615783</v>
      </c>
      <c r="R175" s="3">
        <f>SUMIFS('SSP drivers'!R$2:R$8148,'SSP drivers'!$A$2:$A$8148,'Selected scen drivers'!$AH$1,'SSP drivers'!$B$2:$B$8148,'Selected scen drivers'!$AI$1,'SSP drivers'!$C$2:$C$8148,'Selected scen drivers'!$C175,'SSP drivers'!$D$2:$D$8148,'Selected scen drivers'!$D175)</f>
        <v>89.1769864097976</v>
      </c>
      <c r="S175" s="3">
        <f>SUMIFS('SSP drivers'!S$2:S$8148,'SSP drivers'!$A$2:$A$8148,'Selected scen drivers'!$AH$1,'SSP drivers'!$B$2:$B$8148,'Selected scen drivers'!$AI$1,'SSP drivers'!$C$2:$C$8148,'Selected scen drivers'!$C175,'SSP drivers'!$D$2:$D$8148,'Selected scen drivers'!$D175)</f>
        <v>90.6261180776277</v>
      </c>
      <c r="T175" s="3">
        <f>SUMIFS('SSP drivers'!T$2:T$8148,'SSP drivers'!$A$2:$A$8148,'Selected scen drivers'!$AH$1,'SSP drivers'!$B$2:$B$8148,'Selected scen drivers'!$AI$1,'SSP drivers'!$C$2:$C$8148,'Selected scen drivers'!$C175,'SSP drivers'!$D$2:$D$8148,'Selected scen drivers'!$D175)</f>
        <v>91.9847511009183</v>
      </c>
      <c r="U175" s="3">
        <f>SUMIFS('SSP drivers'!U$2:U$8148,'SSP drivers'!$A$2:$A$8148,'Selected scen drivers'!$AH$1,'SSP drivers'!$B$2:$B$8148,'Selected scen drivers'!$AI$1,'SSP drivers'!$C$2:$C$8148,'Selected scen drivers'!$C175,'SSP drivers'!$D$2:$D$8148,'Selected scen drivers'!$D175)</f>
        <v>93.3653925968899</v>
      </c>
      <c r="V175" s="3">
        <f>SUMIFS('SSP drivers'!V$2:V$8148,'SSP drivers'!$A$2:$A$8148,'Selected scen drivers'!$AH$1,'SSP drivers'!$B$2:$B$8148,'Selected scen drivers'!$AI$1,'SSP drivers'!$C$2:$C$8148,'Selected scen drivers'!$C175,'SSP drivers'!$D$2:$D$8148,'Selected scen drivers'!$D175)</f>
        <v>94.8258725072273</v>
      </c>
      <c r="W175" s="3">
        <f>SUMIFS('SSP drivers'!W$2:W$8148,'SSP drivers'!$A$2:$A$8148,'Selected scen drivers'!$AH$1,'SSP drivers'!$B$2:$B$8148,'Selected scen drivers'!$AI$1,'SSP drivers'!$C$2:$C$8148,'Selected scen drivers'!$C175,'SSP drivers'!$D$2:$D$8148,'Selected scen drivers'!$D175)</f>
        <v>96.27582</v>
      </c>
      <c r="X175" s="3">
        <f>SUMIFS('SSP drivers'!X$2:X$8148,'SSP drivers'!$A$2:$A$8148,'Selected scen drivers'!$AH$1,'SSP drivers'!$B$2:$B$8148,'Selected scen drivers'!$AI$1,'SSP drivers'!$C$2:$C$8148,'Selected scen drivers'!$C175,'SSP drivers'!$D$2:$D$8148,'Selected scen drivers'!$D175)</f>
        <v>0</v>
      </c>
      <c r="Y175" s="3">
        <f>SUMIFS('SSP drivers'!Y$2:Y$8148,'SSP drivers'!$A$2:$A$8148,'Selected scen drivers'!$AH$1,'SSP drivers'!$B$2:$B$8148,'Selected scen drivers'!$AI$1,'SSP drivers'!$C$2:$C$8148,'Selected scen drivers'!$C175,'SSP drivers'!$D$2:$D$8148,'Selected scen drivers'!$D175)</f>
        <v>0</v>
      </c>
      <c r="Z175" s="3">
        <f>SUMIFS('SSP drivers'!Z$2:Z$8148,'SSP drivers'!$A$2:$A$8148,'Selected scen drivers'!$AH$1,'SSP drivers'!$B$2:$B$8148,'Selected scen drivers'!$AI$1,'SSP drivers'!$C$2:$C$8148,'Selected scen drivers'!$C175,'SSP drivers'!$D$2:$D$8148,'Selected scen drivers'!$D175)</f>
        <v>0</v>
      </c>
      <c r="AA175" s="3">
        <f>SUMIFS('SSP drivers'!AA$2:AA$8148,'SSP drivers'!$A$2:$A$8148,'Selected scen drivers'!$AH$1,'SSP drivers'!$B$2:$B$8148,'Selected scen drivers'!$AI$1,'SSP drivers'!$C$2:$C$8148,'Selected scen drivers'!$C175,'SSP drivers'!$D$2:$D$8148,'Selected scen drivers'!$D175)</f>
        <v>0</v>
      </c>
      <c r="AB175" s="3">
        <f>SUMIFS('SSP drivers'!AB$2:AB$8148,'SSP drivers'!$A$2:$A$8148,'Selected scen drivers'!$AH$1,'SSP drivers'!$B$2:$B$8148,'Selected scen drivers'!$AI$1,'SSP drivers'!$C$2:$C$8148,'Selected scen drivers'!$C175,'SSP drivers'!$D$2:$D$8148,'Selected scen drivers'!$D175)</f>
        <v>0</v>
      </c>
      <c r="AC175" s="3">
        <f>SUMIFS('SSP drivers'!AC$2:AC$8148,'SSP drivers'!$A$2:$A$8148,'Selected scen drivers'!$AH$1,'SSP drivers'!$B$2:$B$8148,'Selected scen drivers'!$AI$1,'SSP drivers'!$C$2:$C$8148,'Selected scen drivers'!$C175,'SSP drivers'!$D$2:$D$8148,'Selected scen drivers'!$D175)</f>
        <v>0</v>
      </c>
      <c r="AD175" s="3">
        <f>SUMIFS('SSP drivers'!AD$2:AD$8148,'SSP drivers'!$A$2:$A$8148,'Selected scen drivers'!$AH$1,'SSP drivers'!$B$2:$B$8148,'Selected scen drivers'!$AI$1,'SSP drivers'!$C$2:$C$8148,'Selected scen drivers'!$C175,'SSP drivers'!$D$2:$D$8148,'Selected scen drivers'!$D175)</f>
        <v>0</v>
      </c>
      <c r="AE175" s="3">
        <f>SUMIFS('SSP drivers'!AE$2:AE$8148,'SSP drivers'!$A$2:$A$8148,'Selected scen drivers'!$AH$1,'SSP drivers'!$B$2:$B$8148,'Selected scen drivers'!$AI$1,'SSP drivers'!$C$2:$C$8148,'Selected scen drivers'!$C175,'SSP drivers'!$D$2:$D$8148,'Selected scen drivers'!$D175)</f>
        <v>0</v>
      </c>
    </row>
    <row r="176" spans="1:31">
      <c r="A176">
        <f t="shared" si="5"/>
        <v>20</v>
      </c>
      <c r="B176">
        <f t="shared" si="6"/>
        <v>4</v>
      </c>
      <c r="C176" t="str">
        <f>IFERROR(VLOOKUP(A176,Classification!$A$4:$B$99,2,FALSE),"")</f>
        <v>Baltics</v>
      </c>
      <c r="D176" t="str">
        <f>IFERROR(VLOOKUP(B176,Classification!$U$5:$V$14,2,FALSE),"")</f>
        <v>GDPMFG</v>
      </c>
      <c r="E176" s="3">
        <f>SUMIFS('SSP drivers'!E$2:E$8148,'SSP drivers'!$A$2:$A$8148,'Selected scen drivers'!$AH$1,'SSP drivers'!$B$2:$B$8148,'Selected scen drivers'!$AI$1,'SSP drivers'!$C$2:$C$8148,'Selected scen drivers'!$C176,'SSP drivers'!$D$2:$D$8148,'Selected scen drivers'!$D176)</f>
        <v>0</v>
      </c>
      <c r="F176" s="3">
        <f>SUMIFS('SSP drivers'!F$2:F$8148,'SSP drivers'!$A$2:$A$8148,'Selected scen drivers'!$AH$1,'SSP drivers'!$B$2:$B$8148,'Selected scen drivers'!$AI$1,'SSP drivers'!$C$2:$C$8148,'Selected scen drivers'!$C176,'SSP drivers'!$D$2:$D$8148,'Selected scen drivers'!$D176)</f>
        <v>7.61191744519526</v>
      </c>
      <c r="G176" s="3">
        <f>SUMIFS('SSP drivers'!G$2:G$8148,'SSP drivers'!$A$2:$A$8148,'Selected scen drivers'!$AH$1,'SSP drivers'!$B$2:$B$8148,'Selected scen drivers'!$AI$1,'SSP drivers'!$C$2:$C$8148,'Selected scen drivers'!$C176,'SSP drivers'!$D$2:$D$8148,'Selected scen drivers'!$D176)</f>
        <v>7.81090405736915</v>
      </c>
      <c r="H176" s="3">
        <f>SUMIFS('SSP drivers'!H$2:H$8148,'SSP drivers'!$A$2:$A$8148,'Selected scen drivers'!$AH$1,'SSP drivers'!$B$2:$B$8148,'Selected scen drivers'!$AI$1,'SSP drivers'!$C$2:$C$8148,'Selected scen drivers'!$C176,'SSP drivers'!$D$2:$D$8148,'Selected scen drivers'!$D176)</f>
        <v>9.22086600074454</v>
      </c>
      <c r="I176" s="3">
        <f>SUMIFS('SSP drivers'!I$2:I$8148,'SSP drivers'!$A$2:$A$8148,'Selected scen drivers'!$AH$1,'SSP drivers'!$B$2:$B$8148,'Selected scen drivers'!$AI$1,'SSP drivers'!$C$2:$C$8148,'Selected scen drivers'!$C176,'SSP drivers'!$D$2:$D$8148,'Selected scen drivers'!$D176)</f>
        <v>10.9929695029931</v>
      </c>
      <c r="J176" s="3">
        <f>SUMIFS('SSP drivers'!J$2:J$8148,'SSP drivers'!$A$2:$A$8148,'Selected scen drivers'!$AH$1,'SSP drivers'!$B$2:$B$8148,'Selected scen drivers'!$AI$1,'SSP drivers'!$C$2:$C$8148,'Selected scen drivers'!$C176,'SSP drivers'!$D$2:$D$8148,'Selected scen drivers'!$D176)</f>
        <v>12.2901921385588</v>
      </c>
      <c r="K176" s="3">
        <f>SUMIFS('SSP drivers'!K$2:K$8148,'SSP drivers'!$A$2:$A$8148,'Selected scen drivers'!$AH$1,'SSP drivers'!$B$2:$B$8148,'Selected scen drivers'!$AI$1,'SSP drivers'!$C$2:$C$8148,'Selected scen drivers'!$C176,'SSP drivers'!$D$2:$D$8148,'Selected scen drivers'!$D176)</f>
        <v>13.3703250353022</v>
      </c>
      <c r="L176" s="3">
        <f>SUMIFS('SSP drivers'!L$2:L$8148,'SSP drivers'!$A$2:$A$8148,'Selected scen drivers'!$AH$1,'SSP drivers'!$B$2:$B$8148,'Selected scen drivers'!$AI$1,'SSP drivers'!$C$2:$C$8148,'Selected scen drivers'!$C176,'SSP drivers'!$D$2:$D$8148,'Selected scen drivers'!$D176)</f>
        <v>14.2919609033419</v>
      </c>
      <c r="M176" s="3">
        <f>SUMIFS('SSP drivers'!M$2:M$8148,'SSP drivers'!$A$2:$A$8148,'Selected scen drivers'!$AH$1,'SSP drivers'!$B$2:$B$8148,'Selected scen drivers'!$AI$1,'SSP drivers'!$C$2:$C$8148,'Selected scen drivers'!$C176,'SSP drivers'!$D$2:$D$8148,'Selected scen drivers'!$D176)</f>
        <v>15.1036005225854</v>
      </c>
      <c r="N176" s="3">
        <f>SUMIFS('SSP drivers'!N$2:N$8148,'SSP drivers'!$A$2:$A$8148,'Selected scen drivers'!$AH$1,'SSP drivers'!$B$2:$B$8148,'Selected scen drivers'!$AI$1,'SSP drivers'!$C$2:$C$8148,'Selected scen drivers'!$C176,'SSP drivers'!$D$2:$D$8148,'Selected scen drivers'!$D176)</f>
        <v>15.8772873022552</v>
      </c>
      <c r="O176" s="3">
        <f>SUMIFS('SSP drivers'!O$2:O$8148,'SSP drivers'!$A$2:$A$8148,'Selected scen drivers'!$AH$1,'SSP drivers'!$B$2:$B$8148,'Selected scen drivers'!$AI$1,'SSP drivers'!$C$2:$C$8148,'Selected scen drivers'!$C176,'SSP drivers'!$D$2:$D$8148,'Selected scen drivers'!$D176)</f>
        <v>16.6915955321276</v>
      </c>
      <c r="P176" s="3">
        <f>SUMIFS('SSP drivers'!P$2:P$8148,'SSP drivers'!$A$2:$A$8148,'Selected scen drivers'!$AH$1,'SSP drivers'!$B$2:$B$8148,'Selected scen drivers'!$AI$1,'SSP drivers'!$C$2:$C$8148,'Selected scen drivers'!$C176,'SSP drivers'!$D$2:$D$8148,'Selected scen drivers'!$D176)</f>
        <v>17.5702309636001</v>
      </c>
      <c r="Q176" s="3">
        <f>SUMIFS('SSP drivers'!Q$2:Q$8148,'SSP drivers'!$A$2:$A$8148,'Selected scen drivers'!$AH$1,'SSP drivers'!$B$2:$B$8148,'Selected scen drivers'!$AI$1,'SSP drivers'!$C$2:$C$8148,'Selected scen drivers'!$C176,'SSP drivers'!$D$2:$D$8148,'Selected scen drivers'!$D176)</f>
        <v>18.4822766152717</v>
      </c>
      <c r="R176" s="3">
        <f>SUMIFS('SSP drivers'!R$2:R$8148,'SSP drivers'!$A$2:$A$8148,'Selected scen drivers'!$AH$1,'SSP drivers'!$B$2:$B$8148,'Selected scen drivers'!$AI$1,'SSP drivers'!$C$2:$C$8148,'Selected scen drivers'!$C176,'SSP drivers'!$D$2:$D$8148,'Selected scen drivers'!$D176)</f>
        <v>19.3881339639021</v>
      </c>
      <c r="S176" s="3">
        <f>SUMIFS('SSP drivers'!S$2:S$8148,'SSP drivers'!$A$2:$A$8148,'Selected scen drivers'!$AH$1,'SSP drivers'!$B$2:$B$8148,'Selected scen drivers'!$AI$1,'SSP drivers'!$C$2:$C$8148,'Selected scen drivers'!$C176,'SSP drivers'!$D$2:$D$8148,'Selected scen drivers'!$D176)</f>
        <v>20.2840729002765</v>
      </c>
      <c r="T176" s="3">
        <f>SUMIFS('SSP drivers'!T$2:T$8148,'SSP drivers'!$A$2:$A$8148,'Selected scen drivers'!$AH$1,'SSP drivers'!$B$2:$B$8148,'Selected scen drivers'!$AI$1,'SSP drivers'!$C$2:$C$8148,'Selected scen drivers'!$C176,'SSP drivers'!$D$2:$D$8148,'Selected scen drivers'!$D176)</f>
        <v>21.1828307790125</v>
      </c>
      <c r="U176" s="3">
        <f>SUMIFS('SSP drivers'!U$2:U$8148,'SSP drivers'!$A$2:$A$8148,'Selected scen drivers'!$AH$1,'SSP drivers'!$B$2:$B$8148,'Selected scen drivers'!$AI$1,'SSP drivers'!$C$2:$C$8148,'Selected scen drivers'!$C176,'SSP drivers'!$D$2:$D$8148,'Selected scen drivers'!$D176)</f>
        <v>22.10939335246</v>
      </c>
      <c r="V176" s="3">
        <f>SUMIFS('SSP drivers'!V$2:V$8148,'SSP drivers'!$A$2:$A$8148,'Selected scen drivers'!$AH$1,'SSP drivers'!$B$2:$B$8148,'Selected scen drivers'!$AI$1,'SSP drivers'!$C$2:$C$8148,'Selected scen drivers'!$C176,'SSP drivers'!$D$2:$D$8148,'Selected scen drivers'!$D176)</f>
        <v>23.0784535655601</v>
      </c>
      <c r="W176" s="3">
        <f>SUMIFS('SSP drivers'!W$2:W$8148,'SSP drivers'!$A$2:$A$8148,'Selected scen drivers'!$AH$1,'SSP drivers'!$B$2:$B$8148,'Selected scen drivers'!$AI$1,'SSP drivers'!$C$2:$C$8148,'Selected scen drivers'!$C176,'SSP drivers'!$D$2:$D$8148,'Selected scen drivers'!$D176)</f>
        <v>24.068955</v>
      </c>
      <c r="X176" s="3">
        <f>SUMIFS('SSP drivers'!X$2:X$8148,'SSP drivers'!$A$2:$A$8148,'Selected scen drivers'!$AH$1,'SSP drivers'!$B$2:$B$8148,'Selected scen drivers'!$AI$1,'SSP drivers'!$C$2:$C$8148,'Selected scen drivers'!$C176,'SSP drivers'!$D$2:$D$8148,'Selected scen drivers'!$D176)</f>
        <v>0</v>
      </c>
      <c r="Y176" s="3">
        <f>SUMIFS('SSP drivers'!Y$2:Y$8148,'SSP drivers'!$A$2:$A$8148,'Selected scen drivers'!$AH$1,'SSP drivers'!$B$2:$B$8148,'Selected scen drivers'!$AI$1,'SSP drivers'!$C$2:$C$8148,'Selected scen drivers'!$C176,'SSP drivers'!$D$2:$D$8148,'Selected scen drivers'!$D176)</f>
        <v>0</v>
      </c>
      <c r="Z176" s="3">
        <f>SUMIFS('SSP drivers'!Z$2:Z$8148,'SSP drivers'!$A$2:$A$8148,'Selected scen drivers'!$AH$1,'SSP drivers'!$B$2:$B$8148,'Selected scen drivers'!$AI$1,'SSP drivers'!$C$2:$C$8148,'Selected scen drivers'!$C176,'SSP drivers'!$D$2:$D$8148,'Selected scen drivers'!$D176)</f>
        <v>0</v>
      </c>
      <c r="AA176" s="3">
        <f>SUMIFS('SSP drivers'!AA$2:AA$8148,'SSP drivers'!$A$2:$A$8148,'Selected scen drivers'!$AH$1,'SSP drivers'!$B$2:$B$8148,'Selected scen drivers'!$AI$1,'SSP drivers'!$C$2:$C$8148,'Selected scen drivers'!$C176,'SSP drivers'!$D$2:$D$8148,'Selected scen drivers'!$D176)</f>
        <v>0</v>
      </c>
      <c r="AB176" s="3">
        <f>SUMIFS('SSP drivers'!AB$2:AB$8148,'SSP drivers'!$A$2:$A$8148,'Selected scen drivers'!$AH$1,'SSP drivers'!$B$2:$B$8148,'Selected scen drivers'!$AI$1,'SSP drivers'!$C$2:$C$8148,'Selected scen drivers'!$C176,'SSP drivers'!$D$2:$D$8148,'Selected scen drivers'!$D176)</f>
        <v>0</v>
      </c>
      <c r="AC176" s="3">
        <f>SUMIFS('SSP drivers'!AC$2:AC$8148,'SSP drivers'!$A$2:$A$8148,'Selected scen drivers'!$AH$1,'SSP drivers'!$B$2:$B$8148,'Selected scen drivers'!$AI$1,'SSP drivers'!$C$2:$C$8148,'Selected scen drivers'!$C176,'SSP drivers'!$D$2:$D$8148,'Selected scen drivers'!$D176)</f>
        <v>0</v>
      </c>
      <c r="AD176" s="3">
        <f>SUMIFS('SSP drivers'!AD$2:AD$8148,'SSP drivers'!$A$2:$A$8148,'Selected scen drivers'!$AH$1,'SSP drivers'!$B$2:$B$8148,'Selected scen drivers'!$AI$1,'SSP drivers'!$C$2:$C$8148,'Selected scen drivers'!$C176,'SSP drivers'!$D$2:$D$8148,'Selected scen drivers'!$D176)</f>
        <v>0</v>
      </c>
      <c r="AE176" s="3">
        <f>SUMIFS('SSP drivers'!AE$2:AE$8148,'SSP drivers'!$A$2:$A$8148,'Selected scen drivers'!$AH$1,'SSP drivers'!$B$2:$B$8148,'Selected scen drivers'!$AI$1,'SSP drivers'!$C$2:$C$8148,'Selected scen drivers'!$C176,'SSP drivers'!$D$2:$D$8148,'Selected scen drivers'!$D176)</f>
        <v>0</v>
      </c>
    </row>
    <row r="177" spans="1:31">
      <c r="A177">
        <f t="shared" si="5"/>
        <v>20</v>
      </c>
      <c r="B177">
        <f t="shared" si="6"/>
        <v>5</v>
      </c>
      <c r="C177" t="str">
        <f>IFERROR(VLOOKUP(A177,Classification!$A$4:$B$99,2,FALSE),"")</f>
        <v>Baltics</v>
      </c>
      <c r="D177" t="str">
        <f>IFERROR(VLOOKUP(B177,Classification!$U$5:$V$14,2,FALSE),"")</f>
        <v>GDPPCAP</v>
      </c>
      <c r="E177" s="3">
        <f>SUMIFS('SSP drivers'!E$2:E$8148,'SSP drivers'!$A$2:$A$8148,'Selected scen drivers'!$AH$1,'SSP drivers'!$B$2:$B$8148,'Selected scen drivers'!$AI$1,'SSP drivers'!$C$2:$C$8148,'Selected scen drivers'!$C177,'SSP drivers'!$D$2:$D$8148,'Selected scen drivers'!$D177)</f>
        <v>0</v>
      </c>
      <c r="F177" s="3">
        <f>SUMIFS('SSP drivers'!F$2:F$8148,'SSP drivers'!$A$2:$A$8148,'Selected scen drivers'!$AH$1,'SSP drivers'!$B$2:$B$8148,'Selected scen drivers'!$AI$1,'SSP drivers'!$C$2:$C$8148,'Selected scen drivers'!$C177,'SSP drivers'!$D$2:$D$8148,'Selected scen drivers'!$D177)</f>
        <v>31.1530553211977</v>
      </c>
      <c r="G177" s="3">
        <f>SUMIFS('SSP drivers'!G$2:G$8148,'SSP drivers'!$A$2:$A$8148,'Selected scen drivers'!$AH$1,'SSP drivers'!$B$2:$B$8148,'Selected scen drivers'!$AI$1,'SSP drivers'!$C$2:$C$8148,'Selected scen drivers'!$C177,'SSP drivers'!$D$2:$D$8148,'Selected scen drivers'!$D177)</f>
        <v>32.0897383071865</v>
      </c>
      <c r="H177" s="3">
        <f>SUMIFS('SSP drivers'!H$2:H$8148,'SSP drivers'!$A$2:$A$8148,'Selected scen drivers'!$AH$1,'SSP drivers'!$B$2:$B$8148,'Selected scen drivers'!$AI$1,'SSP drivers'!$C$2:$C$8148,'Selected scen drivers'!$C177,'SSP drivers'!$D$2:$D$8148,'Selected scen drivers'!$D177)</f>
        <v>37.1496950212901</v>
      </c>
      <c r="I177" s="3">
        <f>SUMIFS('SSP drivers'!I$2:I$8148,'SSP drivers'!$A$2:$A$8148,'Selected scen drivers'!$AH$1,'SSP drivers'!$B$2:$B$8148,'Selected scen drivers'!$AI$1,'SSP drivers'!$C$2:$C$8148,'Selected scen drivers'!$C177,'SSP drivers'!$D$2:$D$8148,'Selected scen drivers'!$D177)</f>
        <v>44.2388579139884</v>
      </c>
      <c r="J177" s="3">
        <f>SUMIFS('SSP drivers'!J$2:J$8148,'SSP drivers'!$A$2:$A$8148,'Selected scen drivers'!$AH$1,'SSP drivers'!$B$2:$B$8148,'Selected scen drivers'!$AI$1,'SSP drivers'!$C$2:$C$8148,'Selected scen drivers'!$C177,'SSP drivers'!$D$2:$D$8148,'Selected scen drivers'!$D177)</f>
        <v>49.5539280822561</v>
      </c>
      <c r="K177" s="3">
        <f>SUMIFS('SSP drivers'!K$2:K$8148,'SSP drivers'!$A$2:$A$8148,'Selected scen drivers'!$AH$1,'SSP drivers'!$B$2:$B$8148,'Selected scen drivers'!$AI$1,'SSP drivers'!$C$2:$C$8148,'Selected scen drivers'!$C177,'SSP drivers'!$D$2:$D$8148,'Selected scen drivers'!$D177)</f>
        <v>53.905281567687</v>
      </c>
      <c r="L177" s="3">
        <f>SUMIFS('SSP drivers'!L$2:L$8148,'SSP drivers'!$A$2:$A$8148,'Selected scen drivers'!$AH$1,'SSP drivers'!$B$2:$B$8148,'Selected scen drivers'!$AI$1,'SSP drivers'!$C$2:$C$8148,'Selected scen drivers'!$C177,'SSP drivers'!$D$2:$D$8148,'Selected scen drivers'!$D177)</f>
        <v>57.4111736480144</v>
      </c>
      <c r="M177" s="3">
        <f>SUMIFS('SSP drivers'!M$2:M$8148,'SSP drivers'!$A$2:$A$8148,'Selected scen drivers'!$AH$1,'SSP drivers'!$B$2:$B$8148,'Selected scen drivers'!$AI$1,'SSP drivers'!$C$2:$C$8148,'Selected scen drivers'!$C177,'SSP drivers'!$D$2:$D$8148,'Selected scen drivers'!$D177)</f>
        <v>60.3599539499205</v>
      </c>
      <c r="N177" s="3">
        <f>SUMIFS('SSP drivers'!N$2:N$8148,'SSP drivers'!$A$2:$A$8148,'Selected scen drivers'!$AH$1,'SSP drivers'!$B$2:$B$8148,'Selected scen drivers'!$AI$1,'SSP drivers'!$C$2:$C$8148,'Selected scen drivers'!$C177,'SSP drivers'!$D$2:$D$8148,'Selected scen drivers'!$D177)</f>
        <v>63.144554764833</v>
      </c>
      <c r="O177" s="3">
        <f>SUMIFS('SSP drivers'!O$2:O$8148,'SSP drivers'!$A$2:$A$8148,'Selected scen drivers'!$AH$1,'SSP drivers'!$B$2:$B$8148,'Selected scen drivers'!$AI$1,'SSP drivers'!$C$2:$C$8148,'Selected scen drivers'!$C177,'SSP drivers'!$D$2:$D$8148,'Selected scen drivers'!$D177)</f>
        <v>66.0941779407727</v>
      </c>
      <c r="P177" s="3">
        <f>SUMIFS('SSP drivers'!P$2:P$8148,'SSP drivers'!$A$2:$A$8148,'Selected scen drivers'!$AH$1,'SSP drivers'!$B$2:$B$8148,'Selected scen drivers'!$AI$1,'SSP drivers'!$C$2:$C$8148,'Selected scen drivers'!$C177,'SSP drivers'!$D$2:$D$8148,'Selected scen drivers'!$D177)</f>
        <v>69.1791334523079</v>
      </c>
      <c r="Q177" s="3">
        <f>SUMIFS('SSP drivers'!Q$2:Q$8148,'SSP drivers'!$A$2:$A$8148,'Selected scen drivers'!$AH$1,'SSP drivers'!$B$2:$B$8148,'Selected scen drivers'!$AI$1,'SSP drivers'!$C$2:$C$8148,'Selected scen drivers'!$C177,'SSP drivers'!$D$2:$D$8148,'Selected scen drivers'!$D177)</f>
        <v>72.2083008496914</v>
      </c>
      <c r="R177" s="3">
        <f>SUMIFS('SSP drivers'!R$2:R$8148,'SSP drivers'!$A$2:$A$8148,'Selected scen drivers'!$AH$1,'SSP drivers'!$B$2:$B$8148,'Selected scen drivers'!$AI$1,'SSP drivers'!$C$2:$C$8148,'Selected scen drivers'!$C177,'SSP drivers'!$D$2:$D$8148,'Selected scen drivers'!$D177)</f>
        <v>74.998781899613</v>
      </c>
      <c r="S177" s="3">
        <f>SUMIFS('SSP drivers'!S$2:S$8148,'SSP drivers'!$A$2:$A$8148,'Selected scen drivers'!$AH$1,'SSP drivers'!$B$2:$B$8148,'Selected scen drivers'!$AI$1,'SSP drivers'!$C$2:$C$8148,'Selected scen drivers'!$C177,'SSP drivers'!$D$2:$D$8148,'Selected scen drivers'!$D177)</f>
        <v>77.5374855608816</v>
      </c>
      <c r="T177" s="3">
        <f>SUMIFS('SSP drivers'!T$2:T$8148,'SSP drivers'!$A$2:$A$8148,'Selected scen drivers'!$AH$1,'SSP drivers'!$B$2:$B$8148,'Selected scen drivers'!$AI$1,'SSP drivers'!$C$2:$C$8148,'Selected scen drivers'!$C177,'SSP drivers'!$D$2:$D$8148,'Selected scen drivers'!$D177)</f>
        <v>79.9047528661647</v>
      </c>
      <c r="U177" s="3">
        <f>SUMIFS('SSP drivers'!U$2:U$8148,'SSP drivers'!$A$2:$A$8148,'Selected scen drivers'!$AH$1,'SSP drivers'!$B$2:$B$8148,'Selected scen drivers'!$AI$1,'SSP drivers'!$C$2:$C$8148,'Selected scen drivers'!$C177,'SSP drivers'!$D$2:$D$8148,'Selected scen drivers'!$D177)</f>
        <v>82.2037091479313</v>
      </c>
      <c r="V177" s="3">
        <f>SUMIFS('SSP drivers'!V$2:V$8148,'SSP drivers'!$A$2:$A$8148,'Selected scen drivers'!$AH$1,'SSP drivers'!$B$2:$B$8148,'Selected scen drivers'!$AI$1,'SSP drivers'!$C$2:$C$8148,'Selected scen drivers'!$C177,'SSP drivers'!$D$2:$D$8148,'Selected scen drivers'!$D177)</f>
        <v>84.4847448118614</v>
      </c>
      <c r="W177" s="3">
        <f>SUMIFS('SSP drivers'!W$2:W$8148,'SSP drivers'!$A$2:$A$8148,'Selected scen drivers'!$AH$1,'SSP drivers'!$B$2:$B$8148,'Selected scen drivers'!$AI$1,'SSP drivers'!$C$2:$C$8148,'Selected scen drivers'!$C177,'SSP drivers'!$D$2:$D$8148,'Selected scen drivers'!$D177)</f>
        <v>86.7343634882566</v>
      </c>
      <c r="X177" s="3">
        <f>SUMIFS('SSP drivers'!X$2:X$8148,'SSP drivers'!$A$2:$A$8148,'Selected scen drivers'!$AH$1,'SSP drivers'!$B$2:$B$8148,'Selected scen drivers'!$AI$1,'SSP drivers'!$C$2:$C$8148,'Selected scen drivers'!$C177,'SSP drivers'!$D$2:$D$8148,'Selected scen drivers'!$D177)</f>
        <v>0</v>
      </c>
      <c r="Y177" s="3">
        <f>SUMIFS('SSP drivers'!Y$2:Y$8148,'SSP drivers'!$A$2:$A$8148,'Selected scen drivers'!$AH$1,'SSP drivers'!$B$2:$B$8148,'Selected scen drivers'!$AI$1,'SSP drivers'!$C$2:$C$8148,'Selected scen drivers'!$C177,'SSP drivers'!$D$2:$D$8148,'Selected scen drivers'!$D177)</f>
        <v>0</v>
      </c>
      <c r="Z177" s="3">
        <f>SUMIFS('SSP drivers'!Z$2:Z$8148,'SSP drivers'!$A$2:$A$8148,'Selected scen drivers'!$AH$1,'SSP drivers'!$B$2:$B$8148,'Selected scen drivers'!$AI$1,'SSP drivers'!$C$2:$C$8148,'Selected scen drivers'!$C177,'SSP drivers'!$D$2:$D$8148,'Selected scen drivers'!$D177)</f>
        <v>0</v>
      </c>
      <c r="AA177" s="3">
        <f>SUMIFS('SSP drivers'!AA$2:AA$8148,'SSP drivers'!$A$2:$A$8148,'Selected scen drivers'!$AH$1,'SSP drivers'!$B$2:$B$8148,'Selected scen drivers'!$AI$1,'SSP drivers'!$C$2:$C$8148,'Selected scen drivers'!$C177,'SSP drivers'!$D$2:$D$8148,'Selected scen drivers'!$D177)</f>
        <v>0</v>
      </c>
      <c r="AB177" s="3">
        <f>SUMIFS('SSP drivers'!AB$2:AB$8148,'SSP drivers'!$A$2:$A$8148,'Selected scen drivers'!$AH$1,'SSP drivers'!$B$2:$B$8148,'Selected scen drivers'!$AI$1,'SSP drivers'!$C$2:$C$8148,'Selected scen drivers'!$C177,'SSP drivers'!$D$2:$D$8148,'Selected scen drivers'!$D177)</f>
        <v>0</v>
      </c>
      <c r="AC177" s="3">
        <f>SUMIFS('SSP drivers'!AC$2:AC$8148,'SSP drivers'!$A$2:$A$8148,'Selected scen drivers'!$AH$1,'SSP drivers'!$B$2:$B$8148,'Selected scen drivers'!$AI$1,'SSP drivers'!$C$2:$C$8148,'Selected scen drivers'!$C177,'SSP drivers'!$D$2:$D$8148,'Selected scen drivers'!$D177)</f>
        <v>0</v>
      </c>
      <c r="AD177" s="3">
        <f>SUMIFS('SSP drivers'!AD$2:AD$8148,'SSP drivers'!$A$2:$A$8148,'Selected scen drivers'!$AH$1,'SSP drivers'!$B$2:$B$8148,'Selected scen drivers'!$AI$1,'SSP drivers'!$C$2:$C$8148,'Selected scen drivers'!$C177,'SSP drivers'!$D$2:$D$8148,'Selected scen drivers'!$D177)</f>
        <v>0</v>
      </c>
      <c r="AE177" s="3">
        <f>SUMIFS('SSP drivers'!AE$2:AE$8148,'SSP drivers'!$A$2:$A$8148,'Selected scen drivers'!$AH$1,'SSP drivers'!$B$2:$B$8148,'Selected scen drivers'!$AI$1,'SSP drivers'!$C$2:$C$8148,'Selected scen drivers'!$C177,'SSP drivers'!$D$2:$D$8148,'Selected scen drivers'!$D177)</f>
        <v>0</v>
      </c>
    </row>
    <row r="178" spans="1:31">
      <c r="A178">
        <f t="shared" si="5"/>
        <v>20</v>
      </c>
      <c r="B178">
        <f t="shared" si="6"/>
        <v>6</v>
      </c>
      <c r="C178" t="str">
        <f>IFERROR(VLOOKUP(A178,Classification!$A$4:$B$99,2,FALSE),"")</f>
        <v>Baltics</v>
      </c>
      <c r="D178" t="str">
        <f>IFERROR(VLOOKUP(B178,Classification!$U$5:$V$14,2,FALSE),"")</f>
        <v>GDPPHOU</v>
      </c>
      <c r="E178" s="3">
        <f>SUMIFS('SSP drivers'!E$2:E$8148,'SSP drivers'!$A$2:$A$8148,'Selected scen drivers'!$AH$1,'SSP drivers'!$B$2:$B$8148,'Selected scen drivers'!$AI$1,'SSP drivers'!$C$2:$C$8148,'Selected scen drivers'!$C178,'SSP drivers'!$D$2:$D$8148,'Selected scen drivers'!$D178)</f>
        <v>0</v>
      </c>
      <c r="F178" s="3">
        <f>SUMIFS('SSP drivers'!F$2:F$8148,'SSP drivers'!$A$2:$A$8148,'Selected scen drivers'!$AH$1,'SSP drivers'!$B$2:$B$8148,'Selected scen drivers'!$AI$1,'SSP drivers'!$C$2:$C$8148,'Selected scen drivers'!$C178,'SSP drivers'!$D$2:$D$8148,'Selected scen drivers'!$D178)</f>
        <v>104.663286286921</v>
      </c>
      <c r="G178" s="3">
        <f>SUMIFS('SSP drivers'!G$2:G$8148,'SSP drivers'!$A$2:$A$8148,'Selected scen drivers'!$AH$1,'SSP drivers'!$B$2:$B$8148,'Selected scen drivers'!$AI$1,'SSP drivers'!$C$2:$C$8148,'Selected scen drivers'!$C178,'SSP drivers'!$D$2:$D$8148,'Selected scen drivers'!$D178)</f>
        <v>108.34378184944</v>
      </c>
      <c r="H178" s="3">
        <f>SUMIFS('SSP drivers'!H$2:H$8148,'SSP drivers'!$A$2:$A$8148,'Selected scen drivers'!$AH$1,'SSP drivers'!$B$2:$B$8148,'Selected scen drivers'!$AI$1,'SSP drivers'!$C$2:$C$8148,'Selected scen drivers'!$C178,'SSP drivers'!$D$2:$D$8148,'Selected scen drivers'!$D178)</f>
        <v>128.718353456207</v>
      </c>
      <c r="I178" s="3">
        <f>SUMIFS('SSP drivers'!I$2:I$8148,'SSP drivers'!$A$2:$A$8148,'Selected scen drivers'!$AH$1,'SSP drivers'!$B$2:$B$8148,'Selected scen drivers'!$AI$1,'SSP drivers'!$C$2:$C$8148,'Selected scen drivers'!$C178,'SSP drivers'!$D$2:$D$8148,'Selected scen drivers'!$D178)</f>
        <v>158.178434236386</v>
      </c>
      <c r="J178" s="3">
        <f>SUMIFS('SSP drivers'!J$2:J$8148,'SSP drivers'!$A$2:$A$8148,'Selected scen drivers'!$AH$1,'SSP drivers'!$B$2:$B$8148,'Selected scen drivers'!$AI$1,'SSP drivers'!$C$2:$C$8148,'Selected scen drivers'!$C178,'SSP drivers'!$D$2:$D$8148,'Selected scen drivers'!$D178)</f>
        <v>179.443407633621</v>
      </c>
      <c r="K178" s="3">
        <f>SUMIFS('SSP drivers'!K$2:K$8148,'SSP drivers'!$A$2:$A$8148,'Selected scen drivers'!$AH$1,'SSP drivers'!$B$2:$B$8148,'Selected scen drivers'!$AI$1,'SSP drivers'!$C$2:$C$8148,'Selected scen drivers'!$C178,'SSP drivers'!$D$2:$D$8148,'Selected scen drivers'!$D178)</f>
        <v>198.994932057494</v>
      </c>
      <c r="L178" s="3">
        <f>SUMIFS('SSP drivers'!L$2:L$8148,'SSP drivers'!$A$2:$A$8148,'Selected scen drivers'!$AH$1,'SSP drivers'!$B$2:$B$8148,'Selected scen drivers'!$AI$1,'SSP drivers'!$C$2:$C$8148,'Selected scen drivers'!$C178,'SSP drivers'!$D$2:$D$8148,'Selected scen drivers'!$D178)</f>
        <v>214.80426579559</v>
      </c>
      <c r="M178" s="3">
        <f>SUMIFS('SSP drivers'!M$2:M$8148,'SSP drivers'!$A$2:$A$8148,'Selected scen drivers'!$AH$1,'SSP drivers'!$B$2:$B$8148,'Selected scen drivers'!$AI$1,'SSP drivers'!$C$2:$C$8148,'Selected scen drivers'!$C178,'SSP drivers'!$D$2:$D$8148,'Selected scen drivers'!$D178)</f>
        <v>231.775656775658</v>
      </c>
      <c r="N178" s="3">
        <f>SUMIFS('SSP drivers'!N$2:N$8148,'SSP drivers'!$A$2:$A$8148,'Selected scen drivers'!$AH$1,'SSP drivers'!$B$2:$B$8148,'Selected scen drivers'!$AI$1,'SSP drivers'!$C$2:$C$8148,'Selected scen drivers'!$C178,'SSP drivers'!$D$2:$D$8148,'Selected scen drivers'!$D178)</f>
        <v>251.016663292374</v>
      </c>
      <c r="O178" s="3">
        <f>SUMIFS('SSP drivers'!O$2:O$8148,'SSP drivers'!$A$2:$A$8148,'Selected scen drivers'!$AH$1,'SSP drivers'!$B$2:$B$8148,'Selected scen drivers'!$AI$1,'SSP drivers'!$C$2:$C$8148,'Selected scen drivers'!$C178,'SSP drivers'!$D$2:$D$8148,'Selected scen drivers'!$D178)</f>
        <v>267.961146597977</v>
      </c>
      <c r="P178" s="3">
        <f>SUMIFS('SSP drivers'!P$2:P$8148,'SSP drivers'!$A$2:$A$8148,'Selected scen drivers'!$AH$1,'SSP drivers'!$B$2:$B$8148,'Selected scen drivers'!$AI$1,'SSP drivers'!$C$2:$C$8148,'Selected scen drivers'!$C178,'SSP drivers'!$D$2:$D$8148,'Selected scen drivers'!$D178)</f>
        <v>278.552276084232</v>
      </c>
      <c r="Q178" s="3">
        <f>SUMIFS('SSP drivers'!Q$2:Q$8148,'SSP drivers'!$A$2:$A$8148,'Selected scen drivers'!$AH$1,'SSP drivers'!$B$2:$B$8148,'Selected scen drivers'!$AI$1,'SSP drivers'!$C$2:$C$8148,'Selected scen drivers'!$C178,'SSP drivers'!$D$2:$D$8148,'Selected scen drivers'!$D178)</f>
        <v>287.888043360025</v>
      </c>
      <c r="R178" s="3">
        <f>SUMIFS('SSP drivers'!R$2:R$8148,'SSP drivers'!$A$2:$A$8148,'Selected scen drivers'!$AH$1,'SSP drivers'!$B$2:$B$8148,'Selected scen drivers'!$AI$1,'SSP drivers'!$C$2:$C$8148,'Selected scen drivers'!$C178,'SSP drivers'!$D$2:$D$8148,'Selected scen drivers'!$D178)</f>
        <v>300.296393191885</v>
      </c>
      <c r="S178" s="3">
        <f>SUMIFS('SSP drivers'!S$2:S$8148,'SSP drivers'!$A$2:$A$8148,'Selected scen drivers'!$AH$1,'SSP drivers'!$B$2:$B$8148,'Selected scen drivers'!$AI$1,'SSP drivers'!$C$2:$C$8148,'Selected scen drivers'!$C178,'SSP drivers'!$D$2:$D$8148,'Selected scen drivers'!$D178)</f>
        <v>315.41183964431</v>
      </c>
      <c r="T178" s="3">
        <f>SUMIFS('SSP drivers'!T$2:T$8148,'SSP drivers'!$A$2:$A$8148,'Selected scen drivers'!$AH$1,'SSP drivers'!$B$2:$B$8148,'Selected scen drivers'!$AI$1,'SSP drivers'!$C$2:$C$8148,'Selected scen drivers'!$C178,'SSP drivers'!$D$2:$D$8148,'Selected scen drivers'!$D178)</f>
        <v>332.75448821876</v>
      </c>
      <c r="U178" s="3">
        <f>SUMIFS('SSP drivers'!U$2:U$8148,'SSP drivers'!$A$2:$A$8148,'Selected scen drivers'!$AH$1,'SSP drivers'!$B$2:$B$8148,'Selected scen drivers'!$AI$1,'SSP drivers'!$C$2:$C$8148,'Selected scen drivers'!$C178,'SSP drivers'!$D$2:$D$8148,'Selected scen drivers'!$D178)</f>
        <v>346.725185314545</v>
      </c>
      <c r="V178" s="3">
        <f>SUMIFS('SSP drivers'!V$2:V$8148,'SSP drivers'!$A$2:$A$8148,'Selected scen drivers'!$AH$1,'SSP drivers'!$B$2:$B$8148,'Selected scen drivers'!$AI$1,'SSP drivers'!$C$2:$C$8148,'Selected scen drivers'!$C178,'SSP drivers'!$D$2:$D$8148,'Selected scen drivers'!$D178)</f>
        <v>360.323493942838</v>
      </c>
      <c r="W178" s="3">
        <f>SUMIFS('SSP drivers'!W$2:W$8148,'SSP drivers'!$A$2:$A$8148,'Selected scen drivers'!$AH$1,'SSP drivers'!$B$2:$B$8148,'Selected scen drivers'!$AI$1,'SSP drivers'!$C$2:$C$8148,'Selected scen drivers'!$C178,'SSP drivers'!$D$2:$D$8148,'Selected scen drivers'!$D178)</f>
        <v>374.009703385934</v>
      </c>
      <c r="X178" s="3">
        <f>SUMIFS('SSP drivers'!X$2:X$8148,'SSP drivers'!$A$2:$A$8148,'Selected scen drivers'!$AH$1,'SSP drivers'!$B$2:$B$8148,'Selected scen drivers'!$AI$1,'SSP drivers'!$C$2:$C$8148,'Selected scen drivers'!$C178,'SSP drivers'!$D$2:$D$8148,'Selected scen drivers'!$D178)</f>
        <v>0</v>
      </c>
      <c r="Y178" s="3">
        <f>SUMIFS('SSP drivers'!Y$2:Y$8148,'SSP drivers'!$A$2:$A$8148,'Selected scen drivers'!$AH$1,'SSP drivers'!$B$2:$B$8148,'Selected scen drivers'!$AI$1,'SSP drivers'!$C$2:$C$8148,'Selected scen drivers'!$C178,'SSP drivers'!$D$2:$D$8148,'Selected scen drivers'!$D178)</f>
        <v>0</v>
      </c>
      <c r="Z178" s="3">
        <f>SUMIFS('SSP drivers'!Z$2:Z$8148,'SSP drivers'!$A$2:$A$8148,'Selected scen drivers'!$AH$1,'SSP drivers'!$B$2:$B$8148,'Selected scen drivers'!$AI$1,'SSP drivers'!$C$2:$C$8148,'Selected scen drivers'!$C178,'SSP drivers'!$D$2:$D$8148,'Selected scen drivers'!$D178)</f>
        <v>0</v>
      </c>
      <c r="AA178" s="3">
        <f>SUMIFS('SSP drivers'!AA$2:AA$8148,'SSP drivers'!$A$2:$A$8148,'Selected scen drivers'!$AH$1,'SSP drivers'!$B$2:$B$8148,'Selected scen drivers'!$AI$1,'SSP drivers'!$C$2:$C$8148,'Selected scen drivers'!$C178,'SSP drivers'!$D$2:$D$8148,'Selected scen drivers'!$D178)</f>
        <v>0</v>
      </c>
      <c r="AB178" s="3">
        <f>SUMIFS('SSP drivers'!AB$2:AB$8148,'SSP drivers'!$A$2:$A$8148,'Selected scen drivers'!$AH$1,'SSP drivers'!$B$2:$B$8148,'Selected scen drivers'!$AI$1,'SSP drivers'!$C$2:$C$8148,'Selected scen drivers'!$C178,'SSP drivers'!$D$2:$D$8148,'Selected scen drivers'!$D178)</f>
        <v>0</v>
      </c>
      <c r="AC178" s="3">
        <f>SUMIFS('SSP drivers'!AC$2:AC$8148,'SSP drivers'!$A$2:$A$8148,'Selected scen drivers'!$AH$1,'SSP drivers'!$B$2:$B$8148,'Selected scen drivers'!$AI$1,'SSP drivers'!$C$2:$C$8148,'Selected scen drivers'!$C178,'SSP drivers'!$D$2:$D$8148,'Selected scen drivers'!$D178)</f>
        <v>0</v>
      </c>
      <c r="AD178" s="3">
        <f>SUMIFS('SSP drivers'!AD$2:AD$8148,'SSP drivers'!$A$2:$A$8148,'Selected scen drivers'!$AH$1,'SSP drivers'!$B$2:$B$8148,'Selected scen drivers'!$AI$1,'SSP drivers'!$C$2:$C$8148,'Selected scen drivers'!$C178,'SSP drivers'!$D$2:$D$8148,'Selected scen drivers'!$D178)</f>
        <v>0</v>
      </c>
      <c r="AE178" s="3">
        <f>SUMIFS('SSP drivers'!AE$2:AE$8148,'SSP drivers'!$A$2:$A$8148,'Selected scen drivers'!$AH$1,'SSP drivers'!$B$2:$B$8148,'Selected scen drivers'!$AI$1,'SSP drivers'!$C$2:$C$8148,'Selected scen drivers'!$C178,'SSP drivers'!$D$2:$D$8148,'Selected scen drivers'!$D178)</f>
        <v>0</v>
      </c>
    </row>
    <row r="179" spans="1:31">
      <c r="A179">
        <f t="shared" si="5"/>
        <v>20</v>
      </c>
      <c r="B179">
        <f t="shared" si="6"/>
        <v>7</v>
      </c>
      <c r="C179" t="str">
        <f>IFERROR(VLOOKUP(A179,Classification!$A$4:$B$99,2,FALSE),"")</f>
        <v>Baltics</v>
      </c>
      <c r="D179" t="str">
        <f>IFERROR(VLOOKUP(B179,Classification!$U$5:$V$14,2,FALSE),"")</f>
        <v>GDPSER</v>
      </c>
      <c r="E179" s="3">
        <f>SUMIFS('SSP drivers'!E$2:E$8148,'SSP drivers'!$A$2:$A$8148,'Selected scen drivers'!$AH$1,'SSP drivers'!$B$2:$B$8148,'Selected scen drivers'!$AI$1,'SSP drivers'!$C$2:$C$8148,'Selected scen drivers'!$C179,'SSP drivers'!$D$2:$D$8148,'Selected scen drivers'!$D179)</f>
        <v>0</v>
      </c>
      <c r="F179" s="3">
        <f>SUMIFS('SSP drivers'!F$2:F$8148,'SSP drivers'!$A$2:$A$8148,'Selected scen drivers'!$AH$1,'SSP drivers'!$B$2:$B$8148,'Selected scen drivers'!$AI$1,'SSP drivers'!$C$2:$C$8148,'Selected scen drivers'!$C179,'SSP drivers'!$D$2:$D$8148,'Selected scen drivers'!$D179)</f>
        <v>132.654758252615</v>
      </c>
      <c r="G179" s="3">
        <f>SUMIFS('SSP drivers'!G$2:G$8148,'SSP drivers'!$A$2:$A$8148,'Selected scen drivers'!$AH$1,'SSP drivers'!$B$2:$B$8148,'Selected scen drivers'!$AI$1,'SSP drivers'!$C$2:$C$8148,'Selected scen drivers'!$C179,'SSP drivers'!$D$2:$D$8148,'Selected scen drivers'!$D179)</f>
        <v>135.885686584816</v>
      </c>
      <c r="H179" s="3">
        <f>SUMIFS('SSP drivers'!H$2:H$8148,'SSP drivers'!$A$2:$A$8148,'Selected scen drivers'!$AH$1,'SSP drivers'!$B$2:$B$8148,'Selected scen drivers'!$AI$1,'SSP drivers'!$C$2:$C$8148,'Selected scen drivers'!$C179,'SSP drivers'!$D$2:$D$8148,'Selected scen drivers'!$D179)</f>
        <v>152.695503327009</v>
      </c>
      <c r="I179" s="3">
        <f>SUMIFS('SSP drivers'!I$2:I$8148,'SSP drivers'!$A$2:$A$8148,'Selected scen drivers'!$AH$1,'SSP drivers'!$B$2:$B$8148,'Selected scen drivers'!$AI$1,'SSP drivers'!$C$2:$C$8148,'Selected scen drivers'!$C179,'SSP drivers'!$D$2:$D$8148,'Selected scen drivers'!$D179)</f>
        <v>172.720077881755</v>
      </c>
      <c r="J179" s="3">
        <f>SUMIFS('SSP drivers'!J$2:J$8148,'SSP drivers'!$A$2:$A$8148,'Selected scen drivers'!$AH$1,'SSP drivers'!$B$2:$B$8148,'Selected scen drivers'!$AI$1,'SSP drivers'!$C$2:$C$8148,'Selected scen drivers'!$C179,'SSP drivers'!$D$2:$D$8148,'Selected scen drivers'!$D179)</f>
        <v>184.24888005892</v>
      </c>
      <c r="K179" s="3">
        <f>SUMIFS('SSP drivers'!K$2:K$8148,'SSP drivers'!$A$2:$A$8148,'Selected scen drivers'!$AH$1,'SSP drivers'!$B$2:$B$8148,'Selected scen drivers'!$AI$1,'SSP drivers'!$C$2:$C$8148,'Selected scen drivers'!$C179,'SSP drivers'!$D$2:$D$8148,'Selected scen drivers'!$D179)</f>
        <v>191.590686843951</v>
      </c>
      <c r="L179" s="3">
        <f>SUMIFS('SSP drivers'!L$2:L$8148,'SSP drivers'!$A$2:$A$8148,'Selected scen drivers'!$AH$1,'SSP drivers'!$B$2:$B$8148,'Selected scen drivers'!$AI$1,'SSP drivers'!$C$2:$C$8148,'Selected scen drivers'!$C179,'SSP drivers'!$D$2:$D$8148,'Selected scen drivers'!$D179)</f>
        <v>195.923266015866</v>
      </c>
      <c r="M179" s="3">
        <f>SUMIFS('SSP drivers'!M$2:M$8148,'SSP drivers'!$A$2:$A$8148,'Selected scen drivers'!$AH$1,'SSP drivers'!$B$2:$B$8148,'Selected scen drivers'!$AI$1,'SSP drivers'!$C$2:$C$8148,'Selected scen drivers'!$C179,'SSP drivers'!$D$2:$D$8148,'Selected scen drivers'!$D179)</f>
        <v>198.415737177431</v>
      </c>
      <c r="N179" s="3">
        <f>SUMIFS('SSP drivers'!N$2:N$8148,'SSP drivers'!$A$2:$A$8148,'Selected scen drivers'!$AH$1,'SSP drivers'!$B$2:$B$8148,'Selected scen drivers'!$AI$1,'SSP drivers'!$C$2:$C$8148,'Selected scen drivers'!$C179,'SSP drivers'!$D$2:$D$8148,'Selected scen drivers'!$D179)</f>
        <v>200.051999057113</v>
      </c>
      <c r="O179" s="3">
        <f>SUMIFS('SSP drivers'!O$2:O$8148,'SSP drivers'!$A$2:$A$8148,'Selected scen drivers'!$AH$1,'SSP drivers'!$B$2:$B$8148,'Selected scen drivers'!$AI$1,'SSP drivers'!$C$2:$C$8148,'Selected scen drivers'!$C179,'SSP drivers'!$D$2:$D$8148,'Selected scen drivers'!$D179)</f>
        <v>201.882609147199</v>
      </c>
      <c r="P179" s="3">
        <f>SUMIFS('SSP drivers'!P$2:P$8148,'SSP drivers'!$A$2:$A$8148,'Selected scen drivers'!$AH$1,'SSP drivers'!$B$2:$B$8148,'Selected scen drivers'!$AI$1,'SSP drivers'!$C$2:$C$8148,'Selected scen drivers'!$C179,'SSP drivers'!$D$2:$D$8148,'Selected scen drivers'!$D179)</f>
        <v>204.11659266118</v>
      </c>
      <c r="Q179" s="3">
        <f>SUMIFS('SSP drivers'!Q$2:Q$8148,'SSP drivers'!$A$2:$A$8148,'Selected scen drivers'!$AH$1,'SSP drivers'!$B$2:$B$8148,'Selected scen drivers'!$AI$1,'SSP drivers'!$C$2:$C$8148,'Selected scen drivers'!$C179,'SSP drivers'!$D$2:$D$8148,'Selected scen drivers'!$D179)</f>
        <v>206.324388729182</v>
      </c>
      <c r="R179" s="3">
        <f>SUMIFS('SSP drivers'!R$2:R$8148,'SSP drivers'!$A$2:$A$8148,'Selected scen drivers'!$AH$1,'SSP drivers'!$B$2:$B$8148,'Selected scen drivers'!$AI$1,'SSP drivers'!$C$2:$C$8148,'Selected scen drivers'!$C179,'SSP drivers'!$D$2:$D$8148,'Selected scen drivers'!$D179)</f>
        <v>208.08024522946</v>
      </c>
      <c r="S179" s="3">
        <f>SUMIFS('SSP drivers'!S$2:S$8148,'SSP drivers'!$A$2:$A$8148,'Selected scen drivers'!$AH$1,'SSP drivers'!$B$2:$B$8148,'Selected scen drivers'!$AI$1,'SSP drivers'!$C$2:$C$8148,'Selected scen drivers'!$C179,'SSP drivers'!$D$2:$D$8148,'Selected scen drivers'!$D179)</f>
        <v>209.386019321135</v>
      </c>
      <c r="T179" s="3">
        <f>SUMIFS('SSP drivers'!T$2:T$8148,'SSP drivers'!$A$2:$A$8148,'Selected scen drivers'!$AH$1,'SSP drivers'!$B$2:$B$8148,'Selected scen drivers'!$AI$1,'SSP drivers'!$C$2:$C$8148,'Selected scen drivers'!$C179,'SSP drivers'!$D$2:$D$8148,'Selected scen drivers'!$D179)</f>
        <v>210.409433218807</v>
      </c>
      <c r="U179" s="3">
        <f>SUMIFS('SSP drivers'!U$2:U$8148,'SSP drivers'!$A$2:$A$8148,'Selected scen drivers'!$AH$1,'SSP drivers'!$B$2:$B$8148,'Selected scen drivers'!$AI$1,'SSP drivers'!$C$2:$C$8148,'Selected scen drivers'!$C179,'SSP drivers'!$D$2:$D$8148,'Selected scen drivers'!$D179)</f>
        <v>211.409857641429</v>
      </c>
      <c r="V179" s="3">
        <f>SUMIFS('SSP drivers'!V$2:V$8148,'SSP drivers'!$A$2:$A$8148,'Selected scen drivers'!$AH$1,'SSP drivers'!$B$2:$B$8148,'Selected scen drivers'!$AI$1,'SSP drivers'!$C$2:$C$8148,'Selected scen drivers'!$C179,'SSP drivers'!$D$2:$D$8148,'Selected scen drivers'!$D179)</f>
        <v>212.513933506291</v>
      </c>
      <c r="W179" s="3">
        <f>SUMIFS('SSP drivers'!W$2:W$8148,'SSP drivers'!$A$2:$A$8148,'Selected scen drivers'!$AH$1,'SSP drivers'!$B$2:$B$8148,'Selected scen drivers'!$AI$1,'SSP drivers'!$C$2:$C$8148,'Selected scen drivers'!$C179,'SSP drivers'!$D$2:$D$8148,'Selected scen drivers'!$D179)</f>
        <v>213.517010163099</v>
      </c>
      <c r="X179" s="3">
        <f>SUMIFS('SSP drivers'!X$2:X$8148,'SSP drivers'!$A$2:$A$8148,'Selected scen drivers'!$AH$1,'SSP drivers'!$B$2:$B$8148,'Selected scen drivers'!$AI$1,'SSP drivers'!$C$2:$C$8148,'Selected scen drivers'!$C179,'SSP drivers'!$D$2:$D$8148,'Selected scen drivers'!$D179)</f>
        <v>0</v>
      </c>
      <c r="Y179" s="3">
        <f>SUMIFS('SSP drivers'!Y$2:Y$8148,'SSP drivers'!$A$2:$A$8148,'Selected scen drivers'!$AH$1,'SSP drivers'!$B$2:$B$8148,'Selected scen drivers'!$AI$1,'SSP drivers'!$C$2:$C$8148,'Selected scen drivers'!$C179,'SSP drivers'!$D$2:$D$8148,'Selected scen drivers'!$D179)</f>
        <v>0</v>
      </c>
      <c r="Z179" s="3">
        <f>SUMIFS('SSP drivers'!Z$2:Z$8148,'SSP drivers'!$A$2:$A$8148,'Selected scen drivers'!$AH$1,'SSP drivers'!$B$2:$B$8148,'Selected scen drivers'!$AI$1,'SSP drivers'!$C$2:$C$8148,'Selected scen drivers'!$C179,'SSP drivers'!$D$2:$D$8148,'Selected scen drivers'!$D179)</f>
        <v>0</v>
      </c>
      <c r="AA179" s="3">
        <f>SUMIFS('SSP drivers'!AA$2:AA$8148,'SSP drivers'!$A$2:$A$8148,'Selected scen drivers'!$AH$1,'SSP drivers'!$B$2:$B$8148,'Selected scen drivers'!$AI$1,'SSP drivers'!$C$2:$C$8148,'Selected scen drivers'!$C179,'SSP drivers'!$D$2:$D$8148,'Selected scen drivers'!$D179)</f>
        <v>0</v>
      </c>
      <c r="AB179" s="3">
        <f>SUMIFS('SSP drivers'!AB$2:AB$8148,'SSP drivers'!$A$2:$A$8148,'Selected scen drivers'!$AH$1,'SSP drivers'!$B$2:$B$8148,'Selected scen drivers'!$AI$1,'SSP drivers'!$C$2:$C$8148,'Selected scen drivers'!$C179,'SSP drivers'!$D$2:$D$8148,'Selected scen drivers'!$D179)</f>
        <v>0</v>
      </c>
      <c r="AC179" s="3">
        <f>SUMIFS('SSP drivers'!AC$2:AC$8148,'SSP drivers'!$A$2:$A$8148,'Selected scen drivers'!$AH$1,'SSP drivers'!$B$2:$B$8148,'Selected scen drivers'!$AI$1,'SSP drivers'!$C$2:$C$8148,'Selected scen drivers'!$C179,'SSP drivers'!$D$2:$D$8148,'Selected scen drivers'!$D179)</f>
        <v>0</v>
      </c>
      <c r="AD179" s="3">
        <f>SUMIFS('SSP drivers'!AD$2:AD$8148,'SSP drivers'!$A$2:$A$8148,'Selected scen drivers'!$AH$1,'SSP drivers'!$B$2:$B$8148,'Selected scen drivers'!$AI$1,'SSP drivers'!$C$2:$C$8148,'Selected scen drivers'!$C179,'SSP drivers'!$D$2:$D$8148,'Selected scen drivers'!$D179)</f>
        <v>0</v>
      </c>
      <c r="AE179" s="3">
        <f>SUMIFS('SSP drivers'!AE$2:AE$8148,'SSP drivers'!$A$2:$A$8148,'Selected scen drivers'!$AH$1,'SSP drivers'!$B$2:$B$8148,'Selected scen drivers'!$AI$1,'SSP drivers'!$C$2:$C$8148,'Selected scen drivers'!$C179,'SSP drivers'!$D$2:$D$8148,'Selected scen drivers'!$D179)</f>
        <v>0</v>
      </c>
    </row>
    <row r="180" spans="1:31">
      <c r="A180">
        <f t="shared" si="5"/>
        <v>20</v>
      </c>
      <c r="B180">
        <f t="shared" si="6"/>
        <v>8</v>
      </c>
      <c r="C180" t="str">
        <f>IFERROR(VLOOKUP(A180,Classification!$A$4:$B$99,2,FALSE),"")</f>
        <v>Baltics</v>
      </c>
      <c r="D180" t="str">
        <f>IFERROR(VLOOKUP(B180,Classification!$U$5:$V$14,2,FALSE),"")</f>
        <v>HOU</v>
      </c>
      <c r="E180" s="3">
        <f>SUMIFS('SSP drivers'!E$2:E$8148,'SSP drivers'!$A$2:$A$8148,'Selected scen drivers'!$AH$1,'SSP drivers'!$B$2:$B$8148,'Selected scen drivers'!$AI$1,'SSP drivers'!$C$2:$C$8148,'Selected scen drivers'!$C180,'SSP drivers'!$D$2:$D$8148,'Selected scen drivers'!$D180)</f>
        <v>0</v>
      </c>
      <c r="F180" s="3">
        <f>SUMIFS('SSP drivers'!F$2:F$8148,'SSP drivers'!$A$2:$A$8148,'Selected scen drivers'!$AH$1,'SSP drivers'!$B$2:$B$8148,'Selected scen drivers'!$AI$1,'SSP drivers'!$C$2:$C$8148,'Selected scen drivers'!$C180,'SSP drivers'!$D$2:$D$8148,'Selected scen drivers'!$D180)</f>
        <v>1.8171134</v>
      </c>
      <c r="G180" s="3">
        <f>SUMIFS('SSP drivers'!G$2:G$8148,'SSP drivers'!$A$2:$A$8148,'Selected scen drivers'!$AH$1,'SSP drivers'!$B$2:$B$8148,'Selected scen drivers'!$AI$1,'SSP drivers'!$C$2:$C$8148,'Selected scen drivers'!$C180,'SSP drivers'!$D$2:$D$8148,'Selected scen drivers'!$D180)</f>
        <v>1.798501</v>
      </c>
      <c r="H180" s="3">
        <f>SUMIFS('SSP drivers'!H$2:H$8148,'SSP drivers'!$A$2:$A$8148,'Selected scen drivers'!$AH$1,'SSP drivers'!$B$2:$B$8148,'Selected scen drivers'!$AI$1,'SSP drivers'!$C$2:$C$8148,'Selected scen drivers'!$C180,'SSP drivers'!$D$2:$D$8148,'Selected scen drivers'!$D180)</f>
        <v>1.70543899999999</v>
      </c>
      <c r="I180" s="3">
        <f>SUMIFS('SSP drivers'!I$2:I$8148,'SSP drivers'!$A$2:$A$8148,'Selected scen drivers'!$AH$1,'SSP drivers'!$B$2:$B$8148,'Selected scen drivers'!$AI$1,'SSP drivers'!$C$2:$C$8148,'Selected scen drivers'!$C180,'SSP drivers'!$D$2:$D$8148,'Selected scen drivers'!$D180)</f>
        <v>1.57508449999999</v>
      </c>
      <c r="J180" s="3">
        <f>SUMIFS('SSP drivers'!J$2:J$8148,'SSP drivers'!$A$2:$A$8148,'Selected scen drivers'!$AH$1,'SSP drivers'!$B$2:$B$8148,'Selected scen drivers'!$AI$1,'SSP drivers'!$C$2:$C$8148,'Selected scen drivers'!$C180,'SSP drivers'!$D$2:$D$8148,'Selected scen drivers'!$D180)</f>
        <v>1.48532399999999</v>
      </c>
      <c r="K180" s="3">
        <f>SUMIFS('SSP drivers'!K$2:K$8148,'SSP drivers'!$A$2:$A$8148,'Selected scen drivers'!$AH$1,'SSP drivers'!$B$2:$B$8148,'Selected scen drivers'!$AI$1,'SSP drivers'!$C$2:$C$8148,'Selected scen drivers'!$C180,'SSP drivers'!$D$2:$D$8148,'Selected scen drivers'!$D180)</f>
        <v>1.39662199999999</v>
      </c>
      <c r="L180" s="3">
        <f>SUMIFS('SSP drivers'!L$2:L$8148,'SSP drivers'!$A$2:$A$8148,'Selected scen drivers'!$AH$1,'SSP drivers'!$B$2:$B$8148,'Selected scen drivers'!$AI$1,'SSP drivers'!$C$2:$C$8148,'Selected scen drivers'!$C180,'SSP drivers'!$D$2:$D$8148,'Selected scen drivers'!$D180)</f>
        <v>1.3267865</v>
      </c>
      <c r="M180" s="3">
        <f>SUMIFS('SSP drivers'!M$2:M$8148,'SSP drivers'!$A$2:$A$8148,'Selected scen drivers'!$AH$1,'SSP drivers'!$B$2:$B$8148,'Selected scen drivers'!$AI$1,'SSP drivers'!$C$2:$C$8148,'Selected scen drivers'!$C180,'SSP drivers'!$D$2:$D$8148,'Selected scen drivers'!$D180)</f>
        <v>1.24867599999999</v>
      </c>
      <c r="N180" s="3">
        <f>SUMIFS('SSP drivers'!N$2:N$8148,'SSP drivers'!$A$2:$A$8148,'Selected scen drivers'!$AH$1,'SSP drivers'!$B$2:$B$8148,'Selected scen drivers'!$AI$1,'SSP drivers'!$C$2:$C$8148,'Selected scen drivers'!$C180,'SSP drivers'!$D$2:$D$8148,'Selected scen drivers'!$D180)</f>
        <v>1.16567599999999</v>
      </c>
      <c r="O180" s="3">
        <f>SUMIFS('SSP drivers'!O$2:O$8148,'SSP drivers'!$A$2:$A$8148,'Selected scen drivers'!$AH$1,'SSP drivers'!$B$2:$B$8148,'Selected scen drivers'!$AI$1,'SSP drivers'!$C$2:$C$8148,'Selected scen drivers'!$C180,'SSP drivers'!$D$2:$D$8148,'Selected scen drivers'!$D180)</f>
        <v>1.10502549999999</v>
      </c>
      <c r="P180" s="3">
        <f>SUMIFS('SSP drivers'!P$2:P$8148,'SSP drivers'!$A$2:$A$8148,'Selected scen drivers'!$AH$1,'SSP drivers'!$B$2:$B$8148,'Selected scen drivers'!$AI$1,'SSP drivers'!$C$2:$C$8148,'Selected scen drivers'!$C180,'SSP drivers'!$D$2:$D$8148,'Selected scen drivers'!$D180)</f>
        <v>1.07781599999999</v>
      </c>
      <c r="Q180" s="3">
        <f>SUMIFS('SSP drivers'!Q$2:Q$8148,'SSP drivers'!$A$2:$A$8148,'Selected scen drivers'!$AH$1,'SSP drivers'!$B$2:$B$8148,'Selected scen drivers'!$AI$1,'SSP drivers'!$C$2:$C$8148,'Selected scen drivers'!$C180,'SSP drivers'!$D$2:$D$8148,'Selected scen drivers'!$D180)</f>
        <v>1.05719499999999</v>
      </c>
      <c r="R180" s="3">
        <f>SUMIFS('SSP drivers'!R$2:R$8148,'SSP drivers'!$A$2:$A$8148,'Selected scen drivers'!$AH$1,'SSP drivers'!$B$2:$B$8148,'Selected scen drivers'!$AI$1,'SSP drivers'!$C$2:$C$8148,'Selected scen drivers'!$C180,'SSP drivers'!$D$2:$D$8148,'Selected scen drivers'!$D180)</f>
        <v>1.02515849999999</v>
      </c>
      <c r="S180" s="3">
        <f>SUMIFS('SSP drivers'!S$2:S$8148,'SSP drivers'!$A$2:$A$8148,'Selected scen drivers'!$AH$1,'SSP drivers'!$B$2:$B$8148,'Selected scen drivers'!$AI$1,'SSP drivers'!$C$2:$C$8148,'Selected scen drivers'!$C180,'SSP drivers'!$D$2:$D$8148,'Selected scen drivers'!$D180)</f>
        <v>0.985122499999993</v>
      </c>
      <c r="T180" s="3">
        <f>SUMIFS('SSP drivers'!T$2:T$8148,'SSP drivers'!$A$2:$A$8148,'Selected scen drivers'!$AH$1,'SSP drivers'!$B$2:$B$8148,'Selected scen drivers'!$AI$1,'SSP drivers'!$C$2:$C$8148,'Selected scen drivers'!$C180,'SSP drivers'!$D$2:$D$8148,'Selected scen drivers'!$D180)</f>
        <v>0.941241999999993</v>
      </c>
      <c r="U180" s="3">
        <f>SUMIFS('SSP drivers'!U$2:U$8148,'SSP drivers'!$A$2:$A$8148,'Selected scen drivers'!$AH$1,'SSP drivers'!$B$2:$B$8148,'Selected scen drivers'!$AI$1,'SSP drivers'!$C$2:$C$8148,'Selected scen drivers'!$C180,'SSP drivers'!$D$2:$D$8148,'Selected scen drivers'!$D180)</f>
        <v>0.910478999999996</v>
      </c>
      <c r="V180" s="3">
        <f>SUMIFS('SSP drivers'!V$2:V$8148,'SSP drivers'!$A$2:$A$8148,'Selected scen drivers'!$AH$1,'SSP drivers'!$B$2:$B$8148,'Selected scen drivers'!$AI$1,'SSP drivers'!$C$2:$C$8148,'Selected scen drivers'!$C180,'SSP drivers'!$D$2:$D$8148,'Selected scen drivers'!$D180)</f>
        <v>0.883540499999994</v>
      </c>
      <c r="W180" s="3">
        <f>SUMIFS('SSP drivers'!W$2:W$8148,'SSP drivers'!$A$2:$A$8148,'Selected scen drivers'!$AH$1,'SSP drivers'!$B$2:$B$8148,'Selected scen drivers'!$AI$1,'SSP drivers'!$C$2:$C$8148,'Selected scen drivers'!$C180,'SSP drivers'!$D$2:$D$8148,'Selected scen drivers'!$D180)</f>
        <v>0.85805099999999</v>
      </c>
      <c r="X180" s="3">
        <f>SUMIFS('SSP drivers'!X$2:X$8148,'SSP drivers'!$A$2:$A$8148,'Selected scen drivers'!$AH$1,'SSP drivers'!$B$2:$B$8148,'Selected scen drivers'!$AI$1,'SSP drivers'!$C$2:$C$8148,'Selected scen drivers'!$C180,'SSP drivers'!$D$2:$D$8148,'Selected scen drivers'!$D180)</f>
        <v>0</v>
      </c>
      <c r="Y180" s="3">
        <f>SUMIFS('SSP drivers'!Y$2:Y$8148,'SSP drivers'!$A$2:$A$8148,'Selected scen drivers'!$AH$1,'SSP drivers'!$B$2:$B$8148,'Selected scen drivers'!$AI$1,'SSP drivers'!$C$2:$C$8148,'Selected scen drivers'!$C180,'SSP drivers'!$D$2:$D$8148,'Selected scen drivers'!$D180)</f>
        <v>0</v>
      </c>
      <c r="Z180" s="3">
        <f>SUMIFS('SSP drivers'!Z$2:Z$8148,'SSP drivers'!$A$2:$A$8148,'Selected scen drivers'!$AH$1,'SSP drivers'!$B$2:$B$8148,'Selected scen drivers'!$AI$1,'SSP drivers'!$C$2:$C$8148,'Selected scen drivers'!$C180,'SSP drivers'!$D$2:$D$8148,'Selected scen drivers'!$D180)</f>
        <v>0</v>
      </c>
      <c r="AA180" s="3">
        <f>SUMIFS('SSP drivers'!AA$2:AA$8148,'SSP drivers'!$A$2:$A$8148,'Selected scen drivers'!$AH$1,'SSP drivers'!$B$2:$B$8148,'Selected scen drivers'!$AI$1,'SSP drivers'!$C$2:$C$8148,'Selected scen drivers'!$C180,'SSP drivers'!$D$2:$D$8148,'Selected scen drivers'!$D180)</f>
        <v>0</v>
      </c>
      <c r="AB180" s="3">
        <f>SUMIFS('SSP drivers'!AB$2:AB$8148,'SSP drivers'!$A$2:$A$8148,'Selected scen drivers'!$AH$1,'SSP drivers'!$B$2:$B$8148,'Selected scen drivers'!$AI$1,'SSP drivers'!$C$2:$C$8148,'Selected scen drivers'!$C180,'SSP drivers'!$D$2:$D$8148,'Selected scen drivers'!$D180)</f>
        <v>0</v>
      </c>
      <c r="AC180" s="3">
        <f>SUMIFS('SSP drivers'!AC$2:AC$8148,'SSP drivers'!$A$2:$A$8148,'Selected scen drivers'!$AH$1,'SSP drivers'!$B$2:$B$8148,'Selected scen drivers'!$AI$1,'SSP drivers'!$C$2:$C$8148,'Selected scen drivers'!$C180,'SSP drivers'!$D$2:$D$8148,'Selected scen drivers'!$D180)</f>
        <v>0</v>
      </c>
      <c r="AD180" s="3">
        <f>SUMIFS('SSP drivers'!AD$2:AD$8148,'SSP drivers'!$A$2:$A$8148,'Selected scen drivers'!$AH$1,'SSP drivers'!$B$2:$B$8148,'Selected scen drivers'!$AI$1,'SSP drivers'!$C$2:$C$8148,'Selected scen drivers'!$C180,'SSP drivers'!$D$2:$D$8148,'Selected scen drivers'!$D180)</f>
        <v>0</v>
      </c>
      <c r="AE180" s="3">
        <f>SUMIFS('SSP drivers'!AE$2:AE$8148,'SSP drivers'!$A$2:$A$8148,'Selected scen drivers'!$AH$1,'SSP drivers'!$B$2:$B$8148,'Selected scen drivers'!$AI$1,'SSP drivers'!$C$2:$C$8148,'Selected scen drivers'!$C180,'SSP drivers'!$D$2:$D$8148,'Selected scen drivers'!$D180)</f>
        <v>0</v>
      </c>
    </row>
    <row r="181" spans="1:31">
      <c r="A181">
        <f t="shared" si="5"/>
        <v>20</v>
      </c>
      <c r="B181">
        <f t="shared" si="6"/>
        <v>9</v>
      </c>
      <c r="C181" t="str">
        <f>IFERROR(VLOOKUP(A181,Classification!$A$4:$B$99,2,FALSE),"")</f>
        <v>Baltics</v>
      </c>
      <c r="D181" t="str">
        <f>IFERROR(VLOOKUP(B181,Classification!$U$5:$V$14,2,FALSE),"")</f>
        <v>POP</v>
      </c>
      <c r="E181" s="3">
        <f>SUMIFS('SSP drivers'!E$2:E$8148,'SSP drivers'!$A$2:$A$8148,'Selected scen drivers'!$AH$1,'SSP drivers'!$B$2:$B$8148,'Selected scen drivers'!$AI$1,'SSP drivers'!$C$2:$C$8148,'Selected scen drivers'!$C181,'SSP drivers'!$D$2:$D$8148,'Selected scen drivers'!$D181)</f>
        <v>0</v>
      </c>
      <c r="F181" s="3">
        <f>SUMIFS('SSP drivers'!F$2:F$8148,'SSP drivers'!$A$2:$A$8148,'Selected scen drivers'!$AH$1,'SSP drivers'!$B$2:$B$8148,'Selected scen drivers'!$AI$1,'SSP drivers'!$C$2:$C$8148,'Selected scen drivers'!$C181,'SSP drivers'!$D$2:$D$8148,'Selected scen drivers'!$D181)</f>
        <v>6.1048606</v>
      </c>
      <c r="G181" s="3">
        <f>SUMIFS('SSP drivers'!G$2:G$8148,'SSP drivers'!$A$2:$A$8148,'Selected scen drivers'!$AH$1,'SSP drivers'!$B$2:$B$8148,'Selected scen drivers'!$AI$1,'SSP drivers'!$C$2:$C$8148,'Selected scen drivers'!$C181,'SSP drivers'!$D$2:$D$8148,'Selected scen drivers'!$D181)</f>
        <v>6.072234</v>
      </c>
      <c r="H181" s="3">
        <f>SUMIFS('SSP drivers'!H$2:H$8148,'SSP drivers'!$A$2:$A$8148,'Selected scen drivers'!$AH$1,'SSP drivers'!$B$2:$B$8148,'Selected scen drivers'!$AI$1,'SSP drivers'!$C$2:$C$8148,'Selected scen drivers'!$C181,'SSP drivers'!$D$2:$D$8148,'Selected scen drivers'!$D181)</f>
        <v>5.909101</v>
      </c>
      <c r="I181" s="3">
        <f>SUMIFS('SSP drivers'!I$2:I$8148,'SSP drivers'!$A$2:$A$8148,'Selected scen drivers'!$AH$1,'SSP drivers'!$B$2:$B$8148,'Selected scen drivers'!$AI$1,'SSP drivers'!$C$2:$C$8148,'Selected scen drivers'!$C181,'SSP drivers'!$D$2:$D$8148,'Selected scen drivers'!$D181)</f>
        <v>5.6318</v>
      </c>
      <c r="J181" s="3">
        <f>SUMIFS('SSP drivers'!J$2:J$8148,'SSP drivers'!$A$2:$A$8148,'Selected scen drivers'!$AH$1,'SSP drivers'!$B$2:$B$8148,'Selected scen drivers'!$AI$1,'SSP drivers'!$C$2:$C$8148,'Selected scen drivers'!$C181,'SSP drivers'!$D$2:$D$8148,'Selected scen drivers'!$D181)</f>
        <v>5.378617</v>
      </c>
      <c r="K181" s="3">
        <f>SUMIFS('SSP drivers'!K$2:K$8148,'SSP drivers'!$A$2:$A$8148,'Selected scen drivers'!$AH$1,'SSP drivers'!$B$2:$B$8148,'Selected scen drivers'!$AI$1,'SSP drivers'!$C$2:$C$8148,'Selected scen drivers'!$C181,'SSP drivers'!$D$2:$D$8148,'Selected scen drivers'!$D181)</f>
        <v>5.155723</v>
      </c>
      <c r="L181" s="3">
        <f>SUMIFS('SSP drivers'!L$2:L$8148,'SSP drivers'!$A$2:$A$8148,'Selected scen drivers'!$AH$1,'SSP drivers'!$B$2:$B$8148,'Selected scen drivers'!$AI$1,'SSP drivers'!$C$2:$C$8148,'Selected scen drivers'!$C181,'SSP drivers'!$D$2:$D$8148,'Selected scen drivers'!$D181)</f>
        <v>4.96418</v>
      </c>
      <c r="M181" s="3">
        <f>SUMIFS('SSP drivers'!M$2:M$8148,'SSP drivers'!$A$2:$A$8148,'Selected scen drivers'!$AH$1,'SSP drivers'!$B$2:$B$8148,'Selected scen drivers'!$AI$1,'SSP drivers'!$C$2:$C$8148,'Selected scen drivers'!$C181,'SSP drivers'!$D$2:$D$8148,'Selected scen drivers'!$D181)</f>
        <v>4.79478</v>
      </c>
      <c r="N181" s="3">
        <f>SUMIFS('SSP drivers'!N$2:N$8148,'SSP drivers'!$A$2:$A$8148,'Selected scen drivers'!$AH$1,'SSP drivers'!$B$2:$B$8148,'Selected scen drivers'!$AI$1,'SSP drivers'!$C$2:$C$8148,'Selected scen drivers'!$C181,'SSP drivers'!$D$2:$D$8148,'Selected scen drivers'!$D181)</f>
        <v>4.633877</v>
      </c>
      <c r="O181" s="3">
        <f>SUMIFS('SSP drivers'!O$2:O$8148,'SSP drivers'!$A$2:$A$8148,'Selected scen drivers'!$AH$1,'SSP drivers'!$B$2:$B$8148,'Selected scen drivers'!$AI$1,'SSP drivers'!$C$2:$C$8148,'Selected scen drivers'!$C181,'SSP drivers'!$D$2:$D$8148,'Selected scen drivers'!$D181)</f>
        <v>4.48003</v>
      </c>
      <c r="P181" s="3">
        <f>SUMIFS('SSP drivers'!P$2:P$8148,'SSP drivers'!$A$2:$A$8148,'Selected scen drivers'!$AH$1,'SSP drivers'!$B$2:$B$8148,'Selected scen drivers'!$AI$1,'SSP drivers'!$C$2:$C$8148,'Selected scen drivers'!$C181,'SSP drivers'!$D$2:$D$8148,'Selected scen drivers'!$D181)</f>
        <v>4.339865</v>
      </c>
      <c r="Q181" s="3">
        <f>SUMIFS('SSP drivers'!Q$2:Q$8148,'SSP drivers'!$A$2:$A$8148,'Selected scen drivers'!$AH$1,'SSP drivers'!$B$2:$B$8148,'Selected scen drivers'!$AI$1,'SSP drivers'!$C$2:$C$8148,'Selected scen drivers'!$C181,'SSP drivers'!$D$2:$D$8148,'Selected scen drivers'!$D181)</f>
        <v>4.214942</v>
      </c>
      <c r="R181" s="3">
        <f>SUMIFS('SSP drivers'!R$2:R$8148,'SSP drivers'!$A$2:$A$8148,'Selected scen drivers'!$AH$1,'SSP drivers'!$B$2:$B$8148,'Selected scen drivers'!$AI$1,'SSP drivers'!$C$2:$C$8148,'Selected scen drivers'!$C181,'SSP drivers'!$D$2:$D$8148,'Selected scen drivers'!$D181)</f>
        <v>4.104752</v>
      </c>
      <c r="S181" s="3">
        <f>SUMIFS('SSP drivers'!S$2:S$8148,'SSP drivers'!$A$2:$A$8148,'Selected scen drivers'!$AH$1,'SSP drivers'!$B$2:$B$8148,'Selected scen drivers'!$AI$1,'SSP drivers'!$C$2:$C$8148,'Selected scen drivers'!$C181,'SSP drivers'!$D$2:$D$8148,'Selected scen drivers'!$D181)</f>
        <v>4.007343</v>
      </c>
      <c r="T181" s="3">
        <f>SUMIFS('SSP drivers'!T$2:T$8148,'SSP drivers'!$A$2:$A$8148,'Selected scen drivers'!$AH$1,'SSP drivers'!$B$2:$B$8148,'Selected scen drivers'!$AI$1,'SSP drivers'!$C$2:$C$8148,'Selected scen drivers'!$C181,'SSP drivers'!$D$2:$D$8148,'Selected scen drivers'!$D181)</f>
        <v>3.919698</v>
      </c>
      <c r="U181" s="3">
        <f>SUMIFS('SSP drivers'!U$2:U$8148,'SSP drivers'!$A$2:$A$8148,'Selected scen drivers'!$AH$1,'SSP drivers'!$B$2:$B$8148,'Selected scen drivers'!$AI$1,'SSP drivers'!$C$2:$C$8148,'Selected scen drivers'!$C181,'SSP drivers'!$D$2:$D$8148,'Selected scen drivers'!$D181)</f>
        <v>3.840289</v>
      </c>
      <c r="V181" s="3">
        <f>SUMIFS('SSP drivers'!V$2:V$8148,'SSP drivers'!$A$2:$A$8148,'Selected scen drivers'!$AH$1,'SSP drivers'!$B$2:$B$8148,'Selected scen drivers'!$AI$1,'SSP drivers'!$C$2:$C$8148,'Selected scen drivers'!$C181,'SSP drivers'!$D$2:$D$8148,'Selected scen drivers'!$D181)</f>
        <v>3.768259</v>
      </c>
      <c r="W181" s="3">
        <f>SUMIFS('SSP drivers'!W$2:W$8148,'SSP drivers'!$A$2:$A$8148,'Selected scen drivers'!$AH$1,'SSP drivers'!$B$2:$B$8148,'Selected scen drivers'!$AI$1,'SSP drivers'!$C$2:$C$8148,'Selected scen drivers'!$C181,'SSP drivers'!$D$2:$D$8148,'Selected scen drivers'!$D181)</f>
        <v>3.700026</v>
      </c>
      <c r="X181" s="3">
        <f>SUMIFS('SSP drivers'!X$2:X$8148,'SSP drivers'!$A$2:$A$8148,'Selected scen drivers'!$AH$1,'SSP drivers'!$B$2:$B$8148,'Selected scen drivers'!$AI$1,'SSP drivers'!$C$2:$C$8148,'Selected scen drivers'!$C181,'SSP drivers'!$D$2:$D$8148,'Selected scen drivers'!$D181)</f>
        <v>0</v>
      </c>
      <c r="Y181" s="3">
        <f>SUMIFS('SSP drivers'!Y$2:Y$8148,'SSP drivers'!$A$2:$A$8148,'Selected scen drivers'!$AH$1,'SSP drivers'!$B$2:$B$8148,'Selected scen drivers'!$AI$1,'SSP drivers'!$C$2:$C$8148,'Selected scen drivers'!$C181,'SSP drivers'!$D$2:$D$8148,'Selected scen drivers'!$D181)</f>
        <v>0</v>
      </c>
      <c r="Z181" s="3">
        <f>SUMIFS('SSP drivers'!Z$2:Z$8148,'SSP drivers'!$A$2:$A$8148,'Selected scen drivers'!$AH$1,'SSP drivers'!$B$2:$B$8148,'Selected scen drivers'!$AI$1,'SSP drivers'!$C$2:$C$8148,'Selected scen drivers'!$C181,'SSP drivers'!$D$2:$D$8148,'Selected scen drivers'!$D181)</f>
        <v>0</v>
      </c>
      <c r="AA181" s="3">
        <f>SUMIFS('SSP drivers'!AA$2:AA$8148,'SSP drivers'!$A$2:$A$8148,'Selected scen drivers'!$AH$1,'SSP drivers'!$B$2:$B$8148,'Selected scen drivers'!$AI$1,'SSP drivers'!$C$2:$C$8148,'Selected scen drivers'!$C181,'SSP drivers'!$D$2:$D$8148,'Selected scen drivers'!$D181)</f>
        <v>0</v>
      </c>
      <c r="AB181" s="3">
        <f>SUMIFS('SSP drivers'!AB$2:AB$8148,'SSP drivers'!$A$2:$A$8148,'Selected scen drivers'!$AH$1,'SSP drivers'!$B$2:$B$8148,'Selected scen drivers'!$AI$1,'SSP drivers'!$C$2:$C$8148,'Selected scen drivers'!$C181,'SSP drivers'!$D$2:$D$8148,'Selected scen drivers'!$D181)</f>
        <v>0</v>
      </c>
      <c r="AC181" s="3">
        <f>SUMIFS('SSP drivers'!AC$2:AC$8148,'SSP drivers'!$A$2:$A$8148,'Selected scen drivers'!$AH$1,'SSP drivers'!$B$2:$B$8148,'Selected scen drivers'!$AI$1,'SSP drivers'!$C$2:$C$8148,'Selected scen drivers'!$C181,'SSP drivers'!$D$2:$D$8148,'Selected scen drivers'!$D181)</f>
        <v>0</v>
      </c>
      <c r="AD181" s="3">
        <f>SUMIFS('SSP drivers'!AD$2:AD$8148,'SSP drivers'!$A$2:$A$8148,'Selected scen drivers'!$AH$1,'SSP drivers'!$B$2:$B$8148,'Selected scen drivers'!$AI$1,'SSP drivers'!$C$2:$C$8148,'Selected scen drivers'!$C181,'SSP drivers'!$D$2:$D$8148,'Selected scen drivers'!$D181)</f>
        <v>0</v>
      </c>
      <c r="AE181" s="3">
        <f>SUMIFS('SSP drivers'!AE$2:AE$8148,'SSP drivers'!$A$2:$A$8148,'Selected scen drivers'!$AH$1,'SSP drivers'!$B$2:$B$8148,'Selected scen drivers'!$AI$1,'SSP drivers'!$C$2:$C$8148,'Selected scen drivers'!$C181,'SSP drivers'!$D$2:$D$8148,'Selected scen drivers'!$D181)</f>
        <v>0</v>
      </c>
    </row>
    <row r="182" spans="1:31">
      <c r="A182">
        <f t="shared" si="5"/>
        <v>21</v>
      </c>
      <c r="B182">
        <f t="shared" si="6"/>
        <v>1</v>
      </c>
      <c r="C182" t="str">
        <f>IFERROR(VLOOKUP(A182,Classification!$A$4:$B$99,2,FALSE),"")</f>
        <v>France</v>
      </c>
      <c r="D182" t="str">
        <f>IFERROR(VLOOKUP(B182,Classification!$U$5:$V$14,2,FALSE),"")</f>
        <v>GDP</v>
      </c>
      <c r="E182" s="3">
        <f>SUMIFS('SSP drivers'!E$2:E$8148,'SSP drivers'!$A$2:$A$8148,'Selected scen drivers'!$AH$1,'SSP drivers'!$B$2:$B$8148,'Selected scen drivers'!$AI$1,'SSP drivers'!$C$2:$C$8148,'Selected scen drivers'!$C182,'SSP drivers'!$D$2:$D$8148,'Selected scen drivers'!$D182)</f>
        <v>0</v>
      </c>
      <c r="F182" s="3">
        <f>SUMIFS('SSP drivers'!F$2:F$8148,'SSP drivers'!$A$2:$A$8148,'Selected scen drivers'!$AH$1,'SSP drivers'!$B$2:$B$8148,'Selected scen drivers'!$AI$1,'SSP drivers'!$C$2:$C$8148,'Selected scen drivers'!$C182,'SSP drivers'!$D$2:$D$8148,'Selected scen drivers'!$D182)</f>
        <v>2700.244</v>
      </c>
      <c r="G182" s="3">
        <f>SUMIFS('SSP drivers'!G$2:G$8148,'SSP drivers'!$A$2:$A$8148,'Selected scen drivers'!$AH$1,'SSP drivers'!$B$2:$B$8148,'Selected scen drivers'!$AI$1,'SSP drivers'!$C$2:$C$8148,'Selected scen drivers'!$C182,'SSP drivers'!$D$2:$D$8148,'Selected scen drivers'!$D182)</f>
        <v>2695.32</v>
      </c>
      <c r="H182" s="3">
        <f>SUMIFS('SSP drivers'!H$2:H$8148,'SSP drivers'!$A$2:$A$8148,'Selected scen drivers'!$AH$1,'SSP drivers'!$B$2:$B$8148,'Selected scen drivers'!$AI$1,'SSP drivers'!$C$2:$C$8148,'Selected scen drivers'!$C182,'SSP drivers'!$D$2:$D$8148,'Selected scen drivers'!$D182)</f>
        <v>3022.77</v>
      </c>
      <c r="I182" s="3">
        <f>SUMIFS('SSP drivers'!I$2:I$8148,'SSP drivers'!$A$2:$A$8148,'Selected scen drivers'!$AH$1,'SSP drivers'!$B$2:$B$8148,'Selected scen drivers'!$AI$1,'SSP drivers'!$C$2:$C$8148,'Selected scen drivers'!$C182,'SSP drivers'!$D$2:$D$8148,'Selected scen drivers'!$D182)</f>
        <v>3265.75</v>
      </c>
      <c r="J182" s="3">
        <f>SUMIFS('SSP drivers'!J$2:J$8148,'SSP drivers'!$A$2:$A$8148,'Selected scen drivers'!$AH$1,'SSP drivers'!$B$2:$B$8148,'Selected scen drivers'!$AI$1,'SSP drivers'!$C$2:$C$8148,'Selected scen drivers'!$C182,'SSP drivers'!$D$2:$D$8148,'Selected scen drivers'!$D182)</f>
        <v>3486.36</v>
      </c>
      <c r="K182" s="3">
        <f>SUMIFS('SSP drivers'!K$2:K$8148,'SSP drivers'!$A$2:$A$8148,'Selected scen drivers'!$AH$1,'SSP drivers'!$B$2:$B$8148,'Selected scen drivers'!$AI$1,'SSP drivers'!$C$2:$C$8148,'Selected scen drivers'!$C182,'SSP drivers'!$D$2:$D$8148,'Selected scen drivers'!$D182)</f>
        <v>3711.23</v>
      </c>
      <c r="L182" s="3">
        <f>SUMIFS('SSP drivers'!L$2:L$8148,'SSP drivers'!$A$2:$A$8148,'Selected scen drivers'!$AH$1,'SSP drivers'!$B$2:$B$8148,'Selected scen drivers'!$AI$1,'SSP drivers'!$C$2:$C$8148,'Selected scen drivers'!$C182,'SSP drivers'!$D$2:$D$8148,'Selected scen drivers'!$D182)</f>
        <v>3940.75</v>
      </c>
      <c r="M182" s="3">
        <f>SUMIFS('SSP drivers'!M$2:M$8148,'SSP drivers'!$A$2:$A$8148,'Selected scen drivers'!$AH$1,'SSP drivers'!$B$2:$B$8148,'Selected scen drivers'!$AI$1,'SSP drivers'!$C$2:$C$8148,'Selected scen drivers'!$C182,'SSP drivers'!$D$2:$D$8148,'Selected scen drivers'!$D182)</f>
        <v>4178.93</v>
      </c>
      <c r="N182" s="3">
        <f>SUMIFS('SSP drivers'!N$2:N$8148,'SSP drivers'!$A$2:$A$8148,'Selected scen drivers'!$AH$1,'SSP drivers'!$B$2:$B$8148,'Selected scen drivers'!$AI$1,'SSP drivers'!$C$2:$C$8148,'Selected scen drivers'!$C182,'SSP drivers'!$D$2:$D$8148,'Selected scen drivers'!$D182)</f>
        <v>4428.96</v>
      </c>
      <c r="O182" s="3">
        <f>SUMIFS('SSP drivers'!O$2:O$8148,'SSP drivers'!$A$2:$A$8148,'Selected scen drivers'!$AH$1,'SSP drivers'!$B$2:$B$8148,'Selected scen drivers'!$AI$1,'SSP drivers'!$C$2:$C$8148,'Selected scen drivers'!$C182,'SSP drivers'!$D$2:$D$8148,'Selected scen drivers'!$D182)</f>
        <v>4693.29</v>
      </c>
      <c r="P182" s="3">
        <f>SUMIFS('SSP drivers'!P$2:P$8148,'SSP drivers'!$A$2:$A$8148,'Selected scen drivers'!$AH$1,'SSP drivers'!$B$2:$B$8148,'Selected scen drivers'!$AI$1,'SSP drivers'!$C$2:$C$8148,'Selected scen drivers'!$C182,'SSP drivers'!$D$2:$D$8148,'Selected scen drivers'!$D182)</f>
        <v>4968.23</v>
      </c>
      <c r="Q182" s="3">
        <f>SUMIFS('SSP drivers'!Q$2:Q$8148,'SSP drivers'!$A$2:$A$8148,'Selected scen drivers'!$AH$1,'SSP drivers'!$B$2:$B$8148,'Selected scen drivers'!$AI$1,'SSP drivers'!$C$2:$C$8148,'Selected scen drivers'!$C182,'SSP drivers'!$D$2:$D$8148,'Selected scen drivers'!$D182)</f>
        <v>5243.91</v>
      </c>
      <c r="R182" s="3">
        <f>SUMIFS('SSP drivers'!R$2:R$8148,'SSP drivers'!$A$2:$A$8148,'Selected scen drivers'!$AH$1,'SSP drivers'!$B$2:$B$8148,'Selected scen drivers'!$AI$1,'SSP drivers'!$C$2:$C$8148,'Selected scen drivers'!$C182,'SSP drivers'!$D$2:$D$8148,'Selected scen drivers'!$D182)</f>
        <v>5522.48</v>
      </c>
      <c r="S182" s="3">
        <f>SUMIFS('SSP drivers'!S$2:S$8148,'SSP drivers'!$A$2:$A$8148,'Selected scen drivers'!$AH$1,'SSP drivers'!$B$2:$B$8148,'Selected scen drivers'!$AI$1,'SSP drivers'!$C$2:$C$8148,'Selected scen drivers'!$C182,'SSP drivers'!$D$2:$D$8148,'Selected scen drivers'!$D182)</f>
        <v>5807.52</v>
      </c>
      <c r="T182" s="3">
        <f>SUMIFS('SSP drivers'!T$2:T$8148,'SSP drivers'!$A$2:$A$8148,'Selected scen drivers'!$AH$1,'SSP drivers'!$B$2:$B$8148,'Selected scen drivers'!$AI$1,'SSP drivers'!$C$2:$C$8148,'Selected scen drivers'!$C182,'SSP drivers'!$D$2:$D$8148,'Selected scen drivers'!$D182)</f>
        <v>6099.91</v>
      </c>
      <c r="U182" s="3">
        <f>SUMIFS('SSP drivers'!U$2:U$8148,'SSP drivers'!$A$2:$A$8148,'Selected scen drivers'!$AH$1,'SSP drivers'!$B$2:$B$8148,'Selected scen drivers'!$AI$1,'SSP drivers'!$C$2:$C$8148,'Selected scen drivers'!$C182,'SSP drivers'!$D$2:$D$8148,'Selected scen drivers'!$D182)</f>
        <v>6398.21</v>
      </c>
      <c r="V182" s="3">
        <f>SUMIFS('SSP drivers'!V$2:V$8148,'SSP drivers'!$A$2:$A$8148,'Selected scen drivers'!$AH$1,'SSP drivers'!$B$2:$B$8148,'Selected scen drivers'!$AI$1,'SSP drivers'!$C$2:$C$8148,'Selected scen drivers'!$C182,'SSP drivers'!$D$2:$D$8148,'Selected scen drivers'!$D182)</f>
        <v>6696.51</v>
      </c>
      <c r="W182" s="3">
        <f>SUMIFS('SSP drivers'!W$2:W$8148,'SSP drivers'!$A$2:$A$8148,'Selected scen drivers'!$AH$1,'SSP drivers'!$B$2:$B$8148,'Selected scen drivers'!$AI$1,'SSP drivers'!$C$2:$C$8148,'Selected scen drivers'!$C182,'SSP drivers'!$D$2:$D$8148,'Selected scen drivers'!$D182)</f>
        <v>6982.91</v>
      </c>
      <c r="X182" s="3">
        <f>SUMIFS('SSP drivers'!X$2:X$8148,'SSP drivers'!$A$2:$A$8148,'Selected scen drivers'!$AH$1,'SSP drivers'!$B$2:$B$8148,'Selected scen drivers'!$AI$1,'SSP drivers'!$C$2:$C$8148,'Selected scen drivers'!$C182,'SSP drivers'!$D$2:$D$8148,'Selected scen drivers'!$D182)</f>
        <v>0</v>
      </c>
      <c r="Y182" s="3">
        <f>SUMIFS('SSP drivers'!Y$2:Y$8148,'SSP drivers'!$A$2:$A$8148,'Selected scen drivers'!$AH$1,'SSP drivers'!$B$2:$B$8148,'Selected scen drivers'!$AI$1,'SSP drivers'!$C$2:$C$8148,'Selected scen drivers'!$C182,'SSP drivers'!$D$2:$D$8148,'Selected scen drivers'!$D182)</f>
        <v>0</v>
      </c>
      <c r="Z182" s="3">
        <f>SUMIFS('SSP drivers'!Z$2:Z$8148,'SSP drivers'!$A$2:$A$8148,'Selected scen drivers'!$AH$1,'SSP drivers'!$B$2:$B$8148,'Selected scen drivers'!$AI$1,'SSP drivers'!$C$2:$C$8148,'Selected scen drivers'!$C182,'SSP drivers'!$D$2:$D$8148,'Selected scen drivers'!$D182)</f>
        <v>0</v>
      </c>
      <c r="AA182" s="3">
        <f>SUMIFS('SSP drivers'!AA$2:AA$8148,'SSP drivers'!$A$2:$A$8148,'Selected scen drivers'!$AH$1,'SSP drivers'!$B$2:$B$8148,'Selected scen drivers'!$AI$1,'SSP drivers'!$C$2:$C$8148,'Selected scen drivers'!$C182,'SSP drivers'!$D$2:$D$8148,'Selected scen drivers'!$D182)</f>
        <v>0</v>
      </c>
      <c r="AB182" s="3">
        <f>SUMIFS('SSP drivers'!AB$2:AB$8148,'SSP drivers'!$A$2:$A$8148,'Selected scen drivers'!$AH$1,'SSP drivers'!$B$2:$B$8148,'Selected scen drivers'!$AI$1,'SSP drivers'!$C$2:$C$8148,'Selected scen drivers'!$C182,'SSP drivers'!$D$2:$D$8148,'Selected scen drivers'!$D182)</f>
        <v>0</v>
      </c>
      <c r="AC182" s="3">
        <f>SUMIFS('SSP drivers'!AC$2:AC$8148,'SSP drivers'!$A$2:$A$8148,'Selected scen drivers'!$AH$1,'SSP drivers'!$B$2:$B$8148,'Selected scen drivers'!$AI$1,'SSP drivers'!$C$2:$C$8148,'Selected scen drivers'!$C182,'SSP drivers'!$D$2:$D$8148,'Selected scen drivers'!$D182)</f>
        <v>0</v>
      </c>
      <c r="AD182" s="3">
        <f>SUMIFS('SSP drivers'!AD$2:AD$8148,'SSP drivers'!$A$2:$A$8148,'Selected scen drivers'!$AH$1,'SSP drivers'!$B$2:$B$8148,'Selected scen drivers'!$AI$1,'SSP drivers'!$C$2:$C$8148,'Selected scen drivers'!$C182,'SSP drivers'!$D$2:$D$8148,'Selected scen drivers'!$D182)</f>
        <v>0</v>
      </c>
      <c r="AE182" s="3">
        <f>SUMIFS('SSP drivers'!AE$2:AE$8148,'SSP drivers'!$A$2:$A$8148,'Selected scen drivers'!$AH$1,'SSP drivers'!$B$2:$B$8148,'Selected scen drivers'!$AI$1,'SSP drivers'!$C$2:$C$8148,'Selected scen drivers'!$C182,'SSP drivers'!$D$2:$D$8148,'Selected scen drivers'!$D182)</f>
        <v>0</v>
      </c>
    </row>
    <row r="183" spans="1:31">
      <c r="A183">
        <f t="shared" si="5"/>
        <v>21</v>
      </c>
      <c r="B183">
        <f t="shared" si="6"/>
        <v>2</v>
      </c>
      <c r="C183" t="str">
        <f>IFERROR(VLOOKUP(A183,Classification!$A$4:$B$99,2,FALSE),"")</f>
        <v>France</v>
      </c>
      <c r="D183" t="str">
        <f>IFERROR(VLOOKUP(B183,Classification!$U$5:$V$14,2,FALSE),"")</f>
        <v>GDPAGR</v>
      </c>
      <c r="E183" s="3">
        <f>SUMIFS('SSP drivers'!E$2:E$8148,'SSP drivers'!$A$2:$A$8148,'Selected scen drivers'!$AH$1,'SSP drivers'!$B$2:$B$8148,'Selected scen drivers'!$AI$1,'SSP drivers'!$C$2:$C$8148,'Selected scen drivers'!$C183,'SSP drivers'!$D$2:$D$8148,'Selected scen drivers'!$D183)</f>
        <v>0</v>
      </c>
      <c r="F183" s="3">
        <f>SUMIFS('SSP drivers'!F$2:F$8148,'SSP drivers'!$A$2:$A$8148,'Selected scen drivers'!$AH$1,'SSP drivers'!$B$2:$B$8148,'Selected scen drivers'!$AI$1,'SSP drivers'!$C$2:$C$8148,'Selected scen drivers'!$C183,'SSP drivers'!$D$2:$D$8148,'Selected scen drivers'!$D183)</f>
        <v>49.293166172866</v>
      </c>
      <c r="G183" s="3">
        <f>SUMIFS('SSP drivers'!G$2:G$8148,'SSP drivers'!$A$2:$A$8148,'Selected scen drivers'!$AH$1,'SSP drivers'!$B$2:$B$8148,'Selected scen drivers'!$AI$1,'SSP drivers'!$C$2:$C$8148,'Selected scen drivers'!$C183,'SSP drivers'!$D$2:$D$8148,'Selected scen drivers'!$D183)</f>
        <v>49.2032781663617</v>
      </c>
      <c r="H183" s="3">
        <f>SUMIFS('SSP drivers'!H$2:H$8148,'SSP drivers'!$A$2:$A$8148,'Selected scen drivers'!$AH$1,'SSP drivers'!$B$2:$B$8148,'Selected scen drivers'!$AI$1,'SSP drivers'!$C$2:$C$8148,'Selected scen drivers'!$C183,'SSP drivers'!$D$2:$D$8148,'Selected scen drivers'!$D183)</f>
        <v>55.1809036192115</v>
      </c>
      <c r="I183" s="3">
        <f>SUMIFS('SSP drivers'!I$2:I$8148,'SSP drivers'!$A$2:$A$8148,'Selected scen drivers'!$AH$1,'SSP drivers'!$B$2:$B$8148,'Selected scen drivers'!$AI$1,'SSP drivers'!$C$2:$C$8148,'Selected scen drivers'!$C183,'SSP drivers'!$D$2:$D$8148,'Selected scen drivers'!$D183)</f>
        <v>59.6165225916758</v>
      </c>
      <c r="J183" s="3">
        <f>SUMIFS('SSP drivers'!J$2:J$8148,'SSP drivers'!$A$2:$A$8148,'Selected scen drivers'!$AH$1,'SSP drivers'!$B$2:$B$8148,'Selected scen drivers'!$AI$1,'SSP drivers'!$C$2:$C$8148,'Selected scen drivers'!$C183,'SSP drivers'!$D$2:$D$8148,'Selected scen drivers'!$D183)</f>
        <v>63.6437754582301</v>
      </c>
      <c r="K183" s="3">
        <f>SUMIFS('SSP drivers'!K$2:K$8148,'SSP drivers'!$A$2:$A$8148,'Selected scen drivers'!$AH$1,'SSP drivers'!$B$2:$B$8148,'Selected scen drivers'!$AI$1,'SSP drivers'!$C$2:$C$8148,'Selected scen drivers'!$C183,'SSP drivers'!$D$2:$D$8148,'Selected scen drivers'!$D183)</f>
        <v>67.7487949591687</v>
      </c>
      <c r="L183" s="3">
        <f>SUMIFS('SSP drivers'!L$2:L$8148,'SSP drivers'!$A$2:$A$8148,'Selected scen drivers'!$AH$1,'SSP drivers'!$B$2:$B$8148,'Selected scen drivers'!$AI$1,'SSP drivers'!$C$2:$C$8148,'Selected scen drivers'!$C183,'SSP drivers'!$D$2:$D$8148,'Selected scen drivers'!$D183)</f>
        <v>71.9387005751042</v>
      </c>
      <c r="M183" s="3">
        <f>SUMIFS('SSP drivers'!M$2:M$8148,'SSP drivers'!$A$2:$A$8148,'Selected scen drivers'!$AH$1,'SSP drivers'!$B$2:$B$8148,'Selected scen drivers'!$AI$1,'SSP drivers'!$C$2:$C$8148,'Selected scen drivers'!$C183,'SSP drivers'!$D$2:$D$8148,'Selected scen drivers'!$D183)</f>
        <v>76.2866951707975</v>
      </c>
      <c r="N183" s="3">
        <f>SUMIFS('SSP drivers'!N$2:N$8148,'SSP drivers'!$A$2:$A$8148,'Selected scen drivers'!$AH$1,'SSP drivers'!$B$2:$B$8148,'Selected scen drivers'!$AI$1,'SSP drivers'!$C$2:$C$8148,'Selected scen drivers'!$C183,'SSP drivers'!$D$2:$D$8148,'Selected scen drivers'!$D183)</f>
        <v>80.8510124466443</v>
      </c>
      <c r="O183" s="3">
        <f>SUMIFS('SSP drivers'!O$2:O$8148,'SSP drivers'!$A$2:$A$8148,'Selected scen drivers'!$AH$1,'SSP drivers'!$B$2:$B$8148,'Selected scen drivers'!$AI$1,'SSP drivers'!$C$2:$C$8148,'Selected scen drivers'!$C183,'SSP drivers'!$D$2:$D$8148,'Selected scen drivers'!$D183)</f>
        <v>85.6763773449548</v>
      </c>
      <c r="P183" s="3">
        <f>SUMIFS('SSP drivers'!P$2:P$8148,'SSP drivers'!$A$2:$A$8148,'Selected scen drivers'!$AH$1,'SSP drivers'!$B$2:$B$8148,'Selected scen drivers'!$AI$1,'SSP drivers'!$C$2:$C$8148,'Selected scen drivers'!$C183,'SSP drivers'!$D$2:$D$8148,'Selected scen drivers'!$D183)</f>
        <v>90.6954286260864</v>
      </c>
      <c r="Q183" s="3">
        <f>SUMIFS('SSP drivers'!Q$2:Q$8148,'SSP drivers'!$A$2:$A$8148,'Selected scen drivers'!$AH$1,'SSP drivers'!$B$2:$B$8148,'Selected scen drivers'!$AI$1,'SSP drivers'!$C$2:$C$8148,'Selected scen drivers'!$C183,'SSP drivers'!$D$2:$D$8148,'Selected scen drivers'!$D183)</f>
        <v>95.7279886653035</v>
      </c>
      <c r="R183" s="3">
        <f>SUMIFS('SSP drivers'!R$2:R$8148,'SSP drivers'!$A$2:$A$8148,'Selected scen drivers'!$AH$1,'SSP drivers'!$B$2:$B$8148,'Selected scen drivers'!$AI$1,'SSP drivers'!$C$2:$C$8148,'Selected scen drivers'!$C183,'SSP drivers'!$D$2:$D$8148,'Selected scen drivers'!$D183)</f>
        <v>100.813305881368</v>
      </c>
      <c r="S183" s="3">
        <f>SUMIFS('SSP drivers'!S$2:S$8148,'SSP drivers'!$A$2:$A$8148,'Selected scen drivers'!$AH$1,'SSP drivers'!$B$2:$B$8148,'Selected scen drivers'!$AI$1,'SSP drivers'!$C$2:$C$8148,'Selected scen drivers'!$C183,'SSP drivers'!$D$2:$D$8148,'Selected scen drivers'!$D183)</f>
        <v>106.016733455289</v>
      </c>
      <c r="T183" s="3">
        <f>SUMIFS('SSP drivers'!T$2:T$8148,'SSP drivers'!$A$2:$A$8148,'Selected scen drivers'!$AH$1,'SSP drivers'!$B$2:$B$8148,'Selected scen drivers'!$AI$1,'SSP drivers'!$C$2:$C$8148,'Selected scen drivers'!$C183,'SSP drivers'!$D$2:$D$8148,'Selected scen drivers'!$D183)</f>
        <v>111.35433585614</v>
      </c>
      <c r="U183" s="3">
        <f>SUMIFS('SSP drivers'!U$2:U$8148,'SSP drivers'!$A$2:$A$8148,'Selected scen drivers'!$AH$1,'SSP drivers'!$B$2:$B$8148,'Selected scen drivers'!$AI$1,'SSP drivers'!$C$2:$C$8148,'Selected scen drivers'!$C183,'SSP drivers'!$D$2:$D$8148,'Selected scen drivers'!$D183)</f>
        <v>116.799825770891</v>
      </c>
      <c r="V183" s="3">
        <f>SUMIFS('SSP drivers'!V$2:V$8148,'SSP drivers'!$A$2:$A$8148,'Selected scen drivers'!$AH$1,'SSP drivers'!$B$2:$B$8148,'Selected scen drivers'!$AI$1,'SSP drivers'!$C$2:$C$8148,'Selected scen drivers'!$C183,'SSP drivers'!$D$2:$D$8148,'Selected scen drivers'!$D183)</f>
        <v>122.245315685641</v>
      </c>
      <c r="W183" s="3">
        <f>SUMIFS('SSP drivers'!W$2:W$8148,'SSP drivers'!$A$2:$A$8148,'Selected scen drivers'!$AH$1,'SSP drivers'!$B$2:$B$8148,'Selected scen drivers'!$AI$1,'SSP drivers'!$C$2:$C$8148,'Selected scen drivers'!$C183,'SSP drivers'!$D$2:$D$8148,'Selected scen drivers'!$D183)</f>
        <v>127.473570166314</v>
      </c>
      <c r="X183" s="3">
        <f>SUMIFS('SSP drivers'!X$2:X$8148,'SSP drivers'!$A$2:$A$8148,'Selected scen drivers'!$AH$1,'SSP drivers'!$B$2:$B$8148,'Selected scen drivers'!$AI$1,'SSP drivers'!$C$2:$C$8148,'Selected scen drivers'!$C183,'SSP drivers'!$D$2:$D$8148,'Selected scen drivers'!$D183)</f>
        <v>0</v>
      </c>
      <c r="Y183" s="3">
        <f>SUMIFS('SSP drivers'!Y$2:Y$8148,'SSP drivers'!$A$2:$A$8148,'Selected scen drivers'!$AH$1,'SSP drivers'!$B$2:$B$8148,'Selected scen drivers'!$AI$1,'SSP drivers'!$C$2:$C$8148,'Selected scen drivers'!$C183,'SSP drivers'!$D$2:$D$8148,'Selected scen drivers'!$D183)</f>
        <v>0</v>
      </c>
      <c r="Z183" s="3">
        <f>SUMIFS('SSP drivers'!Z$2:Z$8148,'SSP drivers'!$A$2:$A$8148,'Selected scen drivers'!$AH$1,'SSP drivers'!$B$2:$B$8148,'Selected scen drivers'!$AI$1,'SSP drivers'!$C$2:$C$8148,'Selected scen drivers'!$C183,'SSP drivers'!$D$2:$D$8148,'Selected scen drivers'!$D183)</f>
        <v>0</v>
      </c>
      <c r="AA183" s="3">
        <f>SUMIFS('SSP drivers'!AA$2:AA$8148,'SSP drivers'!$A$2:$A$8148,'Selected scen drivers'!$AH$1,'SSP drivers'!$B$2:$B$8148,'Selected scen drivers'!$AI$1,'SSP drivers'!$C$2:$C$8148,'Selected scen drivers'!$C183,'SSP drivers'!$D$2:$D$8148,'Selected scen drivers'!$D183)</f>
        <v>0</v>
      </c>
      <c r="AB183" s="3">
        <f>SUMIFS('SSP drivers'!AB$2:AB$8148,'SSP drivers'!$A$2:$A$8148,'Selected scen drivers'!$AH$1,'SSP drivers'!$B$2:$B$8148,'Selected scen drivers'!$AI$1,'SSP drivers'!$C$2:$C$8148,'Selected scen drivers'!$C183,'SSP drivers'!$D$2:$D$8148,'Selected scen drivers'!$D183)</f>
        <v>0</v>
      </c>
      <c r="AC183" s="3">
        <f>SUMIFS('SSP drivers'!AC$2:AC$8148,'SSP drivers'!$A$2:$A$8148,'Selected scen drivers'!$AH$1,'SSP drivers'!$B$2:$B$8148,'Selected scen drivers'!$AI$1,'SSP drivers'!$C$2:$C$8148,'Selected scen drivers'!$C183,'SSP drivers'!$D$2:$D$8148,'Selected scen drivers'!$D183)</f>
        <v>0</v>
      </c>
      <c r="AD183" s="3">
        <f>SUMIFS('SSP drivers'!AD$2:AD$8148,'SSP drivers'!$A$2:$A$8148,'Selected scen drivers'!$AH$1,'SSP drivers'!$B$2:$B$8148,'Selected scen drivers'!$AI$1,'SSP drivers'!$C$2:$C$8148,'Selected scen drivers'!$C183,'SSP drivers'!$D$2:$D$8148,'Selected scen drivers'!$D183)</f>
        <v>0</v>
      </c>
      <c r="AE183" s="3">
        <f>SUMIFS('SSP drivers'!AE$2:AE$8148,'SSP drivers'!$A$2:$A$8148,'Selected scen drivers'!$AH$1,'SSP drivers'!$B$2:$B$8148,'Selected scen drivers'!$AI$1,'SSP drivers'!$C$2:$C$8148,'Selected scen drivers'!$C183,'SSP drivers'!$D$2:$D$8148,'Selected scen drivers'!$D183)</f>
        <v>0</v>
      </c>
    </row>
    <row r="184" spans="1:31">
      <c r="A184">
        <f t="shared" si="5"/>
        <v>21</v>
      </c>
      <c r="B184">
        <f t="shared" si="6"/>
        <v>3</v>
      </c>
      <c r="C184" t="str">
        <f>IFERROR(VLOOKUP(A184,Classification!$A$4:$B$99,2,FALSE),"")</f>
        <v>France</v>
      </c>
      <c r="D184" t="str">
        <f>IFERROR(VLOOKUP(B184,Classification!$U$5:$V$14,2,FALSE),"")</f>
        <v>GDPIND</v>
      </c>
      <c r="E184" s="3">
        <f>SUMIFS('SSP drivers'!E$2:E$8148,'SSP drivers'!$A$2:$A$8148,'Selected scen drivers'!$AH$1,'SSP drivers'!$B$2:$B$8148,'Selected scen drivers'!$AI$1,'SSP drivers'!$C$2:$C$8148,'Selected scen drivers'!$C184,'SSP drivers'!$D$2:$D$8148,'Selected scen drivers'!$D184)</f>
        <v>0</v>
      </c>
      <c r="F184" s="3">
        <f>SUMIFS('SSP drivers'!F$2:F$8148,'SSP drivers'!$A$2:$A$8148,'Selected scen drivers'!$AH$1,'SSP drivers'!$B$2:$B$8148,'Selected scen drivers'!$AI$1,'SSP drivers'!$C$2:$C$8148,'Selected scen drivers'!$C184,'SSP drivers'!$D$2:$D$8148,'Selected scen drivers'!$D184)</f>
        <v>530.941806076708</v>
      </c>
      <c r="G184" s="3">
        <f>SUMIFS('SSP drivers'!G$2:G$8148,'SSP drivers'!$A$2:$A$8148,'Selected scen drivers'!$AH$1,'SSP drivers'!$B$2:$B$8148,'Selected scen drivers'!$AI$1,'SSP drivers'!$C$2:$C$8148,'Selected scen drivers'!$C184,'SSP drivers'!$D$2:$D$8148,'Selected scen drivers'!$D184)</f>
        <v>529.973613034478</v>
      </c>
      <c r="H184" s="3">
        <f>SUMIFS('SSP drivers'!H$2:H$8148,'SSP drivers'!$A$2:$A$8148,'Selected scen drivers'!$AH$1,'SSP drivers'!$B$2:$B$8148,'Selected scen drivers'!$AI$1,'SSP drivers'!$C$2:$C$8148,'Selected scen drivers'!$C184,'SSP drivers'!$D$2:$D$8148,'Selected scen drivers'!$D184)</f>
        <v>613.888722048853</v>
      </c>
      <c r="I184" s="3">
        <f>SUMIFS('SSP drivers'!I$2:I$8148,'SSP drivers'!$A$2:$A$8148,'Selected scen drivers'!$AH$1,'SSP drivers'!$B$2:$B$8148,'Selected scen drivers'!$AI$1,'SSP drivers'!$C$2:$C$8148,'Selected scen drivers'!$C184,'SSP drivers'!$D$2:$D$8148,'Selected scen drivers'!$D184)</f>
        <v>684.3344053012</v>
      </c>
      <c r="J184" s="3">
        <f>SUMIFS('SSP drivers'!J$2:J$8148,'SSP drivers'!$A$2:$A$8148,'Selected scen drivers'!$AH$1,'SSP drivers'!$B$2:$B$8148,'Selected scen drivers'!$AI$1,'SSP drivers'!$C$2:$C$8148,'Selected scen drivers'!$C184,'SSP drivers'!$D$2:$D$8148,'Selected scen drivers'!$D184)</f>
        <v>753.087637174934</v>
      </c>
      <c r="K184" s="3">
        <f>SUMIFS('SSP drivers'!K$2:K$8148,'SSP drivers'!$A$2:$A$8148,'Selected scen drivers'!$AH$1,'SSP drivers'!$B$2:$B$8148,'Selected scen drivers'!$AI$1,'SSP drivers'!$C$2:$C$8148,'Selected scen drivers'!$C184,'SSP drivers'!$D$2:$D$8148,'Selected scen drivers'!$D184)</f>
        <v>825.63922361592</v>
      </c>
      <c r="L184" s="3">
        <f>SUMIFS('SSP drivers'!L$2:L$8148,'SSP drivers'!$A$2:$A$8148,'Selected scen drivers'!$AH$1,'SSP drivers'!$B$2:$B$8148,'Selected scen drivers'!$AI$1,'SSP drivers'!$C$2:$C$8148,'Selected scen drivers'!$C184,'SSP drivers'!$D$2:$D$8148,'Selected scen drivers'!$D184)</f>
        <v>902.161016739706</v>
      </c>
      <c r="M184" s="3">
        <f>SUMIFS('SSP drivers'!M$2:M$8148,'SSP drivers'!$A$2:$A$8148,'Selected scen drivers'!$AH$1,'SSP drivers'!$B$2:$B$8148,'Selected scen drivers'!$AI$1,'SSP drivers'!$C$2:$C$8148,'Selected scen drivers'!$C184,'SSP drivers'!$D$2:$D$8148,'Selected scen drivers'!$D184)</f>
        <v>983.687066861767</v>
      </c>
      <c r="N184" s="3">
        <f>SUMIFS('SSP drivers'!N$2:N$8148,'SSP drivers'!$A$2:$A$8148,'Selected scen drivers'!$AH$1,'SSP drivers'!$B$2:$B$8148,'Selected scen drivers'!$AI$1,'SSP drivers'!$C$2:$C$8148,'Selected scen drivers'!$C184,'SSP drivers'!$D$2:$D$8148,'Selected scen drivers'!$D184)</f>
        <v>1071.15673602269</v>
      </c>
      <c r="O184" s="3">
        <f>SUMIFS('SSP drivers'!O$2:O$8148,'SSP drivers'!$A$2:$A$8148,'Selected scen drivers'!$AH$1,'SSP drivers'!$B$2:$B$8148,'Selected scen drivers'!$AI$1,'SSP drivers'!$C$2:$C$8148,'Selected scen drivers'!$C184,'SSP drivers'!$D$2:$D$8148,'Selected scen drivers'!$D184)</f>
        <v>1165.40807383884</v>
      </c>
      <c r="P184" s="3">
        <f>SUMIFS('SSP drivers'!P$2:P$8148,'SSP drivers'!$A$2:$A$8148,'Selected scen drivers'!$AH$1,'SSP drivers'!$B$2:$B$8148,'Selected scen drivers'!$AI$1,'SSP drivers'!$C$2:$C$8148,'Selected scen drivers'!$C184,'SSP drivers'!$D$2:$D$8148,'Selected scen drivers'!$D184)</f>
        <v>1265.77813047532</v>
      </c>
      <c r="Q184" s="3">
        <f>SUMIFS('SSP drivers'!Q$2:Q$8148,'SSP drivers'!$A$2:$A$8148,'Selected scen drivers'!$AH$1,'SSP drivers'!$B$2:$B$8148,'Selected scen drivers'!$AI$1,'SSP drivers'!$C$2:$C$8148,'Selected scen drivers'!$C184,'SSP drivers'!$D$2:$D$8148,'Selected scen drivers'!$D184)</f>
        <v>1369.89416095227</v>
      </c>
      <c r="R184" s="3">
        <f>SUMIFS('SSP drivers'!R$2:R$8148,'SSP drivers'!$A$2:$A$8148,'Selected scen drivers'!$AH$1,'SSP drivers'!$B$2:$B$8148,'Selected scen drivers'!$AI$1,'SSP drivers'!$C$2:$C$8148,'Selected scen drivers'!$C184,'SSP drivers'!$D$2:$D$8148,'Selected scen drivers'!$D184)</f>
        <v>1478.34605472247</v>
      </c>
      <c r="S184" s="3">
        <f>SUMIFS('SSP drivers'!S$2:S$8148,'SSP drivers'!$A$2:$A$8148,'Selected scen drivers'!$AH$1,'SSP drivers'!$B$2:$B$8148,'Selected scen drivers'!$AI$1,'SSP drivers'!$C$2:$C$8148,'Selected scen drivers'!$C184,'SSP drivers'!$D$2:$D$8148,'Selected scen drivers'!$D184)</f>
        <v>1592.17130831682</v>
      </c>
      <c r="T184" s="3">
        <f>SUMIFS('SSP drivers'!T$2:T$8148,'SSP drivers'!$A$2:$A$8148,'Selected scen drivers'!$AH$1,'SSP drivers'!$B$2:$B$8148,'Selected scen drivers'!$AI$1,'SSP drivers'!$C$2:$C$8148,'Selected scen drivers'!$C184,'SSP drivers'!$D$2:$D$8148,'Selected scen drivers'!$D184)</f>
        <v>1711.7422692003</v>
      </c>
      <c r="U184" s="3">
        <f>SUMIFS('SSP drivers'!U$2:U$8148,'SSP drivers'!$A$2:$A$8148,'Selected scen drivers'!$AH$1,'SSP drivers'!$B$2:$B$8148,'Selected scen drivers'!$AI$1,'SSP drivers'!$C$2:$C$8148,'Selected scen drivers'!$C184,'SSP drivers'!$D$2:$D$8148,'Selected scen drivers'!$D184)</f>
        <v>1836.78800489243</v>
      </c>
      <c r="V184" s="3">
        <f>SUMIFS('SSP drivers'!V$2:V$8148,'SSP drivers'!$A$2:$A$8148,'Selected scen drivers'!$AH$1,'SSP drivers'!$B$2:$B$8148,'Selected scen drivers'!$AI$1,'SSP drivers'!$C$2:$C$8148,'Selected scen drivers'!$C184,'SSP drivers'!$D$2:$D$8148,'Selected scen drivers'!$D184)</f>
        <v>1965.68824849233</v>
      </c>
      <c r="W184" s="3">
        <f>SUMIFS('SSP drivers'!W$2:W$8148,'SSP drivers'!$A$2:$A$8148,'Selected scen drivers'!$AH$1,'SSP drivers'!$B$2:$B$8148,'Selected scen drivers'!$AI$1,'SSP drivers'!$C$2:$C$8148,'Selected scen drivers'!$C184,'SSP drivers'!$D$2:$D$8148,'Selected scen drivers'!$D184)</f>
        <v>2094.873</v>
      </c>
      <c r="X184" s="3">
        <f>SUMIFS('SSP drivers'!X$2:X$8148,'SSP drivers'!$A$2:$A$8148,'Selected scen drivers'!$AH$1,'SSP drivers'!$B$2:$B$8148,'Selected scen drivers'!$AI$1,'SSP drivers'!$C$2:$C$8148,'Selected scen drivers'!$C184,'SSP drivers'!$D$2:$D$8148,'Selected scen drivers'!$D184)</f>
        <v>0</v>
      </c>
      <c r="Y184" s="3">
        <f>SUMIFS('SSP drivers'!Y$2:Y$8148,'SSP drivers'!$A$2:$A$8148,'Selected scen drivers'!$AH$1,'SSP drivers'!$B$2:$B$8148,'Selected scen drivers'!$AI$1,'SSP drivers'!$C$2:$C$8148,'Selected scen drivers'!$C184,'SSP drivers'!$D$2:$D$8148,'Selected scen drivers'!$D184)</f>
        <v>0</v>
      </c>
      <c r="Z184" s="3">
        <f>SUMIFS('SSP drivers'!Z$2:Z$8148,'SSP drivers'!$A$2:$A$8148,'Selected scen drivers'!$AH$1,'SSP drivers'!$B$2:$B$8148,'Selected scen drivers'!$AI$1,'SSP drivers'!$C$2:$C$8148,'Selected scen drivers'!$C184,'SSP drivers'!$D$2:$D$8148,'Selected scen drivers'!$D184)</f>
        <v>0</v>
      </c>
      <c r="AA184" s="3">
        <f>SUMIFS('SSP drivers'!AA$2:AA$8148,'SSP drivers'!$A$2:$A$8148,'Selected scen drivers'!$AH$1,'SSP drivers'!$B$2:$B$8148,'Selected scen drivers'!$AI$1,'SSP drivers'!$C$2:$C$8148,'Selected scen drivers'!$C184,'SSP drivers'!$D$2:$D$8148,'Selected scen drivers'!$D184)</f>
        <v>0</v>
      </c>
      <c r="AB184" s="3">
        <f>SUMIFS('SSP drivers'!AB$2:AB$8148,'SSP drivers'!$A$2:$A$8148,'Selected scen drivers'!$AH$1,'SSP drivers'!$B$2:$B$8148,'Selected scen drivers'!$AI$1,'SSP drivers'!$C$2:$C$8148,'Selected scen drivers'!$C184,'SSP drivers'!$D$2:$D$8148,'Selected scen drivers'!$D184)</f>
        <v>0</v>
      </c>
      <c r="AC184" s="3">
        <f>SUMIFS('SSP drivers'!AC$2:AC$8148,'SSP drivers'!$A$2:$A$8148,'Selected scen drivers'!$AH$1,'SSP drivers'!$B$2:$B$8148,'Selected scen drivers'!$AI$1,'SSP drivers'!$C$2:$C$8148,'Selected scen drivers'!$C184,'SSP drivers'!$D$2:$D$8148,'Selected scen drivers'!$D184)</f>
        <v>0</v>
      </c>
      <c r="AD184" s="3">
        <f>SUMIFS('SSP drivers'!AD$2:AD$8148,'SSP drivers'!$A$2:$A$8148,'Selected scen drivers'!$AH$1,'SSP drivers'!$B$2:$B$8148,'Selected scen drivers'!$AI$1,'SSP drivers'!$C$2:$C$8148,'Selected scen drivers'!$C184,'SSP drivers'!$D$2:$D$8148,'Selected scen drivers'!$D184)</f>
        <v>0</v>
      </c>
      <c r="AE184" s="3">
        <f>SUMIFS('SSP drivers'!AE$2:AE$8148,'SSP drivers'!$A$2:$A$8148,'Selected scen drivers'!$AH$1,'SSP drivers'!$B$2:$B$8148,'Selected scen drivers'!$AI$1,'SSP drivers'!$C$2:$C$8148,'Selected scen drivers'!$C184,'SSP drivers'!$D$2:$D$8148,'Selected scen drivers'!$D184)</f>
        <v>0</v>
      </c>
    </row>
    <row r="185" spans="1:31">
      <c r="A185">
        <f t="shared" si="5"/>
        <v>21</v>
      </c>
      <c r="B185">
        <f t="shared" si="6"/>
        <v>4</v>
      </c>
      <c r="C185" t="str">
        <f>IFERROR(VLOOKUP(A185,Classification!$A$4:$B$99,2,FALSE),"")</f>
        <v>France</v>
      </c>
      <c r="D185" t="str">
        <f>IFERROR(VLOOKUP(B185,Classification!$U$5:$V$14,2,FALSE),"")</f>
        <v>GDPMFG</v>
      </c>
      <c r="E185" s="3">
        <f>SUMIFS('SSP drivers'!E$2:E$8148,'SSP drivers'!$A$2:$A$8148,'Selected scen drivers'!$AH$1,'SSP drivers'!$B$2:$B$8148,'Selected scen drivers'!$AI$1,'SSP drivers'!$C$2:$C$8148,'Selected scen drivers'!$C185,'SSP drivers'!$D$2:$D$8148,'Selected scen drivers'!$D185)</f>
        <v>0</v>
      </c>
      <c r="F185" s="3">
        <f>SUMIFS('SSP drivers'!F$2:F$8148,'SSP drivers'!$A$2:$A$8148,'Selected scen drivers'!$AH$1,'SSP drivers'!$B$2:$B$8148,'Selected scen drivers'!$AI$1,'SSP drivers'!$C$2:$C$8148,'Selected scen drivers'!$C185,'SSP drivers'!$D$2:$D$8148,'Selected scen drivers'!$D185)</f>
        <v>56.3091949163019</v>
      </c>
      <c r="G185" s="3">
        <f>SUMIFS('SSP drivers'!G$2:G$8148,'SSP drivers'!$A$2:$A$8148,'Selected scen drivers'!$AH$1,'SSP drivers'!$B$2:$B$8148,'Selected scen drivers'!$AI$1,'SSP drivers'!$C$2:$C$8148,'Selected scen drivers'!$C185,'SSP drivers'!$D$2:$D$8148,'Selected scen drivers'!$D185)</f>
        <v>56.2065129083915</v>
      </c>
      <c r="H185" s="3">
        <f>SUMIFS('SSP drivers'!H$2:H$8148,'SSP drivers'!$A$2:$A$8148,'Selected scen drivers'!$AH$1,'SSP drivers'!$B$2:$B$8148,'Selected scen drivers'!$AI$1,'SSP drivers'!$C$2:$C$8148,'Selected scen drivers'!$C185,'SSP drivers'!$D$2:$D$8148,'Selected scen drivers'!$D185)</f>
        <v>70.6290319200403</v>
      </c>
      <c r="I185" s="3">
        <f>SUMIFS('SSP drivers'!I$2:I$8148,'SSP drivers'!$A$2:$A$8148,'Selected scen drivers'!$AH$1,'SSP drivers'!$B$2:$B$8148,'Selected scen drivers'!$AI$1,'SSP drivers'!$C$2:$C$8148,'Selected scen drivers'!$C185,'SSP drivers'!$D$2:$D$8148,'Selected scen drivers'!$D185)</f>
        <v>84.8905821841437</v>
      </c>
      <c r="J185" s="3">
        <f>SUMIFS('SSP drivers'!J$2:J$8148,'SSP drivers'!$A$2:$A$8148,'Selected scen drivers'!$AH$1,'SSP drivers'!$B$2:$B$8148,'Selected scen drivers'!$AI$1,'SSP drivers'!$C$2:$C$8148,'Selected scen drivers'!$C185,'SSP drivers'!$D$2:$D$8148,'Selected scen drivers'!$D185)</f>
        <v>100.194495667859</v>
      </c>
      <c r="K185" s="3">
        <f>SUMIFS('SSP drivers'!K$2:K$8148,'SSP drivers'!$A$2:$A$8148,'Selected scen drivers'!$AH$1,'SSP drivers'!$B$2:$B$8148,'Selected scen drivers'!$AI$1,'SSP drivers'!$C$2:$C$8148,'Selected scen drivers'!$C185,'SSP drivers'!$D$2:$D$8148,'Selected scen drivers'!$D185)</f>
        <v>117.275015928025</v>
      </c>
      <c r="L185" s="3">
        <f>SUMIFS('SSP drivers'!L$2:L$8148,'SSP drivers'!$A$2:$A$8148,'Selected scen drivers'!$AH$1,'SSP drivers'!$B$2:$B$8148,'Selected scen drivers'!$AI$1,'SSP drivers'!$C$2:$C$8148,'Selected scen drivers'!$C185,'SSP drivers'!$D$2:$D$8148,'Selected scen drivers'!$D185)</f>
        <v>136.260615354146</v>
      </c>
      <c r="M185" s="3">
        <f>SUMIFS('SSP drivers'!M$2:M$8148,'SSP drivers'!$A$2:$A$8148,'Selected scen drivers'!$AH$1,'SSP drivers'!$B$2:$B$8148,'Selected scen drivers'!$AI$1,'SSP drivers'!$C$2:$C$8148,'Selected scen drivers'!$C185,'SSP drivers'!$D$2:$D$8148,'Selected scen drivers'!$D185)</f>
        <v>157.423932149975</v>
      </c>
      <c r="N185" s="3">
        <f>SUMIFS('SSP drivers'!N$2:N$8148,'SSP drivers'!$A$2:$A$8148,'Selected scen drivers'!$AH$1,'SSP drivers'!$B$2:$B$8148,'Selected scen drivers'!$AI$1,'SSP drivers'!$C$2:$C$8148,'Selected scen drivers'!$C185,'SSP drivers'!$D$2:$D$8148,'Selected scen drivers'!$D185)</f>
        <v>181.058810769618</v>
      </c>
      <c r="O185" s="3">
        <f>SUMIFS('SSP drivers'!O$2:O$8148,'SSP drivers'!$A$2:$A$8148,'Selected scen drivers'!$AH$1,'SSP drivers'!$B$2:$B$8148,'Selected scen drivers'!$AI$1,'SSP drivers'!$C$2:$C$8148,'Selected scen drivers'!$C185,'SSP drivers'!$D$2:$D$8148,'Selected scen drivers'!$D185)</f>
        <v>207.474863299882</v>
      </c>
      <c r="P185" s="3">
        <f>SUMIFS('SSP drivers'!P$2:P$8148,'SSP drivers'!$A$2:$A$8148,'Selected scen drivers'!$AH$1,'SSP drivers'!$B$2:$B$8148,'Selected scen drivers'!$AI$1,'SSP drivers'!$C$2:$C$8148,'Selected scen drivers'!$C185,'SSP drivers'!$D$2:$D$8148,'Selected scen drivers'!$D185)</f>
        <v>236.731136811633</v>
      </c>
      <c r="Q185" s="3">
        <f>SUMIFS('SSP drivers'!Q$2:Q$8148,'SSP drivers'!$A$2:$A$8148,'Selected scen drivers'!$AH$1,'SSP drivers'!$B$2:$B$8148,'Selected scen drivers'!$AI$1,'SSP drivers'!$C$2:$C$8148,'Selected scen drivers'!$C185,'SSP drivers'!$D$2:$D$8148,'Selected scen drivers'!$D185)</f>
        <v>268.527666039526</v>
      </c>
      <c r="R185" s="3">
        <f>SUMIFS('SSP drivers'!R$2:R$8148,'SSP drivers'!$A$2:$A$8148,'Selected scen drivers'!$AH$1,'SSP drivers'!$B$2:$B$8148,'Selected scen drivers'!$AI$1,'SSP drivers'!$C$2:$C$8148,'Selected scen drivers'!$C185,'SSP drivers'!$D$2:$D$8148,'Selected scen drivers'!$D185)</f>
        <v>303.086490965709</v>
      </c>
      <c r="S185" s="3">
        <f>SUMIFS('SSP drivers'!S$2:S$8148,'SSP drivers'!$A$2:$A$8148,'Selected scen drivers'!$AH$1,'SSP drivers'!$B$2:$B$8148,'Selected scen drivers'!$AI$1,'SSP drivers'!$C$2:$C$8148,'Selected scen drivers'!$C185,'SSP drivers'!$D$2:$D$8148,'Selected scen drivers'!$D185)</f>
        <v>340.746673540122</v>
      </c>
      <c r="T185" s="3">
        <f>SUMIFS('SSP drivers'!T$2:T$8148,'SSP drivers'!$A$2:$A$8148,'Selected scen drivers'!$AH$1,'SSP drivers'!$B$2:$B$8148,'Selected scen drivers'!$AI$1,'SSP drivers'!$C$2:$C$8148,'Selected scen drivers'!$C185,'SSP drivers'!$D$2:$D$8148,'Selected scen drivers'!$D185)</f>
        <v>381.736276104243</v>
      </c>
      <c r="U185" s="3">
        <f>SUMIFS('SSP drivers'!U$2:U$8148,'SSP drivers'!$A$2:$A$8148,'Selected scen drivers'!$AH$1,'SSP drivers'!$B$2:$B$8148,'Selected scen drivers'!$AI$1,'SSP drivers'!$C$2:$C$8148,'Selected scen drivers'!$C185,'SSP drivers'!$D$2:$D$8148,'Selected scen drivers'!$D185)</f>
        <v>426.147514965778</v>
      </c>
      <c r="V185" s="3">
        <f>SUMIFS('SSP drivers'!V$2:V$8148,'SSP drivers'!$A$2:$A$8148,'Selected scen drivers'!$AH$1,'SSP drivers'!$B$2:$B$8148,'Selected scen drivers'!$AI$1,'SSP drivers'!$C$2:$C$8148,'Selected scen drivers'!$C185,'SSP drivers'!$D$2:$D$8148,'Selected scen drivers'!$D185)</f>
        <v>473.737662349754</v>
      </c>
      <c r="W185" s="3">
        <f>SUMIFS('SSP drivers'!W$2:W$8148,'SSP drivers'!$A$2:$A$8148,'Selected scen drivers'!$AH$1,'SSP drivers'!$B$2:$B$8148,'Selected scen drivers'!$AI$1,'SSP drivers'!$C$2:$C$8148,'Selected scen drivers'!$C185,'SSP drivers'!$D$2:$D$8148,'Selected scen drivers'!$D185)</f>
        <v>523.71825</v>
      </c>
      <c r="X185" s="3">
        <f>SUMIFS('SSP drivers'!X$2:X$8148,'SSP drivers'!$A$2:$A$8148,'Selected scen drivers'!$AH$1,'SSP drivers'!$B$2:$B$8148,'Selected scen drivers'!$AI$1,'SSP drivers'!$C$2:$C$8148,'Selected scen drivers'!$C185,'SSP drivers'!$D$2:$D$8148,'Selected scen drivers'!$D185)</f>
        <v>0</v>
      </c>
      <c r="Y185" s="3">
        <f>SUMIFS('SSP drivers'!Y$2:Y$8148,'SSP drivers'!$A$2:$A$8148,'Selected scen drivers'!$AH$1,'SSP drivers'!$B$2:$B$8148,'Selected scen drivers'!$AI$1,'SSP drivers'!$C$2:$C$8148,'Selected scen drivers'!$C185,'SSP drivers'!$D$2:$D$8148,'Selected scen drivers'!$D185)</f>
        <v>0</v>
      </c>
      <c r="Z185" s="3">
        <f>SUMIFS('SSP drivers'!Z$2:Z$8148,'SSP drivers'!$A$2:$A$8148,'Selected scen drivers'!$AH$1,'SSP drivers'!$B$2:$B$8148,'Selected scen drivers'!$AI$1,'SSP drivers'!$C$2:$C$8148,'Selected scen drivers'!$C185,'SSP drivers'!$D$2:$D$8148,'Selected scen drivers'!$D185)</f>
        <v>0</v>
      </c>
      <c r="AA185" s="3">
        <f>SUMIFS('SSP drivers'!AA$2:AA$8148,'SSP drivers'!$A$2:$A$8148,'Selected scen drivers'!$AH$1,'SSP drivers'!$B$2:$B$8148,'Selected scen drivers'!$AI$1,'SSP drivers'!$C$2:$C$8148,'Selected scen drivers'!$C185,'SSP drivers'!$D$2:$D$8148,'Selected scen drivers'!$D185)</f>
        <v>0</v>
      </c>
      <c r="AB185" s="3">
        <f>SUMIFS('SSP drivers'!AB$2:AB$8148,'SSP drivers'!$A$2:$A$8148,'Selected scen drivers'!$AH$1,'SSP drivers'!$B$2:$B$8148,'Selected scen drivers'!$AI$1,'SSP drivers'!$C$2:$C$8148,'Selected scen drivers'!$C185,'SSP drivers'!$D$2:$D$8148,'Selected scen drivers'!$D185)</f>
        <v>0</v>
      </c>
      <c r="AC185" s="3">
        <f>SUMIFS('SSP drivers'!AC$2:AC$8148,'SSP drivers'!$A$2:$A$8148,'Selected scen drivers'!$AH$1,'SSP drivers'!$B$2:$B$8148,'Selected scen drivers'!$AI$1,'SSP drivers'!$C$2:$C$8148,'Selected scen drivers'!$C185,'SSP drivers'!$D$2:$D$8148,'Selected scen drivers'!$D185)</f>
        <v>0</v>
      </c>
      <c r="AD185" s="3">
        <f>SUMIFS('SSP drivers'!AD$2:AD$8148,'SSP drivers'!$A$2:$A$8148,'Selected scen drivers'!$AH$1,'SSP drivers'!$B$2:$B$8148,'Selected scen drivers'!$AI$1,'SSP drivers'!$C$2:$C$8148,'Selected scen drivers'!$C185,'SSP drivers'!$D$2:$D$8148,'Selected scen drivers'!$D185)</f>
        <v>0</v>
      </c>
      <c r="AE185" s="3">
        <f>SUMIFS('SSP drivers'!AE$2:AE$8148,'SSP drivers'!$A$2:$A$8148,'Selected scen drivers'!$AH$1,'SSP drivers'!$B$2:$B$8148,'Selected scen drivers'!$AI$1,'SSP drivers'!$C$2:$C$8148,'Selected scen drivers'!$C185,'SSP drivers'!$D$2:$D$8148,'Selected scen drivers'!$D185)</f>
        <v>0</v>
      </c>
    </row>
    <row r="186" spans="1:31">
      <c r="A186">
        <f t="shared" si="5"/>
        <v>21</v>
      </c>
      <c r="B186">
        <f t="shared" si="6"/>
        <v>5</v>
      </c>
      <c r="C186" t="str">
        <f>IFERROR(VLOOKUP(A186,Classification!$A$4:$B$99,2,FALSE),"")</f>
        <v>France</v>
      </c>
      <c r="D186" t="str">
        <f>IFERROR(VLOOKUP(B186,Classification!$U$5:$V$14,2,FALSE),"")</f>
        <v>GDPPCAP</v>
      </c>
      <c r="E186" s="3">
        <f>SUMIFS('SSP drivers'!E$2:E$8148,'SSP drivers'!$A$2:$A$8148,'Selected scen drivers'!$AH$1,'SSP drivers'!$B$2:$B$8148,'Selected scen drivers'!$AI$1,'SSP drivers'!$C$2:$C$8148,'Selected scen drivers'!$C186,'SSP drivers'!$D$2:$D$8148,'Selected scen drivers'!$D186)</f>
        <v>0</v>
      </c>
      <c r="F186" s="3">
        <f>SUMIFS('SSP drivers'!F$2:F$8148,'SSP drivers'!$A$2:$A$8148,'Selected scen drivers'!$AH$1,'SSP drivers'!$B$2:$B$8148,'Selected scen drivers'!$AI$1,'SSP drivers'!$C$2:$C$8148,'Selected scen drivers'!$C186,'SSP drivers'!$D$2:$D$8148,'Selected scen drivers'!$D186)</f>
        <v>41.9766153612962</v>
      </c>
      <c r="G186" s="3">
        <f>SUMIFS('SSP drivers'!G$2:G$8148,'SSP drivers'!$A$2:$A$8148,'Selected scen drivers'!$AH$1,'SSP drivers'!$B$2:$B$8148,'Selected scen drivers'!$AI$1,'SSP drivers'!$C$2:$C$8148,'Selected scen drivers'!$C186,'SSP drivers'!$D$2:$D$8148,'Selected scen drivers'!$D186)</f>
        <v>41.8152943738112</v>
      </c>
      <c r="H186" s="3">
        <f>SUMIFS('SSP drivers'!H$2:H$8148,'SSP drivers'!$A$2:$A$8148,'Selected scen drivers'!$AH$1,'SSP drivers'!$B$2:$B$8148,'Selected scen drivers'!$AI$1,'SSP drivers'!$C$2:$C$8148,'Selected scen drivers'!$C186,'SSP drivers'!$D$2:$D$8148,'Selected scen drivers'!$D186)</f>
        <v>46.4257079702756</v>
      </c>
      <c r="I186" s="3">
        <f>SUMIFS('SSP drivers'!I$2:I$8148,'SSP drivers'!$A$2:$A$8148,'Selected scen drivers'!$AH$1,'SSP drivers'!$B$2:$B$8148,'Selected scen drivers'!$AI$1,'SSP drivers'!$C$2:$C$8148,'Selected scen drivers'!$C186,'SSP drivers'!$D$2:$D$8148,'Selected scen drivers'!$D186)</f>
        <v>49.6494935037117</v>
      </c>
      <c r="J186" s="3">
        <f>SUMIFS('SSP drivers'!J$2:J$8148,'SSP drivers'!$A$2:$A$8148,'Selected scen drivers'!$AH$1,'SSP drivers'!$B$2:$B$8148,'Selected scen drivers'!$AI$1,'SSP drivers'!$C$2:$C$8148,'Selected scen drivers'!$C186,'SSP drivers'!$D$2:$D$8148,'Selected scen drivers'!$D186)</f>
        <v>52.405946676097</v>
      </c>
      <c r="K186" s="3">
        <f>SUMIFS('SSP drivers'!K$2:K$8148,'SSP drivers'!$A$2:$A$8148,'Selected scen drivers'!$AH$1,'SSP drivers'!$B$2:$B$8148,'Selected scen drivers'!$AI$1,'SSP drivers'!$C$2:$C$8148,'Selected scen drivers'!$C186,'SSP drivers'!$D$2:$D$8148,'Selected scen drivers'!$D186)</f>
        <v>55.1361897596646</v>
      </c>
      <c r="L186" s="3">
        <f>SUMIFS('SSP drivers'!L$2:L$8148,'SSP drivers'!$A$2:$A$8148,'Selected scen drivers'!$AH$1,'SSP drivers'!$B$2:$B$8148,'Selected scen drivers'!$AI$1,'SSP drivers'!$C$2:$C$8148,'Selected scen drivers'!$C186,'SSP drivers'!$D$2:$D$8148,'Selected scen drivers'!$D186)</f>
        <v>57.9430508803138</v>
      </c>
      <c r="M186" s="3">
        <f>SUMIFS('SSP drivers'!M$2:M$8148,'SSP drivers'!$A$2:$A$8148,'Selected scen drivers'!$AH$1,'SSP drivers'!$B$2:$B$8148,'Selected scen drivers'!$AI$1,'SSP drivers'!$C$2:$C$8148,'Selected scen drivers'!$C186,'SSP drivers'!$D$2:$D$8148,'Selected scen drivers'!$D186)</f>
        <v>60.9123966966242</v>
      </c>
      <c r="N186" s="3">
        <f>SUMIFS('SSP drivers'!N$2:N$8148,'SSP drivers'!$A$2:$A$8148,'Selected scen drivers'!$AH$1,'SSP drivers'!$B$2:$B$8148,'Selected scen drivers'!$AI$1,'SSP drivers'!$C$2:$C$8148,'Selected scen drivers'!$C186,'SSP drivers'!$D$2:$D$8148,'Selected scen drivers'!$D186)</f>
        <v>64.1075402192324</v>
      </c>
      <c r="O186" s="3">
        <f>SUMIFS('SSP drivers'!O$2:O$8148,'SSP drivers'!$A$2:$A$8148,'Selected scen drivers'!$AH$1,'SSP drivers'!$B$2:$B$8148,'Selected scen drivers'!$AI$1,'SSP drivers'!$C$2:$C$8148,'Selected scen drivers'!$C186,'SSP drivers'!$D$2:$D$8148,'Selected scen drivers'!$D186)</f>
        <v>67.48825459857</v>
      </c>
      <c r="P186" s="3">
        <f>SUMIFS('SSP drivers'!P$2:P$8148,'SSP drivers'!$A$2:$A$8148,'Selected scen drivers'!$AH$1,'SSP drivers'!$B$2:$B$8148,'Selected scen drivers'!$AI$1,'SSP drivers'!$C$2:$C$8148,'Selected scen drivers'!$C186,'SSP drivers'!$D$2:$D$8148,'Selected scen drivers'!$D186)</f>
        <v>70.9773140833331</v>
      </c>
      <c r="Q186" s="3">
        <f>SUMIFS('SSP drivers'!Q$2:Q$8148,'SSP drivers'!$A$2:$A$8148,'Selected scen drivers'!$AH$1,'SSP drivers'!$B$2:$B$8148,'Selected scen drivers'!$AI$1,'SSP drivers'!$C$2:$C$8148,'Selected scen drivers'!$C186,'SSP drivers'!$D$2:$D$8148,'Selected scen drivers'!$D186)</f>
        <v>74.4143409964864</v>
      </c>
      <c r="R186" s="3">
        <f>SUMIFS('SSP drivers'!R$2:R$8148,'SSP drivers'!$A$2:$A$8148,'Selected scen drivers'!$AH$1,'SSP drivers'!$B$2:$B$8148,'Selected scen drivers'!$AI$1,'SSP drivers'!$C$2:$C$8148,'Selected scen drivers'!$C186,'SSP drivers'!$D$2:$D$8148,'Selected scen drivers'!$D186)</f>
        <v>77.8080999166417</v>
      </c>
      <c r="S186" s="3">
        <f>SUMIFS('SSP drivers'!S$2:S$8148,'SSP drivers'!$A$2:$A$8148,'Selected scen drivers'!$AH$1,'SSP drivers'!$B$2:$B$8148,'Selected scen drivers'!$AI$1,'SSP drivers'!$C$2:$C$8148,'Selected scen drivers'!$C186,'SSP drivers'!$D$2:$D$8148,'Selected scen drivers'!$D186)</f>
        <v>81.2373118282112</v>
      </c>
      <c r="T186" s="3">
        <f>SUMIFS('SSP drivers'!T$2:T$8148,'SSP drivers'!$A$2:$A$8148,'Selected scen drivers'!$AH$1,'SSP drivers'!$B$2:$B$8148,'Selected scen drivers'!$AI$1,'SSP drivers'!$C$2:$C$8148,'Selected scen drivers'!$C186,'SSP drivers'!$D$2:$D$8148,'Selected scen drivers'!$D186)</f>
        <v>84.7789256828369</v>
      </c>
      <c r="U186" s="3">
        <f>SUMIFS('SSP drivers'!U$2:U$8148,'SSP drivers'!$A$2:$A$8148,'Selected scen drivers'!$AH$1,'SSP drivers'!$B$2:$B$8148,'Selected scen drivers'!$AI$1,'SSP drivers'!$C$2:$C$8148,'Selected scen drivers'!$C186,'SSP drivers'!$D$2:$D$8148,'Selected scen drivers'!$D186)</f>
        <v>88.430894484798</v>
      </c>
      <c r="V186" s="3">
        <f>SUMIFS('SSP drivers'!V$2:V$8148,'SSP drivers'!$A$2:$A$8148,'Selected scen drivers'!$AH$1,'SSP drivers'!$B$2:$B$8148,'Selected scen drivers'!$AI$1,'SSP drivers'!$C$2:$C$8148,'Selected scen drivers'!$C186,'SSP drivers'!$D$2:$D$8148,'Selected scen drivers'!$D186)</f>
        <v>92.1241501245151</v>
      </c>
      <c r="W186" s="3">
        <f>SUMIFS('SSP drivers'!W$2:W$8148,'SSP drivers'!$A$2:$A$8148,'Selected scen drivers'!$AH$1,'SSP drivers'!$B$2:$B$8148,'Selected scen drivers'!$AI$1,'SSP drivers'!$C$2:$C$8148,'Selected scen drivers'!$C186,'SSP drivers'!$D$2:$D$8148,'Selected scen drivers'!$D186)</f>
        <v>95.7821512440922</v>
      </c>
      <c r="X186" s="3">
        <f>SUMIFS('SSP drivers'!X$2:X$8148,'SSP drivers'!$A$2:$A$8148,'Selected scen drivers'!$AH$1,'SSP drivers'!$B$2:$B$8148,'Selected scen drivers'!$AI$1,'SSP drivers'!$C$2:$C$8148,'Selected scen drivers'!$C186,'SSP drivers'!$D$2:$D$8148,'Selected scen drivers'!$D186)</f>
        <v>0</v>
      </c>
      <c r="Y186" s="3">
        <f>SUMIFS('SSP drivers'!Y$2:Y$8148,'SSP drivers'!$A$2:$A$8148,'Selected scen drivers'!$AH$1,'SSP drivers'!$B$2:$B$8148,'Selected scen drivers'!$AI$1,'SSP drivers'!$C$2:$C$8148,'Selected scen drivers'!$C186,'SSP drivers'!$D$2:$D$8148,'Selected scen drivers'!$D186)</f>
        <v>0</v>
      </c>
      <c r="Z186" s="3">
        <f>SUMIFS('SSP drivers'!Z$2:Z$8148,'SSP drivers'!$A$2:$A$8148,'Selected scen drivers'!$AH$1,'SSP drivers'!$B$2:$B$8148,'Selected scen drivers'!$AI$1,'SSP drivers'!$C$2:$C$8148,'Selected scen drivers'!$C186,'SSP drivers'!$D$2:$D$8148,'Selected scen drivers'!$D186)</f>
        <v>0</v>
      </c>
      <c r="AA186" s="3">
        <f>SUMIFS('SSP drivers'!AA$2:AA$8148,'SSP drivers'!$A$2:$A$8148,'Selected scen drivers'!$AH$1,'SSP drivers'!$B$2:$B$8148,'Selected scen drivers'!$AI$1,'SSP drivers'!$C$2:$C$8148,'Selected scen drivers'!$C186,'SSP drivers'!$D$2:$D$8148,'Selected scen drivers'!$D186)</f>
        <v>0</v>
      </c>
      <c r="AB186" s="3">
        <f>SUMIFS('SSP drivers'!AB$2:AB$8148,'SSP drivers'!$A$2:$A$8148,'Selected scen drivers'!$AH$1,'SSP drivers'!$B$2:$B$8148,'Selected scen drivers'!$AI$1,'SSP drivers'!$C$2:$C$8148,'Selected scen drivers'!$C186,'SSP drivers'!$D$2:$D$8148,'Selected scen drivers'!$D186)</f>
        <v>0</v>
      </c>
      <c r="AC186" s="3">
        <f>SUMIFS('SSP drivers'!AC$2:AC$8148,'SSP drivers'!$A$2:$A$8148,'Selected scen drivers'!$AH$1,'SSP drivers'!$B$2:$B$8148,'Selected scen drivers'!$AI$1,'SSP drivers'!$C$2:$C$8148,'Selected scen drivers'!$C186,'SSP drivers'!$D$2:$D$8148,'Selected scen drivers'!$D186)</f>
        <v>0</v>
      </c>
      <c r="AD186" s="3">
        <f>SUMIFS('SSP drivers'!AD$2:AD$8148,'SSP drivers'!$A$2:$A$8148,'Selected scen drivers'!$AH$1,'SSP drivers'!$B$2:$B$8148,'Selected scen drivers'!$AI$1,'SSP drivers'!$C$2:$C$8148,'Selected scen drivers'!$C186,'SSP drivers'!$D$2:$D$8148,'Selected scen drivers'!$D186)</f>
        <v>0</v>
      </c>
      <c r="AE186" s="3">
        <f>SUMIFS('SSP drivers'!AE$2:AE$8148,'SSP drivers'!$A$2:$A$8148,'Selected scen drivers'!$AH$1,'SSP drivers'!$B$2:$B$8148,'Selected scen drivers'!$AI$1,'SSP drivers'!$C$2:$C$8148,'Selected scen drivers'!$C186,'SSP drivers'!$D$2:$D$8148,'Selected scen drivers'!$D186)</f>
        <v>0</v>
      </c>
    </row>
    <row r="187" spans="1:31">
      <c r="A187">
        <f t="shared" si="5"/>
        <v>21</v>
      </c>
      <c r="B187">
        <f t="shared" si="6"/>
        <v>6</v>
      </c>
      <c r="C187" t="str">
        <f>IFERROR(VLOOKUP(A187,Classification!$A$4:$B$99,2,FALSE),"")</f>
        <v>France</v>
      </c>
      <c r="D187" t="str">
        <f>IFERROR(VLOOKUP(B187,Classification!$U$5:$V$14,2,FALSE),"")</f>
        <v>GDPPHOU</v>
      </c>
      <c r="E187" s="3">
        <f>SUMIFS('SSP drivers'!E$2:E$8148,'SSP drivers'!$A$2:$A$8148,'Selected scen drivers'!$AH$1,'SSP drivers'!$B$2:$B$8148,'Selected scen drivers'!$AI$1,'SSP drivers'!$C$2:$C$8148,'Selected scen drivers'!$C187,'SSP drivers'!$D$2:$D$8148,'Selected scen drivers'!$D187)</f>
        <v>0</v>
      </c>
      <c r="F187" s="3">
        <f>SUMIFS('SSP drivers'!F$2:F$8148,'SSP drivers'!$A$2:$A$8148,'Selected scen drivers'!$AH$1,'SSP drivers'!$B$2:$B$8148,'Selected scen drivers'!$AI$1,'SSP drivers'!$C$2:$C$8148,'Selected scen drivers'!$C187,'SSP drivers'!$D$2:$D$8148,'Selected scen drivers'!$D187)</f>
        <v>149.934447642072</v>
      </c>
      <c r="G187" s="3">
        <f>SUMIFS('SSP drivers'!G$2:G$8148,'SSP drivers'!$A$2:$A$8148,'Selected scen drivers'!$AH$1,'SSP drivers'!$B$2:$B$8148,'Selected scen drivers'!$AI$1,'SSP drivers'!$C$2:$C$8148,'Selected scen drivers'!$C187,'SSP drivers'!$D$2:$D$8148,'Selected scen drivers'!$D187)</f>
        <v>149.880646333179</v>
      </c>
      <c r="H187" s="3">
        <f>SUMIFS('SSP drivers'!H$2:H$8148,'SSP drivers'!$A$2:$A$8148,'Selected scen drivers'!$AH$1,'SSP drivers'!$B$2:$B$8148,'Selected scen drivers'!$AI$1,'SSP drivers'!$C$2:$C$8148,'Selected scen drivers'!$C187,'SSP drivers'!$D$2:$D$8148,'Selected scen drivers'!$D187)</f>
        <v>169.331772315073</v>
      </c>
      <c r="I187" s="3">
        <f>SUMIFS('SSP drivers'!I$2:I$8148,'SSP drivers'!$A$2:$A$8148,'Selected scen drivers'!$AH$1,'SSP drivers'!$B$2:$B$8148,'Selected scen drivers'!$AI$1,'SSP drivers'!$C$2:$C$8148,'Selected scen drivers'!$C187,'SSP drivers'!$D$2:$D$8148,'Selected scen drivers'!$D187)</f>
        <v>184.24240687296</v>
      </c>
      <c r="J187" s="3">
        <f>SUMIFS('SSP drivers'!J$2:J$8148,'SSP drivers'!$A$2:$A$8148,'Selected scen drivers'!$AH$1,'SSP drivers'!$B$2:$B$8148,'Selected scen drivers'!$AI$1,'SSP drivers'!$C$2:$C$8148,'Selected scen drivers'!$C187,'SSP drivers'!$D$2:$D$8148,'Selected scen drivers'!$D187)</f>
        <v>198.408779074577</v>
      </c>
      <c r="K187" s="3">
        <f>SUMIFS('SSP drivers'!K$2:K$8148,'SSP drivers'!$A$2:$A$8148,'Selected scen drivers'!$AH$1,'SSP drivers'!$B$2:$B$8148,'Selected scen drivers'!$AI$1,'SSP drivers'!$C$2:$C$8148,'Selected scen drivers'!$C187,'SSP drivers'!$D$2:$D$8148,'Selected scen drivers'!$D187)</f>
        <v>213.825887893558</v>
      </c>
      <c r="L187" s="3">
        <f>SUMIFS('SSP drivers'!L$2:L$8148,'SSP drivers'!$A$2:$A$8148,'Selected scen drivers'!$AH$1,'SSP drivers'!$B$2:$B$8148,'Selected scen drivers'!$AI$1,'SSP drivers'!$C$2:$C$8148,'Selected scen drivers'!$C187,'SSP drivers'!$D$2:$D$8148,'Selected scen drivers'!$D187)</f>
        <v>228.173945468121</v>
      </c>
      <c r="M187" s="3">
        <f>SUMIFS('SSP drivers'!M$2:M$8148,'SSP drivers'!$A$2:$A$8148,'Selected scen drivers'!$AH$1,'SSP drivers'!$B$2:$B$8148,'Selected scen drivers'!$AI$1,'SSP drivers'!$C$2:$C$8148,'Selected scen drivers'!$C187,'SSP drivers'!$D$2:$D$8148,'Selected scen drivers'!$D187)</f>
        <v>243.796538667062</v>
      </c>
      <c r="N187" s="3">
        <f>SUMIFS('SSP drivers'!N$2:N$8148,'SSP drivers'!$A$2:$A$8148,'Selected scen drivers'!$AH$1,'SSP drivers'!$B$2:$B$8148,'Selected scen drivers'!$AI$1,'SSP drivers'!$C$2:$C$8148,'Selected scen drivers'!$C187,'SSP drivers'!$D$2:$D$8148,'Selected scen drivers'!$D187)</f>
        <v>258.569527793425</v>
      </c>
      <c r="O187" s="3">
        <f>SUMIFS('SSP drivers'!O$2:O$8148,'SSP drivers'!$A$2:$A$8148,'Selected scen drivers'!$AH$1,'SSP drivers'!$B$2:$B$8148,'Selected scen drivers'!$AI$1,'SSP drivers'!$C$2:$C$8148,'Selected scen drivers'!$C187,'SSP drivers'!$D$2:$D$8148,'Selected scen drivers'!$D187)</f>
        <v>271.556903914893</v>
      </c>
      <c r="P187" s="3">
        <f>SUMIFS('SSP drivers'!P$2:P$8148,'SSP drivers'!$A$2:$A$8148,'Selected scen drivers'!$AH$1,'SSP drivers'!$B$2:$B$8148,'Selected scen drivers'!$AI$1,'SSP drivers'!$C$2:$C$8148,'Selected scen drivers'!$C187,'SSP drivers'!$D$2:$D$8148,'Selected scen drivers'!$D187)</f>
        <v>285.551703832219</v>
      </c>
      <c r="Q187" s="3">
        <f>SUMIFS('SSP drivers'!Q$2:Q$8148,'SSP drivers'!$A$2:$A$8148,'Selected scen drivers'!$AH$1,'SSP drivers'!$B$2:$B$8148,'Selected scen drivers'!$AI$1,'SSP drivers'!$C$2:$C$8148,'Selected scen drivers'!$C187,'SSP drivers'!$D$2:$D$8148,'Selected scen drivers'!$D187)</f>
        <v>302.64826101956</v>
      </c>
      <c r="R187" s="3">
        <f>SUMIFS('SSP drivers'!R$2:R$8148,'SSP drivers'!$A$2:$A$8148,'Selected scen drivers'!$AH$1,'SSP drivers'!$B$2:$B$8148,'Selected scen drivers'!$AI$1,'SSP drivers'!$C$2:$C$8148,'Selected scen drivers'!$C187,'SSP drivers'!$D$2:$D$8148,'Selected scen drivers'!$D187)</f>
        <v>321.887652787901</v>
      </c>
      <c r="S187" s="3">
        <f>SUMIFS('SSP drivers'!S$2:S$8148,'SSP drivers'!$A$2:$A$8148,'Selected scen drivers'!$AH$1,'SSP drivers'!$B$2:$B$8148,'Selected scen drivers'!$AI$1,'SSP drivers'!$C$2:$C$8148,'Selected scen drivers'!$C187,'SSP drivers'!$D$2:$D$8148,'Selected scen drivers'!$D187)</f>
        <v>342.658752530548</v>
      </c>
      <c r="T187" s="3">
        <f>SUMIFS('SSP drivers'!T$2:T$8148,'SSP drivers'!$A$2:$A$8148,'Selected scen drivers'!$AH$1,'SSP drivers'!$B$2:$B$8148,'Selected scen drivers'!$AI$1,'SSP drivers'!$C$2:$C$8148,'Selected scen drivers'!$C187,'SSP drivers'!$D$2:$D$8148,'Selected scen drivers'!$D187)</f>
        <v>361.767384291295</v>
      </c>
      <c r="U187" s="3">
        <f>SUMIFS('SSP drivers'!U$2:U$8148,'SSP drivers'!$A$2:$A$8148,'Selected scen drivers'!$AH$1,'SSP drivers'!$B$2:$B$8148,'Selected scen drivers'!$AI$1,'SSP drivers'!$C$2:$C$8148,'Selected scen drivers'!$C187,'SSP drivers'!$D$2:$D$8148,'Selected scen drivers'!$D187)</f>
        <v>380.477042371549</v>
      </c>
      <c r="V187" s="3">
        <f>SUMIFS('SSP drivers'!V$2:V$8148,'SSP drivers'!$A$2:$A$8148,'Selected scen drivers'!$AH$1,'SSP drivers'!$B$2:$B$8148,'Selected scen drivers'!$AI$1,'SSP drivers'!$C$2:$C$8148,'Selected scen drivers'!$C187,'SSP drivers'!$D$2:$D$8148,'Selected scen drivers'!$D187)</f>
        <v>399.796451282683</v>
      </c>
      <c r="W187" s="3">
        <f>SUMIFS('SSP drivers'!W$2:W$8148,'SSP drivers'!$A$2:$A$8148,'Selected scen drivers'!$AH$1,'SSP drivers'!$B$2:$B$8148,'Selected scen drivers'!$AI$1,'SSP drivers'!$C$2:$C$8148,'Selected scen drivers'!$C187,'SSP drivers'!$D$2:$D$8148,'Selected scen drivers'!$D187)</f>
        <v>420.537173152797</v>
      </c>
      <c r="X187" s="3">
        <f>SUMIFS('SSP drivers'!X$2:X$8148,'SSP drivers'!$A$2:$A$8148,'Selected scen drivers'!$AH$1,'SSP drivers'!$B$2:$B$8148,'Selected scen drivers'!$AI$1,'SSP drivers'!$C$2:$C$8148,'Selected scen drivers'!$C187,'SSP drivers'!$D$2:$D$8148,'Selected scen drivers'!$D187)</f>
        <v>0</v>
      </c>
      <c r="Y187" s="3">
        <f>SUMIFS('SSP drivers'!Y$2:Y$8148,'SSP drivers'!$A$2:$A$8148,'Selected scen drivers'!$AH$1,'SSP drivers'!$B$2:$B$8148,'Selected scen drivers'!$AI$1,'SSP drivers'!$C$2:$C$8148,'Selected scen drivers'!$C187,'SSP drivers'!$D$2:$D$8148,'Selected scen drivers'!$D187)</f>
        <v>0</v>
      </c>
      <c r="Z187" s="3">
        <f>SUMIFS('SSP drivers'!Z$2:Z$8148,'SSP drivers'!$A$2:$A$8148,'Selected scen drivers'!$AH$1,'SSP drivers'!$B$2:$B$8148,'Selected scen drivers'!$AI$1,'SSP drivers'!$C$2:$C$8148,'Selected scen drivers'!$C187,'SSP drivers'!$D$2:$D$8148,'Selected scen drivers'!$D187)</f>
        <v>0</v>
      </c>
      <c r="AA187" s="3">
        <f>SUMIFS('SSP drivers'!AA$2:AA$8148,'SSP drivers'!$A$2:$A$8148,'Selected scen drivers'!$AH$1,'SSP drivers'!$B$2:$B$8148,'Selected scen drivers'!$AI$1,'SSP drivers'!$C$2:$C$8148,'Selected scen drivers'!$C187,'SSP drivers'!$D$2:$D$8148,'Selected scen drivers'!$D187)</f>
        <v>0</v>
      </c>
      <c r="AB187" s="3">
        <f>SUMIFS('SSP drivers'!AB$2:AB$8148,'SSP drivers'!$A$2:$A$8148,'Selected scen drivers'!$AH$1,'SSP drivers'!$B$2:$B$8148,'Selected scen drivers'!$AI$1,'SSP drivers'!$C$2:$C$8148,'Selected scen drivers'!$C187,'SSP drivers'!$D$2:$D$8148,'Selected scen drivers'!$D187)</f>
        <v>0</v>
      </c>
      <c r="AC187" s="3">
        <f>SUMIFS('SSP drivers'!AC$2:AC$8148,'SSP drivers'!$A$2:$A$8148,'Selected scen drivers'!$AH$1,'SSP drivers'!$B$2:$B$8148,'Selected scen drivers'!$AI$1,'SSP drivers'!$C$2:$C$8148,'Selected scen drivers'!$C187,'SSP drivers'!$D$2:$D$8148,'Selected scen drivers'!$D187)</f>
        <v>0</v>
      </c>
      <c r="AD187" s="3">
        <f>SUMIFS('SSP drivers'!AD$2:AD$8148,'SSP drivers'!$A$2:$A$8148,'Selected scen drivers'!$AH$1,'SSP drivers'!$B$2:$B$8148,'Selected scen drivers'!$AI$1,'SSP drivers'!$C$2:$C$8148,'Selected scen drivers'!$C187,'SSP drivers'!$D$2:$D$8148,'Selected scen drivers'!$D187)</f>
        <v>0</v>
      </c>
      <c r="AE187" s="3">
        <f>SUMIFS('SSP drivers'!AE$2:AE$8148,'SSP drivers'!$A$2:$A$8148,'Selected scen drivers'!$AH$1,'SSP drivers'!$B$2:$B$8148,'Selected scen drivers'!$AI$1,'SSP drivers'!$C$2:$C$8148,'Selected scen drivers'!$C187,'SSP drivers'!$D$2:$D$8148,'Selected scen drivers'!$D187)</f>
        <v>0</v>
      </c>
    </row>
    <row r="188" spans="1:31">
      <c r="A188">
        <f t="shared" si="5"/>
        <v>21</v>
      </c>
      <c r="B188">
        <f t="shared" si="6"/>
        <v>7</v>
      </c>
      <c r="C188" t="str">
        <f>IFERROR(VLOOKUP(A188,Classification!$A$4:$B$99,2,FALSE),"")</f>
        <v>France</v>
      </c>
      <c r="D188" t="str">
        <f>IFERROR(VLOOKUP(B188,Classification!$U$5:$V$14,2,FALSE),"")</f>
        <v>GDPSER</v>
      </c>
      <c r="E188" s="3">
        <f>SUMIFS('SSP drivers'!E$2:E$8148,'SSP drivers'!$A$2:$A$8148,'Selected scen drivers'!$AH$1,'SSP drivers'!$B$2:$B$8148,'Selected scen drivers'!$AI$1,'SSP drivers'!$C$2:$C$8148,'Selected scen drivers'!$C188,'SSP drivers'!$D$2:$D$8148,'Selected scen drivers'!$D188)</f>
        <v>0</v>
      </c>
      <c r="F188" s="3">
        <f>SUMIFS('SSP drivers'!F$2:F$8148,'SSP drivers'!$A$2:$A$8148,'Selected scen drivers'!$AH$1,'SSP drivers'!$B$2:$B$8148,'Selected scen drivers'!$AI$1,'SSP drivers'!$C$2:$C$8148,'Selected scen drivers'!$C188,'SSP drivers'!$D$2:$D$8148,'Selected scen drivers'!$D188)</f>
        <v>2120.00902775043</v>
      </c>
      <c r="G188" s="3">
        <f>SUMIFS('SSP drivers'!G$2:G$8148,'SSP drivers'!$A$2:$A$8148,'Selected scen drivers'!$AH$1,'SSP drivers'!$B$2:$B$8148,'Selected scen drivers'!$AI$1,'SSP drivers'!$C$2:$C$8148,'Selected scen drivers'!$C188,'SSP drivers'!$D$2:$D$8148,'Selected scen drivers'!$D188)</f>
        <v>2116.14310879916</v>
      </c>
      <c r="H188" s="3">
        <f>SUMIFS('SSP drivers'!H$2:H$8148,'SSP drivers'!$A$2:$A$8148,'Selected scen drivers'!$AH$1,'SSP drivers'!$B$2:$B$8148,'Selected scen drivers'!$AI$1,'SSP drivers'!$C$2:$C$8148,'Selected scen drivers'!$C188,'SSP drivers'!$D$2:$D$8148,'Selected scen drivers'!$D188)</f>
        <v>2353.70037433194</v>
      </c>
      <c r="I188" s="3">
        <f>SUMIFS('SSP drivers'!I$2:I$8148,'SSP drivers'!$A$2:$A$8148,'Selected scen drivers'!$AH$1,'SSP drivers'!$B$2:$B$8148,'Selected scen drivers'!$AI$1,'SSP drivers'!$C$2:$C$8148,'Selected scen drivers'!$C188,'SSP drivers'!$D$2:$D$8148,'Selected scen drivers'!$D188)</f>
        <v>2521.79907210712</v>
      </c>
      <c r="J188" s="3">
        <f>SUMIFS('SSP drivers'!J$2:J$8148,'SSP drivers'!$A$2:$A$8148,'Selected scen drivers'!$AH$1,'SSP drivers'!$B$2:$B$8148,'Selected scen drivers'!$AI$1,'SSP drivers'!$C$2:$C$8148,'Selected scen drivers'!$C188,'SSP drivers'!$D$2:$D$8148,'Selected scen drivers'!$D188)</f>
        <v>2669.62858736684</v>
      </c>
      <c r="K188" s="3">
        <f>SUMIFS('SSP drivers'!K$2:K$8148,'SSP drivers'!$A$2:$A$8148,'Selected scen drivers'!$AH$1,'SSP drivers'!$B$2:$B$8148,'Selected scen drivers'!$AI$1,'SSP drivers'!$C$2:$C$8148,'Selected scen drivers'!$C188,'SSP drivers'!$D$2:$D$8148,'Selected scen drivers'!$D188)</f>
        <v>2817.84198142491</v>
      </c>
      <c r="L188" s="3">
        <f>SUMIFS('SSP drivers'!L$2:L$8148,'SSP drivers'!$A$2:$A$8148,'Selected scen drivers'!$AH$1,'SSP drivers'!$B$2:$B$8148,'Selected scen drivers'!$AI$1,'SSP drivers'!$C$2:$C$8148,'Selected scen drivers'!$C188,'SSP drivers'!$D$2:$D$8148,'Selected scen drivers'!$D188)</f>
        <v>2966.65028268519</v>
      </c>
      <c r="M188" s="3">
        <f>SUMIFS('SSP drivers'!M$2:M$8148,'SSP drivers'!$A$2:$A$8148,'Selected scen drivers'!$AH$1,'SSP drivers'!$B$2:$B$8148,'Selected scen drivers'!$AI$1,'SSP drivers'!$C$2:$C$8148,'Selected scen drivers'!$C188,'SSP drivers'!$D$2:$D$8148,'Selected scen drivers'!$D188)</f>
        <v>3118.95623796744</v>
      </c>
      <c r="N188" s="3">
        <f>SUMIFS('SSP drivers'!N$2:N$8148,'SSP drivers'!$A$2:$A$8148,'Selected scen drivers'!$AH$1,'SSP drivers'!$B$2:$B$8148,'Selected scen drivers'!$AI$1,'SSP drivers'!$C$2:$C$8148,'Selected scen drivers'!$C188,'SSP drivers'!$D$2:$D$8148,'Selected scen drivers'!$D188)</f>
        <v>3276.95225153067</v>
      </c>
      <c r="O188" s="3">
        <f>SUMIFS('SSP drivers'!O$2:O$8148,'SSP drivers'!$A$2:$A$8148,'Selected scen drivers'!$AH$1,'SSP drivers'!$B$2:$B$8148,'Selected scen drivers'!$AI$1,'SSP drivers'!$C$2:$C$8148,'Selected scen drivers'!$C188,'SSP drivers'!$D$2:$D$8148,'Selected scen drivers'!$D188)</f>
        <v>3442.20554881621</v>
      </c>
      <c r="P188" s="3">
        <f>SUMIFS('SSP drivers'!P$2:P$8148,'SSP drivers'!$A$2:$A$8148,'Selected scen drivers'!$AH$1,'SSP drivers'!$B$2:$B$8148,'Selected scen drivers'!$AI$1,'SSP drivers'!$C$2:$C$8148,'Selected scen drivers'!$C188,'SSP drivers'!$D$2:$D$8148,'Selected scen drivers'!$D188)</f>
        <v>3611.75644089859</v>
      </c>
      <c r="Q188" s="3">
        <f>SUMIFS('SSP drivers'!Q$2:Q$8148,'SSP drivers'!$A$2:$A$8148,'Selected scen drivers'!$AH$1,'SSP drivers'!$B$2:$B$8148,'Selected scen drivers'!$AI$1,'SSP drivers'!$C$2:$C$8148,'Selected scen drivers'!$C188,'SSP drivers'!$D$2:$D$8148,'Selected scen drivers'!$D188)</f>
        <v>3778.28785038243</v>
      </c>
      <c r="R188" s="3">
        <f>SUMIFS('SSP drivers'!R$2:R$8148,'SSP drivers'!$A$2:$A$8148,'Selected scen drivers'!$AH$1,'SSP drivers'!$B$2:$B$8148,'Selected scen drivers'!$AI$1,'SSP drivers'!$C$2:$C$8148,'Selected scen drivers'!$C188,'SSP drivers'!$D$2:$D$8148,'Selected scen drivers'!$D188)</f>
        <v>3943.32063939616</v>
      </c>
      <c r="S188" s="3">
        <f>SUMIFS('SSP drivers'!S$2:S$8148,'SSP drivers'!$A$2:$A$8148,'Selected scen drivers'!$AH$1,'SSP drivers'!$B$2:$B$8148,'Selected scen drivers'!$AI$1,'SSP drivers'!$C$2:$C$8148,'Selected scen drivers'!$C188,'SSP drivers'!$D$2:$D$8148,'Selected scen drivers'!$D188)</f>
        <v>4109.33195822789</v>
      </c>
      <c r="T188" s="3">
        <f>SUMIFS('SSP drivers'!T$2:T$8148,'SSP drivers'!$A$2:$A$8148,'Selected scen drivers'!$AH$1,'SSP drivers'!$B$2:$B$8148,'Selected scen drivers'!$AI$1,'SSP drivers'!$C$2:$C$8148,'Selected scen drivers'!$C188,'SSP drivers'!$D$2:$D$8148,'Selected scen drivers'!$D188)</f>
        <v>4276.81339494356</v>
      </c>
      <c r="U188" s="3">
        <f>SUMIFS('SSP drivers'!U$2:U$8148,'SSP drivers'!$A$2:$A$8148,'Selected scen drivers'!$AH$1,'SSP drivers'!$B$2:$B$8148,'Selected scen drivers'!$AI$1,'SSP drivers'!$C$2:$C$8148,'Selected scen drivers'!$C188,'SSP drivers'!$D$2:$D$8148,'Selected scen drivers'!$D188)</f>
        <v>4444.62216933668</v>
      </c>
      <c r="V188" s="3">
        <f>SUMIFS('SSP drivers'!V$2:V$8148,'SSP drivers'!$A$2:$A$8148,'Selected scen drivers'!$AH$1,'SSP drivers'!$B$2:$B$8148,'Selected scen drivers'!$AI$1,'SSP drivers'!$C$2:$C$8148,'Selected scen drivers'!$C188,'SSP drivers'!$D$2:$D$8148,'Selected scen drivers'!$D188)</f>
        <v>4608.57643582203</v>
      </c>
      <c r="W188" s="3">
        <f>SUMIFS('SSP drivers'!W$2:W$8148,'SSP drivers'!$A$2:$A$8148,'Selected scen drivers'!$AH$1,'SSP drivers'!$B$2:$B$8148,'Selected scen drivers'!$AI$1,'SSP drivers'!$C$2:$C$8148,'Selected scen drivers'!$C188,'SSP drivers'!$D$2:$D$8148,'Selected scen drivers'!$D188)</f>
        <v>4760.56342983369</v>
      </c>
      <c r="X188" s="3">
        <f>SUMIFS('SSP drivers'!X$2:X$8148,'SSP drivers'!$A$2:$A$8148,'Selected scen drivers'!$AH$1,'SSP drivers'!$B$2:$B$8148,'Selected scen drivers'!$AI$1,'SSP drivers'!$C$2:$C$8148,'Selected scen drivers'!$C188,'SSP drivers'!$D$2:$D$8148,'Selected scen drivers'!$D188)</f>
        <v>0</v>
      </c>
      <c r="Y188" s="3">
        <f>SUMIFS('SSP drivers'!Y$2:Y$8148,'SSP drivers'!$A$2:$A$8148,'Selected scen drivers'!$AH$1,'SSP drivers'!$B$2:$B$8148,'Selected scen drivers'!$AI$1,'SSP drivers'!$C$2:$C$8148,'Selected scen drivers'!$C188,'SSP drivers'!$D$2:$D$8148,'Selected scen drivers'!$D188)</f>
        <v>0</v>
      </c>
      <c r="Z188" s="3">
        <f>SUMIFS('SSP drivers'!Z$2:Z$8148,'SSP drivers'!$A$2:$A$8148,'Selected scen drivers'!$AH$1,'SSP drivers'!$B$2:$B$8148,'Selected scen drivers'!$AI$1,'SSP drivers'!$C$2:$C$8148,'Selected scen drivers'!$C188,'SSP drivers'!$D$2:$D$8148,'Selected scen drivers'!$D188)</f>
        <v>0</v>
      </c>
      <c r="AA188" s="3">
        <f>SUMIFS('SSP drivers'!AA$2:AA$8148,'SSP drivers'!$A$2:$A$8148,'Selected scen drivers'!$AH$1,'SSP drivers'!$B$2:$B$8148,'Selected scen drivers'!$AI$1,'SSP drivers'!$C$2:$C$8148,'Selected scen drivers'!$C188,'SSP drivers'!$D$2:$D$8148,'Selected scen drivers'!$D188)</f>
        <v>0</v>
      </c>
      <c r="AB188" s="3">
        <f>SUMIFS('SSP drivers'!AB$2:AB$8148,'SSP drivers'!$A$2:$A$8148,'Selected scen drivers'!$AH$1,'SSP drivers'!$B$2:$B$8148,'Selected scen drivers'!$AI$1,'SSP drivers'!$C$2:$C$8148,'Selected scen drivers'!$C188,'SSP drivers'!$D$2:$D$8148,'Selected scen drivers'!$D188)</f>
        <v>0</v>
      </c>
      <c r="AC188" s="3">
        <f>SUMIFS('SSP drivers'!AC$2:AC$8148,'SSP drivers'!$A$2:$A$8148,'Selected scen drivers'!$AH$1,'SSP drivers'!$B$2:$B$8148,'Selected scen drivers'!$AI$1,'SSP drivers'!$C$2:$C$8148,'Selected scen drivers'!$C188,'SSP drivers'!$D$2:$D$8148,'Selected scen drivers'!$D188)</f>
        <v>0</v>
      </c>
      <c r="AD188" s="3">
        <f>SUMIFS('SSP drivers'!AD$2:AD$8148,'SSP drivers'!$A$2:$A$8148,'Selected scen drivers'!$AH$1,'SSP drivers'!$B$2:$B$8148,'Selected scen drivers'!$AI$1,'SSP drivers'!$C$2:$C$8148,'Selected scen drivers'!$C188,'SSP drivers'!$D$2:$D$8148,'Selected scen drivers'!$D188)</f>
        <v>0</v>
      </c>
      <c r="AE188" s="3">
        <f>SUMIFS('SSP drivers'!AE$2:AE$8148,'SSP drivers'!$A$2:$A$8148,'Selected scen drivers'!$AH$1,'SSP drivers'!$B$2:$B$8148,'Selected scen drivers'!$AI$1,'SSP drivers'!$C$2:$C$8148,'Selected scen drivers'!$C188,'SSP drivers'!$D$2:$D$8148,'Selected scen drivers'!$D188)</f>
        <v>0</v>
      </c>
    </row>
    <row r="189" spans="1:31">
      <c r="A189">
        <f t="shared" si="5"/>
        <v>21</v>
      </c>
      <c r="B189">
        <f t="shared" si="6"/>
        <v>8</v>
      </c>
      <c r="C189" t="str">
        <f>IFERROR(VLOOKUP(A189,Classification!$A$4:$B$99,2,FALSE),"")</f>
        <v>France</v>
      </c>
      <c r="D189" t="str">
        <f>IFERROR(VLOOKUP(B189,Classification!$U$5:$V$14,2,FALSE),"")</f>
        <v>HOU</v>
      </c>
      <c r="E189" s="3">
        <f>SUMIFS('SSP drivers'!E$2:E$8148,'SSP drivers'!$A$2:$A$8148,'Selected scen drivers'!$AH$1,'SSP drivers'!$B$2:$B$8148,'Selected scen drivers'!$AI$1,'SSP drivers'!$C$2:$C$8148,'Selected scen drivers'!$C189,'SSP drivers'!$D$2:$D$8148,'Selected scen drivers'!$D189)</f>
        <v>0</v>
      </c>
      <c r="F189" s="3">
        <f>SUMIFS('SSP drivers'!F$2:F$8148,'SSP drivers'!$A$2:$A$8148,'Selected scen drivers'!$AH$1,'SSP drivers'!$B$2:$B$8148,'Selected scen drivers'!$AI$1,'SSP drivers'!$C$2:$C$8148,'Selected scen drivers'!$C189,'SSP drivers'!$D$2:$D$8148,'Selected scen drivers'!$D189)</f>
        <v>18.0094971</v>
      </c>
      <c r="G189" s="3">
        <f>SUMIFS('SSP drivers'!G$2:G$8148,'SSP drivers'!$A$2:$A$8148,'Selected scen drivers'!$AH$1,'SSP drivers'!$B$2:$B$8148,'Selected scen drivers'!$AI$1,'SSP drivers'!$C$2:$C$8148,'Selected scen drivers'!$C189,'SSP drivers'!$D$2:$D$8148,'Selected scen drivers'!$D189)</f>
        <v>17.983109</v>
      </c>
      <c r="H189" s="3">
        <f>SUMIFS('SSP drivers'!H$2:H$8148,'SSP drivers'!$A$2:$A$8148,'Selected scen drivers'!$AH$1,'SSP drivers'!$B$2:$B$8148,'Selected scen drivers'!$AI$1,'SSP drivers'!$C$2:$C$8148,'Selected scen drivers'!$C189,'SSP drivers'!$D$2:$D$8148,'Selected scen drivers'!$D189)</f>
        <v>17.8511685</v>
      </c>
      <c r="I189" s="3">
        <f>SUMIFS('SSP drivers'!I$2:I$8148,'SSP drivers'!$A$2:$A$8148,'Selected scen drivers'!$AH$1,'SSP drivers'!$B$2:$B$8148,'Selected scen drivers'!$AI$1,'SSP drivers'!$C$2:$C$8148,'Selected scen drivers'!$C189,'SSP drivers'!$D$2:$D$8148,'Selected scen drivers'!$D189)</f>
        <v>17.7252895</v>
      </c>
      <c r="J189" s="3">
        <f>SUMIFS('SSP drivers'!J$2:J$8148,'SSP drivers'!$A$2:$A$8148,'Selected scen drivers'!$AH$1,'SSP drivers'!$B$2:$B$8148,'Selected scen drivers'!$AI$1,'SSP drivers'!$C$2:$C$8148,'Selected scen drivers'!$C189,'SSP drivers'!$D$2:$D$8148,'Selected scen drivers'!$D189)</f>
        <v>17.5716015</v>
      </c>
      <c r="K189" s="3">
        <f>SUMIFS('SSP drivers'!K$2:K$8148,'SSP drivers'!$A$2:$A$8148,'Selected scen drivers'!$AH$1,'SSP drivers'!$B$2:$B$8148,'Selected scen drivers'!$AI$1,'SSP drivers'!$C$2:$C$8148,'Selected scen drivers'!$C189,'SSP drivers'!$D$2:$D$8148,'Selected scen drivers'!$D189)</f>
        <v>17.3563175</v>
      </c>
      <c r="L189" s="3">
        <f>SUMIFS('SSP drivers'!L$2:L$8148,'SSP drivers'!$A$2:$A$8148,'Selected scen drivers'!$AH$1,'SSP drivers'!$B$2:$B$8148,'Selected scen drivers'!$AI$1,'SSP drivers'!$C$2:$C$8148,'Selected scen drivers'!$C189,'SSP drivers'!$D$2:$D$8148,'Selected scen drivers'!$D189)</f>
        <v>17.270815</v>
      </c>
      <c r="M189" s="3">
        <f>SUMIFS('SSP drivers'!M$2:M$8148,'SSP drivers'!$A$2:$A$8148,'Selected scen drivers'!$AH$1,'SSP drivers'!$B$2:$B$8148,'Selected scen drivers'!$AI$1,'SSP drivers'!$C$2:$C$8148,'Selected scen drivers'!$C189,'SSP drivers'!$D$2:$D$8148,'Selected scen drivers'!$D189)</f>
        <v>17.1410555</v>
      </c>
      <c r="N189" s="3">
        <f>SUMIFS('SSP drivers'!N$2:N$8148,'SSP drivers'!$A$2:$A$8148,'Selected scen drivers'!$AH$1,'SSP drivers'!$B$2:$B$8148,'Selected scen drivers'!$AI$1,'SSP drivers'!$C$2:$C$8148,'Selected scen drivers'!$C189,'SSP drivers'!$D$2:$D$8148,'Selected scen drivers'!$D189)</f>
        <v>17.1287005</v>
      </c>
      <c r="O189" s="3">
        <f>SUMIFS('SSP drivers'!O$2:O$8148,'SSP drivers'!$A$2:$A$8148,'Selected scen drivers'!$AH$1,'SSP drivers'!$B$2:$B$8148,'Selected scen drivers'!$AI$1,'SSP drivers'!$C$2:$C$8148,'Selected scen drivers'!$C189,'SSP drivers'!$D$2:$D$8148,'Selected scen drivers'!$D189)</f>
        <v>17.282897</v>
      </c>
      <c r="P189" s="3">
        <f>SUMIFS('SSP drivers'!P$2:P$8148,'SSP drivers'!$A$2:$A$8148,'Selected scen drivers'!$AH$1,'SSP drivers'!$B$2:$B$8148,'Selected scen drivers'!$AI$1,'SSP drivers'!$C$2:$C$8148,'Selected scen drivers'!$C189,'SSP drivers'!$D$2:$D$8148,'Selected scen drivers'!$D189)</f>
        <v>17.3987055</v>
      </c>
      <c r="Q189" s="3">
        <f>SUMIFS('SSP drivers'!Q$2:Q$8148,'SSP drivers'!$A$2:$A$8148,'Selected scen drivers'!$AH$1,'SSP drivers'!$B$2:$B$8148,'Selected scen drivers'!$AI$1,'SSP drivers'!$C$2:$C$8148,'Selected scen drivers'!$C189,'SSP drivers'!$D$2:$D$8148,'Selected scen drivers'!$D189)</f>
        <v>17.3267475</v>
      </c>
      <c r="R189" s="3">
        <f>SUMIFS('SSP drivers'!R$2:R$8148,'SSP drivers'!$A$2:$A$8148,'Selected scen drivers'!$AH$1,'SSP drivers'!$B$2:$B$8148,'Selected scen drivers'!$AI$1,'SSP drivers'!$C$2:$C$8148,'Selected scen drivers'!$C189,'SSP drivers'!$D$2:$D$8148,'Selected scen drivers'!$D189)</f>
        <v>17.156545</v>
      </c>
      <c r="S189" s="3">
        <f>SUMIFS('SSP drivers'!S$2:S$8148,'SSP drivers'!$A$2:$A$8148,'Selected scen drivers'!$AH$1,'SSP drivers'!$B$2:$B$8148,'Selected scen drivers'!$AI$1,'SSP drivers'!$C$2:$C$8148,'Selected scen drivers'!$C189,'SSP drivers'!$D$2:$D$8148,'Selected scen drivers'!$D189)</f>
        <v>16.948407</v>
      </c>
      <c r="T189" s="3">
        <f>SUMIFS('SSP drivers'!T$2:T$8148,'SSP drivers'!$A$2:$A$8148,'Selected scen drivers'!$AH$1,'SSP drivers'!$B$2:$B$8148,'Selected scen drivers'!$AI$1,'SSP drivers'!$C$2:$C$8148,'Selected scen drivers'!$C189,'SSP drivers'!$D$2:$D$8148,'Selected scen drivers'!$D189)</f>
        <v>16.861415</v>
      </c>
      <c r="U189" s="3">
        <f>SUMIFS('SSP drivers'!U$2:U$8148,'SSP drivers'!$A$2:$A$8148,'Selected scen drivers'!$AH$1,'SSP drivers'!$B$2:$B$8148,'Selected scen drivers'!$AI$1,'SSP drivers'!$C$2:$C$8148,'Selected scen drivers'!$C189,'SSP drivers'!$D$2:$D$8148,'Selected scen drivers'!$D189)</f>
        <v>16.816284</v>
      </c>
      <c r="V189" s="3">
        <f>SUMIFS('SSP drivers'!V$2:V$8148,'SSP drivers'!$A$2:$A$8148,'Selected scen drivers'!$AH$1,'SSP drivers'!$B$2:$B$8148,'Selected scen drivers'!$AI$1,'SSP drivers'!$C$2:$C$8148,'Selected scen drivers'!$C189,'SSP drivers'!$D$2:$D$8148,'Selected scen drivers'!$D189)</f>
        <v>16.7497985</v>
      </c>
      <c r="W189" s="3">
        <f>SUMIFS('SSP drivers'!W$2:W$8148,'SSP drivers'!$A$2:$A$8148,'Selected scen drivers'!$AH$1,'SSP drivers'!$B$2:$B$8148,'Selected scen drivers'!$AI$1,'SSP drivers'!$C$2:$C$8148,'Selected scen drivers'!$C189,'SSP drivers'!$D$2:$D$8148,'Selected scen drivers'!$D189)</f>
        <v>16.604739</v>
      </c>
      <c r="X189" s="3">
        <f>SUMIFS('SSP drivers'!X$2:X$8148,'SSP drivers'!$A$2:$A$8148,'Selected scen drivers'!$AH$1,'SSP drivers'!$B$2:$B$8148,'Selected scen drivers'!$AI$1,'SSP drivers'!$C$2:$C$8148,'Selected scen drivers'!$C189,'SSP drivers'!$D$2:$D$8148,'Selected scen drivers'!$D189)</f>
        <v>0</v>
      </c>
      <c r="Y189" s="3">
        <f>SUMIFS('SSP drivers'!Y$2:Y$8148,'SSP drivers'!$A$2:$A$8148,'Selected scen drivers'!$AH$1,'SSP drivers'!$B$2:$B$8148,'Selected scen drivers'!$AI$1,'SSP drivers'!$C$2:$C$8148,'Selected scen drivers'!$C189,'SSP drivers'!$D$2:$D$8148,'Selected scen drivers'!$D189)</f>
        <v>0</v>
      </c>
      <c r="Z189" s="3">
        <f>SUMIFS('SSP drivers'!Z$2:Z$8148,'SSP drivers'!$A$2:$A$8148,'Selected scen drivers'!$AH$1,'SSP drivers'!$B$2:$B$8148,'Selected scen drivers'!$AI$1,'SSP drivers'!$C$2:$C$8148,'Selected scen drivers'!$C189,'SSP drivers'!$D$2:$D$8148,'Selected scen drivers'!$D189)</f>
        <v>0</v>
      </c>
      <c r="AA189" s="3">
        <f>SUMIFS('SSP drivers'!AA$2:AA$8148,'SSP drivers'!$A$2:$A$8148,'Selected scen drivers'!$AH$1,'SSP drivers'!$B$2:$B$8148,'Selected scen drivers'!$AI$1,'SSP drivers'!$C$2:$C$8148,'Selected scen drivers'!$C189,'SSP drivers'!$D$2:$D$8148,'Selected scen drivers'!$D189)</f>
        <v>0</v>
      </c>
      <c r="AB189" s="3">
        <f>SUMIFS('SSP drivers'!AB$2:AB$8148,'SSP drivers'!$A$2:$A$8148,'Selected scen drivers'!$AH$1,'SSP drivers'!$B$2:$B$8148,'Selected scen drivers'!$AI$1,'SSP drivers'!$C$2:$C$8148,'Selected scen drivers'!$C189,'SSP drivers'!$D$2:$D$8148,'Selected scen drivers'!$D189)</f>
        <v>0</v>
      </c>
      <c r="AC189" s="3">
        <f>SUMIFS('SSP drivers'!AC$2:AC$8148,'SSP drivers'!$A$2:$A$8148,'Selected scen drivers'!$AH$1,'SSP drivers'!$B$2:$B$8148,'Selected scen drivers'!$AI$1,'SSP drivers'!$C$2:$C$8148,'Selected scen drivers'!$C189,'SSP drivers'!$D$2:$D$8148,'Selected scen drivers'!$D189)</f>
        <v>0</v>
      </c>
      <c r="AD189" s="3">
        <f>SUMIFS('SSP drivers'!AD$2:AD$8148,'SSP drivers'!$A$2:$A$8148,'Selected scen drivers'!$AH$1,'SSP drivers'!$B$2:$B$8148,'Selected scen drivers'!$AI$1,'SSP drivers'!$C$2:$C$8148,'Selected scen drivers'!$C189,'SSP drivers'!$D$2:$D$8148,'Selected scen drivers'!$D189)</f>
        <v>0</v>
      </c>
      <c r="AE189" s="3">
        <f>SUMIFS('SSP drivers'!AE$2:AE$8148,'SSP drivers'!$A$2:$A$8148,'Selected scen drivers'!$AH$1,'SSP drivers'!$B$2:$B$8148,'Selected scen drivers'!$AI$1,'SSP drivers'!$C$2:$C$8148,'Selected scen drivers'!$C189,'SSP drivers'!$D$2:$D$8148,'Selected scen drivers'!$D189)</f>
        <v>0</v>
      </c>
    </row>
    <row r="190" spans="1:31">
      <c r="A190">
        <f t="shared" si="5"/>
        <v>21</v>
      </c>
      <c r="B190">
        <f t="shared" si="6"/>
        <v>9</v>
      </c>
      <c r="C190" t="str">
        <f>IFERROR(VLOOKUP(A190,Classification!$A$4:$B$99,2,FALSE),"")</f>
        <v>France</v>
      </c>
      <c r="D190" t="str">
        <f>IFERROR(VLOOKUP(B190,Classification!$U$5:$V$14,2,FALSE),"")</f>
        <v>POP</v>
      </c>
      <c r="E190" s="3">
        <f>SUMIFS('SSP drivers'!E$2:E$8148,'SSP drivers'!$A$2:$A$8148,'Selected scen drivers'!$AH$1,'SSP drivers'!$B$2:$B$8148,'Selected scen drivers'!$AI$1,'SSP drivers'!$C$2:$C$8148,'Selected scen drivers'!$C190,'SSP drivers'!$D$2:$D$8148,'Selected scen drivers'!$D190)</f>
        <v>0</v>
      </c>
      <c r="F190" s="3">
        <f>SUMIFS('SSP drivers'!F$2:F$8148,'SSP drivers'!$A$2:$A$8148,'Selected scen drivers'!$AH$1,'SSP drivers'!$B$2:$B$8148,'Selected scen drivers'!$AI$1,'SSP drivers'!$C$2:$C$8148,'Selected scen drivers'!$C190,'SSP drivers'!$D$2:$D$8148,'Selected scen drivers'!$D190)</f>
        <v>64.3273398</v>
      </c>
      <c r="G190" s="3">
        <f>SUMIFS('SSP drivers'!G$2:G$8148,'SSP drivers'!$A$2:$A$8148,'Selected scen drivers'!$AH$1,'SSP drivers'!$B$2:$B$8148,'Selected scen drivers'!$AI$1,'SSP drivers'!$C$2:$C$8148,'Selected scen drivers'!$C190,'SSP drivers'!$D$2:$D$8148,'Selected scen drivers'!$D190)</f>
        <v>64.457755</v>
      </c>
      <c r="H190" s="3">
        <f>SUMIFS('SSP drivers'!H$2:H$8148,'SSP drivers'!$A$2:$A$8148,'Selected scen drivers'!$AH$1,'SSP drivers'!$B$2:$B$8148,'Selected scen drivers'!$AI$1,'SSP drivers'!$C$2:$C$8148,'Selected scen drivers'!$C190,'SSP drivers'!$D$2:$D$8148,'Selected scen drivers'!$D190)</f>
        <v>65.109831</v>
      </c>
      <c r="I190" s="3">
        <f>SUMIFS('SSP drivers'!I$2:I$8148,'SSP drivers'!$A$2:$A$8148,'Selected scen drivers'!$AH$1,'SSP drivers'!$B$2:$B$8148,'Selected scen drivers'!$AI$1,'SSP drivers'!$C$2:$C$8148,'Selected scen drivers'!$C190,'SSP drivers'!$D$2:$D$8148,'Selected scen drivers'!$D190)</f>
        <v>65.7760990000001</v>
      </c>
      <c r="J190" s="3">
        <f>SUMIFS('SSP drivers'!J$2:J$8148,'SSP drivers'!$A$2:$A$8148,'Selected scen drivers'!$AH$1,'SSP drivers'!$B$2:$B$8148,'Selected scen drivers'!$AI$1,'SSP drivers'!$C$2:$C$8148,'Selected scen drivers'!$C190,'SSP drivers'!$D$2:$D$8148,'Selected scen drivers'!$D190)</f>
        <v>66.526038</v>
      </c>
      <c r="K190" s="3">
        <f>SUMIFS('SSP drivers'!K$2:K$8148,'SSP drivers'!$A$2:$A$8148,'Selected scen drivers'!$AH$1,'SSP drivers'!$B$2:$B$8148,'Selected scen drivers'!$AI$1,'SSP drivers'!$C$2:$C$8148,'Selected scen drivers'!$C190,'SSP drivers'!$D$2:$D$8148,'Selected scen drivers'!$D190)</f>
        <v>67.310237</v>
      </c>
      <c r="L190" s="3">
        <f>SUMIFS('SSP drivers'!L$2:L$8148,'SSP drivers'!$A$2:$A$8148,'Selected scen drivers'!$AH$1,'SSP drivers'!$B$2:$B$8148,'Selected scen drivers'!$AI$1,'SSP drivers'!$C$2:$C$8148,'Selected scen drivers'!$C190,'SSP drivers'!$D$2:$D$8148,'Selected scen drivers'!$D190)</f>
        <v>68.010744</v>
      </c>
      <c r="M190" s="3">
        <f>SUMIFS('SSP drivers'!M$2:M$8148,'SSP drivers'!$A$2:$A$8148,'Selected scen drivers'!$AH$1,'SSP drivers'!$B$2:$B$8148,'Selected scen drivers'!$AI$1,'SSP drivers'!$C$2:$C$8148,'Selected scen drivers'!$C190,'SSP drivers'!$D$2:$D$8148,'Selected scen drivers'!$D190)</f>
        <v>68.605575</v>
      </c>
      <c r="N190" s="3">
        <f>SUMIFS('SSP drivers'!N$2:N$8148,'SSP drivers'!$A$2:$A$8148,'Selected scen drivers'!$AH$1,'SSP drivers'!$B$2:$B$8148,'Selected scen drivers'!$AI$1,'SSP drivers'!$C$2:$C$8148,'Selected scen drivers'!$C190,'SSP drivers'!$D$2:$D$8148,'Selected scen drivers'!$D190)</f>
        <v>69.086413</v>
      </c>
      <c r="O190" s="3">
        <f>SUMIFS('SSP drivers'!O$2:O$8148,'SSP drivers'!$A$2:$A$8148,'Selected scen drivers'!$AH$1,'SSP drivers'!$B$2:$B$8148,'Selected scen drivers'!$AI$1,'SSP drivers'!$C$2:$C$8148,'Selected scen drivers'!$C190,'SSP drivers'!$D$2:$D$8148,'Selected scen drivers'!$D190)</f>
        <v>69.5423230000001</v>
      </c>
      <c r="P190" s="3">
        <f>SUMIFS('SSP drivers'!P$2:P$8148,'SSP drivers'!$A$2:$A$8148,'Selected scen drivers'!$AH$1,'SSP drivers'!$B$2:$B$8148,'Selected scen drivers'!$AI$1,'SSP drivers'!$C$2:$C$8148,'Selected scen drivers'!$C190,'SSP drivers'!$D$2:$D$8148,'Selected scen drivers'!$D190)</f>
        <v>69.9974359999999</v>
      </c>
      <c r="Q190" s="3">
        <f>SUMIFS('SSP drivers'!Q$2:Q$8148,'SSP drivers'!$A$2:$A$8148,'Selected scen drivers'!$AH$1,'SSP drivers'!$B$2:$B$8148,'Selected scen drivers'!$AI$1,'SSP drivers'!$C$2:$C$8148,'Selected scen drivers'!$C190,'SSP drivers'!$D$2:$D$8148,'Selected scen drivers'!$D190)</f>
        <v>70.469078</v>
      </c>
      <c r="R190" s="3">
        <f>SUMIFS('SSP drivers'!R$2:R$8148,'SSP drivers'!$A$2:$A$8148,'Selected scen drivers'!$AH$1,'SSP drivers'!$B$2:$B$8148,'Selected scen drivers'!$AI$1,'SSP drivers'!$C$2:$C$8148,'Selected scen drivers'!$C190,'SSP drivers'!$D$2:$D$8148,'Selected scen drivers'!$D190)</f>
        <v>70.9756440000001</v>
      </c>
      <c r="S190" s="3">
        <f>SUMIFS('SSP drivers'!S$2:S$8148,'SSP drivers'!$A$2:$A$8148,'Selected scen drivers'!$AH$1,'SSP drivers'!$B$2:$B$8148,'Selected scen drivers'!$AI$1,'SSP drivers'!$C$2:$C$8148,'Selected scen drivers'!$C190,'SSP drivers'!$D$2:$D$8148,'Selected scen drivers'!$D190)</f>
        <v>71.488333</v>
      </c>
      <c r="T190" s="3">
        <f>SUMIFS('SSP drivers'!T$2:T$8148,'SSP drivers'!$A$2:$A$8148,'Selected scen drivers'!$AH$1,'SSP drivers'!$B$2:$B$8148,'Selected scen drivers'!$AI$1,'SSP drivers'!$C$2:$C$8148,'Selected scen drivers'!$C190,'SSP drivers'!$D$2:$D$8148,'Selected scen drivers'!$D190)</f>
        <v>71.950782</v>
      </c>
      <c r="U190" s="3">
        <f>SUMIFS('SSP drivers'!U$2:U$8148,'SSP drivers'!$A$2:$A$8148,'Selected scen drivers'!$AH$1,'SSP drivers'!$B$2:$B$8148,'Selected scen drivers'!$AI$1,'SSP drivers'!$C$2:$C$8148,'Selected scen drivers'!$C190,'SSP drivers'!$D$2:$D$8148,'Selected scen drivers'!$D190)</f>
        <v>72.3526550000001</v>
      </c>
      <c r="V190" s="3">
        <f>SUMIFS('SSP drivers'!V$2:V$8148,'SSP drivers'!$A$2:$A$8148,'Selected scen drivers'!$AH$1,'SSP drivers'!$B$2:$B$8148,'Selected scen drivers'!$AI$1,'SSP drivers'!$C$2:$C$8148,'Selected scen drivers'!$C190,'SSP drivers'!$D$2:$D$8148,'Selected scen drivers'!$D190)</f>
        <v>72.6900599999999</v>
      </c>
      <c r="W190" s="3">
        <f>SUMIFS('SSP drivers'!W$2:W$8148,'SSP drivers'!$A$2:$A$8148,'Selected scen drivers'!$AH$1,'SSP drivers'!$B$2:$B$8148,'Selected scen drivers'!$AI$1,'SSP drivers'!$C$2:$C$8148,'Selected scen drivers'!$C190,'SSP drivers'!$D$2:$D$8148,'Selected scen drivers'!$D190)</f>
        <v>72.904084</v>
      </c>
      <c r="X190" s="3">
        <f>SUMIFS('SSP drivers'!X$2:X$8148,'SSP drivers'!$A$2:$A$8148,'Selected scen drivers'!$AH$1,'SSP drivers'!$B$2:$B$8148,'Selected scen drivers'!$AI$1,'SSP drivers'!$C$2:$C$8148,'Selected scen drivers'!$C190,'SSP drivers'!$D$2:$D$8148,'Selected scen drivers'!$D190)</f>
        <v>0</v>
      </c>
      <c r="Y190" s="3">
        <f>SUMIFS('SSP drivers'!Y$2:Y$8148,'SSP drivers'!$A$2:$A$8148,'Selected scen drivers'!$AH$1,'SSP drivers'!$B$2:$B$8148,'Selected scen drivers'!$AI$1,'SSP drivers'!$C$2:$C$8148,'Selected scen drivers'!$C190,'SSP drivers'!$D$2:$D$8148,'Selected scen drivers'!$D190)</f>
        <v>0</v>
      </c>
      <c r="Z190" s="3">
        <f>SUMIFS('SSP drivers'!Z$2:Z$8148,'SSP drivers'!$A$2:$A$8148,'Selected scen drivers'!$AH$1,'SSP drivers'!$B$2:$B$8148,'Selected scen drivers'!$AI$1,'SSP drivers'!$C$2:$C$8148,'Selected scen drivers'!$C190,'SSP drivers'!$D$2:$D$8148,'Selected scen drivers'!$D190)</f>
        <v>0</v>
      </c>
      <c r="AA190" s="3">
        <f>SUMIFS('SSP drivers'!AA$2:AA$8148,'SSP drivers'!$A$2:$A$8148,'Selected scen drivers'!$AH$1,'SSP drivers'!$B$2:$B$8148,'Selected scen drivers'!$AI$1,'SSP drivers'!$C$2:$C$8148,'Selected scen drivers'!$C190,'SSP drivers'!$D$2:$D$8148,'Selected scen drivers'!$D190)</f>
        <v>0</v>
      </c>
      <c r="AB190" s="3">
        <f>SUMIFS('SSP drivers'!AB$2:AB$8148,'SSP drivers'!$A$2:$A$8148,'Selected scen drivers'!$AH$1,'SSP drivers'!$B$2:$B$8148,'Selected scen drivers'!$AI$1,'SSP drivers'!$C$2:$C$8148,'Selected scen drivers'!$C190,'SSP drivers'!$D$2:$D$8148,'Selected scen drivers'!$D190)</f>
        <v>0</v>
      </c>
      <c r="AC190" s="3">
        <f>SUMIFS('SSP drivers'!AC$2:AC$8148,'SSP drivers'!$A$2:$A$8148,'Selected scen drivers'!$AH$1,'SSP drivers'!$B$2:$B$8148,'Selected scen drivers'!$AI$1,'SSP drivers'!$C$2:$C$8148,'Selected scen drivers'!$C190,'SSP drivers'!$D$2:$D$8148,'Selected scen drivers'!$D190)</f>
        <v>0</v>
      </c>
      <c r="AD190" s="3">
        <f>SUMIFS('SSP drivers'!AD$2:AD$8148,'SSP drivers'!$A$2:$A$8148,'Selected scen drivers'!$AH$1,'SSP drivers'!$B$2:$B$8148,'Selected scen drivers'!$AI$1,'SSP drivers'!$C$2:$C$8148,'Selected scen drivers'!$C190,'SSP drivers'!$D$2:$D$8148,'Selected scen drivers'!$D190)</f>
        <v>0</v>
      </c>
      <c r="AE190" s="3">
        <f>SUMIFS('SSP drivers'!AE$2:AE$8148,'SSP drivers'!$A$2:$A$8148,'Selected scen drivers'!$AH$1,'SSP drivers'!$B$2:$B$8148,'Selected scen drivers'!$AI$1,'SSP drivers'!$C$2:$C$8148,'Selected scen drivers'!$C190,'SSP drivers'!$D$2:$D$8148,'Selected scen drivers'!$D190)</f>
        <v>0</v>
      </c>
    </row>
    <row r="191" spans="1:31">
      <c r="A191">
        <f t="shared" si="5"/>
        <v>22</v>
      </c>
      <c r="B191">
        <f t="shared" si="6"/>
        <v>1</v>
      </c>
      <c r="C191" t="str">
        <f>IFERROR(VLOOKUP(A191,Classification!$A$4:$B$99,2,FALSE),"")</f>
        <v>Japan</v>
      </c>
      <c r="D191" t="str">
        <f>IFERROR(VLOOKUP(B191,Classification!$U$5:$V$14,2,FALSE),"")</f>
        <v>GDP</v>
      </c>
      <c r="E191" s="3">
        <f>SUMIFS('SSP drivers'!E$2:E$8148,'SSP drivers'!$A$2:$A$8148,'Selected scen drivers'!$AH$1,'SSP drivers'!$B$2:$B$8148,'Selected scen drivers'!$AI$1,'SSP drivers'!$C$2:$C$8148,'Selected scen drivers'!$C191,'SSP drivers'!$D$2:$D$8148,'Selected scen drivers'!$D191)</f>
        <v>0</v>
      </c>
      <c r="F191" s="3">
        <f>SUMIFS('SSP drivers'!F$2:F$8148,'SSP drivers'!$A$2:$A$8148,'Selected scen drivers'!$AH$1,'SSP drivers'!$B$2:$B$8148,'Selected scen drivers'!$AI$1,'SSP drivers'!$C$2:$C$8148,'Selected scen drivers'!$C191,'SSP drivers'!$D$2:$D$8148,'Selected scen drivers'!$D191)</f>
        <v>5130.438</v>
      </c>
      <c r="G191" s="3">
        <f>SUMIFS('SSP drivers'!G$2:G$8148,'SSP drivers'!$A$2:$A$8148,'Selected scen drivers'!$AH$1,'SSP drivers'!$B$2:$B$8148,'Selected scen drivers'!$AI$1,'SSP drivers'!$C$2:$C$8148,'Selected scen drivers'!$C191,'SSP drivers'!$D$2:$D$8148,'Selected scen drivers'!$D191)</f>
        <v>5113.07</v>
      </c>
      <c r="H191" s="3">
        <f>SUMIFS('SSP drivers'!H$2:H$8148,'SSP drivers'!$A$2:$A$8148,'Selected scen drivers'!$AH$1,'SSP drivers'!$B$2:$B$8148,'Selected scen drivers'!$AI$1,'SSP drivers'!$C$2:$C$8148,'Selected scen drivers'!$C191,'SSP drivers'!$D$2:$D$8148,'Selected scen drivers'!$D191)</f>
        <v>5485.67</v>
      </c>
      <c r="I191" s="3">
        <f>SUMIFS('SSP drivers'!I$2:I$8148,'SSP drivers'!$A$2:$A$8148,'Selected scen drivers'!$AH$1,'SSP drivers'!$B$2:$B$8148,'Selected scen drivers'!$AI$1,'SSP drivers'!$C$2:$C$8148,'Selected scen drivers'!$C191,'SSP drivers'!$D$2:$D$8148,'Selected scen drivers'!$D191)</f>
        <v>5705.2</v>
      </c>
      <c r="J191" s="3">
        <f>SUMIFS('SSP drivers'!J$2:J$8148,'SSP drivers'!$A$2:$A$8148,'Selected scen drivers'!$AH$1,'SSP drivers'!$B$2:$B$8148,'Selected scen drivers'!$AI$1,'SSP drivers'!$C$2:$C$8148,'Selected scen drivers'!$C191,'SSP drivers'!$D$2:$D$8148,'Selected scen drivers'!$D191)</f>
        <v>5948.75</v>
      </c>
      <c r="K191" s="3">
        <f>SUMIFS('SSP drivers'!K$2:K$8148,'SSP drivers'!$A$2:$A$8148,'Selected scen drivers'!$AH$1,'SSP drivers'!$B$2:$B$8148,'Selected scen drivers'!$AI$1,'SSP drivers'!$C$2:$C$8148,'Selected scen drivers'!$C191,'SSP drivers'!$D$2:$D$8148,'Selected scen drivers'!$D191)</f>
        <v>6157.06</v>
      </c>
      <c r="L191" s="3">
        <f>SUMIFS('SSP drivers'!L$2:L$8148,'SSP drivers'!$A$2:$A$8148,'Selected scen drivers'!$AH$1,'SSP drivers'!$B$2:$B$8148,'Selected scen drivers'!$AI$1,'SSP drivers'!$C$2:$C$8148,'Selected scen drivers'!$C191,'SSP drivers'!$D$2:$D$8148,'Selected scen drivers'!$D191)</f>
        <v>6371.42</v>
      </c>
      <c r="M191" s="3">
        <f>SUMIFS('SSP drivers'!M$2:M$8148,'SSP drivers'!$A$2:$A$8148,'Selected scen drivers'!$AH$1,'SSP drivers'!$B$2:$B$8148,'Selected scen drivers'!$AI$1,'SSP drivers'!$C$2:$C$8148,'Selected scen drivers'!$C191,'SSP drivers'!$D$2:$D$8148,'Selected scen drivers'!$D191)</f>
        <v>6598.6</v>
      </c>
      <c r="N191" s="3">
        <f>SUMIFS('SSP drivers'!N$2:N$8148,'SSP drivers'!$A$2:$A$8148,'Selected scen drivers'!$AH$1,'SSP drivers'!$B$2:$B$8148,'Selected scen drivers'!$AI$1,'SSP drivers'!$C$2:$C$8148,'Selected scen drivers'!$C191,'SSP drivers'!$D$2:$D$8148,'Selected scen drivers'!$D191)</f>
        <v>6815.61</v>
      </c>
      <c r="O191" s="3">
        <f>SUMIFS('SSP drivers'!O$2:O$8148,'SSP drivers'!$A$2:$A$8148,'Selected scen drivers'!$AH$1,'SSP drivers'!$B$2:$B$8148,'Selected scen drivers'!$AI$1,'SSP drivers'!$C$2:$C$8148,'Selected scen drivers'!$C191,'SSP drivers'!$D$2:$D$8148,'Selected scen drivers'!$D191)</f>
        <v>7007.88</v>
      </c>
      <c r="P191" s="3">
        <f>SUMIFS('SSP drivers'!P$2:P$8148,'SSP drivers'!$A$2:$A$8148,'Selected scen drivers'!$AH$1,'SSP drivers'!$B$2:$B$8148,'Selected scen drivers'!$AI$1,'SSP drivers'!$C$2:$C$8148,'Selected scen drivers'!$C191,'SSP drivers'!$D$2:$D$8148,'Selected scen drivers'!$D191)</f>
        <v>7173.6</v>
      </c>
      <c r="Q191" s="3">
        <f>SUMIFS('SSP drivers'!Q$2:Q$8148,'SSP drivers'!$A$2:$A$8148,'Selected scen drivers'!$AH$1,'SSP drivers'!$B$2:$B$8148,'Selected scen drivers'!$AI$1,'SSP drivers'!$C$2:$C$8148,'Selected scen drivers'!$C191,'SSP drivers'!$D$2:$D$8148,'Selected scen drivers'!$D191)</f>
        <v>7306.8</v>
      </c>
      <c r="R191" s="3">
        <f>SUMIFS('SSP drivers'!R$2:R$8148,'SSP drivers'!$A$2:$A$8148,'Selected scen drivers'!$AH$1,'SSP drivers'!$B$2:$B$8148,'Selected scen drivers'!$AI$1,'SSP drivers'!$C$2:$C$8148,'Selected scen drivers'!$C191,'SSP drivers'!$D$2:$D$8148,'Selected scen drivers'!$D191)</f>
        <v>7413.1</v>
      </c>
      <c r="S191" s="3">
        <f>SUMIFS('SSP drivers'!S$2:S$8148,'SSP drivers'!$A$2:$A$8148,'Selected scen drivers'!$AH$1,'SSP drivers'!$B$2:$B$8148,'Selected scen drivers'!$AI$1,'SSP drivers'!$C$2:$C$8148,'Selected scen drivers'!$C191,'SSP drivers'!$D$2:$D$8148,'Selected scen drivers'!$D191)</f>
        <v>7508.57</v>
      </c>
      <c r="T191" s="3">
        <f>SUMIFS('SSP drivers'!T$2:T$8148,'SSP drivers'!$A$2:$A$8148,'Selected scen drivers'!$AH$1,'SSP drivers'!$B$2:$B$8148,'Selected scen drivers'!$AI$1,'SSP drivers'!$C$2:$C$8148,'Selected scen drivers'!$C191,'SSP drivers'!$D$2:$D$8148,'Selected scen drivers'!$D191)</f>
        <v>7601.83</v>
      </c>
      <c r="U191" s="3">
        <f>SUMIFS('SSP drivers'!U$2:U$8148,'SSP drivers'!$A$2:$A$8148,'Selected scen drivers'!$AH$1,'SSP drivers'!$B$2:$B$8148,'Selected scen drivers'!$AI$1,'SSP drivers'!$C$2:$C$8148,'Selected scen drivers'!$C191,'SSP drivers'!$D$2:$D$8148,'Selected scen drivers'!$D191)</f>
        <v>7687.09</v>
      </c>
      <c r="V191" s="3">
        <f>SUMIFS('SSP drivers'!V$2:V$8148,'SSP drivers'!$A$2:$A$8148,'Selected scen drivers'!$AH$1,'SSP drivers'!$B$2:$B$8148,'Selected scen drivers'!$AI$1,'SSP drivers'!$C$2:$C$8148,'Selected scen drivers'!$C191,'SSP drivers'!$D$2:$D$8148,'Selected scen drivers'!$D191)</f>
        <v>7751.97</v>
      </c>
      <c r="W191" s="3">
        <f>SUMIFS('SSP drivers'!W$2:W$8148,'SSP drivers'!$A$2:$A$8148,'Selected scen drivers'!$AH$1,'SSP drivers'!$B$2:$B$8148,'Selected scen drivers'!$AI$1,'SSP drivers'!$C$2:$C$8148,'Selected scen drivers'!$C191,'SSP drivers'!$D$2:$D$8148,'Selected scen drivers'!$D191)</f>
        <v>7782.79</v>
      </c>
      <c r="X191" s="3">
        <f>SUMIFS('SSP drivers'!X$2:X$8148,'SSP drivers'!$A$2:$A$8148,'Selected scen drivers'!$AH$1,'SSP drivers'!$B$2:$B$8148,'Selected scen drivers'!$AI$1,'SSP drivers'!$C$2:$C$8148,'Selected scen drivers'!$C191,'SSP drivers'!$D$2:$D$8148,'Selected scen drivers'!$D191)</f>
        <v>0</v>
      </c>
      <c r="Y191" s="3">
        <f>SUMIFS('SSP drivers'!Y$2:Y$8148,'SSP drivers'!$A$2:$A$8148,'Selected scen drivers'!$AH$1,'SSP drivers'!$B$2:$B$8148,'Selected scen drivers'!$AI$1,'SSP drivers'!$C$2:$C$8148,'Selected scen drivers'!$C191,'SSP drivers'!$D$2:$D$8148,'Selected scen drivers'!$D191)</f>
        <v>0</v>
      </c>
      <c r="Z191" s="3">
        <f>SUMIFS('SSP drivers'!Z$2:Z$8148,'SSP drivers'!$A$2:$A$8148,'Selected scen drivers'!$AH$1,'SSP drivers'!$B$2:$B$8148,'Selected scen drivers'!$AI$1,'SSP drivers'!$C$2:$C$8148,'Selected scen drivers'!$C191,'SSP drivers'!$D$2:$D$8148,'Selected scen drivers'!$D191)</f>
        <v>0</v>
      </c>
      <c r="AA191" s="3">
        <f>SUMIFS('SSP drivers'!AA$2:AA$8148,'SSP drivers'!$A$2:$A$8148,'Selected scen drivers'!$AH$1,'SSP drivers'!$B$2:$B$8148,'Selected scen drivers'!$AI$1,'SSP drivers'!$C$2:$C$8148,'Selected scen drivers'!$C191,'SSP drivers'!$D$2:$D$8148,'Selected scen drivers'!$D191)</f>
        <v>0</v>
      </c>
      <c r="AB191" s="3">
        <f>SUMIFS('SSP drivers'!AB$2:AB$8148,'SSP drivers'!$A$2:$A$8148,'Selected scen drivers'!$AH$1,'SSP drivers'!$B$2:$B$8148,'Selected scen drivers'!$AI$1,'SSP drivers'!$C$2:$C$8148,'Selected scen drivers'!$C191,'SSP drivers'!$D$2:$D$8148,'Selected scen drivers'!$D191)</f>
        <v>0</v>
      </c>
      <c r="AC191" s="3">
        <f>SUMIFS('SSP drivers'!AC$2:AC$8148,'SSP drivers'!$A$2:$A$8148,'Selected scen drivers'!$AH$1,'SSP drivers'!$B$2:$B$8148,'Selected scen drivers'!$AI$1,'SSP drivers'!$C$2:$C$8148,'Selected scen drivers'!$C191,'SSP drivers'!$D$2:$D$8148,'Selected scen drivers'!$D191)</f>
        <v>0</v>
      </c>
      <c r="AD191" s="3">
        <f>SUMIFS('SSP drivers'!AD$2:AD$8148,'SSP drivers'!$A$2:$A$8148,'Selected scen drivers'!$AH$1,'SSP drivers'!$B$2:$B$8148,'Selected scen drivers'!$AI$1,'SSP drivers'!$C$2:$C$8148,'Selected scen drivers'!$C191,'SSP drivers'!$D$2:$D$8148,'Selected scen drivers'!$D191)</f>
        <v>0</v>
      </c>
      <c r="AE191" s="3">
        <f>SUMIFS('SSP drivers'!AE$2:AE$8148,'SSP drivers'!$A$2:$A$8148,'Selected scen drivers'!$AH$1,'SSP drivers'!$B$2:$B$8148,'Selected scen drivers'!$AI$1,'SSP drivers'!$C$2:$C$8148,'Selected scen drivers'!$C191,'SSP drivers'!$D$2:$D$8148,'Selected scen drivers'!$D191)</f>
        <v>0</v>
      </c>
    </row>
    <row r="192" spans="1:31">
      <c r="A192">
        <f t="shared" si="5"/>
        <v>22</v>
      </c>
      <c r="B192">
        <f t="shared" si="6"/>
        <v>2</v>
      </c>
      <c r="C192" t="str">
        <f>IFERROR(VLOOKUP(A192,Classification!$A$4:$B$99,2,FALSE),"")</f>
        <v>Japan</v>
      </c>
      <c r="D192" t="str">
        <f>IFERROR(VLOOKUP(B192,Classification!$U$5:$V$14,2,FALSE),"")</f>
        <v>GDPAGR</v>
      </c>
      <c r="E192" s="3">
        <f>SUMIFS('SSP drivers'!E$2:E$8148,'SSP drivers'!$A$2:$A$8148,'Selected scen drivers'!$AH$1,'SSP drivers'!$B$2:$B$8148,'Selected scen drivers'!$AI$1,'SSP drivers'!$C$2:$C$8148,'Selected scen drivers'!$C192,'SSP drivers'!$D$2:$D$8148,'Selected scen drivers'!$D192)</f>
        <v>0</v>
      </c>
      <c r="F192" s="3">
        <f>SUMIFS('SSP drivers'!F$2:F$8148,'SSP drivers'!$A$2:$A$8148,'Selected scen drivers'!$AH$1,'SSP drivers'!$B$2:$B$8148,'Selected scen drivers'!$AI$1,'SSP drivers'!$C$2:$C$8148,'Selected scen drivers'!$C192,'SSP drivers'!$D$2:$D$8148,'Selected scen drivers'!$D192)</f>
        <v>61.3524317967548</v>
      </c>
      <c r="G192" s="3">
        <f>SUMIFS('SSP drivers'!G$2:G$8148,'SSP drivers'!$A$2:$A$8148,'Selected scen drivers'!$AH$1,'SSP drivers'!$B$2:$B$8148,'Selected scen drivers'!$AI$1,'SSP drivers'!$C$2:$C$8148,'Selected scen drivers'!$C192,'SSP drivers'!$D$2:$D$8148,'Selected scen drivers'!$D192)</f>
        <v>61.1447362675531</v>
      </c>
      <c r="H192" s="3">
        <f>SUMIFS('SSP drivers'!H$2:H$8148,'SSP drivers'!$A$2:$A$8148,'Selected scen drivers'!$AH$1,'SSP drivers'!$B$2:$B$8148,'Selected scen drivers'!$AI$1,'SSP drivers'!$C$2:$C$8148,'Selected scen drivers'!$C192,'SSP drivers'!$D$2:$D$8148,'Selected scen drivers'!$D192)</f>
        <v>65.6004798293057</v>
      </c>
      <c r="I192" s="3">
        <f>SUMIFS('SSP drivers'!I$2:I$8148,'SSP drivers'!$A$2:$A$8148,'Selected scen drivers'!$AH$1,'SSP drivers'!$B$2:$B$8148,'Selected scen drivers'!$AI$1,'SSP drivers'!$C$2:$C$8148,'Selected scen drivers'!$C192,'SSP drivers'!$D$2:$D$8148,'Selected scen drivers'!$D192)</f>
        <v>68.2257331414677</v>
      </c>
      <c r="J192" s="3">
        <f>SUMIFS('SSP drivers'!J$2:J$8148,'SSP drivers'!$A$2:$A$8148,'Selected scen drivers'!$AH$1,'SSP drivers'!$B$2:$B$8148,'Selected scen drivers'!$AI$1,'SSP drivers'!$C$2:$C$8148,'Selected scen drivers'!$C192,'SSP drivers'!$D$2:$D$8148,'Selected scen drivers'!$D192)</f>
        <v>71.1382300401924</v>
      </c>
      <c r="K192" s="3">
        <f>SUMIFS('SSP drivers'!K$2:K$8148,'SSP drivers'!$A$2:$A$8148,'Selected scen drivers'!$AH$1,'SSP drivers'!$B$2:$B$8148,'Selected scen drivers'!$AI$1,'SSP drivers'!$C$2:$C$8148,'Selected scen drivers'!$C192,'SSP drivers'!$D$2:$D$8148,'Selected scen drivers'!$D192)</f>
        <v>73.6293087877734</v>
      </c>
      <c r="L192" s="3">
        <f>SUMIFS('SSP drivers'!L$2:L$8148,'SSP drivers'!$A$2:$A$8148,'Selected scen drivers'!$AH$1,'SSP drivers'!$B$2:$B$8148,'Selected scen drivers'!$AI$1,'SSP drivers'!$C$2:$C$8148,'Selected scen drivers'!$C192,'SSP drivers'!$D$2:$D$8148,'Selected scen drivers'!$D192)</f>
        <v>76.1927365652755</v>
      </c>
      <c r="M192" s="3">
        <f>SUMIFS('SSP drivers'!M$2:M$8148,'SSP drivers'!$A$2:$A$8148,'Selected scen drivers'!$AH$1,'SSP drivers'!$B$2:$B$8148,'Selected scen drivers'!$AI$1,'SSP drivers'!$C$2:$C$8148,'Selected scen drivers'!$C192,'SSP drivers'!$D$2:$D$8148,'Selected scen drivers'!$D192)</f>
        <v>78.9094725351063</v>
      </c>
      <c r="N192" s="3">
        <f>SUMIFS('SSP drivers'!N$2:N$8148,'SSP drivers'!$A$2:$A$8148,'Selected scen drivers'!$AH$1,'SSP drivers'!$B$2:$B$8148,'Selected scen drivers'!$AI$1,'SSP drivers'!$C$2:$C$8148,'Selected scen drivers'!$C192,'SSP drivers'!$D$2:$D$8148,'Selected scen drivers'!$D192)</f>
        <v>81.5045903835656</v>
      </c>
      <c r="O192" s="3">
        <f>SUMIFS('SSP drivers'!O$2:O$8148,'SSP drivers'!$A$2:$A$8148,'Selected scen drivers'!$AH$1,'SSP drivers'!$B$2:$B$8148,'Selected scen drivers'!$AI$1,'SSP drivers'!$C$2:$C$8148,'Selected scen drivers'!$C192,'SSP drivers'!$D$2:$D$8148,'Selected scen drivers'!$D192)</f>
        <v>83.8038545129756</v>
      </c>
      <c r="P192" s="3">
        <f>SUMIFS('SSP drivers'!P$2:P$8148,'SSP drivers'!$A$2:$A$8148,'Selected scen drivers'!$AH$1,'SSP drivers'!$B$2:$B$8148,'Selected scen drivers'!$AI$1,'SSP drivers'!$C$2:$C$8148,'Selected scen drivers'!$C192,'SSP drivers'!$D$2:$D$8148,'Selected scen drivers'!$D192)</f>
        <v>85.7856200069468</v>
      </c>
      <c r="Q192" s="3">
        <f>SUMIFS('SSP drivers'!Q$2:Q$8148,'SSP drivers'!$A$2:$A$8148,'Selected scen drivers'!$AH$1,'SSP drivers'!$B$2:$B$8148,'Selected scen drivers'!$AI$1,'SSP drivers'!$C$2:$C$8148,'Selected scen drivers'!$C192,'SSP drivers'!$D$2:$D$8148,'Selected scen drivers'!$D192)</f>
        <v>87.3784945169453</v>
      </c>
      <c r="R192" s="3">
        <f>SUMIFS('SSP drivers'!R$2:R$8148,'SSP drivers'!$A$2:$A$8148,'Selected scen drivers'!$AH$1,'SSP drivers'!$B$2:$B$8148,'Selected scen drivers'!$AI$1,'SSP drivers'!$C$2:$C$8148,'Selected scen drivers'!$C192,'SSP drivers'!$D$2:$D$8148,'Selected scen drivers'!$D192)</f>
        <v>88.6496849104351</v>
      </c>
      <c r="S192" s="3">
        <f>SUMIFS('SSP drivers'!S$2:S$8148,'SSP drivers'!$A$2:$A$8148,'Selected scen drivers'!$AH$1,'SSP drivers'!$B$2:$B$8148,'Selected scen drivers'!$AI$1,'SSP drivers'!$C$2:$C$8148,'Selected scen drivers'!$C192,'SSP drivers'!$D$2:$D$8148,'Selected scen drivers'!$D192)</f>
        <v>89.7913645611074</v>
      </c>
      <c r="T192" s="3">
        <f>SUMIFS('SSP drivers'!T$2:T$8148,'SSP drivers'!$A$2:$A$8148,'Selected scen drivers'!$AH$1,'SSP drivers'!$B$2:$B$8148,'Selected scen drivers'!$AI$1,'SSP drivers'!$C$2:$C$8148,'Selected scen drivers'!$C192,'SSP drivers'!$D$2:$D$8148,'Selected scen drivers'!$D192)</f>
        <v>90.9066158884532</v>
      </c>
      <c r="U192" s="3">
        <f>SUMIFS('SSP drivers'!U$2:U$8148,'SSP drivers'!$A$2:$A$8148,'Selected scen drivers'!$AH$1,'SSP drivers'!$B$2:$B$8148,'Selected scen drivers'!$AI$1,'SSP drivers'!$C$2:$C$8148,'Selected scen drivers'!$C192,'SSP drivers'!$D$2:$D$8148,'Selected scen drivers'!$D192)</f>
        <v>91.9261990770604</v>
      </c>
      <c r="V192" s="3">
        <f>SUMIFS('SSP drivers'!V$2:V$8148,'SSP drivers'!$A$2:$A$8148,'Selected scen drivers'!$AH$1,'SSP drivers'!$B$2:$B$8148,'Selected scen drivers'!$AI$1,'SSP drivers'!$C$2:$C$8148,'Selected scen drivers'!$C192,'SSP drivers'!$D$2:$D$8148,'Selected scen drivers'!$D192)</f>
        <v>92.7020676822308</v>
      </c>
      <c r="W192" s="3">
        <f>SUMIFS('SSP drivers'!W$2:W$8148,'SSP drivers'!$A$2:$A$8148,'Selected scen drivers'!$AH$1,'SSP drivers'!$B$2:$B$8148,'Selected scen drivers'!$AI$1,'SSP drivers'!$C$2:$C$8148,'Selected scen drivers'!$C192,'SSP drivers'!$D$2:$D$8148,'Selected scen drivers'!$D192)</f>
        <v>93.0706291867215</v>
      </c>
      <c r="X192" s="3">
        <f>SUMIFS('SSP drivers'!X$2:X$8148,'SSP drivers'!$A$2:$A$8148,'Selected scen drivers'!$AH$1,'SSP drivers'!$B$2:$B$8148,'Selected scen drivers'!$AI$1,'SSP drivers'!$C$2:$C$8148,'Selected scen drivers'!$C192,'SSP drivers'!$D$2:$D$8148,'Selected scen drivers'!$D192)</f>
        <v>0</v>
      </c>
      <c r="Y192" s="3">
        <f>SUMIFS('SSP drivers'!Y$2:Y$8148,'SSP drivers'!$A$2:$A$8148,'Selected scen drivers'!$AH$1,'SSP drivers'!$B$2:$B$8148,'Selected scen drivers'!$AI$1,'SSP drivers'!$C$2:$C$8148,'Selected scen drivers'!$C192,'SSP drivers'!$D$2:$D$8148,'Selected scen drivers'!$D192)</f>
        <v>0</v>
      </c>
      <c r="Z192" s="3">
        <f>SUMIFS('SSP drivers'!Z$2:Z$8148,'SSP drivers'!$A$2:$A$8148,'Selected scen drivers'!$AH$1,'SSP drivers'!$B$2:$B$8148,'Selected scen drivers'!$AI$1,'SSP drivers'!$C$2:$C$8148,'Selected scen drivers'!$C192,'SSP drivers'!$D$2:$D$8148,'Selected scen drivers'!$D192)</f>
        <v>0</v>
      </c>
      <c r="AA192" s="3">
        <f>SUMIFS('SSP drivers'!AA$2:AA$8148,'SSP drivers'!$A$2:$A$8148,'Selected scen drivers'!$AH$1,'SSP drivers'!$B$2:$B$8148,'Selected scen drivers'!$AI$1,'SSP drivers'!$C$2:$C$8148,'Selected scen drivers'!$C192,'SSP drivers'!$D$2:$D$8148,'Selected scen drivers'!$D192)</f>
        <v>0</v>
      </c>
      <c r="AB192" s="3">
        <f>SUMIFS('SSP drivers'!AB$2:AB$8148,'SSP drivers'!$A$2:$A$8148,'Selected scen drivers'!$AH$1,'SSP drivers'!$B$2:$B$8148,'Selected scen drivers'!$AI$1,'SSP drivers'!$C$2:$C$8148,'Selected scen drivers'!$C192,'SSP drivers'!$D$2:$D$8148,'Selected scen drivers'!$D192)</f>
        <v>0</v>
      </c>
      <c r="AC192" s="3">
        <f>SUMIFS('SSP drivers'!AC$2:AC$8148,'SSP drivers'!$A$2:$A$8148,'Selected scen drivers'!$AH$1,'SSP drivers'!$B$2:$B$8148,'Selected scen drivers'!$AI$1,'SSP drivers'!$C$2:$C$8148,'Selected scen drivers'!$C192,'SSP drivers'!$D$2:$D$8148,'Selected scen drivers'!$D192)</f>
        <v>0</v>
      </c>
      <c r="AD192" s="3">
        <f>SUMIFS('SSP drivers'!AD$2:AD$8148,'SSP drivers'!$A$2:$A$8148,'Selected scen drivers'!$AH$1,'SSP drivers'!$B$2:$B$8148,'Selected scen drivers'!$AI$1,'SSP drivers'!$C$2:$C$8148,'Selected scen drivers'!$C192,'SSP drivers'!$D$2:$D$8148,'Selected scen drivers'!$D192)</f>
        <v>0</v>
      </c>
      <c r="AE192" s="3">
        <f>SUMIFS('SSP drivers'!AE$2:AE$8148,'SSP drivers'!$A$2:$A$8148,'Selected scen drivers'!$AH$1,'SSP drivers'!$B$2:$B$8148,'Selected scen drivers'!$AI$1,'SSP drivers'!$C$2:$C$8148,'Selected scen drivers'!$C192,'SSP drivers'!$D$2:$D$8148,'Selected scen drivers'!$D192)</f>
        <v>0</v>
      </c>
    </row>
    <row r="193" spans="1:31">
      <c r="A193">
        <f t="shared" si="5"/>
        <v>22</v>
      </c>
      <c r="B193">
        <f t="shared" si="6"/>
        <v>3</v>
      </c>
      <c r="C193" t="str">
        <f>IFERROR(VLOOKUP(A193,Classification!$A$4:$B$99,2,FALSE),"")</f>
        <v>Japan</v>
      </c>
      <c r="D193" t="str">
        <f>IFERROR(VLOOKUP(B193,Classification!$U$5:$V$14,2,FALSE),"")</f>
        <v>GDPIND</v>
      </c>
      <c r="E193" s="3">
        <f>SUMIFS('SSP drivers'!E$2:E$8148,'SSP drivers'!$A$2:$A$8148,'Selected scen drivers'!$AH$1,'SSP drivers'!$B$2:$B$8148,'Selected scen drivers'!$AI$1,'SSP drivers'!$C$2:$C$8148,'Selected scen drivers'!$C193,'SSP drivers'!$D$2:$D$8148,'Selected scen drivers'!$D193)</f>
        <v>0</v>
      </c>
      <c r="F193" s="3">
        <f>SUMIFS('SSP drivers'!F$2:F$8148,'SSP drivers'!$A$2:$A$8148,'Selected scen drivers'!$AH$1,'SSP drivers'!$B$2:$B$8148,'Selected scen drivers'!$AI$1,'SSP drivers'!$C$2:$C$8148,'Selected scen drivers'!$C193,'SSP drivers'!$D$2:$D$8148,'Selected scen drivers'!$D193)</f>
        <v>1505.60698471803</v>
      </c>
      <c r="G193" s="3">
        <f>SUMIFS('SSP drivers'!G$2:G$8148,'SSP drivers'!$A$2:$A$8148,'Selected scen drivers'!$AH$1,'SSP drivers'!$B$2:$B$8148,'Selected scen drivers'!$AI$1,'SSP drivers'!$C$2:$C$8148,'Selected scen drivers'!$C193,'SSP drivers'!$D$2:$D$8148,'Selected scen drivers'!$D193)</f>
        <v>1500.51007445217</v>
      </c>
      <c r="H193" s="3">
        <f>SUMIFS('SSP drivers'!H$2:H$8148,'SSP drivers'!$A$2:$A$8148,'Selected scen drivers'!$AH$1,'SSP drivers'!$B$2:$B$8148,'Selected scen drivers'!$AI$1,'SSP drivers'!$C$2:$C$8148,'Selected scen drivers'!$C193,'SSP drivers'!$D$2:$D$8148,'Selected scen drivers'!$D193)</f>
        <v>1612.09570416929</v>
      </c>
      <c r="I193" s="3">
        <f>SUMIFS('SSP drivers'!I$2:I$8148,'SSP drivers'!$A$2:$A$8148,'Selected scen drivers'!$AH$1,'SSP drivers'!$B$2:$B$8148,'Selected scen drivers'!$AI$1,'SSP drivers'!$C$2:$C$8148,'Selected scen drivers'!$C193,'SSP drivers'!$D$2:$D$8148,'Selected scen drivers'!$D193)</f>
        <v>1678.93986945591</v>
      </c>
      <c r="J193" s="3">
        <f>SUMIFS('SSP drivers'!J$2:J$8148,'SSP drivers'!$A$2:$A$8148,'Selected scen drivers'!$AH$1,'SSP drivers'!$B$2:$B$8148,'Selected scen drivers'!$AI$1,'SSP drivers'!$C$2:$C$8148,'Selected scen drivers'!$C193,'SSP drivers'!$D$2:$D$8148,'Selected scen drivers'!$D193)</f>
        <v>1753.04181998798</v>
      </c>
      <c r="K193" s="3">
        <f>SUMIFS('SSP drivers'!K$2:K$8148,'SSP drivers'!$A$2:$A$8148,'Selected scen drivers'!$AH$1,'SSP drivers'!$B$2:$B$8148,'Selected scen drivers'!$AI$1,'SSP drivers'!$C$2:$C$8148,'Selected scen drivers'!$C193,'SSP drivers'!$D$2:$D$8148,'Selected scen drivers'!$D193)</f>
        <v>1816.94340725236</v>
      </c>
      <c r="L193" s="3">
        <f>SUMIFS('SSP drivers'!L$2:L$8148,'SSP drivers'!$A$2:$A$8148,'Selected scen drivers'!$AH$1,'SSP drivers'!$B$2:$B$8148,'Selected scen drivers'!$AI$1,'SSP drivers'!$C$2:$C$8148,'Selected scen drivers'!$C193,'SSP drivers'!$D$2:$D$8148,'Selected scen drivers'!$D193)</f>
        <v>1882.80296345109</v>
      </c>
      <c r="M193" s="3">
        <f>SUMIFS('SSP drivers'!M$2:M$8148,'SSP drivers'!$A$2:$A$8148,'Selected scen drivers'!$AH$1,'SSP drivers'!$B$2:$B$8148,'Selected scen drivers'!$AI$1,'SSP drivers'!$C$2:$C$8148,'Selected scen drivers'!$C193,'SSP drivers'!$D$2:$D$8148,'Selected scen drivers'!$D193)</f>
        <v>1952.63125231515</v>
      </c>
      <c r="N193" s="3">
        <f>SUMIFS('SSP drivers'!N$2:N$8148,'SSP drivers'!$A$2:$A$8148,'Selected scen drivers'!$AH$1,'SSP drivers'!$B$2:$B$8148,'Selected scen drivers'!$AI$1,'SSP drivers'!$C$2:$C$8148,'Selected scen drivers'!$C193,'SSP drivers'!$D$2:$D$8148,'Selected scen drivers'!$D193)</f>
        <v>2019.6314831953</v>
      </c>
      <c r="O193" s="3">
        <f>SUMIFS('SSP drivers'!O$2:O$8148,'SSP drivers'!$A$2:$A$8148,'Selected scen drivers'!$AH$1,'SSP drivers'!$B$2:$B$8148,'Selected scen drivers'!$AI$1,'SSP drivers'!$C$2:$C$8148,'Selected scen drivers'!$C193,'SSP drivers'!$D$2:$D$8148,'Selected scen drivers'!$D193)</f>
        <v>2079.46779899667</v>
      </c>
      <c r="P193" s="3">
        <f>SUMIFS('SSP drivers'!P$2:P$8148,'SSP drivers'!$A$2:$A$8148,'Selected scen drivers'!$AH$1,'SSP drivers'!$B$2:$B$8148,'Selected scen drivers'!$AI$1,'SSP drivers'!$C$2:$C$8148,'Selected scen drivers'!$C193,'SSP drivers'!$D$2:$D$8148,'Selected scen drivers'!$D193)</f>
        <v>2131.57206263838</v>
      </c>
      <c r="Q193" s="3">
        <f>SUMIFS('SSP drivers'!Q$2:Q$8148,'SSP drivers'!$A$2:$A$8148,'Selected scen drivers'!$AH$1,'SSP drivers'!$B$2:$B$8148,'Selected scen drivers'!$AI$1,'SSP drivers'!$C$2:$C$8148,'Selected scen drivers'!$C193,'SSP drivers'!$D$2:$D$8148,'Selected scen drivers'!$D193)</f>
        <v>2174.13537390504</v>
      </c>
      <c r="R193" s="3">
        <f>SUMIFS('SSP drivers'!R$2:R$8148,'SSP drivers'!$A$2:$A$8148,'Selected scen drivers'!$AH$1,'SSP drivers'!$B$2:$B$8148,'Selected scen drivers'!$AI$1,'SSP drivers'!$C$2:$C$8148,'Selected scen drivers'!$C193,'SSP drivers'!$D$2:$D$8148,'Selected scen drivers'!$D193)</f>
        <v>2208.79241312835</v>
      </c>
      <c r="S193" s="3">
        <f>SUMIFS('SSP drivers'!S$2:S$8148,'SSP drivers'!$A$2:$A$8148,'Selected scen drivers'!$AH$1,'SSP drivers'!$B$2:$B$8148,'Selected scen drivers'!$AI$1,'SSP drivers'!$C$2:$C$8148,'Selected scen drivers'!$C193,'SSP drivers'!$D$2:$D$8148,'Selected scen drivers'!$D193)</f>
        <v>2240.30497033286</v>
      </c>
      <c r="T193" s="3">
        <f>SUMIFS('SSP drivers'!T$2:T$8148,'SSP drivers'!$A$2:$A$8148,'Selected scen drivers'!$AH$1,'SSP drivers'!$B$2:$B$8148,'Selected scen drivers'!$AI$1,'SSP drivers'!$C$2:$C$8148,'Selected scen drivers'!$C193,'SSP drivers'!$D$2:$D$8148,'Selected scen drivers'!$D193)</f>
        <v>2271.23521532084</v>
      </c>
      <c r="U193" s="3">
        <f>SUMIFS('SSP drivers'!U$2:U$8148,'SSP drivers'!$A$2:$A$8148,'Selected scen drivers'!$AH$1,'SSP drivers'!$B$2:$B$8148,'Selected scen drivers'!$AI$1,'SSP drivers'!$C$2:$C$8148,'Selected scen drivers'!$C193,'SSP drivers'!$D$2:$D$8148,'Selected scen drivers'!$D193)</f>
        <v>2299.84816967718</v>
      </c>
      <c r="V193" s="3">
        <f>SUMIFS('SSP drivers'!V$2:V$8148,'SSP drivers'!$A$2:$A$8148,'Selected scen drivers'!$AH$1,'SSP drivers'!$B$2:$B$8148,'Selected scen drivers'!$AI$1,'SSP drivers'!$C$2:$C$8148,'Selected scen drivers'!$C193,'SSP drivers'!$D$2:$D$8148,'Selected scen drivers'!$D193)</f>
        <v>2322.4250877824</v>
      </c>
      <c r="W193" s="3">
        <f>SUMIFS('SSP drivers'!W$2:W$8148,'SSP drivers'!$A$2:$A$8148,'Selected scen drivers'!$AH$1,'SSP drivers'!$B$2:$B$8148,'Selected scen drivers'!$AI$1,'SSP drivers'!$C$2:$C$8148,'Selected scen drivers'!$C193,'SSP drivers'!$D$2:$D$8148,'Selected scen drivers'!$D193)</f>
        <v>2334.837</v>
      </c>
      <c r="X193" s="3">
        <f>SUMIFS('SSP drivers'!X$2:X$8148,'SSP drivers'!$A$2:$A$8148,'Selected scen drivers'!$AH$1,'SSP drivers'!$B$2:$B$8148,'Selected scen drivers'!$AI$1,'SSP drivers'!$C$2:$C$8148,'Selected scen drivers'!$C193,'SSP drivers'!$D$2:$D$8148,'Selected scen drivers'!$D193)</f>
        <v>0</v>
      </c>
      <c r="Y193" s="3">
        <f>SUMIFS('SSP drivers'!Y$2:Y$8148,'SSP drivers'!$A$2:$A$8148,'Selected scen drivers'!$AH$1,'SSP drivers'!$B$2:$B$8148,'Selected scen drivers'!$AI$1,'SSP drivers'!$C$2:$C$8148,'Selected scen drivers'!$C193,'SSP drivers'!$D$2:$D$8148,'Selected scen drivers'!$D193)</f>
        <v>0</v>
      </c>
      <c r="Z193" s="3">
        <f>SUMIFS('SSP drivers'!Z$2:Z$8148,'SSP drivers'!$A$2:$A$8148,'Selected scen drivers'!$AH$1,'SSP drivers'!$B$2:$B$8148,'Selected scen drivers'!$AI$1,'SSP drivers'!$C$2:$C$8148,'Selected scen drivers'!$C193,'SSP drivers'!$D$2:$D$8148,'Selected scen drivers'!$D193)</f>
        <v>0</v>
      </c>
      <c r="AA193" s="3">
        <f>SUMIFS('SSP drivers'!AA$2:AA$8148,'SSP drivers'!$A$2:$A$8148,'Selected scen drivers'!$AH$1,'SSP drivers'!$B$2:$B$8148,'Selected scen drivers'!$AI$1,'SSP drivers'!$C$2:$C$8148,'Selected scen drivers'!$C193,'SSP drivers'!$D$2:$D$8148,'Selected scen drivers'!$D193)</f>
        <v>0</v>
      </c>
      <c r="AB193" s="3">
        <f>SUMIFS('SSP drivers'!AB$2:AB$8148,'SSP drivers'!$A$2:$A$8148,'Selected scen drivers'!$AH$1,'SSP drivers'!$B$2:$B$8148,'Selected scen drivers'!$AI$1,'SSP drivers'!$C$2:$C$8148,'Selected scen drivers'!$C193,'SSP drivers'!$D$2:$D$8148,'Selected scen drivers'!$D193)</f>
        <v>0</v>
      </c>
      <c r="AC193" s="3">
        <f>SUMIFS('SSP drivers'!AC$2:AC$8148,'SSP drivers'!$A$2:$A$8148,'Selected scen drivers'!$AH$1,'SSP drivers'!$B$2:$B$8148,'Selected scen drivers'!$AI$1,'SSP drivers'!$C$2:$C$8148,'Selected scen drivers'!$C193,'SSP drivers'!$D$2:$D$8148,'Selected scen drivers'!$D193)</f>
        <v>0</v>
      </c>
      <c r="AD193" s="3">
        <f>SUMIFS('SSP drivers'!AD$2:AD$8148,'SSP drivers'!$A$2:$A$8148,'Selected scen drivers'!$AH$1,'SSP drivers'!$B$2:$B$8148,'Selected scen drivers'!$AI$1,'SSP drivers'!$C$2:$C$8148,'Selected scen drivers'!$C193,'SSP drivers'!$D$2:$D$8148,'Selected scen drivers'!$D193)</f>
        <v>0</v>
      </c>
      <c r="AE193" s="3">
        <f>SUMIFS('SSP drivers'!AE$2:AE$8148,'SSP drivers'!$A$2:$A$8148,'Selected scen drivers'!$AH$1,'SSP drivers'!$B$2:$B$8148,'Selected scen drivers'!$AI$1,'SSP drivers'!$C$2:$C$8148,'Selected scen drivers'!$C193,'SSP drivers'!$D$2:$D$8148,'Selected scen drivers'!$D193)</f>
        <v>0</v>
      </c>
    </row>
    <row r="194" spans="1:31">
      <c r="A194">
        <f t="shared" si="5"/>
        <v>22</v>
      </c>
      <c r="B194">
        <f t="shared" si="6"/>
        <v>4</v>
      </c>
      <c r="C194" t="str">
        <f>IFERROR(VLOOKUP(A194,Classification!$A$4:$B$99,2,FALSE),"")</f>
        <v>Japan</v>
      </c>
      <c r="D194" t="str">
        <f>IFERROR(VLOOKUP(B194,Classification!$U$5:$V$14,2,FALSE),"")</f>
        <v>GDPMFG</v>
      </c>
      <c r="E194" s="3">
        <f>SUMIFS('SSP drivers'!E$2:E$8148,'SSP drivers'!$A$2:$A$8148,'Selected scen drivers'!$AH$1,'SSP drivers'!$B$2:$B$8148,'Selected scen drivers'!$AI$1,'SSP drivers'!$C$2:$C$8148,'Selected scen drivers'!$C194,'SSP drivers'!$D$2:$D$8148,'Selected scen drivers'!$D194)</f>
        <v>0</v>
      </c>
      <c r="F194" s="3">
        <f>SUMIFS('SSP drivers'!F$2:F$8148,'SSP drivers'!$A$2:$A$8148,'Selected scen drivers'!$AH$1,'SSP drivers'!$B$2:$B$8148,'Selected scen drivers'!$AI$1,'SSP drivers'!$C$2:$C$8148,'Selected scen drivers'!$C194,'SSP drivers'!$D$2:$D$8148,'Selected scen drivers'!$D194)</f>
        <v>315.854104510927</v>
      </c>
      <c r="G194" s="3">
        <f>SUMIFS('SSP drivers'!G$2:G$8148,'SSP drivers'!$A$2:$A$8148,'Selected scen drivers'!$AH$1,'SSP drivers'!$B$2:$B$8148,'Selected scen drivers'!$AI$1,'SSP drivers'!$C$2:$C$8148,'Selected scen drivers'!$C194,'SSP drivers'!$D$2:$D$8148,'Selected scen drivers'!$D194)</f>
        <v>314.784848028899</v>
      </c>
      <c r="H194" s="3">
        <f>SUMIFS('SSP drivers'!H$2:H$8148,'SSP drivers'!$A$2:$A$8148,'Selected scen drivers'!$AH$1,'SSP drivers'!$B$2:$B$8148,'Selected scen drivers'!$AI$1,'SSP drivers'!$C$2:$C$8148,'Selected scen drivers'!$C194,'SSP drivers'!$D$2:$D$8148,'Selected scen drivers'!$D194)</f>
        <v>342.245743624307</v>
      </c>
      <c r="I194" s="3">
        <f>SUMIFS('SSP drivers'!I$2:I$8148,'SSP drivers'!$A$2:$A$8148,'Selected scen drivers'!$AH$1,'SSP drivers'!$B$2:$B$8148,'Selected scen drivers'!$AI$1,'SSP drivers'!$C$2:$C$8148,'Selected scen drivers'!$C194,'SSP drivers'!$D$2:$D$8148,'Selected scen drivers'!$D194)</f>
        <v>360.656556263418</v>
      </c>
      <c r="J194" s="3">
        <f>SUMIFS('SSP drivers'!J$2:J$8148,'SSP drivers'!$A$2:$A$8148,'Selected scen drivers'!$AH$1,'SSP drivers'!$B$2:$B$8148,'Selected scen drivers'!$AI$1,'SSP drivers'!$C$2:$C$8148,'Selected scen drivers'!$C194,'SSP drivers'!$D$2:$D$8148,'Selected scen drivers'!$D194)</f>
        <v>380.980686051968</v>
      </c>
      <c r="K194" s="3">
        <f>SUMIFS('SSP drivers'!K$2:K$8148,'SSP drivers'!$A$2:$A$8148,'Selected scen drivers'!$AH$1,'SSP drivers'!$B$2:$B$8148,'Selected scen drivers'!$AI$1,'SSP drivers'!$C$2:$C$8148,'Selected scen drivers'!$C194,'SSP drivers'!$D$2:$D$8148,'Selected scen drivers'!$D194)</f>
        <v>399.434878117252</v>
      </c>
      <c r="L194" s="3">
        <f>SUMIFS('SSP drivers'!L$2:L$8148,'SSP drivers'!$A$2:$A$8148,'Selected scen drivers'!$AH$1,'SSP drivers'!$B$2:$B$8148,'Selected scen drivers'!$AI$1,'SSP drivers'!$C$2:$C$8148,'Selected scen drivers'!$C194,'SSP drivers'!$D$2:$D$8148,'Selected scen drivers'!$D194)</f>
        <v>418.645652635591</v>
      </c>
      <c r="M194" s="3">
        <f>SUMIFS('SSP drivers'!M$2:M$8148,'SSP drivers'!$A$2:$A$8148,'Selected scen drivers'!$AH$1,'SSP drivers'!$B$2:$B$8148,'Selected scen drivers'!$AI$1,'SSP drivers'!$C$2:$C$8148,'Selected scen drivers'!$C194,'SSP drivers'!$D$2:$D$8148,'Selected scen drivers'!$D194)</f>
        <v>439.079925150506</v>
      </c>
      <c r="N194" s="3">
        <f>SUMIFS('SSP drivers'!N$2:N$8148,'SSP drivers'!$A$2:$A$8148,'Selected scen drivers'!$AH$1,'SSP drivers'!$B$2:$B$8148,'Selected scen drivers'!$AI$1,'SSP drivers'!$C$2:$C$8148,'Selected scen drivers'!$C194,'SSP drivers'!$D$2:$D$8148,'Selected scen drivers'!$D194)</f>
        <v>459.22217221951</v>
      </c>
      <c r="O194" s="3">
        <f>SUMIFS('SSP drivers'!O$2:O$8148,'SSP drivers'!$A$2:$A$8148,'Selected scen drivers'!$AH$1,'SSP drivers'!$B$2:$B$8148,'Selected scen drivers'!$AI$1,'SSP drivers'!$C$2:$C$8148,'Selected scen drivers'!$C194,'SSP drivers'!$D$2:$D$8148,'Selected scen drivers'!$D194)</f>
        <v>478.054288001129</v>
      </c>
      <c r="P194" s="3">
        <f>SUMIFS('SSP drivers'!P$2:P$8148,'SSP drivers'!$A$2:$A$8148,'Selected scen drivers'!$AH$1,'SSP drivers'!$B$2:$B$8148,'Selected scen drivers'!$AI$1,'SSP drivers'!$C$2:$C$8148,'Selected scen drivers'!$C194,'SSP drivers'!$D$2:$D$8148,'Selected scen drivers'!$D194)</f>
        <v>495.390216155575</v>
      </c>
      <c r="Q194" s="3">
        <f>SUMIFS('SSP drivers'!Q$2:Q$8148,'SSP drivers'!$A$2:$A$8148,'Selected scen drivers'!$AH$1,'SSP drivers'!$B$2:$B$8148,'Selected scen drivers'!$AI$1,'SSP drivers'!$C$2:$C$8148,'Selected scen drivers'!$C194,'SSP drivers'!$D$2:$D$8148,'Selected scen drivers'!$D194)</f>
        <v>510.746709061123</v>
      </c>
      <c r="R194" s="3">
        <f>SUMIFS('SSP drivers'!R$2:R$8148,'SSP drivers'!$A$2:$A$8148,'Selected scen drivers'!$AH$1,'SSP drivers'!$B$2:$B$8148,'Selected scen drivers'!$AI$1,'SSP drivers'!$C$2:$C$8148,'Selected scen drivers'!$C194,'SSP drivers'!$D$2:$D$8148,'Selected scen drivers'!$D194)</f>
        <v>524.439952228266</v>
      </c>
      <c r="S194" s="3">
        <f>SUMIFS('SSP drivers'!S$2:S$8148,'SSP drivers'!$A$2:$A$8148,'Selected scen drivers'!$AH$1,'SSP drivers'!$B$2:$B$8148,'Selected scen drivers'!$AI$1,'SSP drivers'!$C$2:$C$8148,'Selected scen drivers'!$C194,'SSP drivers'!$D$2:$D$8148,'Selected scen drivers'!$D194)</f>
        <v>537.552904164082</v>
      </c>
      <c r="T194" s="3">
        <f>SUMIFS('SSP drivers'!T$2:T$8148,'SSP drivers'!$A$2:$A$8148,'Selected scen drivers'!$AH$1,'SSP drivers'!$B$2:$B$8148,'Selected scen drivers'!$AI$1,'SSP drivers'!$C$2:$C$8148,'Selected scen drivers'!$C194,'SSP drivers'!$D$2:$D$8148,'Selected scen drivers'!$D194)</f>
        <v>550.683077624999</v>
      </c>
      <c r="U194" s="3">
        <f>SUMIFS('SSP drivers'!U$2:U$8148,'SSP drivers'!$A$2:$A$8148,'Selected scen drivers'!$AH$1,'SSP drivers'!$B$2:$B$8148,'Selected scen drivers'!$AI$1,'SSP drivers'!$C$2:$C$8148,'Selected scen drivers'!$C194,'SSP drivers'!$D$2:$D$8148,'Selected scen drivers'!$D194)</f>
        <v>563.401058686227</v>
      </c>
      <c r="V194" s="3">
        <f>SUMIFS('SSP drivers'!V$2:V$8148,'SSP drivers'!$A$2:$A$8148,'Selected scen drivers'!$AH$1,'SSP drivers'!$B$2:$B$8148,'Selected scen drivers'!$AI$1,'SSP drivers'!$C$2:$C$8148,'Selected scen drivers'!$C194,'SSP drivers'!$D$2:$D$8148,'Selected scen drivers'!$D194)</f>
        <v>574.769034728134</v>
      </c>
      <c r="W194" s="3">
        <f>SUMIFS('SSP drivers'!W$2:W$8148,'SSP drivers'!$A$2:$A$8148,'Selected scen drivers'!$AH$1,'SSP drivers'!$B$2:$B$8148,'Selected scen drivers'!$AI$1,'SSP drivers'!$C$2:$C$8148,'Selected scen drivers'!$C194,'SSP drivers'!$D$2:$D$8148,'Selected scen drivers'!$D194)</f>
        <v>583.70925</v>
      </c>
      <c r="X194" s="3">
        <f>SUMIFS('SSP drivers'!X$2:X$8148,'SSP drivers'!$A$2:$A$8148,'Selected scen drivers'!$AH$1,'SSP drivers'!$B$2:$B$8148,'Selected scen drivers'!$AI$1,'SSP drivers'!$C$2:$C$8148,'Selected scen drivers'!$C194,'SSP drivers'!$D$2:$D$8148,'Selected scen drivers'!$D194)</f>
        <v>0</v>
      </c>
      <c r="Y194" s="3">
        <f>SUMIFS('SSP drivers'!Y$2:Y$8148,'SSP drivers'!$A$2:$A$8148,'Selected scen drivers'!$AH$1,'SSP drivers'!$B$2:$B$8148,'Selected scen drivers'!$AI$1,'SSP drivers'!$C$2:$C$8148,'Selected scen drivers'!$C194,'SSP drivers'!$D$2:$D$8148,'Selected scen drivers'!$D194)</f>
        <v>0</v>
      </c>
      <c r="Z194" s="3">
        <f>SUMIFS('SSP drivers'!Z$2:Z$8148,'SSP drivers'!$A$2:$A$8148,'Selected scen drivers'!$AH$1,'SSP drivers'!$B$2:$B$8148,'Selected scen drivers'!$AI$1,'SSP drivers'!$C$2:$C$8148,'Selected scen drivers'!$C194,'SSP drivers'!$D$2:$D$8148,'Selected scen drivers'!$D194)</f>
        <v>0</v>
      </c>
      <c r="AA194" s="3">
        <f>SUMIFS('SSP drivers'!AA$2:AA$8148,'SSP drivers'!$A$2:$A$8148,'Selected scen drivers'!$AH$1,'SSP drivers'!$B$2:$B$8148,'Selected scen drivers'!$AI$1,'SSP drivers'!$C$2:$C$8148,'Selected scen drivers'!$C194,'SSP drivers'!$D$2:$D$8148,'Selected scen drivers'!$D194)</f>
        <v>0</v>
      </c>
      <c r="AB194" s="3">
        <f>SUMIFS('SSP drivers'!AB$2:AB$8148,'SSP drivers'!$A$2:$A$8148,'Selected scen drivers'!$AH$1,'SSP drivers'!$B$2:$B$8148,'Selected scen drivers'!$AI$1,'SSP drivers'!$C$2:$C$8148,'Selected scen drivers'!$C194,'SSP drivers'!$D$2:$D$8148,'Selected scen drivers'!$D194)</f>
        <v>0</v>
      </c>
      <c r="AC194" s="3">
        <f>SUMIFS('SSP drivers'!AC$2:AC$8148,'SSP drivers'!$A$2:$A$8148,'Selected scen drivers'!$AH$1,'SSP drivers'!$B$2:$B$8148,'Selected scen drivers'!$AI$1,'SSP drivers'!$C$2:$C$8148,'Selected scen drivers'!$C194,'SSP drivers'!$D$2:$D$8148,'Selected scen drivers'!$D194)</f>
        <v>0</v>
      </c>
      <c r="AD194" s="3">
        <f>SUMIFS('SSP drivers'!AD$2:AD$8148,'SSP drivers'!$A$2:$A$8148,'Selected scen drivers'!$AH$1,'SSP drivers'!$B$2:$B$8148,'Selected scen drivers'!$AI$1,'SSP drivers'!$C$2:$C$8148,'Selected scen drivers'!$C194,'SSP drivers'!$D$2:$D$8148,'Selected scen drivers'!$D194)</f>
        <v>0</v>
      </c>
      <c r="AE194" s="3">
        <f>SUMIFS('SSP drivers'!AE$2:AE$8148,'SSP drivers'!$A$2:$A$8148,'Selected scen drivers'!$AH$1,'SSP drivers'!$B$2:$B$8148,'Selected scen drivers'!$AI$1,'SSP drivers'!$C$2:$C$8148,'Selected scen drivers'!$C194,'SSP drivers'!$D$2:$D$8148,'Selected scen drivers'!$D194)</f>
        <v>0</v>
      </c>
    </row>
    <row r="195" spans="1:31">
      <c r="A195">
        <f t="shared" si="5"/>
        <v>22</v>
      </c>
      <c r="B195">
        <f t="shared" si="6"/>
        <v>5</v>
      </c>
      <c r="C195" t="str">
        <f>IFERROR(VLOOKUP(A195,Classification!$A$4:$B$99,2,FALSE),"")</f>
        <v>Japan</v>
      </c>
      <c r="D195" t="str">
        <f>IFERROR(VLOOKUP(B195,Classification!$U$5:$V$14,2,FALSE),"")</f>
        <v>GDPPCAP</v>
      </c>
      <c r="E195" s="3">
        <f>SUMIFS('SSP drivers'!E$2:E$8148,'SSP drivers'!$A$2:$A$8148,'Selected scen drivers'!$AH$1,'SSP drivers'!$B$2:$B$8148,'Selected scen drivers'!$AI$1,'SSP drivers'!$C$2:$C$8148,'Selected scen drivers'!$C195,'SSP drivers'!$D$2:$D$8148,'Selected scen drivers'!$D195)</f>
        <v>0</v>
      </c>
      <c r="F195" s="3">
        <f>SUMIFS('SSP drivers'!F$2:F$8148,'SSP drivers'!$A$2:$A$8148,'Selected scen drivers'!$AH$1,'SSP drivers'!$B$2:$B$8148,'Selected scen drivers'!$AI$1,'SSP drivers'!$C$2:$C$8148,'Selected scen drivers'!$C195,'SSP drivers'!$D$2:$D$8148,'Selected scen drivers'!$D195)</f>
        <v>40.6671643997752</v>
      </c>
      <c r="G195" s="3">
        <f>SUMIFS('SSP drivers'!G$2:G$8148,'SSP drivers'!$A$2:$A$8148,'Selected scen drivers'!$AH$1,'SSP drivers'!$B$2:$B$8148,'Selected scen drivers'!$AI$1,'SSP drivers'!$C$2:$C$8148,'Selected scen drivers'!$C195,'SSP drivers'!$D$2:$D$8148,'Selected scen drivers'!$D195)</f>
        <v>40.7277143992874</v>
      </c>
      <c r="H195" s="3">
        <f>SUMIFS('SSP drivers'!H$2:H$8148,'SSP drivers'!$A$2:$A$8148,'Selected scen drivers'!$AH$1,'SSP drivers'!$B$2:$B$8148,'Selected scen drivers'!$AI$1,'SSP drivers'!$C$2:$C$8148,'Selected scen drivers'!$C195,'SSP drivers'!$D$2:$D$8148,'Selected scen drivers'!$D195)</f>
        <v>44.7909356113123</v>
      </c>
      <c r="I195" s="3">
        <f>SUMIFS('SSP drivers'!I$2:I$8148,'SSP drivers'!$A$2:$A$8148,'Selected scen drivers'!$AH$1,'SSP drivers'!$B$2:$B$8148,'Selected scen drivers'!$AI$1,'SSP drivers'!$C$2:$C$8148,'Selected scen drivers'!$C195,'SSP drivers'!$D$2:$D$8148,'Selected scen drivers'!$D195)</f>
        <v>47.803141415127</v>
      </c>
      <c r="J195" s="3">
        <f>SUMIFS('SSP drivers'!J$2:J$8148,'SSP drivers'!$A$2:$A$8148,'Selected scen drivers'!$AH$1,'SSP drivers'!$B$2:$B$8148,'Selected scen drivers'!$AI$1,'SSP drivers'!$C$2:$C$8148,'Selected scen drivers'!$C195,'SSP drivers'!$D$2:$D$8148,'Selected scen drivers'!$D195)</f>
        <v>51.2599340653561</v>
      </c>
      <c r="K195" s="3">
        <f>SUMIFS('SSP drivers'!K$2:K$8148,'SSP drivers'!$A$2:$A$8148,'Selected scen drivers'!$AH$1,'SSP drivers'!$B$2:$B$8148,'Selected scen drivers'!$AI$1,'SSP drivers'!$C$2:$C$8148,'Selected scen drivers'!$C195,'SSP drivers'!$D$2:$D$8148,'Selected scen drivers'!$D195)</f>
        <v>54.6489279945481</v>
      </c>
      <c r="L195" s="3">
        <f>SUMIFS('SSP drivers'!L$2:L$8148,'SSP drivers'!$A$2:$A$8148,'Selected scen drivers'!$AH$1,'SSP drivers'!$B$2:$B$8148,'Selected scen drivers'!$AI$1,'SSP drivers'!$C$2:$C$8148,'Selected scen drivers'!$C195,'SSP drivers'!$D$2:$D$8148,'Selected scen drivers'!$D195)</f>
        <v>58.3127078654713</v>
      </c>
      <c r="M195" s="3">
        <f>SUMIFS('SSP drivers'!M$2:M$8148,'SSP drivers'!$A$2:$A$8148,'Selected scen drivers'!$AH$1,'SSP drivers'!$B$2:$B$8148,'Selected scen drivers'!$AI$1,'SSP drivers'!$C$2:$C$8148,'Selected scen drivers'!$C195,'SSP drivers'!$D$2:$D$8148,'Selected scen drivers'!$D195)</f>
        <v>62.261695286153</v>
      </c>
      <c r="N195" s="3">
        <f>SUMIFS('SSP drivers'!N$2:N$8148,'SSP drivers'!$A$2:$A$8148,'Selected scen drivers'!$AH$1,'SSP drivers'!$B$2:$B$8148,'Selected scen drivers'!$AI$1,'SSP drivers'!$C$2:$C$8148,'Selected scen drivers'!$C195,'SSP drivers'!$D$2:$D$8148,'Selected scen drivers'!$D195)</f>
        <v>66.2661573836624</v>
      </c>
      <c r="O195" s="3">
        <f>SUMIFS('SSP drivers'!O$2:O$8148,'SSP drivers'!$A$2:$A$8148,'Selected scen drivers'!$AH$1,'SSP drivers'!$B$2:$B$8148,'Selected scen drivers'!$AI$1,'SSP drivers'!$C$2:$C$8148,'Selected scen drivers'!$C195,'SSP drivers'!$D$2:$D$8148,'Selected scen drivers'!$D195)</f>
        <v>70.2659681620529</v>
      </c>
      <c r="P195" s="3">
        <f>SUMIFS('SSP drivers'!P$2:P$8148,'SSP drivers'!$A$2:$A$8148,'Selected scen drivers'!$AH$1,'SSP drivers'!$B$2:$B$8148,'Selected scen drivers'!$AI$1,'SSP drivers'!$C$2:$C$8148,'Selected scen drivers'!$C195,'SSP drivers'!$D$2:$D$8148,'Selected scen drivers'!$D195)</f>
        <v>74.3840799404471</v>
      </c>
      <c r="Q195" s="3">
        <f>SUMIFS('SSP drivers'!Q$2:Q$8148,'SSP drivers'!$A$2:$A$8148,'Selected scen drivers'!$AH$1,'SSP drivers'!$B$2:$B$8148,'Selected scen drivers'!$AI$1,'SSP drivers'!$C$2:$C$8148,'Selected scen drivers'!$C195,'SSP drivers'!$D$2:$D$8148,'Selected scen drivers'!$D195)</f>
        <v>78.6059469613828</v>
      </c>
      <c r="R195" s="3">
        <f>SUMIFS('SSP drivers'!R$2:R$8148,'SSP drivers'!$A$2:$A$8148,'Selected scen drivers'!$AH$1,'SSP drivers'!$B$2:$B$8148,'Selected scen drivers'!$AI$1,'SSP drivers'!$C$2:$C$8148,'Selected scen drivers'!$C195,'SSP drivers'!$D$2:$D$8148,'Selected scen drivers'!$D195)</f>
        <v>82.8874878524451</v>
      </c>
      <c r="S195" s="3">
        <f>SUMIFS('SSP drivers'!S$2:S$8148,'SSP drivers'!$A$2:$A$8148,'Selected scen drivers'!$AH$1,'SSP drivers'!$B$2:$B$8148,'Selected scen drivers'!$AI$1,'SSP drivers'!$C$2:$C$8148,'Selected scen drivers'!$C195,'SSP drivers'!$D$2:$D$8148,'Selected scen drivers'!$D195)</f>
        <v>87.1586473874798</v>
      </c>
      <c r="T195" s="3">
        <f>SUMIFS('SSP drivers'!T$2:T$8148,'SSP drivers'!$A$2:$A$8148,'Selected scen drivers'!$AH$1,'SSP drivers'!$B$2:$B$8148,'Selected scen drivers'!$AI$1,'SSP drivers'!$C$2:$C$8148,'Selected scen drivers'!$C195,'SSP drivers'!$D$2:$D$8148,'Selected scen drivers'!$D195)</f>
        <v>91.3981456462141</v>
      </c>
      <c r="U195" s="3">
        <f>SUMIFS('SSP drivers'!U$2:U$8148,'SSP drivers'!$A$2:$A$8148,'Selected scen drivers'!$AH$1,'SSP drivers'!$B$2:$B$8148,'Selected scen drivers'!$AI$1,'SSP drivers'!$C$2:$C$8148,'Selected scen drivers'!$C195,'SSP drivers'!$D$2:$D$8148,'Selected scen drivers'!$D195)</f>
        <v>95.5961173880711</v>
      </c>
      <c r="V195" s="3">
        <f>SUMIFS('SSP drivers'!V$2:V$8148,'SSP drivers'!$A$2:$A$8148,'Selected scen drivers'!$AH$1,'SSP drivers'!$B$2:$B$8148,'Selected scen drivers'!$AI$1,'SSP drivers'!$C$2:$C$8148,'Selected scen drivers'!$C195,'SSP drivers'!$D$2:$D$8148,'Selected scen drivers'!$D195)</f>
        <v>99.7233002180028</v>
      </c>
      <c r="W195" s="3">
        <f>SUMIFS('SSP drivers'!W$2:W$8148,'SSP drivers'!$A$2:$A$8148,'Selected scen drivers'!$AH$1,'SSP drivers'!$B$2:$B$8148,'Selected scen drivers'!$AI$1,'SSP drivers'!$C$2:$C$8148,'Selected scen drivers'!$C195,'SSP drivers'!$D$2:$D$8148,'Selected scen drivers'!$D195)</f>
        <v>103.713974645826</v>
      </c>
      <c r="X195" s="3">
        <f>SUMIFS('SSP drivers'!X$2:X$8148,'SSP drivers'!$A$2:$A$8148,'Selected scen drivers'!$AH$1,'SSP drivers'!$B$2:$B$8148,'Selected scen drivers'!$AI$1,'SSP drivers'!$C$2:$C$8148,'Selected scen drivers'!$C195,'SSP drivers'!$D$2:$D$8148,'Selected scen drivers'!$D195)</f>
        <v>0</v>
      </c>
      <c r="Y195" s="3">
        <f>SUMIFS('SSP drivers'!Y$2:Y$8148,'SSP drivers'!$A$2:$A$8148,'Selected scen drivers'!$AH$1,'SSP drivers'!$B$2:$B$8148,'Selected scen drivers'!$AI$1,'SSP drivers'!$C$2:$C$8148,'Selected scen drivers'!$C195,'SSP drivers'!$D$2:$D$8148,'Selected scen drivers'!$D195)</f>
        <v>0</v>
      </c>
      <c r="Z195" s="3">
        <f>SUMIFS('SSP drivers'!Z$2:Z$8148,'SSP drivers'!$A$2:$A$8148,'Selected scen drivers'!$AH$1,'SSP drivers'!$B$2:$B$8148,'Selected scen drivers'!$AI$1,'SSP drivers'!$C$2:$C$8148,'Selected scen drivers'!$C195,'SSP drivers'!$D$2:$D$8148,'Selected scen drivers'!$D195)</f>
        <v>0</v>
      </c>
      <c r="AA195" s="3">
        <f>SUMIFS('SSP drivers'!AA$2:AA$8148,'SSP drivers'!$A$2:$A$8148,'Selected scen drivers'!$AH$1,'SSP drivers'!$B$2:$B$8148,'Selected scen drivers'!$AI$1,'SSP drivers'!$C$2:$C$8148,'Selected scen drivers'!$C195,'SSP drivers'!$D$2:$D$8148,'Selected scen drivers'!$D195)</f>
        <v>0</v>
      </c>
      <c r="AB195" s="3">
        <f>SUMIFS('SSP drivers'!AB$2:AB$8148,'SSP drivers'!$A$2:$A$8148,'Selected scen drivers'!$AH$1,'SSP drivers'!$B$2:$B$8148,'Selected scen drivers'!$AI$1,'SSP drivers'!$C$2:$C$8148,'Selected scen drivers'!$C195,'SSP drivers'!$D$2:$D$8148,'Selected scen drivers'!$D195)</f>
        <v>0</v>
      </c>
      <c r="AC195" s="3">
        <f>SUMIFS('SSP drivers'!AC$2:AC$8148,'SSP drivers'!$A$2:$A$8148,'Selected scen drivers'!$AH$1,'SSP drivers'!$B$2:$B$8148,'Selected scen drivers'!$AI$1,'SSP drivers'!$C$2:$C$8148,'Selected scen drivers'!$C195,'SSP drivers'!$D$2:$D$8148,'Selected scen drivers'!$D195)</f>
        <v>0</v>
      </c>
      <c r="AD195" s="3">
        <f>SUMIFS('SSP drivers'!AD$2:AD$8148,'SSP drivers'!$A$2:$A$8148,'Selected scen drivers'!$AH$1,'SSP drivers'!$B$2:$B$8148,'Selected scen drivers'!$AI$1,'SSP drivers'!$C$2:$C$8148,'Selected scen drivers'!$C195,'SSP drivers'!$D$2:$D$8148,'Selected scen drivers'!$D195)</f>
        <v>0</v>
      </c>
      <c r="AE195" s="3">
        <f>SUMIFS('SSP drivers'!AE$2:AE$8148,'SSP drivers'!$A$2:$A$8148,'Selected scen drivers'!$AH$1,'SSP drivers'!$B$2:$B$8148,'Selected scen drivers'!$AI$1,'SSP drivers'!$C$2:$C$8148,'Selected scen drivers'!$C195,'SSP drivers'!$D$2:$D$8148,'Selected scen drivers'!$D195)</f>
        <v>0</v>
      </c>
    </row>
    <row r="196" spans="1:31">
      <c r="A196">
        <f t="shared" si="5"/>
        <v>22</v>
      </c>
      <c r="B196">
        <f t="shared" si="6"/>
        <v>6</v>
      </c>
      <c r="C196" t="str">
        <f>IFERROR(VLOOKUP(A196,Classification!$A$4:$B$99,2,FALSE),"")</f>
        <v>Japan</v>
      </c>
      <c r="D196" t="str">
        <f>IFERROR(VLOOKUP(B196,Classification!$U$5:$V$14,2,FALSE),"")</f>
        <v>GDPPHOU</v>
      </c>
      <c r="E196" s="3">
        <f>SUMIFS('SSP drivers'!E$2:E$8148,'SSP drivers'!$A$2:$A$8148,'Selected scen drivers'!$AH$1,'SSP drivers'!$B$2:$B$8148,'Selected scen drivers'!$AI$1,'SSP drivers'!$C$2:$C$8148,'Selected scen drivers'!$C196,'SSP drivers'!$D$2:$D$8148,'Selected scen drivers'!$D196)</f>
        <v>0</v>
      </c>
      <c r="F196" s="3">
        <f>SUMIFS('SSP drivers'!F$2:F$8148,'SSP drivers'!$A$2:$A$8148,'Selected scen drivers'!$AH$1,'SSP drivers'!$B$2:$B$8148,'Selected scen drivers'!$AI$1,'SSP drivers'!$C$2:$C$8148,'Selected scen drivers'!$C196,'SSP drivers'!$D$2:$D$8148,'Selected scen drivers'!$D196)</f>
        <v>150.582802110284</v>
      </c>
      <c r="G196" s="3">
        <f>SUMIFS('SSP drivers'!G$2:G$8148,'SSP drivers'!$A$2:$A$8148,'Selected scen drivers'!$AH$1,'SSP drivers'!$B$2:$B$8148,'Selected scen drivers'!$AI$1,'SSP drivers'!$C$2:$C$8148,'Selected scen drivers'!$C196,'SSP drivers'!$D$2:$D$8148,'Selected scen drivers'!$D196)</f>
        <v>150.930709908358</v>
      </c>
      <c r="H196" s="3">
        <f>SUMIFS('SSP drivers'!H$2:H$8148,'SSP drivers'!$A$2:$A$8148,'Selected scen drivers'!$AH$1,'SSP drivers'!$B$2:$B$8148,'Selected scen drivers'!$AI$1,'SSP drivers'!$C$2:$C$8148,'Selected scen drivers'!$C196,'SSP drivers'!$D$2:$D$8148,'Selected scen drivers'!$D196)</f>
        <v>166.692619629243</v>
      </c>
      <c r="I196" s="3">
        <f>SUMIFS('SSP drivers'!I$2:I$8148,'SSP drivers'!$A$2:$A$8148,'Selected scen drivers'!$AH$1,'SSP drivers'!$B$2:$B$8148,'Selected scen drivers'!$AI$1,'SSP drivers'!$C$2:$C$8148,'Selected scen drivers'!$C196,'SSP drivers'!$D$2:$D$8148,'Selected scen drivers'!$D196)</f>
        <v>179.740797022778</v>
      </c>
      <c r="J196" s="3">
        <f>SUMIFS('SSP drivers'!J$2:J$8148,'SSP drivers'!$A$2:$A$8148,'Selected scen drivers'!$AH$1,'SSP drivers'!$B$2:$B$8148,'Selected scen drivers'!$AI$1,'SSP drivers'!$C$2:$C$8148,'Selected scen drivers'!$C196,'SSP drivers'!$D$2:$D$8148,'Selected scen drivers'!$D196)</f>
        <v>197.795878111788</v>
      </c>
      <c r="K196" s="3">
        <f>SUMIFS('SSP drivers'!K$2:K$8148,'SSP drivers'!$A$2:$A$8148,'Selected scen drivers'!$AH$1,'SSP drivers'!$B$2:$B$8148,'Selected scen drivers'!$AI$1,'SSP drivers'!$C$2:$C$8148,'Selected scen drivers'!$C196,'SSP drivers'!$D$2:$D$8148,'Selected scen drivers'!$D196)</f>
        <v>221.868636417189</v>
      </c>
      <c r="L196" s="3">
        <f>SUMIFS('SSP drivers'!L$2:L$8148,'SSP drivers'!$A$2:$A$8148,'Selected scen drivers'!$AH$1,'SSP drivers'!$B$2:$B$8148,'Selected scen drivers'!$AI$1,'SSP drivers'!$C$2:$C$8148,'Selected scen drivers'!$C196,'SSP drivers'!$D$2:$D$8148,'Selected scen drivers'!$D196)</f>
        <v>246.578432160222</v>
      </c>
      <c r="M196" s="3">
        <f>SUMIFS('SSP drivers'!M$2:M$8148,'SSP drivers'!$A$2:$A$8148,'Selected scen drivers'!$AH$1,'SSP drivers'!$B$2:$B$8148,'Selected scen drivers'!$AI$1,'SSP drivers'!$C$2:$C$8148,'Selected scen drivers'!$C196,'SSP drivers'!$D$2:$D$8148,'Selected scen drivers'!$D196)</f>
        <v>269.883796918926</v>
      </c>
      <c r="N196" s="3">
        <f>SUMIFS('SSP drivers'!N$2:N$8148,'SSP drivers'!$A$2:$A$8148,'Selected scen drivers'!$AH$1,'SSP drivers'!$B$2:$B$8148,'Selected scen drivers'!$AI$1,'SSP drivers'!$C$2:$C$8148,'Selected scen drivers'!$C196,'SSP drivers'!$D$2:$D$8148,'Selected scen drivers'!$D196)</f>
        <v>292.083643211414</v>
      </c>
      <c r="O196" s="3">
        <f>SUMIFS('SSP drivers'!O$2:O$8148,'SSP drivers'!$A$2:$A$8148,'Selected scen drivers'!$AH$1,'SSP drivers'!$B$2:$B$8148,'Selected scen drivers'!$AI$1,'SSP drivers'!$C$2:$C$8148,'Selected scen drivers'!$C196,'SSP drivers'!$D$2:$D$8148,'Selected scen drivers'!$D196)</f>
        <v>313.403691013284</v>
      </c>
      <c r="P196" s="3">
        <f>SUMIFS('SSP drivers'!P$2:P$8148,'SSP drivers'!$A$2:$A$8148,'Selected scen drivers'!$AH$1,'SSP drivers'!$B$2:$B$8148,'Selected scen drivers'!$AI$1,'SSP drivers'!$C$2:$C$8148,'Selected scen drivers'!$C196,'SSP drivers'!$D$2:$D$8148,'Selected scen drivers'!$D196)</f>
        <v>336.6124533516</v>
      </c>
      <c r="Q196" s="3">
        <f>SUMIFS('SSP drivers'!Q$2:Q$8148,'SSP drivers'!$A$2:$A$8148,'Selected scen drivers'!$AH$1,'SSP drivers'!$B$2:$B$8148,'Selected scen drivers'!$AI$1,'SSP drivers'!$C$2:$C$8148,'Selected scen drivers'!$C196,'SSP drivers'!$D$2:$D$8148,'Selected scen drivers'!$D196)</f>
        <v>360.814920853473</v>
      </c>
      <c r="R196" s="3">
        <f>SUMIFS('SSP drivers'!R$2:R$8148,'SSP drivers'!$A$2:$A$8148,'Selected scen drivers'!$AH$1,'SSP drivers'!$B$2:$B$8148,'Selected scen drivers'!$AI$1,'SSP drivers'!$C$2:$C$8148,'Selected scen drivers'!$C196,'SSP drivers'!$D$2:$D$8148,'Selected scen drivers'!$D196)</f>
        <v>385.554162269668</v>
      </c>
      <c r="S196" s="3">
        <f>SUMIFS('SSP drivers'!S$2:S$8148,'SSP drivers'!$A$2:$A$8148,'Selected scen drivers'!$AH$1,'SSP drivers'!$B$2:$B$8148,'Selected scen drivers'!$AI$1,'SSP drivers'!$C$2:$C$8148,'Selected scen drivers'!$C196,'SSP drivers'!$D$2:$D$8148,'Selected scen drivers'!$D196)</f>
        <v>412.120053181845</v>
      </c>
      <c r="T196" s="3">
        <f>SUMIFS('SSP drivers'!T$2:T$8148,'SSP drivers'!$A$2:$A$8148,'Selected scen drivers'!$AH$1,'SSP drivers'!$B$2:$B$8148,'Selected scen drivers'!$AI$1,'SSP drivers'!$C$2:$C$8148,'Selected scen drivers'!$C196,'SSP drivers'!$D$2:$D$8148,'Selected scen drivers'!$D196)</f>
        <v>436.527574608434</v>
      </c>
      <c r="U196" s="3">
        <f>SUMIFS('SSP drivers'!U$2:U$8148,'SSP drivers'!$A$2:$A$8148,'Selected scen drivers'!$AH$1,'SSP drivers'!$B$2:$B$8148,'Selected scen drivers'!$AI$1,'SSP drivers'!$C$2:$C$8148,'Selected scen drivers'!$C196,'SSP drivers'!$D$2:$D$8148,'Selected scen drivers'!$D196)</f>
        <v>460.604431529589</v>
      </c>
      <c r="V196" s="3">
        <f>SUMIFS('SSP drivers'!V$2:V$8148,'SSP drivers'!$A$2:$A$8148,'Selected scen drivers'!$AH$1,'SSP drivers'!$B$2:$B$8148,'Selected scen drivers'!$AI$1,'SSP drivers'!$C$2:$C$8148,'Selected scen drivers'!$C196,'SSP drivers'!$D$2:$D$8148,'Selected scen drivers'!$D196)</f>
        <v>486.91147127541</v>
      </c>
      <c r="W196" s="3">
        <f>SUMIFS('SSP drivers'!W$2:W$8148,'SSP drivers'!$A$2:$A$8148,'Selected scen drivers'!$AH$1,'SSP drivers'!$B$2:$B$8148,'Selected scen drivers'!$AI$1,'SSP drivers'!$C$2:$C$8148,'Selected scen drivers'!$C196,'SSP drivers'!$D$2:$D$8148,'Selected scen drivers'!$D196)</f>
        <v>513.843022629939</v>
      </c>
      <c r="X196" s="3">
        <f>SUMIFS('SSP drivers'!X$2:X$8148,'SSP drivers'!$A$2:$A$8148,'Selected scen drivers'!$AH$1,'SSP drivers'!$B$2:$B$8148,'Selected scen drivers'!$AI$1,'SSP drivers'!$C$2:$C$8148,'Selected scen drivers'!$C196,'SSP drivers'!$D$2:$D$8148,'Selected scen drivers'!$D196)</f>
        <v>0</v>
      </c>
      <c r="Y196" s="3">
        <f>SUMIFS('SSP drivers'!Y$2:Y$8148,'SSP drivers'!$A$2:$A$8148,'Selected scen drivers'!$AH$1,'SSP drivers'!$B$2:$B$8148,'Selected scen drivers'!$AI$1,'SSP drivers'!$C$2:$C$8148,'Selected scen drivers'!$C196,'SSP drivers'!$D$2:$D$8148,'Selected scen drivers'!$D196)</f>
        <v>0</v>
      </c>
      <c r="Z196" s="3">
        <f>SUMIFS('SSP drivers'!Z$2:Z$8148,'SSP drivers'!$A$2:$A$8148,'Selected scen drivers'!$AH$1,'SSP drivers'!$B$2:$B$8148,'Selected scen drivers'!$AI$1,'SSP drivers'!$C$2:$C$8148,'Selected scen drivers'!$C196,'SSP drivers'!$D$2:$D$8148,'Selected scen drivers'!$D196)</f>
        <v>0</v>
      </c>
      <c r="AA196" s="3">
        <f>SUMIFS('SSP drivers'!AA$2:AA$8148,'SSP drivers'!$A$2:$A$8148,'Selected scen drivers'!$AH$1,'SSP drivers'!$B$2:$B$8148,'Selected scen drivers'!$AI$1,'SSP drivers'!$C$2:$C$8148,'Selected scen drivers'!$C196,'SSP drivers'!$D$2:$D$8148,'Selected scen drivers'!$D196)</f>
        <v>0</v>
      </c>
      <c r="AB196" s="3">
        <f>SUMIFS('SSP drivers'!AB$2:AB$8148,'SSP drivers'!$A$2:$A$8148,'Selected scen drivers'!$AH$1,'SSP drivers'!$B$2:$B$8148,'Selected scen drivers'!$AI$1,'SSP drivers'!$C$2:$C$8148,'Selected scen drivers'!$C196,'SSP drivers'!$D$2:$D$8148,'Selected scen drivers'!$D196)</f>
        <v>0</v>
      </c>
      <c r="AC196" s="3">
        <f>SUMIFS('SSP drivers'!AC$2:AC$8148,'SSP drivers'!$A$2:$A$8148,'Selected scen drivers'!$AH$1,'SSP drivers'!$B$2:$B$8148,'Selected scen drivers'!$AI$1,'SSP drivers'!$C$2:$C$8148,'Selected scen drivers'!$C196,'SSP drivers'!$D$2:$D$8148,'Selected scen drivers'!$D196)</f>
        <v>0</v>
      </c>
      <c r="AD196" s="3">
        <f>SUMIFS('SSP drivers'!AD$2:AD$8148,'SSP drivers'!$A$2:$A$8148,'Selected scen drivers'!$AH$1,'SSP drivers'!$B$2:$B$8148,'Selected scen drivers'!$AI$1,'SSP drivers'!$C$2:$C$8148,'Selected scen drivers'!$C196,'SSP drivers'!$D$2:$D$8148,'Selected scen drivers'!$D196)</f>
        <v>0</v>
      </c>
      <c r="AE196" s="3">
        <f>SUMIFS('SSP drivers'!AE$2:AE$8148,'SSP drivers'!$A$2:$A$8148,'Selected scen drivers'!$AH$1,'SSP drivers'!$B$2:$B$8148,'Selected scen drivers'!$AI$1,'SSP drivers'!$C$2:$C$8148,'Selected scen drivers'!$C196,'SSP drivers'!$D$2:$D$8148,'Selected scen drivers'!$D196)</f>
        <v>0</v>
      </c>
    </row>
    <row r="197" spans="1:31">
      <c r="A197">
        <f t="shared" si="5"/>
        <v>22</v>
      </c>
      <c r="B197">
        <f t="shared" si="6"/>
        <v>7</v>
      </c>
      <c r="C197" t="str">
        <f>IFERROR(VLOOKUP(A197,Classification!$A$4:$B$99,2,FALSE),"")</f>
        <v>Japan</v>
      </c>
      <c r="D197" t="str">
        <f>IFERROR(VLOOKUP(B197,Classification!$U$5:$V$14,2,FALSE),"")</f>
        <v>GDPSER</v>
      </c>
      <c r="E197" s="3">
        <f>SUMIFS('SSP drivers'!E$2:E$8148,'SSP drivers'!$A$2:$A$8148,'Selected scen drivers'!$AH$1,'SSP drivers'!$B$2:$B$8148,'Selected scen drivers'!$AI$1,'SSP drivers'!$C$2:$C$8148,'Selected scen drivers'!$C197,'SSP drivers'!$D$2:$D$8148,'Selected scen drivers'!$D197)</f>
        <v>0</v>
      </c>
      <c r="F197" s="3">
        <f>SUMIFS('SSP drivers'!F$2:F$8148,'SSP drivers'!$A$2:$A$8148,'Selected scen drivers'!$AH$1,'SSP drivers'!$B$2:$B$8148,'Selected scen drivers'!$AI$1,'SSP drivers'!$C$2:$C$8148,'Selected scen drivers'!$C197,'SSP drivers'!$D$2:$D$8148,'Selected scen drivers'!$D197)</f>
        <v>3563.47858348521</v>
      </c>
      <c r="G197" s="3">
        <f>SUMIFS('SSP drivers'!G$2:G$8148,'SSP drivers'!$A$2:$A$8148,'Selected scen drivers'!$AH$1,'SSP drivers'!$B$2:$B$8148,'Selected scen drivers'!$AI$1,'SSP drivers'!$C$2:$C$8148,'Selected scen drivers'!$C197,'SSP drivers'!$D$2:$D$8148,'Selected scen drivers'!$D197)</f>
        <v>3551.41518928028</v>
      </c>
      <c r="H197" s="3">
        <f>SUMIFS('SSP drivers'!H$2:H$8148,'SSP drivers'!$A$2:$A$8148,'Selected scen drivers'!$AH$1,'SSP drivers'!$B$2:$B$8148,'Selected scen drivers'!$AI$1,'SSP drivers'!$C$2:$C$8148,'Selected scen drivers'!$C197,'SSP drivers'!$D$2:$D$8148,'Selected scen drivers'!$D197)</f>
        <v>3807.9738160014</v>
      </c>
      <c r="I197" s="3">
        <f>SUMIFS('SSP drivers'!I$2:I$8148,'SSP drivers'!$A$2:$A$8148,'Selected scen drivers'!$AH$1,'SSP drivers'!$B$2:$B$8148,'Selected scen drivers'!$AI$1,'SSP drivers'!$C$2:$C$8148,'Selected scen drivers'!$C197,'SSP drivers'!$D$2:$D$8148,'Selected scen drivers'!$D197)</f>
        <v>3958.03439740262</v>
      </c>
      <c r="J197" s="3">
        <f>SUMIFS('SSP drivers'!J$2:J$8148,'SSP drivers'!$A$2:$A$8148,'Selected scen drivers'!$AH$1,'SSP drivers'!$B$2:$B$8148,'Selected scen drivers'!$AI$1,'SSP drivers'!$C$2:$C$8148,'Selected scen drivers'!$C197,'SSP drivers'!$D$2:$D$8148,'Selected scen drivers'!$D197)</f>
        <v>4124.56994997183</v>
      </c>
      <c r="K197" s="3">
        <f>SUMIFS('SSP drivers'!K$2:K$8148,'SSP drivers'!$A$2:$A$8148,'Selected scen drivers'!$AH$1,'SSP drivers'!$B$2:$B$8148,'Selected scen drivers'!$AI$1,'SSP drivers'!$C$2:$C$8148,'Selected scen drivers'!$C197,'SSP drivers'!$D$2:$D$8148,'Selected scen drivers'!$D197)</f>
        <v>4266.48728395986</v>
      </c>
      <c r="L197" s="3">
        <f>SUMIFS('SSP drivers'!L$2:L$8148,'SSP drivers'!$A$2:$A$8148,'Selected scen drivers'!$AH$1,'SSP drivers'!$B$2:$B$8148,'Selected scen drivers'!$AI$1,'SSP drivers'!$C$2:$C$8148,'Selected scen drivers'!$C197,'SSP drivers'!$D$2:$D$8148,'Selected scen drivers'!$D197)</f>
        <v>4412.42429998363</v>
      </c>
      <c r="M197" s="3">
        <f>SUMIFS('SSP drivers'!M$2:M$8148,'SSP drivers'!$A$2:$A$8148,'Selected scen drivers'!$AH$1,'SSP drivers'!$B$2:$B$8148,'Selected scen drivers'!$AI$1,'SSP drivers'!$C$2:$C$8148,'Selected scen drivers'!$C197,'SSP drivers'!$D$2:$D$8148,'Selected scen drivers'!$D197)</f>
        <v>4567.05927514974</v>
      </c>
      <c r="N197" s="3">
        <f>SUMIFS('SSP drivers'!N$2:N$8148,'SSP drivers'!$A$2:$A$8148,'Selected scen drivers'!$AH$1,'SSP drivers'!$B$2:$B$8148,'Selected scen drivers'!$AI$1,'SSP drivers'!$C$2:$C$8148,'Selected scen drivers'!$C197,'SSP drivers'!$D$2:$D$8148,'Selected scen drivers'!$D197)</f>
        <v>4714.47392642113</v>
      </c>
      <c r="O197" s="3">
        <f>SUMIFS('SSP drivers'!O$2:O$8148,'SSP drivers'!$A$2:$A$8148,'Selected scen drivers'!$AH$1,'SSP drivers'!$B$2:$B$8148,'Selected scen drivers'!$AI$1,'SSP drivers'!$C$2:$C$8148,'Selected scen drivers'!$C197,'SSP drivers'!$D$2:$D$8148,'Selected scen drivers'!$D197)</f>
        <v>4844.60834649035</v>
      </c>
      <c r="P197" s="3">
        <f>SUMIFS('SSP drivers'!P$2:P$8148,'SSP drivers'!$A$2:$A$8148,'Selected scen drivers'!$AH$1,'SSP drivers'!$B$2:$B$8148,'Selected scen drivers'!$AI$1,'SSP drivers'!$C$2:$C$8148,'Selected scen drivers'!$C197,'SSP drivers'!$D$2:$D$8148,'Selected scen drivers'!$D197)</f>
        <v>4956.24231735468</v>
      </c>
      <c r="Q197" s="3">
        <f>SUMIFS('SSP drivers'!Q$2:Q$8148,'SSP drivers'!$A$2:$A$8148,'Selected scen drivers'!$AH$1,'SSP drivers'!$B$2:$B$8148,'Selected scen drivers'!$AI$1,'SSP drivers'!$C$2:$C$8148,'Selected scen drivers'!$C197,'SSP drivers'!$D$2:$D$8148,'Selected scen drivers'!$D197)</f>
        <v>5045.28613157801</v>
      </c>
      <c r="R197" s="3">
        <f>SUMIFS('SSP drivers'!R$2:R$8148,'SSP drivers'!$A$2:$A$8148,'Selected scen drivers'!$AH$1,'SSP drivers'!$B$2:$B$8148,'Selected scen drivers'!$AI$1,'SSP drivers'!$C$2:$C$8148,'Selected scen drivers'!$C197,'SSP drivers'!$D$2:$D$8148,'Selected scen drivers'!$D197)</f>
        <v>5115.65790196122</v>
      </c>
      <c r="S197" s="3">
        <f>SUMIFS('SSP drivers'!S$2:S$8148,'SSP drivers'!$A$2:$A$8148,'Selected scen drivers'!$AH$1,'SSP drivers'!$B$2:$B$8148,'Selected scen drivers'!$AI$1,'SSP drivers'!$C$2:$C$8148,'Selected scen drivers'!$C197,'SSP drivers'!$D$2:$D$8148,'Selected scen drivers'!$D197)</f>
        <v>5178.47366510603</v>
      </c>
      <c r="T197" s="3">
        <f>SUMIFS('SSP drivers'!T$2:T$8148,'SSP drivers'!$A$2:$A$8148,'Selected scen drivers'!$AH$1,'SSP drivers'!$B$2:$B$8148,'Selected scen drivers'!$AI$1,'SSP drivers'!$C$2:$C$8148,'Selected scen drivers'!$C197,'SSP drivers'!$D$2:$D$8148,'Selected scen drivers'!$D197)</f>
        <v>5239.68816879071</v>
      </c>
      <c r="U197" s="3">
        <f>SUMIFS('SSP drivers'!U$2:U$8148,'SSP drivers'!$A$2:$A$8148,'Selected scen drivers'!$AH$1,'SSP drivers'!$B$2:$B$8148,'Selected scen drivers'!$AI$1,'SSP drivers'!$C$2:$C$8148,'Selected scen drivers'!$C197,'SSP drivers'!$D$2:$D$8148,'Selected scen drivers'!$D197)</f>
        <v>5295.31563124576</v>
      </c>
      <c r="V197" s="3">
        <f>SUMIFS('SSP drivers'!V$2:V$8148,'SSP drivers'!$A$2:$A$8148,'Selected scen drivers'!$AH$1,'SSP drivers'!$B$2:$B$8148,'Selected scen drivers'!$AI$1,'SSP drivers'!$C$2:$C$8148,'Selected scen drivers'!$C197,'SSP drivers'!$D$2:$D$8148,'Selected scen drivers'!$D197)</f>
        <v>5336.84284453537</v>
      </c>
      <c r="W197" s="3">
        <f>SUMIFS('SSP drivers'!W$2:W$8148,'SSP drivers'!$A$2:$A$8148,'Selected scen drivers'!$AH$1,'SSP drivers'!$B$2:$B$8148,'Selected scen drivers'!$AI$1,'SSP drivers'!$C$2:$C$8148,'Selected scen drivers'!$C197,'SSP drivers'!$D$2:$D$8148,'Selected scen drivers'!$D197)</f>
        <v>5354.88237081328</v>
      </c>
      <c r="X197" s="3">
        <f>SUMIFS('SSP drivers'!X$2:X$8148,'SSP drivers'!$A$2:$A$8148,'Selected scen drivers'!$AH$1,'SSP drivers'!$B$2:$B$8148,'Selected scen drivers'!$AI$1,'SSP drivers'!$C$2:$C$8148,'Selected scen drivers'!$C197,'SSP drivers'!$D$2:$D$8148,'Selected scen drivers'!$D197)</f>
        <v>0</v>
      </c>
      <c r="Y197" s="3">
        <f>SUMIFS('SSP drivers'!Y$2:Y$8148,'SSP drivers'!$A$2:$A$8148,'Selected scen drivers'!$AH$1,'SSP drivers'!$B$2:$B$8148,'Selected scen drivers'!$AI$1,'SSP drivers'!$C$2:$C$8148,'Selected scen drivers'!$C197,'SSP drivers'!$D$2:$D$8148,'Selected scen drivers'!$D197)</f>
        <v>0</v>
      </c>
      <c r="Z197" s="3">
        <f>SUMIFS('SSP drivers'!Z$2:Z$8148,'SSP drivers'!$A$2:$A$8148,'Selected scen drivers'!$AH$1,'SSP drivers'!$B$2:$B$8148,'Selected scen drivers'!$AI$1,'SSP drivers'!$C$2:$C$8148,'Selected scen drivers'!$C197,'SSP drivers'!$D$2:$D$8148,'Selected scen drivers'!$D197)</f>
        <v>0</v>
      </c>
      <c r="AA197" s="3">
        <f>SUMIFS('SSP drivers'!AA$2:AA$8148,'SSP drivers'!$A$2:$A$8148,'Selected scen drivers'!$AH$1,'SSP drivers'!$B$2:$B$8148,'Selected scen drivers'!$AI$1,'SSP drivers'!$C$2:$C$8148,'Selected scen drivers'!$C197,'SSP drivers'!$D$2:$D$8148,'Selected scen drivers'!$D197)</f>
        <v>0</v>
      </c>
      <c r="AB197" s="3">
        <f>SUMIFS('SSP drivers'!AB$2:AB$8148,'SSP drivers'!$A$2:$A$8148,'Selected scen drivers'!$AH$1,'SSP drivers'!$B$2:$B$8148,'Selected scen drivers'!$AI$1,'SSP drivers'!$C$2:$C$8148,'Selected scen drivers'!$C197,'SSP drivers'!$D$2:$D$8148,'Selected scen drivers'!$D197)</f>
        <v>0</v>
      </c>
      <c r="AC197" s="3">
        <f>SUMIFS('SSP drivers'!AC$2:AC$8148,'SSP drivers'!$A$2:$A$8148,'Selected scen drivers'!$AH$1,'SSP drivers'!$B$2:$B$8148,'Selected scen drivers'!$AI$1,'SSP drivers'!$C$2:$C$8148,'Selected scen drivers'!$C197,'SSP drivers'!$D$2:$D$8148,'Selected scen drivers'!$D197)</f>
        <v>0</v>
      </c>
      <c r="AD197" s="3">
        <f>SUMIFS('SSP drivers'!AD$2:AD$8148,'SSP drivers'!$A$2:$A$8148,'Selected scen drivers'!$AH$1,'SSP drivers'!$B$2:$B$8148,'Selected scen drivers'!$AI$1,'SSP drivers'!$C$2:$C$8148,'Selected scen drivers'!$C197,'SSP drivers'!$D$2:$D$8148,'Selected scen drivers'!$D197)</f>
        <v>0</v>
      </c>
      <c r="AE197" s="3">
        <f>SUMIFS('SSP drivers'!AE$2:AE$8148,'SSP drivers'!$A$2:$A$8148,'Selected scen drivers'!$AH$1,'SSP drivers'!$B$2:$B$8148,'Selected scen drivers'!$AI$1,'SSP drivers'!$C$2:$C$8148,'Selected scen drivers'!$C197,'SSP drivers'!$D$2:$D$8148,'Selected scen drivers'!$D197)</f>
        <v>0</v>
      </c>
    </row>
    <row r="198" spans="1:31">
      <c r="A198">
        <f t="shared" si="5"/>
        <v>22</v>
      </c>
      <c r="B198">
        <f t="shared" si="6"/>
        <v>8</v>
      </c>
      <c r="C198" t="str">
        <f>IFERROR(VLOOKUP(A198,Classification!$A$4:$B$99,2,FALSE),"")</f>
        <v>Japan</v>
      </c>
      <c r="D198" t="str">
        <f>IFERROR(VLOOKUP(B198,Classification!$U$5:$V$14,2,FALSE),"")</f>
        <v>HOU</v>
      </c>
      <c r="E198" s="3">
        <f>SUMIFS('SSP drivers'!E$2:E$8148,'SSP drivers'!$A$2:$A$8148,'Selected scen drivers'!$AH$1,'SSP drivers'!$B$2:$B$8148,'Selected scen drivers'!$AI$1,'SSP drivers'!$C$2:$C$8148,'Selected scen drivers'!$C198,'SSP drivers'!$D$2:$D$8148,'Selected scen drivers'!$D198)</f>
        <v>0</v>
      </c>
      <c r="F198" s="3">
        <f>SUMIFS('SSP drivers'!F$2:F$8148,'SSP drivers'!$A$2:$A$8148,'Selected scen drivers'!$AH$1,'SSP drivers'!$B$2:$B$8148,'Selected scen drivers'!$AI$1,'SSP drivers'!$C$2:$C$8148,'Selected scen drivers'!$C198,'SSP drivers'!$D$2:$D$8148,'Selected scen drivers'!$D198)</f>
        <v>34.0705441</v>
      </c>
      <c r="G198" s="3">
        <f>SUMIFS('SSP drivers'!G$2:G$8148,'SSP drivers'!$A$2:$A$8148,'Selected scen drivers'!$AH$1,'SSP drivers'!$B$2:$B$8148,'Selected scen drivers'!$AI$1,'SSP drivers'!$C$2:$C$8148,'Selected scen drivers'!$C198,'SSP drivers'!$D$2:$D$8148,'Selected scen drivers'!$D198)</f>
        <v>33.876936</v>
      </c>
      <c r="H198" s="3">
        <f>SUMIFS('SSP drivers'!H$2:H$8148,'SSP drivers'!$A$2:$A$8148,'Selected scen drivers'!$AH$1,'SSP drivers'!$B$2:$B$8148,'Selected scen drivers'!$AI$1,'SSP drivers'!$C$2:$C$8148,'Selected scen drivers'!$C198,'SSP drivers'!$D$2:$D$8148,'Selected scen drivers'!$D198)</f>
        <v>32.9088955</v>
      </c>
      <c r="I198" s="3">
        <f>SUMIFS('SSP drivers'!I$2:I$8148,'SSP drivers'!$A$2:$A$8148,'Selected scen drivers'!$AH$1,'SSP drivers'!$B$2:$B$8148,'Selected scen drivers'!$AI$1,'SSP drivers'!$C$2:$C$8148,'Selected scen drivers'!$C198,'SSP drivers'!$D$2:$D$8148,'Selected scen drivers'!$D198)</f>
        <v>31.7412635</v>
      </c>
      <c r="J198" s="3">
        <f>SUMIFS('SSP drivers'!J$2:J$8148,'SSP drivers'!$A$2:$A$8148,'Selected scen drivers'!$AH$1,'SSP drivers'!$B$2:$B$8148,'Selected scen drivers'!$AI$1,'SSP drivers'!$C$2:$C$8148,'Selected scen drivers'!$C198,'SSP drivers'!$D$2:$D$8148,'Selected scen drivers'!$D198)</f>
        <v>30.075197</v>
      </c>
      <c r="K198" s="3">
        <f>SUMIFS('SSP drivers'!K$2:K$8148,'SSP drivers'!$A$2:$A$8148,'Selected scen drivers'!$AH$1,'SSP drivers'!$B$2:$B$8148,'Selected scen drivers'!$AI$1,'SSP drivers'!$C$2:$C$8148,'Selected scen drivers'!$C198,'SSP drivers'!$D$2:$D$8148,'Selected scen drivers'!$D198)</f>
        <v>27.7509255</v>
      </c>
      <c r="L198" s="3">
        <f>SUMIFS('SSP drivers'!L$2:L$8148,'SSP drivers'!$A$2:$A$8148,'Selected scen drivers'!$AH$1,'SSP drivers'!$B$2:$B$8148,'Selected scen drivers'!$AI$1,'SSP drivers'!$C$2:$C$8148,'Selected scen drivers'!$C198,'SSP drivers'!$D$2:$D$8148,'Selected scen drivers'!$D198)</f>
        <v>25.839324</v>
      </c>
      <c r="M198" s="3">
        <f>SUMIFS('SSP drivers'!M$2:M$8148,'SSP drivers'!$A$2:$A$8148,'Selected scen drivers'!$AH$1,'SSP drivers'!$B$2:$B$8148,'Selected scen drivers'!$AI$1,'SSP drivers'!$C$2:$C$8148,'Selected scen drivers'!$C198,'SSP drivers'!$D$2:$D$8148,'Selected scen drivers'!$D198)</f>
        <v>24.449782</v>
      </c>
      <c r="N198" s="3">
        <f>SUMIFS('SSP drivers'!N$2:N$8148,'SSP drivers'!$A$2:$A$8148,'Selected scen drivers'!$AH$1,'SSP drivers'!$B$2:$B$8148,'Selected scen drivers'!$AI$1,'SSP drivers'!$C$2:$C$8148,'Selected scen drivers'!$C198,'SSP drivers'!$D$2:$D$8148,'Selected scen drivers'!$D198)</f>
        <v>23.334446</v>
      </c>
      <c r="O198" s="3">
        <f>SUMIFS('SSP drivers'!O$2:O$8148,'SSP drivers'!$A$2:$A$8148,'Selected scen drivers'!$AH$1,'SSP drivers'!$B$2:$B$8148,'Selected scen drivers'!$AI$1,'SSP drivers'!$C$2:$C$8148,'Selected scen drivers'!$C198,'SSP drivers'!$D$2:$D$8148,'Selected scen drivers'!$D198)</f>
        <v>22.3605535</v>
      </c>
      <c r="P198" s="3">
        <f>SUMIFS('SSP drivers'!P$2:P$8148,'SSP drivers'!$A$2:$A$8148,'Selected scen drivers'!$AH$1,'SSP drivers'!$B$2:$B$8148,'Selected scen drivers'!$AI$1,'SSP drivers'!$C$2:$C$8148,'Selected scen drivers'!$C198,'SSP drivers'!$D$2:$D$8148,'Selected scen drivers'!$D198)</f>
        <v>21.3111545</v>
      </c>
      <c r="Q198" s="3">
        <f>SUMIFS('SSP drivers'!Q$2:Q$8148,'SSP drivers'!$A$2:$A$8148,'Selected scen drivers'!$AH$1,'SSP drivers'!$B$2:$B$8148,'Selected scen drivers'!$AI$1,'SSP drivers'!$C$2:$C$8148,'Selected scen drivers'!$C198,'SSP drivers'!$D$2:$D$8148,'Selected scen drivers'!$D198)</f>
        <v>20.2508255</v>
      </c>
      <c r="R198" s="3">
        <f>SUMIFS('SSP drivers'!R$2:R$8148,'SSP drivers'!$A$2:$A$8148,'Selected scen drivers'!$AH$1,'SSP drivers'!$B$2:$B$8148,'Selected scen drivers'!$AI$1,'SSP drivers'!$C$2:$C$8148,'Selected scen drivers'!$C198,'SSP drivers'!$D$2:$D$8148,'Selected scen drivers'!$D198)</f>
        <v>19.22713</v>
      </c>
      <c r="S198" s="3">
        <f>SUMIFS('SSP drivers'!S$2:S$8148,'SSP drivers'!$A$2:$A$8148,'Selected scen drivers'!$AH$1,'SSP drivers'!$B$2:$B$8148,'Selected scen drivers'!$AI$1,'SSP drivers'!$C$2:$C$8148,'Selected scen drivers'!$C198,'SSP drivers'!$D$2:$D$8148,'Selected scen drivers'!$D198)</f>
        <v>18.2193755</v>
      </c>
      <c r="T198" s="3">
        <f>SUMIFS('SSP drivers'!T$2:T$8148,'SSP drivers'!$A$2:$A$8148,'Selected scen drivers'!$AH$1,'SSP drivers'!$B$2:$B$8148,'Selected scen drivers'!$AI$1,'SSP drivers'!$C$2:$C$8148,'Selected scen drivers'!$C198,'SSP drivers'!$D$2:$D$8148,'Selected scen drivers'!$D198)</f>
        <v>17.414318</v>
      </c>
      <c r="U198" s="3">
        <f>SUMIFS('SSP drivers'!U$2:U$8148,'SSP drivers'!$A$2:$A$8148,'Selected scen drivers'!$AH$1,'SSP drivers'!$B$2:$B$8148,'Selected scen drivers'!$AI$1,'SSP drivers'!$C$2:$C$8148,'Selected scen drivers'!$C198,'SSP drivers'!$D$2:$D$8148,'Selected scen drivers'!$D198)</f>
        <v>16.689136</v>
      </c>
      <c r="V198" s="3">
        <f>SUMIFS('SSP drivers'!V$2:V$8148,'SSP drivers'!$A$2:$A$8148,'Selected scen drivers'!$AH$1,'SSP drivers'!$B$2:$B$8148,'Selected scen drivers'!$AI$1,'SSP drivers'!$C$2:$C$8148,'Selected scen drivers'!$C198,'SSP drivers'!$D$2:$D$8148,'Selected scen drivers'!$D198)</f>
        <v>15.920697</v>
      </c>
      <c r="W198" s="3">
        <f>SUMIFS('SSP drivers'!W$2:W$8148,'SSP drivers'!$A$2:$A$8148,'Selected scen drivers'!$AH$1,'SSP drivers'!$B$2:$B$8148,'Selected scen drivers'!$AI$1,'SSP drivers'!$C$2:$C$8148,'Selected scen drivers'!$C198,'SSP drivers'!$D$2:$D$8148,'Selected scen drivers'!$D198)</f>
        <v>15.1462405</v>
      </c>
      <c r="X198" s="3">
        <f>SUMIFS('SSP drivers'!X$2:X$8148,'SSP drivers'!$A$2:$A$8148,'Selected scen drivers'!$AH$1,'SSP drivers'!$B$2:$B$8148,'Selected scen drivers'!$AI$1,'SSP drivers'!$C$2:$C$8148,'Selected scen drivers'!$C198,'SSP drivers'!$D$2:$D$8148,'Selected scen drivers'!$D198)</f>
        <v>0</v>
      </c>
      <c r="Y198" s="3">
        <f>SUMIFS('SSP drivers'!Y$2:Y$8148,'SSP drivers'!$A$2:$A$8148,'Selected scen drivers'!$AH$1,'SSP drivers'!$B$2:$B$8148,'Selected scen drivers'!$AI$1,'SSP drivers'!$C$2:$C$8148,'Selected scen drivers'!$C198,'SSP drivers'!$D$2:$D$8148,'Selected scen drivers'!$D198)</f>
        <v>0</v>
      </c>
      <c r="Z198" s="3">
        <f>SUMIFS('SSP drivers'!Z$2:Z$8148,'SSP drivers'!$A$2:$A$8148,'Selected scen drivers'!$AH$1,'SSP drivers'!$B$2:$B$8148,'Selected scen drivers'!$AI$1,'SSP drivers'!$C$2:$C$8148,'Selected scen drivers'!$C198,'SSP drivers'!$D$2:$D$8148,'Selected scen drivers'!$D198)</f>
        <v>0</v>
      </c>
      <c r="AA198" s="3">
        <f>SUMIFS('SSP drivers'!AA$2:AA$8148,'SSP drivers'!$A$2:$A$8148,'Selected scen drivers'!$AH$1,'SSP drivers'!$B$2:$B$8148,'Selected scen drivers'!$AI$1,'SSP drivers'!$C$2:$C$8148,'Selected scen drivers'!$C198,'SSP drivers'!$D$2:$D$8148,'Selected scen drivers'!$D198)</f>
        <v>0</v>
      </c>
      <c r="AB198" s="3">
        <f>SUMIFS('SSP drivers'!AB$2:AB$8148,'SSP drivers'!$A$2:$A$8148,'Selected scen drivers'!$AH$1,'SSP drivers'!$B$2:$B$8148,'Selected scen drivers'!$AI$1,'SSP drivers'!$C$2:$C$8148,'Selected scen drivers'!$C198,'SSP drivers'!$D$2:$D$8148,'Selected scen drivers'!$D198)</f>
        <v>0</v>
      </c>
      <c r="AC198" s="3">
        <f>SUMIFS('SSP drivers'!AC$2:AC$8148,'SSP drivers'!$A$2:$A$8148,'Selected scen drivers'!$AH$1,'SSP drivers'!$B$2:$B$8148,'Selected scen drivers'!$AI$1,'SSP drivers'!$C$2:$C$8148,'Selected scen drivers'!$C198,'SSP drivers'!$D$2:$D$8148,'Selected scen drivers'!$D198)</f>
        <v>0</v>
      </c>
      <c r="AD198" s="3">
        <f>SUMIFS('SSP drivers'!AD$2:AD$8148,'SSP drivers'!$A$2:$A$8148,'Selected scen drivers'!$AH$1,'SSP drivers'!$B$2:$B$8148,'Selected scen drivers'!$AI$1,'SSP drivers'!$C$2:$C$8148,'Selected scen drivers'!$C198,'SSP drivers'!$D$2:$D$8148,'Selected scen drivers'!$D198)</f>
        <v>0</v>
      </c>
      <c r="AE198" s="3">
        <f>SUMIFS('SSP drivers'!AE$2:AE$8148,'SSP drivers'!$A$2:$A$8148,'Selected scen drivers'!$AH$1,'SSP drivers'!$B$2:$B$8148,'Selected scen drivers'!$AI$1,'SSP drivers'!$C$2:$C$8148,'Selected scen drivers'!$C198,'SSP drivers'!$D$2:$D$8148,'Selected scen drivers'!$D198)</f>
        <v>0</v>
      </c>
    </row>
    <row r="199" spans="1:31">
      <c r="A199">
        <f t="shared" si="5"/>
        <v>22</v>
      </c>
      <c r="B199">
        <f t="shared" si="6"/>
        <v>9</v>
      </c>
      <c r="C199" t="str">
        <f>IFERROR(VLOOKUP(A199,Classification!$A$4:$B$99,2,FALSE),"")</f>
        <v>Japan</v>
      </c>
      <c r="D199" t="str">
        <f>IFERROR(VLOOKUP(B199,Classification!$U$5:$V$14,2,FALSE),"")</f>
        <v>POP</v>
      </c>
      <c r="E199" s="3">
        <f>SUMIFS('SSP drivers'!E$2:E$8148,'SSP drivers'!$A$2:$A$8148,'Selected scen drivers'!$AH$1,'SSP drivers'!$B$2:$B$8148,'Selected scen drivers'!$AI$1,'SSP drivers'!$C$2:$C$8148,'Selected scen drivers'!$C199,'SSP drivers'!$D$2:$D$8148,'Selected scen drivers'!$D199)</f>
        <v>0</v>
      </c>
      <c r="F199" s="3">
        <f>SUMIFS('SSP drivers'!F$2:F$8148,'SSP drivers'!$A$2:$A$8148,'Selected scen drivers'!$AH$1,'SSP drivers'!$B$2:$B$8148,'Selected scen drivers'!$AI$1,'SSP drivers'!$C$2:$C$8148,'Selected scen drivers'!$C199,'SSP drivers'!$D$2:$D$8148,'Selected scen drivers'!$D199)</f>
        <v>126.1567674</v>
      </c>
      <c r="G199" s="3">
        <f>SUMIFS('SSP drivers'!G$2:G$8148,'SSP drivers'!$A$2:$A$8148,'Selected scen drivers'!$AH$1,'SSP drivers'!$B$2:$B$8148,'Selected scen drivers'!$AI$1,'SSP drivers'!$C$2:$C$8148,'Selected scen drivers'!$C199,'SSP drivers'!$D$2:$D$8148,'Selected scen drivers'!$D199)</f>
        <v>125.542768</v>
      </c>
      <c r="H199" s="3">
        <f>SUMIFS('SSP drivers'!H$2:H$8148,'SSP drivers'!$A$2:$A$8148,'Selected scen drivers'!$AH$1,'SSP drivers'!$B$2:$B$8148,'Selected scen drivers'!$AI$1,'SSP drivers'!$C$2:$C$8148,'Selected scen drivers'!$C199,'SSP drivers'!$D$2:$D$8148,'Selected scen drivers'!$D199)</f>
        <v>122.472771</v>
      </c>
      <c r="I199" s="3">
        <f>SUMIFS('SSP drivers'!I$2:I$8148,'SSP drivers'!$A$2:$A$8148,'Selected scen drivers'!$AH$1,'SSP drivers'!$B$2:$B$8148,'Selected scen drivers'!$AI$1,'SSP drivers'!$C$2:$C$8148,'Selected scen drivers'!$C199,'SSP drivers'!$D$2:$D$8148,'Selected scen drivers'!$D199)</f>
        <v>119.347805</v>
      </c>
      <c r="J199" s="3">
        <f>SUMIFS('SSP drivers'!J$2:J$8148,'SSP drivers'!$A$2:$A$8148,'Selected scen drivers'!$AH$1,'SSP drivers'!$B$2:$B$8148,'Selected scen drivers'!$AI$1,'SSP drivers'!$C$2:$C$8148,'Selected scen drivers'!$C199,'SSP drivers'!$D$2:$D$8148,'Selected scen drivers'!$D199)</f>
        <v>116.050676</v>
      </c>
      <c r="K199" s="3">
        <f>SUMIFS('SSP drivers'!K$2:K$8148,'SSP drivers'!$A$2:$A$8148,'Selected scen drivers'!$AH$1,'SSP drivers'!$B$2:$B$8148,'Selected scen drivers'!$AI$1,'SSP drivers'!$C$2:$C$8148,'Selected scen drivers'!$C199,'SSP drivers'!$D$2:$D$8148,'Selected scen drivers'!$D199)</f>
        <v>112.665705</v>
      </c>
      <c r="L199" s="3">
        <f>SUMIFS('SSP drivers'!L$2:L$8148,'SSP drivers'!$A$2:$A$8148,'Selected scen drivers'!$AH$1,'SSP drivers'!$B$2:$B$8148,'Selected scen drivers'!$AI$1,'SSP drivers'!$C$2:$C$8148,'Selected scen drivers'!$C199,'SSP drivers'!$D$2:$D$8148,'Selected scen drivers'!$D199)</f>
        <v>109.262976</v>
      </c>
      <c r="M199" s="3">
        <f>SUMIFS('SSP drivers'!M$2:M$8148,'SSP drivers'!$A$2:$A$8148,'Selected scen drivers'!$AH$1,'SSP drivers'!$B$2:$B$8148,'Selected scen drivers'!$AI$1,'SSP drivers'!$C$2:$C$8148,'Selected scen drivers'!$C199,'SSP drivers'!$D$2:$D$8148,'Selected scen drivers'!$D199)</f>
        <v>105.981695</v>
      </c>
      <c r="N199" s="3">
        <f>SUMIFS('SSP drivers'!N$2:N$8148,'SSP drivers'!$A$2:$A$8148,'Selected scen drivers'!$AH$1,'SSP drivers'!$B$2:$B$8148,'Selected scen drivers'!$AI$1,'SSP drivers'!$C$2:$C$8148,'Selected scen drivers'!$C199,'SSP drivers'!$D$2:$D$8148,'Selected scen drivers'!$D199)</f>
        <v>102.852048</v>
      </c>
      <c r="O199" s="3">
        <f>SUMIFS('SSP drivers'!O$2:O$8148,'SSP drivers'!$A$2:$A$8148,'Selected scen drivers'!$AH$1,'SSP drivers'!$B$2:$B$8148,'Selected scen drivers'!$AI$1,'SSP drivers'!$C$2:$C$8148,'Selected scen drivers'!$C199,'SSP drivers'!$D$2:$D$8148,'Selected scen drivers'!$D199)</f>
        <v>99.733629</v>
      </c>
      <c r="P199" s="3">
        <f>SUMIFS('SSP drivers'!P$2:P$8148,'SSP drivers'!$A$2:$A$8148,'Selected scen drivers'!$AH$1,'SSP drivers'!$B$2:$B$8148,'Selected scen drivers'!$AI$1,'SSP drivers'!$C$2:$C$8148,'Selected scen drivers'!$C199,'SSP drivers'!$D$2:$D$8148,'Selected scen drivers'!$D199)</f>
        <v>96.439991</v>
      </c>
      <c r="Q199" s="3">
        <f>SUMIFS('SSP drivers'!Q$2:Q$8148,'SSP drivers'!$A$2:$A$8148,'Selected scen drivers'!$AH$1,'SSP drivers'!$B$2:$B$8148,'Selected scen drivers'!$AI$1,'SSP drivers'!$C$2:$C$8148,'Selected scen drivers'!$C199,'SSP drivers'!$D$2:$D$8148,'Selected scen drivers'!$D199)</f>
        <v>92.954799</v>
      </c>
      <c r="R199" s="3">
        <f>SUMIFS('SSP drivers'!R$2:R$8148,'SSP drivers'!$A$2:$A$8148,'Selected scen drivers'!$AH$1,'SSP drivers'!$B$2:$B$8148,'Selected scen drivers'!$AI$1,'SSP drivers'!$C$2:$C$8148,'Selected scen drivers'!$C199,'SSP drivers'!$D$2:$D$8148,'Selected scen drivers'!$D199)</f>
        <v>89.435694</v>
      </c>
      <c r="S199" s="3">
        <f>SUMIFS('SSP drivers'!S$2:S$8148,'SSP drivers'!$A$2:$A$8148,'Selected scen drivers'!$AH$1,'SSP drivers'!$B$2:$B$8148,'Selected scen drivers'!$AI$1,'SSP drivers'!$C$2:$C$8148,'Selected scen drivers'!$C199,'SSP drivers'!$D$2:$D$8148,'Selected scen drivers'!$D199)</f>
        <v>86.1483079999999</v>
      </c>
      <c r="T199" s="3">
        <f>SUMIFS('SSP drivers'!T$2:T$8148,'SSP drivers'!$A$2:$A$8148,'Selected scen drivers'!$AH$1,'SSP drivers'!$B$2:$B$8148,'Selected scen drivers'!$AI$1,'SSP drivers'!$C$2:$C$8148,'Selected scen drivers'!$C199,'SSP drivers'!$D$2:$D$8148,'Selected scen drivers'!$D199)</f>
        <v>83.172694</v>
      </c>
      <c r="U199" s="3">
        <f>SUMIFS('SSP drivers'!U$2:U$8148,'SSP drivers'!$A$2:$A$8148,'Selected scen drivers'!$AH$1,'SSP drivers'!$B$2:$B$8148,'Selected scen drivers'!$AI$1,'SSP drivers'!$C$2:$C$8148,'Selected scen drivers'!$C199,'SSP drivers'!$D$2:$D$8148,'Selected scen drivers'!$D199)</f>
        <v>80.412157</v>
      </c>
      <c r="V199" s="3">
        <f>SUMIFS('SSP drivers'!V$2:V$8148,'SSP drivers'!$A$2:$A$8148,'Selected scen drivers'!$AH$1,'SSP drivers'!$B$2:$B$8148,'Selected scen drivers'!$AI$1,'SSP drivers'!$C$2:$C$8148,'Selected scen drivers'!$C199,'SSP drivers'!$D$2:$D$8148,'Selected scen drivers'!$D199)</f>
        <v>77.734792</v>
      </c>
      <c r="W199" s="3">
        <f>SUMIFS('SSP drivers'!W$2:W$8148,'SSP drivers'!$A$2:$A$8148,'Selected scen drivers'!$AH$1,'SSP drivers'!$B$2:$B$8148,'Selected scen drivers'!$AI$1,'SSP drivers'!$C$2:$C$8148,'Selected scen drivers'!$C199,'SSP drivers'!$D$2:$D$8148,'Selected scen drivers'!$D199)</f>
        <v>75.0409</v>
      </c>
      <c r="X199" s="3">
        <f>SUMIFS('SSP drivers'!X$2:X$8148,'SSP drivers'!$A$2:$A$8148,'Selected scen drivers'!$AH$1,'SSP drivers'!$B$2:$B$8148,'Selected scen drivers'!$AI$1,'SSP drivers'!$C$2:$C$8148,'Selected scen drivers'!$C199,'SSP drivers'!$D$2:$D$8148,'Selected scen drivers'!$D199)</f>
        <v>0</v>
      </c>
      <c r="Y199" s="3">
        <f>SUMIFS('SSP drivers'!Y$2:Y$8148,'SSP drivers'!$A$2:$A$8148,'Selected scen drivers'!$AH$1,'SSP drivers'!$B$2:$B$8148,'Selected scen drivers'!$AI$1,'SSP drivers'!$C$2:$C$8148,'Selected scen drivers'!$C199,'SSP drivers'!$D$2:$D$8148,'Selected scen drivers'!$D199)</f>
        <v>0</v>
      </c>
      <c r="Z199" s="3">
        <f>SUMIFS('SSP drivers'!Z$2:Z$8148,'SSP drivers'!$A$2:$A$8148,'Selected scen drivers'!$AH$1,'SSP drivers'!$B$2:$B$8148,'Selected scen drivers'!$AI$1,'SSP drivers'!$C$2:$C$8148,'Selected scen drivers'!$C199,'SSP drivers'!$D$2:$D$8148,'Selected scen drivers'!$D199)</f>
        <v>0</v>
      </c>
      <c r="AA199" s="3">
        <f>SUMIFS('SSP drivers'!AA$2:AA$8148,'SSP drivers'!$A$2:$A$8148,'Selected scen drivers'!$AH$1,'SSP drivers'!$B$2:$B$8148,'Selected scen drivers'!$AI$1,'SSP drivers'!$C$2:$C$8148,'Selected scen drivers'!$C199,'SSP drivers'!$D$2:$D$8148,'Selected scen drivers'!$D199)</f>
        <v>0</v>
      </c>
      <c r="AB199" s="3">
        <f>SUMIFS('SSP drivers'!AB$2:AB$8148,'SSP drivers'!$A$2:$A$8148,'Selected scen drivers'!$AH$1,'SSP drivers'!$B$2:$B$8148,'Selected scen drivers'!$AI$1,'SSP drivers'!$C$2:$C$8148,'Selected scen drivers'!$C199,'SSP drivers'!$D$2:$D$8148,'Selected scen drivers'!$D199)</f>
        <v>0</v>
      </c>
      <c r="AC199" s="3">
        <f>SUMIFS('SSP drivers'!AC$2:AC$8148,'SSP drivers'!$A$2:$A$8148,'Selected scen drivers'!$AH$1,'SSP drivers'!$B$2:$B$8148,'Selected scen drivers'!$AI$1,'SSP drivers'!$C$2:$C$8148,'Selected scen drivers'!$C199,'SSP drivers'!$D$2:$D$8148,'Selected scen drivers'!$D199)</f>
        <v>0</v>
      </c>
      <c r="AD199" s="3">
        <f>SUMIFS('SSP drivers'!AD$2:AD$8148,'SSP drivers'!$A$2:$A$8148,'Selected scen drivers'!$AH$1,'SSP drivers'!$B$2:$B$8148,'Selected scen drivers'!$AI$1,'SSP drivers'!$C$2:$C$8148,'Selected scen drivers'!$C199,'SSP drivers'!$D$2:$D$8148,'Selected scen drivers'!$D199)</f>
        <v>0</v>
      </c>
      <c r="AE199" s="3">
        <f>SUMIFS('SSP drivers'!AE$2:AE$8148,'SSP drivers'!$A$2:$A$8148,'Selected scen drivers'!$AH$1,'SSP drivers'!$B$2:$B$8148,'Selected scen drivers'!$AI$1,'SSP drivers'!$C$2:$C$8148,'Selected scen drivers'!$C199,'SSP drivers'!$D$2:$D$8148,'Selected scen drivers'!$D199)</f>
        <v>0</v>
      </c>
    </row>
    <row r="200" spans="1:31">
      <c r="A200">
        <f t="shared" si="5"/>
        <v>23</v>
      </c>
      <c r="B200">
        <f t="shared" si="6"/>
        <v>1</v>
      </c>
      <c r="C200" t="str">
        <f>IFERROR(VLOOKUP(A200,Classification!$A$4:$B$99,2,FALSE),"")</f>
        <v>UK</v>
      </c>
      <c r="D200" t="str">
        <f>IFERROR(VLOOKUP(B200,Classification!$U$5:$V$14,2,FALSE),"")</f>
        <v>GDP</v>
      </c>
      <c r="E200" s="3">
        <f>SUMIFS('SSP drivers'!E$2:E$8148,'SSP drivers'!$A$2:$A$8148,'Selected scen drivers'!$AH$1,'SSP drivers'!$B$2:$B$8148,'Selected scen drivers'!$AI$1,'SSP drivers'!$C$2:$C$8148,'Selected scen drivers'!$C200,'SSP drivers'!$D$2:$D$8148,'Selected scen drivers'!$D200)</f>
        <v>0</v>
      </c>
      <c r="F200" s="3">
        <f>SUMIFS('SSP drivers'!F$2:F$8148,'SSP drivers'!$A$2:$A$8148,'Selected scen drivers'!$AH$1,'SSP drivers'!$B$2:$B$8148,'Selected scen drivers'!$AI$1,'SSP drivers'!$C$2:$C$8148,'Selected scen drivers'!$C200,'SSP drivers'!$D$2:$D$8148,'Selected scen drivers'!$D200)</f>
        <v>2693.384</v>
      </c>
      <c r="G200" s="3">
        <f>SUMIFS('SSP drivers'!G$2:G$8148,'SSP drivers'!$A$2:$A$8148,'Selected scen drivers'!$AH$1,'SSP drivers'!$B$2:$B$8148,'Selected scen drivers'!$AI$1,'SSP drivers'!$C$2:$C$8148,'Selected scen drivers'!$C200,'SSP drivers'!$D$2:$D$8148,'Selected scen drivers'!$D200)</f>
        <v>2674.93</v>
      </c>
      <c r="H200" s="3">
        <f>SUMIFS('SSP drivers'!H$2:H$8148,'SSP drivers'!$A$2:$A$8148,'Selected scen drivers'!$AH$1,'SSP drivers'!$B$2:$B$8148,'Selected scen drivers'!$AI$1,'SSP drivers'!$C$2:$C$8148,'Selected scen drivers'!$C200,'SSP drivers'!$D$2:$D$8148,'Selected scen drivers'!$D200)</f>
        <v>3105.54</v>
      </c>
      <c r="I200" s="3">
        <f>SUMIFS('SSP drivers'!I$2:I$8148,'SSP drivers'!$A$2:$A$8148,'Selected scen drivers'!$AH$1,'SSP drivers'!$B$2:$B$8148,'Selected scen drivers'!$AI$1,'SSP drivers'!$C$2:$C$8148,'Selected scen drivers'!$C200,'SSP drivers'!$D$2:$D$8148,'Selected scen drivers'!$D200)</f>
        <v>3383.03</v>
      </c>
      <c r="J200" s="3">
        <f>SUMIFS('SSP drivers'!J$2:J$8148,'SSP drivers'!$A$2:$A$8148,'Selected scen drivers'!$AH$1,'SSP drivers'!$B$2:$B$8148,'Selected scen drivers'!$AI$1,'SSP drivers'!$C$2:$C$8148,'Selected scen drivers'!$C200,'SSP drivers'!$D$2:$D$8148,'Selected scen drivers'!$D200)</f>
        <v>3699.61</v>
      </c>
      <c r="K200" s="3">
        <f>SUMIFS('SSP drivers'!K$2:K$8148,'SSP drivers'!$A$2:$A$8148,'Selected scen drivers'!$AH$1,'SSP drivers'!$B$2:$B$8148,'Selected scen drivers'!$AI$1,'SSP drivers'!$C$2:$C$8148,'Selected scen drivers'!$C200,'SSP drivers'!$D$2:$D$8148,'Selected scen drivers'!$D200)</f>
        <v>4073.84</v>
      </c>
      <c r="L200" s="3">
        <f>SUMIFS('SSP drivers'!L$2:L$8148,'SSP drivers'!$A$2:$A$8148,'Selected scen drivers'!$AH$1,'SSP drivers'!$B$2:$B$8148,'Selected scen drivers'!$AI$1,'SSP drivers'!$C$2:$C$8148,'Selected scen drivers'!$C200,'SSP drivers'!$D$2:$D$8148,'Selected scen drivers'!$D200)</f>
        <v>4498.01</v>
      </c>
      <c r="M200" s="3">
        <f>SUMIFS('SSP drivers'!M$2:M$8148,'SSP drivers'!$A$2:$A$8148,'Selected scen drivers'!$AH$1,'SSP drivers'!$B$2:$B$8148,'Selected scen drivers'!$AI$1,'SSP drivers'!$C$2:$C$8148,'Selected scen drivers'!$C200,'SSP drivers'!$D$2:$D$8148,'Selected scen drivers'!$D200)</f>
        <v>4950.09</v>
      </c>
      <c r="N200" s="3">
        <f>SUMIFS('SSP drivers'!N$2:N$8148,'SSP drivers'!$A$2:$A$8148,'Selected scen drivers'!$AH$1,'SSP drivers'!$B$2:$B$8148,'Selected scen drivers'!$AI$1,'SSP drivers'!$C$2:$C$8148,'Selected scen drivers'!$C200,'SSP drivers'!$D$2:$D$8148,'Selected scen drivers'!$D200)</f>
        <v>5420.84</v>
      </c>
      <c r="O200" s="3">
        <f>SUMIFS('SSP drivers'!O$2:O$8148,'SSP drivers'!$A$2:$A$8148,'Selected scen drivers'!$AH$1,'SSP drivers'!$B$2:$B$8148,'Selected scen drivers'!$AI$1,'SSP drivers'!$C$2:$C$8148,'Selected scen drivers'!$C200,'SSP drivers'!$D$2:$D$8148,'Selected scen drivers'!$D200)</f>
        <v>5916.74</v>
      </c>
      <c r="P200" s="3">
        <f>SUMIFS('SSP drivers'!P$2:P$8148,'SSP drivers'!$A$2:$A$8148,'Selected scen drivers'!$AH$1,'SSP drivers'!$B$2:$B$8148,'Selected scen drivers'!$AI$1,'SSP drivers'!$C$2:$C$8148,'Selected scen drivers'!$C200,'SSP drivers'!$D$2:$D$8148,'Selected scen drivers'!$D200)</f>
        <v>6433.38</v>
      </c>
      <c r="Q200" s="3">
        <f>SUMIFS('SSP drivers'!Q$2:Q$8148,'SSP drivers'!$A$2:$A$8148,'Selected scen drivers'!$AH$1,'SSP drivers'!$B$2:$B$8148,'Selected scen drivers'!$AI$1,'SSP drivers'!$C$2:$C$8148,'Selected scen drivers'!$C200,'SSP drivers'!$D$2:$D$8148,'Selected scen drivers'!$D200)</f>
        <v>6947.3</v>
      </c>
      <c r="R200" s="3">
        <f>SUMIFS('SSP drivers'!R$2:R$8148,'SSP drivers'!$A$2:$A$8148,'Selected scen drivers'!$AH$1,'SSP drivers'!$B$2:$B$8148,'Selected scen drivers'!$AI$1,'SSP drivers'!$C$2:$C$8148,'Selected scen drivers'!$C200,'SSP drivers'!$D$2:$D$8148,'Selected scen drivers'!$D200)</f>
        <v>7446.74</v>
      </c>
      <c r="S200" s="3">
        <f>SUMIFS('SSP drivers'!S$2:S$8148,'SSP drivers'!$A$2:$A$8148,'Selected scen drivers'!$AH$1,'SSP drivers'!$B$2:$B$8148,'Selected scen drivers'!$AI$1,'SSP drivers'!$C$2:$C$8148,'Selected scen drivers'!$C200,'SSP drivers'!$D$2:$D$8148,'Selected scen drivers'!$D200)</f>
        <v>7922.94</v>
      </c>
      <c r="T200" s="3">
        <f>SUMIFS('SSP drivers'!T$2:T$8148,'SSP drivers'!$A$2:$A$8148,'Selected scen drivers'!$AH$1,'SSP drivers'!$B$2:$B$8148,'Selected scen drivers'!$AI$1,'SSP drivers'!$C$2:$C$8148,'Selected scen drivers'!$C200,'SSP drivers'!$D$2:$D$8148,'Selected scen drivers'!$D200)</f>
        <v>8372.45</v>
      </c>
      <c r="U200" s="3">
        <f>SUMIFS('SSP drivers'!U$2:U$8148,'SSP drivers'!$A$2:$A$8148,'Selected scen drivers'!$AH$1,'SSP drivers'!$B$2:$B$8148,'Selected scen drivers'!$AI$1,'SSP drivers'!$C$2:$C$8148,'Selected scen drivers'!$C200,'SSP drivers'!$D$2:$D$8148,'Selected scen drivers'!$D200)</f>
        <v>8794.75</v>
      </c>
      <c r="V200" s="3">
        <f>SUMIFS('SSP drivers'!V$2:V$8148,'SSP drivers'!$A$2:$A$8148,'Selected scen drivers'!$AH$1,'SSP drivers'!$B$2:$B$8148,'Selected scen drivers'!$AI$1,'SSP drivers'!$C$2:$C$8148,'Selected scen drivers'!$C200,'SSP drivers'!$D$2:$D$8148,'Selected scen drivers'!$D200)</f>
        <v>9187.97</v>
      </c>
      <c r="W200" s="3">
        <f>SUMIFS('SSP drivers'!W$2:W$8148,'SSP drivers'!$A$2:$A$8148,'Selected scen drivers'!$AH$1,'SSP drivers'!$B$2:$B$8148,'Selected scen drivers'!$AI$1,'SSP drivers'!$C$2:$C$8148,'Selected scen drivers'!$C200,'SSP drivers'!$D$2:$D$8148,'Selected scen drivers'!$D200)</f>
        <v>9544.02</v>
      </c>
      <c r="X200" s="3">
        <f>SUMIFS('SSP drivers'!X$2:X$8148,'SSP drivers'!$A$2:$A$8148,'Selected scen drivers'!$AH$1,'SSP drivers'!$B$2:$B$8148,'Selected scen drivers'!$AI$1,'SSP drivers'!$C$2:$C$8148,'Selected scen drivers'!$C200,'SSP drivers'!$D$2:$D$8148,'Selected scen drivers'!$D200)</f>
        <v>0</v>
      </c>
      <c r="Y200" s="3">
        <f>SUMIFS('SSP drivers'!Y$2:Y$8148,'SSP drivers'!$A$2:$A$8148,'Selected scen drivers'!$AH$1,'SSP drivers'!$B$2:$B$8148,'Selected scen drivers'!$AI$1,'SSP drivers'!$C$2:$C$8148,'Selected scen drivers'!$C200,'SSP drivers'!$D$2:$D$8148,'Selected scen drivers'!$D200)</f>
        <v>0</v>
      </c>
      <c r="Z200" s="3">
        <f>SUMIFS('SSP drivers'!Z$2:Z$8148,'SSP drivers'!$A$2:$A$8148,'Selected scen drivers'!$AH$1,'SSP drivers'!$B$2:$B$8148,'Selected scen drivers'!$AI$1,'SSP drivers'!$C$2:$C$8148,'Selected scen drivers'!$C200,'SSP drivers'!$D$2:$D$8148,'Selected scen drivers'!$D200)</f>
        <v>0</v>
      </c>
      <c r="AA200" s="3">
        <f>SUMIFS('SSP drivers'!AA$2:AA$8148,'SSP drivers'!$A$2:$A$8148,'Selected scen drivers'!$AH$1,'SSP drivers'!$B$2:$B$8148,'Selected scen drivers'!$AI$1,'SSP drivers'!$C$2:$C$8148,'Selected scen drivers'!$C200,'SSP drivers'!$D$2:$D$8148,'Selected scen drivers'!$D200)</f>
        <v>0</v>
      </c>
      <c r="AB200" s="3">
        <f>SUMIFS('SSP drivers'!AB$2:AB$8148,'SSP drivers'!$A$2:$A$8148,'Selected scen drivers'!$AH$1,'SSP drivers'!$B$2:$B$8148,'Selected scen drivers'!$AI$1,'SSP drivers'!$C$2:$C$8148,'Selected scen drivers'!$C200,'SSP drivers'!$D$2:$D$8148,'Selected scen drivers'!$D200)</f>
        <v>0</v>
      </c>
      <c r="AC200" s="3">
        <f>SUMIFS('SSP drivers'!AC$2:AC$8148,'SSP drivers'!$A$2:$A$8148,'Selected scen drivers'!$AH$1,'SSP drivers'!$B$2:$B$8148,'Selected scen drivers'!$AI$1,'SSP drivers'!$C$2:$C$8148,'Selected scen drivers'!$C200,'SSP drivers'!$D$2:$D$8148,'Selected scen drivers'!$D200)</f>
        <v>0</v>
      </c>
      <c r="AD200" s="3">
        <f>SUMIFS('SSP drivers'!AD$2:AD$8148,'SSP drivers'!$A$2:$A$8148,'Selected scen drivers'!$AH$1,'SSP drivers'!$B$2:$B$8148,'Selected scen drivers'!$AI$1,'SSP drivers'!$C$2:$C$8148,'Selected scen drivers'!$C200,'SSP drivers'!$D$2:$D$8148,'Selected scen drivers'!$D200)</f>
        <v>0</v>
      </c>
      <c r="AE200" s="3">
        <f>SUMIFS('SSP drivers'!AE$2:AE$8148,'SSP drivers'!$A$2:$A$8148,'Selected scen drivers'!$AH$1,'SSP drivers'!$B$2:$B$8148,'Selected scen drivers'!$AI$1,'SSP drivers'!$C$2:$C$8148,'Selected scen drivers'!$C200,'SSP drivers'!$D$2:$D$8148,'Selected scen drivers'!$D200)</f>
        <v>0</v>
      </c>
    </row>
    <row r="201" spans="1:31">
      <c r="A201">
        <f t="shared" si="5"/>
        <v>23</v>
      </c>
      <c r="B201">
        <f t="shared" si="6"/>
        <v>2</v>
      </c>
      <c r="C201" t="str">
        <f>IFERROR(VLOOKUP(A201,Classification!$A$4:$B$99,2,FALSE),"")</f>
        <v>UK</v>
      </c>
      <c r="D201" t="str">
        <f>IFERROR(VLOOKUP(B201,Classification!$U$5:$V$14,2,FALSE),"")</f>
        <v>GDPAGR</v>
      </c>
      <c r="E201" s="3">
        <f>SUMIFS('SSP drivers'!E$2:E$8148,'SSP drivers'!$A$2:$A$8148,'Selected scen drivers'!$AH$1,'SSP drivers'!$B$2:$B$8148,'Selected scen drivers'!$AI$1,'SSP drivers'!$C$2:$C$8148,'Selected scen drivers'!$C201,'SSP drivers'!$D$2:$D$8148,'Selected scen drivers'!$D201)</f>
        <v>0</v>
      </c>
      <c r="F201" s="3">
        <f>SUMIFS('SSP drivers'!F$2:F$8148,'SSP drivers'!$A$2:$A$8148,'Selected scen drivers'!$AH$1,'SSP drivers'!$B$2:$B$8148,'Selected scen drivers'!$AI$1,'SSP drivers'!$C$2:$C$8148,'Selected scen drivers'!$C201,'SSP drivers'!$D$2:$D$8148,'Selected scen drivers'!$D201)</f>
        <v>19.0621809570116</v>
      </c>
      <c r="G201" s="3">
        <f>SUMIFS('SSP drivers'!G$2:G$8148,'SSP drivers'!$A$2:$A$8148,'Selected scen drivers'!$AH$1,'SSP drivers'!$B$2:$B$8148,'Selected scen drivers'!$AI$1,'SSP drivers'!$C$2:$C$8148,'Selected scen drivers'!$C201,'SSP drivers'!$D$2:$D$8148,'Selected scen drivers'!$D201)</f>
        <v>18.9315744458789</v>
      </c>
      <c r="H201" s="3">
        <f>SUMIFS('SSP drivers'!H$2:H$8148,'SSP drivers'!$A$2:$A$8148,'Selected scen drivers'!$AH$1,'SSP drivers'!$B$2:$B$8148,'Selected scen drivers'!$AI$1,'SSP drivers'!$C$2:$C$8148,'Selected scen drivers'!$C201,'SSP drivers'!$D$2:$D$8148,'Selected scen drivers'!$D201)</f>
        <v>21.9791776624639</v>
      </c>
      <c r="I201" s="3">
        <f>SUMIFS('SSP drivers'!I$2:I$8148,'SSP drivers'!$A$2:$A$8148,'Selected scen drivers'!$AH$1,'SSP drivers'!$B$2:$B$8148,'Selected scen drivers'!$AI$1,'SSP drivers'!$C$2:$C$8148,'Selected scen drivers'!$C201,'SSP drivers'!$D$2:$D$8148,'Selected scen drivers'!$D201)</f>
        <v>23.9430879677755</v>
      </c>
      <c r="J201" s="3">
        <f>SUMIFS('SSP drivers'!J$2:J$8148,'SSP drivers'!$A$2:$A$8148,'Selected scen drivers'!$AH$1,'SSP drivers'!$B$2:$B$8148,'Selected scen drivers'!$AI$1,'SSP drivers'!$C$2:$C$8148,'Selected scen drivers'!$C201,'SSP drivers'!$D$2:$D$8148,'Selected scen drivers'!$D201)</f>
        <v>26.1836542024344</v>
      </c>
      <c r="K201" s="3">
        <f>SUMIFS('SSP drivers'!K$2:K$8148,'SSP drivers'!$A$2:$A$8148,'Selected scen drivers'!$AH$1,'SSP drivers'!$B$2:$B$8148,'Selected scen drivers'!$AI$1,'SSP drivers'!$C$2:$C$8148,'Selected scen drivers'!$C201,'SSP drivers'!$D$2:$D$8148,'Selected scen drivers'!$D201)</f>
        <v>28.8322330829589</v>
      </c>
      <c r="L201" s="3">
        <f>SUMIFS('SSP drivers'!L$2:L$8148,'SSP drivers'!$A$2:$A$8148,'Selected scen drivers'!$AH$1,'SSP drivers'!$B$2:$B$8148,'Selected scen drivers'!$AI$1,'SSP drivers'!$C$2:$C$8148,'Selected scen drivers'!$C201,'SSP drivers'!$D$2:$D$8148,'Selected scen drivers'!$D201)</f>
        <v>31.8342577836832</v>
      </c>
      <c r="M201" s="3">
        <f>SUMIFS('SSP drivers'!M$2:M$8148,'SSP drivers'!$A$2:$A$8148,'Selected scen drivers'!$AH$1,'SSP drivers'!$B$2:$B$8148,'Selected scen drivers'!$AI$1,'SSP drivers'!$C$2:$C$8148,'Selected scen drivers'!$C201,'SSP drivers'!$D$2:$D$8148,'Selected scen drivers'!$D201)</f>
        <v>35.0338129778351</v>
      </c>
      <c r="N201" s="3">
        <f>SUMIFS('SSP drivers'!N$2:N$8148,'SSP drivers'!$A$2:$A$8148,'Selected scen drivers'!$AH$1,'SSP drivers'!$B$2:$B$8148,'Selected scen drivers'!$AI$1,'SSP drivers'!$C$2:$C$8148,'Selected scen drivers'!$C201,'SSP drivers'!$D$2:$D$8148,'Selected scen drivers'!$D201)</f>
        <v>38.3655034035276</v>
      </c>
      <c r="O201" s="3">
        <f>SUMIFS('SSP drivers'!O$2:O$8148,'SSP drivers'!$A$2:$A$8148,'Selected scen drivers'!$AH$1,'SSP drivers'!$B$2:$B$8148,'Selected scen drivers'!$AI$1,'SSP drivers'!$C$2:$C$8148,'Selected scen drivers'!$C201,'SSP drivers'!$D$2:$D$8148,'Selected scen drivers'!$D201)</f>
        <v>41.8751906729931</v>
      </c>
      <c r="P201" s="3">
        <f>SUMIFS('SSP drivers'!P$2:P$8148,'SSP drivers'!$A$2:$A$8148,'Selected scen drivers'!$AH$1,'SSP drivers'!$B$2:$B$8148,'Selected scen drivers'!$AI$1,'SSP drivers'!$C$2:$C$8148,'Selected scen drivers'!$C201,'SSP drivers'!$D$2:$D$8148,'Selected scen drivers'!$D201)</f>
        <v>45.53166341124</v>
      </c>
      <c r="Q201" s="3">
        <f>SUMIFS('SSP drivers'!Q$2:Q$8148,'SSP drivers'!$A$2:$A$8148,'Selected scen drivers'!$AH$1,'SSP drivers'!$B$2:$B$8148,'Selected scen drivers'!$AI$1,'SSP drivers'!$C$2:$C$8148,'Selected scen drivers'!$C201,'SSP drivers'!$D$2:$D$8148,'Selected scen drivers'!$D201)</f>
        <v>49.1688855962041</v>
      </c>
      <c r="R201" s="3">
        <f>SUMIFS('SSP drivers'!R$2:R$8148,'SSP drivers'!$A$2:$A$8148,'Selected scen drivers'!$AH$1,'SSP drivers'!$B$2:$B$8148,'Selected scen drivers'!$AI$1,'SSP drivers'!$C$2:$C$8148,'Selected scen drivers'!$C201,'SSP drivers'!$D$2:$D$8148,'Selected scen drivers'!$D201)</f>
        <v>52.7036268945744</v>
      </c>
      <c r="S201" s="3">
        <f>SUMIFS('SSP drivers'!S$2:S$8148,'SSP drivers'!$A$2:$A$8148,'Selected scen drivers'!$AH$1,'SSP drivers'!$B$2:$B$8148,'Selected scen drivers'!$AI$1,'SSP drivers'!$C$2:$C$8148,'Selected scen drivers'!$C201,'SSP drivers'!$D$2:$D$8148,'Selected scen drivers'!$D201)</f>
        <v>56.0738892009255</v>
      </c>
      <c r="T201" s="3">
        <f>SUMIFS('SSP drivers'!T$2:T$8148,'SSP drivers'!$A$2:$A$8148,'Selected scen drivers'!$AH$1,'SSP drivers'!$B$2:$B$8148,'Selected scen drivers'!$AI$1,'SSP drivers'!$C$2:$C$8148,'Selected scen drivers'!$C201,'SSP drivers'!$D$2:$D$8148,'Selected scen drivers'!$D201)</f>
        <v>59.2552554531889</v>
      </c>
      <c r="U201" s="3">
        <f>SUMIFS('SSP drivers'!U$2:U$8148,'SSP drivers'!$A$2:$A$8148,'Selected scen drivers'!$AH$1,'SSP drivers'!$B$2:$B$8148,'Selected scen drivers'!$AI$1,'SSP drivers'!$C$2:$C$8148,'Selected scen drivers'!$C201,'SSP drivers'!$D$2:$D$8148,'Selected scen drivers'!$D201)</f>
        <v>62.2440453985312</v>
      </c>
      <c r="V201" s="3">
        <f>SUMIFS('SSP drivers'!V$2:V$8148,'SSP drivers'!$A$2:$A$8148,'Selected scen drivers'!$AH$1,'SSP drivers'!$B$2:$B$8148,'Selected scen drivers'!$AI$1,'SSP drivers'!$C$2:$C$8148,'Selected scen drivers'!$C201,'SSP drivers'!$D$2:$D$8148,'Selected scen drivers'!$D201)</f>
        <v>65.0270242815706</v>
      </c>
      <c r="W201" s="3">
        <f>SUMIFS('SSP drivers'!W$2:W$8148,'SSP drivers'!$A$2:$A$8148,'Selected scen drivers'!$AH$1,'SSP drivers'!$B$2:$B$8148,'Selected scen drivers'!$AI$1,'SSP drivers'!$C$2:$C$8148,'Selected scen drivers'!$C201,'SSP drivers'!$D$2:$D$8148,'Selected scen drivers'!$D201)</f>
        <v>67.5469358611092</v>
      </c>
      <c r="X201" s="3">
        <f>SUMIFS('SSP drivers'!X$2:X$8148,'SSP drivers'!$A$2:$A$8148,'Selected scen drivers'!$AH$1,'SSP drivers'!$B$2:$B$8148,'Selected scen drivers'!$AI$1,'SSP drivers'!$C$2:$C$8148,'Selected scen drivers'!$C201,'SSP drivers'!$D$2:$D$8148,'Selected scen drivers'!$D201)</f>
        <v>0</v>
      </c>
      <c r="Y201" s="3">
        <f>SUMIFS('SSP drivers'!Y$2:Y$8148,'SSP drivers'!$A$2:$A$8148,'Selected scen drivers'!$AH$1,'SSP drivers'!$B$2:$B$8148,'Selected scen drivers'!$AI$1,'SSP drivers'!$C$2:$C$8148,'Selected scen drivers'!$C201,'SSP drivers'!$D$2:$D$8148,'Selected scen drivers'!$D201)</f>
        <v>0</v>
      </c>
      <c r="Z201" s="3">
        <f>SUMIFS('SSP drivers'!Z$2:Z$8148,'SSP drivers'!$A$2:$A$8148,'Selected scen drivers'!$AH$1,'SSP drivers'!$B$2:$B$8148,'Selected scen drivers'!$AI$1,'SSP drivers'!$C$2:$C$8148,'Selected scen drivers'!$C201,'SSP drivers'!$D$2:$D$8148,'Selected scen drivers'!$D201)</f>
        <v>0</v>
      </c>
      <c r="AA201" s="3">
        <f>SUMIFS('SSP drivers'!AA$2:AA$8148,'SSP drivers'!$A$2:$A$8148,'Selected scen drivers'!$AH$1,'SSP drivers'!$B$2:$B$8148,'Selected scen drivers'!$AI$1,'SSP drivers'!$C$2:$C$8148,'Selected scen drivers'!$C201,'SSP drivers'!$D$2:$D$8148,'Selected scen drivers'!$D201)</f>
        <v>0</v>
      </c>
      <c r="AB201" s="3">
        <f>SUMIFS('SSP drivers'!AB$2:AB$8148,'SSP drivers'!$A$2:$A$8148,'Selected scen drivers'!$AH$1,'SSP drivers'!$B$2:$B$8148,'Selected scen drivers'!$AI$1,'SSP drivers'!$C$2:$C$8148,'Selected scen drivers'!$C201,'SSP drivers'!$D$2:$D$8148,'Selected scen drivers'!$D201)</f>
        <v>0</v>
      </c>
      <c r="AC201" s="3">
        <f>SUMIFS('SSP drivers'!AC$2:AC$8148,'SSP drivers'!$A$2:$A$8148,'Selected scen drivers'!$AH$1,'SSP drivers'!$B$2:$B$8148,'Selected scen drivers'!$AI$1,'SSP drivers'!$C$2:$C$8148,'Selected scen drivers'!$C201,'SSP drivers'!$D$2:$D$8148,'Selected scen drivers'!$D201)</f>
        <v>0</v>
      </c>
      <c r="AD201" s="3">
        <f>SUMIFS('SSP drivers'!AD$2:AD$8148,'SSP drivers'!$A$2:$A$8148,'Selected scen drivers'!$AH$1,'SSP drivers'!$B$2:$B$8148,'Selected scen drivers'!$AI$1,'SSP drivers'!$C$2:$C$8148,'Selected scen drivers'!$C201,'SSP drivers'!$D$2:$D$8148,'Selected scen drivers'!$D201)</f>
        <v>0</v>
      </c>
      <c r="AE201" s="3">
        <f>SUMIFS('SSP drivers'!AE$2:AE$8148,'SSP drivers'!$A$2:$A$8148,'Selected scen drivers'!$AH$1,'SSP drivers'!$B$2:$B$8148,'Selected scen drivers'!$AI$1,'SSP drivers'!$C$2:$C$8148,'Selected scen drivers'!$C201,'SSP drivers'!$D$2:$D$8148,'Selected scen drivers'!$D201)</f>
        <v>0</v>
      </c>
    </row>
    <row r="202" spans="1:31">
      <c r="A202">
        <f t="shared" si="5"/>
        <v>23</v>
      </c>
      <c r="B202">
        <f t="shared" si="6"/>
        <v>3</v>
      </c>
      <c r="C202" t="str">
        <f>IFERROR(VLOOKUP(A202,Classification!$A$4:$B$99,2,FALSE),"")</f>
        <v>UK</v>
      </c>
      <c r="D202" t="str">
        <f>IFERROR(VLOOKUP(B202,Classification!$U$5:$V$14,2,FALSE),"")</f>
        <v>GDPIND</v>
      </c>
      <c r="E202" s="3">
        <f>SUMIFS('SSP drivers'!E$2:E$8148,'SSP drivers'!$A$2:$A$8148,'Selected scen drivers'!$AH$1,'SSP drivers'!$B$2:$B$8148,'Selected scen drivers'!$AI$1,'SSP drivers'!$C$2:$C$8148,'Selected scen drivers'!$C202,'SSP drivers'!$D$2:$D$8148,'Selected scen drivers'!$D202)</f>
        <v>0</v>
      </c>
      <c r="F202" s="3">
        <f>SUMIFS('SSP drivers'!F$2:F$8148,'SSP drivers'!$A$2:$A$8148,'Selected scen drivers'!$AH$1,'SSP drivers'!$B$2:$B$8148,'Selected scen drivers'!$AI$1,'SSP drivers'!$C$2:$C$8148,'Selected scen drivers'!$C202,'SSP drivers'!$D$2:$D$8148,'Selected scen drivers'!$D202)</f>
        <v>545.256803615964</v>
      </c>
      <c r="G202" s="3">
        <f>SUMIFS('SSP drivers'!G$2:G$8148,'SSP drivers'!$A$2:$A$8148,'Selected scen drivers'!$AH$1,'SSP drivers'!$B$2:$B$8148,'Selected scen drivers'!$AI$1,'SSP drivers'!$C$2:$C$8148,'Selected scen drivers'!$C202,'SSP drivers'!$D$2:$D$8148,'Selected scen drivers'!$D202)</f>
        <v>541.520920038305</v>
      </c>
      <c r="H202" s="3">
        <f>SUMIFS('SSP drivers'!H$2:H$8148,'SSP drivers'!$A$2:$A$8148,'Selected scen drivers'!$AH$1,'SSP drivers'!$B$2:$B$8148,'Selected scen drivers'!$AI$1,'SSP drivers'!$C$2:$C$8148,'Selected scen drivers'!$C202,'SSP drivers'!$D$2:$D$8148,'Selected scen drivers'!$D202)</f>
        <v>647.630353969459</v>
      </c>
      <c r="I202" s="3">
        <f>SUMIFS('SSP drivers'!I$2:I$8148,'SSP drivers'!$A$2:$A$8148,'Selected scen drivers'!$AH$1,'SSP drivers'!$B$2:$B$8148,'Selected scen drivers'!$AI$1,'SSP drivers'!$C$2:$C$8148,'Selected scen drivers'!$C202,'SSP drivers'!$D$2:$D$8148,'Selected scen drivers'!$D202)</f>
        <v>726.125597594625</v>
      </c>
      <c r="J202" s="3">
        <f>SUMIFS('SSP drivers'!J$2:J$8148,'SSP drivers'!$A$2:$A$8148,'Selected scen drivers'!$AH$1,'SSP drivers'!$B$2:$B$8148,'Selected scen drivers'!$AI$1,'SSP drivers'!$C$2:$C$8148,'Selected scen drivers'!$C202,'SSP drivers'!$D$2:$D$8148,'Selected scen drivers'!$D202)</f>
        <v>816.633256345678</v>
      </c>
      <c r="K202" s="3">
        <f>SUMIFS('SSP drivers'!K$2:K$8148,'SSP drivers'!$A$2:$A$8148,'Selected scen drivers'!$AH$1,'SSP drivers'!$B$2:$B$8148,'Selected scen drivers'!$AI$1,'SSP drivers'!$C$2:$C$8148,'Selected scen drivers'!$C202,'SSP drivers'!$D$2:$D$8148,'Selected scen drivers'!$D202)</f>
        <v>924.078368782225</v>
      </c>
      <c r="L202" s="3">
        <f>SUMIFS('SSP drivers'!L$2:L$8148,'SSP drivers'!$A$2:$A$8148,'Selected scen drivers'!$AH$1,'SSP drivers'!$B$2:$B$8148,'Selected scen drivers'!$AI$1,'SSP drivers'!$C$2:$C$8148,'Selected scen drivers'!$C202,'SSP drivers'!$D$2:$D$8148,'Selected scen drivers'!$D202)</f>
        <v>1047.71957777649</v>
      </c>
      <c r="M202" s="3">
        <f>SUMIFS('SSP drivers'!M$2:M$8148,'SSP drivers'!$A$2:$A$8148,'Selected scen drivers'!$AH$1,'SSP drivers'!$B$2:$B$8148,'Selected scen drivers'!$AI$1,'SSP drivers'!$C$2:$C$8148,'Selected scen drivers'!$C202,'SSP drivers'!$D$2:$D$8148,'Selected scen drivers'!$D202)</f>
        <v>1183.20462005978</v>
      </c>
      <c r="N202" s="3">
        <f>SUMIFS('SSP drivers'!N$2:N$8148,'SSP drivers'!$A$2:$A$8148,'Selected scen drivers'!$AH$1,'SSP drivers'!$B$2:$B$8148,'Selected scen drivers'!$AI$1,'SSP drivers'!$C$2:$C$8148,'Selected scen drivers'!$C202,'SSP drivers'!$D$2:$D$8148,'Selected scen drivers'!$D202)</f>
        <v>1328.77907585769</v>
      </c>
      <c r="O202" s="3">
        <f>SUMIFS('SSP drivers'!O$2:O$8148,'SSP drivers'!$A$2:$A$8148,'Selected scen drivers'!$AH$1,'SSP drivers'!$B$2:$B$8148,'Selected scen drivers'!$AI$1,'SSP drivers'!$C$2:$C$8148,'Selected scen drivers'!$C202,'SSP drivers'!$D$2:$D$8148,'Selected scen drivers'!$D202)</f>
        <v>1486.41237095689</v>
      </c>
      <c r="P202" s="3">
        <f>SUMIFS('SSP drivers'!P$2:P$8148,'SSP drivers'!$A$2:$A$8148,'Selected scen drivers'!$AH$1,'SSP drivers'!$B$2:$B$8148,'Selected scen drivers'!$AI$1,'SSP drivers'!$C$2:$C$8148,'Selected scen drivers'!$C202,'SSP drivers'!$D$2:$D$8148,'Selected scen drivers'!$D202)</f>
        <v>1655.42977145832</v>
      </c>
      <c r="Q202" s="3">
        <f>SUMIFS('SSP drivers'!Q$2:Q$8148,'SSP drivers'!$A$2:$A$8148,'Selected scen drivers'!$AH$1,'SSP drivers'!$B$2:$B$8148,'Selected scen drivers'!$AI$1,'SSP drivers'!$C$2:$C$8148,'Selected scen drivers'!$C202,'SSP drivers'!$D$2:$D$8148,'Selected scen drivers'!$D202)</f>
        <v>1830.03090953999</v>
      </c>
      <c r="R202" s="3">
        <f>SUMIFS('SSP drivers'!R$2:R$8148,'SSP drivers'!$A$2:$A$8148,'Selected scen drivers'!$AH$1,'SSP drivers'!$B$2:$B$8148,'Selected scen drivers'!$AI$1,'SSP drivers'!$C$2:$C$8148,'Selected scen drivers'!$C202,'SSP drivers'!$D$2:$D$8148,'Selected scen drivers'!$D202)</f>
        <v>2006.99655302873</v>
      </c>
      <c r="S202" s="3">
        <f>SUMIFS('SSP drivers'!S$2:S$8148,'SSP drivers'!$A$2:$A$8148,'Selected scen drivers'!$AH$1,'SSP drivers'!$B$2:$B$8148,'Selected scen drivers'!$AI$1,'SSP drivers'!$C$2:$C$8148,'Selected scen drivers'!$C202,'SSP drivers'!$D$2:$D$8148,'Selected scen drivers'!$D202)</f>
        <v>2183.64748451252</v>
      </c>
      <c r="T202" s="3">
        <f>SUMIFS('SSP drivers'!T$2:T$8148,'SSP drivers'!$A$2:$A$8148,'Selected scen drivers'!$AH$1,'SSP drivers'!$B$2:$B$8148,'Selected scen drivers'!$AI$1,'SSP drivers'!$C$2:$C$8148,'Selected scen drivers'!$C202,'SSP drivers'!$D$2:$D$8148,'Selected scen drivers'!$D202)</f>
        <v>2358.58670663985</v>
      </c>
      <c r="U202" s="3">
        <f>SUMIFS('SSP drivers'!U$2:U$8148,'SSP drivers'!$A$2:$A$8148,'Selected scen drivers'!$AH$1,'SSP drivers'!$B$2:$B$8148,'Selected scen drivers'!$AI$1,'SSP drivers'!$C$2:$C$8148,'Selected scen drivers'!$C202,'SSP drivers'!$D$2:$D$8148,'Selected scen drivers'!$D202)</f>
        <v>2531.17634892581</v>
      </c>
      <c r="V202" s="3">
        <f>SUMIFS('SSP drivers'!V$2:V$8148,'SSP drivers'!$A$2:$A$8148,'Selected scen drivers'!$AH$1,'SSP drivers'!$B$2:$B$8148,'Selected scen drivers'!$AI$1,'SSP drivers'!$C$2:$C$8148,'Selected scen drivers'!$C202,'SSP drivers'!$D$2:$D$8148,'Selected scen drivers'!$D202)</f>
        <v>2700.36908984848</v>
      </c>
      <c r="W202" s="3">
        <f>SUMIFS('SSP drivers'!W$2:W$8148,'SSP drivers'!$A$2:$A$8148,'Selected scen drivers'!$AH$1,'SSP drivers'!$B$2:$B$8148,'Selected scen drivers'!$AI$1,'SSP drivers'!$C$2:$C$8148,'Selected scen drivers'!$C202,'SSP drivers'!$D$2:$D$8148,'Selected scen drivers'!$D202)</f>
        <v>2863.206</v>
      </c>
      <c r="X202" s="3">
        <f>SUMIFS('SSP drivers'!X$2:X$8148,'SSP drivers'!$A$2:$A$8148,'Selected scen drivers'!$AH$1,'SSP drivers'!$B$2:$B$8148,'Selected scen drivers'!$AI$1,'SSP drivers'!$C$2:$C$8148,'Selected scen drivers'!$C202,'SSP drivers'!$D$2:$D$8148,'Selected scen drivers'!$D202)</f>
        <v>0</v>
      </c>
      <c r="Y202" s="3">
        <f>SUMIFS('SSP drivers'!Y$2:Y$8148,'SSP drivers'!$A$2:$A$8148,'Selected scen drivers'!$AH$1,'SSP drivers'!$B$2:$B$8148,'Selected scen drivers'!$AI$1,'SSP drivers'!$C$2:$C$8148,'Selected scen drivers'!$C202,'SSP drivers'!$D$2:$D$8148,'Selected scen drivers'!$D202)</f>
        <v>0</v>
      </c>
      <c r="Z202" s="3">
        <f>SUMIFS('SSP drivers'!Z$2:Z$8148,'SSP drivers'!$A$2:$A$8148,'Selected scen drivers'!$AH$1,'SSP drivers'!$B$2:$B$8148,'Selected scen drivers'!$AI$1,'SSP drivers'!$C$2:$C$8148,'Selected scen drivers'!$C202,'SSP drivers'!$D$2:$D$8148,'Selected scen drivers'!$D202)</f>
        <v>0</v>
      </c>
      <c r="AA202" s="3">
        <f>SUMIFS('SSP drivers'!AA$2:AA$8148,'SSP drivers'!$A$2:$A$8148,'Selected scen drivers'!$AH$1,'SSP drivers'!$B$2:$B$8148,'Selected scen drivers'!$AI$1,'SSP drivers'!$C$2:$C$8148,'Selected scen drivers'!$C202,'SSP drivers'!$D$2:$D$8148,'Selected scen drivers'!$D202)</f>
        <v>0</v>
      </c>
      <c r="AB202" s="3">
        <f>SUMIFS('SSP drivers'!AB$2:AB$8148,'SSP drivers'!$A$2:$A$8148,'Selected scen drivers'!$AH$1,'SSP drivers'!$B$2:$B$8148,'Selected scen drivers'!$AI$1,'SSP drivers'!$C$2:$C$8148,'Selected scen drivers'!$C202,'SSP drivers'!$D$2:$D$8148,'Selected scen drivers'!$D202)</f>
        <v>0</v>
      </c>
      <c r="AC202" s="3">
        <f>SUMIFS('SSP drivers'!AC$2:AC$8148,'SSP drivers'!$A$2:$A$8148,'Selected scen drivers'!$AH$1,'SSP drivers'!$B$2:$B$8148,'Selected scen drivers'!$AI$1,'SSP drivers'!$C$2:$C$8148,'Selected scen drivers'!$C202,'SSP drivers'!$D$2:$D$8148,'Selected scen drivers'!$D202)</f>
        <v>0</v>
      </c>
      <c r="AD202" s="3">
        <f>SUMIFS('SSP drivers'!AD$2:AD$8148,'SSP drivers'!$A$2:$A$8148,'Selected scen drivers'!$AH$1,'SSP drivers'!$B$2:$B$8148,'Selected scen drivers'!$AI$1,'SSP drivers'!$C$2:$C$8148,'Selected scen drivers'!$C202,'SSP drivers'!$D$2:$D$8148,'Selected scen drivers'!$D202)</f>
        <v>0</v>
      </c>
      <c r="AE202" s="3">
        <f>SUMIFS('SSP drivers'!AE$2:AE$8148,'SSP drivers'!$A$2:$A$8148,'Selected scen drivers'!$AH$1,'SSP drivers'!$B$2:$B$8148,'Selected scen drivers'!$AI$1,'SSP drivers'!$C$2:$C$8148,'Selected scen drivers'!$C202,'SSP drivers'!$D$2:$D$8148,'Selected scen drivers'!$D202)</f>
        <v>0</v>
      </c>
    </row>
    <row r="203" spans="1:31">
      <c r="A203">
        <f t="shared" si="5"/>
        <v>23</v>
      </c>
      <c r="B203">
        <f t="shared" si="6"/>
        <v>4</v>
      </c>
      <c r="C203" t="str">
        <f>IFERROR(VLOOKUP(A203,Classification!$A$4:$B$99,2,FALSE),"")</f>
        <v>UK</v>
      </c>
      <c r="D203" t="str">
        <f>IFERROR(VLOOKUP(B203,Classification!$U$5:$V$14,2,FALSE),"")</f>
        <v>GDPMFG</v>
      </c>
      <c r="E203" s="3">
        <f>SUMIFS('SSP drivers'!E$2:E$8148,'SSP drivers'!$A$2:$A$8148,'Selected scen drivers'!$AH$1,'SSP drivers'!$B$2:$B$8148,'Selected scen drivers'!$AI$1,'SSP drivers'!$C$2:$C$8148,'Selected scen drivers'!$C203,'SSP drivers'!$D$2:$D$8148,'Selected scen drivers'!$D203)</f>
        <v>0</v>
      </c>
      <c r="F203" s="3">
        <f>SUMIFS('SSP drivers'!F$2:F$8148,'SSP drivers'!$A$2:$A$8148,'Selected scen drivers'!$AH$1,'SSP drivers'!$B$2:$B$8148,'Selected scen drivers'!$AI$1,'SSP drivers'!$C$2:$C$8148,'Selected scen drivers'!$C203,'SSP drivers'!$D$2:$D$8148,'Selected scen drivers'!$D203)</f>
        <v>53.4055299769113</v>
      </c>
      <c r="G203" s="3">
        <f>SUMIFS('SSP drivers'!G$2:G$8148,'SSP drivers'!$A$2:$A$8148,'Selected scen drivers'!$AH$1,'SSP drivers'!$B$2:$B$8148,'Selected scen drivers'!$AI$1,'SSP drivers'!$C$2:$C$8148,'Selected scen drivers'!$C203,'SSP drivers'!$D$2:$D$8148,'Selected scen drivers'!$D203)</f>
        <v>53.0396164457572</v>
      </c>
      <c r="H203" s="3">
        <f>SUMIFS('SSP drivers'!H$2:H$8148,'SSP drivers'!$A$2:$A$8148,'Selected scen drivers'!$AH$1,'SSP drivers'!$B$2:$B$8148,'Selected scen drivers'!$AI$1,'SSP drivers'!$C$2:$C$8148,'Selected scen drivers'!$C203,'SSP drivers'!$D$2:$D$8148,'Selected scen drivers'!$D203)</f>
        <v>69.5872619561575</v>
      </c>
      <c r="I203" s="3">
        <f>SUMIFS('SSP drivers'!I$2:I$8148,'SSP drivers'!$A$2:$A$8148,'Selected scen drivers'!$AH$1,'SSP drivers'!$B$2:$B$8148,'Selected scen drivers'!$AI$1,'SSP drivers'!$C$2:$C$8148,'Selected scen drivers'!$C203,'SSP drivers'!$D$2:$D$8148,'Selected scen drivers'!$D203)</f>
        <v>84.9221606958494</v>
      </c>
      <c r="J203" s="3">
        <f>SUMIFS('SSP drivers'!J$2:J$8148,'SSP drivers'!$A$2:$A$8148,'Selected scen drivers'!$AH$1,'SSP drivers'!$B$2:$B$8148,'Selected scen drivers'!$AI$1,'SSP drivers'!$C$2:$C$8148,'Selected scen drivers'!$C203,'SSP drivers'!$D$2:$D$8148,'Selected scen drivers'!$D203)</f>
        <v>103.268042394358</v>
      </c>
      <c r="K203" s="3">
        <f>SUMIFS('SSP drivers'!K$2:K$8148,'SSP drivers'!$A$2:$A$8148,'Selected scen drivers'!$AH$1,'SSP drivers'!$B$2:$B$8148,'Selected scen drivers'!$AI$1,'SSP drivers'!$C$2:$C$8148,'Selected scen drivers'!$C203,'SSP drivers'!$D$2:$D$8148,'Selected scen drivers'!$D203)</f>
        <v>125.636987778539</v>
      </c>
      <c r="L203" s="3">
        <f>SUMIFS('SSP drivers'!L$2:L$8148,'SSP drivers'!$A$2:$A$8148,'Selected scen drivers'!$AH$1,'SSP drivers'!$B$2:$B$8148,'Selected scen drivers'!$AI$1,'SSP drivers'!$C$2:$C$8148,'Selected scen drivers'!$C203,'SSP drivers'!$D$2:$D$8148,'Selected scen drivers'!$D203)</f>
        <v>152.40404713484</v>
      </c>
      <c r="M203" s="3">
        <f>SUMIFS('SSP drivers'!M$2:M$8148,'SSP drivers'!$A$2:$A$8148,'Selected scen drivers'!$AH$1,'SSP drivers'!$B$2:$B$8148,'Selected scen drivers'!$AI$1,'SSP drivers'!$C$2:$C$8148,'Selected scen drivers'!$C203,'SSP drivers'!$D$2:$D$8148,'Selected scen drivers'!$D203)</f>
        <v>183.356521319658</v>
      </c>
      <c r="N203" s="3">
        <f>SUMIFS('SSP drivers'!N$2:N$8148,'SSP drivers'!$A$2:$A$8148,'Selected scen drivers'!$AH$1,'SSP drivers'!$B$2:$B$8148,'Selected scen drivers'!$AI$1,'SSP drivers'!$C$2:$C$8148,'Selected scen drivers'!$C203,'SSP drivers'!$D$2:$D$8148,'Selected scen drivers'!$D203)</f>
        <v>218.543531872981</v>
      </c>
      <c r="O203" s="3">
        <f>SUMIFS('SSP drivers'!O$2:O$8148,'SSP drivers'!$A$2:$A$8148,'Selected scen drivers'!$AH$1,'SSP drivers'!$B$2:$B$8148,'Selected scen drivers'!$AI$1,'SSP drivers'!$C$2:$C$8148,'Selected scen drivers'!$C203,'SSP drivers'!$D$2:$D$8148,'Selected scen drivers'!$D203)</f>
        <v>258.595356468587</v>
      </c>
      <c r="P203" s="3">
        <f>SUMIFS('SSP drivers'!P$2:P$8148,'SSP drivers'!$A$2:$A$8148,'Selected scen drivers'!$AH$1,'SSP drivers'!$B$2:$B$8148,'Selected scen drivers'!$AI$1,'SSP drivers'!$C$2:$C$8148,'Selected scen drivers'!$C203,'SSP drivers'!$D$2:$D$8148,'Selected scen drivers'!$D203)</f>
        <v>303.731997296806</v>
      </c>
      <c r="Q203" s="3">
        <f>SUMIFS('SSP drivers'!Q$2:Q$8148,'SSP drivers'!$A$2:$A$8148,'Selected scen drivers'!$AH$1,'SSP drivers'!$B$2:$B$8148,'Selected scen drivers'!$AI$1,'SSP drivers'!$C$2:$C$8148,'Selected scen drivers'!$C203,'SSP drivers'!$D$2:$D$8148,'Selected scen drivers'!$D203)</f>
        <v>353.158664618213</v>
      </c>
      <c r="R203" s="3">
        <f>SUMIFS('SSP drivers'!R$2:R$8148,'SSP drivers'!$A$2:$A$8148,'Selected scen drivers'!$AH$1,'SSP drivers'!$B$2:$B$8148,'Selected scen drivers'!$AI$1,'SSP drivers'!$C$2:$C$8148,'Selected scen drivers'!$C203,'SSP drivers'!$D$2:$D$8148,'Selected scen drivers'!$D203)</f>
        <v>406.382712024999</v>
      </c>
      <c r="S203" s="3">
        <f>SUMIFS('SSP drivers'!S$2:S$8148,'SSP drivers'!$A$2:$A$8148,'Selected scen drivers'!$AH$1,'SSP drivers'!$B$2:$B$8148,'Selected scen drivers'!$AI$1,'SSP drivers'!$C$2:$C$8148,'Selected scen drivers'!$C203,'SSP drivers'!$D$2:$D$8148,'Selected scen drivers'!$D203)</f>
        <v>462.903594333794</v>
      </c>
      <c r="T203" s="3">
        <f>SUMIFS('SSP drivers'!T$2:T$8148,'SSP drivers'!$A$2:$A$8148,'Selected scen drivers'!$AH$1,'SSP drivers'!$B$2:$B$8148,'Selected scen drivers'!$AI$1,'SSP drivers'!$C$2:$C$8148,'Selected scen drivers'!$C203,'SSP drivers'!$D$2:$D$8148,'Selected scen drivers'!$D203)</f>
        <v>522.402918369036</v>
      </c>
      <c r="U203" s="3">
        <f>SUMIFS('SSP drivers'!U$2:U$8148,'SSP drivers'!$A$2:$A$8148,'Selected scen drivers'!$AH$1,'SSP drivers'!$B$2:$B$8148,'Selected scen drivers'!$AI$1,'SSP drivers'!$C$2:$C$8148,'Selected scen drivers'!$C203,'SSP drivers'!$D$2:$D$8148,'Selected scen drivers'!$D203)</f>
        <v>584.684539221276</v>
      </c>
      <c r="V203" s="3">
        <f>SUMIFS('SSP drivers'!V$2:V$8148,'SSP drivers'!$A$2:$A$8148,'Selected scen drivers'!$AH$1,'SSP drivers'!$B$2:$B$8148,'Selected scen drivers'!$AI$1,'SSP drivers'!$C$2:$C$8148,'Selected scen drivers'!$C203,'SSP drivers'!$D$2:$D$8148,'Selected scen drivers'!$D203)</f>
        <v>649.429592651527</v>
      </c>
      <c r="W203" s="3">
        <f>SUMIFS('SSP drivers'!W$2:W$8148,'SSP drivers'!$A$2:$A$8148,'Selected scen drivers'!$AH$1,'SSP drivers'!$B$2:$B$8148,'Selected scen drivers'!$AI$1,'SSP drivers'!$C$2:$C$8148,'Selected scen drivers'!$C203,'SSP drivers'!$D$2:$D$8148,'Selected scen drivers'!$D203)</f>
        <v>715.8015</v>
      </c>
      <c r="X203" s="3">
        <f>SUMIFS('SSP drivers'!X$2:X$8148,'SSP drivers'!$A$2:$A$8148,'Selected scen drivers'!$AH$1,'SSP drivers'!$B$2:$B$8148,'Selected scen drivers'!$AI$1,'SSP drivers'!$C$2:$C$8148,'Selected scen drivers'!$C203,'SSP drivers'!$D$2:$D$8148,'Selected scen drivers'!$D203)</f>
        <v>0</v>
      </c>
      <c r="Y203" s="3">
        <f>SUMIFS('SSP drivers'!Y$2:Y$8148,'SSP drivers'!$A$2:$A$8148,'Selected scen drivers'!$AH$1,'SSP drivers'!$B$2:$B$8148,'Selected scen drivers'!$AI$1,'SSP drivers'!$C$2:$C$8148,'Selected scen drivers'!$C203,'SSP drivers'!$D$2:$D$8148,'Selected scen drivers'!$D203)</f>
        <v>0</v>
      </c>
      <c r="Z203" s="3">
        <f>SUMIFS('SSP drivers'!Z$2:Z$8148,'SSP drivers'!$A$2:$A$8148,'Selected scen drivers'!$AH$1,'SSP drivers'!$B$2:$B$8148,'Selected scen drivers'!$AI$1,'SSP drivers'!$C$2:$C$8148,'Selected scen drivers'!$C203,'SSP drivers'!$D$2:$D$8148,'Selected scen drivers'!$D203)</f>
        <v>0</v>
      </c>
      <c r="AA203" s="3">
        <f>SUMIFS('SSP drivers'!AA$2:AA$8148,'SSP drivers'!$A$2:$A$8148,'Selected scen drivers'!$AH$1,'SSP drivers'!$B$2:$B$8148,'Selected scen drivers'!$AI$1,'SSP drivers'!$C$2:$C$8148,'Selected scen drivers'!$C203,'SSP drivers'!$D$2:$D$8148,'Selected scen drivers'!$D203)</f>
        <v>0</v>
      </c>
      <c r="AB203" s="3">
        <f>SUMIFS('SSP drivers'!AB$2:AB$8148,'SSP drivers'!$A$2:$A$8148,'Selected scen drivers'!$AH$1,'SSP drivers'!$B$2:$B$8148,'Selected scen drivers'!$AI$1,'SSP drivers'!$C$2:$C$8148,'Selected scen drivers'!$C203,'SSP drivers'!$D$2:$D$8148,'Selected scen drivers'!$D203)</f>
        <v>0</v>
      </c>
      <c r="AC203" s="3">
        <f>SUMIFS('SSP drivers'!AC$2:AC$8148,'SSP drivers'!$A$2:$A$8148,'Selected scen drivers'!$AH$1,'SSP drivers'!$B$2:$B$8148,'Selected scen drivers'!$AI$1,'SSP drivers'!$C$2:$C$8148,'Selected scen drivers'!$C203,'SSP drivers'!$D$2:$D$8148,'Selected scen drivers'!$D203)</f>
        <v>0</v>
      </c>
      <c r="AD203" s="3">
        <f>SUMIFS('SSP drivers'!AD$2:AD$8148,'SSP drivers'!$A$2:$A$8148,'Selected scen drivers'!$AH$1,'SSP drivers'!$B$2:$B$8148,'Selected scen drivers'!$AI$1,'SSP drivers'!$C$2:$C$8148,'Selected scen drivers'!$C203,'SSP drivers'!$D$2:$D$8148,'Selected scen drivers'!$D203)</f>
        <v>0</v>
      </c>
      <c r="AE203" s="3">
        <f>SUMIFS('SSP drivers'!AE$2:AE$8148,'SSP drivers'!$A$2:$A$8148,'Selected scen drivers'!$AH$1,'SSP drivers'!$B$2:$B$8148,'Selected scen drivers'!$AI$1,'SSP drivers'!$C$2:$C$8148,'Selected scen drivers'!$C203,'SSP drivers'!$D$2:$D$8148,'Selected scen drivers'!$D203)</f>
        <v>0</v>
      </c>
    </row>
    <row r="204" spans="1:31">
      <c r="A204">
        <f t="shared" ref="A204:A267" si="7">A195+1</f>
        <v>23</v>
      </c>
      <c r="B204">
        <f t="shared" ref="B204:B267" si="8">B195</f>
        <v>5</v>
      </c>
      <c r="C204" t="str">
        <f>IFERROR(VLOOKUP(A204,Classification!$A$4:$B$99,2,FALSE),"")</f>
        <v>UK</v>
      </c>
      <c r="D204" t="str">
        <f>IFERROR(VLOOKUP(B204,Classification!$U$5:$V$14,2,FALSE),"")</f>
        <v>GDPPCAP</v>
      </c>
      <c r="E204" s="3">
        <f>SUMIFS('SSP drivers'!E$2:E$8148,'SSP drivers'!$A$2:$A$8148,'Selected scen drivers'!$AH$1,'SSP drivers'!$B$2:$B$8148,'Selected scen drivers'!$AI$1,'SSP drivers'!$C$2:$C$8148,'Selected scen drivers'!$C204,'SSP drivers'!$D$2:$D$8148,'Selected scen drivers'!$D204)</f>
        <v>0</v>
      </c>
      <c r="F204" s="3">
        <f>SUMIFS('SSP drivers'!F$2:F$8148,'SSP drivers'!$A$2:$A$8148,'Selected scen drivers'!$AH$1,'SSP drivers'!$B$2:$B$8148,'Selected scen drivers'!$AI$1,'SSP drivers'!$C$2:$C$8148,'Selected scen drivers'!$C204,'SSP drivers'!$D$2:$D$8148,'Selected scen drivers'!$D204)</f>
        <v>40.3364739060581</v>
      </c>
      <c r="G204" s="3">
        <f>SUMIFS('SSP drivers'!G$2:G$8148,'SSP drivers'!$A$2:$A$8148,'Selected scen drivers'!$AH$1,'SSP drivers'!$B$2:$B$8148,'Selected scen drivers'!$AI$1,'SSP drivers'!$C$2:$C$8148,'Selected scen drivers'!$C204,'SSP drivers'!$D$2:$D$8148,'Selected scen drivers'!$D204)</f>
        <v>39.9534454751591</v>
      </c>
      <c r="H204" s="3">
        <f>SUMIFS('SSP drivers'!H$2:H$8148,'SSP drivers'!$A$2:$A$8148,'Selected scen drivers'!$AH$1,'SSP drivers'!$B$2:$B$8148,'Selected scen drivers'!$AI$1,'SSP drivers'!$C$2:$C$8148,'Selected scen drivers'!$C204,'SSP drivers'!$D$2:$D$8148,'Selected scen drivers'!$D204)</f>
        <v>45.775764289173</v>
      </c>
      <c r="I204" s="3">
        <f>SUMIFS('SSP drivers'!I$2:I$8148,'SSP drivers'!$A$2:$A$8148,'Selected scen drivers'!$AH$1,'SSP drivers'!$B$2:$B$8148,'Selected scen drivers'!$AI$1,'SSP drivers'!$C$2:$C$8148,'Selected scen drivers'!$C204,'SSP drivers'!$D$2:$D$8148,'Selected scen drivers'!$D204)</f>
        <v>49.2330438782011</v>
      </c>
      <c r="J204" s="3">
        <f>SUMIFS('SSP drivers'!J$2:J$8148,'SSP drivers'!$A$2:$A$8148,'Selected scen drivers'!$AH$1,'SSP drivers'!$B$2:$B$8148,'Selected scen drivers'!$AI$1,'SSP drivers'!$C$2:$C$8148,'Selected scen drivers'!$C204,'SSP drivers'!$D$2:$D$8148,'Selected scen drivers'!$D204)</f>
        <v>53.1567252034195</v>
      </c>
      <c r="K204" s="3">
        <f>SUMIFS('SSP drivers'!K$2:K$8148,'SSP drivers'!$A$2:$A$8148,'Selected scen drivers'!$AH$1,'SSP drivers'!$B$2:$B$8148,'Selected scen drivers'!$AI$1,'SSP drivers'!$C$2:$C$8148,'Selected scen drivers'!$C204,'SSP drivers'!$D$2:$D$8148,'Selected scen drivers'!$D204)</f>
        <v>57.7373913854158</v>
      </c>
      <c r="L204" s="3">
        <f>SUMIFS('SSP drivers'!L$2:L$8148,'SSP drivers'!$A$2:$A$8148,'Selected scen drivers'!$AH$1,'SSP drivers'!$B$2:$B$8148,'Selected scen drivers'!$AI$1,'SSP drivers'!$C$2:$C$8148,'Selected scen drivers'!$C204,'SSP drivers'!$D$2:$D$8148,'Selected scen drivers'!$D204)</f>
        <v>62.7919626075671</v>
      </c>
      <c r="M204" s="3">
        <f>SUMIFS('SSP drivers'!M$2:M$8148,'SSP drivers'!$A$2:$A$8148,'Selected scen drivers'!$AH$1,'SSP drivers'!$B$2:$B$8148,'Selected scen drivers'!$AI$1,'SSP drivers'!$C$2:$C$8148,'Selected scen drivers'!$C204,'SSP drivers'!$D$2:$D$8148,'Selected scen drivers'!$D204)</f>
        <v>67.9907554581952</v>
      </c>
      <c r="N204" s="3">
        <f>SUMIFS('SSP drivers'!N$2:N$8148,'SSP drivers'!$A$2:$A$8148,'Selected scen drivers'!$AH$1,'SSP drivers'!$B$2:$B$8148,'Selected scen drivers'!$AI$1,'SSP drivers'!$C$2:$C$8148,'Selected scen drivers'!$C204,'SSP drivers'!$D$2:$D$8148,'Selected scen drivers'!$D204)</f>
        <v>73.4956484031435</v>
      </c>
      <c r="O204" s="3">
        <f>SUMIFS('SSP drivers'!O$2:O$8148,'SSP drivers'!$A$2:$A$8148,'Selected scen drivers'!$AH$1,'SSP drivers'!$B$2:$B$8148,'Selected scen drivers'!$AI$1,'SSP drivers'!$C$2:$C$8148,'Selected scen drivers'!$C204,'SSP drivers'!$D$2:$D$8148,'Selected scen drivers'!$D204)</f>
        <v>79.3696998912786</v>
      </c>
      <c r="P204" s="3">
        <f>SUMIFS('SSP drivers'!P$2:P$8148,'SSP drivers'!$A$2:$A$8148,'Selected scen drivers'!$AH$1,'SSP drivers'!$B$2:$B$8148,'Selected scen drivers'!$AI$1,'SSP drivers'!$C$2:$C$8148,'Selected scen drivers'!$C204,'SSP drivers'!$D$2:$D$8148,'Selected scen drivers'!$D204)</f>
        <v>85.5064086743487</v>
      </c>
      <c r="Q204" s="3">
        <f>SUMIFS('SSP drivers'!Q$2:Q$8148,'SSP drivers'!$A$2:$A$8148,'Selected scen drivers'!$AH$1,'SSP drivers'!$B$2:$B$8148,'Selected scen drivers'!$AI$1,'SSP drivers'!$C$2:$C$8148,'Selected scen drivers'!$C204,'SSP drivers'!$D$2:$D$8148,'Selected scen drivers'!$D204)</f>
        <v>91.4820268755399</v>
      </c>
      <c r="R204" s="3">
        <f>SUMIFS('SSP drivers'!R$2:R$8148,'SSP drivers'!$A$2:$A$8148,'Selected scen drivers'!$AH$1,'SSP drivers'!$B$2:$B$8148,'Selected scen drivers'!$AI$1,'SSP drivers'!$C$2:$C$8148,'Selected scen drivers'!$C204,'SSP drivers'!$D$2:$D$8148,'Selected scen drivers'!$D204)</f>
        <v>97.1619056344771</v>
      </c>
      <c r="S204" s="3">
        <f>SUMIFS('SSP drivers'!S$2:S$8148,'SSP drivers'!$A$2:$A$8148,'Selected scen drivers'!$AH$1,'SSP drivers'!$B$2:$B$8148,'Selected scen drivers'!$AI$1,'SSP drivers'!$C$2:$C$8148,'Selected scen drivers'!$C204,'SSP drivers'!$D$2:$D$8148,'Selected scen drivers'!$D204)</f>
        <v>102.596736194794</v>
      </c>
      <c r="T204" s="3">
        <f>SUMIFS('SSP drivers'!T$2:T$8148,'SSP drivers'!$A$2:$A$8148,'Selected scen drivers'!$AH$1,'SSP drivers'!$B$2:$B$8148,'Selected scen drivers'!$AI$1,'SSP drivers'!$C$2:$C$8148,'Selected scen drivers'!$C204,'SSP drivers'!$D$2:$D$8148,'Selected scen drivers'!$D204)</f>
        <v>107.912398247732</v>
      </c>
      <c r="U204" s="3">
        <f>SUMIFS('SSP drivers'!U$2:U$8148,'SSP drivers'!$A$2:$A$8148,'Selected scen drivers'!$AH$1,'SSP drivers'!$B$2:$B$8148,'Selected scen drivers'!$AI$1,'SSP drivers'!$C$2:$C$8148,'Selected scen drivers'!$C204,'SSP drivers'!$D$2:$D$8148,'Selected scen drivers'!$D204)</f>
        <v>113.147171976188</v>
      </c>
      <c r="V204" s="3">
        <f>SUMIFS('SSP drivers'!V$2:V$8148,'SSP drivers'!$A$2:$A$8148,'Selected scen drivers'!$AH$1,'SSP drivers'!$B$2:$B$8148,'Selected scen drivers'!$AI$1,'SSP drivers'!$C$2:$C$8148,'Selected scen drivers'!$C204,'SSP drivers'!$D$2:$D$8148,'Selected scen drivers'!$D204)</f>
        <v>118.205064895153</v>
      </c>
      <c r="W204" s="3">
        <f>SUMIFS('SSP drivers'!W$2:W$8148,'SSP drivers'!$A$2:$A$8148,'Selected scen drivers'!$AH$1,'SSP drivers'!$B$2:$B$8148,'Selected scen drivers'!$AI$1,'SSP drivers'!$C$2:$C$8148,'Selected scen drivers'!$C204,'SSP drivers'!$D$2:$D$8148,'Selected scen drivers'!$D204)</f>
        <v>122.920404967277</v>
      </c>
      <c r="X204" s="3">
        <f>SUMIFS('SSP drivers'!X$2:X$8148,'SSP drivers'!$A$2:$A$8148,'Selected scen drivers'!$AH$1,'SSP drivers'!$B$2:$B$8148,'Selected scen drivers'!$AI$1,'SSP drivers'!$C$2:$C$8148,'Selected scen drivers'!$C204,'SSP drivers'!$D$2:$D$8148,'Selected scen drivers'!$D204)</f>
        <v>0</v>
      </c>
      <c r="Y204" s="3">
        <f>SUMIFS('SSP drivers'!Y$2:Y$8148,'SSP drivers'!$A$2:$A$8148,'Selected scen drivers'!$AH$1,'SSP drivers'!$B$2:$B$8148,'Selected scen drivers'!$AI$1,'SSP drivers'!$C$2:$C$8148,'Selected scen drivers'!$C204,'SSP drivers'!$D$2:$D$8148,'Selected scen drivers'!$D204)</f>
        <v>0</v>
      </c>
      <c r="Z204" s="3">
        <f>SUMIFS('SSP drivers'!Z$2:Z$8148,'SSP drivers'!$A$2:$A$8148,'Selected scen drivers'!$AH$1,'SSP drivers'!$B$2:$B$8148,'Selected scen drivers'!$AI$1,'SSP drivers'!$C$2:$C$8148,'Selected scen drivers'!$C204,'SSP drivers'!$D$2:$D$8148,'Selected scen drivers'!$D204)</f>
        <v>0</v>
      </c>
      <c r="AA204" s="3">
        <f>SUMIFS('SSP drivers'!AA$2:AA$8148,'SSP drivers'!$A$2:$A$8148,'Selected scen drivers'!$AH$1,'SSP drivers'!$B$2:$B$8148,'Selected scen drivers'!$AI$1,'SSP drivers'!$C$2:$C$8148,'Selected scen drivers'!$C204,'SSP drivers'!$D$2:$D$8148,'Selected scen drivers'!$D204)</f>
        <v>0</v>
      </c>
      <c r="AB204" s="3">
        <f>SUMIFS('SSP drivers'!AB$2:AB$8148,'SSP drivers'!$A$2:$A$8148,'Selected scen drivers'!$AH$1,'SSP drivers'!$B$2:$B$8148,'Selected scen drivers'!$AI$1,'SSP drivers'!$C$2:$C$8148,'Selected scen drivers'!$C204,'SSP drivers'!$D$2:$D$8148,'Selected scen drivers'!$D204)</f>
        <v>0</v>
      </c>
      <c r="AC204" s="3">
        <f>SUMIFS('SSP drivers'!AC$2:AC$8148,'SSP drivers'!$A$2:$A$8148,'Selected scen drivers'!$AH$1,'SSP drivers'!$B$2:$B$8148,'Selected scen drivers'!$AI$1,'SSP drivers'!$C$2:$C$8148,'Selected scen drivers'!$C204,'SSP drivers'!$D$2:$D$8148,'Selected scen drivers'!$D204)</f>
        <v>0</v>
      </c>
      <c r="AD204" s="3">
        <f>SUMIFS('SSP drivers'!AD$2:AD$8148,'SSP drivers'!$A$2:$A$8148,'Selected scen drivers'!$AH$1,'SSP drivers'!$B$2:$B$8148,'Selected scen drivers'!$AI$1,'SSP drivers'!$C$2:$C$8148,'Selected scen drivers'!$C204,'SSP drivers'!$D$2:$D$8148,'Selected scen drivers'!$D204)</f>
        <v>0</v>
      </c>
      <c r="AE204" s="3">
        <f>SUMIFS('SSP drivers'!AE$2:AE$8148,'SSP drivers'!$A$2:$A$8148,'Selected scen drivers'!$AH$1,'SSP drivers'!$B$2:$B$8148,'Selected scen drivers'!$AI$1,'SSP drivers'!$C$2:$C$8148,'Selected scen drivers'!$C204,'SSP drivers'!$D$2:$D$8148,'Selected scen drivers'!$D204)</f>
        <v>0</v>
      </c>
    </row>
    <row r="205" spans="1:31">
      <c r="A205">
        <f t="shared" si="7"/>
        <v>23</v>
      </c>
      <c r="B205">
        <f t="shared" si="8"/>
        <v>6</v>
      </c>
      <c r="C205" t="str">
        <f>IFERROR(VLOOKUP(A205,Classification!$A$4:$B$99,2,FALSE),"")</f>
        <v>UK</v>
      </c>
      <c r="D205" t="str">
        <f>IFERROR(VLOOKUP(B205,Classification!$U$5:$V$14,2,FALSE),"")</f>
        <v>GDPPHOU</v>
      </c>
      <c r="E205" s="3">
        <f>SUMIFS('SSP drivers'!E$2:E$8148,'SSP drivers'!$A$2:$A$8148,'Selected scen drivers'!$AH$1,'SSP drivers'!$B$2:$B$8148,'Selected scen drivers'!$AI$1,'SSP drivers'!$C$2:$C$8148,'Selected scen drivers'!$C205,'SSP drivers'!$D$2:$D$8148,'Selected scen drivers'!$D205)</f>
        <v>0</v>
      </c>
      <c r="F205" s="3">
        <f>SUMIFS('SSP drivers'!F$2:F$8148,'SSP drivers'!$A$2:$A$8148,'Selected scen drivers'!$AH$1,'SSP drivers'!$B$2:$B$8148,'Selected scen drivers'!$AI$1,'SSP drivers'!$C$2:$C$8148,'Selected scen drivers'!$C205,'SSP drivers'!$D$2:$D$8148,'Selected scen drivers'!$D205)</f>
        <v>139.305069321622</v>
      </c>
      <c r="G205" s="3">
        <f>SUMIFS('SSP drivers'!G$2:G$8148,'SSP drivers'!$A$2:$A$8148,'Selected scen drivers'!$AH$1,'SSP drivers'!$B$2:$B$8148,'Selected scen drivers'!$AI$1,'SSP drivers'!$C$2:$C$8148,'Selected scen drivers'!$C205,'SSP drivers'!$D$2:$D$8148,'Selected scen drivers'!$D205)</f>
        <v>138.110483998527</v>
      </c>
      <c r="H205" s="3">
        <f>SUMIFS('SSP drivers'!H$2:H$8148,'SSP drivers'!$A$2:$A$8148,'Selected scen drivers'!$AH$1,'SSP drivers'!$B$2:$B$8148,'Selected scen drivers'!$AI$1,'SSP drivers'!$C$2:$C$8148,'Selected scen drivers'!$C205,'SSP drivers'!$D$2:$D$8148,'Selected scen drivers'!$D205)</f>
        <v>158.964003140644</v>
      </c>
      <c r="I205" s="3">
        <f>SUMIFS('SSP drivers'!I$2:I$8148,'SSP drivers'!$A$2:$A$8148,'Selected scen drivers'!$AH$1,'SSP drivers'!$B$2:$B$8148,'Selected scen drivers'!$AI$1,'SSP drivers'!$C$2:$C$8148,'Selected scen drivers'!$C205,'SSP drivers'!$D$2:$D$8148,'Selected scen drivers'!$D205)</f>
        <v>174.275576645879</v>
      </c>
      <c r="J205" s="3">
        <f>SUMIFS('SSP drivers'!J$2:J$8148,'SSP drivers'!$A$2:$A$8148,'Selected scen drivers'!$AH$1,'SSP drivers'!$B$2:$B$8148,'Selected scen drivers'!$AI$1,'SSP drivers'!$C$2:$C$8148,'Selected scen drivers'!$C205,'SSP drivers'!$D$2:$D$8148,'Selected scen drivers'!$D205)</f>
        <v>191.761895771347</v>
      </c>
      <c r="K205" s="3">
        <f>SUMIFS('SSP drivers'!K$2:K$8148,'SSP drivers'!$A$2:$A$8148,'Selected scen drivers'!$AH$1,'SSP drivers'!$B$2:$B$8148,'Selected scen drivers'!$AI$1,'SSP drivers'!$C$2:$C$8148,'Selected scen drivers'!$C205,'SSP drivers'!$D$2:$D$8148,'Selected scen drivers'!$D205)</f>
        <v>211.35491003769</v>
      </c>
      <c r="L205" s="3">
        <f>SUMIFS('SSP drivers'!L$2:L$8148,'SSP drivers'!$A$2:$A$8148,'Selected scen drivers'!$AH$1,'SSP drivers'!$B$2:$B$8148,'Selected scen drivers'!$AI$1,'SSP drivers'!$C$2:$C$8148,'Selected scen drivers'!$C205,'SSP drivers'!$D$2:$D$8148,'Selected scen drivers'!$D205)</f>
        <v>232.458282474584</v>
      </c>
      <c r="M205" s="3">
        <f>SUMIFS('SSP drivers'!M$2:M$8148,'SSP drivers'!$A$2:$A$8148,'Selected scen drivers'!$AH$1,'SSP drivers'!$B$2:$B$8148,'Selected scen drivers'!$AI$1,'SSP drivers'!$C$2:$C$8148,'Selected scen drivers'!$C205,'SSP drivers'!$D$2:$D$8148,'Selected scen drivers'!$D205)</f>
        <v>258.29557916369</v>
      </c>
      <c r="N205" s="3">
        <f>SUMIFS('SSP drivers'!N$2:N$8148,'SSP drivers'!$A$2:$A$8148,'Selected scen drivers'!$AH$1,'SSP drivers'!$B$2:$B$8148,'Selected scen drivers'!$AI$1,'SSP drivers'!$C$2:$C$8148,'Selected scen drivers'!$C205,'SSP drivers'!$D$2:$D$8148,'Selected scen drivers'!$D205)</f>
        <v>285.859242256063</v>
      </c>
      <c r="O205" s="3">
        <f>SUMIFS('SSP drivers'!O$2:O$8148,'SSP drivers'!$A$2:$A$8148,'Selected scen drivers'!$AH$1,'SSP drivers'!$B$2:$B$8148,'Selected scen drivers'!$AI$1,'SSP drivers'!$C$2:$C$8148,'Selected scen drivers'!$C205,'SSP drivers'!$D$2:$D$8148,'Selected scen drivers'!$D205)</f>
        <v>314.710679375962</v>
      </c>
      <c r="P205" s="3">
        <f>SUMIFS('SSP drivers'!P$2:P$8148,'SSP drivers'!$A$2:$A$8148,'Selected scen drivers'!$AH$1,'SSP drivers'!$B$2:$B$8148,'Selected scen drivers'!$AI$1,'SSP drivers'!$C$2:$C$8148,'Selected scen drivers'!$C205,'SSP drivers'!$D$2:$D$8148,'Selected scen drivers'!$D205)</f>
        <v>342.008993034656</v>
      </c>
      <c r="Q205" s="3">
        <f>SUMIFS('SSP drivers'!Q$2:Q$8148,'SSP drivers'!$A$2:$A$8148,'Selected scen drivers'!$AH$1,'SSP drivers'!$B$2:$B$8148,'Selected scen drivers'!$AI$1,'SSP drivers'!$C$2:$C$8148,'Selected scen drivers'!$C205,'SSP drivers'!$D$2:$D$8148,'Selected scen drivers'!$D205)</f>
        <v>367.157108790369</v>
      </c>
      <c r="R205" s="3">
        <f>SUMIFS('SSP drivers'!R$2:R$8148,'SSP drivers'!$A$2:$A$8148,'Selected scen drivers'!$AH$1,'SSP drivers'!$B$2:$B$8148,'Selected scen drivers'!$AI$1,'SSP drivers'!$C$2:$C$8148,'Selected scen drivers'!$C205,'SSP drivers'!$D$2:$D$8148,'Selected scen drivers'!$D205)</f>
        <v>396.003305974631</v>
      </c>
      <c r="S205" s="3">
        <f>SUMIFS('SSP drivers'!S$2:S$8148,'SSP drivers'!$A$2:$A$8148,'Selected scen drivers'!$AH$1,'SSP drivers'!$B$2:$B$8148,'Selected scen drivers'!$AI$1,'SSP drivers'!$C$2:$C$8148,'Selected scen drivers'!$C205,'SSP drivers'!$D$2:$D$8148,'Selected scen drivers'!$D205)</f>
        <v>428.234724240126</v>
      </c>
      <c r="T205" s="3">
        <f>SUMIFS('SSP drivers'!T$2:T$8148,'SSP drivers'!$A$2:$A$8148,'Selected scen drivers'!$AH$1,'SSP drivers'!$B$2:$B$8148,'Selected scen drivers'!$AI$1,'SSP drivers'!$C$2:$C$8148,'Selected scen drivers'!$C205,'SSP drivers'!$D$2:$D$8148,'Selected scen drivers'!$D205)</f>
        <v>458.367475002331</v>
      </c>
      <c r="U205" s="3">
        <f>SUMIFS('SSP drivers'!U$2:U$8148,'SSP drivers'!$A$2:$A$8148,'Selected scen drivers'!$AH$1,'SSP drivers'!$B$2:$B$8148,'Selected scen drivers'!$AI$1,'SSP drivers'!$C$2:$C$8148,'Selected scen drivers'!$C205,'SSP drivers'!$D$2:$D$8148,'Selected scen drivers'!$D205)</f>
        <v>483.054825589869</v>
      </c>
      <c r="V205" s="3">
        <f>SUMIFS('SSP drivers'!V$2:V$8148,'SSP drivers'!$A$2:$A$8148,'Selected scen drivers'!$AH$1,'SSP drivers'!$B$2:$B$8148,'Selected scen drivers'!$AI$1,'SSP drivers'!$C$2:$C$8148,'Selected scen drivers'!$C205,'SSP drivers'!$D$2:$D$8148,'Selected scen drivers'!$D205)</f>
        <v>507.246378811872</v>
      </c>
      <c r="W205" s="3">
        <f>SUMIFS('SSP drivers'!W$2:W$8148,'SSP drivers'!$A$2:$A$8148,'Selected scen drivers'!$AH$1,'SSP drivers'!$B$2:$B$8148,'Selected scen drivers'!$AI$1,'SSP drivers'!$C$2:$C$8148,'Selected scen drivers'!$C205,'SSP drivers'!$D$2:$D$8148,'Selected scen drivers'!$D205)</f>
        <v>531.376789979248</v>
      </c>
      <c r="X205" s="3">
        <f>SUMIFS('SSP drivers'!X$2:X$8148,'SSP drivers'!$A$2:$A$8148,'Selected scen drivers'!$AH$1,'SSP drivers'!$B$2:$B$8148,'Selected scen drivers'!$AI$1,'SSP drivers'!$C$2:$C$8148,'Selected scen drivers'!$C205,'SSP drivers'!$D$2:$D$8148,'Selected scen drivers'!$D205)</f>
        <v>0</v>
      </c>
      <c r="Y205" s="3">
        <f>SUMIFS('SSP drivers'!Y$2:Y$8148,'SSP drivers'!$A$2:$A$8148,'Selected scen drivers'!$AH$1,'SSP drivers'!$B$2:$B$8148,'Selected scen drivers'!$AI$1,'SSP drivers'!$C$2:$C$8148,'Selected scen drivers'!$C205,'SSP drivers'!$D$2:$D$8148,'Selected scen drivers'!$D205)</f>
        <v>0</v>
      </c>
      <c r="Z205" s="3">
        <f>SUMIFS('SSP drivers'!Z$2:Z$8148,'SSP drivers'!$A$2:$A$8148,'Selected scen drivers'!$AH$1,'SSP drivers'!$B$2:$B$8148,'Selected scen drivers'!$AI$1,'SSP drivers'!$C$2:$C$8148,'Selected scen drivers'!$C205,'SSP drivers'!$D$2:$D$8148,'Selected scen drivers'!$D205)</f>
        <v>0</v>
      </c>
      <c r="AA205" s="3">
        <f>SUMIFS('SSP drivers'!AA$2:AA$8148,'SSP drivers'!$A$2:$A$8148,'Selected scen drivers'!$AH$1,'SSP drivers'!$B$2:$B$8148,'Selected scen drivers'!$AI$1,'SSP drivers'!$C$2:$C$8148,'Selected scen drivers'!$C205,'SSP drivers'!$D$2:$D$8148,'Selected scen drivers'!$D205)</f>
        <v>0</v>
      </c>
      <c r="AB205" s="3">
        <f>SUMIFS('SSP drivers'!AB$2:AB$8148,'SSP drivers'!$A$2:$A$8148,'Selected scen drivers'!$AH$1,'SSP drivers'!$B$2:$B$8148,'Selected scen drivers'!$AI$1,'SSP drivers'!$C$2:$C$8148,'Selected scen drivers'!$C205,'SSP drivers'!$D$2:$D$8148,'Selected scen drivers'!$D205)</f>
        <v>0</v>
      </c>
      <c r="AC205" s="3">
        <f>SUMIFS('SSP drivers'!AC$2:AC$8148,'SSP drivers'!$A$2:$A$8148,'Selected scen drivers'!$AH$1,'SSP drivers'!$B$2:$B$8148,'Selected scen drivers'!$AI$1,'SSP drivers'!$C$2:$C$8148,'Selected scen drivers'!$C205,'SSP drivers'!$D$2:$D$8148,'Selected scen drivers'!$D205)</f>
        <v>0</v>
      </c>
      <c r="AD205" s="3">
        <f>SUMIFS('SSP drivers'!AD$2:AD$8148,'SSP drivers'!$A$2:$A$8148,'Selected scen drivers'!$AH$1,'SSP drivers'!$B$2:$B$8148,'Selected scen drivers'!$AI$1,'SSP drivers'!$C$2:$C$8148,'Selected scen drivers'!$C205,'SSP drivers'!$D$2:$D$8148,'Selected scen drivers'!$D205)</f>
        <v>0</v>
      </c>
      <c r="AE205" s="3">
        <f>SUMIFS('SSP drivers'!AE$2:AE$8148,'SSP drivers'!$A$2:$A$8148,'Selected scen drivers'!$AH$1,'SSP drivers'!$B$2:$B$8148,'Selected scen drivers'!$AI$1,'SSP drivers'!$C$2:$C$8148,'Selected scen drivers'!$C205,'SSP drivers'!$D$2:$D$8148,'Selected scen drivers'!$D205)</f>
        <v>0</v>
      </c>
    </row>
    <row r="206" spans="1:31">
      <c r="A206">
        <f t="shared" si="7"/>
        <v>23</v>
      </c>
      <c r="B206">
        <f t="shared" si="8"/>
        <v>7</v>
      </c>
      <c r="C206" t="str">
        <f>IFERROR(VLOOKUP(A206,Classification!$A$4:$B$99,2,FALSE),"")</f>
        <v>UK</v>
      </c>
      <c r="D206" t="str">
        <f>IFERROR(VLOOKUP(B206,Classification!$U$5:$V$14,2,FALSE),"")</f>
        <v>GDPSER</v>
      </c>
      <c r="E206" s="3">
        <f>SUMIFS('SSP drivers'!E$2:E$8148,'SSP drivers'!$A$2:$A$8148,'Selected scen drivers'!$AH$1,'SSP drivers'!$B$2:$B$8148,'Selected scen drivers'!$AI$1,'SSP drivers'!$C$2:$C$8148,'Selected scen drivers'!$C206,'SSP drivers'!$D$2:$D$8148,'Selected scen drivers'!$D206)</f>
        <v>0</v>
      </c>
      <c r="F206" s="3">
        <f>SUMIFS('SSP drivers'!F$2:F$8148,'SSP drivers'!$A$2:$A$8148,'Selected scen drivers'!$AH$1,'SSP drivers'!$B$2:$B$8148,'Selected scen drivers'!$AI$1,'SSP drivers'!$C$2:$C$8148,'Selected scen drivers'!$C206,'SSP drivers'!$D$2:$D$8148,'Selected scen drivers'!$D206)</f>
        <v>2129.06501542702</v>
      </c>
      <c r="G206" s="3">
        <f>SUMIFS('SSP drivers'!G$2:G$8148,'SSP drivers'!$A$2:$A$8148,'Selected scen drivers'!$AH$1,'SSP drivers'!$B$2:$B$8148,'Selected scen drivers'!$AI$1,'SSP drivers'!$C$2:$C$8148,'Selected scen drivers'!$C206,'SSP drivers'!$D$2:$D$8148,'Selected scen drivers'!$D206)</f>
        <v>2114.47750551582</v>
      </c>
      <c r="H206" s="3">
        <f>SUMIFS('SSP drivers'!H$2:H$8148,'SSP drivers'!$A$2:$A$8148,'Selected scen drivers'!$AH$1,'SSP drivers'!$B$2:$B$8148,'Selected scen drivers'!$AI$1,'SSP drivers'!$C$2:$C$8148,'Selected scen drivers'!$C206,'SSP drivers'!$D$2:$D$8148,'Selected scen drivers'!$D206)</f>
        <v>2435.93046836808</v>
      </c>
      <c r="I206" s="3">
        <f>SUMIFS('SSP drivers'!I$2:I$8148,'SSP drivers'!$A$2:$A$8148,'Selected scen drivers'!$AH$1,'SSP drivers'!$B$2:$B$8148,'Selected scen drivers'!$AI$1,'SSP drivers'!$C$2:$C$8148,'Selected scen drivers'!$C206,'SSP drivers'!$D$2:$D$8148,'Selected scen drivers'!$D206)</f>
        <v>2632.9613144376</v>
      </c>
      <c r="J206" s="3">
        <f>SUMIFS('SSP drivers'!J$2:J$8148,'SSP drivers'!$A$2:$A$8148,'Selected scen drivers'!$AH$1,'SSP drivers'!$B$2:$B$8148,'Selected scen drivers'!$AI$1,'SSP drivers'!$C$2:$C$8148,'Selected scen drivers'!$C206,'SSP drivers'!$D$2:$D$8148,'Selected scen drivers'!$D206)</f>
        <v>2856.79308945189</v>
      </c>
      <c r="K206" s="3">
        <f>SUMIFS('SSP drivers'!K$2:K$8148,'SSP drivers'!$A$2:$A$8148,'Selected scen drivers'!$AH$1,'SSP drivers'!$B$2:$B$8148,'Selected scen drivers'!$AI$1,'SSP drivers'!$C$2:$C$8148,'Selected scen drivers'!$C206,'SSP drivers'!$D$2:$D$8148,'Selected scen drivers'!$D206)</f>
        <v>3120.92939813482</v>
      </c>
      <c r="L206" s="3">
        <f>SUMIFS('SSP drivers'!L$2:L$8148,'SSP drivers'!$A$2:$A$8148,'Selected scen drivers'!$AH$1,'SSP drivers'!$B$2:$B$8148,'Selected scen drivers'!$AI$1,'SSP drivers'!$C$2:$C$8148,'Selected scen drivers'!$C206,'SSP drivers'!$D$2:$D$8148,'Selected scen drivers'!$D206)</f>
        <v>3418.45616443983</v>
      </c>
      <c r="M206" s="3">
        <f>SUMIFS('SSP drivers'!M$2:M$8148,'SSP drivers'!$A$2:$A$8148,'Selected scen drivers'!$AH$1,'SSP drivers'!$B$2:$B$8148,'Selected scen drivers'!$AI$1,'SSP drivers'!$C$2:$C$8148,'Selected scen drivers'!$C206,'SSP drivers'!$D$2:$D$8148,'Selected scen drivers'!$D206)</f>
        <v>3731.85156696238</v>
      </c>
      <c r="N206" s="3">
        <f>SUMIFS('SSP drivers'!N$2:N$8148,'SSP drivers'!$A$2:$A$8148,'Selected scen drivers'!$AH$1,'SSP drivers'!$B$2:$B$8148,'Selected scen drivers'!$AI$1,'SSP drivers'!$C$2:$C$8148,'Selected scen drivers'!$C206,'SSP drivers'!$D$2:$D$8148,'Selected scen drivers'!$D206)</f>
        <v>4053.69542073879</v>
      </c>
      <c r="O206" s="3">
        <f>SUMIFS('SSP drivers'!O$2:O$8148,'SSP drivers'!$A$2:$A$8148,'Selected scen drivers'!$AH$1,'SSP drivers'!$B$2:$B$8148,'Selected scen drivers'!$AI$1,'SSP drivers'!$C$2:$C$8148,'Selected scen drivers'!$C206,'SSP drivers'!$D$2:$D$8148,'Selected scen drivers'!$D206)</f>
        <v>4388.45243837011</v>
      </c>
      <c r="P206" s="3">
        <f>SUMIFS('SSP drivers'!P$2:P$8148,'SSP drivers'!$A$2:$A$8148,'Selected scen drivers'!$AH$1,'SSP drivers'!$B$2:$B$8148,'Selected scen drivers'!$AI$1,'SSP drivers'!$C$2:$C$8148,'Selected scen drivers'!$C206,'SSP drivers'!$D$2:$D$8148,'Selected scen drivers'!$D206)</f>
        <v>4732.41856513044</v>
      </c>
      <c r="Q206" s="3">
        <f>SUMIFS('SSP drivers'!Q$2:Q$8148,'SSP drivers'!$A$2:$A$8148,'Selected scen drivers'!$AH$1,'SSP drivers'!$B$2:$B$8148,'Selected scen drivers'!$AI$1,'SSP drivers'!$C$2:$C$8148,'Selected scen drivers'!$C206,'SSP drivers'!$D$2:$D$8148,'Selected scen drivers'!$D206)</f>
        <v>5068.10020486381</v>
      </c>
      <c r="R206" s="3">
        <f>SUMIFS('SSP drivers'!R$2:R$8148,'SSP drivers'!$A$2:$A$8148,'Selected scen drivers'!$AH$1,'SSP drivers'!$B$2:$B$8148,'Selected scen drivers'!$AI$1,'SSP drivers'!$C$2:$C$8148,'Selected scen drivers'!$C206,'SSP drivers'!$D$2:$D$8148,'Selected scen drivers'!$D206)</f>
        <v>5387.0398200767</v>
      </c>
      <c r="S206" s="3">
        <f>SUMIFS('SSP drivers'!S$2:S$8148,'SSP drivers'!$A$2:$A$8148,'Selected scen drivers'!$AH$1,'SSP drivers'!$B$2:$B$8148,'Selected scen drivers'!$AI$1,'SSP drivers'!$C$2:$C$8148,'Selected scen drivers'!$C206,'SSP drivers'!$D$2:$D$8148,'Selected scen drivers'!$D206)</f>
        <v>5683.21862628656</v>
      </c>
      <c r="T206" s="3">
        <f>SUMIFS('SSP drivers'!T$2:T$8148,'SSP drivers'!$A$2:$A$8148,'Selected scen drivers'!$AH$1,'SSP drivers'!$B$2:$B$8148,'Selected scen drivers'!$AI$1,'SSP drivers'!$C$2:$C$8148,'Selected scen drivers'!$C206,'SSP drivers'!$D$2:$D$8148,'Selected scen drivers'!$D206)</f>
        <v>5954.60803790696</v>
      </c>
      <c r="U206" s="3">
        <f>SUMIFS('SSP drivers'!U$2:U$8148,'SSP drivers'!$A$2:$A$8148,'Selected scen drivers'!$AH$1,'SSP drivers'!$B$2:$B$8148,'Selected scen drivers'!$AI$1,'SSP drivers'!$C$2:$C$8148,'Selected scen drivers'!$C206,'SSP drivers'!$D$2:$D$8148,'Selected scen drivers'!$D206)</f>
        <v>6201.32960567566</v>
      </c>
      <c r="V206" s="3">
        <f>SUMIFS('SSP drivers'!V$2:V$8148,'SSP drivers'!$A$2:$A$8148,'Selected scen drivers'!$AH$1,'SSP drivers'!$B$2:$B$8148,'Selected scen drivers'!$AI$1,'SSP drivers'!$C$2:$C$8148,'Selected scen drivers'!$C206,'SSP drivers'!$D$2:$D$8148,'Selected scen drivers'!$D206)</f>
        <v>6422.57388586995</v>
      </c>
      <c r="W206" s="3">
        <f>SUMIFS('SSP drivers'!W$2:W$8148,'SSP drivers'!$A$2:$A$8148,'Selected scen drivers'!$AH$1,'SSP drivers'!$B$2:$B$8148,'Selected scen drivers'!$AI$1,'SSP drivers'!$C$2:$C$8148,'Selected scen drivers'!$C206,'SSP drivers'!$D$2:$D$8148,'Selected scen drivers'!$D206)</f>
        <v>6613.26706413889</v>
      </c>
      <c r="X206" s="3">
        <f>SUMIFS('SSP drivers'!X$2:X$8148,'SSP drivers'!$A$2:$A$8148,'Selected scen drivers'!$AH$1,'SSP drivers'!$B$2:$B$8148,'Selected scen drivers'!$AI$1,'SSP drivers'!$C$2:$C$8148,'Selected scen drivers'!$C206,'SSP drivers'!$D$2:$D$8148,'Selected scen drivers'!$D206)</f>
        <v>0</v>
      </c>
      <c r="Y206" s="3">
        <f>SUMIFS('SSP drivers'!Y$2:Y$8148,'SSP drivers'!$A$2:$A$8148,'Selected scen drivers'!$AH$1,'SSP drivers'!$B$2:$B$8148,'Selected scen drivers'!$AI$1,'SSP drivers'!$C$2:$C$8148,'Selected scen drivers'!$C206,'SSP drivers'!$D$2:$D$8148,'Selected scen drivers'!$D206)</f>
        <v>0</v>
      </c>
      <c r="Z206" s="3">
        <f>SUMIFS('SSP drivers'!Z$2:Z$8148,'SSP drivers'!$A$2:$A$8148,'Selected scen drivers'!$AH$1,'SSP drivers'!$B$2:$B$8148,'Selected scen drivers'!$AI$1,'SSP drivers'!$C$2:$C$8148,'Selected scen drivers'!$C206,'SSP drivers'!$D$2:$D$8148,'Selected scen drivers'!$D206)</f>
        <v>0</v>
      </c>
      <c r="AA206" s="3">
        <f>SUMIFS('SSP drivers'!AA$2:AA$8148,'SSP drivers'!$A$2:$A$8148,'Selected scen drivers'!$AH$1,'SSP drivers'!$B$2:$B$8148,'Selected scen drivers'!$AI$1,'SSP drivers'!$C$2:$C$8148,'Selected scen drivers'!$C206,'SSP drivers'!$D$2:$D$8148,'Selected scen drivers'!$D206)</f>
        <v>0</v>
      </c>
      <c r="AB206" s="3">
        <f>SUMIFS('SSP drivers'!AB$2:AB$8148,'SSP drivers'!$A$2:$A$8148,'Selected scen drivers'!$AH$1,'SSP drivers'!$B$2:$B$8148,'Selected scen drivers'!$AI$1,'SSP drivers'!$C$2:$C$8148,'Selected scen drivers'!$C206,'SSP drivers'!$D$2:$D$8148,'Selected scen drivers'!$D206)</f>
        <v>0</v>
      </c>
      <c r="AC206" s="3">
        <f>SUMIFS('SSP drivers'!AC$2:AC$8148,'SSP drivers'!$A$2:$A$8148,'Selected scen drivers'!$AH$1,'SSP drivers'!$B$2:$B$8148,'Selected scen drivers'!$AI$1,'SSP drivers'!$C$2:$C$8148,'Selected scen drivers'!$C206,'SSP drivers'!$D$2:$D$8148,'Selected scen drivers'!$D206)</f>
        <v>0</v>
      </c>
      <c r="AD206" s="3">
        <f>SUMIFS('SSP drivers'!AD$2:AD$8148,'SSP drivers'!$A$2:$A$8148,'Selected scen drivers'!$AH$1,'SSP drivers'!$B$2:$B$8148,'Selected scen drivers'!$AI$1,'SSP drivers'!$C$2:$C$8148,'Selected scen drivers'!$C206,'SSP drivers'!$D$2:$D$8148,'Selected scen drivers'!$D206)</f>
        <v>0</v>
      </c>
      <c r="AE206" s="3">
        <f>SUMIFS('SSP drivers'!AE$2:AE$8148,'SSP drivers'!$A$2:$A$8148,'Selected scen drivers'!$AH$1,'SSP drivers'!$B$2:$B$8148,'Selected scen drivers'!$AI$1,'SSP drivers'!$C$2:$C$8148,'Selected scen drivers'!$C206,'SSP drivers'!$D$2:$D$8148,'Selected scen drivers'!$D206)</f>
        <v>0</v>
      </c>
    </row>
    <row r="207" spans="1:31">
      <c r="A207">
        <f t="shared" si="7"/>
        <v>23</v>
      </c>
      <c r="B207">
        <f t="shared" si="8"/>
        <v>8</v>
      </c>
      <c r="C207" t="str">
        <f>IFERROR(VLOOKUP(A207,Classification!$A$4:$B$99,2,FALSE),"")</f>
        <v>UK</v>
      </c>
      <c r="D207" t="str">
        <f>IFERROR(VLOOKUP(B207,Classification!$U$5:$V$14,2,FALSE),"")</f>
        <v>HOU</v>
      </c>
      <c r="E207" s="3">
        <f>SUMIFS('SSP drivers'!E$2:E$8148,'SSP drivers'!$A$2:$A$8148,'Selected scen drivers'!$AH$1,'SSP drivers'!$B$2:$B$8148,'Selected scen drivers'!$AI$1,'SSP drivers'!$C$2:$C$8148,'Selected scen drivers'!$C207,'SSP drivers'!$D$2:$D$8148,'Selected scen drivers'!$D207)</f>
        <v>0</v>
      </c>
      <c r="F207" s="3">
        <f>SUMIFS('SSP drivers'!F$2:F$8148,'SSP drivers'!$A$2:$A$8148,'Selected scen drivers'!$AH$1,'SSP drivers'!$B$2:$B$8148,'Selected scen drivers'!$AI$1,'SSP drivers'!$C$2:$C$8148,'Selected scen drivers'!$C207,'SSP drivers'!$D$2:$D$8148,'Selected scen drivers'!$D207)</f>
        <v>19.3344292</v>
      </c>
      <c r="G207" s="3">
        <f>SUMIFS('SSP drivers'!G$2:G$8148,'SSP drivers'!$A$2:$A$8148,'Selected scen drivers'!$AH$1,'SSP drivers'!$B$2:$B$8148,'Selected scen drivers'!$AI$1,'SSP drivers'!$C$2:$C$8148,'Selected scen drivers'!$C207,'SSP drivers'!$D$2:$D$8148,'Selected scen drivers'!$D207)</f>
        <v>19.3680445</v>
      </c>
      <c r="H207" s="3">
        <f>SUMIFS('SSP drivers'!H$2:H$8148,'SSP drivers'!$A$2:$A$8148,'Selected scen drivers'!$AH$1,'SSP drivers'!$B$2:$B$8148,'Selected scen drivers'!$AI$1,'SSP drivers'!$C$2:$C$8148,'Selected scen drivers'!$C207,'SSP drivers'!$D$2:$D$8148,'Selected scen drivers'!$D207)</f>
        <v>19.536121</v>
      </c>
      <c r="I207" s="3">
        <f>SUMIFS('SSP drivers'!I$2:I$8148,'SSP drivers'!$A$2:$A$8148,'Selected scen drivers'!$AH$1,'SSP drivers'!$B$2:$B$8148,'Selected scen drivers'!$AI$1,'SSP drivers'!$C$2:$C$8148,'Selected scen drivers'!$C207,'SSP drivers'!$D$2:$D$8148,'Selected scen drivers'!$D207)</f>
        <v>19.411957</v>
      </c>
      <c r="J207" s="3">
        <f>SUMIFS('SSP drivers'!J$2:J$8148,'SSP drivers'!$A$2:$A$8148,'Selected scen drivers'!$AH$1,'SSP drivers'!$B$2:$B$8148,'Selected scen drivers'!$AI$1,'SSP drivers'!$C$2:$C$8148,'Selected scen drivers'!$C207,'SSP drivers'!$D$2:$D$8148,'Selected scen drivers'!$D207)</f>
        <v>19.2927275</v>
      </c>
      <c r="K207" s="3">
        <f>SUMIFS('SSP drivers'!K$2:K$8148,'SSP drivers'!$A$2:$A$8148,'Selected scen drivers'!$AH$1,'SSP drivers'!$B$2:$B$8148,'Selected scen drivers'!$AI$1,'SSP drivers'!$C$2:$C$8148,'Selected scen drivers'!$C207,'SSP drivers'!$D$2:$D$8148,'Selected scen drivers'!$D207)</f>
        <v>19.2748775</v>
      </c>
      <c r="L207" s="3">
        <f>SUMIFS('SSP drivers'!L$2:L$8148,'SSP drivers'!$A$2:$A$8148,'Selected scen drivers'!$AH$1,'SSP drivers'!$B$2:$B$8148,'Selected scen drivers'!$AI$1,'SSP drivers'!$C$2:$C$8148,'Selected scen drivers'!$C207,'SSP drivers'!$D$2:$D$8148,'Selected scen drivers'!$D207)</f>
        <v>19.3497515</v>
      </c>
      <c r="M207" s="3">
        <f>SUMIFS('SSP drivers'!M$2:M$8148,'SSP drivers'!$A$2:$A$8148,'Selected scen drivers'!$AH$1,'SSP drivers'!$B$2:$B$8148,'Selected scen drivers'!$AI$1,'SSP drivers'!$C$2:$C$8148,'Selected scen drivers'!$C207,'SSP drivers'!$D$2:$D$8148,'Selected scen drivers'!$D207)</f>
        <v>19.1644395</v>
      </c>
      <c r="N207" s="3">
        <f>SUMIFS('SSP drivers'!N$2:N$8148,'SSP drivers'!$A$2:$A$8148,'Selected scen drivers'!$AH$1,'SSP drivers'!$B$2:$B$8148,'Selected scen drivers'!$AI$1,'SSP drivers'!$C$2:$C$8148,'Selected scen drivers'!$C207,'SSP drivers'!$D$2:$D$8148,'Selected scen drivers'!$D207)</f>
        <v>18.963319</v>
      </c>
      <c r="O207" s="3">
        <f>SUMIFS('SSP drivers'!O$2:O$8148,'SSP drivers'!$A$2:$A$8148,'Selected scen drivers'!$AH$1,'SSP drivers'!$B$2:$B$8148,'Selected scen drivers'!$AI$1,'SSP drivers'!$C$2:$C$8148,'Selected scen drivers'!$C207,'SSP drivers'!$D$2:$D$8148,'Selected scen drivers'!$D207)</f>
        <v>18.8005695</v>
      </c>
      <c r="P207" s="3">
        <f>SUMIFS('SSP drivers'!P$2:P$8148,'SSP drivers'!$A$2:$A$8148,'Selected scen drivers'!$AH$1,'SSP drivers'!$B$2:$B$8148,'Selected scen drivers'!$AI$1,'SSP drivers'!$C$2:$C$8148,'Selected scen drivers'!$C207,'SSP drivers'!$D$2:$D$8148,'Selected scen drivers'!$D207)</f>
        <v>18.810558</v>
      </c>
      <c r="Q207" s="3">
        <f>SUMIFS('SSP drivers'!Q$2:Q$8148,'SSP drivers'!$A$2:$A$8148,'Selected scen drivers'!$AH$1,'SSP drivers'!$B$2:$B$8148,'Selected scen drivers'!$AI$1,'SSP drivers'!$C$2:$C$8148,'Selected scen drivers'!$C207,'SSP drivers'!$D$2:$D$8148,'Selected scen drivers'!$D207)</f>
        <v>18.9218725</v>
      </c>
      <c r="R207" s="3">
        <f>SUMIFS('SSP drivers'!R$2:R$8148,'SSP drivers'!$A$2:$A$8148,'Selected scen drivers'!$AH$1,'SSP drivers'!$B$2:$B$8148,'Selected scen drivers'!$AI$1,'SSP drivers'!$C$2:$C$8148,'Selected scen drivers'!$C207,'SSP drivers'!$D$2:$D$8148,'Selected scen drivers'!$D207)</f>
        <v>18.804742</v>
      </c>
      <c r="S207" s="3">
        <f>SUMIFS('SSP drivers'!S$2:S$8148,'SSP drivers'!$A$2:$A$8148,'Selected scen drivers'!$AH$1,'SSP drivers'!$B$2:$B$8148,'Selected scen drivers'!$AI$1,'SSP drivers'!$C$2:$C$8148,'Selected scen drivers'!$C207,'SSP drivers'!$D$2:$D$8148,'Selected scen drivers'!$D207)</f>
        <v>18.5013955</v>
      </c>
      <c r="T207" s="3">
        <f>SUMIFS('SSP drivers'!T$2:T$8148,'SSP drivers'!$A$2:$A$8148,'Selected scen drivers'!$AH$1,'SSP drivers'!$B$2:$B$8148,'Selected scen drivers'!$AI$1,'SSP drivers'!$C$2:$C$8148,'Selected scen drivers'!$C207,'SSP drivers'!$D$2:$D$8148,'Selected scen drivers'!$D207)</f>
        <v>18.265803</v>
      </c>
      <c r="U207" s="3">
        <f>SUMIFS('SSP drivers'!U$2:U$8148,'SSP drivers'!$A$2:$A$8148,'Selected scen drivers'!$AH$1,'SSP drivers'!$B$2:$B$8148,'Selected scen drivers'!$AI$1,'SSP drivers'!$C$2:$C$8148,'Selected scen drivers'!$C207,'SSP drivers'!$D$2:$D$8148,'Selected scen drivers'!$D207)</f>
        <v>18.2065255</v>
      </c>
      <c r="V207" s="3">
        <f>SUMIFS('SSP drivers'!V$2:V$8148,'SSP drivers'!$A$2:$A$8148,'Selected scen drivers'!$AH$1,'SSP drivers'!$B$2:$B$8148,'Selected scen drivers'!$AI$1,'SSP drivers'!$C$2:$C$8148,'Selected scen drivers'!$C207,'SSP drivers'!$D$2:$D$8148,'Selected scen drivers'!$D207)</f>
        <v>18.1134265</v>
      </c>
      <c r="W207" s="3">
        <f>SUMIFS('SSP drivers'!W$2:W$8148,'SSP drivers'!$A$2:$A$8148,'Selected scen drivers'!$AH$1,'SSP drivers'!$B$2:$B$8148,'Selected scen drivers'!$AI$1,'SSP drivers'!$C$2:$C$8148,'Selected scen drivers'!$C207,'SSP drivers'!$D$2:$D$8148,'Selected scen drivers'!$D207)</f>
        <v>17.9609275</v>
      </c>
      <c r="X207" s="3">
        <f>SUMIFS('SSP drivers'!X$2:X$8148,'SSP drivers'!$A$2:$A$8148,'Selected scen drivers'!$AH$1,'SSP drivers'!$B$2:$B$8148,'Selected scen drivers'!$AI$1,'SSP drivers'!$C$2:$C$8148,'Selected scen drivers'!$C207,'SSP drivers'!$D$2:$D$8148,'Selected scen drivers'!$D207)</f>
        <v>0</v>
      </c>
      <c r="Y207" s="3">
        <f>SUMIFS('SSP drivers'!Y$2:Y$8148,'SSP drivers'!$A$2:$A$8148,'Selected scen drivers'!$AH$1,'SSP drivers'!$B$2:$B$8148,'Selected scen drivers'!$AI$1,'SSP drivers'!$C$2:$C$8148,'Selected scen drivers'!$C207,'SSP drivers'!$D$2:$D$8148,'Selected scen drivers'!$D207)</f>
        <v>0</v>
      </c>
      <c r="Z207" s="3">
        <f>SUMIFS('SSP drivers'!Z$2:Z$8148,'SSP drivers'!$A$2:$A$8148,'Selected scen drivers'!$AH$1,'SSP drivers'!$B$2:$B$8148,'Selected scen drivers'!$AI$1,'SSP drivers'!$C$2:$C$8148,'Selected scen drivers'!$C207,'SSP drivers'!$D$2:$D$8148,'Selected scen drivers'!$D207)</f>
        <v>0</v>
      </c>
      <c r="AA207" s="3">
        <f>SUMIFS('SSP drivers'!AA$2:AA$8148,'SSP drivers'!$A$2:$A$8148,'Selected scen drivers'!$AH$1,'SSP drivers'!$B$2:$B$8148,'Selected scen drivers'!$AI$1,'SSP drivers'!$C$2:$C$8148,'Selected scen drivers'!$C207,'SSP drivers'!$D$2:$D$8148,'Selected scen drivers'!$D207)</f>
        <v>0</v>
      </c>
      <c r="AB207" s="3">
        <f>SUMIFS('SSP drivers'!AB$2:AB$8148,'SSP drivers'!$A$2:$A$8148,'Selected scen drivers'!$AH$1,'SSP drivers'!$B$2:$B$8148,'Selected scen drivers'!$AI$1,'SSP drivers'!$C$2:$C$8148,'Selected scen drivers'!$C207,'SSP drivers'!$D$2:$D$8148,'Selected scen drivers'!$D207)</f>
        <v>0</v>
      </c>
      <c r="AC207" s="3">
        <f>SUMIFS('SSP drivers'!AC$2:AC$8148,'SSP drivers'!$A$2:$A$8148,'Selected scen drivers'!$AH$1,'SSP drivers'!$B$2:$B$8148,'Selected scen drivers'!$AI$1,'SSP drivers'!$C$2:$C$8148,'Selected scen drivers'!$C207,'SSP drivers'!$D$2:$D$8148,'Selected scen drivers'!$D207)</f>
        <v>0</v>
      </c>
      <c r="AD207" s="3">
        <f>SUMIFS('SSP drivers'!AD$2:AD$8148,'SSP drivers'!$A$2:$A$8148,'Selected scen drivers'!$AH$1,'SSP drivers'!$B$2:$B$8148,'Selected scen drivers'!$AI$1,'SSP drivers'!$C$2:$C$8148,'Selected scen drivers'!$C207,'SSP drivers'!$D$2:$D$8148,'Selected scen drivers'!$D207)</f>
        <v>0</v>
      </c>
      <c r="AE207" s="3">
        <f>SUMIFS('SSP drivers'!AE$2:AE$8148,'SSP drivers'!$A$2:$A$8148,'Selected scen drivers'!$AH$1,'SSP drivers'!$B$2:$B$8148,'Selected scen drivers'!$AI$1,'SSP drivers'!$C$2:$C$8148,'Selected scen drivers'!$C207,'SSP drivers'!$D$2:$D$8148,'Selected scen drivers'!$D207)</f>
        <v>0</v>
      </c>
    </row>
    <row r="208" spans="1:31">
      <c r="A208">
        <f t="shared" si="7"/>
        <v>23</v>
      </c>
      <c r="B208">
        <f t="shared" si="8"/>
        <v>9</v>
      </c>
      <c r="C208" t="str">
        <f>IFERROR(VLOOKUP(A208,Classification!$A$4:$B$99,2,FALSE),"")</f>
        <v>UK</v>
      </c>
      <c r="D208" t="str">
        <f>IFERROR(VLOOKUP(B208,Classification!$U$5:$V$14,2,FALSE),"")</f>
        <v>POP</v>
      </c>
      <c r="E208" s="3">
        <f>SUMIFS('SSP drivers'!E$2:E$8148,'SSP drivers'!$A$2:$A$8148,'Selected scen drivers'!$AH$1,'SSP drivers'!$B$2:$B$8148,'Selected scen drivers'!$AI$1,'SSP drivers'!$C$2:$C$8148,'Selected scen drivers'!$C208,'SSP drivers'!$D$2:$D$8148,'Selected scen drivers'!$D208)</f>
        <v>0</v>
      </c>
      <c r="F208" s="3">
        <f>SUMIFS('SSP drivers'!F$2:F$8148,'SSP drivers'!$A$2:$A$8148,'Selected scen drivers'!$AH$1,'SSP drivers'!$B$2:$B$8148,'Selected scen drivers'!$AI$1,'SSP drivers'!$C$2:$C$8148,'Selected scen drivers'!$C208,'SSP drivers'!$D$2:$D$8148,'Selected scen drivers'!$D208)</f>
        <v>66.7729164</v>
      </c>
      <c r="G208" s="3">
        <f>SUMIFS('SSP drivers'!G$2:G$8148,'SSP drivers'!$A$2:$A$8148,'Selected scen drivers'!$AH$1,'SSP drivers'!$B$2:$B$8148,'Selected scen drivers'!$AI$1,'SSP drivers'!$C$2:$C$8148,'Selected scen drivers'!$C208,'SSP drivers'!$D$2:$D$8148,'Selected scen drivers'!$D208)</f>
        <v>66.951172</v>
      </c>
      <c r="H208" s="3">
        <f>SUMIFS('SSP drivers'!H$2:H$8148,'SSP drivers'!$A$2:$A$8148,'Selected scen drivers'!$AH$1,'SSP drivers'!$B$2:$B$8148,'Selected scen drivers'!$AI$1,'SSP drivers'!$C$2:$C$8148,'Selected scen drivers'!$C208,'SSP drivers'!$D$2:$D$8148,'Selected scen drivers'!$D208)</f>
        <v>67.8424499999999</v>
      </c>
      <c r="I208" s="3">
        <f>SUMIFS('SSP drivers'!I$2:I$8148,'SSP drivers'!$A$2:$A$8148,'Selected scen drivers'!$AH$1,'SSP drivers'!$B$2:$B$8148,'Selected scen drivers'!$AI$1,'SSP drivers'!$C$2:$C$8148,'Selected scen drivers'!$C208,'SSP drivers'!$D$2:$D$8148,'Selected scen drivers'!$D208)</f>
        <v>68.714622</v>
      </c>
      <c r="J208" s="3">
        <f>SUMIFS('SSP drivers'!J$2:J$8148,'SSP drivers'!$A$2:$A$8148,'Selected scen drivers'!$AH$1,'SSP drivers'!$B$2:$B$8148,'Selected scen drivers'!$AI$1,'SSP drivers'!$C$2:$C$8148,'Selected scen drivers'!$C208,'SSP drivers'!$D$2:$D$8148,'Selected scen drivers'!$D208)</f>
        <v>69.598155</v>
      </c>
      <c r="K208" s="3">
        <f>SUMIFS('SSP drivers'!K$2:K$8148,'SSP drivers'!$A$2:$A$8148,'Selected scen drivers'!$AH$1,'SSP drivers'!$B$2:$B$8148,'Selected scen drivers'!$AI$1,'SSP drivers'!$C$2:$C$8148,'Selected scen drivers'!$C208,'SSP drivers'!$D$2:$D$8148,'Selected scen drivers'!$D208)</f>
        <v>70.558089</v>
      </c>
      <c r="L208" s="3">
        <f>SUMIFS('SSP drivers'!L$2:L$8148,'SSP drivers'!$A$2:$A$8148,'Selected scen drivers'!$AH$1,'SSP drivers'!$B$2:$B$8148,'Selected scen drivers'!$AI$1,'SSP drivers'!$C$2:$C$8148,'Selected scen drivers'!$C208,'SSP drivers'!$D$2:$D$8148,'Selected scen drivers'!$D208)</f>
        <v>71.633531</v>
      </c>
      <c r="M208" s="3">
        <f>SUMIFS('SSP drivers'!M$2:M$8148,'SSP drivers'!$A$2:$A$8148,'Selected scen drivers'!$AH$1,'SSP drivers'!$B$2:$B$8148,'Selected scen drivers'!$AI$1,'SSP drivers'!$C$2:$C$8148,'Selected scen drivers'!$C208,'SSP drivers'!$D$2:$D$8148,'Selected scen drivers'!$D208)</f>
        <v>72.805339</v>
      </c>
      <c r="N208" s="3">
        <f>SUMIFS('SSP drivers'!N$2:N$8148,'SSP drivers'!$A$2:$A$8148,'Selected scen drivers'!$AH$1,'SSP drivers'!$B$2:$B$8148,'Selected scen drivers'!$AI$1,'SSP drivers'!$C$2:$C$8148,'Selected scen drivers'!$C208,'SSP drivers'!$D$2:$D$8148,'Selected scen drivers'!$D208)</f>
        <v>73.7572920000001</v>
      </c>
      <c r="O208" s="3">
        <f>SUMIFS('SSP drivers'!O$2:O$8148,'SSP drivers'!$A$2:$A$8148,'Selected scen drivers'!$AH$1,'SSP drivers'!$B$2:$B$8148,'Selected scen drivers'!$AI$1,'SSP drivers'!$C$2:$C$8148,'Selected scen drivers'!$C208,'SSP drivers'!$D$2:$D$8148,'Selected scen drivers'!$D208)</f>
        <v>74.5465840000001</v>
      </c>
      <c r="P208" s="3">
        <f>SUMIFS('SSP drivers'!P$2:P$8148,'SSP drivers'!$A$2:$A$8148,'Selected scen drivers'!$AH$1,'SSP drivers'!$B$2:$B$8148,'Selected scen drivers'!$AI$1,'SSP drivers'!$C$2:$C$8148,'Selected scen drivers'!$C208,'SSP drivers'!$D$2:$D$8148,'Selected scen drivers'!$D208)</f>
        <v>75.238571</v>
      </c>
      <c r="Q208" s="3">
        <f>SUMIFS('SSP drivers'!Q$2:Q$8148,'SSP drivers'!$A$2:$A$8148,'Selected scen drivers'!$AH$1,'SSP drivers'!$B$2:$B$8148,'Selected scen drivers'!$AI$1,'SSP drivers'!$C$2:$C$8148,'Selected scen drivers'!$C208,'SSP drivers'!$D$2:$D$8148,'Selected scen drivers'!$D208)</f>
        <v>75.941693</v>
      </c>
      <c r="R208" s="3">
        <f>SUMIFS('SSP drivers'!R$2:R$8148,'SSP drivers'!$A$2:$A$8148,'Selected scen drivers'!$AH$1,'SSP drivers'!$B$2:$B$8148,'Selected scen drivers'!$AI$1,'SSP drivers'!$C$2:$C$8148,'Selected scen drivers'!$C208,'SSP drivers'!$D$2:$D$8148,'Selected scen drivers'!$D208)</f>
        <v>76.6425889999999</v>
      </c>
      <c r="S208" s="3">
        <f>SUMIFS('SSP drivers'!S$2:S$8148,'SSP drivers'!$A$2:$A$8148,'Selected scen drivers'!$AH$1,'SSP drivers'!$B$2:$B$8148,'Selected scen drivers'!$AI$1,'SSP drivers'!$C$2:$C$8148,'Selected scen drivers'!$C208,'SSP drivers'!$D$2:$D$8148,'Selected scen drivers'!$D208)</f>
        <v>77.224094</v>
      </c>
      <c r="T208" s="3">
        <f>SUMIFS('SSP drivers'!T$2:T$8148,'SSP drivers'!$A$2:$A$8148,'Selected scen drivers'!$AH$1,'SSP drivers'!$B$2:$B$8148,'Selected scen drivers'!$AI$1,'SSP drivers'!$C$2:$C$8148,'Selected scen drivers'!$C208,'SSP drivers'!$D$2:$D$8148,'Selected scen drivers'!$D208)</f>
        <v>77.585617</v>
      </c>
      <c r="U208" s="3">
        <f>SUMIFS('SSP drivers'!U$2:U$8148,'SSP drivers'!$A$2:$A$8148,'Selected scen drivers'!$AH$1,'SSP drivers'!$B$2:$B$8148,'Selected scen drivers'!$AI$1,'SSP drivers'!$C$2:$C$8148,'Selected scen drivers'!$C208,'SSP drivers'!$D$2:$D$8148,'Selected scen drivers'!$D208)</f>
        <v>77.728412</v>
      </c>
      <c r="V208" s="3">
        <f>SUMIFS('SSP drivers'!V$2:V$8148,'SSP drivers'!$A$2:$A$8148,'Selected scen drivers'!$AH$1,'SSP drivers'!$B$2:$B$8148,'Selected scen drivers'!$AI$1,'SSP drivers'!$C$2:$C$8148,'Selected scen drivers'!$C208,'SSP drivers'!$D$2:$D$8148,'Selected scen drivers'!$D208)</f>
        <v>77.729072</v>
      </c>
      <c r="W208" s="3">
        <f>SUMIFS('SSP drivers'!W$2:W$8148,'SSP drivers'!$A$2:$A$8148,'Selected scen drivers'!$AH$1,'SSP drivers'!$B$2:$B$8148,'Selected scen drivers'!$AI$1,'SSP drivers'!$C$2:$C$8148,'Selected scen drivers'!$C208,'SSP drivers'!$D$2:$D$8148,'Selected scen drivers'!$D208)</f>
        <v>77.643903</v>
      </c>
      <c r="X208" s="3">
        <f>SUMIFS('SSP drivers'!X$2:X$8148,'SSP drivers'!$A$2:$A$8148,'Selected scen drivers'!$AH$1,'SSP drivers'!$B$2:$B$8148,'Selected scen drivers'!$AI$1,'SSP drivers'!$C$2:$C$8148,'Selected scen drivers'!$C208,'SSP drivers'!$D$2:$D$8148,'Selected scen drivers'!$D208)</f>
        <v>0</v>
      </c>
      <c r="Y208" s="3">
        <f>SUMIFS('SSP drivers'!Y$2:Y$8148,'SSP drivers'!$A$2:$A$8148,'Selected scen drivers'!$AH$1,'SSP drivers'!$B$2:$B$8148,'Selected scen drivers'!$AI$1,'SSP drivers'!$C$2:$C$8148,'Selected scen drivers'!$C208,'SSP drivers'!$D$2:$D$8148,'Selected scen drivers'!$D208)</f>
        <v>0</v>
      </c>
      <c r="Z208" s="3">
        <f>SUMIFS('SSP drivers'!Z$2:Z$8148,'SSP drivers'!$A$2:$A$8148,'Selected scen drivers'!$AH$1,'SSP drivers'!$B$2:$B$8148,'Selected scen drivers'!$AI$1,'SSP drivers'!$C$2:$C$8148,'Selected scen drivers'!$C208,'SSP drivers'!$D$2:$D$8148,'Selected scen drivers'!$D208)</f>
        <v>0</v>
      </c>
      <c r="AA208" s="3">
        <f>SUMIFS('SSP drivers'!AA$2:AA$8148,'SSP drivers'!$A$2:$A$8148,'Selected scen drivers'!$AH$1,'SSP drivers'!$B$2:$B$8148,'Selected scen drivers'!$AI$1,'SSP drivers'!$C$2:$C$8148,'Selected scen drivers'!$C208,'SSP drivers'!$D$2:$D$8148,'Selected scen drivers'!$D208)</f>
        <v>0</v>
      </c>
      <c r="AB208" s="3">
        <f>SUMIFS('SSP drivers'!AB$2:AB$8148,'SSP drivers'!$A$2:$A$8148,'Selected scen drivers'!$AH$1,'SSP drivers'!$B$2:$B$8148,'Selected scen drivers'!$AI$1,'SSP drivers'!$C$2:$C$8148,'Selected scen drivers'!$C208,'SSP drivers'!$D$2:$D$8148,'Selected scen drivers'!$D208)</f>
        <v>0</v>
      </c>
      <c r="AC208" s="3">
        <f>SUMIFS('SSP drivers'!AC$2:AC$8148,'SSP drivers'!$A$2:$A$8148,'Selected scen drivers'!$AH$1,'SSP drivers'!$B$2:$B$8148,'Selected scen drivers'!$AI$1,'SSP drivers'!$C$2:$C$8148,'Selected scen drivers'!$C208,'SSP drivers'!$D$2:$D$8148,'Selected scen drivers'!$D208)</f>
        <v>0</v>
      </c>
      <c r="AD208" s="3">
        <f>SUMIFS('SSP drivers'!AD$2:AD$8148,'SSP drivers'!$A$2:$A$8148,'Selected scen drivers'!$AH$1,'SSP drivers'!$B$2:$B$8148,'Selected scen drivers'!$AI$1,'SSP drivers'!$C$2:$C$8148,'Selected scen drivers'!$C208,'SSP drivers'!$D$2:$D$8148,'Selected scen drivers'!$D208)</f>
        <v>0</v>
      </c>
      <c r="AE208" s="3">
        <f>SUMIFS('SSP drivers'!AE$2:AE$8148,'SSP drivers'!$A$2:$A$8148,'Selected scen drivers'!$AH$1,'SSP drivers'!$B$2:$B$8148,'Selected scen drivers'!$AI$1,'SSP drivers'!$C$2:$C$8148,'Selected scen drivers'!$C208,'SSP drivers'!$D$2:$D$8148,'Selected scen drivers'!$D208)</f>
        <v>0</v>
      </c>
    </row>
    <row r="209" spans="1:31">
      <c r="A209">
        <f t="shared" si="7"/>
        <v>24</v>
      </c>
      <c r="B209">
        <f t="shared" si="8"/>
        <v>1</v>
      </c>
      <c r="C209" t="str">
        <f>IFERROR(VLOOKUP(A209,Classification!$A$4:$B$99,2,FALSE),"")</f>
        <v>SaudiArabia</v>
      </c>
      <c r="D209" t="str">
        <f>IFERROR(VLOOKUP(B209,Classification!$U$5:$V$14,2,FALSE),"")</f>
        <v>GDP</v>
      </c>
      <c r="E209" s="3">
        <f>SUMIFS('SSP drivers'!E$2:E$8148,'SSP drivers'!$A$2:$A$8148,'Selected scen drivers'!$AH$1,'SSP drivers'!$B$2:$B$8148,'Selected scen drivers'!$AI$1,'SSP drivers'!$C$2:$C$8148,'Selected scen drivers'!$C209,'SSP drivers'!$D$2:$D$8148,'Selected scen drivers'!$D209)</f>
        <v>0</v>
      </c>
      <c r="F209" s="3">
        <f>SUMIFS('SSP drivers'!F$2:F$8148,'SSP drivers'!$A$2:$A$8148,'Selected scen drivers'!$AH$1,'SSP drivers'!$B$2:$B$8148,'Selected scen drivers'!$AI$1,'SSP drivers'!$C$2:$C$8148,'Selected scen drivers'!$C209,'SSP drivers'!$D$2:$D$8148,'Selected scen drivers'!$D209)</f>
        <v>1595.632</v>
      </c>
      <c r="G209" s="3">
        <f>SUMIFS('SSP drivers'!G$2:G$8148,'SSP drivers'!$A$2:$A$8148,'Selected scen drivers'!$AH$1,'SSP drivers'!$B$2:$B$8148,'Selected scen drivers'!$AI$1,'SSP drivers'!$C$2:$C$8148,'Selected scen drivers'!$C209,'SSP drivers'!$D$2:$D$8148,'Selected scen drivers'!$D209)</f>
        <v>1599.98</v>
      </c>
      <c r="H209" s="3">
        <f>SUMIFS('SSP drivers'!H$2:H$8148,'SSP drivers'!$A$2:$A$8148,'Selected scen drivers'!$AH$1,'SSP drivers'!$B$2:$B$8148,'Selected scen drivers'!$AI$1,'SSP drivers'!$C$2:$C$8148,'Selected scen drivers'!$C209,'SSP drivers'!$D$2:$D$8148,'Selected scen drivers'!$D209)</f>
        <v>1941.87</v>
      </c>
      <c r="I209" s="3">
        <f>SUMIFS('SSP drivers'!I$2:I$8148,'SSP drivers'!$A$2:$A$8148,'Selected scen drivers'!$AH$1,'SSP drivers'!$B$2:$B$8148,'Selected scen drivers'!$AI$1,'SSP drivers'!$C$2:$C$8148,'Selected scen drivers'!$C209,'SSP drivers'!$D$2:$D$8148,'Selected scen drivers'!$D209)</f>
        <v>2404.66</v>
      </c>
      <c r="J209" s="3">
        <f>SUMIFS('SSP drivers'!J$2:J$8148,'SSP drivers'!$A$2:$A$8148,'Selected scen drivers'!$AH$1,'SSP drivers'!$B$2:$B$8148,'Selected scen drivers'!$AI$1,'SSP drivers'!$C$2:$C$8148,'Selected scen drivers'!$C209,'SSP drivers'!$D$2:$D$8148,'Selected scen drivers'!$D209)</f>
        <v>2820.77</v>
      </c>
      <c r="K209" s="3">
        <f>SUMIFS('SSP drivers'!K$2:K$8148,'SSP drivers'!$A$2:$A$8148,'Selected scen drivers'!$AH$1,'SSP drivers'!$B$2:$B$8148,'Selected scen drivers'!$AI$1,'SSP drivers'!$C$2:$C$8148,'Selected scen drivers'!$C209,'SSP drivers'!$D$2:$D$8148,'Selected scen drivers'!$D209)</f>
        <v>3193.68</v>
      </c>
      <c r="L209" s="3">
        <f>SUMIFS('SSP drivers'!L$2:L$8148,'SSP drivers'!$A$2:$A$8148,'Selected scen drivers'!$AH$1,'SSP drivers'!$B$2:$B$8148,'Selected scen drivers'!$AI$1,'SSP drivers'!$C$2:$C$8148,'Selected scen drivers'!$C209,'SSP drivers'!$D$2:$D$8148,'Selected scen drivers'!$D209)</f>
        <v>3516.67</v>
      </c>
      <c r="M209" s="3">
        <f>SUMIFS('SSP drivers'!M$2:M$8148,'SSP drivers'!$A$2:$A$8148,'Selected scen drivers'!$AH$1,'SSP drivers'!$B$2:$B$8148,'Selected scen drivers'!$AI$1,'SSP drivers'!$C$2:$C$8148,'Selected scen drivers'!$C209,'SSP drivers'!$D$2:$D$8148,'Selected scen drivers'!$D209)</f>
        <v>3793.43</v>
      </c>
      <c r="N209" s="3">
        <f>SUMIFS('SSP drivers'!N$2:N$8148,'SSP drivers'!$A$2:$A$8148,'Selected scen drivers'!$AH$1,'SSP drivers'!$B$2:$B$8148,'Selected scen drivers'!$AI$1,'SSP drivers'!$C$2:$C$8148,'Selected scen drivers'!$C209,'SSP drivers'!$D$2:$D$8148,'Selected scen drivers'!$D209)</f>
        <v>4034.44</v>
      </c>
      <c r="O209" s="3">
        <f>SUMIFS('SSP drivers'!O$2:O$8148,'SSP drivers'!$A$2:$A$8148,'Selected scen drivers'!$AH$1,'SSP drivers'!$B$2:$B$8148,'Selected scen drivers'!$AI$1,'SSP drivers'!$C$2:$C$8148,'Selected scen drivers'!$C209,'SSP drivers'!$D$2:$D$8148,'Selected scen drivers'!$D209)</f>
        <v>4234.51</v>
      </c>
      <c r="P209" s="3">
        <f>SUMIFS('SSP drivers'!P$2:P$8148,'SSP drivers'!$A$2:$A$8148,'Selected scen drivers'!$AH$1,'SSP drivers'!$B$2:$B$8148,'Selected scen drivers'!$AI$1,'SSP drivers'!$C$2:$C$8148,'Selected scen drivers'!$C209,'SSP drivers'!$D$2:$D$8148,'Selected scen drivers'!$D209)</f>
        <v>4402.17</v>
      </c>
      <c r="Q209" s="3">
        <f>SUMIFS('SSP drivers'!Q$2:Q$8148,'SSP drivers'!$A$2:$A$8148,'Selected scen drivers'!$AH$1,'SSP drivers'!$B$2:$B$8148,'Selected scen drivers'!$AI$1,'SSP drivers'!$C$2:$C$8148,'Selected scen drivers'!$C209,'SSP drivers'!$D$2:$D$8148,'Selected scen drivers'!$D209)</f>
        <v>4540.41</v>
      </c>
      <c r="R209" s="3">
        <f>SUMIFS('SSP drivers'!R$2:R$8148,'SSP drivers'!$A$2:$A$8148,'Selected scen drivers'!$AH$1,'SSP drivers'!$B$2:$B$8148,'Selected scen drivers'!$AI$1,'SSP drivers'!$C$2:$C$8148,'Selected scen drivers'!$C209,'SSP drivers'!$D$2:$D$8148,'Selected scen drivers'!$D209)</f>
        <v>4651.05</v>
      </c>
      <c r="S209" s="3">
        <f>SUMIFS('SSP drivers'!S$2:S$8148,'SSP drivers'!$A$2:$A$8148,'Selected scen drivers'!$AH$1,'SSP drivers'!$B$2:$B$8148,'Selected scen drivers'!$AI$1,'SSP drivers'!$C$2:$C$8148,'Selected scen drivers'!$C209,'SSP drivers'!$D$2:$D$8148,'Selected scen drivers'!$D209)</f>
        <v>4745.59</v>
      </c>
      <c r="T209" s="3">
        <f>SUMIFS('SSP drivers'!T$2:T$8148,'SSP drivers'!$A$2:$A$8148,'Selected scen drivers'!$AH$1,'SSP drivers'!$B$2:$B$8148,'Selected scen drivers'!$AI$1,'SSP drivers'!$C$2:$C$8148,'Selected scen drivers'!$C209,'SSP drivers'!$D$2:$D$8148,'Selected scen drivers'!$D209)</f>
        <v>4827.93</v>
      </c>
      <c r="U209" s="3">
        <f>SUMIFS('SSP drivers'!U$2:U$8148,'SSP drivers'!$A$2:$A$8148,'Selected scen drivers'!$AH$1,'SSP drivers'!$B$2:$B$8148,'Selected scen drivers'!$AI$1,'SSP drivers'!$C$2:$C$8148,'Selected scen drivers'!$C209,'SSP drivers'!$D$2:$D$8148,'Selected scen drivers'!$D209)</f>
        <v>4899.24</v>
      </c>
      <c r="V209" s="3">
        <f>SUMIFS('SSP drivers'!V$2:V$8148,'SSP drivers'!$A$2:$A$8148,'Selected scen drivers'!$AH$1,'SSP drivers'!$B$2:$B$8148,'Selected scen drivers'!$AI$1,'SSP drivers'!$C$2:$C$8148,'Selected scen drivers'!$C209,'SSP drivers'!$D$2:$D$8148,'Selected scen drivers'!$D209)</f>
        <v>4957.34</v>
      </c>
      <c r="W209" s="3">
        <f>SUMIFS('SSP drivers'!W$2:W$8148,'SSP drivers'!$A$2:$A$8148,'Selected scen drivers'!$AH$1,'SSP drivers'!$B$2:$B$8148,'Selected scen drivers'!$AI$1,'SSP drivers'!$C$2:$C$8148,'Selected scen drivers'!$C209,'SSP drivers'!$D$2:$D$8148,'Selected scen drivers'!$D209)</f>
        <v>4999.82</v>
      </c>
      <c r="X209" s="3">
        <f>SUMIFS('SSP drivers'!X$2:X$8148,'SSP drivers'!$A$2:$A$8148,'Selected scen drivers'!$AH$1,'SSP drivers'!$B$2:$B$8148,'Selected scen drivers'!$AI$1,'SSP drivers'!$C$2:$C$8148,'Selected scen drivers'!$C209,'SSP drivers'!$D$2:$D$8148,'Selected scen drivers'!$D209)</f>
        <v>0</v>
      </c>
      <c r="Y209" s="3">
        <f>SUMIFS('SSP drivers'!Y$2:Y$8148,'SSP drivers'!$A$2:$A$8148,'Selected scen drivers'!$AH$1,'SSP drivers'!$B$2:$B$8148,'Selected scen drivers'!$AI$1,'SSP drivers'!$C$2:$C$8148,'Selected scen drivers'!$C209,'SSP drivers'!$D$2:$D$8148,'Selected scen drivers'!$D209)</f>
        <v>0</v>
      </c>
      <c r="Z209" s="3">
        <f>SUMIFS('SSP drivers'!Z$2:Z$8148,'SSP drivers'!$A$2:$A$8148,'Selected scen drivers'!$AH$1,'SSP drivers'!$B$2:$B$8148,'Selected scen drivers'!$AI$1,'SSP drivers'!$C$2:$C$8148,'Selected scen drivers'!$C209,'SSP drivers'!$D$2:$D$8148,'Selected scen drivers'!$D209)</f>
        <v>0</v>
      </c>
      <c r="AA209" s="3">
        <f>SUMIFS('SSP drivers'!AA$2:AA$8148,'SSP drivers'!$A$2:$A$8148,'Selected scen drivers'!$AH$1,'SSP drivers'!$B$2:$B$8148,'Selected scen drivers'!$AI$1,'SSP drivers'!$C$2:$C$8148,'Selected scen drivers'!$C209,'SSP drivers'!$D$2:$D$8148,'Selected scen drivers'!$D209)</f>
        <v>0</v>
      </c>
      <c r="AB209" s="3">
        <f>SUMIFS('SSP drivers'!AB$2:AB$8148,'SSP drivers'!$A$2:$A$8148,'Selected scen drivers'!$AH$1,'SSP drivers'!$B$2:$B$8148,'Selected scen drivers'!$AI$1,'SSP drivers'!$C$2:$C$8148,'Selected scen drivers'!$C209,'SSP drivers'!$D$2:$D$8148,'Selected scen drivers'!$D209)</f>
        <v>0</v>
      </c>
      <c r="AC209" s="3">
        <f>SUMIFS('SSP drivers'!AC$2:AC$8148,'SSP drivers'!$A$2:$A$8148,'Selected scen drivers'!$AH$1,'SSP drivers'!$B$2:$B$8148,'Selected scen drivers'!$AI$1,'SSP drivers'!$C$2:$C$8148,'Selected scen drivers'!$C209,'SSP drivers'!$D$2:$D$8148,'Selected scen drivers'!$D209)</f>
        <v>0</v>
      </c>
      <c r="AD209" s="3">
        <f>SUMIFS('SSP drivers'!AD$2:AD$8148,'SSP drivers'!$A$2:$A$8148,'Selected scen drivers'!$AH$1,'SSP drivers'!$B$2:$B$8148,'Selected scen drivers'!$AI$1,'SSP drivers'!$C$2:$C$8148,'Selected scen drivers'!$C209,'SSP drivers'!$D$2:$D$8148,'Selected scen drivers'!$D209)</f>
        <v>0</v>
      </c>
      <c r="AE209" s="3">
        <f>SUMIFS('SSP drivers'!AE$2:AE$8148,'SSP drivers'!$A$2:$A$8148,'Selected scen drivers'!$AH$1,'SSP drivers'!$B$2:$B$8148,'Selected scen drivers'!$AI$1,'SSP drivers'!$C$2:$C$8148,'Selected scen drivers'!$C209,'SSP drivers'!$D$2:$D$8148,'Selected scen drivers'!$D209)</f>
        <v>0</v>
      </c>
    </row>
    <row r="210" spans="1:31">
      <c r="A210">
        <f t="shared" si="7"/>
        <v>24</v>
      </c>
      <c r="B210">
        <f t="shared" si="8"/>
        <v>2</v>
      </c>
      <c r="C210" t="str">
        <f>IFERROR(VLOOKUP(A210,Classification!$A$4:$B$99,2,FALSE),"")</f>
        <v>SaudiArabia</v>
      </c>
      <c r="D210" t="str">
        <f>IFERROR(VLOOKUP(B210,Classification!$U$5:$V$14,2,FALSE),"")</f>
        <v>GDPAGR</v>
      </c>
      <c r="E210" s="3">
        <f>SUMIFS('SSP drivers'!E$2:E$8148,'SSP drivers'!$A$2:$A$8148,'Selected scen drivers'!$AH$1,'SSP drivers'!$B$2:$B$8148,'Selected scen drivers'!$AI$1,'SSP drivers'!$C$2:$C$8148,'Selected scen drivers'!$C210,'SSP drivers'!$D$2:$D$8148,'Selected scen drivers'!$D210)</f>
        <v>0</v>
      </c>
      <c r="F210" s="3">
        <f>SUMIFS('SSP drivers'!F$2:F$8148,'SSP drivers'!$A$2:$A$8148,'Selected scen drivers'!$AH$1,'SSP drivers'!$B$2:$B$8148,'Selected scen drivers'!$AI$1,'SSP drivers'!$C$2:$C$8148,'Selected scen drivers'!$C210,'SSP drivers'!$D$2:$D$8148,'Selected scen drivers'!$D210)</f>
        <v>35.4475407066974</v>
      </c>
      <c r="G210" s="3">
        <f>SUMIFS('SSP drivers'!G$2:G$8148,'SSP drivers'!$A$2:$A$8148,'Selected scen drivers'!$AH$1,'SSP drivers'!$B$2:$B$8148,'Selected scen drivers'!$AI$1,'SSP drivers'!$C$2:$C$8148,'Selected scen drivers'!$C210,'SSP drivers'!$D$2:$D$8148,'Selected scen drivers'!$D210)</f>
        <v>35.5441330957901</v>
      </c>
      <c r="H210" s="3">
        <f>SUMIFS('SSP drivers'!H$2:H$8148,'SSP drivers'!$A$2:$A$8148,'Selected scen drivers'!$AH$1,'SSP drivers'!$B$2:$B$8148,'Selected scen drivers'!$AI$1,'SSP drivers'!$C$2:$C$8148,'Selected scen drivers'!$C210,'SSP drivers'!$D$2:$D$8148,'Selected scen drivers'!$D210)</f>
        <v>43.1393428259865</v>
      </c>
      <c r="I210" s="3">
        <f>SUMIFS('SSP drivers'!I$2:I$8148,'SSP drivers'!$A$2:$A$8148,'Selected scen drivers'!$AH$1,'SSP drivers'!$B$2:$B$8148,'Selected scen drivers'!$AI$1,'SSP drivers'!$C$2:$C$8148,'Selected scen drivers'!$C210,'SSP drivers'!$D$2:$D$8148,'Selected scen drivers'!$D210)</f>
        <v>53.4203896861977</v>
      </c>
      <c r="J210" s="3">
        <f>SUMIFS('SSP drivers'!J$2:J$8148,'SSP drivers'!$A$2:$A$8148,'Selected scen drivers'!$AH$1,'SSP drivers'!$B$2:$B$8148,'Selected scen drivers'!$AI$1,'SSP drivers'!$C$2:$C$8148,'Selected scen drivers'!$C210,'SSP drivers'!$D$2:$D$8148,'Selected scen drivers'!$D210)</f>
        <v>62.6644235006761</v>
      </c>
      <c r="K210" s="3">
        <f>SUMIFS('SSP drivers'!K$2:K$8148,'SSP drivers'!$A$2:$A$8148,'Selected scen drivers'!$AH$1,'SSP drivers'!$B$2:$B$8148,'Selected scen drivers'!$AI$1,'SSP drivers'!$C$2:$C$8148,'Selected scen drivers'!$C210,'SSP drivers'!$D$2:$D$8148,'Selected scen drivers'!$D210)</f>
        <v>70.9487537252734</v>
      </c>
      <c r="L210" s="3">
        <f>SUMIFS('SSP drivers'!L$2:L$8148,'SSP drivers'!$A$2:$A$8148,'Selected scen drivers'!$AH$1,'SSP drivers'!$B$2:$B$8148,'Selected scen drivers'!$AI$1,'SSP drivers'!$C$2:$C$8148,'Selected scen drivers'!$C210,'SSP drivers'!$D$2:$D$8148,'Selected scen drivers'!$D210)</f>
        <v>78.1240931348968</v>
      </c>
      <c r="M210" s="3">
        <f>SUMIFS('SSP drivers'!M$2:M$8148,'SSP drivers'!$A$2:$A$8148,'Selected scen drivers'!$AH$1,'SSP drivers'!$B$2:$B$8148,'Selected scen drivers'!$AI$1,'SSP drivers'!$C$2:$C$8148,'Selected scen drivers'!$C210,'SSP drivers'!$D$2:$D$8148,'Selected scen drivers'!$D210)</f>
        <v>84.272416411182</v>
      </c>
      <c r="N210" s="3">
        <f>SUMIFS('SSP drivers'!N$2:N$8148,'SSP drivers'!$A$2:$A$8148,'Selected scen drivers'!$AH$1,'SSP drivers'!$B$2:$B$8148,'Selected scen drivers'!$AI$1,'SSP drivers'!$C$2:$C$8148,'Selected scen drivers'!$C210,'SSP drivers'!$D$2:$D$8148,'Selected scen drivers'!$D210)</f>
        <v>89.6265405361188</v>
      </c>
      <c r="O210" s="3">
        <f>SUMIFS('SSP drivers'!O$2:O$8148,'SSP drivers'!$A$2:$A$8148,'Selected scen drivers'!$AH$1,'SSP drivers'!$B$2:$B$8148,'Selected scen drivers'!$AI$1,'SSP drivers'!$C$2:$C$8148,'Selected scen drivers'!$C210,'SSP drivers'!$D$2:$D$8148,'Selected scen drivers'!$D210)</f>
        <v>94.0711677867561</v>
      </c>
      <c r="P210" s="3">
        <f>SUMIFS('SSP drivers'!P$2:P$8148,'SSP drivers'!$A$2:$A$8148,'Selected scen drivers'!$AH$1,'SSP drivers'!$B$2:$B$8148,'Selected scen drivers'!$AI$1,'SSP drivers'!$C$2:$C$8148,'Selected scen drivers'!$C210,'SSP drivers'!$D$2:$D$8148,'Selected scen drivers'!$D210)</f>
        <v>97.7957951913738</v>
      </c>
      <c r="Q210" s="3">
        <f>SUMIFS('SSP drivers'!Q$2:Q$8148,'SSP drivers'!$A$2:$A$8148,'Selected scen drivers'!$AH$1,'SSP drivers'!$B$2:$B$8148,'Selected scen drivers'!$AI$1,'SSP drivers'!$C$2:$C$8148,'Selected scen drivers'!$C210,'SSP drivers'!$D$2:$D$8148,'Selected scen drivers'!$D210)</f>
        <v>100.866846678994</v>
      </c>
      <c r="R210" s="3">
        <f>SUMIFS('SSP drivers'!R$2:R$8148,'SSP drivers'!$A$2:$A$8148,'Selected scen drivers'!$AH$1,'SSP drivers'!$B$2:$B$8148,'Selected scen drivers'!$AI$1,'SSP drivers'!$C$2:$C$8148,'Selected scen drivers'!$C210,'SSP drivers'!$D$2:$D$8148,'Selected scen drivers'!$D210)</f>
        <v>103.324754206412</v>
      </c>
      <c r="S210" s="3">
        <f>SUMIFS('SSP drivers'!S$2:S$8148,'SSP drivers'!$A$2:$A$8148,'Selected scen drivers'!$AH$1,'SSP drivers'!$B$2:$B$8148,'Selected scen drivers'!$AI$1,'SSP drivers'!$C$2:$C$8148,'Selected scen drivers'!$C210,'SSP drivers'!$D$2:$D$8148,'Selected scen drivers'!$D210)</f>
        <v>105.424994423712</v>
      </c>
      <c r="T210" s="3">
        <f>SUMIFS('SSP drivers'!T$2:T$8148,'SSP drivers'!$A$2:$A$8148,'Selected scen drivers'!$AH$1,'SSP drivers'!$B$2:$B$8148,'Selected scen drivers'!$AI$1,'SSP drivers'!$C$2:$C$8148,'Selected scen drivers'!$C210,'SSP drivers'!$D$2:$D$8148,'Selected scen drivers'!$D210)</f>
        <v>107.254207238314</v>
      </c>
      <c r="U210" s="3">
        <f>SUMIFS('SSP drivers'!U$2:U$8148,'SSP drivers'!$A$2:$A$8148,'Selected scen drivers'!$AH$1,'SSP drivers'!$B$2:$B$8148,'Selected scen drivers'!$AI$1,'SSP drivers'!$C$2:$C$8148,'Selected scen drivers'!$C210,'SSP drivers'!$D$2:$D$8148,'Selected scen drivers'!$D210)</f>
        <v>108.838384622444</v>
      </c>
      <c r="V210" s="3">
        <f>SUMIFS('SSP drivers'!V$2:V$8148,'SSP drivers'!$A$2:$A$8148,'Selected scen drivers'!$AH$1,'SSP drivers'!$B$2:$B$8148,'Selected scen drivers'!$AI$1,'SSP drivers'!$C$2:$C$8148,'Selected scen drivers'!$C210,'SSP drivers'!$D$2:$D$8148,'Selected scen drivers'!$D210)</f>
        <v>110.129097089391</v>
      </c>
      <c r="W210" s="3">
        <f>SUMIFS('SSP drivers'!W$2:W$8148,'SSP drivers'!$A$2:$A$8148,'Selected scen drivers'!$AH$1,'SSP drivers'!$B$2:$B$8148,'Selected scen drivers'!$AI$1,'SSP drivers'!$C$2:$C$8148,'Selected scen drivers'!$C210,'SSP drivers'!$D$2:$D$8148,'Selected scen drivers'!$D210)</f>
        <v>111.072805619441</v>
      </c>
      <c r="X210" s="3">
        <f>SUMIFS('SSP drivers'!X$2:X$8148,'SSP drivers'!$A$2:$A$8148,'Selected scen drivers'!$AH$1,'SSP drivers'!$B$2:$B$8148,'Selected scen drivers'!$AI$1,'SSP drivers'!$C$2:$C$8148,'Selected scen drivers'!$C210,'SSP drivers'!$D$2:$D$8148,'Selected scen drivers'!$D210)</f>
        <v>0</v>
      </c>
      <c r="Y210" s="3">
        <f>SUMIFS('SSP drivers'!Y$2:Y$8148,'SSP drivers'!$A$2:$A$8148,'Selected scen drivers'!$AH$1,'SSP drivers'!$B$2:$B$8148,'Selected scen drivers'!$AI$1,'SSP drivers'!$C$2:$C$8148,'Selected scen drivers'!$C210,'SSP drivers'!$D$2:$D$8148,'Selected scen drivers'!$D210)</f>
        <v>0</v>
      </c>
      <c r="Z210" s="3">
        <f>SUMIFS('SSP drivers'!Z$2:Z$8148,'SSP drivers'!$A$2:$A$8148,'Selected scen drivers'!$AH$1,'SSP drivers'!$B$2:$B$8148,'Selected scen drivers'!$AI$1,'SSP drivers'!$C$2:$C$8148,'Selected scen drivers'!$C210,'SSP drivers'!$D$2:$D$8148,'Selected scen drivers'!$D210)</f>
        <v>0</v>
      </c>
      <c r="AA210" s="3">
        <f>SUMIFS('SSP drivers'!AA$2:AA$8148,'SSP drivers'!$A$2:$A$8148,'Selected scen drivers'!$AH$1,'SSP drivers'!$B$2:$B$8148,'Selected scen drivers'!$AI$1,'SSP drivers'!$C$2:$C$8148,'Selected scen drivers'!$C210,'SSP drivers'!$D$2:$D$8148,'Selected scen drivers'!$D210)</f>
        <v>0</v>
      </c>
      <c r="AB210" s="3">
        <f>SUMIFS('SSP drivers'!AB$2:AB$8148,'SSP drivers'!$A$2:$A$8148,'Selected scen drivers'!$AH$1,'SSP drivers'!$B$2:$B$8148,'Selected scen drivers'!$AI$1,'SSP drivers'!$C$2:$C$8148,'Selected scen drivers'!$C210,'SSP drivers'!$D$2:$D$8148,'Selected scen drivers'!$D210)</f>
        <v>0</v>
      </c>
      <c r="AC210" s="3">
        <f>SUMIFS('SSP drivers'!AC$2:AC$8148,'SSP drivers'!$A$2:$A$8148,'Selected scen drivers'!$AH$1,'SSP drivers'!$B$2:$B$8148,'Selected scen drivers'!$AI$1,'SSP drivers'!$C$2:$C$8148,'Selected scen drivers'!$C210,'SSP drivers'!$D$2:$D$8148,'Selected scen drivers'!$D210)</f>
        <v>0</v>
      </c>
      <c r="AD210" s="3">
        <f>SUMIFS('SSP drivers'!AD$2:AD$8148,'SSP drivers'!$A$2:$A$8148,'Selected scen drivers'!$AH$1,'SSP drivers'!$B$2:$B$8148,'Selected scen drivers'!$AI$1,'SSP drivers'!$C$2:$C$8148,'Selected scen drivers'!$C210,'SSP drivers'!$D$2:$D$8148,'Selected scen drivers'!$D210)</f>
        <v>0</v>
      </c>
      <c r="AE210" s="3">
        <f>SUMIFS('SSP drivers'!AE$2:AE$8148,'SSP drivers'!$A$2:$A$8148,'Selected scen drivers'!$AH$1,'SSP drivers'!$B$2:$B$8148,'Selected scen drivers'!$AI$1,'SSP drivers'!$C$2:$C$8148,'Selected scen drivers'!$C210,'SSP drivers'!$D$2:$D$8148,'Selected scen drivers'!$D210)</f>
        <v>0</v>
      </c>
    </row>
    <row r="211" spans="1:31">
      <c r="A211">
        <f t="shared" si="7"/>
        <v>24</v>
      </c>
      <c r="B211">
        <f t="shared" si="8"/>
        <v>3</v>
      </c>
      <c r="C211" t="str">
        <f>IFERROR(VLOOKUP(A211,Classification!$A$4:$B$99,2,FALSE),"")</f>
        <v>SaudiArabia</v>
      </c>
      <c r="D211" t="str">
        <f>IFERROR(VLOOKUP(B211,Classification!$U$5:$V$14,2,FALSE),"")</f>
        <v>GDPIND</v>
      </c>
      <c r="E211" s="3">
        <f>SUMIFS('SSP drivers'!E$2:E$8148,'SSP drivers'!$A$2:$A$8148,'Selected scen drivers'!$AH$1,'SSP drivers'!$B$2:$B$8148,'Selected scen drivers'!$AI$1,'SSP drivers'!$C$2:$C$8148,'Selected scen drivers'!$C211,'SSP drivers'!$D$2:$D$8148,'Selected scen drivers'!$D211)</f>
        <v>0</v>
      </c>
      <c r="F211" s="3">
        <f>SUMIFS('SSP drivers'!F$2:F$8148,'SSP drivers'!$A$2:$A$8148,'Selected scen drivers'!$AH$1,'SSP drivers'!$B$2:$B$8148,'Selected scen drivers'!$AI$1,'SSP drivers'!$C$2:$C$8148,'Selected scen drivers'!$C211,'SSP drivers'!$D$2:$D$8148,'Selected scen drivers'!$D211)</f>
        <v>789.452527098456</v>
      </c>
      <c r="G211" s="3">
        <f>SUMIFS('SSP drivers'!G$2:G$8148,'SSP drivers'!$A$2:$A$8148,'Selected scen drivers'!$AH$1,'SSP drivers'!$B$2:$B$8148,'Selected scen drivers'!$AI$1,'SSP drivers'!$C$2:$C$8148,'Selected scen drivers'!$C211,'SSP drivers'!$D$2:$D$8148,'Selected scen drivers'!$D211)</f>
        <v>791.603737144271</v>
      </c>
      <c r="H211" s="3">
        <f>SUMIFS('SSP drivers'!H$2:H$8148,'SSP drivers'!$A$2:$A$8148,'Selected scen drivers'!$AH$1,'SSP drivers'!$B$2:$B$8148,'Selected scen drivers'!$AI$1,'SSP drivers'!$C$2:$C$8148,'Selected scen drivers'!$C211,'SSP drivers'!$D$2:$D$8148,'Selected scen drivers'!$D211)</f>
        <v>960.756727614311</v>
      </c>
      <c r="I211" s="3">
        <f>SUMIFS('SSP drivers'!I$2:I$8148,'SSP drivers'!$A$2:$A$8148,'Selected scen drivers'!$AH$1,'SSP drivers'!$B$2:$B$8148,'Selected scen drivers'!$AI$1,'SSP drivers'!$C$2:$C$8148,'Selected scen drivers'!$C211,'SSP drivers'!$D$2:$D$8148,'Selected scen drivers'!$D211)</f>
        <v>1189.72602317613</v>
      </c>
      <c r="J211" s="3">
        <f>SUMIFS('SSP drivers'!J$2:J$8148,'SSP drivers'!$A$2:$A$8148,'Selected scen drivers'!$AH$1,'SSP drivers'!$B$2:$B$8148,'Selected scen drivers'!$AI$1,'SSP drivers'!$C$2:$C$8148,'Selected scen drivers'!$C211,'SSP drivers'!$D$2:$D$8148,'Selected scen drivers'!$D211)</f>
        <v>1395.59999101517</v>
      </c>
      <c r="K211" s="3">
        <f>SUMIFS('SSP drivers'!K$2:K$8148,'SSP drivers'!$A$2:$A$8148,'Selected scen drivers'!$AH$1,'SSP drivers'!$B$2:$B$8148,'Selected scen drivers'!$AI$1,'SSP drivers'!$C$2:$C$8148,'Selected scen drivers'!$C211,'SSP drivers'!$D$2:$D$8148,'Selected scen drivers'!$D211)</f>
        <v>1580.10039078171</v>
      </c>
      <c r="L211" s="3">
        <f>SUMIFS('SSP drivers'!L$2:L$8148,'SSP drivers'!$A$2:$A$8148,'Selected scen drivers'!$AH$1,'SSP drivers'!$B$2:$B$8148,'Selected scen drivers'!$AI$1,'SSP drivers'!$C$2:$C$8148,'Selected scen drivers'!$C211,'SSP drivers'!$D$2:$D$8148,'Selected scen drivers'!$D211)</f>
        <v>1739.90244522003</v>
      </c>
      <c r="M211" s="3">
        <f>SUMIFS('SSP drivers'!M$2:M$8148,'SSP drivers'!$A$2:$A$8148,'Selected scen drivers'!$AH$1,'SSP drivers'!$B$2:$B$8148,'Selected scen drivers'!$AI$1,'SSP drivers'!$C$2:$C$8148,'Selected scen drivers'!$C211,'SSP drivers'!$D$2:$D$8148,'Selected scen drivers'!$D211)</f>
        <v>1876.83181326966</v>
      </c>
      <c r="N211" s="3">
        <f>SUMIFS('SSP drivers'!N$2:N$8148,'SSP drivers'!$A$2:$A$8148,'Selected scen drivers'!$AH$1,'SSP drivers'!$B$2:$B$8148,'Selected scen drivers'!$AI$1,'SSP drivers'!$C$2:$C$8148,'Selected scen drivers'!$C211,'SSP drivers'!$D$2:$D$8148,'Selected scen drivers'!$D211)</f>
        <v>1996.07356422226</v>
      </c>
      <c r="O211" s="3">
        <f>SUMIFS('SSP drivers'!O$2:O$8148,'SSP drivers'!$A$2:$A$8148,'Selected scen drivers'!$AH$1,'SSP drivers'!$B$2:$B$8148,'Selected scen drivers'!$AI$1,'SSP drivers'!$C$2:$C$8148,'Selected scen drivers'!$C211,'SSP drivers'!$D$2:$D$8148,'Selected scen drivers'!$D211)</f>
        <v>2095.05990135801</v>
      </c>
      <c r="P211" s="3">
        <f>SUMIFS('SSP drivers'!P$2:P$8148,'SSP drivers'!$A$2:$A$8148,'Selected scen drivers'!$AH$1,'SSP drivers'!$B$2:$B$8148,'Selected scen drivers'!$AI$1,'SSP drivers'!$C$2:$C$8148,'Selected scen drivers'!$C211,'SSP drivers'!$D$2:$D$8148,'Selected scen drivers'!$D211)</f>
        <v>2178.01111485418</v>
      </c>
      <c r="Q211" s="3">
        <f>SUMIFS('SSP drivers'!Q$2:Q$8148,'SSP drivers'!$A$2:$A$8148,'Selected scen drivers'!$AH$1,'SSP drivers'!$B$2:$B$8148,'Selected scen drivers'!$AI$1,'SSP drivers'!$C$2:$C$8148,'Selected scen drivers'!$C211,'SSP drivers'!$D$2:$D$8148,'Selected scen drivers'!$D211)</f>
        <v>2246.40653268617</v>
      </c>
      <c r="R211" s="3">
        <f>SUMIFS('SSP drivers'!R$2:R$8148,'SSP drivers'!$A$2:$A$8148,'Selected scen drivers'!$AH$1,'SSP drivers'!$B$2:$B$8148,'Selected scen drivers'!$AI$1,'SSP drivers'!$C$2:$C$8148,'Selected scen drivers'!$C211,'SSP drivers'!$D$2:$D$8148,'Selected scen drivers'!$D211)</f>
        <v>2301.14661536073</v>
      </c>
      <c r="S211" s="3">
        <f>SUMIFS('SSP drivers'!S$2:S$8148,'SSP drivers'!$A$2:$A$8148,'Selected scen drivers'!$AH$1,'SSP drivers'!$B$2:$B$8148,'Selected scen drivers'!$AI$1,'SSP drivers'!$C$2:$C$8148,'Selected scen drivers'!$C211,'SSP drivers'!$D$2:$D$8148,'Selected scen drivers'!$D211)</f>
        <v>2347.92108586012</v>
      </c>
      <c r="T211" s="3">
        <f>SUMIFS('SSP drivers'!T$2:T$8148,'SSP drivers'!$A$2:$A$8148,'Selected scen drivers'!$AH$1,'SSP drivers'!$B$2:$B$8148,'Selected scen drivers'!$AI$1,'SSP drivers'!$C$2:$C$8148,'Selected scen drivers'!$C211,'SSP drivers'!$D$2:$D$8148,'Selected scen drivers'!$D211)</f>
        <v>2388.65950241312</v>
      </c>
      <c r="U211" s="3">
        <f>SUMIFS('SSP drivers'!U$2:U$8148,'SSP drivers'!$A$2:$A$8148,'Selected scen drivers'!$AH$1,'SSP drivers'!$B$2:$B$8148,'Selected scen drivers'!$AI$1,'SSP drivers'!$C$2:$C$8148,'Selected scen drivers'!$C211,'SSP drivers'!$D$2:$D$8148,'Selected scen drivers'!$D211)</f>
        <v>2423.94073248834</v>
      </c>
      <c r="V211" s="3">
        <f>SUMIFS('SSP drivers'!V$2:V$8148,'SSP drivers'!$A$2:$A$8148,'Selected scen drivers'!$AH$1,'SSP drivers'!$B$2:$B$8148,'Selected scen drivers'!$AI$1,'SSP drivers'!$C$2:$C$8148,'Selected scen drivers'!$C211,'SSP drivers'!$D$2:$D$8148,'Selected scen drivers'!$D211)</f>
        <v>2452.68620251177</v>
      </c>
      <c r="W211" s="3">
        <f>SUMIFS('SSP drivers'!W$2:W$8148,'SSP drivers'!$A$2:$A$8148,'Selected scen drivers'!$AH$1,'SSP drivers'!$B$2:$B$8148,'Selected scen drivers'!$AI$1,'SSP drivers'!$C$2:$C$8148,'Selected scen drivers'!$C211,'SSP drivers'!$D$2:$D$8148,'Selected scen drivers'!$D211)</f>
        <v>2473.70354444972</v>
      </c>
      <c r="X211" s="3">
        <f>SUMIFS('SSP drivers'!X$2:X$8148,'SSP drivers'!$A$2:$A$8148,'Selected scen drivers'!$AH$1,'SSP drivers'!$B$2:$B$8148,'Selected scen drivers'!$AI$1,'SSP drivers'!$C$2:$C$8148,'Selected scen drivers'!$C211,'SSP drivers'!$D$2:$D$8148,'Selected scen drivers'!$D211)</f>
        <v>0</v>
      </c>
      <c r="Y211" s="3">
        <f>SUMIFS('SSP drivers'!Y$2:Y$8148,'SSP drivers'!$A$2:$A$8148,'Selected scen drivers'!$AH$1,'SSP drivers'!$B$2:$B$8148,'Selected scen drivers'!$AI$1,'SSP drivers'!$C$2:$C$8148,'Selected scen drivers'!$C211,'SSP drivers'!$D$2:$D$8148,'Selected scen drivers'!$D211)</f>
        <v>0</v>
      </c>
      <c r="Z211" s="3">
        <f>SUMIFS('SSP drivers'!Z$2:Z$8148,'SSP drivers'!$A$2:$A$8148,'Selected scen drivers'!$AH$1,'SSP drivers'!$B$2:$B$8148,'Selected scen drivers'!$AI$1,'SSP drivers'!$C$2:$C$8148,'Selected scen drivers'!$C211,'SSP drivers'!$D$2:$D$8148,'Selected scen drivers'!$D211)</f>
        <v>0</v>
      </c>
      <c r="AA211" s="3">
        <f>SUMIFS('SSP drivers'!AA$2:AA$8148,'SSP drivers'!$A$2:$A$8148,'Selected scen drivers'!$AH$1,'SSP drivers'!$B$2:$B$8148,'Selected scen drivers'!$AI$1,'SSP drivers'!$C$2:$C$8148,'Selected scen drivers'!$C211,'SSP drivers'!$D$2:$D$8148,'Selected scen drivers'!$D211)</f>
        <v>0</v>
      </c>
      <c r="AB211" s="3">
        <f>SUMIFS('SSP drivers'!AB$2:AB$8148,'SSP drivers'!$A$2:$A$8148,'Selected scen drivers'!$AH$1,'SSP drivers'!$B$2:$B$8148,'Selected scen drivers'!$AI$1,'SSP drivers'!$C$2:$C$8148,'Selected scen drivers'!$C211,'SSP drivers'!$D$2:$D$8148,'Selected scen drivers'!$D211)</f>
        <v>0</v>
      </c>
      <c r="AC211" s="3">
        <f>SUMIFS('SSP drivers'!AC$2:AC$8148,'SSP drivers'!$A$2:$A$8148,'Selected scen drivers'!$AH$1,'SSP drivers'!$B$2:$B$8148,'Selected scen drivers'!$AI$1,'SSP drivers'!$C$2:$C$8148,'Selected scen drivers'!$C211,'SSP drivers'!$D$2:$D$8148,'Selected scen drivers'!$D211)</f>
        <v>0</v>
      </c>
      <c r="AD211" s="3">
        <f>SUMIFS('SSP drivers'!AD$2:AD$8148,'SSP drivers'!$A$2:$A$8148,'Selected scen drivers'!$AH$1,'SSP drivers'!$B$2:$B$8148,'Selected scen drivers'!$AI$1,'SSP drivers'!$C$2:$C$8148,'Selected scen drivers'!$C211,'SSP drivers'!$D$2:$D$8148,'Selected scen drivers'!$D211)</f>
        <v>0</v>
      </c>
      <c r="AE211" s="3">
        <f>SUMIFS('SSP drivers'!AE$2:AE$8148,'SSP drivers'!$A$2:$A$8148,'Selected scen drivers'!$AH$1,'SSP drivers'!$B$2:$B$8148,'Selected scen drivers'!$AI$1,'SSP drivers'!$C$2:$C$8148,'Selected scen drivers'!$C211,'SSP drivers'!$D$2:$D$8148,'Selected scen drivers'!$D211)</f>
        <v>0</v>
      </c>
    </row>
    <row r="212" spans="1:31">
      <c r="A212">
        <f t="shared" si="7"/>
        <v>24</v>
      </c>
      <c r="B212">
        <f t="shared" si="8"/>
        <v>4</v>
      </c>
      <c r="C212" t="str">
        <f>IFERROR(VLOOKUP(A212,Classification!$A$4:$B$99,2,FALSE),"")</f>
        <v>SaudiArabia</v>
      </c>
      <c r="D212" t="str">
        <f>IFERROR(VLOOKUP(B212,Classification!$U$5:$V$14,2,FALSE),"")</f>
        <v>GDPMFG</v>
      </c>
      <c r="E212" s="3">
        <f>SUMIFS('SSP drivers'!E$2:E$8148,'SSP drivers'!$A$2:$A$8148,'Selected scen drivers'!$AH$1,'SSP drivers'!$B$2:$B$8148,'Selected scen drivers'!$AI$1,'SSP drivers'!$C$2:$C$8148,'Selected scen drivers'!$C212,'SSP drivers'!$D$2:$D$8148,'Selected scen drivers'!$D212)</f>
        <v>0</v>
      </c>
      <c r="F212" s="3">
        <f>SUMIFS('SSP drivers'!F$2:F$8148,'SSP drivers'!$A$2:$A$8148,'Selected scen drivers'!$AH$1,'SSP drivers'!$B$2:$B$8148,'Selected scen drivers'!$AI$1,'SSP drivers'!$C$2:$C$8148,'Selected scen drivers'!$C212,'SSP drivers'!$D$2:$D$8148,'Selected scen drivers'!$D212)</f>
        <v>106.784860657713</v>
      </c>
      <c r="G212" s="3">
        <f>SUMIFS('SSP drivers'!G$2:G$8148,'SSP drivers'!$A$2:$A$8148,'Selected scen drivers'!$AH$1,'SSP drivers'!$B$2:$B$8148,'Selected scen drivers'!$AI$1,'SSP drivers'!$C$2:$C$8148,'Selected scen drivers'!$C212,'SSP drivers'!$D$2:$D$8148,'Selected scen drivers'!$D212)</f>
        <v>107.075842898067</v>
      </c>
      <c r="H212" s="3">
        <f>SUMIFS('SSP drivers'!H$2:H$8148,'SSP drivers'!$A$2:$A$8148,'Selected scen drivers'!$AH$1,'SSP drivers'!$B$2:$B$8148,'Selected scen drivers'!$AI$1,'SSP drivers'!$C$2:$C$8148,'Selected scen drivers'!$C212,'SSP drivers'!$D$2:$D$8148,'Selected scen drivers'!$D212)</f>
        <v>136.845788423493</v>
      </c>
      <c r="I212" s="3">
        <f>SUMIFS('SSP drivers'!I$2:I$8148,'SSP drivers'!$A$2:$A$8148,'Selected scen drivers'!$AH$1,'SSP drivers'!$B$2:$B$8148,'Selected scen drivers'!$AI$1,'SSP drivers'!$C$2:$C$8148,'Selected scen drivers'!$C212,'SSP drivers'!$D$2:$D$8148,'Selected scen drivers'!$D212)</f>
        <v>177.990618267352</v>
      </c>
      <c r="J212" s="3">
        <f>SUMIFS('SSP drivers'!J$2:J$8148,'SSP drivers'!$A$2:$A$8148,'Selected scen drivers'!$AH$1,'SSP drivers'!$B$2:$B$8148,'Selected scen drivers'!$AI$1,'SSP drivers'!$C$2:$C$8148,'Selected scen drivers'!$C212,'SSP drivers'!$D$2:$D$8148,'Selected scen drivers'!$D212)</f>
        <v>218.798488303325</v>
      </c>
      <c r="K212" s="3">
        <f>SUMIFS('SSP drivers'!K$2:K$8148,'SSP drivers'!$A$2:$A$8148,'Selected scen drivers'!$AH$1,'SSP drivers'!$B$2:$B$8148,'Selected scen drivers'!$AI$1,'SSP drivers'!$C$2:$C$8148,'Selected scen drivers'!$C212,'SSP drivers'!$D$2:$D$8148,'Selected scen drivers'!$D212)</f>
        <v>259.05483031832</v>
      </c>
      <c r="L212" s="3">
        <f>SUMIFS('SSP drivers'!L$2:L$8148,'SSP drivers'!$A$2:$A$8148,'Selected scen drivers'!$AH$1,'SSP drivers'!$B$2:$B$8148,'Selected scen drivers'!$AI$1,'SSP drivers'!$C$2:$C$8148,'Selected scen drivers'!$C212,'SSP drivers'!$D$2:$D$8148,'Selected scen drivers'!$D212)</f>
        <v>297.730902955299</v>
      </c>
      <c r="M212" s="3">
        <f>SUMIFS('SSP drivers'!M$2:M$8148,'SSP drivers'!$A$2:$A$8148,'Selected scen drivers'!$AH$1,'SSP drivers'!$B$2:$B$8148,'Selected scen drivers'!$AI$1,'SSP drivers'!$C$2:$C$8148,'Selected scen drivers'!$C212,'SSP drivers'!$D$2:$D$8148,'Selected scen drivers'!$D212)</f>
        <v>334.620870032005</v>
      </c>
      <c r="N212" s="3">
        <f>SUMIFS('SSP drivers'!N$2:N$8148,'SSP drivers'!$A$2:$A$8148,'Selected scen drivers'!$AH$1,'SSP drivers'!$B$2:$B$8148,'Selected scen drivers'!$AI$1,'SSP drivers'!$C$2:$C$8148,'Selected scen drivers'!$C212,'SSP drivers'!$D$2:$D$8148,'Selected scen drivers'!$D212)</f>
        <v>370.194302813264</v>
      </c>
      <c r="O212" s="3">
        <f>SUMIFS('SSP drivers'!O$2:O$8148,'SSP drivers'!$A$2:$A$8148,'Selected scen drivers'!$AH$1,'SSP drivers'!$B$2:$B$8148,'Selected scen drivers'!$AI$1,'SSP drivers'!$C$2:$C$8148,'Selected scen drivers'!$C212,'SSP drivers'!$D$2:$D$8148,'Selected scen drivers'!$D212)</f>
        <v>403.57604868623</v>
      </c>
      <c r="P212" s="3">
        <f>SUMIFS('SSP drivers'!P$2:P$8148,'SSP drivers'!$A$2:$A$8148,'Selected scen drivers'!$AH$1,'SSP drivers'!$B$2:$B$8148,'Selected scen drivers'!$AI$1,'SSP drivers'!$C$2:$C$8148,'Selected scen drivers'!$C212,'SSP drivers'!$D$2:$D$8148,'Selected scen drivers'!$D212)</f>
        <v>435.173582102939</v>
      </c>
      <c r="Q212" s="3">
        <f>SUMIFS('SSP drivers'!Q$2:Q$8148,'SSP drivers'!$A$2:$A$8148,'Selected scen drivers'!$AH$1,'SSP drivers'!$B$2:$B$8148,'Selected scen drivers'!$AI$1,'SSP drivers'!$C$2:$C$8148,'Selected scen drivers'!$C212,'SSP drivers'!$D$2:$D$8148,'Selected scen drivers'!$D212)</f>
        <v>464.948123474001</v>
      </c>
      <c r="R212" s="3">
        <f>SUMIFS('SSP drivers'!R$2:R$8148,'SSP drivers'!$A$2:$A$8148,'Selected scen drivers'!$AH$1,'SSP drivers'!$B$2:$B$8148,'Selected scen drivers'!$AI$1,'SSP drivers'!$C$2:$C$8148,'Selected scen drivers'!$C212,'SSP drivers'!$D$2:$D$8148,'Selected scen drivers'!$D212)</f>
        <v>492.779364432627</v>
      </c>
      <c r="S212" s="3">
        <f>SUMIFS('SSP drivers'!S$2:S$8148,'SSP drivers'!$A$2:$A$8148,'Selected scen drivers'!$AH$1,'SSP drivers'!$B$2:$B$8148,'Selected scen drivers'!$AI$1,'SSP drivers'!$C$2:$C$8148,'Selected scen drivers'!$C212,'SSP drivers'!$D$2:$D$8148,'Selected scen drivers'!$D212)</f>
        <v>519.632766271218</v>
      </c>
      <c r="T212" s="3">
        <f>SUMIFS('SSP drivers'!T$2:T$8148,'SSP drivers'!$A$2:$A$8148,'Selected scen drivers'!$AH$1,'SSP drivers'!$B$2:$B$8148,'Selected scen drivers'!$AI$1,'SSP drivers'!$C$2:$C$8148,'Selected scen drivers'!$C212,'SSP drivers'!$D$2:$D$8148,'Selected scen drivers'!$D212)</f>
        <v>545.777844578102</v>
      </c>
      <c r="U212" s="3">
        <f>SUMIFS('SSP drivers'!U$2:U$8148,'SSP drivers'!$A$2:$A$8148,'Selected scen drivers'!$AH$1,'SSP drivers'!$B$2:$B$8148,'Selected scen drivers'!$AI$1,'SSP drivers'!$C$2:$C$8148,'Selected scen drivers'!$C212,'SSP drivers'!$D$2:$D$8148,'Selected scen drivers'!$D212)</f>
        <v>571.221161014641</v>
      </c>
      <c r="V212" s="3">
        <f>SUMIFS('SSP drivers'!V$2:V$8148,'SSP drivers'!$A$2:$A$8148,'Selected scen drivers'!$AH$1,'SSP drivers'!$B$2:$B$8148,'Selected scen drivers'!$AI$1,'SSP drivers'!$C$2:$C$8148,'Selected scen drivers'!$C212,'SSP drivers'!$D$2:$D$8148,'Selected scen drivers'!$D212)</f>
        <v>595.583406614369</v>
      </c>
      <c r="W212" s="3">
        <f>SUMIFS('SSP drivers'!W$2:W$8148,'SSP drivers'!$A$2:$A$8148,'Selected scen drivers'!$AH$1,'SSP drivers'!$B$2:$B$8148,'Selected scen drivers'!$AI$1,'SSP drivers'!$C$2:$C$8148,'Selected scen drivers'!$C212,'SSP drivers'!$D$2:$D$8148,'Selected scen drivers'!$D212)</f>
        <v>618.425886112431</v>
      </c>
      <c r="X212" s="3">
        <f>SUMIFS('SSP drivers'!X$2:X$8148,'SSP drivers'!$A$2:$A$8148,'Selected scen drivers'!$AH$1,'SSP drivers'!$B$2:$B$8148,'Selected scen drivers'!$AI$1,'SSP drivers'!$C$2:$C$8148,'Selected scen drivers'!$C212,'SSP drivers'!$D$2:$D$8148,'Selected scen drivers'!$D212)</f>
        <v>0</v>
      </c>
      <c r="Y212" s="3">
        <f>SUMIFS('SSP drivers'!Y$2:Y$8148,'SSP drivers'!$A$2:$A$8148,'Selected scen drivers'!$AH$1,'SSP drivers'!$B$2:$B$8148,'Selected scen drivers'!$AI$1,'SSP drivers'!$C$2:$C$8148,'Selected scen drivers'!$C212,'SSP drivers'!$D$2:$D$8148,'Selected scen drivers'!$D212)</f>
        <v>0</v>
      </c>
      <c r="Z212" s="3">
        <f>SUMIFS('SSP drivers'!Z$2:Z$8148,'SSP drivers'!$A$2:$A$8148,'Selected scen drivers'!$AH$1,'SSP drivers'!$B$2:$B$8148,'Selected scen drivers'!$AI$1,'SSP drivers'!$C$2:$C$8148,'Selected scen drivers'!$C212,'SSP drivers'!$D$2:$D$8148,'Selected scen drivers'!$D212)</f>
        <v>0</v>
      </c>
      <c r="AA212" s="3">
        <f>SUMIFS('SSP drivers'!AA$2:AA$8148,'SSP drivers'!$A$2:$A$8148,'Selected scen drivers'!$AH$1,'SSP drivers'!$B$2:$B$8148,'Selected scen drivers'!$AI$1,'SSP drivers'!$C$2:$C$8148,'Selected scen drivers'!$C212,'SSP drivers'!$D$2:$D$8148,'Selected scen drivers'!$D212)</f>
        <v>0</v>
      </c>
      <c r="AB212" s="3">
        <f>SUMIFS('SSP drivers'!AB$2:AB$8148,'SSP drivers'!$A$2:$A$8148,'Selected scen drivers'!$AH$1,'SSP drivers'!$B$2:$B$8148,'Selected scen drivers'!$AI$1,'SSP drivers'!$C$2:$C$8148,'Selected scen drivers'!$C212,'SSP drivers'!$D$2:$D$8148,'Selected scen drivers'!$D212)</f>
        <v>0</v>
      </c>
      <c r="AC212" s="3">
        <f>SUMIFS('SSP drivers'!AC$2:AC$8148,'SSP drivers'!$A$2:$A$8148,'Selected scen drivers'!$AH$1,'SSP drivers'!$B$2:$B$8148,'Selected scen drivers'!$AI$1,'SSP drivers'!$C$2:$C$8148,'Selected scen drivers'!$C212,'SSP drivers'!$D$2:$D$8148,'Selected scen drivers'!$D212)</f>
        <v>0</v>
      </c>
      <c r="AD212" s="3">
        <f>SUMIFS('SSP drivers'!AD$2:AD$8148,'SSP drivers'!$A$2:$A$8148,'Selected scen drivers'!$AH$1,'SSP drivers'!$B$2:$B$8148,'Selected scen drivers'!$AI$1,'SSP drivers'!$C$2:$C$8148,'Selected scen drivers'!$C212,'SSP drivers'!$D$2:$D$8148,'Selected scen drivers'!$D212)</f>
        <v>0</v>
      </c>
      <c r="AE212" s="3">
        <f>SUMIFS('SSP drivers'!AE$2:AE$8148,'SSP drivers'!$A$2:$A$8148,'Selected scen drivers'!$AH$1,'SSP drivers'!$B$2:$B$8148,'Selected scen drivers'!$AI$1,'SSP drivers'!$C$2:$C$8148,'Selected scen drivers'!$C212,'SSP drivers'!$D$2:$D$8148,'Selected scen drivers'!$D212)</f>
        <v>0</v>
      </c>
    </row>
    <row r="213" spans="1:31">
      <c r="A213">
        <f t="shared" si="7"/>
        <v>24</v>
      </c>
      <c r="B213">
        <f t="shared" si="8"/>
        <v>5</v>
      </c>
      <c r="C213" t="str">
        <f>IFERROR(VLOOKUP(A213,Classification!$A$4:$B$99,2,FALSE),"")</f>
        <v>SaudiArabia</v>
      </c>
      <c r="D213" t="str">
        <f>IFERROR(VLOOKUP(B213,Classification!$U$5:$V$14,2,FALSE),"")</f>
        <v>GDPPCAP</v>
      </c>
      <c r="E213" s="3">
        <f>SUMIFS('SSP drivers'!E$2:E$8148,'SSP drivers'!$A$2:$A$8148,'Selected scen drivers'!$AH$1,'SSP drivers'!$B$2:$B$8148,'Selected scen drivers'!$AI$1,'SSP drivers'!$C$2:$C$8148,'Selected scen drivers'!$C213,'SSP drivers'!$D$2:$D$8148,'Selected scen drivers'!$D213)</f>
        <v>0</v>
      </c>
      <c r="F213" s="3">
        <f>SUMIFS('SSP drivers'!F$2:F$8148,'SSP drivers'!$A$2:$A$8148,'Selected scen drivers'!$AH$1,'SSP drivers'!$B$2:$B$8148,'Selected scen drivers'!$AI$1,'SSP drivers'!$C$2:$C$8148,'Selected scen drivers'!$C213,'SSP drivers'!$D$2:$D$8148,'Selected scen drivers'!$D213)</f>
        <v>44.7816349988143</v>
      </c>
      <c r="G213" s="3">
        <f>SUMIFS('SSP drivers'!G$2:G$8148,'SSP drivers'!$A$2:$A$8148,'Selected scen drivers'!$AH$1,'SSP drivers'!$B$2:$B$8148,'Selected scen drivers'!$AI$1,'SSP drivers'!$C$2:$C$8148,'Selected scen drivers'!$C213,'SSP drivers'!$D$2:$D$8148,'Selected scen drivers'!$D213)</f>
        <v>44.1617821974951</v>
      </c>
      <c r="H213" s="3">
        <f>SUMIFS('SSP drivers'!H$2:H$8148,'SSP drivers'!$A$2:$A$8148,'Selected scen drivers'!$AH$1,'SSP drivers'!$B$2:$B$8148,'Selected scen drivers'!$AI$1,'SSP drivers'!$C$2:$C$8148,'Selected scen drivers'!$C213,'SSP drivers'!$D$2:$D$8148,'Selected scen drivers'!$D213)</f>
        <v>49.5086372222847</v>
      </c>
      <c r="I213" s="3">
        <f>SUMIFS('SSP drivers'!I$2:I$8148,'SSP drivers'!$A$2:$A$8148,'Selected scen drivers'!$AH$1,'SSP drivers'!$B$2:$B$8148,'Selected scen drivers'!$AI$1,'SSP drivers'!$C$2:$C$8148,'Selected scen drivers'!$C213,'SSP drivers'!$D$2:$D$8148,'Selected scen drivers'!$D213)</f>
        <v>57.3703587736191</v>
      </c>
      <c r="J213" s="3">
        <f>SUMIFS('SSP drivers'!J$2:J$8148,'SSP drivers'!$A$2:$A$8148,'Selected scen drivers'!$AH$1,'SSP drivers'!$B$2:$B$8148,'Selected scen drivers'!$AI$1,'SSP drivers'!$C$2:$C$8148,'Selected scen drivers'!$C213,'SSP drivers'!$D$2:$D$8148,'Selected scen drivers'!$D213)</f>
        <v>63.6376711135075</v>
      </c>
      <c r="K213" s="3">
        <f>SUMIFS('SSP drivers'!K$2:K$8148,'SSP drivers'!$A$2:$A$8148,'Selected scen drivers'!$AH$1,'SSP drivers'!$B$2:$B$8148,'Selected scen drivers'!$AI$1,'SSP drivers'!$C$2:$C$8148,'Selected scen drivers'!$C213,'SSP drivers'!$D$2:$D$8148,'Selected scen drivers'!$D213)</f>
        <v>68.7708077301137</v>
      </c>
      <c r="L213" s="3">
        <f>SUMIFS('SSP drivers'!L$2:L$8148,'SSP drivers'!$A$2:$A$8148,'Selected scen drivers'!$AH$1,'SSP drivers'!$B$2:$B$8148,'Selected scen drivers'!$AI$1,'SSP drivers'!$C$2:$C$8148,'Selected scen drivers'!$C213,'SSP drivers'!$D$2:$D$8148,'Selected scen drivers'!$D213)</f>
        <v>72.9595755441367</v>
      </c>
      <c r="M213" s="3">
        <f>SUMIFS('SSP drivers'!M$2:M$8148,'SSP drivers'!$A$2:$A$8148,'Selected scen drivers'!$AH$1,'SSP drivers'!$B$2:$B$8148,'Selected scen drivers'!$AI$1,'SSP drivers'!$C$2:$C$8148,'Selected scen drivers'!$C213,'SSP drivers'!$D$2:$D$8148,'Selected scen drivers'!$D213)</f>
        <v>76.5353669324716</v>
      </c>
      <c r="N213" s="3">
        <f>SUMIFS('SSP drivers'!N$2:N$8148,'SSP drivers'!$A$2:$A$8148,'Selected scen drivers'!$AH$1,'SSP drivers'!$B$2:$B$8148,'Selected scen drivers'!$AI$1,'SSP drivers'!$C$2:$C$8148,'Selected scen drivers'!$C213,'SSP drivers'!$D$2:$D$8148,'Selected scen drivers'!$D213)</f>
        <v>79.8329492706846</v>
      </c>
      <c r="O213" s="3">
        <f>SUMIFS('SSP drivers'!O$2:O$8148,'SSP drivers'!$A$2:$A$8148,'Selected scen drivers'!$AH$1,'SSP drivers'!$B$2:$B$8148,'Selected scen drivers'!$AI$1,'SSP drivers'!$C$2:$C$8148,'Selected scen drivers'!$C213,'SSP drivers'!$D$2:$D$8148,'Selected scen drivers'!$D213)</f>
        <v>82.830938648856</v>
      </c>
      <c r="P213" s="3">
        <f>SUMIFS('SSP drivers'!P$2:P$8148,'SSP drivers'!$A$2:$A$8148,'Selected scen drivers'!$AH$1,'SSP drivers'!$B$2:$B$8148,'Selected scen drivers'!$AI$1,'SSP drivers'!$C$2:$C$8148,'Selected scen drivers'!$C213,'SSP drivers'!$D$2:$D$8148,'Selected scen drivers'!$D213)</f>
        <v>85.7983071178175</v>
      </c>
      <c r="Q213" s="3">
        <f>SUMIFS('SSP drivers'!Q$2:Q$8148,'SSP drivers'!$A$2:$A$8148,'Selected scen drivers'!$AH$1,'SSP drivers'!$B$2:$B$8148,'Selected scen drivers'!$AI$1,'SSP drivers'!$C$2:$C$8148,'Selected scen drivers'!$C213,'SSP drivers'!$D$2:$D$8148,'Selected scen drivers'!$D213)</f>
        <v>88.6792246463796</v>
      </c>
      <c r="R213" s="3">
        <f>SUMIFS('SSP drivers'!R$2:R$8148,'SSP drivers'!$A$2:$A$8148,'Selected scen drivers'!$AH$1,'SSP drivers'!$B$2:$B$8148,'Selected scen drivers'!$AI$1,'SSP drivers'!$C$2:$C$8148,'Selected scen drivers'!$C213,'SSP drivers'!$D$2:$D$8148,'Selected scen drivers'!$D213)</f>
        <v>91.3836175829071</v>
      </c>
      <c r="S213" s="3">
        <f>SUMIFS('SSP drivers'!S$2:S$8148,'SSP drivers'!$A$2:$A$8148,'Selected scen drivers'!$AH$1,'SSP drivers'!$B$2:$B$8148,'Selected scen drivers'!$AI$1,'SSP drivers'!$C$2:$C$8148,'Selected scen drivers'!$C213,'SSP drivers'!$D$2:$D$8148,'Selected scen drivers'!$D213)</f>
        <v>93.9914972928962</v>
      </c>
      <c r="T213" s="3">
        <f>SUMIFS('SSP drivers'!T$2:T$8148,'SSP drivers'!$A$2:$A$8148,'Selected scen drivers'!$AH$1,'SSP drivers'!$B$2:$B$8148,'Selected scen drivers'!$AI$1,'SSP drivers'!$C$2:$C$8148,'Selected scen drivers'!$C213,'SSP drivers'!$D$2:$D$8148,'Selected scen drivers'!$D213)</f>
        <v>96.5167329715716</v>
      </c>
      <c r="U213" s="3">
        <f>SUMIFS('SSP drivers'!U$2:U$8148,'SSP drivers'!$A$2:$A$8148,'Selected scen drivers'!$AH$1,'SSP drivers'!$B$2:$B$8148,'Selected scen drivers'!$AI$1,'SSP drivers'!$C$2:$C$8148,'Selected scen drivers'!$C213,'SSP drivers'!$D$2:$D$8148,'Selected scen drivers'!$D213)</f>
        <v>99.0230307312289</v>
      </c>
      <c r="V213" s="3">
        <f>SUMIFS('SSP drivers'!V$2:V$8148,'SSP drivers'!$A$2:$A$8148,'Selected scen drivers'!$AH$1,'SSP drivers'!$B$2:$B$8148,'Selected scen drivers'!$AI$1,'SSP drivers'!$C$2:$C$8148,'Selected scen drivers'!$C213,'SSP drivers'!$D$2:$D$8148,'Selected scen drivers'!$D213)</f>
        <v>101.588656048849</v>
      </c>
      <c r="W213" s="3">
        <f>SUMIFS('SSP drivers'!W$2:W$8148,'SSP drivers'!$A$2:$A$8148,'Selected scen drivers'!$AH$1,'SSP drivers'!$B$2:$B$8148,'Selected scen drivers'!$AI$1,'SSP drivers'!$C$2:$C$8148,'Selected scen drivers'!$C213,'SSP drivers'!$D$2:$D$8148,'Selected scen drivers'!$D213)</f>
        <v>104.196103125512</v>
      </c>
      <c r="X213" s="3">
        <f>SUMIFS('SSP drivers'!X$2:X$8148,'SSP drivers'!$A$2:$A$8148,'Selected scen drivers'!$AH$1,'SSP drivers'!$B$2:$B$8148,'Selected scen drivers'!$AI$1,'SSP drivers'!$C$2:$C$8148,'Selected scen drivers'!$C213,'SSP drivers'!$D$2:$D$8148,'Selected scen drivers'!$D213)</f>
        <v>0</v>
      </c>
      <c r="Y213" s="3">
        <f>SUMIFS('SSP drivers'!Y$2:Y$8148,'SSP drivers'!$A$2:$A$8148,'Selected scen drivers'!$AH$1,'SSP drivers'!$B$2:$B$8148,'Selected scen drivers'!$AI$1,'SSP drivers'!$C$2:$C$8148,'Selected scen drivers'!$C213,'SSP drivers'!$D$2:$D$8148,'Selected scen drivers'!$D213)</f>
        <v>0</v>
      </c>
      <c r="Z213" s="3">
        <f>SUMIFS('SSP drivers'!Z$2:Z$8148,'SSP drivers'!$A$2:$A$8148,'Selected scen drivers'!$AH$1,'SSP drivers'!$B$2:$B$8148,'Selected scen drivers'!$AI$1,'SSP drivers'!$C$2:$C$8148,'Selected scen drivers'!$C213,'SSP drivers'!$D$2:$D$8148,'Selected scen drivers'!$D213)</f>
        <v>0</v>
      </c>
      <c r="AA213" s="3">
        <f>SUMIFS('SSP drivers'!AA$2:AA$8148,'SSP drivers'!$A$2:$A$8148,'Selected scen drivers'!$AH$1,'SSP drivers'!$B$2:$B$8148,'Selected scen drivers'!$AI$1,'SSP drivers'!$C$2:$C$8148,'Selected scen drivers'!$C213,'SSP drivers'!$D$2:$D$8148,'Selected scen drivers'!$D213)</f>
        <v>0</v>
      </c>
      <c r="AB213" s="3">
        <f>SUMIFS('SSP drivers'!AB$2:AB$8148,'SSP drivers'!$A$2:$A$8148,'Selected scen drivers'!$AH$1,'SSP drivers'!$B$2:$B$8148,'Selected scen drivers'!$AI$1,'SSP drivers'!$C$2:$C$8148,'Selected scen drivers'!$C213,'SSP drivers'!$D$2:$D$8148,'Selected scen drivers'!$D213)</f>
        <v>0</v>
      </c>
      <c r="AC213" s="3">
        <f>SUMIFS('SSP drivers'!AC$2:AC$8148,'SSP drivers'!$A$2:$A$8148,'Selected scen drivers'!$AH$1,'SSP drivers'!$B$2:$B$8148,'Selected scen drivers'!$AI$1,'SSP drivers'!$C$2:$C$8148,'Selected scen drivers'!$C213,'SSP drivers'!$D$2:$D$8148,'Selected scen drivers'!$D213)</f>
        <v>0</v>
      </c>
      <c r="AD213" s="3">
        <f>SUMIFS('SSP drivers'!AD$2:AD$8148,'SSP drivers'!$A$2:$A$8148,'Selected scen drivers'!$AH$1,'SSP drivers'!$B$2:$B$8148,'Selected scen drivers'!$AI$1,'SSP drivers'!$C$2:$C$8148,'Selected scen drivers'!$C213,'SSP drivers'!$D$2:$D$8148,'Selected scen drivers'!$D213)</f>
        <v>0</v>
      </c>
      <c r="AE213" s="3">
        <f>SUMIFS('SSP drivers'!AE$2:AE$8148,'SSP drivers'!$A$2:$A$8148,'Selected scen drivers'!$AH$1,'SSP drivers'!$B$2:$B$8148,'Selected scen drivers'!$AI$1,'SSP drivers'!$C$2:$C$8148,'Selected scen drivers'!$C213,'SSP drivers'!$D$2:$D$8148,'Selected scen drivers'!$D213)</f>
        <v>0</v>
      </c>
    </row>
    <row r="214" spans="1:31">
      <c r="A214">
        <f t="shared" si="7"/>
        <v>24</v>
      </c>
      <c r="B214">
        <f t="shared" si="8"/>
        <v>6</v>
      </c>
      <c r="C214" t="str">
        <f>IFERROR(VLOOKUP(A214,Classification!$A$4:$B$99,2,FALSE),"")</f>
        <v>SaudiArabia</v>
      </c>
      <c r="D214" t="str">
        <f>IFERROR(VLOOKUP(B214,Classification!$U$5:$V$14,2,FALSE),"")</f>
        <v>GDPPHOU</v>
      </c>
      <c r="E214" s="3">
        <f>SUMIFS('SSP drivers'!E$2:E$8148,'SSP drivers'!$A$2:$A$8148,'Selected scen drivers'!$AH$1,'SSP drivers'!$B$2:$B$8148,'Selected scen drivers'!$AI$1,'SSP drivers'!$C$2:$C$8148,'Selected scen drivers'!$C214,'SSP drivers'!$D$2:$D$8148,'Selected scen drivers'!$D214)</f>
        <v>0</v>
      </c>
      <c r="F214" s="3">
        <f>SUMIFS('SSP drivers'!F$2:F$8148,'SSP drivers'!$A$2:$A$8148,'Selected scen drivers'!$AH$1,'SSP drivers'!$B$2:$B$8148,'Selected scen drivers'!$AI$1,'SSP drivers'!$C$2:$C$8148,'Selected scen drivers'!$C214,'SSP drivers'!$D$2:$D$8148,'Selected scen drivers'!$D214)</f>
        <v>138.97860248878</v>
      </c>
      <c r="G214" s="3">
        <f>SUMIFS('SSP drivers'!G$2:G$8148,'SSP drivers'!$A$2:$A$8148,'Selected scen drivers'!$AH$1,'SSP drivers'!$B$2:$B$8148,'Selected scen drivers'!$AI$1,'SSP drivers'!$C$2:$C$8148,'Selected scen drivers'!$C214,'SSP drivers'!$D$2:$D$8148,'Selected scen drivers'!$D214)</f>
        <v>136.855583905924</v>
      </c>
      <c r="H214" s="3">
        <f>SUMIFS('SSP drivers'!H$2:H$8148,'SSP drivers'!$A$2:$A$8148,'Selected scen drivers'!$AH$1,'SSP drivers'!$B$2:$B$8148,'Selected scen drivers'!$AI$1,'SSP drivers'!$C$2:$C$8148,'Selected scen drivers'!$C214,'SSP drivers'!$D$2:$D$8148,'Selected scen drivers'!$D214)</f>
        <v>152.418428998456</v>
      </c>
      <c r="I214" s="3">
        <f>SUMIFS('SSP drivers'!I$2:I$8148,'SSP drivers'!$A$2:$A$8148,'Selected scen drivers'!$AH$1,'SSP drivers'!$B$2:$B$8148,'Selected scen drivers'!$AI$1,'SSP drivers'!$C$2:$C$8148,'Selected scen drivers'!$C214,'SSP drivers'!$D$2:$D$8148,'Selected scen drivers'!$D214)</f>
        <v>176.396090964738</v>
      </c>
      <c r="J214" s="3">
        <f>SUMIFS('SSP drivers'!J$2:J$8148,'SSP drivers'!$A$2:$A$8148,'Selected scen drivers'!$AH$1,'SSP drivers'!$B$2:$B$8148,'Selected scen drivers'!$AI$1,'SSP drivers'!$C$2:$C$8148,'Selected scen drivers'!$C214,'SSP drivers'!$D$2:$D$8148,'Selected scen drivers'!$D214)</f>
        <v>198.327668241418</v>
      </c>
      <c r="K214" s="3">
        <f>SUMIFS('SSP drivers'!K$2:K$8148,'SSP drivers'!$A$2:$A$8148,'Selected scen drivers'!$AH$1,'SSP drivers'!$B$2:$B$8148,'Selected scen drivers'!$AI$1,'SSP drivers'!$C$2:$C$8148,'Selected scen drivers'!$C214,'SSP drivers'!$D$2:$D$8148,'Selected scen drivers'!$D214)</f>
        <v>220.181960636911</v>
      </c>
      <c r="L214" s="3">
        <f>SUMIFS('SSP drivers'!L$2:L$8148,'SSP drivers'!$A$2:$A$8148,'Selected scen drivers'!$AH$1,'SSP drivers'!$B$2:$B$8148,'Selected scen drivers'!$AI$1,'SSP drivers'!$C$2:$C$8148,'Selected scen drivers'!$C214,'SSP drivers'!$D$2:$D$8148,'Selected scen drivers'!$D214)</f>
        <v>244.266407202736</v>
      </c>
      <c r="M214" s="3">
        <f>SUMIFS('SSP drivers'!M$2:M$8148,'SSP drivers'!$A$2:$A$8148,'Selected scen drivers'!$AH$1,'SSP drivers'!$B$2:$B$8148,'Selected scen drivers'!$AI$1,'SSP drivers'!$C$2:$C$8148,'Selected scen drivers'!$C214,'SSP drivers'!$D$2:$D$8148,'Selected scen drivers'!$D214)</f>
        <v>265.275177638348</v>
      </c>
      <c r="N214" s="3">
        <f>SUMIFS('SSP drivers'!N$2:N$8148,'SSP drivers'!$A$2:$A$8148,'Selected scen drivers'!$AH$1,'SSP drivers'!$B$2:$B$8148,'Selected scen drivers'!$AI$1,'SSP drivers'!$C$2:$C$8148,'Selected scen drivers'!$C214,'SSP drivers'!$D$2:$D$8148,'Selected scen drivers'!$D214)</f>
        <v>281.851038201112</v>
      </c>
      <c r="O214" s="3">
        <f>SUMIFS('SSP drivers'!O$2:O$8148,'SSP drivers'!$A$2:$A$8148,'Selected scen drivers'!$AH$1,'SSP drivers'!$B$2:$B$8148,'Selected scen drivers'!$AI$1,'SSP drivers'!$C$2:$C$8148,'Selected scen drivers'!$C214,'SSP drivers'!$D$2:$D$8148,'Selected scen drivers'!$D214)</f>
        <v>297.07214328574</v>
      </c>
      <c r="P214" s="3">
        <f>SUMIFS('SSP drivers'!P$2:P$8148,'SSP drivers'!$A$2:$A$8148,'Selected scen drivers'!$AH$1,'SSP drivers'!$B$2:$B$8148,'Selected scen drivers'!$AI$1,'SSP drivers'!$C$2:$C$8148,'Selected scen drivers'!$C214,'SSP drivers'!$D$2:$D$8148,'Selected scen drivers'!$D214)</f>
        <v>308.131361504099</v>
      </c>
      <c r="Q214" s="3">
        <f>SUMIFS('SSP drivers'!Q$2:Q$8148,'SSP drivers'!$A$2:$A$8148,'Selected scen drivers'!$AH$1,'SSP drivers'!$B$2:$B$8148,'Selected scen drivers'!$AI$1,'SSP drivers'!$C$2:$C$8148,'Selected scen drivers'!$C214,'SSP drivers'!$D$2:$D$8148,'Selected scen drivers'!$D214)</f>
        <v>319.00865559549</v>
      </c>
      <c r="R214" s="3">
        <f>SUMIFS('SSP drivers'!R$2:R$8148,'SSP drivers'!$A$2:$A$8148,'Selected scen drivers'!$AH$1,'SSP drivers'!$B$2:$B$8148,'Selected scen drivers'!$AI$1,'SSP drivers'!$C$2:$C$8148,'Selected scen drivers'!$C214,'SSP drivers'!$D$2:$D$8148,'Selected scen drivers'!$D214)</f>
        <v>331.674526885743</v>
      </c>
      <c r="S214" s="3">
        <f>SUMIFS('SSP drivers'!S$2:S$8148,'SSP drivers'!$A$2:$A$8148,'Selected scen drivers'!$AH$1,'SSP drivers'!$B$2:$B$8148,'Selected scen drivers'!$AI$1,'SSP drivers'!$C$2:$C$8148,'Selected scen drivers'!$C214,'SSP drivers'!$D$2:$D$8148,'Selected scen drivers'!$D214)</f>
        <v>348.049626072856</v>
      </c>
      <c r="T214" s="3">
        <f>SUMIFS('SSP drivers'!T$2:T$8148,'SSP drivers'!$A$2:$A$8148,'Selected scen drivers'!$AH$1,'SSP drivers'!$B$2:$B$8148,'Selected scen drivers'!$AI$1,'SSP drivers'!$C$2:$C$8148,'Selected scen drivers'!$C214,'SSP drivers'!$D$2:$D$8148,'Selected scen drivers'!$D214)</f>
        <v>365.779041102553</v>
      </c>
      <c r="U214" s="3">
        <f>SUMIFS('SSP drivers'!U$2:U$8148,'SSP drivers'!$A$2:$A$8148,'Selected scen drivers'!$AH$1,'SSP drivers'!$B$2:$B$8148,'Selected scen drivers'!$AI$1,'SSP drivers'!$C$2:$C$8148,'Selected scen drivers'!$C214,'SSP drivers'!$D$2:$D$8148,'Selected scen drivers'!$D214)</f>
        <v>384.952194485388</v>
      </c>
      <c r="V214" s="3">
        <f>SUMIFS('SSP drivers'!V$2:V$8148,'SSP drivers'!$A$2:$A$8148,'Selected scen drivers'!$AH$1,'SSP drivers'!$B$2:$B$8148,'Selected scen drivers'!$AI$1,'SSP drivers'!$C$2:$C$8148,'Selected scen drivers'!$C214,'SSP drivers'!$D$2:$D$8148,'Selected scen drivers'!$D214)</f>
        <v>403.928585891433</v>
      </c>
      <c r="W214" s="3">
        <f>SUMIFS('SSP drivers'!W$2:W$8148,'SSP drivers'!$A$2:$A$8148,'Selected scen drivers'!$AH$1,'SSP drivers'!$B$2:$B$8148,'Selected scen drivers'!$AI$1,'SSP drivers'!$C$2:$C$8148,'Selected scen drivers'!$C214,'SSP drivers'!$D$2:$D$8148,'Selected scen drivers'!$D214)</f>
        <v>423.456578596667</v>
      </c>
      <c r="X214" s="3">
        <f>SUMIFS('SSP drivers'!X$2:X$8148,'SSP drivers'!$A$2:$A$8148,'Selected scen drivers'!$AH$1,'SSP drivers'!$B$2:$B$8148,'Selected scen drivers'!$AI$1,'SSP drivers'!$C$2:$C$8148,'Selected scen drivers'!$C214,'SSP drivers'!$D$2:$D$8148,'Selected scen drivers'!$D214)</f>
        <v>0</v>
      </c>
      <c r="Y214" s="3">
        <f>SUMIFS('SSP drivers'!Y$2:Y$8148,'SSP drivers'!$A$2:$A$8148,'Selected scen drivers'!$AH$1,'SSP drivers'!$B$2:$B$8148,'Selected scen drivers'!$AI$1,'SSP drivers'!$C$2:$C$8148,'Selected scen drivers'!$C214,'SSP drivers'!$D$2:$D$8148,'Selected scen drivers'!$D214)</f>
        <v>0</v>
      </c>
      <c r="Z214" s="3">
        <f>SUMIFS('SSP drivers'!Z$2:Z$8148,'SSP drivers'!$A$2:$A$8148,'Selected scen drivers'!$AH$1,'SSP drivers'!$B$2:$B$8148,'Selected scen drivers'!$AI$1,'SSP drivers'!$C$2:$C$8148,'Selected scen drivers'!$C214,'SSP drivers'!$D$2:$D$8148,'Selected scen drivers'!$D214)</f>
        <v>0</v>
      </c>
      <c r="AA214" s="3">
        <f>SUMIFS('SSP drivers'!AA$2:AA$8148,'SSP drivers'!$A$2:$A$8148,'Selected scen drivers'!$AH$1,'SSP drivers'!$B$2:$B$8148,'Selected scen drivers'!$AI$1,'SSP drivers'!$C$2:$C$8148,'Selected scen drivers'!$C214,'SSP drivers'!$D$2:$D$8148,'Selected scen drivers'!$D214)</f>
        <v>0</v>
      </c>
      <c r="AB214" s="3">
        <f>SUMIFS('SSP drivers'!AB$2:AB$8148,'SSP drivers'!$A$2:$A$8148,'Selected scen drivers'!$AH$1,'SSP drivers'!$B$2:$B$8148,'Selected scen drivers'!$AI$1,'SSP drivers'!$C$2:$C$8148,'Selected scen drivers'!$C214,'SSP drivers'!$D$2:$D$8148,'Selected scen drivers'!$D214)</f>
        <v>0</v>
      </c>
      <c r="AC214" s="3">
        <f>SUMIFS('SSP drivers'!AC$2:AC$8148,'SSP drivers'!$A$2:$A$8148,'Selected scen drivers'!$AH$1,'SSP drivers'!$B$2:$B$8148,'Selected scen drivers'!$AI$1,'SSP drivers'!$C$2:$C$8148,'Selected scen drivers'!$C214,'SSP drivers'!$D$2:$D$8148,'Selected scen drivers'!$D214)</f>
        <v>0</v>
      </c>
      <c r="AD214" s="3">
        <f>SUMIFS('SSP drivers'!AD$2:AD$8148,'SSP drivers'!$A$2:$A$8148,'Selected scen drivers'!$AH$1,'SSP drivers'!$B$2:$B$8148,'Selected scen drivers'!$AI$1,'SSP drivers'!$C$2:$C$8148,'Selected scen drivers'!$C214,'SSP drivers'!$D$2:$D$8148,'Selected scen drivers'!$D214)</f>
        <v>0</v>
      </c>
      <c r="AE214" s="3">
        <f>SUMIFS('SSP drivers'!AE$2:AE$8148,'SSP drivers'!$A$2:$A$8148,'Selected scen drivers'!$AH$1,'SSP drivers'!$B$2:$B$8148,'Selected scen drivers'!$AI$1,'SSP drivers'!$C$2:$C$8148,'Selected scen drivers'!$C214,'SSP drivers'!$D$2:$D$8148,'Selected scen drivers'!$D214)</f>
        <v>0</v>
      </c>
    </row>
    <row r="215" spans="1:31">
      <c r="A215">
        <f t="shared" si="7"/>
        <v>24</v>
      </c>
      <c r="B215">
        <f t="shared" si="8"/>
        <v>7</v>
      </c>
      <c r="C215" t="str">
        <f>IFERROR(VLOOKUP(A215,Classification!$A$4:$B$99,2,FALSE),"")</f>
        <v>SaudiArabia</v>
      </c>
      <c r="D215" t="str">
        <f>IFERROR(VLOOKUP(B215,Classification!$U$5:$V$14,2,FALSE),"")</f>
        <v>GDPSER</v>
      </c>
      <c r="E215" s="3">
        <f>SUMIFS('SSP drivers'!E$2:E$8148,'SSP drivers'!$A$2:$A$8148,'Selected scen drivers'!$AH$1,'SSP drivers'!$B$2:$B$8148,'Selected scen drivers'!$AI$1,'SSP drivers'!$C$2:$C$8148,'Selected scen drivers'!$C215,'SSP drivers'!$D$2:$D$8148,'Selected scen drivers'!$D215)</f>
        <v>0</v>
      </c>
      <c r="F215" s="3">
        <f>SUMIFS('SSP drivers'!F$2:F$8148,'SSP drivers'!$A$2:$A$8148,'Selected scen drivers'!$AH$1,'SSP drivers'!$B$2:$B$8148,'Selected scen drivers'!$AI$1,'SSP drivers'!$C$2:$C$8148,'Selected scen drivers'!$C215,'SSP drivers'!$D$2:$D$8148,'Selected scen drivers'!$D215)</f>
        <v>770.731932194847</v>
      </c>
      <c r="G215" s="3">
        <f>SUMIFS('SSP drivers'!G$2:G$8148,'SSP drivers'!$A$2:$A$8148,'Selected scen drivers'!$AH$1,'SSP drivers'!$B$2:$B$8148,'Selected scen drivers'!$AI$1,'SSP drivers'!$C$2:$C$8148,'Selected scen drivers'!$C215,'SSP drivers'!$D$2:$D$8148,'Selected scen drivers'!$D215)</f>
        <v>772.832129759939</v>
      </c>
      <c r="H215" s="3">
        <f>SUMIFS('SSP drivers'!H$2:H$8148,'SSP drivers'!$A$2:$A$8148,'Selected scen drivers'!$AH$1,'SSP drivers'!$B$2:$B$8148,'Selected scen drivers'!$AI$1,'SSP drivers'!$C$2:$C$8148,'Selected scen drivers'!$C215,'SSP drivers'!$D$2:$D$8148,'Selected scen drivers'!$D215)</f>
        <v>937.973929559702</v>
      </c>
      <c r="I215" s="3">
        <f>SUMIFS('SSP drivers'!I$2:I$8148,'SSP drivers'!$A$2:$A$8148,'Selected scen drivers'!$AH$1,'SSP drivers'!$B$2:$B$8148,'Selected scen drivers'!$AI$1,'SSP drivers'!$C$2:$C$8148,'Selected scen drivers'!$C215,'SSP drivers'!$D$2:$D$8148,'Selected scen drivers'!$D215)</f>
        <v>1161.51358713767</v>
      </c>
      <c r="J215" s="3">
        <f>SUMIFS('SSP drivers'!J$2:J$8148,'SSP drivers'!$A$2:$A$8148,'Selected scen drivers'!$AH$1,'SSP drivers'!$B$2:$B$8148,'Selected scen drivers'!$AI$1,'SSP drivers'!$C$2:$C$8148,'Selected scen drivers'!$C215,'SSP drivers'!$D$2:$D$8148,'Selected scen drivers'!$D215)</f>
        <v>1362.50558548416</v>
      </c>
      <c r="K215" s="3">
        <f>SUMIFS('SSP drivers'!K$2:K$8148,'SSP drivers'!$A$2:$A$8148,'Selected scen drivers'!$AH$1,'SSP drivers'!$B$2:$B$8148,'Selected scen drivers'!$AI$1,'SSP drivers'!$C$2:$C$8148,'Selected scen drivers'!$C215,'SSP drivers'!$D$2:$D$8148,'Selected scen drivers'!$D215)</f>
        <v>1542.63085549302</v>
      </c>
      <c r="L215" s="3">
        <f>SUMIFS('SSP drivers'!L$2:L$8148,'SSP drivers'!$A$2:$A$8148,'Selected scen drivers'!$AH$1,'SSP drivers'!$B$2:$B$8148,'Selected scen drivers'!$AI$1,'SSP drivers'!$C$2:$C$8148,'Selected scen drivers'!$C215,'SSP drivers'!$D$2:$D$8148,'Selected scen drivers'!$D215)</f>
        <v>1698.64346164507</v>
      </c>
      <c r="M215" s="3">
        <f>SUMIFS('SSP drivers'!M$2:M$8148,'SSP drivers'!$A$2:$A$8148,'Selected scen drivers'!$AH$1,'SSP drivers'!$B$2:$B$8148,'Selected scen drivers'!$AI$1,'SSP drivers'!$C$2:$C$8148,'Selected scen drivers'!$C215,'SSP drivers'!$D$2:$D$8148,'Selected scen drivers'!$D215)</f>
        <v>1832.32577031916</v>
      </c>
      <c r="N215" s="3">
        <f>SUMIFS('SSP drivers'!N$2:N$8148,'SSP drivers'!$A$2:$A$8148,'Selected scen drivers'!$AH$1,'SSP drivers'!$B$2:$B$8148,'Selected scen drivers'!$AI$1,'SSP drivers'!$C$2:$C$8148,'Selected scen drivers'!$C215,'SSP drivers'!$D$2:$D$8148,'Selected scen drivers'!$D215)</f>
        <v>1948.73989524162</v>
      </c>
      <c r="O215" s="3">
        <f>SUMIFS('SSP drivers'!O$2:O$8148,'SSP drivers'!$A$2:$A$8148,'Selected scen drivers'!$AH$1,'SSP drivers'!$B$2:$B$8148,'Selected scen drivers'!$AI$1,'SSP drivers'!$C$2:$C$8148,'Selected scen drivers'!$C215,'SSP drivers'!$D$2:$D$8148,'Selected scen drivers'!$D215)</f>
        <v>2045.37893085524</v>
      </c>
      <c r="P215" s="3">
        <f>SUMIFS('SSP drivers'!P$2:P$8148,'SSP drivers'!$A$2:$A$8148,'Selected scen drivers'!$AH$1,'SSP drivers'!$B$2:$B$8148,'Selected scen drivers'!$AI$1,'SSP drivers'!$C$2:$C$8148,'Selected scen drivers'!$C215,'SSP drivers'!$D$2:$D$8148,'Selected scen drivers'!$D215)</f>
        <v>2126.36308995444</v>
      </c>
      <c r="Q215" s="3">
        <f>SUMIFS('SSP drivers'!Q$2:Q$8148,'SSP drivers'!$A$2:$A$8148,'Selected scen drivers'!$AH$1,'SSP drivers'!$B$2:$B$8148,'Selected scen drivers'!$AI$1,'SSP drivers'!$C$2:$C$8148,'Selected scen drivers'!$C215,'SSP drivers'!$D$2:$D$8148,'Selected scen drivers'!$D215)</f>
        <v>2193.13662063484</v>
      </c>
      <c r="R215" s="3">
        <f>SUMIFS('SSP drivers'!R$2:R$8148,'SSP drivers'!$A$2:$A$8148,'Selected scen drivers'!$AH$1,'SSP drivers'!$B$2:$B$8148,'Selected scen drivers'!$AI$1,'SSP drivers'!$C$2:$C$8148,'Selected scen drivers'!$C215,'SSP drivers'!$D$2:$D$8148,'Selected scen drivers'!$D215)</f>
        <v>2246.57863043286</v>
      </c>
      <c r="S215" s="3">
        <f>SUMIFS('SSP drivers'!S$2:S$8148,'SSP drivers'!$A$2:$A$8148,'Selected scen drivers'!$AH$1,'SSP drivers'!$B$2:$B$8148,'Selected scen drivers'!$AI$1,'SSP drivers'!$C$2:$C$8148,'Selected scen drivers'!$C215,'SSP drivers'!$D$2:$D$8148,'Selected scen drivers'!$D215)</f>
        <v>2292.24391971616</v>
      </c>
      <c r="T215" s="3">
        <f>SUMIFS('SSP drivers'!T$2:T$8148,'SSP drivers'!$A$2:$A$8148,'Selected scen drivers'!$AH$1,'SSP drivers'!$B$2:$B$8148,'Selected scen drivers'!$AI$1,'SSP drivers'!$C$2:$C$8148,'Selected scen drivers'!$C215,'SSP drivers'!$D$2:$D$8148,'Selected scen drivers'!$D215)</f>
        <v>2332.01629034857</v>
      </c>
      <c r="U215" s="3">
        <f>SUMIFS('SSP drivers'!U$2:U$8148,'SSP drivers'!$A$2:$A$8148,'Selected scen drivers'!$AH$1,'SSP drivers'!$B$2:$B$8148,'Selected scen drivers'!$AI$1,'SSP drivers'!$C$2:$C$8148,'Selected scen drivers'!$C215,'SSP drivers'!$D$2:$D$8148,'Selected scen drivers'!$D215)</f>
        <v>2366.46088288921</v>
      </c>
      <c r="V215" s="3">
        <f>SUMIFS('SSP drivers'!V$2:V$8148,'SSP drivers'!$A$2:$A$8148,'Selected scen drivers'!$AH$1,'SSP drivers'!$B$2:$B$8148,'Selected scen drivers'!$AI$1,'SSP drivers'!$C$2:$C$8148,'Selected scen drivers'!$C215,'SSP drivers'!$D$2:$D$8148,'Selected scen drivers'!$D215)</f>
        <v>2394.52470039884</v>
      </c>
      <c r="W215" s="3">
        <f>SUMIFS('SSP drivers'!W$2:W$8148,'SSP drivers'!$A$2:$A$8148,'Selected scen drivers'!$AH$1,'SSP drivers'!$B$2:$B$8148,'Selected scen drivers'!$AI$1,'SSP drivers'!$C$2:$C$8148,'Selected scen drivers'!$C215,'SSP drivers'!$D$2:$D$8148,'Selected scen drivers'!$D215)</f>
        <v>2415.04364993084</v>
      </c>
      <c r="X215" s="3">
        <f>SUMIFS('SSP drivers'!X$2:X$8148,'SSP drivers'!$A$2:$A$8148,'Selected scen drivers'!$AH$1,'SSP drivers'!$B$2:$B$8148,'Selected scen drivers'!$AI$1,'SSP drivers'!$C$2:$C$8148,'Selected scen drivers'!$C215,'SSP drivers'!$D$2:$D$8148,'Selected scen drivers'!$D215)</f>
        <v>0</v>
      </c>
      <c r="Y215" s="3">
        <f>SUMIFS('SSP drivers'!Y$2:Y$8148,'SSP drivers'!$A$2:$A$8148,'Selected scen drivers'!$AH$1,'SSP drivers'!$B$2:$B$8148,'Selected scen drivers'!$AI$1,'SSP drivers'!$C$2:$C$8148,'Selected scen drivers'!$C215,'SSP drivers'!$D$2:$D$8148,'Selected scen drivers'!$D215)</f>
        <v>0</v>
      </c>
      <c r="Z215" s="3">
        <f>SUMIFS('SSP drivers'!Z$2:Z$8148,'SSP drivers'!$A$2:$A$8148,'Selected scen drivers'!$AH$1,'SSP drivers'!$B$2:$B$8148,'Selected scen drivers'!$AI$1,'SSP drivers'!$C$2:$C$8148,'Selected scen drivers'!$C215,'SSP drivers'!$D$2:$D$8148,'Selected scen drivers'!$D215)</f>
        <v>0</v>
      </c>
      <c r="AA215" s="3">
        <f>SUMIFS('SSP drivers'!AA$2:AA$8148,'SSP drivers'!$A$2:$A$8148,'Selected scen drivers'!$AH$1,'SSP drivers'!$B$2:$B$8148,'Selected scen drivers'!$AI$1,'SSP drivers'!$C$2:$C$8148,'Selected scen drivers'!$C215,'SSP drivers'!$D$2:$D$8148,'Selected scen drivers'!$D215)</f>
        <v>0</v>
      </c>
      <c r="AB215" s="3">
        <f>SUMIFS('SSP drivers'!AB$2:AB$8148,'SSP drivers'!$A$2:$A$8148,'Selected scen drivers'!$AH$1,'SSP drivers'!$B$2:$B$8148,'Selected scen drivers'!$AI$1,'SSP drivers'!$C$2:$C$8148,'Selected scen drivers'!$C215,'SSP drivers'!$D$2:$D$8148,'Selected scen drivers'!$D215)</f>
        <v>0</v>
      </c>
      <c r="AC215" s="3">
        <f>SUMIFS('SSP drivers'!AC$2:AC$8148,'SSP drivers'!$A$2:$A$8148,'Selected scen drivers'!$AH$1,'SSP drivers'!$B$2:$B$8148,'Selected scen drivers'!$AI$1,'SSP drivers'!$C$2:$C$8148,'Selected scen drivers'!$C215,'SSP drivers'!$D$2:$D$8148,'Selected scen drivers'!$D215)</f>
        <v>0</v>
      </c>
      <c r="AD215" s="3">
        <f>SUMIFS('SSP drivers'!AD$2:AD$8148,'SSP drivers'!$A$2:$A$8148,'Selected scen drivers'!$AH$1,'SSP drivers'!$B$2:$B$8148,'Selected scen drivers'!$AI$1,'SSP drivers'!$C$2:$C$8148,'Selected scen drivers'!$C215,'SSP drivers'!$D$2:$D$8148,'Selected scen drivers'!$D215)</f>
        <v>0</v>
      </c>
      <c r="AE215" s="3">
        <f>SUMIFS('SSP drivers'!AE$2:AE$8148,'SSP drivers'!$A$2:$A$8148,'Selected scen drivers'!$AH$1,'SSP drivers'!$B$2:$B$8148,'Selected scen drivers'!$AI$1,'SSP drivers'!$C$2:$C$8148,'Selected scen drivers'!$C215,'SSP drivers'!$D$2:$D$8148,'Selected scen drivers'!$D215)</f>
        <v>0</v>
      </c>
    </row>
    <row r="216" spans="1:31">
      <c r="A216">
        <f t="shared" si="7"/>
        <v>24</v>
      </c>
      <c r="B216">
        <f t="shared" si="8"/>
        <v>8</v>
      </c>
      <c r="C216" t="str">
        <f>IFERROR(VLOOKUP(A216,Classification!$A$4:$B$99,2,FALSE),"")</f>
        <v>SaudiArabia</v>
      </c>
      <c r="D216" t="str">
        <f>IFERROR(VLOOKUP(B216,Classification!$U$5:$V$14,2,FALSE),"")</f>
        <v>HOU</v>
      </c>
      <c r="E216" s="3">
        <f>SUMIFS('SSP drivers'!E$2:E$8148,'SSP drivers'!$A$2:$A$8148,'Selected scen drivers'!$AH$1,'SSP drivers'!$B$2:$B$8148,'Selected scen drivers'!$AI$1,'SSP drivers'!$C$2:$C$8148,'Selected scen drivers'!$C216,'SSP drivers'!$D$2:$D$8148,'Selected scen drivers'!$D216)</f>
        <v>0</v>
      </c>
      <c r="F216" s="3">
        <f>SUMIFS('SSP drivers'!F$2:F$8148,'SSP drivers'!$A$2:$A$8148,'Selected scen drivers'!$AH$1,'SSP drivers'!$B$2:$B$8148,'Selected scen drivers'!$AI$1,'SSP drivers'!$C$2:$C$8148,'Selected scen drivers'!$C216,'SSP drivers'!$D$2:$D$8148,'Selected scen drivers'!$D216)</f>
        <v>11.4811343</v>
      </c>
      <c r="G216" s="3">
        <f>SUMIFS('SSP drivers'!G$2:G$8148,'SSP drivers'!$A$2:$A$8148,'Selected scen drivers'!$AH$1,'SSP drivers'!$B$2:$B$8148,'Selected scen drivers'!$AI$1,'SSP drivers'!$C$2:$C$8148,'Selected scen drivers'!$C216,'SSP drivers'!$D$2:$D$8148,'Selected scen drivers'!$D216)</f>
        <v>11.69101</v>
      </c>
      <c r="H216" s="3">
        <f>SUMIFS('SSP drivers'!H$2:H$8148,'SSP drivers'!$A$2:$A$8148,'Selected scen drivers'!$AH$1,'SSP drivers'!$B$2:$B$8148,'Selected scen drivers'!$AI$1,'SSP drivers'!$C$2:$C$8148,'Selected scen drivers'!$C216,'SSP drivers'!$D$2:$D$8148,'Selected scen drivers'!$D216)</f>
        <v>12.7403885</v>
      </c>
      <c r="I216" s="3">
        <f>SUMIFS('SSP drivers'!I$2:I$8148,'SSP drivers'!$A$2:$A$8148,'Selected scen drivers'!$AH$1,'SSP drivers'!$B$2:$B$8148,'Selected scen drivers'!$AI$1,'SSP drivers'!$C$2:$C$8148,'Selected scen drivers'!$C216,'SSP drivers'!$D$2:$D$8148,'Selected scen drivers'!$D216)</f>
        <v>13.6321615</v>
      </c>
      <c r="J216" s="3">
        <f>SUMIFS('SSP drivers'!J$2:J$8148,'SSP drivers'!$A$2:$A$8148,'Selected scen drivers'!$AH$1,'SSP drivers'!$B$2:$B$8148,'Selected scen drivers'!$AI$1,'SSP drivers'!$C$2:$C$8148,'Selected scen drivers'!$C216,'SSP drivers'!$D$2:$D$8148,'Selected scen drivers'!$D216)</f>
        <v>14.222776</v>
      </c>
      <c r="K216" s="3">
        <f>SUMIFS('SSP drivers'!K$2:K$8148,'SSP drivers'!$A$2:$A$8148,'Selected scen drivers'!$AH$1,'SSP drivers'!$B$2:$B$8148,'Selected scen drivers'!$AI$1,'SSP drivers'!$C$2:$C$8148,'Selected scen drivers'!$C216,'SSP drivers'!$D$2:$D$8148,'Selected scen drivers'!$D216)</f>
        <v>14.5047305</v>
      </c>
      <c r="L216" s="3">
        <f>SUMIFS('SSP drivers'!L$2:L$8148,'SSP drivers'!$A$2:$A$8148,'Selected scen drivers'!$AH$1,'SSP drivers'!$B$2:$B$8148,'Selected scen drivers'!$AI$1,'SSP drivers'!$C$2:$C$8148,'Selected scen drivers'!$C216,'SSP drivers'!$D$2:$D$8148,'Selected scen drivers'!$D216)</f>
        <v>14.396863</v>
      </c>
      <c r="M216" s="3">
        <f>SUMIFS('SSP drivers'!M$2:M$8148,'SSP drivers'!$A$2:$A$8148,'Selected scen drivers'!$AH$1,'SSP drivers'!$B$2:$B$8148,'Selected scen drivers'!$AI$1,'SSP drivers'!$C$2:$C$8148,'Selected scen drivers'!$C216,'SSP drivers'!$D$2:$D$8148,'Selected scen drivers'!$D216)</f>
        <v>14.299981</v>
      </c>
      <c r="N216" s="3">
        <f>SUMIFS('SSP drivers'!N$2:N$8148,'SSP drivers'!$A$2:$A$8148,'Selected scen drivers'!$AH$1,'SSP drivers'!$B$2:$B$8148,'Selected scen drivers'!$AI$1,'SSP drivers'!$C$2:$C$8148,'Selected scen drivers'!$C216,'SSP drivers'!$D$2:$D$8148,'Selected scen drivers'!$D216)</f>
        <v>14.314086</v>
      </c>
      <c r="O216" s="3">
        <f>SUMIFS('SSP drivers'!O$2:O$8148,'SSP drivers'!$A$2:$A$8148,'Selected scen drivers'!$AH$1,'SSP drivers'!$B$2:$B$8148,'Selected scen drivers'!$AI$1,'SSP drivers'!$C$2:$C$8148,'Selected scen drivers'!$C216,'SSP drivers'!$D$2:$D$8148,'Selected scen drivers'!$D216)</f>
        <v>14.254147</v>
      </c>
      <c r="P216" s="3">
        <f>SUMIFS('SSP drivers'!P$2:P$8148,'SSP drivers'!$A$2:$A$8148,'Selected scen drivers'!$AH$1,'SSP drivers'!$B$2:$B$8148,'Selected scen drivers'!$AI$1,'SSP drivers'!$C$2:$C$8148,'Selected scen drivers'!$C216,'SSP drivers'!$D$2:$D$8148,'Selected scen drivers'!$D216)</f>
        <v>14.2866665</v>
      </c>
      <c r="Q216" s="3">
        <f>SUMIFS('SSP drivers'!Q$2:Q$8148,'SSP drivers'!$A$2:$A$8148,'Selected scen drivers'!$AH$1,'SSP drivers'!$B$2:$B$8148,'Selected scen drivers'!$AI$1,'SSP drivers'!$C$2:$C$8148,'Selected scen drivers'!$C216,'SSP drivers'!$D$2:$D$8148,'Selected scen drivers'!$D216)</f>
        <v>14.232874</v>
      </c>
      <c r="R216" s="3">
        <f>SUMIFS('SSP drivers'!R$2:R$8148,'SSP drivers'!$A$2:$A$8148,'Selected scen drivers'!$AH$1,'SSP drivers'!$B$2:$B$8148,'Selected scen drivers'!$AI$1,'SSP drivers'!$C$2:$C$8148,'Selected scen drivers'!$C216,'SSP drivers'!$D$2:$D$8148,'Selected scen drivers'!$D216)</f>
        <v>14.022934</v>
      </c>
      <c r="S216" s="3">
        <f>SUMIFS('SSP drivers'!S$2:S$8148,'SSP drivers'!$A$2:$A$8148,'Selected scen drivers'!$AH$1,'SSP drivers'!$B$2:$B$8148,'Selected scen drivers'!$AI$1,'SSP drivers'!$C$2:$C$8148,'Selected scen drivers'!$C216,'SSP drivers'!$D$2:$D$8148,'Selected scen drivers'!$D216)</f>
        <v>13.6348085</v>
      </c>
      <c r="T216" s="3">
        <f>SUMIFS('SSP drivers'!T$2:T$8148,'SSP drivers'!$A$2:$A$8148,'Selected scen drivers'!$AH$1,'SSP drivers'!$B$2:$B$8148,'Selected scen drivers'!$AI$1,'SSP drivers'!$C$2:$C$8148,'Selected scen drivers'!$C216,'SSP drivers'!$D$2:$D$8148,'Selected scen drivers'!$D216)</f>
        <v>13.199034</v>
      </c>
      <c r="U216" s="3">
        <f>SUMIFS('SSP drivers'!U$2:U$8148,'SSP drivers'!$A$2:$A$8148,'Selected scen drivers'!$AH$1,'SSP drivers'!$B$2:$B$8148,'Selected scen drivers'!$AI$1,'SSP drivers'!$C$2:$C$8148,'Selected scen drivers'!$C216,'SSP drivers'!$D$2:$D$8148,'Selected scen drivers'!$D216)</f>
        <v>12.726879</v>
      </c>
      <c r="V216" s="3">
        <f>SUMIFS('SSP drivers'!V$2:V$8148,'SSP drivers'!$A$2:$A$8148,'Selected scen drivers'!$AH$1,'SSP drivers'!$B$2:$B$8148,'Selected scen drivers'!$AI$1,'SSP drivers'!$C$2:$C$8148,'Selected scen drivers'!$C216,'SSP drivers'!$D$2:$D$8148,'Selected scen drivers'!$D216)</f>
        <v>12.272813</v>
      </c>
      <c r="W216" s="3">
        <f>SUMIFS('SSP drivers'!W$2:W$8148,'SSP drivers'!$A$2:$A$8148,'Selected scen drivers'!$AH$1,'SSP drivers'!$B$2:$B$8148,'Selected scen drivers'!$AI$1,'SSP drivers'!$C$2:$C$8148,'Selected scen drivers'!$C216,'SSP drivers'!$D$2:$D$8148,'Selected scen drivers'!$D216)</f>
        <v>11.807161</v>
      </c>
      <c r="X216" s="3">
        <f>SUMIFS('SSP drivers'!X$2:X$8148,'SSP drivers'!$A$2:$A$8148,'Selected scen drivers'!$AH$1,'SSP drivers'!$B$2:$B$8148,'Selected scen drivers'!$AI$1,'SSP drivers'!$C$2:$C$8148,'Selected scen drivers'!$C216,'SSP drivers'!$D$2:$D$8148,'Selected scen drivers'!$D216)</f>
        <v>0</v>
      </c>
      <c r="Y216" s="3">
        <f>SUMIFS('SSP drivers'!Y$2:Y$8148,'SSP drivers'!$A$2:$A$8148,'Selected scen drivers'!$AH$1,'SSP drivers'!$B$2:$B$8148,'Selected scen drivers'!$AI$1,'SSP drivers'!$C$2:$C$8148,'Selected scen drivers'!$C216,'SSP drivers'!$D$2:$D$8148,'Selected scen drivers'!$D216)</f>
        <v>0</v>
      </c>
      <c r="Z216" s="3">
        <f>SUMIFS('SSP drivers'!Z$2:Z$8148,'SSP drivers'!$A$2:$A$8148,'Selected scen drivers'!$AH$1,'SSP drivers'!$B$2:$B$8148,'Selected scen drivers'!$AI$1,'SSP drivers'!$C$2:$C$8148,'Selected scen drivers'!$C216,'SSP drivers'!$D$2:$D$8148,'Selected scen drivers'!$D216)</f>
        <v>0</v>
      </c>
      <c r="AA216" s="3">
        <f>SUMIFS('SSP drivers'!AA$2:AA$8148,'SSP drivers'!$A$2:$A$8148,'Selected scen drivers'!$AH$1,'SSP drivers'!$B$2:$B$8148,'Selected scen drivers'!$AI$1,'SSP drivers'!$C$2:$C$8148,'Selected scen drivers'!$C216,'SSP drivers'!$D$2:$D$8148,'Selected scen drivers'!$D216)</f>
        <v>0</v>
      </c>
      <c r="AB216" s="3">
        <f>SUMIFS('SSP drivers'!AB$2:AB$8148,'SSP drivers'!$A$2:$A$8148,'Selected scen drivers'!$AH$1,'SSP drivers'!$B$2:$B$8148,'Selected scen drivers'!$AI$1,'SSP drivers'!$C$2:$C$8148,'Selected scen drivers'!$C216,'SSP drivers'!$D$2:$D$8148,'Selected scen drivers'!$D216)</f>
        <v>0</v>
      </c>
      <c r="AC216" s="3">
        <f>SUMIFS('SSP drivers'!AC$2:AC$8148,'SSP drivers'!$A$2:$A$8148,'Selected scen drivers'!$AH$1,'SSP drivers'!$B$2:$B$8148,'Selected scen drivers'!$AI$1,'SSP drivers'!$C$2:$C$8148,'Selected scen drivers'!$C216,'SSP drivers'!$D$2:$D$8148,'Selected scen drivers'!$D216)</f>
        <v>0</v>
      </c>
      <c r="AD216" s="3">
        <f>SUMIFS('SSP drivers'!AD$2:AD$8148,'SSP drivers'!$A$2:$A$8148,'Selected scen drivers'!$AH$1,'SSP drivers'!$B$2:$B$8148,'Selected scen drivers'!$AI$1,'SSP drivers'!$C$2:$C$8148,'Selected scen drivers'!$C216,'SSP drivers'!$D$2:$D$8148,'Selected scen drivers'!$D216)</f>
        <v>0</v>
      </c>
      <c r="AE216" s="3">
        <f>SUMIFS('SSP drivers'!AE$2:AE$8148,'SSP drivers'!$A$2:$A$8148,'Selected scen drivers'!$AH$1,'SSP drivers'!$B$2:$B$8148,'Selected scen drivers'!$AI$1,'SSP drivers'!$C$2:$C$8148,'Selected scen drivers'!$C216,'SSP drivers'!$D$2:$D$8148,'Selected scen drivers'!$D216)</f>
        <v>0</v>
      </c>
    </row>
    <row r="217" spans="1:31">
      <c r="A217">
        <f t="shared" si="7"/>
        <v>24</v>
      </c>
      <c r="B217">
        <f t="shared" si="8"/>
        <v>9</v>
      </c>
      <c r="C217" t="str">
        <f>IFERROR(VLOOKUP(A217,Classification!$A$4:$B$99,2,FALSE),"")</f>
        <v>SaudiArabia</v>
      </c>
      <c r="D217" t="str">
        <f>IFERROR(VLOOKUP(B217,Classification!$U$5:$V$14,2,FALSE),"")</f>
        <v>POP</v>
      </c>
      <c r="E217" s="3">
        <f>SUMIFS('SSP drivers'!E$2:E$8148,'SSP drivers'!$A$2:$A$8148,'Selected scen drivers'!$AH$1,'SSP drivers'!$B$2:$B$8148,'Selected scen drivers'!$AI$1,'SSP drivers'!$C$2:$C$8148,'Selected scen drivers'!$C217,'SSP drivers'!$D$2:$D$8148,'Selected scen drivers'!$D217)</f>
        <v>0</v>
      </c>
      <c r="F217" s="3">
        <f>SUMIFS('SSP drivers'!F$2:F$8148,'SSP drivers'!$A$2:$A$8148,'Selected scen drivers'!$AH$1,'SSP drivers'!$B$2:$B$8148,'Selected scen drivers'!$AI$1,'SSP drivers'!$C$2:$C$8148,'Selected scen drivers'!$C217,'SSP drivers'!$D$2:$D$8148,'Selected scen drivers'!$D217)</f>
        <v>35.6313922</v>
      </c>
      <c r="G217" s="3">
        <f>SUMIFS('SSP drivers'!G$2:G$8148,'SSP drivers'!$A$2:$A$8148,'Selected scen drivers'!$AH$1,'SSP drivers'!$B$2:$B$8148,'Selected scen drivers'!$AI$1,'SSP drivers'!$C$2:$C$8148,'Selected scen drivers'!$C217,'SSP drivers'!$D$2:$D$8148,'Selected scen drivers'!$D217)</f>
        <v>36.229969</v>
      </c>
      <c r="H217" s="3">
        <f>SUMIFS('SSP drivers'!H$2:H$8148,'SSP drivers'!$A$2:$A$8148,'Selected scen drivers'!$AH$1,'SSP drivers'!$B$2:$B$8148,'Selected scen drivers'!$AI$1,'SSP drivers'!$C$2:$C$8148,'Selected scen drivers'!$C217,'SSP drivers'!$D$2:$D$8148,'Selected scen drivers'!$D217)</f>
        <v>39.222853</v>
      </c>
      <c r="I217" s="3">
        <f>SUMIFS('SSP drivers'!I$2:I$8148,'SSP drivers'!$A$2:$A$8148,'Selected scen drivers'!$AH$1,'SSP drivers'!$B$2:$B$8148,'Selected scen drivers'!$AI$1,'SSP drivers'!$C$2:$C$8148,'Selected scen drivers'!$C217,'SSP drivers'!$D$2:$D$8148,'Selected scen drivers'!$D217)</f>
        <v>41.914676</v>
      </c>
      <c r="J217" s="3">
        <f>SUMIFS('SSP drivers'!J$2:J$8148,'SSP drivers'!$A$2:$A$8148,'Selected scen drivers'!$AH$1,'SSP drivers'!$B$2:$B$8148,'Selected scen drivers'!$AI$1,'SSP drivers'!$C$2:$C$8148,'Selected scen drivers'!$C217,'SSP drivers'!$D$2:$D$8148,'Selected scen drivers'!$D217)</f>
        <v>44.325475</v>
      </c>
      <c r="K217" s="3">
        <f>SUMIFS('SSP drivers'!K$2:K$8148,'SSP drivers'!$A$2:$A$8148,'Selected scen drivers'!$AH$1,'SSP drivers'!$B$2:$B$8148,'Selected scen drivers'!$AI$1,'SSP drivers'!$C$2:$C$8148,'Selected scen drivers'!$C217,'SSP drivers'!$D$2:$D$8148,'Selected scen drivers'!$D217)</f>
        <v>46.439472</v>
      </c>
      <c r="L217" s="3">
        <f>SUMIFS('SSP drivers'!L$2:L$8148,'SSP drivers'!$A$2:$A$8148,'Selected scen drivers'!$AH$1,'SSP drivers'!$B$2:$B$8148,'Selected scen drivers'!$AI$1,'SSP drivers'!$C$2:$C$8148,'Selected scen drivers'!$C217,'SSP drivers'!$D$2:$D$8148,'Selected scen drivers'!$D217)</f>
        <v>48.200253</v>
      </c>
      <c r="M217" s="3">
        <f>SUMIFS('SSP drivers'!M$2:M$8148,'SSP drivers'!$A$2:$A$8148,'Selected scen drivers'!$AH$1,'SSP drivers'!$B$2:$B$8148,'Selected scen drivers'!$AI$1,'SSP drivers'!$C$2:$C$8148,'Selected scen drivers'!$C217,'SSP drivers'!$D$2:$D$8148,'Selected scen drivers'!$D217)</f>
        <v>49.564406</v>
      </c>
      <c r="N217" s="3">
        <f>SUMIFS('SSP drivers'!N$2:N$8148,'SSP drivers'!$A$2:$A$8148,'Selected scen drivers'!$AH$1,'SSP drivers'!$B$2:$B$8148,'Selected scen drivers'!$AI$1,'SSP drivers'!$C$2:$C$8148,'Selected scen drivers'!$C217,'SSP drivers'!$D$2:$D$8148,'Selected scen drivers'!$D217)</f>
        <v>50.536026</v>
      </c>
      <c r="O217" s="3">
        <f>SUMIFS('SSP drivers'!O$2:O$8148,'SSP drivers'!$A$2:$A$8148,'Selected scen drivers'!$AH$1,'SSP drivers'!$B$2:$B$8148,'Selected scen drivers'!$AI$1,'SSP drivers'!$C$2:$C$8148,'Selected scen drivers'!$C217,'SSP drivers'!$D$2:$D$8148,'Selected scen drivers'!$D217)</f>
        <v>51.122323</v>
      </c>
      <c r="P217" s="3">
        <f>SUMIFS('SSP drivers'!P$2:P$8148,'SSP drivers'!$A$2:$A$8148,'Selected scen drivers'!$AH$1,'SSP drivers'!$B$2:$B$8148,'Selected scen drivers'!$AI$1,'SSP drivers'!$C$2:$C$8148,'Selected scen drivers'!$C217,'SSP drivers'!$D$2:$D$8148,'Selected scen drivers'!$D217)</f>
        <v>51.3083549999999</v>
      </c>
      <c r="Q217" s="3">
        <f>SUMIFS('SSP drivers'!Q$2:Q$8148,'SSP drivers'!$A$2:$A$8148,'Selected scen drivers'!$AH$1,'SSP drivers'!$B$2:$B$8148,'Selected scen drivers'!$AI$1,'SSP drivers'!$C$2:$C$8148,'Selected scen drivers'!$C217,'SSP drivers'!$D$2:$D$8148,'Selected scen drivers'!$D217)</f>
        <v>51.20038</v>
      </c>
      <c r="R217" s="3">
        <f>SUMIFS('SSP drivers'!R$2:R$8148,'SSP drivers'!$A$2:$A$8148,'Selected scen drivers'!$AH$1,'SSP drivers'!$B$2:$B$8148,'Selected scen drivers'!$AI$1,'SSP drivers'!$C$2:$C$8148,'Selected scen drivers'!$C217,'SSP drivers'!$D$2:$D$8148,'Selected scen drivers'!$D217)</f>
        <v>50.895884</v>
      </c>
      <c r="S217" s="3">
        <f>SUMIFS('SSP drivers'!S$2:S$8148,'SSP drivers'!$A$2:$A$8148,'Selected scen drivers'!$AH$1,'SSP drivers'!$B$2:$B$8148,'Selected scen drivers'!$AI$1,'SSP drivers'!$C$2:$C$8148,'Selected scen drivers'!$C217,'SSP drivers'!$D$2:$D$8148,'Selected scen drivers'!$D217)</f>
        <v>50.489567</v>
      </c>
      <c r="T217" s="3">
        <f>SUMIFS('SSP drivers'!T$2:T$8148,'SSP drivers'!$A$2:$A$8148,'Selected scen drivers'!$AH$1,'SSP drivers'!$B$2:$B$8148,'Selected scen drivers'!$AI$1,'SSP drivers'!$C$2:$C$8148,'Selected scen drivers'!$C217,'SSP drivers'!$D$2:$D$8148,'Selected scen drivers'!$D217)</f>
        <v>50.021689</v>
      </c>
      <c r="U217" s="3">
        <f>SUMIFS('SSP drivers'!U$2:U$8148,'SSP drivers'!$A$2:$A$8148,'Selected scen drivers'!$AH$1,'SSP drivers'!$B$2:$B$8148,'Selected scen drivers'!$AI$1,'SSP drivers'!$C$2:$C$8148,'Selected scen drivers'!$C217,'SSP drivers'!$D$2:$D$8148,'Selected scen drivers'!$D217)</f>
        <v>49.475763</v>
      </c>
      <c r="V217" s="3">
        <f>SUMIFS('SSP drivers'!V$2:V$8148,'SSP drivers'!$A$2:$A$8148,'Selected scen drivers'!$AH$1,'SSP drivers'!$B$2:$B$8148,'Selected scen drivers'!$AI$1,'SSP drivers'!$C$2:$C$8148,'Selected scen drivers'!$C217,'SSP drivers'!$D$2:$D$8148,'Selected scen drivers'!$D217)</f>
        <v>48.798165</v>
      </c>
      <c r="W217" s="3">
        <f>SUMIFS('SSP drivers'!W$2:W$8148,'SSP drivers'!$A$2:$A$8148,'Selected scen drivers'!$AH$1,'SSP drivers'!$B$2:$B$8148,'Selected scen drivers'!$AI$1,'SSP drivers'!$C$2:$C$8148,'Selected scen drivers'!$C217,'SSP drivers'!$D$2:$D$8148,'Selected scen drivers'!$D217)</f>
        <v>47.984712</v>
      </c>
      <c r="X217" s="3">
        <f>SUMIFS('SSP drivers'!X$2:X$8148,'SSP drivers'!$A$2:$A$8148,'Selected scen drivers'!$AH$1,'SSP drivers'!$B$2:$B$8148,'Selected scen drivers'!$AI$1,'SSP drivers'!$C$2:$C$8148,'Selected scen drivers'!$C217,'SSP drivers'!$D$2:$D$8148,'Selected scen drivers'!$D217)</f>
        <v>0</v>
      </c>
      <c r="Y217" s="3">
        <f>SUMIFS('SSP drivers'!Y$2:Y$8148,'SSP drivers'!$A$2:$A$8148,'Selected scen drivers'!$AH$1,'SSP drivers'!$B$2:$B$8148,'Selected scen drivers'!$AI$1,'SSP drivers'!$C$2:$C$8148,'Selected scen drivers'!$C217,'SSP drivers'!$D$2:$D$8148,'Selected scen drivers'!$D217)</f>
        <v>0</v>
      </c>
      <c r="Z217" s="3">
        <f>SUMIFS('SSP drivers'!Z$2:Z$8148,'SSP drivers'!$A$2:$A$8148,'Selected scen drivers'!$AH$1,'SSP drivers'!$B$2:$B$8148,'Selected scen drivers'!$AI$1,'SSP drivers'!$C$2:$C$8148,'Selected scen drivers'!$C217,'SSP drivers'!$D$2:$D$8148,'Selected scen drivers'!$D217)</f>
        <v>0</v>
      </c>
      <c r="AA217" s="3">
        <f>SUMIFS('SSP drivers'!AA$2:AA$8148,'SSP drivers'!$A$2:$A$8148,'Selected scen drivers'!$AH$1,'SSP drivers'!$B$2:$B$8148,'Selected scen drivers'!$AI$1,'SSP drivers'!$C$2:$C$8148,'Selected scen drivers'!$C217,'SSP drivers'!$D$2:$D$8148,'Selected scen drivers'!$D217)</f>
        <v>0</v>
      </c>
      <c r="AB217" s="3">
        <f>SUMIFS('SSP drivers'!AB$2:AB$8148,'SSP drivers'!$A$2:$A$8148,'Selected scen drivers'!$AH$1,'SSP drivers'!$B$2:$B$8148,'Selected scen drivers'!$AI$1,'SSP drivers'!$C$2:$C$8148,'Selected scen drivers'!$C217,'SSP drivers'!$D$2:$D$8148,'Selected scen drivers'!$D217)</f>
        <v>0</v>
      </c>
      <c r="AC217" s="3">
        <f>SUMIFS('SSP drivers'!AC$2:AC$8148,'SSP drivers'!$A$2:$A$8148,'Selected scen drivers'!$AH$1,'SSP drivers'!$B$2:$B$8148,'Selected scen drivers'!$AI$1,'SSP drivers'!$C$2:$C$8148,'Selected scen drivers'!$C217,'SSP drivers'!$D$2:$D$8148,'Selected scen drivers'!$D217)</f>
        <v>0</v>
      </c>
      <c r="AD217" s="3">
        <f>SUMIFS('SSP drivers'!AD$2:AD$8148,'SSP drivers'!$A$2:$A$8148,'Selected scen drivers'!$AH$1,'SSP drivers'!$B$2:$B$8148,'Selected scen drivers'!$AI$1,'SSP drivers'!$C$2:$C$8148,'Selected scen drivers'!$C217,'SSP drivers'!$D$2:$D$8148,'Selected scen drivers'!$D217)</f>
        <v>0</v>
      </c>
      <c r="AE217" s="3">
        <f>SUMIFS('SSP drivers'!AE$2:AE$8148,'SSP drivers'!$A$2:$A$8148,'Selected scen drivers'!$AH$1,'SSP drivers'!$B$2:$B$8148,'Selected scen drivers'!$AI$1,'SSP drivers'!$C$2:$C$8148,'Selected scen drivers'!$C217,'SSP drivers'!$D$2:$D$8148,'Selected scen drivers'!$D217)</f>
        <v>0</v>
      </c>
    </row>
    <row r="218" spans="1:31">
      <c r="A218">
        <f t="shared" si="7"/>
        <v>25</v>
      </c>
      <c r="B218">
        <f t="shared" si="8"/>
        <v>1</v>
      </c>
      <c r="C218" t="str">
        <f>IFERROR(VLOOKUP(A218,Classification!$A$4:$B$99,2,FALSE),"")</f>
        <v>SweFinDen</v>
      </c>
      <c r="D218" t="str">
        <f>IFERROR(VLOOKUP(B218,Classification!$U$5:$V$14,2,FALSE),"")</f>
        <v>GDP</v>
      </c>
      <c r="E218" s="3">
        <f>SUMIFS('SSP drivers'!E$2:E$8148,'SSP drivers'!$A$2:$A$8148,'Selected scen drivers'!$AH$1,'SSP drivers'!$B$2:$B$8148,'Selected scen drivers'!$AI$1,'SSP drivers'!$C$2:$C$8148,'Selected scen drivers'!$C218,'SSP drivers'!$D$2:$D$8148,'Selected scen drivers'!$D218)</f>
        <v>0</v>
      </c>
      <c r="F218" s="3">
        <f>SUMIFS('SSP drivers'!F$2:F$8148,'SSP drivers'!$A$2:$A$8148,'Selected scen drivers'!$AH$1,'SSP drivers'!$B$2:$B$8148,'Selected scen drivers'!$AI$1,'SSP drivers'!$C$2:$C$8148,'Selected scen drivers'!$C218,'SSP drivers'!$D$2:$D$8148,'Selected scen drivers'!$D218)</f>
        <v>1044.8878</v>
      </c>
      <c r="G218" s="3">
        <f>SUMIFS('SSP drivers'!G$2:G$8148,'SSP drivers'!$A$2:$A$8148,'Selected scen drivers'!$AH$1,'SSP drivers'!$B$2:$B$8148,'Selected scen drivers'!$AI$1,'SSP drivers'!$C$2:$C$8148,'Selected scen drivers'!$C218,'SSP drivers'!$D$2:$D$8148,'Selected scen drivers'!$D218)</f>
        <v>1057.941</v>
      </c>
      <c r="H218" s="3">
        <f>SUMIFS('SSP drivers'!H$2:H$8148,'SSP drivers'!$A$2:$A$8148,'Selected scen drivers'!$AH$1,'SSP drivers'!$B$2:$B$8148,'Selected scen drivers'!$AI$1,'SSP drivers'!$C$2:$C$8148,'Selected scen drivers'!$C218,'SSP drivers'!$D$2:$D$8148,'Selected scen drivers'!$D218)</f>
        <v>1182.175</v>
      </c>
      <c r="I218" s="3">
        <f>SUMIFS('SSP drivers'!I$2:I$8148,'SSP drivers'!$A$2:$A$8148,'Selected scen drivers'!$AH$1,'SSP drivers'!$B$2:$B$8148,'Selected scen drivers'!$AI$1,'SSP drivers'!$C$2:$C$8148,'Selected scen drivers'!$C218,'SSP drivers'!$D$2:$D$8148,'Selected scen drivers'!$D218)</f>
        <v>1303.604</v>
      </c>
      <c r="J218" s="3">
        <f>SUMIFS('SSP drivers'!J$2:J$8148,'SSP drivers'!$A$2:$A$8148,'Selected scen drivers'!$AH$1,'SSP drivers'!$B$2:$B$8148,'Selected scen drivers'!$AI$1,'SSP drivers'!$C$2:$C$8148,'Selected scen drivers'!$C218,'SSP drivers'!$D$2:$D$8148,'Selected scen drivers'!$D218)</f>
        <v>1408.618</v>
      </c>
      <c r="K218" s="3">
        <f>SUMIFS('SSP drivers'!K$2:K$8148,'SSP drivers'!$A$2:$A$8148,'Selected scen drivers'!$AH$1,'SSP drivers'!$B$2:$B$8148,'Selected scen drivers'!$AI$1,'SSP drivers'!$C$2:$C$8148,'Selected scen drivers'!$C218,'SSP drivers'!$D$2:$D$8148,'Selected scen drivers'!$D218)</f>
        <v>1508.292</v>
      </c>
      <c r="L218" s="3">
        <f>SUMIFS('SSP drivers'!L$2:L$8148,'SSP drivers'!$A$2:$A$8148,'Selected scen drivers'!$AH$1,'SSP drivers'!$B$2:$B$8148,'Selected scen drivers'!$AI$1,'SSP drivers'!$C$2:$C$8148,'Selected scen drivers'!$C218,'SSP drivers'!$D$2:$D$8148,'Selected scen drivers'!$D218)</f>
        <v>1608.011</v>
      </c>
      <c r="M218" s="3">
        <f>SUMIFS('SSP drivers'!M$2:M$8148,'SSP drivers'!$A$2:$A$8148,'Selected scen drivers'!$AH$1,'SSP drivers'!$B$2:$B$8148,'Selected scen drivers'!$AI$1,'SSP drivers'!$C$2:$C$8148,'Selected scen drivers'!$C218,'SSP drivers'!$D$2:$D$8148,'Selected scen drivers'!$D218)</f>
        <v>1709.31</v>
      </c>
      <c r="N218" s="3">
        <f>SUMIFS('SSP drivers'!N$2:N$8148,'SSP drivers'!$A$2:$A$8148,'Selected scen drivers'!$AH$1,'SSP drivers'!$B$2:$B$8148,'Selected scen drivers'!$AI$1,'SSP drivers'!$C$2:$C$8148,'Selected scen drivers'!$C218,'SSP drivers'!$D$2:$D$8148,'Selected scen drivers'!$D218)</f>
        <v>1813.947</v>
      </c>
      <c r="O218" s="3">
        <f>SUMIFS('SSP drivers'!O$2:O$8148,'SSP drivers'!$A$2:$A$8148,'Selected scen drivers'!$AH$1,'SSP drivers'!$B$2:$B$8148,'Selected scen drivers'!$AI$1,'SSP drivers'!$C$2:$C$8148,'Selected scen drivers'!$C218,'SSP drivers'!$D$2:$D$8148,'Selected scen drivers'!$D218)</f>
        <v>1924.667</v>
      </c>
      <c r="P218" s="3">
        <f>SUMIFS('SSP drivers'!P$2:P$8148,'SSP drivers'!$A$2:$A$8148,'Selected scen drivers'!$AH$1,'SSP drivers'!$B$2:$B$8148,'Selected scen drivers'!$AI$1,'SSP drivers'!$C$2:$C$8148,'Selected scen drivers'!$C218,'SSP drivers'!$D$2:$D$8148,'Selected scen drivers'!$D218)</f>
        <v>2041.164</v>
      </c>
      <c r="Q218" s="3">
        <f>SUMIFS('SSP drivers'!Q$2:Q$8148,'SSP drivers'!$A$2:$A$8148,'Selected scen drivers'!$AH$1,'SSP drivers'!$B$2:$B$8148,'Selected scen drivers'!$AI$1,'SSP drivers'!$C$2:$C$8148,'Selected scen drivers'!$C218,'SSP drivers'!$D$2:$D$8148,'Selected scen drivers'!$D218)</f>
        <v>2156.155</v>
      </c>
      <c r="R218" s="3">
        <f>SUMIFS('SSP drivers'!R$2:R$8148,'SSP drivers'!$A$2:$A$8148,'Selected scen drivers'!$AH$1,'SSP drivers'!$B$2:$B$8148,'Selected scen drivers'!$AI$1,'SSP drivers'!$C$2:$C$8148,'Selected scen drivers'!$C218,'SSP drivers'!$D$2:$D$8148,'Selected scen drivers'!$D218)</f>
        <v>2266.377</v>
      </c>
      <c r="S218" s="3">
        <f>SUMIFS('SSP drivers'!S$2:S$8148,'SSP drivers'!$A$2:$A$8148,'Selected scen drivers'!$AH$1,'SSP drivers'!$B$2:$B$8148,'Selected scen drivers'!$AI$1,'SSP drivers'!$C$2:$C$8148,'Selected scen drivers'!$C218,'SSP drivers'!$D$2:$D$8148,'Selected scen drivers'!$D218)</f>
        <v>2370.541</v>
      </c>
      <c r="T218" s="3">
        <f>SUMIFS('SSP drivers'!T$2:T$8148,'SSP drivers'!$A$2:$A$8148,'Selected scen drivers'!$AH$1,'SSP drivers'!$B$2:$B$8148,'Selected scen drivers'!$AI$1,'SSP drivers'!$C$2:$C$8148,'Selected scen drivers'!$C218,'SSP drivers'!$D$2:$D$8148,'Selected scen drivers'!$D218)</f>
        <v>2467.104</v>
      </c>
      <c r="U218" s="3">
        <f>SUMIFS('SSP drivers'!U$2:U$8148,'SSP drivers'!$A$2:$A$8148,'Selected scen drivers'!$AH$1,'SSP drivers'!$B$2:$B$8148,'Selected scen drivers'!$AI$1,'SSP drivers'!$C$2:$C$8148,'Selected scen drivers'!$C218,'SSP drivers'!$D$2:$D$8148,'Selected scen drivers'!$D218)</f>
        <v>2555.915</v>
      </c>
      <c r="V218" s="3">
        <f>SUMIFS('SSP drivers'!V$2:V$8148,'SSP drivers'!$A$2:$A$8148,'Selected scen drivers'!$AH$1,'SSP drivers'!$B$2:$B$8148,'Selected scen drivers'!$AI$1,'SSP drivers'!$C$2:$C$8148,'Selected scen drivers'!$C218,'SSP drivers'!$D$2:$D$8148,'Selected scen drivers'!$D218)</f>
        <v>2638.246</v>
      </c>
      <c r="W218" s="3">
        <f>SUMIFS('SSP drivers'!W$2:W$8148,'SSP drivers'!$A$2:$A$8148,'Selected scen drivers'!$AH$1,'SSP drivers'!$B$2:$B$8148,'Selected scen drivers'!$AI$1,'SSP drivers'!$C$2:$C$8148,'Selected scen drivers'!$C218,'SSP drivers'!$D$2:$D$8148,'Selected scen drivers'!$D218)</f>
        <v>2713.946</v>
      </c>
      <c r="X218" s="3">
        <f>SUMIFS('SSP drivers'!X$2:X$8148,'SSP drivers'!$A$2:$A$8148,'Selected scen drivers'!$AH$1,'SSP drivers'!$B$2:$B$8148,'Selected scen drivers'!$AI$1,'SSP drivers'!$C$2:$C$8148,'Selected scen drivers'!$C218,'SSP drivers'!$D$2:$D$8148,'Selected scen drivers'!$D218)</f>
        <v>0</v>
      </c>
      <c r="Y218" s="3">
        <f>SUMIFS('SSP drivers'!Y$2:Y$8148,'SSP drivers'!$A$2:$A$8148,'Selected scen drivers'!$AH$1,'SSP drivers'!$B$2:$B$8148,'Selected scen drivers'!$AI$1,'SSP drivers'!$C$2:$C$8148,'Selected scen drivers'!$C218,'SSP drivers'!$D$2:$D$8148,'Selected scen drivers'!$D218)</f>
        <v>0</v>
      </c>
      <c r="Z218" s="3">
        <f>SUMIFS('SSP drivers'!Z$2:Z$8148,'SSP drivers'!$A$2:$A$8148,'Selected scen drivers'!$AH$1,'SSP drivers'!$B$2:$B$8148,'Selected scen drivers'!$AI$1,'SSP drivers'!$C$2:$C$8148,'Selected scen drivers'!$C218,'SSP drivers'!$D$2:$D$8148,'Selected scen drivers'!$D218)</f>
        <v>0</v>
      </c>
      <c r="AA218" s="3">
        <f>SUMIFS('SSP drivers'!AA$2:AA$8148,'SSP drivers'!$A$2:$A$8148,'Selected scen drivers'!$AH$1,'SSP drivers'!$B$2:$B$8148,'Selected scen drivers'!$AI$1,'SSP drivers'!$C$2:$C$8148,'Selected scen drivers'!$C218,'SSP drivers'!$D$2:$D$8148,'Selected scen drivers'!$D218)</f>
        <v>0</v>
      </c>
      <c r="AB218" s="3">
        <f>SUMIFS('SSP drivers'!AB$2:AB$8148,'SSP drivers'!$A$2:$A$8148,'Selected scen drivers'!$AH$1,'SSP drivers'!$B$2:$B$8148,'Selected scen drivers'!$AI$1,'SSP drivers'!$C$2:$C$8148,'Selected scen drivers'!$C218,'SSP drivers'!$D$2:$D$8148,'Selected scen drivers'!$D218)</f>
        <v>0</v>
      </c>
      <c r="AC218" s="3">
        <f>SUMIFS('SSP drivers'!AC$2:AC$8148,'SSP drivers'!$A$2:$A$8148,'Selected scen drivers'!$AH$1,'SSP drivers'!$B$2:$B$8148,'Selected scen drivers'!$AI$1,'SSP drivers'!$C$2:$C$8148,'Selected scen drivers'!$C218,'SSP drivers'!$D$2:$D$8148,'Selected scen drivers'!$D218)</f>
        <v>0</v>
      </c>
      <c r="AD218" s="3">
        <f>SUMIFS('SSP drivers'!AD$2:AD$8148,'SSP drivers'!$A$2:$A$8148,'Selected scen drivers'!$AH$1,'SSP drivers'!$B$2:$B$8148,'Selected scen drivers'!$AI$1,'SSP drivers'!$C$2:$C$8148,'Selected scen drivers'!$C218,'SSP drivers'!$D$2:$D$8148,'Selected scen drivers'!$D218)</f>
        <v>0</v>
      </c>
      <c r="AE218" s="3">
        <f>SUMIFS('SSP drivers'!AE$2:AE$8148,'SSP drivers'!$A$2:$A$8148,'Selected scen drivers'!$AH$1,'SSP drivers'!$B$2:$B$8148,'Selected scen drivers'!$AI$1,'SSP drivers'!$C$2:$C$8148,'Selected scen drivers'!$C218,'SSP drivers'!$D$2:$D$8148,'Selected scen drivers'!$D218)</f>
        <v>0</v>
      </c>
    </row>
    <row r="219" spans="1:31">
      <c r="A219">
        <f t="shared" si="7"/>
        <v>25</v>
      </c>
      <c r="B219">
        <f t="shared" si="8"/>
        <v>2</v>
      </c>
      <c r="C219" t="str">
        <f>IFERROR(VLOOKUP(A219,Classification!$A$4:$B$99,2,FALSE),"")</f>
        <v>SweFinDen</v>
      </c>
      <c r="D219" t="str">
        <f>IFERROR(VLOOKUP(B219,Classification!$U$5:$V$14,2,FALSE),"")</f>
        <v>GDPAGR</v>
      </c>
      <c r="E219" s="3">
        <f>SUMIFS('SSP drivers'!E$2:E$8148,'SSP drivers'!$A$2:$A$8148,'Selected scen drivers'!$AH$1,'SSP drivers'!$B$2:$B$8148,'Selected scen drivers'!$AI$1,'SSP drivers'!$C$2:$C$8148,'Selected scen drivers'!$C219,'SSP drivers'!$D$2:$D$8148,'Selected scen drivers'!$D219)</f>
        <v>0</v>
      </c>
      <c r="F219" s="3">
        <f>SUMIFS('SSP drivers'!F$2:F$8148,'SSP drivers'!$A$2:$A$8148,'Selected scen drivers'!$AH$1,'SSP drivers'!$B$2:$B$8148,'Selected scen drivers'!$AI$1,'SSP drivers'!$C$2:$C$8148,'Selected scen drivers'!$C219,'SSP drivers'!$D$2:$D$8148,'Selected scen drivers'!$D219)</f>
        <v>18.2874896924746</v>
      </c>
      <c r="G219" s="3">
        <f>SUMIFS('SSP drivers'!G$2:G$8148,'SSP drivers'!$A$2:$A$8148,'Selected scen drivers'!$AH$1,'SSP drivers'!$B$2:$B$8148,'Selected scen drivers'!$AI$1,'SSP drivers'!$C$2:$C$8148,'Selected scen drivers'!$C219,'SSP drivers'!$D$2:$D$8148,'Selected scen drivers'!$D219)</f>
        <v>18.5117040083874</v>
      </c>
      <c r="H219" s="3">
        <f>SUMIFS('SSP drivers'!H$2:H$8148,'SSP drivers'!$A$2:$A$8148,'Selected scen drivers'!$AH$1,'SSP drivers'!$B$2:$B$8148,'Selected scen drivers'!$AI$1,'SSP drivers'!$C$2:$C$8148,'Selected scen drivers'!$C219,'SSP drivers'!$D$2:$D$8148,'Selected scen drivers'!$D219)</f>
        <v>20.5268305847717</v>
      </c>
      <c r="I219" s="3">
        <f>SUMIFS('SSP drivers'!I$2:I$8148,'SSP drivers'!$A$2:$A$8148,'Selected scen drivers'!$AH$1,'SSP drivers'!$B$2:$B$8148,'Selected scen drivers'!$AI$1,'SSP drivers'!$C$2:$C$8148,'Selected scen drivers'!$C219,'SSP drivers'!$D$2:$D$8148,'Selected scen drivers'!$D219)</f>
        <v>22.5835483617636</v>
      </c>
      <c r="J219" s="3">
        <f>SUMIFS('SSP drivers'!J$2:J$8148,'SSP drivers'!$A$2:$A$8148,'Selected scen drivers'!$AH$1,'SSP drivers'!$B$2:$B$8148,'Selected scen drivers'!$AI$1,'SSP drivers'!$C$2:$C$8148,'Selected scen drivers'!$C219,'SSP drivers'!$D$2:$D$8148,'Selected scen drivers'!$D219)</f>
        <v>24.3465051343769</v>
      </c>
      <c r="K219" s="3">
        <f>SUMIFS('SSP drivers'!K$2:K$8148,'SSP drivers'!$A$2:$A$8148,'Selected scen drivers'!$AH$1,'SSP drivers'!$B$2:$B$8148,'Selected scen drivers'!$AI$1,'SSP drivers'!$C$2:$C$8148,'Selected scen drivers'!$C219,'SSP drivers'!$D$2:$D$8148,'Selected scen drivers'!$D219)</f>
        <v>26.0299329620217</v>
      </c>
      <c r="L219" s="3">
        <f>SUMIFS('SSP drivers'!L$2:L$8148,'SSP drivers'!$A$2:$A$8148,'Selected scen drivers'!$AH$1,'SSP drivers'!$B$2:$B$8148,'Selected scen drivers'!$AI$1,'SSP drivers'!$C$2:$C$8148,'Selected scen drivers'!$C219,'SSP drivers'!$D$2:$D$8148,'Selected scen drivers'!$D219)</f>
        <v>27.7110654035675</v>
      </c>
      <c r="M219" s="3">
        <f>SUMIFS('SSP drivers'!M$2:M$8148,'SSP drivers'!$A$2:$A$8148,'Selected scen drivers'!$AH$1,'SSP drivers'!$B$2:$B$8148,'Selected scen drivers'!$AI$1,'SSP drivers'!$C$2:$C$8148,'Selected scen drivers'!$C219,'SSP drivers'!$D$2:$D$8148,'Selected scen drivers'!$D219)</f>
        <v>29.4190455962513</v>
      </c>
      <c r="N219" s="3">
        <f>SUMIFS('SSP drivers'!N$2:N$8148,'SSP drivers'!$A$2:$A$8148,'Selected scen drivers'!$AH$1,'SSP drivers'!$B$2:$B$8148,'Selected scen drivers'!$AI$1,'SSP drivers'!$C$2:$C$8148,'Selected scen drivers'!$C219,'SSP drivers'!$D$2:$D$8148,'Selected scen drivers'!$D219)</f>
        <v>31.1973787797943</v>
      </c>
      <c r="O219" s="3">
        <f>SUMIFS('SSP drivers'!O$2:O$8148,'SSP drivers'!$A$2:$A$8148,'Selected scen drivers'!$AH$1,'SSP drivers'!$B$2:$B$8148,'Selected scen drivers'!$AI$1,'SSP drivers'!$C$2:$C$8148,'Selected scen drivers'!$C219,'SSP drivers'!$D$2:$D$8148,'Selected scen drivers'!$D219)</f>
        <v>33.0942277646561</v>
      </c>
      <c r="P219" s="3">
        <f>SUMIFS('SSP drivers'!P$2:P$8148,'SSP drivers'!$A$2:$A$8148,'Selected scen drivers'!$AH$1,'SSP drivers'!$B$2:$B$8148,'Selected scen drivers'!$AI$1,'SSP drivers'!$C$2:$C$8148,'Selected scen drivers'!$C219,'SSP drivers'!$D$2:$D$8148,'Selected scen drivers'!$D219)</f>
        <v>35.0991226100041</v>
      </c>
      <c r="Q219" s="3">
        <f>SUMIFS('SSP drivers'!Q$2:Q$8148,'SSP drivers'!$A$2:$A$8148,'Selected scen drivers'!$AH$1,'SSP drivers'!$B$2:$B$8148,'Selected scen drivers'!$AI$1,'SSP drivers'!$C$2:$C$8148,'Selected scen drivers'!$C219,'SSP drivers'!$D$2:$D$8148,'Selected scen drivers'!$D219)</f>
        <v>37.0817441597243</v>
      </c>
      <c r="R219" s="3">
        <f>SUMIFS('SSP drivers'!R$2:R$8148,'SSP drivers'!$A$2:$A$8148,'Selected scen drivers'!$AH$1,'SSP drivers'!$B$2:$B$8148,'Selected scen drivers'!$AI$1,'SSP drivers'!$C$2:$C$8148,'Selected scen drivers'!$C219,'SSP drivers'!$D$2:$D$8148,'Selected scen drivers'!$D219)</f>
        <v>38.979818588413</v>
      </c>
      <c r="S219" s="3">
        <f>SUMIFS('SSP drivers'!S$2:S$8148,'SSP drivers'!$A$2:$A$8148,'Selected scen drivers'!$AH$1,'SSP drivers'!$B$2:$B$8148,'Selected scen drivers'!$AI$1,'SSP drivers'!$C$2:$C$8148,'Selected scen drivers'!$C219,'SSP drivers'!$D$2:$D$8148,'Selected scen drivers'!$D219)</f>
        <v>40.768850303856</v>
      </c>
      <c r="T219" s="3">
        <f>SUMIFS('SSP drivers'!T$2:T$8148,'SSP drivers'!$A$2:$A$8148,'Selected scen drivers'!$AH$1,'SSP drivers'!$B$2:$B$8148,'Selected scen drivers'!$AI$1,'SSP drivers'!$C$2:$C$8148,'Selected scen drivers'!$C219,'SSP drivers'!$D$2:$D$8148,'Selected scen drivers'!$D219)</f>
        <v>42.4330391473353</v>
      </c>
      <c r="U219" s="3">
        <f>SUMIFS('SSP drivers'!U$2:U$8148,'SSP drivers'!$A$2:$A$8148,'Selected scen drivers'!$AH$1,'SSP drivers'!$B$2:$B$8148,'Selected scen drivers'!$AI$1,'SSP drivers'!$C$2:$C$8148,'Selected scen drivers'!$C219,'SSP drivers'!$D$2:$D$8148,'Selected scen drivers'!$D219)</f>
        <v>43.9764157803349</v>
      </c>
      <c r="V219" s="3">
        <f>SUMIFS('SSP drivers'!V$2:V$8148,'SSP drivers'!$A$2:$A$8148,'Selected scen drivers'!$AH$1,'SSP drivers'!$B$2:$B$8148,'Selected scen drivers'!$AI$1,'SSP drivers'!$C$2:$C$8148,'Selected scen drivers'!$C219,'SSP drivers'!$D$2:$D$8148,'Selected scen drivers'!$D219)</f>
        <v>45.4185381688243</v>
      </c>
      <c r="W219" s="3">
        <f>SUMIFS('SSP drivers'!W$2:W$8148,'SSP drivers'!$A$2:$A$8148,'Selected scen drivers'!$AH$1,'SSP drivers'!$B$2:$B$8148,'Selected scen drivers'!$AI$1,'SSP drivers'!$C$2:$C$8148,'Selected scen drivers'!$C219,'SSP drivers'!$D$2:$D$8148,'Selected scen drivers'!$D219)</f>
        <v>46.7485718017206</v>
      </c>
      <c r="X219" s="3">
        <f>SUMIFS('SSP drivers'!X$2:X$8148,'SSP drivers'!$A$2:$A$8148,'Selected scen drivers'!$AH$1,'SSP drivers'!$B$2:$B$8148,'Selected scen drivers'!$AI$1,'SSP drivers'!$C$2:$C$8148,'Selected scen drivers'!$C219,'SSP drivers'!$D$2:$D$8148,'Selected scen drivers'!$D219)</f>
        <v>0</v>
      </c>
      <c r="Y219" s="3">
        <f>SUMIFS('SSP drivers'!Y$2:Y$8148,'SSP drivers'!$A$2:$A$8148,'Selected scen drivers'!$AH$1,'SSP drivers'!$B$2:$B$8148,'Selected scen drivers'!$AI$1,'SSP drivers'!$C$2:$C$8148,'Selected scen drivers'!$C219,'SSP drivers'!$D$2:$D$8148,'Selected scen drivers'!$D219)</f>
        <v>0</v>
      </c>
      <c r="Z219" s="3">
        <f>SUMIFS('SSP drivers'!Z$2:Z$8148,'SSP drivers'!$A$2:$A$8148,'Selected scen drivers'!$AH$1,'SSP drivers'!$B$2:$B$8148,'Selected scen drivers'!$AI$1,'SSP drivers'!$C$2:$C$8148,'Selected scen drivers'!$C219,'SSP drivers'!$D$2:$D$8148,'Selected scen drivers'!$D219)</f>
        <v>0</v>
      </c>
      <c r="AA219" s="3">
        <f>SUMIFS('SSP drivers'!AA$2:AA$8148,'SSP drivers'!$A$2:$A$8148,'Selected scen drivers'!$AH$1,'SSP drivers'!$B$2:$B$8148,'Selected scen drivers'!$AI$1,'SSP drivers'!$C$2:$C$8148,'Selected scen drivers'!$C219,'SSP drivers'!$D$2:$D$8148,'Selected scen drivers'!$D219)</f>
        <v>0</v>
      </c>
      <c r="AB219" s="3">
        <f>SUMIFS('SSP drivers'!AB$2:AB$8148,'SSP drivers'!$A$2:$A$8148,'Selected scen drivers'!$AH$1,'SSP drivers'!$B$2:$B$8148,'Selected scen drivers'!$AI$1,'SSP drivers'!$C$2:$C$8148,'Selected scen drivers'!$C219,'SSP drivers'!$D$2:$D$8148,'Selected scen drivers'!$D219)</f>
        <v>0</v>
      </c>
      <c r="AC219" s="3">
        <f>SUMIFS('SSP drivers'!AC$2:AC$8148,'SSP drivers'!$A$2:$A$8148,'Selected scen drivers'!$AH$1,'SSP drivers'!$B$2:$B$8148,'Selected scen drivers'!$AI$1,'SSP drivers'!$C$2:$C$8148,'Selected scen drivers'!$C219,'SSP drivers'!$D$2:$D$8148,'Selected scen drivers'!$D219)</f>
        <v>0</v>
      </c>
      <c r="AD219" s="3">
        <f>SUMIFS('SSP drivers'!AD$2:AD$8148,'SSP drivers'!$A$2:$A$8148,'Selected scen drivers'!$AH$1,'SSP drivers'!$B$2:$B$8148,'Selected scen drivers'!$AI$1,'SSP drivers'!$C$2:$C$8148,'Selected scen drivers'!$C219,'SSP drivers'!$D$2:$D$8148,'Selected scen drivers'!$D219)</f>
        <v>0</v>
      </c>
      <c r="AE219" s="3">
        <f>SUMIFS('SSP drivers'!AE$2:AE$8148,'SSP drivers'!$A$2:$A$8148,'Selected scen drivers'!$AH$1,'SSP drivers'!$B$2:$B$8148,'Selected scen drivers'!$AI$1,'SSP drivers'!$C$2:$C$8148,'Selected scen drivers'!$C219,'SSP drivers'!$D$2:$D$8148,'Selected scen drivers'!$D219)</f>
        <v>0</v>
      </c>
    </row>
    <row r="220" spans="1:31">
      <c r="A220">
        <f t="shared" si="7"/>
        <v>25</v>
      </c>
      <c r="B220">
        <f t="shared" si="8"/>
        <v>3</v>
      </c>
      <c r="C220" t="str">
        <f>IFERROR(VLOOKUP(A220,Classification!$A$4:$B$99,2,FALSE),"")</f>
        <v>SweFinDen</v>
      </c>
      <c r="D220" t="str">
        <f>IFERROR(VLOOKUP(B220,Classification!$U$5:$V$14,2,FALSE),"")</f>
        <v>GDPIND</v>
      </c>
      <c r="E220" s="3">
        <f>SUMIFS('SSP drivers'!E$2:E$8148,'SSP drivers'!$A$2:$A$8148,'Selected scen drivers'!$AH$1,'SSP drivers'!$B$2:$B$8148,'Selected scen drivers'!$AI$1,'SSP drivers'!$C$2:$C$8148,'Selected scen drivers'!$C220,'SSP drivers'!$D$2:$D$8148,'Selected scen drivers'!$D220)</f>
        <v>0</v>
      </c>
      <c r="F220" s="3">
        <f>SUMIFS('SSP drivers'!F$2:F$8148,'SSP drivers'!$A$2:$A$8148,'Selected scen drivers'!$AH$1,'SSP drivers'!$B$2:$B$8148,'Selected scen drivers'!$AI$1,'SSP drivers'!$C$2:$C$8148,'Selected scen drivers'!$C220,'SSP drivers'!$D$2:$D$8148,'Selected scen drivers'!$D220)</f>
        <v>272.514597727656</v>
      </c>
      <c r="G220" s="3">
        <f>SUMIFS('SSP drivers'!G$2:G$8148,'SSP drivers'!$A$2:$A$8148,'Selected scen drivers'!$AH$1,'SSP drivers'!$B$2:$B$8148,'Selected scen drivers'!$AI$1,'SSP drivers'!$C$2:$C$8148,'Selected scen drivers'!$C220,'SSP drivers'!$D$2:$D$8148,'Selected scen drivers'!$D220)</f>
        <v>275.909222289271</v>
      </c>
      <c r="H220" s="3">
        <f>SUMIFS('SSP drivers'!H$2:H$8148,'SSP drivers'!$A$2:$A$8148,'Selected scen drivers'!$AH$1,'SSP drivers'!$B$2:$B$8148,'Selected scen drivers'!$AI$1,'SSP drivers'!$C$2:$C$8148,'Selected scen drivers'!$C220,'SSP drivers'!$D$2:$D$8148,'Selected scen drivers'!$D220)</f>
        <v>310.875548303773</v>
      </c>
      <c r="I220" s="3">
        <f>SUMIFS('SSP drivers'!I$2:I$8148,'SSP drivers'!$A$2:$A$8148,'Selected scen drivers'!$AH$1,'SSP drivers'!$B$2:$B$8148,'Selected scen drivers'!$AI$1,'SSP drivers'!$C$2:$C$8148,'Selected scen drivers'!$C220,'SSP drivers'!$D$2:$D$8148,'Selected scen drivers'!$D220)</f>
        <v>345.952307637566</v>
      </c>
      <c r="J220" s="3">
        <f>SUMIFS('SSP drivers'!J$2:J$8148,'SSP drivers'!$A$2:$A$8148,'Selected scen drivers'!$AH$1,'SSP drivers'!$B$2:$B$8148,'Selected scen drivers'!$AI$1,'SSP drivers'!$C$2:$C$8148,'Selected scen drivers'!$C220,'SSP drivers'!$D$2:$D$8148,'Selected scen drivers'!$D220)</f>
        <v>377.218290505585</v>
      </c>
      <c r="K220" s="3">
        <f>SUMIFS('SSP drivers'!K$2:K$8148,'SSP drivers'!$A$2:$A$8148,'Selected scen drivers'!$AH$1,'SSP drivers'!$B$2:$B$8148,'Selected scen drivers'!$AI$1,'SSP drivers'!$C$2:$C$8148,'Selected scen drivers'!$C220,'SSP drivers'!$D$2:$D$8148,'Selected scen drivers'!$D220)</f>
        <v>407.590191292874</v>
      </c>
      <c r="L220" s="3">
        <f>SUMIFS('SSP drivers'!L$2:L$8148,'SSP drivers'!$A$2:$A$8148,'Selected scen drivers'!$AH$1,'SSP drivers'!$B$2:$B$8148,'Selected scen drivers'!$AI$1,'SSP drivers'!$C$2:$C$8148,'Selected scen drivers'!$C220,'SSP drivers'!$D$2:$D$8148,'Selected scen drivers'!$D220)</f>
        <v>438.469997216046</v>
      </c>
      <c r="M220" s="3">
        <f>SUMIFS('SSP drivers'!M$2:M$8148,'SSP drivers'!$A$2:$A$8148,'Selected scen drivers'!$AH$1,'SSP drivers'!$B$2:$B$8148,'Selected scen drivers'!$AI$1,'SSP drivers'!$C$2:$C$8148,'Selected scen drivers'!$C220,'SSP drivers'!$D$2:$D$8148,'Selected scen drivers'!$D220)</f>
        <v>470.287683542815</v>
      </c>
      <c r="N220" s="3">
        <f>SUMIFS('SSP drivers'!N$2:N$8148,'SSP drivers'!$A$2:$A$8148,'Selected scen drivers'!$AH$1,'SSP drivers'!$B$2:$B$8148,'Selected scen drivers'!$AI$1,'SSP drivers'!$C$2:$C$8148,'Selected scen drivers'!$C220,'SSP drivers'!$D$2:$D$8148,'Selected scen drivers'!$D220)</f>
        <v>503.561459580825</v>
      </c>
      <c r="O220" s="3">
        <f>SUMIFS('SSP drivers'!O$2:O$8148,'SSP drivers'!$A$2:$A$8148,'Selected scen drivers'!$AH$1,'SSP drivers'!$B$2:$B$8148,'Selected scen drivers'!$AI$1,'SSP drivers'!$C$2:$C$8148,'Selected scen drivers'!$C220,'SSP drivers'!$D$2:$D$8148,'Selected scen drivers'!$D220)</f>
        <v>539.081294140182</v>
      </c>
      <c r="P220" s="3">
        <f>SUMIFS('SSP drivers'!P$2:P$8148,'SSP drivers'!$A$2:$A$8148,'Selected scen drivers'!$AH$1,'SSP drivers'!$B$2:$B$8148,'Selected scen drivers'!$AI$1,'SSP drivers'!$C$2:$C$8148,'Selected scen drivers'!$C220,'SSP drivers'!$D$2:$D$8148,'Selected scen drivers'!$D220)</f>
        <v>576.794712988312</v>
      </c>
      <c r="Q220" s="3">
        <f>SUMIFS('SSP drivers'!Q$2:Q$8148,'SSP drivers'!$A$2:$A$8148,'Selected scen drivers'!$AH$1,'SSP drivers'!$B$2:$B$8148,'Selected scen drivers'!$AI$1,'SSP drivers'!$C$2:$C$8148,'Selected scen drivers'!$C220,'SSP drivers'!$D$2:$D$8148,'Selected scen drivers'!$D220)</f>
        <v>614.660909707864</v>
      </c>
      <c r="R220" s="3">
        <f>SUMIFS('SSP drivers'!R$2:R$8148,'SSP drivers'!$A$2:$A$8148,'Selected scen drivers'!$AH$1,'SSP drivers'!$B$2:$B$8148,'Selected scen drivers'!$AI$1,'SSP drivers'!$C$2:$C$8148,'Selected scen drivers'!$C220,'SSP drivers'!$D$2:$D$8148,'Selected scen drivers'!$D220)</f>
        <v>651.724283974</v>
      </c>
      <c r="S220" s="3">
        <f>SUMIFS('SSP drivers'!S$2:S$8148,'SSP drivers'!$A$2:$A$8148,'Selected scen drivers'!$AH$1,'SSP drivers'!$B$2:$B$8148,'Selected scen drivers'!$AI$1,'SSP drivers'!$C$2:$C$8148,'Selected scen drivers'!$C220,'SSP drivers'!$D$2:$D$8148,'Selected scen drivers'!$D220)</f>
        <v>687.574893304262</v>
      </c>
      <c r="T220" s="3">
        <f>SUMIFS('SSP drivers'!T$2:T$8148,'SSP drivers'!$A$2:$A$8148,'Selected scen drivers'!$AH$1,'SSP drivers'!$B$2:$B$8148,'Selected scen drivers'!$AI$1,'SSP drivers'!$C$2:$C$8148,'Selected scen drivers'!$C220,'SSP drivers'!$D$2:$D$8148,'Selected scen drivers'!$D220)</f>
        <v>721.722651176761</v>
      </c>
      <c r="U220" s="3">
        <f>SUMIFS('SSP drivers'!U$2:U$8148,'SSP drivers'!$A$2:$A$8148,'Selected scen drivers'!$AH$1,'SSP drivers'!$B$2:$B$8148,'Selected scen drivers'!$AI$1,'SSP drivers'!$C$2:$C$8148,'Selected scen drivers'!$C220,'SSP drivers'!$D$2:$D$8148,'Selected scen drivers'!$D220)</f>
        <v>754.065656527987</v>
      </c>
      <c r="V220" s="3">
        <f>SUMIFS('SSP drivers'!V$2:V$8148,'SSP drivers'!$A$2:$A$8148,'Selected scen drivers'!$AH$1,'SSP drivers'!$B$2:$B$8148,'Selected scen drivers'!$AI$1,'SSP drivers'!$C$2:$C$8148,'Selected scen drivers'!$C220,'SSP drivers'!$D$2:$D$8148,'Selected scen drivers'!$D220)</f>
        <v>784.918780318647</v>
      </c>
      <c r="W220" s="3">
        <f>SUMIFS('SSP drivers'!W$2:W$8148,'SSP drivers'!$A$2:$A$8148,'Selected scen drivers'!$AH$1,'SSP drivers'!$B$2:$B$8148,'Selected scen drivers'!$AI$1,'SSP drivers'!$C$2:$C$8148,'Selected scen drivers'!$C220,'SSP drivers'!$D$2:$D$8148,'Selected scen drivers'!$D220)</f>
        <v>814.1838</v>
      </c>
      <c r="X220" s="3">
        <f>SUMIFS('SSP drivers'!X$2:X$8148,'SSP drivers'!$A$2:$A$8148,'Selected scen drivers'!$AH$1,'SSP drivers'!$B$2:$B$8148,'Selected scen drivers'!$AI$1,'SSP drivers'!$C$2:$C$8148,'Selected scen drivers'!$C220,'SSP drivers'!$D$2:$D$8148,'Selected scen drivers'!$D220)</f>
        <v>0</v>
      </c>
      <c r="Y220" s="3">
        <f>SUMIFS('SSP drivers'!Y$2:Y$8148,'SSP drivers'!$A$2:$A$8148,'Selected scen drivers'!$AH$1,'SSP drivers'!$B$2:$B$8148,'Selected scen drivers'!$AI$1,'SSP drivers'!$C$2:$C$8148,'Selected scen drivers'!$C220,'SSP drivers'!$D$2:$D$8148,'Selected scen drivers'!$D220)</f>
        <v>0</v>
      </c>
      <c r="Z220" s="3">
        <f>SUMIFS('SSP drivers'!Z$2:Z$8148,'SSP drivers'!$A$2:$A$8148,'Selected scen drivers'!$AH$1,'SSP drivers'!$B$2:$B$8148,'Selected scen drivers'!$AI$1,'SSP drivers'!$C$2:$C$8148,'Selected scen drivers'!$C220,'SSP drivers'!$D$2:$D$8148,'Selected scen drivers'!$D220)</f>
        <v>0</v>
      </c>
      <c r="AA220" s="3">
        <f>SUMIFS('SSP drivers'!AA$2:AA$8148,'SSP drivers'!$A$2:$A$8148,'Selected scen drivers'!$AH$1,'SSP drivers'!$B$2:$B$8148,'Selected scen drivers'!$AI$1,'SSP drivers'!$C$2:$C$8148,'Selected scen drivers'!$C220,'SSP drivers'!$D$2:$D$8148,'Selected scen drivers'!$D220)</f>
        <v>0</v>
      </c>
      <c r="AB220" s="3">
        <f>SUMIFS('SSP drivers'!AB$2:AB$8148,'SSP drivers'!$A$2:$A$8148,'Selected scen drivers'!$AH$1,'SSP drivers'!$B$2:$B$8148,'Selected scen drivers'!$AI$1,'SSP drivers'!$C$2:$C$8148,'Selected scen drivers'!$C220,'SSP drivers'!$D$2:$D$8148,'Selected scen drivers'!$D220)</f>
        <v>0</v>
      </c>
      <c r="AC220" s="3">
        <f>SUMIFS('SSP drivers'!AC$2:AC$8148,'SSP drivers'!$A$2:$A$8148,'Selected scen drivers'!$AH$1,'SSP drivers'!$B$2:$B$8148,'Selected scen drivers'!$AI$1,'SSP drivers'!$C$2:$C$8148,'Selected scen drivers'!$C220,'SSP drivers'!$D$2:$D$8148,'Selected scen drivers'!$D220)</f>
        <v>0</v>
      </c>
      <c r="AD220" s="3">
        <f>SUMIFS('SSP drivers'!AD$2:AD$8148,'SSP drivers'!$A$2:$A$8148,'Selected scen drivers'!$AH$1,'SSP drivers'!$B$2:$B$8148,'Selected scen drivers'!$AI$1,'SSP drivers'!$C$2:$C$8148,'Selected scen drivers'!$C220,'SSP drivers'!$D$2:$D$8148,'Selected scen drivers'!$D220)</f>
        <v>0</v>
      </c>
      <c r="AE220" s="3">
        <f>SUMIFS('SSP drivers'!AE$2:AE$8148,'SSP drivers'!$A$2:$A$8148,'Selected scen drivers'!$AH$1,'SSP drivers'!$B$2:$B$8148,'Selected scen drivers'!$AI$1,'SSP drivers'!$C$2:$C$8148,'Selected scen drivers'!$C220,'SSP drivers'!$D$2:$D$8148,'Selected scen drivers'!$D220)</f>
        <v>0</v>
      </c>
    </row>
    <row r="221" spans="1:31">
      <c r="A221">
        <f t="shared" si="7"/>
        <v>25</v>
      </c>
      <c r="B221">
        <f t="shared" si="8"/>
        <v>4</v>
      </c>
      <c r="C221" t="str">
        <f>IFERROR(VLOOKUP(A221,Classification!$A$4:$B$99,2,FALSE),"")</f>
        <v>SweFinDen</v>
      </c>
      <c r="D221" t="str">
        <f>IFERROR(VLOOKUP(B221,Classification!$U$5:$V$14,2,FALSE),"")</f>
        <v>GDPMFG</v>
      </c>
      <c r="E221" s="3">
        <f>SUMIFS('SSP drivers'!E$2:E$8148,'SSP drivers'!$A$2:$A$8148,'Selected scen drivers'!$AH$1,'SSP drivers'!$B$2:$B$8148,'Selected scen drivers'!$AI$1,'SSP drivers'!$C$2:$C$8148,'Selected scen drivers'!$C221,'SSP drivers'!$D$2:$D$8148,'Selected scen drivers'!$D221)</f>
        <v>0</v>
      </c>
      <c r="F221" s="3">
        <f>SUMIFS('SSP drivers'!F$2:F$8148,'SSP drivers'!$A$2:$A$8148,'Selected scen drivers'!$AH$1,'SSP drivers'!$B$2:$B$8148,'Selected scen drivers'!$AI$1,'SSP drivers'!$C$2:$C$8148,'Selected scen drivers'!$C221,'SSP drivers'!$D$2:$D$8148,'Selected scen drivers'!$D221)</f>
        <v>39.1373568942535</v>
      </c>
      <c r="G221" s="3">
        <f>SUMIFS('SSP drivers'!G$2:G$8148,'SSP drivers'!$A$2:$A$8148,'Selected scen drivers'!$AH$1,'SSP drivers'!$B$2:$B$8148,'Selected scen drivers'!$AI$1,'SSP drivers'!$C$2:$C$8148,'Selected scen drivers'!$C221,'SSP drivers'!$D$2:$D$8148,'Selected scen drivers'!$D221)</f>
        <v>39.6235586481953</v>
      </c>
      <c r="H221" s="3">
        <f>SUMIFS('SSP drivers'!H$2:H$8148,'SSP drivers'!$A$2:$A$8148,'Selected scen drivers'!$AH$1,'SSP drivers'!$B$2:$B$8148,'Selected scen drivers'!$AI$1,'SSP drivers'!$C$2:$C$8148,'Selected scen drivers'!$C221,'SSP drivers'!$D$2:$D$8148,'Selected scen drivers'!$D221)</f>
        <v>46.6539052861816</v>
      </c>
      <c r="I221" s="3">
        <f>SUMIFS('SSP drivers'!I$2:I$8148,'SSP drivers'!$A$2:$A$8148,'Selected scen drivers'!$AH$1,'SSP drivers'!$B$2:$B$8148,'Selected scen drivers'!$AI$1,'SSP drivers'!$C$2:$C$8148,'Selected scen drivers'!$C221,'SSP drivers'!$D$2:$D$8148,'Selected scen drivers'!$D221)</f>
        <v>54.1915685890946</v>
      </c>
      <c r="J221" s="3">
        <f>SUMIFS('SSP drivers'!J$2:J$8148,'SSP drivers'!$A$2:$A$8148,'Selected scen drivers'!$AH$1,'SSP drivers'!$B$2:$B$8148,'Selected scen drivers'!$AI$1,'SSP drivers'!$C$2:$C$8148,'Selected scen drivers'!$C221,'SSP drivers'!$D$2:$D$8148,'Selected scen drivers'!$D221)</f>
        <v>61.5766721986172</v>
      </c>
      <c r="K221" s="3">
        <f>SUMIFS('SSP drivers'!K$2:K$8148,'SSP drivers'!$A$2:$A$8148,'Selected scen drivers'!$AH$1,'SSP drivers'!$B$2:$B$8148,'Selected scen drivers'!$AI$1,'SSP drivers'!$C$2:$C$8148,'Selected scen drivers'!$C221,'SSP drivers'!$D$2:$D$8148,'Selected scen drivers'!$D221)</f>
        <v>69.2345211377702</v>
      </c>
      <c r="L221" s="3">
        <f>SUMIFS('SSP drivers'!L$2:L$8148,'SSP drivers'!$A$2:$A$8148,'Selected scen drivers'!$AH$1,'SSP drivers'!$B$2:$B$8148,'Selected scen drivers'!$AI$1,'SSP drivers'!$C$2:$C$8148,'Selected scen drivers'!$C221,'SSP drivers'!$D$2:$D$8148,'Selected scen drivers'!$D221)</f>
        <v>77.3899051828236</v>
      </c>
      <c r="M221" s="3">
        <f>SUMIFS('SSP drivers'!M$2:M$8148,'SSP drivers'!$A$2:$A$8148,'Selected scen drivers'!$AH$1,'SSP drivers'!$B$2:$B$8148,'Selected scen drivers'!$AI$1,'SSP drivers'!$C$2:$C$8148,'Selected scen drivers'!$C221,'SSP drivers'!$D$2:$D$8148,'Selected scen drivers'!$D221)</f>
        <v>86.1321745206491</v>
      </c>
      <c r="N221" s="3">
        <f>SUMIFS('SSP drivers'!N$2:N$8148,'SSP drivers'!$A$2:$A$8148,'Selected scen drivers'!$AH$1,'SSP drivers'!$B$2:$B$8148,'Selected scen drivers'!$AI$1,'SSP drivers'!$C$2:$C$8148,'Selected scen drivers'!$C221,'SSP drivers'!$D$2:$D$8148,'Selected scen drivers'!$D221)</f>
        <v>95.5809158494138</v>
      </c>
      <c r="O221" s="3">
        <f>SUMIFS('SSP drivers'!O$2:O$8148,'SSP drivers'!$A$2:$A$8148,'Selected scen drivers'!$AH$1,'SSP drivers'!$B$2:$B$8148,'Selected scen drivers'!$AI$1,'SSP drivers'!$C$2:$C$8148,'Selected scen drivers'!$C221,'SSP drivers'!$D$2:$D$8148,'Selected scen drivers'!$D221)</f>
        <v>105.920020606928</v>
      </c>
      <c r="P221" s="3">
        <f>SUMIFS('SSP drivers'!P$2:P$8148,'SSP drivers'!$A$2:$A$8148,'Selected scen drivers'!$AH$1,'SSP drivers'!$B$2:$B$8148,'Selected scen drivers'!$AI$1,'SSP drivers'!$C$2:$C$8148,'Selected scen drivers'!$C221,'SSP drivers'!$D$2:$D$8148,'Selected scen drivers'!$D221)</f>
        <v>117.182588332091</v>
      </c>
      <c r="Q221" s="3">
        <f>SUMIFS('SSP drivers'!Q$2:Q$8148,'SSP drivers'!$A$2:$A$8148,'Selected scen drivers'!$AH$1,'SSP drivers'!$B$2:$B$8148,'Selected scen drivers'!$AI$1,'SSP drivers'!$C$2:$C$8148,'Selected scen drivers'!$C221,'SSP drivers'!$D$2:$D$8148,'Selected scen drivers'!$D221)</f>
        <v>128.983374489905</v>
      </c>
      <c r="R221" s="3">
        <f>SUMIFS('SSP drivers'!R$2:R$8148,'SSP drivers'!$A$2:$A$8148,'Selected scen drivers'!$AH$1,'SSP drivers'!$B$2:$B$8148,'Selected scen drivers'!$AI$1,'SSP drivers'!$C$2:$C$8148,'Selected scen drivers'!$C221,'SSP drivers'!$D$2:$D$8148,'Selected scen drivers'!$D221)</f>
        <v>141.117961046528</v>
      </c>
      <c r="S221" s="3">
        <f>SUMIFS('SSP drivers'!S$2:S$8148,'SSP drivers'!$A$2:$A$8148,'Selected scen drivers'!$AH$1,'SSP drivers'!$B$2:$B$8148,'Selected scen drivers'!$AI$1,'SSP drivers'!$C$2:$C$8148,'Selected scen drivers'!$C221,'SSP drivers'!$D$2:$D$8148,'Selected scen drivers'!$D221)</f>
        <v>153.479018943266</v>
      </c>
      <c r="T221" s="3">
        <f>SUMIFS('SSP drivers'!T$2:T$8148,'SSP drivers'!$A$2:$A$8148,'Selected scen drivers'!$AH$1,'SSP drivers'!$B$2:$B$8148,'Selected scen drivers'!$AI$1,'SSP drivers'!$C$2:$C$8148,'Selected scen drivers'!$C221,'SSP drivers'!$D$2:$D$8148,'Selected scen drivers'!$D221)</f>
        <v>165.930819961899</v>
      </c>
      <c r="U221" s="3">
        <f>SUMIFS('SSP drivers'!U$2:U$8148,'SSP drivers'!$A$2:$A$8148,'Selected scen drivers'!$AH$1,'SSP drivers'!$B$2:$B$8148,'Selected scen drivers'!$AI$1,'SSP drivers'!$C$2:$C$8148,'Selected scen drivers'!$C221,'SSP drivers'!$D$2:$D$8148,'Selected scen drivers'!$D221)</f>
        <v>178.415207575358</v>
      </c>
      <c r="V221" s="3">
        <f>SUMIFS('SSP drivers'!V$2:V$8148,'SSP drivers'!$A$2:$A$8148,'Selected scen drivers'!$AH$1,'SSP drivers'!$B$2:$B$8148,'Selected scen drivers'!$AI$1,'SSP drivers'!$C$2:$C$8148,'Selected scen drivers'!$C221,'SSP drivers'!$D$2:$D$8148,'Selected scen drivers'!$D221)</f>
        <v>190.97189541033</v>
      </c>
      <c r="W221" s="3">
        <f>SUMIFS('SSP drivers'!W$2:W$8148,'SSP drivers'!$A$2:$A$8148,'Selected scen drivers'!$AH$1,'SSP drivers'!$B$2:$B$8148,'Selected scen drivers'!$AI$1,'SSP drivers'!$C$2:$C$8148,'Selected scen drivers'!$C221,'SSP drivers'!$D$2:$D$8148,'Selected scen drivers'!$D221)</f>
        <v>203.54595</v>
      </c>
      <c r="X221" s="3">
        <f>SUMIFS('SSP drivers'!X$2:X$8148,'SSP drivers'!$A$2:$A$8148,'Selected scen drivers'!$AH$1,'SSP drivers'!$B$2:$B$8148,'Selected scen drivers'!$AI$1,'SSP drivers'!$C$2:$C$8148,'Selected scen drivers'!$C221,'SSP drivers'!$D$2:$D$8148,'Selected scen drivers'!$D221)</f>
        <v>0</v>
      </c>
      <c r="Y221" s="3">
        <f>SUMIFS('SSP drivers'!Y$2:Y$8148,'SSP drivers'!$A$2:$A$8148,'Selected scen drivers'!$AH$1,'SSP drivers'!$B$2:$B$8148,'Selected scen drivers'!$AI$1,'SSP drivers'!$C$2:$C$8148,'Selected scen drivers'!$C221,'SSP drivers'!$D$2:$D$8148,'Selected scen drivers'!$D221)</f>
        <v>0</v>
      </c>
      <c r="Z221" s="3">
        <f>SUMIFS('SSP drivers'!Z$2:Z$8148,'SSP drivers'!$A$2:$A$8148,'Selected scen drivers'!$AH$1,'SSP drivers'!$B$2:$B$8148,'Selected scen drivers'!$AI$1,'SSP drivers'!$C$2:$C$8148,'Selected scen drivers'!$C221,'SSP drivers'!$D$2:$D$8148,'Selected scen drivers'!$D221)</f>
        <v>0</v>
      </c>
      <c r="AA221" s="3">
        <f>SUMIFS('SSP drivers'!AA$2:AA$8148,'SSP drivers'!$A$2:$A$8148,'Selected scen drivers'!$AH$1,'SSP drivers'!$B$2:$B$8148,'Selected scen drivers'!$AI$1,'SSP drivers'!$C$2:$C$8148,'Selected scen drivers'!$C221,'SSP drivers'!$D$2:$D$8148,'Selected scen drivers'!$D221)</f>
        <v>0</v>
      </c>
      <c r="AB221" s="3">
        <f>SUMIFS('SSP drivers'!AB$2:AB$8148,'SSP drivers'!$A$2:$A$8148,'Selected scen drivers'!$AH$1,'SSP drivers'!$B$2:$B$8148,'Selected scen drivers'!$AI$1,'SSP drivers'!$C$2:$C$8148,'Selected scen drivers'!$C221,'SSP drivers'!$D$2:$D$8148,'Selected scen drivers'!$D221)</f>
        <v>0</v>
      </c>
      <c r="AC221" s="3">
        <f>SUMIFS('SSP drivers'!AC$2:AC$8148,'SSP drivers'!$A$2:$A$8148,'Selected scen drivers'!$AH$1,'SSP drivers'!$B$2:$B$8148,'Selected scen drivers'!$AI$1,'SSP drivers'!$C$2:$C$8148,'Selected scen drivers'!$C221,'SSP drivers'!$D$2:$D$8148,'Selected scen drivers'!$D221)</f>
        <v>0</v>
      </c>
      <c r="AD221" s="3">
        <f>SUMIFS('SSP drivers'!AD$2:AD$8148,'SSP drivers'!$A$2:$A$8148,'Selected scen drivers'!$AH$1,'SSP drivers'!$B$2:$B$8148,'Selected scen drivers'!$AI$1,'SSP drivers'!$C$2:$C$8148,'Selected scen drivers'!$C221,'SSP drivers'!$D$2:$D$8148,'Selected scen drivers'!$D221)</f>
        <v>0</v>
      </c>
      <c r="AE221" s="3">
        <f>SUMIFS('SSP drivers'!AE$2:AE$8148,'SSP drivers'!$A$2:$A$8148,'Selected scen drivers'!$AH$1,'SSP drivers'!$B$2:$B$8148,'Selected scen drivers'!$AI$1,'SSP drivers'!$C$2:$C$8148,'Selected scen drivers'!$C221,'SSP drivers'!$D$2:$D$8148,'Selected scen drivers'!$D221)</f>
        <v>0</v>
      </c>
    </row>
    <row r="222" spans="1:31">
      <c r="A222">
        <f t="shared" si="7"/>
        <v>25</v>
      </c>
      <c r="B222">
        <f t="shared" si="8"/>
        <v>5</v>
      </c>
      <c r="C222" t="str">
        <f>IFERROR(VLOOKUP(A222,Classification!$A$4:$B$99,2,FALSE),"")</f>
        <v>SweFinDen</v>
      </c>
      <c r="D222" t="str">
        <f>IFERROR(VLOOKUP(B222,Classification!$U$5:$V$14,2,FALSE),"")</f>
        <v>GDPPCAP</v>
      </c>
      <c r="E222" s="3">
        <f>SUMIFS('SSP drivers'!E$2:E$8148,'SSP drivers'!$A$2:$A$8148,'Selected scen drivers'!$AH$1,'SSP drivers'!$B$2:$B$8148,'Selected scen drivers'!$AI$1,'SSP drivers'!$C$2:$C$8148,'Selected scen drivers'!$C222,'SSP drivers'!$D$2:$D$8148,'Selected scen drivers'!$D222)</f>
        <v>0</v>
      </c>
      <c r="F222" s="3">
        <f>SUMIFS('SSP drivers'!F$2:F$8148,'SSP drivers'!$A$2:$A$8148,'Selected scen drivers'!$AH$1,'SSP drivers'!$B$2:$B$8148,'Selected scen drivers'!$AI$1,'SSP drivers'!$C$2:$C$8148,'Selected scen drivers'!$C222,'SSP drivers'!$D$2:$D$8148,'Selected scen drivers'!$D222)</f>
        <v>48.4043324796919</v>
      </c>
      <c r="G222" s="3">
        <f>SUMIFS('SSP drivers'!G$2:G$8148,'SSP drivers'!$A$2:$A$8148,'Selected scen drivers'!$AH$1,'SSP drivers'!$B$2:$B$8148,'Selected scen drivers'!$AI$1,'SSP drivers'!$C$2:$C$8148,'Selected scen drivers'!$C222,'SSP drivers'!$D$2:$D$8148,'Selected scen drivers'!$D222)</f>
        <v>48.8489429801308</v>
      </c>
      <c r="H222" s="3">
        <f>SUMIFS('SSP drivers'!H$2:H$8148,'SSP drivers'!$A$2:$A$8148,'Selected scen drivers'!$AH$1,'SSP drivers'!$B$2:$B$8148,'Selected scen drivers'!$AI$1,'SSP drivers'!$C$2:$C$8148,'Selected scen drivers'!$C222,'SSP drivers'!$D$2:$D$8148,'Selected scen drivers'!$D222)</f>
        <v>53.7081412805678</v>
      </c>
      <c r="I222" s="3">
        <f>SUMIFS('SSP drivers'!I$2:I$8148,'SSP drivers'!$A$2:$A$8148,'Selected scen drivers'!$AH$1,'SSP drivers'!$B$2:$B$8148,'Selected scen drivers'!$AI$1,'SSP drivers'!$C$2:$C$8148,'Selected scen drivers'!$C222,'SSP drivers'!$D$2:$D$8148,'Selected scen drivers'!$D222)</f>
        <v>58.5821983104687</v>
      </c>
      <c r="J222" s="3">
        <f>SUMIFS('SSP drivers'!J$2:J$8148,'SSP drivers'!$A$2:$A$8148,'Selected scen drivers'!$AH$1,'SSP drivers'!$B$2:$B$8148,'Selected scen drivers'!$AI$1,'SSP drivers'!$C$2:$C$8148,'Selected scen drivers'!$C222,'SSP drivers'!$D$2:$D$8148,'Selected scen drivers'!$D222)</f>
        <v>62.6638894898217</v>
      </c>
      <c r="K222" s="3">
        <f>SUMIFS('SSP drivers'!K$2:K$8148,'SSP drivers'!$A$2:$A$8148,'Selected scen drivers'!$AH$1,'SSP drivers'!$B$2:$B$8148,'Selected scen drivers'!$AI$1,'SSP drivers'!$C$2:$C$8148,'Selected scen drivers'!$C222,'SSP drivers'!$D$2:$D$8148,'Selected scen drivers'!$D222)</f>
        <v>66.3910708796117</v>
      </c>
      <c r="L222" s="3">
        <f>SUMIFS('SSP drivers'!L$2:L$8148,'SSP drivers'!$A$2:$A$8148,'Selected scen drivers'!$AH$1,'SSP drivers'!$B$2:$B$8148,'Selected scen drivers'!$AI$1,'SSP drivers'!$C$2:$C$8148,'Selected scen drivers'!$C222,'SSP drivers'!$D$2:$D$8148,'Selected scen drivers'!$D222)</f>
        <v>69.9174310354918</v>
      </c>
      <c r="M222" s="3">
        <f>SUMIFS('SSP drivers'!M$2:M$8148,'SSP drivers'!$A$2:$A$8148,'Selected scen drivers'!$AH$1,'SSP drivers'!$B$2:$B$8148,'Selected scen drivers'!$AI$1,'SSP drivers'!$C$2:$C$8148,'Selected scen drivers'!$C222,'SSP drivers'!$D$2:$D$8148,'Selected scen drivers'!$D222)</f>
        <v>73.2182001398561</v>
      </c>
      <c r="N222" s="3">
        <f>SUMIFS('SSP drivers'!N$2:N$8148,'SSP drivers'!$A$2:$A$8148,'Selected scen drivers'!$AH$1,'SSP drivers'!$B$2:$B$8148,'Selected scen drivers'!$AI$1,'SSP drivers'!$C$2:$C$8148,'Selected scen drivers'!$C222,'SSP drivers'!$D$2:$D$8148,'Selected scen drivers'!$D222)</f>
        <v>76.6563711419462</v>
      </c>
      <c r="O222" s="3">
        <f>SUMIFS('SSP drivers'!O$2:O$8148,'SSP drivers'!$A$2:$A$8148,'Selected scen drivers'!$AH$1,'SSP drivers'!$B$2:$B$8148,'Selected scen drivers'!$AI$1,'SSP drivers'!$C$2:$C$8148,'Selected scen drivers'!$C222,'SSP drivers'!$D$2:$D$8148,'Selected scen drivers'!$D222)</f>
        <v>80.325764182517</v>
      </c>
      <c r="P222" s="3">
        <f>SUMIFS('SSP drivers'!P$2:P$8148,'SSP drivers'!$A$2:$A$8148,'Selected scen drivers'!$AH$1,'SSP drivers'!$B$2:$B$8148,'Selected scen drivers'!$AI$1,'SSP drivers'!$C$2:$C$8148,'Selected scen drivers'!$C222,'SSP drivers'!$D$2:$D$8148,'Selected scen drivers'!$D222)</f>
        <v>84.2193082729847</v>
      </c>
      <c r="Q222" s="3">
        <f>SUMIFS('SSP drivers'!Q$2:Q$8148,'SSP drivers'!$A$2:$A$8148,'Selected scen drivers'!$AH$1,'SSP drivers'!$B$2:$B$8148,'Selected scen drivers'!$AI$1,'SSP drivers'!$C$2:$C$8148,'Selected scen drivers'!$C222,'SSP drivers'!$D$2:$D$8148,'Selected scen drivers'!$D222)</f>
        <v>87.9649040368215</v>
      </c>
      <c r="R222" s="3">
        <f>SUMIFS('SSP drivers'!R$2:R$8148,'SSP drivers'!$A$2:$A$8148,'Selected scen drivers'!$AH$1,'SSP drivers'!$B$2:$B$8148,'Selected scen drivers'!$AI$1,'SSP drivers'!$C$2:$C$8148,'Selected scen drivers'!$C222,'SSP drivers'!$D$2:$D$8148,'Selected scen drivers'!$D222)</f>
        <v>91.4614406453053</v>
      </c>
      <c r="S222" s="3">
        <f>SUMIFS('SSP drivers'!S$2:S$8148,'SSP drivers'!$A$2:$A$8148,'Selected scen drivers'!$AH$1,'SSP drivers'!$B$2:$B$8148,'Selected scen drivers'!$AI$1,'SSP drivers'!$C$2:$C$8148,'Selected scen drivers'!$C222,'SSP drivers'!$D$2:$D$8148,'Selected scen drivers'!$D222)</f>
        <v>94.786561389361</v>
      </c>
      <c r="T222" s="3">
        <f>SUMIFS('SSP drivers'!T$2:T$8148,'SSP drivers'!$A$2:$A$8148,'Selected scen drivers'!$AH$1,'SSP drivers'!$B$2:$B$8148,'Selected scen drivers'!$AI$1,'SSP drivers'!$C$2:$C$8148,'Selected scen drivers'!$C222,'SSP drivers'!$D$2:$D$8148,'Selected scen drivers'!$D222)</f>
        <v>98.0357982873109</v>
      </c>
      <c r="U222" s="3">
        <f>SUMIFS('SSP drivers'!U$2:U$8148,'SSP drivers'!$A$2:$A$8148,'Selected scen drivers'!$AH$1,'SSP drivers'!$B$2:$B$8148,'Selected scen drivers'!$AI$1,'SSP drivers'!$C$2:$C$8148,'Selected scen drivers'!$C222,'SSP drivers'!$D$2:$D$8148,'Selected scen drivers'!$D222)</f>
        <v>101.246975611462</v>
      </c>
      <c r="V222" s="3">
        <f>SUMIFS('SSP drivers'!V$2:V$8148,'SSP drivers'!$A$2:$A$8148,'Selected scen drivers'!$AH$1,'SSP drivers'!$B$2:$B$8148,'Selected scen drivers'!$AI$1,'SSP drivers'!$C$2:$C$8148,'Selected scen drivers'!$C222,'SSP drivers'!$D$2:$D$8148,'Selected scen drivers'!$D222)</f>
        <v>104.350413193852</v>
      </c>
      <c r="W222" s="3">
        <f>SUMIFS('SSP drivers'!W$2:W$8148,'SSP drivers'!$A$2:$A$8148,'Selected scen drivers'!$AH$1,'SSP drivers'!$B$2:$B$8148,'Selected scen drivers'!$AI$1,'SSP drivers'!$C$2:$C$8148,'Selected scen drivers'!$C222,'SSP drivers'!$D$2:$D$8148,'Selected scen drivers'!$D222)</f>
        <v>107.223884804963</v>
      </c>
      <c r="X222" s="3">
        <f>SUMIFS('SSP drivers'!X$2:X$8148,'SSP drivers'!$A$2:$A$8148,'Selected scen drivers'!$AH$1,'SSP drivers'!$B$2:$B$8148,'Selected scen drivers'!$AI$1,'SSP drivers'!$C$2:$C$8148,'Selected scen drivers'!$C222,'SSP drivers'!$D$2:$D$8148,'Selected scen drivers'!$D222)</f>
        <v>0</v>
      </c>
      <c r="Y222" s="3">
        <f>SUMIFS('SSP drivers'!Y$2:Y$8148,'SSP drivers'!$A$2:$A$8148,'Selected scen drivers'!$AH$1,'SSP drivers'!$B$2:$B$8148,'Selected scen drivers'!$AI$1,'SSP drivers'!$C$2:$C$8148,'Selected scen drivers'!$C222,'SSP drivers'!$D$2:$D$8148,'Selected scen drivers'!$D222)</f>
        <v>0</v>
      </c>
      <c r="Z222" s="3">
        <f>SUMIFS('SSP drivers'!Z$2:Z$8148,'SSP drivers'!$A$2:$A$8148,'Selected scen drivers'!$AH$1,'SSP drivers'!$B$2:$B$8148,'Selected scen drivers'!$AI$1,'SSP drivers'!$C$2:$C$8148,'Selected scen drivers'!$C222,'SSP drivers'!$D$2:$D$8148,'Selected scen drivers'!$D222)</f>
        <v>0</v>
      </c>
      <c r="AA222" s="3">
        <f>SUMIFS('SSP drivers'!AA$2:AA$8148,'SSP drivers'!$A$2:$A$8148,'Selected scen drivers'!$AH$1,'SSP drivers'!$B$2:$B$8148,'Selected scen drivers'!$AI$1,'SSP drivers'!$C$2:$C$8148,'Selected scen drivers'!$C222,'SSP drivers'!$D$2:$D$8148,'Selected scen drivers'!$D222)</f>
        <v>0</v>
      </c>
      <c r="AB222" s="3">
        <f>SUMIFS('SSP drivers'!AB$2:AB$8148,'SSP drivers'!$A$2:$A$8148,'Selected scen drivers'!$AH$1,'SSP drivers'!$B$2:$B$8148,'Selected scen drivers'!$AI$1,'SSP drivers'!$C$2:$C$8148,'Selected scen drivers'!$C222,'SSP drivers'!$D$2:$D$8148,'Selected scen drivers'!$D222)</f>
        <v>0</v>
      </c>
      <c r="AC222" s="3">
        <f>SUMIFS('SSP drivers'!AC$2:AC$8148,'SSP drivers'!$A$2:$A$8148,'Selected scen drivers'!$AH$1,'SSP drivers'!$B$2:$B$8148,'Selected scen drivers'!$AI$1,'SSP drivers'!$C$2:$C$8148,'Selected scen drivers'!$C222,'SSP drivers'!$D$2:$D$8148,'Selected scen drivers'!$D222)</f>
        <v>0</v>
      </c>
      <c r="AD222" s="3">
        <f>SUMIFS('SSP drivers'!AD$2:AD$8148,'SSP drivers'!$A$2:$A$8148,'Selected scen drivers'!$AH$1,'SSP drivers'!$B$2:$B$8148,'Selected scen drivers'!$AI$1,'SSP drivers'!$C$2:$C$8148,'Selected scen drivers'!$C222,'SSP drivers'!$D$2:$D$8148,'Selected scen drivers'!$D222)</f>
        <v>0</v>
      </c>
      <c r="AE222" s="3">
        <f>SUMIFS('SSP drivers'!AE$2:AE$8148,'SSP drivers'!$A$2:$A$8148,'Selected scen drivers'!$AH$1,'SSP drivers'!$B$2:$B$8148,'Selected scen drivers'!$AI$1,'SSP drivers'!$C$2:$C$8148,'Selected scen drivers'!$C222,'SSP drivers'!$D$2:$D$8148,'Selected scen drivers'!$D222)</f>
        <v>0</v>
      </c>
    </row>
    <row r="223" spans="1:31">
      <c r="A223">
        <f t="shared" si="7"/>
        <v>25</v>
      </c>
      <c r="B223">
        <f t="shared" si="8"/>
        <v>6</v>
      </c>
      <c r="C223" t="str">
        <f>IFERROR(VLOOKUP(A223,Classification!$A$4:$B$99,2,FALSE),"")</f>
        <v>SweFinDen</v>
      </c>
      <c r="D223" t="str">
        <f>IFERROR(VLOOKUP(B223,Classification!$U$5:$V$14,2,FALSE),"")</f>
        <v>GDPPHOU</v>
      </c>
      <c r="E223" s="3">
        <f>SUMIFS('SSP drivers'!E$2:E$8148,'SSP drivers'!$A$2:$A$8148,'Selected scen drivers'!$AH$1,'SSP drivers'!$B$2:$B$8148,'Selected scen drivers'!$AI$1,'SSP drivers'!$C$2:$C$8148,'Selected scen drivers'!$C223,'SSP drivers'!$D$2:$D$8148,'Selected scen drivers'!$D223)</f>
        <v>0</v>
      </c>
      <c r="F223" s="3">
        <f>SUMIFS('SSP drivers'!F$2:F$8148,'SSP drivers'!$A$2:$A$8148,'Selected scen drivers'!$AH$1,'SSP drivers'!$B$2:$B$8148,'Selected scen drivers'!$AI$1,'SSP drivers'!$C$2:$C$8148,'Selected scen drivers'!$C223,'SSP drivers'!$D$2:$D$8148,'Selected scen drivers'!$D223)</f>
        <v>169.455278358398</v>
      </c>
      <c r="G223" s="3">
        <f>SUMIFS('SSP drivers'!G$2:G$8148,'SSP drivers'!$A$2:$A$8148,'Selected scen drivers'!$AH$1,'SSP drivers'!$B$2:$B$8148,'Selected scen drivers'!$AI$1,'SSP drivers'!$C$2:$C$8148,'Selected scen drivers'!$C223,'SSP drivers'!$D$2:$D$8148,'Selected scen drivers'!$D223)</f>
        <v>171.310789271039</v>
      </c>
      <c r="H223" s="3">
        <f>SUMIFS('SSP drivers'!H$2:H$8148,'SSP drivers'!$A$2:$A$8148,'Selected scen drivers'!$AH$1,'SSP drivers'!$B$2:$B$8148,'Selected scen drivers'!$AI$1,'SSP drivers'!$C$2:$C$8148,'Selected scen drivers'!$C223,'SSP drivers'!$D$2:$D$8148,'Selected scen drivers'!$D223)</f>
        <v>189.980586119055</v>
      </c>
      <c r="I223" s="3">
        <f>SUMIFS('SSP drivers'!I$2:I$8148,'SSP drivers'!$A$2:$A$8148,'Selected scen drivers'!$AH$1,'SSP drivers'!$B$2:$B$8148,'Selected scen drivers'!$AI$1,'SSP drivers'!$C$2:$C$8148,'Selected scen drivers'!$C223,'SSP drivers'!$D$2:$D$8148,'Selected scen drivers'!$D223)</f>
        <v>210.51657550527</v>
      </c>
      <c r="J223" s="3">
        <f>SUMIFS('SSP drivers'!J$2:J$8148,'SSP drivers'!$A$2:$A$8148,'Selected scen drivers'!$AH$1,'SSP drivers'!$B$2:$B$8148,'Selected scen drivers'!$AI$1,'SSP drivers'!$C$2:$C$8148,'Selected scen drivers'!$C223,'SSP drivers'!$D$2:$D$8148,'Selected scen drivers'!$D223)</f>
        <v>229.138064086264</v>
      </c>
      <c r="K223" s="3">
        <f>SUMIFS('SSP drivers'!K$2:K$8148,'SSP drivers'!$A$2:$A$8148,'Selected scen drivers'!$AH$1,'SSP drivers'!$B$2:$B$8148,'Selected scen drivers'!$AI$1,'SSP drivers'!$C$2:$C$8148,'Selected scen drivers'!$C223,'SSP drivers'!$D$2:$D$8148,'Selected scen drivers'!$D223)</f>
        <v>246.211577392392</v>
      </c>
      <c r="L223" s="3">
        <f>SUMIFS('SSP drivers'!L$2:L$8148,'SSP drivers'!$A$2:$A$8148,'Selected scen drivers'!$AH$1,'SSP drivers'!$B$2:$B$8148,'Selected scen drivers'!$AI$1,'SSP drivers'!$C$2:$C$8148,'Selected scen drivers'!$C223,'SSP drivers'!$D$2:$D$8148,'Selected scen drivers'!$D223)</f>
        <v>262.994527118059</v>
      </c>
      <c r="M223" s="3">
        <f>SUMIFS('SSP drivers'!M$2:M$8148,'SSP drivers'!$A$2:$A$8148,'Selected scen drivers'!$AH$1,'SSP drivers'!$B$2:$B$8148,'Selected scen drivers'!$AI$1,'SSP drivers'!$C$2:$C$8148,'Selected scen drivers'!$C223,'SSP drivers'!$D$2:$D$8148,'Selected scen drivers'!$D223)</f>
        <v>281.003521770741</v>
      </c>
      <c r="N223" s="3">
        <f>SUMIFS('SSP drivers'!N$2:N$8148,'SSP drivers'!$A$2:$A$8148,'Selected scen drivers'!$AH$1,'SSP drivers'!$B$2:$B$8148,'Selected scen drivers'!$AI$1,'SSP drivers'!$C$2:$C$8148,'Selected scen drivers'!$C223,'SSP drivers'!$D$2:$D$8148,'Selected scen drivers'!$D223)</f>
        <v>301.258671923624</v>
      </c>
      <c r="O223" s="3">
        <f>SUMIFS('SSP drivers'!O$2:O$8148,'SSP drivers'!$A$2:$A$8148,'Selected scen drivers'!$AH$1,'SSP drivers'!$B$2:$B$8148,'Selected scen drivers'!$AI$1,'SSP drivers'!$C$2:$C$8148,'Selected scen drivers'!$C223,'SSP drivers'!$D$2:$D$8148,'Selected scen drivers'!$D223)</f>
        <v>324.179748600165</v>
      </c>
      <c r="P223" s="3">
        <f>SUMIFS('SSP drivers'!P$2:P$8148,'SSP drivers'!$A$2:$A$8148,'Selected scen drivers'!$AH$1,'SSP drivers'!$B$2:$B$8148,'Selected scen drivers'!$AI$1,'SSP drivers'!$C$2:$C$8148,'Selected scen drivers'!$C223,'SSP drivers'!$D$2:$D$8148,'Selected scen drivers'!$D223)</f>
        <v>343.072290751331</v>
      </c>
      <c r="Q223" s="3">
        <f>SUMIFS('SSP drivers'!Q$2:Q$8148,'SSP drivers'!$A$2:$A$8148,'Selected scen drivers'!$AH$1,'SSP drivers'!$B$2:$B$8148,'Selected scen drivers'!$AI$1,'SSP drivers'!$C$2:$C$8148,'Selected scen drivers'!$C223,'SSP drivers'!$D$2:$D$8148,'Selected scen drivers'!$D223)</f>
        <v>361.27779259722</v>
      </c>
      <c r="R223" s="3">
        <f>SUMIFS('SSP drivers'!R$2:R$8148,'SSP drivers'!$A$2:$A$8148,'Selected scen drivers'!$AH$1,'SSP drivers'!$B$2:$B$8148,'Selected scen drivers'!$AI$1,'SSP drivers'!$C$2:$C$8148,'Selected scen drivers'!$C223,'SSP drivers'!$D$2:$D$8148,'Selected scen drivers'!$D223)</f>
        <v>381.226715039307</v>
      </c>
      <c r="S223" s="3">
        <f>SUMIFS('SSP drivers'!S$2:S$8148,'SSP drivers'!$A$2:$A$8148,'Selected scen drivers'!$AH$1,'SSP drivers'!$B$2:$B$8148,'Selected scen drivers'!$AI$1,'SSP drivers'!$C$2:$C$8148,'Selected scen drivers'!$C223,'SSP drivers'!$D$2:$D$8148,'Selected scen drivers'!$D223)</f>
        <v>402.05704464096</v>
      </c>
      <c r="T223" s="3">
        <f>SUMIFS('SSP drivers'!T$2:T$8148,'SSP drivers'!$A$2:$A$8148,'Selected scen drivers'!$AH$1,'SSP drivers'!$B$2:$B$8148,'Selected scen drivers'!$AI$1,'SSP drivers'!$C$2:$C$8148,'Selected scen drivers'!$C223,'SSP drivers'!$D$2:$D$8148,'Selected scen drivers'!$D223)</f>
        <v>420.893450716769</v>
      </c>
      <c r="U223" s="3">
        <f>SUMIFS('SSP drivers'!U$2:U$8148,'SSP drivers'!$A$2:$A$8148,'Selected scen drivers'!$AH$1,'SSP drivers'!$B$2:$B$8148,'Selected scen drivers'!$AI$1,'SSP drivers'!$C$2:$C$8148,'Selected scen drivers'!$C223,'SSP drivers'!$D$2:$D$8148,'Selected scen drivers'!$D223)</f>
        <v>436.11679002249</v>
      </c>
      <c r="V223" s="3">
        <f>SUMIFS('SSP drivers'!V$2:V$8148,'SSP drivers'!$A$2:$A$8148,'Selected scen drivers'!$AH$1,'SSP drivers'!$B$2:$B$8148,'Selected scen drivers'!$AI$1,'SSP drivers'!$C$2:$C$8148,'Selected scen drivers'!$C223,'SSP drivers'!$D$2:$D$8148,'Selected scen drivers'!$D223)</f>
        <v>451.447560476868</v>
      </c>
      <c r="W223" s="3">
        <f>SUMIFS('SSP drivers'!W$2:W$8148,'SSP drivers'!$A$2:$A$8148,'Selected scen drivers'!$AH$1,'SSP drivers'!$B$2:$B$8148,'Selected scen drivers'!$AI$1,'SSP drivers'!$C$2:$C$8148,'Selected scen drivers'!$C223,'SSP drivers'!$D$2:$D$8148,'Selected scen drivers'!$D223)</f>
        <v>466.995904756751</v>
      </c>
      <c r="X223" s="3">
        <f>SUMIFS('SSP drivers'!X$2:X$8148,'SSP drivers'!$A$2:$A$8148,'Selected scen drivers'!$AH$1,'SSP drivers'!$B$2:$B$8148,'Selected scen drivers'!$AI$1,'SSP drivers'!$C$2:$C$8148,'Selected scen drivers'!$C223,'SSP drivers'!$D$2:$D$8148,'Selected scen drivers'!$D223)</f>
        <v>0</v>
      </c>
      <c r="Y223" s="3">
        <f>SUMIFS('SSP drivers'!Y$2:Y$8148,'SSP drivers'!$A$2:$A$8148,'Selected scen drivers'!$AH$1,'SSP drivers'!$B$2:$B$8148,'Selected scen drivers'!$AI$1,'SSP drivers'!$C$2:$C$8148,'Selected scen drivers'!$C223,'SSP drivers'!$D$2:$D$8148,'Selected scen drivers'!$D223)</f>
        <v>0</v>
      </c>
      <c r="Z223" s="3">
        <f>SUMIFS('SSP drivers'!Z$2:Z$8148,'SSP drivers'!$A$2:$A$8148,'Selected scen drivers'!$AH$1,'SSP drivers'!$B$2:$B$8148,'Selected scen drivers'!$AI$1,'SSP drivers'!$C$2:$C$8148,'Selected scen drivers'!$C223,'SSP drivers'!$D$2:$D$8148,'Selected scen drivers'!$D223)</f>
        <v>0</v>
      </c>
      <c r="AA223" s="3">
        <f>SUMIFS('SSP drivers'!AA$2:AA$8148,'SSP drivers'!$A$2:$A$8148,'Selected scen drivers'!$AH$1,'SSP drivers'!$B$2:$B$8148,'Selected scen drivers'!$AI$1,'SSP drivers'!$C$2:$C$8148,'Selected scen drivers'!$C223,'SSP drivers'!$D$2:$D$8148,'Selected scen drivers'!$D223)</f>
        <v>0</v>
      </c>
      <c r="AB223" s="3">
        <f>SUMIFS('SSP drivers'!AB$2:AB$8148,'SSP drivers'!$A$2:$A$8148,'Selected scen drivers'!$AH$1,'SSP drivers'!$B$2:$B$8148,'Selected scen drivers'!$AI$1,'SSP drivers'!$C$2:$C$8148,'Selected scen drivers'!$C223,'SSP drivers'!$D$2:$D$8148,'Selected scen drivers'!$D223)</f>
        <v>0</v>
      </c>
      <c r="AC223" s="3">
        <f>SUMIFS('SSP drivers'!AC$2:AC$8148,'SSP drivers'!$A$2:$A$8148,'Selected scen drivers'!$AH$1,'SSP drivers'!$B$2:$B$8148,'Selected scen drivers'!$AI$1,'SSP drivers'!$C$2:$C$8148,'Selected scen drivers'!$C223,'SSP drivers'!$D$2:$D$8148,'Selected scen drivers'!$D223)</f>
        <v>0</v>
      </c>
      <c r="AD223" s="3">
        <f>SUMIFS('SSP drivers'!AD$2:AD$8148,'SSP drivers'!$A$2:$A$8148,'Selected scen drivers'!$AH$1,'SSP drivers'!$B$2:$B$8148,'Selected scen drivers'!$AI$1,'SSP drivers'!$C$2:$C$8148,'Selected scen drivers'!$C223,'SSP drivers'!$D$2:$D$8148,'Selected scen drivers'!$D223)</f>
        <v>0</v>
      </c>
      <c r="AE223" s="3">
        <f>SUMIFS('SSP drivers'!AE$2:AE$8148,'SSP drivers'!$A$2:$A$8148,'Selected scen drivers'!$AH$1,'SSP drivers'!$B$2:$B$8148,'Selected scen drivers'!$AI$1,'SSP drivers'!$C$2:$C$8148,'Selected scen drivers'!$C223,'SSP drivers'!$D$2:$D$8148,'Selected scen drivers'!$D223)</f>
        <v>0</v>
      </c>
    </row>
    <row r="224" spans="1:31">
      <c r="A224">
        <f t="shared" si="7"/>
        <v>25</v>
      </c>
      <c r="B224">
        <f t="shared" si="8"/>
        <v>7</v>
      </c>
      <c r="C224" t="str">
        <f>IFERROR(VLOOKUP(A224,Classification!$A$4:$B$99,2,FALSE),"")</f>
        <v>SweFinDen</v>
      </c>
      <c r="D224" t="str">
        <f>IFERROR(VLOOKUP(B224,Classification!$U$5:$V$14,2,FALSE),"")</f>
        <v>GDPSER</v>
      </c>
      <c r="E224" s="3">
        <f>SUMIFS('SSP drivers'!E$2:E$8148,'SSP drivers'!$A$2:$A$8148,'Selected scen drivers'!$AH$1,'SSP drivers'!$B$2:$B$8148,'Selected scen drivers'!$AI$1,'SSP drivers'!$C$2:$C$8148,'Selected scen drivers'!$C224,'SSP drivers'!$D$2:$D$8148,'Selected scen drivers'!$D224)</f>
        <v>0</v>
      </c>
      <c r="F224" s="3">
        <f>SUMIFS('SSP drivers'!F$2:F$8148,'SSP drivers'!$A$2:$A$8148,'Selected scen drivers'!$AH$1,'SSP drivers'!$B$2:$B$8148,'Selected scen drivers'!$AI$1,'SSP drivers'!$C$2:$C$8148,'Selected scen drivers'!$C224,'SSP drivers'!$D$2:$D$8148,'Selected scen drivers'!$D224)</f>
        <v>754.085712579869</v>
      </c>
      <c r="G224" s="3">
        <f>SUMIFS('SSP drivers'!G$2:G$8148,'SSP drivers'!$A$2:$A$8148,'Selected scen drivers'!$AH$1,'SSP drivers'!$B$2:$B$8148,'Selected scen drivers'!$AI$1,'SSP drivers'!$C$2:$C$8148,'Selected scen drivers'!$C224,'SSP drivers'!$D$2:$D$8148,'Selected scen drivers'!$D224)</f>
        <v>763.520073702342</v>
      </c>
      <c r="H224" s="3">
        <f>SUMIFS('SSP drivers'!H$2:H$8148,'SSP drivers'!$A$2:$A$8148,'Selected scen drivers'!$AH$1,'SSP drivers'!$B$2:$B$8148,'Selected scen drivers'!$AI$1,'SSP drivers'!$C$2:$C$8148,'Selected scen drivers'!$C224,'SSP drivers'!$D$2:$D$8148,'Selected scen drivers'!$D224)</f>
        <v>850.772621111455</v>
      </c>
      <c r="I224" s="3">
        <f>SUMIFS('SSP drivers'!I$2:I$8148,'SSP drivers'!$A$2:$A$8148,'Selected scen drivers'!$AH$1,'SSP drivers'!$B$2:$B$8148,'Selected scen drivers'!$AI$1,'SSP drivers'!$C$2:$C$8148,'Selected scen drivers'!$C224,'SSP drivers'!$D$2:$D$8148,'Selected scen drivers'!$D224)</f>
        <v>935.06814400067</v>
      </c>
      <c r="J224" s="3">
        <f>SUMIFS('SSP drivers'!J$2:J$8148,'SSP drivers'!$A$2:$A$8148,'Selected scen drivers'!$AH$1,'SSP drivers'!$B$2:$B$8148,'Selected scen drivers'!$AI$1,'SSP drivers'!$C$2:$C$8148,'Selected scen drivers'!$C224,'SSP drivers'!$D$2:$D$8148,'Selected scen drivers'!$D224)</f>
        <v>1007.05320436004</v>
      </c>
      <c r="K224" s="3">
        <f>SUMIFS('SSP drivers'!K$2:K$8148,'SSP drivers'!$A$2:$A$8148,'Selected scen drivers'!$AH$1,'SSP drivers'!$B$2:$B$8148,'Selected scen drivers'!$AI$1,'SSP drivers'!$C$2:$C$8148,'Selected scen drivers'!$C224,'SSP drivers'!$D$2:$D$8148,'Selected scen drivers'!$D224)</f>
        <v>1074.6718757451</v>
      </c>
      <c r="L224" s="3">
        <f>SUMIFS('SSP drivers'!L$2:L$8148,'SSP drivers'!$A$2:$A$8148,'Selected scen drivers'!$AH$1,'SSP drivers'!$B$2:$B$8148,'Selected scen drivers'!$AI$1,'SSP drivers'!$C$2:$C$8148,'Selected scen drivers'!$C224,'SSP drivers'!$D$2:$D$8148,'Selected scen drivers'!$D224)</f>
        <v>1141.82993738039</v>
      </c>
      <c r="M224" s="3">
        <f>SUMIFS('SSP drivers'!M$2:M$8148,'SSP drivers'!$A$2:$A$8148,'Selected scen drivers'!$AH$1,'SSP drivers'!$B$2:$B$8148,'Selected scen drivers'!$AI$1,'SSP drivers'!$C$2:$C$8148,'Selected scen drivers'!$C224,'SSP drivers'!$D$2:$D$8148,'Selected scen drivers'!$D224)</f>
        <v>1209.60327086093</v>
      </c>
      <c r="N224" s="3">
        <f>SUMIFS('SSP drivers'!N$2:N$8148,'SSP drivers'!$A$2:$A$8148,'Selected scen drivers'!$AH$1,'SSP drivers'!$B$2:$B$8148,'Selected scen drivers'!$AI$1,'SSP drivers'!$C$2:$C$8148,'Selected scen drivers'!$C224,'SSP drivers'!$D$2:$D$8148,'Selected scen drivers'!$D224)</f>
        <v>1279.18816163938</v>
      </c>
      <c r="O224" s="3">
        <f>SUMIFS('SSP drivers'!O$2:O$8148,'SSP drivers'!$A$2:$A$8148,'Selected scen drivers'!$AH$1,'SSP drivers'!$B$2:$B$8148,'Selected scen drivers'!$AI$1,'SSP drivers'!$C$2:$C$8148,'Selected scen drivers'!$C224,'SSP drivers'!$D$2:$D$8148,'Selected scen drivers'!$D224)</f>
        <v>1352.49147809516</v>
      </c>
      <c r="P224" s="3">
        <f>SUMIFS('SSP drivers'!P$2:P$8148,'SSP drivers'!$A$2:$A$8148,'Selected scen drivers'!$AH$1,'SSP drivers'!$B$2:$B$8148,'Selected scen drivers'!$AI$1,'SSP drivers'!$C$2:$C$8148,'Selected scen drivers'!$C224,'SSP drivers'!$D$2:$D$8148,'Selected scen drivers'!$D224)</f>
        <v>1429.27016440168</v>
      </c>
      <c r="Q224" s="3">
        <f>SUMIFS('SSP drivers'!Q$2:Q$8148,'SSP drivers'!$A$2:$A$8148,'Selected scen drivers'!$AH$1,'SSP drivers'!$B$2:$B$8148,'Selected scen drivers'!$AI$1,'SSP drivers'!$C$2:$C$8148,'Selected scen drivers'!$C224,'SSP drivers'!$D$2:$D$8148,'Selected scen drivers'!$D224)</f>
        <v>1504.41234613241</v>
      </c>
      <c r="R224" s="3">
        <f>SUMIFS('SSP drivers'!R$2:R$8148,'SSP drivers'!$A$2:$A$8148,'Selected scen drivers'!$AH$1,'SSP drivers'!$B$2:$B$8148,'Selected scen drivers'!$AI$1,'SSP drivers'!$C$2:$C$8148,'Selected scen drivers'!$C224,'SSP drivers'!$D$2:$D$8148,'Selected scen drivers'!$D224)</f>
        <v>1575.67289743759</v>
      </c>
      <c r="S224" s="3">
        <f>SUMIFS('SSP drivers'!S$2:S$8148,'SSP drivers'!$A$2:$A$8148,'Selected scen drivers'!$AH$1,'SSP drivers'!$B$2:$B$8148,'Selected scen drivers'!$AI$1,'SSP drivers'!$C$2:$C$8148,'Selected scen drivers'!$C224,'SSP drivers'!$D$2:$D$8148,'Selected scen drivers'!$D224)</f>
        <v>1642.19725639188</v>
      </c>
      <c r="T224" s="3">
        <f>SUMIFS('SSP drivers'!T$2:T$8148,'SSP drivers'!$A$2:$A$8148,'Selected scen drivers'!$AH$1,'SSP drivers'!$B$2:$B$8148,'Selected scen drivers'!$AI$1,'SSP drivers'!$C$2:$C$8148,'Selected scen drivers'!$C224,'SSP drivers'!$D$2:$D$8148,'Selected scen drivers'!$D224)</f>
        <v>1702.9483096759</v>
      </c>
      <c r="U224" s="3">
        <f>SUMIFS('SSP drivers'!U$2:U$8148,'SSP drivers'!$A$2:$A$8148,'Selected scen drivers'!$AH$1,'SSP drivers'!$B$2:$B$8148,'Selected scen drivers'!$AI$1,'SSP drivers'!$C$2:$C$8148,'Selected scen drivers'!$C224,'SSP drivers'!$D$2:$D$8148,'Selected scen drivers'!$D224)</f>
        <v>1757.87292769168</v>
      </c>
      <c r="V224" s="3">
        <f>SUMIFS('SSP drivers'!V$2:V$8148,'SSP drivers'!$A$2:$A$8148,'Selected scen drivers'!$AH$1,'SSP drivers'!$B$2:$B$8148,'Selected scen drivers'!$AI$1,'SSP drivers'!$C$2:$C$8148,'Selected scen drivers'!$C224,'SSP drivers'!$D$2:$D$8148,'Selected scen drivers'!$D224)</f>
        <v>1807.90868151253</v>
      </c>
      <c r="W224" s="3">
        <f>SUMIFS('SSP drivers'!W$2:W$8148,'SSP drivers'!$A$2:$A$8148,'Selected scen drivers'!$AH$1,'SSP drivers'!$B$2:$B$8148,'Selected scen drivers'!$AI$1,'SSP drivers'!$C$2:$C$8148,'Selected scen drivers'!$C224,'SSP drivers'!$D$2:$D$8148,'Selected scen drivers'!$D224)</f>
        <v>1853.01362819828</v>
      </c>
      <c r="X224" s="3">
        <f>SUMIFS('SSP drivers'!X$2:X$8148,'SSP drivers'!$A$2:$A$8148,'Selected scen drivers'!$AH$1,'SSP drivers'!$B$2:$B$8148,'Selected scen drivers'!$AI$1,'SSP drivers'!$C$2:$C$8148,'Selected scen drivers'!$C224,'SSP drivers'!$D$2:$D$8148,'Selected scen drivers'!$D224)</f>
        <v>0</v>
      </c>
      <c r="Y224" s="3">
        <f>SUMIFS('SSP drivers'!Y$2:Y$8148,'SSP drivers'!$A$2:$A$8148,'Selected scen drivers'!$AH$1,'SSP drivers'!$B$2:$B$8148,'Selected scen drivers'!$AI$1,'SSP drivers'!$C$2:$C$8148,'Selected scen drivers'!$C224,'SSP drivers'!$D$2:$D$8148,'Selected scen drivers'!$D224)</f>
        <v>0</v>
      </c>
      <c r="Z224" s="3">
        <f>SUMIFS('SSP drivers'!Z$2:Z$8148,'SSP drivers'!$A$2:$A$8148,'Selected scen drivers'!$AH$1,'SSP drivers'!$B$2:$B$8148,'Selected scen drivers'!$AI$1,'SSP drivers'!$C$2:$C$8148,'Selected scen drivers'!$C224,'SSP drivers'!$D$2:$D$8148,'Selected scen drivers'!$D224)</f>
        <v>0</v>
      </c>
      <c r="AA224" s="3">
        <f>SUMIFS('SSP drivers'!AA$2:AA$8148,'SSP drivers'!$A$2:$A$8148,'Selected scen drivers'!$AH$1,'SSP drivers'!$B$2:$B$8148,'Selected scen drivers'!$AI$1,'SSP drivers'!$C$2:$C$8148,'Selected scen drivers'!$C224,'SSP drivers'!$D$2:$D$8148,'Selected scen drivers'!$D224)</f>
        <v>0</v>
      </c>
      <c r="AB224" s="3">
        <f>SUMIFS('SSP drivers'!AB$2:AB$8148,'SSP drivers'!$A$2:$A$8148,'Selected scen drivers'!$AH$1,'SSP drivers'!$B$2:$B$8148,'Selected scen drivers'!$AI$1,'SSP drivers'!$C$2:$C$8148,'Selected scen drivers'!$C224,'SSP drivers'!$D$2:$D$8148,'Selected scen drivers'!$D224)</f>
        <v>0</v>
      </c>
      <c r="AC224" s="3">
        <f>SUMIFS('SSP drivers'!AC$2:AC$8148,'SSP drivers'!$A$2:$A$8148,'Selected scen drivers'!$AH$1,'SSP drivers'!$B$2:$B$8148,'Selected scen drivers'!$AI$1,'SSP drivers'!$C$2:$C$8148,'Selected scen drivers'!$C224,'SSP drivers'!$D$2:$D$8148,'Selected scen drivers'!$D224)</f>
        <v>0</v>
      </c>
      <c r="AD224" s="3">
        <f>SUMIFS('SSP drivers'!AD$2:AD$8148,'SSP drivers'!$A$2:$A$8148,'Selected scen drivers'!$AH$1,'SSP drivers'!$B$2:$B$8148,'Selected scen drivers'!$AI$1,'SSP drivers'!$C$2:$C$8148,'Selected scen drivers'!$C224,'SSP drivers'!$D$2:$D$8148,'Selected scen drivers'!$D224)</f>
        <v>0</v>
      </c>
      <c r="AE224" s="3">
        <f>SUMIFS('SSP drivers'!AE$2:AE$8148,'SSP drivers'!$A$2:$A$8148,'Selected scen drivers'!$AH$1,'SSP drivers'!$B$2:$B$8148,'Selected scen drivers'!$AI$1,'SSP drivers'!$C$2:$C$8148,'Selected scen drivers'!$C224,'SSP drivers'!$D$2:$D$8148,'Selected scen drivers'!$D224)</f>
        <v>0</v>
      </c>
    </row>
    <row r="225" spans="1:31">
      <c r="A225">
        <f t="shared" si="7"/>
        <v>25</v>
      </c>
      <c r="B225">
        <f t="shared" si="8"/>
        <v>8</v>
      </c>
      <c r="C225" t="str">
        <f>IFERROR(VLOOKUP(A225,Classification!$A$4:$B$99,2,FALSE),"")</f>
        <v>SweFinDen</v>
      </c>
      <c r="D225" t="str">
        <f>IFERROR(VLOOKUP(B225,Classification!$U$5:$V$14,2,FALSE),"")</f>
        <v>HOU</v>
      </c>
      <c r="E225" s="3">
        <f>SUMIFS('SSP drivers'!E$2:E$8148,'SSP drivers'!$A$2:$A$8148,'Selected scen drivers'!$AH$1,'SSP drivers'!$B$2:$B$8148,'Selected scen drivers'!$AI$1,'SSP drivers'!$C$2:$C$8148,'Selected scen drivers'!$C225,'SSP drivers'!$D$2:$D$8148,'Selected scen drivers'!$D225)</f>
        <v>0</v>
      </c>
      <c r="F225" s="3">
        <f>SUMIFS('SSP drivers'!F$2:F$8148,'SSP drivers'!$A$2:$A$8148,'Selected scen drivers'!$AH$1,'SSP drivers'!$B$2:$B$8148,'Selected scen drivers'!$AI$1,'SSP drivers'!$C$2:$C$8148,'Selected scen drivers'!$C225,'SSP drivers'!$D$2:$D$8148,'Selected scen drivers'!$D225)</f>
        <v>6.1661567</v>
      </c>
      <c r="G225" s="3">
        <f>SUMIFS('SSP drivers'!G$2:G$8148,'SSP drivers'!$A$2:$A$8148,'Selected scen drivers'!$AH$1,'SSP drivers'!$B$2:$B$8148,'Selected scen drivers'!$AI$1,'SSP drivers'!$C$2:$C$8148,'Selected scen drivers'!$C225,'SSP drivers'!$D$2:$D$8148,'Selected scen drivers'!$D225)</f>
        <v>6.1755655</v>
      </c>
      <c r="H225" s="3">
        <f>SUMIFS('SSP drivers'!H$2:H$8148,'SSP drivers'!$A$2:$A$8148,'Selected scen drivers'!$AH$1,'SSP drivers'!$B$2:$B$8148,'Selected scen drivers'!$AI$1,'SSP drivers'!$C$2:$C$8148,'Selected scen drivers'!$C225,'SSP drivers'!$D$2:$D$8148,'Selected scen drivers'!$D225)</f>
        <v>6.22260949999999</v>
      </c>
      <c r="I225" s="3">
        <f>SUMIFS('SSP drivers'!I$2:I$8148,'SSP drivers'!$A$2:$A$8148,'Selected scen drivers'!$AH$1,'SSP drivers'!$B$2:$B$8148,'Selected scen drivers'!$AI$1,'SSP drivers'!$C$2:$C$8148,'Selected scen drivers'!$C225,'SSP drivers'!$D$2:$D$8148,'Selected scen drivers'!$D225)</f>
        <v>6.19240549999999</v>
      </c>
      <c r="J225" s="3">
        <f>SUMIFS('SSP drivers'!J$2:J$8148,'SSP drivers'!$A$2:$A$8148,'Selected scen drivers'!$AH$1,'SSP drivers'!$B$2:$B$8148,'Selected scen drivers'!$AI$1,'SSP drivers'!$C$2:$C$8148,'Selected scen drivers'!$C225,'SSP drivers'!$D$2:$D$8148,'Selected scen drivers'!$D225)</f>
        <v>6.147464</v>
      </c>
      <c r="K225" s="3">
        <f>SUMIFS('SSP drivers'!K$2:K$8148,'SSP drivers'!$A$2:$A$8148,'Selected scen drivers'!$AH$1,'SSP drivers'!$B$2:$B$8148,'Selected scen drivers'!$AI$1,'SSP drivers'!$C$2:$C$8148,'Selected scen drivers'!$C225,'SSP drivers'!$D$2:$D$8148,'Selected scen drivers'!$D225)</f>
        <v>6.12599949999999</v>
      </c>
      <c r="L225" s="3">
        <f>SUMIFS('SSP drivers'!L$2:L$8148,'SSP drivers'!$A$2:$A$8148,'Selected scen drivers'!$AH$1,'SSP drivers'!$B$2:$B$8148,'Selected scen drivers'!$AI$1,'SSP drivers'!$C$2:$C$8148,'Selected scen drivers'!$C225,'SSP drivers'!$D$2:$D$8148,'Selected scen drivers'!$D225)</f>
        <v>6.11423749999999</v>
      </c>
      <c r="M225" s="3">
        <f>SUMIFS('SSP drivers'!M$2:M$8148,'SSP drivers'!$A$2:$A$8148,'Selected scen drivers'!$AH$1,'SSP drivers'!$B$2:$B$8148,'Selected scen drivers'!$AI$1,'SSP drivers'!$C$2:$C$8148,'Selected scen drivers'!$C225,'SSP drivers'!$D$2:$D$8148,'Selected scen drivers'!$D225)</f>
        <v>6.08287749999999</v>
      </c>
      <c r="N225" s="3">
        <f>SUMIFS('SSP drivers'!N$2:N$8148,'SSP drivers'!$A$2:$A$8148,'Selected scen drivers'!$AH$1,'SSP drivers'!$B$2:$B$8148,'Selected scen drivers'!$AI$1,'SSP drivers'!$C$2:$C$8148,'Selected scen drivers'!$C225,'SSP drivers'!$D$2:$D$8148,'Selected scen drivers'!$D225)</f>
        <v>6.02122749999999</v>
      </c>
      <c r="O225" s="3">
        <f>SUMIFS('SSP drivers'!O$2:O$8148,'SSP drivers'!$A$2:$A$8148,'Selected scen drivers'!$AH$1,'SSP drivers'!$B$2:$B$8148,'Selected scen drivers'!$AI$1,'SSP drivers'!$C$2:$C$8148,'Selected scen drivers'!$C225,'SSP drivers'!$D$2:$D$8148,'Selected scen drivers'!$D225)</f>
        <v>5.9370365</v>
      </c>
      <c r="P225" s="3">
        <f>SUMIFS('SSP drivers'!P$2:P$8148,'SSP drivers'!$A$2:$A$8148,'Selected scen drivers'!$AH$1,'SSP drivers'!$B$2:$B$8148,'Selected scen drivers'!$AI$1,'SSP drivers'!$C$2:$C$8148,'Selected scen drivers'!$C225,'SSP drivers'!$D$2:$D$8148,'Selected scen drivers'!$D225)</f>
        <v>5.9496615</v>
      </c>
      <c r="Q225" s="3">
        <f>SUMIFS('SSP drivers'!Q$2:Q$8148,'SSP drivers'!$A$2:$A$8148,'Selected scen drivers'!$AH$1,'SSP drivers'!$B$2:$B$8148,'Selected scen drivers'!$AI$1,'SSP drivers'!$C$2:$C$8148,'Selected scen drivers'!$C225,'SSP drivers'!$D$2:$D$8148,'Selected scen drivers'!$D225)</f>
        <v>5.96813599999999</v>
      </c>
      <c r="R225" s="3">
        <f>SUMIFS('SSP drivers'!R$2:R$8148,'SSP drivers'!$A$2:$A$8148,'Selected scen drivers'!$AH$1,'SSP drivers'!$B$2:$B$8148,'Selected scen drivers'!$AI$1,'SSP drivers'!$C$2:$C$8148,'Selected scen drivers'!$C225,'SSP drivers'!$D$2:$D$8148,'Selected scen drivers'!$D225)</f>
        <v>5.94495849999999</v>
      </c>
      <c r="S225" s="3">
        <f>SUMIFS('SSP drivers'!S$2:S$8148,'SSP drivers'!$A$2:$A$8148,'Selected scen drivers'!$AH$1,'SSP drivers'!$B$2:$B$8148,'Selected scen drivers'!$AI$1,'SSP drivers'!$C$2:$C$8148,'Selected scen drivers'!$C225,'SSP drivers'!$D$2:$D$8148,'Selected scen drivers'!$D225)</f>
        <v>5.89603149999999</v>
      </c>
      <c r="T225" s="3">
        <f>SUMIFS('SSP drivers'!T$2:T$8148,'SSP drivers'!$A$2:$A$8148,'Selected scen drivers'!$AH$1,'SSP drivers'!$B$2:$B$8148,'Selected scen drivers'!$AI$1,'SSP drivers'!$C$2:$C$8148,'Selected scen drivers'!$C225,'SSP drivers'!$D$2:$D$8148,'Selected scen drivers'!$D225)</f>
        <v>5.86158799999999</v>
      </c>
      <c r="U225" s="3">
        <f>SUMIFS('SSP drivers'!U$2:U$8148,'SSP drivers'!$A$2:$A$8148,'Selected scen drivers'!$AH$1,'SSP drivers'!$B$2:$B$8148,'Selected scen drivers'!$AI$1,'SSP drivers'!$C$2:$C$8148,'Selected scen drivers'!$C225,'SSP drivers'!$D$2:$D$8148,'Selected scen drivers'!$D225)</f>
        <v>5.8606205</v>
      </c>
      <c r="V225" s="3">
        <f>SUMIFS('SSP drivers'!V$2:V$8148,'SSP drivers'!$A$2:$A$8148,'Selected scen drivers'!$AH$1,'SSP drivers'!$B$2:$B$8148,'Selected scen drivers'!$AI$1,'SSP drivers'!$C$2:$C$8148,'Selected scen drivers'!$C225,'SSP drivers'!$D$2:$D$8148,'Selected scen drivers'!$D225)</f>
        <v>5.84396999999999</v>
      </c>
      <c r="W225" s="3">
        <f>SUMIFS('SSP drivers'!W$2:W$8148,'SSP drivers'!$A$2:$A$8148,'Selected scen drivers'!$AH$1,'SSP drivers'!$B$2:$B$8148,'Selected scen drivers'!$AI$1,'SSP drivers'!$C$2:$C$8148,'Selected scen drivers'!$C225,'SSP drivers'!$D$2:$D$8148,'Selected scen drivers'!$D225)</f>
        <v>5.81149849999999</v>
      </c>
      <c r="X225" s="3">
        <f>SUMIFS('SSP drivers'!X$2:X$8148,'SSP drivers'!$A$2:$A$8148,'Selected scen drivers'!$AH$1,'SSP drivers'!$B$2:$B$8148,'Selected scen drivers'!$AI$1,'SSP drivers'!$C$2:$C$8148,'Selected scen drivers'!$C225,'SSP drivers'!$D$2:$D$8148,'Selected scen drivers'!$D225)</f>
        <v>0</v>
      </c>
      <c r="Y225" s="3">
        <f>SUMIFS('SSP drivers'!Y$2:Y$8148,'SSP drivers'!$A$2:$A$8148,'Selected scen drivers'!$AH$1,'SSP drivers'!$B$2:$B$8148,'Selected scen drivers'!$AI$1,'SSP drivers'!$C$2:$C$8148,'Selected scen drivers'!$C225,'SSP drivers'!$D$2:$D$8148,'Selected scen drivers'!$D225)</f>
        <v>0</v>
      </c>
      <c r="Z225" s="3">
        <f>SUMIFS('SSP drivers'!Z$2:Z$8148,'SSP drivers'!$A$2:$A$8148,'Selected scen drivers'!$AH$1,'SSP drivers'!$B$2:$B$8148,'Selected scen drivers'!$AI$1,'SSP drivers'!$C$2:$C$8148,'Selected scen drivers'!$C225,'SSP drivers'!$D$2:$D$8148,'Selected scen drivers'!$D225)</f>
        <v>0</v>
      </c>
      <c r="AA225" s="3">
        <f>SUMIFS('SSP drivers'!AA$2:AA$8148,'SSP drivers'!$A$2:$A$8148,'Selected scen drivers'!$AH$1,'SSP drivers'!$B$2:$B$8148,'Selected scen drivers'!$AI$1,'SSP drivers'!$C$2:$C$8148,'Selected scen drivers'!$C225,'SSP drivers'!$D$2:$D$8148,'Selected scen drivers'!$D225)</f>
        <v>0</v>
      </c>
      <c r="AB225" s="3">
        <f>SUMIFS('SSP drivers'!AB$2:AB$8148,'SSP drivers'!$A$2:$A$8148,'Selected scen drivers'!$AH$1,'SSP drivers'!$B$2:$B$8148,'Selected scen drivers'!$AI$1,'SSP drivers'!$C$2:$C$8148,'Selected scen drivers'!$C225,'SSP drivers'!$D$2:$D$8148,'Selected scen drivers'!$D225)</f>
        <v>0</v>
      </c>
      <c r="AC225" s="3">
        <f>SUMIFS('SSP drivers'!AC$2:AC$8148,'SSP drivers'!$A$2:$A$8148,'Selected scen drivers'!$AH$1,'SSP drivers'!$B$2:$B$8148,'Selected scen drivers'!$AI$1,'SSP drivers'!$C$2:$C$8148,'Selected scen drivers'!$C225,'SSP drivers'!$D$2:$D$8148,'Selected scen drivers'!$D225)</f>
        <v>0</v>
      </c>
      <c r="AD225" s="3">
        <f>SUMIFS('SSP drivers'!AD$2:AD$8148,'SSP drivers'!$A$2:$A$8148,'Selected scen drivers'!$AH$1,'SSP drivers'!$B$2:$B$8148,'Selected scen drivers'!$AI$1,'SSP drivers'!$C$2:$C$8148,'Selected scen drivers'!$C225,'SSP drivers'!$D$2:$D$8148,'Selected scen drivers'!$D225)</f>
        <v>0</v>
      </c>
      <c r="AE225" s="3">
        <f>SUMIFS('SSP drivers'!AE$2:AE$8148,'SSP drivers'!$A$2:$A$8148,'Selected scen drivers'!$AH$1,'SSP drivers'!$B$2:$B$8148,'Selected scen drivers'!$AI$1,'SSP drivers'!$C$2:$C$8148,'Selected scen drivers'!$C225,'SSP drivers'!$D$2:$D$8148,'Selected scen drivers'!$D225)</f>
        <v>0</v>
      </c>
    </row>
    <row r="226" spans="1:31">
      <c r="A226">
        <f t="shared" si="7"/>
        <v>25</v>
      </c>
      <c r="B226">
        <f t="shared" si="8"/>
        <v>9</v>
      </c>
      <c r="C226" t="str">
        <f>IFERROR(VLOOKUP(A226,Classification!$A$4:$B$99,2,FALSE),"")</f>
        <v>SweFinDen</v>
      </c>
      <c r="D226" t="str">
        <f>IFERROR(VLOOKUP(B226,Classification!$U$5:$V$14,2,FALSE),"")</f>
        <v>POP</v>
      </c>
      <c r="E226" s="3">
        <f>SUMIFS('SSP drivers'!E$2:E$8148,'SSP drivers'!$A$2:$A$8148,'Selected scen drivers'!$AH$1,'SSP drivers'!$B$2:$B$8148,'Selected scen drivers'!$AI$1,'SSP drivers'!$C$2:$C$8148,'Selected scen drivers'!$C226,'SSP drivers'!$D$2:$D$8148,'Selected scen drivers'!$D226)</f>
        <v>0</v>
      </c>
      <c r="F226" s="3">
        <f>SUMIFS('SSP drivers'!F$2:F$8148,'SSP drivers'!$A$2:$A$8148,'Selected scen drivers'!$AH$1,'SSP drivers'!$B$2:$B$8148,'Selected scen drivers'!$AI$1,'SSP drivers'!$C$2:$C$8148,'Selected scen drivers'!$C226,'SSP drivers'!$D$2:$D$8148,'Selected scen drivers'!$D226)</f>
        <v>21.5866586</v>
      </c>
      <c r="G226" s="3">
        <f>SUMIFS('SSP drivers'!G$2:G$8148,'SSP drivers'!$A$2:$A$8148,'Selected scen drivers'!$AH$1,'SSP drivers'!$B$2:$B$8148,'Selected scen drivers'!$AI$1,'SSP drivers'!$C$2:$C$8148,'Selected scen drivers'!$C226,'SSP drivers'!$D$2:$D$8148,'Selected scen drivers'!$D226)</f>
        <v>21.657398</v>
      </c>
      <c r="H226" s="3">
        <f>SUMIFS('SSP drivers'!H$2:H$8148,'SSP drivers'!$A$2:$A$8148,'Selected scen drivers'!$AH$1,'SSP drivers'!$B$2:$B$8148,'Selected scen drivers'!$AI$1,'SSP drivers'!$C$2:$C$8148,'Selected scen drivers'!$C226,'SSP drivers'!$D$2:$D$8148,'Selected scen drivers'!$D226)</f>
        <v>22.011095</v>
      </c>
      <c r="I226" s="3">
        <f>SUMIFS('SSP drivers'!I$2:I$8148,'SSP drivers'!$A$2:$A$8148,'Selected scen drivers'!$AH$1,'SSP drivers'!$B$2:$B$8148,'Selected scen drivers'!$AI$1,'SSP drivers'!$C$2:$C$8148,'Selected scen drivers'!$C226,'SSP drivers'!$D$2:$D$8148,'Selected scen drivers'!$D226)</f>
        <v>22.252562</v>
      </c>
      <c r="J226" s="3">
        <f>SUMIFS('SSP drivers'!J$2:J$8148,'SSP drivers'!$A$2:$A$8148,'Selected scen drivers'!$AH$1,'SSP drivers'!$B$2:$B$8148,'Selected scen drivers'!$AI$1,'SSP drivers'!$C$2:$C$8148,'Selected scen drivers'!$C226,'SSP drivers'!$D$2:$D$8148,'Selected scen drivers'!$D226)</f>
        <v>22.478943</v>
      </c>
      <c r="K226" s="3">
        <f>SUMIFS('SSP drivers'!K$2:K$8148,'SSP drivers'!$A$2:$A$8148,'Selected scen drivers'!$AH$1,'SSP drivers'!$B$2:$B$8148,'Selected scen drivers'!$AI$1,'SSP drivers'!$C$2:$C$8148,'Selected scen drivers'!$C226,'SSP drivers'!$D$2:$D$8148,'Selected scen drivers'!$D226)</f>
        <v>22.718296</v>
      </c>
      <c r="L226" s="3">
        <f>SUMIFS('SSP drivers'!L$2:L$8148,'SSP drivers'!$A$2:$A$8148,'Selected scen drivers'!$AH$1,'SSP drivers'!$B$2:$B$8148,'Selected scen drivers'!$AI$1,'SSP drivers'!$C$2:$C$8148,'Selected scen drivers'!$C226,'SSP drivers'!$D$2:$D$8148,'Selected scen drivers'!$D226)</f>
        <v>22.998714</v>
      </c>
      <c r="M226" s="3">
        <f>SUMIFS('SSP drivers'!M$2:M$8148,'SSP drivers'!$A$2:$A$8148,'Selected scen drivers'!$AH$1,'SSP drivers'!$B$2:$B$8148,'Selected scen drivers'!$AI$1,'SSP drivers'!$C$2:$C$8148,'Selected scen drivers'!$C226,'SSP drivers'!$D$2:$D$8148,'Selected scen drivers'!$D226)</f>
        <v>23.345425</v>
      </c>
      <c r="N226" s="3">
        <f>SUMIFS('SSP drivers'!N$2:N$8148,'SSP drivers'!$A$2:$A$8148,'Selected scen drivers'!$AH$1,'SSP drivers'!$B$2:$B$8148,'Selected scen drivers'!$AI$1,'SSP drivers'!$C$2:$C$8148,'Selected scen drivers'!$C226,'SSP drivers'!$D$2:$D$8148,'Selected scen drivers'!$D226)</f>
        <v>23.663356</v>
      </c>
      <c r="O226" s="3">
        <f>SUMIFS('SSP drivers'!O$2:O$8148,'SSP drivers'!$A$2:$A$8148,'Selected scen drivers'!$AH$1,'SSP drivers'!$B$2:$B$8148,'Selected scen drivers'!$AI$1,'SSP drivers'!$C$2:$C$8148,'Selected scen drivers'!$C226,'SSP drivers'!$D$2:$D$8148,'Selected scen drivers'!$D226)</f>
        <v>23.960768</v>
      </c>
      <c r="P226" s="3">
        <f>SUMIFS('SSP drivers'!P$2:P$8148,'SSP drivers'!$A$2:$A$8148,'Selected scen drivers'!$AH$1,'SSP drivers'!$B$2:$B$8148,'Selected scen drivers'!$AI$1,'SSP drivers'!$C$2:$C$8148,'Selected scen drivers'!$C226,'SSP drivers'!$D$2:$D$8148,'Selected scen drivers'!$D226)</f>
        <v>24.236295</v>
      </c>
      <c r="Q226" s="3">
        <f>SUMIFS('SSP drivers'!Q$2:Q$8148,'SSP drivers'!$A$2:$A$8148,'Selected scen drivers'!$AH$1,'SSP drivers'!$B$2:$B$8148,'Selected scen drivers'!$AI$1,'SSP drivers'!$C$2:$C$8148,'Selected scen drivers'!$C226,'SSP drivers'!$D$2:$D$8148,'Selected scen drivers'!$D226)</f>
        <v>24.511537</v>
      </c>
      <c r="R226" s="3">
        <f>SUMIFS('SSP drivers'!R$2:R$8148,'SSP drivers'!$A$2:$A$8148,'Selected scen drivers'!$AH$1,'SSP drivers'!$B$2:$B$8148,'Selected scen drivers'!$AI$1,'SSP drivers'!$C$2:$C$8148,'Selected scen drivers'!$C226,'SSP drivers'!$D$2:$D$8148,'Selected scen drivers'!$D226)</f>
        <v>24.77959</v>
      </c>
      <c r="S226" s="3">
        <f>SUMIFS('SSP drivers'!S$2:S$8148,'SSP drivers'!$A$2:$A$8148,'Selected scen drivers'!$AH$1,'SSP drivers'!$B$2:$B$8148,'Selected scen drivers'!$AI$1,'SSP drivers'!$C$2:$C$8148,'Selected scen drivers'!$C226,'SSP drivers'!$D$2:$D$8148,'Selected scen drivers'!$D226)</f>
        <v>25.009252</v>
      </c>
      <c r="T226" s="3">
        <f>SUMIFS('SSP drivers'!T$2:T$8148,'SSP drivers'!$A$2:$A$8148,'Selected scen drivers'!$AH$1,'SSP drivers'!$B$2:$B$8148,'Selected scen drivers'!$AI$1,'SSP drivers'!$C$2:$C$8148,'Selected scen drivers'!$C226,'SSP drivers'!$D$2:$D$8148,'Selected scen drivers'!$D226)</f>
        <v>25.165338</v>
      </c>
      <c r="U226" s="3">
        <f>SUMIFS('SSP drivers'!U$2:U$8148,'SSP drivers'!$A$2:$A$8148,'Selected scen drivers'!$AH$1,'SSP drivers'!$B$2:$B$8148,'Selected scen drivers'!$AI$1,'SSP drivers'!$C$2:$C$8148,'Selected scen drivers'!$C226,'SSP drivers'!$D$2:$D$8148,'Selected scen drivers'!$D226)</f>
        <v>25.244359</v>
      </c>
      <c r="V226" s="3">
        <f>SUMIFS('SSP drivers'!V$2:V$8148,'SSP drivers'!$A$2:$A$8148,'Selected scen drivers'!$AH$1,'SSP drivers'!$B$2:$B$8148,'Selected scen drivers'!$AI$1,'SSP drivers'!$C$2:$C$8148,'Selected scen drivers'!$C226,'SSP drivers'!$D$2:$D$8148,'Selected scen drivers'!$D226)</f>
        <v>25.282564</v>
      </c>
      <c r="W226" s="3">
        <f>SUMIFS('SSP drivers'!W$2:W$8148,'SSP drivers'!$A$2:$A$8148,'Selected scen drivers'!$AH$1,'SSP drivers'!$B$2:$B$8148,'Selected scen drivers'!$AI$1,'SSP drivers'!$C$2:$C$8148,'Selected scen drivers'!$C226,'SSP drivers'!$D$2:$D$8148,'Selected scen drivers'!$D226)</f>
        <v>25.311021</v>
      </c>
      <c r="X226" s="3">
        <f>SUMIFS('SSP drivers'!X$2:X$8148,'SSP drivers'!$A$2:$A$8148,'Selected scen drivers'!$AH$1,'SSP drivers'!$B$2:$B$8148,'Selected scen drivers'!$AI$1,'SSP drivers'!$C$2:$C$8148,'Selected scen drivers'!$C226,'SSP drivers'!$D$2:$D$8148,'Selected scen drivers'!$D226)</f>
        <v>0</v>
      </c>
      <c r="Y226" s="3">
        <f>SUMIFS('SSP drivers'!Y$2:Y$8148,'SSP drivers'!$A$2:$A$8148,'Selected scen drivers'!$AH$1,'SSP drivers'!$B$2:$B$8148,'Selected scen drivers'!$AI$1,'SSP drivers'!$C$2:$C$8148,'Selected scen drivers'!$C226,'SSP drivers'!$D$2:$D$8148,'Selected scen drivers'!$D226)</f>
        <v>0</v>
      </c>
      <c r="Z226" s="3">
        <f>SUMIFS('SSP drivers'!Z$2:Z$8148,'SSP drivers'!$A$2:$A$8148,'Selected scen drivers'!$AH$1,'SSP drivers'!$B$2:$B$8148,'Selected scen drivers'!$AI$1,'SSP drivers'!$C$2:$C$8148,'Selected scen drivers'!$C226,'SSP drivers'!$D$2:$D$8148,'Selected scen drivers'!$D226)</f>
        <v>0</v>
      </c>
      <c r="AA226" s="3">
        <f>SUMIFS('SSP drivers'!AA$2:AA$8148,'SSP drivers'!$A$2:$A$8148,'Selected scen drivers'!$AH$1,'SSP drivers'!$B$2:$B$8148,'Selected scen drivers'!$AI$1,'SSP drivers'!$C$2:$C$8148,'Selected scen drivers'!$C226,'SSP drivers'!$D$2:$D$8148,'Selected scen drivers'!$D226)</f>
        <v>0</v>
      </c>
      <c r="AB226" s="3">
        <f>SUMIFS('SSP drivers'!AB$2:AB$8148,'SSP drivers'!$A$2:$A$8148,'Selected scen drivers'!$AH$1,'SSP drivers'!$B$2:$B$8148,'Selected scen drivers'!$AI$1,'SSP drivers'!$C$2:$C$8148,'Selected scen drivers'!$C226,'SSP drivers'!$D$2:$D$8148,'Selected scen drivers'!$D226)</f>
        <v>0</v>
      </c>
      <c r="AC226" s="3">
        <f>SUMIFS('SSP drivers'!AC$2:AC$8148,'SSP drivers'!$A$2:$A$8148,'Selected scen drivers'!$AH$1,'SSP drivers'!$B$2:$B$8148,'Selected scen drivers'!$AI$1,'SSP drivers'!$C$2:$C$8148,'Selected scen drivers'!$C226,'SSP drivers'!$D$2:$D$8148,'Selected scen drivers'!$D226)</f>
        <v>0</v>
      </c>
      <c r="AD226" s="3">
        <f>SUMIFS('SSP drivers'!AD$2:AD$8148,'SSP drivers'!$A$2:$A$8148,'Selected scen drivers'!$AH$1,'SSP drivers'!$B$2:$B$8148,'Selected scen drivers'!$AI$1,'SSP drivers'!$C$2:$C$8148,'Selected scen drivers'!$C226,'SSP drivers'!$D$2:$D$8148,'Selected scen drivers'!$D226)</f>
        <v>0</v>
      </c>
      <c r="AE226" s="3">
        <f>SUMIFS('SSP drivers'!AE$2:AE$8148,'SSP drivers'!$A$2:$A$8148,'Selected scen drivers'!$AH$1,'SSP drivers'!$B$2:$B$8148,'Selected scen drivers'!$AI$1,'SSP drivers'!$C$2:$C$8148,'Selected scen drivers'!$C226,'SSP drivers'!$D$2:$D$8148,'Selected scen drivers'!$D226)</f>
        <v>0</v>
      </c>
    </row>
    <row r="227" spans="1:31">
      <c r="A227">
        <f t="shared" si="7"/>
        <v>26</v>
      </c>
      <c r="B227">
        <f t="shared" si="8"/>
        <v>1</v>
      </c>
      <c r="C227" t="str">
        <f>IFERROR(VLOOKUP(A227,Classification!$A$4:$B$99,2,FALSE),"")</f>
        <v>Germany</v>
      </c>
      <c r="D227" t="str">
        <f>IFERROR(VLOOKUP(B227,Classification!$U$5:$V$14,2,FALSE),"")</f>
        <v>GDP</v>
      </c>
      <c r="E227" s="3">
        <f>SUMIFS('SSP drivers'!E$2:E$8148,'SSP drivers'!$A$2:$A$8148,'Selected scen drivers'!$AH$1,'SSP drivers'!$B$2:$B$8148,'Selected scen drivers'!$AI$1,'SSP drivers'!$C$2:$C$8148,'Selected scen drivers'!$C227,'SSP drivers'!$D$2:$D$8148,'Selected scen drivers'!$D227)</f>
        <v>0</v>
      </c>
      <c r="F227" s="3">
        <f>SUMIFS('SSP drivers'!F$2:F$8148,'SSP drivers'!$A$2:$A$8148,'Selected scen drivers'!$AH$1,'SSP drivers'!$B$2:$B$8148,'Selected scen drivers'!$AI$1,'SSP drivers'!$C$2:$C$8148,'Selected scen drivers'!$C227,'SSP drivers'!$D$2:$D$8148,'Selected scen drivers'!$D227)</f>
        <v>3976.086</v>
      </c>
      <c r="G227" s="3">
        <f>SUMIFS('SSP drivers'!G$2:G$8148,'SSP drivers'!$A$2:$A$8148,'Selected scen drivers'!$AH$1,'SSP drivers'!$B$2:$B$8148,'Selected scen drivers'!$AI$1,'SSP drivers'!$C$2:$C$8148,'Selected scen drivers'!$C227,'SSP drivers'!$D$2:$D$8148,'Selected scen drivers'!$D227)</f>
        <v>3998.7</v>
      </c>
      <c r="H227" s="3">
        <f>SUMIFS('SSP drivers'!H$2:H$8148,'SSP drivers'!$A$2:$A$8148,'Selected scen drivers'!$AH$1,'SSP drivers'!$B$2:$B$8148,'Selected scen drivers'!$AI$1,'SSP drivers'!$C$2:$C$8148,'Selected scen drivers'!$C227,'SSP drivers'!$D$2:$D$8148,'Selected scen drivers'!$D227)</f>
        <v>4276.21</v>
      </c>
      <c r="I227" s="3">
        <f>SUMIFS('SSP drivers'!I$2:I$8148,'SSP drivers'!$A$2:$A$8148,'Selected scen drivers'!$AH$1,'SSP drivers'!$B$2:$B$8148,'Selected scen drivers'!$AI$1,'SSP drivers'!$C$2:$C$8148,'Selected scen drivers'!$C227,'SSP drivers'!$D$2:$D$8148,'Selected scen drivers'!$D227)</f>
        <v>4501.66</v>
      </c>
      <c r="J227" s="3">
        <f>SUMIFS('SSP drivers'!J$2:J$8148,'SSP drivers'!$A$2:$A$8148,'Selected scen drivers'!$AH$1,'SSP drivers'!$B$2:$B$8148,'Selected scen drivers'!$AI$1,'SSP drivers'!$C$2:$C$8148,'Selected scen drivers'!$C227,'SSP drivers'!$D$2:$D$8148,'Selected scen drivers'!$D227)</f>
        <v>4741.78</v>
      </c>
      <c r="K227" s="3">
        <f>SUMIFS('SSP drivers'!K$2:K$8148,'SSP drivers'!$A$2:$A$8148,'Selected scen drivers'!$AH$1,'SSP drivers'!$B$2:$B$8148,'Selected scen drivers'!$AI$1,'SSP drivers'!$C$2:$C$8148,'Selected scen drivers'!$C227,'SSP drivers'!$D$2:$D$8148,'Selected scen drivers'!$D227)</f>
        <v>5023.15</v>
      </c>
      <c r="L227" s="3">
        <f>SUMIFS('SSP drivers'!L$2:L$8148,'SSP drivers'!$A$2:$A$8148,'Selected scen drivers'!$AH$1,'SSP drivers'!$B$2:$B$8148,'Selected scen drivers'!$AI$1,'SSP drivers'!$C$2:$C$8148,'Selected scen drivers'!$C227,'SSP drivers'!$D$2:$D$8148,'Selected scen drivers'!$D227)</f>
        <v>5321.68</v>
      </c>
      <c r="M227" s="3">
        <f>SUMIFS('SSP drivers'!M$2:M$8148,'SSP drivers'!$A$2:$A$8148,'Selected scen drivers'!$AH$1,'SSP drivers'!$B$2:$B$8148,'Selected scen drivers'!$AI$1,'SSP drivers'!$C$2:$C$8148,'Selected scen drivers'!$C227,'SSP drivers'!$D$2:$D$8148,'Selected scen drivers'!$D227)</f>
        <v>5608.85</v>
      </c>
      <c r="N227" s="3">
        <f>SUMIFS('SSP drivers'!N$2:N$8148,'SSP drivers'!$A$2:$A$8148,'Selected scen drivers'!$AH$1,'SSP drivers'!$B$2:$B$8148,'Selected scen drivers'!$AI$1,'SSP drivers'!$C$2:$C$8148,'Selected scen drivers'!$C227,'SSP drivers'!$D$2:$D$8148,'Selected scen drivers'!$D227)</f>
        <v>5882.48</v>
      </c>
      <c r="O227" s="3">
        <f>SUMIFS('SSP drivers'!O$2:O$8148,'SSP drivers'!$A$2:$A$8148,'Selected scen drivers'!$AH$1,'SSP drivers'!$B$2:$B$8148,'Selected scen drivers'!$AI$1,'SSP drivers'!$C$2:$C$8148,'Selected scen drivers'!$C227,'SSP drivers'!$D$2:$D$8148,'Selected scen drivers'!$D227)</f>
        <v>6151.34</v>
      </c>
      <c r="P227" s="3">
        <f>SUMIFS('SSP drivers'!P$2:P$8148,'SSP drivers'!$A$2:$A$8148,'Selected scen drivers'!$AH$1,'SSP drivers'!$B$2:$B$8148,'Selected scen drivers'!$AI$1,'SSP drivers'!$C$2:$C$8148,'Selected scen drivers'!$C227,'SSP drivers'!$D$2:$D$8148,'Selected scen drivers'!$D227)</f>
        <v>6423.16</v>
      </c>
      <c r="Q227" s="3">
        <f>SUMIFS('SSP drivers'!Q$2:Q$8148,'SSP drivers'!$A$2:$A$8148,'Selected scen drivers'!$AH$1,'SSP drivers'!$B$2:$B$8148,'Selected scen drivers'!$AI$1,'SSP drivers'!$C$2:$C$8148,'Selected scen drivers'!$C227,'SSP drivers'!$D$2:$D$8148,'Selected scen drivers'!$D227)</f>
        <v>6693.49</v>
      </c>
      <c r="R227" s="3">
        <f>SUMIFS('SSP drivers'!R$2:R$8148,'SSP drivers'!$A$2:$A$8148,'Selected scen drivers'!$AH$1,'SSP drivers'!$B$2:$B$8148,'Selected scen drivers'!$AI$1,'SSP drivers'!$C$2:$C$8148,'Selected scen drivers'!$C227,'SSP drivers'!$D$2:$D$8148,'Selected scen drivers'!$D227)</f>
        <v>6954.63</v>
      </c>
      <c r="S227" s="3">
        <f>SUMIFS('SSP drivers'!S$2:S$8148,'SSP drivers'!$A$2:$A$8148,'Selected scen drivers'!$AH$1,'SSP drivers'!$B$2:$B$8148,'Selected scen drivers'!$AI$1,'SSP drivers'!$C$2:$C$8148,'Selected scen drivers'!$C227,'SSP drivers'!$D$2:$D$8148,'Selected scen drivers'!$D227)</f>
        <v>7188.15</v>
      </c>
      <c r="T227" s="3">
        <f>SUMIFS('SSP drivers'!T$2:T$8148,'SSP drivers'!$A$2:$A$8148,'Selected scen drivers'!$AH$1,'SSP drivers'!$B$2:$B$8148,'Selected scen drivers'!$AI$1,'SSP drivers'!$C$2:$C$8148,'Selected scen drivers'!$C227,'SSP drivers'!$D$2:$D$8148,'Selected scen drivers'!$D227)</f>
        <v>7382.04</v>
      </c>
      <c r="U227" s="3">
        <f>SUMIFS('SSP drivers'!U$2:U$8148,'SSP drivers'!$A$2:$A$8148,'Selected scen drivers'!$AH$1,'SSP drivers'!$B$2:$B$8148,'Selected scen drivers'!$AI$1,'SSP drivers'!$C$2:$C$8148,'Selected scen drivers'!$C227,'SSP drivers'!$D$2:$D$8148,'Selected scen drivers'!$D227)</f>
        <v>7537.4</v>
      </c>
      <c r="V227" s="3">
        <f>SUMIFS('SSP drivers'!V$2:V$8148,'SSP drivers'!$A$2:$A$8148,'Selected scen drivers'!$AH$1,'SSP drivers'!$B$2:$B$8148,'Selected scen drivers'!$AI$1,'SSP drivers'!$C$2:$C$8148,'Selected scen drivers'!$C227,'SSP drivers'!$D$2:$D$8148,'Selected scen drivers'!$D227)</f>
        <v>7660.93</v>
      </c>
      <c r="W227" s="3">
        <f>SUMIFS('SSP drivers'!W$2:W$8148,'SSP drivers'!$A$2:$A$8148,'Selected scen drivers'!$AH$1,'SSP drivers'!$B$2:$B$8148,'Selected scen drivers'!$AI$1,'SSP drivers'!$C$2:$C$8148,'Selected scen drivers'!$C227,'SSP drivers'!$D$2:$D$8148,'Selected scen drivers'!$D227)</f>
        <v>7755.9</v>
      </c>
      <c r="X227" s="3">
        <f>SUMIFS('SSP drivers'!X$2:X$8148,'SSP drivers'!$A$2:$A$8148,'Selected scen drivers'!$AH$1,'SSP drivers'!$B$2:$B$8148,'Selected scen drivers'!$AI$1,'SSP drivers'!$C$2:$C$8148,'Selected scen drivers'!$C227,'SSP drivers'!$D$2:$D$8148,'Selected scen drivers'!$D227)</f>
        <v>0</v>
      </c>
      <c r="Y227" s="3">
        <f>SUMIFS('SSP drivers'!Y$2:Y$8148,'SSP drivers'!$A$2:$A$8148,'Selected scen drivers'!$AH$1,'SSP drivers'!$B$2:$B$8148,'Selected scen drivers'!$AI$1,'SSP drivers'!$C$2:$C$8148,'Selected scen drivers'!$C227,'SSP drivers'!$D$2:$D$8148,'Selected scen drivers'!$D227)</f>
        <v>0</v>
      </c>
      <c r="Z227" s="3">
        <f>SUMIFS('SSP drivers'!Z$2:Z$8148,'SSP drivers'!$A$2:$A$8148,'Selected scen drivers'!$AH$1,'SSP drivers'!$B$2:$B$8148,'Selected scen drivers'!$AI$1,'SSP drivers'!$C$2:$C$8148,'Selected scen drivers'!$C227,'SSP drivers'!$D$2:$D$8148,'Selected scen drivers'!$D227)</f>
        <v>0</v>
      </c>
      <c r="AA227" s="3">
        <f>SUMIFS('SSP drivers'!AA$2:AA$8148,'SSP drivers'!$A$2:$A$8148,'Selected scen drivers'!$AH$1,'SSP drivers'!$B$2:$B$8148,'Selected scen drivers'!$AI$1,'SSP drivers'!$C$2:$C$8148,'Selected scen drivers'!$C227,'SSP drivers'!$D$2:$D$8148,'Selected scen drivers'!$D227)</f>
        <v>0</v>
      </c>
      <c r="AB227" s="3">
        <f>SUMIFS('SSP drivers'!AB$2:AB$8148,'SSP drivers'!$A$2:$A$8148,'Selected scen drivers'!$AH$1,'SSP drivers'!$B$2:$B$8148,'Selected scen drivers'!$AI$1,'SSP drivers'!$C$2:$C$8148,'Selected scen drivers'!$C227,'SSP drivers'!$D$2:$D$8148,'Selected scen drivers'!$D227)</f>
        <v>0</v>
      </c>
      <c r="AC227" s="3">
        <f>SUMIFS('SSP drivers'!AC$2:AC$8148,'SSP drivers'!$A$2:$A$8148,'Selected scen drivers'!$AH$1,'SSP drivers'!$B$2:$B$8148,'Selected scen drivers'!$AI$1,'SSP drivers'!$C$2:$C$8148,'Selected scen drivers'!$C227,'SSP drivers'!$D$2:$D$8148,'Selected scen drivers'!$D227)</f>
        <v>0</v>
      </c>
      <c r="AD227" s="3">
        <f>SUMIFS('SSP drivers'!AD$2:AD$8148,'SSP drivers'!$A$2:$A$8148,'Selected scen drivers'!$AH$1,'SSP drivers'!$B$2:$B$8148,'Selected scen drivers'!$AI$1,'SSP drivers'!$C$2:$C$8148,'Selected scen drivers'!$C227,'SSP drivers'!$D$2:$D$8148,'Selected scen drivers'!$D227)</f>
        <v>0</v>
      </c>
      <c r="AE227" s="3">
        <f>SUMIFS('SSP drivers'!AE$2:AE$8148,'SSP drivers'!$A$2:$A$8148,'Selected scen drivers'!$AH$1,'SSP drivers'!$B$2:$B$8148,'Selected scen drivers'!$AI$1,'SSP drivers'!$C$2:$C$8148,'Selected scen drivers'!$C227,'SSP drivers'!$D$2:$D$8148,'Selected scen drivers'!$D227)</f>
        <v>0</v>
      </c>
    </row>
    <row r="228" spans="1:31">
      <c r="A228">
        <f t="shared" si="7"/>
        <v>26</v>
      </c>
      <c r="B228">
        <f t="shared" si="8"/>
        <v>2</v>
      </c>
      <c r="C228" t="str">
        <f>IFERROR(VLOOKUP(A228,Classification!$A$4:$B$99,2,FALSE),"")</f>
        <v>Germany</v>
      </c>
      <c r="D228" t="str">
        <f>IFERROR(VLOOKUP(B228,Classification!$U$5:$V$14,2,FALSE),"")</f>
        <v>GDPAGR</v>
      </c>
      <c r="E228" s="3">
        <f>SUMIFS('SSP drivers'!E$2:E$8148,'SSP drivers'!$A$2:$A$8148,'Selected scen drivers'!$AH$1,'SSP drivers'!$B$2:$B$8148,'Selected scen drivers'!$AI$1,'SSP drivers'!$C$2:$C$8148,'Selected scen drivers'!$C228,'SSP drivers'!$D$2:$D$8148,'Selected scen drivers'!$D228)</f>
        <v>0</v>
      </c>
      <c r="F228" s="3">
        <f>SUMIFS('SSP drivers'!F$2:F$8148,'SSP drivers'!$A$2:$A$8148,'Selected scen drivers'!$AH$1,'SSP drivers'!$B$2:$B$8148,'Selected scen drivers'!$AI$1,'SSP drivers'!$C$2:$C$8148,'Selected scen drivers'!$C228,'SSP drivers'!$D$2:$D$8148,'Selected scen drivers'!$D228)</f>
        <v>33.9305273082784</v>
      </c>
      <c r="G228" s="3">
        <f>SUMIFS('SSP drivers'!G$2:G$8148,'SSP drivers'!$A$2:$A$8148,'Selected scen drivers'!$AH$1,'SSP drivers'!$B$2:$B$8148,'Selected scen drivers'!$AI$1,'SSP drivers'!$C$2:$C$8148,'Selected scen drivers'!$C228,'SSP drivers'!$D$2:$D$8148,'Selected scen drivers'!$D228)</f>
        <v>34.1235072751477</v>
      </c>
      <c r="H228" s="3">
        <f>SUMIFS('SSP drivers'!H$2:H$8148,'SSP drivers'!$A$2:$A$8148,'Selected scen drivers'!$AH$1,'SSP drivers'!$B$2:$B$8148,'Selected scen drivers'!$AI$1,'SSP drivers'!$C$2:$C$8148,'Selected scen drivers'!$C228,'SSP drivers'!$D$2:$D$8148,'Selected scen drivers'!$D228)</f>
        <v>36.491680557446</v>
      </c>
      <c r="I228" s="3">
        <f>SUMIFS('SSP drivers'!I$2:I$8148,'SSP drivers'!$A$2:$A$8148,'Selected scen drivers'!$AH$1,'SSP drivers'!$B$2:$B$8148,'Selected scen drivers'!$AI$1,'SSP drivers'!$C$2:$C$8148,'Selected scen drivers'!$C228,'SSP drivers'!$D$2:$D$8148,'Selected scen drivers'!$D228)</f>
        <v>38.4155920074627</v>
      </c>
      <c r="J228" s="3">
        <f>SUMIFS('SSP drivers'!J$2:J$8148,'SSP drivers'!$A$2:$A$8148,'Selected scen drivers'!$AH$1,'SSP drivers'!$B$2:$B$8148,'Selected scen drivers'!$AI$1,'SSP drivers'!$C$2:$C$8148,'Selected scen drivers'!$C228,'SSP drivers'!$D$2:$D$8148,'Selected scen drivers'!$D228)</f>
        <v>40.4646921067221</v>
      </c>
      <c r="K228" s="3">
        <f>SUMIFS('SSP drivers'!K$2:K$8148,'SSP drivers'!$A$2:$A$8148,'Selected scen drivers'!$AH$1,'SSP drivers'!$B$2:$B$8148,'Selected scen drivers'!$AI$1,'SSP drivers'!$C$2:$C$8148,'Selected scen drivers'!$C228,'SSP drivers'!$D$2:$D$8148,'Selected scen drivers'!$D228)</f>
        <v>42.8658052790052</v>
      </c>
      <c r="L228" s="3">
        <f>SUMIFS('SSP drivers'!L$2:L$8148,'SSP drivers'!$A$2:$A$8148,'Selected scen drivers'!$AH$1,'SSP drivers'!$B$2:$B$8148,'Selected scen drivers'!$AI$1,'SSP drivers'!$C$2:$C$8148,'Selected scen drivers'!$C228,'SSP drivers'!$D$2:$D$8148,'Selected scen drivers'!$D228)</f>
        <v>45.4133558896661</v>
      </c>
      <c r="M228" s="3">
        <f>SUMIFS('SSP drivers'!M$2:M$8148,'SSP drivers'!$A$2:$A$8148,'Selected scen drivers'!$AH$1,'SSP drivers'!$B$2:$B$8148,'Selected scen drivers'!$AI$1,'SSP drivers'!$C$2:$C$8148,'Selected scen drivers'!$C228,'SSP drivers'!$D$2:$D$8148,'Selected scen drivers'!$D228)</f>
        <v>47.8639642334288</v>
      </c>
      <c r="N228" s="3">
        <f>SUMIFS('SSP drivers'!N$2:N$8148,'SSP drivers'!$A$2:$A$8148,'Selected scen drivers'!$AH$1,'SSP drivers'!$B$2:$B$8148,'Selected scen drivers'!$AI$1,'SSP drivers'!$C$2:$C$8148,'Selected scen drivers'!$C228,'SSP drivers'!$D$2:$D$8148,'Selected scen drivers'!$D228)</f>
        <v>50.1990269527373</v>
      </c>
      <c r="O228" s="3">
        <f>SUMIFS('SSP drivers'!O$2:O$8148,'SSP drivers'!$A$2:$A$8148,'Selected scen drivers'!$AH$1,'SSP drivers'!$B$2:$B$8148,'Selected scen drivers'!$AI$1,'SSP drivers'!$C$2:$C$8148,'Selected scen drivers'!$C228,'SSP drivers'!$D$2:$D$8148,'Selected scen drivers'!$D228)</f>
        <v>52.4933841603288</v>
      </c>
      <c r="P228" s="3">
        <f>SUMIFS('SSP drivers'!P$2:P$8148,'SSP drivers'!$A$2:$A$8148,'Selected scen drivers'!$AH$1,'SSP drivers'!$B$2:$B$8148,'Selected scen drivers'!$AI$1,'SSP drivers'!$C$2:$C$8148,'Selected scen drivers'!$C228,'SSP drivers'!$D$2:$D$8148,'Selected scen drivers'!$D228)</f>
        <v>54.8130009726755</v>
      </c>
      <c r="Q228" s="3">
        <f>SUMIFS('SSP drivers'!Q$2:Q$8148,'SSP drivers'!$A$2:$A$8148,'Selected scen drivers'!$AH$1,'SSP drivers'!$B$2:$B$8148,'Selected scen drivers'!$AI$1,'SSP drivers'!$C$2:$C$8148,'Selected scen drivers'!$C228,'SSP drivers'!$D$2:$D$8148,'Selected scen drivers'!$D228)</f>
        <v>57.119902646142</v>
      </c>
      <c r="R228" s="3">
        <f>SUMIFS('SSP drivers'!R$2:R$8148,'SSP drivers'!$A$2:$A$8148,'Selected scen drivers'!$AH$1,'SSP drivers'!$B$2:$B$8148,'Selected scen drivers'!$AI$1,'SSP drivers'!$C$2:$C$8148,'Selected scen drivers'!$C228,'SSP drivers'!$D$2:$D$8148,'Selected scen drivers'!$D228)</f>
        <v>59.348380073764</v>
      </c>
      <c r="S228" s="3">
        <f>SUMIFS('SSP drivers'!S$2:S$8148,'SSP drivers'!$A$2:$A$8148,'Selected scen drivers'!$AH$1,'SSP drivers'!$B$2:$B$8148,'Selected scen drivers'!$AI$1,'SSP drivers'!$C$2:$C$8148,'Selected scen drivers'!$C228,'SSP drivers'!$D$2:$D$8148,'Selected scen drivers'!$D228)</f>
        <v>61.3411580813396</v>
      </c>
      <c r="T228" s="3">
        <f>SUMIFS('SSP drivers'!T$2:T$8148,'SSP drivers'!$A$2:$A$8148,'Selected scen drivers'!$AH$1,'SSP drivers'!$B$2:$B$8148,'Selected scen drivers'!$AI$1,'SSP drivers'!$C$2:$C$8148,'Selected scen drivers'!$C228,'SSP drivers'!$D$2:$D$8148,'Selected scen drivers'!$D228)</f>
        <v>62.9957475293048</v>
      </c>
      <c r="U228" s="3">
        <f>SUMIFS('SSP drivers'!U$2:U$8148,'SSP drivers'!$A$2:$A$8148,'Selected scen drivers'!$AH$1,'SSP drivers'!$B$2:$B$8148,'Selected scen drivers'!$AI$1,'SSP drivers'!$C$2:$C$8148,'Selected scen drivers'!$C228,'SSP drivers'!$D$2:$D$8148,'Selected scen drivers'!$D228)</f>
        <v>64.3215354329402</v>
      </c>
      <c r="V228" s="3">
        <f>SUMIFS('SSP drivers'!V$2:V$8148,'SSP drivers'!$A$2:$A$8148,'Selected scen drivers'!$AH$1,'SSP drivers'!$B$2:$B$8148,'Selected scen drivers'!$AI$1,'SSP drivers'!$C$2:$C$8148,'Selected scen drivers'!$C228,'SSP drivers'!$D$2:$D$8148,'Selected scen drivers'!$D228)</f>
        <v>65.3756972489551</v>
      </c>
      <c r="W228" s="3">
        <f>SUMIFS('SSP drivers'!W$2:W$8148,'SSP drivers'!$A$2:$A$8148,'Selected scen drivers'!$AH$1,'SSP drivers'!$B$2:$B$8148,'Selected scen drivers'!$AI$1,'SSP drivers'!$C$2:$C$8148,'Selected scen drivers'!$C228,'SSP drivers'!$D$2:$D$8148,'Selected scen drivers'!$D228)</f>
        <v>66.1861380136839</v>
      </c>
      <c r="X228" s="3">
        <f>SUMIFS('SSP drivers'!X$2:X$8148,'SSP drivers'!$A$2:$A$8148,'Selected scen drivers'!$AH$1,'SSP drivers'!$B$2:$B$8148,'Selected scen drivers'!$AI$1,'SSP drivers'!$C$2:$C$8148,'Selected scen drivers'!$C228,'SSP drivers'!$D$2:$D$8148,'Selected scen drivers'!$D228)</f>
        <v>0</v>
      </c>
      <c r="Y228" s="3">
        <f>SUMIFS('SSP drivers'!Y$2:Y$8148,'SSP drivers'!$A$2:$A$8148,'Selected scen drivers'!$AH$1,'SSP drivers'!$B$2:$B$8148,'Selected scen drivers'!$AI$1,'SSP drivers'!$C$2:$C$8148,'Selected scen drivers'!$C228,'SSP drivers'!$D$2:$D$8148,'Selected scen drivers'!$D228)</f>
        <v>0</v>
      </c>
      <c r="Z228" s="3">
        <f>SUMIFS('SSP drivers'!Z$2:Z$8148,'SSP drivers'!$A$2:$A$8148,'Selected scen drivers'!$AH$1,'SSP drivers'!$B$2:$B$8148,'Selected scen drivers'!$AI$1,'SSP drivers'!$C$2:$C$8148,'Selected scen drivers'!$C228,'SSP drivers'!$D$2:$D$8148,'Selected scen drivers'!$D228)</f>
        <v>0</v>
      </c>
      <c r="AA228" s="3">
        <f>SUMIFS('SSP drivers'!AA$2:AA$8148,'SSP drivers'!$A$2:$A$8148,'Selected scen drivers'!$AH$1,'SSP drivers'!$B$2:$B$8148,'Selected scen drivers'!$AI$1,'SSP drivers'!$C$2:$C$8148,'Selected scen drivers'!$C228,'SSP drivers'!$D$2:$D$8148,'Selected scen drivers'!$D228)</f>
        <v>0</v>
      </c>
      <c r="AB228" s="3">
        <f>SUMIFS('SSP drivers'!AB$2:AB$8148,'SSP drivers'!$A$2:$A$8148,'Selected scen drivers'!$AH$1,'SSP drivers'!$B$2:$B$8148,'Selected scen drivers'!$AI$1,'SSP drivers'!$C$2:$C$8148,'Selected scen drivers'!$C228,'SSP drivers'!$D$2:$D$8148,'Selected scen drivers'!$D228)</f>
        <v>0</v>
      </c>
      <c r="AC228" s="3">
        <f>SUMIFS('SSP drivers'!AC$2:AC$8148,'SSP drivers'!$A$2:$A$8148,'Selected scen drivers'!$AH$1,'SSP drivers'!$B$2:$B$8148,'Selected scen drivers'!$AI$1,'SSP drivers'!$C$2:$C$8148,'Selected scen drivers'!$C228,'SSP drivers'!$D$2:$D$8148,'Selected scen drivers'!$D228)</f>
        <v>0</v>
      </c>
      <c r="AD228" s="3">
        <f>SUMIFS('SSP drivers'!AD$2:AD$8148,'SSP drivers'!$A$2:$A$8148,'Selected scen drivers'!$AH$1,'SSP drivers'!$B$2:$B$8148,'Selected scen drivers'!$AI$1,'SSP drivers'!$C$2:$C$8148,'Selected scen drivers'!$C228,'SSP drivers'!$D$2:$D$8148,'Selected scen drivers'!$D228)</f>
        <v>0</v>
      </c>
      <c r="AE228" s="3">
        <f>SUMIFS('SSP drivers'!AE$2:AE$8148,'SSP drivers'!$A$2:$A$8148,'Selected scen drivers'!$AH$1,'SSP drivers'!$B$2:$B$8148,'Selected scen drivers'!$AI$1,'SSP drivers'!$C$2:$C$8148,'Selected scen drivers'!$C228,'SSP drivers'!$D$2:$D$8148,'Selected scen drivers'!$D228)</f>
        <v>0</v>
      </c>
    </row>
    <row r="229" spans="1:31">
      <c r="A229">
        <f t="shared" si="7"/>
        <v>26</v>
      </c>
      <c r="B229">
        <f t="shared" si="8"/>
        <v>3</v>
      </c>
      <c r="C229" t="str">
        <f>IFERROR(VLOOKUP(A229,Classification!$A$4:$B$99,2,FALSE),"")</f>
        <v>Germany</v>
      </c>
      <c r="D229" t="str">
        <f>IFERROR(VLOOKUP(B229,Classification!$U$5:$V$14,2,FALSE),"")</f>
        <v>GDPIND</v>
      </c>
      <c r="E229" s="3">
        <f>SUMIFS('SSP drivers'!E$2:E$8148,'SSP drivers'!$A$2:$A$8148,'Selected scen drivers'!$AH$1,'SSP drivers'!$B$2:$B$8148,'Selected scen drivers'!$AI$1,'SSP drivers'!$C$2:$C$8148,'Selected scen drivers'!$C229,'SSP drivers'!$D$2:$D$8148,'Selected scen drivers'!$D229)</f>
        <v>0</v>
      </c>
      <c r="F229" s="3">
        <f>SUMIFS('SSP drivers'!F$2:F$8148,'SSP drivers'!$A$2:$A$8148,'Selected scen drivers'!$AH$1,'SSP drivers'!$B$2:$B$8148,'Selected scen drivers'!$AI$1,'SSP drivers'!$C$2:$C$8148,'Selected scen drivers'!$C229,'SSP drivers'!$D$2:$D$8148,'Selected scen drivers'!$D229)</f>
        <v>1212.26728201679</v>
      </c>
      <c r="G229" s="3">
        <f>SUMIFS('SSP drivers'!G$2:G$8148,'SSP drivers'!$A$2:$A$8148,'Selected scen drivers'!$AH$1,'SSP drivers'!$B$2:$B$8148,'Selected scen drivers'!$AI$1,'SSP drivers'!$C$2:$C$8148,'Selected scen drivers'!$C229,'SSP drivers'!$D$2:$D$8148,'Selected scen drivers'!$D229)</f>
        <v>1219.16205549894</v>
      </c>
      <c r="H229" s="3">
        <f>SUMIFS('SSP drivers'!H$2:H$8148,'SSP drivers'!$A$2:$A$8148,'Selected scen drivers'!$AH$1,'SSP drivers'!$B$2:$B$8148,'Selected scen drivers'!$AI$1,'SSP drivers'!$C$2:$C$8148,'Selected scen drivers'!$C229,'SSP drivers'!$D$2:$D$8148,'Selected scen drivers'!$D229)</f>
        <v>1303.77196922628</v>
      </c>
      <c r="I229" s="3">
        <f>SUMIFS('SSP drivers'!I$2:I$8148,'SSP drivers'!$A$2:$A$8148,'Selected scen drivers'!$AH$1,'SSP drivers'!$B$2:$B$8148,'Selected scen drivers'!$AI$1,'SSP drivers'!$C$2:$C$8148,'Selected scen drivers'!$C229,'SSP drivers'!$D$2:$D$8148,'Selected scen drivers'!$D229)</f>
        <v>1372.50933022166</v>
      </c>
      <c r="J229" s="3">
        <f>SUMIFS('SSP drivers'!J$2:J$8148,'SSP drivers'!$A$2:$A$8148,'Selected scen drivers'!$AH$1,'SSP drivers'!$B$2:$B$8148,'Selected scen drivers'!$AI$1,'SSP drivers'!$C$2:$C$8148,'Selected scen drivers'!$C229,'SSP drivers'!$D$2:$D$8148,'Selected scen drivers'!$D229)</f>
        <v>1445.71942169299</v>
      </c>
      <c r="K229" s="3">
        <f>SUMIFS('SSP drivers'!K$2:K$8148,'SSP drivers'!$A$2:$A$8148,'Selected scen drivers'!$AH$1,'SSP drivers'!$B$2:$B$8148,'Selected scen drivers'!$AI$1,'SSP drivers'!$C$2:$C$8148,'Selected scen drivers'!$C229,'SSP drivers'!$D$2:$D$8148,'Selected scen drivers'!$D229)</f>
        <v>1531.50620928789</v>
      </c>
      <c r="L229" s="3">
        <f>SUMIFS('SSP drivers'!L$2:L$8148,'SSP drivers'!$A$2:$A$8148,'Selected scen drivers'!$AH$1,'SSP drivers'!$B$2:$B$8148,'Selected scen drivers'!$AI$1,'SSP drivers'!$C$2:$C$8148,'Selected scen drivers'!$C229,'SSP drivers'!$D$2:$D$8148,'Selected scen drivers'!$D229)</f>
        <v>1622.5249024702</v>
      </c>
      <c r="M229" s="3">
        <f>SUMIFS('SSP drivers'!M$2:M$8148,'SSP drivers'!$A$2:$A$8148,'Selected scen drivers'!$AH$1,'SSP drivers'!$B$2:$B$8148,'Selected scen drivers'!$AI$1,'SSP drivers'!$C$2:$C$8148,'Selected scen drivers'!$C229,'SSP drivers'!$D$2:$D$8148,'Selected scen drivers'!$D229)</f>
        <v>1710.08004976248</v>
      </c>
      <c r="N229" s="3">
        <f>SUMIFS('SSP drivers'!N$2:N$8148,'SSP drivers'!$A$2:$A$8148,'Selected scen drivers'!$AH$1,'SSP drivers'!$B$2:$B$8148,'Selected scen drivers'!$AI$1,'SSP drivers'!$C$2:$C$8148,'Selected scen drivers'!$C229,'SSP drivers'!$D$2:$D$8148,'Selected scen drivers'!$D229)</f>
        <v>1793.50699183019</v>
      </c>
      <c r="O229" s="3">
        <f>SUMIFS('SSP drivers'!O$2:O$8148,'SSP drivers'!$A$2:$A$8148,'Selected scen drivers'!$AH$1,'SSP drivers'!$B$2:$B$8148,'Selected scen drivers'!$AI$1,'SSP drivers'!$C$2:$C$8148,'Selected scen drivers'!$C229,'SSP drivers'!$D$2:$D$8148,'Selected scen drivers'!$D229)</f>
        <v>1875.47961049162</v>
      </c>
      <c r="P229" s="3">
        <f>SUMIFS('SSP drivers'!P$2:P$8148,'SSP drivers'!$A$2:$A$8148,'Selected scen drivers'!$AH$1,'SSP drivers'!$B$2:$B$8148,'Selected scen drivers'!$AI$1,'SSP drivers'!$C$2:$C$8148,'Selected scen drivers'!$C229,'SSP drivers'!$D$2:$D$8148,'Selected scen drivers'!$D229)</f>
        <v>1958.35470237791</v>
      </c>
      <c r="Q229" s="3">
        <f>SUMIFS('SSP drivers'!Q$2:Q$8148,'SSP drivers'!$A$2:$A$8148,'Selected scen drivers'!$AH$1,'SSP drivers'!$B$2:$B$8148,'Selected scen drivers'!$AI$1,'SSP drivers'!$C$2:$C$8148,'Selected scen drivers'!$C229,'SSP drivers'!$D$2:$D$8148,'Selected scen drivers'!$D229)</f>
        <v>2040.77550875574</v>
      </c>
      <c r="R229" s="3">
        <f>SUMIFS('SSP drivers'!R$2:R$8148,'SSP drivers'!$A$2:$A$8148,'Selected scen drivers'!$AH$1,'SSP drivers'!$B$2:$B$8148,'Selected scen drivers'!$AI$1,'SSP drivers'!$C$2:$C$8148,'Selected scen drivers'!$C229,'SSP drivers'!$D$2:$D$8148,'Selected scen drivers'!$D229)</f>
        <v>2120.39437968204</v>
      </c>
      <c r="S229" s="3">
        <f>SUMIFS('SSP drivers'!S$2:S$8148,'SSP drivers'!$A$2:$A$8148,'Selected scen drivers'!$AH$1,'SSP drivers'!$B$2:$B$8148,'Selected scen drivers'!$AI$1,'SSP drivers'!$C$2:$C$8148,'Selected scen drivers'!$C229,'SSP drivers'!$D$2:$D$8148,'Selected scen drivers'!$D229)</f>
        <v>2191.5921997736</v>
      </c>
      <c r="T229" s="3">
        <f>SUMIFS('SSP drivers'!T$2:T$8148,'SSP drivers'!$A$2:$A$8148,'Selected scen drivers'!$AH$1,'SSP drivers'!$B$2:$B$8148,'Selected scen drivers'!$AI$1,'SSP drivers'!$C$2:$C$8148,'Selected scen drivers'!$C229,'SSP drivers'!$D$2:$D$8148,'Selected scen drivers'!$D229)</f>
        <v>2250.70724489843</v>
      </c>
      <c r="U229" s="3">
        <f>SUMIFS('SSP drivers'!U$2:U$8148,'SSP drivers'!$A$2:$A$8148,'Selected scen drivers'!$AH$1,'SSP drivers'!$B$2:$B$8148,'Selected scen drivers'!$AI$1,'SSP drivers'!$C$2:$C$8148,'Selected scen drivers'!$C229,'SSP drivers'!$D$2:$D$8148,'Selected scen drivers'!$D229)</f>
        <v>2298.07489361985</v>
      </c>
      <c r="V229" s="3">
        <f>SUMIFS('SSP drivers'!V$2:V$8148,'SSP drivers'!$A$2:$A$8148,'Selected scen drivers'!$AH$1,'SSP drivers'!$B$2:$B$8148,'Selected scen drivers'!$AI$1,'SSP drivers'!$C$2:$C$8148,'Selected scen drivers'!$C229,'SSP drivers'!$D$2:$D$8148,'Selected scen drivers'!$D229)</f>
        <v>2335.73790627791</v>
      </c>
      <c r="W229" s="3">
        <f>SUMIFS('SSP drivers'!W$2:W$8148,'SSP drivers'!$A$2:$A$8148,'Selected scen drivers'!$AH$1,'SSP drivers'!$B$2:$B$8148,'Selected scen drivers'!$AI$1,'SSP drivers'!$C$2:$C$8148,'Selected scen drivers'!$C229,'SSP drivers'!$D$2:$D$8148,'Selected scen drivers'!$D229)</f>
        <v>2364.69327187441</v>
      </c>
      <c r="X229" s="3">
        <f>SUMIFS('SSP drivers'!X$2:X$8148,'SSP drivers'!$A$2:$A$8148,'Selected scen drivers'!$AH$1,'SSP drivers'!$B$2:$B$8148,'Selected scen drivers'!$AI$1,'SSP drivers'!$C$2:$C$8148,'Selected scen drivers'!$C229,'SSP drivers'!$D$2:$D$8148,'Selected scen drivers'!$D229)</f>
        <v>0</v>
      </c>
      <c r="Y229" s="3">
        <f>SUMIFS('SSP drivers'!Y$2:Y$8148,'SSP drivers'!$A$2:$A$8148,'Selected scen drivers'!$AH$1,'SSP drivers'!$B$2:$B$8148,'Selected scen drivers'!$AI$1,'SSP drivers'!$C$2:$C$8148,'Selected scen drivers'!$C229,'SSP drivers'!$D$2:$D$8148,'Selected scen drivers'!$D229)</f>
        <v>0</v>
      </c>
      <c r="Z229" s="3">
        <f>SUMIFS('SSP drivers'!Z$2:Z$8148,'SSP drivers'!$A$2:$A$8148,'Selected scen drivers'!$AH$1,'SSP drivers'!$B$2:$B$8148,'Selected scen drivers'!$AI$1,'SSP drivers'!$C$2:$C$8148,'Selected scen drivers'!$C229,'SSP drivers'!$D$2:$D$8148,'Selected scen drivers'!$D229)</f>
        <v>0</v>
      </c>
      <c r="AA229" s="3">
        <f>SUMIFS('SSP drivers'!AA$2:AA$8148,'SSP drivers'!$A$2:$A$8148,'Selected scen drivers'!$AH$1,'SSP drivers'!$B$2:$B$8148,'Selected scen drivers'!$AI$1,'SSP drivers'!$C$2:$C$8148,'Selected scen drivers'!$C229,'SSP drivers'!$D$2:$D$8148,'Selected scen drivers'!$D229)</f>
        <v>0</v>
      </c>
      <c r="AB229" s="3">
        <f>SUMIFS('SSP drivers'!AB$2:AB$8148,'SSP drivers'!$A$2:$A$8148,'Selected scen drivers'!$AH$1,'SSP drivers'!$B$2:$B$8148,'Selected scen drivers'!$AI$1,'SSP drivers'!$C$2:$C$8148,'Selected scen drivers'!$C229,'SSP drivers'!$D$2:$D$8148,'Selected scen drivers'!$D229)</f>
        <v>0</v>
      </c>
      <c r="AC229" s="3">
        <f>SUMIFS('SSP drivers'!AC$2:AC$8148,'SSP drivers'!$A$2:$A$8148,'Selected scen drivers'!$AH$1,'SSP drivers'!$B$2:$B$8148,'Selected scen drivers'!$AI$1,'SSP drivers'!$C$2:$C$8148,'Selected scen drivers'!$C229,'SSP drivers'!$D$2:$D$8148,'Selected scen drivers'!$D229)</f>
        <v>0</v>
      </c>
      <c r="AD229" s="3">
        <f>SUMIFS('SSP drivers'!AD$2:AD$8148,'SSP drivers'!$A$2:$A$8148,'Selected scen drivers'!$AH$1,'SSP drivers'!$B$2:$B$8148,'Selected scen drivers'!$AI$1,'SSP drivers'!$C$2:$C$8148,'Selected scen drivers'!$C229,'SSP drivers'!$D$2:$D$8148,'Selected scen drivers'!$D229)</f>
        <v>0</v>
      </c>
      <c r="AE229" s="3">
        <f>SUMIFS('SSP drivers'!AE$2:AE$8148,'SSP drivers'!$A$2:$A$8148,'Selected scen drivers'!$AH$1,'SSP drivers'!$B$2:$B$8148,'Selected scen drivers'!$AI$1,'SSP drivers'!$C$2:$C$8148,'Selected scen drivers'!$C229,'SSP drivers'!$D$2:$D$8148,'Selected scen drivers'!$D229)</f>
        <v>0</v>
      </c>
    </row>
    <row r="230" spans="1:31">
      <c r="A230">
        <f t="shared" si="7"/>
        <v>26</v>
      </c>
      <c r="B230">
        <f t="shared" si="8"/>
        <v>4</v>
      </c>
      <c r="C230" t="str">
        <f>IFERROR(VLOOKUP(A230,Classification!$A$4:$B$99,2,FALSE),"")</f>
        <v>Germany</v>
      </c>
      <c r="D230" t="str">
        <f>IFERROR(VLOOKUP(B230,Classification!$U$5:$V$14,2,FALSE),"")</f>
        <v>GDPMFG</v>
      </c>
      <c r="E230" s="3">
        <f>SUMIFS('SSP drivers'!E$2:E$8148,'SSP drivers'!$A$2:$A$8148,'Selected scen drivers'!$AH$1,'SSP drivers'!$B$2:$B$8148,'Selected scen drivers'!$AI$1,'SSP drivers'!$C$2:$C$8148,'Selected scen drivers'!$C230,'SSP drivers'!$D$2:$D$8148,'Selected scen drivers'!$D230)</f>
        <v>0</v>
      </c>
      <c r="F230" s="3">
        <f>SUMIFS('SSP drivers'!F$2:F$8148,'SSP drivers'!$A$2:$A$8148,'Selected scen drivers'!$AH$1,'SSP drivers'!$B$2:$B$8148,'Selected scen drivers'!$AI$1,'SSP drivers'!$C$2:$C$8148,'Selected scen drivers'!$C230,'SSP drivers'!$D$2:$D$8148,'Selected scen drivers'!$D230)</f>
        <v>250.624235655672</v>
      </c>
      <c r="G230" s="3">
        <f>SUMIFS('SSP drivers'!G$2:G$8148,'SSP drivers'!$A$2:$A$8148,'Selected scen drivers'!$AH$1,'SSP drivers'!$B$2:$B$8148,'Selected scen drivers'!$AI$1,'SSP drivers'!$C$2:$C$8148,'Selected scen drivers'!$C230,'SSP drivers'!$D$2:$D$8148,'Selected scen drivers'!$D230)</f>
        <v>252.049661681447</v>
      </c>
      <c r="H230" s="3">
        <f>SUMIFS('SSP drivers'!H$2:H$8148,'SSP drivers'!$A$2:$A$8148,'Selected scen drivers'!$AH$1,'SSP drivers'!$B$2:$B$8148,'Selected scen drivers'!$AI$1,'SSP drivers'!$C$2:$C$8148,'Selected scen drivers'!$C230,'SSP drivers'!$D$2:$D$8148,'Selected scen drivers'!$D230)</f>
        <v>273.066988959202</v>
      </c>
      <c r="I230" s="3">
        <f>SUMIFS('SSP drivers'!I$2:I$8148,'SSP drivers'!$A$2:$A$8148,'Selected scen drivers'!$AH$1,'SSP drivers'!$B$2:$B$8148,'Selected scen drivers'!$AI$1,'SSP drivers'!$C$2:$C$8148,'Selected scen drivers'!$C230,'SSP drivers'!$D$2:$D$8148,'Selected scen drivers'!$D230)</f>
        <v>291.174519991611</v>
      </c>
      <c r="J230" s="3">
        <f>SUMIFS('SSP drivers'!J$2:J$8148,'SSP drivers'!$A$2:$A$8148,'Selected scen drivers'!$AH$1,'SSP drivers'!$B$2:$B$8148,'Selected scen drivers'!$AI$1,'SSP drivers'!$C$2:$C$8148,'Selected scen drivers'!$C230,'SSP drivers'!$D$2:$D$8148,'Selected scen drivers'!$D230)</f>
        <v>310.614719637396</v>
      </c>
      <c r="K230" s="3">
        <f>SUMIFS('SSP drivers'!K$2:K$8148,'SSP drivers'!$A$2:$A$8148,'Selected scen drivers'!$AH$1,'SSP drivers'!$B$2:$B$8148,'Selected scen drivers'!$AI$1,'SSP drivers'!$C$2:$C$8148,'Selected scen drivers'!$C230,'SSP drivers'!$D$2:$D$8148,'Selected scen drivers'!$D230)</f>
        <v>333.186926000659</v>
      </c>
      <c r="L230" s="3">
        <f>SUMIFS('SSP drivers'!L$2:L$8148,'SSP drivers'!$A$2:$A$8148,'Selected scen drivers'!$AH$1,'SSP drivers'!$B$2:$B$8148,'Selected scen drivers'!$AI$1,'SSP drivers'!$C$2:$C$8148,'Selected scen drivers'!$C230,'SSP drivers'!$D$2:$D$8148,'Selected scen drivers'!$D230)</f>
        <v>357.375396827885</v>
      </c>
      <c r="M230" s="3">
        <f>SUMIFS('SSP drivers'!M$2:M$8148,'SSP drivers'!$A$2:$A$8148,'Selected scen drivers'!$AH$1,'SSP drivers'!$B$2:$B$8148,'Selected scen drivers'!$AI$1,'SSP drivers'!$C$2:$C$8148,'Selected scen drivers'!$C230,'SSP drivers'!$D$2:$D$8148,'Selected scen drivers'!$D230)</f>
        <v>381.283809295797</v>
      </c>
      <c r="N230" s="3">
        <f>SUMIFS('SSP drivers'!N$2:N$8148,'SSP drivers'!$A$2:$A$8148,'Selected scen drivers'!$AH$1,'SSP drivers'!$B$2:$B$8148,'Selected scen drivers'!$AI$1,'SSP drivers'!$C$2:$C$8148,'Selected scen drivers'!$C230,'SSP drivers'!$D$2:$D$8148,'Selected scen drivers'!$D230)</f>
        <v>404.734078560467</v>
      </c>
      <c r="O230" s="3">
        <f>SUMIFS('SSP drivers'!O$2:O$8148,'SSP drivers'!$A$2:$A$8148,'Selected scen drivers'!$AH$1,'SSP drivers'!$B$2:$B$8148,'Selected scen drivers'!$AI$1,'SSP drivers'!$C$2:$C$8148,'Selected scen drivers'!$C230,'SSP drivers'!$D$2:$D$8148,'Selected scen drivers'!$D230)</f>
        <v>428.30335427836</v>
      </c>
      <c r="P230" s="3">
        <f>SUMIFS('SSP drivers'!P$2:P$8148,'SSP drivers'!$A$2:$A$8148,'Selected scen drivers'!$AH$1,'SSP drivers'!$B$2:$B$8148,'Selected scen drivers'!$AI$1,'SSP drivers'!$C$2:$C$8148,'Selected scen drivers'!$C230,'SSP drivers'!$D$2:$D$8148,'Selected scen drivers'!$D230)</f>
        <v>452.524434009449</v>
      </c>
      <c r="Q230" s="3">
        <f>SUMIFS('SSP drivers'!Q$2:Q$8148,'SSP drivers'!$A$2:$A$8148,'Selected scen drivers'!$AH$1,'SSP drivers'!$B$2:$B$8148,'Selected scen drivers'!$AI$1,'SSP drivers'!$C$2:$C$8148,'Selected scen drivers'!$C230,'SSP drivers'!$D$2:$D$8148,'Selected scen drivers'!$D230)</f>
        <v>477.087458220216</v>
      </c>
      <c r="R230" s="3">
        <f>SUMIFS('SSP drivers'!R$2:R$8148,'SSP drivers'!$A$2:$A$8148,'Selected scen drivers'!$AH$1,'SSP drivers'!$B$2:$B$8148,'Selected scen drivers'!$AI$1,'SSP drivers'!$C$2:$C$8148,'Selected scen drivers'!$C230,'SSP drivers'!$D$2:$D$8148,'Selected scen drivers'!$D230)</f>
        <v>501.433566841931</v>
      </c>
      <c r="S230" s="3">
        <f>SUMIFS('SSP drivers'!S$2:S$8148,'SSP drivers'!$A$2:$A$8148,'Selected scen drivers'!$AH$1,'SSP drivers'!$B$2:$B$8148,'Selected scen drivers'!$AI$1,'SSP drivers'!$C$2:$C$8148,'Selected scen drivers'!$C230,'SSP drivers'!$D$2:$D$8148,'Selected scen drivers'!$D230)</f>
        <v>524.196024491804</v>
      </c>
      <c r="T230" s="3">
        <f>SUMIFS('SSP drivers'!T$2:T$8148,'SSP drivers'!$A$2:$A$8148,'Selected scen drivers'!$AH$1,'SSP drivers'!$B$2:$B$8148,'Selected scen drivers'!$AI$1,'SSP drivers'!$C$2:$C$8148,'Selected scen drivers'!$C230,'SSP drivers'!$D$2:$D$8148,'Selected scen drivers'!$D230)</f>
        <v>544.420796120093</v>
      </c>
      <c r="U230" s="3">
        <f>SUMIFS('SSP drivers'!U$2:U$8148,'SSP drivers'!$A$2:$A$8148,'Selected scen drivers'!$AH$1,'SSP drivers'!$B$2:$B$8148,'Selected scen drivers'!$AI$1,'SSP drivers'!$C$2:$C$8148,'Selected scen drivers'!$C230,'SSP drivers'!$D$2:$D$8148,'Selected scen drivers'!$D230)</f>
        <v>562.091906585693</v>
      </c>
      <c r="V230" s="3">
        <f>SUMIFS('SSP drivers'!V$2:V$8148,'SSP drivers'!$A$2:$A$8148,'Selected scen drivers'!$AH$1,'SSP drivers'!$B$2:$B$8148,'Selected scen drivers'!$AI$1,'SSP drivers'!$C$2:$C$8148,'Selected scen drivers'!$C230,'SSP drivers'!$D$2:$D$8148,'Selected scen drivers'!$D230)</f>
        <v>577.619236979217</v>
      </c>
      <c r="W230" s="3">
        <f>SUMIFS('SSP drivers'!W$2:W$8148,'SSP drivers'!$A$2:$A$8148,'Selected scen drivers'!$AH$1,'SSP drivers'!$B$2:$B$8148,'Selected scen drivers'!$AI$1,'SSP drivers'!$C$2:$C$8148,'Selected scen drivers'!$C230,'SSP drivers'!$D$2:$D$8148,'Selected scen drivers'!$D230)</f>
        <v>591.173317968602</v>
      </c>
      <c r="X230" s="3">
        <f>SUMIFS('SSP drivers'!X$2:X$8148,'SSP drivers'!$A$2:$A$8148,'Selected scen drivers'!$AH$1,'SSP drivers'!$B$2:$B$8148,'Selected scen drivers'!$AI$1,'SSP drivers'!$C$2:$C$8148,'Selected scen drivers'!$C230,'SSP drivers'!$D$2:$D$8148,'Selected scen drivers'!$D230)</f>
        <v>0</v>
      </c>
      <c r="Y230" s="3">
        <f>SUMIFS('SSP drivers'!Y$2:Y$8148,'SSP drivers'!$A$2:$A$8148,'Selected scen drivers'!$AH$1,'SSP drivers'!$B$2:$B$8148,'Selected scen drivers'!$AI$1,'SSP drivers'!$C$2:$C$8148,'Selected scen drivers'!$C230,'SSP drivers'!$D$2:$D$8148,'Selected scen drivers'!$D230)</f>
        <v>0</v>
      </c>
      <c r="Z230" s="3">
        <f>SUMIFS('SSP drivers'!Z$2:Z$8148,'SSP drivers'!$A$2:$A$8148,'Selected scen drivers'!$AH$1,'SSP drivers'!$B$2:$B$8148,'Selected scen drivers'!$AI$1,'SSP drivers'!$C$2:$C$8148,'Selected scen drivers'!$C230,'SSP drivers'!$D$2:$D$8148,'Selected scen drivers'!$D230)</f>
        <v>0</v>
      </c>
      <c r="AA230" s="3">
        <f>SUMIFS('SSP drivers'!AA$2:AA$8148,'SSP drivers'!$A$2:$A$8148,'Selected scen drivers'!$AH$1,'SSP drivers'!$B$2:$B$8148,'Selected scen drivers'!$AI$1,'SSP drivers'!$C$2:$C$8148,'Selected scen drivers'!$C230,'SSP drivers'!$D$2:$D$8148,'Selected scen drivers'!$D230)</f>
        <v>0</v>
      </c>
      <c r="AB230" s="3">
        <f>SUMIFS('SSP drivers'!AB$2:AB$8148,'SSP drivers'!$A$2:$A$8148,'Selected scen drivers'!$AH$1,'SSP drivers'!$B$2:$B$8148,'Selected scen drivers'!$AI$1,'SSP drivers'!$C$2:$C$8148,'Selected scen drivers'!$C230,'SSP drivers'!$D$2:$D$8148,'Selected scen drivers'!$D230)</f>
        <v>0</v>
      </c>
      <c r="AC230" s="3">
        <f>SUMIFS('SSP drivers'!AC$2:AC$8148,'SSP drivers'!$A$2:$A$8148,'Selected scen drivers'!$AH$1,'SSP drivers'!$B$2:$B$8148,'Selected scen drivers'!$AI$1,'SSP drivers'!$C$2:$C$8148,'Selected scen drivers'!$C230,'SSP drivers'!$D$2:$D$8148,'Selected scen drivers'!$D230)</f>
        <v>0</v>
      </c>
      <c r="AD230" s="3">
        <f>SUMIFS('SSP drivers'!AD$2:AD$8148,'SSP drivers'!$A$2:$A$8148,'Selected scen drivers'!$AH$1,'SSP drivers'!$B$2:$B$8148,'Selected scen drivers'!$AI$1,'SSP drivers'!$C$2:$C$8148,'Selected scen drivers'!$C230,'SSP drivers'!$D$2:$D$8148,'Selected scen drivers'!$D230)</f>
        <v>0</v>
      </c>
      <c r="AE230" s="3">
        <f>SUMIFS('SSP drivers'!AE$2:AE$8148,'SSP drivers'!$A$2:$A$8148,'Selected scen drivers'!$AH$1,'SSP drivers'!$B$2:$B$8148,'Selected scen drivers'!$AI$1,'SSP drivers'!$C$2:$C$8148,'Selected scen drivers'!$C230,'SSP drivers'!$D$2:$D$8148,'Selected scen drivers'!$D230)</f>
        <v>0</v>
      </c>
    </row>
    <row r="231" spans="1:31">
      <c r="A231">
        <f t="shared" si="7"/>
        <v>26</v>
      </c>
      <c r="B231">
        <f t="shared" si="8"/>
        <v>5</v>
      </c>
      <c r="C231" t="str">
        <f>IFERROR(VLOOKUP(A231,Classification!$A$4:$B$99,2,FALSE),"")</f>
        <v>Germany</v>
      </c>
      <c r="D231" t="str">
        <f>IFERROR(VLOOKUP(B231,Classification!$U$5:$V$14,2,FALSE),"")</f>
        <v>GDPPCAP</v>
      </c>
      <c r="E231" s="3">
        <f>SUMIFS('SSP drivers'!E$2:E$8148,'SSP drivers'!$A$2:$A$8148,'Selected scen drivers'!$AH$1,'SSP drivers'!$B$2:$B$8148,'Selected scen drivers'!$AI$1,'SSP drivers'!$C$2:$C$8148,'Selected scen drivers'!$C231,'SSP drivers'!$D$2:$D$8148,'Selected scen drivers'!$D231)</f>
        <v>0</v>
      </c>
      <c r="F231" s="3">
        <f>SUMIFS('SSP drivers'!F$2:F$8148,'SSP drivers'!$A$2:$A$8148,'Selected scen drivers'!$AH$1,'SSP drivers'!$B$2:$B$8148,'Selected scen drivers'!$AI$1,'SSP drivers'!$C$2:$C$8148,'Selected scen drivers'!$C231,'SSP drivers'!$D$2:$D$8148,'Selected scen drivers'!$D231)</f>
        <v>47.7890649758453</v>
      </c>
      <c r="G231" s="3">
        <f>SUMIFS('SSP drivers'!G$2:G$8148,'SSP drivers'!$A$2:$A$8148,'Selected scen drivers'!$AH$1,'SSP drivers'!$B$2:$B$8148,'Selected scen drivers'!$AI$1,'SSP drivers'!$C$2:$C$8148,'Selected scen drivers'!$C231,'SSP drivers'!$D$2:$D$8148,'Selected scen drivers'!$D231)</f>
        <v>48.0222499849041</v>
      </c>
      <c r="H231" s="3">
        <f>SUMIFS('SSP drivers'!H$2:H$8148,'SSP drivers'!$A$2:$A$8148,'Selected scen drivers'!$AH$1,'SSP drivers'!$B$2:$B$8148,'Selected scen drivers'!$AI$1,'SSP drivers'!$C$2:$C$8148,'Selected scen drivers'!$C231,'SSP drivers'!$D$2:$D$8148,'Selected scen drivers'!$D231)</f>
        <v>51.1495114713952</v>
      </c>
      <c r="I231" s="3">
        <f>SUMIFS('SSP drivers'!I$2:I$8148,'SSP drivers'!$A$2:$A$8148,'Selected scen drivers'!$AH$1,'SSP drivers'!$B$2:$B$8148,'Selected scen drivers'!$AI$1,'SSP drivers'!$C$2:$C$8148,'Selected scen drivers'!$C231,'SSP drivers'!$D$2:$D$8148,'Selected scen drivers'!$D231)</f>
        <v>54.225104542081</v>
      </c>
      <c r="J231" s="3">
        <f>SUMIFS('SSP drivers'!J$2:J$8148,'SSP drivers'!$A$2:$A$8148,'Selected scen drivers'!$AH$1,'SSP drivers'!$B$2:$B$8148,'Selected scen drivers'!$AI$1,'SSP drivers'!$C$2:$C$8148,'Selected scen drivers'!$C231,'SSP drivers'!$D$2:$D$8148,'Selected scen drivers'!$D231)</f>
        <v>57.527693918087</v>
      </c>
      <c r="K231" s="3">
        <f>SUMIFS('SSP drivers'!K$2:K$8148,'SSP drivers'!$A$2:$A$8148,'Selected scen drivers'!$AH$1,'SSP drivers'!$B$2:$B$8148,'Selected scen drivers'!$AI$1,'SSP drivers'!$C$2:$C$8148,'Selected scen drivers'!$C231,'SSP drivers'!$D$2:$D$8148,'Selected scen drivers'!$D231)</f>
        <v>61.3388372438004</v>
      </c>
      <c r="L231" s="3">
        <f>SUMIFS('SSP drivers'!L$2:L$8148,'SSP drivers'!$A$2:$A$8148,'Selected scen drivers'!$AH$1,'SSP drivers'!$B$2:$B$8148,'Selected scen drivers'!$AI$1,'SSP drivers'!$C$2:$C$8148,'Selected scen drivers'!$C231,'SSP drivers'!$D$2:$D$8148,'Selected scen drivers'!$D231)</f>
        <v>65.3558802982113</v>
      </c>
      <c r="M231" s="3">
        <f>SUMIFS('SSP drivers'!M$2:M$8148,'SSP drivers'!$A$2:$A$8148,'Selected scen drivers'!$AH$1,'SSP drivers'!$B$2:$B$8148,'Selected scen drivers'!$AI$1,'SSP drivers'!$C$2:$C$8148,'Selected scen drivers'!$C231,'SSP drivers'!$D$2:$D$8148,'Selected scen drivers'!$D231)</f>
        <v>69.2782956386867</v>
      </c>
      <c r="N231" s="3">
        <f>SUMIFS('SSP drivers'!N$2:N$8148,'SSP drivers'!$A$2:$A$8148,'Selected scen drivers'!$AH$1,'SSP drivers'!$B$2:$B$8148,'Selected scen drivers'!$AI$1,'SSP drivers'!$C$2:$C$8148,'Selected scen drivers'!$C231,'SSP drivers'!$D$2:$D$8148,'Selected scen drivers'!$D231)</f>
        <v>73.1296607652373</v>
      </c>
      <c r="O231" s="3">
        <f>SUMIFS('SSP drivers'!O$2:O$8148,'SSP drivers'!$A$2:$A$8148,'Selected scen drivers'!$AH$1,'SSP drivers'!$B$2:$B$8148,'Selected scen drivers'!$AI$1,'SSP drivers'!$C$2:$C$8148,'Selected scen drivers'!$C231,'SSP drivers'!$D$2:$D$8148,'Selected scen drivers'!$D231)</f>
        <v>77.0065937836392</v>
      </c>
      <c r="P231" s="3">
        <f>SUMIFS('SSP drivers'!P$2:P$8148,'SSP drivers'!$A$2:$A$8148,'Selected scen drivers'!$AH$1,'SSP drivers'!$B$2:$B$8148,'Selected scen drivers'!$AI$1,'SSP drivers'!$C$2:$C$8148,'Selected scen drivers'!$C231,'SSP drivers'!$D$2:$D$8148,'Selected scen drivers'!$D231)</f>
        <v>81.013859091563</v>
      </c>
      <c r="Q231" s="3">
        <f>SUMIFS('SSP drivers'!Q$2:Q$8148,'SSP drivers'!$A$2:$A$8148,'Selected scen drivers'!$AH$1,'SSP drivers'!$B$2:$B$8148,'Selected scen drivers'!$AI$1,'SSP drivers'!$C$2:$C$8148,'Selected scen drivers'!$C231,'SSP drivers'!$D$2:$D$8148,'Selected scen drivers'!$D231)</f>
        <v>85.0083923290679</v>
      </c>
      <c r="R231" s="3">
        <f>SUMIFS('SSP drivers'!R$2:R$8148,'SSP drivers'!$A$2:$A$8148,'Selected scen drivers'!$AH$1,'SSP drivers'!$B$2:$B$8148,'Selected scen drivers'!$AI$1,'SSP drivers'!$C$2:$C$8148,'Selected scen drivers'!$C231,'SSP drivers'!$D$2:$D$8148,'Selected scen drivers'!$D231)</f>
        <v>88.9455823334725</v>
      </c>
      <c r="S231" s="3">
        <f>SUMIFS('SSP drivers'!S$2:S$8148,'SSP drivers'!$A$2:$A$8148,'Selected scen drivers'!$AH$1,'SSP drivers'!$B$2:$B$8148,'Selected scen drivers'!$AI$1,'SSP drivers'!$C$2:$C$8148,'Selected scen drivers'!$C231,'SSP drivers'!$D$2:$D$8148,'Selected scen drivers'!$D231)</f>
        <v>92.7387894651243</v>
      </c>
      <c r="T231" s="3">
        <f>SUMIFS('SSP drivers'!T$2:T$8148,'SSP drivers'!$A$2:$A$8148,'Selected scen drivers'!$AH$1,'SSP drivers'!$B$2:$B$8148,'Selected scen drivers'!$AI$1,'SSP drivers'!$C$2:$C$8148,'Selected scen drivers'!$C231,'SSP drivers'!$D$2:$D$8148,'Selected scen drivers'!$D231)</f>
        <v>96.3160535588987</v>
      </c>
      <c r="U231" s="3">
        <f>SUMIFS('SSP drivers'!U$2:U$8148,'SSP drivers'!$A$2:$A$8148,'Selected scen drivers'!$AH$1,'SSP drivers'!$B$2:$B$8148,'Selected scen drivers'!$AI$1,'SSP drivers'!$C$2:$C$8148,'Selected scen drivers'!$C231,'SSP drivers'!$D$2:$D$8148,'Selected scen drivers'!$D231)</f>
        <v>99.6392396971064</v>
      </c>
      <c r="V231" s="3">
        <f>SUMIFS('SSP drivers'!V$2:V$8148,'SSP drivers'!$A$2:$A$8148,'Selected scen drivers'!$AH$1,'SSP drivers'!$B$2:$B$8148,'Selected scen drivers'!$AI$1,'SSP drivers'!$C$2:$C$8148,'Selected scen drivers'!$C231,'SSP drivers'!$D$2:$D$8148,'Selected scen drivers'!$D231)</f>
        <v>102.714855806385</v>
      </c>
      <c r="W231" s="3">
        <f>SUMIFS('SSP drivers'!W$2:W$8148,'SSP drivers'!$A$2:$A$8148,'Selected scen drivers'!$AH$1,'SSP drivers'!$B$2:$B$8148,'Selected scen drivers'!$AI$1,'SSP drivers'!$C$2:$C$8148,'Selected scen drivers'!$C231,'SSP drivers'!$D$2:$D$8148,'Selected scen drivers'!$D231)</f>
        <v>105.577048832696</v>
      </c>
      <c r="X231" s="3">
        <f>SUMIFS('SSP drivers'!X$2:X$8148,'SSP drivers'!$A$2:$A$8148,'Selected scen drivers'!$AH$1,'SSP drivers'!$B$2:$B$8148,'Selected scen drivers'!$AI$1,'SSP drivers'!$C$2:$C$8148,'Selected scen drivers'!$C231,'SSP drivers'!$D$2:$D$8148,'Selected scen drivers'!$D231)</f>
        <v>0</v>
      </c>
      <c r="Y231" s="3">
        <f>SUMIFS('SSP drivers'!Y$2:Y$8148,'SSP drivers'!$A$2:$A$8148,'Selected scen drivers'!$AH$1,'SSP drivers'!$B$2:$B$8148,'Selected scen drivers'!$AI$1,'SSP drivers'!$C$2:$C$8148,'Selected scen drivers'!$C231,'SSP drivers'!$D$2:$D$8148,'Selected scen drivers'!$D231)</f>
        <v>0</v>
      </c>
      <c r="Z231" s="3">
        <f>SUMIFS('SSP drivers'!Z$2:Z$8148,'SSP drivers'!$A$2:$A$8148,'Selected scen drivers'!$AH$1,'SSP drivers'!$B$2:$B$8148,'Selected scen drivers'!$AI$1,'SSP drivers'!$C$2:$C$8148,'Selected scen drivers'!$C231,'SSP drivers'!$D$2:$D$8148,'Selected scen drivers'!$D231)</f>
        <v>0</v>
      </c>
      <c r="AA231" s="3">
        <f>SUMIFS('SSP drivers'!AA$2:AA$8148,'SSP drivers'!$A$2:$A$8148,'Selected scen drivers'!$AH$1,'SSP drivers'!$B$2:$B$8148,'Selected scen drivers'!$AI$1,'SSP drivers'!$C$2:$C$8148,'Selected scen drivers'!$C231,'SSP drivers'!$D$2:$D$8148,'Selected scen drivers'!$D231)</f>
        <v>0</v>
      </c>
      <c r="AB231" s="3">
        <f>SUMIFS('SSP drivers'!AB$2:AB$8148,'SSP drivers'!$A$2:$A$8148,'Selected scen drivers'!$AH$1,'SSP drivers'!$B$2:$B$8148,'Selected scen drivers'!$AI$1,'SSP drivers'!$C$2:$C$8148,'Selected scen drivers'!$C231,'SSP drivers'!$D$2:$D$8148,'Selected scen drivers'!$D231)</f>
        <v>0</v>
      </c>
      <c r="AC231" s="3">
        <f>SUMIFS('SSP drivers'!AC$2:AC$8148,'SSP drivers'!$A$2:$A$8148,'Selected scen drivers'!$AH$1,'SSP drivers'!$B$2:$B$8148,'Selected scen drivers'!$AI$1,'SSP drivers'!$C$2:$C$8148,'Selected scen drivers'!$C231,'SSP drivers'!$D$2:$D$8148,'Selected scen drivers'!$D231)</f>
        <v>0</v>
      </c>
      <c r="AD231" s="3">
        <f>SUMIFS('SSP drivers'!AD$2:AD$8148,'SSP drivers'!$A$2:$A$8148,'Selected scen drivers'!$AH$1,'SSP drivers'!$B$2:$B$8148,'Selected scen drivers'!$AI$1,'SSP drivers'!$C$2:$C$8148,'Selected scen drivers'!$C231,'SSP drivers'!$D$2:$D$8148,'Selected scen drivers'!$D231)</f>
        <v>0</v>
      </c>
      <c r="AE231" s="3">
        <f>SUMIFS('SSP drivers'!AE$2:AE$8148,'SSP drivers'!$A$2:$A$8148,'Selected scen drivers'!$AH$1,'SSP drivers'!$B$2:$B$8148,'Selected scen drivers'!$AI$1,'SSP drivers'!$C$2:$C$8148,'Selected scen drivers'!$C231,'SSP drivers'!$D$2:$D$8148,'Selected scen drivers'!$D231)</f>
        <v>0</v>
      </c>
    </row>
    <row r="232" spans="1:31">
      <c r="A232">
        <f t="shared" si="7"/>
        <v>26</v>
      </c>
      <c r="B232">
        <f t="shared" si="8"/>
        <v>6</v>
      </c>
      <c r="C232" t="str">
        <f>IFERROR(VLOOKUP(A232,Classification!$A$4:$B$99,2,FALSE),"")</f>
        <v>Germany</v>
      </c>
      <c r="D232" t="str">
        <f>IFERROR(VLOOKUP(B232,Classification!$U$5:$V$14,2,FALSE),"")</f>
        <v>GDPPHOU</v>
      </c>
      <c r="E232" s="3">
        <f>SUMIFS('SSP drivers'!E$2:E$8148,'SSP drivers'!$A$2:$A$8148,'Selected scen drivers'!$AH$1,'SSP drivers'!$B$2:$B$8148,'Selected scen drivers'!$AI$1,'SSP drivers'!$C$2:$C$8148,'Selected scen drivers'!$C232,'SSP drivers'!$D$2:$D$8148,'Selected scen drivers'!$D232)</f>
        <v>0</v>
      </c>
      <c r="F232" s="3">
        <f>SUMIFS('SSP drivers'!F$2:F$8148,'SSP drivers'!$A$2:$A$8148,'Selected scen drivers'!$AH$1,'SSP drivers'!$B$2:$B$8148,'Selected scen drivers'!$AI$1,'SSP drivers'!$C$2:$C$8148,'Selected scen drivers'!$C232,'SSP drivers'!$D$2:$D$8148,'Selected scen drivers'!$D232)</f>
        <v>159.653277202126</v>
      </c>
      <c r="G232" s="3">
        <f>SUMIFS('SSP drivers'!G$2:G$8148,'SSP drivers'!$A$2:$A$8148,'Selected scen drivers'!$AH$1,'SSP drivers'!$B$2:$B$8148,'Selected scen drivers'!$AI$1,'SSP drivers'!$C$2:$C$8148,'Selected scen drivers'!$C232,'SSP drivers'!$D$2:$D$8148,'Selected scen drivers'!$D232)</f>
        <v>161.288318832564</v>
      </c>
      <c r="H232" s="3">
        <f>SUMIFS('SSP drivers'!H$2:H$8148,'SSP drivers'!$A$2:$A$8148,'Selected scen drivers'!$AH$1,'SSP drivers'!$B$2:$B$8148,'Selected scen drivers'!$AI$1,'SSP drivers'!$C$2:$C$8148,'Selected scen drivers'!$C232,'SSP drivers'!$D$2:$D$8148,'Selected scen drivers'!$D232)</f>
        <v>176.477133095604</v>
      </c>
      <c r="I232" s="3">
        <f>SUMIFS('SSP drivers'!I$2:I$8148,'SSP drivers'!$A$2:$A$8148,'Selected scen drivers'!$AH$1,'SSP drivers'!$B$2:$B$8148,'Selected scen drivers'!$AI$1,'SSP drivers'!$C$2:$C$8148,'Selected scen drivers'!$C232,'SSP drivers'!$D$2:$D$8148,'Selected scen drivers'!$D232)</f>
        <v>196.557834230154</v>
      </c>
      <c r="J232" s="3">
        <f>SUMIFS('SSP drivers'!J$2:J$8148,'SSP drivers'!$A$2:$A$8148,'Selected scen drivers'!$AH$1,'SSP drivers'!$B$2:$B$8148,'Selected scen drivers'!$AI$1,'SSP drivers'!$C$2:$C$8148,'Selected scen drivers'!$C232,'SSP drivers'!$D$2:$D$8148,'Selected scen drivers'!$D232)</f>
        <v>217.761346692768</v>
      </c>
      <c r="K232" s="3">
        <f>SUMIFS('SSP drivers'!K$2:K$8148,'SSP drivers'!$A$2:$A$8148,'Selected scen drivers'!$AH$1,'SSP drivers'!$B$2:$B$8148,'Selected scen drivers'!$AI$1,'SSP drivers'!$C$2:$C$8148,'Selected scen drivers'!$C232,'SSP drivers'!$D$2:$D$8148,'Selected scen drivers'!$D232)</f>
        <v>235.141060645506</v>
      </c>
      <c r="L232" s="3">
        <f>SUMIFS('SSP drivers'!L$2:L$8148,'SSP drivers'!$A$2:$A$8148,'Selected scen drivers'!$AH$1,'SSP drivers'!$B$2:$B$8148,'Selected scen drivers'!$AI$1,'SSP drivers'!$C$2:$C$8148,'Selected scen drivers'!$C232,'SSP drivers'!$D$2:$D$8148,'Selected scen drivers'!$D232)</f>
        <v>251.502602194731</v>
      </c>
      <c r="M232" s="3">
        <f>SUMIFS('SSP drivers'!M$2:M$8148,'SSP drivers'!$A$2:$A$8148,'Selected scen drivers'!$AH$1,'SSP drivers'!$B$2:$B$8148,'Selected scen drivers'!$AI$1,'SSP drivers'!$C$2:$C$8148,'Selected scen drivers'!$C232,'SSP drivers'!$D$2:$D$8148,'Selected scen drivers'!$D232)</f>
        <v>271.182912012329</v>
      </c>
      <c r="N232" s="3">
        <f>SUMIFS('SSP drivers'!N$2:N$8148,'SSP drivers'!$A$2:$A$8148,'Selected scen drivers'!$AH$1,'SSP drivers'!$B$2:$B$8148,'Selected scen drivers'!$AI$1,'SSP drivers'!$C$2:$C$8148,'Selected scen drivers'!$C232,'SSP drivers'!$D$2:$D$8148,'Selected scen drivers'!$D232)</f>
        <v>293.453510083823</v>
      </c>
      <c r="O232" s="3">
        <f>SUMIFS('SSP drivers'!O$2:O$8148,'SSP drivers'!$A$2:$A$8148,'Selected scen drivers'!$AH$1,'SSP drivers'!$B$2:$B$8148,'Selected scen drivers'!$AI$1,'SSP drivers'!$C$2:$C$8148,'Selected scen drivers'!$C232,'SSP drivers'!$D$2:$D$8148,'Selected scen drivers'!$D232)</f>
        <v>314.744649438432</v>
      </c>
      <c r="P232" s="3">
        <f>SUMIFS('SSP drivers'!P$2:P$8148,'SSP drivers'!$A$2:$A$8148,'Selected scen drivers'!$AH$1,'SSP drivers'!$B$2:$B$8148,'Selected scen drivers'!$AI$1,'SSP drivers'!$C$2:$C$8148,'Selected scen drivers'!$C232,'SSP drivers'!$D$2:$D$8148,'Selected scen drivers'!$D232)</f>
        <v>335.288315321018</v>
      </c>
      <c r="Q232" s="3">
        <f>SUMIFS('SSP drivers'!Q$2:Q$8148,'SSP drivers'!$A$2:$A$8148,'Selected scen drivers'!$AH$1,'SSP drivers'!$B$2:$B$8148,'Selected scen drivers'!$AI$1,'SSP drivers'!$C$2:$C$8148,'Selected scen drivers'!$C232,'SSP drivers'!$D$2:$D$8148,'Selected scen drivers'!$D232)</f>
        <v>353.191239451143</v>
      </c>
      <c r="R232" s="3">
        <f>SUMIFS('SSP drivers'!R$2:R$8148,'SSP drivers'!$A$2:$A$8148,'Selected scen drivers'!$AH$1,'SSP drivers'!$B$2:$B$8148,'Selected scen drivers'!$AI$1,'SSP drivers'!$C$2:$C$8148,'Selected scen drivers'!$C232,'SSP drivers'!$D$2:$D$8148,'Selected scen drivers'!$D232)</f>
        <v>371.215383257973</v>
      </c>
      <c r="S232" s="3">
        <f>SUMIFS('SSP drivers'!S$2:S$8148,'SSP drivers'!$A$2:$A$8148,'Selected scen drivers'!$AH$1,'SSP drivers'!$B$2:$B$8148,'Selected scen drivers'!$AI$1,'SSP drivers'!$C$2:$C$8148,'Selected scen drivers'!$C232,'SSP drivers'!$D$2:$D$8148,'Selected scen drivers'!$D232)</f>
        <v>391.239083511636</v>
      </c>
      <c r="T232" s="3">
        <f>SUMIFS('SSP drivers'!T$2:T$8148,'SSP drivers'!$A$2:$A$8148,'Selected scen drivers'!$AH$1,'SSP drivers'!$B$2:$B$8148,'Selected scen drivers'!$AI$1,'SSP drivers'!$C$2:$C$8148,'Selected scen drivers'!$C232,'SSP drivers'!$D$2:$D$8148,'Selected scen drivers'!$D232)</f>
        <v>414.423394191732</v>
      </c>
      <c r="U232" s="3">
        <f>SUMIFS('SSP drivers'!U$2:U$8148,'SSP drivers'!$A$2:$A$8148,'Selected scen drivers'!$AH$1,'SSP drivers'!$B$2:$B$8148,'Selected scen drivers'!$AI$1,'SSP drivers'!$C$2:$C$8148,'Selected scen drivers'!$C232,'SSP drivers'!$D$2:$D$8148,'Selected scen drivers'!$D232)</f>
        <v>436.289474193736</v>
      </c>
      <c r="V232" s="3">
        <f>SUMIFS('SSP drivers'!V$2:V$8148,'SSP drivers'!$A$2:$A$8148,'Selected scen drivers'!$AH$1,'SSP drivers'!$B$2:$B$8148,'Selected scen drivers'!$AI$1,'SSP drivers'!$C$2:$C$8148,'Selected scen drivers'!$C232,'SSP drivers'!$D$2:$D$8148,'Selected scen drivers'!$D232)</f>
        <v>458.050999999462</v>
      </c>
      <c r="W232" s="3">
        <f>SUMIFS('SSP drivers'!W$2:W$8148,'SSP drivers'!$A$2:$A$8148,'Selected scen drivers'!$AH$1,'SSP drivers'!$B$2:$B$8148,'Selected scen drivers'!$AI$1,'SSP drivers'!$C$2:$C$8148,'Selected scen drivers'!$C232,'SSP drivers'!$D$2:$D$8148,'Selected scen drivers'!$D232)</f>
        <v>479.345584718147</v>
      </c>
      <c r="X232" s="3">
        <f>SUMIFS('SSP drivers'!X$2:X$8148,'SSP drivers'!$A$2:$A$8148,'Selected scen drivers'!$AH$1,'SSP drivers'!$B$2:$B$8148,'Selected scen drivers'!$AI$1,'SSP drivers'!$C$2:$C$8148,'Selected scen drivers'!$C232,'SSP drivers'!$D$2:$D$8148,'Selected scen drivers'!$D232)</f>
        <v>0</v>
      </c>
      <c r="Y232" s="3">
        <f>SUMIFS('SSP drivers'!Y$2:Y$8148,'SSP drivers'!$A$2:$A$8148,'Selected scen drivers'!$AH$1,'SSP drivers'!$B$2:$B$8148,'Selected scen drivers'!$AI$1,'SSP drivers'!$C$2:$C$8148,'Selected scen drivers'!$C232,'SSP drivers'!$D$2:$D$8148,'Selected scen drivers'!$D232)</f>
        <v>0</v>
      </c>
      <c r="Z232" s="3">
        <f>SUMIFS('SSP drivers'!Z$2:Z$8148,'SSP drivers'!$A$2:$A$8148,'Selected scen drivers'!$AH$1,'SSP drivers'!$B$2:$B$8148,'Selected scen drivers'!$AI$1,'SSP drivers'!$C$2:$C$8148,'Selected scen drivers'!$C232,'SSP drivers'!$D$2:$D$8148,'Selected scen drivers'!$D232)</f>
        <v>0</v>
      </c>
      <c r="AA232" s="3">
        <f>SUMIFS('SSP drivers'!AA$2:AA$8148,'SSP drivers'!$A$2:$A$8148,'Selected scen drivers'!$AH$1,'SSP drivers'!$B$2:$B$8148,'Selected scen drivers'!$AI$1,'SSP drivers'!$C$2:$C$8148,'Selected scen drivers'!$C232,'SSP drivers'!$D$2:$D$8148,'Selected scen drivers'!$D232)</f>
        <v>0</v>
      </c>
      <c r="AB232" s="3">
        <f>SUMIFS('SSP drivers'!AB$2:AB$8148,'SSP drivers'!$A$2:$A$8148,'Selected scen drivers'!$AH$1,'SSP drivers'!$B$2:$B$8148,'Selected scen drivers'!$AI$1,'SSP drivers'!$C$2:$C$8148,'Selected scen drivers'!$C232,'SSP drivers'!$D$2:$D$8148,'Selected scen drivers'!$D232)</f>
        <v>0</v>
      </c>
      <c r="AC232" s="3">
        <f>SUMIFS('SSP drivers'!AC$2:AC$8148,'SSP drivers'!$A$2:$A$8148,'Selected scen drivers'!$AH$1,'SSP drivers'!$B$2:$B$8148,'Selected scen drivers'!$AI$1,'SSP drivers'!$C$2:$C$8148,'Selected scen drivers'!$C232,'SSP drivers'!$D$2:$D$8148,'Selected scen drivers'!$D232)</f>
        <v>0</v>
      </c>
      <c r="AD232" s="3">
        <f>SUMIFS('SSP drivers'!AD$2:AD$8148,'SSP drivers'!$A$2:$A$8148,'Selected scen drivers'!$AH$1,'SSP drivers'!$B$2:$B$8148,'Selected scen drivers'!$AI$1,'SSP drivers'!$C$2:$C$8148,'Selected scen drivers'!$C232,'SSP drivers'!$D$2:$D$8148,'Selected scen drivers'!$D232)</f>
        <v>0</v>
      </c>
      <c r="AE232" s="3">
        <f>SUMIFS('SSP drivers'!AE$2:AE$8148,'SSP drivers'!$A$2:$A$8148,'Selected scen drivers'!$AH$1,'SSP drivers'!$B$2:$B$8148,'Selected scen drivers'!$AI$1,'SSP drivers'!$C$2:$C$8148,'Selected scen drivers'!$C232,'SSP drivers'!$D$2:$D$8148,'Selected scen drivers'!$D232)</f>
        <v>0</v>
      </c>
    </row>
    <row r="233" spans="1:31">
      <c r="A233">
        <f t="shared" si="7"/>
        <v>26</v>
      </c>
      <c r="B233">
        <f t="shared" si="8"/>
        <v>7</v>
      </c>
      <c r="C233" t="str">
        <f>IFERROR(VLOOKUP(A233,Classification!$A$4:$B$99,2,FALSE),"")</f>
        <v>Germany</v>
      </c>
      <c r="D233" t="str">
        <f>IFERROR(VLOOKUP(B233,Classification!$U$5:$V$14,2,FALSE),"")</f>
        <v>GDPSER</v>
      </c>
      <c r="E233" s="3">
        <f>SUMIFS('SSP drivers'!E$2:E$8148,'SSP drivers'!$A$2:$A$8148,'Selected scen drivers'!$AH$1,'SSP drivers'!$B$2:$B$8148,'Selected scen drivers'!$AI$1,'SSP drivers'!$C$2:$C$8148,'Selected scen drivers'!$C233,'SSP drivers'!$D$2:$D$8148,'Selected scen drivers'!$D233)</f>
        <v>0</v>
      </c>
      <c r="F233" s="3">
        <f>SUMIFS('SSP drivers'!F$2:F$8148,'SSP drivers'!$A$2:$A$8148,'Selected scen drivers'!$AH$1,'SSP drivers'!$B$2:$B$8148,'Selected scen drivers'!$AI$1,'SSP drivers'!$C$2:$C$8148,'Selected scen drivers'!$C233,'SSP drivers'!$D$2:$D$8148,'Selected scen drivers'!$D233)</f>
        <v>2729.88819067493</v>
      </c>
      <c r="G233" s="3">
        <f>SUMIFS('SSP drivers'!G$2:G$8148,'SSP drivers'!$A$2:$A$8148,'Selected scen drivers'!$AH$1,'SSP drivers'!$B$2:$B$8148,'Selected scen drivers'!$AI$1,'SSP drivers'!$C$2:$C$8148,'Selected scen drivers'!$C233,'SSP drivers'!$D$2:$D$8148,'Selected scen drivers'!$D233)</f>
        <v>2745.41443722592</v>
      </c>
      <c r="H233" s="3">
        <f>SUMIFS('SSP drivers'!H$2:H$8148,'SSP drivers'!$A$2:$A$8148,'Selected scen drivers'!$AH$1,'SSP drivers'!$B$2:$B$8148,'Selected scen drivers'!$AI$1,'SSP drivers'!$C$2:$C$8148,'Selected scen drivers'!$C233,'SSP drivers'!$D$2:$D$8148,'Selected scen drivers'!$D233)</f>
        <v>2935.94635021628</v>
      </c>
      <c r="I233" s="3">
        <f>SUMIFS('SSP drivers'!I$2:I$8148,'SSP drivers'!$A$2:$A$8148,'Selected scen drivers'!$AH$1,'SSP drivers'!$B$2:$B$8148,'Selected scen drivers'!$AI$1,'SSP drivers'!$C$2:$C$8148,'Selected scen drivers'!$C233,'SSP drivers'!$D$2:$D$8148,'Selected scen drivers'!$D233)</f>
        <v>3090.73507777088</v>
      </c>
      <c r="J233" s="3">
        <f>SUMIFS('SSP drivers'!J$2:J$8148,'SSP drivers'!$A$2:$A$8148,'Selected scen drivers'!$AH$1,'SSP drivers'!$B$2:$B$8148,'Selected scen drivers'!$AI$1,'SSP drivers'!$C$2:$C$8148,'Selected scen drivers'!$C233,'SSP drivers'!$D$2:$D$8148,'Selected scen drivers'!$D233)</f>
        <v>3255.59588620029</v>
      </c>
      <c r="K233" s="3">
        <f>SUMIFS('SSP drivers'!K$2:K$8148,'SSP drivers'!$A$2:$A$8148,'Selected scen drivers'!$AH$1,'SSP drivers'!$B$2:$B$8148,'Selected scen drivers'!$AI$1,'SSP drivers'!$C$2:$C$8148,'Selected scen drivers'!$C233,'SSP drivers'!$D$2:$D$8148,'Selected scen drivers'!$D233)</f>
        <v>3448.77798543311</v>
      </c>
      <c r="L233" s="3">
        <f>SUMIFS('SSP drivers'!L$2:L$8148,'SSP drivers'!$A$2:$A$8148,'Selected scen drivers'!$AH$1,'SSP drivers'!$B$2:$B$8148,'Selected scen drivers'!$AI$1,'SSP drivers'!$C$2:$C$8148,'Selected scen drivers'!$C233,'SSP drivers'!$D$2:$D$8148,'Selected scen drivers'!$D233)</f>
        <v>3653.74174164014</v>
      </c>
      <c r="M233" s="3">
        <f>SUMIFS('SSP drivers'!M$2:M$8148,'SSP drivers'!$A$2:$A$8148,'Selected scen drivers'!$AH$1,'SSP drivers'!$B$2:$B$8148,'Selected scen drivers'!$AI$1,'SSP drivers'!$C$2:$C$8148,'Selected scen drivers'!$C233,'SSP drivers'!$D$2:$D$8148,'Selected scen drivers'!$D233)</f>
        <v>3850.9059860041</v>
      </c>
      <c r="N233" s="3">
        <f>SUMIFS('SSP drivers'!N$2:N$8148,'SSP drivers'!$A$2:$A$8148,'Selected scen drivers'!$AH$1,'SSP drivers'!$B$2:$B$8148,'Selected scen drivers'!$AI$1,'SSP drivers'!$C$2:$C$8148,'Selected scen drivers'!$C233,'SSP drivers'!$D$2:$D$8148,'Selected scen drivers'!$D233)</f>
        <v>4038.77398121707</v>
      </c>
      <c r="O233" s="3">
        <f>SUMIFS('SSP drivers'!O$2:O$8148,'SSP drivers'!$A$2:$A$8148,'Selected scen drivers'!$AH$1,'SSP drivers'!$B$2:$B$8148,'Selected scen drivers'!$AI$1,'SSP drivers'!$C$2:$C$8148,'Selected scen drivers'!$C233,'SSP drivers'!$D$2:$D$8148,'Selected scen drivers'!$D233)</f>
        <v>4223.36700534805</v>
      </c>
      <c r="P233" s="3">
        <f>SUMIFS('SSP drivers'!P$2:P$8148,'SSP drivers'!$A$2:$A$8148,'Selected scen drivers'!$AH$1,'SSP drivers'!$B$2:$B$8148,'Selected scen drivers'!$AI$1,'SSP drivers'!$C$2:$C$8148,'Selected scen drivers'!$C233,'SSP drivers'!$D$2:$D$8148,'Selected scen drivers'!$D233)</f>
        <v>4409.99229664941</v>
      </c>
      <c r="Q233" s="3">
        <f>SUMIFS('SSP drivers'!Q$2:Q$8148,'SSP drivers'!$A$2:$A$8148,'Selected scen drivers'!$AH$1,'SSP drivers'!$B$2:$B$8148,'Selected scen drivers'!$AI$1,'SSP drivers'!$C$2:$C$8148,'Selected scen drivers'!$C233,'SSP drivers'!$D$2:$D$8148,'Selected scen drivers'!$D233)</f>
        <v>4595.59458859812</v>
      </c>
      <c r="R233" s="3">
        <f>SUMIFS('SSP drivers'!R$2:R$8148,'SSP drivers'!$A$2:$A$8148,'Selected scen drivers'!$AH$1,'SSP drivers'!$B$2:$B$8148,'Selected scen drivers'!$AI$1,'SSP drivers'!$C$2:$C$8148,'Selected scen drivers'!$C233,'SSP drivers'!$D$2:$D$8148,'Selected scen drivers'!$D233)</f>
        <v>4774.8872402442</v>
      </c>
      <c r="S233" s="3">
        <f>SUMIFS('SSP drivers'!S$2:S$8148,'SSP drivers'!$A$2:$A$8148,'Selected scen drivers'!$AH$1,'SSP drivers'!$B$2:$B$8148,'Selected scen drivers'!$AI$1,'SSP drivers'!$C$2:$C$8148,'Selected scen drivers'!$C233,'SSP drivers'!$D$2:$D$8148,'Selected scen drivers'!$D233)</f>
        <v>4935.21664214506</v>
      </c>
      <c r="T233" s="3">
        <f>SUMIFS('SSP drivers'!T$2:T$8148,'SSP drivers'!$A$2:$A$8148,'Selected scen drivers'!$AH$1,'SSP drivers'!$B$2:$B$8148,'Selected scen drivers'!$AI$1,'SSP drivers'!$C$2:$C$8148,'Selected scen drivers'!$C233,'SSP drivers'!$D$2:$D$8148,'Selected scen drivers'!$D233)</f>
        <v>5068.33700757226</v>
      </c>
      <c r="U233" s="3">
        <f>SUMIFS('SSP drivers'!U$2:U$8148,'SSP drivers'!$A$2:$A$8148,'Selected scen drivers'!$AH$1,'SSP drivers'!$B$2:$B$8148,'Selected scen drivers'!$AI$1,'SSP drivers'!$C$2:$C$8148,'Selected scen drivers'!$C233,'SSP drivers'!$D$2:$D$8148,'Selected scen drivers'!$D233)</f>
        <v>5175.00357094721</v>
      </c>
      <c r="V233" s="3">
        <f>SUMIFS('SSP drivers'!V$2:V$8148,'SSP drivers'!$A$2:$A$8148,'Selected scen drivers'!$AH$1,'SSP drivers'!$B$2:$B$8148,'Selected scen drivers'!$AI$1,'SSP drivers'!$C$2:$C$8148,'Selected scen drivers'!$C233,'SSP drivers'!$D$2:$D$8148,'Selected scen drivers'!$D233)</f>
        <v>5259.81639647314</v>
      </c>
      <c r="W233" s="3">
        <f>SUMIFS('SSP drivers'!W$2:W$8148,'SSP drivers'!$A$2:$A$8148,'Selected scen drivers'!$AH$1,'SSP drivers'!$B$2:$B$8148,'Selected scen drivers'!$AI$1,'SSP drivers'!$C$2:$C$8148,'Selected scen drivers'!$C233,'SSP drivers'!$D$2:$D$8148,'Selected scen drivers'!$D233)</f>
        <v>5325.02059011191</v>
      </c>
      <c r="X233" s="3">
        <f>SUMIFS('SSP drivers'!X$2:X$8148,'SSP drivers'!$A$2:$A$8148,'Selected scen drivers'!$AH$1,'SSP drivers'!$B$2:$B$8148,'Selected scen drivers'!$AI$1,'SSP drivers'!$C$2:$C$8148,'Selected scen drivers'!$C233,'SSP drivers'!$D$2:$D$8148,'Selected scen drivers'!$D233)</f>
        <v>0</v>
      </c>
      <c r="Y233" s="3">
        <f>SUMIFS('SSP drivers'!Y$2:Y$8148,'SSP drivers'!$A$2:$A$8148,'Selected scen drivers'!$AH$1,'SSP drivers'!$B$2:$B$8148,'Selected scen drivers'!$AI$1,'SSP drivers'!$C$2:$C$8148,'Selected scen drivers'!$C233,'SSP drivers'!$D$2:$D$8148,'Selected scen drivers'!$D233)</f>
        <v>0</v>
      </c>
      <c r="Z233" s="3">
        <f>SUMIFS('SSP drivers'!Z$2:Z$8148,'SSP drivers'!$A$2:$A$8148,'Selected scen drivers'!$AH$1,'SSP drivers'!$B$2:$B$8148,'Selected scen drivers'!$AI$1,'SSP drivers'!$C$2:$C$8148,'Selected scen drivers'!$C233,'SSP drivers'!$D$2:$D$8148,'Selected scen drivers'!$D233)</f>
        <v>0</v>
      </c>
      <c r="AA233" s="3">
        <f>SUMIFS('SSP drivers'!AA$2:AA$8148,'SSP drivers'!$A$2:$A$8148,'Selected scen drivers'!$AH$1,'SSP drivers'!$B$2:$B$8148,'Selected scen drivers'!$AI$1,'SSP drivers'!$C$2:$C$8148,'Selected scen drivers'!$C233,'SSP drivers'!$D$2:$D$8148,'Selected scen drivers'!$D233)</f>
        <v>0</v>
      </c>
      <c r="AB233" s="3">
        <f>SUMIFS('SSP drivers'!AB$2:AB$8148,'SSP drivers'!$A$2:$A$8148,'Selected scen drivers'!$AH$1,'SSP drivers'!$B$2:$B$8148,'Selected scen drivers'!$AI$1,'SSP drivers'!$C$2:$C$8148,'Selected scen drivers'!$C233,'SSP drivers'!$D$2:$D$8148,'Selected scen drivers'!$D233)</f>
        <v>0</v>
      </c>
      <c r="AC233" s="3">
        <f>SUMIFS('SSP drivers'!AC$2:AC$8148,'SSP drivers'!$A$2:$A$8148,'Selected scen drivers'!$AH$1,'SSP drivers'!$B$2:$B$8148,'Selected scen drivers'!$AI$1,'SSP drivers'!$C$2:$C$8148,'Selected scen drivers'!$C233,'SSP drivers'!$D$2:$D$8148,'Selected scen drivers'!$D233)</f>
        <v>0</v>
      </c>
      <c r="AD233" s="3">
        <f>SUMIFS('SSP drivers'!AD$2:AD$8148,'SSP drivers'!$A$2:$A$8148,'Selected scen drivers'!$AH$1,'SSP drivers'!$B$2:$B$8148,'Selected scen drivers'!$AI$1,'SSP drivers'!$C$2:$C$8148,'Selected scen drivers'!$C233,'SSP drivers'!$D$2:$D$8148,'Selected scen drivers'!$D233)</f>
        <v>0</v>
      </c>
      <c r="AE233" s="3">
        <f>SUMIFS('SSP drivers'!AE$2:AE$8148,'SSP drivers'!$A$2:$A$8148,'Selected scen drivers'!$AH$1,'SSP drivers'!$B$2:$B$8148,'Selected scen drivers'!$AI$1,'SSP drivers'!$C$2:$C$8148,'Selected scen drivers'!$C233,'SSP drivers'!$D$2:$D$8148,'Selected scen drivers'!$D233)</f>
        <v>0</v>
      </c>
    </row>
    <row r="234" spans="1:31">
      <c r="A234">
        <f t="shared" si="7"/>
        <v>26</v>
      </c>
      <c r="B234">
        <f t="shared" si="8"/>
        <v>8</v>
      </c>
      <c r="C234" t="str">
        <f>IFERROR(VLOOKUP(A234,Classification!$A$4:$B$99,2,FALSE),"")</f>
        <v>Germany</v>
      </c>
      <c r="D234" t="str">
        <f>IFERROR(VLOOKUP(B234,Classification!$U$5:$V$14,2,FALSE),"")</f>
        <v>HOU</v>
      </c>
      <c r="E234" s="3">
        <f>SUMIFS('SSP drivers'!E$2:E$8148,'SSP drivers'!$A$2:$A$8148,'Selected scen drivers'!$AH$1,'SSP drivers'!$B$2:$B$8148,'Selected scen drivers'!$AI$1,'SSP drivers'!$C$2:$C$8148,'Selected scen drivers'!$C234,'SSP drivers'!$D$2:$D$8148,'Selected scen drivers'!$D234)</f>
        <v>0</v>
      </c>
      <c r="F234" s="3">
        <f>SUMIFS('SSP drivers'!F$2:F$8148,'SSP drivers'!$A$2:$A$8148,'Selected scen drivers'!$AH$1,'SSP drivers'!$B$2:$B$8148,'Selected scen drivers'!$AI$1,'SSP drivers'!$C$2:$C$8148,'Selected scen drivers'!$C234,'SSP drivers'!$D$2:$D$8148,'Selected scen drivers'!$D234)</f>
        <v>24.904506</v>
      </c>
      <c r="G234" s="3">
        <f>SUMIFS('SSP drivers'!G$2:G$8148,'SSP drivers'!$A$2:$A$8148,'Selected scen drivers'!$AH$1,'SSP drivers'!$B$2:$B$8148,'Selected scen drivers'!$AI$1,'SSP drivers'!$C$2:$C$8148,'Selected scen drivers'!$C234,'SSP drivers'!$D$2:$D$8148,'Selected scen drivers'!$D234)</f>
        <v>24.792248</v>
      </c>
      <c r="H234" s="3">
        <f>SUMIFS('SSP drivers'!H$2:H$8148,'SSP drivers'!$A$2:$A$8148,'Selected scen drivers'!$AH$1,'SSP drivers'!$B$2:$B$8148,'Selected scen drivers'!$AI$1,'SSP drivers'!$C$2:$C$8148,'Selected scen drivers'!$C234,'SSP drivers'!$D$2:$D$8148,'Selected scen drivers'!$D234)</f>
        <v>24.230958</v>
      </c>
      <c r="I234" s="3">
        <f>SUMIFS('SSP drivers'!I$2:I$8148,'SSP drivers'!$A$2:$A$8148,'Selected scen drivers'!$AH$1,'SSP drivers'!$B$2:$B$8148,'Selected scen drivers'!$AI$1,'SSP drivers'!$C$2:$C$8148,'Selected scen drivers'!$C234,'SSP drivers'!$D$2:$D$8148,'Selected scen drivers'!$D234)</f>
        <v>22.9024705</v>
      </c>
      <c r="J234" s="3">
        <f>SUMIFS('SSP drivers'!J$2:J$8148,'SSP drivers'!$A$2:$A$8148,'Selected scen drivers'!$AH$1,'SSP drivers'!$B$2:$B$8148,'Selected scen drivers'!$AI$1,'SSP drivers'!$C$2:$C$8148,'Selected scen drivers'!$C234,'SSP drivers'!$D$2:$D$8148,'Selected scen drivers'!$D234)</f>
        <v>21.7751225</v>
      </c>
      <c r="K234" s="3">
        <f>SUMIFS('SSP drivers'!K$2:K$8148,'SSP drivers'!$A$2:$A$8148,'Selected scen drivers'!$AH$1,'SSP drivers'!$B$2:$B$8148,'Selected scen drivers'!$AI$1,'SSP drivers'!$C$2:$C$8148,'Selected scen drivers'!$C234,'SSP drivers'!$D$2:$D$8148,'Selected scen drivers'!$D234)</f>
        <v>21.3622835</v>
      </c>
      <c r="L234" s="3">
        <f>SUMIFS('SSP drivers'!L$2:L$8148,'SSP drivers'!$A$2:$A$8148,'Selected scen drivers'!$AH$1,'SSP drivers'!$B$2:$B$8148,'Selected scen drivers'!$AI$1,'SSP drivers'!$C$2:$C$8148,'Selected scen drivers'!$C234,'SSP drivers'!$D$2:$D$8148,'Selected scen drivers'!$D234)</f>
        <v>21.1595425</v>
      </c>
      <c r="M234" s="3">
        <f>SUMIFS('SSP drivers'!M$2:M$8148,'SSP drivers'!$A$2:$A$8148,'Selected scen drivers'!$AH$1,'SSP drivers'!$B$2:$B$8148,'Selected scen drivers'!$AI$1,'SSP drivers'!$C$2:$C$8148,'Selected scen drivers'!$C234,'SSP drivers'!$D$2:$D$8148,'Selected scen drivers'!$D234)</f>
        <v>20.6829035</v>
      </c>
      <c r="N234" s="3">
        <f>SUMIFS('SSP drivers'!N$2:N$8148,'SSP drivers'!$A$2:$A$8148,'Selected scen drivers'!$AH$1,'SSP drivers'!$B$2:$B$8148,'Selected scen drivers'!$AI$1,'SSP drivers'!$C$2:$C$8148,'Selected scen drivers'!$C234,'SSP drivers'!$D$2:$D$8148,'Selected scen drivers'!$D234)</f>
        <v>20.0456965</v>
      </c>
      <c r="O234" s="3">
        <f>SUMIFS('SSP drivers'!O$2:O$8148,'SSP drivers'!$A$2:$A$8148,'Selected scen drivers'!$AH$1,'SSP drivers'!$B$2:$B$8148,'Selected scen drivers'!$AI$1,'SSP drivers'!$C$2:$C$8148,'Selected scen drivers'!$C234,'SSP drivers'!$D$2:$D$8148,'Selected scen drivers'!$D234)</f>
        <v>19.5439065</v>
      </c>
      <c r="P234" s="3">
        <f>SUMIFS('SSP drivers'!P$2:P$8148,'SSP drivers'!$A$2:$A$8148,'Selected scen drivers'!$AH$1,'SSP drivers'!$B$2:$B$8148,'Selected scen drivers'!$AI$1,'SSP drivers'!$C$2:$C$8148,'Selected scen drivers'!$C234,'SSP drivers'!$D$2:$D$8148,'Selected scen drivers'!$D234)</f>
        <v>19.1571245</v>
      </c>
      <c r="Q234" s="3">
        <f>SUMIFS('SSP drivers'!Q$2:Q$8148,'SSP drivers'!$A$2:$A$8148,'Selected scen drivers'!$AH$1,'SSP drivers'!$B$2:$B$8148,'Selected scen drivers'!$AI$1,'SSP drivers'!$C$2:$C$8148,'Selected scen drivers'!$C234,'SSP drivers'!$D$2:$D$8148,'Selected scen drivers'!$D234)</f>
        <v>18.951461</v>
      </c>
      <c r="R234" s="3">
        <f>SUMIFS('SSP drivers'!R$2:R$8148,'SSP drivers'!$A$2:$A$8148,'Selected scen drivers'!$AH$1,'SSP drivers'!$B$2:$B$8148,'Selected scen drivers'!$AI$1,'SSP drivers'!$C$2:$C$8148,'Selected scen drivers'!$C234,'SSP drivers'!$D$2:$D$8148,'Selected scen drivers'!$D234)</f>
        <v>18.734757</v>
      </c>
      <c r="S234" s="3">
        <f>SUMIFS('SSP drivers'!S$2:S$8148,'SSP drivers'!$A$2:$A$8148,'Selected scen drivers'!$AH$1,'SSP drivers'!$B$2:$B$8148,'Selected scen drivers'!$AI$1,'SSP drivers'!$C$2:$C$8148,'Selected scen drivers'!$C234,'SSP drivers'!$D$2:$D$8148,'Selected scen drivers'!$D234)</f>
        <v>18.372781</v>
      </c>
      <c r="T234" s="3">
        <f>SUMIFS('SSP drivers'!T$2:T$8148,'SSP drivers'!$A$2:$A$8148,'Selected scen drivers'!$AH$1,'SSP drivers'!$B$2:$B$8148,'Selected scen drivers'!$AI$1,'SSP drivers'!$C$2:$C$8148,'Selected scen drivers'!$C234,'SSP drivers'!$D$2:$D$8148,'Selected scen drivers'!$D234)</f>
        <v>17.8127975</v>
      </c>
      <c r="U234" s="3">
        <f>SUMIFS('SSP drivers'!U$2:U$8148,'SSP drivers'!$A$2:$A$8148,'Selected scen drivers'!$AH$1,'SSP drivers'!$B$2:$B$8148,'Selected scen drivers'!$AI$1,'SSP drivers'!$C$2:$C$8148,'Selected scen drivers'!$C234,'SSP drivers'!$D$2:$D$8148,'Selected scen drivers'!$D234)</f>
        <v>17.2761445</v>
      </c>
      <c r="V234" s="3">
        <f>SUMIFS('SSP drivers'!V$2:V$8148,'SSP drivers'!$A$2:$A$8148,'Selected scen drivers'!$AH$1,'SSP drivers'!$B$2:$B$8148,'Selected scen drivers'!$AI$1,'SSP drivers'!$C$2:$C$8148,'Selected scen drivers'!$C234,'SSP drivers'!$D$2:$D$8148,'Selected scen drivers'!$D234)</f>
        <v>16.725059</v>
      </c>
      <c r="W234" s="3">
        <f>SUMIFS('SSP drivers'!W$2:W$8148,'SSP drivers'!$A$2:$A$8148,'Selected scen drivers'!$AH$1,'SSP drivers'!$B$2:$B$8148,'Selected scen drivers'!$AI$1,'SSP drivers'!$C$2:$C$8148,'Selected scen drivers'!$C234,'SSP drivers'!$D$2:$D$8148,'Selected scen drivers'!$D234)</f>
        <v>16.1801845</v>
      </c>
      <c r="X234" s="3">
        <f>SUMIFS('SSP drivers'!X$2:X$8148,'SSP drivers'!$A$2:$A$8148,'Selected scen drivers'!$AH$1,'SSP drivers'!$B$2:$B$8148,'Selected scen drivers'!$AI$1,'SSP drivers'!$C$2:$C$8148,'Selected scen drivers'!$C234,'SSP drivers'!$D$2:$D$8148,'Selected scen drivers'!$D234)</f>
        <v>0</v>
      </c>
      <c r="Y234" s="3">
        <f>SUMIFS('SSP drivers'!Y$2:Y$8148,'SSP drivers'!$A$2:$A$8148,'Selected scen drivers'!$AH$1,'SSP drivers'!$B$2:$B$8148,'Selected scen drivers'!$AI$1,'SSP drivers'!$C$2:$C$8148,'Selected scen drivers'!$C234,'SSP drivers'!$D$2:$D$8148,'Selected scen drivers'!$D234)</f>
        <v>0</v>
      </c>
      <c r="Z234" s="3">
        <f>SUMIFS('SSP drivers'!Z$2:Z$8148,'SSP drivers'!$A$2:$A$8148,'Selected scen drivers'!$AH$1,'SSP drivers'!$B$2:$B$8148,'Selected scen drivers'!$AI$1,'SSP drivers'!$C$2:$C$8148,'Selected scen drivers'!$C234,'SSP drivers'!$D$2:$D$8148,'Selected scen drivers'!$D234)</f>
        <v>0</v>
      </c>
      <c r="AA234" s="3">
        <f>SUMIFS('SSP drivers'!AA$2:AA$8148,'SSP drivers'!$A$2:$A$8148,'Selected scen drivers'!$AH$1,'SSP drivers'!$B$2:$B$8148,'Selected scen drivers'!$AI$1,'SSP drivers'!$C$2:$C$8148,'Selected scen drivers'!$C234,'SSP drivers'!$D$2:$D$8148,'Selected scen drivers'!$D234)</f>
        <v>0</v>
      </c>
      <c r="AB234" s="3">
        <f>SUMIFS('SSP drivers'!AB$2:AB$8148,'SSP drivers'!$A$2:$A$8148,'Selected scen drivers'!$AH$1,'SSP drivers'!$B$2:$B$8148,'Selected scen drivers'!$AI$1,'SSP drivers'!$C$2:$C$8148,'Selected scen drivers'!$C234,'SSP drivers'!$D$2:$D$8148,'Selected scen drivers'!$D234)</f>
        <v>0</v>
      </c>
      <c r="AC234" s="3">
        <f>SUMIFS('SSP drivers'!AC$2:AC$8148,'SSP drivers'!$A$2:$A$8148,'Selected scen drivers'!$AH$1,'SSP drivers'!$B$2:$B$8148,'Selected scen drivers'!$AI$1,'SSP drivers'!$C$2:$C$8148,'Selected scen drivers'!$C234,'SSP drivers'!$D$2:$D$8148,'Selected scen drivers'!$D234)</f>
        <v>0</v>
      </c>
      <c r="AD234" s="3">
        <f>SUMIFS('SSP drivers'!AD$2:AD$8148,'SSP drivers'!$A$2:$A$8148,'Selected scen drivers'!$AH$1,'SSP drivers'!$B$2:$B$8148,'Selected scen drivers'!$AI$1,'SSP drivers'!$C$2:$C$8148,'Selected scen drivers'!$C234,'SSP drivers'!$D$2:$D$8148,'Selected scen drivers'!$D234)</f>
        <v>0</v>
      </c>
      <c r="AE234" s="3">
        <f>SUMIFS('SSP drivers'!AE$2:AE$8148,'SSP drivers'!$A$2:$A$8148,'Selected scen drivers'!$AH$1,'SSP drivers'!$B$2:$B$8148,'Selected scen drivers'!$AI$1,'SSP drivers'!$C$2:$C$8148,'Selected scen drivers'!$C234,'SSP drivers'!$D$2:$D$8148,'Selected scen drivers'!$D234)</f>
        <v>0</v>
      </c>
    </row>
    <row r="235" spans="1:31">
      <c r="A235">
        <f t="shared" si="7"/>
        <v>26</v>
      </c>
      <c r="B235">
        <f t="shared" si="8"/>
        <v>9</v>
      </c>
      <c r="C235" t="str">
        <f>IFERROR(VLOOKUP(A235,Classification!$A$4:$B$99,2,FALSE),"")</f>
        <v>Germany</v>
      </c>
      <c r="D235" t="str">
        <f>IFERROR(VLOOKUP(B235,Classification!$U$5:$V$14,2,FALSE),"")</f>
        <v>POP</v>
      </c>
      <c r="E235" s="3">
        <f>SUMIFS('SSP drivers'!E$2:E$8148,'SSP drivers'!$A$2:$A$8148,'Selected scen drivers'!$AH$1,'SSP drivers'!$B$2:$B$8148,'Selected scen drivers'!$AI$1,'SSP drivers'!$C$2:$C$8148,'Selected scen drivers'!$C235,'SSP drivers'!$D$2:$D$8148,'Selected scen drivers'!$D235)</f>
        <v>0</v>
      </c>
      <c r="F235" s="3">
        <f>SUMIFS('SSP drivers'!F$2:F$8148,'SSP drivers'!$A$2:$A$8148,'Selected scen drivers'!$AH$1,'SSP drivers'!$B$2:$B$8148,'Selected scen drivers'!$AI$1,'SSP drivers'!$C$2:$C$8148,'Selected scen drivers'!$C235,'SSP drivers'!$D$2:$D$8148,'Selected scen drivers'!$D235)</f>
        <v>83.200749</v>
      </c>
      <c r="G235" s="3">
        <f>SUMIFS('SSP drivers'!G$2:G$8148,'SSP drivers'!$A$2:$A$8148,'Selected scen drivers'!$AH$1,'SSP drivers'!$B$2:$B$8148,'Selected scen drivers'!$AI$1,'SSP drivers'!$C$2:$C$8148,'Selected scen drivers'!$C235,'SSP drivers'!$D$2:$D$8148,'Selected scen drivers'!$D235)</f>
        <v>83.267652</v>
      </c>
      <c r="H235" s="3">
        <f>SUMIFS('SSP drivers'!H$2:H$8148,'SSP drivers'!$A$2:$A$8148,'Selected scen drivers'!$AH$1,'SSP drivers'!$B$2:$B$8148,'Selected scen drivers'!$AI$1,'SSP drivers'!$C$2:$C$8148,'Selected scen drivers'!$C235,'SSP drivers'!$D$2:$D$8148,'Selected scen drivers'!$D235)</f>
        <v>83.602167</v>
      </c>
      <c r="I235" s="3">
        <f>SUMIFS('SSP drivers'!I$2:I$8148,'SSP drivers'!$A$2:$A$8148,'Selected scen drivers'!$AH$1,'SSP drivers'!$B$2:$B$8148,'Selected scen drivers'!$AI$1,'SSP drivers'!$C$2:$C$8148,'Selected scen drivers'!$C235,'SSP drivers'!$D$2:$D$8148,'Selected scen drivers'!$D235)</f>
        <v>83.0180049999999</v>
      </c>
      <c r="J235" s="3">
        <f>SUMIFS('SSP drivers'!J$2:J$8148,'SSP drivers'!$A$2:$A$8148,'Selected scen drivers'!$AH$1,'SSP drivers'!$B$2:$B$8148,'Selected scen drivers'!$AI$1,'SSP drivers'!$C$2:$C$8148,'Selected scen drivers'!$C235,'SSP drivers'!$D$2:$D$8148,'Selected scen drivers'!$D235)</f>
        <v>82.4260400000001</v>
      </c>
      <c r="K235" s="3">
        <f>SUMIFS('SSP drivers'!K$2:K$8148,'SSP drivers'!$A$2:$A$8148,'Selected scen drivers'!$AH$1,'SSP drivers'!$B$2:$B$8148,'Selected scen drivers'!$AI$1,'SSP drivers'!$C$2:$C$8148,'Selected scen drivers'!$C235,'SSP drivers'!$D$2:$D$8148,'Selected scen drivers'!$D235)</f>
        <v>81.8918360000001</v>
      </c>
      <c r="L235" s="3">
        <f>SUMIFS('SSP drivers'!L$2:L$8148,'SSP drivers'!$A$2:$A$8148,'Selected scen drivers'!$AH$1,'SSP drivers'!$B$2:$B$8148,'Selected scen drivers'!$AI$1,'SSP drivers'!$C$2:$C$8148,'Selected scen drivers'!$C235,'SSP drivers'!$D$2:$D$8148,'Selected scen drivers'!$D235)</f>
        <v>81.4261849999999</v>
      </c>
      <c r="M235" s="3">
        <f>SUMIFS('SSP drivers'!M$2:M$8148,'SSP drivers'!$A$2:$A$8148,'Selected scen drivers'!$AH$1,'SSP drivers'!$B$2:$B$8148,'Selected scen drivers'!$AI$1,'SSP drivers'!$C$2:$C$8148,'Selected scen drivers'!$C235,'SSP drivers'!$D$2:$D$8148,'Selected scen drivers'!$D235)</f>
        <v>80.9611430000001</v>
      </c>
      <c r="N235" s="3">
        <f>SUMIFS('SSP drivers'!N$2:N$8148,'SSP drivers'!$A$2:$A$8148,'Selected scen drivers'!$AH$1,'SSP drivers'!$B$2:$B$8148,'Selected scen drivers'!$AI$1,'SSP drivers'!$C$2:$C$8148,'Selected scen drivers'!$C235,'SSP drivers'!$D$2:$D$8148,'Selected scen drivers'!$D235)</f>
        <v>80.439044</v>
      </c>
      <c r="O235" s="3">
        <f>SUMIFS('SSP drivers'!O$2:O$8148,'SSP drivers'!$A$2:$A$8148,'Selected scen drivers'!$AH$1,'SSP drivers'!$B$2:$B$8148,'Selected scen drivers'!$AI$1,'SSP drivers'!$C$2:$C$8148,'Selected scen drivers'!$C235,'SSP drivers'!$D$2:$D$8148,'Selected scen drivers'!$D235)</f>
        <v>79.880692</v>
      </c>
      <c r="P235" s="3">
        <f>SUMIFS('SSP drivers'!P$2:P$8148,'SSP drivers'!$A$2:$A$8148,'Selected scen drivers'!$AH$1,'SSP drivers'!$B$2:$B$8148,'Selected scen drivers'!$AI$1,'SSP drivers'!$C$2:$C$8148,'Selected scen drivers'!$C235,'SSP drivers'!$D$2:$D$8148,'Selected scen drivers'!$D235)</f>
        <v>79.284706</v>
      </c>
      <c r="Q235" s="3">
        <f>SUMIFS('SSP drivers'!Q$2:Q$8148,'SSP drivers'!$A$2:$A$8148,'Selected scen drivers'!$AH$1,'SSP drivers'!$B$2:$B$8148,'Selected scen drivers'!$AI$1,'SSP drivers'!$C$2:$C$8148,'Selected scen drivers'!$C235,'SSP drivers'!$D$2:$D$8148,'Selected scen drivers'!$D235)</f>
        <v>78.739167</v>
      </c>
      <c r="R235" s="3">
        <f>SUMIFS('SSP drivers'!R$2:R$8148,'SSP drivers'!$A$2:$A$8148,'Selected scen drivers'!$AH$1,'SSP drivers'!$B$2:$B$8148,'Selected scen drivers'!$AI$1,'SSP drivers'!$C$2:$C$8148,'Selected scen drivers'!$C235,'SSP drivers'!$D$2:$D$8148,'Selected scen drivers'!$D235)</f>
        <v>78.189718</v>
      </c>
      <c r="S235" s="3">
        <f>SUMIFS('SSP drivers'!S$2:S$8148,'SSP drivers'!$A$2:$A$8148,'Selected scen drivers'!$AH$1,'SSP drivers'!$B$2:$B$8148,'Selected scen drivers'!$AI$1,'SSP drivers'!$C$2:$C$8148,'Selected scen drivers'!$C235,'SSP drivers'!$D$2:$D$8148,'Selected scen drivers'!$D235)</f>
        <v>77.509638</v>
      </c>
      <c r="T235" s="3">
        <f>SUMIFS('SSP drivers'!T$2:T$8148,'SSP drivers'!$A$2:$A$8148,'Selected scen drivers'!$AH$1,'SSP drivers'!$B$2:$B$8148,'Selected scen drivers'!$AI$1,'SSP drivers'!$C$2:$C$8148,'Selected scen drivers'!$C235,'SSP drivers'!$D$2:$D$8148,'Selected scen drivers'!$D235)</f>
        <v>76.643921</v>
      </c>
      <c r="U235" s="3">
        <f>SUMIFS('SSP drivers'!U$2:U$8148,'SSP drivers'!$A$2:$A$8148,'Selected scen drivers'!$AH$1,'SSP drivers'!$B$2:$B$8148,'Selected scen drivers'!$AI$1,'SSP drivers'!$C$2:$C$8148,'Selected scen drivers'!$C235,'SSP drivers'!$D$2:$D$8148,'Selected scen drivers'!$D235)</f>
        <v>75.646904</v>
      </c>
      <c r="V235" s="3">
        <f>SUMIFS('SSP drivers'!V$2:V$8148,'SSP drivers'!$A$2:$A$8148,'Selected scen drivers'!$AH$1,'SSP drivers'!$B$2:$B$8148,'Selected scen drivers'!$AI$1,'SSP drivers'!$C$2:$C$8148,'Selected scen drivers'!$C235,'SSP drivers'!$D$2:$D$8148,'Selected scen drivers'!$D235)</f>
        <v>74.5844399999999</v>
      </c>
      <c r="W235" s="3">
        <f>SUMIFS('SSP drivers'!W$2:W$8148,'SSP drivers'!$A$2:$A$8148,'Selected scen drivers'!$AH$1,'SSP drivers'!$B$2:$B$8148,'Selected scen drivers'!$AI$1,'SSP drivers'!$C$2:$C$8148,'Selected scen drivers'!$C235,'SSP drivers'!$D$2:$D$8148,'Selected scen drivers'!$D235)</f>
        <v>73.461989</v>
      </c>
      <c r="X235" s="3">
        <f>SUMIFS('SSP drivers'!X$2:X$8148,'SSP drivers'!$A$2:$A$8148,'Selected scen drivers'!$AH$1,'SSP drivers'!$B$2:$B$8148,'Selected scen drivers'!$AI$1,'SSP drivers'!$C$2:$C$8148,'Selected scen drivers'!$C235,'SSP drivers'!$D$2:$D$8148,'Selected scen drivers'!$D235)</f>
        <v>0</v>
      </c>
      <c r="Y235" s="3">
        <f>SUMIFS('SSP drivers'!Y$2:Y$8148,'SSP drivers'!$A$2:$A$8148,'Selected scen drivers'!$AH$1,'SSP drivers'!$B$2:$B$8148,'Selected scen drivers'!$AI$1,'SSP drivers'!$C$2:$C$8148,'Selected scen drivers'!$C235,'SSP drivers'!$D$2:$D$8148,'Selected scen drivers'!$D235)</f>
        <v>0</v>
      </c>
      <c r="Z235" s="3">
        <f>SUMIFS('SSP drivers'!Z$2:Z$8148,'SSP drivers'!$A$2:$A$8148,'Selected scen drivers'!$AH$1,'SSP drivers'!$B$2:$B$8148,'Selected scen drivers'!$AI$1,'SSP drivers'!$C$2:$C$8148,'Selected scen drivers'!$C235,'SSP drivers'!$D$2:$D$8148,'Selected scen drivers'!$D235)</f>
        <v>0</v>
      </c>
      <c r="AA235" s="3">
        <f>SUMIFS('SSP drivers'!AA$2:AA$8148,'SSP drivers'!$A$2:$A$8148,'Selected scen drivers'!$AH$1,'SSP drivers'!$B$2:$B$8148,'Selected scen drivers'!$AI$1,'SSP drivers'!$C$2:$C$8148,'Selected scen drivers'!$C235,'SSP drivers'!$D$2:$D$8148,'Selected scen drivers'!$D235)</f>
        <v>0</v>
      </c>
      <c r="AB235" s="3">
        <f>SUMIFS('SSP drivers'!AB$2:AB$8148,'SSP drivers'!$A$2:$A$8148,'Selected scen drivers'!$AH$1,'SSP drivers'!$B$2:$B$8148,'Selected scen drivers'!$AI$1,'SSP drivers'!$C$2:$C$8148,'Selected scen drivers'!$C235,'SSP drivers'!$D$2:$D$8148,'Selected scen drivers'!$D235)</f>
        <v>0</v>
      </c>
      <c r="AC235" s="3">
        <f>SUMIFS('SSP drivers'!AC$2:AC$8148,'SSP drivers'!$A$2:$A$8148,'Selected scen drivers'!$AH$1,'SSP drivers'!$B$2:$B$8148,'Selected scen drivers'!$AI$1,'SSP drivers'!$C$2:$C$8148,'Selected scen drivers'!$C235,'SSP drivers'!$D$2:$D$8148,'Selected scen drivers'!$D235)</f>
        <v>0</v>
      </c>
      <c r="AD235" s="3">
        <f>SUMIFS('SSP drivers'!AD$2:AD$8148,'SSP drivers'!$A$2:$A$8148,'Selected scen drivers'!$AH$1,'SSP drivers'!$B$2:$B$8148,'Selected scen drivers'!$AI$1,'SSP drivers'!$C$2:$C$8148,'Selected scen drivers'!$C235,'SSP drivers'!$D$2:$D$8148,'Selected scen drivers'!$D235)</f>
        <v>0</v>
      </c>
      <c r="AE235" s="3">
        <f>SUMIFS('SSP drivers'!AE$2:AE$8148,'SSP drivers'!$A$2:$A$8148,'Selected scen drivers'!$AH$1,'SSP drivers'!$B$2:$B$8148,'Selected scen drivers'!$AI$1,'SSP drivers'!$C$2:$C$8148,'Selected scen drivers'!$C235,'SSP drivers'!$D$2:$D$8148,'Selected scen drivers'!$D235)</f>
        <v>0</v>
      </c>
    </row>
    <row r="236" spans="1:31">
      <c r="A236">
        <f t="shared" si="7"/>
        <v>27</v>
      </c>
      <c r="B236">
        <f t="shared" si="8"/>
        <v>1</v>
      </c>
      <c r="C236" t="str">
        <f>IFERROR(VLOOKUP(A236,Classification!$A$4:$B$99,2,FALSE),"")</f>
        <v>Australia</v>
      </c>
      <c r="D236" t="str">
        <f>IFERROR(VLOOKUP(B236,Classification!$U$5:$V$14,2,FALSE),"")</f>
        <v>GDP</v>
      </c>
      <c r="E236" s="3">
        <f>SUMIFS('SSP drivers'!E$2:E$8148,'SSP drivers'!$A$2:$A$8148,'Selected scen drivers'!$AH$1,'SSP drivers'!$B$2:$B$8148,'Selected scen drivers'!$AI$1,'SSP drivers'!$C$2:$C$8148,'Selected scen drivers'!$C236,'SSP drivers'!$D$2:$D$8148,'Selected scen drivers'!$D236)</f>
        <v>0</v>
      </c>
      <c r="F236" s="3">
        <f>SUMIFS('SSP drivers'!F$2:F$8148,'SSP drivers'!$A$2:$A$8148,'Selected scen drivers'!$AH$1,'SSP drivers'!$B$2:$B$8148,'Selected scen drivers'!$AI$1,'SSP drivers'!$C$2:$C$8148,'Selected scen drivers'!$C236,'SSP drivers'!$D$2:$D$8148,'Selected scen drivers'!$D236)</f>
        <v>1184.568</v>
      </c>
      <c r="G236" s="3">
        <f>SUMIFS('SSP drivers'!G$2:G$8148,'SSP drivers'!$A$2:$A$8148,'Selected scen drivers'!$AH$1,'SSP drivers'!$B$2:$B$8148,'Selected scen drivers'!$AI$1,'SSP drivers'!$C$2:$C$8148,'Selected scen drivers'!$C236,'SSP drivers'!$D$2:$D$8148,'Selected scen drivers'!$D236)</f>
        <v>1202.79</v>
      </c>
      <c r="H236" s="3">
        <f>SUMIFS('SSP drivers'!H$2:H$8148,'SSP drivers'!$A$2:$A$8148,'Selected scen drivers'!$AH$1,'SSP drivers'!$B$2:$B$8148,'Selected scen drivers'!$AI$1,'SSP drivers'!$C$2:$C$8148,'Selected scen drivers'!$C236,'SSP drivers'!$D$2:$D$8148,'Selected scen drivers'!$D236)</f>
        <v>1383.38</v>
      </c>
      <c r="I236" s="3">
        <f>SUMIFS('SSP drivers'!I$2:I$8148,'SSP drivers'!$A$2:$A$8148,'Selected scen drivers'!$AH$1,'SSP drivers'!$B$2:$B$8148,'Selected scen drivers'!$AI$1,'SSP drivers'!$C$2:$C$8148,'Selected scen drivers'!$C236,'SSP drivers'!$D$2:$D$8148,'Selected scen drivers'!$D236)</f>
        <v>1575.89</v>
      </c>
      <c r="J236" s="3">
        <f>SUMIFS('SSP drivers'!J$2:J$8148,'SSP drivers'!$A$2:$A$8148,'Selected scen drivers'!$AH$1,'SSP drivers'!$B$2:$B$8148,'Selected scen drivers'!$AI$1,'SSP drivers'!$C$2:$C$8148,'Selected scen drivers'!$C236,'SSP drivers'!$D$2:$D$8148,'Selected scen drivers'!$D236)</f>
        <v>1783.21</v>
      </c>
      <c r="K236" s="3">
        <f>SUMIFS('SSP drivers'!K$2:K$8148,'SSP drivers'!$A$2:$A$8148,'Selected scen drivers'!$AH$1,'SSP drivers'!$B$2:$B$8148,'Selected scen drivers'!$AI$1,'SSP drivers'!$C$2:$C$8148,'Selected scen drivers'!$C236,'SSP drivers'!$D$2:$D$8148,'Selected scen drivers'!$D236)</f>
        <v>2006.5</v>
      </c>
      <c r="L236" s="3">
        <f>SUMIFS('SSP drivers'!L$2:L$8148,'SSP drivers'!$A$2:$A$8148,'Selected scen drivers'!$AH$1,'SSP drivers'!$B$2:$B$8148,'Selected scen drivers'!$AI$1,'SSP drivers'!$C$2:$C$8148,'Selected scen drivers'!$C236,'SSP drivers'!$D$2:$D$8148,'Selected scen drivers'!$D236)</f>
        <v>2247.85</v>
      </c>
      <c r="M236" s="3">
        <f>SUMIFS('SSP drivers'!M$2:M$8148,'SSP drivers'!$A$2:$A$8148,'Selected scen drivers'!$AH$1,'SSP drivers'!$B$2:$B$8148,'Selected scen drivers'!$AI$1,'SSP drivers'!$C$2:$C$8148,'Selected scen drivers'!$C236,'SSP drivers'!$D$2:$D$8148,'Selected scen drivers'!$D236)</f>
        <v>2498.61</v>
      </c>
      <c r="N236" s="3">
        <f>SUMIFS('SSP drivers'!N$2:N$8148,'SSP drivers'!$A$2:$A$8148,'Selected scen drivers'!$AH$1,'SSP drivers'!$B$2:$B$8148,'Selected scen drivers'!$AI$1,'SSP drivers'!$C$2:$C$8148,'Selected scen drivers'!$C236,'SSP drivers'!$D$2:$D$8148,'Selected scen drivers'!$D236)</f>
        <v>2753.34</v>
      </c>
      <c r="O236" s="3">
        <f>SUMIFS('SSP drivers'!O$2:O$8148,'SSP drivers'!$A$2:$A$8148,'Selected scen drivers'!$AH$1,'SSP drivers'!$B$2:$B$8148,'Selected scen drivers'!$AI$1,'SSP drivers'!$C$2:$C$8148,'Selected scen drivers'!$C236,'SSP drivers'!$D$2:$D$8148,'Selected scen drivers'!$D236)</f>
        <v>3017.91</v>
      </c>
      <c r="P236" s="3">
        <f>SUMIFS('SSP drivers'!P$2:P$8148,'SSP drivers'!$A$2:$A$8148,'Selected scen drivers'!$AH$1,'SSP drivers'!$B$2:$B$8148,'Selected scen drivers'!$AI$1,'SSP drivers'!$C$2:$C$8148,'Selected scen drivers'!$C236,'SSP drivers'!$D$2:$D$8148,'Selected scen drivers'!$D236)</f>
        <v>3291.69</v>
      </c>
      <c r="Q236" s="3">
        <f>SUMIFS('SSP drivers'!Q$2:Q$8148,'SSP drivers'!$A$2:$A$8148,'Selected scen drivers'!$AH$1,'SSP drivers'!$B$2:$B$8148,'Selected scen drivers'!$AI$1,'SSP drivers'!$C$2:$C$8148,'Selected scen drivers'!$C236,'SSP drivers'!$D$2:$D$8148,'Selected scen drivers'!$D236)</f>
        <v>3566.85</v>
      </c>
      <c r="R236" s="3">
        <f>SUMIFS('SSP drivers'!R$2:R$8148,'SSP drivers'!$A$2:$A$8148,'Selected scen drivers'!$AH$1,'SSP drivers'!$B$2:$B$8148,'Selected scen drivers'!$AI$1,'SSP drivers'!$C$2:$C$8148,'Selected scen drivers'!$C236,'SSP drivers'!$D$2:$D$8148,'Selected scen drivers'!$D236)</f>
        <v>3837.88</v>
      </c>
      <c r="S236" s="3">
        <f>SUMIFS('SSP drivers'!S$2:S$8148,'SSP drivers'!$A$2:$A$8148,'Selected scen drivers'!$AH$1,'SSP drivers'!$B$2:$B$8148,'Selected scen drivers'!$AI$1,'SSP drivers'!$C$2:$C$8148,'Selected scen drivers'!$C236,'SSP drivers'!$D$2:$D$8148,'Selected scen drivers'!$D236)</f>
        <v>4100.39</v>
      </c>
      <c r="T236" s="3">
        <f>SUMIFS('SSP drivers'!T$2:T$8148,'SSP drivers'!$A$2:$A$8148,'Selected scen drivers'!$AH$1,'SSP drivers'!$B$2:$B$8148,'Selected scen drivers'!$AI$1,'SSP drivers'!$C$2:$C$8148,'Selected scen drivers'!$C236,'SSP drivers'!$D$2:$D$8148,'Selected scen drivers'!$D236)</f>
        <v>4350.9</v>
      </c>
      <c r="U236" s="3">
        <f>SUMIFS('SSP drivers'!U$2:U$8148,'SSP drivers'!$A$2:$A$8148,'Selected scen drivers'!$AH$1,'SSP drivers'!$B$2:$B$8148,'Selected scen drivers'!$AI$1,'SSP drivers'!$C$2:$C$8148,'Selected scen drivers'!$C236,'SSP drivers'!$D$2:$D$8148,'Selected scen drivers'!$D236)</f>
        <v>4588.22</v>
      </c>
      <c r="V236" s="3">
        <f>SUMIFS('SSP drivers'!V$2:V$8148,'SSP drivers'!$A$2:$A$8148,'Selected scen drivers'!$AH$1,'SSP drivers'!$B$2:$B$8148,'Selected scen drivers'!$AI$1,'SSP drivers'!$C$2:$C$8148,'Selected scen drivers'!$C236,'SSP drivers'!$D$2:$D$8148,'Selected scen drivers'!$D236)</f>
        <v>4812.71</v>
      </c>
      <c r="W236" s="3">
        <f>SUMIFS('SSP drivers'!W$2:W$8148,'SSP drivers'!$A$2:$A$8148,'Selected scen drivers'!$AH$1,'SSP drivers'!$B$2:$B$8148,'Selected scen drivers'!$AI$1,'SSP drivers'!$C$2:$C$8148,'Selected scen drivers'!$C236,'SSP drivers'!$D$2:$D$8148,'Selected scen drivers'!$D236)</f>
        <v>5023.4</v>
      </c>
      <c r="X236" s="3">
        <f>SUMIFS('SSP drivers'!X$2:X$8148,'SSP drivers'!$A$2:$A$8148,'Selected scen drivers'!$AH$1,'SSP drivers'!$B$2:$B$8148,'Selected scen drivers'!$AI$1,'SSP drivers'!$C$2:$C$8148,'Selected scen drivers'!$C236,'SSP drivers'!$D$2:$D$8148,'Selected scen drivers'!$D236)</f>
        <v>0</v>
      </c>
      <c r="Y236" s="3">
        <f>SUMIFS('SSP drivers'!Y$2:Y$8148,'SSP drivers'!$A$2:$A$8148,'Selected scen drivers'!$AH$1,'SSP drivers'!$B$2:$B$8148,'Selected scen drivers'!$AI$1,'SSP drivers'!$C$2:$C$8148,'Selected scen drivers'!$C236,'SSP drivers'!$D$2:$D$8148,'Selected scen drivers'!$D236)</f>
        <v>0</v>
      </c>
      <c r="Z236" s="3">
        <f>SUMIFS('SSP drivers'!Z$2:Z$8148,'SSP drivers'!$A$2:$A$8148,'Selected scen drivers'!$AH$1,'SSP drivers'!$B$2:$B$8148,'Selected scen drivers'!$AI$1,'SSP drivers'!$C$2:$C$8148,'Selected scen drivers'!$C236,'SSP drivers'!$D$2:$D$8148,'Selected scen drivers'!$D236)</f>
        <v>0</v>
      </c>
      <c r="AA236" s="3">
        <f>SUMIFS('SSP drivers'!AA$2:AA$8148,'SSP drivers'!$A$2:$A$8148,'Selected scen drivers'!$AH$1,'SSP drivers'!$B$2:$B$8148,'Selected scen drivers'!$AI$1,'SSP drivers'!$C$2:$C$8148,'Selected scen drivers'!$C236,'SSP drivers'!$D$2:$D$8148,'Selected scen drivers'!$D236)</f>
        <v>0</v>
      </c>
      <c r="AB236" s="3">
        <f>SUMIFS('SSP drivers'!AB$2:AB$8148,'SSP drivers'!$A$2:$A$8148,'Selected scen drivers'!$AH$1,'SSP drivers'!$B$2:$B$8148,'Selected scen drivers'!$AI$1,'SSP drivers'!$C$2:$C$8148,'Selected scen drivers'!$C236,'SSP drivers'!$D$2:$D$8148,'Selected scen drivers'!$D236)</f>
        <v>0</v>
      </c>
      <c r="AC236" s="3">
        <f>SUMIFS('SSP drivers'!AC$2:AC$8148,'SSP drivers'!$A$2:$A$8148,'Selected scen drivers'!$AH$1,'SSP drivers'!$B$2:$B$8148,'Selected scen drivers'!$AI$1,'SSP drivers'!$C$2:$C$8148,'Selected scen drivers'!$C236,'SSP drivers'!$D$2:$D$8148,'Selected scen drivers'!$D236)</f>
        <v>0</v>
      </c>
      <c r="AD236" s="3">
        <f>SUMIFS('SSP drivers'!AD$2:AD$8148,'SSP drivers'!$A$2:$A$8148,'Selected scen drivers'!$AH$1,'SSP drivers'!$B$2:$B$8148,'Selected scen drivers'!$AI$1,'SSP drivers'!$C$2:$C$8148,'Selected scen drivers'!$C236,'SSP drivers'!$D$2:$D$8148,'Selected scen drivers'!$D236)</f>
        <v>0</v>
      </c>
      <c r="AE236" s="3">
        <f>SUMIFS('SSP drivers'!AE$2:AE$8148,'SSP drivers'!$A$2:$A$8148,'Selected scen drivers'!$AH$1,'SSP drivers'!$B$2:$B$8148,'Selected scen drivers'!$AI$1,'SSP drivers'!$C$2:$C$8148,'Selected scen drivers'!$C236,'SSP drivers'!$D$2:$D$8148,'Selected scen drivers'!$D236)</f>
        <v>0</v>
      </c>
    </row>
    <row r="237" spans="1:31">
      <c r="A237">
        <f t="shared" si="7"/>
        <v>27</v>
      </c>
      <c r="B237">
        <f t="shared" si="8"/>
        <v>2</v>
      </c>
      <c r="C237" t="str">
        <f>IFERROR(VLOOKUP(A237,Classification!$A$4:$B$99,2,FALSE),"")</f>
        <v>Australia</v>
      </c>
      <c r="D237" t="str">
        <f>IFERROR(VLOOKUP(B237,Classification!$U$5:$V$14,2,FALSE),"")</f>
        <v>GDPAGR</v>
      </c>
      <c r="E237" s="3">
        <f>SUMIFS('SSP drivers'!E$2:E$8148,'SSP drivers'!$A$2:$A$8148,'Selected scen drivers'!$AH$1,'SSP drivers'!$B$2:$B$8148,'Selected scen drivers'!$AI$1,'SSP drivers'!$C$2:$C$8148,'Selected scen drivers'!$C237,'SSP drivers'!$D$2:$D$8148,'Selected scen drivers'!$D237)</f>
        <v>0</v>
      </c>
      <c r="F237" s="3">
        <f>SUMIFS('SSP drivers'!F$2:F$8148,'SSP drivers'!$A$2:$A$8148,'Selected scen drivers'!$AH$1,'SSP drivers'!$B$2:$B$8148,'Selected scen drivers'!$AI$1,'SSP drivers'!$C$2:$C$8148,'Selected scen drivers'!$C237,'SSP drivers'!$D$2:$D$8148,'Selected scen drivers'!$D237)</f>
        <v>31.2271585773141</v>
      </c>
      <c r="G237" s="3">
        <f>SUMIFS('SSP drivers'!G$2:G$8148,'SSP drivers'!$A$2:$A$8148,'Selected scen drivers'!$AH$1,'SSP drivers'!$B$2:$B$8148,'Selected scen drivers'!$AI$1,'SSP drivers'!$C$2:$C$8148,'Selected scen drivers'!$C237,'SSP drivers'!$D$2:$D$8148,'Selected scen drivers'!$D237)</f>
        <v>31.7075204337848</v>
      </c>
      <c r="H237" s="3">
        <f>SUMIFS('SSP drivers'!H$2:H$8148,'SSP drivers'!$A$2:$A$8148,'Selected scen drivers'!$AH$1,'SSP drivers'!$B$2:$B$8148,'Selected scen drivers'!$AI$1,'SSP drivers'!$C$2:$C$8148,'Selected scen drivers'!$C237,'SSP drivers'!$D$2:$D$8148,'Selected scen drivers'!$D237)</f>
        <v>36.4681695206056</v>
      </c>
      <c r="I237" s="3">
        <f>SUMIFS('SSP drivers'!I$2:I$8148,'SSP drivers'!$A$2:$A$8148,'Selected scen drivers'!$AH$1,'SSP drivers'!$B$2:$B$8148,'Selected scen drivers'!$AI$1,'SSP drivers'!$C$2:$C$8148,'Selected scen drivers'!$C237,'SSP drivers'!$D$2:$D$8148,'Selected scen drivers'!$D237)</f>
        <v>41.543049390498</v>
      </c>
      <c r="J237" s="3">
        <f>SUMIFS('SSP drivers'!J$2:J$8148,'SSP drivers'!$A$2:$A$8148,'Selected scen drivers'!$AH$1,'SSP drivers'!$B$2:$B$8148,'Selected scen drivers'!$AI$1,'SSP drivers'!$C$2:$C$8148,'Selected scen drivers'!$C237,'SSP drivers'!$D$2:$D$8148,'Selected scen drivers'!$D237)</f>
        <v>47.0083451913712</v>
      </c>
      <c r="K237" s="3">
        <f>SUMIFS('SSP drivers'!K$2:K$8148,'SSP drivers'!$A$2:$A$8148,'Selected scen drivers'!$AH$1,'SSP drivers'!$B$2:$B$8148,'Selected scen drivers'!$AI$1,'SSP drivers'!$C$2:$C$8148,'Selected scen drivers'!$C237,'SSP drivers'!$D$2:$D$8148,'Selected scen drivers'!$D237)</f>
        <v>52.8946364289603</v>
      </c>
      <c r="L237" s="3">
        <f>SUMIFS('SSP drivers'!L$2:L$8148,'SSP drivers'!$A$2:$A$8148,'Selected scen drivers'!$AH$1,'SSP drivers'!$B$2:$B$8148,'Selected scen drivers'!$AI$1,'SSP drivers'!$C$2:$C$8148,'Selected scen drivers'!$C237,'SSP drivers'!$D$2:$D$8148,'Selected scen drivers'!$D237)</f>
        <v>59.2570189368744</v>
      </c>
      <c r="M237" s="3">
        <f>SUMIFS('SSP drivers'!M$2:M$8148,'SSP drivers'!$A$2:$A$8148,'Selected scen drivers'!$AH$1,'SSP drivers'!$B$2:$B$8148,'Selected scen drivers'!$AI$1,'SSP drivers'!$C$2:$C$8148,'Selected scen drivers'!$C237,'SSP drivers'!$D$2:$D$8148,'Selected scen drivers'!$D237)</f>
        <v>65.8674645042435</v>
      </c>
      <c r="N237" s="3">
        <f>SUMIFS('SSP drivers'!N$2:N$8148,'SSP drivers'!$A$2:$A$8148,'Selected scen drivers'!$AH$1,'SSP drivers'!$B$2:$B$8148,'Selected scen drivers'!$AI$1,'SSP drivers'!$C$2:$C$8148,'Selected scen drivers'!$C237,'SSP drivers'!$D$2:$D$8148,'Selected scen drivers'!$D237)</f>
        <v>72.5825657938269</v>
      </c>
      <c r="O237" s="3">
        <f>SUMIFS('SSP drivers'!O$2:O$8148,'SSP drivers'!$A$2:$A$8148,'Selected scen drivers'!$AH$1,'SSP drivers'!$B$2:$B$8148,'Selected scen drivers'!$AI$1,'SSP drivers'!$C$2:$C$8148,'Selected scen drivers'!$C237,'SSP drivers'!$D$2:$D$8148,'Selected scen drivers'!$D237)</f>
        <v>79.5570656493016</v>
      </c>
      <c r="P237" s="3">
        <f>SUMIFS('SSP drivers'!P$2:P$8148,'SSP drivers'!$A$2:$A$8148,'Selected scen drivers'!$AH$1,'SSP drivers'!$B$2:$B$8148,'Selected scen drivers'!$AI$1,'SSP drivers'!$C$2:$C$8148,'Selected scen drivers'!$C237,'SSP drivers'!$D$2:$D$8148,'Selected scen drivers'!$D237)</f>
        <v>86.7743562356563</v>
      </c>
      <c r="Q237" s="3">
        <f>SUMIFS('SSP drivers'!Q$2:Q$8148,'SSP drivers'!$A$2:$A$8148,'Selected scen drivers'!$AH$1,'SSP drivers'!$B$2:$B$8148,'Selected scen drivers'!$AI$1,'SSP drivers'!$C$2:$C$8148,'Selected scen drivers'!$C237,'SSP drivers'!$D$2:$D$8148,'Selected scen drivers'!$D237)</f>
        <v>94.0280258891787</v>
      </c>
      <c r="R237" s="3">
        <f>SUMIFS('SSP drivers'!R$2:R$8148,'SSP drivers'!$A$2:$A$8148,'Selected scen drivers'!$AH$1,'SSP drivers'!$B$2:$B$8148,'Selected scen drivers'!$AI$1,'SSP drivers'!$C$2:$C$8148,'Selected scen drivers'!$C237,'SSP drivers'!$D$2:$D$8148,'Selected scen drivers'!$D237)</f>
        <v>101.172821957627</v>
      </c>
      <c r="S237" s="3">
        <f>SUMIFS('SSP drivers'!S$2:S$8148,'SSP drivers'!$A$2:$A$8148,'Selected scen drivers'!$AH$1,'SSP drivers'!$B$2:$B$8148,'Selected scen drivers'!$AI$1,'SSP drivers'!$C$2:$C$8148,'Selected scen drivers'!$C237,'SSP drivers'!$D$2:$D$8148,'Selected scen drivers'!$D237)</f>
        <v>108.093016828779</v>
      </c>
      <c r="T237" s="3">
        <f>SUMIFS('SSP drivers'!T$2:T$8148,'SSP drivers'!$A$2:$A$8148,'Selected scen drivers'!$AH$1,'SSP drivers'!$B$2:$B$8148,'Selected scen drivers'!$AI$1,'SSP drivers'!$C$2:$C$8148,'Selected scen drivers'!$C237,'SSP drivers'!$D$2:$D$8148,'Selected scen drivers'!$D237)</f>
        <v>114.696871985429</v>
      </c>
      <c r="U237" s="3">
        <f>SUMIFS('SSP drivers'!U$2:U$8148,'SSP drivers'!$A$2:$A$8148,'Selected scen drivers'!$AH$1,'SSP drivers'!$B$2:$B$8148,'Selected scen drivers'!$AI$1,'SSP drivers'!$C$2:$C$8148,'Selected scen drivers'!$C237,'SSP drivers'!$D$2:$D$8148,'Selected scen drivers'!$D237)</f>
        <v>120.953017072556</v>
      </c>
      <c r="V237" s="3">
        <f>SUMIFS('SSP drivers'!V$2:V$8148,'SSP drivers'!$A$2:$A$8148,'Selected scen drivers'!$AH$1,'SSP drivers'!$B$2:$B$8148,'Selected scen drivers'!$AI$1,'SSP drivers'!$C$2:$C$8148,'Selected scen drivers'!$C237,'SSP drivers'!$D$2:$D$8148,'Selected scen drivers'!$D237)</f>
        <v>126.870942281596</v>
      </c>
      <c r="W237" s="3">
        <f>SUMIFS('SSP drivers'!W$2:W$8148,'SSP drivers'!$A$2:$A$8148,'Selected scen drivers'!$AH$1,'SSP drivers'!$B$2:$B$8148,'Selected scen drivers'!$AI$1,'SSP drivers'!$C$2:$C$8148,'Selected scen drivers'!$C237,'SSP drivers'!$D$2:$D$8148,'Selected scen drivers'!$D237)</f>
        <v>132.425076818958</v>
      </c>
      <c r="X237" s="3">
        <f>SUMIFS('SSP drivers'!X$2:X$8148,'SSP drivers'!$A$2:$A$8148,'Selected scen drivers'!$AH$1,'SSP drivers'!$B$2:$B$8148,'Selected scen drivers'!$AI$1,'SSP drivers'!$C$2:$C$8148,'Selected scen drivers'!$C237,'SSP drivers'!$D$2:$D$8148,'Selected scen drivers'!$D237)</f>
        <v>0</v>
      </c>
      <c r="Y237" s="3">
        <f>SUMIFS('SSP drivers'!Y$2:Y$8148,'SSP drivers'!$A$2:$A$8148,'Selected scen drivers'!$AH$1,'SSP drivers'!$B$2:$B$8148,'Selected scen drivers'!$AI$1,'SSP drivers'!$C$2:$C$8148,'Selected scen drivers'!$C237,'SSP drivers'!$D$2:$D$8148,'Selected scen drivers'!$D237)</f>
        <v>0</v>
      </c>
      <c r="Z237" s="3">
        <f>SUMIFS('SSP drivers'!Z$2:Z$8148,'SSP drivers'!$A$2:$A$8148,'Selected scen drivers'!$AH$1,'SSP drivers'!$B$2:$B$8148,'Selected scen drivers'!$AI$1,'SSP drivers'!$C$2:$C$8148,'Selected scen drivers'!$C237,'SSP drivers'!$D$2:$D$8148,'Selected scen drivers'!$D237)</f>
        <v>0</v>
      </c>
      <c r="AA237" s="3">
        <f>SUMIFS('SSP drivers'!AA$2:AA$8148,'SSP drivers'!$A$2:$A$8148,'Selected scen drivers'!$AH$1,'SSP drivers'!$B$2:$B$8148,'Selected scen drivers'!$AI$1,'SSP drivers'!$C$2:$C$8148,'Selected scen drivers'!$C237,'SSP drivers'!$D$2:$D$8148,'Selected scen drivers'!$D237)</f>
        <v>0</v>
      </c>
      <c r="AB237" s="3">
        <f>SUMIFS('SSP drivers'!AB$2:AB$8148,'SSP drivers'!$A$2:$A$8148,'Selected scen drivers'!$AH$1,'SSP drivers'!$B$2:$B$8148,'Selected scen drivers'!$AI$1,'SSP drivers'!$C$2:$C$8148,'Selected scen drivers'!$C237,'SSP drivers'!$D$2:$D$8148,'Selected scen drivers'!$D237)</f>
        <v>0</v>
      </c>
      <c r="AC237" s="3">
        <f>SUMIFS('SSP drivers'!AC$2:AC$8148,'SSP drivers'!$A$2:$A$8148,'Selected scen drivers'!$AH$1,'SSP drivers'!$B$2:$B$8148,'Selected scen drivers'!$AI$1,'SSP drivers'!$C$2:$C$8148,'Selected scen drivers'!$C237,'SSP drivers'!$D$2:$D$8148,'Selected scen drivers'!$D237)</f>
        <v>0</v>
      </c>
      <c r="AD237" s="3">
        <f>SUMIFS('SSP drivers'!AD$2:AD$8148,'SSP drivers'!$A$2:$A$8148,'Selected scen drivers'!$AH$1,'SSP drivers'!$B$2:$B$8148,'Selected scen drivers'!$AI$1,'SSP drivers'!$C$2:$C$8148,'Selected scen drivers'!$C237,'SSP drivers'!$D$2:$D$8148,'Selected scen drivers'!$D237)</f>
        <v>0</v>
      </c>
      <c r="AE237" s="3">
        <f>SUMIFS('SSP drivers'!AE$2:AE$8148,'SSP drivers'!$A$2:$A$8148,'Selected scen drivers'!$AH$1,'SSP drivers'!$B$2:$B$8148,'Selected scen drivers'!$AI$1,'SSP drivers'!$C$2:$C$8148,'Selected scen drivers'!$C237,'SSP drivers'!$D$2:$D$8148,'Selected scen drivers'!$D237)</f>
        <v>0</v>
      </c>
    </row>
    <row r="238" spans="1:31">
      <c r="A238">
        <f t="shared" si="7"/>
        <v>27</v>
      </c>
      <c r="B238">
        <f t="shared" si="8"/>
        <v>3</v>
      </c>
      <c r="C238" t="str">
        <f>IFERROR(VLOOKUP(A238,Classification!$A$4:$B$99,2,FALSE),"")</f>
        <v>Australia</v>
      </c>
      <c r="D238" t="str">
        <f>IFERROR(VLOOKUP(B238,Classification!$U$5:$V$14,2,FALSE),"")</f>
        <v>GDPIND</v>
      </c>
      <c r="E238" s="3">
        <f>SUMIFS('SSP drivers'!E$2:E$8148,'SSP drivers'!$A$2:$A$8148,'Selected scen drivers'!$AH$1,'SSP drivers'!$B$2:$B$8148,'Selected scen drivers'!$AI$1,'SSP drivers'!$C$2:$C$8148,'Selected scen drivers'!$C238,'SSP drivers'!$D$2:$D$8148,'Selected scen drivers'!$D238)</f>
        <v>0</v>
      </c>
      <c r="F238" s="3">
        <f>SUMIFS('SSP drivers'!F$2:F$8148,'SSP drivers'!$A$2:$A$8148,'Selected scen drivers'!$AH$1,'SSP drivers'!$B$2:$B$8148,'Selected scen drivers'!$AI$1,'SSP drivers'!$C$2:$C$8148,'Selected scen drivers'!$C238,'SSP drivers'!$D$2:$D$8148,'Selected scen drivers'!$D238)</f>
        <v>309.642255995709</v>
      </c>
      <c r="G238" s="3">
        <f>SUMIFS('SSP drivers'!G$2:G$8148,'SSP drivers'!$A$2:$A$8148,'Selected scen drivers'!$AH$1,'SSP drivers'!$B$2:$B$8148,'Selected scen drivers'!$AI$1,'SSP drivers'!$C$2:$C$8148,'Selected scen drivers'!$C238,'SSP drivers'!$D$2:$D$8148,'Selected scen drivers'!$D238)</f>
        <v>314.405428045565</v>
      </c>
      <c r="H238" s="3">
        <f>SUMIFS('SSP drivers'!H$2:H$8148,'SSP drivers'!$A$2:$A$8148,'Selected scen drivers'!$AH$1,'SSP drivers'!$B$2:$B$8148,'Selected scen drivers'!$AI$1,'SSP drivers'!$C$2:$C$8148,'Selected scen drivers'!$C238,'SSP drivers'!$D$2:$D$8148,'Selected scen drivers'!$D238)</f>
        <v>364.948754811995</v>
      </c>
      <c r="I238" s="3">
        <f>SUMIFS('SSP drivers'!I$2:I$8148,'SSP drivers'!$A$2:$A$8148,'Selected scen drivers'!$AH$1,'SSP drivers'!$B$2:$B$8148,'Selected scen drivers'!$AI$1,'SSP drivers'!$C$2:$C$8148,'Selected scen drivers'!$C238,'SSP drivers'!$D$2:$D$8148,'Selected scen drivers'!$D238)</f>
        <v>419.536869481485</v>
      </c>
      <c r="J238" s="3">
        <f>SUMIFS('SSP drivers'!J$2:J$8148,'SSP drivers'!$A$2:$A$8148,'Selected scen drivers'!$AH$1,'SSP drivers'!$B$2:$B$8148,'Selected scen drivers'!$AI$1,'SSP drivers'!$C$2:$C$8148,'Selected scen drivers'!$C238,'SSP drivers'!$D$2:$D$8148,'Selected scen drivers'!$D238)</f>
        <v>479.032405064305</v>
      </c>
      <c r="K238" s="3">
        <f>SUMIFS('SSP drivers'!K$2:K$8148,'SSP drivers'!$A$2:$A$8148,'Selected scen drivers'!$AH$1,'SSP drivers'!$B$2:$B$8148,'Selected scen drivers'!$AI$1,'SSP drivers'!$C$2:$C$8148,'Selected scen drivers'!$C238,'SSP drivers'!$D$2:$D$8148,'Selected scen drivers'!$D238)</f>
        <v>543.856973083473</v>
      </c>
      <c r="L238" s="3">
        <f>SUMIFS('SSP drivers'!L$2:L$8148,'SSP drivers'!$A$2:$A$8148,'Selected scen drivers'!$AH$1,'SSP drivers'!$B$2:$B$8148,'Selected scen drivers'!$AI$1,'SSP drivers'!$C$2:$C$8148,'Selected scen drivers'!$C238,'SSP drivers'!$D$2:$D$8148,'Selected scen drivers'!$D238)</f>
        <v>614.697698060575</v>
      </c>
      <c r="M238" s="3">
        <f>SUMIFS('SSP drivers'!M$2:M$8148,'SSP drivers'!$A$2:$A$8148,'Selected scen drivers'!$AH$1,'SSP drivers'!$B$2:$B$8148,'Selected scen drivers'!$AI$1,'SSP drivers'!$C$2:$C$8148,'Selected scen drivers'!$C238,'SSP drivers'!$D$2:$D$8148,'Selected scen drivers'!$D238)</f>
        <v>689.298998843797</v>
      </c>
      <c r="N238" s="3">
        <f>SUMIFS('SSP drivers'!N$2:N$8148,'SSP drivers'!$A$2:$A$8148,'Selected scen drivers'!$AH$1,'SSP drivers'!$B$2:$B$8148,'Selected scen drivers'!$AI$1,'SSP drivers'!$C$2:$C$8148,'Selected scen drivers'!$C238,'SSP drivers'!$D$2:$D$8148,'Selected scen drivers'!$D238)</f>
        <v>766.215111862565</v>
      </c>
      <c r="O238" s="3">
        <f>SUMIFS('SSP drivers'!O$2:O$8148,'SSP drivers'!$A$2:$A$8148,'Selected scen drivers'!$AH$1,'SSP drivers'!$B$2:$B$8148,'Selected scen drivers'!$AI$1,'SSP drivers'!$C$2:$C$8148,'Selected scen drivers'!$C238,'SSP drivers'!$D$2:$D$8148,'Selected scen drivers'!$D238)</f>
        <v>847.122471929011</v>
      </c>
      <c r="P238" s="3">
        <f>SUMIFS('SSP drivers'!P$2:P$8148,'SSP drivers'!$A$2:$A$8148,'Selected scen drivers'!$AH$1,'SSP drivers'!$B$2:$B$8148,'Selected scen drivers'!$AI$1,'SSP drivers'!$C$2:$C$8148,'Selected scen drivers'!$C238,'SSP drivers'!$D$2:$D$8148,'Selected scen drivers'!$D238)</f>
        <v>931.913942005314</v>
      </c>
      <c r="Q238" s="3">
        <f>SUMIFS('SSP drivers'!Q$2:Q$8148,'SSP drivers'!$A$2:$A$8148,'Selected scen drivers'!$AH$1,'SSP drivers'!$B$2:$B$8148,'Selected scen drivers'!$AI$1,'SSP drivers'!$C$2:$C$8148,'Selected scen drivers'!$C238,'SSP drivers'!$D$2:$D$8148,'Selected scen drivers'!$D238)</f>
        <v>1018.42053375101</v>
      </c>
      <c r="R238" s="3">
        <f>SUMIFS('SSP drivers'!R$2:R$8148,'SSP drivers'!$A$2:$A$8148,'Selected scen drivers'!$AH$1,'SSP drivers'!$B$2:$B$8148,'Selected scen drivers'!$AI$1,'SSP drivers'!$C$2:$C$8148,'Selected scen drivers'!$C238,'SSP drivers'!$D$2:$D$8148,'Selected scen drivers'!$D238)</f>
        <v>1105.06570567688</v>
      </c>
      <c r="S238" s="3">
        <f>SUMIFS('SSP drivers'!S$2:S$8148,'SSP drivers'!$A$2:$A$8148,'Selected scen drivers'!$AH$1,'SSP drivers'!$B$2:$B$8148,'Selected scen drivers'!$AI$1,'SSP drivers'!$C$2:$C$8148,'Selected scen drivers'!$C238,'SSP drivers'!$D$2:$D$8148,'Selected scen drivers'!$D238)</f>
        <v>1190.54493144975</v>
      </c>
      <c r="T238" s="3">
        <f>SUMIFS('SSP drivers'!T$2:T$8148,'SSP drivers'!$A$2:$A$8148,'Selected scen drivers'!$AH$1,'SSP drivers'!$B$2:$B$8148,'Selected scen drivers'!$AI$1,'SSP drivers'!$C$2:$C$8148,'Selected scen drivers'!$C238,'SSP drivers'!$D$2:$D$8148,'Selected scen drivers'!$D238)</f>
        <v>1273.77773102279</v>
      </c>
      <c r="U238" s="3">
        <f>SUMIFS('SSP drivers'!U$2:U$8148,'SSP drivers'!$A$2:$A$8148,'Selected scen drivers'!$AH$1,'SSP drivers'!$B$2:$B$8148,'Selected scen drivers'!$AI$1,'SSP drivers'!$C$2:$C$8148,'Selected scen drivers'!$C238,'SSP drivers'!$D$2:$D$8148,'Selected scen drivers'!$D238)</f>
        <v>1354.3259893713</v>
      </c>
      <c r="V238" s="3">
        <f>SUMIFS('SSP drivers'!V$2:V$8148,'SSP drivers'!$A$2:$A$8148,'Selected scen drivers'!$AH$1,'SSP drivers'!$B$2:$B$8148,'Selected scen drivers'!$AI$1,'SSP drivers'!$C$2:$C$8148,'Selected scen drivers'!$C238,'SSP drivers'!$D$2:$D$8148,'Selected scen drivers'!$D238)</f>
        <v>1432.20136732405</v>
      </c>
      <c r="W238" s="3">
        <f>SUMIFS('SSP drivers'!W$2:W$8148,'SSP drivers'!$A$2:$A$8148,'Selected scen drivers'!$AH$1,'SSP drivers'!$B$2:$B$8148,'Selected scen drivers'!$AI$1,'SSP drivers'!$C$2:$C$8148,'Selected scen drivers'!$C238,'SSP drivers'!$D$2:$D$8148,'Selected scen drivers'!$D238)</f>
        <v>1507.02</v>
      </c>
      <c r="X238" s="3">
        <f>SUMIFS('SSP drivers'!X$2:X$8148,'SSP drivers'!$A$2:$A$8148,'Selected scen drivers'!$AH$1,'SSP drivers'!$B$2:$B$8148,'Selected scen drivers'!$AI$1,'SSP drivers'!$C$2:$C$8148,'Selected scen drivers'!$C238,'SSP drivers'!$D$2:$D$8148,'Selected scen drivers'!$D238)</f>
        <v>0</v>
      </c>
      <c r="Y238" s="3">
        <f>SUMIFS('SSP drivers'!Y$2:Y$8148,'SSP drivers'!$A$2:$A$8148,'Selected scen drivers'!$AH$1,'SSP drivers'!$B$2:$B$8148,'Selected scen drivers'!$AI$1,'SSP drivers'!$C$2:$C$8148,'Selected scen drivers'!$C238,'SSP drivers'!$D$2:$D$8148,'Selected scen drivers'!$D238)</f>
        <v>0</v>
      </c>
      <c r="Z238" s="3">
        <f>SUMIFS('SSP drivers'!Z$2:Z$8148,'SSP drivers'!$A$2:$A$8148,'Selected scen drivers'!$AH$1,'SSP drivers'!$B$2:$B$8148,'Selected scen drivers'!$AI$1,'SSP drivers'!$C$2:$C$8148,'Selected scen drivers'!$C238,'SSP drivers'!$D$2:$D$8148,'Selected scen drivers'!$D238)</f>
        <v>0</v>
      </c>
      <c r="AA238" s="3">
        <f>SUMIFS('SSP drivers'!AA$2:AA$8148,'SSP drivers'!$A$2:$A$8148,'Selected scen drivers'!$AH$1,'SSP drivers'!$B$2:$B$8148,'Selected scen drivers'!$AI$1,'SSP drivers'!$C$2:$C$8148,'Selected scen drivers'!$C238,'SSP drivers'!$D$2:$D$8148,'Selected scen drivers'!$D238)</f>
        <v>0</v>
      </c>
      <c r="AB238" s="3">
        <f>SUMIFS('SSP drivers'!AB$2:AB$8148,'SSP drivers'!$A$2:$A$8148,'Selected scen drivers'!$AH$1,'SSP drivers'!$B$2:$B$8148,'Selected scen drivers'!$AI$1,'SSP drivers'!$C$2:$C$8148,'Selected scen drivers'!$C238,'SSP drivers'!$D$2:$D$8148,'Selected scen drivers'!$D238)</f>
        <v>0</v>
      </c>
      <c r="AC238" s="3">
        <f>SUMIFS('SSP drivers'!AC$2:AC$8148,'SSP drivers'!$A$2:$A$8148,'Selected scen drivers'!$AH$1,'SSP drivers'!$B$2:$B$8148,'Selected scen drivers'!$AI$1,'SSP drivers'!$C$2:$C$8148,'Selected scen drivers'!$C238,'SSP drivers'!$D$2:$D$8148,'Selected scen drivers'!$D238)</f>
        <v>0</v>
      </c>
      <c r="AD238" s="3">
        <f>SUMIFS('SSP drivers'!AD$2:AD$8148,'SSP drivers'!$A$2:$A$8148,'Selected scen drivers'!$AH$1,'SSP drivers'!$B$2:$B$8148,'Selected scen drivers'!$AI$1,'SSP drivers'!$C$2:$C$8148,'Selected scen drivers'!$C238,'SSP drivers'!$D$2:$D$8148,'Selected scen drivers'!$D238)</f>
        <v>0</v>
      </c>
      <c r="AE238" s="3">
        <f>SUMIFS('SSP drivers'!AE$2:AE$8148,'SSP drivers'!$A$2:$A$8148,'Selected scen drivers'!$AH$1,'SSP drivers'!$B$2:$B$8148,'Selected scen drivers'!$AI$1,'SSP drivers'!$C$2:$C$8148,'Selected scen drivers'!$C238,'SSP drivers'!$D$2:$D$8148,'Selected scen drivers'!$D238)</f>
        <v>0</v>
      </c>
    </row>
    <row r="239" spans="1:31">
      <c r="A239">
        <f t="shared" si="7"/>
        <v>27</v>
      </c>
      <c r="B239">
        <f t="shared" si="8"/>
        <v>4</v>
      </c>
      <c r="C239" t="str">
        <f>IFERROR(VLOOKUP(A239,Classification!$A$4:$B$99,2,FALSE),"")</f>
        <v>Australia</v>
      </c>
      <c r="D239" t="str">
        <f>IFERROR(VLOOKUP(B239,Classification!$U$5:$V$14,2,FALSE),"")</f>
        <v>GDPMFG</v>
      </c>
      <c r="E239" s="3">
        <f>SUMIFS('SSP drivers'!E$2:E$8148,'SSP drivers'!$A$2:$A$8148,'Selected scen drivers'!$AH$1,'SSP drivers'!$B$2:$B$8148,'Selected scen drivers'!$AI$1,'SSP drivers'!$C$2:$C$8148,'Selected scen drivers'!$C239,'SSP drivers'!$D$2:$D$8148,'Selected scen drivers'!$D239)</f>
        <v>0</v>
      </c>
      <c r="F239" s="3">
        <f>SUMIFS('SSP drivers'!F$2:F$8148,'SSP drivers'!$A$2:$A$8148,'Selected scen drivers'!$AH$1,'SSP drivers'!$B$2:$B$8148,'Selected scen drivers'!$AI$1,'SSP drivers'!$C$2:$C$8148,'Selected scen drivers'!$C239,'SSP drivers'!$D$2:$D$8148,'Selected scen drivers'!$D239)</f>
        <v>21.3862758165683</v>
      </c>
      <c r="G239" s="3">
        <f>SUMIFS('SSP drivers'!G$2:G$8148,'SSP drivers'!$A$2:$A$8148,'Selected scen drivers'!$AH$1,'SSP drivers'!$B$2:$B$8148,'Selected scen drivers'!$AI$1,'SSP drivers'!$C$2:$C$8148,'Selected scen drivers'!$C239,'SSP drivers'!$D$2:$D$8148,'Selected scen drivers'!$D239)</f>
        <v>21.7152571143322</v>
      </c>
      <c r="H239" s="3">
        <f>SUMIFS('SSP drivers'!H$2:H$8148,'SSP drivers'!$A$2:$A$8148,'Selected scen drivers'!$AH$1,'SSP drivers'!$B$2:$B$8148,'Selected scen drivers'!$AI$1,'SSP drivers'!$C$2:$C$8148,'Selected scen drivers'!$C239,'SSP drivers'!$D$2:$D$8148,'Selected scen drivers'!$D239)</f>
        <v>29.3331068084571</v>
      </c>
      <c r="I239" s="3">
        <f>SUMIFS('SSP drivers'!I$2:I$8148,'SSP drivers'!$A$2:$A$8148,'Selected scen drivers'!$AH$1,'SSP drivers'!$B$2:$B$8148,'Selected scen drivers'!$AI$1,'SSP drivers'!$C$2:$C$8148,'Selected scen drivers'!$C239,'SSP drivers'!$D$2:$D$8148,'Selected scen drivers'!$D239)</f>
        <v>38.4649148660935</v>
      </c>
      <c r="J239" s="3">
        <f>SUMIFS('SSP drivers'!J$2:J$8148,'SSP drivers'!$A$2:$A$8148,'Selected scen drivers'!$AH$1,'SSP drivers'!$B$2:$B$8148,'Selected scen drivers'!$AI$1,'SSP drivers'!$C$2:$C$8148,'Selected scen drivers'!$C239,'SSP drivers'!$D$2:$D$8148,'Selected scen drivers'!$D239)</f>
        <v>49.3367446693648</v>
      </c>
      <c r="K239" s="3">
        <f>SUMIFS('SSP drivers'!K$2:K$8148,'SSP drivers'!$A$2:$A$8148,'Selected scen drivers'!$AH$1,'SSP drivers'!$B$2:$B$8148,'Selected scen drivers'!$AI$1,'SSP drivers'!$C$2:$C$8148,'Selected scen drivers'!$C239,'SSP drivers'!$D$2:$D$8148,'Selected scen drivers'!$D239)</f>
        <v>62.1632700508981</v>
      </c>
      <c r="L239" s="3">
        <f>SUMIFS('SSP drivers'!L$2:L$8148,'SSP drivers'!$A$2:$A$8148,'Selected scen drivers'!$AH$1,'SSP drivers'!$B$2:$B$8148,'Selected scen drivers'!$AI$1,'SSP drivers'!$C$2:$C$8148,'Selected scen drivers'!$C239,'SSP drivers'!$D$2:$D$8148,'Selected scen drivers'!$D239)</f>
        <v>77.2115864621611</v>
      </c>
      <c r="M239" s="3">
        <f>SUMIFS('SSP drivers'!M$2:M$8148,'SSP drivers'!$A$2:$A$8148,'Selected scen drivers'!$AH$1,'SSP drivers'!$B$2:$B$8148,'Selected scen drivers'!$AI$1,'SSP drivers'!$C$2:$C$8148,'Selected scen drivers'!$C239,'SSP drivers'!$D$2:$D$8148,'Selected scen drivers'!$D239)</f>
        <v>94.3769627744266</v>
      </c>
      <c r="N239" s="3">
        <f>SUMIFS('SSP drivers'!N$2:N$8148,'SSP drivers'!$A$2:$A$8148,'Selected scen drivers'!$AH$1,'SSP drivers'!$B$2:$B$8148,'Selected scen drivers'!$AI$1,'SSP drivers'!$C$2:$C$8148,'Selected scen drivers'!$C239,'SSP drivers'!$D$2:$D$8148,'Selected scen drivers'!$D239)</f>
        <v>113.572676660593</v>
      </c>
      <c r="O239" s="3">
        <f>SUMIFS('SSP drivers'!O$2:O$8148,'SSP drivers'!$A$2:$A$8148,'Selected scen drivers'!$AH$1,'SSP drivers'!$B$2:$B$8148,'Selected scen drivers'!$AI$1,'SSP drivers'!$C$2:$C$8148,'Selected scen drivers'!$C239,'SSP drivers'!$D$2:$D$8148,'Selected scen drivers'!$D239)</f>
        <v>135.14470577368</v>
      </c>
      <c r="P239" s="3">
        <f>SUMIFS('SSP drivers'!P$2:P$8148,'SSP drivers'!$A$2:$A$8148,'Selected scen drivers'!$AH$1,'SSP drivers'!$B$2:$B$8148,'Selected scen drivers'!$AI$1,'SSP drivers'!$C$2:$C$8148,'Selected scen drivers'!$C239,'SSP drivers'!$D$2:$D$8148,'Selected scen drivers'!$D239)</f>
        <v>159.210148884686</v>
      </c>
      <c r="Q239" s="3">
        <f>SUMIFS('SSP drivers'!Q$2:Q$8148,'SSP drivers'!$A$2:$A$8148,'Selected scen drivers'!$AH$1,'SSP drivers'!$B$2:$B$8148,'Selected scen drivers'!$AI$1,'SSP drivers'!$C$2:$C$8148,'Selected scen drivers'!$C239,'SSP drivers'!$D$2:$D$8148,'Selected scen drivers'!$D239)</f>
        <v>185.505691619535</v>
      </c>
      <c r="R239" s="3">
        <f>SUMIFS('SSP drivers'!R$2:R$8148,'SSP drivers'!$A$2:$A$8148,'Selected scen drivers'!$AH$1,'SSP drivers'!$B$2:$B$8148,'Selected scen drivers'!$AI$1,'SSP drivers'!$C$2:$C$8148,'Selected scen drivers'!$C239,'SSP drivers'!$D$2:$D$8148,'Selected scen drivers'!$D239)</f>
        <v>213.784523557441</v>
      </c>
      <c r="S239" s="3">
        <f>SUMIFS('SSP drivers'!S$2:S$8148,'SSP drivers'!$A$2:$A$8148,'Selected scen drivers'!$AH$1,'SSP drivers'!$B$2:$B$8148,'Selected scen drivers'!$AI$1,'SSP drivers'!$C$2:$C$8148,'Selected scen drivers'!$C239,'SSP drivers'!$D$2:$D$8148,'Selected scen drivers'!$D239)</f>
        <v>243.784222161326</v>
      </c>
      <c r="T239" s="3">
        <f>SUMIFS('SSP drivers'!T$2:T$8148,'SSP drivers'!$A$2:$A$8148,'Selected scen drivers'!$AH$1,'SSP drivers'!$B$2:$B$8148,'Selected scen drivers'!$AI$1,'SSP drivers'!$C$2:$C$8148,'Selected scen drivers'!$C239,'SSP drivers'!$D$2:$D$8148,'Selected scen drivers'!$D239)</f>
        <v>275.231767998257</v>
      </c>
      <c r="U239" s="3">
        <f>SUMIFS('SSP drivers'!U$2:U$8148,'SSP drivers'!$A$2:$A$8148,'Selected scen drivers'!$AH$1,'SSP drivers'!$B$2:$B$8148,'Selected scen drivers'!$AI$1,'SSP drivers'!$C$2:$C$8148,'Selected scen drivers'!$C239,'SSP drivers'!$D$2:$D$8148,'Selected scen drivers'!$D239)</f>
        <v>307.95133138025</v>
      </c>
      <c r="V239" s="3">
        <f>SUMIFS('SSP drivers'!V$2:V$8148,'SSP drivers'!$A$2:$A$8148,'Selected scen drivers'!$AH$1,'SSP drivers'!$B$2:$B$8148,'Selected scen drivers'!$AI$1,'SSP drivers'!$C$2:$C$8148,'Selected scen drivers'!$C239,'SSP drivers'!$D$2:$D$8148,'Selected scen drivers'!$D239)</f>
        <v>341.854623105522</v>
      </c>
      <c r="W239" s="3">
        <f>SUMIFS('SSP drivers'!W$2:W$8148,'SSP drivers'!$A$2:$A$8148,'Selected scen drivers'!$AH$1,'SSP drivers'!$B$2:$B$8148,'Selected scen drivers'!$AI$1,'SSP drivers'!$C$2:$C$8148,'Selected scen drivers'!$C239,'SSP drivers'!$D$2:$D$8148,'Selected scen drivers'!$D239)</f>
        <v>376.755</v>
      </c>
      <c r="X239" s="3">
        <f>SUMIFS('SSP drivers'!X$2:X$8148,'SSP drivers'!$A$2:$A$8148,'Selected scen drivers'!$AH$1,'SSP drivers'!$B$2:$B$8148,'Selected scen drivers'!$AI$1,'SSP drivers'!$C$2:$C$8148,'Selected scen drivers'!$C239,'SSP drivers'!$D$2:$D$8148,'Selected scen drivers'!$D239)</f>
        <v>0</v>
      </c>
      <c r="Y239" s="3">
        <f>SUMIFS('SSP drivers'!Y$2:Y$8148,'SSP drivers'!$A$2:$A$8148,'Selected scen drivers'!$AH$1,'SSP drivers'!$B$2:$B$8148,'Selected scen drivers'!$AI$1,'SSP drivers'!$C$2:$C$8148,'Selected scen drivers'!$C239,'SSP drivers'!$D$2:$D$8148,'Selected scen drivers'!$D239)</f>
        <v>0</v>
      </c>
      <c r="Z239" s="3">
        <f>SUMIFS('SSP drivers'!Z$2:Z$8148,'SSP drivers'!$A$2:$A$8148,'Selected scen drivers'!$AH$1,'SSP drivers'!$B$2:$B$8148,'Selected scen drivers'!$AI$1,'SSP drivers'!$C$2:$C$8148,'Selected scen drivers'!$C239,'SSP drivers'!$D$2:$D$8148,'Selected scen drivers'!$D239)</f>
        <v>0</v>
      </c>
      <c r="AA239" s="3">
        <f>SUMIFS('SSP drivers'!AA$2:AA$8148,'SSP drivers'!$A$2:$A$8148,'Selected scen drivers'!$AH$1,'SSP drivers'!$B$2:$B$8148,'Selected scen drivers'!$AI$1,'SSP drivers'!$C$2:$C$8148,'Selected scen drivers'!$C239,'SSP drivers'!$D$2:$D$8148,'Selected scen drivers'!$D239)</f>
        <v>0</v>
      </c>
      <c r="AB239" s="3">
        <f>SUMIFS('SSP drivers'!AB$2:AB$8148,'SSP drivers'!$A$2:$A$8148,'Selected scen drivers'!$AH$1,'SSP drivers'!$B$2:$B$8148,'Selected scen drivers'!$AI$1,'SSP drivers'!$C$2:$C$8148,'Selected scen drivers'!$C239,'SSP drivers'!$D$2:$D$8148,'Selected scen drivers'!$D239)</f>
        <v>0</v>
      </c>
      <c r="AC239" s="3">
        <f>SUMIFS('SSP drivers'!AC$2:AC$8148,'SSP drivers'!$A$2:$A$8148,'Selected scen drivers'!$AH$1,'SSP drivers'!$B$2:$B$8148,'Selected scen drivers'!$AI$1,'SSP drivers'!$C$2:$C$8148,'Selected scen drivers'!$C239,'SSP drivers'!$D$2:$D$8148,'Selected scen drivers'!$D239)</f>
        <v>0</v>
      </c>
      <c r="AD239" s="3">
        <f>SUMIFS('SSP drivers'!AD$2:AD$8148,'SSP drivers'!$A$2:$A$8148,'Selected scen drivers'!$AH$1,'SSP drivers'!$B$2:$B$8148,'Selected scen drivers'!$AI$1,'SSP drivers'!$C$2:$C$8148,'Selected scen drivers'!$C239,'SSP drivers'!$D$2:$D$8148,'Selected scen drivers'!$D239)</f>
        <v>0</v>
      </c>
      <c r="AE239" s="3">
        <f>SUMIFS('SSP drivers'!AE$2:AE$8148,'SSP drivers'!$A$2:$A$8148,'Selected scen drivers'!$AH$1,'SSP drivers'!$B$2:$B$8148,'Selected scen drivers'!$AI$1,'SSP drivers'!$C$2:$C$8148,'Selected scen drivers'!$C239,'SSP drivers'!$D$2:$D$8148,'Selected scen drivers'!$D239)</f>
        <v>0</v>
      </c>
    </row>
    <row r="240" spans="1:31">
      <c r="A240">
        <f t="shared" si="7"/>
        <v>27</v>
      </c>
      <c r="B240">
        <f t="shared" si="8"/>
        <v>5</v>
      </c>
      <c r="C240" t="str">
        <f>IFERROR(VLOOKUP(A240,Classification!$A$4:$B$99,2,FALSE),"")</f>
        <v>Australia</v>
      </c>
      <c r="D240" t="str">
        <f>IFERROR(VLOOKUP(B240,Classification!$U$5:$V$14,2,FALSE),"")</f>
        <v>GDPPCAP</v>
      </c>
      <c r="E240" s="3">
        <f>SUMIFS('SSP drivers'!E$2:E$8148,'SSP drivers'!$A$2:$A$8148,'Selected scen drivers'!$AH$1,'SSP drivers'!$B$2:$B$8148,'Selected scen drivers'!$AI$1,'SSP drivers'!$C$2:$C$8148,'Selected scen drivers'!$C240,'SSP drivers'!$D$2:$D$8148,'Selected scen drivers'!$D240)</f>
        <v>0</v>
      </c>
      <c r="F240" s="3">
        <f>SUMIFS('SSP drivers'!F$2:F$8148,'SSP drivers'!$A$2:$A$8148,'Selected scen drivers'!$AH$1,'SSP drivers'!$B$2:$B$8148,'Selected scen drivers'!$AI$1,'SSP drivers'!$C$2:$C$8148,'Selected scen drivers'!$C240,'SSP drivers'!$D$2:$D$8148,'Selected scen drivers'!$D240)</f>
        <v>46.7474169933701</v>
      </c>
      <c r="G240" s="3">
        <f>SUMIFS('SSP drivers'!G$2:G$8148,'SSP drivers'!$A$2:$A$8148,'Selected scen drivers'!$AH$1,'SSP drivers'!$B$2:$B$8148,'Selected scen drivers'!$AI$1,'SSP drivers'!$C$2:$C$8148,'Selected scen drivers'!$C240,'SSP drivers'!$D$2:$D$8148,'Selected scen drivers'!$D240)</f>
        <v>47.08664982552</v>
      </c>
      <c r="H240" s="3">
        <f>SUMIFS('SSP drivers'!H$2:H$8148,'SSP drivers'!$A$2:$A$8148,'Selected scen drivers'!$AH$1,'SSP drivers'!$B$2:$B$8148,'Selected scen drivers'!$AI$1,'SSP drivers'!$C$2:$C$8148,'Selected scen drivers'!$C240,'SSP drivers'!$D$2:$D$8148,'Selected scen drivers'!$D240)</f>
        <v>52.0726740871614</v>
      </c>
      <c r="I240" s="3">
        <f>SUMIFS('SSP drivers'!I$2:I$8148,'SSP drivers'!$A$2:$A$8148,'Selected scen drivers'!$AH$1,'SSP drivers'!$B$2:$B$8148,'Selected scen drivers'!$AI$1,'SSP drivers'!$C$2:$C$8148,'Selected scen drivers'!$C240,'SSP drivers'!$D$2:$D$8148,'Selected scen drivers'!$D240)</f>
        <v>57.195919497657</v>
      </c>
      <c r="J240" s="3">
        <f>SUMIFS('SSP drivers'!J$2:J$8148,'SSP drivers'!$A$2:$A$8148,'Selected scen drivers'!$AH$1,'SSP drivers'!$B$2:$B$8148,'Selected scen drivers'!$AI$1,'SSP drivers'!$C$2:$C$8148,'Selected scen drivers'!$C240,'SSP drivers'!$D$2:$D$8148,'Selected scen drivers'!$D240)</f>
        <v>62.633805599133</v>
      </c>
      <c r="K240" s="3">
        <f>SUMIFS('SSP drivers'!K$2:K$8148,'SSP drivers'!$A$2:$A$8148,'Selected scen drivers'!$AH$1,'SSP drivers'!$B$2:$B$8148,'Selected scen drivers'!$AI$1,'SSP drivers'!$C$2:$C$8148,'Selected scen drivers'!$C240,'SSP drivers'!$D$2:$D$8148,'Selected scen drivers'!$D240)</f>
        <v>68.3902812655552</v>
      </c>
      <c r="L240" s="3">
        <f>SUMIFS('SSP drivers'!L$2:L$8148,'SSP drivers'!$A$2:$A$8148,'Selected scen drivers'!$AH$1,'SSP drivers'!$B$2:$B$8148,'Selected scen drivers'!$AI$1,'SSP drivers'!$C$2:$C$8148,'Selected scen drivers'!$C240,'SSP drivers'!$D$2:$D$8148,'Selected scen drivers'!$D240)</f>
        <v>74.4405615537524</v>
      </c>
      <c r="M240" s="3">
        <f>SUMIFS('SSP drivers'!M$2:M$8148,'SSP drivers'!$A$2:$A$8148,'Selected scen drivers'!$AH$1,'SSP drivers'!$B$2:$B$8148,'Selected scen drivers'!$AI$1,'SSP drivers'!$C$2:$C$8148,'Selected scen drivers'!$C240,'SSP drivers'!$D$2:$D$8148,'Selected scen drivers'!$D240)</f>
        <v>80.4218949325912</v>
      </c>
      <c r="N240" s="3">
        <f>SUMIFS('SSP drivers'!N$2:N$8148,'SSP drivers'!$A$2:$A$8148,'Selected scen drivers'!$AH$1,'SSP drivers'!$B$2:$B$8148,'Selected scen drivers'!$AI$1,'SSP drivers'!$C$2:$C$8148,'Selected scen drivers'!$C240,'SSP drivers'!$D$2:$D$8148,'Selected scen drivers'!$D240)</f>
        <v>86.3598817708898</v>
      </c>
      <c r="O240" s="3">
        <f>SUMIFS('SSP drivers'!O$2:O$8148,'SSP drivers'!$A$2:$A$8148,'Selected scen drivers'!$AH$1,'SSP drivers'!$B$2:$B$8148,'Selected scen drivers'!$AI$1,'SSP drivers'!$C$2:$C$8148,'Selected scen drivers'!$C240,'SSP drivers'!$D$2:$D$8148,'Selected scen drivers'!$D240)</f>
        <v>92.4699232452236</v>
      </c>
      <c r="P240" s="3">
        <f>SUMIFS('SSP drivers'!P$2:P$8148,'SSP drivers'!$A$2:$A$8148,'Selected scen drivers'!$AH$1,'SSP drivers'!$B$2:$B$8148,'Selected scen drivers'!$AI$1,'SSP drivers'!$C$2:$C$8148,'Selected scen drivers'!$C240,'SSP drivers'!$D$2:$D$8148,'Selected scen drivers'!$D240)</f>
        <v>98.8783073996146</v>
      </c>
      <c r="Q240" s="3">
        <f>SUMIFS('SSP drivers'!Q$2:Q$8148,'SSP drivers'!$A$2:$A$8148,'Selected scen drivers'!$AH$1,'SSP drivers'!$B$2:$B$8148,'Selected scen drivers'!$AI$1,'SSP drivers'!$C$2:$C$8148,'Selected scen drivers'!$C240,'SSP drivers'!$D$2:$D$8148,'Selected scen drivers'!$D240)</f>
        <v>105.356730383536</v>
      </c>
      <c r="R240" s="3">
        <f>SUMIFS('SSP drivers'!R$2:R$8148,'SSP drivers'!$A$2:$A$8148,'Selected scen drivers'!$AH$1,'SSP drivers'!$B$2:$B$8148,'Selected scen drivers'!$AI$1,'SSP drivers'!$C$2:$C$8148,'Selected scen drivers'!$C240,'SSP drivers'!$D$2:$D$8148,'Selected scen drivers'!$D240)</f>
        <v>111.796199002641</v>
      </c>
      <c r="S240" s="3">
        <f>SUMIFS('SSP drivers'!S$2:S$8148,'SSP drivers'!$A$2:$A$8148,'Selected scen drivers'!$AH$1,'SSP drivers'!$B$2:$B$8148,'Selected scen drivers'!$AI$1,'SSP drivers'!$C$2:$C$8148,'Selected scen drivers'!$C240,'SSP drivers'!$D$2:$D$8148,'Selected scen drivers'!$D240)</f>
        <v>118.176105133298</v>
      </c>
      <c r="T240" s="3">
        <f>SUMIFS('SSP drivers'!T$2:T$8148,'SSP drivers'!$A$2:$A$8148,'Selected scen drivers'!$AH$1,'SSP drivers'!$B$2:$B$8148,'Selected scen drivers'!$AI$1,'SSP drivers'!$C$2:$C$8148,'Selected scen drivers'!$C240,'SSP drivers'!$D$2:$D$8148,'Selected scen drivers'!$D240)</f>
        <v>124.558417236373</v>
      </c>
      <c r="U240" s="3">
        <f>SUMIFS('SSP drivers'!U$2:U$8148,'SSP drivers'!$A$2:$A$8148,'Selected scen drivers'!$AH$1,'SSP drivers'!$B$2:$B$8148,'Selected scen drivers'!$AI$1,'SSP drivers'!$C$2:$C$8148,'Selected scen drivers'!$C240,'SSP drivers'!$D$2:$D$8148,'Selected scen drivers'!$D240)</f>
        <v>130.991585593101</v>
      </c>
      <c r="V240" s="3">
        <f>SUMIFS('SSP drivers'!V$2:V$8148,'SSP drivers'!$A$2:$A$8148,'Selected scen drivers'!$AH$1,'SSP drivers'!$B$2:$B$8148,'Selected scen drivers'!$AI$1,'SSP drivers'!$C$2:$C$8148,'Selected scen drivers'!$C240,'SSP drivers'!$D$2:$D$8148,'Selected scen drivers'!$D240)</f>
        <v>137.452821466986</v>
      </c>
      <c r="W240" s="3">
        <f>SUMIFS('SSP drivers'!W$2:W$8148,'SSP drivers'!$A$2:$A$8148,'Selected scen drivers'!$AH$1,'SSP drivers'!$B$2:$B$8148,'Selected scen drivers'!$AI$1,'SSP drivers'!$C$2:$C$8148,'Selected scen drivers'!$C240,'SSP drivers'!$D$2:$D$8148,'Selected scen drivers'!$D240)</f>
        <v>143.848419720561</v>
      </c>
      <c r="X240" s="3">
        <f>SUMIFS('SSP drivers'!X$2:X$8148,'SSP drivers'!$A$2:$A$8148,'Selected scen drivers'!$AH$1,'SSP drivers'!$B$2:$B$8148,'Selected scen drivers'!$AI$1,'SSP drivers'!$C$2:$C$8148,'Selected scen drivers'!$C240,'SSP drivers'!$D$2:$D$8148,'Selected scen drivers'!$D240)</f>
        <v>0</v>
      </c>
      <c r="Y240" s="3">
        <f>SUMIFS('SSP drivers'!Y$2:Y$8148,'SSP drivers'!$A$2:$A$8148,'Selected scen drivers'!$AH$1,'SSP drivers'!$B$2:$B$8148,'Selected scen drivers'!$AI$1,'SSP drivers'!$C$2:$C$8148,'Selected scen drivers'!$C240,'SSP drivers'!$D$2:$D$8148,'Selected scen drivers'!$D240)</f>
        <v>0</v>
      </c>
      <c r="Z240" s="3">
        <f>SUMIFS('SSP drivers'!Z$2:Z$8148,'SSP drivers'!$A$2:$A$8148,'Selected scen drivers'!$AH$1,'SSP drivers'!$B$2:$B$8148,'Selected scen drivers'!$AI$1,'SSP drivers'!$C$2:$C$8148,'Selected scen drivers'!$C240,'SSP drivers'!$D$2:$D$8148,'Selected scen drivers'!$D240)</f>
        <v>0</v>
      </c>
      <c r="AA240" s="3">
        <f>SUMIFS('SSP drivers'!AA$2:AA$8148,'SSP drivers'!$A$2:$A$8148,'Selected scen drivers'!$AH$1,'SSP drivers'!$B$2:$B$8148,'Selected scen drivers'!$AI$1,'SSP drivers'!$C$2:$C$8148,'Selected scen drivers'!$C240,'SSP drivers'!$D$2:$D$8148,'Selected scen drivers'!$D240)</f>
        <v>0</v>
      </c>
      <c r="AB240" s="3">
        <f>SUMIFS('SSP drivers'!AB$2:AB$8148,'SSP drivers'!$A$2:$A$8148,'Selected scen drivers'!$AH$1,'SSP drivers'!$B$2:$B$8148,'Selected scen drivers'!$AI$1,'SSP drivers'!$C$2:$C$8148,'Selected scen drivers'!$C240,'SSP drivers'!$D$2:$D$8148,'Selected scen drivers'!$D240)</f>
        <v>0</v>
      </c>
      <c r="AC240" s="3">
        <f>SUMIFS('SSP drivers'!AC$2:AC$8148,'SSP drivers'!$A$2:$A$8148,'Selected scen drivers'!$AH$1,'SSP drivers'!$B$2:$B$8148,'Selected scen drivers'!$AI$1,'SSP drivers'!$C$2:$C$8148,'Selected scen drivers'!$C240,'SSP drivers'!$D$2:$D$8148,'Selected scen drivers'!$D240)</f>
        <v>0</v>
      </c>
      <c r="AD240" s="3">
        <f>SUMIFS('SSP drivers'!AD$2:AD$8148,'SSP drivers'!$A$2:$A$8148,'Selected scen drivers'!$AH$1,'SSP drivers'!$B$2:$B$8148,'Selected scen drivers'!$AI$1,'SSP drivers'!$C$2:$C$8148,'Selected scen drivers'!$C240,'SSP drivers'!$D$2:$D$8148,'Selected scen drivers'!$D240)</f>
        <v>0</v>
      </c>
      <c r="AE240" s="3">
        <f>SUMIFS('SSP drivers'!AE$2:AE$8148,'SSP drivers'!$A$2:$A$8148,'Selected scen drivers'!$AH$1,'SSP drivers'!$B$2:$B$8148,'Selected scen drivers'!$AI$1,'SSP drivers'!$C$2:$C$8148,'Selected scen drivers'!$C240,'SSP drivers'!$D$2:$D$8148,'Selected scen drivers'!$D240)</f>
        <v>0</v>
      </c>
    </row>
    <row r="241" spans="1:31">
      <c r="A241">
        <f t="shared" si="7"/>
        <v>27</v>
      </c>
      <c r="B241">
        <f t="shared" si="8"/>
        <v>6</v>
      </c>
      <c r="C241" t="str">
        <f>IFERROR(VLOOKUP(A241,Classification!$A$4:$B$99,2,FALSE),"")</f>
        <v>Australia</v>
      </c>
      <c r="D241" t="str">
        <f>IFERROR(VLOOKUP(B241,Classification!$U$5:$V$14,2,FALSE),"")</f>
        <v>GDPPHOU</v>
      </c>
      <c r="E241" s="3">
        <f>SUMIFS('SSP drivers'!E$2:E$8148,'SSP drivers'!$A$2:$A$8148,'Selected scen drivers'!$AH$1,'SSP drivers'!$B$2:$B$8148,'Selected scen drivers'!$AI$1,'SSP drivers'!$C$2:$C$8148,'Selected scen drivers'!$C241,'SSP drivers'!$D$2:$D$8148,'Selected scen drivers'!$D241)</f>
        <v>0</v>
      </c>
      <c r="F241" s="3">
        <f>SUMIFS('SSP drivers'!F$2:F$8148,'SSP drivers'!$A$2:$A$8148,'Selected scen drivers'!$AH$1,'SSP drivers'!$B$2:$B$8148,'Selected scen drivers'!$AI$1,'SSP drivers'!$C$2:$C$8148,'Selected scen drivers'!$C241,'SSP drivers'!$D$2:$D$8148,'Selected scen drivers'!$D241)</f>
        <v>157.728383613887</v>
      </c>
      <c r="G241" s="3">
        <f>SUMIFS('SSP drivers'!G$2:G$8148,'SSP drivers'!$A$2:$A$8148,'Selected scen drivers'!$AH$1,'SSP drivers'!$B$2:$B$8148,'Selected scen drivers'!$AI$1,'SSP drivers'!$C$2:$C$8148,'Selected scen drivers'!$C241,'SSP drivers'!$D$2:$D$8148,'Selected scen drivers'!$D241)</f>
        <v>159.202203436112</v>
      </c>
      <c r="H241" s="3">
        <f>SUMIFS('SSP drivers'!H$2:H$8148,'SSP drivers'!$A$2:$A$8148,'Selected scen drivers'!$AH$1,'SSP drivers'!$B$2:$B$8148,'Selected scen drivers'!$AI$1,'SSP drivers'!$C$2:$C$8148,'Selected scen drivers'!$C241,'SSP drivers'!$D$2:$D$8148,'Selected scen drivers'!$D241)</f>
        <v>177.81756186541</v>
      </c>
      <c r="I241" s="3">
        <f>SUMIFS('SSP drivers'!I$2:I$8148,'SSP drivers'!$A$2:$A$8148,'Selected scen drivers'!$AH$1,'SSP drivers'!$B$2:$B$8148,'Selected scen drivers'!$AI$1,'SSP drivers'!$C$2:$C$8148,'Selected scen drivers'!$C241,'SSP drivers'!$D$2:$D$8148,'Selected scen drivers'!$D241)</f>
        <v>198.962670558325</v>
      </c>
      <c r="J241" s="3">
        <f>SUMIFS('SSP drivers'!J$2:J$8148,'SSP drivers'!$A$2:$A$8148,'Selected scen drivers'!$AH$1,'SSP drivers'!$B$2:$B$8148,'Selected scen drivers'!$AI$1,'SSP drivers'!$C$2:$C$8148,'Selected scen drivers'!$C241,'SSP drivers'!$D$2:$D$8148,'Selected scen drivers'!$D241)</f>
        <v>220.267933093126</v>
      </c>
      <c r="K241" s="3">
        <f>SUMIFS('SSP drivers'!K$2:K$8148,'SSP drivers'!$A$2:$A$8148,'Selected scen drivers'!$AH$1,'SSP drivers'!$B$2:$B$8148,'Selected scen drivers'!$AI$1,'SSP drivers'!$C$2:$C$8148,'Selected scen drivers'!$C241,'SSP drivers'!$D$2:$D$8148,'Selected scen drivers'!$D241)</f>
        <v>244.43313136688</v>
      </c>
      <c r="L241" s="3">
        <f>SUMIFS('SSP drivers'!L$2:L$8148,'SSP drivers'!$A$2:$A$8148,'Selected scen drivers'!$AH$1,'SSP drivers'!$B$2:$B$8148,'Selected scen drivers'!$AI$1,'SSP drivers'!$C$2:$C$8148,'Selected scen drivers'!$C241,'SSP drivers'!$D$2:$D$8148,'Selected scen drivers'!$D241)</f>
        <v>269.153033948054</v>
      </c>
      <c r="M241" s="3">
        <f>SUMIFS('SSP drivers'!M$2:M$8148,'SSP drivers'!$A$2:$A$8148,'Selected scen drivers'!$AH$1,'SSP drivers'!$B$2:$B$8148,'Selected scen drivers'!$AI$1,'SSP drivers'!$C$2:$C$8148,'Selected scen drivers'!$C241,'SSP drivers'!$D$2:$D$8148,'Selected scen drivers'!$D241)</f>
        <v>298.651715892825</v>
      </c>
      <c r="N241" s="3">
        <f>SUMIFS('SSP drivers'!N$2:N$8148,'SSP drivers'!$A$2:$A$8148,'Selected scen drivers'!$AH$1,'SSP drivers'!$B$2:$B$8148,'Selected scen drivers'!$AI$1,'SSP drivers'!$C$2:$C$8148,'Selected scen drivers'!$C241,'SSP drivers'!$D$2:$D$8148,'Selected scen drivers'!$D241)</f>
        <v>330.501728617885</v>
      </c>
      <c r="O241" s="3">
        <f>SUMIFS('SSP drivers'!O$2:O$8148,'SSP drivers'!$A$2:$A$8148,'Selected scen drivers'!$AH$1,'SSP drivers'!$B$2:$B$8148,'Selected scen drivers'!$AI$1,'SSP drivers'!$C$2:$C$8148,'Selected scen drivers'!$C241,'SSP drivers'!$D$2:$D$8148,'Selected scen drivers'!$D241)</f>
        <v>364.142325737075</v>
      </c>
      <c r="P241" s="3">
        <f>SUMIFS('SSP drivers'!P$2:P$8148,'SSP drivers'!$A$2:$A$8148,'Selected scen drivers'!$AH$1,'SSP drivers'!$B$2:$B$8148,'Selected scen drivers'!$AI$1,'SSP drivers'!$C$2:$C$8148,'Selected scen drivers'!$C241,'SSP drivers'!$D$2:$D$8148,'Selected scen drivers'!$D241)</f>
        <v>396.419221736032</v>
      </c>
      <c r="Q241" s="3">
        <f>SUMIFS('SSP drivers'!Q$2:Q$8148,'SSP drivers'!$A$2:$A$8148,'Selected scen drivers'!$AH$1,'SSP drivers'!$B$2:$B$8148,'Selected scen drivers'!$AI$1,'SSP drivers'!$C$2:$C$8148,'Selected scen drivers'!$C241,'SSP drivers'!$D$2:$D$8148,'Selected scen drivers'!$D241)</f>
        <v>426.02125931901</v>
      </c>
      <c r="R241" s="3">
        <f>SUMIFS('SSP drivers'!R$2:R$8148,'SSP drivers'!$A$2:$A$8148,'Selected scen drivers'!$AH$1,'SSP drivers'!$B$2:$B$8148,'Selected scen drivers'!$AI$1,'SSP drivers'!$C$2:$C$8148,'Selected scen drivers'!$C241,'SSP drivers'!$D$2:$D$8148,'Selected scen drivers'!$D241)</f>
        <v>459.145591627832</v>
      </c>
      <c r="S241" s="3">
        <f>SUMIFS('SSP drivers'!S$2:S$8148,'SSP drivers'!$A$2:$A$8148,'Selected scen drivers'!$AH$1,'SSP drivers'!$B$2:$B$8148,'Selected scen drivers'!$AI$1,'SSP drivers'!$C$2:$C$8148,'Selected scen drivers'!$C241,'SSP drivers'!$D$2:$D$8148,'Selected scen drivers'!$D241)</f>
        <v>495.969122206055</v>
      </c>
      <c r="T241" s="3">
        <f>SUMIFS('SSP drivers'!T$2:T$8148,'SSP drivers'!$A$2:$A$8148,'Selected scen drivers'!$AH$1,'SSP drivers'!$B$2:$B$8148,'Selected scen drivers'!$AI$1,'SSP drivers'!$C$2:$C$8148,'Selected scen drivers'!$C241,'SSP drivers'!$D$2:$D$8148,'Selected scen drivers'!$D241)</f>
        <v>533.309766326261</v>
      </c>
      <c r="U241" s="3">
        <f>SUMIFS('SSP drivers'!U$2:U$8148,'SSP drivers'!$A$2:$A$8148,'Selected scen drivers'!$AH$1,'SSP drivers'!$B$2:$B$8148,'Selected scen drivers'!$AI$1,'SSP drivers'!$C$2:$C$8148,'Selected scen drivers'!$C241,'SSP drivers'!$D$2:$D$8148,'Selected scen drivers'!$D241)</f>
        <v>567.85073172561</v>
      </c>
      <c r="V241" s="3">
        <f>SUMIFS('SSP drivers'!V$2:V$8148,'SSP drivers'!$A$2:$A$8148,'Selected scen drivers'!$AH$1,'SSP drivers'!$B$2:$B$8148,'Selected scen drivers'!$AI$1,'SSP drivers'!$C$2:$C$8148,'Selected scen drivers'!$C241,'SSP drivers'!$D$2:$D$8148,'Selected scen drivers'!$D241)</f>
        <v>603.349134227071</v>
      </c>
      <c r="W241" s="3">
        <f>SUMIFS('SSP drivers'!W$2:W$8148,'SSP drivers'!$A$2:$A$8148,'Selected scen drivers'!$AH$1,'SSP drivers'!$B$2:$B$8148,'Selected scen drivers'!$AI$1,'SSP drivers'!$C$2:$C$8148,'Selected scen drivers'!$C241,'SSP drivers'!$D$2:$D$8148,'Selected scen drivers'!$D241)</f>
        <v>639.380012418742</v>
      </c>
      <c r="X241" s="3">
        <f>SUMIFS('SSP drivers'!X$2:X$8148,'SSP drivers'!$A$2:$A$8148,'Selected scen drivers'!$AH$1,'SSP drivers'!$B$2:$B$8148,'Selected scen drivers'!$AI$1,'SSP drivers'!$C$2:$C$8148,'Selected scen drivers'!$C241,'SSP drivers'!$D$2:$D$8148,'Selected scen drivers'!$D241)</f>
        <v>0</v>
      </c>
      <c r="Y241" s="3">
        <f>SUMIFS('SSP drivers'!Y$2:Y$8148,'SSP drivers'!$A$2:$A$8148,'Selected scen drivers'!$AH$1,'SSP drivers'!$B$2:$B$8148,'Selected scen drivers'!$AI$1,'SSP drivers'!$C$2:$C$8148,'Selected scen drivers'!$C241,'SSP drivers'!$D$2:$D$8148,'Selected scen drivers'!$D241)</f>
        <v>0</v>
      </c>
      <c r="Z241" s="3">
        <f>SUMIFS('SSP drivers'!Z$2:Z$8148,'SSP drivers'!$A$2:$A$8148,'Selected scen drivers'!$AH$1,'SSP drivers'!$B$2:$B$8148,'Selected scen drivers'!$AI$1,'SSP drivers'!$C$2:$C$8148,'Selected scen drivers'!$C241,'SSP drivers'!$D$2:$D$8148,'Selected scen drivers'!$D241)</f>
        <v>0</v>
      </c>
      <c r="AA241" s="3">
        <f>SUMIFS('SSP drivers'!AA$2:AA$8148,'SSP drivers'!$A$2:$A$8148,'Selected scen drivers'!$AH$1,'SSP drivers'!$B$2:$B$8148,'Selected scen drivers'!$AI$1,'SSP drivers'!$C$2:$C$8148,'Selected scen drivers'!$C241,'SSP drivers'!$D$2:$D$8148,'Selected scen drivers'!$D241)</f>
        <v>0</v>
      </c>
      <c r="AB241" s="3">
        <f>SUMIFS('SSP drivers'!AB$2:AB$8148,'SSP drivers'!$A$2:$A$8148,'Selected scen drivers'!$AH$1,'SSP drivers'!$B$2:$B$8148,'Selected scen drivers'!$AI$1,'SSP drivers'!$C$2:$C$8148,'Selected scen drivers'!$C241,'SSP drivers'!$D$2:$D$8148,'Selected scen drivers'!$D241)</f>
        <v>0</v>
      </c>
      <c r="AC241" s="3">
        <f>SUMIFS('SSP drivers'!AC$2:AC$8148,'SSP drivers'!$A$2:$A$8148,'Selected scen drivers'!$AH$1,'SSP drivers'!$B$2:$B$8148,'Selected scen drivers'!$AI$1,'SSP drivers'!$C$2:$C$8148,'Selected scen drivers'!$C241,'SSP drivers'!$D$2:$D$8148,'Selected scen drivers'!$D241)</f>
        <v>0</v>
      </c>
      <c r="AD241" s="3">
        <f>SUMIFS('SSP drivers'!AD$2:AD$8148,'SSP drivers'!$A$2:$A$8148,'Selected scen drivers'!$AH$1,'SSP drivers'!$B$2:$B$8148,'Selected scen drivers'!$AI$1,'SSP drivers'!$C$2:$C$8148,'Selected scen drivers'!$C241,'SSP drivers'!$D$2:$D$8148,'Selected scen drivers'!$D241)</f>
        <v>0</v>
      </c>
      <c r="AE241" s="3">
        <f>SUMIFS('SSP drivers'!AE$2:AE$8148,'SSP drivers'!$A$2:$A$8148,'Selected scen drivers'!$AH$1,'SSP drivers'!$B$2:$B$8148,'Selected scen drivers'!$AI$1,'SSP drivers'!$C$2:$C$8148,'Selected scen drivers'!$C241,'SSP drivers'!$D$2:$D$8148,'Selected scen drivers'!$D241)</f>
        <v>0</v>
      </c>
    </row>
    <row r="242" spans="1:31">
      <c r="A242">
        <f t="shared" si="7"/>
        <v>27</v>
      </c>
      <c r="B242">
        <f t="shared" si="8"/>
        <v>7</v>
      </c>
      <c r="C242" t="str">
        <f>IFERROR(VLOOKUP(A242,Classification!$A$4:$B$99,2,FALSE),"")</f>
        <v>Australia</v>
      </c>
      <c r="D242" t="str">
        <f>IFERROR(VLOOKUP(B242,Classification!$U$5:$V$14,2,FALSE),"")</f>
        <v>GDPSER</v>
      </c>
      <c r="E242" s="3">
        <f>SUMIFS('SSP drivers'!E$2:E$8148,'SSP drivers'!$A$2:$A$8148,'Selected scen drivers'!$AH$1,'SSP drivers'!$B$2:$B$8148,'Selected scen drivers'!$AI$1,'SSP drivers'!$C$2:$C$8148,'Selected scen drivers'!$C242,'SSP drivers'!$D$2:$D$8148,'Selected scen drivers'!$D242)</f>
        <v>0</v>
      </c>
      <c r="F242" s="3">
        <f>SUMIFS('SSP drivers'!F$2:F$8148,'SSP drivers'!$A$2:$A$8148,'Selected scen drivers'!$AH$1,'SSP drivers'!$B$2:$B$8148,'Selected scen drivers'!$AI$1,'SSP drivers'!$C$2:$C$8148,'Selected scen drivers'!$C242,'SSP drivers'!$D$2:$D$8148,'Selected scen drivers'!$D242)</f>
        <v>843.698585426977</v>
      </c>
      <c r="G242" s="3">
        <f>SUMIFS('SSP drivers'!G$2:G$8148,'SSP drivers'!$A$2:$A$8148,'Selected scen drivers'!$AH$1,'SSP drivers'!$B$2:$B$8148,'Selected scen drivers'!$AI$1,'SSP drivers'!$C$2:$C$8148,'Selected scen drivers'!$C242,'SSP drivers'!$D$2:$D$8148,'Selected scen drivers'!$D242)</f>
        <v>856.67705152065</v>
      </c>
      <c r="H242" s="3">
        <f>SUMIFS('SSP drivers'!H$2:H$8148,'SSP drivers'!$A$2:$A$8148,'Selected scen drivers'!$AH$1,'SSP drivers'!$B$2:$B$8148,'Selected scen drivers'!$AI$1,'SSP drivers'!$C$2:$C$8148,'Selected scen drivers'!$C242,'SSP drivers'!$D$2:$D$8148,'Selected scen drivers'!$D242)</f>
        <v>981.9630756674</v>
      </c>
      <c r="I242" s="3">
        <f>SUMIFS('SSP drivers'!I$2:I$8148,'SSP drivers'!$A$2:$A$8148,'Selected scen drivers'!$AH$1,'SSP drivers'!$B$2:$B$8148,'Selected scen drivers'!$AI$1,'SSP drivers'!$C$2:$C$8148,'Selected scen drivers'!$C242,'SSP drivers'!$D$2:$D$8148,'Selected scen drivers'!$D242)</f>
        <v>1114.81008112802</v>
      </c>
      <c r="J242" s="3">
        <f>SUMIFS('SSP drivers'!J$2:J$8148,'SSP drivers'!$A$2:$A$8148,'Selected scen drivers'!$AH$1,'SSP drivers'!$B$2:$B$8148,'Selected scen drivers'!$AI$1,'SSP drivers'!$C$2:$C$8148,'Selected scen drivers'!$C242,'SSP drivers'!$D$2:$D$8148,'Selected scen drivers'!$D242)</f>
        <v>1257.16924974432</v>
      </c>
      <c r="K242" s="3">
        <f>SUMIFS('SSP drivers'!K$2:K$8148,'SSP drivers'!$A$2:$A$8148,'Selected scen drivers'!$AH$1,'SSP drivers'!$B$2:$B$8148,'Selected scen drivers'!$AI$1,'SSP drivers'!$C$2:$C$8148,'Selected scen drivers'!$C242,'SSP drivers'!$D$2:$D$8148,'Selected scen drivers'!$D242)</f>
        <v>1409.74839048757</v>
      </c>
      <c r="L242" s="3">
        <f>SUMIFS('SSP drivers'!L$2:L$8148,'SSP drivers'!$A$2:$A$8148,'Selected scen drivers'!$AH$1,'SSP drivers'!$B$2:$B$8148,'Selected scen drivers'!$AI$1,'SSP drivers'!$C$2:$C$8148,'Selected scen drivers'!$C242,'SSP drivers'!$D$2:$D$8148,'Selected scen drivers'!$D242)</f>
        <v>1573.89528300255</v>
      </c>
      <c r="M242" s="3">
        <f>SUMIFS('SSP drivers'!M$2:M$8148,'SSP drivers'!$A$2:$A$8148,'Selected scen drivers'!$AH$1,'SSP drivers'!$B$2:$B$8148,'Selected scen drivers'!$AI$1,'SSP drivers'!$C$2:$C$8148,'Selected scen drivers'!$C242,'SSP drivers'!$D$2:$D$8148,'Selected scen drivers'!$D242)</f>
        <v>1743.44353665196</v>
      </c>
      <c r="N242" s="3">
        <f>SUMIFS('SSP drivers'!N$2:N$8148,'SSP drivers'!$A$2:$A$8148,'Selected scen drivers'!$AH$1,'SSP drivers'!$B$2:$B$8148,'Selected scen drivers'!$AI$1,'SSP drivers'!$C$2:$C$8148,'Selected scen drivers'!$C242,'SSP drivers'!$D$2:$D$8148,'Selected scen drivers'!$D242)</f>
        <v>1914.54232234361</v>
      </c>
      <c r="O242" s="3">
        <f>SUMIFS('SSP drivers'!O$2:O$8148,'SSP drivers'!$A$2:$A$8148,'Selected scen drivers'!$AH$1,'SSP drivers'!$B$2:$B$8148,'Selected scen drivers'!$AI$1,'SSP drivers'!$C$2:$C$8148,'Selected scen drivers'!$C242,'SSP drivers'!$D$2:$D$8148,'Selected scen drivers'!$D242)</f>
        <v>2091.23046242169</v>
      </c>
      <c r="P242" s="3">
        <f>SUMIFS('SSP drivers'!P$2:P$8148,'SSP drivers'!$A$2:$A$8148,'Selected scen drivers'!$AH$1,'SSP drivers'!$B$2:$B$8148,'Selected scen drivers'!$AI$1,'SSP drivers'!$C$2:$C$8148,'Selected scen drivers'!$C242,'SSP drivers'!$D$2:$D$8148,'Selected scen drivers'!$D242)</f>
        <v>2273.00170175903</v>
      </c>
      <c r="Q242" s="3">
        <f>SUMIFS('SSP drivers'!Q$2:Q$8148,'SSP drivers'!$A$2:$A$8148,'Selected scen drivers'!$AH$1,'SSP drivers'!$B$2:$B$8148,'Selected scen drivers'!$AI$1,'SSP drivers'!$C$2:$C$8148,'Selected scen drivers'!$C242,'SSP drivers'!$D$2:$D$8148,'Selected scen drivers'!$D242)</f>
        <v>2454.40144035982</v>
      </c>
      <c r="R242" s="3">
        <f>SUMIFS('SSP drivers'!R$2:R$8148,'SSP drivers'!$A$2:$A$8148,'Selected scen drivers'!$AH$1,'SSP drivers'!$B$2:$B$8148,'Selected scen drivers'!$AI$1,'SSP drivers'!$C$2:$C$8148,'Selected scen drivers'!$C242,'SSP drivers'!$D$2:$D$8148,'Selected scen drivers'!$D242)</f>
        <v>2631.64147236549</v>
      </c>
      <c r="S242" s="3">
        <f>SUMIFS('SSP drivers'!S$2:S$8148,'SSP drivers'!$A$2:$A$8148,'Selected scen drivers'!$AH$1,'SSP drivers'!$B$2:$B$8148,'Selected scen drivers'!$AI$1,'SSP drivers'!$C$2:$C$8148,'Selected scen drivers'!$C242,'SSP drivers'!$D$2:$D$8148,'Selected scen drivers'!$D242)</f>
        <v>2801.75205172148</v>
      </c>
      <c r="T242" s="3">
        <f>SUMIFS('SSP drivers'!T$2:T$8148,'SSP drivers'!$A$2:$A$8148,'Selected scen drivers'!$AH$1,'SSP drivers'!$B$2:$B$8148,'Selected scen drivers'!$AI$1,'SSP drivers'!$C$2:$C$8148,'Selected scen drivers'!$C242,'SSP drivers'!$D$2:$D$8148,'Selected scen drivers'!$D242)</f>
        <v>2962.42539699179</v>
      </c>
      <c r="U242" s="3">
        <f>SUMIFS('SSP drivers'!U$2:U$8148,'SSP drivers'!$A$2:$A$8148,'Selected scen drivers'!$AH$1,'SSP drivers'!$B$2:$B$8148,'Selected scen drivers'!$AI$1,'SSP drivers'!$C$2:$C$8148,'Selected scen drivers'!$C242,'SSP drivers'!$D$2:$D$8148,'Selected scen drivers'!$D242)</f>
        <v>3112.94099355615</v>
      </c>
      <c r="V242" s="3">
        <f>SUMIFS('SSP drivers'!V$2:V$8148,'SSP drivers'!$A$2:$A$8148,'Selected scen drivers'!$AH$1,'SSP drivers'!$B$2:$B$8148,'Selected scen drivers'!$AI$1,'SSP drivers'!$C$2:$C$8148,'Selected scen drivers'!$C242,'SSP drivers'!$D$2:$D$8148,'Selected scen drivers'!$D242)</f>
        <v>3253.63769039435</v>
      </c>
      <c r="W242" s="3">
        <f>SUMIFS('SSP drivers'!W$2:W$8148,'SSP drivers'!$A$2:$A$8148,'Selected scen drivers'!$AH$1,'SSP drivers'!$B$2:$B$8148,'Selected scen drivers'!$AI$1,'SSP drivers'!$C$2:$C$8148,'Selected scen drivers'!$C242,'SSP drivers'!$D$2:$D$8148,'Selected scen drivers'!$D242)</f>
        <v>3383.95492318104</v>
      </c>
      <c r="X242" s="3">
        <f>SUMIFS('SSP drivers'!X$2:X$8148,'SSP drivers'!$A$2:$A$8148,'Selected scen drivers'!$AH$1,'SSP drivers'!$B$2:$B$8148,'Selected scen drivers'!$AI$1,'SSP drivers'!$C$2:$C$8148,'Selected scen drivers'!$C242,'SSP drivers'!$D$2:$D$8148,'Selected scen drivers'!$D242)</f>
        <v>0</v>
      </c>
      <c r="Y242" s="3">
        <f>SUMIFS('SSP drivers'!Y$2:Y$8148,'SSP drivers'!$A$2:$A$8148,'Selected scen drivers'!$AH$1,'SSP drivers'!$B$2:$B$8148,'Selected scen drivers'!$AI$1,'SSP drivers'!$C$2:$C$8148,'Selected scen drivers'!$C242,'SSP drivers'!$D$2:$D$8148,'Selected scen drivers'!$D242)</f>
        <v>0</v>
      </c>
      <c r="Z242" s="3">
        <f>SUMIFS('SSP drivers'!Z$2:Z$8148,'SSP drivers'!$A$2:$A$8148,'Selected scen drivers'!$AH$1,'SSP drivers'!$B$2:$B$8148,'Selected scen drivers'!$AI$1,'SSP drivers'!$C$2:$C$8148,'Selected scen drivers'!$C242,'SSP drivers'!$D$2:$D$8148,'Selected scen drivers'!$D242)</f>
        <v>0</v>
      </c>
      <c r="AA242" s="3">
        <f>SUMIFS('SSP drivers'!AA$2:AA$8148,'SSP drivers'!$A$2:$A$8148,'Selected scen drivers'!$AH$1,'SSP drivers'!$B$2:$B$8148,'Selected scen drivers'!$AI$1,'SSP drivers'!$C$2:$C$8148,'Selected scen drivers'!$C242,'SSP drivers'!$D$2:$D$8148,'Selected scen drivers'!$D242)</f>
        <v>0</v>
      </c>
      <c r="AB242" s="3">
        <f>SUMIFS('SSP drivers'!AB$2:AB$8148,'SSP drivers'!$A$2:$A$8148,'Selected scen drivers'!$AH$1,'SSP drivers'!$B$2:$B$8148,'Selected scen drivers'!$AI$1,'SSP drivers'!$C$2:$C$8148,'Selected scen drivers'!$C242,'SSP drivers'!$D$2:$D$8148,'Selected scen drivers'!$D242)</f>
        <v>0</v>
      </c>
      <c r="AC242" s="3">
        <f>SUMIFS('SSP drivers'!AC$2:AC$8148,'SSP drivers'!$A$2:$A$8148,'Selected scen drivers'!$AH$1,'SSP drivers'!$B$2:$B$8148,'Selected scen drivers'!$AI$1,'SSP drivers'!$C$2:$C$8148,'Selected scen drivers'!$C242,'SSP drivers'!$D$2:$D$8148,'Selected scen drivers'!$D242)</f>
        <v>0</v>
      </c>
      <c r="AD242" s="3">
        <f>SUMIFS('SSP drivers'!AD$2:AD$8148,'SSP drivers'!$A$2:$A$8148,'Selected scen drivers'!$AH$1,'SSP drivers'!$B$2:$B$8148,'Selected scen drivers'!$AI$1,'SSP drivers'!$C$2:$C$8148,'Selected scen drivers'!$C242,'SSP drivers'!$D$2:$D$8148,'Selected scen drivers'!$D242)</f>
        <v>0</v>
      </c>
      <c r="AE242" s="3">
        <f>SUMIFS('SSP drivers'!AE$2:AE$8148,'SSP drivers'!$A$2:$A$8148,'Selected scen drivers'!$AH$1,'SSP drivers'!$B$2:$B$8148,'Selected scen drivers'!$AI$1,'SSP drivers'!$C$2:$C$8148,'Selected scen drivers'!$C242,'SSP drivers'!$D$2:$D$8148,'Selected scen drivers'!$D242)</f>
        <v>0</v>
      </c>
    </row>
    <row r="243" spans="1:31">
      <c r="A243">
        <f t="shared" si="7"/>
        <v>27</v>
      </c>
      <c r="B243">
        <f t="shared" si="8"/>
        <v>8</v>
      </c>
      <c r="C243" t="str">
        <f>IFERROR(VLOOKUP(A243,Classification!$A$4:$B$99,2,FALSE),"")</f>
        <v>Australia</v>
      </c>
      <c r="D243" t="str">
        <f>IFERROR(VLOOKUP(B243,Classification!$U$5:$V$14,2,FALSE),"")</f>
        <v>HOU</v>
      </c>
      <c r="E243" s="3">
        <f>SUMIFS('SSP drivers'!E$2:E$8148,'SSP drivers'!$A$2:$A$8148,'Selected scen drivers'!$AH$1,'SSP drivers'!$B$2:$B$8148,'Selected scen drivers'!$AI$1,'SSP drivers'!$C$2:$C$8148,'Selected scen drivers'!$C243,'SSP drivers'!$D$2:$D$8148,'Selected scen drivers'!$D243)</f>
        <v>0</v>
      </c>
      <c r="F243" s="3">
        <f>SUMIFS('SSP drivers'!F$2:F$8148,'SSP drivers'!$A$2:$A$8148,'Selected scen drivers'!$AH$1,'SSP drivers'!$B$2:$B$8148,'Selected scen drivers'!$AI$1,'SSP drivers'!$C$2:$C$8148,'Selected scen drivers'!$C243,'SSP drivers'!$D$2:$D$8148,'Selected scen drivers'!$D243)</f>
        <v>7.5101765</v>
      </c>
      <c r="G243" s="3">
        <f>SUMIFS('SSP drivers'!G$2:G$8148,'SSP drivers'!$A$2:$A$8148,'Selected scen drivers'!$AH$1,'SSP drivers'!$B$2:$B$8148,'Selected scen drivers'!$AI$1,'SSP drivers'!$C$2:$C$8148,'Selected scen drivers'!$C243,'SSP drivers'!$D$2:$D$8148,'Selected scen drivers'!$D243)</f>
        <v>7.555109</v>
      </c>
      <c r="H243" s="3">
        <f>SUMIFS('SSP drivers'!H$2:H$8148,'SSP drivers'!$A$2:$A$8148,'Selected scen drivers'!$AH$1,'SSP drivers'!$B$2:$B$8148,'Selected scen drivers'!$AI$1,'SSP drivers'!$C$2:$C$8148,'Selected scen drivers'!$C243,'SSP drivers'!$D$2:$D$8148,'Selected scen drivers'!$D243)</f>
        <v>7.7797715</v>
      </c>
      <c r="I243" s="3">
        <f>SUMIFS('SSP drivers'!I$2:I$8148,'SSP drivers'!$A$2:$A$8148,'Selected scen drivers'!$AH$1,'SSP drivers'!$B$2:$B$8148,'Selected scen drivers'!$AI$1,'SSP drivers'!$C$2:$C$8148,'Selected scen drivers'!$C243,'SSP drivers'!$D$2:$D$8148,'Selected scen drivers'!$D243)</f>
        <v>7.920531</v>
      </c>
      <c r="J243" s="3">
        <f>SUMIFS('SSP drivers'!J$2:J$8148,'SSP drivers'!$A$2:$A$8148,'Selected scen drivers'!$AH$1,'SSP drivers'!$B$2:$B$8148,'Selected scen drivers'!$AI$1,'SSP drivers'!$C$2:$C$8148,'Selected scen drivers'!$C243,'SSP drivers'!$D$2:$D$8148,'Selected scen drivers'!$D243)</f>
        <v>8.0956405</v>
      </c>
      <c r="K243" s="3">
        <f>SUMIFS('SSP drivers'!K$2:K$8148,'SSP drivers'!$A$2:$A$8148,'Selected scen drivers'!$AH$1,'SSP drivers'!$B$2:$B$8148,'Selected scen drivers'!$AI$1,'SSP drivers'!$C$2:$C$8148,'Selected scen drivers'!$C243,'SSP drivers'!$D$2:$D$8148,'Selected scen drivers'!$D243)</f>
        <v>8.208789</v>
      </c>
      <c r="L243" s="3">
        <f>SUMIFS('SSP drivers'!L$2:L$8148,'SSP drivers'!$A$2:$A$8148,'Selected scen drivers'!$AH$1,'SSP drivers'!$B$2:$B$8148,'Selected scen drivers'!$AI$1,'SSP drivers'!$C$2:$C$8148,'Selected scen drivers'!$C243,'SSP drivers'!$D$2:$D$8148,'Selected scen drivers'!$D243)</f>
        <v>8.3515685</v>
      </c>
      <c r="M243" s="3">
        <f>SUMIFS('SSP drivers'!M$2:M$8148,'SSP drivers'!$A$2:$A$8148,'Selected scen drivers'!$AH$1,'SSP drivers'!$B$2:$B$8148,'Selected scen drivers'!$AI$1,'SSP drivers'!$C$2:$C$8148,'Selected scen drivers'!$C243,'SSP drivers'!$D$2:$D$8148,'Selected scen drivers'!$D243)</f>
        <v>8.3663005</v>
      </c>
      <c r="N243" s="3">
        <f>SUMIFS('SSP drivers'!N$2:N$8148,'SSP drivers'!$A$2:$A$8148,'Selected scen drivers'!$AH$1,'SSP drivers'!$B$2:$B$8148,'Selected scen drivers'!$AI$1,'SSP drivers'!$C$2:$C$8148,'Selected scen drivers'!$C243,'SSP drivers'!$D$2:$D$8148,'Selected scen drivers'!$D243)</f>
        <v>8.3307885</v>
      </c>
      <c r="O243" s="3">
        <f>SUMIFS('SSP drivers'!O$2:O$8148,'SSP drivers'!$A$2:$A$8148,'Selected scen drivers'!$AH$1,'SSP drivers'!$B$2:$B$8148,'Selected scen drivers'!$AI$1,'SSP drivers'!$C$2:$C$8148,'Selected scen drivers'!$C243,'SSP drivers'!$D$2:$D$8148,'Selected scen drivers'!$D243)</f>
        <v>8.287721</v>
      </c>
      <c r="P243" s="3">
        <f>SUMIFS('SSP drivers'!P$2:P$8148,'SSP drivers'!$A$2:$A$8148,'Selected scen drivers'!$AH$1,'SSP drivers'!$B$2:$B$8148,'Selected scen drivers'!$AI$1,'SSP drivers'!$C$2:$C$8148,'Selected scen drivers'!$C243,'SSP drivers'!$D$2:$D$8148,'Selected scen drivers'!$D243)</f>
        <v>8.303558</v>
      </c>
      <c r="Q243" s="3">
        <f>SUMIFS('SSP drivers'!Q$2:Q$8148,'SSP drivers'!$A$2:$A$8148,'Selected scen drivers'!$AH$1,'SSP drivers'!$B$2:$B$8148,'Selected scen drivers'!$AI$1,'SSP drivers'!$C$2:$C$8148,'Selected scen drivers'!$C243,'SSP drivers'!$D$2:$D$8148,'Selected scen drivers'!$D243)</f>
        <v>8.3724695</v>
      </c>
      <c r="R243" s="3">
        <f>SUMIFS('SSP drivers'!R$2:R$8148,'SSP drivers'!$A$2:$A$8148,'Selected scen drivers'!$AH$1,'SSP drivers'!$B$2:$B$8148,'Selected scen drivers'!$AI$1,'SSP drivers'!$C$2:$C$8148,'Selected scen drivers'!$C243,'SSP drivers'!$D$2:$D$8148,'Selected scen drivers'!$D243)</f>
        <v>8.358743</v>
      </c>
      <c r="S243" s="3">
        <f>SUMIFS('SSP drivers'!S$2:S$8148,'SSP drivers'!$A$2:$A$8148,'Selected scen drivers'!$AH$1,'SSP drivers'!$B$2:$B$8148,'Selected scen drivers'!$AI$1,'SSP drivers'!$C$2:$C$8148,'Selected scen drivers'!$C243,'SSP drivers'!$D$2:$D$8148,'Selected scen drivers'!$D243)</f>
        <v>8.26743</v>
      </c>
      <c r="T243" s="3">
        <f>SUMIFS('SSP drivers'!T$2:T$8148,'SSP drivers'!$A$2:$A$8148,'Selected scen drivers'!$AH$1,'SSP drivers'!$B$2:$B$8148,'Selected scen drivers'!$AI$1,'SSP drivers'!$C$2:$C$8148,'Selected scen drivers'!$C243,'SSP drivers'!$D$2:$D$8148,'Selected scen drivers'!$D243)</f>
        <v>8.158298</v>
      </c>
      <c r="U243" s="3">
        <f>SUMIFS('SSP drivers'!U$2:U$8148,'SSP drivers'!$A$2:$A$8148,'Selected scen drivers'!$AH$1,'SSP drivers'!$B$2:$B$8148,'Selected scen drivers'!$AI$1,'SSP drivers'!$C$2:$C$8148,'Selected scen drivers'!$C243,'SSP drivers'!$D$2:$D$8148,'Selected scen drivers'!$D243)</f>
        <v>8.0799755</v>
      </c>
      <c r="V243" s="3">
        <f>SUMIFS('SSP drivers'!V$2:V$8148,'SSP drivers'!$A$2:$A$8148,'Selected scen drivers'!$AH$1,'SSP drivers'!$B$2:$B$8148,'Selected scen drivers'!$AI$1,'SSP drivers'!$C$2:$C$8148,'Selected scen drivers'!$C243,'SSP drivers'!$D$2:$D$8148,'Selected scen drivers'!$D243)</f>
        <v>7.97665849999999</v>
      </c>
      <c r="W243" s="3">
        <f>SUMIFS('SSP drivers'!W$2:W$8148,'SSP drivers'!$A$2:$A$8148,'Selected scen drivers'!$AH$1,'SSP drivers'!$B$2:$B$8148,'Selected scen drivers'!$AI$1,'SSP drivers'!$C$2:$C$8148,'Selected scen drivers'!$C243,'SSP drivers'!$D$2:$D$8148,'Selected scen drivers'!$D243)</f>
        <v>7.8566735</v>
      </c>
      <c r="X243" s="3">
        <f>SUMIFS('SSP drivers'!X$2:X$8148,'SSP drivers'!$A$2:$A$8148,'Selected scen drivers'!$AH$1,'SSP drivers'!$B$2:$B$8148,'Selected scen drivers'!$AI$1,'SSP drivers'!$C$2:$C$8148,'Selected scen drivers'!$C243,'SSP drivers'!$D$2:$D$8148,'Selected scen drivers'!$D243)</f>
        <v>0</v>
      </c>
      <c r="Y243" s="3">
        <f>SUMIFS('SSP drivers'!Y$2:Y$8148,'SSP drivers'!$A$2:$A$8148,'Selected scen drivers'!$AH$1,'SSP drivers'!$B$2:$B$8148,'Selected scen drivers'!$AI$1,'SSP drivers'!$C$2:$C$8148,'Selected scen drivers'!$C243,'SSP drivers'!$D$2:$D$8148,'Selected scen drivers'!$D243)</f>
        <v>0</v>
      </c>
      <c r="Z243" s="3">
        <f>SUMIFS('SSP drivers'!Z$2:Z$8148,'SSP drivers'!$A$2:$A$8148,'Selected scen drivers'!$AH$1,'SSP drivers'!$B$2:$B$8148,'Selected scen drivers'!$AI$1,'SSP drivers'!$C$2:$C$8148,'Selected scen drivers'!$C243,'SSP drivers'!$D$2:$D$8148,'Selected scen drivers'!$D243)</f>
        <v>0</v>
      </c>
      <c r="AA243" s="3">
        <f>SUMIFS('SSP drivers'!AA$2:AA$8148,'SSP drivers'!$A$2:$A$8148,'Selected scen drivers'!$AH$1,'SSP drivers'!$B$2:$B$8148,'Selected scen drivers'!$AI$1,'SSP drivers'!$C$2:$C$8148,'Selected scen drivers'!$C243,'SSP drivers'!$D$2:$D$8148,'Selected scen drivers'!$D243)</f>
        <v>0</v>
      </c>
      <c r="AB243" s="3">
        <f>SUMIFS('SSP drivers'!AB$2:AB$8148,'SSP drivers'!$A$2:$A$8148,'Selected scen drivers'!$AH$1,'SSP drivers'!$B$2:$B$8148,'Selected scen drivers'!$AI$1,'SSP drivers'!$C$2:$C$8148,'Selected scen drivers'!$C243,'SSP drivers'!$D$2:$D$8148,'Selected scen drivers'!$D243)</f>
        <v>0</v>
      </c>
      <c r="AC243" s="3">
        <f>SUMIFS('SSP drivers'!AC$2:AC$8148,'SSP drivers'!$A$2:$A$8148,'Selected scen drivers'!$AH$1,'SSP drivers'!$B$2:$B$8148,'Selected scen drivers'!$AI$1,'SSP drivers'!$C$2:$C$8148,'Selected scen drivers'!$C243,'SSP drivers'!$D$2:$D$8148,'Selected scen drivers'!$D243)</f>
        <v>0</v>
      </c>
      <c r="AD243" s="3">
        <f>SUMIFS('SSP drivers'!AD$2:AD$8148,'SSP drivers'!$A$2:$A$8148,'Selected scen drivers'!$AH$1,'SSP drivers'!$B$2:$B$8148,'Selected scen drivers'!$AI$1,'SSP drivers'!$C$2:$C$8148,'Selected scen drivers'!$C243,'SSP drivers'!$D$2:$D$8148,'Selected scen drivers'!$D243)</f>
        <v>0</v>
      </c>
      <c r="AE243" s="3">
        <f>SUMIFS('SSP drivers'!AE$2:AE$8148,'SSP drivers'!$A$2:$A$8148,'Selected scen drivers'!$AH$1,'SSP drivers'!$B$2:$B$8148,'Selected scen drivers'!$AI$1,'SSP drivers'!$C$2:$C$8148,'Selected scen drivers'!$C243,'SSP drivers'!$D$2:$D$8148,'Selected scen drivers'!$D243)</f>
        <v>0</v>
      </c>
    </row>
    <row r="244" spans="1:31">
      <c r="A244">
        <f t="shared" si="7"/>
        <v>27</v>
      </c>
      <c r="B244">
        <f t="shared" si="8"/>
        <v>9</v>
      </c>
      <c r="C244" t="str">
        <f>IFERROR(VLOOKUP(A244,Classification!$A$4:$B$99,2,FALSE),"")</f>
        <v>Australia</v>
      </c>
      <c r="D244" t="str">
        <f>IFERROR(VLOOKUP(B244,Classification!$U$5:$V$14,2,FALSE),"")</f>
        <v>POP</v>
      </c>
      <c r="E244" s="3">
        <f>SUMIFS('SSP drivers'!E$2:E$8148,'SSP drivers'!$A$2:$A$8148,'Selected scen drivers'!$AH$1,'SSP drivers'!$B$2:$B$8148,'Selected scen drivers'!$AI$1,'SSP drivers'!$C$2:$C$8148,'Selected scen drivers'!$C244,'SSP drivers'!$D$2:$D$8148,'Selected scen drivers'!$D244)</f>
        <v>0</v>
      </c>
      <c r="F244" s="3">
        <f>SUMIFS('SSP drivers'!F$2:F$8148,'SSP drivers'!$A$2:$A$8148,'Selected scen drivers'!$AH$1,'SSP drivers'!$B$2:$B$8148,'Selected scen drivers'!$AI$1,'SSP drivers'!$C$2:$C$8148,'Selected scen drivers'!$C244,'SSP drivers'!$D$2:$D$8148,'Selected scen drivers'!$D244)</f>
        <v>25.339753</v>
      </c>
      <c r="G244" s="3">
        <f>SUMIFS('SSP drivers'!G$2:G$8148,'SSP drivers'!$A$2:$A$8148,'Selected scen drivers'!$AH$1,'SSP drivers'!$B$2:$B$8148,'Selected scen drivers'!$AI$1,'SSP drivers'!$C$2:$C$8148,'Selected scen drivers'!$C244,'SSP drivers'!$D$2:$D$8148,'Selected scen drivers'!$D244)</f>
        <v>25.544183</v>
      </c>
      <c r="H244" s="3">
        <f>SUMIFS('SSP drivers'!H$2:H$8148,'SSP drivers'!$A$2:$A$8148,'Selected scen drivers'!$AH$1,'SSP drivers'!$B$2:$B$8148,'Selected scen drivers'!$AI$1,'SSP drivers'!$C$2:$C$8148,'Selected scen drivers'!$C244,'SSP drivers'!$D$2:$D$8148,'Selected scen drivers'!$D244)</f>
        <v>26.566333</v>
      </c>
      <c r="I244" s="3">
        <f>SUMIFS('SSP drivers'!I$2:I$8148,'SSP drivers'!$A$2:$A$8148,'Selected scen drivers'!$AH$1,'SSP drivers'!$B$2:$B$8148,'Selected scen drivers'!$AI$1,'SSP drivers'!$C$2:$C$8148,'Selected scen drivers'!$C244,'SSP drivers'!$D$2:$D$8148,'Selected scen drivers'!$D244)</f>
        <v>27.55249</v>
      </c>
      <c r="J244" s="3">
        <f>SUMIFS('SSP drivers'!J$2:J$8148,'SSP drivers'!$A$2:$A$8148,'Selected scen drivers'!$AH$1,'SSP drivers'!$B$2:$B$8148,'Selected scen drivers'!$AI$1,'SSP drivers'!$C$2:$C$8148,'Selected scen drivers'!$C244,'SSP drivers'!$D$2:$D$8148,'Selected scen drivers'!$D244)</f>
        <v>28.470408</v>
      </c>
      <c r="K244" s="3">
        <f>SUMIFS('SSP drivers'!K$2:K$8148,'SSP drivers'!$A$2:$A$8148,'Selected scen drivers'!$AH$1,'SSP drivers'!$B$2:$B$8148,'Selected scen drivers'!$AI$1,'SSP drivers'!$C$2:$C$8148,'Selected scen drivers'!$C244,'SSP drivers'!$D$2:$D$8148,'Selected scen drivers'!$D244)</f>
        <v>29.338964</v>
      </c>
      <c r="L244" s="3">
        <f>SUMIFS('SSP drivers'!L$2:L$8148,'SSP drivers'!$A$2:$A$8148,'Selected scen drivers'!$AH$1,'SSP drivers'!$B$2:$B$8148,'Selected scen drivers'!$AI$1,'SSP drivers'!$C$2:$C$8148,'Selected scen drivers'!$C244,'SSP drivers'!$D$2:$D$8148,'Selected scen drivers'!$D244)</f>
        <v>30.196575</v>
      </c>
      <c r="M244" s="3">
        <f>SUMIFS('SSP drivers'!M$2:M$8148,'SSP drivers'!$A$2:$A$8148,'Selected scen drivers'!$AH$1,'SSP drivers'!$B$2:$B$8148,'Selected scen drivers'!$AI$1,'SSP drivers'!$C$2:$C$8148,'Selected scen drivers'!$C244,'SSP drivers'!$D$2:$D$8148,'Selected scen drivers'!$D244)</f>
        <v>31.068778</v>
      </c>
      <c r="N244" s="3">
        <f>SUMIFS('SSP drivers'!N$2:N$8148,'SSP drivers'!$A$2:$A$8148,'Selected scen drivers'!$AH$1,'SSP drivers'!$B$2:$B$8148,'Selected scen drivers'!$AI$1,'SSP drivers'!$C$2:$C$8148,'Selected scen drivers'!$C244,'SSP drivers'!$D$2:$D$8148,'Selected scen drivers'!$D244)</f>
        <v>31.882165</v>
      </c>
      <c r="O244" s="3">
        <f>SUMIFS('SSP drivers'!O$2:O$8148,'SSP drivers'!$A$2:$A$8148,'Selected scen drivers'!$AH$1,'SSP drivers'!$B$2:$B$8148,'Selected scen drivers'!$AI$1,'SSP drivers'!$C$2:$C$8148,'Selected scen drivers'!$C244,'SSP drivers'!$D$2:$D$8148,'Selected scen drivers'!$D244)</f>
        <v>32.636666</v>
      </c>
      <c r="P244" s="3">
        <f>SUMIFS('SSP drivers'!P$2:P$8148,'SSP drivers'!$A$2:$A$8148,'Selected scen drivers'!$AH$1,'SSP drivers'!$B$2:$B$8148,'Selected scen drivers'!$AI$1,'SSP drivers'!$C$2:$C$8148,'Selected scen drivers'!$C244,'SSP drivers'!$D$2:$D$8148,'Selected scen drivers'!$D244)</f>
        <v>33.290315</v>
      </c>
      <c r="Q244" s="3">
        <f>SUMIFS('SSP drivers'!Q$2:Q$8148,'SSP drivers'!$A$2:$A$8148,'Selected scen drivers'!$AH$1,'SSP drivers'!$B$2:$B$8148,'Selected scen drivers'!$AI$1,'SSP drivers'!$C$2:$C$8148,'Selected scen drivers'!$C244,'SSP drivers'!$D$2:$D$8148,'Selected scen drivers'!$D244)</f>
        <v>33.85498</v>
      </c>
      <c r="R244" s="3">
        <f>SUMIFS('SSP drivers'!R$2:R$8148,'SSP drivers'!$A$2:$A$8148,'Selected scen drivers'!$AH$1,'SSP drivers'!$B$2:$B$8148,'Selected scen drivers'!$AI$1,'SSP drivers'!$C$2:$C$8148,'Selected scen drivers'!$C244,'SSP drivers'!$D$2:$D$8148,'Selected scen drivers'!$D244)</f>
        <v>34.329253</v>
      </c>
      <c r="S244" s="3">
        <f>SUMIFS('SSP drivers'!S$2:S$8148,'SSP drivers'!$A$2:$A$8148,'Selected scen drivers'!$AH$1,'SSP drivers'!$B$2:$B$8148,'Selected scen drivers'!$AI$1,'SSP drivers'!$C$2:$C$8148,'Selected scen drivers'!$C244,'SSP drivers'!$D$2:$D$8148,'Selected scen drivers'!$D244)</f>
        <v>34.697285</v>
      </c>
      <c r="T244" s="3">
        <f>SUMIFS('SSP drivers'!T$2:T$8148,'SSP drivers'!$A$2:$A$8148,'Selected scen drivers'!$AH$1,'SSP drivers'!$B$2:$B$8148,'Selected scen drivers'!$AI$1,'SSP drivers'!$C$2:$C$8148,'Selected scen drivers'!$C244,'SSP drivers'!$D$2:$D$8148,'Selected scen drivers'!$D244)</f>
        <v>34.930598</v>
      </c>
      <c r="U244" s="3">
        <f>SUMIFS('SSP drivers'!U$2:U$8148,'SSP drivers'!$A$2:$A$8148,'Selected scen drivers'!$AH$1,'SSP drivers'!$B$2:$B$8148,'Selected scen drivers'!$AI$1,'SSP drivers'!$C$2:$C$8148,'Selected scen drivers'!$C244,'SSP drivers'!$D$2:$D$8148,'Selected scen drivers'!$D244)</f>
        <v>35.02683</v>
      </c>
      <c r="V244" s="3">
        <f>SUMIFS('SSP drivers'!V$2:V$8148,'SSP drivers'!$A$2:$A$8148,'Selected scen drivers'!$AH$1,'SSP drivers'!$B$2:$B$8148,'Selected scen drivers'!$AI$1,'SSP drivers'!$C$2:$C$8148,'Selected scen drivers'!$C244,'SSP drivers'!$D$2:$D$8148,'Selected scen drivers'!$D244)</f>
        <v>35.013541</v>
      </c>
      <c r="W244" s="3">
        <f>SUMIFS('SSP drivers'!W$2:W$8148,'SSP drivers'!$A$2:$A$8148,'Selected scen drivers'!$AH$1,'SSP drivers'!$B$2:$B$8148,'Selected scen drivers'!$AI$1,'SSP drivers'!$C$2:$C$8148,'Selected scen drivers'!$C244,'SSP drivers'!$D$2:$D$8148,'Selected scen drivers'!$D244)</f>
        <v>34.921482</v>
      </c>
      <c r="X244" s="3">
        <f>SUMIFS('SSP drivers'!X$2:X$8148,'SSP drivers'!$A$2:$A$8148,'Selected scen drivers'!$AH$1,'SSP drivers'!$B$2:$B$8148,'Selected scen drivers'!$AI$1,'SSP drivers'!$C$2:$C$8148,'Selected scen drivers'!$C244,'SSP drivers'!$D$2:$D$8148,'Selected scen drivers'!$D244)</f>
        <v>0</v>
      </c>
      <c r="Y244" s="3">
        <f>SUMIFS('SSP drivers'!Y$2:Y$8148,'SSP drivers'!$A$2:$A$8148,'Selected scen drivers'!$AH$1,'SSP drivers'!$B$2:$B$8148,'Selected scen drivers'!$AI$1,'SSP drivers'!$C$2:$C$8148,'Selected scen drivers'!$C244,'SSP drivers'!$D$2:$D$8148,'Selected scen drivers'!$D244)</f>
        <v>0</v>
      </c>
      <c r="Z244" s="3">
        <f>SUMIFS('SSP drivers'!Z$2:Z$8148,'SSP drivers'!$A$2:$A$8148,'Selected scen drivers'!$AH$1,'SSP drivers'!$B$2:$B$8148,'Selected scen drivers'!$AI$1,'SSP drivers'!$C$2:$C$8148,'Selected scen drivers'!$C244,'SSP drivers'!$D$2:$D$8148,'Selected scen drivers'!$D244)</f>
        <v>0</v>
      </c>
      <c r="AA244" s="3">
        <f>SUMIFS('SSP drivers'!AA$2:AA$8148,'SSP drivers'!$A$2:$A$8148,'Selected scen drivers'!$AH$1,'SSP drivers'!$B$2:$B$8148,'Selected scen drivers'!$AI$1,'SSP drivers'!$C$2:$C$8148,'Selected scen drivers'!$C244,'SSP drivers'!$D$2:$D$8148,'Selected scen drivers'!$D244)</f>
        <v>0</v>
      </c>
      <c r="AB244" s="3">
        <f>SUMIFS('SSP drivers'!AB$2:AB$8148,'SSP drivers'!$A$2:$A$8148,'Selected scen drivers'!$AH$1,'SSP drivers'!$B$2:$B$8148,'Selected scen drivers'!$AI$1,'SSP drivers'!$C$2:$C$8148,'Selected scen drivers'!$C244,'SSP drivers'!$D$2:$D$8148,'Selected scen drivers'!$D244)</f>
        <v>0</v>
      </c>
      <c r="AC244" s="3">
        <f>SUMIFS('SSP drivers'!AC$2:AC$8148,'SSP drivers'!$A$2:$A$8148,'Selected scen drivers'!$AH$1,'SSP drivers'!$B$2:$B$8148,'Selected scen drivers'!$AI$1,'SSP drivers'!$C$2:$C$8148,'Selected scen drivers'!$C244,'SSP drivers'!$D$2:$D$8148,'Selected scen drivers'!$D244)</f>
        <v>0</v>
      </c>
      <c r="AD244" s="3">
        <f>SUMIFS('SSP drivers'!AD$2:AD$8148,'SSP drivers'!$A$2:$A$8148,'Selected scen drivers'!$AH$1,'SSP drivers'!$B$2:$B$8148,'Selected scen drivers'!$AI$1,'SSP drivers'!$C$2:$C$8148,'Selected scen drivers'!$C244,'SSP drivers'!$D$2:$D$8148,'Selected scen drivers'!$D244)</f>
        <v>0</v>
      </c>
      <c r="AE244" s="3">
        <f>SUMIFS('SSP drivers'!AE$2:AE$8148,'SSP drivers'!$A$2:$A$8148,'Selected scen drivers'!$AH$1,'SSP drivers'!$B$2:$B$8148,'Selected scen drivers'!$AI$1,'SSP drivers'!$C$2:$C$8148,'Selected scen drivers'!$C244,'SSP drivers'!$D$2:$D$8148,'Selected scen drivers'!$D244)</f>
        <v>0</v>
      </c>
    </row>
    <row r="245" spans="1:31">
      <c r="A245">
        <f t="shared" si="7"/>
        <v>28</v>
      </c>
      <c r="B245">
        <f t="shared" si="8"/>
        <v>1</v>
      </c>
      <c r="C245" t="str">
        <f>IFERROR(VLOOKUP(A245,Classification!$A$4:$B$99,2,FALSE),"")</f>
        <v>CzechSlovak</v>
      </c>
      <c r="D245" t="str">
        <f>IFERROR(VLOOKUP(B245,Classification!$U$5:$V$14,2,FALSE),"")</f>
        <v>GDP</v>
      </c>
      <c r="E245" s="3">
        <f>SUMIFS('SSP drivers'!E$2:E$8148,'SSP drivers'!$A$2:$A$8148,'Selected scen drivers'!$AH$1,'SSP drivers'!$B$2:$B$8148,'Selected scen drivers'!$AI$1,'SSP drivers'!$C$2:$C$8148,'Selected scen drivers'!$C245,'SSP drivers'!$D$2:$D$8148,'Selected scen drivers'!$D245)</f>
        <v>0</v>
      </c>
      <c r="F245" s="3">
        <f>SUMIFS('SSP drivers'!F$2:F$8148,'SSP drivers'!$A$2:$A$8148,'Selected scen drivers'!$AH$1,'SSP drivers'!$B$2:$B$8148,'Selected scen drivers'!$AI$1,'SSP drivers'!$C$2:$C$8148,'Selected scen drivers'!$C245,'SSP drivers'!$D$2:$D$8148,'Selected scen drivers'!$D245)</f>
        <v>555.2512</v>
      </c>
      <c r="G245" s="3">
        <f>SUMIFS('SSP drivers'!G$2:G$8148,'SSP drivers'!$A$2:$A$8148,'Selected scen drivers'!$AH$1,'SSP drivers'!$B$2:$B$8148,'Selected scen drivers'!$AI$1,'SSP drivers'!$C$2:$C$8148,'Selected scen drivers'!$C245,'SSP drivers'!$D$2:$D$8148,'Selected scen drivers'!$D245)</f>
        <v>563.899</v>
      </c>
      <c r="H245" s="3">
        <f>SUMIFS('SSP drivers'!H$2:H$8148,'SSP drivers'!$A$2:$A$8148,'Selected scen drivers'!$AH$1,'SSP drivers'!$B$2:$B$8148,'Selected scen drivers'!$AI$1,'SSP drivers'!$C$2:$C$8148,'Selected scen drivers'!$C245,'SSP drivers'!$D$2:$D$8148,'Selected scen drivers'!$D245)</f>
        <v>622.618</v>
      </c>
      <c r="I245" s="3">
        <f>SUMIFS('SSP drivers'!I$2:I$8148,'SSP drivers'!$A$2:$A$8148,'Selected scen drivers'!$AH$1,'SSP drivers'!$B$2:$B$8148,'Selected scen drivers'!$AI$1,'SSP drivers'!$C$2:$C$8148,'Selected scen drivers'!$C245,'SSP drivers'!$D$2:$D$8148,'Selected scen drivers'!$D245)</f>
        <v>680.115</v>
      </c>
      <c r="J245" s="3">
        <f>SUMIFS('SSP drivers'!J$2:J$8148,'SSP drivers'!$A$2:$A$8148,'Selected scen drivers'!$AH$1,'SSP drivers'!$B$2:$B$8148,'Selected scen drivers'!$AI$1,'SSP drivers'!$C$2:$C$8148,'Selected scen drivers'!$C245,'SSP drivers'!$D$2:$D$8148,'Selected scen drivers'!$D245)</f>
        <v>735.544</v>
      </c>
      <c r="K245" s="3">
        <f>SUMIFS('SSP drivers'!K$2:K$8148,'SSP drivers'!$A$2:$A$8148,'Selected scen drivers'!$AH$1,'SSP drivers'!$B$2:$B$8148,'Selected scen drivers'!$AI$1,'SSP drivers'!$C$2:$C$8148,'Selected scen drivers'!$C245,'SSP drivers'!$D$2:$D$8148,'Selected scen drivers'!$D245)</f>
        <v>789.519</v>
      </c>
      <c r="L245" s="3">
        <f>SUMIFS('SSP drivers'!L$2:L$8148,'SSP drivers'!$A$2:$A$8148,'Selected scen drivers'!$AH$1,'SSP drivers'!$B$2:$B$8148,'Selected scen drivers'!$AI$1,'SSP drivers'!$C$2:$C$8148,'Selected scen drivers'!$C245,'SSP drivers'!$D$2:$D$8148,'Selected scen drivers'!$D245)</f>
        <v>839.224</v>
      </c>
      <c r="M245" s="3">
        <f>SUMIFS('SSP drivers'!M$2:M$8148,'SSP drivers'!$A$2:$A$8148,'Selected scen drivers'!$AH$1,'SSP drivers'!$B$2:$B$8148,'Selected scen drivers'!$AI$1,'SSP drivers'!$C$2:$C$8148,'Selected scen drivers'!$C245,'SSP drivers'!$D$2:$D$8148,'Selected scen drivers'!$D245)</f>
        <v>886.499</v>
      </c>
      <c r="N245" s="3">
        <f>SUMIFS('SSP drivers'!N$2:N$8148,'SSP drivers'!$A$2:$A$8148,'Selected scen drivers'!$AH$1,'SSP drivers'!$B$2:$B$8148,'Selected scen drivers'!$AI$1,'SSP drivers'!$C$2:$C$8148,'Selected scen drivers'!$C245,'SSP drivers'!$D$2:$D$8148,'Selected scen drivers'!$D245)</f>
        <v>934.151</v>
      </c>
      <c r="O245" s="3">
        <f>SUMIFS('SSP drivers'!O$2:O$8148,'SSP drivers'!$A$2:$A$8148,'Selected scen drivers'!$AH$1,'SSP drivers'!$B$2:$B$8148,'Selected scen drivers'!$AI$1,'SSP drivers'!$C$2:$C$8148,'Selected scen drivers'!$C245,'SSP drivers'!$D$2:$D$8148,'Selected scen drivers'!$D245)</f>
        <v>980.598</v>
      </c>
      <c r="P245" s="3">
        <f>SUMIFS('SSP drivers'!P$2:P$8148,'SSP drivers'!$A$2:$A$8148,'Selected scen drivers'!$AH$1,'SSP drivers'!$B$2:$B$8148,'Selected scen drivers'!$AI$1,'SSP drivers'!$C$2:$C$8148,'Selected scen drivers'!$C245,'SSP drivers'!$D$2:$D$8148,'Selected scen drivers'!$D245)</f>
        <v>1026.476</v>
      </c>
      <c r="Q245" s="3">
        <f>SUMIFS('SSP drivers'!Q$2:Q$8148,'SSP drivers'!$A$2:$A$8148,'Selected scen drivers'!$AH$1,'SSP drivers'!$B$2:$B$8148,'Selected scen drivers'!$AI$1,'SSP drivers'!$C$2:$C$8148,'Selected scen drivers'!$C245,'SSP drivers'!$D$2:$D$8148,'Selected scen drivers'!$D245)</f>
        <v>1069.397</v>
      </c>
      <c r="R245" s="3">
        <f>SUMIFS('SSP drivers'!R$2:R$8148,'SSP drivers'!$A$2:$A$8148,'Selected scen drivers'!$AH$1,'SSP drivers'!$B$2:$B$8148,'Selected scen drivers'!$AI$1,'SSP drivers'!$C$2:$C$8148,'Selected scen drivers'!$C245,'SSP drivers'!$D$2:$D$8148,'Selected scen drivers'!$D245)</f>
        <v>1107.726</v>
      </c>
      <c r="S245" s="3">
        <f>SUMIFS('SSP drivers'!S$2:S$8148,'SSP drivers'!$A$2:$A$8148,'Selected scen drivers'!$AH$1,'SSP drivers'!$B$2:$B$8148,'Selected scen drivers'!$AI$1,'SSP drivers'!$C$2:$C$8148,'Selected scen drivers'!$C245,'SSP drivers'!$D$2:$D$8148,'Selected scen drivers'!$D245)</f>
        <v>1141.958</v>
      </c>
      <c r="T245" s="3">
        <f>SUMIFS('SSP drivers'!T$2:T$8148,'SSP drivers'!$A$2:$A$8148,'Selected scen drivers'!$AH$1,'SSP drivers'!$B$2:$B$8148,'Selected scen drivers'!$AI$1,'SSP drivers'!$C$2:$C$8148,'Selected scen drivers'!$C245,'SSP drivers'!$D$2:$D$8148,'Selected scen drivers'!$D245)</f>
        <v>1173.329</v>
      </c>
      <c r="U245" s="3">
        <f>SUMIFS('SSP drivers'!U$2:U$8148,'SSP drivers'!$A$2:$A$8148,'Selected scen drivers'!$AH$1,'SSP drivers'!$B$2:$B$8148,'Selected scen drivers'!$AI$1,'SSP drivers'!$C$2:$C$8148,'Selected scen drivers'!$C245,'SSP drivers'!$D$2:$D$8148,'Selected scen drivers'!$D245)</f>
        <v>1202.858</v>
      </c>
      <c r="V245" s="3">
        <f>SUMIFS('SSP drivers'!V$2:V$8148,'SSP drivers'!$A$2:$A$8148,'Selected scen drivers'!$AH$1,'SSP drivers'!$B$2:$B$8148,'Selected scen drivers'!$AI$1,'SSP drivers'!$C$2:$C$8148,'Selected scen drivers'!$C245,'SSP drivers'!$D$2:$D$8148,'Selected scen drivers'!$D245)</f>
        <v>1230.883</v>
      </c>
      <c r="W245" s="3">
        <f>SUMIFS('SSP drivers'!W$2:W$8148,'SSP drivers'!$A$2:$A$8148,'Selected scen drivers'!$AH$1,'SSP drivers'!$B$2:$B$8148,'Selected scen drivers'!$AI$1,'SSP drivers'!$C$2:$C$8148,'Selected scen drivers'!$C245,'SSP drivers'!$D$2:$D$8148,'Selected scen drivers'!$D245)</f>
        <v>1255.894</v>
      </c>
      <c r="X245" s="3">
        <f>SUMIFS('SSP drivers'!X$2:X$8148,'SSP drivers'!$A$2:$A$8148,'Selected scen drivers'!$AH$1,'SSP drivers'!$B$2:$B$8148,'Selected scen drivers'!$AI$1,'SSP drivers'!$C$2:$C$8148,'Selected scen drivers'!$C245,'SSP drivers'!$D$2:$D$8148,'Selected scen drivers'!$D245)</f>
        <v>0</v>
      </c>
      <c r="Y245" s="3">
        <f>SUMIFS('SSP drivers'!Y$2:Y$8148,'SSP drivers'!$A$2:$A$8148,'Selected scen drivers'!$AH$1,'SSP drivers'!$B$2:$B$8148,'Selected scen drivers'!$AI$1,'SSP drivers'!$C$2:$C$8148,'Selected scen drivers'!$C245,'SSP drivers'!$D$2:$D$8148,'Selected scen drivers'!$D245)</f>
        <v>0</v>
      </c>
      <c r="Z245" s="3">
        <f>SUMIFS('SSP drivers'!Z$2:Z$8148,'SSP drivers'!$A$2:$A$8148,'Selected scen drivers'!$AH$1,'SSP drivers'!$B$2:$B$8148,'Selected scen drivers'!$AI$1,'SSP drivers'!$C$2:$C$8148,'Selected scen drivers'!$C245,'SSP drivers'!$D$2:$D$8148,'Selected scen drivers'!$D245)</f>
        <v>0</v>
      </c>
      <c r="AA245" s="3">
        <f>SUMIFS('SSP drivers'!AA$2:AA$8148,'SSP drivers'!$A$2:$A$8148,'Selected scen drivers'!$AH$1,'SSP drivers'!$B$2:$B$8148,'Selected scen drivers'!$AI$1,'SSP drivers'!$C$2:$C$8148,'Selected scen drivers'!$C245,'SSP drivers'!$D$2:$D$8148,'Selected scen drivers'!$D245)</f>
        <v>0</v>
      </c>
      <c r="AB245" s="3">
        <f>SUMIFS('SSP drivers'!AB$2:AB$8148,'SSP drivers'!$A$2:$A$8148,'Selected scen drivers'!$AH$1,'SSP drivers'!$B$2:$B$8148,'Selected scen drivers'!$AI$1,'SSP drivers'!$C$2:$C$8148,'Selected scen drivers'!$C245,'SSP drivers'!$D$2:$D$8148,'Selected scen drivers'!$D245)</f>
        <v>0</v>
      </c>
      <c r="AC245" s="3">
        <f>SUMIFS('SSP drivers'!AC$2:AC$8148,'SSP drivers'!$A$2:$A$8148,'Selected scen drivers'!$AH$1,'SSP drivers'!$B$2:$B$8148,'Selected scen drivers'!$AI$1,'SSP drivers'!$C$2:$C$8148,'Selected scen drivers'!$C245,'SSP drivers'!$D$2:$D$8148,'Selected scen drivers'!$D245)</f>
        <v>0</v>
      </c>
      <c r="AD245" s="3">
        <f>SUMIFS('SSP drivers'!AD$2:AD$8148,'SSP drivers'!$A$2:$A$8148,'Selected scen drivers'!$AH$1,'SSP drivers'!$B$2:$B$8148,'Selected scen drivers'!$AI$1,'SSP drivers'!$C$2:$C$8148,'Selected scen drivers'!$C245,'SSP drivers'!$D$2:$D$8148,'Selected scen drivers'!$D245)</f>
        <v>0</v>
      </c>
      <c r="AE245" s="3">
        <f>SUMIFS('SSP drivers'!AE$2:AE$8148,'SSP drivers'!$A$2:$A$8148,'Selected scen drivers'!$AH$1,'SSP drivers'!$B$2:$B$8148,'Selected scen drivers'!$AI$1,'SSP drivers'!$C$2:$C$8148,'Selected scen drivers'!$C245,'SSP drivers'!$D$2:$D$8148,'Selected scen drivers'!$D245)</f>
        <v>0</v>
      </c>
    </row>
    <row r="246" spans="1:31">
      <c r="A246">
        <f t="shared" si="7"/>
        <v>28</v>
      </c>
      <c r="B246">
        <f t="shared" si="8"/>
        <v>2</v>
      </c>
      <c r="C246" t="str">
        <f>IFERROR(VLOOKUP(A246,Classification!$A$4:$B$99,2,FALSE),"")</f>
        <v>CzechSlovak</v>
      </c>
      <c r="D246" t="str">
        <f>IFERROR(VLOOKUP(B246,Classification!$U$5:$V$14,2,FALSE),"")</f>
        <v>GDPAGR</v>
      </c>
      <c r="E246" s="3">
        <f>SUMIFS('SSP drivers'!E$2:E$8148,'SSP drivers'!$A$2:$A$8148,'Selected scen drivers'!$AH$1,'SSP drivers'!$B$2:$B$8148,'Selected scen drivers'!$AI$1,'SSP drivers'!$C$2:$C$8148,'Selected scen drivers'!$C246,'SSP drivers'!$D$2:$D$8148,'Selected scen drivers'!$D246)</f>
        <v>0</v>
      </c>
      <c r="F246" s="3">
        <f>SUMIFS('SSP drivers'!F$2:F$8148,'SSP drivers'!$A$2:$A$8148,'Selected scen drivers'!$AH$1,'SSP drivers'!$B$2:$B$8148,'Selected scen drivers'!$AI$1,'SSP drivers'!$C$2:$C$8148,'Selected scen drivers'!$C246,'SSP drivers'!$D$2:$D$8148,'Selected scen drivers'!$D246)</f>
        <v>12.9128035235683</v>
      </c>
      <c r="G246" s="3">
        <f>SUMIFS('SSP drivers'!G$2:G$8148,'SSP drivers'!$A$2:$A$8148,'Selected scen drivers'!$AH$1,'SSP drivers'!$B$2:$B$8148,'Selected scen drivers'!$AI$1,'SSP drivers'!$C$2:$C$8148,'Selected scen drivers'!$C246,'SSP drivers'!$D$2:$D$8148,'Selected scen drivers'!$D246)</f>
        <v>13.1137406643732</v>
      </c>
      <c r="H246" s="3">
        <f>SUMIFS('SSP drivers'!H$2:H$8148,'SSP drivers'!$A$2:$A$8148,'Selected scen drivers'!$AH$1,'SSP drivers'!$B$2:$B$8148,'Selected scen drivers'!$AI$1,'SSP drivers'!$C$2:$C$8148,'Selected scen drivers'!$C246,'SSP drivers'!$D$2:$D$8148,'Selected scen drivers'!$D246)</f>
        <v>14.494380580855</v>
      </c>
      <c r="I246" s="3">
        <f>SUMIFS('SSP drivers'!I$2:I$8148,'SSP drivers'!$A$2:$A$8148,'Selected scen drivers'!$AH$1,'SSP drivers'!$B$2:$B$8148,'Selected scen drivers'!$AI$1,'SSP drivers'!$C$2:$C$8148,'Selected scen drivers'!$C246,'SSP drivers'!$D$2:$D$8148,'Selected scen drivers'!$D246)</f>
        <v>15.847933914814</v>
      </c>
      <c r="J246" s="3">
        <f>SUMIFS('SSP drivers'!J$2:J$8148,'SSP drivers'!$A$2:$A$8148,'Selected scen drivers'!$AH$1,'SSP drivers'!$B$2:$B$8148,'Selected scen drivers'!$AI$1,'SSP drivers'!$C$2:$C$8148,'Selected scen drivers'!$C246,'SSP drivers'!$D$2:$D$8148,'Selected scen drivers'!$D246)</f>
        <v>17.1568711723964</v>
      </c>
      <c r="K246" s="3">
        <f>SUMIFS('SSP drivers'!K$2:K$8148,'SSP drivers'!$A$2:$A$8148,'Selected scen drivers'!$AH$1,'SSP drivers'!$B$2:$B$8148,'Selected scen drivers'!$AI$1,'SSP drivers'!$C$2:$C$8148,'Selected scen drivers'!$C246,'SSP drivers'!$D$2:$D$8148,'Selected scen drivers'!$D246)</f>
        <v>18.4316574462319</v>
      </c>
      <c r="L246" s="3">
        <f>SUMIFS('SSP drivers'!L$2:L$8148,'SSP drivers'!$A$2:$A$8148,'Selected scen drivers'!$AH$1,'SSP drivers'!$B$2:$B$8148,'Selected scen drivers'!$AI$1,'SSP drivers'!$C$2:$C$8148,'Selected scen drivers'!$C246,'SSP drivers'!$D$2:$D$8148,'Selected scen drivers'!$D246)</f>
        <v>19.6009238209715</v>
      </c>
      <c r="M246" s="3">
        <f>SUMIFS('SSP drivers'!M$2:M$8148,'SSP drivers'!$A$2:$A$8148,'Selected scen drivers'!$AH$1,'SSP drivers'!$B$2:$B$8148,'Selected scen drivers'!$AI$1,'SSP drivers'!$C$2:$C$8148,'Selected scen drivers'!$C246,'SSP drivers'!$D$2:$D$8148,'Selected scen drivers'!$D246)</f>
        <v>20.7127960597956</v>
      </c>
      <c r="N246" s="3">
        <f>SUMIFS('SSP drivers'!N$2:N$8148,'SSP drivers'!$A$2:$A$8148,'Selected scen drivers'!$AH$1,'SSP drivers'!$B$2:$B$8148,'Selected scen drivers'!$AI$1,'SSP drivers'!$C$2:$C$8148,'Selected scen drivers'!$C246,'SSP drivers'!$D$2:$D$8148,'Selected scen drivers'!$D246)</f>
        <v>21.828968053573</v>
      </c>
      <c r="O246" s="3">
        <f>SUMIFS('SSP drivers'!O$2:O$8148,'SSP drivers'!$A$2:$A$8148,'Selected scen drivers'!$AH$1,'SSP drivers'!$B$2:$B$8148,'Selected scen drivers'!$AI$1,'SSP drivers'!$C$2:$C$8148,'Selected scen drivers'!$C246,'SSP drivers'!$D$2:$D$8148,'Selected scen drivers'!$D246)</f>
        <v>22.913741833337</v>
      </c>
      <c r="P246" s="3">
        <f>SUMIFS('SSP drivers'!P$2:P$8148,'SSP drivers'!$A$2:$A$8148,'Selected scen drivers'!$AH$1,'SSP drivers'!$B$2:$B$8148,'Selected scen drivers'!$AI$1,'SSP drivers'!$C$2:$C$8148,'Selected scen drivers'!$C246,'SSP drivers'!$D$2:$D$8148,'Selected scen drivers'!$D246)</f>
        <v>23.9829301722223</v>
      </c>
      <c r="Q246" s="3">
        <f>SUMIFS('SSP drivers'!Q$2:Q$8148,'SSP drivers'!$A$2:$A$8148,'Selected scen drivers'!$AH$1,'SSP drivers'!$B$2:$B$8148,'Selected scen drivers'!$AI$1,'SSP drivers'!$C$2:$C$8148,'Selected scen drivers'!$C246,'SSP drivers'!$D$2:$D$8148,'Selected scen drivers'!$D246)</f>
        <v>24.9829428801527</v>
      </c>
      <c r="R246" s="3">
        <f>SUMIFS('SSP drivers'!R$2:R$8148,'SSP drivers'!$A$2:$A$8148,'Selected scen drivers'!$AH$1,'SSP drivers'!$B$2:$B$8148,'Selected scen drivers'!$AI$1,'SSP drivers'!$C$2:$C$8148,'Selected scen drivers'!$C246,'SSP drivers'!$D$2:$D$8148,'Selected scen drivers'!$D246)</f>
        <v>25.8741093514453</v>
      </c>
      <c r="S246" s="3">
        <f>SUMIFS('SSP drivers'!S$2:S$8148,'SSP drivers'!$A$2:$A$8148,'Selected scen drivers'!$AH$1,'SSP drivers'!$B$2:$B$8148,'Selected scen drivers'!$AI$1,'SSP drivers'!$C$2:$C$8148,'Selected scen drivers'!$C246,'SSP drivers'!$D$2:$D$8148,'Selected scen drivers'!$D246)</f>
        <v>26.6683766776979</v>
      </c>
      <c r="T246" s="3">
        <f>SUMIFS('SSP drivers'!T$2:T$8148,'SSP drivers'!$A$2:$A$8148,'Selected scen drivers'!$AH$1,'SSP drivers'!$B$2:$B$8148,'Selected scen drivers'!$AI$1,'SSP drivers'!$C$2:$C$8148,'Selected scen drivers'!$C246,'SSP drivers'!$D$2:$D$8148,'Selected scen drivers'!$D246)</f>
        <v>27.3947552138244</v>
      </c>
      <c r="U246" s="3">
        <f>SUMIFS('SSP drivers'!U$2:U$8148,'SSP drivers'!$A$2:$A$8148,'Selected scen drivers'!$AH$1,'SSP drivers'!$B$2:$B$8148,'Selected scen drivers'!$AI$1,'SSP drivers'!$C$2:$C$8148,'Selected scen drivers'!$C246,'SSP drivers'!$D$2:$D$8148,'Selected scen drivers'!$D246)</f>
        <v>28.0783689479727</v>
      </c>
      <c r="V246" s="3">
        <f>SUMIFS('SSP drivers'!V$2:V$8148,'SSP drivers'!$A$2:$A$8148,'Selected scen drivers'!$AH$1,'SSP drivers'!$B$2:$B$8148,'Selected scen drivers'!$AI$1,'SSP drivers'!$C$2:$C$8148,'Selected scen drivers'!$C246,'SSP drivers'!$D$2:$D$8148,'Selected scen drivers'!$D246)</f>
        <v>28.7280431073252</v>
      </c>
      <c r="W246" s="3">
        <f>SUMIFS('SSP drivers'!W$2:W$8148,'SSP drivers'!$A$2:$A$8148,'Selected scen drivers'!$AH$1,'SSP drivers'!$B$2:$B$8148,'Selected scen drivers'!$AI$1,'SSP drivers'!$C$2:$C$8148,'Selected scen drivers'!$C246,'SSP drivers'!$D$2:$D$8148,'Selected scen drivers'!$D246)</f>
        <v>29.3095277334028</v>
      </c>
      <c r="X246" s="3">
        <f>SUMIFS('SSP drivers'!X$2:X$8148,'SSP drivers'!$A$2:$A$8148,'Selected scen drivers'!$AH$1,'SSP drivers'!$B$2:$B$8148,'Selected scen drivers'!$AI$1,'SSP drivers'!$C$2:$C$8148,'Selected scen drivers'!$C246,'SSP drivers'!$D$2:$D$8148,'Selected scen drivers'!$D246)</f>
        <v>0</v>
      </c>
      <c r="Y246" s="3">
        <f>SUMIFS('SSP drivers'!Y$2:Y$8148,'SSP drivers'!$A$2:$A$8148,'Selected scen drivers'!$AH$1,'SSP drivers'!$B$2:$B$8148,'Selected scen drivers'!$AI$1,'SSP drivers'!$C$2:$C$8148,'Selected scen drivers'!$C246,'SSP drivers'!$D$2:$D$8148,'Selected scen drivers'!$D246)</f>
        <v>0</v>
      </c>
      <c r="Z246" s="3">
        <f>SUMIFS('SSP drivers'!Z$2:Z$8148,'SSP drivers'!$A$2:$A$8148,'Selected scen drivers'!$AH$1,'SSP drivers'!$B$2:$B$8148,'Selected scen drivers'!$AI$1,'SSP drivers'!$C$2:$C$8148,'Selected scen drivers'!$C246,'SSP drivers'!$D$2:$D$8148,'Selected scen drivers'!$D246)</f>
        <v>0</v>
      </c>
      <c r="AA246" s="3">
        <f>SUMIFS('SSP drivers'!AA$2:AA$8148,'SSP drivers'!$A$2:$A$8148,'Selected scen drivers'!$AH$1,'SSP drivers'!$B$2:$B$8148,'Selected scen drivers'!$AI$1,'SSP drivers'!$C$2:$C$8148,'Selected scen drivers'!$C246,'SSP drivers'!$D$2:$D$8148,'Selected scen drivers'!$D246)</f>
        <v>0</v>
      </c>
      <c r="AB246" s="3">
        <f>SUMIFS('SSP drivers'!AB$2:AB$8148,'SSP drivers'!$A$2:$A$8148,'Selected scen drivers'!$AH$1,'SSP drivers'!$B$2:$B$8148,'Selected scen drivers'!$AI$1,'SSP drivers'!$C$2:$C$8148,'Selected scen drivers'!$C246,'SSP drivers'!$D$2:$D$8148,'Selected scen drivers'!$D246)</f>
        <v>0</v>
      </c>
      <c r="AC246" s="3">
        <f>SUMIFS('SSP drivers'!AC$2:AC$8148,'SSP drivers'!$A$2:$A$8148,'Selected scen drivers'!$AH$1,'SSP drivers'!$B$2:$B$8148,'Selected scen drivers'!$AI$1,'SSP drivers'!$C$2:$C$8148,'Selected scen drivers'!$C246,'SSP drivers'!$D$2:$D$8148,'Selected scen drivers'!$D246)</f>
        <v>0</v>
      </c>
      <c r="AD246" s="3">
        <f>SUMIFS('SSP drivers'!AD$2:AD$8148,'SSP drivers'!$A$2:$A$8148,'Selected scen drivers'!$AH$1,'SSP drivers'!$B$2:$B$8148,'Selected scen drivers'!$AI$1,'SSP drivers'!$C$2:$C$8148,'Selected scen drivers'!$C246,'SSP drivers'!$D$2:$D$8148,'Selected scen drivers'!$D246)</f>
        <v>0</v>
      </c>
      <c r="AE246" s="3">
        <f>SUMIFS('SSP drivers'!AE$2:AE$8148,'SSP drivers'!$A$2:$A$8148,'Selected scen drivers'!$AH$1,'SSP drivers'!$B$2:$B$8148,'Selected scen drivers'!$AI$1,'SSP drivers'!$C$2:$C$8148,'Selected scen drivers'!$C246,'SSP drivers'!$D$2:$D$8148,'Selected scen drivers'!$D246)</f>
        <v>0</v>
      </c>
    </row>
    <row r="247" spans="1:31">
      <c r="A247">
        <f t="shared" si="7"/>
        <v>28</v>
      </c>
      <c r="B247">
        <f t="shared" si="8"/>
        <v>3</v>
      </c>
      <c r="C247" t="str">
        <f>IFERROR(VLOOKUP(A247,Classification!$A$4:$B$99,2,FALSE),"")</f>
        <v>CzechSlovak</v>
      </c>
      <c r="D247" t="str">
        <f>IFERROR(VLOOKUP(B247,Classification!$U$5:$V$14,2,FALSE),"")</f>
        <v>GDPIND</v>
      </c>
      <c r="E247" s="3">
        <f>SUMIFS('SSP drivers'!E$2:E$8148,'SSP drivers'!$A$2:$A$8148,'Selected scen drivers'!$AH$1,'SSP drivers'!$B$2:$B$8148,'Selected scen drivers'!$AI$1,'SSP drivers'!$C$2:$C$8148,'Selected scen drivers'!$C247,'SSP drivers'!$D$2:$D$8148,'Selected scen drivers'!$D247)</f>
        <v>0</v>
      </c>
      <c r="F247" s="3">
        <f>SUMIFS('SSP drivers'!F$2:F$8148,'SSP drivers'!$A$2:$A$8148,'Selected scen drivers'!$AH$1,'SSP drivers'!$B$2:$B$8148,'Selected scen drivers'!$AI$1,'SSP drivers'!$C$2:$C$8148,'Selected scen drivers'!$C247,'SSP drivers'!$D$2:$D$8148,'Selected scen drivers'!$D247)</f>
        <v>194.857105919944</v>
      </c>
      <c r="G247" s="3">
        <f>SUMIFS('SSP drivers'!G$2:G$8148,'SSP drivers'!$A$2:$A$8148,'Selected scen drivers'!$AH$1,'SSP drivers'!$B$2:$B$8148,'Selected scen drivers'!$AI$1,'SSP drivers'!$C$2:$C$8148,'Selected scen drivers'!$C247,'SSP drivers'!$D$2:$D$8148,'Selected scen drivers'!$D247)</f>
        <v>197.8927744323</v>
      </c>
      <c r="H247" s="3">
        <f>SUMIFS('SSP drivers'!H$2:H$8148,'SSP drivers'!$A$2:$A$8148,'Selected scen drivers'!$AH$1,'SSP drivers'!$B$2:$B$8148,'Selected scen drivers'!$AI$1,'SSP drivers'!$C$2:$C$8148,'Selected scen drivers'!$C247,'SSP drivers'!$D$2:$D$8148,'Selected scen drivers'!$D247)</f>
        <v>218.4255440375</v>
      </c>
      <c r="I247" s="3">
        <f>SUMIFS('SSP drivers'!I$2:I$8148,'SSP drivers'!$A$2:$A$8148,'Selected scen drivers'!$AH$1,'SSP drivers'!$B$2:$B$8148,'Selected scen drivers'!$AI$1,'SSP drivers'!$C$2:$C$8148,'Selected scen drivers'!$C247,'SSP drivers'!$D$2:$D$8148,'Selected scen drivers'!$D247)</f>
        <v>238.522955141002</v>
      </c>
      <c r="J247" s="3">
        <f>SUMIFS('SSP drivers'!J$2:J$8148,'SSP drivers'!$A$2:$A$8148,'Selected scen drivers'!$AH$1,'SSP drivers'!$B$2:$B$8148,'Selected scen drivers'!$AI$1,'SSP drivers'!$C$2:$C$8148,'Selected scen drivers'!$C247,'SSP drivers'!$D$2:$D$8148,'Selected scen drivers'!$D247)</f>
        <v>257.877624180682</v>
      </c>
      <c r="K247" s="3">
        <f>SUMIFS('SSP drivers'!K$2:K$8148,'SSP drivers'!$A$2:$A$8148,'Selected scen drivers'!$AH$1,'SSP drivers'!$B$2:$B$8148,'Selected scen drivers'!$AI$1,'SSP drivers'!$C$2:$C$8148,'Selected scen drivers'!$C247,'SSP drivers'!$D$2:$D$8148,'Selected scen drivers'!$D247)</f>
        <v>276.723682552835</v>
      </c>
      <c r="L247" s="3">
        <f>SUMIFS('SSP drivers'!L$2:L$8148,'SSP drivers'!$A$2:$A$8148,'Selected scen drivers'!$AH$1,'SSP drivers'!$B$2:$B$8148,'Selected scen drivers'!$AI$1,'SSP drivers'!$C$2:$C$8148,'Selected scen drivers'!$C247,'SSP drivers'!$D$2:$D$8148,'Selected scen drivers'!$D247)</f>
        <v>294.101664205663</v>
      </c>
      <c r="M247" s="3">
        <f>SUMIFS('SSP drivers'!M$2:M$8148,'SSP drivers'!$A$2:$A$8148,'Selected scen drivers'!$AH$1,'SSP drivers'!$B$2:$B$8148,'Selected scen drivers'!$AI$1,'SSP drivers'!$C$2:$C$8148,'Selected scen drivers'!$C247,'SSP drivers'!$D$2:$D$8148,'Selected scen drivers'!$D247)</f>
        <v>310.631191103751</v>
      </c>
      <c r="N247" s="3">
        <f>SUMIFS('SSP drivers'!N$2:N$8148,'SSP drivers'!$A$2:$A$8148,'Selected scen drivers'!$AH$1,'SSP drivers'!$B$2:$B$8148,'Selected scen drivers'!$AI$1,'SSP drivers'!$C$2:$C$8148,'Selected scen drivers'!$C247,'SSP drivers'!$D$2:$D$8148,'Selected scen drivers'!$D247)</f>
        <v>327.314875665928</v>
      </c>
      <c r="O247" s="3">
        <f>SUMIFS('SSP drivers'!O$2:O$8148,'SSP drivers'!$A$2:$A$8148,'Selected scen drivers'!$AH$1,'SSP drivers'!$B$2:$B$8148,'Selected scen drivers'!$AI$1,'SSP drivers'!$C$2:$C$8148,'Selected scen drivers'!$C247,'SSP drivers'!$D$2:$D$8148,'Selected scen drivers'!$D247)</f>
        <v>343.592193406135</v>
      </c>
      <c r="P247" s="3">
        <f>SUMIFS('SSP drivers'!P$2:P$8148,'SSP drivers'!$A$2:$A$8148,'Selected scen drivers'!$AH$1,'SSP drivers'!$B$2:$B$8148,'Selected scen drivers'!$AI$1,'SSP drivers'!$C$2:$C$8148,'Selected scen drivers'!$C247,'SSP drivers'!$D$2:$D$8148,'Selected scen drivers'!$D247)</f>
        <v>359.681339101921</v>
      </c>
      <c r="Q247" s="3">
        <f>SUMIFS('SSP drivers'!Q$2:Q$8148,'SSP drivers'!$A$2:$A$8148,'Selected scen drivers'!$AH$1,'SSP drivers'!$B$2:$B$8148,'Selected scen drivers'!$AI$1,'SSP drivers'!$C$2:$C$8148,'Selected scen drivers'!$C247,'SSP drivers'!$D$2:$D$8148,'Selected scen drivers'!$D247)</f>
        <v>374.734767051881</v>
      </c>
      <c r="R247" s="3">
        <f>SUMIFS('SSP drivers'!R$2:R$8148,'SSP drivers'!$A$2:$A$8148,'Selected scen drivers'!$AH$1,'SSP drivers'!$B$2:$B$8148,'Selected scen drivers'!$AI$1,'SSP drivers'!$C$2:$C$8148,'Selected scen drivers'!$C247,'SSP drivers'!$D$2:$D$8148,'Selected scen drivers'!$D247)</f>
        <v>388.186757240573</v>
      </c>
      <c r="S247" s="3">
        <f>SUMIFS('SSP drivers'!S$2:S$8148,'SSP drivers'!$A$2:$A$8148,'Selected scen drivers'!$AH$1,'SSP drivers'!$B$2:$B$8148,'Selected scen drivers'!$AI$1,'SSP drivers'!$C$2:$C$8148,'Selected scen drivers'!$C247,'SSP drivers'!$D$2:$D$8148,'Selected scen drivers'!$D247)</f>
        <v>400.208892232531</v>
      </c>
      <c r="T247" s="3">
        <f>SUMIFS('SSP drivers'!T$2:T$8148,'SSP drivers'!$A$2:$A$8148,'Selected scen drivers'!$AH$1,'SSP drivers'!$B$2:$B$8148,'Selected scen drivers'!$AI$1,'SSP drivers'!$C$2:$C$8148,'Selected scen drivers'!$C247,'SSP drivers'!$D$2:$D$8148,'Selected scen drivers'!$D247)</f>
        <v>411.23362552648</v>
      </c>
      <c r="U247" s="3">
        <f>SUMIFS('SSP drivers'!U$2:U$8148,'SSP drivers'!$A$2:$A$8148,'Selected scen drivers'!$AH$1,'SSP drivers'!$B$2:$B$8148,'Selected scen drivers'!$AI$1,'SSP drivers'!$C$2:$C$8148,'Selected scen drivers'!$C247,'SSP drivers'!$D$2:$D$8148,'Selected scen drivers'!$D247)</f>
        <v>421.611582503844</v>
      </c>
      <c r="V247" s="3">
        <f>SUMIFS('SSP drivers'!V$2:V$8148,'SSP drivers'!$A$2:$A$8148,'Selected scen drivers'!$AH$1,'SSP drivers'!$B$2:$B$8148,'Selected scen drivers'!$AI$1,'SSP drivers'!$C$2:$C$8148,'Selected scen drivers'!$C247,'SSP drivers'!$D$2:$D$8148,'Selected scen drivers'!$D247)</f>
        <v>431.456659705637</v>
      </c>
      <c r="W247" s="3">
        <f>SUMIFS('SSP drivers'!W$2:W$8148,'SSP drivers'!$A$2:$A$8148,'Selected scen drivers'!$AH$1,'SSP drivers'!$B$2:$B$8148,'Selected scen drivers'!$AI$1,'SSP drivers'!$C$2:$C$8148,'Selected scen drivers'!$C247,'SSP drivers'!$D$2:$D$8148,'Selected scen drivers'!$D247)</f>
        <v>440.234707511487</v>
      </c>
      <c r="X247" s="3">
        <f>SUMIFS('SSP drivers'!X$2:X$8148,'SSP drivers'!$A$2:$A$8148,'Selected scen drivers'!$AH$1,'SSP drivers'!$B$2:$B$8148,'Selected scen drivers'!$AI$1,'SSP drivers'!$C$2:$C$8148,'Selected scen drivers'!$C247,'SSP drivers'!$D$2:$D$8148,'Selected scen drivers'!$D247)</f>
        <v>0</v>
      </c>
      <c r="Y247" s="3">
        <f>SUMIFS('SSP drivers'!Y$2:Y$8148,'SSP drivers'!$A$2:$A$8148,'Selected scen drivers'!$AH$1,'SSP drivers'!$B$2:$B$8148,'Selected scen drivers'!$AI$1,'SSP drivers'!$C$2:$C$8148,'Selected scen drivers'!$C247,'SSP drivers'!$D$2:$D$8148,'Selected scen drivers'!$D247)</f>
        <v>0</v>
      </c>
      <c r="Z247" s="3">
        <f>SUMIFS('SSP drivers'!Z$2:Z$8148,'SSP drivers'!$A$2:$A$8148,'Selected scen drivers'!$AH$1,'SSP drivers'!$B$2:$B$8148,'Selected scen drivers'!$AI$1,'SSP drivers'!$C$2:$C$8148,'Selected scen drivers'!$C247,'SSP drivers'!$D$2:$D$8148,'Selected scen drivers'!$D247)</f>
        <v>0</v>
      </c>
      <c r="AA247" s="3">
        <f>SUMIFS('SSP drivers'!AA$2:AA$8148,'SSP drivers'!$A$2:$A$8148,'Selected scen drivers'!$AH$1,'SSP drivers'!$B$2:$B$8148,'Selected scen drivers'!$AI$1,'SSP drivers'!$C$2:$C$8148,'Selected scen drivers'!$C247,'SSP drivers'!$D$2:$D$8148,'Selected scen drivers'!$D247)</f>
        <v>0</v>
      </c>
      <c r="AB247" s="3">
        <f>SUMIFS('SSP drivers'!AB$2:AB$8148,'SSP drivers'!$A$2:$A$8148,'Selected scen drivers'!$AH$1,'SSP drivers'!$B$2:$B$8148,'Selected scen drivers'!$AI$1,'SSP drivers'!$C$2:$C$8148,'Selected scen drivers'!$C247,'SSP drivers'!$D$2:$D$8148,'Selected scen drivers'!$D247)</f>
        <v>0</v>
      </c>
      <c r="AC247" s="3">
        <f>SUMIFS('SSP drivers'!AC$2:AC$8148,'SSP drivers'!$A$2:$A$8148,'Selected scen drivers'!$AH$1,'SSP drivers'!$B$2:$B$8148,'Selected scen drivers'!$AI$1,'SSP drivers'!$C$2:$C$8148,'Selected scen drivers'!$C247,'SSP drivers'!$D$2:$D$8148,'Selected scen drivers'!$D247)</f>
        <v>0</v>
      </c>
      <c r="AD247" s="3">
        <f>SUMIFS('SSP drivers'!AD$2:AD$8148,'SSP drivers'!$A$2:$A$8148,'Selected scen drivers'!$AH$1,'SSP drivers'!$B$2:$B$8148,'Selected scen drivers'!$AI$1,'SSP drivers'!$C$2:$C$8148,'Selected scen drivers'!$C247,'SSP drivers'!$D$2:$D$8148,'Selected scen drivers'!$D247)</f>
        <v>0</v>
      </c>
      <c r="AE247" s="3">
        <f>SUMIFS('SSP drivers'!AE$2:AE$8148,'SSP drivers'!$A$2:$A$8148,'Selected scen drivers'!$AH$1,'SSP drivers'!$B$2:$B$8148,'Selected scen drivers'!$AI$1,'SSP drivers'!$C$2:$C$8148,'Selected scen drivers'!$C247,'SSP drivers'!$D$2:$D$8148,'Selected scen drivers'!$D247)</f>
        <v>0</v>
      </c>
    </row>
    <row r="248" spans="1:31">
      <c r="A248">
        <f t="shared" si="7"/>
        <v>28</v>
      </c>
      <c r="B248">
        <f t="shared" si="8"/>
        <v>4</v>
      </c>
      <c r="C248" t="str">
        <f>IFERROR(VLOOKUP(A248,Classification!$A$4:$B$99,2,FALSE),"")</f>
        <v>CzechSlovak</v>
      </c>
      <c r="D248" t="str">
        <f>IFERROR(VLOOKUP(B248,Classification!$U$5:$V$14,2,FALSE),"")</f>
        <v>GDPMFG</v>
      </c>
      <c r="E248" s="3">
        <f>SUMIFS('SSP drivers'!E$2:E$8148,'SSP drivers'!$A$2:$A$8148,'Selected scen drivers'!$AH$1,'SSP drivers'!$B$2:$B$8148,'Selected scen drivers'!$AI$1,'SSP drivers'!$C$2:$C$8148,'Selected scen drivers'!$C248,'SSP drivers'!$D$2:$D$8148,'Selected scen drivers'!$D248)</f>
        <v>0</v>
      </c>
      <c r="F248" s="3">
        <f>SUMIFS('SSP drivers'!F$2:F$8148,'SSP drivers'!$A$2:$A$8148,'Selected scen drivers'!$AH$1,'SSP drivers'!$B$2:$B$8148,'Selected scen drivers'!$AI$1,'SSP drivers'!$C$2:$C$8148,'Selected scen drivers'!$C248,'SSP drivers'!$D$2:$D$8148,'Selected scen drivers'!$D248)</f>
        <v>43.300178363689</v>
      </c>
      <c r="G248" s="3">
        <f>SUMIFS('SSP drivers'!G$2:G$8148,'SSP drivers'!$A$2:$A$8148,'Selected scen drivers'!$AH$1,'SSP drivers'!$B$2:$B$8148,'Selected scen drivers'!$AI$1,'SSP drivers'!$C$2:$C$8148,'Selected scen drivers'!$C248,'SSP drivers'!$D$2:$D$8148,'Selected scen drivers'!$D248)</f>
        <v>43.9751737661408</v>
      </c>
      <c r="H248" s="3">
        <f>SUMIFS('SSP drivers'!H$2:H$8148,'SSP drivers'!$A$2:$A$8148,'Selected scen drivers'!$AH$1,'SSP drivers'!$B$2:$B$8148,'Selected scen drivers'!$AI$1,'SSP drivers'!$C$2:$C$8148,'Selected scen drivers'!$C248,'SSP drivers'!$D$2:$D$8148,'Selected scen drivers'!$D248)</f>
        <v>48.8827206809628</v>
      </c>
      <c r="I248" s="3">
        <f>SUMIFS('SSP drivers'!I$2:I$8148,'SSP drivers'!$A$2:$A$8148,'Selected scen drivers'!$AH$1,'SSP drivers'!$B$2:$B$8148,'Selected scen drivers'!$AI$1,'SSP drivers'!$C$2:$C$8148,'Selected scen drivers'!$C248,'SSP drivers'!$D$2:$D$8148,'Selected scen drivers'!$D248)</f>
        <v>53.7650778191288</v>
      </c>
      <c r="J248" s="3">
        <f>SUMIFS('SSP drivers'!J$2:J$8148,'SSP drivers'!$A$2:$A$8148,'Selected scen drivers'!$AH$1,'SSP drivers'!$B$2:$B$8148,'Selected scen drivers'!$AI$1,'SSP drivers'!$C$2:$C$8148,'Selected scen drivers'!$C248,'SSP drivers'!$D$2:$D$8148,'Selected scen drivers'!$D248)</f>
        <v>58.5464357721218</v>
      </c>
      <c r="K248" s="3">
        <f>SUMIFS('SSP drivers'!K$2:K$8148,'SSP drivers'!$A$2:$A$8148,'Selected scen drivers'!$AH$1,'SSP drivers'!$B$2:$B$8148,'Selected scen drivers'!$AI$1,'SSP drivers'!$C$2:$C$8148,'Selected scen drivers'!$C248,'SSP drivers'!$D$2:$D$8148,'Selected scen drivers'!$D248)</f>
        <v>63.2851299390376</v>
      </c>
      <c r="L248" s="3">
        <f>SUMIFS('SSP drivers'!L$2:L$8148,'SSP drivers'!$A$2:$A$8148,'Selected scen drivers'!$AH$1,'SSP drivers'!$B$2:$B$8148,'Selected scen drivers'!$AI$1,'SSP drivers'!$C$2:$C$8148,'Selected scen drivers'!$C248,'SSP drivers'!$D$2:$D$8148,'Selected scen drivers'!$D248)</f>
        <v>67.7666607317176</v>
      </c>
      <c r="M248" s="3">
        <f>SUMIFS('SSP drivers'!M$2:M$8148,'SSP drivers'!$A$2:$A$8148,'Selected scen drivers'!$AH$1,'SSP drivers'!$B$2:$B$8148,'Selected scen drivers'!$AI$1,'SSP drivers'!$C$2:$C$8148,'Selected scen drivers'!$C248,'SSP drivers'!$D$2:$D$8148,'Selected scen drivers'!$D248)</f>
        <v>72.1165693094721</v>
      </c>
      <c r="N248" s="3">
        <f>SUMIFS('SSP drivers'!N$2:N$8148,'SSP drivers'!$A$2:$A$8148,'Selected scen drivers'!$AH$1,'SSP drivers'!$B$2:$B$8148,'Selected scen drivers'!$AI$1,'SSP drivers'!$C$2:$C$8148,'Selected scen drivers'!$C248,'SSP drivers'!$D$2:$D$8148,'Selected scen drivers'!$D248)</f>
        <v>76.5699253681635</v>
      </c>
      <c r="O248" s="3">
        <f>SUMIFS('SSP drivers'!O$2:O$8148,'SSP drivers'!$A$2:$A$8148,'Selected scen drivers'!$AH$1,'SSP drivers'!$B$2:$B$8148,'Selected scen drivers'!$AI$1,'SSP drivers'!$C$2:$C$8148,'Selected scen drivers'!$C248,'SSP drivers'!$D$2:$D$8148,'Selected scen drivers'!$D248)</f>
        <v>80.9918185127484</v>
      </c>
      <c r="P248" s="3">
        <f>SUMIFS('SSP drivers'!P$2:P$8148,'SSP drivers'!$A$2:$A$8148,'Selected scen drivers'!$AH$1,'SSP drivers'!$B$2:$B$8148,'Selected scen drivers'!$AI$1,'SSP drivers'!$C$2:$C$8148,'Selected scen drivers'!$C248,'SSP drivers'!$D$2:$D$8148,'Selected scen drivers'!$D248)</f>
        <v>85.4293988063883</v>
      </c>
      <c r="Q248" s="3">
        <f>SUMIFS('SSP drivers'!Q$2:Q$8148,'SSP drivers'!$A$2:$A$8148,'Selected scen drivers'!$AH$1,'SSP drivers'!$B$2:$B$8148,'Selected scen drivers'!$AI$1,'SSP drivers'!$C$2:$C$8148,'Selected scen drivers'!$C248,'SSP drivers'!$D$2:$D$8148,'Selected scen drivers'!$D248)</f>
        <v>89.6757810134289</v>
      </c>
      <c r="R248" s="3">
        <f>SUMIFS('SSP drivers'!R$2:R$8148,'SSP drivers'!$A$2:$A$8148,'Selected scen drivers'!$AH$1,'SSP drivers'!$B$2:$B$8148,'Selected scen drivers'!$AI$1,'SSP drivers'!$C$2:$C$8148,'Selected scen drivers'!$C248,'SSP drivers'!$D$2:$D$8148,'Selected scen drivers'!$D248)</f>
        <v>93.5901183615631</v>
      </c>
      <c r="S248" s="3">
        <f>SUMIFS('SSP drivers'!S$2:S$8148,'SSP drivers'!$A$2:$A$8148,'Selected scen drivers'!$AH$1,'SSP drivers'!$B$2:$B$8148,'Selected scen drivers'!$AI$1,'SSP drivers'!$C$2:$C$8148,'Selected scen drivers'!$C248,'SSP drivers'!$D$2:$D$8148,'Selected scen drivers'!$D248)</f>
        <v>97.2045682563602</v>
      </c>
      <c r="T248" s="3">
        <f>SUMIFS('SSP drivers'!T$2:T$8148,'SSP drivers'!$A$2:$A$8148,'Selected scen drivers'!$AH$1,'SSP drivers'!$B$2:$B$8148,'Selected scen drivers'!$AI$1,'SSP drivers'!$C$2:$C$8148,'Selected scen drivers'!$C248,'SSP drivers'!$D$2:$D$8148,'Selected scen drivers'!$D248)</f>
        <v>100.616680951051</v>
      </c>
      <c r="U248" s="3">
        <f>SUMIFS('SSP drivers'!U$2:U$8148,'SSP drivers'!$A$2:$A$8148,'Selected scen drivers'!$AH$1,'SSP drivers'!$B$2:$B$8148,'Selected scen drivers'!$AI$1,'SSP drivers'!$C$2:$C$8148,'Selected scen drivers'!$C248,'SSP drivers'!$D$2:$D$8148,'Selected scen drivers'!$D248)</f>
        <v>103.906646765557</v>
      </c>
      <c r="V248" s="3">
        <f>SUMIFS('SSP drivers'!V$2:V$8148,'SSP drivers'!$A$2:$A$8148,'Selected scen drivers'!$AH$1,'SSP drivers'!$B$2:$B$8148,'Selected scen drivers'!$AI$1,'SSP drivers'!$C$2:$C$8148,'Selected scen drivers'!$C248,'SSP drivers'!$D$2:$D$8148,'Selected scen drivers'!$D248)</f>
        <v>107.099258780152</v>
      </c>
      <c r="W248" s="3">
        <f>SUMIFS('SSP drivers'!W$2:W$8148,'SSP drivers'!$A$2:$A$8148,'Selected scen drivers'!$AH$1,'SSP drivers'!$B$2:$B$8148,'Selected scen drivers'!$AI$1,'SSP drivers'!$C$2:$C$8148,'Selected scen drivers'!$C248,'SSP drivers'!$D$2:$D$8148,'Selected scen drivers'!$D248)</f>
        <v>110.058676877872</v>
      </c>
      <c r="X248" s="3">
        <f>SUMIFS('SSP drivers'!X$2:X$8148,'SSP drivers'!$A$2:$A$8148,'Selected scen drivers'!$AH$1,'SSP drivers'!$B$2:$B$8148,'Selected scen drivers'!$AI$1,'SSP drivers'!$C$2:$C$8148,'Selected scen drivers'!$C248,'SSP drivers'!$D$2:$D$8148,'Selected scen drivers'!$D248)</f>
        <v>0</v>
      </c>
      <c r="Y248" s="3">
        <f>SUMIFS('SSP drivers'!Y$2:Y$8148,'SSP drivers'!$A$2:$A$8148,'Selected scen drivers'!$AH$1,'SSP drivers'!$B$2:$B$8148,'Selected scen drivers'!$AI$1,'SSP drivers'!$C$2:$C$8148,'Selected scen drivers'!$C248,'SSP drivers'!$D$2:$D$8148,'Selected scen drivers'!$D248)</f>
        <v>0</v>
      </c>
      <c r="Z248" s="3">
        <f>SUMIFS('SSP drivers'!Z$2:Z$8148,'SSP drivers'!$A$2:$A$8148,'Selected scen drivers'!$AH$1,'SSP drivers'!$B$2:$B$8148,'Selected scen drivers'!$AI$1,'SSP drivers'!$C$2:$C$8148,'Selected scen drivers'!$C248,'SSP drivers'!$D$2:$D$8148,'Selected scen drivers'!$D248)</f>
        <v>0</v>
      </c>
      <c r="AA248" s="3">
        <f>SUMIFS('SSP drivers'!AA$2:AA$8148,'SSP drivers'!$A$2:$A$8148,'Selected scen drivers'!$AH$1,'SSP drivers'!$B$2:$B$8148,'Selected scen drivers'!$AI$1,'SSP drivers'!$C$2:$C$8148,'Selected scen drivers'!$C248,'SSP drivers'!$D$2:$D$8148,'Selected scen drivers'!$D248)</f>
        <v>0</v>
      </c>
      <c r="AB248" s="3">
        <f>SUMIFS('SSP drivers'!AB$2:AB$8148,'SSP drivers'!$A$2:$A$8148,'Selected scen drivers'!$AH$1,'SSP drivers'!$B$2:$B$8148,'Selected scen drivers'!$AI$1,'SSP drivers'!$C$2:$C$8148,'Selected scen drivers'!$C248,'SSP drivers'!$D$2:$D$8148,'Selected scen drivers'!$D248)</f>
        <v>0</v>
      </c>
      <c r="AC248" s="3">
        <f>SUMIFS('SSP drivers'!AC$2:AC$8148,'SSP drivers'!$A$2:$A$8148,'Selected scen drivers'!$AH$1,'SSP drivers'!$B$2:$B$8148,'Selected scen drivers'!$AI$1,'SSP drivers'!$C$2:$C$8148,'Selected scen drivers'!$C248,'SSP drivers'!$D$2:$D$8148,'Selected scen drivers'!$D248)</f>
        <v>0</v>
      </c>
      <c r="AD248" s="3">
        <f>SUMIFS('SSP drivers'!AD$2:AD$8148,'SSP drivers'!$A$2:$A$8148,'Selected scen drivers'!$AH$1,'SSP drivers'!$B$2:$B$8148,'Selected scen drivers'!$AI$1,'SSP drivers'!$C$2:$C$8148,'Selected scen drivers'!$C248,'SSP drivers'!$D$2:$D$8148,'Selected scen drivers'!$D248)</f>
        <v>0</v>
      </c>
      <c r="AE248" s="3">
        <f>SUMIFS('SSP drivers'!AE$2:AE$8148,'SSP drivers'!$A$2:$A$8148,'Selected scen drivers'!$AH$1,'SSP drivers'!$B$2:$B$8148,'Selected scen drivers'!$AI$1,'SSP drivers'!$C$2:$C$8148,'Selected scen drivers'!$C248,'SSP drivers'!$D$2:$D$8148,'Selected scen drivers'!$D248)</f>
        <v>0</v>
      </c>
    </row>
    <row r="249" spans="1:31">
      <c r="A249">
        <f t="shared" si="7"/>
        <v>28</v>
      </c>
      <c r="B249">
        <f t="shared" si="8"/>
        <v>5</v>
      </c>
      <c r="C249" t="str">
        <f>IFERROR(VLOOKUP(A249,Classification!$A$4:$B$99,2,FALSE),"")</f>
        <v>CzechSlovak</v>
      </c>
      <c r="D249" t="str">
        <f>IFERROR(VLOOKUP(B249,Classification!$U$5:$V$14,2,FALSE),"")</f>
        <v>GDPPCAP</v>
      </c>
      <c r="E249" s="3">
        <f>SUMIFS('SSP drivers'!E$2:E$8148,'SSP drivers'!$A$2:$A$8148,'Selected scen drivers'!$AH$1,'SSP drivers'!$B$2:$B$8148,'Selected scen drivers'!$AI$1,'SSP drivers'!$C$2:$C$8148,'Selected scen drivers'!$C249,'SSP drivers'!$D$2:$D$8148,'Selected scen drivers'!$D249)</f>
        <v>0</v>
      </c>
      <c r="F249" s="3">
        <f>SUMIFS('SSP drivers'!F$2:F$8148,'SSP drivers'!$A$2:$A$8148,'Selected scen drivers'!$AH$1,'SSP drivers'!$B$2:$B$8148,'Selected scen drivers'!$AI$1,'SSP drivers'!$C$2:$C$8148,'Selected scen drivers'!$C249,'SSP drivers'!$D$2:$D$8148,'Selected scen drivers'!$D249)</f>
        <v>34.8687988997346</v>
      </c>
      <c r="G249" s="3">
        <f>SUMIFS('SSP drivers'!G$2:G$8148,'SSP drivers'!$A$2:$A$8148,'Selected scen drivers'!$AH$1,'SSP drivers'!$B$2:$B$8148,'Selected scen drivers'!$AI$1,'SSP drivers'!$C$2:$C$8148,'Selected scen drivers'!$C249,'SSP drivers'!$D$2:$D$8148,'Selected scen drivers'!$D249)</f>
        <v>35.2537127745703</v>
      </c>
      <c r="H249" s="3">
        <f>SUMIFS('SSP drivers'!H$2:H$8148,'SSP drivers'!$A$2:$A$8148,'Selected scen drivers'!$AH$1,'SSP drivers'!$B$2:$B$8148,'Selected scen drivers'!$AI$1,'SSP drivers'!$C$2:$C$8148,'Selected scen drivers'!$C249,'SSP drivers'!$D$2:$D$8148,'Selected scen drivers'!$D249)</f>
        <v>38.0744731308151</v>
      </c>
      <c r="I249" s="3">
        <f>SUMIFS('SSP drivers'!I$2:I$8148,'SSP drivers'!$A$2:$A$8148,'Selected scen drivers'!$AH$1,'SSP drivers'!$B$2:$B$8148,'Selected scen drivers'!$AI$1,'SSP drivers'!$C$2:$C$8148,'Selected scen drivers'!$C249,'SSP drivers'!$D$2:$D$8148,'Selected scen drivers'!$D249)</f>
        <v>42.0436457942074</v>
      </c>
      <c r="J249" s="3">
        <f>SUMIFS('SSP drivers'!J$2:J$8148,'SSP drivers'!$A$2:$A$8148,'Selected scen drivers'!$AH$1,'SSP drivers'!$B$2:$B$8148,'Selected scen drivers'!$AI$1,'SSP drivers'!$C$2:$C$8148,'Selected scen drivers'!$C249,'SSP drivers'!$D$2:$D$8148,'Selected scen drivers'!$D249)</f>
        <v>46.0866648145384</v>
      </c>
      <c r="K249" s="3">
        <f>SUMIFS('SSP drivers'!K$2:K$8148,'SSP drivers'!$A$2:$A$8148,'Selected scen drivers'!$AH$1,'SSP drivers'!$B$2:$B$8148,'Selected scen drivers'!$AI$1,'SSP drivers'!$C$2:$C$8148,'Selected scen drivers'!$C249,'SSP drivers'!$D$2:$D$8148,'Selected scen drivers'!$D249)</f>
        <v>50.1323952313715</v>
      </c>
      <c r="L249" s="3">
        <f>SUMIFS('SSP drivers'!L$2:L$8148,'SSP drivers'!$A$2:$A$8148,'Selected scen drivers'!$AH$1,'SSP drivers'!$B$2:$B$8148,'Selected scen drivers'!$AI$1,'SSP drivers'!$C$2:$C$8148,'Selected scen drivers'!$C249,'SSP drivers'!$D$2:$D$8148,'Selected scen drivers'!$D249)</f>
        <v>53.8936987468211</v>
      </c>
      <c r="M249" s="3">
        <f>SUMIFS('SSP drivers'!M$2:M$8148,'SSP drivers'!$A$2:$A$8148,'Selected scen drivers'!$AH$1,'SSP drivers'!$B$2:$B$8148,'Selected scen drivers'!$AI$1,'SSP drivers'!$C$2:$C$8148,'Selected scen drivers'!$C249,'SSP drivers'!$D$2:$D$8148,'Selected scen drivers'!$D249)</f>
        <v>57.4707226369684</v>
      </c>
      <c r="N249" s="3">
        <f>SUMIFS('SSP drivers'!N$2:N$8148,'SSP drivers'!$A$2:$A$8148,'Selected scen drivers'!$AH$1,'SSP drivers'!$B$2:$B$8148,'Selected scen drivers'!$AI$1,'SSP drivers'!$C$2:$C$8148,'Selected scen drivers'!$C249,'SSP drivers'!$D$2:$D$8148,'Selected scen drivers'!$D249)</f>
        <v>61.1324480202964</v>
      </c>
      <c r="O249" s="3">
        <f>SUMIFS('SSP drivers'!O$2:O$8148,'SSP drivers'!$A$2:$A$8148,'Selected scen drivers'!$AH$1,'SSP drivers'!$B$2:$B$8148,'Selected scen drivers'!$AI$1,'SSP drivers'!$C$2:$C$8148,'Selected scen drivers'!$C249,'SSP drivers'!$D$2:$D$8148,'Selected scen drivers'!$D249)</f>
        <v>64.9128510429734</v>
      </c>
      <c r="P249" s="3">
        <f>SUMIFS('SSP drivers'!P$2:P$8148,'SSP drivers'!$A$2:$A$8148,'Selected scen drivers'!$AH$1,'SSP drivers'!$B$2:$B$8148,'Selected scen drivers'!$AI$1,'SSP drivers'!$C$2:$C$8148,'Selected scen drivers'!$C249,'SSP drivers'!$D$2:$D$8148,'Selected scen drivers'!$D249)</f>
        <v>68.9987141673031</v>
      </c>
      <c r="Q249" s="3">
        <f>SUMIFS('SSP drivers'!Q$2:Q$8148,'SSP drivers'!$A$2:$A$8148,'Selected scen drivers'!$AH$1,'SSP drivers'!$B$2:$B$8148,'Selected scen drivers'!$AI$1,'SSP drivers'!$C$2:$C$8148,'Selected scen drivers'!$C249,'SSP drivers'!$D$2:$D$8148,'Selected scen drivers'!$D249)</f>
        <v>73.2311969609036</v>
      </c>
      <c r="R249" s="3">
        <f>SUMIFS('SSP drivers'!R$2:R$8148,'SSP drivers'!$A$2:$A$8148,'Selected scen drivers'!$AH$1,'SSP drivers'!$B$2:$B$8148,'Selected scen drivers'!$AI$1,'SSP drivers'!$C$2:$C$8148,'Selected scen drivers'!$C249,'SSP drivers'!$D$2:$D$8148,'Selected scen drivers'!$D249)</f>
        <v>77.3508193149756</v>
      </c>
      <c r="S249" s="3">
        <f>SUMIFS('SSP drivers'!S$2:S$8148,'SSP drivers'!$A$2:$A$8148,'Selected scen drivers'!$AH$1,'SSP drivers'!$B$2:$B$8148,'Selected scen drivers'!$AI$1,'SSP drivers'!$C$2:$C$8148,'Selected scen drivers'!$C249,'SSP drivers'!$D$2:$D$8148,'Selected scen drivers'!$D249)</f>
        <v>81.1977030586067</v>
      </c>
      <c r="T249" s="3">
        <f>SUMIFS('SSP drivers'!T$2:T$8148,'SSP drivers'!$A$2:$A$8148,'Selected scen drivers'!$AH$1,'SSP drivers'!$B$2:$B$8148,'Selected scen drivers'!$AI$1,'SSP drivers'!$C$2:$C$8148,'Selected scen drivers'!$C249,'SSP drivers'!$D$2:$D$8148,'Selected scen drivers'!$D249)</f>
        <v>84.7539789973086</v>
      </c>
      <c r="U249" s="3">
        <f>SUMIFS('SSP drivers'!U$2:U$8148,'SSP drivers'!$A$2:$A$8148,'Selected scen drivers'!$AH$1,'SSP drivers'!$B$2:$B$8148,'Selected scen drivers'!$AI$1,'SSP drivers'!$C$2:$C$8148,'Selected scen drivers'!$C249,'SSP drivers'!$D$2:$D$8148,'Selected scen drivers'!$D249)</f>
        <v>88.1004437256253</v>
      </c>
      <c r="V249" s="3">
        <f>SUMIFS('SSP drivers'!V$2:V$8148,'SSP drivers'!$A$2:$A$8148,'Selected scen drivers'!$AH$1,'SSP drivers'!$B$2:$B$8148,'Selected scen drivers'!$AI$1,'SSP drivers'!$C$2:$C$8148,'Selected scen drivers'!$C249,'SSP drivers'!$D$2:$D$8148,'Selected scen drivers'!$D249)</f>
        <v>91.3050557469979</v>
      </c>
      <c r="W249" s="3">
        <f>SUMIFS('SSP drivers'!W$2:W$8148,'SSP drivers'!$A$2:$A$8148,'Selected scen drivers'!$AH$1,'SSP drivers'!$B$2:$B$8148,'Selected scen drivers'!$AI$1,'SSP drivers'!$C$2:$C$8148,'Selected scen drivers'!$C249,'SSP drivers'!$D$2:$D$8148,'Selected scen drivers'!$D249)</f>
        <v>94.3655694090292</v>
      </c>
      <c r="X249" s="3">
        <f>SUMIFS('SSP drivers'!X$2:X$8148,'SSP drivers'!$A$2:$A$8148,'Selected scen drivers'!$AH$1,'SSP drivers'!$B$2:$B$8148,'Selected scen drivers'!$AI$1,'SSP drivers'!$C$2:$C$8148,'Selected scen drivers'!$C249,'SSP drivers'!$D$2:$D$8148,'Selected scen drivers'!$D249)</f>
        <v>0</v>
      </c>
      <c r="Y249" s="3">
        <f>SUMIFS('SSP drivers'!Y$2:Y$8148,'SSP drivers'!$A$2:$A$8148,'Selected scen drivers'!$AH$1,'SSP drivers'!$B$2:$B$8148,'Selected scen drivers'!$AI$1,'SSP drivers'!$C$2:$C$8148,'Selected scen drivers'!$C249,'SSP drivers'!$D$2:$D$8148,'Selected scen drivers'!$D249)</f>
        <v>0</v>
      </c>
      <c r="Z249" s="3">
        <f>SUMIFS('SSP drivers'!Z$2:Z$8148,'SSP drivers'!$A$2:$A$8148,'Selected scen drivers'!$AH$1,'SSP drivers'!$B$2:$B$8148,'Selected scen drivers'!$AI$1,'SSP drivers'!$C$2:$C$8148,'Selected scen drivers'!$C249,'SSP drivers'!$D$2:$D$8148,'Selected scen drivers'!$D249)</f>
        <v>0</v>
      </c>
      <c r="AA249" s="3">
        <f>SUMIFS('SSP drivers'!AA$2:AA$8148,'SSP drivers'!$A$2:$A$8148,'Selected scen drivers'!$AH$1,'SSP drivers'!$B$2:$B$8148,'Selected scen drivers'!$AI$1,'SSP drivers'!$C$2:$C$8148,'Selected scen drivers'!$C249,'SSP drivers'!$D$2:$D$8148,'Selected scen drivers'!$D249)</f>
        <v>0</v>
      </c>
      <c r="AB249" s="3">
        <f>SUMIFS('SSP drivers'!AB$2:AB$8148,'SSP drivers'!$A$2:$A$8148,'Selected scen drivers'!$AH$1,'SSP drivers'!$B$2:$B$8148,'Selected scen drivers'!$AI$1,'SSP drivers'!$C$2:$C$8148,'Selected scen drivers'!$C249,'SSP drivers'!$D$2:$D$8148,'Selected scen drivers'!$D249)</f>
        <v>0</v>
      </c>
      <c r="AC249" s="3">
        <f>SUMIFS('SSP drivers'!AC$2:AC$8148,'SSP drivers'!$A$2:$A$8148,'Selected scen drivers'!$AH$1,'SSP drivers'!$B$2:$B$8148,'Selected scen drivers'!$AI$1,'SSP drivers'!$C$2:$C$8148,'Selected scen drivers'!$C249,'SSP drivers'!$D$2:$D$8148,'Selected scen drivers'!$D249)</f>
        <v>0</v>
      </c>
      <c r="AD249" s="3">
        <f>SUMIFS('SSP drivers'!AD$2:AD$8148,'SSP drivers'!$A$2:$A$8148,'Selected scen drivers'!$AH$1,'SSP drivers'!$B$2:$B$8148,'Selected scen drivers'!$AI$1,'SSP drivers'!$C$2:$C$8148,'Selected scen drivers'!$C249,'SSP drivers'!$D$2:$D$8148,'Selected scen drivers'!$D249)</f>
        <v>0</v>
      </c>
      <c r="AE249" s="3">
        <f>SUMIFS('SSP drivers'!AE$2:AE$8148,'SSP drivers'!$A$2:$A$8148,'Selected scen drivers'!$AH$1,'SSP drivers'!$B$2:$B$8148,'Selected scen drivers'!$AI$1,'SSP drivers'!$C$2:$C$8148,'Selected scen drivers'!$C249,'SSP drivers'!$D$2:$D$8148,'Selected scen drivers'!$D249)</f>
        <v>0</v>
      </c>
    </row>
    <row r="250" spans="1:31">
      <c r="A250">
        <f t="shared" si="7"/>
        <v>28</v>
      </c>
      <c r="B250">
        <f t="shared" si="8"/>
        <v>6</v>
      </c>
      <c r="C250" t="str">
        <f>IFERROR(VLOOKUP(A250,Classification!$A$4:$B$99,2,FALSE),"")</f>
        <v>CzechSlovak</v>
      </c>
      <c r="D250" t="str">
        <f>IFERROR(VLOOKUP(B250,Classification!$U$5:$V$14,2,FALSE),"")</f>
        <v>GDPPHOU</v>
      </c>
      <c r="E250" s="3">
        <f>SUMIFS('SSP drivers'!E$2:E$8148,'SSP drivers'!$A$2:$A$8148,'Selected scen drivers'!$AH$1,'SSP drivers'!$B$2:$B$8148,'Selected scen drivers'!$AI$1,'SSP drivers'!$C$2:$C$8148,'Selected scen drivers'!$C250,'SSP drivers'!$D$2:$D$8148,'Selected scen drivers'!$D250)</f>
        <v>0</v>
      </c>
      <c r="F250" s="3">
        <f>SUMIFS('SSP drivers'!F$2:F$8148,'SSP drivers'!$A$2:$A$8148,'Selected scen drivers'!$AH$1,'SSP drivers'!$B$2:$B$8148,'Selected scen drivers'!$AI$1,'SSP drivers'!$C$2:$C$8148,'Selected scen drivers'!$C250,'SSP drivers'!$D$2:$D$8148,'Selected scen drivers'!$D250)</f>
        <v>114.415004506839</v>
      </c>
      <c r="G250" s="3">
        <f>SUMIFS('SSP drivers'!G$2:G$8148,'SSP drivers'!$A$2:$A$8148,'Selected scen drivers'!$AH$1,'SSP drivers'!$B$2:$B$8148,'Selected scen drivers'!$AI$1,'SSP drivers'!$C$2:$C$8148,'Selected scen drivers'!$C250,'SSP drivers'!$D$2:$D$8148,'Selected scen drivers'!$D250)</f>
        <v>116.245221161615</v>
      </c>
      <c r="H250" s="3">
        <f>SUMIFS('SSP drivers'!H$2:H$8148,'SSP drivers'!$A$2:$A$8148,'Selected scen drivers'!$AH$1,'SSP drivers'!$B$2:$B$8148,'Selected scen drivers'!$AI$1,'SSP drivers'!$C$2:$C$8148,'Selected scen drivers'!$C250,'SSP drivers'!$D$2:$D$8148,'Selected scen drivers'!$D250)</f>
        <v>128.616923626252</v>
      </c>
      <c r="I250" s="3">
        <f>SUMIFS('SSP drivers'!I$2:I$8148,'SSP drivers'!$A$2:$A$8148,'Selected scen drivers'!$AH$1,'SSP drivers'!$B$2:$B$8148,'Selected scen drivers'!$AI$1,'SSP drivers'!$C$2:$C$8148,'Selected scen drivers'!$C250,'SSP drivers'!$D$2:$D$8148,'Selected scen drivers'!$D250)</f>
        <v>144.820852294826</v>
      </c>
      <c r="J250" s="3">
        <f>SUMIFS('SSP drivers'!J$2:J$8148,'SSP drivers'!$A$2:$A$8148,'Selected scen drivers'!$AH$1,'SSP drivers'!$B$2:$B$8148,'Selected scen drivers'!$AI$1,'SSP drivers'!$C$2:$C$8148,'Selected scen drivers'!$C250,'SSP drivers'!$D$2:$D$8148,'Selected scen drivers'!$D250)</f>
        <v>160.236006656531</v>
      </c>
      <c r="K250" s="3">
        <f>SUMIFS('SSP drivers'!K$2:K$8148,'SSP drivers'!$A$2:$A$8148,'Selected scen drivers'!$AH$1,'SSP drivers'!$B$2:$B$8148,'Selected scen drivers'!$AI$1,'SSP drivers'!$C$2:$C$8148,'Selected scen drivers'!$C250,'SSP drivers'!$D$2:$D$8148,'Selected scen drivers'!$D250)</f>
        <v>179.110663792647</v>
      </c>
      <c r="L250" s="3">
        <f>SUMIFS('SSP drivers'!L$2:L$8148,'SSP drivers'!$A$2:$A$8148,'Selected scen drivers'!$AH$1,'SSP drivers'!$B$2:$B$8148,'Selected scen drivers'!$AI$1,'SSP drivers'!$C$2:$C$8148,'Selected scen drivers'!$C250,'SSP drivers'!$D$2:$D$8148,'Selected scen drivers'!$D250)</f>
        <v>201.858745492915</v>
      </c>
      <c r="M250" s="3">
        <f>SUMIFS('SSP drivers'!M$2:M$8148,'SSP drivers'!$A$2:$A$8148,'Selected scen drivers'!$AH$1,'SSP drivers'!$B$2:$B$8148,'Selected scen drivers'!$AI$1,'SSP drivers'!$C$2:$C$8148,'Selected scen drivers'!$C250,'SSP drivers'!$D$2:$D$8148,'Selected scen drivers'!$D250)</f>
        <v>223.273119623904</v>
      </c>
      <c r="N250" s="3">
        <f>SUMIFS('SSP drivers'!N$2:N$8148,'SSP drivers'!$A$2:$A$8148,'Selected scen drivers'!$AH$1,'SSP drivers'!$B$2:$B$8148,'Selected scen drivers'!$AI$1,'SSP drivers'!$C$2:$C$8148,'Selected scen drivers'!$C250,'SSP drivers'!$D$2:$D$8148,'Selected scen drivers'!$D250)</f>
        <v>245.667393293313</v>
      </c>
      <c r="O250" s="3">
        <f>SUMIFS('SSP drivers'!O$2:O$8148,'SSP drivers'!$A$2:$A$8148,'Selected scen drivers'!$AH$1,'SSP drivers'!$B$2:$B$8148,'Selected scen drivers'!$AI$1,'SSP drivers'!$C$2:$C$8148,'Selected scen drivers'!$C250,'SSP drivers'!$D$2:$D$8148,'Selected scen drivers'!$D250)</f>
        <v>266.788298727326</v>
      </c>
      <c r="P250" s="3">
        <f>SUMIFS('SSP drivers'!P$2:P$8148,'SSP drivers'!$A$2:$A$8148,'Selected scen drivers'!$AH$1,'SSP drivers'!$B$2:$B$8148,'Selected scen drivers'!$AI$1,'SSP drivers'!$C$2:$C$8148,'Selected scen drivers'!$C250,'SSP drivers'!$D$2:$D$8148,'Selected scen drivers'!$D250)</f>
        <v>281.112624045729</v>
      </c>
      <c r="Q250" s="3">
        <f>SUMIFS('SSP drivers'!Q$2:Q$8148,'SSP drivers'!$A$2:$A$8148,'Selected scen drivers'!$AH$1,'SSP drivers'!$B$2:$B$8148,'Selected scen drivers'!$AI$1,'SSP drivers'!$C$2:$C$8148,'Selected scen drivers'!$C250,'SSP drivers'!$D$2:$D$8148,'Selected scen drivers'!$D250)</f>
        <v>294.153348836896</v>
      </c>
      <c r="R250" s="3">
        <f>SUMIFS('SSP drivers'!R$2:R$8148,'SSP drivers'!$A$2:$A$8148,'Selected scen drivers'!$AH$1,'SSP drivers'!$B$2:$B$8148,'Selected scen drivers'!$AI$1,'SSP drivers'!$C$2:$C$8148,'Selected scen drivers'!$C250,'SSP drivers'!$D$2:$D$8148,'Selected scen drivers'!$D250)</f>
        <v>311.419102444135</v>
      </c>
      <c r="S250" s="3">
        <f>SUMIFS('SSP drivers'!S$2:S$8148,'SSP drivers'!$A$2:$A$8148,'Selected scen drivers'!$AH$1,'SSP drivers'!$B$2:$B$8148,'Selected scen drivers'!$AI$1,'SSP drivers'!$C$2:$C$8148,'Selected scen drivers'!$C250,'SSP drivers'!$D$2:$D$8148,'Selected scen drivers'!$D250)</f>
        <v>330.748457415874</v>
      </c>
      <c r="T250" s="3">
        <f>SUMIFS('SSP drivers'!T$2:T$8148,'SSP drivers'!$A$2:$A$8148,'Selected scen drivers'!$AH$1,'SSP drivers'!$B$2:$B$8148,'Selected scen drivers'!$AI$1,'SSP drivers'!$C$2:$C$8148,'Selected scen drivers'!$C250,'SSP drivers'!$D$2:$D$8148,'Selected scen drivers'!$D250)</f>
        <v>352.378775747522</v>
      </c>
      <c r="U250" s="3">
        <f>SUMIFS('SSP drivers'!U$2:U$8148,'SSP drivers'!$A$2:$A$8148,'Selected scen drivers'!$AH$1,'SSP drivers'!$B$2:$B$8148,'Selected scen drivers'!$AI$1,'SSP drivers'!$C$2:$C$8148,'Selected scen drivers'!$C250,'SSP drivers'!$D$2:$D$8148,'Selected scen drivers'!$D250)</f>
        <v>373.353156805111</v>
      </c>
      <c r="V250" s="3">
        <f>SUMIFS('SSP drivers'!V$2:V$8148,'SSP drivers'!$A$2:$A$8148,'Selected scen drivers'!$AH$1,'SSP drivers'!$B$2:$B$8148,'Selected scen drivers'!$AI$1,'SSP drivers'!$C$2:$C$8148,'Selected scen drivers'!$C250,'SSP drivers'!$D$2:$D$8148,'Selected scen drivers'!$D250)</f>
        <v>392.252484196475</v>
      </c>
      <c r="W250" s="3">
        <f>SUMIFS('SSP drivers'!W$2:W$8148,'SSP drivers'!$A$2:$A$8148,'Selected scen drivers'!$AH$1,'SSP drivers'!$B$2:$B$8148,'Selected scen drivers'!$AI$1,'SSP drivers'!$C$2:$C$8148,'Selected scen drivers'!$C250,'SSP drivers'!$D$2:$D$8148,'Selected scen drivers'!$D250)</f>
        <v>409.576150741964</v>
      </c>
      <c r="X250" s="3">
        <f>SUMIFS('SSP drivers'!X$2:X$8148,'SSP drivers'!$A$2:$A$8148,'Selected scen drivers'!$AH$1,'SSP drivers'!$B$2:$B$8148,'Selected scen drivers'!$AI$1,'SSP drivers'!$C$2:$C$8148,'Selected scen drivers'!$C250,'SSP drivers'!$D$2:$D$8148,'Selected scen drivers'!$D250)</f>
        <v>0</v>
      </c>
      <c r="Y250" s="3">
        <f>SUMIFS('SSP drivers'!Y$2:Y$8148,'SSP drivers'!$A$2:$A$8148,'Selected scen drivers'!$AH$1,'SSP drivers'!$B$2:$B$8148,'Selected scen drivers'!$AI$1,'SSP drivers'!$C$2:$C$8148,'Selected scen drivers'!$C250,'SSP drivers'!$D$2:$D$8148,'Selected scen drivers'!$D250)</f>
        <v>0</v>
      </c>
      <c r="Z250" s="3">
        <f>SUMIFS('SSP drivers'!Z$2:Z$8148,'SSP drivers'!$A$2:$A$8148,'Selected scen drivers'!$AH$1,'SSP drivers'!$B$2:$B$8148,'Selected scen drivers'!$AI$1,'SSP drivers'!$C$2:$C$8148,'Selected scen drivers'!$C250,'SSP drivers'!$D$2:$D$8148,'Selected scen drivers'!$D250)</f>
        <v>0</v>
      </c>
      <c r="AA250" s="3">
        <f>SUMIFS('SSP drivers'!AA$2:AA$8148,'SSP drivers'!$A$2:$A$8148,'Selected scen drivers'!$AH$1,'SSP drivers'!$B$2:$B$8148,'Selected scen drivers'!$AI$1,'SSP drivers'!$C$2:$C$8148,'Selected scen drivers'!$C250,'SSP drivers'!$D$2:$D$8148,'Selected scen drivers'!$D250)</f>
        <v>0</v>
      </c>
      <c r="AB250" s="3">
        <f>SUMIFS('SSP drivers'!AB$2:AB$8148,'SSP drivers'!$A$2:$A$8148,'Selected scen drivers'!$AH$1,'SSP drivers'!$B$2:$B$8148,'Selected scen drivers'!$AI$1,'SSP drivers'!$C$2:$C$8148,'Selected scen drivers'!$C250,'SSP drivers'!$D$2:$D$8148,'Selected scen drivers'!$D250)</f>
        <v>0</v>
      </c>
      <c r="AC250" s="3">
        <f>SUMIFS('SSP drivers'!AC$2:AC$8148,'SSP drivers'!$A$2:$A$8148,'Selected scen drivers'!$AH$1,'SSP drivers'!$B$2:$B$8148,'Selected scen drivers'!$AI$1,'SSP drivers'!$C$2:$C$8148,'Selected scen drivers'!$C250,'SSP drivers'!$D$2:$D$8148,'Selected scen drivers'!$D250)</f>
        <v>0</v>
      </c>
      <c r="AD250" s="3">
        <f>SUMIFS('SSP drivers'!AD$2:AD$8148,'SSP drivers'!$A$2:$A$8148,'Selected scen drivers'!$AH$1,'SSP drivers'!$B$2:$B$8148,'Selected scen drivers'!$AI$1,'SSP drivers'!$C$2:$C$8148,'Selected scen drivers'!$C250,'SSP drivers'!$D$2:$D$8148,'Selected scen drivers'!$D250)</f>
        <v>0</v>
      </c>
      <c r="AE250" s="3">
        <f>SUMIFS('SSP drivers'!AE$2:AE$8148,'SSP drivers'!$A$2:$A$8148,'Selected scen drivers'!$AH$1,'SSP drivers'!$B$2:$B$8148,'Selected scen drivers'!$AI$1,'SSP drivers'!$C$2:$C$8148,'Selected scen drivers'!$C250,'SSP drivers'!$D$2:$D$8148,'Selected scen drivers'!$D250)</f>
        <v>0</v>
      </c>
    </row>
    <row r="251" spans="1:31">
      <c r="A251">
        <f t="shared" si="7"/>
        <v>28</v>
      </c>
      <c r="B251">
        <f t="shared" si="8"/>
        <v>7</v>
      </c>
      <c r="C251" t="str">
        <f>IFERROR(VLOOKUP(A251,Classification!$A$4:$B$99,2,FALSE),"")</f>
        <v>CzechSlovak</v>
      </c>
      <c r="D251" t="str">
        <f>IFERROR(VLOOKUP(B251,Classification!$U$5:$V$14,2,FALSE),"")</f>
        <v>GDPSER</v>
      </c>
      <c r="E251" s="3">
        <f>SUMIFS('SSP drivers'!E$2:E$8148,'SSP drivers'!$A$2:$A$8148,'Selected scen drivers'!$AH$1,'SSP drivers'!$B$2:$B$8148,'Selected scen drivers'!$AI$1,'SSP drivers'!$C$2:$C$8148,'Selected scen drivers'!$C251,'SSP drivers'!$D$2:$D$8148,'Selected scen drivers'!$D251)</f>
        <v>0</v>
      </c>
      <c r="F251" s="3">
        <f>SUMIFS('SSP drivers'!F$2:F$8148,'SSP drivers'!$A$2:$A$8148,'Selected scen drivers'!$AH$1,'SSP drivers'!$B$2:$B$8148,'Selected scen drivers'!$AI$1,'SSP drivers'!$C$2:$C$8148,'Selected scen drivers'!$C251,'SSP drivers'!$D$2:$D$8148,'Selected scen drivers'!$D251)</f>
        <v>347.481290556487</v>
      </c>
      <c r="G251" s="3">
        <f>SUMIFS('SSP drivers'!G$2:G$8148,'SSP drivers'!$A$2:$A$8148,'Selected scen drivers'!$AH$1,'SSP drivers'!$B$2:$B$8148,'Selected scen drivers'!$AI$1,'SSP drivers'!$C$2:$C$8148,'Selected scen drivers'!$C251,'SSP drivers'!$D$2:$D$8148,'Selected scen drivers'!$D251)</f>
        <v>352.892484903327</v>
      </c>
      <c r="H251" s="3">
        <f>SUMIFS('SSP drivers'!H$2:H$8148,'SSP drivers'!$A$2:$A$8148,'Selected scen drivers'!$AH$1,'SSP drivers'!$B$2:$B$8148,'Selected scen drivers'!$AI$1,'SSP drivers'!$C$2:$C$8148,'Selected scen drivers'!$C251,'SSP drivers'!$D$2:$D$8148,'Selected scen drivers'!$D251)</f>
        <v>389.698075381645</v>
      </c>
      <c r="I251" s="3">
        <f>SUMIFS('SSP drivers'!I$2:I$8148,'SSP drivers'!$A$2:$A$8148,'Selected scen drivers'!$AH$1,'SSP drivers'!$B$2:$B$8148,'Selected scen drivers'!$AI$1,'SSP drivers'!$C$2:$C$8148,'Selected scen drivers'!$C251,'SSP drivers'!$D$2:$D$8148,'Selected scen drivers'!$D251)</f>
        <v>425.744110944184</v>
      </c>
      <c r="J251" s="3">
        <f>SUMIFS('SSP drivers'!J$2:J$8148,'SSP drivers'!$A$2:$A$8148,'Selected scen drivers'!$AH$1,'SSP drivers'!$B$2:$B$8148,'Selected scen drivers'!$AI$1,'SSP drivers'!$C$2:$C$8148,'Selected scen drivers'!$C251,'SSP drivers'!$D$2:$D$8148,'Selected scen drivers'!$D251)</f>
        <v>460.509504646921</v>
      </c>
      <c r="K251" s="3">
        <f>SUMIFS('SSP drivers'!K$2:K$8148,'SSP drivers'!$A$2:$A$8148,'Selected scen drivers'!$AH$1,'SSP drivers'!$B$2:$B$8148,'Selected scen drivers'!$AI$1,'SSP drivers'!$C$2:$C$8148,'Selected scen drivers'!$C251,'SSP drivers'!$D$2:$D$8148,'Selected scen drivers'!$D251)</f>
        <v>494.363660000934</v>
      </c>
      <c r="L251" s="3">
        <f>SUMIFS('SSP drivers'!L$2:L$8148,'SSP drivers'!$A$2:$A$8148,'Selected scen drivers'!$AH$1,'SSP drivers'!$B$2:$B$8148,'Selected scen drivers'!$AI$1,'SSP drivers'!$C$2:$C$8148,'Selected scen drivers'!$C251,'SSP drivers'!$D$2:$D$8148,'Selected scen drivers'!$D251)</f>
        <v>525.521411973366</v>
      </c>
      <c r="M251" s="3">
        <f>SUMIFS('SSP drivers'!M$2:M$8148,'SSP drivers'!$A$2:$A$8148,'Selected scen drivers'!$AH$1,'SSP drivers'!$B$2:$B$8148,'Selected scen drivers'!$AI$1,'SSP drivers'!$C$2:$C$8148,'Selected scen drivers'!$C251,'SSP drivers'!$D$2:$D$8148,'Selected scen drivers'!$D251)</f>
        <v>555.155012836453</v>
      </c>
      <c r="N251" s="3">
        <f>SUMIFS('SSP drivers'!N$2:N$8148,'SSP drivers'!$A$2:$A$8148,'Selected scen drivers'!$AH$1,'SSP drivers'!$B$2:$B$8148,'Selected scen drivers'!$AI$1,'SSP drivers'!$C$2:$C$8148,'Selected scen drivers'!$C251,'SSP drivers'!$D$2:$D$8148,'Selected scen drivers'!$D251)</f>
        <v>585.007156280499</v>
      </c>
      <c r="O251" s="3">
        <f>SUMIFS('SSP drivers'!O$2:O$8148,'SSP drivers'!$A$2:$A$8148,'Selected scen drivers'!$AH$1,'SSP drivers'!$B$2:$B$8148,'Selected scen drivers'!$AI$1,'SSP drivers'!$C$2:$C$8148,'Selected scen drivers'!$C251,'SSP drivers'!$D$2:$D$8148,'Selected scen drivers'!$D251)</f>
        <v>614.092064760528</v>
      </c>
      <c r="P251" s="3">
        <f>SUMIFS('SSP drivers'!P$2:P$8148,'SSP drivers'!$A$2:$A$8148,'Selected scen drivers'!$AH$1,'SSP drivers'!$B$2:$B$8148,'Selected scen drivers'!$AI$1,'SSP drivers'!$C$2:$C$8148,'Selected scen drivers'!$C251,'SSP drivers'!$D$2:$D$8148,'Selected scen drivers'!$D251)</f>
        <v>642.811730725857</v>
      </c>
      <c r="Q251" s="3">
        <f>SUMIFS('SSP drivers'!Q$2:Q$8148,'SSP drivers'!$A$2:$A$8148,'Selected scen drivers'!$AH$1,'SSP drivers'!$B$2:$B$8148,'Selected scen drivers'!$AI$1,'SSP drivers'!$C$2:$C$8148,'Selected scen drivers'!$C251,'SSP drivers'!$D$2:$D$8148,'Selected scen drivers'!$D251)</f>
        <v>669.679290067966</v>
      </c>
      <c r="R251" s="3">
        <f>SUMIFS('SSP drivers'!R$2:R$8148,'SSP drivers'!$A$2:$A$8148,'Selected scen drivers'!$AH$1,'SSP drivers'!$B$2:$B$8148,'Selected scen drivers'!$AI$1,'SSP drivers'!$C$2:$C$8148,'Selected scen drivers'!$C251,'SSP drivers'!$D$2:$D$8148,'Selected scen drivers'!$D251)</f>
        <v>693.665133407982</v>
      </c>
      <c r="S251" s="3">
        <f>SUMIFS('SSP drivers'!S$2:S$8148,'SSP drivers'!$A$2:$A$8148,'Selected scen drivers'!$AH$1,'SSP drivers'!$B$2:$B$8148,'Selected scen drivers'!$AI$1,'SSP drivers'!$C$2:$C$8148,'Selected scen drivers'!$C251,'SSP drivers'!$D$2:$D$8148,'Selected scen drivers'!$D251)</f>
        <v>715.080731089772</v>
      </c>
      <c r="T251" s="3">
        <f>SUMIFS('SSP drivers'!T$2:T$8148,'SSP drivers'!$A$2:$A$8148,'Selected scen drivers'!$AH$1,'SSP drivers'!$B$2:$B$8148,'Selected scen drivers'!$AI$1,'SSP drivers'!$C$2:$C$8148,'Selected scen drivers'!$C251,'SSP drivers'!$D$2:$D$8148,'Selected scen drivers'!$D251)</f>
        <v>734.700619259695</v>
      </c>
      <c r="U251" s="3">
        <f>SUMIFS('SSP drivers'!U$2:U$8148,'SSP drivers'!$A$2:$A$8148,'Selected scen drivers'!$AH$1,'SSP drivers'!$B$2:$B$8148,'Selected scen drivers'!$AI$1,'SSP drivers'!$C$2:$C$8148,'Selected scen drivers'!$C251,'SSP drivers'!$D$2:$D$8148,'Selected scen drivers'!$D251)</f>
        <v>753.168048548183</v>
      </c>
      <c r="V251" s="3">
        <f>SUMIFS('SSP drivers'!V$2:V$8148,'SSP drivers'!$A$2:$A$8148,'Selected scen drivers'!$AH$1,'SSP drivers'!$B$2:$B$8148,'Selected scen drivers'!$AI$1,'SSP drivers'!$C$2:$C$8148,'Selected scen drivers'!$C251,'SSP drivers'!$D$2:$D$8148,'Selected scen drivers'!$D251)</f>
        <v>770.698297187038</v>
      </c>
      <c r="W251" s="3">
        <f>SUMIFS('SSP drivers'!W$2:W$8148,'SSP drivers'!$A$2:$A$8148,'Selected scen drivers'!$AH$1,'SSP drivers'!$B$2:$B$8148,'Selected scen drivers'!$AI$1,'SSP drivers'!$C$2:$C$8148,'Selected scen drivers'!$C251,'SSP drivers'!$D$2:$D$8148,'Selected scen drivers'!$D251)</f>
        <v>786.34976475511</v>
      </c>
      <c r="X251" s="3">
        <f>SUMIFS('SSP drivers'!X$2:X$8148,'SSP drivers'!$A$2:$A$8148,'Selected scen drivers'!$AH$1,'SSP drivers'!$B$2:$B$8148,'Selected scen drivers'!$AI$1,'SSP drivers'!$C$2:$C$8148,'Selected scen drivers'!$C251,'SSP drivers'!$D$2:$D$8148,'Selected scen drivers'!$D251)</f>
        <v>0</v>
      </c>
      <c r="Y251" s="3">
        <f>SUMIFS('SSP drivers'!Y$2:Y$8148,'SSP drivers'!$A$2:$A$8148,'Selected scen drivers'!$AH$1,'SSP drivers'!$B$2:$B$8148,'Selected scen drivers'!$AI$1,'SSP drivers'!$C$2:$C$8148,'Selected scen drivers'!$C251,'SSP drivers'!$D$2:$D$8148,'Selected scen drivers'!$D251)</f>
        <v>0</v>
      </c>
      <c r="Z251" s="3">
        <f>SUMIFS('SSP drivers'!Z$2:Z$8148,'SSP drivers'!$A$2:$A$8148,'Selected scen drivers'!$AH$1,'SSP drivers'!$B$2:$B$8148,'Selected scen drivers'!$AI$1,'SSP drivers'!$C$2:$C$8148,'Selected scen drivers'!$C251,'SSP drivers'!$D$2:$D$8148,'Selected scen drivers'!$D251)</f>
        <v>0</v>
      </c>
      <c r="AA251" s="3">
        <f>SUMIFS('SSP drivers'!AA$2:AA$8148,'SSP drivers'!$A$2:$A$8148,'Selected scen drivers'!$AH$1,'SSP drivers'!$B$2:$B$8148,'Selected scen drivers'!$AI$1,'SSP drivers'!$C$2:$C$8148,'Selected scen drivers'!$C251,'SSP drivers'!$D$2:$D$8148,'Selected scen drivers'!$D251)</f>
        <v>0</v>
      </c>
      <c r="AB251" s="3">
        <f>SUMIFS('SSP drivers'!AB$2:AB$8148,'SSP drivers'!$A$2:$A$8148,'Selected scen drivers'!$AH$1,'SSP drivers'!$B$2:$B$8148,'Selected scen drivers'!$AI$1,'SSP drivers'!$C$2:$C$8148,'Selected scen drivers'!$C251,'SSP drivers'!$D$2:$D$8148,'Selected scen drivers'!$D251)</f>
        <v>0</v>
      </c>
      <c r="AC251" s="3">
        <f>SUMIFS('SSP drivers'!AC$2:AC$8148,'SSP drivers'!$A$2:$A$8148,'Selected scen drivers'!$AH$1,'SSP drivers'!$B$2:$B$8148,'Selected scen drivers'!$AI$1,'SSP drivers'!$C$2:$C$8148,'Selected scen drivers'!$C251,'SSP drivers'!$D$2:$D$8148,'Selected scen drivers'!$D251)</f>
        <v>0</v>
      </c>
      <c r="AD251" s="3">
        <f>SUMIFS('SSP drivers'!AD$2:AD$8148,'SSP drivers'!$A$2:$A$8148,'Selected scen drivers'!$AH$1,'SSP drivers'!$B$2:$B$8148,'Selected scen drivers'!$AI$1,'SSP drivers'!$C$2:$C$8148,'Selected scen drivers'!$C251,'SSP drivers'!$D$2:$D$8148,'Selected scen drivers'!$D251)</f>
        <v>0</v>
      </c>
      <c r="AE251" s="3">
        <f>SUMIFS('SSP drivers'!AE$2:AE$8148,'SSP drivers'!$A$2:$A$8148,'Selected scen drivers'!$AH$1,'SSP drivers'!$B$2:$B$8148,'Selected scen drivers'!$AI$1,'SSP drivers'!$C$2:$C$8148,'Selected scen drivers'!$C251,'SSP drivers'!$D$2:$D$8148,'Selected scen drivers'!$D251)</f>
        <v>0</v>
      </c>
    </row>
    <row r="252" spans="1:31">
      <c r="A252">
        <f t="shared" si="7"/>
        <v>28</v>
      </c>
      <c r="B252">
        <f t="shared" si="8"/>
        <v>8</v>
      </c>
      <c r="C252" t="str">
        <f>IFERROR(VLOOKUP(A252,Classification!$A$4:$B$99,2,FALSE),"")</f>
        <v>CzechSlovak</v>
      </c>
      <c r="D252" t="str">
        <f>IFERROR(VLOOKUP(B252,Classification!$U$5:$V$14,2,FALSE),"")</f>
        <v>HOU</v>
      </c>
      <c r="E252" s="3">
        <f>SUMIFS('SSP drivers'!E$2:E$8148,'SSP drivers'!$A$2:$A$8148,'Selected scen drivers'!$AH$1,'SSP drivers'!$B$2:$B$8148,'Selected scen drivers'!$AI$1,'SSP drivers'!$C$2:$C$8148,'Selected scen drivers'!$C252,'SSP drivers'!$D$2:$D$8148,'Selected scen drivers'!$D252)</f>
        <v>0</v>
      </c>
      <c r="F252" s="3">
        <f>SUMIFS('SSP drivers'!F$2:F$8148,'SSP drivers'!$A$2:$A$8148,'Selected scen drivers'!$AH$1,'SSP drivers'!$B$2:$B$8148,'Selected scen drivers'!$AI$1,'SSP drivers'!$C$2:$C$8148,'Selected scen drivers'!$C252,'SSP drivers'!$D$2:$D$8148,'Selected scen drivers'!$D252)</f>
        <v>4.8529579</v>
      </c>
      <c r="G252" s="3">
        <f>SUMIFS('SSP drivers'!G$2:G$8148,'SSP drivers'!$A$2:$A$8148,'Selected scen drivers'!$AH$1,'SSP drivers'!$B$2:$B$8148,'Selected scen drivers'!$AI$1,'SSP drivers'!$C$2:$C$8148,'Selected scen drivers'!$C252,'SSP drivers'!$D$2:$D$8148,'Selected scen drivers'!$D252)</f>
        <v>4.8509435</v>
      </c>
      <c r="H252" s="3">
        <f>SUMIFS('SSP drivers'!H$2:H$8148,'SSP drivers'!$A$2:$A$8148,'Selected scen drivers'!$AH$1,'SSP drivers'!$B$2:$B$8148,'Selected scen drivers'!$AI$1,'SSP drivers'!$C$2:$C$8148,'Selected scen drivers'!$C252,'SSP drivers'!$D$2:$D$8148,'Selected scen drivers'!$D252)</f>
        <v>4.84087149999999</v>
      </c>
      <c r="I252" s="3">
        <f>SUMIFS('SSP drivers'!I$2:I$8148,'SSP drivers'!$A$2:$A$8148,'Selected scen drivers'!$AH$1,'SSP drivers'!$B$2:$B$8148,'Selected scen drivers'!$AI$1,'SSP drivers'!$C$2:$C$8148,'Selected scen drivers'!$C252,'SSP drivers'!$D$2:$D$8148,'Selected scen drivers'!$D252)</f>
        <v>4.69625049999999</v>
      </c>
      <c r="J252" s="3">
        <f>SUMIFS('SSP drivers'!J$2:J$8148,'SSP drivers'!$A$2:$A$8148,'Selected scen drivers'!$AH$1,'SSP drivers'!$B$2:$B$8148,'Selected scen drivers'!$AI$1,'SSP drivers'!$C$2:$C$8148,'Selected scen drivers'!$C252,'SSP drivers'!$D$2:$D$8148,'Selected scen drivers'!$D252)</f>
        <v>4.590379</v>
      </c>
      <c r="K252" s="3">
        <f>SUMIFS('SSP drivers'!K$2:K$8148,'SSP drivers'!$A$2:$A$8148,'Selected scen drivers'!$AH$1,'SSP drivers'!$B$2:$B$8148,'Selected scen drivers'!$AI$1,'SSP drivers'!$C$2:$C$8148,'Selected scen drivers'!$C252,'SSP drivers'!$D$2:$D$8148,'Selected scen drivers'!$D252)</f>
        <v>4.4079955</v>
      </c>
      <c r="L252" s="3">
        <f>SUMIFS('SSP drivers'!L$2:L$8148,'SSP drivers'!$A$2:$A$8148,'Selected scen drivers'!$AH$1,'SSP drivers'!$B$2:$B$8148,'Selected scen drivers'!$AI$1,'SSP drivers'!$C$2:$C$8148,'Selected scen drivers'!$C252,'SSP drivers'!$D$2:$D$8148,'Selected scen drivers'!$D252)</f>
        <v>4.15748149999999</v>
      </c>
      <c r="M252" s="3">
        <f>SUMIFS('SSP drivers'!M$2:M$8148,'SSP drivers'!$A$2:$A$8148,'Selected scen drivers'!$AH$1,'SSP drivers'!$B$2:$B$8148,'Selected scen drivers'!$AI$1,'SSP drivers'!$C$2:$C$8148,'Selected scen drivers'!$C252,'SSP drivers'!$D$2:$D$8148,'Selected scen drivers'!$D252)</f>
        <v>3.97046899999999</v>
      </c>
      <c r="N252" s="3">
        <f>SUMIFS('SSP drivers'!N$2:N$8148,'SSP drivers'!$A$2:$A$8148,'Selected scen drivers'!$AH$1,'SSP drivers'!$B$2:$B$8148,'Selected scen drivers'!$AI$1,'SSP drivers'!$C$2:$C$8148,'Selected scen drivers'!$C252,'SSP drivers'!$D$2:$D$8148,'Selected scen drivers'!$D252)</f>
        <v>3.802503</v>
      </c>
      <c r="O252" s="3">
        <f>SUMIFS('SSP drivers'!O$2:O$8148,'SSP drivers'!$A$2:$A$8148,'Selected scen drivers'!$AH$1,'SSP drivers'!$B$2:$B$8148,'Selected scen drivers'!$AI$1,'SSP drivers'!$C$2:$C$8148,'Selected scen drivers'!$C252,'SSP drivers'!$D$2:$D$8148,'Selected scen drivers'!$D252)</f>
        <v>3.675566</v>
      </c>
      <c r="P252" s="3">
        <f>SUMIFS('SSP drivers'!P$2:P$8148,'SSP drivers'!$A$2:$A$8148,'Selected scen drivers'!$AH$1,'SSP drivers'!$B$2:$B$8148,'Selected scen drivers'!$AI$1,'SSP drivers'!$C$2:$C$8148,'Selected scen drivers'!$C252,'SSP drivers'!$D$2:$D$8148,'Selected scen drivers'!$D252)</f>
        <v>3.651476</v>
      </c>
      <c r="Q252" s="3">
        <f>SUMIFS('SSP drivers'!Q$2:Q$8148,'SSP drivers'!$A$2:$A$8148,'Selected scen drivers'!$AH$1,'SSP drivers'!$B$2:$B$8148,'Selected scen drivers'!$AI$1,'SSP drivers'!$C$2:$C$8148,'Selected scen drivers'!$C252,'SSP drivers'!$D$2:$D$8148,'Selected scen drivers'!$D252)</f>
        <v>3.6355085</v>
      </c>
      <c r="R252" s="3">
        <f>SUMIFS('SSP drivers'!R$2:R$8148,'SSP drivers'!$A$2:$A$8148,'Selected scen drivers'!$AH$1,'SSP drivers'!$B$2:$B$8148,'Selected scen drivers'!$AI$1,'SSP drivers'!$C$2:$C$8148,'Selected scen drivers'!$C252,'SSP drivers'!$D$2:$D$8148,'Selected scen drivers'!$D252)</f>
        <v>3.55702649999999</v>
      </c>
      <c r="S252" s="3">
        <f>SUMIFS('SSP drivers'!S$2:S$8148,'SSP drivers'!$A$2:$A$8148,'Selected scen drivers'!$AH$1,'SSP drivers'!$B$2:$B$8148,'Selected scen drivers'!$AI$1,'SSP drivers'!$C$2:$C$8148,'Selected scen drivers'!$C252,'SSP drivers'!$D$2:$D$8148,'Selected scen drivers'!$D252)</f>
        <v>3.45264799999999</v>
      </c>
      <c r="T252" s="3">
        <f>SUMIFS('SSP drivers'!T$2:T$8148,'SSP drivers'!$A$2:$A$8148,'Selected scen drivers'!$AH$1,'SSP drivers'!$B$2:$B$8148,'Selected scen drivers'!$AI$1,'SSP drivers'!$C$2:$C$8148,'Selected scen drivers'!$C252,'SSP drivers'!$D$2:$D$8148,'Selected scen drivers'!$D252)</f>
        <v>3.32973799999999</v>
      </c>
      <c r="U252" s="3">
        <f>SUMIFS('SSP drivers'!U$2:U$8148,'SSP drivers'!$A$2:$A$8148,'Selected scen drivers'!$AH$1,'SSP drivers'!$B$2:$B$8148,'Selected scen drivers'!$AI$1,'SSP drivers'!$C$2:$C$8148,'Selected scen drivers'!$C252,'SSP drivers'!$D$2:$D$8148,'Selected scen drivers'!$D252)</f>
        <v>3.22176999999999</v>
      </c>
      <c r="V252" s="3">
        <f>SUMIFS('SSP drivers'!V$2:V$8148,'SSP drivers'!$A$2:$A$8148,'Selected scen drivers'!$AH$1,'SSP drivers'!$B$2:$B$8148,'Selected scen drivers'!$AI$1,'SSP drivers'!$C$2:$C$8148,'Selected scen drivers'!$C252,'SSP drivers'!$D$2:$D$8148,'Selected scen drivers'!$D252)</f>
        <v>3.1379865</v>
      </c>
      <c r="W252" s="3">
        <f>SUMIFS('SSP drivers'!W$2:W$8148,'SSP drivers'!$A$2:$A$8148,'Selected scen drivers'!$AH$1,'SSP drivers'!$B$2:$B$8148,'Selected scen drivers'!$AI$1,'SSP drivers'!$C$2:$C$8148,'Selected scen drivers'!$C252,'SSP drivers'!$D$2:$D$8148,'Selected scen drivers'!$D252)</f>
        <v>3.06632599999999</v>
      </c>
      <c r="X252" s="3">
        <f>SUMIFS('SSP drivers'!X$2:X$8148,'SSP drivers'!$A$2:$A$8148,'Selected scen drivers'!$AH$1,'SSP drivers'!$B$2:$B$8148,'Selected scen drivers'!$AI$1,'SSP drivers'!$C$2:$C$8148,'Selected scen drivers'!$C252,'SSP drivers'!$D$2:$D$8148,'Selected scen drivers'!$D252)</f>
        <v>0</v>
      </c>
      <c r="Y252" s="3">
        <f>SUMIFS('SSP drivers'!Y$2:Y$8148,'SSP drivers'!$A$2:$A$8148,'Selected scen drivers'!$AH$1,'SSP drivers'!$B$2:$B$8148,'Selected scen drivers'!$AI$1,'SSP drivers'!$C$2:$C$8148,'Selected scen drivers'!$C252,'SSP drivers'!$D$2:$D$8148,'Selected scen drivers'!$D252)</f>
        <v>0</v>
      </c>
      <c r="Z252" s="3">
        <f>SUMIFS('SSP drivers'!Z$2:Z$8148,'SSP drivers'!$A$2:$A$8148,'Selected scen drivers'!$AH$1,'SSP drivers'!$B$2:$B$8148,'Selected scen drivers'!$AI$1,'SSP drivers'!$C$2:$C$8148,'Selected scen drivers'!$C252,'SSP drivers'!$D$2:$D$8148,'Selected scen drivers'!$D252)</f>
        <v>0</v>
      </c>
      <c r="AA252" s="3">
        <f>SUMIFS('SSP drivers'!AA$2:AA$8148,'SSP drivers'!$A$2:$A$8148,'Selected scen drivers'!$AH$1,'SSP drivers'!$B$2:$B$8148,'Selected scen drivers'!$AI$1,'SSP drivers'!$C$2:$C$8148,'Selected scen drivers'!$C252,'SSP drivers'!$D$2:$D$8148,'Selected scen drivers'!$D252)</f>
        <v>0</v>
      </c>
      <c r="AB252" s="3">
        <f>SUMIFS('SSP drivers'!AB$2:AB$8148,'SSP drivers'!$A$2:$A$8148,'Selected scen drivers'!$AH$1,'SSP drivers'!$B$2:$B$8148,'Selected scen drivers'!$AI$1,'SSP drivers'!$C$2:$C$8148,'Selected scen drivers'!$C252,'SSP drivers'!$D$2:$D$8148,'Selected scen drivers'!$D252)</f>
        <v>0</v>
      </c>
      <c r="AC252" s="3">
        <f>SUMIFS('SSP drivers'!AC$2:AC$8148,'SSP drivers'!$A$2:$A$8148,'Selected scen drivers'!$AH$1,'SSP drivers'!$B$2:$B$8148,'Selected scen drivers'!$AI$1,'SSP drivers'!$C$2:$C$8148,'Selected scen drivers'!$C252,'SSP drivers'!$D$2:$D$8148,'Selected scen drivers'!$D252)</f>
        <v>0</v>
      </c>
      <c r="AD252" s="3">
        <f>SUMIFS('SSP drivers'!AD$2:AD$8148,'SSP drivers'!$A$2:$A$8148,'Selected scen drivers'!$AH$1,'SSP drivers'!$B$2:$B$8148,'Selected scen drivers'!$AI$1,'SSP drivers'!$C$2:$C$8148,'Selected scen drivers'!$C252,'SSP drivers'!$D$2:$D$8148,'Selected scen drivers'!$D252)</f>
        <v>0</v>
      </c>
      <c r="AE252" s="3">
        <f>SUMIFS('SSP drivers'!AE$2:AE$8148,'SSP drivers'!$A$2:$A$8148,'Selected scen drivers'!$AH$1,'SSP drivers'!$B$2:$B$8148,'Selected scen drivers'!$AI$1,'SSP drivers'!$C$2:$C$8148,'Selected scen drivers'!$C252,'SSP drivers'!$D$2:$D$8148,'Selected scen drivers'!$D252)</f>
        <v>0</v>
      </c>
    </row>
    <row r="253" spans="1:31">
      <c r="A253">
        <f t="shared" si="7"/>
        <v>28</v>
      </c>
      <c r="B253">
        <f t="shared" si="8"/>
        <v>9</v>
      </c>
      <c r="C253" t="str">
        <f>IFERROR(VLOOKUP(A253,Classification!$A$4:$B$99,2,FALSE),"")</f>
        <v>CzechSlovak</v>
      </c>
      <c r="D253" t="str">
        <f>IFERROR(VLOOKUP(B253,Classification!$U$5:$V$14,2,FALSE),"")</f>
        <v>POP</v>
      </c>
      <c r="E253" s="3">
        <f>SUMIFS('SSP drivers'!E$2:E$8148,'SSP drivers'!$A$2:$A$8148,'Selected scen drivers'!$AH$1,'SSP drivers'!$B$2:$B$8148,'Selected scen drivers'!$AI$1,'SSP drivers'!$C$2:$C$8148,'Selected scen drivers'!$C253,'SSP drivers'!$D$2:$D$8148,'Selected scen drivers'!$D253)</f>
        <v>0</v>
      </c>
      <c r="F253" s="3">
        <f>SUMIFS('SSP drivers'!F$2:F$8148,'SSP drivers'!$A$2:$A$8148,'Selected scen drivers'!$AH$1,'SSP drivers'!$B$2:$B$8148,'Selected scen drivers'!$AI$1,'SSP drivers'!$C$2:$C$8148,'Selected scen drivers'!$C253,'SSP drivers'!$D$2:$D$8148,'Selected scen drivers'!$D253)</f>
        <v>15.9240128</v>
      </c>
      <c r="G253" s="3">
        <f>SUMIFS('SSP drivers'!G$2:G$8148,'SSP drivers'!$A$2:$A$8148,'Selected scen drivers'!$AH$1,'SSP drivers'!$B$2:$B$8148,'Selected scen drivers'!$AI$1,'SSP drivers'!$C$2:$C$8148,'Selected scen drivers'!$C253,'SSP drivers'!$D$2:$D$8148,'Selected scen drivers'!$D253)</f>
        <v>15.99545</v>
      </c>
      <c r="H253" s="3">
        <f>SUMIFS('SSP drivers'!H$2:H$8148,'SSP drivers'!$A$2:$A$8148,'Selected scen drivers'!$AH$1,'SSP drivers'!$B$2:$B$8148,'Selected scen drivers'!$AI$1,'SSP drivers'!$C$2:$C$8148,'Selected scen drivers'!$C253,'SSP drivers'!$D$2:$D$8148,'Selected scen drivers'!$D253)</f>
        <v>16.352636</v>
      </c>
      <c r="I253" s="3">
        <f>SUMIFS('SSP drivers'!I$2:I$8148,'SSP drivers'!$A$2:$A$8148,'Selected scen drivers'!$AH$1,'SSP drivers'!$B$2:$B$8148,'Selected scen drivers'!$AI$1,'SSP drivers'!$C$2:$C$8148,'Selected scen drivers'!$C253,'SSP drivers'!$D$2:$D$8148,'Selected scen drivers'!$D253)</f>
        <v>16.176404</v>
      </c>
      <c r="J253" s="3">
        <f>SUMIFS('SSP drivers'!J$2:J$8148,'SSP drivers'!$A$2:$A$8148,'Selected scen drivers'!$AH$1,'SSP drivers'!$B$2:$B$8148,'Selected scen drivers'!$AI$1,'SSP drivers'!$C$2:$C$8148,'Selected scen drivers'!$C253,'SSP drivers'!$D$2:$D$8148,'Selected scen drivers'!$D253)</f>
        <v>15.960018</v>
      </c>
      <c r="K253" s="3">
        <f>SUMIFS('SSP drivers'!K$2:K$8148,'SSP drivers'!$A$2:$A$8148,'Selected scen drivers'!$AH$1,'SSP drivers'!$B$2:$B$8148,'Selected scen drivers'!$AI$1,'SSP drivers'!$C$2:$C$8148,'Selected scen drivers'!$C253,'SSP drivers'!$D$2:$D$8148,'Selected scen drivers'!$D253)</f>
        <v>15.748679</v>
      </c>
      <c r="L253" s="3">
        <f>SUMIFS('SSP drivers'!L$2:L$8148,'SSP drivers'!$A$2:$A$8148,'Selected scen drivers'!$AH$1,'SSP drivers'!$B$2:$B$8148,'Selected scen drivers'!$AI$1,'SSP drivers'!$C$2:$C$8148,'Selected scen drivers'!$C253,'SSP drivers'!$D$2:$D$8148,'Selected scen drivers'!$D253)</f>
        <v>15.571839</v>
      </c>
      <c r="M253" s="3">
        <f>SUMIFS('SSP drivers'!M$2:M$8148,'SSP drivers'!$A$2:$A$8148,'Selected scen drivers'!$AH$1,'SSP drivers'!$B$2:$B$8148,'Selected scen drivers'!$AI$1,'SSP drivers'!$C$2:$C$8148,'Selected scen drivers'!$C253,'SSP drivers'!$D$2:$D$8148,'Selected scen drivers'!$D253)</f>
        <v>15.425228</v>
      </c>
      <c r="N253" s="3">
        <f>SUMIFS('SSP drivers'!N$2:N$8148,'SSP drivers'!$A$2:$A$8148,'Selected scen drivers'!$AH$1,'SSP drivers'!$B$2:$B$8148,'Selected scen drivers'!$AI$1,'SSP drivers'!$C$2:$C$8148,'Selected scen drivers'!$C253,'SSP drivers'!$D$2:$D$8148,'Selected scen drivers'!$D253)</f>
        <v>15.280772</v>
      </c>
      <c r="O253" s="3">
        <f>SUMIFS('SSP drivers'!O$2:O$8148,'SSP drivers'!$A$2:$A$8148,'Selected scen drivers'!$AH$1,'SSP drivers'!$B$2:$B$8148,'Selected scen drivers'!$AI$1,'SSP drivers'!$C$2:$C$8148,'Selected scen drivers'!$C253,'SSP drivers'!$D$2:$D$8148,'Selected scen drivers'!$D253)</f>
        <v>15.106377</v>
      </c>
      <c r="P253" s="3">
        <f>SUMIFS('SSP drivers'!P$2:P$8148,'SSP drivers'!$A$2:$A$8148,'Selected scen drivers'!$AH$1,'SSP drivers'!$B$2:$B$8148,'Selected scen drivers'!$AI$1,'SSP drivers'!$C$2:$C$8148,'Selected scen drivers'!$C253,'SSP drivers'!$D$2:$D$8148,'Selected scen drivers'!$D253)</f>
        <v>14.876741</v>
      </c>
      <c r="Q253" s="3">
        <f>SUMIFS('SSP drivers'!Q$2:Q$8148,'SSP drivers'!$A$2:$A$8148,'Selected scen drivers'!$AH$1,'SSP drivers'!$B$2:$B$8148,'Selected scen drivers'!$AI$1,'SSP drivers'!$C$2:$C$8148,'Selected scen drivers'!$C253,'SSP drivers'!$D$2:$D$8148,'Selected scen drivers'!$D253)</f>
        <v>14.603025</v>
      </c>
      <c r="R253" s="3">
        <f>SUMIFS('SSP drivers'!R$2:R$8148,'SSP drivers'!$A$2:$A$8148,'Selected scen drivers'!$AH$1,'SSP drivers'!$B$2:$B$8148,'Selected scen drivers'!$AI$1,'SSP drivers'!$C$2:$C$8148,'Selected scen drivers'!$C253,'SSP drivers'!$D$2:$D$8148,'Selected scen drivers'!$D253)</f>
        <v>14.320805</v>
      </c>
      <c r="S253" s="3">
        <f>SUMIFS('SSP drivers'!S$2:S$8148,'SSP drivers'!$A$2:$A$8148,'Selected scen drivers'!$AH$1,'SSP drivers'!$B$2:$B$8148,'Selected scen drivers'!$AI$1,'SSP drivers'!$C$2:$C$8148,'Selected scen drivers'!$C253,'SSP drivers'!$D$2:$D$8148,'Selected scen drivers'!$D253)</f>
        <v>14.06392</v>
      </c>
      <c r="T253" s="3">
        <f>SUMIFS('SSP drivers'!T$2:T$8148,'SSP drivers'!$A$2:$A$8148,'Selected scen drivers'!$AH$1,'SSP drivers'!$B$2:$B$8148,'Selected scen drivers'!$AI$1,'SSP drivers'!$C$2:$C$8148,'Selected scen drivers'!$C253,'SSP drivers'!$D$2:$D$8148,'Selected scen drivers'!$D253)</f>
        <v>13.84394</v>
      </c>
      <c r="U253" s="3">
        <f>SUMIFS('SSP drivers'!U$2:U$8148,'SSP drivers'!$A$2:$A$8148,'Selected scen drivers'!$AH$1,'SSP drivers'!$B$2:$B$8148,'Selected scen drivers'!$AI$1,'SSP drivers'!$C$2:$C$8148,'Selected scen drivers'!$C253,'SSP drivers'!$D$2:$D$8148,'Selected scen drivers'!$D253)</f>
        <v>13.653257</v>
      </c>
      <c r="V253" s="3">
        <f>SUMIFS('SSP drivers'!V$2:V$8148,'SSP drivers'!$A$2:$A$8148,'Selected scen drivers'!$AH$1,'SSP drivers'!$B$2:$B$8148,'Selected scen drivers'!$AI$1,'SSP drivers'!$C$2:$C$8148,'Selected scen drivers'!$C253,'SSP drivers'!$D$2:$D$8148,'Selected scen drivers'!$D253)</f>
        <v>13.480995</v>
      </c>
      <c r="W253" s="3">
        <f>SUMIFS('SSP drivers'!W$2:W$8148,'SSP drivers'!$A$2:$A$8148,'Selected scen drivers'!$AH$1,'SSP drivers'!$B$2:$B$8148,'Selected scen drivers'!$AI$1,'SSP drivers'!$C$2:$C$8148,'Selected scen drivers'!$C253,'SSP drivers'!$D$2:$D$8148,'Selected scen drivers'!$D253)</f>
        <v>13.308816</v>
      </c>
      <c r="X253" s="3">
        <f>SUMIFS('SSP drivers'!X$2:X$8148,'SSP drivers'!$A$2:$A$8148,'Selected scen drivers'!$AH$1,'SSP drivers'!$B$2:$B$8148,'Selected scen drivers'!$AI$1,'SSP drivers'!$C$2:$C$8148,'Selected scen drivers'!$C253,'SSP drivers'!$D$2:$D$8148,'Selected scen drivers'!$D253)</f>
        <v>0</v>
      </c>
      <c r="Y253" s="3">
        <f>SUMIFS('SSP drivers'!Y$2:Y$8148,'SSP drivers'!$A$2:$A$8148,'Selected scen drivers'!$AH$1,'SSP drivers'!$B$2:$B$8148,'Selected scen drivers'!$AI$1,'SSP drivers'!$C$2:$C$8148,'Selected scen drivers'!$C253,'SSP drivers'!$D$2:$D$8148,'Selected scen drivers'!$D253)</f>
        <v>0</v>
      </c>
      <c r="Z253" s="3">
        <f>SUMIFS('SSP drivers'!Z$2:Z$8148,'SSP drivers'!$A$2:$A$8148,'Selected scen drivers'!$AH$1,'SSP drivers'!$B$2:$B$8148,'Selected scen drivers'!$AI$1,'SSP drivers'!$C$2:$C$8148,'Selected scen drivers'!$C253,'SSP drivers'!$D$2:$D$8148,'Selected scen drivers'!$D253)</f>
        <v>0</v>
      </c>
      <c r="AA253" s="3">
        <f>SUMIFS('SSP drivers'!AA$2:AA$8148,'SSP drivers'!$A$2:$A$8148,'Selected scen drivers'!$AH$1,'SSP drivers'!$B$2:$B$8148,'Selected scen drivers'!$AI$1,'SSP drivers'!$C$2:$C$8148,'Selected scen drivers'!$C253,'SSP drivers'!$D$2:$D$8148,'Selected scen drivers'!$D253)</f>
        <v>0</v>
      </c>
      <c r="AB253" s="3">
        <f>SUMIFS('SSP drivers'!AB$2:AB$8148,'SSP drivers'!$A$2:$A$8148,'Selected scen drivers'!$AH$1,'SSP drivers'!$B$2:$B$8148,'Selected scen drivers'!$AI$1,'SSP drivers'!$C$2:$C$8148,'Selected scen drivers'!$C253,'SSP drivers'!$D$2:$D$8148,'Selected scen drivers'!$D253)</f>
        <v>0</v>
      </c>
      <c r="AC253" s="3">
        <f>SUMIFS('SSP drivers'!AC$2:AC$8148,'SSP drivers'!$A$2:$A$8148,'Selected scen drivers'!$AH$1,'SSP drivers'!$B$2:$B$8148,'Selected scen drivers'!$AI$1,'SSP drivers'!$C$2:$C$8148,'Selected scen drivers'!$C253,'SSP drivers'!$D$2:$D$8148,'Selected scen drivers'!$D253)</f>
        <v>0</v>
      </c>
      <c r="AD253" s="3">
        <f>SUMIFS('SSP drivers'!AD$2:AD$8148,'SSP drivers'!$A$2:$A$8148,'Selected scen drivers'!$AH$1,'SSP drivers'!$B$2:$B$8148,'Selected scen drivers'!$AI$1,'SSP drivers'!$C$2:$C$8148,'Selected scen drivers'!$C253,'SSP drivers'!$D$2:$D$8148,'Selected scen drivers'!$D253)</f>
        <v>0</v>
      </c>
      <c r="AE253" s="3">
        <f>SUMIFS('SSP drivers'!AE$2:AE$8148,'SSP drivers'!$A$2:$A$8148,'Selected scen drivers'!$AH$1,'SSP drivers'!$B$2:$B$8148,'Selected scen drivers'!$AI$1,'SSP drivers'!$C$2:$C$8148,'Selected scen drivers'!$C253,'SSP drivers'!$D$2:$D$8148,'Selected scen drivers'!$D253)</f>
        <v>0</v>
      </c>
    </row>
    <row r="254" spans="1:31">
      <c r="A254">
        <f t="shared" si="7"/>
        <v>29</v>
      </c>
      <c r="B254">
        <f t="shared" si="8"/>
        <v>1</v>
      </c>
      <c r="C254" t="str">
        <f>IFERROR(VLOOKUP(A254,Classification!$A$4:$B$99,2,FALSE),"")</f>
        <v>NorthAm</v>
      </c>
      <c r="D254" t="str">
        <f>IFERROR(VLOOKUP(B254,Classification!$U$5:$V$14,2,FALSE),"")</f>
        <v>GDP</v>
      </c>
      <c r="E254" s="3">
        <f>SUMIFS('SSP drivers'!E$2:E$8148,'SSP drivers'!$A$2:$A$8148,'Selected scen drivers'!$AH$1,'SSP drivers'!$B$2:$B$8148,'Selected scen drivers'!$AI$1,'SSP drivers'!$C$2:$C$8148,'Selected scen drivers'!$C254,'SSP drivers'!$D$2:$D$8148,'Selected scen drivers'!$D254)</f>
        <v>0</v>
      </c>
      <c r="F254" s="3">
        <f>SUMIFS('SSP drivers'!F$2:F$8148,'SSP drivers'!$A$2:$A$8148,'Selected scen drivers'!$AH$1,'SSP drivers'!$B$2:$B$8148,'Selected scen drivers'!$AI$1,'SSP drivers'!$C$2:$C$8148,'Selected scen drivers'!$C254,'SSP drivers'!$D$2:$D$8148,'Selected scen drivers'!$D254)</f>
        <v>23290.976</v>
      </c>
      <c r="G254" s="3">
        <f>SUMIFS('SSP drivers'!G$2:G$8148,'SSP drivers'!$A$2:$A$8148,'Selected scen drivers'!$AH$1,'SSP drivers'!$B$2:$B$8148,'Selected scen drivers'!$AI$1,'SSP drivers'!$C$2:$C$8148,'Selected scen drivers'!$C254,'SSP drivers'!$D$2:$D$8148,'Selected scen drivers'!$D254)</f>
        <v>23564.13</v>
      </c>
      <c r="H254" s="3">
        <f>SUMIFS('SSP drivers'!H$2:H$8148,'SSP drivers'!$A$2:$A$8148,'Selected scen drivers'!$AH$1,'SSP drivers'!$B$2:$B$8148,'Selected scen drivers'!$AI$1,'SSP drivers'!$C$2:$C$8148,'Selected scen drivers'!$C254,'SSP drivers'!$D$2:$D$8148,'Selected scen drivers'!$D254)</f>
        <v>26964.68</v>
      </c>
      <c r="I254" s="3">
        <f>SUMIFS('SSP drivers'!I$2:I$8148,'SSP drivers'!$A$2:$A$8148,'Selected scen drivers'!$AH$1,'SSP drivers'!$B$2:$B$8148,'Selected scen drivers'!$AI$1,'SSP drivers'!$C$2:$C$8148,'Selected scen drivers'!$C254,'SSP drivers'!$D$2:$D$8148,'Selected scen drivers'!$D254)</f>
        <v>29726.9</v>
      </c>
      <c r="J254" s="3">
        <f>SUMIFS('SSP drivers'!J$2:J$8148,'SSP drivers'!$A$2:$A$8148,'Selected scen drivers'!$AH$1,'SSP drivers'!$B$2:$B$8148,'Selected scen drivers'!$AI$1,'SSP drivers'!$C$2:$C$8148,'Selected scen drivers'!$C254,'SSP drivers'!$D$2:$D$8148,'Selected scen drivers'!$D254)</f>
        <v>32354.53</v>
      </c>
      <c r="K254" s="3">
        <f>SUMIFS('SSP drivers'!K$2:K$8148,'SSP drivers'!$A$2:$A$8148,'Selected scen drivers'!$AH$1,'SSP drivers'!$B$2:$B$8148,'Selected scen drivers'!$AI$1,'SSP drivers'!$C$2:$C$8148,'Selected scen drivers'!$C254,'SSP drivers'!$D$2:$D$8148,'Selected scen drivers'!$D254)</f>
        <v>34938.54</v>
      </c>
      <c r="L254" s="3">
        <f>SUMIFS('SSP drivers'!L$2:L$8148,'SSP drivers'!$A$2:$A$8148,'Selected scen drivers'!$AH$1,'SSP drivers'!$B$2:$B$8148,'Selected scen drivers'!$AI$1,'SSP drivers'!$C$2:$C$8148,'Selected scen drivers'!$C254,'SSP drivers'!$D$2:$D$8148,'Selected scen drivers'!$D254)</f>
        <v>37534.73</v>
      </c>
      <c r="M254" s="3">
        <f>SUMIFS('SSP drivers'!M$2:M$8148,'SSP drivers'!$A$2:$A$8148,'Selected scen drivers'!$AH$1,'SSP drivers'!$B$2:$B$8148,'Selected scen drivers'!$AI$1,'SSP drivers'!$C$2:$C$8148,'Selected scen drivers'!$C254,'SSP drivers'!$D$2:$D$8148,'Selected scen drivers'!$D254)</f>
        <v>40155.42</v>
      </c>
      <c r="N254" s="3">
        <f>SUMIFS('SSP drivers'!N$2:N$8148,'SSP drivers'!$A$2:$A$8148,'Selected scen drivers'!$AH$1,'SSP drivers'!$B$2:$B$8148,'Selected scen drivers'!$AI$1,'SSP drivers'!$C$2:$C$8148,'Selected scen drivers'!$C254,'SSP drivers'!$D$2:$D$8148,'Selected scen drivers'!$D254)</f>
        <v>42834.95</v>
      </c>
      <c r="O254" s="3">
        <f>SUMIFS('SSP drivers'!O$2:O$8148,'SSP drivers'!$A$2:$A$8148,'Selected scen drivers'!$AH$1,'SSP drivers'!$B$2:$B$8148,'Selected scen drivers'!$AI$1,'SSP drivers'!$C$2:$C$8148,'Selected scen drivers'!$C254,'SSP drivers'!$D$2:$D$8148,'Selected scen drivers'!$D254)</f>
        <v>45576.59</v>
      </c>
      <c r="P254" s="3">
        <f>SUMIFS('SSP drivers'!P$2:P$8148,'SSP drivers'!$A$2:$A$8148,'Selected scen drivers'!$AH$1,'SSP drivers'!$B$2:$B$8148,'Selected scen drivers'!$AI$1,'SSP drivers'!$C$2:$C$8148,'Selected scen drivers'!$C254,'SSP drivers'!$D$2:$D$8148,'Selected scen drivers'!$D254)</f>
        <v>48388.6</v>
      </c>
      <c r="Q254" s="3">
        <f>SUMIFS('SSP drivers'!Q$2:Q$8148,'SSP drivers'!$A$2:$A$8148,'Selected scen drivers'!$AH$1,'SSP drivers'!$B$2:$B$8148,'Selected scen drivers'!$AI$1,'SSP drivers'!$C$2:$C$8148,'Selected scen drivers'!$C254,'SSP drivers'!$D$2:$D$8148,'Selected scen drivers'!$D254)</f>
        <v>51184.83</v>
      </c>
      <c r="R254" s="3">
        <f>SUMIFS('SSP drivers'!R$2:R$8148,'SSP drivers'!$A$2:$A$8148,'Selected scen drivers'!$AH$1,'SSP drivers'!$B$2:$B$8148,'Selected scen drivers'!$AI$1,'SSP drivers'!$C$2:$C$8148,'Selected scen drivers'!$C254,'SSP drivers'!$D$2:$D$8148,'Selected scen drivers'!$D254)</f>
        <v>53924.72</v>
      </c>
      <c r="S254" s="3">
        <f>SUMIFS('SSP drivers'!S$2:S$8148,'SSP drivers'!$A$2:$A$8148,'Selected scen drivers'!$AH$1,'SSP drivers'!$B$2:$B$8148,'Selected scen drivers'!$AI$1,'SSP drivers'!$C$2:$C$8148,'Selected scen drivers'!$C254,'SSP drivers'!$D$2:$D$8148,'Selected scen drivers'!$D254)</f>
        <v>56577.84</v>
      </c>
      <c r="T254" s="3">
        <f>SUMIFS('SSP drivers'!T$2:T$8148,'SSP drivers'!$A$2:$A$8148,'Selected scen drivers'!$AH$1,'SSP drivers'!$B$2:$B$8148,'Selected scen drivers'!$AI$1,'SSP drivers'!$C$2:$C$8148,'Selected scen drivers'!$C254,'SSP drivers'!$D$2:$D$8148,'Selected scen drivers'!$D254)</f>
        <v>59141.32</v>
      </c>
      <c r="U254" s="3">
        <f>SUMIFS('SSP drivers'!U$2:U$8148,'SSP drivers'!$A$2:$A$8148,'Selected scen drivers'!$AH$1,'SSP drivers'!$B$2:$B$8148,'Selected scen drivers'!$AI$1,'SSP drivers'!$C$2:$C$8148,'Selected scen drivers'!$C254,'SSP drivers'!$D$2:$D$8148,'Selected scen drivers'!$D254)</f>
        <v>61616.91</v>
      </c>
      <c r="V254" s="3">
        <f>SUMIFS('SSP drivers'!V$2:V$8148,'SSP drivers'!$A$2:$A$8148,'Selected scen drivers'!$AH$1,'SSP drivers'!$B$2:$B$8148,'Selected scen drivers'!$AI$1,'SSP drivers'!$C$2:$C$8148,'Selected scen drivers'!$C254,'SSP drivers'!$D$2:$D$8148,'Selected scen drivers'!$D254)</f>
        <v>64002.95</v>
      </c>
      <c r="W254" s="3">
        <f>SUMIFS('SSP drivers'!W$2:W$8148,'SSP drivers'!$A$2:$A$8148,'Selected scen drivers'!$AH$1,'SSP drivers'!$B$2:$B$8148,'Selected scen drivers'!$AI$1,'SSP drivers'!$C$2:$C$8148,'Selected scen drivers'!$C254,'SSP drivers'!$D$2:$D$8148,'Selected scen drivers'!$D254)</f>
        <v>66272.12</v>
      </c>
      <c r="X254" s="3">
        <f>SUMIFS('SSP drivers'!X$2:X$8148,'SSP drivers'!$A$2:$A$8148,'Selected scen drivers'!$AH$1,'SSP drivers'!$B$2:$B$8148,'Selected scen drivers'!$AI$1,'SSP drivers'!$C$2:$C$8148,'Selected scen drivers'!$C254,'SSP drivers'!$D$2:$D$8148,'Selected scen drivers'!$D254)</f>
        <v>0</v>
      </c>
      <c r="Y254" s="3">
        <f>SUMIFS('SSP drivers'!Y$2:Y$8148,'SSP drivers'!$A$2:$A$8148,'Selected scen drivers'!$AH$1,'SSP drivers'!$B$2:$B$8148,'Selected scen drivers'!$AI$1,'SSP drivers'!$C$2:$C$8148,'Selected scen drivers'!$C254,'SSP drivers'!$D$2:$D$8148,'Selected scen drivers'!$D254)</f>
        <v>0</v>
      </c>
      <c r="Z254" s="3">
        <f>SUMIFS('SSP drivers'!Z$2:Z$8148,'SSP drivers'!$A$2:$A$8148,'Selected scen drivers'!$AH$1,'SSP drivers'!$B$2:$B$8148,'Selected scen drivers'!$AI$1,'SSP drivers'!$C$2:$C$8148,'Selected scen drivers'!$C254,'SSP drivers'!$D$2:$D$8148,'Selected scen drivers'!$D254)</f>
        <v>0</v>
      </c>
      <c r="AA254" s="3">
        <f>SUMIFS('SSP drivers'!AA$2:AA$8148,'SSP drivers'!$A$2:$A$8148,'Selected scen drivers'!$AH$1,'SSP drivers'!$B$2:$B$8148,'Selected scen drivers'!$AI$1,'SSP drivers'!$C$2:$C$8148,'Selected scen drivers'!$C254,'SSP drivers'!$D$2:$D$8148,'Selected scen drivers'!$D254)</f>
        <v>0</v>
      </c>
      <c r="AB254" s="3">
        <f>SUMIFS('SSP drivers'!AB$2:AB$8148,'SSP drivers'!$A$2:$A$8148,'Selected scen drivers'!$AH$1,'SSP drivers'!$B$2:$B$8148,'Selected scen drivers'!$AI$1,'SSP drivers'!$C$2:$C$8148,'Selected scen drivers'!$C254,'SSP drivers'!$D$2:$D$8148,'Selected scen drivers'!$D254)</f>
        <v>0</v>
      </c>
      <c r="AC254" s="3">
        <f>SUMIFS('SSP drivers'!AC$2:AC$8148,'SSP drivers'!$A$2:$A$8148,'Selected scen drivers'!$AH$1,'SSP drivers'!$B$2:$B$8148,'Selected scen drivers'!$AI$1,'SSP drivers'!$C$2:$C$8148,'Selected scen drivers'!$C254,'SSP drivers'!$D$2:$D$8148,'Selected scen drivers'!$D254)</f>
        <v>0</v>
      </c>
      <c r="AD254" s="3">
        <f>SUMIFS('SSP drivers'!AD$2:AD$8148,'SSP drivers'!$A$2:$A$8148,'Selected scen drivers'!$AH$1,'SSP drivers'!$B$2:$B$8148,'Selected scen drivers'!$AI$1,'SSP drivers'!$C$2:$C$8148,'Selected scen drivers'!$C254,'SSP drivers'!$D$2:$D$8148,'Selected scen drivers'!$D254)</f>
        <v>0</v>
      </c>
      <c r="AE254" s="3">
        <f>SUMIFS('SSP drivers'!AE$2:AE$8148,'SSP drivers'!$A$2:$A$8148,'Selected scen drivers'!$AH$1,'SSP drivers'!$B$2:$B$8148,'Selected scen drivers'!$AI$1,'SSP drivers'!$C$2:$C$8148,'Selected scen drivers'!$C254,'SSP drivers'!$D$2:$D$8148,'Selected scen drivers'!$D254)</f>
        <v>0</v>
      </c>
    </row>
    <row r="255" spans="1:31">
      <c r="A255">
        <f t="shared" si="7"/>
        <v>29</v>
      </c>
      <c r="B255">
        <f t="shared" si="8"/>
        <v>2</v>
      </c>
      <c r="C255" t="str">
        <f>IFERROR(VLOOKUP(A255,Classification!$A$4:$B$99,2,FALSE),"")</f>
        <v>NorthAm</v>
      </c>
      <c r="D255" t="str">
        <f>IFERROR(VLOOKUP(B255,Classification!$U$5:$V$14,2,FALSE),"")</f>
        <v>GDPAGR</v>
      </c>
      <c r="E255" s="3">
        <f>SUMIFS('SSP drivers'!E$2:E$8148,'SSP drivers'!$A$2:$A$8148,'Selected scen drivers'!$AH$1,'SSP drivers'!$B$2:$B$8148,'Selected scen drivers'!$AI$1,'SSP drivers'!$C$2:$C$8148,'Selected scen drivers'!$C255,'SSP drivers'!$D$2:$D$8148,'Selected scen drivers'!$D255)</f>
        <v>0</v>
      </c>
      <c r="F255" s="3">
        <f>SUMIFS('SSP drivers'!F$2:F$8148,'SSP drivers'!$A$2:$A$8148,'Selected scen drivers'!$AH$1,'SSP drivers'!$B$2:$B$8148,'Selected scen drivers'!$AI$1,'SSP drivers'!$C$2:$C$8148,'Selected scen drivers'!$C255,'SSP drivers'!$D$2:$D$8148,'Selected scen drivers'!$D255)</f>
        <v>294.734910496153</v>
      </c>
      <c r="G255" s="3">
        <f>SUMIFS('SSP drivers'!G$2:G$8148,'SSP drivers'!$A$2:$A$8148,'Selected scen drivers'!$AH$1,'SSP drivers'!$B$2:$B$8148,'Selected scen drivers'!$AI$1,'SSP drivers'!$C$2:$C$8148,'Selected scen drivers'!$C255,'SSP drivers'!$D$2:$D$8148,'Selected scen drivers'!$D255)</f>
        <v>296.977274432868</v>
      </c>
      <c r="H255" s="3">
        <f>SUMIFS('SSP drivers'!H$2:H$8148,'SSP drivers'!$A$2:$A$8148,'Selected scen drivers'!$AH$1,'SSP drivers'!$B$2:$B$8148,'Selected scen drivers'!$AI$1,'SSP drivers'!$C$2:$C$8148,'Selected scen drivers'!$C255,'SSP drivers'!$D$2:$D$8148,'Selected scen drivers'!$D255)</f>
        <v>342.268245603419</v>
      </c>
      <c r="I255" s="3">
        <f>SUMIFS('SSP drivers'!I$2:I$8148,'SSP drivers'!$A$2:$A$8148,'Selected scen drivers'!$AH$1,'SSP drivers'!$B$2:$B$8148,'Selected scen drivers'!$AI$1,'SSP drivers'!$C$2:$C$8148,'Selected scen drivers'!$C255,'SSP drivers'!$D$2:$D$8148,'Selected scen drivers'!$D255)</f>
        <v>380.30152386411</v>
      </c>
      <c r="J255" s="3">
        <f>SUMIFS('SSP drivers'!J$2:J$8148,'SSP drivers'!$A$2:$A$8148,'Selected scen drivers'!$AH$1,'SSP drivers'!$B$2:$B$8148,'Selected scen drivers'!$AI$1,'SSP drivers'!$C$2:$C$8148,'Selected scen drivers'!$C255,'SSP drivers'!$D$2:$D$8148,'Selected scen drivers'!$D255)</f>
        <v>418.827382346967</v>
      </c>
      <c r="K255" s="3">
        <f>SUMIFS('SSP drivers'!K$2:K$8148,'SSP drivers'!$A$2:$A$8148,'Selected scen drivers'!$AH$1,'SSP drivers'!$B$2:$B$8148,'Selected scen drivers'!$AI$1,'SSP drivers'!$C$2:$C$8148,'Selected scen drivers'!$C255,'SSP drivers'!$D$2:$D$8148,'Selected scen drivers'!$D255)</f>
        <v>458.470844968069</v>
      </c>
      <c r="L255" s="3">
        <f>SUMIFS('SSP drivers'!L$2:L$8148,'SSP drivers'!$A$2:$A$8148,'Selected scen drivers'!$AH$1,'SSP drivers'!$B$2:$B$8148,'Selected scen drivers'!$AI$1,'SSP drivers'!$C$2:$C$8148,'Selected scen drivers'!$C255,'SSP drivers'!$D$2:$D$8148,'Selected scen drivers'!$D255)</f>
        <v>499.660963702301</v>
      </c>
      <c r="M255" s="3">
        <f>SUMIFS('SSP drivers'!M$2:M$8148,'SSP drivers'!$A$2:$A$8148,'Selected scen drivers'!$AH$1,'SSP drivers'!$B$2:$B$8148,'Selected scen drivers'!$AI$1,'SSP drivers'!$C$2:$C$8148,'Selected scen drivers'!$C255,'SSP drivers'!$D$2:$D$8148,'Selected scen drivers'!$D255)</f>
        <v>542.167802671718</v>
      </c>
      <c r="N255" s="3">
        <f>SUMIFS('SSP drivers'!N$2:N$8148,'SSP drivers'!$A$2:$A$8148,'Selected scen drivers'!$AH$1,'SSP drivers'!$B$2:$B$8148,'Selected scen drivers'!$AI$1,'SSP drivers'!$C$2:$C$8148,'Selected scen drivers'!$C255,'SSP drivers'!$D$2:$D$8148,'Selected scen drivers'!$D255)</f>
        <v>585.968668139911</v>
      </c>
      <c r="O255" s="3">
        <f>SUMIFS('SSP drivers'!O$2:O$8148,'SSP drivers'!$A$2:$A$8148,'Selected scen drivers'!$AH$1,'SSP drivers'!$B$2:$B$8148,'Selected scen drivers'!$AI$1,'SSP drivers'!$C$2:$C$8148,'Selected scen drivers'!$C255,'SSP drivers'!$D$2:$D$8148,'Selected scen drivers'!$D255)</f>
        <v>630.558847566828</v>
      </c>
      <c r="P255" s="3">
        <f>SUMIFS('SSP drivers'!P$2:P$8148,'SSP drivers'!$A$2:$A$8148,'Selected scen drivers'!$AH$1,'SSP drivers'!$B$2:$B$8148,'Selected scen drivers'!$AI$1,'SSP drivers'!$C$2:$C$8148,'Selected scen drivers'!$C255,'SSP drivers'!$D$2:$D$8148,'Selected scen drivers'!$D255)</f>
        <v>676.119768554713</v>
      </c>
      <c r="Q255" s="3">
        <f>SUMIFS('SSP drivers'!Q$2:Q$8148,'SSP drivers'!$A$2:$A$8148,'Selected scen drivers'!$AH$1,'SSP drivers'!$B$2:$B$8148,'Selected scen drivers'!$AI$1,'SSP drivers'!$C$2:$C$8148,'Selected scen drivers'!$C255,'SSP drivers'!$D$2:$D$8148,'Selected scen drivers'!$D255)</f>
        <v>721.618226415037</v>
      </c>
      <c r="R255" s="3">
        <f>SUMIFS('SSP drivers'!R$2:R$8148,'SSP drivers'!$A$2:$A$8148,'Selected scen drivers'!$AH$1,'SSP drivers'!$B$2:$B$8148,'Selected scen drivers'!$AI$1,'SSP drivers'!$C$2:$C$8148,'Selected scen drivers'!$C255,'SSP drivers'!$D$2:$D$8148,'Selected scen drivers'!$D255)</f>
        <v>766.182451870099</v>
      </c>
      <c r="S255" s="3">
        <f>SUMIFS('SSP drivers'!S$2:S$8148,'SSP drivers'!$A$2:$A$8148,'Selected scen drivers'!$AH$1,'SSP drivers'!$B$2:$B$8148,'Selected scen drivers'!$AI$1,'SSP drivers'!$C$2:$C$8148,'Selected scen drivers'!$C255,'SSP drivers'!$D$2:$D$8148,'Selected scen drivers'!$D255)</f>
        <v>809.060696186512</v>
      </c>
      <c r="T255" s="3">
        <f>SUMIFS('SSP drivers'!T$2:T$8148,'SSP drivers'!$A$2:$A$8148,'Selected scen drivers'!$AH$1,'SSP drivers'!$B$2:$B$8148,'Selected scen drivers'!$AI$1,'SSP drivers'!$C$2:$C$8148,'Selected scen drivers'!$C255,'SSP drivers'!$D$2:$D$8148,'Selected scen drivers'!$D255)</f>
        <v>850.06603432047</v>
      </c>
      <c r="U255" s="3">
        <f>SUMIFS('SSP drivers'!U$2:U$8148,'SSP drivers'!$A$2:$A$8148,'Selected scen drivers'!$AH$1,'SSP drivers'!$B$2:$B$8148,'Selected scen drivers'!$AI$1,'SSP drivers'!$C$2:$C$8148,'Selected scen drivers'!$C255,'SSP drivers'!$D$2:$D$8148,'Selected scen drivers'!$D255)</f>
        <v>889.064837556694</v>
      </c>
      <c r="V255" s="3">
        <f>SUMIFS('SSP drivers'!V$2:V$8148,'SSP drivers'!$A$2:$A$8148,'Selected scen drivers'!$AH$1,'SSP drivers'!$B$2:$B$8148,'Selected scen drivers'!$AI$1,'SSP drivers'!$C$2:$C$8148,'Selected scen drivers'!$C255,'SSP drivers'!$D$2:$D$8148,'Selected scen drivers'!$D255)</f>
        <v>925.92299781758</v>
      </c>
      <c r="W255" s="3">
        <f>SUMIFS('SSP drivers'!W$2:W$8148,'SSP drivers'!$A$2:$A$8148,'Selected scen drivers'!$AH$1,'SSP drivers'!$B$2:$B$8148,'Selected scen drivers'!$AI$1,'SSP drivers'!$C$2:$C$8148,'Selected scen drivers'!$C255,'SSP drivers'!$D$2:$D$8148,'Selected scen drivers'!$D255)</f>
        <v>960.249197676548</v>
      </c>
      <c r="X255" s="3">
        <f>SUMIFS('SSP drivers'!X$2:X$8148,'SSP drivers'!$A$2:$A$8148,'Selected scen drivers'!$AH$1,'SSP drivers'!$B$2:$B$8148,'Selected scen drivers'!$AI$1,'SSP drivers'!$C$2:$C$8148,'Selected scen drivers'!$C255,'SSP drivers'!$D$2:$D$8148,'Selected scen drivers'!$D255)</f>
        <v>0</v>
      </c>
      <c r="Y255" s="3">
        <f>SUMIFS('SSP drivers'!Y$2:Y$8148,'SSP drivers'!$A$2:$A$8148,'Selected scen drivers'!$AH$1,'SSP drivers'!$B$2:$B$8148,'Selected scen drivers'!$AI$1,'SSP drivers'!$C$2:$C$8148,'Selected scen drivers'!$C255,'SSP drivers'!$D$2:$D$8148,'Selected scen drivers'!$D255)</f>
        <v>0</v>
      </c>
      <c r="Z255" s="3">
        <f>SUMIFS('SSP drivers'!Z$2:Z$8148,'SSP drivers'!$A$2:$A$8148,'Selected scen drivers'!$AH$1,'SSP drivers'!$B$2:$B$8148,'Selected scen drivers'!$AI$1,'SSP drivers'!$C$2:$C$8148,'Selected scen drivers'!$C255,'SSP drivers'!$D$2:$D$8148,'Selected scen drivers'!$D255)</f>
        <v>0</v>
      </c>
      <c r="AA255" s="3">
        <f>SUMIFS('SSP drivers'!AA$2:AA$8148,'SSP drivers'!$A$2:$A$8148,'Selected scen drivers'!$AH$1,'SSP drivers'!$B$2:$B$8148,'Selected scen drivers'!$AI$1,'SSP drivers'!$C$2:$C$8148,'Selected scen drivers'!$C255,'SSP drivers'!$D$2:$D$8148,'Selected scen drivers'!$D255)</f>
        <v>0</v>
      </c>
      <c r="AB255" s="3">
        <f>SUMIFS('SSP drivers'!AB$2:AB$8148,'SSP drivers'!$A$2:$A$8148,'Selected scen drivers'!$AH$1,'SSP drivers'!$B$2:$B$8148,'Selected scen drivers'!$AI$1,'SSP drivers'!$C$2:$C$8148,'Selected scen drivers'!$C255,'SSP drivers'!$D$2:$D$8148,'Selected scen drivers'!$D255)</f>
        <v>0</v>
      </c>
      <c r="AC255" s="3">
        <f>SUMIFS('SSP drivers'!AC$2:AC$8148,'SSP drivers'!$A$2:$A$8148,'Selected scen drivers'!$AH$1,'SSP drivers'!$B$2:$B$8148,'Selected scen drivers'!$AI$1,'SSP drivers'!$C$2:$C$8148,'Selected scen drivers'!$C255,'SSP drivers'!$D$2:$D$8148,'Selected scen drivers'!$D255)</f>
        <v>0</v>
      </c>
      <c r="AD255" s="3">
        <f>SUMIFS('SSP drivers'!AD$2:AD$8148,'SSP drivers'!$A$2:$A$8148,'Selected scen drivers'!$AH$1,'SSP drivers'!$B$2:$B$8148,'Selected scen drivers'!$AI$1,'SSP drivers'!$C$2:$C$8148,'Selected scen drivers'!$C255,'SSP drivers'!$D$2:$D$8148,'Selected scen drivers'!$D255)</f>
        <v>0</v>
      </c>
      <c r="AE255" s="3">
        <f>SUMIFS('SSP drivers'!AE$2:AE$8148,'SSP drivers'!$A$2:$A$8148,'Selected scen drivers'!$AH$1,'SSP drivers'!$B$2:$B$8148,'Selected scen drivers'!$AI$1,'SSP drivers'!$C$2:$C$8148,'Selected scen drivers'!$C255,'SSP drivers'!$D$2:$D$8148,'Selected scen drivers'!$D255)</f>
        <v>0</v>
      </c>
    </row>
    <row r="256" spans="1:31">
      <c r="A256">
        <f t="shared" si="7"/>
        <v>29</v>
      </c>
      <c r="B256">
        <f t="shared" si="8"/>
        <v>3</v>
      </c>
      <c r="C256" t="str">
        <f>IFERROR(VLOOKUP(A256,Classification!$A$4:$B$99,2,FALSE),"")</f>
        <v>NorthAm</v>
      </c>
      <c r="D256" t="str">
        <f>IFERROR(VLOOKUP(B256,Classification!$U$5:$V$14,2,FALSE),"")</f>
        <v>GDPIND</v>
      </c>
      <c r="E256" s="3">
        <f>SUMIFS('SSP drivers'!E$2:E$8148,'SSP drivers'!$A$2:$A$8148,'Selected scen drivers'!$AH$1,'SSP drivers'!$B$2:$B$8148,'Selected scen drivers'!$AI$1,'SSP drivers'!$C$2:$C$8148,'Selected scen drivers'!$C256,'SSP drivers'!$D$2:$D$8148,'Selected scen drivers'!$D256)</f>
        <v>0</v>
      </c>
      <c r="F256" s="3">
        <f>SUMIFS('SSP drivers'!F$2:F$8148,'SSP drivers'!$A$2:$A$8148,'Selected scen drivers'!$AH$1,'SSP drivers'!$B$2:$B$8148,'Selected scen drivers'!$AI$1,'SSP drivers'!$C$2:$C$8148,'Selected scen drivers'!$C256,'SSP drivers'!$D$2:$D$8148,'Selected scen drivers'!$D256)</f>
        <v>4962.8698985932</v>
      </c>
      <c r="G256" s="3">
        <f>SUMIFS('SSP drivers'!G$2:G$8148,'SSP drivers'!$A$2:$A$8148,'Selected scen drivers'!$AH$1,'SSP drivers'!$B$2:$B$8148,'Selected scen drivers'!$AI$1,'SSP drivers'!$C$2:$C$8148,'Selected scen drivers'!$C256,'SSP drivers'!$D$2:$D$8148,'Selected scen drivers'!$D256)</f>
        <v>5014.7436348048</v>
      </c>
      <c r="H256" s="3">
        <f>SUMIFS('SSP drivers'!H$2:H$8148,'SSP drivers'!$A$2:$A$8148,'Selected scen drivers'!$AH$1,'SSP drivers'!$B$2:$B$8148,'Selected scen drivers'!$AI$1,'SSP drivers'!$C$2:$C$8148,'Selected scen drivers'!$C256,'SSP drivers'!$D$2:$D$8148,'Selected scen drivers'!$D256)</f>
        <v>5900.69351595901</v>
      </c>
      <c r="I256" s="3">
        <f>SUMIFS('SSP drivers'!I$2:I$8148,'SSP drivers'!$A$2:$A$8148,'Selected scen drivers'!$AH$1,'SSP drivers'!$B$2:$B$8148,'Selected scen drivers'!$AI$1,'SSP drivers'!$C$2:$C$8148,'Selected scen drivers'!$C256,'SSP drivers'!$D$2:$D$8148,'Selected scen drivers'!$D256)</f>
        <v>6685.14344839722</v>
      </c>
      <c r="J256" s="3">
        <f>SUMIFS('SSP drivers'!J$2:J$8148,'SSP drivers'!$A$2:$A$8148,'Selected scen drivers'!$AH$1,'SSP drivers'!$B$2:$B$8148,'Selected scen drivers'!$AI$1,'SSP drivers'!$C$2:$C$8148,'Selected scen drivers'!$C256,'SSP drivers'!$D$2:$D$8148,'Selected scen drivers'!$D256)</f>
        <v>7478.13244592131</v>
      </c>
      <c r="K256" s="3">
        <f>SUMIFS('SSP drivers'!K$2:K$8148,'SSP drivers'!$A$2:$A$8148,'Selected scen drivers'!$AH$1,'SSP drivers'!$B$2:$B$8148,'Selected scen drivers'!$AI$1,'SSP drivers'!$C$2:$C$8148,'Selected scen drivers'!$C256,'SSP drivers'!$D$2:$D$8148,'Selected scen drivers'!$D256)</f>
        <v>8294.69882225336</v>
      </c>
      <c r="L256" s="3">
        <f>SUMIFS('SSP drivers'!L$2:L$8148,'SSP drivers'!$A$2:$A$8148,'Selected scen drivers'!$AH$1,'SSP drivers'!$B$2:$B$8148,'Selected scen drivers'!$AI$1,'SSP drivers'!$C$2:$C$8148,'Selected scen drivers'!$C256,'SSP drivers'!$D$2:$D$8148,'Selected scen drivers'!$D256)</f>
        <v>9144.7718162295</v>
      </c>
      <c r="M256" s="3">
        <f>SUMIFS('SSP drivers'!M$2:M$8148,'SSP drivers'!$A$2:$A$8148,'Selected scen drivers'!$AH$1,'SSP drivers'!$B$2:$B$8148,'Selected scen drivers'!$AI$1,'SSP drivers'!$C$2:$C$8148,'Selected scen drivers'!$C256,'SSP drivers'!$D$2:$D$8148,'Selected scen drivers'!$D256)</f>
        <v>10028.9479126725</v>
      </c>
      <c r="N256" s="3">
        <f>SUMIFS('SSP drivers'!N$2:N$8148,'SSP drivers'!$A$2:$A$8148,'Selected scen drivers'!$AH$1,'SSP drivers'!$B$2:$B$8148,'Selected scen drivers'!$AI$1,'SSP drivers'!$C$2:$C$8148,'Selected scen drivers'!$C256,'SSP drivers'!$D$2:$D$8148,'Selected scen drivers'!$D256)</f>
        <v>10954.0269823049</v>
      </c>
      <c r="O256" s="3">
        <f>SUMIFS('SSP drivers'!O$2:O$8148,'SSP drivers'!$A$2:$A$8148,'Selected scen drivers'!$AH$1,'SSP drivers'!$B$2:$B$8148,'Selected scen drivers'!$AI$1,'SSP drivers'!$C$2:$C$8148,'Selected scen drivers'!$C256,'SSP drivers'!$D$2:$D$8148,'Selected scen drivers'!$D256)</f>
        <v>11919.8254089927</v>
      </c>
      <c r="P256" s="3">
        <f>SUMIFS('SSP drivers'!P$2:P$8148,'SSP drivers'!$A$2:$A$8148,'Selected scen drivers'!$AH$1,'SSP drivers'!$B$2:$B$8148,'Selected scen drivers'!$AI$1,'SSP drivers'!$C$2:$C$8148,'Selected scen drivers'!$C256,'SSP drivers'!$D$2:$D$8148,'Selected scen drivers'!$D256)</f>
        <v>12929.825074285</v>
      </c>
      <c r="Q256" s="3">
        <f>SUMIFS('SSP drivers'!Q$2:Q$8148,'SSP drivers'!$A$2:$A$8148,'Selected scen drivers'!$AH$1,'SSP drivers'!$B$2:$B$8148,'Selected scen drivers'!$AI$1,'SSP drivers'!$C$2:$C$8148,'Selected scen drivers'!$C256,'SSP drivers'!$D$2:$D$8148,'Selected scen drivers'!$D256)</f>
        <v>13962.083251765</v>
      </c>
      <c r="R256" s="3">
        <f>SUMIFS('SSP drivers'!R$2:R$8148,'SSP drivers'!$A$2:$A$8148,'Selected scen drivers'!$AH$1,'SSP drivers'!$B$2:$B$8148,'Selected scen drivers'!$AI$1,'SSP drivers'!$C$2:$C$8148,'Selected scen drivers'!$C256,'SSP drivers'!$D$2:$D$8148,'Selected scen drivers'!$D256)</f>
        <v>15004.2325244288</v>
      </c>
      <c r="S256" s="3">
        <f>SUMIFS('SSP drivers'!S$2:S$8148,'SSP drivers'!$A$2:$A$8148,'Selected scen drivers'!$AH$1,'SSP drivers'!$B$2:$B$8148,'Selected scen drivers'!$AI$1,'SSP drivers'!$C$2:$C$8148,'Selected scen drivers'!$C256,'SSP drivers'!$D$2:$D$8148,'Selected scen drivers'!$D256)</f>
        <v>16046.2530497426</v>
      </c>
      <c r="T256" s="3">
        <f>SUMIFS('SSP drivers'!T$2:T$8148,'SSP drivers'!$A$2:$A$8148,'Selected scen drivers'!$AH$1,'SSP drivers'!$B$2:$B$8148,'Selected scen drivers'!$AI$1,'SSP drivers'!$C$2:$C$8148,'Selected scen drivers'!$C256,'SSP drivers'!$D$2:$D$8148,'Selected scen drivers'!$D256)</f>
        <v>17086.1014604114</v>
      </c>
      <c r="U256" s="3">
        <f>SUMIFS('SSP drivers'!U$2:U$8148,'SSP drivers'!$A$2:$A$8148,'Selected scen drivers'!$AH$1,'SSP drivers'!$B$2:$B$8148,'Selected scen drivers'!$AI$1,'SSP drivers'!$C$2:$C$8148,'Selected scen drivers'!$C256,'SSP drivers'!$D$2:$D$8148,'Selected scen drivers'!$D256)</f>
        <v>18123.1649793354</v>
      </c>
      <c r="V256" s="3">
        <f>SUMIFS('SSP drivers'!V$2:V$8148,'SSP drivers'!$A$2:$A$8148,'Selected scen drivers'!$AH$1,'SSP drivers'!$B$2:$B$8148,'Selected scen drivers'!$AI$1,'SSP drivers'!$C$2:$C$8148,'Selected scen drivers'!$C256,'SSP drivers'!$D$2:$D$8148,'Selected scen drivers'!$D256)</f>
        <v>19156.0629884107</v>
      </c>
      <c r="W256" s="3">
        <f>SUMIFS('SSP drivers'!W$2:W$8148,'SSP drivers'!$A$2:$A$8148,'Selected scen drivers'!$AH$1,'SSP drivers'!$B$2:$B$8148,'Selected scen drivers'!$AI$1,'SSP drivers'!$C$2:$C$8148,'Selected scen drivers'!$C256,'SSP drivers'!$D$2:$D$8148,'Selected scen drivers'!$D256)</f>
        <v>20175.7937799665</v>
      </c>
      <c r="X256" s="3">
        <f>SUMIFS('SSP drivers'!X$2:X$8148,'SSP drivers'!$A$2:$A$8148,'Selected scen drivers'!$AH$1,'SSP drivers'!$B$2:$B$8148,'Selected scen drivers'!$AI$1,'SSP drivers'!$C$2:$C$8148,'Selected scen drivers'!$C256,'SSP drivers'!$D$2:$D$8148,'Selected scen drivers'!$D256)</f>
        <v>0</v>
      </c>
      <c r="Y256" s="3">
        <f>SUMIFS('SSP drivers'!Y$2:Y$8148,'SSP drivers'!$A$2:$A$8148,'Selected scen drivers'!$AH$1,'SSP drivers'!$B$2:$B$8148,'Selected scen drivers'!$AI$1,'SSP drivers'!$C$2:$C$8148,'Selected scen drivers'!$C256,'SSP drivers'!$D$2:$D$8148,'Selected scen drivers'!$D256)</f>
        <v>0</v>
      </c>
      <c r="Z256" s="3">
        <f>SUMIFS('SSP drivers'!Z$2:Z$8148,'SSP drivers'!$A$2:$A$8148,'Selected scen drivers'!$AH$1,'SSP drivers'!$B$2:$B$8148,'Selected scen drivers'!$AI$1,'SSP drivers'!$C$2:$C$8148,'Selected scen drivers'!$C256,'SSP drivers'!$D$2:$D$8148,'Selected scen drivers'!$D256)</f>
        <v>0</v>
      </c>
      <c r="AA256" s="3">
        <f>SUMIFS('SSP drivers'!AA$2:AA$8148,'SSP drivers'!$A$2:$A$8148,'Selected scen drivers'!$AH$1,'SSP drivers'!$B$2:$B$8148,'Selected scen drivers'!$AI$1,'SSP drivers'!$C$2:$C$8148,'Selected scen drivers'!$C256,'SSP drivers'!$D$2:$D$8148,'Selected scen drivers'!$D256)</f>
        <v>0</v>
      </c>
      <c r="AB256" s="3">
        <f>SUMIFS('SSP drivers'!AB$2:AB$8148,'SSP drivers'!$A$2:$A$8148,'Selected scen drivers'!$AH$1,'SSP drivers'!$B$2:$B$8148,'Selected scen drivers'!$AI$1,'SSP drivers'!$C$2:$C$8148,'Selected scen drivers'!$C256,'SSP drivers'!$D$2:$D$8148,'Selected scen drivers'!$D256)</f>
        <v>0</v>
      </c>
      <c r="AC256" s="3">
        <f>SUMIFS('SSP drivers'!AC$2:AC$8148,'SSP drivers'!$A$2:$A$8148,'Selected scen drivers'!$AH$1,'SSP drivers'!$B$2:$B$8148,'Selected scen drivers'!$AI$1,'SSP drivers'!$C$2:$C$8148,'Selected scen drivers'!$C256,'SSP drivers'!$D$2:$D$8148,'Selected scen drivers'!$D256)</f>
        <v>0</v>
      </c>
      <c r="AD256" s="3">
        <f>SUMIFS('SSP drivers'!AD$2:AD$8148,'SSP drivers'!$A$2:$A$8148,'Selected scen drivers'!$AH$1,'SSP drivers'!$B$2:$B$8148,'Selected scen drivers'!$AI$1,'SSP drivers'!$C$2:$C$8148,'Selected scen drivers'!$C256,'SSP drivers'!$D$2:$D$8148,'Selected scen drivers'!$D256)</f>
        <v>0</v>
      </c>
      <c r="AE256" s="3">
        <f>SUMIFS('SSP drivers'!AE$2:AE$8148,'SSP drivers'!$A$2:$A$8148,'Selected scen drivers'!$AH$1,'SSP drivers'!$B$2:$B$8148,'Selected scen drivers'!$AI$1,'SSP drivers'!$C$2:$C$8148,'Selected scen drivers'!$C256,'SSP drivers'!$D$2:$D$8148,'Selected scen drivers'!$D256)</f>
        <v>0</v>
      </c>
    </row>
    <row r="257" spans="1:31">
      <c r="A257">
        <f t="shared" si="7"/>
        <v>29</v>
      </c>
      <c r="B257">
        <f t="shared" si="8"/>
        <v>4</v>
      </c>
      <c r="C257" t="str">
        <f>IFERROR(VLOOKUP(A257,Classification!$A$4:$B$99,2,FALSE),"")</f>
        <v>NorthAm</v>
      </c>
      <c r="D257" t="str">
        <f>IFERROR(VLOOKUP(B257,Classification!$U$5:$V$14,2,FALSE),"")</f>
        <v>GDPMFG</v>
      </c>
      <c r="E257" s="3">
        <f>SUMIFS('SSP drivers'!E$2:E$8148,'SSP drivers'!$A$2:$A$8148,'Selected scen drivers'!$AH$1,'SSP drivers'!$B$2:$B$8148,'Selected scen drivers'!$AI$1,'SSP drivers'!$C$2:$C$8148,'Selected scen drivers'!$C257,'SSP drivers'!$D$2:$D$8148,'Selected scen drivers'!$D257)</f>
        <v>0</v>
      </c>
      <c r="F257" s="3">
        <f>SUMIFS('SSP drivers'!F$2:F$8148,'SSP drivers'!$A$2:$A$8148,'Selected scen drivers'!$AH$1,'SSP drivers'!$B$2:$B$8148,'Selected scen drivers'!$AI$1,'SSP drivers'!$C$2:$C$8148,'Selected scen drivers'!$C257,'SSP drivers'!$D$2:$D$8148,'Selected scen drivers'!$D257)</f>
        <v>633.193658084131</v>
      </c>
      <c r="G257" s="3">
        <f>SUMIFS('SSP drivers'!G$2:G$8148,'SSP drivers'!$A$2:$A$8148,'Selected scen drivers'!$AH$1,'SSP drivers'!$B$2:$B$8148,'Selected scen drivers'!$AI$1,'SSP drivers'!$C$2:$C$8148,'Selected scen drivers'!$C257,'SSP drivers'!$D$2:$D$8148,'Selected scen drivers'!$D257)</f>
        <v>639.054987658586</v>
      </c>
      <c r="H257" s="3">
        <f>SUMIFS('SSP drivers'!H$2:H$8148,'SSP drivers'!$A$2:$A$8148,'Selected scen drivers'!$AH$1,'SSP drivers'!$B$2:$B$8148,'Selected scen drivers'!$AI$1,'SSP drivers'!$C$2:$C$8148,'Selected scen drivers'!$C257,'SSP drivers'!$D$2:$D$8148,'Selected scen drivers'!$D257)</f>
        <v>797.799655931793</v>
      </c>
      <c r="I257" s="3">
        <f>SUMIFS('SSP drivers'!I$2:I$8148,'SSP drivers'!$A$2:$A$8148,'Selected scen drivers'!$AH$1,'SSP drivers'!$B$2:$B$8148,'Selected scen drivers'!$AI$1,'SSP drivers'!$C$2:$C$8148,'Selected scen drivers'!$C257,'SSP drivers'!$D$2:$D$8148,'Selected scen drivers'!$D257)</f>
        <v>955.527944119699</v>
      </c>
      <c r="J257" s="3">
        <f>SUMIFS('SSP drivers'!J$2:J$8148,'SSP drivers'!$A$2:$A$8148,'Selected scen drivers'!$AH$1,'SSP drivers'!$B$2:$B$8148,'Selected scen drivers'!$AI$1,'SSP drivers'!$C$2:$C$8148,'Selected scen drivers'!$C257,'SSP drivers'!$D$2:$D$8148,'Selected scen drivers'!$D257)</f>
        <v>1127.27934851548</v>
      </c>
      <c r="K257" s="3">
        <f>SUMIFS('SSP drivers'!K$2:K$8148,'SSP drivers'!$A$2:$A$8148,'Selected scen drivers'!$AH$1,'SSP drivers'!$B$2:$B$8148,'Selected scen drivers'!$AI$1,'SSP drivers'!$C$2:$C$8148,'Selected scen drivers'!$C257,'SSP drivers'!$D$2:$D$8148,'Selected scen drivers'!$D257)</f>
        <v>1315.22367652966</v>
      </c>
      <c r="L257" s="3">
        <f>SUMIFS('SSP drivers'!L$2:L$8148,'SSP drivers'!$A$2:$A$8148,'Selected scen drivers'!$AH$1,'SSP drivers'!$B$2:$B$8148,'Selected scen drivers'!$AI$1,'SSP drivers'!$C$2:$C$8148,'Selected scen drivers'!$C257,'SSP drivers'!$D$2:$D$8148,'Selected scen drivers'!$D257)</f>
        <v>1521.39535635876</v>
      </c>
      <c r="M257" s="3">
        <f>SUMIFS('SSP drivers'!M$2:M$8148,'SSP drivers'!$A$2:$A$8148,'Selected scen drivers'!$AH$1,'SSP drivers'!$B$2:$B$8148,'Selected scen drivers'!$AI$1,'SSP drivers'!$C$2:$C$8148,'Selected scen drivers'!$C257,'SSP drivers'!$D$2:$D$8148,'Selected scen drivers'!$D257)</f>
        <v>1746.44261593065</v>
      </c>
      <c r="N257" s="3">
        <f>SUMIFS('SSP drivers'!N$2:N$8148,'SSP drivers'!$A$2:$A$8148,'Selected scen drivers'!$AH$1,'SSP drivers'!$B$2:$B$8148,'Selected scen drivers'!$AI$1,'SSP drivers'!$C$2:$C$8148,'Selected scen drivers'!$C257,'SSP drivers'!$D$2:$D$8148,'Selected scen drivers'!$D257)</f>
        <v>1992.11564825614</v>
      </c>
      <c r="O257" s="3">
        <f>SUMIFS('SSP drivers'!O$2:O$8148,'SSP drivers'!$A$2:$A$8148,'Selected scen drivers'!$AH$1,'SSP drivers'!$B$2:$B$8148,'Selected scen drivers'!$AI$1,'SSP drivers'!$C$2:$C$8148,'Selected scen drivers'!$C257,'SSP drivers'!$D$2:$D$8148,'Selected scen drivers'!$D257)</f>
        <v>2259.07771764552</v>
      </c>
      <c r="P257" s="3">
        <f>SUMIFS('SSP drivers'!P$2:P$8148,'SSP drivers'!$A$2:$A$8148,'Selected scen drivers'!$AH$1,'SSP drivers'!$B$2:$B$8148,'Selected scen drivers'!$AI$1,'SSP drivers'!$C$2:$C$8148,'Selected scen drivers'!$C257,'SSP drivers'!$D$2:$D$8148,'Selected scen drivers'!$D257)</f>
        <v>2548.9846270783</v>
      </c>
      <c r="Q257" s="3">
        <f>SUMIFS('SSP drivers'!Q$2:Q$8148,'SSP drivers'!$A$2:$A$8148,'Selected scen drivers'!$AH$1,'SSP drivers'!$B$2:$B$8148,'Selected scen drivers'!$AI$1,'SSP drivers'!$C$2:$C$8148,'Selected scen drivers'!$C257,'SSP drivers'!$D$2:$D$8148,'Selected scen drivers'!$D257)</f>
        <v>2858.44144275306</v>
      </c>
      <c r="R257" s="3">
        <f>SUMIFS('SSP drivers'!R$2:R$8148,'SSP drivers'!$A$2:$A$8148,'Selected scen drivers'!$AH$1,'SSP drivers'!$B$2:$B$8148,'Selected scen drivers'!$AI$1,'SSP drivers'!$C$2:$C$8148,'Selected scen drivers'!$C257,'SSP drivers'!$D$2:$D$8148,'Selected scen drivers'!$D257)</f>
        <v>3185.31609668037</v>
      </c>
      <c r="S257" s="3">
        <f>SUMIFS('SSP drivers'!S$2:S$8148,'SSP drivers'!$A$2:$A$8148,'Selected scen drivers'!$AH$1,'SSP drivers'!$B$2:$B$8148,'Selected scen drivers'!$AI$1,'SSP drivers'!$C$2:$C$8148,'Selected scen drivers'!$C257,'SSP drivers'!$D$2:$D$8148,'Selected scen drivers'!$D257)</f>
        <v>3527.64117973588</v>
      </c>
      <c r="T257" s="3">
        <f>SUMIFS('SSP drivers'!T$2:T$8148,'SSP drivers'!$A$2:$A$8148,'Selected scen drivers'!$AH$1,'SSP drivers'!$B$2:$B$8148,'Selected scen drivers'!$AI$1,'SSP drivers'!$C$2:$C$8148,'Selected scen drivers'!$C257,'SSP drivers'!$D$2:$D$8148,'Selected scen drivers'!$D257)</f>
        <v>3885.02756977773</v>
      </c>
      <c r="U257" s="3">
        <f>SUMIFS('SSP drivers'!U$2:U$8148,'SSP drivers'!$A$2:$A$8148,'Selected scen drivers'!$AH$1,'SSP drivers'!$B$2:$B$8148,'Selected scen drivers'!$AI$1,'SSP drivers'!$C$2:$C$8148,'Selected scen drivers'!$C257,'SSP drivers'!$D$2:$D$8148,'Selected scen drivers'!$D257)</f>
        <v>4257.37839864671</v>
      </c>
      <c r="V257" s="3">
        <f>SUMIFS('SSP drivers'!V$2:V$8148,'SSP drivers'!$A$2:$A$8148,'Selected scen drivers'!$AH$1,'SSP drivers'!$B$2:$B$8148,'Selected scen drivers'!$AI$1,'SSP drivers'!$C$2:$C$8148,'Selected scen drivers'!$C257,'SSP drivers'!$D$2:$D$8148,'Selected scen drivers'!$D257)</f>
        <v>4644.41943489905</v>
      </c>
      <c r="W257" s="3">
        <f>SUMIFS('SSP drivers'!W$2:W$8148,'SSP drivers'!$A$2:$A$8148,'Selected scen drivers'!$AH$1,'SSP drivers'!$B$2:$B$8148,'Selected scen drivers'!$AI$1,'SSP drivers'!$C$2:$C$8148,'Selected scen drivers'!$C257,'SSP drivers'!$D$2:$D$8148,'Selected scen drivers'!$D257)</f>
        <v>5043.94844499164</v>
      </c>
      <c r="X257" s="3">
        <f>SUMIFS('SSP drivers'!X$2:X$8148,'SSP drivers'!$A$2:$A$8148,'Selected scen drivers'!$AH$1,'SSP drivers'!$B$2:$B$8148,'Selected scen drivers'!$AI$1,'SSP drivers'!$C$2:$C$8148,'Selected scen drivers'!$C257,'SSP drivers'!$D$2:$D$8148,'Selected scen drivers'!$D257)</f>
        <v>0</v>
      </c>
      <c r="Y257" s="3">
        <f>SUMIFS('SSP drivers'!Y$2:Y$8148,'SSP drivers'!$A$2:$A$8148,'Selected scen drivers'!$AH$1,'SSP drivers'!$B$2:$B$8148,'Selected scen drivers'!$AI$1,'SSP drivers'!$C$2:$C$8148,'Selected scen drivers'!$C257,'SSP drivers'!$D$2:$D$8148,'Selected scen drivers'!$D257)</f>
        <v>0</v>
      </c>
      <c r="Z257" s="3">
        <f>SUMIFS('SSP drivers'!Z$2:Z$8148,'SSP drivers'!$A$2:$A$8148,'Selected scen drivers'!$AH$1,'SSP drivers'!$B$2:$B$8148,'Selected scen drivers'!$AI$1,'SSP drivers'!$C$2:$C$8148,'Selected scen drivers'!$C257,'SSP drivers'!$D$2:$D$8148,'Selected scen drivers'!$D257)</f>
        <v>0</v>
      </c>
      <c r="AA257" s="3">
        <f>SUMIFS('SSP drivers'!AA$2:AA$8148,'SSP drivers'!$A$2:$A$8148,'Selected scen drivers'!$AH$1,'SSP drivers'!$B$2:$B$8148,'Selected scen drivers'!$AI$1,'SSP drivers'!$C$2:$C$8148,'Selected scen drivers'!$C257,'SSP drivers'!$D$2:$D$8148,'Selected scen drivers'!$D257)</f>
        <v>0</v>
      </c>
      <c r="AB257" s="3">
        <f>SUMIFS('SSP drivers'!AB$2:AB$8148,'SSP drivers'!$A$2:$A$8148,'Selected scen drivers'!$AH$1,'SSP drivers'!$B$2:$B$8148,'Selected scen drivers'!$AI$1,'SSP drivers'!$C$2:$C$8148,'Selected scen drivers'!$C257,'SSP drivers'!$D$2:$D$8148,'Selected scen drivers'!$D257)</f>
        <v>0</v>
      </c>
      <c r="AC257" s="3">
        <f>SUMIFS('SSP drivers'!AC$2:AC$8148,'SSP drivers'!$A$2:$A$8148,'Selected scen drivers'!$AH$1,'SSP drivers'!$B$2:$B$8148,'Selected scen drivers'!$AI$1,'SSP drivers'!$C$2:$C$8148,'Selected scen drivers'!$C257,'SSP drivers'!$D$2:$D$8148,'Selected scen drivers'!$D257)</f>
        <v>0</v>
      </c>
      <c r="AD257" s="3">
        <f>SUMIFS('SSP drivers'!AD$2:AD$8148,'SSP drivers'!$A$2:$A$8148,'Selected scen drivers'!$AH$1,'SSP drivers'!$B$2:$B$8148,'Selected scen drivers'!$AI$1,'SSP drivers'!$C$2:$C$8148,'Selected scen drivers'!$C257,'SSP drivers'!$D$2:$D$8148,'Selected scen drivers'!$D257)</f>
        <v>0</v>
      </c>
      <c r="AE257" s="3">
        <f>SUMIFS('SSP drivers'!AE$2:AE$8148,'SSP drivers'!$A$2:$A$8148,'Selected scen drivers'!$AH$1,'SSP drivers'!$B$2:$B$8148,'Selected scen drivers'!$AI$1,'SSP drivers'!$C$2:$C$8148,'Selected scen drivers'!$C257,'SSP drivers'!$D$2:$D$8148,'Selected scen drivers'!$D257)</f>
        <v>0</v>
      </c>
    </row>
    <row r="258" spans="1:31">
      <c r="A258">
        <f t="shared" si="7"/>
        <v>29</v>
      </c>
      <c r="B258">
        <f t="shared" si="8"/>
        <v>5</v>
      </c>
      <c r="C258" t="str">
        <f>IFERROR(VLOOKUP(A258,Classification!$A$4:$B$99,2,FALSE),"")</f>
        <v>NorthAm</v>
      </c>
      <c r="D258" t="str">
        <f>IFERROR(VLOOKUP(B258,Classification!$U$5:$V$14,2,FALSE),"")</f>
        <v>GDPPCAP</v>
      </c>
      <c r="E258" s="3">
        <f>SUMIFS('SSP drivers'!E$2:E$8148,'SSP drivers'!$A$2:$A$8148,'Selected scen drivers'!$AH$1,'SSP drivers'!$B$2:$B$8148,'Selected scen drivers'!$AI$1,'SSP drivers'!$C$2:$C$8148,'Selected scen drivers'!$C258,'SSP drivers'!$D$2:$D$8148,'Selected scen drivers'!$D258)</f>
        <v>0</v>
      </c>
      <c r="F258" s="3">
        <f>SUMIFS('SSP drivers'!F$2:F$8148,'SSP drivers'!$A$2:$A$8148,'Selected scen drivers'!$AH$1,'SSP drivers'!$B$2:$B$8148,'Selected scen drivers'!$AI$1,'SSP drivers'!$C$2:$C$8148,'Selected scen drivers'!$C258,'SSP drivers'!$D$2:$D$8148,'Selected scen drivers'!$D258)</f>
        <v>46.9296716012218</v>
      </c>
      <c r="G258" s="3">
        <f>SUMIFS('SSP drivers'!G$2:G$8148,'SSP drivers'!$A$2:$A$8148,'Selected scen drivers'!$AH$1,'SSP drivers'!$B$2:$B$8148,'Selected scen drivers'!$AI$1,'SSP drivers'!$C$2:$C$8148,'Selected scen drivers'!$C258,'SSP drivers'!$D$2:$D$8148,'Selected scen drivers'!$D258)</f>
        <v>47.245718904649</v>
      </c>
      <c r="H258" s="3">
        <f>SUMIFS('SSP drivers'!H$2:H$8148,'SSP drivers'!$A$2:$A$8148,'Selected scen drivers'!$AH$1,'SSP drivers'!$B$2:$B$8148,'Selected scen drivers'!$AI$1,'SSP drivers'!$C$2:$C$8148,'Selected scen drivers'!$C258,'SSP drivers'!$D$2:$D$8148,'Selected scen drivers'!$D258)</f>
        <v>52.7617367508654</v>
      </c>
      <c r="I258" s="3">
        <f>SUMIFS('SSP drivers'!I$2:I$8148,'SSP drivers'!$A$2:$A$8148,'Selected scen drivers'!$AH$1,'SSP drivers'!$B$2:$B$8148,'Selected scen drivers'!$AI$1,'SSP drivers'!$C$2:$C$8148,'Selected scen drivers'!$C258,'SSP drivers'!$D$2:$D$8148,'Selected scen drivers'!$D258)</f>
        <v>56.6474714614702</v>
      </c>
      <c r="J258" s="3">
        <f>SUMIFS('SSP drivers'!J$2:J$8148,'SSP drivers'!$A$2:$A$8148,'Selected scen drivers'!$AH$1,'SSP drivers'!$B$2:$B$8148,'Selected scen drivers'!$AI$1,'SSP drivers'!$C$2:$C$8148,'Selected scen drivers'!$C258,'SSP drivers'!$D$2:$D$8148,'Selected scen drivers'!$D258)</f>
        <v>60.1757214247121</v>
      </c>
      <c r="K258" s="3">
        <f>SUMIFS('SSP drivers'!K$2:K$8148,'SSP drivers'!$A$2:$A$8148,'Selected scen drivers'!$AH$1,'SSP drivers'!$B$2:$B$8148,'Selected scen drivers'!$AI$1,'SSP drivers'!$C$2:$C$8148,'Selected scen drivers'!$C258,'SSP drivers'!$D$2:$D$8148,'Selected scen drivers'!$D258)</f>
        <v>63.6023973222221</v>
      </c>
      <c r="L258" s="3">
        <f>SUMIFS('SSP drivers'!L$2:L$8148,'SSP drivers'!$A$2:$A$8148,'Selected scen drivers'!$AH$1,'SSP drivers'!$B$2:$B$8148,'Selected scen drivers'!$AI$1,'SSP drivers'!$C$2:$C$8148,'Selected scen drivers'!$C258,'SSP drivers'!$D$2:$D$8148,'Selected scen drivers'!$D258)</f>
        <v>67.0794168140926</v>
      </c>
      <c r="M258" s="3">
        <f>SUMIFS('SSP drivers'!M$2:M$8148,'SSP drivers'!$A$2:$A$8148,'Selected scen drivers'!$AH$1,'SSP drivers'!$B$2:$B$8148,'Selected scen drivers'!$AI$1,'SSP drivers'!$C$2:$C$8148,'Selected scen drivers'!$C258,'SSP drivers'!$D$2:$D$8148,'Selected scen drivers'!$D258)</f>
        <v>70.6198122569901</v>
      </c>
      <c r="N258" s="3">
        <f>SUMIFS('SSP drivers'!N$2:N$8148,'SSP drivers'!$A$2:$A$8148,'Selected scen drivers'!$AH$1,'SSP drivers'!$B$2:$B$8148,'Selected scen drivers'!$AI$1,'SSP drivers'!$C$2:$C$8148,'Selected scen drivers'!$C258,'SSP drivers'!$D$2:$D$8148,'Selected scen drivers'!$D258)</f>
        <v>74.3570571587645</v>
      </c>
      <c r="O258" s="3">
        <f>SUMIFS('SSP drivers'!O$2:O$8148,'SSP drivers'!$A$2:$A$8148,'Selected scen drivers'!$AH$1,'SSP drivers'!$B$2:$B$8148,'Selected scen drivers'!$AI$1,'SSP drivers'!$C$2:$C$8148,'Selected scen drivers'!$C258,'SSP drivers'!$D$2:$D$8148,'Selected scen drivers'!$D258)</f>
        <v>78.2160759945767</v>
      </c>
      <c r="P258" s="3">
        <f>SUMIFS('SSP drivers'!P$2:P$8148,'SSP drivers'!$A$2:$A$8148,'Selected scen drivers'!$AH$1,'SSP drivers'!$B$2:$B$8148,'Selected scen drivers'!$AI$1,'SSP drivers'!$C$2:$C$8148,'Selected scen drivers'!$C258,'SSP drivers'!$D$2:$D$8148,'Selected scen drivers'!$D258)</f>
        <v>82.207286173431</v>
      </c>
      <c r="Q258" s="3">
        <f>SUMIFS('SSP drivers'!Q$2:Q$8148,'SSP drivers'!$A$2:$A$8148,'Selected scen drivers'!$AH$1,'SSP drivers'!$B$2:$B$8148,'Selected scen drivers'!$AI$1,'SSP drivers'!$C$2:$C$8148,'Selected scen drivers'!$C258,'SSP drivers'!$D$2:$D$8148,'Selected scen drivers'!$D258)</f>
        <v>86.1957440531096</v>
      </c>
      <c r="R258" s="3">
        <f>SUMIFS('SSP drivers'!R$2:R$8148,'SSP drivers'!$A$2:$A$8148,'Selected scen drivers'!$AH$1,'SSP drivers'!$B$2:$B$8148,'Selected scen drivers'!$AI$1,'SSP drivers'!$C$2:$C$8148,'Selected scen drivers'!$C258,'SSP drivers'!$D$2:$D$8148,'Selected scen drivers'!$D258)</f>
        <v>90.1859435928405</v>
      </c>
      <c r="S258" s="3">
        <f>SUMIFS('SSP drivers'!S$2:S$8148,'SSP drivers'!$A$2:$A$8148,'Selected scen drivers'!$AH$1,'SSP drivers'!$B$2:$B$8148,'Selected scen drivers'!$AI$1,'SSP drivers'!$C$2:$C$8148,'Selected scen drivers'!$C258,'SSP drivers'!$D$2:$D$8148,'Selected scen drivers'!$D258)</f>
        <v>94.2263372217393</v>
      </c>
      <c r="T258" s="3">
        <f>SUMIFS('SSP drivers'!T$2:T$8148,'SSP drivers'!$A$2:$A$8148,'Selected scen drivers'!$AH$1,'SSP drivers'!$B$2:$B$8148,'Selected scen drivers'!$AI$1,'SSP drivers'!$C$2:$C$8148,'Selected scen drivers'!$C258,'SSP drivers'!$D$2:$D$8148,'Selected scen drivers'!$D258)</f>
        <v>98.371649053259</v>
      </c>
      <c r="U258" s="3">
        <f>SUMIFS('SSP drivers'!U$2:U$8148,'SSP drivers'!$A$2:$A$8148,'Selected scen drivers'!$AH$1,'SSP drivers'!$B$2:$B$8148,'Selected scen drivers'!$AI$1,'SSP drivers'!$C$2:$C$8148,'Selected scen drivers'!$C258,'SSP drivers'!$D$2:$D$8148,'Selected scen drivers'!$D258)</f>
        <v>102.630840000349</v>
      </c>
      <c r="V258" s="3">
        <f>SUMIFS('SSP drivers'!V$2:V$8148,'SSP drivers'!$A$2:$A$8148,'Selected scen drivers'!$AH$1,'SSP drivers'!$B$2:$B$8148,'Selected scen drivers'!$AI$1,'SSP drivers'!$C$2:$C$8148,'Selected scen drivers'!$C258,'SSP drivers'!$D$2:$D$8148,'Selected scen drivers'!$D258)</f>
        <v>106.950403034043</v>
      </c>
      <c r="W258" s="3">
        <f>SUMIFS('SSP drivers'!W$2:W$8148,'SSP drivers'!$A$2:$A$8148,'Selected scen drivers'!$AH$1,'SSP drivers'!$B$2:$B$8148,'Selected scen drivers'!$AI$1,'SSP drivers'!$C$2:$C$8148,'Selected scen drivers'!$C258,'SSP drivers'!$D$2:$D$8148,'Selected scen drivers'!$D258)</f>
        <v>111.282594785024</v>
      </c>
      <c r="X258" s="3">
        <f>SUMIFS('SSP drivers'!X$2:X$8148,'SSP drivers'!$A$2:$A$8148,'Selected scen drivers'!$AH$1,'SSP drivers'!$B$2:$B$8148,'Selected scen drivers'!$AI$1,'SSP drivers'!$C$2:$C$8148,'Selected scen drivers'!$C258,'SSP drivers'!$D$2:$D$8148,'Selected scen drivers'!$D258)</f>
        <v>0</v>
      </c>
      <c r="Y258" s="3">
        <f>SUMIFS('SSP drivers'!Y$2:Y$8148,'SSP drivers'!$A$2:$A$8148,'Selected scen drivers'!$AH$1,'SSP drivers'!$B$2:$B$8148,'Selected scen drivers'!$AI$1,'SSP drivers'!$C$2:$C$8148,'Selected scen drivers'!$C258,'SSP drivers'!$D$2:$D$8148,'Selected scen drivers'!$D258)</f>
        <v>0</v>
      </c>
      <c r="Z258" s="3">
        <f>SUMIFS('SSP drivers'!Z$2:Z$8148,'SSP drivers'!$A$2:$A$8148,'Selected scen drivers'!$AH$1,'SSP drivers'!$B$2:$B$8148,'Selected scen drivers'!$AI$1,'SSP drivers'!$C$2:$C$8148,'Selected scen drivers'!$C258,'SSP drivers'!$D$2:$D$8148,'Selected scen drivers'!$D258)</f>
        <v>0</v>
      </c>
      <c r="AA258" s="3">
        <f>SUMIFS('SSP drivers'!AA$2:AA$8148,'SSP drivers'!$A$2:$A$8148,'Selected scen drivers'!$AH$1,'SSP drivers'!$B$2:$B$8148,'Selected scen drivers'!$AI$1,'SSP drivers'!$C$2:$C$8148,'Selected scen drivers'!$C258,'SSP drivers'!$D$2:$D$8148,'Selected scen drivers'!$D258)</f>
        <v>0</v>
      </c>
      <c r="AB258" s="3">
        <f>SUMIFS('SSP drivers'!AB$2:AB$8148,'SSP drivers'!$A$2:$A$8148,'Selected scen drivers'!$AH$1,'SSP drivers'!$B$2:$B$8148,'Selected scen drivers'!$AI$1,'SSP drivers'!$C$2:$C$8148,'Selected scen drivers'!$C258,'SSP drivers'!$D$2:$D$8148,'Selected scen drivers'!$D258)</f>
        <v>0</v>
      </c>
      <c r="AC258" s="3">
        <f>SUMIFS('SSP drivers'!AC$2:AC$8148,'SSP drivers'!$A$2:$A$8148,'Selected scen drivers'!$AH$1,'SSP drivers'!$B$2:$B$8148,'Selected scen drivers'!$AI$1,'SSP drivers'!$C$2:$C$8148,'Selected scen drivers'!$C258,'SSP drivers'!$D$2:$D$8148,'Selected scen drivers'!$D258)</f>
        <v>0</v>
      </c>
      <c r="AD258" s="3">
        <f>SUMIFS('SSP drivers'!AD$2:AD$8148,'SSP drivers'!$A$2:$A$8148,'Selected scen drivers'!$AH$1,'SSP drivers'!$B$2:$B$8148,'Selected scen drivers'!$AI$1,'SSP drivers'!$C$2:$C$8148,'Selected scen drivers'!$C258,'SSP drivers'!$D$2:$D$8148,'Selected scen drivers'!$D258)</f>
        <v>0</v>
      </c>
      <c r="AE258" s="3">
        <f>SUMIFS('SSP drivers'!AE$2:AE$8148,'SSP drivers'!$A$2:$A$8148,'Selected scen drivers'!$AH$1,'SSP drivers'!$B$2:$B$8148,'Selected scen drivers'!$AI$1,'SSP drivers'!$C$2:$C$8148,'Selected scen drivers'!$C258,'SSP drivers'!$D$2:$D$8148,'Selected scen drivers'!$D258)</f>
        <v>0</v>
      </c>
    </row>
    <row r="259" spans="1:31">
      <c r="A259">
        <f t="shared" si="7"/>
        <v>29</v>
      </c>
      <c r="B259">
        <f t="shared" si="8"/>
        <v>6</v>
      </c>
      <c r="C259" t="str">
        <f>IFERROR(VLOOKUP(A259,Classification!$A$4:$B$99,2,FALSE),"")</f>
        <v>NorthAm</v>
      </c>
      <c r="D259" t="str">
        <f>IFERROR(VLOOKUP(B259,Classification!$U$5:$V$14,2,FALSE),"")</f>
        <v>GDPPHOU</v>
      </c>
      <c r="E259" s="3">
        <f>SUMIFS('SSP drivers'!E$2:E$8148,'SSP drivers'!$A$2:$A$8148,'Selected scen drivers'!$AH$1,'SSP drivers'!$B$2:$B$8148,'Selected scen drivers'!$AI$1,'SSP drivers'!$C$2:$C$8148,'Selected scen drivers'!$C259,'SSP drivers'!$D$2:$D$8148,'Selected scen drivers'!$D259)</f>
        <v>0</v>
      </c>
      <c r="F259" s="3">
        <f>SUMIFS('SSP drivers'!F$2:F$8148,'SSP drivers'!$A$2:$A$8148,'Selected scen drivers'!$AH$1,'SSP drivers'!$B$2:$B$8148,'Selected scen drivers'!$AI$1,'SSP drivers'!$C$2:$C$8148,'Selected scen drivers'!$C259,'SSP drivers'!$D$2:$D$8148,'Selected scen drivers'!$D259)</f>
        <v>159.239843569278</v>
      </c>
      <c r="G259" s="3">
        <f>SUMIFS('SSP drivers'!G$2:G$8148,'SSP drivers'!$A$2:$A$8148,'Selected scen drivers'!$AH$1,'SSP drivers'!$B$2:$B$8148,'Selected scen drivers'!$AI$1,'SSP drivers'!$C$2:$C$8148,'Selected scen drivers'!$C259,'SSP drivers'!$D$2:$D$8148,'Selected scen drivers'!$D259)</f>
        <v>160.616172148941</v>
      </c>
      <c r="H259" s="3">
        <f>SUMIFS('SSP drivers'!H$2:H$8148,'SSP drivers'!$A$2:$A$8148,'Selected scen drivers'!$AH$1,'SSP drivers'!$B$2:$B$8148,'Selected scen drivers'!$AI$1,'SSP drivers'!$C$2:$C$8148,'Selected scen drivers'!$C259,'SSP drivers'!$D$2:$D$8148,'Selected scen drivers'!$D259)</f>
        <v>181.034873141656</v>
      </c>
      <c r="I259" s="3">
        <f>SUMIFS('SSP drivers'!I$2:I$8148,'SSP drivers'!$A$2:$A$8148,'Selected scen drivers'!$AH$1,'SSP drivers'!$B$2:$B$8148,'Selected scen drivers'!$AI$1,'SSP drivers'!$C$2:$C$8148,'Selected scen drivers'!$C259,'SSP drivers'!$D$2:$D$8148,'Selected scen drivers'!$D259)</f>
        <v>196.952054180992</v>
      </c>
      <c r="J259" s="3">
        <f>SUMIFS('SSP drivers'!J$2:J$8148,'SSP drivers'!$A$2:$A$8148,'Selected scen drivers'!$AH$1,'SSP drivers'!$B$2:$B$8148,'Selected scen drivers'!$AI$1,'SSP drivers'!$C$2:$C$8148,'Selected scen drivers'!$C259,'SSP drivers'!$D$2:$D$8148,'Selected scen drivers'!$D259)</f>
        <v>211.143275479899</v>
      </c>
      <c r="K259" s="3">
        <f>SUMIFS('SSP drivers'!K$2:K$8148,'SSP drivers'!$A$2:$A$8148,'Selected scen drivers'!$AH$1,'SSP drivers'!$B$2:$B$8148,'Selected scen drivers'!$AI$1,'SSP drivers'!$C$2:$C$8148,'Selected scen drivers'!$C259,'SSP drivers'!$D$2:$D$8148,'Selected scen drivers'!$D259)</f>
        <v>225.749630419683</v>
      </c>
      <c r="L259" s="3">
        <f>SUMIFS('SSP drivers'!L$2:L$8148,'SSP drivers'!$A$2:$A$8148,'Selected scen drivers'!$AH$1,'SSP drivers'!$B$2:$B$8148,'Selected scen drivers'!$AI$1,'SSP drivers'!$C$2:$C$8148,'Selected scen drivers'!$C259,'SSP drivers'!$D$2:$D$8148,'Selected scen drivers'!$D259)</f>
        <v>240.696581366064</v>
      </c>
      <c r="M259" s="3">
        <f>SUMIFS('SSP drivers'!M$2:M$8148,'SSP drivers'!$A$2:$A$8148,'Selected scen drivers'!$AH$1,'SSP drivers'!$B$2:$B$8148,'Selected scen drivers'!$AI$1,'SSP drivers'!$C$2:$C$8148,'Selected scen drivers'!$C259,'SSP drivers'!$D$2:$D$8148,'Selected scen drivers'!$D259)</f>
        <v>257.670485535825</v>
      </c>
      <c r="N259" s="3">
        <f>SUMIFS('SSP drivers'!N$2:N$8148,'SSP drivers'!$A$2:$A$8148,'Selected scen drivers'!$AH$1,'SSP drivers'!$B$2:$B$8148,'Selected scen drivers'!$AI$1,'SSP drivers'!$C$2:$C$8148,'Selected scen drivers'!$C259,'SSP drivers'!$D$2:$D$8148,'Selected scen drivers'!$D259)</f>
        <v>275.843599503849</v>
      </c>
      <c r="O259" s="3">
        <f>SUMIFS('SSP drivers'!O$2:O$8148,'SSP drivers'!$A$2:$A$8148,'Selected scen drivers'!$AH$1,'SSP drivers'!$B$2:$B$8148,'Selected scen drivers'!$AI$1,'SSP drivers'!$C$2:$C$8148,'Selected scen drivers'!$C259,'SSP drivers'!$D$2:$D$8148,'Selected scen drivers'!$D259)</f>
        <v>295.289294207404</v>
      </c>
      <c r="P259" s="3">
        <f>SUMIFS('SSP drivers'!P$2:P$8148,'SSP drivers'!$A$2:$A$8148,'Selected scen drivers'!$AH$1,'SSP drivers'!$B$2:$B$8148,'Selected scen drivers'!$AI$1,'SSP drivers'!$C$2:$C$8148,'Selected scen drivers'!$C259,'SSP drivers'!$D$2:$D$8148,'Selected scen drivers'!$D259)</f>
        <v>314.896220553264</v>
      </c>
      <c r="Q259" s="3">
        <f>SUMIFS('SSP drivers'!Q$2:Q$8148,'SSP drivers'!$A$2:$A$8148,'Selected scen drivers'!$AH$1,'SSP drivers'!$B$2:$B$8148,'Selected scen drivers'!$AI$1,'SSP drivers'!$C$2:$C$8148,'Selected scen drivers'!$C259,'SSP drivers'!$D$2:$D$8148,'Selected scen drivers'!$D259)</f>
        <v>336.16834052862</v>
      </c>
      <c r="R259" s="3">
        <f>SUMIFS('SSP drivers'!R$2:R$8148,'SSP drivers'!$A$2:$A$8148,'Selected scen drivers'!$AH$1,'SSP drivers'!$B$2:$B$8148,'Selected scen drivers'!$AI$1,'SSP drivers'!$C$2:$C$8148,'Selected scen drivers'!$C259,'SSP drivers'!$D$2:$D$8148,'Selected scen drivers'!$D259)</f>
        <v>359.344338747607</v>
      </c>
      <c r="S259" s="3">
        <f>SUMIFS('SSP drivers'!S$2:S$8148,'SSP drivers'!$A$2:$A$8148,'Selected scen drivers'!$AH$1,'SSP drivers'!$B$2:$B$8148,'Selected scen drivers'!$AI$1,'SSP drivers'!$C$2:$C$8148,'Selected scen drivers'!$C259,'SSP drivers'!$D$2:$D$8148,'Selected scen drivers'!$D259)</f>
        <v>382.976229958483</v>
      </c>
      <c r="T259" s="3">
        <f>SUMIFS('SSP drivers'!T$2:T$8148,'SSP drivers'!$A$2:$A$8148,'Selected scen drivers'!$AH$1,'SSP drivers'!$B$2:$B$8148,'Selected scen drivers'!$AI$1,'SSP drivers'!$C$2:$C$8148,'Selected scen drivers'!$C259,'SSP drivers'!$D$2:$D$8148,'Selected scen drivers'!$D259)</f>
        <v>406.01961516344</v>
      </c>
      <c r="U259" s="3">
        <f>SUMIFS('SSP drivers'!U$2:U$8148,'SSP drivers'!$A$2:$A$8148,'Selected scen drivers'!$AH$1,'SSP drivers'!$B$2:$B$8148,'Selected scen drivers'!$AI$1,'SSP drivers'!$C$2:$C$8148,'Selected scen drivers'!$C259,'SSP drivers'!$D$2:$D$8148,'Selected scen drivers'!$D259)</f>
        <v>427.528575858998</v>
      </c>
      <c r="V259" s="3">
        <f>SUMIFS('SSP drivers'!V$2:V$8148,'SSP drivers'!$A$2:$A$8148,'Selected scen drivers'!$AH$1,'SSP drivers'!$B$2:$B$8148,'Selected scen drivers'!$AI$1,'SSP drivers'!$C$2:$C$8148,'Selected scen drivers'!$C259,'SSP drivers'!$D$2:$D$8148,'Selected scen drivers'!$D259)</f>
        <v>450.371464743436</v>
      </c>
      <c r="W259" s="3">
        <f>SUMIFS('SSP drivers'!W$2:W$8148,'SSP drivers'!$A$2:$A$8148,'Selected scen drivers'!$AH$1,'SSP drivers'!$B$2:$B$8148,'Selected scen drivers'!$AI$1,'SSP drivers'!$C$2:$C$8148,'Selected scen drivers'!$C259,'SSP drivers'!$D$2:$D$8148,'Selected scen drivers'!$D259)</f>
        <v>474.878860948592</v>
      </c>
      <c r="X259" s="3">
        <f>SUMIFS('SSP drivers'!X$2:X$8148,'SSP drivers'!$A$2:$A$8148,'Selected scen drivers'!$AH$1,'SSP drivers'!$B$2:$B$8148,'Selected scen drivers'!$AI$1,'SSP drivers'!$C$2:$C$8148,'Selected scen drivers'!$C259,'SSP drivers'!$D$2:$D$8148,'Selected scen drivers'!$D259)</f>
        <v>0</v>
      </c>
      <c r="Y259" s="3">
        <f>SUMIFS('SSP drivers'!Y$2:Y$8148,'SSP drivers'!$A$2:$A$8148,'Selected scen drivers'!$AH$1,'SSP drivers'!$B$2:$B$8148,'Selected scen drivers'!$AI$1,'SSP drivers'!$C$2:$C$8148,'Selected scen drivers'!$C259,'SSP drivers'!$D$2:$D$8148,'Selected scen drivers'!$D259)</f>
        <v>0</v>
      </c>
      <c r="Z259" s="3">
        <f>SUMIFS('SSP drivers'!Z$2:Z$8148,'SSP drivers'!$A$2:$A$8148,'Selected scen drivers'!$AH$1,'SSP drivers'!$B$2:$B$8148,'Selected scen drivers'!$AI$1,'SSP drivers'!$C$2:$C$8148,'Selected scen drivers'!$C259,'SSP drivers'!$D$2:$D$8148,'Selected scen drivers'!$D259)</f>
        <v>0</v>
      </c>
      <c r="AA259" s="3">
        <f>SUMIFS('SSP drivers'!AA$2:AA$8148,'SSP drivers'!$A$2:$A$8148,'Selected scen drivers'!$AH$1,'SSP drivers'!$B$2:$B$8148,'Selected scen drivers'!$AI$1,'SSP drivers'!$C$2:$C$8148,'Selected scen drivers'!$C259,'SSP drivers'!$D$2:$D$8148,'Selected scen drivers'!$D259)</f>
        <v>0</v>
      </c>
      <c r="AB259" s="3">
        <f>SUMIFS('SSP drivers'!AB$2:AB$8148,'SSP drivers'!$A$2:$A$8148,'Selected scen drivers'!$AH$1,'SSP drivers'!$B$2:$B$8148,'Selected scen drivers'!$AI$1,'SSP drivers'!$C$2:$C$8148,'Selected scen drivers'!$C259,'SSP drivers'!$D$2:$D$8148,'Selected scen drivers'!$D259)</f>
        <v>0</v>
      </c>
      <c r="AC259" s="3">
        <f>SUMIFS('SSP drivers'!AC$2:AC$8148,'SSP drivers'!$A$2:$A$8148,'Selected scen drivers'!$AH$1,'SSP drivers'!$B$2:$B$8148,'Selected scen drivers'!$AI$1,'SSP drivers'!$C$2:$C$8148,'Selected scen drivers'!$C259,'SSP drivers'!$D$2:$D$8148,'Selected scen drivers'!$D259)</f>
        <v>0</v>
      </c>
      <c r="AD259" s="3">
        <f>SUMIFS('SSP drivers'!AD$2:AD$8148,'SSP drivers'!$A$2:$A$8148,'Selected scen drivers'!$AH$1,'SSP drivers'!$B$2:$B$8148,'Selected scen drivers'!$AI$1,'SSP drivers'!$C$2:$C$8148,'Selected scen drivers'!$C259,'SSP drivers'!$D$2:$D$8148,'Selected scen drivers'!$D259)</f>
        <v>0</v>
      </c>
      <c r="AE259" s="3">
        <f>SUMIFS('SSP drivers'!AE$2:AE$8148,'SSP drivers'!$A$2:$A$8148,'Selected scen drivers'!$AH$1,'SSP drivers'!$B$2:$B$8148,'Selected scen drivers'!$AI$1,'SSP drivers'!$C$2:$C$8148,'Selected scen drivers'!$C259,'SSP drivers'!$D$2:$D$8148,'Selected scen drivers'!$D259)</f>
        <v>0</v>
      </c>
    </row>
    <row r="260" spans="1:31">
      <c r="A260">
        <f t="shared" si="7"/>
        <v>29</v>
      </c>
      <c r="B260">
        <f t="shared" si="8"/>
        <v>7</v>
      </c>
      <c r="C260" t="str">
        <f>IFERROR(VLOOKUP(A260,Classification!$A$4:$B$99,2,FALSE),"")</f>
        <v>NorthAm</v>
      </c>
      <c r="D260" t="str">
        <f>IFERROR(VLOOKUP(B260,Classification!$U$5:$V$14,2,FALSE),"")</f>
        <v>GDPSER</v>
      </c>
      <c r="E260" s="3">
        <f>SUMIFS('SSP drivers'!E$2:E$8148,'SSP drivers'!$A$2:$A$8148,'Selected scen drivers'!$AH$1,'SSP drivers'!$B$2:$B$8148,'Selected scen drivers'!$AI$1,'SSP drivers'!$C$2:$C$8148,'Selected scen drivers'!$C260,'SSP drivers'!$D$2:$D$8148,'Selected scen drivers'!$D260)</f>
        <v>0</v>
      </c>
      <c r="F260" s="3">
        <f>SUMIFS('SSP drivers'!F$2:F$8148,'SSP drivers'!$A$2:$A$8148,'Selected scen drivers'!$AH$1,'SSP drivers'!$B$2:$B$8148,'Selected scen drivers'!$AI$1,'SSP drivers'!$C$2:$C$8148,'Selected scen drivers'!$C260,'SSP drivers'!$D$2:$D$8148,'Selected scen drivers'!$D260)</f>
        <v>18033.3711909106</v>
      </c>
      <c r="G260" s="3">
        <f>SUMIFS('SSP drivers'!G$2:G$8148,'SSP drivers'!$A$2:$A$8148,'Selected scen drivers'!$AH$1,'SSP drivers'!$B$2:$B$8148,'Selected scen drivers'!$AI$1,'SSP drivers'!$C$2:$C$8148,'Selected scen drivers'!$C260,'SSP drivers'!$D$2:$D$8148,'Selected scen drivers'!$D260)</f>
        <v>18252.4090907623</v>
      </c>
      <c r="H260" s="3">
        <f>SUMIFS('SSP drivers'!H$2:H$8148,'SSP drivers'!$A$2:$A$8148,'Selected scen drivers'!$AH$1,'SSP drivers'!$B$2:$B$8148,'Selected scen drivers'!$AI$1,'SSP drivers'!$C$2:$C$8148,'Selected scen drivers'!$C260,'SSP drivers'!$D$2:$D$8148,'Selected scen drivers'!$D260)</f>
        <v>20721.7182384376</v>
      </c>
      <c r="I260" s="3">
        <f>SUMIFS('SSP drivers'!I$2:I$8148,'SSP drivers'!$A$2:$A$8148,'Selected scen drivers'!$AH$1,'SSP drivers'!$B$2:$B$8148,'Selected scen drivers'!$AI$1,'SSP drivers'!$C$2:$C$8148,'Selected scen drivers'!$C260,'SSP drivers'!$D$2:$D$8148,'Selected scen drivers'!$D260)</f>
        <v>22661.4550277387</v>
      </c>
      <c r="J260" s="3">
        <f>SUMIFS('SSP drivers'!J$2:J$8148,'SSP drivers'!$A$2:$A$8148,'Selected scen drivers'!$AH$1,'SSP drivers'!$B$2:$B$8148,'Selected scen drivers'!$AI$1,'SSP drivers'!$C$2:$C$8148,'Selected scen drivers'!$C260,'SSP drivers'!$D$2:$D$8148,'Selected scen drivers'!$D260)</f>
        <v>24457.5701717317</v>
      </c>
      <c r="K260" s="3">
        <f>SUMIFS('SSP drivers'!K$2:K$8148,'SSP drivers'!$A$2:$A$8148,'Selected scen drivers'!$AH$1,'SSP drivers'!$B$2:$B$8148,'Selected scen drivers'!$AI$1,'SSP drivers'!$C$2:$C$8148,'Selected scen drivers'!$C260,'SSP drivers'!$D$2:$D$8148,'Selected scen drivers'!$D260)</f>
        <v>26185.3703327786</v>
      </c>
      <c r="L260" s="3">
        <f>SUMIFS('SSP drivers'!L$2:L$8148,'SSP drivers'!$A$2:$A$8148,'Selected scen drivers'!$AH$1,'SSP drivers'!$B$2:$B$8148,'Selected scen drivers'!$AI$1,'SSP drivers'!$C$2:$C$8148,'Selected scen drivers'!$C260,'SSP drivers'!$D$2:$D$8148,'Selected scen drivers'!$D260)</f>
        <v>27890.2972200682</v>
      </c>
      <c r="M260" s="3">
        <f>SUMIFS('SSP drivers'!M$2:M$8148,'SSP drivers'!$A$2:$A$8148,'Selected scen drivers'!$AH$1,'SSP drivers'!$B$2:$B$8148,'Selected scen drivers'!$AI$1,'SSP drivers'!$C$2:$C$8148,'Selected scen drivers'!$C260,'SSP drivers'!$D$2:$D$8148,'Selected scen drivers'!$D260)</f>
        <v>29584.3042846558</v>
      </c>
      <c r="N260" s="3">
        <f>SUMIFS('SSP drivers'!N$2:N$8148,'SSP drivers'!$A$2:$A$8148,'Selected scen drivers'!$AH$1,'SSP drivers'!$B$2:$B$8148,'Selected scen drivers'!$AI$1,'SSP drivers'!$C$2:$C$8148,'Selected scen drivers'!$C260,'SSP drivers'!$D$2:$D$8148,'Selected scen drivers'!$D260)</f>
        <v>31294.9543495552</v>
      </c>
      <c r="O260" s="3">
        <f>SUMIFS('SSP drivers'!O$2:O$8148,'SSP drivers'!$A$2:$A$8148,'Selected scen drivers'!$AH$1,'SSP drivers'!$B$2:$B$8148,'Selected scen drivers'!$AI$1,'SSP drivers'!$C$2:$C$8148,'Selected scen drivers'!$C260,'SSP drivers'!$D$2:$D$8148,'Selected scen drivers'!$D260)</f>
        <v>33026.2057434405</v>
      </c>
      <c r="P260" s="3">
        <f>SUMIFS('SSP drivers'!P$2:P$8148,'SSP drivers'!$A$2:$A$8148,'Selected scen drivers'!$AH$1,'SSP drivers'!$B$2:$B$8148,'Selected scen drivers'!$AI$1,'SSP drivers'!$C$2:$C$8148,'Selected scen drivers'!$C260,'SSP drivers'!$D$2:$D$8148,'Selected scen drivers'!$D260)</f>
        <v>34782.6551571603</v>
      </c>
      <c r="Q260" s="3">
        <f>SUMIFS('SSP drivers'!Q$2:Q$8148,'SSP drivers'!$A$2:$A$8148,'Selected scen drivers'!$AH$1,'SSP drivers'!$B$2:$B$8148,'Selected scen drivers'!$AI$1,'SSP drivers'!$C$2:$C$8148,'Selected scen drivers'!$C260,'SSP drivers'!$D$2:$D$8148,'Selected scen drivers'!$D260)</f>
        <v>36501.12852182</v>
      </c>
      <c r="R260" s="3">
        <f>SUMIFS('SSP drivers'!R$2:R$8148,'SSP drivers'!$A$2:$A$8148,'Selected scen drivers'!$AH$1,'SSP drivers'!$B$2:$B$8148,'Selected scen drivers'!$AI$1,'SSP drivers'!$C$2:$C$8148,'Selected scen drivers'!$C260,'SSP drivers'!$D$2:$D$8148,'Selected scen drivers'!$D260)</f>
        <v>38154.3050237011</v>
      </c>
      <c r="S260" s="3">
        <f>SUMIFS('SSP drivers'!S$2:S$8148,'SSP drivers'!$A$2:$A$8148,'Selected scen drivers'!$AH$1,'SSP drivers'!$B$2:$B$8148,'Selected scen drivers'!$AI$1,'SSP drivers'!$C$2:$C$8148,'Selected scen drivers'!$C260,'SSP drivers'!$D$2:$D$8148,'Selected scen drivers'!$D260)</f>
        <v>39722.5262540709</v>
      </c>
      <c r="T260" s="3">
        <f>SUMIFS('SSP drivers'!T$2:T$8148,'SSP drivers'!$A$2:$A$8148,'Selected scen drivers'!$AH$1,'SSP drivers'!$B$2:$B$8148,'Selected scen drivers'!$AI$1,'SSP drivers'!$C$2:$C$8148,'Selected scen drivers'!$C260,'SSP drivers'!$D$2:$D$8148,'Selected scen drivers'!$D260)</f>
        <v>41205.1525052682</v>
      </c>
      <c r="U260" s="3">
        <f>SUMIFS('SSP drivers'!U$2:U$8148,'SSP drivers'!$A$2:$A$8148,'Selected scen drivers'!$AH$1,'SSP drivers'!$B$2:$B$8148,'Selected scen drivers'!$AI$1,'SSP drivers'!$C$2:$C$8148,'Selected scen drivers'!$C260,'SSP drivers'!$D$2:$D$8148,'Selected scen drivers'!$D260)</f>
        <v>42604.6801831079</v>
      </c>
      <c r="V260" s="3">
        <f>SUMIFS('SSP drivers'!V$2:V$8148,'SSP drivers'!$A$2:$A$8148,'Selected scen drivers'!$AH$1,'SSP drivers'!$B$2:$B$8148,'Selected scen drivers'!$AI$1,'SSP drivers'!$C$2:$C$8148,'Selected scen drivers'!$C260,'SSP drivers'!$D$2:$D$8148,'Selected scen drivers'!$D260)</f>
        <v>43920.9640137717</v>
      </c>
      <c r="W260" s="3">
        <f>SUMIFS('SSP drivers'!W$2:W$8148,'SSP drivers'!$A$2:$A$8148,'Selected scen drivers'!$AH$1,'SSP drivers'!$B$2:$B$8148,'Selected scen drivers'!$AI$1,'SSP drivers'!$C$2:$C$8148,'Selected scen drivers'!$C260,'SSP drivers'!$D$2:$D$8148,'Selected scen drivers'!$D260)</f>
        <v>45136.0770223569</v>
      </c>
      <c r="X260" s="3">
        <f>SUMIFS('SSP drivers'!X$2:X$8148,'SSP drivers'!$A$2:$A$8148,'Selected scen drivers'!$AH$1,'SSP drivers'!$B$2:$B$8148,'Selected scen drivers'!$AI$1,'SSP drivers'!$C$2:$C$8148,'Selected scen drivers'!$C260,'SSP drivers'!$D$2:$D$8148,'Selected scen drivers'!$D260)</f>
        <v>0</v>
      </c>
      <c r="Y260" s="3">
        <f>SUMIFS('SSP drivers'!Y$2:Y$8148,'SSP drivers'!$A$2:$A$8148,'Selected scen drivers'!$AH$1,'SSP drivers'!$B$2:$B$8148,'Selected scen drivers'!$AI$1,'SSP drivers'!$C$2:$C$8148,'Selected scen drivers'!$C260,'SSP drivers'!$D$2:$D$8148,'Selected scen drivers'!$D260)</f>
        <v>0</v>
      </c>
      <c r="Z260" s="3">
        <f>SUMIFS('SSP drivers'!Z$2:Z$8148,'SSP drivers'!$A$2:$A$8148,'Selected scen drivers'!$AH$1,'SSP drivers'!$B$2:$B$8148,'Selected scen drivers'!$AI$1,'SSP drivers'!$C$2:$C$8148,'Selected scen drivers'!$C260,'SSP drivers'!$D$2:$D$8148,'Selected scen drivers'!$D260)</f>
        <v>0</v>
      </c>
      <c r="AA260" s="3">
        <f>SUMIFS('SSP drivers'!AA$2:AA$8148,'SSP drivers'!$A$2:$A$8148,'Selected scen drivers'!$AH$1,'SSP drivers'!$B$2:$B$8148,'Selected scen drivers'!$AI$1,'SSP drivers'!$C$2:$C$8148,'Selected scen drivers'!$C260,'SSP drivers'!$D$2:$D$8148,'Selected scen drivers'!$D260)</f>
        <v>0</v>
      </c>
      <c r="AB260" s="3">
        <f>SUMIFS('SSP drivers'!AB$2:AB$8148,'SSP drivers'!$A$2:$A$8148,'Selected scen drivers'!$AH$1,'SSP drivers'!$B$2:$B$8148,'Selected scen drivers'!$AI$1,'SSP drivers'!$C$2:$C$8148,'Selected scen drivers'!$C260,'SSP drivers'!$D$2:$D$8148,'Selected scen drivers'!$D260)</f>
        <v>0</v>
      </c>
      <c r="AC260" s="3">
        <f>SUMIFS('SSP drivers'!AC$2:AC$8148,'SSP drivers'!$A$2:$A$8148,'Selected scen drivers'!$AH$1,'SSP drivers'!$B$2:$B$8148,'Selected scen drivers'!$AI$1,'SSP drivers'!$C$2:$C$8148,'Selected scen drivers'!$C260,'SSP drivers'!$D$2:$D$8148,'Selected scen drivers'!$D260)</f>
        <v>0</v>
      </c>
      <c r="AD260" s="3">
        <f>SUMIFS('SSP drivers'!AD$2:AD$8148,'SSP drivers'!$A$2:$A$8148,'Selected scen drivers'!$AH$1,'SSP drivers'!$B$2:$B$8148,'Selected scen drivers'!$AI$1,'SSP drivers'!$C$2:$C$8148,'Selected scen drivers'!$C260,'SSP drivers'!$D$2:$D$8148,'Selected scen drivers'!$D260)</f>
        <v>0</v>
      </c>
      <c r="AE260" s="3">
        <f>SUMIFS('SSP drivers'!AE$2:AE$8148,'SSP drivers'!$A$2:$A$8148,'Selected scen drivers'!$AH$1,'SSP drivers'!$B$2:$B$8148,'Selected scen drivers'!$AI$1,'SSP drivers'!$C$2:$C$8148,'Selected scen drivers'!$C260,'SSP drivers'!$D$2:$D$8148,'Selected scen drivers'!$D260)</f>
        <v>0</v>
      </c>
    </row>
    <row r="261" spans="1:31">
      <c r="A261">
        <f t="shared" si="7"/>
        <v>29</v>
      </c>
      <c r="B261">
        <f t="shared" si="8"/>
        <v>8</v>
      </c>
      <c r="C261" t="str">
        <f>IFERROR(VLOOKUP(A261,Classification!$A$4:$B$99,2,FALSE),"")</f>
        <v>NorthAm</v>
      </c>
      <c r="D261" t="str">
        <f>IFERROR(VLOOKUP(B261,Classification!$U$5:$V$14,2,FALSE),"")</f>
        <v>HOU</v>
      </c>
      <c r="E261" s="3">
        <f>SUMIFS('SSP drivers'!E$2:E$8148,'SSP drivers'!$A$2:$A$8148,'Selected scen drivers'!$AH$1,'SSP drivers'!$B$2:$B$8148,'Selected scen drivers'!$AI$1,'SSP drivers'!$C$2:$C$8148,'Selected scen drivers'!$C261,'SSP drivers'!$D$2:$D$8148,'Selected scen drivers'!$D261)</f>
        <v>0</v>
      </c>
      <c r="F261" s="3">
        <f>SUMIFS('SSP drivers'!F$2:F$8148,'SSP drivers'!$A$2:$A$8148,'Selected scen drivers'!$AH$1,'SSP drivers'!$B$2:$B$8148,'Selected scen drivers'!$AI$1,'SSP drivers'!$C$2:$C$8148,'Selected scen drivers'!$C261,'SSP drivers'!$D$2:$D$8148,'Selected scen drivers'!$D261)</f>
        <v>146.2634946</v>
      </c>
      <c r="G261" s="3">
        <f>SUMIFS('SSP drivers'!G$2:G$8148,'SSP drivers'!$A$2:$A$8148,'Selected scen drivers'!$AH$1,'SSP drivers'!$B$2:$B$8148,'Selected scen drivers'!$AI$1,'SSP drivers'!$C$2:$C$8148,'Selected scen drivers'!$C261,'SSP drivers'!$D$2:$D$8148,'Selected scen drivers'!$D261)</f>
        <v>146.710818</v>
      </c>
      <c r="H261" s="3">
        <f>SUMIFS('SSP drivers'!H$2:H$8148,'SSP drivers'!$A$2:$A$8148,'Selected scen drivers'!$AH$1,'SSP drivers'!$B$2:$B$8148,'Selected scen drivers'!$AI$1,'SSP drivers'!$C$2:$C$8148,'Selected scen drivers'!$C261,'SSP drivers'!$D$2:$D$8148,'Selected scen drivers'!$D261)</f>
        <v>148.947435</v>
      </c>
      <c r="I261" s="3">
        <f>SUMIFS('SSP drivers'!I$2:I$8148,'SSP drivers'!$A$2:$A$8148,'Selected scen drivers'!$AH$1,'SSP drivers'!$B$2:$B$8148,'Selected scen drivers'!$AI$1,'SSP drivers'!$C$2:$C$8148,'Selected scen drivers'!$C261,'SSP drivers'!$D$2:$D$8148,'Selected scen drivers'!$D261)</f>
        <v>150.934704</v>
      </c>
      <c r="J261" s="3">
        <f>SUMIFS('SSP drivers'!J$2:J$8148,'SSP drivers'!$A$2:$A$8148,'Selected scen drivers'!$AH$1,'SSP drivers'!$B$2:$B$8148,'Selected scen drivers'!$AI$1,'SSP drivers'!$C$2:$C$8148,'Selected scen drivers'!$C261,'SSP drivers'!$D$2:$D$8148,'Selected scen drivers'!$D261)</f>
        <v>153.2349535</v>
      </c>
      <c r="K261" s="3">
        <f>SUMIFS('SSP drivers'!K$2:K$8148,'SSP drivers'!$A$2:$A$8148,'Selected scen drivers'!$AH$1,'SSP drivers'!$B$2:$B$8148,'Selected scen drivers'!$AI$1,'SSP drivers'!$C$2:$C$8148,'Selected scen drivers'!$C261,'SSP drivers'!$D$2:$D$8148,'Selected scen drivers'!$D261)</f>
        <v>154.766765</v>
      </c>
      <c r="L261" s="3">
        <f>SUMIFS('SSP drivers'!L$2:L$8148,'SSP drivers'!$A$2:$A$8148,'Selected scen drivers'!$AH$1,'SSP drivers'!$B$2:$B$8148,'Selected scen drivers'!$AI$1,'SSP drivers'!$C$2:$C$8148,'Selected scen drivers'!$C261,'SSP drivers'!$D$2:$D$8148,'Selected scen drivers'!$D261)</f>
        <v>155.9420985</v>
      </c>
      <c r="M261" s="3">
        <f>SUMIFS('SSP drivers'!M$2:M$8148,'SSP drivers'!$A$2:$A$8148,'Selected scen drivers'!$AH$1,'SSP drivers'!$B$2:$B$8148,'Selected scen drivers'!$AI$1,'SSP drivers'!$C$2:$C$8148,'Selected scen drivers'!$C261,'SSP drivers'!$D$2:$D$8148,'Selected scen drivers'!$D261)</f>
        <v>155.8402</v>
      </c>
      <c r="N261" s="3">
        <f>SUMIFS('SSP drivers'!N$2:N$8148,'SSP drivers'!$A$2:$A$8148,'Selected scen drivers'!$AH$1,'SSP drivers'!$B$2:$B$8148,'Selected scen drivers'!$AI$1,'SSP drivers'!$C$2:$C$8148,'Selected scen drivers'!$C261,'SSP drivers'!$D$2:$D$8148,'Selected scen drivers'!$D261)</f>
        <v>155.2870905</v>
      </c>
      <c r="O261" s="3">
        <f>SUMIFS('SSP drivers'!O$2:O$8148,'SSP drivers'!$A$2:$A$8148,'Selected scen drivers'!$AH$1,'SSP drivers'!$B$2:$B$8148,'Selected scen drivers'!$AI$1,'SSP drivers'!$C$2:$C$8148,'Selected scen drivers'!$C261,'SSP drivers'!$D$2:$D$8148,'Selected scen drivers'!$D261)</f>
        <v>154.345555</v>
      </c>
      <c r="P261" s="3">
        <f>SUMIFS('SSP drivers'!P$2:P$8148,'SSP drivers'!$A$2:$A$8148,'Selected scen drivers'!$AH$1,'SSP drivers'!$B$2:$B$8148,'Selected scen drivers'!$AI$1,'SSP drivers'!$C$2:$C$8148,'Selected scen drivers'!$C261,'SSP drivers'!$D$2:$D$8148,'Selected scen drivers'!$D261)</f>
        <v>153.6652295</v>
      </c>
      <c r="Q261" s="3">
        <f>SUMIFS('SSP drivers'!Q$2:Q$8148,'SSP drivers'!$A$2:$A$8148,'Selected scen drivers'!$AH$1,'SSP drivers'!$B$2:$B$8148,'Selected scen drivers'!$AI$1,'SSP drivers'!$C$2:$C$8148,'Selected scen drivers'!$C261,'SSP drivers'!$D$2:$D$8148,'Selected scen drivers'!$D261)</f>
        <v>152.2595195</v>
      </c>
      <c r="R261" s="3">
        <f>SUMIFS('SSP drivers'!R$2:R$8148,'SSP drivers'!$A$2:$A$8148,'Selected scen drivers'!$AH$1,'SSP drivers'!$B$2:$B$8148,'Selected scen drivers'!$AI$1,'SSP drivers'!$C$2:$C$8148,'Selected scen drivers'!$C261,'SSP drivers'!$D$2:$D$8148,'Selected scen drivers'!$D261)</f>
        <v>150.064198</v>
      </c>
      <c r="S261" s="3">
        <f>SUMIFS('SSP drivers'!S$2:S$8148,'SSP drivers'!$A$2:$A$8148,'Selected scen drivers'!$AH$1,'SSP drivers'!$B$2:$B$8148,'Selected scen drivers'!$AI$1,'SSP drivers'!$C$2:$C$8148,'Selected scen drivers'!$C261,'SSP drivers'!$D$2:$D$8148,'Selected scen drivers'!$D261)</f>
        <v>147.7319885</v>
      </c>
      <c r="T261" s="3">
        <f>SUMIFS('SSP drivers'!T$2:T$8148,'SSP drivers'!$A$2:$A$8148,'Selected scen drivers'!$AH$1,'SSP drivers'!$B$2:$B$8148,'Selected scen drivers'!$AI$1,'SSP drivers'!$C$2:$C$8148,'Selected scen drivers'!$C261,'SSP drivers'!$D$2:$D$8148,'Selected scen drivers'!$D261)</f>
        <v>145.6612385</v>
      </c>
      <c r="U261" s="3">
        <f>SUMIFS('SSP drivers'!U$2:U$8148,'SSP drivers'!$A$2:$A$8148,'Selected scen drivers'!$AH$1,'SSP drivers'!$B$2:$B$8148,'Selected scen drivers'!$AI$1,'SSP drivers'!$C$2:$C$8148,'Selected scen drivers'!$C261,'SSP drivers'!$D$2:$D$8148,'Selected scen drivers'!$D261)</f>
        <v>144.123489</v>
      </c>
      <c r="V261" s="3">
        <f>SUMIFS('SSP drivers'!V$2:V$8148,'SSP drivers'!$A$2:$A$8148,'Selected scen drivers'!$AH$1,'SSP drivers'!$B$2:$B$8148,'Selected scen drivers'!$AI$1,'SSP drivers'!$C$2:$C$8148,'Selected scen drivers'!$C261,'SSP drivers'!$D$2:$D$8148,'Selected scen drivers'!$D261)</f>
        <v>142.111468</v>
      </c>
      <c r="W261" s="3">
        <f>SUMIFS('SSP drivers'!W$2:W$8148,'SSP drivers'!$A$2:$A$8148,'Selected scen drivers'!$AH$1,'SSP drivers'!$B$2:$B$8148,'Selected scen drivers'!$AI$1,'SSP drivers'!$C$2:$C$8148,'Selected scen drivers'!$C261,'SSP drivers'!$D$2:$D$8148,'Selected scen drivers'!$D261)</f>
        <v>139.5558435</v>
      </c>
      <c r="X261" s="3">
        <f>SUMIFS('SSP drivers'!X$2:X$8148,'SSP drivers'!$A$2:$A$8148,'Selected scen drivers'!$AH$1,'SSP drivers'!$B$2:$B$8148,'Selected scen drivers'!$AI$1,'SSP drivers'!$C$2:$C$8148,'Selected scen drivers'!$C261,'SSP drivers'!$D$2:$D$8148,'Selected scen drivers'!$D261)</f>
        <v>0</v>
      </c>
      <c r="Y261" s="3">
        <f>SUMIFS('SSP drivers'!Y$2:Y$8148,'SSP drivers'!$A$2:$A$8148,'Selected scen drivers'!$AH$1,'SSP drivers'!$B$2:$B$8148,'Selected scen drivers'!$AI$1,'SSP drivers'!$C$2:$C$8148,'Selected scen drivers'!$C261,'SSP drivers'!$D$2:$D$8148,'Selected scen drivers'!$D261)</f>
        <v>0</v>
      </c>
      <c r="Z261" s="3">
        <f>SUMIFS('SSP drivers'!Z$2:Z$8148,'SSP drivers'!$A$2:$A$8148,'Selected scen drivers'!$AH$1,'SSP drivers'!$B$2:$B$8148,'Selected scen drivers'!$AI$1,'SSP drivers'!$C$2:$C$8148,'Selected scen drivers'!$C261,'SSP drivers'!$D$2:$D$8148,'Selected scen drivers'!$D261)</f>
        <v>0</v>
      </c>
      <c r="AA261" s="3">
        <f>SUMIFS('SSP drivers'!AA$2:AA$8148,'SSP drivers'!$A$2:$A$8148,'Selected scen drivers'!$AH$1,'SSP drivers'!$B$2:$B$8148,'Selected scen drivers'!$AI$1,'SSP drivers'!$C$2:$C$8148,'Selected scen drivers'!$C261,'SSP drivers'!$D$2:$D$8148,'Selected scen drivers'!$D261)</f>
        <v>0</v>
      </c>
      <c r="AB261" s="3">
        <f>SUMIFS('SSP drivers'!AB$2:AB$8148,'SSP drivers'!$A$2:$A$8148,'Selected scen drivers'!$AH$1,'SSP drivers'!$B$2:$B$8148,'Selected scen drivers'!$AI$1,'SSP drivers'!$C$2:$C$8148,'Selected scen drivers'!$C261,'SSP drivers'!$D$2:$D$8148,'Selected scen drivers'!$D261)</f>
        <v>0</v>
      </c>
      <c r="AC261" s="3">
        <f>SUMIFS('SSP drivers'!AC$2:AC$8148,'SSP drivers'!$A$2:$A$8148,'Selected scen drivers'!$AH$1,'SSP drivers'!$B$2:$B$8148,'Selected scen drivers'!$AI$1,'SSP drivers'!$C$2:$C$8148,'Selected scen drivers'!$C261,'SSP drivers'!$D$2:$D$8148,'Selected scen drivers'!$D261)</f>
        <v>0</v>
      </c>
      <c r="AD261" s="3">
        <f>SUMIFS('SSP drivers'!AD$2:AD$8148,'SSP drivers'!$A$2:$A$8148,'Selected scen drivers'!$AH$1,'SSP drivers'!$B$2:$B$8148,'Selected scen drivers'!$AI$1,'SSP drivers'!$C$2:$C$8148,'Selected scen drivers'!$C261,'SSP drivers'!$D$2:$D$8148,'Selected scen drivers'!$D261)</f>
        <v>0</v>
      </c>
      <c r="AE261" s="3">
        <f>SUMIFS('SSP drivers'!AE$2:AE$8148,'SSP drivers'!$A$2:$A$8148,'Selected scen drivers'!$AH$1,'SSP drivers'!$B$2:$B$8148,'Selected scen drivers'!$AI$1,'SSP drivers'!$C$2:$C$8148,'Selected scen drivers'!$C261,'SSP drivers'!$D$2:$D$8148,'Selected scen drivers'!$D261)</f>
        <v>0</v>
      </c>
    </row>
    <row r="262" spans="1:31">
      <c r="A262">
        <f t="shared" si="7"/>
        <v>29</v>
      </c>
      <c r="B262">
        <f t="shared" si="8"/>
        <v>9</v>
      </c>
      <c r="C262" t="str">
        <f>IFERROR(VLOOKUP(A262,Classification!$A$4:$B$99,2,FALSE),"")</f>
        <v>NorthAm</v>
      </c>
      <c r="D262" t="str">
        <f>IFERROR(VLOOKUP(B262,Classification!$U$5:$V$14,2,FALSE),"")</f>
        <v>POP</v>
      </c>
      <c r="E262" s="3">
        <f>SUMIFS('SSP drivers'!E$2:E$8148,'SSP drivers'!$A$2:$A$8148,'Selected scen drivers'!$AH$1,'SSP drivers'!$B$2:$B$8148,'Selected scen drivers'!$AI$1,'SSP drivers'!$C$2:$C$8148,'Selected scen drivers'!$C262,'SSP drivers'!$D$2:$D$8148,'Selected scen drivers'!$D262)</f>
        <v>0</v>
      </c>
      <c r="F262" s="3">
        <f>SUMIFS('SSP drivers'!F$2:F$8148,'SSP drivers'!$A$2:$A$8148,'Selected scen drivers'!$AH$1,'SSP drivers'!$B$2:$B$8148,'Selected scen drivers'!$AI$1,'SSP drivers'!$C$2:$C$8148,'Selected scen drivers'!$C262,'SSP drivers'!$D$2:$D$8148,'Selected scen drivers'!$D262)</f>
        <v>496.2953118</v>
      </c>
      <c r="G262" s="3">
        <f>SUMIFS('SSP drivers'!G$2:G$8148,'SSP drivers'!$A$2:$A$8148,'Selected scen drivers'!$AH$1,'SSP drivers'!$B$2:$B$8148,'Selected scen drivers'!$AI$1,'SSP drivers'!$C$2:$C$8148,'Selected scen drivers'!$C262,'SSP drivers'!$D$2:$D$8148,'Selected scen drivers'!$D262)</f>
        <v>498.756936</v>
      </c>
      <c r="H262" s="3">
        <f>SUMIFS('SSP drivers'!H$2:H$8148,'SSP drivers'!$A$2:$A$8148,'Selected scen drivers'!$AH$1,'SSP drivers'!$B$2:$B$8148,'Selected scen drivers'!$AI$1,'SSP drivers'!$C$2:$C$8148,'Selected scen drivers'!$C262,'SSP drivers'!$D$2:$D$8148,'Selected scen drivers'!$D262)</f>
        <v>511.065057</v>
      </c>
      <c r="I262" s="3">
        <f>SUMIFS('SSP drivers'!I$2:I$8148,'SSP drivers'!$A$2:$A$8148,'Selected scen drivers'!$AH$1,'SSP drivers'!$B$2:$B$8148,'Selected scen drivers'!$AI$1,'SSP drivers'!$C$2:$C$8148,'Selected scen drivers'!$C262,'SSP drivers'!$D$2:$D$8148,'Selected scen drivers'!$D262)</f>
        <v>524.770113</v>
      </c>
      <c r="J262" s="3">
        <f>SUMIFS('SSP drivers'!J$2:J$8148,'SSP drivers'!$A$2:$A$8148,'Selected scen drivers'!$AH$1,'SSP drivers'!$B$2:$B$8148,'Selected scen drivers'!$AI$1,'SSP drivers'!$C$2:$C$8148,'Selected scen drivers'!$C262,'SSP drivers'!$D$2:$D$8148,'Selected scen drivers'!$D262)</f>
        <v>537.667505</v>
      </c>
      <c r="K262" s="3">
        <f>SUMIFS('SSP drivers'!K$2:K$8148,'SSP drivers'!$A$2:$A$8148,'Selected scen drivers'!$AH$1,'SSP drivers'!$B$2:$B$8148,'Selected scen drivers'!$AI$1,'SSP drivers'!$C$2:$C$8148,'Selected scen drivers'!$C262,'SSP drivers'!$D$2:$D$8148,'Selected scen drivers'!$D262)</f>
        <v>549.327407</v>
      </c>
      <c r="L262" s="3">
        <f>SUMIFS('SSP drivers'!L$2:L$8148,'SSP drivers'!$A$2:$A$8148,'Selected scen drivers'!$AH$1,'SSP drivers'!$B$2:$B$8148,'Selected scen drivers'!$AI$1,'SSP drivers'!$C$2:$C$8148,'Selected scen drivers'!$C262,'SSP drivers'!$D$2:$D$8148,'Selected scen drivers'!$D262)</f>
        <v>559.556594</v>
      </c>
      <c r="M262" s="3">
        <f>SUMIFS('SSP drivers'!M$2:M$8148,'SSP drivers'!$A$2:$A$8148,'Selected scen drivers'!$AH$1,'SSP drivers'!$B$2:$B$8148,'Selected scen drivers'!$AI$1,'SSP drivers'!$C$2:$C$8148,'Selected scen drivers'!$C262,'SSP drivers'!$D$2:$D$8148,'Selected scen drivers'!$D262)</f>
        <v>568.614086</v>
      </c>
      <c r="N262" s="3">
        <f>SUMIFS('SSP drivers'!N$2:N$8148,'SSP drivers'!$A$2:$A$8148,'Selected scen drivers'!$AH$1,'SSP drivers'!$B$2:$B$8148,'Selected scen drivers'!$AI$1,'SSP drivers'!$C$2:$C$8148,'Selected scen drivers'!$C262,'SSP drivers'!$D$2:$D$8148,'Selected scen drivers'!$D262)</f>
        <v>576.071077</v>
      </c>
      <c r="O262" s="3">
        <f>SUMIFS('SSP drivers'!O$2:O$8148,'SSP drivers'!$A$2:$A$8148,'Selected scen drivers'!$AH$1,'SSP drivers'!$B$2:$B$8148,'Selected scen drivers'!$AI$1,'SSP drivers'!$C$2:$C$8148,'Selected scen drivers'!$C262,'SSP drivers'!$D$2:$D$8148,'Selected scen drivers'!$D262)</f>
        <v>582.701055</v>
      </c>
      <c r="P262" s="3">
        <f>SUMIFS('SSP drivers'!P$2:P$8148,'SSP drivers'!$A$2:$A$8148,'Selected scen drivers'!$AH$1,'SSP drivers'!$B$2:$B$8148,'Selected scen drivers'!$AI$1,'SSP drivers'!$C$2:$C$8148,'Selected scen drivers'!$C262,'SSP drivers'!$D$2:$D$8148,'Selected scen drivers'!$D262)</f>
        <v>588.616925</v>
      </c>
      <c r="Q262" s="3">
        <f>SUMIFS('SSP drivers'!Q$2:Q$8148,'SSP drivers'!$A$2:$A$8148,'Selected scen drivers'!$AH$1,'SSP drivers'!$B$2:$B$8148,'Selected scen drivers'!$AI$1,'SSP drivers'!$C$2:$C$8148,'Selected scen drivers'!$C262,'SSP drivers'!$D$2:$D$8148,'Selected scen drivers'!$D262)</f>
        <v>593.82085</v>
      </c>
      <c r="R262" s="3">
        <f>SUMIFS('SSP drivers'!R$2:R$8148,'SSP drivers'!$A$2:$A$8148,'Selected scen drivers'!$AH$1,'SSP drivers'!$B$2:$B$8148,'Selected scen drivers'!$AI$1,'SSP drivers'!$C$2:$C$8148,'Selected scen drivers'!$C262,'SSP drivers'!$D$2:$D$8148,'Selected scen drivers'!$D262)</f>
        <v>597.928212</v>
      </c>
      <c r="S262" s="3">
        <f>SUMIFS('SSP drivers'!S$2:S$8148,'SSP drivers'!$A$2:$A$8148,'Selected scen drivers'!$AH$1,'SSP drivers'!$B$2:$B$8148,'Selected scen drivers'!$AI$1,'SSP drivers'!$C$2:$C$8148,'Selected scen drivers'!$C262,'SSP drivers'!$D$2:$D$8148,'Selected scen drivers'!$D262)</f>
        <v>600.446135</v>
      </c>
      <c r="T262" s="3">
        <f>SUMIFS('SSP drivers'!T$2:T$8148,'SSP drivers'!$A$2:$A$8148,'Selected scen drivers'!$AH$1,'SSP drivers'!$B$2:$B$8148,'Selected scen drivers'!$AI$1,'SSP drivers'!$C$2:$C$8148,'Selected scen drivers'!$C262,'SSP drivers'!$D$2:$D$8148,'Selected scen drivers'!$D262)</f>
        <v>601.202893</v>
      </c>
      <c r="U262" s="3">
        <f>SUMIFS('SSP drivers'!U$2:U$8148,'SSP drivers'!$A$2:$A$8148,'Selected scen drivers'!$AH$1,'SSP drivers'!$B$2:$B$8148,'Selected scen drivers'!$AI$1,'SSP drivers'!$C$2:$C$8148,'Selected scen drivers'!$C262,'SSP drivers'!$D$2:$D$8148,'Selected scen drivers'!$D262)</f>
        <v>600.374215</v>
      </c>
      <c r="V262" s="3">
        <f>SUMIFS('SSP drivers'!V$2:V$8148,'SSP drivers'!$A$2:$A$8148,'Selected scen drivers'!$AH$1,'SSP drivers'!$B$2:$B$8148,'Selected scen drivers'!$AI$1,'SSP drivers'!$C$2:$C$8148,'Selected scen drivers'!$C262,'SSP drivers'!$D$2:$D$8148,'Selected scen drivers'!$D262)</f>
        <v>598.4358</v>
      </c>
      <c r="W262" s="3">
        <f>SUMIFS('SSP drivers'!W$2:W$8148,'SSP drivers'!$A$2:$A$8148,'Selected scen drivers'!$AH$1,'SSP drivers'!$B$2:$B$8148,'Selected scen drivers'!$AI$1,'SSP drivers'!$C$2:$C$8148,'Selected scen drivers'!$C262,'SSP drivers'!$D$2:$D$8148,'Selected scen drivers'!$D262)</f>
        <v>595.529967</v>
      </c>
      <c r="X262" s="3">
        <f>SUMIFS('SSP drivers'!X$2:X$8148,'SSP drivers'!$A$2:$A$8148,'Selected scen drivers'!$AH$1,'SSP drivers'!$B$2:$B$8148,'Selected scen drivers'!$AI$1,'SSP drivers'!$C$2:$C$8148,'Selected scen drivers'!$C262,'SSP drivers'!$D$2:$D$8148,'Selected scen drivers'!$D262)</f>
        <v>0</v>
      </c>
      <c r="Y262" s="3">
        <f>SUMIFS('SSP drivers'!Y$2:Y$8148,'SSP drivers'!$A$2:$A$8148,'Selected scen drivers'!$AH$1,'SSP drivers'!$B$2:$B$8148,'Selected scen drivers'!$AI$1,'SSP drivers'!$C$2:$C$8148,'Selected scen drivers'!$C262,'SSP drivers'!$D$2:$D$8148,'Selected scen drivers'!$D262)</f>
        <v>0</v>
      </c>
      <c r="Z262" s="3">
        <f>SUMIFS('SSP drivers'!Z$2:Z$8148,'SSP drivers'!$A$2:$A$8148,'Selected scen drivers'!$AH$1,'SSP drivers'!$B$2:$B$8148,'Selected scen drivers'!$AI$1,'SSP drivers'!$C$2:$C$8148,'Selected scen drivers'!$C262,'SSP drivers'!$D$2:$D$8148,'Selected scen drivers'!$D262)</f>
        <v>0</v>
      </c>
      <c r="AA262" s="3">
        <f>SUMIFS('SSP drivers'!AA$2:AA$8148,'SSP drivers'!$A$2:$A$8148,'Selected scen drivers'!$AH$1,'SSP drivers'!$B$2:$B$8148,'Selected scen drivers'!$AI$1,'SSP drivers'!$C$2:$C$8148,'Selected scen drivers'!$C262,'SSP drivers'!$D$2:$D$8148,'Selected scen drivers'!$D262)</f>
        <v>0</v>
      </c>
      <c r="AB262" s="3">
        <f>SUMIFS('SSP drivers'!AB$2:AB$8148,'SSP drivers'!$A$2:$A$8148,'Selected scen drivers'!$AH$1,'SSP drivers'!$B$2:$B$8148,'Selected scen drivers'!$AI$1,'SSP drivers'!$C$2:$C$8148,'Selected scen drivers'!$C262,'SSP drivers'!$D$2:$D$8148,'Selected scen drivers'!$D262)</f>
        <v>0</v>
      </c>
      <c r="AC262" s="3">
        <f>SUMIFS('SSP drivers'!AC$2:AC$8148,'SSP drivers'!$A$2:$A$8148,'Selected scen drivers'!$AH$1,'SSP drivers'!$B$2:$B$8148,'Selected scen drivers'!$AI$1,'SSP drivers'!$C$2:$C$8148,'Selected scen drivers'!$C262,'SSP drivers'!$D$2:$D$8148,'Selected scen drivers'!$D262)</f>
        <v>0</v>
      </c>
      <c r="AD262" s="3">
        <f>SUMIFS('SSP drivers'!AD$2:AD$8148,'SSP drivers'!$A$2:$A$8148,'Selected scen drivers'!$AH$1,'SSP drivers'!$B$2:$B$8148,'Selected scen drivers'!$AI$1,'SSP drivers'!$C$2:$C$8148,'Selected scen drivers'!$C262,'SSP drivers'!$D$2:$D$8148,'Selected scen drivers'!$D262)</f>
        <v>0</v>
      </c>
      <c r="AE262" s="3">
        <f>SUMIFS('SSP drivers'!AE$2:AE$8148,'SSP drivers'!$A$2:$A$8148,'Selected scen drivers'!$AH$1,'SSP drivers'!$B$2:$B$8148,'Selected scen drivers'!$AI$1,'SSP drivers'!$C$2:$C$8148,'Selected scen drivers'!$C262,'SSP drivers'!$D$2:$D$8148,'Selected scen drivers'!$D262)</f>
        <v>0</v>
      </c>
    </row>
    <row r="263" spans="1:31">
      <c r="A263">
        <f t="shared" si="7"/>
        <v>30</v>
      </c>
      <c r="B263">
        <f t="shared" si="8"/>
        <v>1</v>
      </c>
      <c r="C263" t="str">
        <f>IFERROR(VLOOKUP(A263,Classification!$A$4:$B$99,2,FALSE),"")</f>
        <v>Austria</v>
      </c>
      <c r="D263" t="str">
        <f>IFERROR(VLOOKUP(B263,Classification!$U$5:$V$14,2,FALSE),"")</f>
        <v>GDP</v>
      </c>
      <c r="E263" s="3">
        <f>SUMIFS('SSP drivers'!E$2:E$8148,'SSP drivers'!$A$2:$A$8148,'Selected scen drivers'!$AH$1,'SSP drivers'!$B$2:$B$8148,'Selected scen drivers'!$AI$1,'SSP drivers'!$C$2:$C$8148,'Selected scen drivers'!$C263,'SSP drivers'!$D$2:$D$8148,'Selected scen drivers'!$D263)</f>
        <v>0</v>
      </c>
      <c r="F263" s="3">
        <f>SUMIFS('SSP drivers'!F$2:F$8148,'SSP drivers'!$A$2:$A$8148,'Selected scen drivers'!$AH$1,'SSP drivers'!$B$2:$B$8148,'Selected scen drivers'!$AI$1,'SSP drivers'!$C$2:$C$8148,'Selected scen drivers'!$C263,'SSP drivers'!$D$2:$D$8148,'Selected scen drivers'!$D263)</f>
        <v>434.8676</v>
      </c>
      <c r="G263" s="3">
        <f>SUMIFS('SSP drivers'!G$2:G$8148,'SSP drivers'!$A$2:$A$8148,'Selected scen drivers'!$AH$1,'SSP drivers'!$B$2:$B$8148,'Selected scen drivers'!$AI$1,'SSP drivers'!$C$2:$C$8148,'Selected scen drivers'!$C263,'SSP drivers'!$D$2:$D$8148,'Selected scen drivers'!$D263)</f>
        <v>435.834</v>
      </c>
      <c r="H263" s="3">
        <f>SUMIFS('SSP drivers'!H$2:H$8148,'SSP drivers'!$A$2:$A$8148,'Selected scen drivers'!$AH$1,'SSP drivers'!$B$2:$B$8148,'Selected scen drivers'!$AI$1,'SSP drivers'!$C$2:$C$8148,'Selected scen drivers'!$C263,'SSP drivers'!$D$2:$D$8148,'Selected scen drivers'!$D263)</f>
        <v>485.038</v>
      </c>
      <c r="I263" s="3">
        <f>SUMIFS('SSP drivers'!I$2:I$8148,'SSP drivers'!$A$2:$A$8148,'Selected scen drivers'!$AH$1,'SSP drivers'!$B$2:$B$8148,'Selected scen drivers'!$AI$1,'SSP drivers'!$C$2:$C$8148,'Selected scen drivers'!$C263,'SSP drivers'!$D$2:$D$8148,'Selected scen drivers'!$D263)</f>
        <v>533.551</v>
      </c>
      <c r="J263" s="3">
        <f>SUMIFS('SSP drivers'!J$2:J$8148,'SSP drivers'!$A$2:$A$8148,'Selected scen drivers'!$AH$1,'SSP drivers'!$B$2:$B$8148,'Selected scen drivers'!$AI$1,'SSP drivers'!$C$2:$C$8148,'Selected scen drivers'!$C263,'SSP drivers'!$D$2:$D$8148,'Selected scen drivers'!$D263)</f>
        <v>569.96</v>
      </c>
      <c r="K263" s="3">
        <f>SUMIFS('SSP drivers'!K$2:K$8148,'SSP drivers'!$A$2:$A$8148,'Selected scen drivers'!$AH$1,'SSP drivers'!$B$2:$B$8148,'Selected scen drivers'!$AI$1,'SSP drivers'!$C$2:$C$8148,'Selected scen drivers'!$C263,'SSP drivers'!$D$2:$D$8148,'Selected scen drivers'!$D263)</f>
        <v>606.285</v>
      </c>
      <c r="L263" s="3">
        <f>SUMIFS('SSP drivers'!L$2:L$8148,'SSP drivers'!$A$2:$A$8148,'Selected scen drivers'!$AH$1,'SSP drivers'!$B$2:$B$8148,'Selected scen drivers'!$AI$1,'SSP drivers'!$C$2:$C$8148,'Selected scen drivers'!$C263,'SSP drivers'!$D$2:$D$8148,'Selected scen drivers'!$D263)</f>
        <v>642.798</v>
      </c>
      <c r="M263" s="3">
        <f>SUMIFS('SSP drivers'!M$2:M$8148,'SSP drivers'!$A$2:$A$8148,'Selected scen drivers'!$AH$1,'SSP drivers'!$B$2:$B$8148,'Selected scen drivers'!$AI$1,'SSP drivers'!$C$2:$C$8148,'Selected scen drivers'!$C263,'SSP drivers'!$D$2:$D$8148,'Selected scen drivers'!$D263)</f>
        <v>677.715</v>
      </c>
      <c r="N263" s="3">
        <f>SUMIFS('SSP drivers'!N$2:N$8148,'SSP drivers'!$A$2:$A$8148,'Selected scen drivers'!$AH$1,'SSP drivers'!$B$2:$B$8148,'Selected scen drivers'!$AI$1,'SSP drivers'!$C$2:$C$8148,'Selected scen drivers'!$C263,'SSP drivers'!$D$2:$D$8148,'Selected scen drivers'!$D263)</f>
        <v>711.713</v>
      </c>
      <c r="O263" s="3">
        <f>SUMIFS('SSP drivers'!O$2:O$8148,'SSP drivers'!$A$2:$A$8148,'Selected scen drivers'!$AH$1,'SSP drivers'!$B$2:$B$8148,'Selected scen drivers'!$AI$1,'SSP drivers'!$C$2:$C$8148,'Selected scen drivers'!$C263,'SSP drivers'!$D$2:$D$8148,'Selected scen drivers'!$D263)</f>
        <v>746.369</v>
      </c>
      <c r="P263" s="3">
        <f>SUMIFS('SSP drivers'!P$2:P$8148,'SSP drivers'!$A$2:$A$8148,'Selected scen drivers'!$AH$1,'SSP drivers'!$B$2:$B$8148,'Selected scen drivers'!$AI$1,'SSP drivers'!$C$2:$C$8148,'Selected scen drivers'!$C263,'SSP drivers'!$D$2:$D$8148,'Selected scen drivers'!$D263)</f>
        <v>782.08</v>
      </c>
      <c r="Q263" s="3">
        <f>SUMIFS('SSP drivers'!Q$2:Q$8148,'SSP drivers'!$A$2:$A$8148,'Selected scen drivers'!$AH$1,'SSP drivers'!$B$2:$B$8148,'Selected scen drivers'!$AI$1,'SSP drivers'!$C$2:$C$8148,'Selected scen drivers'!$C263,'SSP drivers'!$D$2:$D$8148,'Selected scen drivers'!$D263)</f>
        <v>817.557</v>
      </c>
      <c r="R263" s="3">
        <f>SUMIFS('SSP drivers'!R$2:R$8148,'SSP drivers'!$A$2:$A$8148,'Selected scen drivers'!$AH$1,'SSP drivers'!$B$2:$B$8148,'Selected scen drivers'!$AI$1,'SSP drivers'!$C$2:$C$8148,'Selected scen drivers'!$C263,'SSP drivers'!$D$2:$D$8148,'Selected scen drivers'!$D263)</f>
        <v>851.72</v>
      </c>
      <c r="S263" s="3">
        <f>SUMIFS('SSP drivers'!S$2:S$8148,'SSP drivers'!$A$2:$A$8148,'Selected scen drivers'!$AH$1,'SSP drivers'!$B$2:$B$8148,'Selected scen drivers'!$AI$1,'SSP drivers'!$C$2:$C$8148,'Selected scen drivers'!$C263,'SSP drivers'!$D$2:$D$8148,'Selected scen drivers'!$D263)</f>
        <v>882.669</v>
      </c>
      <c r="T263" s="3">
        <f>SUMIFS('SSP drivers'!T$2:T$8148,'SSP drivers'!$A$2:$A$8148,'Selected scen drivers'!$AH$1,'SSP drivers'!$B$2:$B$8148,'Selected scen drivers'!$AI$1,'SSP drivers'!$C$2:$C$8148,'Selected scen drivers'!$C263,'SSP drivers'!$D$2:$D$8148,'Selected scen drivers'!$D263)</f>
        <v>909.498</v>
      </c>
      <c r="U263" s="3">
        <f>SUMIFS('SSP drivers'!U$2:U$8148,'SSP drivers'!$A$2:$A$8148,'Selected scen drivers'!$AH$1,'SSP drivers'!$B$2:$B$8148,'Selected scen drivers'!$AI$1,'SSP drivers'!$C$2:$C$8148,'Selected scen drivers'!$C263,'SSP drivers'!$D$2:$D$8148,'Selected scen drivers'!$D263)</f>
        <v>932.362</v>
      </c>
      <c r="V263" s="3">
        <f>SUMIFS('SSP drivers'!V$2:V$8148,'SSP drivers'!$A$2:$A$8148,'Selected scen drivers'!$AH$1,'SSP drivers'!$B$2:$B$8148,'Selected scen drivers'!$AI$1,'SSP drivers'!$C$2:$C$8148,'Selected scen drivers'!$C263,'SSP drivers'!$D$2:$D$8148,'Selected scen drivers'!$D263)</f>
        <v>951.921</v>
      </c>
      <c r="W263" s="3">
        <f>SUMIFS('SSP drivers'!W$2:W$8148,'SSP drivers'!$A$2:$A$8148,'Selected scen drivers'!$AH$1,'SSP drivers'!$B$2:$B$8148,'Selected scen drivers'!$AI$1,'SSP drivers'!$C$2:$C$8148,'Selected scen drivers'!$C263,'SSP drivers'!$D$2:$D$8148,'Selected scen drivers'!$D263)</f>
        <v>968.421</v>
      </c>
      <c r="X263" s="3">
        <f>SUMIFS('SSP drivers'!X$2:X$8148,'SSP drivers'!$A$2:$A$8148,'Selected scen drivers'!$AH$1,'SSP drivers'!$B$2:$B$8148,'Selected scen drivers'!$AI$1,'SSP drivers'!$C$2:$C$8148,'Selected scen drivers'!$C263,'SSP drivers'!$D$2:$D$8148,'Selected scen drivers'!$D263)</f>
        <v>0</v>
      </c>
      <c r="Y263" s="3">
        <f>SUMIFS('SSP drivers'!Y$2:Y$8148,'SSP drivers'!$A$2:$A$8148,'Selected scen drivers'!$AH$1,'SSP drivers'!$B$2:$B$8148,'Selected scen drivers'!$AI$1,'SSP drivers'!$C$2:$C$8148,'Selected scen drivers'!$C263,'SSP drivers'!$D$2:$D$8148,'Selected scen drivers'!$D263)</f>
        <v>0</v>
      </c>
      <c r="Z263" s="3">
        <f>SUMIFS('SSP drivers'!Z$2:Z$8148,'SSP drivers'!$A$2:$A$8148,'Selected scen drivers'!$AH$1,'SSP drivers'!$B$2:$B$8148,'Selected scen drivers'!$AI$1,'SSP drivers'!$C$2:$C$8148,'Selected scen drivers'!$C263,'SSP drivers'!$D$2:$D$8148,'Selected scen drivers'!$D263)</f>
        <v>0</v>
      </c>
      <c r="AA263" s="3">
        <f>SUMIFS('SSP drivers'!AA$2:AA$8148,'SSP drivers'!$A$2:$A$8148,'Selected scen drivers'!$AH$1,'SSP drivers'!$B$2:$B$8148,'Selected scen drivers'!$AI$1,'SSP drivers'!$C$2:$C$8148,'Selected scen drivers'!$C263,'SSP drivers'!$D$2:$D$8148,'Selected scen drivers'!$D263)</f>
        <v>0</v>
      </c>
      <c r="AB263" s="3">
        <f>SUMIFS('SSP drivers'!AB$2:AB$8148,'SSP drivers'!$A$2:$A$8148,'Selected scen drivers'!$AH$1,'SSP drivers'!$B$2:$B$8148,'Selected scen drivers'!$AI$1,'SSP drivers'!$C$2:$C$8148,'Selected scen drivers'!$C263,'SSP drivers'!$D$2:$D$8148,'Selected scen drivers'!$D263)</f>
        <v>0</v>
      </c>
      <c r="AC263" s="3">
        <f>SUMIFS('SSP drivers'!AC$2:AC$8148,'SSP drivers'!$A$2:$A$8148,'Selected scen drivers'!$AH$1,'SSP drivers'!$B$2:$B$8148,'Selected scen drivers'!$AI$1,'SSP drivers'!$C$2:$C$8148,'Selected scen drivers'!$C263,'SSP drivers'!$D$2:$D$8148,'Selected scen drivers'!$D263)</f>
        <v>0</v>
      </c>
      <c r="AD263" s="3">
        <f>SUMIFS('SSP drivers'!AD$2:AD$8148,'SSP drivers'!$A$2:$A$8148,'Selected scen drivers'!$AH$1,'SSP drivers'!$B$2:$B$8148,'Selected scen drivers'!$AI$1,'SSP drivers'!$C$2:$C$8148,'Selected scen drivers'!$C263,'SSP drivers'!$D$2:$D$8148,'Selected scen drivers'!$D263)</f>
        <v>0</v>
      </c>
      <c r="AE263" s="3">
        <f>SUMIFS('SSP drivers'!AE$2:AE$8148,'SSP drivers'!$A$2:$A$8148,'Selected scen drivers'!$AH$1,'SSP drivers'!$B$2:$B$8148,'Selected scen drivers'!$AI$1,'SSP drivers'!$C$2:$C$8148,'Selected scen drivers'!$C263,'SSP drivers'!$D$2:$D$8148,'Selected scen drivers'!$D263)</f>
        <v>0</v>
      </c>
    </row>
    <row r="264" spans="1:31">
      <c r="A264">
        <f t="shared" si="7"/>
        <v>30</v>
      </c>
      <c r="B264">
        <f t="shared" si="8"/>
        <v>2</v>
      </c>
      <c r="C264" t="str">
        <f>IFERROR(VLOOKUP(A264,Classification!$A$4:$B$99,2,FALSE),"")</f>
        <v>Austria</v>
      </c>
      <c r="D264" t="str">
        <f>IFERROR(VLOOKUP(B264,Classification!$U$5:$V$14,2,FALSE),"")</f>
        <v>GDPAGR</v>
      </c>
      <c r="E264" s="3">
        <f>SUMIFS('SSP drivers'!E$2:E$8148,'SSP drivers'!$A$2:$A$8148,'Selected scen drivers'!$AH$1,'SSP drivers'!$B$2:$B$8148,'Selected scen drivers'!$AI$1,'SSP drivers'!$C$2:$C$8148,'Selected scen drivers'!$C264,'SSP drivers'!$D$2:$D$8148,'Selected scen drivers'!$D264)</f>
        <v>0</v>
      </c>
      <c r="F264" s="3">
        <f>SUMIFS('SSP drivers'!F$2:F$8148,'SSP drivers'!$A$2:$A$8148,'Selected scen drivers'!$AH$1,'SSP drivers'!$B$2:$B$8148,'Selected scen drivers'!$AI$1,'SSP drivers'!$C$2:$C$8148,'Selected scen drivers'!$C264,'SSP drivers'!$D$2:$D$8148,'Selected scen drivers'!$D264)</f>
        <v>5.5784657086679</v>
      </c>
      <c r="G264" s="3">
        <f>SUMIFS('SSP drivers'!G$2:G$8148,'SSP drivers'!$A$2:$A$8148,'Selected scen drivers'!$AH$1,'SSP drivers'!$B$2:$B$8148,'Selected scen drivers'!$AI$1,'SSP drivers'!$C$2:$C$8148,'Selected scen drivers'!$C264,'SSP drivers'!$D$2:$D$8148,'Selected scen drivers'!$D264)</f>
        <v>5.59086265261327</v>
      </c>
      <c r="H264" s="3">
        <f>SUMIFS('SSP drivers'!H$2:H$8148,'SSP drivers'!$A$2:$A$8148,'Selected scen drivers'!$AH$1,'SSP drivers'!$B$2:$B$8148,'Selected scen drivers'!$AI$1,'SSP drivers'!$C$2:$C$8148,'Selected scen drivers'!$C264,'SSP drivers'!$D$2:$D$8148,'Selected scen drivers'!$D264)</f>
        <v>6.22204976963301</v>
      </c>
      <c r="I264" s="3">
        <f>SUMIFS('SSP drivers'!I$2:I$8148,'SSP drivers'!$A$2:$A$8148,'Selected scen drivers'!$AH$1,'SSP drivers'!$B$2:$B$8148,'Selected scen drivers'!$AI$1,'SSP drivers'!$C$2:$C$8148,'Selected scen drivers'!$C264,'SSP drivers'!$D$2:$D$8148,'Selected scen drivers'!$D264)</f>
        <v>6.84437276386069</v>
      </c>
      <c r="J264" s="3">
        <f>SUMIFS('SSP drivers'!J$2:J$8148,'SSP drivers'!$A$2:$A$8148,'Selected scen drivers'!$AH$1,'SSP drivers'!$B$2:$B$8148,'Selected scen drivers'!$AI$1,'SSP drivers'!$C$2:$C$8148,'Selected scen drivers'!$C264,'SSP drivers'!$D$2:$D$8148,'Selected scen drivers'!$D264)</f>
        <v>7.31142608764681</v>
      </c>
      <c r="K264" s="3">
        <f>SUMIFS('SSP drivers'!K$2:K$8148,'SSP drivers'!$A$2:$A$8148,'Selected scen drivers'!$AH$1,'SSP drivers'!$B$2:$B$8148,'Selected scen drivers'!$AI$1,'SSP drivers'!$C$2:$C$8148,'Selected scen drivers'!$C264,'SSP drivers'!$D$2:$D$8148,'Selected scen drivers'!$D264)</f>
        <v>7.77740186249727</v>
      </c>
      <c r="L264" s="3">
        <f>SUMIFS('SSP drivers'!L$2:L$8148,'SSP drivers'!$A$2:$A$8148,'Selected scen drivers'!$AH$1,'SSP drivers'!$B$2:$B$8148,'Selected scen drivers'!$AI$1,'SSP drivers'!$C$2:$C$8148,'Selected scen drivers'!$C264,'SSP drivers'!$D$2:$D$8148,'Selected scen drivers'!$D264)</f>
        <v>8.24578929448942</v>
      </c>
      <c r="M264" s="3">
        <f>SUMIFS('SSP drivers'!M$2:M$8148,'SSP drivers'!$A$2:$A$8148,'Selected scen drivers'!$AH$1,'SSP drivers'!$B$2:$B$8148,'Selected scen drivers'!$AI$1,'SSP drivers'!$C$2:$C$8148,'Selected scen drivers'!$C264,'SSP drivers'!$D$2:$D$8148,'Selected scen drivers'!$D264)</f>
        <v>8.69370329670425</v>
      </c>
      <c r="N264" s="3">
        <f>SUMIFS('SSP drivers'!N$2:N$8148,'SSP drivers'!$A$2:$A$8148,'Selected scen drivers'!$AH$1,'SSP drivers'!$B$2:$B$8148,'Selected scen drivers'!$AI$1,'SSP drivers'!$C$2:$C$8148,'Selected scen drivers'!$C264,'SSP drivers'!$D$2:$D$8148,'Selected scen drivers'!$D264)</f>
        <v>9.12982840044454</v>
      </c>
      <c r="O264" s="3">
        <f>SUMIFS('SSP drivers'!O$2:O$8148,'SSP drivers'!$A$2:$A$8148,'Selected scen drivers'!$AH$1,'SSP drivers'!$B$2:$B$8148,'Selected scen drivers'!$AI$1,'SSP drivers'!$C$2:$C$8148,'Selected scen drivers'!$C264,'SSP drivers'!$D$2:$D$8148,'Selected scen drivers'!$D264)</f>
        <v>9.57439430418075</v>
      </c>
      <c r="P264" s="3">
        <f>SUMIFS('SSP drivers'!P$2:P$8148,'SSP drivers'!$A$2:$A$8148,'Selected scen drivers'!$AH$1,'SSP drivers'!$B$2:$B$8148,'Selected scen drivers'!$AI$1,'SSP drivers'!$C$2:$C$8148,'Selected scen drivers'!$C264,'SSP drivers'!$D$2:$D$8148,'Selected scen drivers'!$D264)</f>
        <v>10.0324937094302</v>
      </c>
      <c r="Q264" s="3">
        <f>SUMIFS('SSP drivers'!Q$2:Q$8148,'SSP drivers'!$A$2:$A$8148,'Selected scen drivers'!$AH$1,'SSP drivers'!$B$2:$B$8148,'Selected scen drivers'!$AI$1,'SSP drivers'!$C$2:$C$8148,'Selected scen drivers'!$C264,'SSP drivers'!$D$2:$D$8148,'Selected scen drivers'!$D264)</f>
        <v>10.487591371216</v>
      </c>
      <c r="R264" s="3">
        <f>SUMIFS('SSP drivers'!R$2:R$8148,'SSP drivers'!$A$2:$A$8148,'Selected scen drivers'!$AH$1,'SSP drivers'!$B$2:$B$8148,'Selected scen drivers'!$AI$1,'SSP drivers'!$C$2:$C$8148,'Selected scen drivers'!$C264,'SSP drivers'!$D$2:$D$8148,'Selected scen drivers'!$D264)</f>
        <v>10.925833088937</v>
      </c>
      <c r="S264" s="3">
        <f>SUMIFS('SSP drivers'!S$2:S$8148,'SSP drivers'!$A$2:$A$8148,'Selected scen drivers'!$AH$1,'SSP drivers'!$B$2:$B$8148,'Selected scen drivers'!$AI$1,'SSP drivers'!$C$2:$C$8148,'Selected scen drivers'!$C264,'SSP drivers'!$D$2:$D$8148,'Selected scen drivers'!$D264)</f>
        <v>11.322845731906</v>
      </c>
      <c r="T264" s="3">
        <f>SUMIFS('SSP drivers'!T$2:T$8148,'SSP drivers'!$A$2:$A$8148,'Selected scen drivers'!$AH$1,'SSP drivers'!$B$2:$B$8148,'Selected scen drivers'!$AI$1,'SSP drivers'!$C$2:$C$8148,'Selected scen drivers'!$C264,'SSP drivers'!$D$2:$D$8148,'Selected scen drivers'!$D264)</f>
        <v>11.667007165174</v>
      </c>
      <c r="U264" s="3">
        <f>SUMIFS('SSP drivers'!U$2:U$8148,'SSP drivers'!$A$2:$A$8148,'Selected scen drivers'!$AH$1,'SSP drivers'!$B$2:$B$8148,'Selected scen drivers'!$AI$1,'SSP drivers'!$C$2:$C$8148,'Selected scen drivers'!$C264,'SSP drivers'!$D$2:$D$8148,'Selected scen drivers'!$D264)</f>
        <v>11.9603057230868</v>
      </c>
      <c r="V264" s="3">
        <f>SUMIFS('SSP drivers'!V$2:V$8148,'SSP drivers'!$A$2:$A$8148,'Selected scen drivers'!$AH$1,'SSP drivers'!$B$2:$B$8148,'Selected scen drivers'!$AI$1,'SSP drivers'!$C$2:$C$8148,'Selected scen drivers'!$C264,'SSP drivers'!$D$2:$D$8148,'Selected scen drivers'!$D264)</f>
        <v>12.2112078615672</v>
      </c>
      <c r="W264" s="3">
        <f>SUMIFS('SSP drivers'!W$2:W$8148,'SSP drivers'!$A$2:$A$8148,'Selected scen drivers'!$AH$1,'SSP drivers'!$B$2:$B$8148,'Selected scen drivers'!$AI$1,'SSP drivers'!$C$2:$C$8148,'Selected scen drivers'!$C264,'SSP drivers'!$D$2:$D$8148,'Selected scen drivers'!$D264)</f>
        <v>12.422869259641</v>
      </c>
      <c r="X264" s="3">
        <f>SUMIFS('SSP drivers'!X$2:X$8148,'SSP drivers'!$A$2:$A$8148,'Selected scen drivers'!$AH$1,'SSP drivers'!$B$2:$B$8148,'Selected scen drivers'!$AI$1,'SSP drivers'!$C$2:$C$8148,'Selected scen drivers'!$C264,'SSP drivers'!$D$2:$D$8148,'Selected scen drivers'!$D264)</f>
        <v>0</v>
      </c>
      <c r="Y264" s="3">
        <f>SUMIFS('SSP drivers'!Y$2:Y$8148,'SSP drivers'!$A$2:$A$8148,'Selected scen drivers'!$AH$1,'SSP drivers'!$B$2:$B$8148,'Selected scen drivers'!$AI$1,'SSP drivers'!$C$2:$C$8148,'Selected scen drivers'!$C264,'SSP drivers'!$D$2:$D$8148,'Selected scen drivers'!$D264)</f>
        <v>0</v>
      </c>
      <c r="Z264" s="3">
        <f>SUMIFS('SSP drivers'!Z$2:Z$8148,'SSP drivers'!$A$2:$A$8148,'Selected scen drivers'!$AH$1,'SSP drivers'!$B$2:$B$8148,'Selected scen drivers'!$AI$1,'SSP drivers'!$C$2:$C$8148,'Selected scen drivers'!$C264,'SSP drivers'!$D$2:$D$8148,'Selected scen drivers'!$D264)</f>
        <v>0</v>
      </c>
      <c r="AA264" s="3">
        <f>SUMIFS('SSP drivers'!AA$2:AA$8148,'SSP drivers'!$A$2:$A$8148,'Selected scen drivers'!$AH$1,'SSP drivers'!$B$2:$B$8148,'Selected scen drivers'!$AI$1,'SSP drivers'!$C$2:$C$8148,'Selected scen drivers'!$C264,'SSP drivers'!$D$2:$D$8148,'Selected scen drivers'!$D264)</f>
        <v>0</v>
      </c>
      <c r="AB264" s="3">
        <f>SUMIFS('SSP drivers'!AB$2:AB$8148,'SSP drivers'!$A$2:$A$8148,'Selected scen drivers'!$AH$1,'SSP drivers'!$B$2:$B$8148,'Selected scen drivers'!$AI$1,'SSP drivers'!$C$2:$C$8148,'Selected scen drivers'!$C264,'SSP drivers'!$D$2:$D$8148,'Selected scen drivers'!$D264)</f>
        <v>0</v>
      </c>
      <c r="AC264" s="3">
        <f>SUMIFS('SSP drivers'!AC$2:AC$8148,'SSP drivers'!$A$2:$A$8148,'Selected scen drivers'!$AH$1,'SSP drivers'!$B$2:$B$8148,'Selected scen drivers'!$AI$1,'SSP drivers'!$C$2:$C$8148,'Selected scen drivers'!$C264,'SSP drivers'!$D$2:$D$8148,'Selected scen drivers'!$D264)</f>
        <v>0</v>
      </c>
      <c r="AD264" s="3">
        <f>SUMIFS('SSP drivers'!AD$2:AD$8148,'SSP drivers'!$A$2:$A$8148,'Selected scen drivers'!$AH$1,'SSP drivers'!$B$2:$B$8148,'Selected scen drivers'!$AI$1,'SSP drivers'!$C$2:$C$8148,'Selected scen drivers'!$C264,'SSP drivers'!$D$2:$D$8148,'Selected scen drivers'!$D264)</f>
        <v>0</v>
      </c>
      <c r="AE264" s="3">
        <f>SUMIFS('SSP drivers'!AE$2:AE$8148,'SSP drivers'!$A$2:$A$8148,'Selected scen drivers'!$AH$1,'SSP drivers'!$B$2:$B$8148,'Selected scen drivers'!$AI$1,'SSP drivers'!$C$2:$C$8148,'Selected scen drivers'!$C264,'SSP drivers'!$D$2:$D$8148,'Selected scen drivers'!$D264)</f>
        <v>0</v>
      </c>
    </row>
    <row r="265" spans="1:31">
      <c r="A265">
        <f t="shared" si="7"/>
        <v>30</v>
      </c>
      <c r="B265">
        <f t="shared" si="8"/>
        <v>3</v>
      </c>
      <c r="C265" t="str">
        <f>IFERROR(VLOOKUP(A265,Classification!$A$4:$B$99,2,FALSE),"")</f>
        <v>Austria</v>
      </c>
      <c r="D265" t="str">
        <f>IFERROR(VLOOKUP(B265,Classification!$U$5:$V$14,2,FALSE),"")</f>
        <v>GDPIND</v>
      </c>
      <c r="E265" s="3">
        <f>SUMIFS('SSP drivers'!E$2:E$8148,'SSP drivers'!$A$2:$A$8148,'Selected scen drivers'!$AH$1,'SSP drivers'!$B$2:$B$8148,'Selected scen drivers'!$AI$1,'SSP drivers'!$C$2:$C$8148,'Selected scen drivers'!$C265,'SSP drivers'!$D$2:$D$8148,'Selected scen drivers'!$D265)</f>
        <v>0</v>
      </c>
      <c r="F265" s="3">
        <f>SUMIFS('SSP drivers'!F$2:F$8148,'SSP drivers'!$A$2:$A$8148,'Selected scen drivers'!$AH$1,'SSP drivers'!$B$2:$B$8148,'Selected scen drivers'!$AI$1,'SSP drivers'!$C$2:$C$8148,'Selected scen drivers'!$C265,'SSP drivers'!$D$2:$D$8148,'Selected scen drivers'!$D265)</f>
        <v>125.616542801253</v>
      </c>
      <c r="G265" s="3">
        <f>SUMIFS('SSP drivers'!G$2:G$8148,'SSP drivers'!$A$2:$A$8148,'Selected scen drivers'!$AH$1,'SSP drivers'!$B$2:$B$8148,'Selected scen drivers'!$AI$1,'SSP drivers'!$C$2:$C$8148,'Selected scen drivers'!$C265,'SSP drivers'!$D$2:$D$8148,'Selected scen drivers'!$D265)</f>
        <v>125.895698633886</v>
      </c>
      <c r="H265" s="3">
        <f>SUMIFS('SSP drivers'!H$2:H$8148,'SSP drivers'!$A$2:$A$8148,'Selected scen drivers'!$AH$1,'SSP drivers'!$B$2:$B$8148,'Selected scen drivers'!$AI$1,'SSP drivers'!$C$2:$C$8148,'Selected scen drivers'!$C265,'SSP drivers'!$D$2:$D$8148,'Selected scen drivers'!$D265)</f>
        <v>140.446503659843</v>
      </c>
      <c r="I265" s="3">
        <f>SUMIFS('SSP drivers'!I$2:I$8148,'SSP drivers'!$A$2:$A$8148,'Selected scen drivers'!$AH$1,'SSP drivers'!$B$2:$B$8148,'Selected scen drivers'!$AI$1,'SSP drivers'!$C$2:$C$8148,'Selected scen drivers'!$C265,'SSP drivers'!$D$2:$D$8148,'Selected scen drivers'!$D265)</f>
        <v>154.865250093172</v>
      </c>
      <c r="J265" s="3">
        <f>SUMIFS('SSP drivers'!J$2:J$8148,'SSP drivers'!$A$2:$A$8148,'Selected scen drivers'!$AH$1,'SSP drivers'!$B$2:$B$8148,'Selected scen drivers'!$AI$1,'SSP drivers'!$C$2:$C$8148,'Selected scen drivers'!$C265,'SSP drivers'!$D$2:$D$8148,'Selected scen drivers'!$D265)</f>
        <v>165.82988206086</v>
      </c>
      <c r="K265" s="3">
        <f>SUMIFS('SSP drivers'!K$2:K$8148,'SSP drivers'!$A$2:$A$8148,'Selected scen drivers'!$AH$1,'SSP drivers'!$B$2:$B$8148,'Selected scen drivers'!$AI$1,'SSP drivers'!$C$2:$C$8148,'Selected scen drivers'!$C265,'SSP drivers'!$D$2:$D$8148,'Selected scen drivers'!$D265)</f>
        <v>176.820708082514</v>
      </c>
      <c r="L265" s="3">
        <f>SUMIFS('SSP drivers'!L$2:L$8148,'SSP drivers'!$A$2:$A$8148,'Selected scen drivers'!$AH$1,'SSP drivers'!$B$2:$B$8148,'Selected scen drivers'!$AI$1,'SSP drivers'!$C$2:$C$8148,'Selected scen drivers'!$C265,'SSP drivers'!$D$2:$D$8148,'Selected scen drivers'!$D265)</f>
        <v>187.917069843839</v>
      </c>
      <c r="M265" s="3">
        <f>SUMIFS('SSP drivers'!M$2:M$8148,'SSP drivers'!$A$2:$A$8148,'Selected scen drivers'!$AH$1,'SSP drivers'!$B$2:$B$8148,'Selected scen drivers'!$AI$1,'SSP drivers'!$C$2:$C$8148,'Selected scen drivers'!$C265,'SSP drivers'!$D$2:$D$8148,'Selected scen drivers'!$D265)</f>
        <v>198.596579310391</v>
      </c>
      <c r="N265" s="3">
        <f>SUMIFS('SSP drivers'!N$2:N$8148,'SSP drivers'!$A$2:$A$8148,'Selected scen drivers'!$AH$1,'SSP drivers'!$B$2:$B$8148,'Selected scen drivers'!$AI$1,'SSP drivers'!$C$2:$C$8148,'Selected scen drivers'!$C265,'SSP drivers'!$D$2:$D$8148,'Selected scen drivers'!$D265)</f>
        <v>209.054761661632</v>
      </c>
      <c r="O265" s="3">
        <f>SUMIFS('SSP drivers'!O$2:O$8148,'SSP drivers'!$A$2:$A$8148,'Selected scen drivers'!$AH$1,'SSP drivers'!$B$2:$B$8148,'Selected scen drivers'!$AI$1,'SSP drivers'!$C$2:$C$8148,'Selected scen drivers'!$C265,'SSP drivers'!$D$2:$D$8148,'Selected scen drivers'!$D265)</f>
        <v>219.754014966105</v>
      </c>
      <c r="P265" s="3">
        <f>SUMIFS('SSP drivers'!P$2:P$8148,'SSP drivers'!$A$2:$A$8148,'Selected scen drivers'!$AH$1,'SSP drivers'!$B$2:$B$8148,'Selected scen drivers'!$AI$1,'SSP drivers'!$C$2:$C$8148,'Selected scen drivers'!$C265,'SSP drivers'!$D$2:$D$8148,'Selected scen drivers'!$D265)</f>
        <v>230.812878822145</v>
      </c>
      <c r="Q265" s="3">
        <f>SUMIFS('SSP drivers'!Q$2:Q$8148,'SSP drivers'!$A$2:$A$8148,'Selected scen drivers'!$AH$1,'SSP drivers'!$B$2:$B$8148,'Selected scen drivers'!$AI$1,'SSP drivers'!$C$2:$C$8148,'Selected scen drivers'!$C265,'SSP drivers'!$D$2:$D$8148,'Selected scen drivers'!$D265)</f>
        <v>241.85224058101</v>
      </c>
      <c r="R265" s="3">
        <f>SUMIFS('SSP drivers'!R$2:R$8148,'SSP drivers'!$A$2:$A$8148,'Selected scen drivers'!$AH$1,'SSP drivers'!$B$2:$B$8148,'Selected scen drivers'!$AI$1,'SSP drivers'!$C$2:$C$8148,'Selected scen drivers'!$C265,'SSP drivers'!$D$2:$D$8148,'Selected scen drivers'!$D265)</f>
        <v>252.551370760752</v>
      </c>
      <c r="S265" s="3">
        <f>SUMIFS('SSP drivers'!S$2:S$8148,'SSP drivers'!$A$2:$A$8148,'Selected scen drivers'!$AH$1,'SSP drivers'!$B$2:$B$8148,'Selected scen drivers'!$AI$1,'SSP drivers'!$C$2:$C$8148,'Selected scen drivers'!$C265,'SSP drivers'!$D$2:$D$8148,'Selected scen drivers'!$D265)</f>
        <v>262.342815882236</v>
      </c>
      <c r="T265" s="3">
        <f>SUMIFS('SSP drivers'!T$2:T$8148,'SSP drivers'!$A$2:$A$8148,'Selected scen drivers'!$AH$1,'SSP drivers'!$B$2:$B$8148,'Selected scen drivers'!$AI$1,'SSP drivers'!$C$2:$C$8148,'Selected scen drivers'!$C265,'SSP drivers'!$D$2:$D$8148,'Selected scen drivers'!$D265)</f>
        <v>270.949955794977</v>
      </c>
      <c r="U265" s="3">
        <f>SUMIFS('SSP drivers'!U$2:U$8148,'SSP drivers'!$A$2:$A$8148,'Selected scen drivers'!$AH$1,'SSP drivers'!$B$2:$B$8148,'Selected scen drivers'!$AI$1,'SSP drivers'!$C$2:$C$8148,'Selected scen drivers'!$C265,'SSP drivers'!$D$2:$D$8148,'Selected scen drivers'!$D265)</f>
        <v>278.410470264048</v>
      </c>
      <c r="V265" s="3">
        <f>SUMIFS('SSP drivers'!V$2:V$8148,'SSP drivers'!$A$2:$A$8148,'Selected scen drivers'!$AH$1,'SSP drivers'!$B$2:$B$8148,'Selected scen drivers'!$AI$1,'SSP drivers'!$C$2:$C$8148,'Selected scen drivers'!$C265,'SSP drivers'!$D$2:$D$8148,'Selected scen drivers'!$D265)</f>
        <v>284.913619111902</v>
      </c>
      <c r="W265" s="3">
        <f>SUMIFS('SSP drivers'!W$2:W$8148,'SSP drivers'!$A$2:$A$8148,'Selected scen drivers'!$AH$1,'SSP drivers'!$B$2:$B$8148,'Selected scen drivers'!$AI$1,'SSP drivers'!$C$2:$C$8148,'Selected scen drivers'!$C265,'SSP drivers'!$D$2:$D$8148,'Selected scen drivers'!$D265)</f>
        <v>290.5263</v>
      </c>
      <c r="X265" s="3">
        <f>SUMIFS('SSP drivers'!X$2:X$8148,'SSP drivers'!$A$2:$A$8148,'Selected scen drivers'!$AH$1,'SSP drivers'!$B$2:$B$8148,'Selected scen drivers'!$AI$1,'SSP drivers'!$C$2:$C$8148,'Selected scen drivers'!$C265,'SSP drivers'!$D$2:$D$8148,'Selected scen drivers'!$D265)</f>
        <v>0</v>
      </c>
      <c r="Y265" s="3">
        <f>SUMIFS('SSP drivers'!Y$2:Y$8148,'SSP drivers'!$A$2:$A$8148,'Selected scen drivers'!$AH$1,'SSP drivers'!$B$2:$B$8148,'Selected scen drivers'!$AI$1,'SSP drivers'!$C$2:$C$8148,'Selected scen drivers'!$C265,'SSP drivers'!$D$2:$D$8148,'Selected scen drivers'!$D265)</f>
        <v>0</v>
      </c>
      <c r="Z265" s="3">
        <f>SUMIFS('SSP drivers'!Z$2:Z$8148,'SSP drivers'!$A$2:$A$8148,'Selected scen drivers'!$AH$1,'SSP drivers'!$B$2:$B$8148,'Selected scen drivers'!$AI$1,'SSP drivers'!$C$2:$C$8148,'Selected scen drivers'!$C265,'SSP drivers'!$D$2:$D$8148,'Selected scen drivers'!$D265)</f>
        <v>0</v>
      </c>
      <c r="AA265" s="3">
        <f>SUMIFS('SSP drivers'!AA$2:AA$8148,'SSP drivers'!$A$2:$A$8148,'Selected scen drivers'!$AH$1,'SSP drivers'!$B$2:$B$8148,'Selected scen drivers'!$AI$1,'SSP drivers'!$C$2:$C$8148,'Selected scen drivers'!$C265,'SSP drivers'!$D$2:$D$8148,'Selected scen drivers'!$D265)</f>
        <v>0</v>
      </c>
      <c r="AB265" s="3">
        <f>SUMIFS('SSP drivers'!AB$2:AB$8148,'SSP drivers'!$A$2:$A$8148,'Selected scen drivers'!$AH$1,'SSP drivers'!$B$2:$B$8148,'Selected scen drivers'!$AI$1,'SSP drivers'!$C$2:$C$8148,'Selected scen drivers'!$C265,'SSP drivers'!$D$2:$D$8148,'Selected scen drivers'!$D265)</f>
        <v>0</v>
      </c>
      <c r="AC265" s="3">
        <f>SUMIFS('SSP drivers'!AC$2:AC$8148,'SSP drivers'!$A$2:$A$8148,'Selected scen drivers'!$AH$1,'SSP drivers'!$B$2:$B$8148,'Selected scen drivers'!$AI$1,'SSP drivers'!$C$2:$C$8148,'Selected scen drivers'!$C265,'SSP drivers'!$D$2:$D$8148,'Selected scen drivers'!$D265)</f>
        <v>0</v>
      </c>
      <c r="AD265" s="3">
        <f>SUMIFS('SSP drivers'!AD$2:AD$8148,'SSP drivers'!$A$2:$A$8148,'Selected scen drivers'!$AH$1,'SSP drivers'!$B$2:$B$8148,'Selected scen drivers'!$AI$1,'SSP drivers'!$C$2:$C$8148,'Selected scen drivers'!$C265,'SSP drivers'!$D$2:$D$8148,'Selected scen drivers'!$D265)</f>
        <v>0</v>
      </c>
      <c r="AE265" s="3">
        <f>SUMIFS('SSP drivers'!AE$2:AE$8148,'SSP drivers'!$A$2:$A$8148,'Selected scen drivers'!$AH$1,'SSP drivers'!$B$2:$B$8148,'Selected scen drivers'!$AI$1,'SSP drivers'!$C$2:$C$8148,'Selected scen drivers'!$C265,'SSP drivers'!$D$2:$D$8148,'Selected scen drivers'!$D265)</f>
        <v>0</v>
      </c>
    </row>
    <row r="266" spans="1:31">
      <c r="A266">
        <f t="shared" si="7"/>
        <v>30</v>
      </c>
      <c r="B266">
        <f t="shared" si="8"/>
        <v>4</v>
      </c>
      <c r="C266" t="str">
        <f>IFERROR(VLOOKUP(A266,Classification!$A$4:$B$99,2,FALSE),"")</f>
        <v>Austria</v>
      </c>
      <c r="D266" t="str">
        <f>IFERROR(VLOOKUP(B266,Classification!$U$5:$V$14,2,FALSE),"")</f>
        <v>GDPMFG</v>
      </c>
      <c r="E266" s="3">
        <f>SUMIFS('SSP drivers'!E$2:E$8148,'SSP drivers'!$A$2:$A$8148,'Selected scen drivers'!$AH$1,'SSP drivers'!$B$2:$B$8148,'Selected scen drivers'!$AI$1,'SSP drivers'!$C$2:$C$8148,'Selected scen drivers'!$C266,'SSP drivers'!$D$2:$D$8148,'Selected scen drivers'!$D266)</f>
        <v>0</v>
      </c>
      <c r="F266" s="3">
        <f>SUMIFS('SSP drivers'!F$2:F$8148,'SSP drivers'!$A$2:$A$8148,'Selected scen drivers'!$AH$1,'SSP drivers'!$B$2:$B$8148,'Selected scen drivers'!$AI$1,'SSP drivers'!$C$2:$C$8148,'Selected scen drivers'!$C266,'SSP drivers'!$D$2:$D$8148,'Selected scen drivers'!$D266)</f>
        <v>21.8617088941827</v>
      </c>
      <c r="G266" s="3">
        <f>SUMIFS('SSP drivers'!G$2:G$8148,'SSP drivers'!$A$2:$A$8148,'Selected scen drivers'!$AH$1,'SSP drivers'!$B$2:$B$8148,'Selected scen drivers'!$AI$1,'SSP drivers'!$C$2:$C$8148,'Selected scen drivers'!$C266,'SSP drivers'!$D$2:$D$8148,'Selected scen drivers'!$D266)</f>
        <v>21.9102918547788</v>
      </c>
      <c r="H266" s="3">
        <f>SUMIFS('SSP drivers'!H$2:H$8148,'SSP drivers'!$A$2:$A$8148,'Selected scen drivers'!$AH$1,'SSP drivers'!$B$2:$B$8148,'Selected scen drivers'!$AI$1,'SSP drivers'!$C$2:$C$8148,'Selected scen drivers'!$C266,'SSP drivers'!$D$2:$D$8148,'Selected scen drivers'!$D266)</f>
        <v>25.1094564295732</v>
      </c>
      <c r="I266" s="3">
        <f>SUMIFS('SSP drivers'!I$2:I$8148,'SSP drivers'!$A$2:$A$8148,'Selected scen drivers'!$AH$1,'SSP drivers'!$B$2:$B$8148,'Selected scen drivers'!$AI$1,'SSP drivers'!$C$2:$C$8148,'Selected scen drivers'!$C266,'SSP drivers'!$D$2:$D$8148,'Selected scen drivers'!$D266)</f>
        <v>28.4225526747621</v>
      </c>
      <c r="J266" s="3">
        <f>SUMIFS('SSP drivers'!J$2:J$8148,'SSP drivers'!$A$2:$A$8148,'Selected scen drivers'!$AH$1,'SSP drivers'!$B$2:$B$8148,'Selected scen drivers'!$AI$1,'SSP drivers'!$C$2:$C$8148,'Selected scen drivers'!$C266,'SSP drivers'!$D$2:$D$8148,'Selected scen drivers'!$D266)</f>
        <v>31.2222274119227</v>
      </c>
      <c r="K266" s="3">
        <f>SUMIFS('SSP drivers'!K$2:K$8148,'SSP drivers'!$A$2:$A$8148,'Selected scen drivers'!$AH$1,'SSP drivers'!$B$2:$B$8148,'Selected scen drivers'!$AI$1,'SSP drivers'!$C$2:$C$8148,'Selected scen drivers'!$C266,'SSP drivers'!$D$2:$D$8148,'Selected scen drivers'!$D266)</f>
        <v>34.1310739582923</v>
      </c>
      <c r="L266" s="3">
        <f>SUMIFS('SSP drivers'!L$2:L$8148,'SSP drivers'!$A$2:$A$8148,'Selected scen drivers'!$AH$1,'SSP drivers'!$B$2:$B$8148,'Selected scen drivers'!$AI$1,'SSP drivers'!$C$2:$C$8148,'Selected scen drivers'!$C266,'SSP drivers'!$D$2:$D$8148,'Selected scen drivers'!$D266)</f>
        <v>37.1651571481318</v>
      </c>
      <c r="M266" s="3">
        <f>SUMIFS('SSP drivers'!M$2:M$8148,'SSP drivers'!$A$2:$A$8148,'Selected scen drivers'!$AH$1,'SSP drivers'!$B$2:$B$8148,'Selected scen drivers'!$AI$1,'SSP drivers'!$C$2:$C$8148,'Selected scen drivers'!$C266,'SSP drivers'!$D$2:$D$8148,'Selected scen drivers'!$D266)</f>
        <v>40.2201850755785</v>
      </c>
      <c r="N266" s="3">
        <f>SUMIFS('SSP drivers'!N$2:N$8148,'SSP drivers'!$A$2:$A$8148,'Selected scen drivers'!$AH$1,'SSP drivers'!$B$2:$B$8148,'Selected scen drivers'!$AI$1,'SSP drivers'!$C$2:$C$8148,'Selected scen drivers'!$C266,'SSP drivers'!$D$2:$D$8148,'Selected scen drivers'!$D266)</f>
        <v>43.3307468245959</v>
      </c>
      <c r="O266" s="3">
        <f>SUMIFS('SSP drivers'!O$2:O$8148,'SSP drivers'!$A$2:$A$8148,'Selected scen drivers'!$AH$1,'SSP drivers'!$B$2:$B$8148,'Selected scen drivers'!$AI$1,'SSP drivers'!$C$2:$C$8148,'Selected scen drivers'!$C266,'SSP drivers'!$D$2:$D$8148,'Selected scen drivers'!$D266)</f>
        <v>46.5917264922703</v>
      </c>
      <c r="P266" s="3">
        <f>SUMIFS('SSP drivers'!P$2:P$8148,'SSP drivers'!$A$2:$A$8148,'Selected scen drivers'!$AH$1,'SSP drivers'!$B$2:$B$8148,'Selected scen drivers'!$AI$1,'SSP drivers'!$C$2:$C$8148,'Selected scen drivers'!$C266,'SSP drivers'!$D$2:$D$8148,'Selected scen drivers'!$D266)</f>
        <v>50.0322530325292</v>
      </c>
      <c r="Q266" s="3">
        <f>SUMIFS('SSP drivers'!Q$2:Q$8148,'SSP drivers'!$A$2:$A$8148,'Selected scen drivers'!$AH$1,'SSP drivers'!$B$2:$B$8148,'Selected scen drivers'!$AI$1,'SSP drivers'!$C$2:$C$8148,'Selected scen drivers'!$C266,'SSP drivers'!$D$2:$D$8148,'Selected scen drivers'!$D266)</f>
        <v>53.5734700517296</v>
      </c>
      <c r="R266" s="3">
        <f>SUMIFS('SSP drivers'!R$2:R$8148,'SSP drivers'!$A$2:$A$8148,'Selected scen drivers'!$AH$1,'SSP drivers'!$B$2:$B$8148,'Selected scen drivers'!$AI$1,'SSP drivers'!$C$2:$C$8148,'Selected scen drivers'!$C266,'SSP drivers'!$D$2:$D$8148,'Selected scen drivers'!$D266)</f>
        <v>57.1425311936626</v>
      </c>
      <c r="S266" s="3">
        <f>SUMIFS('SSP drivers'!S$2:S$8148,'SSP drivers'!$A$2:$A$8148,'Selected scen drivers'!$AH$1,'SSP drivers'!$B$2:$B$8148,'Selected scen drivers'!$AI$1,'SSP drivers'!$C$2:$C$8148,'Selected scen drivers'!$C266,'SSP drivers'!$D$2:$D$8148,'Selected scen drivers'!$D266)</f>
        <v>60.6035036511488</v>
      </c>
      <c r="T266" s="3">
        <f>SUMIFS('SSP drivers'!T$2:T$8148,'SSP drivers'!$A$2:$A$8148,'Selected scen drivers'!$AH$1,'SSP drivers'!$B$2:$B$8148,'Selected scen drivers'!$AI$1,'SSP drivers'!$C$2:$C$8148,'Selected scen drivers'!$C266,'SSP drivers'!$D$2:$D$8148,'Selected scen drivers'!$D266)</f>
        <v>63.8782438848965</v>
      </c>
      <c r="U266" s="3">
        <f>SUMIFS('SSP drivers'!U$2:U$8148,'SSP drivers'!$A$2:$A$8148,'Selected scen drivers'!$AH$1,'SSP drivers'!$B$2:$B$8148,'Selected scen drivers'!$AI$1,'SSP drivers'!$C$2:$C$8148,'Selected scen drivers'!$C266,'SSP drivers'!$D$2:$D$8148,'Selected scen drivers'!$D266)</f>
        <v>66.9589455271722</v>
      </c>
      <c r="V266" s="3">
        <f>SUMIFS('SSP drivers'!V$2:V$8148,'SSP drivers'!$A$2:$A$8148,'Selected scen drivers'!$AH$1,'SSP drivers'!$B$2:$B$8148,'Selected scen drivers'!$AI$1,'SSP drivers'!$C$2:$C$8148,'Selected scen drivers'!$C266,'SSP drivers'!$D$2:$D$8148,'Selected scen drivers'!$D266)</f>
        <v>69.8756931367495</v>
      </c>
      <c r="W266" s="3">
        <f>SUMIFS('SSP drivers'!W$2:W$8148,'SSP drivers'!$A$2:$A$8148,'Selected scen drivers'!$AH$1,'SSP drivers'!$B$2:$B$8148,'Selected scen drivers'!$AI$1,'SSP drivers'!$C$2:$C$8148,'Selected scen drivers'!$C266,'SSP drivers'!$D$2:$D$8148,'Selected scen drivers'!$D266)</f>
        <v>72.631575</v>
      </c>
      <c r="X266" s="3">
        <f>SUMIFS('SSP drivers'!X$2:X$8148,'SSP drivers'!$A$2:$A$8148,'Selected scen drivers'!$AH$1,'SSP drivers'!$B$2:$B$8148,'Selected scen drivers'!$AI$1,'SSP drivers'!$C$2:$C$8148,'Selected scen drivers'!$C266,'SSP drivers'!$D$2:$D$8148,'Selected scen drivers'!$D266)</f>
        <v>0</v>
      </c>
      <c r="Y266" s="3">
        <f>SUMIFS('SSP drivers'!Y$2:Y$8148,'SSP drivers'!$A$2:$A$8148,'Selected scen drivers'!$AH$1,'SSP drivers'!$B$2:$B$8148,'Selected scen drivers'!$AI$1,'SSP drivers'!$C$2:$C$8148,'Selected scen drivers'!$C266,'SSP drivers'!$D$2:$D$8148,'Selected scen drivers'!$D266)</f>
        <v>0</v>
      </c>
      <c r="Z266" s="3">
        <f>SUMIFS('SSP drivers'!Z$2:Z$8148,'SSP drivers'!$A$2:$A$8148,'Selected scen drivers'!$AH$1,'SSP drivers'!$B$2:$B$8148,'Selected scen drivers'!$AI$1,'SSP drivers'!$C$2:$C$8148,'Selected scen drivers'!$C266,'SSP drivers'!$D$2:$D$8148,'Selected scen drivers'!$D266)</f>
        <v>0</v>
      </c>
      <c r="AA266" s="3">
        <f>SUMIFS('SSP drivers'!AA$2:AA$8148,'SSP drivers'!$A$2:$A$8148,'Selected scen drivers'!$AH$1,'SSP drivers'!$B$2:$B$8148,'Selected scen drivers'!$AI$1,'SSP drivers'!$C$2:$C$8148,'Selected scen drivers'!$C266,'SSP drivers'!$D$2:$D$8148,'Selected scen drivers'!$D266)</f>
        <v>0</v>
      </c>
      <c r="AB266" s="3">
        <f>SUMIFS('SSP drivers'!AB$2:AB$8148,'SSP drivers'!$A$2:$A$8148,'Selected scen drivers'!$AH$1,'SSP drivers'!$B$2:$B$8148,'Selected scen drivers'!$AI$1,'SSP drivers'!$C$2:$C$8148,'Selected scen drivers'!$C266,'SSP drivers'!$D$2:$D$8148,'Selected scen drivers'!$D266)</f>
        <v>0</v>
      </c>
      <c r="AC266" s="3">
        <f>SUMIFS('SSP drivers'!AC$2:AC$8148,'SSP drivers'!$A$2:$A$8148,'Selected scen drivers'!$AH$1,'SSP drivers'!$B$2:$B$8148,'Selected scen drivers'!$AI$1,'SSP drivers'!$C$2:$C$8148,'Selected scen drivers'!$C266,'SSP drivers'!$D$2:$D$8148,'Selected scen drivers'!$D266)</f>
        <v>0</v>
      </c>
      <c r="AD266" s="3">
        <f>SUMIFS('SSP drivers'!AD$2:AD$8148,'SSP drivers'!$A$2:$A$8148,'Selected scen drivers'!$AH$1,'SSP drivers'!$B$2:$B$8148,'Selected scen drivers'!$AI$1,'SSP drivers'!$C$2:$C$8148,'Selected scen drivers'!$C266,'SSP drivers'!$D$2:$D$8148,'Selected scen drivers'!$D266)</f>
        <v>0</v>
      </c>
      <c r="AE266" s="3">
        <f>SUMIFS('SSP drivers'!AE$2:AE$8148,'SSP drivers'!$A$2:$A$8148,'Selected scen drivers'!$AH$1,'SSP drivers'!$B$2:$B$8148,'Selected scen drivers'!$AI$1,'SSP drivers'!$C$2:$C$8148,'Selected scen drivers'!$C266,'SSP drivers'!$D$2:$D$8148,'Selected scen drivers'!$D266)</f>
        <v>0</v>
      </c>
    </row>
    <row r="267" spans="1:31">
      <c r="A267">
        <f t="shared" si="7"/>
        <v>30</v>
      </c>
      <c r="B267">
        <f t="shared" si="8"/>
        <v>5</v>
      </c>
      <c r="C267" t="str">
        <f>IFERROR(VLOOKUP(A267,Classification!$A$4:$B$99,2,FALSE),"")</f>
        <v>Austria</v>
      </c>
      <c r="D267" t="str">
        <f>IFERROR(VLOOKUP(B267,Classification!$U$5:$V$14,2,FALSE),"")</f>
        <v>GDPPCAP</v>
      </c>
      <c r="E267" s="3">
        <f>SUMIFS('SSP drivers'!E$2:E$8148,'SSP drivers'!$A$2:$A$8148,'Selected scen drivers'!$AH$1,'SSP drivers'!$B$2:$B$8148,'Selected scen drivers'!$AI$1,'SSP drivers'!$C$2:$C$8148,'Selected scen drivers'!$C267,'SSP drivers'!$D$2:$D$8148,'Selected scen drivers'!$D267)</f>
        <v>0</v>
      </c>
      <c r="F267" s="3">
        <f>SUMIFS('SSP drivers'!F$2:F$8148,'SSP drivers'!$A$2:$A$8148,'Selected scen drivers'!$AH$1,'SSP drivers'!$B$2:$B$8148,'Selected scen drivers'!$AI$1,'SSP drivers'!$C$2:$C$8148,'Selected scen drivers'!$C267,'SSP drivers'!$D$2:$D$8148,'Selected scen drivers'!$D267)</f>
        <v>49.0137018662887</v>
      </c>
      <c r="G267" s="3">
        <f>SUMIFS('SSP drivers'!G$2:G$8148,'SSP drivers'!$A$2:$A$8148,'Selected scen drivers'!$AH$1,'SSP drivers'!$B$2:$B$8148,'Selected scen drivers'!$AI$1,'SSP drivers'!$C$2:$C$8148,'Selected scen drivers'!$C267,'SSP drivers'!$D$2:$D$8148,'Selected scen drivers'!$D267)</f>
        <v>48.9640606217209</v>
      </c>
      <c r="H267" s="3">
        <f>SUMIFS('SSP drivers'!H$2:H$8148,'SSP drivers'!$A$2:$A$8148,'Selected scen drivers'!$AH$1,'SSP drivers'!$B$2:$B$8148,'Selected scen drivers'!$AI$1,'SSP drivers'!$C$2:$C$8148,'Selected scen drivers'!$C267,'SSP drivers'!$D$2:$D$8148,'Selected scen drivers'!$D267)</f>
        <v>53.6264091031713</v>
      </c>
      <c r="I267" s="3">
        <f>SUMIFS('SSP drivers'!I$2:I$8148,'SSP drivers'!$A$2:$A$8148,'Selected scen drivers'!$AH$1,'SSP drivers'!$B$2:$B$8148,'Selected scen drivers'!$AI$1,'SSP drivers'!$C$2:$C$8148,'Selected scen drivers'!$C267,'SSP drivers'!$D$2:$D$8148,'Selected scen drivers'!$D267)</f>
        <v>58.5949601729633</v>
      </c>
      <c r="J267" s="3">
        <f>SUMIFS('SSP drivers'!J$2:J$8148,'SSP drivers'!$A$2:$A$8148,'Selected scen drivers'!$AH$1,'SSP drivers'!$B$2:$B$8148,'Selected scen drivers'!$AI$1,'SSP drivers'!$C$2:$C$8148,'Selected scen drivers'!$C267,'SSP drivers'!$D$2:$D$8148,'Selected scen drivers'!$D267)</f>
        <v>62.2793231357808</v>
      </c>
      <c r="K267" s="3">
        <f>SUMIFS('SSP drivers'!K$2:K$8148,'SSP drivers'!$A$2:$A$8148,'Selected scen drivers'!$AH$1,'SSP drivers'!$B$2:$B$8148,'Selected scen drivers'!$AI$1,'SSP drivers'!$C$2:$C$8148,'Selected scen drivers'!$C267,'SSP drivers'!$D$2:$D$8148,'Selected scen drivers'!$D267)</f>
        <v>65.9750522601068</v>
      </c>
      <c r="L267" s="3">
        <f>SUMIFS('SSP drivers'!L$2:L$8148,'SSP drivers'!$A$2:$A$8148,'Selected scen drivers'!$AH$1,'SSP drivers'!$B$2:$B$8148,'Selected scen drivers'!$AI$1,'SSP drivers'!$C$2:$C$8148,'Selected scen drivers'!$C267,'SSP drivers'!$D$2:$D$8148,'Selected scen drivers'!$D267)</f>
        <v>69.6420724366481</v>
      </c>
      <c r="M267" s="3">
        <f>SUMIFS('SSP drivers'!M$2:M$8148,'SSP drivers'!$A$2:$A$8148,'Selected scen drivers'!$AH$1,'SSP drivers'!$B$2:$B$8148,'Selected scen drivers'!$AI$1,'SSP drivers'!$C$2:$C$8148,'Selected scen drivers'!$C267,'SSP drivers'!$D$2:$D$8148,'Selected scen drivers'!$D267)</f>
        <v>73.140376662984</v>
      </c>
      <c r="N267" s="3">
        <f>SUMIFS('SSP drivers'!N$2:N$8148,'SSP drivers'!$A$2:$A$8148,'Selected scen drivers'!$AH$1,'SSP drivers'!$B$2:$B$8148,'Selected scen drivers'!$AI$1,'SSP drivers'!$C$2:$C$8148,'Selected scen drivers'!$C267,'SSP drivers'!$D$2:$D$8148,'Selected scen drivers'!$D267)</f>
        <v>76.6876083837839</v>
      </c>
      <c r="O267" s="3">
        <f>SUMIFS('SSP drivers'!O$2:O$8148,'SSP drivers'!$A$2:$A$8148,'Selected scen drivers'!$AH$1,'SSP drivers'!$B$2:$B$8148,'Selected scen drivers'!$AI$1,'SSP drivers'!$C$2:$C$8148,'Selected scen drivers'!$C267,'SSP drivers'!$D$2:$D$8148,'Selected scen drivers'!$D267)</f>
        <v>80.4516647470933</v>
      </c>
      <c r="P267" s="3">
        <f>SUMIFS('SSP drivers'!P$2:P$8148,'SSP drivers'!$A$2:$A$8148,'Selected scen drivers'!$AH$1,'SSP drivers'!$B$2:$B$8148,'Selected scen drivers'!$AI$1,'SSP drivers'!$C$2:$C$8148,'Selected scen drivers'!$C267,'SSP drivers'!$D$2:$D$8148,'Selected scen drivers'!$D267)</f>
        <v>84.4876091393711</v>
      </c>
      <c r="Q267" s="3">
        <f>SUMIFS('SSP drivers'!Q$2:Q$8148,'SSP drivers'!$A$2:$A$8148,'Selected scen drivers'!$AH$1,'SSP drivers'!$B$2:$B$8148,'Selected scen drivers'!$AI$1,'SSP drivers'!$C$2:$C$8148,'Selected scen drivers'!$C267,'SSP drivers'!$D$2:$D$8148,'Selected scen drivers'!$D267)</f>
        <v>88.5419058304706</v>
      </c>
      <c r="R267" s="3">
        <f>SUMIFS('SSP drivers'!R$2:R$8148,'SSP drivers'!$A$2:$A$8148,'Selected scen drivers'!$AH$1,'SSP drivers'!$B$2:$B$8148,'Selected scen drivers'!$AI$1,'SSP drivers'!$C$2:$C$8148,'Selected scen drivers'!$C267,'SSP drivers'!$D$2:$D$8148,'Selected scen drivers'!$D267)</f>
        <v>92.5419482137987</v>
      </c>
      <c r="S267" s="3">
        <f>SUMIFS('SSP drivers'!S$2:S$8148,'SSP drivers'!$A$2:$A$8148,'Selected scen drivers'!$AH$1,'SSP drivers'!$B$2:$B$8148,'Selected scen drivers'!$AI$1,'SSP drivers'!$C$2:$C$8148,'Selected scen drivers'!$C267,'SSP drivers'!$D$2:$D$8148,'Selected scen drivers'!$D267)</f>
        <v>96.4409030428407</v>
      </c>
      <c r="T267" s="3">
        <f>SUMIFS('SSP drivers'!T$2:T$8148,'SSP drivers'!$A$2:$A$8148,'Selected scen drivers'!$AH$1,'SSP drivers'!$B$2:$B$8148,'Selected scen drivers'!$AI$1,'SSP drivers'!$C$2:$C$8148,'Selected scen drivers'!$C267,'SSP drivers'!$D$2:$D$8148,'Selected scen drivers'!$D267)</f>
        <v>100.245682372042</v>
      </c>
      <c r="U267" s="3">
        <f>SUMIFS('SSP drivers'!U$2:U$8148,'SSP drivers'!$A$2:$A$8148,'Selected scen drivers'!$AH$1,'SSP drivers'!$B$2:$B$8148,'Selected scen drivers'!$AI$1,'SSP drivers'!$C$2:$C$8148,'Selected scen drivers'!$C267,'SSP drivers'!$D$2:$D$8148,'Selected scen drivers'!$D267)</f>
        <v>103.952473364717</v>
      </c>
      <c r="V267" s="3">
        <f>SUMIFS('SSP drivers'!V$2:V$8148,'SSP drivers'!$A$2:$A$8148,'Selected scen drivers'!$AH$1,'SSP drivers'!$B$2:$B$8148,'Selected scen drivers'!$AI$1,'SSP drivers'!$C$2:$C$8148,'Selected scen drivers'!$C267,'SSP drivers'!$D$2:$D$8148,'Selected scen drivers'!$D267)</f>
        <v>107.560212164307</v>
      </c>
      <c r="W267" s="3">
        <f>SUMIFS('SSP drivers'!W$2:W$8148,'SSP drivers'!$A$2:$A$8148,'Selected scen drivers'!$AH$1,'SSP drivers'!$B$2:$B$8148,'Selected scen drivers'!$AI$1,'SSP drivers'!$C$2:$C$8148,'Selected scen drivers'!$C267,'SSP drivers'!$D$2:$D$8148,'Selected scen drivers'!$D267)</f>
        <v>111.04331902705</v>
      </c>
      <c r="X267" s="3">
        <f>SUMIFS('SSP drivers'!X$2:X$8148,'SSP drivers'!$A$2:$A$8148,'Selected scen drivers'!$AH$1,'SSP drivers'!$B$2:$B$8148,'Selected scen drivers'!$AI$1,'SSP drivers'!$C$2:$C$8148,'Selected scen drivers'!$C267,'SSP drivers'!$D$2:$D$8148,'Selected scen drivers'!$D267)</f>
        <v>0</v>
      </c>
      <c r="Y267" s="3">
        <f>SUMIFS('SSP drivers'!Y$2:Y$8148,'SSP drivers'!$A$2:$A$8148,'Selected scen drivers'!$AH$1,'SSP drivers'!$B$2:$B$8148,'Selected scen drivers'!$AI$1,'SSP drivers'!$C$2:$C$8148,'Selected scen drivers'!$C267,'SSP drivers'!$D$2:$D$8148,'Selected scen drivers'!$D267)</f>
        <v>0</v>
      </c>
      <c r="Z267" s="3">
        <f>SUMIFS('SSP drivers'!Z$2:Z$8148,'SSP drivers'!$A$2:$A$8148,'Selected scen drivers'!$AH$1,'SSP drivers'!$B$2:$B$8148,'Selected scen drivers'!$AI$1,'SSP drivers'!$C$2:$C$8148,'Selected scen drivers'!$C267,'SSP drivers'!$D$2:$D$8148,'Selected scen drivers'!$D267)</f>
        <v>0</v>
      </c>
      <c r="AA267" s="3">
        <f>SUMIFS('SSP drivers'!AA$2:AA$8148,'SSP drivers'!$A$2:$A$8148,'Selected scen drivers'!$AH$1,'SSP drivers'!$B$2:$B$8148,'Selected scen drivers'!$AI$1,'SSP drivers'!$C$2:$C$8148,'Selected scen drivers'!$C267,'SSP drivers'!$D$2:$D$8148,'Selected scen drivers'!$D267)</f>
        <v>0</v>
      </c>
      <c r="AB267" s="3">
        <f>SUMIFS('SSP drivers'!AB$2:AB$8148,'SSP drivers'!$A$2:$A$8148,'Selected scen drivers'!$AH$1,'SSP drivers'!$B$2:$B$8148,'Selected scen drivers'!$AI$1,'SSP drivers'!$C$2:$C$8148,'Selected scen drivers'!$C267,'SSP drivers'!$D$2:$D$8148,'Selected scen drivers'!$D267)</f>
        <v>0</v>
      </c>
      <c r="AC267" s="3">
        <f>SUMIFS('SSP drivers'!AC$2:AC$8148,'SSP drivers'!$A$2:$A$8148,'Selected scen drivers'!$AH$1,'SSP drivers'!$B$2:$B$8148,'Selected scen drivers'!$AI$1,'SSP drivers'!$C$2:$C$8148,'Selected scen drivers'!$C267,'SSP drivers'!$D$2:$D$8148,'Selected scen drivers'!$D267)</f>
        <v>0</v>
      </c>
      <c r="AD267" s="3">
        <f>SUMIFS('SSP drivers'!AD$2:AD$8148,'SSP drivers'!$A$2:$A$8148,'Selected scen drivers'!$AH$1,'SSP drivers'!$B$2:$B$8148,'Selected scen drivers'!$AI$1,'SSP drivers'!$C$2:$C$8148,'Selected scen drivers'!$C267,'SSP drivers'!$D$2:$D$8148,'Selected scen drivers'!$D267)</f>
        <v>0</v>
      </c>
      <c r="AE267" s="3">
        <f>SUMIFS('SSP drivers'!AE$2:AE$8148,'SSP drivers'!$A$2:$A$8148,'Selected scen drivers'!$AH$1,'SSP drivers'!$B$2:$B$8148,'Selected scen drivers'!$AI$1,'SSP drivers'!$C$2:$C$8148,'Selected scen drivers'!$C267,'SSP drivers'!$D$2:$D$8148,'Selected scen drivers'!$D267)</f>
        <v>0</v>
      </c>
    </row>
    <row r="268" spans="1:31">
      <c r="A268">
        <f t="shared" ref="A268:A331" si="9">A259+1</f>
        <v>30</v>
      </c>
      <c r="B268">
        <f t="shared" ref="B268:B331" si="10">B259</f>
        <v>6</v>
      </c>
      <c r="C268" t="str">
        <f>IFERROR(VLOOKUP(A268,Classification!$A$4:$B$99,2,FALSE),"")</f>
        <v>Austria</v>
      </c>
      <c r="D268" t="str">
        <f>IFERROR(VLOOKUP(B268,Classification!$U$5:$V$14,2,FALSE),"")</f>
        <v>GDPPHOU</v>
      </c>
      <c r="E268" s="3">
        <f>SUMIFS('SSP drivers'!E$2:E$8148,'SSP drivers'!$A$2:$A$8148,'Selected scen drivers'!$AH$1,'SSP drivers'!$B$2:$B$8148,'Selected scen drivers'!$AI$1,'SSP drivers'!$C$2:$C$8148,'Selected scen drivers'!$C268,'SSP drivers'!$D$2:$D$8148,'Selected scen drivers'!$D268)</f>
        <v>0</v>
      </c>
      <c r="F268" s="3">
        <f>SUMIFS('SSP drivers'!F$2:F$8148,'SSP drivers'!$A$2:$A$8148,'Selected scen drivers'!$AH$1,'SSP drivers'!$B$2:$B$8148,'Selected scen drivers'!$AI$1,'SSP drivers'!$C$2:$C$8148,'Selected scen drivers'!$C268,'SSP drivers'!$D$2:$D$8148,'Selected scen drivers'!$D268)</f>
        <v>159.081573297531</v>
      </c>
      <c r="G268" s="3">
        <f>SUMIFS('SSP drivers'!G$2:G$8148,'SSP drivers'!$A$2:$A$8148,'Selected scen drivers'!$AH$1,'SSP drivers'!$B$2:$B$8148,'Selected scen drivers'!$AI$1,'SSP drivers'!$C$2:$C$8148,'Selected scen drivers'!$C268,'SSP drivers'!$D$2:$D$8148,'Selected scen drivers'!$D268)</f>
        <v>159.629167665492</v>
      </c>
      <c r="H268" s="3">
        <f>SUMIFS('SSP drivers'!H$2:H$8148,'SSP drivers'!$A$2:$A$8148,'Selected scen drivers'!$AH$1,'SSP drivers'!$B$2:$B$8148,'Selected scen drivers'!$AI$1,'SSP drivers'!$C$2:$C$8148,'Selected scen drivers'!$C268,'SSP drivers'!$D$2:$D$8148,'Selected scen drivers'!$D268)</f>
        <v>178.738525471101</v>
      </c>
      <c r="I268" s="3">
        <f>SUMIFS('SSP drivers'!I$2:I$8148,'SSP drivers'!$A$2:$A$8148,'Selected scen drivers'!$AH$1,'SSP drivers'!$B$2:$B$8148,'Selected scen drivers'!$AI$1,'SSP drivers'!$C$2:$C$8148,'Selected scen drivers'!$C268,'SSP drivers'!$D$2:$D$8148,'Selected scen drivers'!$D268)</f>
        <v>204.064413936937</v>
      </c>
      <c r="J268" s="3">
        <f>SUMIFS('SSP drivers'!J$2:J$8148,'SSP drivers'!$A$2:$A$8148,'Selected scen drivers'!$AH$1,'SSP drivers'!$B$2:$B$8148,'Selected scen drivers'!$AI$1,'SSP drivers'!$C$2:$C$8148,'Selected scen drivers'!$C268,'SSP drivers'!$D$2:$D$8148,'Selected scen drivers'!$D268)</f>
        <v>226.201487041813</v>
      </c>
      <c r="K268" s="3">
        <f>SUMIFS('SSP drivers'!K$2:K$8148,'SSP drivers'!$A$2:$A$8148,'Selected scen drivers'!$AH$1,'SSP drivers'!$B$2:$B$8148,'Selected scen drivers'!$AI$1,'SSP drivers'!$C$2:$C$8148,'Selected scen drivers'!$C268,'SSP drivers'!$D$2:$D$8148,'Selected scen drivers'!$D268)</f>
        <v>245.57026934415</v>
      </c>
      <c r="L268" s="3">
        <f>SUMIFS('SSP drivers'!L$2:L$8148,'SSP drivers'!$A$2:$A$8148,'Selected scen drivers'!$AH$1,'SSP drivers'!$B$2:$B$8148,'Selected scen drivers'!$AI$1,'SSP drivers'!$C$2:$C$8148,'Selected scen drivers'!$C268,'SSP drivers'!$D$2:$D$8148,'Selected scen drivers'!$D268)</f>
        <v>262.446871491273</v>
      </c>
      <c r="M268" s="3">
        <f>SUMIFS('SSP drivers'!M$2:M$8148,'SSP drivers'!$A$2:$A$8148,'Selected scen drivers'!$AH$1,'SSP drivers'!$B$2:$B$8148,'Selected scen drivers'!$AI$1,'SSP drivers'!$C$2:$C$8148,'Selected scen drivers'!$C268,'SSP drivers'!$D$2:$D$8148,'Selected scen drivers'!$D268)</f>
        <v>282.691032256181</v>
      </c>
      <c r="N268" s="3">
        <f>SUMIFS('SSP drivers'!N$2:N$8148,'SSP drivers'!$A$2:$A$8148,'Selected scen drivers'!$AH$1,'SSP drivers'!$B$2:$B$8148,'Selected scen drivers'!$AI$1,'SSP drivers'!$C$2:$C$8148,'Selected scen drivers'!$C268,'SSP drivers'!$D$2:$D$8148,'Selected scen drivers'!$D268)</f>
        <v>304.261051812569</v>
      </c>
      <c r="O268" s="3">
        <f>SUMIFS('SSP drivers'!O$2:O$8148,'SSP drivers'!$A$2:$A$8148,'Selected scen drivers'!$AH$1,'SSP drivers'!$B$2:$B$8148,'Selected scen drivers'!$AI$1,'SSP drivers'!$C$2:$C$8148,'Selected scen drivers'!$C268,'SSP drivers'!$D$2:$D$8148,'Selected scen drivers'!$D268)</f>
        <v>327.501410170649</v>
      </c>
      <c r="P268" s="3">
        <f>SUMIFS('SSP drivers'!P$2:P$8148,'SSP drivers'!$A$2:$A$8148,'Selected scen drivers'!$AH$1,'SSP drivers'!$B$2:$B$8148,'Selected scen drivers'!$AI$1,'SSP drivers'!$C$2:$C$8148,'Selected scen drivers'!$C268,'SSP drivers'!$D$2:$D$8148,'Selected scen drivers'!$D268)</f>
        <v>348.430053250438</v>
      </c>
      <c r="Q268" s="3">
        <f>SUMIFS('SSP drivers'!Q$2:Q$8148,'SSP drivers'!$A$2:$A$8148,'Selected scen drivers'!$AH$1,'SSP drivers'!$B$2:$B$8148,'Selected scen drivers'!$AI$1,'SSP drivers'!$C$2:$C$8148,'Selected scen drivers'!$C268,'SSP drivers'!$D$2:$D$8148,'Selected scen drivers'!$D268)</f>
        <v>366.630559250879</v>
      </c>
      <c r="R268" s="3">
        <f>SUMIFS('SSP drivers'!R$2:R$8148,'SSP drivers'!$A$2:$A$8148,'Selected scen drivers'!$AH$1,'SSP drivers'!$B$2:$B$8148,'Selected scen drivers'!$AI$1,'SSP drivers'!$C$2:$C$8148,'Selected scen drivers'!$C268,'SSP drivers'!$D$2:$D$8148,'Selected scen drivers'!$D268)</f>
        <v>386.189985413362</v>
      </c>
      <c r="S268" s="3">
        <f>SUMIFS('SSP drivers'!S$2:S$8148,'SSP drivers'!$A$2:$A$8148,'Selected scen drivers'!$AH$1,'SSP drivers'!$B$2:$B$8148,'Selected scen drivers'!$AI$1,'SSP drivers'!$C$2:$C$8148,'Selected scen drivers'!$C268,'SSP drivers'!$D$2:$D$8148,'Selected scen drivers'!$D268)</f>
        <v>408.226324515946</v>
      </c>
      <c r="T268" s="3">
        <f>SUMIFS('SSP drivers'!T$2:T$8148,'SSP drivers'!$A$2:$A$8148,'Selected scen drivers'!$AH$1,'SSP drivers'!$B$2:$B$8148,'Selected scen drivers'!$AI$1,'SSP drivers'!$C$2:$C$8148,'Selected scen drivers'!$C268,'SSP drivers'!$D$2:$D$8148,'Selected scen drivers'!$D268)</f>
        <v>432.572623728766</v>
      </c>
      <c r="U268" s="3">
        <f>SUMIFS('SSP drivers'!U$2:U$8148,'SSP drivers'!$A$2:$A$8148,'Selected scen drivers'!$AH$1,'SSP drivers'!$B$2:$B$8148,'Selected scen drivers'!$AI$1,'SSP drivers'!$C$2:$C$8148,'Selected scen drivers'!$C268,'SSP drivers'!$D$2:$D$8148,'Selected scen drivers'!$D268)</f>
        <v>455.443909825856</v>
      </c>
      <c r="V268" s="3">
        <f>SUMIFS('SSP drivers'!V$2:V$8148,'SSP drivers'!$A$2:$A$8148,'Selected scen drivers'!$AH$1,'SSP drivers'!$B$2:$B$8148,'Selected scen drivers'!$AI$1,'SSP drivers'!$C$2:$C$8148,'Selected scen drivers'!$C268,'SSP drivers'!$D$2:$D$8148,'Selected scen drivers'!$D268)</f>
        <v>479.086298554923</v>
      </c>
      <c r="W268" s="3">
        <f>SUMIFS('SSP drivers'!W$2:W$8148,'SSP drivers'!$A$2:$A$8148,'Selected scen drivers'!$AH$1,'SSP drivers'!$B$2:$B$8148,'Selected scen drivers'!$AI$1,'SSP drivers'!$C$2:$C$8148,'Selected scen drivers'!$C268,'SSP drivers'!$D$2:$D$8148,'Selected scen drivers'!$D268)</f>
        <v>503.285655448571</v>
      </c>
      <c r="X268" s="3">
        <f>SUMIFS('SSP drivers'!X$2:X$8148,'SSP drivers'!$A$2:$A$8148,'Selected scen drivers'!$AH$1,'SSP drivers'!$B$2:$B$8148,'Selected scen drivers'!$AI$1,'SSP drivers'!$C$2:$C$8148,'Selected scen drivers'!$C268,'SSP drivers'!$D$2:$D$8148,'Selected scen drivers'!$D268)</f>
        <v>0</v>
      </c>
      <c r="Y268" s="3">
        <f>SUMIFS('SSP drivers'!Y$2:Y$8148,'SSP drivers'!$A$2:$A$8148,'Selected scen drivers'!$AH$1,'SSP drivers'!$B$2:$B$8148,'Selected scen drivers'!$AI$1,'SSP drivers'!$C$2:$C$8148,'Selected scen drivers'!$C268,'SSP drivers'!$D$2:$D$8148,'Selected scen drivers'!$D268)</f>
        <v>0</v>
      </c>
      <c r="Z268" s="3">
        <f>SUMIFS('SSP drivers'!Z$2:Z$8148,'SSP drivers'!$A$2:$A$8148,'Selected scen drivers'!$AH$1,'SSP drivers'!$B$2:$B$8148,'Selected scen drivers'!$AI$1,'SSP drivers'!$C$2:$C$8148,'Selected scen drivers'!$C268,'SSP drivers'!$D$2:$D$8148,'Selected scen drivers'!$D268)</f>
        <v>0</v>
      </c>
      <c r="AA268" s="3">
        <f>SUMIFS('SSP drivers'!AA$2:AA$8148,'SSP drivers'!$A$2:$A$8148,'Selected scen drivers'!$AH$1,'SSP drivers'!$B$2:$B$8148,'Selected scen drivers'!$AI$1,'SSP drivers'!$C$2:$C$8148,'Selected scen drivers'!$C268,'SSP drivers'!$D$2:$D$8148,'Selected scen drivers'!$D268)</f>
        <v>0</v>
      </c>
      <c r="AB268" s="3">
        <f>SUMIFS('SSP drivers'!AB$2:AB$8148,'SSP drivers'!$A$2:$A$8148,'Selected scen drivers'!$AH$1,'SSP drivers'!$B$2:$B$8148,'Selected scen drivers'!$AI$1,'SSP drivers'!$C$2:$C$8148,'Selected scen drivers'!$C268,'SSP drivers'!$D$2:$D$8148,'Selected scen drivers'!$D268)</f>
        <v>0</v>
      </c>
      <c r="AC268" s="3">
        <f>SUMIFS('SSP drivers'!AC$2:AC$8148,'SSP drivers'!$A$2:$A$8148,'Selected scen drivers'!$AH$1,'SSP drivers'!$B$2:$B$8148,'Selected scen drivers'!$AI$1,'SSP drivers'!$C$2:$C$8148,'Selected scen drivers'!$C268,'SSP drivers'!$D$2:$D$8148,'Selected scen drivers'!$D268)</f>
        <v>0</v>
      </c>
      <c r="AD268" s="3">
        <f>SUMIFS('SSP drivers'!AD$2:AD$8148,'SSP drivers'!$A$2:$A$8148,'Selected scen drivers'!$AH$1,'SSP drivers'!$B$2:$B$8148,'Selected scen drivers'!$AI$1,'SSP drivers'!$C$2:$C$8148,'Selected scen drivers'!$C268,'SSP drivers'!$D$2:$D$8148,'Selected scen drivers'!$D268)</f>
        <v>0</v>
      </c>
      <c r="AE268" s="3">
        <f>SUMIFS('SSP drivers'!AE$2:AE$8148,'SSP drivers'!$A$2:$A$8148,'Selected scen drivers'!$AH$1,'SSP drivers'!$B$2:$B$8148,'Selected scen drivers'!$AI$1,'SSP drivers'!$C$2:$C$8148,'Selected scen drivers'!$C268,'SSP drivers'!$D$2:$D$8148,'Selected scen drivers'!$D268)</f>
        <v>0</v>
      </c>
    </row>
    <row r="269" spans="1:31">
      <c r="A269">
        <f t="shared" si="9"/>
        <v>30</v>
      </c>
      <c r="B269">
        <f t="shared" si="10"/>
        <v>7</v>
      </c>
      <c r="C269" t="str">
        <f>IFERROR(VLOOKUP(A269,Classification!$A$4:$B$99,2,FALSE),"")</f>
        <v>Austria</v>
      </c>
      <c r="D269" t="str">
        <f>IFERROR(VLOOKUP(B269,Classification!$U$5:$V$14,2,FALSE),"")</f>
        <v>GDPSER</v>
      </c>
      <c r="E269" s="3">
        <f>SUMIFS('SSP drivers'!E$2:E$8148,'SSP drivers'!$A$2:$A$8148,'Selected scen drivers'!$AH$1,'SSP drivers'!$B$2:$B$8148,'Selected scen drivers'!$AI$1,'SSP drivers'!$C$2:$C$8148,'Selected scen drivers'!$C269,'SSP drivers'!$D$2:$D$8148,'Selected scen drivers'!$D269)</f>
        <v>0</v>
      </c>
      <c r="F269" s="3">
        <f>SUMIFS('SSP drivers'!F$2:F$8148,'SSP drivers'!$A$2:$A$8148,'Selected scen drivers'!$AH$1,'SSP drivers'!$B$2:$B$8148,'Selected scen drivers'!$AI$1,'SSP drivers'!$C$2:$C$8148,'Selected scen drivers'!$C269,'SSP drivers'!$D$2:$D$8148,'Selected scen drivers'!$D269)</f>
        <v>303.672591490079</v>
      </c>
      <c r="G269" s="3">
        <f>SUMIFS('SSP drivers'!G$2:G$8148,'SSP drivers'!$A$2:$A$8148,'Selected scen drivers'!$AH$1,'SSP drivers'!$B$2:$B$8148,'Selected scen drivers'!$AI$1,'SSP drivers'!$C$2:$C$8148,'Selected scen drivers'!$C269,'SSP drivers'!$D$2:$D$8148,'Selected scen drivers'!$D269)</f>
        <v>304.3474387135</v>
      </c>
      <c r="H269" s="3">
        <f>SUMIFS('SSP drivers'!H$2:H$8148,'SSP drivers'!$A$2:$A$8148,'Selected scen drivers'!$AH$1,'SSP drivers'!$B$2:$B$8148,'Selected scen drivers'!$AI$1,'SSP drivers'!$C$2:$C$8148,'Selected scen drivers'!$C269,'SSP drivers'!$D$2:$D$8148,'Selected scen drivers'!$D269)</f>
        <v>338.369446570524</v>
      </c>
      <c r="I269" s="3">
        <f>SUMIFS('SSP drivers'!I$2:I$8148,'SSP drivers'!$A$2:$A$8148,'Selected scen drivers'!$AH$1,'SSP drivers'!$B$2:$B$8148,'Selected scen drivers'!$AI$1,'SSP drivers'!$C$2:$C$8148,'Selected scen drivers'!$C269,'SSP drivers'!$D$2:$D$8148,'Selected scen drivers'!$D269)</f>
        <v>371.841377142967</v>
      </c>
      <c r="J269" s="3">
        <f>SUMIFS('SSP drivers'!J$2:J$8148,'SSP drivers'!$A$2:$A$8148,'Selected scen drivers'!$AH$1,'SSP drivers'!$B$2:$B$8148,'Selected scen drivers'!$AI$1,'SSP drivers'!$C$2:$C$8148,'Selected scen drivers'!$C269,'SSP drivers'!$D$2:$D$8148,'Selected scen drivers'!$D269)</f>
        <v>396.818691851493</v>
      </c>
      <c r="K269" s="3">
        <f>SUMIFS('SSP drivers'!K$2:K$8148,'SSP drivers'!$A$2:$A$8148,'Selected scen drivers'!$AH$1,'SSP drivers'!$B$2:$B$8148,'Selected scen drivers'!$AI$1,'SSP drivers'!$C$2:$C$8148,'Selected scen drivers'!$C269,'SSP drivers'!$D$2:$D$8148,'Selected scen drivers'!$D269)</f>
        <v>421.686890054989</v>
      </c>
      <c r="L269" s="3">
        <f>SUMIFS('SSP drivers'!L$2:L$8148,'SSP drivers'!$A$2:$A$8148,'Selected scen drivers'!$AH$1,'SSP drivers'!$B$2:$B$8148,'Selected scen drivers'!$AI$1,'SSP drivers'!$C$2:$C$8148,'Selected scen drivers'!$C269,'SSP drivers'!$D$2:$D$8148,'Selected scen drivers'!$D269)</f>
        <v>446.635140861672</v>
      </c>
      <c r="M269" s="3">
        <f>SUMIFS('SSP drivers'!M$2:M$8148,'SSP drivers'!$A$2:$A$8148,'Selected scen drivers'!$AH$1,'SSP drivers'!$B$2:$B$8148,'Selected scen drivers'!$AI$1,'SSP drivers'!$C$2:$C$8148,'Selected scen drivers'!$C269,'SSP drivers'!$D$2:$D$8148,'Selected scen drivers'!$D269)</f>
        <v>470.424717392904</v>
      </c>
      <c r="N269" s="3">
        <f>SUMIFS('SSP drivers'!N$2:N$8148,'SSP drivers'!$A$2:$A$8148,'Selected scen drivers'!$AH$1,'SSP drivers'!$B$2:$B$8148,'Selected scen drivers'!$AI$1,'SSP drivers'!$C$2:$C$8148,'Selected scen drivers'!$C269,'SSP drivers'!$D$2:$D$8148,'Selected scen drivers'!$D269)</f>
        <v>493.528409937923</v>
      </c>
      <c r="O269" s="3">
        <f>SUMIFS('SSP drivers'!O$2:O$8148,'SSP drivers'!$A$2:$A$8148,'Selected scen drivers'!$AH$1,'SSP drivers'!$B$2:$B$8148,'Selected scen drivers'!$AI$1,'SSP drivers'!$C$2:$C$8148,'Selected scen drivers'!$C269,'SSP drivers'!$D$2:$D$8148,'Selected scen drivers'!$D269)</f>
        <v>517.040590729714</v>
      </c>
      <c r="P269" s="3">
        <f>SUMIFS('SSP drivers'!P$2:P$8148,'SSP drivers'!$A$2:$A$8148,'Selected scen drivers'!$AH$1,'SSP drivers'!$B$2:$B$8148,'Selected scen drivers'!$AI$1,'SSP drivers'!$C$2:$C$8148,'Selected scen drivers'!$C269,'SSP drivers'!$D$2:$D$8148,'Selected scen drivers'!$D269)</f>
        <v>541.234627468425</v>
      </c>
      <c r="Q269" s="3">
        <f>SUMIFS('SSP drivers'!Q$2:Q$8148,'SSP drivers'!$A$2:$A$8148,'Selected scen drivers'!$AH$1,'SSP drivers'!$B$2:$B$8148,'Selected scen drivers'!$AI$1,'SSP drivers'!$C$2:$C$8148,'Selected scen drivers'!$C269,'SSP drivers'!$D$2:$D$8148,'Selected scen drivers'!$D269)</f>
        <v>565.217168047774</v>
      </c>
      <c r="R269" s="3">
        <f>SUMIFS('SSP drivers'!R$2:R$8148,'SSP drivers'!$A$2:$A$8148,'Selected scen drivers'!$AH$1,'SSP drivers'!$B$2:$B$8148,'Selected scen drivers'!$AI$1,'SSP drivers'!$C$2:$C$8148,'Selected scen drivers'!$C269,'SSP drivers'!$D$2:$D$8148,'Selected scen drivers'!$D269)</f>
        <v>588.242796150311</v>
      </c>
      <c r="S269" s="3">
        <f>SUMIFS('SSP drivers'!S$2:S$8148,'SSP drivers'!$A$2:$A$8148,'Selected scen drivers'!$AH$1,'SSP drivers'!$B$2:$B$8148,'Selected scen drivers'!$AI$1,'SSP drivers'!$C$2:$C$8148,'Selected scen drivers'!$C269,'SSP drivers'!$D$2:$D$8148,'Selected scen drivers'!$D269)</f>
        <v>609.003338385858</v>
      </c>
      <c r="T269" s="3">
        <f>SUMIFS('SSP drivers'!T$2:T$8148,'SSP drivers'!$A$2:$A$8148,'Selected scen drivers'!$AH$1,'SSP drivers'!$B$2:$B$8148,'Selected scen drivers'!$AI$1,'SSP drivers'!$C$2:$C$8148,'Selected scen drivers'!$C269,'SSP drivers'!$D$2:$D$8148,'Selected scen drivers'!$D269)</f>
        <v>626.881037039849</v>
      </c>
      <c r="U269" s="3">
        <f>SUMIFS('SSP drivers'!U$2:U$8148,'SSP drivers'!$A$2:$A$8148,'Selected scen drivers'!$AH$1,'SSP drivers'!$B$2:$B$8148,'Selected scen drivers'!$AI$1,'SSP drivers'!$C$2:$C$8148,'Selected scen drivers'!$C269,'SSP drivers'!$D$2:$D$8148,'Selected scen drivers'!$D269)</f>
        <v>641.991224012865</v>
      </c>
      <c r="V269" s="3">
        <f>SUMIFS('SSP drivers'!V$2:V$8148,'SSP drivers'!$A$2:$A$8148,'Selected scen drivers'!$AH$1,'SSP drivers'!$B$2:$B$8148,'Selected scen drivers'!$AI$1,'SSP drivers'!$C$2:$C$8148,'Selected scen drivers'!$C269,'SSP drivers'!$D$2:$D$8148,'Selected scen drivers'!$D269)</f>
        <v>654.796173026531</v>
      </c>
      <c r="W269" s="3">
        <f>SUMIFS('SSP drivers'!W$2:W$8148,'SSP drivers'!$A$2:$A$8148,'Selected scen drivers'!$AH$1,'SSP drivers'!$B$2:$B$8148,'Selected scen drivers'!$AI$1,'SSP drivers'!$C$2:$C$8148,'Selected scen drivers'!$C269,'SSP drivers'!$D$2:$D$8148,'Selected scen drivers'!$D269)</f>
        <v>665.471830740359</v>
      </c>
      <c r="X269" s="3">
        <f>SUMIFS('SSP drivers'!X$2:X$8148,'SSP drivers'!$A$2:$A$8148,'Selected scen drivers'!$AH$1,'SSP drivers'!$B$2:$B$8148,'Selected scen drivers'!$AI$1,'SSP drivers'!$C$2:$C$8148,'Selected scen drivers'!$C269,'SSP drivers'!$D$2:$D$8148,'Selected scen drivers'!$D269)</f>
        <v>0</v>
      </c>
      <c r="Y269" s="3">
        <f>SUMIFS('SSP drivers'!Y$2:Y$8148,'SSP drivers'!$A$2:$A$8148,'Selected scen drivers'!$AH$1,'SSP drivers'!$B$2:$B$8148,'Selected scen drivers'!$AI$1,'SSP drivers'!$C$2:$C$8148,'Selected scen drivers'!$C269,'SSP drivers'!$D$2:$D$8148,'Selected scen drivers'!$D269)</f>
        <v>0</v>
      </c>
      <c r="Z269" s="3">
        <f>SUMIFS('SSP drivers'!Z$2:Z$8148,'SSP drivers'!$A$2:$A$8148,'Selected scen drivers'!$AH$1,'SSP drivers'!$B$2:$B$8148,'Selected scen drivers'!$AI$1,'SSP drivers'!$C$2:$C$8148,'Selected scen drivers'!$C269,'SSP drivers'!$D$2:$D$8148,'Selected scen drivers'!$D269)</f>
        <v>0</v>
      </c>
      <c r="AA269" s="3">
        <f>SUMIFS('SSP drivers'!AA$2:AA$8148,'SSP drivers'!$A$2:$A$8148,'Selected scen drivers'!$AH$1,'SSP drivers'!$B$2:$B$8148,'Selected scen drivers'!$AI$1,'SSP drivers'!$C$2:$C$8148,'Selected scen drivers'!$C269,'SSP drivers'!$D$2:$D$8148,'Selected scen drivers'!$D269)</f>
        <v>0</v>
      </c>
      <c r="AB269" s="3">
        <f>SUMIFS('SSP drivers'!AB$2:AB$8148,'SSP drivers'!$A$2:$A$8148,'Selected scen drivers'!$AH$1,'SSP drivers'!$B$2:$B$8148,'Selected scen drivers'!$AI$1,'SSP drivers'!$C$2:$C$8148,'Selected scen drivers'!$C269,'SSP drivers'!$D$2:$D$8148,'Selected scen drivers'!$D269)</f>
        <v>0</v>
      </c>
      <c r="AC269" s="3">
        <f>SUMIFS('SSP drivers'!AC$2:AC$8148,'SSP drivers'!$A$2:$A$8148,'Selected scen drivers'!$AH$1,'SSP drivers'!$B$2:$B$8148,'Selected scen drivers'!$AI$1,'SSP drivers'!$C$2:$C$8148,'Selected scen drivers'!$C269,'SSP drivers'!$D$2:$D$8148,'Selected scen drivers'!$D269)</f>
        <v>0</v>
      </c>
      <c r="AD269" s="3">
        <f>SUMIFS('SSP drivers'!AD$2:AD$8148,'SSP drivers'!$A$2:$A$8148,'Selected scen drivers'!$AH$1,'SSP drivers'!$B$2:$B$8148,'Selected scen drivers'!$AI$1,'SSP drivers'!$C$2:$C$8148,'Selected scen drivers'!$C269,'SSP drivers'!$D$2:$D$8148,'Selected scen drivers'!$D269)</f>
        <v>0</v>
      </c>
      <c r="AE269" s="3">
        <f>SUMIFS('SSP drivers'!AE$2:AE$8148,'SSP drivers'!$A$2:$A$8148,'Selected scen drivers'!$AH$1,'SSP drivers'!$B$2:$B$8148,'Selected scen drivers'!$AI$1,'SSP drivers'!$C$2:$C$8148,'Selected scen drivers'!$C269,'SSP drivers'!$D$2:$D$8148,'Selected scen drivers'!$D269)</f>
        <v>0</v>
      </c>
    </row>
    <row r="270" spans="1:31">
      <c r="A270">
        <f t="shared" si="9"/>
        <v>30</v>
      </c>
      <c r="B270">
        <f t="shared" si="10"/>
        <v>8</v>
      </c>
      <c r="C270" t="str">
        <f>IFERROR(VLOOKUP(A270,Classification!$A$4:$B$99,2,FALSE),"")</f>
        <v>Austria</v>
      </c>
      <c r="D270" t="str">
        <f>IFERROR(VLOOKUP(B270,Classification!$U$5:$V$14,2,FALSE),"")</f>
        <v>HOU</v>
      </c>
      <c r="E270" s="3">
        <f>SUMIFS('SSP drivers'!E$2:E$8148,'SSP drivers'!$A$2:$A$8148,'Selected scen drivers'!$AH$1,'SSP drivers'!$B$2:$B$8148,'Selected scen drivers'!$AI$1,'SSP drivers'!$C$2:$C$8148,'Selected scen drivers'!$C270,'SSP drivers'!$D$2:$D$8148,'Selected scen drivers'!$D270)</f>
        <v>0</v>
      </c>
      <c r="F270" s="3">
        <f>SUMIFS('SSP drivers'!F$2:F$8148,'SSP drivers'!$A$2:$A$8148,'Selected scen drivers'!$AH$1,'SSP drivers'!$B$2:$B$8148,'Selected scen drivers'!$AI$1,'SSP drivers'!$C$2:$C$8148,'Selected scen drivers'!$C270,'SSP drivers'!$D$2:$D$8148,'Selected scen drivers'!$D270)</f>
        <v>2.7336139</v>
      </c>
      <c r="G270" s="3">
        <f>SUMIFS('SSP drivers'!G$2:G$8148,'SSP drivers'!$A$2:$A$8148,'Selected scen drivers'!$AH$1,'SSP drivers'!$B$2:$B$8148,'Selected scen drivers'!$AI$1,'SSP drivers'!$C$2:$C$8148,'Selected scen drivers'!$C270,'SSP drivers'!$D$2:$D$8148,'Selected scen drivers'!$D270)</f>
        <v>2.7302905</v>
      </c>
      <c r="H270" s="3">
        <f>SUMIFS('SSP drivers'!H$2:H$8148,'SSP drivers'!$A$2:$A$8148,'Selected scen drivers'!$AH$1,'SSP drivers'!$B$2:$B$8148,'Selected scen drivers'!$AI$1,'SSP drivers'!$C$2:$C$8148,'Selected scen drivers'!$C270,'SSP drivers'!$D$2:$D$8148,'Selected scen drivers'!$D270)</f>
        <v>2.7136735</v>
      </c>
      <c r="I270" s="3">
        <f>SUMIFS('SSP drivers'!I$2:I$8148,'SSP drivers'!$A$2:$A$8148,'Selected scen drivers'!$AH$1,'SSP drivers'!$B$2:$B$8148,'Selected scen drivers'!$AI$1,'SSP drivers'!$C$2:$C$8148,'Selected scen drivers'!$C270,'SSP drivers'!$D$2:$D$8148,'Selected scen drivers'!$D270)</f>
        <v>2.6146205</v>
      </c>
      <c r="J270" s="3">
        <f>SUMIFS('SSP drivers'!J$2:J$8148,'SSP drivers'!$A$2:$A$8148,'Selected scen drivers'!$AH$1,'SSP drivers'!$B$2:$B$8148,'Selected scen drivers'!$AI$1,'SSP drivers'!$C$2:$C$8148,'Selected scen drivers'!$C270,'SSP drivers'!$D$2:$D$8148,'Selected scen drivers'!$D270)</f>
        <v>2.5197005</v>
      </c>
      <c r="K270" s="3">
        <f>SUMIFS('SSP drivers'!K$2:K$8148,'SSP drivers'!$A$2:$A$8148,'Selected scen drivers'!$AH$1,'SSP drivers'!$B$2:$B$8148,'Selected scen drivers'!$AI$1,'SSP drivers'!$C$2:$C$8148,'Selected scen drivers'!$C270,'SSP drivers'!$D$2:$D$8148,'Selected scen drivers'!$D270)</f>
        <v>2.468886</v>
      </c>
      <c r="L270" s="3">
        <f>SUMIFS('SSP drivers'!L$2:L$8148,'SSP drivers'!$A$2:$A$8148,'Selected scen drivers'!$AH$1,'SSP drivers'!$B$2:$B$8148,'Selected scen drivers'!$AI$1,'SSP drivers'!$C$2:$C$8148,'Selected scen drivers'!$C270,'SSP drivers'!$D$2:$D$8148,'Selected scen drivers'!$D270)</f>
        <v>2.44925</v>
      </c>
      <c r="M270" s="3">
        <f>SUMIFS('SSP drivers'!M$2:M$8148,'SSP drivers'!$A$2:$A$8148,'Selected scen drivers'!$AH$1,'SSP drivers'!$B$2:$B$8148,'Selected scen drivers'!$AI$1,'SSP drivers'!$C$2:$C$8148,'Selected scen drivers'!$C270,'SSP drivers'!$D$2:$D$8148,'Selected scen drivers'!$D270)</f>
        <v>2.39737</v>
      </c>
      <c r="N270" s="3">
        <f>SUMIFS('SSP drivers'!N$2:N$8148,'SSP drivers'!$A$2:$A$8148,'Selected scen drivers'!$AH$1,'SSP drivers'!$B$2:$B$8148,'Selected scen drivers'!$AI$1,'SSP drivers'!$C$2:$C$8148,'Selected scen drivers'!$C270,'SSP drivers'!$D$2:$D$8148,'Selected scen drivers'!$D270)</f>
        <v>2.3391525</v>
      </c>
      <c r="O270" s="3">
        <f>SUMIFS('SSP drivers'!O$2:O$8148,'SSP drivers'!$A$2:$A$8148,'Selected scen drivers'!$AH$1,'SSP drivers'!$B$2:$B$8148,'Selected scen drivers'!$AI$1,'SSP drivers'!$C$2:$C$8148,'Selected scen drivers'!$C270,'SSP drivers'!$D$2:$D$8148,'Selected scen drivers'!$D270)</f>
        <v>2.2789795</v>
      </c>
      <c r="P270" s="3">
        <f>SUMIFS('SSP drivers'!P$2:P$8148,'SSP drivers'!$A$2:$A$8148,'Selected scen drivers'!$AH$1,'SSP drivers'!$B$2:$B$8148,'Selected scen drivers'!$AI$1,'SSP drivers'!$C$2:$C$8148,'Selected scen drivers'!$C270,'SSP drivers'!$D$2:$D$8148,'Selected scen drivers'!$D270)</f>
        <v>2.2445825</v>
      </c>
      <c r="Q270" s="3">
        <f>SUMIFS('SSP drivers'!Q$2:Q$8148,'SSP drivers'!$A$2:$A$8148,'Selected scen drivers'!$AH$1,'SSP drivers'!$B$2:$B$8148,'Selected scen drivers'!$AI$1,'SSP drivers'!$C$2:$C$8148,'Selected scen drivers'!$C270,'SSP drivers'!$D$2:$D$8148,'Selected scen drivers'!$D270)</f>
        <v>2.2299205</v>
      </c>
      <c r="R270" s="3">
        <f>SUMIFS('SSP drivers'!R$2:R$8148,'SSP drivers'!$A$2:$A$8148,'Selected scen drivers'!$AH$1,'SSP drivers'!$B$2:$B$8148,'Selected scen drivers'!$AI$1,'SSP drivers'!$C$2:$C$8148,'Selected scen drivers'!$C270,'SSP drivers'!$D$2:$D$8148,'Selected scen drivers'!$D270)</f>
        <v>2.205443</v>
      </c>
      <c r="S270" s="3">
        <f>SUMIFS('SSP drivers'!S$2:S$8148,'SSP drivers'!$A$2:$A$8148,'Selected scen drivers'!$AH$1,'SSP drivers'!$B$2:$B$8148,'Selected scen drivers'!$AI$1,'SSP drivers'!$C$2:$C$8148,'Selected scen drivers'!$C270,'SSP drivers'!$D$2:$D$8148,'Selected scen drivers'!$D270)</f>
        <v>2.162205</v>
      </c>
      <c r="T270" s="3">
        <f>SUMIFS('SSP drivers'!T$2:T$8148,'SSP drivers'!$A$2:$A$8148,'Selected scen drivers'!$AH$1,'SSP drivers'!$B$2:$B$8148,'Selected scen drivers'!$AI$1,'SSP drivers'!$C$2:$C$8148,'Selected scen drivers'!$C270,'SSP drivers'!$D$2:$D$8148,'Selected scen drivers'!$D270)</f>
        <v>2.1025325</v>
      </c>
      <c r="U270" s="3">
        <f>SUMIFS('SSP drivers'!U$2:U$8148,'SSP drivers'!$A$2:$A$8148,'Selected scen drivers'!$AH$1,'SSP drivers'!$B$2:$B$8148,'Selected scen drivers'!$AI$1,'SSP drivers'!$C$2:$C$8148,'Selected scen drivers'!$C270,'SSP drivers'!$D$2:$D$8148,'Selected scen drivers'!$D270)</f>
        <v>2.04715</v>
      </c>
      <c r="V270" s="3">
        <f>SUMIFS('SSP drivers'!V$2:V$8148,'SSP drivers'!$A$2:$A$8148,'Selected scen drivers'!$AH$1,'SSP drivers'!$B$2:$B$8148,'Selected scen drivers'!$AI$1,'SSP drivers'!$C$2:$C$8148,'Selected scen drivers'!$C270,'SSP drivers'!$D$2:$D$8148,'Selected scen drivers'!$D270)</f>
        <v>1.986951</v>
      </c>
      <c r="W270" s="3">
        <f>SUMIFS('SSP drivers'!W$2:W$8148,'SSP drivers'!$A$2:$A$8148,'Selected scen drivers'!$AH$1,'SSP drivers'!$B$2:$B$8148,'Selected scen drivers'!$AI$1,'SSP drivers'!$C$2:$C$8148,'Selected scen drivers'!$C270,'SSP drivers'!$D$2:$D$8148,'Selected scen drivers'!$D270)</f>
        <v>1.9241975</v>
      </c>
      <c r="X270" s="3">
        <f>SUMIFS('SSP drivers'!X$2:X$8148,'SSP drivers'!$A$2:$A$8148,'Selected scen drivers'!$AH$1,'SSP drivers'!$B$2:$B$8148,'Selected scen drivers'!$AI$1,'SSP drivers'!$C$2:$C$8148,'Selected scen drivers'!$C270,'SSP drivers'!$D$2:$D$8148,'Selected scen drivers'!$D270)</f>
        <v>0</v>
      </c>
      <c r="Y270" s="3">
        <f>SUMIFS('SSP drivers'!Y$2:Y$8148,'SSP drivers'!$A$2:$A$8148,'Selected scen drivers'!$AH$1,'SSP drivers'!$B$2:$B$8148,'Selected scen drivers'!$AI$1,'SSP drivers'!$C$2:$C$8148,'Selected scen drivers'!$C270,'SSP drivers'!$D$2:$D$8148,'Selected scen drivers'!$D270)</f>
        <v>0</v>
      </c>
      <c r="Z270" s="3">
        <f>SUMIFS('SSP drivers'!Z$2:Z$8148,'SSP drivers'!$A$2:$A$8148,'Selected scen drivers'!$AH$1,'SSP drivers'!$B$2:$B$8148,'Selected scen drivers'!$AI$1,'SSP drivers'!$C$2:$C$8148,'Selected scen drivers'!$C270,'SSP drivers'!$D$2:$D$8148,'Selected scen drivers'!$D270)</f>
        <v>0</v>
      </c>
      <c r="AA270" s="3">
        <f>SUMIFS('SSP drivers'!AA$2:AA$8148,'SSP drivers'!$A$2:$A$8148,'Selected scen drivers'!$AH$1,'SSP drivers'!$B$2:$B$8148,'Selected scen drivers'!$AI$1,'SSP drivers'!$C$2:$C$8148,'Selected scen drivers'!$C270,'SSP drivers'!$D$2:$D$8148,'Selected scen drivers'!$D270)</f>
        <v>0</v>
      </c>
      <c r="AB270" s="3">
        <f>SUMIFS('SSP drivers'!AB$2:AB$8148,'SSP drivers'!$A$2:$A$8148,'Selected scen drivers'!$AH$1,'SSP drivers'!$B$2:$B$8148,'Selected scen drivers'!$AI$1,'SSP drivers'!$C$2:$C$8148,'Selected scen drivers'!$C270,'SSP drivers'!$D$2:$D$8148,'Selected scen drivers'!$D270)</f>
        <v>0</v>
      </c>
      <c r="AC270" s="3">
        <f>SUMIFS('SSP drivers'!AC$2:AC$8148,'SSP drivers'!$A$2:$A$8148,'Selected scen drivers'!$AH$1,'SSP drivers'!$B$2:$B$8148,'Selected scen drivers'!$AI$1,'SSP drivers'!$C$2:$C$8148,'Selected scen drivers'!$C270,'SSP drivers'!$D$2:$D$8148,'Selected scen drivers'!$D270)</f>
        <v>0</v>
      </c>
      <c r="AD270" s="3">
        <f>SUMIFS('SSP drivers'!AD$2:AD$8148,'SSP drivers'!$A$2:$A$8148,'Selected scen drivers'!$AH$1,'SSP drivers'!$B$2:$B$8148,'Selected scen drivers'!$AI$1,'SSP drivers'!$C$2:$C$8148,'Selected scen drivers'!$C270,'SSP drivers'!$D$2:$D$8148,'Selected scen drivers'!$D270)</f>
        <v>0</v>
      </c>
      <c r="AE270" s="3">
        <f>SUMIFS('SSP drivers'!AE$2:AE$8148,'SSP drivers'!$A$2:$A$8148,'Selected scen drivers'!$AH$1,'SSP drivers'!$B$2:$B$8148,'Selected scen drivers'!$AI$1,'SSP drivers'!$C$2:$C$8148,'Selected scen drivers'!$C270,'SSP drivers'!$D$2:$D$8148,'Selected scen drivers'!$D270)</f>
        <v>0</v>
      </c>
    </row>
    <row r="271" spans="1:31">
      <c r="A271">
        <f t="shared" si="9"/>
        <v>30</v>
      </c>
      <c r="B271">
        <f t="shared" si="10"/>
        <v>9</v>
      </c>
      <c r="C271" t="str">
        <f>IFERROR(VLOOKUP(A271,Classification!$A$4:$B$99,2,FALSE),"")</f>
        <v>Austria</v>
      </c>
      <c r="D271" t="str">
        <f>IFERROR(VLOOKUP(B271,Classification!$U$5:$V$14,2,FALSE),"")</f>
        <v>POP</v>
      </c>
      <c r="E271" s="3">
        <f>SUMIFS('SSP drivers'!E$2:E$8148,'SSP drivers'!$A$2:$A$8148,'Selected scen drivers'!$AH$1,'SSP drivers'!$B$2:$B$8148,'Selected scen drivers'!$AI$1,'SSP drivers'!$C$2:$C$8148,'Selected scen drivers'!$C271,'SSP drivers'!$D$2:$D$8148,'Selected scen drivers'!$D271)</f>
        <v>0</v>
      </c>
      <c r="F271" s="3">
        <f>SUMIFS('SSP drivers'!F$2:F$8148,'SSP drivers'!$A$2:$A$8148,'Selected scen drivers'!$AH$1,'SSP drivers'!$B$2:$B$8148,'Selected scen drivers'!$AI$1,'SSP drivers'!$C$2:$C$8148,'Selected scen drivers'!$C271,'SSP drivers'!$D$2:$D$8148,'Selected scen drivers'!$D271)</f>
        <v>8.872368</v>
      </c>
      <c r="G271" s="3">
        <f>SUMIFS('SSP drivers'!G$2:G$8148,'SSP drivers'!$A$2:$A$8148,'Selected scen drivers'!$AH$1,'SSP drivers'!$B$2:$B$8148,'Selected scen drivers'!$AI$1,'SSP drivers'!$C$2:$C$8148,'Selected scen drivers'!$C271,'SSP drivers'!$D$2:$D$8148,'Selected scen drivers'!$D271)</f>
        <v>8.9011</v>
      </c>
      <c r="H271" s="3">
        <f>SUMIFS('SSP drivers'!H$2:H$8148,'SSP drivers'!$A$2:$A$8148,'Selected scen drivers'!$AH$1,'SSP drivers'!$B$2:$B$8148,'Selected scen drivers'!$AI$1,'SSP drivers'!$C$2:$C$8148,'Selected scen drivers'!$C271,'SSP drivers'!$D$2:$D$8148,'Selected scen drivers'!$D271)</f>
        <v>9.04476000000001</v>
      </c>
      <c r="I271" s="3">
        <f>SUMIFS('SSP drivers'!I$2:I$8148,'SSP drivers'!$A$2:$A$8148,'Selected scen drivers'!$AH$1,'SSP drivers'!$B$2:$B$8148,'Selected scen drivers'!$AI$1,'SSP drivers'!$C$2:$C$8148,'Selected scen drivers'!$C271,'SSP drivers'!$D$2:$D$8148,'Selected scen drivers'!$D271)</f>
        <v>9.105749</v>
      </c>
      <c r="J271" s="3">
        <f>SUMIFS('SSP drivers'!J$2:J$8148,'SSP drivers'!$A$2:$A$8148,'Selected scen drivers'!$AH$1,'SSP drivers'!$B$2:$B$8148,'Selected scen drivers'!$AI$1,'SSP drivers'!$C$2:$C$8148,'Selected scen drivers'!$C271,'SSP drivers'!$D$2:$D$8148,'Selected scen drivers'!$D271)</f>
        <v>9.151673</v>
      </c>
      <c r="K271" s="3">
        <f>SUMIFS('SSP drivers'!K$2:K$8148,'SSP drivers'!$A$2:$A$8148,'Selected scen drivers'!$AH$1,'SSP drivers'!$B$2:$B$8148,'Selected scen drivers'!$AI$1,'SSP drivers'!$C$2:$C$8148,'Selected scen drivers'!$C271,'SSP drivers'!$D$2:$D$8148,'Selected scen drivers'!$D271)</f>
        <v>9.18961</v>
      </c>
      <c r="L271" s="3">
        <f>SUMIFS('SSP drivers'!L$2:L$8148,'SSP drivers'!$A$2:$A$8148,'Selected scen drivers'!$AH$1,'SSP drivers'!$B$2:$B$8148,'Selected scen drivers'!$AI$1,'SSP drivers'!$C$2:$C$8148,'Selected scen drivers'!$C271,'SSP drivers'!$D$2:$D$8148,'Selected scen drivers'!$D271)</f>
        <v>9.230024</v>
      </c>
      <c r="M271" s="3">
        <f>SUMIFS('SSP drivers'!M$2:M$8148,'SSP drivers'!$A$2:$A$8148,'Selected scen drivers'!$AH$1,'SSP drivers'!$B$2:$B$8148,'Selected scen drivers'!$AI$1,'SSP drivers'!$C$2:$C$8148,'Selected scen drivers'!$C271,'SSP drivers'!$D$2:$D$8148,'Selected scen drivers'!$D271)</f>
        <v>9.265949</v>
      </c>
      <c r="N271" s="3">
        <f>SUMIFS('SSP drivers'!N$2:N$8148,'SSP drivers'!$A$2:$A$8148,'Selected scen drivers'!$AH$1,'SSP drivers'!$B$2:$B$8148,'Selected scen drivers'!$AI$1,'SSP drivers'!$C$2:$C$8148,'Selected scen drivers'!$C271,'SSP drivers'!$D$2:$D$8148,'Selected scen drivers'!$D271)</f>
        <v>9.28067800000001</v>
      </c>
      <c r="O271" s="3">
        <f>SUMIFS('SSP drivers'!O$2:O$8148,'SSP drivers'!$A$2:$A$8148,'Selected scen drivers'!$AH$1,'SSP drivers'!$B$2:$B$8148,'Selected scen drivers'!$AI$1,'SSP drivers'!$C$2:$C$8148,'Selected scen drivers'!$C271,'SSP drivers'!$D$2:$D$8148,'Selected scen drivers'!$D271)</f>
        <v>9.277235</v>
      </c>
      <c r="P271" s="3">
        <f>SUMIFS('SSP drivers'!P$2:P$8148,'SSP drivers'!$A$2:$A$8148,'Selected scen drivers'!$AH$1,'SSP drivers'!$B$2:$B$8148,'Selected scen drivers'!$AI$1,'SSP drivers'!$C$2:$C$8148,'Selected scen drivers'!$C271,'SSP drivers'!$D$2:$D$8148,'Selected scen drivers'!$D271)</f>
        <v>9.256742</v>
      </c>
      <c r="Q271" s="3">
        <f>SUMIFS('SSP drivers'!Q$2:Q$8148,'SSP drivers'!$A$2:$A$8148,'Selected scen drivers'!$AH$1,'SSP drivers'!$B$2:$B$8148,'Selected scen drivers'!$AI$1,'SSP drivers'!$C$2:$C$8148,'Selected scen drivers'!$C271,'SSP drivers'!$D$2:$D$8148,'Selected scen drivers'!$D271)</f>
        <v>9.23356</v>
      </c>
      <c r="R271" s="3">
        <f>SUMIFS('SSP drivers'!R$2:R$8148,'SSP drivers'!$A$2:$A$8148,'Selected scen drivers'!$AH$1,'SSP drivers'!$B$2:$B$8148,'Selected scen drivers'!$AI$1,'SSP drivers'!$C$2:$C$8148,'Selected scen drivers'!$C271,'SSP drivers'!$D$2:$D$8148,'Selected scen drivers'!$D271)</f>
        <v>9.20361</v>
      </c>
      <c r="S271" s="3">
        <f>SUMIFS('SSP drivers'!S$2:S$8148,'SSP drivers'!$A$2:$A$8148,'Selected scen drivers'!$AH$1,'SSP drivers'!$B$2:$B$8148,'Selected scen drivers'!$AI$1,'SSP drivers'!$C$2:$C$8148,'Selected scen drivers'!$C271,'SSP drivers'!$D$2:$D$8148,'Selected scen drivers'!$D271)</f>
        <v>9.15243400000001</v>
      </c>
      <c r="T271" s="3">
        <f>SUMIFS('SSP drivers'!T$2:T$8148,'SSP drivers'!$A$2:$A$8148,'Selected scen drivers'!$AH$1,'SSP drivers'!$B$2:$B$8148,'Selected scen drivers'!$AI$1,'SSP drivers'!$C$2:$C$8148,'Selected scen drivers'!$C271,'SSP drivers'!$D$2:$D$8148,'Selected scen drivers'!$D271)</f>
        <v>9.07269</v>
      </c>
      <c r="U271" s="3">
        <f>SUMIFS('SSP drivers'!U$2:U$8148,'SSP drivers'!$A$2:$A$8148,'Selected scen drivers'!$AH$1,'SSP drivers'!$B$2:$B$8148,'Selected scen drivers'!$AI$1,'SSP drivers'!$C$2:$C$8148,'Selected scen drivers'!$C271,'SSP drivers'!$D$2:$D$8148,'Selected scen drivers'!$D271)</f>
        <v>8.969118</v>
      </c>
      <c r="V271" s="3">
        <f>SUMIFS('SSP drivers'!V$2:V$8148,'SSP drivers'!$A$2:$A$8148,'Selected scen drivers'!$AH$1,'SSP drivers'!$B$2:$B$8148,'Selected scen drivers'!$AI$1,'SSP drivers'!$C$2:$C$8148,'Selected scen drivers'!$C271,'SSP drivers'!$D$2:$D$8148,'Selected scen drivers'!$D271)</f>
        <v>8.850122</v>
      </c>
      <c r="W271" s="3">
        <f>SUMIFS('SSP drivers'!W$2:W$8148,'SSP drivers'!$A$2:$A$8148,'Selected scen drivers'!$AH$1,'SSP drivers'!$B$2:$B$8148,'Selected scen drivers'!$AI$1,'SSP drivers'!$C$2:$C$8148,'Selected scen drivers'!$C271,'SSP drivers'!$D$2:$D$8148,'Selected scen drivers'!$D271)</f>
        <v>8.72111</v>
      </c>
      <c r="X271" s="3">
        <f>SUMIFS('SSP drivers'!X$2:X$8148,'SSP drivers'!$A$2:$A$8148,'Selected scen drivers'!$AH$1,'SSP drivers'!$B$2:$B$8148,'Selected scen drivers'!$AI$1,'SSP drivers'!$C$2:$C$8148,'Selected scen drivers'!$C271,'SSP drivers'!$D$2:$D$8148,'Selected scen drivers'!$D271)</f>
        <v>0</v>
      </c>
      <c r="Y271" s="3">
        <f>SUMIFS('SSP drivers'!Y$2:Y$8148,'SSP drivers'!$A$2:$A$8148,'Selected scen drivers'!$AH$1,'SSP drivers'!$B$2:$B$8148,'Selected scen drivers'!$AI$1,'SSP drivers'!$C$2:$C$8148,'Selected scen drivers'!$C271,'SSP drivers'!$D$2:$D$8148,'Selected scen drivers'!$D271)</f>
        <v>0</v>
      </c>
      <c r="Z271" s="3">
        <f>SUMIFS('SSP drivers'!Z$2:Z$8148,'SSP drivers'!$A$2:$A$8148,'Selected scen drivers'!$AH$1,'SSP drivers'!$B$2:$B$8148,'Selected scen drivers'!$AI$1,'SSP drivers'!$C$2:$C$8148,'Selected scen drivers'!$C271,'SSP drivers'!$D$2:$D$8148,'Selected scen drivers'!$D271)</f>
        <v>0</v>
      </c>
      <c r="AA271" s="3">
        <f>SUMIFS('SSP drivers'!AA$2:AA$8148,'SSP drivers'!$A$2:$A$8148,'Selected scen drivers'!$AH$1,'SSP drivers'!$B$2:$B$8148,'Selected scen drivers'!$AI$1,'SSP drivers'!$C$2:$C$8148,'Selected scen drivers'!$C271,'SSP drivers'!$D$2:$D$8148,'Selected scen drivers'!$D271)</f>
        <v>0</v>
      </c>
      <c r="AB271" s="3">
        <f>SUMIFS('SSP drivers'!AB$2:AB$8148,'SSP drivers'!$A$2:$A$8148,'Selected scen drivers'!$AH$1,'SSP drivers'!$B$2:$B$8148,'Selected scen drivers'!$AI$1,'SSP drivers'!$C$2:$C$8148,'Selected scen drivers'!$C271,'SSP drivers'!$D$2:$D$8148,'Selected scen drivers'!$D271)</f>
        <v>0</v>
      </c>
      <c r="AC271" s="3">
        <f>SUMIFS('SSP drivers'!AC$2:AC$8148,'SSP drivers'!$A$2:$A$8148,'Selected scen drivers'!$AH$1,'SSP drivers'!$B$2:$B$8148,'Selected scen drivers'!$AI$1,'SSP drivers'!$C$2:$C$8148,'Selected scen drivers'!$C271,'SSP drivers'!$D$2:$D$8148,'Selected scen drivers'!$D271)</f>
        <v>0</v>
      </c>
      <c r="AD271" s="3">
        <f>SUMIFS('SSP drivers'!AD$2:AD$8148,'SSP drivers'!$A$2:$A$8148,'Selected scen drivers'!$AH$1,'SSP drivers'!$B$2:$B$8148,'Selected scen drivers'!$AI$1,'SSP drivers'!$C$2:$C$8148,'Selected scen drivers'!$C271,'SSP drivers'!$D$2:$D$8148,'Selected scen drivers'!$D271)</f>
        <v>0</v>
      </c>
      <c r="AE271" s="3">
        <f>SUMIFS('SSP drivers'!AE$2:AE$8148,'SSP drivers'!$A$2:$A$8148,'Selected scen drivers'!$AH$1,'SSP drivers'!$B$2:$B$8148,'Selected scen drivers'!$AI$1,'SSP drivers'!$C$2:$C$8148,'Selected scen drivers'!$C271,'SSP drivers'!$D$2:$D$8148,'Selected scen drivers'!$D271)</f>
        <v>0</v>
      </c>
    </row>
    <row r="272" spans="1:31">
      <c r="A272">
        <f t="shared" si="9"/>
        <v>31</v>
      </c>
      <c r="B272">
        <f t="shared" si="10"/>
        <v>1</v>
      </c>
      <c r="C272" t="str">
        <f>IFERROR(VLOOKUP(A272,Classification!$A$4:$B$99,2,FALSE),"")</f>
        <v>BeNeLux</v>
      </c>
      <c r="D272" t="str">
        <f>IFERROR(VLOOKUP(B272,Classification!$U$5:$V$14,2,FALSE),"")</f>
        <v>GDP</v>
      </c>
      <c r="E272" s="3">
        <f>SUMIFS('SSP drivers'!E$2:E$8148,'SSP drivers'!$A$2:$A$8148,'Selected scen drivers'!$AH$1,'SSP drivers'!$B$2:$B$8148,'Selected scen drivers'!$AI$1,'SSP drivers'!$C$2:$C$8148,'Selected scen drivers'!$C272,'SSP drivers'!$D$2:$D$8148,'Selected scen drivers'!$D272)</f>
        <v>0</v>
      </c>
      <c r="F272" s="3">
        <f>SUMIFS('SSP drivers'!F$2:F$8148,'SSP drivers'!$A$2:$A$8148,'Selected scen drivers'!$AH$1,'SSP drivers'!$B$2:$B$8148,'Selected scen drivers'!$AI$1,'SSP drivers'!$C$2:$C$8148,'Selected scen drivers'!$C272,'SSP drivers'!$D$2:$D$8148,'Selected scen drivers'!$D272)</f>
        <v>1482.47288</v>
      </c>
      <c r="G272" s="3">
        <f>SUMIFS('SSP drivers'!G$2:G$8148,'SSP drivers'!$A$2:$A$8148,'Selected scen drivers'!$AH$1,'SSP drivers'!$B$2:$B$8148,'Selected scen drivers'!$AI$1,'SSP drivers'!$C$2:$C$8148,'Selected scen drivers'!$C272,'SSP drivers'!$D$2:$D$8148,'Selected scen drivers'!$D272)</f>
        <v>1494.4674</v>
      </c>
      <c r="H272" s="3">
        <f>SUMIFS('SSP drivers'!H$2:H$8148,'SSP drivers'!$A$2:$A$8148,'Selected scen drivers'!$AH$1,'SSP drivers'!$B$2:$B$8148,'Selected scen drivers'!$AI$1,'SSP drivers'!$C$2:$C$8148,'Selected scen drivers'!$C272,'SSP drivers'!$D$2:$D$8148,'Selected scen drivers'!$D272)</f>
        <v>1695.954</v>
      </c>
      <c r="I272" s="3">
        <f>SUMIFS('SSP drivers'!I$2:I$8148,'SSP drivers'!$A$2:$A$8148,'Selected scen drivers'!$AH$1,'SSP drivers'!$B$2:$B$8148,'Selected scen drivers'!$AI$1,'SSP drivers'!$C$2:$C$8148,'Selected scen drivers'!$C272,'SSP drivers'!$D$2:$D$8148,'Selected scen drivers'!$D272)</f>
        <v>1853.8436</v>
      </c>
      <c r="J272" s="3">
        <f>SUMIFS('SSP drivers'!J$2:J$8148,'SSP drivers'!$A$2:$A$8148,'Selected scen drivers'!$AH$1,'SSP drivers'!$B$2:$B$8148,'Selected scen drivers'!$AI$1,'SSP drivers'!$C$2:$C$8148,'Selected scen drivers'!$C272,'SSP drivers'!$D$2:$D$8148,'Selected scen drivers'!$D272)</f>
        <v>1983.1478</v>
      </c>
      <c r="K272" s="3">
        <f>SUMIFS('SSP drivers'!K$2:K$8148,'SSP drivers'!$A$2:$A$8148,'Selected scen drivers'!$AH$1,'SSP drivers'!$B$2:$B$8148,'Selected scen drivers'!$AI$1,'SSP drivers'!$C$2:$C$8148,'Selected scen drivers'!$C272,'SSP drivers'!$D$2:$D$8148,'Selected scen drivers'!$D272)</f>
        <v>2102.649</v>
      </c>
      <c r="L272" s="3">
        <f>SUMIFS('SSP drivers'!L$2:L$8148,'SSP drivers'!$A$2:$A$8148,'Selected scen drivers'!$AH$1,'SSP drivers'!$B$2:$B$8148,'Selected scen drivers'!$AI$1,'SSP drivers'!$C$2:$C$8148,'Selected scen drivers'!$C272,'SSP drivers'!$D$2:$D$8148,'Selected scen drivers'!$D272)</f>
        <v>2215.293</v>
      </c>
      <c r="M272" s="3">
        <f>SUMIFS('SSP drivers'!M$2:M$8148,'SSP drivers'!$A$2:$A$8148,'Selected scen drivers'!$AH$1,'SSP drivers'!$B$2:$B$8148,'Selected scen drivers'!$AI$1,'SSP drivers'!$C$2:$C$8148,'Selected scen drivers'!$C272,'SSP drivers'!$D$2:$D$8148,'Selected scen drivers'!$D272)</f>
        <v>2322.721</v>
      </c>
      <c r="N272" s="3">
        <f>SUMIFS('SSP drivers'!N$2:N$8148,'SSP drivers'!$A$2:$A$8148,'Selected scen drivers'!$AH$1,'SSP drivers'!$B$2:$B$8148,'Selected scen drivers'!$AI$1,'SSP drivers'!$C$2:$C$8148,'Selected scen drivers'!$C272,'SSP drivers'!$D$2:$D$8148,'Selected scen drivers'!$D272)</f>
        <v>2425.651</v>
      </c>
      <c r="O272" s="3">
        <f>SUMIFS('SSP drivers'!O$2:O$8148,'SSP drivers'!$A$2:$A$8148,'Selected scen drivers'!$AH$1,'SSP drivers'!$B$2:$B$8148,'Selected scen drivers'!$AI$1,'SSP drivers'!$C$2:$C$8148,'Selected scen drivers'!$C272,'SSP drivers'!$D$2:$D$8148,'Selected scen drivers'!$D272)</f>
        <v>2528.887</v>
      </c>
      <c r="P272" s="3">
        <f>SUMIFS('SSP drivers'!P$2:P$8148,'SSP drivers'!$A$2:$A$8148,'Selected scen drivers'!$AH$1,'SSP drivers'!$B$2:$B$8148,'Selected scen drivers'!$AI$1,'SSP drivers'!$C$2:$C$8148,'Selected scen drivers'!$C272,'SSP drivers'!$D$2:$D$8148,'Selected scen drivers'!$D272)</f>
        <v>2633.552</v>
      </c>
      <c r="Q272" s="3">
        <f>SUMIFS('SSP drivers'!Q$2:Q$8148,'SSP drivers'!$A$2:$A$8148,'Selected scen drivers'!$AH$1,'SSP drivers'!$B$2:$B$8148,'Selected scen drivers'!$AI$1,'SSP drivers'!$C$2:$C$8148,'Selected scen drivers'!$C272,'SSP drivers'!$D$2:$D$8148,'Selected scen drivers'!$D272)</f>
        <v>2734.719</v>
      </c>
      <c r="R272" s="3">
        <f>SUMIFS('SSP drivers'!R$2:R$8148,'SSP drivers'!$A$2:$A$8148,'Selected scen drivers'!$AH$1,'SSP drivers'!$B$2:$B$8148,'Selected scen drivers'!$AI$1,'SSP drivers'!$C$2:$C$8148,'Selected scen drivers'!$C272,'SSP drivers'!$D$2:$D$8148,'Selected scen drivers'!$D272)</f>
        <v>2830.638</v>
      </c>
      <c r="S272" s="3">
        <f>SUMIFS('SSP drivers'!S$2:S$8148,'SSP drivers'!$A$2:$A$8148,'Selected scen drivers'!$AH$1,'SSP drivers'!$B$2:$B$8148,'Selected scen drivers'!$AI$1,'SSP drivers'!$C$2:$C$8148,'Selected scen drivers'!$C272,'SSP drivers'!$D$2:$D$8148,'Selected scen drivers'!$D272)</f>
        <v>2917.687</v>
      </c>
      <c r="T272" s="3">
        <f>SUMIFS('SSP drivers'!T$2:T$8148,'SSP drivers'!$A$2:$A$8148,'Selected scen drivers'!$AH$1,'SSP drivers'!$B$2:$B$8148,'Selected scen drivers'!$AI$1,'SSP drivers'!$C$2:$C$8148,'Selected scen drivers'!$C272,'SSP drivers'!$D$2:$D$8148,'Selected scen drivers'!$D272)</f>
        <v>2993.185</v>
      </c>
      <c r="U272" s="3">
        <f>SUMIFS('SSP drivers'!U$2:U$8148,'SSP drivers'!$A$2:$A$8148,'Selected scen drivers'!$AH$1,'SSP drivers'!$B$2:$B$8148,'Selected scen drivers'!$AI$1,'SSP drivers'!$C$2:$C$8148,'Selected scen drivers'!$C272,'SSP drivers'!$D$2:$D$8148,'Selected scen drivers'!$D272)</f>
        <v>3056.609</v>
      </c>
      <c r="V272" s="3">
        <f>SUMIFS('SSP drivers'!V$2:V$8148,'SSP drivers'!$A$2:$A$8148,'Selected scen drivers'!$AH$1,'SSP drivers'!$B$2:$B$8148,'Selected scen drivers'!$AI$1,'SSP drivers'!$C$2:$C$8148,'Selected scen drivers'!$C272,'SSP drivers'!$D$2:$D$8148,'Selected scen drivers'!$D272)</f>
        <v>3108.339</v>
      </c>
      <c r="W272" s="3">
        <f>SUMIFS('SSP drivers'!W$2:W$8148,'SSP drivers'!$A$2:$A$8148,'Selected scen drivers'!$AH$1,'SSP drivers'!$B$2:$B$8148,'Selected scen drivers'!$AI$1,'SSP drivers'!$C$2:$C$8148,'Selected scen drivers'!$C272,'SSP drivers'!$D$2:$D$8148,'Selected scen drivers'!$D272)</f>
        <v>3148.128</v>
      </c>
      <c r="X272" s="3">
        <f>SUMIFS('SSP drivers'!X$2:X$8148,'SSP drivers'!$A$2:$A$8148,'Selected scen drivers'!$AH$1,'SSP drivers'!$B$2:$B$8148,'Selected scen drivers'!$AI$1,'SSP drivers'!$C$2:$C$8148,'Selected scen drivers'!$C272,'SSP drivers'!$D$2:$D$8148,'Selected scen drivers'!$D272)</f>
        <v>0</v>
      </c>
      <c r="Y272" s="3">
        <f>SUMIFS('SSP drivers'!Y$2:Y$8148,'SSP drivers'!$A$2:$A$8148,'Selected scen drivers'!$AH$1,'SSP drivers'!$B$2:$B$8148,'Selected scen drivers'!$AI$1,'SSP drivers'!$C$2:$C$8148,'Selected scen drivers'!$C272,'SSP drivers'!$D$2:$D$8148,'Selected scen drivers'!$D272)</f>
        <v>0</v>
      </c>
      <c r="Z272" s="3">
        <f>SUMIFS('SSP drivers'!Z$2:Z$8148,'SSP drivers'!$A$2:$A$8148,'Selected scen drivers'!$AH$1,'SSP drivers'!$B$2:$B$8148,'Selected scen drivers'!$AI$1,'SSP drivers'!$C$2:$C$8148,'Selected scen drivers'!$C272,'SSP drivers'!$D$2:$D$8148,'Selected scen drivers'!$D272)</f>
        <v>0</v>
      </c>
      <c r="AA272" s="3">
        <f>SUMIFS('SSP drivers'!AA$2:AA$8148,'SSP drivers'!$A$2:$A$8148,'Selected scen drivers'!$AH$1,'SSP drivers'!$B$2:$B$8148,'Selected scen drivers'!$AI$1,'SSP drivers'!$C$2:$C$8148,'Selected scen drivers'!$C272,'SSP drivers'!$D$2:$D$8148,'Selected scen drivers'!$D272)</f>
        <v>0</v>
      </c>
      <c r="AB272" s="3">
        <f>SUMIFS('SSP drivers'!AB$2:AB$8148,'SSP drivers'!$A$2:$A$8148,'Selected scen drivers'!$AH$1,'SSP drivers'!$B$2:$B$8148,'Selected scen drivers'!$AI$1,'SSP drivers'!$C$2:$C$8148,'Selected scen drivers'!$C272,'SSP drivers'!$D$2:$D$8148,'Selected scen drivers'!$D272)</f>
        <v>0</v>
      </c>
      <c r="AC272" s="3">
        <f>SUMIFS('SSP drivers'!AC$2:AC$8148,'SSP drivers'!$A$2:$A$8148,'Selected scen drivers'!$AH$1,'SSP drivers'!$B$2:$B$8148,'Selected scen drivers'!$AI$1,'SSP drivers'!$C$2:$C$8148,'Selected scen drivers'!$C272,'SSP drivers'!$D$2:$D$8148,'Selected scen drivers'!$D272)</f>
        <v>0</v>
      </c>
      <c r="AD272" s="3">
        <f>SUMIFS('SSP drivers'!AD$2:AD$8148,'SSP drivers'!$A$2:$A$8148,'Selected scen drivers'!$AH$1,'SSP drivers'!$B$2:$B$8148,'Selected scen drivers'!$AI$1,'SSP drivers'!$C$2:$C$8148,'Selected scen drivers'!$C272,'SSP drivers'!$D$2:$D$8148,'Selected scen drivers'!$D272)</f>
        <v>0</v>
      </c>
      <c r="AE272" s="3">
        <f>SUMIFS('SSP drivers'!AE$2:AE$8148,'SSP drivers'!$A$2:$A$8148,'Selected scen drivers'!$AH$1,'SSP drivers'!$B$2:$B$8148,'Selected scen drivers'!$AI$1,'SSP drivers'!$C$2:$C$8148,'Selected scen drivers'!$C272,'SSP drivers'!$D$2:$D$8148,'Selected scen drivers'!$D272)</f>
        <v>0</v>
      </c>
    </row>
    <row r="273" spans="1:31">
      <c r="A273">
        <f t="shared" si="9"/>
        <v>31</v>
      </c>
      <c r="B273">
        <f t="shared" si="10"/>
        <v>2</v>
      </c>
      <c r="C273" t="str">
        <f>IFERROR(VLOOKUP(A273,Classification!$A$4:$B$99,2,FALSE),"")</f>
        <v>BeNeLux</v>
      </c>
      <c r="D273" t="str">
        <f>IFERROR(VLOOKUP(B273,Classification!$U$5:$V$14,2,FALSE),"")</f>
        <v>GDPAGR</v>
      </c>
      <c r="E273" s="3">
        <f>SUMIFS('SSP drivers'!E$2:E$8148,'SSP drivers'!$A$2:$A$8148,'Selected scen drivers'!$AH$1,'SSP drivers'!$B$2:$B$8148,'Selected scen drivers'!$AI$1,'SSP drivers'!$C$2:$C$8148,'Selected scen drivers'!$C273,'SSP drivers'!$D$2:$D$8148,'Selected scen drivers'!$D273)</f>
        <v>0</v>
      </c>
      <c r="F273" s="3">
        <f>SUMIFS('SSP drivers'!F$2:F$8148,'SSP drivers'!$A$2:$A$8148,'Selected scen drivers'!$AH$1,'SSP drivers'!$B$2:$B$8148,'Selected scen drivers'!$AI$1,'SSP drivers'!$C$2:$C$8148,'Selected scen drivers'!$C273,'SSP drivers'!$D$2:$D$8148,'Selected scen drivers'!$D273)</f>
        <v>19.3225098380187</v>
      </c>
      <c r="G273" s="3">
        <f>SUMIFS('SSP drivers'!G$2:G$8148,'SSP drivers'!$A$2:$A$8148,'Selected scen drivers'!$AH$1,'SSP drivers'!$B$2:$B$8148,'Selected scen drivers'!$AI$1,'SSP drivers'!$C$2:$C$8148,'Selected scen drivers'!$C273,'SSP drivers'!$D$2:$D$8148,'Selected scen drivers'!$D273)</f>
        <v>19.5027366390431</v>
      </c>
      <c r="H273" s="3">
        <f>SUMIFS('SSP drivers'!H$2:H$8148,'SSP drivers'!$A$2:$A$8148,'Selected scen drivers'!$AH$1,'SSP drivers'!$B$2:$B$8148,'Selected scen drivers'!$AI$1,'SSP drivers'!$C$2:$C$8148,'Selected scen drivers'!$C273,'SSP drivers'!$D$2:$D$8148,'Selected scen drivers'!$D273)</f>
        <v>22.0658889982672</v>
      </c>
      <c r="I273" s="3">
        <f>SUMIFS('SSP drivers'!I$2:I$8148,'SSP drivers'!$A$2:$A$8148,'Selected scen drivers'!$AH$1,'SSP drivers'!$B$2:$B$8148,'Selected scen drivers'!$AI$1,'SSP drivers'!$C$2:$C$8148,'Selected scen drivers'!$C273,'SSP drivers'!$D$2:$D$8148,'Selected scen drivers'!$D273)</f>
        <v>24.1213668262383</v>
      </c>
      <c r="J273" s="3">
        <f>SUMIFS('SSP drivers'!J$2:J$8148,'SSP drivers'!$A$2:$A$8148,'Selected scen drivers'!$AH$1,'SSP drivers'!$B$2:$B$8148,'Selected scen drivers'!$AI$1,'SSP drivers'!$C$2:$C$8148,'Selected scen drivers'!$C273,'SSP drivers'!$D$2:$D$8148,'Selected scen drivers'!$D273)</f>
        <v>25.8051865802867</v>
      </c>
      <c r="K273" s="3">
        <f>SUMIFS('SSP drivers'!K$2:K$8148,'SSP drivers'!$A$2:$A$8148,'Selected scen drivers'!$AH$1,'SSP drivers'!$B$2:$B$8148,'Selected scen drivers'!$AI$1,'SSP drivers'!$C$2:$C$8148,'Selected scen drivers'!$C273,'SSP drivers'!$D$2:$D$8148,'Selected scen drivers'!$D273)</f>
        <v>27.3878235826388</v>
      </c>
      <c r="L273" s="3">
        <f>SUMIFS('SSP drivers'!L$2:L$8148,'SSP drivers'!$A$2:$A$8148,'Selected scen drivers'!$AH$1,'SSP drivers'!$B$2:$B$8148,'Selected scen drivers'!$AI$1,'SSP drivers'!$C$2:$C$8148,'Selected scen drivers'!$C273,'SSP drivers'!$D$2:$D$8148,'Selected scen drivers'!$D273)</f>
        <v>28.9034822933879</v>
      </c>
      <c r="M273" s="3">
        <f>SUMIFS('SSP drivers'!M$2:M$8148,'SSP drivers'!$A$2:$A$8148,'Selected scen drivers'!$AH$1,'SSP drivers'!$B$2:$B$8148,'Selected scen drivers'!$AI$1,'SSP drivers'!$C$2:$C$8148,'Selected scen drivers'!$C273,'SSP drivers'!$D$2:$D$8148,'Selected scen drivers'!$D273)</f>
        <v>30.3410688075151</v>
      </c>
      <c r="N273" s="3">
        <f>SUMIFS('SSP drivers'!N$2:N$8148,'SSP drivers'!$A$2:$A$8148,'Selected scen drivers'!$AH$1,'SSP drivers'!$B$2:$B$8148,'Selected scen drivers'!$AI$1,'SSP drivers'!$C$2:$C$8148,'Selected scen drivers'!$C273,'SSP drivers'!$D$2:$D$8148,'Selected scen drivers'!$D273)</f>
        <v>31.6909831946467</v>
      </c>
      <c r="O273" s="3">
        <f>SUMIFS('SSP drivers'!O$2:O$8148,'SSP drivers'!$A$2:$A$8148,'Selected scen drivers'!$AH$1,'SSP drivers'!$B$2:$B$8148,'Selected scen drivers'!$AI$1,'SSP drivers'!$C$2:$C$8148,'Selected scen drivers'!$C273,'SSP drivers'!$D$2:$D$8148,'Selected scen drivers'!$D273)</f>
        <v>33.0046724996191</v>
      </c>
      <c r="P273" s="3">
        <f>SUMIFS('SSP drivers'!P$2:P$8148,'SSP drivers'!$A$2:$A$8148,'Selected scen drivers'!$AH$1,'SSP drivers'!$B$2:$B$8148,'Selected scen drivers'!$AI$1,'SSP drivers'!$C$2:$C$8148,'Selected scen drivers'!$C273,'SSP drivers'!$D$2:$D$8148,'Selected scen drivers'!$D273)</f>
        <v>34.3085059215377</v>
      </c>
      <c r="Q273" s="3">
        <f>SUMIFS('SSP drivers'!Q$2:Q$8148,'SSP drivers'!$A$2:$A$8148,'Selected scen drivers'!$AH$1,'SSP drivers'!$B$2:$B$8148,'Selected scen drivers'!$AI$1,'SSP drivers'!$C$2:$C$8148,'Selected scen drivers'!$C273,'SSP drivers'!$D$2:$D$8148,'Selected scen drivers'!$D273)</f>
        <v>35.5620530739298</v>
      </c>
      <c r="R273" s="3">
        <f>SUMIFS('SSP drivers'!R$2:R$8148,'SSP drivers'!$A$2:$A$8148,'Selected scen drivers'!$AH$1,'SSP drivers'!$B$2:$B$8148,'Selected scen drivers'!$AI$1,'SSP drivers'!$C$2:$C$8148,'Selected scen drivers'!$C273,'SSP drivers'!$D$2:$D$8148,'Selected scen drivers'!$D273)</f>
        <v>36.7485981863732</v>
      </c>
      <c r="S273" s="3">
        <f>SUMIFS('SSP drivers'!S$2:S$8148,'SSP drivers'!$A$2:$A$8148,'Selected scen drivers'!$AH$1,'SSP drivers'!$B$2:$B$8148,'Selected scen drivers'!$AI$1,'SSP drivers'!$C$2:$C$8148,'Selected scen drivers'!$C273,'SSP drivers'!$D$2:$D$8148,'Selected scen drivers'!$D273)</f>
        <v>37.8119020756366</v>
      </c>
      <c r="T273" s="3">
        <f>SUMIFS('SSP drivers'!T$2:T$8148,'SSP drivers'!$A$2:$A$8148,'Selected scen drivers'!$AH$1,'SSP drivers'!$B$2:$B$8148,'Selected scen drivers'!$AI$1,'SSP drivers'!$C$2:$C$8148,'Selected scen drivers'!$C273,'SSP drivers'!$D$2:$D$8148,'Selected scen drivers'!$D273)</f>
        <v>38.7043187019704</v>
      </c>
      <c r="U273" s="3">
        <f>SUMIFS('SSP drivers'!U$2:U$8148,'SSP drivers'!$A$2:$A$8148,'Selected scen drivers'!$AH$1,'SSP drivers'!$B$2:$B$8148,'Selected scen drivers'!$AI$1,'SSP drivers'!$C$2:$C$8148,'Selected scen drivers'!$C273,'SSP drivers'!$D$2:$D$8148,'Selected scen drivers'!$D273)</f>
        <v>39.4135617945894</v>
      </c>
      <c r="V273" s="3">
        <f>SUMIFS('SSP drivers'!V$2:V$8148,'SSP drivers'!$A$2:$A$8148,'Selected scen drivers'!$AH$1,'SSP drivers'!$B$2:$B$8148,'Selected scen drivers'!$AI$1,'SSP drivers'!$C$2:$C$8148,'Selected scen drivers'!$C273,'SSP drivers'!$D$2:$D$8148,'Selected scen drivers'!$D273)</f>
        <v>39.945930156258</v>
      </c>
      <c r="W273" s="3">
        <f>SUMIFS('SSP drivers'!W$2:W$8148,'SSP drivers'!$A$2:$A$8148,'Selected scen drivers'!$AH$1,'SSP drivers'!$B$2:$B$8148,'Selected scen drivers'!$AI$1,'SSP drivers'!$C$2:$C$8148,'Selected scen drivers'!$C273,'SSP drivers'!$D$2:$D$8148,'Selected scen drivers'!$D273)</f>
        <v>40.307884744833</v>
      </c>
      <c r="X273" s="3">
        <f>SUMIFS('SSP drivers'!X$2:X$8148,'SSP drivers'!$A$2:$A$8148,'Selected scen drivers'!$AH$1,'SSP drivers'!$B$2:$B$8148,'Selected scen drivers'!$AI$1,'SSP drivers'!$C$2:$C$8148,'Selected scen drivers'!$C273,'SSP drivers'!$D$2:$D$8148,'Selected scen drivers'!$D273)</f>
        <v>0</v>
      </c>
      <c r="Y273" s="3">
        <f>SUMIFS('SSP drivers'!Y$2:Y$8148,'SSP drivers'!$A$2:$A$8148,'Selected scen drivers'!$AH$1,'SSP drivers'!$B$2:$B$8148,'Selected scen drivers'!$AI$1,'SSP drivers'!$C$2:$C$8148,'Selected scen drivers'!$C273,'SSP drivers'!$D$2:$D$8148,'Selected scen drivers'!$D273)</f>
        <v>0</v>
      </c>
      <c r="Z273" s="3">
        <f>SUMIFS('SSP drivers'!Z$2:Z$8148,'SSP drivers'!$A$2:$A$8148,'Selected scen drivers'!$AH$1,'SSP drivers'!$B$2:$B$8148,'Selected scen drivers'!$AI$1,'SSP drivers'!$C$2:$C$8148,'Selected scen drivers'!$C273,'SSP drivers'!$D$2:$D$8148,'Selected scen drivers'!$D273)</f>
        <v>0</v>
      </c>
      <c r="AA273" s="3">
        <f>SUMIFS('SSP drivers'!AA$2:AA$8148,'SSP drivers'!$A$2:$A$8148,'Selected scen drivers'!$AH$1,'SSP drivers'!$B$2:$B$8148,'Selected scen drivers'!$AI$1,'SSP drivers'!$C$2:$C$8148,'Selected scen drivers'!$C273,'SSP drivers'!$D$2:$D$8148,'Selected scen drivers'!$D273)</f>
        <v>0</v>
      </c>
      <c r="AB273" s="3">
        <f>SUMIFS('SSP drivers'!AB$2:AB$8148,'SSP drivers'!$A$2:$A$8148,'Selected scen drivers'!$AH$1,'SSP drivers'!$B$2:$B$8148,'Selected scen drivers'!$AI$1,'SSP drivers'!$C$2:$C$8148,'Selected scen drivers'!$C273,'SSP drivers'!$D$2:$D$8148,'Selected scen drivers'!$D273)</f>
        <v>0</v>
      </c>
      <c r="AC273" s="3">
        <f>SUMIFS('SSP drivers'!AC$2:AC$8148,'SSP drivers'!$A$2:$A$8148,'Selected scen drivers'!$AH$1,'SSP drivers'!$B$2:$B$8148,'Selected scen drivers'!$AI$1,'SSP drivers'!$C$2:$C$8148,'Selected scen drivers'!$C273,'SSP drivers'!$D$2:$D$8148,'Selected scen drivers'!$D273)</f>
        <v>0</v>
      </c>
      <c r="AD273" s="3">
        <f>SUMIFS('SSP drivers'!AD$2:AD$8148,'SSP drivers'!$A$2:$A$8148,'Selected scen drivers'!$AH$1,'SSP drivers'!$B$2:$B$8148,'Selected scen drivers'!$AI$1,'SSP drivers'!$C$2:$C$8148,'Selected scen drivers'!$C273,'SSP drivers'!$D$2:$D$8148,'Selected scen drivers'!$D273)</f>
        <v>0</v>
      </c>
      <c r="AE273" s="3">
        <f>SUMIFS('SSP drivers'!AE$2:AE$8148,'SSP drivers'!$A$2:$A$8148,'Selected scen drivers'!$AH$1,'SSP drivers'!$B$2:$B$8148,'Selected scen drivers'!$AI$1,'SSP drivers'!$C$2:$C$8148,'Selected scen drivers'!$C273,'SSP drivers'!$D$2:$D$8148,'Selected scen drivers'!$D273)</f>
        <v>0</v>
      </c>
    </row>
    <row r="274" spans="1:31">
      <c r="A274">
        <f t="shared" si="9"/>
        <v>31</v>
      </c>
      <c r="B274">
        <f t="shared" si="10"/>
        <v>3</v>
      </c>
      <c r="C274" t="str">
        <f>IFERROR(VLOOKUP(A274,Classification!$A$4:$B$99,2,FALSE),"")</f>
        <v>BeNeLux</v>
      </c>
      <c r="D274" t="str">
        <f>IFERROR(VLOOKUP(B274,Classification!$U$5:$V$14,2,FALSE),"")</f>
        <v>GDPIND</v>
      </c>
      <c r="E274" s="3">
        <f>SUMIFS('SSP drivers'!E$2:E$8148,'SSP drivers'!$A$2:$A$8148,'Selected scen drivers'!$AH$1,'SSP drivers'!$B$2:$B$8148,'Selected scen drivers'!$AI$1,'SSP drivers'!$C$2:$C$8148,'Selected scen drivers'!$C274,'SSP drivers'!$D$2:$D$8148,'Selected scen drivers'!$D274)</f>
        <v>0</v>
      </c>
      <c r="F274" s="3">
        <f>SUMIFS('SSP drivers'!F$2:F$8148,'SSP drivers'!$A$2:$A$8148,'Selected scen drivers'!$AH$1,'SSP drivers'!$B$2:$B$8148,'Selected scen drivers'!$AI$1,'SSP drivers'!$C$2:$C$8148,'Selected scen drivers'!$C274,'SSP drivers'!$D$2:$D$8148,'Selected scen drivers'!$D274)</f>
        <v>308.182325992693</v>
      </c>
      <c r="G274" s="3">
        <f>SUMIFS('SSP drivers'!G$2:G$8148,'SSP drivers'!$A$2:$A$8148,'Selected scen drivers'!$AH$1,'SSP drivers'!$B$2:$B$8148,'Selected scen drivers'!$AI$1,'SSP drivers'!$C$2:$C$8148,'Selected scen drivers'!$C274,'SSP drivers'!$D$2:$D$8148,'Selected scen drivers'!$D274)</f>
        <v>310.595335621327</v>
      </c>
      <c r="H274" s="3">
        <f>SUMIFS('SSP drivers'!H$2:H$8148,'SSP drivers'!$A$2:$A$8148,'Selected scen drivers'!$AH$1,'SSP drivers'!$B$2:$B$8148,'Selected scen drivers'!$AI$1,'SSP drivers'!$C$2:$C$8148,'Selected scen drivers'!$C274,'SSP drivers'!$D$2:$D$8148,'Selected scen drivers'!$D274)</f>
        <v>362.360082465686</v>
      </c>
      <c r="I274" s="3">
        <f>SUMIFS('SSP drivers'!I$2:I$8148,'SSP drivers'!$A$2:$A$8148,'Selected scen drivers'!$AH$1,'SSP drivers'!$B$2:$B$8148,'Selected scen drivers'!$AI$1,'SSP drivers'!$C$2:$C$8148,'Selected scen drivers'!$C274,'SSP drivers'!$D$2:$D$8148,'Selected scen drivers'!$D274)</f>
        <v>406.457803290808</v>
      </c>
      <c r="J274" s="3">
        <f>SUMIFS('SSP drivers'!J$2:J$8148,'SSP drivers'!$A$2:$A$8148,'Selected scen drivers'!$AH$1,'SSP drivers'!$B$2:$B$8148,'Selected scen drivers'!$AI$1,'SSP drivers'!$C$2:$C$8148,'Selected scen drivers'!$C274,'SSP drivers'!$D$2:$D$8148,'Selected scen drivers'!$D274)</f>
        <v>446.187526061701</v>
      </c>
      <c r="K274" s="3">
        <f>SUMIFS('SSP drivers'!K$2:K$8148,'SSP drivers'!$A$2:$A$8148,'Selected scen drivers'!$AH$1,'SSP drivers'!$B$2:$B$8148,'Selected scen drivers'!$AI$1,'SSP drivers'!$C$2:$C$8148,'Selected scen drivers'!$C274,'SSP drivers'!$D$2:$D$8148,'Selected scen drivers'!$D274)</f>
        <v>485.231477492576</v>
      </c>
      <c r="L274" s="3">
        <f>SUMIFS('SSP drivers'!L$2:L$8148,'SSP drivers'!$A$2:$A$8148,'Selected scen drivers'!$AH$1,'SSP drivers'!$B$2:$B$8148,'Selected scen drivers'!$AI$1,'SSP drivers'!$C$2:$C$8148,'Selected scen drivers'!$C274,'SSP drivers'!$D$2:$D$8148,'Selected scen drivers'!$D274)</f>
        <v>524.095297816925</v>
      </c>
      <c r="M274" s="3">
        <f>SUMIFS('SSP drivers'!M$2:M$8148,'SSP drivers'!$A$2:$A$8148,'Selected scen drivers'!$AH$1,'SSP drivers'!$B$2:$B$8148,'Selected scen drivers'!$AI$1,'SSP drivers'!$C$2:$C$8148,'Selected scen drivers'!$C274,'SSP drivers'!$D$2:$D$8148,'Selected scen drivers'!$D274)</f>
        <v>563.001990893871</v>
      </c>
      <c r="N274" s="3">
        <f>SUMIFS('SSP drivers'!N$2:N$8148,'SSP drivers'!$A$2:$A$8148,'Selected scen drivers'!$AH$1,'SSP drivers'!$B$2:$B$8148,'Selected scen drivers'!$AI$1,'SSP drivers'!$C$2:$C$8148,'Selected scen drivers'!$C274,'SSP drivers'!$D$2:$D$8148,'Selected scen drivers'!$D274)</f>
        <v>602.031818273473</v>
      </c>
      <c r="O274" s="3">
        <f>SUMIFS('SSP drivers'!O$2:O$8148,'SSP drivers'!$A$2:$A$8148,'Selected scen drivers'!$AH$1,'SSP drivers'!$B$2:$B$8148,'Selected scen drivers'!$AI$1,'SSP drivers'!$C$2:$C$8148,'Selected scen drivers'!$C274,'SSP drivers'!$D$2:$D$8148,'Selected scen drivers'!$D274)</f>
        <v>642.32183990915</v>
      </c>
      <c r="P274" s="3">
        <f>SUMIFS('SSP drivers'!P$2:P$8148,'SSP drivers'!$A$2:$A$8148,'Selected scen drivers'!$AH$1,'SSP drivers'!$B$2:$B$8148,'Selected scen drivers'!$AI$1,'SSP drivers'!$C$2:$C$8148,'Selected scen drivers'!$C274,'SSP drivers'!$D$2:$D$8148,'Selected scen drivers'!$D274)</f>
        <v>684.155157159245</v>
      </c>
      <c r="Q274" s="3">
        <f>SUMIFS('SSP drivers'!Q$2:Q$8148,'SSP drivers'!$A$2:$A$8148,'Selected scen drivers'!$AH$1,'SSP drivers'!$B$2:$B$8148,'Selected scen drivers'!$AI$1,'SSP drivers'!$C$2:$C$8148,'Selected scen drivers'!$C274,'SSP drivers'!$D$2:$D$8148,'Selected scen drivers'!$D274)</f>
        <v>726.239587795952</v>
      </c>
      <c r="R274" s="3">
        <f>SUMIFS('SSP drivers'!R$2:R$8148,'SSP drivers'!$A$2:$A$8148,'Selected scen drivers'!$AH$1,'SSP drivers'!$B$2:$B$8148,'Selected scen drivers'!$AI$1,'SSP drivers'!$C$2:$C$8148,'Selected scen drivers'!$C274,'SSP drivers'!$D$2:$D$8148,'Selected scen drivers'!$D274)</f>
        <v>768.036728823531</v>
      </c>
      <c r="S274" s="3">
        <f>SUMIFS('SSP drivers'!S$2:S$8148,'SSP drivers'!$A$2:$A$8148,'Selected scen drivers'!$AH$1,'SSP drivers'!$B$2:$B$8148,'Selected scen drivers'!$AI$1,'SSP drivers'!$C$2:$C$8148,'Selected scen drivers'!$C274,'SSP drivers'!$D$2:$D$8148,'Selected scen drivers'!$D274)</f>
        <v>808.450259134399</v>
      </c>
      <c r="T274" s="3">
        <f>SUMIFS('SSP drivers'!T$2:T$8148,'SSP drivers'!$A$2:$A$8148,'Selected scen drivers'!$AH$1,'SSP drivers'!$B$2:$B$8148,'Selected scen drivers'!$AI$1,'SSP drivers'!$C$2:$C$8148,'Selected scen drivers'!$C274,'SSP drivers'!$D$2:$D$8148,'Selected scen drivers'!$D274)</f>
        <v>846.566166311138</v>
      </c>
      <c r="U274" s="3">
        <f>SUMIFS('SSP drivers'!U$2:U$8148,'SSP drivers'!$A$2:$A$8148,'Selected scen drivers'!$AH$1,'SSP drivers'!$B$2:$B$8148,'Selected scen drivers'!$AI$1,'SSP drivers'!$C$2:$C$8148,'Selected scen drivers'!$C274,'SSP drivers'!$D$2:$D$8148,'Selected scen drivers'!$D274)</f>
        <v>882.031513137566</v>
      </c>
      <c r="V274" s="3">
        <f>SUMIFS('SSP drivers'!V$2:V$8148,'SSP drivers'!$A$2:$A$8148,'Selected scen drivers'!$AH$1,'SSP drivers'!$B$2:$B$8148,'Selected scen drivers'!$AI$1,'SSP drivers'!$C$2:$C$8148,'Selected scen drivers'!$C274,'SSP drivers'!$D$2:$D$8148,'Selected scen drivers'!$D274)</f>
        <v>914.747694592087</v>
      </c>
      <c r="W274" s="3">
        <f>SUMIFS('SSP drivers'!W$2:W$8148,'SSP drivers'!$A$2:$A$8148,'Selected scen drivers'!$AH$1,'SSP drivers'!$B$2:$B$8148,'Selected scen drivers'!$AI$1,'SSP drivers'!$C$2:$C$8148,'Selected scen drivers'!$C274,'SSP drivers'!$D$2:$D$8148,'Selected scen drivers'!$D274)</f>
        <v>944.4384</v>
      </c>
      <c r="X274" s="3">
        <f>SUMIFS('SSP drivers'!X$2:X$8148,'SSP drivers'!$A$2:$A$8148,'Selected scen drivers'!$AH$1,'SSP drivers'!$B$2:$B$8148,'Selected scen drivers'!$AI$1,'SSP drivers'!$C$2:$C$8148,'Selected scen drivers'!$C274,'SSP drivers'!$D$2:$D$8148,'Selected scen drivers'!$D274)</f>
        <v>0</v>
      </c>
      <c r="Y274" s="3">
        <f>SUMIFS('SSP drivers'!Y$2:Y$8148,'SSP drivers'!$A$2:$A$8148,'Selected scen drivers'!$AH$1,'SSP drivers'!$B$2:$B$8148,'Selected scen drivers'!$AI$1,'SSP drivers'!$C$2:$C$8148,'Selected scen drivers'!$C274,'SSP drivers'!$D$2:$D$8148,'Selected scen drivers'!$D274)</f>
        <v>0</v>
      </c>
      <c r="Z274" s="3">
        <f>SUMIFS('SSP drivers'!Z$2:Z$8148,'SSP drivers'!$A$2:$A$8148,'Selected scen drivers'!$AH$1,'SSP drivers'!$B$2:$B$8148,'Selected scen drivers'!$AI$1,'SSP drivers'!$C$2:$C$8148,'Selected scen drivers'!$C274,'SSP drivers'!$D$2:$D$8148,'Selected scen drivers'!$D274)</f>
        <v>0</v>
      </c>
      <c r="AA274" s="3">
        <f>SUMIFS('SSP drivers'!AA$2:AA$8148,'SSP drivers'!$A$2:$A$8148,'Selected scen drivers'!$AH$1,'SSP drivers'!$B$2:$B$8148,'Selected scen drivers'!$AI$1,'SSP drivers'!$C$2:$C$8148,'Selected scen drivers'!$C274,'SSP drivers'!$D$2:$D$8148,'Selected scen drivers'!$D274)</f>
        <v>0</v>
      </c>
      <c r="AB274" s="3">
        <f>SUMIFS('SSP drivers'!AB$2:AB$8148,'SSP drivers'!$A$2:$A$8148,'Selected scen drivers'!$AH$1,'SSP drivers'!$B$2:$B$8148,'Selected scen drivers'!$AI$1,'SSP drivers'!$C$2:$C$8148,'Selected scen drivers'!$C274,'SSP drivers'!$D$2:$D$8148,'Selected scen drivers'!$D274)</f>
        <v>0</v>
      </c>
      <c r="AC274" s="3">
        <f>SUMIFS('SSP drivers'!AC$2:AC$8148,'SSP drivers'!$A$2:$A$8148,'Selected scen drivers'!$AH$1,'SSP drivers'!$B$2:$B$8148,'Selected scen drivers'!$AI$1,'SSP drivers'!$C$2:$C$8148,'Selected scen drivers'!$C274,'SSP drivers'!$D$2:$D$8148,'Selected scen drivers'!$D274)</f>
        <v>0</v>
      </c>
      <c r="AD274" s="3">
        <f>SUMIFS('SSP drivers'!AD$2:AD$8148,'SSP drivers'!$A$2:$A$8148,'Selected scen drivers'!$AH$1,'SSP drivers'!$B$2:$B$8148,'Selected scen drivers'!$AI$1,'SSP drivers'!$C$2:$C$8148,'Selected scen drivers'!$C274,'SSP drivers'!$D$2:$D$8148,'Selected scen drivers'!$D274)</f>
        <v>0</v>
      </c>
      <c r="AE274" s="3">
        <f>SUMIFS('SSP drivers'!AE$2:AE$8148,'SSP drivers'!$A$2:$A$8148,'Selected scen drivers'!$AH$1,'SSP drivers'!$B$2:$B$8148,'Selected scen drivers'!$AI$1,'SSP drivers'!$C$2:$C$8148,'Selected scen drivers'!$C274,'SSP drivers'!$D$2:$D$8148,'Selected scen drivers'!$D274)</f>
        <v>0</v>
      </c>
    </row>
    <row r="275" spans="1:31">
      <c r="A275">
        <f t="shared" si="9"/>
        <v>31</v>
      </c>
      <c r="B275">
        <f t="shared" si="10"/>
        <v>4</v>
      </c>
      <c r="C275" t="str">
        <f>IFERROR(VLOOKUP(A275,Classification!$A$4:$B$99,2,FALSE),"")</f>
        <v>BeNeLux</v>
      </c>
      <c r="D275" t="str">
        <f>IFERROR(VLOOKUP(B275,Classification!$U$5:$V$14,2,FALSE),"")</f>
        <v>GDPMFG</v>
      </c>
      <c r="E275" s="3">
        <f>SUMIFS('SSP drivers'!E$2:E$8148,'SSP drivers'!$A$2:$A$8148,'Selected scen drivers'!$AH$1,'SSP drivers'!$B$2:$B$8148,'Selected scen drivers'!$AI$1,'SSP drivers'!$C$2:$C$8148,'Selected scen drivers'!$C275,'SSP drivers'!$D$2:$D$8148,'Selected scen drivers'!$D275)</f>
        <v>0</v>
      </c>
      <c r="F275" s="3">
        <f>SUMIFS('SSP drivers'!F$2:F$8148,'SSP drivers'!$A$2:$A$8148,'Selected scen drivers'!$AH$1,'SSP drivers'!$B$2:$B$8148,'Selected scen drivers'!$AI$1,'SSP drivers'!$C$2:$C$8148,'Selected scen drivers'!$C275,'SSP drivers'!$D$2:$D$8148,'Selected scen drivers'!$D275)</f>
        <v>37.5084667592788</v>
      </c>
      <c r="G275" s="3">
        <f>SUMIFS('SSP drivers'!G$2:G$8148,'SSP drivers'!$A$2:$A$8148,'Selected scen drivers'!$AH$1,'SSP drivers'!$B$2:$B$8148,'Selected scen drivers'!$AI$1,'SSP drivers'!$C$2:$C$8148,'Selected scen drivers'!$C275,'SSP drivers'!$D$2:$D$8148,'Selected scen drivers'!$D275)</f>
        <v>37.7903566157064</v>
      </c>
      <c r="H275" s="3">
        <f>SUMIFS('SSP drivers'!H$2:H$8148,'SSP drivers'!$A$2:$A$8148,'Selected scen drivers'!$AH$1,'SSP drivers'!$B$2:$B$8148,'Selected scen drivers'!$AI$1,'SSP drivers'!$C$2:$C$8148,'Selected scen drivers'!$C275,'SSP drivers'!$D$2:$D$8148,'Selected scen drivers'!$D275)</f>
        <v>46.9836454271977</v>
      </c>
      <c r="I275" s="3">
        <f>SUMIFS('SSP drivers'!I$2:I$8148,'SSP drivers'!$A$2:$A$8148,'Selected scen drivers'!$AH$1,'SSP drivers'!$B$2:$B$8148,'Selected scen drivers'!$AI$1,'SSP drivers'!$C$2:$C$8148,'Selected scen drivers'!$C275,'SSP drivers'!$D$2:$D$8148,'Selected scen drivers'!$D275)</f>
        <v>55.886734388346</v>
      </c>
      <c r="J275" s="3">
        <f>SUMIFS('SSP drivers'!J$2:J$8148,'SSP drivers'!$A$2:$A$8148,'Selected scen drivers'!$AH$1,'SSP drivers'!$B$2:$B$8148,'Selected scen drivers'!$AI$1,'SSP drivers'!$C$2:$C$8148,'Selected scen drivers'!$C275,'SSP drivers'!$D$2:$D$8148,'Selected scen drivers'!$D275)</f>
        <v>64.8950078502623</v>
      </c>
      <c r="K275" s="3">
        <f>SUMIFS('SSP drivers'!K$2:K$8148,'SSP drivers'!$A$2:$A$8148,'Selected scen drivers'!$AH$1,'SSP drivers'!$B$2:$B$8148,'Selected scen drivers'!$AI$1,'SSP drivers'!$C$2:$C$8148,'Selected scen drivers'!$C275,'SSP drivers'!$D$2:$D$8148,'Selected scen drivers'!$D275)</f>
        <v>74.4497629699345</v>
      </c>
      <c r="L275" s="3">
        <f>SUMIFS('SSP drivers'!L$2:L$8148,'SSP drivers'!$A$2:$A$8148,'Selected scen drivers'!$AH$1,'SSP drivers'!$B$2:$B$8148,'Selected scen drivers'!$AI$1,'SSP drivers'!$C$2:$C$8148,'Selected scen drivers'!$C275,'SSP drivers'!$D$2:$D$8148,'Selected scen drivers'!$D275)</f>
        <v>84.616167780757</v>
      </c>
      <c r="M275" s="3">
        <f>SUMIFS('SSP drivers'!M$2:M$8148,'SSP drivers'!$A$2:$A$8148,'Selected scen drivers'!$AH$1,'SSP drivers'!$B$2:$B$8148,'Selected scen drivers'!$AI$1,'SSP drivers'!$C$2:$C$8148,'Selected scen drivers'!$C275,'SSP drivers'!$D$2:$D$8148,'Selected scen drivers'!$D275)</f>
        <v>95.421255555932</v>
      </c>
      <c r="N275" s="3">
        <f>SUMIFS('SSP drivers'!N$2:N$8148,'SSP drivers'!$A$2:$A$8148,'Selected scen drivers'!$AH$1,'SSP drivers'!$B$2:$B$8148,'Selected scen drivers'!$AI$1,'SSP drivers'!$C$2:$C$8148,'Selected scen drivers'!$C275,'SSP drivers'!$D$2:$D$8148,'Selected scen drivers'!$D275)</f>
        <v>106.880112829837</v>
      </c>
      <c r="O275" s="3">
        <f>SUMIFS('SSP drivers'!O$2:O$8148,'SSP drivers'!$A$2:$A$8148,'Selected scen drivers'!$AH$1,'SSP drivers'!$B$2:$B$8148,'Selected scen drivers'!$AI$1,'SSP drivers'!$C$2:$C$8148,'Selected scen drivers'!$C275,'SSP drivers'!$D$2:$D$8148,'Selected scen drivers'!$D275)</f>
        <v>119.206303766928</v>
      </c>
      <c r="P275" s="3">
        <f>SUMIFS('SSP drivers'!P$2:P$8148,'SSP drivers'!$A$2:$A$8148,'Selected scen drivers'!$AH$1,'SSP drivers'!$B$2:$B$8148,'Selected scen drivers'!$AI$1,'SSP drivers'!$C$2:$C$8148,'Selected scen drivers'!$C275,'SSP drivers'!$D$2:$D$8148,'Selected scen drivers'!$D275)</f>
        <v>132.482316143917</v>
      </c>
      <c r="Q275" s="3">
        <f>SUMIFS('SSP drivers'!Q$2:Q$8148,'SSP drivers'!$A$2:$A$8148,'Selected scen drivers'!$AH$1,'SSP drivers'!$B$2:$B$8148,'Selected scen drivers'!$AI$1,'SSP drivers'!$C$2:$C$8148,'Selected scen drivers'!$C275,'SSP drivers'!$D$2:$D$8148,'Selected scen drivers'!$D275)</f>
        <v>146.482861426415</v>
      </c>
      <c r="R275" s="3">
        <f>SUMIFS('SSP drivers'!R$2:R$8148,'SSP drivers'!$A$2:$A$8148,'Selected scen drivers'!$AH$1,'SSP drivers'!$B$2:$B$8148,'Selected scen drivers'!$AI$1,'SSP drivers'!$C$2:$C$8148,'Selected scen drivers'!$C275,'SSP drivers'!$D$2:$D$8148,'Selected scen drivers'!$D275)</f>
        <v>161.100464236805</v>
      </c>
      <c r="S275" s="3">
        <f>SUMIFS('SSP drivers'!S$2:S$8148,'SSP drivers'!$A$2:$A$8148,'Selected scen drivers'!$AH$1,'SSP drivers'!$B$2:$B$8148,'Selected scen drivers'!$AI$1,'SSP drivers'!$C$2:$C$8148,'Selected scen drivers'!$C275,'SSP drivers'!$D$2:$D$8148,'Selected scen drivers'!$D275)</f>
        <v>176.089005985721</v>
      </c>
      <c r="T275" s="3">
        <f>SUMIFS('SSP drivers'!T$2:T$8148,'SSP drivers'!$A$2:$A$8148,'Selected scen drivers'!$AH$1,'SSP drivers'!$B$2:$B$8148,'Selected scen drivers'!$AI$1,'SSP drivers'!$C$2:$C$8148,'Selected scen drivers'!$C275,'SSP drivers'!$D$2:$D$8148,'Selected scen drivers'!$D275)</f>
        <v>191.207910790881</v>
      </c>
      <c r="U275" s="3">
        <f>SUMIFS('SSP drivers'!U$2:U$8148,'SSP drivers'!$A$2:$A$8148,'Selected scen drivers'!$AH$1,'SSP drivers'!$B$2:$B$8148,'Selected scen drivers'!$AI$1,'SSP drivers'!$C$2:$C$8148,'Selected scen drivers'!$C275,'SSP drivers'!$D$2:$D$8148,'Selected scen drivers'!$D275)</f>
        <v>206.318138714479</v>
      </c>
      <c r="V275" s="3">
        <f>SUMIFS('SSP drivers'!V$2:V$8148,'SSP drivers'!$A$2:$A$8148,'Selected scen drivers'!$AH$1,'SSP drivers'!$B$2:$B$8148,'Selected scen drivers'!$AI$1,'SSP drivers'!$C$2:$C$8148,'Selected scen drivers'!$C275,'SSP drivers'!$D$2:$D$8148,'Selected scen drivers'!$D275)</f>
        <v>221.330776062582</v>
      </c>
      <c r="W275" s="3">
        <f>SUMIFS('SSP drivers'!W$2:W$8148,'SSP drivers'!$A$2:$A$8148,'Selected scen drivers'!$AH$1,'SSP drivers'!$B$2:$B$8148,'Selected scen drivers'!$AI$1,'SSP drivers'!$C$2:$C$8148,'Selected scen drivers'!$C275,'SSP drivers'!$D$2:$D$8148,'Selected scen drivers'!$D275)</f>
        <v>236.1096</v>
      </c>
      <c r="X275" s="3">
        <f>SUMIFS('SSP drivers'!X$2:X$8148,'SSP drivers'!$A$2:$A$8148,'Selected scen drivers'!$AH$1,'SSP drivers'!$B$2:$B$8148,'Selected scen drivers'!$AI$1,'SSP drivers'!$C$2:$C$8148,'Selected scen drivers'!$C275,'SSP drivers'!$D$2:$D$8148,'Selected scen drivers'!$D275)</f>
        <v>0</v>
      </c>
      <c r="Y275" s="3">
        <f>SUMIFS('SSP drivers'!Y$2:Y$8148,'SSP drivers'!$A$2:$A$8148,'Selected scen drivers'!$AH$1,'SSP drivers'!$B$2:$B$8148,'Selected scen drivers'!$AI$1,'SSP drivers'!$C$2:$C$8148,'Selected scen drivers'!$C275,'SSP drivers'!$D$2:$D$8148,'Selected scen drivers'!$D275)</f>
        <v>0</v>
      </c>
      <c r="Z275" s="3">
        <f>SUMIFS('SSP drivers'!Z$2:Z$8148,'SSP drivers'!$A$2:$A$8148,'Selected scen drivers'!$AH$1,'SSP drivers'!$B$2:$B$8148,'Selected scen drivers'!$AI$1,'SSP drivers'!$C$2:$C$8148,'Selected scen drivers'!$C275,'SSP drivers'!$D$2:$D$8148,'Selected scen drivers'!$D275)</f>
        <v>0</v>
      </c>
      <c r="AA275" s="3">
        <f>SUMIFS('SSP drivers'!AA$2:AA$8148,'SSP drivers'!$A$2:$A$8148,'Selected scen drivers'!$AH$1,'SSP drivers'!$B$2:$B$8148,'Selected scen drivers'!$AI$1,'SSP drivers'!$C$2:$C$8148,'Selected scen drivers'!$C275,'SSP drivers'!$D$2:$D$8148,'Selected scen drivers'!$D275)</f>
        <v>0</v>
      </c>
      <c r="AB275" s="3">
        <f>SUMIFS('SSP drivers'!AB$2:AB$8148,'SSP drivers'!$A$2:$A$8148,'Selected scen drivers'!$AH$1,'SSP drivers'!$B$2:$B$8148,'Selected scen drivers'!$AI$1,'SSP drivers'!$C$2:$C$8148,'Selected scen drivers'!$C275,'SSP drivers'!$D$2:$D$8148,'Selected scen drivers'!$D275)</f>
        <v>0</v>
      </c>
      <c r="AC275" s="3">
        <f>SUMIFS('SSP drivers'!AC$2:AC$8148,'SSP drivers'!$A$2:$A$8148,'Selected scen drivers'!$AH$1,'SSP drivers'!$B$2:$B$8148,'Selected scen drivers'!$AI$1,'SSP drivers'!$C$2:$C$8148,'Selected scen drivers'!$C275,'SSP drivers'!$D$2:$D$8148,'Selected scen drivers'!$D275)</f>
        <v>0</v>
      </c>
      <c r="AD275" s="3">
        <f>SUMIFS('SSP drivers'!AD$2:AD$8148,'SSP drivers'!$A$2:$A$8148,'Selected scen drivers'!$AH$1,'SSP drivers'!$B$2:$B$8148,'Selected scen drivers'!$AI$1,'SSP drivers'!$C$2:$C$8148,'Selected scen drivers'!$C275,'SSP drivers'!$D$2:$D$8148,'Selected scen drivers'!$D275)</f>
        <v>0</v>
      </c>
      <c r="AE275" s="3">
        <f>SUMIFS('SSP drivers'!AE$2:AE$8148,'SSP drivers'!$A$2:$A$8148,'Selected scen drivers'!$AH$1,'SSP drivers'!$B$2:$B$8148,'Selected scen drivers'!$AI$1,'SSP drivers'!$C$2:$C$8148,'Selected scen drivers'!$C275,'SSP drivers'!$D$2:$D$8148,'Selected scen drivers'!$D275)</f>
        <v>0</v>
      </c>
    </row>
    <row r="276" spans="1:31">
      <c r="A276">
        <f t="shared" si="9"/>
        <v>31</v>
      </c>
      <c r="B276">
        <f t="shared" si="10"/>
        <v>5</v>
      </c>
      <c r="C276" t="str">
        <f>IFERROR(VLOOKUP(A276,Classification!$A$4:$B$99,2,FALSE),"")</f>
        <v>BeNeLux</v>
      </c>
      <c r="D276" t="str">
        <f>IFERROR(VLOOKUP(B276,Classification!$U$5:$V$14,2,FALSE),"")</f>
        <v>GDPPCAP</v>
      </c>
      <c r="E276" s="3">
        <f>SUMIFS('SSP drivers'!E$2:E$8148,'SSP drivers'!$A$2:$A$8148,'Selected scen drivers'!$AH$1,'SSP drivers'!$B$2:$B$8148,'Selected scen drivers'!$AI$1,'SSP drivers'!$C$2:$C$8148,'Selected scen drivers'!$C276,'SSP drivers'!$D$2:$D$8148,'Selected scen drivers'!$D276)</f>
        <v>0</v>
      </c>
      <c r="F276" s="3">
        <f>SUMIFS('SSP drivers'!F$2:F$8148,'SSP drivers'!$A$2:$A$8148,'Selected scen drivers'!$AH$1,'SSP drivers'!$B$2:$B$8148,'Selected scen drivers'!$AI$1,'SSP drivers'!$C$2:$C$8148,'Selected scen drivers'!$C276,'SSP drivers'!$D$2:$D$8148,'Selected scen drivers'!$D276)</f>
        <v>50.2583434597131</v>
      </c>
      <c r="G276" s="3">
        <f>SUMIFS('SSP drivers'!G$2:G$8148,'SSP drivers'!$A$2:$A$8148,'Selected scen drivers'!$AH$1,'SSP drivers'!$B$2:$B$8148,'Selected scen drivers'!$AI$1,'SSP drivers'!$C$2:$C$8148,'Selected scen drivers'!$C276,'SSP drivers'!$D$2:$D$8148,'Selected scen drivers'!$D276)</f>
        <v>50.5406342543247</v>
      </c>
      <c r="H276" s="3">
        <f>SUMIFS('SSP drivers'!H$2:H$8148,'SSP drivers'!$A$2:$A$8148,'Selected scen drivers'!$AH$1,'SSP drivers'!$B$2:$B$8148,'Selected scen drivers'!$AI$1,'SSP drivers'!$C$2:$C$8148,'Selected scen drivers'!$C276,'SSP drivers'!$D$2:$D$8148,'Selected scen drivers'!$D276)</f>
        <v>56.6593307102069</v>
      </c>
      <c r="I276" s="3">
        <f>SUMIFS('SSP drivers'!I$2:I$8148,'SSP drivers'!$A$2:$A$8148,'Selected scen drivers'!$AH$1,'SSP drivers'!$B$2:$B$8148,'Selected scen drivers'!$AI$1,'SSP drivers'!$C$2:$C$8148,'Selected scen drivers'!$C276,'SSP drivers'!$D$2:$D$8148,'Selected scen drivers'!$D276)</f>
        <v>61.3751788894744</v>
      </c>
      <c r="J276" s="3">
        <f>SUMIFS('SSP drivers'!J$2:J$8148,'SSP drivers'!$A$2:$A$8148,'Selected scen drivers'!$AH$1,'SSP drivers'!$B$2:$B$8148,'Selected scen drivers'!$AI$1,'SSP drivers'!$C$2:$C$8148,'Selected scen drivers'!$C276,'SSP drivers'!$D$2:$D$8148,'Selected scen drivers'!$D276)</f>
        <v>65.1367128545589</v>
      </c>
      <c r="K276" s="3">
        <f>SUMIFS('SSP drivers'!K$2:K$8148,'SSP drivers'!$A$2:$A$8148,'Selected scen drivers'!$AH$1,'SSP drivers'!$B$2:$B$8148,'Selected scen drivers'!$AI$1,'SSP drivers'!$C$2:$C$8148,'Selected scen drivers'!$C276,'SSP drivers'!$D$2:$D$8148,'Selected scen drivers'!$D276)</f>
        <v>68.616371335864</v>
      </c>
      <c r="L276" s="3">
        <f>SUMIFS('SSP drivers'!L$2:L$8148,'SSP drivers'!$A$2:$A$8148,'Selected scen drivers'!$AH$1,'SSP drivers'!$B$2:$B$8148,'Selected scen drivers'!$AI$1,'SSP drivers'!$C$2:$C$8148,'Selected scen drivers'!$C276,'SSP drivers'!$D$2:$D$8148,'Selected scen drivers'!$D276)</f>
        <v>71.9105845391722</v>
      </c>
      <c r="M276" s="3">
        <f>SUMIFS('SSP drivers'!M$2:M$8148,'SSP drivers'!$A$2:$A$8148,'Selected scen drivers'!$AH$1,'SSP drivers'!$B$2:$B$8148,'Selected scen drivers'!$AI$1,'SSP drivers'!$C$2:$C$8148,'Selected scen drivers'!$C276,'SSP drivers'!$D$2:$D$8148,'Selected scen drivers'!$D276)</f>
        <v>75.0128527016607</v>
      </c>
      <c r="N276" s="3">
        <f>SUMIFS('SSP drivers'!N$2:N$8148,'SSP drivers'!$A$2:$A$8148,'Selected scen drivers'!$AH$1,'SSP drivers'!$B$2:$B$8148,'Selected scen drivers'!$AI$1,'SSP drivers'!$C$2:$C$8148,'Selected scen drivers'!$C276,'SSP drivers'!$D$2:$D$8148,'Selected scen drivers'!$D276)</f>
        <v>78.0877241248587</v>
      </c>
      <c r="O276" s="3">
        <f>SUMIFS('SSP drivers'!O$2:O$8148,'SSP drivers'!$A$2:$A$8148,'Selected scen drivers'!$AH$1,'SSP drivers'!$B$2:$B$8148,'Selected scen drivers'!$AI$1,'SSP drivers'!$C$2:$C$8148,'Selected scen drivers'!$C276,'SSP drivers'!$D$2:$D$8148,'Selected scen drivers'!$D276)</f>
        <v>81.2136527374479</v>
      </c>
      <c r="P276" s="3">
        <f>SUMIFS('SSP drivers'!P$2:P$8148,'SSP drivers'!$A$2:$A$8148,'Selected scen drivers'!$AH$1,'SSP drivers'!$B$2:$B$8148,'Selected scen drivers'!$AI$1,'SSP drivers'!$C$2:$C$8148,'Selected scen drivers'!$C276,'SSP drivers'!$D$2:$D$8148,'Selected scen drivers'!$D276)</f>
        <v>84.3932377403978</v>
      </c>
      <c r="Q276" s="3">
        <f>SUMIFS('SSP drivers'!Q$2:Q$8148,'SSP drivers'!$A$2:$A$8148,'Selected scen drivers'!$AH$1,'SSP drivers'!$B$2:$B$8148,'Selected scen drivers'!$AI$1,'SSP drivers'!$C$2:$C$8148,'Selected scen drivers'!$C276,'SSP drivers'!$D$2:$D$8148,'Selected scen drivers'!$D276)</f>
        <v>87.3920904364279</v>
      </c>
      <c r="R276" s="3">
        <f>SUMIFS('SSP drivers'!R$2:R$8148,'SSP drivers'!$A$2:$A$8148,'Selected scen drivers'!$AH$1,'SSP drivers'!$B$2:$B$8148,'Selected scen drivers'!$AI$1,'SSP drivers'!$C$2:$C$8148,'Selected scen drivers'!$C276,'SSP drivers'!$D$2:$D$8148,'Selected scen drivers'!$D276)</f>
        <v>90.182116940862</v>
      </c>
      <c r="S276" s="3">
        <f>SUMIFS('SSP drivers'!S$2:S$8148,'SSP drivers'!$A$2:$A$8148,'Selected scen drivers'!$AH$1,'SSP drivers'!$B$2:$B$8148,'Selected scen drivers'!$AI$1,'SSP drivers'!$C$2:$C$8148,'Selected scen drivers'!$C276,'SSP drivers'!$D$2:$D$8148,'Selected scen drivers'!$D276)</f>
        <v>92.7853968230345</v>
      </c>
      <c r="T276" s="3">
        <f>SUMIFS('SSP drivers'!T$2:T$8148,'SSP drivers'!$A$2:$A$8148,'Selected scen drivers'!$AH$1,'SSP drivers'!$B$2:$B$8148,'Selected scen drivers'!$AI$1,'SSP drivers'!$C$2:$C$8148,'Selected scen drivers'!$C276,'SSP drivers'!$D$2:$D$8148,'Selected scen drivers'!$D276)</f>
        <v>95.2540055366111</v>
      </c>
      <c r="U276" s="3">
        <f>SUMIFS('SSP drivers'!U$2:U$8148,'SSP drivers'!$A$2:$A$8148,'Selected scen drivers'!$AH$1,'SSP drivers'!$B$2:$B$8148,'Selected scen drivers'!$AI$1,'SSP drivers'!$C$2:$C$8148,'Selected scen drivers'!$C276,'SSP drivers'!$D$2:$D$8148,'Selected scen drivers'!$D276)</f>
        <v>97.6053018752642</v>
      </c>
      <c r="V276" s="3">
        <f>SUMIFS('SSP drivers'!V$2:V$8148,'SSP drivers'!$A$2:$A$8148,'Selected scen drivers'!$AH$1,'SSP drivers'!$B$2:$B$8148,'Selected scen drivers'!$AI$1,'SSP drivers'!$C$2:$C$8148,'Selected scen drivers'!$C276,'SSP drivers'!$D$2:$D$8148,'Selected scen drivers'!$D276)</f>
        <v>99.8045322434463</v>
      </c>
      <c r="W276" s="3">
        <f>SUMIFS('SSP drivers'!W$2:W$8148,'SSP drivers'!$A$2:$A$8148,'Selected scen drivers'!$AH$1,'SSP drivers'!$B$2:$B$8148,'Selected scen drivers'!$AI$1,'SSP drivers'!$C$2:$C$8148,'Selected scen drivers'!$C276,'SSP drivers'!$D$2:$D$8148,'Selected scen drivers'!$D276)</f>
        <v>101.795607323049</v>
      </c>
      <c r="X276" s="3">
        <f>SUMIFS('SSP drivers'!X$2:X$8148,'SSP drivers'!$A$2:$A$8148,'Selected scen drivers'!$AH$1,'SSP drivers'!$B$2:$B$8148,'Selected scen drivers'!$AI$1,'SSP drivers'!$C$2:$C$8148,'Selected scen drivers'!$C276,'SSP drivers'!$D$2:$D$8148,'Selected scen drivers'!$D276)</f>
        <v>0</v>
      </c>
      <c r="Y276" s="3">
        <f>SUMIFS('SSP drivers'!Y$2:Y$8148,'SSP drivers'!$A$2:$A$8148,'Selected scen drivers'!$AH$1,'SSP drivers'!$B$2:$B$8148,'Selected scen drivers'!$AI$1,'SSP drivers'!$C$2:$C$8148,'Selected scen drivers'!$C276,'SSP drivers'!$D$2:$D$8148,'Selected scen drivers'!$D276)</f>
        <v>0</v>
      </c>
      <c r="Z276" s="3">
        <f>SUMIFS('SSP drivers'!Z$2:Z$8148,'SSP drivers'!$A$2:$A$8148,'Selected scen drivers'!$AH$1,'SSP drivers'!$B$2:$B$8148,'Selected scen drivers'!$AI$1,'SSP drivers'!$C$2:$C$8148,'Selected scen drivers'!$C276,'SSP drivers'!$D$2:$D$8148,'Selected scen drivers'!$D276)</f>
        <v>0</v>
      </c>
      <c r="AA276" s="3">
        <f>SUMIFS('SSP drivers'!AA$2:AA$8148,'SSP drivers'!$A$2:$A$8148,'Selected scen drivers'!$AH$1,'SSP drivers'!$B$2:$B$8148,'Selected scen drivers'!$AI$1,'SSP drivers'!$C$2:$C$8148,'Selected scen drivers'!$C276,'SSP drivers'!$D$2:$D$8148,'Selected scen drivers'!$D276)</f>
        <v>0</v>
      </c>
      <c r="AB276" s="3">
        <f>SUMIFS('SSP drivers'!AB$2:AB$8148,'SSP drivers'!$A$2:$A$8148,'Selected scen drivers'!$AH$1,'SSP drivers'!$B$2:$B$8148,'Selected scen drivers'!$AI$1,'SSP drivers'!$C$2:$C$8148,'Selected scen drivers'!$C276,'SSP drivers'!$D$2:$D$8148,'Selected scen drivers'!$D276)</f>
        <v>0</v>
      </c>
      <c r="AC276" s="3">
        <f>SUMIFS('SSP drivers'!AC$2:AC$8148,'SSP drivers'!$A$2:$A$8148,'Selected scen drivers'!$AH$1,'SSP drivers'!$B$2:$B$8148,'Selected scen drivers'!$AI$1,'SSP drivers'!$C$2:$C$8148,'Selected scen drivers'!$C276,'SSP drivers'!$D$2:$D$8148,'Selected scen drivers'!$D276)</f>
        <v>0</v>
      </c>
      <c r="AD276" s="3">
        <f>SUMIFS('SSP drivers'!AD$2:AD$8148,'SSP drivers'!$A$2:$A$8148,'Selected scen drivers'!$AH$1,'SSP drivers'!$B$2:$B$8148,'Selected scen drivers'!$AI$1,'SSP drivers'!$C$2:$C$8148,'Selected scen drivers'!$C276,'SSP drivers'!$D$2:$D$8148,'Selected scen drivers'!$D276)</f>
        <v>0</v>
      </c>
      <c r="AE276" s="3">
        <f>SUMIFS('SSP drivers'!AE$2:AE$8148,'SSP drivers'!$A$2:$A$8148,'Selected scen drivers'!$AH$1,'SSP drivers'!$B$2:$B$8148,'Selected scen drivers'!$AI$1,'SSP drivers'!$C$2:$C$8148,'Selected scen drivers'!$C276,'SSP drivers'!$D$2:$D$8148,'Selected scen drivers'!$D276)</f>
        <v>0</v>
      </c>
    </row>
    <row r="277" spans="1:31">
      <c r="A277">
        <f t="shared" si="9"/>
        <v>31</v>
      </c>
      <c r="B277">
        <f t="shared" si="10"/>
        <v>6</v>
      </c>
      <c r="C277" t="str">
        <f>IFERROR(VLOOKUP(A277,Classification!$A$4:$B$99,2,FALSE),"")</f>
        <v>BeNeLux</v>
      </c>
      <c r="D277" t="str">
        <f>IFERROR(VLOOKUP(B277,Classification!$U$5:$V$14,2,FALSE),"")</f>
        <v>GDPPHOU</v>
      </c>
      <c r="E277" s="3">
        <f>SUMIFS('SSP drivers'!E$2:E$8148,'SSP drivers'!$A$2:$A$8148,'Selected scen drivers'!$AH$1,'SSP drivers'!$B$2:$B$8148,'Selected scen drivers'!$AI$1,'SSP drivers'!$C$2:$C$8148,'Selected scen drivers'!$C277,'SSP drivers'!$D$2:$D$8148,'Selected scen drivers'!$D277)</f>
        <v>0</v>
      </c>
      <c r="F277" s="3">
        <f>SUMIFS('SSP drivers'!F$2:F$8148,'SSP drivers'!$A$2:$A$8148,'Selected scen drivers'!$AH$1,'SSP drivers'!$B$2:$B$8148,'Selected scen drivers'!$AI$1,'SSP drivers'!$C$2:$C$8148,'Selected scen drivers'!$C277,'SSP drivers'!$D$2:$D$8148,'Selected scen drivers'!$D277)</f>
        <v>170.411899821443</v>
      </c>
      <c r="G277" s="3">
        <f>SUMIFS('SSP drivers'!G$2:G$8148,'SSP drivers'!$A$2:$A$8148,'Selected scen drivers'!$AH$1,'SSP drivers'!$B$2:$B$8148,'Selected scen drivers'!$AI$1,'SSP drivers'!$C$2:$C$8148,'Selected scen drivers'!$C277,'SSP drivers'!$D$2:$D$8148,'Selected scen drivers'!$D277)</f>
        <v>171.943204235245</v>
      </c>
      <c r="H277" s="3">
        <f>SUMIFS('SSP drivers'!H$2:H$8148,'SSP drivers'!$A$2:$A$8148,'Selected scen drivers'!$AH$1,'SSP drivers'!$B$2:$B$8148,'Selected scen drivers'!$AI$1,'SSP drivers'!$C$2:$C$8148,'Selected scen drivers'!$C277,'SSP drivers'!$D$2:$D$8148,'Selected scen drivers'!$D277)</f>
        <v>195.994926875788</v>
      </c>
      <c r="I277" s="3">
        <f>SUMIFS('SSP drivers'!I$2:I$8148,'SSP drivers'!$A$2:$A$8148,'Selected scen drivers'!$AH$1,'SSP drivers'!$B$2:$B$8148,'Selected scen drivers'!$AI$1,'SSP drivers'!$C$2:$C$8148,'Selected scen drivers'!$C277,'SSP drivers'!$D$2:$D$8148,'Selected scen drivers'!$D277)</f>
        <v>218.515596393104</v>
      </c>
      <c r="J277" s="3">
        <f>SUMIFS('SSP drivers'!J$2:J$8148,'SSP drivers'!$A$2:$A$8148,'Selected scen drivers'!$AH$1,'SSP drivers'!$B$2:$B$8148,'Selected scen drivers'!$AI$1,'SSP drivers'!$C$2:$C$8148,'Selected scen drivers'!$C277,'SSP drivers'!$D$2:$D$8148,'Selected scen drivers'!$D277)</f>
        <v>238.900556290829</v>
      </c>
      <c r="K277" s="3">
        <f>SUMIFS('SSP drivers'!K$2:K$8148,'SSP drivers'!$A$2:$A$8148,'Selected scen drivers'!$AH$1,'SSP drivers'!$B$2:$B$8148,'Selected scen drivers'!$AI$1,'SSP drivers'!$C$2:$C$8148,'Selected scen drivers'!$C277,'SSP drivers'!$D$2:$D$8148,'Selected scen drivers'!$D277)</f>
        <v>257.276446129182</v>
      </c>
      <c r="L277" s="3">
        <f>SUMIFS('SSP drivers'!L$2:L$8148,'SSP drivers'!$A$2:$A$8148,'Selected scen drivers'!$AH$1,'SSP drivers'!$B$2:$B$8148,'Selected scen drivers'!$AI$1,'SSP drivers'!$C$2:$C$8148,'Selected scen drivers'!$C277,'SSP drivers'!$D$2:$D$8148,'Selected scen drivers'!$D277)</f>
        <v>272.614169311741</v>
      </c>
      <c r="M277" s="3">
        <f>SUMIFS('SSP drivers'!M$2:M$8148,'SSP drivers'!$A$2:$A$8148,'Selected scen drivers'!$AH$1,'SSP drivers'!$B$2:$B$8148,'Selected scen drivers'!$AI$1,'SSP drivers'!$C$2:$C$8148,'Selected scen drivers'!$C277,'SSP drivers'!$D$2:$D$8148,'Selected scen drivers'!$D277)</f>
        <v>288.775916104934</v>
      </c>
      <c r="N277" s="3">
        <f>SUMIFS('SSP drivers'!N$2:N$8148,'SSP drivers'!$A$2:$A$8148,'Selected scen drivers'!$AH$1,'SSP drivers'!$B$2:$B$8148,'Selected scen drivers'!$AI$1,'SSP drivers'!$C$2:$C$8148,'Selected scen drivers'!$C277,'SSP drivers'!$D$2:$D$8148,'Selected scen drivers'!$D277)</f>
        <v>305.679782963852</v>
      </c>
      <c r="O277" s="3">
        <f>SUMIFS('SSP drivers'!O$2:O$8148,'SSP drivers'!$A$2:$A$8148,'Selected scen drivers'!$AH$1,'SSP drivers'!$B$2:$B$8148,'Selected scen drivers'!$AI$1,'SSP drivers'!$C$2:$C$8148,'Selected scen drivers'!$C277,'SSP drivers'!$D$2:$D$8148,'Selected scen drivers'!$D277)</f>
        <v>323.832851499997</v>
      </c>
      <c r="P277" s="3">
        <f>SUMIFS('SSP drivers'!P$2:P$8148,'SSP drivers'!$A$2:$A$8148,'Selected scen drivers'!$AH$1,'SSP drivers'!$B$2:$B$8148,'Selected scen drivers'!$AI$1,'SSP drivers'!$C$2:$C$8148,'Selected scen drivers'!$C277,'SSP drivers'!$D$2:$D$8148,'Selected scen drivers'!$D277)</f>
        <v>340.886999323612</v>
      </c>
      <c r="Q277" s="3">
        <f>SUMIFS('SSP drivers'!Q$2:Q$8148,'SSP drivers'!$A$2:$A$8148,'Selected scen drivers'!$AH$1,'SSP drivers'!$B$2:$B$8148,'Selected scen drivers'!$AI$1,'SSP drivers'!$C$2:$C$8148,'Selected scen drivers'!$C277,'SSP drivers'!$D$2:$D$8148,'Selected scen drivers'!$D277)</f>
        <v>357.955735763302</v>
      </c>
      <c r="R277" s="3">
        <f>SUMIFS('SSP drivers'!R$2:R$8148,'SSP drivers'!$A$2:$A$8148,'Selected scen drivers'!$AH$1,'SSP drivers'!$B$2:$B$8148,'Selected scen drivers'!$AI$1,'SSP drivers'!$C$2:$C$8148,'Selected scen drivers'!$C277,'SSP drivers'!$D$2:$D$8148,'Selected scen drivers'!$D277)</f>
        <v>375.186515469211</v>
      </c>
      <c r="S277" s="3">
        <f>SUMIFS('SSP drivers'!S$2:S$8148,'SSP drivers'!$A$2:$A$8148,'Selected scen drivers'!$AH$1,'SSP drivers'!$B$2:$B$8148,'Selected scen drivers'!$AI$1,'SSP drivers'!$C$2:$C$8148,'Selected scen drivers'!$C277,'SSP drivers'!$D$2:$D$8148,'Selected scen drivers'!$D277)</f>
        <v>393.053389933885</v>
      </c>
      <c r="T277" s="3">
        <f>SUMIFS('SSP drivers'!T$2:T$8148,'SSP drivers'!$A$2:$A$8148,'Selected scen drivers'!$AH$1,'SSP drivers'!$B$2:$B$8148,'Selected scen drivers'!$AI$1,'SSP drivers'!$C$2:$C$8148,'Selected scen drivers'!$C277,'SSP drivers'!$D$2:$D$8148,'Selected scen drivers'!$D277)</f>
        <v>409.059541680735</v>
      </c>
      <c r="U277" s="3">
        <f>SUMIFS('SSP drivers'!U$2:U$8148,'SSP drivers'!$A$2:$A$8148,'Selected scen drivers'!$AH$1,'SSP drivers'!$B$2:$B$8148,'Selected scen drivers'!$AI$1,'SSP drivers'!$C$2:$C$8148,'Selected scen drivers'!$C277,'SSP drivers'!$D$2:$D$8148,'Selected scen drivers'!$D277)</f>
        <v>422.99780509817</v>
      </c>
      <c r="V277" s="3">
        <f>SUMIFS('SSP drivers'!V$2:V$8148,'SSP drivers'!$A$2:$A$8148,'Selected scen drivers'!$AH$1,'SSP drivers'!$B$2:$B$8148,'Selected scen drivers'!$AI$1,'SSP drivers'!$C$2:$C$8148,'Selected scen drivers'!$C277,'SSP drivers'!$D$2:$D$8148,'Selected scen drivers'!$D277)</f>
        <v>437.226846542167</v>
      </c>
      <c r="W277" s="3">
        <f>SUMIFS('SSP drivers'!W$2:W$8148,'SSP drivers'!$A$2:$A$8148,'Selected scen drivers'!$AH$1,'SSP drivers'!$B$2:$B$8148,'Selected scen drivers'!$AI$1,'SSP drivers'!$C$2:$C$8148,'Selected scen drivers'!$C277,'SSP drivers'!$D$2:$D$8148,'Selected scen drivers'!$D277)</f>
        <v>451.515638937855</v>
      </c>
      <c r="X277" s="3">
        <f>SUMIFS('SSP drivers'!X$2:X$8148,'SSP drivers'!$A$2:$A$8148,'Selected scen drivers'!$AH$1,'SSP drivers'!$B$2:$B$8148,'Selected scen drivers'!$AI$1,'SSP drivers'!$C$2:$C$8148,'Selected scen drivers'!$C277,'SSP drivers'!$D$2:$D$8148,'Selected scen drivers'!$D277)</f>
        <v>0</v>
      </c>
      <c r="Y277" s="3">
        <f>SUMIFS('SSP drivers'!Y$2:Y$8148,'SSP drivers'!$A$2:$A$8148,'Selected scen drivers'!$AH$1,'SSP drivers'!$B$2:$B$8148,'Selected scen drivers'!$AI$1,'SSP drivers'!$C$2:$C$8148,'Selected scen drivers'!$C277,'SSP drivers'!$D$2:$D$8148,'Selected scen drivers'!$D277)</f>
        <v>0</v>
      </c>
      <c r="Z277" s="3">
        <f>SUMIFS('SSP drivers'!Z$2:Z$8148,'SSP drivers'!$A$2:$A$8148,'Selected scen drivers'!$AH$1,'SSP drivers'!$B$2:$B$8148,'Selected scen drivers'!$AI$1,'SSP drivers'!$C$2:$C$8148,'Selected scen drivers'!$C277,'SSP drivers'!$D$2:$D$8148,'Selected scen drivers'!$D277)</f>
        <v>0</v>
      </c>
      <c r="AA277" s="3">
        <f>SUMIFS('SSP drivers'!AA$2:AA$8148,'SSP drivers'!$A$2:$A$8148,'Selected scen drivers'!$AH$1,'SSP drivers'!$B$2:$B$8148,'Selected scen drivers'!$AI$1,'SSP drivers'!$C$2:$C$8148,'Selected scen drivers'!$C277,'SSP drivers'!$D$2:$D$8148,'Selected scen drivers'!$D277)</f>
        <v>0</v>
      </c>
      <c r="AB277" s="3">
        <f>SUMIFS('SSP drivers'!AB$2:AB$8148,'SSP drivers'!$A$2:$A$8148,'Selected scen drivers'!$AH$1,'SSP drivers'!$B$2:$B$8148,'Selected scen drivers'!$AI$1,'SSP drivers'!$C$2:$C$8148,'Selected scen drivers'!$C277,'SSP drivers'!$D$2:$D$8148,'Selected scen drivers'!$D277)</f>
        <v>0</v>
      </c>
      <c r="AC277" s="3">
        <f>SUMIFS('SSP drivers'!AC$2:AC$8148,'SSP drivers'!$A$2:$A$8148,'Selected scen drivers'!$AH$1,'SSP drivers'!$B$2:$B$8148,'Selected scen drivers'!$AI$1,'SSP drivers'!$C$2:$C$8148,'Selected scen drivers'!$C277,'SSP drivers'!$D$2:$D$8148,'Selected scen drivers'!$D277)</f>
        <v>0</v>
      </c>
      <c r="AD277" s="3">
        <f>SUMIFS('SSP drivers'!AD$2:AD$8148,'SSP drivers'!$A$2:$A$8148,'Selected scen drivers'!$AH$1,'SSP drivers'!$B$2:$B$8148,'Selected scen drivers'!$AI$1,'SSP drivers'!$C$2:$C$8148,'Selected scen drivers'!$C277,'SSP drivers'!$D$2:$D$8148,'Selected scen drivers'!$D277)</f>
        <v>0</v>
      </c>
      <c r="AE277" s="3">
        <f>SUMIFS('SSP drivers'!AE$2:AE$8148,'SSP drivers'!$A$2:$A$8148,'Selected scen drivers'!$AH$1,'SSP drivers'!$B$2:$B$8148,'Selected scen drivers'!$AI$1,'SSP drivers'!$C$2:$C$8148,'Selected scen drivers'!$C277,'SSP drivers'!$D$2:$D$8148,'Selected scen drivers'!$D277)</f>
        <v>0</v>
      </c>
    </row>
    <row r="278" spans="1:31">
      <c r="A278">
        <f t="shared" si="9"/>
        <v>31</v>
      </c>
      <c r="B278">
        <f t="shared" si="10"/>
        <v>7</v>
      </c>
      <c r="C278" t="str">
        <f>IFERROR(VLOOKUP(A278,Classification!$A$4:$B$99,2,FALSE),"")</f>
        <v>BeNeLux</v>
      </c>
      <c r="D278" t="str">
        <f>IFERROR(VLOOKUP(B278,Classification!$U$5:$V$14,2,FALSE),"")</f>
        <v>GDPSER</v>
      </c>
      <c r="E278" s="3">
        <f>SUMIFS('SSP drivers'!E$2:E$8148,'SSP drivers'!$A$2:$A$8148,'Selected scen drivers'!$AH$1,'SSP drivers'!$B$2:$B$8148,'Selected scen drivers'!$AI$1,'SSP drivers'!$C$2:$C$8148,'Selected scen drivers'!$C278,'SSP drivers'!$D$2:$D$8148,'Selected scen drivers'!$D278)</f>
        <v>0</v>
      </c>
      <c r="F278" s="3">
        <f>SUMIFS('SSP drivers'!F$2:F$8148,'SSP drivers'!$A$2:$A$8148,'Selected scen drivers'!$AH$1,'SSP drivers'!$B$2:$B$8148,'Selected scen drivers'!$AI$1,'SSP drivers'!$C$2:$C$8148,'Selected scen drivers'!$C278,'SSP drivers'!$D$2:$D$8148,'Selected scen drivers'!$D278)</f>
        <v>1154.96804416929</v>
      </c>
      <c r="G278" s="3">
        <f>SUMIFS('SSP drivers'!G$2:G$8148,'SSP drivers'!$A$2:$A$8148,'Selected scen drivers'!$AH$1,'SSP drivers'!$B$2:$B$8148,'Selected scen drivers'!$AI$1,'SSP drivers'!$C$2:$C$8148,'Selected scen drivers'!$C278,'SSP drivers'!$D$2:$D$8148,'Selected scen drivers'!$D278)</f>
        <v>1164.36932773963</v>
      </c>
      <c r="H278" s="3">
        <f>SUMIFS('SSP drivers'!H$2:H$8148,'SSP drivers'!$A$2:$A$8148,'Selected scen drivers'!$AH$1,'SSP drivers'!$B$2:$B$8148,'Selected scen drivers'!$AI$1,'SSP drivers'!$C$2:$C$8148,'Selected scen drivers'!$C278,'SSP drivers'!$D$2:$D$8148,'Selected scen drivers'!$D278)</f>
        <v>1311.52802853605</v>
      </c>
      <c r="I278" s="3">
        <f>SUMIFS('SSP drivers'!I$2:I$8148,'SSP drivers'!$A$2:$A$8148,'Selected scen drivers'!$AH$1,'SSP drivers'!$B$2:$B$8148,'Selected scen drivers'!$AI$1,'SSP drivers'!$C$2:$C$8148,'Selected scen drivers'!$C278,'SSP drivers'!$D$2:$D$8148,'Selected scen drivers'!$D278)</f>
        <v>1423.26442988295</v>
      </c>
      <c r="J278" s="3">
        <f>SUMIFS('SSP drivers'!J$2:J$8148,'SSP drivers'!$A$2:$A$8148,'Selected scen drivers'!$AH$1,'SSP drivers'!$B$2:$B$8148,'Selected scen drivers'!$AI$1,'SSP drivers'!$C$2:$C$8148,'Selected scen drivers'!$C278,'SSP drivers'!$D$2:$D$8148,'Selected scen drivers'!$D278)</f>
        <v>1511.15508735801</v>
      </c>
      <c r="K278" s="3">
        <f>SUMIFS('SSP drivers'!K$2:K$8148,'SSP drivers'!$A$2:$A$8148,'Selected scen drivers'!$AH$1,'SSP drivers'!$B$2:$B$8148,'Selected scen drivers'!$AI$1,'SSP drivers'!$C$2:$C$8148,'Selected scen drivers'!$C278,'SSP drivers'!$D$2:$D$8148,'Selected scen drivers'!$D278)</f>
        <v>1590.02969892479</v>
      </c>
      <c r="L278" s="3">
        <f>SUMIFS('SSP drivers'!L$2:L$8148,'SSP drivers'!$A$2:$A$8148,'Selected scen drivers'!$AH$1,'SSP drivers'!$B$2:$B$8148,'Selected scen drivers'!$AI$1,'SSP drivers'!$C$2:$C$8148,'Selected scen drivers'!$C278,'SSP drivers'!$D$2:$D$8148,'Selected scen drivers'!$D278)</f>
        <v>1662.29421988969</v>
      </c>
      <c r="M278" s="3">
        <f>SUMIFS('SSP drivers'!M$2:M$8148,'SSP drivers'!$A$2:$A$8148,'Selected scen drivers'!$AH$1,'SSP drivers'!$B$2:$B$8148,'Selected scen drivers'!$AI$1,'SSP drivers'!$C$2:$C$8148,'Selected scen drivers'!$C278,'SSP drivers'!$D$2:$D$8148,'Selected scen drivers'!$D278)</f>
        <v>1729.37794029861</v>
      </c>
      <c r="N278" s="3">
        <f>SUMIFS('SSP drivers'!N$2:N$8148,'SSP drivers'!$A$2:$A$8148,'Selected scen drivers'!$AH$1,'SSP drivers'!$B$2:$B$8148,'Selected scen drivers'!$AI$1,'SSP drivers'!$C$2:$C$8148,'Selected scen drivers'!$C278,'SSP drivers'!$D$2:$D$8148,'Selected scen drivers'!$D278)</f>
        <v>1791.92819853188</v>
      </c>
      <c r="O278" s="3">
        <f>SUMIFS('SSP drivers'!O$2:O$8148,'SSP drivers'!$A$2:$A$8148,'Selected scen drivers'!$AH$1,'SSP drivers'!$B$2:$B$8148,'Selected scen drivers'!$AI$1,'SSP drivers'!$C$2:$C$8148,'Selected scen drivers'!$C278,'SSP drivers'!$D$2:$D$8148,'Selected scen drivers'!$D278)</f>
        <v>1853.56048759123</v>
      </c>
      <c r="P278" s="3">
        <f>SUMIFS('SSP drivers'!P$2:P$8148,'SSP drivers'!$A$2:$A$8148,'Selected scen drivers'!$AH$1,'SSP drivers'!$B$2:$B$8148,'Selected scen drivers'!$AI$1,'SSP drivers'!$C$2:$C$8148,'Selected scen drivers'!$C278,'SSP drivers'!$D$2:$D$8148,'Selected scen drivers'!$D278)</f>
        <v>1915.08833691922</v>
      </c>
      <c r="Q278" s="3">
        <f>SUMIFS('SSP drivers'!Q$2:Q$8148,'SSP drivers'!$A$2:$A$8148,'Selected scen drivers'!$AH$1,'SSP drivers'!$B$2:$B$8148,'Selected scen drivers'!$AI$1,'SSP drivers'!$C$2:$C$8148,'Selected scen drivers'!$C278,'SSP drivers'!$D$2:$D$8148,'Selected scen drivers'!$D278)</f>
        <v>1972.91735913012</v>
      </c>
      <c r="R278" s="3">
        <f>SUMIFS('SSP drivers'!R$2:R$8148,'SSP drivers'!$A$2:$A$8148,'Selected scen drivers'!$AH$1,'SSP drivers'!$B$2:$B$8148,'Selected scen drivers'!$AI$1,'SSP drivers'!$C$2:$C$8148,'Selected scen drivers'!$C278,'SSP drivers'!$D$2:$D$8148,'Selected scen drivers'!$D278)</f>
        <v>2025.8526729901</v>
      </c>
      <c r="S278" s="3">
        <f>SUMIFS('SSP drivers'!S$2:S$8148,'SSP drivers'!$A$2:$A$8148,'Selected scen drivers'!$AH$1,'SSP drivers'!$B$2:$B$8148,'Selected scen drivers'!$AI$1,'SSP drivers'!$C$2:$C$8148,'Selected scen drivers'!$C278,'SSP drivers'!$D$2:$D$8148,'Selected scen drivers'!$D278)</f>
        <v>2071.42483878996</v>
      </c>
      <c r="T278" s="3">
        <f>SUMIFS('SSP drivers'!T$2:T$8148,'SSP drivers'!$A$2:$A$8148,'Selected scen drivers'!$AH$1,'SSP drivers'!$B$2:$B$8148,'Selected scen drivers'!$AI$1,'SSP drivers'!$C$2:$C$8148,'Selected scen drivers'!$C278,'SSP drivers'!$D$2:$D$8148,'Selected scen drivers'!$D278)</f>
        <v>2107.91451498689</v>
      </c>
      <c r="U278" s="3">
        <f>SUMIFS('SSP drivers'!U$2:U$8148,'SSP drivers'!$A$2:$A$8148,'Selected scen drivers'!$AH$1,'SSP drivers'!$B$2:$B$8148,'Selected scen drivers'!$AI$1,'SSP drivers'!$C$2:$C$8148,'Selected scen drivers'!$C278,'SSP drivers'!$D$2:$D$8148,'Selected scen drivers'!$D278)</f>
        <v>2135.16392506785</v>
      </c>
      <c r="V278" s="3">
        <f>SUMIFS('SSP drivers'!V$2:V$8148,'SSP drivers'!$A$2:$A$8148,'Selected scen drivers'!$AH$1,'SSP drivers'!$B$2:$B$8148,'Selected scen drivers'!$AI$1,'SSP drivers'!$C$2:$C$8148,'Selected scen drivers'!$C278,'SSP drivers'!$D$2:$D$8148,'Selected scen drivers'!$D278)</f>
        <v>2153.64537525166</v>
      </c>
      <c r="W278" s="3">
        <f>SUMIFS('SSP drivers'!W$2:W$8148,'SSP drivers'!$A$2:$A$8148,'Selected scen drivers'!$AH$1,'SSP drivers'!$B$2:$B$8148,'Selected scen drivers'!$AI$1,'SSP drivers'!$C$2:$C$8148,'Selected scen drivers'!$C278,'SSP drivers'!$D$2:$D$8148,'Selected scen drivers'!$D278)</f>
        <v>2163.38171525517</v>
      </c>
      <c r="X278" s="3">
        <f>SUMIFS('SSP drivers'!X$2:X$8148,'SSP drivers'!$A$2:$A$8148,'Selected scen drivers'!$AH$1,'SSP drivers'!$B$2:$B$8148,'Selected scen drivers'!$AI$1,'SSP drivers'!$C$2:$C$8148,'Selected scen drivers'!$C278,'SSP drivers'!$D$2:$D$8148,'Selected scen drivers'!$D278)</f>
        <v>0</v>
      </c>
      <c r="Y278" s="3">
        <f>SUMIFS('SSP drivers'!Y$2:Y$8148,'SSP drivers'!$A$2:$A$8148,'Selected scen drivers'!$AH$1,'SSP drivers'!$B$2:$B$8148,'Selected scen drivers'!$AI$1,'SSP drivers'!$C$2:$C$8148,'Selected scen drivers'!$C278,'SSP drivers'!$D$2:$D$8148,'Selected scen drivers'!$D278)</f>
        <v>0</v>
      </c>
      <c r="Z278" s="3">
        <f>SUMIFS('SSP drivers'!Z$2:Z$8148,'SSP drivers'!$A$2:$A$8148,'Selected scen drivers'!$AH$1,'SSP drivers'!$B$2:$B$8148,'Selected scen drivers'!$AI$1,'SSP drivers'!$C$2:$C$8148,'Selected scen drivers'!$C278,'SSP drivers'!$D$2:$D$8148,'Selected scen drivers'!$D278)</f>
        <v>0</v>
      </c>
      <c r="AA278" s="3">
        <f>SUMIFS('SSP drivers'!AA$2:AA$8148,'SSP drivers'!$A$2:$A$8148,'Selected scen drivers'!$AH$1,'SSP drivers'!$B$2:$B$8148,'Selected scen drivers'!$AI$1,'SSP drivers'!$C$2:$C$8148,'Selected scen drivers'!$C278,'SSP drivers'!$D$2:$D$8148,'Selected scen drivers'!$D278)</f>
        <v>0</v>
      </c>
      <c r="AB278" s="3">
        <f>SUMIFS('SSP drivers'!AB$2:AB$8148,'SSP drivers'!$A$2:$A$8148,'Selected scen drivers'!$AH$1,'SSP drivers'!$B$2:$B$8148,'Selected scen drivers'!$AI$1,'SSP drivers'!$C$2:$C$8148,'Selected scen drivers'!$C278,'SSP drivers'!$D$2:$D$8148,'Selected scen drivers'!$D278)</f>
        <v>0</v>
      </c>
      <c r="AC278" s="3">
        <f>SUMIFS('SSP drivers'!AC$2:AC$8148,'SSP drivers'!$A$2:$A$8148,'Selected scen drivers'!$AH$1,'SSP drivers'!$B$2:$B$8148,'Selected scen drivers'!$AI$1,'SSP drivers'!$C$2:$C$8148,'Selected scen drivers'!$C278,'SSP drivers'!$D$2:$D$8148,'Selected scen drivers'!$D278)</f>
        <v>0</v>
      </c>
      <c r="AD278" s="3">
        <f>SUMIFS('SSP drivers'!AD$2:AD$8148,'SSP drivers'!$A$2:$A$8148,'Selected scen drivers'!$AH$1,'SSP drivers'!$B$2:$B$8148,'Selected scen drivers'!$AI$1,'SSP drivers'!$C$2:$C$8148,'Selected scen drivers'!$C278,'SSP drivers'!$D$2:$D$8148,'Selected scen drivers'!$D278)</f>
        <v>0</v>
      </c>
      <c r="AE278" s="3">
        <f>SUMIFS('SSP drivers'!AE$2:AE$8148,'SSP drivers'!$A$2:$A$8148,'Selected scen drivers'!$AH$1,'SSP drivers'!$B$2:$B$8148,'Selected scen drivers'!$AI$1,'SSP drivers'!$C$2:$C$8148,'Selected scen drivers'!$C278,'SSP drivers'!$D$2:$D$8148,'Selected scen drivers'!$D278)</f>
        <v>0</v>
      </c>
    </row>
    <row r="279" spans="1:31">
      <c r="A279">
        <f t="shared" si="9"/>
        <v>31</v>
      </c>
      <c r="B279">
        <f t="shared" si="10"/>
        <v>8</v>
      </c>
      <c r="C279" t="str">
        <f>IFERROR(VLOOKUP(A279,Classification!$A$4:$B$99,2,FALSE),"")</f>
        <v>BeNeLux</v>
      </c>
      <c r="D279" t="str">
        <f>IFERROR(VLOOKUP(B279,Classification!$U$5:$V$14,2,FALSE),"")</f>
        <v>HOU</v>
      </c>
      <c r="E279" s="3">
        <f>SUMIFS('SSP drivers'!E$2:E$8148,'SSP drivers'!$A$2:$A$8148,'Selected scen drivers'!$AH$1,'SSP drivers'!$B$2:$B$8148,'Selected scen drivers'!$AI$1,'SSP drivers'!$C$2:$C$8148,'Selected scen drivers'!$C279,'SSP drivers'!$D$2:$D$8148,'Selected scen drivers'!$D279)</f>
        <v>0</v>
      </c>
      <c r="F279" s="3">
        <f>SUMIFS('SSP drivers'!F$2:F$8148,'SSP drivers'!$A$2:$A$8148,'Selected scen drivers'!$AH$1,'SSP drivers'!$B$2:$B$8148,'Selected scen drivers'!$AI$1,'SSP drivers'!$C$2:$C$8148,'Selected scen drivers'!$C279,'SSP drivers'!$D$2:$D$8148,'Selected scen drivers'!$D279)</f>
        <v>8.6993507</v>
      </c>
      <c r="G279" s="3">
        <f>SUMIFS('SSP drivers'!G$2:G$8148,'SSP drivers'!$A$2:$A$8148,'Selected scen drivers'!$AH$1,'SSP drivers'!$B$2:$B$8148,'Selected scen drivers'!$AI$1,'SSP drivers'!$C$2:$C$8148,'Selected scen drivers'!$C279,'SSP drivers'!$D$2:$D$8148,'Selected scen drivers'!$D279)</f>
        <v>8.691634</v>
      </c>
      <c r="H279" s="3">
        <f>SUMIFS('SSP drivers'!H$2:H$8148,'SSP drivers'!$A$2:$A$8148,'Selected scen drivers'!$AH$1,'SSP drivers'!$B$2:$B$8148,'Selected scen drivers'!$AI$1,'SSP drivers'!$C$2:$C$8148,'Selected scen drivers'!$C279,'SSP drivers'!$D$2:$D$8148,'Selected scen drivers'!$D279)</f>
        <v>8.65305049999999</v>
      </c>
      <c r="I279" s="3">
        <f>SUMIFS('SSP drivers'!I$2:I$8148,'SSP drivers'!$A$2:$A$8148,'Selected scen drivers'!$AH$1,'SSP drivers'!$B$2:$B$8148,'Selected scen drivers'!$AI$1,'SSP drivers'!$C$2:$C$8148,'Selected scen drivers'!$C279,'SSP drivers'!$D$2:$D$8148,'Selected scen drivers'!$D279)</f>
        <v>8.48380449999999</v>
      </c>
      <c r="J279" s="3">
        <f>SUMIFS('SSP drivers'!J$2:J$8148,'SSP drivers'!$A$2:$A$8148,'Selected scen drivers'!$AH$1,'SSP drivers'!$B$2:$B$8148,'Selected scen drivers'!$AI$1,'SSP drivers'!$C$2:$C$8148,'Selected scen drivers'!$C279,'SSP drivers'!$D$2:$D$8148,'Selected scen drivers'!$D279)</f>
        <v>8.30114349999999</v>
      </c>
      <c r="K279" s="3">
        <f>SUMIFS('SSP drivers'!K$2:K$8148,'SSP drivers'!$A$2:$A$8148,'Selected scen drivers'!$AH$1,'SSP drivers'!$B$2:$B$8148,'Selected scen drivers'!$AI$1,'SSP drivers'!$C$2:$C$8148,'Selected scen drivers'!$C279,'SSP drivers'!$D$2:$D$8148,'Selected scen drivers'!$D279)</f>
        <v>8.17272249999999</v>
      </c>
      <c r="L279" s="3">
        <f>SUMIFS('SSP drivers'!L$2:L$8148,'SSP drivers'!$A$2:$A$8148,'Selected scen drivers'!$AH$1,'SSP drivers'!$B$2:$B$8148,'Selected scen drivers'!$AI$1,'SSP drivers'!$C$2:$C$8148,'Selected scen drivers'!$C279,'SSP drivers'!$D$2:$D$8148,'Selected scen drivers'!$D279)</f>
        <v>8.12611099999999</v>
      </c>
      <c r="M279" s="3">
        <f>SUMIFS('SSP drivers'!M$2:M$8148,'SSP drivers'!$A$2:$A$8148,'Selected scen drivers'!$AH$1,'SSP drivers'!$B$2:$B$8148,'Selected scen drivers'!$AI$1,'SSP drivers'!$C$2:$C$8148,'Selected scen drivers'!$C279,'SSP drivers'!$D$2:$D$8148,'Selected scen drivers'!$D279)</f>
        <v>8.04333349999999</v>
      </c>
      <c r="N279" s="3">
        <f>SUMIFS('SSP drivers'!N$2:N$8148,'SSP drivers'!$A$2:$A$8148,'Selected scen drivers'!$AH$1,'SSP drivers'!$B$2:$B$8148,'Selected scen drivers'!$AI$1,'SSP drivers'!$C$2:$C$8148,'Selected scen drivers'!$C279,'SSP drivers'!$D$2:$D$8148,'Selected scen drivers'!$D279)</f>
        <v>7.93526799999999</v>
      </c>
      <c r="O279" s="3">
        <f>SUMIFS('SSP drivers'!O$2:O$8148,'SSP drivers'!$A$2:$A$8148,'Selected scen drivers'!$AH$1,'SSP drivers'!$B$2:$B$8148,'Selected scen drivers'!$AI$1,'SSP drivers'!$C$2:$C$8148,'Selected scen drivers'!$C279,'SSP drivers'!$D$2:$D$8148,'Selected scen drivers'!$D279)</f>
        <v>7.80923549999999</v>
      </c>
      <c r="P279" s="3">
        <f>SUMIFS('SSP drivers'!P$2:P$8148,'SSP drivers'!$A$2:$A$8148,'Selected scen drivers'!$AH$1,'SSP drivers'!$B$2:$B$8148,'Selected scen drivers'!$AI$1,'SSP drivers'!$C$2:$C$8148,'Selected scen drivers'!$C279,'SSP drivers'!$D$2:$D$8148,'Selected scen drivers'!$D279)</f>
        <v>7.72558649999999</v>
      </c>
      <c r="Q279" s="3">
        <f>SUMIFS('SSP drivers'!Q$2:Q$8148,'SSP drivers'!$A$2:$A$8148,'Selected scen drivers'!$AH$1,'SSP drivers'!$B$2:$B$8148,'Selected scen drivers'!$AI$1,'SSP drivers'!$C$2:$C$8148,'Selected scen drivers'!$C279,'SSP drivers'!$D$2:$D$8148,'Selected scen drivers'!$D279)</f>
        <v>7.63982449999999</v>
      </c>
      <c r="R279" s="3">
        <f>SUMIFS('SSP drivers'!R$2:R$8148,'SSP drivers'!$A$2:$A$8148,'Selected scen drivers'!$AH$1,'SSP drivers'!$B$2:$B$8148,'Selected scen drivers'!$AI$1,'SSP drivers'!$C$2:$C$8148,'Selected scen drivers'!$C279,'SSP drivers'!$D$2:$D$8148,'Selected scen drivers'!$D279)</f>
        <v>7.54461549999999</v>
      </c>
      <c r="S279" s="3">
        <f>SUMIFS('SSP drivers'!S$2:S$8148,'SSP drivers'!$A$2:$A$8148,'Selected scen drivers'!$AH$1,'SSP drivers'!$B$2:$B$8148,'Selected scen drivers'!$AI$1,'SSP drivers'!$C$2:$C$8148,'Selected scen drivers'!$C279,'SSP drivers'!$D$2:$D$8148,'Selected scen drivers'!$D279)</f>
        <v>7.42313149999999</v>
      </c>
      <c r="T279" s="3">
        <f>SUMIFS('SSP drivers'!T$2:T$8148,'SSP drivers'!$A$2:$A$8148,'Selected scen drivers'!$AH$1,'SSP drivers'!$B$2:$B$8148,'Selected scen drivers'!$AI$1,'SSP drivers'!$C$2:$C$8148,'Selected scen drivers'!$C279,'SSP drivers'!$D$2:$D$8148,'Selected scen drivers'!$D279)</f>
        <v>7.3172355</v>
      </c>
      <c r="U279" s="3">
        <f>SUMIFS('SSP drivers'!U$2:U$8148,'SSP drivers'!$A$2:$A$8148,'Selected scen drivers'!$AH$1,'SSP drivers'!$B$2:$B$8148,'Selected scen drivers'!$AI$1,'SSP drivers'!$C$2:$C$8148,'Selected scen drivers'!$C279,'SSP drivers'!$D$2:$D$8148,'Selected scen drivers'!$D279)</f>
        <v>7.22606349999999</v>
      </c>
      <c r="V279" s="3">
        <f>SUMIFS('SSP drivers'!V$2:V$8148,'SSP drivers'!$A$2:$A$8148,'Selected scen drivers'!$AH$1,'SSP drivers'!$B$2:$B$8148,'Selected scen drivers'!$AI$1,'SSP drivers'!$C$2:$C$8148,'Selected scen drivers'!$C279,'SSP drivers'!$D$2:$D$8148,'Selected scen drivers'!$D279)</f>
        <v>7.10921349999999</v>
      </c>
      <c r="W279" s="3">
        <f>SUMIFS('SSP drivers'!W$2:W$8148,'SSP drivers'!$A$2:$A$8148,'Selected scen drivers'!$AH$1,'SSP drivers'!$B$2:$B$8148,'Selected scen drivers'!$AI$1,'SSP drivers'!$C$2:$C$8148,'Selected scen drivers'!$C279,'SSP drivers'!$D$2:$D$8148,'Selected scen drivers'!$D279)</f>
        <v>6.97235649999999</v>
      </c>
      <c r="X279" s="3">
        <f>SUMIFS('SSP drivers'!X$2:X$8148,'SSP drivers'!$A$2:$A$8148,'Selected scen drivers'!$AH$1,'SSP drivers'!$B$2:$B$8148,'Selected scen drivers'!$AI$1,'SSP drivers'!$C$2:$C$8148,'Selected scen drivers'!$C279,'SSP drivers'!$D$2:$D$8148,'Selected scen drivers'!$D279)</f>
        <v>0</v>
      </c>
      <c r="Y279" s="3">
        <f>SUMIFS('SSP drivers'!Y$2:Y$8148,'SSP drivers'!$A$2:$A$8148,'Selected scen drivers'!$AH$1,'SSP drivers'!$B$2:$B$8148,'Selected scen drivers'!$AI$1,'SSP drivers'!$C$2:$C$8148,'Selected scen drivers'!$C279,'SSP drivers'!$D$2:$D$8148,'Selected scen drivers'!$D279)</f>
        <v>0</v>
      </c>
      <c r="Z279" s="3">
        <f>SUMIFS('SSP drivers'!Z$2:Z$8148,'SSP drivers'!$A$2:$A$8148,'Selected scen drivers'!$AH$1,'SSP drivers'!$B$2:$B$8148,'Selected scen drivers'!$AI$1,'SSP drivers'!$C$2:$C$8148,'Selected scen drivers'!$C279,'SSP drivers'!$D$2:$D$8148,'Selected scen drivers'!$D279)</f>
        <v>0</v>
      </c>
      <c r="AA279" s="3">
        <f>SUMIFS('SSP drivers'!AA$2:AA$8148,'SSP drivers'!$A$2:$A$8148,'Selected scen drivers'!$AH$1,'SSP drivers'!$B$2:$B$8148,'Selected scen drivers'!$AI$1,'SSP drivers'!$C$2:$C$8148,'Selected scen drivers'!$C279,'SSP drivers'!$D$2:$D$8148,'Selected scen drivers'!$D279)</f>
        <v>0</v>
      </c>
      <c r="AB279" s="3">
        <f>SUMIFS('SSP drivers'!AB$2:AB$8148,'SSP drivers'!$A$2:$A$8148,'Selected scen drivers'!$AH$1,'SSP drivers'!$B$2:$B$8148,'Selected scen drivers'!$AI$1,'SSP drivers'!$C$2:$C$8148,'Selected scen drivers'!$C279,'SSP drivers'!$D$2:$D$8148,'Selected scen drivers'!$D279)</f>
        <v>0</v>
      </c>
      <c r="AC279" s="3">
        <f>SUMIFS('SSP drivers'!AC$2:AC$8148,'SSP drivers'!$A$2:$A$8148,'Selected scen drivers'!$AH$1,'SSP drivers'!$B$2:$B$8148,'Selected scen drivers'!$AI$1,'SSP drivers'!$C$2:$C$8148,'Selected scen drivers'!$C279,'SSP drivers'!$D$2:$D$8148,'Selected scen drivers'!$D279)</f>
        <v>0</v>
      </c>
      <c r="AD279" s="3">
        <f>SUMIFS('SSP drivers'!AD$2:AD$8148,'SSP drivers'!$A$2:$A$8148,'Selected scen drivers'!$AH$1,'SSP drivers'!$B$2:$B$8148,'Selected scen drivers'!$AI$1,'SSP drivers'!$C$2:$C$8148,'Selected scen drivers'!$C279,'SSP drivers'!$D$2:$D$8148,'Selected scen drivers'!$D279)</f>
        <v>0</v>
      </c>
      <c r="AE279" s="3">
        <f>SUMIFS('SSP drivers'!AE$2:AE$8148,'SSP drivers'!$A$2:$A$8148,'Selected scen drivers'!$AH$1,'SSP drivers'!$B$2:$B$8148,'Selected scen drivers'!$AI$1,'SSP drivers'!$C$2:$C$8148,'Selected scen drivers'!$C279,'SSP drivers'!$D$2:$D$8148,'Selected scen drivers'!$D279)</f>
        <v>0</v>
      </c>
    </row>
    <row r="280" spans="1:31">
      <c r="A280">
        <f t="shared" si="9"/>
        <v>31</v>
      </c>
      <c r="B280">
        <f t="shared" si="10"/>
        <v>9</v>
      </c>
      <c r="C280" t="str">
        <f>IFERROR(VLOOKUP(A280,Classification!$A$4:$B$99,2,FALSE),"")</f>
        <v>BeNeLux</v>
      </c>
      <c r="D280" t="str">
        <f>IFERROR(VLOOKUP(B280,Classification!$U$5:$V$14,2,FALSE),"")</f>
        <v>POP</v>
      </c>
      <c r="E280" s="3">
        <f>SUMIFS('SSP drivers'!E$2:E$8148,'SSP drivers'!$A$2:$A$8148,'Selected scen drivers'!$AH$1,'SSP drivers'!$B$2:$B$8148,'Selected scen drivers'!$AI$1,'SSP drivers'!$C$2:$C$8148,'Selected scen drivers'!$C280,'SSP drivers'!$D$2:$D$8148,'Selected scen drivers'!$D280)</f>
        <v>0</v>
      </c>
      <c r="F280" s="3">
        <f>SUMIFS('SSP drivers'!F$2:F$8148,'SSP drivers'!$A$2:$A$8148,'Selected scen drivers'!$AH$1,'SSP drivers'!$B$2:$B$8148,'Selected scen drivers'!$AI$1,'SSP drivers'!$C$2:$C$8148,'Selected scen drivers'!$C280,'SSP drivers'!$D$2:$D$8148,'Selected scen drivers'!$D280)</f>
        <v>29.4970502</v>
      </c>
      <c r="G280" s="3">
        <f>SUMIFS('SSP drivers'!G$2:G$8148,'SSP drivers'!$A$2:$A$8148,'Selected scen drivers'!$AH$1,'SSP drivers'!$B$2:$B$8148,'Selected scen drivers'!$AI$1,'SSP drivers'!$C$2:$C$8148,'Selected scen drivers'!$C280,'SSP drivers'!$D$2:$D$8148,'Selected scen drivers'!$D280)</f>
        <v>29.569621</v>
      </c>
      <c r="H280" s="3">
        <f>SUMIFS('SSP drivers'!H$2:H$8148,'SSP drivers'!$A$2:$A$8148,'Selected scen drivers'!$AH$1,'SSP drivers'!$B$2:$B$8148,'Selected scen drivers'!$AI$1,'SSP drivers'!$C$2:$C$8148,'Selected scen drivers'!$C280,'SSP drivers'!$D$2:$D$8148,'Selected scen drivers'!$D280)</f>
        <v>29.932475</v>
      </c>
      <c r="I280" s="3">
        <f>SUMIFS('SSP drivers'!I$2:I$8148,'SSP drivers'!$A$2:$A$8148,'Selected scen drivers'!$AH$1,'SSP drivers'!$B$2:$B$8148,'Selected scen drivers'!$AI$1,'SSP drivers'!$C$2:$C$8148,'Selected scen drivers'!$C280,'SSP drivers'!$D$2:$D$8148,'Selected scen drivers'!$D280)</f>
        <v>30.205103</v>
      </c>
      <c r="J280" s="3">
        <f>SUMIFS('SSP drivers'!J$2:J$8148,'SSP drivers'!$A$2:$A$8148,'Selected scen drivers'!$AH$1,'SSP drivers'!$B$2:$B$8148,'Selected scen drivers'!$AI$1,'SSP drivers'!$C$2:$C$8148,'Selected scen drivers'!$C280,'SSP drivers'!$D$2:$D$8148,'Selected scen drivers'!$D280)</f>
        <v>30.44593</v>
      </c>
      <c r="K280" s="3">
        <f>SUMIFS('SSP drivers'!K$2:K$8148,'SSP drivers'!$A$2:$A$8148,'Selected scen drivers'!$AH$1,'SSP drivers'!$B$2:$B$8148,'Selected scen drivers'!$AI$1,'SSP drivers'!$C$2:$C$8148,'Selected scen drivers'!$C280,'SSP drivers'!$D$2:$D$8148,'Selected scen drivers'!$D280)</f>
        <v>30.643547</v>
      </c>
      <c r="L280" s="3">
        <f>SUMIFS('SSP drivers'!L$2:L$8148,'SSP drivers'!$A$2:$A$8148,'Selected scen drivers'!$AH$1,'SSP drivers'!$B$2:$B$8148,'Selected scen drivers'!$AI$1,'SSP drivers'!$C$2:$C$8148,'Selected scen drivers'!$C280,'SSP drivers'!$D$2:$D$8148,'Selected scen drivers'!$D280)</f>
        <v>30.806216</v>
      </c>
      <c r="M280" s="3">
        <f>SUMIFS('SSP drivers'!M$2:M$8148,'SSP drivers'!$A$2:$A$8148,'Selected scen drivers'!$AH$1,'SSP drivers'!$B$2:$B$8148,'Selected scen drivers'!$AI$1,'SSP drivers'!$C$2:$C$8148,'Selected scen drivers'!$C280,'SSP drivers'!$D$2:$D$8148,'Selected scen drivers'!$D280)</f>
        <v>30.964307</v>
      </c>
      <c r="N280" s="3">
        <f>SUMIFS('SSP drivers'!N$2:N$8148,'SSP drivers'!$A$2:$A$8148,'Selected scen drivers'!$AH$1,'SSP drivers'!$B$2:$B$8148,'Selected scen drivers'!$AI$1,'SSP drivers'!$C$2:$C$8148,'Selected scen drivers'!$C280,'SSP drivers'!$D$2:$D$8148,'Selected scen drivers'!$D280)</f>
        <v>31.063154</v>
      </c>
      <c r="O280" s="3">
        <f>SUMIFS('SSP drivers'!O$2:O$8148,'SSP drivers'!$A$2:$A$8148,'Selected scen drivers'!$AH$1,'SSP drivers'!$B$2:$B$8148,'Selected scen drivers'!$AI$1,'SSP drivers'!$C$2:$C$8148,'Selected scen drivers'!$C280,'SSP drivers'!$D$2:$D$8148,'Selected scen drivers'!$D280)</f>
        <v>31.138693</v>
      </c>
      <c r="P280" s="3">
        <f>SUMIFS('SSP drivers'!P$2:P$8148,'SSP drivers'!$A$2:$A$8148,'Selected scen drivers'!$AH$1,'SSP drivers'!$B$2:$B$8148,'Selected scen drivers'!$AI$1,'SSP drivers'!$C$2:$C$8148,'Selected scen drivers'!$C280,'SSP drivers'!$D$2:$D$8148,'Selected scen drivers'!$D280)</f>
        <v>31.205723</v>
      </c>
      <c r="Q280" s="3">
        <f>SUMIFS('SSP drivers'!Q$2:Q$8148,'SSP drivers'!$A$2:$A$8148,'Selected scen drivers'!$AH$1,'SSP drivers'!$B$2:$B$8148,'Selected scen drivers'!$AI$1,'SSP drivers'!$C$2:$C$8148,'Selected scen drivers'!$C280,'SSP drivers'!$D$2:$D$8148,'Selected scen drivers'!$D280)</f>
        <v>31.292523</v>
      </c>
      <c r="R280" s="3">
        <f>SUMIFS('SSP drivers'!R$2:R$8148,'SSP drivers'!$A$2:$A$8148,'Selected scen drivers'!$AH$1,'SSP drivers'!$B$2:$B$8148,'Selected scen drivers'!$AI$1,'SSP drivers'!$C$2:$C$8148,'Selected scen drivers'!$C280,'SSP drivers'!$D$2:$D$8148,'Selected scen drivers'!$D280)</f>
        <v>31.388019</v>
      </c>
      <c r="S280" s="3">
        <f>SUMIFS('SSP drivers'!S$2:S$8148,'SSP drivers'!$A$2:$A$8148,'Selected scen drivers'!$AH$1,'SSP drivers'!$B$2:$B$8148,'Selected scen drivers'!$AI$1,'SSP drivers'!$C$2:$C$8148,'Selected scen drivers'!$C280,'SSP drivers'!$D$2:$D$8148,'Selected scen drivers'!$D280)</f>
        <v>31.445541</v>
      </c>
      <c r="T280" s="3">
        <f>SUMIFS('SSP drivers'!T$2:T$8148,'SSP drivers'!$A$2:$A$8148,'Selected scen drivers'!$AH$1,'SSP drivers'!$B$2:$B$8148,'Selected scen drivers'!$AI$1,'SSP drivers'!$C$2:$C$8148,'Selected scen drivers'!$C280,'SSP drivers'!$D$2:$D$8148,'Selected scen drivers'!$D280)</f>
        <v>31.423193</v>
      </c>
      <c r="U280" s="3">
        <f>SUMIFS('SSP drivers'!U$2:U$8148,'SSP drivers'!$A$2:$A$8148,'Selected scen drivers'!$AH$1,'SSP drivers'!$B$2:$B$8148,'Selected scen drivers'!$AI$1,'SSP drivers'!$C$2:$C$8148,'Selected scen drivers'!$C280,'SSP drivers'!$D$2:$D$8148,'Selected scen drivers'!$D280)</f>
        <v>31.316014</v>
      </c>
      <c r="V280" s="3">
        <f>SUMIFS('SSP drivers'!V$2:V$8148,'SSP drivers'!$A$2:$A$8148,'Selected scen drivers'!$AH$1,'SSP drivers'!$B$2:$B$8148,'Selected scen drivers'!$AI$1,'SSP drivers'!$C$2:$C$8148,'Selected scen drivers'!$C280,'SSP drivers'!$D$2:$D$8148,'Selected scen drivers'!$D280)</f>
        <v>31.144267</v>
      </c>
      <c r="W280" s="3">
        <f>SUMIFS('SSP drivers'!W$2:W$8148,'SSP drivers'!$A$2:$A$8148,'Selected scen drivers'!$AH$1,'SSP drivers'!$B$2:$B$8148,'Selected scen drivers'!$AI$1,'SSP drivers'!$C$2:$C$8148,'Selected scen drivers'!$C280,'SSP drivers'!$D$2:$D$8148,'Selected scen drivers'!$D280)</f>
        <v>30.925971</v>
      </c>
      <c r="X280" s="3">
        <f>SUMIFS('SSP drivers'!X$2:X$8148,'SSP drivers'!$A$2:$A$8148,'Selected scen drivers'!$AH$1,'SSP drivers'!$B$2:$B$8148,'Selected scen drivers'!$AI$1,'SSP drivers'!$C$2:$C$8148,'Selected scen drivers'!$C280,'SSP drivers'!$D$2:$D$8148,'Selected scen drivers'!$D280)</f>
        <v>0</v>
      </c>
      <c r="Y280" s="3">
        <f>SUMIFS('SSP drivers'!Y$2:Y$8148,'SSP drivers'!$A$2:$A$8148,'Selected scen drivers'!$AH$1,'SSP drivers'!$B$2:$B$8148,'Selected scen drivers'!$AI$1,'SSP drivers'!$C$2:$C$8148,'Selected scen drivers'!$C280,'SSP drivers'!$D$2:$D$8148,'Selected scen drivers'!$D280)</f>
        <v>0</v>
      </c>
      <c r="Z280" s="3">
        <f>SUMIFS('SSP drivers'!Z$2:Z$8148,'SSP drivers'!$A$2:$A$8148,'Selected scen drivers'!$AH$1,'SSP drivers'!$B$2:$B$8148,'Selected scen drivers'!$AI$1,'SSP drivers'!$C$2:$C$8148,'Selected scen drivers'!$C280,'SSP drivers'!$D$2:$D$8148,'Selected scen drivers'!$D280)</f>
        <v>0</v>
      </c>
      <c r="AA280" s="3">
        <f>SUMIFS('SSP drivers'!AA$2:AA$8148,'SSP drivers'!$A$2:$A$8148,'Selected scen drivers'!$AH$1,'SSP drivers'!$B$2:$B$8148,'Selected scen drivers'!$AI$1,'SSP drivers'!$C$2:$C$8148,'Selected scen drivers'!$C280,'SSP drivers'!$D$2:$D$8148,'Selected scen drivers'!$D280)</f>
        <v>0</v>
      </c>
      <c r="AB280" s="3">
        <f>SUMIFS('SSP drivers'!AB$2:AB$8148,'SSP drivers'!$A$2:$A$8148,'Selected scen drivers'!$AH$1,'SSP drivers'!$B$2:$B$8148,'Selected scen drivers'!$AI$1,'SSP drivers'!$C$2:$C$8148,'Selected scen drivers'!$C280,'SSP drivers'!$D$2:$D$8148,'Selected scen drivers'!$D280)</f>
        <v>0</v>
      </c>
      <c r="AC280" s="3">
        <f>SUMIFS('SSP drivers'!AC$2:AC$8148,'SSP drivers'!$A$2:$A$8148,'Selected scen drivers'!$AH$1,'SSP drivers'!$B$2:$B$8148,'Selected scen drivers'!$AI$1,'SSP drivers'!$C$2:$C$8148,'Selected scen drivers'!$C280,'SSP drivers'!$D$2:$D$8148,'Selected scen drivers'!$D280)</f>
        <v>0</v>
      </c>
      <c r="AD280" s="3">
        <f>SUMIFS('SSP drivers'!AD$2:AD$8148,'SSP drivers'!$A$2:$A$8148,'Selected scen drivers'!$AH$1,'SSP drivers'!$B$2:$B$8148,'Selected scen drivers'!$AI$1,'SSP drivers'!$C$2:$C$8148,'Selected scen drivers'!$C280,'SSP drivers'!$D$2:$D$8148,'Selected scen drivers'!$D280)</f>
        <v>0</v>
      </c>
      <c r="AE280" s="3">
        <f>SUMIFS('SSP drivers'!AE$2:AE$8148,'SSP drivers'!$A$2:$A$8148,'Selected scen drivers'!$AH$1,'SSP drivers'!$B$2:$B$8148,'Selected scen drivers'!$AI$1,'SSP drivers'!$C$2:$C$8148,'Selected scen drivers'!$C280,'SSP drivers'!$D$2:$D$8148,'Selected scen drivers'!$D280)</f>
        <v>0</v>
      </c>
    </row>
    <row r="281" spans="1:31">
      <c r="A281">
        <f t="shared" si="9"/>
        <v>32</v>
      </c>
      <c r="B281">
        <f t="shared" si="10"/>
        <v>1</v>
      </c>
      <c r="C281" t="str">
        <f>IFERROR(VLOOKUP(A281,Classification!$A$4:$B$99,2,FALSE),"")</f>
        <v>Norway</v>
      </c>
      <c r="D281" t="str">
        <f>IFERROR(VLOOKUP(B281,Classification!$U$5:$V$14,2,FALSE),"")</f>
        <v>GDP</v>
      </c>
      <c r="E281" s="3">
        <f>SUMIFS('SSP drivers'!E$2:E$8148,'SSP drivers'!$A$2:$A$8148,'Selected scen drivers'!$AH$1,'SSP drivers'!$B$2:$B$8148,'Selected scen drivers'!$AI$1,'SSP drivers'!$C$2:$C$8148,'Selected scen drivers'!$C281,'SSP drivers'!$D$2:$D$8148,'Selected scen drivers'!$D281)</f>
        <v>0</v>
      </c>
      <c r="F281" s="3">
        <f>SUMIFS('SSP drivers'!F$2:F$8148,'SSP drivers'!$A$2:$A$8148,'Selected scen drivers'!$AH$1,'SSP drivers'!$B$2:$B$8148,'Selected scen drivers'!$AI$1,'SSP drivers'!$C$2:$C$8148,'Selected scen drivers'!$C281,'SSP drivers'!$D$2:$D$8148,'Selected scen drivers'!$D281)</f>
        <v>326.0964</v>
      </c>
      <c r="G281" s="3">
        <f>SUMIFS('SSP drivers'!G$2:G$8148,'SSP drivers'!$A$2:$A$8148,'Selected scen drivers'!$AH$1,'SSP drivers'!$B$2:$B$8148,'Selected scen drivers'!$AI$1,'SSP drivers'!$C$2:$C$8148,'Selected scen drivers'!$C281,'SSP drivers'!$D$2:$D$8148,'Selected scen drivers'!$D281)</f>
        <v>328.832</v>
      </c>
      <c r="H281" s="3">
        <f>SUMIFS('SSP drivers'!H$2:H$8148,'SSP drivers'!$A$2:$A$8148,'Selected scen drivers'!$AH$1,'SSP drivers'!$B$2:$B$8148,'Selected scen drivers'!$AI$1,'SSP drivers'!$C$2:$C$8148,'Selected scen drivers'!$C281,'SSP drivers'!$D$2:$D$8148,'Selected scen drivers'!$D281)</f>
        <v>365.437</v>
      </c>
      <c r="I281" s="3">
        <f>SUMIFS('SSP drivers'!I$2:I$8148,'SSP drivers'!$A$2:$A$8148,'Selected scen drivers'!$AH$1,'SSP drivers'!$B$2:$B$8148,'Selected scen drivers'!$AI$1,'SSP drivers'!$C$2:$C$8148,'Selected scen drivers'!$C281,'SSP drivers'!$D$2:$D$8148,'Selected scen drivers'!$D281)</f>
        <v>398.907</v>
      </c>
      <c r="J281" s="3">
        <f>SUMIFS('SSP drivers'!J$2:J$8148,'SSP drivers'!$A$2:$A$8148,'Selected scen drivers'!$AH$1,'SSP drivers'!$B$2:$B$8148,'Selected scen drivers'!$AI$1,'SSP drivers'!$C$2:$C$8148,'Selected scen drivers'!$C281,'SSP drivers'!$D$2:$D$8148,'Selected scen drivers'!$D281)</f>
        <v>432.178</v>
      </c>
      <c r="K281" s="3">
        <f>SUMIFS('SSP drivers'!K$2:K$8148,'SSP drivers'!$A$2:$A$8148,'Selected scen drivers'!$AH$1,'SSP drivers'!$B$2:$B$8148,'Selected scen drivers'!$AI$1,'SSP drivers'!$C$2:$C$8148,'Selected scen drivers'!$C281,'SSP drivers'!$D$2:$D$8148,'Selected scen drivers'!$D281)</f>
        <v>466.611</v>
      </c>
      <c r="L281" s="3">
        <f>SUMIFS('SSP drivers'!L$2:L$8148,'SSP drivers'!$A$2:$A$8148,'Selected scen drivers'!$AH$1,'SSP drivers'!$B$2:$B$8148,'Selected scen drivers'!$AI$1,'SSP drivers'!$C$2:$C$8148,'Selected scen drivers'!$C281,'SSP drivers'!$D$2:$D$8148,'Selected scen drivers'!$D281)</f>
        <v>502.401</v>
      </c>
      <c r="M281" s="3">
        <f>SUMIFS('SSP drivers'!M$2:M$8148,'SSP drivers'!$A$2:$A$8148,'Selected scen drivers'!$AH$1,'SSP drivers'!$B$2:$B$8148,'Selected scen drivers'!$AI$1,'SSP drivers'!$C$2:$C$8148,'Selected scen drivers'!$C281,'SSP drivers'!$D$2:$D$8148,'Selected scen drivers'!$D281)</f>
        <v>539.313</v>
      </c>
      <c r="N281" s="3">
        <f>SUMIFS('SSP drivers'!N$2:N$8148,'SSP drivers'!$A$2:$A$8148,'Selected scen drivers'!$AH$1,'SSP drivers'!$B$2:$B$8148,'Selected scen drivers'!$AI$1,'SSP drivers'!$C$2:$C$8148,'Selected scen drivers'!$C281,'SSP drivers'!$D$2:$D$8148,'Selected scen drivers'!$D281)</f>
        <v>576.309</v>
      </c>
      <c r="O281" s="3">
        <f>SUMIFS('SSP drivers'!O$2:O$8148,'SSP drivers'!$A$2:$A$8148,'Selected scen drivers'!$AH$1,'SSP drivers'!$B$2:$B$8148,'Selected scen drivers'!$AI$1,'SSP drivers'!$C$2:$C$8148,'Selected scen drivers'!$C281,'SSP drivers'!$D$2:$D$8148,'Selected scen drivers'!$D281)</f>
        <v>613.962</v>
      </c>
      <c r="P281" s="3">
        <f>SUMIFS('SSP drivers'!P$2:P$8148,'SSP drivers'!$A$2:$A$8148,'Selected scen drivers'!$AH$1,'SSP drivers'!$B$2:$B$8148,'Selected scen drivers'!$AI$1,'SSP drivers'!$C$2:$C$8148,'Selected scen drivers'!$C281,'SSP drivers'!$D$2:$D$8148,'Selected scen drivers'!$D281)</f>
        <v>652.435</v>
      </c>
      <c r="Q281" s="3">
        <f>SUMIFS('SSP drivers'!Q$2:Q$8148,'SSP drivers'!$A$2:$A$8148,'Selected scen drivers'!$AH$1,'SSP drivers'!$B$2:$B$8148,'Selected scen drivers'!$AI$1,'SSP drivers'!$C$2:$C$8148,'Selected scen drivers'!$C281,'SSP drivers'!$D$2:$D$8148,'Selected scen drivers'!$D281)</f>
        <v>689.44</v>
      </c>
      <c r="R281" s="3">
        <f>SUMIFS('SSP drivers'!R$2:R$8148,'SSP drivers'!$A$2:$A$8148,'Selected scen drivers'!$AH$1,'SSP drivers'!$B$2:$B$8148,'Selected scen drivers'!$AI$1,'SSP drivers'!$C$2:$C$8148,'Selected scen drivers'!$C281,'SSP drivers'!$D$2:$D$8148,'Selected scen drivers'!$D281)</f>
        <v>724.86</v>
      </c>
      <c r="S281" s="3">
        <f>SUMIFS('SSP drivers'!S$2:S$8148,'SSP drivers'!$A$2:$A$8148,'Selected scen drivers'!$AH$1,'SSP drivers'!$B$2:$B$8148,'Selected scen drivers'!$AI$1,'SSP drivers'!$C$2:$C$8148,'Selected scen drivers'!$C281,'SSP drivers'!$D$2:$D$8148,'Selected scen drivers'!$D281)</f>
        <v>758.287</v>
      </c>
      <c r="T281" s="3">
        <f>SUMIFS('SSP drivers'!T$2:T$8148,'SSP drivers'!$A$2:$A$8148,'Selected scen drivers'!$AH$1,'SSP drivers'!$B$2:$B$8148,'Selected scen drivers'!$AI$1,'SSP drivers'!$C$2:$C$8148,'Selected scen drivers'!$C281,'SSP drivers'!$D$2:$D$8148,'Selected scen drivers'!$D281)</f>
        <v>789.261</v>
      </c>
      <c r="U281" s="3">
        <f>SUMIFS('SSP drivers'!U$2:U$8148,'SSP drivers'!$A$2:$A$8148,'Selected scen drivers'!$AH$1,'SSP drivers'!$B$2:$B$8148,'Selected scen drivers'!$AI$1,'SSP drivers'!$C$2:$C$8148,'Selected scen drivers'!$C281,'SSP drivers'!$D$2:$D$8148,'Selected scen drivers'!$D281)</f>
        <v>817.692</v>
      </c>
      <c r="V281" s="3">
        <f>SUMIFS('SSP drivers'!V$2:V$8148,'SSP drivers'!$A$2:$A$8148,'Selected scen drivers'!$AH$1,'SSP drivers'!$B$2:$B$8148,'Selected scen drivers'!$AI$1,'SSP drivers'!$C$2:$C$8148,'Selected scen drivers'!$C281,'SSP drivers'!$D$2:$D$8148,'Selected scen drivers'!$D281)</f>
        <v>843.587</v>
      </c>
      <c r="W281" s="3">
        <f>SUMIFS('SSP drivers'!W$2:W$8148,'SSP drivers'!$A$2:$A$8148,'Selected scen drivers'!$AH$1,'SSP drivers'!$B$2:$B$8148,'Selected scen drivers'!$AI$1,'SSP drivers'!$C$2:$C$8148,'Selected scen drivers'!$C281,'SSP drivers'!$D$2:$D$8148,'Selected scen drivers'!$D281)</f>
        <v>866.455</v>
      </c>
      <c r="X281" s="3">
        <f>SUMIFS('SSP drivers'!X$2:X$8148,'SSP drivers'!$A$2:$A$8148,'Selected scen drivers'!$AH$1,'SSP drivers'!$B$2:$B$8148,'Selected scen drivers'!$AI$1,'SSP drivers'!$C$2:$C$8148,'Selected scen drivers'!$C281,'SSP drivers'!$D$2:$D$8148,'Selected scen drivers'!$D281)</f>
        <v>0</v>
      </c>
      <c r="Y281" s="3">
        <f>SUMIFS('SSP drivers'!Y$2:Y$8148,'SSP drivers'!$A$2:$A$8148,'Selected scen drivers'!$AH$1,'SSP drivers'!$B$2:$B$8148,'Selected scen drivers'!$AI$1,'SSP drivers'!$C$2:$C$8148,'Selected scen drivers'!$C281,'SSP drivers'!$D$2:$D$8148,'Selected scen drivers'!$D281)</f>
        <v>0</v>
      </c>
      <c r="Z281" s="3">
        <f>SUMIFS('SSP drivers'!Z$2:Z$8148,'SSP drivers'!$A$2:$A$8148,'Selected scen drivers'!$AH$1,'SSP drivers'!$B$2:$B$8148,'Selected scen drivers'!$AI$1,'SSP drivers'!$C$2:$C$8148,'Selected scen drivers'!$C281,'SSP drivers'!$D$2:$D$8148,'Selected scen drivers'!$D281)</f>
        <v>0</v>
      </c>
      <c r="AA281" s="3">
        <f>SUMIFS('SSP drivers'!AA$2:AA$8148,'SSP drivers'!$A$2:$A$8148,'Selected scen drivers'!$AH$1,'SSP drivers'!$B$2:$B$8148,'Selected scen drivers'!$AI$1,'SSP drivers'!$C$2:$C$8148,'Selected scen drivers'!$C281,'SSP drivers'!$D$2:$D$8148,'Selected scen drivers'!$D281)</f>
        <v>0</v>
      </c>
      <c r="AB281" s="3">
        <f>SUMIFS('SSP drivers'!AB$2:AB$8148,'SSP drivers'!$A$2:$A$8148,'Selected scen drivers'!$AH$1,'SSP drivers'!$B$2:$B$8148,'Selected scen drivers'!$AI$1,'SSP drivers'!$C$2:$C$8148,'Selected scen drivers'!$C281,'SSP drivers'!$D$2:$D$8148,'Selected scen drivers'!$D281)</f>
        <v>0</v>
      </c>
      <c r="AC281" s="3">
        <f>SUMIFS('SSP drivers'!AC$2:AC$8148,'SSP drivers'!$A$2:$A$8148,'Selected scen drivers'!$AH$1,'SSP drivers'!$B$2:$B$8148,'Selected scen drivers'!$AI$1,'SSP drivers'!$C$2:$C$8148,'Selected scen drivers'!$C281,'SSP drivers'!$D$2:$D$8148,'Selected scen drivers'!$D281)</f>
        <v>0</v>
      </c>
      <c r="AD281" s="3">
        <f>SUMIFS('SSP drivers'!AD$2:AD$8148,'SSP drivers'!$A$2:$A$8148,'Selected scen drivers'!$AH$1,'SSP drivers'!$B$2:$B$8148,'Selected scen drivers'!$AI$1,'SSP drivers'!$C$2:$C$8148,'Selected scen drivers'!$C281,'SSP drivers'!$D$2:$D$8148,'Selected scen drivers'!$D281)</f>
        <v>0</v>
      </c>
      <c r="AE281" s="3">
        <f>SUMIFS('SSP drivers'!AE$2:AE$8148,'SSP drivers'!$A$2:$A$8148,'Selected scen drivers'!$AH$1,'SSP drivers'!$B$2:$B$8148,'Selected scen drivers'!$AI$1,'SSP drivers'!$C$2:$C$8148,'Selected scen drivers'!$C281,'SSP drivers'!$D$2:$D$8148,'Selected scen drivers'!$D281)</f>
        <v>0</v>
      </c>
    </row>
    <row r="282" spans="1:31">
      <c r="A282">
        <f t="shared" si="9"/>
        <v>32</v>
      </c>
      <c r="B282">
        <f t="shared" si="10"/>
        <v>2</v>
      </c>
      <c r="C282" t="str">
        <f>IFERROR(VLOOKUP(A282,Classification!$A$4:$B$99,2,FALSE),"")</f>
        <v>Norway</v>
      </c>
      <c r="D282" t="str">
        <f>IFERROR(VLOOKUP(B282,Classification!$U$5:$V$14,2,FALSE),"")</f>
        <v>GDPAGR</v>
      </c>
      <c r="E282" s="3">
        <f>SUMIFS('SSP drivers'!E$2:E$8148,'SSP drivers'!$A$2:$A$8148,'Selected scen drivers'!$AH$1,'SSP drivers'!$B$2:$B$8148,'Selected scen drivers'!$AI$1,'SSP drivers'!$C$2:$C$8148,'Selected scen drivers'!$C282,'SSP drivers'!$D$2:$D$8148,'Selected scen drivers'!$D282)</f>
        <v>0</v>
      </c>
      <c r="F282" s="3">
        <f>SUMIFS('SSP drivers'!F$2:F$8148,'SSP drivers'!$A$2:$A$8148,'Selected scen drivers'!$AH$1,'SSP drivers'!$B$2:$B$8148,'Selected scen drivers'!$AI$1,'SSP drivers'!$C$2:$C$8148,'Selected scen drivers'!$C282,'SSP drivers'!$D$2:$D$8148,'Selected scen drivers'!$D282)</f>
        <v>6.90902191786583</v>
      </c>
      <c r="G282" s="3">
        <f>SUMIFS('SSP drivers'!G$2:G$8148,'SSP drivers'!$A$2:$A$8148,'Selected scen drivers'!$AH$1,'SSP drivers'!$B$2:$B$8148,'Selected scen drivers'!$AI$1,'SSP drivers'!$C$2:$C$8148,'Selected scen drivers'!$C282,'SSP drivers'!$D$2:$D$8148,'Selected scen drivers'!$D282)</f>
        <v>6.96698122179716</v>
      </c>
      <c r="H282" s="3">
        <f>SUMIFS('SSP drivers'!H$2:H$8148,'SSP drivers'!$A$2:$A$8148,'Selected scen drivers'!$AH$1,'SSP drivers'!$B$2:$B$8148,'Selected scen drivers'!$AI$1,'SSP drivers'!$C$2:$C$8148,'Selected scen drivers'!$C282,'SSP drivers'!$D$2:$D$8148,'Selected scen drivers'!$D282)</f>
        <v>7.74253332020573</v>
      </c>
      <c r="I282" s="3">
        <f>SUMIFS('SSP drivers'!I$2:I$8148,'SSP drivers'!$A$2:$A$8148,'Selected scen drivers'!$AH$1,'SSP drivers'!$B$2:$B$8148,'Selected scen drivers'!$AI$1,'SSP drivers'!$C$2:$C$8148,'Selected scen drivers'!$C282,'SSP drivers'!$D$2:$D$8148,'Selected scen drivers'!$D282)</f>
        <v>8.45166400546006</v>
      </c>
      <c r="J282" s="3">
        <f>SUMIFS('SSP drivers'!J$2:J$8148,'SSP drivers'!$A$2:$A$8148,'Selected scen drivers'!$AH$1,'SSP drivers'!$B$2:$B$8148,'Selected scen drivers'!$AI$1,'SSP drivers'!$C$2:$C$8148,'Selected scen drivers'!$C282,'SSP drivers'!$D$2:$D$8148,'Selected scen drivers'!$D282)</f>
        <v>9.15657846704048</v>
      </c>
      <c r="K282" s="3">
        <f>SUMIFS('SSP drivers'!K$2:K$8148,'SSP drivers'!$A$2:$A$8148,'Selected scen drivers'!$AH$1,'SSP drivers'!$B$2:$B$8148,'Selected scen drivers'!$AI$1,'SSP drivers'!$C$2:$C$8148,'Selected scen drivers'!$C282,'SSP drivers'!$D$2:$D$8148,'Selected scen drivers'!$D282)</f>
        <v>9.88611228494793</v>
      </c>
      <c r="L282" s="3">
        <f>SUMIFS('SSP drivers'!L$2:L$8148,'SSP drivers'!$A$2:$A$8148,'Selected scen drivers'!$AH$1,'SSP drivers'!$B$2:$B$8148,'Selected scen drivers'!$AI$1,'SSP drivers'!$C$2:$C$8148,'Selected scen drivers'!$C282,'SSP drivers'!$D$2:$D$8148,'Selected scen drivers'!$D282)</f>
        <v>10.6443969346418</v>
      </c>
      <c r="M282" s="3">
        <f>SUMIFS('SSP drivers'!M$2:M$8148,'SSP drivers'!$A$2:$A$8148,'Selected scen drivers'!$AH$1,'SSP drivers'!$B$2:$B$8148,'Selected scen drivers'!$AI$1,'SSP drivers'!$C$2:$C$8148,'Selected scen drivers'!$C282,'SSP drivers'!$D$2:$D$8148,'Selected scen drivers'!$D282)</f>
        <v>11.4264534585171</v>
      </c>
      <c r="N282" s="3">
        <f>SUMIFS('SSP drivers'!N$2:N$8148,'SSP drivers'!$A$2:$A$8148,'Selected scen drivers'!$AH$1,'SSP drivers'!$B$2:$B$8148,'Selected scen drivers'!$AI$1,'SSP drivers'!$C$2:$C$8148,'Selected scen drivers'!$C282,'SSP drivers'!$D$2:$D$8148,'Selected scen drivers'!$D282)</f>
        <v>12.210289694898</v>
      </c>
      <c r="O282" s="3">
        <f>SUMIFS('SSP drivers'!O$2:O$8148,'SSP drivers'!$A$2:$A$8148,'Selected scen drivers'!$AH$1,'SSP drivers'!$B$2:$B$8148,'Selected scen drivers'!$AI$1,'SSP drivers'!$C$2:$C$8148,'Selected scen drivers'!$C282,'SSP drivers'!$D$2:$D$8148,'Selected scen drivers'!$D282)</f>
        <v>13.0080458255189</v>
      </c>
      <c r="P282" s="3">
        <f>SUMIFS('SSP drivers'!P$2:P$8148,'SSP drivers'!$A$2:$A$8148,'Selected scen drivers'!$AH$1,'SSP drivers'!$B$2:$B$8148,'Selected scen drivers'!$AI$1,'SSP drivers'!$C$2:$C$8148,'Selected scen drivers'!$C282,'SSP drivers'!$D$2:$D$8148,'Selected scen drivers'!$D282)</f>
        <v>13.8231753401227</v>
      </c>
      <c r="Q282" s="3">
        <f>SUMIFS('SSP drivers'!Q$2:Q$8148,'SSP drivers'!$A$2:$A$8148,'Selected scen drivers'!$AH$1,'SSP drivers'!$B$2:$B$8148,'Selected scen drivers'!$AI$1,'SSP drivers'!$C$2:$C$8148,'Selected scen drivers'!$C282,'SSP drivers'!$D$2:$D$8148,'Selected scen drivers'!$D282)</f>
        <v>14.6072022599864</v>
      </c>
      <c r="R282" s="3">
        <f>SUMIFS('SSP drivers'!R$2:R$8148,'SSP drivers'!$A$2:$A$8148,'Selected scen drivers'!$AH$1,'SSP drivers'!$B$2:$B$8148,'Selected scen drivers'!$AI$1,'SSP drivers'!$C$2:$C$8148,'Selected scen drivers'!$C282,'SSP drivers'!$D$2:$D$8148,'Selected scen drivers'!$D282)</f>
        <v>15.3576476998342</v>
      </c>
      <c r="S282" s="3">
        <f>SUMIFS('SSP drivers'!S$2:S$8148,'SSP drivers'!$A$2:$A$8148,'Selected scen drivers'!$AH$1,'SSP drivers'!$B$2:$B$8148,'Selected scen drivers'!$AI$1,'SSP drivers'!$C$2:$C$8148,'Selected scen drivers'!$C282,'SSP drivers'!$D$2:$D$8148,'Selected scen drivers'!$D282)</f>
        <v>16.0658673417821</v>
      </c>
      <c r="T282" s="3">
        <f>SUMIFS('SSP drivers'!T$2:T$8148,'SSP drivers'!$A$2:$A$8148,'Selected scen drivers'!$AH$1,'SSP drivers'!$B$2:$B$8148,'Selected scen drivers'!$AI$1,'SSP drivers'!$C$2:$C$8148,'Selected scen drivers'!$C282,'SSP drivers'!$D$2:$D$8148,'Selected scen drivers'!$D282)</f>
        <v>16.7221151411567</v>
      </c>
      <c r="U282" s="3">
        <f>SUMIFS('SSP drivers'!U$2:U$8148,'SSP drivers'!$A$2:$A$8148,'Selected scen drivers'!$AH$1,'SSP drivers'!$B$2:$B$8148,'Selected scen drivers'!$AI$1,'SSP drivers'!$C$2:$C$8148,'Selected scen drivers'!$C282,'SSP drivers'!$D$2:$D$8148,'Selected scen drivers'!$D282)</f>
        <v>17.3244842631306</v>
      </c>
      <c r="V282" s="3">
        <f>SUMIFS('SSP drivers'!V$2:V$8148,'SSP drivers'!$A$2:$A$8148,'Selected scen drivers'!$AH$1,'SSP drivers'!$B$2:$B$8148,'Selected scen drivers'!$AI$1,'SSP drivers'!$C$2:$C$8148,'Selected scen drivers'!$C282,'SSP drivers'!$D$2:$D$8148,'Selected scen drivers'!$D282)</f>
        <v>17.8731230170793</v>
      </c>
      <c r="W282" s="3">
        <f>SUMIFS('SSP drivers'!W$2:W$8148,'SSP drivers'!$A$2:$A$8148,'Selected scen drivers'!$AH$1,'SSP drivers'!$B$2:$B$8148,'Selected scen drivers'!$AI$1,'SSP drivers'!$C$2:$C$8148,'Selected scen drivers'!$C282,'SSP drivers'!$D$2:$D$8148,'Selected scen drivers'!$D282)</f>
        <v>18.3576285596665</v>
      </c>
      <c r="X282" s="3">
        <f>SUMIFS('SSP drivers'!X$2:X$8148,'SSP drivers'!$A$2:$A$8148,'Selected scen drivers'!$AH$1,'SSP drivers'!$B$2:$B$8148,'Selected scen drivers'!$AI$1,'SSP drivers'!$C$2:$C$8148,'Selected scen drivers'!$C282,'SSP drivers'!$D$2:$D$8148,'Selected scen drivers'!$D282)</f>
        <v>0</v>
      </c>
      <c r="Y282" s="3">
        <f>SUMIFS('SSP drivers'!Y$2:Y$8148,'SSP drivers'!$A$2:$A$8148,'Selected scen drivers'!$AH$1,'SSP drivers'!$B$2:$B$8148,'Selected scen drivers'!$AI$1,'SSP drivers'!$C$2:$C$8148,'Selected scen drivers'!$C282,'SSP drivers'!$D$2:$D$8148,'Selected scen drivers'!$D282)</f>
        <v>0</v>
      </c>
      <c r="Z282" s="3">
        <f>SUMIFS('SSP drivers'!Z$2:Z$8148,'SSP drivers'!$A$2:$A$8148,'Selected scen drivers'!$AH$1,'SSP drivers'!$B$2:$B$8148,'Selected scen drivers'!$AI$1,'SSP drivers'!$C$2:$C$8148,'Selected scen drivers'!$C282,'SSP drivers'!$D$2:$D$8148,'Selected scen drivers'!$D282)</f>
        <v>0</v>
      </c>
      <c r="AA282" s="3">
        <f>SUMIFS('SSP drivers'!AA$2:AA$8148,'SSP drivers'!$A$2:$A$8148,'Selected scen drivers'!$AH$1,'SSP drivers'!$B$2:$B$8148,'Selected scen drivers'!$AI$1,'SSP drivers'!$C$2:$C$8148,'Selected scen drivers'!$C282,'SSP drivers'!$D$2:$D$8148,'Selected scen drivers'!$D282)</f>
        <v>0</v>
      </c>
      <c r="AB282" s="3">
        <f>SUMIFS('SSP drivers'!AB$2:AB$8148,'SSP drivers'!$A$2:$A$8148,'Selected scen drivers'!$AH$1,'SSP drivers'!$B$2:$B$8148,'Selected scen drivers'!$AI$1,'SSP drivers'!$C$2:$C$8148,'Selected scen drivers'!$C282,'SSP drivers'!$D$2:$D$8148,'Selected scen drivers'!$D282)</f>
        <v>0</v>
      </c>
      <c r="AC282" s="3">
        <f>SUMIFS('SSP drivers'!AC$2:AC$8148,'SSP drivers'!$A$2:$A$8148,'Selected scen drivers'!$AH$1,'SSP drivers'!$B$2:$B$8148,'Selected scen drivers'!$AI$1,'SSP drivers'!$C$2:$C$8148,'Selected scen drivers'!$C282,'SSP drivers'!$D$2:$D$8148,'Selected scen drivers'!$D282)</f>
        <v>0</v>
      </c>
      <c r="AD282" s="3">
        <f>SUMIFS('SSP drivers'!AD$2:AD$8148,'SSP drivers'!$A$2:$A$8148,'Selected scen drivers'!$AH$1,'SSP drivers'!$B$2:$B$8148,'Selected scen drivers'!$AI$1,'SSP drivers'!$C$2:$C$8148,'Selected scen drivers'!$C282,'SSP drivers'!$D$2:$D$8148,'Selected scen drivers'!$D282)</f>
        <v>0</v>
      </c>
      <c r="AE282" s="3">
        <f>SUMIFS('SSP drivers'!AE$2:AE$8148,'SSP drivers'!$A$2:$A$8148,'Selected scen drivers'!$AH$1,'SSP drivers'!$B$2:$B$8148,'Selected scen drivers'!$AI$1,'SSP drivers'!$C$2:$C$8148,'Selected scen drivers'!$C282,'SSP drivers'!$D$2:$D$8148,'Selected scen drivers'!$D282)</f>
        <v>0</v>
      </c>
    </row>
    <row r="283" spans="1:31">
      <c r="A283">
        <f t="shared" si="9"/>
        <v>32</v>
      </c>
      <c r="B283">
        <f t="shared" si="10"/>
        <v>3</v>
      </c>
      <c r="C283" t="str">
        <f>IFERROR(VLOOKUP(A283,Classification!$A$4:$B$99,2,FALSE),"")</f>
        <v>Norway</v>
      </c>
      <c r="D283" t="str">
        <f>IFERROR(VLOOKUP(B283,Classification!$U$5:$V$14,2,FALSE),"")</f>
        <v>GDPIND</v>
      </c>
      <c r="E283" s="3">
        <f>SUMIFS('SSP drivers'!E$2:E$8148,'SSP drivers'!$A$2:$A$8148,'Selected scen drivers'!$AH$1,'SSP drivers'!$B$2:$B$8148,'Selected scen drivers'!$AI$1,'SSP drivers'!$C$2:$C$8148,'Selected scen drivers'!$C283,'SSP drivers'!$D$2:$D$8148,'Selected scen drivers'!$D283)</f>
        <v>0</v>
      </c>
      <c r="F283" s="3">
        <f>SUMIFS('SSP drivers'!F$2:F$8148,'SSP drivers'!$A$2:$A$8148,'Selected scen drivers'!$AH$1,'SSP drivers'!$B$2:$B$8148,'Selected scen drivers'!$AI$1,'SSP drivers'!$C$2:$C$8148,'Selected scen drivers'!$C283,'SSP drivers'!$D$2:$D$8148,'Selected scen drivers'!$D283)</f>
        <v>117.577018888832</v>
      </c>
      <c r="G283" s="3">
        <f>SUMIFS('SSP drivers'!G$2:G$8148,'SSP drivers'!$A$2:$A$8148,'Selected scen drivers'!$AH$1,'SSP drivers'!$B$2:$B$8148,'Selected scen drivers'!$AI$1,'SSP drivers'!$C$2:$C$8148,'Selected scen drivers'!$C283,'SSP drivers'!$D$2:$D$8148,'Selected scen drivers'!$D283)</f>
        <v>118.563364315743</v>
      </c>
      <c r="H283" s="3">
        <f>SUMIFS('SSP drivers'!H$2:H$8148,'SSP drivers'!$A$2:$A$8148,'Selected scen drivers'!$AH$1,'SSP drivers'!$B$2:$B$8148,'Selected scen drivers'!$AI$1,'SSP drivers'!$C$2:$C$8148,'Selected scen drivers'!$C283,'SSP drivers'!$D$2:$D$8148,'Selected scen drivers'!$D283)</f>
        <v>131.761629541687</v>
      </c>
      <c r="I283" s="3">
        <f>SUMIFS('SSP drivers'!I$2:I$8148,'SSP drivers'!$A$2:$A$8148,'Selected scen drivers'!$AH$1,'SSP drivers'!$B$2:$B$8148,'Selected scen drivers'!$AI$1,'SSP drivers'!$C$2:$C$8148,'Selected scen drivers'!$C283,'SSP drivers'!$D$2:$D$8148,'Selected scen drivers'!$D283)</f>
        <v>143.82954204305</v>
      </c>
      <c r="J283" s="3">
        <f>SUMIFS('SSP drivers'!J$2:J$8148,'SSP drivers'!$A$2:$A$8148,'Selected scen drivers'!$AH$1,'SSP drivers'!$B$2:$B$8148,'Selected scen drivers'!$AI$1,'SSP drivers'!$C$2:$C$8148,'Selected scen drivers'!$C283,'SSP drivers'!$D$2:$D$8148,'Selected scen drivers'!$D283)</f>
        <v>155.825703286934</v>
      </c>
      <c r="K283" s="3">
        <f>SUMIFS('SSP drivers'!K$2:K$8148,'SSP drivers'!$A$2:$A$8148,'Selected scen drivers'!$AH$1,'SSP drivers'!$B$2:$B$8148,'Selected scen drivers'!$AI$1,'SSP drivers'!$C$2:$C$8148,'Selected scen drivers'!$C283,'SSP drivers'!$D$2:$D$8148,'Selected scen drivers'!$D283)</f>
        <v>168.240834185034</v>
      </c>
      <c r="L283" s="3">
        <f>SUMIFS('SSP drivers'!L$2:L$8148,'SSP drivers'!$A$2:$A$8148,'Selected scen drivers'!$AH$1,'SSP drivers'!$B$2:$B$8148,'Selected scen drivers'!$AI$1,'SSP drivers'!$C$2:$C$8148,'Selected scen drivers'!$C283,'SSP drivers'!$D$2:$D$8148,'Selected scen drivers'!$D283)</f>
        <v>181.145243758495</v>
      </c>
      <c r="M283" s="3">
        <f>SUMIFS('SSP drivers'!M$2:M$8148,'SSP drivers'!$A$2:$A$8148,'Selected scen drivers'!$AH$1,'SSP drivers'!$B$2:$B$8148,'Selected scen drivers'!$AI$1,'SSP drivers'!$C$2:$C$8148,'Selected scen drivers'!$C283,'SSP drivers'!$D$2:$D$8148,'Selected scen drivers'!$D283)</f>
        <v>194.45420062286</v>
      </c>
      <c r="N283" s="3">
        <f>SUMIFS('SSP drivers'!N$2:N$8148,'SSP drivers'!$A$2:$A$8148,'Selected scen drivers'!$AH$1,'SSP drivers'!$B$2:$B$8148,'Selected scen drivers'!$AI$1,'SSP drivers'!$C$2:$C$8148,'Selected scen drivers'!$C283,'SSP drivers'!$D$2:$D$8148,'Selected scen drivers'!$D283)</f>
        <v>207.79344445018</v>
      </c>
      <c r="O283" s="3">
        <f>SUMIFS('SSP drivers'!O$2:O$8148,'SSP drivers'!$A$2:$A$8148,'Selected scen drivers'!$AH$1,'SSP drivers'!$B$2:$B$8148,'Selected scen drivers'!$AI$1,'SSP drivers'!$C$2:$C$8148,'Selected scen drivers'!$C283,'SSP drivers'!$D$2:$D$8148,'Selected scen drivers'!$D283)</f>
        <v>221.3695755949</v>
      </c>
      <c r="P283" s="3">
        <f>SUMIFS('SSP drivers'!P$2:P$8148,'SSP drivers'!$A$2:$A$8148,'Selected scen drivers'!$AH$1,'SSP drivers'!$B$2:$B$8148,'Selected scen drivers'!$AI$1,'SSP drivers'!$C$2:$C$8148,'Selected scen drivers'!$C283,'SSP drivers'!$D$2:$D$8148,'Selected scen drivers'!$D283)</f>
        <v>235.241365187518</v>
      </c>
      <c r="Q283" s="3">
        <f>SUMIFS('SSP drivers'!Q$2:Q$8148,'SSP drivers'!$A$2:$A$8148,'Selected scen drivers'!$AH$1,'SSP drivers'!$B$2:$B$8148,'Selected scen drivers'!$AI$1,'SSP drivers'!$C$2:$C$8148,'Selected scen drivers'!$C283,'SSP drivers'!$D$2:$D$8148,'Selected scen drivers'!$D283)</f>
        <v>248.583854046583</v>
      </c>
      <c r="R283" s="3">
        <f>SUMIFS('SSP drivers'!R$2:R$8148,'SSP drivers'!$A$2:$A$8148,'Selected scen drivers'!$AH$1,'SSP drivers'!$B$2:$B$8148,'Selected scen drivers'!$AI$1,'SSP drivers'!$C$2:$C$8148,'Selected scen drivers'!$C283,'SSP drivers'!$D$2:$D$8148,'Selected scen drivers'!$D283)</f>
        <v>261.354856759407</v>
      </c>
      <c r="S283" s="3">
        <f>SUMIFS('SSP drivers'!S$2:S$8148,'SSP drivers'!$A$2:$A$8148,'Selected scen drivers'!$AH$1,'SSP drivers'!$B$2:$B$8148,'Selected scen drivers'!$AI$1,'SSP drivers'!$C$2:$C$8148,'Selected scen drivers'!$C283,'SSP drivers'!$D$2:$D$8148,'Selected scen drivers'!$D283)</f>
        <v>273.407265220209</v>
      </c>
      <c r="T283" s="3">
        <f>SUMIFS('SSP drivers'!T$2:T$8148,'SSP drivers'!$A$2:$A$8148,'Selected scen drivers'!$AH$1,'SSP drivers'!$B$2:$B$8148,'Selected scen drivers'!$AI$1,'SSP drivers'!$C$2:$C$8148,'Selected scen drivers'!$C283,'SSP drivers'!$D$2:$D$8148,'Selected scen drivers'!$D283)</f>
        <v>284.575222250899</v>
      </c>
      <c r="U283" s="3">
        <f>SUMIFS('SSP drivers'!U$2:U$8148,'SSP drivers'!$A$2:$A$8148,'Selected scen drivers'!$AH$1,'SSP drivers'!$B$2:$B$8148,'Selected scen drivers'!$AI$1,'SSP drivers'!$C$2:$C$8148,'Selected scen drivers'!$C283,'SSP drivers'!$D$2:$D$8148,'Selected scen drivers'!$D283)</f>
        <v>294.826277534025</v>
      </c>
      <c r="V283" s="3">
        <f>SUMIFS('SSP drivers'!V$2:V$8148,'SSP drivers'!$A$2:$A$8148,'Selected scen drivers'!$AH$1,'SSP drivers'!$B$2:$B$8148,'Selected scen drivers'!$AI$1,'SSP drivers'!$C$2:$C$8148,'Selected scen drivers'!$C283,'SSP drivers'!$D$2:$D$8148,'Selected scen drivers'!$D283)</f>
        <v>304.162954983167</v>
      </c>
      <c r="W283" s="3">
        <f>SUMIFS('SSP drivers'!W$2:W$8148,'SSP drivers'!$A$2:$A$8148,'Selected scen drivers'!$AH$1,'SSP drivers'!$B$2:$B$8148,'Selected scen drivers'!$AI$1,'SSP drivers'!$C$2:$C$8148,'Selected scen drivers'!$C283,'SSP drivers'!$D$2:$D$8148,'Selected scen drivers'!$D283)</f>
        <v>312.408220088669</v>
      </c>
      <c r="X283" s="3">
        <f>SUMIFS('SSP drivers'!X$2:X$8148,'SSP drivers'!$A$2:$A$8148,'Selected scen drivers'!$AH$1,'SSP drivers'!$B$2:$B$8148,'Selected scen drivers'!$AI$1,'SSP drivers'!$C$2:$C$8148,'Selected scen drivers'!$C283,'SSP drivers'!$D$2:$D$8148,'Selected scen drivers'!$D283)</f>
        <v>0</v>
      </c>
      <c r="Y283" s="3">
        <f>SUMIFS('SSP drivers'!Y$2:Y$8148,'SSP drivers'!$A$2:$A$8148,'Selected scen drivers'!$AH$1,'SSP drivers'!$B$2:$B$8148,'Selected scen drivers'!$AI$1,'SSP drivers'!$C$2:$C$8148,'Selected scen drivers'!$C283,'SSP drivers'!$D$2:$D$8148,'Selected scen drivers'!$D283)</f>
        <v>0</v>
      </c>
      <c r="Z283" s="3">
        <f>SUMIFS('SSP drivers'!Z$2:Z$8148,'SSP drivers'!$A$2:$A$8148,'Selected scen drivers'!$AH$1,'SSP drivers'!$B$2:$B$8148,'Selected scen drivers'!$AI$1,'SSP drivers'!$C$2:$C$8148,'Selected scen drivers'!$C283,'SSP drivers'!$D$2:$D$8148,'Selected scen drivers'!$D283)</f>
        <v>0</v>
      </c>
      <c r="AA283" s="3">
        <f>SUMIFS('SSP drivers'!AA$2:AA$8148,'SSP drivers'!$A$2:$A$8148,'Selected scen drivers'!$AH$1,'SSP drivers'!$B$2:$B$8148,'Selected scen drivers'!$AI$1,'SSP drivers'!$C$2:$C$8148,'Selected scen drivers'!$C283,'SSP drivers'!$D$2:$D$8148,'Selected scen drivers'!$D283)</f>
        <v>0</v>
      </c>
      <c r="AB283" s="3">
        <f>SUMIFS('SSP drivers'!AB$2:AB$8148,'SSP drivers'!$A$2:$A$8148,'Selected scen drivers'!$AH$1,'SSP drivers'!$B$2:$B$8148,'Selected scen drivers'!$AI$1,'SSP drivers'!$C$2:$C$8148,'Selected scen drivers'!$C283,'SSP drivers'!$D$2:$D$8148,'Selected scen drivers'!$D283)</f>
        <v>0</v>
      </c>
      <c r="AC283" s="3">
        <f>SUMIFS('SSP drivers'!AC$2:AC$8148,'SSP drivers'!$A$2:$A$8148,'Selected scen drivers'!$AH$1,'SSP drivers'!$B$2:$B$8148,'Selected scen drivers'!$AI$1,'SSP drivers'!$C$2:$C$8148,'Selected scen drivers'!$C283,'SSP drivers'!$D$2:$D$8148,'Selected scen drivers'!$D283)</f>
        <v>0</v>
      </c>
      <c r="AD283" s="3">
        <f>SUMIFS('SSP drivers'!AD$2:AD$8148,'SSP drivers'!$A$2:$A$8148,'Selected scen drivers'!$AH$1,'SSP drivers'!$B$2:$B$8148,'Selected scen drivers'!$AI$1,'SSP drivers'!$C$2:$C$8148,'Selected scen drivers'!$C283,'SSP drivers'!$D$2:$D$8148,'Selected scen drivers'!$D283)</f>
        <v>0</v>
      </c>
      <c r="AE283" s="3">
        <f>SUMIFS('SSP drivers'!AE$2:AE$8148,'SSP drivers'!$A$2:$A$8148,'Selected scen drivers'!$AH$1,'SSP drivers'!$B$2:$B$8148,'Selected scen drivers'!$AI$1,'SSP drivers'!$C$2:$C$8148,'Selected scen drivers'!$C283,'SSP drivers'!$D$2:$D$8148,'Selected scen drivers'!$D283)</f>
        <v>0</v>
      </c>
    </row>
    <row r="284" spans="1:31">
      <c r="A284">
        <f t="shared" si="9"/>
        <v>32</v>
      </c>
      <c r="B284">
        <f t="shared" si="10"/>
        <v>4</v>
      </c>
      <c r="C284" t="str">
        <f>IFERROR(VLOOKUP(A284,Classification!$A$4:$B$99,2,FALSE),"")</f>
        <v>Norway</v>
      </c>
      <c r="D284" t="str">
        <f>IFERROR(VLOOKUP(B284,Classification!$U$5:$V$14,2,FALSE),"")</f>
        <v>GDPMFG</v>
      </c>
      <c r="E284" s="3">
        <f>SUMIFS('SSP drivers'!E$2:E$8148,'SSP drivers'!$A$2:$A$8148,'Selected scen drivers'!$AH$1,'SSP drivers'!$B$2:$B$8148,'Selected scen drivers'!$AI$1,'SSP drivers'!$C$2:$C$8148,'Selected scen drivers'!$C284,'SSP drivers'!$D$2:$D$8148,'Selected scen drivers'!$D284)</f>
        <v>0</v>
      </c>
      <c r="F284" s="3">
        <f>SUMIFS('SSP drivers'!F$2:F$8148,'SSP drivers'!$A$2:$A$8148,'Selected scen drivers'!$AH$1,'SSP drivers'!$B$2:$B$8148,'Selected scen drivers'!$AI$1,'SSP drivers'!$C$2:$C$8148,'Selected scen drivers'!$C284,'SSP drivers'!$D$2:$D$8148,'Selected scen drivers'!$D284)</f>
        <v>8.25690503437285</v>
      </c>
      <c r="G284" s="3">
        <f>SUMIFS('SSP drivers'!G$2:G$8148,'SSP drivers'!$A$2:$A$8148,'Selected scen drivers'!$AH$1,'SSP drivers'!$B$2:$B$8148,'Selected scen drivers'!$AI$1,'SSP drivers'!$C$2:$C$8148,'Selected scen drivers'!$C284,'SSP drivers'!$D$2:$D$8148,'Selected scen drivers'!$D284)</f>
        <v>8.32617163594229</v>
      </c>
      <c r="H284" s="3">
        <f>SUMIFS('SSP drivers'!H$2:H$8148,'SSP drivers'!$A$2:$A$8148,'Selected scen drivers'!$AH$1,'SSP drivers'!$B$2:$B$8148,'Selected scen drivers'!$AI$1,'SSP drivers'!$C$2:$C$8148,'Selected scen drivers'!$C284,'SSP drivers'!$D$2:$D$8148,'Selected scen drivers'!$D284)</f>
        <v>10.7334877314291</v>
      </c>
      <c r="I284" s="3">
        <f>SUMIFS('SSP drivers'!I$2:I$8148,'SSP drivers'!$A$2:$A$8148,'Selected scen drivers'!$AH$1,'SSP drivers'!$B$2:$B$8148,'Selected scen drivers'!$AI$1,'SSP drivers'!$C$2:$C$8148,'Selected scen drivers'!$C284,'SSP drivers'!$D$2:$D$8148,'Selected scen drivers'!$D284)</f>
        <v>13.3326121065342</v>
      </c>
      <c r="J284" s="3">
        <f>SUMIFS('SSP drivers'!J$2:J$8148,'SSP drivers'!$A$2:$A$8148,'Selected scen drivers'!$AH$1,'SSP drivers'!$B$2:$B$8148,'Selected scen drivers'!$AI$1,'SSP drivers'!$C$2:$C$8148,'Selected scen drivers'!$C284,'SSP drivers'!$D$2:$D$8148,'Selected scen drivers'!$D284)</f>
        <v>16.1954670082395</v>
      </c>
      <c r="K284" s="3">
        <f>SUMIFS('SSP drivers'!K$2:K$8148,'SSP drivers'!$A$2:$A$8148,'Selected scen drivers'!$AH$1,'SSP drivers'!$B$2:$B$8148,'Selected scen drivers'!$AI$1,'SSP drivers'!$C$2:$C$8148,'Selected scen drivers'!$C284,'SSP drivers'!$D$2:$D$8148,'Selected scen drivers'!$D284)</f>
        <v>19.376149763663</v>
      </c>
      <c r="L284" s="3">
        <f>SUMIFS('SSP drivers'!L$2:L$8148,'SSP drivers'!$A$2:$A$8148,'Selected scen drivers'!$AH$1,'SSP drivers'!$B$2:$B$8148,'Selected scen drivers'!$AI$1,'SSP drivers'!$C$2:$C$8148,'Selected scen drivers'!$C284,'SSP drivers'!$D$2:$D$8148,'Selected scen drivers'!$D284)</f>
        <v>22.8976702980647</v>
      </c>
      <c r="M284" s="3">
        <f>SUMIFS('SSP drivers'!M$2:M$8148,'SSP drivers'!$A$2:$A$8148,'Selected scen drivers'!$AH$1,'SSP drivers'!$B$2:$B$8148,'Selected scen drivers'!$AI$1,'SSP drivers'!$C$2:$C$8148,'Selected scen drivers'!$C284,'SSP drivers'!$D$2:$D$8148,'Selected scen drivers'!$D284)</f>
        <v>26.7648585721155</v>
      </c>
      <c r="N284" s="3">
        <f>SUMIFS('SSP drivers'!N$2:N$8148,'SSP drivers'!$A$2:$A$8148,'Selected scen drivers'!$AH$1,'SSP drivers'!$B$2:$B$8148,'Selected scen drivers'!$AI$1,'SSP drivers'!$C$2:$C$8148,'Selected scen drivers'!$C284,'SSP drivers'!$D$2:$D$8148,'Selected scen drivers'!$D284)</f>
        <v>30.9356322555224</v>
      </c>
      <c r="O284" s="3">
        <f>SUMIFS('SSP drivers'!O$2:O$8148,'SSP drivers'!$A$2:$A$8148,'Selected scen drivers'!$AH$1,'SSP drivers'!$B$2:$B$8148,'Selected scen drivers'!$AI$1,'SSP drivers'!$C$2:$C$8148,'Selected scen drivers'!$C284,'SSP drivers'!$D$2:$D$8148,'Selected scen drivers'!$D284)</f>
        <v>35.4440916036942</v>
      </c>
      <c r="P284" s="3">
        <f>SUMIFS('SSP drivers'!P$2:P$8148,'SSP drivers'!$A$2:$A$8148,'Selected scen drivers'!$AH$1,'SSP drivers'!$B$2:$B$8148,'Selected scen drivers'!$AI$1,'SSP drivers'!$C$2:$C$8148,'Selected scen drivers'!$C284,'SSP drivers'!$D$2:$D$8148,'Selected scen drivers'!$D284)</f>
        <v>40.3082919019231</v>
      </c>
      <c r="Q284" s="3">
        <f>SUMIFS('SSP drivers'!Q$2:Q$8148,'SSP drivers'!$A$2:$A$8148,'Selected scen drivers'!$AH$1,'SSP drivers'!$B$2:$B$8148,'Selected scen drivers'!$AI$1,'SSP drivers'!$C$2:$C$8148,'Selected scen drivers'!$C284,'SSP drivers'!$D$2:$D$8148,'Selected scen drivers'!$D284)</f>
        <v>45.3875743104988</v>
      </c>
      <c r="R284" s="3">
        <f>SUMIFS('SSP drivers'!R$2:R$8148,'SSP drivers'!$A$2:$A$8148,'Selected scen drivers'!$AH$1,'SSP drivers'!$B$2:$B$8148,'Selected scen drivers'!$AI$1,'SSP drivers'!$C$2:$C$8148,'Selected scen drivers'!$C284,'SSP drivers'!$D$2:$D$8148,'Selected scen drivers'!$D284)</f>
        <v>50.6559209127679</v>
      </c>
      <c r="S284" s="3">
        <f>SUMIFS('SSP drivers'!S$2:S$8148,'SSP drivers'!$A$2:$A$8148,'Selected scen drivers'!$AH$1,'SSP drivers'!$B$2:$B$8148,'Selected scen drivers'!$AI$1,'SSP drivers'!$C$2:$C$8148,'Selected scen drivers'!$C284,'SSP drivers'!$D$2:$D$8148,'Selected scen drivers'!$D284)</f>
        <v>56.063902759595</v>
      </c>
      <c r="T284" s="3">
        <f>SUMIFS('SSP drivers'!T$2:T$8148,'SSP drivers'!$A$2:$A$8148,'Selected scen drivers'!$AH$1,'SSP drivers'!$B$2:$B$8148,'Selected scen drivers'!$AI$1,'SSP drivers'!$C$2:$C$8148,'Selected scen drivers'!$C284,'SSP drivers'!$D$2:$D$8148,'Selected scen drivers'!$D284)</f>
        <v>61.5514240507104</v>
      </c>
      <c r="U284" s="3">
        <f>SUMIFS('SSP drivers'!U$2:U$8148,'SSP drivers'!$A$2:$A$8148,'Selected scen drivers'!$AH$1,'SSP drivers'!$B$2:$B$8148,'Selected scen drivers'!$AI$1,'SSP drivers'!$C$2:$C$8148,'Selected scen drivers'!$C284,'SSP drivers'!$D$2:$D$8148,'Selected scen drivers'!$D284)</f>
        <v>67.0812885842759</v>
      </c>
      <c r="V284" s="3">
        <f>SUMIFS('SSP drivers'!V$2:V$8148,'SSP drivers'!$A$2:$A$8148,'Selected scen drivers'!$AH$1,'SSP drivers'!$B$2:$B$8148,'Selected scen drivers'!$AI$1,'SSP drivers'!$C$2:$C$8148,'Selected scen drivers'!$C284,'SSP drivers'!$D$2:$D$8148,'Selected scen drivers'!$D284)</f>
        <v>72.6231923141399</v>
      </c>
      <c r="W284" s="3">
        <f>SUMIFS('SSP drivers'!W$2:W$8148,'SSP drivers'!$A$2:$A$8148,'Selected scen drivers'!$AH$1,'SSP drivers'!$B$2:$B$8148,'Selected scen drivers'!$AI$1,'SSP drivers'!$C$2:$C$8148,'Selected scen drivers'!$C284,'SSP drivers'!$D$2:$D$8148,'Selected scen drivers'!$D284)</f>
        <v>78.1020550221672</v>
      </c>
      <c r="X284" s="3">
        <f>SUMIFS('SSP drivers'!X$2:X$8148,'SSP drivers'!$A$2:$A$8148,'Selected scen drivers'!$AH$1,'SSP drivers'!$B$2:$B$8148,'Selected scen drivers'!$AI$1,'SSP drivers'!$C$2:$C$8148,'Selected scen drivers'!$C284,'SSP drivers'!$D$2:$D$8148,'Selected scen drivers'!$D284)</f>
        <v>0</v>
      </c>
      <c r="Y284" s="3">
        <f>SUMIFS('SSP drivers'!Y$2:Y$8148,'SSP drivers'!$A$2:$A$8148,'Selected scen drivers'!$AH$1,'SSP drivers'!$B$2:$B$8148,'Selected scen drivers'!$AI$1,'SSP drivers'!$C$2:$C$8148,'Selected scen drivers'!$C284,'SSP drivers'!$D$2:$D$8148,'Selected scen drivers'!$D284)</f>
        <v>0</v>
      </c>
      <c r="Z284" s="3">
        <f>SUMIFS('SSP drivers'!Z$2:Z$8148,'SSP drivers'!$A$2:$A$8148,'Selected scen drivers'!$AH$1,'SSP drivers'!$B$2:$B$8148,'Selected scen drivers'!$AI$1,'SSP drivers'!$C$2:$C$8148,'Selected scen drivers'!$C284,'SSP drivers'!$D$2:$D$8148,'Selected scen drivers'!$D284)</f>
        <v>0</v>
      </c>
      <c r="AA284" s="3">
        <f>SUMIFS('SSP drivers'!AA$2:AA$8148,'SSP drivers'!$A$2:$A$8148,'Selected scen drivers'!$AH$1,'SSP drivers'!$B$2:$B$8148,'Selected scen drivers'!$AI$1,'SSP drivers'!$C$2:$C$8148,'Selected scen drivers'!$C284,'SSP drivers'!$D$2:$D$8148,'Selected scen drivers'!$D284)</f>
        <v>0</v>
      </c>
      <c r="AB284" s="3">
        <f>SUMIFS('SSP drivers'!AB$2:AB$8148,'SSP drivers'!$A$2:$A$8148,'Selected scen drivers'!$AH$1,'SSP drivers'!$B$2:$B$8148,'Selected scen drivers'!$AI$1,'SSP drivers'!$C$2:$C$8148,'Selected scen drivers'!$C284,'SSP drivers'!$D$2:$D$8148,'Selected scen drivers'!$D284)</f>
        <v>0</v>
      </c>
      <c r="AC284" s="3">
        <f>SUMIFS('SSP drivers'!AC$2:AC$8148,'SSP drivers'!$A$2:$A$8148,'Selected scen drivers'!$AH$1,'SSP drivers'!$B$2:$B$8148,'Selected scen drivers'!$AI$1,'SSP drivers'!$C$2:$C$8148,'Selected scen drivers'!$C284,'SSP drivers'!$D$2:$D$8148,'Selected scen drivers'!$D284)</f>
        <v>0</v>
      </c>
      <c r="AD284" s="3">
        <f>SUMIFS('SSP drivers'!AD$2:AD$8148,'SSP drivers'!$A$2:$A$8148,'Selected scen drivers'!$AH$1,'SSP drivers'!$B$2:$B$8148,'Selected scen drivers'!$AI$1,'SSP drivers'!$C$2:$C$8148,'Selected scen drivers'!$C284,'SSP drivers'!$D$2:$D$8148,'Selected scen drivers'!$D284)</f>
        <v>0</v>
      </c>
      <c r="AE284" s="3">
        <f>SUMIFS('SSP drivers'!AE$2:AE$8148,'SSP drivers'!$A$2:$A$8148,'Selected scen drivers'!$AH$1,'SSP drivers'!$B$2:$B$8148,'Selected scen drivers'!$AI$1,'SSP drivers'!$C$2:$C$8148,'Selected scen drivers'!$C284,'SSP drivers'!$D$2:$D$8148,'Selected scen drivers'!$D284)</f>
        <v>0</v>
      </c>
    </row>
    <row r="285" spans="1:31">
      <c r="A285">
        <f t="shared" si="9"/>
        <v>32</v>
      </c>
      <c r="B285">
        <f t="shared" si="10"/>
        <v>5</v>
      </c>
      <c r="C285" t="str">
        <f>IFERROR(VLOOKUP(A285,Classification!$A$4:$B$99,2,FALSE),"")</f>
        <v>Norway</v>
      </c>
      <c r="D285" t="str">
        <f>IFERROR(VLOOKUP(B285,Classification!$U$5:$V$14,2,FALSE),"")</f>
        <v>GDPPCAP</v>
      </c>
      <c r="E285" s="3">
        <f>SUMIFS('SSP drivers'!E$2:E$8148,'SSP drivers'!$A$2:$A$8148,'Selected scen drivers'!$AH$1,'SSP drivers'!$B$2:$B$8148,'Selected scen drivers'!$AI$1,'SSP drivers'!$C$2:$C$8148,'Selected scen drivers'!$C285,'SSP drivers'!$D$2:$D$8148,'Selected scen drivers'!$D285)</f>
        <v>0</v>
      </c>
      <c r="F285" s="3">
        <f>SUMIFS('SSP drivers'!F$2:F$8148,'SSP drivers'!$A$2:$A$8148,'Selected scen drivers'!$AH$1,'SSP drivers'!$B$2:$B$8148,'Selected scen drivers'!$AI$1,'SSP drivers'!$C$2:$C$8148,'Selected scen drivers'!$C285,'SSP drivers'!$D$2:$D$8148,'Selected scen drivers'!$D285)</f>
        <v>61.0647175177901</v>
      </c>
      <c r="G285" s="3">
        <f>SUMIFS('SSP drivers'!G$2:G$8148,'SSP drivers'!$A$2:$A$8148,'Selected scen drivers'!$AH$1,'SSP drivers'!$B$2:$B$8148,'Selected scen drivers'!$AI$1,'SSP drivers'!$C$2:$C$8148,'Selected scen drivers'!$C285,'SSP drivers'!$D$2:$D$8148,'Selected scen drivers'!$D285)</f>
        <v>61.2584175554607</v>
      </c>
      <c r="H285" s="3">
        <f>SUMIFS('SSP drivers'!H$2:H$8148,'SSP drivers'!$A$2:$A$8148,'Selected scen drivers'!$AH$1,'SSP drivers'!$B$2:$B$8148,'Selected scen drivers'!$AI$1,'SSP drivers'!$C$2:$C$8148,'Selected scen drivers'!$C285,'SSP drivers'!$D$2:$D$8148,'Selected scen drivers'!$D285)</f>
        <v>66.3610083745505</v>
      </c>
      <c r="I285" s="3">
        <f>SUMIFS('SSP drivers'!I$2:I$8148,'SSP drivers'!$A$2:$A$8148,'Selected scen drivers'!$AH$1,'SSP drivers'!$B$2:$B$8148,'Selected scen drivers'!$AI$1,'SSP drivers'!$C$2:$C$8148,'Selected scen drivers'!$C285,'SSP drivers'!$D$2:$D$8148,'Selected scen drivers'!$D285)</f>
        <v>70.9218181126416</v>
      </c>
      <c r="J285" s="3">
        <f>SUMIFS('SSP drivers'!J$2:J$8148,'SSP drivers'!$A$2:$A$8148,'Selected scen drivers'!$AH$1,'SSP drivers'!$B$2:$B$8148,'Selected scen drivers'!$AI$1,'SSP drivers'!$C$2:$C$8148,'Selected scen drivers'!$C285,'SSP drivers'!$D$2:$D$8148,'Selected scen drivers'!$D285)</f>
        <v>75.2712873839284</v>
      </c>
      <c r="K285" s="3">
        <f>SUMIFS('SSP drivers'!K$2:K$8148,'SSP drivers'!$A$2:$A$8148,'Selected scen drivers'!$AH$1,'SSP drivers'!$B$2:$B$8148,'Selected scen drivers'!$AI$1,'SSP drivers'!$C$2:$C$8148,'Selected scen drivers'!$C285,'SSP drivers'!$D$2:$D$8148,'Selected scen drivers'!$D285)</f>
        <v>79.6533369113329</v>
      </c>
      <c r="L285" s="3">
        <f>SUMIFS('SSP drivers'!L$2:L$8148,'SSP drivers'!$A$2:$A$8148,'Selected scen drivers'!$AH$1,'SSP drivers'!$B$2:$B$8148,'Selected scen drivers'!$AI$1,'SSP drivers'!$C$2:$C$8148,'Selected scen drivers'!$C285,'SSP drivers'!$D$2:$D$8148,'Selected scen drivers'!$D285)</f>
        <v>84.0799092260113</v>
      </c>
      <c r="M285" s="3">
        <f>SUMIFS('SSP drivers'!M$2:M$8148,'SSP drivers'!$A$2:$A$8148,'Selected scen drivers'!$AH$1,'SSP drivers'!$B$2:$B$8148,'Selected scen drivers'!$AI$1,'SSP drivers'!$C$2:$C$8148,'Selected scen drivers'!$C285,'SSP drivers'!$D$2:$D$8148,'Selected scen drivers'!$D285)</f>
        <v>88.4078656678715</v>
      </c>
      <c r="N285" s="3">
        <f>SUMIFS('SSP drivers'!N$2:N$8148,'SSP drivers'!$A$2:$A$8148,'Selected scen drivers'!$AH$1,'SSP drivers'!$B$2:$B$8148,'Selected scen drivers'!$AI$1,'SSP drivers'!$C$2:$C$8148,'Selected scen drivers'!$C285,'SSP drivers'!$D$2:$D$8148,'Selected scen drivers'!$D285)</f>
        <v>92.8770102288819</v>
      </c>
      <c r="O285" s="3">
        <f>SUMIFS('SSP drivers'!O$2:O$8148,'SSP drivers'!$A$2:$A$8148,'Selected scen drivers'!$AH$1,'SSP drivers'!$B$2:$B$8148,'Selected scen drivers'!$AI$1,'SSP drivers'!$C$2:$C$8148,'Selected scen drivers'!$C285,'SSP drivers'!$D$2:$D$8148,'Selected scen drivers'!$D285)</f>
        <v>97.5096340398931</v>
      </c>
      <c r="P285" s="3">
        <f>SUMIFS('SSP drivers'!P$2:P$8148,'SSP drivers'!$A$2:$A$8148,'Selected scen drivers'!$AH$1,'SSP drivers'!$B$2:$B$8148,'Selected scen drivers'!$AI$1,'SSP drivers'!$C$2:$C$8148,'Selected scen drivers'!$C285,'SSP drivers'!$D$2:$D$8148,'Selected scen drivers'!$D285)</f>
        <v>102.342552453234</v>
      </c>
      <c r="Q285" s="3">
        <f>SUMIFS('SSP drivers'!Q$2:Q$8148,'SSP drivers'!$A$2:$A$8148,'Selected scen drivers'!$AH$1,'SSP drivers'!$B$2:$B$8148,'Selected scen drivers'!$AI$1,'SSP drivers'!$C$2:$C$8148,'Selected scen drivers'!$C285,'SSP drivers'!$D$2:$D$8148,'Selected scen drivers'!$D285)</f>
        <v>106.901275561823</v>
      </c>
      <c r="R285" s="3">
        <f>SUMIFS('SSP drivers'!R$2:R$8148,'SSP drivers'!$A$2:$A$8148,'Selected scen drivers'!$AH$1,'SSP drivers'!$B$2:$B$8148,'Selected scen drivers'!$AI$1,'SSP drivers'!$C$2:$C$8148,'Selected scen drivers'!$C285,'SSP drivers'!$D$2:$D$8148,'Selected scen drivers'!$D285)</f>
        <v>111.153400156841</v>
      </c>
      <c r="S285" s="3">
        <f>SUMIFS('SSP drivers'!S$2:S$8148,'SSP drivers'!$A$2:$A$8148,'Selected scen drivers'!$AH$1,'SSP drivers'!$B$2:$B$8148,'Selected scen drivers'!$AI$1,'SSP drivers'!$C$2:$C$8148,'Selected scen drivers'!$C285,'SSP drivers'!$D$2:$D$8148,'Selected scen drivers'!$D285)</f>
        <v>115.196489872546</v>
      </c>
      <c r="T285" s="3">
        <f>SUMIFS('SSP drivers'!T$2:T$8148,'SSP drivers'!$A$2:$A$8148,'Selected scen drivers'!$AH$1,'SSP drivers'!$B$2:$B$8148,'Selected scen drivers'!$AI$1,'SSP drivers'!$C$2:$C$8148,'Selected scen drivers'!$C285,'SSP drivers'!$D$2:$D$8148,'Selected scen drivers'!$D285)</f>
        <v>119.181066473342</v>
      </c>
      <c r="U285" s="3">
        <f>SUMIFS('SSP drivers'!U$2:U$8148,'SSP drivers'!$A$2:$A$8148,'Selected scen drivers'!$AH$1,'SSP drivers'!$B$2:$B$8148,'Selected scen drivers'!$AI$1,'SSP drivers'!$C$2:$C$8148,'Selected scen drivers'!$C285,'SSP drivers'!$D$2:$D$8148,'Selected scen drivers'!$D285)</f>
        <v>123.153767349308</v>
      </c>
      <c r="V285" s="3">
        <f>SUMIFS('SSP drivers'!V$2:V$8148,'SSP drivers'!$A$2:$A$8148,'Selected scen drivers'!$AH$1,'SSP drivers'!$B$2:$B$8148,'Selected scen drivers'!$AI$1,'SSP drivers'!$C$2:$C$8148,'Selected scen drivers'!$C285,'SSP drivers'!$D$2:$D$8148,'Selected scen drivers'!$D285)</f>
        <v>126.99897372529</v>
      </c>
      <c r="W285" s="3">
        <f>SUMIFS('SSP drivers'!W$2:W$8148,'SSP drivers'!$A$2:$A$8148,'Selected scen drivers'!$AH$1,'SSP drivers'!$B$2:$B$8148,'Selected scen drivers'!$AI$1,'SSP drivers'!$C$2:$C$8148,'Selected scen drivers'!$C285,'SSP drivers'!$D$2:$D$8148,'Selected scen drivers'!$D285)</f>
        <v>130.552439528781</v>
      </c>
      <c r="X285" s="3">
        <f>SUMIFS('SSP drivers'!X$2:X$8148,'SSP drivers'!$A$2:$A$8148,'Selected scen drivers'!$AH$1,'SSP drivers'!$B$2:$B$8148,'Selected scen drivers'!$AI$1,'SSP drivers'!$C$2:$C$8148,'Selected scen drivers'!$C285,'SSP drivers'!$D$2:$D$8148,'Selected scen drivers'!$D285)</f>
        <v>0</v>
      </c>
      <c r="Y285" s="3">
        <f>SUMIFS('SSP drivers'!Y$2:Y$8148,'SSP drivers'!$A$2:$A$8148,'Selected scen drivers'!$AH$1,'SSP drivers'!$B$2:$B$8148,'Selected scen drivers'!$AI$1,'SSP drivers'!$C$2:$C$8148,'Selected scen drivers'!$C285,'SSP drivers'!$D$2:$D$8148,'Selected scen drivers'!$D285)</f>
        <v>0</v>
      </c>
      <c r="Z285" s="3">
        <f>SUMIFS('SSP drivers'!Z$2:Z$8148,'SSP drivers'!$A$2:$A$8148,'Selected scen drivers'!$AH$1,'SSP drivers'!$B$2:$B$8148,'Selected scen drivers'!$AI$1,'SSP drivers'!$C$2:$C$8148,'Selected scen drivers'!$C285,'SSP drivers'!$D$2:$D$8148,'Selected scen drivers'!$D285)</f>
        <v>0</v>
      </c>
      <c r="AA285" s="3">
        <f>SUMIFS('SSP drivers'!AA$2:AA$8148,'SSP drivers'!$A$2:$A$8148,'Selected scen drivers'!$AH$1,'SSP drivers'!$B$2:$B$8148,'Selected scen drivers'!$AI$1,'SSP drivers'!$C$2:$C$8148,'Selected scen drivers'!$C285,'SSP drivers'!$D$2:$D$8148,'Selected scen drivers'!$D285)</f>
        <v>0</v>
      </c>
      <c r="AB285" s="3">
        <f>SUMIFS('SSP drivers'!AB$2:AB$8148,'SSP drivers'!$A$2:$A$8148,'Selected scen drivers'!$AH$1,'SSP drivers'!$B$2:$B$8148,'Selected scen drivers'!$AI$1,'SSP drivers'!$C$2:$C$8148,'Selected scen drivers'!$C285,'SSP drivers'!$D$2:$D$8148,'Selected scen drivers'!$D285)</f>
        <v>0</v>
      </c>
      <c r="AC285" s="3">
        <f>SUMIFS('SSP drivers'!AC$2:AC$8148,'SSP drivers'!$A$2:$A$8148,'Selected scen drivers'!$AH$1,'SSP drivers'!$B$2:$B$8148,'Selected scen drivers'!$AI$1,'SSP drivers'!$C$2:$C$8148,'Selected scen drivers'!$C285,'SSP drivers'!$D$2:$D$8148,'Selected scen drivers'!$D285)</f>
        <v>0</v>
      </c>
      <c r="AD285" s="3">
        <f>SUMIFS('SSP drivers'!AD$2:AD$8148,'SSP drivers'!$A$2:$A$8148,'Selected scen drivers'!$AH$1,'SSP drivers'!$B$2:$B$8148,'Selected scen drivers'!$AI$1,'SSP drivers'!$C$2:$C$8148,'Selected scen drivers'!$C285,'SSP drivers'!$D$2:$D$8148,'Selected scen drivers'!$D285)</f>
        <v>0</v>
      </c>
      <c r="AE285" s="3">
        <f>SUMIFS('SSP drivers'!AE$2:AE$8148,'SSP drivers'!$A$2:$A$8148,'Selected scen drivers'!$AH$1,'SSP drivers'!$B$2:$B$8148,'Selected scen drivers'!$AI$1,'SSP drivers'!$C$2:$C$8148,'Selected scen drivers'!$C285,'SSP drivers'!$D$2:$D$8148,'Selected scen drivers'!$D285)</f>
        <v>0</v>
      </c>
    </row>
    <row r="286" spans="1:31">
      <c r="A286">
        <f t="shared" si="9"/>
        <v>32</v>
      </c>
      <c r="B286">
        <f t="shared" si="10"/>
        <v>6</v>
      </c>
      <c r="C286" t="str">
        <f>IFERROR(VLOOKUP(A286,Classification!$A$4:$B$99,2,FALSE),"")</f>
        <v>Norway</v>
      </c>
      <c r="D286" t="str">
        <f>IFERROR(VLOOKUP(B286,Classification!$U$5:$V$14,2,FALSE),"")</f>
        <v>GDPPHOU</v>
      </c>
      <c r="E286" s="3">
        <f>SUMIFS('SSP drivers'!E$2:E$8148,'SSP drivers'!$A$2:$A$8148,'Selected scen drivers'!$AH$1,'SSP drivers'!$B$2:$B$8148,'Selected scen drivers'!$AI$1,'SSP drivers'!$C$2:$C$8148,'Selected scen drivers'!$C286,'SSP drivers'!$D$2:$D$8148,'Selected scen drivers'!$D286)</f>
        <v>0</v>
      </c>
      <c r="F286" s="3">
        <f>SUMIFS('SSP drivers'!F$2:F$8148,'SSP drivers'!$A$2:$A$8148,'Selected scen drivers'!$AH$1,'SSP drivers'!$B$2:$B$8148,'Selected scen drivers'!$AI$1,'SSP drivers'!$C$2:$C$8148,'Selected scen drivers'!$C286,'SSP drivers'!$D$2:$D$8148,'Selected scen drivers'!$D286)</f>
        <v>206.142885589751</v>
      </c>
      <c r="G286" s="3">
        <f>SUMIFS('SSP drivers'!G$2:G$8148,'SSP drivers'!$A$2:$A$8148,'Selected scen drivers'!$AH$1,'SSP drivers'!$B$2:$B$8148,'Selected scen drivers'!$AI$1,'SSP drivers'!$C$2:$C$8148,'Selected scen drivers'!$C286,'SSP drivers'!$D$2:$D$8148,'Selected scen drivers'!$D286)</f>
        <v>207.036412322505</v>
      </c>
      <c r="H286" s="3">
        <f>SUMIFS('SSP drivers'!H$2:H$8148,'SSP drivers'!$A$2:$A$8148,'Selected scen drivers'!$AH$1,'SSP drivers'!$B$2:$B$8148,'Selected scen drivers'!$AI$1,'SSP drivers'!$C$2:$C$8148,'Selected scen drivers'!$C286,'SSP drivers'!$D$2:$D$8148,'Selected scen drivers'!$D286)</f>
        <v>225.549017998273</v>
      </c>
      <c r="I286" s="3">
        <f>SUMIFS('SSP drivers'!I$2:I$8148,'SSP drivers'!$A$2:$A$8148,'Selected scen drivers'!$AH$1,'SSP drivers'!$B$2:$B$8148,'Selected scen drivers'!$AI$1,'SSP drivers'!$C$2:$C$8148,'Selected scen drivers'!$C286,'SSP drivers'!$D$2:$D$8148,'Selected scen drivers'!$D286)</f>
        <v>244.443661443198</v>
      </c>
      <c r="J286" s="3">
        <f>SUMIFS('SSP drivers'!J$2:J$8148,'SSP drivers'!$A$2:$A$8148,'Selected scen drivers'!$AH$1,'SSP drivers'!$B$2:$B$8148,'Selected scen drivers'!$AI$1,'SSP drivers'!$C$2:$C$8148,'Selected scen drivers'!$C286,'SSP drivers'!$D$2:$D$8148,'Selected scen drivers'!$D286)</f>
        <v>265.900875819447</v>
      </c>
      <c r="K286" s="3">
        <f>SUMIFS('SSP drivers'!K$2:K$8148,'SSP drivers'!$A$2:$A$8148,'Selected scen drivers'!$AH$1,'SSP drivers'!$B$2:$B$8148,'Selected scen drivers'!$AI$1,'SSP drivers'!$C$2:$C$8148,'Selected scen drivers'!$C286,'SSP drivers'!$D$2:$D$8148,'Selected scen drivers'!$D286)</f>
        <v>289.741043061794</v>
      </c>
      <c r="L286" s="3">
        <f>SUMIFS('SSP drivers'!L$2:L$8148,'SSP drivers'!$A$2:$A$8148,'Selected scen drivers'!$AH$1,'SSP drivers'!$B$2:$B$8148,'Selected scen drivers'!$AI$1,'SSP drivers'!$C$2:$C$8148,'Selected scen drivers'!$C286,'SSP drivers'!$D$2:$D$8148,'Selected scen drivers'!$D286)</f>
        <v>312.635288077848</v>
      </c>
      <c r="M286" s="3">
        <f>SUMIFS('SSP drivers'!M$2:M$8148,'SSP drivers'!$A$2:$A$8148,'Selected scen drivers'!$AH$1,'SSP drivers'!$B$2:$B$8148,'Selected scen drivers'!$AI$1,'SSP drivers'!$C$2:$C$8148,'Selected scen drivers'!$C286,'SSP drivers'!$D$2:$D$8148,'Selected scen drivers'!$D286)</f>
        <v>338.504084013271</v>
      </c>
      <c r="N286" s="3">
        <f>SUMIFS('SSP drivers'!N$2:N$8148,'SSP drivers'!$A$2:$A$8148,'Selected scen drivers'!$AH$1,'SSP drivers'!$B$2:$B$8148,'Selected scen drivers'!$AI$1,'SSP drivers'!$C$2:$C$8148,'Selected scen drivers'!$C286,'SSP drivers'!$D$2:$D$8148,'Selected scen drivers'!$D286)</f>
        <v>366.092360172594</v>
      </c>
      <c r="O286" s="3">
        <f>SUMIFS('SSP drivers'!O$2:O$8148,'SSP drivers'!$A$2:$A$8148,'Selected scen drivers'!$AH$1,'SSP drivers'!$B$2:$B$8148,'Selected scen drivers'!$AI$1,'SSP drivers'!$C$2:$C$8148,'Selected scen drivers'!$C286,'SSP drivers'!$D$2:$D$8148,'Selected scen drivers'!$D286)</f>
        <v>393.864317533308</v>
      </c>
      <c r="P286" s="3">
        <f>SUMIFS('SSP drivers'!P$2:P$8148,'SSP drivers'!$A$2:$A$8148,'Selected scen drivers'!$AH$1,'SSP drivers'!$B$2:$B$8148,'Selected scen drivers'!$AI$1,'SSP drivers'!$C$2:$C$8148,'Selected scen drivers'!$C286,'SSP drivers'!$D$2:$D$8148,'Selected scen drivers'!$D286)</f>
        <v>419.087499413862</v>
      </c>
      <c r="Q286" s="3">
        <f>SUMIFS('SSP drivers'!Q$2:Q$8148,'SSP drivers'!$A$2:$A$8148,'Selected scen drivers'!$AH$1,'SSP drivers'!$B$2:$B$8148,'Selected scen drivers'!$AI$1,'SSP drivers'!$C$2:$C$8148,'Selected scen drivers'!$C286,'SSP drivers'!$D$2:$D$8148,'Selected scen drivers'!$D286)</f>
        <v>443.122851478582</v>
      </c>
      <c r="R286" s="3">
        <f>SUMIFS('SSP drivers'!R$2:R$8148,'SSP drivers'!$A$2:$A$8148,'Selected scen drivers'!$AH$1,'SSP drivers'!$B$2:$B$8148,'Selected scen drivers'!$AI$1,'SSP drivers'!$C$2:$C$8148,'Selected scen drivers'!$C286,'SSP drivers'!$D$2:$D$8148,'Selected scen drivers'!$D286)</f>
        <v>468.87022173436</v>
      </c>
      <c r="S286" s="3">
        <f>SUMIFS('SSP drivers'!S$2:S$8148,'SSP drivers'!$A$2:$A$8148,'Selected scen drivers'!$AH$1,'SSP drivers'!$B$2:$B$8148,'Selected scen drivers'!$AI$1,'SSP drivers'!$C$2:$C$8148,'Selected scen drivers'!$C286,'SSP drivers'!$D$2:$D$8148,'Selected scen drivers'!$D286)</f>
        <v>495.591201814564</v>
      </c>
      <c r="T286" s="3">
        <f>SUMIFS('SSP drivers'!T$2:T$8148,'SSP drivers'!$A$2:$A$8148,'Selected scen drivers'!$AH$1,'SSP drivers'!$B$2:$B$8148,'Selected scen drivers'!$AI$1,'SSP drivers'!$C$2:$C$8148,'Selected scen drivers'!$C286,'SSP drivers'!$D$2:$D$8148,'Selected scen drivers'!$D286)</f>
        <v>519.061473647106</v>
      </c>
      <c r="U286" s="3">
        <f>SUMIFS('SSP drivers'!U$2:U$8148,'SSP drivers'!$A$2:$A$8148,'Selected scen drivers'!$AH$1,'SSP drivers'!$B$2:$B$8148,'Selected scen drivers'!$AI$1,'SSP drivers'!$C$2:$C$8148,'Selected scen drivers'!$C286,'SSP drivers'!$D$2:$D$8148,'Selected scen drivers'!$D286)</f>
        <v>536.602812254116</v>
      </c>
      <c r="V286" s="3">
        <f>SUMIFS('SSP drivers'!V$2:V$8148,'SSP drivers'!$A$2:$A$8148,'Selected scen drivers'!$AH$1,'SSP drivers'!$B$2:$B$8148,'Selected scen drivers'!$AI$1,'SSP drivers'!$C$2:$C$8148,'Selected scen drivers'!$C286,'SSP drivers'!$D$2:$D$8148,'Selected scen drivers'!$D286)</f>
        <v>554.786139997535</v>
      </c>
      <c r="W286" s="3">
        <f>SUMIFS('SSP drivers'!W$2:W$8148,'SSP drivers'!$A$2:$A$8148,'Selected scen drivers'!$AH$1,'SSP drivers'!$B$2:$B$8148,'Selected scen drivers'!$AI$1,'SSP drivers'!$C$2:$C$8148,'Selected scen drivers'!$C286,'SSP drivers'!$D$2:$D$8148,'Selected scen drivers'!$D286)</f>
        <v>573.768320648853</v>
      </c>
      <c r="X286" s="3">
        <f>SUMIFS('SSP drivers'!X$2:X$8148,'SSP drivers'!$A$2:$A$8148,'Selected scen drivers'!$AH$1,'SSP drivers'!$B$2:$B$8148,'Selected scen drivers'!$AI$1,'SSP drivers'!$C$2:$C$8148,'Selected scen drivers'!$C286,'SSP drivers'!$D$2:$D$8148,'Selected scen drivers'!$D286)</f>
        <v>0</v>
      </c>
      <c r="Y286" s="3">
        <f>SUMIFS('SSP drivers'!Y$2:Y$8148,'SSP drivers'!$A$2:$A$8148,'Selected scen drivers'!$AH$1,'SSP drivers'!$B$2:$B$8148,'Selected scen drivers'!$AI$1,'SSP drivers'!$C$2:$C$8148,'Selected scen drivers'!$C286,'SSP drivers'!$D$2:$D$8148,'Selected scen drivers'!$D286)</f>
        <v>0</v>
      </c>
      <c r="Z286" s="3">
        <f>SUMIFS('SSP drivers'!Z$2:Z$8148,'SSP drivers'!$A$2:$A$8148,'Selected scen drivers'!$AH$1,'SSP drivers'!$B$2:$B$8148,'Selected scen drivers'!$AI$1,'SSP drivers'!$C$2:$C$8148,'Selected scen drivers'!$C286,'SSP drivers'!$D$2:$D$8148,'Selected scen drivers'!$D286)</f>
        <v>0</v>
      </c>
      <c r="AA286" s="3">
        <f>SUMIFS('SSP drivers'!AA$2:AA$8148,'SSP drivers'!$A$2:$A$8148,'Selected scen drivers'!$AH$1,'SSP drivers'!$B$2:$B$8148,'Selected scen drivers'!$AI$1,'SSP drivers'!$C$2:$C$8148,'Selected scen drivers'!$C286,'SSP drivers'!$D$2:$D$8148,'Selected scen drivers'!$D286)</f>
        <v>0</v>
      </c>
      <c r="AB286" s="3">
        <f>SUMIFS('SSP drivers'!AB$2:AB$8148,'SSP drivers'!$A$2:$A$8148,'Selected scen drivers'!$AH$1,'SSP drivers'!$B$2:$B$8148,'Selected scen drivers'!$AI$1,'SSP drivers'!$C$2:$C$8148,'Selected scen drivers'!$C286,'SSP drivers'!$D$2:$D$8148,'Selected scen drivers'!$D286)</f>
        <v>0</v>
      </c>
      <c r="AC286" s="3">
        <f>SUMIFS('SSP drivers'!AC$2:AC$8148,'SSP drivers'!$A$2:$A$8148,'Selected scen drivers'!$AH$1,'SSP drivers'!$B$2:$B$8148,'Selected scen drivers'!$AI$1,'SSP drivers'!$C$2:$C$8148,'Selected scen drivers'!$C286,'SSP drivers'!$D$2:$D$8148,'Selected scen drivers'!$D286)</f>
        <v>0</v>
      </c>
      <c r="AD286" s="3">
        <f>SUMIFS('SSP drivers'!AD$2:AD$8148,'SSP drivers'!$A$2:$A$8148,'Selected scen drivers'!$AH$1,'SSP drivers'!$B$2:$B$8148,'Selected scen drivers'!$AI$1,'SSP drivers'!$C$2:$C$8148,'Selected scen drivers'!$C286,'SSP drivers'!$D$2:$D$8148,'Selected scen drivers'!$D286)</f>
        <v>0</v>
      </c>
      <c r="AE286" s="3">
        <f>SUMIFS('SSP drivers'!AE$2:AE$8148,'SSP drivers'!$A$2:$A$8148,'Selected scen drivers'!$AH$1,'SSP drivers'!$B$2:$B$8148,'Selected scen drivers'!$AI$1,'SSP drivers'!$C$2:$C$8148,'Selected scen drivers'!$C286,'SSP drivers'!$D$2:$D$8148,'Selected scen drivers'!$D286)</f>
        <v>0</v>
      </c>
    </row>
    <row r="287" spans="1:31">
      <c r="A287">
        <f t="shared" si="9"/>
        <v>32</v>
      </c>
      <c r="B287">
        <f t="shared" si="10"/>
        <v>7</v>
      </c>
      <c r="C287" t="str">
        <f>IFERROR(VLOOKUP(A287,Classification!$A$4:$B$99,2,FALSE),"")</f>
        <v>Norway</v>
      </c>
      <c r="D287" t="str">
        <f>IFERROR(VLOOKUP(B287,Classification!$U$5:$V$14,2,FALSE),"")</f>
        <v>GDPSER</v>
      </c>
      <c r="E287" s="3">
        <f>SUMIFS('SSP drivers'!E$2:E$8148,'SSP drivers'!$A$2:$A$8148,'Selected scen drivers'!$AH$1,'SSP drivers'!$B$2:$B$8148,'Selected scen drivers'!$AI$1,'SSP drivers'!$C$2:$C$8148,'Selected scen drivers'!$C287,'SSP drivers'!$D$2:$D$8148,'Selected scen drivers'!$D287)</f>
        <v>0</v>
      </c>
      <c r="F287" s="3">
        <f>SUMIFS('SSP drivers'!F$2:F$8148,'SSP drivers'!$A$2:$A$8148,'Selected scen drivers'!$AH$1,'SSP drivers'!$B$2:$B$8148,'Selected scen drivers'!$AI$1,'SSP drivers'!$C$2:$C$8148,'Selected scen drivers'!$C287,'SSP drivers'!$D$2:$D$8148,'Selected scen drivers'!$D287)</f>
        <v>201.610359193303</v>
      </c>
      <c r="G287" s="3">
        <f>SUMIFS('SSP drivers'!G$2:G$8148,'SSP drivers'!$A$2:$A$8148,'Selected scen drivers'!$AH$1,'SSP drivers'!$B$2:$B$8148,'Selected scen drivers'!$AI$1,'SSP drivers'!$C$2:$C$8148,'Selected scen drivers'!$C287,'SSP drivers'!$D$2:$D$8148,'Selected scen drivers'!$D287)</f>
        <v>203.30165446246</v>
      </c>
      <c r="H287" s="3">
        <f>SUMIFS('SSP drivers'!H$2:H$8148,'SSP drivers'!$A$2:$A$8148,'Selected scen drivers'!$AH$1,'SSP drivers'!$B$2:$B$8148,'Selected scen drivers'!$AI$1,'SSP drivers'!$C$2:$C$8148,'Selected scen drivers'!$C287,'SSP drivers'!$D$2:$D$8148,'Selected scen drivers'!$D287)</f>
        <v>225.932837138107</v>
      </c>
      <c r="I287" s="3">
        <f>SUMIFS('SSP drivers'!I$2:I$8148,'SSP drivers'!$A$2:$A$8148,'Selected scen drivers'!$AH$1,'SSP drivers'!$B$2:$B$8148,'Selected scen drivers'!$AI$1,'SSP drivers'!$C$2:$C$8148,'Selected scen drivers'!$C287,'SSP drivers'!$D$2:$D$8148,'Selected scen drivers'!$D287)</f>
        <v>246.62579395149</v>
      </c>
      <c r="J287" s="3">
        <f>SUMIFS('SSP drivers'!J$2:J$8148,'SSP drivers'!$A$2:$A$8148,'Selected scen drivers'!$AH$1,'SSP drivers'!$B$2:$B$8148,'Selected scen drivers'!$AI$1,'SSP drivers'!$C$2:$C$8148,'Selected scen drivers'!$C287,'SSP drivers'!$D$2:$D$8148,'Selected scen drivers'!$D287)</f>
        <v>267.195718246025</v>
      </c>
      <c r="K287" s="3">
        <f>SUMIFS('SSP drivers'!K$2:K$8148,'SSP drivers'!$A$2:$A$8148,'Selected scen drivers'!$AH$1,'SSP drivers'!$B$2:$B$8148,'Selected scen drivers'!$AI$1,'SSP drivers'!$C$2:$C$8148,'Selected scen drivers'!$C287,'SSP drivers'!$D$2:$D$8148,'Selected scen drivers'!$D287)</f>
        <v>288.484053530018</v>
      </c>
      <c r="L287" s="3">
        <f>SUMIFS('SSP drivers'!L$2:L$8148,'SSP drivers'!$A$2:$A$8148,'Selected scen drivers'!$AH$1,'SSP drivers'!$B$2:$B$8148,'Selected scen drivers'!$AI$1,'SSP drivers'!$C$2:$C$8148,'Selected scen drivers'!$C287,'SSP drivers'!$D$2:$D$8148,'Selected scen drivers'!$D287)</f>
        <v>310.611359306863</v>
      </c>
      <c r="M287" s="3">
        <f>SUMIFS('SSP drivers'!M$2:M$8148,'SSP drivers'!$A$2:$A$8148,'Selected scen drivers'!$AH$1,'SSP drivers'!$B$2:$B$8148,'Selected scen drivers'!$AI$1,'SSP drivers'!$C$2:$C$8148,'Selected scen drivers'!$C287,'SSP drivers'!$D$2:$D$8148,'Selected scen drivers'!$D287)</f>
        <v>333.432345918623</v>
      </c>
      <c r="N287" s="3">
        <f>SUMIFS('SSP drivers'!N$2:N$8148,'SSP drivers'!$A$2:$A$8148,'Selected scen drivers'!$AH$1,'SSP drivers'!$B$2:$B$8148,'Selected scen drivers'!$AI$1,'SSP drivers'!$C$2:$C$8148,'Selected scen drivers'!$C287,'SSP drivers'!$D$2:$D$8148,'Selected scen drivers'!$D287)</f>
        <v>356.305265854922</v>
      </c>
      <c r="O287" s="3">
        <f>SUMIFS('SSP drivers'!O$2:O$8148,'SSP drivers'!$A$2:$A$8148,'Selected scen drivers'!$AH$1,'SSP drivers'!$B$2:$B$8148,'Selected scen drivers'!$AI$1,'SSP drivers'!$C$2:$C$8148,'Selected scen drivers'!$C287,'SSP drivers'!$D$2:$D$8148,'Selected scen drivers'!$D287)</f>
        <v>379.584378579581</v>
      </c>
      <c r="P287" s="3">
        <f>SUMIFS('SSP drivers'!P$2:P$8148,'SSP drivers'!$A$2:$A$8148,'Selected scen drivers'!$AH$1,'SSP drivers'!$B$2:$B$8148,'Selected scen drivers'!$AI$1,'SSP drivers'!$C$2:$C$8148,'Selected scen drivers'!$C287,'SSP drivers'!$D$2:$D$8148,'Selected scen drivers'!$D287)</f>
        <v>403.37045947236</v>
      </c>
      <c r="Q287" s="3">
        <f>SUMIFS('SSP drivers'!Q$2:Q$8148,'SSP drivers'!$A$2:$A$8148,'Selected scen drivers'!$AH$1,'SSP drivers'!$B$2:$B$8148,'Selected scen drivers'!$AI$1,'SSP drivers'!$C$2:$C$8148,'Selected scen drivers'!$C287,'SSP drivers'!$D$2:$D$8148,'Selected scen drivers'!$D287)</f>
        <v>426.248943693431</v>
      </c>
      <c r="R287" s="3">
        <f>SUMIFS('SSP drivers'!R$2:R$8148,'SSP drivers'!$A$2:$A$8148,'Selected scen drivers'!$AH$1,'SSP drivers'!$B$2:$B$8148,'Selected scen drivers'!$AI$1,'SSP drivers'!$C$2:$C$8148,'Selected scen drivers'!$C287,'SSP drivers'!$D$2:$D$8148,'Selected scen drivers'!$D287)</f>
        <v>448.147495540758</v>
      </c>
      <c r="S287" s="3">
        <f>SUMIFS('SSP drivers'!S$2:S$8148,'SSP drivers'!$A$2:$A$8148,'Selected scen drivers'!$AH$1,'SSP drivers'!$B$2:$B$8148,'Selected scen drivers'!$AI$1,'SSP drivers'!$C$2:$C$8148,'Selected scen drivers'!$C287,'SSP drivers'!$D$2:$D$8148,'Selected scen drivers'!$D287)</f>
        <v>468.813867438009</v>
      </c>
      <c r="T287" s="3">
        <f>SUMIFS('SSP drivers'!T$2:T$8148,'SSP drivers'!$A$2:$A$8148,'Selected scen drivers'!$AH$1,'SSP drivers'!$B$2:$B$8148,'Selected scen drivers'!$AI$1,'SSP drivers'!$C$2:$C$8148,'Selected scen drivers'!$C287,'SSP drivers'!$D$2:$D$8148,'Selected scen drivers'!$D287)</f>
        <v>487.963662607944</v>
      </c>
      <c r="U287" s="3">
        <f>SUMIFS('SSP drivers'!U$2:U$8148,'SSP drivers'!$A$2:$A$8148,'Selected scen drivers'!$AH$1,'SSP drivers'!$B$2:$B$8148,'Selected scen drivers'!$AI$1,'SSP drivers'!$C$2:$C$8148,'Selected scen drivers'!$C287,'SSP drivers'!$D$2:$D$8148,'Selected scen drivers'!$D287)</f>
        <v>505.541238202844</v>
      </c>
      <c r="V287" s="3">
        <f>SUMIFS('SSP drivers'!V$2:V$8148,'SSP drivers'!$A$2:$A$8148,'Selected scen drivers'!$AH$1,'SSP drivers'!$B$2:$B$8148,'Selected scen drivers'!$AI$1,'SSP drivers'!$C$2:$C$8148,'Selected scen drivers'!$C287,'SSP drivers'!$D$2:$D$8148,'Selected scen drivers'!$D287)</f>
        <v>521.550921999754</v>
      </c>
      <c r="W287" s="3">
        <f>SUMIFS('SSP drivers'!W$2:W$8148,'SSP drivers'!$A$2:$A$8148,'Selected scen drivers'!$AH$1,'SSP drivers'!$B$2:$B$8148,'Selected scen drivers'!$AI$1,'SSP drivers'!$C$2:$C$8148,'Selected scen drivers'!$C287,'SSP drivers'!$D$2:$D$8148,'Selected scen drivers'!$D287)</f>
        <v>535.689151351665</v>
      </c>
      <c r="X287" s="3">
        <f>SUMIFS('SSP drivers'!X$2:X$8148,'SSP drivers'!$A$2:$A$8148,'Selected scen drivers'!$AH$1,'SSP drivers'!$B$2:$B$8148,'Selected scen drivers'!$AI$1,'SSP drivers'!$C$2:$C$8148,'Selected scen drivers'!$C287,'SSP drivers'!$D$2:$D$8148,'Selected scen drivers'!$D287)</f>
        <v>0</v>
      </c>
      <c r="Y287" s="3">
        <f>SUMIFS('SSP drivers'!Y$2:Y$8148,'SSP drivers'!$A$2:$A$8148,'Selected scen drivers'!$AH$1,'SSP drivers'!$B$2:$B$8148,'Selected scen drivers'!$AI$1,'SSP drivers'!$C$2:$C$8148,'Selected scen drivers'!$C287,'SSP drivers'!$D$2:$D$8148,'Selected scen drivers'!$D287)</f>
        <v>0</v>
      </c>
      <c r="Z287" s="3">
        <f>SUMIFS('SSP drivers'!Z$2:Z$8148,'SSP drivers'!$A$2:$A$8148,'Selected scen drivers'!$AH$1,'SSP drivers'!$B$2:$B$8148,'Selected scen drivers'!$AI$1,'SSP drivers'!$C$2:$C$8148,'Selected scen drivers'!$C287,'SSP drivers'!$D$2:$D$8148,'Selected scen drivers'!$D287)</f>
        <v>0</v>
      </c>
      <c r="AA287" s="3">
        <f>SUMIFS('SSP drivers'!AA$2:AA$8148,'SSP drivers'!$A$2:$A$8148,'Selected scen drivers'!$AH$1,'SSP drivers'!$B$2:$B$8148,'Selected scen drivers'!$AI$1,'SSP drivers'!$C$2:$C$8148,'Selected scen drivers'!$C287,'SSP drivers'!$D$2:$D$8148,'Selected scen drivers'!$D287)</f>
        <v>0</v>
      </c>
      <c r="AB287" s="3">
        <f>SUMIFS('SSP drivers'!AB$2:AB$8148,'SSP drivers'!$A$2:$A$8148,'Selected scen drivers'!$AH$1,'SSP drivers'!$B$2:$B$8148,'Selected scen drivers'!$AI$1,'SSP drivers'!$C$2:$C$8148,'Selected scen drivers'!$C287,'SSP drivers'!$D$2:$D$8148,'Selected scen drivers'!$D287)</f>
        <v>0</v>
      </c>
      <c r="AC287" s="3">
        <f>SUMIFS('SSP drivers'!AC$2:AC$8148,'SSP drivers'!$A$2:$A$8148,'Selected scen drivers'!$AH$1,'SSP drivers'!$B$2:$B$8148,'Selected scen drivers'!$AI$1,'SSP drivers'!$C$2:$C$8148,'Selected scen drivers'!$C287,'SSP drivers'!$D$2:$D$8148,'Selected scen drivers'!$D287)</f>
        <v>0</v>
      </c>
      <c r="AD287" s="3">
        <f>SUMIFS('SSP drivers'!AD$2:AD$8148,'SSP drivers'!$A$2:$A$8148,'Selected scen drivers'!$AH$1,'SSP drivers'!$B$2:$B$8148,'Selected scen drivers'!$AI$1,'SSP drivers'!$C$2:$C$8148,'Selected scen drivers'!$C287,'SSP drivers'!$D$2:$D$8148,'Selected scen drivers'!$D287)</f>
        <v>0</v>
      </c>
      <c r="AE287" s="3">
        <f>SUMIFS('SSP drivers'!AE$2:AE$8148,'SSP drivers'!$A$2:$A$8148,'Selected scen drivers'!$AH$1,'SSP drivers'!$B$2:$B$8148,'Selected scen drivers'!$AI$1,'SSP drivers'!$C$2:$C$8148,'Selected scen drivers'!$C287,'SSP drivers'!$D$2:$D$8148,'Selected scen drivers'!$D287)</f>
        <v>0</v>
      </c>
    </row>
    <row r="288" spans="1:31">
      <c r="A288">
        <f t="shared" si="9"/>
        <v>32</v>
      </c>
      <c r="B288">
        <f t="shared" si="10"/>
        <v>8</v>
      </c>
      <c r="C288" t="str">
        <f>IFERROR(VLOOKUP(A288,Classification!$A$4:$B$99,2,FALSE),"")</f>
        <v>Norway</v>
      </c>
      <c r="D288" t="str">
        <f>IFERROR(VLOOKUP(B288,Classification!$U$5:$V$14,2,FALSE),"")</f>
        <v>HOU</v>
      </c>
      <c r="E288" s="3">
        <f>SUMIFS('SSP drivers'!E$2:E$8148,'SSP drivers'!$A$2:$A$8148,'Selected scen drivers'!$AH$1,'SSP drivers'!$B$2:$B$8148,'Selected scen drivers'!$AI$1,'SSP drivers'!$C$2:$C$8148,'Selected scen drivers'!$C288,'SSP drivers'!$D$2:$D$8148,'Selected scen drivers'!$D288)</f>
        <v>0</v>
      </c>
      <c r="F288" s="3">
        <f>SUMIFS('SSP drivers'!F$2:F$8148,'SSP drivers'!$A$2:$A$8148,'Selected scen drivers'!$AH$1,'SSP drivers'!$B$2:$B$8148,'Selected scen drivers'!$AI$1,'SSP drivers'!$C$2:$C$8148,'Selected scen drivers'!$C288,'SSP drivers'!$D$2:$D$8148,'Selected scen drivers'!$D288)</f>
        <v>1.581895</v>
      </c>
      <c r="G288" s="3">
        <f>SUMIFS('SSP drivers'!G$2:G$8148,'SSP drivers'!$A$2:$A$8148,'Selected scen drivers'!$AH$1,'SSP drivers'!$B$2:$B$8148,'Selected scen drivers'!$AI$1,'SSP drivers'!$C$2:$C$8148,'Selected scen drivers'!$C288,'SSP drivers'!$D$2:$D$8148,'Selected scen drivers'!$D288)</f>
        <v>1.588281</v>
      </c>
      <c r="H288" s="3">
        <f>SUMIFS('SSP drivers'!H$2:H$8148,'SSP drivers'!$A$2:$A$8148,'Selected scen drivers'!$AH$1,'SSP drivers'!$B$2:$B$8148,'Selected scen drivers'!$AI$1,'SSP drivers'!$C$2:$C$8148,'Selected scen drivers'!$C288,'SSP drivers'!$D$2:$D$8148,'Selected scen drivers'!$D288)</f>
        <v>1.620211</v>
      </c>
      <c r="I288" s="3">
        <f>SUMIFS('SSP drivers'!I$2:I$8148,'SSP drivers'!$A$2:$A$8148,'Selected scen drivers'!$AH$1,'SSP drivers'!$B$2:$B$8148,'Selected scen drivers'!$AI$1,'SSP drivers'!$C$2:$C$8148,'Selected scen drivers'!$C288,'SSP drivers'!$D$2:$D$8148,'Selected scen drivers'!$D288)</f>
        <v>1.6318975</v>
      </c>
      <c r="J288" s="3">
        <f>SUMIFS('SSP drivers'!J$2:J$8148,'SSP drivers'!$A$2:$A$8148,'Selected scen drivers'!$AH$1,'SSP drivers'!$B$2:$B$8148,'Selected scen drivers'!$AI$1,'SSP drivers'!$C$2:$C$8148,'Selected scen drivers'!$C288,'SSP drivers'!$D$2:$D$8148,'Selected scen drivers'!$D288)</f>
        <v>1.625335</v>
      </c>
      <c r="K288" s="3">
        <f>SUMIFS('SSP drivers'!K$2:K$8148,'SSP drivers'!$A$2:$A$8148,'Selected scen drivers'!$AH$1,'SSP drivers'!$B$2:$B$8148,'Selected scen drivers'!$AI$1,'SSP drivers'!$C$2:$C$8148,'Selected scen drivers'!$C288,'SSP drivers'!$D$2:$D$8148,'Selected scen drivers'!$D288)</f>
        <v>1.6104415</v>
      </c>
      <c r="L288" s="3">
        <f>SUMIFS('SSP drivers'!L$2:L$8148,'SSP drivers'!$A$2:$A$8148,'Selected scen drivers'!$AH$1,'SSP drivers'!$B$2:$B$8148,'Selected scen drivers'!$AI$1,'SSP drivers'!$C$2:$C$8148,'Selected scen drivers'!$C288,'SSP drivers'!$D$2:$D$8148,'Selected scen drivers'!$D288)</f>
        <v>1.6069875</v>
      </c>
      <c r="M288" s="3">
        <f>SUMIFS('SSP drivers'!M$2:M$8148,'SSP drivers'!$A$2:$A$8148,'Selected scen drivers'!$AH$1,'SSP drivers'!$B$2:$B$8148,'Selected scen drivers'!$AI$1,'SSP drivers'!$C$2:$C$8148,'Selected scen drivers'!$C288,'SSP drivers'!$D$2:$D$8148,'Selected scen drivers'!$D288)</f>
        <v>1.5932245</v>
      </c>
      <c r="N288" s="3">
        <f>SUMIFS('SSP drivers'!N$2:N$8148,'SSP drivers'!$A$2:$A$8148,'Selected scen drivers'!$AH$1,'SSP drivers'!$B$2:$B$8148,'Selected scen drivers'!$AI$1,'SSP drivers'!$C$2:$C$8148,'Selected scen drivers'!$C288,'SSP drivers'!$D$2:$D$8148,'Selected scen drivers'!$D288)</f>
        <v>1.5742175</v>
      </c>
      <c r="O288" s="3">
        <f>SUMIFS('SSP drivers'!O$2:O$8148,'SSP drivers'!$A$2:$A$8148,'Selected scen drivers'!$AH$1,'SSP drivers'!$B$2:$B$8148,'Selected scen drivers'!$AI$1,'SSP drivers'!$C$2:$C$8148,'Selected scen drivers'!$C288,'SSP drivers'!$D$2:$D$8148,'Selected scen drivers'!$D288)</f>
        <v>1.558816</v>
      </c>
      <c r="P288" s="3">
        <f>SUMIFS('SSP drivers'!P$2:P$8148,'SSP drivers'!$A$2:$A$8148,'Selected scen drivers'!$AH$1,'SSP drivers'!$B$2:$B$8148,'Selected scen drivers'!$AI$1,'SSP drivers'!$C$2:$C$8148,'Selected scen drivers'!$C288,'SSP drivers'!$D$2:$D$8148,'Selected scen drivers'!$D288)</f>
        <v>1.556799</v>
      </c>
      <c r="Q288" s="3">
        <f>SUMIFS('SSP drivers'!Q$2:Q$8148,'SSP drivers'!$A$2:$A$8148,'Selected scen drivers'!$AH$1,'SSP drivers'!$B$2:$B$8148,'Selected scen drivers'!$AI$1,'SSP drivers'!$C$2:$C$8148,'Selected scen drivers'!$C288,'SSP drivers'!$D$2:$D$8148,'Selected scen drivers'!$D288)</f>
        <v>1.5558665</v>
      </c>
      <c r="R288" s="3">
        <f>SUMIFS('SSP drivers'!R$2:R$8148,'SSP drivers'!$A$2:$A$8148,'Selected scen drivers'!$AH$1,'SSP drivers'!$B$2:$B$8148,'Selected scen drivers'!$AI$1,'SSP drivers'!$C$2:$C$8148,'Selected scen drivers'!$C288,'SSP drivers'!$D$2:$D$8148,'Selected scen drivers'!$D288)</f>
        <v>1.5459715</v>
      </c>
      <c r="S288" s="3">
        <f>SUMIFS('SSP drivers'!S$2:S$8148,'SSP drivers'!$A$2:$A$8148,'Selected scen drivers'!$AH$1,'SSP drivers'!$B$2:$B$8148,'Selected scen drivers'!$AI$1,'SSP drivers'!$C$2:$C$8148,'Selected scen drivers'!$C288,'SSP drivers'!$D$2:$D$8148,'Selected scen drivers'!$D288)</f>
        <v>1.5300655</v>
      </c>
      <c r="T288" s="3">
        <f>SUMIFS('SSP drivers'!T$2:T$8148,'SSP drivers'!$A$2:$A$8148,'Selected scen drivers'!$AH$1,'SSP drivers'!$B$2:$B$8148,'Selected scen drivers'!$AI$1,'SSP drivers'!$C$2:$C$8148,'Selected scen drivers'!$C288,'SSP drivers'!$D$2:$D$8148,'Selected scen drivers'!$D288)</f>
        <v>1.520554</v>
      </c>
      <c r="U288" s="3">
        <f>SUMIFS('SSP drivers'!U$2:U$8148,'SSP drivers'!$A$2:$A$8148,'Selected scen drivers'!$AH$1,'SSP drivers'!$B$2:$B$8148,'Selected scen drivers'!$AI$1,'SSP drivers'!$C$2:$C$8148,'Selected scen drivers'!$C288,'SSP drivers'!$D$2:$D$8148,'Selected scen drivers'!$D288)</f>
        <v>1.523831</v>
      </c>
      <c r="V288" s="3">
        <f>SUMIFS('SSP drivers'!V$2:V$8148,'SSP drivers'!$A$2:$A$8148,'Selected scen drivers'!$AH$1,'SSP drivers'!$B$2:$B$8148,'Selected scen drivers'!$AI$1,'SSP drivers'!$C$2:$C$8148,'Selected scen drivers'!$C288,'SSP drivers'!$D$2:$D$8148,'Selected scen drivers'!$D288)</f>
        <v>1.5205625</v>
      </c>
      <c r="W288" s="3">
        <f>SUMIFS('SSP drivers'!W$2:W$8148,'SSP drivers'!$A$2:$A$8148,'Selected scen drivers'!$AH$1,'SSP drivers'!$B$2:$B$8148,'Selected scen drivers'!$AI$1,'SSP drivers'!$C$2:$C$8148,'Selected scen drivers'!$C288,'SSP drivers'!$D$2:$D$8148,'Selected scen drivers'!$D288)</f>
        <v>1.510113</v>
      </c>
      <c r="X288" s="3">
        <f>SUMIFS('SSP drivers'!X$2:X$8148,'SSP drivers'!$A$2:$A$8148,'Selected scen drivers'!$AH$1,'SSP drivers'!$B$2:$B$8148,'Selected scen drivers'!$AI$1,'SSP drivers'!$C$2:$C$8148,'Selected scen drivers'!$C288,'SSP drivers'!$D$2:$D$8148,'Selected scen drivers'!$D288)</f>
        <v>0</v>
      </c>
      <c r="Y288" s="3">
        <f>SUMIFS('SSP drivers'!Y$2:Y$8148,'SSP drivers'!$A$2:$A$8148,'Selected scen drivers'!$AH$1,'SSP drivers'!$B$2:$B$8148,'Selected scen drivers'!$AI$1,'SSP drivers'!$C$2:$C$8148,'Selected scen drivers'!$C288,'SSP drivers'!$D$2:$D$8148,'Selected scen drivers'!$D288)</f>
        <v>0</v>
      </c>
      <c r="Z288" s="3">
        <f>SUMIFS('SSP drivers'!Z$2:Z$8148,'SSP drivers'!$A$2:$A$8148,'Selected scen drivers'!$AH$1,'SSP drivers'!$B$2:$B$8148,'Selected scen drivers'!$AI$1,'SSP drivers'!$C$2:$C$8148,'Selected scen drivers'!$C288,'SSP drivers'!$D$2:$D$8148,'Selected scen drivers'!$D288)</f>
        <v>0</v>
      </c>
      <c r="AA288" s="3">
        <f>SUMIFS('SSP drivers'!AA$2:AA$8148,'SSP drivers'!$A$2:$A$8148,'Selected scen drivers'!$AH$1,'SSP drivers'!$B$2:$B$8148,'Selected scen drivers'!$AI$1,'SSP drivers'!$C$2:$C$8148,'Selected scen drivers'!$C288,'SSP drivers'!$D$2:$D$8148,'Selected scen drivers'!$D288)</f>
        <v>0</v>
      </c>
      <c r="AB288" s="3">
        <f>SUMIFS('SSP drivers'!AB$2:AB$8148,'SSP drivers'!$A$2:$A$8148,'Selected scen drivers'!$AH$1,'SSP drivers'!$B$2:$B$8148,'Selected scen drivers'!$AI$1,'SSP drivers'!$C$2:$C$8148,'Selected scen drivers'!$C288,'SSP drivers'!$D$2:$D$8148,'Selected scen drivers'!$D288)</f>
        <v>0</v>
      </c>
      <c r="AC288" s="3">
        <f>SUMIFS('SSP drivers'!AC$2:AC$8148,'SSP drivers'!$A$2:$A$8148,'Selected scen drivers'!$AH$1,'SSP drivers'!$B$2:$B$8148,'Selected scen drivers'!$AI$1,'SSP drivers'!$C$2:$C$8148,'Selected scen drivers'!$C288,'SSP drivers'!$D$2:$D$8148,'Selected scen drivers'!$D288)</f>
        <v>0</v>
      </c>
      <c r="AD288" s="3">
        <f>SUMIFS('SSP drivers'!AD$2:AD$8148,'SSP drivers'!$A$2:$A$8148,'Selected scen drivers'!$AH$1,'SSP drivers'!$B$2:$B$8148,'Selected scen drivers'!$AI$1,'SSP drivers'!$C$2:$C$8148,'Selected scen drivers'!$C288,'SSP drivers'!$D$2:$D$8148,'Selected scen drivers'!$D288)</f>
        <v>0</v>
      </c>
      <c r="AE288" s="3">
        <f>SUMIFS('SSP drivers'!AE$2:AE$8148,'SSP drivers'!$A$2:$A$8148,'Selected scen drivers'!$AH$1,'SSP drivers'!$B$2:$B$8148,'Selected scen drivers'!$AI$1,'SSP drivers'!$C$2:$C$8148,'Selected scen drivers'!$C288,'SSP drivers'!$D$2:$D$8148,'Selected scen drivers'!$D288)</f>
        <v>0</v>
      </c>
    </row>
    <row r="289" spans="1:31">
      <c r="A289">
        <f t="shared" si="9"/>
        <v>32</v>
      </c>
      <c r="B289">
        <f t="shared" si="10"/>
        <v>9</v>
      </c>
      <c r="C289" t="str">
        <f>IFERROR(VLOOKUP(A289,Classification!$A$4:$B$99,2,FALSE),"")</f>
        <v>Norway</v>
      </c>
      <c r="D289" t="str">
        <f>IFERROR(VLOOKUP(B289,Classification!$U$5:$V$14,2,FALSE),"")</f>
        <v>POP</v>
      </c>
      <c r="E289" s="3">
        <f>SUMIFS('SSP drivers'!E$2:E$8148,'SSP drivers'!$A$2:$A$8148,'Selected scen drivers'!$AH$1,'SSP drivers'!$B$2:$B$8148,'Selected scen drivers'!$AI$1,'SSP drivers'!$C$2:$C$8148,'Selected scen drivers'!$C289,'SSP drivers'!$D$2:$D$8148,'Selected scen drivers'!$D289)</f>
        <v>0</v>
      </c>
      <c r="F289" s="3">
        <f>SUMIFS('SSP drivers'!F$2:F$8148,'SSP drivers'!$A$2:$A$8148,'Selected scen drivers'!$AH$1,'SSP drivers'!$B$2:$B$8148,'Selected scen drivers'!$AI$1,'SSP drivers'!$C$2:$C$8148,'Selected scen drivers'!$C289,'SSP drivers'!$D$2:$D$8148,'Selected scen drivers'!$D289)</f>
        <v>5.340177</v>
      </c>
      <c r="G289" s="3">
        <f>SUMIFS('SSP drivers'!G$2:G$8148,'SSP drivers'!$A$2:$A$8148,'Selected scen drivers'!$AH$1,'SSP drivers'!$B$2:$B$8148,'Selected scen drivers'!$AI$1,'SSP drivers'!$C$2:$C$8148,'Selected scen drivers'!$C289,'SSP drivers'!$D$2:$D$8148,'Selected scen drivers'!$D289)</f>
        <v>5.367948</v>
      </c>
      <c r="H289" s="3">
        <f>SUMIFS('SSP drivers'!H$2:H$8148,'SSP drivers'!$A$2:$A$8148,'Selected scen drivers'!$AH$1,'SSP drivers'!$B$2:$B$8148,'Selected scen drivers'!$AI$1,'SSP drivers'!$C$2:$C$8148,'Selected scen drivers'!$C289,'SSP drivers'!$D$2:$D$8148,'Selected scen drivers'!$D289)</f>
        <v>5.506803</v>
      </c>
      <c r="I289" s="3">
        <f>SUMIFS('SSP drivers'!I$2:I$8148,'SSP drivers'!$A$2:$A$8148,'Selected scen drivers'!$AH$1,'SSP drivers'!$B$2:$B$8148,'Selected scen drivers'!$AI$1,'SSP drivers'!$C$2:$C$8148,'Selected scen drivers'!$C289,'SSP drivers'!$D$2:$D$8148,'Selected scen drivers'!$D289)</f>
        <v>5.624602</v>
      </c>
      <c r="J289" s="3">
        <f>SUMIFS('SSP drivers'!J$2:J$8148,'SSP drivers'!$A$2:$A$8148,'Selected scen drivers'!$AH$1,'SSP drivers'!$B$2:$B$8148,'Selected scen drivers'!$AI$1,'SSP drivers'!$C$2:$C$8148,'Selected scen drivers'!$C289,'SSP drivers'!$D$2:$D$8148,'Selected scen drivers'!$D289)</f>
        <v>5.741605</v>
      </c>
      <c r="K289" s="3">
        <f>SUMIFS('SSP drivers'!K$2:K$8148,'SSP drivers'!$A$2:$A$8148,'Selected scen drivers'!$AH$1,'SSP drivers'!$B$2:$B$8148,'Selected scen drivers'!$AI$1,'SSP drivers'!$C$2:$C$8148,'Selected scen drivers'!$C289,'SSP drivers'!$D$2:$D$8148,'Selected scen drivers'!$D289)</f>
        <v>5.858022</v>
      </c>
      <c r="L289" s="3">
        <f>SUMIFS('SSP drivers'!L$2:L$8148,'SSP drivers'!$A$2:$A$8148,'Selected scen drivers'!$AH$1,'SSP drivers'!$B$2:$B$8148,'Selected scen drivers'!$AI$1,'SSP drivers'!$C$2:$C$8148,'Selected scen drivers'!$C289,'SSP drivers'!$D$2:$D$8148,'Selected scen drivers'!$D289)</f>
        <v>5.97527999999999</v>
      </c>
      <c r="M289" s="3">
        <f>SUMIFS('SSP drivers'!M$2:M$8148,'SSP drivers'!$A$2:$A$8148,'Selected scen drivers'!$AH$1,'SSP drivers'!$B$2:$B$8148,'Selected scen drivers'!$AI$1,'SSP drivers'!$C$2:$C$8148,'Selected scen drivers'!$C289,'SSP drivers'!$D$2:$D$8148,'Selected scen drivers'!$D289)</f>
        <v>6.100283</v>
      </c>
      <c r="N289" s="3">
        <f>SUMIFS('SSP drivers'!N$2:N$8148,'SSP drivers'!$A$2:$A$8148,'Selected scen drivers'!$AH$1,'SSP drivers'!$B$2:$B$8148,'Selected scen drivers'!$AI$1,'SSP drivers'!$C$2:$C$8148,'Selected scen drivers'!$C289,'SSP drivers'!$D$2:$D$8148,'Selected scen drivers'!$D289)</f>
        <v>6.205077</v>
      </c>
      <c r="O289" s="3">
        <f>SUMIFS('SSP drivers'!O$2:O$8148,'SSP drivers'!$A$2:$A$8148,'Selected scen drivers'!$AH$1,'SSP drivers'!$B$2:$B$8148,'Selected scen drivers'!$AI$1,'SSP drivers'!$C$2:$C$8148,'Selected scen drivers'!$C289,'SSP drivers'!$D$2:$D$8148,'Selected scen drivers'!$D289)</f>
        <v>6.296424</v>
      </c>
      <c r="P289" s="3">
        <f>SUMIFS('SSP drivers'!P$2:P$8148,'SSP drivers'!$A$2:$A$8148,'Selected scen drivers'!$AH$1,'SSP drivers'!$B$2:$B$8148,'Selected scen drivers'!$AI$1,'SSP drivers'!$C$2:$C$8148,'Selected scen drivers'!$C289,'SSP drivers'!$D$2:$D$8148,'Selected scen drivers'!$D289)</f>
        <v>6.37501200000001</v>
      </c>
      <c r="Q289" s="3">
        <f>SUMIFS('SSP drivers'!Q$2:Q$8148,'SSP drivers'!$A$2:$A$8148,'Selected scen drivers'!$AH$1,'SSP drivers'!$B$2:$B$8148,'Selected scen drivers'!$AI$1,'SSP drivers'!$C$2:$C$8148,'Selected scen drivers'!$C289,'SSP drivers'!$D$2:$D$8148,'Selected scen drivers'!$D289)</f>
        <v>6.44931500000001</v>
      </c>
      <c r="R289" s="3">
        <f>SUMIFS('SSP drivers'!R$2:R$8148,'SSP drivers'!$A$2:$A$8148,'Selected scen drivers'!$AH$1,'SSP drivers'!$B$2:$B$8148,'Selected scen drivers'!$AI$1,'SSP drivers'!$C$2:$C$8148,'Selected scen drivers'!$C289,'SSP drivers'!$D$2:$D$8148,'Selected scen drivers'!$D289)</f>
        <v>6.521258</v>
      </c>
      <c r="S289" s="3">
        <f>SUMIFS('SSP drivers'!S$2:S$8148,'SSP drivers'!$A$2:$A$8148,'Selected scen drivers'!$AH$1,'SSP drivers'!$B$2:$B$8148,'Selected scen drivers'!$AI$1,'SSP drivers'!$C$2:$C$8148,'Selected scen drivers'!$C289,'SSP drivers'!$D$2:$D$8148,'Selected scen drivers'!$D289)</f>
        <v>6.582553</v>
      </c>
      <c r="T289" s="3">
        <f>SUMIFS('SSP drivers'!T$2:T$8148,'SSP drivers'!$A$2:$A$8148,'Selected scen drivers'!$AH$1,'SSP drivers'!$B$2:$B$8148,'Selected scen drivers'!$AI$1,'SSP drivers'!$C$2:$C$8148,'Selected scen drivers'!$C289,'SSP drivers'!$D$2:$D$8148,'Selected scen drivers'!$D289)</f>
        <v>6.622369</v>
      </c>
      <c r="U289" s="3">
        <f>SUMIFS('SSP drivers'!U$2:U$8148,'SSP drivers'!$A$2:$A$8148,'Selected scen drivers'!$AH$1,'SSP drivers'!$B$2:$B$8148,'Selected scen drivers'!$AI$1,'SSP drivers'!$C$2:$C$8148,'Selected scen drivers'!$C289,'SSP drivers'!$D$2:$D$8148,'Selected scen drivers'!$D289)</f>
        <v>6.639602</v>
      </c>
      <c r="V289" s="3">
        <f>SUMIFS('SSP drivers'!V$2:V$8148,'SSP drivers'!$A$2:$A$8148,'Selected scen drivers'!$AH$1,'SSP drivers'!$B$2:$B$8148,'Selected scen drivers'!$AI$1,'SSP drivers'!$C$2:$C$8148,'Selected scen drivers'!$C289,'SSP drivers'!$D$2:$D$8148,'Selected scen drivers'!$D289)</f>
        <v>6.642471</v>
      </c>
      <c r="W289" s="3">
        <f>SUMIFS('SSP drivers'!W$2:W$8148,'SSP drivers'!$A$2:$A$8148,'Selected scen drivers'!$AH$1,'SSP drivers'!$B$2:$B$8148,'Selected scen drivers'!$AI$1,'SSP drivers'!$C$2:$C$8148,'Selected scen drivers'!$C289,'SSP drivers'!$D$2:$D$8148,'Selected scen drivers'!$D289)</f>
        <v>6.636835</v>
      </c>
      <c r="X289" s="3">
        <f>SUMIFS('SSP drivers'!X$2:X$8148,'SSP drivers'!$A$2:$A$8148,'Selected scen drivers'!$AH$1,'SSP drivers'!$B$2:$B$8148,'Selected scen drivers'!$AI$1,'SSP drivers'!$C$2:$C$8148,'Selected scen drivers'!$C289,'SSP drivers'!$D$2:$D$8148,'Selected scen drivers'!$D289)</f>
        <v>0</v>
      </c>
      <c r="Y289" s="3">
        <f>SUMIFS('SSP drivers'!Y$2:Y$8148,'SSP drivers'!$A$2:$A$8148,'Selected scen drivers'!$AH$1,'SSP drivers'!$B$2:$B$8148,'Selected scen drivers'!$AI$1,'SSP drivers'!$C$2:$C$8148,'Selected scen drivers'!$C289,'SSP drivers'!$D$2:$D$8148,'Selected scen drivers'!$D289)</f>
        <v>0</v>
      </c>
      <c r="Z289" s="3">
        <f>SUMIFS('SSP drivers'!Z$2:Z$8148,'SSP drivers'!$A$2:$A$8148,'Selected scen drivers'!$AH$1,'SSP drivers'!$B$2:$B$8148,'Selected scen drivers'!$AI$1,'SSP drivers'!$C$2:$C$8148,'Selected scen drivers'!$C289,'SSP drivers'!$D$2:$D$8148,'Selected scen drivers'!$D289)</f>
        <v>0</v>
      </c>
      <c r="AA289" s="3">
        <f>SUMIFS('SSP drivers'!AA$2:AA$8148,'SSP drivers'!$A$2:$A$8148,'Selected scen drivers'!$AH$1,'SSP drivers'!$B$2:$B$8148,'Selected scen drivers'!$AI$1,'SSP drivers'!$C$2:$C$8148,'Selected scen drivers'!$C289,'SSP drivers'!$D$2:$D$8148,'Selected scen drivers'!$D289)</f>
        <v>0</v>
      </c>
      <c r="AB289" s="3">
        <f>SUMIFS('SSP drivers'!AB$2:AB$8148,'SSP drivers'!$A$2:$A$8148,'Selected scen drivers'!$AH$1,'SSP drivers'!$B$2:$B$8148,'Selected scen drivers'!$AI$1,'SSP drivers'!$C$2:$C$8148,'Selected scen drivers'!$C289,'SSP drivers'!$D$2:$D$8148,'Selected scen drivers'!$D289)</f>
        <v>0</v>
      </c>
      <c r="AC289" s="3">
        <f>SUMIFS('SSP drivers'!AC$2:AC$8148,'SSP drivers'!$A$2:$A$8148,'Selected scen drivers'!$AH$1,'SSP drivers'!$B$2:$B$8148,'Selected scen drivers'!$AI$1,'SSP drivers'!$C$2:$C$8148,'Selected scen drivers'!$C289,'SSP drivers'!$D$2:$D$8148,'Selected scen drivers'!$D289)</f>
        <v>0</v>
      </c>
      <c r="AD289" s="3">
        <f>SUMIFS('SSP drivers'!AD$2:AD$8148,'SSP drivers'!$A$2:$A$8148,'Selected scen drivers'!$AH$1,'SSP drivers'!$B$2:$B$8148,'Selected scen drivers'!$AI$1,'SSP drivers'!$C$2:$C$8148,'Selected scen drivers'!$C289,'SSP drivers'!$D$2:$D$8148,'Selected scen drivers'!$D289)</f>
        <v>0</v>
      </c>
      <c r="AE289" s="3">
        <f>SUMIFS('SSP drivers'!AE$2:AE$8148,'SSP drivers'!$A$2:$A$8148,'Selected scen drivers'!$AH$1,'SSP drivers'!$B$2:$B$8148,'Selected scen drivers'!$AI$1,'SSP drivers'!$C$2:$C$8148,'Selected scen drivers'!$C289,'SSP drivers'!$D$2:$D$8148,'Selected scen drivers'!$D289)</f>
        <v>0</v>
      </c>
    </row>
    <row r="290" spans="1:31">
      <c r="A290">
        <f t="shared" si="9"/>
        <v>33</v>
      </c>
      <c r="B290">
        <f t="shared" si="10"/>
        <v>1</v>
      </c>
      <c r="C290" t="str">
        <f>IFERROR(VLOOKUP(A290,Classification!$A$4:$B$99,2,FALSE),"")</f>
        <v>Switzerland</v>
      </c>
      <c r="D290" t="str">
        <f>IFERROR(VLOOKUP(B290,Classification!$U$5:$V$14,2,FALSE),"")</f>
        <v>GDP</v>
      </c>
      <c r="E290" s="3">
        <f>SUMIFS('SSP drivers'!E$2:E$8148,'SSP drivers'!$A$2:$A$8148,'Selected scen drivers'!$AH$1,'SSP drivers'!$B$2:$B$8148,'Selected scen drivers'!$AI$1,'SSP drivers'!$C$2:$C$8148,'Selected scen drivers'!$C290,'SSP drivers'!$D$2:$D$8148,'Selected scen drivers'!$D290)</f>
        <v>0</v>
      </c>
      <c r="F290" s="3">
        <f>SUMIFS('SSP drivers'!F$2:F$8148,'SSP drivers'!$A$2:$A$8148,'Selected scen drivers'!$AH$1,'SSP drivers'!$B$2:$B$8148,'Selected scen drivers'!$AI$1,'SSP drivers'!$C$2:$C$8148,'Selected scen drivers'!$C290,'SSP drivers'!$D$2:$D$8148,'Selected scen drivers'!$D290)</f>
        <v>563.2452</v>
      </c>
      <c r="G290" s="3">
        <f>SUMIFS('SSP drivers'!G$2:G$8148,'SSP drivers'!$A$2:$A$8148,'Selected scen drivers'!$AH$1,'SSP drivers'!$B$2:$B$8148,'Selected scen drivers'!$AI$1,'SSP drivers'!$C$2:$C$8148,'Selected scen drivers'!$C290,'SSP drivers'!$D$2:$D$8148,'Selected scen drivers'!$D290)</f>
        <v>568.96</v>
      </c>
      <c r="H290" s="3">
        <f>SUMIFS('SSP drivers'!H$2:H$8148,'SSP drivers'!$A$2:$A$8148,'Selected scen drivers'!$AH$1,'SSP drivers'!$B$2:$B$8148,'Selected scen drivers'!$AI$1,'SSP drivers'!$C$2:$C$8148,'Selected scen drivers'!$C290,'SSP drivers'!$D$2:$D$8148,'Selected scen drivers'!$D290)</f>
        <v>634.996</v>
      </c>
      <c r="I290" s="3">
        <f>SUMIFS('SSP drivers'!I$2:I$8148,'SSP drivers'!$A$2:$A$8148,'Selected scen drivers'!$AH$1,'SSP drivers'!$B$2:$B$8148,'Selected scen drivers'!$AI$1,'SSP drivers'!$C$2:$C$8148,'Selected scen drivers'!$C290,'SSP drivers'!$D$2:$D$8148,'Selected scen drivers'!$D290)</f>
        <v>670.665</v>
      </c>
      <c r="J290" s="3">
        <f>SUMIFS('SSP drivers'!J$2:J$8148,'SSP drivers'!$A$2:$A$8148,'Selected scen drivers'!$AH$1,'SSP drivers'!$B$2:$B$8148,'Selected scen drivers'!$AI$1,'SSP drivers'!$C$2:$C$8148,'Selected scen drivers'!$C290,'SSP drivers'!$D$2:$D$8148,'Selected scen drivers'!$D290)</f>
        <v>707.421</v>
      </c>
      <c r="K290" s="3">
        <f>SUMIFS('SSP drivers'!K$2:K$8148,'SSP drivers'!$A$2:$A$8148,'Selected scen drivers'!$AH$1,'SSP drivers'!$B$2:$B$8148,'Selected scen drivers'!$AI$1,'SSP drivers'!$C$2:$C$8148,'Selected scen drivers'!$C290,'SSP drivers'!$D$2:$D$8148,'Selected scen drivers'!$D290)</f>
        <v>741.094</v>
      </c>
      <c r="L290" s="3">
        <f>SUMIFS('SSP drivers'!L$2:L$8148,'SSP drivers'!$A$2:$A$8148,'Selected scen drivers'!$AH$1,'SSP drivers'!$B$2:$B$8148,'Selected scen drivers'!$AI$1,'SSP drivers'!$C$2:$C$8148,'Selected scen drivers'!$C290,'SSP drivers'!$D$2:$D$8148,'Selected scen drivers'!$D290)</f>
        <v>774.219</v>
      </c>
      <c r="M290" s="3">
        <f>SUMIFS('SSP drivers'!M$2:M$8148,'SSP drivers'!$A$2:$A$8148,'Selected scen drivers'!$AH$1,'SSP drivers'!$B$2:$B$8148,'Selected scen drivers'!$AI$1,'SSP drivers'!$C$2:$C$8148,'Selected scen drivers'!$C290,'SSP drivers'!$D$2:$D$8148,'Selected scen drivers'!$D290)</f>
        <v>807.643</v>
      </c>
      <c r="N290" s="3">
        <f>SUMIFS('SSP drivers'!N$2:N$8148,'SSP drivers'!$A$2:$A$8148,'Selected scen drivers'!$AH$1,'SSP drivers'!$B$2:$B$8148,'Selected scen drivers'!$AI$1,'SSP drivers'!$C$2:$C$8148,'Selected scen drivers'!$C290,'SSP drivers'!$D$2:$D$8148,'Selected scen drivers'!$D290)</f>
        <v>841.785</v>
      </c>
      <c r="O290" s="3">
        <f>SUMIFS('SSP drivers'!O$2:O$8148,'SSP drivers'!$A$2:$A$8148,'Selected scen drivers'!$AH$1,'SSP drivers'!$B$2:$B$8148,'Selected scen drivers'!$AI$1,'SSP drivers'!$C$2:$C$8148,'Selected scen drivers'!$C290,'SSP drivers'!$D$2:$D$8148,'Selected scen drivers'!$D290)</f>
        <v>878.317</v>
      </c>
      <c r="P290" s="3">
        <f>SUMIFS('SSP drivers'!P$2:P$8148,'SSP drivers'!$A$2:$A$8148,'Selected scen drivers'!$AH$1,'SSP drivers'!$B$2:$B$8148,'Selected scen drivers'!$AI$1,'SSP drivers'!$C$2:$C$8148,'Selected scen drivers'!$C290,'SSP drivers'!$D$2:$D$8148,'Selected scen drivers'!$D290)</f>
        <v>917.589</v>
      </c>
      <c r="Q290" s="3">
        <f>SUMIFS('SSP drivers'!Q$2:Q$8148,'SSP drivers'!$A$2:$A$8148,'Selected scen drivers'!$AH$1,'SSP drivers'!$B$2:$B$8148,'Selected scen drivers'!$AI$1,'SSP drivers'!$C$2:$C$8148,'Selected scen drivers'!$C290,'SSP drivers'!$D$2:$D$8148,'Selected scen drivers'!$D290)</f>
        <v>957.726</v>
      </c>
      <c r="R290" s="3">
        <f>SUMIFS('SSP drivers'!R$2:R$8148,'SSP drivers'!$A$2:$A$8148,'Selected scen drivers'!$AH$1,'SSP drivers'!$B$2:$B$8148,'Selected scen drivers'!$AI$1,'SSP drivers'!$C$2:$C$8148,'Selected scen drivers'!$C290,'SSP drivers'!$D$2:$D$8148,'Selected scen drivers'!$D290)</f>
        <v>997.125</v>
      </c>
      <c r="S290" s="3">
        <f>SUMIFS('SSP drivers'!S$2:S$8148,'SSP drivers'!$A$2:$A$8148,'Selected scen drivers'!$AH$1,'SSP drivers'!$B$2:$B$8148,'Selected scen drivers'!$AI$1,'SSP drivers'!$C$2:$C$8148,'Selected scen drivers'!$C290,'SSP drivers'!$D$2:$D$8148,'Selected scen drivers'!$D290)</f>
        <v>1033.76</v>
      </c>
      <c r="T290" s="3">
        <f>SUMIFS('SSP drivers'!T$2:T$8148,'SSP drivers'!$A$2:$A$8148,'Selected scen drivers'!$AH$1,'SSP drivers'!$B$2:$B$8148,'Selected scen drivers'!$AI$1,'SSP drivers'!$C$2:$C$8148,'Selected scen drivers'!$C290,'SSP drivers'!$D$2:$D$8148,'Selected scen drivers'!$D290)</f>
        <v>1066.53</v>
      </c>
      <c r="U290" s="3">
        <f>SUMIFS('SSP drivers'!U$2:U$8148,'SSP drivers'!$A$2:$A$8148,'Selected scen drivers'!$AH$1,'SSP drivers'!$B$2:$B$8148,'Selected scen drivers'!$AI$1,'SSP drivers'!$C$2:$C$8148,'Selected scen drivers'!$C290,'SSP drivers'!$D$2:$D$8148,'Selected scen drivers'!$D290)</f>
        <v>1095.5</v>
      </c>
      <c r="V290" s="3">
        <f>SUMIFS('SSP drivers'!V$2:V$8148,'SSP drivers'!$A$2:$A$8148,'Selected scen drivers'!$AH$1,'SSP drivers'!$B$2:$B$8148,'Selected scen drivers'!$AI$1,'SSP drivers'!$C$2:$C$8148,'Selected scen drivers'!$C290,'SSP drivers'!$D$2:$D$8148,'Selected scen drivers'!$D290)</f>
        <v>1121.11</v>
      </c>
      <c r="W290" s="3">
        <f>SUMIFS('SSP drivers'!W$2:W$8148,'SSP drivers'!$A$2:$A$8148,'Selected scen drivers'!$AH$1,'SSP drivers'!$B$2:$B$8148,'Selected scen drivers'!$AI$1,'SSP drivers'!$C$2:$C$8148,'Selected scen drivers'!$C290,'SSP drivers'!$D$2:$D$8148,'Selected scen drivers'!$D290)</f>
        <v>1143.21</v>
      </c>
      <c r="X290" s="3">
        <f>SUMIFS('SSP drivers'!X$2:X$8148,'SSP drivers'!$A$2:$A$8148,'Selected scen drivers'!$AH$1,'SSP drivers'!$B$2:$B$8148,'Selected scen drivers'!$AI$1,'SSP drivers'!$C$2:$C$8148,'Selected scen drivers'!$C290,'SSP drivers'!$D$2:$D$8148,'Selected scen drivers'!$D290)</f>
        <v>0</v>
      </c>
      <c r="Y290" s="3">
        <f>SUMIFS('SSP drivers'!Y$2:Y$8148,'SSP drivers'!$A$2:$A$8148,'Selected scen drivers'!$AH$1,'SSP drivers'!$B$2:$B$8148,'Selected scen drivers'!$AI$1,'SSP drivers'!$C$2:$C$8148,'Selected scen drivers'!$C290,'SSP drivers'!$D$2:$D$8148,'Selected scen drivers'!$D290)</f>
        <v>0</v>
      </c>
      <c r="Z290" s="3">
        <f>SUMIFS('SSP drivers'!Z$2:Z$8148,'SSP drivers'!$A$2:$A$8148,'Selected scen drivers'!$AH$1,'SSP drivers'!$B$2:$B$8148,'Selected scen drivers'!$AI$1,'SSP drivers'!$C$2:$C$8148,'Selected scen drivers'!$C290,'SSP drivers'!$D$2:$D$8148,'Selected scen drivers'!$D290)</f>
        <v>0</v>
      </c>
      <c r="AA290" s="3">
        <f>SUMIFS('SSP drivers'!AA$2:AA$8148,'SSP drivers'!$A$2:$A$8148,'Selected scen drivers'!$AH$1,'SSP drivers'!$B$2:$B$8148,'Selected scen drivers'!$AI$1,'SSP drivers'!$C$2:$C$8148,'Selected scen drivers'!$C290,'SSP drivers'!$D$2:$D$8148,'Selected scen drivers'!$D290)</f>
        <v>0</v>
      </c>
      <c r="AB290" s="3">
        <f>SUMIFS('SSP drivers'!AB$2:AB$8148,'SSP drivers'!$A$2:$A$8148,'Selected scen drivers'!$AH$1,'SSP drivers'!$B$2:$B$8148,'Selected scen drivers'!$AI$1,'SSP drivers'!$C$2:$C$8148,'Selected scen drivers'!$C290,'SSP drivers'!$D$2:$D$8148,'Selected scen drivers'!$D290)</f>
        <v>0</v>
      </c>
      <c r="AC290" s="3">
        <f>SUMIFS('SSP drivers'!AC$2:AC$8148,'SSP drivers'!$A$2:$A$8148,'Selected scen drivers'!$AH$1,'SSP drivers'!$B$2:$B$8148,'Selected scen drivers'!$AI$1,'SSP drivers'!$C$2:$C$8148,'Selected scen drivers'!$C290,'SSP drivers'!$D$2:$D$8148,'Selected scen drivers'!$D290)</f>
        <v>0</v>
      </c>
      <c r="AD290" s="3">
        <f>SUMIFS('SSP drivers'!AD$2:AD$8148,'SSP drivers'!$A$2:$A$8148,'Selected scen drivers'!$AH$1,'SSP drivers'!$B$2:$B$8148,'Selected scen drivers'!$AI$1,'SSP drivers'!$C$2:$C$8148,'Selected scen drivers'!$C290,'SSP drivers'!$D$2:$D$8148,'Selected scen drivers'!$D290)</f>
        <v>0</v>
      </c>
      <c r="AE290" s="3">
        <f>SUMIFS('SSP drivers'!AE$2:AE$8148,'SSP drivers'!$A$2:$A$8148,'Selected scen drivers'!$AH$1,'SSP drivers'!$B$2:$B$8148,'Selected scen drivers'!$AI$1,'SSP drivers'!$C$2:$C$8148,'Selected scen drivers'!$C290,'SSP drivers'!$D$2:$D$8148,'Selected scen drivers'!$D290)</f>
        <v>0</v>
      </c>
    </row>
    <row r="291" spans="1:31">
      <c r="A291">
        <f t="shared" si="9"/>
        <v>33</v>
      </c>
      <c r="B291">
        <f t="shared" si="10"/>
        <v>2</v>
      </c>
      <c r="C291" t="str">
        <f>IFERROR(VLOOKUP(A291,Classification!$A$4:$B$99,2,FALSE),"")</f>
        <v>Switzerland</v>
      </c>
      <c r="D291" t="str">
        <f>IFERROR(VLOOKUP(B291,Classification!$U$5:$V$14,2,FALSE),"")</f>
        <v>GDPAGR</v>
      </c>
      <c r="E291" s="3">
        <f>SUMIFS('SSP drivers'!E$2:E$8148,'SSP drivers'!$A$2:$A$8148,'Selected scen drivers'!$AH$1,'SSP drivers'!$B$2:$B$8148,'Selected scen drivers'!$AI$1,'SSP drivers'!$C$2:$C$8148,'Selected scen drivers'!$C291,'SSP drivers'!$D$2:$D$8148,'Selected scen drivers'!$D291)</f>
        <v>0</v>
      </c>
      <c r="F291" s="3">
        <f>SUMIFS('SSP drivers'!F$2:F$8148,'SSP drivers'!$A$2:$A$8148,'Selected scen drivers'!$AH$1,'SSP drivers'!$B$2:$B$8148,'Selected scen drivers'!$AI$1,'SSP drivers'!$C$2:$C$8148,'Selected scen drivers'!$C291,'SSP drivers'!$D$2:$D$8148,'Selected scen drivers'!$D291)</f>
        <v>3.77389921610935</v>
      </c>
      <c r="G291" s="3">
        <f>SUMIFS('SSP drivers'!G$2:G$8148,'SSP drivers'!$A$2:$A$8148,'Selected scen drivers'!$AH$1,'SSP drivers'!$B$2:$B$8148,'Selected scen drivers'!$AI$1,'SSP drivers'!$C$2:$C$8148,'Selected scen drivers'!$C291,'SSP drivers'!$D$2:$D$8148,'Selected scen drivers'!$D291)</f>
        <v>3.81218996273306</v>
      </c>
      <c r="H291" s="3">
        <f>SUMIFS('SSP drivers'!H$2:H$8148,'SSP drivers'!$A$2:$A$8148,'Selected scen drivers'!$AH$1,'SSP drivers'!$B$2:$B$8148,'Selected scen drivers'!$AI$1,'SSP drivers'!$C$2:$C$8148,'Selected scen drivers'!$C291,'SSP drivers'!$D$2:$D$8148,'Selected scen drivers'!$D291)</f>
        <v>4.25464949658261</v>
      </c>
      <c r="I291" s="3">
        <f>SUMIFS('SSP drivers'!I$2:I$8148,'SSP drivers'!$A$2:$A$8148,'Selected scen drivers'!$AH$1,'SSP drivers'!$B$2:$B$8148,'Selected scen drivers'!$AI$1,'SSP drivers'!$C$2:$C$8148,'Selected scen drivers'!$C291,'SSP drivers'!$D$2:$D$8148,'Selected scen drivers'!$D291)</f>
        <v>4.49364169951555</v>
      </c>
      <c r="J291" s="3">
        <f>SUMIFS('SSP drivers'!J$2:J$8148,'SSP drivers'!$A$2:$A$8148,'Selected scen drivers'!$AH$1,'SSP drivers'!$B$2:$B$8148,'Selected scen drivers'!$AI$1,'SSP drivers'!$C$2:$C$8148,'Selected scen drivers'!$C291,'SSP drivers'!$D$2:$D$8148,'Selected scen drivers'!$D291)</f>
        <v>4.73991710423683</v>
      </c>
      <c r="K291" s="3">
        <f>SUMIFS('SSP drivers'!K$2:K$8148,'SSP drivers'!$A$2:$A$8148,'Selected scen drivers'!$AH$1,'SSP drivers'!$B$2:$B$8148,'Selected scen drivers'!$AI$1,'SSP drivers'!$C$2:$C$8148,'Selected scen drivers'!$C291,'SSP drivers'!$D$2:$D$8148,'Selected scen drivers'!$D291)</f>
        <v>4.96553555301198</v>
      </c>
      <c r="L291" s="3">
        <f>SUMIFS('SSP drivers'!L$2:L$8148,'SSP drivers'!$A$2:$A$8148,'Selected scen drivers'!$AH$1,'SSP drivers'!$B$2:$B$8148,'Selected scen drivers'!$AI$1,'SSP drivers'!$C$2:$C$8148,'Selected scen drivers'!$C291,'SSP drivers'!$D$2:$D$8148,'Selected scen drivers'!$D291)</f>
        <v>5.18748224964361</v>
      </c>
      <c r="M291" s="3">
        <f>SUMIFS('SSP drivers'!M$2:M$8148,'SSP drivers'!$A$2:$A$8148,'Selected scen drivers'!$AH$1,'SSP drivers'!$B$2:$B$8148,'Selected scen drivers'!$AI$1,'SSP drivers'!$C$2:$C$8148,'Selected scen drivers'!$C291,'SSP drivers'!$D$2:$D$8148,'Selected scen drivers'!$D291)</f>
        <v>5.41143232928786</v>
      </c>
      <c r="N291" s="3">
        <f>SUMIFS('SSP drivers'!N$2:N$8148,'SSP drivers'!$A$2:$A$8148,'Selected scen drivers'!$AH$1,'SSP drivers'!$B$2:$B$8148,'Selected scen drivers'!$AI$1,'SSP drivers'!$C$2:$C$8148,'Selected scen drivers'!$C291,'SSP drivers'!$D$2:$D$8148,'Selected scen drivers'!$D291)</f>
        <v>5.64019320827343</v>
      </c>
      <c r="O291" s="3">
        <f>SUMIFS('SSP drivers'!O$2:O$8148,'SSP drivers'!$A$2:$A$8148,'Selected scen drivers'!$AH$1,'SSP drivers'!$B$2:$B$8148,'Selected scen drivers'!$AI$1,'SSP drivers'!$C$2:$C$8148,'Selected scen drivers'!$C291,'SSP drivers'!$D$2:$D$8148,'Selected scen drivers'!$D291)</f>
        <v>5.88496775080465</v>
      </c>
      <c r="P291" s="3">
        <f>SUMIFS('SSP drivers'!P$2:P$8148,'SSP drivers'!$A$2:$A$8148,'Selected scen drivers'!$AH$1,'SSP drivers'!$B$2:$B$8148,'Selected scen drivers'!$AI$1,'SSP drivers'!$C$2:$C$8148,'Selected scen drivers'!$C291,'SSP drivers'!$D$2:$D$8148,'Selected scen drivers'!$D291)</f>
        <v>6.14810105405348</v>
      </c>
      <c r="Q291" s="3">
        <f>SUMIFS('SSP drivers'!Q$2:Q$8148,'SSP drivers'!$A$2:$A$8148,'Selected scen drivers'!$AH$1,'SSP drivers'!$B$2:$B$8148,'Selected scen drivers'!$AI$1,'SSP drivers'!$C$2:$C$8148,'Selected scen drivers'!$C291,'SSP drivers'!$D$2:$D$8148,'Selected scen drivers'!$D291)</f>
        <v>6.41703009745586</v>
      </c>
      <c r="R291" s="3">
        <f>SUMIFS('SSP drivers'!R$2:R$8148,'SSP drivers'!$A$2:$A$8148,'Selected scen drivers'!$AH$1,'SSP drivers'!$B$2:$B$8148,'Selected scen drivers'!$AI$1,'SSP drivers'!$C$2:$C$8148,'Selected scen drivers'!$C291,'SSP drivers'!$D$2:$D$8148,'Selected scen drivers'!$D291)</f>
        <v>6.68101433596423</v>
      </c>
      <c r="S291" s="3">
        <f>SUMIFS('SSP drivers'!S$2:S$8148,'SSP drivers'!$A$2:$A$8148,'Selected scen drivers'!$AH$1,'SSP drivers'!$B$2:$B$8148,'Selected scen drivers'!$AI$1,'SSP drivers'!$C$2:$C$8148,'Selected scen drivers'!$C291,'SSP drivers'!$D$2:$D$8148,'Selected scen drivers'!$D291)</f>
        <v>6.92647900709177</v>
      </c>
      <c r="T291" s="3">
        <f>SUMIFS('SSP drivers'!T$2:T$8148,'SSP drivers'!$A$2:$A$8148,'Selected scen drivers'!$AH$1,'SSP drivers'!$B$2:$B$8148,'Selected scen drivers'!$AI$1,'SSP drivers'!$C$2:$C$8148,'Selected scen drivers'!$C291,'SSP drivers'!$D$2:$D$8148,'Selected scen drivers'!$D291)</f>
        <v>7.14604710516327</v>
      </c>
      <c r="U291" s="3">
        <f>SUMIFS('SSP drivers'!U$2:U$8148,'SSP drivers'!$A$2:$A$8148,'Selected scen drivers'!$AH$1,'SSP drivers'!$B$2:$B$8148,'Selected scen drivers'!$AI$1,'SSP drivers'!$C$2:$C$8148,'Selected scen drivers'!$C291,'SSP drivers'!$D$2:$D$8148,'Selected scen drivers'!$D291)</f>
        <v>7.34015414822496</v>
      </c>
      <c r="V291" s="3">
        <f>SUMIFS('SSP drivers'!V$2:V$8148,'SSP drivers'!$A$2:$A$8148,'Selected scen drivers'!$AH$1,'SSP drivers'!$B$2:$B$8148,'Selected scen drivers'!$AI$1,'SSP drivers'!$C$2:$C$8148,'Selected scen drivers'!$C291,'SSP drivers'!$D$2:$D$8148,'Selected scen drivers'!$D291)</f>
        <v>7.51174825843585</v>
      </c>
      <c r="W291" s="3">
        <f>SUMIFS('SSP drivers'!W$2:W$8148,'SSP drivers'!$A$2:$A$8148,'Selected scen drivers'!$AH$1,'SSP drivers'!$B$2:$B$8148,'Selected scen drivers'!$AI$1,'SSP drivers'!$C$2:$C$8148,'Selected scen drivers'!$C291,'SSP drivers'!$D$2:$D$8148,'Selected scen drivers'!$D291)</f>
        <v>7.65982439415085</v>
      </c>
      <c r="X291" s="3">
        <f>SUMIFS('SSP drivers'!X$2:X$8148,'SSP drivers'!$A$2:$A$8148,'Selected scen drivers'!$AH$1,'SSP drivers'!$B$2:$B$8148,'Selected scen drivers'!$AI$1,'SSP drivers'!$C$2:$C$8148,'Selected scen drivers'!$C291,'SSP drivers'!$D$2:$D$8148,'Selected scen drivers'!$D291)</f>
        <v>0</v>
      </c>
      <c r="Y291" s="3">
        <f>SUMIFS('SSP drivers'!Y$2:Y$8148,'SSP drivers'!$A$2:$A$8148,'Selected scen drivers'!$AH$1,'SSP drivers'!$B$2:$B$8148,'Selected scen drivers'!$AI$1,'SSP drivers'!$C$2:$C$8148,'Selected scen drivers'!$C291,'SSP drivers'!$D$2:$D$8148,'Selected scen drivers'!$D291)</f>
        <v>0</v>
      </c>
      <c r="Z291" s="3">
        <f>SUMIFS('SSP drivers'!Z$2:Z$8148,'SSP drivers'!$A$2:$A$8148,'Selected scen drivers'!$AH$1,'SSP drivers'!$B$2:$B$8148,'Selected scen drivers'!$AI$1,'SSP drivers'!$C$2:$C$8148,'Selected scen drivers'!$C291,'SSP drivers'!$D$2:$D$8148,'Selected scen drivers'!$D291)</f>
        <v>0</v>
      </c>
      <c r="AA291" s="3">
        <f>SUMIFS('SSP drivers'!AA$2:AA$8148,'SSP drivers'!$A$2:$A$8148,'Selected scen drivers'!$AH$1,'SSP drivers'!$B$2:$B$8148,'Selected scen drivers'!$AI$1,'SSP drivers'!$C$2:$C$8148,'Selected scen drivers'!$C291,'SSP drivers'!$D$2:$D$8148,'Selected scen drivers'!$D291)</f>
        <v>0</v>
      </c>
      <c r="AB291" s="3">
        <f>SUMIFS('SSP drivers'!AB$2:AB$8148,'SSP drivers'!$A$2:$A$8148,'Selected scen drivers'!$AH$1,'SSP drivers'!$B$2:$B$8148,'Selected scen drivers'!$AI$1,'SSP drivers'!$C$2:$C$8148,'Selected scen drivers'!$C291,'SSP drivers'!$D$2:$D$8148,'Selected scen drivers'!$D291)</f>
        <v>0</v>
      </c>
      <c r="AC291" s="3">
        <f>SUMIFS('SSP drivers'!AC$2:AC$8148,'SSP drivers'!$A$2:$A$8148,'Selected scen drivers'!$AH$1,'SSP drivers'!$B$2:$B$8148,'Selected scen drivers'!$AI$1,'SSP drivers'!$C$2:$C$8148,'Selected scen drivers'!$C291,'SSP drivers'!$D$2:$D$8148,'Selected scen drivers'!$D291)</f>
        <v>0</v>
      </c>
      <c r="AD291" s="3">
        <f>SUMIFS('SSP drivers'!AD$2:AD$8148,'SSP drivers'!$A$2:$A$8148,'Selected scen drivers'!$AH$1,'SSP drivers'!$B$2:$B$8148,'Selected scen drivers'!$AI$1,'SSP drivers'!$C$2:$C$8148,'Selected scen drivers'!$C291,'SSP drivers'!$D$2:$D$8148,'Selected scen drivers'!$D291)</f>
        <v>0</v>
      </c>
      <c r="AE291" s="3">
        <f>SUMIFS('SSP drivers'!AE$2:AE$8148,'SSP drivers'!$A$2:$A$8148,'Selected scen drivers'!$AH$1,'SSP drivers'!$B$2:$B$8148,'Selected scen drivers'!$AI$1,'SSP drivers'!$C$2:$C$8148,'Selected scen drivers'!$C291,'SSP drivers'!$D$2:$D$8148,'Selected scen drivers'!$D291)</f>
        <v>0</v>
      </c>
    </row>
    <row r="292" spans="1:31">
      <c r="A292">
        <f t="shared" si="9"/>
        <v>33</v>
      </c>
      <c r="B292">
        <f t="shared" si="10"/>
        <v>3</v>
      </c>
      <c r="C292" t="str">
        <f>IFERROR(VLOOKUP(A292,Classification!$A$4:$B$99,2,FALSE),"")</f>
        <v>Switzerland</v>
      </c>
      <c r="D292" t="str">
        <f>IFERROR(VLOOKUP(B292,Classification!$U$5:$V$14,2,FALSE),"")</f>
        <v>GDPIND</v>
      </c>
      <c r="E292" s="3">
        <f>SUMIFS('SSP drivers'!E$2:E$8148,'SSP drivers'!$A$2:$A$8148,'Selected scen drivers'!$AH$1,'SSP drivers'!$B$2:$B$8148,'Selected scen drivers'!$AI$1,'SSP drivers'!$C$2:$C$8148,'Selected scen drivers'!$C292,'SSP drivers'!$D$2:$D$8148,'Selected scen drivers'!$D292)</f>
        <v>0</v>
      </c>
      <c r="F292" s="3">
        <f>SUMIFS('SSP drivers'!F$2:F$8148,'SSP drivers'!$A$2:$A$8148,'Selected scen drivers'!$AH$1,'SSP drivers'!$B$2:$B$8148,'Selected scen drivers'!$AI$1,'SSP drivers'!$C$2:$C$8148,'Selected scen drivers'!$C292,'SSP drivers'!$D$2:$D$8148,'Selected scen drivers'!$D292)</f>
        <v>146.554099490224</v>
      </c>
      <c r="G292" s="3">
        <f>SUMIFS('SSP drivers'!G$2:G$8148,'SSP drivers'!$A$2:$A$8148,'Selected scen drivers'!$AH$1,'SSP drivers'!$B$2:$B$8148,'Selected scen drivers'!$AI$1,'SSP drivers'!$C$2:$C$8148,'Selected scen drivers'!$C292,'SSP drivers'!$D$2:$D$8148,'Selected scen drivers'!$D292)</f>
        <v>148.041067098234</v>
      </c>
      <c r="H292" s="3">
        <f>SUMIFS('SSP drivers'!H$2:H$8148,'SSP drivers'!$A$2:$A$8148,'Selected scen drivers'!$AH$1,'SSP drivers'!$B$2:$B$8148,'Selected scen drivers'!$AI$1,'SSP drivers'!$C$2:$C$8148,'Selected scen drivers'!$C292,'SSP drivers'!$D$2:$D$8148,'Selected scen drivers'!$D292)</f>
        <v>166.803079181165</v>
      </c>
      <c r="I292" s="3">
        <f>SUMIFS('SSP drivers'!I$2:I$8148,'SSP drivers'!$A$2:$A$8148,'Selected scen drivers'!$AH$1,'SSP drivers'!$B$2:$B$8148,'Selected scen drivers'!$AI$1,'SSP drivers'!$C$2:$C$8148,'Selected scen drivers'!$C292,'SSP drivers'!$D$2:$D$8148,'Selected scen drivers'!$D292)</f>
        <v>177.841193444631</v>
      </c>
      <c r="J292" s="3">
        <f>SUMIFS('SSP drivers'!J$2:J$8148,'SSP drivers'!$A$2:$A$8148,'Selected scen drivers'!$AH$1,'SSP drivers'!$B$2:$B$8148,'Selected scen drivers'!$AI$1,'SSP drivers'!$C$2:$C$8148,'Selected scen drivers'!$C292,'SSP drivers'!$D$2:$D$8148,'Selected scen drivers'!$D292)</f>
        <v>189.347724730659</v>
      </c>
      <c r="K292" s="3">
        <f>SUMIFS('SSP drivers'!K$2:K$8148,'SSP drivers'!$A$2:$A$8148,'Selected scen drivers'!$AH$1,'SSP drivers'!$B$2:$B$8148,'Selected scen drivers'!$AI$1,'SSP drivers'!$C$2:$C$8148,'Selected scen drivers'!$C292,'SSP drivers'!$D$2:$D$8148,'Selected scen drivers'!$D292)</f>
        <v>200.204272889261</v>
      </c>
      <c r="L292" s="3">
        <f>SUMIFS('SSP drivers'!L$2:L$8148,'SSP drivers'!$A$2:$A$8148,'Selected scen drivers'!$AH$1,'SSP drivers'!$B$2:$B$8148,'Selected scen drivers'!$AI$1,'SSP drivers'!$C$2:$C$8148,'Selected scen drivers'!$C292,'SSP drivers'!$D$2:$D$8148,'Selected scen drivers'!$D292)</f>
        <v>211.078957611805</v>
      </c>
      <c r="M292" s="3">
        <f>SUMIFS('SSP drivers'!M$2:M$8148,'SSP drivers'!$A$2:$A$8148,'Selected scen drivers'!$AH$1,'SSP drivers'!$B$2:$B$8148,'Selected scen drivers'!$AI$1,'SSP drivers'!$C$2:$C$8148,'Selected scen drivers'!$C292,'SSP drivers'!$D$2:$D$8148,'Selected scen drivers'!$D292)</f>
        <v>222.200717740283</v>
      </c>
      <c r="N292" s="3">
        <f>SUMIFS('SSP drivers'!N$2:N$8148,'SSP drivers'!$A$2:$A$8148,'Selected scen drivers'!$AH$1,'SSP drivers'!$B$2:$B$8148,'Selected scen drivers'!$AI$1,'SSP drivers'!$C$2:$C$8148,'Selected scen drivers'!$C292,'SSP drivers'!$D$2:$D$8148,'Selected scen drivers'!$D292)</f>
        <v>233.688103465707</v>
      </c>
      <c r="O292" s="3">
        <f>SUMIFS('SSP drivers'!O$2:O$8148,'SSP drivers'!$A$2:$A$8148,'Selected scen drivers'!$AH$1,'SSP drivers'!$B$2:$B$8148,'Selected scen drivers'!$AI$1,'SSP drivers'!$C$2:$C$8148,'Selected scen drivers'!$C292,'SSP drivers'!$D$2:$D$8148,'Selected scen drivers'!$D292)</f>
        <v>246.014797197096</v>
      </c>
      <c r="P292" s="3">
        <f>SUMIFS('SSP drivers'!P$2:P$8148,'SSP drivers'!$A$2:$A$8148,'Selected scen drivers'!$AH$1,'SSP drivers'!$B$2:$B$8148,'Selected scen drivers'!$AI$1,'SSP drivers'!$C$2:$C$8148,'Selected scen drivers'!$C292,'SSP drivers'!$D$2:$D$8148,'Selected scen drivers'!$D292)</f>
        <v>259.297541139888</v>
      </c>
      <c r="Q292" s="3">
        <f>SUMIFS('SSP drivers'!Q$2:Q$8148,'SSP drivers'!$A$2:$A$8148,'Selected scen drivers'!$AH$1,'SSP drivers'!$B$2:$B$8148,'Selected scen drivers'!$AI$1,'SSP drivers'!$C$2:$C$8148,'Selected scen drivers'!$C292,'SSP drivers'!$D$2:$D$8148,'Selected scen drivers'!$D292)</f>
        <v>273.022271891514</v>
      </c>
      <c r="R292" s="3">
        <f>SUMIFS('SSP drivers'!R$2:R$8148,'SSP drivers'!$A$2:$A$8148,'Selected scen drivers'!$AH$1,'SSP drivers'!$B$2:$B$8148,'Selected scen drivers'!$AI$1,'SSP drivers'!$C$2:$C$8148,'Selected scen drivers'!$C292,'SSP drivers'!$D$2:$D$8148,'Selected scen drivers'!$D292)</f>
        <v>286.734484536658</v>
      </c>
      <c r="S292" s="3">
        <f>SUMIFS('SSP drivers'!S$2:S$8148,'SSP drivers'!$A$2:$A$8148,'Selected scen drivers'!$AH$1,'SSP drivers'!$B$2:$B$8148,'Selected scen drivers'!$AI$1,'SSP drivers'!$C$2:$C$8148,'Selected scen drivers'!$C292,'SSP drivers'!$D$2:$D$8148,'Selected scen drivers'!$D292)</f>
        <v>299.841031954562</v>
      </c>
      <c r="T292" s="3">
        <f>SUMIFS('SSP drivers'!T$2:T$8148,'SSP drivers'!$A$2:$A$8148,'Selected scen drivers'!$AH$1,'SSP drivers'!$B$2:$B$8148,'Selected scen drivers'!$AI$1,'SSP drivers'!$C$2:$C$8148,'Selected scen drivers'!$C292,'SSP drivers'!$D$2:$D$8148,'Selected scen drivers'!$D292)</f>
        <v>311.999202733588</v>
      </c>
      <c r="U292" s="3">
        <f>SUMIFS('SSP drivers'!U$2:U$8148,'SSP drivers'!$A$2:$A$8148,'Selected scen drivers'!$AH$1,'SSP drivers'!$B$2:$B$8148,'Selected scen drivers'!$AI$1,'SSP drivers'!$C$2:$C$8148,'Selected scen drivers'!$C292,'SSP drivers'!$D$2:$D$8148,'Selected scen drivers'!$D292)</f>
        <v>323.199327941796</v>
      </c>
      <c r="V292" s="3">
        <f>SUMIFS('SSP drivers'!V$2:V$8148,'SSP drivers'!$A$2:$A$8148,'Selected scen drivers'!$AH$1,'SSP drivers'!$B$2:$B$8148,'Selected scen drivers'!$AI$1,'SSP drivers'!$C$2:$C$8148,'Selected scen drivers'!$C292,'SSP drivers'!$D$2:$D$8148,'Selected scen drivers'!$D292)</f>
        <v>333.543952555375</v>
      </c>
      <c r="W292" s="3">
        <f>SUMIFS('SSP drivers'!W$2:W$8148,'SSP drivers'!$A$2:$A$8148,'Selected scen drivers'!$AH$1,'SSP drivers'!$B$2:$B$8148,'Selected scen drivers'!$AI$1,'SSP drivers'!$C$2:$C$8148,'Selected scen drivers'!$C292,'SSP drivers'!$D$2:$D$8148,'Selected scen drivers'!$D292)</f>
        <v>342.963</v>
      </c>
      <c r="X292" s="3">
        <f>SUMIFS('SSP drivers'!X$2:X$8148,'SSP drivers'!$A$2:$A$8148,'Selected scen drivers'!$AH$1,'SSP drivers'!$B$2:$B$8148,'Selected scen drivers'!$AI$1,'SSP drivers'!$C$2:$C$8148,'Selected scen drivers'!$C292,'SSP drivers'!$D$2:$D$8148,'Selected scen drivers'!$D292)</f>
        <v>0</v>
      </c>
      <c r="Y292" s="3">
        <f>SUMIFS('SSP drivers'!Y$2:Y$8148,'SSP drivers'!$A$2:$A$8148,'Selected scen drivers'!$AH$1,'SSP drivers'!$B$2:$B$8148,'Selected scen drivers'!$AI$1,'SSP drivers'!$C$2:$C$8148,'Selected scen drivers'!$C292,'SSP drivers'!$D$2:$D$8148,'Selected scen drivers'!$D292)</f>
        <v>0</v>
      </c>
      <c r="Z292" s="3">
        <f>SUMIFS('SSP drivers'!Z$2:Z$8148,'SSP drivers'!$A$2:$A$8148,'Selected scen drivers'!$AH$1,'SSP drivers'!$B$2:$B$8148,'Selected scen drivers'!$AI$1,'SSP drivers'!$C$2:$C$8148,'Selected scen drivers'!$C292,'SSP drivers'!$D$2:$D$8148,'Selected scen drivers'!$D292)</f>
        <v>0</v>
      </c>
      <c r="AA292" s="3">
        <f>SUMIFS('SSP drivers'!AA$2:AA$8148,'SSP drivers'!$A$2:$A$8148,'Selected scen drivers'!$AH$1,'SSP drivers'!$B$2:$B$8148,'Selected scen drivers'!$AI$1,'SSP drivers'!$C$2:$C$8148,'Selected scen drivers'!$C292,'SSP drivers'!$D$2:$D$8148,'Selected scen drivers'!$D292)</f>
        <v>0</v>
      </c>
      <c r="AB292" s="3">
        <f>SUMIFS('SSP drivers'!AB$2:AB$8148,'SSP drivers'!$A$2:$A$8148,'Selected scen drivers'!$AH$1,'SSP drivers'!$B$2:$B$8148,'Selected scen drivers'!$AI$1,'SSP drivers'!$C$2:$C$8148,'Selected scen drivers'!$C292,'SSP drivers'!$D$2:$D$8148,'Selected scen drivers'!$D292)</f>
        <v>0</v>
      </c>
      <c r="AC292" s="3">
        <f>SUMIFS('SSP drivers'!AC$2:AC$8148,'SSP drivers'!$A$2:$A$8148,'Selected scen drivers'!$AH$1,'SSP drivers'!$B$2:$B$8148,'Selected scen drivers'!$AI$1,'SSP drivers'!$C$2:$C$8148,'Selected scen drivers'!$C292,'SSP drivers'!$D$2:$D$8148,'Selected scen drivers'!$D292)</f>
        <v>0</v>
      </c>
      <c r="AD292" s="3">
        <f>SUMIFS('SSP drivers'!AD$2:AD$8148,'SSP drivers'!$A$2:$A$8148,'Selected scen drivers'!$AH$1,'SSP drivers'!$B$2:$B$8148,'Selected scen drivers'!$AI$1,'SSP drivers'!$C$2:$C$8148,'Selected scen drivers'!$C292,'SSP drivers'!$D$2:$D$8148,'Selected scen drivers'!$D292)</f>
        <v>0</v>
      </c>
      <c r="AE292" s="3">
        <f>SUMIFS('SSP drivers'!AE$2:AE$8148,'SSP drivers'!$A$2:$A$8148,'Selected scen drivers'!$AH$1,'SSP drivers'!$B$2:$B$8148,'Selected scen drivers'!$AI$1,'SSP drivers'!$C$2:$C$8148,'Selected scen drivers'!$C292,'SSP drivers'!$D$2:$D$8148,'Selected scen drivers'!$D292)</f>
        <v>0</v>
      </c>
    </row>
    <row r="293" spans="1:31">
      <c r="A293">
        <f t="shared" si="9"/>
        <v>33</v>
      </c>
      <c r="B293">
        <f t="shared" si="10"/>
        <v>4</v>
      </c>
      <c r="C293" t="str">
        <f>IFERROR(VLOOKUP(A293,Classification!$A$4:$B$99,2,FALSE),"")</f>
        <v>Switzerland</v>
      </c>
      <c r="D293" t="str">
        <f>IFERROR(VLOOKUP(B293,Classification!$U$5:$V$14,2,FALSE),"")</f>
        <v>GDPMFG</v>
      </c>
      <c r="E293" s="3">
        <f>SUMIFS('SSP drivers'!E$2:E$8148,'SSP drivers'!$A$2:$A$8148,'Selected scen drivers'!$AH$1,'SSP drivers'!$B$2:$B$8148,'Selected scen drivers'!$AI$1,'SSP drivers'!$C$2:$C$8148,'Selected scen drivers'!$C293,'SSP drivers'!$D$2:$D$8148,'Selected scen drivers'!$D293)</f>
        <v>0</v>
      </c>
      <c r="F293" s="3">
        <f>SUMIFS('SSP drivers'!F$2:F$8148,'SSP drivers'!$A$2:$A$8148,'Selected scen drivers'!$AH$1,'SSP drivers'!$B$2:$B$8148,'Selected scen drivers'!$AI$1,'SSP drivers'!$C$2:$C$8148,'Selected scen drivers'!$C293,'SSP drivers'!$D$2:$D$8148,'Selected scen drivers'!$D293)</f>
        <v>27.2554238649432</v>
      </c>
      <c r="G293" s="3">
        <f>SUMIFS('SSP drivers'!G$2:G$8148,'SSP drivers'!$A$2:$A$8148,'Selected scen drivers'!$AH$1,'SSP drivers'!$B$2:$B$8148,'Selected scen drivers'!$AI$1,'SSP drivers'!$C$2:$C$8148,'Selected scen drivers'!$C293,'SSP drivers'!$D$2:$D$8148,'Selected scen drivers'!$D293)</f>
        <v>27.5319629216513</v>
      </c>
      <c r="H293" s="3">
        <f>SUMIFS('SSP drivers'!H$2:H$8148,'SSP drivers'!$A$2:$A$8148,'Selected scen drivers'!$AH$1,'SSP drivers'!$B$2:$B$8148,'Selected scen drivers'!$AI$1,'SSP drivers'!$C$2:$C$8148,'Selected scen drivers'!$C293,'SSP drivers'!$D$2:$D$8148,'Selected scen drivers'!$D293)</f>
        <v>31.6887024995246</v>
      </c>
      <c r="I293" s="3">
        <f>SUMIFS('SSP drivers'!I$2:I$8148,'SSP drivers'!$A$2:$A$8148,'Selected scen drivers'!$AH$1,'SSP drivers'!$B$2:$B$8148,'Selected scen drivers'!$AI$1,'SSP drivers'!$C$2:$C$8148,'Selected scen drivers'!$C293,'SSP drivers'!$D$2:$D$8148,'Selected scen drivers'!$D293)</f>
        <v>34.4973280225006</v>
      </c>
      <c r="J293" s="3">
        <f>SUMIFS('SSP drivers'!J$2:J$8148,'SSP drivers'!$A$2:$A$8148,'Selected scen drivers'!$AH$1,'SSP drivers'!$B$2:$B$8148,'Selected scen drivers'!$AI$1,'SSP drivers'!$C$2:$C$8148,'Selected scen drivers'!$C293,'SSP drivers'!$D$2:$D$8148,'Selected scen drivers'!$D293)</f>
        <v>37.4870298375461</v>
      </c>
      <c r="K293" s="3">
        <f>SUMIFS('SSP drivers'!K$2:K$8148,'SSP drivers'!$A$2:$A$8148,'Selected scen drivers'!$AH$1,'SSP drivers'!$B$2:$B$8148,'Selected scen drivers'!$AI$1,'SSP drivers'!$C$2:$C$8148,'Selected scen drivers'!$C293,'SSP drivers'!$D$2:$D$8148,'Selected scen drivers'!$D293)</f>
        <v>40.4375351249302</v>
      </c>
      <c r="L293" s="3">
        <f>SUMIFS('SSP drivers'!L$2:L$8148,'SSP drivers'!$A$2:$A$8148,'Selected scen drivers'!$AH$1,'SSP drivers'!$B$2:$B$8148,'Selected scen drivers'!$AI$1,'SSP drivers'!$C$2:$C$8148,'Selected scen drivers'!$C293,'SSP drivers'!$D$2:$D$8148,'Selected scen drivers'!$D293)</f>
        <v>43.4786623134298</v>
      </c>
      <c r="M293" s="3">
        <f>SUMIFS('SSP drivers'!M$2:M$8148,'SSP drivers'!$A$2:$A$8148,'Selected scen drivers'!$AH$1,'SSP drivers'!$B$2:$B$8148,'Selected scen drivers'!$AI$1,'SSP drivers'!$C$2:$C$8148,'Selected scen drivers'!$C293,'SSP drivers'!$D$2:$D$8148,'Selected scen drivers'!$D293)</f>
        <v>46.6587027305066</v>
      </c>
      <c r="N293" s="3">
        <f>SUMIFS('SSP drivers'!N$2:N$8148,'SSP drivers'!$A$2:$A$8148,'Selected scen drivers'!$AH$1,'SSP drivers'!$B$2:$B$8148,'Selected scen drivers'!$AI$1,'SSP drivers'!$C$2:$C$8148,'Selected scen drivers'!$C293,'SSP drivers'!$D$2:$D$8148,'Selected scen drivers'!$D293)</f>
        <v>50.0059905164645</v>
      </c>
      <c r="O293" s="3">
        <f>SUMIFS('SSP drivers'!O$2:O$8148,'SSP drivers'!$A$2:$A$8148,'Selected scen drivers'!$AH$1,'SSP drivers'!$B$2:$B$8148,'Selected scen drivers'!$AI$1,'SSP drivers'!$C$2:$C$8148,'Selected scen drivers'!$C293,'SSP drivers'!$D$2:$D$8148,'Selected scen drivers'!$D293)</f>
        <v>53.6281717654238</v>
      </c>
      <c r="P293" s="3">
        <f>SUMIFS('SSP drivers'!P$2:P$8148,'SSP drivers'!$A$2:$A$8148,'Selected scen drivers'!$AH$1,'SSP drivers'!$B$2:$B$8148,'Selected scen drivers'!$AI$1,'SSP drivers'!$C$2:$C$8148,'Selected scen drivers'!$C293,'SSP drivers'!$D$2:$D$8148,'Selected scen drivers'!$D293)</f>
        <v>57.5612375821655</v>
      </c>
      <c r="Q293" s="3">
        <f>SUMIFS('SSP drivers'!Q$2:Q$8148,'SSP drivers'!$A$2:$A$8148,'Selected scen drivers'!$AH$1,'SSP drivers'!$B$2:$B$8148,'Selected scen drivers'!$AI$1,'SSP drivers'!$C$2:$C$8148,'Selected scen drivers'!$C293,'SSP drivers'!$D$2:$D$8148,'Selected scen drivers'!$D293)</f>
        <v>61.7004914770735</v>
      </c>
      <c r="R293" s="3">
        <f>SUMIFS('SSP drivers'!R$2:R$8148,'SSP drivers'!$A$2:$A$8148,'Selected scen drivers'!$AH$1,'SSP drivers'!$B$2:$B$8148,'Selected scen drivers'!$AI$1,'SSP drivers'!$C$2:$C$8148,'Selected scen drivers'!$C293,'SSP drivers'!$D$2:$D$8148,'Selected scen drivers'!$D293)</f>
        <v>65.946706745272</v>
      </c>
      <c r="S293" s="3">
        <f>SUMIFS('SSP drivers'!S$2:S$8148,'SSP drivers'!$A$2:$A$8148,'Selected scen drivers'!$AH$1,'SSP drivers'!$B$2:$B$8148,'Selected scen drivers'!$AI$1,'SSP drivers'!$C$2:$C$8148,'Selected scen drivers'!$C293,'SSP drivers'!$D$2:$D$8148,'Selected scen drivers'!$D293)</f>
        <v>70.1609403666107</v>
      </c>
      <c r="T293" s="3">
        <f>SUMIFS('SSP drivers'!T$2:T$8148,'SSP drivers'!$A$2:$A$8148,'Selected scen drivers'!$AH$1,'SSP drivers'!$B$2:$B$8148,'Selected scen drivers'!$AI$1,'SSP drivers'!$C$2:$C$8148,'Selected scen drivers'!$C293,'SSP drivers'!$D$2:$D$8148,'Selected scen drivers'!$D293)</f>
        <v>74.2543578182788</v>
      </c>
      <c r="U293" s="3">
        <f>SUMIFS('SSP drivers'!U$2:U$8148,'SSP drivers'!$A$2:$A$8148,'Selected scen drivers'!$AH$1,'SSP drivers'!$B$2:$B$8148,'Selected scen drivers'!$AI$1,'SSP drivers'!$C$2:$C$8148,'Selected scen drivers'!$C293,'SSP drivers'!$D$2:$D$8148,'Selected scen drivers'!$D293)</f>
        <v>78.2132343141632</v>
      </c>
      <c r="V293" s="3">
        <f>SUMIFS('SSP drivers'!V$2:V$8148,'SSP drivers'!$A$2:$A$8148,'Selected scen drivers'!$AH$1,'SSP drivers'!$B$2:$B$8148,'Selected scen drivers'!$AI$1,'SSP drivers'!$C$2:$C$8148,'Selected scen drivers'!$C293,'SSP drivers'!$D$2:$D$8148,'Selected scen drivers'!$D293)</f>
        <v>82.0512947524971</v>
      </c>
      <c r="W293" s="3">
        <f>SUMIFS('SSP drivers'!W$2:W$8148,'SSP drivers'!$A$2:$A$8148,'Selected scen drivers'!$AH$1,'SSP drivers'!$B$2:$B$8148,'Selected scen drivers'!$AI$1,'SSP drivers'!$C$2:$C$8148,'Selected scen drivers'!$C293,'SSP drivers'!$D$2:$D$8148,'Selected scen drivers'!$D293)</f>
        <v>85.74075</v>
      </c>
      <c r="X293" s="3">
        <f>SUMIFS('SSP drivers'!X$2:X$8148,'SSP drivers'!$A$2:$A$8148,'Selected scen drivers'!$AH$1,'SSP drivers'!$B$2:$B$8148,'Selected scen drivers'!$AI$1,'SSP drivers'!$C$2:$C$8148,'Selected scen drivers'!$C293,'SSP drivers'!$D$2:$D$8148,'Selected scen drivers'!$D293)</f>
        <v>0</v>
      </c>
      <c r="Y293" s="3">
        <f>SUMIFS('SSP drivers'!Y$2:Y$8148,'SSP drivers'!$A$2:$A$8148,'Selected scen drivers'!$AH$1,'SSP drivers'!$B$2:$B$8148,'Selected scen drivers'!$AI$1,'SSP drivers'!$C$2:$C$8148,'Selected scen drivers'!$C293,'SSP drivers'!$D$2:$D$8148,'Selected scen drivers'!$D293)</f>
        <v>0</v>
      </c>
      <c r="Z293" s="3">
        <f>SUMIFS('SSP drivers'!Z$2:Z$8148,'SSP drivers'!$A$2:$A$8148,'Selected scen drivers'!$AH$1,'SSP drivers'!$B$2:$B$8148,'Selected scen drivers'!$AI$1,'SSP drivers'!$C$2:$C$8148,'Selected scen drivers'!$C293,'SSP drivers'!$D$2:$D$8148,'Selected scen drivers'!$D293)</f>
        <v>0</v>
      </c>
      <c r="AA293" s="3">
        <f>SUMIFS('SSP drivers'!AA$2:AA$8148,'SSP drivers'!$A$2:$A$8148,'Selected scen drivers'!$AH$1,'SSP drivers'!$B$2:$B$8148,'Selected scen drivers'!$AI$1,'SSP drivers'!$C$2:$C$8148,'Selected scen drivers'!$C293,'SSP drivers'!$D$2:$D$8148,'Selected scen drivers'!$D293)</f>
        <v>0</v>
      </c>
      <c r="AB293" s="3">
        <f>SUMIFS('SSP drivers'!AB$2:AB$8148,'SSP drivers'!$A$2:$A$8148,'Selected scen drivers'!$AH$1,'SSP drivers'!$B$2:$B$8148,'Selected scen drivers'!$AI$1,'SSP drivers'!$C$2:$C$8148,'Selected scen drivers'!$C293,'SSP drivers'!$D$2:$D$8148,'Selected scen drivers'!$D293)</f>
        <v>0</v>
      </c>
      <c r="AC293" s="3">
        <f>SUMIFS('SSP drivers'!AC$2:AC$8148,'SSP drivers'!$A$2:$A$8148,'Selected scen drivers'!$AH$1,'SSP drivers'!$B$2:$B$8148,'Selected scen drivers'!$AI$1,'SSP drivers'!$C$2:$C$8148,'Selected scen drivers'!$C293,'SSP drivers'!$D$2:$D$8148,'Selected scen drivers'!$D293)</f>
        <v>0</v>
      </c>
      <c r="AD293" s="3">
        <f>SUMIFS('SSP drivers'!AD$2:AD$8148,'SSP drivers'!$A$2:$A$8148,'Selected scen drivers'!$AH$1,'SSP drivers'!$B$2:$B$8148,'Selected scen drivers'!$AI$1,'SSP drivers'!$C$2:$C$8148,'Selected scen drivers'!$C293,'SSP drivers'!$D$2:$D$8148,'Selected scen drivers'!$D293)</f>
        <v>0</v>
      </c>
      <c r="AE293" s="3">
        <f>SUMIFS('SSP drivers'!AE$2:AE$8148,'SSP drivers'!$A$2:$A$8148,'Selected scen drivers'!$AH$1,'SSP drivers'!$B$2:$B$8148,'Selected scen drivers'!$AI$1,'SSP drivers'!$C$2:$C$8148,'Selected scen drivers'!$C293,'SSP drivers'!$D$2:$D$8148,'Selected scen drivers'!$D293)</f>
        <v>0</v>
      </c>
    </row>
    <row r="294" spans="1:31">
      <c r="A294">
        <f t="shared" si="9"/>
        <v>33</v>
      </c>
      <c r="B294">
        <f t="shared" si="10"/>
        <v>5</v>
      </c>
      <c r="C294" t="str">
        <f>IFERROR(VLOOKUP(A294,Classification!$A$4:$B$99,2,FALSE),"")</f>
        <v>Switzerland</v>
      </c>
      <c r="D294" t="str">
        <f>IFERROR(VLOOKUP(B294,Classification!$U$5:$V$14,2,FALSE),"")</f>
        <v>GDPPCAP</v>
      </c>
      <c r="E294" s="3">
        <f>SUMIFS('SSP drivers'!E$2:E$8148,'SSP drivers'!$A$2:$A$8148,'Selected scen drivers'!$AH$1,'SSP drivers'!$B$2:$B$8148,'Selected scen drivers'!$AI$1,'SSP drivers'!$C$2:$C$8148,'Selected scen drivers'!$C294,'SSP drivers'!$D$2:$D$8148,'Selected scen drivers'!$D294)</f>
        <v>0</v>
      </c>
      <c r="F294" s="3">
        <f>SUMIFS('SSP drivers'!F$2:F$8148,'SSP drivers'!$A$2:$A$8148,'Selected scen drivers'!$AH$1,'SSP drivers'!$B$2:$B$8148,'Selected scen drivers'!$AI$1,'SSP drivers'!$C$2:$C$8148,'Selected scen drivers'!$C294,'SSP drivers'!$D$2:$D$8148,'Selected scen drivers'!$D294)</f>
        <v>65.8153932421756</v>
      </c>
      <c r="G294" s="3">
        <f>SUMIFS('SSP drivers'!G$2:G$8148,'SSP drivers'!$A$2:$A$8148,'Selected scen drivers'!$AH$1,'SSP drivers'!$B$2:$B$8148,'Selected scen drivers'!$AI$1,'SSP drivers'!$C$2:$C$8148,'Selected scen drivers'!$C294,'SSP drivers'!$D$2:$D$8148,'Selected scen drivers'!$D294)</f>
        <v>66.1087424675469</v>
      </c>
      <c r="H294" s="3">
        <f>SUMIFS('SSP drivers'!H$2:H$8148,'SSP drivers'!$A$2:$A$8148,'Selected scen drivers'!$AH$1,'SSP drivers'!$B$2:$B$8148,'Selected scen drivers'!$AI$1,'SSP drivers'!$C$2:$C$8148,'Selected scen drivers'!$C294,'SSP drivers'!$D$2:$D$8148,'Selected scen drivers'!$D294)</f>
        <v>71.7608610182264</v>
      </c>
      <c r="I294" s="3">
        <f>SUMIFS('SSP drivers'!I$2:I$8148,'SSP drivers'!$A$2:$A$8148,'Selected scen drivers'!$AH$1,'SSP drivers'!$B$2:$B$8148,'Selected scen drivers'!$AI$1,'SSP drivers'!$C$2:$C$8148,'Selected scen drivers'!$C294,'SSP drivers'!$D$2:$D$8148,'Selected scen drivers'!$D294)</f>
        <v>74.366411018557</v>
      </c>
      <c r="J294" s="3">
        <f>SUMIFS('SSP drivers'!J$2:J$8148,'SSP drivers'!$A$2:$A$8148,'Selected scen drivers'!$AH$1,'SSP drivers'!$B$2:$B$8148,'Selected scen drivers'!$AI$1,'SSP drivers'!$C$2:$C$8148,'Selected scen drivers'!$C294,'SSP drivers'!$D$2:$D$8148,'Selected scen drivers'!$D294)</f>
        <v>77.1163190031033</v>
      </c>
      <c r="K294" s="3">
        <f>SUMIFS('SSP drivers'!K$2:K$8148,'SSP drivers'!$A$2:$A$8148,'Selected scen drivers'!$AH$1,'SSP drivers'!$B$2:$B$8148,'Selected scen drivers'!$AI$1,'SSP drivers'!$C$2:$C$8148,'Selected scen drivers'!$C294,'SSP drivers'!$D$2:$D$8148,'Selected scen drivers'!$D294)</f>
        <v>79.4644880074774</v>
      </c>
      <c r="L294" s="3">
        <f>SUMIFS('SSP drivers'!L$2:L$8148,'SSP drivers'!$A$2:$A$8148,'Selected scen drivers'!$AH$1,'SSP drivers'!$B$2:$B$8148,'Selected scen drivers'!$AI$1,'SSP drivers'!$C$2:$C$8148,'Selected scen drivers'!$C294,'SSP drivers'!$D$2:$D$8148,'Selected scen drivers'!$D294)</f>
        <v>81.5777306479444</v>
      </c>
      <c r="M294" s="3">
        <f>SUMIFS('SSP drivers'!M$2:M$8148,'SSP drivers'!$A$2:$A$8148,'Selected scen drivers'!$AH$1,'SSP drivers'!$B$2:$B$8148,'Selected scen drivers'!$AI$1,'SSP drivers'!$C$2:$C$8148,'Selected scen drivers'!$C294,'SSP drivers'!$D$2:$D$8148,'Selected scen drivers'!$D294)</f>
        <v>83.490325934006</v>
      </c>
      <c r="N294" s="3">
        <f>SUMIFS('SSP drivers'!N$2:N$8148,'SSP drivers'!$A$2:$A$8148,'Selected scen drivers'!$AH$1,'SSP drivers'!$B$2:$B$8148,'Selected scen drivers'!$AI$1,'SSP drivers'!$C$2:$C$8148,'Selected scen drivers'!$C294,'SSP drivers'!$D$2:$D$8148,'Selected scen drivers'!$D294)</f>
        <v>85.5680219955818</v>
      </c>
      <c r="O294" s="3">
        <f>SUMIFS('SSP drivers'!O$2:O$8148,'SSP drivers'!$A$2:$A$8148,'Selected scen drivers'!$AH$1,'SSP drivers'!$B$2:$B$8148,'Selected scen drivers'!$AI$1,'SSP drivers'!$C$2:$C$8148,'Selected scen drivers'!$C294,'SSP drivers'!$D$2:$D$8148,'Selected scen drivers'!$D294)</f>
        <v>88.0350168714646</v>
      </c>
      <c r="P294" s="3">
        <f>SUMIFS('SSP drivers'!P$2:P$8148,'SSP drivers'!$A$2:$A$8148,'Selected scen drivers'!$AH$1,'SSP drivers'!$B$2:$B$8148,'Selected scen drivers'!$AI$1,'SSP drivers'!$C$2:$C$8148,'Selected scen drivers'!$C294,'SSP drivers'!$D$2:$D$8148,'Selected scen drivers'!$D294)</f>
        <v>90.9877063981109</v>
      </c>
      <c r="Q294" s="3">
        <f>SUMIFS('SSP drivers'!Q$2:Q$8148,'SSP drivers'!$A$2:$A$8148,'Selected scen drivers'!$AH$1,'SSP drivers'!$B$2:$B$8148,'Selected scen drivers'!$AI$1,'SSP drivers'!$C$2:$C$8148,'Selected scen drivers'!$C294,'SSP drivers'!$D$2:$D$8148,'Selected scen drivers'!$D294)</f>
        <v>94.0908668906303</v>
      </c>
      <c r="R294" s="3">
        <f>SUMIFS('SSP drivers'!R$2:R$8148,'SSP drivers'!$A$2:$A$8148,'Selected scen drivers'!$AH$1,'SSP drivers'!$B$2:$B$8148,'Selected scen drivers'!$AI$1,'SSP drivers'!$C$2:$C$8148,'Selected scen drivers'!$C294,'SSP drivers'!$D$2:$D$8148,'Selected scen drivers'!$D294)</f>
        <v>97.1541116321569</v>
      </c>
      <c r="S294" s="3">
        <f>SUMIFS('SSP drivers'!S$2:S$8148,'SSP drivers'!$A$2:$A$8148,'Selected scen drivers'!$AH$1,'SSP drivers'!$B$2:$B$8148,'Selected scen drivers'!$AI$1,'SSP drivers'!$C$2:$C$8148,'Selected scen drivers'!$C294,'SSP drivers'!$D$2:$D$8148,'Selected scen drivers'!$D294)</f>
        <v>100.063391420679</v>
      </c>
      <c r="T294" s="3">
        <f>SUMIFS('SSP drivers'!T$2:T$8148,'SSP drivers'!$A$2:$A$8148,'Selected scen drivers'!$AH$1,'SSP drivers'!$B$2:$B$8148,'Selected scen drivers'!$AI$1,'SSP drivers'!$C$2:$C$8148,'Selected scen drivers'!$C294,'SSP drivers'!$D$2:$D$8148,'Selected scen drivers'!$D294)</f>
        <v>102.815682261916</v>
      </c>
      <c r="U294" s="3">
        <f>SUMIFS('SSP drivers'!U$2:U$8148,'SSP drivers'!$A$2:$A$8148,'Selected scen drivers'!$AH$1,'SSP drivers'!$B$2:$B$8148,'Selected scen drivers'!$AI$1,'SSP drivers'!$C$2:$C$8148,'Selected scen drivers'!$C294,'SSP drivers'!$D$2:$D$8148,'Selected scen drivers'!$D294)</f>
        <v>105.46160172443</v>
      </c>
      <c r="V294" s="3">
        <f>SUMIFS('SSP drivers'!V$2:V$8148,'SSP drivers'!$A$2:$A$8148,'Selected scen drivers'!$AH$1,'SSP drivers'!$B$2:$B$8148,'Selected scen drivers'!$AI$1,'SSP drivers'!$C$2:$C$8148,'Selected scen drivers'!$C294,'SSP drivers'!$D$2:$D$8148,'Selected scen drivers'!$D294)</f>
        <v>108.042195733976</v>
      </c>
      <c r="W294" s="3">
        <f>SUMIFS('SSP drivers'!W$2:W$8148,'SSP drivers'!$A$2:$A$8148,'Selected scen drivers'!$AH$1,'SSP drivers'!$B$2:$B$8148,'Selected scen drivers'!$AI$1,'SSP drivers'!$C$2:$C$8148,'Selected scen drivers'!$C294,'SSP drivers'!$D$2:$D$8148,'Selected scen drivers'!$D294)</f>
        <v>110.540653358006</v>
      </c>
      <c r="X294" s="3">
        <f>SUMIFS('SSP drivers'!X$2:X$8148,'SSP drivers'!$A$2:$A$8148,'Selected scen drivers'!$AH$1,'SSP drivers'!$B$2:$B$8148,'Selected scen drivers'!$AI$1,'SSP drivers'!$C$2:$C$8148,'Selected scen drivers'!$C294,'SSP drivers'!$D$2:$D$8148,'Selected scen drivers'!$D294)</f>
        <v>0</v>
      </c>
      <c r="Y294" s="3">
        <f>SUMIFS('SSP drivers'!Y$2:Y$8148,'SSP drivers'!$A$2:$A$8148,'Selected scen drivers'!$AH$1,'SSP drivers'!$B$2:$B$8148,'Selected scen drivers'!$AI$1,'SSP drivers'!$C$2:$C$8148,'Selected scen drivers'!$C294,'SSP drivers'!$D$2:$D$8148,'Selected scen drivers'!$D294)</f>
        <v>0</v>
      </c>
      <c r="Z294" s="3">
        <f>SUMIFS('SSP drivers'!Z$2:Z$8148,'SSP drivers'!$A$2:$A$8148,'Selected scen drivers'!$AH$1,'SSP drivers'!$B$2:$B$8148,'Selected scen drivers'!$AI$1,'SSP drivers'!$C$2:$C$8148,'Selected scen drivers'!$C294,'SSP drivers'!$D$2:$D$8148,'Selected scen drivers'!$D294)</f>
        <v>0</v>
      </c>
      <c r="AA294" s="3">
        <f>SUMIFS('SSP drivers'!AA$2:AA$8148,'SSP drivers'!$A$2:$A$8148,'Selected scen drivers'!$AH$1,'SSP drivers'!$B$2:$B$8148,'Selected scen drivers'!$AI$1,'SSP drivers'!$C$2:$C$8148,'Selected scen drivers'!$C294,'SSP drivers'!$D$2:$D$8148,'Selected scen drivers'!$D294)</f>
        <v>0</v>
      </c>
      <c r="AB294" s="3">
        <f>SUMIFS('SSP drivers'!AB$2:AB$8148,'SSP drivers'!$A$2:$A$8148,'Selected scen drivers'!$AH$1,'SSP drivers'!$B$2:$B$8148,'Selected scen drivers'!$AI$1,'SSP drivers'!$C$2:$C$8148,'Selected scen drivers'!$C294,'SSP drivers'!$D$2:$D$8148,'Selected scen drivers'!$D294)</f>
        <v>0</v>
      </c>
      <c r="AC294" s="3">
        <f>SUMIFS('SSP drivers'!AC$2:AC$8148,'SSP drivers'!$A$2:$A$8148,'Selected scen drivers'!$AH$1,'SSP drivers'!$B$2:$B$8148,'Selected scen drivers'!$AI$1,'SSP drivers'!$C$2:$C$8148,'Selected scen drivers'!$C294,'SSP drivers'!$D$2:$D$8148,'Selected scen drivers'!$D294)</f>
        <v>0</v>
      </c>
      <c r="AD294" s="3">
        <f>SUMIFS('SSP drivers'!AD$2:AD$8148,'SSP drivers'!$A$2:$A$8148,'Selected scen drivers'!$AH$1,'SSP drivers'!$B$2:$B$8148,'Selected scen drivers'!$AI$1,'SSP drivers'!$C$2:$C$8148,'Selected scen drivers'!$C294,'SSP drivers'!$D$2:$D$8148,'Selected scen drivers'!$D294)</f>
        <v>0</v>
      </c>
      <c r="AE294" s="3">
        <f>SUMIFS('SSP drivers'!AE$2:AE$8148,'SSP drivers'!$A$2:$A$8148,'Selected scen drivers'!$AH$1,'SSP drivers'!$B$2:$B$8148,'Selected scen drivers'!$AI$1,'SSP drivers'!$C$2:$C$8148,'Selected scen drivers'!$C294,'SSP drivers'!$D$2:$D$8148,'Selected scen drivers'!$D294)</f>
        <v>0</v>
      </c>
    </row>
    <row r="295" spans="1:31">
      <c r="A295">
        <f t="shared" si="9"/>
        <v>33</v>
      </c>
      <c r="B295">
        <f t="shared" si="10"/>
        <v>6</v>
      </c>
      <c r="C295" t="str">
        <f>IFERROR(VLOOKUP(A295,Classification!$A$4:$B$99,2,FALSE),"")</f>
        <v>Switzerland</v>
      </c>
      <c r="D295" t="str">
        <f>IFERROR(VLOOKUP(B295,Classification!$U$5:$V$14,2,FALSE),"")</f>
        <v>GDPPHOU</v>
      </c>
      <c r="E295" s="3">
        <f>SUMIFS('SSP drivers'!E$2:E$8148,'SSP drivers'!$A$2:$A$8148,'Selected scen drivers'!$AH$1,'SSP drivers'!$B$2:$B$8148,'Selected scen drivers'!$AI$1,'SSP drivers'!$C$2:$C$8148,'Selected scen drivers'!$C295,'SSP drivers'!$D$2:$D$8148,'Selected scen drivers'!$D295)</f>
        <v>0</v>
      </c>
      <c r="F295" s="3">
        <f>SUMIFS('SSP drivers'!F$2:F$8148,'SSP drivers'!$A$2:$A$8148,'Selected scen drivers'!$AH$1,'SSP drivers'!$B$2:$B$8148,'Selected scen drivers'!$AI$1,'SSP drivers'!$C$2:$C$8148,'Selected scen drivers'!$C295,'SSP drivers'!$D$2:$D$8148,'Selected scen drivers'!$D295)</f>
        <v>214.05222964517</v>
      </c>
      <c r="G295" s="3">
        <f>SUMIFS('SSP drivers'!G$2:G$8148,'SSP drivers'!$A$2:$A$8148,'Selected scen drivers'!$AH$1,'SSP drivers'!$B$2:$B$8148,'Selected scen drivers'!$AI$1,'SSP drivers'!$C$2:$C$8148,'Selected scen drivers'!$C295,'SSP drivers'!$D$2:$D$8148,'Selected scen drivers'!$D295)</f>
        <v>215.988526368776</v>
      </c>
      <c r="H295" s="3">
        <f>SUMIFS('SSP drivers'!H$2:H$8148,'SSP drivers'!$A$2:$A$8148,'Selected scen drivers'!$AH$1,'SSP drivers'!$B$2:$B$8148,'Selected scen drivers'!$AI$1,'SSP drivers'!$C$2:$C$8148,'Selected scen drivers'!$C295,'SSP drivers'!$D$2:$D$8148,'Selected scen drivers'!$D295)</f>
        <v>239.751366827377</v>
      </c>
      <c r="I295" s="3">
        <f>SUMIFS('SSP drivers'!I$2:I$8148,'SSP drivers'!$A$2:$A$8148,'Selected scen drivers'!$AH$1,'SSP drivers'!$B$2:$B$8148,'Selected scen drivers'!$AI$1,'SSP drivers'!$C$2:$C$8148,'Selected scen drivers'!$C295,'SSP drivers'!$D$2:$D$8148,'Selected scen drivers'!$D295)</f>
        <v>258.333490619274</v>
      </c>
      <c r="J295" s="3">
        <f>SUMIFS('SSP drivers'!J$2:J$8148,'SSP drivers'!$A$2:$A$8148,'Selected scen drivers'!$AH$1,'SSP drivers'!$B$2:$B$8148,'Selected scen drivers'!$AI$1,'SSP drivers'!$C$2:$C$8148,'Selected scen drivers'!$C295,'SSP drivers'!$D$2:$D$8148,'Selected scen drivers'!$D295)</f>
        <v>277.95803956207</v>
      </c>
      <c r="K295" s="3">
        <f>SUMIFS('SSP drivers'!K$2:K$8148,'SSP drivers'!$A$2:$A$8148,'Selected scen drivers'!$AH$1,'SSP drivers'!$B$2:$B$8148,'Selected scen drivers'!$AI$1,'SSP drivers'!$C$2:$C$8148,'Selected scen drivers'!$C295,'SSP drivers'!$D$2:$D$8148,'Selected scen drivers'!$D295)</f>
        <v>293.409728961014</v>
      </c>
      <c r="L295" s="3">
        <f>SUMIFS('SSP drivers'!L$2:L$8148,'SSP drivers'!$A$2:$A$8148,'Selected scen drivers'!$AH$1,'SSP drivers'!$B$2:$B$8148,'Selected scen drivers'!$AI$1,'SSP drivers'!$C$2:$C$8148,'Selected scen drivers'!$C295,'SSP drivers'!$D$2:$D$8148,'Selected scen drivers'!$D295)</f>
        <v>307.198432540809</v>
      </c>
      <c r="M295" s="3">
        <f>SUMIFS('SSP drivers'!M$2:M$8148,'SSP drivers'!$A$2:$A$8148,'Selected scen drivers'!$AH$1,'SSP drivers'!$B$2:$B$8148,'Selected scen drivers'!$AI$1,'SSP drivers'!$C$2:$C$8148,'Selected scen drivers'!$C295,'SSP drivers'!$D$2:$D$8148,'Selected scen drivers'!$D295)</f>
        <v>324.043718697202</v>
      </c>
      <c r="N295" s="3">
        <f>SUMIFS('SSP drivers'!N$2:N$8148,'SSP drivers'!$A$2:$A$8148,'Selected scen drivers'!$AH$1,'SSP drivers'!$B$2:$B$8148,'Selected scen drivers'!$AI$1,'SSP drivers'!$C$2:$C$8148,'Selected scen drivers'!$C295,'SSP drivers'!$D$2:$D$8148,'Selected scen drivers'!$D295)</f>
        <v>341.917019671749</v>
      </c>
      <c r="O295" s="3">
        <f>SUMIFS('SSP drivers'!O$2:O$8148,'SSP drivers'!$A$2:$A$8148,'Selected scen drivers'!$AH$1,'SSP drivers'!$B$2:$B$8148,'Selected scen drivers'!$AI$1,'SSP drivers'!$C$2:$C$8148,'Selected scen drivers'!$C295,'SSP drivers'!$D$2:$D$8148,'Selected scen drivers'!$D295)</f>
        <v>358.762438548877</v>
      </c>
      <c r="P295" s="3">
        <f>SUMIFS('SSP drivers'!P$2:P$8148,'SSP drivers'!$A$2:$A$8148,'Selected scen drivers'!$AH$1,'SSP drivers'!$B$2:$B$8148,'Selected scen drivers'!$AI$1,'SSP drivers'!$C$2:$C$8148,'Selected scen drivers'!$C295,'SSP drivers'!$D$2:$D$8148,'Selected scen drivers'!$D295)</f>
        <v>372.620586397156</v>
      </c>
      <c r="Q295" s="3">
        <f>SUMIFS('SSP drivers'!Q$2:Q$8148,'SSP drivers'!$A$2:$A$8148,'Selected scen drivers'!$AH$1,'SSP drivers'!$B$2:$B$8148,'Selected scen drivers'!$AI$1,'SSP drivers'!$C$2:$C$8148,'Selected scen drivers'!$C295,'SSP drivers'!$D$2:$D$8148,'Selected scen drivers'!$D295)</f>
        <v>385.61843735159</v>
      </c>
      <c r="R295" s="3">
        <f>SUMIFS('SSP drivers'!R$2:R$8148,'SSP drivers'!$A$2:$A$8148,'Selected scen drivers'!$AH$1,'SSP drivers'!$B$2:$B$8148,'Selected scen drivers'!$AI$1,'SSP drivers'!$C$2:$C$8148,'Selected scen drivers'!$C295,'SSP drivers'!$D$2:$D$8148,'Selected scen drivers'!$D295)</f>
        <v>400.602556062262</v>
      </c>
      <c r="S295" s="3">
        <f>SUMIFS('SSP drivers'!S$2:S$8148,'SSP drivers'!$A$2:$A$8148,'Selected scen drivers'!$AH$1,'SSP drivers'!$B$2:$B$8148,'Selected scen drivers'!$AI$1,'SSP drivers'!$C$2:$C$8148,'Selected scen drivers'!$C295,'SSP drivers'!$D$2:$D$8148,'Selected scen drivers'!$D295)</f>
        <v>418.558173658562</v>
      </c>
      <c r="T295" s="3">
        <f>SUMIFS('SSP drivers'!T$2:T$8148,'SSP drivers'!$A$2:$A$8148,'Selected scen drivers'!$AH$1,'SSP drivers'!$B$2:$B$8148,'Selected scen drivers'!$AI$1,'SSP drivers'!$C$2:$C$8148,'Selected scen drivers'!$C295,'SSP drivers'!$D$2:$D$8148,'Selected scen drivers'!$D295)</f>
        <v>437.556872588172</v>
      </c>
      <c r="U295" s="3">
        <f>SUMIFS('SSP drivers'!U$2:U$8148,'SSP drivers'!$A$2:$A$8148,'Selected scen drivers'!$AH$1,'SSP drivers'!$B$2:$B$8148,'Selected scen drivers'!$AI$1,'SSP drivers'!$C$2:$C$8148,'Selected scen drivers'!$C295,'SSP drivers'!$D$2:$D$8148,'Selected scen drivers'!$D295)</f>
        <v>454.858463450327</v>
      </c>
      <c r="V295" s="3">
        <f>SUMIFS('SSP drivers'!V$2:V$8148,'SSP drivers'!$A$2:$A$8148,'Selected scen drivers'!$AH$1,'SSP drivers'!$B$2:$B$8148,'Selected scen drivers'!$AI$1,'SSP drivers'!$C$2:$C$8148,'Selected scen drivers'!$C295,'SSP drivers'!$D$2:$D$8148,'Selected scen drivers'!$D295)</f>
        <v>472.104459180762</v>
      </c>
      <c r="W295" s="3">
        <f>SUMIFS('SSP drivers'!W$2:W$8148,'SSP drivers'!$A$2:$A$8148,'Selected scen drivers'!$AH$1,'SSP drivers'!$B$2:$B$8148,'Selected scen drivers'!$AI$1,'SSP drivers'!$C$2:$C$8148,'Selected scen drivers'!$C295,'SSP drivers'!$D$2:$D$8148,'Selected scen drivers'!$D295)</f>
        <v>489.023796069621</v>
      </c>
      <c r="X295" s="3">
        <f>SUMIFS('SSP drivers'!X$2:X$8148,'SSP drivers'!$A$2:$A$8148,'Selected scen drivers'!$AH$1,'SSP drivers'!$B$2:$B$8148,'Selected scen drivers'!$AI$1,'SSP drivers'!$C$2:$C$8148,'Selected scen drivers'!$C295,'SSP drivers'!$D$2:$D$8148,'Selected scen drivers'!$D295)</f>
        <v>0</v>
      </c>
      <c r="Y295" s="3">
        <f>SUMIFS('SSP drivers'!Y$2:Y$8148,'SSP drivers'!$A$2:$A$8148,'Selected scen drivers'!$AH$1,'SSP drivers'!$B$2:$B$8148,'Selected scen drivers'!$AI$1,'SSP drivers'!$C$2:$C$8148,'Selected scen drivers'!$C295,'SSP drivers'!$D$2:$D$8148,'Selected scen drivers'!$D295)</f>
        <v>0</v>
      </c>
      <c r="Z295" s="3">
        <f>SUMIFS('SSP drivers'!Z$2:Z$8148,'SSP drivers'!$A$2:$A$8148,'Selected scen drivers'!$AH$1,'SSP drivers'!$B$2:$B$8148,'Selected scen drivers'!$AI$1,'SSP drivers'!$C$2:$C$8148,'Selected scen drivers'!$C295,'SSP drivers'!$D$2:$D$8148,'Selected scen drivers'!$D295)</f>
        <v>0</v>
      </c>
      <c r="AA295" s="3">
        <f>SUMIFS('SSP drivers'!AA$2:AA$8148,'SSP drivers'!$A$2:$A$8148,'Selected scen drivers'!$AH$1,'SSP drivers'!$B$2:$B$8148,'Selected scen drivers'!$AI$1,'SSP drivers'!$C$2:$C$8148,'Selected scen drivers'!$C295,'SSP drivers'!$D$2:$D$8148,'Selected scen drivers'!$D295)</f>
        <v>0</v>
      </c>
      <c r="AB295" s="3">
        <f>SUMIFS('SSP drivers'!AB$2:AB$8148,'SSP drivers'!$A$2:$A$8148,'Selected scen drivers'!$AH$1,'SSP drivers'!$B$2:$B$8148,'Selected scen drivers'!$AI$1,'SSP drivers'!$C$2:$C$8148,'Selected scen drivers'!$C295,'SSP drivers'!$D$2:$D$8148,'Selected scen drivers'!$D295)</f>
        <v>0</v>
      </c>
      <c r="AC295" s="3">
        <f>SUMIFS('SSP drivers'!AC$2:AC$8148,'SSP drivers'!$A$2:$A$8148,'Selected scen drivers'!$AH$1,'SSP drivers'!$B$2:$B$8148,'Selected scen drivers'!$AI$1,'SSP drivers'!$C$2:$C$8148,'Selected scen drivers'!$C295,'SSP drivers'!$D$2:$D$8148,'Selected scen drivers'!$D295)</f>
        <v>0</v>
      </c>
      <c r="AD295" s="3">
        <f>SUMIFS('SSP drivers'!AD$2:AD$8148,'SSP drivers'!$A$2:$A$8148,'Selected scen drivers'!$AH$1,'SSP drivers'!$B$2:$B$8148,'Selected scen drivers'!$AI$1,'SSP drivers'!$C$2:$C$8148,'Selected scen drivers'!$C295,'SSP drivers'!$D$2:$D$8148,'Selected scen drivers'!$D295)</f>
        <v>0</v>
      </c>
      <c r="AE295" s="3">
        <f>SUMIFS('SSP drivers'!AE$2:AE$8148,'SSP drivers'!$A$2:$A$8148,'Selected scen drivers'!$AH$1,'SSP drivers'!$B$2:$B$8148,'Selected scen drivers'!$AI$1,'SSP drivers'!$C$2:$C$8148,'Selected scen drivers'!$C295,'SSP drivers'!$D$2:$D$8148,'Selected scen drivers'!$D295)</f>
        <v>0</v>
      </c>
    </row>
    <row r="296" spans="1:31">
      <c r="A296">
        <f t="shared" si="9"/>
        <v>33</v>
      </c>
      <c r="B296">
        <f t="shared" si="10"/>
        <v>7</v>
      </c>
      <c r="C296" t="str">
        <f>IFERROR(VLOOKUP(A296,Classification!$A$4:$B$99,2,FALSE),"")</f>
        <v>Switzerland</v>
      </c>
      <c r="D296" t="str">
        <f>IFERROR(VLOOKUP(B296,Classification!$U$5:$V$14,2,FALSE),"")</f>
        <v>GDPSER</v>
      </c>
      <c r="E296" s="3">
        <f>SUMIFS('SSP drivers'!E$2:E$8148,'SSP drivers'!$A$2:$A$8148,'Selected scen drivers'!$AH$1,'SSP drivers'!$B$2:$B$8148,'Selected scen drivers'!$AI$1,'SSP drivers'!$C$2:$C$8148,'Selected scen drivers'!$C296,'SSP drivers'!$D$2:$D$8148,'Selected scen drivers'!$D296)</f>
        <v>0</v>
      </c>
      <c r="F296" s="3">
        <f>SUMIFS('SSP drivers'!F$2:F$8148,'SSP drivers'!$A$2:$A$8148,'Selected scen drivers'!$AH$1,'SSP drivers'!$B$2:$B$8148,'Selected scen drivers'!$AI$1,'SSP drivers'!$C$2:$C$8148,'Selected scen drivers'!$C296,'SSP drivers'!$D$2:$D$8148,'Selected scen drivers'!$D296)</f>
        <v>412.917201293667</v>
      </c>
      <c r="G296" s="3">
        <f>SUMIFS('SSP drivers'!G$2:G$8148,'SSP drivers'!$A$2:$A$8148,'Selected scen drivers'!$AH$1,'SSP drivers'!$B$2:$B$8148,'Selected scen drivers'!$AI$1,'SSP drivers'!$C$2:$C$8148,'Selected scen drivers'!$C296,'SSP drivers'!$D$2:$D$8148,'Selected scen drivers'!$D296)</f>
        <v>417.106742939034</v>
      </c>
      <c r="H296" s="3">
        <f>SUMIFS('SSP drivers'!H$2:H$8148,'SSP drivers'!$A$2:$A$8148,'Selected scen drivers'!$AH$1,'SSP drivers'!$B$2:$B$8148,'Selected scen drivers'!$AI$1,'SSP drivers'!$C$2:$C$8148,'Selected scen drivers'!$C296,'SSP drivers'!$D$2:$D$8148,'Selected scen drivers'!$D296)</f>
        <v>463.938271322253</v>
      </c>
      <c r="I296" s="3">
        <f>SUMIFS('SSP drivers'!I$2:I$8148,'SSP drivers'!$A$2:$A$8148,'Selected scen drivers'!$AH$1,'SSP drivers'!$B$2:$B$8148,'Selected scen drivers'!$AI$1,'SSP drivers'!$C$2:$C$8148,'Selected scen drivers'!$C296,'SSP drivers'!$D$2:$D$8148,'Selected scen drivers'!$D296)</f>
        <v>488.330164855854</v>
      </c>
      <c r="J296" s="3">
        <f>SUMIFS('SSP drivers'!J$2:J$8148,'SSP drivers'!$A$2:$A$8148,'Selected scen drivers'!$AH$1,'SSP drivers'!$B$2:$B$8148,'Selected scen drivers'!$AI$1,'SSP drivers'!$C$2:$C$8148,'Selected scen drivers'!$C296,'SSP drivers'!$D$2:$D$8148,'Selected scen drivers'!$D296)</f>
        <v>513.333358165104</v>
      </c>
      <c r="K296" s="3">
        <f>SUMIFS('SSP drivers'!K$2:K$8148,'SSP drivers'!$A$2:$A$8148,'Selected scen drivers'!$AH$1,'SSP drivers'!$B$2:$B$8148,'Selected scen drivers'!$AI$1,'SSP drivers'!$C$2:$C$8148,'Selected scen drivers'!$C296,'SSP drivers'!$D$2:$D$8148,'Selected scen drivers'!$D296)</f>
        <v>535.924191557727</v>
      </c>
      <c r="L296" s="3">
        <f>SUMIFS('SSP drivers'!L$2:L$8148,'SSP drivers'!$A$2:$A$8148,'Selected scen drivers'!$AH$1,'SSP drivers'!$B$2:$B$8148,'Selected scen drivers'!$AI$1,'SSP drivers'!$C$2:$C$8148,'Selected scen drivers'!$C296,'SSP drivers'!$D$2:$D$8148,'Selected scen drivers'!$D296)</f>
        <v>557.952560138552</v>
      </c>
      <c r="M296" s="3">
        <f>SUMIFS('SSP drivers'!M$2:M$8148,'SSP drivers'!$A$2:$A$8148,'Selected scen drivers'!$AH$1,'SSP drivers'!$B$2:$B$8148,'Selected scen drivers'!$AI$1,'SSP drivers'!$C$2:$C$8148,'Selected scen drivers'!$C296,'SSP drivers'!$D$2:$D$8148,'Selected scen drivers'!$D296)</f>
        <v>580.030849930429</v>
      </c>
      <c r="N296" s="3">
        <f>SUMIFS('SSP drivers'!N$2:N$8148,'SSP drivers'!$A$2:$A$8148,'Selected scen drivers'!$AH$1,'SSP drivers'!$B$2:$B$8148,'Selected scen drivers'!$AI$1,'SSP drivers'!$C$2:$C$8148,'Selected scen drivers'!$C296,'SSP drivers'!$D$2:$D$8148,'Selected scen drivers'!$D296)</f>
        <v>602.45670332602</v>
      </c>
      <c r="O296" s="3">
        <f>SUMIFS('SSP drivers'!O$2:O$8148,'SSP drivers'!$A$2:$A$8148,'Selected scen drivers'!$AH$1,'SSP drivers'!$B$2:$B$8148,'Selected scen drivers'!$AI$1,'SSP drivers'!$C$2:$C$8148,'Selected scen drivers'!$C296,'SSP drivers'!$D$2:$D$8148,'Selected scen drivers'!$D296)</f>
        <v>626.4172350521</v>
      </c>
      <c r="P296" s="3">
        <f>SUMIFS('SSP drivers'!P$2:P$8148,'SSP drivers'!$A$2:$A$8148,'Selected scen drivers'!$AH$1,'SSP drivers'!$B$2:$B$8148,'Selected scen drivers'!$AI$1,'SSP drivers'!$C$2:$C$8148,'Selected scen drivers'!$C296,'SSP drivers'!$D$2:$D$8148,'Selected scen drivers'!$D296)</f>
        <v>652.143357806059</v>
      </c>
      <c r="Q296" s="3">
        <f>SUMIFS('SSP drivers'!Q$2:Q$8148,'SSP drivers'!$A$2:$A$8148,'Selected scen drivers'!$AH$1,'SSP drivers'!$B$2:$B$8148,'Selected scen drivers'!$AI$1,'SSP drivers'!$C$2:$C$8148,'Selected scen drivers'!$C296,'SSP drivers'!$D$2:$D$8148,'Selected scen drivers'!$D296)</f>
        <v>678.28669801103</v>
      </c>
      <c r="R296" s="3">
        <f>SUMIFS('SSP drivers'!R$2:R$8148,'SSP drivers'!$A$2:$A$8148,'Selected scen drivers'!$AH$1,'SSP drivers'!$B$2:$B$8148,'Selected scen drivers'!$AI$1,'SSP drivers'!$C$2:$C$8148,'Selected scen drivers'!$C296,'SSP drivers'!$D$2:$D$8148,'Selected scen drivers'!$D296)</f>
        <v>703.709501127378</v>
      </c>
      <c r="S296" s="3">
        <f>SUMIFS('SSP drivers'!S$2:S$8148,'SSP drivers'!$A$2:$A$8148,'Selected scen drivers'!$AH$1,'SSP drivers'!$B$2:$B$8148,'Selected scen drivers'!$AI$1,'SSP drivers'!$C$2:$C$8148,'Selected scen drivers'!$C296,'SSP drivers'!$D$2:$D$8148,'Selected scen drivers'!$D296)</f>
        <v>726.992489038347</v>
      </c>
      <c r="T296" s="3">
        <f>SUMIFS('SSP drivers'!T$2:T$8148,'SSP drivers'!$A$2:$A$8148,'Selected scen drivers'!$AH$1,'SSP drivers'!$B$2:$B$8148,'Selected scen drivers'!$AI$1,'SSP drivers'!$C$2:$C$8148,'Selected scen drivers'!$C296,'SSP drivers'!$D$2:$D$8148,'Selected scen drivers'!$D296)</f>
        <v>747.384750161249</v>
      </c>
      <c r="U296" s="3">
        <f>SUMIFS('SSP drivers'!U$2:U$8148,'SSP drivers'!$A$2:$A$8148,'Selected scen drivers'!$AH$1,'SSP drivers'!$B$2:$B$8148,'Selected scen drivers'!$AI$1,'SSP drivers'!$C$2:$C$8148,'Selected scen drivers'!$C296,'SSP drivers'!$D$2:$D$8148,'Selected scen drivers'!$D296)</f>
        <v>764.960517909979</v>
      </c>
      <c r="V296" s="3">
        <f>SUMIFS('SSP drivers'!V$2:V$8148,'SSP drivers'!$A$2:$A$8148,'Selected scen drivers'!$AH$1,'SSP drivers'!$B$2:$B$8148,'Selected scen drivers'!$AI$1,'SSP drivers'!$C$2:$C$8148,'Selected scen drivers'!$C296,'SSP drivers'!$D$2:$D$8148,'Selected scen drivers'!$D296)</f>
        <v>780.054299186189</v>
      </c>
      <c r="W296" s="3">
        <f>SUMIFS('SSP drivers'!W$2:W$8148,'SSP drivers'!$A$2:$A$8148,'Selected scen drivers'!$AH$1,'SSP drivers'!$B$2:$B$8148,'Selected scen drivers'!$AI$1,'SSP drivers'!$C$2:$C$8148,'Selected scen drivers'!$C296,'SSP drivers'!$D$2:$D$8148,'Selected scen drivers'!$D296)</f>
        <v>792.587175605849</v>
      </c>
      <c r="X296" s="3">
        <f>SUMIFS('SSP drivers'!X$2:X$8148,'SSP drivers'!$A$2:$A$8148,'Selected scen drivers'!$AH$1,'SSP drivers'!$B$2:$B$8148,'Selected scen drivers'!$AI$1,'SSP drivers'!$C$2:$C$8148,'Selected scen drivers'!$C296,'SSP drivers'!$D$2:$D$8148,'Selected scen drivers'!$D296)</f>
        <v>0</v>
      </c>
      <c r="Y296" s="3">
        <f>SUMIFS('SSP drivers'!Y$2:Y$8148,'SSP drivers'!$A$2:$A$8148,'Selected scen drivers'!$AH$1,'SSP drivers'!$B$2:$B$8148,'Selected scen drivers'!$AI$1,'SSP drivers'!$C$2:$C$8148,'Selected scen drivers'!$C296,'SSP drivers'!$D$2:$D$8148,'Selected scen drivers'!$D296)</f>
        <v>0</v>
      </c>
      <c r="Z296" s="3">
        <f>SUMIFS('SSP drivers'!Z$2:Z$8148,'SSP drivers'!$A$2:$A$8148,'Selected scen drivers'!$AH$1,'SSP drivers'!$B$2:$B$8148,'Selected scen drivers'!$AI$1,'SSP drivers'!$C$2:$C$8148,'Selected scen drivers'!$C296,'SSP drivers'!$D$2:$D$8148,'Selected scen drivers'!$D296)</f>
        <v>0</v>
      </c>
      <c r="AA296" s="3">
        <f>SUMIFS('SSP drivers'!AA$2:AA$8148,'SSP drivers'!$A$2:$A$8148,'Selected scen drivers'!$AH$1,'SSP drivers'!$B$2:$B$8148,'Selected scen drivers'!$AI$1,'SSP drivers'!$C$2:$C$8148,'Selected scen drivers'!$C296,'SSP drivers'!$D$2:$D$8148,'Selected scen drivers'!$D296)</f>
        <v>0</v>
      </c>
      <c r="AB296" s="3">
        <f>SUMIFS('SSP drivers'!AB$2:AB$8148,'SSP drivers'!$A$2:$A$8148,'Selected scen drivers'!$AH$1,'SSP drivers'!$B$2:$B$8148,'Selected scen drivers'!$AI$1,'SSP drivers'!$C$2:$C$8148,'Selected scen drivers'!$C296,'SSP drivers'!$D$2:$D$8148,'Selected scen drivers'!$D296)</f>
        <v>0</v>
      </c>
      <c r="AC296" s="3">
        <f>SUMIFS('SSP drivers'!AC$2:AC$8148,'SSP drivers'!$A$2:$A$8148,'Selected scen drivers'!$AH$1,'SSP drivers'!$B$2:$B$8148,'Selected scen drivers'!$AI$1,'SSP drivers'!$C$2:$C$8148,'Selected scen drivers'!$C296,'SSP drivers'!$D$2:$D$8148,'Selected scen drivers'!$D296)</f>
        <v>0</v>
      </c>
      <c r="AD296" s="3">
        <f>SUMIFS('SSP drivers'!AD$2:AD$8148,'SSP drivers'!$A$2:$A$8148,'Selected scen drivers'!$AH$1,'SSP drivers'!$B$2:$B$8148,'Selected scen drivers'!$AI$1,'SSP drivers'!$C$2:$C$8148,'Selected scen drivers'!$C296,'SSP drivers'!$D$2:$D$8148,'Selected scen drivers'!$D296)</f>
        <v>0</v>
      </c>
      <c r="AE296" s="3">
        <f>SUMIFS('SSP drivers'!AE$2:AE$8148,'SSP drivers'!$A$2:$A$8148,'Selected scen drivers'!$AH$1,'SSP drivers'!$B$2:$B$8148,'Selected scen drivers'!$AI$1,'SSP drivers'!$C$2:$C$8148,'Selected scen drivers'!$C296,'SSP drivers'!$D$2:$D$8148,'Selected scen drivers'!$D296)</f>
        <v>0</v>
      </c>
    </row>
    <row r="297" spans="1:31">
      <c r="A297">
        <f t="shared" si="9"/>
        <v>33</v>
      </c>
      <c r="B297">
        <f t="shared" si="10"/>
        <v>8</v>
      </c>
      <c r="C297" t="str">
        <f>IFERROR(VLOOKUP(A297,Classification!$A$4:$B$99,2,FALSE),"")</f>
        <v>Switzerland</v>
      </c>
      <c r="D297" t="str">
        <f>IFERROR(VLOOKUP(B297,Classification!$U$5:$V$14,2,FALSE),"")</f>
        <v>HOU</v>
      </c>
      <c r="E297" s="3">
        <f>SUMIFS('SSP drivers'!E$2:E$8148,'SSP drivers'!$A$2:$A$8148,'Selected scen drivers'!$AH$1,'SSP drivers'!$B$2:$B$8148,'Selected scen drivers'!$AI$1,'SSP drivers'!$C$2:$C$8148,'Selected scen drivers'!$C297,'SSP drivers'!$D$2:$D$8148,'Selected scen drivers'!$D297)</f>
        <v>0</v>
      </c>
      <c r="F297" s="3">
        <f>SUMIFS('SSP drivers'!F$2:F$8148,'SSP drivers'!$A$2:$A$8148,'Selected scen drivers'!$AH$1,'SSP drivers'!$B$2:$B$8148,'Selected scen drivers'!$AI$1,'SSP drivers'!$C$2:$C$8148,'Selected scen drivers'!$C297,'SSP drivers'!$D$2:$D$8148,'Selected scen drivers'!$D297)</f>
        <v>2.6313447</v>
      </c>
      <c r="G297" s="3">
        <f>SUMIFS('SSP drivers'!G$2:G$8148,'SSP drivers'!$A$2:$A$8148,'Selected scen drivers'!$AH$1,'SSP drivers'!$B$2:$B$8148,'Selected scen drivers'!$AI$1,'SSP drivers'!$C$2:$C$8148,'Selected scen drivers'!$C297,'SSP drivers'!$D$2:$D$8148,'Selected scen drivers'!$D297)</f>
        <v>2.634214</v>
      </c>
      <c r="H297" s="3">
        <f>SUMIFS('SSP drivers'!H$2:H$8148,'SSP drivers'!$A$2:$A$8148,'Selected scen drivers'!$AH$1,'SSP drivers'!$B$2:$B$8148,'Selected scen drivers'!$AI$1,'SSP drivers'!$C$2:$C$8148,'Selected scen drivers'!$C297,'SSP drivers'!$D$2:$D$8148,'Selected scen drivers'!$D297)</f>
        <v>2.6485605</v>
      </c>
      <c r="I297" s="3">
        <f>SUMIFS('SSP drivers'!I$2:I$8148,'SSP drivers'!$A$2:$A$8148,'Selected scen drivers'!$AH$1,'SSP drivers'!$B$2:$B$8148,'Selected scen drivers'!$AI$1,'SSP drivers'!$C$2:$C$8148,'Selected scen drivers'!$C297,'SSP drivers'!$D$2:$D$8148,'Selected scen drivers'!$D297)</f>
        <v>2.596121</v>
      </c>
      <c r="J297" s="3">
        <f>SUMIFS('SSP drivers'!J$2:J$8148,'SSP drivers'!$A$2:$A$8148,'Selected scen drivers'!$AH$1,'SSP drivers'!$B$2:$B$8148,'Selected scen drivers'!$AI$1,'SSP drivers'!$C$2:$C$8148,'Selected scen drivers'!$C297,'SSP drivers'!$D$2:$D$8148,'Selected scen drivers'!$D297)</f>
        <v>2.545064</v>
      </c>
      <c r="K297" s="3">
        <f>SUMIFS('SSP drivers'!K$2:K$8148,'SSP drivers'!$A$2:$A$8148,'Selected scen drivers'!$AH$1,'SSP drivers'!$B$2:$B$8148,'Selected scen drivers'!$AI$1,'SSP drivers'!$C$2:$C$8148,'Selected scen drivers'!$C297,'SSP drivers'!$D$2:$D$8148,'Selected scen drivers'!$D297)</f>
        <v>2.525799</v>
      </c>
      <c r="L297" s="3">
        <f>SUMIFS('SSP drivers'!L$2:L$8148,'SSP drivers'!$A$2:$A$8148,'Selected scen drivers'!$AH$1,'SSP drivers'!$B$2:$B$8148,'Selected scen drivers'!$AI$1,'SSP drivers'!$C$2:$C$8148,'Selected scen drivers'!$C297,'SSP drivers'!$D$2:$D$8148,'Selected scen drivers'!$D297)</f>
        <v>2.520257</v>
      </c>
      <c r="M297" s="3">
        <f>SUMIFS('SSP drivers'!M$2:M$8148,'SSP drivers'!$A$2:$A$8148,'Selected scen drivers'!$AH$1,'SSP drivers'!$B$2:$B$8148,'Selected scen drivers'!$AI$1,'SSP drivers'!$C$2:$C$8148,'Selected scen drivers'!$C297,'SSP drivers'!$D$2:$D$8148,'Selected scen drivers'!$D297)</f>
        <v>2.492389</v>
      </c>
      <c r="N297" s="3">
        <f>SUMIFS('SSP drivers'!N$2:N$8148,'SSP drivers'!$A$2:$A$8148,'Selected scen drivers'!$AH$1,'SSP drivers'!$B$2:$B$8148,'Selected scen drivers'!$AI$1,'SSP drivers'!$C$2:$C$8148,'Selected scen drivers'!$C297,'SSP drivers'!$D$2:$D$8148,'Selected scen drivers'!$D297)</f>
        <v>2.461957</v>
      </c>
      <c r="O297" s="3">
        <f>SUMIFS('SSP drivers'!O$2:O$8148,'SSP drivers'!$A$2:$A$8148,'Selected scen drivers'!$AH$1,'SSP drivers'!$B$2:$B$8148,'Selected scen drivers'!$AI$1,'SSP drivers'!$C$2:$C$8148,'Selected scen drivers'!$C297,'SSP drivers'!$D$2:$D$8148,'Selected scen drivers'!$D297)</f>
        <v>2.4481855</v>
      </c>
      <c r="P297" s="3">
        <f>SUMIFS('SSP drivers'!P$2:P$8148,'SSP drivers'!$A$2:$A$8148,'Selected scen drivers'!$AH$1,'SSP drivers'!$B$2:$B$8148,'Selected scen drivers'!$AI$1,'SSP drivers'!$C$2:$C$8148,'Selected scen drivers'!$C297,'SSP drivers'!$D$2:$D$8148,'Selected scen drivers'!$D297)</f>
        <v>2.462529</v>
      </c>
      <c r="Q297" s="3">
        <f>SUMIFS('SSP drivers'!Q$2:Q$8148,'SSP drivers'!$A$2:$A$8148,'Selected scen drivers'!$AH$1,'SSP drivers'!$B$2:$B$8148,'Selected scen drivers'!$AI$1,'SSP drivers'!$C$2:$C$8148,'Selected scen drivers'!$C297,'SSP drivers'!$D$2:$D$8148,'Selected scen drivers'!$D297)</f>
        <v>2.4836105</v>
      </c>
      <c r="R297" s="3">
        <f>SUMIFS('SSP drivers'!R$2:R$8148,'SSP drivers'!$A$2:$A$8148,'Selected scen drivers'!$AH$1,'SSP drivers'!$B$2:$B$8148,'Selected scen drivers'!$AI$1,'SSP drivers'!$C$2:$C$8148,'Selected scen drivers'!$C297,'SSP drivers'!$D$2:$D$8148,'Selected scen drivers'!$D297)</f>
        <v>2.489063</v>
      </c>
      <c r="S297" s="3">
        <f>SUMIFS('SSP drivers'!S$2:S$8148,'SSP drivers'!$A$2:$A$8148,'Selected scen drivers'!$AH$1,'SSP drivers'!$B$2:$B$8148,'Selected scen drivers'!$AI$1,'SSP drivers'!$C$2:$C$8148,'Selected scen drivers'!$C297,'SSP drivers'!$D$2:$D$8148,'Selected scen drivers'!$D297)</f>
        <v>2.469812</v>
      </c>
      <c r="T297" s="3">
        <f>SUMIFS('SSP drivers'!T$2:T$8148,'SSP drivers'!$A$2:$A$8148,'Selected scen drivers'!$AH$1,'SSP drivers'!$B$2:$B$8148,'Selected scen drivers'!$AI$1,'SSP drivers'!$C$2:$C$8148,'Selected scen drivers'!$C297,'SSP drivers'!$D$2:$D$8148,'Selected scen drivers'!$D297)</f>
        <v>2.437466</v>
      </c>
      <c r="U297" s="3">
        <f>SUMIFS('SSP drivers'!U$2:U$8148,'SSP drivers'!$A$2:$A$8148,'Selected scen drivers'!$AH$1,'SSP drivers'!$B$2:$B$8148,'Selected scen drivers'!$AI$1,'SSP drivers'!$C$2:$C$8148,'Selected scen drivers'!$C297,'SSP drivers'!$D$2:$D$8148,'Selected scen drivers'!$D297)</f>
        <v>2.4084415</v>
      </c>
      <c r="V297" s="3">
        <f>SUMIFS('SSP drivers'!V$2:V$8148,'SSP drivers'!$A$2:$A$8148,'Selected scen drivers'!$AH$1,'SSP drivers'!$B$2:$B$8148,'Selected scen drivers'!$AI$1,'SSP drivers'!$C$2:$C$8148,'Selected scen drivers'!$C297,'SSP drivers'!$D$2:$D$8148,'Selected scen drivers'!$D297)</f>
        <v>2.3747075</v>
      </c>
      <c r="W297" s="3">
        <f>SUMIFS('SSP drivers'!W$2:W$8148,'SSP drivers'!$A$2:$A$8148,'Selected scen drivers'!$AH$1,'SSP drivers'!$B$2:$B$8148,'Selected scen drivers'!$AI$1,'SSP drivers'!$C$2:$C$8148,'Selected scen drivers'!$C297,'SSP drivers'!$D$2:$D$8148,'Selected scen drivers'!$D297)</f>
        <v>2.337739</v>
      </c>
      <c r="X297" s="3">
        <f>SUMIFS('SSP drivers'!X$2:X$8148,'SSP drivers'!$A$2:$A$8148,'Selected scen drivers'!$AH$1,'SSP drivers'!$B$2:$B$8148,'Selected scen drivers'!$AI$1,'SSP drivers'!$C$2:$C$8148,'Selected scen drivers'!$C297,'SSP drivers'!$D$2:$D$8148,'Selected scen drivers'!$D297)</f>
        <v>0</v>
      </c>
      <c r="Y297" s="3">
        <f>SUMIFS('SSP drivers'!Y$2:Y$8148,'SSP drivers'!$A$2:$A$8148,'Selected scen drivers'!$AH$1,'SSP drivers'!$B$2:$B$8148,'Selected scen drivers'!$AI$1,'SSP drivers'!$C$2:$C$8148,'Selected scen drivers'!$C297,'SSP drivers'!$D$2:$D$8148,'Selected scen drivers'!$D297)</f>
        <v>0</v>
      </c>
      <c r="Z297" s="3">
        <f>SUMIFS('SSP drivers'!Z$2:Z$8148,'SSP drivers'!$A$2:$A$8148,'Selected scen drivers'!$AH$1,'SSP drivers'!$B$2:$B$8148,'Selected scen drivers'!$AI$1,'SSP drivers'!$C$2:$C$8148,'Selected scen drivers'!$C297,'SSP drivers'!$D$2:$D$8148,'Selected scen drivers'!$D297)</f>
        <v>0</v>
      </c>
      <c r="AA297" s="3">
        <f>SUMIFS('SSP drivers'!AA$2:AA$8148,'SSP drivers'!$A$2:$A$8148,'Selected scen drivers'!$AH$1,'SSP drivers'!$B$2:$B$8148,'Selected scen drivers'!$AI$1,'SSP drivers'!$C$2:$C$8148,'Selected scen drivers'!$C297,'SSP drivers'!$D$2:$D$8148,'Selected scen drivers'!$D297)</f>
        <v>0</v>
      </c>
      <c r="AB297" s="3">
        <f>SUMIFS('SSP drivers'!AB$2:AB$8148,'SSP drivers'!$A$2:$A$8148,'Selected scen drivers'!$AH$1,'SSP drivers'!$B$2:$B$8148,'Selected scen drivers'!$AI$1,'SSP drivers'!$C$2:$C$8148,'Selected scen drivers'!$C297,'SSP drivers'!$D$2:$D$8148,'Selected scen drivers'!$D297)</f>
        <v>0</v>
      </c>
      <c r="AC297" s="3">
        <f>SUMIFS('SSP drivers'!AC$2:AC$8148,'SSP drivers'!$A$2:$A$8148,'Selected scen drivers'!$AH$1,'SSP drivers'!$B$2:$B$8148,'Selected scen drivers'!$AI$1,'SSP drivers'!$C$2:$C$8148,'Selected scen drivers'!$C297,'SSP drivers'!$D$2:$D$8148,'Selected scen drivers'!$D297)</f>
        <v>0</v>
      </c>
      <c r="AD297" s="3">
        <f>SUMIFS('SSP drivers'!AD$2:AD$8148,'SSP drivers'!$A$2:$A$8148,'Selected scen drivers'!$AH$1,'SSP drivers'!$B$2:$B$8148,'Selected scen drivers'!$AI$1,'SSP drivers'!$C$2:$C$8148,'Selected scen drivers'!$C297,'SSP drivers'!$D$2:$D$8148,'Selected scen drivers'!$D297)</f>
        <v>0</v>
      </c>
      <c r="AE297" s="3">
        <f>SUMIFS('SSP drivers'!AE$2:AE$8148,'SSP drivers'!$A$2:$A$8148,'Selected scen drivers'!$AH$1,'SSP drivers'!$B$2:$B$8148,'Selected scen drivers'!$AI$1,'SSP drivers'!$C$2:$C$8148,'Selected scen drivers'!$C297,'SSP drivers'!$D$2:$D$8148,'Selected scen drivers'!$D297)</f>
        <v>0</v>
      </c>
    </row>
    <row r="298" spans="1:31">
      <c r="A298">
        <f t="shared" si="9"/>
        <v>33</v>
      </c>
      <c r="B298">
        <f t="shared" si="10"/>
        <v>9</v>
      </c>
      <c r="C298" t="str">
        <f>IFERROR(VLOOKUP(A298,Classification!$A$4:$B$99,2,FALSE),"")</f>
        <v>Switzerland</v>
      </c>
      <c r="D298" t="str">
        <f>IFERROR(VLOOKUP(B298,Classification!$U$5:$V$14,2,FALSE),"")</f>
        <v>POP</v>
      </c>
      <c r="E298" s="3">
        <f>SUMIFS('SSP drivers'!E$2:E$8148,'SSP drivers'!$A$2:$A$8148,'Selected scen drivers'!$AH$1,'SSP drivers'!$B$2:$B$8148,'Selected scen drivers'!$AI$1,'SSP drivers'!$C$2:$C$8148,'Selected scen drivers'!$C298,'SSP drivers'!$D$2:$D$8148,'Selected scen drivers'!$D298)</f>
        <v>0</v>
      </c>
      <c r="F298" s="3">
        <f>SUMIFS('SSP drivers'!F$2:F$8148,'SSP drivers'!$A$2:$A$8148,'Selected scen drivers'!$AH$1,'SSP drivers'!$B$2:$B$8148,'Selected scen drivers'!$AI$1,'SSP drivers'!$C$2:$C$8148,'Selected scen drivers'!$C298,'SSP drivers'!$D$2:$D$8148,'Selected scen drivers'!$D298)</f>
        <v>8.5579554</v>
      </c>
      <c r="G298" s="3">
        <f>SUMIFS('SSP drivers'!G$2:G$8148,'SSP drivers'!$A$2:$A$8148,'Selected scen drivers'!$AH$1,'SSP drivers'!$B$2:$B$8148,'Selected scen drivers'!$AI$1,'SSP drivers'!$C$2:$C$8148,'Selected scen drivers'!$C298,'SSP drivers'!$D$2:$D$8148,'Selected scen drivers'!$D298)</f>
        <v>8.606426</v>
      </c>
      <c r="H298" s="3">
        <f>SUMIFS('SSP drivers'!H$2:H$8148,'SSP drivers'!$A$2:$A$8148,'Selected scen drivers'!$AH$1,'SSP drivers'!$B$2:$B$8148,'Selected scen drivers'!$AI$1,'SSP drivers'!$C$2:$C$8148,'Selected scen drivers'!$C298,'SSP drivers'!$D$2:$D$8148,'Selected scen drivers'!$D298)</f>
        <v>8.848779</v>
      </c>
      <c r="I298" s="3">
        <f>SUMIFS('SSP drivers'!I$2:I$8148,'SSP drivers'!$A$2:$A$8148,'Selected scen drivers'!$AH$1,'SSP drivers'!$B$2:$B$8148,'Selected scen drivers'!$AI$1,'SSP drivers'!$C$2:$C$8148,'Selected scen drivers'!$C298,'SSP drivers'!$D$2:$D$8148,'Selected scen drivers'!$D298)</f>
        <v>9.018386</v>
      </c>
      <c r="J298" s="3">
        <f>SUMIFS('SSP drivers'!J$2:J$8148,'SSP drivers'!$A$2:$A$8148,'Selected scen drivers'!$AH$1,'SSP drivers'!$B$2:$B$8148,'Selected scen drivers'!$AI$1,'SSP drivers'!$C$2:$C$8148,'Selected scen drivers'!$C298,'SSP drivers'!$D$2:$D$8148,'Selected scen drivers'!$D298)</f>
        <v>9.173428</v>
      </c>
      <c r="K298" s="3">
        <f>SUMIFS('SSP drivers'!K$2:K$8148,'SSP drivers'!$A$2:$A$8148,'Selected scen drivers'!$AH$1,'SSP drivers'!$B$2:$B$8148,'Selected scen drivers'!$AI$1,'SSP drivers'!$C$2:$C$8148,'Selected scen drivers'!$C298,'SSP drivers'!$D$2:$D$8148,'Selected scen drivers'!$D298)</f>
        <v>9.32610300000001</v>
      </c>
      <c r="L298" s="3">
        <f>SUMIFS('SSP drivers'!L$2:L$8148,'SSP drivers'!$A$2:$A$8148,'Selected scen drivers'!$AH$1,'SSP drivers'!$B$2:$B$8148,'Selected scen drivers'!$AI$1,'SSP drivers'!$C$2:$C$8148,'Selected scen drivers'!$C298,'SSP drivers'!$D$2:$D$8148,'Selected scen drivers'!$D298)</f>
        <v>9.490568</v>
      </c>
      <c r="M298" s="3">
        <f>SUMIFS('SSP drivers'!M$2:M$8148,'SSP drivers'!$A$2:$A$8148,'Selected scen drivers'!$AH$1,'SSP drivers'!$B$2:$B$8148,'Selected scen drivers'!$AI$1,'SSP drivers'!$C$2:$C$8148,'Selected scen drivers'!$C298,'SSP drivers'!$D$2:$D$8148,'Selected scen drivers'!$D298)</f>
        <v>9.67349200000001</v>
      </c>
      <c r="N298" s="3">
        <f>SUMIFS('SSP drivers'!N$2:N$8148,'SSP drivers'!$A$2:$A$8148,'Selected scen drivers'!$AH$1,'SSP drivers'!$B$2:$B$8148,'Selected scen drivers'!$AI$1,'SSP drivers'!$C$2:$C$8148,'Selected scen drivers'!$C298,'SSP drivers'!$D$2:$D$8148,'Selected scen drivers'!$D298)</f>
        <v>9.83761200000001</v>
      </c>
      <c r="O298" s="3">
        <f>SUMIFS('SSP drivers'!O$2:O$8148,'SSP drivers'!$A$2:$A$8148,'Selected scen drivers'!$AH$1,'SSP drivers'!$B$2:$B$8148,'Selected scen drivers'!$AI$1,'SSP drivers'!$C$2:$C$8148,'Selected scen drivers'!$C298,'SSP drivers'!$D$2:$D$8148,'Selected scen drivers'!$D298)</f>
        <v>9.976905</v>
      </c>
      <c r="P298" s="3">
        <f>SUMIFS('SSP drivers'!P$2:P$8148,'SSP drivers'!$A$2:$A$8148,'Selected scen drivers'!$AH$1,'SSP drivers'!$B$2:$B$8148,'Selected scen drivers'!$AI$1,'SSP drivers'!$C$2:$C$8148,'Selected scen drivers'!$C298,'SSP drivers'!$D$2:$D$8148,'Selected scen drivers'!$D298)</f>
        <v>10.084758</v>
      </c>
      <c r="Q298" s="3">
        <f>SUMIFS('SSP drivers'!Q$2:Q$8148,'SSP drivers'!$A$2:$A$8148,'Selected scen drivers'!$AH$1,'SSP drivers'!$B$2:$B$8148,'Selected scen drivers'!$AI$1,'SSP drivers'!$C$2:$C$8148,'Selected scen drivers'!$C298,'SSP drivers'!$D$2:$D$8148,'Selected scen drivers'!$D298)</f>
        <v>10.178735</v>
      </c>
      <c r="R298" s="3">
        <f>SUMIFS('SSP drivers'!R$2:R$8148,'SSP drivers'!$A$2:$A$8148,'Selected scen drivers'!$AH$1,'SSP drivers'!$B$2:$B$8148,'Selected scen drivers'!$AI$1,'SSP drivers'!$C$2:$C$8148,'Selected scen drivers'!$C298,'SSP drivers'!$D$2:$D$8148,'Selected scen drivers'!$D298)</f>
        <v>10.263333</v>
      </c>
      <c r="S298" s="3">
        <f>SUMIFS('SSP drivers'!S$2:S$8148,'SSP drivers'!$A$2:$A$8148,'Selected scen drivers'!$AH$1,'SSP drivers'!$B$2:$B$8148,'Selected scen drivers'!$AI$1,'SSP drivers'!$C$2:$C$8148,'Selected scen drivers'!$C298,'SSP drivers'!$D$2:$D$8148,'Selected scen drivers'!$D298)</f>
        <v>10.331051</v>
      </c>
      <c r="T298" s="3">
        <f>SUMIFS('SSP drivers'!T$2:T$8148,'SSP drivers'!$A$2:$A$8148,'Selected scen drivers'!$AH$1,'SSP drivers'!$B$2:$B$8148,'Selected scen drivers'!$AI$1,'SSP drivers'!$C$2:$C$8148,'Selected scen drivers'!$C298,'SSP drivers'!$D$2:$D$8148,'Selected scen drivers'!$D298)</f>
        <v>10.373223</v>
      </c>
      <c r="U298" s="3">
        <f>SUMIFS('SSP drivers'!U$2:U$8148,'SSP drivers'!$A$2:$A$8148,'Selected scen drivers'!$AH$1,'SSP drivers'!$B$2:$B$8148,'Selected scen drivers'!$AI$1,'SSP drivers'!$C$2:$C$8148,'Selected scen drivers'!$C298,'SSP drivers'!$D$2:$D$8148,'Selected scen drivers'!$D298)</f>
        <v>10.387667</v>
      </c>
      <c r="V298" s="3">
        <f>SUMIFS('SSP drivers'!V$2:V$8148,'SSP drivers'!$A$2:$A$8148,'Selected scen drivers'!$AH$1,'SSP drivers'!$B$2:$B$8148,'Selected scen drivers'!$AI$1,'SSP drivers'!$C$2:$C$8148,'Selected scen drivers'!$C298,'SSP drivers'!$D$2:$D$8148,'Selected scen drivers'!$D298)</f>
        <v>10.376594</v>
      </c>
      <c r="W298" s="3">
        <f>SUMIFS('SSP drivers'!W$2:W$8148,'SSP drivers'!$A$2:$A$8148,'Selected scen drivers'!$AH$1,'SSP drivers'!$B$2:$B$8148,'Selected scen drivers'!$AI$1,'SSP drivers'!$C$2:$C$8148,'Selected scen drivers'!$C298,'SSP drivers'!$D$2:$D$8148,'Selected scen drivers'!$D298)</f>
        <v>10.341987</v>
      </c>
      <c r="X298" s="3">
        <f>SUMIFS('SSP drivers'!X$2:X$8148,'SSP drivers'!$A$2:$A$8148,'Selected scen drivers'!$AH$1,'SSP drivers'!$B$2:$B$8148,'Selected scen drivers'!$AI$1,'SSP drivers'!$C$2:$C$8148,'Selected scen drivers'!$C298,'SSP drivers'!$D$2:$D$8148,'Selected scen drivers'!$D298)</f>
        <v>0</v>
      </c>
      <c r="Y298" s="3">
        <f>SUMIFS('SSP drivers'!Y$2:Y$8148,'SSP drivers'!$A$2:$A$8148,'Selected scen drivers'!$AH$1,'SSP drivers'!$B$2:$B$8148,'Selected scen drivers'!$AI$1,'SSP drivers'!$C$2:$C$8148,'Selected scen drivers'!$C298,'SSP drivers'!$D$2:$D$8148,'Selected scen drivers'!$D298)</f>
        <v>0</v>
      </c>
      <c r="Z298" s="3">
        <f>SUMIFS('SSP drivers'!Z$2:Z$8148,'SSP drivers'!$A$2:$A$8148,'Selected scen drivers'!$AH$1,'SSP drivers'!$B$2:$B$8148,'Selected scen drivers'!$AI$1,'SSP drivers'!$C$2:$C$8148,'Selected scen drivers'!$C298,'SSP drivers'!$D$2:$D$8148,'Selected scen drivers'!$D298)</f>
        <v>0</v>
      </c>
      <c r="AA298" s="3">
        <f>SUMIFS('SSP drivers'!AA$2:AA$8148,'SSP drivers'!$A$2:$A$8148,'Selected scen drivers'!$AH$1,'SSP drivers'!$B$2:$B$8148,'Selected scen drivers'!$AI$1,'SSP drivers'!$C$2:$C$8148,'Selected scen drivers'!$C298,'SSP drivers'!$D$2:$D$8148,'Selected scen drivers'!$D298)</f>
        <v>0</v>
      </c>
      <c r="AB298" s="3">
        <f>SUMIFS('SSP drivers'!AB$2:AB$8148,'SSP drivers'!$A$2:$A$8148,'Selected scen drivers'!$AH$1,'SSP drivers'!$B$2:$B$8148,'Selected scen drivers'!$AI$1,'SSP drivers'!$C$2:$C$8148,'Selected scen drivers'!$C298,'SSP drivers'!$D$2:$D$8148,'Selected scen drivers'!$D298)</f>
        <v>0</v>
      </c>
      <c r="AC298" s="3">
        <f>SUMIFS('SSP drivers'!AC$2:AC$8148,'SSP drivers'!$A$2:$A$8148,'Selected scen drivers'!$AH$1,'SSP drivers'!$B$2:$B$8148,'Selected scen drivers'!$AI$1,'SSP drivers'!$C$2:$C$8148,'Selected scen drivers'!$C298,'SSP drivers'!$D$2:$D$8148,'Selected scen drivers'!$D298)</f>
        <v>0</v>
      </c>
      <c r="AD298" s="3">
        <f>SUMIFS('SSP drivers'!AD$2:AD$8148,'SSP drivers'!$A$2:$A$8148,'Selected scen drivers'!$AH$1,'SSP drivers'!$B$2:$B$8148,'Selected scen drivers'!$AI$1,'SSP drivers'!$C$2:$C$8148,'Selected scen drivers'!$C298,'SSP drivers'!$D$2:$D$8148,'Selected scen drivers'!$D298)</f>
        <v>0</v>
      </c>
      <c r="AE298" s="3">
        <f>SUMIFS('SSP drivers'!AE$2:AE$8148,'SSP drivers'!$A$2:$A$8148,'Selected scen drivers'!$AH$1,'SSP drivers'!$B$2:$B$8148,'Selected scen drivers'!$AI$1,'SSP drivers'!$C$2:$C$8148,'Selected scen drivers'!$C298,'SSP drivers'!$D$2:$D$8148,'Selected scen drivers'!$D298)</f>
        <v>0</v>
      </c>
    </row>
    <row r="299" spans="1:31">
      <c r="A299">
        <f t="shared" si="9"/>
        <v>34</v>
      </c>
      <c r="B299">
        <f t="shared" si="10"/>
        <v>1</v>
      </c>
      <c r="C299" t="str">
        <f>IFERROR(VLOOKUP(A299,Classification!$A$4:$B$99,2,FALSE),"")</f>
        <v>Iceland</v>
      </c>
      <c r="D299" t="str">
        <f>IFERROR(VLOOKUP(B299,Classification!$U$5:$V$14,2,FALSE),"")</f>
        <v>GDP</v>
      </c>
      <c r="E299" s="3">
        <f>SUMIFS('SSP drivers'!E$2:E$8148,'SSP drivers'!$A$2:$A$8148,'Selected scen drivers'!$AH$1,'SSP drivers'!$B$2:$B$8148,'Selected scen drivers'!$AI$1,'SSP drivers'!$C$2:$C$8148,'Selected scen drivers'!$C299,'SSP drivers'!$D$2:$D$8148,'Selected scen drivers'!$D299)</f>
        <v>0</v>
      </c>
      <c r="F299" s="3">
        <f>SUMIFS('SSP drivers'!F$2:F$8148,'SSP drivers'!$A$2:$A$8148,'Selected scen drivers'!$AH$1,'SSP drivers'!$B$2:$B$8148,'Selected scen drivers'!$AI$1,'SSP drivers'!$C$2:$C$8148,'Selected scen drivers'!$C299,'SSP drivers'!$D$2:$D$8148,'Selected scen drivers'!$D299)</f>
        <v>17.5548</v>
      </c>
      <c r="G299" s="3">
        <f>SUMIFS('SSP drivers'!G$2:G$8148,'SSP drivers'!$A$2:$A$8148,'Selected scen drivers'!$AH$1,'SSP drivers'!$B$2:$B$8148,'Selected scen drivers'!$AI$1,'SSP drivers'!$C$2:$C$8148,'Selected scen drivers'!$C299,'SSP drivers'!$D$2:$D$8148,'Selected scen drivers'!$D299)</f>
        <v>17.8739</v>
      </c>
      <c r="H299" s="3">
        <f>SUMIFS('SSP drivers'!H$2:H$8148,'SSP drivers'!$A$2:$A$8148,'Selected scen drivers'!$AH$1,'SSP drivers'!$B$2:$B$8148,'Selected scen drivers'!$AI$1,'SSP drivers'!$C$2:$C$8148,'Selected scen drivers'!$C299,'SSP drivers'!$D$2:$D$8148,'Selected scen drivers'!$D299)</f>
        <v>21.9315</v>
      </c>
      <c r="I299" s="3">
        <f>SUMIFS('SSP drivers'!I$2:I$8148,'SSP drivers'!$A$2:$A$8148,'Selected scen drivers'!$AH$1,'SSP drivers'!$B$2:$B$8148,'Selected scen drivers'!$AI$1,'SSP drivers'!$C$2:$C$8148,'Selected scen drivers'!$C299,'SSP drivers'!$D$2:$D$8148,'Selected scen drivers'!$D299)</f>
        <v>25.0526</v>
      </c>
      <c r="J299" s="3">
        <f>SUMIFS('SSP drivers'!J$2:J$8148,'SSP drivers'!$A$2:$A$8148,'Selected scen drivers'!$AH$1,'SSP drivers'!$B$2:$B$8148,'Selected scen drivers'!$AI$1,'SSP drivers'!$C$2:$C$8148,'Selected scen drivers'!$C299,'SSP drivers'!$D$2:$D$8148,'Selected scen drivers'!$D299)</f>
        <v>28.1631</v>
      </c>
      <c r="K299" s="3">
        <f>SUMIFS('SSP drivers'!K$2:K$8148,'SSP drivers'!$A$2:$A$8148,'Selected scen drivers'!$AH$1,'SSP drivers'!$B$2:$B$8148,'Selected scen drivers'!$AI$1,'SSP drivers'!$C$2:$C$8148,'Selected scen drivers'!$C299,'SSP drivers'!$D$2:$D$8148,'Selected scen drivers'!$D299)</f>
        <v>31.2788</v>
      </c>
      <c r="L299" s="3">
        <f>SUMIFS('SSP drivers'!L$2:L$8148,'SSP drivers'!$A$2:$A$8148,'Selected scen drivers'!$AH$1,'SSP drivers'!$B$2:$B$8148,'Selected scen drivers'!$AI$1,'SSP drivers'!$C$2:$C$8148,'Selected scen drivers'!$C299,'SSP drivers'!$D$2:$D$8148,'Selected scen drivers'!$D299)</f>
        <v>34.2766</v>
      </c>
      <c r="M299" s="3">
        <f>SUMIFS('SSP drivers'!M$2:M$8148,'SSP drivers'!$A$2:$A$8148,'Selected scen drivers'!$AH$1,'SSP drivers'!$B$2:$B$8148,'Selected scen drivers'!$AI$1,'SSP drivers'!$C$2:$C$8148,'Selected scen drivers'!$C299,'SSP drivers'!$D$2:$D$8148,'Selected scen drivers'!$D299)</f>
        <v>37.0193</v>
      </c>
      <c r="N299" s="3">
        <f>SUMIFS('SSP drivers'!N$2:N$8148,'SSP drivers'!$A$2:$A$8148,'Selected scen drivers'!$AH$1,'SSP drivers'!$B$2:$B$8148,'Selected scen drivers'!$AI$1,'SSP drivers'!$C$2:$C$8148,'Selected scen drivers'!$C299,'SSP drivers'!$D$2:$D$8148,'Selected scen drivers'!$D299)</f>
        <v>39.4871</v>
      </c>
      <c r="O299" s="3">
        <f>SUMIFS('SSP drivers'!O$2:O$8148,'SSP drivers'!$A$2:$A$8148,'Selected scen drivers'!$AH$1,'SSP drivers'!$B$2:$B$8148,'Selected scen drivers'!$AI$1,'SSP drivers'!$C$2:$C$8148,'Selected scen drivers'!$C299,'SSP drivers'!$D$2:$D$8148,'Selected scen drivers'!$D299)</f>
        <v>41.7952</v>
      </c>
      <c r="P299" s="3">
        <f>SUMIFS('SSP drivers'!P$2:P$8148,'SSP drivers'!$A$2:$A$8148,'Selected scen drivers'!$AH$1,'SSP drivers'!$B$2:$B$8148,'Selected scen drivers'!$AI$1,'SSP drivers'!$C$2:$C$8148,'Selected scen drivers'!$C299,'SSP drivers'!$D$2:$D$8148,'Selected scen drivers'!$D299)</f>
        <v>44.0144</v>
      </c>
      <c r="Q299" s="3">
        <f>SUMIFS('SSP drivers'!Q$2:Q$8148,'SSP drivers'!$A$2:$A$8148,'Selected scen drivers'!$AH$1,'SSP drivers'!$B$2:$B$8148,'Selected scen drivers'!$AI$1,'SSP drivers'!$C$2:$C$8148,'Selected scen drivers'!$C299,'SSP drivers'!$D$2:$D$8148,'Selected scen drivers'!$D299)</f>
        <v>46.0419</v>
      </c>
      <c r="R299" s="3">
        <f>SUMIFS('SSP drivers'!R$2:R$8148,'SSP drivers'!$A$2:$A$8148,'Selected scen drivers'!$AH$1,'SSP drivers'!$B$2:$B$8148,'Selected scen drivers'!$AI$1,'SSP drivers'!$C$2:$C$8148,'Selected scen drivers'!$C299,'SSP drivers'!$D$2:$D$8148,'Selected scen drivers'!$D299)</f>
        <v>47.8302</v>
      </c>
      <c r="S299" s="3">
        <f>SUMIFS('SSP drivers'!S$2:S$8148,'SSP drivers'!$A$2:$A$8148,'Selected scen drivers'!$AH$1,'SSP drivers'!$B$2:$B$8148,'Selected scen drivers'!$AI$1,'SSP drivers'!$C$2:$C$8148,'Selected scen drivers'!$C299,'SSP drivers'!$D$2:$D$8148,'Selected scen drivers'!$D299)</f>
        <v>49.3547</v>
      </c>
      <c r="T299" s="3">
        <f>SUMIFS('SSP drivers'!T$2:T$8148,'SSP drivers'!$A$2:$A$8148,'Selected scen drivers'!$AH$1,'SSP drivers'!$B$2:$B$8148,'Selected scen drivers'!$AI$1,'SSP drivers'!$C$2:$C$8148,'Selected scen drivers'!$C299,'SSP drivers'!$D$2:$D$8148,'Selected scen drivers'!$D299)</f>
        <v>50.6006</v>
      </c>
      <c r="U299" s="3">
        <f>SUMIFS('SSP drivers'!U$2:U$8148,'SSP drivers'!$A$2:$A$8148,'Selected scen drivers'!$AH$1,'SSP drivers'!$B$2:$B$8148,'Selected scen drivers'!$AI$1,'SSP drivers'!$C$2:$C$8148,'Selected scen drivers'!$C299,'SSP drivers'!$D$2:$D$8148,'Selected scen drivers'!$D299)</f>
        <v>51.5911</v>
      </c>
      <c r="V299" s="3">
        <f>SUMIFS('SSP drivers'!V$2:V$8148,'SSP drivers'!$A$2:$A$8148,'Selected scen drivers'!$AH$1,'SSP drivers'!$B$2:$B$8148,'Selected scen drivers'!$AI$1,'SSP drivers'!$C$2:$C$8148,'Selected scen drivers'!$C299,'SSP drivers'!$D$2:$D$8148,'Selected scen drivers'!$D299)</f>
        <v>52.3763</v>
      </c>
      <c r="W299" s="3">
        <f>SUMIFS('SSP drivers'!W$2:W$8148,'SSP drivers'!$A$2:$A$8148,'Selected scen drivers'!$AH$1,'SSP drivers'!$B$2:$B$8148,'Selected scen drivers'!$AI$1,'SSP drivers'!$C$2:$C$8148,'Selected scen drivers'!$C299,'SSP drivers'!$D$2:$D$8148,'Selected scen drivers'!$D299)</f>
        <v>53.0121</v>
      </c>
      <c r="X299" s="3">
        <f>SUMIFS('SSP drivers'!X$2:X$8148,'SSP drivers'!$A$2:$A$8148,'Selected scen drivers'!$AH$1,'SSP drivers'!$B$2:$B$8148,'Selected scen drivers'!$AI$1,'SSP drivers'!$C$2:$C$8148,'Selected scen drivers'!$C299,'SSP drivers'!$D$2:$D$8148,'Selected scen drivers'!$D299)</f>
        <v>0</v>
      </c>
      <c r="Y299" s="3">
        <f>SUMIFS('SSP drivers'!Y$2:Y$8148,'SSP drivers'!$A$2:$A$8148,'Selected scen drivers'!$AH$1,'SSP drivers'!$B$2:$B$8148,'Selected scen drivers'!$AI$1,'SSP drivers'!$C$2:$C$8148,'Selected scen drivers'!$C299,'SSP drivers'!$D$2:$D$8148,'Selected scen drivers'!$D299)</f>
        <v>0</v>
      </c>
      <c r="Z299" s="3">
        <f>SUMIFS('SSP drivers'!Z$2:Z$8148,'SSP drivers'!$A$2:$A$8148,'Selected scen drivers'!$AH$1,'SSP drivers'!$B$2:$B$8148,'Selected scen drivers'!$AI$1,'SSP drivers'!$C$2:$C$8148,'Selected scen drivers'!$C299,'SSP drivers'!$D$2:$D$8148,'Selected scen drivers'!$D299)</f>
        <v>0</v>
      </c>
      <c r="AA299" s="3">
        <f>SUMIFS('SSP drivers'!AA$2:AA$8148,'SSP drivers'!$A$2:$A$8148,'Selected scen drivers'!$AH$1,'SSP drivers'!$B$2:$B$8148,'Selected scen drivers'!$AI$1,'SSP drivers'!$C$2:$C$8148,'Selected scen drivers'!$C299,'SSP drivers'!$D$2:$D$8148,'Selected scen drivers'!$D299)</f>
        <v>0</v>
      </c>
      <c r="AB299" s="3">
        <f>SUMIFS('SSP drivers'!AB$2:AB$8148,'SSP drivers'!$A$2:$A$8148,'Selected scen drivers'!$AH$1,'SSP drivers'!$B$2:$B$8148,'Selected scen drivers'!$AI$1,'SSP drivers'!$C$2:$C$8148,'Selected scen drivers'!$C299,'SSP drivers'!$D$2:$D$8148,'Selected scen drivers'!$D299)</f>
        <v>0</v>
      </c>
      <c r="AC299" s="3">
        <f>SUMIFS('SSP drivers'!AC$2:AC$8148,'SSP drivers'!$A$2:$A$8148,'Selected scen drivers'!$AH$1,'SSP drivers'!$B$2:$B$8148,'Selected scen drivers'!$AI$1,'SSP drivers'!$C$2:$C$8148,'Selected scen drivers'!$C299,'SSP drivers'!$D$2:$D$8148,'Selected scen drivers'!$D299)</f>
        <v>0</v>
      </c>
      <c r="AD299" s="3">
        <f>SUMIFS('SSP drivers'!AD$2:AD$8148,'SSP drivers'!$A$2:$A$8148,'Selected scen drivers'!$AH$1,'SSP drivers'!$B$2:$B$8148,'Selected scen drivers'!$AI$1,'SSP drivers'!$C$2:$C$8148,'Selected scen drivers'!$C299,'SSP drivers'!$D$2:$D$8148,'Selected scen drivers'!$D299)</f>
        <v>0</v>
      </c>
      <c r="AE299" s="3">
        <f>SUMIFS('SSP drivers'!AE$2:AE$8148,'SSP drivers'!$A$2:$A$8148,'Selected scen drivers'!$AH$1,'SSP drivers'!$B$2:$B$8148,'Selected scen drivers'!$AI$1,'SSP drivers'!$C$2:$C$8148,'Selected scen drivers'!$C299,'SSP drivers'!$D$2:$D$8148,'Selected scen drivers'!$D299)</f>
        <v>0</v>
      </c>
    </row>
    <row r="300" spans="1:31">
      <c r="A300">
        <f t="shared" si="9"/>
        <v>34</v>
      </c>
      <c r="B300">
        <f t="shared" si="10"/>
        <v>2</v>
      </c>
      <c r="C300" t="str">
        <f>IFERROR(VLOOKUP(A300,Classification!$A$4:$B$99,2,FALSE),"")</f>
        <v>Iceland</v>
      </c>
      <c r="D300" t="str">
        <f>IFERROR(VLOOKUP(B300,Classification!$U$5:$V$14,2,FALSE),"")</f>
        <v>GDPAGR</v>
      </c>
      <c r="E300" s="3">
        <f>SUMIFS('SSP drivers'!E$2:E$8148,'SSP drivers'!$A$2:$A$8148,'Selected scen drivers'!$AH$1,'SSP drivers'!$B$2:$B$8148,'Selected scen drivers'!$AI$1,'SSP drivers'!$C$2:$C$8148,'Selected scen drivers'!$C300,'SSP drivers'!$D$2:$D$8148,'Selected scen drivers'!$D300)</f>
        <v>0</v>
      </c>
      <c r="F300" s="3">
        <f>SUMIFS('SSP drivers'!F$2:F$8148,'SSP drivers'!$A$2:$A$8148,'Selected scen drivers'!$AH$1,'SSP drivers'!$B$2:$B$8148,'Selected scen drivers'!$AI$1,'SSP drivers'!$C$2:$C$8148,'Selected scen drivers'!$C300,'SSP drivers'!$D$2:$D$8148,'Selected scen drivers'!$D300)</f>
        <v>0.916301525870897</v>
      </c>
      <c r="G300" s="3">
        <f>SUMIFS('SSP drivers'!G$2:G$8148,'SSP drivers'!$A$2:$A$8148,'Selected scen drivers'!$AH$1,'SSP drivers'!$B$2:$B$8148,'Selected scen drivers'!$AI$1,'SSP drivers'!$C$2:$C$8148,'Selected scen drivers'!$C300,'SSP drivers'!$D$2:$D$8148,'Selected scen drivers'!$D300)</f>
        <v>0.932957472786008</v>
      </c>
      <c r="H300" s="3">
        <f>SUMIFS('SSP drivers'!H$2:H$8148,'SSP drivers'!$A$2:$A$8148,'Selected scen drivers'!$AH$1,'SSP drivers'!$B$2:$B$8148,'Selected scen drivers'!$AI$1,'SSP drivers'!$C$2:$C$8148,'Selected scen drivers'!$C300,'SSP drivers'!$D$2:$D$8148,'Selected scen drivers'!$D300)</f>
        <v>1.1447505476928</v>
      </c>
      <c r="I300" s="3">
        <f>SUMIFS('SSP drivers'!I$2:I$8148,'SSP drivers'!$A$2:$A$8148,'Selected scen drivers'!$AH$1,'SSP drivers'!$B$2:$B$8148,'Selected scen drivers'!$AI$1,'SSP drivers'!$C$2:$C$8148,'Selected scen drivers'!$C300,'SSP drivers'!$D$2:$D$8148,'Selected scen drivers'!$D300)</f>
        <v>1.30766147190701</v>
      </c>
      <c r="J300" s="3">
        <f>SUMIFS('SSP drivers'!J$2:J$8148,'SSP drivers'!$A$2:$A$8148,'Selected scen drivers'!$AH$1,'SSP drivers'!$B$2:$B$8148,'Selected scen drivers'!$AI$1,'SSP drivers'!$C$2:$C$8148,'Selected scen drivers'!$C300,'SSP drivers'!$D$2:$D$8148,'Selected scen drivers'!$D300)</f>
        <v>1.47001911176742</v>
      </c>
      <c r="K300" s="3">
        <f>SUMIFS('SSP drivers'!K$2:K$8148,'SSP drivers'!$A$2:$A$8148,'Selected scen drivers'!$AH$1,'SSP drivers'!$B$2:$B$8148,'Selected scen drivers'!$AI$1,'SSP drivers'!$C$2:$C$8148,'Selected scen drivers'!$C300,'SSP drivers'!$D$2:$D$8148,'Selected scen drivers'!$D300)</f>
        <v>1.63264817414101</v>
      </c>
      <c r="L300" s="3">
        <f>SUMIFS('SSP drivers'!L$2:L$8148,'SSP drivers'!$A$2:$A$8148,'Selected scen drivers'!$AH$1,'SSP drivers'!$B$2:$B$8148,'Selected scen drivers'!$AI$1,'SSP drivers'!$C$2:$C$8148,'Selected scen drivers'!$C300,'SSP drivers'!$D$2:$D$8148,'Selected scen drivers'!$D300)</f>
        <v>1.78912325299442</v>
      </c>
      <c r="M300" s="3">
        <f>SUMIFS('SSP drivers'!M$2:M$8148,'SSP drivers'!$A$2:$A$8148,'Selected scen drivers'!$AH$1,'SSP drivers'!$B$2:$B$8148,'Selected scen drivers'!$AI$1,'SSP drivers'!$C$2:$C$8148,'Selected scen drivers'!$C300,'SSP drivers'!$D$2:$D$8148,'Selected scen drivers'!$D300)</f>
        <v>1.93228296971042</v>
      </c>
      <c r="N300" s="3">
        <f>SUMIFS('SSP drivers'!N$2:N$8148,'SSP drivers'!$A$2:$A$8148,'Selected scen drivers'!$AH$1,'SSP drivers'!$B$2:$B$8148,'Selected scen drivers'!$AI$1,'SSP drivers'!$C$2:$C$8148,'Selected scen drivers'!$C300,'SSP drivers'!$D$2:$D$8148,'Selected scen drivers'!$D300)</f>
        <v>2.06109383087342</v>
      </c>
      <c r="O300" s="3">
        <f>SUMIFS('SSP drivers'!O$2:O$8148,'SSP drivers'!$A$2:$A$8148,'Selected scen drivers'!$AH$1,'SSP drivers'!$B$2:$B$8148,'Selected scen drivers'!$AI$1,'SSP drivers'!$C$2:$C$8148,'Selected scen drivers'!$C300,'SSP drivers'!$D$2:$D$8148,'Selected scen drivers'!$D300)</f>
        <v>2.18156888908329</v>
      </c>
      <c r="P300" s="3">
        <f>SUMIFS('SSP drivers'!P$2:P$8148,'SSP drivers'!$A$2:$A$8148,'Selected scen drivers'!$AH$1,'SSP drivers'!$B$2:$B$8148,'Selected scen drivers'!$AI$1,'SSP drivers'!$C$2:$C$8148,'Selected scen drivers'!$C300,'SSP drivers'!$D$2:$D$8148,'Selected scen drivers'!$D300)</f>
        <v>2.29740366625037</v>
      </c>
      <c r="Q300" s="3">
        <f>SUMIFS('SSP drivers'!Q$2:Q$8148,'SSP drivers'!$A$2:$A$8148,'Selected scen drivers'!$AH$1,'SSP drivers'!$B$2:$B$8148,'Selected scen drivers'!$AI$1,'SSP drivers'!$C$2:$C$8148,'Selected scen drivers'!$C300,'SSP drivers'!$D$2:$D$8148,'Selected scen drivers'!$D300)</f>
        <v>2.40323234807547</v>
      </c>
      <c r="R300" s="3">
        <f>SUMIFS('SSP drivers'!R$2:R$8148,'SSP drivers'!$A$2:$A$8148,'Selected scen drivers'!$AH$1,'SSP drivers'!$B$2:$B$8148,'Selected scen drivers'!$AI$1,'SSP drivers'!$C$2:$C$8148,'Selected scen drivers'!$C300,'SSP drivers'!$D$2:$D$8148,'Selected scen drivers'!$D300)</f>
        <v>2.49657559429388</v>
      </c>
      <c r="S300" s="3">
        <f>SUMIFS('SSP drivers'!S$2:S$8148,'SSP drivers'!$A$2:$A$8148,'Selected scen drivers'!$AH$1,'SSP drivers'!$B$2:$B$8148,'Selected scen drivers'!$AI$1,'SSP drivers'!$C$2:$C$8148,'Selected scen drivers'!$C300,'SSP drivers'!$D$2:$D$8148,'Selected scen drivers'!$D300)</f>
        <v>2.57614936763166</v>
      </c>
      <c r="T300" s="3">
        <f>SUMIFS('SSP drivers'!T$2:T$8148,'SSP drivers'!$A$2:$A$8148,'Selected scen drivers'!$AH$1,'SSP drivers'!$B$2:$B$8148,'Selected scen drivers'!$AI$1,'SSP drivers'!$C$2:$C$8148,'Selected scen drivers'!$C300,'SSP drivers'!$D$2:$D$8148,'Selected scen drivers'!$D300)</f>
        <v>2.64118115785898</v>
      </c>
      <c r="U300" s="3">
        <f>SUMIFS('SSP drivers'!U$2:U$8148,'SSP drivers'!$A$2:$A$8148,'Selected scen drivers'!$AH$1,'SSP drivers'!$B$2:$B$8148,'Selected scen drivers'!$AI$1,'SSP drivers'!$C$2:$C$8148,'Selected scen drivers'!$C300,'SSP drivers'!$D$2:$D$8148,'Selected scen drivers'!$D300)</f>
        <v>2.69288192695776</v>
      </c>
      <c r="V300" s="3">
        <f>SUMIFS('SSP drivers'!V$2:V$8148,'SSP drivers'!$A$2:$A$8148,'Selected scen drivers'!$AH$1,'SSP drivers'!$B$2:$B$8148,'Selected scen drivers'!$AI$1,'SSP drivers'!$C$2:$C$8148,'Selected scen drivers'!$C300,'SSP drivers'!$D$2:$D$8148,'Selected scen drivers'!$D300)</f>
        <v>2.73386672644928</v>
      </c>
      <c r="W300" s="3">
        <f>SUMIFS('SSP drivers'!W$2:W$8148,'SSP drivers'!$A$2:$A$8148,'Selected scen drivers'!$AH$1,'SSP drivers'!$B$2:$B$8148,'Selected scen drivers'!$AI$1,'SSP drivers'!$C$2:$C$8148,'Selected scen drivers'!$C300,'SSP drivers'!$D$2:$D$8148,'Selected scen drivers'!$D300)</f>
        <v>2.76705334835034</v>
      </c>
      <c r="X300" s="3">
        <f>SUMIFS('SSP drivers'!X$2:X$8148,'SSP drivers'!$A$2:$A$8148,'Selected scen drivers'!$AH$1,'SSP drivers'!$B$2:$B$8148,'Selected scen drivers'!$AI$1,'SSP drivers'!$C$2:$C$8148,'Selected scen drivers'!$C300,'SSP drivers'!$D$2:$D$8148,'Selected scen drivers'!$D300)</f>
        <v>0</v>
      </c>
      <c r="Y300" s="3">
        <f>SUMIFS('SSP drivers'!Y$2:Y$8148,'SSP drivers'!$A$2:$A$8148,'Selected scen drivers'!$AH$1,'SSP drivers'!$B$2:$B$8148,'Selected scen drivers'!$AI$1,'SSP drivers'!$C$2:$C$8148,'Selected scen drivers'!$C300,'SSP drivers'!$D$2:$D$8148,'Selected scen drivers'!$D300)</f>
        <v>0</v>
      </c>
      <c r="Z300" s="3">
        <f>SUMIFS('SSP drivers'!Z$2:Z$8148,'SSP drivers'!$A$2:$A$8148,'Selected scen drivers'!$AH$1,'SSP drivers'!$B$2:$B$8148,'Selected scen drivers'!$AI$1,'SSP drivers'!$C$2:$C$8148,'Selected scen drivers'!$C300,'SSP drivers'!$D$2:$D$8148,'Selected scen drivers'!$D300)</f>
        <v>0</v>
      </c>
      <c r="AA300" s="3">
        <f>SUMIFS('SSP drivers'!AA$2:AA$8148,'SSP drivers'!$A$2:$A$8148,'Selected scen drivers'!$AH$1,'SSP drivers'!$B$2:$B$8148,'Selected scen drivers'!$AI$1,'SSP drivers'!$C$2:$C$8148,'Selected scen drivers'!$C300,'SSP drivers'!$D$2:$D$8148,'Selected scen drivers'!$D300)</f>
        <v>0</v>
      </c>
      <c r="AB300" s="3">
        <f>SUMIFS('SSP drivers'!AB$2:AB$8148,'SSP drivers'!$A$2:$A$8148,'Selected scen drivers'!$AH$1,'SSP drivers'!$B$2:$B$8148,'Selected scen drivers'!$AI$1,'SSP drivers'!$C$2:$C$8148,'Selected scen drivers'!$C300,'SSP drivers'!$D$2:$D$8148,'Selected scen drivers'!$D300)</f>
        <v>0</v>
      </c>
      <c r="AC300" s="3">
        <f>SUMIFS('SSP drivers'!AC$2:AC$8148,'SSP drivers'!$A$2:$A$8148,'Selected scen drivers'!$AH$1,'SSP drivers'!$B$2:$B$8148,'Selected scen drivers'!$AI$1,'SSP drivers'!$C$2:$C$8148,'Selected scen drivers'!$C300,'SSP drivers'!$D$2:$D$8148,'Selected scen drivers'!$D300)</f>
        <v>0</v>
      </c>
      <c r="AD300" s="3">
        <f>SUMIFS('SSP drivers'!AD$2:AD$8148,'SSP drivers'!$A$2:$A$8148,'Selected scen drivers'!$AH$1,'SSP drivers'!$B$2:$B$8148,'Selected scen drivers'!$AI$1,'SSP drivers'!$C$2:$C$8148,'Selected scen drivers'!$C300,'SSP drivers'!$D$2:$D$8148,'Selected scen drivers'!$D300)</f>
        <v>0</v>
      </c>
      <c r="AE300" s="3">
        <f>SUMIFS('SSP drivers'!AE$2:AE$8148,'SSP drivers'!$A$2:$A$8148,'Selected scen drivers'!$AH$1,'SSP drivers'!$B$2:$B$8148,'Selected scen drivers'!$AI$1,'SSP drivers'!$C$2:$C$8148,'Selected scen drivers'!$C300,'SSP drivers'!$D$2:$D$8148,'Selected scen drivers'!$D300)</f>
        <v>0</v>
      </c>
    </row>
    <row r="301" spans="1:31">
      <c r="A301">
        <f t="shared" si="9"/>
        <v>34</v>
      </c>
      <c r="B301">
        <f t="shared" si="10"/>
        <v>3</v>
      </c>
      <c r="C301" t="str">
        <f>IFERROR(VLOOKUP(A301,Classification!$A$4:$B$99,2,FALSE),"")</f>
        <v>Iceland</v>
      </c>
      <c r="D301" t="str">
        <f>IFERROR(VLOOKUP(B301,Classification!$U$5:$V$14,2,FALSE),"")</f>
        <v>GDPIND</v>
      </c>
      <c r="E301" s="3">
        <f>SUMIFS('SSP drivers'!E$2:E$8148,'SSP drivers'!$A$2:$A$8148,'Selected scen drivers'!$AH$1,'SSP drivers'!$B$2:$B$8148,'Selected scen drivers'!$AI$1,'SSP drivers'!$C$2:$C$8148,'Selected scen drivers'!$C301,'SSP drivers'!$D$2:$D$8148,'Selected scen drivers'!$D301)</f>
        <v>0</v>
      </c>
      <c r="F301" s="3">
        <f>SUMIFS('SSP drivers'!F$2:F$8148,'SSP drivers'!$A$2:$A$8148,'Selected scen drivers'!$AH$1,'SSP drivers'!$B$2:$B$8148,'Selected scen drivers'!$AI$1,'SSP drivers'!$C$2:$C$8148,'Selected scen drivers'!$C301,'SSP drivers'!$D$2:$D$8148,'Selected scen drivers'!$D301)</f>
        <v>3.99308038381594</v>
      </c>
      <c r="G301" s="3">
        <f>SUMIFS('SSP drivers'!G$2:G$8148,'SSP drivers'!$A$2:$A$8148,'Selected scen drivers'!$AH$1,'SSP drivers'!$B$2:$B$8148,'Selected scen drivers'!$AI$1,'SSP drivers'!$C$2:$C$8148,'Selected scen drivers'!$C301,'SSP drivers'!$D$2:$D$8148,'Selected scen drivers'!$D301)</f>
        <v>4.06566406181145</v>
      </c>
      <c r="H301" s="3">
        <f>SUMIFS('SSP drivers'!H$2:H$8148,'SSP drivers'!$A$2:$A$8148,'Selected scen drivers'!$AH$1,'SSP drivers'!$B$2:$B$8148,'Selected scen drivers'!$AI$1,'SSP drivers'!$C$2:$C$8148,'Selected scen drivers'!$C301,'SSP drivers'!$D$2:$D$8148,'Selected scen drivers'!$D301)</f>
        <v>5.08804773276002</v>
      </c>
      <c r="I301" s="3">
        <f>SUMIFS('SSP drivers'!I$2:I$8148,'SSP drivers'!$A$2:$A$8148,'Selected scen drivers'!$AH$1,'SSP drivers'!$B$2:$B$8148,'Selected scen drivers'!$AI$1,'SSP drivers'!$C$2:$C$8148,'Selected scen drivers'!$C301,'SSP drivers'!$D$2:$D$8148,'Selected scen drivers'!$D301)</f>
        <v>5.92571073231474</v>
      </c>
      <c r="J301" s="3">
        <f>SUMIFS('SSP drivers'!J$2:J$8148,'SSP drivers'!$A$2:$A$8148,'Selected scen drivers'!$AH$1,'SSP drivers'!$B$2:$B$8148,'Selected scen drivers'!$AI$1,'SSP drivers'!$C$2:$C$8148,'Selected scen drivers'!$C301,'SSP drivers'!$D$2:$D$8148,'Selected scen drivers'!$D301)</f>
        <v>6.789117567342</v>
      </c>
      <c r="K301" s="3">
        <f>SUMIFS('SSP drivers'!K$2:K$8148,'SSP drivers'!$A$2:$A$8148,'Selected scen drivers'!$AH$1,'SSP drivers'!$B$2:$B$8148,'Selected scen drivers'!$AI$1,'SSP drivers'!$C$2:$C$8148,'Selected scen drivers'!$C301,'SSP drivers'!$D$2:$D$8148,'Selected scen drivers'!$D301)</f>
        <v>7.68200451728168</v>
      </c>
      <c r="L301" s="3">
        <f>SUMIFS('SSP drivers'!L$2:L$8148,'SSP drivers'!$A$2:$A$8148,'Selected scen drivers'!$AH$1,'SSP drivers'!$B$2:$B$8148,'Selected scen drivers'!$AI$1,'SSP drivers'!$C$2:$C$8148,'Selected scen drivers'!$C301,'SSP drivers'!$D$2:$D$8148,'Selected scen drivers'!$D301)</f>
        <v>8.57365113972731</v>
      </c>
      <c r="M301" s="3">
        <f>SUMIFS('SSP drivers'!M$2:M$8148,'SSP drivers'!$A$2:$A$8148,'Selected scen drivers'!$AH$1,'SSP drivers'!$B$2:$B$8148,'Selected scen drivers'!$AI$1,'SSP drivers'!$C$2:$C$8148,'Selected scen drivers'!$C301,'SSP drivers'!$D$2:$D$8148,'Selected scen drivers'!$D301)</f>
        <v>9.42751391456316</v>
      </c>
      <c r="N301" s="3">
        <f>SUMIFS('SSP drivers'!N$2:N$8148,'SSP drivers'!$A$2:$A$8148,'Selected scen drivers'!$AH$1,'SSP drivers'!$B$2:$B$8148,'Selected scen drivers'!$AI$1,'SSP drivers'!$C$2:$C$8148,'Selected scen drivers'!$C301,'SSP drivers'!$D$2:$D$8148,'Selected scen drivers'!$D301)</f>
        <v>10.2349912142334</v>
      </c>
      <c r="O301" s="3">
        <f>SUMIFS('SSP drivers'!O$2:O$8148,'SSP drivers'!$A$2:$A$8148,'Selected scen drivers'!$AH$1,'SSP drivers'!$B$2:$B$8148,'Selected scen drivers'!$AI$1,'SSP drivers'!$C$2:$C$8148,'Selected scen drivers'!$C301,'SSP drivers'!$D$2:$D$8148,'Selected scen drivers'!$D301)</f>
        <v>11.0227261588188</v>
      </c>
      <c r="P301" s="3">
        <f>SUMIFS('SSP drivers'!P$2:P$8148,'SSP drivers'!$A$2:$A$8148,'Selected scen drivers'!$AH$1,'SSP drivers'!$B$2:$B$8148,'Selected scen drivers'!$AI$1,'SSP drivers'!$C$2:$C$8148,'Selected scen drivers'!$C301,'SSP drivers'!$D$2:$D$8148,'Selected scen drivers'!$D301)</f>
        <v>11.8075399297557</v>
      </c>
      <c r="Q301" s="3">
        <f>SUMIFS('SSP drivers'!Q$2:Q$8148,'SSP drivers'!$A$2:$A$8148,'Selected scen drivers'!$AH$1,'SSP drivers'!$B$2:$B$8148,'Selected scen drivers'!$AI$1,'SSP drivers'!$C$2:$C$8148,'Selected scen drivers'!$C301,'SSP drivers'!$D$2:$D$8148,'Selected scen drivers'!$D301)</f>
        <v>12.5601797111819</v>
      </c>
      <c r="R301" s="3">
        <f>SUMIFS('SSP drivers'!R$2:R$8148,'SSP drivers'!$A$2:$A$8148,'Selected scen drivers'!$AH$1,'SSP drivers'!$B$2:$B$8148,'Selected scen drivers'!$AI$1,'SSP drivers'!$C$2:$C$8148,'Selected scen drivers'!$C301,'SSP drivers'!$D$2:$D$8148,'Selected scen drivers'!$D301)</f>
        <v>13.2648649879163</v>
      </c>
      <c r="S301" s="3">
        <f>SUMIFS('SSP drivers'!S$2:S$8148,'SSP drivers'!$A$2:$A$8148,'Selected scen drivers'!$AH$1,'SSP drivers'!$B$2:$B$8148,'Selected scen drivers'!$AI$1,'SSP drivers'!$C$2:$C$8148,'Selected scen drivers'!$C301,'SSP drivers'!$D$2:$D$8148,'Selected scen drivers'!$D301)</f>
        <v>13.9114086065224</v>
      </c>
      <c r="T301" s="3">
        <f>SUMIFS('SSP drivers'!T$2:T$8148,'SSP drivers'!$A$2:$A$8148,'Selected scen drivers'!$AH$1,'SSP drivers'!$B$2:$B$8148,'Selected scen drivers'!$AI$1,'SSP drivers'!$C$2:$C$8148,'Selected scen drivers'!$C301,'SSP drivers'!$D$2:$D$8148,'Selected scen drivers'!$D301)</f>
        <v>14.4919840301511</v>
      </c>
      <c r="U301" s="3">
        <f>SUMIFS('SSP drivers'!U$2:U$8148,'SSP drivers'!$A$2:$A$8148,'Selected scen drivers'!$AH$1,'SSP drivers'!$B$2:$B$8148,'Selected scen drivers'!$AI$1,'SSP drivers'!$C$2:$C$8148,'Selected scen drivers'!$C301,'SSP drivers'!$D$2:$D$8148,'Selected scen drivers'!$D301)</f>
        <v>15.009551790518</v>
      </c>
      <c r="V301" s="3">
        <f>SUMIFS('SSP drivers'!V$2:V$8148,'SSP drivers'!$A$2:$A$8148,'Selected scen drivers'!$AH$1,'SSP drivers'!$B$2:$B$8148,'Selected scen drivers'!$AI$1,'SSP drivers'!$C$2:$C$8148,'Selected scen drivers'!$C301,'SSP drivers'!$D$2:$D$8148,'Selected scen drivers'!$D301)</f>
        <v>15.4754411780783</v>
      </c>
      <c r="W301" s="3">
        <f>SUMIFS('SSP drivers'!W$2:W$8148,'SSP drivers'!$A$2:$A$8148,'Selected scen drivers'!$AH$1,'SSP drivers'!$B$2:$B$8148,'Selected scen drivers'!$AI$1,'SSP drivers'!$C$2:$C$8148,'Selected scen drivers'!$C301,'SSP drivers'!$D$2:$D$8148,'Selected scen drivers'!$D301)</f>
        <v>15.90363</v>
      </c>
      <c r="X301" s="3">
        <f>SUMIFS('SSP drivers'!X$2:X$8148,'SSP drivers'!$A$2:$A$8148,'Selected scen drivers'!$AH$1,'SSP drivers'!$B$2:$B$8148,'Selected scen drivers'!$AI$1,'SSP drivers'!$C$2:$C$8148,'Selected scen drivers'!$C301,'SSP drivers'!$D$2:$D$8148,'Selected scen drivers'!$D301)</f>
        <v>0</v>
      </c>
      <c r="Y301" s="3">
        <f>SUMIFS('SSP drivers'!Y$2:Y$8148,'SSP drivers'!$A$2:$A$8148,'Selected scen drivers'!$AH$1,'SSP drivers'!$B$2:$B$8148,'Selected scen drivers'!$AI$1,'SSP drivers'!$C$2:$C$8148,'Selected scen drivers'!$C301,'SSP drivers'!$D$2:$D$8148,'Selected scen drivers'!$D301)</f>
        <v>0</v>
      </c>
      <c r="Z301" s="3">
        <f>SUMIFS('SSP drivers'!Z$2:Z$8148,'SSP drivers'!$A$2:$A$8148,'Selected scen drivers'!$AH$1,'SSP drivers'!$B$2:$B$8148,'Selected scen drivers'!$AI$1,'SSP drivers'!$C$2:$C$8148,'Selected scen drivers'!$C301,'SSP drivers'!$D$2:$D$8148,'Selected scen drivers'!$D301)</f>
        <v>0</v>
      </c>
      <c r="AA301" s="3">
        <f>SUMIFS('SSP drivers'!AA$2:AA$8148,'SSP drivers'!$A$2:$A$8148,'Selected scen drivers'!$AH$1,'SSP drivers'!$B$2:$B$8148,'Selected scen drivers'!$AI$1,'SSP drivers'!$C$2:$C$8148,'Selected scen drivers'!$C301,'SSP drivers'!$D$2:$D$8148,'Selected scen drivers'!$D301)</f>
        <v>0</v>
      </c>
      <c r="AB301" s="3">
        <f>SUMIFS('SSP drivers'!AB$2:AB$8148,'SSP drivers'!$A$2:$A$8148,'Selected scen drivers'!$AH$1,'SSP drivers'!$B$2:$B$8148,'Selected scen drivers'!$AI$1,'SSP drivers'!$C$2:$C$8148,'Selected scen drivers'!$C301,'SSP drivers'!$D$2:$D$8148,'Selected scen drivers'!$D301)</f>
        <v>0</v>
      </c>
      <c r="AC301" s="3">
        <f>SUMIFS('SSP drivers'!AC$2:AC$8148,'SSP drivers'!$A$2:$A$8148,'Selected scen drivers'!$AH$1,'SSP drivers'!$B$2:$B$8148,'Selected scen drivers'!$AI$1,'SSP drivers'!$C$2:$C$8148,'Selected scen drivers'!$C301,'SSP drivers'!$D$2:$D$8148,'Selected scen drivers'!$D301)</f>
        <v>0</v>
      </c>
      <c r="AD301" s="3">
        <f>SUMIFS('SSP drivers'!AD$2:AD$8148,'SSP drivers'!$A$2:$A$8148,'Selected scen drivers'!$AH$1,'SSP drivers'!$B$2:$B$8148,'Selected scen drivers'!$AI$1,'SSP drivers'!$C$2:$C$8148,'Selected scen drivers'!$C301,'SSP drivers'!$D$2:$D$8148,'Selected scen drivers'!$D301)</f>
        <v>0</v>
      </c>
      <c r="AE301" s="3">
        <f>SUMIFS('SSP drivers'!AE$2:AE$8148,'SSP drivers'!$A$2:$A$8148,'Selected scen drivers'!$AH$1,'SSP drivers'!$B$2:$B$8148,'Selected scen drivers'!$AI$1,'SSP drivers'!$C$2:$C$8148,'Selected scen drivers'!$C301,'SSP drivers'!$D$2:$D$8148,'Selected scen drivers'!$D301)</f>
        <v>0</v>
      </c>
    </row>
    <row r="302" spans="1:31">
      <c r="A302">
        <f t="shared" si="9"/>
        <v>34</v>
      </c>
      <c r="B302">
        <f t="shared" si="10"/>
        <v>4</v>
      </c>
      <c r="C302" t="str">
        <f>IFERROR(VLOOKUP(A302,Classification!$A$4:$B$99,2,FALSE),"")</f>
        <v>Iceland</v>
      </c>
      <c r="D302" t="str">
        <f>IFERROR(VLOOKUP(B302,Classification!$U$5:$V$14,2,FALSE),"")</f>
        <v>GDPMFG</v>
      </c>
      <c r="E302" s="3">
        <f>SUMIFS('SSP drivers'!E$2:E$8148,'SSP drivers'!$A$2:$A$8148,'Selected scen drivers'!$AH$1,'SSP drivers'!$B$2:$B$8148,'Selected scen drivers'!$AI$1,'SSP drivers'!$C$2:$C$8148,'Selected scen drivers'!$C302,'SSP drivers'!$D$2:$D$8148,'Selected scen drivers'!$D302)</f>
        <v>0</v>
      </c>
      <c r="F302" s="3">
        <f>SUMIFS('SSP drivers'!F$2:F$8148,'SSP drivers'!$A$2:$A$8148,'Selected scen drivers'!$AH$1,'SSP drivers'!$B$2:$B$8148,'Selected scen drivers'!$AI$1,'SSP drivers'!$C$2:$C$8148,'Selected scen drivers'!$C302,'SSP drivers'!$D$2:$D$8148,'Selected scen drivers'!$D302)</f>
        <v>0.411654653923783</v>
      </c>
      <c r="G302" s="3">
        <f>SUMIFS('SSP drivers'!G$2:G$8148,'SSP drivers'!$A$2:$A$8148,'Selected scen drivers'!$AH$1,'SSP drivers'!$B$2:$B$8148,'Selected scen drivers'!$AI$1,'SSP drivers'!$C$2:$C$8148,'Selected scen drivers'!$C302,'SSP drivers'!$D$2:$D$8148,'Selected scen drivers'!$D302)</f>
        <v>0.419137450655565</v>
      </c>
      <c r="H302" s="3">
        <f>SUMIFS('SSP drivers'!H$2:H$8148,'SSP drivers'!$A$2:$A$8148,'Selected scen drivers'!$AH$1,'SSP drivers'!$B$2:$B$8148,'Selected scen drivers'!$AI$1,'SSP drivers'!$C$2:$C$8148,'Selected scen drivers'!$C302,'SSP drivers'!$D$2:$D$8148,'Selected scen drivers'!$D302)</f>
        <v>0.571254212270861</v>
      </c>
      <c r="I302" s="3">
        <f>SUMIFS('SSP drivers'!I$2:I$8148,'SSP drivers'!$A$2:$A$8148,'Selected scen drivers'!$AH$1,'SSP drivers'!$B$2:$B$8148,'Selected scen drivers'!$AI$1,'SSP drivers'!$C$2:$C$8148,'Selected scen drivers'!$C302,'SSP drivers'!$D$2:$D$8148,'Selected scen drivers'!$D302)</f>
        <v>0.71971017412617</v>
      </c>
      <c r="J302" s="3">
        <f>SUMIFS('SSP drivers'!J$2:J$8148,'SSP drivers'!$A$2:$A$8148,'Selected scen drivers'!$AH$1,'SSP drivers'!$B$2:$B$8148,'Selected scen drivers'!$AI$1,'SSP drivers'!$C$2:$C$8148,'Selected scen drivers'!$C302,'SSP drivers'!$D$2:$D$8148,'Selected scen drivers'!$D302)</f>
        <v>0.886911664113658</v>
      </c>
      <c r="K302" s="3">
        <f>SUMIFS('SSP drivers'!K$2:K$8148,'SSP drivers'!$A$2:$A$8148,'Selected scen drivers'!$AH$1,'SSP drivers'!$B$2:$B$8148,'Selected scen drivers'!$AI$1,'SSP drivers'!$C$2:$C$8148,'Selected scen drivers'!$C302,'SSP drivers'!$D$2:$D$8148,'Selected scen drivers'!$D302)</f>
        <v>1.0740902054668</v>
      </c>
      <c r="L302" s="3">
        <f>SUMIFS('SSP drivers'!L$2:L$8148,'SSP drivers'!$A$2:$A$8148,'Selected scen drivers'!$AH$1,'SSP drivers'!$B$2:$B$8148,'Selected scen drivers'!$AI$1,'SSP drivers'!$C$2:$C$8148,'Selected scen drivers'!$C302,'SSP drivers'!$D$2:$D$8148,'Selected scen drivers'!$D302)</f>
        <v>1.27748046628863</v>
      </c>
      <c r="M302" s="3">
        <f>SUMIFS('SSP drivers'!M$2:M$8148,'SSP drivers'!$A$2:$A$8148,'Selected scen drivers'!$AH$1,'SSP drivers'!$B$2:$B$8148,'Selected scen drivers'!$AI$1,'SSP drivers'!$C$2:$C$8148,'Selected scen drivers'!$C302,'SSP drivers'!$D$2:$D$8148,'Selected scen drivers'!$D302)</f>
        <v>1.49126773601526</v>
      </c>
      <c r="N302" s="3">
        <f>SUMIFS('SSP drivers'!N$2:N$8148,'SSP drivers'!$A$2:$A$8148,'Selected scen drivers'!$AH$1,'SSP drivers'!$B$2:$B$8148,'Selected scen drivers'!$AI$1,'SSP drivers'!$C$2:$C$8148,'Selected scen drivers'!$C302,'SSP drivers'!$D$2:$D$8148,'Selected scen drivers'!$D302)</f>
        <v>1.71297164417987</v>
      </c>
      <c r="O302" s="3">
        <f>SUMIFS('SSP drivers'!O$2:O$8148,'SSP drivers'!$A$2:$A$8148,'Selected scen drivers'!$AH$1,'SSP drivers'!$B$2:$B$8148,'Selected scen drivers'!$AI$1,'SSP drivers'!$C$2:$C$8148,'Selected scen drivers'!$C302,'SSP drivers'!$D$2:$D$8148,'Selected scen drivers'!$D302)</f>
        <v>1.94601822761103</v>
      </c>
      <c r="P302" s="3">
        <f>SUMIFS('SSP drivers'!P$2:P$8148,'SSP drivers'!$A$2:$A$8148,'Selected scen drivers'!$AH$1,'SSP drivers'!$B$2:$B$8148,'Selected scen drivers'!$AI$1,'SSP drivers'!$C$2:$C$8148,'Selected scen drivers'!$C302,'SSP drivers'!$D$2:$D$8148,'Selected scen drivers'!$D302)</f>
        <v>2.19298783841333</v>
      </c>
      <c r="Q302" s="3">
        <f>SUMIFS('SSP drivers'!Q$2:Q$8148,'SSP drivers'!$A$2:$A$8148,'Selected scen drivers'!$AH$1,'SSP drivers'!$B$2:$B$8148,'Selected scen drivers'!$AI$1,'SSP drivers'!$C$2:$C$8148,'Selected scen drivers'!$C302,'SSP drivers'!$D$2:$D$8148,'Selected scen drivers'!$D302)</f>
        <v>2.44809836038635</v>
      </c>
      <c r="R302" s="3">
        <f>SUMIFS('SSP drivers'!R$2:R$8148,'SSP drivers'!$A$2:$A$8148,'Selected scen drivers'!$AH$1,'SSP drivers'!$B$2:$B$8148,'Selected scen drivers'!$AI$1,'SSP drivers'!$C$2:$C$8148,'Selected scen drivers'!$C302,'SSP drivers'!$D$2:$D$8148,'Selected scen drivers'!$D302)</f>
        <v>2.70724288787957</v>
      </c>
      <c r="S302" s="3">
        <f>SUMIFS('SSP drivers'!S$2:S$8148,'SSP drivers'!$A$2:$A$8148,'Selected scen drivers'!$AH$1,'SSP drivers'!$B$2:$B$8148,'Selected scen drivers'!$AI$1,'SSP drivers'!$C$2:$C$8148,'Selected scen drivers'!$C302,'SSP drivers'!$D$2:$D$8148,'Selected scen drivers'!$D302)</f>
        <v>2.96692785731555</v>
      </c>
      <c r="T302" s="3">
        <f>SUMIFS('SSP drivers'!T$2:T$8148,'SSP drivers'!$A$2:$A$8148,'Selected scen drivers'!$AH$1,'SSP drivers'!$B$2:$B$8148,'Selected scen drivers'!$AI$1,'SSP drivers'!$C$2:$C$8148,'Selected scen drivers'!$C302,'SSP drivers'!$D$2:$D$8148,'Selected scen drivers'!$D302)</f>
        <v>3.22381069191353</v>
      </c>
      <c r="U302" s="3">
        <f>SUMIFS('SSP drivers'!U$2:U$8148,'SSP drivers'!$A$2:$A$8148,'Selected scen drivers'!$AH$1,'SSP drivers'!$B$2:$B$8148,'Selected scen drivers'!$AI$1,'SSP drivers'!$C$2:$C$8148,'Selected scen drivers'!$C302,'SSP drivers'!$D$2:$D$8148,'Selected scen drivers'!$D302)</f>
        <v>3.47676004849066</v>
      </c>
      <c r="V302" s="3">
        <f>SUMIFS('SSP drivers'!V$2:V$8148,'SSP drivers'!$A$2:$A$8148,'Selected scen drivers'!$AH$1,'SSP drivers'!$B$2:$B$8148,'Selected scen drivers'!$AI$1,'SSP drivers'!$C$2:$C$8148,'Selected scen drivers'!$C302,'SSP drivers'!$D$2:$D$8148,'Selected scen drivers'!$D302)</f>
        <v>3.7267686651461</v>
      </c>
      <c r="W302" s="3">
        <f>SUMIFS('SSP drivers'!W$2:W$8148,'SSP drivers'!$A$2:$A$8148,'Selected scen drivers'!$AH$1,'SSP drivers'!$B$2:$B$8148,'Selected scen drivers'!$AI$1,'SSP drivers'!$C$2:$C$8148,'Selected scen drivers'!$C302,'SSP drivers'!$D$2:$D$8148,'Selected scen drivers'!$D302)</f>
        <v>3.9759075</v>
      </c>
      <c r="X302" s="3">
        <f>SUMIFS('SSP drivers'!X$2:X$8148,'SSP drivers'!$A$2:$A$8148,'Selected scen drivers'!$AH$1,'SSP drivers'!$B$2:$B$8148,'Selected scen drivers'!$AI$1,'SSP drivers'!$C$2:$C$8148,'Selected scen drivers'!$C302,'SSP drivers'!$D$2:$D$8148,'Selected scen drivers'!$D302)</f>
        <v>0</v>
      </c>
      <c r="Y302" s="3">
        <f>SUMIFS('SSP drivers'!Y$2:Y$8148,'SSP drivers'!$A$2:$A$8148,'Selected scen drivers'!$AH$1,'SSP drivers'!$B$2:$B$8148,'Selected scen drivers'!$AI$1,'SSP drivers'!$C$2:$C$8148,'Selected scen drivers'!$C302,'SSP drivers'!$D$2:$D$8148,'Selected scen drivers'!$D302)</f>
        <v>0</v>
      </c>
      <c r="Z302" s="3">
        <f>SUMIFS('SSP drivers'!Z$2:Z$8148,'SSP drivers'!$A$2:$A$8148,'Selected scen drivers'!$AH$1,'SSP drivers'!$B$2:$B$8148,'Selected scen drivers'!$AI$1,'SSP drivers'!$C$2:$C$8148,'Selected scen drivers'!$C302,'SSP drivers'!$D$2:$D$8148,'Selected scen drivers'!$D302)</f>
        <v>0</v>
      </c>
      <c r="AA302" s="3">
        <f>SUMIFS('SSP drivers'!AA$2:AA$8148,'SSP drivers'!$A$2:$A$8148,'Selected scen drivers'!$AH$1,'SSP drivers'!$B$2:$B$8148,'Selected scen drivers'!$AI$1,'SSP drivers'!$C$2:$C$8148,'Selected scen drivers'!$C302,'SSP drivers'!$D$2:$D$8148,'Selected scen drivers'!$D302)</f>
        <v>0</v>
      </c>
      <c r="AB302" s="3">
        <f>SUMIFS('SSP drivers'!AB$2:AB$8148,'SSP drivers'!$A$2:$A$8148,'Selected scen drivers'!$AH$1,'SSP drivers'!$B$2:$B$8148,'Selected scen drivers'!$AI$1,'SSP drivers'!$C$2:$C$8148,'Selected scen drivers'!$C302,'SSP drivers'!$D$2:$D$8148,'Selected scen drivers'!$D302)</f>
        <v>0</v>
      </c>
      <c r="AC302" s="3">
        <f>SUMIFS('SSP drivers'!AC$2:AC$8148,'SSP drivers'!$A$2:$A$8148,'Selected scen drivers'!$AH$1,'SSP drivers'!$B$2:$B$8148,'Selected scen drivers'!$AI$1,'SSP drivers'!$C$2:$C$8148,'Selected scen drivers'!$C302,'SSP drivers'!$D$2:$D$8148,'Selected scen drivers'!$D302)</f>
        <v>0</v>
      </c>
      <c r="AD302" s="3">
        <f>SUMIFS('SSP drivers'!AD$2:AD$8148,'SSP drivers'!$A$2:$A$8148,'Selected scen drivers'!$AH$1,'SSP drivers'!$B$2:$B$8148,'Selected scen drivers'!$AI$1,'SSP drivers'!$C$2:$C$8148,'Selected scen drivers'!$C302,'SSP drivers'!$D$2:$D$8148,'Selected scen drivers'!$D302)</f>
        <v>0</v>
      </c>
      <c r="AE302" s="3">
        <f>SUMIFS('SSP drivers'!AE$2:AE$8148,'SSP drivers'!$A$2:$A$8148,'Selected scen drivers'!$AH$1,'SSP drivers'!$B$2:$B$8148,'Selected scen drivers'!$AI$1,'SSP drivers'!$C$2:$C$8148,'Selected scen drivers'!$C302,'SSP drivers'!$D$2:$D$8148,'Selected scen drivers'!$D302)</f>
        <v>0</v>
      </c>
    </row>
    <row r="303" spans="1:31">
      <c r="A303">
        <f t="shared" si="9"/>
        <v>34</v>
      </c>
      <c r="B303">
        <f t="shared" si="10"/>
        <v>5</v>
      </c>
      <c r="C303" t="str">
        <f>IFERROR(VLOOKUP(A303,Classification!$A$4:$B$99,2,FALSE),"")</f>
        <v>Iceland</v>
      </c>
      <c r="D303" t="str">
        <f>IFERROR(VLOOKUP(B303,Classification!$U$5:$V$14,2,FALSE),"")</f>
        <v>GDPPCAP</v>
      </c>
      <c r="E303" s="3">
        <f>SUMIFS('SSP drivers'!E$2:E$8148,'SSP drivers'!$A$2:$A$8148,'Selected scen drivers'!$AH$1,'SSP drivers'!$B$2:$B$8148,'Selected scen drivers'!$AI$1,'SSP drivers'!$C$2:$C$8148,'Selected scen drivers'!$C303,'SSP drivers'!$D$2:$D$8148,'Selected scen drivers'!$D303)</f>
        <v>0</v>
      </c>
      <c r="F303" s="3">
        <f>SUMIFS('SSP drivers'!F$2:F$8148,'SSP drivers'!$A$2:$A$8148,'Selected scen drivers'!$AH$1,'SSP drivers'!$B$2:$B$8148,'Selected scen drivers'!$AI$1,'SSP drivers'!$C$2:$C$8148,'Selected scen drivers'!$C303,'SSP drivers'!$D$2:$D$8148,'Selected scen drivers'!$D303)</f>
        <v>48.5090917933453</v>
      </c>
      <c r="G303" s="3">
        <f>SUMIFS('SSP drivers'!G$2:G$8148,'SSP drivers'!$A$2:$A$8148,'Selected scen drivers'!$AH$1,'SSP drivers'!$B$2:$B$8148,'Selected scen drivers'!$AI$1,'SSP drivers'!$C$2:$C$8148,'Selected scen drivers'!$C303,'SSP drivers'!$D$2:$D$8148,'Selected scen drivers'!$D303)</f>
        <v>49.0596437295858</v>
      </c>
      <c r="H303" s="3">
        <f>SUMIFS('SSP drivers'!H$2:H$8148,'SSP drivers'!$A$2:$A$8148,'Selected scen drivers'!$AH$1,'SSP drivers'!$B$2:$B$8148,'Selected scen drivers'!$AI$1,'SSP drivers'!$C$2:$C$8148,'Selected scen drivers'!$C303,'SSP drivers'!$D$2:$D$8148,'Selected scen drivers'!$D303)</f>
        <v>58.243879897808</v>
      </c>
      <c r="I303" s="3">
        <f>SUMIFS('SSP drivers'!I$2:I$8148,'SSP drivers'!$A$2:$A$8148,'Selected scen drivers'!$AH$1,'SSP drivers'!$B$2:$B$8148,'Selected scen drivers'!$AI$1,'SSP drivers'!$C$2:$C$8148,'Selected scen drivers'!$C303,'SSP drivers'!$D$2:$D$8148,'Selected scen drivers'!$D303)</f>
        <v>64.7208508681513</v>
      </c>
      <c r="J303" s="3">
        <f>SUMIFS('SSP drivers'!J$2:J$8148,'SSP drivers'!$A$2:$A$8148,'Selected scen drivers'!$AH$1,'SSP drivers'!$B$2:$B$8148,'Selected scen drivers'!$AI$1,'SSP drivers'!$C$2:$C$8148,'Selected scen drivers'!$C303,'SSP drivers'!$D$2:$D$8148,'Selected scen drivers'!$D303)</f>
        <v>70.9934459289137</v>
      </c>
      <c r="K303" s="3">
        <f>SUMIFS('SSP drivers'!K$2:K$8148,'SSP drivers'!$A$2:$A$8148,'Selected scen drivers'!$AH$1,'SSP drivers'!$B$2:$B$8148,'Selected scen drivers'!$AI$1,'SSP drivers'!$C$2:$C$8148,'Selected scen drivers'!$C303,'SSP drivers'!$D$2:$D$8148,'Selected scen drivers'!$D303)</f>
        <v>77.1858651663212</v>
      </c>
      <c r="L303" s="3">
        <f>SUMIFS('SSP drivers'!L$2:L$8148,'SSP drivers'!$A$2:$A$8148,'Selected scen drivers'!$AH$1,'SSP drivers'!$B$2:$B$8148,'Selected scen drivers'!$AI$1,'SSP drivers'!$C$2:$C$8148,'Selected scen drivers'!$C303,'SSP drivers'!$D$2:$D$8148,'Selected scen drivers'!$D303)</f>
        <v>83.0152944453192</v>
      </c>
      <c r="M303" s="3">
        <f>SUMIFS('SSP drivers'!M$2:M$8148,'SSP drivers'!$A$2:$A$8148,'Selected scen drivers'!$AH$1,'SSP drivers'!$B$2:$B$8148,'Selected scen drivers'!$AI$1,'SSP drivers'!$C$2:$C$8148,'Selected scen drivers'!$C303,'SSP drivers'!$D$2:$D$8148,'Selected scen drivers'!$D303)</f>
        <v>88.0942068991776</v>
      </c>
      <c r="N303" s="3">
        <f>SUMIFS('SSP drivers'!N$2:N$8148,'SSP drivers'!$A$2:$A$8148,'Selected scen drivers'!$AH$1,'SSP drivers'!$B$2:$B$8148,'Selected scen drivers'!$AI$1,'SSP drivers'!$C$2:$C$8148,'Selected scen drivers'!$C303,'SSP drivers'!$D$2:$D$8148,'Selected scen drivers'!$D303)</f>
        <v>92.5760250576154</v>
      </c>
      <c r="O303" s="3">
        <f>SUMIFS('SSP drivers'!O$2:O$8148,'SSP drivers'!$A$2:$A$8148,'Selected scen drivers'!$AH$1,'SSP drivers'!$B$2:$B$8148,'Selected scen drivers'!$AI$1,'SSP drivers'!$C$2:$C$8148,'Selected scen drivers'!$C303,'SSP drivers'!$D$2:$D$8148,'Selected scen drivers'!$D303)</f>
        <v>96.6928631083617</v>
      </c>
      <c r="P303" s="3">
        <f>SUMIFS('SSP drivers'!P$2:P$8148,'SSP drivers'!$A$2:$A$8148,'Selected scen drivers'!$AH$1,'SSP drivers'!$B$2:$B$8148,'Selected scen drivers'!$AI$1,'SSP drivers'!$C$2:$C$8148,'Selected scen drivers'!$C303,'SSP drivers'!$D$2:$D$8148,'Selected scen drivers'!$D303)</f>
        <v>100.626653223686</v>
      </c>
      <c r="Q303" s="3">
        <f>SUMIFS('SSP drivers'!Q$2:Q$8148,'SSP drivers'!$A$2:$A$8148,'Selected scen drivers'!$AH$1,'SSP drivers'!$B$2:$B$8148,'Selected scen drivers'!$AI$1,'SSP drivers'!$C$2:$C$8148,'Selected scen drivers'!$C303,'SSP drivers'!$D$2:$D$8148,'Selected scen drivers'!$D303)</f>
        <v>104.192653408525</v>
      </c>
      <c r="R303" s="3">
        <f>SUMIFS('SSP drivers'!R$2:R$8148,'SSP drivers'!$A$2:$A$8148,'Selected scen drivers'!$AH$1,'SSP drivers'!$B$2:$B$8148,'Selected scen drivers'!$AI$1,'SSP drivers'!$C$2:$C$8148,'Selected scen drivers'!$C303,'SSP drivers'!$D$2:$D$8148,'Selected scen drivers'!$D303)</f>
        <v>107.345373260947</v>
      </c>
      <c r="S303" s="3">
        <f>SUMIFS('SSP drivers'!S$2:S$8148,'SSP drivers'!$A$2:$A$8148,'Selected scen drivers'!$AH$1,'SSP drivers'!$B$2:$B$8148,'Selected scen drivers'!$AI$1,'SSP drivers'!$C$2:$C$8148,'Selected scen drivers'!$C303,'SSP drivers'!$D$2:$D$8148,'Selected scen drivers'!$D303)</f>
        <v>110.104315856635</v>
      </c>
      <c r="T303" s="3">
        <f>SUMIFS('SSP drivers'!T$2:T$8148,'SSP drivers'!$A$2:$A$8148,'Selected scen drivers'!$AH$1,'SSP drivers'!$B$2:$B$8148,'Selected scen drivers'!$AI$1,'SSP drivers'!$C$2:$C$8148,'Selected scen drivers'!$C303,'SSP drivers'!$D$2:$D$8148,'Selected scen drivers'!$D303)</f>
        <v>112.491024167499</v>
      </c>
      <c r="U303" s="3">
        <f>SUMIFS('SSP drivers'!U$2:U$8148,'SSP drivers'!$A$2:$A$8148,'Selected scen drivers'!$AH$1,'SSP drivers'!$B$2:$B$8148,'Selected scen drivers'!$AI$1,'SSP drivers'!$C$2:$C$8148,'Selected scen drivers'!$C303,'SSP drivers'!$D$2:$D$8148,'Selected scen drivers'!$D303)</f>
        <v>114.55244676056</v>
      </c>
      <c r="V303" s="3">
        <f>SUMIFS('SSP drivers'!V$2:V$8148,'SSP drivers'!$A$2:$A$8148,'Selected scen drivers'!$AH$1,'SSP drivers'!$B$2:$B$8148,'Selected scen drivers'!$AI$1,'SSP drivers'!$C$2:$C$8148,'Selected scen drivers'!$C303,'SSP drivers'!$D$2:$D$8148,'Selected scen drivers'!$D303)</f>
        <v>116.276018541541</v>
      </c>
      <c r="W303" s="3">
        <f>SUMIFS('SSP drivers'!W$2:W$8148,'SSP drivers'!$A$2:$A$8148,'Selected scen drivers'!$AH$1,'SSP drivers'!$B$2:$B$8148,'Selected scen drivers'!$AI$1,'SSP drivers'!$C$2:$C$8148,'Selected scen drivers'!$C303,'SSP drivers'!$D$2:$D$8148,'Selected scen drivers'!$D303)</f>
        <v>117.608913164533</v>
      </c>
      <c r="X303" s="3">
        <f>SUMIFS('SSP drivers'!X$2:X$8148,'SSP drivers'!$A$2:$A$8148,'Selected scen drivers'!$AH$1,'SSP drivers'!$B$2:$B$8148,'Selected scen drivers'!$AI$1,'SSP drivers'!$C$2:$C$8148,'Selected scen drivers'!$C303,'SSP drivers'!$D$2:$D$8148,'Selected scen drivers'!$D303)</f>
        <v>0</v>
      </c>
      <c r="Y303" s="3">
        <f>SUMIFS('SSP drivers'!Y$2:Y$8148,'SSP drivers'!$A$2:$A$8148,'Selected scen drivers'!$AH$1,'SSP drivers'!$B$2:$B$8148,'Selected scen drivers'!$AI$1,'SSP drivers'!$C$2:$C$8148,'Selected scen drivers'!$C303,'SSP drivers'!$D$2:$D$8148,'Selected scen drivers'!$D303)</f>
        <v>0</v>
      </c>
      <c r="Z303" s="3">
        <f>SUMIFS('SSP drivers'!Z$2:Z$8148,'SSP drivers'!$A$2:$A$8148,'Selected scen drivers'!$AH$1,'SSP drivers'!$B$2:$B$8148,'Selected scen drivers'!$AI$1,'SSP drivers'!$C$2:$C$8148,'Selected scen drivers'!$C303,'SSP drivers'!$D$2:$D$8148,'Selected scen drivers'!$D303)</f>
        <v>0</v>
      </c>
      <c r="AA303" s="3">
        <f>SUMIFS('SSP drivers'!AA$2:AA$8148,'SSP drivers'!$A$2:$A$8148,'Selected scen drivers'!$AH$1,'SSP drivers'!$B$2:$B$8148,'Selected scen drivers'!$AI$1,'SSP drivers'!$C$2:$C$8148,'Selected scen drivers'!$C303,'SSP drivers'!$D$2:$D$8148,'Selected scen drivers'!$D303)</f>
        <v>0</v>
      </c>
      <c r="AB303" s="3">
        <f>SUMIFS('SSP drivers'!AB$2:AB$8148,'SSP drivers'!$A$2:$A$8148,'Selected scen drivers'!$AH$1,'SSP drivers'!$B$2:$B$8148,'Selected scen drivers'!$AI$1,'SSP drivers'!$C$2:$C$8148,'Selected scen drivers'!$C303,'SSP drivers'!$D$2:$D$8148,'Selected scen drivers'!$D303)</f>
        <v>0</v>
      </c>
      <c r="AC303" s="3">
        <f>SUMIFS('SSP drivers'!AC$2:AC$8148,'SSP drivers'!$A$2:$A$8148,'Selected scen drivers'!$AH$1,'SSP drivers'!$B$2:$B$8148,'Selected scen drivers'!$AI$1,'SSP drivers'!$C$2:$C$8148,'Selected scen drivers'!$C303,'SSP drivers'!$D$2:$D$8148,'Selected scen drivers'!$D303)</f>
        <v>0</v>
      </c>
      <c r="AD303" s="3">
        <f>SUMIFS('SSP drivers'!AD$2:AD$8148,'SSP drivers'!$A$2:$A$8148,'Selected scen drivers'!$AH$1,'SSP drivers'!$B$2:$B$8148,'Selected scen drivers'!$AI$1,'SSP drivers'!$C$2:$C$8148,'Selected scen drivers'!$C303,'SSP drivers'!$D$2:$D$8148,'Selected scen drivers'!$D303)</f>
        <v>0</v>
      </c>
      <c r="AE303" s="3">
        <f>SUMIFS('SSP drivers'!AE$2:AE$8148,'SSP drivers'!$A$2:$A$8148,'Selected scen drivers'!$AH$1,'SSP drivers'!$B$2:$B$8148,'Selected scen drivers'!$AI$1,'SSP drivers'!$C$2:$C$8148,'Selected scen drivers'!$C303,'SSP drivers'!$D$2:$D$8148,'Selected scen drivers'!$D303)</f>
        <v>0</v>
      </c>
    </row>
    <row r="304" spans="1:31">
      <c r="A304">
        <f t="shared" si="9"/>
        <v>34</v>
      </c>
      <c r="B304">
        <f t="shared" si="10"/>
        <v>6</v>
      </c>
      <c r="C304" t="str">
        <f>IFERROR(VLOOKUP(A304,Classification!$A$4:$B$99,2,FALSE),"")</f>
        <v>Iceland</v>
      </c>
      <c r="D304" t="str">
        <f>IFERROR(VLOOKUP(B304,Classification!$U$5:$V$14,2,FALSE),"")</f>
        <v>GDPPHOU</v>
      </c>
      <c r="E304" s="3">
        <f>SUMIFS('SSP drivers'!E$2:E$8148,'SSP drivers'!$A$2:$A$8148,'Selected scen drivers'!$AH$1,'SSP drivers'!$B$2:$B$8148,'Selected scen drivers'!$AI$1,'SSP drivers'!$C$2:$C$8148,'Selected scen drivers'!$C304,'SSP drivers'!$D$2:$D$8148,'Selected scen drivers'!$D304)</f>
        <v>0</v>
      </c>
      <c r="F304" s="3">
        <f>SUMIFS('SSP drivers'!F$2:F$8148,'SSP drivers'!$A$2:$A$8148,'Selected scen drivers'!$AH$1,'SSP drivers'!$B$2:$B$8148,'Selected scen drivers'!$AI$1,'SSP drivers'!$C$2:$C$8148,'Selected scen drivers'!$C304,'SSP drivers'!$D$2:$D$8148,'Selected scen drivers'!$D304)</f>
        <v>160.096597121967</v>
      </c>
      <c r="G304" s="3">
        <f>SUMIFS('SSP drivers'!G$2:G$8148,'SSP drivers'!$A$2:$A$8148,'Selected scen drivers'!$AH$1,'SSP drivers'!$B$2:$B$8148,'Selected scen drivers'!$AI$1,'SSP drivers'!$C$2:$C$8148,'Selected scen drivers'!$C304,'SSP drivers'!$D$2:$D$8148,'Selected scen drivers'!$D304)</f>
        <v>162.371911337209</v>
      </c>
      <c r="H304" s="3">
        <f>SUMIFS('SSP drivers'!H$2:H$8148,'SSP drivers'!$A$2:$A$8148,'Selected scen drivers'!$AH$1,'SSP drivers'!$B$2:$B$8148,'Selected scen drivers'!$AI$1,'SSP drivers'!$C$2:$C$8148,'Selected scen drivers'!$C304,'SSP drivers'!$D$2:$D$8148,'Selected scen drivers'!$D304)</f>
        <v>195.426982762081</v>
      </c>
      <c r="I304" s="3">
        <f>SUMIFS('SSP drivers'!I$2:I$8148,'SSP drivers'!$A$2:$A$8148,'Selected scen drivers'!$AH$1,'SSP drivers'!$B$2:$B$8148,'Selected scen drivers'!$AI$1,'SSP drivers'!$C$2:$C$8148,'Selected scen drivers'!$C304,'SSP drivers'!$D$2:$D$8148,'Selected scen drivers'!$D304)</f>
        <v>222.425832456601</v>
      </c>
      <c r="J304" s="3">
        <f>SUMIFS('SSP drivers'!J$2:J$8148,'SSP drivers'!$A$2:$A$8148,'Selected scen drivers'!$AH$1,'SSP drivers'!$B$2:$B$8148,'Selected scen drivers'!$AI$1,'SSP drivers'!$C$2:$C$8148,'Selected scen drivers'!$C304,'SSP drivers'!$D$2:$D$8148,'Selected scen drivers'!$D304)</f>
        <v>248.925874039343</v>
      </c>
      <c r="K304" s="3">
        <f>SUMIFS('SSP drivers'!K$2:K$8148,'SSP drivers'!$A$2:$A$8148,'Selected scen drivers'!$AH$1,'SSP drivers'!$B$2:$B$8148,'Selected scen drivers'!$AI$1,'SSP drivers'!$C$2:$C$8148,'Selected scen drivers'!$C304,'SSP drivers'!$D$2:$D$8148,'Selected scen drivers'!$D304)</f>
        <v>275.502825157341</v>
      </c>
      <c r="L304" s="3">
        <f>SUMIFS('SSP drivers'!L$2:L$8148,'SSP drivers'!$A$2:$A$8148,'Selected scen drivers'!$AH$1,'SSP drivers'!$B$2:$B$8148,'Selected scen drivers'!$AI$1,'SSP drivers'!$C$2:$C$8148,'Selected scen drivers'!$C304,'SSP drivers'!$D$2:$D$8148,'Selected scen drivers'!$D304)</f>
        <v>303.088663112013</v>
      </c>
      <c r="M304" s="3">
        <f>SUMIFS('SSP drivers'!M$2:M$8148,'SSP drivers'!$A$2:$A$8148,'Selected scen drivers'!$AH$1,'SSP drivers'!$B$2:$B$8148,'Selected scen drivers'!$AI$1,'SSP drivers'!$C$2:$C$8148,'Selected scen drivers'!$C304,'SSP drivers'!$D$2:$D$8148,'Selected scen drivers'!$D304)</f>
        <v>331.030443394251</v>
      </c>
      <c r="N304" s="3">
        <f>SUMIFS('SSP drivers'!N$2:N$8148,'SSP drivers'!$A$2:$A$8148,'Selected scen drivers'!$AH$1,'SSP drivers'!$B$2:$B$8148,'Selected scen drivers'!$AI$1,'SSP drivers'!$C$2:$C$8148,'Selected scen drivers'!$C304,'SSP drivers'!$D$2:$D$8148,'Selected scen drivers'!$D304)</f>
        <v>358.841517441311</v>
      </c>
      <c r="O304" s="3">
        <f>SUMIFS('SSP drivers'!O$2:O$8148,'SSP drivers'!$A$2:$A$8148,'Selected scen drivers'!$AH$1,'SSP drivers'!$B$2:$B$8148,'Selected scen drivers'!$AI$1,'SSP drivers'!$C$2:$C$8148,'Selected scen drivers'!$C304,'SSP drivers'!$D$2:$D$8148,'Selected scen drivers'!$D304)</f>
        <v>390.876018218042</v>
      </c>
      <c r="P304" s="3">
        <f>SUMIFS('SSP drivers'!P$2:P$8148,'SSP drivers'!$A$2:$A$8148,'Selected scen drivers'!$AH$1,'SSP drivers'!$B$2:$B$8148,'Selected scen drivers'!$AI$1,'SSP drivers'!$C$2:$C$8148,'Selected scen drivers'!$C304,'SSP drivers'!$D$2:$D$8148,'Selected scen drivers'!$D304)</f>
        <v>415.547729869063</v>
      </c>
      <c r="Q304" s="3">
        <f>SUMIFS('SSP drivers'!Q$2:Q$8148,'SSP drivers'!$A$2:$A$8148,'Selected scen drivers'!$AH$1,'SSP drivers'!$B$2:$B$8148,'Selected scen drivers'!$AI$1,'SSP drivers'!$C$2:$C$8148,'Selected scen drivers'!$C304,'SSP drivers'!$D$2:$D$8148,'Selected scen drivers'!$D304)</f>
        <v>434.032023152457</v>
      </c>
      <c r="R304" s="3">
        <f>SUMIFS('SSP drivers'!R$2:R$8148,'SSP drivers'!$A$2:$A$8148,'Selected scen drivers'!$AH$1,'SSP drivers'!$B$2:$B$8148,'Selected scen drivers'!$AI$1,'SSP drivers'!$C$2:$C$8148,'Selected scen drivers'!$C304,'SSP drivers'!$D$2:$D$8148,'Selected scen drivers'!$D304)</f>
        <v>453.528031290747</v>
      </c>
      <c r="S304" s="3">
        <f>SUMIFS('SSP drivers'!S$2:S$8148,'SSP drivers'!$A$2:$A$8148,'Selected scen drivers'!$AH$1,'SSP drivers'!$B$2:$B$8148,'Selected scen drivers'!$AI$1,'SSP drivers'!$C$2:$C$8148,'Selected scen drivers'!$C304,'SSP drivers'!$D$2:$D$8148,'Selected scen drivers'!$D304)</f>
        <v>471.758818946947</v>
      </c>
      <c r="T304" s="3">
        <f>SUMIFS('SSP drivers'!T$2:T$8148,'SSP drivers'!$A$2:$A$8148,'Selected scen drivers'!$AH$1,'SSP drivers'!$B$2:$B$8148,'Selected scen drivers'!$AI$1,'SSP drivers'!$C$2:$C$8148,'Selected scen drivers'!$C304,'SSP drivers'!$D$2:$D$8148,'Selected scen drivers'!$D304)</f>
        <v>485.037815246891</v>
      </c>
      <c r="U304" s="3">
        <f>SUMIFS('SSP drivers'!U$2:U$8148,'SSP drivers'!$A$2:$A$8148,'Selected scen drivers'!$AH$1,'SSP drivers'!$B$2:$B$8148,'Selected scen drivers'!$AI$1,'SSP drivers'!$C$2:$C$8148,'Selected scen drivers'!$C304,'SSP drivers'!$D$2:$D$8148,'Selected scen drivers'!$D304)</f>
        <v>497.395454216792</v>
      </c>
      <c r="V304" s="3">
        <f>SUMIFS('SSP drivers'!V$2:V$8148,'SSP drivers'!$A$2:$A$8148,'Selected scen drivers'!$AH$1,'SSP drivers'!$B$2:$B$8148,'Selected scen drivers'!$AI$1,'SSP drivers'!$C$2:$C$8148,'Selected scen drivers'!$C304,'SSP drivers'!$D$2:$D$8148,'Selected scen drivers'!$D304)</f>
        <v>508.774503137575</v>
      </c>
      <c r="W304" s="3">
        <f>SUMIFS('SSP drivers'!W$2:W$8148,'SSP drivers'!$A$2:$A$8148,'Selected scen drivers'!$AH$1,'SSP drivers'!$B$2:$B$8148,'Selected scen drivers'!$AI$1,'SSP drivers'!$C$2:$C$8148,'Selected scen drivers'!$C304,'SSP drivers'!$D$2:$D$8148,'Selected scen drivers'!$D304)</f>
        <v>519.062376077676</v>
      </c>
      <c r="X304" s="3">
        <f>SUMIFS('SSP drivers'!X$2:X$8148,'SSP drivers'!$A$2:$A$8148,'Selected scen drivers'!$AH$1,'SSP drivers'!$B$2:$B$8148,'Selected scen drivers'!$AI$1,'SSP drivers'!$C$2:$C$8148,'Selected scen drivers'!$C304,'SSP drivers'!$D$2:$D$8148,'Selected scen drivers'!$D304)</f>
        <v>0</v>
      </c>
      <c r="Y304" s="3">
        <f>SUMIFS('SSP drivers'!Y$2:Y$8148,'SSP drivers'!$A$2:$A$8148,'Selected scen drivers'!$AH$1,'SSP drivers'!$B$2:$B$8148,'Selected scen drivers'!$AI$1,'SSP drivers'!$C$2:$C$8148,'Selected scen drivers'!$C304,'SSP drivers'!$D$2:$D$8148,'Selected scen drivers'!$D304)</f>
        <v>0</v>
      </c>
      <c r="Z304" s="3">
        <f>SUMIFS('SSP drivers'!Z$2:Z$8148,'SSP drivers'!$A$2:$A$8148,'Selected scen drivers'!$AH$1,'SSP drivers'!$B$2:$B$8148,'Selected scen drivers'!$AI$1,'SSP drivers'!$C$2:$C$8148,'Selected scen drivers'!$C304,'SSP drivers'!$D$2:$D$8148,'Selected scen drivers'!$D304)</f>
        <v>0</v>
      </c>
      <c r="AA304" s="3">
        <f>SUMIFS('SSP drivers'!AA$2:AA$8148,'SSP drivers'!$A$2:$A$8148,'Selected scen drivers'!$AH$1,'SSP drivers'!$B$2:$B$8148,'Selected scen drivers'!$AI$1,'SSP drivers'!$C$2:$C$8148,'Selected scen drivers'!$C304,'SSP drivers'!$D$2:$D$8148,'Selected scen drivers'!$D304)</f>
        <v>0</v>
      </c>
      <c r="AB304" s="3">
        <f>SUMIFS('SSP drivers'!AB$2:AB$8148,'SSP drivers'!$A$2:$A$8148,'Selected scen drivers'!$AH$1,'SSP drivers'!$B$2:$B$8148,'Selected scen drivers'!$AI$1,'SSP drivers'!$C$2:$C$8148,'Selected scen drivers'!$C304,'SSP drivers'!$D$2:$D$8148,'Selected scen drivers'!$D304)</f>
        <v>0</v>
      </c>
      <c r="AC304" s="3">
        <f>SUMIFS('SSP drivers'!AC$2:AC$8148,'SSP drivers'!$A$2:$A$8148,'Selected scen drivers'!$AH$1,'SSP drivers'!$B$2:$B$8148,'Selected scen drivers'!$AI$1,'SSP drivers'!$C$2:$C$8148,'Selected scen drivers'!$C304,'SSP drivers'!$D$2:$D$8148,'Selected scen drivers'!$D304)</f>
        <v>0</v>
      </c>
      <c r="AD304" s="3">
        <f>SUMIFS('SSP drivers'!AD$2:AD$8148,'SSP drivers'!$A$2:$A$8148,'Selected scen drivers'!$AH$1,'SSP drivers'!$B$2:$B$8148,'Selected scen drivers'!$AI$1,'SSP drivers'!$C$2:$C$8148,'Selected scen drivers'!$C304,'SSP drivers'!$D$2:$D$8148,'Selected scen drivers'!$D304)</f>
        <v>0</v>
      </c>
      <c r="AE304" s="3">
        <f>SUMIFS('SSP drivers'!AE$2:AE$8148,'SSP drivers'!$A$2:$A$8148,'Selected scen drivers'!$AH$1,'SSP drivers'!$B$2:$B$8148,'Selected scen drivers'!$AI$1,'SSP drivers'!$C$2:$C$8148,'Selected scen drivers'!$C304,'SSP drivers'!$D$2:$D$8148,'Selected scen drivers'!$D304)</f>
        <v>0</v>
      </c>
    </row>
    <row r="305" spans="1:31">
      <c r="A305">
        <f t="shared" si="9"/>
        <v>34</v>
      </c>
      <c r="B305">
        <f t="shared" si="10"/>
        <v>7</v>
      </c>
      <c r="C305" t="str">
        <f>IFERROR(VLOOKUP(A305,Classification!$A$4:$B$99,2,FALSE),"")</f>
        <v>Iceland</v>
      </c>
      <c r="D305" t="str">
        <f>IFERROR(VLOOKUP(B305,Classification!$U$5:$V$14,2,FALSE),"")</f>
        <v>GDPSER</v>
      </c>
      <c r="E305" s="3">
        <f>SUMIFS('SSP drivers'!E$2:E$8148,'SSP drivers'!$A$2:$A$8148,'Selected scen drivers'!$AH$1,'SSP drivers'!$B$2:$B$8148,'Selected scen drivers'!$AI$1,'SSP drivers'!$C$2:$C$8148,'Selected scen drivers'!$C305,'SSP drivers'!$D$2:$D$8148,'Selected scen drivers'!$D305)</f>
        <v>0</v>
      </c>
      <c r="F305" s="3">
        <f>SUMIFS('SSP drivers'!F$2:F$8148,'SSP drivers'!$A$2:$A$8148,'Selected scen drivers'!$AH$1,'SSP drivers'!$B$2:$B$8148,'Selected scen drivers'!$AI$1,'SSP drivers'!$C$2:$C$8148,'Selected scen drivers'!$C305,'SSP drivers'!$D$2:$D$8148,'Selected scen drivers'!$D305)</f>
        <v>12.6454180903132</v>
      </c>
      <c r="G305" s="3">
        <f>SUMIFS('SSP drivers'!G$2:G$8148,'SSP drivers'!$A$2:$A$8148,'Selected scen drivers'!$AH$1,'SSP drivers'!$B$2:$B$8148,'Selected scen drivers'!$AI$1,'SSP drivers'!$C$2:$C$8148,'Selected scen drivers'!$C305,'SSP drivers'!$D$2:$D$8148,'Selected scen drivers'!$D305)</f>
        <v>12.8752784654025</v>
      </c>
      <c r="H305" s="3">
        <f>SUMIFS('SSP drivers'!H$2:H$8148,'SSP drivers'!$A$2:$A$8148,'Selected scen drivers'!$AH$1,'SSP drivers'!$B$2:$B$8148,'Selected scen drivers'!$AI$1,'SSP drivers'!$C$2:$C$8148,'Selected scen drivers'!$C305,'SSP drivers'!$D$2:$D$8148,'Selected scen drivers'!$D305)</f>
        <v>15.6987017195472</v>
      </c>
      <c r="I305" s="3">
        <f>SUMIFS('SSP drivers'!I$2:I$8148,'SSP drivers'!$A$2:$A$8148,'Selected scen drivers'!$AH$1,'SSP drivers'!$B$2:$B$8148,'Selected scen drivers'!$AI$1,'SSP drivers'!$C$2:$C$8148,'Selected scen drivers'!$C305,'SSP drivers'!$D$2:$D$8148,'Selected scen drivers'!$D305)</f>
        <v>17.8192277957782</v>
      </c>
      <c r="J305" s="3">
        <f>SUMIFS('SSP drivers'!J$2:J$8148,'SSP drivers'!$A$2:$A$8148,'Selected scen drivers'!$AH$1,'SSP drivers'!$B$2:$B$8148,'Selected scen drivers'!$AI$1,'SSP drivers'!$C$2:$C$8148,'Selected scen drivers'!$C305,'SSP drivers'!$D$2:$D$8148,'Selected scen drivers'!$D305)</f>
        <v>19.9039633208906</v>
      </c>
      <c r="K305" s="3">
        <f>SUMIFS('SSP drivers'!K$2:K$8148,'SSP drivers'!$A$2:$A$8148,'Selected scen drivers'!$AH$1,'SSP drivers'!$B$2:$B$8148,'Selected scen drivers'!$AI$1,'SSP drivers'!$C$2:$C$8148,'Selected scen drivers'!$C305,'SSP drivers'!$D$2:$D$8148,'Selected scen drivers'!$D305)</f>
        <v>21.9641473085773</v>
      </c>
      <c r="L305" s="3">
        <f>SUMIFS('SSP drivers'!L$2:L$8148,'SSP drivers'!$A$2:$A$8148,'Selected scen drivers'!$AH$1,'SSP drivers'!$B$2:$B$8148,'Selected scen drivers'!$AI$1,'SSP drivers'!$C$2:$C$8148,'Selected scen drivers'!$C305,'SSP drivers'!$D$2:$D$8148,'Selected scen drivers'!$D305)</f>
        <v>23.9138256072783</v>
      </c>
      <c r="M305" s="3">
        <f>SUMIFS('SSP drivers'!M$2:M$8148,'SSP drivers'!$A$2:$A$8148,'Selected scen drivers'!$AH$1,'SSP drivers'!$B$2:$B$8148,'Selected scen drivers'!$AI$1,'SSP drivers'!$C$2:$C$8148,'Selected scen drivers'!$C305,'SSP drivers'!$D$2:$D$8148,'Selected scen drivers'!$D305)</f>
        <v>25.6595031157264</v>
      </c>
      <c r="N305" s="3">
        <f>SUMIFS('SSP drivers'!N$2:N$8148,'SSP drivers'!$A$2:$A$8148,'Selected scen drivers'!$AH$1,'SSP drivers'!$B$2:$B$8148,'Selected scen drivers'!$AI$1,'SSP drivers'!$C$2:$C$8148,'Selected scen drivers'!$C305,'SSP drivers'!$D$2:$D$8148,'Selected scen drivers'!$D305)</f>
        <v>27.1910149548931</v>
      </c>
      <c r="O305" s="3">
        <f>SUMIFS('SSP drivers'!O$2:O$8148,'SSP drivers'!$A$2:$A$8148,'Selected scen drivers'!$AH$1,'SSP drivers'!$B$2:$B$8148,'Selected scen drivers'!$AI$1,'SSP drivers'!$C$2:$C$8148,'Selected scen drivers'!$C305,'SSP drivers'!$D$2:$D$8148,'Selected scen drivers'!$D305)</f>
        <v>28.5909049520979</v>
      </c>
      <c r="P305" s="3">
        <f>SUMIFS('SSP drivers'!P$2:P$8148,'SSP drivers'!$A$2:$A$8148,'Selected scen drivers'!$AH$1,'SSP drivers'!$B$2:$B$8148,'Selected scen drivers'!$AI$1,'SSP drivers'!$C$2:$C$8148,'Selected scen drivers'!$C305,'SSP drivers'!$D$2:$D$8148,'Selected scen drivers'!$D305)</f>
        <v>29.909456403994</v>
      </c>
      <c r="Q305" s="3">
        <f>SUMIFS('SSP drivers'!Q$2:Q$8148,'SSP drivers'!$A$2:$A$8148,'Selected scen drivers'!$AH$1,'SSP drivers'!$B$2:$B$8148,'Selected scen drivers'!$AI$1,'SSP drivers'!$C$2:$C$8148,'Selected scen drivers'!$C305,'SSP drivers'!$D$2:$D$8148,'Selected scen drivers'!$D305)</f>
        <v>31.0784879407426</v>
      </c>
      <c r="R305" s="3">
        <f>SUMIFS('SSP drivers'!R$2:R$8148,'SSP drivers'!$A$2:$A$8148,'Selected scen drivers'!$AH$1,'SSP drivers'!$B$2:$B$8148,'Selected scen drivers'!$AI$1,'SSP drivers'!$C$2:$C$8148,'Selected scen drivers'!$C305,'SSP drivers'!$D$2:$D$8148,'Selected scen drivers'!$D305)</f>
        <v>32.0687594177898</v>
      </c>
      <c r="S305" s="3">
        <f>SUMIFS('SSP drivers'!S$2:S$8148,'SSP drivers'!$A$2:$A$8148,'Selected scen drivers'!$AH$1,'SSP drivers'!$B$2:$B$8148,'Selected scen drivers'!$AI$1,'SSP drivers'!$C$2:$C$8148,'Selected scen drivers'!$C305,'SSP drivers'!$D$2:$D$8148,'Selected scen drivers'!$D305)</f>
        <v>32.8671420258459</v>
      </c>
      <c r="T305" s="3">
        <f>SUMIFS('SSP drivers'!T$2:T$8148,'SSP drivers'!$A$2:$A$8148,'Selected scen drivers'!$AH$1,'SSP drivers'!$B$2:$B$8148,'Selected scen drivers'!$AI$1,'SSP drivers'!$C$2:$C$8148,'Selected scen drivers'!$C305,'SSP drivers'!$D$2:$D$8148,'Selected scen drivers'!$D305)</f>
        <v>33.4674348119899</v>
      </c>
      <c r="U305" s="3">
        <f>SUMIFS('SSP drivers'!U$2:U$8148,'SSP drivers'!$A$2:$A$8148,'Selected scen drivers'!$AH$1,'SSP drivers'!$B$2:$B$8148,'Selected scen drivers'!$AI$1,'SSP drivers'!$C$2:$C$8148,'Selected scen drivers'!$C305,'SSP drivers'!$D$2:$D$8148,'Selected scen drivers'!$D305)</f>
        <v>33.8886662825242</v>
      </c>
      <c r="V305" s="3">
        <f>SUMIFS('SSP drivers'!V$2:V$8148,'SSP drivers'!$A$2:$A$8148,'Selected scen drivers'!$AH$1,'SSP drivers'!$B$2:$B$8148,'Selected scen drivers'!$AI$1,'SSP drivers'!$C$2:$C$8148,'Selected scen drivers'!$C305,'SSP drivers'!$D$2:$D$8148,'Selected scen drivers'!$D305)</f>
        <v>34.1669920954724</v>
      </c>
      <c r="W305" s="3">
        <f>SUMIFS('SSP drivers'!W$2:W$8148,'SSP drivers'!$A$2:$A$8148,'Selected scen drivers'!$AH$1,'SSP drivers'!$B$2:$B$8148,'Selected scen drivers'!$AI$1,'SSP drivers'!$C$2:$C$8148,'Selected scen drivers'!$C305,'SSP drivers'!$D$2:$D$8148,'Selected scen drivers'!$D305)</f>
        <v>34.3414166516497</v>
      </c>
      <c r="X305" s="3">
        <f>SUMIFS('SSP drivers'!X$2:X$8148,'SSP drivers'!$A$2:$A$8148,'Selected scen drivers'!$AH$1,'SSP drivers'!$B$2:$B$8148,'Selected scen drivers'!$AI$1,'SSP drivers'!$C$2:$C$8148,'Selected scen drivers'!$C305,'SSP drivers'!$D$2:$D$8148,'Selected scen drivers'!$D305)</f>
        <v>0</v>
      </c>
      <c r="Y305" s="3">
        <f>SUMIFS('SSP drivers'!Y$2:Y$8148,'SSP drivers'!$A$2:$A$8148,'Selected scen drivers'!$AH$1,'SSP drivers'!$B$2:$B$8148,'Selected scen drivers'!$AI$1,'SSP drivers'!$C$2:$C$8148,'Selected scen drivers'!$C305,'SSP drivers'!$D$2:$D$8148,'Selected scen drivers'!$D305)</f>
        <v>0</v>
      </c>
      <c r="Z305" s="3">
        <f>SUMIFS('SSP drivers'!Z$2:Z$8148,'SSP drivers'!$A$2:$A$8148,'Selected scen drivers'!$AH$1,'SSP drivers'!$B$2:$B$8148,'Selected scen drivers'!$AI$1,'SSP drivers'!$C$2:$C$8148,'Selected scen drivers'!$C305,'SSP drivers'!$D$2:$D$8148,'Selected scen drivers'!$D305)</f>
        <v>0</v>
      </c>
      <c r="AA305" s="3">
        <f>SUMIFS('SSP drivers'!AA$2:AA$8148,'SSP drivers'!$A$2:$A$8148,'Selected scen drivers'!$AH$1,'SSP drivers'!$B$2:$B$8148,'Selected scen drivers'!$AI$1,'SSP drivers'!$C$2:$C$8148,'Selected scen drivers'!$C305,'SSP drivers'!$D$2:$D$8148,'Selected scen drivers'!$D305)</f>
        <v>0</v>
      </c>
      <c r="AB305" s="3">
        <f>SUMIFS('SSP drivers'!AB$2:AB$8148,'SSP drivers'!$A$2:$A$8148,'Selected scen drivers'!$AH$1,'SSP drivers'!$B$2:$B$8148,'Selected scen drivers'!$AI$1,'SSP drivers'!$C$2:$C$8148,'Selected scen drivers'!$C305,'SSP drivers'!$D$2:$D$8148,'Selected scen drivers'!$D305)</f>
        <v>0</v>
      </c>
      <c r="AC305" s="3">
        <f>SUMIFS('SSP drivers'!AC$2:AC$8148,'SSP drivers'!$A$2:$A$8148,'Selected scen drivers'!$AH$1,'SSP drivers'!$B$2:$B$8148,'Selected scen drivers'!$AI$1,'SSP drivers'!$C$2:$C$8148,'Selected scen drivers'!$C305,'SSP drivers'!$D$2:$D$8148,'Selected scen drivers'!$D305)</f>
        <v>0</v>
      </c>
      <c r="AD305" s="3">
        <f>SUMIFS('SSP drivers'!AD$2:AD$8148,'SSP drivers'!$A$2:$A$8148,'Selected scen drivers'!$AH$1,'SSP drivers'!$B$2:$B$8148,'Selected scen drivers'!$AI$1,'SSP drivers'!$C$2:$C$8148,'Selected scen drivers'!$C305,'SSP drivers'!$D$2:$D$8148,'Selected scen drivers'!$D305)</f>
        <v>0</v>
      </c>
      <c r="AE305" s="3">
        <f>SUMIFS('SSP drivers'!AE$2:AE$8148,'SSP drivers'!$A$2:$A$8148,'Selected scen drivers'!$AH$1,'SSP drivers'!$B$2:$B$8148,'Selected scen drivers'!$AI$1,'SSP drivers'!$C$2:$C$8148,'Selected scen drivers'!$C305,'SSP drivers'!$D$2:$D$8148,'Selected scen drivers'!$D305)</f>
        <v>0</v>
      </c>
    </row>
    <row r="306" spans="1:31">
      <c r="A306">
        <f t="shared" si="9"/>
        <v>34</v>
      </c>
      <c r="B306">
        <f t="shared" si="10"/>
        <v>8</v>
      </c>
      <c r="C306" t="str">
        <f>IFERROR(VLOOKUP(A306,Classification!$A$4:$B$99,2,FALSE),"")</f>
        <v>Iceland</v>
      </c>
      <c r="D306" t="str">
        <f>IFERROR(VLOOKUP(B306,Classification!$U$5:$V$14,2,FALSE),"")</f>
        <v>HOU</v>
      </c>
      <c r="E306" s="3">
        <f>SUMIFS('SSP drivers'!E$2:E$8148,'SSP drivers'!$A$2:$A$8148,'Selected scen drivers'!$AH$1,'SSP drivers'!$B$2:$B$8148,'Selected scen drivers'!$AI$1,'SSP drivers'!$C$2:$C$8148,'Selected scen drivers'!$C306,'SSP drivers'!$D$2:$D$8148,'Selected scen drivers'!$D306)</f>
        <v>0</v>
      </c>
      <c r="F306" s="3">
        <f>SUMIFS('SSP drivers'!F$2:F$8148,'SSP drivers'!$A$2:$A$8148,'Selected scen drivers'!$AH$1,'SSP drivers'!$B$2:$B$8148,'Selected scen drivers'!$AI$1,'SSP drivers'!$C$2:$C$8148,'Selected scen drivers'!$C306,'SSP drivers'!$D$2:$D$8148,'Selected scen drivers'!$D306)</f>
        <v>0.1096513</v>
      </c>
      <c r="G306" s="3">
        <f>SUMIFS('SSP drivers'!G$2:G$8148,'SSP drivers'!$A$2:$A$8148,'Selected scen drivers'!$AH$1,'SSP drivers'!$B$2:$B$8148,'Selected scen drivers'!$AI$1,'SSP drivers'!$C$2:$C$8148,'Selected scen drivers'!$C306,'SSP drivers'!$D$2:$D$8148,'Selected scen drivers'!$D306)</f>
        <v>0.11008</v>
      </c>
      <c r="H306" s="3">
        <f>SUMIFS('SSP drivers'!H$2:H$8148,'SSP drivers'!$A$2:$A$8148,'Selected scen drivers'!$AH$1,'SSP drivers'!$B$2:$B$8148,'Selected scen drivers'!$AI$1,'SSP drivers'!$C$2:$C$8148,'Selected scen drivers'!$C306,'SSP drivers'!$D$2:$D$8148,'Selected scen drivers'!$D306)</f>
        <v>0.112223499999998</v>
      </c>
      <c r="I306" s="3">
        <f>SUMIFS('SSP drivers'!I$2:I$8148,'SSP drivers'!$A$2:$A$8148,'Selected scen drivers'!$AH$1,'SSP drivers'!$B$2:$B$8148,'Selected scen drivers'!$AI$1,'SSP drivers'!$C$2:$C$8148,'Selected scen drivers'!$C306,'SSP drivers'!$D$2:$D$8148,'Selected scen drivers'!$D306)</f>
        <v>0.112633499999998</v>
      </c>
      <c r="J306" s="3">
        <f>SUMIFS('SSP drivers'!J$2:J$8148,'SSP drivers'!$A$2:$A$8148,'Selected scen drivers'!$AH$1,'SSP drivers'!$B$2:$B$8148,'Selected scen drivers'!$AI$1,'SSP drivers'!$C$2:$C$8148,'Selected scen drivers'!$C306,'SSP drivers'!$D$2:$D$8148,'Selected scen drivers'!$D306)</f>
        <v>0.113138499999999</v>
      </c>
      <c r="K306" s="3">
        <f>SUMIFS('SSP drivers'!K$2:K$8148,'SSP drivers'!$A$2:$A$8148,'Selected scen drivers'!$AH$1,'SSP drivers'!$B$2:$B$8148,'Selected scen drivers'!$AI$1,'SSP drivers'!$C$2:$C$8148,'Selected scen drivers'!$C306,'SSP drivers'!$D$2:$D$8148,'Selected scen drivers'!$D306)</f>
        <v>0.113533499999996</v>
      </c>
      <c r="L306" s="3">
        <f>SUMIFS('SSP drivers'!L$2:L$8148,'SSP drivers'!$A$2:$A$8148,'Selected scen drivers'!$AH$1,'SSP drivers'!$B$2:$B$8148,'Selected scen drivers'!$AI$1,'SSP drivers'!$C$2:$C$8148,'Selected scen drivers'!$C306,'SSP drivers'!$D$2:$D$8148,'Selected scen drivers'!$D306)</f>
        <v>0.113090999999998</v>
      </c>
      <c r="M306" s="3">
        <f>SUMIFS('SSP drivers'!M$2:M$8148,'SSP drivers'!$A$2:$A$8148,'Selected scen drivers'!$AH$1,'SSP drivers'!$B$2:$B$8148,'Selected scen drivers'!$AI$1,'SSP drivers'!$C$2:$C$8148,'Selected scen drivers'!$C306,'SSP drivers'!$D$2:$D$8148,'Selected scen drivers'!$D306)</f>
        <v>0.111830499999998</v>
      </c>
      <c r="N306" s="3">
        <f>SUMIFS('SSP drivers'!N$2:N$8148,'SSP drivers'!$A$2:$A$8148,'Selected scen drivers'!$AH$1,'SSP drivers'!$B$2:$B$8148,'Selected scen drivers'!$AI$1,'SSP drivers'!$C$2:$C$8148,'Selected scen drivers'!$C306,'SSP drivers'!$D$2:$D$8148,'Selected scen drivers'!$D306)</f>
        <v>0.110040499999999</v>
      </c>
      <c r="O306" s="3">
        <f>SUMIFS('SSP drivers'!O$2:O$8148,'SSP drivers'!$A$2:$A$8148,'Selected scen drivers'!$AH$1,'SSP drivers'!$B$2:$B$8148,'Selected scen drivers'!$AI$1,'SSP drivers'!$C$2:$C$8148,'Selected scen drivers'!$C306,'SSP drivers'!$D$2:$D$8148,'Selected scen drivers'!$D306)</f>
        <v>0.106926999999999</v>
      </c>
      <c r="P306" s="3">
        <f>SUMIFS('SSP drivers'!P$2:P$8148,'SSP drivers'!$A$2:$A$8148,'Selected scen drivers'!$AH$1,'SSP drivers'!$B$2:$B$8148,'Selected scen drivers'!$AI$1,'SSP drivers'!$C$2:$C$8148,'Selected scen drivers'!$C306,'SSP drivers'!$D$2:$D$8148,'Selected scen drivers'!$D306)</f>
        <v>0.105918999999997</v>
      </c>
      <c r="Q306" s="3">
        <f>SUMIFS('SSP drivers'!Q$2:Q$8148,'SSP drivers'!$A$2:$A$8148,'Selected scen drivers'!$AH$1,'SSP drivers'!$B$2:$B$8148,'Selected scen drivers'!$AI$1,'SSP drivers'!$C$2:$C$8148,'Selected scen drivers'!$C306,'SSP drivers'!$D$2:$D$8148,'Selected scen drivers'!$D306)</f>
        <v>0.106079499999997</v>
      </c>
      <c r="R306" s="3">
        <f>SUMIFS('SSP drivers'!R$2:R$8148,'SSP drivers'!$A$2:$A$8148,'Selected scen drivers'!$AH$1,'SSP drivers'!$B$2:$B$8148,'Selected scen drivers'!$AI$1,'SSP drivers'!$C$2:$C$8148,'Selected scen drivers'!$C306,'SSP drivers'!$D$2:$D$8148,'Selected scen drivers'!$D306)</f>
        <v>0.105462499999999</v>
      </c>
      <c r="S306" s="3">
        <f>SUMIFS('SSP drivers'!S$2:S$8148,'SSP drivers'!$A$2:$A$8148,'Selected scen drivers'!$AH$1,'SSP drivers'!$B$2:$B$8148,'Selected scen drivers'!$AI$1,'SSP drivers'!$C$2:$C$8148,'Selected scen drivers'!$C306,'SSP drivers'!$D$2:$D$8148,'Selected scen drivers'!$D306)</f>
        <v>0.104618499999997</v>
      </c>
      <c r="T306" s="3">
        <f>SUMIFS('SSP drivers'!T$2:T$8148,'SSP drivers'!$A$2:$A$8148,'Selected scen drivers'!$AH$1,'SSP drivers'!$B$2:$B$8148,'Selected scen drivers'!$AI$1,'SSP drivers'!$C$2:$C$8148,'Selected scen drivers'!$C306,'SSP drivers'!$D$2:$D$8148,'Selected scen drivers'!$D306)</f>
        <v>0.104322999999997</v>
      </c>
      <c r="U306" s="3">
        <f>SUMIFS('SSP drivers'!U$2:U$8148,'SSP drivers'!$A$2:$A$8148,'Selected scen drivers'!$AH$1,'SSP drivers'!$B$2:$B$8148,'Selected scen drivers'!$AI$1,'SSP drivers'!$C$2:$C$8148,'Selected scen drivers'!$C306,'SSP drivers'!$D$2:$D$8148,'Selected scen drivers'!$D306)</f>
        <v>0.103722499999997</v>
      </c>
      <c r="V306" s="3">
        <f>SUMIFS('SSP drivers'!V$2:V$8148,'SSP drivers'!$A$2:$A$8148,'Selected scen drivers'!$AH$1,'SSP drivers'!$B$2:$B$8148,'Selected scen drivers'!$AI$1,'SSP drivers'!$C$2:$C$8148,'Selected scen drivers'!$C306,'SSP drivers'!$D$2:$D$8148,'Selected scen drivers'!$D306)</f>
        <v>0.102945999999999</v>
      </c>
      <c r="W306" s="3">
        <f>SUMIFS('SSP drivers'!W$2:W$8148,'SSP drivers'!$A$2:$A$8148,'Selected scen drivers'!$AH$1,'SSP drivers'!$B$2:$B$8148,'Selected scen drivers'!$AI$1,'SSP drivers'!$C$2:$C$8148,'Selected scen drivers'!$C306,'SSP drivers'!$D$2:$D$8148,'Selected scen drivers'!$D306)</f>
        <v>0.102130499999998</v>
      </c>
      <c r="X306" s="3">
        <f>SUMIFS('SSP drivers'!X$2:X$8148,'SSP drivers'!$A$2:$A$8148,'Selected scen drivers'!$AH$1,'SSP drivers'!$B$2:$B$8148,'Selected scen drivers'!$AI$1,'SSP drivers'!$C$2:$C$8148,'Selected scen drivers'!$C306,'SSP drivers'!$D$2:$D$8148,'Selected scen drivers'!$D306)</f>
        <v>0</v>
      </c>
      <c r="Y306" s="3">
        <f>SUMIFS('SSP drivers'!Y$2:Y$8148,'SSP drivers'!$A$2:$A$8148,'Selected scen drivers'!$AH$1,'SSP drivers'!$B$2:$B$8148,'Selected scen drivers'!$AI$1,'SSP drivers'!$C$2:$C$8148,'Selected scen drivers'!$C306,'SSP drivers'!$D$2:$D$8148,'Selected scen drivers'!$D306)</f>
        <v>0</v>
      </c>
      <c r="Z306" s="3">
        <f>SUMIFS('SSP drivers'!Z$2:Z$8148,'SSP drivers'!$A$2:$A$8148,'Selected scen drivers'!$AH$1,'SSP drivers'!$B$2:$B$8148,'Selected scen drivers'!$AI$1,'SSP drivers'!$C$2:$C$8148,'Selected scen drivers'!$C306,'SSP drivers'!$D$2:$D$8148,'Selected scen drivers'!$D306)</f>
        <v>0</v>
      </c>
      <c r="AA306" s="3">
        <f>SUMIFS('SSP drivers'!AA$2:AA$8148,'SSP drivers'!$A$2:$A$8148,'Selected scen drivers'!$AH$1,'SSP drivers'!$B$2:$B$8148,'Selected scen drivers'!$AI$1,'SSP drivers'!$C$2:$C$8148,'Selected scen drivers'!$C306,'SSP drivers'!$D$2:$D$8148,'Selected scen drivers'!$D306)</f>
        <v>0</v>
      </c>
      <c r="AB306" s="3">
        <f>SUMIFS('SSP drivers'!AB$2:AB$8148,'SSP drivers'!$A$2:$A$8148,'Selected scen drivers'!$AH$1,'SSP drivers'!$B$2:$B$8148,'Selected scen drivers'!$AI$1,'SSP drivers'!$C$2:$C$8148,'Selected scen drivers'!$C306,'SSP drivers'!$D$2:$D$8148,'Selected scen drivers'!$D306)</f>
        <v>0</v>
      </c>
      <c r="AC306" s="3">
        <f>SUMIFS('SSP drivers'!AC$2:AC$8148,'SSP drivers'!$A$2:$A$8148,'Selected scen drivers'!$AH$1,'SSP drivers'!$B$2:$B$8148,'Selected scen drivers'!$AI$1,'SSP drivers'!$C$2:$C$8148,'Selected scen drivers'!$C306,'SSP drivers'!$D$2:$D$8148,'Selected scen drivers'!$D306)</f>
        <v>0</v>
      </c>
      <c r="AD306" s="3">
        <f>SUMIFS('SSP drivers'!AD$2:AD$8148,'SSP drivers'!$A$2:$A$8148,'Selected scen drivers'!$AH$1,'SSP drivers'!$B$2:$B$8148,'Selected scen drivers'!$AI$1,'SSP drivers'!$C$2:$C$8148,'Selected scen drivers'!$C306,'SSP drivers'!$D$2:$D$8148,'Selected scen drivers'!$D306)</f>
        <v>0</v>
      </c>
      <c r="AE306" s="3">
        <f>SUMIFS('SSP drivers'!AE$2:AE$8148,'SSP drivers'!$A$2:$A$8148,'Selected scen drivers'!$AH$1,'SSP drivers'!$B$2:$B$8148,'Selected scen drivers'!$AI$1,'SSP drivers'!$C$2:$C$8148,'Selected scen drivers'!$C306,'SSP drivers'!$D$2:$D$8148,'Selected scen drivers'!$D306)</f>
        <v>0</v>
      </c>
    </row>
    <row r="307" spans="1:31">
      <c r="A307">
        <f t="shared" si="9"/>
        <v>34</v>
      </c>
      <c r="B307">
        <f t="shared" si="10"/>
        <v>9</v>
      </c>
      <c r="C307" t="str">
        <f>IFERROR(VLOOKUP(A307,Classification!$A$4:$B$99,2,FALSE),"")</f>
        <v>Iceland</v>
      </c>
      <c r="D307" t="str">
        <f>IFERROR(VLOOKUP(B307,Classification!$U$5:$V$14,2,FALSE),"")</f>
        <v>POP</v>
      </c>
      <c r="E307" s="3">
        <f>SUMIFS('SSP drivers'!E$2:E$8148,'SSP drivers'!$A$2:$A$8148,'Selected scen drivers'!$AH$1,'SSP drivers'!$B$2:$B$8148,'Selected scen drivers'!$AI$1,'SSP drivers'!$C$2:$C$8148,'Selected scen drivers'!$C307,'SSP drivers'!$D$2:$D$8148,'Selected scen drivers'!$D307)</f>
        <v>0</v>
      </c>
      <c r="F307" s="3">
        <f>SUMIFS('SSP drivers'!F$2:F$8148,'SSP drivers'!$A$2:$A$8148,'Selected scen drivers'!$AH$1,'SSP drivers'!$B$2:$B$8148,'Selected scen drivers'!$AI$1,'SSP drivers'!$C$2:$C$8148,'Selected scen drivers'!$C307,'SSP drivers'!$D$2:$D$8148,'Selected scen drivers'!$D307)</f>
        <v>0.3618868</v>
      </c>
      <c r="G307" s="3">
        <f>SUMIFS('SSP drivers'!G$2:G$8148,'SSP drivers'!$A$2:$A$8148,'Selected scen drivers'!$AH$1,'SSP drivers'!$B$2:$B$8148,'Selected scen drivers'!$AI$1,'SSP drivers'!$C$2:$C$8148,'Selected scen drivers'!$C307,'SSP drivers'!$D$2:$D$8148,'Selected scen drivers'!$D307)</f>
        <v>0.36433</v>
      </c>
      <c r="H307" s="3">
        <f>SUMIFS('SSP drivers'!H$2:H$8148,'SSP drivers'!$A$2:$A$8148,'Selected scen drivers'!$AH$1,'SSP drivers'!$B$2:$B$8148,'Selected scen drivers'!$AI$1,'SSP drivers'!$C$2:$C$8148,'Selected scen drivers'!$C307,'SSP drivers'!$D$2:$D$8148,'Selected scen drivers'!$D307)</f>
        <v>0.376546</v>
      </c>
      <c r="I307" s="3">
        <f>SUMIFS('SSP drivers'!I$2:I$8148,'SSP drivers'!$A$2:$A$8148,'Selected scen drivers'!$AH$1,'SSP drivers'!$B$2:$B$8148,'Selected scen drivers'!$AI$1,'SSP drivers'!$C$2:$C$8148,'Selected scen drivers'!$C307,'SSP drivers'!$D$2:$D$8148,'Selected scen drivers'!$D307)</f>
        <v>0.387086999999999</v>
      </c>
      <c r="J307" s="3">
        <f>SUMIFS('SSP drivers'!J$2:J$8148,'SSP drivers'!$A$2:$A$8148,'Selected scen drivers'!$AH$1,'SSP drivers'!$B$2:$B$8148,'Selected scen drivers'!$AI$1,'SSP drivers'!$C$2:$C$8148,'Selected scen drivers'!$C307,'SSP drivers'!$D$2:$D$8148,'Selected scen drivers'!$D307)</f>
        <v>0.396699999999999</v>
      </c>
      <c r="K307" s="3">
        <f>SUMIFS('SSP drivers'!K$2:K$8148,'SSP drivers'!$A$2:$A$8148,'Selected scen drivers'!$AH$1,'SSP drivers'!$B$2:$B$8148,'Selected scen drivers'!$AI$1,'SSP drivers'!$C$2:$C$8148,'Selected scen drivers'!$C307,'SSP drivers'!$D$2:$D$8148,'Selected scen drivers'!$D307)</f>
        <v>0.40524</v>
      </c>
      <c r="L307" s="3">
        <f>SUMIFS('SSP drivers'!L$2:L$8148,'SSP drivers'!$A$2:$A$8148,'Selected scen drivers'!$AH$1,'SSP drivers'!$B$2:$B$8148,'Selected scen drivers'!$AI$1,'SSP drivers'!$C$2:$C$8148,'Selected scen drivers'!$C307,'SSP drivers'!$D$2:$D$8148,'Selected scen drivers'!$D307)</f>
        <v>0.412894999999999</v>
      </c>
      <c r="M307" s="3">
        <f>SUMIFS('SSP drivers'!M$2:M$8148,'SSP drivers'!$A$2:$A$8148,'Selected scen drivers'!$AH$1,'SSP drivers'!$B$2:$B$8148,'Selected scen drivers'!$AI$1,'SSP drivers'!$C$2:$C$8148,'Selected scen drivers'!$C307,'SSP drivers'!$D$2:$D$8148,'Selected scen drivers'!$D307)</f>
        <v>0.420224</v>
      </c>
      <c r="N307" s="3">
        <f>SUMIFS('SSP drivers'!N$2:N$8148,'SSP drivers'!$A$2:$A$8148,'Selected scen drivers'!$AH$1,'SSP drivers'!$B$2:$B$8148,'Selected scen drivers'!$AI$1,'SSP drivers'!$C$2:$C$8148,'Selected scen drivers'!$C307,'SSP drivers'!$D$2:$D$8148,'Selected scen drivers'!$D307)</f>
        <v>0.426536999999999</v>
      </c>
      <c r="O307" s="3">
        <f>SUMIFS('SSP drivers'!O$2:O$8148,'SSP drivers'!$A$2:$A$8148,'Selected scen drivers'!$AH$1,'SSP drivers'!$B$2:$B$8148,'Selected scen drivers'!$AI$1,'SSP drivers'!$C$2:$C$8148,'Selected scen drivers'!$C307,'SSP drivers'!$D$2:$D$8148,'Selected scen drivers'!$D307)</f>
        <v>0.432247</v>
      </c>
      <c r="P307" s="3">
        <f>SUMIFS('SSP drivers'!P$2:P$8148,'SSP drivers'!$A$2:$A$8148,'Selected scen drivers'!$AH$1,'SSP drivers'!$B$2:$B$8148,'Selected scen drivers'!$AI$1,'SSP drivers'!$C$2:$C$8148,'Selected scen drivers'!$C307,'SSP drivers'!$D$2:$D$8148,'Selected scen drivers'!$D307)</f>
        <v>0.437403</v>
      </c>
      <c r="Q307" s="3">
        <f>SUMIFS('SSP drivers'!Q$2:Q$8148,'SSP drivers'!$A$2:$A$8148,'Selected scen drivers'!$AH$1,'SSP drivers'!$B$2:$B$8148,'Selected scen drivers'!$AI$1,'SSP drivers'!$C$2:$C$8148,'Selected scen drivers'!$C307,'SSP drivers'!$D$2:$D$8148,'Selected scen drivers'!$D307)</f>
        <v>0.441892</v>
      </c>
      <c r="R307" s="3">
        <f>SUMIFS('SSP drivers'!R$2:R$8148,'SSP drivers'!$A$2:$A$8148,'Selected scen drivers'!$AH$1,'SSP drivers'!$B$2:$B$8148,'Selected scen drivers'!$AI$1,'SSP drivers'!$C$2:$C$8148,'Selected scen drivers'!$C307,'SSP drivers'!$D$2:$D$8148,'Selected scen drivers'!$D307)</f>
        <v>0.445573</v>
      </c>
      <c r="S307" s="3">
        <f>SUMIFS('SSP drivers'!S$2:S$8148,'SSP drivers'!$A$2:$A$8148,'Selected scen drivers'!$AH$1,'SSP drivers'!$B$2:$B$8148,'Selected scen drivers'!$AI$1,'SSP drivers'!$C$2:$C$8148,'Selected scen drivers'!$C307,'SSP drivers'!$D$2:$D$8148,'Selected scen drivers'!$D307)</f>
        <v>0.448254</v>
      </c>
      <c r="T307" s="3">
        <f>SUMIFS('SSP drivers'!T$2:T$8148,'SSP drivers'!$A$2:$A$8148,'Selected scen drivers'!$AH$1,'SSP drivers'!$B$2:$B$8148,'Selected scen drivers'!$AI$1,'SSP drivers'!$C$2:$C$8148,'Selected scen drivers'!$C307,'SSP drivers'!$D$2:$D$8148,'Selected scen drivers'!$D307)</f>
        <v>0.449818999999999</v>
      </c>
      <c r="U307" s="3">
        <f>SUMIFS('SSP drivers'!U$2:U$8148,'SSP drivers'!$A$2:$A$8148,'Selected scen drivers'!$AH$1,'SSP drivers'!$B$2:$B$8148,'Selected scen drivers'!$AI$1,'SSP drivers'!$C$2:$C$8148,'Selected scen drivers'!$C307,'SSP drivers'!$D$2:$D$8148,'Selected scen drivers'!$D307)</f>
        <v>0.450370999999999</v>
      </c>
      <c r="V307" s="3">
        <f>SUMIFS('SSP drivers'!V$2:V$8148,'SSP drivers'!$A$2:$A$8148,'Selected scen drivers'!$AH$1,'SSP drivers'!$B$2:$B$8148,'Selected scen drivers'!$AI$1,'SSP drivers'!$C$2:$C$8148,'Selected scen drivers'!$C307,'SSP drivers'!$D$2:$D$8148,'Selected scen drivers'!$D307)</f>
        <v>0.450447999999999</v>
      </c>
      <c r="W307" s="3">
        <f>SUMIFS('SSP drivers'!W$2:W$8148,'SSP drivers'!$A$2:$A$8148,'Selected scen drivers'!$AH$1,'SSP drivers'!$B$2:$B$8148,'Selected scen drivers'!$AI$1,'SSP drivers'!$C$2:$C$8148,'Selected scen drivers'!$C307,'SSP drivers'!$D$2:$D$8148,'Selected scen drivers'!$D307)</f>
        <v>0.450748999999999</v>
      </c>
      <c r="X307" s="3">
        <f>SUMIFS('SSP drivers'!X$2:X$8148,'SSP drivers'!$A$2:$A$8148,'Selected scen drivers'!$AH$1,'SSP drivers'!$B$2:$B$8148,'Selected scen drivers'!$AI$1,'SSP drivers'!$C$2:$C$8148,'Selected scen drivers'!$C307,'SSP drivers'!$D$2:$D$8148,'Selected scen drivers'!$D307)</f>
        <v>0</v>
      </c>
      <c r="Y307" s="3">
        <f>SUMIFS('SSP drivers'!Y$2:Y$8148,'SSP drivers'!$A$2:$A$8148,'Selected scen drivers'!$AH$1,'SSP drivers'!$B$2:$B$8148,'Selected scen drivers'!$AI$1,'SSP drivers'!$C$2:$C$8148,'Selected scen drivers'!$C307,'SSP drivers'!$D$2:$D$8148,'Selected scen drivers'!$D307)</f>
        <v>0</v>
      </c>
      <c r="Z307" s="3">
        <f>SUMIFS('SSP drivers'!Z$2:Z$8148,'SSP drivers'!$A$2:$A$8148,'Selected scen drivers'!$AH$1,'SSP drivers'!$B$2:$B$8148,'Selected scen drivers'!$AI$1,'SSP drivers'!$C$2:$C$8148,'Selected scen drivers'!$C307,'SSP drivers'!$D$2:$D$8148,'Selected scen drivers'!$D307)</f>
        <v>0</v>
      </c>
      <c r="AA307" s="3">
        <f>SUMIFS('SSP drivers'!AA$2:AA$8148,'SSP drivers'!$A$2:$A$8148,'Selected scen drivers'!$AH$1,'SSP drivers'!$B$2:$B$8148,'Selected scen drivers'!$AI$1,'SSP drivers'!$C$2:$C$8148,'Selected scen drivers'!$C307,'SSP drivers'!$D$2:$D$8148,'Selected scen drivers'!$D307)</f>
        <v>0</v>
      </c>
      <c r="AB307" s="3">
        <f>SUMIFS('SSP drivers'!AB$2:AB$8148,'SSP drivers'!$A$2:$A$8148,'Selected scen drivers'!$AH$1,'SSP drivers'!$B$2:$B$8148,'Selected scen drivers'!$AI$1,'SSP drivers'!$C$2:$C$8148,'Selected scen drivers'!$C307,'SSP drivers'!$D$2:$D$8148,'Selected scen drivers'!$D307)</f>
        <v>0</v>
      </c>
      <c r="AC307" s="3">
        <f>SUMIFS('SSP drivers'!AC$2:AC$8148,'SSP drivers'!$A$2:$A$8148,'Selected scen drivers'!$AH$1,'SSP drivers'!$B$2:$B$8148,'Selected scen drivers'!$AI$1,'SSP drivers'!$C$2:$C$8148,'Selected scen drivers'!$C307,'SSP drivers'!$D$2:$D$8148,'Selected scen drivers'!$D307)</f>
        <v>0</v>
      </c>
      <c r="AD307" s="3">
        <f>SUMIFS('SSP drivers'!AD$2:AD$8148,'SSP drivers'!$A$2:$A$8148,'Selected scen drivers'!$AH$1,'SSP drivers'!$B$2:$B$8148,'Selected scen drivers'!$AI$1,'SSP drivers'!$C$2:$C$8148,'Selected scen drivers'!$C307,'SSP drivers'!$D$2:$D$8148,'Selected scen drivers'!$D307)</f>
        <v>0</v>
      </c>
      <c r="AE307" s="3">
        <f>SUMIFS('SSP drivers'!AE$2:AE$8148,'SSP drivers'!$A$2:$A$8148,'Selected scen drivers'!$AH$1,'SSP drivers'!$B$2:$B$8148,'Selected scen drivers'!$AI$1,'SSP drivers'!$C$2:$C$8148,'Selected scen drivers'!$C307,'SSP drivers'!$D$2:$D$8148,'Selected scen drivers'!$D307)</f>
        <v>0</v>
      </c>
    </row>
    <row r="308" spans="1:31">
      <c r="A308">
        <f t="shared" si="9"/>
        <v>35</v>
      </c>
      <c r="B308">
        <f t="shared" si="10"/>
        <v>1</v>
      </c>
      <c r="C308" t="str">
        <f>IFERROR(VLOOKUP(A308,Classification!$A$4:$B$99,2,FALSE),"")</f>
        <v>Ireland</v>
      </c>
      <c r="D308" t="str">
        <f>IFERROR(VLOOKUP(B308,Classification!$U$5:$V$14,2,FALSE),"")</f>
        <v>GDP</v>
      </c>
      <c r="E308" s="3">
        <f>SUMIFS('SSP drivers'!E$2:E$8148,'SSP drivers'!$A$2:$A$8148,'Selected scen drivers'!$AH$1,'SSP drivers'!$B$2:$B$8148,'Selected scen drivers'!$AI$1,'SSP drivers'!$C$2:$C$8148,'Selected scen drivers'!$C308,'SSP drivers'!$D$2:$D$8148,'Selected scen drivers'!$D308)</f>
        <v>0</v>
      </c>
      <c r="F308" s="3">
        <f>SUMIFS('SSP drivers'!F$2:F$8148,'SSP drivers'!$A$2:$A$8148,'Selected scen drivers'!$AH$1,'SSP drivers'!$B$2:$B$8148,'Selected scen drivers'!$AI$1,'SSP drivers'!$C$2:$C$8148,'Selected scen drivers'!$C308,'SSP drivers'!$D$2:$D$8148,'Selected scen drivers'!$D308)</f>
        <v>420.5008</v>
      </c>
      <c r="G308" s="3">
        <f>SUMIFS('SSP drivers'!G$2:G$8148,'SSP drivers'!$A$2:$A$8148,'Selected scen drivers'!$AH$1,'SSP drivers'!$B$2:$B$8148,'Selected scen drivers'!$AI$1,'SSP drivers'!$C$2:$C$8148,'Selected scen drivers'!$C308,'SSP drivers'!$D$2:$D$8148,'Selected scen drivers'!$D308)</f>
        <v>444.264</v>
      </c>
      <c r="H308" s="3">
        <f>SUMIFS('SSP drivers'!H$2:H$8148,'SSP drivers'!$A$2:$A$8148,'Selected scen drivers'!$AH$1,'SSP drivers'!$B$2:$B$8148,'Selected scen drivers'!$AI$1,'SSP drivers'!$C$2:$C$8148,'Selected scen drivers'!$C308,'SSP drivers'!$D$2:$D$8148,'Selected scen drivers'!$D308)</f>
        <v>584.221</v>
      </c>
      <c r="I308" s="3">
        <f>SUMIFS('SSP drivers'!I$2:I$8148,'SSP drivers'!$A$2:$A$8148,'Selected scen drivers'!$AH$1,'SSP drivers'!$B$2:$B$8148,'Selected scen drivers'!$AI$1,'SSP drivers'!$C$2:$C$8148,'Selected scen drivers'!$C308,'SSP drivers'!$D$2:$D$8148,'Selected scen drivers'!$D308)</f>
        <v>659.381</v>
      </c>
      <c r="J308" s="3">
        <f>SUMIFS('SSP drivers'!J$2:J$8148,'SSP drivers'!$A$2:$A$8148,'Selected scen drivers'!$AH$1,'SSP drivers'!$B$2:$B$8148,'Selected scen drivers'!$AI$1,'SSP drivers'!$C$2:$C$8148,'Selected scen drivers'!$C308,'SSP drivers'!$D$2:$D$8148,'Selected scen drivers'!$D308)</f>
        <v>732.493</v>
      </c>
      <c r="K308" s="3">
        <f>SUMIFS('SSP drivers'!K$2:K$8148,'SSP drivers'!$A$2:$A$8148,'Selected scen drivers'!$AH$1,'SSP drivers'!$B$2:$B$8148,'Selected scen drivers'!$AI$1,'SSP drivers'!$C$2:$C$8148,'Selected scen drivers'!$C308,'SSP drivers'!$D$2:$D$8148,'Selected scen drivers'!$D308)</f>
        <v>821.018</v>
      </c>
      <c r="L308" s="3">
        <f>SUMIFS('SSP drivers'!L$2:L$8148,'SSP drivers'!$A$2:$A$8148,'Selected scen drivers'!$AH$1,'SSP drivers'!$B$2:$B$8148,'Selected scen drivers'!$AI$1,'SSP drivers'!$C$2:$C$8148,'Selected scen drivers'!$C308,'SSP drivers'!$D$2:$D$8148,'Selected scen drivers'!$D308)</f>
        <v>929.85</v>
      </c>
      <c r="M308" s="3">
        <f>SUMIFS('SSP drivers'!M$2:M$8148,'SSP drivers'!$A$2:$A$8148,'Selected scen drivers'!$AH$1,'SSP drivers'!$B$2:$B$8148,'Selected scen drivers'!$AI$1,'SSP drivers'!$C$2:$C$8148,'Selected scen drivers'!$C308,'SSP drivers'!$D$2:$D$8148,'Selected scen drivers'!$D308)</f>
        <v>1050.97</v>
      </c>
      <c r="N308" s="3">
        <f>SUMIFS('SSP drivers'!N$2:N$8148,'SSP drivers'!$A$2:$A$8148,'Selected scen drivers'!$AH$1,'SSP drivers'!$B$2:$B$8148,'Selected scen drivers'!$AI$1,'SSP drivers'!$C$2:$C$8148,'Selected scen drivers'!$C308,'SSP drivers'!$D$2:$D$8148,'Selected scen drivers'!$D308)</f>
        <v>1169.33</v>
      </c>
      <c r="O308" s="3">
        <f>SUMIFS('SSP drivers'!O$2:O$8148,'SSP drivers'!$A$2:$A$8148,'Selected scen drivers'!$AH$1,'SSP drivers'!$B$2:$B$8148,'Selected scen drivers'!$AI$1,'SSP drivers'!$C$2:$C$8148,'Selected scen drivers'!$C308,'SSP drivers'!$D$2:$D$8148,'Selected scen drivers'!$D308)</f>
        <v>1283.07</v>
      </c>
      <c r="P308" s="3">
        <f>SUMIFS('SSP drivers'!P$2:P$8148,'SSP drivers'!$A$2:$A$8148,'Selected scen drivers'!$AH$1,'SSP drivers'!$B$2:$B$8148,'Selected scen drivers'!$AI$1,'SSP drivers'!$C$2:$C$8148,'Selected scen drivers'!$C308,'SSP drivers'!$D$2:$D$8148,'Selected scen drivers'!$D308)</f>
        <v>1389.48</v>
      </c>
      <c r="Q308" s="3">
        <f>SUMIFS('SSP drivers'!Q$2:Q$8148,'SSP drivers'!$A$2:$A$8148,'Selected scen drivers'!$AH$1,'SSP drivers'!$B$2:$B$8148,'Selected scen drivers'!$AI$1,'SSP drivers'!$C$2:$C$8148,'Selected scen drivers'!$C308,'SSP drivers'!$D$2:$D$8148,'Selected scen drivers'!$D308)</f>
        <v>1482.63</v>
      </c>
      <c r="R308" s="3">
        <f>SUMIFS('SSP drivers'!R$2:R$8148,'SSP drivers'!$A$2:$A$8148,'Selected scen drivers'!$AH$1,'SSP drivers'!$B$2:$B$8148,'Selected scen drivers'!$AI$1,'SSP drivers'!$C$2:$C$8148,'Selected scen drivers'!$C308,'SSP drivers'!$D$2:$D$8148,'Selected scen drivers'!$D308)</f>
        <v>1561.67</v>
      </c>
      <c r="S308" s="3">
        <f>SUMIFS('SSP drivers'!S$2:S$8148,'SSP drivers'!$A$2:$A$8148,'Selected scen drivers'!$AH$1,'SSP drivers'!$B$2:$B$8148,'Selected scen drivers'!$AI$1,'SSP drivers'!$C$2:$C$8148,'Selected scen drivers'!$C308,'SSP drivers'!$D$2:$D$8148,'Selected scen drivers'!$D308)</f>
        <v>1629.47</v>
      </c>
      <c r="T308" s="3">
        <f>SUMIFS('SSP drivers'!T$2:T$8148,'SSP drivers'!$A$2:$A$8148,'Selected scen drivers'!$AH$1,'SSP drivers'!$B$2:$B$8148,'Selected scen drivers'!$AI$1,'SSP drivers'!$C$2:$C$8148,'Selected scen drivers'!$C308,'SSP drivers'!$D$2:$D$8148,'Selected scen drivers'!$D308)</f>
        <v>1690.17</v>
      </c>
      <c r="U308" s="3">
        <f>SUMIFS('SSP drivers'!U$2:U$8148,'SSP drivers'!$A$2:$A$8148,'Selected scen drivers'!$AH$1,'SSP drivers'!$B$2:$B$8148,'Selected scen drivers'!$AI$1,'SSP drivers'!$C$2:$C$8148,'Selected scen drivers'!$C308,'SSP drivers'!$D$2:$D$8148,'Selected scen drivers'!$D308)</f>
        <v>1745.71</v>
      </c>
      <c r="V308" s="3">
        <f>SUMIFS('SSP drivers'!V$2:V$8148,'SSP drivers'!$A$2:$A$8148,'Selected scen drivers'!$AH$1,'SSP drivers'!$B$2:$B$8148,'Selected scen drivers'!$AI$1,'SSP drivers'!$C$2:$C$8148,'Selected scen drivers'!$C308,'SSP drivers'!$D$2:$D$8148,'Selected scen drivers'!$D308)</f>
        <v>1794.5</v>
      </c>
      <c r="W308" s="3">
        <f>SUMIFS('SSP drivers'!W$2:W$8148,'SSP drivers'!$A$2:$A$8148,'Selected scen drivers'!$AH$1,'SSP drivers'!$B$2:$B$8148,'Selected scen drivers'!$AI$1,'SSP drivers'!$C$2:$C$8148,'Selected scen drivers'!$C308,'SSP drivers'!$D$2:$D$8148,'Selected scen drivers'!$D308)</f>
        <v>1833.15</v>
      </c>
      <c r="X308" s="3">
        <f>SUMIFS('SSP drivers'!X$2:X$8148,'SSP drivers'!$A$2:$A$8148,'Selected scen drivers'!$AH$1,'SSP drivers'!$B$2:$B$8148,'Selected scen drivers'!$AI$1,'SSP drivers'!$C$2:$C$8148,'Selected scen drivers'!$C308,'SSP drivers'!$D$2:$D$8148,'Selected scen drivers'!$D308)</f>
        <v>0</v>
      </c>
      <c r="Y308" s="3">
        <f>SUMIFS('SSP drivers'!Y$2:Y$8148,'SSP drivers'!$A$2:$A$8148,'Selected scen drivers'!$AH$1,'SSP drivers'!$B$2:$B$8148,'Selected scen drivers'!$AI$1,'SSP drivers'!$C$2:$C$8148,'Selected scen drivers'!$C308,'SSP drivers'!$D$2:$D$8148,'Selected scen drivers'!$D308)</f>
        <v>0</v>
      </c>
      <c r="Z308" s="3">
        <f>SUMIFS('SSP drivers'!Z$2:Z$8148,'SSP drivers'!$A$2:$A$8148,'Selected scen drivers'!$AH$1,'SSP drivers'!$B$2:$B$8148,'Selected scen drivers'!$AI$1,'SSP drivers'!$C$2:$C$8148,'Selected scen drivers'!$C308,'SSP drivers'!$D$2:$D$8148,'Selected scen drivers'!$D308)</f>
        <v>0</v>
      </c>
      <c r="AA308" s="3">
        <f>SUMIFS('SSP drivers'!AA$2:AA$8148,'SSP drivers'!$A$2:$A$8148,'Selected scen drivers'!$AH$1,'SSP drivers'!$B$2:$B$8148,'Selected scen drivers'!$AI$1,'SSP drivers'!$C$2:$C$8148,'Selected scen drivers'!$C308,'SSP drivers'!$D$2:$D$8148,'Selected scen drivers'!$D308)</f>
        <v>0</v>
      </c>
      <c r="AB308" s="3">
        <f>SUMIFS('SSP drivers'!AB$2:AB$8148,'SSP drivers'!$A$2:$A$8148,'Selected scen drivers'!$AH$1,'SSP drivers'!$B$2:$B$8148,'Selected scen drivers'!$AI$1,'SSP drivers'!$C$2:$C$8148,'Selected scen drivers'!$C308,'SSP drivers'!$D$2:$D$8148,'Selected scen drivers'!$D308)</f>
        <v>0</v>
      </c>
      <c r="AC308" s="3">
        <f>SUMIFS('SSP drivers'!AC$2:AC$8148,'SSP drivers'!$A$2:$A$8148,'Selected scen drivers'!$AH$1,'SSP drivers'!$B$2:$B$8148,'Selected scen drivers'!$AI$1,'SSP drivers'!$C$2:$C$8148,'Selected scen drivers'!$C308,'SSP drivers'!$D$2:$D$8148,'Selected scen drivers'!$D308)</f>
        <v>0</v>
      </c>
      <c r="AD308" s="3">
        <f>SUMIFS('SSP drivers'!AD$2:AD$8148,'SSP drivers'!$A$2:$A$8148,'Selected scen drivers'!$AH$1,'SSP drivers'!$B$2:$B$8148,'Selected scen drivers'!$AI$1,'SSP drivers'!$C$2:$C$8148,'Selected scen drivers'!$C308,'SSP drivers'!$D$2:$D$8148,'Selected scen drivers'!$D308)</f>
        <v>0</v>
      </c>
      <c r="AE308" s="3">
        <f>SUMIFS('SSP drivers'!AE$2:AE$8148,'SSP drivers'!$A$2:$A$8148,'Selected scen drivers'!$AH$1,'SSP drivers'!$B$2:$B$8148,'Selected scen drivers'!$AI$1,'SSP drivers'!$C$2:$C$8148,'Selected scen drivers'!$C308,'SSP drivers'!$D$2:$D$8148,'Selected scen drivers'!$D308)</f>
        <v>0</v>
      </c>
    </row>
    <row r="309" spans="1:31">
      <c r="A309">
        <f t="shared" si="9"/>
        <v>35</v>
      </c>
      <c r="B309">
        <f t="shared" si="10"/>
        <v>2</v>
      </c>
      <c r="C309" t="str">
        <f>IFERROR(VLOOKUP(A309,Classification!$A$4:$B$99,2,FALSE),"")</f>
        <v>Ireland</v>
      </c>
      <c r="D309" t="str">
        <f>IFERROR(VLOOKUP(B309,Classification!$U$5:$V$14,2,FALSE),"")</f>
        <v>GDPAGR</v>
      </c>
      <c r="E309" s="3">
        <f>SUMIFS('SSP drivers'!E$2:E$8148,'SSP drivers'!$A$2:$A$8148,'Selected scen drivers'!$AH$1,'SSP drivers'!$B$2:$B$8148,'Selected scen drivers'!$AI$1,'SSP drivers'!$C$2:$C$8148,'Selected scen drivers'!$C309,'SSP drivers'!$D$2:$D$8148,'Selected scen drivers'!$D309)</f>
        <v>0</v>
      </c>
      <c r="F309" s="3">
        <f>SUMIFS('SSP drivers'!F$2:F$8148,'SSP drivers'!$A$2:$A$8148,'Selected scen drivers'!$AH$1,'SSP drivers'!$B$2:$B$8148,'Selected scen drivers'!$AI$1,'SSP drivers'!$C$2:$C$8148,'Selected scen drivers'!$C309,'SSP drivers'!$D$2:$D$8148,'Selected scen drivers'!$D309)</f>
        <v>4.12539483968885</v>
      </c>
      <c r="G309" s="3">
        <f>SUMIFS('SSP drivers'!G$2:G$8148,'SSP drivers'!$A$2:$A$8148,'Selected scen drivers'!$AH$1,'SSP drivers'!$B$2:$B$8148,'Selected scen drivers'!$AI$1,'SSP drivers'!$C$2:$C$8148,'Selected scen drivers'!$C309,'SSP drivers'!$D$2:$D$8148,'Selected scen drivers'!$D309)</f>
        <v>4.35852776750848</v>
      </c>
      <c r="H309" s="3">
        <f>SUMIFS('SSP drivers'!H$2:H$8148,'SSP drivers'!$A$2:$A$8148,'Selected scen drivers'!$AH$1,'SSP drivers'!$B$2:$B$8148,'Selected scen drivers'!$AI$1,'SSP drivers'!$C$2:$C$8148,'Selected scen drivers'!$C309,'SSP drivers'!$D$2:$D$8148,'Selected scen drivers'!$D309)</f>
        <v>5.73159979395488</v>
      </c>
      <c r="I309" s="3">
        <f>SUMIFS('SSP drivers'!I$2:I$8148,'SSP drivers'!$A$2:$A$8148,'Selected scen drivers'!$AH$1,'SSP drivers'!$B$2:$B$8148,'Selected scen drivers'!$AI$1,'SSP drivers'!$C$2:$C$8148,'Selected scen drivers'!$C309,'SSP drivers'!$D$2:$D$8148,'Selected scen drivers'!$D309)</f>
        <v>6.46896979693945</v>
      </c>
      <c r="J309" s="3">
        <f>SUMIFS('SSP drivers'!J$2:J$8148,'SSP drivers'!$A$2:$A$8148,'Selected scen drivers'!$AH$1,'SSP drivers'!$B$2:$B$8148,'Selected scen drivers'!$AI$1,'SSP drivers'!$C$2:$C$8148,'Selected scen drivers'!$C309,'SSP drivers'!$D$2:$D$8148,'Selected scen drivers'!$D309)</f>
        <v>7.18624754651646</v>
      </c>
      <c r="K309" s="3">
        <f>SUMIFS('SSP drivers'!K$2:K$8148,'SSP drivers'!$A$2:$A$8148,'Selected scen drivers'!$AH$1,'SSP drivers'!$B$2:$B$8148,'Selected scen drivers'!$AI$1,'SSP drivers'!$C$2:$C$8148,'Selected scen drivers'!$C309,'SSP drivers'!$D$2:$D$8148,'Selected scen drivers'!$D309)</f>
        <v>8.05473716219247</v>
      </c>
      <c r="L309" s="3">
        <f>SUMIFS('SSP drivers'!L$2:L$8148,'SSP drivers'!$A$2:$A$8148,'Selected scen drivers'!$AH$1,'SSP drivers'!$B$2:$B$8148,'Selected scen drivers'!$AI$1,'SSP drivers'!$C$2:$C$8148,'Selected scen drivers'!$C309,'SSP drivers'!$D$2:$D$8148,'Selected scen drivers'!$D309)</f>
        <v>9.12245206592872</v>
      </c>
      <c r="M309" s="3">
        <f>SUMIFS('SSP drivers'!M$2:M$8148,'SSP drivers'!$A$2:$A$8148,'Selected scen drivers'!$AH$1,'SSP drivers'!$B$2:$B$8148,'Selected scen drivers'!$AI$1,'SSP drivers'!$C$2:$C$8148,'Selected scen drivers'!$C309,'SSP drivers'!$D$2:$D$8148,'Selected scen drivers'!$D309)</f>
        <v>10.3107204901104</v>
      </c>
      <c r="N309" s="3">
        <f>SUMIFS('SSP drivers'!N$2:N$8148,'SSP drivers'!$A$2:$A$8148,'Selected scen drivers'!$AH$1,'SSP drivers'!$B$2:$B$8148,'Selected scen drivers'!$AI$1,'SSP drivers'!$C$2:$C$8148,'Selected scen drivers'!$C309,'SSP drivers'!$D$2:$D$8148,'Selected scen drivers'!$D309)</f>
        <v>11.4719114634107</v>
      </c>
      <c r="O309" s="3">
        <f>SUMIFS('SSP drivers'!O$2:O$8148,'SSP drivers'!$A$2:$A$8148,'Selected scen drivers'!$AH$1,'SSP drivers'!$B$2:$B$8148,'Selected scen drivers'!$AI$1,'SSP drivers'!$C$2:$C$8148,'Selected scen drivers'!$C309,'SSP drivers'!$D$2:$D$8148,'Selected scen drivers'!$D309)</f>
        <v>12.5877771384967</v>
      </c>
      <c r="P309" s="3">
        <f>SUMIFS('SSP drivers'!P$2:P$8148,'SSP drivers'!$A$2:$A$8148,'Selected scen drivers'!$AH$1,'SSP drivers'!$B$2:$B$8148,'Selected scen drivers'!$AI$1,'SSP drivers'!$C$2:$C$8148,'Selected scen drivers'!$C309,'SSP drivers'!$D$2:$D$8148,'Selected scen drivers'!$D309)</f>
        <v>13.6317305980176</v>
      </c>
      <c r="Q309" s="3">
        <f>SUMIFS('SSP drivers'!Q$2:Q$8148,'SSP drivers'!$A$2:$A$8148,'Selected scen drivers'!$AH$1,'SSP drivers'!$B$2:$B$8148,'Selected scen drivers'!$AI$1,'SSP drivers'!$C$2:$C$8148,'Selected scen drivers'!$C309,'SSP drivers'!$D$2:$D$8148,'Selected scen drivers'!$D309)</f>
        <v>14.545594565261</v>
      </c>
      <c r="R309" s="3">
        <f>SUMIFS('SSP drivers'!R$2:R$8148,'SSP drivers'!$A$2:$A$8148,'Selected scen drivers'!$AH$1,'SSP drivers'!$B$2:$B$8148,'Selected scen drivers'!$AI$1,'SSP drivers'!$C$2:$C$8148,'Selected scen drivers'!$C309,'SSP drivers'!$D$2:$D$8148,'Selected scen drivers'!$D309)</f>
        <v>15.3210299702091</v>
      </c>
      <c r="S309" s="3">
        <f>SUMIFS('SSP drivers'!S$2:S$8148,'SSP drivers'!$A$2:$A$8148,'Selected scen drivers'!$AH$1,'SSP drivers'!$B$2:$B$8148,'Selected scen drivers'!$AI$1,'SSP drivers'!$C$2:$C$8148,'Selected scen drivers'!$C309,'SSP drivers'!$D$2:$D$8148,'Selected scen drivers'!$D309)</f>
        <v>15.9861934375102</v>
      </c>
      <c r="T309" s="3">
        <f>SUMIFS('SSP drivers'!T$2:T$8148,'SSP drivers'!$A$2:$A$8148,'Selected scen drivers'!$AH$1,'SSP drivers'!$B$2:$B$8148,'Selected scen drivers'!$AI$1,'SSP drivers'!$C$2:$C$8148,'Selected scen drivers'!$C309,'SSP drivers'!$D$2:$D$8148,'Selected scen drivers'!$D309)</f>
        <v>16.5817011434863</v>
      </c>
      <c r="U309" s="3">
        <f>SUMIFS('SSP drivers'!U$2:U$8148,'SSP drivers'!$A$2:$A$8148,'Selected scen drivers'!$AH$1,'SSP drivers'!$B$2:$B$8148,'Selected scen drivers'!$AI$1,'SSP drivers'!$C$2:$C$8148,'Selected scen drivers'!$C309,'SSP drivers'!$D$2:$D$8148,'Selected scen drivers'!$D309)</f>
        <v>17.1265857891191</v>
      </c>
      <c r="V309" s="3">
        <f>SUMIFS('SSP drivers'!V$2:V$8148,'SSP drivers'!$A$2:$A$8148,'Selected scen drivers'!$AH$1,'SSP drivers'!$B$2:$B$8148,'Selected scen drivers'!$AI$1,'SSP drivers'!$C$2:$C$8148,'Selected scen drivers'!$C309,'SSP drivers'!$D$2:$D$8148,'Selected scen drivers'!$D309)</f>
        <v>17.6052484081401</v>
      </c>
      <c r="W309" s="3">
        <f>SUMIFS('SSP drivers'!W$2:W$8148,'SSP drivers'!$A$2:$A$8148,'Selected scen drivers'!$AH$1,'SSP drivers'!$B$2:$B$8148,'Selected scen drivers'!$AI$1,'SSP drivers'!$C$2:$C$8148,'Selected scen drivers'!$C309,'SSP drivers'!$D$2:$D$8148,'Selected scen drivers'!$D309)</f>
        <v>17.9844308271842</v>
      </c>
      <c r="X309" s="3">
        <f>SUMIFS('SSP drivers'!X$2:X$8148,'SSP drivers'!$A$2:$A$8148,'Selected scen drivers'!$AH$1,'SSP drivers'!$B$2:$B$8148,'Selected scen drivers'!$AI$1,'SSP drivers'!$C$2:$C$8148,'Selected scen drivers'!$C309,'SSP drivers'!$D$2:$D$8148,'Selected scen drivers'!$D309)</f>
        <v>0</v>
      </c>
      <c r="Y309" s="3">
        <f>SUMIFS('SSP drivers'!Y$2:Y$8148,'SSP drivers'!$A$2:$A$8148,'Selected scen drivers'!$AH$1,'SSP drivers'!$B$2:$B$8148,'Selected scen drivers'!$AI$1,'SSP drivers'!$C$2:$C$8148,'Selected scen drivers'!$C309,'SSP drivers'!$D$2:$D$8148,'Selected scen drivers'!$D309)</f>
        <v>0</v>
      </c>
      <c r="Z309" s="3">
        <f>SUMIFS('SSP drivers'!Z$2:Z$8148,'SSP drivers'!$A$2:$A$8148,'Selected scen drivers'!$AH$1,'SSP drivers'!$B$2:$B$8148,'Selected scen drivers'!$AI$1,'SSP drivers'!$C$2:$C$8148,'Selected scen drivers'!$C309,'SSP drivers'!$D$2:$D$8148,'Selected scen drivers'!$D309)</f>
        <v>0</v>
      </c>
      <c r="AA309" s="3">
        <f>SUMIFS('SSP drivers'!AA$2:AA$8148,'SSP drivers'!$A$2:$A$8148,'Selected scen drivers'!$AH$1,'SSP drivers'!$B$2:$B$8148,'Selected scen drivers'!$AI$1,'SSP drivers'!$C$2:$C$8148,'Selected scen drivers'!$C309,'SSP drivers'!$D$2:$D$8148,'Selected scen drivers'!$D309)</f>
        <v>0</v>
      </c>
      <c r="AB309" s="3">
        <f>SUMIFS('SSP drivers'!AB$2:AB$8148,'SSP drivers'!$A$2:$A$8148,'Selected scen drivers'!$AH$1,'SSP drivers'!$B$2:$B$8148,'Selected scen drivers'!$AI$1,'SSP drivers'!$C$2:$C$8148,'Selected scen drivers'!$C309,'SSP drivers'!$D$2:$D$8148,'Selected scen drivers'!$D309)</f>
        <v>0</v>
      </c>
      <c r="AC309" s="3">
        <f>SUMIFS('SSP drivers'!AC$2:AC$8148,'SSP drivers'!$A$2:$A$8148,'Selected scen drivers'!$AH$1,'SSP drivers'!$B$2:$B$8148,'Selected scen drivers'!$AI$1,'SSP drivers'!$C$2:$C$8148,'Selected scen drivers'!$C309,'SSP drivers'!$D$2:$D$8148,'Selected scen drivers'!$D309)</f>
        <v>0</v>
      </c>
      <c r="AD309" s="3">
        <f>SUMIFS('SSP drivers'!AD$2:AD$8148,'SSP drivers'!$A$2:$A$8148,'Selected scen drivers'!$AH$1,'SSP drivers'!$B$2:$B$8148,'Selected scen drivers'!$AI$1,'SSP drivers'!$C$2:$C$8148,'Selected scen drivers'!$C309,'SSP drivers'!$D$2:$D$8148,'Selected scen drivers'!$D309)</f>
        <v>0</v>
      </c>
      <c r="AE309" s="3">
        <f>SUMIFS('SSP drivers'!AE$2:AE$8148,'SSP drivers'!$A$2:$A$8148,'Selected scen drivers'!$AH$1,'SSP drivers'!$B$2:$B$8148,'Selected scen drivers'!$AI$1,'SSP drivers'!$C$2:$C$8148,'Selected scen drivers'!$C309,'SSP drivers'!$D$2:$D$8148,'Selected scen drivers'!$D309)</f>
        <v>0</v>
      </c>
    </row>
    <row r="310" spans="1:31">
      <c r="A310">
        <f t="shared" si="9"/>
        <v>35</v>
      </c>
      <c r="B310">
        <f t="shared" si="10"/>
        <v>3</v>
      </c>
      <c r="C310" t="str">
        <f>IFERROR(VLOOKUP(A310,Classification!$A$4:$B$99,2,FALSE),"")</f>
        <v>Ireland</v>
      </c>
      <c r="D310" t="str">
        <f>IFERROR(VLOOKUP(B310,Classification!$U$5:$V$14,2,FALSE),"")</f>
        <v>GDPIND</v>
      </c>
      <c r="E310" s="3">
        <f>SUMIFS('SSP drivers'!E$2:E$8148,'SSP drivers'!$A$2:$A$8148,'Selected scen drivers'!$AH$1,'SSP drivers'!$B$2:$B$8148,'Selected scen drivers'!$AI$1,'SSP drivers'!$C$2:$C$8148,'Selected scen drivers'!$C310,'SSP drivers'!$D$2:$D$8148,'Selected scen drivers'!$D310)</f>
        <v>0</v>
      </c>
      <c r="F310" s="3">
        <f>SUMIFS('SSP drivers'!F$2:F$8148,'SSP drivers'!$A$2:$A$8148,'Selected scen drivers'!$AH$1,'SSP drivers'!$B$2:$B$8148,'Selected scen drivers'!$AI$1,'SSP drivers'!$C$2:$C$8148,'Selected scen drivers'!$C310,'SSP drivers'!$D$2:$D$8148,'Selected scen drivers'!$D310)</f>
        <v>165.431463795442</v>
      </c>
      <c r="G310" s="3">
        <f>SUMIFS('SSP drivers'!G$2:G$8148,'SSP drivers'!$A$2:$A$8148,'Selected scen drivers'!$AH$1,'SSP drivers'!$B$2:$B$8148,'Selected scen drivers'!$AI$1,'SSP drivers'!$C$2:$C$8148,'Selected scen drivers'!$C310,'SSP drivers'!$D$2:$D$8148,'Selected scen drivers'!$D310)</f>
        <v>174.780271123428</v>
      </c>
      <c r="H310" s="3">
        <f>SUMIFS('SSP drivers'!H$2:H$8148,'SSP drivers'!$A$2:$A$8148,'Selected scen drivers'!$AH$1,'SSP drivers'!$B$2:$B$8148,'Selected scen drivers'!$AI$1,'SSP drivers'!$C$2:$C$8148,'Selected scen drivers'!$C310,'SSP drivers'!$D$2:$D$8148,'Selected scen drivers'!$D310)</f>
        <v>229.841501395567</v>
      </c>
      <c r="I310" s="3">
        <f>SUMIFS('SSP drivers'!I$2:I$8148,'SSP drivers'!$A$2:$A$8148,'Selected scen drivers'!$AH$1,'SSP drivers'!$B$2:$B$8148,'Selected scen drivers'!$AI$1,'SSP drivers'!$C$2:$C$8148,'Selected scen drivers'!$C310,'SSP drivers'!$D$2:$D$8148,'Selected scen drivers'!$D310)</f>
        <v>259.410598098511</v>
      </c>
      <c r="J310" s="3">
        <f>SUMIFS('SSP drivers'!J$2:J$8148,'SSP drivers'!$A$2:$A$8148,'Selected scen drivers'!$AH$1,'SSP drivers'!$B$2:$B$8148,'Selected scen drivers'!$AI$1,'SSP drivers'!$C$2:$C$8148,'Selected scen drivers'!$C310,'SSP drivers'!$D$2:$D$8148,'Selected scen drivers'!$D310)</f>
        <v>288.173980191987</v>
      </c>
      <c r="K310" s="3">
        <f>SUMIFS('SSP drivers'!K$2:K$8148,'SSP drivers'!$A$2:$A$8148,'Selected scen drivers'!$AH$1,'SSP drivers'!$B$2:$B$8148,'Selected scen drivers'!$AI$1,'SSP drivers'!$C$2:$C$8148,'Selected scen drivers'!$C310,'SSP drivers'!$D$2:$D$8148,'Selected scen drivers'!$D310)</f>
        <v>323.001072869317</v>
      </c>
      <c r="L310" s="3">
        <f>SUMIFS('SSP drivers'!L$2:L$8148,'SSP drivers'!$A$2:$A$8148,'Selected scen drivers'!$AH$1,'SSP drivers'!$B$2:$B$8148,'Selected scen drivers'!$AI$1,'SSP drivers'!$C$2:$C$8148,'Selected scen drivers'!$C310,'SSP drivers'!$D$2:$D$8148,'Selected scen drivers'!$D310)</f>
        <v>365.817250788088</v>
      </c>
      <c r="M310" s="3">
        <f>SUMIFS('SSP drivers'!M$2:M$8148,'SSP drivers'!$A$2:$A$8148,'Selected scen drivers'!$AH$1,'SSP drivers'!$B$2:$B$8148,'Selected scen drivers'!$AI$1,'SSP drivers'!$C$2:$C$8148,'Selected scen drivers'!$C310,'SSP drivers'!$D$2:$D$8148,'Selected scen drivers'!$D310)</f>
        <v>413.467716363668</v>
      </c>
      <c r="N310" s="3">
        <f>SUMIFS('SSP drivers'!N$2:N$8148,'SSP drivers'!$A$2:$A$8148,'Selected scen drivers'!$AH$1,'SSP drivers'!$B$2:$B$8148,'Selected scen drivers'!$AI$1,'SSP drivers'!$C$2:$C$8148,'Selected scen drivers'!$C310,'SSP drivers'!$D$2:$D$8148,'Selected scen drivers'!$D310)</f>
        <v>460.032355610082</v>
      </c>
      <c r="O310" s="3">
        <f>SUMIFS('SSP drivers'!O$2:O$8148,'SSP drivers'!$A$2:$A$8148,'Selected scen drivers'!$AH$1,'SSP drivers'!$B$2:$B$8148,'Selected scen drivers'!$AI$1,'SSP drivers'!$C$2:$C$8148,'Selected scen drivers'!$C310,'SSP drivers'!$D$2:$D$8148,'Selected scen drivers'!$D310)</f>
        <v>504.779416001153</v>
      </c>
      <c r="P310" s="3">
        <f>SUMIFS('SSP drivers'!P$2:P$8148,'SSP drivers'!$A$2:$A$8148,'Selected scen drivers'!$AH$1,'SSP drivers'!$B$2:$B$8148,'Selected scen drivers'!$AI$1,'SSP drivers'!$C$2:$C$8148,'Selected scen drivers'!$C310,'SSP drivers'!$D$2:$D$8148,'Selected scen drivers'!$D310)</f>
        <v>546.642741974547</v>
      </c>
      <c r="Q310" s="3">
        <f>SUMIFS('SSP drivers'!Q$2:Q$8148,'SSP drivers'!$A$2:$A$8148,'Selected scen drivers'!$AH$1,'SSP drivers'!$B$2:$B$8148,'Selected scen drivers'!$AI$1,'SSP drivers'!$C$2:$C$8148,'Selected scen drivers'!$C310,'SSP drivers'!$D$2:$D$8148,'Selected scen drivers'!$D310)</f>
        <v>583.289380583904</v>
      </c>
      <c r="R310" s="3">
        <f>SUMIFS('SSP drivers'!R$2:R$8148,'SSP drivers'!$A$2:$A$8148,'Selected scen drivers'!$AH$1,'SSP drivers'!$B$2:$B$8148,'Selected scen drivers'!$AI$1,'SSP drivers'!$C$2:$C$8148,'Selected scen drivers'!$C310,'SSP drivers'!$D$2:$D$8148,'Selected scen drivers'!$D310)</f>
        <v>614.384928793067</v>
      </c>
      <c r="S310" s="3">
        <f>SUMIFS('SSP drivers'!S$2:S$8148,'SSP drivers'!$A$2:$A$8148,'Selected scen drivers'!$AH$1,'SSP drivers'!$B$2:$B$8148,'Selected scen drivers'!$AI$1,'SSP drivers'!$C$2:$C$8148,'Selected scen drivers'!$C310,'SSP drivers'!$D$2:$D$8148,'Selected scen drivers'!$D310)</f>
        <v>641.058488618235</v>
      </c>
      <c r="T310" s="3">
        <f>SUMIFS('SSP drivers'!T$2:T$8148,'SSP drivers'!$A$2:$A$8148,'Selected scen drivers'!$AH$1,'SSP drivers'!$B$2:$B$8148,'Selected scen drivers'!$AI$1,'SSP drivers'!$C$2:$C$8148,'Selected scen drivers'!$C310,'SSP drivers'!$D$2:$D$8148,'Selected scen drivers'!$D310)</f>
        <v>664.938799553157</v>
      </c>
      <c r="U310" s="3">
        <f>SUMIFS('SSP drivers'!U$2:U$8148,'SSP drivers'!$A$2:$A$8148,'Selected scen drivers'!$AH$1,'SSP drivers'!$B$2:$B$8148,'Selected scen drivers'!$AI$1,'SSP drivers'!$C$2:$C$8148,'Selected scen drivers'!$C310,'SSP drivers'!$D$2:$D$8148,'Selected scen drivers'!$D310)</f>
        <v>686.789087350942</v>
      </c>
      <c r="V310" s="3">
        <f>SUMIFS('SSP drivers'!V$2:V$8148,'SSP drivers'!$A$2:$A$8148,'Selected scen drivers'!$AH$1,'SSP drivers'!$B$2:$B$8148,'Selected scen drivers'!$AI$1,'SSP drivers'!$C$2:$C$8148,'Selected scen drivers'!$C310,'SSP drivers'!$D$2:$D$8148,'Selected scen drivers'!$D310)</f>
        <v>705.98382162631</v>
      </c>
      <c r="W310" s="3">
        <f>SUMIFS('SSP drivers'!W$2:W$8148,'SSP drivers'!$A$2:$A$8148,'Selected scen drivers'!$AH$1,'SSP drivers'!$B$2:$B$8148,'Selected scen drivers'!$AI$1,'SSP drivers'!$C$2:$C$8148,'Selected scen drivers'!$C310,'SSP drivers'!$D$2:$D$8148,'Selected scen drivers'!$D310)</f>
        <v>721.189324388002</v>
      </c>
      <c r="X310" s="3">
        <f>SUMIFS('SSP drivers'!X$2:X$8148,'SSP drivers'!$A$2:$A$8148,'Selected scen drivers'!$AH$1,'SSP drivers'!$B$2:$B$8148,'Selected scen drivers'!$AI$1,'SSP drivers'!$C$2:$C$8148,'Selected scen drivers'!$C310,'SSP drivers'!$D$2:$D$8148,'Selected scen drivers'!$D310)</f>
        <v>0</v>
      </c>
      <c r="Y310" s="3">
        <f>SUMIFS('SSP drivers'!Y$2:Y$8148,'SSP drivers'!$A$2:$A$8148,'Selected scen drivers'!$AH$1,'SSP drivers'!$B$2:$B$8148,'Selected scen drivers'!$AI$1,'SSP drivers'!$C$2:$C$8148,'Selected scen drivers'!$C310,'SSP drivers'!$D$2:$D$8148,'Selected scen drivers'!$D310)</f>
        <v>0</v>
      </c>
      <c r="Z310" s="3">
        <f>SUMIFS('SSP drivers'!Z$2:Z$8148,'SSP drivers'!$A$2:$A$8148,'Selected scen drivers'!$AH$1,'SSP drivers'!$B$2:$B$8148,'Selected scen drivers'!$AI$1,'SSP drivers'!$C$2:$C$8148,'Selected scen drivers'!$C310,'SSP drivers'!$D$2:$D$8148,'Selected scen drivers'!$D310)</f>
        <v>0</v>
      </c>
      <c r="AA310" s="3">
        <f>SUMIFS('SSP drivers'!AA$2:AA$8148,'SSP drivers'!$A$2:$A$8148,'Selected scen drivers'!$AH$1,'SSP drivers'!$B$2:$B$8148,'Selected scen drivers'!$AI$1,'SSP drivers'!$C$2:$C$8148,'Selected scen drivers'!$C310,'SSP drivers'!$D$2:$D$8148,'Selected scen drivers'!$D310)</f>
        <v>0</v>
      </c>
      <c r="AB310" s="3">
        <f>SUMIFS('SSP drivers'!AB$2:AB$8148,'SSP drivers'!$A$2:$A$8148,'Selected scen drivers'!$AH$1,'SSP drivers'!$B$2:$B$8148,'Selected scen drivers'!$AI$1,'SSP drivers'!$C$2:$C$8148,'Selected scen drivers'!$C310,'SSP drivers'!$D$2:$D$8148,'Selected scen drivers'!$D310)</f>
        <v>0</v>
      </c>
      <c r="AC310" s="3">
        <f>SUMIFS('SSP drivers'!AC$2:AC$8148,'SSP drivers'!$A$2:$A$8148,'Selected scen drivers'!$AH$1,'SSP drivers'!$B$2:$B$8148,'Selected scen drivers'!$AI$1,'SSP drivers'!$C$2:$C$8148,'Selected scen drivers'!$C310,'SSP drivers'!$D$2:$D$8148,'Selected scen drivers'!$D310)</f>
        <v>0</v>
      </c>
      <c r="AD310" s="3">
        <f>SUMIFS('SSP drivers'!AD$2:AD$8148,'SSP drivers'!$A$2:$A$8148,'Selected scen drivers'!$AH$1,'SSP drivers'!$B$2:$B$8148,'Selected scen drivers'!$AI$1,'SSP drivers'!$C$2:$C$8148,'Selected scen drivers'!$C310,'SSP drivers'!$D$2:$D$8148,'Selected scen drivers'!$D310)</f>
        <v>0</v>
      </c>
      <c r="AE310" s="3">
        <f>SUMIFS('SSP drivers'!AE$2:AE$8148,'SSP drivers'!$A$2:$A$8148,'Selected scen drivers'!$AH$1,'SSP drivers'!$B$2:$B$8148,'Selected scen drivers'!$AI$1,'SSP drivers'!$C$2:$C$8148,'Selected scen drivers'!$C310,'SSP drivers'!$D$2:$D$8148,'Selected scen drivers'!$D310)</f>
        <v>0</v>
      </c>
    </row>
    <row r="311" spans="1:31">
      <c r="A311">
        <f t="shared" si="9"/>
        <v>35</v>
      </c>
      <c r="B311">
        <f t="shared" si="10"/>
        <v>4</v>
      </c>
      <c r="C311" t="str">
        <f>IFERROR(VLOOKUP(A311,Classification!$A$4:$B$99,2,FALSE),"")</f>
        <v>Ireland</v>
      </c>
      <c r="D311" t="str">
        <f>IFERROR(VLOOKUP(B311,Classification!$U$5:$V$14,2,FALSE),"")</f>
        <v>GDPMFG</v>
      </c>
      <c r="E311" s="3">
        <f>SUMIFS('SSP drivers'!E$2:E$8148,'SSP drivers'!$A$2:$A$8148,'Selected scen drivers'!$AH$1,'SSP drivers'!$B$2:$B$8148,'Selected scen drivers'!$AI$1,'SSP drivers'!$C$2:$C$8148,'Selected scen drivers'!$C311,'SSP drivers'!$D$2:$D$8148,'Selected scen drivers'!$D311)</f>
        <v>0</v>
      </c>
      <c r="F311" s="3">
        <f>SUMIFS('SSP drivers'!F$2:F$8148,'SSP drivers'!$A$2:$A$8148,'Selected scen drivers'!$AH$1,'SSP drivers'!$B$2:$B$8148,'Selected scen drivers'!$AI$1,'SSP drivers'!$C$2:$C$8148,'Selected scen drivers'!$C311,'SSP drivers'!$D$2:$D$8148,'Selected scen drivers'!$D311)</f>
        <v>53.5841593833572</v>
      </c>
      <c r="G311" s="3">
        <f>SUMIFS('SSP drivers'!G$2:G$8148,'SSP drivers'!$A$2:$A$8148,'Selected scen drivers'!$AH$1,'SSP drivers'!$B$2:$B$8148,'Selected scen drivers'!$AI$1,'SSP drivers'!$C$2:$C$8148,'Selected scen drivers'!$C311,'SSP drivers'!$D$2:$D$8148,'Selected scen drivers'!$D311)</f>
        <v>56.6122894041766</v>
      </c>
      <c r="H311" s="3">
        <f>SUMIFS('SSP drivers'!H$2:H$8148,'SSP drivers'!$A$2:$A$8148,'Selected scen drivers'!$AH$1,'SSP drivers'!$B$2:$B$8148,'Selected scen drivers'!$AI$1,'SSP drivers'!$C$2:$C$8148,'Selected scen drivers'!$C311,'SSP drivers'!$D$2:$D$8148,'Selected scen drivers'!$D311)</f>
        <v>74.4469241892151</v>
      </c>
      <c r="I311" s="3">
        <f>SUMIFS('SSP drivers'!I$2:I$8148,'SSP drivers'!$A$2:$A$8148,'Selected scen drivers'!$AH$1,'SSP drivers'!$B$2:$B$8148,'Selected scen drivers'!$AI$1,'SSP drivers'!$C$2:$C$8148,'Selected scen drivers'!$C311,'SSP drivers'!$D$2:$D$8148,'Selected scen drivers'!$D311)</f>
        <v>84.0245169530176</v>
      </c>
      <c r="J311" s="3">
        <f>SUMIFS('SSP drivers'!J$2:J$8148,'SSP drivers'!$A$2:$A$8148,'Selected scen drivers'!$AH$1,'SSP drivers'!$B$2:$B$8148,'Selected scen drivers'!$AI$1,'SSP drivers'!$C$2:$C$8148,'Selected scen drivers'!$C311,'SSP drivers'!$D$2:$D$8148,'Selected scen drivers'!$D311)</f>
        <v>93.341134331239</v>
      </c>
      <c r="K311" s="3">
        <f>SUMIFS('SSP drivers'!K$2:K$8148,'SSP drivers'!$A$2:$A$8148,'Selected scen drivers'!$AH$1,'SSP drivers'!$B$2:$B$8148,'Selected scen drivers'!$AI$1,'SSP drivers'!$C$2:$C$8148,'Selected scen drivers'!$C311,'SSP drivers'!$D$2:$D$8148,'Selected scen drivers'!$D311)</f>
        <v>104.621820858855</v>
      </c>
      <c r="L311" s="3">
        <f>SUMIFS('SSP drivers'!L$2:L$8148,'SSP drivers'!$A$2:$A$8148,'Selected scen drivers'!$AH$1,'SSP drivers'!$B$2:$B$8148,'Selected scen drivers'!$AI$1,'SSP drivers'!$C$2:$C$8148,'Selected scen drivers'!$C311,'SSP drivers'!$D$2:$D$8148,'Selected scen drivers'!$D311)</f>
        <v>118.490215958245</v>
      </c>
      <c r="M311" s="3">
        <f>SUMIFS('SSP drivers'!M$2:M$8148,'SSP drivers'!$A$2:$A$8148,'Selected scen drivers'!$AH$1,'SSP drivers'!$B$2:$B$8148,'Selected scen drivers'!$AI$1,'SSP drivers'!$C$2:$C$8148,'Selected scen drivers'!$C311,'SSP drivers'!$D$2:$D$8148,'Selected scen drivers'!$D311)</f>
        <v>133.924463371121</v>
      </c>
      <c r="N311" s="3">
        <f>SUMIFS('SSP drivers'!N$2:N$8148,'SSP drivers'!$A$2:$A$8148,'Selected scen drivers'!$AH$1,'SSP drivers'!$B$2:$B$8148,'Selected scen drivers'!$AI$1,'SSP drivers'!$C$2:$C$8148,'Selected scen drivers'!$C311,'SSP drivers'!$D$2:$D$8148,'Selected scen drivers'!$D311)</f>
        <v>149.007005674522</v>
      </c>
      <c r="O311" s="3">
        <f>SUMIFS('SSP drivers'!O$2:O$8148,'SSP drivers'!$A$2:$A$8148,'Selected scen drivers'!$AH$1,'SSP drivers'!$B$2:$B$8148,'Selected scen drivers'!$AI$1,'SSP drivers'!$C$2:$C$8148,'Selected scen drivers'!$C311,'SSP drivers'!$D$2:$D$8148,'Selected scen drivers'!$D311)</f>
        <v>163.500824207716</v>
      </c>
      <c r="P311" s="3">
        <f>SUMIFS('SSP drivers'!P$2:P$8148,'SSP drivers'!$A$2:$A$8148,'Selected scen drivers'!$AH$1,'SSP drivers'!$B$2:$B$8148,'Selected scen drivers'!$AI$1,'SSP drivers'!$C$2:$C$8148,'Selected scen drivers'!$C311,'SSP drivers'!$D$2:$D$8148,'Selected scen drivers'!$D311)</f>
        <v>177.060585330604</v>
      </c>
      <c r="Q311" s="3">
        <f>SUMIFS('SSP drivers'!Q$2:Q$8148,'SSP drivers'!$A$2:$A$8148,'Selected scen drivers'!$AH$1,'SSP drivers'!$B$2:$B$8148,'Selected scen drivers'!$AI$1,'SSP drivers'!$C$2:$C$8148,'Selected scen drivers'!$C311,'SSP drivers'!$D$2:$D$8148,'Selected scen drivers'!$D311)</f>
        <v>188.930632775364</v>
      </c>
      <c r="R311" s="3">
        <f>SUMIFS('SSP drivers'!R$2:R$8148,'SSP drivers'!$A$2:$A$8148,'Selected scen drivers'!$AH$1,'SSP drivers'!$B$2:$B$8148,'Selected scen drivers'!$AI$1,'SSP drivers'!$C$2:$C$8148,'Selected scen drivers'!$C311,'SSP drivers'!$D$2:$D$8148,'Selected scen drivers'!$D311)</f>
        <v>199.002651562631</v>
      </c>
      <c r="S311" s="3">
        <f>SUMIFS('SSP drivers'!S$2:S$8148,'SSP drivers'!$A$2:$A$8148,'Selected scen drivers'!$AH$1,'SSP drivers'!$B$2:$B$8148,'Selected scen drivers'!$AI$1,'SSP drivers'!$C$2:$C$8148,'Selected scen drivers'!$C311,'SSP drivers'!$D$2:$D$8148,'Selected scen drivers'!$D311)</f>
        <v>207.642364034501</v>
      </c>
      <c r="T311" s="3">
        <f>SUMIFS('SSP drivers'!T$2:T$8148,'SSP drivers'!$A$2:$A$8148,'Selected scen drivers'!$AH$1,'SSP drivers'!$B$2:$B$8148,'Selected scen drivers'!$AI$1,'SSP drivers'!$C$2:$C$8148,'Selected scen drivers'!$C311,'SSP drivers'!$D$2:$D$8148,'Selected scen drivers'!$D311)</f>
        <v>215.377327855188</v>
      </c>
      <c r="U311" s="3">
        <f>SUMIFS('SSP drivers'!U$2:U$8148,'SSP drivers'!$A$2:$A$8148,'Selected scen drivers'!$AH$1,'SSP drivers'!$B$2:$B$8148,'Selected scen drivers'!$AI$1,'SSP drivers'!$C$2:$C$8148,'Selected scen drivers'!$C311,'SSP drivers'!$D$2:$D$8148,'Selected scen drivers'!$D311)</f>
        <v>222.454756036422</v>
      </c>
      <c r="V311" s="3">
        <f>SUMIFS('SSP drivers'!V$2:V$8148,'SSP drivers'!$A$2:$A$8148,'Selected scen drivers'!$AH$1,'SSP drivers'!$B$2:$B$8148,'Selected scen drivers'!$AI$1,'SSP drivers'!$C$2:$C$8148,'Selected scen drivers'!$C311,'SSP drivers'!$D$2:$D$8148,'Selected scen drivers'!$D311)</f>
        <v>228.672035852095</v>
      </c>
      <c r="W311" s="3">
        <f>SUMIFS('SSP drivers'!W$2:W$8148,'SSP drivers'!$A$2:$A$8148,'Selected scen drivers'!$AH$1,'SSP drivers'!$B$2:$B$8148,'Selected scen drivers'!$AI$1,'SSP drivers'!$C$2:$C$8148,'Selected scen drivers'!$C311,'SSP drivers'!$D$2:$D$8148,'Selected scen drivers'!$D311)</f>
        <v>233.597181678611</v>
      </c>
      <c r="X311" s="3">
        <f>SUMIFS('SSP drivers'!X$2:X$8148,'SSP drivers'!$A$2:$A$8148,'Selected scen drivers'!$AH$1,'SSP drivers'!$B$2:$B$8148,'Selected scen drivers'!$AI$1,'SSP drivers'!$C$2:$C$8148,'Selected scen drivers'!$C311,'SSP drivers'!$D$2:$D$8148,'Selected scen drivers'!$D311)</f>
        <v>0</v>
      </c>
      <c r="Y311" s="3">
        <f>SUMIFS('SSP drivers'!Y$2:Y$8148,'SSP drivers'!$A$2:$A$8148,'Selected scen drivers'!$AH$1,'SSP drivers'!$B$2:$B$8148,'Selected scen drivers'!$AI$1,'SSP drivers'!$C$2:$C$8148,'Selected scen drivers'!$C311,'SSP drivers'!$D$2:$D$8148,'Selected scen drivers'!$D311)</f>
        <v>0</v>
      </c>
      <c r="Z311" s="3">
        <f>SUMIFS('SSP drivers'!Z$2:Z$8148,'SSP drivers'!$A$2:$A$8148,'Selected scen drivers'!$AH$1,'SSP drivers'!$B$2:$B$8148,'Selected scen drivers'!$AI$1,'SSP drivers'!$C$2:$C$8148,'Selected scen drivers'!$C311,'SSP drivers'!$D$2:$D$8148,'Selected scen drivers'!$D311)</f>
        <v>0</v>
      </c>
      <c r="AA311" s="3">
        <f>SUMIFS('SSP drivers'!AA$2:AA$8148,'SSP drivers'!$A$2:$A$8148,'Selected scen drivers'!$AH$1,'SSP drivers'!$B$2:$B$8148,'Selected scen drivers'!$AI$1,'SSP drivers'!$C$2:$C$8148,'Selected scen drivers'!$C311,'SSP drivers'!$D$2:$D$8148,'Selected scen drivers'!$D311)</f>
        <v>0</v>
      </c>
      <c r="AB311" s="3">
        <f>SUMIFS('SSP drivers'!AB$2:AB$8148,'SSP drivers'!$A$2:$A$8148,'Selected scen drivers'!$AH$1,'SSP drivers'!$B$2:$B$8148,'Selected scen drivers'!$AI$1,'SSP drivers'!$C$2:$C$8148,'Selected scen drivers'!$C311,'SSP drivers'!$D$2:$D$8148,'Selected scen drivers'!$D311)</f>
        <v>0</v>
      </c>
      <c r="AC311" s="3">
        <f>SUMIFS('SSP drivers'!AC$2:AC$8148,'SSP drivers'!$A$2:$A$8148,'Selected scen drivers'!$AH$1,'SSP drivers'!$B$2:$B$8148,'Selected scen drivers'!$AI$1,'SSP drivers'!$C$2:$C$8148,'Selected scen drivers'!$C311,'SSP drivers'!$D$2:$D$8148,'Selected scen drivers'!$D311)</f>
        <v>0</v>
      </c>
      <c r="AD311" s="3">
        <f>SUMIFS('SSP drivers'!AD$2:AD$8148,'SSP drivers'!$A$2:$A$8148,'Selected scen drivers'!$AH$1,'SSP drivers'!$B$2:$B$8148,'Selected scen drivers'!$AI$1,'SSP drivers'!$C$2:$C$8148,'Selected scen drivers'!$C311,'SSP drivers'!$D$2:$D$8148,'Selected scen drivers'!$D311)</f>
        <v>0</v>
      </c>
      <c r="AE311" s="3">
        <f>SUMIFS('SSP drivers'!AE$2:AE$8148,'SSP drivers'!$A$2:$A$8148,'Selected scen drivers'!$AH$1,'SSP drivers'!$B$2:$B$8148,'Selected scen drivers'!$AI$1,'SSP drivers'!$C$2:$C$8148,'Selected scen drivers'!$C311,'SSP drivers'!$D$2:$D$8148,'Selected scen drivers'!$D311)</f>
        <v>0</v>
      </c>
    </row>
    <row r="312" spans="1:31">
      <c r="A312">
        <f t="shared" si="9"/>
        <v>35</v>
      </c>
      <c r="B312">
        <f t="shared" si="10"/>
        <v>5</v>
      </c>
      <c r="C312" t="str">
        <f>IFERROR(VLOOKUP(A312,Classification!$A$4:$B$99,2,FALSE),"")</f>
        <v>Ireland</v>
      </c>
      <c r="D312" t="str">
        <f>IFERROR(VLOOKUP(B312,Classification!$U$5:$V$14,2,FALSE),"")</f>
        <v>GDPPCAP</v>
      </c>
      <c r="E312" s="3">
        <f>SUMIFS('SSP drivers'!E$2:E$8148,'SSP drivers'!$A$2:$A$8148,'Selected scen drivers'!$AH$1,'SSP drivers'!$B$2:$B$8148,'Selected scen drivers'!$AI$1,'SSP drivers'!$C$2:$C$8148,'Selected scen drivers'!$C312,'SSP drivers'!$D$2:$D$8148,'Selected scen drivers'!$D312)</f>
        <v>0</v>
      </c>
      <c r="F312" s="3">
        <f>SUMIFS('SSP drivers'!F$2:F$8148,'SSP drivers'!$A$2:$A$8148,'Selected scen drivers'!$AH$1,'SSP drivers'!$B$2:$B$8148,'Selected scen drivers'!$AI$1,'SSP drivers'!$C$2:$C$8148,'Selected scen drivers'!$C312,'SSP drivers'!$D$2:$D$8148,'Selected scen drivers'!$D312)</f>
        <v>86.0767472328477</v>
      </c>
      <c r="G312" s="3">
        <f>SUMIFS('SSP drivers'!G$2:G$8148,'SSP drivers'!$A$2:$A$8148,'Selected scen drivers'!$AH$1,'SSP drivers'!$B$2:$B$8148,'Selected scen drivers'!$AI$1,'SSP drivers'!$C$2:$C$8148,'Selected scen drivers'!$C312,'SSP drivers'!$D$2:$D$8148,'Selected scen drivers'!$D312)</f>
        <v>90.2044963367063</v>
      </c>
      <c r="H312" s="3">
        <f>SUMIFS('SSP drivers'!H$2:H$8148,'SSP drivers'!$A$2:$A$8148,'Selected scen drivers'!$AH$1,'SSP drivers'!$B$2:$B$8148,'Selected scen drivers'!$AI$1,'SSP drivers'!$C$2:$C$8148,'Selected scen drivers'!$C312,'SSP drivers'!$D$2:$D$8148,'Selected scen drivers'!$D312)</f>
        <v>114.004729796842</v>
      </c>
      <c r="I312" s="3">
        <f>SUMIFS('SSP drivers'!I$2:I$8148,'SSP drivers'!$A$2:$A$8148,'Selected scen drivers'!$AH$1,'SSP drivers'!$B$2:$B$8148,'Selected scen drivers'!$AI$1,'SSP drivers'!$C$2:$C$8148,'Selected scen drivers'!$C312,'SSP drivers'!$D$2:$D$8148,'Selected scen drivers'!$D312)</f>
        <v>125.158825697742</v>
      </c>
      <c r="J312" s="3">
        <f>SUMIFS('SSP drivers'!J$2:J$8148,'SSP drivers'!$A$2:$A$8148,'Selected scen drivers'!$AH$1,'SSP drivers'!$B$2:$B$8148,'Selected scen drivers'!$AI$1,'SSP drivers'!$C$2:$C$8148,'Selected scen drivers'!$C312,'SSP drivers'!$D$2:$D$8148,'Selected scen drivers'!$D312)</f>
        <v>135.162968424891</v>
      </c>
      <c r="K312" s="3">
        <f>SUMIFS('SSP drivers'!K$2:K$8148,'SSP drivers'!$A$2:$A$8148,'Selected scen drivers'!$AH$1,'SSP drivers'!$B$2:$B$8148,'Selected scen drivers'!$AI$1,'SSP drivers'!$C$2:$C$8148,'Selected scen drivers'!$C312,'SSP drivers'!$D$2:$D$8148,'Selected scen drivers'!$D312)</f>
        <v>147.075377971852</v>
      </c>
      <c r="L312" s="3">
        <f>SUMIFS('SSP drivers'!L$2:L$8148,'SSP drivers'!$A$2:$A$8148,'Selected scen drivers'!$AH$1,'SSP drivers'!$B$2:$B$8148,'Selected scen drivers'!$AI$1,'SSP drivers'!$C$2:$C$8148,'Selected scen drivers'!$C312,'SSP drivers'!$D$2:$D$8148,'Selected scen drivers'!$D312)</f>
        <v>161.643859906221</v>
      </c>
      <c r="M312" s="3">
        <f>SUMIFS('SSP drivers'!M$2:M$8148,'SSP drivers'!$A$2:$A$8148,'Selected scen drivers'!$AH$1,'SSP drivers'!$B$2:$B$8148,'Selected scen drivers'!$AI$1,'SSP drivers'!$C$2:$C$8148,'Selected scen drivers'!$C312,'SSP drivers'!$D$2:$D$8148,'Selected scen drivers'!$D312)</f>
        <v>177.457793050953</v>
      </c>
      <c r="N312" s="3">
        <f>SUMIFS('SSP drivers'!N$2:N$8148,'SSP drivers'!$A$2:$A$8148,'Selected scen drivers'!$AH$1,'SSP drivers'!$B$2:$B$8148,'Selected scen drivers'!$AI$1,'SSP drivers'!$C$2:$C$8148,'Selected scen drivers'!$C312,'SSP drivers'!$D$2:$D$8148,'Selected scen drivers'!$D312)</f>
        <v>192.78784549406</v>
      </c>
      <c r="O312" s="3">
        <f>SUMIFS('SSP drivers'!O$2:O$8148,'SSP drivers'!$A$2:$A$8148,'Selected scen drivers'!$AH$1,'SSP drivers'!$B$2:$B$8148,'Selected scen drivers'!$AI$1,'SSP drivers'!$C$2:$C$8148,'Selected scen drivers'!$C312,'SSP drivers'!$D$2:$D$8148,'Selected scen drivers'!$D312)</f>
        <v>207.564009296678</v>
      </c>
      <c r="P312" s="3">
        <f>SUMIFS('SSP drivers'!P$2:P$8148,'SSP drivers'!$A$2:$A$8148,'Selected scen drivers'!$AH$1,'SSP drivers'!$B$2:$B$8148,'Selected scen drivers'!$AI$1,'SSP drivers'!$C$2:$C$8148,'Selected scen drivers'!$C312,'SSP drivers'!$D$2:$D$8148,'Selected scen drivers'!$D312)</f>
        <v>221.493411532234</v>
      </c>
      <c r="Q312" s="3">
        <f>SUMIFS('SSP drivers'!Q$2:Q$8148,'SSP drivers'!$A$2:$A$8148,'Selected scen drivers'!$AH$1,'SSP drivers'!$B$2:$B$8148,'Selected scen drivers'!$AI$1,'SSP drivers'!$C$2:$C$8148,'Selected scen drivers'!$C312,'SSP drivers'!$D$2:$D$8148,'Selected scen drivers'!$D312)</f>
        <v>233.447945043063</v>
      </c>
      <c r="R312" s="3">
        <f>SUMIFS('SSP drivers'!R$2:R$8148,'SSP drivers'!$A$2:$A$8148,'Selected scen drivers'!$AH$1,'SSP drivers'!$B$2:$B$8148,'Selected scen drivers'!$AI$1,'SSP drivers'!$C$2:$C$8148,'Selected scen drivers'!$C312,'SSP drivers'!$D$2:$D$8148,'Selected scen drivers'!$D312)</f>
        <v>243.177219601174</v>
      </c>
      <c r="S312" s="3">
        <f>SUMIFS('SSP drivers'!S$2:S$8148,'SSP drivers'!$A$2:$A$8148,'Selected scen drivers'!$AH$1,'SSP drivers'!$B$2:$B$8148,'Selected scen drivers'!$AI$1,'SSP drivers'!$C$2:$C$8148,'Selected scen drivers'!$C312,'SSP drivers'!$D$2:$D$8148,'Selected scen drivers'!$D312)</f>
        <v>251.041699726106</v>
      </c>
      <c r="T312" s="3">
        <f>SUMIFS('SSP drivers'!T$2:T$8148,'SSP drivers'!$A$2:$A$8148,'Selected scen drivers'!$AH$1,'SSP drivers'!$B$2:$B$8148,'Selected scen drivers'!$AI$1,'SSP drivers'!$C$2:$C$8148,'Selected scen drivers'!$C312,'SSP drivers'!$D$2:$D$8148,'Selected scen drivers'!$D312)</f>
        <v>257.721607234265</v>
      </c>
      <c r="U312" s="3">
        <f>SUMIFS('SSP drivers'!U$2:U$8148,'SSP drivers'!$A$2:$A$8148,'Selected scen drivers'!$AH$1,'SSP drivers'!$B$2:$B$8148,'Selected scen drivers'!$AI$1,'SSP drivers'!$C$2:$C$8148,'Selected scen drivers'!$C312,'SSP drivers'!$D$2:$D$8148,'Selected scen drivers'!$D312)</f>
        <v>263.807063043437</v>
      </c>
      <c r="V312" s="3">
        <f>SUMIFS('SSP drivers'!V$2:V$8148,'SSP drivers'!$A$2:$A$8148,'Selected scen drivers'!$AH$1,'SSP drivers'!$B$2:$B$8148,'Selected scen drivers'!$AI$1,'SSP drivers'!$C$2:$C$8148,'Selected scen drivers'!$C312,'SSP drivers'!$D$2:$D$8148,'Selected scen drivers'!$D312)</f>
        <v>269.495996681648</v>
      </c>
      <c r="W312" s="3">
        <f>SUMIFS('SSP drivers'!W$2:W$8148,'SSP drivers'!$A$2:$A$8148,'Selected scen drivers'!$AH$1,'SSP drivers'!$B$2:$B$8148,'Selected scen drivers'!$AI$1,'SSP drivers'!$C$2:$C$8148,'Selected scen drivers'!$C312,'SSP drivers'!$D$2:$D$8148,'Selected scen drivers'!$D312)</f>
        <v>274.59325924965</v>
      </c>
      <c r="X312" s="3">
        <f>SUMIFS('SSP drivers'!X$2:X$8148,'SSP drivers'!$A$2:$A$8148,'Selected scen drivers'!$AH$1,'SSP drivers'!$B$2:$B$8148,'Selected scen drivers'!$AI$1,'SSP drivers'!$C$2:$C$8148,'Selected scen drivers'!$C312,'SSP drivers'!$D$2:$D$8148,'Selected scen drivers'!$D312)</f>
        <v>0</v>
      </c>
      <c r="Y312" s="3">
        <f>SUMIFS('SSP drivers'!Y$2:Y$8148,'SSP drivers'!$A$2:$A$8148,'Selected scen drivers'!$AH$1,'SSP drivers'!$B$2:$B$8148,'Selected scen drivers'!$AI$1,'SSP drivers'!$C$2:$C$8148,'Selected scen drivers'!$C312,'SSP drivers'!$D$2:$D$8148,'Selected scen drivers'!$D312)</f>
        <v>0</v>
      </c>
      <c r="Z312" s="3">
        <f>SUMIFS('SSP drivers'!Z$2:Z$8148,'SSP drivers'!$A$2:$A$8148,'Selected scen drivers'!$AH$1,'SSP drivers'!$B$2:$B$8148,'Selected scen drivers'!$AI$1,'SSP drivers'!$C$2:$C$8148,'Selected scen drivers'!$C312,'SSP drivers'!$D$2:$D$8148,'Selected scen drivers'!$D312)</f>
        <v>0</v>
      </c>
      <c r="AA312" s="3">
        <f>SUMIFS('SSP drivers'!AA$2:AA$8148,'SSP drivers'!$A$2:$A$8148,'Selected scen drivers'!$AH$1,'SSP drivers'!$B$2:$B$8148,'Selected scen drivers'!$AI$1,'SSP drivers'!$C$2:$C$8148,'Selected scen drivers'!$C312,'SSP drivers'!$D$2:$D$8148,'Selected scen drivers'!$D312)</f>
        <v>0</v>
      </c>
      <c r="AB312" s="3">
        <f>SUMIFS('SSP drivers'!AB$2:AB$8148,'SSP drivers'!$A$2:$A$8148,'Selected scen drivers'!$AH$1,'SSP drivers'!$B$2:$B$8148,'Selected scen drivers'!$AI$1,'SSP drivers'!$C$2:$C$8148,'Selected scen drivers'!$C312,'SSP drivers'!$D$2:$D$8148,'Selected scen drivers'!$D312)</f>
        <v>0</v>
      </c>
      <c r="AC312" s="3">
        <f>SUMIFS('SSP drivers'!AC$2:AC$8148,'SSP drivers'!$A$2:$A$8148,'Selected scen drivers'!$AH$1,'SSP drivers'!$B$2:$B$8148,'Selected scen drivers'!$AI$1,'SSP drivers'!$C$2:$C$8148,'Selected scen drivers'!$C312,'SSP drivers'!$D$2:$D$8148,'Selected scen drivers'!$D312)</f>
        <v>0</v>
      </c>
      <c r="AD312" s="3">
        <f>SUMIFS('SSP drivers'!AD$2:AD$8148,'SSP drivers'!$A$2:$A$8148,'Selected scen drivers'!$AH$1,'SSP drivers'!$B$2:$B$8148,'Selected scen drivers'!$AI$1,'SSP drivers'!$C$2:$C$8148,'Selected scen drivers'!$C312,'SSP drivers'!$D$2:$D$8148,'Selected scen drivers'!$D312)</f>
        <v>0</v>
      </c>
      <c r="AE312" s="3">
        <f>SUMIFS('SSP drivers'!AE$2:AE$8148,'SSP drivers'!$A$2:$A$8148,'Selected scen drivers'!$AH$1,'SSP drivers'!$B$2:$B$8148,'Selected scen drivers'!$AI$1,'SSP drivers'!$C$2:$C$8148,'Selected scen drivers'!$C312,'SSP drivers'!$D$2:$D$8148,'Selected scen drivers'!$D312)</f>
        <v>0</v>
      </c>
    </row>
    <row r="313" spans="1:31">
      <c r="A313">
        <f t="shared" si="9"/>
        <v>35</v>
      </c>
      <c r="B313">
        <f t="shared" si="10"/>
        <v>6</v>
      </c>
      <c r="C313" t="str">
        <f>IFERROR(VLOOKUP(A313,Classification!$A$4:$B$99,2,FALSE),"")</f>
        <v>Ireland</v>
      </c>
      <c r="D313" t="str">
        <f>IFERROR(VLOOKUP(B313,Classification!$U$5:$V$14,2,FALSE),"")</f>
        <v>GDPPHOU</v>
      </c>
      <c r="E313" s="3">
        <f>SUMIFS('SSP drivers'!E$2:E$8148,'SSP drivers'!$A$2:$A$8148,'Selected scen drivers'!$AH$1,'SSP drivers'!$B$2:$B$8148,'Selected scen drivers'!$AI$1,'SSP drivers'!$C$2:$C$8148,'Selected scen drivers'!$C313,'SSP drivers'!$D$2:$D$8148,'Selected scen drivers'!$D313)</f>
        <v>0</v>
      </c>
      <c r="F313" s="3">
        <f>SUMIFS('SSP drivers'!F$2:F$8148,'SSP drivers'!$A$2:$A$8148,'Selected scen drivers'!$AH$1,'SSP drivers'!$B$2:$B$8148,'Selected scen drivers'!$AI$1,'SSP drivers'!$C$2:$C$8148,'Selected scen drivers'!$C313,'SSP drivers'!$D$2:$D$8148,'Selected scen drivers'!$D313)</f>
        <v>291.343242218015</v>
      </c>
      <c r="G313" s="3">
        <f>SUMIFS('SSP drivers'!G$2:G$8148,'SSP drivers'!$A$2:$A$8148,'Selected scen drivers'!$AH$1,'SSP drivers'!$B$2:$B$8148,'Selected scen drivers'!$AI$1,'SSP drivers'!$C$2:$C$8148,'Selected scen drivers'!$C313,'SSP drivers'!$D$2:$D$8148,'Selected scen drivers'!$D313)</f>
        <v>305.34689028512</v>
      </c>
      <c r="H313" s="3">
        <f>SUMIFS('SSP drivers'!H$2:H$8148,'SSP drivers'!$A$2:$A$8148,'Selected scen drivers'!$AH$1,'SSP drivers'!$B$2:$B$8148,'Selected scen drivers'!$AI$1,'SSP drivers'!$C$2:$C$8148,'Selected scen drivers'!$C313,'SSP drivers'!$D$2:$D$8148,'Selected scen drivers'!$D313)</f>
        <v>386.107757995406</v>
      </c>
      <c r="I313" s="3">
        <f>SUMIFS('SSP drivers'!I$2:I$8148,'SSP drivers'!$A$2:$A$8148,'Selected scen drivers'!$AH$1,'SSP drivers'!$B$2:$B$8148,'Selected scen drivers'!$AI$1,'SSP drivers'!$C$2:$C$8148,'Selected scen drivers'!$C313,'SSP drivers'!$D$2:$D$8148,'Selected scen drivers'!$D313)</f>
        <v>425.062384891737</v>
      </c>
      <c r="J313" s="3">
        <f>SUMIFS('SSP drivers'!J$2:J$8148,'SSP drivers'!$A$2:$A$8148,'Selected scen drivers'!$AH$1,'SSP drivers'!$B$2:$B$8148,'Selected scen drivers'!$AI$1,'SSP drivers'!$C$2:$C$8148,'Selected scen drivers'!$C313,'SSP drivers'!$D$2:$D$8148,'Selected scen drivers'!$D313)</f>
        <v>463.762252620837</v>
      </c>
      <c r="K313" s="3">
        <f>SUMIFS('SSP drivers'!K$2:K$8148,'SSP drivers'!$A$2:$A$8148,'Selected scen drivers'!$AH$1,'SSP drivers'!$B$2:$B$8148,'Selected scen drivers'!$AI$1,'SSP drivers'!$C$2:$C$8148,'Selected scen drivers'!$C313,'SSP drivers'!$D$2:$D$8148,'Selected scen drivers'!$D313)</f>
        <v>519.084471400559</v>
      </c>
      <c r="L313" s="3">
        <f>SUMIFS('SSP drivers'!L$2:L$8148,'SSP drivers'!$A$2:$A$8148,'Selected scen drivers'!$AH$1,'SSP drivers'!$B$2:$B$8148,'Selected scen drivers'!$AI$1,'SSP drivers'!$C$2:$C$8148,'Selected scen drivers'!$C313,'SSP drivers'!$D$2:$D$8148,'Selected scen drivers'!$D313)</f>
        <v>594.601680500314</v>
      </c>
      <c r="M313" s="3">
        <f>SUMIFS('SSP drivers'!M$2:M$8148,'SSP drivers'!$A$2:$A$8148,'Selected scen drivers'!$AH$1,'SSP drivers'!$B$2:$B$8148,'Selected scen drivers'!$AI$1,'SSP drivers'!$C$2:$C$8148,'Selected scen drivers'!$C313,'SSP drivers'!$D$2:$D$8148,'Selected scen drivers'!$D313)</f>
        <v>681.684697882145</v>
      </c>
      <c r="N313" s="3">
        <f>SUMIFS('SSP drivers'!N$2:N$8148,'SSP drivers'!$A$2:$A$8148,'Selected scen drivers'!$AH$1,'SSP drivers'!$B$2:$B$8148,'Selected scen drivers'!$AI$1,'SSP drivers'!$C$2:$C$8148,'Selected scen drivers'!$C313,'SSP drivers'!$D$2:$D$8148,'Selected scen drivers'!$D313)</f>
        <v>753.591843139884</v>
      </c>
      <c r="O313" s="3">
        <f>SUMIFS('SSP drivers'!O$2:O$8148,'SSP drivers'!$A$2:$A$8148,'Selected scen drivers'!$AH$1,'SSP drivers'!$B$2:$B$8148,'Selected scen drivers'!$AI$1,'SSP drivers'!$C$2:$C$8148,'Selected scen drivers'!$C313,'SSP drivers'!$D$2:$D$8148,'Selected scen drivers'!$D313)</f>
        <v>811.526205869742</v>
      </c>
      <c r="P313" s="3">
        <f>SUMIFS('SSP drivers'!P$2:P$8148,'SSP drivers'!$A$2:$A$8148,'Selected scen drivers'!$AH$1,'SSP drivers'!$B$2:$B$8148,'Selected scen drivers'!$AI$1,'SSP drivers'!$C$2:$C$8148,'Selected scen drivers'!$C313,'SSP drivers'!$D$2:$D$8148,'Selected scen drivers'!$D313)</f>
        <v>865.993452758428</v>
      </c>
      <c r="Q313" s="3">
        <f>SUMIFS('SSP drivers'!Q$2:Q$8148,'SSP drivers'!$A$2:$A$8148,'Selected scen drivers'!$AH$1,'SSP drivers'!$B$2:$B$8148,'Selected scen drivers'!$AI$1,'SSP drivers'!$C$2:$C$8148,'Selected scen drivers'!$C313,'SSP drivers'!$D$2:$D$8148,'Selected scen drivers'!$D313)</f>
        <v>919.497815260095</v>
      </c>
      <c r="R313" s="3">
        <f>SUMIFS('SSP drivers'!R$2:R$8148,'SSP drivers'!$A$2:$A$8148,'Selected scen drivers'!$AH$1,'SSP drivers'!$B$2:$B$8148,'Selected scen drivers'!$AI$1,'SSP drivers'!$C$2:$C$8148,'Selected scen drivers'!$C313,'SSP drivers'!$D$2:$D$8148,'Selected scen drivers'!$D313)</f>
        <v>975.305261047653</v>
      </c>
      <c r="S313" s="3">
        <f>SUMIFS('SSP drivers'!S$2:S$8148,'SSP drivers'!$A$2:$A$8148,'Selected scen drivers'!$AH$1,'SSP drivers'!$B$2:$B$8148,'Selected scen drivers'!$AI$1,'SSP drivers'!$C$2:$C$8148,'Selected scen drivers'!$C313,'SSP drivers'!$D$2:$D$8148,'Selected scen drivers'!$D313)</f>
        <v>1032.1950051484</v>
      </c>
      <c r="T313" s="3">
        <f>SUMIFS('SSP drivers'!T$2:T$8148,'SSP drivers'!$A$2:$A$8148,'Selected scen drivers'!$AH$1,'SSP drivers'!$B$2:$B$8148,'Selected scen drivers'!$AI$1,'SSP drivers'!$C$2:$C$8148,'Selected scen drivers'!$C313,'SSP drivers'!$D$2:$D$8148,'Selected scen drivers'!$D313)</f>
        <v>1080.88041325129</v>
      </c>
      <c r="U313" s="3">
        <f>SUMIFS('SSP drivers'!U$2:U$8148,'SSP drivers'!$A$2:$A$8148,'Selected scen drivers'!$AH$1,'SSP drivers'!$B$2:$B$8148,'Selected scen drivers'!$AI$1,'SSP drivers'!$C$2:$C$8148,'Selected scen drivers'!$C313,'SSP drivers'!$D$2:$D$8148,'Selected scen drivers'!$D313)</f>
        <v>1116.56588081526</v>
      </c>
      <c r="V313" s="3">
        <f>SUMIFS('SSP drivers'!V$2:V$8148,'SSP drivers'!$A$2:$A$8148,'Selected scen drivers'!$AH$1,'SSP drivers'!$B$2:$B$8148,'Selected scen drivers'!$AI$1,'SSP drivers'!$C$2:$C$8148,'Selected scen drivers'!$C313,'SSP drivers'!$D$2:$D$8148,'Selected scen drivers'!$D313)</f>
        <v>1148.01161126261</v>
      </c>
      <c r="W313" s="3">
        <f>SUMIFS('SSP drivers'!W$2:W$8148,'SSP drivers'!$A$2:$A$8148,'Selected scen drivers'!$AH$1,'SSP drivers'!$B$2:$B$8148,'Selected scen drivers'!$AI$1,'SSP drivers'!$C$2:$C$8148,'Selected scen drivers'!$C313,'SSP drivers'!$D$2:$D$8148,'Selected scen drivers'!$D313)</f>
        <v>1179.04557863536</v>
      </c>
      <c r="X313" s="3">
        <f>SUMIFS('SSP drivers'!X$2:X$8148,'SSP drivers'!$A$2:$A$8148,'Selected scen drivers'!$AH$1,'SSP drivers'!$B$2:$B$8148,'Selected scen drivers'!$AI$1,'SSP drivers'!$C$2:$C$8148,'Selected scen drivers'!$C313,'SSP drivers'!$D$2:$D$8148,'Selected scen drivers'!$D313)</f>
        <v>0</v>
      </c>
      <c r="Y313" s="3">
        <f>SUMIFS('SSP drivers'!Y$2:Y$8148,'SSP drivers'!$A$2:$A$8148,'Selected scen drivers'!$AH$1,'SSP drivers'!$B$2:$B$8148,'Selected scen drivers'!$AI$1,'SSP drivers'!$C$2:$C$8148,'Selected scen drivers'!$C313,'SSP drivers'!$D$2:$D$8148,'Selected scen drivers'!$D313)</f>
        <v>0</v>
      </c>
      <c r="Z313" s="3">
        <f>SUMIFS('SSP drivers'!Z$2:Z$8148,'SSP drivers'!$A$2:$A$8148,'Selected scen drivers'!$AH$1,'SSP drivers'!$B$2:$B$8148,'Selected scen drivers'!$AI$1,'SSP drivers'!$C$2:$C$8148,'Selected scen drivers'!$C313,'SSP drivers'!$D$2:$D$8148,'Selected scen drivers'!$D313)</f>
        <v>0</v>
      </c>
      <c r="AA313" s="3">
        <f>SUMIFS('SSP drivers'!AA$2:AA$8148,'SSP drivers'!$A$2:$A$8148,'Selected scen drivers'!$AH$1,'SSP drivers'!$B$2:$B$8148,'Selected scen drivers'!$AI$1,'SSP drivers'!$C$2:$C$8148,'Selected scen drivers'!$C313,'SSP drivers'!$D$2:$D$8148,'Selected scen drivers'!$D313)</f>
        <v>0</v>
      </c>
      <c r="AB313" s="3">
        <f>SUMIFS('SSP drivers'!AB$2:AB$8148,'SSP drivers'!$A$2:$A$8148,'Selected scen drivers'!$AH$1,'SSP drivers'!$B$2:$B$8148,'Selected scen drivers'!$AI$1,'SSP drivers'!$C$2:$C$8148,'Selected scen drivers'!$C313,'SSP drivers'!$D$2:$D$8148,'Selected scen drivers'!$D313)</f>
        <v>0</v>
      </c>
      <c r="AC313" s="3">
        <f>SUMIFS('SSP drivers'!AC$2:AC$8148,'SSP drivers'!$A$2:$A$8148,'Selected scen drivers'!$AH$1,'SSP drivers'!$B$2:$B$8148,'Selected scen drivers'!$AI$1,'SSP drivers'!$C$2:$C$8148,'Selected scen drivers'!$C313,'SSP drivers'!$D$2:$D$8148,'Selected scen drivers'!$D313)</f>
        <v>0</v>
      </c>
      <c r="AD313" s="3">
        <f>SUMIFS('SSP drivers'!AD$2:AD$8148,'SSP drivers'!$A$2:$A$8148,'Selected scen drivers'!$AH$1,'SSP drivers'!$B$2:$B$8148,'Selected scen drivers'!$AI$1,'SSP drivers'!$C$2:$C$8148,'Selected scen drivers'!$C313,'SSP drivers'!$D$2:$D$8148,'Selected scen drivers'!$D313)</f>
        <v>0</v>
      </c>
      <c r="AE313" s="3">
        <f>SUMIFS('SSP drivers'!AE$2:AE$8148,'SSP drivers'!$A$2:$A$8148,'Selected scen drivers'!$AH$1,'SSP drivers'!$B$2:$B$8148,'Selected scen drivers'!$AI$1,'SSP drivers'!$C$2:$C$8148,'Selected scen drivers'!$C313,'SSP drivers'!$D$2:$D$8148,'Selected scen drivers'!$D313)</f>
        <v>0</v>
      </c>
    </row>
    <row r="314" spans="1:31">
      <c r="A314">
        <f t="shared" si="9"/>
        <v>35</v>
      </c>
      <c r="B314">
        <f t="shared" si="10"/>
        <v>7</v>
      </c>
      <c r="C314" t="str">
        <f>IFERROR(VLOOKUP(A314,Classification!$A$4:$B$99,2,FALSE),"")</f>
        <v>Ireland</v>
      </c>
      <c r="D314" t="str">
        <f>IFERROR(VLOOKUP(B314,Classification!$U$5:$V$14,2,FALSE),"")</f>
        <v>GDPSER</v>
      </c>
      <c r="E314" s="3">
        <f>SUMIFS('SSP drivers'!E$2:E$8148,'SSP drivers'!$A$2:$A$8148,'Selected scen drivers'!$AH$1,'SSP drivers'!$B$2:$B$8148,'Selected scen drivers'!$AI$1,'SSP drivers'!$C$2:$C$8148,'Selected scen drivers'!$C314,'SSP drivers'!$D$2:$D$8148,'Selected scen drivers'!$D314)</f>
        <v>0</v>
      </c>
      <c r="F314" s="3">
        <f>SUMIFS('SSP drivers'!F$2:F$8148,'SSP drivers'!$A$2:$A$8148,'Selected scen drivers'!$AH$1,'SSP drivers'!$B$2:$B$8148,'Selected scen drivers'!$AI$1,'SSP drivers'!$C$2:$C$8148,'Selected scen drivers'!$C314,'SSP drivers'!$D$2:$D$8148,'Selected scen drivers'!$D314)</f>
        <v>250.943941364869</v>
      </c>
      <c r="G314" s="3">
        <f>SUMIFS('SSP drivers'!G$2:G$8148,'SSP drivers'!$A$2:$A$8148,'Selected scen drivers'!$AH$1,'SSP drivers'!$B$2:$B$8148,'Selected scen drivers'!$AI$1,'SSP drivers'!$C$2:$C$8148,'Selected scen drivers'!$C314,'SSP drivers'!$D$2:$D$8148,'Selected scen drivers'!$D314)</f>
        <v>265.125201109064</v>
      </c>
      <c r="H314" s="3">
        <f>SUMIFS('SSP drivers'!H$2:H$8148,'SSP drivers'!$A$2:$A$8148,'Selected scen drivers'!$AH$1,'SSP drivers'!$B$2:$B$8148,'Selected scen drivers'!$AI$1,'SSP drivers'!$C$2:$C$8148,'Selected scen drivers'!$C314,'SSP drivers'!$D$2:$D$8148,'Selected scen drivers'!$D314)</f>
        <v>348.647898810478</v>
      </c>
      <c r="I314" s="3">
        <f>SUMIFS('SSP drivers'!I$2:I$8148,'SSP drivers'!$A$2:$A$8148,'Selected scen drivers'!$AH$1,'SSP drivers'!$B$2:$B$8148,'Selected scen drivers'!$AI$1,'SSP drivers'!$C$2:$C$8148,'Selected scen drivers'!$C314,'SSP drivers'!$D$2:$D$8148,'Selected scen drivers'!$D314)</f>
        <v>393.50143210455</v>
      </c>
      <c r="J314" s="3">
        <f>SUMIFS('SSP drivers'!J$2:J$8148,'SSP drivers'!$A$2:$A$8148,'Selected scen drivers'!$AH$1,'SSP drivers'!$B$2:$B$8148,'Selected scen drivers'!$AI$1,'SSP drivers'!$C$2:$C$8148,'Selected scen drivers'!$C314,'SSP drivers'!$D$2:$D$8148,'Selected scen drivers'!$D314)</f>
        <v>437.132772261497</v>
      </c>
      <c r="K314" s="3">
        <f>SUMIFS('SSP drivers'!K$2:K$8148,'SSP drivers'!$A$2:$A$8148,'Selected scen drivers'!$AH$1,'SSP drivers'!$B$2:$B$8148,'Selected scen drivers'!$AI$1,'SSP drivers'!$C$2:$C$8148,'Selected scen drivers'!$C314,'SSP drivers'!$D$2:$D$8148,'Selected scen drivers'!$D314)</f>
        <v>489.96218996849</v>
      </c>
      <c r="L314" s="3">
        <f>SUMIFS('SSP drivers'!L$2:L$8148,'SSP drivers'!$A$2:$A$8148,'Selected scen drivers'!$AH$1,'SSP drivers'!$B$2:$B$8148,'Selected scen drivers'!$AI$1,'SSP drivers'!$C$2:$C$8148,'Selected scen drivers'!$C314,'SSP drivers'!$D$2:$D$8148,'Selected scen drivers'!$D314)</f>
        <v>554.910297145983</v>
      </c>
      <c r="M314" s="3">
        <f>SUMIFS('SSP drivers'!M$2:M$8148,'SSP drivers'!$A$2:$A$8148,'Selected scen drivers'!$AH$1,'SSP drivers'!$B$2:$B$8148,'Selected scen drivers'!$AI$1,'SSP drivers'!$C$2:$C$8148,'Selected scen drivers'!$C314,'SSP drivers'!$D$2:$D$8148,'Selected scen drivers'!$D314)</f>
        <v>627.191563146221</v>
      </c>
      <c r="N314" s="3">
        <f>SUMIFS('SSP drivers'!N$2:N$8148,'SSP drivers'!$A$2:$A$8148,'Selected scen drivers'!$AH$1,'SSP drivers'!$B$2:$B$8148,'Selected scen drivers'!$AI$1,'SSP drivers'!$C$2:$C$8148,'Selected scen drivers'!$C314,'SSP drivers'!$D$2:$D$8148,'Selected scen drivers'!$D314)</f>
        <v>697.825732926507</v>
      </c>
      <c r="O314" s="3">
        <f>SUMIFS('SSP drivers'!O$2:O$8148,'SSP drivers'!$A$2:$A$8148,'Selected scen drivers'!$AH$1,'SSP drivers'!$B$2:$B$8148,'Selected scen drivers'!$AI$1,'SSP drivers'!$C$2:$C$8148,'Selected scen drivers'!$C314,'SSP drivers'!$D$2:$D$8148,'Selected scen drivers'!$D314)</f>
        <v>765.70280686035</v>
      </c>
      <c r="P314" s="3">
        <f>SUMIFS('SSP drivers'!P$2:P$8148,'SSP drivers'!$A$2:$A$8148,'Selected scen drivers'!$AH$1,'SSP drivers'!$B$2:$B$8148,'Selected scen drivers'!$AI$1,'SSP drivers'!$C$2:$C$8148,'Selected scen drivers'!$C314,'SSP drivers'!$D$2:$D$8148,'Selected scen drivers'!$D314)</f>
        <v>829.205527427435</v>
      </c>
      <c r="Q314" s="3">
        <f>SUMIFS('SSP drivers'!Q$2:Q$8148,'SSP drivers'!$A$2:$A$8148,'Selected scen drivers'!$AH$1,'SSP drivers'!$B$2:$B$8148,'Selected scen drivers'!$AI$1,'SSP drivers'!$C$2:$C$8148,'Selected scen drivers'!$C314,'SSP drivers'!$D$2:$D$8148,'Selected scen drivers'!$D314)</f>
        <v>884.795024850835</v>
      </c>
      <c r="R314" s="3">
        <f>SUMIFS('SSP drivers'!R$2:R$8148,'SSP drivers'!$A$2:$A$8148,'Selected scen drivers'!$AH$1,'SSP drivers'!$B$2:$B$8148,'Selected scen drivers'!$AI$1,'SSP drivers'!$C$2:$C$8148,'Selected scen drivers'!$C314,'SSP drivers'!$D$2:$D$8148,'Selected scen drivers'!$D314)</f>
        <v>931.964041236724</v>
      </c>
      <c r="S314" s="3">
        <f>SUMIFS('SSP drivers'!S$2:S$8148,'SSP drivers'!$A$2:$A$8148,'Selected scen drivers'!$AH$1,'SSP drivers'!$B$2:$B$8148,'Selected scen drivers'!$AI$1,'SSP drivers'!$C$2:$C$8148,'Selected scen drivers'!$C314,'SSP drivers'!$D$2:$D$8148,'Selected scen drivers'!$D314)</f>
        <v>972.425317944255</v>
      </c>
      <c r="T314" s="3">
        <f>SUMIFS('SSP drivers'!T$2:T$8148,'SSP drivers'!$A$2:$A$8148,'Selected scen drivers'!$AH$1,'SSP drivers'!$B$2:$B$8148,'Selected scen drivers'!$AI$1,'SSP drivers'!$C$2:$C$8148,'Selected scen drivers'!$C314,'SSP drivers'!$D$2:$D$8148,'Selected scen drivers'!$D314)</f>
        <v>1008.64949930336</v>
      </c>
      <c r="U314" s="3">
        <f>SUMIFS('SSP drivers'!U$2:U$8148,'SSP drivers'!$A$2:$A$8148,'Selected scen drivers'!$AH$1,'SSP drivers'!$B$2:$B$8148,'Selected scen drivers'!$AI$1,'SSP drivers'!$C$2:$C$8148,'Selected scen drivers'!$C314,'SSP drivers'!$D$2:$D$8148,'Selected scen drivers'!$D314)</f>
        <v>1041.79432685994</v>
      </c>
      <c r="V314" s="3">
        <f>SUMIFS('SSP drivers'!V$2:V$8148,'SSP drivers'!$A$2:$A$8148,'Selected scen drivers'!$AH$1,'SSP drivers'!$B$2:$B$8148,'Selected scen drivers'!$AI$1,'SSP drivers'!$C$2:$C$8148,'Selected scen drivers'!$C314,'SSP drivers'!$D$2:$D$8148,'Selected scen drivers'!$D314)</f>
        <v>1070.91092996555</v>
      </c>
      <c r="W314" s="3">
        <f>SUMIFS('SSP drivers'!W$2:W$8148,'SSP drivers'!$A$2:$A$8148,'Selected scen drivers'!$AH$1,'SSP drivers'!$B$2:$B$8148,'Selected scen drivers'!$AI$1,'SSP drivers'!$C$2:$C$8148,'Selected scen drivers'!$C314,'SSP drivers'!$D$2:$D$8148,'Selected scen drivers'!$D314)</f>
        <v>1093.97624478481</v>
      </c>
      <c r="X314" s="3">
        <f>SUMIFS('SSP drivers'!X$2:X$8148,'SSP drivers'!$A$2:$A$8148,'Selected scen drivers'!$AH$1,'SSP drivers'!$B$2:$B$8148,'Selected scen drivers'!$AI$1,'SSP drivers'!$C$2:$C$8148,'Selected scen drivers'!$C314,'SSP drivers'!$D$2:$D$8148,'Selected scen drivers'!$D314)</f>
        <v>0</v>
      </c>
      <c r="Y314" s="3">
        <f>SUMIFS('SSP drivers'!Y$2:Y$8148,'SSP drivers'!$A$2:$A$8148,'Selected scen drivers'!$AH$1,'SSP drivers'!$B$2:$B$8148,'Selected scen drivers'!$AI$1,'SSP drivers'!$C$2:$C$8148,'Selected scen drivers'!$C314,'SSP drivers'!$D$2:$D$8148,'Selected scen drivers'!$D314)</f>
        <v>0</v>
      </c>
      <c r="Z314" s="3">
        <f>SUMIFS('SSP drivers'!Z$2:Z$8148,'SSP drivers'!$A$2:$A$8148,'Selected scen drivers'!$AH$1,'SSP drivers'!$B$2:$B$8148,'Selected scen drivers'!$AI$1,'SSP drivers'!$C$2:$C$8148,'Selected scen drivers'!$C314,'SSP drivers'!$D$2:$D$8148,'Selected scen drivers'!$D314)</f>
        <v>0</v>
      </c>
      <c r="AA314" s="3">
        <f>SUMIFS('SSP drivers'!AA$2:AA$8148,'SSP drivers'!$A$2:$A$8148,'Selected scen drivers'!$AH$1,'SSP drivers'!$B$2:$B$8148,'Selected scen drivers'!$AI$1,'SSP drivers'!$C$2:$C$8148,'Selected scen drivers'!$C314,'SSP drivers'!$D$2:$D$8148,'Selected scen drivers'!$D314)</f>
        <v>0</v>
      </c>
      <c r="AB314" s="3">
        <f>SUMIFS('SSP drivers'!AB$2:AB$8148,'SSP drivers'!$A$2:$A$8148,'Selected scen drivers'!$AH$1,'SSP drivers'!$B$2:$B$8148,'Selected scen drivers'!$AI$1,'SSP drivers'!$C$2:$C$8148,'Selected scen drivers'!$C314,'SSP drivers'!$D$2:$D$8148,'Selected scen drivers'!$D314)</f>
        <v>0</v>
      </c>
      <c r="AC314" s="3">
        <f>SUMIFS('SSP drivers'!AC$2:AC$8148,'SSP drivers'!$A$2:$A$8148,'Selected scen drivers'!$AH$1,'SSP drivers'!$B$2:$B$8148,'Selected scen drivers'!$AI$1,'SSP drivers'!$C$2:$C$8148,'Selected scen drivers'!$C314,'SSP drivers'!$D$2:$D$8148,'Selected scen drivers'!$D314)</f>
        <v>0</v>
      </c>
      <c r="AD314" s="3">
        <f>SUMIFS('SSP drivers'!AD$2:AD$8148,'SSP drivers'!$A$2:$A$8148,'Selected scen drivers'!$AH$1,'SSP drivers'!$B$2:$B$8148,'Selected scen drivers'!$AI$1,'SSP drivers'!$C$2:$C$8148,'Selected scen drivers'!$C314,'SSP drivers'!$D$2:$D$8148,'Selected scen drivers'!$D314)</f>
        <v>0</v>
      </c>
      <c r="AE314" s="3">
        <f>SUMIFS('SSP drivers'!AE$2:AE$8148,'SSP drivers'!$A$2:$A$8148,'Selected scen drivers'!$AH$1,'SSP drivers'!$B$2:$B$8148,'Selected scen drivers'!$AI$1,'SSP drivers'!$C$2:$C$8148,'Selected scen drivers'!$C314,'SSP drivers'!$D$2:$D$8148,'Selected scen drivers'!$D314)</f>
        <v>0</v>
      </c>
    </row>
    <row r="315" spans="1:31">
      <c r="A315">
        <f t="shared" si="9"/>
        <v>35</v>
      </c>
      <c r="B315">
        <f t="shared" si="10"/>
        <v>8</v>
      </c>
      <c r="C315" t="str">
        <f>IFERROR(VLOOKUP(A315,Classification!$A$4:$B$99,2,FALSE),"")</f>
        <v>Ireland</v>
      </c>
      <c r="D315" t="str">
        <f>IFERROR(VLOOKUP(B315,Classification!$U$5:$V$14,2,FALSE),"")</f>
        <v>HOU</v>
      </c>
      <c r="E315" s="3">
        <f>SUMIFS('SSP drivers'!E$2:E$8148,'SSP drivers'!$A$2:$A$8148,'Selected scen drivers'!$AH$1,'SSP drivers'!$B$2:$B$8148,'Selected scen drivers'!$AI$1,'SSP drivers'!$C$2:$C$8148,'Selected scen drivers'!$C315,'SSP drivers'!$D$2:$D$8148,'Selected scen drivers'!$D315)</f>
        <v>0</v>
      </c>
      <c r="F315" s="3">
        <f>SUMIFS('SSP drivers'!F$2:F$8148,'SSP drivers'!$A$2:$A$8148,'Selected scen drivers'!$AH$1,'SSP drivers'!$B$2:$B$8148,'Selected scen drivers'!$AI$1,'SSP drivers'!$C$2:$C$8148,'Selected scen drivers'!$C315,'SSP drivers'!$D$2:$D$8148,'Selected scen drivers'!$D315)</f>
        <v>1.4433175</v>
      </c>
      <c r="G315" s="3">
        <f>SUMIFS('SSP drivers'!G$2:G$8148,'SSP drivers'!$A$2:$A$8148,'Selected scen drivers'!$AH$1,'SSP drivers'!$B$2:$B$8148,'Selected scen drivers'!$AI$1,'SSP drivers'!$C$2:$C$8148,'Selected scen drivers'!$C315,'SSP drivers'!$D$2:$D$8148,'Selected scen drivers'!$D315)</f>
        <v>1.4549485</v>
      </c>
      <c r="H315" s="3">
        <f>SUMIFS('SSP drivers'!H$2:H$8148,'SSP drivers'!$A$2:$A$8148,'Selected scen drivers'!$AH$1,'SSP drivers'!$B$2:$B$8148,'Selected scen drivers'!$AI$1,'SSP drivers'!$C$2:$C$8148,'Selected scen drivers'!$C315,'SSP drivers'!$D$2:$D$8148,'Selected scen drivers'!$D315)</f>
        <v>1.5131035</v>
      </c>
      <c r="I315" s="3">
        <f>SUMIFS('SSP drivers'!I$2:I$8148,'SSP drivers'!$A$2:$A$8148,'Selected scen drivers'!$AH$1,'SSP drivers'!$B$2:$B$8148,'Selected scen drivers'!$AI$1,'SSP drivers'!$C$2:$C$8148,'Selected scen drivers'!$C315,'SSP drivers'!$D$2:$D$8148,'Selected scen drivers'!$D315)</f>
        <v>1.551257</v>
      </c>
      <c r="J315" s="3">
        <f>SUMIFS('SSP drivers'!J$2:J$8148,'SSP drivers'!$A$2:$A$8148,'Selected scen drivers'!$AH$1,'SSP drivers'!$B$2:$B$8148,'Selected scen drivers'!$AI$1,'SSP drivers'!$C$2:$C$8148,'Selected scen drivers'!$C315,'SSP drivers'!$D$2:$D$8148,'Selected scen drivers'!$D315)</f>
        <v>1.579458</v>
      </c>
      <c r="K315" s="3">
        <f>SUMIFS('SSP drivers'!K$2:K$8148,'SSP drivers'!$A$2:$A$8148,'Selected scen drivers'!$AH$1,'SSP drivers'!$B$2:$B$8148,'Selected scen drivers'!$AI$1,'SSP drivers'!$C$2:$C$8148,'Selected scen drivers'!$C315,'SSP drivers'!$D$2:$D$8148,'Selected scen drivers'!$D315)</f>
        <v>1.5816655</v>
      </c>
      <c r="L315" s="3">
        <f>SUMIFS('SSP drivers'!L$2:L$8148,'SSP drivers'!$A$2:$A$8148,'Selected scen drivers'!$AH$1,'SSP drivers'!$B$2:$B$8148,'Selected scen drivers'!$AI$1,'SSP drivers'!$C$2:$C$8148,'Selected scen drivers'!$C315,'SSP drivers'!$D$2:$D$8148,'Selected scen drivers'!$D315)</f>
        <v>1.56382</v>
      </c>
      <c r="M315" s="3">
        <f>SUMIFS('SSP drivers'!M$2:M$8148,'SSP drivers'!$A$2:$A$8148,'Selected scen drivers'!$AH$1,'SSP drivers'!$B$2:$B$8148,'Selected scen drivers'!$AI$1,'SSP drivers'!$C$2:$C$8148,'Selected scen drivers'!$C315,'SSP drivers'!$D$2:$D$8148,'Selected scen drivers'!$D315)</f>
        <v>1.5417245</v>
      </c>
      <c r="N315" s="3">
        <f>SUMIFS('SSP drivers'!N$2:N$8148,'SSP drivers'!$A$2:$A$8148,'Selected scen drivers'!$AH$1,'SSP drivers'!$B$2:$B$8148,'Selected scen drivers'!$AI$1,'SSP drivers'!$C$2:$C$8148,'Selected scen drivers'!$C315,'SSP drivers'!$D$2:$D$8148,'Selected scen drivers'!$D315)</f>
        <v>1.5516755</v>
      </c>
      <c r="O315" s="3">
        <f>SUMIFS('SSP drivers'!O$2:O$8148,'SSP drivers'!$A$2:$A$8148,'Selected scen drivers'!$AH$1,'SSP drivers'!$B$2:$B$8148,'Selected scen drivers'!$AI$1,'SSP drivers'!$C$2:$C$8148,'Selected scen drivers'!$C315,'SSP drivers'!$D$2:$D$8148,'Selected scen drivers'!$D315)</f>
        <v>1.581058</v>
      </c>
      <c r="P315" s="3">
        <f>SUMIFS('SSP drivers'!P$2:P$8148,'SSP drivers'!$A$2:$A$8148,'Selected scen drivers'!$AH$1,'SSP drivers'!$B$2:$B$8148,'Selected scen drivers'!$AI$1,'SSP drivers'!$C$2:$C$8148,'Selected scen drivers'!$C315,'SSP drivers'!$D$2:$D$8148,'Selected scen drivers'!$D315)</f>
        <v>1.6044925</v>
      </c>
      <c r="Q315" s="3">
        <f>SUMIFS('SSP drivers'!Q$2:Q$8148,'SSP drivers'!$A$2:$A$8148,'Selected scen drivers'!$AH$1,'SSP drivers'!$B$2:$B$8148,'Selected scen drivers'!$AI$1,'SSP drivers'!$C$2:$C$8148,'Selected scen drivers'!$C315,'SSP drivers'!$D$2:$D$8148,'Selected scen drivers'!$D315)</f>
        <v>1.6124345</v>
      </c>
      <c r="R315" s="3">
        <f>SUMIFS('SSP drivers'!R$2:R$8148,'SSP drivers'!$A$2:$A$8148,'Selected scen drivers'!$AH$1,'SSP drivers'!$B$2:$B$8148,'Selected scen drivers'!$AI$1,'SSP drivers'!$C$2:$C$8148,'Selected scen drivers'!$C315,'SSP drivers'!$D$2:$D$8148,'Selected scen drivers'!$D315)</f>
        <v>1.6012115</v>
      </c>
      <c r="S315" s="3">
        <f>SUMIFS('SSP drivers'!S$2:S$8148,'SSP drivers'!$A$2:$A$8148,'Selected scen drivers'!$AH$1,'SSP drivers'!$B$2:$B$8148,'Selected scen drivers'!$AI$1,'SSP drivers'!$C$2:$C$8148,'Selected scen drivers'!$C315,'SSP drivers'!$D$2:$D$8148,'Selected scen drivers'!$D315)</f>
        <v>1.5786455</v>
      </c>
      <c r="T315" s="3">
        <f>SUMIFS('SSP drivers'!T$2:T$8148,'SSP drivers'!$A$2:$A$8148,'Selected scen drivers'!$AH$1,'SSP drivers'!$B$2:$B$8148,'Selected scen drivers'!$AI$1,'SSP drivers'!$C$2:$C$8148,'Selected scen drivers'!$C315,'SSP drivers'!$D$2:$D$8148,'Selected scen drivers'!$D315)</f>
        <v>1.5636975</v>
      </c>
      <c r="U315" s="3">
        <f>SUMIFS('SSP drivers'!U$2:U$8148,'SSP drivers'!$A$2:$A$8148,'Selected scen drivers'!$AH$1,'SSP drivers'!$B$2:$B$8148,'Selected scen drivers'!$AI$1,'SSP drivers'!$C$2:$C$8148,'Selected scen drivers'!$C315,'SSP drivers'!$D$2:$D$8148,'Selected scen drivers'!$D315)</f>
        <v>1.5634635</v>
      </c>
      <c r="V315" s="3">
        <f>SUMIFS('SSP drivers'!V$2:V$8148,'SSP drivers'!$A$2:$A$8148,'Selected scen drivers'!$AH$1,'SSP drivers'!$B$2:$B$8148,'Selected scen drivers'!$AI$1,'SSP drivers'!$C$2:$C$8148,'Selected scen drivers'!$C315,'SSP drivers'!$D$2:$D$8148,'Selected scen drivers'!$D315)</f>
        <v>1.5631375</v>
      </c>
      <c r="W315" s="3">
        <f>SUMIFS('SSP drivers'!W$2:W$8148,'SSP drivers'!$A$2:$A$8148,'Selected scen drivers'!$AH$1,'SSP drivers'!$B$2:$B$8148,'Selected scen drivers'!$AI$1,'SSP drivers'!$C$2:$C$8148,'Selected scen drivers'!$C315,'SSP drivers'!$D$2:$D$8148,'Selected scen drivers'!$D315)</f>
        <v>1.5547745</v>
      </c>
      <c r="X315" s="3">
        <f>SUMIFS('SSP drivers'!X$2:X$8148,'SSP drivers'!$A$2:$A$8148,'Selected scen drivers'!$AH$1,'SSP drivers'!$B$2:$B$8148,'Selected scen drivers'!$AI$1,'SSP drivers'!$C$2:$C$8148,'Selected scen drivers'!$C315,'SSP drivers'!$D$2:$D$8148,'Selected scen drivers'!$D315)</f>
        <v>0</v>
      </c>
      <c r="Y315" s="3">
        <f>SUMIFS('SSP drivers'!Y$2:Y$8148,'SSP drivers'!$A$2:$A$8148,'Selected scen drivers'!$AH$1,'SSP drivers'!$B$2:$B$8148,'Selected scen drivers'!$AI$1,'SSP drivers'!$C$2:$C$8148,'Selected scen drivers'!$C315,'SSP drivers'!$D$2:$D$8148,'Selected scen drivers'!$D315)</f>
        <v>0</v>
      </c>
      <c r="Z315" s="3">
        <f>SUMIFS('SSP drivers'!Z$2:Z$8148,'SSP drivers'!$A$2:$A$8148,'Selected scen drivers'!$AH$1,'SSP drivers'!$B$2:$B$8148,'Selected scen drivers'!$AI$1,'SSP drivers'!$C$2:$C$8148,'Selected scen drivers'!$C315,'SSP drivers'!$D$2:$D$8148,'Selected scen drivers'!$D315)</f>
        <v>0</v>
      </c>
      <c r="AA315" s="3">
        <f>SUMIFS('SSP drivers'!AA$2:AA$8148,'SSP drivers'!$A$2:$A$8148,'Selected scen drivers'!$AH$1,'SSP drivers'!$B$2:$B$8148,'Selected scen drivers'!$AI$1,'SSP drivers'!$C$2:$C$8148,'Selected scen drivers'!$C315,'SSP drivers'!$D$2:$D$8148,'Selected scen drivers'!$D315)</f>
        <v>0</v>
      </c>
      <c r="AB315" s="3">
        <f>SUMIFS('SSP drivers'!AB$2:AB$8148,'SSP drivers'!$A$2:$A$8148,'Selected scen drivers'!$AH$1,'SSP drivers'!$B$2:$B$8148,'Selected scen drivers'!$AI$1,'SSP drivers'!$C$2:$C$8148,'Selected scen drivers'!$C315,'SSP drivers'!$D$2:$D$8148,'Selected scen drivers'!$D315)</f>
        <v>0</v>
      </c>
      <c r="AC315" s="3">
        <f>SUMIFS('SSP drivers'!AC$2:AC$8148,'SSP drivers'!$A$2:$A$8148,'Selected scen drivers'!$AH$1,'SSP drivers'!$B$2:$B$8148,'Selected scen drivers'!$AI$1,'SSP drivers'!$C$2:$C$8148,'Selected scen drivers'!$C315,'SSP drivers'!$D$2:$D$8148,'Selected scen drivers'!$D315)</f>
        <v>0</v>
      </c>
      <c r="AD315" s="3">
        <f>SUMIFS('SSP drivers'!AD$2:AD$8148,'SSP drivers'!$A$2:$A$8148,'Selected scen drivers'!$AH$1,'SSP drivers'!$B$2:$B$8148,'Selected scen drivers'!$AI$1,'SSP drivers'!$C$2:$C$8148,'Selected scen drivers'!$C315,'SSP drivers'!$D$2:$D$8148,'Selected scen drivers'!$D315)</f>
        <v>0</v>
      </c>
      <c r="AE315" s="3">
        <f>SUMIFS('SSP drivers'!AE$2:AE$8148,'SSP drivers'!$A$2:$A$8148,'Selected scen drivers'!$AH$1,'SSP drivers'!$B$2:$B$8148,'Selected scen drivers'!$AI$1,'SSP drivers'!$C$2:$C$8148,'Selected scen drivers'!$C315,'SSP drivers'!$D$2:$D$8148,'Selected scen drivers'!$D315)</f>
        <v>0</v>
      </c>
    </row>
    <row r="316" spans="1:31">
      <c r="A316">
        <f t="shared" si="9"/>
        <v>35</v>
      </c>
      <c r="B316">
        <f t="shared" si="10"/>
        <v>9</v>
      </c>
      <c r="C316" t="str">
        <f>IFERROR(VLOOKUP(A316,Classification!$A$4:$B$99,2,FALSE),"")</f>
        <v>Ireland</v>
      </c>
      <c r="D316" t="str">
        <f>IFERROR(VLOOKUP(B316,Classification!$U$5:$V$14,2,FALSE),"")</f>
        <v>POP</v>
      </c>
      <c r="E316" s="3">
        <f>SUMIFS('SSP drivers'!E$2:E$8148,'SSP drivers'!$A$2:$A$8148,'Selected scen drivers'!$AH$1,'SSP drivers'!$B$2:$B$8148,'Selected scen drivers'!$AI$1,'SSP drivers'!$C$2:$C$8148,'Selected scen drivers'!$C316,'SSP drivers'!$D$2:$D$8148,'Selected scen drivers'!$D316)</f>
        <v>0</v>
      </c>
      <c r="F316" s="3">
        <f>SUMIFS('SSP drivers'!F$2:F$8148,'SSP drivers'!$A$2:$A$8148,'Selected scen drivers'!$AH$1,'SSP drivers'!$B$2:$B$8148,'Selected scen drivers'!$AI$1,'SSP drivers'!$C$2:$C$8148,'Selected scen drivers'!$C316,'SSP drivers'!$D$2:$D$8148,'Selected scen drivers'!$D316)</f>
        <v>4.8851846</v>
      </c>
      <c r="G316" s="3">
        <f>SUMIFS('SSP drivers'!G$2:G$8148,'SSP drivers'!$A$2:$A$8148,'Selected scen drivers'!$AH$1,'SSP drivers'!$B$2:$B$8148,'Selected scen drivers'!$AI$1,'SSP drivers'!$C$2:$C$8148,'Selected scen drivers'!$C316,'SSP drivers'!$D$2:$D$8148,'Selected scen drivers'!$D316)</f>
        <v>4.925076</v>
      </c>
      <c r="H316" s="3">
        <f>SUMIFS('SSP drivers'!H$2:H$8148,'SSP drivers'!$A$2:$A$8148,'Selected scen drivers'!$AH$1,'SSP drivers'!$B$2:$B$8148,'Selected scen drivers'!$AI$1,'SSP drivers'!$C$2:$C$8148,'Selected scen drivers'!$C316,'SSP drivers'!$D$2:$D$8148,'Selected scen drivers'!$D316)</f>
        <v>5.124533</v>
      </c>
      <c r="I316" s="3">
        <f>SUMIFS('SSP drivers'!I$2:I$8148,'SSP drivers'!$A$2:$A$8148,'Selected scen drivers'!$AH$1,'SSP drivers'!$B$2:$B$8148,'Selected scen drivers'!$AI$1,'SSP drivers'!$C$2:$C$8148,'Selected scen drivers'!$C316,'SSP drivers'!$D$2:$D$8148,'Selected scen drivers'!$D316)</f>
        <v>5.268354</v>
      </c>
      <c r="J316" s="3">
        <f>SUMIFS('SSP drivers'!J$2:J$8148,'SSP drivers'!$A$2:$A$8148,'Selected scen drivers'!$AH$1,'SSP drivers'!$B$2:$B$8148,'Selected scen drivers'!$AI$1,'SSP drivers'!$C$2:$C$8148,'Selected scen drivers'!$C316,'SSP drivers'!$D$2:$D$8148,'Selected scen drivers'!$D316)</f>
        <v>5.419332</v>
      </c>
      <c r="K316" s="3">
        <f>SUMIFS('SSP drivers'!K$2:K$8148,'SSP drivers'!$A$2:$A$8148,'Selected scen drivers'!$AH$1,'SSP drivers'!$B$2:$B$8148,'Selected scen drivers'!$AI$1,'SSP drivers'!$C$2:$C$8148,'Selected scen drivers'!$C316,'SSP drivers'!$D$2:$D$8148,'Selected scen drivers'!$D316)</f>
        <v>5.582294</v>
      </c>
      <c r="L316" s="3">
        <f>SUMIFS('SSP drivers'!L$2:L$8148,'SSP drivers'!$A$2:$A$8148,'Selected scen drivers'!$AH$1,'SSP drivers'!$B$2:$B$8148,'Selected scen drivers'!$AI$1,'SSP drivers'!$C$2:$C$8148,'Selected scen drivers'!$C316,'SSP drivers'!$D$2:$D$8148,'Selected scen drivers'!$D316)</f>
        <v>5.752461</v>
      </c>
      <c r="M316" s="3">
        <f>SUMIFS('SSP drivers'!M$2:M$8148,'SSP drivers'!$A$2:$A$8148,'Selected scen drivers'!$AH$1,'SSP drivers'!$B$2:$B$8148,'Selected scen drivers'!$AI$1,'SSP drivers'!$C$2:$C$8148,'Selected scen drivers'!$C316,'SSP drivers'!$D$2:$D$8148,'Selected scen drivers'!$D316)</f>
        <v>5.92236600000001</v>
      </c>
      <c r="N316" s="3">
        <f>SUMIFS('SSP drivers'!N$2:N$8148,'SSP drivers'!$A$2:$A$8148,'Selected scen drivers'!$AH$1,'SSP drivers'!$B$2:$B$8148,'Selected scen drivers'!$AI$1,'SSP drivers'!$C$2:$C$8148,'Selected scen drivers'!$C316,'SSP drivers'!$D$2:$D$8148,'Selected scen drivers'!$D316)</f>
        <v>6.065372</v>
      </c>
      <c r="O316" s="3">
        <f>SUMIFS('SSP drivers'!O$2:O$8148,'SSP drivers'!$A$2:$A$8148,'Selected scen drivers'!$AH$1,'SSP drivers'!$B$2:$B$8148,'Selected scen drivers'!$AI$1,'SSP drivers'!$C$2:$C$8148,'Selected scen drivers'!$C316,'SSP drivers'!$D$2:$D$8148,'Selected scen drivers'!$D316)</f>
        <v>6.181563</v>
      </c>
      <c r="P316" s="3">
        <f>SUMIFS('SSP drivers'!P$2:P$8148,'SSP drivers'!$A$2:$A$8148,'Selected scen drivers'!$AH$1,'SSP drivers'!$B$2:$B$8148,'Selected scen drivers'!$AI$1,'SSP drivers'!$C$2:$C$8148,'Selected scen drivers'!$C316,'SSP drivers'!$D$2:$D$8148,'Selected scen drivers'!$D316)</f>
        <v>6.273234</v>
      </c>
      <c r="Q316" s="3">
        <f>SUMIFS('SSP drivers'!Q$2:Q$8148,'SSP drivers'!$A$2:$A$8148,'Selected scen drivers'!$AH$1,'SSP drivers'!$B$2:$B$8148,'Selected scen drivers'!$AI$1,'SSP drivers'!$C$2:$C$8148,'Selected scen drivers'!$C316,'SSP drivers'!$D$2:$D$8148,'Selected scen drivers'!$D316)</f>
        <v>6.351009</v>
      </c>
      <c r="R316" s="3">
        <f>SUMIFS('SSP drivers'!R$2:R$8148,'SSP drivers'!$A$2:$A$8148,'Selected scen drivers'!$AH$1,'SSP drivers'!$B$2:$B$8148,'Selected scen drivers'!$AI$1,'SSP drivers'!$C$2:$C$8148,'Selected scen drivers'!$C316,'SSP drivers'!$D$2:$D$8148,'Selected scen drivers'!$D316)</f>
        <v>6.421942</v>
      </c>
      <c r="S316" s="3">
        <f>SUMIFS('SSP drivers'!S$2:S$8148,'SSP drivers'!$A$2:$A$8148,'Selected scen drivers'!$AH$1,'SSP drivers'!$B$2:$B$8148,'Selected scen drivers'!$AI$1,'SSP drivers'!$C$2:$C$8148,'Selected scen drivers'!$C316,'SSP drivers'!$D$2:$D$8148,'Selected scen drivers'!$D316)</f>
        <v>6.490834</v>
      </c>
      <c r="T316" s="3">
        <f>SUMIFS('SSP drivers'!T$2:T$8148,'SSP drivers'!$A$2:$A$8148,'Selected scen drivers'!$AH$1,'SSP drivers'!$B$2:$B$8148,'Selected scen drivers'!$AI$1,'SSP drivers'!$C$2:$C$8148,'Selected scen drivers'!$C316,'SSP drivers'!$D$2:$D$8148,'Selected scen drivers'!$D316)</f>
        <v>6.558123</v>
      </c>
      <c r="U316" s="3">
        <f>SUMIFS('SSP drivers'!U$2:U$8148,'SSP drivers'!$A$2:$A$8148,'Selected scen drivers'!$AH$1,'SSP drivers'!$B$2:$B$8148,'Selected scen drivers'!$AI$1,'SSP drivers'!$C$2:$C$8148,'Selected scen drivers'!$C316,'SSP drivers'!$D$2:$D$8148,'Selected scen drivers'!$D316)</f>
        <v>6.617374</v>
      </c>
      <c r="V316" s="3">
        <f>SUMIFS('SSP drivers'!V$2:V$8148,'SSP drivers'!$A$2:$A$8148,'Selected scen drivers'!$AH$1,'SSP drivers'!$B$2:$B$8148,'Selected scen drivers'!$AI$1,'SSP drivers'!$C$2:$C$8148,'Selected scen drivers'!$C316,'SSP drivers'!$D$2:$D$8148,'Selected scen drivers'!$D316)</f>
        <v>6.658726</v>
      </c>
      <c r="W316" s="3">
        <f>SUMIFS('SSP drivers'!W$2:W$8148,'SSP drivers'!$A$2:$A$8148,'Selected scen drivers'!$AH$1,'SSP drivers'!$B$2:$B$8148,'Selected scen drivers'!$AI$1,'SSP drivers'!$C$2:$C$8148,'Selected scen drivers'!$C316,'SSP drivers'!$D$2:$D$8148,'Selected scen drivers'!$D316)</f>
        <v>6.675874</v>
      </c>
      <c r="X316" s="3">
        <f>SUMIFS('SSP drivers'!X$2:X$8148,'SSP drivers'!$A$2:$A$8148,'Selected scen drivers'!$AH$1,'SSP drivers'!$B$2:$B$8148,'Selected scen drivers'!$AI$1,'SSP drivers'!$C$2:$C$8148,'Selected scen drivers'!$C316,'SSP drivers'!$D$2:$D$8148,'Selected scen drivers'!$D316)</f>
        <v>0</v>
      </c>
      <c r="Y316" s="3">
        <f>SUMIFS('SSP drivers'!Y$2:Y$8148,'SSP drivers'!$A$2:$A$8148,'Selected scen drivers'!$AH$1,'SSP drivers'!$B$2:$B$8148,'Selected scen drivers'!$AI$1,'SSP drivers'!$C$2:$C$8148,'Selected scen drivers'!$C316,'SSP drivers'!$D$2:$D$8148,'Selected scen drivers'!$D316)</f>
        <v>0</v>
      </c>
      <c r="Z316" s="3">
        <f>SUMIFS('SSP drivers'!Z$2:Z$8148,'SSP drivers'!$A$2:$A$8148,'Selected scen drivers'!$AH$1,'SSP drivers'!$B$2:$B$8148,'Selected scen drivers'!$AI$1,'SSP drivers'!$C$2:$C$8148,'Selected scen drivers'!$C316,'SSP drivers'!$D$2:$D$8148,'Selected scen drivers'!$D316)</f>
        <v>0</v>
      </c>
      <c r="AA316" s="3">
        <f>SUMIFS('SSP drivers'!AA$2:AA$8148,'SSP drivers'!$A$2:$A$8148,'Selected scen drivers'!$AH$1,'SSP drivers'!$B$2:$B$8148,'Selected scen drivers'!$AI$1,'SSP drivers'!$C$2:$C$8148,'Selected scen drivers'!$C316,'SSP drivers'!$D$2:$D$8148,'Selected scen drivers'!$D316)</f>
        <v>0</v>
      </c>
      <c r="AB316" s="3">
        <f>SUMIFS('SSP drivers'!AB$2:AB$8148,'SSP drivers'!$A$2:$A$8148,'Selected scen drivers'!$AH$1,'SSP drivers'!$B$2:$B$8148,'Selected scen drivers'!$AI$1,'SSP drivers'!$C$2:$C$8148,'Selected scen drivers'!$C316,'SSP drivers'!$D$2:$D$8148,'Selected scen drivers'!$D316)</f>
        <v>0</v>
      </c>
      <c r="AC316" s="3">
        <f>SUMIFS('SSP drivers'!AC$2:AC$8148,'SSP drivers'!$A$2:$A$8148,'Selected scen drivers'!$AH$1,'SSP drivers'!$B$2:$B$8148,'Selected scen drivers'!$AI$1,'SSP drivers'!$C$2:$C$8148,'Selected scen drivers'!$C316,'SSP drivers'!$D$2:$D$8148,'Selected scen drivers'!$D316)</f>
        <v>0</v>
      </c>
      <c r="AD316" s="3">
        <f>SUMIFS('SSP drivers'!AD$2:AD$8148,'SSP drivers'!$A$2:$A$8148,'Selected scen drivers'!$AH$1,'SSP drivers'!$B$2:$B$8148,'Selected scen drivers'!$AI$1,'SSP drivers'!$C$2:$C$8148,'Selected scen drivers'!$C316,'SSP drivers'!$D$2:$D$8148,'Selected scen drivers'!$D316)</f>
        <v>0</v>
      </c>
      <c r="AE316" s="3">
        <f>SUMIFS('SSP drivers'!AE$2:AE$8148,'SSP drivers'!$A$2:$A$8148,'Selected scen drivers'!$AH$1,'SSP drivers'!$B$2:$B$8148,'Selected scen drivers'!$AI$1,'SSP drivers'!$C$2:$C$8148,'Selected scen drivers'!$C316,'SSP drivers'!$D$2:$D$8148,'Selected scen drivers'!$D316)</f>
        <v>0</v>
      </c>
    </row>
    <row r="317" spans="1:31">
      <c r="A317">
        <f t="shared" si="9"/>
        <v>36</v>
      </c>
      <c r="B317">
        <f t="shared" si="10"/>
        <v>1</v>
      </c>
      <c r="C317" t="str">
        <f>IFERROR(VLOOKUP(A317,Classification!$A$4:$B$99,2,FALSE),"")</f>
        <v/>
      </c>
      <c r="D317" t="str">
        <f>IFERROR(VLOOKUP(B317,Classification!$U$5:$V$14,2,FALSE),"")</f>
        <v>GDP</v>
      </c>
      <c r="E317" s="3">
        <f>SUMIFS('SSP drivers'!E$2:E$8148,'SSP drivers'!$A$2:$A$8148,'Selected scen drivers'!$AH$1,'SSP drivers'!$B$2:$B$8148,'Selected scen drivers'!$AI$1,'SSP drivers'!$C$2:$C$8148,'Selected scen drivers'!$C317,'SSP drivers'!$D$2:$D$8148,'Selected scen drivers'!$D317)</f>
        <v>0</v>
      </c>
      <c r="F317" s="3">
        <f>SUMIFS('SSP drivers'!F$2:F$8148,'SSP drivers'!$A$2:$A$8148,'Selected scen drivers'!$AH$1,'SSP drivers'!$B$2:$B$8148,'Selected scen drivers'!$AI$1,'SSP drivers'!$C$2:$C$8148,'Selected scen drivers'!$C317,'SSP drivers'!$D$2:$D$8148,'Selected scen drivers'!$D317)</f>
        <v>0</v>
      </c>
      <c r="G317" s="3">
        <f>SUMIFS('SSP drivers'!G$2:G$8148,'SSP drivers'!$A$2:$A$8148,'Selected scen drivers'!$AH$1,'SSP drivers'!$B$2:$B$8148,'Selected scen drivers'!$AI$1,'SSP drivers'!$C$2:$C$8148,'Selected scen drivers'!$C317,'SSP drivers'!$D$2:$D$8148,'Selected scen drivers'!$D317)</f>
        <v>0</v>
      </c>
      <c r="H317" s="3">
        <f>SUMIFS('SSP drivers'!H$2:H$8148,'SSP drivers'!$A$2:$A$8148,'Selected scen drivers'!$AH$1,'SSP drivers'!$B$2:$B$8148,'Selected scen drivers'!$AI$1,'SSP drivers'!$C$2:$C$8148,'Selected scen drivers'!$C317,'SSP drivers'!$D$2:$D$8148,'Selected scen drivers'!$D317)</f>
        <v>0</v>
      </c>
      <c r="I317" s="3">
        <f>SUMIFS('SSP drivers'!I$2:I$8148,'SSP drivers'!$A$2:$A$8148,'Selected scen drivers'!$AH$1,'SSP drivers'!$B$2:$B$8148,'Selected scen drivers'!$AI$1,'SSP drivers'!$C$2:$C$8148,'Selected scen drivers'!$C317,'SSP drivers'!$D$2:$D$8148,'Selected scen drivers'!$D317)</f>
        <v>0</v>
      </c>
      <c r="J317" s="3">
        <f>SUMIFS('SSP drivers'!J$2:J$8148,'SSP drivers'!$A$2:$A$8148,'Selected scen drivers'!$AH$1,'SSP drivers'!$B$2:$B$8148,'Selected scen drivers'!$AI$1,'SSP drivers'!$C$2:$C$8148,'Selected scen drivers'!$C317,'SSP drivers'!$D$2:$D$8148,'Selected scen drivers'!$D317)</f>
        <v>0</v>
      </c>
      <c r="K317" s="3">
        <f>SUMIFS('SSP drivers'!K$2:K$8148,'SSP drivers'!$A$2:$A$8148,'Selected scen drivers'!$AH$1,'SSP drivers'!$B$2:$B$8148,'Selected scen drivers'!$AI$1,'SSP drivers'!$C$2:$C$8148,'Selected scen drivers'!$C317,'SSP drivers'!$D$2:$D$8148,'Selected scen drivers'!$D317)</f>
        <v>0</v>
      </c>
      <c r="L317" s="3">
        <f>SUMIFS('SSP drivers'!L$2:L$8148,'SSP drivers'!$A$2:$A$8148,'Selected scen drivers'!$AH$1,'SSP drivers'!$B$2:$B$8148,'Selected scen drivers'!$AI$1,'SSP drivers'!$C$2:$C$8148,'Selected scen drivers'!$C317,'SSP drivers'!$D$2:$D$8148,'Selected scen drivers'!$D317)</f>
        <v>0</v>
      </c>
      <c r="M317" s="3">
        <f>SUMIFS('SSP drivers'!M$2:M$8148,'SSP drivers'!$A$2:$A$8148,'Selected scen drivers'!$AH$1,'SSP drivers'!$B$2:$B$8148,'Selected scen drivers'!$AI$1,'SSP drivers'!$C$2:$C$8148,'Selected scen drivers'!$C317,'SSP drivers'!$D$2:$D$8148,'Selected scen drivers'!$D317)</f>
        <v>0</v>
      </c>
      <c r="N317" s="3">
        <f>SUMIFS('SSP drivers'!N$2:N$8148,'SSP drivers'!$A$2:$A$8148,'Selected scen drivers'!$AH$1,'SSP drivers'!$B$2:$B$8148,'Selected scen drivers'!$AI$1,'SSP drivers'!$C$2:$C$8148,'Selected scen drivers'!$C317,'SSP drivers'!$D$2:$D$8148,'Selected scen drivers'!$D317)</f>
        <v>0</v>
      </c>
      <c r="O317" s="3">
        <f>SUMIFS('SSP drivers'!O$2:O$8148,'SSP drivers'!$A$2:$A$8148,'Selected scen drivers'!$AH$1,'SSP drivers'!$B$2:$B$8148,'Selected scen drivers'!$AI$1,'SSP drivers'!$C$2:$C$8148,'Selected scen drivers'!$C317,'SSP drivers'!$D$2:$D$8148,'Selected scen drivers'!$D317)</f>
        <v>0</v>
      </c>
      <c r="P317" s="3">
        <f>SUMIFS('SSP drivers'!P$2:P$8148,'SSP drivers'!$A$2:$A$8148,'Selected scen drivers'!$AH$1,'SSP drivers'!$B$2:$B$8148,'Selected scen drivers'!$AI$1,'SSP drivers'!$C$2:$C$8148,'Selected scen drivers'!$C317,'SSP drivers'!$D$2:$D$8148,'Selected scen drivers'!$D317)</f>
        <v>0</v>
      </c>
      <c r="Q317" s="3">
        <f>SUMIFS('SSP drivers'!Q$2:Q$8148,'SSP drivers'!$A$2:$A$8148,'Selected scen drivers'!$AH$1,'SSP drivers'!$B$2:$B$8148,'Selected scen drivers'!$AI$1,'SSP drivers'!$C$2:$C$8148,'Selected scen drivers'!$C317,'SSP drivers'!$D$2:$D$8148,'Selected scen drivers'!$D317)</f>
        <v>0</v>
      </c>
      <c r="R317" s="3">
        <f>SUMIFS('SSP drivers'!R$2:R$8148,'SSP drivers'!$A$2:$A$8148,'Selected scen drivers'!$AH$1,'SSP drivers'!$B$2:$B$8148,'Selected scen drivers'!$AI$1,'SSP drivers'!$C$2:$C$8148,'Selected scen drivers'!$C317,'SSP drivers'!$D$2:$D$8148,'Selected scen drivers'!$D317)</f>
        <v>0</v>
      </c>
      <c r="S317" s="3">
        <f>SUMIFS('SSP drivers'!S$2:S$8148,'SSP drivers'!$A$2:$A$8148,'Selected scen drivers'!$AH$1,'SSP drivers'!$B$2:$B$8148,'Selected scen drivers'!$AI$1,'SSP drivers'!$C$2:$C$8148,'Selected scen drivers'!$C317,'SSP drivers'!$D$2:$D$8148,'Selected scen drivers'!$D317)</f>
        <v>0</v>
      </c>
      <c r="T317" s="3">
        <f>SUMIFS('SSP drivers'!T$2:T$8148,'SSP drivers'!$A$2:$A$8148,'Selected scen drivers'!$AH$1,'SSP drivers'!$B$2:$B$8148,'Selected scen drivers'!$AI$1,'SSP drivers'!$C$2:$C$8148,'Selected scen drivers'!$C317,'SSP drivers'!$D$2:$D$8148,'Selected scen drivers'!$D317)</f>
        <v>0</v>
      </c>
      <c r="U317" s="3">
        <f>SUMIFS('SSP drivers'!U$2:U$8148,'SSP drivers'!$A$2:$A$8148,'Selected scen drivers'!$AH$1,'SSP drivers'!$B$2:$B$8148,'Selected scen drivers'!$AI$1,'SSP drivers'!$C$2:$C$8148,'Selected scen drivers'!$C317,'SSP drivers'!$D$2:$D$8148,'Selected scen drivers'!$D317)</f>
        <v>0</v>
      </c>
      <c r="V317" s="3">
        <f>SUMIFS('SSP drivers'!V$2:V$8148,'SSP drivers'!$A$2:$A$8148,'Selected scen drivers'!$AH$1,'SSP drivers'!$B$2:$B$8148,'Selected scen drivers'!$AI$1,'SSP drivers'!$C$2:$C$8148,'Selected scen drivers'!$C317,'SSP drivers'!$D$2:$D$8148,'Selected scen drivers'!$D317)</f>
        <v>0</v>
      </c>
      <c r="W317" s="3">
        <f>SUMIFS('SSP drivers'!W$2:W$8148,'SSP drivers'!$A$2:$A$8148,'Selected scen drivers'!$AH$1,'SSP drivers'!$B$2:$B$8148,'Selected scen drivers'!$AI$1,'SSP drivers'!$C$2:$C$8148,'Selected scen drivers'!$C317,'SSP drivers'!$D$2:$D$8148,'Selected scen drivers'!$D317)</f>
        <v>0</v>
      </c>
      <c r="X317" s="3">
        <f>SUMIFS('SSP drivers'!X$2:X$8148,'SSP drivers'!$A$2:$A$8148,'Selected scen drivers'!$AH$1,'SSP drivers'!$B$2:$B$8148,'Selected scen drivers'!$AI$1,'SSP drivers'!$C$2:$C$8148,'Selected scen drivers'!$C317,'SSP drivers'!$D$2:$D$8148,'Selected scen drivers'!$D317)</f>
        <v>0</v>
      </c>
      <c r="Y317" s="3">
        <f>SUMIFS('SSP drivers'!Y$2:Y$8148,'SSP drivers'!$A$2:$A$8148,'Selected scen drivers'!$AH$1,'SSP drivers'!$B$2:$B$8148,'Selected scen drivers'!$AI$1,'SSP drivers'!$C$2:$C$8148,'Selected scen drivers'!$C317,'SSP drivers'!$D$2:$D$8148,'Selected scen drivers'!$D317)</f>
        <v>0</v>
      </c>
      <c r="Z317" s="3">
        <f>SUMIFS('SSP drivers'!Z$2:Z$8148,'SSP drivers'!$A$2:$A$8148,'Selected scen drivers'!$AH$1,'SSP drivers'!$B$2:$B$8148,'Selected scen drivers'!$AI$1,'SSP drivers'!$C$2:$C$8148,'Selected scen drivers'!$C317,'SSP drivers'!$D$2:$D$8148,'Selected scen drivers'!$D317)</f>
        <v>0</v>
      </c>
      <c r="AA317" s="3">
        <f>SUMIFS('SSP drivers'!AA$2:AA$8148,'SSP drivers'!$A$2:$A$8148,'Selected scen drivers'!$AH$1,'SSP drivers'!$B$2:$B$8148,'Selected scen drivers'!$AI$1,'SSP drivers'!$C$2:$C$8148,'Selected scen drivers'!$C317,'SSP drivers'!$D$2:$D$8148,'Selected scen drivers'!$D317)</f>
        <v>0</v>
      </c>
      <c r="AB317" s="3">
        <f>SUMIFS('SSP drivers'!AB$2:AB$8148,'SSP drivers'!$A$2:$A$8148,'Selected scen drivers'!$AH$1,'SSP drivers'!$B$2:$B$8148,'Selected scen drivers'!$AI$1,'SSP drivers'!$C$2:$C$8148,'Selected scen drivers'!$C317,'SSP drivers'!$D$2:$D$8148,'Selected scen drivers'!$D317)</f>
        <v>0</v>
      </c>
      <c r="AC317" s="3">
        <f>SUMIFS('SSP drivers'!AC$2:AC$8148,'SSP drivers'!$A$2:$A$8148,'Selected scen drivers'!$AH$1,'SSP drivers'!$B$2:$B$8148,'Selected scen drivers'!$AI$1,'SSP drivers'!$C$2:$C$8148,'Selected scen drivers'!$C317,'SSP drivers'!$D$2:$D$8148,'Selected scen drivers'!$D317)</f>
        <v>0</v>
      </c>
      <c r="AD317" s="3">
        <f>SUMIFS('SSP drivers'!AD$2:AD$8148,'SSP drivers'!$A$2:$A$8148,'Selected scen drivers'!$AH$1,'SSP drivers'!$B$2:$B$8148,'Selected scen drivers'!$AI$1,'SSP drivers'!$C$2:$C$8148,'Selected scen drivers'!$C317,'SSP drivers'!$D$2:$D$8148,'Selected scen drivers'!$D317)</f>
        <v>0</v>
      </c>
      <c r="AE317" s="3">
        <f>SUMIFS('SSP drivers'!AE$2:AE$8148,'SSP drivers'!$A$2:$A$8148,'Selected scen drivers'!$AH$1,'SSP drivers'!$B$2:$B$8148,'Selected scen drivers'!$AI$1,'SSP drivers'!$C$2:$C$8148,'Selected scen drivers'!$C317,'SSP drivers'!$D$2:$D$8148,'Selected scen drivers'!$D317)</f>
        <v>0</v>
      </c>
    </row>
    <row r="318" spans="1:31">
      <c r="A318">
        <f t="shared" si="9"/>
        <v>36</v>
      </c>
      <c r="B318">
        <f t="shared" si="10"/>
        <v>2</v>
      </c>
      <c r="C318" t="str">
        <f>IFERROR(VLOOKUP(A318,Classification!$A$4:$B$99,2,FALSE),"")</f>
        <v/>
      </c>
      <c r="D318" t="str">
        <f>IFERROR(VLOOKUP(B318,Classification!$U$5:$V$14,2,FALSE),"")</f>
        <v>GDPAGR</v>
      </c>
      <c r="E318" s="3">
        <f>SUMIFS('SSP drivers'!E$2:E$8148,'SSP drivers'!$A$2:$A$8148,'Selected scen drivers'!$AH$1,'SSP drivers'!$B$2:$B$8148,'Selected scen drivers'!$AI$1,'SSP drivers'!$C$2:$C$8148,'Selected scen drivers'!$C318,'SSP drivers'!$D$2:$D$8148,'Selected scen drivers'!$D318)</f>
        <v>0</v>
      </c>
      <c r="F318" s="3">
        <f>SUMIFS('SSP drivers'!F$2:F$8148,'SSP drivers'!$A$2:$A$8148,'Selected scen drivers'!$AH$1,'SSP drivers'!$B$2:$B$8148,'Selected scen drivers'!$AI$1,'SSP drivers'!$C$2:$C$8148,'Selected scen drivers'!$C318,'SSP drivers'!$D$2:$D$8148,'Selected scen drivers'!$D318)</f>
        <v>0</v>
      </c>
      <c r="G318" s="3">
        <f>SUMIFS('SSP drivers'!G$2:G$8148,'SSP drivers'!$A$2:$A$8148,'Selected scen drivers'!$AH$1,'SSP drivers'!$B$2:$B$8148,'Selected scen drivers'!$AI$1,'SSP drivers'!$C$2:$C$8148,'Selected scen drivers'!$C318,'SSP drivers'!$D$2:$D$8148,'Selected scen drivers'!$D318)</f>
        <v>0</v>
      </c>
      <c r="H318" s="3">
        <f>SUMIFS('SSP drivers'!H$2:H$8148,'SSP drivers'!$A$2:$A$8148,'Selected scen drivers'!$AH$1,'SSP drivers'!$B$2:$B$8148,'Selected scen drivers'!$AI$1,'SSP drivers'!$C$2:$C$8148,'Selected scen drivers'!$C318,'SSP drivers'!$D$2:$D$8148,'Selected scen drivers'!$D318)</f>
        <v>0</v>
      </c>
      <c r="I318" s="3">
        <f>SUMIFS('SSP drivers'!I$2:I$8148,'SSP drivers'!$A$2:$A$8148,'Selected scen drivers'!$AH$1,'SSP drivers'!$B$2:$B$8148,'Selected scen drivers'!$AI$1,'SSP drivers'!$C$2:$C$8148,'Selected scen drivers'!$C318,'SSP drivers'!$D$2:$D$8148,'Selected scen drivers'!$D318)</f>
        <v>0</v>
      </c>
      <c r="J318" s="3">
        <f>SUMIFS('SSP drivers'!J$2:J$8148,'SSP drivers'!$A$2:$A$8148,'Selected scen drivers'!$AH$1,'SSP drivers'!$B$2:$B$8148,'Selected scen drivers'!$AI$1,'SSP drivers'!$C$2:$C$8148,'Selected scen drivers'!$C318,'SSP drivers'!$D$2:$D$8148,'Selected scen drivers'!$D318)</f>
        <v>0</v>
      </c>
      <c r="K318" s="3">
        <f>SUMIFS('SSP drivers'!K$2:K$8148,'SSP drivers'!$A$2:$A$8148,'Selected scen drivers'!$AH$1,'SSP drivers'!$B$2:$B$8148,'Selected scen drivers'!$AI$1,'SSP drivers'!$C$2:$C$8148,'Selected scen drivers'!$C318,'SSP drivers'!$D$2:$D$8148,'Selected scen drivers'!$D318)</f>
        <v>0</v>
      </c>
      <c r="L318" s="3">
        <f>SUMIFS('SSP drivers'!L$2:L$8148,'SSP drivers'!$A$2:$A$8148,'Selected scen drivers'!$AH$1,'SSP drivers'!$B$2:$B$8148,'Selected scen drivers'!$AI$1,'SSP drivers'!$C$2:$C$8148,'Selected scen drivers'!$C318,'SSP drivers'!$D$2:$D$8148,'Selected scen drivers'!$D318)</f>
        <v>0</v>
      </c>
      <c r="M318" s="3">
        <f>SUMIFS('SSP drivers'!M$2:M$8148,'SSP drivers'!$A$2:$A$8148,'Selected scen drivers'!$AH$1,'SSP drivers'!$B$2:$B$8148,'Selected scen drivers'!$AI$1,'SSP drivers'!$C$2:$C$8148,'Selected scen drivers'!$C318,'SSP drivers'!$D$2:$D$8148,'Selected scen drivers'!$D318)</f>
        <v>0</v>
      </c>
      <c r="N318" s="3">
        <f>SUMIFS('SSP drivers'!N$2:N$8148,'SSP drivers'!$A$2:$A$8148,'Selected scen drivers'!$AH$1,'SSP drivers'!$B$2:$B$8148,'Selected scen drivers'!$AI$1,'SSP drivers'!$C$2:$C$8148,'Selected scen drivers'!$C318,'SSP drivers'!$D$2:$D$8148,'Selected scen drivers'!$D318)</f>
        <v>0</v>
      </c>
      <c r="O318" s="3">
        <f>SUMIFS('SSP drivers'!O$2:O$8148,'SSP drivers'!$A$2:$A$8148,'Selected scen drivers'!$AH$1,'SSP drivers'!$B$2:$B$8148,'Selected scen drivers'!$AI$1,'SSP drivers'!$C$2:$C$8148,'Selected scen drivers'!$C318,'SSP drivers'!$D$2:$D$8148,'Selected scen drivers'!$D318)</f>
        <v>0</v>
      </c>
      <c r="P318" s="3">
        <f>SUMIFS('SSP drivers'!P$2:P$8148,'SSP drivers'!$A$2:$A$8148,'Selected scen drivers'!$AH$1,'SSP drivers'!$B$2:$B$8148,'Selected scen drivers'!$AI$1,'SSP drivers'!$C$2:$C$8148,'Selected scen drivers'!$C318,'SSP drivers'!$D$2:$D$8148,'Selected scen drivers'!$D318)</f>
        <v>0</v>
      </c>
      <c r="Q318" s="3">
        <f>SUMIFS('SSP drivers'!Q$2:Q$8148,'SSP drivers'!$A$2:$A$8148,'Selected scen drivers'!$AH$1,'SSP drivers'!$B$2:$B$8148,'Selected scen drivers'!$AI$1,'SSP drivers'!$C$2:$C$8148,'Selected scen drivers'!$C318,'SSP drivers'!$D$2:$D$8148,'Selected scen drivers'!$D318)</f>
        <v>0</v>
      </c>
      <c r="R318" s="3">
        <f>SUMIFS('SSP drivers'!R$2:R$8148,'SSP drivers'!$A$2:$A$8148,'Selected scen drivers'!$AH$1,'SSP drivers'!$B$2:$B$8148,'Selected scen drivers'!$AI$1,'SSP drivers'!$C$2:$C$8148,'Selected scen drivers'!$C318,'SSP drivers'!$D$2:$D$8148,'Selected scen drivers'!$D318)</f>
        <v>0</v>
      </c>
      <c r="S318" s="3">
        <f>SUMIFS('SSP drivers'!S$2:S$8148,'SSP drivers'!$A$2:$A$8148,'Selected scen drivers'!$AH$1,'SSP drivers'!$B$2:$B$8148,'Selected scen drivers'!$AI$1,'SSP drivers'!$C$2:$C$8148,'Selected scen drivers'!$C318,'SSP drivers'!$D$2:$D$8148,'Selected scen drivers'!$D318)</f>
        <v>0</v>
      </c>
      <c r="T318" s="3">
        <f>SUMIFS('SSP drivers'!T$2:T$8148,'SSP drivers'!$A$2:$A$8148,'Selected scen drivers'!$AH$1,'SSP drivers'!$B$2:$B$8148,'Selected scen drivers'!$AI$1,'SSP drivers'!$C$2:$C$8148,'Selected scen drivers'!$C318,'SSP drivers'!$D$2:$D$8148,'Selected scen drivers'!$D318)</f>
        <v>0</v>
      </c>
      <c r="U318" s="3">
        <f>SUMIFS('SSP drivers'!U$2:U$8148,'SSP drivers'!$A$2:$A$8148,'Selected scen drivers'!$AH$1,'SSP drivers'!$B$2:$B$8148,'Selected scen drivers'!$AI$1,'SSP drivers'!$C$2:$C$8148,'Selected scen drivers'!$C318,'SSP drivers'!$D$2:$D$8148,'Selected scen drivers'!$D318)</f>
        <v>0</v>
      </c>
      <c r="V318" s="3">
        <f>SUMIFS('SSP drivers'!V$2:V$8148,'SSP drivers'!$A$2:$A$8148,'Selected scen drivers'!$AH$1,'SSP drivers'!$B$2:$B$8148,'Selected scen drivers'!$AI$1,'SSP drivers'!$C$2:$C$8148,'Selected scen drivers'!$C318,'SSP drivers'!$D$2:$D$8148,'Selected scen drivers'!$D318)</f>
        <v>0</v>
      </c>
      <c r="W318" s="3">
        <f>SUMIFS('SSP drivers'!W$2:W$8148,'SSP drivers'!$A$2:$A$8148,'Selected scen drivers'!$AH$1,'SSP drivers'!$B$2:$B$8148,'Selected scen drivers'!$AI$1,'SSP drivers'!$C$2:$C$8148,'Selected scen drivers'!$C318,'SSP drivers'!$D$2:$D$8148,'Selected scen drivers'!$D318)</f>
        <v>0</v>
      </c>
      <c r="X318" s="3">
        <f>SUMIFS('SSP drivers'!X$2:X$8148,'SSP drivers'!$A$2:$A$8148,'Selected scen drivers'!$AH$1,'SSP drivers'!$B$2:$B$8148,'Selected scen drivers'!$AI$1,'SSP drivers'!$C$2:$C$8148,'Selected scen drivers'!$C318,'SSP drivers'!$D$2:$D$8148,'Selected scen drivers'!$D318)</f>
        <v>0</v>
      </c>
      <c r="Y318" s="3">
        <f>SUMIFS('SSP drivers'!Y$2:Y$8148,'SSP drivers'!$A$2:$A$8148,'Selected scen drivers'!$AH$1,'SSP drivers'!$B$2:$B$8148,'Selected scen drivers'!$AI$1,'SSP drivers'!$C$2:$C$8148,'Selected scen drivers'!$C318,'SSP drivers'!$D$2:$D$8148,'Selected scen drivers'!$D318)</f>
        <v>0</v>
      </c>
      <c r="Z318" s="3">
        <f>SUMIFS('SSP drivers'!Z$2:Z$8148,'SSP drivers'!$A$2:$A$8148,'Selected scen drivers'!$AH$1,'SSP drivers'!$B$2:$B$8148,'Selected scen drivers'!$AI$1,'SSP drivers'!$C$2:$C$8148,'Selected scen drivers'!$C318,'SSP drivers'!$D$2:$D$8148,'Selected scen drivers'!$D318)</f>
        <v>0</v>
      </c>
      <c r="AA318" s="3">
        <f>SUMIFS('SSP drivers'!AA$2:AA$8148,'SSP drivers'!$A$2:$A$8148,'Selected scen drivers'!$AH$1,'SSP drivers'!$B$2:$B$8148,'Selected scen drivers'!$AI$1,'SSP drivers'!$C$2:$C$8148,'Selected scen drivers'!$C318,'SSP drivers'!$D$2:$D$8148,'Selected scen drivers'!$D318)</f>
        <v>0</v>
      </c>
      <c r="AB318" s="3">
        <f>SUMIFS('SSP drivers'!AB$2:AB$8148,'SSP drivers'!$A$2:$A$8148,'Selected scen drivers'!$AH$1,'SSP drivers'!$B$2:$B$8148,'Selected scen drivers'!$AI$1,'SSP drivers'!$C$2:$C$8148,'Selected scen drivers'!$C318,'SSP drivers'!$D$2:$D$8148,'Selected scen drivers'!$D318)</f>
        <v>0</v>
      </c>
      <c r="AC318" s="3">
        <f>SUMIFS('SSP drivers'!AC$2:AC$8148,'SSP drivers'!$A$2:$A$8148,'Selected scen drivers'!$AH$1,'SSP drivers'!$B$2:$B$8148,'Selected scen drivers'!$AI$1,'SSP drivers'!$C$2:$C$8148,'Selected scen drivers'!$C318,'SSP drivers'!$D$2:$D$8148,'Selected scen drivers'!$D318)</f>
        <v>0</v>
      </c>
      <c r="AD318" s="3">
        <f>SUMIFS('SSP drivers'!AD$2:AD$8148,'SSP drivers'!$A$2:$A$8148,'Selected scen drivers'!$AH$1,'SSP drivers'!$B$2:$B$8148,'Selected scen drivers'!$AI$1,'SSP drivers'!$C$2:$C$8148,'Selected scen drivers'!$C318,'SSP drivers'!$D$2:$D$8148,'Selected scen drivers'!$D318)</f>
        <v>0</v>
      </c>
      <c r="AE318" s="3">
        <f>SUMIFS('SSP drivers'!AE$2:AE$8148,'SSP drivers'!$A$2:$A$8148,'Selected scen drivers'!$AH$1,'SSP drivers'!$B$2:$B$8148,'Selected scen drivers'!$AI$1,'SSP drivers'!$C$2:$C$8148,'Selected scen drivers'!$C318,'SSP drivers'!$D$2:$D$8148,'Selected scen drivers'!$D318)</f>
        <v>0</v>
      </c>
    </row>
    <row r="319" spans="1:31">
      <c r="A319">
        <f t="shared" si="9"/>
        <v>36</v>
      </c>
      <c r="B319">
        <f t="shared" si="10"/>
        <v>3</v>
      </c>
      <c r="C319" t="str">
        <f>IFERROR(VLOOKUP(A319,Classification!$A$4:$B$99,2,FALSE),"")</f>
        <v/>
      </c>
      <c r="D319" t="str">
        <f>IFERROR(VLOOKUP(B319,Classification!$U$5:$V$14,2,FALSE),"")</f>
        <v>GDPIND</v>
      </c>
      <c r="E319" s="3">
        <f>SUMIFS('SSP drivers'!E$2:E$8148,'SSP drivers'!$A$2:$A$8148,'Selected scen drivers'!$AH$1,'SSP drivers'!$B$2:$B$8148,'Selected scen drivers'!$AI$1,'SSP drivers'!$C$2:$C$8148,'Selected scen drivers'!$C319,'SSP drivers'!$D$2:$D$8148,'Selected scen drivers'!$D319)</f>
        <v>0</v>
      </c>
      <c r="F319" s="3">
        <f>SUMIFS('SSP drivers'!F$2:F$8148,'SSP drivers'!$A$2:$A$8148,'Selected scen drivers'!$AH$1,'SSP drivers'!$B$2:$B$8148,'Selected scen drivers'!$AI$1,'SSP drivers'!$C$2:$C$8148,'Selected scen drivers'!$C319,'SSP drivers'!$D$2:$D$8148,'Selected scen drivers'!$D319)</f>
        <v>0</v>
      </c>
      <c r="G319" s="3">
        <f>SUMIFS('SSP drivers'!G$2:G$8148,'SSP drivers'!$A$2:$A$8148,'Selected scen drivers'!$AH$1,'SSP drivers'!$B$2:$B$8148,'Selected scen drivers'!$AI$1,'SSP drivers'!$C$2:$C$8148,'Selected scen drivers'!$C319,'SSP drivers'!$D$2:$D$8148,'Selected scen drivers'!$D319)</f>
        <v>0</v>
      </c>
      <c r="H319" s="3">
        <f>SUMIFS('SSP drivers'!H$2:H$8148,'SSP drivers'!$A$2:$A$8148,'Selected scen drivers'!$AH$1,'SSP drivers'!$B$2:$B$8148,'Selected scen drivers'!$AI$1,'SSP drivers'!$C$2:$C$8148,'Selected scen drivers'!$C319,'SSP drivers'!$D$2:$D$8148,'Selected scen drivers'!$D319)</f>
        <v>0</v>
      </c>
      <c r="I319" s="3">
        <f>SUMIFS('SSP drivers'!I$2:I$8148,'SSP drivers'!$A$2:$A$8148,'Selected scen drivers'!$AH$1,'SSP drivers'!$B$2:$B$8148,'Selected scen drivers'!$AI$1,'SSP drivers'!$C$2:$C$8148,'Selected scen drivers'!$C319,'SSP drivers'!$D$2:$D$8148,'Selected scen drivers'!$D319)</f>
        <v>0</v>
      </c>
      <c r="J319" s="3">
        <f>SUMIFS('SSP drivers'!J$2:J$8148,'SSP drivers'!$A$2:$A$8148,'Selected scen drivers'!$AH$1,'SSP drivers'!$B$2:$B$8148,'Selected scen drivers'!$AI$1,'SSP drivers'!$C$2:$C$8148,'Selected scen drivers'!$C319,'SSP drivers'!$D$2:$D$8148,'Selected scen drivers'!$D319)</f>
        <v>0</v>
      </c>
      <c r="K319" s="3">
        <f>SUMIFS('SSP drivers'!K$2:K$8148,'SSP drivers'!$A$2:$A$8148,'Selected scen drivers'!$AH$1,'SSP drivers'!$B$2:$B$8148,'Selected scen drivers'!$AI$1,'SSP drivers'!$C$2:$C$8148,'Selected scen drivers'!$C319,'SSP drivers'!$D$2:$D$8148,'Selected scen drivers'!$D319)</f>
        <v>0</v>
      </c>
      <c r="L319" s="3">
        <f>SUMIFS('SSP drivers'!L$2:L$8148,'SSP drivers'!$A$2:$A$8148,'Selected scen drivers'!$AH$1,'SSP drivers'!$B$2:$B$8148,'Selected scen drivers'!$AI$1,'SSP drivers'!$C$2:$C$8148,'Selected scen drivers'!$C319,'SSP drivers'!$D$2:$D$8148,'Selected scen drivers'!$D319)</f>
        <v>0</v>
      </c>
      <c r="M319" s="3">
        <f>SUMIFS('SSP drivers'!M$2:M$8148,'SSP drivers'!$A$2:$A$8148,'Selected scen drivers'!$AH$1,'SSP drivers'!$B$2:$B$8148,'Selected scen drivers'!$AI$1,'SSP drivers'!$C$2:$C$8148,'Selected scen drivers'!$C319,'SSP drivers'!$D$2:$D$8148,'Selected scen drivers'!$D319)</f>
        <v>0</v>
      </c>
      <c r="N319" s="3">
        <f>SUMIFS('SSP drivers'!N$2:N$8148,'SSP drivers'!$A$2:$A$8148,'Selected scen drivers'!$AH$1,'SSP drivers'!$B$2:$B$8148,'Selected scen drivers'!$AI$1,'SSP drivers'!$C$2:$C$8148,'Selected scen drivers'!$C319,'SSP drivers'!$D$2:$D$8148,'Selected scen drivers'!$D319)</f>
        <v>0</v>
      </c>
      <c r="O319" s="3">
        <f>SUMIFS('SSP drivers'!O$2:O$8148,'SSP drivers'!$A$2:$A$8148,'Selected scen drivers'!$AH$1,'SSP drivers'!$B$2:$B$8148,'Selected scen drivers'!$AI$1,'SSP drivers'!$C$2:$C$8148,'Selected scen drivers'!$C319,'SSP drivers'!$D$2:$D$8148,'Selected scen drivers'!$D319)</f>
        <v>0</v>
      </c>
      <c r="P319" s="3">
        <f>SUMIFS('SSP drivers'!P$2:P$8148,'SSP drivers'!$A$2:$A$8148,'Selected scen drivers'!$AH$1,'SSP drivers'!$B$2:$B$8148,'Selected scen drivers'!$AI$1,'SSP drivers'!$C$2:$C$8148,'Selected scen drivers'!$C319,'SSP drivers'!$D$2:$D$8148,'Selected scen drivers'!$D319)</f>
        <v>0</v>
      </c>
      <c r="Q319" s="3">
        <f>SUMIFS('SSP drivers'!Q$2:Q$8148,'SSP drivers'!$A$2:$A$8148,'Selected scen drivers'!$AH$1,'SSP drivers'!$B$2:$B$8148,'Selected scen drivers'!$AI$1,'SSP drivers'!$C$2:$C$8148,'Selected scen drivers'!$C319,'SSP drivers'!$D$2:$D$8148,'Selected scen drivers'!$D319)</f>
        <v>0</v>
      </c>
      <c r="R319" s="3">
        <f>SUMIFS('SSP drivers'!R$2:R$8148,'SSP drivers'!$A$2:$A$8148,'Selected scen drivers'!$AH$1,'SSP drivers'!$B$2:$B$8148,'Selected scen drivers'!$AI$1,'SSP drivers'!$C$2:$C$8148,'Selected scen drivers'!$C319,'SSP drivers'!$D$2:$D$8148,'Selected scen drivers'!$D319)</f>
        <v>0</v>
      </c>
      <c r="S319" s="3">
        <f>SUMIFS('SSP drivers'!S$2:S$8148,'SSP drivers'!$A$2:$A$8148,'Selected scen drivers'!$AH$1,'SSP drivers'!$B$2:$B$8148,'Selected scen drivers'!$AI$1,'SSP drivers'!$C$2:$C$8148,'Selected scen drivers'!$C319,'SSP drivers'!$D$2:$D$8148,'Selected scen drivers'!$D319)</f>
        <v>0</v>
      </c>
      <c r="T319" s="3">
        <f>SUMIFS('SSP drivers'!T$2:T$8148,'SSP drivers'!$A$2:$A$8148,'Selected scen drivers'!$AH$1,'SSP drivers'!$B$2:$B$8148,'Selected scen drivers'!$AI$1,'SSP drivers'!$C$2:$C$8148,'Selected scen drivers'!$C319,'SSP drivers'!$D$2:$D$8148,'Selected scen drivers'!$D319)</f>
        <v>0</v>
      </c>
      <c r="U319" s="3">
        <f>SUMIFS('SSP drivers'!U$2:U$8148,'SSP drivers'!$A$2:$A$8148,'Selected scen drivers'!$AH$1,'SSP drivers'!$B$2:$B$8148,'Selected scen drivers'!$AI$1,'SSP drivers'!$C$2:$C$8148,'Selected scen drivers'!$C319,'SSP drivers'!$D$2:$D$8148,'Selected scen drivers'!$D319)</f>
        <v>0</v>
      </c>
      <c r="V319" s="3">
        <f>SUMIFS('SSP drivers'!V$2:V$8148,'SSP drivers'!$A$2:$A$8148,'Selected scen drivers'!$AH$1,'SSP drivers'!$B$2:$B$8148,'Selected scen drivers'!$AI$1,'SSP drivers'!$C$2:$C$8148,'Selected scen drivers'!$C319,'SSP drivers'!$D$2:$D$8148,'Selected scen drivers'!$D319)</f>
        <v>0</v>
      </c>
      <c r="W319" s="3">
        <f>SUMIFS('SSP drivers'!W$2:W$8148,'SSP drivers'!$A$2:$A$8148,'Selected scen drivers'!$AH$1,'SSP drivers'!$B$2:$B$8148,'Selected scen drivers'!$AI$1,'SSP drivers'!$C$2:$C$8148,'Selected scen drivers'!$C319,'SSP drivers'!$D$2:$D$8148,'Selected scen drivers'!$D319)</f>
        <v>0</v>
      </c>
      <c r="X319" s="3">
        <f>SUMIFS('SSP drivers'!X$2:X$8148,'SSP drivers'!$A$2:$A$8148,'Selected scen drivers'!$AH$1,'SSP drivers'!$B$2:$B$8148,'Selected scen drivers'!$AI$1,'SSP drivers'!$C$2:$C$8148,'Selected scen drivers'!$C319,'SSP drivers'!$D$2:$D$8148,'Selected scen drivers'!$D319)</f>
        <v>0</v>
      </c>
      <c r="Y319" s="3">
        <f>SUMIFS('SSP drivers'!Y$2:Y$8148,'SSP drivers'!$A$2:$A$8148,'Selected scen drivers'!$AH$1,'SSP drivers'!$B$2:$B$8148,'Selected scen drivers'!$AI$1,'SSP drivers'!$C$2:$C$8148,'Selected scen drivers'!$C319,'SSP drivers'!$D$2:$D$8148,'Selected scen drivers'!$D319)</f>
        <v>0</v>
      </c>
      <c r="Z319" s="3">
        <f>SUMIFS('SSP drivers'!Z$2:Z$8148,'SSP drivers'!$A$2:$A$8148,'Selected scen drivers'!$AH$1,'SSP drivers'!$B$2:$B$8148,'Selected scen drivers'!$AI$1,'SSP drivers'!$C$2:$C$8148,'Selected scen drivers'!$C319,'SSP drivers'!$D$2:$D$8148,'Selected scen drivers'!$D319)</f>
        <v>0</v>
      </c>
      <c r="AA319" s="3">
        <f>SUMIFS('SSP drivers'!AA$2:AA$8148,'SSP drivers'!$A$2:$A$8148,'Selected scen drivers'!$AH$1,'SSP drivers'!$B$2:$B$8148,'Selected scen drivers'!$AI$1,'SSP drivers'!$C$2:$C$8148,'Selected scen drivers'!$C319,'SSP drivers'!$D$2:$D$8148,'Selected scen drivers'!$D319)</f>
        <v>0</v>
      </c>
      <c r="AB319" s="3">
        <f>SUMIFS('SSP drivers'!AB$2:AB$8148,'SSP drivers'!$A$2:$A$8148,'Selected scen drivers'!$AH$1,'SSP drivers'!$B$2:$B$8148,'Selected scen drivers'!$AI$1,'SSP drivers'!$C$2:$C$8148,'Selected scen drivers'!$C319,'SSP drivers'!$D$2:$D$8148,'Selected scen drivers'!$D319)</f>
        <v>0</v>
      </c>
      <c r="AC319" s="3">
        <f>SUMIFS('SSP drivers'!AC$2:AC$8148,'SSP drivers'!$A$2:$A$8148,'Selected scen drivers'!$AH$1,'SSP drivers'!$B$2:$B$8148,'Selected scen drivers'!$AI$1,'SSP drivers'!$C$2:$C$8148,'Selected scen drivers'!$C319,'SSP drivers'!$D$2:$D$8148,'Selected scen drivers'!$D319)</f>
        <v>0</v>
      </c>
      <c r="AD319" s="3">
        <f>SUMIFS('SSP drivers'!AD$2:AD$8148,'SSP drivers'!$A$2:$A$8148,'Selected scen drivers'!$AH$1,'SSP drivers'!$B$2:$B$8148,'Selected scen drivers'!$AI$1,'SSP drivers'!$C$2:$C$8148,'Selected scen drivers'!$C319,'SSP drivers'!$D$2:$D$8148,'Selected scen drivers'!$D319)</f>
        <v>0</v>
      </c>
      <c r="AE319" s="3">
        <f>SUMIFS('SSP drivers'!AE$2:AE$8148,'SSP drivers'!$A$2:$A$8148,'Selected scen drivers'!$AH$1,'SSP drivers'!$B$2:$B$8148,'Selected scen drivers'!$AI$1,'SSP drivers'!$C$2:$C$8148,'Selected scen drivers'!$C319,'SSP drivers'!$D$2:$D$8148,'Selected scen drivers'!$D319)</f>
        <v>0</v>
      </c>
    </row>
    <row r="320" spans="1:31">
      <c r="A320">
        <f t="shared" si="9"/>
        <v>36</v>
      </c>
      <c r="B320">
        <f t="shared" si="10"/>
        <v>4</v>
      </c>
      <c r="C320" t="str">
        <f>IFERROR(VLOOKUP(A320,Classification!$A$4:$B$99,2,FALSE),"")</f>
        <v/>
      </c>
      <c r="D320" t="str">
        <f>IFERROR(VLOOKUP(B320,Classification!$U$5:$V$14,2,FALSE),"")</f>
        <v>GDPMFG</v>
      </c>
      <c r="E320" s="3">
        <f>SUMIFS('SSP drivers'!E$2:E$8148,'SSP drivers'!$A$2:$A$8148,'Selected scen drivers'!$AH$1,'SSP drivers'!$B$2:$B$8148,'Selected scen drivers'!$AI$1,'SSP drivers'!$C$2:$C$8148,'Selected scen drivers'!$C320,'SSP drivers'!$D$2:$D$8148,'Selected scen drivers'!$D320)</f>
        <v>0</v>
      </c>
      <c r="F320" s="3">
        <f>SUMIFS('SSP drivers'!F$2:F$8148,'SSP drivers'!$A$2:$A$8148,'Selected scen drivers'!$AH$1,'SSP drivers'!$B$2:$B$8148,'Selected scen drivers'!$AI$1,'SSP drivers'!$C$2:$C$8148,'Selected scen drivers'!$C320,'SSP drivers'!$D$2:$D$8148,'Selected scen drivers'!$D320)</f>
        <v>0</v>
      </c>
      <c r="G320" s="3">
        <f>SUMIFS('SSP drivers'!G$2:G$8148,'SSP drivers'!$A$2:$A$8148,'Selected scen drivers'!$AH$1,'SSP drivers'!$B$2:$B$8148,'Selected scen drivers'!$AI$1,'SSP drivers'!$C$2:$C$8148,'Selected scen drivers'!$C320,'SSP drivers'!$D$2:$D$8148,'Selected scen drivers'!$D320)</f>
        <v>0</v>
      </c>
      <c r="H320" s="3">
        <f>SUMIFS('SSP drivers'!H$2:H$8148,'SSP drivers'!$A$2:$A$8148,'Selected scen drivers'!$AH$1,'SSP drivers'!$B$2:$B$8148,'Selected scen drivers'!$AI$1,'SSP drivers'!$C$2:$C$8148,'Selected scen drivers'!$C320,'SSP drivers'!$D$2:$D$8148,'Selected scen drivers'!$D320)</f>
        <v>0</v>
      </c>
      <c r="I320" s="3">
        <f>SUMIFS('SSP drivers'!I$2:I$8148,'SSP drivers'!$A$2:$A$8148,'Selected scen drivers'!$AH$1,'SSP drivers'!$B$2:$B$8148,'Selected scen drivers'!$AI$1,'SSP drivers'!$C$2:$C$8148,'Selected scen drivers'!$C320,'SSP drivers'!$D$2:$D$8148,'Selected scen drivers'!$D320)</f>
        <v>0</v>
      </c>
      <c r="J320" s="3">
        <f>SUMIFS('SSP drivers'!J$2:J$8148,'SSP drivers'!$A$2:$A$8148,'Selected scen drivers'!$AH$1,'SSP drivers'!$B$2:$B$8148,'Selected scen drivers'!$AI$1,'SSP drivers'!$C$2:$C$8148,'Selected scen drivers'!$C320,'SSP drivers'!$D$2:$D$8148,'Selected scen drivers'!$D320)</f>
        <v>0</v>
      </c>
      <c r="K320" s="3">
        <f>SUMIFS('SSP drivers'!K$2:K$8148,'SSP drivers'!$A$2:$A$8148,'Selected scen drivers'!$AH$1,'SSP drivers'!$B$2:$B$8148,'Selected scen drivers'!$AI$1,'SSP drivers'!$C$2:$C$8148,'Selected scen drivers'!$C320,'SSP drivers'!$D$2:$D$8148,'Selected scen drivers'!$D320)</f>
        <v>0</v>
      </c>
      <c r="L320" s="3">
        <f>SUMIFS('SSP drivers'!L$2:L$8148,'SSP drivers'!$A$2:$A$8148,'Selected scen drivers'!$AH$1,'SSP drivers'!$B$2:$B$8148,'Selected scen drivers'!$AI$1,'SSP drivers'!$C$2:$C$8148,'Selected scen drivers'!$C320,'SSP drivers'!$D$2:$D$8148,'Selected scen drivers'!$D320)</f>
        <v>0</v>
      </c>
      <c r="M320" s="3">
        <f>SUMIFS('SSP drivers'!M$2:M$8148,'SSP drivers'!$A$2:$A$8148,'Selected scen drivers'!$AH$1,'SSP drivers'!$B$2:$B$8148,'Selected scen drivers'!$AI$1,'SSP drivers'!$C$2:$C$8148,'Selected scen drivers'!$C320,'SSP drivers'!$D$2:$D$8148,'Selected scen drivers'!$D320)</f>
        <v>0</v>
      </c>
      <c r="N320" s="3">
        <f>SUMIFS('SSP drivers'!N$2:N$8148,'SSP drivers'!$A$2:$A$8148,'Selected scen drivers'!$AH$1,'SSP drivers'!$B$2:$B$8148,'Selected scen drivers'!$AI$1,'SSP drivers'!$C$2:$C$8148,'Selected scen drivers'!$C320,'SSP drivers'!$D$2:$D$8148,'Selected scen drivers'!$D320)</f>
        <v>0</v>
      </c>
      <c r="O320" s="3">
        <f>SUMIFS('SSP drivers'!O$2:O$8148,'SSP drivers'!$A$2:$A$8148,'Selected scen drivers'!$AH$1,'SSP drivers'!$B$2:$B$8148,'Selected scen drivers'!$AI$1,'SSP drivers'!$C$2:$C$8148,'Selected scen drivers'!$C320,'SSP drivers'!$D$2:$D$8148,'Selected scen drivers'!$D320)</f>
        <v>0</v>
      </c>
      <c r="P320" s="3">
        <f>SUMIFS('SSP drivers'!P$2:P$8148,'SSP drivers'!$A$2:$A$8148,'Selected scen drivers'!$AH$1,'SSP drivers'!$B$2:$B$8148,'Selected scen drivers'!$AI$1,'SSP drivers'!$C$2:$C$8148,'Selected scen drivers'!$C320,'SSP drivers'!$D$2:$D$8148,'Selected scen drivers'!$D320)</f>
        <v>0</v>
      </c>
      <c r="Q320" s="3">
        <f>SUMIFS('SSP drivers'!Q$2:Q$8148,'SSP drivers'!$A$2:$A$8148,'Selected scen drivers'!$AH$1,'SSP drivers'!$B$2:$B$8148,'Selected scen drivers'!$AI$1,'SSP drivers'!$C$2:$C$8148,'Selected scen drivers'!$C320,'SSP drivers'!$D$2:$D$8148,'Selected scen drivers'!$D320)</f>
        <v>0</v>
      </c>
      <c r="R320" s="3">
        <f>SUMIFS('SSP drivers'!R$2:R$8148,'SSP drivers'!$A$2:$A$8148,'Selected scen drivers'!$AH$1,'SSP drivers'!$B$2:$B$8148,'Selected scen drivers'!$AI$1,'SSP drivers'!$C$2:$C$8148,'Selected scen drivers'!$C320,'SSP drivers'!$D$2:$D$8148,'Selected scen drivers'!$D320)</f>
        <v>0</v>
      </c>
      <c r="S320" s="3">
        <f>SUMIFS('SSP drivers'!S$2:S$8148,'SSP drivers'!$A$2:$A$8148,'Selected scen drivers'!$AH$1,'SSP drivers'!$B$2:$B$8148,'Selected scen drivers'!$AI$1,'SSP drivers'!$C$2:$C$8148,'Selected scen drivers'!$C320,'SSP drivers'!$D$2:$D$8148,'Selected scen drivers'!$D320)</f>
        <v>0</v>
      </c>
      <c r="T320" s="3">
        <f>SUMIFS('SSP drivers'!T$2:T$8148,'SSP drivers'!$A$2:$A$8148,'Selected scen drivers'!$AH$1,'SSP drivers'!$B$2:$B$8148,'Selected scen drivers'!$AI$1,'SSP drivers'!$C$2:$C$8148,'Selected scen drivers'!$C320,'SSP drivers'!$D$2:$D$8148,'Selected scen drivers'!$D320)</f>
        <v>0</v>
      </c>
      <c r="U320" s="3">
        <f>SUMIFS('SSP drivers'!U$2:U$8148,'SSP drivers'!$A$2:$A$8148,'Selected scen drivers'!$AH$1,'SSP drivers'!$B$2:$B$8148,'Selected scen drivers'!$AI$1,'SSP drivers'!$C$2:$C$8148,'Selected scen drivers'!$C320,'SSP drivers'!$D$2:$D$8148,'Selected scen drivers'!$D320)</f>
        <v>0</v>
      </c>
      <c r="V320" s="3">
        <f>SUMIFS('SSP drivers'!V$2:V$8148,'SSP drivers'!$A$2:$A$8148,'Selected scen drivers'!$AH$1,'SSP drivers'!$B$2:$B$8148,'Selected scen drivers'!$AI$1,'SSP drivers'!$C$2:$C$8148,'Selected scen drivers'!$C320,'SSP drivers'!$D$2:$D$8148,'Selected scen drivers'!$D320)</f>
        <v>0</v>
      </c>
      <c r="W320" s="3">
        <f>SUMIFS('SSP drivers'!W$2:W$8148,'SSP drivers'!$A$2:$A$8148,'Selected scen drivers'!$AH$1,'SSP drivers'!$B$2:$B$8148,'Selected scen drivers'!$AI$1,'SSP drivers'!$C$2:$C$8148,'Selected scen drivers'!$C320,'SSP drivers'!$D$2:$D$8148,'Selected scen drivers'!$D320)</f>
        <v>0</v>
      </c>
      <c r="X320" s="3">
        <f>SUMIFS('SSP drivers'!X$2:X$8148,'SSP drivers'!$A$2:$A$8148,'Selected scen drivers'!$AH$1,'SSP drivers'!$B$2:$B$8148,'Selected scen drivers'!$AI$1,'SSP drivers'!$C$2:$C$8148,'Selected scen drivers'!$C320,'SSP drivers'!$D$2:$D$8148,'Selected scen drivers'!$D320)</f>
        <v>0</v>
      </c>
      <c r="Y320" s="3">
        <f>SUMIFS('SSP drivers'!Y$2:Y$8148,'SSP drivers'!$A$2:$A$8148,'Selected scen drivers'!$AH$1,'SSP drivers'!$B$2:$B$8148,'Selected scen drivers'!$AI$1,'SSP drivers'!$C$2:$C$8148,'Selected scen drivers'!$C320,'SSP drivers'!$D$2:$D$8148,'Selected scen drivers'!$D320)</f>
        <v>0</v>
      </c>
      <c r="Z320" s="3">
        <f>SUMIFS('SSP drivers'!Z$2:Z$8148,'SSP drivers'!$A$2:$A$8148,'Selected scen drivers'!$AH$1,'SSP drivers'!$B$2:$B$8148,'Selected scen drivers'!$AI$1,'SSP drivers'!$C$2:$C$8148,'Selected scen drivers'!$C320,'SSP drivers'!$D$2:$D$8148,'Selected scen drivers'!$D320)</f>
        <v>0</v>
      </c>
      <c r="AA320" s="3">
        <f>SUMIFS('SSP drivers'!AA$2:AA$8148,'SSP drivers'!$A$2:$A$8148,'Selected scen drivers'!$AH$1,'SSP drivers'!$B$2:$B$8148,'Selected scen drivers'!$AI$1,'SSP drivers'!$C$2:$C$8148,'Selected scen drivers'!$C320,'SSP drivers'!$D$2:$D$8148,'Selected scen drivers'!$D320)</f>
        <v>0</v>
      </c>
      <c r="AB320" s="3">
        <f>SUMIFS('SSP drivers'!AB$2:AB$8148,'SSP drivers'!$A$2:$A$8148,'Selected scen drivers'!$AH$1,'SSP drivers'!$B$2:$B$8148,'Selected scen drivers'!$AI$1,'SSP drivers'!$C$2:$C$8148,'Selected scen drivers'!$C320,'SSP drivers'!$D$2:$D$8148,'Selected scen drivers'!$D320)</f>
        <v>0</v>
      </c>
      <c r="AC320" s="3">
        <f>SUMIFS('SSP drivers'!AC$2:AC$8148,'SSP drivers'!$A$2:$A$8148,'Selected scen drivers'!$AH$1,'SSP drivers'!$B$2:$B$8148,'Selected scen drivers'!$AI$1,'SSP drivers'!$C$2:$C$8148,'Selected scen drivers'!$C320,'SSP drivers'!$D$2:$D$8148,'Selected scen drivers'!$D320)</f>
        <v>0</v>
      </c>
      <c r="AD320" s="3">
        <f>SUMIFS('SSP drivers'!AD$2:AD$8148,'SSP drivers'!$A$2:$A$8148,'Selected scen drivers'!$AH$1,'SSP drivers'!$B$2:$B$8148,'Selected scen drivers'!$AI$1,'SSP drivers'!$C$2:$C$8148,'Selected scen drivers'!$C320,'SSP drivers'!$D$2:$D$8148,'Selected scen drivers'!$D320)</f>
        <v>0</v>
      </c>
      <c r="AE320" s="3">
        <f>SUMIFS('SSP drivers'!AE$2:AE$8148,'SSP drivers'!$A$2:$A$8148,'Selected scen drivers'!$AH$1,'SSP drivers'!$B$2:$B$8148,'Selected scen drivers'!$AI$1,'SSP drivers'!$C$2:$C$8148,'Selected scen drivers'!$C320,'SSP drivers'!$D$2:$D$8148,'Selected scen drivers'!$D320)</f>
        <v>0</v>
      </c>
    </row>
    <row r="321" spans="1:31">
      <c r="A321">
        <f t="shared" si="9"/>
        <v>36</v>
      </c>
      <c r="B321">
        <f t="shared" si="10"/>
        <v>5</v>
      </c>
      <c r="C321" t="str">
        <f>IFERROR(VLOOKUP(A321,Classification!$A$4:$B$99,2,FALSE),"")</f>
        <v/>
      </c>
      <c r="D321" t="str">
        <f>IFERROR(VLOOKUP(B321,Classification!$U$5:$V$14,2,FALSE),"")</f>
        <v>GDPPCAP</v>
      </c>
      <c r="E321" s="3">
        <f>SUMIFS('SSP drivers'!E$2:E$8148,'SSP drivers'!$A$2:$A$8148,'Selected scen drivers'!$AH$1,'SSP drivers'!$B$2:$B$8148,'Selected scen drivers'!$AI$1,'SSP drivers'!$C$2:$C$8148,'Selected scen drivers'!$C321,'SSP drivers'!$D$2:$D$8148,'Selected scen drivers'!$D321)</f>
        <v>0</v>
      </c>
      <c r="F321" s="3">
        <f>SUMIFS('SSP drivers'!F$2:F$8148,'SSP drivers'!$A$2:$A$8148,'Selected scen drivers'!$AH$1,'SSP drivers'!$B$2:$B$8148,'Selected scen drivers'!$AI$1,'SSP drivers'!$C$2:$C$8148,'Selected scen drivers'!$C321,'SSP drivers'!$D$2:$D$8148,'Selected scen drivers'!$D321)</f>
        <v>0</v>
      </c>
      <c r="G321" s="3">
        <f>SUMIFS('SSP drivers'!G$2:G$8148,'SSP drivers'!$A$2:$A$8148,'Selected scen drivers'!$AH$1,'SSP drivers'!$B$2:$B$8148,'Selected scen drivers'!$AI$1,'SSP drivers'!$C$2:$C$8148,'Selected scen drivers'!$C321,'SSP drivers'!$D$2:$D$8148,'Selected scen drivers'!$D321)</f>
        <v>0</v>
      </c>
      <c r="H321" s="3">
        <f>SUMIFS('SSP drivers'!H$2:H$8148,'SSP drivers'!$A$2:$A$8148,'Selected scen drivers'!$AH$1,'SSP drivers'!$B$2:$B$8148,'Selected scen drivers'!$AI$1,'SSP drivers'!$C$2:$C$8148,'Selected scen drivers'!$C321,'SSP drivers'!$D$2:$D$8148,'Selected scen drivers'!$D321)</f>
        <v>0</v>
      </c>
      <c r="I321" s="3">
        <f>SUMIFS('SSP drivers'!I$2:I$8148,'SSP drivers'!$A$2:$A$8148,'Selected scen drivers'!$AH$1,'SSP drivers'!$B$2:$B$8148,'Selected scen drivers'!$AI$1,'SSP drivers'!$C$2:$C$8148,'Selected scen drivers'!$C321,'SSP drivers'!$D$2:$D$8148,'Selected scen drivers'!$D321)</f>
        <v>0</v>
      </c>
      <c r="J321" s="3">
        <f>SUMIFS('SSP drivers'!J$2:J$8148,'SSP drivers'!$A$2:$A$8148,'Selected scen drivers'!$AH$1,'SSP drivers'!$B$2:$B$8148,'Selected scen drivers'!$AI$1,'SSP drivers'!$C$2:$C$8148,'Selected scen drivers'!$C321,'SSP drivers'!$D$2:$D$8148,'Selected scen drivers'!$D321)</f>
        <v>0</v>
      </c>
      <c r="K321" s="3">
        <f>SUMIFS('SSP drivers'!K$2:K$8148,'SSP drivers'!$A$2:$A$8148,'Selected scen drivers'!$AH$1,'SSP drivers'!$B$2:$B$8148,'Selected scen drivers'!$AI$1,'SSP drivers'!$C$2:$C$8148,'Selected scen drivers'!$C321,'SSP drivers'!$D$2:$D$8148,'Selected scen drivers'!$D321)</f>
        <v>0</v>
      </c>
      <c r="L321" s="3">
        <f>SUMIFS('SSP drivers'!L$2:L$8148,'SSP drivers'!$A$2:$A$8148,'Selected scen drivers'!$AH$1,'SSP drivers'!$B$2:$B$8148,'Selected scen drivers'!$AI$1,'SSP drivers'!$C$2:$C$8148,'Selected scen drivers'!$C321,'SSP drivers'!$D$2:$D$8148,'Selected scen drivers'!$D321)</f>
        <v>0</v>
      </c>
      <c r="M321" s="3">
        <f>SUMIFS('SSP drivers'!M$2:M$8148,'SSP drivers'!$A$2:$A$8148,'Selected scen drivers'!$AH$1,'SSP drivers'!$B$2:$B$8148,'Selected scen drivers'!$AI$1,'SSP drivers'!$C$2:$C$8148,'Selected scen drivers'!$C321,'SSP drivers'!$D$2:$D$8148,'Selected scen drivers'!$D321)</f>
        <v>0</v>
      </c>
      <c r="N321" s="3">
        <f>SUMIFS('SSP drivers'!N$2:N$8148,'SSP drivers'!$A$2:$A$8148,'Selected scen drivers'!$AH$1,'SSP drivers'!$B$2:$B$8148,'Selected scen drivers'!$AI$1,'SSP drivers'!$C$2:$C$8148,'Selected scen drivers'!$C321,'SSP drivers'!$D$2:$D$8148,'Selected scen drivers'!$D321)</f>
        <v>0</v>
      </c>
      <c r="O321" s="3">
        <f>SUMIFS('SSP drivers'!O$2:O$8148,'SSP drivers'!$A$2:$A$8148,'Selected scen drivers'!$AH$1,'SSP drivers'!$B$2:$B$8148,'Selected scen drivers'!$AI$1,'SSP drivers'!$C$2:$C$8148,'Selected scen drivers'!$C321,'SSP drivers'!$D$2:$D$8148,'Selected scen drivers'!$D321)</f>
        <v>0</v>
      </c>
      <c r="P321" s="3">
        <f>SUMIFS('SSP drivers'!P$2:P$8148,'SSP drivers'!$A$2:$A$8148,'Selected scen drivers'!$AH$1,'SSP drivers'!$B$2:$B$8148,'Selected scen drivers'!$AI$1,'SSP drivers'!$C$2:$C$8148,'Selected scen drivers'!$C321,'SSP drivers'!$D$2:$D$8148,'Selected scen drivers'!$D321)</f>
        <v>0</v>
      </c>
      <c r="Q321" s="3">
        <f>SUMIFS('SSP drivers'!Q$2:Q$8148,'SSP drivers'!$A$2:$A$8148,'Selected scen drivers'!$AH$1,'SSP drivers'!$B$2:$B$8148,'Selected scen drivers'!$AI$1,'SSP drivers'!$C$2:$C$8148,'Selected scen drivers'!$C321,'SSP drivers'!$D$2:$D$8148,'Selected scen drivers'!$D321)</f>
        <v>0</v>
      </c>
      <c r="R321" s="3">
        <f>SUMIFS('SSP drivers'!R$2:R$8148,'SSP drivers'!$A$2:$A$8148,'Selected scen drivers'!$AH$1,'SSP drivers'!$B$2:$B$8148,'Selected scen drivers'!$AI$1,'SSP drivers'!$C$2:$C$8148,'Selected scen drivers'!$C321,'SSP drivers'!$D$2:$D$8148,'Selected scen drivers'!$D321)</f>
        <v>0</v>
      </c>
      <c r="S321" s="3">
        <f>SUMIFS('SSP drivers'!S$2:S$8148,'SSP drivers'!$A$2:$A$8148,'Selected scen drivers'!$AH$1,'SSP drivers'!$B$2:$B$8148,'Selected scen drivers'!$AI$1,'SSP drivers'!$C$2:$C$8148,'Selected scen drivers'!$C321,'SSP drivers'!$D$2:$D$8148,'Selected scen drivers'!$D321)</f>
        <v>0</v>
      </c>
      <c r="T321" s="3">
        <f>SUMIFS('SSP drivers'!T$2:T$8148,'SSP drivers'!$A$2:$A$8148,'Selected scen drivers'!$AH$1,'SSP drivers'!$B$2:$B$8148,'Selected scen drivers'!$AI$1,'SSP drivers'!$C$2:$C$8148,'Selected scen drivers'!$C321,'SSP drivers'!$D$2:$D$8148,'Selected scen drivers'!$D321)</f>
        <v>0</v>
      </c>
      <c r="U321" s="3">
        <f>SUMIFS('SSP drivers'!U$2:U$8148,'SSP drivers'!$A$2:$A$8148,'Selected scen drivers'!$AH$1,'SSP drivers'!$B$2:$B$8148,'Selected scen drivers'!$AI$1,'SSP drivers'!$C$2:$C$8148,'Selected scen drivers'!$C321,'SSP drivers'!$D$2:$D$8148,'Selected scen drivers'!$D321)</f>
        <v>0</v>
      </c>
      <c r="V321" s="3">
        <f>SUMIFS('SSP drivers'!V$2:V$8148,'SSP drivers'!$A$2:$A$8148,'Selected scen drivers'!$AH$1,'SSP drivers'!$B$2:$B$8148,'Selected scen drivers'!$AI$1,'SSP drivers'!$C$2:$C$8148,'Selected scen drivers'!$C321,'SSP drivers'!$D$2:$D$8148,'Selected scen drivers'!$D321)</f>
        <v>0</v>
      </c>
      <c r="W321" s="3">
        <f>SUMIFS('SSP drivers'!W$2:W$8148,'SSP drivers'!$A$2:$A$8148,'Selected scen drivers'!$AH$1,'SSP drivers'!$B$2:$B$8148,'Selected scen drivers'!$AI$1,'SSP drivers'!$C$2:$C$8148,'Selected scen drivers'!$C321,'SSP drivers'!$D$2:$D$8148,'Selected scen drivers'!$D321)</f>
        <v>0</v>
      </c>
      <c r="X321" s="3">
        <f>SUMIFS('SSP drivers'!X$2:X$8148,'SSP drivers'!$A$2:$A$8148,'Selected scen drivers'!$AH$1,'SSP drivers'!$B$2:$B$8148,'Selected scen drivers'!$AI$1,'SSP drivers'!$C$2:$C$8148,'Selected scen drivers'!$C321,'SSP drivers'!$D$2:$D$8148,'Selected scen drivers'!$D321)</f>
        <v>0</v>
      </c>
      <c r="Y321" s="3">
        <f>SUMIFS('SSP drivers'!Y$2:Y$8148,'SSP drivers'!$A$2:$A$8148,'Selected scen drivers'!$AH$1,'SSP drivers'!$B$2:$B$8148,'Selected scen drivers'!$AI$1,'SSP drivers'!$C$2:$C$8148,'Selected scen drivers'!$C321,'SSP drivers'!$D$2:$D$8148,'Selected scen drivers'!$D321)</f>
        <v>0</v>
      </c>
      <c r="Z321" s="3">
        <f>SUMIFS('SSP drivers'!Z$2:Z$8148,'SSP drivers'!$A$2:$A$8148,'Selected scen drivers'!$AH$1,'SSP drivers'!$B$2:$B$8148,'Selected scen drivers'!$AI$1,'SSP drivers'!$C$2:$C$8148,'Selected scen drivers'!$C321,'SSP drivers'!$D$2:$D$8148,'Selected scen drivers'!$D321)</f>
        <v>0</v>
      </c>
      <c r="AA321" s="3">
        <f>SUMIFS('SSP drivers'!AA$2:AA$8148,'SSP drivers'!$A$2:$A$8148,'Selected scen drivers'!$AH$1,'SSP drivers'!$B$2:$B$8148,'Selected scen drivers'!$AI$1,'SSP drivers'!$C$2:$C$8148,'Selected scen drivers'!$C321,'SSP drivers'!$D$2:$D$8148,'Selected scen drivers'!$D321)</f>
        <v>0</v>
      </c>
      <c r="AB321" s="3">
        <f>SUMIFS('SSP drivers'!AB$2:AB$8148,'SSP drivers'!$A$2:$A$8148,'Selected scen drivers'!$AH$1,'SSP drivers'!$B$2:$B$8148,'Selected scen drivers'!$AI$1,'SSP drivers'!$C$2:$C$8148,'Selected scen drivers'!$C321,'SSP drivers'!$D$2:$D$8148,'Selected scen drivers'!$D321)</f>
        <v>0</v>
      </c>
      <c r="AC321" s="3">
        <f>SUMIFS('SSP drivers'!AC$2:AC$8148,'SSP drivers'!$A$2:$A$8148,'Selected scen drivers'!$AH$1,'SSP drivers'!$B$2:$B$8148,'Selected scen drivers'!$AI$1,'SSP drivers'!$C$2:$C$8148,'Selected scen drivers'!$C321,'SSP drivers'!$D$2:$D$8148,'Selected scen drivers'!$D321)</f>
        <v>0</v>
      </c>
      <c r="AD321" s="3">
        <f>SUMIFS('SSP drivers'!AD$2:AD$8148,'SSP drivers'!$A$2:$A$8148,'Selected scen drivers'!$AH$1,'SSP drivers'!$B$2:$B$8148,'Selected scen drivers'!$AI$1,'SSP drivers'!$C$2:$C$8148,'Selected scen drivers'!$C321,'SSP drivers'!$D$2:$D$8148,'Selected scen drivers'!$D321)</f>
        <v>0</v>
      </c>
      <c r="AE321" s="3">
        <f>SUMIFS('SSP drivers'!AE$2:AE$8148,'SSP drivers'!$A$2:$A$8148,'Selected scen drivers'!$AH$1,'SSP drivers'!$B$2:$B$8148,'Selected scen drivers'!$AI$1,'SSP drivers'!$C$2:$C$8148,'Selected scen drivers'!$C321,'SSP drivers'!$D$2:$D$8148,'Selected scen drivers'!$D321)</f>
        <v>0</v>
      </c>
    </row>
    <row r="322" spans="1:31">
      <c r="A322">
        <f t="shared" si="9"/>
        <v>36</v>
      </c>
      <c r="B322">
        <f t="shared" si="10"/>
        <v>6</v>
      </c>
      <c r="C322" t="str">
        <f>IFERROR(VLOOKUP(A322,Classification!$A$4:$B$99,2,FALSE),"")</f>
        <v/>
      </c>
      <c r="D322" t="str">
        <f>IFERROR(VLOOKUP(B322,Classification!$U$5:$V$14,2,FALSE),"")</f>
        <v>GDPPHOU</v>
      </c>
      <c r="E322" s="3">
        <f>SUMIFS('SSP drivers'!E$2:E$8148,'SSP drivers'!$A$2:$A$8148,'Selected scen drivers'!$AH$1,'SSP drivers'!$B$2:$B$8148,'Selected scen drivers'!$AI$1,'SSP drivers'!$C$2:$C$8148,'Selected scen drivers'!$C322,'SSP drivers'!$D$2:$D$8148,'Selected scen drivers'!$D322)</f>
        <v>0</v>
      </c>
      <c r="F322" s="3">
        <f>SUMIFS('SSP drivers'!F$2:F$8148,'SSP drivers'!$A$2:$A$8148,'Selected scen drivers'!$AH$1,'SSP drivers'!$B$2:$B$8148,'Selected scen drivers'!$AI$1,'SSP drivers'!$C$2:$C$8148,'Selected scen drivers'!$C322,'SSP drivers'!$D$2:$D$8148,'Selected scen drivers'!$D322)</f>
        <v>0</v>
      </c>
      <c r="G322" s="3">
        <f>SUMIFS('SSP drivers'!G$2:G$8148,'SSP drivers'!$A$2:$A$8148,'Selected scen drivers'!$AH$1,'SSP drivers'!$B$2:$B$8148,'Selected scen drivers'!$AI$1,'SSP drivers'!$C$2:$C$8148,'Selected scen drivers'!$C322,'SSP drivers'!$D$2:$D$8148,'Selected scen drivers'!$D322)</f>
        <v>0</v>
      </c>
      <c r="H322" s="3">
        <f>SUMIFS('SSP drivers'!H$2:H$8148,'SSP drivers'!$A$2:$A$8148,'Selected scen drivers'!$AH$1,'SSP drivers'!$B$2:$B$8148,'Selected scen drivers'!$AI$1,'SSP drivers'!$C$2:$C$8148,'Selected scen drivers'!$C322,'SSP drivers'!$D$2:$D$8148,'Selected scen drivers'!$D322)</f>
        <v>0</v>
      </c>
      <c r="I322" s="3">
        <f>SUMIFS('SSP drivers'!I$2:I$8148,'SSP drivers'!$A$2:$A$8148,'Selected scen drivers'!$AH$1,'SSP drivers'!$B$2:$B$8148,'Selected scen drivers'!$AI$1,'SSP drivers'!$C$2:$C$8148,'Selected scen drivers'!$C322,'SSP drivers'!$D$2:$D$8148,'Selected scen drivers'!$D322)</f>
        <v>0</v>
      </c>
      <c r="J322" s="3">
        <f>SUMIFS('SSP drivers'!J$2:J$8148,'SSP drivers'!$A$2:$A$8148,'Selected scen drivers'!$AH$1,'SSP drivers'!$B$2:$B$8148,'Selected scen drivers'!$AI$1,'SSP drivers'!$C$2:$C$8148,'Selected scen drivers'!$C322,'SSP drivers'!$D$2:$D$8148,'Selected scen drivers'!$D322)</f>
        <v>0</v>
      </c>
      <c r="K322" s="3">
        <f>SUMIFS('SSP drivers'!K$2:K$8148,'SSP drivers'!$A$2:$A$8148,'Selected scen drivers'!$AH$1,'SSP drivers'!$B$2:$B$8148,'Selected scen drivers'!$AI$1,'SSP drivers'!$C$2:$C$8148,'Selected scen drivers'!$C322,'SSP drivers'!$D$2:$D$8148,'Selected scen drivers'!$D322)</f>
        <v>0</v>
      </c>
      <c r="L322" s="3">
        <f>SUMIFS('SSP drivers'!L$2:L$8148,'SSP drivers'!$A$2:$A$8148,'Selected scen drivers'!$AH$1,'SSP drivers'!$B$2:$B$8148,'Selected scen drivers'!$AI$1,'SSP drivers'!$C$2:$C$8148,'Selected scen drivers'!$C322,'SSP drivers'!$D$2:$D$8148,'Selected scen drivers'!$D322)</f>
        <v>0</v>
      </c>
      <c r="M322" s="3">
        <f>SUMIFS('SSP drivers'!M$2:M$8148,'SSP drivers'!$A$2:$A$8148,'Selected scen drivers'!$AH$1,'SSP drivers'!$B$2:$B$8148,'Selected scen drivers'!$AI$1,'SSP drivers'!$C$2:$C$8148,'Selected scen drivers'!$C322,'SSP drivers'!$D$2:$D$8148,'Selected scen drivers'!$D322)</f>
        <v>0</v>
      </c>
      <c r="N322" s="3">
        <f>SUMIFS('SSP drivers'!N$2:N$8148,'SSP drivers'!$A$2:$A$8148,'Selected scen drivers'!$AH$1,'SSP drivers'!$B$2:$B$8148,'Selected scen drivers'!$AI$1,'SSP drivers'!$C$2:$C$8148,'Selected scen drivers'!$C322,'SSP drivers'!$D$2:$D$8148,'Selected scen drivers'!$D322)</f>
        <v>0</v>
      </c>
      <c r="O322" s="3">
        <f>SUMIFS('SSP drivers'!O$2:O$8148,'SSP drivers'!$A$2:$A$8148,'Selected scen drivers'!$AH$1,'SSP drivers'!$B$2:$B$8148,'Selected scen drivers'!$AI$1,'SSP drivers'!$C$2:$C$8148,'Selected scen drivers'!$C322,'SSP drivers'!$D$2:$D$8148,'Selected scen drivers'!$D322)</f>
        <v>0</v>
      </c>
      <c r="P322" s="3">
        <f>SUMIFS('SSP drivers'!P$2:P$8148,'SSP drivers'!$A$2:$A$8148,'Selected scen drivers'!$AH$1,'SSP drivers'!$B$2:$B$8148,'Selected scen drivers'!$AI$1,'SSP drivers'!$C$2:$C$8148,'Selected scen drivers'!$C322,'SSP drivers'!$D$2:$D$8148,'Selected scen drivers'!$D322)</f>
        <v>0</v>
      </c>
      <c r="Q322" s="3">
        <f>SUMIFS('SSP drivers'!Q$2:Q$8148,'SSP drivers'!$A$2:$A$8148,'Selected scen drivers'!$AH$1,'SSP drivers'!$B$2:$B$8148,'Selected scen drivers'!$AI$1,'SSP drivers'!$C$2:$C$8148,'Selected scen drivers'!$C322,'SSP drivers'!$D$2:$D$8148,'Selected scen drivers'!$D322)</f>
        <v>0</v>
      </c>
      <c r="R322" s="3">
        <f>SUMIFS('SSP drivers'!R$2:R$8148,'SSP drivers'!$A$2:$A$8148,'Selected scen drivers'!$AH$1,'SSP drivers'!$B$2:$B$8148,'Selected scen drivers'!$AI$1,'SSP drivers'!$C$2:$C$8148,'Selected scen drivers'!$C322,'SSP drivers'!$D$2:$D$8148,'Selected scen drivers'!$D322)</f>
        <v>0</v>
      </c>
      <c r="S322" s="3">
        <f>SUMIFS('SSP drivers'!S$2:S$8148,'SSP drivers'!$A$2:$A$8148,'Selected scen drivers'!$AH$1,'SSP drivers'!$B$2:$B$8148,'Selected scen drivers'!$AI$1,'SSP drivers'!$C$2:$C$8148,'Selected scen drivers'!$C322,'SSP drivers'!$D$2:$D$8148,'Selected scen drivers'!$D322)</f>
        <v>0</v>
      </c>
      <c r="T322" s="3">
        <f>SUMIFS('SSP drivers'!T$2:T$8148,'SSP drivers'!$A$2:$A$8148,'Selected scen drivers'!$AH$1,'SSP drivers'!$B$2:$B$8148,'Selected scen drivers'!$AI$1,'SSP drivers'!$C$2:$C$8148,'Selected scen drivers'!$C322,'SSP drivers'!$D$2:$D$8148,'Selected scen drivers'!$D322)</f>
        <v>0</v>
      </c>
      <c r="U322" s="3">
        <f>SUMIFS('SSP drivers'!U$2:U$8148,'SSP drivers'!$A$2:$A$8148,'Selected scen drivers'!$AH$1,'SSP drivers'!$B$2:$B$8148,'Selected scen drivers'!$AI$1,'SSP drivers'!$C$2:$C$8148,'Selected scen drivers'!$C322,'SSP drivers'!$D$2:$D$8148,'Selected scen drivers'!$D322)</f>
        <v>0</v>
      </c>
      <c r="V322" s="3">
        <f>SUMIFS('SSP drivers'!V$2:V$8148,'SSP drivers'!$A$2:$A$8148,'Selected scen drivers'!$AH$1,'SSP drivers'!$B$2:$B$8148,'Selected scen drivers'!$AI$1,'SSP drivers'!$C$2:$C$8148,'Selected scen drivers'!$C322,'SSP drivers'!$D$2:$D$8148,'Selected scen drivers'!$D322)</f>
        <v>0</v>
      </c>
      <c r="W322" s="3">
        <f>SUMIFS('SSP drivers'!W$2:W$8148,'SSP drivers'!$A$2:$A$8148,'Selected scen drivers'!$AH$1,'SSP drivers'!$B$2:$B$8148,'Selected scen drivers'!$AI$1,'SSP drivers'!$C$2:$C$8148,'Selected scen drivers'!$C322,'SSP drivers'!$D$2:$D$8148,'Selected scen drivers'!$D322)</f>
        <v>0</v>
      </c>
      <c r="X322" s="3">
        <f>SUMIFS('SSP drivers'!X$2:X$8148,'SSP drivers'!$A$2:$A$8148,'Selected scen drivers'!$AH$1,'SSP drivers'!$B$2:$B$8148,'Selected scen drivers'!$AI$1,'SSP drivers'!$C$2:$C$8148,'Selected scen drivers'!$C322,'SSP drivers'!$D$2:$D$8148,'Selected scen drivers'!$D322)</f>
        <v>0</v>
      </c>
      <c r="Y322" s="3">
        <f>SUMIFS('SSP drivers'!Y$2:Y$8148,'SSP drivers'!$A$2:$A$8148,'Selected scen drivers'!$AH$1,'SSP drivers'!$B$2:$B$8148,'Selected scen drivers'!$AI$1,'SSP drivers'!$C$2:$C$8148,'Selected scen drivers'!$C322,'SSP drivers'!$D$2:$D$8148,'Selected scen drivers'!$D322)</f>
        <v>0</v>
      </c>
      <c r="Z322" s="3">
        <f>SUMIFS('SSP drivers'!Z$2:Z$8148,'SSP drivers'!$A$2:$A$8148,'Selected scen drivers'!$AH$1,'SSP drivers'!$B$2:$B$8148,'Selected scen drivers'!$AI$1,'SSP drivers'!$C$2:$C$8148,'Selected scen drivers'!$C322,'SSP drivers'!$D$2:$D$8148,'Selected scen drivers'!$D322)</f>
        <v>0</v>
      </c>
      <c r="AA322" s="3">
        <f>SUMIFS('SSP drivers'!AA$2:AA$8148,'SSP drivers'!$A$2:$A$8148,'Selected scen drivers'!$AH$1,'SSP drivers'!$B$2:$B$8148,'Selected scen drivers'!$AI$1,'SSP drivers'!$C$2:$C$8148,'Selected scen drivers'!$C322,'SSP drivers'!$D$2:$D$8148,'Selected scen drivers'!$D322)</f>
        <v>0</v>
      </c>
      <c r="AB322" s="3">
        <f>SUMIFS('SSP drivers'!AB$2:AB$8148,'SSP drivers'!$A$2:$A$8148,'Selected scen drivers'!$AH$1,'SSP drivers'!$B$2:$B$8148,'Selected scen drivers'!$AI$1,'SSP drivers'!$C$2:$C$8148,'Selected scen drivers'!$C322,'SSP drivers'!$D$2:$D$8148,'Selected scen drivers'!$D322)</f>
        <v>0</v>
      </c>
      <c r="AC322" s="3">
        <f>SUMIFS('SSP drivers'!AC$2:AC$8148,'SSP drivers'!$A$2:$A$8148,'Selected scen drivers'!$AH$1,'SSP drivers'!$B$2:$B$8148,'Selected scen drivers'!$AI$1,'SSP drivers'!$C$2:$C$8148,'Selected scen drivers'!$C322,'SSP drivers'!$D$2:$D$8148,'Selected scen drivers'!$D322)</f>
        <v>0</v>
      </c>
      <c r="AD322" s="3">
        <f>SUMIFS('SSP drivers'!AD$2:AD$8148,'SSP drivers'!$A$2:$A$8148,'Selected scen drivers'!$AH$1,'SSP drivers'!$B$2:$B$8148,'Selected scen drivers'!$AI$1,'SSP drivers'!$C$2:$C$8148,'Selected scen drivers'!$C322,'SSP drivers'!$D$2:$D$8148,'Selected scen drivers'!$D322)</f>
        <v>0</v>
      </c>
      <c r="AE322" s="3">
        <f>SUMIFS('SSP drivers'!AE$2:AE$8148,'SSP drivers'!$A$2:$A$8148,'Selected scen drivers'!$AH$1,'SSP drivers'!$B$2:$B$8148,'Selected scen drivers'!$AI$1,'SSP drivers'!$C$2:$C$8148,'Selected scen drivers'!$C322,'SSP drivers'!$D$2:$D$8148,'Selected scen drivers'!$D322)</f>
        <v>0</v>
      </c>
    </row>
    <row r="323" spans="1:31">
      <c r="A323">
        <f t="shared" si="9"/>
        <v>36</v>
      </c>
      <c r="B323">
        <f t="shared" si="10"/>
        <v>7</v>
      </c>
      <c r="C323" t="str">
        <f>IFERROR(VLOOKUP(A323,Classification!$A$4:$B$99,2,FALSE),"")</f>
        <v/>
      </c>
      <c r="D323" t="str">
        <f>IFERROR(VLOOKUP(B323,Classification!$U$5:$V$14,2,FALSE),"")</f>
        <v>GDPSER</v>
      </c>
      <c r="E323" s="3">
        <f>SUMIFS('SSP drivers'!E$2:E$8148,'SSP drivers'!$A$2:$A$8148,'Selected scen drivers'!$AH$1,'SSP drivers'!$B$2:$B$8148,'Selected scen drivers'!$AI$1,'SSP drivers'!$C$2:$C$8148,'Selected scen drivers'!$C323,'SSP drivers'!$D$2:$D$8148,'Selected scen drivers'!$D323)</f>
        <v>0</v>
      </c>
      <c r="F323" s="3">
        <f>SUMIFS('SSP drivers'!F$2:F$8148,'SSP drivers'!$A$2:$A$8148,'Selected scen drivers'!$AH$1,'SSP drivers'!$B$2:$B$8148,'Selected scen drivers'!$AI$1,'SSP drivers'!$C$2:$C$8148,'Selected scen drivers'!$C323,'SSP drivers'!$D$2:$D$8148,'Selected scen drivers'!$D323)</f>
        <v>0</v>
      </c>
      <c r="G323" s="3">
        <f>SUMIFS('SSP drivers'!G$2:G$8148,'SSP drivers'!$A$2:$A$8148,'Selected scen drivers'!$AH$1,'SSP drivers'!$B$2:$B$8148,'Selected scen drivers'!$AI$1,'SSP drivers'!$C$2:$C$8148,'Selected scen drivers'!$C323,'SSP drivers'!$D$2:$D$8148,'Selected scen drivers'!$D323)</f>
        <v>0</v>
      </c>
      <c r="H323" s="3">
        <f>SUMIFS('SSP drivers'!H$2:H$8148,'SSP drivers'!$A$2:$A$8148,'Selected scen drivers'!$AH$1,'SSP drivers'!$B$2:$B$8148,'Selected scen drivers'!$AI$1,'SSP drivers'!$C$2:$C$8148,'Selected scen drivers'!$C323,'SSP drivers'!$D$2:$D$8148,'Selected scen drivers'!$D323)</f>
        <v>0</v>
      </c>
      <c r="I323" s="3">
        <f>SUMIFS('SSP drivers'!I$2:I$8148,'SSP drivers'!$A$2:$A$8148,'Selected scen drivers'!$AH$1,'SSP drivers'!$B$2:$B$8148,'Selected scen drivers'!$AI$1,'SSP drivers'!$C$2:$C$8148,'Selected scen drivers'!$C323,'SSP drivers'!$D$2:$D$8148,'Selected scen drivers'!$D323)</f>
        <v>0</v>
      </c>
      <c r="J323" s="3">
        <f>SUMIFS('SSP drivers'!J$2:J$8148,'SSP drivers'!$A$2:$A$8148,'Selected scen drivers'!$AH$1,'SSP drivers'!$B$2:$B$8148,'Selected scen drivers'!$AI$1,'SSP drivers'!$C$2:$C$8148,'Selected scen drivers'!$C323,'SSP drivers'!$D$2:$D$8148,'Selected scen drivers'!$D323)</f>
        <v>0</v>
      </c>
      <c r="K323" s="3">
        <f>SUMIFS('SSP drivers'!K$2:K$8148,'SSP drivers'!$A$2:$A$8148,'Selected scen drivers'!$AH$1,'SSP drivers'!$B$2:$B$8148,'Selected scen drivers'!$AI$1,'SSP drivers'!$C$2:$C$8148,'Selected scen drivers'!$C323,'SSP drivers'!$D$2:$D$8148,'Selected scen drivers'!$D323)</f>
        <v>0</v>
      </c>
      <c r="L323" s="3">
        <f>SUMIFS('SSP drivers'!L$2:L$8148,'SSP drivers'!$A$2:$A$8148,'Selected scen drivers'!$AH$1,'SSP drivers'!$B$2:$B$8148,'Selected scen drivers'!$AI$1,'SSP drivers'!$C$2:$C$8148,'Selected scen drivers'!$C323,'SSP drivers'!$D$2:$D$8148,'Selected scen drivers'!$D323)</f>
        <v>0</v>
      </c>
      <c r="M323" s="3">
        <f>SUMIFS('SSP drivers'!M$2:M$8148,'SSP drivers'!$A$2:$A$8148,'Selected scen drivers'!$AH$1,'SSP drivers'!$B$2:$B$8148,'Selected scen drivers'!$AI$1,'SSP drivers'!$C$2:$C$8148,'Selected scen drivers'!$C323,'SSP drivers'!$D$2:$D$8148,'Selected scen drivers'!$D323)</f>
        <v>0</v>
      </c>
      <c r="N323" s="3">
        <f>SUMIFS('SSP drivers'!N$2:N$8148,'SSP drivers'!$A$2:$A$8148,'Selected scen drivers'!$AH$1,'SSP drivers'!$B$2:$B$8148,'Selected scen drivers'!$AI$1,'SSP drivers'!$C$2:$C$8148,'Selected scen drivers'!$C323,'SSP drivers'!$D$2:$D$8148,'Selected scen drivers'!$D323)</f>
        <v>0</v>
      </c>
      <c r="O323" s="3">
        <f>SUMIFS('SSP drivers'!O$2:O$8148,'SSP drivers'!$A$2:$A$8148,'Selected scen drivers'!$AH$1,'SSP drivers'!$B$2:$B$8148,'Selected scen drivers'!$AI$1,'SSP drivers'!$C$2:$C$8148,'Selected scen drivers'!$C323,'SSP drivers'!$D$2:$D$8148,'Selected scen drivers'!$D323)</f>
        <v>0</v>
      </c>
      <c r="P323" s="3">
        <f>SUMIFS('SSP drivers'!P$2:P$8148,'SSP drivers'!$A$2:$A$8148,'Selected scen drivers'!$AH$1,'SSP drivers'!$B$2:$B$8148,'Selected scen drivers'!$AI$1,'SSP drivers'!$C$2:$C$8148,'Selected scen drivers'!$C323,'SSP drivers'!$D$2:$D$8148,'Selected scen drivers'!$D323)</f>
        <v>0</v>
      </c>
      <c r="Q323" s="3">
        <f>SUMIFS('SSP drivers'!Q$2:Q$8148,'SSP drivers'!$A$2:$A$8148,'Selected scen drivers'!$AH$1,'SSP drivers'!$B$2:$B$8148,'Selected scen drivers'!$AI$1,'SSP drivers'!$C$2:$C$8148,'Selected scen drivers'!$C323,'SSP drivers'!$D$2:$D$8148,'Selected scen drivers'!$D323)</f>
        <v>0</v>
      </c>
      <c r="R323" s="3">
        <f>SUMIFS('SSP drivers'!R$2:R$8148,'SSP drivers'!$A$2:$A$8148,'Selected scen drivers'!$AH$1,'SSP drivers'!$B$2:$B$8148,'Selected scen drivers'!$AI$1,'SSP drivers'!$C$2:$C$8148,'Selected scen drivers'!$C323,'SSP drivers'!$D$2:$D$8148,'Selected scen drivers'!$D323)</f>
        <v>0</v>
      </c>
      <c r="S323" s="3">
        <f>SUMIFS('SSP drivers'!S$2:S$8148,'SSP drivers'!$A$2:$A$8148,'Selected scen drivers'!$AH$1,'SSP drivers'!$B$2:$B$8148,'Selected scen drivers'!$AI$1,'SSP drivers'!$C$2:$C$8148,'Selected scen drivers'!$C323,'SSP drivers'!$D$2:$D$8148,'Selected scen drivers'!$D323)</f>
        <v>0</v>
      </c>
      <c r="T323" s="3">
        <f>SUMIFS('SSP drivers'!T$2:T$8148,'SSP drivers'!$A$2:$A$8148,'Selected scen drivers'!$AH$1,'SSP drivers'!$B$2:$B$8148,'Selected scen drivers'!$AI$1,'SSP drivers'!$C$2:$C$8148,'Selected scen drivers'!$C323,'SSP drivers'!$D$2:$D$8148,'Selected scen drivers'!$D323)</f>
        <v>0</v>
      </c>
      <c r="U323" s="3">
        <f>SUMIFS('SSP drivers'!U$2:U$8148,'SSP drivers'!$A$2:$A$8148,'Selected scen drivers'!$AH$1,'SSP drivers'!$B$2:$B$8148,'Selected scen drivers'!$AI$1,'SSP drivers'!$C$2:$C$8148,'Selected scen drivers'!$C323,'SSP drivers'!$D$2:$D$8148,'Selected scen drivers'!$D323)</f>
        <v>0</v>
      </c>
      <c r="V323" s="3">
        <f>SUMIFS('SSP drivers'!V$2:V$8148,'SSP drivers'!$A$2:$A$8148,'Selected scen drivers'!$AH$1,'SSP drivers'!$B$2:$B$8148,'Selected scen drivers'!$AI$1,'SSP drivers'!$C$2:$C$8148,'Selected scen drivers'!$C323,'SSP drivers'!$D$2:$D$8148,'Selected scen drivers'!$D323)</f>
        <v>0</v>
      </c>
      <c r="W323" s="3">
        <f>SUMIFS('SSP drivers'!W$2:W$8148,'SSP drivers'!$A$2:$A$8148,'Selected scen drivers'!$AH$1,'SSP drivers'!$B$2:$B$8148,'Selected scen drivers'!$AI$1,'SSP drivers'!$C$2:$C$8148,'Selected scen drivers'!$C323,'SSP drivers'!$D$2:$D$8148,'Selected scen drivers'!$D323)</f>
        <v>0</v>
      </c>
      <c r="X323" s="3">
        <f>SUMIFS('SSP drivers'!X$2:X$8148,'SSP drivers'!$A$2:$A$8148,'Selected scen drivers'!$AH$1,'SSP drivers'!$B$2:$B$8148,'Selected scen drivers'!$AI$1,'SSP drivers'!$C$2:$C$8148,'Selected scen drivers'!$C323,'SSP drivers'!$D$2:$D$8148,'Selected scen drivers'!$D323)</f>
        <v>0</v>
      </c>
      <c r="Y323" s="3">
        <f>SUMIFS('SSP drivers'!Y$2:Y$8148,'SSP drivers'!$A$2:$A$8148,'Selected scen drivers'!$AH$1,'SSP drivers'!$B$2:$B$8148,'Selected scen drivers'!$AI$1,'SSP drivers'!$C$2:$C$8148,'Selected scen drivers'!$C323,'SSP drivers'!$D$2:$D$8148,'Selected scen drivers'!$D323)</f>
        <v>0</v>
      </c>
      <c r="Z323" s="3">
        <f>SUMIFS('SSP drivers'!Z$2:Z$8148,'SSP drivers'!$A$2:$A$8148,'Selected scen drivers'!$AH$1,'SSP drivers'!$B$2:$B$8148,'Selected scen drivers'!$AI$1,'SSP drivers'!$C$2:$C$8148,'Selected scen drivers'!$C323,'SSP drivers'!$D$2:$D$8148,'Selected scen drivers'!$D323)</f>
        <v>0</v>
      </c>
      <c r="AA323" s="3">
        <f>SUMIFS('SSP drivers'!AA$2:AA$8148,'SSP drivers'!$A$2:$A$8148,'Selected scen drivers'!$AH$1,'SSP drivers'!$B$2:$B$8148,'Selected scen drivers'!$AI$1,'SSP drivers'!$C$2:$C$8148,'Selected scen drivers'!$C323,'SSP drivers'!$D$2:$D$8148,'Selected scen drivers'!$D323)</f>
        <v>0</v>
      </c>
      <c r="AB323" s="3">
        <f>SUMIFS('SSP drivers'!AB$2:AB$8148,'SSP drivers'!$A$2:$A$8148,'Selected scen drivers'!$AH$1,'SSP drivers'!$B$2:$B$8148,'Selected scen drivers'!$AI$1,'SSP drivers'!$C$2:$C$8148,'Selected scen drivers'!$C323,'SSP drivers'!$D$2:$D$8148,'Selected scen drivers'!$D323)</f>
        <v>0</v>
      </c>
      <c r="AC323" s="3">
        <f>SUMIFS('SSP drivers'!AC$2:AC$8148,'SSP drivers'!$A$2:$A$8148,'Selected scen drivers'!$AH$1,'SSP drivers'!$B$2:$B$8148,'Selected scen drivers'!$AI$1,'SSP drivers'!$C$2:$C$8148,'Selected scen drivers'!$C323,'SSP drivers'!$D$2:$D$8148,'Selected scen drivers'!$D323)</f>
        <v>0</v>
      </c>
      <c r="AD323" s="3">
        <f>SUMIFS('SSP drivers'!AD$2:AD$8148,'SSP drivers'!$A$2:$A$8148,'Selected scen drivers'!$AH$1,'SSP drivers'!$B$2:$B$8148,'Selected scen drivers'!$AI$1,'SSP drivers'!$C$2:$C$8148,'Selected scen drivers'!$C323,'SSP drivers'!$D$2:$D$8148,'Selected scen drivers'!$D323)</f>
        <v>0</v>
      </c>
      <c r="AE323" s="3">
        <f>SUMIFS('SSP drivers'!AE$2:AE$8148,'SSP drivers'!$A$2:$A$8148,'Selected scen drivers'!$AH$1,'SSP drivers'!$B$2:$B$8148,'Selected scen drivers'!$AI$1,'SSP drivers'!$C$2:$C$8148,'Selected scen drivers'!$C323,'SSP drivers'!$D$2:$D$8148,'Selected scen drivers'!$D323)</f>
        <v>0</v>
      </c>
    </row>
    <row r="324" spans="1:31">
      <c r="A324">
        <f t="shared" si="9"/>
        <v>36</v>
      </c>
      <c r="B324">
        <f t="shared" si="10"/>
        <v>8</v>
      </c>
      <c r="C324" t="str">
        <f>IFERROR(VLOOKUP(A324,Classification!$A$4:$B$99,2,FALSE),"")</f>
        <v/>
      </c>
      <c r="D324" t="str">
        <f>IFERROR(VLOOKUP(B324,Classification!$U$5:$V$14,2,FALSE),"")</f>
        <v>HOU</v>
      </c>
      <c r="E324" s="3">
        <f>SUMIFS('SSP drivers'!E$2:E$8148,'SSP drivers'!$A$2:$A$8148,'Selected scen drivers'!$AH$1,'SSP drivers'!$B$2:$B$8148,'Selected scen drivers'!$AI$1,'SSP drivers'!$C$2:$C$8148,'Selected scen drivers'!$C324,'SSP drivers'!$D$2:$D$8148,'Selected scen drivers'!$D324)</f>
        <v>0</v>
      </c>
      <c r="F324" s="3">
        <f>SUMIFS('SSP drivers'!F$2:F$8148,'SSP drivers'!$A$2:$A$8148,'Selected scen drivers'!$AH$1,'SSP drivers'!$B$2:$B$8148,'Selected scen drivers'!$AI$1,'SSP drivers'!$C$2:$C$8148,'Selected scen drivers'!$C324,'SSP drivers'!$D$2:$D$8148,'Selected scen drivers'!$D324)</f>
        <v>0</v>
      </c>
      <c r="G324" s="3">
        <f>SUMIFS('SSP drivers'!G$2:G$8148,'SSP drivers'!$A$2:$A$8148,'Selected scen drivers'!$AH$1,'SSP drivers'!$B$2:$B$8148,'Selected scen drivers'!$AI$1,'SSP drivers'!$C$2:$C$8148,'Selected scen drivers'!$C324,'SSP drivers'!$D$2:$D$8148,'Selected scen drivers'!$D324)</f>
        <v>0</v>
      </c>
      <c r="H324" s="3">
        <f>SUMIFS('SSP drivers'!H$2:H$8148,'SSP drivers'!$A$2:$A$8148,'Selected scen drivers'!$AH$1,'SSP drivers'!$B$2:$B$8148,'Selected scen drivers'!$AI$1,'SSP drivers'!$C$2:$C$8148,'Selected scen drivers'!$C324,'SSP drivers'!$D$2:$D$8148,'Selected scen drivers'!$D324)</f>
        <v>0</v>
      </c>
      <c r="I324" s="3">
        <f>SUMIFS('SSP drivers'!I$2:I$8148,'SSP drivers'!$A$2:$A$8148,'Selected scen drivers'!$AH$1,'SSP drivers'!$B$2:$B$8148,'Selected scen drivers'!$AI$1,'SSP drivers'!$C$2:$C$8148,'Selected scen drivers'!$C324,'SSP drivers'!$D$2:$D$8148,'Selected scen drivers'!$D324)</f>
        <v>0</v>
      </c>
      <c r="J324" s="3">
        <f>SUMIFS('SSP drivers'!J$2:J$8148,'SSP drivers'!$A$2:$A$8148,'Selected scen drivers'!$AH$1,'SSP drivers'!$B$2:$B$8148,'Selected scen drivers'!$AI$1,'SSP drivers'!$C$2:$C$8148,'Selected scen drivers'!$C324,'SSP drivers'!$D$2:$D$8148,'Selected scen drivers'!$D324)</f>
        <v>0</v>
      </c>
      <c r="K324" s="3">
        <f>SUMIFS('SSP drivers'!K$2:K$8148,'SSP drivers'!$A$2:$A$8148,'Selected scen drivers'!$AH$1,'SSP drivers'!$B$2:$B$8148,'Selected scen drivers'!$AI$1,'SSP drivers'!$C$2:$C$8148,'Selected scen drivers'!$C324,'SSP drivers'!$D$2:$D$8148,'Selected scen drivers'!$D324)</f>
        <v>0</v>
      </c>
      <c r="L324" s="3">
        <f>SUMIFS('SSP drivers'!L$2:L$8148,'SSP drivers'!$A$2:$A$8148,'Selected scen drivers'!$AH$1,'SSP drivers'!$B$2:$B$8148,'Selected scen drivers'!$AI$1,'SSP drivers'!$C$2:$C$8148,'Selected scen drivers'!$C324,'SSP drivers'!$D$2:$D$8148,'Selected scen drivers'!$D324)</f>
        <v>0</v>
      </c>
      <c r="M324" s="3">
        <f>SUMIFS('SSP drivers'!M$2:M$8148,'SSP drivers'!$A$2:$A$8148,'Selected scen drivers'!$AH$1,'SSP drivers'!$B$2:$B$8148,'Selected scen drivers'!$AI$1,'SSP drivers'!$C$2:$C$8148,'Selected scen drivers'!$C324,'SSP drivers'!$D$2:$D$8148,'Selected scen drivers'!$D324)</f>
        <v>0</v>
      </c>
      <c r="N324" s="3">
        <f>SUMIFS('SSP drivers'!N$2:N$8148,'SSP drivers'!$A$2:$A$8148,'Selected scen drivers'!$AH$1,'SSP drivers'!$B$2:$B$8148,'Selected scen drivers'!$AI$1,'SSP drivers'!$C$2:$C$8148,'Selected scen drivers'!$C324,'SSP drivers'!$D$2:$D$8148,'Selected scen drivers'!$D324)</f>
        <v>0</v>
      </c>
      <c r="O324" s="3">
        <f>SUMIFS('SSP drivers'!O$2:O$8148,'SSP drivers'!$A$2:$A$8148,'Selected scen drivers'!$AH$1,'SSP drivers'!$B$2:$B$8148,'Selected scen drivers'!$AI$1,'SSP drivers'!$C$2:$C$8148,'Selected scen drivers'!$C324,'SSP drivers'!$D$2:$D$8148,'Selected scen drivers'!$D324)</f>
        <v>0</v>
      </c>
      <c r="P324" s="3">
        <f>SUMIFS('SSP drivers'!P$2:P$8148,'SSP drivers'!$A$2:$A$8148,'Selected scen drivers'!$AH$1,'SSP drivers'!$B$2:$B$8148,'Selected scen drivers'!$AI$1,'SSP drivers'!$C$2:$C$8148,'Selected scen drivers'!$C324,'SSP drivers'!$D$2:$D$8148,'Selected scen drivers'!$D324)</f>
        <v>0</v>
      </c>
      <c r="Q324" s="3">
        <f>SUMIFS('SSP drivers'!Q$2:Q$8148,'SSP drivers'!$A$2:$A$8148,'Selected scen drivers'!$AH$1,'SSP drivers'!$B$2:$B$8148,'Selected scen drivers'!$AI$1,'SSP drivers'!$C$2:$C$8148,'Selected scen drivers'!$C324,'SSP drivers'!$D$2:$D$8148,'Selected scen drivers'!$D324)</f>
        <v>0</v>
      </c>
      <c r="R324" s="3">
        <f>SUMIFS('SSP drivers'!R$2:R$8148,'SSP drivers'!$A$2:$A$8148,'Selected scen drivers'!$AH$1,'SSP drivers'!$B$2:$B$8148,'Selected scen drivers'!$AI$1,'SSP drivers'!$C$2:$C$8148,'Selected scen drivers'!$C324,'SSP drivers'!$D$2:$D$8148,'Selected scen drivers'!$D324)</f>
        <v>0</v>
      </c>
      <c r="S324" s="3">
        <f>SUMIFS('SSP drivers'!S$2:S$8148,'SSP drivers'!$A$2:$A$8148,'Selected scen drivers'!$AH$1,'SSP drivers'!$B$2:$B$8148,'Selected scen drivers'!$AI$1,'SSP drivers'!$C$2:$C$8148,'Selected scen drivers'!$C324,'SSP drivers'!$D$2:$D$8148,'Selected scen drivers'!$D324)</f>
        <v>0</v>
      </c>
      <c r="T324" s="3">
        <f>SUMIFS('SSP drivers'!T$2:T$8148,'SSP drivers'!$A$2:$A$8148,'Selected scen drivers'!$AH$1,'SSP drivers'!$B$2:$B$8148,'Selected scen drivers'!$AI$1,'SSP drivers'!$C$2:$C$8148,'Selected scen drivers'!$C324,'SSP drivers'!$D$2:$D$8148,'Selected scen drivers'!$D324)</f>
        <v>0</v>
      </c>
      <c r="U324" s="3">
        <f>SUMIFS('SSP drivers'!U$2:U$8148,'SSP drivers'!$A$2:$A$8148,'Selected scen drivers'!$AH$1,'SSP drivers'!$B$2:$B$8148,'Selected scen drivers'!$AI$1,'SSP drivers'!$C$2:$C$8148,'Selected scen drivers'!$C324,'SSP drivers'!$D$2:$D$8148,'Selected scen drivers'!$D324)</f>
        <v>0</v>
      </c>
      <c r="V324" s="3">
        <f>SUMIFS('SSP drivers'!V$2:V$8148,'SSP drivers'!$A$2:$A$8148,'Selected scen drivers'!$AH$1,'SSP drivers'!$B$2:$B$8148,'Selected scen drivers'!$AI$1,'SSP drivers'!$C$2:$C$8148,'Selected scen drivers'!$C324,'SSP drivers'!$D$2:$D$8148,'Selected scen drivers'!$D324)</f>
        <v>0</v>
      </c>
      <c r="W324" s="3">
        <f>SUMIFS('SSP drivers'!W$2:W$8148,'SSP drivers'!$A$2:$A$8148,'Selected scen drivers'!$AH$1,'SSP drivers'!$B$2:$B$8148,'Selected scen drivers'!$AI$1,'SSP drivers'!$C$2:$C$8148,'Selected scen drivers'!$C324,'SSP drivers'!$D$2:$D$8148,'Selected scen drivers'!$D324)</f>
        <v>0</v>
      </c>
      <c r="X324" s="3">
        <f>SUMIFS('SSP drivers'!X$2:X$8148,'SSP drivers'!$A$2:$A$8148,'Selected scen drivers'!$AH$1,'SSP drivers'!$B$2:$B$8148,'Selected scen drivers'!$AI$1,'SSP drivers'!$C$2:$C$8148,'Selected scen drivers'!$C324,'SSP drivers'!$D$2:$D$8148,'Selected scen drivers'!$D324)</f>
        <v>0</v>
      </c>
      <c r="Y324" s="3">
        <f>SUMIFS('SSP drivers'!Y$2:Y$8148,'SSP drivers'!$A$2:$A$8148,'Selected scen drivers'!$AH$1,'SSP drivers'!$B$2:$B$8148,'Selected scen drivers'!$AI$1,'SSP drivers'!$C$2:$C$8148,'Selected scen drivers'!$C324,'SSP drivers'!$D$2:$D$8148,'Selected scen drivers'!$D324)</f>
        <v>0</v>
      </c>
      <c r="Z324" s="3">
        <f>SUMIFS('SSP drivers'!Z$2:Z$8148,'SSP drivers'!$A$2:$A$8148,'Selected scen drivers'!$AH$1,'SSP drivers'!$B$2:$B$8148,'Selected scen drivers'!$AI$1,'SSP drivers'!$C$2:$C$8148,'Selected scen drivers'!$C324,'SSP drivers'!$D$2:$D$8148,'Selected scen drivers'!$D324)</f>
        <v>0</v>
      </c>
      <c r="AA324" s="3">
        <f>SUMIFS('SSP drivers'!AA$2:AA$8148,'SSP drivers'!$A$2:$A$8148,'Selected scen drivers'!$AH$1,'SSP drivers'!$B$2:$B$8148,'Selected scen drivers'!$AI$1,'SSP drivers'!$C$2:$C$8148,'Selected scen drivers'!$C324,'SSP drivers'!$D$2:$D$8148,'Selected scen drivers'!$D324)</f>
        <v>0</v>
      </c>
      <c r="AB324" s="3">
        <f>SUMIFS('SSP drivers'!AB$2:AB$8148,'SSP drivers'!$A$2:$A$8148,'Selected scen drivers'!$AH$1,'SSP drivers'!$B$2:$B$8148,'Selected scen drivers'!$AI$1,'SSP drivers'!$C$2:$C$8148,'Selected scen drivers'!$C324,'SSP drivers'!$D$2:$D$8148,'Selected scen drivers'!$D324)</f>
        <v>0</v>
      </c>
      <c r="AC324" s="3">
        <f>SUMIFS('SSP drivers'!AC$2:AC$8148,'SSP drivers'!$A$2:$A$8148,'Selected scen drivers'!$AH$1,'SSP drivers'!$B$2:$B$8148,'Selected scen drivers'!$AI$1,'SSP drivers'!$C$2:$C$8148,'Selected scen drivers'!$C324,'SSP drivers'!$D$2:$D$8148,'Selected scen drivers'!$D324)</f>
        <v>0</v>
      </c>
      <c r="AD324" s="3">
        <f>SUMIFS('SSP drivers'!AD$2:AD$8148,'SSP drivers'!$A$2:$A$8148,'Selected scen drivers'!$AH$1,'SSP drivers'!$B$2:$B$8148,'Selected scen drivers'!$AI$1,'SSP drivers'!$C$2:$C$8148,'Selected scen drivers'!$C324,'SSP drivers'!$D$2:$D$8148,'Selected scen drivers'!$D324)</f>
        <v>0</v>
      </c>
      <c r="AE324" s="3">
        <f>SUMIFS('SSP drivers'!AE$2:AE$8148,'SSP drivers'!$A$2:$A$8148,'Selected scen drivers'!$AH$1,'SSP drivers'!$B$2:$B$8148,'Selected scen drivers'!$AI$1,'SSP drivers'!$C$2:$C$8148,'Selected scen drivers'!$C324,'SSP drivers'!$D$2:$D$8148,'Selected scen drivers'!$D324)</f>
        <v>0</v>
      </c>
    </row>
    <row r="325" spans="1:31">
      <c r="A325">
        <f t="shared" si="9"/>
        <v>36</v>
      </c>
      <c r="B325">
        <f t="shared" si="10"/>
        <v>9</v>
      </c>
      <c r="C325" t="str">
        <f>IFERROR(VLOOKUP(A325,Classification!$A$4:$B$99,2,FALSE),"")</f>
        <v/>
      </c>
      <c r="D325" t="str">
        <f>IFERROR(VLOOKUP(B325,Classification!$U$5:$V$14,2,FALSE),"")</f>
        <v>POP</v>
      </c>
      <c r="E325" s="3">
        <f>SUMIFS('SSP drivers'!E$2:E$8148,'SSP drivers'!$A$2:$A$8148,'Selected scen drivers'!$AH$1,'SSP drivers'!$B$2:$B$8148,'Selected scen drivers'!$AI$1,'SSP drivers'!$C$2:$C$8148,'Selected scen drivers'!$C325,'SSP drivers'!$D$2:$D$8148,'Selected scen drivers'!$D325)</f>
        <v>0</v>
      </c>
      <c r="F325" s="3">
        <f>SUMIFS('SSP drivers'!F$2:F$8148,'SSP drivers'!$A$2:$A$8148,'Selected scen drivers'!$AH$1,'SSP drivers'!$B$2:$B$8148,'Selected scen drivers'!$AI$1,'SSP drivers'!$C$2:$C$8148,'Selected scen drivers'!$C325,'SSP drivers'!$D$2:$D$8148,'Selected scen drivers'!$D325)</f>
        <v>0</v>
      </c>
      <c r="G325" s="3">
        <f>SUMIFS('SSP drivers'!G$2:G$8148,'SSP drivers'!$A$2:$A$8148,'Selected scen drivers'!$AH$1,'SSP drivers'!$B$2:$B$8148,'Selected scen drivers'!$AI$1,'SSP drivers'!$C$2:$C$8148,'Selected scen drivers'!$C325,'SSP drivers'!$D$2:$D$8148,'Selected scen drivers'!$D325)</f>
        <v>0</v>
      </c>
      <c r="H325" s="3">
        <f>SUMIFS('SSP drivers'!H$2:H$8148,'SSP drivers'!$A$2:$A$8148,'Selected scen drivers'!$AH$1,'SSP drivers'!$B$2:$B$8148,'Selected scen drivers'!$AI$1,'SSP drivers'!$C$2:$C$8148,'Selected scen drivers'!$C325,'SSP drivers'!$D$2:$D$8148,'Selected scen drivers'!$D325)</f>
        <v>0</v>
      </c>
      <c r="I325" s="3">
        <f>SUMIFS('SSP drivers'!I$2:I$8148,'SSP drivers'!$A$2:$A$8148,'Selected scen drivers'!$AH$1,'SSP drivers'!$B$2:$B$8148,'Selected scen drivers'!$AI$1,'SSP drivers'!$C$2:$C$8148,'Selected scen drivers'!$C325,'SSP drivers'!$D$2:$D$8148,'Selected scen drivers'!$D325)</f>
        <v>0</v>
      </c>
      <c r="J325" s="3">
        <f>SUMIFS('SSP drivers'!J$2:J$8148,'SSP drivers'!$A$2:$A$8148,'Selected scen drivers'!$AH$1,'SSP drivers'!$B$2:$B$8148,'Selected scen drivers'!$AI$1,'SSP drivers'!$C$2:$C$8148,'Selected scen drivers'!$C325,'SSP drivers'!$D$2:$D$8148,'Selected scen drivers'!$D325)</f>
        <v>0</v>
      </c>
      <c r="K325" s="3">
        <f>SUMIFS('SSP drivers'!K$2:K$8148,'SSP drivers'!$A$2:$A$8148,'Selected scen drivers'!$AH$1,'SSP drivers'!$B$2:$B$8148,'Selected scen drivers'!$AI$1,'SSP drivers'!$C$2:$C$8148,'Selected scen drivers'!$C325,'SSP drivers'!$D$2:$D$8148,'Selected scen drivers'!$D325)</f>
        <v>0</v>
      </c>
      <c r="L325" s="3">
        <f>SUMIFS('SSP drivers'!L$2:L$8148,'SSP drivers'!$A$2:$A$8148,'Selected scen drivers'!$AH$1,'SSP drivers'!$B$2:$B$8148,'Selected scen drivers'!$AI$1,'SSP drivers'!$C$2:$C$8148,'Selected scen drivers'!$C325,'SSP drivers'!$D$2:$D$8148,'Selected scen drivers'!$D325)</f>
        <v>0</v>
      </c>
      <c r="M325" s="3">
        <f>SUMIFS('SSP drivers'!M$2:M$8148,'SSP drivers'!$A$2:$A$8148,'Selected scen drivers'!$AH$1,'SSP drivers'!$B$2:$B$8148,'Selected scen drivers'!$AI$1,'SSP drivers'!$C$2:$C$8148,'Selected scen drivers'!$C325,'SSP drivers'!$D$2:$D$8148,'Selected scen drivers'!$D325)</f>
        <v>0</v>
      </c>
      <c r="N325" s="3">
        <f>SUMIFS('SSP drivers'!N$2:N$8148,'SSP drivers'!$A$2:$A$8148,'Selected scen drivers'!$AH$1,'SSP drivers'!$B$2:$B$8148,'Selected scen drivers'!$AI$1,'SSP drivers'!$C$2:$C$8148,'Selected scen drivers'!$C325,'SSP drivers'!$D$2:$D$8148,'Selected scen drivers'!$D325)</f>
        <v>0</v>
      </c>
      <c r="O325" s="3">
        <f>SUMIFS('SSP drivers'!O$2:O$8148,'SSP drivers'!$A$2:$A$8148,'Selected scen drivers'!$AH$1,'SSP drivers'!$B$2:$B$8148,'Selected scen drivers'!$AI$1,'SSP drivers'!$C$2:$C$8148,'Selected scen drivers'!$C325,'SSP drivers'!$D$2:$D$8148,'Selected scen drivers'!$D325)</f>
        <v>0</v>
      </c>
      <c r="P325" s="3">
        <f>SUMIFS('SSP drivers'!P$2:P$8148,'SSP drivers'!$A$2:$A$8148,'Selected scen drivers'!$AH$1,'SSP drivers'!$B$2:$B$8148,'Selected scen drivers'!$AI$1,'SSP drivers'!$C$2:$C$8148,'Selected scen drivers'!$C325,'SSP drivers'!$D$2:$D$8148,'Selected scen drivers'!$D325)</f>
        <v>0</v>
      </c>
      <c r="Q325" s="3">
        <f>SUMIFS('SSP drivers'!Q$2:Q$8148,'SSP drivers'!$A$2:$A$8148,'Selected scen drivers'!$AH$1,'SSP drivers'!$B$2:$B$8148,'Selected scen drivers'!$AI$1,'SSP drivers'!$C$2:$C$8148,'Selected scen drivers'!$C325,'SSP drivers'!$D$2:$D$8148,'Selected scen drivers'!$D325)</f>
        <v>0</v>
      </c>
      <c r="R325" s="3">
        <f>SUMIFS('SSP drivers'!R$2:R$8148,'SSP drivers'!$A$2:$A$8148,'Selected scen drivers'!$AH$1,'SSP drivers'!$B$2:$B$8148,'Selected scen drivers'!$AI$1,'SSP drivers'!$C$2:$C$8148,'Selected scen drivers'!$C325,'SSP drivers'!$D$2:$D$8148,'Selected scen drivers'!$D325)</f>
        <v>0</v>
      </c>
      <c r="S325" s="3">
        <f>SUMIFS('SSP drivers'!S$2:S$8148,'SSP drivers'!$A$2:$A$8148,'Selected scen drivers'!$AH$1,'SSP drivers'!$B$2:$B$8148,'Selected scen drivers'!$AI$1,'SSP drivers'!$C$2:$C$8148,'Selected scen drivers'!$C325,'SSP drivers'!$D$2:$D$8148,'Selected scen drivers'!$D325)</f>
        <v>0</v>
      </c>
      <c r="T325" s="3">
        <f>SUMIFS('SSP drivers'!T$2:T$8148,'SSP drivers'!$A$2:$A$8148,'Selected scen drivers'!$AH$1,'SSP drivers'!$B$2:$B$8148,'Selected scen drivers'!$AI$1,'SSP drivers'!$C$2:$C$8148,'Selected scen drivers'!$C325,'SSP drivers'!$D$2:$D$8148,'Selected scen drivers'!$D325)</f>
        <v>0</v>
      </c>
      <c r="U325" s="3">
        <f>SUMIFS('SSP drivers'!U$2:U$8148,'SSP drivers'!$A$2:$A$8148,'Selected scen drivers'!$AH$1,'SSP drivers'!$B$2:$B$8148,'Selected scen drivers'!$AI$1,'SSP drivers'!$C$2:$C$8148,'Selected scen drivers'!$C325,'SSP drivers'!$D$2:$D$8148,'Selected scen drivers'!$D325)</f>
        <v>0</v>
      </c>
      <c r="V325" s="3">
        <f>SUMIFS('SSP drivers'!V$2:V$8148,'SSP drivers'!$A$2:$A$8148,'Selected scen drivers'!$AH$1,'SSP drivers'!$B$2:$B$8148,'Selected scen drivers'!$AI$1,'SSP drivers'!$C$2:$C$8148,'Selected scen drivers'!$C325,'SSP drivers'!$D$2:$D$8148,'Selected scen drivers'!$D325)</f>
        <v>0</v>
      </c>
      <c r="W325" s="3">
        <f>SUMIFS('SSP drivers'!W$2:W$8148,'SSP drivers'!$A$2:$A$8148,'Selected scen drivers'!$AH$1,'SSP drivers'!$B$2:$B$8148,'Selected scen drivers'!$AI$1,'SSP drivers'!$C$2:$C$8148,'Selected scen drivers'!$C325,'SSP drivers'!$D$2:$D$8148,'Selected scen drivers'!$D325)</f>
        <v>0</v>
      </c>
      <c r="X325" s="3">
        <f>SUMIFS('SSP drivers'!X$2:X$8148,'SSP drivers'!$A$2:$A$8148,'Selected scen drivers'!$AH$1,'SSP drivers'!$B$2:$B$8148,'Selected scen drivers'!$AI$1,'SSP drivers'!$C$2:$C$8148,'Selected scen drivers'!$C325,'SSP drivers'!$D$2:$D$8148,'Selected scen drivers'!$D325)</f>
        <v>0</v>
      </c>
      <c r="Y325" s="3">
        <f>SUMIFS('SSP drivers'!Y$2:Y$8148,'SSP drivers'!$A$2:$A$8148,'Selected scen drivers'!$AH$1,'SSP drivers'!$B$2:$B$8148,'Selected scen drivers'!$AI$1,'SSP drivers'!$C$2:$C$8148,'Selected scen drivers'!$C325,'SSP drivers'!$D$2:$D$8148,'Selected scen drivers'!$D325)</f>
        <v>0</v>
      </c>
      <c r="Z325" s="3">
        <f>SUMIFS('SSP drivers'!Z$2:Z$8148,'SSP drivers'!$A$2:$A$8148,'Selected scen drivers'!$AH$1,'SSP drivers'!$B$2:$B$8148,'Selected scen drivers'!$AI$1,'SSP drivers'!$C$2:$C$8148,'Selected scen drivers'!$C325,'SSP drivers'!$D$2:$D$8148,'Selected scen drivers'!$D325)</f>
        <v>0</v>
      </c>
      <c r="AA325" s="3">
        <f>SUMIFS('SSP drivers'!AA$2:AA$8148,'SSP drivers'!$A$2:$A$8148,'Selected scen drivers'!$AH$1,'SSP drivers'!$B$2:$B$8148,'Selected scen drivers'!$AI$1,'SSP drivers'!$C$2:$C$8148,'Selected scen drivers'!$C325,'SSP drivers'!$D$2:$D$8148,'Selected scen drivers'!$D325)</f>
        <v>0</v>
      </c>
      <c r="AB325" s="3">
        <f>SUMIFS('SSP drivers'!AB$2:AB$8148,'SSP drivers'!$A$2:$A$8148,'Selected scen drivers'!$AH$1,'SSP drivers'!$B$2:$B$8148,'Selected scen drivers'!$AI$1,'SSP drivers'!$C$2:$C$8148,'Selected scen drivers'!$C325,'SSP drivers'!$D$2:$D$8148,'Selected scen drivers'!$D325)</f>
        <v>0</v>
      </c>
      <c r="AC325" s="3">
        <f>SUMIFS('SSP drivers'!AC$2:AC$8148,'SSP drivers'!$A$2:$A$8148,'Selected scen drivers'!$AH$1,'SSP drivers'!$B$2:$B$8148,'Selected scen drivers'!$AI$1,'SSP drivers'!$C$2:$C$8148,'Selected scen drivers'!$C325,'SSP drivers'!$D$2:$D$8148,'Selected scen drivers'!$D325)</f>
        <v>0</v>
      </c>
      <c r="AD325" s="3">
        <f>SUMIFS('SSP drivers'!AD$2:AD$8148,'SSP drivers'!$A$2:$A$8148,'Selected scen drivers'!$AH$1,'SSP drivers'!$B$2:$B$8148,'Selected scen drivers'!$AI$1,'SSP drivers'!$C$2:$C$8148,'Selected scen drivers'!$C325,'SSP drivers'!$D$2:$D$8148,'Selected scen drivers'!$D325)</f>
        <v>0</v>
      </c>
      <c r="AE325" s="3">
        <f>SUMIFS('SSP drivers'!AE$2:AE$8148,'SSP drivers'!$A$2:$A$8148,'Selected scen drivers'!$AH$1,'SSP drivers'!$B$2:$B$8148,'Selected scen drivers'!$AI$1,'SSP drivers'!$C$2:$C$8148,'Selected scen drivers'!$C325,'SSP drivers'!$D$2:$D$8148,'Selected scen drivers'!$D325)</f>
        <v>0</v>
      </c>
    </row>
    <row r="326" spans="1:31">
      <c r="A326">
        <f t="shared" si="9"/>
        <v>37</v>
      </c>
      <c r="B326">
        <f t="shared" si="10"/>
        <v>1</v>
      </c>
      <c r="C326" t="str">
        <f>IFERROR(VLOOKUP(A326,Classification!$A$4:$B$99,2,FALSE),"")</f>
        <v/>
      </c>
      <c r="D326" t="str">
        <f>IFERROR(VLOOKUP(B326,Classification!$U$5:$V$14,2,FALSE),"")</f>
        <v>GDP</v>
      </c>
      <c r="E326" s="3">
        <f>SUMIFS('SSP drivers'!E$2:E$8148,'SSP drivers'!$A$2:$A$8148,'Selected scen drivers'!$AH$1,'SSP drivers'!$B$2:$B$8148,'Selected scen drivers'!$AI$1,'SSP drivers'!$C$2:$C$8148,'Selected scen drivers'!$C326,'SSP drivers'!$D$2:$D$8148,'Selected scen drivers'!$D326)</f>
        <v>0</v>
      </c>
      <c r="F326" s="3">
        <f>SUMIFS('SSP drivers'!F$2:F$8148,'SSP drivers'!$A$2:$A$8148,'Selected scen drivers'!$AH$1,'SSP drivers'!$B$2:$B$8148,'Selected scen drivers'!$AI$1,'SSP drivers'!$C$2:$C$8148,'Selected scen drivers'!$C326,'SSP drivers'!$D$2:$D$8148,'Selected scen drivers'!$D326)</f>
        <v>0</v>
      </c>
      <c r="G326" s="3">
        <f>SUMIFS('SSP drivers'!G$2:G$8148,'SSP drivers'!$A$2:$A$8148,'Selected scen drivers'!$AH$1,'SSP drivers'!$B$2:$B$8148,'Selected scen drivers'!$AI$1,'SSP drivers'!$C$2:$C$8148,'Selected scen drivers'!$C326,'SSP drivers'!$D$2:$D$8148,'Selected scen drivers'!$D326)</f>
        <v>0</v>
      </c>
      <c r="H326" s="3">
        <f>SUMIFS('SSP drivers'!H$2:H$8148,'SSP drivers'!$A$2:$A$8148,'Selected scen drivers'!$AH$1,'SSP drivers'!$B$2:$B$8148,'Selected scen drivers'!$AI$1,'SSP drivers'!$C$2:$C$8148,'Selected scen drivers'!$C326,'SSP drivers'!$D$2:$D$8148,'Selected scen drivers'!$D326)</f>
        <v>0</v>
      </c>
      <c r="I326" s="3">
        <f>SUMIFS('SSP drivers'!I$2:I$8148,'SSP drivers'!$A$2:$A$8148,'Selected scen drivers'!$AH$1,'SSP drivers'!$B$2:$B$8148,'Selected scen drivers'!$AI$1,'SSP drivers'!$C$2:$C$8148,'Selected scen drivers'!$C326,'SSP drivers'!$D$2:$D$8148,'Selected scen drivers'!$D326)</f>
        <v>0</v>
      </c>
      <c r="J326" s="3">
        <f>SUMIFS('SSP drivers'!J$2:J$8148,'SSP drivers'!$A$2:$A$8148,'Selected scen drivers'!$AH$1,'SSP drivers'!$B$2:$B$8148,'Selected scen drivers'!$AI$1,'SSP drivers'!$C$2:$C$8148,'Selected scen drivers'!$C326,'SSP drivers'!$D$2:$D$8148,'Selected scen drivers'!$D326)</f>
        <v>0</v>
      </c>
      <c r="K326" s="3">
        <f>SUMIFS('SSP drivers'!K$2:K$8148,'SSP drivers'!$A$2:$A$8148,'Selected scen drivers'!$AH$1,'SSP drivers'!$B$2:$B$8148,'Selected scen drivers'!$AI$1,'SSP drivers'!$C$2:$C$8148,'Selected scen drivers'!$C326,'SSP drivers'!$D$2:$D$8148,'Selected scen drivers'!$D326)</f>
        <v>0</v>
      </c>
      <c r="L326" s="3">
        <f>SUMIFS('SSP drivers'!L$2:L$8148,'SSP drivers'!$A$2:$A$8148,'Selected scen drivers'!$AH$1,'SSP drivers'!$B$2:$B$8148,'Selected scen drivers'!$AI$1,'SSP drivers'!$C$2:$C$8148,'Selected scen drivers'!$C326,'SSP drivers'!$D$2:$D$8148,'Selected scen drivers'!$D326)</f>
        <v>0</v>
      </c>
      <c r="M326" s="3">
        <f>SUMIFS('SSP drivers'!M$2:M$8148,'SSP drivers'!$A$2:$A$8148,'Selected scen drivers'!$AH$1,'SSP drivers'!$B$2:$B$8148,'Selected scen drivers'!$AI$1,'SSP drivers'!$C$2:$C$8148,'Selected scen drivers'!$C326,'SSP drivers'!$D$2:$D$8148,'Selected scen drivers'!$D326)</f>
        <v>0</v>
      </c>
      <c r="N326" s="3">
        <f>SUMIFS('SSP drivers'!N$2:N$8148,'SSP drivers'!$A$2:$A$8148,'Selected scen drivers'!$AH$1,'SSP drivers'!$B$2:$B$8148,'Selected scen drivers'!$AI$1,'SSP drivers'!$C$2:$C$8148,'Selected scen drivers'!$C326,'SSP drivers'!$D$2:$D$8148,'Selected scen drivers'!$D326)</f>
        <v>0</v>
      </c>
      <c r="O326" s="3">
        <f>SUMIFS('SSP drivers'!O$2:O$8148,'SSP drivers'!$A$2:$A$8148,'Selected scen drivers'!$AH$1,'SSP drivers'!$B$2:$B$8148,'Selected scen drivers'!$AI$1,'SSP drivers'!$C$2:$C$8148,'Selected scen drivers'!$C326,'SSP drivers'!$D$2:$D$8148,'Selected scen drivers'!$D326)</f>
        <v>0</v>
      </c>
      <c r="P326" s="3">
        <f>SUMIFS('SSP drivers'!P$2:P$8148,'SSP drivers'!$A$2:$A$8148,'Selected scen drivers'!$AH$1,'SSP drivers'!$B$2:$B$8148,'Selected scen drivers'!$AI$1,'SSP drivers'!$C$2:$C$8148,'Selected scen drivers'!$C326,'SSP drivers'!$D$2:$D$8148,'Selected scen drivers'!$D326)</f>
        <v>0</v>
      </c>
      <c r="Q326" s="3">
        <f>SUMIFS('SSP drivers'!Q$2:Q$8148,'SSP drivers'!$A$2:$A$8148,'Selected scen drivers'!$AH$1,'SSP drivers'!$B$2:$B$8148,'Selected scen drivers'!$AI$1,'SSP drivers'!$C$2:$C$8148,'Selected scen drivers'!$C326,'SSP drivers'!$D$2:$D$8148,'Selected scen drivers'!$D326)</f>
        <v>0</v>
      </c>
      <c r="R326" s="3">
        <f>SUMIFS('SSP drivers'!R$2:R$8148,'SSP drivers'!$A$2:$A$8148,'Selected scen drivers'!$AH$1,'SSP drivers'!$B$2:$B$8148,'Selected scen drivers'!$AI$1,'SSP drivers'!$C$2:$C$8148,'Selected scen drivers'!$C326,'SSP drivers'!$D$2:$D$8148,'Selected scen drivers'!$D326)</f>
        <v>0</v>
      </c>
      <c r="S326" s="3">
        <f>SUMIFS('SSP drivers'!S$2:S$8148,'SSP drivers'!$A$2:$A$8148,'Selected scen drivers'!$AH$1,'SSP drivers'!$B$2:$B$8148,'Selected scen drivers'!$AI$1,'SSP drivers'!$C$2:$C$8148,'Selected scen drivers'!$C326,'SSP drivers'!$D$2:$D$8148,'Selected scen drivers'!$D326)</f>
        <v>0</v>
      </c>
      <c r="T326" s="3">
        <f>SUMIFS('SSP drivers'!T$2:T$8148,'SSP drivers'!$A$2:$A$8148,'Selected scen drivers'!$AH$1,'SSP drivers'!$B$2:$B$8148,'Selected scen drivers'!$AI$1,'SSP drivers'!$C$2:$C$8148,'Selected scen drivers'!$C326,'SSP drivers'!$D$2:$D$8148,'Selected scen drivers'!$D326)</f>
        <v>0</v>
      </c>
      <c r="U326" s="3">
        <f>SUMIFS('SSP drivers'!U$2:U$8148,'SSP drivers'!$A$2:$A$8148,'Selected scen drivers'!$AH$1,'SSP drivers'!$B$2:$B$8148,'Selected scen drivers'!$AI$1,'SSP drivers'!$C$2:$C$8148,'Selected scen drivers'!$C326,'SSP drivers'!$D$2:$D$8148,'Selected scen drivers'!$D326)</f>
        <v>0</v>
      </c>
      <c r="V326" s="3">
        <f>SUMIFS('SSP drivers'!V$2:V$8148,'SSP drivers'!$A$2:$A$8148,'Selected scen drivers'!$AH$1,'SSP drivers'!$B$2:$B$8148,'Selected scen drivers'!$AI$1,'SSP drivers'!$C$2:$C$8148,'Selected scen drivers'!$C326,'SSP drivers'!$D$2:$D$8148,'Selected scen drivers'!$D326)</f>
        <v>0</v>
      </c>
      <c r="W326" s="3">
        <f>SUMIFS('SSP drivers'!W$2:W$8148,'SSP drivers'!$A$2:$A$8148,'Selected scen drivers'!$AH$1,'SSP drivers'!$B$2:$B$8148,'Selected scen drivers'!$AI$1,'SSP drivers'!$C$2:$C$8148,'Selected scen drivers'!$C326,'SSP drivers'!$D$2:$D$8148,'Selected scen drivers'!$D326)</f>
        <v>0</v>
      </c>
      <c r="X326" s="3">
        <f>SUMIFS('SSP drivers'!X$2:X$8148,'SSP drivers'!$A$2:$A$8148,'Selected scen drivers'!$AH$1,'SSP drivers'!$B$2:$B$8148,'Selected scen drivers'!$AI$1,'SSP drivers'!$C$2:$C$8148,'Selected scen drivers'!$C326,'SSP drivers'!$D$2:$D$8148,'Selected scen drivers'!$D326)</f>
        <v>0</v>
      </c>
      <c r="Y326" s="3">
        <f>SUMIFS('SSP drivers'!Y$2:Y$8148,'SSP drivers'!$A$2:$A$8148,'Selected scen drivers'!$AH$1,'SSP drivers'!$B$2:$B$8148,'Selected scen drivers'!$AI$1,'SSP drivers'!$C$2:$C$8148,'Selected scen drivers'!$C326,'SSP drivers'!$D$2:$D$8148,'Selected scen drivers'!$D326)</f>
        <v>0</v>
      </c>
      <c r="Z326" s="3">
        <f>SUMIFS('SSP drivers'!Z$2:Z$8148,'SSP drivers'!$A$2:$A$8148,'Selected scen drivers'!$AH$1,'SSP drivers'!$B$2:$B$8148,'Selected scen drivers'!$AI$1,'SSP drivers'!$C$2:$C$8148,'Selected scen drivers'!$C326,'SSP drivers'!$D$2:$D$8148,'Selected scen drivers'!$D326)</f>
        <v>0</v>
      </c>
      <c r="AA326" s="3">
        <f>SUMIFS('SSP drivers'!AA$2:AA$8148,'SSP drivers'!$A$2:$A$8148,'Selected scen drivers'!$AH$1,'SSP drivers'!$B$2:$B$8148,'Selected scen drivers'!$AI$1,'SSP drivers'!$C$2:$C$8148,'Selected scen drivers'!$C326,'SSP drivers'!$D$2:$D$8148,'Selected scen drivers'!$D326)</f>
        <v>0</v>
      </c>
      <c r="AB326" s="3">
        <f>SUMIFS('SSP drivers'!AB$2:AB$8148,'SSP drivers'!$A$2:$A$8148,'Selected scen drivers'!$AH$1,'SSP drivers'!$B$2:$B$8148,'Selected scen drivers'!$AI$1,'SSP drivers'!$C$2:$C$8148,'Selected scen drivers'!$C326,'SSP drivers'!$D$2:$D$8148,'Selected scen drivers'!$D326)</f>
        <v>0</v>
      </c>
      <c r="AC326" s="3">
        <f>SUMIFS('SSP drivers'!AC$2:AC$8148,'SSP drivers'!$A$2:$A$8148,'Selected scen drivers'!$AH$1,'SSP drivers'!$B$2:$B$8148,'Selected scen drivers'!$AI$1,'SSP drivers'!$C$2:$C$8148,'Selected scen drivers'!$C326,'SSP drivers'!$D$2:$D$8148,'Selected scen drivers'!$D326)</f>
        <v>0</v>
      </c>
      <c r="AD326" s="3">
        <f>SUMIFS('SSP drivers'!AD$2:AD$8148,'SSP drivers'!$A$2:$A$8148,'Selected scen drivers'!$AH$1,'SSP drivers'!$B$2:$B$8148,'Selected scen drivers'!$AI$1,'SSP drivers'!$C$2:$C$8148,'Selected scen drivers'!$C326,'SSP drivers'!$D$2:$D$8148,'Selected scen drivers'!$D326)</f>
        <v>0</v>
      </c>
      <c r="AE326" s="3">
        <f>SUMIFS('SSP drivers'!AE$2:AE$8148,'SSP drivers'!$A$2:$A$8148,'Selected scen drivers'!$AH$1,'SSP drivers'!$B$2:$B$8148,'Selected scen drivers'!$AI$1,'SSP drivers'!$C$2:$C$8148,'Selected scen drivers'!$C326,'SSP drivers'!$D$2:$D$8148,'Selected scen drivers'!$D326)</f>
        <v>0</v>
      </c>
    </row>
    <row r="327" spans="1:31">
      <c r="A327">
        <f t="shared" si="9"/>
        <v>37</v>
      </c>
      <c r="B327">
        <f t="shared" si="10"/>
        <v>2</v>
      </c>
      <c r="C327" t="str">
        <f>IFERROR(VLOOKUP(A327,Classification!$A$4:$B$99,2,FALSE),"")</f>
        <v/>
      </c>
      <c r="D327" t="str">
        <f>IFERROR(VLOOKUP(B327,Classification!$U$5:$V$14,2,FALSE),"")</f>
        <v>GDPAGR</v>
      </c>
      <c r="E327" s="3">
        <f>SUMIFS('SSP drivers'!E$2:E$8148,'SSP drivers'!$A$2:$A$8148,'Selected scen drivers'!$AH$1,'SSP drivers'!$B$2:$B$8148,'Selected scen drivers'!$AI$1,'SSP drivers'!$C$2:$C$8148,'Selected scen drivers'!$C327,'SSP drivers'!$D$2:$D$8148,'Selected scen drivers'!$D327)</f>
        <v>0</v>
      </c>
      <c r="F327" s="3">
        <f>SUMIFS('SSP drivers'!F$2:F$8148,'SSP drivers'!$A$2:$A$8148,'Selected scen drivers'!$AH$1,'SSP drivers'!$B$2:$B$8148,'Selected scen drivers'!$AI$1,'SSP drivers'!$C$2:$C$8148,'Selected scen drivers'!$C327,'SSP drivers'!$D$2:$D$8148,'Selected scen drivers'!$D327)</f>
        <v>0</v>
      </c>
      <c r="G327" s="3">
        <f>SUMIFS('SSP drivers'!G$2:G$8148,'SSP drivers'!$A$2:$A$8148,'Selected scen drivers'!$AH$1,'SSP drivers'!$B$2:$B$8148,'Selected scen drivers'!$AI$1,'SSP drivers'!$C$2:$C$8148,'Selected scen drivers'!$C327,'SSP drivers'!$D$2:$D$8148,'Selected scen drivers'!$D327)</f>
        <v>0</v>
      </c>
      <c r="H327" s="3">
        <f>SUMIFS('SSP drivers'!H$2:H$8148,'SSP drivers'!$A$2:$A$8148,'Selected scen drivers'!$AH$1,'SSP drivers'!$B$2:$B$8148,'Selected scen drivers'!$AI$1,'SSP drivers'!$C$2:$C$8148,'Selected scen drivers'!$C327,'SSP drivers'!$D$2:$D$8148,'Selected scen drivers'!$D327)</f>
        <v>0</v>
      </c>
      <c r="I327" s="3">
        <f>SUMIFS('SSP drivers'!I$2:I$8148,'SSP drivers'!$A$2:$A$8148,'Selected scen drivers'!$AH$1,'SSP drivers'!$B$2:$B$8148,'Selected scen drivers'!$AI$1,'SSP drivers'!$C$2:$C$8148,'Selected scen drivers'!$C327,'SSP drivers'!$D$2:$D$8148,'Selected scen drivers'!$D327)</f>
        <v>0</v>
      </c>
      <c r="J327" s="3">
        <f>SUMIFS('SSP drivers'!J$2:J$8148,'SSP drivers'!$A$2:$A$8148,'Selected scen drivers'!$AH$1,'SSP drivers'!$B$2:$B$8148,'Selected scen drivers'!$AI$1,'SSP drivers'!$C$2:$C$8148,'Selected scen drivers'!$C327,'SSP drivers'!$D$2:$D$8148,'Selected scen drivers'!$D327)</f>
        <v>0</v>
      </c>
      <c r="K327" s="3">
        <f>SUMIFS('SSP drivers'!K$2:K$8148,'SSP drivers'!$A$2:$A$8148,'Selected scen drivers'!$AH$1,'SSP drivers'!$B$2:$B$8148,'Selected scen drivers'!$AI$1,'SSP drivers'!$C$2:$C$8148,'Selected scen drivers'!$C327,'SSP drivers'!$D$2:$D$8148,'Selected scen drivers'!$D327)</f>
        <v>0</v>
      </c>
      <c r="L327" s="3">
        <f>SUMIFS('SSP drivers'!L$2:L$8148,'SSP drivers'!$A$2:$A$8148,'Selected scen drivers'!$AH$1,'SSP drivers'!$B$2:$B$8148,'Selected scen drivers'!$AI$1,'SSP drivers'!$C$2:$C$8148,'Selected scen drivers'!$C327,'SSP drivers'!$D$2:$D$8148,'Selected scen drivers'!$D327)</f>
        <v>0</v>
      </c>
      <c r="M327" s="3">
        <f>SUMIFS('SSP drivers'!M$2:M$8148,'SSP drivers'!$A$2:$A$8148,'Selected scen drivers'!$AH$1,'SSP drivers'!$B$2:$B$8148,'Selected scen drivers'!$AI$1,'SSP drivers'!$C$2:$C$8148,'Selected scen drivers'!$C327,'SSP drivers'!$D$2:$D$8148,'Selected scen drivers'!$D327)</f>
        <v>0</v>
      </c>
      <c r="N327" s="3">
        <f>SUMIFS('SSP drivers'!N$2:N$8148,'SSP drivers'!$A$2:$A$8148,'Selected scen drivers'!$AH$1,'SSP drivers'!$B$2:$B$8148,'Selected scen drivers'!$AI$1,'SSP drivers'!$C$2:$C$8148,'Selected scen drivers'!$C327,'SSP drivers'!$D$2:$D$8148,'Selected scen drivers'!$D327)</f>
        <v>0</v>
      </c>
      <c r="O327" s="3">
        <f>SUMIFS('SSP drivers'!O$2:O$8148,'SSP drivers'!$A$2:$A$8148,'Selected scen drivers'!$AH$1,'SSP drivers'!$B$2:$B$8148,'Selected scen drivers'!$AI$1,'SSP drivers'!$C$2:$C$8148,'Selected scen drivers'!$C327,'SSP drivers'!$D$2:$D$8148,'Selected scen drivers'!$D327)</f>
        <v>0</v>
      </c>
      <c r="P327" s="3">
        <f>SUMIFS('SSP drivers'!P$2:P$8148,'SSP drivers'!$A$2:$A$8148,'Selected scen drivers'!$AH$1,'SSP drivers'!$B$2:$B$8148,'Selected scen drivers'!$AI$1,'SSP drivers'!$C$2:$C$8148,'Selected scen drivers'!$C327,'SSP drivers'!$D$2:$D$8148,'Selected scen drivers'!$D327)</f>
        <v>0</v>
      </c>
      <c r="Q327" s="3">
        <f>SUMIFS('SSP drivers'!Q$2:Q$8148,'SSP drivers'!$A$2:$A$8148,'Selected scen drivers'!$AH$1,'SSP drivers'!$B$2:$B$8148,'Selected scen drivers'!$AI$1,'SSP drivers'!$C$2:$C$8148,'Selected scen drivers'!$C327,'SSP drivers'!$D$2:$D$8148,'Selected scen drivers'!$D327)</f>
        <v>0</v>
      </c>
      <c r="R327" s="3">
        <f>SUMIFS('SSP drivers'!R$2:R$8148,'SSP drivers'!$A$2:$A$8148,'Selected scen drivers'!$AH$1,'SSP drivers'!$B$2:$B$8148,'Selected scen drivers'!$AI$1,'SSP drivers'!$C$2:$C$8148,'Selected scen drivers'!$C327,'SSP drivers'!$D$2:$D$8148,'Selected scen drivers'!$D327)</f>
        <v>0</v>
      </c>
      <c r="S327" s="3">
        <f>SUMIFS('SSP drivers'!S$2:S$8148,'SSP drivers'!$A$2:$A$8148,'Selected scen drivers'!$AH$1,'SSP drivers'!$B$2:$B$8148,'Selected scen drivers'!$AI$1,'SSP drivers'!$C$2:$C$8148,'Selected scen drivers'!$C327,'SSP drivers'!$D$2:$D$8148,'Selected scen drivers'!$D327)</f>
        <v>0</v>
      </c>
      <c r="T327" s="3">
        <f>SUMIFS('SSP drivers'!T$2:T$8148,'SSP drivers'!$A$2:$A$8148,'Selected scen drivers'!$AH$1,'SSP drivers'!$B$2:$B$8148,'Selected scen drivers'!$AI$1,'SSP drivers'!$C$2:$C$8148,'Selected scen drivers'!$C327,'SSP drivers'!$D$2:$D$8148,'Selected scen drivers'!$D327)</f>
        <v>0</v>
      </c>
      <c r="U327" s="3">
        <f>SUMIFS('SSP drivers'!U$2:U$8148,'SSP drivers'!$A$2:$A$8148,'Selected scen drivers'!$AH$1,'SSP drivers'!$B$2:$B$8148,'Selected scen drivers'!$AI$1,'SSP drivers'!$C$2:$C$8148,'Selected scen drivers'!$C327,'SSP drivers'!$D$2:$D$8148,'Selected scen drivers'!$D327)</f>
        <v>0</v>
      </c>
      <c r="V327" s="3">
        <f>SUMIFS('SSP drivers'!V$2:V$8148,'SSP drivers'!$A$2:$A$8148,'Selected scen drivers'!$AH$1,'SSP drivers'!$B$2:$B$8148,'Selected scen drivers'!$AI$1,'SSP drivers'!$C$2:$C$8148,'Selected scen drivers'!$C327,'SSP drivers'!$D$2:$D$8148,'Selected scen drivers'!$D327)</f>
        <v>0</v>
      </c>
      <c r="W327" s="3">
        <f>SUMIFS('SSP drivers'!W$2:W$8148,'SSP drivers'!$A$2:$A$8148,'Selected scen drivers'!$AH$1,'SSP drivers'!$B$2:$B$8148,'Selected scen drivers'!$AI$1,'SSP drivers'!$C$2:$C$8148,'Selected scen drivers'!$C327,'SSP drivers'!$D$2:$D$8148,'Selected scen drivers'!$D327)</f>
        <v>0</v>
      </c>
      <c r="X327" s="3">
        <f>SUMIFS('SSP drivers'!X$2:X$8148,'SSP drivers'!$A$2:$A$8148,'Selected scen drivers'!$AH$1,'SSP drivers'!$B$2:$B$8148,'Selected scen drivers'!$AI$1,'SSP drivers'!$C$2:$C$8148,'Selected scen drivers'!$C327,'SSP drivers'!$D$2:$D$8148,'Selected scen drivers'!$D327)</f>
        <v>0</v>
      </c>
      <c r="Y327" s="3">
        <f>SUMIFS('SSP drivers'!Y$2:Y$8148,'SSP drivers'!$A$2:$A$8148,'Selected scen drivers'!$AH$1,'SSP drivers'!$B$2:$B$8148,'Selected scen drivers'!$AI$1,'SSP drivers'!$C$2:$C$8148,'Selected scen drivers'!$C327,'SSP drivers'!$D$2:$D$8148,'Selected scen drivers'!$D327)</f>
        <v>0</v>
      </c>
      <c r="Z327" s="3">
        <f>SUMIFS('SSP drivers'!Z$2:Z$8148,'SSP drivers'!$A$2:$A$8148,'Selected scen drivers'!$AH$1,'SSP drivers'!$B$2:$B$8148,'Selected scen drivers'!$AI$1,'SSP drivers'!$C$2:$C$8148,'Selected scen drivers'!$C327,'SSP drivers'!$D$2:$D$8148,'Selected scen drivers'!$D327)</f>
        <v>0</v>
      </c>
      <c r="AA327" s="3">
        <f>SUMIFS('SSP drivers'!AA$2:AA$8148,'SSP drivers'!$A$2:$A$8148,'Selected scen drivers'!$AH$1,'SSP drivers'!$B$2:$B$8148,'Selected scen drivers'!$AI$1,'SSP drivers'!$C$2:$C$8148,'Selected scen drivers'!$C327,'SSP drivers'!$D$2:$D$8148,'Selected scen drivers'!$D327)</f>
        <v>0</v>
      </c>
      <c r="AB327" s="3">
        <f>SUMIFS('SSP drivers'!AB$2:AB$8148,'SSP drivers'!$A$2:$A$8148,'Selected scen drivers'!$AH$1,'SSP drivers'!$B$2:$B$8148,'Selected scen drivers'!$AI$1,'SSP drivers'!$C$2:$C$8148,'Selected scen drivers'!$C327,'SSP drivers'!$D$2:$D$8148,'Selected scen drivers'!$D327)</f>
        <v>0</v>
      </c>
      <c r="AC327" s="3">
        <f>SUMIFS('SSP drivers'!AC$2:AC$8148,'SSP drivers'!$A$2:$A$8148,'Selected scen drivers'!$AH$1,'SSP drivers'!$B$2:$B$8148,'Selected scen drivers'!$AI$1,'SSP drivers'!$C$2:$C$8148,'Selected scen drivers'!$C327,'SSP drivers'!$D$2:$D$8148,'Selected scen drivers'!$D327)</f>
        <v>0</v>
      </c>
      <c r="AD327" s="3">
        <f>SUMIFS('SSP drivers'!AD$2:AD$8148,'SSP drivers'!$A$2:$A$8148,'Selected scen drivers'!$AH$1,'SSP drivers'!$B$2:$B$8148,'Selected scen drivers'!$AI$1,'SSP drivers'!$C$2:$C$8148,'Selected scen drivers'!$C327,'SSP drivers'!$D$2:$D$8148,'Selected scen drivers'!$D327)</f>
        <v>0</v>
      </c>
      <c r="AE327" s="3">
        <f>SUMIFS('SSP drivers'!AE$2:AE$8148,'SSP drivers'!$A$2:$A$8148,'Selected scen drivers'!$AH$1,'SSP drivers'!$B$2:$B$8148,'Selected scen drivers'!$AI$1,'SSP drivers'!$C$2:$C$8148,'Selected scen drivers'!$C327,'SSP drivers'!$D$2:$D$8148,'Selected scen drivers'!$D327)</f>
        <v>0</v>
      </c>
    </row>
    <row r="328" spans="1:31">
      <c r="A328">
        <f t="shared" si="9"/>
        <v>37</v>
      </c>
      <c r="B328">
        <f t="shared" si="10"/>
        <v>3</v>
      </c>
      <c r="C328" t="str">
        <f>IFERROR(VLOOKUP(A328,Classification!$A$4:$B$99,2,FALSE),"")</f>
        <v/>
      </c>
      <c r="D328" t="str">
        <f>IFERROR(VLOOKUP(B328,Classification!$U$5:$V$14,2,FALSE),"")</f>
        <v>GDPIND</v>
      </c>
      <c r="E328" s="3">
        <f>SUMIFS('SSP drivers'!E$2:E$8148,'SSP drivers'!$A$2:$A$8148,'Selected scen drivers'!$AH$1,'SSP drivers'!$B$2:$B$8148,'Selected scen drivers'!$AI$1,'SSP drivers'!$C$2:$C$8148,'Selected scen drivers'!$C328,'SSP drivers'!$D$2:$D$8148,'Selected scen drivers'!$D328)</f>
        <v>0</v>
      </c>
      <c r="F328" s="3">
        <f>SUMIFS('SSP drivers'!F$2:F$8148,'SSP drivers'!$A$2:$A$8148,'Selected scen drivers'!$AH$1,'SSP drivers'!$B$2:$B$8148,'Selected scen drivers'!$AI$1,'SSP drivers'!$C$2:$C$8148,'Selected scen drivers'!$C328,'SSP drivers'!$D$2:$D$8148,'Selected scen drivers'!$D328)</f>
        <v>0</v>
      </c>
      <c r="G328" s="3">
        <f>SUMIFS('SSP drivers'!G$2:G$8148,'SSP drivers'!$A$2:$A$8148,'Selected scen drivers'!$AH$1,'SSP drivers'!$B$2:$B$8148,'Selected scen drivers'!$AI$1,'SSP drivers'!$C$2:$C$8148,'Selected scen drivers'!$C328,'SSP drivers'!$D$2:$D$8148,'Selected scen drivers'!$D328)</f>
        <v>0</v>
      </c>
      <c r="H328" s="3">
        <f>SUMIFS('SSP drivers'!H$2:H$8148,'SSP drivers'!$A$2:$A$8148,'Selected scen drivers'!$AH$1,'SSP drivers'!$B$2:$B$8148,'Selected scen drivers'!$AI$1,'SSP drivers'!$C$2:$C$8148,'Selected scen drivers'!$C328,'SSP drivers'!$D$2:$D$8148,'Selected scen drivers'!$D328)</f>
        <v>0</v>
      </c>
      <c r="I328" s="3">
        <f>SUMIFS('SSP drivers'!I$2:I$8148,'SSP drivers'!$A$2:$A$8148,'Selected scen drivers'!$AH$1,'SSP drivers'!$B$2:$B$8148,'Selected scen drivers'!$AI$1,'SSP drivers'!$C$2:$C$8148,'Selected scen drivers'!$C328,'SSP drivers'!$D$2:$D$8148,'Selected scen drivers'!$D328)</f>
        <v>0</v>
      </c>
      <c r="J328" s="3">
        <f>SUMIFS('SSP drivers'!J$2:J$8148,'SSP drivers'!$A$2:$A$8148,'Selected scen drivers'!$AH$1,'SSP drivers'!$B$2:$B$8148,'Selected scen drivers'!$AI$1,'SSP drivers'!$C$2:$C$8148,'Selected scen drivers'!$C328,'SSP drivers'!$D$2:$D$8148,'Selected scen drivers'!$D328)</f>
        <v>0</v>
      </c>
      <c r="K328" s="3">
        <f>SUMIFS('SSP drivers'!K$2:K$8148,'SSP drivers'!$A$2:$A$8148,'Selected scen drivers'!$AH$1,'SSP drivers'!$B$2:$B$8148,'Selected scen drivers'!$AI$1,'SSP drivers'!$C$2:$C$8148,'Selected scen drivers'!$C328,'SSP drivers'!$D$2:$D$8148,'Selected scen drivers'!$D328)</f>
        <v>0</v>
      </c>
      <c r="L328" s="3">
        <f>SUMIFS('SSP drivers'!L$2:L$8148,'SSP drivers'!$A$2:$A$8148,'Selected scen drivers'!$AH$1,'SSP drivers'!$B$2:$B$8148,'Selected scen drivers'!$AI$1,'SSP drivers'!$C$2:$C$8148,'Selected scen drivers'!$C328,'SSP drivers'!$D$2:$D$8148,'Selected scen drivers'!$D328)</f>
        <v>0</v>
      </c>
      <c r="M328" s="3">
        <f>SUMIFS('SSP drivers'!M$2:M$8148,'SSP drivers'!$A$2:$A$8148,'Selected scen drivers'!$AH$1,'SSP drivers'!$B$2:$B$8148,'Selected scen drivers'!$AI$1,'SSP drivers'!$C$2:$C$8148,'Selected scen drivers'!$C328,'SSP drivers'!$D$2:$D$8148,'Selected scen drivers'!$D328)</f>
        <v>0</v>
      </c>
      <c r="N328" s="3">
        <f>SUMIFS('SSP drivers'!N$2:N$8148,'SSP drivers'!$A$2:$A$8148,'Selected scen drivers'!$AH$1,'SSP drivers'!$B$2:$B$8148,'Selected scen drivers'!$AI$1,'SSP drivers'!$C$2:$C$8148,'Selected scen drivers'!$C328,'SSP drivers'!$D$2:$D$8148,'Selected scen drivers'!$D328)</f>
        <v>0</v>
      </c>
      <c r="O328" s="3">
        <f>SUMIFS('SSP drivers'!O$2:O$8148,'SSP drivers'!$A$2:$A$8148,'Selected scen drivers'!$AH$1,'SSP drivers'!$B$2:$B$8148,'Selected scen drivers'!$AI$1,'SSP drivers'!$C$2:$C$8148,'Selected scen drivers'!$C328,'SSP drivers'!$D$2:$D$8148,'Selected scen drivers'!$D328)</f>
        <v>0</v>
      </c>
      <c r="P328" s="3">
        <f>SUMIFS('SSP drivers'!P$2:P$8148,'SSP drivers'!$A$2:$A$8148,'Selected scen drivers'!$AH$1,'SSP drivers'!$B$2:$B$8148,'Selected scen drivers'!$AI$1,'SSP drivers'!$C$2:$C$8148,'Selected scen drivers'!$C328,'SSP drivers'!$D$2:$D$8148,'Selected scen drivers'!$D328)</f>
        <v>0</v>
      </c>
      <c r="Q328" s="3">
        <f>SUMIFS('SSP drivers'!Q$2:Q$8148,'SSP drivers'!$A$2:$A$8148,'Selected scen drivers'!$AH$1,'SSP drivers'!$B$2:$B$8148,'Selected scen drivers'!$AI$1,'SSP drivers'!$C$2:$C$8148,'Selected scen drivers'!$C328,'SSP drivers'!$D$2:$D$8148,'Selected scen drivers'!$D328)</f>
        <v>0</v>
      </c>
      <c r="R328" s="3">
        <f>SUMIFS('SSP drivers'!R$2:R$8148,'SSP drivers'!$A$2:$A$8148,'Selected scen drivers'!$AH$1,'SSP drivers'!$B$2:$B$8148,'Selected scen drivers'!$AI$1,'SSP drivers'!$C$2:$C$8148,'Selected scen drivers'!$C328,'SSP drivers'!$D$2:$D$8148,'Selected scen drivers'!$D328)</f>
        <v>0</v>
      </c>
      <c r="S328" s="3">
        <f>SUMIFS('SSP drivers'!S$2:S$8148,'SSP drivers'!$A$2:$A$8148,'Selected scen drivers'!$AH$1,'SSP drivers'!$B$2:$B$8148,'Selected scen drivers'!$AI$1,'SSP drivers'!$C$2:$C$8148,'Selected scen drivers'!$C328,'SSP drivers'!$D$2:$D$8148,'Selected scen drivers'!$D328)</f>
        <v>0</v>
      </c>
      <c r="T328" s="3">
        <f>SUMIFS('SSP drivers'!T$2:T$8148,'SSP drivers'!$A$2:$A$8148,'Selected scen drivers'!$AH$1,'SSP drivers'!$B$2:$B$8148,'Selected scen drivers'!$AI$1,'SSP drivers'!$C$2:$C$8148,'Selected scen drivers'!$C328,'SSP drivers'!$D$2:$D$8148,'Selected scen drivers'!$D328)</f>
        <v>0</v>
      </c>
      <c r="U328" s="3">
        <f>SUMIFS('SSP drivers'!U$2:U$8148,'SSP drivers'!$A$2:$A$8148,'Selected scen drivers'!$AH$1,'SSP drivers'!$B$2:$B$8148,'Selected scen drivers'!$AI$1,'SSP drivers'!$C$2:$C$8148,'Selected scen drivers'!$C328,'SSP drivers'!$D$2:$D$8148,'Selected scen drivers'!$D328)</f>
        <v>0</v>
      </c>
      <c r="V328" s="3">
        <f>SUMIFS('SSP drivers'!V$2:V$8148,'SSP drivers'!$A$2:$A$8148,'Selected scen drivers'!$AH$1,'SSP drivers'!$B$2:$B$8148,'Selected scen drivers'!$AI$1,'SSP drivers'!$C$2:$C$8148,'Selected scen drivers'!$C328,'SSP drivers'!$D$2:$D$8148,'Selected scen drivers'!$D328)</f>
        <v>0</v>
      </c>
      <c r="W328" s="3">
        <f>SUMIFS('SSP drivers'!W$2:W$8148,'SSP drivers'!$A$2:$A$8148,'Selected scen drivers'!$AH$1,'SSP drivers'!$B$2:$B$8148,'Selected scen drivers'!$AI$1,'SSP drivers'!$C$2:$C$8148,'Selected scen drivers'!$C328,'SSP drivers'!$D$2:$D$8148,'Selected scen drivers'!$D328)</f>
        <v>0</v>
      </c>
      <c r="X328" s="3">
        <f>SUMIFS('SSP drivers'!X$2:X$8148,'SSP drivers'!$A$2:$A$8148,'Selected scen drivers'!$AH$1,'SSP drivers'!$B$2:$B$8148,'Selected scen drivers'!$AI$1,'SSP drivers'!$C$2:$C$8148,'Selected scen drivers'!$C328,'SSP drivers'!$D$2:$D$8148,'Selected scen drivers'!$D328)</f>
        <v>0</v>
      </c>
      <c r="Y328" s="3">
        <f>SUMIFS('SSP drivers'!Y$2:Y$8148,'SSP drivers'!$A$2:$A$8148,'Selected scen drivers'!$AH$1,'SSP drivers'!$B$2:$B$8148,'Selected scen drivers'!$AI$1,'SSP drivers'!$C$2:$C$8148,'Selected scen drivers'!$C328,'SSP drivers'!$D$2:$D$8148,'Selected scen drivers'!$D328)</f>
        <v>0</v>
      </c>
      <c r="Z328" s="3">
        <f>SUMIFS('SSP drivers'!Z$2:Z$8148,'SSP drivers'!$A$2:$A$8148,'Selected scen drivers'!$AH$1,'SSP drivers'!$B$2:$B$8148,'Selected scen drivers'!$AI$1,'SSP drivers'!$C$2:$C$8148,'Selected scen drivers'!$C328,'SSP drivers'!$D$2:$D$8148,'Selected scen drivers'!$D328)</f>
        <v>0</v>
      </c>
      <c r="AA328" s="3">
        <f>SUMIFS('SSP drivers'!AA$2:AA$8148,'SSP drivers'!$A$2:$A$8148,'Selected scen drivers'!$AH$1,'SSP drivers'!$B$2:$B$8148,'Selected scen drivers'!$AI$1,'SSP drivers'!$C$2:$C$8148,'Selected scen drivers'!$C328,'SSP drivers'!$D$2:$D$8148,'Selected scen drivers'!$D328)</f>
        <v>0</v>
      </c>
      <c r="AB328" s="3">
        <f>SUMIFS('SSP drivers'!AB$2:AB$8148,'SSP drivers'!$A$2:$A$8148,'Selected scen drivers'!$AH$1,'SSP drivers'!$B$2:$B$8148,'Selected scen drivers'!$AI$1,'SSP drivers'!$C$2:$C$8148,'Selected scen drivers'!$C328,'SSP drivers'!$D$2:$D$8148,'Selected scen drivers'!$D328)</f>
        <v>0</v>
      </c>
      <c r="AC328" s="3">
        <f>SUMIFS('SSP drivers'!AC$2:AC$8148,'SSP drivers'!$A$2:$A$8148,'Selected scen drivers'!$AH$1,'SSP drivers'!$B$2:$B$8148,'Selected scen drivers'!$AI$1,'SSP drivers'!$C$2:$C$8148,'Selected scen drivers'!$C328,'SSP drivers'!$D$2:$D$8148,'Selected scen drivers'!$D328)</f>
        <v>0</v>
      </c>
      <c r="AD328" s="3">
        <f>SUMIFS('SSP drivers'!AD$2:AD$8148,'SSP drivers'!$A$2:$A$8148,'Selected scen drivers'!$AH$1,'SSP drivers'!$B$2:$B$8148,'Selected scen drivers'!$AI$1,'SSP drivers'!$C$2:$C$8148,'Selected scen drivers'!$C328,'SSP drivers'!$D$2:$D$8148,'Selected scen drivers'!$D328)</f>
        <v>0</v>
      </c>
      <c r="AE328" s="3">
        <f>SUMIFS('SSP drivers'!AE$2:AE$8148,'SSP drivers'!$A$2:$A$8148,'Selected scen drivers'!$AH$1,'SSP drivers'!$B$2:$B$8148,'Selected scen drivers'!$AI$1,'SSP drivers'!$C$2:$C$8148,'Selected scen drivers'!$C328,'SSP drivers'!$D$2:$D$8148,'Selected scen drivers'!$D328)</f>
        <v>0</v>
      </c>
    </row>
    <row r="329" spans="1:31">
      <c r="A329">
        <f t="shared" si="9"/>
        <v>37</v>
      </c>
      <c r="B329">
        <f t="shared" si="10"/>
        <v>4</v>
      </c>
      <c r="C329" t="str">
        <f>IFERROR(VLOOKUP(A329,Classification!$A$4:$B$99,2,FALSE),"")</f>
        <v/>
      </c>
      <c r="D329" t="str">
        <f>IFERROR(VLOOKUP(B329,Classification!$U$5:$V$14,2,FALSE),"")</f>
        <v>GDPMFG</v>
      </c>
      <c r="E329" s="3">
        <f>SUMIFS('SSP drivers'!E$2:E$8148,'SSP drivers'!$A$2:$A$8148,'Selected scen drivers'!$AH$1,'SSP drivers'!$B$2:$B$8148,'Selected scen drivers'!$AI$1,'SSP drivers'!$C$2:$C$8148,'Selected scen drivers'!$C329,'SSP drivers'!$D$2:$D$8148,'Selected scen drivers'!$D329)</f>
        <v>0</v>
      </c>
      <c r="F329" s="3">
        <f>SUMIFS('SSP drivers'!F$2:F$8148,'SSP drivers'!$A$2:$A$8148,'Selected scen drivers'!$AH$1,'SSP drivers'!$B$2:$B$8148,'Selected scen drivers'!$AI$1,'SSP drivers'!$C$2:$C$8148,'Selected scen drivers'!$C329,'SSP drivers'!$D$2:$D$8148,'Selected scen drivers'!$D329)</f>
        <v>0</v>
      </c>
      <c r="G329" s="3">
        <f>SUMIFS('SSP drivers'!G$2:G$8148,'SSP drivers'!$A$2:$A$8148,'Selected scen drivers'!$AH$1,'SSP drivers'!$B$2:$B$8148,'Selected scen drivers'!$AI$1,'SSP drivers'!$C$2:$C$8148,'Selected scen drivers'!$C329,'SSP drivers'!$D$2:$D$8148,'Selected scen drivers'!$D329)</f>
        <v>0</v>
      </c>
      <c r="H329" s="3">
        <f>SUMIFS('SSP drivers'!H$2:H$8148,'SSP drivers'!$A$2:$A$8148,'Selected scen drivers'!$AH$1,'SSP drivers'!$B$2:$B$8148,'Selected scen drivers'!$AI$1,'SSP drivers'!$C$2:$C$8148,'Selected scen drivers'!$C329,'SSP drivers'!$D$2:$D$8148,'Selected scen drivers'!$D329)</f>
        <v>0</v>
      </c>
      <c r="I329" s="3">
        <f>SUMIFS('SSP drivers'!I$2:I$8148,'SSP drivers'!$A$2:$A$8148,'Selected scen drivers'!$AH$1,'SSP drivers'!$B$2:$B$8148,'Selected scen drivers'!$AI$1,'SSP drivers'!$C$2:$C$8148,'Selected scen drivers'!$C329,'SSP drivers'!$D$2:$D$8148,'Selected scen drivers'!$D329)</f>
        <v>0</v>
      </c>
      <c r="J329" s="3">
        <f>SUMIFS('SSP drivers'!J$2:J$8148,'SSP drivers'!$A$2:$A$8148,'Selected scen drivers'!$AH$1,'SSP drivers'!$B$2:$B$8148,'Selected scen drivers'!$AI$1,'SSP drivers'!$C$2:$C$8148,'Selected scen drivers'!$C329,'SSP drivers'!$D$2:$D$8148,'Selected scen drivers'!$D329)</f>
        <v>0</v>
      </c>
      <c r="K329" s="3">
        <f>SUMIFS('SSP drivers'!K$2:K$8148,'SSP drivers'!$A$2:$A$8148,'Selected scen drivers'!$AH$1,'SSP drivers'!$B$2:$B$8148,'Selected scen drivers'!$AI$1,'SSP drivers'!$C$2:$C$8148,'Selected scen drivers'!$C329,'SSP drivers'!$D$2:$D$8148,'Selected scen drivers'!$D329)</f>
        <v>0</v>
      </c>
      <c r="L329" s="3">
        <f>SUMIFS('SSP drivers'!L$2:L$8148,'SSP drivers'!$A$2:$A$8148,'Selected scen drivers'!$AH$1,'SSP drivers'!$B$2:$B$8148,'Selected scen drivers'!$AI$1,'SSP drivers'!$C$2:$C$8148,'Selected scen drivers'!$C329,'SSP drivers'!$D$2:$D$8148,'Selected scen drivers'!$D329)</f>
        <v>0</v>
      </c>
      <c r="M329" s="3">
        <f>SUMIFS('SSP drivers'!M$2:M$8148,'SSP drivers'!$A$2:$A$8148,'Selected scen drivers'!$AH$1,'SSP drivers'!$B$2:$B$8148,'Selected scen drivers'!$AI$1,'SSP drivers'!$C$2:$C$8148,'Selected scen drivers'!$C329,'SSP drivers'!$D$2:$D$8148,'Selected scen drivers'!$D329)</f>
        <v>0</v>
      </c>
      <c r="N329" s="3">
        <f>SUMIFS('SSP drivers'!N$2:N$8148,'SSP drivers'!$A$2:$A$8148,'Selected scen drivers'!$AH$1,'SSP drivers'!$B$2:$B$8148,'Selected scen drivers'!$AI$1,'SSP drivers'!$C$2:$C$8148,'Selected scen drivers'!$C329,'SSP drivers'!$D$2:$D$8148,'Selected scen drivers'!$D329)</f>
        <v>0</v>
      </c>
      <c r="O329" s="3">
        <f>SUMIFS('SSP drivers'!O$2:O$8148,'SSP drivers'!$A$2:$A$8148,'Selected scen drivers'!$AH$1,'SSP drivers'!$B$2:$B$8148,'Selected scen drivers'!$AI$1,'SSP drivers'!$C$2:$C$8148,'Selected scen drivers'!$C329,'SSP drivers'!$D$2:$D$8148,'Selected scen drivers'!$D329)</f>
        <v>0</v>
      </c>
      <c r="P329" s="3">
        <f>SUMIFS('SSP drivers'!P$2:P$8148,'SSP drivers'!$A$2:$A$8148,'Selected scen drivers'!$AH$1,'SSP drivers'!$B$2:$B$8148,'Selected scen drivers'!$AI$1,'SSP drivers'!$C$2:$C$8148,'Selected scen drivers'!$C329,'SSP drivers'!$D$2:$D$8148,'Selected scen drivers'!$D329)</f>
        <v>0</v>
      </c>
      <c r="Q329" s="3">
        <f>SUMIFS('SSP drivers'!Q$2:Q$8148,'SSP drivers'!$A$2:$A$8148,'Selected scen drivers'!$AH$1,'SSP drivers'!$B$2:$B$8148,'Selected scen drivers'!$AI$1,'SSP drivers'!$C$2:$C$8148,'Selected scen drivers'!$C329,'SSP drivers'!$D$2:$D$8148,'Selected scen drivers'!$D329)</f>
        <v>0</v>
      </c>
      <c r="R329" s="3">
        <f>SUMIFS('SSP drivers'!R$2:R$8148,'SSP drivers'!$A$2:$A$8148,'Selected scen drivers'!$AH$1,'SSP drivers'!$B$2:$B$8148,'Selected scen drivers'!$AI$1,'SSP drivers'!$C$2:$C$8148,'Selected scen drivers'!$C329,'SSP drivers'!$D$2:$D$8148,'Selected scen drivers'!$D329)</f>
        <v>0</v>
      </c>
      <c r="S329" s="3">
        <f>SUMIFS('SSP drivers'!S$2:S$8148,'SSP drivers'!$A$2:$A$8148,'Selected scen drivers'!$AH$1,'SSP drivers'!$B$2:$B$8148,'Selected scen drivers'!$AI$1,'SSP drivers'!$C$2:$C$8148,'Selected scen drivers'!$C329,'SSP drivers'!$D$2:$D$8148,'Selected scen drivers'!$D329)</f>
        <v>0</v>
      </c>
      <c r="T329" s="3">
        <f>SUMIFS('SSP drivers'!T$2:T$8148,'SSP drivers'!$A$2:$A$8148,'Selected scen drivers'!$AH$1,'SSP drivers'!$B$2:$B$8148,'Selected scen drivers'!$AI$1,'SSP drivers'!$C$2:$C$8148,'Selected scen drivers'!$C329,'SSP drivers'!$D$2:$D$8148,'Selected scen drivers'!$D329)</f>
        <v>0</v>
      </c>
      <c r="U329" s="3">
        <f>SUMIFS('SSP drivers'!U$2:U$8148,'SSP drivers'!$A$2:$A$8148,'Selected scen drivers'!$AH$1,'SSP drivers'!$B$2:$B$8148,'Selected scen drivers'!$AI$1,'SSP drivers'!$C$2:$C$8148,'Selected scen drivers'!$C329,'SSP drivers'!$D$2:$D$8148,'Selected scen drivers'!$D329)</f>
        <v>0</v>
      </c>
      <c r="V329" s="3">
        <f>SUMIFS('SSP drivers'!V$2:V$8148,'SSP drivers'!$A$2:$A$8148,'Selected scen drivers'!$AH$1,'SSP drivers'!$B$2:$B$8148,'Selected scen drivers'!$AI$1,'SSP drivers'!$C$2:$C$8148,'Selected scen drivers'!$C329,'SSP drivers'!$D$2:$D$8148,'Selected scen drivers'!$D329)</f>
        <v>0</v>
      </c>
      <c r="W329" s="3">
        <f>SUMIFS('SSP drivers'!W$2:W$8148,'SSP drivers'!$A$2:$A$8148,'Selected scen drivers'!$AH$1,'SSP drivers'!$B$2:$B$8148,'Selected scen drivers'!$AI$1,'SSP drivers'!$C$2:$C$8148,'Selected scen drivers'!$C329,'SSP drivers'!$D$2:$D$8148,'Selected scen drivers'!$D329)</f>
        <v>0</v>
      </c>
      <c r="X329" s="3">
        <f>SUMIFS('SSP drivers'!X$2:X$8148,'SSP drivers'!$A$2:$A$8148,'Selected scen drivers'!$AH$1,'SSP drivers'!$B$2:$B$8148,'Selected scen drivers'!$AI$1,'SSP drivers'!$C$2:$C$8148,'Selected scen drivers'!$C329,'SSP drivers'!$D$2:$D$8148,'Selected scen drivers'!$D329)</f>
        <v>0</v>
      </c>
      <c r="Y329" s="3">
        <f>SUMIFS('SSP drivers'!Y$2:Y$8148,'SSP drivers'!$A$2:$A$8148,'Selected scen drivers'!$AH$1,'SSP drivers'!$B$2:$B$8148,'Selected scen drivers'!$AI$1,'SSP drivers'!$C$2:$C$8148,'Selected scen drivers'!$C329,'SSP drivers'!$D$2:$D$8148,'Selected scen drivers'!$D329)</f>
        <v>0</v>
      </c>
      <c r="Z329" s="3">
        <f>SUMIFS('SSP drivers'!Z$2:Z$8148,'SSP drivers'!$A$2:$A$8148,'Selected scen drivers'!$AH$1,'SSP drivers'!$B$2:$B$8148,'Selected scen drivers'!$AI$1,'SSP drivers'!$C$2:$C$8148,'Selected scen drivers'!$C329,'SSP drivers'!$D$2:$D$8148,'Selected scen drivers'!$D329)</f>
        <v>0</v>
      </c>
      <c r="AA329" s="3">
        <f>SUMIFS('SSP drivers'!AA$2:AA$8148,'SSP drivers'!$A$2:$A$8148,'Selected scen drivers'!$AH$1,'SSP drivers'!$B$2:$B$8148,'Selected scen drivers'!$AI$1,'SSP drivers'!$C$2:$C$8148,'Selected scen drivers'!$C329,'SSP drivers'!$D$2:$D$8148,'Selected scen drivers'!$D329)</f>
        <v>0</v>
      </c>
      <c r="AB329" s="3">
        <f>SUMIFS('SSP drivers'!AB$2:AB$8148,'SSP drivers'!$A$2:$A$8148,'Selected scen drivers'!$AH$1,'SSP drivers'!$B$2:$B$8148,'Selected scen drivers'!$AI$1,'SSP drivers'!$C$2:$C$8148,'Selected scen drivers'!$C329,'SSP drivers'!$D$2:$D$8148,'Selected scen drivers'!$D329)</f>
        <v>0</v>
      </c>
      <c r="AC329" s="3">
        <f>SUMIFS('SSP drivers'!AC$2:AC$8148,'SSP drivers'!$A$2:$A$8148,'Selected scen drivers'!$AH$1,'SSP drivers'!$B$2:$B$8148,'Selected scen drivers'!$AI$1,'SSP drivers'!$C$2:$C$8148,'Selected scen drivers'!$C329,'SSP drivers'!$D$2:$D$8148,'Selected scen drivers'!$D329)</f>
        <v>0</v>
      </c>
      <c r="AD329" s="3">
        <f>SUMIFS('SSP drivers'!AD$2:AD$8148,'SSP drivers'!$A$2:$A$8148,'Selected scen drivers'!$AH$1,'SSP drivers'!$B$2:$B$8148,'Selected scen drivers'!$AI$1,'SSP drivers'!$C$2:$C$8148,'Selected scen drivers'!$C329,'SSP drivers'!$D$2:$D$8148,'Selected scen drivers'!$D329)</f>
        <v>0</v>
      </c>
      <c r="AE329" s="3">
        <f>SUMIFS('SSP drivers'!AE$2:AE$8148,'SSP drivers'!$A$2:$A$8148,'Selected scen drivers'!$AH$1,'SSP drivers'!$B$2:$B$8148,'Selected scen drivers'!$AI$1,'SSP drivers'!$C$2:$C$8148,'Selected scen drivers'!$C329,'SSP drivers'!$D$2:$D$8148,'Selected scen drivers'!$D329)</f>
        <v>0</v>
      </c>
    </row>
    <row r="330" spans="1:31">
      <c r="A330">
        <f t="shared" si="9"/>
        <v>37</v>
      </c>
      <c r="B330">
        <f t="shared" si="10"/>
        <v>5</v>
      </c>
      <c r="C330" t="str">
        <f>IFERROR(VLOOKUP(A330,Classification!$A$4:$B$99,2,FALSE),"")</f>
        <v/>
      </c>
      <c r="D330" t="str">
        <f>IFERROR(VLOOKUP(B330,Classification!$U$5:$V$14,2,FALSE),"")</f>
        <v>GDPPCAP</v>
      </c>
      <c r="E330" s="3">
        <f>SUMIFS('SSP drivers'!E$2:E$8148,'SSP drivers'!$A$2:$A$8148,'Selected scen drivers'!$AH$1,'SSP drivers'!$B$2:$B$8148,'Selected scen drivers'!$AI$1,'SSP drivers'!$C$2:$C$8148,'Selected scen drivers'!$C330,'SSP drivers'!$D$2:$D$8148,'Selected scen drivers'!$D330)</f>
        <v>0</v>
      </c>
      <c r="F330" s="3">
        <f>SUMIFS('SSP drivers'!F$2:F$8148,'SSP drivers'!$A$2:$A$8148,'Selected scen drivers'!$AH$1,'SSP drivers'!$B$2:$B$8148,'Selected scen drivers'!$AI$1,'SSP drivers'!$C$2:$C$8148,'Selected scen drivers'!$C330,'SSP drivers'!$D$2:$D$8148,'Selected scen drivers'!$D330)</f>
        <v>0</v>
      </c>
      <c r="G330" s="3">
        <f>SUMIFS('SSP drivers'!G$2:G$8148,'SSP drivers'!$A$2:$A$8148,'Selected scen drivers'!$AH$1,'SSP drivers'!$B$2:$B$8148,'Selected scen drivers'!$AI$1,'SSP drivers'!$C$2:$C$8148,'Selected scen drivers'!$C330,'SSP drivers'!$D$2:$D$8148,'Selected scen drivers'!$D330)</f>
        <v>0</v>
      </c>
      <c r="H330" s="3">
        <f>SUMIFS('SSP drivers'!H$2:H$8148,'SSP drivers'!$A$2:$A$8148,'Selected scen drivers'!$AH$1,'SSP drivers'!$B$2:$B$8148,'Selected scen drivers'!$AI$1,'SSP drivers'!$C$2:$C$8148,'Selected scen drivers'!$C330,'SSP drivers'!$D$2:$D$8148,'Selected scen drivers'!$D330)</f>
        <v>0</v>
      </c>
      <c r="I330" s="3">
        <f>SUMIFS('SSP drivers'!I$2:I$8148,'SSP drivers'!$A$2:$A$8148,'Selected scen drivers'!$AH$1,'SSP drivers'!$B$2:$B$8148,'Selected scen drivers'!$AI$1,'SSP drivers'!$C$2:$C$8148,'Selected scen drivers'!$C330,'SSP drivers'!$D$2:$D$8148,'Selected scen drivers'!$D330)</f>
        <v>0</v>
      </c>
      <c r="J330" s="3">
        <f>SUMIFS('SSP drivers'!J$2:J$8148,'SSP drivers'!$A$2:$A$8148,'Selected scen drivers'!$AH$1,'SSP drivers'!$B$2:$B$8148,'Selected scen drivers'!$AI$1,'SSP drivers'!$C$2:$C$8148,'Selected scen drivers'!$C330,'SSP drivers'!$D$2:$D$8148,'Selected scen drivers'!$D330)</f>
        <v>0</v>
      </c>
      <c r="K330" s="3">
        <f>SUMIFS('SSP drivers'!K$2:K$8148,'SSP drivers'!$A$2:$A$8148,'Selected scen drivers'!$AH$1,'SSP drivers'!$B$2:$B$8148,'Selected scen drivers'!$AI$1,'SSP drivers'!$C$2:$C$8148,'Selected scen drivers'!$C330,'SSP drivers'!$D$2:$D$8148,'Selected scen drivers'!$D330)</f>
        <v>0</v>
      </c>
      <c r="L330" s="3">
        <f>SUMIFS('SSP drivers'!L$2:L$8148,'SSP drivers'!$A$2:$A$8148,'Selected scen drivers'!$AH$1,'SSP drivers'!$B$2:$B$8148,'Selected scen drivers'!$AI$1,'SSP drivers'!$C$2:$C$8148,'Selected scen drivers'!$C330,'SSP drivers'!$D$2:$D$8148,'Selected scen drivers'!$D330)</f>
        <v>0</v>
      </c>
      <c r="M330" s="3">
        <f>SUMIFS('SSP drivers'!M$2:M$8148,'SSP drivers'!$A$2:$A$8148,'Selected scen drivers'!$AH$1,'SSP drivers'!$B$2:$B$8148,'Selected scen drivers'!$AI$1,'SSP drivers'!$C$2:$C$8148,'Selected scen drivers'!$C330,'SSP drivers'!$D$2:$D$8148,'Selected scen drivers'!$D330)</f>
        <v>0</v>
      </c>
      <c r="N330" s="3">
        <f>SUMIFS('SSP drivers'!N$2:N$8148,'SSP drivers'!$A$2:$A$8148,'Selected scen drivers'!$AH$1,'SSP drivers'!$B$2:$B$8148,'Selected scen drivers'!$AI$1,'SSP drivers'!$C$2:$C$8148,'Selected scen drivers'!$C330,'SSP drivers'!$D$2:$D$8148,'Selected scen drivers'!$D330)</f>
        <v>0</v>
      </c>
      <c r="O330" s="3">
        <f>SUMIFS('SSP drivers'!O$2:O$8148,'SSP drivers'!$A$2:$A$8148,'Selected scen drivers'!$AH$1,'SSP drivers'!$B$2:$B$8148,'Selected scen drivers'!$AI$1,'SSP drivers'!$C$2:$C$8148,'Selected scen drivers'!$C330,'SSP drivers'!$D$2:$D$8148,'Selected scen drivers'!$D330)</f>
        <v>0</v>
      </c>
      <c r="P330" s="3">
        <f>SUMIFS('SSP drivers'!P$2:P$8148,'SSP drivers'!$A$2:$A$8148,'Selected scen drivers'!$AH$1,'SSP drivers'!$B$2:$B$8148,'Selected scen drivers'!$AI$1,'SSP drivers'!$C$2:$C$8148,'Selected scen drivers'!$C330,'SSP drivers'!$D$2:$D$8148,'Selected scen drivers'!$D330)</f>
        <v>0</v>
      </c>
      <c r="Q330" s="3">
        <f>SUMIFS('SSP drivers'!Q$2:Q$8148,'SSP drivers'!$A$2:$A$8148,'Selected scen drivers'!$AH$1,'SSP drivers'!$B$2:$B$8148,'Selected scen drivers'!$AI$1,'SSP drivers'!$C$2:$C$8148,'Selected scen drivers'!$C330,'SSP drivers'!$D$2:$D$8148,'Selected scen drivers'!$D330)</f>
        <v>0</v>
      </c>
      <c r="R330" s="3">
        <f>SUMIFS('SSP drivers'!R$2:R$8148,'SSP drivers'!$A$2:$A$8148,'Selected scen drivers'!$AH$1,'SSP drivers'!$B$2:$B$8148,'Selected scen drivers'!$AI$1,'SSP drivers'!$C$2:$C$8148,'Selected scen drivers'!$C330,'SSP drivers'!$D$2:$D$8148,'Selected scen drivers'!$D330)</f>
        <v>0</v>
      </c>
      <c r="S330" s="3">
        <f>SUMIFS('SSP drivers'!S$2:S$8148,'SSP drivers'!$A$2:$A$8148,'Selected scen drivers'!$AH$1,'SSP drivers'!$B$2:$B$8148,'Selected scen drivers'!$AI$1,'SSP drivers'!$C$2:$C$8148,'Selected scen drivers'!$C330,'SSP drivers'!$D$2:$D$8148,'Selected scen drivers'!$D330)</f>
        <v>0</v>
      </c>
      <c r="T330" s="3">
        <f>SUMIFS('SSP drivers'!T$2:T$8148,'SSP drivers'!$A$2:$A$8148,'Selected scen drivers'!$AH$1,'SSP drivers'!$B$2:$B$8148,'Selected scen drivers'!$AI$1,'SSP drivers'!$C$2:$C$8148,'Selected scen drivers'!$C330,'SSP drivers'!$D$2:$D$8148,'Selected scen drivers'!$D330)</f>
        <v>0</v>
      </c>
      <c r="U330" s="3">
        <f>SUMIFS('SSP drivers'!U$2:U$8148,'SSP drivers'!$A$2:$A$8148,'Selected scen drivers'!$AH$1,'SSP drivers'!$B$2:$B$8148,'Selected scen drivers'!$AI$1,'SSP drivers'!$C$2:$C$8148,'Selected scen drivers'!$C330,'SSP drivers'!$D$2:$D$8148,'Selected scen drivers'!$D330)</f>
        <v>0</v>
      </c>
      <c r="V330" s="3">
        <f>SUMIFS('SSP drivers'!V$2:V$8148,'SSP drivers'!$A$2:$A$8148,'Selected scen drivers'!$AH$1,'SSP drivers'!$B$2:$B$8148,'Selected scen drivers'!$AI$1,'SSP drivers'!$C$2:$C$8148,'Selected scen drivers'!$C330,'SSP drivers'!$D$2:$D$8148,'Selected scen drivers'!$D330)</f>
        <v>0</v>
      </c>
      <c r="W330" s="3">
        <f>SUMIFS('SSP drivers'!W$2:W$8148,'SSP drivers'!$A$2:$A$8148,'Selected scen drivers'!$AH$1,'SSP drivers'!$B$2:$B$8148,'Selected scen drivers'!$AI$1,'SSP drivers'!$C$2:$C$8148,'Selected scen drivers'!$C330,'SSP drivers'!$D$2:$D$8148,'Selected scen drivers'!$D330)</f>
        <v>0</v>
      </c>
      <c r="X330" s="3">
        <f>SUMIFS('SSP drivers'!X$2:X$8148,'SSP drivers'!$A$2:$A$8148,'Selected scen drivers'!$AH$1,'SSP drivers'!$B$2:$B$8148,'Selected scen drivers'!$AI$1,'SSP drivers'!$C$2:$C$8148,'Selected scen drivers'!$C330,'SSP drivers'!$D$2:$D$8148,'Selected scen drivers'!$D330)</f>
        <v>0</v>
      </c>
      <c r="Y330" s="3">
        <f>SUMIFS('SSP drivers'!Y$2:Y$8148,'SSP drivers'!$A$2:$A$8148,'Selected scen drivers'!$AH$1,'SSP drivers'!$B$2:$B$8148,'Selected scen drivers'!$AI$1,'SSP drivers'!$C$2:$C$8148,'Selected scen drivers'!$C330,'SSP drivers'!$D$2:$D$8148,'Selected scen drivers'!$D330)</f>
        <v>0</v>
      </c>
      <c r="Z330" s="3">
        <f>SUMIFS('SSP drivers'!Z$2:Z$8148,'SSP drivers'!$A$2:$A$8148,'Selected scen drivers'!$AH$1,'SSP drivers'!$B$2:$B$8148,'Selected scen drivers'!$AI$1,'SSP drivers'!$C$2:$C$8148,'Selected scen drivers'!$C330,'SSP drivers'!$D$2:$D$8148,'Selected scen drivers'!$D330)</f>
        <v>0</v>
      </c>
      <c r="AA330" s="3">
        <f>SUMIFS('SSP drivers'!AA$2:AA$8148,'SSP drivers'!$A$2:$A$8148,'Selected scen drivers'!$AH$1,'SSP drivers'!$B$2:$B$8148,'Selected scen drivers'!$AI$1,'SSP drivers'!$C$2:$C$8148,'Selected scen drivers'!$C330,'SSP drivers'!$D$2:$D$8148,'Selected scen drivers'!$D330)</f>
        <v>0</v>
      </c>
      <c r="AB330" s="3">
        <f>SUMIFS('SSP drivers'!AB$2:AB$8148,'SSP drivers'!$A$2:$A$8148,'Selected scen drivers'!$AH$1,'SSP drivers'!$B$2:$B$8148,'Selected scen drivers'!$AI$1,'SSP drivers'!$C$2:$C$8148,'Selected scen drivers'!$C330,'SSP drivers'!$D$2:$D$8148,'Selected scen drivers'!$D330)</f>
        <v>0</v>
      </c>
      <c r="AC330" s="3">
        <f>SUMIFS('SSP drivers'!AC$2:AC$8148,'SSP drivers'!$A$2:$A$8148,'Selected scen drivers'!$AH$1,'SSP drivers'!$B$2:$B$8148,'Selected scen drivers'!$AI$1,'SSP drivers'!$C$2:$C$8148,'Selected scen drivers'!$C330,'SSP drivers'!$D$2:$D$8148,'Selected scen drivers'!$D330)</f>
        <v>0</v>
      </c>
      <c r="AD330" s="3">
        <f>SUMIFS('SSP drivers'!AD$2:AD$8148,'SSP drivers'!$A$2:$A$8148,'Selected scen drivers'!$AH$1,'SSP drivers'!$B$2:$B$8148,'Selected scen drivers'!$AI$1,'SSP drivers'!$C$2:$C$8148,'Selected scen drivers'!$C330,'SSP drivers'!$D$2:$D$8148,'Selected scen drivers'!$D330)</f>
        <v>0</v>
      </c>
      <c r="AE330" s="3">
        <f>SUMIFS('SSP drivers'!AE$2:AE$8148,'SSP drivers'!$A$2:$A$8148,'Selected scen drivers'!$AH$1,'SSP drivers'!$B$2:$B$8148,'Selected scen drivers'!$AI$1,'SSP drivers'!$C$2:$C$8148,'Selected scen drivers'!$C330,'SSP drivers'!$D$2:$D$8148,'Selected scen drivers'!$D330)</f>
        <v>0</v>
      </c>
    </row>
    <row r="331" spans="1:31">
      <c r="A331">
        <f t="shared" si="9"/>
        <v>37</v>
      </c>
      <c r="B331">
        <f t="shared" si="10"/>
        <v>6</v>
      </c>
      <c r="C331" t="str">
        <f>IFERROR(VLOOKUP(A331,Classification!$A$4:$B$99,2,FALSE),"")</f>
        <v/>
      </c>
      <c r="D331" t="str">
        <f>IFERROR(VLOOKUP(B331,Classification!$U$5:$V$14,2,FALSE),"")</f>
        <v>GDPPHOU</v>
      </c>
      <c r="E331" s="3">
        <f>SUMIFS('SSP drivers'!E$2:E$8148,'SSP drivers'!$A$2:$A$8148,'Selected scen drivers'!$AH$1,'SSP drivers'!$B$2:$B$8148,'Selected scen drivers'!$AI$1,'SSP drivers'!$C$2:$C$8148,'Selected scen drivers'!$C331,'SSP drivers'!$D$2:$D$8148,'Selected scen drivers'!$D331)</f>
        <v>0</v>
      </c>
      <c r="F331" s="3">
        <f>SUMIFS('SSP drivers'!F$2:F$8148,'SSP drivers'!$A$2:$A$8148,'Selected scen drivers'!$AH$1,'SSP drivers'!$B$2:$B$8148,'Selected scen drivers'!$AI$1,'SSP drivers'!$C$2:$C$8148,'Selected scen drivers'!$C331,'SSP drivers'!$D$2:$D$8148,'Selected scen drivers'!$D331)</f>
        <v>0</v>
      </c>
      <c r="G331" s="3">
        <f>SUMIFS('SSP drivers'!G$2:G$8148,'SSP drivers'!$A$2:$A$8148,'Selected scen drivers'!$AH$1,'SSP drivers'!$B$2:$B$8148,'Selected scen drivers'!$AI$1,'SSP drivers'!$C$2:$C$8148,'Selected scen drivers'!$C331,'SSP drivers'!$D$2:$D$8148,'Selected scen drivers'!$D331)</f>
        <v>0</v>
      </c>
      <c r="H331" s="3">
        <f>SUMIFS('SSP drivers'!H$2:H$8148,'SSP drivers'!$A$2:$A$8148,'Selected scen drivers'!$AH$1,'SSP drivers'!$B$2:$B$8148,'Selected scen drivers'!$AI$1,'SSP drivers'!$C$2:$C$8148,'Selected scen drivers'!$C331,'SSP drivers'!$D$2:$D$8148,'Selected scen drivers'!$D331)</f>
        <v>0</v>
      </c>
      <c r="I331" s="3">
        <f>SUMIFS('SSP drivers'!I$2:I$8148,'SSP drivers'!$A$2:$A$8148,'Selected scen drivers'!$AH$1,'SSP drivers'!$B$2:$B$8148,'Selected scen drivers'!$AI$1,'SSP drivers'!$C$2:$C$8148,'Selected scen drivers'!$C331,'SSP drivers'!$D$2:$D$8148,'Selected scen drivers'!$D331)</f>
        <v>0</v>
      </c>
      <c r="J331" s="3">
        <f>SUMIFS('SSP drivers'!J$2:J$8148,'SSP drivers'!$A$2:$A$8148,'Selected scen drivers'!$AH$1,'SSP drivers'!$B$2:$B$8148,'Selected scen drivers'!$AI$1,'SSP drivers'!$C$2:$C$8148,'Selected scen drivers'!$C331,'SSP drivers'!$D$2:$D$8148,'Selected scen drivers'!$D331)</f>
        <v>0</v>
      </c>
      <c r="K331" s="3">
        <f>SUMIFS('SSP drivers'!K$2:K$8148,'SSP drivers'!$A$2:$A$8148,'Selected scen drivers'!$AH$1,'SSP drivers'!$B$2:$B$8148,'Selected scen drivers'!$AI$1,'SSP drivers'!$C$2:$C$8148,'Selected scen drivers'!$C331,'SSP drivers'!$D$2:$D$8148,'Selected scen drivers'!$D331)</f>
        <v>0</v>
      </c>
      <c r="L331" s="3">
        <f>SUMIFS('SSP drivers'!L$2:L$8148,'SSP drivers'!$A$2:$A$8148,'Selected scen drivers'!$AH$1,'SSP drivers'!$B$2:$B$8148,'Selected scen drivers'!$AI$1,'SSP drivers'!$C$2:$C$8148,'Selected scen drivers'!$C331,'SSP drivers'!$D$2:$D$8148,'Selected scen drivers'!$D331)</f>
        <v>0</v>
      </c>
      <c r="M331" s="3">
        <f>SUMIFS('SSP drivers'!M$2:M$8148,'SSP drivers'!$A$2:$A$8148,'Selected scen drivers'!$AH$1,'SSP drivers'!$B$2:$B$8148,'Selected scen drivers'!$AI$1,'SSP drivers'!$C$2:$C$8148,'Selected scen drivers'!$C331,'SSP drivers'!$D$2:$D$8148,'Selected scen drivers'!$D331)</f>
        <v>0</v>
      </c>
      <c r="N331" s="3">
        <f>SUMIFS('SSP drivers'!N$2:N$8148,'SSP drivers'!$A$2:$A$8148,'Selected scen drivers'!$AH$1,'SSP drivers'!$B$2:$B$8148,'Selected scen drivers'!$AI$1,'SSP drivers'!$C$2:$C$8148,'Selected scen drivers'!$C331,'SSP drivers'!$D$2:$D$8148,'Selected scen drivers'!$D331)</f>
        <v>0</v>
      </c>
      <c r="O331" s="3">
        <f>SUMIFS('SSP drivers'!O$2:O$8148,'SSP drivers'!$A$2:$A$8148,'Selected scen drivers'!$AH$1,'SSP drivers'!$B$2:$B$8148,'Selected scen drivers'!$AI$1,'SSP drivers'!$C$2:$C$8148,'Selected scen drivers'!$C331,'SSP drivers'!$D$2:$D$8148,'Selected scen drivers'!$D331)</f>
        <v>0</v>
      </c>
      <c r="P331" s="3">
        <f>SUMIFS('SSP drivers'!P$2:P$8148,'SSP drivers'!$A$2:$A$8148,'Selected scen drivers'!$AH$1,'SSP drivers'!$B$2:$B$8148,'Selected scen drivers'!$AI$1,'SSP drivers'!$C$2:$C$8148,'Selected scen drivers'!$C331,'SSP drivers'!$D$2:$D$8148,'Selected scen drivers'!$D331)</f>
        <v>0</v>
      </c>
      <c r="Q331" s="3">
        <f>SUMIFS('SSP drivers'!Q$2:Q$8148,'SSP drivers'!$A$2:$A$8148,'Selected scen drivers'!$AH$1,'SSP drivers'!$B$2:$B$8148,'Selected scen drivers'!$AI$1,'SSP drivers'!$C$2:$C$8148,'Selected scen drivers'!$C331,'SSP drivers'!$D$2:$D$8148,'Selected scen drivers'!$D331)</f>
        <v>0</v>
      </c>
      <c r="R331" s="3">
        <f>SUMIFS('SSP drivers'!R$2:R$8148,'SSP drivers'!$A$2:$A$8148,'Selected scen drivers'!$AH$1,'SSP drivers'!$B$2:$B$8148,'Selected scen drivers'!$AI$1,'SSP drivers'!$C$2:$C$8148,'Selected scen drivers'!$C331,'SSP drivers'!$D$2:$D$8148,'Selected scen drivers'!$D331)</f>
        <v>0</v>
      </c>
      <c r="S331" s="3">
        <f>SUMIFS('SSP drivers'!S$2:S$8148,'SSP drivers'!$A$2:$A$8148,'Selected scen drivers'!$AH$1,'SSP drivers'!$B$2:$B$8148,'Selected scen drivers'!$AI$1,'SSP drivers'!$C$2:$C$8148,'Selected scen drivers'!$C331,'SSP drivers'!$D$2:$D$8148,'Selected scen drivers'!$D331)</f>
        <v>0</v>
      </c>
      <c r="T331" s="3">
        <f>SUMIFS('SSP drivers'!T$2:T$8148,'SSP drivers'!$A$2:$A$8148,'Selected scen drivers'!$AH$1,'SSP drivers'!$B$2:$B$8148,'Selected scen drivers'!$AI$1,'SSP drivers'!$C$2:$C$8148,'Selected scen drivers'!$C331,'SSP drivers'!$D$2:$D$8148,'Selected scen drivers'!$D331)</f>
        <v>0</v>
      </c>
      <c r="U331" s="3">
        <f>SUMIFS('SSP drivers'!U$2:U$8148,'SSP drivers'!$A$2:$A$8148,'Selected scen drivers'!$AH$1,'SSP drivers'!$B$2:$B$8148,'Selected scen drivers'!$AI$1,'SSP drivers'!$C$2:$C$8148,'Selected scen drivers'!$C331,'SSP drivers'!$D$2:$D$8148,'Selected scen drivers'!$D331)</f>
        <v>0</v>
      </c>
      <c r="V331" s="3">
        <f>SUMIFS('SSP drivers'!V$2:V$8148,'SSP drivers'!$A$2:$A$8148,'Selected scen drivers'!$AH$1,'SSP drivers'!$B$2:$B$8148,'Selected scen drivers'!$AI$1,'SSP drivers'!$C$2:$C$8148,'Selected scen drivers'!$C331,'SSP drivers'!$D$2:$D$8148,'Selected scen drivers'!$D331)</f>
        <v>0</v>
      </c>
      <c r="W331" s="3">
        <f>SUMIFS('SSP drivers'!W$2:W$8148,'SSP drivers'!$A$2:$A$8148,'Selected scen drivers'!$AH$1,'SSP drivers'!$B$2:$B$8148,'Selected scen drivers'!$AI$1,'SSP drivers'!$C$2:$C$8148,'Selected scen drivers'!$C331,'SSP drivers'!$D$2:$D$8148,'Selected scen drivers'!$D331)</f>
        <v>0</v>
      </c>
      <c r="X331" s="3">
        <f>SUMIFS('SSP drivers'!X$2:X$8148,'SSP drivers'!$A$2:$A$8148,'Selected scen drivers'!$AH$1,'SSP drivers'!$B$2:$B$8148,'Selected scen drivers'!$AI$1,'SSP drivers'!$C$2:$C$8148,'Selected scen drivers'!$C331,'SSP drivers'!$D$2:$D$8148,'Selected scen drivers'!$D331)</f>
        <v>0</v>
      </c>
      <c r="Y331" s="3">
        <f>SUMIFS('SSP drivers'!Y$2:Y$8148,'SSP drivers'!$A$2:$A$8148,'Selected scen drivers'!$AH$1,'SSP drivers'!$B$2:$B$8148,'Selected scen drivers'!$AI$1,'SSP drivers'!$C$2:$C$8148,'Selected scen drivers'!$C331,'SSP drivers'!$D$2:$D$8148,'Selected scen drivers'!$D331)</f>
        <v>0</v>
      </c>
      <c r="Z331" s="3">
        <f>SUMIFS('SSP drivers'!Z$2:Z$8148,'SSP drivers'!$A$2:$A$8148,'Selected scen drivers'!$AH$1,'SSP drivers'!$B$2:$B$8148,'Selected scen drivers'!$AI$1,'SSP drivers'!$C$2:$C$8148,'Selected scen drivers'!$C331,'SSP drivers'!$D$2:$D$8148,'Selected scen drivers'!$D331)</f>
        <v>0</v>
      </c>
      <c r="AA331" s="3">
        <f>SUMIFS('SSP drivers'!AA$2:AA$8148,'SSP drivers'!$A$2:$A$8148,'Selected scen drivers'!$AH$1,'SSP drivers'!$B$2:$B$8148,'Selected scen drivers'!$AI$1,'SSP drivers'!$C$2:$C$8148,'Selected scen drivers'!$C331,'SSP drivers'!$D$2:$D$8148,'Selected scen drivers'!$D331)</f>
        <v>0</v>
      </c>
      <c r="AB331" s="3">
        <f>SUMIFS('SSP drivers'!AB$2:AB$8148,'SSP drivers'!$A$2:$A$8148,'Selected scen drivers'!$AH$1,'SSP drivers'!$B$2:$B$8148,'Selected scen drivers'!$AI$1,'SSP drivers'!$C$2:$C$8148,'Selected scen drivers'!$C331,'SSP drivers'!$D$2:$D$8148,'Selected scen drivers'!$D331)</f>
        <v>0</v>
      </c>
      <c r="AC331" s="3">
        <f>SUMIFS('SSP drivers'!AC$2:AC$8148,'SSP drivers'!$A$2:$A$8148,'Selected scen drivers'!$AH$1,'SSP drivers'!$B$2:$B$8148,'Selected scen drivers'!$AI$1,'SSP drivers'!$C$2:$C$8148,'Selected scen drivers'!$C331,'SSP drivers'!$D$2:$D$8148,'Selected scen drivers'!$D331)</f>
        <v>0</v>
      </c>
      <c r="AD331" s="3">
        <f>SUMIFS('SSP drivers'!AD$2:AD$8148,'SSP drivers'!$A$2:$A$8148,'Selected scen drivers'!$AH$1,'SSP drivers'!$B$2:$B$8148,'Selected scen drivers'!$AI$1,'SSP drivers'!$C$2:$C$8148,'Selected scen drivers'!$C331,'SSP drivers'!$D$2:$D$8148,'Selected scen drivers'!$D331)</f>
        <v>0</v>
      </c>
      <c r="AE331" s="3">
        <f>SUMIFS('SSP drivers'!AE$2:AE$8148,'SSP drivers'!$A$2:$A$8148,'Selected scen drivers'!$AH$1,'SSP drivers'!$B$2:$B$8148,'Selected scen drivers'!$AI$1,'SSP drivers'!$C$2:$C$8148,'Selected scen drivers'!$C331,'SSP drivers'!$D$2:$D$8148,'Selected scen drivers'!$D331)</f>
        <v>0</v>
      </c>
    </row>
    <row r="332" spans="1:31">
      <c r="A332">
        <f t="shared" ref="A332:A395" si="11">A323+1</f>
        <v>37</v>
      </c>
      <c r="B332">
        <f t="shared" ref="B332:B395" si="12">B323</f>
        <v>7</v>
      </c>
      <c r="C332" t="str">
        <f>IFERROR(VLOOKUP(A332,Classification!$A$4:$B$99,2,FALSE),"")</f>
        <v/>
      </c>
      <c r="D332" t="str">
        <f>IFERROR(VLOOKUP(B332,Classification!$U$5:$V$14,2,FALSE),"")</f>
        <v>GDPSER</v>
      </c>
      <c r="E332" s="3">
        <f>SUMIFS('SSP drivers'!E$2:E$8148,'SSP drivers'!$A$2:$A$8148,'Selected scen drivers'!$AH$1,'SSP drivers'!$B$2:$B$8148,'Selected scen drivers'!$AI$1,'SSP drivers'!$C$2:$C$8148,'Selected scen drivers'!$C332,'SSP drivers'!$D$2:$D$8148,'Selected scen drivers'!$D332)</f>
        <v>0</v>
      </c>
      <c r="F332" s="3">
        <f>SUMIFS('SSP drivers'!F$2:F$8148,'SSP drivers'!$A$2:$A$8148,'Selected scen drivers'!$AH$1,'SSP drivers'!$B$2:$B$8148,'Selected scen drivers'!$AI$1,'SSP drivers'!$C$2:$C$8148,'Selected scen drivers'!$C332,'SSP drivers'!$D$2:$D$8148,'Selected scen drivers'!$D332)</f>
        <v>0</v>
      </c>
      <c r="G332" s="3">
        <f>SUMIFS('SSP drivers'!G$2:G$8148,'SSP drivers'!$A$2:$A$8148,'Selected scen drivers'!$AH$1,'SSP drivers'!$B$2:$B$8148,'Selected scen drivers'!$AI$1,'SSP drivers'!$C$2:$C$8148,'Selected scen drivers'!$C332,'SSP drivers'!$D$2:$D$8148,'Selected scen drivers'!$D332)</f>
        <v>0</v>
      </c>
      <c r="H332" s="3">
        <f>SUMIFS('SSP drivers'!H$2:H$8148,'SSP drivers'!$A$2:$A$8148,'Selected scen drivers'!$AH$1,'SSP drivers'!$B$2:$B$8148,'Selected scen drivers'!$AI$1,'SSP drivers'!$C$2:$C$8148,'Selected scen drivers'!$C332,'SSP drivers'!$D$2:$D$8148,'Selected scen drivers'!$D332)</f>
        <v>0</v>
      </c>
      <c r="I332" s="3">
        <f>SUMIFS('SSP drivers'!I$2:I$8148,'SSP drivers'!$A$2:$A$8148,'Selected scen drivers'!$AH$1,'SSP drivers'!$B$2:$B$8148,'Selected scen drivers'!$AI$1,'SSP drivers'!$C$2:$C$8148,'Selected scen drivers'!$C332,'SSP drivers'!$D$2:$D$8148,'Selected scen drivers'!$D332)</f>
        <v>0</v>
      </c>
      <c r="J332" s="3">
        <f>SUMIFS('SSP drivers'!J$2:J$8148,'SSP drivers'!$A$2:$A$8148,'Selected scen drivers'!$AH$1,'SSP drivers'!$B$2:$B$8148,'Selected scen drivers'!$AI$1,'SSP drivers'!$C$2:$C$8148,'Selected scen drivers'!$C332,'SSP drivers'!$D$2:$D$8148,'Selected scen drivers'!$D332)</f>
        <v>0</v>
      </c>
      <c r="K332" s="3">
        <f>SUMIFS('SSP drivers'!K$2:K$8148,'SSP drivers'!$A$2:$A$8148,'Selected scen drivers'!$AH$1,'SSP drivers'!$B$2:$B$8148,'Selected scen drivers'!$AI$1,'SSP drivers'!$C$2:$C$8148,'Selected scen drivers'!$C332,'SSP drivers'!$D$2:$D$8148,'Selected scen drivers'!$D332)</f>
        <v>0</v>
      </c>
      <c r="L332" s="3">
        <f>SUMIFS('SSP drivers'!L$2:L$8148,'SSP drivers'!$A$2:$A$8148,'Selected scen drivers'!$AH$1,'SSP drivers'!$B$2:$B$8148,'Selected scen drivers'!$AI$1,'SSP drivers'!$C$2:$C$8148,'Selected scen drivers'!$C332,'SSP drivers'!$D$2:$D$8148,'Selected scen drivers'!$D332)</f>
        <v>0</v>
      </c>
      <c r="M332" s="3">
        <f>SUMIFS('SSP drivers'!M$2:M$8148,'SSP drivers'!$A$2:$A$8148,'Selected scen drivers'!$AH$1,'SSP drivers'!$B$2:$B$8148,'Selected scen drivers'!$AI$1,'SSP drivers'!$C$2:$C$8148,'Selected scen drivers'!$C332,'SSP drivers'!$D$2:$D$8148,'Selected scen drivers'!$D332)</f>
        <v>0</v>
      </c>
      <c r="N332" s="3">
        <f>SUMIFS('SSP drivers'!N$2:N$8148,'SSP drivers'!$A$2:$A$8148,'Selected scen drivers'!$AH$1,'SSP drivers'!$B$2:$B$8148,'Selected scen drivers'!$AI$1,'SSP drivers'!$C$2:$C$8148,'Selected scen drivers'!$C332,'SSP drivers'!$D$2:$D$8148,'Selected scen drivers'!$D332)</f>
        <v>0</v>
      </c>
      <c r="O332" s="3">
        <f>SUMIFS('SSP drivers'!O$2:O$8148,'SSP drivers'!$A$2:$A$8148,'Selected scen drivers'!$AH$1,'SSP drivers'!$B$2:$B$8148,'Selected scen drivers'!$AI$1,'SSP drivers'!$C$2:$C$8148,'Selected scen drivers'!$C332,'SSP drivers'!$D$2:$D$8148,'Selected scen drivers'!$D332)</f>
        <v>0</v>
      </c>
      <c r="P332" s="3">
        <f>SUMIFS('SSP drivers'!P$2:P$8148,'SSP drivers'!$A$2:$A$8148,'Selected scen drivers'!$AH$1,'SSP drivers'!$B$2:$B$8148,'Selected scen drivers'!$AI$1,'SSP drivers'!$C$2:$C$8148,'Selected scen drivers'!$C332,'SSP drivers'!$D$2:$D$8148,'Selected scen drivers'!$D332)</f>
        <v>0</v>
      </c>
      <c r="Q332" s="3">
        <f>SUMIFS('SSP drivers'!Q$2:Q$8148,'SSP drivers'!$A$2:$A$8148,'Selected scen drivers'!$AH$1,'SSP drivers'!$B$2:$B$8148,'Selected scen drivers'!$AI$1,'SSP drivers'!$C$2:$C$8148,'Selected scen drivers'!$C332,'SSP drivers'!$D$2:$D$8148,'Selected scen drivers'!$D332)</f>
        <v>0</v>
      </c>
      <c r="R332" s="3">
        <f>SUMIFS('SSP drivers'!R$2:R$8148,'SSP drivers'!$A$2:$A$8148,'Selected scen drivers'!$AH$1,'SSP drivers'!$B$2:$B$8148,'Selected scen drivers'!$AI$1,'SSP drivers'!$C$2:$C$8148,'Selected scen drivers'!$C332,'SSP drivers'!$D$2:$D$8148,'Selected scen drivers'!$D332)</f>
        <v>0</v>
      </c>
      <c r="S332" s="3">
        <f>SUMIFS('SSP drivers'!S$2:S$8148,'SSP drivers'!$A$2:$A$8148,'Selected scen drivers'!$AH$1,'SSP drivers'!$B$2:$B$8148,'Selected scen drivers'!$AI$1,'SSP drivers'!$C$2:$C$8148,'Selected scen drivers'!$C332,'SSP drivers'!$D$2:$D$8148,'Selected scen drivers'!$D332)</f>
        <v>0</v>
      </c>
      <c r="T332" s="3">
        <f>SUMIFS('SSP drivers'!T$2:T$8148,'SSP drivers'!$A$2:$A$8148,'Selected scen drivers'!$AH$1,'SSP drivers'!$B$2:$B$8148,'Selected scen drivers'!$AI$1,'SSP drivers'!$C$2:$C$8148,'Selected scen drivers'!$C332,'SSP drivers'!$D$2:$D$8148,'Selected scen drivers'!$D332)</f>
        <v>0</v>
      </c>
      <c r="U332" s="3">
        <f>SUMIFS('SSP drivers'!U$2:U$8148,'SSP drivers'!$A$2:$A$8148,'Selected scen drivers'!$AH$1,'SSP drivers'!$B$2:$B$8148,'Selected scen drivers'!$AI$1,'SSP drivers'!$C$2:$C$8148,'Selected scen drivers'!$C332,'SSP drivers'!$D$2:$D$8148,'Selected scen drivers'!$D332)</f>
        <v>0</v>
      </c>
      <c r="V332" s="3">
        <f>SUMIFS('SSP drivers'!V$2:V$8148,'SSP drivers'!$A$2:$A$8148,'Selected scen drivers'!$AH$1,'SSP drivers'!$B$2:$B$8148,'Selected scen drivers'!$AI$1,'SSP drivers'!$C$2:$C$8148,'Selected scen drivers'!$C332,'SSP drivers'!$D$2:$D$8148,'Selected scen drivers'!$D332)</f>
        <v>0</v>
      </c>
      <c r="W332" s="3">
        <f>SUMIFS('SSP drivers'!W$2:W$8148,'SSP drivers'!$A$2:$A$8148,'Selected scen drivers'!$AH$1,'SSP drivers'!$B$2:$B$8148,'Selected scen drivers'!$AI$1,'SSP drivers'!$C$2:$C$8148,'Selected scen drivers'!$C332,'SSP drivers'!$D$2:$D$8148,'Selected scen drivers'!$D332)</f>
        <v>0</v>
      </c>
      <c r="X332" s="3">
        <f>SUMIFS('SSP drivers'!X$2:X$8148,'SSP drivers'!$A$2:$A$8148,'Selected scen drivers'!$AH$1,'SSP drivers'!$B$2:$B$8148,'Selected scen drivers'!$AI$1,'SSP drivers'!$C$2:$C$8148,'Selected scen drivers'!$C332,'SSP drivers'!$D$2:$D$8148,'Selected scen drivers'!$D332)</f>
        <v>0</v>
      </c>
      <c r="Y332" s="3">
        <f>SUMIFS('SSP drivers'!Y$2:Y$8148,'SSP drivers'!$A$2:$A$8148,'Selected scen drivers'!$AH$1,'SSP drivers'!$B$2:$B$8148,'Selected scen drivers'!$AI$1,'SSP drivers'!$C$2:$C$8148,'Selected scen drivers'!$C332,'SSP drivers'!$D$2:$D$8148,'Selected scen drivers'!$D332)</f>
        <v>0</v>
      </c>
      <c r="Z332" s="3">
        <f>SUMIFS('SSP drivers'!Z$2:Z$8148,'SSP drivers'!$A$2:$A$8148,'Selected scen drivers'!$AH$1,'SSP drivers'!$B$2:$B$8148,'Selected scen drivers'!$AI$1,'SSP drivers'!$C$2:$C$8148,'Selected scen drivers'!$C332,'SSP drivers'!$D$2:$D$8148,'Selected scen drivers'!$D332)</f>
        <v>0</v>
      </c>
      <c r="AA332" s="3">
        <f>SUMIFS('SSP drivers'!AA$2:AA$8148,'SSP drivers'!$A$2:$A$8148,'Selected scen drivers'!$AH$1,'SSP drivers'!$B$2:$B$8148,'Selected scen drivers'!$AI$1,'SSP drivers'!$C$2:$C$8148,'Selected scen drivers'!$C332,'SSP drivers'!$D$2:$D$8148,'Selected scen drivers'!$D332)</f>
        <v>0</v>
      </c>
      <c r="AB332" s="3">
        <f>SUMIFS('SSP drivers'!AB$2:AB$8148,'SSP drivers'!$A$2:$A$8148,'Selected scen drivers'!$AH$1,'SSP drivers'!$B$2:$B$8148,'Selected scen drivers'!$AI$1,'SSP drivers'!$C$2:$C$8148,'Selected scen drivers'!$C332,'SSP drivers'!$D$2:$D$8148,'Selected scen drivers'!$D332)</f>
        <v>0</v>
      </c>
      <c r="AC332" s="3">
        <f>SUMIFS('SSP drivers'!AC$2:AC$8148,'SSP drivers'!$A$2:$A$8148,'Selected scen drivers'!$AH$1,'SSP drivers'!$B$2:$B$8148,'Selected scen drivers'!$AI$1,'SSP drivers'!$C$2:$C$8148,'Selected scen drivers'!$C332,'SSP drivers'!$D$2:$D$8148,'Selected scen drivers'!$D332)</f>
        <v>0</v>
      </c>
      <c r="AD332" s="3">
        <f>SUMIFS('SSP drivers'!AD$2:AD$8148,'SSP drivers'!$A$2:$A$8148,'Selected scen drivers'!$AH$1,'SSP drivers'!$B$2:$B$8148,'Selected scen drivers'!$AI$1,'SSP drivers'!$C$2:$C$8148,'Selected scen drivers'!$C332,'SSP drivers'!$D$2:$D$8148,'Selected scen drivers'!$D332)</f>
        <v>0</v>
      </c>
      <c r="AE332" s="3">
        <f>SUMIFS('SSP drivers'!AE$2:AE$8148,'SSP drivers'!$A$2:$A$8148,'Selected scen drivers'!$AH$1,'SSP drivers'!$B$2:$B$8148,'Selected scen drivers'!$AI$1,'SSP drivers'!$C$2:$C$8148,'Selected scen drivers'!$C332,'SSP drivers'!$D$2:$D$8148,'Selected scen drivers'!$D332)</f>
        <v>0</v>
      </c>
    </row>
    <row r="333" spans="1:31">
      <c r="A333">
        <f t="shared" si="11"/>
        <v>37</v>
      </c>
      <c r="B333">
        <f t="shared" si="12"/>
        <v>8</v>
      </c>
      <c r="C333" t="str">
        <f>IFERROR(VLOOKUP(A333,Classification!$A$4:$B$99,2,FALSE),"")</f>
        <v/>
      </c>
      <c r="D333" t="str">
        <f>IFERROR(VLOOKUP(B333,Classification!$U$5:$V$14,2,FALSE),"")</f>
        <v>HOU</v>
      </c>
      <c r="E333" s="3">
        <f>SUMIFS('SSP drivers'!E$2:E$8148,'SSP drivers'!$A$2:$A$8148,'Selected scen drivers'!$AH$1,'SSP drivers'!$B$2:$B$8148,'Selected scen drivers'!$AI$1,'SSP drivers'!$C$2:$C$8148,'Selected scen drivers'!$C333,'SSP drivers'!$D$2:$D$8148,'Selected scen drivers'!$D333)</f>
        <v>0</v>
      </c>
      <c r="F333" s="3">
        <f>SUMIFS('SSP drivers'!F$2:F$8148,'SSP drivers'!$A$2:$A$8148,'Selected scen drivers'!$AH$1,'SSP drivers'!$B$2:$B$8148,'Selected scen drivers'!$AI$1,'SSP drivers'!$C$2:$C$8148,'Selected scen drivers'!$C333,'SSP drivers'!$D$2:$D$8148,'Selected scen drivers'!$D333)</f>
        <v>0</v>
      </c>
      <c r="G333" s="3">
        <f>SUMIFS('SSP drivers'!G$2:G$8148,'SSP drivers'!$A$2:$A$8148,'Selected scen drivers'!$AH$1,'SSP drivers'!$B$2:$B$8148,'Selected scen drivers'!$AI$1,'SSP drivers'!$C$2:$C$8148,'Selected scen drivers'!$C333,'SSP drivers'!$D$2:$D$8148,'Selected scen drivers'!$D333)</f>
        <v>0</v>
      </c>
      <c r="H333" s="3">
        <f>SUMIFS('SSP drivers'!H$2:H$8148,'SSP drivers'!$A$2:$A$8148,'Selected scen drivers'!$AH$1,'SSP drivers'!$B$2:$B$8148,'Selected scen drivers'!$AI$1,'SSP drivers'!$C$2:$C$8148,'Selected scen drivers'!$C333,'SSP drivers'!$D$2:$D$8148,'Selected scen drivers'!$D333)</f>
        <v>0</v>
      </c>
      <c r="I333" s="3">
        <f>SUMIFS('SSP drivers'!I$2:I$8148,'SSP drivers'!$A$2:$A$8148,'Selected scen drivers'!$AH$1,'SSP drivers'!$B$2:$B$8148,'Selected scen drivers'!$AI$1,'SSP drivers'!$C$2:$C$8148,'Selected scen drivers'!$C333,'SSP drivers'!$D$2:$D$8148,'Selected scen drivers'!$D333)</f>
        <v>0</v>
      </c>
      <c r="J333" s="3">
        <f>SUMIFS('SSP drivers'!J$2:J$8148,'SSP drivers'!$A$2:$A$8148,'Selected scen drivers'!$AH$1,'SSP drivers'!$B$2:$B$8148,'Selected scen drivers'!$AI$1,'SSP drivers'!$C$2:$C$8148,'Selected scen drivers'!$C333,'SSP drivers'!$D$2:$D$8148,'Selected scen drivers'!$D333)</f>
        <v>0</v>
      </c>
      <c r="K333" s="3">
        <f>SUMIFS('SSP drivers'!K$2:K$8148,'SSP drivers'!$A$2:$A$8148,'Selected scen drivers'!$AH$1,'SSP drivers'!$B$2:$B$8148,'Selected scen drivers'!$AI$1,'SSP drivers'!$C$2:$C$8148,'Selected scen drivers'!$C333,'SSP drivers'!$D$2:$D$8148,'Selected scen drivers'!$D333)</f>
        <v>0</v>
      </c>
      <c r="L333" s="3">
        <f>SUMIFS('SSP drivers'!L$2:L$8148,'SSP drivers'!$A$2:$A$8148,'Selected scen drivers'!$AH$1,'SSP drivers'!$B$2:$B$8148,'Selected scen drivers'!$AI$1,'SSP drivers'!$C$2:$C$8148,'Selected scen drivers'!$C333,'SSP drivers'!$D$2:$D$8148,'Selected scen drivers'!$D333)</f>
        <v>0</v>
      </c>
      <c r="M333" s="3">
        <f>SUMIFS('SSP drivers'!M$2:M$8148,'SSP drivers'!$A$2:$A$8148,'Selected scen drivers'!$AH$1,'SSP drivers'!$B$2:$B$8148,'Selected scen drivers'!$AI$1,'SSP drivers'!$C$2:$C$8148,'Selected scen drivers'!$C333,'SSP drivers'!$D$2:$D$8148,'Selected scen drivers'!$D333)</f>
        <v>0</v>
      </c>
      <c r="N333" s="3">
        <f>SUMIFS('SSP drivers'!N$2:N$8148,'SSP drivers'!$A$2:$A$8148,'Selected scen drivers'!$AH$1,'SSP drivers'!$B$2:$B$8148,'Selected scen drivers'!$AI$1,'SSP drivers'!$C$2:$C$8148,'Selected scen drivers'!$C333,'SSP drivers'!$D$2:$D$8148,'Selected scen drivers'!$D333)</f>
        <v>0</v>
      </c>
      <c r="O333" s="3">
        <f>SUMIFS('SSP drivers'!O$2:O$8148,'SSP drivers'!$A$2:$A$8148,'Selected scen drivers'!$AH$1,'SSP drivers'!$B$2:$B$8148,'Selected scen drivers'!$AI$1,'SSP drivers'!$C$2:$C$8148,'Selected scen drivers'!$C333,'SSP drivers'!$D$2:$D$8148,'Selected scen drivers'!$D333)</f>
        <v>0</v>
      </c>
      <c r="P333" s="3">
        <f>SUMIFS('SSP drivers'!P$2:P$8148,'SSP drivers'!$A$2:$A$8148,'Selected scen drivers'!$AH$1,'SSP drivers'!$B$2:$B$8148,'Selected scen drivers'!$AI$1,'SSP drivers'!$C$2:$C$8148,'Selected scen drivers'!$C333,'SSP drivers'!$D$2:$D$8148,'Selected scen drivers'!$D333)</f>
        <v>0</v>
      </c>
      <c r="Q333" s="3">
        <f>SUMIFS('SSP drivers'!Q$2:Q$8148,'SSP drivers'!$A$2:$A$8148,'Selected scen drivers'!$AH$1,'SSP drivers'!$B$2:$B$8148,'Selected scen drivers'!$AI$1,'SSP drivers'!$C$2:$C$8148,'Selected scen drivers'!$C333,'SSP drivers'!$D$2:$D$8148,'Selected scen drivers'!$D333)</f>
        <v>0</v>
      </c>
      <c r="R333" s="3">
        <f>SUMIFS('SSP drivers'!R$2:R$8148,'SSP drivers'!$A$2:$A$8148,'Selected scen drivers'!$AH$1,'SSP drivers'!$B$2:$B$8148,'Selected scen drivers'!$AI$1,'SSP drivers'!$C$2:$C$8148,'Selected scen drivers'!$C333,'SSP drivers'!$D$2:$D$8148,'Selected scen drivers'!$D333)</f>
        <v>0</v>
      </c>
      <c r="S333" s="3">
        <f>SUMIFS('SSP drivers'!S$2:S$8148,'SSP drivers'!$A$2:$A$8148,'Selected scen drivers'!$AH$1,'SSP drivers'!$B$2:$B$8148,'Selected scen drivers'!$AI$1,'SSP drivers'!$C$2:$C$8148,'Selected scen drivers'!$C333,'SSP drivers'!$D$2:$D$8148,'Selected scen drivers'!$D333)</f>
        <v>0</v>
      </c>
      <c r="T333" s="3">
        <f>SUMIFS('SSP drivers'!T$2:T$8148,'SSP drivers'!$A$2:$A$8148,'Selected scen drivers'!$AH$1,'SSP drivers'!$B$2:$B$8148,'Selected scen drivers'!$AI$1,'SSP drivers'!$C$2:$C$8148,'Selected scen drivers'!$C333,'SSP drivers'!$D$2:$D$8148,'Selected scen drivers'!$D333)</f>
        <v>0</v>
      </c>
      <c r="U333" s="3">
        <f>SUMIFS('SSP drivers'!U$2:U$8148,'SSP drivers'!$A$2:$A$8148,'Selected scen drivers'!$AH$1,'SSP drivers'!$B$2:$B$8148,'Selected scen drivers'!$AI$1,'SSP drivers'!$C$2:$C$8148,'Selected scen drivers'!$C333,'SSP drivers'!$D$2:$D$8148,'Selected scen drivers'!$D333)</f>
        <v>0</v>
      </c>
      <c r="V333" s="3">
        <f>SUMIFS('SSP drivers'!V$2:V$8148,'SSP drivers'!$A$2:$A$8148,'Selected scen drivers'!$AH$1,'SSP drivers'!$B$2:$B$8148,'Selected scen drivers'!$AI$1,'SSP drivers'!$C$2:$C$8148,'Selected scen drivers'!$C333,'SSP drivers'!$D$2:$D$8148,'Selected scen drivers'!$D333)</f>
        <v>0</v>
      </c>
      <c r="W333" s="3">
        <f>SUMIFS('SSP drivers'!W$2:W$8148,'SSP drivers'!$A$2:$A$8148,'Selected scen drivers'!$AH$1,'SSP drivers'!$B$2:$B$8148,'Selected scen drivers'!$AI$1,'SSP drivers'!$C$2:$C$8148,'Selected scen drivers'!$C333,'SSP drivers'!$D$2:$D$8148,'Selected scen drivers'!$D333)</f>
        <v>0</v>
      </c>
      <c r="X333" s="3">
        <f>SUMIFS('SSP drivers'!X$2:X$8148,'SSP drivers'!$A$2:$A$8148,'Selected scen drivers'!$AH$1,'SSP drivers'!$B$2:$B$8148,'Selected scen drivers'!$AI$1,'SSP drivers'!$C$2:$C$8148,'Selected scen drivers'!$C333,'SSP drivers'!$D$2:$D$8148,'Selected scen drivers'!$D333)</f>
        <v>0</v>
      </c>
      <c r="Y333" s="3">
        <f>SUMIFS('SSP drivers'!Y$2:Y$8148,'SSP drivers'!$A$2:$A$8148,'Selected scen drivers'!$AH$1,'SSP drivers'!$B$2:$B$8148,'Selected scen drivers'!$AI$1,'SSP drivers'!$C$2:$C$8148,'Selected scen drivers'!$C333,'SSP drivers'!$D$2:$D$8148,'Selected scen drivers'!$D333)</f>
        <v>0</v>
      </c>
      <c r="Z333" s="3">
        <f>SUMIFS('SSP drivers'!Z$2:Z$8148,'SSP drivers'!$A$2:$A$8148,'Selected scen drivers'!$AH$1,'SSP drivers'!$B$2:$B$8148,'Selected scen drivers'!$AI$1,'SSP drivers'!$C$2:$C$8148,'Selected scen drivers'!$C333,'SSP drivers'!$D$2:$D$8148,'Selected scen drivers'!$D333)</f>
        <v>0</v>
      </c>
      <c r="AA333" s="3">
        <f>SUMIFS('SSP drivers'!AA$2:AA$8148,'SSP drivers'!$A$2:$A$8148,'Selected scen drivers'!$AH$1,'SSP drivers'!$B$2:$B$8148,'Selected scen drivers'!$AI$1,'SSP drivers'!$C$2:$C$8148,'Selected scen drivers'!$C333,'SSP drivers'!$D$2:$D$8148,'Selected scen drivers'!$D333)</f>
        <v>0</v>
      </c>
      <c r="AB333" s="3">
        <f>SUMIFS('SSP drivers'!AB$2:AB$8148,'SSP drivers'!$A$2:$A$8148,'Selected scen drivers'!$AH$1,'SSP drivers'!$B$2:$B$8148,'Selected scen drivers'!$AI$1,'SSP drivers'!$C$2:$C$8148,'Selected scen drivers'!$C333,'SSP drivers'!$D$2:$D$8148,'Selected scen drivers'!$D333)</f>
        <v>0</v>
      </c>
      <c r="AC333" s="3">
        <f>SUMIFS('SSP drivers'!AC$2:AC$8148,'SSP drivers'!$A$2:$A$8148,'Selected scen drivers'!$AH$1,'SSP drivers'!$B$2:$B$8148,'Selected scen drivers'!$AI$1,'SSP drivers'!$C$2:$C$8148,'Selected scen drivers'!$C333,'SSP drivers'!$D$2:$D$8148,'Selected scen drivers'!$D333)</f>
        <v>0</v>
      </c>
      <c r="AD333" s="3">
        <f>SUMIFS('SSP drivers'!AD$2:AD$8148,'SSP drivers'!$A$2:$A$8148,'Selected scen drivers'!$AH$1,'SSP drivers'!$B$2:$B$8148,'Selected scen drivers'!$AI$1,'SSP drivers'!$C$2:$C$8148,'Selected scen drivers'!$C333,'SSP drivers'!$D$2:$D$8148,'Selected scen drivers'!$D333)</f>
        <v>0</v>
      </c>
      <c r="AE333" s="3">
        <f>SUMIFS('SSP drivers'!AE$2:AE$8148,'SSP drivers'!$A$2:$A$8148,'Selected scen drivers'!$AH$1,'SSP drivers'!$B$2:$B$8148,'Selected scen drivers'!$AI$1,'SSP drivers'!$C$2:$C$8148,'Selected scen drivers'!$C333,'SSP drivers'!$D$2:$D$8148,'Selected scen drivers'!$D333)</f>
        <v>0</v>
      </c>
    </row>
    <row r="334" spans="1:31">
      <c r="A334">
        <f t="shared" si="11"/>
        <v>37</v>
      </c>
      <c r="B334">
        <f t="shared" si="12"/>
        <v>9</v>
      </c>
      <c r="C334" t="str">
        <f>IFERROR(VLOOKUP(A334,Classification!$A$4:$B$99,2,FALSE),"")</f>
        <v/>
      </c>
      <c r="D334" t="str">
        <f>IFERROR(VLOOKUP(B334,Classification!$U$5:$V$14,2,FALSE),"")</f>
        <v>POP</v>
      </c>
      <c r="E334" s="3">
        <f>SUMIFS('SSP drivers'!E$2:E$8148,'SSP drivers'!$A$2:$A$8148,'Selected scen drivers'!$AH$1,'SSP drivers'!$B$2:$B$8148,'Selected scen drivers'!$AI$1,'SSP drivers'!$C$2:$C$8148,'Selected scen drivers'!$C334,'SSP drivers'!$D$2:$D$8148,'Selected scen drivers'!$D334)</f>
        <v>0</v>
      </c>
      <c r="F334" s="3">
        <f>SUMIFS('SSP drivers'!F$2:F$8148,'SSP drivers'!$A$2:$A$8148,'Selected scen drivers'!$AH$1,'SSP drivers'!$B$2:$B$8148,'Selected scen drivers'!$AI$1,'SSP drivers'!$C$2:$C$8148,'Selected scen drivers'!$C334,'SSP drivers'!$D$2:$D$8148,'Selected scen drivers'!$D334)</f>
        <v>0</v>
      </c>
      <c r="G334" s="3">
        <f>SUMIFS('SSP drivers'!G$2:G$8148,'SSP drivers'!$A$2:$A$8148,'Selected scen drivers'!$AH$1,'SSP drivers'!$B$2:$B$8148,'Selected scen drivers'!$AI$1,'SSP drivers'!$C$2:$C$8148,'Selected scen drivers'!$C334,'SSP drivers'!$D$2:$D$8148,'Selected scen drivers'!$D334)</f>
        <v>0</v>
      </c>
      <c r="H334" s="3">
        <f>SUMIFS('SSP drivers'!H$2:H$8148,'SSP drivers'!$A$2:$A$8148,'Selected scen drivers'!$AH$1,'SSP drivers'!$B$2:$B$8148,'Selected scen drivers'!$AI$1,'SSP drivers'!$C$2:$C$8148,'Selected scen drivers'!$C334,'SSP drivers'!$D$2:$D$8148,'Selected scen drivers'!$D334)</f>
        <v>0</v>
      </c>
      <c r="I334" s="3">
        <f>SUMIFS('SSP drivers'!I$2:I$8148,'SSP drivers'!$A$2:$A$8148,'Selected scen drivers'!$AH$1,'SSP drivers'!$B$2:$B$8148,'Selected scen drivers'!$AI$1,'SSP drivers'!$C$2:$C$8148,'Selected scen drivers'!$C334,'SSP drivers'!$D$2:$D$8148,'Selected scen drivers'!$D334)</f>
        <v>0</v>
      </c>
      <c r="J334" s="3">
        <f>SUMIFS('SSP drivers'!J$2:J$8148,'SSP drivers'!$A$2:$A$8148,'Selected scen drivers'!$AH$1,'SSP drivers'!$B$2:$B$8148,'Selected scen drivers'!$AI$1,'SSP drivers'!$C$2:$C$8148,'Selected scen drivers'!$C334,'SSP drivers'!$D$2:$D$8148,'Selected scen drivers'!$D334)</f>
        <v>0</v>
      </c>
      <c r="K334" s="3">
        <f>SUMIFS('SSP drivers'!K$2:K$8148,'SSP drivers'!$A$2:$A$8148,'Selected scen drivers'!$AH$1,'SSP drivers'!$B$2:$B$8148,'Selected scen drivers'!$AI$1,'SSP drivers'!$C$2:$C$8148,'Selected scen drivers'!$C334,'SSP drivers'!$D$2:$D$8148,'Selected scen drivers'!$D334)</f>
        <v>0</v>
      </c>
      <c r="L334" s="3">
        <f>SUMIFS('SSP drivers'!L$2:L$8148,'SSP drivers'!$A$2:$A$8148,'Selected scen drivers'!$AH$1,'SSP drivers'!$B$2:$B$8148,'Selected scen drivers'!$AI$1,'SSP drivers'!$C$2:$C$8148,'Selected scen drivers'!$C334,'SSP drivers'!$D$2:$D$8148,'Selected scen drivers'!$D334)</f>
        <v>0</v>
      </c>
      <c r="M334" s="3">
        <f>SUMIFS('SSP drivers'!M$2:M$8148,'SSP drivers'!$A$2:$A$8148,'Selected scen drivers'!$AH$1,'SSP drivers'!$B$2:$B$8148,'Selected scen drivers'!$AI$1,'SSP drivers'!$C$2:$C$8148,'Selected scen drivers'!$C334,'SSP drivers'!$D$2:$D$8148,'Selected scen drivers'!$D334)</f>
        <v>0</v>
      </c>
      <c r="N334" s="3">
        <f>SUMIFS('SSP drivers'!N$2:N$8148,'SSP drivers'!$A$2:$A$8148,'Selected scen drivers'!$AH$1,'SSP drivers'!$B$2:$B$8148,'Selected scen drivers'!$AI$1,'SSP drivers'!$C$2:$C$8148,'Selected scen drivers'!$C334,'SSP drivers'!$D$2:$D$8148,'Selected scen drivers'!$D334)</f>
        <v>0</v>
      </c>
      <c r="O334" s="3">
        <f>SUMIFS('SSP drivers'!O$2:O$8148,'SSP drivers'!$A$2:$A$8148,'Selected scen drivers'!$AH$1,'SSP drivers'!$B$2:$B$8148,'Selected scen drivers'!$AI$1,'SSP drivers'!$C$2:$C$8148,'Selected scen drivers'!$C334,'SSP drivers'!$D$2:$D$8148,'Selected scen drivers'!$D334)</f>
        <v>0</v>
      </c>
      <c r="P334" s="3">
        <f>SUMIFS('SSP drivers'!P$2:P$8148,'SSP drivers'!$A$2:$A$8148,'Selected scen drivers'!$AH$1,'SSP drivers'!$B$2:$B$8148,'Selected scen drivers'!$AI$1,'SSP drivers'!$C$2:$C$8148,'Selected scen drivers'!$C334,'SSP drivers'!$D$2:$D$8148,'Selected scen drivers'!$D334)</f>
        <v>0</v>
      </c>
      <c r="Q334" s="3">
        <f>SUMIFS('SSP drivers'!Q$2:Q$8148,'SSP drivers'!$A$2:$A$8148,'Selected scen drivers'!$AH$1,'SSP drivers'!$B$2:$B$8148,'Selected scen drivers'!$AI$1,'SSP drivers'!$C$2:$C$8148,'Selected scen drivers'!$C334,'SSP drivers'!$D$2:$D$8148,'Selected scen drivers'!$D334)</f>
        <v>0</v>
      </c>
      <c r="R334" s="3">
        <f>SUMIFS('SSP drivers'!R$2:R$8148,'SSP drivers'!$A$2:$A$8148,'Selected scen drivers'!$AH$1,'SSP drivers'!$B$2:$B$8148,'Selected scen drivers'!$AI$1,'SSP drivers'!$C$2:$C$8148,'Selected scen drivers'!$C334,'SSP drivers'!$D$2:$D$8148,'Selected scen drivers'!$D334)</f>
        <v>0</v>
      </c>
      <c r="S334" s="3">
        <f>SUMIFS('SSP drivers'!S$2:S$8148,'SSP drivers'!$A$2:$A$8148,'Selected scen drivers'!$AH$1,'SSP drivers'!$B$2:$B$8148,'Selected scen drivers'!$AI$1,'SSP drivers'!$C$2:$C$8148,'Selected scen drivers'!$C334,'SSP drivers'!$D$2:$D$8148,'Selected scen drivers'!$D334)</f>
        <v>0</v>
      </c>
      <c r="T334" s="3">
        <f>SUMIFS('SSP drivers'!T$2:T$8148,'SSP drivers'!$A$2:$A$8148,'Selected scen drivers'!$AH$1,'SSP drivers'!$B$2:$B$8148,'Selected scen drivers'!$AI$1,'SSP drivers'!$C$2:$C$8148,'Selected scen drivers'!$C334,'SSP drivers'!$D$2:$D$8148,'Selected scen drivers'!$D334)</f>
        <v>0</v>
      </c>
      <c r="U334" s="3">
        <f>SUMIFS('SSP drivers'!U$2:U$8148,'SSP drivers'!$A$2:$A$8148,'Selected scen drivers'!$AH$1,'SSP drivers'!$B$2:$B$8148,'Selected scen drivers'!$AI$1,'SSP drivers'!$C$2:$C$8148,'Selected scen drivers'!$C334,'SSP drivers'!$D$2:$D$8148,'Selected scen drivers'!$D334)</f>
        <v>0</v>
      </c>
      <c r="V334" s="3">
        <f>SUMIFS('SSP drivers'!V$2:V$8148,'SSP drivers'!$A$2:$A$8148,'Selected scen drivers'!$AH$1,'SSP drivers'!$B$2:$B$8148,'Selected scen drivers'!$AI$1,'SSP drivers'!$C$2:$C$8148,'Selected scen drivers'!$C334,'SSP drivers'!$D$2:$D$8148,'Selected scen drivers'!$D334)</f>
        <v>0</v>
      </c>
      <c r="W334" s="3">
        <f>SUMIFS('SSP drivers'!W$2:W$8148,'SSP drivers'!$A$2:$A$8148,'Selected scen drivers'!$AH$1,'SSP drivers'!$B$2:$B$8148,'Selected scen drivers'!$AI$1,'SSP drivers'!$C$2:$C$8148,'Selected scen drivers'!$C334,'SSP drivers'!$D$2:$D$8148,'Selected scen drivers'!$D334)</f>
        <v>0</v>
      </c>
      <c r="X334" s="3">
        <f>SUMIFS('SSP drivers'!X$2:X$8148,'SSP drivers'!$A$2:$A$8148,'Selected scen drivers'!$AH$1,'SSP drivers'!$B$2:$B$8148,'Selected scen drivers'!$AI$1,'SSP drivers'!$C$2:$C$8148,'Selected scen drivers'!$C334,'SSP drivers'!$D$2:$D$8148,'Selected scen drivers'!$D334)</f>
        <v>0</v>
      </c>
      <c r="Y334" s="3">
        <f>SUMIFS('SSP drivers'!Y$2:Y$8148,'SSP drivers'!$A$2:$A$8148,'Selected scen drivers'!$AH$1,'SSP drivers'!$B$2:$B$8148,'Selected scen drivers'!$AI$1,'SSP drivers'!$C$2:$C$8148,'Selected scen drivers'!$C334,'SSP drivers'!$D$2:$D$8148,'Selected scen drivers'!$D334)</f>
        <v>0</v>
      </c>
      <c r="Z334" s="3">
        <f>SUMIFS('SSP drivers'!Z$2:Z$8148,'SSP drivers'!$A$2:$A$8148,'Selected scen drivers'!$AH$1,'SSP drivers'!$B$2:$B$8148,'Selected scen drivers'!$AI$1,'SSP drivers'!$C$2:$C$8148,'Selected scen drivers'!$C334,'SSP drivers'!$D$2:$D$8148,'Selected scen drivers'!$D334)</f>
        <v>0</v>
      </c>
      <c r="AA334" s="3">
        <f>SUMIFS('SSP drivers'!AA$2:AA$8148,'SSP drivers'!$A$2:$A$8148,'Selected scen drivers'!$AH$1,'SSP drivers'!$B$2:$B$8148,'Selected scen drivers'!$AI$1,'SSP drivers'!$C$2:$C$8148,'Selected scen drivers'!$C334,'SSP drivers'!$D$2:$D$8148,'Selected scen drivers'!$D334)</f>
        <v>0</v>
      </c>
      <c r="AB334" s="3">
        <f>SUMIFS('SSP drivers'!AB$2:AB$8148,'SSP drivers'!$A$2:$A$8148,'Selected scen drivers'!$AH$1,'SSP drivers'!$B$2:$B$8148,'Selected scen drivers'!$AI$1,'SSP drivers'!$C$2:$C$8148,'Selected scen drivers'!$C334,'SSP drivers'!$D$2:$D$8148,'Selected scen drivers'!$D334)</f>
        <v>0</v>
      </c>
      <c r="AC334" s="3">
        <f>SUMIFS('SSP drivers'!AC$2:AC$8148,'SSP drivers'!$A$2:$A$8148,'Selected scen drivers'!$AH$1,'SSP drivers'!$B$2:$B$8148,'Selected scen drivers'!$AI$1,'SSP drivers'!$C$2:$C$8148,'Selected scen drivers'!$C334,'SSP drivers'!$D$2:$D$8148,'Selected scen drivers'!$D334)</f>
        <v>0</v>
      </c>
      <c r="AD334" s="3">
        <f>SUMIFS('SSP drivers'!AD$2:AD$8148,'SSP drivers'!$A$2:$A$8148,'Selected scen drivers'!$AH$1,'SSP drivers'!$B$2:$B$8148,'Selected scen drivers'!$AI$1,'SSP drivers'!$C$2:$C$8148,'Selected scen drivers'!$C334,'SSP drivers'!$D$2:$D$8148,'Selected scen drivers'!$D334)</f>
        <v>0</v>
      </c>
      <c r="AE334" s="3">
        <f>SUMIFS('SSP drivers'!AE$2:AE$8148,'SSP drivers'!$A$2:$A$8148,'Selected scen drivers'!$AH$1,'SSP drivers'!$B$2:$B$8148,'Selected scen drivers'!$AI$1,'SSP drivers'!$C$2:$C$8148,'Selected scen drivers'!$C334,'SSP drivers'!$D$2:$D$8148,'Selected scen drivers'!$D334)</f>
        <v>0</v>
      </c>
    </row>
    <row r="335" spans="1:31">
      <c r="A335">
        <f t="shared" si="11"/>
        <v>38</v>
      </c>
      <c r="B335">
        <f t="shared" si="12"/>
        <v>1</v>
      </c>
      <c r="C335" t="str">
        <f>IFERROR(VLOOKUP(A335,Classification!$A$4:$B$99,2,FALSE),"")</f>
        <v/>
      </c>
      <c r="D335" t="str">
        <f>IFERROR(VLOOKUP(B335,Classification!$U$5:$V$14,2,FALSE),"")</f>
        <v>GDP</v>
      </c>
      <c r="E335" s="3">
        <f>SUMIFS('SSP drivers'!E$2:E$8148,'SSP drivers'!$A$2:$A$8148,'Selected scen drivers'!$AH$1,'SSP drivers'!$B$2:$B$8148,'Selected scen drivers'!$AI$1,'SSP drivers'!$C$2:$C$8148,'Selected scen drivers'!$C335,'SSP drivers'!$D$2:$D$8148,'Selected scen drivers'!$D335)</f>
        <v>0</v>
      </c>
      <c r="F335" s="3">
        <f>SUMIFS('SSP drivers'!F$2:F$8148,'SSP drivers'!$A$2:$A$8148,'Selected scen drivers'!$AH$1,'SSP drivers'!$B$2:$B$8148,'Selected scen drivers'!$AI$1,'SSP drivers'!$C$2:$C$8148,'Selected scen drivers'!$C335,'SSP drivers'!$D$2:$D$8148,'Selected scen drivers'!$D335)</f>
        <v>0</v>
      </c>
      <c r="G335" s="3">
        <f>SUMIFS('SSP drivers'!G$2:G$8148,'SSP drivers'!$A$2:$A$8148,'Selected scen drivers'!$AH$1,'SSP drivers'!$B$2:$B$8148,'Selected scen drivers'!$AI$1,'SSP drivers'!$C$2:$C$8148,'Selected scen drivers'!$C335,'SSP drivers'!$D$2:$D$8148,'Selected scen drivers'!$D335)</f>
        <v>0</v>
      </c>
      <c r="H335" s="3">
        <f>SUMIFS('SSP drivers'!H$2:H$8148,'SSP drivers'!$A$2:$A$8148,'Selected scen drivers'!$AH$1,'SSP drivers'!$B$2:$B$8148,'Selected scen drivers'!$AI$1,'SSP drivers'!$C$2:$C$8148,'Selected scen drivers'!$C335,'SSP drivers'!$D$2:$D$8148,'Selected scen drivers'!$D335)</f>
        <v>0</v>
      </c>
      <c r="I335" s="3">
        <f>SUMIFS('SSP drivers'!I$2:I$8148,'SSP drivers'!$A$2:$A$8148,'Selected scen drivers'!$AH$1,'SSP drivers'!$B$2:$B$8148,'Selected scen drivers'!$AI$1,'SSP drivers'!$C$2:$C$8148,'Selected scen drivers'!$C335,'SSP drivers'!$D$2:$D$8148,'Selected scen drivers'!$D335)</f>
        <v>0</v>
      </c>
      <c r="J335" s="3">
        <f>SUMIFS('SSP drivers'!J$2:J$8148,'SSP drivers'!$A$2:$A$8148,'Selected scen drivers'!$AH$1,'SSP drivers'!$B$2:$B$8148,'Selected scen drivers'!$AI$1,'SSP drivers'!$C$2:$C$8148,'Selected scen drivers'!$C335,'SSP drivers'!$D$2:$D$8148,'Selected scen drivers'!$D335)</f>
        <v>0</v>
      </c>
      <c r="K335" s="3">
        <f>SUMIFS('SSP drivers'!K$2:K$8148,'SSP drivers'!$A$2:$A$8148,'Selected scen drivers'!$AH$1,'SSP drivers'!$B$2:$B$8148,'Selected scen drivers'!$AI$1,'SSP drivers'!$C$2:$C$8148,'Selected scen drivers'!$C335,'SSP drivers'!$D$2:$D$8148,'Selected scen drivers'!$D335)</f>
        <v>0</v>
      </c>
      <c r="L335" s="3">
        <f>SUMIFS('SSP drivers'!L$2:L$8148,'SSP drivers'!$A$2:$A$8148,'Selected scen drivers'!$AH$1,'SSP drivers'!$B$2:$B$8148,'Selected scen drivers'!$AI$1,'SSP drivers'!$C$2:$C$8148,'Selected scen drivers'!$C335,'SSP drivers'!$D$2:$D$8148,'Selected scen drivers'!$D335)</f>
        <v>0</v>
      </c>
      <c r="M335" s="3">
        <f>SUMIFS('SSP drivers'!M$2:M$8148,'SSP drivers'!$A$2:$A$8148,'Selected scen drivers'!$AH$1,'SSP drivers'!$B$2:$B$8148,'Selected scen drivers'!$AI$1,'SSP drivers'!$C$2:$C$8148,'Selected scen drivers'!$C335,'SSP drivers'!$D$2:$D$8148,'Selected scen drivers'!$D335)</f>
        <v>0</v>
      </c>
      <c r="N335" s="3">
        <f>SUMIFS('SSP drivers'!N$2:N$8148,'SSP drivers'!$A$2:$A$8148,'Selected scen drivers'!$AH$1,'SSP drivers'!$B$2:$B$8148,'Selected scen drivers'!$AI$1,'SSP drivers'!$C$2:$C$8148,'Selected scen drivers'!$C335,'SSP drivers'!$D$2:$D$8148,'Selected scen drivers'!$D335)</f>
        <v>0</v>
      </c>
      <c r="O335" s="3">
        <f>SUMIFS('SSP drivers'!O$2:O$8148,'SSP drivers'!$A$2:$A$8148,'Selected scen drivers'!$AH$1,'SSP drivers'!$B$2:$B$8148,'Selected scen drivers'!$AI$1,'SSP drivers'!$C$2:$C$8148,'Selected scen drivers'!$C335,'SSP drivers'!$D$2:$D$8148,'Selected scen drivers'!$D335)</f>
        <v>0</v>
      </c>
      <c r="P335" s="3">
        <f>SUMIFS('SSP drivers'!P$2:P$8148,'SSP drivers'!$A$2:$A$8148,'Selected scen drivers'!$AH$1,'SSP drivers'!$B$2:$B$8148,'Selected scen drivers'!$AI$1,'SSP drivers'!$C$2:$C$8148,'Selected scen drivers'!$C335,'SSP drivers'!$D$2:$D$8148,'Selected scen drivers'!$D335)</f>
        <v>0</v>
      </c>
      <c r="Q335" s="3">
        <f>SUMIFS('SSP drivers'!Q$2:Q$8148,'SSP drivers'!$A$2:$A$8148,'Selected scen drivers'!$AH$1,'SSP drivers'!$B$2:$B$8148,'Selected scen drivers'!$AI$1,'SSP drivers'!$C$2:$C$8148,'Selected scen drivers'!$C335,'SSP drivers'!$D$2:$D$8148,'Selected scen drivers'!$D335)</f>
        <v>0</v>
      </c>
      <c r="R335" s="3">
        <f>SUMIFS('SSP drivers'!R$2:R$8148,'SSP drivers'!$A$2:$A$8148,'Selected scen drivers'!$AH$1,'SSP drivers'!$B$2:$B$8148,'Selected scen drivers'!$AI$1,'SSP drivers'!$C$2:$C$8148,'Selected scen drivers'!$C335,'SSP drivers'!$D$2:$D$8148,'Selected scen drivers'!$D335)</f>
        <v>0</v>
      </c>
      <c r="S335" s="3">
        <f>SUMIFS('SSP drivers'!S$2:S$8148,'SSP drivers'!$A$2:$A$8148,'Selected scen drivers'!$AH$1,'SSP drivers'!$B$2:$B$8148,'Selected scen drivers'!$AI$1,'SSP drivers'!$C$2:$C$8148,'Selected scen drivers'!$C335,'SSP drivers'!$D$2:$D$8148,'Selected scen drivers'!$D335)</f>
        <v>0</v>
      </c>
      <c r="T335" s="3">
        <f>SUMIFS('SSP drivers'!T$2:T$8148,'SSP drivers'!$A$2:$A$8148,'Selected scen drivers'!$AH$1,'SSP drivers'!$B$2:$B$8148,'Selected scen drivers'!$AI$1,'SSP drivers'!$C$2:$C$8148,'Selected scen drivers'!$C335,'SSP drivers'!$D$2:$D$8148,'Selected scen drivers'!$D335)</f>
        <v>0</v>
      </c>
      <c r="U335" s="3">
        <f>SUMIFS('SSP drivers'!U$2:U$8148,'SSP drivers'!$A$2:$A$8148,'Selected scen drivers'!$AH$1,'SSP drivers'!$B$2:$B$8148,'Selected scen drivers'!$AI$1,'SSP drivers'!$C$2:$C$8148,'Selected scen drivers'!$C335,'SSP drivers'!$D$2:$D$8148,'Selected scen drivers'!$D335)</f>
        <v>0</v>
      </c>
      <c r="V335" s="3">
        <f>SUMIFS('SSP drivers'!V$2:V$8148,'SSP drivers'!$A$2:$A$8148,'Selected scen drivers'!$AH$1,'SSP drivers'!$B$2:$B$8148,'Selected scen drivers'!$AI$1,'SSP drivers'!$C$2:$C$8148,'Selected scen drivers'!$C335,'SSP drivers'!$D$2:$D$8148,'Selected scen drivers'!$D335)</f>
        <v>0</v>
      </c>
      <c r="W335" s="3">
        <f>SUMIFS('SSP drivers'!W$2:W$8148,'SSP drivers'!$A$2:$A$8148,'Selected scen drivers'!$AH$1,'SSP drivers'!$B$2:$B$8148,'Selected scen drivers'!$AI$1,'SSP drivers'!$C$2:$C$8148,'Selected scen drivers'!$C335,'SSP drivers'!$D$2:$D$8148,'Selected scen drivers'!$D335)</f>
        <v>0</v>
      </c>
      <c r="X335" s="3">
        <f>SUMIFS('SSP drivers'!X$2:X$8148,'SSP drivers'!$A$2:$A$8148,'Selected scen drivers'!$AH$1,'SSP drivers'!$B$2:$B$8148,'Selected scen drivers'!$AI$1,'SSP drivers'!$C$2:$C$8148,'Selected scen drivers'!$C335,'SSP drivers'!$D$2:$D$8148,'Selected scen drivers'!$D335)</f>
        <v>0</v>
      </c>
      <c r="Y335" s="3">
        <f>SUMIFS('SSP drivers'!Y$2:Y$8148,'SSP drivers'!$A$2:$A$8148,'Selected scen drivers'!$AH$1,'SSP drivers'!$B$2:$B$8148,'Selected scen drivers'!$AI$1,'SSP drivers'!$C$2:$C$8148,'Selected scen drivers'!$C335,'SSP drivers'!$D$2:$D$8148,'Selected scen drivers'!$D335)</f>
        <v>0</v>
      </c>
      <c r="Z335" s="3">
        <f>SUMIFS('SSP drivers'!Z$2:Z$8148,'SSP drivers'!$A$2:$A$8148,'Selected scen drivers'!$AH$1,'SSP drivers'!$B$2:$B$8148,'Selected scen drivers'!$AI$1,'SSP drivers'!$C$2:$C$8148,'Selected scen drivers'!$C335,'SSP drivers'!$D$2:$D$8148,'Selected scen drivers'!$D335)</f>
        <v>0</v>
      </c>
      <c r="AA335" s="3">
        <f>SUMIFS('SSP drivers'!AA$2:AA$8148,'SSP drivers'!$A$2:$A$8148,'Selected scen drivers'!$AH$1,'SSP drivers'!$B$2:$B$8148,'Selected scen drivers'!$AI$1,'SSP drivers'!$C$2:$C$8148,'Selected scen drivers'!$C335,'SSP drivers'!$D$2:$D$8148,'Selected scen drivers'!$D335)</f>
        <v>0</v>
      </c>
      <c r="AB335" s="3">
        <f>SUMIFS('SSP drivers'!AB$2:AB$8148,'SSP drivers'!$A$2:$A$8148,'Selected scen drivers'!$AH$1,'SSP drivers'!$B$2:$B$8148,'Selected scen drivers'!$AI$1,'SSP drivers'!$C$2:$C$8148,'Selected scen drivers'!$C335,'SSP drivers'!$D$2:$D$8148,'Selected scen drivers'!$D335)</f>
        <v>0</v>
      </c>
      <c r="AC335" s="3">
        <f>SUMIFS('SSP drivers'!AC$2:AC$8148,'SSP drivers'!$A$2:$A$8148,'Selected scen drivers'!$AH$1,'SSP drivers'!$B$2:$B$8148,'Selected scen drivers'!$AI$1,'SSP drivers'!$C$2:$C$8148,'Selected scen drivers'!$C335,'SSP drivers'!$D$2:$D$8148,'Selected scen drivers'!$D335)</f>
        <v>0</v>
      </c>
      <c r="AD335" s="3">
        <f>SUMIFS('SSP drivers'!AD$2:AD$8148,'SSP drivers'!$A$2:$A$8148,'Selected scen drivers'!$AH$1,'SSP drivers'!$B$2:$B$8148,'Selected scen drivers'!$AI$1,'SSP drivers'!$C$2:$C$8148,'Selected scen drivers'!$C335,'SSP drivers'!$D$2:$D$8148,'Selected scen drivers'!$D335)</f>
        <v>0</v>
      </c>
      <c r="AE335" s="3">
        <f>SUMIFS('SSP drivers'!AE$2:AE$8148,'SSP drivers'!$A$2:$A$8148,'Selected scen drivers'!$AH$1,'SSP drivers'!$B$2:$B$8148,'Selected scen drivers'!$AI$1,'SSP drivers'!$C$2:$C$8148,'Selected scen drivers'!$C335,'SSP drivers'!$D$2:$D$8148,'Selected scen drivers'!$D335)</f>
        <v>0</v>
      </c>
    </row>
    <row r="336" spans="1:31">
      <c r="A336">
        <f t="shared" si="11"/>
        <v>38</v>
      </c>
      <c r="B336">
        <f t="shared" si="12"/>
        <v>2</v>
      </c>
      <c r="C336" t="str">
        <f>IFERROR(VLOOKUP(A336,Classification!$A$4:$B$99,2,FALSE),"")</f>
        <v/>
      </c>
      <c r="D336" t="str">
        <f>IFERROR(VLOOKUP(B336,Classification!$U$5:$V$14,2,FALSE),"")</f>
        <v>GDPAGR</v>
      </c>
      <c r="E336" s="3">
        <f>SUMIFS('SSP drivers'!E$2:E$8148,'SSP drivers'!$A$2:$A$8148,'Selected scen drivers'!$AH$1,'SSP drivers'!$B$2:$B$8148,'Selected scen drivers'!$AI$1,'SSP drivers'!$C$2:$C$8148,'Selected scen drivers'!$C336,'SSP drivers'!$D$2:$D$8148,'Selected scen drivers'!$D336)</f>
        <v>0</v>
      </c>
      <c r="F336" s="3">
        <f>SUMIFS('SSP drivers'!F$2:F$8148,'SSP drivers'!$A$2:$A$8148,'Selected scen drivers'!$AH$1,'SSP drivers'!$B$2:$B$8148,'Selected scen drivers'!$AI$1,'SSP drivers'!$C$2:$C$8148,'Selected scen drivers'!$C336,'SSP drivers'!$D$2:$D$8148,'Selected scen drivers'!$D336)</f>
        <v>0</v>
      </c>
      <c r="G336" s="3">
        <f>SUMIFS('SSP drivers'!G$2:G$8148,'SSP drivers'!$A$2:$A$8148,'Selected scen drivers'!$AH$1,'SSP drivers'!$B$2:$B$8148,'Selected scen drivers'!$AI$1,'SSP drivers'!$C$2:$C$8148,'Selected scen drivers'!$C336,'SSP drivers'!$D$2:$D$8148,'Selected scen drivers'!$D336)</f>
        <v>0</v>
      </c>
      <c r="H336" s="3">
        <f>SUMIFS('SSP drivers'!H$2:H$8148,'SSP drivers'!$A$2:$A$8148,'Selected scen drivers'!$AH$1,'SSP drivers'!$B$2:$B$8148,'Selected scen drivers'!$AI$1,'SSP drivers'!$C$2:$C$8148,'Selected scen drivers'!$C336,'SSP drivers'!$D$2:$D$8148,'Selected scen drivers'!$D336)</f>
        <v>0</v>
      </c>
      <c r="I336" s="3">
        <f>SUMIFS('SSP drivers'!I$2:I$8148,'SSP drivers'!$A$2:$A$8148,'Selected scen drivers'!$AH$1,'SSP drivers'!$B$2:$B$8148,'Selected scen drivers'!$AI$1,'SSP drivers'!$C$2:$C$8148,'Selected scen drivers'!$C336,'SSP drivers'!$D$2:$D$8148,'Selected scen drivers'!$D336)</f>
        <v>0</v>
      </c>
      <c r="J336" s="3">
        <f>SUMIFS('SSP drivers'!J$2:J$8148,'SSP drivers'!$A$2:$A$8148,'Selected scen drivers'!$AH$1,'SSP drivers'!$B$2:$B$8148,'Selected scen drivers'!$AI$1,'SSP drivers'!$C$2:$C$8148,'Selected scen drivers'!$C336,'SSP drivers'!$D$2:$D$8148,'Selected scen drivers'!$D336)</f>
        <v>0</v>
      </c>
      <c r="K336" s="3">
        <f>SUMIFS('SSP drivers'!K$2:K$8148,'SSP drivers'!$A$2:$A$8148,'Selected scen drivers'!$AH$1,'SSP drivers'!$B$2:$B$8148,'Selected scen drivers'!$AI$1,'SSP drivers'!$C$2:$C$8148,'Selected scen drivers'!$C336,'SSP drivers'!$D$2:$D$8148,'Selected scen drivers'!$D336)</f>
        <v>0</v>
      </c>
      <c r="L336" s="3">
        <f>SUMIFS('SSP drivers'!L$2:L$8148,'SSP drivers'!$A$2:$A$8148,'Selected scen drivers'!$AH$1,'SSP drivers'!$B$2:$B$8148,'Selected scen drivers'!$AI$1,'SSP drivers'!$C$2:$C$8148,'Selected scen drivers'!$C336,'SSP drivers'!$D$2:$D$8148,'Selected scen drivers'!$D336)</f>
        <v>0</v>
      </c>
      <c r="M336" s="3">
        <f>SUMIFS('SSP drivers'!M$2:M$8148,'SSP drivers'!$A$2:$A$8148,'Selected scen drivers'!$AH$1,'SSP drivers'!$B$2:$B$8148,'Selected scen drivers'!$AI$1,'SSP drivers'!$C$2:$C$8148,'Selected scen drivers'!$C336,'SSP drivers'!$D$2:$D$8148,'Selected scen drivers'!$D336)</f>
        <v>0</v>
      </c>
      <c r="N336" s="3">
        <f>SUMIFS('SSP drivers'!N$2:N$8148,'SSP drivers'!$A$2:$A$8148,'Selected scen drivers'!$AH$1,'SSP drivers'!$B$2:$B$8148,'Selected scen drivers'!$AI$1,'SSP drivers'!$C$2:$C$8148,'Selected scen drivers'!$C336,'SSP drivers'!$D$2:$D$8148,'Selected scen drivers'!$D336)</f>
        <v>0</v>
      </c>
      <c r="O336" s="3">
        <f>SUMIFS('SSP drivers'!O$2:O$8148,'SSP drivers'!$A$2:$A$8148,'Selected scen drivers'!$AH$1,'SSP drivers'!$B$2:$B$8148,'Selected scen drivers'!$AI$1,'SSP drivers'!$C$2:$C$8148,'Selected scen drivers'!$C336,'SSP drivers'!$D$2:$D$8148,'Selected scen drivers'!$D336)</f>
        <v>0</v>
      </c>
      <c r="P336" s="3">
        <f>SUMIFS('SSP drivers'!P$2:P$8148,'SSP drivers'!$A$2:$A$8148,'Selected scen drivers'!$AH$1,'SSP drivers'!$B$2:$B$8148,'Selected scen drivers'!$AI$1,'SSP drivers'!$C$2:$C$8148,'Selected scen drivers'!$C336,'SSP drivers'!$D$2:$D$8148,'Selected scen drivers'!$D336)</f>
        <v>0</v>
      </c>
      <c r="Q336" s="3">
        <f>SUMIFS('SSP drivers'!Q$2:Q$8148,'SSP drivers'!$A$2:$A$8148,'Selected scen drivers'!$AH$1,'SSP drivers'!$B$2:$B$8148,'Selected scen drivers'!$AI$1,'SSP drivers'!$C$2:$C$8148,'Selected scen drivers'!$C336,'SSP drivers'!$D$2:$D$8148,'Selected scen drivers'!$D336)</f>
        <v>0</v>
      </c>
      <c r="R336" s="3">
        <f>SUMIFS('SSP drivers'!R$2:R$8148,'SSP drivers'!$A$2:$A$8148,'Selected scen drivers'!$AH$1,'SSP drivers'!$B$2:$B$8148,'Selected scen drivers'!$AI$1,'SSP drivers'!$C$2:$C$8148,'Selected scen drivers'!$C336,'SSP drivers'!$D$2:$D$8148,'Selected scen drivers'!$D336)</f>
        <v>0</v>
      </c>
      <c r="S336" s="3">
        <f>SUMIFS('SSP drivers'!S$2:S$8148,'SSP drivers'!$A$2:$A$8148,'Selected scen drivers'!$AH$1,'SSP drivers'!$B$2:$B$8148,'Selected scen drivers'!$AI$1,'SSP drivers'!$C$2:$C$8148,'Selected scen drivers'!$C336,'SSP drivers'!$D$2:$D$8148,'Selected scen drivers'!$D336)</f>
        <v>0</v>
      </c>
      <c r="T336" s="3">
        <f>SUMIFS('SSP drivers'!T$2:T$8148,'SSP drivers'!$A$2:$A$8148,'Selected scen drivers'!$AH$1,'SSP drivers'!$B$2:$B$8148,'Selected scen drivers'!$AI$1,'SSP drivers'!$C$2:$C$8148,'Selected scen drivers'!$C336,'SSP drivers'!$D$2:$D$8148,'Selected scen drivers'!$D336)</f>
        <v>0</v>
      </c>
      <c r="U336" s="3">
        <f>SUMIFS('SSP drivers'!U$2:U$8148,'SSP drivers'!$A$2:$A$8148,'Selected scen drivers'!$AH$1,'SSP drivers'!$B$2:$B$8148,'Selected scen drivers'!$AI$1,'SSP drivers'!$C$2:$C$8148,'Selected scen drivers'!$C336,'SSP drivers'!$D$2:$D$8148,'Selected scen drivers'!$D336)</f>
        <v>0</v>
      </c>
      <c r="V336" s="3">
        <f>SUMIFS('SSP drivers'!V$2:V$8148,'SSP drivers'!$A$2:$A$8148,'Selected scen drivers'!$AH$1,'SSP drivers'!$B$2:$B$8148,'Selected scen drivers'!$AI$1,'SSP drivers'!$C$2:$C$8148,'Selected scen drivers'!$C336,'SSP drivers'!$D$2:$D$8148,'Selected scen drivers'!$D336)</f>
        <v>0</v>
      </c>
      <c r="W336" s="3">
        <f>SUMIFS('SSP drivers'!W$2:W$8148,'SSP drivers'!$A$2:$A$8148,'Selected scen drivers'!$AH$1,'SSP drivers'!$B$2:$B$8148,'Selected scen drivers'!$AI$1,'SSP drivers'!$C$2:$C$8148,'Selected scen drivers'!$C336,'SSP drivers'!$D$2:$D$8148,'Selected scen drivers'!$D336)</f>
        <v>0</v>
      </c>
      <c r="X336" s="3">
        <f>SUMIFS('SSP drivers'!X$2:X$8148,'SSP drivers'!$A$2:$A$8148,'Selected scen drivers'!$AH$1,'SSP drivers'!$B$2:$B$8148,'Selected scen drivers'!$AI$1,'SSP drivers'!$C$2:$C$8148,'Selected scen drivers'!$C336,'SSP drivers'!$D$2:$D$8148,'Selected scen drivers'!$D336)</f>
        <v>0</v>
      </c>
      <c r="Y336" s="3">
        <f>SUMIFS('SSP drivers'!Y$2:Y$8148,'SSP drivers'!$A$2:$A$8148,'Selected scen drivers'!$AH$1,'SSP drivers'!$B$2:$B$8148,'Selected scen drivers'!$AI$1,'SSP drivers'!$C$2:$C$8148,'Selected scen drivers'!$C336,'SSP drivers'!$D$2:$D$8148,'Selected scen drivers'!$D336)</f>
        <v>0</v>
      </c>
      <c r="Z336" s="3">
        <f>SUMIFS('SSP drivers'!Z$2:Z$8148,'SSP drivers'!$A$2:$A$8148,'Selected scen drivers'!$AH$1,'SSP drivers'!$B$2:$B$8148,'Selected scen drivers'!$AI$1,'SSP drivers'!$C$2:$C$8148,'Selected scen drivers'!$C336,'SSP drivers'!$D$2:$D$8148,'Selected scen drivers'!$D336)</f>
        <v>0</v>
      </c>
      <c r="AA336" s="3">
        <f>SUMIFS('SSP drivers'!AA$2:AA$8148,'SSP drivers'!$A$2:$A$8148,'Selected scen drivers'!$AH$1,'SSP drivers'!$B$2:$B$8148,'Selected scen drivers'!$AI$1,'SSP drivers'!$C$2:$C$8148,'Selected scen drivers'!$C336,'SSP drivers'!$D$2:$D$8148,'Selected scen drivers'!$D336)</f>
        <v>0</v>
      </c>
      <c r="AB336" s="3">
        <f>SUMIFS('SSP drivers'!AB$2:AB$8148,'SSP drivers'!$A$2:$A$8148,'Selected scen drivers'!$AH$1,'SSP drivers'!$B$2:$B$8148,'Selected scen drivers'!$AI$1,'SSP drivers'!$C$2:$C$8148,'Selected scen drivers'!$C336,'SSP drivers'!$D$2:$D$8148,'Selected scen drivers'!$D336)</f>
        <v>0</v>
      </c>
      <c r="AC336" s="3">
        <f>SUMIFS('SSP drivers'!AC$2:AC$8148,'SSP drivers'!$A$2:$A$8148,'Selected scen drivers'!$AH$1,'SSP drivers'!$B$2:$B$8148,'Selected scen drivers'!$AI$1,'SSP drivers'!$C$2:$C$8148,'Selected scen drivers'!$C336,'SSP drivers'!$D$2:$D$8148,'Selected scen drivers'!$D336)</f>
        <v>0</v>
      </c>
      <c r="AD336" s="3">
        <f>SUMIFS('SSP drivers'!AD$2:AD$8148,'SSP drivers'!$A$2:$A$8148,'Selected scen drivers'!$AH$1,'SSP drivers'!$B$2:$B$8148,'Selected scen drivers'!$AI$1,'SSP drivers'!$C$2:$C$8148,'Selected scen drivers'!$C336,'SSP drivers'!$D$2:$D$8148,'Selected scen drivers'!$D336)</f>
        <v>0</v>
      </c>
      <c r="AE336" s="3">
        <f>SUMIFS('SSP drivers'!AE$2:AE$8148,'SSP drivers'!$A$2:$A$8148,'Selected scen drivers'!$AH$1,'SSP drivers'!$B$2:$B$8148,'Selected scen drivers'!$AI$1,'SSP drivers'!$C$2:$C$8148,'Selected scen drivers'!$C336,'SSP drivers'!$D$2:$D$8148,'Selected scen drivers'!$D336)</f>
        <v>0</v>
      </c>
    </row>
    <row r="337" spans="1:31">
      <c r="A337">
        <f t="shared" si="11"/>
        <v>38</v>
      </c>
      <c r="B337">
        <f t="shared" si="12"/>
        <v>3</v>
      </c>
      <c r="C337" t="str">
        <f>IFERROR(VLOOKUP(A337,Classification!$A$4:$B$99,2,FALSE),"")</f>
        <v/>
      </c>
      <c r="D337" t="str">
        <f>IFERROR(VLOOKUP(B337,Classification!$U$5:$V$14,2,FALSE),"")</f>
        <v>GDPIND</v>
      </c>
      <c r="E337" s="3">
        <f>SUMIFS('SSP drivers'!E$2:E$8148,'SSP drivers'!$A$2:$A$8148,'Selected scen drivers'!$AH$1,'SSP drivers'!$B$2:$B$8148,'Selected scen drivers'!$AI$1,'SSP drivers'!$C$2:$C$8148,'Selected scen drivers'!$C337,'SSP drivers'!$D$2:$D$8148,'Selected scen drivers'!$D337)</f>
        <v>0</v>
      </c>
      <c r="F337" s="3">
        <f>SUMIFS('SSP drivers'!F$2:F$8148,'SSP drivers'!$A$2:$A$8148,'Selected scen drivers'!$AH$1,'SSP drivers'!$B$2:$B$8148,'Selected scen drivers'!$AI$1,'SSP drivers'!$C$2:$C$8148,'Selected scen drivers'!$C337,'SSP drivers'!$D$2:$D$8148,'Selected scen drivers'!$D337)</f>
        <v>0</v>
      </c>
      <c r="G337" s="3">
        <f>SUMIFS('SSP drivers'!G$2:G$8148,'SSP drivers'!$A$2:$A$8148,'Selected scen drivers'!$AH$1,'SSP drivers'!$B$2:$B$8148,'Selected scen drivers'!$AI$1,'SSP drivers'!$C$2:$C$8148,'Selected scen drivers'!$C337,'SSP drivers'!$D$2:$D$8148,'Selected scen drivers'!$D337)</f>
        <v>0</v>
      </c>
      <c r="H337" s="3">
        <f>SUMIFS('SSP drivers'!H$2:H$8148,'SSP drivers'!$A$2:$A$8148,'Selected scen drivers'!$AH$1,'SSP drivers'!$B$2:$B$8148,'Selected scen drivers'!$AI$1,'SSP drivers'!$C$2:$C$8148,'Selected scen drivers'!$C337,'SSP drivers'!$D$2:$D$8148,'Selected scen drivers'!$D337)</f>
        <v>0</v>
      </c>
      <c r="I337" s="3">
        <f>SUMIFS('SSP drivers'!I$2:I$8148,'SSP drivers'!$A$2:$A$8148,'Selected scen drivers'!$AH$1,'SSP drivers'!$B$2:$B$8148,'Selected scen drivers'!$AI$1,'SSP drivers'!$C$2:$C$8148,'Selected scen drivers'!$C337,'SSP drivers'!$D$2:$D$8148,'Selected scen drivers'!$D337)</f>
        <v>0</v>
      </c>
      <c r="J337" s="3">
        <f>SUMIFS('SSP drivers'!J$2:J$8148,'SSP drivers'!$A$2:$A$8148,'Selected scen drivers'!$AH$1,'SSP drivers'!$B$2:$B$8148,'Selected scen drivers'!$AI$1,'SSP drivers'!$C$2:$C$8148,'Selected scen drivers'!$C337,'SSP drivers'!$D$2:$D$8148,'Selected scen drivers'!$D337)</f>
        <v>0</v>
      </c>
      <c r="K337" s="3">
        <f>SUMIFS('SSP drivers'!K$2:K$8148,'SSP drivers'!$A$2:$A$8148,'Selected scen drivers'!$AH$1,'SSP drivers'!$B$2:$B$8148,'Selected scen drivers'!$AI$1,'SSP drivers'!$C$2:$C$8148,'Selected scen drivers'!$C337,'SSP drivers'!$D$2:$D$8148,'Selected scen drivers'!$D337)</f>
        <v>0</v>
      </c>
      <c r="L337" s="3">
        <f>SUMIFS('SSP drivers'!L$2:L$8148,'SSP drivers'!$A$2:$A$8148,'Selected scen drivers'!$AH$1,'SSP drivers'!$B$2:$B$8148,'Selected scen drivers'!$AI$1,'SSP drivers'!$C$2:$C$8148,'Selected scen drivers'!$C337,'SSP drivers'!$D$2:$D$8148,'Selected scen drivers'!$D337)</f>
        <v>0</v>
      </c>
      <c r="M337" s="3">
        <f>SUMIFS('SSP drivers'!M$2:M$8148,'SSP drivers'!$A$2:$A$8148,'Selected scen drivers'!$AH$1,'SSP drivers'!$B$2:$B$8148,'Selected scen drivers'!$AI$1,'SSP drivers'!$C$2:$C$8148,'Selected scen drivers'!$C337,'SSP drivers'!$D$2:$D$8148,'Selected scen drivers'!$D337)</f>
        <v>0</v>
      </c>
      <c r="N337" s="3">
        <f>SUMIFS('SSP drivers'!N$2:N$8148,'SSP drivers'!$A$2:$A$8148,'Selected scen drivers'!$AH$1,'SSP drivers'!$B$2:$B$8148,'Selected scen drivers'!$AI$1,'SSP drivers'!$C$2:$C$8148,'Selected scen drivers'!$C337,'SSP drivers'!$D$2:$D$8148,'Selected scen drivers'!$D337)</f>
        <v>0</v>
      </c>
      <c r="O337" s="3">
        <f>SUMIFS('SSP drivers'!O$2:O$8148,'SSP drivers'!$A$2:$A$8148,'Selected scen drivers'!$AH$1,'SSP drivers'!$B$2:$B$8148,'Selected scen drivers'!$AI$1,'SSP drivers'!$C$2:$C$8148,'Selected scen drivers'!$C337,'SSP drivers'!$D$2:$D$8148,'Selected scen drivers'!$D337)</f>
        <v>0</v>
      </c>
      <c r="P337" s="3">
        <f>SUMIFS('SSP drivers'!P$2:P$8148,'SSP drivers'!$A$2:$A$8148,'Selected scen drivers'!$AH$1,'SSP drivers'!$B$2:$B$8148,'Selected scen drivers'!$AI$1,'SSP drivers'!$C$2:$C$8148,'Selected scen drivers'!$C337,'SSP drivers'!$D$2:$D$8148,'Selected scen drivers'!$D337)</f>
        <v>0</v>
      </c>
      <c r="Q337" s="3">
        <f>SUMIFS('SSP drivers'!Q$2:Q$8148,'SSP drivers'!$A$2:$A$8148,'Selected scen drivers'!$AH$1,'SSP drivers'!$B$2:$B$8148,'Selected scen drivers'!$AI$1,'SSP drivers'!$C$2:$C$8148,'Selected scen drivers'!$C337,'SSP drivers'!$D$2:$D$8148,'Selected scen drivers'!$D337)</f>
        <v>0</v>
      </c>
      <c r="R337" s="3">
        <f>SUMIFS('SSP drivers'!R$2:R$8148,'SSP drivers'!$A$2:$A$8148,'Selected scen drivers'!$AH$1,'SSP drivers'!$B$2:$B$8148,'Selected scen drivers'!$AI$1,'SSP drivers'!$C$2:$C$8148,'Selected scen drivers'!$C337,'SSP drivers'!$D$2:$D$8148,'Selected scen drivers'!$D337)</f>
        <v>0</v>
      </c>
      <c r="S337" s="3">
        <f>SUMIFS('SSP drivers'!S$2:S$8148,'SSP drivers'!$A$2:$A$8148,'Selected scen drivers'!$AH$1,'SSP drivers'!$B$2:$B$8148,'Selected scen drivers'!$AI$1,'SSP drivers'!$C$2:$C$8148,'Selected scen drivers'!$C337,'SSP drivers'!$D$2:$D$8148,'Selected scen drivers'!$D337)</f>
        <v>0</v>
      </c>
      <c r="T337" s="3">
        <f>SUMIFS('SSP drivers'!T$2:T$8148,'SSP drivers'!$A$2:$A$8148,'Selected scen drivers'!$AH$1,'SSP drivers'!$B$2:$B$8148,'Selected scen drivers'!$AI$1,'SSP drivers'!$C$2:$C$8148,'Selected scen drivers'!$C337,'SSP drivers'!$D$2:$D$8148,'Selected scen drivers'!$D337)</f>
        <v>0</v>
      </c>
      <c r="U337" s="3">
        <f>SUMIFS('SSP drivers'!U$2:U$8148,'SSP drivers'!$A$2:$A$8148,'Selected scen drivers'!$AH$1,'SSP drivers'!$B$2:$B$8148,'Selected scen drivers'!$AI$1,'SSP drivers'!$C$2:$C$8148,'Selected scen drivers'!$C337,'SSP drivers'!$D$2:$D$8148,'Selected scen drivers'!$D337)</f>
        <v>0</v>
      </c>
      <c r="V337" s="3">
        <f>SUMIFS('SSP drivers'!V$2:V$8148,'SSP drivers'!$A$2:$A$8148,'Selected scen drivers'!$AH$1,'SSP drivers'!$B$2:$B$8148,'Selected scen drivers'!$AI$1,'SSP drivers'!$C$2:$C$8148,'Selected scen drivers'!$C337,'SSP drivers'!$D$2:$D$8148,'Selected scen drivers'!$D337)</f>
        <v>0</v>
      </c>
      <c r="W337" s="3">
        <f>SUMIFS('SSP drivers'!W$2:W$8148,'SSP drivers'!$A$2:$A$8148,'Selected scen drivers'!$AH$1,'SSP drivers'!$B$2:$B$8148,'Selected scen drivers'!$AI$1,'SSP drivers'!$C$2:$C$8148,'Selected scen drivers'!$C337,'SSP drivers'!$D$2:$D$8148,'Selected scen drivers'!$D337)</f>
        <v>0</v>
      </c>
      <c r="X337" s="3">
        <f>SUMIFS('SSP drivers'!X$2:X$8148,'SSP drivers'!$A$2:$A$8148,'Selected scen drivers'!$AH$1,'SSP drivers'!$B$2:$B$8148,'Selected scen drivers'!$AI$1,'SSP drivers'!$C$2:$C$8148,'Selected scen drivers'!$C337,'SSP drivers'!$D$2:$D$8148,'Selected scen drivers'!$D337)</f>
        <v>0</v>
      </c>
      <c r="Y337" s="3">
        <f>SUMIFS('SSP drivers'!Y$2:Y$8148,'SSP drivers'!$A$2:$A$8148,'Selected scen drivers'!$AH$1,'SSP drivers'!$B$2:$B$8148,'Selected scen drivers'!$AI$1,'SSP drivers'!$C$2:$C$8148,'Selected scen drivers'!$C337,'SSP drivers'!$D$2:$D$8148,'Selected scen drivers'!$D337)</f>
        <v>0</v>
      </c>
      <c r="Z337" s="3">
        <f>SUMIFS('SSP drivers'!Z$2:Z$8148,'SSP drivers'!$A$2:$A$8148,'Selected scen drivers'!$AH$1,'SSP drivers'!$B$2:$B$8148,'Selected scen drivers'!$AI$1,'SSP drivers'!$C$2:$C$8148,'Selected scen drivers'!$C337,'SSP drivers'!$D$2:$D$8148,'Selected scen drivers'!$D337)</f>
        <v>0</v>
      </c>
      <c r="AA337" s="3">
        <f>SUMIFS('SSP drivers'!AA$2:AA$8148,'SSP drivers'!$A$2:$A$8148,'Selected scen drivers'!$AH$1,'SSP drivers'!$B$2:$B$8148,'Selected scen drivers'!$AI$1,'SSP drivers'!$C$2:$C$8148,'Selected scen drivers'!$C337,'SSP drivers'!$D$2:$D$8148,'Selected scen drivers'!$D337)</f>
        <v>0</v>
      </c>
      <c r="AB337" s="3">
        <f>SUMIFS('SSP drivers'!AB$2:AB$8148,'SSP drivers'!$A$2:$A$8148,'Selected scen drivers'!$AH$1,'SSP drivers'!$B$2:$B$8148,'Selected scen drivers'!$AI$1,'SSP drivers'!$C$2:$C$8148,'Selected scen drivers'!$C337,'SSP drivers'!$D$2:$D$8148,'Selected scen drivers'!$D337)</f>
        <v>0</v>
      </c>
      <c r="AC337" s="3">
        <f>SUMIFS('SSP drivers'!AC$2:AC$8148,'SSP drivers'!$A$2:$A$8148,'Selected scen drivers'!$AH$1,'SSP drivers'!$B$2:$B$8148,'Selected scen drivers'!$AI$1,'SSP drivers'!$C$2:$C$8148,'Selected scen drivers'!$C337,'SSP drivers'!$D$2:$D$8148,'Selected scen drivers'!$D337)</f>
        <v>0</v>
      </c>
      <c r="AD337" s="3">
        <f>SUMIFS('SSP drivers'!AD$2:AD$8148,'SSP drivers'!$A$2:$A$8148,'Selected scen drivers'!$AH$1,'SSP drivers'!$B$2:$B$8148,'Selected scen drivers'!$AI$1,'SSP drivers'!$C$2:$C$8148,'Selected scen drivers'!$C337,'SSP drivers'!$D$2:$D$8148,'Selected scen drivers'!$D337)</f>
        <v>0</v>
      </c>
      <c r="AE337" s="3">
        <f>SUMIFS('SSP drivers'!AE$2:AE$8148,'SSP drivers'!$A$2:$A$8148,'Selected scen drivers'!$AH$1,'SSP drivers'!$B$2:$B$8148,'Selected scen drivers'!$AI$1,'SSP drivers'!$C$2:$C$8148,'Selected scen drivers'!$C337,'SSP drivers'!$D$2:$D$8148,'Selected scen drivers'!$D337)</f>
        <v>0</v>
      </c>
    </row>
    <row r="338" spans="1:31">
      <c r="A338">
        <f t="shared" si="11"/>
        <v>38</v>
      </c>
      <c r="B338">
        <f t="shared" si="12"/>
        <v>4</v>
      </c>
      <c r="C338" t="str">
        <f>IFERROR(VLOOKUP(A338,Classification!$A$4:$B$99,2,FALSE),"")</f>
        <v/>
      </c>
      <c r="D338" t="str">
        <f>IFERROR(VLOOKUP(B338,Classification!$U$5:$V$14,2,FALSE),"")</f>
        <v>GDPMFG</v>
      </c>
      <c r="E338" s="3">
        <f>SUMIFS('SSP drivers'!E$2:E$8148,'SSP drivers'!$A$2:$A$8148,'Selected scen drivers'!$AH$1,'SSP drivers'!$B$2:$B$8148,'Selected scen drivers'!$AI$1,'SSP drivers'!$C$2:$C$8148,'Selected scen drivers'!$C338,'SSP drivers'!$D$2:$D$8148,'Selected scen drivers'!$D338)</f>
        <v>0</v>
      </c>
      <c r="F338" s="3">
        <f>SUMIFS('SSP drivers'!F$2:F$8148,'SSP drivers'!$A$2:$A$8148,'Selected scen drivers'!$AH$1,'SSP drivers'!$B$2:$B$8148,'Selected scen drivers'!$AI$1,'SSP drivers'!$C$2:$C$8148,'Selected scen drivers'!$C338,'SSP drivers'!$D$2:$D$8148,'Selected scen drivers'!$D338)</f>
        <v>0</v>
      </c>
      <c r="G338" s="3">
        <f>SUMIFS('SSP drivers'!G$2:G$8148,'SSP drivers'!$A$2:$A$8148,'Selected scen drivers'!$AH$1,'SSP drivers'!$B$2:$B$8148,'Selected scen drivers'!$AI$1,'SSP drivers'!$C$2:$C$8148,'Selected scen drivers'!$C338,'SSP drivers'!$D$2:$D$8148,'Selected scen drivers'!$D338)</f>
        <v>0</v>
      </c>
      <c r="H338" s="3">
        <f>SUMIFS('SSP drivers'!H$2:H$8148,'SSP drivers'!$A$2:$A$8148,'Selected scen drivers'!$AH$1,'SSP drivers'!$B$2:$B$8148,'Selected scen drivers'!$AI$1,'SSP drivers'!$C$2:$C$8148,'Selected scen drivers'!$C338,'SSP drivers'!$D$2:$D$8148,'Selected scen drivers'!$D338)</f>
        <v>0</v>
      </c>
      <c r="I338" s="3">
        <f>SUMIFS('SSP drivers'!I$2:I$8148,'SSP drivers'!$A$2:$A$8148,'Selected scen drivers'!$AH$1,'SSP drivers'!$B$2:$B$8148,'Selected scen drivers'!$AI$1,'SSP drivers'!$C$2:$C$8148,'Selected scen drivers'!$C338,'SSP drivers'!$D$2:$D$8148,'Selected scen drivers'!$D338)</f>
        <v>0</v>
      </c>
      <c r="J338" s="3">
        <f>SUMIFS('SSP drivers'!J$2:J$8148,'SSP drivers'!$A$2:$A$8148,'Selected scen drivers'!$AH$1,'SSP drivers'!$B$2:$B$8148,'Selected scen drivers'!$AI$1,'SSP drivers'!$C$2:$C$8148,'Selected scen drivers'!$C338,'SSP drivers'!$D$2:$D$8148,'Selected scen drivers'!$D338)</f>
        <v>0</v>
      </c>
      <c r="K338" s="3">
        <f>SUMIFS('SSP drivers'!K$2:K$8148,'SSP drivers'!$A$2:$A$8148,'Selected scen drivers'!$AH$1,'SSP drivers'!$B$2:$B$8148,'Selected scen drivers'!$AI$1,'SSP drivers'!$C$2:$C$8148,'Selected scen drivers'!$C338,'SSP drivers'!$D$2:$D$8148,'Selected scen drivers'!$D338)</f>
        <v>0</v>
      </c>
      <c r="L338" s="3">
        <f>SUMIFS('SSP drivers'!L$2:L$8148,'SSP drivers'!$A$2:$A$8148,'Selected scen drivers'!$AH$1,'SSP drivers'!$B$2:$B$8148,'Selected scen drivers'!$AI$1,'SSP drivers'!$C$2:$C$8148,'Selected scen drivers'!$C338,'SSP drivers'!$D$2:$D$8148,'Selected scen drivers'!$D338)</f>
        <v>0</v>
      </c>
      <c r="M338" s="3">
        <f>SUMIFS('SSP drivers'!M$2:M$8148,'SSP drivers'!$A$2:$A$8148,'Selected scen drivers'!$AH$1,'SSP drivers'!$B$2:$B$8148,'Selected scen drivers'!$AI$1,'SSP drivers'!$C$2:$C$8148,'Selected scen drivers'!$C338,'SSP drivers'!$D$2:$D$8148,'Selected scen drivers'!$D338)</f>
        <v>0</v>
      </c>
      <c r="N338" s="3">
        <f>SUMIFS('SSP drivers'!N$2:N$8148,'SSP drivers'!$A$2:$A$8148,'Selected scen drivers'!$AH$1,'SSP drivers'!$B$2:$B$8148,'Selected scen drivers'!$AI$1,'SSP drivers'!$C$2:$C$8148,'Selected scen drivers'!$C338,'SSP drivers'!$D$2:$D$8148,'Selected scen drivers'!$D338)</f>
        <v>0</v>
      </c>
      <c r="O338" s="3">
        <f>SUMIFS('SSP drivers'!O$2:O$8148,'SSP drivers'!$A$2:$A$8148,'Selected scen drivers'!$AH$1,'SSP drivers'!$B$2:$B$8148,'Selected scen drivers'!$AI$1,'SSP drivers'!$C$2:$C$8148,'Selected scen drivers'!$C338,'SSP drivers'!$D$2:$D$8148,'Selected scen drivers'!$D338)</f>
        <v>0</v>
      </c>
      <c r="P338" s="3">
        <f>SUMIFS('SSP drivers'!P$2:P$8148,'SSP drivers'!$A$2:$A$8148,'Selected scen drivers'!$AH$1,'SSP drivers'!$B$2:$B$8148,'Selected scen drivers'!$AI$1,'SSP drivers'!$C$2:$C$8148,'Selected scen drivers'!$C338,'SSP drivers'!$D$2:$D$8148,'Selected scen drivers'!$D338)</f>
        <v>0</v>
      </c>
      <c r="Q338" s="3">
        <f>SUMIFS('SSP drivers'!Q$2:Q$8148,'SSP drivers'!$A$2:$A$8148,'Selected scen drivers'!$AH$1,'SSP drivers'!$B$2:$B$8148,'Selected scen drivers'!$AI$1,'SSP drivers'!$C$2:$C$8148,'Selected scen drivers'!$C338,'SSP drivers'!$D$2:$D$8148,'Selected scen drivers'!$D338)</f>
        <v>0</v>
      </c>
      <c r="R338" s="3">
        <f>SUMIFS('SSP drivers'!R$2:R$8148,'SSP drivers'!$A$2:$A$8148,'Selected scen drivers'!$AH$1,'SSP drivers'!$B$2:$B$8148,'Selected scen drivers'!$AI$1,'SSP drivers'!$C$2:$C$8148,'Selected scen drivers'!$C338,'SSP drivers'!$D$2:$D$8148,'Selected scen drivers'!$D338)</f>
        <v>0</v>
      </c>
      <c r="S338" s="3">
        <f>SUMIFS('SSP drivers'!S$2:S$8148,'SSP drivers'!$A$2:$A$8148,'Selected scen drivers'!$AH$1,'SSP drivers'!$B$2:$B$8148,'Selected scen drivers'!$AI$1,'SSP drivers'!$C$2:$C$8148,'Selected scen drivers'!$C338,'SSP drivers'!$D$2:$D$8148,'Selected scen drivers'!$D338)</f>
        <v>0</v>
      </c>
      <c r="T338" s="3">
        <f>SUMIFS('SSP drivers'!T$2:T$8148,'SSP drivers'!$A$2:$A$8148,'Selected scen drivers'!$AH$1,'SSP drivers'!$B$2:$B$8148,'Selected scen drivers'!$AI$1,'SSP drivers'!$C$2:$C$8148,'Selected scen drivers'!$C338,'SSP drivers'!$D$2:$D$8148,'Selected scen drivers'!$D338)</f>
        <v>0</v>
      </c>
      <c r="U338" s="3">
        <f>SUMIFS('SSP drivers'!U$2:U$8148,'SSP drivers'!$A$2:$A$8148,'Selected scen drivers'!$AH$1,'SSP drivers'!$B$2:$B$8148,'Selected scen drivers'!$AI$1,'SSP drivers'!$C$2:$C$8148,'Selected scen drivers'!$C338,'SSP drivers'!$D$2:$D$8148,'Selected scen drivers'!$D338)</f>
        <v>0</v>
      </c>
      <c r="V338" s="3">
        <f>SUMIFS('SSP drivers'!V$2:V$8148,'SSP drivers'!$A$2:$A$8148,'Selected scen drivers'!$AH$1,'SSP drivers'!$B$2:$B$8148,'Selected scen drivers'!$AI$1,'SSP drivers'!$C$2:$C$8148,'Selected scen drivers'!$C338,'SSP drivers'!$D$2:$D$8148,'Selected scen drivers'!$D338)</f>
        <v>0</v>
      </c>
      <c r="W338" s="3">
        <f>SUMIFS('SSP drivers'!W$2:W$8148,'SSP drivers'!$A$2:$A$8148,'Selected scen drivers'!$AH$1,'SSP drivers'!$B$2:$B$8148,'Selected scen drivers'!$AI$1,'SSP drivers'!$C$2:$C$8148,'Selected scen drivers'!$C338,'SSP drivers'!$D$2:$D$8148,'Selected scen drivers'!$D338)</f>
        <v>0</v>
      </c>
      <c r="X338" s="3">
        <f>SUMIFS('SSP drivers'!X$2:X$8148,'SSP drivers'!$A$2:$A$8148,'Selected scen drivers'!$AH$1,'SSP drivers'!$B$2:$B$8148,'Selected scen drivers'!$AI$1,'SSP drivers'!$C$2:$C$8148,'Selected scen drivers'!$C338,'SSP drivers'!$D$2:$D$8148,'Selected scen drivers'!$D338)</f>
        <v>0</v>
      </c>
      <c r="Y338" s="3">
        <f>SUMIFS('SSP drivers'!Y$2:Y$8148,'SSP drivers'!$A$2:$A$8148,'Selected scen drivers'!$AH$1,'SSP drivers'!$B$2:$B$8148,'Selected scen drivers'!$AI$1,'SSP drivers'!$C$2:$C$8148,'Selected scen drivers'!$C338,'SSP drivers'!$D$2:$D$8148,'Selected scen drivers'!$D338)</f>
        <v>0</v>
      </c>
      <c r="Z338" s="3">
        <f>SUMIFS('SSP drivers'!Z$2:Z$8148,'SSP drivers'!$A$2:$A$8148,'Selected scen drivers'!$AH$1,'SSP drivers'!$B$2:$B$8148,'Selected scen drivers'!$AI$1,'SSP drivers'!$C$2:$C$8148,'Selected scen drivers'!$C338,'SSP drivers'!$D$2:$D$8148,'Selected scen drivers'!$D338)</f>
        <v>0</v>
      </c>
      <c r="AA338" s="3">
        <f>SUMIFS('SSP drivers'!AA$2:AA$8148,'SSP drivers'!$A$2:$A$8148,'Selected scen drivers'!$AH$1,'SSP drivers'!$B$2:$B$8148,'Selected scen drivers'!$AI$1,'SSP drivers'!$C$2:$C$8148,'Selected scen drivers'!$C338,'SSP drivers'!$D$2:$D$8148,'Selected scen drivers'!$D338)</f>
        <v>0</v>
      </c>
      <c r="AB338" s="3">
        <f>SUMIFS('SSP drivers'!AB$2:AB$8148,'SSP drivers'!$A$2:$A$8148,'Selected scen drivers'!$AH$1,'SSP drivers'!$B$2:$B$8148,'Selected scen drivers'!$AI$1,'SSP drivers'!$C$2:$C$8148,'Selected scen drivers'!$C338,'SSP drivers'!$D$2:$D$8148,'Selected scen drivers'!$D338)</f>
        <v>0</v>
      </c>
      <c r="AC338" s="3">
        <f>SUMIFS('SSP drivers'!AC$2:AC$8148,'SSP drivers'!$A$2:$A$8148,'Selected scen drivers'!$AH$1,'SSP drivers'!$B$2:$B$8148,'Selected scen drivers'!$AI$1,'SSP drivers'!$C$2:$C$8148,'Selected scen drivers'!$C338,'SSP drivers'!$D$2:$D$8148,'Selected scen drivers'!$D338)</f>
        <v>0</v>
      </c>
      <c r="AD338" s="3">
        <f>SUMIFS('SSP drivers'!AD$2:AD$8148,'SSP drivers'!$A$2:$A$8148,'Selected scen drivers'!$AH$1,'SSP drivers'!$B$2:$B$8148,'Selected scen drivers'!$AI$1,'SSP drivers'!$C$2:$C$8148,'Selected scen drivers'!$C338,'SSP drivers'!$D$2:$D$8148,'Selected scen drivers'!$D338)</f>
        <v>0</v>
      </c>
      <c r="AE338" s="3">
        <f>SUMIFS('SSP drivers'!AE$2:AE$8148,'SSP drivers'!$A$2:$A$8148,'Selected scen drivers'!$AH$1,'SSP drivers'!$B$2:$B$8148,'Selected scen drivers'!$AI$1,'SSP drivers'!$C$2:$C$8148,'Selected scen drivers'!$C338,'SSP drivers'!$D$2:$D$8148,'Selected scen drivers'!$D338)</f>
        <v>0</v>
      </c>
    </row>
    <row r="339" spans="1:31">
      <c r="A339">
        <f t="shared" si="11"/>
        <v>38</v>
      </c>
      <c r="B339">
        <f t="shared" si="12"/>
        <v>5</v>
      </c>
      <c r="C339" t="str">
        <f>IFERROR(VLOOKUP(A339,Classification!$A$4:$B$99,2,FALSE),"")</f>
        <v/>
      </c>
      <c r="D339" t="str">
        <f>IFERROR(VLOOKUP(B339,Classification!$U$5:$V$14,2,FALSE),"")</f>
        <v>GDPPCAP</v>
      </c>
      <c r="E339" s="3">
        <f>SUMIFS('SSP drivers'!E$2:E$8148,'SSP drivers'!$A$2:$A$8148,'Selected scen drivers'!$AH$1,'SSP drivers'!$B$2:$B$8148,'Selected scen drivers'!$AI$1,'SSP drivers'!$C$2:$C$8148,'Selected scen drivers'!$C339,'SSP drivers'!$D$2:$D$8148,'Selected scen drivers'!$D339)</f>
        <v>0</v>
      </c>
      <c r="F339" s="3">
        <f>SUMIFS('SSP drivers'!F$2:F$8148,'SSP drivers'!$A$2:$A$8148,'Selected scen drivers'!$AH$1,'SSP drivers'!$B$2:$B$8148,'Selected scen drivers'!$AI$1,'SSP drivers'!$C$2:$C$8148,'Selected scen drivers'!$C339,'SSP drivers'!$D$2:$D$8148,'Selected scen drivers'!$D339)</f>
        <v>0</v>
      </c>
      <c r="G339" s="3">
        <f>SUMIFS('SSP drivers'!G$2:G$8148,'SSP drivers'!$A$2:$A$8148,'Selected scen drivers'!$AH$1,'SSP drivers'!$B$2:$B$8148,'Selected scen drivers'!$AI$1,'SSP drivers'!$C$2:$C$8148,'Selected scen drivers'!$C339,'SSP drivers'!$D$2:$D$8148,'Selected scen drivers'!$D339)</f>
        <v>0</v>
      </c>
      <c r="H339" s="3">
        <f>SUMIFS('SSP drivers'!H$2:H$8148,'SSP drivers'!$A$2:$A$8148,'Selected scen drivers'!$AH$1,'SSP drivers'!$B$2:$B$8148,'Selected scen drivers'!$AI$1,'SSP drivers'!$C$2:$C$8148,'Selected scen drivers'!$C339,'SSP drivers'!$D$2:$D$8148,'Selected scen drivers'!$D339)</f>
        <v>0</v>
      </c>
      <c r="I339" s="3">
        <f>SUMIFS('SSP drivers'!I$2:I$8148,'SSP drivers'!$A$2:$A$8148,'Selected scen drivers'!$AH$1,'SSP drivers'!$B$2:$B$8148,'Selected scen drivers'!$AI$1,'SSP drivers'!$C$2:$C$8148,'Selected scen drivers'!$C339,'SSP drivers'!$D$2:$D$8148,'Selected scen drivers'!$D339)</f>
        <v>0</v>
      </c>
      <c r="J339" s="3">
        <f>SUMIFS('SSP drivers'!J$2:J$8148,'SSP drivers'!$A$2:$A$8148,'Selected scen drivers'!$AH$1,'SSP drivers'!$B$2:$B$8148,'Selected scen drivers'!$AI$1,'SSP drivers'!$C$2:$C$8148,'Selected scen drivers'!$C339,'SSP drivers'!$D$2:$D$8148,'Selected scen drivers'!$D339)</f>
        <v>0</v>
      </c>
      <c r="K339" s="3">
        <f>SUMIFS('SSP drivers'!K$2:K$8148,'SSP drivers'!$A$2:$A$8148,'Selected scen drivers'!$AH$1,'SSP drivers'!$B$2:$B$8148,'Selected scen drivers'!$AI$1,'SSP drivers'!$C$2:$C$8148,'Selected scen drivers'!$C339,'SSP drivers'!$D$2:$D$8148,'Selected scen drivers'!$D339)</f>
        <v>0</v>
      </c>
      <c r="L339" s="3">
        <f>SUMIFS('SSP drivers'!L$2:L$8148,'SSP drivers'!$A$2:$A$8148,'Selected scen drivers'!$AH$1,'SSP drivers'!$B$2:$B$8148,'Selected scen drivers'!$AI$1,'SSP drivers'!$C$2:$C$8148,'Selected scen drivers'!$C339,'SSP drivers'!$D$2:$D$8148,'Selected scen drivers'!$D339)</f>
        <v>0</v>
      </c>
      <c r="M339" s="3">
        <f>SUMIFS('SSP drivers'!M$2:M$8148,'SSP drivers'!$A$2:$A$8148,'Selected scen drivers'!$AH$1,'SSP drivers'!$B$2:$B$8148,'Selected scen drivers'!$AI$1,'SSP drivers'!$C$2:$C$8148,'Selected scen drivers'!$C339,'SSP drivers'!$D$2:$D$8148,'Selected scen drivers'!$D339)</f>
        <v>0</v>
      </c>
      <c r="N339" s="3">
        <f>SUMIFS('SSP drivers'!N$2:N$8148,'SSP drivers'!$A$2:$A$8148,'Selected scen drivers'!$AH$1,'SSP drivers'!$B$2:$B$8148,'Selected scen drivers'!$AI$1,'SSP drivers'!$C$2:$C$8148,'Selected scen drivers'!$C339,'SSP drivers'!$D$2:$D$8148,'Selected scen drivers'!$D339)</f>
        <v>0</v>
      </c>
      <c r="O339" s="3">
        <f>SUMIFS('SSP drivers'!O$2:O$8148,'SSP drivers'!$A$2:$A$8148,'Selected scen drivers'!$AH$1,'SSP drivers'!$B$2:$B$8148,'Selected scen drivers'!$AI$1,'SSP drivers'!$C$2:$C$8148,'Selected scen drivers'!$C339,'SSP drivers'!$D$2:$D$8148,'Selected scen drivers'!$D339)</f>
        <v>0</v>
      </c>
      <c r="P339" s="3">
        <f>SUMIFS('SSP drivers'!P$2:P$8148,'SSP drivers'!$A$2:$A$8148,'Selected scen drivers'!$AH$1,'SSP drivers'!$B$2:$B$8148,'Selected scen drivers'!$AI$1,'SSP drivers'!$C$2:$C$8148,'Selected scen drivers'!$C339,'SSP drivers'!$D$2:$D$8148,'Selected scen drivers'!$D339)</f>
        <v>0</v>
      </c>
      <c r="Q339" s="3">
        <f>SUMIFS('SSP drivers'!Q$2:Q$8148,'SSP drivers'!$A$2:$A$8148,'Selected scen drivers'!$AH$1,'SSP drivers'!$B$2:$B$8148,'Selected scen drivers'!$AI$1,'SSP drivers'!$C$2:$C$8148,'Selected scen drivers'!$C339,'SSP drivers'!$D$2:$D$8148,'Selected scen drivers'!$D339)</f>
        <v>0</v>
      </c>
      <c r="R339" s="3">
        <f>SUMIFS('SSP drivers'!R$2:R$8148,'SSP drivers'!$A$2:$A$8148,'Selected scen drivers'!$AH$1,'SSP drivers'!$B$2:$B$8148,'Selected scen drivers'!$AI$1,'SSP drivers'!$C$2:$C$8148,'Selected scen drivers'!$C339,'SSP drivers'!$D$2:$D$8148,'Selected scen drivers'!$D339)</f>
        <v>0</v>
      </c>
      <c r="S339" s="3">
        <f>SUMIFS('SSP drivers'!S$2:S$8148,'SSP drivers'!$A$2:$A$8148,'Selected scen drivers'!$AH$1,'SSP drivers'!$B$2:$B$8148,'Selected scen drivers'!$AI$1,'SSP drivers'!$C$2:$C$8148,'Selected scen drivers'!$C339,'SSP drivers'!$D$2:$D$8148,'Selected scen drivers'!$D339)</f>
        <v>0</v>
      </c>
      <c r="T339" s="3">
        <f>SUMIFS('SSP drivers'!T$2:T$8148,'SSP drivers'!$A$2:$A$8148,'Selected scen drivers'!$AH$1,'SSP drivers'!$B$2:$B$8148,'Selected scen drivers'!$AI$1,'SSP drivers'!$C$2:$C$8148,'Selected scen drivers'!$C339,'SSP drivers'!$D$2:$D$8148,'Selected scen drivers'!$D339)</f>
        <v>0</v>
      </c>
      <c r="U339" s="3">
        <f>SUMIFS('SSP drivers'!U$2:U$8148,'SSP drivers'!$A$2:$A$8148,'Selected scen drivers'!$AH$1,'SSP drivers'!$B$2:$B$8148,'Selected scen drivers'!$AI$1,'SSP drivers'!$C$2:$C$8148,'Selected scen drivers'!$C339,'SSP drivers'!$D$2:$D$8148,'Selected scen drivers'!$D339)</f>
        <v>0</v>
      </c>
      <c r="V339" s="3">
        <f>SUMIFS('SSP drivers'!V$2:V$8148,'SSP drivers'!$A$2:$A$8148,'Selected scen drivers'!$AH$1,'SSP drivers'!$B$2:$B$8148,'Selected scen drivers'!$AI$1,'SSP drivers'!$C$2:$C$8148,'Selected scen drivers'!$C339,'SSP drivers'!$D$2:$D$8148,'Selected scen drivers'!$D339)</f>
        <v>0</v>
      </c>
      <c r="W339" s="3">
        <f>SUMIFS('SSP drivers'!W$2:W$8148,'SSP drivers'!$A$2:$A$8148,'Selected scen drivers'!$AH$1,'SSP drivers'!$B$2:$B$8148,'Selected scen drivers'!$AI$1,'SSP drivers'!$C$2:$C$8148,'Selected scen drivers'!$C339,'SSP drivers'!$D$2:$D$8148,'Selected scen drivers'!$D339)</f>
        <v>0</v>
      </c>
      <c r="X339" s="3">
        <f>SUMIFS('SSP drivers'!X$2:X$8148,'SSP drivers'!$A$2:$A$8148,'Selected scen drivers'!$AH$1,'SSP drivers'!$B$2:$B$8148,'Selected scen drivers'!$AI$1,'SSP drivers'!$C$2:$C$8148,'Selected scen drivers'!$C339,'SSP drivers'!$D$2:$D$8148,'Selected scen drivers'!$D339)</f>
        <v>0</v>
      </c>
      <c r="Y339" s="3">
        <f>SUMIFS('SSP drivers'!Y$2:Y$8148,'SSP drivers'!$A$2:$A$8148,'Selected scen drivers'!$AH$1,'SSP drivers'!$B$2:$B$8148,'Selected scen drivers'!$AI$1,'SSP drivers'!$C$2:$C$8148,'Selected scen drivers'!$C339,'SSP drivers'!$D$2:$D$8148,'Selected scen drivers'!$D339)</f>
        <v>0</v>
      </c>
      <c r="Z339" s="3">
        <f>SUMIFS('SSP drivers'!Z$2:Z$8148,'SSP drivers'!$A$2:$A$8148,'Selected scen drivers'!$AH$1,'SSP drivers'!$B$2:$B$8148,'Selected scen drivers'!$AI$1,'SSP drivers'!$C$2:$C$8148,'Selected scen drivers'!$C339,'SSP drivers'!$D$2:$D$8148,'Selected scen drivers'!$D339)</f>
        <v>0</v>
      </c>
      <c r="AA339" s="3">
        <f>SUMIFS('SSP drivers'!AA$2:AA$8148,'SSP drivers'!$A$2:$A$8148,'Selected scen drivers'!$AH$1,'SSP drivers'!$B$2:$B$8148,'Selected scen drivers'!$AI$1,'SSP drivers'!$C$2:$C$8148,'Selected scen drivers'!$C339,'SSP drivers'!$D$2:$D$8148,'Selected scen drivers'!$D339)</f>
        <v>0</v>
      </c>
      <c r="AB339" s="3">
        <f>SUMIFS('SSP drivers'!AB$2:AB$8148,'SSP drivers'!$A$2:$A$8148,'Selected scen drivers'!$AH$1,'SSP drivers'!$B$2:$B$8148,'Selected scen drivers'!$AI$1,'SSP drivers'!$C$2:$C$8148,'Selected scen drivers'!$C339,'SSP drivers'!$D$2:$D$8148,'Selected scen drivers'!$D339)</f>
        <v>0</v>
      </c>
      <c r="AC339" s="3">
        <f>SUMIFS('SSP drivers'!AC$2:AC$8148,'SSP drivers'!$A$2:$A$8148,'Selected scen drivers'!$AH$1,'SSP drivers'!$B$2:$B$8148,'Selected scen drivers'!$AI$1,'SSP drivers'!$C$2:$C$8148,'Selected scen drivers'!$C339,'SSP drivers'!$D$2:$D$8148,'Selected scen drivers'!$D339)</f>
        <v>0</v>
      </c>
      <c r="AD339" s="3">
        <f>SUMIFS('SSP drivers'!AD$2:AD$8148,'SSP drivers'!$A$2:$A$8148,'Selected scen drivers'!$AH$1,'SSP drivers'!$B$2:$B$8148,'Selected scen drivers'!$AI$1,'SSP drivers'!$C$2:$C$8148,'Selected scen drivers'!$C339,'SSP drivers'!$D$2:$D$8148,'Selected scen drivers'!$D339)</f>
        <v>0</v>
      </c>
      <c r="AE339" s="3">
        <f>SUMIFS('SSP drivers'!AE$2:AE$8148,'SSP drivers'!$A$2:$A$8148,'Selected scen drivers'!$AH$1,'SSP drivers'!$B$2:$B$8148,'Selected scen drivers'!$AI$1,'SSP drivers'!$C$2:$C$8148,'Selected scen drivers'!$C339,'SSP drivers'!$D$2:$D$8148,'Selected scen drivers'!$D339)</f>
        <v>0</v>
      </c>
    </row>
    <row r="340" spans="1:31">
      <c r="A340">
        <f t="shared" si="11"/>
        <v>38</v>
      </c>
      <c r="B340">
        <f t="shared" si="12"/>
        <v>6</v>
      </c>
      <c r="C340" t="str">
        <f>IFERROR(VLOOKUP(A340,Classification!$A$4:$B$99,2,FALSE),"")</f>
        <v/>
      </c>
      <c r="D340" t="str">
        <f>IFERROR(VLOOKUP(B340,Classification!$U$5:$V$14,2,FALSE),"")</f>
        <v>GDPPHOU</v>
      </c>
      <c r="E340" s="3">
        <f>SUMIFS('SSP drivers'!E$2:E$8148,'SSP drivers'!$A$2:$A$8148,'Selected scen drivers'!$AH$1,'SSP drivers'!$B$2:$B$8148,'Selected scen drivers'!$AI$1,'SSP drivers'!$C$2:$C$8148,'Selected scen drivers'!$C340,'SSP drivers'!$D$2:$D$8148,'Selected scen drivers'!$D340)</f>
        <v>0</v>
      </c>
      <c r="F340" s="3">
        <f>SUMIFS('SSP drivers'!F$2:F$8148,'SSP drivers'!$A$2:$A$8148,'Selected scen drivers'!$AH$1,'SSP drivers'!$B$2:$B$8148,'Selected scen drivers'!$AI$1,'SSP drivers'!$C$2:$C$8148,'Selected scen drivers'!$C340,'SSP drivers'!$D$2:$D$8148,'Selected scen drivers'!$D340)</f>
        <v>0</v>
      </c>
      <c r="G340" s="3">
        <f>SUMIFS('SSP drivers'!G$2:G$8148,'SSP drivers'!$A$2:$A$8148,'Selected scen drivers'!$AH$1,'SSP drivers'!$B$2:$B$8148,'Selected scen drivers'!$AI$1,'SSP drivers'!$C$2:$C$8148,'Selected scen drivers'!$C340,'SSP drivers'!$D$2:$D$8148,'Selected scen drivers'!$D340)</f>
        <v>0</v>
      </c>
      <c r="H340" s="3">
        <f>SUMIFS('SSP drivers'!H$2:H$8148,'SSP drivers'!$A$2:$A$8148,'Selected scen drivers'!$AH$1,'SSP drivers'!$B$2:$B$8148,'Selected scen drivers'!$AI$1,'SSP drivers'!$C$2:$C$8148,'Selected scen drivers'!$C340,'SSP drivers'!$D$2:$D$8148,'Selected scen drivers'!$D340)</f>
        <v>0</v>
      </c>
      <c r="I340" s="3">
        <f>SUMIFS('SSP drivers'!I$2:I$8148,'SSP drivers'!$A$2:$A$8148,'Selected scen drivers'!$AH$1,'SSP drivers'!$B$2:$B$8148,'Selected scen drivers'!$AI$1,'SSP drivers'!$C$2:$C$8148,'Selected scen drivers'!$C340,'SSP drivers'!$D$2:$D$8148,'Selected scen drivers'!$D340)</f>
        <v>0</v>
      </c>
      <c r="J340" s="3">
        <f>SUMIFS('SSP drivers'!J$2:J$8148,'SSP drivers'!$A$2:$A$8148,'Selected scen drivers'!$AH$1,'SSP drivers'!$B$2:$B$8148,'Selected scen drivers'!$AI$1,'SSP drivers'!$C$2:$C$8148,'Selected scen drivers'!$C340,'SSP drivers'!$D$2:$D$8148,'Selected scen drivers'!$D340)</f>
        <v>0</v>
      </c>
      <c r="K340" s="3">
        <f>SUMIFS('SSP drivers'!K$2:K$8148,'SSP drivers'!$A$2:$A$8148,'Selected scen drivers'!$AH$1,'SSP drivers'!$B$2:$B$8148,'Selected scen drivers'!$AI$1,'SSP drivers'!$C$2:$C$8148,'Selected scen drivers'!$C340,'SSP drivers'!$D$2:$D$8148,'Selected scen drivers'!$D340)</f>
        <v>0</v>
      </c>
      <c r="L340" s="3">
        <f>SUMIFS('SSP drivers'!L$2:L$8148,'SSP drivers'!$A$2:$A$8148,'Selected scen drivers'!$AH$1,'SSP drivers'!$B$2:$B$8148,'Selected scen drivers'!$AI$1,'SSP drivers'!$C$2:$C$8148,'Selected scen drivers'!$C340,'SSP drivers'!$D$2:$D$8148,'Selected scen drivers'!$D340)</f>
        <v>0</v>
      </c>
      <c r="M340" s="3">
        <f>SUMIFS('SSP drivers'!M$2:M$8148,'SSP drivers'!$A$2:$A$8148,'Selected scen drivers'!$AH$1,'SSP drivers'!$B$2:$B$8148,'Selected scen drivers'!$AI$1,'SSP drivers'!$C$2:$C$8148,'Selected scen drivers'!$C340,'SSP drivers'!$D$2:$D$8148,'Selected scen drivers'!$D340)</f>
        <v>0</v>
      </c>
      <c r="N340" s="3">
        <f>SUMIFS('SSP drivers'!N$2:N$8148,'SSP drivers'!$A$2:$A$8148,'Selected scen drivers'!$AH$1,'SSP drivers'!$B$2:$B$8148,'Selected scen drivers'!$AI$1,'SSP drivers'!$C$2:$C$8148,'Selected scen drivers'!$C340,'SSP drivers'!$D$2:$D$8148,'Selected scen drivers'!$D340)</f>
        <v>0</v>
      </c>
      <c r="O340" s="3">
        <f>SUMIFS('SSP drivers'!O$2:O$8148,'SSP drivers'!$A$2:$A$8148,'Selected scen drivers'!$AH$1,'SSP drivers'!$B$2:$B$8148,'Selected scen drivers'!$AI$1,'SSP drivers'!$C$2:$C$8148,'Selected scen drivers'!$C340,'SSP drivers'!$D$2:$D$8148,'Selected scen drivers'!$D340)</f>
        <v>0</v>
      </c>
      <c r="P340" s="3">
        <f>SUMIFS('SSP drivers'!P$2:P$8148,'SSP drivers'!$A$2:$A$8148,'Selected scen drivers'!$AH$1,'SSP drivers'!$B$2:$B$8148,'Selected scen drivers'!$AI$1,'SSP drivers'!$C$2:$C$8148,'Selected scen drivers'!$C340,'SSP drivers'!$D$2:$D$8148,'Selected scen drivers'!$D340)</f>
        <v>0</v>
      </c>
      <c r="Q340" s="3">
        <f>SUMIFS('SSP drivers'!Q$2:Q$8148,'SSP drivers'!$A$2:$A$8148,'Selected scen drivers'!$AH$1,'SSP drivers'!$B$2:$B$8148,'Selected scen drivers'!$AI$1,'SSP drivers'!$C$2:$C$8148,'Selected scen drivers'!$C340,'SSP drivers'!$D$2:$D$8148,'Selected scen drivers'!$D340)</f>
        <v>0</v>
      </c>
      <c r="R340" s="3">
        <f>SUMIFS('SSP drivers'!R$2:R$8148,'SSP drivers'!$A$2:$A$8148,'Selected scen drivers'!$AH$1,'SSP drivers'!$B$2:$B$8148,'Selected scen drivers'!$AI$1,'SSP drivers'!$C$2:$C$8148,'Selected scen drivers'!$C340,'SSP drivers'!$D$2:$D$8148,'Selected scen drivers'!$D340)</f>
        <v>0</v>
      </c>
      <c r="S340" s="3">
        <f>SUMIFS('SSP drivers'!S$2:S$8148,'SSP drivers'!$A$2:$A$8148,'Selected scen drivers'!$AH$1,'SSP drivers'!$B$2:$B$8148,'Selected scen drivers'!$AI$1,'SSP drivers'!$C$2:$C$8148,'Selected scen drivers'!$C340,'SSP drivers'!$D$2:$D$8148,'Selected scen drivers'!$D340)</f>
        <v>0</v>
      </c>
      <c r="T340" s="3">
        <f>SUMIFS('SSP drivers'!T$2:T$8148,'SSP drivers'!$A$2:$A$8148,'Selected scen drivers'!$AH$1,'SSP drivers'!$B$2:$B$8148,'Selected scen drivers'!$AI$1,'SSP drivers'!$C$2:$C$8148,'Selected scen drivers'!$C340,'SSP drivers'!$D$2:$D$8148,'Selected scen drivers'!$D340)</f>
        <v>0</v>
      </c>
      <c r="U340" s="3">
        <f>SUMIFS('SSP drivers'!U$2:U$8148,'SSP drivers'!$A$2:$A$8148,'Selected scen drivers'!$AH$1,'SSP drivers'!$B$2:$B$8148,'Selected scen drivers'!$AI$1,'SSP drivers'!$C$2:$C$8148,'Selected scen drivers'!$C340,'SSP drivers'!$D$2:$D$8148,'Selected scen drivers'!$D340)</f>
        <v>0</v>
      </c>
      <c r="V340" s="3">
        <f>SUMIFS('SSP drivers'!V$2:V$8148,'SSP drivers'!$A$2:$A$8148,'Selected scen drivers'!$AH$1,'SSP drivers'!$B$2:$B$8148,'Selected scen drivers'!$AI$1,'SSP drivers'!$C$2:$C$8148,'Selected scen drivers'!$C340,'SSP drivers'!$D$2:$D$8148,'Selected scen drivers'!$D340)</f>
        <v>0</v>
      </c>
      <c r="W340" s="3">
        <f>SUMIFS('SSP drivers'!W$2:W$8148,'SSP drivers'!$A$2:$A$8148,'Selected scen drivers'!$AH$1,'SSP drivers'!$B$2:$B$8148,'Selected scen drivers'!$AI$1,'SSP drivers'!$C$2:$C$8148,'Selected scen drivers'!$C340,'SSP drivers'!$D$2:$D$8148,'Selected scen drivers'!$D340)</f>
        <v>0</v>
      </c>
      <c r="X340" s="3">
        <f>SUMIFS('SSP drivers'!X$2:X$8148,'SSP drivers'!$A$2:$A$8148,'Selected scen drivers'!$AH$1,'SSP drivers'!$B$2:$B$8148,'Selected scen drivers'!$AI$1,'SSP drivers'!$C$2:$C$8148,'Selected scen drivers'!$C340,'SSP drivers'!$D$2:$D$8148,'Selected scen drivers'!$D340)</f>
        <v>0</v>
      </c>
      <c r="Y340" s="3">
        <f>SUMIFS('SSP drivers'!Y$2:Y$8148,'SSP drivers'!$A$2:$A$8148,'Selected scen drivers'!$AH$1,'SSP drivers'!$B$2:$B$8148,'Selected scen drivers'!$AI$1,'SSP drivers'!$C$2:$C$8148,'Selected scen drivers'!$C340,'SSP drivers'!$D$2:$D$8148,'Selected scen drivers'!$D340)</f>
        <v>0</v>
      </c>
      <c r="Z340" s="3">
        <f>SUMIFS('SSP drivers'!Z$2:Z$8148,'SSP drivers'!$A$2:$A$8148,'Selected scen drivers'!$AH$1,'SSP drivers'!$B$2:$B$8148,'Selected scen drivers'!$AI$1,'SSP drivers'!$C$2:$C$8148,'Selected scen drivers'!$C340,'SSP drivers'!$D$2:$D$8148,'Selected scen drivers'!$D340)</f>
        <v>0</v>
      </c>
      <c r="AA340" s="3">
        <f>SUMIFS('SSP drivers'!AA$2:AA$8148,'SSP drivers'!$A$2:$A$8148,'Selected scen drivers'!$AH$1,'SSP drivers'!$B$2:$B$8148,'Selected scen drivers'!$AI$1,'SSP drivers'!$C$2:$C$8148,'Selected scen drivers'!$C340,'SSP drivers'!$D$2:$D$8148,'Selected scen drivers'!$D340)</f>
        <v>0</v>
      </c>
      <c r="AB340" s="3">
        <f>SUMIFS('SSP drivers'!AB$2:AB$8148,'SSP drivers'!$A$2:$A$8148,'Selected scen drivers'!$AH$1,'SSP drivers'!$B$2:$B$8148,'Selected scen drivers'!$AI$1,'SSP drivers'!$C$2:$C$8148,'Selected scen drivers'!$C340,'SSP drivers'!$D$2:$D$8148,'Selected scen drivers'!$D340)</f>
        <v>0</v>
      </c>
      <c r="AC340" s="3">
        <f>SUMIFS('SSP drivers'!AC$2:AC$8148,'SSP drivers'!$A$2:$A$8148,'Selected scen drivers'!$AH$1,'SSP drivers'!$B$2:$B$8148,'Selected scen drivers'!$AI$1,'SSP drivers'!$C$2:$C$8148,'Selected scen drivers'!$C340,'SSP drivers'!$D$2:$D$8148,'Selected scen drivers'!$D340)</f>
        <v>0</v>
      </c>
      <c r="AD340" s="3">
        <f>SUMIFS('SSP drivers'!AD$2:AD$8148,'SSP drivers'!$A$2:$A$8148,'Selected scen drivers'!$AH$1,'SSP drivers'!$B$2:$B$8148,'Selected scen drivers'!$AI$1,'SSP drivers'!$C$2:$C$8148,'Selected scen drivers'!$C340,'SSP drivers'!$D$2:$D$8148,'Selected scen drivers'!$D340)</f>
        <v>0</v>
      </c>
      <c r="AE340" s="3">
        <f>SUMIFS('SSP drivers'!AE$2:AE$8148,'SSP drivers'!$A$2:$A$8148,'Selected scen drivers'!$AH$1,'SSP drivers'!$B$2:$B$8148,'Selected scen drivers'!$AI$1,'SSP drivers'!$C$2:$C$8148,'Selected scen drivers'!$C340,'SSP drivers'!$D$2:$D$8148,'Selected scen drivers'!$D340)</f>
        <v>0</v>
      </c>
    </row>
    <row r="341" spans="1:31">
      <c r="A341">
        <f t="shared" si="11"/>
        <v>38</v>
      </c>
      <c r="B341">
        <f t="shared" si="12"/>
        <v>7</v>
      </c>
      <c r="C341" t="str">
        <f>IFERROR(VLOOKUP(A341,Classification!$A$4:$B$99,2,FALSE),"")</f>
        <v/>
      </c>
      <c r="D341" t="str">
        <f>IFERROR(VLOOKUP(B341,Classification!$U$5:$V$14,2,FALSE),"")</f>
        <v>GDPSER</v>
      </c>
      <c r="E341" s="3">
        <f>SUMIFS('SSP drivers'!E$2:E$8148,'SSP drivers'!$A$2:$A$8148,'Selected scen drivers'!$AH$1,'SSP drivers'!$B$2:$B$8148,'Selected scen drivers'!$AI$1,'SSP drivers'!$C$2:$C$8148,'Selected scen drivers'!$C341,'SSP drivers'!$D$2:$D$8148,'Selected scen drivers'!$D341)</f>
        <v>0</v>
      </c>
      <c r="F341" s="3">
        <f>SUMIFS('SSP drivers'!F$2:F$8148,'SSP drivers'!$A$2:$A$8148,'Selected scen drivers'!$AH$1,'SSP drivers'!$B$2:$B$8148,'Selected scen drivers'!$AI$1,'SSP drivers'!$C$2:$C$8148,'Selected scen drivers'!$C341,'SSP drivers'!$D$2:$D$8148,'Selected scen drivers'!$D341)</f>
        <v>0</v>
      </c>
      <c r="G341" s="3">
        <f>SUMIFS('SSP drivers'!G$2:G$8148,'SSP drivers'!$A$2:$A$8148,'Selected scen drivers'!$AH$1,'SSP drivers'!$B$2:$B$8148,'Selected scen drivers'!$AI$1,'SSP drivers'!$C$2:$C$8148,'Selected scen drivers'!$C341,'SSP drivers'!$D$2:$D$8148,'Selected scen drivers'!$D341)</f>
        <v>0</v>
      </c>
      <c r="H341" s="3">
        <f>SUMIFS('SSP drivers'!H$2:H$8148,'SSP drivers'!$A$2:$A$8148,'Selected scen drivers'!$AH$1,'SSP drivers'!$B$2:$B$8148,'Selected scen drivers'!$AI$1,'SSP drivers'!$C$2:$C$8148,'Selected scen drivers'!$C341,'SSP drivers'!$D$2:$D$8148,'Selected scen drivers'!$D341)</f>
        <v>0</v>
      </c>
      <c r="I341" s="3">
        <f>SUMIFS('SSP drivers'!I$2:I$8148,'SSP drivers'!$A$2:$A$8148,'Selected scen drivers'!$AH$1,'SSP drivers'!$B$2:$B$8148,'Selected scen drivers'!$AI$1,'SSP drivers'!$C$2:$C$8148,'Selected scen drivers'!$C341,'SSP drivers'!$D$2:$D$8148,'Selected scen drivers'!$D341)</f>
        <v>0</v>
      </c>
      <c r="J341" s="3">
        <f>SUMIFS('SSP drivers'!J$2:J$8148,'SSP drivers'!$A$2:$A$8148,'Selected scen drivers'!$AH$1,'SSP drivers'!$B$2:$B$8148,'Selected scen drivers'!$AI$1,'SSP drivers'!$C$2:$C$8148,'Selected scen drivers'!$C341,'SSP drivers'!$D$2:$D$8148,'Selected scen drivers'!$D341)</f>
        <v>0</v>
      </c>
      <c r="K341" s="3">
        <f>SUMIFS('SSP drivers'!K$2:K$8148,'SSP drivers'!$A$2:$A$8148,'Selected scen drivers'!$AH$1,'SSP drivers'!$B$2:$B$8148,'Selected scen drivers'!$AI$1,'SSP drivers'!$C$2:$C$8148,'Selected scen drivers'!$C341,'SSP drivers'!$D$2:$D$8148,'Selected scen drivers'!$D341)</f>
        <v>0</v>
      </c>
      <c r="L341" s="3">
        <f>SUMIFS('SSP drivers'!L$2:L$8148,'SSP drivers'!$A$2:$A$8148,'Selected scen drivers'!$AH$1,'SSP drivers'!$B$2:$B$8148,'Selected scen drivers'!$AI$1,'SSP drivers'!$C$2:$C$8148,'Selected scen drivers'!$C341,'SSP drivers'!$D$2:$D$8148,'Selected scen drivers'!$D341)</f>
        <v>0</v>
      </c>
      <c r="M341" s="3">
        <f>SUMIFS('SSP drivers'!M$2:M$8148,'SSP drivers'!$A$2:$A$8148,'Selected scen drivers'!$AH$1,'SSP drivers'!$B$2:$B$8148,'Selected scen drivers'!$AI$1,'SSP drivers'!$C$2:$C$8148,'Selected scen drivers'!$C341,'SSP drivers'!$D$2:$D$8148,'Selected scen drivers'!$D341)</f>
        <v>0</v>
      </c>
      <c r="N341" s="3">
        <f>SUMIFS('SSP drivers'!N$2:N$8148,'SSP drivers'!$A$2:$A$8148,'Selected scen drivers'!$AH$1,'SSP drivers'!$B$2:$B$8148,'Selected scen drivers'!$AI$1,'SSP drivers'!$C$2:$C$8148,'Selected scen drivers'!$C341,'SSP drivers'!$D$2:$D$8148,'Selected scen drivers'!$D341)</f>
        <v>0</v>
      </c>
      <c r="O341" s="3">
        <f>SUMIFS('SSP drivers'!O$2:O$8148,'SSP drivers'!$A$2:$A$8148,'Selected scen drivers'!$AH$1,'SSP drivers'!$B$2:$B$8148,'Selected scen drivers'!$AI$1,'SSP drivers'!$C$2:$C$8148,'Selected scen drivers'!$C341,'SSP drivers'!$D$2:$D$8148,'Selected scen drivers'!$D341)</f>
        <v>0</v>
      </c>
      <c r="P341" s="3">
        <f>SUMIFS('SSP drivers'!P$2:P$8148,'SSP drivers'!$A$2:$A$8148,'Selected scen drivers'!$AH$1,'SSP drivers'!$B$2:$B$8148,'Selected scen drivers'!$AI$1,'SSP drivers'!$C$2:$C$8148,'Selected scen drivers'!$C341,'SSP drivers'!$D$2:$D$8148,'Selected scen drivers'!$D341)</f>
        <v>0</v>
      </c>
      <c r="Q341" s="3">
        <f>SUMIFS('SSP drivers'!Q$2:Q$8148,'SSP drivers'!$A$2:$A$8148,'Selected scen drivers'!$AH$1,'SSP drivers'!$B$2:$B$8148,'Selected scen drivers'!$AI$1,'SSP drivers'!$C$2:$C$8148,'Selected scen drivers'!$C341,'SSP drivers'!$D$2:$D$8148,'Selected scen drivers'!$D341)</f>
        <v>0</v>
      </c>
      <c r="R341" s="3">
        <f>SUMIFS('SSP drivers'!R$2:R$8148,'SSP drivers'!$A$2:$A$8148,'Selected scen drivers'!$AH$1,'SSP drivers'!$B$2:$B$8148,'Selected scen drivers'!$AI$1,'SSP drivers'!$C$2:$C$8148,'Selected scen drivers'!$C341,'SSP drivers'!$D$2:$D$8148,'Selected scen drivers'!$D341)</f>
        <v>0</v>
      </c>
      <c r="S341" s="3">
        <f>SUMIFS('SSP drivers'!S$2:S$8148,'SSP drivers'!$A$2:$A$8148,'Selected scen drivers'!$AH$1,'SSP drivers'!$B$2:$B$8148,'Selected scen drivers'!$AI$1,'SSP drivers'!$C$2:$C$8148,'Selected scen drivers'!$C341,'SSP drivers'!$D$2:$D$8148,'Selected scen drivers'!$D341)</f>
        <v>0</v>
      </c>
      <c r="T341" s="3">
        <f>SUMIFS('SSP drivers'!T$2:T$8148,'SSP drivers'!$A$2:$A$8148,'Selected scen drivers'!$AH$1,'SSP drivers'!$B$2:$B$8148,'Selected scen drivers'!$AI$1,'SSP drivers'!$C$2:$C$8148,'Selected scen drivers'!$C341,'SSP drivers'!$D$2:$D$8148,'Selected scen drivers'!$D341)</f>
        <v>0</v>
      </c>
      <c r="U341" s="3">
        <f>SUMIFS('SSP drivers'!U$2:U$8148,'SSP drivers'!$A$2:$A$8148,'Selected scen drivers'!$AH$1,'SSP drivers'!$B$2:$B$8148,'Selected scen drivers'!$AI$1,'SSP drivers'!$C$2:$C$8148,'Selected scen drivers'!$C341,'SSP drivers'!$D$2:$D$8148,'Selected scen drivers'!$D341)</f>
        <v>0</v>
      </c>
      <c r="V341" s="3">
        <f>SUMIFS('SSP drivers'!V$2:V$8148,'SSP drivers'!$A$2:$A$8148,'Selected scen drivers'!$AH$1,'SSP drivers'!$B$2:$B$8148,'Selected scen drivers'!$AI$1,'SSP drivers'!$C$2:$C$8148,'Selected scen drivers'!$C341,'SSP drivers'!$D$2:$D$8148,'Selected scen drivers'!$D341)</f>
        <v>0</v>
      </c>
      <c r="W341" s="3">
        <f>SUMIFS('SSP drivers'!W$2:W$8148,'SSP drivers'!$A$2:$A$8148,'Selected scen drivers'!$AH$1,'SSP drivers'!$B$2:$B$8148,'Selected scen drivers'!$AI$1,'SSP drivers'!$C$2:$C$8148,'Selected scen drivers'!$C341,'SSP drivers'!$D$2:$D$8148,'Selected scen drivers'!$D341)</f>
        <v>0</v>
      </c>
      <c r="X341" s="3">
        <f>SUMIFS('SSP drivers'!X$2:X$8148,'SSP drivers'!$A$2:$A$8148,'Selected scen drivers'!$AH$1,'SSP drivers'!$B$2:$B$8148,'Selected scen drivers'!$AI$1,'SSP drivers'!$C$2:$C$8148,'Selected scen drivers'!$C341,'SSP drivers'!$D$2:$D$8148,'Selected scen drivers'!$D341)</f>
        <v>0</v>
      </c>
      <c r="Y341" s="3">
        <f>SUMIFS('SSP drivers'!Y$2:Y$8148,'SSP drivers'!$A$2:$A$8148,'Selected scen drivers'!$AH$1,'SSP drivers'!$B$2:$B$8148,'Selected scen drivers'!$AI$1,'SSP drivers'!$C$2:$C$8148,'Selected scen drivers'!$C341,'SSP drivers'!$D$2:$D$8148,'Selected scen drivers'!$D341)</f>
        <v>0</v>
      </c>
      <c r="Z341" s="3">
        <f>SUMIFS('SSP drivers'!Z$2:Z$8148,'SSP drivers'!$A$2:$A$8148,'Selected scen drivers'!$AH$1,'SSP drivers'!$B$2:$B$8148,'Selected scen drivers'!$AI$1,'SSP drivers'!$C$2:$C$8148,'Selected scen drivers'!$C341,'SSP drivers'!$D$2:$D$8148,'Selected scen drivers'!$D341)</f>
        <v>0</v>
      </c>
      <c r="AA341" s="3">
        <f>SUMIFS('SSP drivers'!AA$2:AA$8148,'SSP drivers'!$A$2:$A$8148,'Selected scen drivers'!$AH$1,'SSP drivers'!$B$2:$B$8148,'Selected scen drivers'!$AI$1,'SSP drivers'!$C$2:$C$8148,'Selected scen drivers'!$C341,'SSP drivers'!$D$2:$D$8148,'Selected scen drivers'!$D341)</f>
        <v>0</v>
      </c>
      <c r="AB341" s="3">
        <f>SUMIFS('SSP drivers'!AB$2:AB$8148,'SSP drivers'!$A$2:$A$8148,'Selected scen drivers'!$AH$1,'SSP drivers'!$B$2:$B$8148,'Selected scen drivers'!$AI$1,'SSP drivers'!$C$2:$C$8148,'Selected scen drivers'!$C341,'SSP drivers'!$D$2:$D$8148,'Selected scen drivers'!$D341)</f>
        <v>0</v>
      </c>
      <c r="AC341" s="3">
        <f>SUMIFS('SSP drivers'!AC$2:AC$8148,'SSP drivers'!$A$2:$A$8148,'Selected scen drivers'!$AH$1,'SSP drivers'!$B$2:$B$8148,'Selected scen drivers'!$AI$1,'SSP drivers'!$C$2:$C$8148,'Selected scen drivers'!$C341,'SSP drivers'!$D$2:$D$8148,'Selected scen drivers'!$D341)</f>
        <v>0</v>
      </c>
      <c r="AD341" s="3">
        <f>SUMIFS('SSP drivers'!AD$2:AD$8148,'SSP drivers'!$A$2:$A$8148,'Selected scen drivers'!$AH$1,'SSP drivers'!$B$2:$B$8148,'Selected scen drivers'!$AI$1,'SSP drivers'!$C$2:$C$8148,'Selected scen drivers'!$C341,'SSP drivers'!$D$2:$D$8148,'Selected scen drivers'!$D341)</f>
        <v>0</v>
      </c>
      <c r="AE341" s="3">
        <f>SUMIFS('SSP drivers'!AE$2:AE$8148,'SSP drivers'!$A$2:$A$8148,'Selected scen drivers'!$AH$1,'SSP drivers'!$B$2:$B$8148,'Selected scen drivers'!$AI$1,'SSP drivers'!$C$2:$C$8148,'Selected scen drivers'!$C341,'SSP drivers'!$D$2:$D$8148,'Selected scen drivers'!$D341)</f>
        <v>0</v>
      </c>
    </row>
    <row r="342" spans="1:31">
      <c r="A342">
        <f t="shared" si="11"/>
        <v>38</v>
      </c>
      <c r="B342">
        <f t="shared" si="12"/>
        <v>8</v>
      </c>
      <c r="C342" t="str">
        <f>IFERROR(VLOOKUP(A342,Classification!$A$4:$B$99,2,FALSE),"")</f>
        <v/>
      </c>
      <c r="D342" t="str">
        <f>IFERROR(VLOOKUP(B342,Classification!$U$5:$V$14,2,FALSE),"")</f>
        <v>HOU</v>
      </c>
      <c r="E342" s="3">
        <f>SUMIFS('SSP drivers'!E$2:E$8148,'SSP drivers'!$A$2:$A$8148,'Selected scen drivers'!$AH$1,'SSP drivers'!$B$2:$B$8148,'Selected scen drivers'!$AI$1,'SSP drivers'!$C$2:$C$8148,'Selected scen drivers'!$C342,'SSP drivers'!$D$2:$D$8148,'Selected scen drivers'!$D342)</f>
        <v>0</v>
      </c>
      <c r="F342" s="3">
        <f>SUMIFS('SSP drivers'!F$2:F$8148,'SSP drivers'!$A$2:$A$8148,'Selected scen drivers'!$AH$1,'SSP drivers'!$B$2:$B$8148,'Selected scen drivers'!$AI$1,'SSP drivers'!$C$2:$C$8148,'Selected scen drivers'!$C342,'SSP drivers'!$D$2:$D$8148,'Selected scen drivers'!$D342)</f>
        <v>0</v>
      </c>
      <c r="G342" s="3">
        <f>SUMIFS('SSP drivers'!G$2:G$8148,'SSP drivers'!$A$2:$A$8148,'Selected scen drivers'!$AH$1,'SSP drivers'!$B$2:$B$8148,'Selected scen drivers'!$AI$1,'SSP drivers'!$C$2:$C$8148,'Selected scen drivers'!$C342,'SSP drivers'!$D$2:$D$8148,'Selected scen drivers'!$D342)</f>
        <v>0</v>
      </c>
      <c r="H342" s="3">
        <f>SUMIFS('SSP drivers'!H$2:H$8148,'SSP drivers'!$A$2:$A$8148,'Selected scen drivers'!$AH$1,'SSP drivers'!$B$2:$B$8148,'Selected scen drivers'!$AI$1,'SSP drivers'!$C$2:$C$8148,'Selected scen drivers'!$C342,'SSP drivers'!$D$2:$D$8148,'Selected scen drivers'!$D342)</f>
        <v>0</v>
      </c>
      <c r="I342" s="3">
        <f>SUMIFS('SSP drivers'!I$2:I$8148,'SSP drivers'!$A$2:$A$8148,'Selected scen drivers'!$AH$1,'SSP drivers'!$B$2:$B$8148,'Selected scen drivers'!$AI$1,'SSP drivers'!$C$2:$C$8148,'Selected scen drivers'!$C342,'SSP drivers'!$D$2:$D$8148,'Selected scen drivers'!$D342)</f>
        <v>0</v>
      </c>
      <c r="J342" s="3">
        <f>SUMIFS('SSP drivers'!J$2:J$8148,'SSP drivers'!$A$2:$A$8148,'Selected scen drivers'!$AH$1,'SSP drivers'!$B$2:$B$8148,'Selected scen drivers'!$AI$1,'SSP drivers'!$C$2:$C$8148,'Selected scen drivers'!$C342,'SSP drivers'!$D$2:$D$8148,'Selected scen drivers'!$D342)</f>
        <v>0</v>
      </c>
      <c r="K342" s="3">
        <f>SUMIFS('SSP drivers'!K$2:K$8148,'SSP drivers'!$A$2:$A$8148,'Selected scen drivers'!$AH$1,'SSP drivers'!$B$2:$B$8148,'Selected scen drivers'!$AI$1,'SSP drivers'!$C$2:$C$8148,'Selected scen drivers'!$C342,'SSP drivers'!$D$2:$D$8148,'Selected scen drivers'!$D342)</f>
        <v>0</v>
      </c>
      <c r="L342" s="3">
        <f>SUMIFS('SSP drivers'!L$2:L$8148,'SSP drivers'!$A$2:$A$8148,'Selected scen drivers'!$AH$1,'SSP drivers'!$B$2:$B$8148,'Selected scen drivers'!$AI$1,'SSP drivers'!$C$2:$C$8148,'Selected scen drivers'!$C342,'SSP drivers'!$D$2:$D$8148,'Selected scen drivers'!$D342)</f>
        <v>0</v>
      </c>
      <c r="M342" s="3">
        <f>SUMIFS('SSP drivers'!M$2:M$8148,'SSP drivers'!$A$2:$A$8148,'Selected scen drivers'!$AH$1,'SSP drivers'!$B$2:$B$8148,'Selected scen drivers'!$AI$1,'SSP drivers'!$C$2:$C$8148,'Selected scen drivers'!$C342,'SSP drivers'!$D$2:$D$8148,'Selected scen drivers'!$D342)</f>
        <v>0</v>
      </c>
      <c r="N342" s="3">
        <f>SUMIFS('SSP drivers'!N$2:N$8148,'SSP drivers'!$A$2:$A$8148,'Selected scen drivers'!$AH$1,'SSP drivers'!$B$2:$B$8148,'Selected scen drivers'!$AI$1,'SSP drivers'!$C$2:$C$8148,'Selected scen drivers'!$C342,'SSP drivers'!$D$2:$D$8148,'Selected scen drivers'!$D342)</f>
        <v>0</v>
      </c>
      <c r="O342" s="3">
        <f>SUMIFS('SSP drivers'!O$2:O$8148,'SSP drivers'!$A$2:$A$8148,'Selected scen drivers'!$AH$1,'SSP drivers'!$B$2:$B$8148,'Selected scen drivers'!$AI$1,'SSP drivers'!$C$2:$C$8148,'Selected scen drivers'!$C342,'SSP drivers'!$D$2:$D$8148,'Selected scen drivers'!$D342)</f>
        <v>0</v>
      </c>
      <c r="P342" s="3">
        <f>SUMIFS('SSP drivers'!P$2:P$8148,'SSP drivers'!$A$2:$A$8148,'Selected scen drivers'!$AH$1,'SSP drivers'!$B$2:$B$8148,'Selected scen drivers'!$AI$1,'SSP drivers'!$C$2:$C$8148,'Selected scen drivers'!$C342,'SSP drivers'!$D$2:$D$8148,'Selected scen drivers'!$D342)</f>
        <v>0</v>
      </c>
      <c r="Q342" s="3">
        <f>SUMIFS('SSP drivers'!Q$2:Q$8148,'SSP drivers'!$A$2:$A$8148,'Selected scen drivers'!$AH$1,'SSP drivers'!$B$2:$B$8148,'Selected scen drivers'!$AI$1,'SSP drivers'!$C$2:$C$8148,'Selected scen drivers'!$C342,'SSP drivers'!$D$2:$D$8148,'Selected scen drivers'!$D342)</f>
        <v>0</v>
      </c>
      <c r="R342" s="3">
        <f>SUMIFS('SSP drivers'!R$2:R$8148,'SSP drivers'!$A$2:$A$8148,'Selected scen drivers'!$AH$1,'SSP drivers'!$B$2:$B$8148,'Selected scen drivers'!$AI$1,'SSP drivers'!$C$2:$C$8148,'Selected scen drivers'!$C342,'SSP drivers'!$D$2:$D$8148,'Selected scen drivers'!$D342)</f>
        <v>0</v>
      </c>
      <c r="S342" s="3">
        <f>SUMIFS('SSP drivers'!S$2:S$8148,'SSP drivers'!$A$2:$A$8148,'Selected scen drivers'!$AH$1,'SSP drivers'!$B$2:$B$8148,'Selected scen drivers'!$AI$1,'SSP drivers'!$C$2:$C$8148,'Selected scen drivers'!$C342,'SSP drivers'!$D$2:$D$8148,'Selected scen drivers'!$D342)</f>
        <v>0</v>
      </c>
      <c r="T342" s="3">
        <f>SUMIFS('SSP drivers'!T$2:T$8148,'SSP drivers'!$A$2:$A$8148,'Selected scen drivers'!$AH$1,'SSP drivers'!$B$2:$B$8148,'Selected scen drivers'!$AI$1,'SSP drivers'!$C$2:$C$8148,'Selected scen drivers'!$C342,'SSP drivers'!$D$2:$D$8148,'Selected scen drivers'!$D342)</f>
        <v>0</v>
      </c>
      <c r="U342" s="3">
        <f>SUMIFS('SSP drivers'!U$2:U$8148,'SSP drivers'!$A$2:$A$8148,'Selected scen drivers'!$AH$1,'SSP drivers'!$B$2:$B$8148,'Selected scen drivers'!$AI$1,'SSP drivers'!$C$2:$C$8148,'Selected scen drivers'!$C342,'SSP drivers'!$D$2:$D$8148,'Selected scen drivers'!$D342)</f>
        <v>0</v>
      </c>
      <c r="V342" s="3">
        <f>SUMIFS('SSP drivers'!V$2:V$8148,'SSP drivers'!$A$2:$A$8148,'Selected scen drivers'!$AH$1,'SSP drivers'!$B$2:$B$8148,'Selected scen drivers'!$AI$1,'SSP drivers'!$C$2:$C$8148,'Selected scen drivers'!$C342,'SSP drivers'!$D$2:$D$8148,'Selected scen drivers'!$D342)</f>
        <v>0</v>
      </c>
      <c r="W342" s="3">
        <f>SUMIFS('SSP drivers'!W$2:W$8148,'SSP drivers'!$A$2:$A$8148,'Selected scen drivers'!$AH$1,'SSP drivers'!$B$2:$B$8148,'Selected scen drivers'!$AI$1,'SSP drivers'!$C$2:$C$8148,'Selected scen drivers'!$C342,'SSP drivers'!$D$2:$D$8148,'Selected scen drivers'!$D342)</f>
        <v>0</v>
      </c>
      <c r="X342" s="3">
        <f>SUMIFS('SSP drivers'!X$2:X$8148,'SSP drivers'!$A$2:$A$8148,'Selected scen drivers'!$AH$1,'SSP drivers'!$B$2:$B$8148,'Selected scen drivers'!$AI$1,'SSP drivers'!$C$2:$C$8148,'Selected scen drivers'!$C342,'SSP drivers'!$D$2:$D$8148,'Selected scen drivers'!$D342)</f>
        <v>0</v>
      </c>
      <c r="Y342" s="3">
        <f>SUMIFS('SSP drivers'!Y$2:Y$8148,'SSP drivers'!$A$2:$A$8148,'Selected scen drivers'!$AH$1,'SSP drivers'!$B$2:$B$8148,'Selected scen drivers'!$AI$1,'SSP drivers'!$C$2:$C$8148,'Selected scen drivers'!$C342,'SSP drivers'!$D$2:$D$8148,'Selected scen drivers'!$D342)</f>
        <v>0</v>
      </c>
      <c r="Z342" s="3">
        <f>SUMIFS('SSP drivers'!Z$2:Z$8148,'SSP drivers'!$A$2:$A$8148,'Selected scen drivers'!$AH$1,'SSP drivers'!$B$2:$B$8148,'Selected scen drivers'!$AI$1,'SSP drivers'!$C$2:$C$8148,'Selected scen drivers'!$C342,'SSP drivers'!$D$2:$D$8148,'Selected scen drivers'!$D342)</f>
        <v>0</v>
      </c>
      <c r="AA342" s="3">
        <f>SUMIFS('SSP drivers'!AA$2:AA$8148,'SSP drivers'!$A$2:$A$8148,'Selected scen drivers'!$AH$1,'SSP drivers'!$B$2:$B$8148,'Selected scen drivers'!$AI$1,'SSP drivers'!$C$2:$C$8148,'Selected scen drivers'!$C342,'SSP drivers'!$D$2:$D$8148,'Selected scen drivers'!$D342)</f>
        <v>0</v>
      </c>
      <c r="AB342" s="3">
        <f>SUMIFS('SSP drivers'!AB$2:AB$8148,'SSP drivers'!$A$2:$A$8148,'Selected scen drivers'!$AH$1,'SSP drivers'!$B$2:$B$8148,'Selected scen drivers'!$AI$1,'SSP drivers'!$C$2:$C$8148,'Selected scen drivers'!$C342,'SSP drivers'!$D$2:$D$8148,'Selected scen drivers'!$D342)</f>
        <v>0</v>
      </c>
      <c r="AC342" s="3">
        <f>SUMIFS('SSP drivers'!AC$2:AC$8148,'SSP drivers'!$A$2:$A$8148,'Selected scen drivers'!$AH$1,'SSP drivers'!$B$2:$B$8148,'Selected scen drivers'!$AI$1,'SSP drivers'!$C$2:$C$8148,'Selected scen drivers'!$C342,'SSP drivers'!$D$2:$D$8148,'Selected scen drivers'!$D342)</f>
        <v>0</v>
      </c>
      <c r="AD342" s="3">
        <f>SUMIFS('SSP drivers'!AD$2:AD$8148,'SSP drivers'!$A$2:$A$8148,'Selected scen drivers'!$AH$1,'SSP drivers'!$B$2:$B$8148,'Selected scen drivers'!$AI$1,'SSP drivers'!$C$2:$C$8148,'Selected scen drivers'!$C342,'SSP drivers'!$D$2:$D$8148,'Selected scen drivers'!$D342)</f>
        <v>0</v>
      </c>
      <c r="AE342" s="3">
        <f>SUMIFS('SSP drivers'!AE$2:AE$8148,'SSP drivers'!$A$2:$A$8148,'Selected scen drivers'!$AH$1,'SSP drivers'!$B$2:$B$8148,'Selected scen drivers'!$AI$1,'SSP drivers'!$C$2:$C$8148,'Selected scen drivers'!$C342,'SSP drivers'!$D$2:$D$8148,'Selected scen drivers'!$D342)</f>
        <v>0</v>
      </c>
    </row>
    <row r="343" spans="1:31">
      <c r="A343">
        <f t="shared" si="11"/>
        <v>38</v>
      </c>
      <c r="B343">
        <f t="shared" si="12"/>
        <v>9</v>
      </c>
      <c r="C343" t="str">
        <f>IFERROR(VLOOKUP(A343,Classification!$A$4:$B$99,2,FALSE),"")</f>
        <v/>
      </c>
      <c r="D343" t="str">
        <f>IFERROR(VLOOKUP(B343,Classification!$U$5:$V$14,2,FALSE),"")</f>
        <v>POP</v>
      </c>
      <c r="E343" s="3">
        <f>SUMIFS('SSP drivers'!E$2:E$8148,'SSP drivers'!$A$2:$A$8148,'Selected scen drivers'!$AH$1,'SSP drivers'!$B$2:$B$8148,'Selected scen drivers'!$AI$1,'SSP drivers'!$C$2:$C$8148,'Selected scen drivers'!$C343,'SSP drivers'!$D$2:$D$8148,'Selected scen drivers'!$D343)</f>
        <v>0</v>
      </c>
      <c r="F343" s="3">
        <f>SUMIFS('SSP drivers'!F$2:F$8148,'SSP drivers'!$A$2:$A$8148,'Selected scen drivers'!$AH$1,'SSP drivers'!$B$2:$B$8148,'Selected scen drivers'!$AI$1,'SSP drivers'!$C$2:$C$8148,'Selected scen drivers'!$C343,'SSP drivers'!$D$2:$D$8148,'Selected scen drivers'!$D343)</f>
        <v>0</v>
      </c>
      <c r="G343" s="3">
        <f>SUMIFS('SSP drivers'!G$2:G$8148,'SSP drivers'!$A$2:$A$8148,'Selected scen drivers'!$AH$1,'SSP drivers'!$B$2:$B$8148,'Selected scen drivers'!$AI$1,'SSP drivers'!$C$2:$C$8148,'Selected scen drivers'!$C343,'SSP drivers'!$D$2:$D$8148,'Selected scen drivers'!$D343)</f>
        <v>0</v>
      </c>
      <c r="H343" s="3">
        <f>SUMIFS('SSP drivers'!H$2:H$8148,'SSP drivers'!$A$2:$A$8148,'Selected scen drivers'!$AH$1,'SSP drivers'!$B$2:$B$8148,'Selected scen drivers'!$AI$1,'SSP drivers'!$C$2:$C$8148,'Selected scen drivers'!$C343,'SSP drivers'!$D$2:$D$8148,'Selected scen drivers'!$D343)</f>
        <v>0</v>
      </c>
      <c r="I343" s="3">
        <f>SUMIFS('SSP drivers'!I$2:I$8148,'SSP drivers'!$A$2:$A$8148,'Selected scen drivers'!$AH$1,'SSP drivers'!$B$2:$B$8148,'Selected scen drivers'!$AI$1,'SSP drivers'!$C$2:$C$8148,'Selected scen drivers'!$C343,'SSP drivers'!$D$2:$D$8148,'Selected scen drivers'!$D343)</f>
        <v>0</v>
      </c>
      <c r="J343" s="3">
        <f>SUMIFS('SSP drivers'!J$2:J$8148,'SSP drivers'!$A$2:$A$8148,'Selected scen drivers'!$AH$1,'SSP drivers'!$B$2:$B$8148,'Selected scen drivers'!$AI$1,'SSP drivers'!$C$2:$C$8148,'Selected scen drivers'!$C343,'SSP drivers'!$D$2:$D$8148,'Selected scen drivers'!$D343)</f>
        <v>0</v>
      </c>
      <c r="K343" s="3">
        <f>SUMIFS('SSP drivers'!K$2:K$8148,'SSP drivers'!$A$2:$A$8148,'Selected scen drivers'!$AH$1,'SSP drivers'!$B$2:$B$8148,'Selected scen drivers'!$AI$1,'SSP drivers'!$C$2:$C$8148,'Selected scen drivers'!$C343,'SSP drivers'!$D$2:$D$8148,'Selected scen drivers'!$D343)</f>
        <v>0</v>
      </c>
      <c r="L343" s="3">
        <f>SUMIFS('SSP drivers'!L$2:L$8148,'SSP drivers'!$A$2:$A$8148,'Selected scen drivers'!$AH$1,'SSP drivers'!$B$2:$B$8148,'Selected scen drivers'!$AI$1,'SSP drivers'!$C$2:$C$8148,'Selected scen drivers'!$C343,'SSP drivers'!$D$2:$D$8148,'Selected scen drivers'!$D343)</f>
        <v>0</v>
      </c>
      <c r="M343" s="3">
        <f>SUMIFS('SSP drivers'!M$2:M$8148,'SSP drivers'!$A$2:$A$8148,'Selected scen drivers'!$AH$1,'SSP drivers'!$B$2:$B$8148,'Selected scen drivers'!$AI$1,'SSP drivers'!$C$2:$C$8148,'Selected scen drivers'!$C343,'SSP drivers'!$D$2:$D$8148,'Selected scen drivers'!$D343)</f>
        <v>0</v>
      </c>
      <c r="N343" s="3">
        <f>SUMIFS('SSP drivers'!N$2:N$8148,'SSP drivers'!$A$2:$A$8148,'Selected scen drivers'!$AH$1,'SSP drivers'!$B$2:$B$8148,'Selected scen drivers'!$AI$1,'SSP drivers'!$C$2:$C$8148,'Selected scen drivers'!$C343,'SSP drivers'!$D$2:$D$8148,'Selected scen drivers'!$D343)</f>
        <v>0</v>
      </c>
      <c r="O343" s="3">
        <f>SUMIFS('SSP drivers'!O$2:O$8148,'SSP drivers'!$A$2:$A$8148,'Selected scen drivers'!$AH$1,'SSP drivers'!$B$2:$B$8148,'Selected scen drivers'!$AI$1,'SSP drivers'!$C$2:$C$8148,'Selected scen drivers'!$C343,'SSP drivers'!$D$2:$D$8148,'Selected scen drivers'!$D343)</f>
        <v>0</v>
      </c>
      <c r="P343" s="3">
        <f>SUMIFS('SSP drivers'!P$2:P$8148,'SSP drivers'!$A$2:$A$8148,'Selected scen drivers'!$AH$1,'SSP drivers'!$B$2:$B$8148,'Selected scen drivers'!$AI$1,'SSP drivers'!$C$2:$C$8148,'Selected scen drivers'!$C343,'SSP drivers'!$D$2:$D$8148,'Selected scen drivers'!$D343)</f>
        <v>0</v>
      </c>
      <c r="Q343" s="3">
        <f>SUMIFS('SSP drivers'!Q$2:Q$8148,'SSP drivers'!$A$2:$A$8148,'Selected scen drivers'!$AH$1,'SSP drivers'!$B$2:$B$8148,'Selected scen drivers'!$AI$1,'SSP drivers'!$C$2:$C$8148,'Selected scen drivers'!$C343,'SSP drivers'!$D$2:$D$8148,'Selected scen drivers'!$D343)</f>
        <v>0</v>
      </c>
      <c r="R343" s="3">
        <f>SUMIFS('SSP drivers'!R$2:R$8148,'SSP drivers'!$A$2:$A$8148,'Selected scen drivers'!$AH$1,'SSP drivers'!$B$2:$B$8148,'Selected scen drivers'!$AI$1,'SSP drivers'!$C$2:$C$8148,'Selected scen drivers'!$C343,'SSP drivers'!$D$2:$D$8148,'Selected scen drivers'!$D343)</f>
        <v>0</v>
      </c>
      <c r="S343" s="3">
        <f>SUMIFS('SSP drivers'!S$2:S$8148,'SSP drivers'!$A$2:$A$8148,'Selected scen drivers'!$AH$1,'SSP drivers'!$B$2:$B$8148,'Selected scen drivers'!$AI$1,'SSP drivers'!$C$2:$C$8148,'Selected scen drivers'!$C343,'SSP drivers'!$D$2:$D$8148,'Selected scen drivers'!$D343)</f>
        <v>0</v>
      </c>
      <c r="T343" s="3">
        <f>SUMIFS('SSP drivers'!T$2:T$8148,'SSP drivers'!$A$2:$A$8148,'Selected scen drivers'!$AH$1,'SSP drivers'!$B$2:$B$8148,'Selected scen drivers'!$AI$1,'SSP drivers'!$C$2:$C$8148,'Selected scen drivers'!$C343,'SSP drivers'!$D$2:$D$8148,'Selected scen drivers'!$D343)</f>
        <v>0</v>
      </c>
      <c r="U343" s="3">
        <f>SUMIFS('SSP drivers'!U$2:U$8148,'SSP drivers'!$A$2:$A$8148,'Selected scen drivers'!$AH$1,'SSP drivers'!$B$2:$B$8148,'Selected scen drivers'!$AI$1,'SSP drivers'!$C$2:$C$8148,'Selected scen drivers'!$C343,'SSP drivers'!$D$2:$D$8148,'Selected scen drivers'!$D343)</f>
        <v>0</v>
      </c>
      <c r="V343" s="3">
        <f>SUMIFS('SSP drivers'!V$2:V$8148,'SSP drivers'!$A$2:$A$8148,'Selected scen drivers'!$AH$1,'SSP drivers'!$B$2:$B$8148,'Selected scen drivers'!$AI$1,'SSP drivers'!$C$2:$C$8148,'Selected scen drivers'!$C343,'SSP drivers'!$D$2:$D$8148,'Selected scen drivers'!$D343)</f>
        <v>0</v>
      </c>
      <c r="W343" s="3">
        <f>SUMIFS('SSP drivers'!W$2:W$8148,'SSP drivers'!$A$2:$A$8148,'Selected scen drivers'!$AH$1,'SSP drivers'!$B$2:$B$8148,'Selected scen drivers'!$AI$1,'SSP drivers'!$C$2:$C$8148,'Selected scen drivers'!$C343,'SSP drivers'!$D$2:$D$8148,'Selected scen drivers'!$D343)</f>
        <v>0</v>
      </c>
      <c r="X343" s="3">
        <f>SUMIFS('SSP drivers'!X$2:X$8148,'SSP drivers'!$A$2:$A$8148,'Selected scen drivers'!$AH$1,'SSP drivers'!$B$2:$B$8148,'Selected scen drivers'!$AI$1,'SSP drivers'!$C$2:$C$8148,'Selected scen drivers'!$C343,'SSP drivers'!$D$2:$D$8148,'Selected scen drivers'!$D343)</f>
        <v>0</v>
      </c>
      <c r="Y343" s="3">
        <f>SUMIFS('SSP drivers'!Y$2:Y$8148,'SSP drivers'!$A$2:$A$8148,'Selected scen drivers'!$AH$1,'SSP drivers'!$B$2:$B$8148,'Selected scen drivers'!$AI$1,'SSP drivers'!$C$2:$C$8148,'Selected scen drivers'!$C343,'SSP drivers'!$D$2:$D$8148,'Selected scen drivers'!$D343)</f>
        <v>0</v>
      </c>
      <c r="Z343" s="3">
        <f>SUMIFS('SSP drivers'!Z$2:Z$8148,'SSP drivers'!$A$2:$A$8148,'Selected scen drivers'!$AH$1,'SSP drivers'!$B$2:$B$8148,'Selected scen drivers'!$AI$1,'SSP drivers'!$C$2:$C$8148,'Selected scen drivers'!$C343,'SSP drivers'!$D$2:$D$8148,'Selected scen drivers'!$D343)</f>
        <v>0</v>
      </c>
      <c r="AA343" s="3">
        <f>SUMIFS('SSP drivers'!AA$2:AA$8148,'SSP drivers'!$A$2:$A$8148,'Selected scen drivers'!$AH$1,'SSP drivers'!$B$2:$B$8148,'Selected scen drivers'!$AI$1,'SSP drivers'!$C$2:$C$8148,'Selected scen drivers'!$C343,'SSP drivers'!$D$2:$D$8148,'Selected scen drivers'!$D343)</f>
        <v>0</v>
      </c>
      <c r="AB343" s="3">
        <f>SUMIFS('SSP drivers'!AB$2:AB$8148,'SSP drivers'!$A$2:$A$8148,'Selected scen drivers'!$AH$1,'SSP drivers'!$B$2:$B$8148,'Selected scen drivers'!$AI$1,'SSP drivers'!$C$2:$C$8148,'Selected scen drivers'!$C343,'SSP drivers'!$D$2:$D$8148,'Selected scen drivers'!$D343)</f>
        <v>0</v>
      </c>
      <c r="AC343" s="3">
        <f>SUMIFS('SSP drivers'!AC$2:AC$8148,'SSP drivers'!$A$2:$A$8148,'Selected scen drivers'!$AH$1,'SSP drivers'!$B$2:$B$8148,'Selected scen drivers'!$AI$1,'SSP drivers'!$C$2:$C$8148,'Selected scen drivers'!$C343,'SSP drivers'!$D$2:$D$8148,'Selected scen drivers'!$D343)</f>
        <v>0</v>
      </c>
      <c r="AD343" s="3">
        <f>SUMIFS('SSP drivers'!AD$2:AD$8148,'SSP drivers'!$A$2:$A$8148,'Selected scen drivers'!$AH$1,'SSP drivers'!$B$2:$B$8148,'Selected scen drivers'!$AI$1,'SSP drivers'!$C$2:$C$8148,'Selected scen drivers'!$C343,'SSP drivers'!$D$2:$D$8148,'Selected scen drivers'!$D343)</f>
        <v>0</v>
      </c>
      <c r="AE343" s="3">
        <f>SUMIFS('SSP drivers'!AE$2:AE$8148,'SSP drivers'!$A$2:$A$8148,'Selected scen drivers'!$AH$1,'SSP drivers'!$B$2:$B$8148,'Selected scen drivers'!$AI$1,'SSP drivers'!$C$2:$C$8148,'Selected scen drivers'!$C343,'SSP drivers'!$D$2:$D$8148,'Selected scen drivers'!$D343)</f>
        <v>0</v>
      </c>
    </row>
    <row r="344" spans="1:31">
      <c r="A344">
        <f t="shared" si="11"/>
        <v>39</v>
      </c>
      <c r="B344">
        <f t="shared" si="12"/>
        <v>1</v>
      </c>
      <c r="C344" t="str">
        <f>IFERROR(VLOOKUP(A344,Classification!$A$4:$B$99,2,FALSE),"")</f>
        <v/>
      </c>
      <c r="D344" t="str">
        <f>IFERROR(VLOOKUP(B344,Classification!$U$5:$V$14,2,FALSE),"")</f>
        <v>GDP</v>
      </c>
      <c r="E344" s="3">
        <f>SUMIFS('SSP drivers'!E$2:E$8148,'SSP drivers'!$A$2:$A$8148,'Selected scen drivers'!$AH$1,'SSP drivers'!$B$2:$B$8148,'Selected scen drivers'!$AI$1,'SSP drivers'!$C$2:$C$8148,'Selected scen drivers'!$C344,'SSP drivers'!$D$2:$D$8148,'Selected scen drivers'!$D344)</f>
        <v>0</v>
      </c>
      <c r="F344" s="3">
        <f>SUMIFS('SSP drivers'!F$2:F$8148,'SSP drivers'!$A$2:$A$8148,'Selected scen drivers'!$AH$1,'SSP drivers'!$B$2:$B$8148,'Selected scen drivers'!$AI$1,'SSP drivers'!$C$2:$C$8148,'Selected scen drivers'!$C344,'SSP drivers'!$D$2:$D$8148,'Selected scen drivers'!$D344)</f>
        <v>0</v>
      </c>
      <c r="G344" s="3">
        <f>SUMIFS('SSP drivers'!G$2:G$8148,'SSP drivers'!$A$2:$A$8148,'Selected scen drivers'!$AH$1,'SSP drivers'!$B$2:$B$8148,'Selected scen drivers'!$AI$1,'SSP drivers'!$C$2:$C$8148,'Selected scen drivers'!$C344,'SSP drivers'!$D$2:$D$8148,'Selected scen drivers'!$D344)</f>
        <v>0</v>
      </c>
      <c r="H344" s="3">
        <f>SUMIFS('SSP drivers'!H$2:H$8148,'SSP drivers'!$A$2:$A$8148,'Selected scen drivers'!$AH$1,'SSP drivers'!$B$2:$B$8148,'Selected scen drivers'!$AI$1,'SSP drivers'!$C$2:$C$8148,'Selected scen drivers'!$C344,'SSP drivers'!$D$2:$D$8148,'Selected scen drivers'!$D344)</f>
        <v>0</v>
      </c>
      <c r="I344" s="3">
        <f>SUMIFS('SSP drivers'!I$2:I$8148,'SSP drivers'!$A$2:$A$8148,'Selected scen drivers'!$AH$1,'SSP drivers'!$B$2:$B$8148,'Selected scen drivers'!$AI$1,'SSP drivers'!$C$2:$C$8148,'Selected scen drivers'!$C344,'SSP drivers'!$D$2:$D$8148,'Selected scen drivers'!$D344)</f>
        <v>0</v>
      </c>
      <c r="J344" s="3">
        <f>SUMIFS('SSP drivers'!J$2:J$8148,'SSP drivers'!$A$2:$A$8148,'Selected scen drivers'!$AH$1,'SSP drivers'!$B$2:$B$8148,'Selected scen drivers'!$AI$1,'SSP drivers'!$C$2:$C$8148,'Selected scen drivers'!$C344,'SSP drivers'!$D$2:$D$8148,'Selected scen drivers'!$D344)</f>
        <v>0</v>
      </c>
      <c r="K344" s="3">
        <f>SUMIFS('SSP drivers'!K$2:K$8148,'SSP drivers'!$A$2:$A$8148,'Selected scen drivers'!$AH$1,'SSP drivers'!$B$2:$B$8148,'Selected scen drivers'!$AI$1,'SSP drivers'!$C$2:$C$8148,'Selected scen drivers'!$C344,'SSP drivers'!$D$2:$D$8148,'Selected scen drivers'!$D344)</f>
        <v>0</v>
      </c>
      <c r="L344" s="3">
        <f>SUMIFS('SSP drivers'!L$2:L$8148,'SSP drivers'!$A$2:$A$8148,'Selected scen drivers'!$AH$1,'SSP drivers'!$B$2:$B$8148,'Selected scen drivers'!$AI$1,'SSP drivers'!$C$2:$C$8148,'Selected scen drivers'!$C344,'SSP drivers'!$D$2:$D$8148,'Selected scen drivers'!$D344)</f>
        <v>0</v>
      </c>
      <c r="M344" s="3">
        <f>SUMIFS('SSP drivers'!M$2:M$8148,'SSP drivers'!$A$2:$A$8148,'Selected scen drivers'!$AH$1,'SSP drivers'!$B$2:$B$8148,'Selected scen drivers'!$AI$1,'SSP drivers'!$C$2:$C$8148,'Selected scen drivers'!$C344,'SSP drivers'!$D$2:$D$8148,'Selected scen drivers'!$D344)</f>
        <v>0</v>
      </c>
      <c r="N344" s="3">
        <f>SUMIFS('SSP drivers'!N$2:N$8148,'SSP drivers'!$A$2:$A$8148,'Selected scen drivers'!$AH$1,'SSP drivers'!$B$2:$B$8148,'Selected scen drivers'!$AI$1,'SSP drivers'!$C$2:$C$8148,'Selected scen drivers'!$C344,'SSP drivers'!$D$2:$D$8148,'Selected scen drivers'!$D344)</f>
        <v>0</v>
      </c>
      <c r="O344" s="3">
        <f>SUMIFS('SSP drivers'!O$2:O$8148,'SSP drivers'!$A$2:$A$8148,'Selected scen drivers'!$AH$1,'SSP drivers'!$B$2:$B$8148,'Selected scen drivers'!$AI$1,'SSP drivers'!$C$2:$C$8148,'Selected scen drivers'!$C344,'SSP drivers'!$D$2:$D$8148,'Selected scen drivers'!$D344)</f>
        <v>0</v>
      </c>
      <c r="P344" s="3">
        <f>SUMIFS('SSP drivers'!P$2:P$8148,'SSP drivers'!$A$2:$A$8148,'Selected scen drivers'!$AH$1,'SSP drivers'!$B$2:$B$8148,'Selected scen drivers'!$AI$1,'SSP drivers'!$C$2:$C$8148,'Selected scen drivers'!$C344,'SSP drivers'!$D$2:$D$8148,'Selected scen drivers'!$D344)</f>
        <v>0</v>
      </c>
      <c r="Q344" s="3">
        <f>SUMIFS('SSP drivers'!Q$2:Q$8148,'SSP drivers'!$A$2:$A$8148,'Selected scen drivers'!$AH$1,'SSP drivers'!$B$2:$B$8148,'Selected scen drivers'!$AI$1,'SSP drivers'!$C$2:$C$8148,'Selected scen drivers'!$C344,'SSP drivers'!$D$2:$D$8148,'Selected scen drivers'!$D344)</f>
        <v>0</v>
      </c>
      <c r="R344" s="3">
        <f>SUMIFS('SSP drivers'!R$2:R$8148,'SSP drivers'!$A$2:$A$8148,'Selected scen drivers'!$AH$1,'SSP drivers'!$B$2:$B$8148,'Selected scen drivers'!$AI$1,'SSP drivers'!$C$2:$C$8148,'Selected scen drivers'!$C344,'SSP drivers'!$D$2:$D$8148,'Selected scen drivers'!$D344)</f>
        <v>0</v>
      </c>
      <c r="S344" s="3">
        <f>SUMIFS('SSP drivers'!S$2:S$8148,'SSP drivers'!$A$2:$A$8148,'Selected scen drivers'!$AH$1,'SSP drivers'!$B$2:$B$8148,'Selected scen drivers'!$AI$1,'SSP drivers'!$C$2:$C$8148,'Selected scen drivers'!$C344,'SSP drivers'!$D$2:$D$8148,'Selected scen drivers'!$D344)</f>
        <v>0</v>
      </c>
      <c r="T344" s="3">
        <f>SUMIFS('SSP drivers'!T$2:T$8148,'SSP drivers'!$A$2:$A$8148,'Selected scen drivers'!$AH$1,'SSP drivers'!$B$2:$B$8148,'Selected scen drivers'!$AI$1,'SSP drivers'!$C$2:$C$8148,'Selected scen drivers'!$C344,'SSP drivers'!$D$2:$D$8148,'Selected scen drivers'!$D344)</f>
        <v>0</v>
      </c>
      <c r="U344" s="3">
        <f>SUMIFS('SSP drivers'!U$2:U$8148,'SSP drivers'!$A$2:$A$8148,'Selected scen drivers'!$AH$1,'SSP drivers'!$B$2:$B$8148,'Selected scen drivers'!$AI$1,'SSP drivers'!$C$2:$C$8148,'Selected scen drivers'!$C344,'SSP drivers'!$D$2:$D$8148,'Selected scen drivers'!$D344)</f>
        <v>0</v>
      </c>
      <c r="V344" s="3">
        <f>SUMIFS('SSP drivers'!V$2:V$8148,'SSP drivers'!$A$2:$A$8148,'Selected scen drivers'!$AH$1,'SSP drivers'!$B$2:$B$8148,'Selected scen drivers'!$AI$1,'SSP drivers'!$C$2:$C$8148,'Selected scen drivers'!$C344,'SSP drivers'!$D$2:$D$8148,'Selected scen drivers'!$D344)</f>
        <v>0</v>
      </c>
      <c r="W344" s="3">
        <f>SUMIFS('SSP drivers'!W$2:W$8148,'SSP drivers'!$A$2:$A$8148,'Selected scen drivers'!$AH$1,'SSP drivers'!$B$2:$B$8148,'Selected scen drivers'!$AI$1,'SSP drivers'!$C$2:$C$8148,'Selected scen drivers'!$C344,'SSP drivers'!$D$2:$D$8148,'Selected scen drivers'!$D344)</f>
        <v>0</v>
      </c>
      <c r="X344" s="3">
        <f>SUMIFS('SSP drivers'!X$2:X$8148,'SSP drivers'!$A$2:$A$8148,'Selected scen drivers'!$AH$1,'SSP drivers'!$B$2:$B$8148,'Selected scen drivers'!$AI$1,'SSP drivers'!$C$2:$C$8148,'Selected scen drivers'!$C344,'SSP drivers'!$D$2:$D$8148,'Selected scen drivers'!$D344)</f>
        <v>0</v>
      </c>
      <c r="Y344" s="3">
        <f>SUMIFS('SSP drivers'!Y$2:Y$8148,'SSP drivers'!$A$2:$A$8148,'Selected scen drivers'!$AH$1,'SSP drivers'!$B$2:$B$8148,'Selected scen drivers'!$AI$1,'SSP drivers'!$C$2:$C$8148,'Selected scen drivers'!$C344,'SSP drivers'!$D$2:$D$8148,'Selected scen drivers'!$D344)</f>
        <v>0</v>
      </c>
      <c r="Z344" s="3">
        <f>SUMIFS('SSP drivers'!Z$2:Z$8148,'SSP drivers'!$A$2:$A$8148,'Selected scen drivers'!$AH$1,'SSP drivers'!$B$2:$B$8148,'Selected scen drivers'!$AI$1,'SSP drivers'!$C$2:$C$8148,'Selected scen drivers'!$C344,'SSP drivers'!$D$2:$D$8148,'Selected scen drivers'!$D344)</f>
        <v>0</v>
      </c>
      <c r="AA344" s="3">
        <f>SUMIFS('SSP drivers'!AA$2:AA$8148,'SSP drivers'!$A$2:$A$8148,'Selected scen drivers'!$AH$1,'SSP drivers'!$B$2:$B$8148,'Selected scen drivers'!$AI$1,'SSP drivers'!$C$2:$C$8148,'Selected scen drivers'!$C344,'SSP drivers'!$D$2:$D$8148,'Selected scen drivers'!$D344)</f>
        <v>0</v>
      </c>
      <c r="AB344" s="3">
        <f>SUMIFS('SSP drivers'!AB$2:AB$8148,'SSP drivers'!$A$2:$A$8148,'Selected scen drivers'!$AH$1,'SSP drivers'!$B$2:$B$8148,'Selected scen drivers'!$AI$1,'SSP drivers'!$C$2:$C$8148,'Selected scen drivers'!$C344,'SSP drivers'!$D$2:$D$8148,'Selected scen drivers'!$D344)</f>
        <v>0</v>
      </c>
      <c r="AC344" s="3">
        <f>SUMIFS('SSP drivers'!AC$2:AC$8148,'SSP drivers'!$A$2:$A$8148,'Selected scen drivers'!$AH$1,'SSP drivers'!$B$2:$B$8148,'Selected scen drivers'!$AI$1,'SSP drivers'!$C$2:$C$8148,'Selected scen drivers'!$C344,'SSP drivers'!$D$2:$D$8148,'Selected scen drivers'!$D344)</f>
        <v>0</v>
      </c>
      <c r="AD344" s="3">
        <f>SUMIFS('SSP drivers'!AD$2:AD$8148,'SSP drivers'!$A$2:$A$8148,'Selected scen drivers'!$AH$1,'SSP drivers'!$B$2:$B$8148,'Selected scen drivers'!$AI$1,'SSP drivers'!$C$2:$C$8148,'Selected scen drivers'!$C344,'SSP drivers'!$D$2:$D$8148,'Selected scen drivers'!$D344)</f>
        <v>0</v>
      </c>
      <c r="AE344" s="3">
        <f>SUMIFS('SSP drivers'!AE$2:AE$8148,'SSP drivers'!$A$2:$A$8148,'Selected scen drivers'!$AH$1,'SSP drivers'!$B$2:$B$8148,'Selected scen drivers'!$AI$1,'SSP drivers'!$C$2:$C$8148,'Selected scen drivers'!$C344,'SSP drivers'!$D$2:$D$8148,'Selected scen drivers'!$D344)</f>
        <v>0</v>
      </c>
    </row>
    <row r="345" spans="1:31">
      <c r="A345">
        <f t="shared" si="11"/>
        <v>39</v>
      </c>
      <c r="B345">
        <f t="shared" si="12"/>
        <v>2</v>
      </c>
      <c r="C345" t="str">
        <f>IFERROR(VLOOKUP(A345,Classification!$A$4:$B$99,2,FALSE),"")</f>
        <v/>
      </c>
      <c r="D345" t="str">
        <f>IFERROR(VLOOKUP(B345,Classification!$U$5:$V$14,2,FALSE),"")</f>
        <v>GDPAGR</v>
      </c>
      <c r="E345" s="3">
        <f>SUMIFS('SSP drivers'!E$2:E$8148,'SSP drivers'!$A$2:$A$8148,'Selected scen drivers'!$AH$1,'SSP drivers'!$B$2:$B$8148,'Selected scen drivers'!$AI$1,'SSP drivers'!$C$2:$C$8148,'Selected scen drivers'!$C345,'SSP drivers'!$D$2:$D$8148,'Selected scen drivers'!$D345)</f>
        <v>0</v>
      </c>
      <c r="F345" s="3">
        <f>SUMIFS('SSP drivers'!F$2:F$8148,'SSP drivers'!$A$2:$A$8148,'Selected scen drivers'!$AH$1,'SSP drivers'!$B$2:$B$8148,'Selected scen drivers'!$AI$1,'SSP drivers'!$C$2:$C$8148,'Selected scen drivers'!$C345,'SSP drivers'!$D$2:$D$8148,'Selected scen drivers'!$D345)</f>
        <v>0</v>
      </c>
      <c r="G345" s="3">
        <f>SUMIFS('SSP drivers'!G$2:G$8148,'SSP drivers'!$A$2:$A$8148,'Selected scen drivers'!$AH$1,'SSP drivers'!$B$2:$B$8148,'Selected scen drivers'!$AI$1,'SSP drivers'!$C$2:$C$8148,'Selected scen drivers'!$C345,'SSP drivers'!$D$2:$D$8148,'Selected scen drivers'!$D345)</f>
        <v>0</v>
      </c>
      <c r="H345" s="3">
        <f>SUMIFS('SSP drivers'!H$2:H$8148,'SSP drivers'!$A$2:$A$8148,'Selected scen drivers'!$AH$1,'SSP drivers'!$B$2:$B$8148,'Selected scen drivers'!$AI$1,'SSP drivers'!$C$2:$C$8148,'Selected scen drivers'!$C345,'SSP drivers'!$D$2:$D$8148,'Selected scen drivers'!$D345)</f>
        <v>0</v>
      </c>
      <c r="I345" s="3">
        <f>SUMIFS('SSP drivers'!I$2:I$8148,'SSP drivers'!$A$2:$A$8148,'Selected scen drivers'!$AH$1,'SSP drivers'!$B$2:$B$8148,'Selected scen drivers'!$AI$1,'SSP drivers'!$C$2:$C$8148,'Selected scen drivers'!$C345,'SSP drivers'!$D$2:$D$8148,'Selected scen drivers'!$D345)</f>
        <v>0</v>
      </c>
      <c r="J345" s="3">
        <f>SUMIFS('SSP drivers'!J$2:J$8148,'SSP drivers'!$A$2:$A$8148,'Selected scen drivers'!$AH$1,'SSP drivers'!$B$2:$B$8148,'Selected scen drivers'!$AI$1,'SSP drivers'!$C$2:$C$8148,'Selected scen drivers'!$C345,'SSP drivers'!$D$2:$D$8148,'Selected scen drivers'!$D345)</f>
        <v>0</v>
      </c>
      <c r="K345" s="3">
        <f>SUMIFS('SSP drivers'!K$2:K$8148,'SSP drivers'!$A$2:$A$8148,'Selected scen drivers'!$AH$1,'SSP drivers'!$B$2:$B$8148,'Selected scen drivers'!$AI$1,'SSP drivers'!$C$2:$C$8148,'Selected scen drivers'!$C345,'SSP drivers'!$D$2:$D$8148,'Selected scen drivers'!$D345)</f>
        <v>0</v>
      </c>
      <c r="L345" s="3">
        <f>SUMIFS('SSP drivers'!L$2:L$8148,'SSP drivers'!$A$2:$A$8148,'Selected scen drivers'!$AH$1,'SSP drivers'!$B$2:$B$8148,'Selected scen drivers'!$AI$1,'SSP drivers'!$C$2:$C$8148,'Selected scen drivers'!$C345,'SSP drivers'!$D$2:$D$8148,'Selected scen drivers'!$D345)</f>
        <v>0</v>
      </c>
      <c r="M345" s="3">
        <f>SUMIFS('SSP drivers'!M$2:M$8148,'SSP drivers'!$A$2:$A$8148,'Selected scen drivers'!$AH$1,'SSP drivers'!$B$2:$B$8148,'Selected scen drivers'!$AI$1,'SSP drivers'!$C$2:$C$8148,'Selected scen drivers'!$C345,'SSP drivers'!$D$2:$D$8148,'Selected scen drivers'!$D345)</f>
        <v>0</v>
      </c>
      <c r="N345" s="3">
        <f>SUMIFS('SSP drivers'!N$2:N$8148,'SSP drivers'!$A$2:$A$8148,'Selected scen drivers'!$AH$1,'SSP drivers'!$B$2:$B$8148,'Selected scen drivers'!$AI$1,'SSP drivers'!$C$2:$C$8148,'Selected scen drivers'!$C345,'SSP drivers'!$D$2:$D$8148,'Selected scen drivers'!$D345)</f>
        <v>0</v>
      </c>
      <c r="O345" s="3">
        <f>SUMIFS('SSP drivers'!O$2:O$8148,'SSP drivers'!$A$2:$A$8148,'Selected scen drivers'!$AH$1,'SSP drivers'!$B$2:$B$8148,'Selected scen drivers'!$AI$1,'SSP drivers'!$C$2:$C$8148,'Selected scen drivers'!$C345,'SSP drivers'!$D$2:$D$8148,'Selected scen drivers'!$D345)</f>
        <v>0</v>
      </c>
      <c r="P345" s="3">
        <f>SUMIFS('SSP drivers'!P$2:P$8148,'SSP drivers'!$A$2:$A$8148,'Selected scen drivers'!$AH$1,'SSP drivers'!$B$2:$B$8148,'Selected scen drivers'!$AI$1,'SSP drivers'!$C$2:$C$8148,'Selected scen drivers'!$C345,'SSP drivers'!$D$2:$D$8148,'Selected scen drivers'!$D345)</f>
        <v>0</v>
      </c>
      <c r="Q345" s="3">
        <f>SUMIFS('SSP drivers'!Q$2:Q$8148,'SSP drivers'!$A$2:$A$8148,'Selected scen drivers'!$AH$1,'SSP drivers'!$B$2:$B$8148,'Selected scen drivers'!$AI$1,'SSP drivers'!$C$2:$C$8148,'Selected scen drivers'!$C345,'SSP drivers'!$D$2:$D$8148,'Selected scen drivers'!$D345)</f>
        <v>0</v>
      </c>
      <c r="R345" s="3">
        <f>SUMIFS('SSP drivers'!R$2:R$8148,'SSP drivers'!$A$2:$A$8148,'Selected scen drivers'!$AH$1,'SSP drivers'!$B$2:$B$8148,'Selected scen drivers'!$AI$1,'SSP drivers'!$C$2:$C$8148,'Selected scen drivers'!$C345,'SSP drivers'!$D$2:$D$8148,'Selected scen drivers'!$D345)</f>
        <v>0</v>
      </c>
      <c r="S345" s="3">
        <f>SUMIFS('SSP drivers'!S$2:S$8148,'SSP drivers'!$A$2:$A$8148,'Selected scen drivers'!$AH$1,'SSP drivers'!$B$2:$B$8148,'Selected scen drivers'!$AI$1,'SSP drivers'!$C$2:$C$8148,'Selected scen drivers'!$C345,'SSP drivers'!$D$2:$D$8148,'Selected scen drivers'!$D345)</f>
        <v>0</v>
      </c>
      <c r="T345" s="3">
        <f>SUMIFS('SSP drivers'!T$2:T$8148,'SSP drivers'!$A$2:$A$8148,'Selected scen drivers'!$AH$1,'SSP drivers'!$B$2:$B$8148,'Selected scen drivers'!$AI$1,'SSP drivers'!$C$2:$C$8148,'Selected scen drivers'!$C345,'SSP drivers'!$D$2:$D$8148,'Selected scen drivers'!$D345)</f>
        <v>0</v>
      </c>
      <c r="U345" s="3">
        <f>SUMIFS('SSP drivers'!U$2:U$8148,'SSP drivers'!$A$2:$A$8148,'Selected scen drivers'!$AH$1,'SSP drivers'!$B$2:$B$8148,'Selected scen drivers'!$AI$1,'SSP drivers'!$C$2:$C$8148,'Selected scen drivers'!$C345,'SSP drivers'!$D$2:$D$8148,'Selected scen drivers'!$D345)</f>
        <v>0</v>
      </c>
      <c r="V345" s="3">
        <f>SUMIFS('SSP drivers'!V$2:V$8148,'SSP drivers'!$A$2:$A$8148,'Selected scen drivers'!$AH$1,'SSP drivers'!$B$2:$B$8148,'Selected scen drivers'!$AI$1,'SSP drivers'!$C$2:$C$8148,'Selected scen drivers'!$C345,'SSP drivers'!$D$2:$D$8148,'Selected scen drivers'!$D345)</f>
        <v>0</v>
      </c>
      <c r="W345" s="3">
        <f>SUMIFS('SSP drivers'!W$2:W$8148,'SSP drivers'!$A$2:$A$8148,'Selected scen drivers'!$AH$1,'SSP drivers'!$B$2:$B$8148,'Selected scen drivers'!$AI$1,'SSP drivers'!$C$2:$C$8148,'Selected scen drivers'!$C345,'SSP drivers'!$D$2:$D$8148,'Selected scen drivers'!$D345)</f>
        <v>0</v>
      </c>
      <c r="X345" s="3">
        <f>SUMIFS('SSP drivers'!X$2:X$8148,'SSP drivers'!$A$2:$A$8148,'Selected scen drivers'!$AH$1,'SSP drivers'!$B$2:$B$8148,'Selected scen drivers'!$AI$1,'SSP drivers'!$C$2:$C$8148,'Selected scen drivers'!$C345,'SSP drivers'!$D$2:$D$8148,'Selected scen drivers'!$D345)</f>
        <v>0</v>
      </c>
      <c r="Y345" s="3">
        <f>SUMIFS('SSP drivers'!Y$2:Y$8148,'SSP drivers'!$A$2:$A$8148,'Selected scen drivers'!$AH$1,'SSP drivers'!$B$2:$B$8148,'Selected scen drivers'!$AI$1,'SSP drivers'!$C$2:$C$8148,'Selected scen drivers'!$C345,'SSP drivers'!$D$2:$D$8148,'Selected scen drivers'!$D345)</f>
        <v>0</v>
      </c>
      <c r="Z345" s="3">
        <f>SUMIFS('SSP drivers'!Z$2:Z$8148,'SSP drivers'!$A$2:$A$8148,'Selected scen drivers'!$AH$1,'SSP drivers'!$B$2:$B$8148,'Selected scen drivers'!$AI$1,'SSP drivers'!$C$2:$C$8148,'Selected scen drivers'!$C345,'SSP drivers'!$D$2:$D$8148,'Selected scen drivers'!$D345)</f>
        <v>0</v>
      </c>
      <c r="AA345" s="3">
        <f>SUMIFS('SSP drivers'!AA$2:AA$8148,'SSP drivers'!$A$2:$A$8148,'Selected scen drivers'!$AH$1,'SSP drivers'!$B$2:$B$8148,'Selected scen drivers'!$AI$1,'SSP drivers'!$C$2:$C$8148,'Selected scen drivers'!$C345,'SSP drivers'!$D$2:$D$8148,'Selected scen drivers'!$D345)</f>
        <v>0</v>
      </c>
      <c r="AB345" s="3">
        <f>SUMIFS('SSP drivers'!AB$2:AB$8148,'SSP drivers'!$A$2:$A$8148,'Selected scen drivers'!$AH$1,'SSP drivers'!$B$2:$B$8148,'Selected scen drivers'!$AI$1,'SSP drivers'!$C$2:$C$8148,'Selected scen drivers'!$C345,'SSP drivers'!$D$2:$D$8148,'Selected scen drivers'!$D345)</f>
        <v>0</v>
      </c>
      <c r="AC345" s="3">
        <f>SUMIFS('SSP drivers'!AC$2:AC$8148,'SSP drivers'!$A$2:$A$8148,'Selected scen drivers'!$AH$1,'SSP drivers'!$B$2:$B$8148,'Selected scen drivers'!$AI$1,'SSP drivers'!$C$2:$C$8148,'Selected scen drivers'!$C345,'SSP drivers'!$D$2:$D$8148,'Selected scen drivers'!$D345)</f>
        <v>0</v>
      </c>
      <c r="AD345" s="3">
        <f>SUMIFS('SSP drivers'!AD$2:AD$8148,'SSP drivers'!$A$2:$A$8148,'Selected scen drivers'!$AH$1,'SSP drivers'!$B$2:$B$8148,'Selected scen drivers'!$AI$1,'SSP drivers'!$C$2:$C$8148,'Selected scen drivers'!$C345,'SSP drivers'!$D$2:$D$8148,'Selected scen drivers'!$D345)</f>
        <v>0</v>
      </c>
      <c r="AE345" s="3">
        <f>SUMIFS('SSP drivers'!AE$2:AE$8148,'SSP drivers'!$A$2:$A$8148,'Selected scen drivers'!$AH$1,'SSP drivers'!$B$2:$B$8148,'Selected scen drivers'!$AI$1,'SSP drivers'!$C$2:$C$8148,'Selected scen drivers'!$C345,'SSP drivers'!$D$2:$D$8148,'Selected scen drivers'!$D345)</f>
        <v>0</v>
      </c>
    </row>
    <row r="346" spans="1:31">
      <c r="A346">
        <f t="shared" si="11"/>
        <v>39</v>
      </c>
      <c r="B346">
        <f t="shared" si="12"/>
        <v>3</v>
      </c>
      <c r="C346" t="str">
        <f>IFERROR(VLOOKUP(A346,Classification!$A$4:$B$99,2,FALSE),"")</f>
        <v/>
      </c>
      <c r="D346" t="str">
        <f>IFERROR(VLOOKUP(B346,Classification!$U$5:$V$14,2,FALSE),"")</f>
        <v>GDPIND</v>
      </c>
      <c r="E346" s="3">
        <f>SUMIFS('SSP drivers'!E$2:E$8148,'SSP drivers'!$A$2:$A$8148,'Selected scen drivers'!$AH$1,'SSP drivers'!$B$2:$B$8148,'Selected scen drivers'!$AI$1,'SSP drivers'!$C$2:$C$8148,'Selected scen drivers'!$C346,'SSP drivers'!$D$2:$D$8148,'Selected scen drivers'!$D346)</f>
        <v>0</v>
      </c>
      <c r="F346" s="3">
        <f>SUMIFS('SSP drivers'!F$2:F$8148,'SSP drivers'!$A$2:$A$8148,'Selected scen drivers'!$AH$1,'SSP drivers'!$B$2:$B$8148,'Selected scen drivers'!$AI$1,'SSP drivers'!$C$2:$C$8148,'Selected scen drivers'!$C346,'SSP drivers'!$D$2:$D$8148,'Selected scen drivers'!$D346)</f>
        <v>0</v>
      </c>
      <c r="G346" s="3">
        <f>SUMIFS('SSP drivers'!G$2:G$8148,'SSP drivers'!$A$2:$A$8148,'Selected scen drivers'!$AH$1,'SSP drivers'!$B$2:$B$8148,'Selected scen drivers'!$AI$1,'SSP drivers'!$C$2:$C$8148,'Selected scen drivers'!$C346,'SSP drivers'!$D$2:$D$8148,'Selected scen drivers'!$D346)</f>
        <v>0</v>
      </c>
      <c r="H346" s="3">
        <f>SUMIFS('SSP drivers'!H$2:H$8148,'SSP drivers'!$A$2:$A$8148,'Selected scen drivers'!$AH$1,'SSP drivers'!$B$2:$B$8148,'Selected scen drivers'!$AI$1,'SSP drivers'!$C$2:$C$8148,'Selected scen drivers'!$C346,'SSP drivers'!$D$2:$D$8148,'Selected scen drivers'!$D346)</f>
        <v>0</v>
      </c>
      <c r="I346" s="3">
        <f>SUMIFS('SSP drivers'!I$2:I$8148,'SSP drivers'!$A$2:$A$8148,'Selected scen drivers'!$AH$1,'SSP drivers'!$B$2:$B$8148,'Selected scen drivers'!$AI$1,'SSP drivers'!$C$2:$C$8148,'Selected scen drivers'!$C346,'SSP drivers'!$D$2:$D$8148,'Selected scen drivers'!$D346)</f>
        <v>0</v>
      </c>
      <c r="J346" s="3">
        <f>SUMIFS('SSP drivers'!J$2:J$8148,'SSP drivers'!$A$2:$A$8148,'Selected scen drivers'!$AH$1,'SSP drivers'!$B$2:$B$8148,'Selected scen drivers'!$AI$1,'SSP drivers'!$C$2:$C$8148,'Selected scen drivers'!$C346,'SSP drivers'!$D$2:$D$8148,'Selected scen drivers'!$D346)</f>
        <v>0</v>
      </c>
      <c r="K346" s="3">
        <f>SUMIFS('SSP drivers'!K$2:K$8148,'SSP drivers'!$A$2:$A$8148,'Selected scen drivers'!$AH$1,'SSP drivers'!$B$2:$B$8148,'Selected scen drivers'!$AI$1,'SSP drivers'!$C$2:$C$8148,'Selected scen drivers'!$C346,'SSP drivers'!$D$2:$D$8148,'Selected scen drivers'!$D346)</f>
        <v>0</v>
      </c>
      <c r="L346" s="3">
        <f>SUMIFS('SSP drivers'!L$2:L$8148,'SSP drivers'!$A$2:$A$8148,'Selected scen drivers'!$AH$1,'SSP drivers'!$B$2:$B$8148,'Selected scen drivers'!$AI$1,'SSP drivers'!$C$2:$C$8148,'Selected scen drivers'!$C346,'SSP drivers'!$D$2:$D$8148,'Selected scen drivers'!$D346)</f>
        <v>0</v>
      </c>
      <c r="M346" s="3">
        <f>SUMIFS('SSP drivers'!M$2:M$8148,'SSP drivers'!$A$2:$A$8148,'Selected scen drivers'!$AH$1,'SSP drivers'!$B$2:$B$8148,'Selected scen drivers'!$AI$1,'SSP drivers'!$C$2:$C$8148,'Selected scen drivers'!$C346,'SSP drivers'!$D$2:$D$8148,'Selected scen drivers'!$D346)</f>
        <v>0</v>
      </c>
      <c r="N346" s="3">
        <f>SUMIFS('SSP drivers'!N$2:N$8148,'SSP drivers'!$A$2:$A$8148,'Selected scen drivers'!$AH$1,'SSP drivers'!$B$2:$B$8148,'Selected scen drivers'!$AI$1,'SSP drivers'!$C$2:$C$8148,'Selected scen drivers'!$C346,'SSP drivers'!$D$2:$D$8148,'Selected scen drivers'!$D346)</f>
        <v>0</v>
      </c>
      <c r="O346" s="3">
        <f>SUMIFS('SSP drivers'!O$2:O$8148,'SSP drivers'!$A$2:$A$8148,'Selected scen drivers'!$AH$1,'SSP drivers'!$B$2:$B$8148,'Selected scen drivers'!$AI$1,'SSP drivers'!$C$2:$C$8148,'Selected scen drivers'!$C346,'SSP drivers'!$D$2:$D$8148,'Selected scen drivers'!$D346)</f>
        <v>0</v>
      </c>
      <c r="P346" s="3">
        <f>SUMIFS('SSP drivers'!P$2:P$8148,'SSP drivers'!$A$2:$A$8148,'Selected scen drivers'!$AH$1,'SSP drivers'!$B$2:$B$8148,'Selected scen drivers'!$AI$1,'SSP drivers'!$C$2:$C$8148,'Selected scen drivers'!$C346,'SSP drivers'!$D$2:$D$8148,'Selected scen drivers'!$D346)</f>
        <v>0</v>
      </c>
      <c r="Q346" s="3">
        <f>SUMIFS('SSP drivers'!Q$2:Q$8148,'SSP drivers'!$A$2:$A$8148,'Selected scen drivers'!$AH$1,'SSP drivers'!$B$2:$B$8148,'Selected scen drivers'!$AI$1,'SSP drivers'!$C$2:$C$8148,'Selected scen drivers'!$C346,'SSP drivers'!$D$2:$D$8148,'Selected scen drivers'!$D346)</f>
        <v>0</v>
      </c>
      <c r="R346" s="3">
        <f>SUMIFS('SSP drivers'!R$2:R$8148,'SSP drivers'!$A$2:$A$8148,'Selected scen drivers'!$AH$1,'SSP drivers'!$B$2:$B$8148,'Selected scen drivers'!$AI$1,'SSP drivers'!$C$2:$C$8148,'Selected scen drivers'!$C346,'SSP drivers'!$D$2:$D$8148,'Selected scen drivers'!$D346)</f>
        <v>0</v>
      </c>
      <c r="S346" s="3">
        <f>SUMIFS('SSP drivers'!S$2:S$8148,'SSP drivers'!$A$2:$A$8148,'Selected scen drivers'!$AH$1,'SSP drivers'!$B$2:$B$8148,'Selected scen drivers'!$AI$1,'SSP drivers'!$C$2:$C$8148,'Selected scen drivers'!$C346,'SSP drivers'!$D$2:$D$8148,'Selected scen drivers'!$D346)</f>
        <v>0</v>
      </c>
      <c r="T346" s="3">
        <f>SUMIFS('SSP drivers'!T$2:T$8148,'SSP drivers'!$A$2:$A$8148,'Selected scen drivers'!$AH$1,'SSP drivers'!$B$2:$B$8148,'Selected scen drivers'!$AI$1,'SSP drivers'!$C$2:$C$8148,'Selected scen drivers'!$C346,'SSP drivers'!$D$2:$D$8148,'Selected scen drivers'!$D346)</f>
        <v>0</v>
      </c>
      <c r="U346" s="3">
        <f>SUMIFS('SSP drivers'!U$2:U$8148,'SSP drivers'!$A$2:$A$8148,'Selected scen drivers'!$AH$1,'SSP drivers'!$B$2:$B$8148,'Selected scen drivers'!$AI$1,'SSP drivers'!$C$2:$C$8148,'Selected scen drivers'!$C346,'SSP drivers'!$D$2:$D$8148,'Selected scen drivers'!$D346)</f>
        <v>0</v>
      </c>
      <c r="V346" s="3">
        <f>SUMIFS('SSP drivers'!V$2:V$8148,'SSP drivers'!$A$2:$A$8148,'Selected scen drivers'!$AH$1,'SSP drivers'!$B$2:$B$8148,'Selected scen drivers'!$AI$1,'SSP drivers'!$C$2:$C$8148,'Selected scen drivers'!$C346,'SSP drivers'!$D$2:$D$8148,'Selected scen drivers'!$D346)</f>
        <v>0</v>
      </c>
      <c r="W346" s="3">
        <f>SUMIFS('SSP drivers'!W$2:W$8148,'SSP drivers'!$A$2:$A$8148,'Selected scen drivers'!$AH$1,'SSP drivers'!$B$2:$B$8148,'Selected scen drivers'!$AI$1,'SSP drivers'!$C$2:$C$8148,'Selected scen drivers'!$C346,'SSP drivers'!$D$2:$D$8148,'Selected scen drivers'!$D346)</f>
        <v>0</v>
      </c>
      <c r="X346" s="3">
        <f>SUMIFS('SSP drivers'!X$2:X$8148,'SSP drivers'!$A$2:$A$8148,'Selected scen drivers'!$AH$1,'SSP drivers'!$B$2:$B$8148,'Selected scen drivers'!$AI$1,'SSP drivers'!$C$2:$C$8148,'Selected scen drivers'!$C346,'SSP drivers'!$D$2:$D$8148,'Selected scen drivers'!$D346)</f>
        <v>0</v>
      </c>
      <c r="Y346" s="3">
        <f>SUMIFS('SSP drivers'!Y$2:Y$8148,'SSP drivers'!$A$2:$A$8148,'Selected scen drivers'!$AH$1,'SSP drivers'!$B$2:$B$8148,'Selected scen drivers'!$AI$1,'SSP drivers'!$C$2:$C$8148,'Selected scen drivers'!$C346,'SSP drivers'!$D$2:$D$8148,'Selected scen drivers'!$D346)</f>
        <v>0</v>
      </c>
      <c r="Z346" s="3">
        <f>SUMIFS('SSP drivers'!Z$2:Z$8148,'SSP drivers'!$A$2:$A$8148,'Selected scen drivers'!$AH$1,'SSP drivers'!$B$2:$B$8148,'Selected scen drivers'!$AI$1,'SSP drivers'!$C$2:$C$8148,'Selected scen drivers'!$C346,'SSP drivers'!$D$2:$D$8148,'Selected scen drivers'!$D346)</f>
        <v>0</v>
      </c>
      <c r="AA346" s="3">
        <f>SUMIFS('SSP drivers'!AA$2:AA$8148,'SSP drivers'!$A$2:$A$8148,'Selected scen drivers'!$AH$1,'SSP drivers'!$B$2:$B$8148,'Selected scen drivers'!$AI$1,'SSP drivers'!$C$2:$C$8148,'Selected scen drivers'!$C346,'SSP drivers'!$D$2:$D$8148,'Selected scen drivers'!$D346)</f>
        <v>0</v>
      </c>
      <c r="AB346" s="3">
        <f>SUMIFS('SSP drivers'!AB$2:AB$8148,'SSP drivers'!$A$2:$A$8148,'Selected scen drivers'!$AH$1,'SSP drivers'!$B$2:$B$8148,'Selected scen drivers'!$AI$1,'SSP drivers'!$C$2:$C$8148,'Selected scen drivers'!$C346,'SSP drivers'!$D$2:$D$8148,'Selected scen drivers'!$D346)</f>
        <v>0</v>
      </c>
      <c r="AC346" s="3">
        <f>SUMIFS('SSP drivers'!AC$2:AC$8148,'SSP drivers'!$A$2:$A$8148,'Selected scen drivers'!$AH$1,'SSP drivers'!$B$2:$B$8148,'Selected scen drivers'!$AI$1,'SSP drivers'!$C$2:$C$8148,'Selected scen drivers'!$C346,'SSP drivers'!$D$2:$D$8148,'Selected scen drivers'!$D346)</f>
        <v>0</v>
      </c>
      <c r="AD346" s="3">
        <f>SUMIFS('SSP drivers'!AD$2:AD$8148,'SSP drivers'!$A$2:$A$8148,'Selected scen drivers'!$AH$1,'SSP drivers'!$B$2:$B$8148,'Selected scen drivers'!$AI$1,'SSP drivers'!$C$2:$C$8148,'Selected scen drivers'!$C346,'SSP drivers'!$D$2:$D$8148,'Selected scen drivers'!$D346)</f>
        <v>0</v>
      </c>
      <c r="AE346" s="3">
        <f>SUMIFS('SSP drivers'!AE$2:AE$8148,'SSP drivers'!$A$2:$A$8148,'Selected scen drivers'!$AH$1,'SSP drivers'!$B$2:$B$8148,'Selected scen drivers'!$AI$1,'SSP drivers'!$C$2:$C$8148,'Selected scen drivers'!$C346,'SSP drivers'!$D$2:$D$8148,'Selected scen drivers'!$D346)</f>
        <v>0</v>
      </c>
    </row>
    <row r="347" spans="1:31">
      <c r="A347">
        <f t="shared" si="11"/>
        <v>39</v>
      </c>
      <c r="B347">
        <f t="shared" si="12"/>
        <v>4</v>
      </c>
      <c r="C347" t="str">
        <f>IFERROR(VLOOKUP(A347,Classification!$A$4:$B$99,2,FALSE),"")</f>
        <v/>
      </c>
      <c r="D347" t="str">
        <f>IFERROR(VLOOKUP(B347,Classification!$U$5:$V$14,2,FALSE),"")</f>
        <v>GDPMFG</v>
      </c>
      <c r="E347" s="3">
        <f>SUMIFS('SSP drivers'!E$2:E$8148,'SSP drivers'!$A$2:$A$8148,'Selected scen drivers'!$AH$1,'SSP drivers'!$B$2:$B$8148,'Selected scen drivers'!$AI$1,'SSP drivers'!$C$2:$C$8148,'Selected scen drivers'!$C347,'SSP drivers'!$D$2:$D$8148,'Selected scen drivers'!$D347)</f>
        <v>0</v>
      </c>
      <c r="F347" s="3">
        <f>SUMIFS('SSP drivers'!F$2:F$8148,'SSP drivers'!$A$2:$A$8148,'Selected scen drivers'!$AH$1,'SSP drivers'!$B$2:$B$8148,'Selected scen drivers'!$AI$1,'SSP drivers'!$C$2:$C$8148,'Selected scen drivers'!$C347,'SSP drivers'!$D$2:$D$8148,'Selected scen drivers'!$D347)</f>
        <v>0</v>
      </c>
      <c r="G347" s="3">
        <f>SUMIFS('SSP drivers'!G$2:G$8148,'SSP drivers'!$A$2:$A$8148,'Selected scen drivers'!$AH$1,'SSP drivers'!$B$2:$B$8148,'Selected scen drivers'!$AI$1,'SSP drivers'!$C$2:$C$8148,'Selected scen drivers'!$C347,'SSP drivers'!$D$2:$D$8148,'Selected scen drivers'!$D347)</f>
        <v>0</v>
      </c>
      <c r="H347" s="3">
        <f>SUMIFS('SSP drivers'!H$2:H$8148,'SSP drivers'!$A$2:$A$8148,'Selected scen drivers'!$AH$1,'SSP drivers'!$B$2:$B$8148,'Selected scen drivers'!$AI$1,'SSP drivers'!$C$2:$C$8148,'Selected scen drivers'!$C347,'SSP drivers'!$D$2:$D$8148,'Selected scen drivers'!$D347)</f>
        <v>0</v>
      </c>
      <c r="I347" s="3">
        <f>SUMIFS('SSP drivers'!I$2:I$8148,'SSP drivers'!$A$2:$A$8148,'Selected scen drivers'!$AH$1,'SSP drivers'!$B$2:$B$8148,'Selected scen drivers'!$AI$1,'SSP drivers'!$C$2:$C$8148,'Selected scen drivers'!$C347,'SSP drivers'!$D$2:$D$8148,'Selected scen drivers'!$D347)</f>
        <v>0</v>
      </c>
      <c r="J347" s="3">
        <f>SUMIFS('SSP drivers'!J$2:J$8148,'SSP drivers'!$A$2:$A$8148,'Selected scen drivers'!$AH$1,'SSP drivers'!$B$2:$B$8148,'Selected scen drivers'!$AI$1,'SSP drivers'!$C$2:$C$8148,'Selected scen drivers'!$C347,'SSP drivers'!$D$2:$D$8148,'Selected scen drivers'!$D347)</f>
        <v>0</v>
      </c>
      <c r="K347" s="3">
        <f>SUMIFS('SSP drivers'!K$2:K$8148,'SSP drivers'!$A$2:$A$8148,'Selected scen drivers'!$AH$1,'SSP drivers'!$B$2:$B$8148,'Selected scen drivers'!$AI$1,'SSP drivers'!$C$2:$C$8148,'Selected scen drivers'!$C347,'SSP drivers'!$D$2:$D$8148,'Selected scen drivers'!$D347)</f>
        <v>0</v>
      </c>
      <c r="L347" s="3">
        <f>SUMIFS('SSP drivers'!L$2:L$8148,'SSP drivers'!$A$2:$A$8148,'Selected scen drivers'!$AH$1,'SSP drivers'!$B$2:$B$8148,'Selected scen drivers'!$AI$1,'SSP drivers'!$C$2:$C$8148,'Selected scen drivers'!$C347,'SSP drivers'!$D$2:$D$8148,'Selected scen drivers'!$D347)</f>
        <v>0</v>
      </c>
      <c r="M347" s="3">
        <f>SUMIFS('SSP drivers'!M$2:M$8148,'SSP drivers'!$A$2:$A$8148,'Selected scen drivers'!$AH$1,'SSP drivers'!$B$2:$B$8148,'Selected scen drivers'!$AI$1,'SSP drivers'!$C$2:$C$8148,'Selected scen drivers'!$C347,'SSP drivers'!$D$2:$D$8148,'Selected scen drivers'!$D347)</f>
        <v>0</v>
      </c>
      <c r="N347" s="3">
        <f>SUMIFS('SSP drivers'!N$2:N$8148,'SSP drivers'!$A$2:$A$8148,'Selected scen drivers'!$AH$1,'SSP drivers'!$B$2:$B$8148,'Selected scen drivers'!$AI$1,'SSP drivers'!$C$2:$C$8148,'Selected scen drivers'!$C347,'SSP drivers'!$D$2:$D$8148,'Selected scen drivers'!$D347)</f>
        <v>0</v>
      </c>
      <c r="O347" s="3">
        <f>SUMIFS('SSP drivers'!O$2:O$8148,'SSP drivers'!$A$2:$A$8148,'Selected scen drivers'!$AH$1,'SSP drivers'!$B$2:$B$8148,'Selected scen drivers'!$AI$1,'SSP drivers'!$C$2:$C$8148,'Selected scen drivers'!$C347,'SSP drivers'!$D$2:$D$8148,'Selected scen drivers'!$D347)</f>
        <v>0</v>
      </c>
      <c r="P347" s="3">
        <f>SUMIFS('SSP drivers'!P$2:P$8148,'SSP drivers'!$A$2:$A$8148,'Selected scen drivers'!$AH$1,'SSP drivers'!$B$2:$B$8148,'Selected scen drivers'!$AI$1,'SSP drivers'!$C$2:$C$8148,'Selected scen drivers'!$C347,'SSP drivers'!$D$2:$D$8148,'Selected scen drivers'!$D347)</f>
        <v>0</v>
      </c>
      <c r="Q347" s="3">
        <f>SUMIFS('SSP drivers'!Q$2:Q$8148,'SSP drivers'!$A$2:$A$8148,'Selected scen drivers'!$AH$1,'SSP drivers'!$B$2:$B$8148,'Selected scen drivers'!$AI$1,'SSP drivers'!$C$2:$C$8148,'Selected scen drivers'!$C347,'SSP drivers'!$D$2:$D$8148,'Selected scen drivers'!$D347)</f>
        <v>0</v>
      </c>
      <c r="R347" s="3">
        <f>SUMIFS('SSP drivers'!R$2:R$8148,'SSP drivers'!$A$2:$A$8148,'Selected scen drivers'!$AH$1,'SSP drivers'!$B$2:$B$8148,'Selected scen drivers'!$AI$1,'SSP drivers'!$C$2:$C$8148,'Selected scen drivers'!$C347,'SSP drivers'!$D$2:$D$8148,'Selected scen drivers'!$D347)</f>
        <v>0</v>
      </c>
      <c r="S347" s="3">
        <f>SUMIFS('SSP drivers'!S$2:S$8148,'SSP drivers'!$A$2:$A$8148,'Selected scen drivers'!$AH$1,'SSP drivers'!$B$2:$B$8148,'Selected scen drivers'!$AI$1,'SSP drivers'!$C$2:$C$8148,'Selected scen drivers'!$C347,'SSP drivers'!$D$2:$D$8148,'Selected scen drivers'!$D347)</f>
        <v>0</v>
      </c>
      <c r="T347" s="3">
        <f>SUMIFS('SSP drivers'!T$2:T$8148,'SSP drivers'!$A$2:$A$8148,'Selected scen drivers'!$AH$1,'SSP drivers'!$B$2:$B$8148,'Selected scen drivers'!$AI$1,'SSP drivers'!$C$2:$C$8148,'Selected scen drivers'!$C347,'SSP drivers'!$D$2:$D$8148,'Selected scen drivers'!$D347)</f>
        <v>0</v>
      </c>
      <c r="U347" s="3">
        <f>SUMIFS('SSP drivers'!U$2:U$8148,'SSP drivers'!$A$2:$A$8148,'Selected scen drivers'!$AH$1,'SSP drivers'!$B$2:$B$8148,'Selected scen drivers'!$AI$1,'SSP drivers'!$C$2:$C$8148,'Selected scen drivers'!$C347,'SSP drivers'!$D$2:$D$8148,'Selected scen drivers'!$D347)</f>
        <v>0</v>
      </c>
      <c r="V347" s="3">
        <f>SUMIFS('SSP drivers'!V$2:V$8148,'SSP drivers'!$A$2:$A$8148,'Selected scen drivers'!$AH$1,'SSP drivers'!$B$2:$B$8148,'Selected scen drivers'!$AI$1,'SSP drivers'!$C$2:$C$8148,'Selected scen drivers'!$C347,'SSP drivers'!$D$2:$D$8148,'Selected scen drivers'!$D347)</f>
        <v>0</v>
      </c>
      <c r="W347" s="3">
        <f>SUMIFS('SSP drivers'!W$2:W$8148,'SSP drivers'!$A$2:$A$8148,'Selected scen drivers'!$AH$1,'SSP drivers'!$B$2:$B$8148,'Selected scen drivers'!$AI$1,'SSP drivers'!$C$2:$C$8148,'Selected scen drivers'!$C347,'SSP drivers'!$D$2:$D$8148,'Selected scen drivers'!$D347)</f>
        <v>0</v>
      </c>
      <c r="X347" s="3">
        <f>SUMIFS('SSP drivers'!X$2:X$8148,'SSP drivers'!$A$2:$A$8148,'Selected scen drivers'!$AH$1,'SSP drivers'!$B$2:$B$8148,'Selected scen drivers'!$AI$1,'SSP drivers'!$C$2:$C$8148,'Selected scen drivers'!$C347,'SSP drivers'!$D$2:$D$8148,'Selected scen drivers'!$D347)</f>
        <v>0</v>
      </c>
      <c r="Y347" s="3">
        <f>SUMIFS('SSP drivers'!Y$2:Y$8148,'SSP drivers'!$A$2:$A$8148,'Selected scen drivers'!$AH$1,'SSP drivers'!$B$2:$B$8148,'Selected scen drivers'!$AI$1,'SSP drivers'!$C$2:$C$8148,'Selected scen drivers'!$C347,'SSP drivers'!$D$2:$D$8148,'Selected scen drivers'!$D347)</f>
        <v>0</v>
      </c>
      <c r="Z347" s="3">
        <f>SUMIFS('SSP drivers'!Z$2:Z$8148,'SSP drivers'!$A$2:$A$8148,'Selected scen drivers'!$AH$1,'SSP drivers'!$B$2:$B$8148,'Selected scen drivers'!$AI$1,'SSP drivers'!$C$2:$C$8148,'Selected scen drivers'!$C347,'SSP drivers'!$D$2:$D$8148,'Selected scen drivers'!$D347)</f>
        <v>0</v>
      </c>
      <c r="AA347" s="3">
        <f>SUMIFS('SSP drivers'!AA$2:AA$8148,'SSP drivers'!$A$2:$A$8148,'Selected scen drivers'!$AH$1,'SSP drivers'!$B$2:$B$8148,'Selected scen drivers'!$AI$1,'SSP drivers'!$C$2:$C$8148,'Selected scen drivers'!$C347,'SSP drivers'!$D$2:$D$8148,'Selected scen drivers'!$D347)</f>
        <v>0</v>
      </c>
      <c r="AB347" s="3">
        <f>SUMIFS('SSP drivers'!AB$2:AB$8148,'SSP drivers'!$A$2:$A$8148,'Selected scen drivers'!$AH$1,'SSP drivers'!$B$2:$B$8148,'Selected scen drivers'!$AI$1,'SSP drivers'!$C$2:$C$8148,'Selected scen drivers'!$C347,'SSP drivers'!$D$2:$D$8148,'Selected scen drivers'!$D347)</f>
        <v>0</v>
      </c>
      <c r="AC347" s="3">
        <f>SUMIFS('SSP drivers'!AC$2:AC$8148,'SSP drivers'!$A$2:$A$8148,'Selected scen drivers'!$AH$1,'SSP drivers'!$B$2:$B$8148,'Selected scen drivers'!$AI$1,'SSP drivers'!$C$2:$C$8148,'Selected scen drivers'!$C347,'SSP drivers'!$D$2:$D$8148,'Selected scen drivers'!$D347)</f>
        <v>0</v>
      </c>
      <c r="AD347" s="3">
        <f>SUMIFS('SSP drivers'!AD$2:AD$8148,'SSP drivers'!$A$2:$A$8148,'Selected scen drivers'!$AH$1,'SSP drivers'!$B$2:$B$8148,'Selected scen drivers'!$AI$1,'SSP drivers'!$C$2:$C$8148,'Selected scen drivers'!$C347,'SSP drivers'!$D$2:$D$8148,'Selected scen drivers'!$D347)</f>
        <v>0</v>
      </c>
      <c r="AE347" s="3">
        <f>SUMIFS('SSP drivers'!AE$2:AE$8148,'SSP drivers'!$A$2:$A$8148,'Selected scen drivers'!$AH$1,'SSP drivers'!$B$2:$B$8148,'Selected scen drivers'!$AI$1,'SSP drivers'!$C$2:$C$8148,'Selected scen drivers'!$C347,'SSP drivers'!$D$2:$D$8148,'Selected scen drivers'!$D347)</f>
        <v>0</v>
      </c>
    </row>
    <row r="348" spans="1:31">
      <c r="A348">
        <f t="shared" si="11"/>
        <v>39</v>
      </c>
      <c r="B348">
        <f t="shared" si="12"/>
        <v>5</v>
      </c>
      <c r="C348" t="str">
        <f>IFERROR(VLOOKUP(A348,Classification!$A$4:$B$99,2,FALSE),"")</f>
        <v/>
      </c>
      <c r="D348" t="str">
        <f>IFERROR(VLOOKUP(B348,Classification!$U$5:$V$14,2,FALSE),"")</f>
        <v>GDPPCAP</v>
      </c>
      <c r="E348" s="3">
        <f>SUMIFS('SSP drivers'!E$2:E$8148,'SSP drivers'!$A$2:$A$8148,'Selected scen drivers'!$AH$1,'SSP drivers'!$B$2:$B$8148,'Selected scen drivers'!$AI$1,'SSP drivers'!$C$2:$C$8148,'Selected scen drivers'!$C348,'SSP drivers'!$D$2:$D$8148,'Selected scen drivers'!$D348)</f>
        <v>0</v>
      </c>
      <c r="F348" s="3">
        <f>SUMIFS('SSP drivers'!F$2:F$8148,'SSP drivers'!$A$2:$A$8148,'Selected scen drivers'!$AH$1,'SSP drivers'!$B$2:$B$8148,'Selected scen drivers'!$AI$1,'SSP drivers'!$C$2:$C$8148,'Selected scen drivers'!$C348,'SSP drivers'!$D$2:$D$8148,'Selected scen drivers'!$D348)</f>
        <v>0</v>
      </c>
      <c r="G348" s="3">
        <f>SUMIFS('SSP drivers'!G$2:G$8148,'SSP drivers'!$A$2:$A$8148,'Selected scen drivers'!$AH$1,'SSP drivers'!$B$2:$B$8148,'Selected scen drivers'!$AI$1,'SSP drivers'!$C$2:$C$8148,'Selected scen drivers'!$C348,'SSP drivers'!$D$2:$D$8148,'Selected scen drivers'!$D348)</f>
        <v>0</v>
      </c>
      <c r="H348" s="3">
        <f>SUMIFS('SSP drivers'!H$2:H$8148,'SSP drivers'!$A$2:$A$8148,'Selected scen drivers'!$AH$1,'SSP drivers'!$B$2:$B$8148,'Selected scen drivers'!$AI$1,'SSP drivers'!$C$2:$C$8148,'Selected scen drivers'!$C348,'SSP drivers'!$D$2:$D$8148,'Selected scen drivers'!$D348)</f>
        <v>0</v>
      </c>
      <c r="I348" s="3">
        <f>SUMIFS('SSP drivers'!I$2:I$8148,'SSP drivers'!$A$2:$A$8148,'Selected scen drivers'!$AH$1,'SSP drivers'!$B$2:$B$8148,'Selected scen drivers'!$AI$1,'SSP drivers'!$C$2:$C$8148,'Selected scen drivers'!$C348,'SSP drivers'!$D$2:$D$8148,'Selected scen drivers'!$D348)</f>
        <v>0</v>
      </c>
      <c r="J348" s="3">
        <f>SUMIFS('SSP drivers'!J$2:J$8148,'SSP drivers'!$A$2:$A$8148,'Selected scen drivers'!$AH$1,'SSP drivers'!$B$2:$B$8148,'Selected scen drivers'!$AI$1,'SSP drivers'!$C$2:$C$8148,'Selected scen drivers'!$C348,'SSP drivers'!$D$2:$D$8148,'Selected scen drivers'!$D348)</f>
        <v>0</v>
      </c>
      <c r="K348" s="3">
        <f>SUMIFS('SSP drivers'!K$2:K$8148,'SSP drivers'!$A$2:$A$8148,'Selected scen drivers'!$AH$1,'SSP drivers'!$B$2:$B$8148,'Selected scen drivers'!$AI$1,'SSP drivers'!$C$2:$C$8148,'Selected scen drivers'!$C348,'SSP drivers'!$D$2:$D$8148,'Selected scen drivers'!$D348)</f>
        <v>0</v>
      </c>
      <c r="L348" s="3">
        <f>SUMIFS('SSP drivers'!L$2:L$8148,'SSP drivers'!$A$2:$A$8148,'Selected scen drivers'!$AH$1,'SSP drivers'!$B$2:$B$8148,'Selected scen drivers'!$AI$1,'SSP drivers'!$C$2:$C$8148,'Selected scen drivers'!$C348,'SSP drivers'!$D$2:$D$8148,'Selected scen drivers'!$D348)</f>
        <v>0</v>
      </c>
      <c r="M348" s="3">
        <f>SUMIFS('SSP drivers'!M$2:M$8148,'SSP drivers'!$A$2:$A$8148,'Selected scen drivers'!$AH$1,'SSP drivers'!$B$2:$B$8148,'Selected scen drivers'!$AI$1,'SSP drivers'!$C$2:$C$8148,'Selected scen drivers'!$C348,'SSP drivers'!$D$2:$D$8148,'Selected scen drivers'!$D348)</f>
        <v>0</v>
      </c>
      <c r="N348" s="3">
        <f>SUMIFS('SSP drivers'!N$2:N$8148,'SSP drivers'!$A$2:$A$8148,'Selected scen drivers'!$AH$1,'SSP drivers'!$B$2:$B$8148,'Selected scen drivers'!$AI$1,'SSP drivers'!$C$2:$C$8148,'Selected scen drivers'!$C348,'SSP drivers'!$D$2:$D$8148,'Selected scen drivers'!$D348)</f>
        <v>0</v>
      </c>
      <c r="O348" s="3">
        <f>SUMIFS('SSP drivers'!O$2:O$8148,'SSP drivers'!$A$2:$A$8148,'Selected scen drivers'!$AH$1,'SSP drivers'!$B$2:$B$8148,'Selected scen drivers'!$AI$1,'SSP drivers'!$C$2:$C$8148,'Selected scen drivers'!$C348,'SSP drivers'!$D$2:$D$8148,'Selected scen drivers'!$D348)</f>
        <v>0</v>
      </c>
      <c r="P348" s="3">
        <f>SUMIFS('SSP drivers'!P$2:P$8148,'SSP drivers'!$A$2:$A$8148,'Selected scen drivers'!$AH$1,'SSP drivers'!$B$2:$B$8148,'Selected scen drivers'!$AI$1,'SSP drivers'!$C$2:$C$8148,'Selected scen drivers'!$C348,'SSP drivers'!$D$2:$D$8148,'Selected scen drivers'!$D348)</f>
        <v>0</v>
      </c>
      <c r="Q348" s="3">
        <f>SUMIFS('SSP drivers'!Q$2:Q$8148,'SSP drivers'!$A$2:$A$8148,'Selected scen drivers'!$AH$1,'SSP drivers'!$B$2:$B$8148,'Selected scen drivers'!$AI$1,'SSP drivers'!$C$2:$C$8148,'Selected scen drivers'!$C348,'SSP drivers'!$D$2:$D$8148,'Selected scen drivers'!$D348)</f>
        <v>0</v>
      </c>
      <c r="R348" s="3">
        <f>SUMIFS('SSP drivers'!R$2:R$8148,'SSP drivers'!$A$2:$A$8148,'Selected scen drivers'!$AH$1,'SSP drivers'!$B$2:$B$8148,'Selected scen drivers'!$AI$1,'SSP drivers'!$C$2:$C$8148,'Selected scen drivers'!$C348,'SSP drivers'!$D$2:$D$8148,'Selected scen drivers'!$D348)</f>
        <v>0</v>
      </c>
      <c r="S348" s="3">
        <f>SUMIFS('SSP drivers'!S$2:S$8148,'SSP drivers'!$A$2:$A$8148,'Selected scen drivers'!$AH$1,'SSP drivers'!$B$2:$B$8148,'Selected scen drivers'!$AI$1,'SSP drivers'!$C$2:$C$8148,'Selected scen drivers'!$C348,'SSP drivers'!$D$2:$D$8148,'Selected scen drivers'!$D348)</f>
        <v>0</v>
      </c>
      <c r="T348" s="3">
        <f>SUMIFS('SSP drivers'!T$2:T$8148,'SSP drivers'!$A$2:$A$8148,'Selected scen drivers'!$AH$1,'SSP drivers'!$B$2:$B$8148,'Selected scen drivers'!$AI$1,'SSP drivers'!$C$2:$C$8148,'Selected scen drivers'!$C348,'SSP drivers'!$D$2:$D$8148,'Selected scen drivers'!$D348)</f>
        <v>0</v>
      </c>
      <c r="U348" s="3">
        <f>SUMIFS('SSP drivers'!U$2:U$8148,'SSP drivers'!$A$2:$A$8148,'Selected scen drivers'!$AH$1,'SSP drivers'!$B$2:$B$8148,'Selected scen drivers'!$AI$1,'SSP drivers'!$C$2:$C$8148,'Selected scen drivers'!$C348,'SSP drivers'!$D$2:$D$8148,'Selected scen drivers'!$D348)</f>
        <v>0</v>
      </c>
      <c r="V348" s="3">
        <f>SUMIFS('SSP drivers'!V$2:V$8148,'SSP drivers'!$A$2:$A$8148,'Selected scen drivers'!$AH$1,'SSP drivers'!$B$2:$B$8148,'Selected scen drivers'!$AI$1,'SSP drivers'!$C$2:$C$8148,'Selected scen drivers'!$C348,'SSP drivers'!$D$2:$D$8148,'Selected scen drivers'!$D348)</f>
        <v>0</v>
      </c>
      <c r="W348" s="3">
        <f>SUMIFS('SSP drivers'!W$2:W$8148,'SSP drivers'!$A$2:$A$8148,'Selected scen drivers'!$AH$1,'SSP drivers'!$B$2:$B$8148,'Selected scen drivers'!$AI$1,'SSP drivers'!$C$2:$C$8148,'Selected scen drivers'!$C348,'SSP drivers'!$D$2:$D$8148,'Selected scen drivers'!$D348)</f>
        <v>0</v>
      </c>
      <c r="X348" s="3">
        <f>SUMIFS('SSP drivers'!X$2:X$8148,'SSP drivers'!$A$2:$A$8148,'Selected scen drivers'!$AH$1,'SSP drivers'!$B$2:$B$8148,'Selected scen drivers'!$AI$1,'SSP drivers'!$C$2:$C$8148,'Selected scen drivers'!$C348,'SSP drivers'!$D$2:$D$8148,'Selected scen drivers'!$D348)</f>
        <v>0</v>
      </c>
      <c r="Y348" s="3">
        <f>SUMIFS('SSP drivers'!Y$2:Y$8148,'SSP drivers'!$A$2:$A$8148,'Selected scen drivers'!$AH$1,'SSP drivers'!$B$2:$B$8148,'Selected scen drivers'!$AI$1,'SSP drivers'!$C$2:$C$8148,'Selected scen drivers'!$C348,'SSP drivers'!$D$2:$D$8148,'Selected scen drivers'!$D348)</f>
        <v>0</v>
      </c>
      <c r="Z348" s="3">
        <f>SUMIFS('SSP drivers'!Z$2:Z$8148,'SSP drivers'!$A$2:$A$8148,'Selected scen drivers'!$AH$1,'SSP drivers'!$B$2:$B$8148,'Selected scen drivers'!$AI$1,'SSP drivers'!$C$2:$C$8148,'Selected scen drivers'!$C348,'SSP drivers'!$D$2:$D$8148,'Selected scen drivers'!$D348)</f>
        <v>0</v>
      </c>
      <c r="AA348" s="3">
        <f>SUMIFS('SSP drivers'!AA$2:AA$8148,'SSP drivers'!$A$2:$A$8148,'Selected scen drivers'!$AH$1,'SSP drivers'!$B$2:$B$8148,'Selected scen drivers'!$AI$1,'SSP drivers'!$C$2:$C$8148,'Selected scen drivers'!$C348,'SSP drivers'!$D$2:$D$8148,'Selected scen drivers'!$D348)</f>
        <v>0</v>
      </c>
      <c r="AB348" s="3">
        <f>SUMIFS('SSP drivers'!AB$2:AB$8148,'SSP drivers'!$A$2:$A$8148,'Selected scen drivers'!$AH$1,'SSP drivers'!$B$2:$B$8148,'Selected scen drivers'!$AI$1,'SSP drivers'!$C$2:$C$8148,'Selected scen drivers'!$C348,'SSP drivers'!$D$2:$D$8148,'Selected scen drivers'!$D348)</f>
        <v>0</v>
      </c>
      <c r="AC348" s="3">
        <f>SUMIFS('SSP drivers'!AC$2:AC$8148,'SSP drivers'!$A$2:$A$8148,'Selected scen drivers'!$AH$1,'SSP drivers'!$B$2:$B$8148,'Selected scen drivers'!$AI$1,'SSP drivers'!$C$2:$C$8148,'Selected scen drivers'!$C348,'SSP drivers'!$D$2:$D$8148,'Selected scen drivers'!$D348)</f>
        <v>0</v>
      </c>
      <c r="AD348" s="3">
        <f>SUMIFS('SSP drivers'!AD$2:AD$8148,'SSP drivers'!$A$2:$A$8148,'Selected scen drivers'!$AH$1,'SSP drivers'!$B$2:$B$8148,'Selected scen drivers'!$AI$1,'SSP drivers'!$C$2:$C$8148,'Selected scen drivers'!$C348,'SSP drivers'!$D$2:$D$8148,'Selected scen drivers'!$D348)</f>
        <v>0</v>
      </c>
      <c r="AE348" s="3">
        <f>SUMIFS('SSP drivers'!AE$2:AE$8148,'SSP drivers'!$A$2:$A$8148,'Selected scen drivers'!$AH$1,'SSP drivers'!$B$2:$B$8148,'Selected scen drivers'!$AI$1,'SSP drivers'!$C$2:$C$8148,'Selected scen drivers'!$C348,'SSP drivers'!$D$2:$D$8148,'Selected scen drivers'!$D348)</f>
        <v>0</v>
      </c>
    </row>
    <row r="349" spans="1:31">
      <c r="A349">
        <f t="shared" si="11"/>
        <v>39</v>
      </c>
      <c r="B349">
        <f t="shared" si="12"/>
        <v>6</v>
      </c>
      <c r="C349" t="str">
        <f>IFERROR(VLOOKUP(A349,Classification!$A$4:$B$99,2,FALSE),"")</f>
        <v/>
      </c>
      <c r="D349" t="str">
        <f>IFERROR(VLOOKUP(B349,Classification!$U$5:$V$14,2,FALSE),"")</f>
        <v>GDPPHOU</v>
      </c>
      <c r="E349" s="3">
        <f>SUMIFS('SSP drivers'!E$2:E$8148,'SSP drivers'!$A$2:$A$8148,'Selected scen drivers'!$AH$1,'SSP drivers'!$B$2:$B$8148,'Selected scen drivers'!$AI$1,'SSP drivers'!$C$2:$C$8148,'Selected scen drivers'!$C349,'SSP drivers'!$D$2:$D$8148,'Selected scen drivers'!$D349)</f>
        <v>0</v>
      </c>
      <c r="F349" s="3">
        <f>SUMIFS('SSP drivers'!F$2:F$8148,'SSP drivers'!$A$2:$A$8148,'Selected scen drivers'!$AH$1,'SSP drivers'!$B$2:$B$8148,'Selected scen drivers'!$AI$1,'SSP drivers'!$C$2:$C$8148,'Selected scen drivers'!$C349,'SSP drivers'!$D$2:$D$8148,'Selected scen drivers'!$D349)</f>
        <v>0</v>
      </c>
      <c r="G349" s="3">
        <f>SUMIFS('SSP drivers'!G$2:G$8148,'SSP drivers'!$A$2:$A$8148,'Selected scen drivers'!$AH$1,'SSP drivers'!$B$2:$B$8148,'Selected scen drivers'!$AI$1,'SSP drivers'!$C$2:$C$8148,'Selected scen drivers'!$C349,'SSP drivers'!$D$2:$D$8148,'Selected scen drivers'!$D349)</f>
        <v>0</v>
      </c>
      <c r="H349" s="3">
        <f>SUMIFS('SSP drivers'!H$2:H$8148,'SSP drivers'!$A$2:$A$8148,'Selected scen drivers'!$AH$1,'SSP drivers'!$B$2:$B$8148,'Selected scen drivers'!$AI$1,'SSP drivers'!$C$2:$C$8148,'Selected scen drivers'!$C349,'SSP drivers'!$D$2:$D$8148,'Selected scen drivers'!$D349)</f>
        <v>0</v>
      </c>
      <c r="I349" s="3">
        <f>SUMIFS('SSP drivers'!I$2:I$8148,'SSP drivers'!$A$2:$A$8148,'Selected scen drivers'!$AH$1,'SSP drivers'!$B$2:$B$8148,'Selected scen drivers'!$AI$1,'SSP drivers'!$C$2:$C$8148,'Selected scen drivers'!$C349,'SSP drivers'!$D$2:$D$8148,'Selected scen drivers'!$D349)</f>
        <v>0</v>
      </c>
      <c r="J349" s="3">
        <f>SUMIFS('SSP drivers'!J$2:J$8148,'SSP drivers'!$A$2:$A$8148,'Selected scen drivers'!$AH$1,'SSP drivers'!$B$2:$B$8148,'Selected scen drivers'!$AI$1,'SSP drivers'!$C$2:$C$8148,'Selected scen drivers'!$C349,'SSP drivers'!$D$2:$D$8148,'Selected scen drivers'!$D349)</f>
        <v>0</v>
      </c>
      <c r="K349" s="3">
        <f>SUMIFS('SSP drivers'!K$2:K$8148,'SSP drivers'!$A$2:$A$8148,'Selected scen drivers'!$AH$1,'SSP drivers'!$B$2:$B$8148,'Selected scen drivers'!$AI$1,'SSP drivers'!$C$2:$C$8148,'Selected scen drivers'!$C349,'SSP drivers'!$D$2:$D$8148,'Selected scen drivers'!$D349)</f>
        <v>0</v>
      </c>
      <c r="L349" s="3">
        <f>SUMIFS('SSP drivers'!L$2:L$8148,'SSP drivers'!$A$2:$A$8148,'Selected scen drivers'!$AH$1,'SSP drivers'!$B$2:$B$8148,'Selected scen drivers'!$AI$1,'SSP drivers'!$C$2:$C$8148,'Selected scen drivers'!$C349,'SSP drivers'!$D$2:$D$8148,'Selected scen drivers'!$D349)</f>
        <v>0</v>
      </c>
      <c r="M349" s="3">
        <f>SUMIFS('SSP drivers'!M$2:M$8148,'SSP drivers'!$A$2:$A$8148,'Selected scen drivers'!$AH$1,'SSP drivers'!$B$2:$B$8148,'Selected scen drivers'!$AI$1,'SSP drivers'!$C$2:$C$8148,'Selected scen drivers'!$C349,'SSP drivers'!$D$2:$D$8148,'Selected scen drivers'!$D349)</f>
        <v>0</v>
      </c>
      <c r="N349" s="3">
        <f>SUMIFS('SSP drivers'!N$2:N$8148,'SSP drivers'!$A$2:$A$8148,'Selected scen drivers'!$AH$1,'SSP drivers'!$B$2:$B$8148,'Selected scen drivers'!$AI$1,'SSP drivers'!$C$2:$C$8148,'Selected scen drivers'!$C349,'SSP drivers'!$D$2:$D$8148,'Selected scen drivers'!$D349)</f>
        <v>0</v>
      </c>
      <c r="O349" s="3">
        <f>SUMIFS('SSP drivers'!O$2:O$8148,'SSP drivers'!$A$2:$A$8148,'Selected scen drivers'!$AH$1,'SSP drivers'!$B$2:$B$8148,'Selected scen drivers'!$AI$1,'SSP drivers'!$C$2:$C$8148,'Selected scen drivers'!$C349,'SSP drivers'!$D$2:$D$8148,'Selected scen drivers'!$D349)</f>
        <v>0</v>
      </c>
      <c r="P349" s="3">
        <f>SUMIFS('SSP drivers'!P$2:P$8148,'SSP drivers'!$A$2:$A$8148,'Selected scen drivers'!$AH$1,'SSP drivers'!$B$2:$B$8148,'Selected scen drivers'!$AI$1,'SSP drivers'!$C$2:$C$8148,'Selected scen drivers'!$C349,'SSP drivers'!$D$2:$D$8148,'Selected scen drivers'!$D349)</f>
        <v>0</v>
      </c>
      <c r="Q349" s="3">
        <f>SUMIFS('SSP drivers'!Q$2:Q$8148,'SSP drivers'!$A$2:$A$8148,'Selected scen drivers'!$AH$1,'SSP drivers'!$B$2:$B$8148,'Selected scen drivers'!$AI$1,'SSP drivers'!$C$2:$C$8148,'Selected scen drivers'!$C349,'SSP drivers'!$D$2:$D$8148,'Selected scen drivers'!$D349)</f>
        <v>0</v>
      </c>
      <c r="R349" s="3">
        <f>SUMIFS('SSP drivers'!R$2:R$8148,'SSP drivers'!$A$2:$A$8148,'Selected scen drivers'!$AH$1,'SSP drivers'!$B$2:$B$8148,'Selected scen drivers'!$AI$1,'SSP drivers'!$C$2:$C$8148,'Selected scen drivers'!$C349,'SSP drivers'!$D$2:$D$8148,'Selected scen drivers'!$D349)</f>
        <v>0</v>
      </c>
      <c r="S349" s="3">
        <f>SUMIFS('SSP drivers'!S$2:S$8148,'SSP drivers'!$A$2:$A$8148,'Selected scen drivers'!$AH$1,'SSP drivers'!$B$2:$B$8148,'Selected scen drivers'!$AI$1,'SSP drivers'!$C$2:$C$8148,'Selected scen drivers'!$C349,'SSP drivers'!$D$2:$D$8148,'Selected scen drivers'!$D349)</f>
        <v>0</v>
      </c>
      <c r="T349" s="3">
        <f>SUMIFS('SSP drivers'!T$2:T$8148,'SSP drivers'!$A$2:$A$8148,'Selected scen drivers'!$AH$1,'SSP drivers'!$B$2:$B$8148,'Selected scen drivers'!$AI$1,'SSP drivers'!$C$2:$C$8148,'Selected scen drivers'!$C349,'SSP drivers'!$D$2:$D$8148,'Selected scen drivers'!$D349)</f>
        <v>0</v>
      </c>
      <c r="U349" s="3">
        <f>SUMIFS('SSP drivers'!U$2:U$8148,'SSP drivers'!$A$2:$A$8148,'Selected scen drivers'!$AH$1,'SSP drivers'!$B$2:$B$8148,'Selected scen drivers'!$AI$1,'SSP drivers'!$C$2:$C$8148,'Selected scen drivers'!$C349,'SSP drivers'!$D$2:$D$8148,'Selected scen drivers'!$D349)</f>
        <v>0</v>
      </c>
      <c r="V349" s="3">
        <f>SUMIFS('SSP drivers'!V$2:V$8148,'SSP drivers'!$A$2:$A$8148,'Selected scen drivers'!$AH$1,'SSP drivers'!$B$2:$B$8148,'Selected scen drivers'!$AI$1,'SSP drivers'!$C$2:$C$8148,'Selected scen drivers'!$C349,'SSP drivers'!$D$2:$D$8148,'Selected scen drivers'!$D349)</f>
        <v>0</v>
      </c>
      <c r="W349" s="3">
        <f>SUMIFS('SSP drivers'!W$2:W$8148,'SSP drivers'!$A$2:$A$8148,'Selected scen drivers'!$AH$1,'SSP drivers'!$B$2:$B$8148,'Selected scen drivers'!$AI$1,'SSP drivers'!$C$2:$C$8148,'Selected scen drivers'!$C349,'SSP drivers'!$D$2:$D$8148,'Selected scen drivers'!$D349)</f>
        <v>0</v>
      </c>
      <c r="X349" s="3">
        <f>SUMIFS('SSP drivers'!X$2:X$8148,'SSP drivers'!$A$2:$A$8148,'Selected scen drivers'!$AH$1,'SSP drivers'!$B$2:$B$8148,'Selected scen drivers'!$AI$1,'SSP drivers'!$C$2:$C$8148,'Selected scen drivers'!$C349,'SSP drivers'!$D$2:$D$8148,'Selected scen drivers'!$D349)</f>
        <v>0</v>
      </c>
      <c r="Y349" s="3">
        <f>SUMIFS('SSP drivers'!Y$2:Y$8148,'SSP drivers'!$A$2:$A$8148,'Selected scen drivers'!$AH$1,'SSP drivers'!$B$2:$B$8148,'Selected scen drivers'!$AI$1,'SSP drivers'!$C$2:$C$8148,'Selected scen drivers'!$C349,'SSP drivers'!$D$2:$D$8148,'Selected scen drivers'!$D349)</f>
        <v>0</v>
      </c>
      <c r="Z349" s="3">
        <f>SUMIFS('SSP drivers'!Z$2:Z$8148,'SSP drivers'!$A$2:$A$8148,'Selected scen drivers'!$AH$1,'SSP drivers'!$B$2:$B$8148,'Selected scen drivers'!$AI$1,'SSP drivers'!$C$2:$C$8148,'Selected scen drivers'!$C349,'SSP drivers'!$D$2:$D$8148,'Selected scen drivers'!$D349)</f>
        <v>0</v>
      </c>
      <c r="AA349" s="3">
        <f>SUMIFS('SSP drivers'!AA$2:AA$8148,'SSP drivers'!$A$2:$A$8148,'Selected scen drivers'!$AH$1,'SSP drivers'!$B$2:$B$8148,'Selected scen drivers'!$AI$1,'SSP drivers'!$C$2:$C$8148,'Selected scen drivers'!$C349,'SSP drivers'!$D$2:$D$8148,'Selected scen drivers'!$D349)</f>
        <v>0</v>
      </c>
      <c r="AB349" s="3">
        <f>SUMIFS('SSP drivers'!AB$2:AB$8148,'SSP drivers'!$A$2:$A$8148,'Selected scen drivers'!$AH$1,'SSP drivers'!$B$2:$B$8148,'Selected scen drivers'!$AI$1,'SSP drivers'!$C$2:$C$8148,'Selected scen drivers'!$C349,'SSP drivers'!$D$2:$D$8148,'Selected scen drivers'!$D349)</f>
        <v>0</v>
      </c>
      <c r="AC349" s="3">
        <f>SUMIFS('SSP drivers'!AC$2:AC$8148,'SSP drivers'!$A$2:$A$8148,'Selected scen drivers'!$AH$1,'SSP drivers'!$B$2:$B$8148,'Selected scen drivers'!$AI$1,'SSP drivers'!$C$2:$C$8148,'Selected scen drivers'!$C349,'SSP drivers'!$D$2:$D$8148,'Selected scen drivers'!$D349)</f>
        <v>0</v>
      </c>
      <c r="AD349" s="3">
        <f>SUMIFS('SSP drivers'!AD$2:AD$8148,'SSP drivers'!$A$2:$A$8148,'Selected scen drivers'!$AH$1,'SSP drivers'!$B$2:$B$8148,'Selected scen drivers'!$AI$1,'SSP drivers'!$C$2:$C$8148,'Selected scen drivers'!$C349,'SSP drivers'!$D$2:$D$8148,'Selected scen drivers'!$D349)</f>
        <v>0</v>
      </c>
      <c r="AE349" s="3">
        <f>SUMIFS('SSP drivers'!AE$2:AE$8148,'SSP drivers'!$A$2:$A$8148,'Selected scen drivers'!$AH$1,'SSP drivers'!$B$2:$B$8148,'Selected scen drivers'!$AI$1,'SSP drivers'!$C$2:$C$8148,'Selected scen drivers'!$C349,'SSP drivers'!$D$2:$D$8148,'Selected scen drivers'!$D349)</f>
        <v>0</v>
      </c>
    </row>
    <row r="350" spans="1:31">
      <c r="A350">
        <f t="shared" si="11"/>
        <v>39</v>
      </c>
      <c r="B350">
        <f t="shared" si="12"/>
        <v>7</v>
      </c>
      <c r="C350" t="str">
        <f>IFERROR(VLOOKUP(A350,Classification!$A$4:$B$99,2,FALSE),"")</f>
        <v/>
      </c>
      <c r="D350" t="str">
        <f>IFERROR(VLOOKUP(B350,Classification!$U$5:$V$14,2,FALSE),"")</f>
        <v>GDPSER</v>
      </c>
      <c r="E350" s="3">
        <f>SUMIFS('SSP drivers'!E$2:E$8148,'SSP drivers'!$A$2:$A$8148,'Selected scen drivers'!$AH$1,'SSP drivers'!$B$2:$B$8148,'Selected scen drivers'!$AI$1,'SSP drivers'!$C$2:$C$8148,'Selected scen drivers'!$C350,'SSP drivers'!$D$2:$D$8148,'Selected scen drivers'!$D350)</f>
        <v>0</v>
      </c>
      <c r="F350" s="3">
        <f>SUMIFS('SSP drivers'!F$2:F$8148,'SSP drivers'!$A$2:$A$8148,'Selected scen drivers'!$AH$1,'SSP drivers'!$B$2:$B$8148,'Selected scen drivers'!$AI$1,'SSP drivers'!$C$2:$C$8148,'Selected scen drivers'!$C350,'SSP drivers'!$D$2:$D$8148,'Selected scen drivers'!$D350)</f>
        <v>0</v>
      </c>
      <c r="G350" s="3">
        <f>SUMIFS('SSP drivers'!G$2:G$8148,'SSP drivers'!$A$2:$A$8148,'Selected scen drivers'!$AH$1,'SSP drivers'!$B$2:$B$8148,'Selected scen drivers'!$AI$1,'SSP drivers'!$C$2:$C$8148,'Selected scen drivers'!$C350,'SSP drivers'!$D$2:$D$8148,'Selected scen drivers'!$D350)</f>
        <v>0</v>
      </c>
      <c r="H350" s="3">
        <f>SUMIFS('SSP drivers'!H$2:H$8148,'SSP drivers'!$A$2:$A$8148,'Selected scen drivers'!$AH$1,'SSP drivers'!$B$2:$B$8148,'Selected scen drivers'!$AI$1,'SSP drivers'!$C$2:$C$8148,'Selected scen drivers'!$C350,'SSP drivers'!$D$2:$D$8148,'Selected scen drivers'!$D350)</f>
        <v>0</v>
      </c>
      <c r="I350" s="3">
        <f>SUMIFS('SSP drivers'!I$2:I$8148,'SSP drivers'!$A$2:$A$8148,'Selected scen drivers'!$AH$1,'SSP drivers'!$B$2:$B$8148,'Selected scen drivers'!$AI$1,'SSP drivers'!$C$2:$C$8148,'Selected scen drivers'!$C350,'SSP drivers'!$D$2:$D$8148,'Selected scen drivers'!$D350)</f>
        <v>0</v>
      </c>
      <c r="J350" s="3">
        <f>SUMIFS('SSP drivers'!J$2:J$8148,'SSP drivers'!$A$2:$A$8148,'Selected scen drivers'!$AH$1,'SSP drivers'!$B$2:$B$8148,'Selected scen drivers'!$AI$1,'SSP drivers'!$C$2:$C$8148,'Selected scen drivers'!$C350,'SSP drivers'!$D$2:$D$8148,'Selected scen drivers'!$D350)</f>
        <v>0</v>
      </c>
      <c r="K350" s="3">
        <f>SUMIFS('SSP drivers'!K$2:K$8148,'SSP drivers'!$A$2:$A$8148,'Selected scen drivers'!$AH$1,'SSP drivers'!$B$2:$B$8148,'Selected scen drivers'!$AI$1,'SSP drivers'!$C$2:$C$8148,'Selected scen drivers'!$C350,'SSP drivers'!$D$2:$D$8148,'Selected scen drivers'!$D350)</f>
        <v>0</v>
      </c>
      <c r="L350" s="3">
        <f>SUMIFS('SSP drivers'!L$2:L$8148,'SSP drivers'!$A$2:$A$8148,'Selected scen drivers'!$AH$1,'SSP drivers'!$B$2:$B$8148,'Selected scen drivers'!$AI$1,'SSP drivers'!$C$2:$C$8148,'Selected scen drivers'!$C350,'SSP drivers'!$D$2:$D$8148,'Selected scen drivers'!$D350)</f>
        <v>0</v>
      </c>
      <c r="M350" s="3">
        <f>SUMIFS('SSP drivers'!M$2:M$8148,'SSP drivers'!$A$2:$A$8148,'Selected scen drivers'!$AH$1,'SSP drivers'!$B$2:$B$8148,'Selected scen drivers'!$AI$1,'SSP drivers'!$C$2:$C$8148,'Selected scen drivers'!$C350,'SSP drivers'!$D$2:$D$8148,'Selected scen drivers'!$D350)</f>
        <v>0</v>
      </c>
      <c r="N350" s="3">
        <f>SUMIFS('SSP drivers'!N$2:N$8148,'SSP drivers'!$A$2:$A$8148,'Selected scen drivers'!$AH$1,'SSP drivers'!$B$2:$B$8148,'Selected scen drivers'!$AI$1,'SSP drivers'!$C$2:$C$8148,'Selected scen drivers'!$C350,'SSP drivers'!$D$2:$D$8148,'Selected scen drivers'!$D350)</f>
        <v>0</v>
      </c>
      <c r="O350" s="3">
        <f>SUMIFS('SSP drivers'!O$2:O$8148,'SSP drivers'!$A$2:$A$8148,'Selected scen drivers'!$AH$1,'SSP drivers'!$B$2:$B$8148,'Selected scen drivers'!$AI$1,'SSP drivers'!$C$2:$C$8148,'Selected scen drivers'!$C350,'SSP drivers'!$D$2:$D$8148,'Selected scen drivers'!$D350)</f>
        <v>0</v>
      </c>
      <c r="P350" s="3">
        <f>SUMIFS('SSP drivers'!P$2:P$8148,'SSP drivers'!$A$2:$A$8148,'Selected scen drivers'!$AH$1,'SSP drivers'!$B$2:$B$8148,'Selected scen drivers'!$AI$1,'SSP drivers'!$C$2:$C$8148,'Selected scen drivers'!$C350,'SSP drivers'!$D$2:$D$8148,'Selected scen drivers'!$D350)</f>
        <v>0</v>
      </c>
      <c r="Q350" s="3">
        <f>SUMIFS('SSP drivers'!Q$2:Q$8148,'SSP drivers'!$A$2:$A$8148,'Selected scen drivers'!$AH$1,'SSP drivers'!$B$2:$B$8148,'Selected scen drivers'!$AI$1,'SSP drivers'!$C$2:$C$8148,'Selected scen drivers'!$C350,'SSP drivers'!$D$2:$D$8148,'Selected scen drivers'!$D350)</f>
        <v>0</v>
      </c>
      <c r="R350" s="3">
        <f>SUMIFS('SSP drivers'!R$2:R$8148,'SSP drivers'!$A$2:$A$8148,'Selected scen drivers'!$AH$1,'SSP drivers'!$B$2:$B$8148,'Selected scen drivers'!$AI$1,'SSP drivers'!$C$2:$C$8148,'Selected scen drivers'!$C350,'SSP drivers'!$D$2:$D$8148,'Selected scen drivers'!$D350)</f>
        <v>0</v>
      </c>
      <c r="S350" s="3">
        <f>SUMIFS('SSP drivers'!S$2:S$8148,'SSP drivers'!$A$2:$A$8148,'Selected scen drivers'!$AH$1,'SSP drivers'!$B$2:$B$8148,'Selected scen drivers'!$AI$1,'SSP drivers'!$C$2:$C$8148,'Selected scen drivers'!$C350,'SSP drivers'!$D$2:$D$8148,'Selected scen drivers'!$D350)</f>
        <v>0</v>
      </c>
      <c r="T350" s="3">
        <f>SUMIFS('SSP drivers'!T$2:T$8148,'SSP drivers'!$A$2:$A$8148,'Selected scen drivers'!$AH$1,'SSP drivers'!$B$2:$B$8148,'Selected scen drivers'!$AI$1,'SSP drivers'!$C$2:$C$8148,'Selected scen drivers'!$C350,'SSP drivers'!$D$2:$D$8148,'Selected scen drivers'!$D350)</f>
        <v>0</v>
      </c>
      <c r="U350" s="3">
        <f>SUMIFS('SSP drivers'!U$2:U$8148,'SSP drivers'!$A$2:$A$8148,'Selected scen drivers'!$AH$1,'SSP drivers'!$B$2:$B$8148,'Selected scen drivers'!$AI$1,'SSP drivers'!$C$2:$C$8148,'Selected scen drivers'!$C350,'SSP drivers'!$D$2:$D$8148,'Selected scen drivers'!$D350)</f>
        <v>0</v>
      </c>
      <c r="V350" s="3">
        <f>SUMIFS('SSP drivers'!V$2:V$8148,'SSP drivers'!$A$2:$A$8148,'Selected scen drivers'!$AH$1,'SSP drivers'!$B$2:$B$8148,'Selected scen drivers'!$AI$1,'SSP drivers'!$C$2:$C$8148,'Selected scen drivers'!$C350,'SSP drivers'!$D$2:$D$8148,'Selected scen drivers'!$D350)</f>
        <v>0</v>
      </c>
      <c r="W350" s="3">
        <f>SUMIFS('SSP drivers'!W$2:W$8148,'SSP drivers'!$A$2:$A$8148,'Selected scen drivers'!$AH$1,'SSP drivers'!$B$2:$B$8148,'Selected scen drivers'!$AI$1,'SSP drivers'!$C$2:$C$8148,'Selected scen drivers'!$C350,'SSP drivers'!$D$2:$D$8148,'Selected scen drivers'!$D350)</f>
        <v>0</v>
      </c>
      <c r="X350" s="3">
        <f>SUMIFS('SSP drivers'!X$2:X$8148,'SSP drivers'!$A$2:$A$8148,'Selected scen drivers'!$AH$1,'SSP drivers'!$B$2:$B$8148,'Selected scen drivers'!$AI$1,'SSP drivers'!$C$2:$C$8148,'Selected scen drivers'!$C350,'SSP drivers'!$D$2:$D$8148,'Selected scen drivers'!$D350)</f>
        <v>0</v>
      </c>
      <c r="Y350" s="3">
        <f>SUMIFS('SSP drivers'!Y$2:Y$8148,'SSP drivers'!$A$2:$A$8148,'Selected scen drivers'!$AH$1,'SSP drivers'!$B$2:$B$8148,'Selected scen drivers'!$AI$1,'SSP drivers'!$C$2:$C$8148,'Selected scen drivers'!$C350,'SSP drivers'!$D$2:$D$8148,'Selected scen drivers'!$D350)</f>
        <v>0</v>
      </c>
      <c r="Z350" s="3">
        <f>SUMIFS('SSP drivers'!Z$2:Z$8148,'SSP drivers'!$A$2:$A$8148,'Selected scen drivers'!$AH$1,'SSP drivers'!$B$2:$B$8148,'Selected scen drivers'!$AI$1,'SSP drivers'!$C$2:$C$8148,'Selected scen drivers'!$C350,'SSP drivers'!$D$2:$D$8148,'Selected scen drivers'!$D350)</f>
        <v>0</v>
      </c>
      <c r="AA350" s="3">
        <f>SUMIFS('SSP drivers'!AA$2:AA$8148,'SSP drivers'!$A$2:$A$8148,'Selected scen drivers'!$AH$1,'SSP drivers'!$B$2:$B$8148,'Selected scen drivers'!$AI$1,'SSP drivers'!$C$2:$C$8148,'Selected scen drivers'!$C350,'SSP drivers'!$D$2:$D$8148,'Selected scen drivers'!$D350)</f>
        <v>0</v>
      </c>
      <c r="AB350" s="3">
        <f>SUMIFS('SSP drivers'!AB$2:AB$8148,'SSP drivers'!$A$2:$A$8148,'Selected scen drivers'!$AH$1,'SSP drivers'!$B$2:$B$8148,'Selected scen drivers'!$AI$1,'SSP drivers'!$C$2:$C$8148,'Selected scen drivers'!$C350,'SSP drivers'!$D$2:$D$8148,'Selected scen drivers'!$D350)</f>
        <v>0</v>
      </c>
      <c r="AC350" s="3">
        <f>SUMIFS('SSP drivers'!AC$2:AC$8148,'SSP drivers'!$A$2:$A$8148,'Selected scen drivers'!$AH$1,'SSP drivers'!$B$2:$B$8148,'Selected scen drivers'!$AI$1,'SSP drivers'!$C$2:$C$8148,'Selected scen drivers'!$C350,'SSP drivers'!$D$2:$D$8148,'Selected scen drivers'!$D350)</f>
        <v>0</v>
      </c>
      <c r="AD350" s="3">
        <f>SUMIFS('SSP drivers'!AD$2:AD$8148,'SSP drivers'!$A$2:$A$8148,'Selected scen drivers'!$AH$1,'SSP drivers'!$B$2:$B$8148,'Selected scen drivers'!$AI$1,'SSP drivers'!$C$2:$C$8148,'Selected scen drivers'!$C350,'SSP drivers'!$D$2:$D$8148,'Selected scen drivers'!$D350)</f>
        <v>0</v>
      </c>
      <c r="AE350" s="3">
        <f>SUMIFS('SSP drivers'!AE$2:AE$8148,'SSP drivers'!$A$2:$A$8148,'Selected scen drivers'!$AH$1,'SSP drivers'!$B$2:$B$8148,'Selected scen drivers'!$AI$1,'SSP drivers'!$C$2:$C$8148,'Selected scen drivers'!$C350,'SSP drivers'!$D$2:$D$8148,'Selected scen drivers'!$D350)</f>
        <v>0</v>
      </c>
    </row>
    <row r="351" spans="1:31">
      <c r="A351">
        <f t="shared" si="11"/>
        <v>39</v>
      </c>
      <c r="B351">
        <f t="shared" si="12"/>
        <v>8</v>
      </c>
      <c r="C351" t="str">
        <f>IFERROR(VLOOKUP(A351,Classification!$A$4:$B$99,2,FALSE),"")</f>
        <v/>
      </c>
      <c r="D351" t="str">
        <f>IFERROR(VLOOKUP(B351,Classification!$U$5:$V$14,2,FALSE),"")</f>
        <v>HOU</v>
      </c>
      <c r="E351" s="3">
        <f>SUMIFS('SSP drivers'!E$2:E$8148,'SSP drivers'!$A$2:$A$8148,'Selected scen drivers'!$AH$1,'SSP drivers'!$B$2:$B$8148,'Selected scen drivers'!$AI$1,'SSP drivers'!$C$2:$C$8148,'Selected scen drivers'!$C351,'SSP drivers'!$D$2:$D$8148,'Selected scen drivers'!$D351)</f>
        <v>0</v>
      </c>
      <c r="F351" s="3">
        <f>SUMIFS('SSP drivers'!F$2:F$8148,'SSP drivers'!$A$2:$A$8148,'Selected scen drivers'!$AH$1,'SSP drivers'!$B$2:$B$8148,'Selected scen drivers'!$AI$1,'SSP drivers'!$C$2:$C$8148,'Selected scen drivers'!$C351,'SSP drivers'!$D$2:$D$8148,'Selected scen drivers'!$D351)</f>
        <v>0</v>
      </c>
      <c r="G351" s="3">
        <f>SUMIFS('SSP drivers'!G$2:G$8148,'SSP drivers'!$A$2:$A$8148,'Selected scen drivers'!$AH$1,'SSP drivers'!$B$2:$B$8148,'Selected scen drivers'!$AI$1,'SSP drivers'!$C$2:$C$8148,'Selected scen drivers'!$C351,'SSP drivers'!$D$2:$D$8148,'Selected scen drivers'!$D351)</f>
        <v>0</v>
      </c>
      <c r="H351" s="3">
        <f>SUMIFS('SSP drivers'!H$2:H$8148,'SSP drivers'!$A$2:$A$8148,'Selected scen drivers'!$AH$1,'SSP drivers'!$B$2:$B$8148,'Selected scen drivers'!$AI$1,'SSP drivers'!$C$2:$C$8148,'Selected scen drivers'!$C351,'SSP drivers'!$D$2:$D$8148,'Selected scen drivers'!$D351)</f>
        <v>0</v>
      </c>
      <c r="I351" s="3">
        <f>SUMIFS('SSP drivers'!I$2:I$8148,'SSP drivers'!$A$2:$A$8148,'Selected scen drivers'!$AH$1,'SSP drivers'!$B$2:$B$8148,'Selected scen drivers'!$AI$1,'SSP drivers'!$C$2:$C$8148,'Selected scen drivers'!$C351,'SSP drivers'!$D$2:$D$8148,'Selected scen drivers'!$D351)</f>
        <v>0</v>
      </c>
      <c r="J351" s="3">
        <f>SUMIFS('SSP drivers'!J$2:J$8148,'SSP drivers'!$A$2:$A$8148,'Selected scen drivers'!$AH$1,'SSP drivers'!$B$2:$B$8148,'Selected scen drivers'!$AI$1,'SSP drivers'!$C$2:$C$8148,'Selected scen drivers'!$C351,'SSP drivers'!$D$2:$D$8148,'Selected scen drivers'!$D351)</f>
        <v>0</v>
      </c>
      <c r="K351" s="3">
        <f>SUMIFS('SSP drivers'!K$2:K$8148,'SSP drivers'!$A$2:$A$8148,'Selected scen drivers'!$AH$1,'SSP drivers'!$B$2:$B$8148,'Selected scen drivers'!$AI$1,'SSP drivers'!$C$2:$C$8148,'Selected scen drivers'!$C351,'SSP drivers'!$D$2:$D$8148,'Selected scen drivers'!$D351)</f>
        <v>0</v>
      </c>
      <c r="L351" s="3">
        <f>SUMIFS('SSP drivers'!L$2:L$8148,'SSP drivers'!$A$2:$A$8148,'Selected scen drivers'!$AH$1,'SSP drivers'!$B$2:$B$8148,'Selected scen drivers'!$AI$1,'SSP drivers'!$C$2:$C$8148,'Selected scen drivers'!$C351,'SSP drivers'!$D$2:$D$8148,'Selected scen drivers'!$D351)</f>
        <v>0</v>
      </c>
      <c r="M351" s="3">
        <f>SUMIFS('SSP drivers'!M$2:M$8148,'SSP drivers'!$A$2:$A$8148,'Selected scen drivers'!$AH$1,'SSP drivers'!$B$2:$B$8148,'Selected scen drivers'!$AI$1,'SSP drivers'!$C$2:$C$8148,'Selected scen drivers'!$C351,'SSP drivers'!$D$2:$D$8148,'Selected scen drivers'!$D351)</f>
        <v>0</v>
      </c>
      <c r="N351" s="3">
        <f>SUMIFS('SSP drivers'!N$2:N$8148,'SSP drivers'!$A$2:$A$8148,'Selected scen drivers'!$AH$1,'SSP drivers'!$B$2:$B$8148,'Selected scen drivers'!$AI$1,'SSP drivers'!$C$2:$C$8148,'Selected scen drivers'!$C351,'SSP drivers'!$D$2:$D$8148,'Selected scen drivers'!$D351)</f>
        <v>0</v>
      </c>
      <c r="O351" s="3">
        <f>SUMIFS('SSP drivers'!O$2:O$8148,'SSP drivers'!$A$2:$A$8148,'Selected scen drivers'!$AH$1,'SSP drivers'!$B$2:$B$8148,'Selected scen drivers'!$AI$1,'SSP drivers'!$C$2:$C$8148,'Selected scen drivers'!$C351,'SSP drivers'!$D$2:$D$8148,'Selected scen drivers'!$D351)</f>
        <v>0</v>
      </c>
      <c r="P351" s="3">
        <f>SUMIFS('SSP drivers'!P$2:P$8148,'SSP drivers'!$A$2:$A$8148,'Selected scen drivers'!$AH$1,'SSP drivers'!$B$2:$B$8148,'Selected scen drivers'!$AI$1,'SSP drivers'!$C$2:$C$8148,'Selected scen drivers'!$C351,'SSP drivers'!$D$2:$D$8148,'Selected scen drivers'!$D351)</f>
        <v>0</v>
      </c>
      <c r="Q351" s="3">
        <f>SUMIFS('SSP drivers'!Q$2:Q$8148,'SSP drivers'!$A$2:$A$8148,'Selected scen drivers'!$AH$1,'SSP drivers'!$B$2:$B$8148,'Selected scen drivers'!$AI$1,'SSP drivers'!$C$2:$C$8148,'Selected scen drivers'!$C351,'SSP drivers'!$D$2:$D$8148,'Selected scen drivers'!$D351)</f>
        <v>0</v>
      </c>
      <c r="R351" s="3">
        <f>SUMIFS('SSP drivers'!R$2:R$8148,'SSP drivers'!$A$2:$A$8148,'Selected scen drivers'!$AH$1,'SSP drivers'!$B$2:$B$8148,'Selected scen drivers'!$AI$1,'SSP drivers'!$C$2:$C$8148,'Selected scen drivers'!$C351,'SSP drivers'!$D$2:$D$8148,'Selected scen drivers'!$D351)</f>
        <v>0</v>
      </c>
      <c r="S351" s="3">
        <f>SUMIFS('SSP drivers'!S$2:S$8148,'SSP drivers'!$A$2:$A$8148,'Selected scen drivers'!$AH$1,'SSP drivers'!$B$2:$B$8148,'Selected scen drivers'!$AI$1,'SSP drivers'!$C$2:$C$8148,'Selected scen drivers'!$C351,'SSP drivers'!$D$2:$D$8148,'Selected scen drivers'!$D351)</f>
        <v>0</v>
      </c>
      <c r="T351" s="3">
        <f>SUMIFS('SSP drivers'!T$2:T$8148,'SSP drivers'!$A$2:$A$8148,'Selected scen drivers'!$AH$1,'SSP drivers'!$B$2:$B$8148,'Selected scen drivers'!$AI$1,'SSP drivers'!$C$2:$C$8148,'Selected scen drivers'!$C351,'SSP drivers'!$D$2:$D$8148,'Selected scen drivers'!$D351)</f>
        <v>0</v>
      </c>
      <c r="U351" s="3">
        <f>SUMIFS('SSP drivers'!U$2:U$8148,'SSP drivers'!$A$2:$A$8148,'Selected scen drivers'!$AH$1,'SSP drivers'!$B$2:$B$8148,'Selected scen drivers'!$AI$1,'SSP drivers'!$C$2:$C$8148,'Selected scen drivers'!$C351,'SSP drivers'!$D$2:$D$8148,'Selected scen drivers'!$D351)</f>
        <v>0</v>
      </c>
      <c r="V351" s="3">
        <f>SUMIFS('SSP drivers'!V$2:V$8148,'SSP drivers'!$A$2:$A$8148,'Selected scen drivers'!$AH$1,'SSP drivers'!$B$2:$B$8148,'Selected scen drivers'!$AI$1,'SSP drivers'!$C$2:$C$8148,'Selected scen drivers'!$C351,'SSP drivers'!$D$2:$D$8148,'Selected scen drivers'!$D351)</f>
        <v>0</v>
      </c>
      <c r="W351" s="3">
        <f>SUMIFS('SSP drivers'!W$2:W$8148,'SSP drivers'!$A$2:$A$8148,'Selected scen drivers'!$AH$1,'SSP drivers'!$B$2:$B$8148,'Selected scen drivers'!$AI$1,'SSP drivers'!$C$2:$C$8148,'Selected scen drivers'!$C351,'SSP drivers'!$D$2:$D$8148,'Selected scen drivers'!$D351)</f>
        <v>0</v>
      </c>
      <c r="X351" s="3">
        <f>SUMIFS('SSP drivers'!X$2:X$8148,'SSP drivers'!$A$2:$A$8148,'Selected scen drivers'!$AH$1,'SSP drivers'!$B$2:$B$8148,'Selected scen drivers'!$AI$1,'SSP drivers'!$C$2:$C$8148,'Selected scen drivers'!$C351,'SSP drivers'!$D$2:$D$8148,'Selected scen drivers'!$D351)</f>
        <v>0</v>
      </c>
      <c r="Y351" s="3">
        <f>SUMIFS('SSP drivers'!Y$2:Y$8148,'SSP drivers'!$A$2:$A$8148,'Selected scen drivers'!$AH$1,'SSP drivers'!$B$2:$B$8148,'Selected scen drivers'!$AI$1,'SSP drivers'!$C$2:$C$8148,'Selected scen drivers'!$C351,'SSP drivers'!$D$2:$D$8148,'Selected scen drivers'!$D351)</f>
        <v>0</v>
      </c>
      <c r="Z351" s="3">
        <f>SUMIFS('SSP drivers'!Z$2:Z$8148,'SSP drivers'!$A$2:$A$8148,'Selected scen drivers'!$AH$1,'SSP drivers'!$B$2:$B$8148,'Selected scen drivers'!$AI$1,'SSP drivers'!$C$2:$C$8148,'Selected scen drivers'!$C351,'SSP drivers'!$D$2:$D$8148,'Selected scen drivers'!$D351)</f>
        <v>0</v>
      </c>
      <c r="AA351" s="3">
        <f>SUMIFS('SSP drivers'!AA$2:AA$8148,'SSP drivers'!$A$2:$A$8148,'Selected scen drivers'!$AH$1,'SSP drivers'!$B$2:$B$8148,'Selected scen drivers'!$AI$1,'SSP drivers'!$C$2:$C$8148,'Selected scen drivers'!$C351,'SSP drivers'!$D$2:$D$8148,'Selected scen drivers'!$D351)</f>
        <v>0</v>
      </c>
      <c r="AB351" s="3">
        <f>SUMIFS('SSP drivers'!AB$2:AB$8148,'SSP drivers'!$A$2:$A$8148,'Selected scen drivers'!$AH$1,'SSP drivers'!$B$2:$B$8148,'Selected scen drivers'!$AI$1,'SSP drivers'!$C$2:$C$8148,'Selected scen drivers'!$C351,'SSP drivers'!$D$2:$D$8148,'Selected scen drivers'!$D351)</f>
        <v>0</v>
      </c>
      <c r="AC351" s="3">
        <f>SUMIFS('SSP drivers'!AC$2:AC$8148,'SSP drivers'!$A$2:$A$8148,'Selected scen drivers'!$AH$1,'SSP drivers'!$B$2:$B$8148,'Selected scen drivers'!$AI$1,'SSP drivers'!$C$2:$C$8148,'Selected scen drivers'!$C351,'SSP drivers'!$D$2:$D$8148,'Selected scen drivers'!$D351)</f>
        <v>0</v>
      </c>
      <c r="AD351" s="3">
        <f>SUMIFS('SSP drivers'!AD$2:AD$8148,'SSP drivers'!$A$2:$A$8148,'Selected scen drivers'!$AH$1,'SSP drivers'!$B$2:$B$8148,'Selected scen drivers'!$AI$1,'SSP drivers'!$C$2:$C$8148,'Selected scen drivers'!$C351,'SSP drivers'!$D$2:$D$8148,'Selected scen drivers'!$D351)</f>
        <v>0</v>
      </c>
      <c r="AE351" s="3">
        <f>SUMIFS('SSP drivers'!AE$2:AE$8148,'SSP drivers'!$A$2:$A$8148,'Selected scen drivers'!$AH$1,'SSP drivers'!$B$2:$B$8148,'Selected scen drivers'!$AI$1,'SSP drivers'!$C$2:$C$8148,'Selected scen drivers'!$C351,'SSP drivers'!$D$2:$D$8148,'Selected scen drivers'!$D351)</f>
        <v>0</v>
      </c>
    </row>
    <row r="352" spans="1:31">
      <c r="A352">
        <f t="shared" si="11"/>
        <v>39</v>
      </c>
      <c r="B352">
        <f t="shared" si="12"/>
        <v>9</v>
      </c>
      <c r="C352" t="str">
        <f>IFERROR(VLOOKUP(A352,Classification!$A$4:$B$99,2,FALSE),"")</f>
        <v/>
      </c>
      <c r="D352" t="str">
        <f>IFERROR(VLOOKUP(B352,Classification!$U$5:$V$14,2,FALSE),"")</f>
        <v>POP</v>
      </c>
      <c r="E352" s="3">
        <f>SUMIFS('SSP drivers'!E$2:E$8148,'SSP drivers'!$A$2:$A$8148,'Selected scen drivers'!$AH$1,'SSP drivers'!$B$2:$B$8148,'Selected scen drivers'!$AI$1,'SSP drivers'!$C$2:$C$8148,'Selected scen drivers'!$C352,'SSP drivers'!$D$2:$D$8148,'Selected scen drivers'!$D352)</f>
        <v>0</v>
      </c>
      <c r="F352" s="3">
        <f>SUMIFS('SSP drivers'!F$2:F$8148,'SSP drivers'!$A$2:$A$8148,'Selected scen drivers'!$AH$1,'SSP drivers'!$B$2:$B$8148,'Selected scen drivers'!$AI$1,'SSP drivers'!$C$2:$C$8148,'Selected scen drivers'!$C352,'SSP drivers'!$D$2:$D$8148,'Selected scen drivers'!$D352)</f>
        <v>0</v>
      </c>
      <c r="G352" s="3">
        <f>SUMIFS('SSP drivers'!G$2:G$8148,'SSP drivers'!$A$2:$A$8148,'Selected scen drivers'!$AH$1,'SSP drivers'!$B$2:$B$8148,'Selected scen drivers'!$AI$1,'SSP drivers'!$C$2:$C$8148,'Selected scen drivers'!$C352,'SSP drivers'!$D$2:$D$8148,'Selected scen drivers'!$D352)</f>
        <v>0</v>
      </c>
      <c r="H352" s="3">
        <f>SUMIFS('SSP drivers'!H$2:H$8148,'SSP drivers'!$A$2:$A$8148,'Selected scen drivers'!$AH$1,'SSP drivers'!$B$2:$B$8148,'Selected scen drivers'!$AI$1,'SSP drivers'!$C$2:$C$8148,'Selected scen drivers'!$C352,'SSP drivers'!$D$2:$D$8148,'Selected scen drivers'!$D352)</f>
        <v>0</v>
      </c>
      <c r="I352" s="3">
        <f>SUMIFS('SSP drivers'!I$2:I$8148,'SSP drivers'!$A$2:$A$8148,'Selected scen drivers'!$AH$1,'SSP drivers'!$B$2:$B$8148,'Selected scen drivers'!$AI$1,'SSP drivers'!$C$2:$C$8148,'Selected scen drivers'!$C352,'SSP drivers'!$D$2:$D$8148,'Selected scen drivers'!$D352)</f>
        <v>0</v>
      </c>
      <c r="J352" s="3">
        <f>SUMIFS('SSP drivers'!J$2:J$8148,'SSP drivers'!$A$2:$A$8148,'Selected scen drivers'!$AH$1,'SSP drivers'!$B$2:$B$8148,'Selected scen drivers'!$AI$1,'SSP drivers'!$C$2:$C$8148,'Selected scen drivers'!$C352,'SSP drivers'!$D$2:$D$8148,'Selected scen drivers'!$D352)</f>
        <v>0</v>
      </c>
      <c r="K352" s="3">
        <f>SUMIFS('SSP drivers'!K$2:K$8148,'SSP drivers'!$A$2:$A$8148,'Selected scen drivers'!$AH$1,'SSP drivers'!$B$2:$B$8148,'Selected scen drivers'!$AI$1,'SSP drivers'!$C$2:$C$8148,'Selected scen drivers'!$C352,'SSP drivers'!$D$2:$D$8148,'Selected scen drivers'!$D352)</f>
        <v>0</v>
      </c>
      <c r="L352" s="3">
        <f>SUMIFS('SSP drivers'!L$2:L$8148,'SSP drivers'!$A$2:$A$8148,'Selected scen drivers'!$AH$1,'SSP drivers'!$B$2:$B$8148,'Selected scen drivers'!$AI$1,'SSP drivers'!$C$2:$C$8148,'Selected scen drivers'!$C352,'SSP drivers'!$D$2:$D$8148,'Selected scen drivers'!$D352)</f>
        <v>0</v>
      </c>
      <c r="M352" s="3">
        <f>SUMIFS('SSP drivers'!M$2:M$8148,'SSP drivers'!$A$2:$A$8148,'Selected scen drivers'!$AH$1,'SSP drivers'!$B$2:$B$8148,'Selected scen drivers'!$AI$1,'SSP drivers'!$C$2:$C$8148,'Selected scen drivers'!$C352,'SSP drivers'!$D$2:$D$8148,'Selected scen drivers'!$D352)</f>
        <v>0</v>
      </c>
      <c r="N352" s="3">
        <f>SUMIFS('SSP drivers'!N$2:N$8148,'SSP drivers'!$A$2:$A$8148,'Selected scen drivers'!$AH$1,'SSP drivers'!$B$2:$B$8148,'Selected scen drivers'!$AI$1,'SSP drivers'!$C$2:$C$8148,'Selected scen drivers'!$C352,'SSP drivers'!$D$2:$D$8148,'Selected scen drivers'!$D352)</f>
        <v>0</v>
      </c>
      <c r="O352" s="3">
        <f>SUMIFS('SSP drivers'!O$2:O$8148,'SSP drivers'!$A$2:$A$8148,'Selected scen drivers'!$AH$1,'SSP drivers'!$B$2:$B$8148,'Selected scen drivers'!$AI$1,'SSP drivers'!$C$2:$C$8148,'Selected scen drivers'!$C352,'SSP drivers'!$D$2:$D$8148,'Selected scen drivers'!$D352)</f>
        <v>0</v>
      </c>
      <c r="P352" s="3">
        <f>SUMIFS('SSP drivers'!P$2:P$8148,'SSP drivers'!$A$2:$A$8148,'Selected scen drivers'!$AH$1,'SSP drivers'!$B$2:$B$8148,'Selected scen drivers'!$AI$1,'SSP drivers'!$C$2:$C$8148,'Selected scen drivers'!$C352,'SSP drivers'!$D$2:$D$8148,'Selected scen drivers'!$D352)</f>
        <v>0</v>
      </c>
      <c r="Q352" s="3">
        <f>SUMIFS('SSP drivers'!Q$2:Q$8148,'SSP drivers'!$A$2:$A$8148,'Selected scen drivers'!$AH$1,'SSP drivers'!$B$2:$B$8148,'Selected scen drivers'!$AI$1,'SSP drivers'!$C$2:$C$8148,'Selected scen drivers'!$C352,'SSP drivers'!$D$2:$D$8148,'Selected scen drivers'!$D352)</f>
        <v>0</v>
      </c>
      <c r="R352" s="3">
        <f>SUMIFS('SSP drivers'!R$2:R$8148,'SSP drivers'!$A$2:$A$8148,'Selected scen drivers'!$AH$1,'SSP drivers'!$B$2:$B$8148,'Selected scen drivers'!$AI$1,'SSP drivers'!$C$2:$C$8148,'Selected scen drivers'!$C352,'SSP drivers'!$D$2:$D$8148,'Selected scen drivers'!$D352)</f>
        <v>0</v>
      </c>
      <c r="S352" s="3">
        <f>SUMIFS('SSP drivers'!S$2:S$8148,'SSP drivers'!$A$2:$A$8148,'Selected scen drivers'!$AH$1,'SSP drivers'!$B$2:$B$8148,'Selected scen drivers'!$AI$1,'SSP drivers'!$C$2:$C$8148,'Selected scen drivers'!$C352,'SSP drivers'!$D$2:$D$8148,'Selected scen drivers'!$D352)</f>
        <v>0</v>
      </c>
      <c r="T352" s="3">
        <f>SUMIFS('SSP drivers'!T$2:T$8148,'SSP drivers'!$A$2:$A$8148,'Selected scen drivers'!$AH$1,'SSP drivers'!$B$2:$B$8148,'Selected scen drivers'!$AI$1,'SSP drivers'!$C$2:$C$8148,'Selected scen drivers'!$C352,'SSP drivers'!$D$2:$D$8148,'Selected scen drivers'!$D352)</f>
        <v>0</v>
      </c>
      <c r="U352" s="3">
        <f>SUMIFS('SSP drivers'!U$2:U$8148,'SSP drivers'!$A$2:$A$8148,'Selected scen drivers'!$AH$1,'SSP drivers'!$B$2:$B$8148,'Selected scen drivers'!$AI$1,'SSP drivers'!$C$2:$C$8148,'Selected scen drivers'!$C352,'SSP drivers'!$D$2:$D$8148,'Selected scen drivers'!$D352)</f>
        <v>0</v>
      </c>
      <c r="V352" s="3">
        <f>SUMIFS('SSP drivers'!V$2:V$8148,'SSP drivers'!$A$2:$A$8148,'Selected scen drivers'!$AH$1,'SSP drivers'!$B$2:$B$8148,'Selected scen drivers'!$AI$1,'SSP drivers'!$C$2:$C$8148,'Selected scen drivers'!$C352,'SSP drivers'!$D$2:$D$8148,'Selected scen drivers'!$D352)</f>
        <v>0</v>
      </c>
      <c r="W352" s="3">
        <f>SUMIFS('SSP drivers'!W$2:W$8148,'SSP drivers'!$A$2:$A$8148,'Selected scen drivers'!$AH$1,'SSP drivers'!$B$2:$B$8148,'Selected scen drivers'!$AI$1,'SSP drivers'!$C$2:$C$8148,'Selected scen drivers'!$C352,'SSP drivers'!$D$2:$D$8148,'Selected scen drivers'!$D352)</f>
        <v>0</v>
      </c>
      <c r="X352" s="3">
        <f>SUMIFS('SSP drivers'!X$2:X$8148,'SSP drivers'!$A$2:$A$8148,'Selected scen drivers'!$AH$1,'SSP drivers'!$B$2:$B$8148,'Selected scen drivers'!$AI$1,'SSP drivers'!$C$2:$C$8148,'Selected scen drivers'!$C352,'SSP drivers'!$D$2:$D$8148,'Selected scen drivers'!$D352)</f>
        <v>0</v>
      </c>
      <c r="Y352" s="3">
        <f>SUMIFS('SSP drivers'!Y$2:Y$8148,'SSP drivers'!$A$2:$A$8148,'Selected scen drivers'!$AH$1,'SSP drivers'!$B$2:$B$8148,'Selected scen drivers'!$AI$1,'SSP drivers'!$C$2:$C$8148,'Selected scen drivers'!$C352,'SSP drivers'!$D$2:$D$8148,'Selected scen drivers'!$D352)</f>
        <v>0</v>
      </c>
      <c r="Z352" s="3">
        <f>SUMIFS('SSP drivers'!Z$2:Z$8148,'SSP drivers'!$A$2:$A$8148,'Selected scen drivers'!$AH$1,'SSP drivers'!$B$2:$B$8148,'Selected scen drivers'!$AI$1,'SSP drivers'!$C$2:$C$8148,'Selected scen drivers'!$C352,'SSP drivers'!$D$2:$D$8148,'Selected scen drivers'!$D352)</f>
        <v>0</v>
      </c>
      <c r="AA352" s="3">
        <f>SUMIFS('SSP drivers'!AA$2:AA$8148,'SSP drivers'!$A$2:$A$8148,'Selected scen drivers'!$AH$1,'SSP drivers'!$B$2:$B$8148,'Selected scen drivers'!$AI$1,'SSP drivers'!$C$2:$C$8148,'Selected scen drivers'!$C352,'SSP drivers'!$D$2:$D$8148,'Selected scen drivers'!$D352)</f>
        <v>0</v>
      </c>
      <c r="AB352" s="3">
        <f>SUMIFS('SSP drivers'!AB$2:AB$8148,'SSP drivers'!$A$2:$A$8148,'Selected scen drivers'!$AH$1,'SSP drivers'!$B$2:$B$8148,'Selected scen drivers'!$AI$1,'SSP drivers'!$C$2:$C$8148,'Selected scen drivers'!$C352,'SSP drivers'!$D$2:$D$8148,'Selected scen drivers'!$D352)</f>
        <v>0</v>
      </c>
      <c r="AC352" s="3">
        <f>SUMIFS('SSP drivers'!AC$2:AC$8148,'SSP drivers'!$A$2:$A$8148,'Selected scen drivers'!$AH$1,'SSP drivers'!$B$2:$B$8148,'Selected scen drivers'!$AI$1,'SSP drivers'!$C$2:$C$8148,'Selected scen drivers'!$C352,'SSP drivers'!$D$2:$D$8148,'Selected scen drivers'!$D352)</f>
        <v>0</v>
      </c>
      <c r="AD352" s="3">
        <f>SUMIFS('SSP drivers'!AD$2:AD$8148,'SSP drivers'!$A$2:$A$8148,'Selected scen drivers'!$AH$1,'SSP drivers'!$B$2:$B$8148,'Selected scen drivers'!$AI$1,'SSP drivers'!$C$2:$C$8148,'Selected scen drivers'!$C352,'SSP drivers'!$D$2:$D$8148,'Selected scen drivers'!$D352)</f>
        <v>0</v>
      </c>
      <c r="AE352" s="3">
        <f>SUMIFS('SSP drivers'!AE$2:AE$8148,'SSP drivers'!$A$2:$A$8148,'Selected scen drivers'!$AH$1,'SSP drivers'!$B$2:$B$8148,'Selected scen drivers'!$AI$1,'SSP drivers'!$C$2:$C$8148,'Selected scen drivers'!$C352,'SSP drivers'!$D$2:$D$8148,'Selected scen drivers'!$D352)</f>
        <v>0</v>
      </c>
    </row>
    <row r="353" spans="1:31">
      <c r="A353">
        <f t="shared" si="11"/>
        <v>40</v>
      </c>
      <c r="B353">
        <f t="shared" si="12"/>
        <v>1</v>
      </c>
      <c r="C353" t="str">
        <f>IFERROR(VLOOKUP(A353,Classification!$A$4:$B$99,2,FALSE),"")</f>
        <v/>
      </c>
      <c r="D353" t="str">
        <f>IFERROR(VLOOKUP(B353,Classification!$U$5:$V$14,2,FALSE),"")</f>
        <v>GDP</v>
      </c>
      <c r="E353" s="3">
        <f>SUMIFS('SSP drivers'!E$2:E$8148,'SSP drivers'!$A$2:$A$8148,'Selected scen drivers'!$AH$1,'SSP drivers'!$B$2:$B$8148,'Selected scen drivers'!$AI$1,'SSP drivers'!$C$2:$C$8148,'Selected scen drivers'!$C353,'SSP drivers'!$D$2:$D$8148,'Selected scen drivers'!$D353)</f>
        <v>0</v>
      </c>
      <c r="F353" s="3">
        <f>SUMIFS('SSP drivers'!F$2:F$8148,'SSP drivers'!$A$2:$A$8148,'Selected scen drivers'!$AH$1,'SSP drivers'!$B$2:$B$8148,'Selected scen drivers'!$AI$1,'SSP drivers'!$C$2:$C$8148,'Selected scen drivers'!$C353,'SSP drivers'!$D$2:$D$8148,'Selected scen drivers'!$D353)</f>
        <v>0</v>
      </c>
      <c r="G353" s="3">
        <f>SUMIFS('SSP drivers'!G$2:G$8148,'SSP drivers'!$A$2:$A$8148,'Selected scen drivers'!$AH$1,'SSP drivers'!$B$2:$B$8148,'Selected scen drivers'!$AI$1,'SSP drivers'!$C$2:$C$8148,'Selected scen drivers'!$C353,'SSP drivers'!$D$2:$D$8148,'Selected scen drivers'!$D353)</f>
        <v>0</v>
      </c>
      <c r="H353" s="3">
        <f>SUMIFS('SSP drivers'!H$2:H$8148,'SSP drivers'!$A$2:$A$8148,'Selected scen drivers'!$AH$1,'SSP drivers'!$B$2:$B$8148,'Selected scen drivers'!$AI$1,'SSP drivers'!$C$2:$C$8148,'Selected scen drivers'!$C353,'SSP drivers'!$D$2:$D$8148,'Selected scen drivers'!$D353)</f>
        <v>0</v>
      </c>
      <c r="I353" s="3">
        <f>SUMIFS('SSP drivers'!I$2:I$8148,'SSP drivers'!$A$2:$A$8148,'Selected scen drivers'!$AH$1,'SSP drivers'!$B$2:$B$8148,'Selected scen drivers'!$AI$1,'SSP drivers'!$C$2:$C$8148,'Selected scen drivers'!$C353,'SSP drivers'!$D$2:$D$8148,'Selected scen drivers'!$D353)</f>
        <v>0</v>
      </c>
      <c r="J353" s="3">
        <f>SUMIFS('SSP drivers'!J$2:J$8148,'SSP drivers'!$A$2:$A$8148,'Selected scen drivers'!$AH$1,'SSP drivers'!$B$2:$B$8148,'Selected scen drivers'!$AI$1,'SSP drivers'!$C$2:$C$8148,'Selected scen drivers'!$C353,'SSP drivers'!$D$2:$D$8148,'Selected scen drivers'!$D353)</f>
        <v>0</v>
      </c>
      <c r="K353" s="3">
        <f>SUMIFS('SSP drivers'!K$2:K$8148,'SSP drivers'!$A$2:$A$8148,'Selected scen drivers'!$AH$1,'SSP drivers'!$B$2:$B$8148,'Selected scen drivers'!$AI$1,'SSP drivers'!$C$2:$C$8148,'Selected scen drivers'!$C353,'SSP drivers'!$D$2:$D$8148,'Selected scen drivers'!$D353)</f>
        <v>0</v>
      </c>
      <c r="L353" s="3">
        <f>SUMIFS('SSP drivers'!L$2:L$8148,'SSP drivers'!$A$2:$A$8148,'Selected scen drivers'!$AH$1,'SSP drivers'!$B$2:$B$8148,'Selected scen drivers'!$AI$1,'SSP drivers'!$C$2:$C$8148,'Selected scen drivers'!$C353,'SSP drivers'!$D$2:$D$8148,'Selected scen drivers'!$D353)</f>
        <v>0</v>
      </c>
      <c r="M353" s="3">
        <f>SUMIFS('SSP drivers'!M$2:M$8148,'SSP drivers'!$A$2:$A$8148,'Selected scen drivers'!$AH$1,'SSP drivers'!$B$2:$B$8148,'Selected scen drivers'!$AI$1,'SSP drivers'!$C$2:$C$8148,'Selected scen drivers'!$C353,'SSP drivers'!$D$2:$D$8148,'Selected scen drivers'!$D353)</f>
        <v>0</v>
      </c>
      <c r="N353" s="3">
        <f>SUMIFS('SSP drivers'!N$2:N$8148,'SSP drivers'!$A$2:$A$8148,'Selected scen drivers'!$AH$1,'SSP drivers'!$B$2:$B$8148,'Selected scen drivers'!$AI$1,'SSP drivers'!$C$2:$C$8148,'Selected scen drivers'!$C353,'SSP drivers'!$D$2:$D$8148,'Selected scen drivers'!$D353)</f>
        <v>0</v>
      </c>
      <c r="O353" s="3">
        <f>SUMIFS('SSP drivers'!O$2:O$8148,'SSP drivers'!$A$2:$A$8148,'Selected scen drivers'!$AH$1,'SSP drivers'!$B$2:$B$8148,'Selected scen drivers'!$AI$1,'SSP drivers'!$C$2:$C$8148,'Selected scen drivers'!$C353,'SSP drivers'!$D$2:$D$8148,'Selected scen drivers'!$D353)</f>
        <v>0</v>
      </c>
      <c r="P353" s="3">
        <f>SUMIFS('SSP drivers'!P$2:P$8148,'SSP drivers'!$A$2:$A$8148,'Selected scen drivers'!$AH$1,'SSP drivers'!$B$2:$B$8148,'Selected scen drivers'!$AI$1,'SSP drivers'!$C$2:$C$8148,'Selected scen drivers'!$C353,'SSP drivers'!$D$2:$D$8148,'Selected scen drivers'!$D353)</f>
        <v>0</v>
      </c>
      <c r="Q353" s="3">
        <f>SUMIFS('SSP drivers'!Q$2:Q$8148,'SSP drivers'!$A$2:$A$8148,'Selected scen drivers'!$AH$1,'SSP drivers'!$B$2:$B$8148,'Selected scen drivers'!$AI$1,'SSP drivers'!$C$2:$C$8148,'Selected scen drivers'!$C353,'SSP drivers'!$D$2:$D$8148,'Selected scen drivers'!$D353)</f>
        <v>0</v>
      </c>
      <c r="R353" s="3">
        <f>SUMIFS('SSP drivers'!R$2:R$8148,'SSP drivers'!$A$2:$A$8148,'Selected scen drivers'!$AH$1,'SSP drivers'!$B$2:$B$8148,'Selected scen drivers'!$AI$1,'SSP drivers'!$C$2:$C$8148,'Selected scen drivers'!$C353,'SSP drivers'!$D$2:$D$8148,'Selected scen drivers'!$D353)</f>
        <v>0</v>
      </c>
      <c r="S353" s="3">
        <f>SUMIFS('SSP drivers'!S$2:S$8148,'SSP drivers'!$A$2:$A$8148,'Selected scen drivers'!$AH$1,'SSP drivers'!$B$2:$B$8148,'Selected scen drivers'!$AI$1,'SSP drivers'!$C$2:$C$8148,'Selected scen drivers'!$C353,'SSP drivers'!$D$2:$D$8148,'Selected scen drivers'!$D353)</f>
        <v>0</v>
      </c>
      <c r="T353" s="3">
        <f>SUMIFS('SSP drivers'!T$2:T$8148,'SSP drivers'!$A$2:$A$8148,'Selected scen drivers'!$AH$1,'SSP drivers'!$B$2:$B$8148,'Selected scen drivers'!$AI$1,'SSP drivers'!$C$2:$C$8148,'Selected scen drivers'!$C353,'SSP drivers'!$D$2:$D$8148,'Selected scen drivers'!$D353)</f>
        <v>0</v>
      </c>
      <c r="U353" s="3">
        <f>SUMIFS('SSP drivers'!U$2:U$8148,'SSP drivers'!$A$2:$A$8148,'Selected scen drivers'!$AH$1,'SSP drivers'!$B$2:$B$8148,'Selected scen drivers'!$AI$1,'SSP drivers'!$C$2:$C$8148,'Selected scen drivers'!$C353,'SSP drivers'!$D$2:$D$8148,'Selected scen drivers'!$D353)</f>
        <v>0</v>
      </c>
      <c r="V353" s="3">
        <f>SUMIFS('SSP drivers'!V$2:V$8148,'SSP drivers'!$A$2:$A$8148,'Selected scen drivers'!$AH$1,'SSP drivers'!$B$2:$B$8148,'Selected scen drivers'!$AI$1,'SSP drivers'!$C$2:$C$8148,'Selected scen drivers'!$C353,'SSP drivers'!$D$2:$D$8148,'Selected scen drivers'!$D353)</f>
        <v>0</v>
      </c>
      <c r="W353" s="3">
        <f>SUMIFS('SSP drivers'!W$2:W$8148,'SSP drivers'!$A$2:$A$8148,'Selected scen drivers'!$AH$1,'SSP drivers'!$B$2:$B$8148,'Selected scen drivers'!$AI$1,'SSP drivers'!$C$2:$C$8148,'Selected scen drivers'!$C353,'SSP drivers'!$D$2:$D$8148,'Selected scen drivers'!$D353)</f>
        <v>0</v>
      </c>
      <c r="X353" s="3">
        <f>SUMIFS('SSP drivers'!X$2:X$8148,'SSP drivers'!$A$2:$A$8148,'Selected scen drivers'!$AH$1,'SSP drivers'!$B$2:$B$8148,'Selected scen drivers'!$AI$1,'SSP drivers'!$C$2:$C$8148,'Selected scen drivers'!$C353,'SSP drivers'!$D$2:$D$8148,'Selected scen drivers'!$D353)</f>
        <v>0</v>
      </c>
      <c r="Y353" s="3">
        <f>SUMIFS('SSP drivers'!Y$2:Y$8148,'SSP drivers'!$A$2:$A$8148,'Selected scen drivers'!$AH$1,'SSP drivers'!$B$2:$B$8148,'Selected scen drivers'!$AI$1,'SSP drivers'!$C$2:$C$8148,'Selected scen drivers'!$C353,'SSP drivers'!$D$2:$D$8148,'Selected scen drivers'!$D353)</f>
        <v>0</v>
      </c>
      <c r="Z353" s="3">
        <f>SUMIFS('SSP drivers'!Z$2:Z$8148,'SSP drivers'!$A$2:$A$8148,'Selected scen drivers'!$AH$1,'SSP drivers'!$B$2:$B$8148,'Selected scen drivers'!$AI$1,'SSP drivers'!$C$2:$C$8148,'Selected scen drivers'!$C353,'SSP drivers'!$D$2:$D$8148,'Selected scen drivers'!$D353)</f>
        <v>0</v>
      </c>
      <c r="AA353" s="3">
        <f>SUMIFS('SSP drivers'!AA$2:AA$8148,'SSP drivers'!$A$2:$A$8148,'Selected scen drivers'!$AH$1,'SSP drivers'!$B$2:$B$8148,'Selected scen drivers'!$AI$1,'SSP drivers'!$C$2:$C$8148,'Selected scen drivers'!$C353,'SSP drivers'!$D$2:$D$8148,'Selected scen drivers'!$D353)</f>
        <v>0</v>
      </c>
      <c r="AB353" s="3">
        <f>SUMIFS('SSP drivers'!AB$2:AB$8148,'SSP drivers'!$A$2:$A$8148,'Selected scen drivers'!$AH$1,'SSP drivers'!$B$2:$B$8148,'Selected scen drivers'!$AI$1,'SSP drivers'!$C$2:$C$8148,'Selected scen drivers'!$C353,'SSP drivers'!$D$2:$D$8148,'Selected scen drivers'!$D353)</f>
        <v>0</v>
      </c>
      <c r="AC353" s="3">
        <f>SUMIFS('SSP drivers'!AC$2:AC$8148,'SSP drivers'!$A$2:$A$8148,'Selected scen drivers'!$AH$1,'SSP drivers'!$B$2:$B$8148,'Selected scen drivers'!$AI$1,'SSP drivers'!$C$2:$C$8148,'Selected scen drivers'!$C353,'SSP drivers'!$D$2:$D$8148,'Selected scen drivers'!$D353)</f>
        <v>0</v>
      </c>
      <c r="AD353" s="3">
        <f>SUMIFS('SSP drivers'!AD$2:AD$8148,'SSP drivers'!$A$2:$A$8148,'Selected scen drivers'!$AH$1,'SSP drivers'!$B$2:$B$8148,'Selected scen drivers'!$AI$1,'SSP drivers'!$C$2:$C$8148,'Selected scen drivers'!$C353,'SSP drivers'!$D$2:$D$8148,'Selected scen drivers'!$D353)</f>
        <v>0</v>
      </c>
      <c r="AE353" s="3">
        <f>SUMIFS('SSP drivers'!AE$2:AE$8148,'SSP drivers'!$A$2:$A$8148,'Selected scen drivers'!$AH$1,'SSP drivers'!$B$2:$B$8148,'Selected scen drivers'!$AI$1,'SSP drivers'!$C$2:$C$8148,'Selected scen drivers'!$C353,'SSP drivers'!$D$2:$D$8148,'Selected scen drivers'!$D353)</f>
        <v>0</v>
      </c>
    </row>
    <row r="354" spans="1:31">
      <c r="A354">
        <f t="shared" si="11"/>
        <v>40</v>
      </c>
      <c r="B354">
        <f t="shared" si="12"/>
        <v>2</v>
      </c>
      <c r="C354" t="str">
        <f>IFERROR(VLOOKUP(A354,Classification!$A$4:$B$99,2,FALSE),"")</f>
        <v/>
      </c>
      <c r="D354" t="str">
        <f>IFERROR(VLOOKUP(B354,Classification!$U$5:$V$14,2,FALSE),"")</f>
        <v>GDPAGR</v>
      </c>
      <c r="E354" s="3">
        <f>SUMIFS('SSP drivers'!E$2:E$8148,'SSP drivers'!$A$2:$A$8148,'Selected scen drivers'!$AH$1,'SSP drivers'!$B$2:$B$8148,'Selected scen drivers'!$AI$1,'SSP drivers'!$C$2:$C$8148,'Selected scen drivers'!$C354,'SSP drivers'!$D$2:$D$8148,'Selected scen drivers'!$D354)</f>
        <v>0</v>
      </c>
      <c r="F354" s="3">
        <f>SUMIFS('SSP drivers'!F$2:F$8148,'SSP drivers'!$A$2:$A$8148,'Selected scen drivers'!$AH$1,'SSP drivers'!$B$2:$B$8148,'Selected scen drivers'!$AI$1,'SSP drivers'!$C$2:$C$8148,'Selected scen drivers'!$C354,'SSP drivers'!$D$2:$D$8148,'Selected scen drivers'!$D354)</f>
        <v>0</v>
      </c>
      <c r="G354" s="3">
        <f>SUMIFS('SSP drivers'!G$2:G$8148,'SSP drivers'!$A$2:$A$8148,'Selected scen drivers'!$AH$1,'SSP drivers'!$B$2:$B$8148,'Selected scen drivers'!$AI$1,'SSP drivers'!$C$2:$C$8148,'Selected scen drivers'!$C354,'SSP drivers'!$D$2:$D$8148,'Selected scen drivers'!$D354)</f>
        <v>0</v>
      </c>
      <c r="H354" s="3">
        <f>SUMIFS('SSP drivers'!H$2:H$8148,'SSP drivers'!$A$2:$A$8148,'Selected scen drivers'!$AH$1,'SSP drivers'!$B$2:$B$8148,'Selected scen drivers'!$AI$1,'SSP drivers'!$C$2:$C$8148,'Selected scen drivers'!$C354,'SSP drivers'!$D$2:$D$8148,'Selected scen drivers'!$D354)</f>
        <v>0</v>
      </c>
      <c r="I354" s="3">
        <f>SUMIFS('SSP drivers'!I$2:I$8148,'SSP drivers'!$A$2:$A$8148,'Selected scen drivers'!$AH$1,'SSP drivers'!$B$2:$B$8148,'Selected scen drivers'!$AI$1,'SSP drivers'!$C$2:$C$8148,'Selected scen drivers'!$C354,'SSP drivers'!$D$2:$D$8148,'Selected scen drivers'!$D354)</f>
        <v>0</v>
      </c>
      <c r="J354" s="3">
        <f>SUMIFS('SSP drivers'!J$2:J$8148,'SSP drivers'!$A$2:$A$8148,'Selected scen drivers'!$AH$1,'SSP drivers'!$B$2:$B$8148,'Selected scen drivers'!$AI$1,'SSP drivers'!$C$2:$C$8148,'Selected scen drivers'!$C354,'SSP drivers'!$D$2:$D$8148,'Selected scen drivers'!$D354)</f>
        <v>0</v>
      </c>
      <c r="K354" s="3">
        <f>SUMIFS('SSP drivers'!K$2:K$8148,'SSP drivers'!$A$2:$A$8148,'Selected scen drivers'!$AH$1,'SSP drivers'!$B$2:$B$8148,'Selected scen drivers'!$AI$1,'SSP drivers'!$C$2:$C$8148,'Selected scen drivers'!$C354,'SSP drivers'!$D$2:$D$8148,'Selected scen drivers'!$D354)</f>
        <v>0</v>
      </c>
      <c r="L354" s="3">
        <f>SUMIFS('SSP drivers'!L$2:L$8148,'SSP drivers'!$A$2:$A$8148,'Selected scen drivers'!$AH$1,'SSP drivers'!$B$2:$B$8148,'Selected scen drivers'!$AI$1,'SSP drivers'!$C$2:$C$8148,'Selected scen drivers'!$C354,'SSP drivers'!$D$2:$D$8148,'Selected scen drivers'!$D354)</f>
        <v>0</v>
      </c>
      <c r="M354" s="3">
        <f>SUMIFS('SSP drivers'!M$2:M$8148,'SSP drivers'!$A$2:$A$8148,'Selected scen drivers'!$AH$1,'SSP drivers'!$B$2:$B$8148,'Selected scen drivers'!$AI$1,'SSP drivers'!$C$2:$C$8148,'Selected scen drivers'!$C354,'SSP drivers'!$D$2:$D$8148,'Selected scen drivers'!$D354)</f>
        <v>0</v>
      </c>
      <c r="N354" s="3">
        <f>SUMIFS('SSP drivers'!N$2:N$8148,'SSP drivers'!$A$2:$A$8148,'Selected scen drivers'!$AH$1,'SSP drivers'!$B$2:$B$8148,'Selected scen drivers'!$AI$1,'SSP drivers'!$C$2:$C$8148,'Selected scen drivers'!$C354,'SSP drivers'!$D$2:$D$8148,'Selected scen drivers'!$D354)</f>
        <v>0</v>
      </c>
      <c r="O354" s="3">
        <f>SUMIFS('SSP drivers'!O$2:O$8148,'SSP drivers'!$A$2:$A$8148,'Selected scen drivers'!$AH$1,'SSP drivers'!$B$2:$B$8148,'Selected scen drivers'!$AI$1,'SSP drivers'!$C$2:$C$8148,'Selected scen drivers'!$C354,'SSP drivers'!$D$2:$D$8148,'Selected scen drivers'!$D354)</f>
        <v>0</v>
      </c>
      <c r="P354" s="3">
        <f>SUMIFS('SSP drivers'!P$2:P$8148,'SSP drivers'!$A$2:$A$8148,'Selected scen drivers'!$AH$1,'SSP drivers'!$B$2:$B$8148,'Selected scen drivers'!$AI$1,'SSP drivers'!$C$2:$C$8148,'Selected scen drivers'!$C354,'SSP drivers'!$D$2:$D$8148,'Selected scen drivers'!$D354)</f>
        <v>0</v>
      </c>
      <c r="Q354" s="3">
        <f>SUMIFS('SSP drivers'!Q$2:Q$8148,'SSP drivers'!$A$2:$A$8148,'Selected scen drivers'!$AH$1,'SSP drivers'!$B$2:$B$8148,'Selected scen drivers'!$AI$1,'SSP drivers'!$C$2:$C$8148,'Selected scen drivers'!$C354,'SSP drivers'!$D$2:$D$8148,'Selected scen drivers'!$D354)</f>
        <v>0</v>
      </c>
      <c r="R354" s="3">
        <f>SUMIFS('SSP drivers'!R$2:R$8148,'SSP drivers'!$A$2:$A$8148,'Selected scen drivers'!$AH$1,'SSP drivers'!$B$2:$B$8148,'Selected scen drivers'!$AI$1,'SSP drivers'!$C$2:$C$8148,'Selected scen drivers'!$C354,'SSP drivers'!$D$2:$D$8148,'Selected scen drivers'!$D354)</f>
        <v>0</v>
      </c>
      <c r="S354" s="3">
        <f>SUMIFS('SSP drivers'!S$2:S$8148,'SSP drivers'!$A$2:$A$8148,'Selected scen drivers'!$AH$1,'SSP drivers'!$B$2:$B$8148,'Selected scen drivers'!$AI$1,'SSP drivers'!$C$2:$C$8148,'Selected scen drivers'!$C354,'SSP drivers'!$D$2:$D$8148,'Selected scen drivers'!$D354)</f>
        <v>0</v>
      </c>
      <c r="T354" s="3">
        <f>SUMIFS('SSP drivers'!T$2:T$8148,'SSP drivers'!$A$2:$A$8148,'Selected scen drivers'!$AH$1,'SSP drivers'!$B$2:$B$8148,'Selected scen drivers'!$AI$1,'SSP drivers'!$C$2:$C$8148,'Selected scen drivers'!$C354,'SSP drivers'!$D$2:$D$8148,'Selected scen drivers'!$D354)</f>
        <v>0</v>
      </c>
      <c r="U354" s="3">
        <f>SUMIFS('SSP drivers'!U$2:U$8148,'SSP drivers'!$A$2:$A$8148,'Selected scen drivers'!$AH$1,'SSP drivers'!$B$2:$B$8148,'Selected scen drivers'!$AI$1,'SSP drivers'!$C$2:$C$8148,'Selected scen drivers'!$C354,'SSP drivers'!$D$2:$D$8148,'Selected scen drivers'!$D354)</f>
        <v>0</v>
      </c>
      <c r="V354" s="3">
        <f>SUMIFS('SSP drivers'!V$2:V$8148,'SSP drivers'!$A$2:$A$8148,'Selected scen drivers'!$AH$1,'SSP drivers'!$B$2:$B$8148,'Selected scen drivers'!$AI$1,'SSP drivers'!$C$2:$C$8148,'Selected scen drivers'!$C354,'SSP drivers'!$D$2:$D$8148,'Selected scen drivers'!$D354)</f>
        <v>0</v>
      </c>
      <c r="W354" s="3">
        <f>SUMIFS('SSP drivers'!W$2:W$8148,'SSP drivers'!$A$2:$A$8148,'Selected scen drivers'!$AH$1,'SSP drivers'!$B$2:$B$8148,'Selected scen drivers'!$AI$1,'SSP drivers'!$C$2:$C$8148,'Selected scen drivers'!$C354,'SSP drivers'!$D$2:$D$8148,'Selected scen drivers'!$D354)</f>
        <v>0</v>
      </c>
      <c r="X354" s="3">
        <f>SUMIFS('SSP drivers'!X$2:X$8148,'SSP drivers'!$A$2:$A$8148,'Selected scen drivers'!$AH$1,'SSP drivers'!$B$2:$B$8148,'Selected scen drivers'!$AI$1,'SSP drivers'!$C$2:$C$8148,'Selected scen drivers'!$C354,'SSP drivers'!$D$2:$D$8148,'Selected scen drivers'!$D354)</f>
        <v>0</v>
      </c>
      <c r="Y354" s="3">
        <f>SUMIFS('SSP drivers'!Y$2:Y$8148,'SSP drivers'!$A$2:$A$8148,'Selected scen drivers'!$AH$1,'SSP drivers'!$B$2:$B$8148,'Selected scen drivers'!$AI$1,'SSP drivers'!$C$2:$C$8148,'Selected scen drivers'!$C354,'SSP drivers'!$D$2:$D$8148,'Selected scen drivers'!$D354)</f>
        <v>0</v>
      </c>
      <c r="Z354" s="3">
        <f>SUMIFS('SSP drivers'!Z$2:Z$8148,'SSP drivers'!$A$2:$A$8148,'Selected scen drivers'!$AH$1,'SSP drivers'!$B$2:$B$8148,'Selected scen drivers'!$AI$1,'SSP drivers'!$C$2:$C$8148,'Selected scen drivers'!$C354,'SSP drivers'!$D$2:$D$8148,'Selected scen drivers'!$D354)</f>
        <v>0</v>
      </c>
      <c r="AA354" s="3">
        <f>SUMIFS('SSP drivers'!AA$2:AA$8148,'SSP drivers'!$A$2:$A$8148,'Selected scen drivers'!$AH$1,'SSP drivers'!$B$2:$B$8148,'Selected scen drivers'!$AI$1,'SSP drivers'!$C$2:$C$8148,'Selected scen drivers'!$C354,'SSP drivers'!$D$2:$D$8148,'Selected scen drivers'!$D354)</f>
        <v>0</v>
      </c>
      <c r="AB354" s="3">
        <f>SUMIFS('SSP drivers'!AB$2:AB$8148,'SSP drivers'!$A$2:$A$8148,'Selected scen drivers'!$AH$1,'SSP drivers'!$B$2:$B$8148,'Selected scen drivers'!$AI$1,'SSP drivers'!$C$2:$C$8148,'Selected scen drivers'!$C354,'SSP drivers'!$D$2:$D$8148,'Selected scen drivers'!$D354)</f>
        <v>0</v>
      </c>
      <c r="AC354" s="3">
        <f>SUMIFS('SSP drivers'!AC$2:AC$8148,'SSP drivers'!$A$2:$A$8148,'Selected scen drivers'!$AH$1,'SSP drivers'!$B$2:$B$8148,'Selected scen drivers'!$AI$1,'SSP drivers'!$C$2:$C$8148,'Selected scen drivers'!$C354,'SSP drivers'!$D$2:$D$8148,'Selected scen drivers'!$D354)</f>
        <v>0</v>
      </c>
      <c r="AD354" s="3">
        <f>SUMIFS('SSP drivers'!AD$2:AD$8148,'SSP drivers'!$A$2:$A$8148,'Selected scen drivers'!$AH$1,'SSP drivers'!$B$2:$B$8148,'Selected scen drivers'!$AI$1,'SSP drivers'!$C$2:$C$8148,'Selected scen drivers'!$C354,'SSP drivers'!$D$2:$D$8148,'Selected scen drivers'!$D354)</f>
        <v>0</v>
      </c>
      <c r="AE354" s="3">
        <f>SUMIFS('SSP drivers'!AE$2:AE$8148,'SSP drivers'!$A$2:$A$8148,'Selected scen drivers'!$AH$1,'SSP drivers'!$B$2:$B$8148,'Selected scen drivers'!$AI$1,'SSP drivers'!$C$2:$C$8148,'Selected scen drivers'!$C354,'SSP drivers'!$D$2:$D$8148,'Selected scen drivers'!$D354)</f>
        <v>0</v>
      </c>
    </row>
    <row r="355" spans="1:31">
      <c r="A355">
        <f t="shared" si="11"/>
        <v>40</v>
      </c>
      <c r="B355">
        <f t="shared" si="12"/>
        <v>3</v>
      </c>
      <c r="C355" t="str">
        <f>IFERROR(VLOOKUP(A355,Classification!$A$4:$B$99,2,FALSE),"")</f>
        <v/>
      </c>
      <c r="D355" t="str">
        <f>IFERROR(VLOOKUP(B355,Classification!$U$5:$V$14,2,FALSE),"")</f>
        <v>GDPIND</v>
      </c>
      <c r="E355" s="3">
        <f>SUMIFS('SSP drivers'!E$2:E$8148,'SSP drivers'!$A$2:$A$8148,'Selected scen drivers'!$AH$1,'SSP drivers'!$B$2:$B$8148,'Selected scen drivers'!$AI$1,'SSP drivers'!$C$2:$C$8148,'Selected scen drivers'!$C355,'SSP drivers'!$D$2:$D$8148,'Selected scen drivers'!$D355)</f>
        <v>0</v>
      </c>
      <c r="F355" s="3">
        <f>SUMIFS('SSP drivers'!F$2:F$8148,'SSP drivers'!$A$2:$A$8148,'Selected scen drivers'!$AH$1,'SSP drivers'!$B$2:$B$8148,'Selected scen drivers'!$AI$1,'SSP drivers'!$C$2:$C$8148,'Selected scen drivers'!$C355,'SSP drivers'!$D$2:$D$8148,'Selected scen drivers'!$D355)</f>
        <v>0</v>
      </c>
      <c r="G355" s="3">
        <f>SUMIFS('SSP drivers'!G$2:G$8148,'SSP drivers'!$A$2:$A$8148,'Selected scen drivers'!$AH$1,'SSP drivers'!$B$2:$B$8148,'Selected scen drivers'!$AI$1,'SSP drivers'!$C$2:$C$8148,'Selected scen drivers'!$C355,'SSP drivers'!$D$2:$D$8148,'Selected scen drivers'!$D355)</f>
        <v>0</v>
      </c>
      <c r="H355" s="3">
        <f>SUMIFS('SSP drivers'!H$2:H$8148,'SSP drivers'!$A$2:$A$8148,'Selected scen drivers'!$AH$1,'SSP drivers'!$B$2:$B$8148,'Selected scen drivers'!$AI$1,'SSP drivers'!$C$2:$C$8148,'Selected scen drivers'!$C355,'SSP drivers'!$D$2:$D$8148,'Selected scen drivers'!$D355)</f>
        <v>0</v>
      </c>
      <c r="I355" s="3">
        <f>SUMIFS('SSP drivers'!I$2:I$8148,'SSP drivers'!$A$2:$A$8148,'Selected scen drivers'!$AH$1,'SSP drivers'!$B$2:$B$8148,'Selected scen drivers'!$AI$1,'SSP drivers'!$C$2:$C$8148,'Selected scen drivers'!$C355,'SSP drivers'!$D$2:$D$8148,'Selected scen drivers'!$D355)</f>
        <v>0</v>
      </c>
      <c r="J355" s="3">
        <f>SUMIFS('SSP drivers'!J$2:J$8148,'SSP drivers'!$A$2:$A$8148,'Selected scen drivers'!$AH$1,'SSP drivers'!$B$2:$B$8148,'Selected scen drivers'!$AI$1,'SSP drivers'!$C$2:$C$8148,'Selected scen drivers'!$C355,'SSP drivers'!$D$2:$D$8148,'Selected scen drivers'!$D355)</f>
        <v>0</v>
      </c>
      <c r="K355" s="3">
        <f>SUMIFS('SSP drivers'!K$2:K$8148,'SSP drivers'!$A$2:$A$8148,'Selected scen drivers'!$AH$1,'SSP drivers'!$B$2:$B$8148,'Selected scen drivers'!$AI$1,'SSP drivers'!$C$2:$C$8148,'Selected scen drivers'!$C355,'SSP drivers'!$D$2:$D$8148,'Selected scen drivers'!$D355)</f>
        <v>0</v>
      </c>
      <c r="L355" s="3">
        <f>SUMIFS('SSP drivers'!L$2:L$8148,'SSP drivers'!$A$2:$A$8148,'Selected scen drivers'!$AH$1,'SSP drivers'!$B$2:$B$8148,'Selected scen drivers'!$AI$1,'SSP drivers'!$C$2:$C$8148,'Selected scen drivers'!$C355,'SSP drivers'!$D$2:$D$8148,'Selected scen drivers'!$D355)</f>
        <v>0</v>
      </c>
      <c r="M355" s="3">
        <f>SUMIFS('SSP drivers'!M$2:M$8148,'SSP drivers'!$A$2:$A$8148,'Selected scen drivers'!$AH$1,'SSP drivers'!$B$2:$B$8148,'Selected scen drivers'!$AI$1,'SSP drivers'!$C$2:$C$8148,'Selected scen drivers'!$C355,'SSP drivers'!$D$2:$D$8148,'Selected scen drivers'!$D355)</f>
        <v>0</v>
      </c>
      <c r="N355" s="3">
        <f>SUMIFS('SSP drivers'!N$2:N$8148,'SSP drivers'!$A$2:$A$8148,'Selected scen drivers'!$AH$1,'SSP drivers'!$B$2:$B$8148,'Selected scen drivers'!$AI$1,'SSP drivers'!$C$2:$C$8148,'Selected scen drivers'!$C355,'SSP drivers'!$D$2:$D$8148,'Selected scen drivers'!$D355)</f>
        <v>0</v>
      </c>
      <c r="O355" s="3">
        <f>SUMIFS('SSP drivers'!O$2:O$8148,'SSP drivers'!$A$2:$A$8148,'Selected scen drivers'!$AH$1,'SSP drivers'!$B$2:$B$8148,'Selected scen drivers'!$AI$1,'SSP drivers'!$C$2:$C$8148,'Selected scen drivers'!$C355,'SSP drivers'!$D$2:$D$8148,'Selected scen drivers'!$D355)</f>
        <v>0</v>
      </c>
      <c r="P355" s="3">
        <f>SUMIFS('SSP drivers'!P$2:P$8148,'SSP drivers'!$A$2:$A$8148,'Selected scen drivers'!$AH$1,'SSP drivers'!$B$2:$B$8148,'Selected scen drivers'!$AI$1,'SSP drivers'!$C$2:$C$8148,'Selected scen drivers'!$C355,'SSP drivers'!$D$2:$D$8148,'Selected scen drivers'!$D355)</f>
        <v>0</v>
      </c>
      <c r="Q355" s="3">
        <f>SUMIFS('SSP drivers'!Q$2:Q$8148,'SSP drivers'!$A$2:$A$8148,'Selected scen drivers'!$AH$1,'SSP drivers'!$B$2:$B$8148,'Selected scen drivers'!$AI$1,'SSP drivers'!$C$2:$C$8148,'Selected scen drivers'!$C355,'SSP drivers'!$D$2:$D$8148,'Selected scen drivers'!$D355)</f>
        <v>0</v>
      </c>
      <c r="R355" s="3">
        <f>SUMIFS('SSP drivers'!R$2:R$8148,'SSP drivers'!$A$2:$A$8148,'Selected scen drivers'!$AH$1,'SSP drivers'!$B$2:$B$8148,'Selected scen drivers'!$AI$1,'SSP drivers'!$C$2:$C$8148,'Selected scen drivers'!$C355,'SSP drivers'!$D$2:$D$8148,'Selected scen drivers'!$D355)</f>
        <v>0</v>
      </c>
      <c r="S355" s="3">
        <f>SUMIFS('SSP drivers'!S$2:S$8148,'SSP drivers'!$A$2:$A$8148,'Selected scen drivers'!$AH$1,'SSP drivers'!$B$2:$B$8148,'Selected scen drivers'!$AI$1,'SSP drivers'!$C$2:$C$8148,'Selected scen drivers'!$C355,'SSP drivers'!$D$2:$D$8148,'Selected scen drivers'!$D355)</f>
        <v>0</v>
      </c>
      <c r="T355" s="3">
        <f>SUMIFS('SSP drivers'!T$2:T$8148,'SSP drivers'!$A$2:$A$8148,'Selected scen drivers'!$AH$1,'SSP drivers'!$B$2:$B$8148,'Selected scen drivers'!$AI$1,'SSP drivers'!$C$2:$C$8148,'Selected scen drivers'!$C355,'SSP drivers'!$D$2:$D$8148,'Selected scen drivers'!$D355)</f>
        <v>0</v>
      </c>
      <c r="U355" s="3">
        <f>SUMIFS('SSP drivers'!U$2:U$8148,'SSP drivers'!$A$2:$A$8148,'Selected scen drivers'!$AH$1,'SSP drivers'!$B$2:$B$8148,'Selected scen drivers'!$AI$1,'SSP drivers'!$C$2:$C$8148,'Selected scen drivers'!$C355,'SSP drivers'!$D$2:$D$8148,'Selected scen drivers'!$D355)</f>
        <v>0</v>
      </c>
      <c r="V355" s="3">
        <f>SUMIFS('SSP drivers'!V$2:V$8148,'SSP drivers'!$A$2:$A$8148,'Selected scen drivers'!$AH$1,'SSP drivers'!$B$2:$B$8148,'Selected scen drivers'!$AI$1,'SSP drivers'!$C$2:$C$8148,'Selected scen drivers'!$C355,'SSP drivers'!$D$2:$D$8148,'Selected scen drivers'!$D355)</f>
        <v>0</v>
      </c>
      <c r="W355" s="3">
        <f>SUMIFS('SSP drivers'!W$2:W$8148,'SSP drivers'!$A$2:$A$8148,'Selected scen drivers'!$AH$1,'SSP drivers'!$B$2:$B$8148,'Selected scen drivers'!$AI$1,'SSP drivers'!$C$2:$C$8148,'Selected scen drivers'!$C355,'SSP drivers'!$D$2:$D$8148,'Selected scen drivers'!$D355)</f>
        <v>0</v>
      </c>
      <c r="X355" s="3">
        <f>SUMIFS('SSP drivers'!X$2:X$8148,'SSP drivers'!$A$2:$A$8148,'Selected scen drivers'!$AH$1,'SSP drivers'!$B$2:$B$8148,'Selected scen drivers'!$AI$1,'SSP drivers'!$C$2:$C$8148,'Selected scen drivers'!$C355,'SSP drivers'!$D$2:$D$8148,'Selected scen drivers'!$D355)</f>
        <v>0</v>
      </c>
      <c r="Y355" s="3">
        <f>SUMIFS('SSP drivers'!Y$2:Y$8148,'SSP drivers'!$A$2:$A$8148,'Selected scen drivers'!$AH$1,'SSP drivers'!$B$2:$B$8148,'Selected scen drivers'!$AI$1,'SSP drivers'!$C$2:$C$8148,'Selected scen drivers'!$C355,'SSP drivers'!$D$2:$D$8148,'Selected scen drivers'!$D355)</f>
        <v>0</v>
      </c>
      <c r="Z355" s="3">
        <f>SUMIFS('SSP drivers'!Z$2:Z$8148,'SSP drivers'!$A$2:$A$8148,'Selected scen drivers'!$AH$1,'SSP drivers'!$B$2:$B$8148,'Selected scen drivers'!$AI$1,'SSP drivers'!$C$2:$C$8148,'Selected scen drivers'!$C355,'SSP drivers'!$D$2:$D$8148,'Selected scen drivers'!$D355)</f>
        <v>0</v>
      </c>
      <c r="AA355" s="3">
        <f>SUMIFS('SSP drivers'!AA$2:AA$8148,'SSP drivers'!$A$2:$A$8148,'Selected scen drivers'!$AH$1,'SSP drivers'!$B$2:$B$8148,'Selected scen drivers'!$AI$1,'SSP drivers'!$C$2:$C$8148,'Selected scen drivers'!$C355,'SSP drivers'!$D$2:$D$8148,'Selected scen drivers'!$D355)</f>
        <v>0</v>
      </c>
      <c r="AB355" s="3">
        <f>SUMIFS('SSP drivers'!AB$2:AB$8148,'SSP drivers'!$A$2:$A$8148,'Selected scen drivers'!$AH$1,'SSP drivers'!$B$2:$B$8148,'Selected scen drivers'!$AI$1,'SSP drivers'!$C$2:$C$8148,'Selected scen drivers'!$C355,'SSP drivers'!$D$2:$D$8148,'Selected scen drivers'!$D355)</f>
        <v>0</v>
      </c>
      <c r="AC355" s="3">
        <f>SUMIFS('SSP drivers'!AC$2:AC$8148,'SSP drivers'!$A$2:$A$8148,'Selected scen drivers'!$AH$1,'SSP drivers'!$B$2:$B$8148,'Selected scen drivers'!$AI$1,'SSP drivers'!$C$2:$C$8148,'Selected scen drivers'!$C355,'SSP drivers'!$D$2:$D$8148,'Selected scen drivers'!$D355)</f>
        <v>0</v>
      </c>
      <c r="AD355" s="3">
        <f>SUMIFS('SSP drivers'!AD$2:AD$8148,'SSP drivers'!$A$2:$A$8148,'Selected scen drivers'!$AH$1,'SSP drivers'!$B$2:$B$8148,'Selected scen drivers'!$AI$1,'SSP drivers'!$C$2:$C$8148,'Selected scen drivers'!$C355,'SSP drivers'!$D$2:$D$8148,'Selected scen drivers'!$D355)</f>
        <v>0</v>
      </c>
      <c r="AE355" s="3">
        <f>SUMIFS('SSP drivers'!AE$2:AE$8148,'SSP drivers'!$A$2:$A$8148,'Selected scen drivers'!$AH$1,'SSP drivers'!$B$2:$B$8148,'Selected scen drivers'!$AI$1,'SSP drivers'!$C$2:$C$8148,'Selected scen drivers'!$C355,'SSP drivers'!$D$2:$D$8148,'Selected scen drivers'!$D355)</f>
        <v>0</v>
      </c>
    </row>
    <row r="356" spans="1:31">
      <c r="A356">
        <f t="shared" si="11"/>
        <v>40</v>
      </c>
      <c r="B356">
        <f t="shared" si="12"/>
        <v>4</v>
      </c>
      <c r="C356" t="str">
        <f>IFERROR(VLOOKUP(A356,Classification!$A$4:$B$99,2,FALSE),"")</f>
        <v/>
      </c>
      <c r="D356" t="str">
        <f>IFERROR(VLOOKUP(B356,Classification!$U$5:$V$14,2,FALSE),"")</f>
        <v>GDPMFG</v>
      </c>
      <c r="E356" s="3">
        <f>SUMIFS('SSP drivers'!E$2:E$8148,'SSP drivers'!$A$2:$A$8148,'Selected scen drivers'!$AH$1,'SSP drivers'!$B$2:$B$8148,'Selected scen drivers'!$AI$1,'SSP drivers'!$C$2:$C$8148,'Selected scen drivers'!$C356,'SSP drivers'!$D$2:$D$8148,'Selected scen drivers'!$D356)</f>
        <v>0</v>
      </c>
      <c r="F356" s="3">
        <f>SUMIFS('SSP drivers'!F$2:F$8148,'SSP drivers'!$A$2:$A$8148,'Selected scen drivers'!$AH$1,'SSP drivers'!$B$2:$B$8148,'Selected scen drivers'!$AI$1,'SSP drivers'!$C$2:$C$8148,'Selected scen drivers'!$C356,'SSP drivers'!$D$2:$D$8148,'Selected scen drivers'!$D356)</f>
        <v>0</v>
      </c>
      <c r="G356" s="3">
        <f>SUMIFS('SSP drivers'!G$2:G$8148,'SSP drivers'!$A$2:$A$8148,'Selected scen drivers'!$AH$1,'SSP drivers'!$B$2:$B$8148,'Selected scen drivers'!$AI$1,'SSP drivers'!$C$2:$C$8148,'Selected scen drivers'!$C356,'SSP drivers'!$D$2:$D$8148,'Selected scen drivers'!$D356)</f>
        <v>0</v>
      </c>
      <c r="H356" s="3">
        <f>SUMIFS('SSP drivers'!H$2:H$8148,'SSP drivers'!$A$2:$A$8148,'Selected scen drivers'!$AH$1,'SSP drivers'!$B$2:$B$8148,'Selected scen drivers'!$AI$1,'SSP drivers'!$C$2:$C$8148,'Selected scen drivers'!$C356,'SSP drivers'!$D$2:$D$8148,'Selected scen drivers'!$D356)</f>
        <v>0</v>
      </c>
      <c r="I356" s="3">
        <f>SUMIFS('SSP drivers'!I$2:I$8148,'SSP drivers'!$A$2:$A$8148,'Selected scen drivers'!$AH$1,'SSP drivers'!$B$2:$B$8148,'Selected scen drivers'!$AI$1,'SSP drivers'!$C$2:$C$8148,'Selected scen drivers'!$C356,'SSP drivers'!$D$2:$D$8148,'Selected scen drivers'!$D356)</f>
        <v>0</v>
      </c>
      <c r="J356" s="3">
        <f>SUMIFS('SSP drivers'!J$2:J$8148,'SSP drivers'!$A$2:$A$8148,'Selected scen drivers'!$AH$1,'SSP drivers'!$B$2:$B$8148,'Selected scen drivers'!$AI$1,'SSP drivers'!$C$2:$C$8148,'Selected scen drivers'!$C356,'SSP drivers'!$D$2:$D$8148,'Selected scen drivers'!$D356)</f>
        <v>0</v>
      </c>
      <c r="K356" s="3">
        <f>SUMIFS('SSP drivers'!K$2:K$8148,'SSP drivers'!$A$2:$A$8148,'Selected scen drivers'!$AH$1,'SSP drivers'!$B$2:$B$8148,'Selected scen drivers'!$AI$1,'SSP drivers'!$C$2:$C$8148,'Selected scen drivers'!$C356,'SSP drivers'!$D$2:$D$8148,'Selected scen drivers'!$D356)</f>
        <v>0</v>
      </c>
      <c r="L356" s="3">
        <f>SUMIFS('SSP drivers'!L$2:L$8148,'SSP drivers'!$A$2:$A$8148,'Selected scen drivers'!$AH$1,'SSP drivers'!$B$2:$B$8148,'Selected scen drivers'!$AI$1,'SSP drivers'!$C$2:$C$8148,'Selected scen drivers'!$C356,'SSP drivers'!$D$2:$D$8148,'Selected scen drivers'!$D356)</f>
        <v>0</v>
      </c>
      <c r="M356" s="3">
        <f>SUMIFS('SSP drivers'!M$2:M$8148,'SSP drivers'!$A$2:$A$8148,'Selected scen drivers'!$AH$1,'SSP drivers'!$B$2:$B$8148,'Selected scen drivers'!$AI$1,'SSP drivers'!$C$2:$C$8148,'Selected scen drivers'!$C356,'SSP drivers'!$D$2:$D$8148,'Selected scen drivers'!$D356)</f>
        <v>0</v>
      </c>
      <c r="N356" s="3">
        <f>SUMIFS('SSP drivers'!N$2:N$8148,'SSP drivers'!$A$2:$A$8148,'Selected scen drivers'!$AH$1,'SSP drivers'!$B$2:$B$8148,'Selected scen drivers'!$AI$1,'SSP drivers'!$C$2:$C$8148,'Selected scen drivers'!$C356,'SSP drivers'!$D$2:$D$8148,'Selected scen drivers'!$D356)</f>
        <v>0</v>
      </c>
      <c r="O356" s="3">
        <f>SUMIFS('SSP drivers'!O$2:O$8148,'SSP drivers'!$A$2:$A$8148,'Selected scen drivers'!$AH$1,'SSP drivers'!$B$2:$B$8148,'Selected scen drivers'!$AI$1,'SSP drivers'!$C$2:$C$8148,'Selected scen drivers'!$C356,'SSP drivers'!$D$2:$D$8148,'Selected scen drivers'!$D356)</f>
        <v>0</v>
      </c>
      <c r="P356" s="3">
        <f>SUMIFS('SSP drivers'!P$2:P$8148,'SSP drivers'!$A$2:$A$8148,'Selected scen drivers'!$AH$1,'SSP drivers'!$B$2:$B$8148,'Selected scen drivers'!$AI$1,'SSP drivers'!$C$2:$C$8148,'Selected scen drivers'!$C356,'SSP drivers'!$D$2:$D$8148,'Selected scen drivers'!$D356)</f>
        <v>0</v>
      </c>
      <c r="Q356" s="3">
        <f>SUMIFS('SSP drivers'!Q$2:Q$8148,'SSP drivers'!$A$2:$A$8148,'Selected scen drivers'!$AH$1,'SSP drivers'!$B$2:$B$8148,'Selected scen drivers'!$AI$1,'SSP drivers'!$C$2:$C$8148,'Selected scen drivers'!$C356,'SSP drivers'!$D$2:$D$8148,'Selected scen drivers'!$D356)</f>
        <v>0</v>
      </c>
      <c r="R356" s="3">
        <f>SUMIFS('SSP drivers'!R$2:R$8148,'SSP drivers'!$A$2:$A$8148,'Selected scen drivers'!$AH$1,'SSP drivers'!$B$2:$B$8148,'Selected scen drivers'!$AI$1,'SSP drivers'!$C$2:$C$8148,'Selected scen drivers'!$C356,'SSP drivers'!$D$2:$D$8148,'Selected scen drivers'!$D356)</f>
        <v>0</v>
      </c>
      <c r="S356" s="3">
        <f>SUMIFS('SSP drivers'!S$2:S$8148,'SSP drivers'!$A$2:$A$8148,'Selected scen drivers'!$AH$1,'SSP drivers'!$B$2:$B$8148,'Selected scen drivers'!$AI$1,'SSP drivers'!$C$2:$C$8148,'Selected scen drivers'!$C356,'SSP drivers'!$D$2:$D$8148,'Selected scen drivers'!$D356)</f>
        <v>0</v>
      </c>
      <c r="T356" s="3">
        <f>SUMIFS('SSP drivers'!T$2:T$8148,'SSP drivers'!$A$2:$A$8148,'Selected scen drivers'!$AH$1,'SSP drivers'!$B$2:$B$8148,'Selected scen drivers'!$AI$1,'SSP drivers'!$C$2:$C$8148,'Selected scen drivers'!$C356,'SSP drivers'!$D$2:$D$8148,'Selected scen drivers'!$D356)</f>
        <v>0</v>
      </c>
      <c r="U356" s="3">
        <f>SUMIFS('SSP drivers'!U$2:U$8148,'SSP drivers'!$A$2:$A$8148,'Selected scen drivers'!$AH$1,'SSP drivers'!$B$2:$B$8148,'Selected scen drivers'!$AI$1,'SSP drivers'!$C$2:$C$8148,'Selected scen drivers'!$C356,'SSP drivers'!$D$2:$D$8148,'Selected scen drivers'!$D356)</f>
        <v>0</v>
      </c>
      <c r="V356" s="3">
        <f>SUMIFS('SSP drivers'!V$2:V$8148,'SSP drivers'!$A$2:$A$8148,'Selected scen drivers'!$AH$1,'SSP drivers'!$B$2:$B$8148,'Selected scen drivers'!$AI$1,'SSP drivers'!$C$2:$C$8148,'Selected scen drivers'!$C356,'SSP drivers'!$D$2:$D$8148,'Selected scen drivers'!$D356)</f>
        <v>0</v>
      </c>
      <c r="W356" s="3">
        <f>SUMIFS('SSP drivers'!W$2:W$8148,'SSP drivers'!$A$2:$A$8148,'Selected scen drivers'!$AH$1,'SSP drivers'!$B$2:$B$8148,'Selected scen drivers'!$AI$1,'SSP drivers'!$C$2:$C$8148,'Selected scen drivers'!$C356,'SSP drivers'!$D$2:$D$8148,'Selected scen drivers'!$D356)</f>
        <v>0</v>
      </c>
      <c r="X356" s="3">
        <f>SUMIFS('SSP drivers'!X$2:X$8148,'SSP drivers'!$A$2:$A$8148,'Selected scen drivers'!$AH$1,'SSP drivers'!$B$2:$B$8148,'Selected scen drivers'!$AI$1,'SSP drivers'!$C$2:$C$8148,'Selected scen drivers'!$C356,'SSP drivers'!$D$2:$D$8148,'Selected scen drivers'!$D356)</f>
        <v>0</v>
      </c>
      <c r="Y356" s="3">
        <f>SUMIFS('SSP drivers'!Y$2:Y$8148,'SSP drivers'!$A$2:$A$8148,'Selected scen drivers'!$AH$1,'SSP drivers'!$B$2:$B$8148,'Selected scen drivers'!$AI$1,'SSP drivers'!$C$2:$C$8148,'Selected scen drivers'!$C356,'SSP drivers'!$D$2:$D$8148,'Selected scen drivers'!$D356)</f>
        <v>0</v>
      </c>
      <c r="Z356" s="3">
        <f>SUMIFS('SSP drivers'!Z$2:Z$8148,'SSP drivers'!$A$2:$A$8148,'Selected scen drivers'!$AH$1,'SSP drivers'!$B$2:$B$8148,'Selected scen drivers'!$AI$1,'SSP drivers'!$C$2:$C$8148,'Selected scen drivers'!$C356,'SSP drivers'!$D$2:$D$8148,'Selected scen drivers'!$D356)</f>
        <v>0</v>
      </c>
      <c r="AA356" s="3">
        <f>SUMIFS('SSP drivers'!AA$2:AA$8148,'SSP drivers'!$A$2:$A$8148,'Selected scen drivers'!$AH$1,'SSP drivers'!$B$2:$B$8148,'Selected scen drivers'!$AI$1,'SSP drivers'!$C$2:$C$8148,'Selected scen drivers'!$C356,'SSP drivers'!$D$2:$D$8148,'Selected scen drivers'!$D356)</f>
        <v>0</v>
      </c>
      <c r="AB356" s="3">
        <f>SUMIFS('SSP drivers'!AB$2:AB$8148,'SSP drivers'!$A$2:$A$8148,'Selected scen drivers'!$AH$1,'SSP drivers'!$B$2:$B$8148,'Selected scen drivers'!$AI$1,'SSP drivers'!$C$2:$C$8148,'Selected scen drivers'!$C356,'SSP drivers'!$D$2:$D$8148,'Selected scen drivers'!$D356)</f>
        <v>0</v>
      </c>
      <c r="AC356" s="3">
        <f>SUMIFS('SSP drivers'!AC$2:AC$8148,'SSP drivers'!$A$2:$A$8148,'Selected scen drivers'!$AH$1,'SSP drivers'!$B$2:$B$8148,'Selected scen drivers'!$AI$1,'SSP drivers'!$C$2:$C$8148,'Selected scen drivers'!$C356,'SSP drivers'!$D$2:$D$8148,'Selected scen drivers'!$D356)</f>
        <v>0</v>
      </c>
      <c r="AD356" s="3">
        <f>SUMIFS('SSP drivers'!AD$2:AD$8148,'SSP drivers'!$A$2:$A$8148,'Selected scen drivers'!$AH$1,'SSP drivers'!$B$2:$B$8148,'Selected scen drivers'!$AI$1,'SSP drivers'!$C$2:$C$8148,'Selected scen drivers'!$C356,'SSP drivers'!$D$2:$D$8148,'Selected scen drivers'!$D356)</f>
        <v>0</v>
      </c>
      <c r="AE356" s="3">
        <f>SUMIFS('SSP drivers'!AE$2:AE$8148,'SSP drivers'!$A$2:$A$8148,'Selected scen drivers'!$AH$1,'SSP drivers'!$B$2:$B$8148,'Selected scen drivers'!$AI$1,'SSP drivers'!$C$2:$C$8148,'Selected scen drivers'!$C356,'SSP drivers'!$D$2:$D$8148,'Selected scen drivers'!$D356)</f>
        <v>0</v>
      </c>
    </row>
    <row r="357" spans="1:31">
      <c r="A357">
        <f t="shared" si="11"/>
        <v>40</v>
      </c>
      <c r="B357">
        <f t="shared" si="12"/>
        <v>5</v>
      </c>
      <c r="C357" t="str">
        <f>IFERROR(VLOOKUP(A357,Classification!$A$4:$B$99,2,FALSE),"")</f>
        <v/>
      </c>
      <c r="D357" t="str">
        <f>IFERROR(VLOOKUP(B357,Classification!$U$5:$V$14,2,FALSE),"")</f>
        <v>GDPPCAP</v>
      </c>
      <c r="E357" s="3">
        <f>SUMIFS('SSP drivers'!E$2:E$8148,'SSP drivers'!$A$2:$A$8148,'Selected scen drivers'!$AH$1,'SSP drivers'!$B$2:$B$8148,'Selected scen drivers'!$AI$1,'SSP drivers'!$C$2:$C$8148,'Selected scen drivers'!$C357,'SSP drivers'!$D$2:$D$8148,'Selected scen drivers'!$D357)</f>
        <v>0</v>
      </c>
      <c r="F357" s="3">
        <f>SUMIFS('SSP drivers'!F$2:F$8148,'SSP drivers'!$A$2:$A$8148,'Selected scen drivers'!$AH$1,'SSP drivers'!$B$2:$B$8148,'Selected scen drivers'!$AI$1,'SSP drivers'!$C$2:$C$8148,'Selected scen drivers'!$C357,'SSP drivers'!$D$2:$D$8148,'Selected scen drivers'!$D357)</f>
        <v>0</v>
      </c>
      <c r="G357" s="3">
        <f>SUMIFS('SSP drivers'!G$2:G$8148,'SSP drivers'!$A$2:$A$8148,'Selected scen drivers'!$AH$1,'SSP drivers'!$B$2:$B$8148,'Selected scen drivers'!$AI$1,'SSP drivers'!$C$2:$C$8148,'Selected scen drivers'!$C357,'SSP drivers'!$D$2:$D$8148,'Selected scen drivers'!$D357)</f>
        <v>0</v>
      </c>
      <c r="H357" s="3">
        <f>SUMIFS('SSP drivers'!H$2:H$8148,'SSP drivers'!$A$2:$A$8148,'Selected scen drivers'!$AH$1,'SSP drivers'!$B$2:$B$8148,'Selected scen drivers'!$AI$1,'SSP drivers'!$C$2:$C$8148,'Selected scen drivers'!$C357,'SSP drivers'!$D$2:$D$8148,'Selected scen drivers'!$D357)</f>
        <v>0</v>
      </c>
      <c r="I357" s="3">
        <f>SUMIFS('SSP drivers'!I$2:I$8148,'SSP drivers'!$A$2:$A$8148,'Selected scen drivers'!$AH$1,'SSP drivers'!$B$2:$B$8148,'Selected scen drivers'!$AI$1,'SSP drivers'!$C$2:$C$8148,'Selected scen drivers'!$C357,'SSP drivers'!$D$2:$D$8148,'Selected scen drivers'!$D357)</f>
        <v>0</v>
      </c>
      <c r="J357" s="3">
        <f>SUMIFS('SSP drivers'!J$2:J$8148,'SSP drivers'!$A$2:$A$8148,'Selected scen drivers'!$AH$1,'SSP drivers'!$B$2:$B$8148,'Selected scen drivers'!$AI$1,'SSP drivers'!$C$2:$C$8148,'Selected scen drivers'!$C357,'SSP drivers'!$D$2:$D$8148,'Selected scen drivers'!$D357)</f>
        <v>0</v>
      </c>
      <c r="K357" s="3">
        <f>SUMIFS('SSP drivers'!K$2:K$8148,'SSP drivers'!$A$2:$A$8148,'Selected scen drivers'!$AH$1,'SSP drivers'!$B$2:$B$8148,'Selected scen drivers'!$AI$1,'SSP drivers'!$C$2:$C$8148,'Selected scen drivers'!$C357,'SSP drivers'!$D$2:$D$8148,'Selected scen drivers'!$D357)</f>
        <v>0</v>
      </c>
      <c r="L357" s="3">
        <f>SUMIFS('SSP drivers'!L$2:L$8148,'SSP drivers'!$A$2:$A$8148,'Selected scen drivers'!$AH$1,'SSP drivers'!$B$2:$B$8148,'Selected scen drivers'!$AI$1,'SSP drivers'!$C$2:$C$8148,'Selected scen drivers'!$C357,'SSP drivers'!$D$2:$D$8148,'Selected scen drivers'!$D357)</f>
        <v>0</v>
      </c>
      <c r="M357" s="3">
        <f>SUMIFS('SSP drivers'!M$2:M$8148,'SSP drivers'!$A$2:$A$8148,'Selected scen drivers'!$AH$1,'SSP drivers'!$B$2:$B$8148,'Selected scen drivers'!$AI$1,'SSP drivers'!$C$2:$C$8148,'Selected scen drivers'!$C357,'SSP drivers'!$D$2:$D$8148,'Selected scen drivers'!$D357)</f>
        <v>0</v>
      </c>
      <c r="N357" s="3">
        <f>SUMIFS('SSP drivers'!N$2:N$8148,'SSP drivers'!$A$2:$A$8148,'Selected scen drivers'!$AH$1,'SSP drivers'!$B$2:$B$8148,'Selected scen drivers'!$AI$1,'SSP drivers'!$C$2:$C$8148,'Selected scen drivers'!$C357,'SSP drivers'!$D$2:$D$8148,'Selected scen drivers'!$D357)</f>
        <v>0</v>
      </c>
      <c r="O357" s="3">
        <f>SUMIFS('SSP drivers'!O$2:O$8148,'SSP drivers'!$A$2:$A$8148,'Selected scen drivers'!$AH$1,'SSP drivers'!$B$2:$B$8148,'Selected scen drivers'!$AI$1,'SSP drivers'!$C$2:$C$8148,'Selected scen drivers'!$C357,'SSP drivers'!$D$2:$D$8148,'Selected scen drivers'!$D357)</f>
        <v>0</v>
      </c>
      <c r="P357" s="3">
        <f>SUMIFS('SSP drivers'!P$2:P$8148,'SSP drivers'!$A$2:$A$8148,'Selected scen drivers'!$AH$1,'SSP drivers'!$B$2:$B$8148,'Selected scen drivers'!$AI$1,'SSP drivers'!$C$2:$C$8148,'Selected scen drivers'!$C357,'SSP drivers'!$D$2:$D$8148,'Selected scen drivers'!$D357)</f>
        <v>0</v>
      </c>
      <c r="Q357" s="3">
        <f>SUMIFS('SSP drivers'!Q$2:Q$8148,'SSP drivers'!$A$2:$A$8148,'Selected scen drivers'!$AH$1,'SSP drivers'!$B$2:$B$8148,'Selected scen drivers'!$AI$1,'SSP drivers'!$C$2:$C$8148,'Selected scen drivers'!$C357,'SSP drivers'!$D$2:$D$8148,'Selected scen drivers'!$D357)</f>
        <v>0</v>
      </c>
      <c r="R357" s="3">
        <f>SUMIFS('SSP drivers'!R$2:R$8148,'SSP drivers'!$A$2:$A$8148,'Selected scen drivers'!$AH$1,'SSP drivers'!$B$2:$B$8148,'Selected scen drivers'!$AI$1,'SSP drivers'!$C$2:$C$8148,'Selected scen drivers'!$C357,'SSP drivers'!$D$2:$D$8148,'Selected scen drivers'!$D357)</f>
        <v>0</v>
      </c>
      <c r="S357" s="3">
        <f>SUMIFS('SSP drivers'!S$2:S$8148,'SSP drivers'!$A$2:$A$8148,'Selected scen drivers'!$AH$1,'SSP drivers'!$B$2:$B$8148,'Selected scen drivers'!$AI$1,'SSP drivers'!$C$2:$C$8148,'Selected scen drivers'!$C357,'SSP drivers'!$D$2:$D$8148,'Selected scen drivers'!$D357)</f>
        <v>0</v>
      </c>
      <c r="T357" s="3">
        <f>SUMIFS('SSP drivers'!T$2:T$8148,'SSP drivers'!$A$2:$A$8148,'Selected scen drivers'!$AH$1,'SSP drivers'!$B$2:$B$8148,'Selected scen drivers'!$AI$1,'SSP drivers'!$C$2:$C$8148,'Selected scen drivers'!$C357,'SSP drivers'!$D$2:$D$8148,'Selected scen drivers'!$D357)</f>
        <v>0</v>
      </c>
      <c r="U357" s="3">
        <f>SUMIFS('SSP drivers'!U$2:U$8148,'SSP drivers'!$A$2:$A$8148,'Selected scen drivers'!$AH$1,'SSP drivers'!$B$2:$B$8148,'Selected scen drivers'!$AI$1,'SSP drivers'!$C$2:$C$8148,'Selected scen drivers'!$C357,'SSP drivers'!$D$2:$D$8148,'Selected scen drivers'!$D357)</f>
        <v>0</v>
      </c>
      <c r="V357" s="3">
        <f>SUMIFS('SSP drivers'!V$2:V$8148,'SSP drivers'!$A$2:$A$8148,'Selected scen drivers'!$AH$1,'SSP drivers'!$B$2:$B$8148,'Selected scen drivers'!$AI$1,'SSP drivers'!$C$2:$C$8148,'Selected scen drivers'!$C357,'SSP drivers'!$D$2:$D$8148,'Selected scen drivers'!$D357)</f>
        <v>0</v>
      </c>
      <c r="W357" s="3">
        <f>SUMIFS('SSP drivers'!W$2:W$8148,'SSP drivers'!$A$2:$A$8148,'Selected scen drivers'!$AH$1,'SSP drivers'!$B$2:$B$8148,'Selected scen drivers'!$AI$1,'SSP drivers'!$C$2:$C$8148,'Selected scen drivers'!$C357,'SSP drivers'!$D$2:$D$8148,'Selected scen drivers'!$D357)</f>
        <v>0</v>
      </c>
      <c r="X357" s="3">
        <f>SUMIFS('SSP drivers'!X$2:X$8148,'SSP drivers'!$A$2:$A$8148,'Selected scen drivers'!$AH$1,'SSP drivers'!$B$2:$B$8148,'Selected scen drivers'!$AI$1,'SSP drivers'!$C$2:$C$8148,'Selected scen drivers'!$C357,'SSP drivers'!$D$2:$D$8148,'Selected scen drivers'!$D357)</f>
        <v>0</v>
      </c>
      <c r="Y357" s="3">
        <f>SUMIFS('SSP drivers'!Y$2:Y$8148,'SSP drivers'!$A$2:$A$8148,'Selected scen drivers'!$AH$1,'SSP drivers'!$B$2:$B$8148,'Selected scen drivers'!$AI$1,'SSP drivers'!$C$2:$C$8148,'Selected scen drivers'!$C357,'SSP drivers'!$D$2:$D$8148,'Selected scen drivers'!$D357)</f>
        <v>0</v>
      </c>
      <c r="Z357" s="3">
        <f>SUMIFS('SSP drivers'!Z$2:Z$8148,'SSP drivers'!$A$2:$A$8148,'Selected scen drivers'!$AH$1,'SSP drivers'!$B$2:$B$8148,'Selected scen drivers'!$AI$1,'SSP drivers'!$C$2:$C$8148,'Selected scen drivers'!$C357,'SSP drivers'!$D$2:$D$8148,'Selected scen drivers'!$D357)</f>
        <v>0</v>
      </c>
      <c r="AA357" s="3">
        <f>SUMIFS('SSP drivers'!AA$2:AA$8148,'SSP drivers'!$A$2:$A$8148,'Selected scen drivers'!$AH$1,'SSP drivers'!$B$2:$B$8148,'Selected scen drivers'!$AI$1,'SSP drivers'!$C$2:$C$8148,'Selected scen drivers'!$C357,'SSP drivers'!$D$2:$D$8148,'Selected scen drivers'!$D357)</f>
        <v>0</v>
      </c>
      <c r="AB357" s="3">
        <f>SUMIFS('SSP drivers'!AB$2:AB$8148,'SSP drivers'!$A$2:$A$8148,'Selected scen drivers'!$AH$1,'SSP drivers'!$B$2:$B$8148,'Selected scen drivers'!$AI$1,'SSP drivers'!$C$2:$C$8148,'Selected scen drivers'!$C357,'SSP drivers'!$D$2:$D$8148,'Selected scen drivers'!$D357)</f>
        <v>0</v>
      </c>
      <c r="AC357" s="3">
        <f>SUMIFS('SSP drivers'!AC$2:AC$8148,'SSP drivers'!$A$2:$A$8148,'Selected scen drivers'!$AH$1,'SSP drivers'!$B$2:$B$8148,'Selected scen drivers'!$AI$1,'SSP drivers'!$C$2:$C$8148,'Selected scen drivers'!$C357,'SSP drivers'!$D$2:$D$8148,'Selected scen drivers'!$D357)</f>
        <v>0</v>
      </c>
      <c r="AD357" s="3">
        <f>SUMIFS('SSP drivers'!AD$2:AD$8148,'SSP drivers'!$A$2:$A$8148,'Selected scen drivers'!$AH$1,'SSP drivers'!$B$2:$B$8148,'Selected scen drivers'!$AI$1,'SSP drivers'!$C$2:$C$8148,'Selected scen drivers'!$C357,'SSP drivers'!$D$2:$D$8148,'Selected scen drivers'!$D357)</f>
        <v>0</v>
      </c>
      <c r="AE357" s="3">
        <f>SUMIFS('SSP drivers'!AE$2:AE$8148,'SSP drivers'!$A$2:$A$8148,'Selected scen drivers'!$AH$1,'SSP drivers'!$B$2:$B$8148,'Selected scen drivers'!$AI$1,'SSP drivers'!$C$2:$C$8148,'Selected scen drivers'!$C357,'SSP drivers'!$D$2:$D$8148,'Selected scen drivers'!$D357)</f>
        <v>0</v>
      </c>
    </row>
    <row r="358" spans="1:31">
      <c r="A358">
        <f t="shared" si="11"/>
        <v>40</v>
      </c>
      <c r="B358">
        <f t="shared" si="12"/>
        <v>6</v>
      </c>
      <c r="C358" t="str">
        <f>IFERROR(VLOOKUP(A358,Classification!$A$4:$B$99,2,FALSE),"")</f>
        <v/>
      </c>
      <c r="D358" t="str">
        <f>IFERROR(VLOOKUP(B358,Classification!$U$5:$V$14,2,FALSE),"")</f>
        <v>GDPPHOU</v>
      </c>
      <c r="E358" s="3">
        <f>SUMIFS('SSP drivers'!E$2:E$8148,'SSP drivers'!$A$2:$A$8148,'Selected scen drivers'!$AH$1,'SSP drivers'!$B$2:$B$8148,'Selected scen drivers'!$AI$1,'SSP drivers'!$C$2:$C$8148,'Selected scen drivers'!$C358,'SSP drivers'!$D$2:$D$8148,'Selected scen drivers'!$D358)</f>
        <v>0</v>
      </c>
      <c r="F358" s="3">
        <f>SUMIFS('SSP drivers'!F$2:F$8148,'SSP drivers'!$A$2:$A$8148,'Selected scen drivers'!$AH$1,'SSP drivers'!$B$2:$B$8148,'Selected scen drivers'!$AI$1,'SSP drivers'!$C$2:$C$8148,'Selected scen drivers'!$C358,'SSP drivers'!$D$2:$D$8148,'Selected scen drivers'!$D358)</f>
        <v>0</v>
      </c>
      <c r="G358" s="3">
        <f>SUMIFS('SSP drivers'!G$2:G$8148,'SSP drivers'!$A$2:$A$8148,'Selected scen drivers'!$AH$1,'SSP drivers'!$B$2:$B$8148,'Selected scen drivers'!$AI$1,'SSP drivers'!$C$2:$C$8148,'Selected scen drivers'!$C358,'SSP drivers'!$D$2:$D$8148,'Selected scen drivers'!$D358)</f>
        <v>0</v>
      </c>
      <c r="H358" s="3">
        <f>SUMIFS('SSP drivers'!H$2:H$8148,'SSP drivers'!$A$2:$A$8148,'Selected scen drivers'!$AH$1,'SSP drivers'!$B$2:$B$8148,'Selected scen drivers'!$AI$1,'SSP drivers'!$C$2:$C$8148,'Selected scen drivers'!$C358,'SSP drivers'!$D$2:$D$8148,'Selected scen drivers'!$D358)</f>
        <v>0</v>
      </c>
      <c r="I358" s="3">
        <f>SUMIFS('SSP drivers'!I$2:I$8148,'SSP drivers'!$A$2:$A$8148,'Selected scen drivers'!$AH$1,'SSP drivers'!$B$2:$B$8148,'Selected scen drivers'!$AI$1,'SSP drivers'!$C$2:$C$8148,'Selected scen drivers'!$C358,'SSP drivers'!$D$2:$D$8148,'Selected scen drivers'!$D358)</f>
        <v>0</v>
      </c>
      <c r="J358" s="3">
        <f>SUMIFS('SSP drivers'!J$2:J$8148,'SSP drivers'!$A$2:$A$8148,'Selected scen drivers'!$AH$1,'SSP drivers'!$B$2:$B$8148,'Selected scen drivers'!$AI$1,'SSP drivers'!$C$2:$C$8148,'Selected scen drivers'!$C358,'SSP drivers'!$D$2:$D$8148,'Selected scen drivers'!$D358)</f>
        <v>0</v>
      </c>
      <c r="K358" s="3">
        <f>SUMIFS('SSP drivers'!K$2:K$8148,'SSP drivers'!$A$2:$A$8148,'Selected scen drivers'!$AH$1,'SSP drivers'!$B$2:$B$8148,'Selected scen drivers'!$AI$1,'SSP drivers'!$C$2:$C$8148,'Selected scen drivers'!$C358,'SSP drivers'!$D$2:$D$8148,'Selected scen drivers'!$D358)</f>
        <v>0</v>
      </c>
      <c r="L358" s="3">
        <f>SUMIFS('SSP drivers'!L$2:L$8148,'SSP drivers'!$A$2:$A$8148,'Selected scen drivers'!$AH$1,'SSP drivers'!$B$2:$B$8148,'Selected scen drivers'!$AI$1,'SSP drivers'!$C$2:$C$8148,'Selected scen drivers'!$C358,'SSP drivers'!$D$2:$D$8148,'Selected scen drivers'!$D358)</f>
        <v>0</v>
      </c>
      <c r="M358" s="3">
        <f>SUMIFS('SSP drivers'!M$2:M$8148,'SSP drivers'!$A$2:$A$8148,'Selected scen drivers'!$AH$1,'SSP drivers'!$B$2:$B$8148,'Selected scen drivers'!$AI$1,'SSP drivers'!$C$2:$C$8148,'Selected scen drivers'!$C358,'SSP drivers'!$D$2:$D$8148,'Selected scen drivers'!$D358)</f>
        <v>0</v>
      </c>
      <c r="N358" s="3">
        <f>SUMIFS('SSP drivers'!N$2:N$8148,'SSP drivers'!$A$2:$A$8148,'Selected scen drivers'!$AH$1,'SSP drivers'!$B$2:$B$8148,'Selected scen drivers'!$AI$1,'SSP drivers'!$C$2:$C$8148,'Selected scen drivers'!$C358,'SSP drivers'!$D$2:$D$8148,'Selected scen drivers'!$D358)</f>
        <v>0</v>
      </c>
      <c r="O358" s="3">
        <f>SUMIFS('SSP drivers'!O$2:O$8148,'SSP drivers'!$A$2:$A$8148,'Selected scen drivers'!$AH$1,'SSP drivers'!$B$2:$B$8148,'Selected scen drivers'!$AI$1,'SSP drivers'!$C$2:$C$8148,'Selected scen drivers'!$C358,'SSP drivers'!$D$2:$D$8148,'Selected scen drivers'!$D358)</f>
        <v>0</v>
      </c>
      <c r="P358" s="3">
        <f>SUMIFS('SSP drivers'!P$2:P$8148,'SSP drivers'!$A$2:$A$8148,'Selected scen drivers'!$AH$1,'SSP drivers'!$B$2:$B$8148,'Selected scen drivers'!$AI$1,'SSP drivers'!$C$2:$C$8148,'Selected scen drivers'!$C358,'SSP drivers'!$D$2:$D$8148,'Selected scen drivers'!$D358)</f>
        <v>0</v>
      </c>
      <c r="Q358" s="3">
        <f>SUMIFS('SSP drivers'!Q$2:Q$8148,'SSP drivers'!$A$2:$A$8148,'Selected scen drivers'!$AH$1,'SSP drivers'!$B$2:$B$8148,'Selected scen drivers'!$AI$1,'SSP drivers'!$C$2:$C$8148,'Selected scen drivers'!$C358,'SSP drivers'!$D$2:$D$8148,'Selected scen drivers'!$D358)</f>
        <v>0</v>
      </c>
      <c r="R358" s="3">
        <f>SUMIFS('SSP drivers'!R$2:R$8148,'SSP drivers'!$A$2:$A$8148,'Selected scen drivers'!$AH$1,'SSP drivers'!$B$2:$B$8148,'Selected scen drivers'!$AI$1,'SSP drivers'!$C$2:$C$8148,'Selected scen drivers'!$C358,'SSP drivers'!$D$2:$D$8148,'Selected scen drivers'!$D358)</f>
        <v>0</v>
      </c>
      <c r="S358" s="3">
        <f>SUMIFS('SSP drivers'!S$2:S$8148,'SSP drivers'!$A$2:$A$8148,'Selected scen drivers'!$AH$1,'SSP drivers'!$B$2:$B$8148,'Selected scen drivers'!$AI$1,'SSP drivers'!$C$2:$C$8148,'Selected scen drivers'!$C358,'SSP drivers'!$D$2:$D$8148,'Selected scen drivers'!$D358)</f>
        <v>0</v>
      </c>
      <c r="T358" s="3">
        <f>SUMIFS('SSP drivers'!T$2:T$8148,'SSP drivers'!$A$2:$A$8148,'Selected scen drivers'!$AH$1,'SSP drivers'!$B$2:$B$8148,'Selected scen drivers'!$AI$1,'SSP drivers'!$C$2:$C$8148,'Selected scen drivers'!$C358,'SSP drivers'!$D$2:$D$8148,'Selected scen drivers'!$D358)</f>
        <v>0</v>
      </c>
      <c r="U358" s="3">
        <f>SUMIFS('SSP drivers'!U$2:U$8148,'SSP drivers'!$A$2:$A$8148,'Selected scen drivers'!$AH$1,'SSP drivers'!$B$2:$B$8148,'Selected scen drivers'!$AI$1,'SSP drivers'!$C$2:$C$8148,'Selected scen drivers'!$C358,'SSP drivers'!$D$2:$D$8148,'Selected scen drivers'!$D358)</f>
        <v>0</v>
      </c>
      <c r="V358" s="3">
        <f>SUMIFS('SSP drivers'!V$2:V$8148,'SSP drivers'!$A$2:$A$8148,'Selected scen drivers'!$AH$1,'SSP drivers'!$B$2:$B$8148,'Selected scen drivers'!$AI$1,'SSP drivers'!$C$2:$C$8148,'Selected scen drivers'!$C358,'SSP drivers'!$D$2:$D$8148,'Selected scen drivers'!$D358)</f>
        <v>0</v>
      </c>
      <c r="W358" s="3">
        <f>SUMIFS('SSP drivers'!W$2:W$8148,'SSP drivers'!$A$2:$A$8148,'Selected scen drivers'!$AH$1,'SSP drivers'!$B$2:$B$8148,'Selected scen drivers'!$AI$1,'SSP drivers'!$C$2:$C$8148,'Selected scen drivers'!$C358,'SSP drivers'!$D$2:$D$8148,'Selected scen drivers'!$D358)</f>
        <v>0</v>
      </c>
      <c r="X358" s="3">
        <f>SUMIFS('SSP drivers'!X$2:X$8148,'SSP drivers'!$A$2:$A$8148,'Selected scen drivers'!$AH$1,'SSP drivers'!$B$2:$B$8148,'Selected scen drivers'!$AI$1,'SSP drivers'!$C$2:$C$8148,'Selected scen drivers'!$C358,'SSP drivers'!$D$2:$D$8148,'Selected scen drivers'!$D358)</f>
        <v>0</v>
      </c>
      <c r="Y358" s="3">
        <f>SUMIFS('SSP drivers'!Y$2:Y$8148,'SSP drivers'!$A$2:$A$8148,'Selected scen drivers'!$AH$1,'SSP drivers'!$B$2:$B$8148,'Selected scen drivers'!$AI$1,'SSP drivers'!$C$2:$C$8148,'Selected scen drivers'!$C358,'SSP drivers'!$D$2:$D$8148,'Selected scen drivers'!$D358)</f>
        <v>0</v>
      </c>
      <c r="Z358" s="3">
        <f>SUMIFS('SSP drivers'!Z$2:Z$8148,'SSP drivers'!$A$2:$A$8148,'Selected scen drivers'!$AH$1,'SSP drivers'!$B$2:$B$8148,'Selected scen drivers'!$AI$1,'SSP drivers'!$C$2:$C$8148,'Selected scen drivers'!$C358,'SSP drivers'!$D$2:$D$8148,'Selected scen drivers'!$D358)</f>
        <v>0</v>
      </c>
      <c r="AA358" s="3">
        <f>SUMIFS('SSP drivers'!AA$2:AA$8148,'SSP drivers'!$A$2:$A$8148,'Selected scen drivers'!$AH$1,'SSP drivers'!$B$2:$B$8148,'Selected scen drivers'!$AI$1,'SSP drivers'!$C$2:$C$8148,'Selected scen drivers'!$C358,'SSP drivers'!$D$2:$D$8148,'Selected scen drivers'!$D358)</f>
        <v>0</v>
      </c>
      <c r="AB358" s="3">
        <f>SUMIFS('SSP drivers'!AB$2:AB$8148,'SSP drivers'!$A$2:$A$8148,'Selected scen drivers'!$AH$1,'SSP drivers'!$B$2:$B$8148,'Selected scen drivers'!$AI$1,'SSP drivers'!$C$2:$C$8148,'Selected scen drivers'!$C358,'SSP drivers'!$D$2:$D$8148,'Selected scen drivers'!$D358)</f>
        <v>0</v>
      </c>
      <c r="AC358" s="3">
        <f>SUMIFS('SSP drivers'!AC$2:AC$8148,'SSP drivers'!$A$2:$A$8148,'Selected scen drivers'!$AH$1,'SSP drivers'!$B$2:$B$8148,'Selected scen drivers'!$AI$1,'SSP drivers'!$C$2:$C$8148,'Selected scen drivers'!$C358,'SSP drivers'!$D$2:$D$8148,'Selected scen drivers'!$D358)</f>
        <v>0</v>
      </c>
      <c r="AD358" s="3">
        <f>SUMIFS('SSP drivers'!AD$2:AD$8148,'SSP drivers'!$A$2:$A$8148,'Selected scen drivers'!$AH$1,'SSP drivers'!$B$2:$B$8148,'Selected scen drivers'!$AI$1,'SSP drivers'!$C$2:$C$8148,'Selected scen drivers'!$C358,'SSP drivers'!$D$2:$D$8148,'Selected scen drivers'!$D358)</f>
        <v>0</v>
      </c>
      <c r="AE358" s="3">
        <f>SUMIFS('SSP drivers'!AE$2:AE$8148,'SSP drivers'!$A$2:$A$8148,'Selected scen drivers'!$AH$1,'SSP drivers'!$B$2:$B$8148,'Selected scen drivers'!$AI$1,'SSP drivers'!$C$2:$C$8148,'Selected scen drivers'!$C358,'SSP drivers'!$D$2:$D$8148,'Selected scen drivers'!$D358)</f>
        <v>0</v>
      </c>
    </row>
    <row r="359" spans="1:31">
      <c r="A359">
        <f t="shared" si="11"/>
        <v>40</v>
      </c>
      <c r="B359">
        <f t="shared" si="12"/>
        <v>7</v>
      </c>
      <c r="C359" t="str">
        <f>IFERROR(VLOOKUP(A359,Classification!$A$4:$B$99,2,FALSE),"")</f>
        <v/>
      </c>
      <c r="D359" t="str">
        <f>IFERROR(VLOOKUP(B359,Classification!$U$5:$V$14,2,FALSE),"")</f>
        <v>GDPSER</v>
      </c>
      <c r="E359" s="3">
        <f>SUMIFS('SSP drivers'!E$2:E$8148,'SSP drivers'!$A$2:$A$8148,'Selected scen drivers'!$AH$1,'SSP drivers'!$B$2:$B$8148,'Selected scen drivers'!$AI$1,'SSP drivers'!$C$2:$C$8148,'Selected scen drivers'!$C359,'SSP drivers'!$D$2:$D$8148,'Selected scen drivers'!$D359)</f>
        <v>0</v>
      </c>
      <c r="F359" s="3">
        <f>SUMIFS('SSP drivers'!F$2:F$8148,'SSP drivers'!$A$2:$A$8148,'Selected scen drivers'!$AH$1,'SSP drivers'!$B$2:$B$8148,'Selected scen drivers'!$AI$1,'SSP drivers'!$C$2:$C$8148,'Selected scen drivers'!$C359,'SSP drivers'!$D$2:$D$8148,'Selected scen drivers'!$D359)</f>
        <v>0</v>
      </c>
      <c r="G359" s="3">
        <f>SUMIFS('SSP drivers'!G$2:G$8148,'SSP drivers'!$A$2:$A$8148,'Selected scen drivers'!$AH$1,'SSP drivers'!$B$2:$B$8148,'Selected scen drivers'!$AI$1,'SSP drivers'!$C$2:$C$8148,'Selected scen drivers'!$C359,'SSP drivers'!$D$2:$D$8148,'Selected scen drivers'!$D359)</f>
        <v>0</v>
      </c>
      <c r="H359" s="3">
        <f>SUMIFS('SSP drivers'!H$2:H$8148,'SSP drivers'!$A$2:$A$8148,'Selected scen drivers'!$AH$1,'SSP drivers'!$B$2:$B$8148,'Selected scen drivers'!$AI$1,'SSP drivers'!$C$2:$C$8148,'Selected scen drivers'!$C359,'SSP drivers'!$D$2:$D$8148,'Selected scen drivers'!$D359)</f>
        <v>0</v>
      </c>
      <c r="I359" s="3">
        <f>SUMIFS('SSP drivers'!I$2:I$8148,'SSP drivers'!$A$2:$A$8148,'Selected scen drivers'!$AH$1,'SSP drivers'!$B$2:$B$8148,'Selected scen drivers'!$AI$1,'SSP drivers'!$C$2:$C$8148,'Selected scen drivers'!$C359,'SSP drivers'!$D$2:$D$8148,'Selected scen drivers'!$D359)</f>
        <v>0</v>
      </c>
      <c r="J359" s="3">
        <f>SUMIFS('SSP drivers'!J$2:J$8148,'SSP drivers'!$A$2:$A$8148,'Selected scen drivers'!$AH$1,'SSP drivers'!$B$2:$B$8148,'Selected scen drivers'!$AI$1,'SSP drivers'!$C$2:$C$8148,'Selected scen drivers'!$C359,'SSP drivers'!$D$2:$D$8148,'Selected scen drivers'!$D359)</f>
        <v>0</v>
      </c>
      <c r="K359" s="3">
        <f>SUMIFS('SSP drivers'!K$2:K$8148,'SSP drivers'!$A$2:$A$8148,'Selected scen drivers'!$AH$1,'SSP drivers'!$B$2:$B$8148,'Selected scen drivers'!$AI$1,'SSP drivers'!$C$2:$C$8148,'Selected scen drivers'!$C359,'SSP drivers'!$D$2:$D$8148,'Selected scen drivers'!$D359)</f>
        <v>0</v>
      </c>
      <c r="L359" s="3">
        <f>SUMIFS('SSP drivers'!L$2:L$8148,'SSP drivers'!$A$2:$A$8148,'Selected scen drivers'!$AH$1,'SSP drivers'!$B$2:$B$8148,'Selected scen drivers'!$AI$1,'SSP drivers'!$C$2:$C$8148,'Selected scen drivers'!$C359,'SSP drivers'!$D$2:$D$8148,'Selected scen drivers'!$D359)</f>
        <v>0</v>
      </c>
      <c r="M359" s="3">
        <f>SUMIFS('SSP drivers'!M$2:M$8148,'SSP drivers'!$A$2:$A$8148,'Selected scen drivers'!$AH$1,'SSP drivers'!$B$2:$B$8148,'Selected scen drivers'!$AI$1,'SSP drivers'!$C$2:$C$8148,'Selected scen drivers'!$C359,'SSP drivers'!$D$2:$D$8148,'Selected scen drivers'!$D359)</f>
        <v>0</v>
      </c>
      <c r="N359" s="3">
        <f>SUMIFS('SSP drivers'!N$2:N$8148,'SSP drivers'!$A$2:$A$8148,'Selected scen drivers'!$AH$1,'SSP drivers'!$B$2:$B$8148,'Selected scen drivers'!$AI$1,'SSP drivers'!$C$2:$C$8148,'Selected scen drivers'!$C359,'SSP drivers'!$D$2:$D$8148,'Selected scen drivers'!$D359)</f>
        <v>0</v>
      </c>
      <c r="O359" s="3">
        <f>SUMIFS('SSP drivers'!O$2:O$8148,'SSP drivers'!$A$2:$A$8148,'Selected scen drivers'!$AH$1,'SSP drivers'!$B$2:$B$8148,'Selected scen drivers'!$AI$1,'SSP drivers'!$C$2:$C$8148,'Selected scen drivers'!$C359,'SSP drivers'!$D$2:$D$8148,'Selected scen drivers'!$D359)</f>
        <v>0</v>
      </c>
      <c r="P359" s="3">
        <f>SUMIFS('SSP drivers'!P$2:P$8148,'SSP drivers'!$A$2:$A$8148,'Selected scen drivers'!$AH$1,'SSP drivers'!$B$2:$B$8148,'Selected scen drivers'!$AI$1,'SSP drivers'!$C$2:$C$8148,'Selected scen drivers'!$C359,'SSP drivers'!$D$2:$D$8148,'Selected scen drivers'!$D359)</f>
        <v>0</v>
      </c>
      <c r="Q359" s="3">
        <f>SUMIFS('SSP drivers'!Q$2:Q$8148,'SSP drivers'!$A$2:$A$8148,'Selected scen drivers'!$AH$1,'SSP drivers'!$B$2:$B$8148,'Selected scen drivers'!$AI$1,'SSP drivers'!$C$2:$C$8148,'Selected scen drivers'!$C359,'SSP drivers'!$D$2:$D$8148,'Selected scen drivers'!$D359)</f>
        <v>0</v>
      </c>
      <c r="R359" s="3">
        <f>SUMIFS('SSP drivers'!R$2:R$8148,'SSP drivers'!$A$2:$A$8148,'Selected scen drivers'!$AH$1,'SSP drivers'!$B$2:$B$8148,'Selected scen drivers'!$AI$1,'SSP drivers'!$C$2:$C$8148,'Selected scen drivers'!$C359,'SSP drivers'!$D$2:$D$8148,'Selected scen drivers'!$D359)</f>
        <v>0</v>
      </c>
      <c r="S359" s="3">
        <f>SUMIFS('SSP drivers'!S$2:S$8148,'SSP drivers'!$A$2:$A$8148,'Selected scen drivers'!$AH$1,'SSP drivers'!$B$2:$B$8148,'Selected scen drivers'!$AI$1,'SSP drivers'!$C$2:$C$8148,'Selected scen drivers'!$C359,'SSP drivers'!$D$2:$D$8148,'Selected scen drivers'!$D359)</f>
        <v>0</v>
      </c>
      <c r="T359" s="3">
        <f>SUMIFS('SSP drivers'!T$2:T$8148,'SSP drivers'!$A$2:$A$8148,'Selected scen drivers'!$AH$1,'SSP drivers'!$B$2:$B$8148,'Selected scen drivers'!$AI$1,'SSP drivers'!$C$2:$C$8148,'Selected scen drivers'!$C359,'SSP drivers'!$D$2:$D$8148,'Selected scen drivers'!$D359)</f>
        <v>0</v>
      </c>
      <c r="U359" s="3">
        <f>SUMIFS('SSP drivers'!U$2:U$8148,'SSP drivers'!$A$2:$A$8148,'Selected scen drivers'!$AH$1,'SSP drivers'!$B$2:$B$8148,'Selected scen drivers'!$AI$1,'SSP drivers'!$C$2:$C$8148,'Selected scen drivers'!$C359,'SSP drivers'!$D$2:$D$8148,'Selected scen drivers'!$D359)</f>
        <v>0</v>
      </c>
      <c r="V359" s="3">
        <f>SUMIFS('SSP drivers'!V$2:V$8148,'SSP drivers'!$A$2:$A$8148,'Selected scen drivers'!$AH$1,'SSP drivers'!$B$2:$B$8148,'Selected scen drivers'!$AI$1,'SSP drivers'!$C$2:$C$8148,'Selected scen drivers'!$C359,'SSP drivers'!$D$2:$D$8148,'Selected scen drivers'!$D359)</f>
        <v>0</v>
      </c>
      <c r="W359" s="3">
        <f>SUMIFS('SSP drivers'!W$2:W$8148,'SSP drivers'!$A$2:$A$8148,'Selected scen drivers'!$AH$1,'SSP drivers'!$B$2:$B$8148,'Selected scen drivers'!$AI$1,'SSP drivers'!$C$2:$C$8148,'Selected scen drivers'!$C359,'SSP drivers'!$D$2:$D$8148,'Selected scen drivers'!$D359)</f>
        <v>0</v>
      </c>
      <c r="X359" s="3">
        <f>SUMIFS('SSP drivers'!X$2:X$8148,'SSP drivers'!$A$2:$A$8148,'Selected scen drivers'!$AH$1,'SSP drivers'!$B$2:$B$8148,'Selected scen drivers'!$AI$1,'SSP drivers'!$C$2:$C$8148,'Selected scen drivers'!$C359,'SSP drivers'!$D$2:$D$8148,'Selected scen drivers'!$D359)</f>
        <v>0</v>
      </c>
      <c r="Y359" s="3">
        <f>SUMIFS('SSP drivers'!Y$2:Y$8148,'SSP drivers'!$A$2:$A$8148,'Selected scen drivers'!$AH$1,'SSP drivers'!$B$2:$B$8148,'Selected scen drivers'!$AI$1,'SSP drivers'!$C$2:$C$8148,'Selected scen drivers'!$C359,'SSP drivers'!$D$2:$D$8148,'Selected scen drivers'!$D359)</f>
        <v>0</v>
      </c>
      <c r="Z359" s="3">
        <f>SUMIFS('SSP drivers'!Z$2:Z$8148,'SSP drivers'!$A$2:$A$8148,'Selected scen drivers'!$AH$1,'SSP drivers'!$B$2:$B$8148,'Selected scen drivers'!$AI$1,'SSP drivers'!$C$2:$C$8148,'Selected scen drivers'!$C359,'SSP drivers'!$D$2:$D$8148,'Selected scen drivers'!$D359)</f>
        <v>0</v>
      </c>
      <c r="AA359" s="3">
        <f>SUMIFS('SSP drivers'!AA$2:AA$8148,'SSP drivers'!$A$2:$A$8148,'Selected scen drivers'!$AH$1,'SSP drivers'!$B$2:$B$8148,'Selected scen drivers'!$AI$1,'SSP drivers'!$C$2:$C$8148,'Selected scen drivers'!$C359,'SSP drivers'!$D$2:$D$8148,'Selected scen drivers'!$D359)</f>
        <v>0</v>
      </c>
      <c r="AB359" s="3">
        <f>SUMIFS('SSP drivers'!AB$2:AB$8148,'SSP drivers'!$A$2:$A$8148,'Selected scen drivers'!$AH$1,'SSP drivers'!$B$2:$B$8148,'Selected scen drivers'!$AI$1,'SSP drivers'!$C$2:$C$8148,'Selected scen drivers'!$C359,'SSP drivers'!$D$2:$D$8148,'Selected scen drivers'!$D359)</f>
        <v>0</v>
      </c>
      <c r="AC359" s="3">
        <f>SUMIFS('SSP drivers'!AC$2:AC$8148,'SSP drivers'!$A$2:$A$8148,'Selected scen drivers'!$AH$1,'SSP drivers'!$B$2:$B$8148,'Selected scen drivers'!$AI$1,'SSP drivers'!$C$2:$C$8148,'Selected scen drivers'!$C359,'SSP drivers'!$D$2:$D$8148,'Selected scen drivers'!$D359)</f>
        <v>0</v>
      </c>
      <c r="AD359" s="3">
        <f>SUMIFS('SSP drivers'!AD$2:AD$8148,'SSP drivers'!$A$2:$A$8148,'Selected scen drivers'!$AH$1,'SSP drivers'!$B$2:$B$8148,'Selected scen drivers'!$AI$1,'SSP drivers'!$C$2:$C$8148,'Selected scen drivers'!$C359,'SSP drivers'!$D$2:$D$8148,'Selected scen drivers'!$D359)</f>
        <v>0</v>
      </c>
      <c r="AE359" s="3">
        <f>SUMIFS('SSP drivers'!AE$2:AE$8148,'SSP drivers'!$A$2:$A$8148,'Selected scen drivers'!$AH$1,'SSP drivers'!$B$2:$B$8148,'Selected scen drivers'!$AI$1,'SSP drivers'!$C$2:$C$8148,'Selected scen drivers'!$C359,'SSP drivers'!$D$2:$D$8148,'Selected scen drivers'!$D359)</f>
        <v>0</v>
      </c>
    </row>
    <row r="360" spans="1:31">
      <c r="A360">
        <f t="shared" si="11"/>
        <v>40</v>
      </c>
      <c r="B360">
        <f t="shared" si="12"/>
        <v>8</v>
      </c>
      <c r="C360" t="str">
        <f>IFERROR(VLOOKUP(A360,Classification!$A$4:$B$99,2,FALSE),"")</f>
        <v/>
      </c>
      <c r="D360" t="str">
        <f>IFERROR(VLOOKUP(B360,Classification!$U$5:$V$14,2,FALSE),"")</f>
        <v>HOU</v>
      </c>
      <c r="E360" s="3">
        <f>SUMIFS('SSP drivers'!E$2:E$8148,'SSP drivers'!$A$2:$A$8148,'Selected scen drivers'!$AH$1,'SSP drivers'!$B$2:$B$8148,'Selected scen drivers'!$AI$1,'SSP drivers'!$C$2:$C$8148,'Selected scen drivers'!$C360,'SSP drivers'!$D$2:$D$8148,'Selected scen drivers'!$D360)</f>
        <v>0</v>
      </c>
      <c r="F360" s="3">
        <f>SUMIFS('SSP drivers'!F$2:F$8148,'SSP drivers'!$A$2:$A$8148,'Selected scen drivers'!$AH$1,'SSP drivers'!$B$2:$B$8148,'Selected scen drivers'!$AI$1,'SSP drivers'!$C$2:$C$8148,'Selected scen drivers'!$C360,'SSP drivers'!$D$2:$D$8148,'Selected scen drivers'!$D360)</f>
        <v>0</v>
      </c>
      <c r="G360" s="3">
        <f>SUMIFS('SSP drivers'!G$2:G$8148,'SSP drivers'!$A$2:$A$8148,'Selected scen drivers'!$AH$1,'SSP drivers'!$B$2:$B$8148,'Selected scen drivers'!$AI$1,'SSP drivers'!$C$2:$C$8148,'Selected scen drivers'!$C360,'SSP drivers'!$D$2:$D$8148,'Selected scen drivers'!$D360)</f>
        <v>0</v>
      </c>
      <c r="H360" s="3">
        <f>SUMIFS('SSP drivers'!H$2:H$8148,'SSP drivers'!$A$2:$A$8148,'Selected scen drivers'!$AH$1,'SSP drivers'!$B$2:$B$8148,'Selected scen drivers'!$AI$1,'SSP drivers'!$C$2:$C$8148,'Selected scen drivers'!$C360,'SSP drivers'!$D$2:$D$8148,'Selected scen drivers'!$D360)</f>
        <v>0</v>
      </c>
      <c r="I360" s="3">
        <f>SUMIFS('SSP drivers'!I$2:I$8148,'SSP drivers'!$A$2:$A$8148,'Selected scen drivers'!$AH$1,'SSP drivers'!$B$2:$B$8148,'Selected scen drivers'!$AI$1,'SSP drivers'!$C$2:$C$8148,'Selected scen drivers'!$C360,'SSP drivers'!$D$2:$D$8148,'Selected scen drivers'!$D360)</f>
        <v>0</v>
      </c>
      <c r="J360" s="3">
        <f>SUMIFS('SSP drivers'!J$2:J$8148,'SSP drivers'!$A$2:$A$8148,'Selected scen drivers'!$AH$1,'SSP drivers'!$B$2:$B$8148,'Selected scen drivers'!$AI$1,'SSP drivers'!$C$2:$C$8148,'Selected scen drivers'!$C360,'SSP drivers'!$D$2:$D$8148,'Selected scen drivers'!$D360)</f>
        <v>0</v>
      </c>
      <c r="K360" s="3">
        <f>SUMIFS('SSP drivers'!K$2:K$8148,'SSP drivers'!$A$2:$A$8148,'Selected scen drivers'!$AH$1,'SSP drivers'!$B$2:$B$8148,'Selected scen drivers'!$AI$1,'SSP drivers'!$C$2:$C$8148,'Selected scen drivers'!$C360,'SSP drivers'!$D$2:$D$8148,'Selected scen drivers'!$D360)</f>
        <v>0</v>
      </c>
      <c r="L360" s="3">
        <f>SUMIFS('SSP drivers'!L$2:L$8148,'SSP drivers'!$A$2:$A$8148,'Selected scen drivers'!$AH$1,'SSP drivers'!$B$2:$B$8148,'Selected scen drivers'!$AI$1,'SSP drivers'!$C$2:$C$8148,'Selected scen drivers'!$C360,'SSP drivers'!$D$2:$D$8148,'Selected scen drivers'!$D360)</f>
        <v>0</v>
      </c>
      <c r="M360" s="3">
        <f>SUMIFS('SSP drivers'!M$2:M$8148,'SSP drivers'!$A$2:$A$8148,'Selected scen drivers'!$AH$1,'SSP drivers'!$B$2:$B$8148,'Selected scen drivers'!$AI$1,'SSP drivers'!$C$2:$C$8148,'Selected scen drivers'!$C360,'SSP drivers'!$D$2:$D$8148,'Selected scen drivers'!$D360)</f>
        <v>0</v>
      </c>
      <c r="N360" s="3">
        <f>SUMIFS('SSP drivers'!N$2:N$8148,'SSP drivers'!$A$2:$A$8148,'Selected scen drivers'!$AH$1,'SSP drivers'!$B$2:$B$8148,'Selected scen drivers'!$AI$1,'SSP drivers'!$C$2:$C$8148,'Selected scen drivers'!$C360,'SSP drivers'!$D$2:$D$8148,'Selected scen drivers'!$D360)</f>
        <v>0</v>
      </c>
      <c r="O360" s="3">
        <f>SUMIFS('SSP drivers'!O$2:O$8148,'SSP drivers'!$A$2:$A$8148,'Selected scen drivers'!$AH$1,'SSP drivers'!$B$2:$B$8148,'Selected scen drivers'!$AI$1,'SSP drivers'!$C$2:$C$8148,'Selected scen drivers'!$C360,'SSP drivers'!$D$2:$D$8148,'Selected scen drivers'!$D360)</f>
        <v>0</v>
      </c>
      <c r="P360" s="3">
        <f>SUMIFS('SSP drivers'!P$2:P$8148,'SSP drivers'!$A$2:$A$8148,'Selected scen drivers'!$AH$1,'SSP drivers'!$B$2:$B$8148,'Selected scen drivers'!$AI$1,'SSP drivers'!$C$2:$C$8148,'Selected scen drivers'!$C360,'SSP drivers'!$D$2:$D$8148,'Selected scen drivers'!$D360)</f>
        <v>0</v>
      </c>
      <c r="Q360" s="3">
        <f>SUMIFS('SSP drivers'!Q$2:Q$8148,'SSP drivers'!$A$2:$A$8148,'Selected scen drivers'!$AH$1,'SSP drivers'!$B$2:$B$8148,'Selected scen drivers'!$AI$1,'SSP drivers'!$C$2:$C$8148,'Selected scen drivers'!$C360,'SSP drivers'!$D$2:$D$8148,'Selected scen drivers'!$D360)</f>
        <v>0</v>
      </c>
      <c r="R360" s="3">
        <f>SUMIFS('SSP drivers'!R$2:R$8148,'SSP drivers'!$A$2:$A$8148,'Selected scen drivers'!$AH$1,'SSP drivers'!$B$2:$B$8148,'Selected scen drivers'!$AI$1,'SSP drivers'!$C$2:$C$8148,'Selected scen drivers'!$C360,'SSP drivers'!$D$2:$D$8148,'Selected scen drivers'!$D360)</f>
        <v>0</v>
      </c>
      <c r="S360" s="3">
        <f>SUMIFS('SSP drivers'!S$2:S$8148,'SSP drivers'!$A$2:$A$8148,'Selected scen drivers'!$AH$1,'SSP drivers'!$B$2:$B$8148,'Selected scen drivers'!$AI$1,'SSP drivers'!$C$2:$C$8148,'Selected scen drivers'!$C360,'SSP drivers'!$D$2:$D$8148,'Selected scen drivers'!$D360)</f>
        <v>0</v>
      </c>
      <c r="T360" s="3">
        <f>SUMIFS('SSP drivers'!T$2:T$8148,'SSP drivers'!$A$2:$A$8148,'Selected scen drivers'!$AH$1,'SSP drivers'!$B$2:$B$8148,'Selected scen drivers'!$AI$1,'SSP drivers'!$C$2:$C$8148,'Selected scen drivers'!$C360,'SSP drivers'!$D$2:$D$8148,'Selected scen drivers'!$D360)</f>
        <v>0</v>
      </c>
      <c r="U360" s="3">
        <f>SUMIFS('SSP drivers'!U$2:U$8148,'SSP drivers'!$A$2:$A$8148,'Selected scen drivers'!$AH$1,'SSP drivers'!$B$2:$B$8148,'Selected scen drivers'!$AI$1,'SSP drivers'!$C$2:$C$8148,'Selected scen drivers'!$C360,'SSP drivers'!$D$2:$D$8148,'Selected scen drivers'!$D360)</f>
        <v>0</v>
      </c>
      <c r="V360" s="3">
        <f>SUMIFS('SSP drivers'!V$2:V$8148,'SSP drivers'!$A$2:$A$8148,'Selected scen drivers'!$AH$1,'SSP drivers'!$B$2:$B$8148,'Selected scen drivers'!$AI$1,'SSP drivers'!$C$2:$C$8148,'Selected scen drivers'!$C360,'SSP drivers'!$D$2:$D$8148,'Selected scen drivers'!$D360)</f>
        <v>0</v>
      </c>
      <c r="W360" s="3">
        <f>SUMIFS('SSP drivers'!W$2:W$8148,'SSP drivers'!$A$2:$A$8148,'Selected scen drivers'!$AH$1,'SSP drivers'!$B$2:$B$8148,'Selected scen drivers'!$AI$1,'SSP drivers'!$C$2:$C$8148,'Selected scen drivers'!$C360,'SSP drivers'!$D$2:$D$8148,'Selected scen drivers'!$D360)</f>
        <v>0</v>
      </c>
      <c r="X360" s="3">
        <f>SUMIFS('SSP drivers'!X$2:X$8148,'SSP drivers'!$A$2:$A$8148,'Selected scen drivers'!$AH$1,'SSP drivers'!$B$2:$B$8148,'Selected scen drivers'!$AI$1,'SSP drivers'!$C$2:$C$8148,'Selected scen drivers'!$C360,'SSP drivers'!$D$2:$D$8148,'Selected scen drivers'!$D360)</f>
        <v>0</v>
      </c>
      <c r="Y360" s="3">
        <f>SUMIFS('SSP drivers'!Y$2:Y$8148,'SSP drivers'!$A$2:$A$8148,'Selected scen drivers'!$AH$1,'SSP drivers'!$B$2:$B$8148,'Selected scen drivers'!$AI$1,'SSP drivers'!$C$2:$C$8148,'Selected scen drivers'!$C360,'SSP drivers'!$D$2:$D$8148,'Selected scen drivers'!$D360)</f>
        <v>0</v>
      </c>
      <c r="Z360" s="3">
        <f>SUMIFS('SSP drivers'!Z$2:Z$8148,'SSP drivers'!$A$2:$A$8148,'Selected scen drivers'!$AH$1,'SSP drivers'!$B$2:$B$8148,'Selected scen drivers'!$AI$1,'SSP drivers'!$C$2:$C$8148,'Selected scen drivers'!$C360,'SSP drivers'!$D$2:$D$8148,'Selected scen drivers'!$D360)</f>
        <v>0</v>
      </c>
      <c r="AA360" s="3">
        <f>SUMIFS('SSP drivers'!AA$2:AA$8148,'SSP drivers'!$A$2:$A$8148,'Selected scen drivers'!$AH$1,'SSP drivers'!$B$2:$B$8148,'Selected scen drivers'!$AI$1,'SSP drivers'!$C$2:$C$8148,'Selected scen drivers'!$C360,'SSP drivers'!$D$2:$D$8148,'Selected scen drivers'!$D360)</f>
        <v>0</v>
      </c>
      <c r="AB360" s="3">
        <f>SUMIFS('SSP drivers'!AB$2:AB$8148,'SSP drivers'!$A$2:$A$8148,'Selected scen drivers'!$AH$1,'SSP drivers'!$B$2:$B$8148,'Selected scen drivers'!$AI$1,'SSP drivers'!$C$2:$C$8148,'Selected scen drivers'!$C360,'SSP drivers'!$D$2:$D$8148,'Selected scen drivers'!$D360)</f>
        <v>0</v>
      </c>
      <c r="AC360" s="3">
        <f>SUMIFS('SSP drivers'!AC$2:AC$8148,'SSP drivers'!$A$2:$A$8148,'Selected scen drivers'!$AH$1,'SSP drivers'!$B$2:$B$8148,'Selected scen drivers'!$AI$1,'SSP drivers'!$C$2:$C$8148,'Selected scen drivers'!$C360,'SSP drivers'!$D$2:$D$8148,'Selected scen drivers'!$D360)</f>
        <v>0</v>
      </c>
      <c r="AD360" s="3">
        <f>SUMIFS('SSP drivers'!AD$2:AD$8148,'SSP drivers'!$A$2:$A$8148,'Selected scen drivers'!$AH$1,'SSP drivers'!$B$2:$B$8148,'Selected scen drivers'!$AI$1,'SSP drivers'!$C$2:$C$8148,'Selected scen drivers'!$C360,'SSP drivers'!$D$2:$D$8148,'Selected scen drivers'!$D360)</f>
        <v>0</v>
      </c>
      <c r="AE360" s="3">
        <f>SUMIFS('SSP drivers'!AE$2:AE$8148,'SSP drivers'!$A$2:$A$8148,'Selected scen drivers'!$AH$1,'SSP drivers'!$B$2:$B$8148,'Selected scen drivers'!$AI$1,'SSP drivers'!$C$2:$C$8148,'Selected scen drivers'!$C360,'SSP drivers'!$D$2:$D$8148,'Selected scen drivers'!$D360)</f>
        <v>0</v>
      </c>
    </row>
    <row r="361" spans="1:31">
      <c r="A361">
        <f t="shared" si="11"/>
        <v>40</v>
      </c>
      <c r="B361">
        <f t="shared" si="12"/>
        <v>9</v>
      </c>
      <c r="C361" t="str">
        <f>IFERROR(VLOOKUP(A361,Classification!$A$4:$B$99,2,FALSE),"")</f>
        <v/>
      </c>
      <c r="D361" t="str">
        <f>IFERROR(VLOOKUP(B361,Classification!$U$5:$V$14,2,FALSE),"")</f>
        <v>POP</v>
      </c>
      <c r="E361" s="3">
        <f>SUMIFS('SSP drivers'!E$2:E$8148,'SSP drivers'!$A$2:$A$8148,'Selected scen drivers'!$AH$1,'SSP drivers'!$B$2:$B$8148,'Selected scen drivers'!$AI$1,'SSP drivers'!$C$2:$C$8148,'Selected scen drivers'!$C361,'SSP drivers'!$D$2:$D$8148,'Selected scen drivers'!$D361)</f>
        <v>0</v>
      </c>
      <c r="F361" s="3">
        <f>SUMIFS('SSP drivers'!F$2:F$8148,'SSP drivers'!$A$2:$A$8148,'Selected scen drivers'!$AH$1,'SSP drivers'!$B$2:$B$8148,'Selected scen drivers'!$AI$1,'SSP drivers'!$C$2:$C$8148,'Selected scen drivers'!$C361,'SSP drivers'!$D$2:$D$8148,'Selected scen drivers'!$D361)</f>
        <v>0</v>
      </c>
      <c r="G361" s="3">
        <f>SUMIFS('SSP drivers'!G$2:G$8148,'SSP drivers'!$A$2:$A$8148,'Selected scen drivers'!$AH$1,'SSP drivers'!$B$2:$B$8148,'Selected scen drivers'!$AI$1,'SSP drivers'!$C$2:$C$8148,'Selected scen drivers'!$C361,'SSP drivers'!$D$2:$D$8148,'Selected scen drivers'!$D361)</f>
        <v>0</v>
      </c>
      <c r="H361" s="3">
        <f>SUMIFS('SSP drivers'!H$2:H$8148,'SSP drivers'!$A$2:$A$8148,'Selected scen drivers'!$AH$1,'SSP drivers'!$B$2:$B$8148,'Selected scen drivers'!$AI$1,'SSP drivers'!$C$2:$C$8148,'Selected scen drivers'!$C361,'SSP drivers'!$D$2:$D$8148,'Selected scen drivers'!$D361)</f>
        <v>0</v>
      </c>
      <c r="I361" s="3">
        <f>SUMIFS('SSP drivers'!I$2:I$8148,'SSP drivers'!$A$2:$A$8148,'Selected scen drivers'!$AH$1,'SSP drivers'!$B$2:$B$8148,'Selected scen drivers'!$AI$1,'SSP drivers'!$C$2:$C$8148,'Selected scen drivers'!$C361,'SSP drivers'!$D$2:$D$8148,'Selected scen drivers'!$D361)</f>
        <v>0</v>
      </c>
      <c r="J361" s="3">
        <f>SUMIFS('SSP drivers'!J$2:J$8148,'SSP drivers'!$A$2:$A$8148,'Selected scen drivers'!$AH$1,'SSP drivers'!$B$2:$B$8148,'Selected scen drivers'!$AI$1,'SSP drivers'!$C$2:$C$8148,'Selected scen drivers'!$C361,'SSP drivers'!$D$2:$D$8148,'Selected scen drivers'!$D361)</f>
        <v>0</v>
      </c>
      <c r="K361" s="3">
        <f>SUMIFS('SSP drivers'!K$2:K$8148,'SSP drivers'!$A$2:$A$8148,'Selected scen drivers'!$AH$1,'SSP drivers'!$B$2:$B$8148,'Selected scen drivers'!$AI$1,'SSP drivers'!$C$2:$C$8148,'Selected scen drivers'!$C361,'SSP drivers'!$D$2:$D$8148,'Selected scen drivers'!$D361)</f>
        <v>0</v>
      </c>
      <c r="L361" s="3">
        <f>SUMIFS('SSP drivers'!L$2:L$8148,'SSP drivers'!$A$2:$A$8148,'Selected scen drivers'!$AH$1,'SSP drivers'!$B$2:$B$8148,'Selected scen drivers'!$AI$1,'SSP drivers'!$C$2:$C$8148,'Selected scen drivers'!$C361,'SSP drivers'!$D$2:$D$8148,'Selected scen drivers'!$D361)</f>
        <v>0</v>
      </c>
      <c r="M361" s="3">
        <f>SUMIFS('SSP drivers'!M$2:M$8148,'SSP drivers'!$A$2:$A$8148,'Selected scen drivers'!$AH$1,'SSP drivers'!$B$2:$B$8148,'Selected scen drivers'!$AI$1,'SSP drivers'!$C$2:$C$8148,'Selected scen drivers'!$C361,'SSP drivers'!$D$2:$D$8148,'Selected scen drivers'!$D361)</f>
        <v>0</v>
      </c>
      <c r="N361" s="3">
        <f>SUMIFS('SSP drivers'!N$2:N$8148,'SSP drivers'!$A$2:$A$8148,'Selected scen drivers'!$AH$1,'SSP drivers'!$B$2:$B$8148,'Selected scen drivers'!$AI$1,'SSP drivers'!$C$2:$C$8148,'Selected scen drivers'!$C361,'SSP drivers'!$D$2:$D$8148,'Selected scen drivers'!$D361)</f>
        <v>0</v>
      </c>
      <c r="O361" s="3">
        <f>SUMIFS('SSP drivers'!O$2:O$8148,'SSP drivers'!$A$2:$A$8148,'Selected scen drivers'!$AH$1,'SSP drivers'!$B$2:$B$8148,'Selected scen drivers'!$AI$1,'SSP drivers'!$C$2:$C$8148,'Selected scen drivers'!$C361,'SSP drivers'!$D$2:$D$8148,'Selected scen drivers'!$D361)</f>
        <v>0</v>
      </c>
      <c r="P361" s="3">
        <f>SUMIFS('SSP drivers'!P$2:P$8148,'SSP drivers'!$A$2:$A$8148,'Selected scen drivers'!$AH$1,'SSP drivers'!$B$2:$B$8148,'Selected scen drivers'!$AI$1,'SSP drivers'!$C$2:$C$8148,'Selected scen drivers'!$C361,'SSP drivers'!$D$2:$D$8148,'Selected scen drivers'!$D361)</f>
        <v>0</v>
      </c>
      <c r="Q361" s="3">
        <f>SUMIFS('SSP drivers'!Q$2:Q$8148,'SSP drivers'!$A$2:$A$8148,'Selected scen drivers'!$AH$1,'SSP drivers'!$B$2:$B$8148,'Selected scen drivers'!$AI$1,'SSP drivers'!$C$2:$C$8148,'Selected scen drivers'!$C361,'SSP drivers'!$D$2:$D$8148,'Selected scen drivers'!$D361)</f>
        <v>0</v>
      </c>
      <c r="R361" s="3">
        <f>SUMIFS('SSP drivers'!R$2:R$8148,'SSP drivers'!$A$2:$A$8148,'Selected scen drivers'!$AH$1,'SSP drivers'!$B$2:$B$8148,'Selected scen drivers'!$AI$1,'SSP drivers'!$C$2:$C$8148,'Selected scen drivers'!$C361,'SSP drivers'!$D$2:$D$8148,'Selected scen drivers'!$D361)</f>
        <v>0</v>
      </c>
      <c r="S361" s="3">
        <f>SUMIFS('SSP drivers'!S$2:S$8148,'SSP drivers'!$A$2:$A$8148,'Selected scen drivers'!$AH$1,'SSP drivers'!$B$2:$B$8148,'Selected scen drivers'!$AI$1,'SSP drivers'!$C$2:$C$8148,'Selected scen drivers'!$C361,'SSP drivers'!$D$2:$D$8148,'Selected scen drivers'!$D361)</f>
        <v>0</v>
      </c>
      <c r="T361" s="3">
        <f>SUMIFS('SSP drivers'!T$2:T$8148,'SSP drivers'!$A$2:$A$8148,'Selected scen drivers'!$AH$1,'SSP drivers'!$B$2:$B$8148,'Selected scen drivers'!$AI$1,'SSP drivers'!$C$2:$C$8148,'Selected scen drivers'!$C361,'SSP drivers'!$D$2:$D$8148,'Selected scen drivers'!$D361)</f>
        <v>0</v>
      </c>
      <c r="U361" s="3">
        <f>SUMIFS('SSP drivers'!U$2:U$8148,'SSP drivers'!$A$2:$A$8148,'Selected scen drivers'!$AH$1,'SSP drivers'!$B$2:$B$8148,'Selected scen drivers'!$AI$1,'SSP drivers'!$C$2:$C$8148,'Selected scen drivers'!$C361,'SSP drivers'!$D$2:$D$8148,'Selected scen drivers'!$D361)</f>
        <v>0</v>
      </c>
      <c r="V361" s="3">
        <f>SUMIFS('SSP drivers'!V$2:V$8148,'SSP drivers'!$A$2:$A$8148,'Selected scen drivers'!$AH$1,'SSP drivers'!$B$2:$B$8148,'Selected scen drivers'!$AI$1,'SSP drivers'!$C$2:$C$8148,'Selected scen drivers'!$C361,'SSP drivers'!$D$2:$D$8148,'Selected scen drivers'!$D361)</f>
        <v>0</v>
      </c>
      <c r="W361" s="3">
        <f>SUMIFS('SSP drivers'!W$2:W$8148,'SSP drivers'!$A$2:$A$8148,'Selected scen drivers'!$AH$1,'SSP drivers'!$B$2:$B$8148,'Selected scen drivers'!$AI$1,'SSP drivers'!$C$2:$C$8148,'Selected scen drivers'!$C361,'SSP drivers'!$D$2:$D$8148,'Selected scen drivers'!$D361)</f>
        <v>0</v>
      </c>
      <c r="X361" s="3">
        <f>SUMIFS('SSP drivers'!X$2:X$8148,'SSP drivers'!$A$2:$A$8148,'Selected scen drivers'!$AH$1,'SSP drivers'!$B$2:$B$8148,'Selected scen drivers'!$AI$1,'SSP drivers'!$C$2:$C$8148,'Selected scen drivers'!$C361,'SSP drivers'!$D$2:$D$8148,'Selected scen drivers'!$D361)</f>
        <v>0</v>
      </c>
      <c r="Y361" s="3">
        <f>SUMIFS('SSP drivers'!Y$2:Y$8148,'SSP drivers'!$A$2:$A$8148,'Selected scen drivers'!$AH$1,'SSP drivers'!$B$2:$B$8148,'Selected scen drivers'!$AI$1,'SSP drivers'!$C$2:$C$8148,'Selected scen drivers'!$C361,'SSP drivers'!$D$2:$D$8148,'Selected scen drivers'!$D361)</f>
        <v>0</v>
      </c>
      <c r="Z361" s="3">
        <f>SUMIFS('SSP drivers'!Z$2:Z$8148,'SSP drivers'!$A$2:$A$8148,'Selected scen drivers'!$AH$1,'SSP drivers'!$B$2:$B$8148,'Selected scen drivers'!$AI$1,'SSP drivers'!$C$2:$C$8148,'Selected scen drivers'!$C361,'SSP drivers'!$D$2:$D$8148,'Selected scen drivers'!$D361)</f>
        <v>0</v>
      </c>
      <c r="AA361" s="3">
        <f>SUMIFS('SSP drivers'!AA$2:AA$8148,'SSP drivers'!$A$2:$A$8148,'Selected scen drivers'!$AH$1,'SSP drivers'!$B$2:$B$8148,'Selected scen drivers'!$AI$1,'SSP drivers'!$C$2:$C$8148,'Selected scen drivers'!$C361,'SSP drivers'!$D$2:$D$8148,'Selected scen drivers'!$D361)</f>
        <v>0</v>
      </c>
      <c r="AB361" s="3">
        <f>SUMIFS('SSP drivers'!AB$2:AB$8148,'SSP drivers'!$A$2:$A$8148,'Selected scen drivers'!$AH$1,'SSP drivers'!$B$2:$B$8148,'Selected scen drivers'!$AI$1,'SSP drivers'!$C$2:$C$8148,'Selected scen drivers'!$C361,'SSP drivers'!$D$2:$D$8148,'Selected scen drivers'!$D361)</f>
        <v>0</v>
      </c>
      <c r="AC361" s="3">
        <f>SUMIFS('SSP drivers'!AC$2:AC$8148,'SSP drivers'!$A$2:$A$8148,'Selected scen drivers'!$AH$1,'SSP drivers'!$B$2:$B$8148,'Selected scen drivers'!$AI$1,'SSP drivers'!$C$2:$C$8148,'Selected scen drivers'!$C361,'SSP drivers'!$D$2:$D$8148,'Selected scen drivers'!$D361)</f>
        <v>0</v>
      </c>
      <c r="AD361" s="3">
        <f>SUMIFS('SSP drivers'!AD$2:AD$8148,'SSP drivers'!$A$2:$A$8148,'Selected scen drivers'!$AH$1,'SSP drivers'!$B$2:$B$8148,'Selected scen drivers'!$AI$1,'SSP drivers'!$C$2:$C$8148,'Selected scen drivers'!$C361,'SSP drivers'!$D$2:$D$8148,'Selected scen drivers'!$D361)</f>
        <v>0</v>
      </c>
      <c r="AE361" s="3">
        <f>SUMIFS('SSP drivers'!AE$2:AE$8148,'SSP drivers'!$A$2:$A$8148,'Selected scen drivers'!$AH$1,'SSP drivers'!$B$2:$B$8148,'Selected scen drivers'!$AI$1,'SSP drivers'!$C$2:$C$8148,'Selected scen drivers'!$C361,'SSP drivers'!$D$2:$D$8148,'Selected scen drivers'!$D361)</f>
        <v>0</v>
      </c>
    </row>
    <row r="362" spans="1:31">
      <c r="A362">
        <f t="shared" si="11"/>
        <v>41</v>
      </c>
      <c r="B362">
        <f t="shared" si="12"/>
        <v>1</v>
      </c>
      <c r="C362" t="str">
        <f>IFERROR(VLOOKUP(A362,Classification!$A$4:$B$99,2,FALSE),"")</f>
        <v/>
      </c>
      <c r="D362" t="str">
        <f>IFERROR(VLOOKUP(B362,Classification!$U$5:$V$14,2,FALSE),"")</f>
        <v>GDP</v>
      </c>
      <c r="E362" s="3">
        <f>SUMIFS('SSP drivers'!E$2:E$8148,'SSP drivers'!$A$2:$A$8148,'Selected scen drivers'!$AH$1,'SSP drivers'!$B$2:$B$8148,'Selected scen drivers'!$AI$1,'SSP drivers'!$C$2:$C$8148,'Selected scen drivers'!$C362,'SSP drivers'!$D$2:$D$8148,'Selected scen drivers'!$D362)</f>
        <v>0</v>
      </c>
      <c r="F362" s="3">
        <f>SUMIFS('SSP drivers'!F$2:F$8148,'SSP drivers'!$A$2:$A$8148,'Selected scen drivers'!$AH$1,'SSP drivers'!$B$2:$B$8148,'Selected scen drivers'!$AI$1,'SSP drivers'!$C$2:$C$8148,'Selected scen drivers'!$C362,'SSP drivers'!$D$2:$D$8148,'Selected scen drivers'!$D362)</f>
        <v>0</v>
      </c>
      <c r="G362" s="3">
        <f>SUMIFS('SSP drivers'!G$2:G$8148,'SSP drivers'!$A$2:$A$8148,'Selected scen drivers'!$AH$1,'SSP drivers'!$B$2:$B$8148,'Selected scen drivers'!$AI$1,'SSP drivers'!$C$2:$C$8148,'Selected scen drivers'!$C362,'SSP drivers'!$D$2:$D$8148,'Selected scen drivers'!$D362)</f>
        <v>0</v>
      </c>
      <c r="H362" s="3">
        <f>SUMIFS('SSP drivers'!H$2:H$8148,'SSP drivers'!$A$2:$A$8148,'Selected scen drivers'!$AH$1,'SSP drivers'!$B$2:$B$8148,'Selected scen drivers'!$AI$1,'SSP drivers'!$C$2:$C$8148,'Selected scen drivers'!$C362,'SSP drivers'!$D$2:$D$8148,'Selected scen drivers'!$D362)</f>
        <v>0</v>
      </c>
      <c r="I362" s="3">
        <f>SUMIFS('SSP drivers'!I$2:I$8148,'SSP drivers'!$A$2:$A$8148,'Selected scen drivers'!$AH$1,'SSP drivers'!$B$2:$B$8148,'Selected scen drivers'!$AI$1,'SSP drivers'!$C$2:$C$8148,'Selected scen drivers'!$C362,'SSP drivers'!$D$2:$D$8148,'Selected scen drivers'!$D362)</f>
        <v>0</v>
      </c>
      <c r="J362" s="3">
        <f>SUMIFS('SSP drivers'!J$2:J$8148,'SSP drivers'!$A$2:$A$8148,'Selected scen drivers'!$AH$1,'SSP drivers'!$B$2:$B$8148,'Selected scen drivers'!$AI$1,'SSP drivers'!$C$2:$C$8148,'Selected scen drivers'!$C362,'SSP drivers'!$D$2:$D$8148,'Selected scen drivers'!$D362)</f>
        <v>0</v>
      </c>
      <c r="K362" s="3">
        <f>SUMIFS('SSP drivers'!K$2:K$8148,'SSP drivers'!$A$2:$A$8148,'Selected scen drivers'!$AH$1,'SSP drivers'!$B$2:$B$8148,'Selected scen drivers'!$AI$1,'SSP drivers'!$C$2:$C$8148,'Selected scen drivers'!$C362,'SSP drivers'!$D$2:$D$8148,'Selected scen drivers'!$D362)</f>
        <v>0</v>
      </c>
      <c r="L362" s="3">
        <f>SUMIFS('SSP drivers'!L$2:L$8148,'SSP drivers'!$A$2:$A$8148,'Selected scen drivers'!$AH$1,'SSP drivers'!$B$2:$B$8148,'Selected scen drivers'!$AI$1,'SSP drivers'!$C$2:$C$8148,'Selected scen drivers'!$C362,'SSP drivers'!$D$2:$D$8148,'Selected scen drivers'!$D362)</f>
        <v>0</v>
      </c>
      <c r="M362" s="3">
        <f>SUMIFS('SSP drivers'!M$2:M$8148,'SSP drivers'!$A$2:$A$8148,'Selected scen drivers'!$AH$1,'SSP drivers'!$B$2:$B$8148,'Selected scen drivers'!$AI$1,'SSP drivers'!$C$2:$C$8148,'Selected scen drivers'!$C362,'SSP drivers'!$D$2:$D$8148,'Selected scen drivers'!$D362)</f>
        <v>0</v>
      </c>
      <c r="N362" s="3">
        <f>SUMIFS('SSP drivers'!N$2:N$8148,'SSP drivers'!$A$2:$A$8148,'Selected scen drivers'!$AH$1,'SSP drivers'!$B$2:$B$8148,'Selected scen drivers'!$AI$1,'SSP drivers'!$C$2:$C$8148,'Selected scen drivers'!$C362,'SSP drivers'!$D$2:$D$8148,'Selected scen drivers'!$D362)</f>
        <v>0</v>
      </c>
      <c r="O362" s="3">
        <f>SUMIFS('SSP drivers'!O$2:O$8148,'SSP drivers'!$A$2:$A$8148,'Selected scen drivers'!$AH$1,'SSP drivers'!$B$2:$B$8148,'Selected scen drivers'!$AI$1,'SSP drivers'!$C$2:$C$8148,'Selected scen drivers'!$C362,'SSP drivers'!$D$2:$D$8148,'Selected scen drivers'!$D362)</f>
        <v>0</v>
      </c>
      <c r="P362" s="3">
        <f>SUMIFS('SSP drivers'!P$2:P$8148,'SSP drivers'!$A$2:$A$8148,'Selected scen drivers'!$AH$1,'SSP drivers'!$B$2:$B$8148,'Selected scen drivers'!$AI$1,'SSP drivers'!$C$2:$C$8148,'Selected scen drivers'!$C362,'SSP drivers'!$D$2:$D$8148,'Selected scen drivers'!$D362)</f>
        <v>0</v>
      </c>
      <c r="Q362" s="3">
        <f>SUMIFS('SSP drivers'!Q$2:Q$8148,'SSP drivers'!$A$2:$A$8148,'Selected scen drivers'!$AH$1,'SSP drivers'!$B$2:$B$8148,'Selected scen drivers'!$AI$1,'SSP drivers'!$C$2:$C$8148,'Selected scen drivers'!$C362,'SSP drivers'!$D$2:$D$8148,'Selected scen drivers'!$D362)</f>
        <v>0</v>
      </c>
      <c r="R362" s="3">
        <f>SUMIFS('SSP drivers'!R$2:R$8148,'SSP drivers'!$A$2:$A$8148,'Selected scen drivers'!$AH$1,'SSP drivers'!$B$2:$B$8148,'Selected scen drivers'!$AI$1,'SSP drivers'!$C$2:$C$8148,'Selected scen drivers'!$C362,'SSP drivers'!$D$2:$D$8148,'Selected scen drivers'!$D362)</f>
        <v>0</v>
      </c>
      <c r="S362" s="3">
        <f>SUMIFS('SSP drivers'!S$2:S$8148,'SSP drivers'!$A$2:$A$8148,'Selected scen drivers'!$AH$1,'SSP drivers'!$B$2:$B$8148,'Selected scen drivers'!$AI$1,'SSP drivers'!$C$2:$C$8148,'Selected scen drivers'!$C362,'SSP drivers'!$D$2:$D$8148,'Selected scen drivers'!$D362)</f>
        <v>0</v>
      </c>
      <c r="T362" s="3">
        <f>SUMIFS('SSP drivers'!T$2:T$8148,'SSP drivers'!$A$2:$A$8148,'Selected scen drivers'!$AH$1,'SSP drivers'!$B$2:$B$8148,'Selected scen drivers'!$AI$1,'SSP drivers'!$C$2:$C$8148,'Selected scen drivers'!$C362,'SSP drivers'!$D$2:$D$8148,'Selected scen drivers'!$D362)</f>
        <v>0</v>
      </c>
      <c r="U362" s="3">
        <f>SUMIFS('SSP drivers'!U$2:U$8148,'SSP drivers'!$A$2:$A$8148,'Selected scen drivers'!$AH$1,'SSP drivers'!$B$2:$B$8148,'Selected scen drivers'!$AI$1,'SSP drivers'!$C$2:$C$8148,'Selected scen drivers'!$C362,'SSP drivers'!$D$2:$D$8148,'Selected scen drivers'!$D362)</f>
        <v>0</v>
      </c>
      <c r="V362" s="3">
        <f>SUMIFS('SSP drivers'!V$2:V$8148,'SSP drivers'!$A$2:$A$8148,'Selected scen drivers'!$AH$1,'SSP drivers'!$B$2:$B$8148,'Selected scen drivers'!$AI$1,'SSP drivers'!$C$2:$C$8148,'Selected scen drivers'!$C362,'SSP drivers'!$D$2:$D$8148,'Selected scen drivers'!$D362)</f>
        <v>0</v>
      </c>
      <c r="W362" s="3">
        <f>SUMIFS('SSP drivers'!W$2:W$8148,'SSP drivers'!$A$2:$A$8148,'Selected scen drivers'!$AH$1,'SSP drivers'!$B$2:$B$8148,'Selected scen drivers'!$AI$1,'SSP drivers'!$C$2:$C$8148,'Selected scen drivers'!$C362,'SSP drivers'!$D$2:$D$8148,'Selected scen drivers'!$D362)</f>
        <v>0</v>
      </c>
      <c r="X362" s="3">
        <f>SUMIFS('SSP drivers'!X$2:X$8148,'SSP drivers'!$A$2:$A$8148,'Selected scen drivers'!$AH$1,'SSP drivers'!$B$2:$B$8148,'Selected scen drivers'!$AI$1,'SSP drivers'!$C$2:$C$8148,'Selected scen drivers'!$C362,'SSP drivers'!$D$2:$D$8148,'Selected scen drivers'!$D362)</f>
        <v>0</v>
      </c>
      <c r="Y362" s="3">
        <f>SUMIFS('SSP drivers'!Y$2:Y$8148,'SSP drivers'!$A$2:$A$8148,'Selected scen drivers'!$AH$1,'SSP drivers'!$B$2:$B$8148,'Selected scen drivers'!$AI$1,'SSP drivers'!$C$2:$C$8148,'Selected scen drivers'!$C362,'SSP drivers'!$D$2:$D$8148,'Selected scen drivers'!$D362)</f>
        <v>0</v>
      </c>
      <c r="Z362" s="3">
        <f>SUMIFS('SSP drivers'!Z$2:Z$8148,'SSP drivers'!$A$2:$A$8148,'Selected scen drivers'!$AH$1,'SSP drivers'!$B$2:$B$8148,'Selected scen drivers'!$AI$1,'SSP drivers'!$C$2:$C$8148,'Selected scen drivers'!$C362,'SSP drivers'!$D$2:$D$8148,'Selected scen drivers'!$D362)</f>
        <v>0</v>
      </c>
      <c r="AA362" s="3">
        <f>SUMIFS('SSP drivers'!AA$2:AA$8148,'SSP drivers'!$A$2:$A$8148,'Selected scen drivers'!$AH$1,'SSP drivers'!$B$2:$B$8148,'Selected scen drivers'!$AI$1,'SSP drivers'!$C$2:$C$8148,'Selected scen drivers'!$C362,'SSP drivers'!$D$2:$D$8148,'Selected scen drivers'!$D362)</f>
        <v>0</v>
      </c>
      <c r="AB362" s="3">
        <f>SUMIFS('SSP drivers'!AB$2:AB$8148,'SSP drivers'!$A$2:$A$8148,'Selected scen drivers'!$AH$1,'SSP drivers'!$B$2:$B$8148,'Selected scen drivers'!$AI$1,'SSP drivers'!$C$2:$C$8148,'Selected scen drivers'!$C362,'SSP drivers'!$D$2:$D$8148,'Selected scen drivers'!$D362)</f>
        <v>0</v>
      </c>
      <c r="AC362" s="3">
        <f>SUMIFS('SSP drivers'!AC$2:AC$8148,'SSP drivers'!$A$2:$A$8148,'Selected scen drivers'!$AH$1,'SSP drivers'!$B$2:$B$8148,'Selected scen drivers'!$AI$1,'SSP drivers'!$C$2:$C$8148,'Selected scen drivers'!$C362,'SSP drivers'!$D$2:$D$8148,'Selected scen drivers'!$D362)</f>
        <v>0</v>
      </c>
      <c r="AD362" s="3">
        <f>SUMIFS('SSP drivers'!AD$2:AD$8148,'SSP drivers'!$A$2:$A$8148,'Selected scen drivers'!$AH$1,'SSP drivers'!$B$2:$B$8148,'Selected scen drivers'!$AI$1,'SSP drivers'!$C$2:$C$8148,'Selected scen drivers'!$C362,'SSP drivers'!$D$2:$D$8148,'Selected scen drivers'!$D362)</f>
        <v>0</v>
      </c>
      <c r="AE362" s="3">
        <f>SUMIFS('SSP drivers'!AE$2:AE$8148,'SSP drivers'!$A$2:$A$8148,'Selected scen drivers'!$AH$1,'SSP drivers'!$B$2:$B$8148,'Selected scen drivers'!$AI$1,'SSP drivers'!$C$2:$C$8148,'Selected scen drivers'!$C362,'SSP drivers'!$D$2:$D$8148,'Selected scen drivers'!$D362)</f>
        <v>0</v>
      </c>
    </row>
    <row r="363" spans="1:31">
      <c r="A363">
        <f t="shared" si="11"/>
        <v>41</v>
      </c>
      <c r="B363">
        <f t="shared" si="12"/>
        <v>2</v>
      </c>
      <c r="C363" t="str">
        <f>IFERROR(VLOOKUP(A363,Classification!$A$4:$B$99,2,FALSE),"")</f>
        <v/>
      </c>
      <c r="D363" t="str">
        <f>IFERROR(VLOOKUP(B363,Classification!$U$5:$V$14,2,FALSE),"")</f>
        <v>GDPAGR</v>
      </c>
      <c r="E363" s="3">
        <f>SUMIFS('SSP drivers'!E$2:E$8148,'SSP drivers'!$A$2:$A$8148,'Selected scen drivers'!$AH$1,'SSP drivers'!$B$2:$B$8148,'Selected scen drivers'!$AI$1,'SSP drivers'!$C$2:$C$8148,'Selected scen drivers'!$C363,'SSP drivers'!$D$2:$D$8148,'Selected scen drivers'!$D363)</f>
        <v>0</v>
      </c>
      <c r="F363" s="3">
        <f>SUMIFS('SSP drivers'!F$2:F$8148,'SSP drivers'!$A$2:$A$8148,'Selected scen drivers'!$AH$1,'SSP drivers'!$B$2:$B$8148,'Selected scen drivers'!$AI$1,'SSP drivers'!$C$2:$C$8148,'Selected scen drivers'!$C363,'SSP drivers'!$D$2:$D$8148,'Selected scen drivers'!$D363)</f>
        <v>0</v>
      </c>
      <c r="G363" s="3">
        <f>SUMIFS('SSP drivers'!G$2:G$8148,'SSP drivers'!$A$2:$A$8148,'Selected scen drivers'!$AH$1,'SSP drivers'!$B$2:$B$8148,'Selected scen drivers'!$AI$1,'SSP drivers'!$C$2:$C$8148,'Selected scen drivers'!$C363,'SSP drivers'!$D$2:$D$8148,'Selected scen drivers'!$D363)</f>
        <v>0</v>
      </c>
      <c r="H363" s="3">
        <f>SUMIFS('SSP drivers'!H$2:H$8148,'SSP drivers'!$A$2:$A$8148,'Selected scen drivers'!$AH$1,'SSP drivers'!$B$2:$B$8148,'Selected scen drivers'!$AI$1,'SSP drivers'!$C$2:$C$8148,'Selected scen drivers'!$C363,'SSP drivers'!$D$2:$D$8148,'Selected scen drivers'!$D363)</f>
        <v>0</v>
      </c>
      <c r="I363" s="3">
        <f>SUMIFS('SSP drivers'!I$2:I$8148,'SSP drivers'!$A$2:$A$8148,'Selected scen drivers'!$AH$1,'SSP drivers'!$B$2:$B$8148,'Selected scen drivers'!$AI$1,'SSP drivers'!$C$2:$C$8148,'Selected scen drivers'!$C363,'SSP drivers'!$D$2:$D$8148,'Selected scen drivers'!$D363)</f>
        <v>0</v>
      </c>
      <c r="J363" s="3">
        <f>SUMIFS('SSP drivers'!J$2:J$8148,'SSP drivers'!$A$2:$A$8148,'Selected scen drivers'!$AH$1,'SSP drivers'!$B$2:$B$8148,'Selected scen drivers'!$AI$1,'SSP drivers'!$C$2:$C$8148,'Selected scen drivers'!$C363,'SSP drivers'!$D$2:$D$8148,'Selected scen drivers'!$D363)</f>
        <v>0</v>
      </c>
      <c r="K363" s="3">
        <f>SUMIFS('SSP drivers'!K$2:K$8148,'SSP drivers'!$A$2:$A$8148,'Selected scen drivers'!$AH$1,'SSP drivers'!$B$2:$B$8148,'Selected scen drivers'!$AI$1,'SSP drivers'!$C$2:$C$8148,'Selected scen drivers'!$C363,'SSP drivers'!$D$2:$D$8148,'Selected scen drivers'!$D363)</f>
        <v>0</v>
      </c>
      <c r="L363" s="3">
        <f>SUMIFS('SSP drivers'!L$2:L$8148,'SSP drivers'!$A$2:$A$8148,'Selected scen drivers'!$AH$1,'SSP drivers'!$B$2:$B$8148,'Selected scen drivers'!$AI$1,'SSP drivers'!$C$2:$C$8148,'Selected scen drivers'!$C363,'SSP drivers'!$D$2:$D$8148,'Selected scen drivers'!$D363)</f>
        <v>0</v>
      </c>
      <c r="M363" s="3">
        <f>SUMIFS('SSP drivers'!M$2:M$8148,'SSP drivers'!$A$2:$A$8148,'Selected scen drivers'!$AH$1,'SSP drivers'!$B$2:$B$8148,'Selected scen drivers'!$AI$1,'SSP drivers'!$C$2:$C$8148,'Selected scen drivers'!$C363,'SSP drivers'!$D$2:$D$8148,'Selected scen drivers'!$D363)</f>
        <v>0</v>
      </c>
      <c r="N363" s="3">
        <f>SUMIFS('SSP drivers'!N$2:N$8148,'SSP drivers'!$A$2:$A$8148,'Selected scen drivers'!$AH$1,'SSP drivers'!$B$2:$B$8148,'Selected scen drivers'!$AI$1,'SSP drivers'!$C$2:$C$8148,'Selected scen drivers'!$C363,'SSP drivers'!$D$2:$D$8148,'Selected scen drivers'!$D363)</f>
        <v>0</v>
      </c>
      <c r="O363" s="3">
        <f>SUMIFS('SSP drivers'!O$2:O$8148,'SSP drivers'!$A$2:$A$8148,'Selected scen drivers'!$AH$1,'SSP drivers'!$B$2:$B$8148,'Selected scen drivers'!$AI$1,'SSP drivers'!$C$2:$C$8148,'Selected scen drivers'!$C363,'SSP drivers'!$D$2:$D$8148,'Selected scen drivers'!$D363)</f>
        <v>0</v>
      </c>
      <c r="P363" s="3">
        <f>SUMIFS('SSP drivers'!P$2:P$8148,'SSP drivers'!$A$2:$A$8148,'Selected scen drivers'!$AH$1,'SSP drivers'!$B$2:$B$8148,'Selected scen drivers'!$AI$1,'SSP drivers'!$C$2:$C$8148,'Selected scen drivers'!$C363,'SSP drivers'!$D$2:$D$8148,'Selected scen drivers'!$D363)</f>
        <v>0</v>
      </c>
      <c r="Q363" s="3">
        <f>SUMIFS('SSP drivers'!Q$2:Q$8148,'SSP drivers'!$A$2:$A$8148,'Selected scen drivers'!$AH$1,'SSP drivers'!$B$2:$B$8148,'Selected scen drivers'!$AI$1,'SSP drivers'!$C$2:$C$8148,'Selected scen drivers'!$C363,'SSP drivers'!$D$2:$D$8148,'Selected scen drivers'!$D363)</f>
        <v>0</v>
      </c>
      <c r="R363" s="3">
        <f>SUMIFS('SSP drivers'!R$2:R$8148,'SSP drivers'!$A$2:$A$8148,'Selected scen drivers'!$AH$1,'SSP drivers'!$B$2:$B$8148,'Selected scen drivers'!$AI$1,'SSP drivers'!$C$2:$C$8148,'Selected scen drivers'!$C363,'SSP drivers'!$D$2:$D$8148,'Selected scen drivers'!$D363)</f>
        <v>0</v>
      </c>
      <c r="S363" s="3">
        <f>SUMIFS('SSP drivers'!S$2:S$8148,'SSP drivers'!$A$2:$A$8148,'Selected scen drivers'!$AH$1,'SSP drivers'!$B$2:$B$8148,'Selected scen drivers'!$AI$1,'SSP drivers'!$C$2:$C$8148,'Selected scen drivers'!$C363,'SSP drivers'!$D$2:$D$8148,'Selected scen drivers'!$D363)</f>
        <v>0</v>
      </c>
      <c r="T363" s="3">
        <f>SUMIFS('SSP drivers'!T$2:T$8148,'SSP drivers'!$A$2:$A$8148,'Selected scen drivers'!$AH$1,'SSP drivers'!$B$2:$B$8148,'Selected scen drivers'!$AI$1,'SSP drivers'!$C$2:$C$8148,'Selected scen drivers'!$C363,'SSP drivers'!$D$2:$D$8148,'Selected scen drivers'!$D363)</f>
        <v>0</v>
      </c>
      <c r="U363" s="3">
        <f>SUMIFS('SSP drivers'!U$2:U$8148,'SSP drivers'!$A$2:$A$8148,'Selected scen drivers'!$AH$1,'SSP drivers'!$B$2:$B$8148,'Selected scen drivers'!$AI$1,'SSP drivers'!$C$2:$C$8148,'Selected scen drivers'!$C363,'SSP drivers'!$D$2:$D$8148,'Selected scen drivers'!$D363)</f>
        <v>0</v>
      </c>
      <c r="V363" s="3">
        <f>SUMIFS('SSP drivers'!V$2:V$8148,'SSP drivers'!$A$2:$A$8148,'Selected scen drivers'!$AH$1,'SSP drivers'!$B$2:$B$8148,'Selected scen drivers'!$AI$1,'SSP drivers'!$C$2:$C$8148,'Selected scen drivers'!$C363,'SSP drivers'!$D$2:$D$8148,'Selected scen drivers'!$D363)</f>
        <v>0</v>
      </c>
      <c r="W363" s="3">
        <f>SUMIFS('SSP drivers'!W$2:W$8148,'SSP drivers'!$A$2:$A$8148,'Selected scen drivers'!$AH$1,'SSP drivers'!$B$2:$B$8148,'Selected scen drivers'!$AI$1,'SSP drivers'!$C$2:$C$8148,'Selected scen drivers'!$C363,'SSP drivers'!$D$2:$D$8148,'Selected scen drivers'!$D363)</f>
        <v>0</v>
      </c>
      <c r="X363" s="3">
        <f>SUMIFS('SSP drivers'!X$2:X$8148,'SSP drivers'!$A$2:$A$8148,'Selected scen drivers'!$AH$1,'SSP drivers'!$B$2:$B$8148,'Selected scen drivers'!$AI$1,'SSP drivers'!$C$2:$C$8148,'Selected scen drivers'!$C363,'SSP drivers'!$D$2:$D$8148,'Selected scen drivers'!$D363)</f>
        <v>0</v>
      </c>
      <c r="Y363" s="3">
        <f>SUMIFS('SSP drivers'!Y$2:Y$8148,'SSP drivers'!$A$2:$A$8148,'Selected scen drivers'!$AH$1,'SSP drivers'!$B$2:$B$8148,'Selected scen drivers'!$AI$1,'SSP drivers'!$C$2:$C$8148,'Selected scen drivers'!$C363,'SSP drivers'!$D$2:$D$8148,'Selected scen drivers'!$D363)</f>
        <v>0</v>
      </c>
      <c r="Z363" s="3">
        <f>SUMIFS('SSP drivers'!Z$2:Z$8148,'SSP drivers'!$A$2:$A$8148,'Selected scen drivers'!$AH$1,'SSP drivers'!$B$2:$B$8148,'Selected scen drivers'!$AI$1,'SSP drivers'!$C$2:$C$8148,'Selected scen drivers'!$C363,'SSP drivers'!$D$2:$D$8148,'Selected scen drivers'!$D363)</f>
        <v>0</v>
      </c>
      <c r="AA363" s="3">
        <f>SUMIFS('SSP drivers'!AA$2:AA$8148,'SSP drivers'!$A$2:$A$8148,'Selected scen drivers'!$AH$1,'SSP drivers'!$B$2:$B$8148,'Selected scen drivers'!$AI$1,'SSP drivers'!$C$2:$C$8148,'Selected scen drivers'!$C363,'SSP drivers'!$D$2:$D$8148,'Selected scen drivers'!$D363)</f>
        <v>0</v>
      </c>
      <c r="AB363" s="3">
        <f>SUMIFS('SSP drivers'!AB$2:AB$8148,'SSP drivers'!$A$2:$A$8148,'Selected scen drivers'!$AH$1,'SSP drivers'!$B$2:$B$8148,'Selected scen drivers'!$AI$1,'SSP drivers'!$C$2:$C$8148,'Selected scen drivers'!$C363,'SSP drivers'!$D$2:$D$8148,'Selected scen drivers'!$D363)</f>
        <v>0</v>
      </c>
      <c r="AC363" s="3">
        <f>SUMIFS('SSP drivers'!AC$2:AC$8148,'SSP drivers'!$A$2:$A$8148,'Selected scen drivers'!$AH$1,'SSP drivers'!$B$2:$B$8148,'Selected scen drivers'!$AI$1,'SSP drivers'!$C$2:$C$8148,'Selected scen drivers'!$C363,'SSP drivers'!$D$2:$D$8148,'Selected scen drivers'!$D363)</f>
        <v>0</v>
      </c>
      <c r="AD363" s="3">
        <f>SUMIFS('SSP drivers'!AD$2:AD$8148,'SSP drivers'!$A$2:$A$8148,'Selected scen drivers'!$AH$1,'SSP drivers'!$B$2:$B$8148,'Selected scen drivers'!$AI$1,'SSP drivers'!$C$2:$C$8148,'Selected scen drivers'!$C363,'SSP drivers'!$D$2:$D$8148,'Selected scen drivers'!$D363)</f>
        <v>0</v>
      </c>
      <c r="AE363" s="3">
        <f>SUMIFS('SSP drivers'!AE$2:AE$8148,'SSP drivers'!$A$2:$A$8148,'Selected scen drivers'!$AH$1,'SSP drivers'!$B$2:$B$8148,'Selected scen drivers'!$AI$1,'SSP drivers'!$C$2:$C$8148,'Selected scen drivers'!$C363,'SSP drivers'!$D$2:$D$8148,'Selected scen drivers'!$D363)</f>
        <v>0</v>
      </c>
    </row>
    <row r="364" spans="1:31">
      <c r="A364">
        <f t="shared" si="11"/>
        <v>41</v>
      </c>
      <c r="B364">
        <f t="shared" si="12"/>
        <v>3</v>
      </c>
      <c r="C364" t="str">
        <f>IFERROR(VLOOKUP(A364,Classification!$A$4:$B$99,2,FALSE),"")</f>
        <v/>
      </c>
      <c r="D364" t="str">
        <f>IFERROR(VLOOKUP(B364,Classification!$U$5:$V$14,2,FALSE),"")</f>
        <v>GDPIND</v>
      </c>
      <c r="E364" s="3">
        <f>SUMIFS('SSP drivers'!E$2:E$8148,'SSP drivers'!$A$2:$A$8148,'Selected scen drivers'!$AH$1,'SSP drivers'!$B$2:$B$8148,'Selected scen drivers'!$AI$1,'SSP drivers'!$C$2:$C$8148,'Selected scen drivers'!$C364,'SSP drivers'!$D$2:$D$8148,'Selected scen drivers'!$D364)</f>
        <v>0</v>
      </c>
      <c r="F364" s="3">
        <f>SUMIFS('SSP drivers'!F$2:F$8148,'SSP drivers'!$A$2:$A$8148,'Selected scen drivers'!$AH$1,'SSP drivers'!$B$2:$B$8148,'Selected scen drivers'!$AI$1,'SSP drivers'!$C$2:$C$8148,'Selected scen drivers'!$C364,'SSP drivers'!$D$2:$D$8148,'Selected scen drivers'!$D364)</f>
        <v>0</v>
      </c>
      <c r="G364" s="3">
        <f>SUMIFS('SSP drivers'!G$2:G$8148,'SSP drivers'!$A$2:$A$8148,'Selected scen drivers'!$AH$1,'SSP drivers'!$B$2:$B$8148,'Selected scen drivers'!$AI$1,'SSP drivers'!$C$2:$C$8148,'Selected scen drivers'!$C364,'SSP drivers'!$D$2:$D$8148,'Selected scen drivers'!$D364)</f>
        <v>0</v>
      </c>
      <c r="H364" s="3">
        <f>SUMIFS('SSP drivers'!H$2:H$8148,'SSP drivers'!$A$2:$A$8148,'Selected scen drivers'!$AH$1,'SSP drivers'!$B$2:$B$8148,'Selected scen drivers'!$AI$1,'SSP drivers'!$C$2:$C$8148,'Selected scen drivers'!$C364,'SSP drivers'!$D$2:$D$8148,'Selected scen drivers'!$D364)</f>
        <v>0</v>
      </c>
      <c r="I364" s="3">
        <f>SUMIFS('SSP drivers'!I$2:I$8148,'SSP drivers'!$A$2:$A$8148,'Selected scen drivers'!$AH$1,'SSP drivers'!$B$2:$B$8148,'Selected scen drivers'!$AI$1,'SSP drivers'!$C$2:$C$8148,'Selected scen drivers'!$C364,'SSP drivers'!$D$2:$D$8148,'Selected scen drivers'!$D364)</f>
        <v>0</v>
      </c>
      <c r="J364" s="3">
        <f>SUMIFS('SSP drivers'!J$2:J$8148,'SSP drivers'!$A$2:$A$8148,'Selected scen drivers'!$AH$1,'SSP drivers'!$B$2:$B$8148,'Selected scen drivers'!$AI$1,'SSP drivers'!$C$2:$C$8148,'Selected scen drivers'!$C364,'SSP drivers'!$D$2:$D$8148,'Selected scen drivers'!$D364)</f>
        <v>0</v>
      </c>
      <c r="K364" s="3">
        <f>SUMIFS('SSP drivers'!K$2:K$8148,'SSP drivers'!$A$2:$A$8148,'Selected scen drivers'!$AH$1,'SSP drivers'!$B$2:$B$8148,'Selected scen drivers'!$AI$1,'SSP drivers'!$C$2:$C$8148,'Selected scen drivers'!$C364,'SSP drivers'!$D$2:$D$8148,'Selected scen drivers'!$D364)</f>
        <v>0</v>
      </c>
      <c r="L364" s="3">
        <f>SUMIFS('SSP drivers'!L$2:L$8148,'SSP drivers'!$A$2:$A$8148,'Selected scen drivers'!$AH$1,'SSP drivers'!$B$2:$B$8148,'Selected scen drivers'!$AI$1,'SSP drivers'!$C$2:$C$8148,'Selected scen drivers'!$C364,'SSP drivers'!$D$2:$D$8148,'Selected scen drivers'!$D364)</f>
        <v>0</v>
      </c>
      <c r="M364" s="3">
        <f>SUMIFS('SSP drivers'!M$2:M$8148,'SSP drivers'!$A$2:$A$8148,'Selected scen drivers'!$AH$1,'SSP drivers'!$B$2:$B$8148,'Selected scen drivers'!$AI$1,'SSP drivers'!$C$2:$C$8148,'Selected scen drivers'!$C364,'SSP drivers'!$D$2:$D$8148,'Selected scen drivers'!$D364)</f>
        <v>0</v>
      </c>
      <c r="N364" s="3">
        <f>SUMIFS('SSP drivers'!N$2:N$8148,'SSP drivers'!$A$2:$A$8148,'Selected scen drivers'!$AH$1,'SSP drivers'!$B$2:$B$8148,'Selected scen drivers'!$AI$1,'SSP drivers'!$C$2:$C$8148,'Selected scen drivers'!$C364,'SSP drivers'!$D$2:$D$8148,'Selected scen drivers'!$D364)</f>
        <v>0</v>
      </c>
      <c r="O364" s="3">
        <f>SUMIFS('SSP drivers'!O$2:O$8148,'SSP drivers'!$A$2:$A$8148,'Selected scen drivers'!$AH$1,'SSP drivers'!$B$2:$B$8148,'Selected scen drivers'!$AI$1,'SSP drivers'!$C$2:$C$8148,'Selected scen drivers'!$C364,'SSP drivers'!$D$2:$D$8148,'Selected scen drivers'!$D364)</f>
        <v>0</v>
      </c>
      <c r="P364" s="3">
        <f>SUMIFS('SSP drivers'!P$2:P$8148,'SSP drivers'!$A$2:$A$8148,'Selected scen drivers'!$AH$1,'SSP drivers'!$B$2:$B$8148,'Selected scen drivers'!$AI$1,'SSP drivers'!$C$2:$C$8148,'Selected scen drivers'!$C364,'SSP drivers'!$D$2:$D$8148,'Selected scen drivers'!$D364)</f>
        <v>0</v>
      </c>
      <c r="Q364" s="3">
        <f>SUMIFS('SSP drivers'!Q$2:Q$8148,'SSP drivers'!$A$2:$A$8148,'Selected scen drivers'!$AH$1,'SSP drivers'!$B$2:$B$8148,'Selected scen drivers'!$AI$1,'SSP drivers'!$C$2:$C$8148,'Selected scen drivers'!$C364,'SSP drivers'!$D$2:$D$8148,'Selected scen drivers'!$D364)</f>
        <v>0</v>
      </c>
      <c r="R364" s="3">
        <f>SUMIFS('SSP drivers'!R$2:R$8148,'SSP drivers'!$A$2:$A$8148,'Selected scen drivers'!$AH$1,'SSP drivers'!$B$2:$B$8148,'Selected scen drivers'!$AI$1,'SSP drivers'!$C$2:$C$8148,'Selected scen drivers'!$C364,'SSP drivers'!$D$2:$D$8148,'Selected scen drivers'!$D364)</f>
        <v>0</v>
      </c>
      <c r="S364" s="3">
        <f>SUMIFS('SSP drivers'!S$2:S$8148,'SSP drivers'!$A$2:$A$8148,'Selected scen drivers'!$AH$1,'SSP drivers'!$B$2:$B$8148,'Selected scen drivers'!$AI$1,'SSP drivers'!$C$2:$C$8148,'Selected scen drivers'!$C364,'SSP drivers'!$D$2:$D$8148,'Selected scen drivers'!$D364)</f>
        <v>0</v>
      </c>
      <c r="T364" s="3">
        <f>SUMIFS('SSP drivers'!T$2:T$8148,'SSP drivers'!$A$2:$A$8148,'Selected scen drivers'!$AH$1,'SSP drivers'!$B$2:$B$8148,'Selected scen drivers'!$AI$1,'SSP drivers'!$C$2:$C$8148,'Selected scen drivers'!$C364,'SSP drivers'!$D$2:$D$8148,'Selected scen drivers'!$D364)</f>
        <v>0</v>
      </c>
      <c r="U364" s="3">
        <f>SUMIFS('SSP drivers'!U$2:U$8148,'SSP drivers'!$A$2:$A$8148,'Selected scen drivers'!$AH$1,'SSP drivers'!$B$2:$B$8148,'Selected scen drivers'!$AI$1,'SSP drivers'!$C$2:$C$8148,'Selected scen drivers'!$C364,'SSP drivers'!$D$2:$D$8148,'Selected scen drivers'!$D364)</f>
        <v>0</v>
      </c>
      <c r="V364" s="3">
        <f>SUMIFS('SSP drivers'!V$2:V$8148,'SSP drivers'!$A$2:$A$8148,'Selected scen drivers'!$AH$1,'SSP drivers'!$B$2:$B$8148,'Selected scen drivers'!$AI$1,'SSP drivers'!$C$2:$C$8148,'Selected scen drivers'!$C364,'SSP drivers'!$D$2:$D$8148,'Selected scen drivers'!$D364)</f>
        <v>0</v>
      </c>
      <c r="W364" s="3">
        <f>SUMIFS('SSP drivers'!W$2:W$8148,'SSP drivers'!$A$2:$A$8148,'Selected scen drivers'!$AH$1,'SSP drivers'!$B$2:$B$8148,'Selected scen drivers'!$AI$1,'SSP drivers'!$C$2:$C$8148,'Selected scen drivers'!$C364,'SSP drivers'!$D$2:$D$8148,'Selected scen drivers'!$D364)</f>
        <v>0</v>
      </c>
      <c r="X364" s="3">
        <f>SUMIFS('SSP drivers'!X$2:X$8148,'SSP drivers'!$A$2:$A$8148,'Selected scen drivers'!$AH$1,'SSP drivers'!$B$2:$B$8148,'Selected scen drivers'!$AI$1,'SSP drivers'!$C$2:$C$8148,'Selected scen drivers'!$C364,'SSP drivers'!$D$2:$D$8148,'Selected scen drivers'!$D364)</f>
        <v>0</v>
      </c>
      <c r="Y364" s="3">
        <f>SUMIFS('SSP drivers'!Y$2:Y$8148,'SSP drivers'!$A$2:$A$8148,'Selected scen drivers'!$AH$1,'SSP drivers'!$B$2:$B$8148,'Selected scen drivers'!$AI$1,'SSP drivers'!$C$2:$C$8148,'Selected scen drivers'!$C364,'SSP drivers'!$D$2:$D$8148,'Selected scen drivers'!$D364)</f>
        <v>0</v>
      </c>
      <c r="Z364" s="3">
        <f>SUMIFS('SSP drivers'!Z$2:Z$8148,'SSP drivers'!$A$2:$A$8148,'Selected scen drivers'!$AH$1,'SSP drivers'!$B$2:$B$8148,'Selected scen drivers'!$AI$1,'SSP drivers'!$C$2:$C$8148,'Selected scen drivers'!$C364,'SSP drivers'!$D$2:$D$8148,'Selected scen drivers'!$D364)</f>
        <v>0</v>
      </c>
      <c r="AA364" s="3">
        <f>SUMIFS('SSP drivers'!AA$2:AA$8148,'SSP drivers'!$A$2:$A$8148,'Selected scen drivers'!$AH$1,'SSP drivers'!$B$2:$B$8148,'Selected scen drivers'!$AI$1,'SSP drivers'!$C$2:$C$8148,'Selected scen drivers'!$C364,'SSP drivers'!$D$2:$D$8148,'Selected scen drivers'!$D364)</f>
        <v>0</v>
      </c>
      <c r="AB364" s="3">
        <f>SUMIFS('SSP drivers'!AB$2:AB$8148,'SSP drivers'!$A$2:$A$8148,'Selected scen drivers'!$AH$1,'SSP drivers'!$B$2:$B$8148,'Selected scen drivers'!$AI$1,'SSP drivers'!$C$2:$C$8148,'Selected scen drivers'!$C364,'SSP drivers'!$D$2:$D$8148,'Selected scen drivers'!$D364)</f>
        <v>0</v>
      </c>
      <c r="AC364" s="3">
        <f>SUMIFS('SSP drivers'!AC$2:AC$8148,'SSP drivers'!$A$2:$A$8148,'Selected scen drivers'!$AH$1,'SSP drivers'!$B$2:$B$8148,'Selected scen drivers'!$AI$1,'SSP drivers'!$C$2:$C$8148,'Selected scen drivers'!$C364,'SSP drivers'!$D$2:$D$8148,'Selected scen drivers'!$D364)</f>
        <v>0</v>
      </c>
      <c r="AD364" s="3">
        <f>SUMIFS('SSP drivers'!AD$2:AD$8148,'SSP drivers'!$A$2:$A$8148,'Selected scen drivers'!$AH$1,'SSP drivers'!$B$2:$B$8148,'Selected scen drivers'!$AI$1,'SSP drivers'!$C$2:$C$8148,'Selected scen drivers'!$C364,'SSP drivers'!$D$2:$D$8148,'Selected scen drivers'!$D364)</f>
        <v>0</v>
      </c>
      <c r="AE364" s="3">
        <f>SUMIFS('SSP drivers'!AE$2:AE$8148,'SSP drivers'!$A$2:$A$8148,'Selected scen drivers'!$AH$1,'SSP drivers'!$B$2:$B$8148,'Selected scen drivers'!$AI$1,'SSP drivers'!$C$2:$C$8148,'Selected scen drivers'!$C364,'SSP drivers'!$D$2:$D$8148,'Selected scen drivers'!$D364)</f>
        <v>0</v>
      </c>
    </row>
    <row r="365" spans="1:31">
      <c r="A365">
        <f t="shared" si="11"/>
        <v>41</v>
      </c>
      <c r="B365">
        <f t="shared" si="12"/>
        <v>4</v>
      </c>
      <c r="C365" t="str">
        <f>IFERROR(VLOOKUP(A365,Classification!$A$4:$B$99,2,FALSE),"")</f>
        <v/>
      </c>
      <c r="D365" t="str">
        <f>IFERROR(VLOOKUP(B365,Classification!$U$5:$V$14,2,FALSE),"")</f>
        <v>GDPMFG</v>
      </c>
      <c r="E365" s="3">
        <f>SUMIFS('SSP drivers'!E$2:E$8148,'SSP drivers'!$A$2:$A$8148,'Selected scen drivers'!$AH$1,'SSP drivers'!$B$2:$B$8148,'Selected scen drivers'!$AI$1,'SSP drivers'!$C$2:$C$8148,'Selected scen drivers'!$C365,'SSP drivers'!$D$2:$D$8148,'Selected scen drivers'!$D365)</f>
        <v>0</v>
      </c>
      <c r="F365" s="3">
        <f>SUMIFS('SSP drivers'!F$2:F$8148,'SSP drivers'!$A$2:$A$8148,'Selected scen drivers'!$AH$1,'SSP drivers'!$B$2:$B$8148,'Selected scen drivers'!$AI$1,'SSP drivers'!$C$2:$C$8148,'Selected scen drivers'!$C365,'SSP drivers'!$D$2:$D$8148,'Selected scen drivers'!$D365)</f>
        <v>0</v>
      </c>
      <c r="G365" s="3">
        <f>SUMIFS('SSP drivers'!G$2:G$8148,'SSP drivers'!$A$2:$A$8148,'Selected scen drivers'!$AH$1,'SSP drivers'!$B$2:$B$8148,'Selected scen drivers'!$AI$1,'SSP drivers'!$C$2:$C$8148,'Selected scen drivers'!$C365,'SSP drivers'!$D$2:$D$8148,'Selected scen drivers'!$D365)</f>
        <v>0</v>
      </c>
      <c r="H365" s="3">
        <f>SUMIFS('SSP drivers'!H$2:H$8148,'SSP drivers'!$A$2:$A$8148,'Selected scen drivers'!$AH$1,'SSP drivers'!$B$2:$B$8148,'Selected scen drivers'!$AI$1,'SSP drivers'!$C$2:$C$8148,'Selected scen drivers'!$C365,'SSP drivers'!$D$2:$D$8148,'Selected scen drivers'!$D365)</f>
        <v>0</v>
      </c>
      <c r="I365" s="3">
        <f>SUMIFS('SSP drivers'!I$2:I$8148,'SSP drivers'!$A$2:$A$8148,'Selected scen drivers'!$AH$1,'SSP drivers'!$B$2:$B$8148,'Selected scen drivers'!$AI$1,'SSP drivers'!$C$2:$C$8148,'Selected scen drivers'!$C365,'SSP drivers'!$D$2:$D$8148,'Selected scen drivers'!$D365)</f>
        <v>0</v>
      </c>
      <c r="J365" s="3">
        <f>SUMIFS('SSP drivers'!J$2:J$8148,'SSP drivers'!$A$2:$A$8148,'Selected scen drivers'!$AH$1,'SSP drivers'!$B$2:$B$8148,'Selected scen drivers'!$AI$1,'SSP drivers'!$C$2:$C$8148,'Selected scen drivers'!$C365,'SSP drivers'!$D$2:$D$8148,'Selected scen drivers'!$D365)</f>
        <v>0</v>
      </c>
      <c r="K365" s="3">
        <f>SUMIFS('SSP drivers'!K$2:K$8148,'SSP drivers'!$A$2:$A$8148,'Selected scen drivers'!$AH$1,'SSP drivers'!$B$2:$B$8148,'Selected scen drivers'!$AI$1,'SSP drivers'!$C$2:$C$8148,'Selected scen drivers'!$C365,'SSP drivers'!$D$2:$D$8148,'Selected scen drivers'!$D365)</f>
        <v>0</v>
      </c>
      <c r="L365" s="3">
        <f>SUMIFS('SSP drivers'!L$2:L$8148,'SSP drivers'!$A$2:$A$8148,'Selected scen drivers'!$AH$1,'SSP drivers'!$B$2:$B$8148,'Selected scen drivers'!$AI$1,'SSP drivers'!$C$2:$C$8148,'Selected scen drivers'!$C365,'SSP drivers'!$D$2:$D$8148,'Selected scen drivers'!$D365)</f>
        <v>0</v>
      </c>
      <c r="M365" s="3">
        <f>SUMIFS('SSP drivers'!M$2:M$8148,'SSP drivers'!$A$2:$A$8148,'Selected scen drivers'!$AH$1,'SSP drivers'!$B$2:$B$8148,'Selected scen drivers'!$AI$1,'SSP drivers'!$C$2:$C$8148,'Selected scen drivers'!$C365,'SSP drivers'!$D$2:$D$8148,'Selected scen drivers'!$D365)</f>
        <v>0</v>
      </c>
      <c r="N365" s="3">
        <f>SUMIFS('SSP drivers'!N$2:N$8148,'SSP drivers'!$A$2:$A$8148,'Selected scen drivers'!$AH$1,'SSP drivers'!$B$2:$B$8148,'Selected scen drivers'!$AI$1,'SSP drivers'!$C$2:$C$8148,'Selected scen drivers'!$C365,'SSP drivers'!$D$2:$D$8148,'Selected scen drivers'!$D365)</f>
        <v>0</v>
      </c>
      <c r="O365" s="3">
        <f>SUMIFS('SSP drivers'!O$2:O$8148,'SSP drivers'!$A$2:$A$8148,'Selected scen drivers'!$AH$1,'SSP drivers'!$B$2:$B$8148,'Selected scen drivers'!$AI$1,'SSP drivers'!$C$2:$C$8148,'Selected scen drivers'!$C365,'SSP drivers'!$D$2:$D$8148,'Selected scen drivers'!$D365)</f>
        <v>0</v>
      </c>
      <c r="P365" s="3">
        <f>SUMIFS('SSP drivers'!P$2:P$8148,'SSP drivers'!$A$2:$A$8148,'Selected scen drivers'!$AH$1,'SSP drivers'!$B$2:$B$8148,'Selected scen drivers'!$AI$1,'SSP drivers'!$C$2:$C$8148,'Selected scen drivers'!$C365,'SSP drivers'!$D$2:$D$8148,'Selected scen drivers'!$D365)</f>
        <v>0</v>
      </c>
      <c r="Q365" s="3">
        <f>SUMIFS('SSP drivers'!Q$2:Q$8148,'SSP drivers'!$A$2:$A$8148,'Selected scen drivers'!$AH$1,'SSP drivers'!$B$2:$B$8148,'Selected scen drivers'!$AI$1,'SSP drivers'!$C$2:$C$8148,'Selected scen drivers'!$C365,'SSP drivers'!$D$2:$D$8148,'Selected scen drivers'!$D365)</f>
        <v>0</v>
      </c>
      <c r="R365" s="3">
        <f>SUMIFS('SSP drivers'!R$2:R$8148,'SSP drivers'!$A$2:$A$8148,'Selected scen drivers'!$AH$1,'SSP drivers'!$B$2:$B$8148,'Selected scen drivers'!$AI$1,'SSP drivers'!$C$2:$C$8148,'Selected scen drivers'!$C365,'SSP drivers'!$D$2:$D$8148,'Selected scen drivers'!$D365)</f>
        <v>0</v>
      </c>
      <c r="S365" s="3">
        <f>SUMIFS('SSP drivers'!S$2:S$8148,'SSP drivers'!$A$2:$A$8148,'Selected scen drivers'!$AH$1,'SSP drivers'!$B$2:$B$8148,'Selected scen drivers'!$AI$1,'SSP drivers'!$C$2:$C$8148,'Selected scen drivers'!$C365,'SSP drivers'!$D$2:$D$8148,'Selected scen drivers'!$D365)</f>
        <v>0</v>
      </c>
      <c r="T365" s="3">
        <f>SUMIFS('SSP drivers'!T$2:T$8148,'SSP drivers'!$A$2:$A$8148,'Selected scen drivers'!$AH$1,'SSP drivers'!$B$2:$B$8148,'Selected scen drivers'!$AI$1,'SSP drivers'!$C$2:$C$8148,'Selected scen drivers'!$C365,'SSP drivers'!$D$2:$D$8148,'Selected scen drivers'!$D365)</f>
        <v>0</v>
      </c>
      <c r="U365" s="3">
        <f>SUMIFS('SSP drivers'!U$2:U$8148,'SSP drivers'!$A$2:$A$8148,'Selected scen drivers'!$AH$1,'SSP drivers'!$B$2:$B$8148,'Selected scen drivers'!$AI$1,'SSP drivers'!$C$2:$C$8148,'Selected scen drivers'!$C365,'SSP drivers'!$D$2:$D$8148,'Selected scen drivers'!$D365)</f>
        <v>0</v>
      </c>
      <c r="V365" s="3">
        <f>SUMIFS('SSP drivers'!V$2:V$8148,'SSP drivers'!$A$2:$A$8148,'Selected scen drivers'!$AH$1,'SSP drivers'!$B$2:$B$8148,'Selected scen drivers'!$AI$1,'SSP drivers'!$C$2:$C$8148,'Selected scen drivers'!$C365,'SSP drivers'!$D$2:$D$8148,'Selected scen drivers'!$D365)</f>
        <v>0</v>
      </c>
      <c r="W365" s="3">
        <f>SUMIFS('SSP drivers'!W$2:W$8148,'SSP drivers'!$A$2:$A$8148,'Selected scen drivers'!$AH$1,'SSP drivers'!$B$2:$B$8148,'Selected scen drivers'!$AI$1,'SSP drivers'!$C$2:$C$8148,'Selected scen drivers'!$C365,'SSP drivers'!$D$2:$D$8148,'Selected scen drivers'!$D365)</f>
        <v>0</v>
      </c>
      <c r="X365" s="3">
        <f>SUMIFS('SSP drivers'!X$2:X$8148,'SSP drivers'!$A$2:$A$8148,'Selected scen drivers'!$AH$1,'SSP drivers'!$B$2:$B$8148,'Selected scen drivers'!$AI$1,'SSP drivers'!$C$2:$C$8148,'Selected scen drivers'!$C365,'SSP drivers'!$D$2:$D$8148,'Selected scen drivers'!$D365)</f>
        <v>0</v>
      </c>
      <c r="Y365" s="3">
        <f>SUMIFS('SSP drivers'!Y$2:Y$8148,'SSP drivers'!$A$2:$A$8148,'Selected scen drivers'!$AH$1,'SSP drivers'!$B$2:$B$8148,'Selected scen drivers'!$AI$1,'SSP drivers'!$C$2:$C$8148,'Selected scen drivers'!$C365,'SSP drivers'!$D$2:$D$8148,'Selected scen drivers'!$D365)</f>
        <v>0</v>
      </c>
      <c r="Z365" s="3">
        <f>SUMIFS('SSP drivers'!Z$2:Z$8148,'SSP drivers'!$A$2:$A$8148,'Selected scen drivers'!$AH$1,'SSP drivers'!$B$2:$B$8148,'Selected scen drivers'!$AI$1,'SSP drivers'!$C$2:$C$8148,'Selected scen drivers'!$C365,'SSP drivers'!$D$2:$D$8148,'Selected scen drivers'!$D365)</f>
        <v>0</v>
      </c>
      <c r="AA365" s="3">
        <f>SUMIFS('SSP drivers'!AA$2:AA$8148,'SSP drivers'!$A$2:$A$8148,'Selected scen drivers'!$AH$1,'SSP drivers'!$B$2:$B$8148,'Selected scen drivers'!$AI$1,'SSP drivers'!$C$2:$C$8148,'Selected scen drivers'!$C365,'SSP drivers'!$D$2:$D$8148,'Selected scen drivers'!$D365)</f>
        <v>0</v>
      </c>
      <c r="AB365" s="3">
        <f>SUMIFS('SSP drivers'!AB$2:AB$8148,'SSP drivers'!$A$2:$A$8148,'Selected scen drivers'!$AH$1,'SSP drivers'!$B$2:$B$8148,'Selected scen drivers'!$AI$1,'SSP drivers'!$C$2:$C$8148,'Selected scen drivers'!$C365,'SSP drivers'!$D$2:$D$8148,'Selected scen drivers'!$D365)</f>
        <v>0</v>
      </c>
      <c r="AC365" s="3">
        <f>SUMIFS('SSP drivers'!AC$2:AC$8148,'SSP drivers'!$A$2:$A$8148,'Selected scen drivers'!$AH$1,'SSP drivers'!$B$2:$B$8148,'Selected scen drivers'!$AI$1,'SSP drivers'!$C$2:$C$8148,'Selected scen drivers'!$C365,'SSP drivers'!$D$2:$D$8148,'Selected scen drivers'!$D365)</f>
        <v>0</v>
      </c>
      <c r="AD365" s="3">
        <f>SUMIFS('SSP drivers'!AD$2:AD$8148,'SSP drivers'!$A$2:$A$8148,'Selected scen drivers'!$AH$1,'SSP drivers'!$B$2:$B$8148,'Selected scen drivers'!$AI$1,'SSP drivers'!$C$2:$C$8148,'Selected scen drivers'!$C365,'SSP drivers'!$D$2:$D$8148,'Selected scen drivers'!$D365)</f>
        <v>0</v>
      </c>
      <c r="AE365" s="3">
        <f>SUMIFS('SSP drivers'!AE$2:AE$8148,'SSP drivers'!$A$2:$A$8148,'Selected scen drivers'!$AH$1,'SSP drivers'!$B$2:$B$8148,'Selected scen drivers'!$AI$1,'SSP drivers'!$C$2:$C$8148,'Selected scen drivers'!$C365,'SSP drivers'!$D$2:$D$8148,'Selected scen drivers'!$D365)</f>
        <v>0</v>
      </c>
    </row>
    <row r="366" spans="1:31">
      <c r="A366">
        <f t="shared" si="11"/>
        <v>41</v>
      </c>
      <c r="B366">
        <f t="shared" si="12"/>
        <v>5</v>
      </c>
      <c r="C366" t="str">
        <f>IFERROR(VLOOKUP(A366,Classification!$A$4:$B$99,2,FALSE),"")</f>
        <v/>
      </c>
      <c r="D366" t="str">
        <f>IFERROR(VLOOKUP(B366,Classification!$U$5:$V$14,2,FALSE),"")</f>
        <v>GDPPCAP</v>
      </c>
      <c r="E366" s="3">
        <f>SUMIFS('SSP drivers'!E$2:E$8148,'SSP drivers'!$A$2:$A$8148,'Selected scen drivers'!$AH$1,'SSP drivers'!$B$2:$B$8148,'Selected scen drivers'!$AI$1,'SSP drivers'!$C$2:$C$8148,'Selected scen drivers'!$C366,'SSP drivers'!$D$2:$D$8148,'Selected scen drivers'!$D366)</f>
        <v>0</v>
      </c>
      <c r="F366" s="3">
        <f>SUMIFS('SSP drivers'!F$2:F$8148,'SSP drivers'!$A$2:$A$8148,'Selected scen drivers'!$AH$1,'SSP drivers'!$B$2:$B$8148,'Selected scen drivers'!$AI$1,'SSP drivers'!$C$2:$C$8148,'Selected scen drivers'!$C366,'SSP drivers'!$D$2:$D$8148,'Selected scen drivers'!$D366)</f>
        <v>0</v>
      </c>
      <c r="G366" s="3">
        <f>SUMIFS('SSP drivers'!G$2:G$8148,'SSP drivers'!$A$2:$A$8148,'Selected scen drivers'!$AH$1,'SSP drivers'!$B$2:$B$8148,'Selected scen drivers'!$AI$1,'SSP drivers'!$C$2:$C$8148,'Selected scen drivers'!$C366,'SSP drivers'!$D$2:$D$8148,'Selected scen drivers'!$D366)</f>
        <v>0</v>
      </c>
      <c r="H366" s="3">
        <f>SUMIFS('SSP drivers'!H$2:H$8148,'SSP drivers'!$A$2:$A$8148,'Selected scen drivers'!$AH$1,'SSP drivers'!$B$2:$B$8148,'Selected scen drivers'!$AI$1,'SSP drivers'!$C$2:$C$8148,'Selected scen drivers'!$C366,'SSP drivers'!$D$2:$D$8148,'Selected scen drivers'!$D366)</f>
        <v>0</v>
      </c>
      <c r="I366" s="3">
        <f>SUMIFS('SSP drivers'!I$2:I$8148,'SSP drivers'!$A$2:$A$8148,'Selected scen drivers'!$AH$1,'SSP drivers'!$B$2:$B$8148,'Selected scen drivers'!$AI$1,'SSP drivers'!$C$2:$C$8148,'Selected scen drivers'!$C366,'SSP drivers'!$D$2:$D$8148,'Selected scen drivers'!$D366)</f>
        <v>0</v>
      </c>
      <c r="J366" s="3">
        <f>SUMIFS('SSP drivers'!J$2:J$8148,'SSP drivers'!$A$2:$A$8148,'Selected scen drivers'!$AH$1,'SSP drivers'!$B$2:$B$8148,'Selected scen drivers'!$AI$1,'SSP drivers'!$C$2:$C$8148,'Selected scen drivers'!$C366,'SSP drivers'!$D$2:$D$8148,'Selected scen drivers'!$D366)</f>
        <v>0</v>
      </c>
      <c r="K366" s="3">
        <f>SUMIFS('SSP drivers'!K$2:K$8148,'SSP drivers'!$A$2:$A$8148,'Selected scen drivers'!$AH$1,'SSP drivers'!$B$2:$B$8148,'Selected scen drivers'!$AI$1,'SSP drivers'!$C$2:$C$8148,'Selected scen drivers'!$C366,'SSP drivers'!$D$2:$D$8148,'Selected scen drivers'!$D366)</f>
        <v>0</v>
      </c>
      <c r="L366" s="3">
        <f>SUMIFS('SSP drivers'!L$2:L$8148,'SSP drivers'!$A$2:$A$8148,'Selected scen drivers'!$AH$1,'SSP drivers'!$B$2:$B$8148,'Selected scen drivers'!$AI$1,'SSP drivers'!$C$2:$C$8148,'Selected scen drivers'!$C366,'SSP drivers'!$D$2:$D$8148,'Selected scen drivers'!$D366)</f>
        <v>0</v>
      </c>
      <c r="M366" s="3">
        <f>SUMIFS('SSP drivers'!M$2:M$8148,'SSP drivers'!$A$2:$A$8148,'Selected scen drivers'!$AH$1,'SSP drivers'!$B$2:$B$8148,'Selected scen drivers'!$AI$1,'SSP drivers'!$C$2:$C$8148,'Selected scen drivers'!$C366,'SSP drivers'!$D$2:$D$8148,'Selected scen drivers'!$D366)</f>
        <v>0</v>
      </c>
      <c r="N366" s="3">
        <f>SUMIFS('SSP drivers'!N$2:N$8148,'SSP drivers'!$A$2:$A$8148,'Selected scen drivers'!$AH$1,'SSP drivers'!$B$2:$B$8148,'Selected scen drivers'!$AI$1,'SSP drivers'!$C$2:$C$8148,'Selected scen drivers'!$C366,'SSP drivers'!$D$2:$D$8148,'Selected scen drivers'!$D366)</f>
        <v>0</v>
      </c>
      <c r="O366" s="3">
        <f>SUMIFS('SSP drivers'!O$2:O$8148,'SSP drivers'!$A$2:$A$8148,'Selected scen drivers'!$AH$1,'SSP drivers'!$B$2:$B$8148,'Selected scen drivers'!$AI$1,'SSP drivers'!$C$2:$C$8148,'Selected scen drivers'!$C366,'SSP drivers'!$D$2:$D$8148,'Selected scen drivers'!$D366)</f>
        <v>0</v>
      </c>
      <c r="P366" s="3">
        <f>SUMIFS('SSP drivers'!P$2:P$8148,'SSP drivers'!$A$2:$A$8148,'Selected scen drivers'!$AH$1,'SSP drivers'!$B$2:$B$8148,'Selected scen drivers'!$AI$1,'SSP drivers'!$C$2:$C$8148,'Selected scen drivers'!$C366,'SSP drivers'!$D$2:$D$8148,'Selected scen drivers'!$D366)</f>
        <v>0</v>
      </c>
      <c r="Q366" s="3">
        <f>SUMIFS('SSP drivers'!Q$2:Q$8148,'SSP drivers'!$A$2:$A$8148,'Selected scen drivers'!$AH$1,'SSP drivers'!$B$2:$B$8148,'Selected scen drivers'!$AI$1,'SSP drivers'!$C$2:$C$8148,'Selected scen drivers'!$C366,'SSP drivers'!$D$2:$D$8148,'Selected scen drivers'!$D366)</f>
        <v>0</v>
      </c>
      <c r="R366" s="3">
        <f>SUMIFS('SSP drivers'!R$2:R$8148,'SSP drivers'!$A$2:$A$8148,'Selected scen drivers'!$AH$1,'SSP drivers'!$B$2:$B$8148,'Selected scen drivers'!$AI$1,'SSP drivers'!$C$2:$C$8148,'Selected scen drivers'!$C366,'SSP drivers'!$D$2:$D$8148,'Selected scen drivers'!$D366)</f>
        <v>0</v>
      </c>
      <c r="S366" s="3">
        <f>SUMIFS('SSP drivers'!S$2:S$8148,'SSP drivers'!$A$2:$A$8148,'Selected scen drivers'!$AH$1,'SSP drivers'!$B$2:$B$8148,'Selected scen drivers'!$AI$1,'SSP drivers'!$C$2:$C$8148,'Selected scen drivers'!$C366,'SSP drivers'!$D$2:$D$8148,'Selected scen drivers'!$D366)</f>
        <v>0</v>
      </c>
      <c r="T366" s="3">
        <f>SUMIFS('SSP drivers'!T$2:T$8148,'SSP drivers'!$A$2:$A$8148,'Selected scen drivers'!$AH$1,'SSP drivers'!$B$2:$B$8148,'Selected scen drivers'!$AI$1,'SSP drivers'!$C$2:$C$8148,'Selected scen drivers'!$C366,'SSP drivers'!$D$2:$D$8148,'Selected scen drivers'!$D366)</f>
        <v>0</v>
      </c>
      <c r="U366" s="3">
        <f>SUMIFS('SSP drivers'!U$2:U$8148,'SSP drivers'!$A$2:$A$8148,'Selected scen drivers'!$AH$1,'SSP drivers'!$B$2:$B$8148,'Selected scen drivers'!$AI$1,'SSP drivers'!$C$2:$C$8148,'Selected scen drivers'!$C366,'SSP drivers'!$D$2:$D$8148,'Selected scen drivers'!$D366)</f>
        <v>0</v>
      </c>
      <c r="V366" s="3">
        <f>SUMIFS('SSP drivers'!V$2:V$8148,'SSP drivers'!$A$2:$A$8148,'Selected scen drivers'!$AH$1,'SSP drivers'!$B$2:$B$8148,'Selected scen drivers'!$AI$1,'SSP drivers'!$C$2:$C$8148,'Selected scen drivers'!$C366,'SSP drivers'!$D$2:$D$8148,'Selected scen drivers'!$D366)</f>
        <v>0</v>
      </c>
      <c r="W366" s="3">
        <f>SUMIFS('SSP drivers'!W$2:W$8148,'SSP drivers'!$A$2:$A$8148,'Selected scen drivers'!$AH$1,'SSP drivers'!$B$2:$B$8148,'Selected scen drivers'!$AI$1,'SSP drivers'!$C$2:$C$8148,'Selected scen drivers'!$C366,'SSP drivers'!$D$2:$D$8148,'Selected scen drivers'!$D366)</f>
        <v>0</v>
      </c>
      <c r="X366" s="3">
        <f>SUMIFS('SSP drivers'!X$2:X$8148,'SSP drivers'!$A$2:$A$8148,'Selected scen drivers'!$AH$1,'SSP drivers'!$B$2:$B$8148,'Selected scen drivers'!$AI$1,'SSP drivers'!$C$2:$C$8148,'Selected scen drivers'!$C366,'SSP drivers'!$D$2:$D$8148,'Selected scen drivers'!$D366)</f>
        <v>0</v>
      </c>
      <c r="Y366" s="3">
        <f>SUMIFS('SSP drivers'!Y$2:Y$8148,'SSP drivers'!$A$2:$A$8148,'Selected scen drivers'!$AH$1,'SSP drivers'!$B$2:$B$8148,'Selected scen drivers'!$AI$1,'SSP drivers'!$C$2:$C$8148,'Selected scen drivers'!$C366,'SSP drivers'!$D$2:$D$8148,'Selected scen drivers'!$D366)</f>
        <v>0</v>
      </c>
      <c r="Z366" s="3">
        <f>SUMIFS('SSP drivers'!Z$2:Z$8148,'SSP drivers'!$A$2:$A$8148,'Selected scen drivers'!$AH$1,'SSP drivers'!$B$2:$B$8148,'Selected scen drivers'!$AI$1,'SSP drivers'!$C$2:$C$8148,'Selected scen drivers'!$C366,'SSP drivers'!$D$2:$D$8148,'Selected scen drivers'!$D366)</f>
        <v>0</v>
      </c>
      <c r="AA366" s="3">
        <f>SUMIFS('SSP drivers'!AA$2:AA$8148,'SSP drivers'!$A$2:$A$8148,'Selected scen drivers'!$AH$1,'SSP drivers'!$B$2:$B$8148,'Selected scen drivers'!$AI$1,'SSP drivers'!$C$2:$C$8148,'Selected scen drivers'!$C366,'SSP drivers'!$D$2:$D$8148,'Selected scen drivers'!$D366)</f>
        <v>0</v>
      </c>
      <c r="AB366" s="3">
        <f>SUMIFS('SSP drivers'!AB$2:AB$8148,'SSP drivers'!$A$2:$A$8148,'Selected scen drivers'!$AH$1,'SSP drivers'!$B$2:$B$8148,'Selected scen drivers'!$AI$1,'SSP drivers'!$C$2:$C$8148,'Selected scen drivers'!$C366,'SSP drivers'!$D$2:$D$8148,'Selected scen drivers'!$D366)</f>
        <v>0</v>
      </c>
      <c r="AC366" s="3">
        <f>SUMIFS('SSP drivers'!AC$2:AC$8148,'SSP drivers'!$A$2:$A$8148,'Selected scen drivers'!$AH$1,'SSP drivers'!$B$2:$B$8148,'Selected scen drivers'!$AI$1,'SSP drivers'!$C$2:$C$8148,'Selected scen drivers'!$C366,'SSP drivers'!$D$2:$D$8148,'Selected scen drivers'!$D366)</f>
        <v>0</v>
      </c>
      <c r="AD366" s="3">
        <f>SUMIFS('SSP drivers'!AD$2:AD$8148,'SSP drivers'!$A$2:$A$8148,'Selected scen drivers'!$AH$1,'SSP drivers'!$B$2:$B$8148,'Selected scen drivers'!$AI$1,'SSP drivers'!$C$2:$C$8148,'Selected scen drivers'!$C366,'SSP drivers'!$D$2:$D$8148,'Selected scen drivers'!$D366)</f>
        <v>0</v>
      </c>
      <c r="AE366" s="3">
        <f>SUMIFS('SSP drivers'!AE$2:AE$8148,'SSP drivers'!$A$2:$A$8148,'Selected scen drivers'!$AH$1,'SSP drivers'!$B$2:$B$8148,'Selected scen drivers'!$AI$1,'SSP drivers'!$C$2:$C$8148,'Selected scen drivers'!$C366,'SSP drivers'!$D$2:$D$8148,'Selected scen drivers'!$D366)</f>
        <v>0</v>
      </c>
    </row>
    <row r="367" spans="1:31">
      <c r="A367">
        <f t="shared" si="11"/>
        <v>41</v>
      </c>
      <c r="B367">
        <f t="shared" si="12"/>
        <v>6</v>
      </c>
      <c r="C367" t="str">
        <f>IFERROR(VLOOKUP(A367,Classification!$A$4:$B$99,2,FALSE),"")</f>
        <v/>
      </c>
      <c r="D367" t="str">
        <f>IFERROR(VLOOKUP(B367,Classification!$U$5:$V$14,2,FALSE),"")</f>
        <v>GDPPHOU</v>
      </c>
      <c r="E367" s="3">
        <f>SUMIFS('SSP drivers'!E$2:E$8148,'SSP drivers'!$A$2:$A$8148,'Selected scen drivers'!$AH$1,'SSP drivers'!$B$2:$B$8148,'Selected scen drivers'!$AI$1,'SSP drivers'!$C$2:$C$8148,'Selected scen drivers'!$C367,'SSP drivers'!$D$2:$D$8148,'Selected scen drivers'!$D367)</f>
        <v>0</v>
      </c>
      <c r="F367" s="3">
        <f>SUMIFS('SSP drivers'!F$2:F$8148,'SSP drivers'!$A$2:$A$8148,'Selected scen drivers'!$AH$1,'SSP drivers'!$B$2:$B$8148,'Selected scen drivers'!$AI$1,'SSP drivers'!$C$2:$C$8148,'Selected scen drivers'!$C367,'SSP drivers'!$D$2:$D$8148,'Selected scen drivers'!$D367)</f>
        <v>0</v>
      </c>
      <c r="G367" s="3">
        <f>SUMIFS('SSP drivers'!G$2:G$8148,'SSP drivers'!$A$2:$A$8148,'Selected scen drivers'!$AH$1,'SSP drivers'!$B$2:$B$8148,'Selected scen drivers'!$AI$1,'SSP drivers'!$C$2:$C$8148,'Selected scen drivers'!$C367,'SSP drivers'!$D$2:$D$8148,'Selected scen drivers'!$D367)</f>
        <v>0</v>
      </c>
      <c r="H367" s="3">
        <f>SUMIFS('SSP drivers'!H$2:H$8148,'SSP drivers'!$A$2:$A$8148,'Selected scen drivers'!$AH$1,'SSP drivers'!$B$2:$B$8148,'Selected scen drivers'!$AI$1,'SSP drivers'!$C$2:$C$8148,'Selected scen drivers'!$C367,'SSP drivers'!$D$2:$D$8148,'Selected scen drivers'!$D367)</f>
        <v>0</v>
      </c>
      <c r="I367" s="3">
        <f>SUMIFS('SSP drivers'!I$2:I$8148,'SSP drivers'!$A$2:$A$8148,'Selected scen drivers'!$AH$1,'SSP drivers'!$B$2:$B$8148,'Selected scen drivers'!$AI$1,'SSP drivers'!$C$2:$C$8148,'Selected scen drivers'!$C367,'SSP drivers'!$D$2:$D$8148,'Selected scen drivers'!$D367)</f>
        <v>0</v>
      </c>
      <c r="J367" s="3">
        <f>SUMIFS('SSP drivers'!J$2:J$8148,'SSP drivers'!$A$2:$A$8148,'Selected scen drivers'!$AH$1,'SSP drivers'!$B$2:$B$8148,'Selected scen drivers'!$AI$1,'SSP drivers'!$C$2:$C$8148,'Selected scen drivers'!$C367,'SSP drivers'!$D$2:$D$8148,'Selected scen drivers'!$D367)</f>
        <v>0</v>
      </c>
      <c r="K367" s="3">
        <f>SUMIFS('SSP drivers'!K$2:K$8148,'SSP drivers'!$A$2:$A$8148,'Selected scen drivers'!$AH$1,'SSP drivers'!$B$2:$B$8148,'Selected scen drivers'!$AI$1,'SSP drivers'!$C$2:$C$8148,'Selected scen drivers'!$C367,'SSP drivers'!$D$2:$D$8148,'Selected scen drivers'!$D367)</f>
        <v>0</v>
      </c>
      <c r="L367" s="3">
        <f>SUMIFS('SSP drivers'!L$2:L$8148,'SSP drivers'!$A$2:$A$8148,'Selected scen drivers'!$AH$1,'SSP drivers'!$B$2:$B$8148,'Selected scen drivers'!$AI$1,'SSP drivers'!$C$2:$C$8148,'Selected scen drivers'!$C367,'SSP drivers'!$D$2:$D$8148,'Selected scen drivers'!$D367)</f>
        <v>0</v>
      </c>
      <c r="M367" s="3">
        <f>SUMIFS('SSP drivers'!M$2:M$8148,'SSP drivers'!$A$2:$A$8148,'Selected scen drivers'!$AH$1,'SSP drivers'!$B$2:$B$8148,'Selected scen drivers'!$AI$1,'SSP drivers'!$C$2:$C$8148,'Selected scen drivers'!$C367,'SSP drivers'!$D$2:$D$8148,'Selected scen drivers'!$D367)</f>
        <v>0</v>
      </c>
      <c r="N367" s="3">
        <f>SUMIFS('SSP drivers'!N$2:N$8148,'SSP drivers'!$A$2:$A$8148,'Selected scen drivers'!$AH$1,'SSP drivers'!$B$2:$B$8148,'Selected scen drivers'!$AI$1,'SSP drivers'!$C$2:$C$8148,'Selected scen drivers'!$C367,'SSP drivers'!$D$2:$D$8148,'Selected scen drivers'!$D367)</f>
        <v>0</v>
      </c>
      <c r="O367" s="3">
        <f>SUMIFS('SSP drivers'!O$2:O$8148,'SSP drivers'!$A$2:$A$8148,'Selected scen drivers'!$AH$1,'SSP drivers'!$B$2:$B$8148,'Selected scen drivers'!$AI$1,'SSP drivers'!$C$2:$C$8148,'Selected scen drivers'!$C367,'SSP drivers'!$D$2:$D$8148,'Selected scen drivers'!$D367)</f>
        <v>0</v>
      </c>
      <c r="P367" s="3">
        <f>SUMIFS('SSP drivers'!P$2:P$8148,'SSP drivers'!$A$2:$A$8148,'Selected scen drivers'!$AH$1,'SSP drivers'!$B$2:$B$8148,'Selected scen drivers'!$AI$1,'SSP drivers'!$C$2:$C$8148,'Selected scen drivers'!$C367,'SSP drivers'!$D$2:$D$8148,'Selected scen drivers'!$D367)</f>
        <v>0</v>
      </c>
      <c r="Q367" s="3">
        <f>SUMIFS('SSP drivers'!Q$2:Q$8148,'SSP drivers'!$A$2:$A$8148,'Selected scen drivers'!$AH$1,'SSP drivers'!$B$2:$B$8148,'Selected scen drivers'!$AI$1,'SSP drivers'!$C$2:$C$8148,'Selected scen drivers'!$C367,'SSP drivers'!$D$2:$D$8148,'Selected scen drivers'!$D367)</f>
        <v>0</v>
      </c>
      <c r="R367" s="3">
        <f>SUMIFS('SSP drivers'!R$2:R$8148,'SSP drivers'!$A$2:$A$8148,'Selected scen drivers'!$AH$1,'SSP drivers'!$B$2:$B$8148,'Selected scen drivers'!$AI$1,'SSP drivers'!$C$2:$C$8148,'Selected scen drivers'!$C367,'SSP drivers'!$D$2:$D$8148,'Selected scen drivers'!$D367)</f>
        <v>0</v>
      </c>
      <c r="S367" s="3">
        <f>SUMIFS('SSP drivers'!S$2:S$8148,'SSP drivers'!$A$2:$A$8148,'Selected scen drivers'!$AH$1,'SSP drivers'!$B$2:$B$8148,'Selected scen drivers'!$AI$1,'SSP drivers'!$C$2:$C$8148,'Selected scen drivers'!$C367,'SSP drivers'!$D$2:$D$8148,'Selected scen drivers'!$D367)</f>
        <v>0</v>
      </c>
      <c r="T367" s="3">
        <f>SUMIFS('SSP drivers'!T$2:T$8148,'SSP drivers'!$A$2:$A$8148,'Selected scen drivers'!$AH$1,'SSP drivers'!$B$2:$B$8148,'Selected scen drivers'!$AI$1,'SSP drivers'!$C$2:$C$8148,'Selected scen drivers'!$C367,'SSP drivers'!$D$2:$D$8148,'Selected scen drivers'!$D367)</f>
        <v>0</v>
      </c>
      <c r="U367" s="3">
        <f>SUMIFS('SSP drivers'!U$2:U$8148,'SSP drivers'!$A$2:$A$8148,'Selected scen drivers'!$AH$1,'SSP drivers'!$B$2:$B$8148,'Selected scen drivers'!$AI$1,'SSP drivers'!$C$2:$C$8148,'Selected scen drivers'!$C367,'SSP drivers'!$D$2:$D$8148,'Selected scen drivers'!$D367)</f>
        <v>0</v>
      </c>
      <c r="V367" s="3">
        <f>SUMIFS('SSP drivers'!V$2:V$8148,'SSP drivers'!$A$2:$A$8148,'Selected scen drivers'!$AH$1,'SSP drivers'!$B$2:$B$8148,'Selected scen drivers'!$AI$1,'SSP drivers'!$C$2:$C$8148,'Selected scen drivers'!$C367,'SSP drivers'!$D$2:$D$8148,'Selected scen drivers'!$D367)</f>
        <v>0</v>
      </c>
      <c r="W367" s="3">
        <f>SUMIFS('SSP drivers'!W$2:W$8148,'SSP drivers'!$A$2:$A$8148,'Selected scen drivers'!$AH$1,'SSP drivers'!$B$2:$B$8148,'Selected scen drivers'!$AI$1,'SSP drivers'!$C$2:$C$8148,'Selected scen drivers'!$C367,'SSP drivers'!$D$2:$D$8148,'Selected scen drivers'!$D367)</f>
        <v>0</v>
      </c>
      <c r="X367" s="3">
        <f>SUMIFS('SSP drivers'!X$2:X$8148,'SSP drivers'!$A$2:$A$8148,'Selected scen drivers'!$AH$1,'SSP drivers'!$B$2:$B$8148,'Selected scen drivers'!$AI$1,'SSP drivers'!$C$2:$C$8148,'Selected scen drivers'!$C367,'SSP drivers'!$D$2:$D$8148,'Selected scen drivers'!$D367)</f>
        <v>0</v>
      </c>
      <c r="Y367" s="3">
        <f>SUMIFS('SSP drivers'!Y$2:Y$8148,'SSP drivers'!$A$2:$A$8148,'Selected scen drivers'!$AH$1,'SSP drivers'!$B$2:$B$8148,'Selected scen drivers'!$AI$1,'SSP drivers'!$C$2:$C$8148,'Selected scen drivers'!$C367,'SSP drivers'!$D$2:$D$8148,'Selected scen drivers'!$D367)</f>
        <v>0</v>
      </c>
      <c r="Z367" s="3">
        <f>SUMIFS('SSP drivers'!Z$2:Z$8148,'SSP drivers'!$A$2:$A$8148,'Selected scen drivers'!$AH$1,'SSP drivers'!$B$2:$B$8148,'Selected scen drivers'!$AI$1,'SSP drivers'!$C$2:$C$8148,'Selected scen drivers'!$C367,'SSP drivers'!$D$2:$D$8148,'Selected scen drivers'!$D367)</f>
        <v>0</v>
      </c>
      <c r="AA367" s="3">
        <f>SUMIFS('SSP drivers'!AA$2:AA$8148,'SSP drivers'!$A$2:$A$8148,'Selected scen drivers'!$AH$1,'SSP drivers'!$B$2:$B$8148,'Selected scen drivers'!$AI$1,'SSP drivers'!$C$2:$C$8148,'Selected scen drivers'!$C367,'SSP drivers'!$D$2:$D$8148,'Selected scen drivers'!$D367)</f>
        <v>0</v>
      </c>
      <c r="AB367" s="3">
        <f>SUMIFS('SSP drivers'!AB$2:AB$8148,'SSP drivers'!$A$2:$A$8148,'Selected scen drivers'!$AH$1,'SSP drivers'!$B$2:$B$8148,'Selected scen drivers'!$AI$1,'SSP drivers'!$C$2:$C$8148,'Selected scen drivers'!$C367,'SSP drivers'!$D$2:$D$8148,'Selected scen drivers'!$D367)</f>
        <v>0</v>
      </c>
      <c r="AC367" s="3">
        <f>SUMIFS('SSP drivers'!AC$2:AC$8148,'SSP drivers'!$A$2:$A$8148,'Selected scen drivers'!$AH$1,'SSP drivers'!$B$2:$B$8148,'Selected scen drivers'!$AI$1,'SSP drivers'!$C$2:$C$8148,'Selected scen drivers'!$C367,'SSP drivers'!$D$2:$D$8148,'Selected scen drivers'!$D367)</f>
        <v>0</v>
      </c>
      <c r="AD367" s="3">
        <f>SUMIFS('SSP drivers'!AD$2:AD$8148,'SSP drivers'!$A$2:$A$8148,'Selected scen drivers'!$AH$1,'SSP drivers'!$B$2:$B$8148,'Selected scen drivers'!$AI$1,'SSP drivers'!$C$2:$C$8148,'Selected scen drivers'!$C367,'SSP drivers'!$D$2:$D$8148,'Selected scen drivers'!$D367)</f>
        <v>0</v>
      </c>
      <c r="AE367" s="3">
        <f>SUMIFS('SSP drivers'!AE$2:AE$8148,'SSP drivers'!$A$2:$A$8148,'Selected scen drivers'!$AH$1,'SSP drivers'!$B$2:$B$8148,'Selected scen drivers'!$AI$1,'SSP drivers'!$C$2:$C$8148,'Selected scen drivers'!$C367,'SSP drivers'!$D$2:$D$8148,'Selected scen drivers'!$D367)</f>
        <v>0</v>
      </c>
    </row>
    <row r="368" spans="1:31">
      <c r="A368">
        <f t="shared" si="11"/>
        <v>41</v>
      </c>
      <c r="B368">
        <f t="shared" si="12"/>
        <v>7</v>
      </c>
      <c r="C368" t="str">
        <f>IFERROR(VLOOKUP(A368,Classification!$A$4:$B$99,2,FALSE),"")</f>
        <v/>
      </c>
      <c r="D368" t="str">
        <f>IFERROR(VLOOKUP(B368,Classification!$U$5:$V$14,2,FALSE),"")</f>
        <v>GDPSER</v>
      </c>
      <c r="E368" s="3">
        <f>SUMIFS('SSP drivers'!E$2:E$8148,'SSP drivers'!$A$2:$A$8148,'Selected scen drivers'!$AH$1,'SSP drivers'!$B$2:$B$8148,'Selected scen drivers'!$AI$1,'SSP drivers'!$C$2:$C$8148,'Selected scen drivers'!$C368,'SSP drivers'!$D$2:$D$8148,'Selected scen drivers'!$D368)</f>
        <v>0</v>
      </c>
      <c r="F368" s="3">
        <f>SUMIFS('SSP drivers'!F$2:F$8148,'SSP drivers'!$A$2:$A$8148,'Selected scen drivers'!$AH$1,'SSP drivers'!$B$2:$B$8148,'Selected scen drivers'!$AI$1,'SSP drivers'!$C$2:$C$8148,'Selected scen drivers'!$C368,'SSP drivers'!$D$2:$D$8148,'Selected scen drivers'!$D368)</f>
        <v>0</v>
      </c>
      <c r="G368" s="3">
        <f>SUMIFS('SSP drivers'!G$2:G$8148,'SSP drivers'!$A$2:$A$8148,'Selected scen drivers'!$AH$1,'SSP drivers'!$B$2:$B$8148,'Selected scen drivers'!$AI$1,'SSP drivers'!$C$2:$C$8148,'Selected scen drivers'!$C368,'SSP drivers'!$D$2:$D$8148,'Selected scen drivers'!$D368)</f>
        <v>0</v>
      </c>
      <c r="H368" s="3">
        <f>SUMIFS('SSP drivers'!H$2:H$8148,'SSP drivers'!$A$2:$A$8148,'Selected scen drivers'!$AH$1,'SSP drivers'!$B$2:$B$8148,'Selected scen drivers'!$AI$1,'SSP drivers'!$C$2:$C$8148,'Selected scen drivers'!$C368,'SSP drivers'!$D$2:$D$8148,'Selected scen drivers'!$D368)</f>
        <v>0</v>
      </c>
      <c r="I368" s="3">
        <f>SUMIFS('SSP drivers'!I$2:I$8148,'SSP drivers'!$A$2:$A$8148,'Selected scen drivers'!$AH$1,'SSP drivers'!$B$2:$B$8148,'Selected scen drivers'!$AI$1,'SSP drivers'!$C$2:$C$8148,'Selected scen drivers'!$C368,'SSP drivers'!$D$2:$D$8148,'Selected scen drivers'!$D368)</f>
        <v>0</v>
      </c>
      <c r="J368" s="3">
        <f>SUMIFS('SSP drivers'!J$2:J$8148,'SSP drivers'!$A$2:$A$8148,'Selected scen drivers'!$AH$1,'SSP drivers'!$B$2:$B$8148,'Selected scen drivers'!$AI$1,'SSP drivers'!$C$2:$C$8148,'Selected scen drivers'!$C368,'SSP drivers'!$D$2:$D$8148,'Selected scen drivers'!$D368)</f>
        <v>0</v>
      </c>
      <c r="K368" s="3">
        <f>SUMIFS('SSP drivers'!K$2:K$8148,'SSP drivers'!$A$2:$A$8148,'Selected scen drivers'!$AH$1,'SSP drivers'!$B$2:$B$8148,'Selected scen drivers'!$AI$1,'SSP drivers'!$C$2:$C$8148,'Selected scen drivers'!$C368,'SSP drivers'!$D$2:$D$8148,'Selected scen drivers'!$D368)</f>
        <v>0</v>
      </c>
      <c r="L368" s="3">
        <f>SUMIFS('SSP drivers'!L$2:L$8148,'SSP drivers'!$A$2:$A$8148,'Selected scen drivers'!$AH$1,'SSP drivers'!$B$2:$B$8148,'Selected scen drivers'!$AI$1,'SSP drivers'!$C$2:$C$8148,'Selected scen drivers'!$C368,'SSP drivers'!$D$2:$D$8148,'Selected scen drivers'!$D368)</f>
        <v>0</v>
      </c>
      <c r="M368" s="3">
        <f>SUMIFS('SSP drivers'!M$2:M$8148,'SSP drivers'!$A$2:$A$8148,'Selected scen drivers'!$AH$1,'SSP drivers'!$B$2:$B$8148,'Selected scen drivers'!$AI$1,'SSP drivers'!$C$2:$C$8148,'Selected scen drivers'!$C368,'SSP drivers'!$D$2:$D$8148,'Selected scen drivers'!$D368)</f>
        <v>0</v>
      </c>
      <c r="N368" s="3">
        <f>SUMIFS('SSP drivers'!N$2:N$8148,'SSP drivers'!$A$2:$A$8148,'Selected scen drivers'!$AH$1,'SSP drivers'!$B$2:$B$8148,'Selected scen drivers'!$AI$1,'SSP drivers'!$C$2:$C$8148,'Selected scen drivers'!$C368,'SSP drivers'!$D$2:$D$8148,'Selected scen drivers'!$D368)</f>
        <v>0</v>
      </c>
      <c r="O368" s="3">
        <f>SUMIFS('SSP drivers'!O$2:O$8148,'SSP drivers'!$A$2:$A$8148,'Selected scen drivers'!$AH$1,'SSP drivers'!$B$2:$B$8148,'Selected scen drivers'!$AI$1,'SSP drivers'!$C$2:$C$8148,'Selected scen drivers'!$C368,'SSP drivers'!$D$2:$D$8148,'Selected scen drivers'!$D368)</f>
        <v>0</v>
      </c>
      <c r="P368" s="3">
        <f>SUMIFS('SSP drivers'!P$2:P$8148,'SSP drivers'!$A$2:$A$8148,'Selected scen drivers'!$AH$1,'SSP drivers'!$B$2:$B$8148,'Selected scen drivers'!$AI$1,'SSP drivers'!$C$2:$C$8148,'Selected scen drivers'!$C368,'SSP drivers'!$D$2:$D$8148,'Selected scen drivers'!$D368)</f>
        <v>0</v>
      </c>
      <c r="Q368" s="3">
        <f>SUMIFS('SSP drivers'!Q$2:Q$8148,'SSP drivers'!$A$2:$A$8148,'Selected scen drivers'!$AH$1,'SSP drivers'!$B$2:$B$8148,'Selected scen drivers'!$AI$1,'SSP drivers'!$C$2:$C$8148,'Selected scen drivers'!$C368,'SSP drivers'!$D$2:$D$8148,'Selected scen drivers'!$D368)</f>
        <v>0</v>
      </c>
      <c r="R368" s="3">
        <f>SUMIFS('SSP drivers'!R$2:R$8148,'SSP drivers'!$A$2:$A$8148,'Selected scen drivers'!$AH$1,'SSP drivers'!$B$2:$B$8148,'Selected scen drivers'!$AI$1,'SSP drivers'!$C$2:$C$8148,'Selected scen drivers'!$C368,'SSP drivers'!$D$2:$D$8148,'Selected scen drivers'!$D368)</f>
        <v>0</v>
      </c>
      <c r="S368" s="3">
        <f>SUMIFS('SSP drivers'!S$2:S$8148,'SSP drivers'!$A$2:$A$8148,'Selected scen drivers'!$AH$1,'SSP drivers'!$B$2:$B$8148,'Selected scen drivers'!$AI$1,'SSP drivers'!$C$2:$C$8148,'Selected scen drivers'!$C368,'SSP drivers'!$D$2:$D$8148,'Selected scen drivers'!$D368)</f>
        <v>0</v>
      </c>
      <c r="T368" s="3">
        <f>SUMIFS('SSP drivers'!T$2:T$8148,'SSP drivers'!$A$2:$A$8148,'Selected scen drivers'!$AH$1,'SSP drivers'!$B$2:$B$8148,'Selected scen drivers'!$AI$1,'SSP drivers'!$C$2:$C$8148,'Selected scen drivers'!$C368,'SSP drivers'!$D$2:$D$8148,'Selected scen drivers'!$D368)</f>
        <v>0</v>
      </c>
      <c r="U368" s="3">
        <f>SUMIFS('SSP drivers'!U$2:U$8148,'SSP drivers'!$A$2:$A$8148,'Selected scen drivers'!$AH$1,'SSP drivers'!$B$2:$B$8148,'Selected scen drivers'!$AI$1,'SSP drivers'!$C$2:$C$8148,'Selected scen drivers'!$C368,'SSP drivers'!$D$2:$D$8148,'Selected scen drivers'!$D368)</f>
        <v>0</v>
      </c>
      <c r="V368" s="3">
        <f>SUMIFS('SSP drivers'!V$2:V$8148,'SSP drivers'!$A$2:$A$8148,'Selected scen drivers'!$AH$1,'SSP drivers'!$B$2:$B$8148,'Selected scen drivers'!$AI$1,'SSP drivers'!$C$2:$C$8148,'Selected scen drivers'!$C368,'SSP drivers'!$D$2:$D$8148,'Selected scen drivers'!$D368)</f>
        <v>0</v>
      </c>
      <c r="W368" s="3">
        <f>SUMIFS('SSP drivers'!W$2:W$8148,'SSP drivers'!$A$2:$A$8148,'Selected scen drivers'!$AH$1,'SSP drivers'!$B$2:$B$8148,'Selected scen drivers'!$AI$1,'SSP drivers'!$C$2:$C$8148,'Selected scen drivers'!$C368,'SSP drivers'!$D$2:$D$8148,'Selected scen drivers'!$D368)</f>
        <v>0</v>
      </c>
      <c r="X368" s="3">
        <f>SUMIFS('SSP drivers'!X$2:X$8148,'SSP drivers'!$A$2:$A$8148,'Selected scen drivers'!$AH$1,'SSP drivers'!$B$2:$B$8148,'Selected scen drivers'!$AI$1,'SSP drivers'!$C$2:$C$8148,'Selected scen drivers'!$C368,'SSP drivers'!$D$2:$D$8148,'Selected scen drivers'!$D368)</f>
        <v>0</v>
      </c>
      <c r="Y368" s="3">
        <f>SUMIFS('SSP drivers'!Y$2:Y$8148,'SSP drivers'!$A$2:$A$8148,'Selected scen drivers'!$AH$1,'SSP drivers'!$B$2:$B$8148,'Selected scen drivers'!$AI$1,'SSP drivers'!$C$2:$C$8148,'Selected scen drivers'!$C368,'SSP drivers'!$D$2:$D$8148,'Selected scen drivers'!$D368)</f>
        <v>0</v>
      </c>
      <c r="Z368" s="3">
        <f>SUMIFS('SSP drivers'!Z$2:Z$8148,'SSP drivers'!$A$2:$A$8148,'Selected scen drivers'!$AH$1,'SSP drivers'!$B$2:$B$8148,'Selected scen drivers'!$AI$1,'SSP drivers'!$C$2:$C$8148,'Selected scen drivers'!$C368,'SSP drivers'!$D$2:$D$8148,'Selected scen drivers'!$D368)</f>
        <v>0</v>
      </c>
      <c r="AA368" s="3">
        <f>SUMIFS('SSP drivers'!AA$2:AA$8148,'SSP drivers'!$A$2:$A$8148,'Selected scen drivers'!$AH$1,'SSP drivers'!$B$2:$B$8148,'Selected scen drivers'!$AI$1,'SSP drivers'!$C$2:$C$8148,'Selected scen drivers'!$C368,'SSP drivers'!$D$2:$D$8148,'Selected scen drivers'!$D368)</f>
        <v>0</v>
      </c>
      <c r="AB368" s="3">
        <f>SUMIFS('SSP drivers'!AB$2:AB$8148,'SSP drivers'!$A$2:$A$8148,'Selected scen drivers'!$AH$1,'SSP drivers'!$B$2:$B$8148,'Selected scen drivers'!$AI$1,'SSP drivers'!$C$2:$C$8148,'Selected scen drivers'!$C368,'SSP drivers'!$D$2:$D$8148,'Selected scen drivers'!$D368)</f>
        <v>0</v>
      </c>
      <c r="AC368" s="3">
        <f>SUMIFS('SSP drivers'!AC$2:AC$8148,'SSP drivers'!$A$2:$A$8148,'Selected scen drivers'!$AH$1,'SSP drivers'!$B$2:$B$8148,'Selected scen drivers'!$AI$1,'SSP drivers'!$C$2:$C$8148,'Selected scen drivers'!$C368,'SSP drivers'!$D$2:$D$8148,'Selected scen drivers'!$D368)</f>
        <v>0</v>
      </c>
      <c r="AD368" s="3">
        <f>SUMIFS('SSP drivers'!AD$2:AD$8148,'SSP drivers'!$A$2:$A$8148,'Selected scen drivers'!$AH$1,'SSP drivers'!$B$2:$B$8148,'Selected scen drivers'!$AI$1,'SSP drivers'!$C$2:$C$8148,'Selected scen drivers'!$C368,'SSP drivers'!$D$2:$D$8148,'Selected scen drivers'!$D368)</f>
        <v>0</v>
      </c>
      <c r="AE368" s="3">
        <f>SUMIFS('SSP drivers'!AE$2:AE$8148,'SSP drivers'!$A$2:$A$8148,'Selected scen drivers'!$AH$1,'SSP drivers'!$B$2:$B$8148,'Selected scen drivers'!$AI$1,'SSP drivers'!$C$2:$C$8148,'Selected scen drivers'!$C368,'SSP drivers'!$D$2:$D$8148,'Selected scen drivers'!$D368)</f>
        <v>0</v>
      </c>
    </row>
    <row r="369" spans="1:31">
      <c r="A369">
        <f t="shared" si="11"/>
        <v>41</v>
      </c>
      <c r="B369">
        <f t="shared" si="12"/>
        <v>8</v>
      </c>
      <c r="C369" t="str">
        <f>IFERROR(VLOOKUP(A369,Classification!$A$4:$B$99,2,FALSE),"")</f>
        <v/>
      </c>
      <c r="D369" t="str">
        <f>IFERROR(VLOOKUP(B369,Classification!$U$5:$V$14,2,FALSE),"")</f>
        <v>HOU</v>
      </c>
      <c r="E369" s="3">
        <f>SUMIFS('SSP drivers'!E$2:E$8148,'SSP drivers'!$A$2:$A$8148,'Selected scen drivers'!$AH$1,'SSP drivers'!$B$2:$B$8148,'Selected scen drivers'!$AI$1,'SSP drivers'!$C$2:$C$8148,'Selected scen drivers'!$C369,'SSP drivers'!$D$2:$D$8148,'Selected scen drivers'!$D369)</f>
        <v>0</v>
      </c>
      <c r="F369" s="3">
        <f>SUMIFS('SSP drivers'!F$2:F$8148,'SSP drivers'!$A$2:$A$8148,'Selected scen drivers'!$AH$1,'SSP drivers'!$B$2:$B$8148,'Selected scen drivers'!$AI$1,'SSP drivers'!$C$2:$C$8148,'Selected scen drivers'!$C369,'SSP drivers'!$D$2:$D$8148,'Selected scen drivers'!$D369)</f>
        <v>0</v>
      </c>
      <c r="G369" s="3">
        <f>SUMIFS('SSP drivers'!G$2:G$8148,'SSP drivers'!$A$2:$A$8148,'Selected scen drivers'!$AH$1,'SSP drivers'!$B$2:$B$8148,'Selected scen drivers'!$AI$1,'SSP drivers'!$C$2:$C$8148,'Selected scen drivers'!$C369,'SSP drivers'!$D$2:$D$8148,'Selected scen drivers'!$D369)</f>
        <v>0</v>
      </c>
      <c r="H369" s="3">
        <f>SUMIFS('SSP drivers'!H$2:H$8148,'SSP drivers'!$A$2:$A$8148,'Selected scen drivers'!$AH$1,'SSP drivers'!$B$2:$B$8148,'Selected scen drivers'!$AI$1,'SSP drivers'!$C$2:$C$8148,'Selected scen drivers'!$C369,'SSP drivers'!$D$2:$D$8148,'Selected scen drivers'!$D369)</f>
        <v>0</v>
      </c>
      <c r="I369" s="3">
        <f>SUMIFS('SSP drivers'!I$2:I$8148,'SSP drivers'!$A$2:$A$8148,'Selected scen drivers'!$AH$1,'SSP drivers'!$B$2:$B$8148,'Selected scen drivers'!$AI$1,'SSP drivers'!$C$2:$C$8148,'Selected scen drivers'!$C369,'SSP drivers'!$D$2:$D$8148,'Selected scen drivers'!$D369)</f>
        <v>0</v>
      </c>
      <c r="J369" s="3">
        <f>SUMIFS('SSP drivers'!J$2:J$8148,'SSP drivers'!$A$2:$A$8148,'Selected scen drivers'!$AH$1,'SSP drivers'!$B$2:$B$8148,'Selected scen drivers'!$AI$1,'SSP drivers'!$C$2:$C$8148,'Selected scen drivers'!$C369,'SSP drivers'!$D$2:$D$8148,'Selected scen drivers'!$D369)</f>
        <v>0</v>
      </c>
      <c r="K369" s="3">
        <f>SUMIFS('SSP drivers'!K$2:K$8148,'SSP drivers'!$A$2:$A$8148,'Selected scen drivers'!$AH$1,'SSP drivers'!$B$2:$B$8148,'Selected scen drivers'!$AI$1,'SSP drivers'!$C$2:$C$8148,'Selected scen drivers'!$C369,'SSP drivers'!$D$2:$D$8148,'Selected scen drivers'!$D369)</f>
        <v>0</v>
      </c>
      <c r="L369" s="3">
        <f>SUMIFS('SSP drivers'!L$2:L$8148,'SSP drivers'!$A$2:$A$8148,'Selected scen drivers'!$AH$1,'SSP drivers'!$B$2:$B$8148,'Selected scen drivers'!$AI$1,'SSP drivers'!$C$2:$C$8148,'Selected scen drivers'!$C369,'SSP drivers'!$D$2:$D$8148,'Selected scen drivers'!$D369)</f>
        <v>0</v>
      </c>
      <c r="M369" s="3">
        <f>SUMIFS('SSP drivers'!M$2:M$8148,'SSP drivers'!$A$2:$A$8148,'Selected scen drivers'!$AH$1,'SSP drivers'!$B$2:$B$8148,'Selected scen drivers'!$AI$1,'SSP drivers'!$C$2:$C$8148,'Selected scen drivers'!$C369,'SSP drivers'!$D$2:$D$8148,'Selected scen drivers'!$D369)</f>
        <v>0</v>
      </c>
      <c r="N369" s="3">
        <f>SUMIFS('SSP drivers'!N$2:N$8148,'SSP drivers'!$A$2:$A$8148,'Selected scen drivers'!$AH$1,'SSP drivers'!$B$2:$B$8148,'Selected scen drivers'!$AI$1,'SSP drivers'!$C$2:$C$8148,'Selected scen drivers'!$C369,'SSP drivers'!$D$2:$D$8148,'Selected scen drivers'!$D369)</f>
        <v>0</v>
      </c>
      <c r="O369" s="3">
        <f>SUMIFS('SSP drivers'!O$2:O$8148,'SSP drivers'!$A$2:$A$8148,'Selected scen drivers'!$AH$1,'SSP drivers'!$B$2:$B$8148,'Selected scen drivers'!$AI$1,'SSP drivers'!$C$2:$C$8148,'Selected scen drivers'!$C369,'SSP drivers'!$D$2:$D$8148,'Selected scen drivers'!$D369)</f>
        <v>0</v>
      </c>
      <c r="P369" s="3">
        <f>SUMIFS('SSP drivers'!P$2:P$8148,'SSP drivers'!$A$2:$A$8148,'Selected scen drivers'!$AH$1,'SSP drivers'!$B$2:$B$8148,'Selected scen drivers'!$AI$1,'SSP drivers'!$C$2:$C$8148,'Selected scen drivers'!$C369,'SSP drivers'!$D$2:$D$8148,'Selected scen drivers'!$D369)</f>
        <v>0</v>
      </c>
      <c r="Q369" s="3">
        <f>SUMIFS('SSP drivers'!Q$2:Q$8148,'SSP drivers'!$A$2:$A$8148,'Selected scen drivers'!$AH$1,'SSP drivers'!$B$2:$B$8148,'Selected scen drivers'!$AI$1,'SSP drivers'!$C$2:$C$8148,'Selected scen drivers'!$C369,'SSP drivers'!$D$2:$D$8148,'Selected scen drivers'!$D369)</f>
        <v>0</v>
      </c>
      <c r="R369" s="3">
        <f>SUMIFS('SSP drivers'!R$2:R$8148,'SSP drivers'!$A$2:$A$8148,'Selected scen drivers'!$AH$1,'SSP drivers'!$B$2:$B$8148,'Selected scen drivers'!$AI$1,'SSP drivers'!$C$2:$C$8148,'Selected scen drivers'!$C369,'SSP drivers'!$D$2:$D$8148,'Selected scen drivers'!$D369)</f>
        <v>0</v>
      </c>
      <c r="S369" s="3">
        <f>SUMIFS('SSP drivers'!S$2:S$8148,'SSP drivers'!$A$2:$A$8148,'Selected scen drivers'!$AH$1,'SSP drivers'!$B$2:$B$8148,'Selected scen drivers'!$AI$1,'SSP drivers'!$C$2:$C$8148,'Selected scen drivers'!$C369,'SSP drivers'!$D$2:$D$8148,'Selected scen drivers'!$D369)</f>
        <v>0</v>
      </c>
      <c r="T369" s="3">
        <f>SUMIFS('SSP drivers'!T$2:T$8148,'SSP drivers'!$A$2:$A$8148,'Selected scen drivers'!$AH$1,'SSP drivers'!$B$2:$B$8148,'Selected scen drivers'!$AI$1,'SSP drivers'!$C$2:$C$8148,'Selected scen drivers'!$C369,'SSP drivers'!$D$2:$D$8148,'Selected scen drivers'!$D369)</f>
        <v>0</v>
      </c>
      <c r="U369" s="3">
        <f>SUMIFS('SSP drivers'!U$2:U$8148,'SSP drivers'!$A$2:$A$8148,'Selected scen drivers'!$AH$1,'SSP drivers'!$B$2:$B$8148,'Selected scen drivers'!$AI$1,'SSP drivers'!$C$2:$C$8148,'Selected scen drivers'!$C369,'SSP drivers'!$D$2:$D$8148,'Selected scen drivers'!$D369)</f>
        <v>0</v>
      </c>
      <c r="V369" s="3">
        <f>SUMIFS('SSP drivers'!V$2:V$8148,'SSP drivers'!$A$2:$A$8148,'Selected scen drivers'!$AH$1,'SSP drivers'!$B$2:$B$8148,'Selected scen drivers'!$AI$1,'SSP drivers'!$C$2:$C$8148,'Selected scen drivers'!$C369,'SSP drivers'!$D$2:$D$8148,'Selected scen drivers'!$D369)</f>
        <v>0</v>
      </c>
      <c r="W369" s="3">
        <f>SUMIFS('SSP drivers'!W$2:W$8148,'SSP drivers'!$A$2:$A$8148,'Selected scen drivers'!$AH$1,'SSP drivers'!$B$2:$B$8148,'Selected scen drivers'!$AI$1,'SSP drivers'!$C$2:$C$8148,'Selected scen drivers'!$C369,'SSP drivers'!$D$2:$D$8148,'Selected scen drivers'!$D369)</f>
        <v>0</v>
      </c>
      <c r="X369" s="3">
        <f>SUMIFS('SSP drivers'!X$2:X$8148,'SSP drivers'!$A$2:$A$8148,'Selected scen drivers'!$AH$1,'SSP drivers'!$B$2:$B$8148,'Selected scen drivers'!$AI$1,'SSP drivers'!$C$2:$C$8148,'Selected scen drivers'!$C369,'SSP drivers'!$D$2:$D$8148,'Selected scen drivers'!$D369)</f>
        <v>0</v>
      </c>
      <c r="Y369" s="3">
        <f>SUMIFS('SSP drivers'!Y$2:Y$8148,'SSP drivers'!$A$2:$A$8148,'Selected scen drivers'!$AH$1,'SSP drivers'!$B$2:$B$8148,'Selected scen drivers'!$AI$1,'SSP drivers'!$C$2:$C$8148,'Selected scen drivers'!$C369,'SSP drivers'!$D$2:$D$8148,'Selected scen drivers'!$D369)</f>
        <v>0</v>
      </c>
      <c r="Z369" s="3">
        <f>SUMIFS('SSP drivers'!Z$2:Z$8148,'SSP drivers'!$A$2:$A$8148,'Selected scen drivers'!$AH$1,'SSP drivers'!$B$2:$B$8148,'Selected scen drivers'!$AI$1,'SSP drivers'!$C$2:$C$8148,'Selected scen drivers'!$C369,'SSP drivers'!$D$2:$D$8148,'Selected scen drivers'!$D369)</f>
        <v>0</v>
      </c>
      <c r="AA369" s="3">
        <f>SUMIFS('SSP drivers'!AA$2:AA$8148,'SSP drivers'!$A$2:$A$8148,'Selected scen drivers'!$AH$1,'SSP drivers'!$B$2:$B$8148,'Selected scen drivers'!$AI$1,'SSP drivers'!$C$2:$C$8148,'Selected scen drivers'!$C369,'SSP drivers'!$D$2:$D$8148,'Selected scen drivers'!$D369)</f>
        <v>0</v>
      </c>
      <c r="AB369" s="3">
        <f>SUMIFS('SSP drivers'!AB$2:AB$8148,'SSP drivers'!$A$2:$A$8148,'Selected scen drivers'!$AH$1,'SSP drivers'!$B$2:$B$8148,'Selected scen drivers'!$AI$1,'SSP drivers'!$C$2:$C$8148,'Selected scen drivers'!$C369,'SSP drivers'!$D$2:$D$8148,'Selected scen drivers'!$D369)</f>
        <v>0</v>
      </c>
      <c r="AC369" s="3">
        <f>SUMIFS('SSP drivers'!AC$2:AC$8148,'SSP drivers'!$A$2:$A$8148,'Selected scen drivers'!$AH$1,'SSP drivers'!$B$2:$B$8148,'Selected scen drivers'!$AI$1,'SSP drivers'!$C$2:$C$8148,'Selected scen drivers'!$C369,'SSP drivers'!$D$2:$D$8148,'Selected scen drivers'!$D369)</f>
        <v>0</v>
      </c>
      <c r="AD369" s="3">
        <f>SUMIFS('SSP drivers'!AD$2:AD$8148,'SSP drivers'!$A$2:$A$8148,'Selected scen drivers'!$AH$1,'SSP drivers'!$B$2:$B$8148,'Selected scen drivers'!$AI$1,'SSP drivers'!$C$2:$C$8148,'Selected scen drivers'!$C369,'SSP drivers'!$D$2:$D$8148,'Selected scen drivers'!$D369)</f>
        <v>0</v>
      </c>
      <c r="AE369" s="3">
        <f>SUMIFS('SSP drivers'!AE$2:AE$8148,'SSP drivers'!$A$2:$A$8148,'Selected scen drivers'!$AH$1,'SSP drivers'!$B$2:$B$8148,'Selected scen drivers'!$AI$1,'SSP drivers'!$C$2:$C$8148,'Selected scen drivers'!$C369,'SSP drivers'!$D$2:$D$8148,'Selected scen drivers'!$D369)</f>
        <v>0</v>
      </c>
    </row>
    <row r="370" spans="1:31">
      <c r="A370">
        <f t="shared" si="11"/>
        <v>41</v>
      </c>
      <c r="B370">
        <f t="shared" si="12"/>
        <v>9</v>
      </c>
      <c r="C370" t="str">
        <f>IFERROR(VLOOKUP(A370,Classification!$A$4:$B$99,2,FALSE),"")</f>
        <v/>
      </c>
      <c r="D370" t="str">
        <f>IFERROR(VLOOKUP(B370,Classification!$U$5:$V$14,2,FALSE),"")</f>
        <v>POP</v>
      </c>
      <c r="E370" s="3">
        <f>SUMIFS('SSP drivers'!E$2:E$8148,'SSP drivers'!$A$2:$A$8148,'Selected scen drivers'!$AH$1,'SSP drivers'!$B$2:$B$8148,'Selected scen drivers'!$AI$1,'SSP drivers'!$C$2:$C$8148,'Selected scen drivers'!$C370,'SSP drivers'!$D$2:$D$8148,'Selected scen drivers'!$D370)</f>
        <v>0</v>
      </c>
      <c r="F370" s="3">
        <f>SUMIFS('SSP drivers'!F$2:F$8148,'SSP drivers'!$A$2:$A$8148,'Selected scen drivers'!$AH$1,'SSP drivers'!$B$2:$B$8148,'Selected scen drivers'!$AI$1,'SSP drivers'!$C$2:$C$8148,'Selected scen drivers'!$C370,'SSP drivers'!$D$2:$D$8148,'Selected scen drivers'!$D370)</f>
        <v>0</v>
      </c>
      <c r="G370" s="3">
        <f>SUMIFS('SSP drivers'!G$2:G$8148,'SSP drivers'!$A$2:$A$8148,'Selected scen drivers'!$AH$1,'SSP drivers'!$B$2:$B$8148,'Selected scen drivers'!$AI$1,'SSP drivers'!$C$2:$C$8148,'Selected scen drivers'!$C370,'SSP drivers'!$D$2:$D$8148,'Selected scen drivers'!$D370)</f>
        <v>0</v>
      </c>
      <c r="H370" s="3">
        <f>SUMIFS('SSP drivers'!H$2:H$8148,'SSP drivers'!$A$2:$A$8148,'Selected scen drivers'!$AH$1,'SSP drivers'!$B$2:$B$8148,'Selected scen drivers'!$AI$1,'SSP drivers'!$C$2:$C$8148,'Selected scen drivers'!$C370,'SSP drivers'!$D$2:$D$8148,'Selected scen drivers'!$D370)</f>
        <v>0</v>
      </c>
      <c r="I370" s="3">
        <f>SUMIFS('SSP drivers'!I$2:I$8148,'SSP drivers'!$A$2:$A$8148,'Selected scen drivers'!$AH$1,'SSP drivers'!$B$2:$B$8148,'Selected scen drivers'!$AI$1,'SSP drivers'!$C$2:$C$8148,'Selected scen drivers'!$C370,'SSP drivers'!$D$2:$D$8148,'Selected scen drivers'!$D370)</f>
        <v>0</v>
      </c>
      <c r="J370" s="3">
        <f>SUMIFS('SSP drivers'!J$2:J$8148,'SSP drivers'!$A$2:$A$8148,'Selected scen drivers'!$AH$1,'SSP drivers'!$B$2:$B$8148,'Selected scen drivers'!$AI$1,'SSP drivers'!$C$2:$C$8148,'Selected scen drivers'!$C370,'SSP drivers'!$D$2:$D$8148,'Selected scen drivers'!$D370)</f>
        <v>0</v>
      </c>
      <c r="K370" s="3">
        <f>SUMIFS('SSP drivers'!K$2:K$8148,'SSP drivers'!$A$2:$A$8148,'Selected scen drivers'!$AH$1,'SSP drivers'!$B$2:$B$8148,'Selected scen drivers'!$AI$1,'SSP drivers'!$C$2:$C$8148,'Selected scen drivers'!$C370,'SSP drivers'!$D$2:$D$8148,'Selected scen drivers'!$D370)</f>
        <v>0</v>
      </c>
      <c r="L370" s="3">
        <f>SUMIFS('SSP drivers'!L$2:L$8148,'SSP drivers'!$A$2:$A$8148,'Selected scen drivers'!$AH$1,'SSP drivers'!$B$2:$B$8148,'Selected scen drivers'!$AI$1,'SSP drivers'!$C$2:$C$8148,'Selected scen drivers'!$C370,'SSP drivers'!$D$2:$D$8148,'Selected scen drivers'!$D370)</f>
        <v>0</v>
      </c>
      <c r="M370" s="3">
        <f>SUMIFS('SSP drivers'!M$2:M$8148,'SSP drivers'!$A$2:$A$8148,'Selected scen drivers'!$AH$1,'SSP drivers'!$B$2:$B$8148,'Selected scen drivers'!$AI$1,'SSP drivers'!$C$2:$C$8148,'Selected scen drivers'!$C370,'SSP drivers'!$D$2:$D$8148,'Selected scen drivers'!$D370)</f>
        <v>0</v>
      </c>
      <c r="N370" s="3">
        <f>SUMIFS('SSP drivers'!N$2:N$8148,'SSP drivers'!$A$2:$A$8148,'Selected scen drivers'!$AH$1,'SSP drivers'!$B$2:$B$8148,'Selected scen drivers'!$AI$1,'SSP drivers'!$C$2:$C$8148,'Selected scen drivers'!$C370,'SSP drivers'!$D$2:$D$8148,'Selected scen drivers'!$D370)</f>
        <v>0</v>
      </c>
      <c r="O370" s="3">
        <f>SUMIFS('SSP drivers'!O$2:O$8148,'SSP drivers'!$A$2:$A$8148,'Selected scen drivers'!$AH$1,'SSP drivers'!$B$2:$B$8148,'Selected scen drivers'!$AI$1,'SSP drivers'!$C$2:$C$8148,'Selected scen drivers'!$C370,'SSP drivers'!$D$2:$D$8148,'Selected scen drivers'!$D370)</f>
        <v>0</v>
      </c>
      <c r="P370" s="3">
        <f>SUMIFS('SSP drivers'!P$2:P$8148,'SSP drivers'!$A$2:$A$8148,'Selected scen drivers'!$AH$1,'SSP drivers'!$B$2:$B$8148,'Selected scen drivers'!$AI$1,'SSP drivers'!$C$2:$C$8148,'Selected scen drivers'!$C370,'SSP drivers'!$D$2:$D$8148,'Selected scen drivers'!$D370)</f>
        <v>0</v>
      </c>
      <c r="Q370" s="3">
        <f>SUMIFS('SSP drivers'!Q$2:Q$8148,'SSP drivers'!$A$2:$A$8148,'Selected scen drivers'!$AH$1,'SSP drivers'!$B$2:$B$8148,'Selected scen drivers'!$AI$1,'SSP drivers'!$C$2:$C$8148,'Selected scen drivers'!$C370,'SSP drivers'!$D$2:$D$8148,'Selected scen drivers'!$D370)</f>
        <v>0</v>
      </c>
      <c r="R370" s="3">
        <f>SUMIFS('SSP drivers'!R$2:R$8148,'SSP drivers'!$A$2:$A$8148,'Selected scen drivers'!$AH$1,'SSP drivers'!$B$2:$B$8148,'Selected scen drivers'!$AI$1,'SSP drivers'!$C$2:$C$8148,'Selected scen drivers'!$C370,'SSP drivers'!$D$2:$D$8148,'Selected scen drivers'!$D370)</f>
        <v>0</v>
      </c>
      <c r="S370" s="3">
        <f>SUMIFS('SSP drivers'!S$2:S$8148,'SSP drivers'!$A$2:$A$8148,'Selected scen drivers'!$AH$1,'SSP drivers'!$B$2:$B$8148,'Selected scen drivers'!$AI$1,'SSP drivers'!$C$2:$C$8148,'Selected scen drivers'!$C370,'SSP drivers'!$D$2:$D$8148,'Selected scen drivers'!$D370)</f>
        <v>0</v>
      </c>
      <c r="T370" s="3">
        <f>SUMIFS('SSP drivers'!T$2:T$8148,'SSP drivers'!$A$2:$A$8148,'Selected scen drivers'!$AH$1,'SSP drivers'!$B$2:$B$8148,'Selected scen drivers'!$AI$1,'SSP drivers'!$C$2:$C$8148,'Selected scen drivers'!$C370,'SSP drivers'!$D$2:$D$8148,'Selected scen drivers'!$D370)</f>
        <v>0</v>
      </c>
      <c r="U370" s="3">
        <f>SUMIFS('SSP drivers'!U$2:U$8148,'SSP drivers'!$A$2:$A$8148,'Selected scen drivers'!$AH$1,'SSP drivers'!$B$2:$B$8148,'Selected scen drivers'!$AI$1,'SSP drivers'!$C$2:$C$8148,'Selected scen drivers'!$C370,'SSP drivers'!$D$2:$D$8148,'Selected scen drivers'!$D370)</f>
        <v>0</v>
      </c>
      <c r="V370" s="3">
        <f>SUMIFS('SSP drivers'!V$2:V$8148,'SSP drivers'!$A$2:$A$8148,'Selected scen drivers'!$AH$1,'SSP drivers'!$B$2:$B$8148,'Selected scen drivers'!$AI$1,'SSP drivers'!$C$2:$C$8148,'Selected scen drivers'!$C370,'SSP drivers'!$D$2:$D$8148,'Selected scen drivers'!$D370)</f>
        <v>0</v>
      </c>
      <c r="W370" s="3">
        <f>SUMIFS('SSP drivers'!W$2:W$8148,'SSP drivers'!$A$2:$A$8148,'Selected scen drivers'!$AH$1,'SSP drivers'!$B$2:$B$8148,'Selected scen drivers'!$AI$1,'SSP drivers'!$C$2:$C$8148,'Selected scen drivers'!$C370,'SSP drivers'!$D$2:$D$8148,'Selected scen drivers'!$D370)</f>
        <v>0</v>
      </c>
      <c r="X370" s="3">
        <f>SUMIFS('SSP drivers'!X$2:X$8148,'SSP drivers'!$A$2:$A$8148,'Selected scen drivers'!$AH$1,'SSP drivers'!$B$2:$B$8148,'Selected scen drivers'!$AI$1,'SSP drivers'!$C$2:$C$8148,'Selected scen drivers'!$C370,'SSP drivers'!$D$2:$D$8148,'Selected scen drivers'!$D370)</f>
        <v>0</v>
      </c>
      <c r="Y370" s="3">
        <f>SUMIFS('SSP drivers'!Y$2:Y$8148,'SSP drivers'!$A$2:$A$8148,'Selected scen drivers'!$AH$1,'SSP drivers'!$B$2:$B$8148,'Selected scen drivers'!$AI$1,'SSP drivers'!$C$2:$C$8148,'Selected scen drivers'!$C370,'SSP drivers'!$D$2:$D$8148,'Selected scen drivers'!$D370)</f>
        <v>0</v>
      </c>
      <c r="Z370" s="3">
        <f>SUMIFS('SSP drivers'!Z$2:Z$8148,'SSP drivers'!$A$2:$A$8148,'Selected scen drivers'!$AH$1,'SSP drivers'!$B$2:$B$8148,'Selected scen drivers'!$AI$1,'SSP drivers'!$C$2:$C$8148,'Selected scen drivers'!$C370,'SSP drivers'!$D$2:$D$8148,'Selected scen drivers'!$D370)</f>
        <v>0</v>
      </c>
      <c r="AA370" s="3">
        <f>SUMIFS('SSP drivers'!AA$2:AA$8148,'SSP drivers'!$A$2:$A$8148,'Selected scen drivers'!$AH$1,'SSP drivers'!$B$2:$B$8148,'Selected scen drivers'!$AI$1,'SSP drivers'!$C$2:$C$8148,'Selected scen drivers'!$C370,'SSP drivers'!$D$2:$D$8148,'Selected scen drivers'!$D370)</f>
        <v>0</v>
      </c>
      <c r="AB370" s="3">
        <f>SUMIFS('SSP drivers'!AB$2:AB$8148,'SSP drivers'!$A$2:$A$8148,'Selected scen drivers'!$AH$1,'SSP drivers'!$B$2:$B$8148,'Selected scen drivers'!$AI$1,'SSP drivers'!$C$2:$C$8148,'Selected scen drivers'!$C370,'SSP drivers'!$D$2:$D$8148,'Selected scen drivers'!$D370)</f>
        <v>0</v>
      </c>
      <c r="AC370" s="3">
        <f>SUMIFS('SSP drivers'!AC$2:AC$8148,'SSP drivers'!$A$2:$A$8148,'Selected scen drivers'!$AH$1,'SSP drivers'!$B$2:$B$8148,'Selected scen drivers'!$AI$1,'SSP drivers'!$C$2:$C$8148,'Selected scen drivers'!$C370,'SSP drivers'!$D$2:$D$8148,'Selected scen drivers'!$D370)</f>
        <v>0</v>
      </c>
      <c r="AD370" s="3">
        <f>SUMIFS('SSP drivers'!AD$2:AD$8148,'SSP drivers'!$A$2:$A$8148,'Selected scen drivers'!$AH$1,'SSP drivers'!$B$2:$B$8148,'Selected scen drivers'!$AI$1,'SSP drivers'!$C$2:$C$8148,'Selected scen drivers'!$C370,'SSP drivers'!$D$2:$D$8148,'Selected scen drivers'!$D370)</f>
        <v>0</v>
      </c>
      <c r="AE370" s="3">
        <f>SUMIFS('SSP drivers'!AE$2:AE$8148,'SSP drivers'!$A$2:$A$8148,'Selected scen drivers'!$AH$1,'SSP drivers'!$B$2:$B$8148,'Selected scen drivers'!$AI$1,'SSP drivers'!$C$2:$C$8148,'Selected scen drivers'!$C370,'SSP drivers'!$D$2:$D$8148,'Selected scen drivers'!$D370)</f>
        <v>0</v>
      </c>
    </row>
    <row r="371" spans="1:31">
      <c r="A371">
        <f t="shared" si="11"/>
        <v>42</v>
      </c>
      <c r="B371">
        <f t="shared" si="12"/>
        <v>1</v>
      </c>
      <c r="C371" t="str">
        <f>IFERROR(VLOOKUP(A371,Classification!$A$4:$B$99,2,FALSE),"")</f>
        <v/>
      </c>
      <c r="D371" t="str">
        <f>IFERROR(VLOOKUP(B371,Classification!$U$5:$V$14,2,FALSE),"")</f>
        <v>GDP</v>
      </c>
      <c r="E371" s="3">
        <f>SUMIFS('SSP drivers'!E$2:E$8148,'SSP drivers'!$A$2:$A$8148,'Selected scen drivers'!$AH$1,'SSP drivers'!$B$2:$B$8148,'Selected scen drivers'!$AI$1,'SSP drivers'!$C$2:$C$8148,'Selected scen drivers'!$C371,'SSP drivers'!$D$2:$D$8148,'Selected scen drivers'!$D371)</f>
        <v>0</v>
      </c>
      <c r="F371" s="3">
        <f>SUMIFS('SSP drivers'!F$2:F$8148,'SSP drivers'!$A$2:$A$8148,'Selected scen drivers'!$AH$1,'SSP drivers'!$B$2:$B$8148,'Selected scen drivers'!$AI$1,'SSP drivers'!$C$2:$C$8148,'Selected scen drivers'!$C371,'SSP drivers'!$D$2:$D$8148,'Selected scen drivers'!$D371)</f>
        <v>0</v>
      </c>
      <c r="G371" s="3">
        <f>SUMIFS('SSP drivers'!G$2:G$8148,'SSP drivers'!$A$2:$A$8148,'Selected scen drivers'!$AH$1,'SSP drivers'!$B$2:$B$8148,'Selected scen drivers'!$AI$1,'SSP drivers'!$C$2:$C$8148,'Selected scen drivers'!$C371,'SSP drivers'!$D$2:$D$8148,'Selected scen drivers'!$D371)</f>
        <v>0</v>
      </c>
      <c r="H371" s="3">
        <f>SUMIFS('SSP drivers'!H$2:H$8148,'SSP drivers'!$A$2:$A$8148,'Selected scen drivers'!$AH$1,'SSP drivers'!$B$2:$B$8148,'Selected scen drivers'!$AI$1,'SSP drivers'!$C$2:$C$8148,'Selected scen drivers'!$C371,'SSP drivers'!$D$2:$D$8148,'Selected scen drivers'!$D371)</f>
        <v>0</v>
      </c>
      <c r="I371" s="3">
        <f>SUMIFS('SSP drivers'!I$2:I$8148,'SSP drivers'!$A$2:$A$8148,'Selected scen drivers'!$AH$1,'SSP drivers'!$B$2:$B$8148,'Selected scen drivers'!$AI$1,'SSP drivers'!$C$2:$C$8148,'Selected scen drivers'!$C371,'SSP drivers'!$D$2:$D$8148,'Selected scen drivers'!$D371)</f>
        <v>0</v>
      </c>
      <c r="J371" s="3">
        <f>SUMIFS('SSP drivers'!J$2:J$8148,'SSP drivers'!$A$2:$A$8148,'Selected scen drivers'!$AH$1,'SSP drivers'!$B$2:$B$8148,'Selected scen drivers'!$AI$1,'SSP drivers'!$C$2:$C$8148,'Selected scen drivers'!$C371,'SSP drivers'!$D$2:$D$8148,'Selected scen drivers'!$D371)</f>
        <v>0</v>
      </c>
      <c r="K371" s="3">
        <f>SUMIFS('SSP drivers'!K$2:K$8148,'SSP drivers'!$A$2:$A$8148,'Selected scen drivers'!$AH$1,'SSP drivers'!$B$2:$B$8148,'Selected scen drivers'!$AI$1,'SSP drivers'!$C$2:$C$8148,'Selected scen drivers'!$C371,'SSP drivers'!$D$2:$D$8148,'Selected scen drivers'!$D371)</f>
        <v>0</v>
      </c>
      <c r="L371" s="3">
        <f>SUMIFS('SSP drivers'!L$2:L$8148,'SSP drivers'!$A$2:$A$8148,'Selected scen drivers'!$AH$1,'SSP drivers'!$B$2:$B$8148,'Selected scen drivers'!$AI$1,'SSP drivers'!$C$2:$C$8148,'Selected scen drivers'!$C371,'SSP drivers'!$D$2:$D$8148,'Selected scen drivers'!$D371)</f>
        <v>0</v>
      </c>
      <c r="M371" s="3">
        <f>SUMIFS('SSP drivers'!M$2:M$8148,'SSP drivers'!$A$2:$A$8148,'Selected scen drivers'!$AH$1,'SSP drivers'!$B$2:$B$8148,'Selected scen drivers'!$AI$1,'SSP drivers'!$C$2:$C$8148,'Selected scen drivers'!$C371,'SSP drivers'!$D$2:$D$8148,'Selected scen drivers'!$D371)</f>
        <v>0</v>
      </c>
      <c r="N371" s="3">
        <f>SUMIFS('SSP drivers'!N$2:N$8148,'SSP drivers'!$A$2:$A$8148,'Selected scen drivers'!$AH$1,'SSP drivers'!$B$2:$B$8148,'Selected scen drivers'!$AI$1,'SSP drivers'!$C$2:$C$8148,'Selected scen drivers'!$C371,'SSP drivers'!$D$2:$D$8148,'Selected scen drivers'!$D371)</f>
        <v>0</v>
      </c>
      <c r="O371" s="3">
        <f>SUMIFS('SSP drivers'!O$2:O$8148,'SSP drivers'!$A$2:$A$8148,'Selected scen drivers'!$AH$1,'SSP drivers'!$B$2:$B$8148,'Selected scen drivers'!$AI$1,'SSP drivers'!$C$2:$C$8148,'Selected scen drivers'!$C371,'SSP drivers'!$D$2:$D$8148,'Selected scen drivers'!$D371)</f>
        <v>0</v>
      </c>
      <c r="P371" s="3">
        <f>SUMIFS('SSP drivers'!P$2:P$8148,'SSP drivers'!$A$2:$A$8148,'Selected scen drivers'!$AH$1,'SSP drivers'!$B$2:$B$8148,'Selected scen drivers'!$AI$1,'SSP drivers'!$C$2:$C$8148,'Selected scen drivers'!$C371,'SSP drivers'!$D$2:$D$8148,'Selected scen drivers'!$D371)</f>
        <v>0</v>
      </c>
      <c r="Q371" s="3">
        <f>SUMIFS('SSP drivers'!Q$2:Q$8148,'SSP drivers'!$A$2:$A$8148,'Selected scen drivers'!$AH$1,'SSP drivers'!$B$2:$B$8148,'Selected scen drivers'!$AI$1,'SSP drivers'!$C$2:$C$8148,'Selected scen drivers'!$C371,'SSP drivers'!$D$2:$D$8148,'Selected scen drivers'!$D371)</f>
        <v>0</v>
      </c>
      <c r="R371" s="3">
        <f>SUMIFS('SSP drivers'!R$2:R$8148,'SSP drivers'!$A$2:$A$8148,'Selected scen drivers'!$AH$1,'SSP drivers'!$B$2:$B$8148,'Selected scen drivers'!$AI$1,'SSP drivers'!$C$2:$C$8148,'Selected scen drivers'!$C371,'SSP drivers'!$D$2:$D$8148,'Selected scen drivers'!$D371)</f>
        <v>0</v>
      </c>
      <c r="S371" s="3">
        <f>SUMIFS('SSP drivers'!S$2:S$8148,'SSP drivers'!$A$2:$A$8148,'Selected scen drivers'!$AH$1,'SSP drivers'!$B$2:$B$8148,'Selected scen drivers'!$AI$1,'SSP drivers'!$C$2:$C$8148,'Selected scen drivers'!$C371,'SSP drivers'!$D$2:$D$8148,'Selected scen drivers'!$D371)</f>
        <v>0</v>
      </c>
      <c r="T371" s="3">
        <f>SUMIFS('SSP drivers'!T$2:T$8148,'SSP drivers'!$A$2:$A$8148,'Selected scen drivers'!$AH$1,'SSP drivers'!$B$2:$B$8148,'Selected scen drivers'!$AI$1,'SSP drivers'!$C$2:$C$8148,'Selected scen drivers'!$C371,'SSP drivers'!$D$2:$D$8148,'Selected scen drivers'!$D371)</f>
        <v>0</v>
      </c>
      <c r="U371" s="3">
        <f>SUMIFS('SSP drivers'!U$2:U$8148,'SSP drivers'!$A$2:$A$8148,'Selected scen drivers'!$AH$1,'SSP drivers'!$B$2:$B$8148,'Selected scen drivers'!$AI$1,'SSP drivers'!$C$2:$C$8148,'Selected scen drivers'!$C371,'SSP drivers'!$D$2:$D$8148,'Selected scen drivers'!$D371)</f>
        <v>0</v>
      </c>
      <c r="V371" s="3">
        <f>SUMIFS('SSP drivers'!V$2:V$8148,'SSP drivers'!$A$2:$A$8148,'Selected scen drivers'!$AH$1,'SSP drivers'!$B$2:$B$8148,'Selected scen drivers'!$AI$1,'SSP drivers'!$C$2:$C$8148,'Selected scen drivers'!$C371,'SSP drivers'!$D$2:$D$8148,'Selected scen drivers'!$D371)</f>
        <v>0</v>
      </c>
      <c r="W371" s="3">
        <f>SUMIFS('SSP drivers'!W$2:W$8148,'SSP drivers'!$A$2:$A$8148,'Selected scen drivers'!$AH$1,'SSP drivers'!$B$2:$B$8148,'Selected scen drivers'!$AI$1,'SSP drivers'!$C$2:$C$8148,'Selected scen drivers'!$C371,'SSP drivers'!$D$2:$D$8148,'Selected scen drivers'!$D371)</f>
        <v>0</v>
      </c>
      <c r="X371" s="3">
        <f>SUMIFS('SSP drivers'!X$2:X$8148,'SSP drivers'!$A$2:$A$8148,'Selected scen drivers'!$AH$1,'SSP drivers'!$B$2:$B$8148,'Selected scen drivers'!$AI$1,'SSP drivers'!$C$2:$C$8148,'Selected scen drivers'!$C371,'SSP drivers'!$D$2:$D$8148,'Selected scen drivers'!$D371)</f>
        <v>0</v>
      </c>
      <c r="Y371" s="3">
        <f>SUMIFS('SSP drivers'!Y$2:Y$8148,'SSP drivers'!$A$2:$A$8148,'Selected scen drivers'!$AH$1,'SSP drivers'!$B$2:$B$8148,'Selected scen drivers'!$AI$1,'SSP drivers'!$C$2:$C$8148,'Selected scen drivers'!$C371,'SSP drivers'!$D$2:$D$8148,'Selected scen drivers'!$D371)</f>
        <v>0</v>
      </c>
      <c r="Z371" s="3">
        <f>SUMIFS('SSP drivers'!Z$2:Z$8148,'SSP drivers'!$A$2:$A$8148,'Selected scen drivers'!$AH$1,'SSP drivers'!$B$2:$B$8148,'Selected scen drivers'!$AI$1,'SSP drivers'!$C$2:$C$8148,'Selected scen drivers'!$C371,'SSP drivers'!$D$2:$D$8148,'Selected scen drivers'!$D371)</f>
        <v>0</v>
      </c>
      <c r="AA371" s="3">
        <f>SUMIFS('SSP drivers'!AA$2:AA$8148,'SSP drivers'!$A$2:$A$8148,'Selected scen drivers'!$AH$1,'SSP drivers'!$B$2:$B$8148,'Selected scen drivers'!$AI$1,'SSP drivers'!$C$2:$C$8148,'Selected scen drivers'!$C371,'SSP drivers'!$D$2:$D$8148,'Selected scen drivers'!$D371)</f>
        <v>0</v>
      </c>
      <c r="AB371" s="3">
        <f>SUMIFS('SSP drivers'!AB$2:AB$8148,'SSP drivers'!$A$2:$A$8148,'Selected scen drivers'!$AH$1,'SSP drivers'!$B$2:$B$8148,'Selected scen drivers'!$AI$1,'SSP drivers'!$C$2:$C$8148,'Selected scen drivers'!$C371,'SSP drivers'!$D$2:$D$8148,'Selected scen drivers'!$D371)</f>
        <v>0</v>
      </c>
      <c r="AC371" s="3">
        <f>SUMIFS('SSP drivers'!AC$2:AC$8148,'SSP drivers'!$A$2:$A$8148,'Selected scen drivers'!$AH$1,'SSP drivers'!$B$2:$B$8148,'Selected scen drivers'!$AI$1,'SSP drivers'!$C$2:$C$8148,'Selected scen drivers'!$C371,'SSP drivers'!$D$2:$D$8148,'Selected scen drivers'!$D371)</f>
        <v>0</v>
      </c>
      <c r="AD371" s="3">
        <f>SUMIFS('SSP drivers'!AD$2:AD$8148,'SSP drivers'!$A$2:$A$8148,'Selected scen drivers'!$AH$1,'SSP drivers'!$B$2:$B$8148,'Selected scen drivers'!$AI$1,'SSP drivers'!$C$2:$C$8148,'Selected scen drivers'!$C371,'SSP drivers'!$D$2:$D$8148,'Selected scen drivers'!$D371)</f>
        <v>0</v>
      </c>
      <c r="AE371" s="3">
        <f>SUMIFS('SSP drivers'!AE$2:AE$8148,'SSP drivers'!$A$2:$A$8148,'Selected scen drivers'!$AH$1,'SSP drivers'!$B$2:$B$8148,'Selected scen drivers'!$AI$1,'SSP drivers'!$C$2:$C$8148,'Selected scen drivers'!$C371,'SSP drivers'!$D$2:$D$8148,'Selected scen drivers'!$D371)</f>
        <v>0</v>
      </c>
    </row>
    <row r="372" spans="1:31">
      <c r="A372">
        <f t="shared" si="11"/>
        <v>42</v>
      </c>
      <c r="B372">
        <f t="shared" si="12"/>
        <v>2</v>
      </c>
      <c r="C372" t="str">
        <f>IFERROR(VLOOKUP(A372,Classification!$A$4:$B$99,2,FALSE),"")</f>
        <v/>
      </c>
      <c r="D372" t="str">
        <f>IFERROR(VLOOKUP(B372,Classification!$U$5:$V$14,2,FALSE),"")</f>
        <v>GDPAGR</v>
      </c>
      <c r="E372" s="3">
        <f>SUMIFS('SSP drivers'!E$2:E$8148,'SSP drivers'!$A$2:$A$8148,'Selected scen drivers'!$AH$1,'SSP drivers'!$B$2:$B$8148,'Selected scen drivers'!$AI$1,'SSP drivers'!$C$2:$C$8148,'Selected scen drivers'!$C372,'SSP drivers'!$D$2:$D$8148,'Selected scen drivers'!$D372)</f>
        <v>0</v>
      </c>
      <c r="F372" s="3">
        <f>SUMIFS('SSP drivers'!F$2:F$8148,'SSP drivers'!$A$2:$A$8148,'Selected scen drivers'!$AH$1,'SSP drivers'!$B$2:$B$8148,'Selected scen drivers'!$AI$1,'SSP drivers'!$C$2:$C$8148,'Selected scen drivers'!$C372,'SSP drivers'!$D$2:$D$8148,'Selected scen drivers'!$D372)</f>
        <v>0</v>
      </c>
      <c r="G372" s="3">
        <f>SUMIFS('SSP drivers'!G$2:G$8148,'SSP drivers'!$A$2:$A$8148,'Selected scen drivers'!$AH$1,'SSP drivers'!$B$2:$B$8148,'Selected scen drivers'!$AI$1,'SSP drivers'!$C$2:$C$8148,'Selected scen drivers'!$C372,'SSP drivers'!$D$2:$D$8148,'Selected scen drivers'!$D372)</f>
        <v>0</v>
      </c>
      <c r="H372" s="3">
        <f>SUMIFS('SSP drivers'!H$2:H$8148,'SSP drivers'!$A$2:$A$8148,'Selected scen drivers'!$AH$1,'SSP drivers'!$B$2:$B$8148,'Selected scen drivers'!$AI$1,'SSP drivers'!$C$2:$C$8148,'Selected scen drivers'!$C372,'SSP drivers'!$D$2:$D$8148,'Selected scen drivers'!$D372)</f>
        <v>0</v>
      </c>
      <c r="I372" s="3">
        <f>SUMIFS('SSP drivers'!I$2:I$8148,'SSP drivers'!$A$2:$A$8148,'Selected scen drivers'!$AH$1,'SSP drivers'!$B$2:$B$8148,'Selected scen drivers'!$AI$1,'SSP drivers'!$C$2:$C$8148,'Selected scen drivers'!$C372,'SSP drivers'!$D$2:$D$8148,'Selected scen drivers'!$D372)</f>
        <v>0</v>
      </c>
      <c r="J372" s="3">
        <f>SUMIFS('SSP drivers'!J$2:J$8148,'SSP drivers'!$A$2:$A$8148,'Selected scen drivers'!$AH$1,'SSP drivers'!$B$2:$B$8148,'Selected scen drivers'!$AI$1,'SSP drivers'!$C$2:$C$8148,'Selected scen drivers'!$C372,'SSP drivers'!$D$2:$D$8148,'Selected scen drivers'!$D372)</f>
        <v>0</v>
      </c>
      <c r="K372" s="3">
        <f>SUMIFS('SSP drivers'!K$2:K$8148,'SSP drivers'!$A$2:$A$8148,'Selected scen drivers'!$AH$1,'SSP drivers'!$B$2:$B$8148,'Selected scen drivers'!$AI$1,'SSP drivers'!$C$2:$C$8148,'Selected scen drivers'!$C372,'SSP drivers'!$D$2:$D$8148,'Selected scen drivers'!$D372)</f>
        <v>0</v>
      </c>
      <c r="L372" s="3">
        <f>SUMIFS('SSP drivers'!L$2:L$8148,'SSP drivers'!$A$2:$A$8148,'Selected scen drivers'!$AH$1,'SSP drivers'!$B$2:$B$8148,'Selected scen drivers'!$AI$1,'SSP drivers'!$C$2:$C$8148,'Selected scen drivers'!$C372,'SSP drivers'!$D$2:$D$8148,'Selected scen drivers'!$D372)</f>
        <v>0</v>
      </c>
      <c r="M372" s="3">
        <f>SUMIFS('SSP drivers'!M$2:M$8148,'SSP drivers'!$A$2:$A$8148,'Selected scen drivers'!$AH$1,'SSP drivers'!$B$2:$B$8148,'Selected scen drivers'!$AI$1,'SSP drivers'!$C$2:$C$8148,'Selected scen drivers'!$C372,'SSP drivers'!$D$2:$D$8148,'Selected scen drivers'!$D372)</f>
        <v>0</v>
      </c>
      <c r="N372" s="3">
        <f>SUMIFS('SSP drivers'!N$2:N$8148,'SSP drivers'!$A$2:$A$8148,'Selected scen drivers'!$AH$1,'SSP drivers'!$B$2:$B$8148,'Selected scen drivers'!$AI$1,'SSP drivers'!$C$2:$C$8148,'Selected scen drivers'!$C372,'SSP drivers'!$D$2:$D$8148,'Selected scen drivers'!$D372)</f>
        <v>0</v>
      </c>
      <c r="O372" s="3">
        <f>SUMIFS('SSP drivers'!O$2:O$8148,'SSP drivers'!$A$2:$A$8148,'Selected scen drivers'!$AH$1,'SSP drivers'!$B$2:$B$8148,'Selected scen drivers'!$AI$1,'SSP drivers'!$C$2:$C$8148,'Selected scen drivers'!$C372,'SSP drivers'!$D$2:$D$8148,'Selected scen drivers'!$D372)</f>
        <v>0</v>
      </c>
      <c r="P372" s="3">
        <f>SUMIFS('SSP drivers'!P$2:P$8148,'SSP drivers'!$A$2:$A$8148,'Selected scen drivers'!$AH$1,'SSP drivers'!$B$2:$B$8148,'Selected scen drivers'!$AI$1,'SSP drivers'!$C$2:$C$8148,'Selected scen drivers'!$C372,'SSP drivers'!$D$2:$D$8148,'Selected scen drivers'!$D372)</f>
        <v>0</v>
      </c>
      <c r="Q372" s="3">
        <f>SUMIFS('SSP drivers'!Q$2:Q$8148,'SSP drivers'!$A$2:$A$8148,'Selected scen drivers'!$AH$1,'SSP drivers'!$B$2:$B$8148,'Selected scen drivers'!$AI$1,'SSP drivers'!$C$2:$C$8148,'Selected scen drivers'!$C372,'SSP drivers'!$D$2:$D$8148,'Selected scen drivers'!$D372)</f>
        <v>0</v>
      </c>
      <c r="R372" s="3">
        <f>SUMIFS('SSP drivers'!R$2:R$8148,'SSP drivers'!$A$2:$A$8148,'Selected scen drivers'!$AH$1,'SSP drivers'!$B$2:$B$8148,'Selected scen drivers'!$AI$1,'SSP drivers'!$C$2:$C$8148,'Selected scen drivers'!$C372,'SSP drivers'!$D$2:$D$8148,'Selected scen drivers'!$D372)</f>
        <v>0</v>
      </c>
      <c r="S372" s="3">
        <f>SUMIFS('SSP drivers'!S$2:S$8148,'SSP drivers'!$A$2:$A$8148,'Selected scen drivers'!$AH$1,'SSP drivers'!$B$2:$B$8148,'Selected scen drivers'!$AI$1,'SSP drivers'!$C$2:$C$8148,'Selected scen drivers'!$C372,'SSP drivers'!$D$2:$D$8148,'Selected scen drivers'!$D372)</f>
        <v>0</v>
      </c>
      <c r="T372" s="3">
        <f>SUMIFS('SSP drivers'!T$2:T$8148,'SSP drivers'!$A$2:$A$8148,'Selected scen drivers'!$AH$1,'SSP drivers'!$B$2:$B$8148,'Selected scen drivers'!$AI$1,'SSP drivers'!$C$2:$C$8148,'Selected scen drivers'!$C372,'SSP drivers'!$D$2:$D$8148,'Selected scen drivers'!$D372)</f>
        <v>0</v>
      </c>
      <c r="U372" s="3">
        <f>SUMIFS('SSP drivers'!U$2:U$8148,'SSP drivers'!$A$2:$A$8148,'Selected scen drivers'!$AH$1,'SSP drivers'!$B$2:$B$8148,'Selected scen drivers'!$AI$1,'SSP drivers'!$C$2:$C$8148,'Selected scen drivers'!$C372,'SSP drivers'!$D$2:$D$8148,'Selected scen drivers'!$D372)</f>
        <v>0</v>
      </c>
      <c r="V372" s="3">
        <f>SUMIFS('SSP drivers'!V$2:V$8148,'SSP drivers'!$A$2:$A$8148,'Selected scen drivers'!$AH$1,'SSP drivers'!$B$2:$B$8148,'Selected scen drivers'!$AI$1,'SSP drivers'!$C$2:$C$8148,'Selected scen drivers'!$C372,'SSP drivers'!$D$2:$D$8148,'Selected scen drivers'!$D372)</f>
        <v>0</v>
      </c>
      <c r="W372" s="3">
        <f>SUMIFS('SSP drivers'!W$2:W$8148,'SSP drivers'!$A$2:$A$8148,'Selected scen drivers'!$AH$1,'SSP drivers'!$B$2:$B$8148,'Selected scen drivers'!$AI$1,'SSP drivers'!$C$2:$C$8148,'Selected scen drivers'!$C372,'SSP drivers'!$D$2:$D$8148,'Selected scen drivers'!$D372)</f>
        <v>0</v>
      </c>
      <c r="X372" s="3">
        <f>SUMIFS('SSP drivers'!X$2:X$8148,'SSP drivers'!$A$2:$A$8148,'Selected scen drivers'!$AH$1,'SSP drivers'!$B$2:$B$8148,'Selected scen drivers'!$AI$1,'SSP drivers'!$C$2:$C$8148,'Selected scen drivers'!$C372,'SSP drivers'!$D$2:$D$8148,'Selected scen drivers'!$D372)</f>
        <v>0</v>
      </c>
      <c r="Y372" s="3">
        <f>SUMIFS('SSP drivers'!Y$2:Y$8148,'SSP drivers'!$A$2:$A$8148,'Selected scen drivers'!$AH$1,'SSP drivers'!$B$2:$B$8148,'Selected scen drivers'!$AI$1,'SSP drivers'!$C$2:$C$8148,'Selected scen drivers'!$C372,'SSP drivers'!$D$2:$D$8148,'Selected scen drivers'!$D372)</f>
        <v>0</v>
      </c>
      <c r="Z372" s="3">
        <f>SUMIFS('SSP drivers'!Z$2:Z$8148,'SSP drivers'!$A$2:$A$8148,'Selected scen drivers'!$AH$1,'SSP drivers'!$B$2:$B$8148,'Selected scen drivers'!$AI$1,'SSP drivers'!$C$2:$C$8148,'Selected scen drivers'!$C372,'SSP drivers'!$D$2:$D$8148,'Selected scen drivers'!$D372)</f>
        <v>0</v>
      </c>
      <c r="AA372" s="3">
        <f>SUMIFS('SSP drivers'!AA$2:AA$8148,'SSP drivers'!$A$2:$A$8148,'Selected scen drivers'!$AH$1,'SSP drivers'!$B$2:$B$8148,'Selected scen drivers'!$AI$1,'SSP drivers'!$C$2:$C$8148,'Selected scen drivers'!$C372,'SSP drivers'!$D$2:$D$8148,'Selected scen drivers'!$D372)</f>
        <v>0</v>
      </c>
      <c r="AB372" s="3">
        <f>SUMIFS('SSP drivers'!AB$2:AB$8148,'SSP drivers'!$A$2:$A$8148,'Selected scen drivers'!$AH$1,'SSP drivers'!$B$2:$B$8148,'Selected scen drivers'!$AI$1,'SSP drivers'!$C$2:$C$8148,'Selected scen drivers'!$C372,'SSP drivers'!$D$2:$D$8148,'Selected scen drivers'!$D372)</f>
        <v>0</v>
      </c>
      <c r="AC372" s="3">
        <f>SUMIFS('SSP drivers'!AC$2:AC$8148,'SSP drivers'!$A$2:$A$8148,'Selected scen drivers'!$AH$1,'SSP drivers'!$B$2:$B$8148,'Selected scen drivers'!$AI$1,'SSP drivers'!$C$2:$C$8148,'Selected scen drivers'!$C372,'SSP drivers'!$D$2:$D$8148,'Selected scen drivers'!$D372)</f>
        <v>0</v>
      </c>
      <c r="AD372" s="3">
        <f>SUMIFS('SSP drivers'!AD$2:AD$8148,'SSP drivers'!$A$2:$A$8148,'Selected scen drivers'!$AH$1,'SSP drivers'!$B$2:$B$8148,'Selected scen drivers'!$AI$1,'SSP drivers'!$C$2:$C$8148,'Selected scen drivers'!$C372,'SSP drivers'!$D$2:$D$8148,'Selected scen drivers'!$D372)</f>
        <v>0</v>
      </c>
      <c r="AE372" s="3">
        <f>SUMIFS('SSP drivers'!AE$2:AE$8148,'SSP drivers'!$A$2:$A$8148,'Selected scen drivers'!$AH$1,'SSP drivers'!$B$2:$B$8148,'Selected scen drivers'!$AI$1,'SSP drivers'!$C$2:$C$8148,'Selected scen drivers'!$C372,'SSP drivers'!$D$2:$D$8148,'Selected scen drivers'!$D372)</f>
        <v>0</v>
      </c>
    </row>
    <row r="373" spans="1:31">
      <c r="A373">
        <f t="shared" si="11"/>
        <v>42</v>
      </c>
      <c r="B373">
        <f t="shared" si="12"/>
        <v>3</v>
      </c>
      <c r="C373" t="str">
        <f>IFERROR(VLOOKUP(A373,Classification!$A$4:$B$99,2,FALSE),"")</f>
        <v/>
      </c>
      <c r="D373" t="str">
        <f>IFERROR(VLOOKUP(B373,Classification!$U$5:$V$14,2,FALSE),"")</f>
        <v>GDPIND</v>
      </c>
      <c r="E373" s="3">
        <f>SUMIFS('SSP drivers'!E$2:E$8148,'SSP drivers'!$A$2:$A$8148,'Selected scen drivers'!$AH$1,'SSP drivers'!$B$2:$B$8148,'Selected scen drivers'!$AI$1,'SSP drivers'!$C$2:$C$8148,'Selected scen drivers'!$C373,'SSP drivers'!$D$2:$D$8148,'Selected scen drivers'!$D373)</f>
        <v>0</v>
      </c>
      <c r="F373" s="3">
        <f>SUMIFS('SSP drivers'!F$2:F$8148,'SSP drivers'!$A$2:$A$8148,'Selected scen drivers'!$AH$1,'SSP drivers'!$B$2:$B$8148,'Selected scen drivers'!$AI$1,'SSP drivers'!$C$2:$C$8148,'Selected scen drivers'!$C373,'SSP drivers'!$D$2:$D$8148,'Selected scen drivers'!$D373)</f>
        <v>0</v>
      </c>
      <c r="G373" s="3">
        <f>SUMIFS('SSP drivers'!G$2:G$8148,'SSP drivers'!$A$2:$A$8148,'Selected scen drivers'!$AH$1,'SSP drivers'!$B$2:$B$8148,'Selected scen drivers'!$AI$1,'SSP drivers'!$C$2:$C$8148,'Selected scen drivers'!$C373,'SSP drivers'!$D$2:$D$8148,'Selected scen drivers'!$D373)</f>
        <v>0</v>
      </c>
      <c r="H373" s="3">
        <f>SUMIFS('SSP drivers'!H$2:H$8148,'SSP drivers'!$A$2:$A$8148,'Selected scen drivers'!$AH$1,'SSP drivers'!$B$2:$B$8148,'Selected scen drivers'!$AI$1,'SSP drivers'!$C$2:$C$8148,'Selected scen drivers'!$C373,'SSP drivers'!$D$2:$D$8148,'Selected scen drivers'!$D373)</f>
        <v>0</v>
      </c>
      <c r="I373" s="3">
        <f>SUMIFS('SSP drivers'!I$2:I$8148,'SSP drivers'!$A$2:$A$8148,'Selected scen drivers'!$AH$1,'SSP drivers'!$B$2:$B$8148,'Selected scen drivers'!$AI$1,'SSP drivers'!$C$2:$C$8148,'Selected scen drivers'!$C373,'SSP drivers'!$D$2:$D$8148,'Selected scen drivers'!$D373)</f>
        <v>0</v>
      </c>
      <c r="J373" s="3">
        <f>SUMIFS('SSP drivers'!J$2:J$8148,'SSP drivers'!$A$2:$A$8148,'Selected scen drivers'!$AH$1,'SSP drivers'!$B$2:$B$8148,'Selected scen drivers'!$AI$1,'SSP drivers'!$C$2:$C$8148,'Selected scen drivers'!$C373,'SSP drivers'!$D$2:$D$8148,'Selected scen drivers'!$D373)</f>
        <v>0</v>
      </c>
      <c r="K373" s="3">
        <f>SUMIFS('SSP drivers'!K$2:K$8148,'SSP drivers'!$A$2:$A$8148,'Selected scen drivers'!$AH$1,'SSP drivers'!$B$2:$B$8148,'Selected scen drivers'!$AI$1,'SSP drivers'!$C$2:$C$8148,'Selected scen drivers'!$C373,'SSP drivers'!$D$2:$D$8148,'Selected scen drivers'!$D373)</f>
        <v>0</v>
      </c>
      <c r="L373" s="3">
        <f>SUMIFS('SSP drivers'!L$2:L$8148,'SSP drivers'!$A$2:$A$8148,'Selected scen drivers'!$AH$1,'SSP drivers'!$B$2:$B$8148,'Selected scen drivers'!$AI$1,'SSP drivers'!$C$2:$C$8148,'Selected scen drivers'!$C373,'SSP drivers'!$D$2:$D$8148,'Selected scen drivers'!$D373)</f>
        <v>0</v>
      </c>
      <c r="M373" s="3">
        <f>SUMIFS('SSP drivers'!M$2:M$8148,'SSP drivers'!$A$2:$A$8148,'Selected scen drivers'!$AH$1,'SSP drivers'!$B$2:$B$8148,'Selected scen drivers'!$AI$1,'SSP drivers'!$C$2:$C$8148,'Selected scen drivers'!$C373,'SSP drivers'!$D$2:$D$8148,'Selected scen drivers'!$D373)</f>
        <v>0</v>
      </c>
      <c r="N373" s="3">
        <f>SUMIFS('SSP drivers'!N$2:N$8148,'SSP drivers'!$A$2:$A$8148,'Selected scen drivers'!$AH$1,'SSP drivers'!$B$2:$B$8148,'Selected scen drivers'!$AI$1,'SSP drivers'!$C$2:$C$8148,'Selected scen drivers'!$C373,'SSP drivers'!$D$2:$D$8148,'Selected scen drivers'!$D373)</f>
        <v>0</v>
      </c>
      <c r="O373" s="3">
        <f>SUMIFS('SSP drivers'!O$2:O$8148,'SSP drivers'!$A$2:$A$8148,'Selected scen drivers'!$AH$1,'SSP drivers'!$B$2:$B$8148,'Selected scen drivers'!$AI$1,'SSP drivers'!$C$2:$C$8148,'Selected scen drivers'!$C373,'SSP drivers'!$D$2:$D$8148,'Selected scen drivers'!$D373)</f>
        <v>0</v>
      </c>
      <c r="P373" s="3">
        <f>SUMIFS('SSP drivers'!P$2:P$8148,'SSP drivers'!$A$2:$A$8148,'Selected scen drivers'!$AH$1,'SSP drivers'!$B$2:$B$8148,'Selected scen drivers'!$AI$1,'SSP drivers'!$C$2:$C$8148,'Selected scen drivers'!$C373,'SSP drivers'!$D$2:$D$8148,'Selected scen drivers'!$D373)</f>
        <v>0</v>
      </c>
      <c r="Q373" s="3">
        <f>SUMIFS('SSP drivers'!Q$2:Q$8148,'SSP drivers'!$A$2:$A$8148,'Selected scen drivers'!$AH$1,'SSP drivers'!$B$2:$B$8148,'Selected scen drivers'!$AI$1,'SSP drivers'!$C$2:$C$8148,'Selected scen drivers'!$C373,'SSP drivers'!$D$2:$D$8148,'Selected scen drivers'!$D373)</f>
        <v>0</v>
      </c>
      <c r="R373" s="3">
        <f>SUMIFS('SSP drivers'!R$2:R$8148,'SSP drivers'!$A$2:$A$8148,'Selected scen drivers'!$AH$1,'SSP drivers'!$B$2:$B$8148,'Selected scen drivers'!$AI$1,'SSP drivers'!$C$2:$C$8148,'Selected scen drivers'!$C373,'SSP drivers'!$D$2:$D$8148,'Selected scen drivers'!$D373)</f>
        <v>0</v>
      </c>
      <c r="S373" s="3">
        <f>SUMIFS('SSP drivers'!S$2:S$8148,'SSP drivers'!$A$2:$A$8148,'Selected scen drivers'!$AH$1,'SSP drivers'!$B$2:$B$8148,'Selected scen drivers'!$AI$1,'SSP drivers'!$C$2:$C$8148,'Selected scen drivers'!$C373,'SSP drivers'!$D$2:$D$8148,'Selected scen drivers'!$D373)</f>
        <v>0</v>
      </c>
      <c r="T373" s="3">
        <f>SUMIFS('SSP drivers'!T$2:T$8148,'SSP drivers'!$A$2:$A$8148,'Selected scen drivers'!$AH$1,'SSP drivers'!$B$2:$B$8148,'Selected scen drivers'!$AI$1,'SSP drivers'!$C$2:$C$8148,'Selected scen drivers'!$C373,'SSP drivers'!$D$2:$D$8148,'Selected scen drivers'!$D373)</f>
        <v>0</v>
      </c>
      <c r="U373" s="3">
        <f>SUMIFS('SSP drivers'!U$2:U$8148,'SSP drivers'!$A$2:$A$8148,'Selected scen drivers'!$AH$1,'SSP drivers'!$B$2:$B$8148,'Selected scen drivers'!$AI$1,'SSP drivers'!$C$2:$C$8148,'Selected scen drivers'!$C373,'SSP drivers'!$D$2:$D$8148,'Selected scen drivers'!$D373)</f>
        <v>0</v>
      </c>
      <c r="V373" s="3">
        <f>SUMIFS('SSP drivers'!V$2:V$8148,'SSP drivers'!$A$2:$A$8148,'Selected scen drivers'!$AH$1,'SSP drivers'!$B$2:$B$8148,'Selected scen drivers'!$AI$1,'SSP drivers'!$C$2:$C$8148,'Selected scen drivers'!$C373,'SSP drivers'!$D$2:$D$8148,'Selected scen drivers'!$D373)</f>
        <v>0</v>
      </c>
      <c r="W373" s="3">
        <f>SUMIFS('SSP drivers'!W$2:W$8148,'SSP drivers'!$A$2:$A$8148,'Selected scen drivers'!$AH$1,'SSP drivers'!$B$2:$B$8148,'Selected scen drivers'!$AI$1,'SSP drivers'!$C$2:$C$8148,'Selected scen drivers'!$C373,'SSP drivers'!$D$2:$D$8148,'Selected scen drivers'!$D373)</f>
        <v>0</v>
      </c>
      <c r="X373" s="3">
        <f>SUMIFS('SSP drivers'!X$2:X$8148,'SSP drivers'!$A$2:$A$8148,'Selected scen drivers'!$AH$1,'SSP drivers'!$B$2:$B$8148,'Selected scen drivers'!$AI$1,'SSP drivers'!$C$2:$C$8148,'Selected scen drivers'!$C373,'SSP drivers'!$D$2:$D$8148,'Selected scen drivers'!$D373)</f>
        <v>0</v>
      </c>
      <c r="Y373" s="3">
        <f>SUMIFS('SSP drivers'!Y$2:Y$8148,'SSP drivers'!$A$2:$A$8148,'Selected scen drivers'!$AH$1,'SSP drivers'!$B$2:$B$8148,'Selected scen drivers'!$AI$1,'SSP drivers'!$C$2:$C$8148,'Selected scen drivers'!$C373,'SSP drivers'!$D$2:$D$8148,'Selected scen drivers'!$D373)</f>
        <v>0</v>
      </c>
      <c r="Z373" s="3">
        <f>SUMIFS('SSP drivers'!Z$2:Z$8148,'SSP drivers'!$A$2:$A$8148,'Selected scen drivers'!$AH$1,'SSP drivers'!$B$2:$B$8148,'Selected scen drivers'!$AI$1,'SSP drivers'!$C$2:$C$8148,'Selected scen drivers'!$C373,'SSP drivers'!$D$2:$D$8148,'Selected scen drivers'!$D373)</f>
        <v>0</v>
      </c>
      <c r="AA373" s="3">
        <f>SUMIFS('SSP drivers'!AA$2:AA$8148,'SSP drivers'!$A$2:$A$8148,'Selected scen drivers'!$AH$1,'SSP drivers'!$B$2:$B$8148,'Selected scen drivers'!$AI$1,'SSP drivers'!$C$2:$C$8148,'Selected scen drivers'!$C373,'SSP drivers'!$D$2:$D$8148,'Selected scen drivers'!$D373)</f>
        <v>0</v>
      </c>
      <c r="AB373" s="3">
        <f>SUMIFS('SSP drivers'!AB$2:AB$8148,'SSP drivers'!$A$2:$A$8148,'Selected scen drivers'!$AH$1,'SSP drivers'!$B$2:$B$8148,'Selected scen drivers'!$AI$1,'SSP drivers'!$C$2:$C$8148,'Selected scen drivers'!$C373,'SSP drivers'!$D$2:$D$8148,'Selected scen drivers'!$D373)</f>
        <v>0</v>
      </c>
      <c r="AC373" s="3">
        <f>SUMIFS('SSP drivers'!AC$2:AC$8148,'SSP drivers'!$A$2:$A$8148,'Selected scen drivers'!$AH$1,'SSP drivers'!$B$2:$B$8148,'Selected scen drivers'!$AI$1,'SSP drivers'!$C$2:$C$8148,'Selected scen drivers'!$C373,'SSP drivers'!$D$2:$D$8148,'Selected scen drivers'!$D373)</f>
        <v>0</v>
      </c>
      <c r="AD373" s="3">
        <f>SUMIFS('SSP drivers'!AD$2:AD$8148,'SSP drivers'!$A$2:$A$8148,'Selected scen drivers'!$AH$1,'SSP drivers'!$B$2:$B$8148,'Selected scen drivers'!$AI$1,'SSP drivers'!$C$2:$C$8148,'Selected scen drivers'!$C373,'SSP drivers'!$D$2:$D$8148,'Selected scen drivers'!$D373)</f>
        <v>0</v>
      </c>
      <c r="AE373" s="3">
        <f>SUMIFS('SSP drivers'!AE$2:AE$8148,'SSP drivers'!$A$2:$A$8148,'Selected scen drivers'!$AH$1,'SSP drivers'!$B$2:$B$8148,'Selected scen drivers'!$AI$1,'SSP drivers'!$C$2:$C$8148,'Selected scen drivers'!$C373,'SSP drivers'!$D$2:$D$8148,'Selected scen drivers'!$D373)</f>
        <v>0</v>
      </c>
    </row>
    <row r="374" spans="1:31">
      <c r="A374">
        <f t="shared" si="11"/>
        <v>42</v>
      </c>
      <c r="B374">
        <f t="shared" si="12"/>
        <v>4</v>
      </c>
      <c r="C374" t="str">
        <f>IFERROR(VLOOKUP(A374,Classification!$A$4:$B$99,2,FALSE),"")</f>
        <v/>
      </c>
      <c r="D374" t="str">
        <f>IFERROR(VLOOKUP(B374,Classification!$U$5:$V$14,2,FALSE),"")</f>
        <v>GDPMFG</v>
      </c>
      <c r="E374" s="3">
        <f>SUMIFS('SSP drivers'!E$2:E$8148,'SSP drivers'!$A$2:$A$8148,'Selected scen drivers'!$AH$1,'SSP drivers'!$B$2:$B$8148,'Selected scen drivers'!$AI$1,'SSP drivers'!$C$2:$C$8148,'Selected scen drivers'!$C374,'SSP drivers'!$D$2:$D$8148,'Selected scen drivers'!$D374)</f>
        <v>0</v>
      </c>
      <c r="F374" s="3">
        <f>SUMIFS('SSP drivers'!F$2:F$8148,'SSP drivers'!$A$2:$A$8148,'Selected scen drivers'!$AH$1,'SSP drivers'!$B$2:$B$8148,'Selected scen drivers'!$AI$1,'SSP drivers'!$C$2:$C$8148,'Selected scen drivers'!$C374,'SSP drivers'!$D$2:$D$8148,'Selected scen drivers'!$D374)</f>
        <v>0</v>
      </c>
      <c r="G374" s="3">
        <f>SUMIFS('SSP drivers'!G$2:G$8148,'SSP drivers'!$A$2:$A$8148,'Selected scen drivers'!$AH$1,'SSP drivers'!$B$2:$B$8148,'Selected scen drivers'!$AI$1,'SSP drivers'!$C$2:$C$8148,'Selected scen drivers'!$C374,'SSP drivers'!$D$2:$D$8148,'Selected scen drivers'!$D374)</f>
        <v>0</v>
      </c>
      <c r="H374" s="3">
        <f>SUMIFS('SSP drivers'!H$2:H$8148,'SSP drivers'!$A$2:$A$8148,'Selected scen drivers'!$AH$1,'SSP drivers'!$B$2:$B$8148,'Selected scen drivers'!$AI$1,'SSP drivers'!$C$2:$C$8148,'Selected scen drivers'!$C374,'SSP drivers'!$D$2:$D$8148,'Selected scen drivers'!$D374)</f>
        <v>0</v>
      </c>
      <c r="I374" s="3">
        <f>SUMIFS('SSP drivers'!I$2:I$8148,'SSP drivers'!$A$2:$A$8148,'Selected scen drivers'!$AH$1,'SSP drivers'!$B$2:$B$8148,'Selected scen drivers'!$AI$1,'SSP drivers'!$C$2:$C$8148,'Selected scen drivers'!$C374,'SSP drivers'!$D$2:$D$8148,'Selected scen drivers'!$D374)</f>
        <v>0</v>
      </c>
      <c r="J374" s="3">
        <f>SUMIFS('SSP drivers'!J$2:J$8148,'SSP drivers'!$A$2:$A$8148,'Selected scen drivers'!$AH$1,'SSP drivers'!$B$2:$B$8148,'Selected scen drivers'!$AI$1,'SSP drivers'!$C$2:$C$8148,'Selected scen drivers'!$C374,'SSP drivers'!$D$2:$D$8148,'Selected scen drivers'!$D374)</f>
        <v>0</v>
      </c>
      <c r="K374" s="3">
        <f>SUMIFS('SSP drivers'!K$2:K$8148,'SSP drivers'!$A$2:$A$8148,'Selected scen drivers'!$AH$1,'SSP drivers'!$B$2:$B$8148,'Selected scen drivers'!$AI$1,'SSP drivers'!$C$2:$C$8148,'Selected scen drivers'!$C374,'SSP drivers'!$D$2:$D$8148,'Selected scen drivers'!$D374)</f>
        <v>0</v>
      </c>
      <c r="L374" s="3">
        <f>SUMIFS('SSP drivers'!L$2:L$8148,'SSP drivers'!$A$2:$A$8148,'Selected scen drivers'!$AH$1,'SSP drivers'!$B$2:$B$8148,'Selected scen drivers'!$AI$1,'SSP drivers'!$C$2:$C$8148,'Selected scen drivers'!$C374,'SSP drivers'!$D$2:$D$8148,'Selected scen drivers'!$D374)</f>
        <v>0</v>
      </c>
      <c r="M374" s="3">
        <f>SUMIFS('SSP drivers'!M$2:M$8148,'SSP drivers'!$A$2:$A$8148,'Selected scen drivers'!$AH$1,'SSP drivers'!$B$2:$B$8148,'Selected scen drivers'!$AI$1,'SSP drivers'!$C$2:$C$8148,'Selected scen drivers'!$C374,'SSP drivers'!$D$2:$D$8148,'Selected scen drivers'!$D374)</f>
        <v>0</v>
      </c>
      <c r="N374" s="3">
        <f>SUMIFS('SSP drivers'!N$2:N$8148,'SSP drivers'!$A$2:$A$8148,'Selected scen drivers'!$AH$1,'SSP drivers'!$B$2:$B$8148,'Selected scen drivers'!$AI$1,'SSP drivers'!$C$2:$C$8148,'Selected scen drivers'!$C374,'SSP drivers'!$D$2:$D$8148,'Selected scen drivers'!$D374)</f>
        <v>0</v>
      </c>
      <c r="O374" s="3">
        <f>SUMIFS('SSP drivers'!O$2:O$8148,'SSP drivers'!$A$2:$A$8148,'Selected scen drivers'!$AH$1,'SSP drivers'!$B$2:$B$8148,'Selected scen drivers'!$AI$1,'SSP drivers'!$C$2:$C$8148,'Selected scen drivers'!$C374,'SSP drivers'!$D$2:$D$8148,'Selected scen drivers'!$D374)</f>
        <v>0</v>
      </c>
      <c r="P374" s="3">
        <f>SUMIFS('SSP drivers'!P$2:P$8148,'SSP drivers'!$A$2:$A$8148,'Selected scen drivers'!$AH$1,'SSP drivers'!$B$2:$B$8148,'Selected scen drivers'!$AI$1,'SSP drivers'!$C$2:$C$8148,'Selected scen drivers'!$C374,'SSP drivers'!$D$2:$D$8148,'Selected scen drivers'!$D374)</f>
        <v>0</v>
      </c>
      <c r="Q374" s="3">
        <f>SUMIFS('SSP drivers'!Q$2:Q$8148,'SSP drivers'!$A$2:$A$8148,'Selected scen drivers'!$AH$1,'SSP drivers'!$B$2:$B$8148,'Selected scen drivers'!$AI$1,'SSP drivers'!$C$2:$C$8148,'Selected scen drivers'!$C374,'SSP drivers'!$D$2:$D$8148,'Selected scen drivers'!$D374)</f>
        <v>0</v>
      </c>
      <c r="R374" s="3">
        <f>SUMIFS('SSP drivers'!R$2:R$8148,'SSP drivers'!$A$2:$A$8148,'Selected scen drivers'!$AH$1,'SSP drivers'!$B$2:$B$8148,'Selected scen drivers'!$AI$1,'SSP drivers'!$C$2:$C$8148,'Selected scen drivers'!$C374,'SSP drivers'!$D$2:$D$8148,'Selected scen drivers'!$D374)</f>
        <v>0</v>
      </c>
      <c r="S374" s="3">
        <f>SUMIFS('SSP drivers'!S$2:S$8148,'SSP drivers'!$A$2:$A$8148,'Selected scen drivers'!$AH$1,'SSP drivers'!$B$2:$B$8148,'Selected scen drivers'!$AI$1,'SSP drivers'!$C$2:$C$8148,'Selected scen drivers'!$C374,'SSP drivers'!$D$2:$D$8148,'Selected scen drivers'!$D374)</f>
        <v>0</v>
      </c>
      <c r="T374" s="3">
        <f>SUMIFS('SSP drivers'!T$2:T$8148,'SSP drivers'!$A$2:$A$8148,'Selected scen drivers'!$AH$1,'SSP drivers'!$B$2:$B$8148,'Selected scen drivers'!$AI$1,'SSP drivers'!$C$2:$C$8148,'Selected scen drivers'!$C374,'SSP drivers'!$D$2:$D$8148,'Selected scen drivers'!$D374)</f>
        <v>0</v>
      </c>
      <c r="U374" s="3">
        <f>SUMIFS('SSP drivers'!U$2:U$8148,'SSP drivers'!$A$2:$A$8148,'Selected scen drivers'!$AH$1,'SSP drivers'!$B$2:$B$8148,'Selected scen drivers'!$AI$1,'SSP drivers'!$C$2:$C$8148,'Selected scen drivers'!$C374,'SSP drivers'!$D$2:$D$8148,'Selected scen drivers'!$D374)</f>
        <v>0</v>
      </c>
      <c r="V374" s="3">
        <f>SUMIFS('SSP drivers'!V$2:V$8148,'SSP drivers'!$A$2:$A$8148,'Selected scen drivers'!$AH$1,'SSP drivers'!$B$2:$B$8148,'Selected scen drivers'!$AI$1,'SSP drivers'!$C$2:$C$8148,'Selected scen drivers'!$C374,'SSP drivers'!$D$2:$D$8148,'Selected scen drivers'!$D374)</f>
        <v>0</v>
      </c>
      <c r="W374" s="3">
        <f>SUMIFS('SSP drivers'!W$2:W$8148,'SSP drivers'!$A$2:$A$8148,'Selected scen drivers'!$AH$1,'SSP drivers'!$B$2:$B$8148,'Selected scen drivers'!$AI$1,'SSP drivers'!$C$2:$C$8148,'Selected scen drivers'!$C374,'SSP drivers'!$D$2:$D$8148,'Selected scen drivers'!$D374)</f>
        <v>0</v>
      </c>
      <c r="X374" s="3">
        <f>SUMIFS('SSP drivers'!X$2:X$8148,'SSP drivers'!$A$2:$A$8148,'Selected scen drivers'!$AH$1,'SSP drivers'!$B$2:$B$8148,'Selected scen drivers'!$AI$1,'SSP drivers'!$C$2:$C$8148,'Selected scen drivers'!$C374,'SSP drivers'!$D$2:$D$8148,'Selected scen drivers'!$D374)</f>
        <v>0</v>
      </c>
      <c r="Y374" s="3">
        <f>SUMIFS('SSP drivers'!Y$2:Y$8148,'SSP drivers'!$A$2:$A$8148,'Selected scen drivers'!$AH$1,'SSP drivers'!$B$2:$B$8148,'Selected scen drivers'!$AI$1,'SSP drivers'!$C$2:$C$8148,'Selected scen drivers'!$C374,'SSP drivers'!$D$2:$D$8148,'Selected scen drivers'!$D374)</f>
        <v>0</v>
      </c>
      <c r="Z374" s="3">
        <f>SUMIFS('SSP drivers'!Z$2:Z$8148,'SSP drivers'!$A$2:$A$8148,'Selected scen drivers'!$AH$1,'SSP drivers'!$B$2:$B$8148,'Selected scen drivers'!$AI$1,'SSP drivers'!$C$2:$C$8148,'Selected scen drivers'!$C374,'SSP drivers'!$D$2:$D$8148,'Selected scen drivers'!$D374)</f>
        <v>0</v>
      </c>
      <c r="AA374" s="3">
        <f>SUMIFS('SSP drivers'!AA$2:AA$8148,'SSP drivers'!$A$2:$A$8148,'Selected scen drivers'!$AH$1,'SSP drivers'!$B$2:$B$8148,'Selected scen drivers'!$AI$1,'SSP drivers'!$C$2:$C$8148,'Selected scen drivers'!$C374,'SSP drivers'!$D$2:$D$8148,'Selected scen drivers'!$D374)</f>
        <v>0</v>
      </c>
      <c r="AB374" s="3">
        <f>SUMIFS('SSP drivers'!AB$2:AB$8148,'SSP drivers'!$A$2:$A$8148,'Selected scen drivers'!$AH$1,'SSP drivers'!$B$2:$B$8148,'Selected scen drivers'!$AI$1,'SSP drivers'!$C$2:$C$8148,'Selected scen drivers'!$C374,'SSP drivers'!$D$2:$D$8148,'Selected scen drivers'!$D374)</f>
        <v>0</v>
      </c>
      <c r="AC374" s="3">
        <f>SUMIFS('SSP drivers'!AC$2:AC$8148,'SSP drivers'!$A$2:$A$8148,'Selected scen drivers'!$AH$1,'SSP drivers'!$B$2:$B$8148,'Selected scen drivers'!$AI$1,'SSP drivers'!$C$2:$C$8148,'Selected scen drivers'!$C374,'SSP drivers'!$D$2:$D$8148,'Selected scen drivers'!$D374)</f>
        <v>0</v>
      </c>
      <c r="AD374" s="3">
        <f>SUMIFS('SSP drivers'!AD$2:AD$8148,'SSP drivers'!$A$2:$A$8148,'Selected scen drivers'!$AH$1,'SSP drivers'!$B$2:$B$8148,'Selected scen drivers'!$AI$1,'SSP drivers'!$C$2:$C$8148,'Selected scen drivers'!$C374,'SSP drivers'!$D$2:$D$8148,'Selected scen drivers'!$D374)</f>
        <v>0</v>
      </c>
      <c r="AE374" s="3">
        <f>SUMIFS('SSP drivers'!AE$2:AE$8148,'SSP drivers'!$A$2:$A$8148,'Selected scen drivers'!$AH$1,'SSP drivers'!$B$2:$B$8148,'Selected scen drivers'!$AI$1,'SSP drivers'!$C$2:$C$8148,'Selected scen drivers'!$C374,'SSP drivers'!$D$2:$D$8148,'Selected scen drivers'!$D374)</f>
        <v>0</v>
      </c>
    </row>
    <row r="375" spans="1:31">
      <c r="A375">
        <f t="shared" si="11"/>
        <v>42</v>
      </c>
      <c r="B375">
        <f t="shared" si="12"/>
        <v>5</v>
      </c>
      <c r="C375" t="str">
        <f>IFERROR(VLOOKUP(A375,Classification!$A$4:$B$99,2,FALSE),"")</f>
        <v/>
      </c>
      <c r="D375" t="str">
        <f>IFERROR(VLOOKUP(B375,Classification!$U$5:$V$14,2,FALSE),"")</f>
        <v>GDPPCAP</v>
      </c>
      <c r="E375" s="3">
        <f>SUMIFS('SSP drivers'!E$2:E$8148,'SSP drivers'!$A$2:$A$8148,'Selected scen drivers'!$AH$1,'SSP drivers'!$B$2:$B$8148,'Selected scen drivers'!$AI$1,'SSP drivers'!$C$2:$C$8148,'Selected scen drivers'!$C375,'SSP drivers'!$D$2:$D$8148,'Selected scen drivers'!$D375)</f>
        <v>0</v>
      </c>
      <c r="F375" s="3">
        <f>SUMIFS('SSP drivers'!F$2:F$8148,'SSP drivers'!$A$2:$A$8148,'Selected scen drivers'!$AH$1,'SSP drivers'!$B$2:$B$8148,'Selected scen drivers'!$AI$1,'SSP drivers'!$C$2:$C$8148,'Selected scen drivers'!$C375,'SSP drivers'!$D$2:$D$8148,'Selected scen drivers'!$D375)</f>
        <v>0</v>
      </c>
      <c r="G375" s="3">
        <f>SUMIFS('SSP drivers'!G$2:G$8148,'SSP drivers'!$A$2:$A$8148,'Selected scen drivers'!$AH$1,'SSP drivers'!$B$2:$B$8148,'Selected scen drivers'!$AI$1,'SSP drivers'!$C$2:$C$8148,'Selected scen drivers'!$C375,'SSP drivers'!$D$2:$D$8148,'Selected scen drivers'!$D375)</f>
        <v>0</v>
      </c>
      <c r="H375" s="3">
        <f>SUMIFS('SSP drivers'!H$2:H$8148,'SSP drivers'!$A$2:$A$8148,'Selected scen drivers'!$AH$1,'SSP drivers'!$B$2:$B$8148,'Selected scen drivers'!$AI$1,'SSP drivers'!$C$2:$C$8148,'Selected scen drivers'!$C375,'SSP drivers'!$D$2:$D$8148,'Selected scen drivers'!$D375)</f>
        <v>0</v>
      </c>
      <c r="I375" s="3">
        <f>SUMIFS('SSP drivers'!I$2:I$8148,'SSP drivers'!$A$2:$A$8148,'Selected scen drivers'!$AH$1,'SSP drivers'!$B$2:$B$8148,'Selected scen drivers'!$AI$1,'SSP drivers'!$C$2:$C$8148,'Selected scen drivers'!$C375,'SSP drivers'!$D$2:$D$8148,'Selected scen drivers'!$D375)</f>
        <v>0</v>
      </c>
      <c r="J375" s="3">
        <f>SUMIFS('SSP drivers'!J$2:J$8148,'SSP drivers'!$A$2:$A$8148,'Selected scen drivers'!$AH$1,'SSP drivers'!$B$2:$B$8148,'Selected scen drivers'!$AI$1,'SSP drivers'!$C$2:$C$8148,'Selected scen drivers'!$C375,'SSP drivers'!$D$2:$D$8148,'Selected scen drivers'!$D375)</f>
        <v>0</v>
      </c>
      <c r="K375" s="3">
        <f>SUMIFS('SSP drivers'!K$2:K$8148,'SSP drivers'!$A$2:$A$8148,'Selected scen drivers'!$AH$1,'SSP drivers'!$B$2:$B$8148,'Selected scen drivers'!$AI$1,'SSP drivers'!$C$2:$C$8148,'Selected scen drivers'!$C375,'SSP drivers'!$D$2:$D$8148,'Selected scen drivers'!$D375)</f>
        <v>0</v>
      </c>
      <c r="L375" s="3">
        <f>SUMIFS('SSP drivers'!L$2:L$8148,'SSP drivers'!$A$2:$A$8148,'Selected scen drivers'!$AH$1,'SSP drivers'!$B$2:$B$8148,'Selected scen drivers'!$AI$1,'SSP drivers'!$C$2:$C$8148,'Selected scen drivers'!$C375,'SSP drivers'!$D$2:$D$8148,'Selected scen drivers'!$D375)</f>
        <v>0</v>
      </c>
      <c r="M375" s="3">
        <f>SUMIFS('SSP drivers'!M$2:M$8148,'SSP drivers'!$A$2:$A$8148,'Selected scen drivers'!$AH$1,'SSP drivers'!$B$2:$B$8148,'Selected scen drivers'!$AI$1,'SSP drivers'!$C$2:$C$8148,'Selected scen drivers'!$C375,'SSP drivers'!$D$2:$D$8148,'Selected scen drivers'!$D375)</f>
        <v>0</v>
      </c>
      <c r="N375" s="3">
        <f>SUMIFS('SSP drivers'!N$2:N$8148,'SSP drivers'!$A$2:$A$8148,'Selected scen drivers'!$AH$1,'SSP drivers'!$B$2:$B$8148,'Selected scen drivers'!$AI$1,'SSP drivers'!$C$2:$C$8148,'Selected scen drivers'!$C375,'SSP drivers'!$D$2:$D$8148,'Selected scen drivers'!$D375)</f>
        <v>0</v>
      </c>
      <c r="O375" s="3">
        <f>SUMIFS('SSP drivers'!O$2:O$8148,'SSP drivers'!$A$2:$A$8148,'Selected scen drivers'!$AH$1,'SSP drivers'!$B$2:$B$8148,'Selected scen drivers'!$AI$1,'SSP drivers'!$C$2:$C$8148,'Selected scen drivers'!$C375,'SSP drivers'!$D$2:$D$8148,'Selected scen drivers'!$D375)</f>
        <v>0</v>
      </c>
      <c r="P375" s="3">
        <f>SUMIFS('SSP drivers'!P$2:P$8148,'SSP drivers'!$A$2:$A$8148,'Selected scen drivers'!$AH$1,'SSP drivers'!$B$2:$B$8148,'Selected scen drivers'!$AI$1,'SSP drivers'!$C$2:$C$8148,'Selected scen drivers'!$C375,'SSP drivers'!$D$2:$D$8148,'Selected scen drivers'!$D375)</f>
        <v>0</v>
      </c>
      <c r="Q375" s="3">
        <f>SUMIFS('SSP drivers'!Q$2:Q$8148,'SSP drivers'!$A$2:$A$8148,'Selected scen drivers'!$AH$1,'SSP drivers'!$B$2:$B$8148,'Selected scen drivers'!$AI$1,'SSP drivers'!$C$2:$C$8148,'Selected scen drivers'!$C375,'SSP drivers'!$D$2:$D$8148,'Selected scen drivers'!$D375)</f>
        <v>0</v>
      </c>
      <c r="R375" s="3">
        <f>SUMIFS('SSP drivers'!R$2:R$8148,'SSP drivers'!$A$2:$A$8148,'Selected scen drivers'!$AH$1,'SSP drivers'!$B$2:$B$8148,'Selected scen drivers'!$AI$1,'SSP drivers'!$C$2:$C$8148,'Selected scen drivers'!$C375,'SSP drivers'!$D$2:$D$8148,'Selected scen drivers'!$D375)</f>
        <v>0</v>
      </c>
      <c r="S375" s="3">
        <f>SUMIFS('SSP drivers'!S$2:S$8148,'SSP drivers'!$A$2:$A$8148,'Selected scen drivers'!$AH$1,'SSP drivers'!$B$2:$B$8148,'Selected scen drivers'!$AI$1,'SSP drivers'!$C$2:$C$8148,'Selected scen drivers'!$C375,'SSP drivers'!$D$2:$D$8148,'Selected scen drivers'!$D375)</f>
        <v>0</v>
      </c>
      <c r="T375" s="3">
        <f>SUMIFS('SSP drivers'!T$2:T$8148,'SSP drivers'!$A$2:$A$8148,'Selected scen drivers'!$AH$1,'SSP drivers'!$B$2:$B$8148,'Selected scen drivers'!$AI$1,'SSP drivers'!$C$2:$C$8148,'Selected scen drivers'!$C375,'SSP drivers'!$D$2:$D$8148,'Selected scen drivers'!$D375)</f>
        <v>0</v>
      </c>
      <c r="U375" s="3">
        <f>SUMIFS('SSP drivers'!U$2:U$8148,'SSP drivers'!$A$2:$A$8148,'Selected scen drivers'!$AH$1,'SSP drivers'!$B$2:$B$8148,'Selected scen drivers'!$AI$1,'SSP drivers'!$C$2:$C$8148,'Selected scen drivers'!$C375,'SSP drivers'!$D$2:$D$8148,'Selected scen drivers'!$D375)</f>
        <v>0</v>
      </c>
      <c r="V375" s="3">
        <f>SUMIFS('SSP drivers'!V$2:V$8148,'SSP drivers'!$A$2:$A$8148,'Selected scen drivers'!$AH$1,'SSP drivers'!$B$2:$B$8148,'Selected scen drivers'!$AI$1,'SSP drivers'!$C$2:$C$8148,'Selected scen drivers'!$C375,'SSP drivers'!$D$2:$D$8148,'Selected scen drivers'!$D375)</f>
        <v>0</v>
      </c>
      <c r="W375" s="3">
        <f>SUMIFS('SSP drivers'!W$2:W$8148,'SSP drivers'!$A$2:$A$8148,'Selected scen drivers'!$AH$1,'SSP drivers'!$B$2:$B$8148,'Selected scen drivers'!$AI$1,'SSP drivers'!$C$2:$C$8148,'Selected scen drivers'!$C375,'SSP drivers'!$D$2:$D$8148,'Selected scen drivers'!$D375)</f>
        <v>0</v>
      </c>
      <c r="X375" s="3">
        <f>SUMIFS('SSP drivers'!X$2:X$8148,'SSP drivers'!$A$2:$A$8148,'Selected scen drivers'!$AH$1,'SSP drivers'!$B$2:$B$8148,'Selected scen drivers'!$AI$1,'SSP drivers'!$C$2:$C$8148,'Selected scen drivers'!$C375,'SSP drivers'!$D$2:$D$8148,'Selected scen drivers'!$D375)</f>
        <v>0</v>
      </c>
      <c r="Y375" s="3">
        <f>SUMIFS('SSP drivers'!Y$2:Y$8148,'SSP drivers'!$A$2:$A$8148,'Selected scen drivers'!$AH$1,'SSP drivers'!$B$2:$B$8148,'Selected scen drivers'!$AI$1,'SSP drivers'!$C$2:$C$8148,'Selected scen drivers'!$C375,'SSP drivers'!$D$2:$D$8148,'Selected scen drivers'!$D375)</f>
        <v>0</v>
      </c>
      <c r="Z375" s="3">
        <f>SUMIFS('SSP drivers'!Z$2:Z$8148,'SSP drivers'!$A$2:$A$8148,'Selected scen drivers'!$AH$1,'SSP drivers'!$B$2:$B$8148,'Selected scen drivers'!$AI$1,'SSP drivers'!$C$2:$C$8148,'Selected scen drivers'!$C375,'SSP drivers'!$D$2:$D$8148,'Selected scen drivers'!$D375)</f>
        <v>0</v>
      </c>
      <c r="AA375" s="3">
        <f>SUMIFS('SSP drivers'!AA$2:AA$8148,'SSP drivers'!$A$2:$A$8148,'Selected scen drivers'!$AH$1,'SSP drivers'!$B$2:$B$8148,'Selected scen drivers'!$AI$1,'SSP drivers'!$C$2:$C$8148,'Selected scen drivers'!$C375,'SSP drivers'!$D$2:$D$8148,'Selected scen drivers'!$D375)</f>
        <v>0</v>
      </c>
      <c r="AB375" s="3">
        <f>SUMIFS('SSP drivers'!AB$2:AB$8148,'SSP drivers'!$A$2:$A$8148,'Selected scen drivers'!$AH$1,'SSP drivers'!$B$2:$B$8148,'Selected scen drivers'!$AI$1,'SSP drivers'!$C$2:$C$8148,'Selected scen drivers'!$C375,'SSP drivers'!$D$2:$D$8148,'Selected scen drivers'!$D375)</f>
        <v>0</v>
      </c>
      <c r="AC375" s="3">
        <f>SUMIFS('SSP drivers'!AC$2:AC$8148,'SSP drivers'!$A$2:$A$8148,'Selected scen drivers'!$AH$1,'SSP drivers'!$B$2:$B$8148,'Selected scen drivers'!$AI$1,'SSP drivers'!$C$2:$C$8148,'Selected scen drivers'!$C375,'SSP drivers'!$D$2:$D$8148,'Selected scen drivers'!$D375)</f>
        <v>0</v>
      </c>
      <c r="AD375" s="3">
        <f>SUMIFS('SSP drivers'!AD$2:AD$8148,'SSP drivers'!$A$2:$A$8148,'Selected scen drivers'!$AH$1,'SSP drivers'!$B$2:$B$8148,'Selected scen drivers'!$AI$1,'SSP drivers'!$C$2:$C$8148,'Selected scen drivers'!$C375,'SSP drivers'!$D$2:$D$8148,'Selected scen drivers'!$D375)</f>
        <v>0</v>
      </c>
      <c r="AE375" s="3">
        <f>SUMIFS('SSP drivers'!AE$2:AE$8148,'SSP drivers'!$A$2:$A$8148,'Selected scen drivers'!$AH$1,'SSP drivers'!$B$2:$B$8148,'Selected scen drivers'!$AI$1,'SSP drivers'!$C$2:$C$8148,'Selected scen drivers'!$C375,'SSP drivers'!$D$2:$D$8148,'Selected scen drivers'!$D375)</f>
        <v>0</v>
      </c>
    </row>
    <row r="376" spans="1:31">
      <c r="A376">
        <f t="shared" si="11"/>
        <v>42</v>
      </c>
      <c r="B376">
        <f t="shared" si="12"/>
        <v>6</v>
      </c>
      <c r="C376" t="str">
        <f>IFERROR(VLOOKUP(A376,Classification!$A$4:$B$99,2,FALSE),"")</f>
        <v/>
      </c>
      <c r="D376" t="str">
        <f>IFERROR(VLOOKUP(B376,Classification!$U$5:$V$14,2,FALSE),"")</f>
        <v>GDPPHOU</v>
      </c>
      <c r="E376" s="3">
        <f>SUMIFS('SSP drivers'!E$2:E$8148,'SSP drivers'!$A$2:$A$8148,'Selected scen drivers'!$AH$1,'SSP drivers'!$B$2:$B$8148,'Selected scen drivers'!$AI$1,'SSP drivers'!$C$2:$C$8148,'Selected scen drivers'!$C376,'SSP drivers'!$D$2:$D$8148,'Selected scen drivers'!$D376)</f>
        <v>0</v>
      </c>
      <c r="F376" s="3">
        <f>SUMIFS('SSP drivers'!F$2:F$8148,'SSP drivers'!$A$2:$A$8148,'Selected scen drivers'!$AH$1,'SSP drivers'!$B$2:$B$8148,'Selected scen drivers'!$AI$1,'SSP drivers'!$C$2:$C$8148,'Selected scen drivers'!$C376,'SSP drivers'!$D$2:$D$8148,'Selected scen drivers'!$D376)</f>
        <v>0</v>
      </c>
      <c r="G376" s="3">
        <f>SUMIFS('SSP drivers'!G$2:G$8148,'SSP drivers'!$A$2:$A$8148,'Selected scen drivers'!$AH$1,'SSP drivers'!$B$2:$B$8148,'Selected scen drivers'!$AI$1,'SSP drivers'!$C$2:$C$8148,'Selected scen drivers'!$C376,'SSP drivers'!$D$2:$D$8148,'Selected scen drivers'!$D376)</f>
        <v>0</v>
      </c>
      <c r="H376" s="3">
        <f>SUMIFS('SSP drivers'!H$2:H$8148,'SSP drivers'!$A$2:$A$8148,'Selected scen drivers'!$AH$1,'SSP drivers'!$B$2:$B$8148,'Selected scen drivers'!$AI$1,'SSP drivers'!$C$2:$C$8148,'Selected scen drivers'!$C376,'SSP drivers'!$D$2:$D$8148,'Selected scen drivers'!$D376)</f>
        <v>0</v>
      </c>
      <c r="I376" s="3">
        <f>SUMIFS('SSP drivers'!I$2:I$8148,'SSP drivers'!$A$2:$A$8148,'Selected scen drivers'!$AH$1,'SSP drivers'!$B$2:$B$8148,'Selected scen drivers'!$AI$1,'SSP drivers'!$C$2:$C$8148,'Selected scen drivers'!$C376,'SSP drivers'!$D$2:$D$8148,'Selected scen drivers'!$D376)</f>
        <v>0</v>
      </c>
      <c r="J376" s="3">
        <f>SUMIFS('SSP drivers'!J$2:J$8148,'SSP drivers'!$A$2:$A$8148,'Selected scen drivers'!$AH$1,'SSP drivers'!$B$2:$B$8148,'Selected scen drivers'!$AI$1,'SSP drivers'!$C$2:$C$8148,'Selected scen drivers'!$C376,'SSP drivers'!$D$2:$D$8148,'Selected scen drivers'!$D376)</f>
        <v>0</v>
      </c>
      <c r="K376" s="3">
        <f>SUMIFS('SSP drivers'!K$2:K$8148,'SSP drivers'!$A$2:$A$8148,'Selected scen drivers'!$AH$1,'SSP drivers'!$B$2:$B$8148,'Selected scen drivers'!$AI$1,'SSP drivers'!$C$2:$C$8148,'Selected scen drivers'!$C376,'SSP drivers'!$D$2:$D$8148,'Selected scen drivers'!$D376)</f>
        <v>0</v>
      </c>
      <c r="L376" s="3">
        <f>SUMIFS('SSP drivers'!L$2:L$8148,'SSP drivers'!$A$2:$A$8148,'Selected scen drivers'!$AH$1,'SSP drivers'!$B$2:$B$8148,'Selected scen drivers'!$AI$1,'SSP drivers'!$C$2:$C$8148,'Selected scen drivers'!$C376,'SSP drivers'!$D$2:$D$8148,'Selected scen drivers'!$D376)</f>
        <v>0</v>
      </c>
      <c r="M376" s="3">
        <f>SUMIFS('SSP drivers'!M$2:M$8148,'SSP drivers'!$A$2:$A$8148,'Selected scen drivers'!$AH$1,'SSP drivers'!$B$2:$B$8148,'Selected scen drivers'!$AI$1,'SSP drivers'!$C$2:$C$8148,'Selected scen drivers'!$C376,'SSP drivers'!$D$2:$D$8148,'Selected scen drivers'!$D376)</f>
        <v>0</v>
      </c>
      <c r="N376" s="3">
        <f>SUMIFS('SSP drivers'!N$2:N$8148,'SSP drivers'!$A$2:$A$8148,'Selected scen drivers'!$AH$1,'SSP drivers'!$B$2:$B$8148,'Selected scen drivers'!$AI$1,'SSP drivers'!$C$2:$C$8148,'Selected scen drivers'!$C376,'SSP drivers'!$D$2:$D$8148,'Selected scen drivers'!$D376)</f>
        <v>0</v>
      </c>
      <c r="O376" s="3">
        <f>SUMIFS('SSP drivers'!O$2:O$8148,'SSP drivers'!$A$2:$A$8148,'Selected scen drivers'!$AH$1,'SSP drivers'!$B$2:$B$8148,'Selected scen drivers'!$AI$1,'SSP drivers'!$C$2:$C$8148,'Selected scen drivers'!$C376,'SSP drivers'!$D$2:$D$8148,'Selected scen drivers'!$D376)</f>
        <v>0</v>
      </c>
      <c r="P376" s="3">
        <f>SUMIFS('SSP drivers'!P$2:P$8148,'SSP drivers'!$A$2:$A$8148,'Selected scen drivers'!$AH$1,'SSP drivers'!$B$2:$B$8148,'Selected scen drivers'!$AI$1,'SSP drivers'!$C$2:$C$8148,'Selected scen drivers'!$C376,'SSP drivers'!$D$2:$D$8148,'Selected scen drivers'!$D376)</f>
        <v>0</v>
      </c>
      <c r="Q376" s="3">
        <f>SUMIFS('SSP drivers'!Q$2:Q$8148,'SSP drivers'!$A$2:$A$8148,'Selected scen drivers'!$AH$1,'SSP drivers'!$B$2:$B$8148,'Selected scen drivers'!$AI$1,'SSP drivers'!$C$2:$C$8148,'Selected scen drivers'!$C376,'SSP drivers'!$D$2:$D$8148,'Selected scen drivers'!$D376)</f>
        <v>0</v>
      </c>
      <c r="R376" s="3">
        <f>SUMIFS('SSP drivers'!R$2:R$8148,'SSP drivers'!$A$2:$A$8148,'Selected scen drivers'!$AH$1,'SSP drivers'!$B$2:$B$8148,'Selected scen drivers'!$AI$1,'SSP drivers'!$C$2:$C$8148,'Selected scen drivers'!$C376,'SSP drivers'!$D$2:$D$8148,'Selected scen drivers'!$D376)</f>
        <v>0</v>
      </c>
      <c r="S376" s="3">
        <f>SUMIFS('SSP drivers'!S$2:S$8148,'SSP drivers'!$A$2:$A$8148,'Selected scen drivers'!$AH$1,'SSP drivers'!$B$2:$B$8148,'Selected scen drivers'!$AI$1,'SSP drivers'!$C$2:$C$8148,'Selected scen drivers'!$C376,'SSP drivers'!$D$2:$D$8148,'Selected scen drivers'!$D376)</f>
        <v>0</v>
      </c>
      <c r="T376" s="3">
        <f>SUMIFS('SSP drivers'!T$2:T$8148,'SSP drivers'!$A$2:$A$8148,'Selected scen drivers'!$AH$1,'SSP drivers'!$B$2:$B$8148,'Selected scen drivers'!$AI$1,'SSP drivers'!$C$2:$C$8148,'Selected scen drivers'!$C376,'SSP drivers'!$D$2:$D$8148,'Selected scen drivers'!$D376)</f>
        <v>0</v>
      </c>
      <c r="U376" s="3">
        <f>SUMIFS('SSP drivers'!U$2:U$8148,'SSP drivers'!$A$2:$A$8148,'Selected scen drivers'!$AH$1,'SSP drivers'!$B$2:$B$8148,'Selected scen drivers'!$AI$1,'SSP drivers'!$C$2:$C$8148,'Selected scen drivers'!$C376,'SSP drivers'!$D$2:$D$8148,'Selected scen drivers'!$D376)</f>
        <v>0</v>
      </c>
      <c r="V376" s="3">
        <f>SUMIFS('SSP drivers'!V$2:V$8148,'SSP drivers'!$A$2:$A$8148,'Selected scen drivers'!$AH$1,'SSP drivers'!$B$2:$B$8148,'Selected scen drivers'!$AI$1,'SSP drivers'!$C$2:$C$8148,'Selected scen drivers'!$C376,'SSP drivers'!$D$2:$D$8148,'Selected scen drivers'!$D376)</f>
        <v>0</v>
      </c>
      <c r="W376" s="3">
        <f>SUMIFS('SSP drivers'!W$2:W$8148,'SSP drivers'!$A$2:$A$8148,'Selected scen drivers'!$AH$1,'SSP drivers'!$B$2:$B$8148,'Selected scen drivers'!$AI$1,'SSP drivers'!$C$2:$C$8148,'Selected scen drivers'!$C376,'SSP drivers'!$D$2:$D$8148,'Selected scen drivers'!$D376)</f>
        <v>0</v>
      </c>
      <c r="X376" s="3">
        <f>SUMIFS('SSP drivers'!X$2:X$8148,'SSP drivers'!$A$2:$A$8148,'Selected scen drivers'!$AH$1,'SSP drivers'!$B$2:$B$8148,'Selected scen drivers'!$AI$1,'SSP drivers'!$C$2:$C$8148,'Selected scen drivers'!$C376,'SSP drivers'!$D$2:$D$8148,'Selected scen drivers'!$D376)</f>
        <v>0</v>
      </c>
      <c r="Y376" s="3">
        <f>SUMIFS('SSP drivers'!Y$2:Y$8148,'SSP drivers'!$A$2:$A$8148,'Selected scen drivers'!$AH$1,'SSP drivers'!$B$2:$B$8148,'Selected scen drivers'!$AI$1,'SSP drivers'!$C$2:$C$8148,'Selected scen drivers'!$C376,'SSP drivers'!$D$2:$D$8148,'Selected scen drivers'!$D376)</f>
        <v>0</v>
      </c>
      <c r="Z376" s="3">
        <f>SUMIFS('SSP drivers'!Z$2:Z$8148,'SSP drivers'!$A$2:$A$8148,'Selected scen drivers'!$AH$1,'SSP drivers'!$B$2:$B$8148,'Selected scen drivers'!$AI$1,'SSP drivers'!$C$2:$C$8148,'Selected scen drivers'!$C376,'SSP drivers'!$D$2:$D$8148,'Selected scen drivers'!$D376)</f>
        <v>0</v>
      </c>
      <c r="AA376" s="3">
        <f>SUMIFS('SSP drivers'!AA$2:AA$8148,'SSP drivers'!$A$2:$A$8148,'Selected scen drivers'!$AH$1,'SSP drivers'!$B$2:$B$8148,'Selected scen drivers'!$AI$1,'SSP drivers'!$C$2:$C$8148,'Selected scen drivers'!$C376,'SSP drivers'!$D$2:$D$8148,'Selected scen drivers'!$D376)</f>
        <v>0</v>
      </c>
      <c r="AB376" s="3">
        <f>SUMIFS('SSP drivers'!AB$2:AB$8148,'SSP drivers'!$A$2:$A$8148,'Selected scen drivers'!$AH$1,'SSP drivers'!$B$2:$B$8148,'Selected scen drivers'!$AI$1,'SSP drivers'!$C$2:$C$8148,'Selected scen drivers'!$C376,'SSP drivers'!$D$2:$D$8148,'Selected scen drivers'!$D376)</f>
        <v>0</v>
      </c>
      <c r="AC376" s="3">
        <f>SUMIFS('SSP drivers'!AC$2:AC$8148,'SSP drivers'!$A$2:$A$8148,'Selected scen drivers'!$AH$1,'SSP drivers'!$B$2:$B$8148,'Selected scen drivers'!$AI$1,'SSP drivers'!$C$2:$C$8148,'Selected scen drivers'!$C376,'SSP drivers'!$D$2:$D$8148,'Selected scen drivers'!$D376)</f>
        <v>0</v>
      </c>
      <c r="AD376" s="3">
        <f>SUMIFS('SSP drivers'!AD$2:AD$8148,'SSP drivers'!$A$2:$A$8148,'Selected scen drivers'!$AH$1,'SSP drivers'!$B$2:$B$8148,'Selected scen drivers'!$AI$1,'SSP drivers'!$C$2:$C$8148,'Selected scen drivers'!$C376,'SSP drivers'!$D$2:$D$8148,'Selected scen drivers'!$D376)</f>
        <v>0</v>
      </c>
      <c r="AE376" s="3">
        <f>SUMIFS('SSP drivers'!AE$2:AE$8148,'SSP drivers'!$A$2:$A$8148,'Selected scen drivers'!$AH$1,'SSP drivers'!$B$2:$B$8148,'Selected scen drivers'!$AI$1,'SSP drivers'!$C$2:$C$8148,'Selected scen drivers'!$C376,'SSP drivers'!$D$2:$D$8148,'Selected scen drivers'!$D376)</f>
        <v>0</v>
      </c>
    </row>
    <row r="377" spans="1:31">
      <c r="A377">
        <f t="shared" si="11"/>
        <v>42</v>
      </c>
      <c r="B377">
        <f t="shared" si="12"/>
        <v>7</v>
      </c>
      <c r="C377" t="str">
        <f>IFERROR(VLOOKUP(A377,Classification!$A$4:$B$99,2,FALSE),"")</f>
        <v/>
      </c>
      <c r="D377" t="str">
        <f>IFERROR(VLOOKUP(B377,Classification!$U$5:$V$14,2,FALSE),"")</f>
        <v>GDPSER</v>
      </c>
      <c r="E377" s="3">
        <f>SUMIFS('SSP drivers'!E$2:E$8148,'SSP drivers'!$A$2:$A$8148,'Selected scen drivers'!$AH$1,'SSP drivers'!$B$2:$B$8148,'Selected scen drivers'!$AI$1,'SSP drivers'!$C$2:$C$8148,'Selected scen drivers'!$C377,'SSP drivers'!$D$2:$D$8148,'Selected scen drivers'!$D377)</f>
        <v>0</v>
      </c>
      <c r="F377" s="3">
        <f>SUMIFS('SSP drivers'!F$2:F$8148,'SSP drivers'!$A$2:$A$8148,'Selected scen drivers'!$AH$1,'SSP drivers'!$B$2:$B$8148,'Selected scen drivers'!$AI$1,'SSP drivers'!$C$2:$C$8148,'Selected scen drivers'!$C377,'SSP drivers'!$D$2:$D$8148,'Selected scen drivers'!$D377)</f>
        <v>0</v>
      </c>
      <c r="G377" s="3">
        <f>SUMIFS('SSP drivers'!G$2:G$8148,'SSP drivers'!$A$2:$A$8148,'Selected scen drivers'!$AH$1,'SSP drivers'!$B$2:$B$8148,'Selected scen drivers'!$AI$1,'SSP drivers'!$C$2:$C$8148,'Selected scen drivers'!$C377,'SSP drivers'!$D$2:$D$8148,'Selected scen drivers'!$D377)</f>
        <v>0</v>
      </c>
      <c r="H377" s="3">
        <f>SUMIFS('SSP drivers'!H$2:H$8148,'SSP drivers'!$A$2:$A$8148,'Selected scen drivers'!$AH$1,'SSP drivers'!$B$2:$B$8148,'Selected scen drivers'!$AI$1,'SSP drivers'!$C$2:$C$8148,'Selected scen drivers'!$C377,'SSP drivers'!$D$2:$D$8148,'Selected scen drivers'!$D377)</f>
        <v>0</v>
      </c>
      <c r="I377" s="3">
        <f>SUMIFS('SSP drivers'!I$2:I$8148,'SSP drivers'!$A$2:$A$8148,'Selected scen drivers'!$AH$1,'SSP drivers'!$B$2:$B$8148,'Selected scen drivers'!$AI$1,'SSP drivers'!$C$2:$C$8148,'Selected scen drivers'!$C377,'SSP drivers'!$D$2:$D$8148,'Selected scen drivers'!$D377)</f>
        <v>0</v>
      </c>
      <c r="J377" s="3">
        <f>SUMIFS('SSP drivers'!J$2:J$8148,'SSP drivers'!$A$2:$A$8148,'Selected scen drivers'!$AH$1,'SSP drivers'!$B$2:$B$8148,'Selected scen drivers'!$AI$1,'SSP drivers'!$C$2:$C$8148,'Selected scen drivers'!$C377,'SSP drivers'!$D$2:$D$8148,'Selected scen drivers'!$D377)</f>
        <v>0</v>
      </c>
      <c r="K377" s="3">
        <f>SUMIFS('SSP drivers'!K$2:K$8148,'SSP drivers'!$A$2:$A$8148,'Selected scen drivers'!$AH$1,'SSP drivers'!$B$2:$B$8148,'Selected scen drivers'!$AI$1,'SSP drivers'!$C$2:$C$8148,'Selected scen drivers'!$C377,'SSP drivers'!$D$2:$D$8148,'Selected scen drivers'!$D377)</f>
        <v>0</v>
      </c>
      <c r="L377" s="3">
        <f>SUMIFS('SSP drivers'!L$2:L$8148,'SSP drivers'!$A$2:$A$8148,'Selected scen drivers'!$AH$1,'SSP drivers'!$B$2:$B$8148,'Selected scen drivers'!$AI$1,'SSP drivers'!$C$2:$C$8148,'Selected scen drivers'!$C377,'SSP drivers'!$D$2:$D$8148,'Selected scen drivers'!$D377)</f>
        <v>0</v>
      </c>
      <c r="M377" s="3">
        <f>SUMIFS('SSP drivers'!M$2:M$8148,'SSP drivers'!$A$2:$A$8148,'Selected scen drivers'!$AH$1,'SSP drivers'!$B$2:$B$8148,'Selected scen drivers'!$AI$1,'SSP drivers'!$C$2:$C$8148,'Selected scen drivers'!$C377,'SSP drivers'!$D$2:$D$8148,'Selected scen drivers'!$D377)</f>
        <v>0</v>
      </c>
      <c r="N377" s="3">
        <f>SUMIFS('SSP drivers'!N$2:N$8148,'SSP drivers'!$A$2:$A$8148,'Selected scen drivers'!$AH$1,'SSP drivers'!$B$2:$B$8148,'Selected scen drivers'!$AI$1,'SSP drivers'!$C$2:$C$8148,'Selected scen drivers'!$C377,'SSP drivers'!$D$2:$D$8148,'Selected scen drivers'!$D377)</f>
        <v>0</v>
      </c>
      <c r="O377" s="3">
        <f>SUMIFS('SSP drivers'!O$2:O$8148,'SSP drivers'!$A$2:$A$8148,'Selected scen drivers'!$AH$1,'SSP drivers'!$B$2:$B$8148,'Selected scen drivers'!$AI$1,'SSP drivers'!$C$2:$C$8148,'Selected scen drivers'!$C377,'SSP drivers'!$D$2:$D$8148,'Selected scen drivers'!$D377)</f>
        <v>0</v>
      </c>
      <c r="P377" s="3">
        <f>SUMIFS('SSP drivers'!P$2:P$8148,'SSP drivers'!$A$2:$A$8148,'Selected scen drivers'!$AH$1,'SSP drivers'!$B$2:$B$8148,'Selected scen drivers'!$AI$1,'SSP drivers'!$C$2:$C$8148,'Selected scen drivers'!$C377,'SSP drivers'!$D$2:$D$8148,'Selected scen drivers'!$D377)</f>
        <v>0</v>
      </c>
      <c r="Q377" s="3">
        <f>SUMIFS('SSP drivers'!Q$2:Q$8148,'SSP drivers'!$A$2:$A$8148,'Selected scen drivers'!$AH$1,'SSP drivers'!$B$2:$B$8148,'Selected scen drivers'!$AI$1,'SSP drivers'!$C$2:$C$8148,'Selected scen drivers'!$C377,'SSP drivers'!$D$2:$D$8148,'Selected scen drivers'!$D377)</f>
        <v>0</v>
      </c>
      <c r="R377" s="3">
        <f>SUMIFS('SSP drivers'!R$2:R$8148,'SSP drivers'!$A$2:$A$8148,'Selected scen drivers'!$AH$1,'SSP drivers'!$B$2:$B$8148,'Selected scen drivers'!$AI$1,'SSP drivers'!$C$2:$C$8148,'Selected scen drivers'!$C377,'SSP drivers'!$D$2:$D$8148,'Selected scen drivers'!$D377)</f>
        <v>0</v>
      </c>
      <c r="S377" s="3">
        <f>SUMIFS('SSP drivers'!S$2:S$8148,'SSP drivers'!$A$2:$A$8148,'Selected scen drivers'!$AH$1,'SSP drivers'!$B$2:$B$8148,'Selected scen drivers'!$AI$1,'SSP drivers'!$C$2:$C$8148,'Selected scen drivers'!$C377,'SSP drivers'!$D$2:$D$8148,'Selected scen drivers'!$D377)</f>
        <v>0</v>
      </c>
      <c r="T377" s="3">
        <f>SUMIFS('SSP drivers'!T$2:T$8148,'SSP drivers'!$A$2:$A$8148,'Selected scen drivers'!$AH$1,'SSP drivers'!$B$2:$B$8148,'Selected scen drivers'!$AI$1,'SSP drivers'!$C$2:$C$8148,'Selected scen drivers'!$C377,'SSP drivers'!$D$2:$D$8148,'Selected scen drivers'!$D377)</f>
        <v>0</v>
      </c>
      <c r="U377" s="3">
        <f>SUMIFS('SSP drivers'!U$2:U$8148,'SSP drivers'!$A$2:$A$8148,'Selected scen drivers'!$AH$1,'SSP drivers'!$B$2:$B$8148,'Selected scen drivers'!$AI$1,'SSP drivers'!$C$2:$C$8148,'Selected scen drivers'!$C377,'SSP drivers'!$D$2:$D$8148,'Selected scen drivers'!$D377)</f>
        <v>0</v>
      </c>
      <c r="V377" s="3">
        <f>SUMIFS('SSP drivers'!V$2:V$8148,'SSP drivers'!$A$2:$A$8148,'Selected scen drivers'!$AH$1,'SSP drivers'!$B$2:$B$8148,'Selected scen drivers'!$AI$1,'SSP drivers'!$C$2:$C$8148,'Selected scen drivers'!$C377,'SSP drivers'!$D$2:$D$8148,'Selected scen drivers'!$D377)</f>
        <v>0</v>
      </c>
      <c r="W377" s="3">
        <f>SUMIFS('SSP drivers'!W$2:W$8148,'SSP drivers'!$A$2:$A$8148,'Selected scen drivers'!$AH$1,'SSP drivers'!$B$2:$B$8148,'Selected scen drivers'!$AI$1,'SSP drivers'!$C$2:$C$8148,'Selected scen drivers'!$C377,'SSP drivers'!$D$2:$D$8148,'Selected scen drivers'!$D377)</f>
        <v>0</v>
      </c>
      <c r="X377" s="3">
        <f>SUMIFS('SSP drivers'!X$2:X$8148,'SSP drivers'!$A$2:$A$8148,'Selected scen drivers'!$AH$1,'SSP drivers'!$B$2:$B$8148,'Selected scen drivers'!$AI$1,'SSP drivers'!$C$2:$C$8148,'Selected scen drivers'!$C377,'SSP drivers'!$D$2:$D$8148,'Selected scen drivers'!$D377)</f>
        <v>0</v>
      </c>
      <c r="Y377" s="3">
        <f>SUMIFS('SSP drivers'!Y$2:Y$8148,'SSP drivers'!$A$2:$A$8148,'Selected scen drivers'!$AH$1,'SSP drivers'!$B$2:$B$8148,'Selected scen drivers'!$AI$1,'SSP drivers'!$C$2:$C$8148,'Selected scen drivers'!$C377,'SSP drivers'!$D$2:$D$8148,'Selected scen drivers'!$D377)</f>
        <v>0</v>
      </c>
      <c r="Z377" s="3">
        <f>SUMIFS('SSP drivers'!Z$2:Z$8148,'SSP drivers'!$A$2:$A$8148,'Selected scen drivers'!$AH$1,'SSP drivers'!$B$2:$B$8148,'Selected scen drivers'!$AI$1,'SSP drivers'!$C$2:$C$8148,'Selected scen drivers'!$C377,'SSP drivers'!$D$2:$D$8148,'Selected scen drivers'!$D377)</f>
        <v>0</v>
      </c>
      <c r="AA377" s="3">
        <f>SUMIFS('SSP drivers'!AA$2:AA$8148,'SSP drivers'!$A$2:$A$8148,'Selected scen drivers'!$AH$1,'SSP drivers'!$B$2:$B$8148,'Selected scen drivers'!$AI$1,'SSP drivers'!$C$2:$C$8148,'Selected scen drivers'!$C377,'SSP drivers'!$D$2:$D$8148,'Selected scen drivers'!$D377)</f>
        <v>0</v>
      </c>
      <c r="AB377" s="3">
        <f>SUMIFS('SSP drivers'!AB$2:AB$8148,'SSP drivers'!$A$2:$A$8148,'Selected scen drivers'!$AH$1,'SSP drivers'!$B$2:$B$8148,'Selected scen drivers'!$AI$1,'SSP drivers'!$C$2:$C$8148,'Selected scen drivers'!$C377,'SSP drivers'!$D$2:$D$8148,'Selected scen drivers'!$D377)</f>
        <v>0</v>
      </c>
      <c r="AC377" s="3">
        <f>SUMIFS('SSP drivers'!AC$2:AC$8148,'SSP drivers'!$A$2:$A$8148,'Selected scen drivers'!$AH$1,'SSP drivers'!$B$2:$B$8148,'Selected scen drivers'!$AI$1,'SSP drivers'!$C$2:$C$8148,'Selected scen drivers'!$C377,'SSP drivers'!$D$2:$D$8148,'Selected scen drivers'!$D377)</f>
        <v>0</v>
      </c>
      <c r="AD377" s="3">
        <f>SUMIFS('SSP drivers'!AD$2:AD$8148,'SSP drivers'!$A$2:$A$8148,'Selected scen drivers'!$AH$1,'SSP drivers'!$B$2:$B$8148,'Selected scen drivers'!$AI$1,'SSP drivers'!$C$2:$C$8148,'Selected scen drivers'!$C377,'SSP drivers'!$D$2:$D$8148,'Selected scen drivers'!$D377)</f>
        <v>0</v>
      </c>
      <c r="AE377" s="3">
        <f>SUMIFS('SSP drivers'!AE$2:AE$8148,'SSP drivers'!$A$2:$A$8148,'Selected scen drivers'!$AH$1,'SSP drivers'!$B$2:$B$8148,'Selected scen drivers'!$AI$1,'SSP drivers'!$C$2:$C$8148,'Selected scen drivers'!$C377,'SSP drivers'!$D$2:$D$8148,'Selected scen drivers'!$D377)</f>
        <v>0</v>
      </c>
    </row>
    <row r="378" spans="1:31">
      <c r="A378">
        <f t="shared" si="11"/>
        <v>42</v>
      </c>
      <c r="B378">
        <f t="shared" si="12"/>
        <v>8</v>
      </c>
      <c r="C378" t="str">
        <f>IFERROR(VLOOKUP(A378,Classification!$A$4:$B$99,2,FALSE),"")</f>
        <v/>
      </c>
      <c r="D378" t="str">
        <f>IFERROR(VLOOKUP(B378,Classification!$U$5:$V$14,2,FALSE),"")</f>
        <v>HOU</v>
      </c>
      <c r="E378" s="3">
        <f>SUMIFS('SSP drivers'!E$2:E$8148,'SSP drivers'!$A$2:$A$8148,'Selected scen drivers'!$AH$1,'SSP drivers'!$B$2:$B$8148,'Selected scen drivers'!$AI$1,'SSP drivers'!$C$2:$C$8148,'Selected scen drivers'!$C378,'SSP drivers'!$D$2:$D$8148,'Selected scen drivers'!$D378)</f>
        <v>0</v>
      </c>
      <c r="F378" s="3">
        <f>SUMIFS('SSP drivers'!F$2:F$8148,'SSP drivers'!$A$2:$A$8148,'Selected scen drivers'!$AH$1,'SSP drivers'!$B$2:$B$8148,'Selected scen drivers'!$AI$1,'SSP drivers'!$C$2:$C$8148,'Selected scen drivers'!$C378,'SSP drivers'!$D$2:$D$8148,'Selected scen drivers'!$D378)</f>
        <v>0</v>
      </c>
      <c r="G378" s="3">
        <f>SUMIFS('SSP drivers'!G$2:G$8148,'SSP drivers'!$A$2:$A$8148,'Selected scen drivers'!$AH$1,'SSP drivers'!$B$2:$B$8148,'Selected scen drivers'!$AI$1,'SSP drivers'!$C$2:$C$8148,'Selected scen drivers'!$C378,'SSP drivers'!$D$2:$D$8148,'Selected scen drivers'!$D378)</f>
        <v>0</v>
      </c>
      <c r="H378" s="3">
        <f>SUMIFS('SSP drivers'!H$2:H$8148,'SSP drivers'!$A$2:$A$8148,'Selected scen drivers'!$AH$1,'SSP drivers'!$B$2:$B$8148,'Selected scen drivers'!$AI$1,'SSP drivers'!$C$2:$C$8148,'Selected scen drivers'!$C378,'SSP drivers'!$D$2:$D$8148,'Selected scen drivers'!$D378)</f>
        <v>0</v>
      </c>
      <c r="I378" s="3">
        <f>SUMIFS('SSP drivers'!I$2:I$8148,'SSP drivers'!$A$2:$A$8148,'Selected scen drivers'!$AH$1,'SSP drivers'!$B$2:$B$8148,'Selected scen drivers'!$AI$1,'SSP drivers'!$C$2:$C$8148,'Selected scen drivers'!$C378,'SSP drivers'!$D$2:$D$8148,'Selected scen drivers'!$D378)</f>
        <v>0</v>
      </c>
      <c r="J378" s="3">
        <f>SUMIFS('SSP drivers'!J$2:J$8148,'SSP drivers'!$A$2:$A$8148,'Selected scen drivers'!$AH$1,'SSP drivers'!$B$2:$B$8148,'Selected scen drivers'!$AI$1,'SSP drivers'!$C$2:$C$8148,'Selected scen drivers'!$C378,'SSP drivers'!$D$2:$D$8148,'Selected scen drivers'!$D378)</f>
        <v>0</v>
      </c>
      <c r="K378" s="3">
        <f>SUMIFS('SSP drivers'!K$2:K$8148,'SSP drivers'!$A$2:$A$8148,'Selected scen drivers'!$AH$1,'SSP drivers'!$B$2:$B$8148,'Selected scen drivers'!$AI$1,'SSP drivers'!$C$2:$C$8148,'Selected scen drivers'!$C378,'SSP drivers'!$D$2:$D$8148,'Selected scen drivers'!$D378)</f>
        <v>0</v>
      </c>
      <c r="L378" s="3">
        <f>SUMIFS('SSP drivers'!L$2:L$8148,'SSP drivers'!$A$2:$A$8148,'Selected scen drivers'!$AH$1,'SSP drivers'!$B$2:$B$8148,'Selected scen drivers'!$AI$1,'SSP drivers'!$C$2:$C$8148,'Selected scen drivers'!$C378,'SSP drivers'!$D$2:$D$8148,'Selected scen drivers'!$D378)</f>
        <v>0</v>
      </c>
      <c r="M378" s="3">
        <f>SUMIFS('SSP drivers'!M$2:M$8148,'SSP drivers'!$A$2:$A$8148,'Selected scen drivers'!$AH$1,'SSP drivers'!$B$2:$B$8148,'Selected scen drivers'!$AI$1,'SSP drivers'!$C$2:$C$8148,'Selected scen drivers'!$C378,'SSP drivers'!$D$2:$D$8148,'Selected scen drivers'!$D378)</f>
        <v>0</v>
      </c>
      <c r="N378" s="3">
        <f>SUMIFS('SSP drivers'!N$2:N$8148,'SSP drivers'!$A$2:$A$8148,'Selected scen drivers'!$AH$1,'SSP drivers'!$B$2:$B$8148,'Selected scen drivers'!$AI$1,'SSP drivers'!$C$2:$C$8148,'Selected scen drivers'!$C378,'SSP drivers'!$D$2:$D$8148,'Selected scen drivers'!$D378)</f>
        <v>0</v>
      </c>
      <c r="O378" s="3">
        <f>SUMIFS('SSP drivers'!O$2:O$8148,'SSP drivers'!$A$2:$A$8148,'Selected scen drivers'!$AH$1,'SSP drivers'!$B$2:$B$8148,'Selected scen drivers'!$AI$1,'SSP drivers'!$C$2:$C$8148,'Selected scen drivers'!$C378,'SSP drivers'!$D$2:$D$8148,'Selected scen drivers'!$D378)</f>
        <v>0</v>
      </c>
      <c r="P378" s="3">
        <f>SUMIFS('SSP drivers'!P$2:P$8148,'SSP drivers'!$A$2:$A$8148,'Selected scen drivers'!$AH$1,'SSP drivers'!$B$2:$B$8148,'Selected scen drivers'!$AI$1,'SSP drivers'!$C$2:$C$8148,'Selected scen drivers'!$C378,'SSP drivers'!$D$2:$D$8148,'Selected scen drivers'!$D378)</f>
        <v>0</v>
      </c>
      <c r="Q378" s="3">
        <f>SUMIFS('SSP drivers'!Q$2:Q$8148,'SSP drivers'!$A$2:$A$8148,'Selected scen drivers'!$AH$1,'SSP drivers'!$B$2:$B$8148,'Selected scen drivers'!$AI$1,'SSP drivers'!$C$2:$C$8148,'Selected scen drivers'!$C378,'SSP drivers'!$D$2:$D$8148,'Selected scen drivers'!$D378)</f>
        <v>0</v>
      </c>
      <c r="R378" s="3">
        <f>SUMIFS('SSP drivers'!R$2:R$8148,'SSP drivers'!$A$2:$A$8148,'Selected scen drivers'!$AH$1,'SSP drivers'!$B$2:$B$8148,'Selected scen drivers'!$AI$1,'SSP drivers'!$C$2:$C$8148,'Selected scen drivers'!$C378,'SSP drivers'!$D$2:$D$8148,'Selected scen drivers'!$D378)</f>
        <v>0</v>
      </c>
      <c r="S378" s="3">
        <f>SUMIFS('SSP drivers'!S$2:S$8148,'SSP drivers'!$A$2:$A$8148,'Selected scen drivers'!$AH$1,'SSP drivers'!$B$2:$B$8148,'Selected scen drivers'!$AI$1,'SSP drivers'!$C$2:$C$8148,'Selected scen drivers'!$C378,'SSP drivers'!$D$2:$D$8148,'Selected scen drivers'!$D378)</f>
        <v>0</v>
      </c>
      <c r="T378" s="3">
        <f>SUMIFS('SSP drivers'!T$2:T$8148,'SSP drivers'!$A$2:$A$8148,'Selected scen drivers'!$AH$1,'SSP drivers'!$B$2:$B$8148,'Selected scen drivers'!$AI$1,'SSP drivers'!$C$2:$C$8148,'Selected scen drivers'!$C378,'SSP drivers'!$D$2:$D$8148,'Selected scen drivers'!$D378)</f>
        <v>0</v>
      </c>
      <c r="U378" s="3">
        <f>SUMIFS('SSP drivers'!U$2:U$8148,'SSP drivers'!$A$2:$A$8148,'Selected scen drivers'!$AH$1,'SSP drivers'!$B$2:$B$8148,'Selected scen drivers'!$AI$1,'SSP drivers'!$C$2:$C$8148,'Selected scen drivers'!$C378,'SSP drivers'!$D$2:$D$8148,'Selected scen drivers'!$D378)</f>
        <v>0</v>
      </c>
      <c r="V378" s="3">
        <f>SUMIFS('SSP drivers'!V$2:V$8148,'SSP drivers'!$A$2:$A$8148,'Selected scen drivers'!$AH$1,'SSP drivers'!$B$2:$B$8148,'Selected scen drivers'!$AI$1,'SSP drivers'!$C$2:$C$8148,'Selected scen drivers'!$C378,'SSP drivers'!$D$2:$D$8148,'Selected scen drivers'!$D378)</f>
        <v>0</v>
      </c>
      <c r="W378" s="3">
        <f>SUMIFS('SSP drivers'!W$2:W$8148,'SSP drivers'!$A$2:$A$8148,'Selected scen drivers'!$AH$1,'SSP drivers'!$B$2:$B$8148,'Selected scen drivers'!$AI$1,'SSP drivers'!$C$2:$C$8148,'Selected scen drivers'!$C378,'SSP drivers'!$D$2:$D$8148,'Selected scen drivers'!$D378)</f>
        <v>0</v>
      </c>
      <c r="X378" s="3">
        <f>SUMIFS('SSP drivers'!X$2:X$8148,'SSP drivers'!$A$2:$A$8148,'Selected scen drivers'!$AH$1,'SSP drivers'!$B$2:$B$8148,'Selected scen drivers'!$AI$1,'SSP drivers'!$C$2:$C$8148,'Selected scen drivers'!$C378,'SSP drivers'!$D$2:$D$8148,'Selected scen drivers'!$D378)</f>
        <v>0</v>
      </c>
      <c r="Y378" s="3">
        <f>SUMIFS('SSP drivers'!Y$2:Y$8148,'SSP drivers'!$A$2:$A$8148,'Selected scen drivers'!$AH$1,'SSP drivers'!$B$2:$B$8148,'Selected scen drivers'!$AI$1,'SSP drivers'!$C$2:$C$8148,'Selected scen drivers'!$C378,'SSP drivers'!$D$2:$D$8148,'Selected scen drivers'!$D378)</f>
        <v>0</v>
      </c>
      <c r="Z378" s="3">
        <f>SUMIFS('SSP drivers'!Z$2:Z$8148,'SSP drivers'!$A$2:$A$8148,'Selected scen drivers'!$AH$1,'SSP drivers'!$B$2:$B$8148,'Selected scen drivers'!$AI$1,'SSP drivers'!$C$2:$C$8148,'Selected scen drivers'!$C378,'SSP drivers'!$D$2:$D$8148,'Selected scen drivers'!$D378)</f>
        <v>0</v>
      </c>
      <c r="AA378" s="3">
        <f>SUMIFS('SSP drivers'!AA$2:AA$8148,'SSP drivers'!$A$2:$A$8148,'Selected scen drivers'!$AH$1,'SSP drivers'!$B$2:$B$8148,'Selected scen drivers'!$AI$1,'SSP drivers'!$C$2:$C$8148,'Selected scen drivers'!$C378,'SSP drivers'!$D$2:$D$8148,'Selected scen drivers'!$D378)</f>
        <v>0</v>
      </c>
      <c r="AB378" s="3">
        <f>SUMIFS('SSP drivers'!AB$2:AB$8148,'SSP drivers'!$A$2:$A$8148,'Selected scen drivers'!$AH$1,'SSP drivers'!$B$2:$B$8148,'Selected scen drivers'!$AI$1,'SSP drivers'!$C$2:$C$8148,'Selected scen drivers'!$C378,'SSP drivers'!$D$2:$D$8148,'Selected scen drivers'!$D378)</f>
        <v>0</v>
      </c>
      <c r="AC378" s="3">
        <f>SUMIFS('SSP drivers'!AC$2:AC$8148,'SSP drivers'!$A$2:$A$8148,'Selected scen drivers'!$AH$1,'SSP drivers'!$B$2:$B$8148,'Selected scen drivers'!$AI$1,'SSP drivers'!$C$2:$C$8148,'Selected scen drivers'!$C378,'SSP drivers'!$D$2:$D$8148,'Selected scen drivers'!$D378)</f>
        <v>0</v>
      </c>
      <c r="AD378" s="3">
        <f>SUMIFS('SSP drivers'!AD$2:AD$8148,'SSP drivers'!$A$2:$A$8148,'Selected scen drivers'!$AH$1,'SSP drivers'!$B$2:$B$8148,'Selected scen drivers'!$AI$1,'SSP drivers'!$C$2:$C$8148,'Selected scen drivers'!$C378,'SSP drivers'!$D$2:$D$8148,'Selected scen drivers'!$D378)</f>
        <v>0</v>
      </c>
      <c r="AE378" s="3">
        <f>SUMIFS('SSP drivers'!AE$2:AE$8148,'SSP drivers'!$A$2:$A$8148,'Selected scen drivers'!$AH$1,'SSP drivers'!$B$2:$B$8148,'Selected scen drivers'!$AI$1,'SSP drivers'!$C$2:$C$8148,'Selected scen drivers'!$C378,'SSP drivers'!$D$2:$D$8148,'Selected scen drivers'!$D378)</f>
        <v>0</v>
      </c>
    </row>
    <row r="379" spans="1:31">
      <c r="A379">
        <f t="shared" si="11"/>
        <v>42</v>
      </c>
      <c r="B379">
        <f t="shared" si="12"/>
        <v>9</v>
      </c>
      <c r="C379" t="str">
        <f>IFERROR(VLOOKUP(A379,Classification!$A$4:$B$99,2,FALSE),"")</f>
        <v/>
      </c>
      <c r="D379" t="str">
        <f>IFERROR(VLOOKUP(B379,Classification!$U$5:$V$14,2,FALSE),"")</f>
        <v>POP</v>
      </c>
      <c r="E379" s="3">
        <f>SUMIFS('SSP drivers'!E$2:E$8148,'SSP drivers'!$A$2:$A$8148,'Selected scen drivers'!$AH$1,'SSP drivers'!$B$2:$B$8148,'Selected scen drivers'!$AI$1,'SSP drivers'!$C$2:$C$8148,'Selected scen drivers'!$C379,'SSP drivers'!$D$2:$D$8148,'Selected scen drivers'!$D379)</f>
        <v>0</v>
      </c>
      <c r="F379" s="3">
        <f>SUMIFS('SSP drivers'!F$2:F$8148,'SSP drivers'!$A$2:$A$8148,'Selected scen drivers'!$AH$1,'SSP drivers'!$B$2:$B$8148,'Selected scen drivers'!$AI$1,'SSP drivers'!$C$2:$C$8148,'Selected scen drivers'!$C379,'SSP drivers'!$D$2:$D$8148,'Selected scen drivers'!$D379)</f>
        <v>0</v>
      </c>
      <c r="G379" s="3">
        <f>SUMIFS('SSP drivers'!G$2:G$8148,'SSP drivers'!$A$2:$A$8148,'Selected scen drivers'!$AH$1,'SSP drivers'!$B$2:$B$8148,'Selected scen drivers'!$AI$1,'SSP drivers'!$C$2:$C$8148,'Selected scen drivers'!$C379,'SSP drivers'!$D$2:$D$8148,'Selected scen drivers'!$D379)</f>
        <v>0</v>
      </c>
      <c r="H379" s="3">
        <f>SUMIFS('SSP drivers'!H$2:H$8148,'SSP drivers'!$A$2:$A$8148,'Selected scen drivers'!$AH$1,'SSP drivers'!$B$2:$B$8148,'Selected scen drivers'!$AI$1,'SSP drivers'!$C$2:$C$8148,'Selected scen drivers'!$C379,'SSP drivers'!$D$2:$D$8148,'Selected scen drivers'!$D379)</f>
        <v>0</v>
      </c>
      <c r="I379" s="3">
        <f>SUMIFS('SSP drivers'!I$2:I$8148,'SSP drivers'!$A$2:$A$8148,'Selected scen drivers'!$AH$1,'SSP drivers'!$B$2:$B$8148,'Selected scen drivers'!$AI$1,'SSP drivers'!$C$2:$C$8148,'Selected scen drivers'!$C379,'SSP drivers'!$D$2:$D$8148,'Selected scen drivers'!$D379)</f>
        <v>0</v>
      </c>
      <c r="J379" s="3">
        <f>SUMIFS('SSP drivers'!J$2:J$8148,'SSP drivers'!$A$2:$A$8148,'Selected scen drivers'!$AH$1,'SSP drivers'!$B$2:$B$8148,'Selected scen drivers'!$AI$1,'SSP drivers'!$C$2:$C$8148,'Selected scen drivers'!$C379,'SSP drivers'!$D$2:$D$8148,'Selected scen drivers'!$D379)</f>
        <v>0</v>
      </c>
      <c r="K379" s="3">
        <f>SUMIFS('SSP drivers'!K$2:K$8148,'SSP drivers'!$A$2:$A$8148,'Selected scen drivers'!$AH$1,'SSP drivers'!$B$2:$B$8148,'Selected scen drivers'!$AI$1,'SSP drivers'!$C$2:$C$8148,'Selected scen drivers'!$C379,'SSP drivers'!$D$2:$D$8148,'Selected scen drivers'!$D379)</f>
        <v>0</v>
      </c>
      <c r="L379" s="3">
        <f>SUMIFS('SSP drivers'!L$2:L$8148,'SSP drivers'!$A$2:$A$8148,'Selected scen drivers'!$AH$1,'SSP drivers'!$B$2:$B$8148,'Selected scen drivers'!$AI$1,'SSP drivers'!$C$2:$C$8148,'Selected scen drivers'!$C379,'SSP drivers'!$D$2:$D$8148,'Selected scen drivers'!$D379)</f>
        <v>0</v>
      </c>
      <c r="M379" s="3">
        <f>SUMIFS('SSP drivers'!M$2:M$8148,'SSP drivers'!$A$2:$A$8148,'Selected scen drivers'!$AH$1,'SSP drivers'!$B$2:$B$8148,'Selected scen drivers'!$AI$1,'SSP drivers'!$C$2:$C$8148,'Selected scen drivers'!$C379,'SSP drivers'!$D$2:$D$8148,'Selected scen drivers'!$D379)</f>
        <v>0</v>
      </c>
      <c r="N379" s="3">
        <f>SUMIFS('SSP drivers'!N$2:N$8148,'SSP drivers'!$A$2:$A$8148,'Selected scen drivers'!$AH$1,'SSP drivers'!$B$2:$B$8148,'Selected scen drivers'!$AI$1,'SSP drivers'!$C$2:$C$8148,'Selected scen drivers'!$C379,'SSP drivers'!$D$2:$D$8148,'Selected scen drivers'!$D379)</f>
        <v>0</v>
      </c>
      <c r="O379" s="3">
        <f>SUMIFS('SSP drivers'!O$2:O$8148,'SSP drivers'!$A$2:$A$8148,'Selected scen drivers'!$AH$1,'SSP drivers'!$B$2:$B$8148,'Selected scen drivers'!$AI$1,'SSP drivers'!$C$2:$C$8148,'Selected scen drivers'!$C379,'SSP drivers'!$D$2:$D$8148,'Selected scen drivers'!$D379)</f>
        <v>0</v>
      </c>
      <c r="P379" s="3">
        <f>SUMIFS('SSP drivers'!P$2:P$8148,'SSP drivers'!$A$2:$A$8148,'Selected scen drivers'!$AH$1,'SSP drivers'!$B$2:$B$8148,'Selected scen drivers'!$AI$1,'SSP drivers'!$C$2:$C$8148,'Selected scen drivers'!$C379,'SSP drivers'!$D$2:$D$8148,'Selected scen drivers'!$D379)</f>
        <v>0</v>
      </c>
      <c r="Q379" s="3">
        <f>SUMIFS('SSP drivers'!Q$2:Q$8148,'SSP drivers'!$A$2:$A$8148,'Selected scen drivers'!$AH$1,'SSP drivers'!$B$2:$B$8148,'Selected scen drivers'!$AI$1,'SSP drivers'!$C$2:$C$8148,'Selected scen drivers'!$C379,'SSP drivers'!$D$2:$D$8148,'Selected scen drivers'!$D379)</f>
        <v>0</v>
      </c>
      <c r="R379" s="3">
        <f>SUMIFS('SSP drivers'!R$2:R$8148,'SSP drivers'!$A$2:$A$8148,'Selected scen drivers'!$AH$1,'SSP drivers'!$B$2:$B$8148,'Selected scen drivers'!$AI$1,'SSP drivers'!$C$2:$C$8148,'Selected scen drivers'!$C379,'SSP drivers'!$D$2:$D$8148,'Selected scen drivers'!$D379)</f>
        <v>0</v>
      </c>
      <c r="S379" s="3">
        <f>SUMIFS('SSP drivers'!S$2:S$8148,'SSP drivers'!$A$2:$A$8148,'Selected scen drivers'!$AH$1,'SSP drivers'!$B$2:$B$8148,'Selected scen drivers'!$AI$1,'SSP drivers'!$C$2:$C$8148,'Selected scen drivers'!$C379,'SSP drivers'!$D$2:$D$8148,'Selected scen drivers'!$D379)</f>
        <v>0</v>
      </c>
      <c r="T379" s="3">
        <f>SUMIFS('SSP drivers'!T$2:T$8148,'SSP drivers'!$A$2:$A$8148,'Selected scen drivers'!$AH$1,'SSP drivers'!$B$2:$B$8148,'Selected scen drivers'!$AI$1,'SSP drivers'!$C$2:$C$8148,'Selected scen drivers'!$C379,'SSP drivers'!$D$2:$D$8148,'Selected scen drivers'!$D379)</f>
        <v>0</v>
      </c>
      <c r="U379" s="3">
        <f>SUMIFS('SSP drivers'!U$2:U$8148,'SSP drivers'!$A$2:$A$8148,'Selected scen drivers'!$AH$1,'SSP drivers'!$B$2:$B$8148,'Selected scen drivers'!$AI$1,'SSP drivers'!$C$2:$C$8148,'Selected scen drivers'!$C379,'SSP drivers'!$D$2:$D$8148,'Selected scen drivers'!$D379)</f>
        <v>0</v>
      </c>
      <c r="V379" s="3">
        <f>SUMIFS('SSP drivers'!V$2:V$8148,'SSP drivers'!$A$2:$A$8148,'Selected scen drivers'!$AH$1,'SSP drivers'!$B$2:$B$8148,'Selected scen drivers'!$AI$1,'SSP drivers'!$C$2:$C$8148,'Selected scen drivers'!$C379,'SSP drivers'!$D$2:$D$8148,'Selected scen drivers'!$D379)</f>
        <v>0</v>
      </c>
      <c r="W379" s="3">
        <f>SUMIFS('SSP drivers'!W$2:W$8148,'SSP drivers'!$A$2:$A$8148,'Selected scen drivers'!$AH$1,'SSP drivers'!$B$2:$B$8148,'Selected scen drivers'!$AI$1,'SSP drivers'!$C$2:$C$8148,'Selected scen drivers'!$C379,'SSP drivers'!$D$2:$D$8148,'Selected scen drivers'!$D379)</f>
        <v>0</v>
      </c>
      <c r="X379" s="3">
        <f>SUMIFS('SSP drivers'!X$2:X$8148,'SSP drivers'!$A$2:$A$8148,'Selected scen drivers'!$AH$1,'SSP drivers'!$B$2:$B$8148,'Selected scen drivers'!$AI$1,'SSP drivers'!$C$2:$C$8148,'Selected scen drivers'!$C379,'SSP drivers'!$D$2:$D$8148,'Selected scen drivers'!$D379)</f>
        <v>0</v>
      </c>
      <c r="Y379" s="3">
        <f>SUMIFS('SSP drivers'!Y$2:Y$8148,'SSP drivers'!$A$2:$A$8148,'Selected scen drivers'!$AH$1,'SSP drivers'!$B$2:$B$8148,'Selected scen drivers'!$AI$1,'SSP drivers'!$C$2:$C$8148,'Selected scen drivers'!$C379,'SSP drivers'!$D$2:$D$8148,'Selected scen drivers'!$D379)</f>
        <v>0</v>
      </c>
      <c r="Z379" s="3">
        <f>SUMIFS('SSP drivers'!Z$2:Z$8148,'SSP drivers'!$A$2:$A$8148,'Selected scen drivers'!$AH$1,'SSP drivers'!$B$2:$B$8148,'Selected scen drivers'!$AI$1,'SSP drivers'!$C$2:$C$8148,'Selected scen drivers'!$C379,'SSP drivers'!$D$2:$D$8148,'Selected scen drivers'!$D379)</f>
        <v>0</v>
      </c>
      <c r="AA379" s="3">
        <f>SUMIFS('SSP drivers'!AA$2:AA$8148,'SSP drivers'!$A$2:$A$8148,'Selected scen drivers'!$AH$1,'SSP drivers'!$B$2:$B$8148,'Selected scen drivers'!$AI$1,'SSP drivers'!$C$2:$C$8148,'Selected scen drivers'!$C379,'SSP drivers'!$D$2:$D$8148,'Selected scen drivers'!$D379)</f>
        <v>0</v>
      </c>
      <c r="AB379" s="3">
        <f>SUMIFS('SSP drivers'!AB$2:AB$8148,'SSP drivers'!$A$2:$A$8148,'Selected scen drivers'!$AH$1,'SSP drivers'!$B$2:$B$8148,'Selected scen drivers'!$AI$1,'SSP drivers'!$C$2:$C$8148,'Selected scen drivers'!$C379,'SSP drivers'!$D$2:$D$8148,'Selected scen drivers'!$D379)</f>
        <v>0</v>
      </c>
      <c r="AC379" s="3">
        <f>SUMIFS('SSP drivers'!AC$2:AC$8148,'SSP drivers'!$A$2:$A$8148,'Selected scen drivers'!$AH$1,'SSP drivers'!$B$2:$B$8148,'Selected scen drivers'!$AI$1,'SSP drivers'!$C$2:$C$8148,'Selected scen drivers'!$C379,'SSP drivers'!$D$2:$D$8148,'Selected scen drivers'!$D379)</f>
        <v>0</v>
      </c>
      <c r="AD379" s="3">
        <f>SUMIFS('SSP drivers'!AD$2:AD$8148,'SSP drivers'!$A$2:$A$8148,'Selected scen drivers'!$AH$1,'SSP drivers'!$B$2:$B$8148,'Selected scen drivers'!$AI$1,'SSP drivers'!$C$2:$C$8148,'Selected scen drivers'!$C379,'SSP drivers'!$D$2:$D$8148,'Selected scen drivers'!$D379)</f>
        <v>0</v>
      </c>
      <c r="AE379" s="3">
        <f>SUMIFS('SSP drivers'!AE$2:AE$8148,'SSP drivers'!$A$2:$A$8148,'Selected scen drivers'!$AH$1,'SSP drivers'!$B$2:$B$8148,'Selected scen drivers'!$AI$1,'SSP drivers'!$C$2:$C$8148,'Selected scen drivers'!$C379,'SSP drivers'!$D$2:$D$8148,'Selected scen drivers'!$D379)</f>
        <v>0</v>
      </c>
    </row>
    <row r="380" spans="1:31">
      <c r="A380">
        <f t="shared" si="11"/>
        <v>43</v>
      </c>
      <c r="B380">
        <f t="shared" si="12"/>
        <v>1</v>
      </c>
      <c r="C380" t="str">
        <f>IFERROR(VLOOKUP(A380,Classification!$A$4:$B$99,2,FALSE),"")</f>
        <v/>
      </c>
      <c r="D380" t="str">
        <f>IFERROR(VLOOKUP(B380,Classification!$U$5:$V$14,2,FALSE),"")</f>
        <v>GDP</v>
      </c>
      <c r="E380" s="3">
        <f>SUMIFS('SSP drivers'!E$2:E$8148,'SSP drivers'!$A$2:$A$8148,'Selected scen drivers'!$AH$1,'SSP drivers'!$B$2:$B$8148,'Selected scen drivers'!$AI$1,'SSP drivers'!$C$2:$C$8148,'Selected scen drivers'!$C380,'SSP drivers'!$D$2:$D$8148,'Selected scen drivers'!$D380)</f>
        <v>0</v>
      </c>
      <c r="F380" s="3">
        <f>SUMIFS('SSP drivers'!F$2:F$8148,'SSP drivers'!$A$2:$A$8148,'Selected scen drivers'!$AH$1,'SSP drivers'!$B$2:$B$8148,'Selected scen drivers'!$AI$1,'SSP drivers'!$C$2:$C$8148,'Selected scen drivers'!$C380,'SSP drivers'!$D$2:$D$8148,'Selected scen drivers'!$D380)</f>
        <v>0</v>
      </c>
      <c r="G380" s="3">
        <f>SUMIFS('SSP drivers'!G$2:G$8148,'SSP drivers'!$A$2:$A$8148,'Selected scen drivers'!$AH$1,'SSP drivers'!$B$2:$B$8148,'Selected scen drivers'!$AI$1,'SSP drivers'!$C$2:$C$8148,'Selected scen drivers'!$C380,'SSP drivers'!$D$2:$D$8148,'Selected scen drivers'!$D380)</f>
        <v>0</v>
      </c>
      <c r="H380" s="3">
        <f>SUMIFS('SSP drivers'!H$2:H$8148,'SSP drivers'!$A$2:$A$8148,'Selected scen drivers'!$AH$1,'SSP drivers'!$B$2:$B$8148,'Selected scen drivers'!$AI$1,'SSP drivers'!$C$2:$C$8148,'Selected scen drivers'!$C380,'SSP drivers'!$D$2:$D$8148,'Selected scen drivers'!$D380)</f>
        <v>0</v>
      </c>
      <c r="I380" s="3">
        <f>SUMIFS('SSP drivers'!I$2:I$8148,'SSP drivers'!$A$2:$A$8148,'Selected scen drivers'!$AH$1,'SSP drivers'!$B$2:$B$8148,'Selected scen drivers'!$AI$1,'SSP drivers'!$C$2:$C$8148,'Selected scen drivers'!$C380,'SSP drivers'!$D$2:$D$8148,'Selected scen drivers'!$D380)</f>
        <v>0</v>
      </c>
      <c r="J380" s="3">
        <f>SUMIFS('SSP drivers'!J$2:J$8148,'SSP drivers'!$A$2:$A$8148,'Selected scen drivers'!$AH$1,'SSP drivers'!$B$2:$B$8148,'Selected scen drivers'!$AI$1,'SSP drivers'!$C$2:$C$8148,'Selected scen drivers'!$C380,'SSP drivers'!$D$2:$D$8148,'Selected scen drivers'!$D380)</f>
        <v>0</v>
      </c>
      <c r="K380" s="3">
        <f>SUMIFS('SSP drivers'!K$2:K$8148,'SSP drivers'!$A$2:$A$8148,'Selected scen drivers'!$AH$1,'SSP drivers'!$B$2:$B$8148,'Selected scen drivers'!$AI$1,'SSP drivers'!$C$2:$C$8148,'Selected scen drivers'!$C380,'SSP drivers'!$D$2:$D$8148,'Selected scen drivers'!$D380)</f>
        <v>0</v>
      </c>
      <c r="L380" s="3">
        <f>SUMIFS('SSP drivers'!L$2:L$8148,'SSP drivers'!$A$2:$A$8148,'Selected scen drivers'!$AH$1,'SSP drivers'!$B$2:$B$8148,'Selected scen drivers'!$AI$1,'SSP drivers'!$C$2:$C$8148,'Selected scen drivers'!$C380,'SSP drivers'!$D$2:$D$8148,'Selected scen drivers'!$D380)</f>
        <v>0</v>
      </c>
      <c r="M380" s="3">
        <f>SUMIFS('SSP drivers'!M$2:M$8148,'SSP drivers'!$A$2:$A$8148,'Selected scen drivers'!$AH$1,'SSP drivers'!$B$2:$B$8148,'Selected scen drivers'!$AI$1,'SSP drivers'!$C$2:$C$8148,'Selected scen drivers'!$C380,'SSP drivers'!$D$2:$D$8148,'Selected scen drivers'!$D380)</f>
        <v>0</v>
      </c>
      <c r="N380" s="3">
        <f>SUMIFS('SSP drivers'!N$2:N$8148,'SSP drivers'!$A$2:$A$8148,'Selected scen drivers'!$AH$1,'SSP drivers'!$B$2:$B$8148,'Selected scen drivers'!$AI$1,'SSP drivers'!$C$2:$C$8148,'Selected scen drivers'!$C380,'SSP drivers'!$D$2:$D$8148,'Selected scen drivers'!$D380)</f>
        <v>0</v>
      </c>
      <c r="O380" s="3">
        <f>SUMIFS('SSP drivers'!O$2:O$8148,'SSP drivers'!$A$2:$A$8148,'Selected scen drivers'!$AH$1,'SSP drivers'!$B$2:$B$8148,'Selected scen drivers'!$AI$1,'SSP drivers'!$C$2:$C$8148,'Selected scen drivers'!$C380,'SSP drivers'!$D$2:$D$8148,'Selected scen drivers'!$D380)</f>
        <v>0</v>
      </c>
      <c r="P380" s="3">
        <f>SUMIFS('SSP drivers'!P$2:P$8148,'SSP drivers'!$A$2:$A$8148,'Selected scen drivers'!$AH$1,'SSP drivers'!$B$2:$B$8148,'Selected scen drivers'!$AI$1,'SSP drivers'!$C$2:$C$8148,'Selected scen drivers'!$C380,'SSP drivers'!$D$2:$D$8148,'Selected scen drivers'!$D380)</f>
        <v>0</v>
      </c>
      <c r="Q380" s="3">
        <f>SUMIFS('SSP drivers'!Q$2:Q$8148,'SSP drivers'!$A$2:$A$8148,'Selected scen drivers'!$AH$1,'SSP drivers'!$B$2:$B$8148,'Selected scen drivers'!$AI$1,'SSP drivers'!$C$2:$C$8148,'Selected scen drivers'!$C380,'SSP drivers'!$D$2:$D$8148,'Selected scen drivers'!$D380)</f>
        <v>0</v>
      </c>
      <c r="R380" s="3">
        <f>SUMIFS('SSP drivers'!R$2:R$8148,'SSP drivers'!$A$2:$A$8148,'Selected scen drivers'!$AH$1,'SSP drivers'!$B$2:$B$8148,'Selected scen drivers'!$AI$1,'SSP drivers'!$C$2:$C$8148,'Selected scen drivers'!$C380,'SSP drivers'!$D$2:$D$8148,'Selected scen drivers'!$D380)</f>
        <v>0</v>
      </c>
      <c r="S380" s="3">
        <f>SUMIFS('SSP drivers'!S$2:S$8148,'SSP drivers'!$A$2:$A$8148,'Selected scen drivers'!$AH$1,'SSP drivers'!$B$2:$B$8148,'Selected scen drivers'!$AI$1,'SSP drivers'!$C$2:$C$8148,'Selected scen drivers'!$C380,'SSP drivers'!$D$2:$D$8148,'Selected scen drivers'!$D380)</f>
        <v>0</v>
      </c>
      <c r="T380" s="3">
        <f>SUMIFS('SSP drivers'!T$2:T$8148,'SSP drivers'!$A$2:$A$8148,'Selected scen drivers'!$AH$1,'SSP drivers'!$B$2:$B$8148,'Selected scen drivers'!$AI$1,'SSP drivers'!$C$2:$C$8148,'Selected scen drivers'!$C380,'SSP drivers'!$D$2:$D$8148,'Selected scen drivers'!$D380)</f>
        <v>0</v>
      </c>
      <c r="U380" s="3">
        <f>SUMIFS('SSP drivers'!U$2:U$8148,'SSP drivers'!$A$2:$A$8148,'Selected scen drivers'!$AH$1,'SSP drivers'!$B$2:$B$8148,'Selected scen drivers'!$AI$1,'SSP drivers'!$C$2:$C$8148,'Selected scen drivers'!$C380,'SSP drivers'!$D$2:$D$8148,'Selected scen drivers'!$D380)</f>
        <v>0</v>
      </c>
      <c r="V380" s="3">
        <f>SUMIFS('SSP drivers'!V$2:V$8148,'SSP drivers'!$A$2:$A$8148,'Selected scen drivers'!$AH$1,'SSP drivers'!$B$2:$B$8148,'Selected scen drivers'!$AI$1,'SSP drivers'!$C$2:$C$8148,'Selected scen drivers'!$C380,'SSP drivers'!$D$2:$D$8148,'Selected scen drivers'!$D380)</f>
        <v>0</v>
      </c>
      <c r="W380" s="3">
        <f>SUMIFS('SSP drivers'!W$2:W$8148,'SSP drivers'!$A$2:$A$8148,'Selected scen drivers'!$AH$1,'SSP drivers'!$B$2:$B$8148,'Selected scen drivers'!$AI$1,'SSP drivers'!$C$2:$C$8148,'Selected scen drivers'!$C380,'SSP drivers'!$D$2:$D$8148,'Selected scen drivers'!$D380)</f>
        <v>0</v>
      </c>
      <c r="X380" s="3">
        <f>SUMIFS('SSP drivers'!X$2:X$8148,'SSP drivers'!$A$2:$A$8148,'Selected scen drivers'!$AH$1,'SSP drivers'!$B$2:$B$8148,'Selected scen drivers'!$AI$1,'SSP drivers'!$C$2:$C$8148,'Selected scen drivers'!$C380,'SSP drivers'!$D$2:$D$8148,'Selected scen drivers'!$D380)</f>
        <v>0</v>
      </c>
      <c r="Y380" s="3">
        <f>SUMIFS('SSP drivers'!Y$2:Y$8148,'SSP drivers'!$A$2:$A$8148,'Selected scen drivers'!$AH$1,'SSP drivers'!$B$2:$B$8148,'Selected scen drivers'!$AI$1,'SSP drivers'!$C$2:$C$8148,'Selected scen drivers'!$C380,'SSP drivers'!$D$2:$D$8148,'Selected scen drivers'!$D380)</f>
        <v>0</v>
      </c>
      <c r="Z380" s="3">
        <f>SUMIFS('SSP drivers'!Z$2:Z$8148,'SSP drivers'!$A$2:$A$8148,'Selected scen drivers'!$AH$1,'SSP drivers'!$B$2:$B$8148,'Selected scen drivers'!$AI$1,'SSP drivers'!$C$2:$C$8148,'Selected scen drivers'!$C380,'SSP drivers'!$D$2:$D$8148,'Selected scen drivers'!$D380)</f>
        <v>0</v>
      </c>
      <c r="AA380" s="3">
        <f>SUMIFS('SSP drivers'!AA$2:AA$8148,'SSP drivers'!$A$2:$A$8148,'Selected scen drivers'!$AH$1,'SSP drivers'!$B$2:$B$8148,'Selected scen drivers'!$AI$1,'SSP drivers'!$C$2:$C$8148,'Selected scen drivers'!$C380,'SSP drivers'!$D$2:$D$8148,'Selected scen drivers'!$D380)</f>
        <v>0</v>
      </c>
      <c r="AB380" s="3">
        <f>SUMIFS('SSP drivers'!AB$2:AB$8148,'SSP drivers'!$A$2:$A$8148,'Selected scen drivers'!$AH$1,'SSP drivers'!$B$2:$B$8148,'Selected scen drivers'!$AI$1,'SSP drivers'!$C$2:$C$8148,'Selected scen drivers'!$C380,'SSP drivers'!$D$2:$D$8148,'Selected scen drivers'!$D380)</f>
        <v>0</v>
      </c>
      <c r="AC380" s="3">
        <f>SUMIFS('SSP drivers'!AC$2:AC$8148,'SSP drivers'!$A$2:$A$8148,'Selected scen drivers'!$AH$1,'SSP drivers'!$B$2:$B$8148,'Selected scen drivers'!$AI$1,'SSP drivers'!$C$2:$C$8148,'Selected scen drivers'!$C380,'SSP drivers'!$D$2:$D$8148,'Selected scen drivers'!$D380)</f>
        <v>0</v>
      </c>
      <c r="AD380" s="3">
        <f>SUMIFS('SSP drivers'!AD$2:AD$8148,'SSP drivers'!$A$2:$A$8148,'Selected scen drivers'!$AH$1,'SSP drivers'!$B$2:$B$8148,'Selected scen drivers'!$AI$1,'SSP drivers'!$C$2:$C$8148,'Selected scen drivers'!$C380,'SSP drivers'!$D$2:$D$8148,'Selected scen drivers'!$D380)</f>
        <v>0</v>
      </c>
      <c r="AE380" s="3">
        <f>SUMIFS('SSP drivers'!AE$2:AE$8148,'SSP drivers'!$A$2:$A$8148,'Selected scen drivers'!$AH$1,'SSP drivers'!$B$2:$B$8148,'Selected scen drivers'!$AI$1,'SSP drivers'!$C$2:$C$8148,'Selected scen drivers'!$C380,'SSP drivers'!$D$2:$D$8148,'Selected scen drivers'!$D380)</f>
        <v>0</v>
      </c>
    </row>
    <row r="381" spans="1:31">
      <c r="A381">
        <f t="shared" si="11"/>
        <v>43</v>
      </c>
      <c r="B381">
        <f t="shared" si="12"/>
        <v>2</v>
      </c>
      <c r="C381" t="str">
        <f>IFERROR(VLOOKUP(A381,Classification!$A$4:$B$99,2,FALSE),"")</f>
        <v/>
      </c>
      <c r="D381" t="str">
        <f>IFERROR(VLOOKUP(B381,Classification!$U$5:$V$14,2,FALSE),"")</f>
        <v>GDPAGR</v>
      </c>
      <c r="E381" s="3">
        <f>SUMIFS('SSP drivers'!E$2:E$8148,'SSP drivers'!$A$2:$A$8148,'Selected scen drivers'!$AH$1,'SSP drivers'!$B$2:$B$8148,'Selected scen drivers'!$AI$1,'SSP drivers'!$C$2:$C$8148,'Selected scen drivers'!$C381,'SSP drivers'!$D$2:$D$8148,'Selected scen drivers'!$D381)</f>
        <v>0</v>
      </c>
      <c r="F381" s="3">
        <f>SUMIFS('SSP drivers'!F$2:F$8148,'SSP drivers'!$A$2:$A$8148,'Selected scen drivers'!$AH$1,'SSP drivers'!$B$2:$B$8148,'Selected scen drivers'!$AI$1,'SSP drivers'!$C$2:$C$8148,'Selected scen drivers'!$C381,'SSP drivers'!$D$2:$D$8148,'Selected scen drivers'!$D381)</f>
        <v>0</v>
      </c>
      <c r="G381" s="3">
        <f>SUMIFS('SSP drivers'!G$2:G$8148,'SSP drivers'!$A$2:$A$8148,'Selected scen drivers'!$AH$1,'SSP drivers'!$B$2:$B$8148,'Selected scen drivers'!$AI$1,'SSP drivers'!$C$2:$C$8148,'Selected scen drivers'!$C381,'SSP drivers'!$D$2:$D$8148,'Selected scen drivers'!$D381)</f>
        <v>0</v>
      </c>
      <c r="H381" s="3">
        <f>SUMIFS('SSP drivers'!H$2:H$8148,'SSP drivers'!$A$2:$A$8148,'Selected scen drivers'!$AH$1,'SSP drivers'!$B$2:$B$8148,'Selected scen drivers'!$AI$1,'SSP drivers'!$C$2:$C$8148,'Selected scen drivers'!$C381,'SSP drivers'!$D$2:$D$8148,'Selected scen drivers'!$D381)</f>
        <v>0</v>
      </c>
      <c r="I381" s="3">
        <f>SUMIFS('SSP drivers'!I$2:I$8148,'SSP drivers'!$A$2:$A$8148,'Selected scen drivers'!$AH$1,'SSP drivers'!$B$2:$B$8148,'Selected scen drivers'!$AI$1,'SSP drivers'!$C$2:$C$8148,'Selected scen drivers'!$C381,'SSP drivers'!$D$2:$D$8148,'Selected scen drivers'!$D381)</f>
        <v>0</v>
      </c>
      <c r="J381" s="3">
        <f>SUMIFS('SSP drivers'!J$2:J$8148,'SSP drivers'!$A$2:$A$8148,'Selected scen drivers'!$AH$1,'SSP drivers'!$B$2:$B$8148,'Selected scen drivers'!$AI$1,'SSP drivers'!$C$2:$C$8148,'Selected scen drivers'!$C381,'SSP drivers'!$D$2:$D$8148,'Selected scen drivers'!$D381)</f>
        <v>0</v>
      </c>
      <c r="K381" s="3">
        <f>SUMIFS('SSP drivers'!K$2:K$8148,'SSP drivers'!$A$2:$A$8148,'Selected scen drivers'!$AH$1,'SSP drivers'!$B$2:$B$8148,'Selected scen drivers'!$AI$1,'SSP drivers'!$C$2:$C$8148,'Selected scen drivers'!$C381,'SSP drivers'!$D$2:$D$8148,'Selected scen drivers'!$D381)</f>
        <v>0</v>
      </c>
      <c r="L381" s="3">
        <f>SUMIFS('SSP drivers'!L$2:L$8148,'SSP drivers'!$A$2:$A$8148,'Selected scen drivers'!$AH$1,'SSP drivers'!$B$2:$B$8148,'Selected scen drivers'!$AI$1,'SSP drivers'!$C$2:$C$8148,'Selected scen drivers'!$C381,'SSP drivers'!$D$2:$D$8148,'Selected scen drivers'!$D381)</f>
        <v>0</v>
      </c>
      <c r="M381" s="3">
        <f>SUMIFS('SSP drivers'!M$2:M$8148,'SSP drivers'!$A$2:$A$8148,'Selected scen drivers'!$AH$1,'SSP drivers'!$B$2:$B$8148,'Selected scen drivers'!$AI$1,'SSP drivers'!$C$2:$C$8148,'Selected scen drivers'!$C381,'SSP drivers'!$D$2:$D$8148,'Selected scen drivers'!$D381)</f>
        <v>0</v>
      </c>
      <c r="N381" s="3">
        <f>SUMIFS('SSP drivers'!N$2:N$8148,'SSP drivers'!$A$2:$A$8148,'Selected scen drivers'!$AH$1,'SSP drivers'!$B$2:$B$8148,'Selected scen drivers'!$AI$1,'SSP drivers'!$C$2:$C$8148,'Selected scen drivers'!$C381,'SSP drivers'!$D$2:$D$8148,'Selected scen drivers'!$D381)</f>
        <v>0</v>
      </c>
      <c r="O381" s="3">
        <f>SUMIFS('SSP drivers'!O$2:O$8148,'SSP drivers'!$A$2:$A$8148,'Selected scen drivers'!$AH$1,'SSP drivers'!$B$2:$B$8148,'Selected scen drivers'!$AI$1,'SSP drivers'!$C$2:$C$8148,'Selected scen drivers'!$C381,'SSP drivers'!$D$2:$D$8148,'Selected scen drivers'!$D381)</f>
        <v>0</v>
      </c>
      <c r="P381" s="3">
        <f>SUMIFS('SSP drivers'!P$2:P$8148,'SSP drivers'!$A$2:$A$8148,'Selected scen drivers'!$AH$1,'SSP drivers'!$B$2:$B$8148,'Selected scen drivers'!$AI$1,'SSP drivers'!$C$2:$C$8148,'Selected scen drivers'!$C381,'SSP drivers'!$D$2:$D$8148,'Selected scen drivers'!$D381)</f>
        <v>0</v>
      </c>
      <c r="Q381" s="3">
        <f>SUMIFS('SSP drivers'!Q$2:Q$8148,'SSP drivers'!$A$2:$A$8148,'Selected scen drivers'!$AH$1,'SSP drivers'!$B$2:$B$8148,'Selected scen drivers'!$AI$1,'SSP drivers'!$C$2:$C$8148,'Selected scen drivers'!$C381,'SSP drivers'!$D$2:$D$8148,'Selected scen drivers'!$D381)</f>
        <v>0</v>
      </c>
      <c r="R381" s="3">
        <f>SUMIFS('SSP drivers'!R$2:R$8148,'SSP drivers'!$A$2:$A$8148,'Selected scen drivers'!$AH$1,'SSP drivers'!$B$2:$B$8148,'Selected scen drivers'!$AI$1,'SSP drivers'!$C$2:$C$8148,'Selected scen drivers'!$C381,'SSP drivers'!$D$2:$D$8148,'Selected scen drivers'!$D381)</f>
        <v>0</v>
      </c>
      <c r="S381" s="3">
        <f>SUMIFS('SSP drivers'!S$2:S$8148,'SSP drivers'!$A$2:$A$8148,'Selected scen drivers'!$AH$1,'SSP drivers'!$B$2:$B$8148,'Selected scen drivers'!$AI$1,'SSP drivers'!$C$2:$C$8148,'Selected scen drivers'!$C381,'SSP drivers'!$D$2:$D$8148,'Selected scen drivers'!$D381)</f>
        <v>0</v>
      </c>
      <c r="T381" s="3">
        <f>SUMIFS('SSP drivers'!T$2:T$8148,'SSP drivers'!$A$2:$A$8148,'Selected scen drivers'!$AH$1,'SSP drivers'!$B$2:$B$8148,'Selected scen drivers'!$AI$1,'SSP drivers'!$C$2:$C$8148,'Selected scen drivers'!$C381,'SSP drivers'!$D$2:$D$8148,'Selected scen drivers'!$D381)</f>
        <v>0</v>
      </c>
      <c r="U381" s="3">
        <f>SUMIFS('SSP drivers'!U$2:U$8148,'SSP drivers'!$A$2:$A$8148,'Selected scen drivers'!$AH$1,'SSP drivers'!$B$2:$B$8148,'Selected scen drivers'!$AI$1,'SSP drivers'!$C$2:$C$8148,'Selected scen drivers'!$C381,'SSP drivers'!$D$2:$D$8148,'Selected scen drivers'!$D381)</f>
        <v>0</v>
      </c>
      <c r="V381" s="3">
        <f>SUMIFS('SSP drivers'!V$2:V$8148,'SSP drivers'!$A$2:$A$8148,'Selected scen drivers'!$AH$1,'SSP drivers'!$B$2:$B$8148,'Selected scen drivers'!$AI$1,'SSP drivers'!$C$2:$C$8148,'Selected scen drivers'!$C381,'SSP drivers'!$D$2:$D$8148,'Selected scen drivers'!$D381)</f>
        <v>0</v>
      </c>
      <c r="W381" s="3">
        <f>SUMIFS('SSP drivers'!W$2:W$8148,'SSP drivers'!$A$2:$A$8148,'Selected scen drivers'!$AH$1,'SSP drivers'!$B$2:$B$8148,'Selected scen drivers'!$AI$1,'SSP drivers'!$C$2:$C$8148,'Selected scen drivers'!$C381,'SSP drivers'!$D$2:$D$8148,'Selected scen drivers'!$D381)</f>
        <v>0</v>
      </c>
      <c r="X381" s="3">
        <f>SUMIFS('SSP drivers'!X$2:X$8148,'SSP drivers'!$A$2:$A$8148,'Selected scen drivers'!$AH$1,'SSP drivers'!$B$2:$B$8148,'Selected scen drivers'!$AI$1,'SSP drivers'!$C$2:$C$8148,'Selected scen drivers'!$C381,'SSP drivers'!$D$2:$D$8148,'Selected scen drivers'!$D381)</f>
        <v>0</v>
      </c>
      <c r="Y381" s="3">
        <f>SUMIFS('SSP drivers'!Y$2:Y$8148,'SSP drivers'!$A$2:$A$8148,'Selected scen drivers'!$AH$1,'SSP drivers'!$B$2:$B$8148,'Selected scen drivers'!$AI$1,'SSP drivers'!$C$2:$C$8148,'Selected scen drivers'!$C381,'SSP drivers'!$D$2:$D$8148,'Selected scen drivers'!$D381)</f>
        <v>0</v>
      </c>
      <c r="Z381" s="3">
        <f>SUMIFS('SSP drivers'!Z$2:Z$8148,'SSP drivers'!$A$2:$A$8148,'Selected scen drivers'!$AH$1,'SSP drivers'!$B$2:$B$8148,'Selected scen drivers'!$AI$1,'SSP drivers'!$C$2:$C$8148,'Selected scen drivers'!$C381,'SSP drivers'!$D$2:$D$8148,'Selected scen drivers'!$D381)</f>
        <v>0</v>
      </c>
      <c r="AA381" s="3">
        <f>SUMIFS('SSP drivers'!AA$2:AA$8148,'SSP drivers'!$A$2:$A$8148,'Selected scen drivers'!$AH$1,'SSP drivers'!$B$2:$B$8148,'Selected scen drivers'!$AI$1,'SSP drivers'!$C$2:$C$8148,'Selected scen drivers'!$C381,'SSP drivers'!$D$2:$D$8148,'Selected scen drivers'!$D381)</f>
        <v>0</v>
      </c>
      <c r="AB381" s="3">
        <f>SUMIFS('SSP drivers'!AB$2:AB$8148,'SSP drivers'!$A$2:$A$8148,'Selected scen drivers'!$AH$1,'SSP drivers'!$B$2:$B$8148,'Selected scen drivers'!$AI$1,'SSP drivers'!$C$2:$C$8148,'Selected scen drivers'!$C381,'SSP drivers'!$D$2:$D$8148,'Selected scen drivers'!$D381)</f>
        <v>0</v>
      </c>
      <c r="AC381" s="3">
        <f>SUMIFS('SSP drivers'!AC$2:AC$8148,'SSP drivers'!$A$2:$A$8148,'Selected scen drivers'!$AH$1,'SSP drivers'!$B$2:$B$8148,'Selected scen drivers'!$AI$1,'SSP drivers'!$C$2:$C$8148,'Selected scen drivers'!$C381,'SSP drivers'!$D$2:$D$8148,'Selected scen drivers'!$D381)</f>
        <v>0</v>
      </c>
      <c r="AD381" s="3">
        <f>SUMIFS('SSP drivers'!AD$2:AD$8148,'SSP drivers'!$A$2:$A$8148,'Selected scen drivers'!$AH$1,'SSP drivers'!$B$2:$B$8148,'Selected scen drivers'!$AI$1,'SSP drivers'!$C$2:$C$8148,'Selected scen drivers'!$C381,'SSP drivers'!$D$2:$D$8148,'Selected scen drivers'!$D381)</f>
        <v>0</v>
      </c>
      <c r="AE381" s="3">
        <f>SUMIFS('SSP drivers'!AE$2:AE$8148,'SSP drivers'!$A$2:$A$8148,'Selected scen drivers'!$AH$1,'SSP drivers'!$B$2:$B$8148,'Selected scen drivers'!$AI$1,'SSP drivers'!$C$2:$C$8148,'Selected scen drivers'!$C381,'SSP drivers'!$D$2:$D$8148,'Selected scen drivers'!$D381)</f>
        <v>0</v>
      </c>
    </row>
    <row r="382" spans="1:31">
      <c r="A382">
        <f t="shared" si="11"/>
        <v>43</v>
      </c>
      <c r="B382">
        <f t="shared" si="12"/>
        <v>3</v>
      </c>
      <c r="C382" t="str">
        <f>IFERROR(VLOOKUP(A382,Classification!$A$4:$B$99,2,FALSE),"")</f>
        <v/>
      </c>
      <c r="D382" t="str">
        <f>IFERROR(VLOOKUP(B382,Classification!$U$5:$V$14,2,FALSE),"")</f>
        <v>GDPIND</v>
      </c>
      <c r="E382" s="3">
        <f>SUMIFS('SSP drivers'!E$2:E$8148,'SSP drivers'!$A$2:$A$8148,'Selected scen drivers'!$AH$1,'SSP drivers'!$B$2:$B$8148,'Selected scen drivers'!$AI$1,'SSP drivers'!$C$2:$C$8148,'Selected scen drivers'!$C382,'SSP drivers'!$D$2:$D$8148,'Selected scen drivers'!$D382)</f>
        <v>0</v>
      </c>
      <c r="F382" s="3">
        <f>SUMIFS('SSP drivers'!F$2:F$8148,'SSP drivers'!$A$2:$A$8148,'Selected scen drivers'!$AH$1,'SSP drivers'!$B$2:$B$8148,'Selected scen drivers'!$AI$1,'SSP drivers'!$C$2:$C$8148,'Selected scen drivers'!$C382,'SSP drivers'!$D$2:$D$8148,'Selected scen drivers'!$D382)</f>
        <v>0</v>
      </c>
      <c r="G382" s="3">
        <f>SUMIFS('SSP drivers'!G$2:G$8148,'SSP drivers'!$A$2:$A$8148,'Selected scen drivers'!$AH$1,'SSP drivers'!$B$2:$B$8148,'Selected scen drivers'!$AI$1,'SSP drivers'!$C$2:$C$8148,'Selected scen drivers'!$C382,'SSP drivers'!$D$2:$D$8148,'Selected scen drivers'!$D382)</f>
        <v>0</v>
      </c>
      <c r="H382" s="3">
        <f>SUMIFS('SSP drivers'!H$2:H$8148,'SSP drivers'!$A$2:$A$8148,'Selected scen drivers'!$AH$1,'SSP drivers'!$B$2:$B$8148,'Selected scen drivers'!$AI$1,'SSP drivers'!$C$2:$C$8148,'Selected scen drivers'!$C382,'SSP drivers'!$D$2:$D$8148,'Selected scen drivers'!$D382)</f>
        <v>0</v>
      </c>
      <c r="I382" s="3">
        <f>SUMIFS('SSP drivers'!I$2:I$8148,'SSP drivers'!$A$2:$A$8148,'Selected scen drivers'!$AH$1,'SSP drivers'!$B$2:$B$8148,'Selected scen drivers'!$AI$1,'SSP drivers'!$C$2:$C$8148,'Selected scen drivers'!$C382,'SSP drivers'!$D$2:$D$8148,'Selected scen drivers'!$D382)</f>
        <v>0</v>
      </c>
      <c r="J382" s="3">
        <f>SUMIFS('SSP drivers'!J$2:J$8148,'SSP drivers'!$A$2:$A$8148,'Selected scen drivers'!$AH$1,'SSP drivers'!$B$2:$B$8148,'Selected scen drivers'!$AI$1,'SSP drivers'!$C$2:$C$8148,'Selected scen drivers'!$C382,'SSP drivers'!$D$2:$D$8148,'Selected scen drivers'!$D382)</f>
        <v>0</v>
      </c>
      <c r="K382" s="3">
        <f>SUMIFS('SSP drivers'!K$2:K$8148,'SSP drivers'!$A$2:$A$8148,'Selected scen drivers'!$AH$1,'SSP drivers'!$B$2:$B$8148,'Selected scen drivers'!$AI$1,'SSP drivers'!$C$2:$C$8148,'Selected scen drivers'!$C382,'SSP drivers'!$D$2:$D$8148,'Selected scen drivers'!$D382)</f>
        <v>0</v>
      </c>
      <c r="L382" s="3">
        <f>SUMIFS('SSP drivers'!L$2:L$8148,'SSP drivers'!$A$2:$A$8148,'Selected scen drivers'!$AH$1,'SSP drivers'!$B$2:$B$8148,'Selected scen drivers'!$AI$1,'SSP drivers'!$C$2:$C$8148,'Selected scen drivers'!$C382,'SSP drivers'!$D$2:$D$8148,'Selected scen drivers'!$D382)</f>
        <v>0</v>
      </c>
      <c r="M382" s="3">
        <f>SUMIFS('SSP drivers'!M$2:M$8148,'SSP drivers'!$A$2:$A$8148,'Selected scen drivers'!$AH$1,'SSP drivers'!$B$2:$B$8148,'Selected scen drivers'!$AI$1,'SSP drivers'!$C$2:$C$8148,'Selected scen drivers'!$C382,'SSP drivers'!$D$2:$D$8148,'Selected scen drivers'!$D382)</f>
        <v>0</v>
      </c>
      <c r="N382" s="3">
        <f>SUMIFS('SSP drivers'!N$2:N$8148,'SSP drivers'!$A$2:$A$8148,'Selected scen drivers'!$AH$1,'SSP drivers'!$B$2:$B$8148,'Selected scen drivers'!$AI$1,'SSP drivers'!$C$2:$C$8148,'Selected scen drivers'!$C382,'SSP drivers'!$D$2:$D$8148,'Selected scen drivers'!$D382)</f>
        <v>0</v>
      </c>
      <c r="O382" s="3">
        <f>SUMIFS('SSP drivers'!O$2:O$8148,'SSP drivers'!$A$2:$A$8148,'Selected scen drivers'!$AH$1,'SSP drivers'!$B$2:$B$8148,'Selected scen drivers'!$AI$1,'SSP drivers'!$C$2:$C$8148,'Selected scen drivers'!$C382,'SSP drivers'!$D$2:$D$8148,'Selected scen drivers'!$D382)</f>
        <v>0</v>
      </c>
      <c r="P382" s="3">
        <f>SUMIFS('SSP drivers'!P$2:P$8148,'SSP drivers'!$A$2:$A$8148,'Selected scen drivers'!$AH$1,'SSP drivers'!$B$2:$B$8148,'Selected scen drivers'!$AI$1,'SSP drivers'!$C$2:$C$8148,'Selected scen drivers'!$C382,'SSP drivers'!$D$2:$D$8148,'Selected scen drivers'!$D382)</f>
        <v>0</v>
      </c>
      <c r="Q382" s="3">
        <f>SUMIFS('SSP drivers'!Q$2:Q$8148,'SSP drivers'!$A$2:$A$8148,'Selected scen drivers'!$AH$1,'SSP drivers'!$B$2:$B$8148,'Selected scen drivers'!$AI$1,'SSP drivers'!$C$2:$C$8148,'Selected scen drivers'!$C382,'SSP drivers'!$D$2:$D$8148,'Selected scen drivers'!$D382)</f>
        <v>0</v>
      </c>
      <c r="R382" s="3">
        <f>SUMIFS('SSP drivers'!R$2:R$8148,'SSP drivers'!$A$2:$A$8148,'Selected scen drivers'!$AH$1,'SSP drivers'!$B$2:$B$8148,'Selected scen drivers'!$AI$1,'SSP drivers'!$C$2:$C$8148,'Selected scen drivers'!$C382,'SSP drivers'!$D$2:$D$8148,'Selected scen drivers'!$D382)</f>
        <v>0</v>
      </c>
      <c r="S382" s="3">
        <f>SUMIFS('SSP drivers'!S$2:S$8148,'SSP drivers'!$A$2:$A$8148,'Selected scen drivers'!$AH$1,'SSP drivers'!$B$2:$B$8148,'Selected scen drivers'!$AI$1,'SSP drivers'!$C$2:$C$8148,'Selected scen drivers'!$C382,'SSP drivers'!$D$2:$D$8148,'Selected scen drivers'!$D382)</f>
        <v>0</v>
      </c>
      <c r="T382" s="3">
        <f>SUMIFS('SSP drivers'!T$2:T$8148,'SSP drivers'!$A$2:$A$8148,'Selected scen drivers'!$AH$1,'SSP drivers'!$B$2:$B$8148,'Selected scen drivers'!$AI$1,'SSP drivers'!$C$2:$C$8148,'Selected scen drivers'!$C382,'SSP drivers'!$D$2:$D$8148,'Selected scen drivers'!$D382)</f>
        <v>0</v>
      </c>
      <c r="U382" s="3">
        <f>SUMIFS('SSP drivers'!U$2:U$8148,'SSP drivers'!$A$2:$A$8148,'Selected scen drivers'!$AH$1,'SSP drivers'!$B$2:$B$8148,'Selected scen drivers'!$AI$1,'SSP drivers'!$C$2:$C$8148,'Selected scen drivers'!$C382,'SSP drivers'!$D$2:$D$8148,'Selected scen drivers'!$D382)</f>
        <v>0</v>
      </c>
      <c r="V382" s="3">
        <f>SUMIFS('SSP drivers'!V$2:V$8148,'SSP drivers'!$A$2:$A$8148,'Selected scen drivers'!$AH$1,'SSP drivers'!$B$2:$B$8148,'Selected scen drivers'!$AI$1,'SSP drivers'!$C$2:$C$8148,'Selected scen drivers'!$C382,'SSP drivers'!$D$2:$D$8148,'Selected scen drivers'!$D382)</f>
        <v>0</v>
      </c>
      <c r="W382" s="3">
        <f>SUMIFS('SSP drivers'!W$2:W$8148,'SSP drivers'!$A$2:$A$8148,'Selected scen drivers'!$AH$1,'SSP drivers'!$B$2:$B$8148,'Selected scen drivers'!$AI$1,'SSP drivers'!$C$2:$C$8148,'Selected scen drivers'!$C382,'SSP drivers'!$D$2:$D$8148,'Selected scen drivers'!$D382)</f>
        <v>0</v>
      </c>
      <c r="X382" s="3">
        <f>SUMIFS('SSP drivers'!X$2:X$8148,'SSP drivers'!$A$2:$A$8148,'Selected scen drivers'!$AH$1,'SSP drivers'!$B$2:$B$8148,'Selected scen drivers'!$AI$1,'SSP drivers'!$C$2:$C$8148,'Selected scen drivers'!$C382,'SSP drivers'!$D$2:$D$8148,'Selected scen drivers'!$D382)</f>
        <v>0</v>
      </c>
      <c r="Y382" s="3">
        <f>SUMIFS('SSP drivers'!Y$2:Y$8148,'SSP drivers'!$A$2:$A$8148,'Selected scen drivers'!$AH$1,'SSP drivers'!$B$2:$B$8148,'Selected scen drivers'!$AI$1,'SSP drivers'!$C$2:$C$8148,'Selected scen drivers'!$C382,'SSP drivers'!$D$2:$D$8148,'Selected scen drivers'!$D382)</f>
        <v>0</v>
      </c>
      <c r="Z382" s="3">
        <f>SUMIFS('SSP drivers'!Z$2:Z$8148,'SSP drivers'!$A$2:$A$8148,'Selected scen drivers'!$AH$1,'SSP drivers'!$B$2:$B$8148,'Selected scen drivers'!$AI$1,'SSP drivers'!$C$2:$C$8148,'Selected scen drivers'!$C382,'SSP drivers'!$D$2:$D$8148,'Selected scen drivers'!$D382)</f>
        <v>0</v>
      </c>
      <c r="AA382" s="3">
        <f>SUMIFS('SSP drivers'!AA$2:AA$8148,'SSP drivers'!$A$2:$A$8148,'Selected scen drivers'!$AH$1,'SSP drivers'!$B$2:$B$8148,'Selected scen drivers'!$AI$1,'SSP drivers'!$C$2:$C$8148,'Selected scen drivers'!$C382,'SSP drivers'!$D$2:$D$8148,'Selected scen drivers'!$D382)</f>
        <v>0</v>
      </c>
      <c r="AB382" s="3">
        <f>SUMIFS('SSP drivers'!AB$2:AB$8148,'SSP drivers'!$A$2:$A$8148,'Selected scen drivers'!$AH$1,'SSP drivers'!$B$2:$B$8148,'Selected scen drivers'!$AI$1,'SSP drivers'!$C$2:$C$8148,'Selected scen drivers'!$C382,'SSP drivers'!$D$2:$D$8148,'Selected scen drivers'!$D382)</f>
        <v>0</v>
      </c>
      <c r="AC382" s="3">
        <f>SUMIFS('SSP drivers'!AC$2:AC$8148,'SSP drivers'!$A$2:$A$8148,'Selected scen drivers'!$AH$1,'SSP drivers'!$B$2:$B$8148,'Selected scen drivers'!$AI$1,'SSP drivers'!$C$2:$C$8148,'Selected scen drivers'!$C382,'SSP drivers'!$D$2:$D$8148,'Selected scen drivers'!$D382)</f>
        <v>0</v>
      </c>
      <c r="AD382" s="3">
        <f>SUMIFS('SSP drivers'!AD$2:AD$8148,'SSP drivers'!$A$2:$A$8148,'Selected scen drivers'!$AH$1,'SSP drivers'!$B$2:$B$8148,'Selected scen drivers'!$AI$1,'SSP drivers'!$C$2:$C$8148,'Selected scen drivers'!$C382,'SSP drivers'!$D$2:$D$8148,'Selected scen drivers'!$D382)</f>
        <v>0</v>
      </c>
      <c r="AE382" s="3">
        <f>SUMIFS('SSP drivers'!AE$2:AE$8148,'SSP drivers'!$A$2:$A$8148,'Selected scen drivers'!$AH$1,'SSP drivers'!$B$2:$B$8148,'Selected scen drivers'!$AI$1,'SSP drivers'!$C$2:$C$8148,'Selected scen drivers'!$C382,'SSP drivers'!$D$2:$D$8148,'Selected scen drivers'!$D382)</f>
        <v>0</v>
      </c>
    </row>
    <row r="383" spans="1:31">
      <c r="A383">
        <f t="shared" si="11"/>
        <v>43</v>
      </c>
      <c r="B383">
        <f t="shared" si="12"/>
        <v>4</v>
      </c>
      <c r="C383" t="str">
        <f>IFERROR(VLOOKUP(A383,Classification!$A$4:$B$99,2,FALSE),"")</f>
        <v/>
      </c>
      <c r="D383" t="str">
        <f>IFERROR(VLOOKUP(B383,Classification!$U$5:$V$14,2,FALSE),"")</f>
        <v>GDPMFG</v>
      </c>
      <c r="E383" s="3">
        <f>SUMIFS('SSP drivers'!E$2:E$8148,'SSP drivers'!$A$2:$A$8148,'Selected scen drivers'!$AH$1,'SSP drivers'!$B$2:$B$8148,'Selected scen drivers'!$AI$1,'SSP drivers'!$C$2:$C$8148,'Selected scen drivers'!$C383,'SSP drivers'!$D$2:$D$8148,'Selected scen drivers'!$D383)</f>
        <v>0</v>
      </c>
      <c r="F383" s="3">
        <f>SUMIFS('SSP drivers'!F$2:F$8148,'SSP drivers'!$A$2:$A$8148,'Selected scen drivers'!$AH$1,'SSP drivers'!$B$2:$B$8148,'Selected scen drivers'!$AI$1,'SSP drivers'!$C$2:$C$8148,'Selected scen drivers'!$C383,'SSP drivers'!$D$2:$D$8148,'Selected scen drivers'!$D383)</f>
        <v>0</v>
      </c>
      <c r="G383" s="3">
        <f>SUMIFS('SSP drivers'!G$2:G$8148,'SSP drivers'!$A$2:$A$8148,'Selected scen drivers'!$AH$1,'SSP drivers'!$B$2:$B$8148,'Selected scen drivers'!$AI$1,'SSP drivers'!$C$2:$C$8148,'Selected scen drivers'!$C383,'SSP drivers'!$D$2:$D$8148,'Selected scen drivers'!$D383)</f>
        <v>0</v>
      </c>
      <c r="H383" s="3">
        <f>SUMIFS('SSP drivers'!H$2:H$8148,'SSP drivers'!$A$2:$A$8148,'Selected scen drivers'!$AH$1,'SSP drivers'!$B$2:$B$8148,'Selected scen drivers'!$AI$1,'SSP drivers'!$C$2:$C$8148,'Selected scen drivers'!$C383,'SSP drivers'!$D$2:$D$8148,'Selected scen drivers'!$D383)</f>
        <v>0</v>
      </c>
      <c r="I383" s="3">
        <f>SUMIFS('SSP drivers'!I$2:I$8148,'SSP drivers'!$A$2:$A$8148,'Selected scen drivers'!$AH$1,'SSP drivers'!$B$2:$B$8148,'Selected scen drivers'!$AI$1,'SSP drivers'!$C$2:$C$8148,'Selected scen drivers'!$C383,'SSP drivers'!$D$2:$D$8148,'Selected scen drivers'!$D383)</f>
        <v>0</v>
      </c>
      <c r="J383" s="3">
        <f>SUMIFS('SSP drivers'!J$2:J$8148,'SSP drivers'!$A$2:$A$8148,'Selected scen drivers'!$AH$1,'SSP drivers'!$B$2:$B$8148,'Selected scen drivers'!$AI$1,'SSP drivers'!$C$2:$C$8148,'Selected scen drivers'!$C383,'SSP drivers'!$D$2:$D$8148,'Selected scen drivers'!$D383)</f>
        <v>0</v>
      </c>
      <c r="K383" s="3">
        <f>SUMIFS('SSP drivers'!K$2:K$8148,'SSP drivers'!$A$2:$A$8148,'Selected scen drivers'!$AH$1,'SSP drivers'!$B$2:$B$8148,'Selected scen drivers'!$AI$1,'SSP drivers'!$C$2:$C$8148,'Selected scen drivers'!$C383,'SSP drivers'!$D$2:$D$8148,'Selected scen drivers'!$D383)</f>
        <v>0</v>
      </c>
      <c r="L383" s="3">
        <f>SUMIFS('SSP drivers'!L$2:L$8148,'SSP drivers'!$A$2:$A$8148,'Selected scen drivers'!$AH$1,'SSP drivers'!$B$2:$B$8148,'Selected scen drivers'!$AI$1,'SSP drivers'!$C$2:$C$8148,'Selected scen drivers'!$C383,'SSP drivers'!$D$2:$D$8148,'Selected scen drivers'!$D383)</f>
        <v>0</v>
      </c>
      <c r="M383" s="3">
        <f>SUMIFS('SSP drivers'!M$2:M$8148,'SSP drivers'!$A$2:$A$8148,'Selected scen drivers'!$AH$1,'SSP drivers'!$B$2:$B$8148,'Selected scen drivers'!$AI$1,'SSP drivers'!$C$2:$C$8148,'Selected scen drivers'!$C383,'SSP drivers'!$D$2:$D$8148,'Selected scen drivers'!$D383)</f>
        <v>0</v>
      </c>
      <c r="N383" s="3">
        <f>SUMIFS('SSP drivers'!N$2:N$8148,'SSP drivers'!$A$2:$A$8148,'Selected scen drivers'!$AH$1,'SSP drivers'!$B$2:$B$8148,'Selected scen drivers'!$AI$1,'SSP drivers'!$C$2:$C$8148,'Selected scen drivers'!$C383,'SSP drivers'!$D$2:$D$8148,'Selected scen drivers'!$D383)</f>
        <v>0</v>
      </c>
      <c r="O383" s="3">
        <f>SUMIFS('SSP drivers'!O$2:O$8148,'SSP drivers'!$A$2:$A$8148,'Selected scen drivers'!$AH$1,'SSP drivers'!$B$2:$B$8148,'Selected scen drivers'!$AI$1,'SSP drivers'!$C$2:$C$8148,'Selected scen drivers'!$C383,'SSP drivers'!$D$2:$D$8148,'Selected scen drivers'!$D383)</f>
        <v>0</v>
      </c>
      <c r="P383" s="3">
        <f>SUMIFS('SSP drivers'!P$2:P$8148,'SSP drivers'!$A$2:$A$8148,'Selected scen drivers'!$AH$1,'SSP drivers'!$B$2:$B$8148,'Selected scen drivers'!$AI$1,'SSP drivers'!$C$2:$C$8148,'Selected scen drivers'!$C383,'SSP drivers'!$D$2:$D$8148,'Selected scen drivers'!$D383)</f>
        <v>0</v>
      </c>
      <c r="Q383" s="3">
        <f>SUMIFS('SSP drivers'!Q$2:Q$8148,'SSP drivers'!$A$2:$A$8148,'Selected scen drivers'!$AH$1,'SSP drivers'!$B$2:$B$8148,'Selected scen drivers'!$AI$1,'SSP drivers'!$C$2:$C$8148,'Selected scen drivers'!$C383,'SSP drivers'!$D$2:$D$8148,'Selected scen drivers'!$D383)</f>
        <v>0</v>
      </c>
      <c r="R383" s="3">
        <f>SUMIFS('SSP drivers'!R$2:R$8148,'SSP drivers'!$A$2:$A$8148,'Selected scen drivers'!$AH$1,'SSP drivers'!$B$2:$B$8148,'Selected scen drivers'!$AI$1,'SSP drivers'!$C$2:$C$8148,'Selected scen drivers'!$C383,'SSP drivers'!$D$2:$D$8148,'Selected scen drivers'!$D383)</f>
        <v>0</v>
      </c>
      <c r="S383" s="3">
        <f>SUMIFS('SSP drivers'!S$2:S$8148,'SSP drivers'!$A$2:$A$8148,'Selected scen drivers'!$AH$1,'SSP drivers'!$B$2:$B$8148,'Selected scen drivers'!$AI$1,'SSP drivers'!$C$2:$C$8148,'Selected scen drivers'!$C383,'SSP drivers'!$D$2:$D$8148,'Selected scen drivers'!$D383)</f>
        <v>0</v>
      </c>
      <c r="T383" s="3">
        <f>SUMIFS('SSP drivers'!T$2:T$8148,'SSP drivers'!$A$2:$A$8148,'Selected scen drivers'!$AH$1,'SSP drivers'!$B$2:$B$8148,'Selected scen drivers'!$AI$1,'SSP drivers'!$C$2:$C$8148,'Selected scen drivers'!$C383,'SSP drivers'!$D$2:$D$8148,'Selected scen drivers'!$D383)</f>
        <v>0</v>
      </c>
      <c r="U383" s="3">
        <f>SUMIFS('SSP drivers'!U$2:U$8148,'SSP drivers'!$A$2:$A$8148,'Selected scen drivers'!$AH$1,'SSP drivers'!$B$2:$B$8148,'Selected scen drivers'!$AI$1,'SSP drivers'!$C$2:$C$8148,'Selected scen drivers'!$C383,'SSP drivers'!$D$2:$D$8148,'Selected scen drivers'!$D383)</f>
        <v>0</v>
      </c>
      <c r="V383" s="3">
        <f>SUMIFS('SSP drivers'!V$2:V$8148,'SSP drivers'!$A$2:$A$8148,'Selected scen drivers'!$AH$1,'SSP drivers'!$B$2:$B$8148,'Selected scen drivers'!$AI$1,'SSP drivers'!$C$2:$C$8148,'Selected scen drivers'!$C383,'SSP drivers'!$D$2:$D$8148,'Selected scen drivers'!$D383)</f>
        <v>0</v>
      </c>
      <c r="W383" s="3">
        <f>SUMIFS('SSP drivers'!W$2:W$8148,'SSP drivers'!$A$2:$A$8148,'Selected scen drivers'!$AH$1,'SSP drivers'!$B$2:$B$8148,'Selected scen drivers'!$AI$1,'SSP drivers'!$C$2:$C$8148,'Selected scen drivers'!$C383,'SSP drivers'!$D$2:$D$8148,'Selected scen drivers'!$D383)</f>
        <v>0</v>
      </c>
      <c r="X383" s="3">
        <f>SUMIFS('SSP drivers'!X$2:X$8148,'SSP drivers'!$A$2:$A$8148,'Selected scen drivers'!$AH$1,'SSP drivers'!$B$2:$B$8148,'Selected scen drivers'!$AI$1,'SSP drivers'!$C$2:$C$8148,'Selected scen drivers'!$C383,'SSP drivers'!$D$2:$D$8148,'Selected scen drivers'!$D383)</f>
        <v>0</v>
      </c>
      <c r="Y383" s="3">
        <f>SUMIFS('SSP drivers'!Y$2:Y$8148,'SSP drivers'!$A$2:$A$8148,'Selected scen drivers'!$AH$1,'SSP drivers'!$B$2:$B$8148,'Selected scen drivers'!$AI$1,'SSP drivers'!$C$2:$C$8148,'Selected scen drivers'!$C383,'SSP drivers'!$D$2:$D$8148,'Selected scen drivers'!$D383)</f>
        <v>0</v>
      </c>
      <c r="Z383" s="3">
        <f>SUMIFS('SSP drivers'!Z$2:Z$8148,'SSP drivers'!$A$2:$A$8148,'Selected scen drivers'!$AH$1,'SSP drivers'!$B$2:$B$8148,'Selected scen drivers'!$AI$1,'SSP drivers'!$C$2:$C$8148,'Selected scen drivers'!$C383,'SSP drivers'!$D$2:$D$8148,'Selected scen drivers'!$D383)</f>
        <v>0</v>
      </c>
      <c r="AA383" s="3">
        <f>SUMIFS('SSP drivers'!AA$2:AA$8148,'SSP drivers'!$A$2:$A$8148,'Selected scen drivers'!$AH$1,'SSP drivers'!$B$2:$B$8148,'Selected scen drivers'!$AI$1,'SSP drivers'!$C$2:$C$8148,'Selected scen drivers'!$C383,'SSP drivers'!$D$2:$D$8148,'Selected scen drivers'!$D383)</f>
        <v>0</v>
      </c>
      <c r="AB383" s="3">
        <f>SUMIFS('SSP drivers'!AB$2:AB$8148,'SSP drivers'!$A$2:$A$8148,'Selected scen drivers'!$AH$1,'SSP drivers'!$B$2:$B$8148,'Selected scen drivers'!$AI$1,'SSP drivers'!$C$2:$C$8148,'Selected scen drivers'!$C383,'SSP drivers'!$D$2:$D$8148,'Selected scen drivers'!$D383)</f>
        <v>0</v>
      </c>
      <c r="AC383" s="3">
        <f>SUMIFS('SSP drivers'!AC$2:AC$8148,'SSP drivers'!$A$2:$A$8148,'Selected scen drivers'!$AH$1,'SSP drivers'!$B$2:$B$8148,'Selected scen drivers'!$AI$1,'SSP drivers'!$C$2:$C$8148,'Selected scen drivers'!$C383,'SSP drivers'!$D$2:$D$8148,'Selected scen drivers'!$D383)</f>
        <v>0</v>
      </c>
      <c r="AD383" s="3">
        <f>SUMIFS('SSP drivers'!AD$2:AD$8148,'SSP drivers'!$A$2:$A$8148,'Selected scen drivers'!$AH$1,'SSP drivers'!$B$2:$B$8148,'Selected scen drivers'!$AI$1,'SSP drivers'!$C$2:$C$8148,'Selected scen drivers'!$C383,'SSP drivers'!$D$2:$D$8148,'Selected scen drivers'!$D383)</f>
        <v>0</v>
      </c>
      <c r="AE383" s="3">
        <f>SUMIFS('SSP drivers'!AE$2:AE$8148,'SSP drivers'!$A$2:$A$8148,'Selected scen drivers'!$AH$1,'SSP drivers'!$B$2:$B$8148,'Selected scen drivers'!$AI$1,'SSP drivers'!$C$2:$C$8148,'Selected scen drivers'!$C383,'SSP drivers'!$D$2:$D$8148,'Selected scen drivers'!$D383)</f>
        <v>0</v>
      </c>
    </row>
    <row r="384" spans="1:31">
      <c r="A384">
        <f t="shared" si="11"/>
        <v>43</v>
      </c>
      <c r="B384">
        <f t="shared" si="12"/>
        <v>5</v>
      </c>
      <c r="C384" t="str">
        <f>IFERROR(VLOOKUP(A384,Classification!$A$4:$B$99,2,FALSE),"")</f>
        <v/>
      </c>
      <c r="D384" t="str">
        <f>IFERROR(VLOOKUP(B384,Classification!$U$5:$V$14,2,FALSE),"")</f>
        <v>GDPPCAP</v>
      </c>
      <c r="E384" s="3">
        <f>SUMIFS('SSP drivers'!E$2:E$8148,'SSP drivers'!$A$2:$A$8148,'Selected scen drivers'!$AH$1,'SSP drivers'!$B$2:$B$8148,'Selected scen drivers'!$AI$1,'SSP drivers'!$C$2:$C$8148,'Selected scen drivers'!$C384,'SSP drivers'!$D$2:$D$8148,'Selected scen drivers'!$D384)</f>
        <v>0</v>
      </c>
      <c r="F384" s="3">
        <f>SUMIFS('SSP drivers'!F$2:F$8148,'SSP drivers'!$A$2:$A$8148,'Selected scen drivers'!$AH$1,'SSP drivers'!$B$2:$B$8148,'Selected scen drivers'!$AI$1,'SSP drivers'!$C$2:$C$8148,'Selected scen drivers'!$C384,'SSP drivers'!$D$2:$D$8148,'Selected scen drivers'!$D384)</f>
        <v>0</v>
      </c>
      <c r="G384" s="3">
        <f>SUMIFS('SSP drivers'!G$2:G$8148,'SSP drivers'!$A$2:$A$8148,'Selected scen drivers'!$AH$1,'SSP drivers'!$B$2:$B$8148,'Selected scen drivers'!$AI$1,'SSP drivers'!$C$2:$C$8148,'Selected scen drivers'!$C384,'SSP drivers'!$D$2:$D$8148,'Selected scen drivers'!$D384)</f>
        <v>0</v>
      </c>
      <c r="H384" s="3">
        <f>SUMIFS('SSP drivers'!H$2:H$8148,'SSP drivers'!$A$2:$A$8148,'Selected scen drivers'!$AH$1,'SSP drivers'!$B$2:$B$8148,'Selected scen drivers'!$AI$1,'SSP drivers'!$C$2:$C$8148,'Selected scen drivers'!$C384,'SSP drivers'!$D$2:$D$8148,'Selected scen drivers'!$D384)</f>
        <v>0</v>
      </c>
      <c r="I384" s="3">
        <f>SUMIFS('SSP drivers'!I$2:I$8148,'SSP drivers'!$A$2:$A$8148,'Selected scen drivers'!$AH$1,'SSP drivers'!$B$2:$B$8148,'Selected scen drivers'!$AI$1,'SSP drivers'!$C$2:$C$8148,'Selected scen drivers'!$C384,'SSP drivers'!$D$2:$D$8148,'Selected scen drivers'!$D384)</f>
        <v>0</v>
      </c>
      <c r="J384" s="3">
        <f>SUMIFS('SSP drivers'!J$2:J$8148,'SSP drivers'!$A$2:$A$8148,'Selected scen drivers'!$AH$1,'SSP drivers'!$B$2:$B$8148,'Selected scen drivers'!$AI$1,'SSP drivers'!$C$2:$C$8148,'Selected scen drivers'!$C384,'SSP drivers'!$D$2:$D$8148,'Selected scen drivers'!$D384)</f>
        <v>0</v>
      </c>
      <c r="K384" s="3">
        <f>SUMIFS('SSP drivers'!K$2:K$8148,'SSP drivers'!$A$2:$A$8148,'Selected scen drivers'!$AH$1,'SSP drivers'!$B$2:$B$8148,'Selected scen drivers'!$AI$1,'SSP drivers'!$C$2:$C$8148,'Selected scen drivers'!$C384,'SSP drivers'!$D$2:$D$8148,'Selected scen drivers'!$D384)</f>
        <v>0</v>
      </c>
      <c r="L384" s="3">
        <f>SUMIFS('SSP drivers'!L$2:L$8148,'SSP drivers'!$A$2:$A$8148,'Selected scen drivers'!$AH$1,'SSP drivers'!$B$2:$B$8148,'Selected scen drivers'!$AI$1,'SSP drivers'!$C$2:$C$8148,'Selected scen drivers'!$C384,'SSP drivers'!$D$2:$D$8148,'Selected scen drivers'!$D384)</f>
        <v>0</v>
      </c>
      <c r="M384" s="3">
        <f>SUMIFS('SSP drivers'!M$2:M$8148,'SSP drivers'!$A$2:$A$8148,'Selected scen drivers'!$AH$1,'SSP drivers'!$B$2:$B$8148,'Selected scen drivers'!$AI$1,'SSP drivers'!$C$2:$C$8148,'Selected scen drivers'!$C384,'SSP drivers'!$D$2:$D$8148,'Selected scen drivers'!$D384)</f>
        <v>0</v>
      </c>
      <c r="N384" s="3">
        <f>SUMIFS('SSP drivers'!N$2:N$8148,'SSP drivers'!$A$2:$A$8148,'Selected scen drivers'!$AH$1,'SSP drivers'!$B$2:$B$8148,'Selected scen drivers'!$AI$1,'SSP drivers'!$C$2:$C$8148,'Selected scen drivers'!$C384,'SSP drivers'!$D$2:$D$8148,'Selected scen drivers'!$D384)</f>
        <v>0</v>
      </c>
      <c r="O384" s="3">
        <f>SUMIFS('SSP drivers'!O$2:O$8148,'SSP drivers'!$A$2:$A$8148,'Selected scen drivers'!$AH$1,'SSP drivers'!$B$2:$B$8148,'Selected scen drivers'!$AI$1,'SSP drivers'!$C$2:$C$8148,'Selected scen drivers'!$C384,'SSP drivers'!$D$2:$D$8148,'Selected scen drivers'!$D384)</f>
        <v>0</v>
      </c>
      <c r="P384" s="3">
        <f>SUMIFS('SSP drivers'!P$2:P$8148,'SSP drivers'!$A$2:$A$8148,'Selected scen drivers'!$AH$1,'SSP drivers'!$B$2:$B$8148,'Selected scen drivers'!$AI$1,'SSP drivers'!$C$2:$C$8148,'Selected scen drivers'!$C384,'SSP drivers'!$D$2:$D$8148,'Selected scen drivers'!$D384)</f>
        <v>0</v>
      </c>
      <c r="Q384" s="3">
        <f>SUMIFS('SSP drivers'!Q$2:Q$8148,'SSP drivers'!$A$2:$A$8148,'Selected scen drivers'!$AH$1,'SSP drivers'!$B$2:$B$8148,'Selected scen drivers'!$AI$1,'SSP drivers'!$C$2:$C$8148,'Selected scen drivers'!$C384,'SSP drivers'!$D$2:$D$8148,'Selected scen drivers'!$D384)</f>
        <v>0</v>
      </c>
      <c r="R384" s="3">
        <f>SUMIFS('SSP drivers'!R$2:R$8148,'SSP drivers'!$A$2:$A$8148,'Selected scen drivers'!$AH$1,'SSP drivers'!$B$2:$B$8148,'Selected scen drivers'!$AI$1,'SSP drivers'!$C$2:$C$8148,'Selected scen drivers'!$C384,'SSP drivers'!$D$2:$D$8148,'Selected scen drivers'!$D384)</f>
        <v>0</v>
      </c>
      <c r="S384" s="3">
        <f>SUMIFS('SSP drivers'!S$2:S$8148,'SSP drivers'!$A$2:$A$8148,'Selected scen drivers'!$AH$1,'SSP drivers'!$B$2:$B$8148,'Selected scen drivers'!$AI$1,'SSP drivers'!$C$2:$C$8148,'Selected scen drivers'!$C384,'SSP drivers'!$D$2:$D$8148,'Selected scen drivers'!$D384)</f>
        <v>0</v>
      </c>
      <c r="T384" s="3">
        <f>SUMIFS('SSP drivers'!T$2:T$8148,'SSP drivers'!$A$2:$A$8148,'Selected scen drivers'!$AH$1,'SSP drivers'!$B$2:$B$8148,'Selected scen drivers'!$AI$1,'SSP drivers'!$C$2:$C$8148,'Selected scen drivers'!$C384,'SSP drivers'!$D$2:$D$8148,'Selected scen drivers'!$D384)</f>
        <v>0</v>
      </c>
      <c r="U384" s="3">
        <f>SUMIFS('SSP drivers'!U$2:U$8148,'SSP drivers'!$A$2:$A$8148,'Selected scen drivers'!$AH$1,'SSP drivers'!$B$2:$B$8148,'Selected scen drivers'!$AI$1,'SSP drivers'!$C$2:$C$8148,'Selected scen drivers'!$C384,'SSP drivers'!$D$2:$D$8148,'Selected scen drivers'!$D384)</f>
        <v>0</v>
      </c>
      <c r="V384" s="3">
        <f>SUMIFS('SSP drivers'!V$2:V$8148,'SSP drivers'!$A$2:$A$8148,'Selected scen drivers'!$AH$1,'SSP drivers'!$B$2:$B$8148,'Selected scen drivers'!$AI$1,'SSP drivers'!$C$2:$C$8148,'Selected scen drivers'!$C384,'SSP drivers'!$D$2:$D$8148,'Selected scen drivers'!$D384)</f>
        <v>0</v>
      </c>
      <c r="W384" s="3">
        <f>SUMIFS('SSP drivers'!W$2:W$8148,'SSP drivers'!$A$2:$A$8148,'Selected scen drivers'!$AH$1,'SSP drivers'!$B$2:$B$8148,'Selected scen drivers'!$AI$1,'SSP drivers'!$C$2:$C$8148,'Selected scen drivers'!$C384,'SSP drivers'!$D$2:$D$8148,'Selected scen drivers'!$D384)</f>
        <v>0</v>
      </c>
      <c r="X384" s="3">
        <f>SUMIFS('SSP drivers'!X$2:X$8148,'SSP drivers'!$A$2:$A$8148,'Selected scen drivers'!$AH$1,'SSP drivers'!$B$2:$B$8148,'Selected scen drivers'!$AI$1,'SSP drivers'!$C$2:$C$8148,'Selected scen drivers'!$C384,'SSP drivers'!$D$2:$D$8148,'Selected scen drivers'!$D384)</f>
        <v>0</v>
      </c>
      <c r="Y384" s="3">
        <f>SUMIFS('SSP drivers'!Y$2:Y$8148,'SSP drivers'!$A$2:$A$8148,'Selected scen drivers'!$AH$1,'SSP drivers'!$B$2:$B$8148,'Selected scen drivers'!$AI$1,'SSP drivers'!$C$2:$C$8148,'Selected scen drivers'!$C384,'SSP drivers'!$D$2:$D$8148,'Selected scen drivers'!$D384)</f>
        <v>0</v>
      </c>
      <c r="Z384" s="3">
        <f>SUMIFS('SSP drivers'!Z$2:Z$8148,'SSP drivers'!$A$2:$A$8148,'Selected scen drivers'!$AH$1,'SSP drivers'!$B$2:$B$8148,'Selected scen drivers'!$AI$1,'SSP drivers'!$C$2:$C$8148,'Selected scen drivers'!$C384,'SSP drivers'!$D$2:$D$8148,'Selected scen drivers'!$D384)</f>
        <v>0</v>
      </c>
      <c r="AA384" s="3">
        <f>SUMIFS('SSP drivers'!AA$2:AA$8148,'SSP drivers'!$A$2:$A$8148,'Selected scen drivers'!$AH$1,'SSP drivers'!$B$2:$B$8148,'Selected scen drivers'!$AI$1,'SSP drivers'!$C$2:$C$8148,'Selected scen drivers'!$C384,'SSP drivers'!$D$2:$D$8148,'Selected scen drivers'!$D384)</f>
        <v>0</v>
      </c>
      <c r="AB384" s="3">
        <f>SUMIFS('SSP drivers'!AB$2:AB$8148,'SSP drivers'!$A$2:$A$8148,'Selected scen drivers'!$AH$1,'SSP drivers'!$B$2:$B$8148,'Selected scen drivers'!$AI$1,'SSP drivers'!$C$2:$C$8148,'Selected scen drivers'!$C384,'SSP drivers'!$D$2:$D$8148,'Selected scen drivers'!$D384)</f>
        <v>0</v>
      </c>
      <c r="AC384" s="3">
        <f>SUMIFS('SSP drivers'!AC$2:AC$8148,'SSP drivers'!$A$2:$A$8148,'Selected scen drivers'!$AH$1,'SSP drivers'!$B$2:$B$8148,'Selected scen drivers'!$AI$1,'SSP drivers'!$C$2:$C$8148,'Selected scen drivers'!$C384,'SSP drivers'!$D$2:$D$8148,'Selected scen drivers'!$D384)</f>
        <v>0</v>
      </c>
      <c r="AD384" s="3">
        <f>SUMIFS('SSP drivers'!AD$2:AD$8148,'SSP drivers'!$A$2:$A$8148,'Selected scen drivers'!$AH$1,'SSP drivers'!$B$2:$B$8148,'Selected scen drivers'!$AI$1,'SSP drivers'!$C$2:$C$8148,'Selected scen drivers'!$C384,'SSP drivers'!$D$2:$D$8148,'Selected scen drivers'!$D384)</f>
        <v>0</v>
      </c>
      <c r="AE384" s="3">
        <f>SUMIFS('SSP drivers'!AE$2:AE$8148,'SSP drivers'!$A$2:$A$8148,'Selected scen drivers'!$AH$1,'SSP drivers'!$B$2:$B$8148,'Selected scen drivers'!$AI$1,'SSP drivers'!$C$2:$C$8148,'Selected scen drivers'!$C384,'SSP drivers'!$D$2:$D$8148,'Selected scen drivers'!$D384)</f>
        <v>0</v>
      </c>
    </row>
    <row r="385" spans="1:31">
      <c r="A385">
        <f t="shared" si="11"/>
        <v>43</v>
      </c>
      <c r="B385">
        <f t="shared" si="12"/>
        <v>6</v>
      </c>
      <c r="C385" t="str">
        <f>IFERROR(VLOOKUP(A385,Classification!$A$4:$B$99,2,FALSE),"")</f>
        <v/>
      </c>
      <c r="D385" t="str">
        <f>IFERROR(VLOOKUP(B385,Classification!$U$5:$V$14,2,FALSE),"")</f>
        <v>GDPPHOU</v>
      </c>
      <c r="E385" s="3">
        <f>SUMIFS('SSP drivers'!E$2:E$8148,'SSP drivers'!$A$2:$A$8148,'Selected scen drivers'!$AH$1,'SSP drivers'!$B$2:$B$8148,'Selected scen drivers'!$AI$1,'SSP drivers'!$C$2:$C$8148,'Selected scen drivers'!$C385,'SSP drivers'!$D$2:$D$8148,'Selected scen drivers'!$D385)</f>
        <v>0</v>
      </c>
      <c r="F385" s="3">
        <f>SUMIFS('SSP drivers'!F$2:F$8148,'SSP drivers'!$A$2:$A$8148,'Selected scen drivers'!$AH$1,'SSP drivers'!$B$2:$B$8148,'Selected scen drivers'!$AI$1,'SSP drivers'!$C$2:$C$8148,'Selected scen drivers'!$C385,'SSP drivers'!$D$2:$D$8148,'Selected scen drivers'!$D385)</f>
        <v>0</v>
      </c>
      <c r="G385" s="3">
        <f>SUMIFS('SSP drivers'!G$2:G$8148,'SSP drivers'!$A$2:$A$8148,'Selected scen drivers'!$AH$1,'SSP drivers'!$B$2:$B$8148,'Selected scen drivers'!$AI$1,'SSP drivers'!$C$2:$C$8148,'Selected scen drivers'!$C385,'SSP drivers'!$D$2:$D$8148,'Selected scen drivers'!$D385)</f>
        <v>0</v>
      </c>
      <c r="H385" s="3">
        <f>SUMIFS('SSP drivers'!H$2:H$8148,'SSP drivers'!$A$2:$A$8148,'Selected scen drivers'!$AH$1,'SSP drivers'!$B$2:$B$8148,'Selected scen drivers'!$AI$1,'SSP drivers'!$C$2:$C$8148,'Selected scen drivers'!$C385,'SSP drivers'!$D$2:$D$8148,'Selected scen drivers'!$D385)</f>
        <v>0</v>
      </c>
      <c r="I385" s="3">
        <f>SUMIFS('SSP drivers'!I$2:I$8148,'SSP drivers'!$A$2:$A$8148,'Selected scen drivers'!$AH$1,'SSP drivers'!$B$2:$B$8148,'Selected scen drivers'!$AI$1,'SSP drivers'!$C$2:$C$8148,'Selected scen drivers'!$C385,'SSP drivers'!$D$2:$D$8148,'Selected scen drivers'!$D385)</f>
        <v>0</v>
      </c>
      <c r="J385" s="3">
        <f>SUMIFS('SSP drivers'!J$2:J$8148,'SSP drivers'!$A$2:$A$8148,'Selected scen drivers'!$AH$1,'SSP drivers'!$B$2:$B$8148,'Selected scen drivers'!$AI$1,'SSP drivers'!$C$2:$C$8148,'Selected scen drivers'!$C385,'SSP drivers'!$D$2:$D$8148,'Selected scen drivers'!$D385)</f>
        <v>0</v>
      </c>
      <c r="K385" s="3">
        <f>SUMIFS('SSP drivers'!K$2:K$8148,'SSP drivers'!$A$2:$A$8148,'Selected scen drivers'!$AH$1,'SSP drivers'!$B$2:$B$8148,'Selected scen drivers'!$AI$1,'SSP drivers'!$C$2:$C$8148,'Selected scen drivers'!$C385,'SSP drivers'!$D$2:$D$8148,'Selected scen drivers'!$D385)</f>
        <v>0</v>
      </c>
      <c r="L385" s="3">
        <f>SUMIFS('SSP drivers'!L$2:L$8148,'SSP drivers'!$A$2:$A$8148,'Selected scen drivers'!$AH$1,'SSP drivers'!$B$2:$B$8148,'Selected scen drivers'!$AI$1,'SSP drivers'!$C$2:$C$8148,'Selected scen drivers'!$C385,'SSP drivers'!$D$2:$D$8148,'Selected scen drivers'!$D385)</f>
        <v>0</v>
      </c>
      <c r="M385" s="3">
        <f>SUMIFS('SSP drivers'!M$2:M$8148,'SSP drivers'!$A$2:$A$8148,'Selected scen drivers'!$AH$1,'SSP drivers'!$B$2:$B$8148,'Selected scen drivers'!$AI$1,'SSP drivers'!$C$2:$C$8148,'Selected scen drivers'!$C385,'SSP drivers'!$D$2:$D$8148,'Selected scen drivers'!$D385)</f>
        <v>0</v>
      </c>
      <c r="N385" s="3">
        <f>SUMIFS('SSP drivers'!N$2:N$8148,'SSP drivers'!$A$2:$A$8148,'Selected scen drivers'!$AH$1,'SSP drivers'!$B$2:$B$8148,'Selected scen drivers'!$AI$1,'SSP drivers'!$C$2:$C$8148,'Selected scen drivers'!$C385,'SSP drivers'!$D$2:$D$8148,'Selected scen drivers'!$D385)</f>
        <v>0</v>
      </c>
      <c r="O385" s="3">
        <f>SUMIFS('SSP drivers'!O$2:O$8148,'SSP drivers'!$A$2:$A$8148,'Selected scen drivers'!$AH$1,'SSP drivers'!$B$2:$B$8148,'Selected scen drivers'!$AI$1,'SSP drivers'!$C$2:$C$8148,'Selected scen drivers'!$C385,'SSP drivers'!$D$2:$D$8148,'Selected scen drivers'!$D385)</f>
        <v>0</v>
      </c>
      <c r="P385" s="3">
        <f>SUMIFS('SSP drivers'!P$2:P$8148,'SSP drivers'!$A$2:$A$8148,'Selected scen drivers'!$AH$1,'SSP drivers'!$B$2:$B$8148,'Selected scen drivers'!$AI$1,'SSP drivers'!$C$2:$C$8148,'Selected scen drivers'!$C385,'SSP drivers'!$D$2:$D$8148,'Selected scen drivers'!$D385)</f>
        <v>0</v>
      </c>
      <c r="Q385" s="3">
        <f>SUMIFS('SSP drivers'!Q$2:Q$8148,'SSP drivers'!$A$2:$A$8148,'Selected scen drivers'!$AH$1,'SSP drivers'!$B$2:$B$8148,'Selected scen drivers'!$AI$1,'SSP drivers'!$C$2:$C$8148,'Selected scen drivers'!$C385,'SSP drivers'!$D$2:$D$8148,'Selected scen drivers'!$D385)</f>
        <v>0</v>
      </c>
      <c r="R385" s="3">
        <f>SUMIFS('SSP drivers'!R$2:R$8148,'SSP drivers'!$A$2:$A$8148,'Selected scen drivers'!$AH$1,'SSP drivers'!$B$2:$B$8148,'Selected scen drivers'!$AI$1,'SSP drivers'!$C$2:$C$8148,'Selected scen drivers'!$C385,'SSP drivers'!$D$2:$D$8148,'Selected scen drivers'!$D385)</f>
        <v>0</v>
      </c>
      <c r="S385" s="3">
        <f>SUMIFS('SSP drivers'!S$2:S$8148,'SSP drivers'!$A$2:$A$8148,'Selected scen drivers'!$AH$1,'SSP drivers'!$B$2:$B$8148,'Selected scen drivers'!$AI$1,'SSP drivers'!$C$2:$C$8148,'Selected scen drivers'!$C385,'SSP drivers'!$D$2:$D$8148,'Selected scen drivers'!$D385)</f>
        <v>0</v>
      </c>
      <c r="T385" s="3">
        <f>SUMIFS('SSP drivers'!T$2:T$8148,'SSP drivers'!$A$2:$A$8148,'Selected scen drivers'!$AH$1,'SSP drivers'!$B$2:$B$8148,'Selected scen drivers'!$AI$1,'SSP drivers'!$C$2:$C$8148,'Selected scen drivers'!$C385,'SSP drivers'!$D$2:$D$8148,'Selected scen drivers'!$D385)</f>
        <v>0</v>
      </c>
      <c r="U385" s="3">
        <f>SUMIFS('SSP drivers'!U$2:U$8148,'SSP drivers'!$A$2:$A$8148,'Selected scen drivers'!$AH$1,'SSP drivers'!$B$2:$B$8148,'Selected scen drivers'!$AI$1,'SSP drivers'!$C$2:$C$8148,'Selected scen drivers'!$C385,'SSP drivers'!$D$2:$D$8148,'Selected scen drivers'!$D385)</f>
        <v>0</v>
      </c>
      <c r="V385" s="3">
        <f>SUMIFS('SSP drivers'!V$2:V$8148,'SSP drivers'!$A$2:$A$8148,'Selected scen drivers'!$AH$1,'SSP drivers'!$B$2:$B$8148,'Selected scen drivers'!$AI$1,'SSP drivers'!$C$2:$C$8148,'Selected scen drivers'!$C385,'SSP drivers'!$D$2:$D$8148,'Selected scen drivers'!$D385)</f>
        <v>0</v>
      </c>
      <c r="W385" s="3">
        <f>SUMIFS('SSP drivers'!W$2:W$8148,'SSP drivers'!$A$2:$A$8148,'Selected scen drivers'!$AH$1,'SSP drivers'!$B$2:$B$8148,'Selected scen drivers'!$AI$1,'SSP drivers'!$C$2:$C$8148,'Selected scen drivers'!$C385,'SSP drivers'!$D$2:$D$8148,'Selected scen drivers'!$D385)</f>
        <v>0</v>
      </c>
      <c r="X385" s="3">
        <f>SUMIFS('SSP drivers'!X$2:X$8148,'SSP drivers'!$A$2:$A$8148,'Selected scen drivers'!$AH$1,'SSP drivers'!$B$2:$B$8148,'Selected scen drivers'!$AI$1,'SSP drivers'!$C$2:$C$8148,'Selected scen drivers'!$C385,'SSP drivers'!$D$2:$D$8148,'Selected scen drivers'!$D385)</f>
        <v>0</v>
      </c>
      <c r="Y385" s="3">
        <f>SUMIFS('SSP drivers'!Y$2:Y$8148,'SSP drivers'!$A$2:$A$8148,'Selected scen drivers'!$AH$1,'SSP drivers'!$B$2:$B$8148,'Selected scen drivers'!$AI$1,'SSP drivers'!$C$2:$C$8148,'Selected scen drivers'!$C385,'SSP drivers'!$D$2:$D$8148,'Selected scen drivers'!$D385)</f>
        <v>0</v>
      </c>
      <c r="Z385" s="3">
        <f>SUMIFS('SSP drivers'!Z$2:Z$8148,'SSP drivers'!$A$2:$A$8148,'Selected scen drivers'!$AH$1,'SSP drivers'!$B$2:$B$8148,'Selected scen drivers'!$AI$1,'SSP drivers'!$C$2:$C$8148,'Selected scen drivers'!$C385,'SSP drivers'!$D$2:$D$8148,'Selected scen drivers'!$D385)</f>
        <v>0</v>
      </c>
      <c r="AA385" s="3">
        <f>SUMIFS('SSP drivers'!AA$2:AA$8148,'SSP drivers'!$A$2:$A$8148,'Selected scen drivers'!$AH$1,'SSP drivers'!$B$2:$B$8148,'Selected scen drivers'!$AI$1,'SSP drivers'!$C$2:$C$8148,'Selected scen drivers'!$C385,'SSP drivers'!$D$2:$D$8148,'Selected scen drivers'!$D385)</f>
        <v>0</v>
      </c>
      <c r="AB385" s="3">
        <f>SUMIFS('SSP drivers'!AB$2:AB$8148,'SSP drivers'!$A$2:$A$8148,'Selected scen drivers'!$AH$1,'SSP drivers'!$B$2:$B$8148,'Selected scen drivers'!$AI$1,'SSP drivers'!$C$2:$C$8148,'Selected scen drivers'!$C385,'SSP drivers'!$D$2:$D$8148,'Selected scen drivers'!$D385)</f>
        <v>0</v>
      </c>
      <c r="AC385" s="3">
        <f>SUMIFS('SSP drivers'!AC$2:AC$8148,'SSP drivers'!$A$2:$A$8148,'Selected scen drivers'!$AH$1,'SSP drivers'!$B$2:$B$8148,'Selected scen drivers'!$AI$1,'SSP drivers'!$C$2:$C$8148,'Selected scen drivers'!$C385,'SSP drivers'!$D$2:$D$8148,'Selected scen drivers'!$D385)</f>
        <v>0</v>
      </c>
      <c r="AD385" s="3">
        <f>SUMIFS('SSP drivers'!AD$2:AD$8148,'SSP drivers'!$A$2:$A$8148,'Selected scen drivers'!$AH$1,'SSP drivers'!$B$2:$B$8148,'Selected scen drivers'!$AI$1,'SSP drivers'!$C$2:$C$8148,'Selected scen drivers'!$C385,'SSP drivers'!$D$2:$D$8148,'Selected scen drivers'!$D385)</f>
        <v>0</v>
      </c>
      <c r="AE385" s="3">
        <f>SUMIFS('SSP drivers'!AE$2:AE$8148,'SSP drivers'!$A$2:$A$8148,'Selected scen drivers'!$AH$1,'SSP drivers'!$B$2:$B$8148,'Selected scen drivers'!$AI$1,'SSP drivers'!$C$2:$C$8148,'Selected scen drivers'!$C385,'SSP drivers'!$D$2:$D$8148,'Selected scen drivers'!$D385)</f>
        <v>0</v>
      </c>
    </row>
    <row r="386" spans="1:31">
      <c r="A386">
        <f t="shared" si="11"/>
        <v>43</v>
      </c>
      <c r="B386">
        <f t="shared" si="12"/>
        <v>7</v>
      </c>
      <c r="C386" t="str">
        <f>IFERROR(VLOOKUP(A386,Classification!$A$4:$B$99,2,FALSE),"")</f>
        <v/>
      </c>
      <c r="D386" t="str">
        <f>IFERROR(VLOOKUP(B386,Classification!$U$5:$V$14,2,FALSE),"")</f>
        <v>GDPSER</v>
      </c>
      <c r="E386" s="3">
        <f>SUMIFS('SSP drivers'!E$2:E$8148,'SSP drivers'!$A$2:$A$8148,'Selected scen drivers'!$AH$1,'SSP drivers'!$B$2:$B$8148,'Selected scen drivers'!$AI$1,'SSP drivers'!$C$2:$C$8148,'Selected scen drivers'!$C386,'SSP drivers'!$D$2:$D$8148,'Selected scen drivers'!$D386)</f>
        <v>0</v>
      </c>
      <c r="F386" s="3">
        <f>SUMIFS('SSP drivers'!F$2:F$8148,'SSP drivers'!$A$2:$A$8148,'Selected scen drivers'!$AH$1,'SSP drivers'!$B$2:$B$8148,'Selected scen drivers'!$AI$1,'SSP drivers'!$C$2:$C$8148,'Selected scen drivers'!$C386,'SSP drivers'!$D$2:$D$8148,'Selected scen drivers'!$D386)</f>
        <v>0</v>
      </c>
      <c r="G386" s="3">
        <f>SUMIFS('SSP drivers'!G$2:G$8148,'SSP drivers'!$A$2:$A$8148,'Selected scen drivers'!$AH$1,'SSP drivers'!$B$2:$B$8148,'Selected scen drivers'!$AI$1,'SSP drivers'!$C$2:$C$8148,'Selected scen drivers'!$C386,'SSP drivers'!$D$2:$D$8148,'Selected scen drivers'!$D386)</f>
        <v>0</v>
      </c>
      <c r="H386" s="3">
        <f>SUMIFS('SSP drivers'!H$2:H$8148,'SSP drivers'!$A$2:$A$8148,'Selected scen drivers'!$AH$1,'SSP drivers'!$B$2:$B$8148,'Selected scen drivers'!$AI$1,'SSP drivers'!$C$2:$C$8148,'Selected scen drivers'!$C386,'SSP drivers'!$D$2:$D$8148,'Selected scen drivers'!$D386)</f>
        <v>0</v>
      </c>
      <c r="I386" s="3">
        <f>SUMIFS('SSP drivers'!I$2:I$8148,'SSP drivers'!$A$2:$A$8148,'Selected scen drivers'!$AH$1,'SSP drivers'!$B$2:$B$8148,'Selected scen drivers'!$AI$1,'SSP drivers'!$C$2:$C$8148,'Selected scen drivers'!$C386,'SSP drivers'!$D$2:$D$8148,'Selected scen drivers'!$D386)</f>
        <v>0</v>
      </c>
      <c r="J386" s="3">
        <f>SUMIFS('SSP drivers'!J$2:J$8148,'SSP drivers'!$A$2:$A$8148,'Selected scen drivers'!$AH$1,'SSP drivers'!$B$2:$B$8148,'Selected scen drivers'!$AI$1,'SSP drivers'!$C$2:$C$8148,'Selected scen drivers'!$C386,'SSP drivers'!$D$2:$D$8148,'Selected scen drivers'!$D386)</f>
        <v>0</v>
      </c>
      <c r="K386" s="3">
        <f>SUMIFS('SSP drivers'!K$2:K$8148,'SSP drivers'!$A$2:$A$8148,'Selected scen drivers'!$AH$1,'SSP drivers'!$B$2:$B$8148,'Selected scen drivers'!$AI$1,'SSP drivers'!$C$2:$C$8148,'Selected scen drivers'!$C386,'SSP drivers'!$D$2:$D$8148,'Selected scen drivers'!$D386)</f>
        <v>0</v>
      </c>
      <c r="L386" s="3">
        <f>SUMIFS('SSP drivers'!L$2:L$8148,'SSP drivers'!$A$2:$A$8148,'Selected scen drivers'!$AH$1,'SSP drivers'!$B$2:$B$8148,'Selected scen drivers'!$AI$1,'SSP drivers'!$C$2:$C$8148,'Selected scen drivers'!$C386,'SSP drivers'!$D$2:$D$8148,'Selected scen drivers'!$D386)</f>
        <v>0</v>
      </c>
      <c r="M386" s="3">
        <f>SUMIFS('SSP drivers'!M$2:M$8148,'SSP drivers'!$A$2:$A$8148,'Selected scen drivers'!$AH$1,'SSP drivers'!$B$2:$B$8148,'Selected scen drivers'!$AI$1,'SSP drivers'!$C$2:$C$8148,'Selected scen drivers'!$C386,'SSP drivers'!$D$2:$D$8148,'Selected scen drivers'!$D386)</f>
        <v>0</v>
      </c>
      <c r="N386" s="3">
        <f>SUMIFS('SSP drivers'!N$2:N$8148,'SSP drivers'!$A$2:$A$8148,'Selected scen drivers'!$AH$1,'SSP drivers'!$B$2:$B$8148,'Selected scen drivers'!$AI$1,'SSP drivers'!$C$2:$C$8148,'Selected scen drivers'!$C386,'SSP drivers'!$D$2:$D$8148,'Selected scen drivers'!$D386)</f>
        <v>0</v>
      </c>
      <c r="O386" s="3">
        <f>SUMIFS('SSP drivers'!O$2:O$8148,'SSP drivers'!$A$2:$A$8148,'Selected scen drivers'!$AH$1,'SSP drivers'!$B$2:$B$8148,'Selected scen drivers'!$AI$1,'SSP drivers'!$C$2:$C$8148,'Selected scen drivers'!$C386,'SSP drivers'!$D$2:$D$8148,'Selected scen drivers'!$D386)</f>
        <v>0</v>
      </c>
      <c r="P386" s="3">
        <f>SUMIFS('SSP drivers'!P$2:P$8148,'SSP drivers'!$A$2:$A$8148,'Selected scen drivers'!$AH$1,'SSP drivers'!$B$2:$B$8148,'Selected scen drivers'!$AI$1,'SSP drivers'!$C$2:$C$8148,'Selected scen drivers'!$C386,'SSP drivers'!$D$2:$D$8148,'Selected scen drivers'!$D386)</f>
        <v>0</v>
      </c>
      <c r="Q386" s="3">
        <f>SUMIFS('SSP drivers'!Q$2:Q$8148,'SSP drivers'!$A$2:$A$8148,'Selected scen drivers'!$AH$1,'SSP drivers'!$B$2:$B$8148,'Selected scen drivers'!$AI$1,'SSP drivers'!$C$2:$C$8148,'Selected scen drivers'!$C386,'SSP drivers'!$D$2:$D$8148,'Selected scen drivers'!$D386)</f>
        <v>0</v>
      </c>
      <c r="R386" s="3">
        <f>SUMIFS('SSP drivers'!R$2:R$8148,'SSP drivers'!$A$2:$A$8148,'Selected scen drivers'!$AH$1,'SSP drivers'!$B$2:$B$8148,'Selected scen drivers'!$AI$1,'SSP drivers'!$C$2:$C$8148,'Selected scen drivers'!$C386,'SSP drivers'!$D$2:$D$8148,'Selected scen drivers'!$D386)</f>
        <v>0</v>
      </c>
      <c r="S386" s="3">
        <f>SUMIFS('SSP drivers'!S$2:S$8148,'SSP drivers'!$A$2:$A$8148,'Selected scen drivers'!$AH$1,'SSP drivers'!$B$2:$B$8148,'Selected scen drivers'!$AI$1,'SSP drivers'!$C$2:$C$8148,'Selected scen drivers'!$C386,'SSP drivers'!$D$2:$D$8148,'Selected scen drivers'!$D386)</f>
        <v>0</v>
      </c>
      <c r="T386" s="3">
        <f>SUMIFS('SSP drivers'!T$2:T$8148,'SSP drivers'!$A$2:$A$8148,'Selected scen drivers'!$AH$1,'SSP drivers'!$B$2:$B$8148,'Selected scen drivers'!$AI$1,'SSP drivers'!$C$2:$C$8148,'Selected scen drivers'!$C386,'SSP drivers'!$D$2:$D$8148,'Selected scen drivers'!$D386)</f>
        <v>0</v>
      </c>
      <c r="U386" s="3">
        <f>SUMIFS('SSP drivers'!U$2:U$8148,'SSP drivers'!$A$2:$A$8148,'Selected scen drivers'!$AH$1,'SSP drivers'!$B$2:$B$8148,'Selected scen drivers'!$AI$1,'SSP drivers'!$C$2:$C$8148,'Selected scen drivers'!$C386,'SSP drivers'!$D$2:$D$8148,'Selected scen drivers'!$D386)</f>
        <v>0</v>
      </c>
      <c r="V386" s="3">
        <f>SUMIFS('SSP drivers'!V$2:V$8148,'SSP drivers'!$A$2:$A$8148,'Selected scen drivers'!$AH$1,'SSP drivers'!$B$2:$B$8148,'Selected scen drivers'!$AI$1,'SSP drivers'!$C$2:$C$8148,'Selected scen drivers'!$C386,'SSP drivers'!$D$2:$D$8148,'Selected scen drivers'!$D386)</f>
        <v>0</v>
      </c>
      <c r="W386" s="3">
        <f>SUMIFS('SSP drivers'!W$2:W$8148,'SSP drivers'!$A$2:$A$8148,'Selected scen drivers'!$AH$1,'SSP drivers'!$B$2:$B$8148,'Selected scen drivers'!$AI$1,'SSP drivers'!$C$2:$C$8148,'Selected scen drivers'!$C386,'SSP drivers'!$D$2:$D$8148,'Selected scen drivers'!$D386)</f>
        <v>0</v>
      </c>
      <c r="X386" s="3">
        <f>SUMIFS('SSP drivers'!X$2:X$8148,'SSP drivers'!$A$2:$A$8148,'Selected scen drivers'!$AH$1,'SSP drivers'!$B$2:$B$8148,'Selected scen drivers'!$AI$1,'SSP drivers'!$C$2:$C$8148,'Selected scen drivers'!$C386,'SSP drivers'!$D$2:$D$8148,'Selected scen drivers'!$D386)</f>
        <v>0</v>
      </c>
      <c r="Y386" s="3">
        <f>SUMIFS('SSP drivers'!Y$2:Y$8148,'SSP drivers'!$A$2:$A$8148,'Selected scen drivers'!$AH$1,'SSP drivers'!$B$2:$B$8148,'Selected scen drivers'!$AI$1,'SSP drivers'!$C$2:$C$8148,'Selected scen drivers'!$C386,'SSP drivers'!$D$2:$D$8148,'Selected scen drivers'!$D386)</f>
        <v>0</v>
      </c>
      <c r="Z386" s="3">
        <f>SUMIFS('SSP drivers'!Z$2:Z$8148,'SSP drivers'!$A$2:$A$8148,'Selected scen drivers'!$AH$1,'SSP drivers'!$B$2:$B$8148,'Selected scen drivers'!$AI$1,'SSP drivers'!$C$2:$C$8148,'Selected scen drivers'!$C386,'SSP drivers'!$D$2:$D$8148,'Selected scen drivers'!$D386)</f>
        <v>0</v>
      </c>
      <c r="AA386" s="3">
        <f>SUMIFS('SSP drivers'!AA$2:AA$8148,'SSP drivers'!$A$2:$A$8148,'Selected scen drivers'!$AH$1,'SSP drivers'!$B$2:$B$8148,'Selected scen drivers'!$AI$1,'SSP drivers'!$C$2:$C$8148,'Selected scen drivers'!$C386,'SSP drivers'!$D$2:$D$8148,'Selected scen drivers'!$D386)</f>
        <v>0</v>
      </c>
      <c r="AB386" s="3">
        <f>SUMIFS('SSP drivers'!AB$2:AB$8148,'SSP drivers'!$A$2:$A$8148,'Selected scen drivers'!$AH$1,'SSP drivers'!$B$2:$B$8148,'Selected scen drivers'!$AI$1,'SSP drivers'!$C$2:$C$8148,'Selected scen drivers'!$C386,'SSP drivers'!$D$2:$D$8148,'Selected scen drivers'!$D386)</f>
        <v>0</v>
      </c>
      <c r="AC386" s="3">
        <f>SUMIFS('SSP drivers'!AC$2:AC$8148,'SSP drivers'!$A$2:$A$8148,'Selected scen drivers'!$AH$1,'SSP drivers'!$B$2:$B$8148,'Selected scen drivers'!$AI$1,'SSP drivers'!$C$2:$C$8148,'Selected scen drivers'!$C386,'SSP drivers'!$D$2:$D$8148,'Selected scen drivers'!$D386)</f>
        <v>0</v>
      </c>
      <c r="AD386" s="3">
        <f>SUMIFS('SSP drivers'!AD$2:AD$8148,'SSP drivers'!$A$2:$A$8148,'Selected scen drivers'!$AH$1,'SSP drivers'!$B$2:$B$8148,'Selected scen drivers'!$AI$1,'SSP drivers'!$C$2:$C$8148,'Selected scen drivers'!$C386,'SSP drivers'!$D$2:$D$8148,'Selected scen drivers'!$D386)</f>
        <v>0</v>
      </c>
      <c r="AE386" s="3">
        <f>SUMIFS('SSP drivers'!AE$2:AE$8148,'SSP drivers'!$A$2:$A$8148,'Selected scen drivers'!$AH$1,'SSP drivers'!$B$2:$B$8148,'Selected scen drivers'!$AI$1,'SSP drivers'!$C$2:$C$8148,'Selected scen drivers'!$C386,'SSP drivers'!$D$2:$D$8148,'Selected scen drivers'!$D386)</f>
        <v>0</v>
      </c>
    </row>
    <row r="387" spans="1:31">
      <c r="A387">
        <f t="shared" si="11"/>
        <v>43</v>
      </c>
      <c r="B387">
        <f t="shared" si="12"/>
        <v>8</v>
      </c>
      <c r="C387" t="str">
        <f>IFERROR(VLOOKUP(A387,Classification!$A$4:$B$99,2,FALSE),"")</f>
        <v/>
      </c>
      <c r="D387" t="str">
        <f>IFERROR(VLOOKUP(B387,Classification!$U$5:$V$14,2,FALSE),"")</f>
        <v>HOU</v>
      </c>
      <c r="E387" s="3">
        <f>SUMIFS('SSP drivers'!E$2:E$8148,'SSP drivers'!$A$2:$A$8148,'Selected scen drivers'!$AH$1,'SSP drivers'!$B$2:$B$8148,'Selected scen drivers'!$AI$1,'SSP drivers'!$C$2:$C$8148,'Selected scen drivers'!$C387,'SSP drivers'!$D$2:$D$8148,'Selected scen drivers'!$D387)</f>
        <v>0</v>
      </c>
      <c r="F387" s="3">
        <f>SUMIFS('SSP drivers'!F$2:F$8148,'SSP drivers'!$A$2:$A$8148,'Selected scen drivers'!$AH$1,'SSP drivers'!$B$2:$B$8148,'Selected scen drivers'!$AI$1,'SSP drivers'!$C$2:$C$8148,'Selected scen drivers'!$C387,'SSP drivers'!$D$2:$D$8148,'Selected scen drivers'!$D387)</f>
        <v>0</v>
      </c>
      <c r="G387" s="3">
        <f>SUMIFS('SSP drivers'!G$2:G$8148,'SSP drivers'!$A$2:$A$8148,'Selected scen drivers'!$AH$1,'SSP drivers'!$B$2:$B$8148,'Selected scen drivers'!$AI$1,'SSP drivers'!$C$2:$C$8148,'Selected scen drivers'!$C387,'SSP drivers'!$D$2:$D$8148,'Selected scen drivers'!$D387)</f>
        <v>0</v>
      </c>
      <c r="H387" s="3">
        <f>SUMIFS('SSP drivers'!H$2:H$8148,'SSP drivers'!$A$2:$A$8148,'Selected scen drivers'!$AH$1,'SSP drivers'!$B$2:$B$8148,'Selected scen drivers'!$AI$1,'SSP drivers'!$C$2:$C$8148,'Selected scen drivers'!$C387,'SSP drivers'!$D$2:$D$8148,'Selected scen drivers'!$D387)</f>
        <v>0</v>
      </c>
      <c r="I387" s="3">
        <f>SUMIFS('SSP drivers'!I$2:I$8148,'SSP drivers'!$A$2:$A$8148,'Selected scen drivers'!$AH$1,'SSP drivers'!$B$2:$B$8148,'Selected scen drivers'!$AI$1,'SSP drivers'!$C$2:$C$8148,'Selected scen drivers'!$C387,'SSP drivers'!$D$2:$D$8148,'Selected scen drivers'!$D387)</f>
        <v>0</v>
      </c>
      <c r="J387" s="3">
        <f>SUMIFS('SSP drivers'!J$2:J$8148,'SSP drivers'!$A$2:$A$8148,'Selected scen drivers'!$AH$1,'SSP drivers'!$B$2:$B$8148,'Selected scen drivers'!$AI$1,'SSP drivers'!$C$2:$C$8148,'Selected scen drivers'!$C387,'SSP drivers'!$D$2:$D$8148,'Selected scen drivers'!$D387)</f>
        <v>0</v>
      </c>
      <c r="K387" s="3">
        <f>SUMIFS('SSP drivers'!K$2:K$8148,'SSP drivers'!$A$2:$A$8148,'Selected scen drivers'!$AH$1,'SSP drivers'!$B$2:$B$8148,'Selected scen drivers'!$AI$1,'SSP drivers'!$C$2:$C$8148,'Selected scen drivers'!$C387,'SSP drivers'!$D$2:$D$8148,'Selected scen drivers'!$D387)</f>
        <v>0</v>
      </c>
      <c r="L387" s="3">
        <f>SUMIFS('SSP drivers'!L$2:L$8148,'SSP drivers'!$A$2:$A$8148,'Selected scen drivers'!$AH$1,'SSP drivers'!$B$2:$B$8148,'Selected scen drivers'!$AI$1,'SSP drivers'!$C$2:$C$8148,'Selected scen drivers'!$C387,'SSP drivers'!$D$2:$D$8148,'Selected scen drivers'!$D387)</f>
        <v>0</v>
      </c>
      <c r="M387" s="3">
        <f>SUMIFS('SSP drivers'!M$2:M$8148,'SSP drivers'!$A$2:$A$8148,'Selected scen drivers'!$AH$1,'SSP drivers'!$B$2:$B$8148,'Selected scen drivers'!$AI$1,'SSP drivers'!$C$2:$C$8148,'Selected scen drivers'!$C387,'SSP drivers'!$D$2:$D$8148,'Selected scen drivers'!$D387)</f>
        <v>0</v>
      </c>
      <c r="N387" s="3">
        <f>SUMIFS('SSP drivers'!N$2:N$8148,'SSP drivers'!$A$2:$A$8148,'Selected scen drivers'!$AH$1,'SSP drivers'!$B$2:$B$8148,'Selected scen drivers'!$AI$1,'SSP drivers'!$C$2:$C$8148,'Selected scen drivers'!$C387,'SSP drivers'!$D$2:$D$8148,'Selected scen drivers'!$D387)</f>
        <v>0</v>
      </c>
      <c r="O387" s="3">
        <f>SUMIFS('SSP drivers'!O$2:O$8148,'SSP drivers'!$A$2:$A$8148,'Selected scen drivers'!$AH$1,'SSP drivers'!$B$2:$B$8148,'Selected scen drivers'!$AI$1,'SSP drivers'!$C$2:$C$8148,'Selected scen drivers'!$C387,'SSP drivers'!$D$2:$D$8148,'Selected scen drivers'!$D387)</f>
        <v>0</v>
      </c>
      <c r="P387" s="3">
        <f>SUMIFS('SSP drivers'!P$2:P$8148,'SSP drivers'!$A$2:$A$8148,'Selected scen drivers'!$AH$1,'SSP drivers'!$B$2:$B$8148,'Selected scen drivers'!$AI$1,'SSP drivers'!$C$2:$C$8148,'Selected scen drivers'!$C387,'SSP drivers'!$D$2:$D$8148,'Selected scen drivers'!$D387)</f>
        <v>0</v>
      </c>
      <c r="Q387" s="3">
        <f>SUMIFS('SSP drivers'!Q$2:Q$8148,'SSP drivers'!$A$2:$A$8148,'Selected scen drivers'!$AH$1,'SSP drivers'!$B$2:$B$8148,'Selected scen drivers'!$AI$1,'SSP drivers'!$C$2:$C$8148,'Selected scen drivers'!$C387,'SSP drivers'!$D$2:$D$8148,'Selected scen drivers'!$D387)</f>
        <v>0</v>
      </c>
      <c r="R387" s="3">
        <f>SUMIFS('SSP drivers'!R$2:R$8148,'SSP drivers'!$A$2:$A$8148,'Selected scen drivers'!$AH$1,'SSP drivers'!$B$2:$B$8148,'Selected scen drivers'!$AI$1,'SSP drivers'!$C$2:$C$8148,'Selected scen drivers'!$C387,'SSP drivers'!$D$2:$D$8148,'Selected scen drivers'!$D387)</f>
        <v>0</v>
      </c>
      <c r="S387" s="3">
        <f>SUMIFS('SSP drivers'!S$2:S$8148,'SSP drivers'!$A$2:$A$8148,'Selected scen drivers'!$AH$1,'SSP drivers'!$B$2:$B$8148,'Selected scen drivers'!$AI$1,'SSP drivers'!$C$2:$C$8148,'Selected scen drivers'!$C387,'SSP drivers'!$D$2:$D$8148,'Selected scen drivers'!$D387)</f>
        <v>0</v>
      </c>
      <c r="T387" s="3">
        <f>SUMIFS('SSP drivers'!T$2:T$8148,'SSP drivers'!$A$2:$A$8148,'Selected scen drivers'!$AH$1,'SSP drivers'!$B$2:$B$8148,'Selected scen drivers'!$AI$1,'SSP drivers'!$C$2:$C$8148,'Selected scen drivers'!$C387,'SSP drivers'!$D$2:$D$8148,'Selected scen drivers'!$D387)</f>
        <v>0</v>
      </c>
      <c r="U387" s="3">
        <f>SUMIFS('SSP drivers'!U$2:U$8148,'SSP drivers'!$A$2:$A$8148,'Selected scen drivers'!$AH$1,'SSP drivers'!$B$2:$B$8148,'Selected scen drivers'!$AI$1,'SSP drivers'!$C$2:$C$8148,'Selected scen drivers'!$C387,'SSP drivers'!$D$2:$D$8148,'Selected scen drivers'!$D387)</f>
        <v>0</v>
      </c>
      <c r="V387" s="3">
        <f>SUMIFS('SSP drivers'!V$2:V$8148,'SSP drivers'!$A$2:$A$8148,'Selected scen drivers'!$AH$1,'SSP drivers'!$B$2:$B$8148,'Selected scen drivers'!$AI$1,'SSP drivers'!$C$2:$C$8148,'Selected scen drivers'!$C387,'SSP drivers'!$D$2:$D$8148,'Selected scen drivers'!$D387)</f>
        <v>0</v>
      </c>
      <c r="W387" s="3">
        <f>SUMIFS('SSP drivers'!W$2:W$8148,'SSP drivers'!$A$2:$A$8148,'Selected scen drivers'!$AH$1,'SSP drivers'!$B$2:$B$8148,'Selected scen drivers'!$AI$1,'SSP drivers'!$C$2:$C$8148,'Selected scen drivers'!$C387,'SSP drivers'!$D$2:$D$8148,'Selected scen drivers'!$D387)</f>
        <v>0</v>
      </c>
      <c r="X387" s="3">
        <f>SUMIFS('SSP drivers'!X$2:X$8148,'SSP drivers'!$A$2:$A$8148,'Selected scen drivers'!$AH$1,'SSP drivers'!$B$2:$B$8148,'Selected scen drivers'!$AI$1,'SSP drivers'!$C$2:$C$8148,'Selected scen drivers'!$C387,'SSP drivers'!$D$2:$D$8148,'Selected scen drivers'!$D387)</f>
        <v>0</v>
      </c>
      <c r="Y387" s="3">
        <f>SUMIFS('SSP drivers'!Y$2:Y$8148,'SSP drivers'!$A$2:$A$8148,'Selected scen drivers'!$AH$1,'SSP drivers'!$B$2:$B$8148,'Selected scen drivers'!$AI$1,'SSP drivers'!$C$2:$C$8148,'Selected scen drivers'!$C387,'SSP drivers'!$D$2:$D$8148,'Selected scen drivers'!$D387)</f>
        <v>0</v>
      </c>
      <c r="Z387" s="3">
        <f>SUMIFS('SSP drivers'!Z$2:Z$8148,'SSP drivers'!$A$2:$A$8148,'Selected scen drivers'!$AH$1,'SSP drivers'!$B$2:$B$8148,'Selected scen drivers'!$AI$1,'SSP drivers'!$C$2:$C$8148,'Selected scen drivers'!$C387,'SSP drivers'!$D$2:$D$8148,'Selected scen drivers'!$D387)</f>
        <v>0</v>
      </c>
      <c r="AA387" s="3">
        <f>SUMIFS('SSP drivers'!AA$2:AA$8148,'SSP drivers'!$A$2:$A$8148,'Selected scen drivers'!$AH$1,'SSP drivers'!$B$2:$B$8148,'Selected scen drivers'!$AI$1,'SSP drivers'!$C$2:$C$8148,'Selected scen drivers'!$C387,'SSP drivers'!$D$2:$D$8148,'Selected scen drivers'!$D387)</f>
        <v>0</v>
      </c>
      <c r="AB387" s="3">
        <f>SUMIFS('SSP drivers'!AB$2:AB$8148,'SSP drivers'!$A$2:$A$8148,'Selected scen drivers'!$AH$1,'SSP drivers'!$B$2:$B$8148,'Selected scen drivers'!$AI$1,'SSP drivers'!$C$2:$C$8148,'Selected scen drivers'!$C387,'SSP drivers'!$D$2:$D$8148,'Selected scen drivers'!$D387)</f>
        <v>0</v>
      </c>
      <c r="AC387" s="3">
        <f>SUMIFS('SSP drivers'!AC$2:AC$8148,'SSP drivers'!$A$2:$A$8148,'Selected scen drivers'!$AH$1,'SSP drivers'!$B$2:$B$8148,'Selected scen drivers'!$AI$1,'SSP drivers'!$C$2:$C$8148,'Selected scen drivers'!$C387,'SSP drivers'!$D$2:$D$8148,'Selected scen drivers'!$D387)</f>
        <v>0</v>
      </c>
      <c r="AD387" s="3">
        <f>SUMIFS('SSP drivers'!AD$2:AD$8148,'SSP drivers'!$A$2:$A$8148,'Selected scen drivers'!$AH$1,'SSP drivers'!$B$2:$B$8148,'Selected scen drivers'!$AI$1,'SSP drivers'!$C$2:$C$8148,'Selected scen drivers'!$C387,'SSP drivers'!$D$2:$D$8148,'Selected scen drivers'!$D387)</f>
        <v>0</v>
      </c>
      <c r="AE387" s="3">
        <f>SUMIFS('SSP drivers'!AE$2:AE$8148,'SSP drivers'!$A$2:$A$8148,'Selected scen drivers'!$AH$1,'SSP drivers'!$B$2:$B$8148,'Selected scen drivers'!$AI$1,'SSP drivers'!$C$2:$C$8148,'Selected scen drivers'!$C387,'SSP drivers'!$D$2:$D$8148,'Selected scen drivers'!$D387)</f>
        <v>0</v>
      </c>
    </row>
    <row r="388" spans="1:31">
      <c r="A388">
        <f t="shared" si="11"/>
        <v>43</v>
      </c>
      <c r="B388">
        <f t="shared" si="12"/>
        <v>9</v>
      </c>
      <c r="C388" t="str">
        <f>IFERROR(VLOOKUP(A388,Classification!$A$4:$B$99,2,FALSE),"")</f>
        <v/>
      </c>
      <c r="D388" t="str">
        <f>IFERROR(VLOOKUP(B388,Classification!$U$5:$V$14,2,FALSE),"")</f>
        <v>POP</v>
      </c>
      <c r="E388" s="3">
        <f>SUMIFS('SSP drivers'!E$2:E$8148,'SSP drivers'!$A$2:$A$8148,'Selected scen drivers'!$AH$1,'SSP drivers'!$B$2:$B$8148,'Selected scen drivers'!$AI$1,'SSP drivers'!$C$2:$C$8148,'Selected scen drivers'!$C388,'SSP drivers'!$D$2:$D$8148,'Selected scen drivers'!$D388)</f>
        <v>0</v>
      </c>
      <c r="F388" s="3">
        <f>SUMIFS('SSP drivers'!F$2:F$8148,'SSP drivers'!$A$2:$A$8148,'Selected scen drivers'!$AH$1,'SSP drivers'!$B$2:$B$8148,'Selected scen drivers'!$AI$1,'SSP drivers'!$C$2:$C$8148,'Selected scen drivers'!$C388,'SSP drivers'!$D$2:$D$8148,'Selected scen drivers'!$D388)</f>
        <v>0</v>
      </c>
      <c r="G388" s="3">
        <f>SUMIFS('SSP drivers'!G$2:G$8148,'SSP drivers'!$A$2:$A$8148,'Selected scen drivers'!$AH$1,'SSP drivers'!$B$2:$B$8148,'Selected scen drivers'!$AI$1,'SSP drivers'!$C$2:$C$8148,'Selected scen drivers'!$C388,'SSP drivers'!$D$2:$D$8148,'Selected scen drivers'!$D388)</f>
        <v>0</v>
      </c>
      <c r="H388" s="3">
        <f>SUMIFS('SSP drivers'!H$2:H$8148,'SSP drivers'!$A$2:$A$8148,'Selected scen drivers'!$AH$1,'SSP drivers'!$B$2:$B$8148,'Selected scen drivers'!$AI$1,'SSP drivers'!$C$2:$C$8148,'Selected scen drivers'!$C388,'SSP drivers'!$D$2:$D$8148,'Selected scen drivers'!$D388)</f>
        <v>0</v>
      </c>
      <c r="I388" s="3">
        <f>SUMIFS('SSP drivers'!I$2:I$8148,'SSP drivers'!$A$2:$A$8148,'Selected scen drivers'!$AH$1,'SSP drivers'!$B$2:$B$8148,'Selected scen drivers'!$AI$1,'SSP drivers'!$C$2:$C$8148,'Selected scen drivers'!$C388,'SSP drivers'!$D$2:$D$8148,'Selected scen drivers'!$D388)</f>
        <v>0</v>
      </c>
      <c r="J388" s="3">
        <f>SUMIFS('SSP drivers'!J$2:J$8148,'SSP drivers'!$A$2:$A$8148,'Selected scen drivers'!$AH$1,'SSP drivers'!$B$2:$B$8148,'Selected scen drivers'!$AI$1,'SSP drivers'!$C$2:$C$8148,'Selected scen drivers'!$C388,'SSP drivers'!$D$2:$D$8148,'Selected scen drivers'!$D388)</f>
        <v>0</v>
      </c>
      <c r="K388" s="3">
        <f>SUMIFS('SSP drivers'!K$2:K$8148,'SSP drivers'!$A$2:$A$8148,'Selected scen drivers'!$AH$1,'SSP drivers'!$B$2:$B$8148,'Selected scen drivers'!$AI$1,'SSP drivers'!$C$2:$C$8148,'Selected scen drivers'!$C388,'SSP drivers'!$D$2:$D$8148,'Selected scen drivers'!$D388)</f>
        <v>0</v>
      </c>
      <c r="L388" s="3">
        <f>SUMIFS('SSP drivers'!L$2:L$8148,'SSP drivers'!$A$2:$A$8148,'Selected scen drivers'!$AH$1,'SSP drivers'!$B$2:$B$8148,'Selected scen drivers'!$AI$1,'SSP drivers'!$C$2:$C$8148,'Selected scen drivers'!$C388,'SSP drivers'!$D$2:$D$8148,'Selected scen drivers'!$D388)</f>
        <v>0</v>
      </c>
      <c r="M388" s="3">
        <f>SUMIFS('SSP drivers'!M$2:M$8148,'SSP drivers'!$A$2:$A$8148,'Selected scen drivers'!$AH$1,'SSP drivers'!$B$2:$B$8148,'Selected scen drivers'!$AI$1,'SSP drivers'!$C$2:$C$8148,'Selected scen drivers'!$C388,'SSP drivers'!$D$2:$D$8148,'Selected scen drivers'!$D388)</f>
        <v>0</v>
      </c>
      <c r="N388" s="3">
        <f>SUMIFS('SSP drivers'!N$2:N$8148,'SSP drivers'!$A$2:$A$8148,'Selected scen drivers'!$AH$1,'SSP drivers'!$B$2:$B$8148,'Selected scen drivers'!$AI$1,'SSP drivers'!$C$2:$C$8148,'Selected scen drivers'!$C388,'SSP drivers'!$D$2:$D$8148,'Selected scen drivers'!$D388)</f>
        <v>0</v>
      </c>
      <c r="O388" s="3">
        <f>SUMIFS('SSP drivers'!O$2:O$8148,'SSP drivers'!$A$2:$A$8148,'Selected scen drivers'!$AH$1,'SSP drivers'!$B$2:$B$8148,'Selected scen drivers'!$AI$1,'SSP drivers'!$C$2:$C$8148,'Selected scen drivers'!$C388,'SSP drivers'!$D$2:$D$8148,'Selected scen drivers'!$D388)</f>
        <v>0</v>
      </c>
      <c r="P388" s="3">
        <f>SUMIFS('SSP drivers'!P$2:P$8148,'SSP drivers'!$A$2:$A$8148,'Selected scen drivers'!$AH$1,'SSP drivers'!$B$2:$B$8148,'Selected scen drivers'!$AI$1,'SSP drivers'!$C$2:$C$8148,'Selected scen drivers'!$C388,'SSP drivers'!$D$2:$D$8148,'Selected scen drivers'!$D388)</f>
        <v>0</v>
      </c>
      <c r="Q388" s="3">
        <f>SUMIFS('SSP drivers'!Q$2:Q$8148,'SSP drivers'!$A$2:$A$8148,'Selected scen drivers'!$AH$1,'SSP drivers'!$B$2:$B$8148,'Selected scen drivers'!$AI$1,'SSP drivers'!$C$2:$C$8148,'Selected scen drivers'!$C388,'SSP drivers'!$D$2:$D$8148,'Selected scen drivers'!$D388)</f>
        <v>0</v>
      </c>
      <c r="R388" s="3">
        <f>SUMIFS('SSP drivers'!R$2:R$8148,'SSP drivers'!$A$2:$A$8148,'Selected scen drivers'!$AH$1,'SSP drivers'!$B$2:$B$8148,'Selected scen drivers'!$AI$1,'SSP drivers'!$C$2:$C$8148,'Selected scen drivers'!$C388,'SSP drivers'!$D$2:$D$8148,'Selected scen drivers'!$D388)</f>
        <v>0</v>
      </c>
      <c r="S388" s="3">
        <f>SUMIFS('SSP drivers'!S$2:S$8148,'SSP drivers'!$A$2:$A$8148,'Selected scen drivers'!$AH$1,'SSP drivers'!$B$2:$B$8148,'Selected scen drivers'!$AI$1,'SSP drivers'!$C$2:$C$8148,'Selected scen drivers'!$C388,'SSP drivers'!$D$2:$D$8148,'Selected scen drivers'!$D388)</f>
        <v>0</v>
      </c>
      <c r="T388" s="3">
        <f>SUMIFS('SSP drivers'!T$2:T$8148,'SSP drivers'!$A$2:$A$8148,'Selected scen drivers'!$AH$1,'SSP drivers'!$B$2:$B$8148,'Selected scen drivers'!$AI$1,'SSP drivers'!$C$2:$C$8148,'Selected scen drivers'!$C388,'SSP drivers'!$D$2:$D$8148,'Selected scen drivers'!$D388)</f>
        <v>0</v>
      </c>
      <c r="U388" s="3">
        <f>SUMIFS('SSP drivers'!U$2:U$8148,'SSP drivers'!$A$2:$A$8148,'Selected scen drivers'!$AH$1,'SSP drivers'!$B$2:$B$8148,'Selected scen drivers'!$AI$1,'SSP drivers'!$C$2:$C$8148,'Selected scen drivers'!$C388,'SSP drivers'!$D$2:$D$8148,'Selected scen drivers'!$D388)</f>
        <v>0</v>
      </c>
      <c r="V388" s="3">
        <f>SUMIFS('SSP drivers'!V$2:V$8148,'SSP drivers'!$A$2:$A$8148,'Selected scen drivers'!$AH$1,'SSP drivers'!$B$2:$B$8148,'Selected scen drivers'!$AI$1,'SSP drivers'!$C$2:$C$8148,'Selected scen drivers'!$C388,'SSP drivers'!$D$2:$D$8148,'Selected scen drivers'!$D388)</f>
        <v>0</v>
      </c>
      <c r="W388" s="3">
        <f>SUMIFS('SSP drivers'!W$2:W$8148,'SSP drivers'!$A$2:$A$8148,'Selected scen drivers'!$AH$1,'SSP drivers'!$B$2:$B$8148,'Selected scen drivers'!$AI$1,'SSP drivers'!$C$2:$C$8148,'Selected scen drivers'!$C388,'SSP drivers'!$D$2:$D$8148,'Selected scen drivers'!$D388)</f>
        <v>0</v>
      </c>
      <c r="X388" s="3">
        <f>SUMIFS('SSP drivers'!X$2:X$8148,'SSP drivers'!$A$2:$A$8148,'Selected scen drivers'!$AH$1,'SSP drivers'!$B$2:$B$8148,'Selected scen drivers'!$AI$1,'SSP drivers'!$C$2:$C$8148,'Selected scen drivers'!$C388,'SSP drivers'!$D$2:$D$8148,'Selected scen drivers'!$D388)</f>
        <v>0</v>
      </c>
      <c r="Y388" s="3">
        <f>SUMIFS('SSP drivers'!Y$2:Y$8148,'SSP drivers'!$A$2:$A$8148,'Selected scen drivers'!$AH$1,'SSP drivers'!$B$2:$B$8148,'Selected scen drivers'!$AI$1,'SSP drivers'!$C$2:$C$8148,'Selected scen drivers'!$C388,'SSP drivers'!$D$2:$D$8148,'Selected scen drivers'!$D388)</f>
        <v>0</v>
      </c>
      <c r="Z388" s="3">
        <f>SUMIFS('SSP drivers'!Z$2:Z$8148,'SSP drivers'!$A$2:$A$8148,'Selected scen drivers'!$AH$1,'SSP drivers'!$B$2:$B$8148,'Selected scen drivers'!$AI$1,'SSP drivers'!$C$2:$C$8148,'Selected scen drivers'!$C388,'SSP drivers'!$D$2:$D$8148,'Selected scen drivers'!$D388)</f>
        <v>0</v>
      </c>
      <c r="AA388" s="3">
        <f>SUMIFS('SSP drivers'!AA$2:AA$8148,'SSP drivers'!$A$2:$A$8148,'Selected scen drivers'!$AH$1,'SSP drivers'!$B$2:$B$8148,'Selected scen drivers'!$AI$1,'SSP drivers'!$C$2:$C$8148,'Selected scen drivers'!$C388,'SSP drivers'!$D$2:$D$8148,'Selected scen drivers'!$D388)</f>
        <v>0</v>
      </c>
      <c r="AB388" s="3">
        <f>SUMIFS('SSP drivers'!AB$2:AB$8148,'SSP drivers'!$A$2:$A$8148,'Selected scen drivers'!$AH$1,'SSP drivers'!$B$2:$B$8148,'Selected scen drivers'!$AI$1,'SSP drivers'!$C$2:$C$8148,'Selected scen drivers'!$C388,'SSP drivers'!$D$2:$D$8148,'Selected scen drivers'!$D388)</f>
        <v>0</v>
      </c>
      <c r="AC388" s="3">
        <f>SUMIFS('SSP drivers'!AC$2:AC$8148,'SSP drivers'!$A$2:$A$8148,'Selected scen drivers'!$AH$1,'SSP drivers'!$B$2:$B$8148,'Selected scen drivers'!$AI$1,'SSP drivers'!$C$2:$C$8148,'Selected scen drivers'!$C388,'SSP drivers'!$D$2:$D$8148,'Selected scen drivers'!$D388)</f>
        <v>0</v>
      </c>
      <c r="AD388" s="3">
        <f>SUMIFS('SSP drivers'!AD$2:AD$8148,'SSP drivers'!$A$2:$A$8148,'Selected scen drivers'!$AH$1,'SSP drivers'!$B$2:$B$8148,'Selected scen drivers'!$AI$1,'SSP drivers'!$C$2:$C$8148,'Selected scen drivers'!$C388,'SSP drivers'!$D$2:$D$8148,'Selected scen drivers'!$D388)</f>
        <v>0</v>
      </c>
      <c r="AE388" s="3">
        <f>SUMIFS('SSP drivers'!AE$2:AE$8148,'SSP drivers'!$A$2:$A$8148,'Selected scen drivers'!$AH$1,'SSP drivers'!$B$2:$B$8148,'Selected scen drivers'!$AI$1,'SSP drivers'!$C$2:$C$8148,'Selected scen drivers'!$C388,'SSP drivers'!$D$2:$D$8148,'Selected scen drivers'!$D388)</f>
        <v>0</v>
      </c>
    </row>
    <row r="389" spans="1:31">
      <c r="A389">
        <f t="shared" si="11"/>
        <v>44</v>
      </c>
      <c r="B389">
        <f t="shared" si="12"/>
        <v>1</v>
      </c>
      <c r="C389" t="str">
        <f>IFERROR(VLOOKUP(A389,Classification!$A$4:$B$99,2,FALSE),"")</f>
        <v/>
      </c>
      <c r="D389" t="str">
        <f>IFERROR(VLOOKUP(B389,Classification!$U$5:$V$14,2,FALSE),"")</f>
        <v>GDP</v>
      </c>
      <c r="E389" s="3">
        <f>SUMIFS('SSP drivers'!E$2:E$8148,'SSP drivers'!$A$2:$A$8148,'Selected scen drivers'!$AH$1,'SSP drivers'!$B$2:$B$8148,'Selected scen drivers'!$AI$1,'SSP drivers'!$C$2:$C$8148,'Selected scen drivers'!$C389,'SSP drivers'!$D$2:$D$8148,'Selected scen drivers'!$D389)</f>
        <v>0</v>
      </c>
      <c r="F389" s="3">
        <f>SUMIFS('SSP drivers'!F$2:F$8148,'SSP drivers'!$A$2:$A$8148,'Selected scen drivers'!$AH$1,'SSP drivers'!$B$2:$B$8148,'Selected scen drivers'!$AI$1,'SSP drivers'!$C$2:$C$8148,'Selected scen drivers'!$C389,'SSP drivers'!$D$2:$D$8148,'Selected scen drivers'!$D389)</f>
        <v>0</v>
      </c>
      <c r="G389" s="3">
        <f>SUMIFS('SSP drivers'!G$2:G$8148,'SSP drivers'!$A$2:$A$8148,'Selected scen drivers'!$AH$1,'SSP drivers'!$B$2:$B$8148,'Selected scen drivers'!$AI$1,'SSP drivers'!$C$2:$C$8148,'Selected scen drivers'!$C389,'SSP drivers'!$D$2:$D$8148,'Selected scen drivers'!$D389)</f>
        <v>0</v>
      </c>
      <c r="H389" s="3">
        <f>SUMIFS('SSP drivers'!H$2:H$8148,'SSP drivers'!$A$2:$A$8148,'Selected scen drivers'!$AH$1,'SSP drivers'!$B$2:$B$8148,'Selected scen drivers'!$AI$1,'SSP drivers'!$C$2:$C$8148,'Selected scen drivers'!$C389,'SSP drivers'!$D$2:$D$8148,'Selected scen drivers'!$D389)</f>
        <v>0</v>
      </c>
      <c r="I389" s="3">
        <f>SUMIFS('SSP drivers'!I$2:I$8148,'SSP drivers'!$A$2:$A$8148,'Selected scen drivers'!$AH$1,'SSP drivers'!$B$2:$B$8148,'Selected scen drivers'!$AI$1,'SSP drivers'!$C$2:$C$8148,'Selected scen drivers'!$C389,'SSP drivers'!$D$2:$D$8148,'Selected scen drivers'!$D389)</f>
        <v>0</v>
      </c>
      <c r="J389" s="3">
        <f>SUMIFS('SSP drivers'!J$2:J$8148,'SSP drivers'!$A$2:$A$8148,'Selected scen drivers'!$AH$1,'SSP drivers'!$B$2:$B$8148,'Selected scen drivers'!$AI$1,'SSP drivers'!$C$2:$C$8148,'Selected scen drivers'!$C389,'SSP drivers'!$D$2:$D$8148,'Selected scen drivers'!$D389)</f>
        <v>0</v>
      </c>
      <c r="K389" s="3">
        <f>SUMIFS('SSP drivers'!K$2:K$8148,'SSP drivers'!$A$2:$A$8148,'Selected scen drivers'!$AH$1,'SSP drivers'!$B$2:$B$8148,'Selected scen drivers'!$AI$1,'SSP drivers'!$C$2:$C$8148,'Selected scen drivers'!$C389,'SSP drivers'!$D$2:$D$8148,'Selected scen drivers'!$D389)</f>
        <v>0</v>
      </c>
      <c r="L389" s="3">
        <f>SUMIFS('SSP drivers'!L$2:L$8148,'SSP drivers'!$A$2:$A$8148,'Selected scen drivers'!$AH$1,'SSP drivers'!$B$2:$B$8148,'Selected scen drivers'!$AI$1,'SSP drivers'!$C$2:$C$8148,'Selected scen drivers'!$C389,'SSP drivers'!$D$2:$D$8148,'Selected scen drivers'!$D389)</f>
        <v>0</v>
      </c>
      <c r="M389" s="3">
        <f>SUMIFS('SSP drivers'!M$2:M$8148,'SSP drivers'!$A$2:$A$8148,'Selected scen drivers'!$AH$1,'SSP drivers'!$B$2:$B$8148,'Selected scen drivers'!$AI$1,'SSP drivers'!$C$2:$C$8148,'Selected scen drivers'!$C389,'SSP drivers'!$D$2:$D$8148,'Selected scen drivers'!$D389)</f>
        <v>0</v>
      </c>
      <c r="N389" s="3">
        <f>SUMIFS('SSP drivers'!N$2:N$8148,'SSP drivers'!$A$2:$A$8148,'Selected scen drivers'!$AH$1,'SSP drivers'!$B$2:$B$8148,'Selected scen drivers'!$AI$1,'SSP drivers'!$C$2:$C$8148,'Selected scen drivers'!$C389,'SSP drivers'!$D$2:$D$8148,'Selected scen drivers'!$D389)</f>
        <v>0</v>
      </c>
      <c r="O389" s="3">
        <f>SUMIFS('SSP drivers'!O$2:O$8148,'SSP drivers'!$A$2:$A$8148,'Selected scen drivers'!$AH$1,'SSP drivers'!$B$2:$B$8148,'Selected scen drivers'!$AI$1,'SSP drivers'!$C$2:$C$8148,'Selected scen drivers'!$C389,'SSP drivers'!$D$2:$D$8148,'Selected scen drivers'!$D389)</f>
        <v>0</v>
      </c>
      <c r="P389" s="3">
        <f>SUMIFS('SSP drivers'!P$2:P$8148,'SSP drivers'!$A$2:$A$8148,'Selected scen drivers'!$AH$1,'SSP drivers'!$B$2:$B$8148,'Selected scen drivers'!$AI$1,'SSP drivers'!$C$2:$C$8148,'Selected scen drivers'!$C389,'SSP drivers'!$D$2:$D$8148,'Selected scen drivers'!$D389)</f>
        <v>0</v>
      </c>
      <c r="Q389" s="3">
        <f>SUMIFS('SSP drivers'!Q$2:Q$8148,'SSP drivers'!$A$2:$A$8148,'Selected scen drivers'!$AH$1,'SSP drivers'!$B$2:$B$8148,'Selected scen drivers'!$AI$1,'SSP drivers'!$C$2:$C$8148,'Selected scen drivers'!$C389,'SSP drivers'!$D$2:$D$8148,'Selected scen drivers'!$D389)</f>
        <v>0</v>
      </c>
      <c r="R389" s="3">
        <f>SUMIFS('SSP drivers'!R$2:R$8148,'SSP drivers'!$A$2:$A$8148,'Selected scen drivers'!$AH$1,'SSP drivers'!$B$2:$B$8148,'Selected scen drivers'!$AI$1,'SSP drivers'!$C$2:$C$8148,'Selected scen drivers'!$C389,'SSP drivers'!$D$2:$D$8148,'Selected scen drivers'!$D389)</f>
        <v>0</v>
      </c>
      <c r="S389" s="3">
        <f>SUMIFS('SSP drivers'!S$2:S$8148,'SSP drivers'!$A$2:$A$8148,'Selected scen drivers'!$AH$1,'SSP drivers'!$B$2:$B$8148,'Selected scen drivers'!$AI$1,'SSP drivers'!$C$2:$C$8148,'Selected scen drivers'!$C389,'SSP drivers'!$D$2:$D$8148,'Selected scen drivers'!$D389)</f>
        <v>0</v>
      </c>
      <c r="T389" s="3">
        <f>SUMIFS('SSP drivers'!T$2:T$8148,'SSP drivers'!$A$2:$A$8148,'Selected scen drivers'!$AH$1,'SSP drivers'!$B$2:$B$8148,'Selected scen drivers'!$AI$1,'SSP drivers'!$C$2:$C$8148,'Selected scen drivers'!$C389,'SSP drivers'!$D$2:$D$8148,'Selected scen drivers'!$D389)</f>
        <v>0</v>
      </c>
      <c r="U389" s="3">
        <f>SUMIFS('SSP drivers'!U$2:U$8148,'SSP drivers'!$A$2:$A$8148,'Selected scen drivers'!$AH$1,'SSP drivers'!$B$2:$B$8148,'Selected scen drivers'!$AI$1,'SSP drivers'!$C$2:$C$8148,'Selected scen drivers'!$C389,'SSP drivers'!$D$2:$D$8148,'Selected scen drivers'!$D389)</f>
        <v>0</v>
      </c>
      <c r="V389" s="3">
        <f>SUMIFS('SSP drivers'!V$2:V$8148,'SSP drivers'!$A$2:$A$8148,'Selected scen drivers'!$AH$1,'SSP drivers'!$B$2:$B$8148,'Selected scen drivers'!$AI$1,'SSP drivers'!$C$2:$C$8148,'Selected scen drivers'!$C389,'SSP drivers'!$D$2:$D$8148,'Selected scen drivers'!$D389)</f>
        <v>0</v>
      </c>
      <c r="W389" s="3">
        <f>SUMIFS('SSP drivers'!W$2:W$8148,'SSP drivers'!$A$2:$A$8148,'Selected scen drivers'!$AH$1,'SSP drivers'!$B$2:$B$8148,'Selected scen drivers'!$AI$1,'SSP drivers'!$C$2:$C$8148,'Selected scen drivers'!$C389,'SSP drivers'!$D$2:$D$8148,'Selected scen drivers'!$D389)</f>
        <v>0</v>
      </c>
      <c r="X389" s="3">
        <f>SUMIFS('SSP drivers'!X$2:X$8148,'SSP drivers'!$A$2:$A$8148,'Selected scen drivers'!$AH$1,'SSP drivers'!$B$2:$B$8148,'Selected scen drivers'!$AI$1,'SSP drivers'!$C$2:$C$8148,'Selected scen drivers'!$C389,'SSP drivers'!$D$2:$D$8148,'Selected scen drivers'!$D389)</f>
        <v>0</v>
      </c>
      <c r="Y389" s="3">
        <f>SUMIFS('SSP drivers'!Y$2:Y$8148,'SSP drivers'!$A$2:$A$8148,'Selected scen drivers'!$AH$1,'SSP drivers'!$B$2:$B$8148,'Selected scen drivers'!$AI$1,'SSP drivers'!$C$2:$C$8148,'Selected scen drivers'!$C389,'SSP drivers'!$D$2:$D$8148,'Selected scen drivers'!$D389)</f>
        <v>0</v>
      </c>
      <c r="Z389" s="3">
        <f>SUMIFS('SSP drivers'!Z$2:Z$8148,'SSP drivers'!$A$2:$A$8148,'Selected scen drivers'!$AH$1,'SSP drivers'!$B$2:$B$8148,'Selected scen drivers'!$AI$1,'SSP drivers'!$C$2:$C$8148,'Selected scen drivers'!$C389,'SSP drivers'!$D$2:$D$8148,'Selected scen drivers'!$D389)</f>
        <v>0</v>
      </c>
      <c r="AA389" s="3">
        <f>SUMIFS('SSP drivers'!AA$2:AA$8148,'SSP drivers'!$A$2:$A$8148,'Selected scen drivers'!$AH$1,'SSP drivers'!$B$2:$B$8148,'Selected scen drivers'!$AI$1,'SSP drivers'!$C$2:$C$8148,'Selected scen drivers'!$C389,'SSP drivers'!$D$2:$D$8148,'Selected scen drivers'!$D389)</f>
        <v>0</v>
      </c>
      <c r="AB389" s="3">
        <f>SUMIFS('SSP drivers'!AB$2:AB$8148,'SSP drivers'!$A$2:$A$8148,'Selected scen drivers'!$AH$1,'SSP drivers'!$B$2:$B$8148,'Selected scen drivers'!$AI$1,'SSP drivers'!$C$2:$C$8148,'Selected scen drivers'!$C389,'SSP drivers'!$D$2:$D$8148,'Selected scen drivers'!$D389)</f>
        <v>0</v>
      </c>
      <c r="AC389" s="3">
        <f>SUMIFS('SSP drivers'!AC$2:AC$8148,'SSP drivers'!$A$2:$A$8148,'Selected scen drivers'!$AH$1,'SSP drivers'!$B$2:$B$8148,'Selected scen drivers'!$AI$1,'SSP drivers'!$C$2:$C$8148,'Selected scen drivers'!$C389,'SSP drivers'!$D$2:$D$8148,'Selected scen drivers'!$D389)</f>
        <v>0</v>
      </c>
      <c r="AD389" s="3">
        <f>SUMIFS('SSP drivers'!AD$2:AD$8148,'SSP drivers'!$A$2:$A$8148,'Selected scen drivers'!$AH$1,'SSP drivers'!$B$2:$B$8148,'Selected scen drivers'!$AI$1,'SSP drivers'!$C$2:$C$8148,'Selected scen drivers'!$C389,'SSP drivers'!$D$2:$D$8148,'Selected scen drivers'!$D389)</f>
        <v>0</v>
      </c>
      <c r="AE389" s="3">
        <f>SUMIFS('SSP drivers'!AE$2:AE$8148,'SSP drivers'!$A$2:$A$8148,'Selected scen drivers'!$AH$1,'SSP drivers'!$B$2:$B$8148,'Selected scen drivers'!$AI$1,'SSP drivers'!$C$2:$C$8148,'Selected scen drivers'!$C389,'SSP drivers'!$D$2:$D$8148,'Selected scen drivers'!$D389)</f>
        <v>0</v>
      </c>
    </row>
    <row r="390" spans="1:31">
      <c r="A390">
        <f t="shared" si="11"/>
        <v>44</v>
      </c>
      <c r="B390">
        <f t="shared" si="12"/>
        <v>2</v>
      </c>
      <c r="C390" t="str">
        <f>IFERROR(VLOOKUP(A390,Classification!$A$4:$B$99,2,FALSE),"")</f>
        <v/>
      </c>
      <c r="D390" t="str">
        <f>IFERROR(VLOOKUP(B390,Classification!$U$5:$V$14,2,FALSE),"")</f>
        <v>GDPAGR</v>
      </c>
      <c r="E390" s="3">
        <f>SUMIFS('SSP drivers'!E$2:E$8148,'SSP drivers'!$A$2:$A$8148,'Selected scen drivers'!$AH$1,'SSP drivers'!$B$2:$B$8148,'Selected scen drivers'!$AI$1,'SSP drivers'!$C$2:$C$8148,'Selected scen drivers'!$C390,'SSP drivers'!$D$2:$D$8148,'Selected scen drivers'!$D390)</f>
        <v>0</v>
      </c>
      <c r="F390" s="3">
        <f>SUMIFS('SSP drivers'!F$2:F$8148,'SSP drivers'!$A$2:$A$8148,'Selected scen drivers'!$AH$1,'SSP drivers'!$B$2:$B$8148,'Selected scen drivers'!$AI$1,'SSP drivers'!$C$2:$C$8148,'Selected scen drivers'!$C390,'SSP drivers'!$D$2:$D$8148,'Selected scen drivers'!$D390)</f>
        <v>0</v>
      </c>
      <c r="G390" s="3">
        <f>SUMIFS('SSP drivers'!G$2:G$8148,'SSP drivers'!$A$2:$A$8148,'Selected scen drivers'!$AH$1,'SSP drivers'!$B$2:$B$8148,'Selected scen drivers'!$AI$1,'SSP drivers'!$C$2:$C$8148,'Selected scen drivers'!$C390,'SSP drivers'!$D$2:$D$8148,'Selected scen drivers'!$D390)</f>
        <v>0</v>
      </c>
      <c r="H390" s="3">
        <f>SUMIFS('SSP drivers'!H$2:H$8148,'SSP drivers'!$A$2:$A$8148,'Selected scen drivers'!$AH$1,'SSP drivers'!$B$2:$B$8148,'Selected scen drivers'!$AI$1,'SSP drivers'!$C$2:$C$8148,'Selected scen drivers'!$C390,'SSP drivers'!$D$2:$D$8148,'Selected scen drivers'!$D390)</f>
        <v>0</v>
      </c>
      <c r="I390" s="3">
        <f>SUMIFS('SSP drivers'!I$2:I$8148,'SSP drivers'!$A$2:$A$8148,'Selected scen drivers'!$AH$1,'SSP drivers'!$B$2:$B$8148,'Selected scen drivers'!$AI$1,'SSP drivers'!$C$2:$C$8148,'Selected scen drivers'!$C390,'SSP drivers'!$D$2:$D$8148,'Selected scen drivers'!$D390)</f>
        <v>0</v>
      </c>
      <c r="J390" s="3">
        <f>SUMIFS('SSP drivers'!J$2:J$8148,'SSP drivers'!$A$2:$A$8148,'Selected scen drivers'!$AH$1,'SSP drivers'!$B$2:$B$8148,'Selected scen drivers'!$AI$1,'SSP drivers'!$C$2:$C$8148,'Selected scen drivers'!$C390,'SSP drivers'!$D$2:$D$8148,'Selected scen drivers'!$D390)</f>
        <v>0</v>
      </c>
      <c r="K390" s="3">
        <f>SUMIFS('SSP drivers'!K$2:K$8148,'SSP drivers'!$A$2:$A$8148,'Selected scen drivers'!$AH$1,'SSP drivers'!$B$2:$B$8148,'Selected scen drivers'!$AI$1,'SSP drivers'!$C$2:$C$8148,'Selected scen drivers'!$C390,'SSP drivers'!$D$2:$D$8148,'Selected scen drivers'!$D390)</f>
        <v>0</v>
      </c>
      <c r="L390" s="3">
        <f>SUMIFS('SSP drivers'!L$2:L$8148,'SSP drivers'!$A$2:$A$8148,'Selected scen drivers'!$AH$1,'SSP drivers'!$B$2:$B$8148,'Selected scen drivers'!$AI$1,'SSP drivers'!$C$2:$C$8148,'Selected scen drivers'!$C390,'SSP drivers'!$D$2:$D$8148,'Selected scen drivers'!$D390)</f>
        <v>0</v>
      </c>
      <c r="M390" s="3">
        <f>SUMIFS('SSP drivers'!M$2:M$8148,'SSP drivers'!$A$2:$A$8148,'Selected scen drivers'!$AH$1,'SSP drivers'!$B$2:$B$8148,'Selected scen drivers'!$AI$1,'SSP drivers'!$C$2:$C$8148,'Selected scen drivers'!$C390,'SSP drivers'!$D$2:$D$8148,'Selected scen drivers'!$D390)</f>
        <v>0</v>
      </c>
      <c r="N390" s="3">
        <f>SUMIFS('SSP drivers'!N$2:N$8148,'SSP drivers'!$A$2:$A$8148,'Selected scen drivers'!$AH$1,'SSP drivers'!$B$2:$B$8148,'Selected scen drivers'!$AI$1,'SSP drivers'!$C$2:$C$8148,'Selected scen drivers'!$C390,'SSP drivers'!$D$2:$D$8148,'Selected scen drivers'!$D390)</f>
        <v>0</v>
      </c>
      <c r="O390" s="3">
        <f>SUMIFS('SSP drivers'!O$2:O$8148,'SSP drivers'!$A$2:$A$8148,'Selected scen drivers'!$AH$1,'SSP drivers'!$B$2:$B$8148,'Selected scen drivers'!$AI$1,'SSP drivers'!$C$2:$C$8148,'Selected scen drivers'!$C390,'SSP drivers'!$D$2:$D$8148,'Selected scen drivers'!$D390)</f>
        <v>0</v>
      </c>
      <c r="P390" s="3">
        <f>SUMIFS('SSP drivers'!P$2:P$8148,'SSP drivers'!$A$2:$A$8148,'Selected scen drivers'!$AH$1,'SSP drivers'!$B$2:$B$8148,'Selected scen drivers'!$AI$1,'SSP drivers'!$C$2:$C$8148,'Selected scen drivers'!$C390,'SSP drivers'!$D$2:$D$8148,'Selected scen drivers'!$D390)</f>
        <v>0</v>
      </c>
      <c r="Q390" s="3">
        <f>SUMIFS('SSP drivers'!Q$2:Q$8148,'SSP drivers'!$A$2:$A$8148,'Selected scen drivers'!$AH$1,'SSP drivers'!$B$2:$B$8148,'Selected scen drivers'!$AI$1,'SSP drivers'!$C$2:$C$8148,'Selected scen drivers'!$C390,'SSP drivers'!$D$2:$D$8148,'Selected scen drivers'!$D390)</f>
        <v>0</v>
      </c>
      <c r="R390" s="3">
        <f>SUMIFS('SSP drivers'!R$2:R$8148,'SSP drivers'!$A$2:$A$8148,'Selected scen drivers'!$AH$1,'SSP drivers'!$B$2:$B$8148,'Selected scen drivers'!$AI$1,'SSP drivers'!$C$2:$C$8148,'Selected scen drivers'!$C390,'SSP drivers'!$D$2:$D$8148,'Selected scen drivers'!$D390)</f>
        <v>0</v>
      </c>
      <c r="S390" s="3">
        <f>SUMIFS('SSP drivers'!S$2:S$8148,'SSP drivers'!$A$2:$A$8148,'Selected scen drivers'!$AH$1,'SSP drivers'!$B$2:$B$8148,'Selected scen drivers'!$AI$1,'SSP drivers'!$C$2:$C$8148,'Selected scen drivers'!$C390,'SSP drivers'!$D$2:$D$8148,'Selected scen drivers'!$D390)</f>
        <v>0</v>
      </c>
      <c r="T390" s="3">
        <f>SUMIFS('SSP drivers'!T$2:T$8148,'SSP drivers'!$A$2:$A$8148,'Selected scen drivers'!$AH$1,'SSP drivers'!$B$2:$B$8148,'Selected scen drivers'!$AI$1,'SSP drivers'!$C$2:$C$8148,'Selected scen drivers'!$C390,'SSP drivers'!$D$2:$D$8148,'Selected scen drivers'!$D390)</f>
        <v>0</v>
      </c>
      <c r="U390" s="3">
        <f>SUMIFS('SSP drivers'!U$2:U$8148,'SSP drivers'!$A$2:$A$8148,'Selected scen drivers'!$AH$1,'SSP drivers'!$B$2:$B$8148,'Selected scen drivers'!$AI$1,'SSP drivers'!$C$2:$C$8148,'Selected scen drivers'!$C390,'SSP drivers'!$D$2:$D$8148,'Selected scen drivers'!$D390)</f>
        <v>0</v>
      </c>
      <c r="V390" s="3">
        <f>SUMIFS('SSP drivers'!V$2:V$8148,'SSP drivers'!$A$2:$A$8148,'Selected scen drivers'!$AH$1,'SSP drivers'!$B$2:$B$8148,'Selected scen drivers'!$AI$1,'SSP drivers'!$C$2:$C$8148,'Selected scen drivers'!$C390,'SSP drivers'!$D$2:$D$8148,'Selected scen drivers'!$D390)</f>
        <v>0</v>
      </c>
      <c r="W390" s="3">
        <f>SUMIFS('SSP drivers'!W$2:W$8148,'SSP drivers'!$A$2:$A$8148,'Selected scen drivers'!$AH$1,'SSP drivers'!$B$2:$B$8148,'Selected scen drivers'!$AI$1,'SSP drivers'!$C$2:$C$8148,'Selected scen drivers'!$C390,'SSP drivers'!$D$2:$D$8148,'Selected scen drivers'!$D390)</f>
        <v>0</v>
      </c>
      <c r="X390" s="3">
        <f>SUMIFS('SSP drivers'!X$2:X$8148,'SSP drivers'!$A$2:$A$8148,'Selected scen drivers'!$AH$1,'SSP drivers'!$B$2:$B$8148,'Selected scen drivers'!$AI$1,'SSP drivers'!$C$2:$C$8148,'Selected scen drivers'!$C390,'SSP drivers'!$D$2:$D$8148,'Selected scen drivers'!$D390)</f>
        <v>0</v>
      </c>
      <c r="Y390" s="3">
        <f>SUMIFS('SSP drivers'!Y$2:Y$8148,'SSP drivers'!$A$2:$A$8148,'Selected scen drivers'!$AH$1,'SSP drivers'!$B$2:$B$8148,'Selected scen drivers'!$AI$1,'SSP drivers'!$C$2:$C$8148,'Selected scen drivers'!$C390,'SSP drivers'!$D$2:$D$8148,'Selected scen drivers'!$D390)</f>
        <v>0</v>
      </c>
      <c r="Z390" s="3">
        <f>SUMIFS('SSP drivers'!Z$2:Z$8148,'SSP drivers'!$A$2:$A$8148,'Selected scen drivers'!$AH$1,'SSP drivers'!$B$2:$B$8148,'Selected scen drivers'!$AI$1,'SSP drivers'!$C$2:$C$8148,'Selected scen drivers'!$C390,'SSP drivers'!$D$2:$D$8148,'Selected scen drivers'!$D390)</f>
        <v>0</v>
      </c>
      <c r="AA390" s="3">
        <f>SUMIFS('SSP drivers'!AA$2:AA$8148,'SSP drivers'!$A$2:$A$8148,'Selected scen drivers'!$AH$1,'SSP drivers'!$B$2:$B$8148,'Selected scen drivers'!$AI$1,'SSP drivers'!$C$2:$C$8148,'Selected scen drivers'!$C390,'SSP drivers'!$D$2:$D$8148,'Selected scen drivers'!$D390)</f>
        <v>0</v>
      </c>
      <c r="AB390" s="3">
        <f>SUMIFS('SSP drivers'!AB$2:AB$8148,'SSP drivers'!$A$2:$A$8148,'Selected scen drivers'!$AH$1,'SSP drivers'!$B$2:$B$8148,'Selected scen drivers'!$AI$1,'SSP drivers'!$C$2:$C$8148,'Selected scen drivers'!$C390,'SSP drivers'!$D$2:$D$8148,'Selected scen drivers'!$D390)</f>
        <v>0</v>
      </c>
      <c r="AC390" s="3">
        <f>SUMIFS('SSP drivers'!AC$2:AC$8148,'SSP drivers'!$A$2:$A$8148,'Selected scen drivers'!$AH$1,'SSP drivers'!$B$2:$B$8148,'Selected scen drivers'!$AI$1,'SSP drivers'!$C$2:$C$8148,'Selected scen drivers'!$C390,'SSP drivers'!$D$2:$D$8148,'Selected scen drivers'!$D390)</f>
        <v>0</v>
      </c>
      <c r="AD390" s="3">
        <f>SUMIFS('SSP drivers'!AD$2:AD$8148,'SSP drivers'!$A$2:$A$8148,'Selected scen drivers'!$AH$1,'SSP drivers'!$B$2:$B$8148,'Selected scen drivers'!$AI$1,'SSP drivers'!$C$2:$C$8148,'Selected scen drivers'!$C390,'SSP drivers'!$D$2:$D$8148,'Selected scen drivers'!$D390)</f>
        <v>0</v>
      </c>
      <c r="AE390" s="3">
        <f>SUMIFS('SSP drivers'!AE$2:AE$8148,'SSP drivers'!$A$2:$A$8148,'Selected scen drivers'!$AH$1,'SSP drivers'!$B$2:$B$8148,'Selected scen drivers'!$AI$1,'SSP drivers'!$C$2:$C$8148,'Selected scen drivers'!$C390,'SSP drivers'!$D$2:$D$8148,'Selected scen drivers'!$D390)</f>
        <v>0</v>
      </c>
    </row>
    <row r="391" spans="1:31">
      <c r="A391">
        <f t="shared" si="11"/>
        <v>44</v>
      </c>
      <c r="B391">
        <f t="shared" si="12"/>
        <v>3</v>
      </c>
      <c r="C391" t="str">
        <f>IFERROR(VLOOKUP(A391,Classification!$A$4:$B$99,2,FALSE),"")</f>
        <v/>
      </c>
      <c r="D391" t="str">
        <f>IFERROR(VLOOKUP(B391,Classification!$U$5:$V$14,2,FALSE),"")</f>
        <v>GDPIND</v>
      </c>
      <c r="E391" s="3">
        <f>SUMIFS('SSP drivers'!E$2:E$8148,'SSP drivers'!$A$2:$A$8148,'Selected scen drivers'!$AH$1,'SSP drivers'!$B$2:$B$8148,'Selected scen drivers'!$AI$1,'SSP drivers'!$C$2:$C$8148,'Selected scen drivers'!$C391,'SSP drivers'!$D$2:$D$8148,'Selected scen drivers'!$D391)</f>
        <v>0</v>
      </c>
      <c r="F391" s="3">
        <f>SUMIFS('SSP drivers'!F$2:F$8148,'SSP drivers'!$A$2:$A$8148,'Selected scen drivers'!$AH$1,'SSP drivers'!$B$2:$B$8148,'Selected scen drivers'!$AI$1,'SSP drivers'!$C$2:$C$8148,'Selected scen drivers'!$C391,'SSP drivers'!$D$2:$D$8148,'Selected scen drivers'!$D391)</f>
        <v>0</v>
      </c>
      <c r="G391" s="3">
        <f>SUMIFS('SSP drivers'!G$2:G$8148,'SSP drivers'!$A$2:$A$8148,'Selected scen drivers'!$AH$1,'SSP drivers'!$B$2:$B$8148,'Selected scen drivers'!$AI$1,'SSP drivers'!$C$2:$C$8148,'Selected scen drivers'!$C391,'SSP drivers'!$D$2:$D$8148,'Selected scen drivers'!$D391)</f>
        <v>0</v>
      </c>
      <c r="H391" s="3">
        <f>SUMIFS('SSP drivers'!H$2:H$8148,'SSP drivers'!$A$2:$A$8148,'Selected scen drivers'!$AH$1,'SSP drivers'!$B$2:$B$8148,'Selected scen drivers'!$AI$1,'SSP drivers'!$C$2:$C$8148,'Selected scen drivers'!$C391,'SSP drivers'!$D$2:$D$8148,'Selected scen drivers'!$D391)</f>
        <v>0</v>
      </c>
      <c r="I391" s="3">
        <f>SUMIFS('SSP drivers'!I$2:I$8148,'SSP drivers'!$A$2:$A$8148,'Selected scen drivers'!$AH$1,'SSP drivers'!$B$2:$B$8148,'Selected scen drivers'!$AI$1,'SSP drivers'!$C$2:$C$8148,'Selected scen drivers'!$C391,'SSP drivers'!$D$2:$D$8148,'Selected scen drivers'!$D391)</f>
        <v>0</v>
      </c>
      <c r="J391" s="3">
        <f>SUMIFS('SSP drivers'!J$2:J$8148,'SSP drivers'!$A$2:$A$8148,'Selected scen drivers'!$AH$1,'SSP drivers'!$B$2:$B$8148,'Selected scen drivers'!$AI$1,'SSP drivers'!$C$2:$C$8148,'Selected scen drivers'!$C391,'SSP drivers'!$D$2:$D$8148,'Selected scen drivers'!$D391)</f>
        <v>0</v>
      </c>
      <c r="K391" s="3">
        <f>SUMIFS('SSP drivers'!K$2:K$8148,'SSP drivers'!$A$2:$A$8148,'Selected scen drivers'!$AH$1,'SSP drivers'!$B$2:$B$8148,'Selected scen drivers'!$AI$1,'SSP drivers'!$C$2:$C$8148,'Selected scen drivers'!$C391,'SSP drivers'!$D$2:$D$8148,'Selected scen drivers'!$D391)</f>
        <v>0</v>
      </c>
      <c r="L391" s="3">
        <f>SUMIFS('SSP drivers'!L$2:L$8148,'SSP drivers'!$A$2:$A$8148,'Selected scen drivers'!$AH$1,'SSP drivers'!$B$2:$B$8148,'Selected scen drivers'!$AI$1,'SSP drivers'!$C$2:$C$8148,'Selected scen drivers'!$C391,'SSP drivers'!$D$2:$D$8148,'Selected scen drivers'!$D391)</f>
        <v>0</v>
      </c>
      <c r="M391" s="3">
        <f>SUMIFS('SSP drivers'!M$2:M$8148,'SSP drivers'!$A$2:$A$8148,'Selected scen drivers'!$AH$1,'SSP drivers'!$B$2:$B$8148,'Selected scen drivers'!$AI$1,'SSP drivers'!$C$2:$C$8148,'Selected scen drivers'!$C391,'SSP drivers'!$D$2:$D$8148,'Selected scen drivers'!$D391)</f>
        <v>0</v>
      </c>
      <c r="N391" s="3">
        <f>SUMIFS('SSP drivers'!N$2:N$8148,'SSP drivers'!$A$2:$A$8148,'Selected scen drivers'!$AH$1,'SSP drivers'!$B$2:$B$8148,'Selected scen drivers'!$AI$1,'SSP drivers'!$C$2:$C$8148,'Selected scen drivers'!$C391,'SSP drivers'!$D$2:$D$8148,'Selected scen drivers'!$D391)</f>
        <v>0</v>
      </c>
      <c r="O391" s="3">
        <f>SUMIFS('SSP drivers'!O$2:O$8148,'SSP drivers'!$A$2:$A$8148,'Selected scen drivers'!$AH$1,'SSP drivers'!$B$2:$B$8148,'Selected scen drivers'!$AI$1,'SSP drivers'!$C$2:$C$8148,'Selected scen drivers'!$C391,'SSP drivers'!$D$2:$D$8148,'Selected scen drivers'!$D391)</f>
        <v>0</v>
      </c>
      <c r="P391" s="3">
        <f>SUMIFS('SSP drivers'!P$2:P$8148,'SSP drivers'!$A$2:$A$8148,'Selected scen drivers'!$AH$1,'SSP drivers'!$B$2:$B$8148,'Selected scen drivers'!$AI$1,'SSP drivers'!$C$2:$C$8148,'Selected scen drivers'!$C391,'SSP drivers'!$D$2:$D$8148,'Selected scen drivers'!$D391)</f>
        <v>0</v>
      </c>
      <c r="Q391" s="3">
        <f>SUMIFS('SSP drivers'!Q$2:Q$8148,'SSP drivers'!$A$2:$A$8148,'Selected scen drivers'!$AH$1,'SSP drivers'!$B$2:$B$8148,'Selected scen drivers'!$AI$1,'SSP drivers'!$C$2:$C$8148,'Selected scen drivers'!$C391,'SSP drivers'!$D$2:$D$8148,'Selected scen drivers'!$D391)</f>
        <v>0</v>
      </c>
      <c r="R391" s="3">
        <f>SUMIFS('SSP drivers'!R$2:R$8148,'SSP drivers'!$A$2:$A$8148,'Selected scen drivers'!$AH$1,'SSP drivers'!$B$2:$B$8148,'Selected scen drivers'!$AI$1,'SSP drivers'!$C$2:$C$8148,'Selected scen drivers'!$C391,'SSP drivers'!$D$2:$D$8148,'Selected scen drivers'!$D391)</f>
        <v>0</v>
      </c>
      <c r="S391" s="3">
        <f>SUMIFS('SSP drivers'!S$2:S$8148,'SSP drivers'!$A$2:$A$8148,'Selected scen drivers'!$AH$1,'SSP drivers'!$B$2:$B$8148,'Selected scen drivers'!$AI$1,'SSP drivers'!$C$2:$C$8148,'Selected scen drivers'!$C391,'SSP drivers'!$D$2:$D$8148,'Selected scen drivers'!$D391)</f>
        <v>0</v>
      </c>
      <c r="T391" s="3">
        <f>SUMIFS('SSP drivers'!T$2:T$8148,'SSP drivers'!$A$2:$A$8148,'Selected scen drivers'!$AH$1,'SSP drivers'!$B$2:$B$8148,'Selected scen drivers'!$AI$1,'SSP drivers'!$C$2:$C$8148,'Selected scen drivers'!$C391,'SSP drivers'!$D$2:$D$8148,'Selected scen drivers'!$D391)</f>
        <v>0</v>
      </c>
      <c r="U391" s="3">
        <f>SUMIFS('SSP drivers'!U$2:U$8148,'SSP drivers'!$A$2:$A$8148,'Selected scen drivers'!$AH$1,'SSP drivers'!$B$2:$B$8148,'Selected scen drivers'!$AI$1,'SSP drivers'!$C$2:$C$8148,'Selected scen drivers'!$C391,'SSP drivers'!$D$2:$D$8148,'Selected scen drivers'!$D391)</f>
        <v>0</v>
      </c>
      <c r="V391" s="3">
        <f>SUMIFS('SSP drivers'!V$2:V$8148,'SSP drivers'!$A$2:$A$8148,'Selected scen drivers'!$AH$1,'SSP drivers'!$B$2:$B$8148,'Selected scen drivers'!$AI$1,'SSP drivers'!$C$2:$C$8148,'Selected scen drivers'!$C391,'SSP drivers'!$D$2:$D$8148,'Selected scen drivers'!$D391)</f>
        <v>0</v>
      </c>
      <c r="W391" s="3">
        <f>SUMIFS('SSP drivers'!W$2:W$8148,'SSP drivers'!$A$2:$A$8148,'Selected scen drivers'!$AH$1,'SSP drivers'!$B$2:$B$8148,'Selected scen drivers'!$AI$1,'SSP drivers'!$C$2:$C$8148,'Selected scen drivers'!$C391,'SSP drivers'!$D$2:$D$8148,'Selected scen drivers'!$D391)</f>
        <v>0</v>
      </c>
      <c r="X391" s="3">
        <f>SUMIFS('SSP drivers'!X$2:X$8148,'SSP drivers'!$A$2:$A$8148,'Selected scen drivers'!$AH$1,'SSP drivers'!$B$2:$B$8148,'Selected scen drivers'!$AI$1,'SSP drivers'!$C$2:$C$8148,'Selected scen drivers'!$C391,'SSP drivers'!$D$2:$D$8148,'Selected scen drivers'!$D391)</f>
        <v>0</v>
      </c>
      <c r="Y391" s="3">
        <f>SUMIFS('SSP drivers'!Y$2:Y$8148,'SSP drivers'!$A$2:$A$8148,'Selected scen drivers'!$AH$1,'SSP drivers'!$B$2:$B$8148,'Selected scen drivers'!$AI$1,'SSP drivers'!$C$2:$C$8148,'Selected scen drivers'!$C391,'SSP drivers'!$D$2:$D$8148,'Selected scen drivers'!$D391)</f>
        <v>0</v>
      </c>
      <c r="Z391" s="3">
        <f>SUMIFS('SSP drivers'!Z$2:Z$8148,'SSP drivers'!$A$2:$A$8148,'Selected scen drivers'!$AH$1,'SSP drivers'!$B$2:$B$8148,'Selected scen drivers'!$AI$1,'SSP drivers'!$C$2:$C$8148,'Selected scen drivers'!$C391,'SSP drivers'!$D$2:$D$8148,'Selected scen drivers'!$D391)</f>
        <v>0</v>
      </c>
      <c r="AA391" s="3">
        <f>SUMIFS('SSP drivers'!AA$2:AA$8148,'SSP drivers'!$A$2:$A$8148,'Selected scen drivers'!$AH$1,'SSP drivers'!$B$2:$B$8148,'Selected scen drivers'!$AI$1,'SSP drivers'!$C$2:$C$8148,'Selected scen drivers'!$C391,'SSP drivers'!$D$2:$D$8148,'Selected scen drivers'!$D391)</f>
        <v>0</v>
      </c>
      <c r="AB391" s="3">
        <f>SUMIFS('SSP drivers'!AB$2:AB$8148,'SSP drivers'!$A$2:$A$8148,'Selected scen drivers'!$AH$1,'SSP drivers'!$B$2:$B$8148,'Selected scen drivers'!$AI$1,'SSP drivers'!$C$2:$C$8148,'Selected scen drivers'!$C391,'SSP drivers'!$D$2:$D$8148,'Selected scen drivers'!$D391)</f>
        <v>0</v>
      </c>
      <c r="AC391" s="3">
        <f>SUMIFS('SSP drivers'!AC$2:AC$8148,'SSP drivers'!$A$2:$A$8148,'Selected scen drivers'!$AH$1,'SSP drivers'!$B$2:$B$8148,'Selected scen drivers'!$AI$1,'SSP drivers'!$C$2:$C$8148,'Selected scen drivers'!$C391,'SSP drivers'!$D$2:$D$8148,'Selected scen drivers'!$D391)</f>
        <v>0</v>
      </c>
      <c r="AD391" s="3">
        <f>SUMIFS('SSP drivers'!AD$2:AD$8148,'SSP drivers'!$A$2:$A$8148,'Selected scen drivers'!$AH$1,'SSP drivers'!$B$2:$B$8148,'Selected scen drivers'!$AI$1,'SSP drivers'!$C$2:$C$8148,'Selected scen drivers'!$C391,'SSP drivers'!$D$2:$D$8148,'Selected scen drivers'!$D391)</f>
        <v>0</v>
      </c>
      <c r="AE391" s="3">
        <f>SUMIFS('SSP drivers'!AE$2:AE$8148,'SSP drivers'!$A$2:$A$8148,'Selected scen drivers'!$AH$1,'SSP drivers'!$B$2:$B$8148,'Selected scen drivers'!$AI$1,'SSP drivers'!$C$2:$C$8148,'Selected scen drivers'!$C391,'SSP drivers'!$D$2:$D$8148,'Selected scen drivers'!$D391)</f>
        <v>0</v>
      </c>
    </row>
    <row r="392" spans="1:31">
      <c r="A392">
        <f t="shared" si="11"/>
        <v>44</v>
      </c>
      <c r="B392">
        <f t="shared" si="12"/>
        <v>4</v>
      </c>
      <c r="C392" t="str">
        <f>IFERROR(VLOOKUP(A392,Classification!$A$4:$B$99,2,FALSE),"")</f>
        <v/>
      </c>
      <c r="D392" t="str">
        <f>IFERROR(VLOOKUP(B392,Classification!$U$5:$V$14,2,FALSE),"")</f>
        <v>GDPMFG</v>
      </c>
      <c r="E392" s="3">
        <f>SUMIFS('SSP drivers'!E$2:E$8148,'SSP drivers'!$A$2:$A$8148,'Selected scen drivers'!$AH$1,'SSP drivers'!$B$2:$B$8148,'Selected scen drivers'!$AI$1,'SSP drivers'!$C$2:$C$8148,'Selected scen drivers'!$C392,'SSP drivers'!$D$2:$D$8148,'Selected scen drivers'!$D392)</f>
        <v>0</v>
      </c>
      <c r="F392" s="3">
        <f>SUMIFS('SSP drivers'!F$2:F$8148,'SSP drivers'!$A$2:$A$8148,'Selected scen drivers'!$AH$1,'SSP drivers'!$B$2:$B$8148,'Selected scen drivers'!$AI$1,'SSP drivers'!$C$2:$C$8148,'Selected scen drivers'!$C392,'SSP drivers'!$D$2:$D$8148,'Selected scen drivers'!$D392)</f>
        <v>0</v>
      </c>
      <c r="G392" s="3">
        <f>SUMIFS('SSP drivers'!G$2:G$8148,'SSP drivers'!$A$2:$A$8148,'Selected scen drivers'!$AH$1,'SSP drivers'!$B$2:$B$8148,'Selected scen drivers'!$AI$1,'SSP drivers'!$C$2:$C$8148,'Selected scen drivers'!$C392,'SSP drivers'!$D$2:$D$8148,'Selected scen drivers'!$D392)</f>
        <v>0</v>
      </c>
      <c r="H392" s="3">
        <f>SUMIFS('SSP drivers'!H$2:H$8148,'SSP drivers'!$A$2:$A$8148,'Selected scen drivers'!$AH$1,'SSP drivers'!$B$2:$B$8148,'Selected scen drivers'!$AI$1,'SSP drivers'!$C$2:$C$8148,'Selected scen drivers'!$C392,'SSP drivers'!$D$2:$D$8148,'Selected scen drivers'!$D392)</f>
        <v>0</v>
      </c>
      <c r="I392" s="3">
        <f>SUMIFS('SSP drivers'!I$2:I$8148,'SSP drivers'!$A$2:$A$8148,'Selected scen drivers'!$AH$1,'SSP drivers'!$B$2:$B$8148,'Selected scen drivers'!$AI$1,'SSP drivers'!$C$2:$C$8148,'Selected scen drivers'!$C392,'SSP drivers'!$D$2:$D$8148,'Selected scen drivers'!$D392)</f>
        <v>0</v>
      </c>
      <c r="J392" s="3">
        <f>SUMIFS('SSP drivers'!J$2:J$8148,'SSP drivers'!$A$2:$A$8148,'Selected scen drivers'!$AH$1,'SSP drivers'!$B$2:$B$8148,'Selected scen drivers'!$AI$1,'SSP drivers'!$C$2:$C$8148,'Selected scen drivers'!$C392,'SSP drivers'!$D$2:$D$8148,'Selected scen drivers'!$D392)</f>
        <v>0</v>
      </c>
      <c r="K392" s="3">
        <f>SUMIFS('SSP drivers'!K$2:K$8148,'SSP drivers'!$A$2:$A$8148,'Selected scen drivers'!$AH$1,'SSP drivers'!$B$2:$B$8148,'Selected scen drivers'!$AI$1,'SSP drivers'!$C$2:$C$8148,'Selected scen drivers'!$C392,'SSP drivers'!$D$2:$D$8148,'Selected scen drivers'!$D392)</f>
        <v>0</v>
      </c>
      <c r="L392" s="3">
        <f>SUMIFS('SSP drivers'!L$2:L$8148,'SSP drivers'!$A$2:$A$8148,'Selected scen drivers'!$AH$1,'SSP drivers'!$B$2:$B$8148,'Selected scen drivers'!$AI$1,'SSP drivers'!$C$2:$C$8148,'Selected scen drivers'!$C392,'SSP drivers'!$D$2:$D$8148,'Selected scen drivers'!$D392)</f>
        <v>0</v>
      </c>
      <c r="M392" s="3">
        <f>SUMIFS('SSP drivers'!M$2:M$8148,'SSP drivers'!$A$2:$A$8148,'Selected scen drivers'!$AH$1,'SSP drivers'!$B$2:$B$8148,'Selected scen drivers'!$AI$1,'SSP drivers'!$C$2:$C$8148,'Selected scen drivers'!$C392,'SSP drivers'!$D$2:$D$8148,'Selected scen drivers'!$D392)</f>
        <v>0</v>
      </c>
      <c r="N392" s="3">
        <f>SUMIFS('SSP drivers'!N$2:N$8148,'SSP drivers'!$A$2:$A$8148,'Selected scen drivers'!$AH$1,'SSP drivers'!$B$2:$B$8148,'Selected scen drivers'!$AI$1,'SSP drivers'!$C$2:$C$8148,'Selected scen drivers'!$C392,'SSP drivers'!$D$2:$D$8148,'Selected scen drivers'!$D392)</f>
        <v>0</v>
      </c>
      <c r="O392" s="3">
        <f>SUMIFS('SSP drivers'!O$2:O$8148,'SSP drivers'!$A$2:$A$8148,'Selected scen drivers'!$AH$1,'SSP drivers'!$B$2:$B$8148,'Selected scen drivers'!$AI$1,'SSP drivers'!$C$2:$C$8148,'Selected scen drivers'!$C392,'SSP drivers'!$D$2:$D$8148,'Selected scen drivers'!$D392)</f>
        <v>0</v>
      </c>
      <c r="P392" s="3">
        <f>SUMIFS('SSP drivers'!P$2:P$8148,'SSP drivers'!$A$2:$A$8148,'Selected scen drivers'!$AH$1,'SSP drivers'!$B$2:$B$8148,'Selected scen drivers'!$AI$1,'SSP drivers'!$C$2:$C$8148,'Selected scen drivers'!$C392,'SSP drivers'!$D$2:$D$8148,'Selected scen drivers'!$D392)</f>
        <v>0</v>
      </c>
      <c r="Q392" s="3">
        <f>SUMIFS('SSP drivers'!Q$2:Q$8148,'SSP drivers'!$A$2:$A$8148,'Selected scen drivers'!$AH$1,'SSP drivers'!$B$2:$B$8148,'Selected scen drivers'!$AI$1,'SSP drivers'!$C$2:$C$8148,'Selected scen drivers'!$C392,'SSP drivers'!$D$2:$D$8148,'Selected scen drivers'!$D392)</f>
        <v>0</v>
      </c>
      <c r="R392" s="3">
        <f>SUMIFS('SSP drivers'!R$2:R$8148,'SSP drivers'!$A$2:$A$8148,'Selected scen drivers'!$AH$1,'SSP drivers'!$B$2:$B$8148,'Selected scen drivers'!$AI$1,'SSP drivers'!$C$2:$C$8148,'Selected scen drivers'!$C392,'SSP drivers'!$D$2:$D$8148,'Selected scen drivers'!$D392)</f>
        <v>0</v>
      </c>
      <c r="S392" s="3">
        <f>SUMIFS('SSP drivers'!S$2:S$8148,'SSP drivers'!$A$2:$A$8148,'Selected scen drivers'!$AH$1,'SSP drivers'!$B$2:$B$8148,'Selected scen drivers'!$AI$1,'SSP drivers'!$C$2:$C$8148,'Selected scen drivers'!$C392,'SSP drivers'!$D$2:$D$8148,'Selected scen drivers'!$D392)</f>
        <v>0</v>
      </c>
      <c r="T392" s="3">
        <f>SUMIFS('SSP drivers'!T$2:T$8148,'SSP drivers'!$A$2:$A$8148,'Selected scen drivers'!$AH$1,'SSP drivers'!$B$2:$B$8148,'Selected scen drivers'!$AI$1,'SSP drivers'!$C$2:$C$8148,'Selected scen drivers'!$C392,'SSP drivers'!$D$2:$D$8148,'Selected scen drivers'!$D392)</f>
        <v>0</v>
      </c>
      <c r="U392" s="3">
        <f>SUMIFS('SSP drivers'!U$2:U$8148,'SSP drivers'!$A$2:$A$8148,'Selected scen drivers'!$AH$1,'SSP drivers'!$B$2:$B$8148,'Selected scen drivers'!$AI$1,'SSP drivers'!$C$2:$C$8148,'Selected scen drivers'!$C392,'SSP drivers'!$D$2:$D$8148,'Selected scen drivers'!$D392)</f>
        <v>0</v>
      </c>
      <c r="V392" s="3">
        <f>SUMIFS('SSP drivers'!V$2:V$8148,'SSP drivers'!$A$2:$A$8148,'Selected scen drivers'!$AH$1,'SSP drivers'!$B$2:$B$8148,'Selected scen drivers'!$AI$1,'SSP drivers'!$C$2:$C$8148,'Selected scen drivers'!$C392,'SSP drivers'!$D$2:$D$8148,'Selected scen drivers'!$D392)</f>
        <v>0</v>
      </c>
      <c r="W392" s="3">
        <f>SUMIFS('SSP drivers'!W$2:W$8148,'SSP drivers'!$A$2:$A$8148,'Selected scen drivers'!$AH$1,'SSP drivers'!$B$2:$B$8148,'Selected scen drivers'!$AI$1,'SSP drivers'!$C$2:$C$8148,'Selected scen drivers'!$C392,'SSP drivers'!$D$2:$D$8148,'Selected scen drivers'!$D392)</f>
        <v>0</v>
      </c>
      <c r="X392" s="3">
        <f>SUMIFS('SSP drivers'!X$2:X$8148,'SSP drivers'!$A$2:$A$8148,'Selected scen drivers'!$AH$1,'SSP drivers'!$B$2:$B$8148,'Selected scen drivers'!$AI$1,'SSP drivers'!$C$2:$C$8148,'Selected scen drivers'!$C392,'SSP drivers'!$D$2:$D$8148,'Selected scen drivers'!$D392)</f>
        <v>0</v>
      </c>
      <c r="Y392" s="3">
        <f>SUMIFS('SSP drivers'!Y$2:Y$8148,'SSP drivers'!$A$2:$A$8148,'Selected scen drivers'!$AH$1,'SSP drivers'!$B$2:$B$8148,'Selected scen drivers'!$AI$1,'SSP drivers'!$C$2:$C$8148,'Selected scen drivers'!$C392,'SSP drivers'!$D$2:$D$8148,'Selected scen drivers'!$D392)</f>
        <v>0</v>
      </c>
      <c r="Z392" s="3">
        <f>SUMIFS('SSP drivers'!Z$2:Z$8148,'SSP drivers'!$A$2:$A$8148,'Selected scen drivers'!$AH$1,'SSP drivers'!$B$2:$B$8148,'Selected scen drivers'!$AI$1,'SSP drivers'!$C$2:$C$8148,'Selected scen drivers'!$C392,'SSP drivers'!$D$2:$D$8148,'Selected scen drivers'!$D392)</f>
        <v>0</v>
      </c>
      <c r="AA392" s="3">
        <f>SUMIFS('SSP drivers'!AA$2:AA$8148,'SSP drivers'!$A$2:$A$8148,'Selected scen drivers'!$AH$1,'SSP drivers'!$B$2:$B$8148,'Selected scen drivers'!$AI$1,'SSP drivers'!$C$2:$C$8148,'Selected scen drivers'!$C392,'SSP drivers'!$D$2:$D$8148,'Selected scen drivers'!$D392)</f>
        <v>0</v>
      </c>
      <c r="AB392" s="3">
        <f>SUMIFS('SSP drivers'!AB$2:AB$8148,'SSP drivers'!$A$2:$A$8148,'Selected scen drivers'!$AH$1,'SSP drivers'!$B$2:$B$8148,'Selected scen drivers'!$AI$1,'SSP drivers'!$C$2:$C$8148,'Selected scen drivers'!$C392,'SSP drivers'!$D$2:$D$8148,'Selected scen drivers'!$D392)</f>
        <v>0</v>
      </c>
      <c r="AC392" s="3">
        <f>SUMIFS('SSP drivers'!AC$2:AC$8148,'SSP drivers'!$A$2:$A$8148,'Selected scen drivers'!$AH$1,'SSP drivers'!$B$2:$B$8148,'Selected scen drivers'!$AI$1,'SSP drivers'!$C$2:$C$8148,'Selected scen drivers'!$C392,'SSP drivers'!$D$2:$D$8148,'Selected scen drivers'!$D392)</f>
        <v>0</v>
      </c>
      <c r="AD392" s="3">
        <f>SUMIFS('SSP drivers'!AD$2:AD$8148,'SSP drivers'!$A$2:$A$8148,'Selected scen drivers'!$AH$1,'SSP drivers'!$B$2:$B$8148,'Selected scen drivers'!$AI$1,'SSP drivers'!$C$2:$C$8148,'Selected scen drivers'!$C392,'SSP drivers'!$D$2:$D$8148,'Selected scen drivers'!$D392)</f>
        <v>0</v>
      </c>
      <c r="AE392" s="3">
        <f>SUMIFS('SSP drivers'!AE$2:AE$8148,'SSP drivers'!$A$2:$A$8148,'Selected scen drivers'!$AH$1,'SSP drivers'!$B$2:$B$8148,'Selected scen drivers'!$AI$1,'SSP drivers'!$C$2:$C$8148,'Selected scen drivers'!$C392,'SSP drivers'!$D$2:$D$8148,'Selected scen drivers'!$D392)</f>
        <v>0</v>
      </c>
    </row>
    <row r="393" spans="1:31">
      <c r="A393">
        <f t="shared" si="11"/>
        <v>44</v>
      </c>
      <c r="B393">
        <f t="shared" si="12"/>
        <v>5</v>
      </c>
      <c r="C393" t="str">
        <f>IFERROR(VLOOKUP(A393,Classification!$A$4:$B$99,2,FALSE),"")</f>
        <v/>
      </c>
      <c r="D393" t="str">
        <f>IFERROR(VLOOKUP(B393,Classification!$U$5:$V$14,2,FALSE),"")</f>
        <v>GDPPCAP</v>
      </c>
      <c r="E393" s="3">
        <f>SUMIFS('SSP drivers'!E$2:E$8148,'SSP drivers'!$A$2:$A$8148,'Selected scen drivers'!$AH$1,'SSP drivers'!$B$2:$B$8148,'Selected scen drivers'!$AI$1,'SSP drivers'!$C$2:$C$8148,'Selected scen drivers'!$C393,'SSP drivers'!$D$2:$D$8148,'Selected scen drivers'!$D393)</f>
        <v>0</v>
      </c>
      <c r="F393" s="3">
        <f>SUMIFS('SSP drivers'!F$2:F$8148,'SSP drivers'!$A$2:$A$8148,'Selected scen drivers'!$AH$1,'SSP drivers'!$B$2:$B$8148,'Selected scen drivers'!$AI$1,'SSP drivers'!$C$2:$C$8148,'Selected scen drivers'!$C393,'SSP drivers'!$D$2:$D$8148,'Selected scen drivers'!$D393)</f>
        <v>0</v>
      </c>
      <c r="G393" s="3">
        <f>SUMIFS('SSP drivers'!G$2:G$8148,'SSP drivers'!$A$2:$A$8148,'Selected scen drivers'!$AH$1,'SSP drivers'!$B$2:$B$8148,'Selected scen drivers'!$AI$1,'SSP drivers'!$C$2:$C$8148,'Selected scen drivers'!$C393,'SSP drivers'!$D$2:$D$8148,'Selected scen drivers'!$D393)</f>
        <v>0</v>
      </c>
      <c r="H393" s="3">
        <f>SUMIFS('SSP drivers'!H$2:H$8148,'SSP drivers'!$A$2:$A$8148,'Selected scen drivers'!$AH$1,'SSP drivers'!$B$2:$B$8148,'Selected scen drivers'!$AI$1,'SSP drivers'!$C$2:$C$8148,'Selected scen drivers'!$C393,'SSP drivers'!$D$2:$D$8148,'Selected scen drivers'!$D393)</f>
        <v>0</v>
      </c>
      <c r="I393" s="3">
        <f>SUMIFS('SSP drivers'!I$2:I$8148,'SSP drivers'!$A$2:$A$8148,'Selected scen drivers'!$AH$1,'SSP drivers'!$B$2:$B$8148,'Selected scen drivers'!$AI$1,'SSP drivers'!$C$2:$C$8148,'Selected scen drivers'!$C393,'SSP drivers'!$D$2:$D$8148,'Selected scen drivers'!$D393)</f>
        <v>0</v>
      </c>
      <c r="J393" s="3">
        <f>SUMIFS('SSP drivers'!J$2:J$8148,'SSP drivers'!$A$2:$A$8148,'Selected scen drivers'!$AH$1,'SSP drivers'!$B$2:$B$8148,'Selected scen drivers'!$AI$1,'SSP drivers'!$C$2:$C$8148,'Selected scen drivers'!$C393,'SSP drivers'!$D$2:$D$8148,'Selected scen drivers'!$D393)</f>
        <v>0</v>
      </c>
      <c r="K393" s="3">
        <f>SUMIFS('SSP drivers'!K$2:K$8148,'SSP drivers'!$A$2:$A$8148,'Selected scen drivers'!$AH$1,'SSP drivers'!$B$2:$B$8148,'Selected scen drivers'!$AI$1,'SSP drivers'!$C$2:$C$8148,'Selected scen drivers'!$C393,'SSP drivers'!$D$2:$D$8148,'Selected scen drivers'!$D393)</f>
        <v>0</v>
      </c>
      <c r="L393" s="3">
        <f>SUMIFS('SSP drivers'!L$2:L$8148,'SSP drivers'!$A$2:$A$8148,'Selected scen drivers'!$AH$1,'SSP drivers'!$B$2:$B$8148,'Selected scen drivers'!$AI$1,'SSP drivers'!$C$2:$C$8148,'Selected scen drivers'!$C393,'SSP drivers'!$D$2:$D$8148,'Selected scen drivers'!$D393)</f>
        <v>0</v>
      </c>
      <c r="M393" s="3">
        <f>SUMIFS('SSP drivers'!M$2:M$8148,'SSP drivers'!$A$2:$A$8148,'Selected scen drivers'!$AH$1,'SSP drivers'!$B$2:$B$8148,'Selected scen drivers'!$AI$1,'SSP drivers'!$C$2:$C$8148,'Selected scen drivers'!$C393,'SSP drivers'!$D$2:$D$8148,'Selected scen drivers'!$D393)</f>
        <v>0</v>
      </c>
      <c r="N393" s="3">
        <f>SUMIFS('SSP drivers'!N$2:N$8148,'SSP drivers'!$A$2:$A$8148,'Selected scen drivers'!$AH$1,'SSP drivers'!$B$2:$B$8148,'Selected scen drivers'!$AI$1,'SSP drivers'!$C$2:$C$8148,'Selected scen drivers'!$C393,'SSP drivers'!$D$2:$D$8148,'Selected scen drivers'!$D393)</f>
        <v>0</v>
      </c>
      <c r="O393" s="3">
        <f>SUMIFS('SSP drivers'!O$2:O$8148,'SSP drivers'!$A$2:$A$8148,'Selected scen drivers'!$AH$1,'SSP drivers'!$B$2:$B$8148,'Selected scen drivers'!$AI$1,'SSP drivers'!$C$2:$C$8148,'Selected scen drivers'!$C393,'SSP drivers'!$D$2:$D$8148,'Selected scen drivers'!$D393)</f>
        <v>0</v>
      </c>
      <c r="P393" s="3">
        <f>SUMIFS('SSP drivers'!P$2:P$8148,'SSP drivers'!$A$2:$A$8148,'Selected scen drivers'!$AH$1,'SSP drivers'!$B$2:$B$8148,'Selected scen drivers'!$AI$1,'SSP drivers'!$C$2:$C$8148,'Selected scen drivers'!$C393,'SSP drivers'!$D$2:$D$8148,'Selected scen drivers'!$D393)</f>
        <v>0</v>
      </c>
      <c r="Q393" s="3">
        <f>SUMIFS('SSP drivers'!Q$2:Q$8148,'SSP drivers'!$A$2:$A$8148,'Selected scen drivers'!$AH$1,'SSP drivers'!$B$2:$B$8148,'Selected scen drivers'!$AI$1,'SSP drivers'!$C$2:$C$8148,'Selected scen drivers'!$C393,'SSP drivers'!$D$2:$D$8148,'Selected scen drivers'!$D393)</f>
        <v>0</v>
      </c>
      <c r="R393" s="3">
        <f>SUMIFS('SSP drivers'!R$2:R$8148,'SSP drivers'!$A$2:$A$8148,'Selected scen drivers'!$AH$1,'SSP drivers'!$B$2:$B$8148,'Selected scen drivers'!$AI$1,'SSP drivers'!$C$2:$C$8148,'Selected scen drivers'!$C393,'SSP drivers'!$D$2:$D$8148,'Selected scen drivers'!$D393)</f>
        <v>0</v>
      </c>
      <c r="S393" s="3">
        <f>SUMIFS('SSP drivers'!S$2:S$8148,'SSP drivers'!$A$2:$A$8148,'Selected scen drivers'!$AH$1,'SSP drivers'!$B$2:$B$8148,'Selected scen drivers'!$AI$1,'SSP drivers'!$C$2:$C$8148,'Selected scen drivers'!$C393,'SSP drivers'!$D$2:$D$8148,'Selected scen drivers'!$D393)</f>
        <v>0</v>
      </c>
      <c r="T393" s="3">
        <f>SUMIFS('SSP drivers'!T$2:T$8148,'SSP drivers'!$A$2:$A$8148,'Selected scen drivers'!$AH$1,'SSP drivers'!$B$2:$B$8148,'Selected scen drivers'!$AI$1,'SSP drivers'!$C$2:$C$8148,'Selected scen drivers'!$C393,'SSP drivers'!$D$2:$D$8148,'Selected scen drivers'!$D393)</f>
        <v>0</v>
      </c>
      <c r="U393" s="3">
        <f>SUMIFS('SSP drivers'!U$2:U$8148,'SSP drivers'!$A$2:$A$8148,'Selected scen drivers'!$AH$1,'SSP drivers'!$B$2:$B$8148,'Selected scen drivers'!$AI$1,'SSP drivers'!$C$2:$C$8148,'Selected scen drivers'!$C393,'SSP drivers'!$D$2:$D$8148,'Selected scen drivers'!$D393)</f>
        <v>0</v>
      </c>
      <c r="V393" s="3">
        <f>SUMIFS('SSP drivers'!V$2:V$8148,'SSP drivers'!$A$2:$A$8148,'Selected scen drivers'!$AH$1,'SSP drivers'!$B$2:$B$8148,'Selected scen drivers'!$AI$1,'SSP drivers'!$C$2:$C$8148,'Selected scen drivers'!$C393,'SSP drivers'!$D$2:$D$8148,'Selected scen drivers'!$D393)</f>
        <v>0</v>
      </c>
      <c r="W393" s="3">
        <f>SUMIFS('SSP drivers'!W$2:W$8148,'SSP drivers'!$A$2:$A$8148,'Selected scen drivers'!$AH$1,'SSP drivers'!$B$2:$B$8148,'Selected scen drivers'!$AI$1,'SSP drivers'!$C$2:$C$8148,'Selected scen drivers'!$C393,'SSP drivers'!$D$2:$D$8148,'Selected scen drivers'!$D393)</f>
        <v>0</v>
      </c>
      <c r="X393" s="3">
        <f>SUMIFS('SSP drivers'!X$2:X$8148,'SSP drivers'!$A$2:$A$8148,'Selected scen drivers'!$AH$1,'SSP drivers'!$B$2:$B$8148,'Selected scen drivers'!$AI$1,'SSP drivers'!$C$2:$C$8148,'Selected scen drivers'!$C393,'SSP drivers'!$D$2:$D$8148,'Selected scen drivers'!$D393)</f>
        <v>0</v>
      </c>
      <c r="Y393" s="3">
        <f>SUMIFS('SSP drivers'!Y$2:Y$8148,'SSP drivers'!$A$2:$A$8148,'Selected scen drivers'!$AH$1,'SSP drivers'!$B$2:$B$8148,'Selected scen drivers'!$AI$1,'SSP drivers'!$C$2:$C$8148,'Selected scen drivers'!$C393,'SSP drivers'!$D$2:$D$8148,'Selected scen drivers'!$D393)</f>
        <v>0</v>
      </c>
      <c r="Z393" s="3">
        <f>SUMIFS('SSP drivers'!Z$2:Z$8148,'SSP drivers'!$A$2:$A$8148,'Selected scen drivers'!$AH$1,'SSP drivers'!$B$2:$B$8148,'Selected scen drivers'!$AI$1,'SSP drivers'!$C$2:$C$8148,'Selected scen drivers'!$C393,'SSP drivers'!$D$2:$D$8148,'Selected scen drivers'!$D393)</f>
        <v>0</v>
      </c>
      <c r="AA393" s="3">
        <f>SUMIFS('SSP drivers'!AA$2:AA$8148,'SSP drivers'!$A$2:$A$8148,'Selected scen drivers'!$AH$1,'SSP drivers'!$B$2:$B$8148,'Selected scen drivers'!$AI$1,'SSP drivers'!$C$2:$C$8148,'Selected scen drivers'!$C393,'SSP drivers'!$D$2:$D$8148,'Selected scen drivers'!$D393)</f>
        <v>0</v>
      </c>
      <c r="AB393" s="3">
        <f>SUMIFS('SSP drivers'!AB$2:AB$8148,'SSP drivers'!$A$2:$A$8148,'Selected scen drivers'!$AH$1,'SSP drivers'!$B$2:$B$8148,'Selected scen drivers'!$AI$1,'SSP drivers'!$C$2:$C$8148,'Selected scen drivers'!$C393,'SSP drivers'!$D$2:$D$8148,'Selected scen drivers'!$D393)</f>
        <v>0</v>
      </c>
      <c r="AC393" s="3">
        <f>SUMIFS('SSP drivers'!AC$2:AC$8148,'SSP drivers'!$A$2:$A$8148,'Selected scen drivers'!$AH$1,'SSP drivers'!$B$2:$B$8148,'Selected scen drivers'!$AI$1,'SSP drivers'!$C$2:$C$8148,'Selected scen drivers'!$C393,'SSP drivers'!$D$2:$D$8148,'Selected scen drivers'!$D393)</f>
        <v>0</v>
      </c>
      <c r="AD393" s="3">
        <f>SUMIFS('SSP drivers'!AD$2:AD$8148,'SSP drivers'!$A$2:$A$8148,'Selected scen drivers'!$AH$1,'SSP drivers'!$B$2:$B$8148,'Selected scen drivers'!$AI$1,'SSP drivers'!$C$2:$C$8148,'Selected scen drivers'!$C393,'SSP drivers'!$D$2:$D$8148,'Selected scen drivers'!$D393)</f>
        <v>0</v>
      </c>
      <c r="AE393" s="3">
        <f>SUMIFS('SSP drivers'!AE$2:AE$8148,'SSP drivers'!$A$2:$A$8148,'Selected scen drivers'!$AH$1,'SSP drivers'!$B$2:$B$8148,'Selected scen drivers'!$AI$1,'SSP drivers'!$C$2:$C$8148,'Selected scen drivers'!$C393,'SSP drivers'!$D$2:$D$8148,'Selected scen drivers'!$D393)</f>
        <v>0</v>
      </c>
    </row>
    <row r="394" spans="1:31">
      <c r="A394">
        <f t="shared" si="11"/>
        <v>44</v>
      </c>
      <c r="B394">
        <f t="shared" si="12"/>
        <v>6</v>
      </c>
      <c r="C394" t="str">
        <f>IFERROR(VLOOKUP(A394,Classification!$A$4:$B$99,2,FALSE),"")</f>
        <v/>
      </c>
      <c r="D394" t="str">
        <f>IFERROR(VLOOKUP(B394,Classification!$U$5:$V$14,2,FALSE),"")</f>
        <v>GDPPHOU</v>
      </c>
      <c r="E394" s="3">
        <f>SUMIFS('SSP drivers'!E$2:E$8148,'SSP drivers'!$A$2:$A$8148,'Selected scen drivers'!$AH$1,'SSP drivers'!$B$2:$B$8148,'Selected scen drivers'!$AI$1,'SSP drivers'!$C$2:$C$8148,'Selected scen drivers'!$C394,'SSP drivers'!$D$2:$D$8148,'Selected scen drivers'!$D394)</f>
        <v>0</v>
      </c>
      <c r="F394" s="3">
        <f>SUMIFS('SSP drivers'!F$2:F$8148,'SSP drivers'!$A$2:$A$8148,'Selected scen drivers'!$AH$1,'SSP drivers'!$B$2:$B$8148,'Selected scen drivers'!$AI$1,'SSP drivers'!$C$2:$C$8148,'Selected scen drivers'!$C394,'SSP drivers'!$D$2:$D$8148,'Selected scen drivers'!$D394)</f>
        <v>0</v>
      </c>
      <c r="G394" s="3">
        <f>SUMIFS('SSP drivers'!G$2:G$8148,'SSP drivers'!$A$2:$A$8148,'Selected scen drivers'!$AH$1,'SSP drivers'!$B$2:$B$8148,'Selected scen drivers'!$AI$1,'SSP drivers'!$C$2:$C$8148,'Selected scen drivers'!$C394,'SSP drivers'!$D$2:$D$8148,'Selected scen drivers'!$D394)</f>
        <v>0</v>
      </c>
      <c r="H394" s="3">
        <f>SUMIFS('SSP drivers'!H$2:H$8148,'SSP drivers'!$A$2:$A$8148,'Selected scen drivers'!$AH$1,'SSP drivers'!$B$2:$B$8148,'Selected scen drivers'!$AI$1,'SSP drivers'!$C$2:$C$8148,'Selected scen drivers'!$C394,'SSP drivers'!$D$2:$D$8148,'Selected scen drivers'!$D394)</f>
        <v>0</v>
      </c>
      <c r="I394" s="3">
        <f>SUMIFS('SSP drivers'!I$2:I$8148,'SSP drivers'!$A$2:$A$8148,'Selected scen drivers'!$AH$1,'SSP drivers'!$B$2:$B$8148,'Selected scen drivers'!$AI$1,'SSP drivers'!$C$2:$C$8148,'Selected scen drivers'!$C394,'SSP drivers'!$D$2:$D$8148,'Selected scen drivers'!$D394)</f>
        <v>0</v>
      </c>
      <c r="J394" s="3">
        <f>SUMIFS('SSP drivers'!J$2:J$8148,'SSP drivers'!$A$2:$A$8148,'Selected scen drivers'!$AH$1,'SSP drivers'!$B$2:$B$8148,'Selected scen drivers'!$AI$1,'SSP drivers'!$C$2:$C$8148,'Selected scen drivers'!$C394,'SSP drivers'!$D$2:$D$8148,'Selected scen drivers'!$D394)</f>
        <v>0</v>
      </c>
      <c r="K394" s="3">
        <f>SUMIFS('SSP drivers'!K$2:K$8148,'SSP drivers'!$A$2:$A$8148,'Selected scen drivers'!$AH$1,'SSP drivers'!$B$2:$B$8148,'Selected scen drivers'!$AI$1,'SSP drivers'!$C$2:$C$8148,'Selected scen drivers'!$C394,'SSP drivers'!$D$2:$D$8148,'Selected scen drivers'!$D394)</f>
        <v>0</v>
      </c>
      <c r="L394" s="3">
        <f>SUMIFS('SSP drivers'!L$2:L$8148,'SSP drivers'!$A$2:$A$8148,'Selected scen drivers'!$AH$1,'SSP drivers'!$B$2:$B$8148,'Selected scen drivers'!$AI$1,'SSP drivers'!$C$2:$C$8148,'Selected scen drivers'!$C394,'SSP drivers'!$D$2:$D$8148,'Selected scen drivers'!$D394)</f>
        <v>0</v>
      </c>
      <c r="M394" s="3">
        <f>SUMIFS('SSP drivers'!M$2:M$8148,'SSP drivers'!$A$2:$A$8148,'Selected scen drivers'!$AH$1,'SSP drivers'!$B$2:$B$8148,'Selected scen drivers'!$AI$1,'SSP drivers'!$C$2:$C$8148,'Selected scen drivers'!$C394,'SSP drivers'!$D$2:$D$8148,'Selected scen drivers'!$D394)</f>
        <v>0</v>
      </c>
      <c r="N394" s="3">
        <f>SUMIFS('SSP drivers'!N$2:N$8148,'SSP drivers'!$A$2:$A$8148,'Selected scen drivers'!$AH$1,'SSP drivers'!$B$2:$B$8148,'Selected scen drivers'!$AI$1,'SSP drivers'!$C$2:$C$8148,'Selected scen drivers'!$C394,'SSP drivers'!$D$2:$D$8148,'Selected scen drivers'!$D394)</f>
        <v>0</v>
      </c>
      <c r="O394" s="3">
        <f>SUMIFS('SSP drivers'!O$2:O$8148,'SSP drivers'!$A$2:$A$8148,'Selected scen drivers'!$AH$1,'SSP drivers'!$B$2:$B$8148,'Selected scen drivers'!$AI$1,'SSP drivers'!$C$2:$C$8148,'Selected scen drivers'!$C394,'SSP drivers'!$D$2:$D$8148,'Selected scen drivers'!$D394)</f>
        <v>0</v>
      </c>
      <c r="P394" s="3">
        <f>SUMIFS('SSP drivers'!P$2:P$8148,'SSP drivers'!$A$2:$A$8148,'Selected scen drivers'!$AH$1,'SSP drivers'!$B$2:$B$8148,'Selected scen drivers'!$AI$1,'SSP drivers'!$C$2:$C$8148,'Selected scen drivers'!$C394,'SSP drivers'!$D$2:$D$8148,'Selected scen drivers'!$D394)</f>
        <v>0</v>
      </c>
      <c r="Q394" s="3">
        <f>SUMIFS('SSP drivers'!Q$2:Q$8148,'SSP drivers'!$A$2:$A$8148,'Selected scen drivers'!$AH$1,'SSP drivers'!$B$2:$B$8148,'Selected scen drivers'!$AI$1,'SSP drivers'!$C$2:$C$8148,'Selected scen drivers'!$C394,'SSP drivers'!$D$2:$D$8148,'Selected scen drivers'!$D394)</f>
        <v>0</v>
      </c>
      <c r="R394" s="3">
        <f>SUMIFS('SSP drivers'!R$2:R$8148,'SSP drivers'!$A$2:$A$8148,'Selected scen drivers'!$AH$1,'SSP drivers'!$B$2:$B$8148,'Selected scen drivers'!$AI$1,'SSP drivers'!$C$2:$C$8148,'Selected scen drivers'!$C394,'SSP drivers'!$D$2:$D$8148,'Selected scen drivers'!$D394)</f>
        <v>0</v>
      </c>
      <c r="S394" s="3">
        <f>SUMIFS('SSP drivers'!S$2:S$8148,'SSP drivers'!$A$2:$A$8148,'Selected scen drivers'!$AH$1,'SSP drivers'!$B$2:$B$8148,'Selected scen drivers'!$AI$1,'SSP drivers'!$C$2:$C$8148,'Selected scen drivers'!$C394,'SSP drivers'!$D$2:$D$8148,'Selected scen drivers'!$D394)</f>
        <v>0</v>
      </c>
      <c r="T394" s="3">
        <f>SUMIFS('SSP drivers'!T$2:T$8148,'SSP drivers'!$A$2:$A$8148,'Selected scen drivers'!$AH$1,'SSP drivers'!$B$2:$B$8148,'Selected scen drivers'!$AI$1,'SSP drivers'!$C$2:$C$8148,'Selected scen drivers'!$C394,'SSP drivers'!$D$2:$D$8148,'Selected scen drivers'!$D394)</f>
        <v>0</v>
      </c>
      <c r="U394" s="3">
        <f>SUMIFS('SSP drivers'!U$2:U$8148,'SSP drivers'!$A$2:$A$8148,'Selected scen drivers'!$AH$1,'SSP drivers'!$B$2:$B$8148,'Selected scen drivers'!$AI$1,'SSP drivers'!$C$2:$C$8148,'Selected scen drivers'!$C394,'SSP drivers'!$D$2:$D$8148,'Selected scen drivers'!$D394)</f>
        <v>0</v>
      </c>
      <c r="V394" s="3">
        <f>SUMIFS('SSP drivers'!V$2:V$8148,'SSP drivers'!$A$2:$A$8148,'Selected scen drivers'!$AH$1,'SSP drivers'!$B$2:$B$8148,'Selected scen drivers'!$AI$1,'SSP drivers'!$C$2:$C$8148,'Selected scen drivers'!$C394,'SSP drivers'!$D$2:$D$8148,'Selected scen drivers'!$D394)</f>
        <v>0</v>
      </c>
      <c r="W394" s="3">
        <f>SUMIFS('SSP drivers'!W$2:W$8148,'SSP drivers'!$A$2:$A$8148,'Selected scen drivers'!$AH$1,'SSP drivers'!$B$2:$B$8148,'Selected scen drivers'!$AI$1,'SSP drivers'!$C$2:$C$8148,'Selected scen drivers'!$C394,'SSP drivers'!$D$2:$D$8148,'Selected scen drivers'!$D394)</f>
        <v>0</v>
      </c>
      <c r="X394" s="3">
        <f>SUMIFS('SSP drivers'!X$2:X$8148,'SSP drivers'!$A$2:$A$8148,'Selected scen drivers'!$AH$1,'SSP drivers'!$B$2:$B$8148,'Selected scen drivers'!$AI$1,'SSP drivers'!$C$2:$C$8148,'Selected scen drivers'!$C394,'SSP drivers'!$D$2:$D$8148,'Selected scen drivers'!$D394)</f>
        <v>0</v>
      </c>
      <c r="Y394" s="3">
        <f>SUMIFS('SSP drivers'!Y$2:Y$8148,'SSP drivers'!$A$2:$A$8148,'Selected scen drivers'!$AH$1,'SSP drivers'!$B$2:$B$8148,'Selected scen drivers'!$AI$1,'SSP drivers'!$C$2:$C$8148,'Selected scen drivers'!$C394,'SSP drivers'!$D$2:$D$8148,'Selected scen drivers'!$D394)</f>
        <v>0</v>
      </c>
      <c r="Z394" s="3">
        <f>SUMIFS('SSP drivers'!Z$2:Z$8148,'SSP drivers'!$A$2:$A$8148,'Selected scen drivers'!$AH$1,'SSP drivers'!$B$2:$B$8148,'Selected scen drivers'!$AI$1,'SSP drivers'!$C$2:$C$8148,'Selected scen drivers'!$C394,'SSP drivers'!$D$2:$D$8148,'Selected scen drivers'!$D394)</f>
        <v>0</v>
      </c>
      <c r="AA394" s="3">
        <f>SUMIFS('SSP drivers'!AA$2:AA$8148,'SSP drivers'!$A$2:$A$8148,'Selected scen drivers'!$AH$1,'SSP drivers'!$B$2:$B$8148,'Selected scen drivers'!$AI$1,'SSP drivers'!$C$2:$C$8148,'Selected scen drivers'!$C394,'SSP drivers'!$D$2:$D$8148,'Selected scen drivers'!$D394)</f>
        <v>0</v>
      </c>
      <c r="AB394" s="3">
        <f>SUMIFS('SSP drivers'!AB$2:AB$8148,'SSP drivers'!$A$2:$A$8148,'Selected scen drivers'!$AH$1,'SSP drivers'!$B$2:$B$8148,'Selected scen drivers'!$AI$1,'SSP drivers'!$C$2:$C$8148,'Selected scen drivers'!$C394,'SSP drivers'!$D$2:$D$8148,'Selected scen drivers'!$D394)</f>
        <v>0</v>
      </c>
      <c r="AC394" s="3">
        <f>SUMIFS('SSP drivers'!AC$2:AC$8148,'SSP drivers'!$A$2:$A$8148,'Selected scen drivers'!$AH$1,'SSP drivers'!$B$2:$B$8148,'Selected scen drivers'!$AI$1,'SSP drivers'!$C$2:$C$8148,'Selected scen drivers'!$C394,'SSP drivers'!$D$2:$D$8148,'Selected scen drivers'!$D394)</f>
        <v>0</v>
      </c>
      <c r="AD394" s="3">
        <f>SUMIFS('SSP drivers'!AD$2:AD$8148,'SSP drivers'!$A$2:$A$8148,'Selected scen drivers'!$AH$1,'SSP drivers'!$B$2:$B$8148,'Selected scen drivers'!$AI$1,'SSP drivers'!$C$2:$C$8148,'Selected scen drivers'!$C394,'SSP drivers'!$D$2:$D$8148,'Selected scen drivers'!$D394)</f>
        <v>0</v>
      </c>
      <c r="AE394" s="3">
        <f>SUMIFS('SSP drivers'!AE$2:AE$8148,'SSP drivers'!$A$2:$A$8148,'Selected scen drivers'!$AH$1,'SSP drivers'!$B$2:$B$8148,'Selected scen drivers'!$AI$1,'SSP drivers'!$C$2:$C$8148,'Selected scen drivers'!$C394,'SSP drivers'!$D$2:$D$8148,'Selected scen drivers'!$D394)</f>
        <v>0</v>
      </c>
    </row>
    <row r="395" spans="1:31">
      <c r="A395">
        <f t="shared" si="11"/>
        <v>44</v>
      </c>
      <c r="B395">
        <f t="shared" si="12"/>
        <v>7</v>
      </c>
      <c r="C395" t="str">
        <f>IFERROR(VLOOKUP(A395,Classification!$A$4:$B$99,2,FALSE),"")</f>
        <v/>
      </c>
      <c r="D395" t="str">
        <f>IFERROR(VLOOKUP(B395,Classification!$U$5:$V$14,2,FALSE),"")</f>
        <v>GDPSER</v>
      </c>
      <c r="E395" s="3">
        <f>SUMIFS('SSP drivers'!E$2:E$8148,'SSP drivers'!$A$2:$A$8148,'Selected scen drivers'!$AH$1,'SSP drivers'!$B$2:$B$8148,'Selected scen drivers'!$AI$1,'SSP drivers'!$C$2:$C$8148,'Selected scen drivers'!$C395,'SSP drivers'!$D$2:$D$8148,'Selected scen drivers'!$D395)</f>
        <v>0</v>
      </c>
      <c r="F395" s="3">
        <f>SUMIFS('SSP drivers'!F$2:F$8148,'SSP drivers'!$A$2:$A$8148,'Selected scen drivers'!$AH$1,'SSP drivers'!$B$2:$B$8148,'Selected scen drivers'!$AI$1,'SSP drivers'!$C$2:$C$8148,'Selected scen drivers'!$C395,'SSP drivers'!$D$2:$D$8148,'Selected scen drivers'!$D395)</f>
        <v>0</v>
      </c>
      <c r="G395" s="3">
        <f>SUMIFS('SSP drivers'!G$2:G$8148,'SSP drivers'!$A$2:$A$8148,'Selected scen drivers'!$AH$1,'SSP drivers'!$B$2:$B$8148,'Selected scen drivers'!$AI$1,'SSP drivers'!$C$2:$C$8148,'Selected scen drivers'!$C395,'SSP drivers'!$D$2:$D$8148,'Selected scen drivers'!$D395)</f>
        <v>0</v>
      </c>
      <c r="H395" s="3">
        <f>SUMIFS('SSP drivers'!H$2:H$8148,'SSP drivers'!$A$2:$A$8148,'Selected scen drivers'!$AH$1,'SSP drivers'!$B$2:$B$8148,'Selected scen drivers'!$AI$1,'SSP drivers'!$C$2:$C$8148,'Selected scen drivers'!$C395,'SSP drivers'!$D$2:$D$8148,'Selected scen drivers'!$D395)</f>
        <v>0</v>
      </c>
      <c r="I395" s="3">
        <f>SUMIFS('SSP drivers'!I$2:I$8148,'SSP drivers'!$A$2:$A$8148,'Selected scen drivers'!$AH$1,'SSP drivers'!$B$2:$B$8148,'Selected scen drivers'!$AI$1,'SSP drivers'!$C$2:$C$8148,'Selected scen drivers'!$C395,'SSP drivers'!$D$2:$D$8148,'Selected scen drivers'!$D395)</f>
        <v>0</v>
      </c>
      <c r="J395" s="3">
        <f>SUMIFS('SSP drivers'!J$2:J$8148,'SSP drivers'!$A$2:$A$8148,'Selected scen drivers'!$AH$1,'SSP drivers'!$B$2:$B$8148,'Selected scen drivers'!$AI$1,'SSP drivers'!$C$2:$C$8148,'Selected scen drivers'!$C395,'SSP drivers'!$D$2:$D$8148,'Selected scen drivers'!$D395)</f>
        <v>0</v>
      </c>
      <c r="K395" s="3">
        <f>SUMIFS('SSP drivers'!K$2:K$8148,'SSP drivers'!$A$2:$A$8148,'Selected scen drivers'!$AH$1,'SSP drivers'!$B$2:$B$8148,'Selected scen drivers'!$AI$1,'SSP drivers'!$C$2:$C$8148,'Selected scen drivers'!$C395,'SSP drivers'!$D$2:$D$8148,'Selected scen drivers'!$D395)</f>
        <v>0</v>
      </c>
      <c r="L395" s="3">
        <f>SUMIFS('SSP drivers'!L$2:L$8148,'SSP drivers'!$A$2:$A$8148,'Selected scen drivers'!$AH$1,'SSP drivers'!$B$2:$B$8148,'Selected scen drivers'!$AI$1,'SSP drivers'!$C$2:$C$8148,'Selected scen drivers'!$C395,'SSP drivers'!$D$2:$D$8148,'Selected scen drivers'!$D395)</f>
        <v>0</v>
      </c>
      <c r="M395" s="3">
        <f>SUMIFS('SSP drivers'!M$2:M$8148,'SSP drivers'!$A$2:$A$8148,'Selected scen drivers'!$AH$1,'SSP drivers'!$B$2:$B$8148,'Selected scen drivers'!$AI$1,'SSP drivers'!$C$2:$C$8148,'Selected scen drivers'!$C395,'SSP drivers'!$D$2:$D$8148,'Selected scen drivers'!$D395)</f>
        <v>0</v>
      </c>
      <c r="N395" s="3">
        <f>SUMIFS('SSP drivers'!N$2:N$8148,'SSP drivers'!$A$2:$A$8148,'Selected scen drivers'!$AH$1,'SSP drivers'!$B$2:$B$8148,'Selected scen drivers'!$AI$1,'SSP drivers'!$C$2:$C$8148,'Selected scen drivers'!$C395,'SSP drivers'!$D$2:$D$8148,'Selected scen drivers'!$D395)</f>
        <v>0</v>
      </c>
      <c r="O395" s="3">
        <f>SUMIFS('SSP drivers'!O$2:O$8148,'SSP drivers'!$A$2:$A$8148,'Selected scen drivers'!$AH$1,'SSP drivers'!$B$2:$B$8148,'Selected scen drivers'!$AI$1,'SSP drivers'!$C$2:$C$8148,'Selected scen drivers'!$C395,'SSP drivers'!$D$2:$D$8148,'Selected scen drivers'!$D395)</f>
        <v>0</v>
      </c>
      <c r="P395" s="3">
        <f>SUMIFS('SSP drivers'!P$2:P$8148,'SSP drivers'!$A$2:$A$8148,'Selected scen drivers'!$AH$1,'SSP drivers'!$B$2:$B$8148,'Selected scen drivers'!$AI$1,'SSP drivers'!$C$2:$C$8148,'Selected scen drivers'!$C395,'SSP drivers'!$D$2:$D$8148,'Selected scen drivers'!$D395)</f>
        <v>0</v>
      </c>
      <c r="Q395" s="3">
        <f>SUMIFS('SSP drivers'!Q$2:Q$8148,'SSP drivers'!$A$2:$A$8148,'Selected scen drivers'!$AH$1,'SSP drivers'!$B$2:$B$8148,'Selected scen drivers'!$AI$1,'SSP drivers'!$C$2:$C$8148,'Selected scen drivers'!$C395,'SSP drivers'!$D$2:$D$8148,'Selected scen drivers'!$D395)</f>
        <v>0</v>
      </c>
      <c r="R395" s="3">
        <f>SUMIFS('SSP drivers'!R$2:R$8148,'SSP drivers'!$A$2:$A$8148,'Selected scen drivers'!$AH$1,'SSP drivers'!$B$2:$B$8148,'Selected scen drivers'!$AI$1,'SSP drivers'!$C$2:$C$8148,'Selected scen drivers'!$C395,'SSP drivers'!$D$2:$D$8148,'Selected scen drivers'!$D395)</f>
        <v>0</v>
      </c>
      <c r="S395" s="3">
        <f>SUMIFS('SSP drivers'!S$2:S$8148,'SSP drivers'!$A$2:$A$8148,'Selected scen drivers'!$AH$1,'SSP drivers'!$B$2:$B$8148,'Selected scen drivers'!$AI$1,'SSP drivers'!$C$2:$C$8148,'Selected scen drivers'!$C395,'SSP drivers'!$D$2:$D$8148,'Selected scen drivers'!$D395)</f>
        <v>0</v>
      </c>
      <c r="T395" s="3">
        <f>SUMIFS('SSP drivers'!T$2:T$8148,'SSP drivers'!$A$2:$A$8148,'Selected scen drivers'!$AH$1,'SSP drivers'!$B$2:$B$8148,'Selected scen drivers'!$AI$1,'SSP drivers'!$C$2:$C$8148,'Selected scen drivers'!$C395,'SSP drivers'!$D$2:$D$8148,'Selected scen drivers'!$D395)</f>
        <v>0</v>
      </c>
      <c r="U395" s="3">
        <f>SUMIFS('SSP drivers'!U$2:U$8148,'SSP drivers'!$A$2:$A$8148,'Selected scen drivers'!$AH$1,'SSP drivers'!$B$2:$B$8148,'Selected scen drivers'!$AI$1,'SSP drivers'!$C$2:$C$8148,'Selected scen drivers'!$C395,'SSP drivers'!$D$2:$D$8148,'Selected scen drivers'!$D395)</f>
        <v>0</v>
      </c>
      <c r="V395" s="3">
        <f>SUMIFS('SSP drivers'!V$2:V$8148,'SSP drivers'!$A$2:$A$8148,'Selected scen drivers'!$AH$1,'SSP drivers'!$B$2:$B$8148,'Selected scen drivers'!$AI$1,'SSP drivers'!$C$2:$C$8148,'Selected scen drivers'!$C395,'SSP drivers'!$D$2:$D$8148,'Selected scen drivers'!$D395)</f>
        <v>0</v>
      </c>
      <c r="W395" s="3">
        <f>SUMIFS('SSP drivers'!W$2:W$8148,'SSP drivers'!$A$2:$A$8148,'Selected scen drivers'!$AH$1,'SSP drivers'!$B$2:$B$8148,'Selected scen drivers'!$AI$1,'SSP drivers'!$C$2:$C$8148,'Selected scen drivers'!$C395,'SSP drivers'!$D$2:$D$8148,'Selected scen drivers'!$D395)</f>
        <v>0</v>
      </c>
      <c r="X395" s="3">
        <f>SUMIFS('SSP drivers'!X$2:X$8148,'SSP drivers'!$A$2:$A$8148,'Selected scen drivers'!$AH$1,'SSP drivers'!$B$2:$B$8148,'Selected scen drivers'!$AI$1,'SSP drivers'!$C$2:$C$8148,'Selected scen drivers'!$C395,'SSP drivers'!$D$2:$D$8148,'Selected scen drivers'!$D395)</f>
        <v>0</v>
      </c>
      <c r="Y395" s="3">
        <f>SUMIFS('SSP drivers'!Y$2:Y$8148,'SSP drivers'!$A$2:$A$8148,'Selected scen drivers'!$AH$1,'SSP drivers'!$B$2:$B$8148,'Selected scen drivers'!$AI$1,'SSP drivers'!$C$2:$C$8148,'Selected scen drivers'!$C395,'SSP drivers'!$D$2:$D$8148,'Selected scen drivers'!$D395)</f>
        <v>0</v>
      </c>
      <c r="Z395" s="3">
        <f>SUMIFS('SSP drivers'!Z$2:Z$8148,'SSP drivers'!$A$2:$A$8148,'Selected scen drivers'!$AH$1,'SSP drivers'!$B$2:$B$8148,'Selected scen drivers'!$AI$1,'SSP drivers'!$C$2:$C$8148,'Selected scen drivers'!$C395,'SSP drivers'!$D$2:$D$8148,'Selected scen drivers'!$D395)</f>
        <v>0</v>
      </c>
      <c r="AA395" s="3">
        <f>SUMIFS('SSP drivers'!AA$2:AA$8148,'SSP drivers'!$A$2:$A$8148,'Selected scen drivers'!$AH$1,'SSP drivers'!$B$2:$B$8148,'Selected scen drivers'!$AI$1,'SSP drivers'!$C$2:$C$8148,'Selected scen drivers'!$C395,'SSP drivers'!$D$2:$D$8148,'Selected scen drivers'!$D395)</f>
        <v>0</v>
      </c>
      <c r="AB395" s="3">
        <f>SUMIFS('SSP drivers'!AB$2:AB$8148,'SSP drivers'!$A$2:$A$8148,'Selected scen drivers'!$AH$1,'SSP drivers'!$B$2:$B$8148,'Selected scen drivers'!$AI$1,'SSP drivers'!$C$2:$C$8148,'Selected scen drivers'!$C395,'SSP drivers'!$D$2:$D$8148,'Selected scen drivers'!$D395)</f>
        <v>0</v>
      </c>
      <c r="AC395" s="3">
        <f>SUMIFS('SSP drivers'!AC$2:AC$8148,'SSP drivers'!$A$2:$A$8148,'Selected scen drivers'!$AH$1,'SSP drivers'!$B$2:$B$8148,'Selected scen drivers'!$AI$1,'SSP drivers'!$C$2:$C$8148,'Selected scen drivers'!$C395,'SSP drivers'!$D$2:$D$8148,'Selected scen drivers'!$D395)</f>
        <v>0</v>
      </c>
      <c r="AD395" s="3">
        <f>SUMIFS('SSP drivers'!AD$2:AD$8148,'SSP drivers'!$A$2:$A$8148,'Selected scen drivers'!$AH$1,'SSP drivers'!$B$2:$B$8148,'Selected scen drivers'!$AI$1,'SSP drivers'!$C$2:$C$8148,'Selected scen drivers'!$C395,'SSP drivers'!$D$2:$D$8148,'Selected scen drivers'!$D395)</f>
        <v>0</v>
      </c>
      <c r="AE395" s="3">
        <f>SUMIFS('SSP drivers'!AE$2:AE$8148,'SSP drivers'!$A$2:$A$8148,'Selected scen drivers'!$AH$1,'SSP drivers'!$B$2:$B$8148,'Selected scen drivers'!$AI$1,'SSP drivers'!$C$2:$C$8148,'Selected scen drivers'!$C395,'SSP drivers'!$D$2:$D$8148,'Selected scen drivers'!$D395)</f>
        <v>0</v>
      </c>
    </row>
    <row r="396" spans="1:31">
      <c r="A396">
        <f t="shared" ref="A396:A415" si="13">A387+1</f>
        <v>44</v>
      </c>
      <c r="B396">
        <f t="shared" ref="B396:B415" si="14">B387</f>
        <v>8</v>
      </c>
      <c r="C396" t="str">
        <f>IFERROR(VLOOKUP(A396,Classification!$A$4:$B$99,2,FALSE),"")</f>
        <v/>
      </c>
      <c r="D396" t="str">
        <f>IFERROR(VLOOKUP(B396,Classification!$U$5:$V$14,2,FALSE),"")</f>
        <v>HOU</v>
      </c>
      <c r="E396" s="3">
        <f>SUMIFS('SSP drivers'!E$2:E$8148,'SSP drivers'!$A$2:$A$8148,'Selected scen drivers'!$AH$1,'SSP drivers'!$B$2:$B$8148,'Selected scen drivers'!$AI$1,'SSP drivers'!$C$2:$C$8148,'Selected scen drivers'!$C396,'SSP drivers'!$D$2:$D$8148,'Selected scen drivers'!$D396)</f>
        <v>0</v>
      </c>
      <c r="F396" s="3">
        <f>SUMIFS('SSP drivers'!F$2:F$8148,'SSP drivers'!$A$2:$A$8148,'Selected scen drivers'!$AH$1,'SSP drivers'!$B$2:$B$8148,'Selected scen drivers'!$AI$1,'SSP drivers'!$C$2:$C$8148,'Selected scen drivers'!$C396,'SSP drivers'!$D$2:$D$8148,'Selected scen drivers'!$D396)</f>
        <v>0</v>
      </c>
      <c r="G396" s="3">
        <f>SUMIFS('SSP drivers'!G$2:G$8148,'SSP drivers'!$A$2:$A$8148,'Selected scen drivers'!$AH$1,'SSP drivers'!$B$2:$B$8148,'Selected scen drivers'!$AI$1,'SSP drivers'!$C$2:$C$8148,'Selected scen drivers'!$C396,'SSP drivers'!$D$2:$D$8148,'Selected scen drivers'!$D396)</f>
        <v>0</v>
      </c>
      <c r="H396" s="3">
        <f>SUMIFS('SSP drivers'!H$2:H$8148,'SSP drivers'!$A$2:$A$8148,'Selected scen drivers'!$AH$1,'SSP drivers'!$B$2:$B$8148,'Selected scen drivers'!$AI$1,'SSP drivers'!$C$2:$C$8148,'Selected scen drivers'!$C396,'SSP drivers'!$D$2:$D$8148,'Selected scen drivers'!$D396)</f>
        <v>0</v>
      </c>
      <c r="I396" s="3">
        <f>SUMIFS('SSP drivers'!I$2:I$8148,'SSP drivers'!$A$2:$A$8148,'Selected scen drivers'!$AH$1,'SSP drivers'!$B$2:$B$8148,'Selected scen drivers'!$AI$1,'SSP drivers'!$C$2:$C$8148,'Selected scen drivers'!$C396,'SSP drivers'!$D$2:$D$8148,'Selected scen drivers'!$D396)</f>
        <v>0</v>
      </c>
      <c r="J396" s="3">
        <f>SUMIFS('SSP drivers'!J$2:J$8148,'SSP drivers'!$A$2:$A$8148,'Selected scen drivers'!$AH$1,'SSP drivers'!$B$2:$B$8148,'Selected scen drivers'!$AI$1,'SSP drivers'!$C$2:$C$8148,'Selected scen drivers'!$C396,'SSP drivers'!$D$2:$D$8148,'Selected scen drivers'!$D396)</f>
        <v>0</v>
      </c>
      <c r="K396" s="3">
        <f>SUMIFS('SSP drivers'!K$2:K$8148,'SSP drivers'!$A$2:$A$8148,'Selected scen drivers'!$AH$1,'SSP drivers'!$B$2:$B$8148,'Selected scen drivers'!$AI$1,'SSP drivers'!$C$2:$C$8148,'Selected scen drivers'!$C396,'SSP drivers'!$D$2:$D$8148,'Selected scen drivers'!$D396)</f>
        <v>0</v>
      </c>
      <c r="L396" s="3">
        <f>SUMIFS('SSP drivers'!L$2:L$8148,'SSP drivers'!$A$2:$A$8148,'Selected scen drivers'!$AH$1,'SSP drivers'!$B$2:$B$8148,'Selected scen drivers'!$AI$1,'SSP drivers'!$C$2:$C$8148,'Selected scen drivers'!$C396,'SSP drivers'!$D$2:$D$8148,'Selected scen drivers'!$D396)</f>
        <v>0</v>
      </c>
      <c r="M396" s="3">
        <f>SUMIFS('SSP drivers'!M$2:M$8148,'SSP drivers'!$A$2:$A$8148,'Selected scen drivers'!$AH$1,'SSP drivers'!$B$2:$B$8148,'Selected scen drivers'!$AI$1,'SSP drivers'!$C$2:$C$8148,'Selected scen drivers'!$C396,'SSP drivers'!$D$2:$D$8148,'Selected scen drivers'!$D396)</f>
        <v>0</v>
      </c>
      <c r="N396" s="3">
        <f>SUMIFS('SSP drivers'!N$2:N$8148,'SSP drivers'!$A$2:$A$8148,'Selected scen drivers'!$AH$1,'SSP drivers'!$B$2:$B$8148,'Selected scen drivers'!$AI$1,'SSP drivers'!$C$2:$C$8148,'Selected scen drivers'!$C396,'SSP drivers'!$D$2:$D$8148,'Selected scen drivers'!$D396)</f>
        <v>0</v>
      </c>
      <c r="O396" s="3">
        <f>SUMIFS('SSP drivers'!O$2:O$8148,'SSP drivers'!$A$2:$A$8148,'Selected scen drivers'!$AH$1,'SSP drivers'!$B$2:$B$8148,'Selected scen drivers'!$AI$1,'SSP drivers'!$C$2:$C$8148,'Selected scen drivers'!$C396,'SSP drivers'!$D$2:$D$8148,'Selected scen drivers'!$D396)</f>
        <v>0</v>
      </c>
      <c r="P396" s="3">
        <f>SUMIFS('SSP drivers'!P$2:P$8148,'SSP drivers'!$A$2:$A$8148,'Selected scen drivers'!$AH$1,'SSP drivers'!$B$2:$B$8148,'Selected scen drivers'!$AI$1,'SSP drivers'!$C$2:$C$8148,'Selected scen drivers'!$C396,'SSP drivers'!$D$2:$D$8148,'Selected scen drivers'!$D396)</f>
        <v>0</v>
      </c>
      <c r="Q396" s="3">
        <f>SUMIFS('SSP drivers'!Q$2:Q$8148,'SSP drivers'!$A$2:$A$8148,'Selected scen drivers'!$AH$1,'SSP drivers'!$B$2:$B$8148,'Selected scen drivers'!$AI$1,'SSP drivers'!$C$2:$C$8148,'Selected scen drivers'!$C396,'SSP drivers'!$D$2:$D$8148,'Selected scen drivers'!$D396)</f>
        <v>0</v>
      </c>
      <c r="R396" s="3">
        <f>SUMIFS('SSP drivers'!R$2:R$8148,'SSP drivers'!$A$2:$A$8148,'Selected scen drivers'!$AH$1,'SSP drivers'!$B$2:$B$8148,'Selected scen drivers'!$AI$1,'SSP drivers'!$C$2:$C$8148,'Selected scen drivers'!$C396,'SSP drivers'!$D$2:$D$8148,'Selected scen drivers'!$D396)</f>
        <v>0</v>
      </c>
      <c r="S396" s="3">
        <f>SUMIFS('SSP drivers'!S$2:S$8148,'SSP drivers'!$A$2:$A$8148,'Selected scen drivers'!$AH$1,'SSP drivers'!$B$2:$B$8148,'Selected scen drivers'!$AI$1,'SSP drivers'!$C$2:$C$8148,'Selected scen drivers'!$C396,'SSP drivers'!$D$2:$D$8148,'Selected scen drivers'!$D396)</f>
        <v>0</v>
      </c>
      <c r="T396" s="3">
        <f>SUMIFS('SSP drivers'!T$2:T$8148,'SSP drivers'!$A$2:$A$8148,'Selected scen drivers'!$AH$1,'SSP drivers'!$B$2:$B$8148,'Selected scen drivers'!$AI$1,'SSP drivers'!$C$2:$C$8148,'Selected scen drivers'!$C396,'SSP drivers'!$D$2:$D$8148,'Selected scen drivers'!$D396)</f>
        <v>0</v>
      </c>
      <c r="U396" s="3">
        <f>SUMIFS('SSP drivers'!U$2:U$8148,'SSP drivers'!$A$2:$A$8148,'Selected scen drivers'!$AH$1,'SSP drivers'!$B$2:$B$8148,'Selected scen drivers'!$AI$1,'SSP drivers'!$C$2:$C$8148,'Selected scen drivers'!$C396,'SSP drivers'!$D$2:$D$8148,'Selected scen drivers'!$D396)</f>
        <v>0</v>
      </c>
      <c r="V396" s="3">
        <f>SUMIFS('SSP drivers'!V$2:V$8148,'SSP drivers'!$A$2:$A$8148,'Selected scen drivers'!$AH$1,'SSP drivers'!$B$2:$B$8148,'Selected scen drivers'!$AI$1,'SSP drivers'!$C$2:$C$8148,'Selected scen drivers'!$C396,'SSP drivers'!$D$2:$D$8148,'Selected scen drivers'!$D396)</f>
        <v>0</v>
      </c>
      <c r="W396" s="3">
        <f>SUMIFS('SSP drivers'!W$2:W$8148,'SSP drivers'!$A$2:$A$8148,'Selected scen drivers'!$AH$1,'SSP drivers'!$B$2:$B$8148,'Selected scen drivers'!$AI$1,'SSP drivers'!$C$2:$C$8148,'Selected scen drivers'!$C396,'SSP drivers'!$D$2:$D$8148,'Selected scen drivers'!$D396)</f>
        <v>0</v>
      </c>
      <c r="X396" s="3">
        <f>SUMIFS('SSP drivers'!X$2:X$8148,'SSP drivers'!$A$2:$A$8148,'Selected scen drivers'!$AH$1,'SSP drivers'!$B$2:$B$8148,'Selected scen drivers'!$AI$1,'SSP drivers'!$C$2:$C$8148,'Selected scen drivers'!$C396,'SSP drivers'!$D$2:$D$8148,'Selected scen drivers'!$D396)</f>
        <v>0</v>
      </c>
      <c r="Y396" s="3">
        <f>SUMIFS('SSP drivers'!Y$2:Y$8148,'SSP drivers'!$A$2:$A$8148,'Selected scen drivers'!$AH$1,'SSP drivers'!$B$2:$B$8148,'Selected scen drivers'!$AI$1,'SSP drivers'!$C$2:$C$8148,'Selected scen drivers'!$C396,'SSP drivers'!$D$2:$D$8148,'Selected scen drivers'!$D396)</f>
        <v>0</v>
      </c>
      <c r="Z396" s="3">
        <f>SUMIFS('SSP drivers'!Z$2:Z$8148,'SSP drivers'!$A$2:$A$8148,'Selected scen drivers'!$AH$1,'SSP drivers'!$B$2:$B$8148,'Selected scen drivers'!$AI$1,'SSP drivers'!$C$2:$C$8148,'Selected scen drivers'!$C396,'SSP drivers'!$D$2:$D$8148,'Selected scen drivers'!$D396)</f>
        <v>0</v>
      </c>
      <c r="AA396" s="3">
        <f>SUMIFS('SSP drivers'!AA$2:AA$8148,'SSP drivers'!$A$2:$A$8148,'Selected scen drivers'!$AH$1,'SSP drivers'!$B$2:$B$8148,'Selected scen drivers'!$AI$1,'SSP drivers'!$C$2:$C$8148,'Selected scen drivers'!$C396,'SSP drivers'!$D$2:$D$8148,'Selected scen drivers'!$D396)</f>
        <v>0</v>
      </c>
      <c r="AB396" s="3">
        <f>SUMIFS('SSP drivers'!AB$2:AB$8148,'SSP drivers'!$A$2:$A$8148,'Selected scen drivers'!$AH$1,'SSP drivers'!$B$2:$B$8148,'Selected scen drivers'!$AI$1,'SSP drivers'!$C$2:$C$8148,'Selected scen drivers'!$C396,'SSP drivers'!$D$2:$D$8148,'Selected scen drivers'!$D396)</f>
        <v>0</v>
      </c>
      <c r="AC396" s="3">
        <f>SUMIFS('SSP drivers'!AC$2:AC$8148,'SSP drivers'!$A$2:$A$8148,'Selected scen drivers'!$AH$1,'SSP drivers'!$B$2:$B$8148,'Selected scen drivers'!$AI$1,'SSP drivers'!$C$2:$C$8148,'Selected scen drivers'!$C396,'SSP drivers'!$D$2:$D$8148,'Selected scen drivers'!$D396)</f>
        <v>0</v>
      </c>
      <c r="AD396" s="3">
        <f>SUMIFS('SSP drivers'!AD$2:AD$8148,'SSP drivers'!$A$2:$A$8148,'Selected scen drivers'!$AH$1,'SSP drivers'!$B$2:$B$8148,'Selected scen drivers'!$AI$1,'SSP drivers'!$C$2:$C$8148,'Selected scen drivers'!$C396,'SSP drivers'!$D$2:$D$8148,'Selected scen drivers'!$D396)</f>
        <v>0</v>
      </c>
      <c r="AE396" s="3">
        <f>SUMIFS('SSP drivers'!AE$2:AE$8148,'SSP drivers'!$A$2:$A$8148,'Selected scen drivers'!$AH$1,'SSP drivers'!$B$2:$B$8148,'Selected scen drivers'!$AI$1,'SSP drivers'!$C$2:$C$8148,'Selected scen drivers'!$C396,'SSP drivers'!$D$2:$D$8148,'Selected scen drivers'!$D396)</f>
        <v>0</v>
      </c>
    </row>
    <row r="397" spans="1:31">
      <c r="A397">
        <f t="shared" si="13"/>
        <v>44</v>
      </c>
      <c r="B397">
        <f t="shared" si="14"/>
        <v>9</v>
      </c>
      <c r="C397" t="str">
        <f>IFERROR(VLOOKUP(A397,Classification!$A$4:$B$99,2,FALSE),"")</f>
        <v/>
      </c>
      <c r="D397" t="str">
        <f>IFERROR(VLOOKUP(B397,Classification!$U$5:$V$14,2,FALSE),"")</f>
        <v>POP</v>
      </c>
      <c r="E397" s="3">
        <f>SUMIFS('SSP drivers'!E$2:E$8148,'SSP drivers'!$A$2:$A$8148,'Selected scen drivers'!$AH$1,'SSP drivers'!$B$2:$B$8148,'Selected scen drivers'!$AI$1,'SSP drivers'!$C$2:$C$8148,'Selected scen drivers'!$C397,'SSP drivers'!$D$2:$D$8148,'Selected scen drivers'!$D397)</f>
        <v>0</v>
      </c>
      <c r="F397" s="3">
        <f>SUMIFS('SSP drivers'!F$2:F$8148,'SSP drivers'!$A$2:$A$8148,'Selected scen drivers'!$AH$1,'SSP drivers'!$B$2:$B$8148,'Selected scen drivers'!$AI$1,'SSP drivers'!$C$2:$C$8148,'Selected scen drivers'!$C397,'SSP drivers'!$D$2:$D$8148,'Selected scen drivers'!$D397)</f>
        <v>0</v>
      </c>
      <c r="G397" s="3">
        <f>SUMIFS('SSP drivers'!G$2:G$8148,'SSP drivers'!$A$2:$A$8148,'Selected scen drivers'!$AH$1,'SSP drivers'!$B$2:$B$8148,'Selected scen drivers'!$AI$1,'SSP drivers'!$C$2:$C$8148,'Selected scen drivers'!$C397,'SSP drivers'!$D$2:$D$8148,'Selected scen drivers'!$D397)</f>
        <v>0</v>
      </c>
      <c r="H397" s="3">
        <f>SUMIFS('SSP drivers'!H$2:H$8148,'SSP drivers'!$A$2:$A$8148,'Selected scen drivers'!$AH$1,'SSP drivers'!$B$2:$B$8148,'Selected scen drivers'!$AI$1,'SSP drivers'!$C$2:$C$8148,'Selected scen drivers'!$C397,'SSP drivers'!$D$2:$D$8148,'Selected scen drivers'!$D397)</f>
        <v>0</v>
      </c>
      <c r="I397" s="3">
        <f>SUMIFS('SSP drivers'!I$2:I$8148,'SSP drivers'!$A$2:$A$8148,'Selected scen drivers'!$AH$1,'SSP drivers'!$B$2:$B$8148,'Selected scen drivers'!$AI$1,'SSP drivers'!$C$2:$C$8148,'Selected scen drivers'!$C397,'SSP drivers'!$D$2:$D$8148,'Selected scen drivers'!$D397)</f>
        <v>0</v>
      </c>
      <c r="J397" s="3">
        <f>SUMIFS('SSP drivers'!J$2:J$8148,'SSP drivers'!$A$2:$A$8148,'Selected scen drivers'!$AH$1,'SSP drivers'!$B$2:$B$8148,'Selected scen drivers'!$AI$1,'SSP drivers'!$C$2:$C$8148,'Selected scen drivers'!$C397,'SSP drivers'!$D$2:$D$8148,'Selected scen drivers'!$D397)</f>
        <v>0</v>
      </c>
      <c r="K397" s="3">
        <f>SUMIFS('SSP drivers'!K$2:K$8148,'SSP drivers'!$A$2:$A$8148,'Selected scen drivers'!$AH$1,'SSP drivers'!$B$2:$B$8148,'Selected scen drivers'!$AI$1,'SSP drivers'!$C$2:$C$8148,'Selected scen drivers'!$C397,'SSP drivers'!$D$2:$D$8148,'Selected scen drivers'!$D397)</f>
        <v>0</v>
      </c>
      <c r="L397" s="3">
        <f>SUMIFS('SSP drivers'!L$2:L$8148,'SSP drivers'!$A$2:$A$8148,'Selected scen drivers'!$AH$1,'SSP drivers'!$B$2:$B$8148,'Selected scen drivers'!$AI$1,'SSP drivers'!$C$2:$C$8148,'Selected scen drivers'!$C397,'SSP drivers'!$D$2:$D$8148,'Selected scen drivers'!$D397)</f>
        <v>0</v>
      </c>
      <c r="M397" s="3">
        <f>SUMIFS('SSP drivers'!M$2:M$8148,'SSP drivers'!$A$2:$A$8148,'Selected scen drivers'!$AH$1,'SSP drivers'!$B$2:$B$8148,'Selected scen drivers'!$AI$1,'SSP drivers'!$C$2:$C$8148,'Selected scen drivers'!$C397,'SSP drivers'!$D$2:$D$8148,'Selected scen drivers'!$D397)</f>
        <v>0</v>
      </c>
      <c r="N397" s="3">
        <f>SUMIFS('SSP drivers'!N$2:N$8148,'SSP drivers'!$A$2:$A$8148,'Selected scen drivers'!$AH$1,'SSP drivers'!$B$2:$B$8148,'Selected scen drivers'!$AI$1,'SSP drivers'!$C$2:$C$8148,'Selected scen drivers'!$C397,'SSP drivers'!$D$2:$D$8148,'Selected scen drivers'!$D397)</f>
        <v>0</v>
      </c>
      <c r="O397" s="3">
        <f>SUMIFS('SSP drivers'!O$2:O$8148,'SSP drivers'!$A$2:$A$8148,'Selected scen drivers'!$AH$1,'SSP drivers'!$B$2:$B$8148,'Selected scen drivers'!$AI$1,'SSP drivers'!$C$2:$C$8148,'Selected scen drivers'!$C397,'SSP drivers'!$D$2:$D$8148,'Selected scen drivers'!$D397)</f>
        <v>0</v>
      </c>
      <c r="P397" s="3">
        <f>SUMIFS('SSP drivers'!P$2:P$8148,'SSP drivers'!$A$2:$A$8148,'Selected scen drivers'!$AH$1,'SSP drivers'!$B$2:$B$8148,'Selected scen drivers'!$AI$1,'SSP drivers'!$C$2:$C$8148,'Selected scen drivers'!$C397,'SSP drivers'!$D$2:$D$8148,'Selected scen drivers'!$D397)</f>
        <v>0</v>
      </c>
      <c r="Q397" s="3">
        <f>SUMIFS('SSP drivers'!Q$2:Q$8148,'SSP drivers'!$A$2:$A$8148,'Selected scen drivers'!$AH$1,'SSP drivers'!$B$2:$B$8148,'Selected scen drivers'!$AI$1,'SSP drivers'!$C$2:$C$8148,'Selected scen drivers'!$C397,'SSP drivers'!$D$2:$D$8148,'Selected scen drivers'!$D397)</f>
        <v>0</v>
      </c>
      <c r="R397" s="3">
        <f>SUMIFS('SSP drivers'!R$2:R$8148,'SSP drivers'!$A$2:$A$8148,'Selected scen drivers'!$AH$1,'SSP drivers'!$B$2:$B$8148,'Selected scen drivers'!$AI$1,'SSP drivers'!$C$2:$C$8148,'Selected scen drivers'!$C397,'SSP drivers'!$D$2:$D$8148,'Selected scen drivers'!$D397)</f>
        <v>0</v>
      </c>
      <c r="S397" s="3">
        <f>SUMIFS('SSP drivers'!S$2:S$8148,'SSP drivers'!$A$2:$A$8148,'Selected scen drivers'!$AH$1,'SSP drivers'!$B$2:$B$8148,'Selected scen drivers'!$AI$1,'SSP drivers'!$C$2:$C$8148,'Selected scen drivers'!$C397,'SSP drivers'!$D$2:$D$8148,'Selected scen drivers'!$D397)</f>
        <v>0</v>
      </c>
      <c r="T397" s="3">
        <f>SUMIFS('SSP drivers'!T$2:T$8148,'SSP drivers'!$A$2:$A$8148,'Selected scen drivers'!$AH$1,'SSP drivers'!$B$2:$B$8148,'Selected scen drivers'!$AI$1,'SSP drivers'!$C$2:$C$8148,'Selected scen drivers'!$C397,'SSP drivers'!$D$2:$D$8148,'Selected scen drivers'!$D397)</f>
        <v>0</v>
      </c>
      <c r="U397" s="3">
        <f>SUMIFS('SSP drivers'!U$2:U$8148,'SSP drivers'!$A$2:$A$8148,'Selected scen drivers'!$AH$1,'SSP drivers'!$B$2:$B$8148,'Selected scen drivers'!$AI$1,'SSP drivers'!$C$2:$C$8148,'Selected scen drivers'!$C397,'SSP drivers'!$D$2:$D$8148,'Selected scen drivers'!$D397)</f>
        <v>0</v>
      </c>
      <c r="V397" s="3">
        <f>SUMIFS('SSP drivers'!V$2:V$8148,'SSP drivers'!$A$2:$A$8148,'Selected scen drivers'!$AH$1,'SSP drivers'!$B$2:$B$8148,'Selected scen drivers'!$AI$1,'SSP drivers'!$C$2:$C$8148,'Selected scen drivers'!$C397,'SSP drivers'!$D$2:$D$8148,'Selected scen drivers'!$D397)</f>
        <v>0</v>
      </c>
      <c r="W397" s="3">
        <f>SUMIFS('SSP drivers'!W$2:W$8148,'SSP drivers'!$A$2:$A$8148,'Selected scen drivers'!$AH$1,'SSP drivers'!$B$2:$B$8148,'Selected scen drivers'!$AI$1,'SSP drivers'!$C$2:$C$8148,'Selected scen drivers'!$C397,'SSP drivers'!$D$2:$D$8148,'Selected scen drivers'!$D397)</f>
        <v>0</v>
      </c>
      <c r="X397" s="3">
        <f>SUMIFS('SSP drivers'!X$2:X$8148,'SSP drivers'!$A$2:$A$8148,'Selected scen drivers'!$AH$1,'SSP drivers'!$B$2:$B$8148,'Selected scen drivers'!$AI$1,'SSP drivers'!$C$2:$C$8148,'Selected scen drivers'!$C397,'SSP drivers'!$D$2:$D$8148,'Selected scen drivers'!$D397)</f>
        <v>0</v>
      </c>
      <c r="Y397" s="3">
        <f>SUMIFS('SSP drivers'!Y$2:Y$8148,'SSP drivers'!$A$2:$A$8148,'Selected scen drivers'!$AH$1,'SSP drivers'!$B$2:$B$8148,'Selected scen drivers'!$AI$1,'SSP drivers'!$C$2:$C$8148,'Selected scen drivers'!$C397,'SSP drivers'!$D$2:$D$8148,'Selected scen drivers'!$D397)</f>
        <v>0</v>
      </c>
      <c r="Z397" s="3">
        <f>SUMIFS('SSP drivers'!Z$2:Z$8148,'SSP drivers'!$A$2:$A$8148,'Selected scen drivers'!$AH$1,'SSP drivers'!$B$2:$B$8148,'Selected scen drivers'!$AI$1,'SSP drivers'!$C$2:$C$8148,'Selected scen drivers'!$C397,'SSP drivers'!$D$2:$D$8148,'Selected scen drivers'!$D397)</f>
        <v>0</v>
      </c>
      <c r="AA397" s="3">
        <f>SUMIFS('SSP drivers'!AA$2:AA$8148,'SSP drivers'!$A$2:$A$8148,'Selected scen drivers'!$AH$1,'SSP drivers'!$B$2:$B$8148,'Selected scen drivers'!$AI$1,'SSP drivers'!$C$2:$C$8148,'Selected scen drivers'!$C397,'SSP drivers'!$D$2:$D$8148,'Selected scen drivers'!$D397)</f>
        <v>0</v>
      </c>
      <c r="AB397" s="3">
        <f>SUMIFS('SSP drivers'!AB$2:AB$8148,'SSP drivers'!$A$2:$A$8148,'Selected scen drivers'!$AH$1,'SSP drivers'!$B$2:$B$8148,'Selected scen drivers'!$AI$1,'SSP drivers'!$C$2:$C$8148,'Selected scen drivers'!$C397,'SSP drivers'!$D$2:$D$8148,'Selected scen drivers'!$D397)</f>
        <v>0</v>
      </c>
      <c r="AC397" s="3">
        <f>SUMIFS('SSP drivers'!AC$2:AC$8148,'SSP drivers'!$A$2:$A$8148,'Selected scen drivers'!$AH$1,'SSP drivers'!$B$2:$B$8148,'Selected scen drivers'!$AI$1,'SSP drivers'!$C$2:$C$8148,'Selected scen drivers'!$C397,'SSP drivers'!$D$2:$D$8148,'Selected scen drivers'!$D397)</f>
        <v>0</v>
      </c>
      <c r="AD397" s="3">
        <f>SUMIFS('SSP drivers'!AD$2:AD$8148,'SSP drivers'!$A$2:$A$8148,'Selected scen drivers'!$AH$1,'SSP drivers'!$B$2:$B$8148,'Selected scen drivers'!$AI$1,'SSP drivers'!$C$2:$C$8148,'Selected scen drivers'!$C397,'SSP drivers'!$D$2:$D$8148,'Selected scen drivers'!$D397)</f>
        <v>0</v>
      </c>
      <c r="AE397" s="3">
        <f>SUMIFS('SSP drivers'!AE$2:AE$8148,'SSP drivers'!$A$2:$A$8148,'Selected scen drivers'!$AH$1,'SSP drivers'!$B$2:$B$8148,'Selected scen drivers'!$AI$1,'SSP drivers'!$C$2:$C$8148,'Selected scen drivers'!$C397,'SSP drivers'!$D$2:$D$8148,'Selected scen drivers'!$D397)</f>
        <v>0</v>
      </c>
    </row>
    <row r="398" spans="1:31">
      <c r="A398">
        <f t="shared" si="13"/>
        <v>45</v>
      </c>
      <c r="B398">
        <f t="shared" si="14"/>
        <v>1</v>
      </c>
      <c r="C398" t="str">
        <f>IFERROR(VLOOKUP(A398,Classification!$A$4:$B$99,2,FALSE),"")</f>
        <v/>
      </c>
      <c r="D398" t="str">
        <f>IFERROR(VLOOKUP(B398,Classification!$U$5:$V$14,2,FALSE),"")</f>
        <v>GDP</v>
      </c>
      <c r="E398" s="3">
        <f>SUMIFS('SSP drivers'!E$2:E$8148,'SSP drivers'!$A$2:$A$8148,'Selected scen drivers'!$AH$1,'SSP drivers'!$B$2:$B$8148,'Selected scen drivers'!$AI$1,'SSP drivers'!$C$2:$C$8148,'Selected scen drivers'!$C398,'SSP drivers'!$D$2:$D$8148,'Selected scen drivers'!$D398)</f>
        <v>0</v>
      </c>
      <c r="F398" s="3">
        <f>SUMIFS('SSP drivers'!F$2:F$8148,'SSP drivers'!$A$2:$A$8148,'Selected scen drivers'!$AH$1,'SSP drivers'!$B$2:$B$8148,'Selected scen drivers'!$AI$1,'SSP drivers'!$C$2:$C$8148,'Selected scen drivers'!$C398,'SSP drivers'!$D$2:$D$8148,'Selected scen drivers'!$D398)</f>
        <v>0</v>
      </c>
      <c r="G398" s="3">
        <f>SUMIFS('SSP drivers'!G$2:G$8148,'SSP drivers'!$A$2:$A$8148,'Selected scen drivers'!$AH$1,'SSP drivers'!$B$2:$B$8148,'Selected scen drivers'!$AI$1,'SSP drivers'!$C$2:$C$8148,'Selected scen drivers'!$C398,'SSP drivers'!$D$2:$D$8148,'Selected scen drivers'!$D398)</f>
        <v>0</v>
      </c>
      <c r="H398" s="3">
        <f>SUMIFS('SSP drivers'!H$2:H$8148,'SSP drivers'!$A$2:$A$8148,'Selected scen drivers'!$AH$1,'SSP drivers'!$B$2:$B$8148,'Selected scen drivers'!$AI$1,'SSP drivers'!$C$2:$C$8148,'Selected scen drivers'!$C398,'SSP drivers'!$D$2:$D$8148,'Selected scen drivers'!$D398)</f>
        <v>0</v>
      </c>
      <c r="I398" s="3">
        <f>SUMIFS('SSP drivers'!I$2:I$8148,'SSP drivers'!$A$2:$A$8148,'Selected scen drivers'!$AH$1,'SSP drivers'!$B$2:$B$8148,'Selected scen drivers'!$AI$1,'SSP drivers'!$C$2:$C$8148,'Selected scen drivers'!$C398,'SSP drivers'!$D$2:$D$8148,'Selected scen drivers'!$D398)</f>
        <v>0</v>
      </c>
      <c r="J398" s="3">
        <f>SUMIFS('SSP drivers'!J$2:J$8148,'SSP drivers'!$A$2:$A$8148,'Selected scen drivers'!$AH$1,'SSP drivers'!$B$2:$B$8148,'Selected scen drivers'!$AI$1,'SSP drivers'!$C$2:$C$8148,'Selected scen drivers'!$C398,'SSP drivers'!$D$2:$D$8148,'Selected scen drivers'!$D398)</f>
        <v>0</v>
      </c>
      <c r="K398" s="3">
        <f>SUMIFS('SSP drivers'!K$2:K$8148,'SSP drivers'!$A$2:$A$8148,'Selected scen drivers'!$AH$1,'SSP drivers'!$B$2:$B$8148,'Selected scen drivers'!$AI$1,'SSP drivers'!$C$2:$C$8148,'Selected scen drivers'!$C398,'SSP drivers'!$D$2:$D$8148,'Selected scen drivers'!$D398)</f>
        <v>0</v>
      </c>
      <c r="L398" s="3">
        <f>SUMIFS('SSP drivers'!L$2:L$8148,'SSP drivers'!$A$2:$A$8148,'Selected scen drivers'!$AH$1,'SSP drivers'!$B$2:$B$8148,'Selected scen drivers'!$AI$1,'SSP drivers'!$C$2:$C$8148,'Selected scen drivers'!$C398,'SSP drivers'!$D$2:$D$8148,'Selected scen drivers'!$D398)</f>
        <v>0</v>
      </c>
      <c r="M398" s="3">
        <f>SUMIFS('SSP drivers'!M$2:M$8148,'SSP drivers'!$A$2:$A$8148,'Selected scen drivers'!$AH$1,'SSP drivers'!$B$2:$B$8148,'Selected scen drivers'!$AI$1,'SSP drivers'!$C$2:$C$8148,'Selected scen drivers'!$C398,'SSP drivers'!$D$2:$D$8148,'Selected scen drivers'!$D398)</f>
        <v>0</v>
      </c>
      <c r="N398" s="3">
        <f>SUMIFS('SSP drivers'!N$2:N$8148,'SSP drivers'!$A$2:$A$8148,'Selected scen drivers'!$AH$1,'SSP drivers'!$B$2:$B$8148,'Selected scen drivers'!$AI$1,'SSP drivers'!$C$2:$C$8148,'Selected scen drivers'!$C398,'SSP drivers'!$D$2:$D$8148,'Selected scen drivers'!$D398)</f>
        <v>0</v>
      </c>
      <c r="O398" s="3">
        <f>SUMIFS('SSP drivers'!O$2:O$8148,'SSP drivers'!$A$2:$A$8148,'Selected scen drivers'!$AH$1,'SSP drivers'!$B$2:$B$8148,'Selected scen drivers'!$AI$1,'SSP drivers'!$C$2:$C$8148,'Selected scen drivers'!$C398,'SSP drivers'!$D$2:$D$8148,'Selected scen drivers'!$D398)</f>
        <v>0</v>
      </c>
      <c r="P398" s="3">
        <f>SUMIFS('SSP drivers'!P$2:P$8148,'SSP drivers'!$A$2:$A$8148,'Selected scen drivers'!$AH$1,'SSP drivers'!$B$2:$B$8148,'Selected scen drivers'!$AI$1,'SSP drivers'!$C$2:$C$8148,'Selected scen drivers'!$C398,'SSP drivers'!$D$2:$D$8148,'Selected scen drivers'!$D398)</f>
        <v>0</v>
      </c>
      <c r="Q398" s="3">
        <f>SUMIFS('SSP drivers'!Q$2:Q$8148,'SSP drivers'!$A$2:$A$8148,'Selected scen drivers'!$AH$1,'SSP drivers'!$B$2:$B$8148,'Selected scen drivers'!$AI$1,'SSP drivers'!$C$2:$C$8148,'Selected scen drivers'!$C398,'SSP drivers'!$D$2:$D$8148,'Selected scen drivers'!$D398)</f>
        <v>0</v>
      </c>
      <c r="R398" s="3">
        <f>SUMIFS('SSP drivers'!R$2:R$8148,'SSP drivers'!$A$2:$A$8148,'Selected scen drivers'!$AH$1,'SSP drivers'!$B$2:$B$8148,'Selected scen drivers'!$AI$1,'SSP drivers'!$C$2:$C$8148,'Selected scen drivers'!$C398,'SSP drivers'!$D$2:$D$8148,'Selected scen drivers'!$D398)</f>
        <v>0</v>
      </c>
      <c r="S398" s="3">
        <f>SUMIFS('SSP drivers'!S$2:S$8148,'SSP drivers'!$A$2:$A$8148,'Selected scen drivers'!$AH$1,'SSP drivers'!$B$2:$B$8148,'Selected scen drivers'!$AI$1,'SSP drivers'!$C$2:$C$8148,'Selected scen drivers'!$C398,'SSP drivers'!$D$2:$D$8148,'Selected scen drivers'!$D398)</f>
        <v>0</v>
      </c>
      <c r="T398" s="3">
        <f>SUMIFS('SSP drivers'!T$2:T$8148,'SSP drivers'!$A$2:$A$8148,'Selected scen drivers'!$AH$1,'SSP drivers'!$B$2:$B$8148,'Selected scen drivers'!$AI$1,'SSP drivers'!$C$2:$C$8148,'Selected scen drivers'!$C398,'SSP drivers'!$D$2:$D$8148,'Selected scen drivers'!$D398)</f>
        <v>0</v>
      </c>
      <c r="U398" s="3">
        <f>SUMIFS('SSP drivers'!U$2:U$8148,'SSP drivers'!$A$2:$A$8148,'Selected scen drivers'!$AH$1,'SSP drivers'!$B$2:$B$8148,'Selected scen drivers'!$AI$1,'SSP drivers'!$C$2:$C$8148,'Selected scen drivers'!$C398,'SSP drivers'!$D$2:$D$8148,'Selected scen drivers'!$D398)</f>
        <v>0</v>
      </c>
      <c r="V398" s="3">
        <f>SUMIFS('SSP drivers'!V$2:V$8148,'SSP drivers'!$A$2:$A$8148,'Selected scen drivers'!$AH$1,'SSP drivers'!$B$2:$B$8148,'Selected scen drivers'!$AI$1,'SSP drivers'!$C$2:$C$8148,'Selected scen drivers'!$C398,'SSP drivers'!$D$2:$D$8148,'Selected scen drivers'!$D398)</f>
        <v>0</v>
      </c>
      <c r="W398" s="3">
        <f>SUMIFS('SSP drivers'!W$2:W$8148,'SSP drivers'!$A$2:$A$8148,'Selected scen drivers'!$AH$1,'SSP drivers'!$B$2:$B$8148,'Selected scen drivers'!$AI$1,'SSP drivers'!$C$2:$C$8148,'Selected scen drivers'!$C398,'SSP drivers'!$D$2:$D$8148,'Selected scen drivers'!$D398)</f>
        <v>0</v>
      </c>
      <c r="X398" s="3">
        <f>SUMIFS('SSP drivers'!X$2:X$8148,'SSP drivers'!$A$2:$A$8148,'Selected scen drivers'!$AH$1,'SSP drivers'!$B$2:$B$8148,'Selected scen drivers'!$AI$1,'SSP drivers'!$C$2:$C$8148,'Selected scen drivers'!$C398,'SSP drivers'!$D$2:$D$8148,'Selected scen drivers'!$D398)</f>
        <v>0</v>
      </c>
      <c r="Y398" s="3">
        <f>SUMIFS('SSP drivers'!Y$2:Y$8148,'SSP drivers'!$A$2:$A$8148,'Selected scen drivers'!$AH$1,'SSP drivers'!$B$2:$B$8148,'Selected scen drivers'!$AI$1,'SSP drivers'!$C$2:$C$8148,'Selected scen drivers'!$C398,'SSP drivers'!$D$2:$D$8148,'Selected scen drivers'!$D398)</f>
        <v>0</v>
      </c>
      <c r="Z398" s="3">
        <f>SUMIFS('SSP drivers'!Z$2:Z$8148,'SSP drivers'!$A$2:$A$8148,'Selected scen drivers'!$AH$1,'SSP drivers'!$B$2:$B$8148,'Selected scen drivers'!$AI$1,'SSP drivers'!$C$2:$C$8148,'Selected scen drivers'!$C398,'SSP drivers'!$D$2:$D$8148,'Selected scen drivers'!$D398)</f>
        <v>0</v>
      </c>
      <c r="AA398" s="3">
        <f>SUMIFS('SSP drivers'!AA$2:AA$8148,'SSP drivers'!$A$2:$A$8148,'Selected scen drivers'!$AH$1,'SSP drivers'!$B$2:$B$8148,'Selected scen drivers'!$AI$1,'SSP drivers'!$C$2:$C$8148,'Selected scen drivers'!$C398,'SSP drivers'!$D$2:$D$8148,'Selected scen drivers'!$D398)</f>
        <v>0</v>
      </c>
      <c r="AB398" s="3">
        <f>SUMIFS('SSP drivers'!AB$2:AB$8148,'SSP drivers'!$A$2:$A$8148,'Selected scen drivers'!$AH$1,'SSP drivers'!$B$2:$B$8148,'Selected scen drivers'!$AI$1,'SSP drivers'!$C$2:$C$8148,'Selected scen drivers'!$C398,'SSP drivers'!$D$2:$D$8148,'Selected scen drivers'!$D398)</f>
        <v>0</v>
      </c>
      <c r="AC398" s="3">
        <f>SUMIFS('SSP drivers'!AC$2:AC$8148,'SSP drivers'!$A$2:$A$8148,'Selected scen drivers'!$AH$1,'SSP drivers'!$B$2:$B$8148,'Selected scen drivers'!$AI$1,'SSP drivers'!$C$2:$C$8148,'Selected scen drivers'!$C398,'SSP drivers'!$D$2:$D$8148,'Selected scen drivers'!$D398)</f>
        <v>0</v>
      </c>
      <c r="AD398" s="3">
        <f>SUMIFS('SSP drivers'!AD$2:AD$8148,'SSP drivers'!$A$2:$A$8148,'Selected scen drivers'!$AH$1,'SSP drivers'!$B$2:$B$8148,'Selected scen drivers'!$AI$1,'SSP drivers'!$C$2:$C$8148,'Selected scen drivers'!$C398,'SSP drivers'!$D$2:$D$8148,'Selected scen drivers'!$D398)</f>
        <v>0</v>
      </c>
      <c r="AE398" s="3">
        <f>SUMIFS('SSP drivers'!AE$2:AE$8148,'SSP drivers'!$A$2:$A$8148,'Selected scen drivers'!$AH$1,'SSP drivers'!$B$2:$B$8148,'Selected scen drivers'!$AI$1,'SSP drivers'!$C$2:$C$8148,'Selected scen drivers'!$C398,'SSP drivers'!$D$2:$D$8148,'Selected scen drivers'!$D398)</f>
        <v>0</v>
      </c>
    </row>
    <row r="399" spans="1:31">
      <c r="A399">
        <f t="shared" si="13"/>
        <v>45</v>
      </c>
      <c r="B399">
        <f t="shared" si="14"/>
        <v>2</v>
      </c>
      <c r="C399" t="str">
        <f>IFERROR(VLOOKUP(A399,Classification!$A$4:$B$99,2,FALSE),"")</f>
        <v/>
      </c>
      <c r="D399" t="str">
        <f>IFERROR(VLOOKUP(B399,Classification!$U$5:$V$14,2,FALSE),"")</f>
        <v>GDPAGR</v>
      </c>
      <c r="E399" s="3">
        <f>SUMIFS('SSP drivers'!E$2:E$8148,'SSP drivers'!$A$2:$A$8148,'Selected scen drivers'!$AH$1,'SSP drivers'!$B$2:$B$8148,'Selected scen drivers'!$AI$1,'SSP drivers'!$C$2:$C$8148,'Selected scen drivers'!$C399,'SSP drivers'!$D$2:$D$8148,'Selected scen drivers'!$D399)</f>
        <v>0</v>
      </c>
      <c r="F399" s="3">
        <f>SUMIFS('SSP drivers'!F$2:F$8148,'SSP drivers'!$A$2:$A$8148,'Selected scen drivers'!$AH$1,'SSP drivers'!$B$2:$B$8148,'Selected scen drivers'!$AI$1,'SSP drivers'!$C$2:$C$8148,'Selected scen drivers'!$C399,'SSP drivers'!$D$2:$D$8148,'Selected scen drivers'!$D399)</f>
        <v>0</v>
      </c>
      <c r="G399" s="3">
        <f>SUMIFS('SSP drivers'!G$2:G$8148,'SSP drivers'!$A$2:$A$8148,'Selected scen drivers'!$AH$1,'SSP drivers'!$B$2:$B$8148,'Selected scen drivers'!$AI$1,'SSP drivers'!$C$2:$C$8148,'Selected scen drivers'!$C399,'SSP drivers'!$D$2:$D$8148,'Selected scen drivers'!$D399)</f>
        <v>0</v>
      </c>
      <c r="H399" s="3">
        <f>SUMIFS('SSP drivers'!H$2:H$8148,'SSP drivers'!$A$2:$A$8148,'Selected scen drivers'!$AH$1,'SSP drivers'!$B$2:$B$8148,'Selected scen drivers'!$AI$1,'SSP drivers'!$C$2:$C$8148,'Selected scen drivers'!$C399,'SSP drivers'!$D$2:$D$8148,'Selected scen drivers'!$D399)</f>
        <v>0</v>
      </c>
      <c r="I399" s="3">
        <f>SUMIFS('SSP drivers'!I$2:I$8148,'SSP drivers'!$A$2:$A$8148,'Selected scen drivers'!$AH$1,'SSP drivers'!$B$2:$B$8148,'Selected scen drivers'!$AI$1,'SSP drivers'!$C$2:$C$8148,'Selected scen drivers'!$C399,'SSP drivers'!$D$2:$D$8148,'Selected scen drivers'!$D399)</f>
        <v>0</v>
      </c>
      <c r="J399" s="3">
        <f>SUMIFS('SSP drivers'!J$2:J$8148,'SSP drivers'!$A$2:$A$8148,'Selected scen drivers'!$AH$1,'SSP drivers'!$B$2:$B$8148,'Selected scen drivers'!$AI$1,'SSP drivers'!$C$2:$C$8148,'Selected scen drivers'!$C399,'SSP drivers'!$D$2:$D$8148,'Selected scen drivers'!$D399)</f>
        <v>0</v>
      </c>
      <c r="K399" s="3">
        <f>SUMIFS('SSP drivers'!K$2:K$8148,'SSP drivers'!$A$2:$A$8148,'Selected scen drivers'!$AH$1,'SSP drivers'!$B$2:$B$8148,'Selected scen drivers'!$AI$1,'SSP drivers'!$C$2:$C$8148,'Selected scen drivers'!$C399,'SSP drivers'!$D$2:$D$8148,'Selected scen drivers'!$D399)</f>
        <v>0</v>
      </c>
      <c r="L399" s="3">
        <f>SUMIFS('SSP drivers'!L$2:L$8148,'SSP drivers'!$A$2:$A$8148,'Selected scen drivers'!$AH$1,'SSP drivers'!$B$2:$B$8148,'Selected scen drivers'!$AI$1,'SSP drivers'!$C$2:$C$8148,'Selected scen drivers'!$C399,'SSP drivers'!$D$2:$D$8148,'Selected scen drivers'!$D399)</f>
        <v>0</v>
      </c>
      <c r="M399" s="3">
        <f>SUMIFS('SSP drivers'!M$2:M$8148,'SSP drivers'!$A$2:$A$8148,'Selected scen drivers'!$AH$1,'SSP drivers'!$B$2:$B$8148,'Selected scen drivers'!$AI$1,'SSP drivers'!$C$2:$C$8148,'Selected scen drivers'!$C399,'SSP drivers'!$D$2:$D$8148,'Selected scen drivers'!$D399)</f>
        <v>0</v>
      </c>
      <c r="N399" s="3">
        <f>SUMIFS('SSP drivers'!N$2:N$8148,'SSP drivers'!$A$2:$A$8148,'Selected scen drivers'!$AH$1,'SSP drivers'!$B$2:$B$8148,'Selected scen drivers'!$AI$1,'SSP drivers'!$C$2:$C$8148,'Selected scen drivers'!$C399,'SSP drivers'!$D$2:$D$8148,'Selected scen drivers'!$D399)</f>
        <v>0</v>
      </c>
      <c r="O399" s="3">
        <f>SUMIFS('SSP drivers'!O$2:O$8148,'SSP drivers'!$A$2:$A$8148,'Selected scen drivers'!$AH$1,'SSP drivers'!$B$2:$B$8148,'Selected scen drivers'!$AI$1,'SSP drivers'!$C$2:$C$8148,'Selected scen drivers'!$C399,'SSP drivers'!$D$2:$D$8148,'Selected scen drivers'!$D399)</f>
        <v>0</v>
      </c>
      <c r="P399" s="3">
        <f>SUMIFS('SSP drivers'!P$2:P$8148,'SSP drivers'!$A$2:$A$8148,'Selected scen drivers'!$AH$1,'SSP drivers'!$B$2:$B$8148,'Selected scen drivers'!$AI$1,'SSP drivers'!$C$2:$C$8148,'Selected scen drivers'!$C399,'SSP drivers'!$D$2:$D$8148,'Selected scen drivers'!$D399)</f>
        <v>0</v>
      </c>
      <c r="Q399" s="3">
        <f>SUMIFS('SSP drivers'!Q$2:Q$8148,'SSP drivers'!$A$2:$A$8148,'Selected scen drivers'!$AH$1,'SSP drivers'!$B$2:$B$8148,'Selected scen drivers'!$AI$1,'SSP drivers'!$C$2:$C$8148,'Selected scen drivers'!$C399,'SSP drivers'!$D$2:$D$8148,'Selected scen drivers'!$D399)</f>
        <v>0</v>
      </c>
      <c r="R399" s="3">
        <f>SUMIFS('SSP drivers'!R$2:R$8148,'SSP drivers'!$A$2:$A$8148,'Selected scen drivers'!$AH$1,'SSP drivers'!$B$2:$B$8148,'Selected scen drivers'!$AI$1,'SSP drivers'!$C$2:$C$8148,'Selected scen drivers'!$C399,'SSP drivers'!$D$2:$D$8148,'Selected scen drivers'!$D399)</f>
        <v>0</v>
      </c>
      <c r="S399" s="3">
        <f>SUMIFS('SSP drivers'!S$2:S$8148,'SSP drivers'!$A$2:$A$8148,'Selected scen drivers'!$AH$1,'SSP drivers'!$B$2:$B$8148,'Selected scen drivers'!$AI$1,'SSP drivers'!$C$2:$C$8148,'Selected scen drivers'!$C399,'SSP drivers'!$D$2:$D$8148,'Selected scen drivers'!$D399)</f>
        <v>0</v>
      </c>
      <c r="T399" s="3">
        <f>SUMIFS('SSP drivers'!T$2:T$8148,'SSP drivers'!$A$2:$A$8148,'Selected scen drivers'!$AH$1,'SSP drivers'!$B$2:$B$8148,'Selected scen drivers'!$AI$1,'SSP drivers'!$C$2:$C$8148,'Selected scen drivers'!$C399,'SSP drivers'!$D$2:$D$8148,'Selected scen drivers'!$D399)</f>
        <v>0</v>
      </c>
      <c r="U399" s="3">
        <f>SUMIFS('SSP drivers'!U$2:U$8148,'SSP drivers'!$A$2:$A$8148,'Selected scen drivers'!$AH$1,'SSP drivers'!$B$2:$B$8148,'Selected scen drivers'!$AI$1,'SSP drivers'!$C$2:$C$8148,'Selected scen drivers'!$C399,'SSP drivers'!$D$2:$D$8148,'Selected scen drivers'!$D399)</f>
        <v>0</v>
      </c>
      <c r="V399" s="3">
        <f>SUMIFS('SSP drivers'!V$2:V$8148,'SSP drivers'!$A$2:$A$8148,'Selected scen drivers'!$AH$1,'SSP drivers'!$B$2:$B$8148,'Selected scen drivers'!$AI$1,'SSP drivers'!$C$2:$C$8148,'Selected scen drivers'!$C399,'SSP drivers'!$D$2:$D$8148,'Selected scen drivers'!$D399)</f>
        <v>0</v>
      </c>
      <c r="W399" s="3">
        <f>SUMIFS('SSP drivers'!W$2:W$8148,'SSP drivers'!$A$2:$A$8148,'Selected scen drivers'!$AH$1,'SSP drivers'!$B$2:$B$8148,'Selected scen drivers'!$AI$1,'SSP drivers'!$C$2:$C$8148,'Selected scen drivers'!$C399,'SSP drivers'!$D$2:$D$8148,'Selected scen drivers'!$D399)</f>
        <v>0</v>
      </c>
      <c r="X399" s="3">
        <f>SUMIFS('SSP drivers'!X$2:X$8148,'SSP drivers'!$A$2:$A$8148,'Selected scen drivers'!$AH$1,'SSP drivers'!$B$2:$B$8148,'Selected scen drivers'!$AI$1,'SSP drivers'!$C$2:$C$8148,'Selected scen drivers'!$C399,'SSP drivers'!$D$2:$D$8148,'Selected scen drivers'!$D399)</f>
        <v>0</v>
      </c>
      <c r="Y399" s="3">
        <f>SUMIFS('SSP drivers'!Y$2:Y$8148,'SSP drivers'!$A$2:$A$8148,'Selected scen drivers'!$AH$1,'SSP drivers'!$B$2:$B$8148,'Selected scen drivers'!$AI$1,'SSP drivers'!$C$2:$C$8148,'Selected scen drivers'!$C399,'SSP drivers'!$D$2:$D$8148,'Selected scen drivers'!$D399)</f>
        <v>0</v>
      </c>
      <c r="Z399" s="3">
        <f>SUMIFS('SSP drivers'!Z$2:Z$8148,'SSP drivers'!$A$2:$A$8148,'Selected scen drivers'!$AH$1,'SSP drivers'!$B$2:$B$8148,'Selected scen drivers'!$AI$1,'SSP drivers'!$C$2:$C$8148,'Selected scen drivers'!$C399,'SSP drivers'!$D$2:$D$8148,'Selected scen drivers'!$D399)</f>
        <v>0</v>
      </c>
      <c r="AA399" s="3">
        <f>SUMIFS('SSP drivers'!AA$2:AA$8148,'SSP drivers'!$A$2:$A$8148,'Selected scen drivers'!$AH$1,'SSP drivers'!$B$2:$B$8148,'Selected scen drivers'!$AI$1,'SSP drivers'!$C$2:$C$8148,'Selected scen drivers'!$C399,'SSP drivers'!$D$2:$D$8148,'Selected scen drivers'!$D399)</f>
        <v>0</v>
      </c>
      <c r="AB399" s="3">
        <f>SUMIFS('SSP drivers'!AB$2:AB$8148,'SSP drivers'!$A$2:$A$8148,'Selected scen drivers'!$AH$1,'SSP drivers'!$B$2:$B$8148,'Selected scen drivers'!$AI$1,'SSP drivers'!$C$2:$C$8148,'Selected scen drivers'!$C399,'SSP drivers'!$D$2:$D$8148,'Selected scen drivers'!$D399)</f>
        <v>0</v>
      </c>
      <c r="AC399" s="3">
        <f>SUMIFS('SSP drivers'!AC$2:AC$8148,'SSP drivers'!$A$2:$A$8148,'Selected scen drivers'!$AH$1,'SSP drivers'!$B$2:$B$8148,'Selected scen drivers'!$AI$1,'SSP drivers'!$C$2:$C$8148,'Selected scen drivers'!$C399,'SSP drivers'!$D$2:$D$8148,'Selected scen drivers'!$D399)</f>
        <v>0</v>
      </c>
      <c r="AD399" s="3">
        <f>SUMIFS('SSP drivers'!AD$2:AD$8148,'SSP drivers'!$A$2:$A$8148,'Selected scen drivers'!$AH$1,'SSP drivers'!$B$2:$B$8148,'Selected scen drivers'!$AI$1,'SSP drivers'!$C$2:$C$8148,'Selected scen drivers'!$C399,'SSP drivers'!$D$2:$D$8148,'Selected scen drivers'!$D399)</f>
        <v>0</v>
      </c>
      <c r="AE399" s="3">
        <f>SUMIFS('SSP drivers'!AE$2:AE$8148,'SSP drivers'!$A$2:$A$8148,'Selected scen drivers'!$AH$1,'SSP drivers'!$B$2:$B$8148,'Selected scen drivers'!$AI$1,'SSP drivers'!$C$2:$C$8148,'Selected scen drivers'!$C399,'SSP drivers'!$D$2:$D$8148,'Selected scen drivers'!$D399)</f>
        <v>0</v>
      </c>
    </row>
    <row r="400" spans="1:31">
      <c r="A400">
        <f t="shared" si="13"/>
        <v>45</v>
      </c>
      <c r="B400">
        <f t="shared" si="14"/>
        <v>3</v>
      </c>
      <c r="C400" t="str">
        <f>IFERROR(VLOOKUP(A400,Classification!$A$4:$B$99,2,FALSE),"")</f>
        <v/>
      </c>
      <c r="D400" t="str">
        <f>IFERROR(VLOOKUP(B400,Classification!$U$5:$V$14,2,FALSE),"")</f>
        <v>GDPIND</v>
      </c>
      <c r="E400" s="3">
        <f>SUMIFS('SSP drivers'!E$2:E$8148,'SSP drivers'!$A$2:$A$8148,'Selected scen drivers'!$AH$1,'SSP drivers'!$B$2:$B$8148,'Selected scen drivers'!$AI$1,'SSP drivers'!$C$2:$C$8148,'Selected scen drivers'!$C400,'SSP drivers'!$D$2:$D$8148,'Selected scen drivers'!$D400)</f>
        <v>0</v>
      </c>
      <c r="F400" s="3">
        <f>SUMIFS('SSP drivers'!F$2:F$8148,'SSP drivers'!$A$2:$A$8148,'Selected scen drivers'!$AH$1,'SSP drivers'!$B$2:$B$8148,'Selected scen drivers'!$AI$1,'SSP drivers'!$C$2:$C$8148,'Selected scen drivers'!$C400,'SSP drivers'!$D$2:$D$8148,'Selected scen drivers'!$D400)</f>
        <v>0</v>
      </c>
      <c r="G400" s="3">
        <f>SUMIFS('SSP drivers'!G$2:G$8148,'SSP drivers'!$A$2:$A$8148,'Selected scen drivers'!$AH$1,'SSP drivers'!$B$2:$B$8148,'Selected scen drivers'!$AI$1,'SSP drivers'!$C$2:$C$8148,'Selected scen drivers'!$C400,'SSP drivers'!$D$2:$D$8148,'Selected scen drivers'!$D400)</f>
        <v>0</v>
      </c>
      <c r="H400" s="3">
        <f>SUMIFS('SSP drivers'!H$2:H$8148,'SSP drivers'!$A$2:$A$8148,'Selected scen drivers'!$AH$1,'SSP drivers'!$B$2:$B$8148,'Selected scen drivers'!$AI$1,'SSP drivers'!$C$2:$C$8148,'Selected scen drivers'!$C400,'SSP drivers'!$D$2:$D$8148,'Selected scen drivers'!$D400)</f>
        <v>0</v>
      </c>
      <c r="I400" s="3">
        <f>SUMIFS('SSP drivers'!I$2:I$8148,'SSP drivers'!$A$2:$A$8148,'Selected scen drivers'!$AH$1,'SSP drivers'!$B$2:$B$8148,'Selected scen drivers'!$AI$1,'SSP drivers'!$C$2:$C$8148,'Selected scen drivers'!$C400,'SSP drivers'!$D$2:$D$8148,'Selected scen drivers'!$D400)</f>
        <v>0</v>
      </c>
      <c r="J400" s="3">
        <f>SUMIFS('SSP drivers'!J$2:J$8148,'SSP drivers'!$A$2:$A$8148,'Selected scen drivers'!$AH$1,'SSP drivers'!$B$2:$B$8148,'Selected scen drivers'!$AI$1,'SSP drivers'!$C$2:$C$8148,'Selected scen drivers'!$C400,'SSP drivers'!$D$2:$D$8148,'Selected scen drivers'!$D400)</f>
        <v>0</v>
      </c>
      <c r="K400" s="3">
        <f>SUMIFS('SSP drivers'!K$2:K$8148,'SSP drivers'!$A$2:$A$8148,'Selected scen drivers'!$AH$1,'SSP drivers'!$B$2:$B$8148,'Selected scen drivers'!$AI$1,'SSP drivers'!$C$2:$C$8148,'Selected scen drivers'!$C400,'SSP drivers'!$D$2:$D$8148,'Selected scen drivers'!$D400)</f>
        <v>0</v>
      </c>
      <c r="L400" s="3">
        <f>SUMIFS('SSP drivers'!L$2:L$8148,'SSP drivers'!$A$2:$A$8148,'Selected scen drivers'!$AH$1,'SSP drivers'!$B$2:$B$8148,'Selected scen drivers'!$AI$1,'SSP drivers'!$C$2:$C$8148,'Selected scen drivers'!$C400,'SSP drivers'!$D$2:$D$8148,'Selected scen drivers'!$D400)</f>
        <v>0</v>
      </c>
      <c r="M400" s="3">
        <f>SUMIFS('SSP drivers'!M$2:M$8148,'SSP drivers'!$A$2:$A$8148,'Selected scen drivers'!$AH$1,'SSP drivers'!$B$2:$B$8148,'Selected scen drivers'!$AI$1,'SSP drivers'!$C$2:$C$8148,'Selected scen drivers'!$C400,'SSP drivers'!$D$2:$D$8148,'Selected scen drivers'!$D400)</f>
        <v>0</v>
      </c>
      <c r="N400" s="3">
        <f>SUMIFS('SSP drivers'!N$2:N$8148,'SSP drivers'!$A$2:$A$8148,'Selected scen drivers'!$AH$1,'SSP drivers'!$B$2:$B$8148,'Selected scen drivers'!$AI$1,'SSP drivers'!$C$2:$C$8148,'Selected scen drivers'!$C400,'SSP drivers'!$D$2:$D$8148,'Selected scen drivers'!$D400)</f>
        <v>0</v>
      </c>
      <c r="O400" s="3">
        <f>SUMIFS('SSP drivers'!O$2:O$8148,'SSP drivers'!$A$2:$A$8148,'Selected scen drivers'!$AH$1,'SSP drivers'!$B$2:$B$8148,'Selected scen drivers'!$AI$1,'SSP drivers'!$C$2:$C$8148,'Selected scen drivers'!$C400,'SSP drivers'!$D$2:$D$8148,'Selected scen drivers'!$D400)</f>
        <v>0</v>
      </c>
      <c r="P400" s="3">
        <f>SUMIFS('SSP drivers'!P$2:P$8148,'SSP drivers'!$A$2:$A$8148,'Selected scen drivers'!$AH$1,'SSP drivers'!$B$2:$B$8148,'Selected scen drivers'!$AI$1,'SSP drivers'!$C$2:$C$8148,'Selected scen drivers'!$C400,'SSP drivers'!$D$2:$D$8148,'Selected scen drivers'!$D400)</f>
        <v>0</v>
      </c>
      <c r="Q400" s="3">
        <f>SUMIFS('SSP drivers'!Q$2:Q$8148,'SSP drivers'!$A$2:$A$8148,'Selected scen drivers'!$AH$1,'SSP drivers'!$B$2:$B$8148,'Selected scen drivers'!$AI$1,'SSP drivers'!$C$2:$C$8148,'Selected scen drivers'!$C400,'SSP drivers'!$D$2:$D$8148,'Selected scen drivers'!$D400)</f>
        <v>0</v>
      </c>
      <c r="R400" s="3">
        <f>SUMIFS('SSP drivers'!R$2:R$8148,'SSP drivers'!$A$2:$A$8148,'Selected scen drivers'!$AH$1,'SSP drivers'!$B$2:$B$8148,'Selected scen drivers'!$AI$1,'SSP drivers'!$C$2:$C$8148,'Selected scen drivers'!$C400,'SSP drivers'!$D$2:$D$8148,'Selected scen drivers'!$D400)</f>
        <v>0</v>
      </c>
      <c r="S400" s="3">
        <f>SUMIFS('SSP drivers'!S$2:S$8148,'SSP drivers'!$A$2:$A$8148,'Selected scen drivers'!$AH$1,'SSP drivers'!$B$2:$B$8148,'Selected scen drivers'!$AI$1,'SSP drivers'!$C$2:$C$8148,'Selected scen drivers'!$C400,'SSP drivers'!$D$2:$D$8148,'Selected scen drivers'!$D400)</f>
        <v>0</v>
      </c>
      <c r="T400" s="3">
        <f>SUMIFS('SSP drivers'!T$2:T$8148,'SSP drivers'!$A$2:$A$8148,'Selected scen drivers'!$AH$1,'SSP drivers'!$B$2:$B$8148,'Selected scen drivers'!$AI$1,'SSP drivers'!$C$2:$C$8148,'Selected scen drivers'!$C400,'SSP drivers'!$D$2:$D$8148,'Selected scen drivers'!$D400)</f>
        <v>0</v>
      </c>
      <c r="U400" s="3">
        <f>SUMIFS('SSP drivers'!U$2:U$8148,'SSP drivers'!$A$2:$A$8148,'Selected scen drivers'!$AH$1,'SSP drivers'!$B$2:$B$8148,'Selected scen drivers'!$AI$1,'SSP drivers'!$C$2:$C$8148,'Selected scen drivers'!$C400,'SSP drivers'!$D$2:$D$8148,'Selected scen drivers'!$D400)</f>
        <v>0</v>
      </c>
      <c r="V400" s="3">
        <f>SUMIFS('SSP drivers'!V$2:V$8148,'SSP drivers'!$A$2:$A$8148,'Selected scen drivers'!$AH$1,'SSP drivers'!$B$2:$B$8148,'Selected scen drivers'!$AI$1,'SSP drivers'!$C$2:$C$8148,'Selected scen drivers'!$C400,'SSP drivers'!$D$2:$D$8148,'Selected scen drivers'!$D400)</f>
        <v>0</v>
      </c>
      <c r="W400" s="3">
        <f>SUMIFS('SSP drivers'!W$2:W$8148,'SSP drivers'!$A$2:$A$8148,'Selected scen drivers'!$AH$1,'SSP drivers'!$B$2:$B$8148,'Selected scen drivers'!$AI$1,'SSP drivers'!$C$2:$C$8148,'Selected scen drivers'!$C400,'SSP drivers'!$D$2:$D$8148,'Selected scen drivers'!$D400)</f>
        <v>0</v>
      </c>
      <c r="X400" s="3">
        <f>SUMIFS('SSP drivers'!X$2:X$8148,'SSP drivers'!$A$2:$A$8148,'Selected scen drivers'!$AH$1,'SSP drivers'!$B$2:$B$8148,'Selected scen drivers'!$AI$1,'SSP drivers'!$C$2:$C$8148,'Selected scen drivers'!$C400,'SSP drivers'!$D$2:$D$8148,'Selected scen drivers'!$D400)</f>
        <v>0</v>
      </c>
      <c r="Y400" s="3">
        <f>SUMIFS('SSP drivers'!Y$2:Y$8148,'SSP drivers'!$A$2:$A$8148,'Selected scen drivers'!$AH$1,'SSP drivers'!$B$2:$B$8148,'Selected scen drivers'!$AI$1,'SSP drivers'!$C$2:$C$8148,'Selected scen drivers'!$C400,'SSP drivers'!$D$2:$D$8148,'Selected scen drivers'!$D400)</f>
        <v>0</v>
      </c>
      <c r="Z400" s="3">
        <f>SUMIFS('SSP drivers'!Z$2:Z$8148,'SSP drivers'!$A$2:$A$8148,'Selected scen drivers'!$AH$1,'SSP drivers'!$B$2:$B$8148,'Selected scen drivers'!$AI$1,'SSP drivers'!$C$2:$C$8148,'Selected scen drivers'!$C400,'SSP drivers'!$D$2:$D$8148,'Selected scen drivers'!$D400)</f>
        <v>0</v>
      </c>
      <c r="AA400" s="3">
        <f>SUMIFS('SSP drivers'!AA$2:AA$8148,'SSP drivers'!$A$2:$A$8148,'Selected scen drivers'!$AH$1,'SSP drivers'!$B$2:$B$8148,'Selected scen drivers'!$AI$1,'SSP drivers'!$C$2:$C$8148,'Selected scen drivers'!$C400,'SSP drivers'!$D$2:$D$8148,'Selected scen drivers'!$D400)</f>
        <v>0</v>
      </c>
      <c r="AB400" s="3">
        <f>SUMIFS('SSP drivers'!AB$2:AB$8148,'SSP drivers'!$A$2:$A$8148,'Selected scen drivers'!$AH$1,'SSP drivers'!$B$2:$B$8148,'Selected scen drivers'!$AI$1,'SSP drivers'!$C$2:$C$8148,'Selected scen drivers'!$C400,'SSP drivers'!$D$2:$D$8148,'Selected scen drivers'!$D400)</f>
        <v>0</v>
      </c>
      <c r="AC400" s="3">
        <f>SUMIFS('SSP drivers'!AC$2:AC$8148,'SSP drivers'!$A$2:$A$8148,'Selected scen drivers'!$AH$1,'SSP drivers'!$B$2:$B$8148,'Selected scen drivers'!$AI$1,'SSP drivers'!$C$2:$C$8148,'Selected scen drivers'!$C400,'SSP drivers'!$D$2:$D$8148,'Selected scen drivers'!$D400)</f>
        <v>0</v>
      </c>
      <c r="AD400" s="3">
        <f>SUMIFS('SSP drivers'!AD$2:AD$8148,'SSP drivers'!$A$2:$A$8148,'Selected scen drivers'!$AH$1,'SSP drivers'!$B$2:$B$8148,'Selected scen drivers'!$AI$1,'SSP drivers'!$C$2:$C$8148,'Selected scen drivers'!$C400,'SSP drivers'!$D$2:$D$8148,'Selected scen drivers'!$D400)</f>
        <v>0</v>
      </c>
      <c r="AE400" s="3">
        <f>SUMIFS('SSP drivers'!AE$2:AE$8148,'SSP drivers'!$A$2:$A$8148,'Selected scen drivers'!$AH$1,'SSP drivers'!$B$2:$B$8148,'Selected scen drivers'!$AI$1,'SSP drivers'!$C$2:$C$8148,'Selected scen drivers'!$C400,'SSP drivers'!$D$2:$D$8148,'Selected scen drivers'!$D400)</f>
        <v>0</v>
      </c>
    </row>
    <row r="401" spans="1:31">
      <c r="A401">
        <f t="shared" si="13"/>
        <v>45</v>
      </c>
      <c r="B401">
        <f t="shared" si="14"/>
        <v>4</v>
      </c>
      <c r="C401" t="str">
        <f>IFERROR(VLOOKUP(A401,Classification!$A$4:$B$99,2,FALSE),"")</f>
        <v/>
      </c>
      <c r="D401" t="str">
        <f>IFERROR(VLOOKUP(B401,Classification!$U$5:$V$14,2,FALSE),"")</f>
        <v>GDPMFG</v>
      </c>
      <c r="E401" s="3">
        <f>SUMIFS('SSP drivers'!E$2:E$8148,'SSP drivers'!$A$2:$A$8148,'Selected scen drivers'!$AH$1,'SSP drivers'!$B$2:$B$8148,'Selected scen drivers'!$AI$1,'SSP drivers'!$C$2:$C$8148,'Selected scen drivers'!$C401,'SSP drivers'!$D$2:$D$8148,'Selected scen drivers'!$D401)</f>
        <v>0</v>
      </c>
      <c r="F401" s="3">
        <f>SUMIFS('SSP drivers'!F$2:F$8148,'SSP drivers'!$A$2:$A$8148,'Selected scen drivers'!$AH$1,'SSP drivers'!$B$2:$B$8148,'Selected scen drivers'!$AI$1,'SSP drivers'!$C$2:$C$8148,'Selected scen drivers'!$C401,'SSP drivers'!$D$2:$D$8148,'Selected scen drivers'!$D401)</f>
        <v>0</v>
      </c>
      <c r="G401" s="3">
        <f>SUMIFS('SSP drivers'!G$2:G$8148,'SSP drivers'!$A$2:$A$8148,'Selected scen drivers'!$AH$1,'SSP drivers'!$B$2:$B$8148,'Selected scen drivers'!$AI$1,'SSP drivers'!$C$2:$C$8148,'Selected scen drivers'!$C401,'SSP drivers'!$D$2:$D$8148,'Selected scen drivers'!$D401)</f>
        <v>0</v>
      </c>
      <c r="H401" s="3">
        <f>SUMIFS('SSP drivers'!H$2:H$8148,'SSP drivers'!$A$2:$A$8148,'Selected scen drivers'!$AH$1,'SSP drivers'!$B$2:$B$8148,'Selected scen drivers'!$AI$1,'SSP drivers'!$C$2:$C$8148,'Selected scen drivers'!$C401,'SSP drivers'!$D$2:$D$8148,'Selected scen drivers'!$D401)</f>
        <v>0</v>
      </c>
      <c r="I401" s="3">
        <f>SUMIFS('SSP drivers'!I$2:I$8148,'SSP drivers'!$A$2:$A$8148,'Selected scen drivers'!$AH$1,'SSP drivers'!$B$2:$B$8148,'Selected scen drivers'!$AI$1,'SSP drivers'!$C$2:$C$8148,'Selected scen drivers'!$C401,'SSP drivers'!$D$2:$D$8148,'Selected scen drivers'!$D401)</f>
        <v>0</v>
      </c>
      <c r="J401" s="3">
        <f>SUMIFS('SSP drivers'!J$2:J$8148,'SSP drivers'!$A$2:$A$8148,'Selected scen drivers'!$AH$1,'SSP drivers'!$B$2:$B$8148,'Selected scen drivers'!$AI$1,'SSP drivers'!$C$2:$C$8148,'Selected scen drivers'!$C401,'SSP drivers'!$D$2:$D$8148,'Selected scen drivers'!$D401)</f>
        <v>0</v>
      </c>
      <c r="K401" s="3">
        <f>SUMIFS('SSP drivers'!K$2:K$8148,'SSP drivers'!$A$2:$A$8148,'Selected scen drivers'!$AH$1,'SSP drivers'!$B$2:$B$8148,'Selected scen drivers'!$AI$1,'SSP drivers'!$C$2:$C$8148,'Selected scen drivers'!$C401,'SSP drivers'!$D$2:$D$8148,'Selected scen drivers'!$D401)</f>
        <v>0</v>
      </c>
      <c r="L401" s="3">
        <f>SUMIFS('SSP drivers'!L$2:L$8148,'SSP drivers'!$A$2:$A$8148,'Selected scen drivers'!$AH$1,'SSP drivers'!$B$2:$B$8148,'Selected scen drivers'!$AI$1,'SSP drivers'!$C$2:$C$8148,'Selected scen drivers'!$C401,'SSP drivers'!$D$2:$D$8148,'Selected scen drivers'!$D401)</f>
        <v>0</v>
      </c>
      <c r="M401" s="3">
        <f>SUMIFS('SSP drivers'!M$2:M$8148,'SSP drivers'!$A$2:$A$8148,'Selected scen drivers'!$AH$1,'SSP drivers'!$B$2:$B$8148,'Selected scen drivers'!$AI$1,'SSP drivers'!$C$2:$C$8148,'Selected scen drivers'!$C401,'SSP drivers'!$D$2:$D$8148,'Selected scen drivers'!$D401)</f>
        <v>0</v>
      </c>
      <c r="N401" s="3">
        <f>SUMIFS('SSP drivers'!N$2:N$8148,'SSP drivers'!$A$2:$A$8148,'Selected scen drivers'!$AH$1,'SSP drivers'!$B$2:$B$8148,'Selected scen drivers'!$AI$1,'SSP drivers'!$C$2:$C$8148,'Selected scen drivers'!$C401,'SSP drivers'!$D$2:$D$8148,'Selected scen drivers'!$D401)</f>
        <v>0</v>
      </c>
      <c r="O401" s="3">
        <f>SUMIFS('SSP drivers'!O$2:O$8148,'SSP drivers'!$A$2:$A$8148,'Selected scen drivers'!$AH$1,'SSP drivers'!$B$2:$B$8148,'Selected scen drivers'!$AI$1,'SSP drivers'!$C$2:$C$8148,'Selected scen drivers'!$C401,'SSP drivers'!$D$2:$D$8148,'Selected scen drivers'!$D401)</f>
        <v>0</v>
      </c>
      <c r="P401" s="3">
        <f>SUMIFS('SSP drivers'!P$2:P$8148,'SSP drivers'!$A$2:$A$8148,'Selected scen drivers'!$AH$1,'SSP drivers'!$B$2:$B$8148,'Selected scen drivers'!$AI$1,'SSP drivers'!$C$2:$C$8148,'Selected scen drivers'!$C401,'SSP drivers'!$D$2:$D$8148,'Selected scen drivers'!$D401)</f>
        <v>0</v>
      </c>
      <c r="Q401" s="3">
        <f>SUMIFS('SSP drivers'!Q$2:Q$8148,'SSP drivers'!$A$2:$A$8148,'Selected scen drivers'!$AH$1,'SSP drivers'!$B$2:$B$8148,'Selected scen drivers'!$AI$1,'SSP drivers'!$C$2:$C$8148,'Selected scen drivers'!$C401,'SSP drivers'!$D$2:$D$8148,'Selected scen drivers'!$D401)</f>
        <v>0</v>
      </c>
      <c r="R401" s="3">
        <f>SUMIFS('SSP drivers'!R$2:R$8148,'SSP drivers'!$A$2:$A$8148,'Selected scen drivers'!$AH$1,'SSP drivers'!$B$2:$B$8148,'Selected scen drivers'!$AI$1,'SSP drivers'!$C$2:$C$8148,'Selected scen drivers'!$C401,'SSP drivers'!$D$2:$D$8148,'Selected scen drivers'!$D401)</f>
        <v>0</v>
      </c>
      <c r="S401" s="3">
        <f>SUMIFS('SSP drivers'!S$2:S$8148,'SSP drivers'!$A$2:$A$8148,'Selected scen drivers'!$AH$1,'SSP drivers'!$B$2:$B$8148,'Selected scen drivers'!$AI$1,'SSP drivers'!$C$2:$C$8148,'Selected scen drivers'!$C401,'SSP drivers'!$D$2:$D$8148,'Selected scen drivers'!$D401)</f>
        <v>0</v>
      </c>
      <c r="T401" s="3">
        <f>SUMIFS('SSP drivers'!T$2:T$8148,'SSP drivers'!$A$2:$A$8148,'Selected scen drivers'!$AH$1,'SSP drivers'!$B$2:$B$8148,'Selected scen drivers'!$AI$1,'SSP drivers'!$C$2:$C$8148,'Selected scen drivers'!$C401,'SSP drivers'!$D$2:$D$8148,'Selected scen drivers'!$D401)</f>
        <v>0</v>
      </c>
      <c r="U401" s="3">
        <f>SUMIFS('SSP drivers'!U$2:U$8148,'SSP drivers'!$A$2:$A$8148,'Selected scen drivers'!$AH$1,'SSP drivers'!$B$2:$B$8148,'Selected scen drivers'!$AI$1,'SSP drivers'!$C$2:$C$8148,'Selected scen drivers'!$C401,'SSP drivers'!$D$2:$D$8148,'Selected scen drivers'!$D401)</f>
        <v>0</v>
      </c>
      <c r="V401" s="3">
        <f>SUMIFS('SSP drivers'!V$2:V$8148,'SSP drivers'!$A$2:$A$8148,'Selected scen drivers'!$AH$1,'SSP drivers'!$B$2:$B$8148,'Selected scen drivers'!$AI$1,'SSP drivers'!$C$2:$C$8148,'Selected scen drivers'!$C401,'SSP drivers'!$D$2:$D$8148,'Selected scen drivers'!$D401)</f>
        <v>0</v>
      </c>
      <c r="W401" s="3">
        <f>SUMIFS('SSP drivers'!W$2:W$8148,'SSP drivers'!$A$2:$A$8148,'Selected scen drivers'!$AH$1,'SSP drivers'!$B$2:$B$8148,'Selected scen drivers'!$AI$1,'SSP drivers'!$C$2:$C$8148,'Selected scen drivers'!$C401,'SSP drivers'!$D$2:$D$8148,'Selected scen drivers'!$D401)</f>
        <v>0</v>
      </c>
      <c r="X401" s="3">
        <f>SUMIFS('SSP drivers'!X$2:X$8148,'SSP drivers'!$A$2:$A$8148,'Selected scen drivers'!$AH$1,'SSP drivers'!$B$2:$B$8148,'Selected scen drivers'!$AI$1,'SSP drivers'!$C$2:$C$8148,'Selected scen drivers'!$C401,'SSP drivers'!$D$2:$D$8148,'Selected scen drivers'!$D401)</f>
        <v>0</v>
      </c>
      <c r="Y401" s="3">
        <f>SUMIFS('SSP drivers'!Y$2:Y$8148,'SSP drivers'!$A$2:$A$8148,'Selected scen drivers'!$AH$1,'SSP drivers'!$B$2:$B$8148,'Selected scen drivers'!$AI$1,'SSP drivers'!$C$2:$C$8148,'Selected scen drivers'!$C401,'SSP drivers'!$D$2:$D$8148,'Selected scen drivers'!$D401)</f>
        <v>0</v>
      </c>
      <c r="Z401" s="3">
        <f>SUMIFS('SSP drivers'!Z$2:Z$8148,'SSP drivers'!$A$2:$A$8148,'Selected scen drivers'!$AH$1,'SSP drivers'!$B$2:$B$8148,'Selected scen drivers'!$AI$1,'SSP drivers'!$C$2:$C$8148,'Selected scen drivers'!$C401,'SSP drivers'!$D$2:$D$8148,'Selected scen drivers'!$D401)</f>
        <v>0</v>
      </c>
      <c r="AA401" s="3">
        <f>SUMIFS('SSP drivers'!AA$2:AA$8148,'SSP drivers'!$A$2:$A$8148,'Selected scen drivers'!$AH$1,'SSP drivers'!$B$2:$B$8148,'Selected scen drivers'!$AI$1,'SSP drivers'!$C$2:$C$8148,'Selected scen drivers'!$C401,'SSP drivers'!$D$2:$D$8148,'Selected scen drivers'!$D401)</f>
        <v>0</v>
      </c>
      <c r="AB401" s="3">
        <f>SUMIFS('SSP drivers'!AB$2:AB$8148,'SSP drivers'!$A$2:$A$8148,'Selected scen drivers'!$AH$1,'SSP drivers'!$B$2:$B$8148,'Selected scen drivers'!$AI$1,'SSP drivers'!$C$2:$C$8148,'Selected scen drivers'!$C401,'SSP drivers'!$D$2:$D$8148,'Selected scen drivers'!$D401)</f>
        <v>0</v>
      </c>
      <c r="AC401" s="3">
        <f>SUMIFS('SSP drivers'!AC$2:AC$8148,'SSP drivers'!$A$2:$A$8148,'Selected scen drivers'!$AH$1,'SSP drivers'!$B$2:$B$8148,'Selected scen drivers'!$AI$1,'SSP drivers'!$C$2:$C$8148,'Selected scen drivers'!$C401,'SSP drivers'!$D$2:$D$8148,'Selected scen drivers'!$D401)</f>
        <v>0</v>
      </c>
      <c r="AD401" s="3">
        <f>SUMIFS('SSP drivers'!AD$2:AD$8148,'SSP drivers'!$A$2:$A$8148,'Selected scen drivers'!$AH$1,'SSP drivers'!$B$2:$B$8148,'Selected scen drivers'!$AI$1,'SSP drivers'!$C$2:$C$8148,'Selected scen drivers'!$C401,'SSP drivers'!$D$2:$D$8148,'Selected scen drivers'!$D401)</f>
        <v>0</v>
      </c>
      <c r="AE401" s="3">
        <f>SUMIFS('SSP drivers'!AE$2:AE$8148,'SSP drivers'!$A$2:$A$8148,'Selected scen drivers'!$AH$1,'SSP drivers'!$B$2:$B$8148,'Selected scen drivers'!$AI$1,'SSP drivers'!$C$2:$C$8148,'Selected scen drivers'!$C401,'SSP drivers'!$D$2:$D$8148,'Selected scen drivers'!$D401)</f>
        <v>0</v>
      </c>
    </row>
    <row r="402" spans="1:31">
      <c r="A402">
        <f t="shared" si="13"/>
        <v>45</v>
      </c>
      <c r="B402">
        <f t="shared" si="14"/>
        <v>5</v>
      </c>
      <c r="C402" t="str">
        <f>IFERROR(VLOOKUP(A402,Classification!$A$4:$B$99,2,FALSE),"")</f>
        <v/>
      </c>
      <c r="D402" t="str">
        <f>IFERROR(VLOOKUP(B402,Classification!$U$5:$V$14,2,FALSE),"")</f>
        <v>GDPPCAP</v>
      </c>
      <c r="E402" s="3">
        <f>SUMIFS('SSP drivers'!E$2:E$8148,'SSP drivers'!$A$2:$A$8148,'Selected scen drivers'!$AH$1,'SSP drivers'!$B$2:$B$8148,'Selected scen drivers'!$AI$1,'SSP drivers'!$C$2:$C$8148,'Selected scen drivers'!$C402,'SSP drivers'!$D$2:$D$8148,'Selected scen drivers'!$D402)</f>
        <v>0</v>
      </c>
      <c r="F402" s="3">
        <f>SUMIFS('SSP drivers'!F$2:F$8148,'SSP drivers'!$A$2:$A$8148,'Selected scen drivers'!$AH$1,'SSP drivers'!$B$2:$B$8148,'Selected scen drivers'!$AI$1,'SSP drivers'!$C$2:$C$8148,'Selected scen drivers'!$C402,'SSP drivers'!$D$2:$D$8148,'Selected scen drivers'!$D402)</f>
        <v>0</v>
      </c>
      <c r="G402" s="3">
        <f>SUMIFS('SSP drivers'!G$2:G$8148,'SSP drivers'!$A$2:$A$8148,'Selected scen drivers'!$AH$1,'SSP drivers'!$B$2:$B$8148,'Selected scen drivers'!$AI$1,'SSP drivers'!$C$2:$C$8148,'Selected scen drivers'!$C402,'SSP drivers'!$D$2:$D$8148,'Selected scen drivers'!$D402)</f>
        <v>0</v>
      </c>
      <c r="H402" s="3">
        <f>SUMIFS('SSP drivers'!H$2:H$8148,'SSP drivers'!$A$2:$A$8148,'Selected scen drivers'!$AH$1,'SSP drivers'!$B$2:$B$8148,'Selected scen drivers'!$AI$1,'SSP drivers'!$C$2:$C$8148,'Selected scen drivers'!$C402,'SSP drivers'!$D$2:$D$8148,'Selected scen drivers'!$D402)</f>
        <v>0</v>
      </c>
      <c r="I402" s="3">
        <f>SUMIFS('SSP drivers'!I$2:I$8148,'SSP drivers'!$A$2:$A$8148,'Selected scen drivers'!$AH$1,'SSP drivers'!$B$2:$B$8148,'Selected scen drivers'!$AI$1,'SSP drivers'!$C$2:$C$8148,'Selected scen drivers'!$C402,'SSP drivers'!$D$2:$D$8148,'Selected scen drivers'!$D402)</f>
        <v>0</v>
      </c>
      <c r="J402" s="3">
        <f>SUMIFS('SSP drivers'!J$2:J$8148,'SSP drivers'!$A$2:$A$8148,'Selected scen drivers'!$AH$1,'SSP drivers'!$B$2:$B$8148,'Selected scen drivers'!$AI$1,'SSP drivers'!$C$2:$C$8148,'Selected scen drivers'!$C402,'SSP drivers'!$D$2:$D$8148,'Selected scen drivers'!$D402)</f>
        <v>0</v>
      </c>
      <c r="K402" s="3">
        <f>SUMIFS('SSP drivers'!K$2:K$8148,'SSP drivers'!$A$2:$A$8148,'Selected scen drivers'!$AH$1,'SSP drivers'!$B$2:$B$8148,'Selected scen drivers'!$AI$1,'SSP drivers'!$C$2:$C$8148,'Selected scen drivers'!$C402,'SSP drivers'!$D$2:$D$8148,'Selected scen drivers'!$D402)</f>
        <v>0</v>
      </c>
      <c r="L402" s="3">
        <f>SUMIFS('SSP drivers'!L$2:L$8148,'SSP drivers'!$A$2:$A$8148,'Selected scen drivers'!$AH$1,'SSP drivers'!$B$2:$B$8148,'Selected scen drivers'!$AI$1,'SSP drivers'!$C$2:$C$8148,'Selected scen drivers'!$C402,'SSP drivers'!$D$2:$D$8148,'Selected scen drivers'!$D402)</f>
        <v>0</v>
      </c>
      <c r="M402" s="3">
        <f>SUMIFS('SSP drivers'!M$2:M$8148,'SSP drivers'!$A$2:$A$8148,'Selected scen drivers'!$AH$1,'SSP drivers'!$B$2:$B$8148,'Selected scen drivers'!$AI$1,'SSP drivers'!$C$2:$C$8148,'Selected scen drivers'!$C402,'SSP drivers'!$D$2:$D$8148,'Selected scen drivers'!$D402)</f>
        <v>0</v>
      </c>
      <c r="N402" s="3">
        <f>SUMIFS('SSP drivers'!N$2:N$8148,'SSP drivers'!$A$2:$A$8148,'Selected scen drivers'!$AH$1,'SSP drivers'!$B$2:$B$8148,'Selected scen drivers'!$AI$1,'SSP drivers'!$C$2:$C$8148,'Selected scen drivers'!$C402,'SSP drivers'!$D$2:$D$8148,'Selected scen drivers'!$D402)</f>
        <v>0</v>
      </c>
      <c r="O402" s="3">
        <f>SUMIFS('SSP drivers'!O$2:O$8148,'SSP drivers'!$A$2:$A$8148,'Selected scen drivers'!$AH$1,'SSP drivers'!$B$2:$B$8148,'Selected scen drivers'!$AI$1,'SSP drivers'!$C$2:$C$8148,'Selected scen drivers'!$C402,'SSP drivers'!$D$2:$D$8148,'Selected scen drivers'!$D402)</f>
        <v>0</v>
      </c>
      <c r="P402" s="3">
        <f>SUMIFS('SSP drivers'!P$2:P$8148,'SSP drivers'!$A$2:$A$8148,'Selected scen drivers'!$AH$1,'SSP drivers'!$B$2:$B$8148,'Selected scen drivers'!$AI$1,'SSP drivers'!$C$2:$C$8148,'Selected scen drivers'!$C402,'SSP drivers'!$D$2:$D$8148,'Selected scen drivers'!$D402)</f>
        <v>0</v>
      </c>
      <c r="Q402" s="3">
        <f>SUMIFS('SSP drivers'!Q$2:Q$8148,'SSP drivers'!$A$2:$A$8148,'Selected scen drivers'!$AH$1,'SSP drivers'!$B$2:$B$8148,'Selected scen drivers'!$AI$1,'SSP drivers'!$C$2:$C$8148,'Selected scen drivers'!$C402,'SSP drivers'!$D$2:$D$8148,'Selected scen drivers'!$D402)</f>
        <v>0</v>
      </c>
      <c r="R402" s="3">
        <f>SUMIFS('SSP drivers'!R$2:R$8148,'SSP drivers'!$A$2:$A$8148,'Selected scen drivers'!$AH$1,'SSP drivers'!$B$2:$B$8148,'Selected scen drivers'!$AI$1,'SSP drivers'!$C$2:$C$8148,'Selected scen drivers'!$C402,'SSP drivers'!$D$2:$D$8148,'Selected scen drivers'!$D402)</f>
        <v>0</v>
      </c>
      <c r="S402" s="3">
        <f>SUMIFS('SSP drivers'!S$2:S$8148,'SSP drivers'!$A$2:$A$8148,'Selected scen drivers'!$AH$1,'SSP drivers'!$B$2:$B$8148,'Selected scen drivers'!$AI$1,'SSP drivers'!$C$2:$C$8148,'Selected scen drivers'!$C402,'SSP drivers'!$D$2:$D$8148,'Selected scen drivers'!$D402)</f>
        <v>0</v>
      </c>
      <c r="T402" s="3">
        <f>SUMIFS('SSP drivers'!T$2:T$8148,'SSP drivers'!$A$2:$A$8148,'Selected scen drivers'!$AH$1,'SSP drivers'!$B$2:$B$8148,'Selected scen drivers'!$AI$1,'SSP drivers'!$C$2:$C$8148,'Selected scen drivers'!$C402,'SSP drivers'!$D$2:$D$8148,'Selected scen drivers'!$D402)</f>
        <v>0</v>
      </c>
      <c r="U402" s="3">
        <f>SUMIFS('SSP drivers'!U$2:U$8148,'SSP drivers'!$A$2:$A$8148,'Selected scen drivers'!$AH$1,'SSP drivers'!$B$2:$B$8148,'Selected scen drivers'!$AI$1,'SSP drivers'!$C$2:$C$8148,'Selected scen drivers'!$C402,'SSP drivers'!$D$2:$D$8148,'Selected scen drivers'!$D402)</f>
        <v>0</v>
      </c>
      <c r="V402" s="3">
        <f>SUMIFS('SSP drivers'!V$2:V$8148,'SSP drivers'!$A$2:$A$8148,'Selected scen drivers'!$AH$1,'SSP drivers'!$B$2:$B$8148,'Selected scen drivers'!$AI$1,'SSP drivers'!$C$2:$C$8148,'Selected scen drivers'!$C402,'SSP drivers'!$D$2:$D$8148,'Selected scen drivers'!$D402)</f>
        <v>0</v>
      </c>
      <c r="W402" s="3">
        <f>SUMIFS('SSP drivers'!W$2:W$8148,'SSP drivers'!$A$2:$A$8148,'Selected scen drivers'!$AH$1,'SSP drivers'!$B$2:$B$8148,'Selected scen drivers'!$AI$1,'SSP drivers'!$C$2:$C$8148,'Selected scen drivers'!$C402,'SSP drivers'!$D$2:$D$8148,'Selected scen drivers'!$D402)</f>
        <v>0</v>
      </c>
      <c r="X402" s="3">
        <f>SUMIFS('SSP drivers'!X$2:X$8148,'SSP drivers'!$A$2:$A$8148,'Selected scen drivers'!$AH$1,'SSP drivers'!$B$2:$B$8148,'Selected scen drivers'!$AI$1,'SSP drivers'!$C$2:$C$8148,'Selected scen drivers'!$C402,'SSP drivers'!$D$2:$D$8148,'Selected scen drivers'!$D402)</f>
        <v>0</v>
      </c>
      <c r="Y402" s="3">
        <f>SUMIFS('SSP drivers'!Y$2:Y$8148,'SSP drivers'!$A$2:$A$8148,'Selected scen drivers'!$AH$1,'SSP drivers'!$B$2:$B$8148,'Selected scen drivers'!$AI$1,'SSP drivers'!$C$2:$C$8148,'Selected scen drivers'!$C402,'SSP drivers'!$D$2:$D$8148,'Selected scen drivers'!$D402)</f>
        <v>0</v>
      </c>
      <c r="Z402" s="3">
        <f>SUMIFS('SSP drivers'!Z$2:Z$8148,'SSP drivers'!$A$2:$A$8148,'Selected scen drivers'!$AH$1,'SSP drivers'!$B$2:$B$8148,'Selected scen drivers'!$AI$1,'SSP drivers'!$C$2:$C$8148,'Selected scen drivers'!$C402,'SSP drivers'!$D$2:$D$8148,'Selected scen drivers'!$D402)</f>
        <v>0</v>
      </c>
      <c r="AA402" s="3">
        <f>SUMIFS('SSP drivers'!AA$2:AA$8148,'SSP drivers'!$A$2:$A$8148,'Selected scen drivers'!$AH$1,'SSP drivers'!$B$2:$B$8148,'Selected scen drivers'!$AI$1,'SSP drivers'!$C$2:$C$8148,'Selected scen drivers'!$C402,'SSP drivers'!$D$2:$D$8148,'Selected scen drivers'!$D402)</f>
        <v>0</v>
      </c>
      <c r="AB402" s="3">
        <f>SUMIFS('SSP drivers'!AB$2:AB$8148,'SSP drivers'!$A$2:$A$8148,'Selected scen drivers'!$AH$1,'SSP drivers'!$B$2:$B$8148,'Selected scen drivers'!$AI$1,'SSP drivers'!$C$2:$C$8148,'Selected scen drivers'!$C402,'SSP drivers'!$D$2:$D$8148,'Selected scen drivers'!$D402)</f>
        <v>0</v>
      </c>
      <c r="AC402" s="3">
        <f>SUMIFS('SSP drivers'!AC$2:AC$8148,'SSP drivers'!$A$2:$A$8148,'Selected scen drivers'!$AH$1,'SSP drivers'!$B$2:$B$8148,'Selected scen drivers'!$AI$1,'SSP drivers'!$C$2:$C$8148,'Selected scen drivers'!$C402,'SSP drivers'!$D$2:$D$8148,'Selected scen drivers'!$D402)</f>
        <v>0</v>
      </c>
      <c r="AD402" s="3">
        <f>SUMIFS('SSP drivers'!AD$2:AD$8148,'SSP drivers'!$A$2:$A$8148,'Selected scen drivers'!$AH$1,'SSP drivers'!$B$2:$B$8148,'Selected scen drivers'!$AI$1,'SSP drivers'!$C$2:$C$8148,'Selected scen drivers'!$C402,'SSP drivers'!$D$2:$D$8148,'Selected scen drivers'!$D402)</f>
        <v>0</v>
      </c>
      <c r="AE402" s="3">
        <f>SUMIFS('SSP drivers'!AE$2:AE$8148,'SSP drivers'!$A$2:$A$8148,'Selected scen drivers'!$AH$1,'SSP drivers'!$B$2:$B$8148,'Selected scen drivers'!$AI$1,'SSP drivers'!$C$2:$C$8148,'Selected scen drivers'!$C402,'SSP drivers'!$D$2:$D$8148,'Selected scen drivers'!$D402)</f>
        <v>0</v>
      </c>
    </row>
    <row r="403" spans="1:31">
      <c r="A403">
        <f t="shared" si="13"/>
        <v>45</v>
      </c>
      <c r="B403">
        <f t="shared" si="14"/>
        <v>6</v>
      </c>
      <c r="C403" t="str">
        <f>IFERROR(VLOOKUP(A403,Classification!$A$4:$B$99,2,FALSE),"")</f>
        <v/>
      </c>
      <c r="D403" t="str">
        <f>IFERROR(VLOOKUP(B403,Classification!$U$5:$V$14,2,FALSE),"")</f>
        <v>GDPPHOU</v>
      </c>
      <c r="E403" s="3">
        <f>SUMIFS('SSP drivers'!E$2:E$8148,'SSP drivers'!$A$2:$A$8148,'Selected scen drivers'!$AH$1,'SSP drivers'!$B$2:$B$8148,'Selected scen drivers'!$AI$1,'SSP drivers'!$C$2:$C$8148,'Selected scen drivers'!$C403,'SSP drivers'!$D$2:$D$8148,'Selected scen drivers'!$D403)</f>
        <v>0</v>
      </c>
      <c r="F403" s="3">
        <f>SUMIFS('SSP drivers'!F$2:F$8148,'SSP drivers'!$A$2:$A$8148,'Selected scen drivers'!$AH$1,'SSP drivers'!$B$2:$B$8148,'Selected scen drivers'!$AI$1,'SSP drivers'!$C$2:$C$8148,'Selected scen drivers'!$C403,'SSP drivers'!$D$2:$D$8148,'Selected scen drivers'!$D403)</f>
        <v>0</v>
      </c>
      <c r="G403" s="3">
        <f>SUMIFS('SSP drivers'!G$2:G$8148,'SSP drivers'!$A$2:$A$8148,'Selected scen drivers'!$AH$1,'SSP drivers'!$B$2:$B$8148,'Selected scen drivers'!$AI$1,'SSP drivers'!$C$2:$C$8148,'Selected scen drivers'!$C403,'SSP drivers'!$D$2:$D$8148,'Selected scen drivers'!$D403)</f>
        <v>0</v>
      </c>
      <c r="H403" s="3">
        <f>SUMIFS('SSP drivers'!H$2:H$8148,'SSP drivers'!$A$2:$A$8148,'Selected scen drivers'!$AH$1,'SSP drivers'!$B$2:$B$8148,'Selected scen drivers'!$AI$1,'SSP drivers'!$C$2:$C$8148,'Selected scen drivers'!$C403,'SSP drivers'!$D$2:$D$8148,'Selected scen drivers'!$D403)</f>
        <v>0</v>
      </c>
      <c r="I403" s="3">
        <f>SUMIFS('SSP drivers'!I$2:I$8148,'SSP drivers'!$A$2:$A$8148,'Selected scen drivers'!$AH$1,'SSP drivers'!$B$2:$B$8148,'Selected scen drivers'!$AI$1,'SSP drivers'!$C$2:$C$8148,'Selected scen drivers'!$C403,'SSP drivers'!$D$2:$D$8148,'Selected scen drivers'!$D403)</f>
        <v>0</v>
      </c>
      <c r="J403" s="3">
        <f>SUMIFS('SSP drivers'!J$2:J$8148,'SSP drivers'!$A$2:$A$8148,'Selected scen drivers'!$AH$1,'SSP drivers'!$B$2:$B$8148,'Selected scen drivers'!$AI$1,'SSP drivers'!$C$2:$C$8148,'Selected scen drivers'!$C403,'SSP drivers'!$D$2:$D$8148,'Selected scen drivers'!$D403)</f>
        <v>0</v>
      </c>
      <c r="K403" s="3">
        <f>SUMIFS('SSP drivers'!K$2:K$8148,'SSP drivers'!$A$2:$A$8148,'Selected scen drivers'!$AH$1,'SSP drivers'!$B$2:$B$8148,'Selected scen drivers'!$AI$1,'SSP drivers'!$C$2:$C$8148,'Selected scen drivers'!$C403,'SSP drivers'!$D$2:$D$8148,'Selected scen drivers'!$D403)</f>
        <v>0</v>
      </c>
      <c r="L403" s="3">
        <f>SUMIFS('SSP drivers'!L$2:L$8148,'SSP drivers'!$A$2:$A$8148,'Selected scen drivers'!$AH$1,'SSP drivers'!$B$2:$B$8148,'Selected scen drivers'!$AI$1,'SSP drivers'!$C$2:$C$8148,'Selected scen drivers'!$C403,'SSP drivers'!$D$2:$D$8148,'Selected scen drivers'!$D403)</f>
        <v>0</v>
      </c>
      <c r="M403" s="3">
        <f>SUMIFS('SSP drivers'!M$2:M$8148,'SSP drivers'!$A$2:$A$8148,'Selected scen drivers'!$AH$1,'SSP drivers'!$B$2:$B$8148,'Selected scen drivers'!$AI$1,'SSP drivers'!$C$2:$C$8148,'Selected scen drivers'!$C403,'SSP drivers'!$D$2:$D$8148,'Selected scen drivers'!$D403)</f>
        <v>0</v>
      </c>
      <c r="N403" s="3">
        <f>SUMIFS('SSP drivers'!N$2:N$8148,'SSP drivers'!$A$2:$A$8148,'Selected scen drivers'!$AH$1,'SSP drivers'!$B$2:$B$8148,'Selected scen drivers'!$AI$1,'SSP drivers'!$C$2:$C$8148,'Selected scen drivers'!$C403,'SSP drivers'!$D$2:$D$8148,'Selected scen drivers'!$D403)</f>
        <v>0</v>
      </c>
      <c r="O403" s="3">
        <f>SUMIFS('SSP drivers'!O$2:O$8148,'SSP drivers'!$A$2:$A$8148,'Selected scen drivers'!$AH$1,'SSP drivers'!$B$2:$B$8148,'Selected scen drivers'!$AI$1,'SSP drivers'!$C$2:$C$8148,'Selected scen drivers'!$C403,'SSP drivers'!$D$2:$D$8148,'Selected scen drivers'!$D403)</f>
        <v>0</v>
      </c>
      <c r="P403" s="3">
        <f>SUMIFS('SSP drivers'!P$2:P$8148,'SSP drivers'!$A$2:$A$8148,'Selected scen drivers'!$AH$1,'SSP drivers'!$B$2:$B$8148,'Selected scen drivers'!$AI$1,'SSP drivers'!$C$2:$C$8148,'Selected scen drivers'!$C403,'SSP drivers'!$D$2:$D$8148,'Selected scen drivers'!$D403)</f>
        <v>0</v>
      </c>
      <c r="Q403" s="3">
        <f>SUMIFS('SSP drivers'!Q$2:Q$8148,'SSP drivers'!$A$2:$A$8148,'Selected scen drivers'!$AH$1,'SSP drivers'!$B$2:$B$8148,'Selected scen drivers'!$AI$1,'SSP drivers'!$C$2:$C$8148,'Selected scen drivers'!$C403,'SSP drivers'!$D$2:$D$8148,'Selected scen drivers'!$D403)</f>
        <v>0</v>
      </c>
      <c r="R403" s="3">
        <f>SUMIFS('SSP drivers'!R$2:R$8148,'SSP drivers'!$A$2:$A$8148,'Selected scen drivers'!$AH$1,'SSP drivers'!$B$2:$B$8148,'Selected scen drivers'!$AI$1,'SSP drivers'!$C$2:$C$8148,'Selected scen drivers'!$C403,'SSP drivers'!$D$2:$D$8148,'Selected scen drivers'!$D403)</f>
        <v>0</v>
      </c>
      <c r="S403" s="3">
        <f>SUMIFS('SSP drivers'!S$2:S$8148,'SSP drivers'!$A$2:$A$8148,'Selected scen drivers'!$AH$1,'SSP drivers'!$B$2:$B$8148,'Selected scen drivers'!$AI$1,'SSP drivers'!$C$2:$C$8148,'Selected scen drivers'!$C403,'SSP drivers'!$D$2:$D$8148,'Selected scen drivers'!$D403)</f>
        <v>0</v>
      </c>
      <c r="T403" s="3">
        <f>SUMIFS('SSP drivers'!T$2:T$8148,'SSP drivers'!$A$2:$A$8148,'Selected scen drivers'!$AH$1,'SSP drivers'!$B$2:$B$8148,'Selected scen drivers'!$AI$1,'SSP drivers'!$C$2:$C$8148,'Selected scen drivers'!$C403,'SSP drivers'!$D$2:$D$8148,'Selected scen drivers'!$D403)</f>
        <v>0</v>
      </c>
      <c r="U403" s="3">
        <f>SUMIFS('SSP drivers'!U$2:U$8148,'SSP drivers'!$A$2:$A$8148,'Selected scen drivers'!$AH$1,'SSP drivers'!$B$2:$B$8148,'Selected scen drivers'!$AI$1,'SSP drivers'!$C$2:$C$8148,'Selected scen drivers'!$C403,'SSP drivers'!$D$2:$D$8148,'Selected scen drivers'!$D403)</f>
        <v>0</v>
      </c>
      <c r="V403" s="3">
        <f>SUMIFS('SSP drivers'!V$2:V$8148,'SSP drivers'!$A$2:$A$8148,'Selected scen drivers'!$AH$1,'SSP drivers'!$B$2:$B$8148,'Selected scen drivers'!$AI$1,'SSP drivers'!$C$2:$C$8148,'Selected scen drivers'!$C403,'SSP drivers'!$D$2:$D$8148,'Selected scen drivers'!$D403)</f>
        <v>0</v>
      </c>
      <c r="W403" s="3">
        <f>SUMIFS('SSP drivers'!W$2:W$8148,'SSP drivers'!$A$2:$A$8148,'Selected scen drivers'!$AH$1,'SSP drivers'!$B$2:$B$8148,'Selected scen drivers'!$AI$1,'SSP drivers'!$C$2:$C$8148,'Selected scen drivers'!$C403,'SSP drivers'!$D$2:$D$8148,'Selected scen drivers'!$D403)</f>
        <v>0</v>
      </c>
      <c r="X403" s="3">
        <f>SUMIFS('SSP drivers'!X$2:X$8148,'SSP drivers'!$A$2:$A$8148,'Selected scen drivers'!$AH$1,'SSP drivers'!$B$2:$B$8148,'Selected scen drivers'!$AI$1,'SSP drivers'!$C$2:$C$8148,'Selected scen drivers'!$C403,'SSP drivers'!$D$2:$D$8148,'Selected scen drivers'!$D403)</f>
        <v>0</v>
      </c>
      <c r="Y403" s="3">
        <f>SUMIFS('SSP drivers'!Y$2:Y$8148,'SSP drivers'!$A$2:$A$8148,'Selected scen drivers'!$AH$1,'SSP drivers'!$B$2:$B$8148,'Selected scen drivers'!$AI$1,'SSP drivers'!$C$2:$C$8148,'Selected scen drivers'!$C403,'SSP drivers'!$D$2:$D$8148,'Selected scen drivers'!$D403)</f>
        <v>0</v>
      </c>
      <c r="Z403" s="3">
        <f>SUMIFS('SSP drivers'!Z$2:Z$8148,'SSP drivers'!$A$2:$A$8148,'Selected scen drivers'!$AH$1,'SSP drivers'!$B$2:$B$8148,'Selected scen drivers'!$AI$1,'SSP drivers'!$C$2:$C$8148,'Selected scen drivers'!$C403,'SSP drivers'!$D$2:$D$8148,'Selected scen drivers'!$D403)</f>
        <v>0</v>
      </c>
      <c r="AA403" s="3">
        <f>SUMIFS('SSP drivers'!AA$2:AA$8148,'SSP drivers'!$A$2:$A$8148,'Selected scen drivers'!$AH$1,'SSP drivers'!$B$2:$B$8148,'Selected scen drivers'!$AI$1,'SSP drivers'!$C$2:$C$8148,'Selected scen drivers'!$C403,'SSP drivers'!$D$2:$D$8148,'Selected scen drivers'!$D403)</f>
        <v>0</v>
      </c>
      <c r="AB403" s="3">
        <f>SUMIFS('SSP drivers'!AB$2:AB$8148,'SSP drivers'!$A$2:$A$8148,'Selected scen drivers'!$AH$1,'SSP drivers'!$B$2:$B$8148,'Selected scen drivers'!$AI$1,'SSP drivers'!$C$2:$C$8148,'Selected scen drivers'!$C403,'SSP drivers'!$D$2:$D$8148,'Selected scen drivers'!$D403)</f>
        <v>0</v>
      </c>
      <c r="AC403" s="3">
        <f>SUMIFS('SSP drivers'!AC$2:AC$8148,'SSP drivers'!$A$2:$A$8148,'Selected scen drivers'!$AH$1,'SSP drivers'!$B$2:$B$8148,'Selected scen drivers'!$AI$1,'SSP drivers'!$C$2:$C$8148,'Selected scen drivers'!$C403,'SSP drivers'!$D$2:$D$8148,'Selected scen drivers'!$D403)</f>
        <v>0</v>
      </c>
      <c r="AD403" s="3">
        <f>SUMIFS('SSP drivers'!AD$2:AD$8148,'SSP drivers'!$A$2:$A$8148,'Selected scen drivers'!$AH$1,'SSP drivers'!$B$2:$B$8148,'Selected scen drivers'!$AI$1,'SSP drivers'!$C$2:$C$8148,'Selected scen drivers'!$C403,'SSP drivers'!$D$2:$D$8148,'Selected scen drivers'!$D403)</f>
        <v>0</v>
      </c>
      <c r="AE403" s="3">
        <f>SUMIFS('SSP drivers'!AE$2:AE$8148,'SSP drivers'!$A$2:$A$8148,'Selected scen drivers'!$AH$1,'SSP drivers'!$B$2:$B$8148,'Selected scen drivers'!$AI$1,'SSP drivers'!$C$2:$C$8148,'Selected scen drivers'!$C403,'SSP drivers'!$D$2:$D$8148,'Selected scen drivers'!$D403)</f>
        <v>0</v>
      </c>
    </row>
    <row r="404" spans="1:31">
      <c r="A404">
        <f t="shared" si="13"/>
        <v>45</v>
      </c>
      <c r="B404">
        <f t="shared" si="14"/>
        <v>7</v>
      </c>
      <c r="C404" t="str">
        <f>IFERROR(VLOOKUP(A404,Classification!$A$4:$B$99,2,FALSE),"")</f>
        <v/>
      </c>
      <c r="D404" t="str">
        <f>IFERROR(VLOOKUP(B404,Classification!$U$5:$V$14,2,FALSE),"")</f>
        <v>GDPSER</v>
      </c>
      <c r="E404" s="3">
        <f>SUMIFS('SSP drivers'!E$2:E$8148,'SSP drivers'!$A$2:$A$8148,'Selected scen drivers'!$AH$1,'SSP drivers'!$B$2:$B$8148,'Selected scen drivers'!$AI$1,'SSP drivers'!$C$2:$C$8148,'Selected scen drivers'!$C404,'SSP drivers'!$D$2:$D$8148,'Selected scen drivers'!$D404)</f>
        <v>0</v>
      </c>
      <c r="F404" s="3">
        <f>SUMIFS('SSP drivers'!F$2:F$8148,'SSP drivers'!$A$2:$A$8148,'Selected scen drivers'!$AH$1,'SSP drivers'!$B$2:$B$8148,'Selected scen drivers'!$AI$1,'SSP drivers'!$C$2:$C$8148,'Selected scen drivers'!$C404,'SSP drivers'!$D$2:$D$8148,'Selected scen drivers'!$D404)</f>
        <v>0</v>
      </c>
      <c r="G404" s="3">
        <f>SUMIFS('SSP drivers'!G$2:G$8148,'SSP drivers'!$A$2:$A$8148,'Selected scen drivers'!$AH$1,'SSP drivers'!$B$2:$B$8148,'Selected scen drivers'!$AI$1,'SSP drivers'!$C$2:$C$8148,'Selected scen drivers'!$C404,'SSP drivers'!$D$2:$D$8148,'Selected scen drivers'!$D404)</f>
        <v>0</v>
      </c>
      <c r="H404" s="3">
        <f>SUMIFS('SSP drivers'!H$2:H$8148,'SSP drivers'!$A$2:$A$8148,'Selected scen drivers'!$AH$1,'SSP drivers'!$B$2:$B$8148,'Selected scen drivers'!$AI$1,'SSP drivers'!$C$2:$C$8148,'Selected scen drivers'!$C404,'SSP drivers'!$D$2:$D$8148,'Selected scen drivers'!$D404)</f>
        <v>0</v>
      </c>
      <c r="I404" s="3">
        <f>SUMIFS('SSP drivers'!I$2:I$8148,'SSP drivers'!$A$2:$A$8148,'Selected scen drivers'!$AH$1,'SSP drivers'!$B$2:$B$8148,'Selected scen drivers'!$AI$1,'SSP drivers'!$C$2:$C$8148,'Selected scen drivers'!$C404,'SSP drivers'!$D$2:$D$8148,'Selected scen drivers'!$D404)</f>
        <v>0</v>
      </c>
      <c r="J404" s="3">
        <f>SUMIFS('SSP drivers'!J$2:J$8148,'SSP drivers'!$A$2:$A$8148,'Selected scen drivers'!$AH$1,'SSP drivers'!$B$2:$B$8148,'Selected scen drivers'!$AI$1,'SSP drivers'!$C$2:$C$8148,'Selected scen drivers'!$C404,'SSP drivers'!$D$2:$D$8148,'Selected scen drivers'!$D404)</f>
        <v>0</v>
      </c>
      <c r="K404" s="3">
        <f>SUMIFS('SSP drivers'!K$2:K$8148,'SSP drivers'!$A$2:$A$8148,'Selected scen drivers'!$AH$1,'SSP drivers'!$B$2:$B$8148,'Selected scen drivers'!$AI$1,'SSP drivers'!$C$2:$C$8148,'Selected scen drivers'!$C404,'SSP drivers'!$D$2:$D$8148,'Selected scen drivers'!$D404)</f>
        <v>0</v>
      </c>
      <c r="L404" s="3">
        <f>SUMIFS('SSP drivers'!L$2:L$8148,'SSP drivers'!$A$2:$A$8148,'Selected scen drivers'!$AH$1,'SSP drivers'!$B$2:$B$8148,'Selected scen drivers'!$AI$1,'SSP drivers'!$C$2:$C$8148,'Selected scen drivers'!$C404,'SSP drivers'!$D$2:$D$8148,'Selected scen drivers'!$D404)</f>
        <v>0</v>
      </c>
      <c r="M404" s="3">
        <f>SUMIFS('SSP drivers'!M$2:M$8148,'SSP drivers'!$A$2:$A$8148,'Selected scen drivers'!$AH$1,'SSP drivers'!$B$2:$B$8148,'Selected scen drivers'!$AI$1,'SSP drivers'!$C$2:$C$8148,'Selected scen drivers'!$C404,'SSP drivers'!$D$2:$D$8148,'Selected scen drivers'!$D404)</f>
        <v>0</v>
      </c>
      <c r="N404" s="3">
        <f>SUMIFS('SSP drivers'!N$2:N$8148,'SSP drivers'!$A$2:$A$8148,'Selected scen drivers'!$AH$1,'SSP drivers'!$B$2:$B$8148,'Selected scen drivers'!$AI$1,'SSP drivers'!$C$2:$C$8148,'Selected scen drivers'!$C404,'SSP drivers'!$D$2:$D$8148,'Selected scen drivers'!$D404)</f>
        <v>0</v>
      </c>
      <c r="O404" s="3">
        <f>SUMIFS('SSP drivers'!O$2:O$8148,'SSP drivers'!$A$2:$A$8148,'Selected scen drivers'!$AH$1,'SSP drivers'!$B$2:$B$8148,'Selected scen drivers'!$AI$1,'SSP drivers'!$C$2:$C$8148,'Selected scen drivers'!$C404,'SSP drivers'!$D$2:$D$8148,'Selected scen drivers'!$D404)</f>
        <v>0</v>
      </c>
      <c r="P404" s="3">
        <f>SUMIFS('SSP drivers'!P$2:P$8148,'SSP drivers'!$A$2:$A$8148,'Selected scen drivers'!$AH$1,'SSP drivers'!$B$2:$B$8148,'Selected scen drivers'!$AI$1,'SSP drivers'!$C$2:$C$8148,'Selected scen drivers'!$C404,'SSP drivers'!$D$2:$D$8148,'Selected scen drivers'!$D404)</f>
        <v>0</v>
      </c>
      <c r="Q404" s="3">
        <f>SUMIFS('SSP drivers'!Q$2:Q$8148,'SSP drivers'!$A$2:$A$8148,'Selected scen drivers'!$AH$1,'SSP drivers'!$B$2:$B$8148,'Selected scen drivers'!$AI$1,'SSP drivers'!$C$2:$C$8148,'Selected scen drivers'!$C404,'SSP drivers'!$D$2:$D$8148,'Selected scen drivers'!$D404)</f>
        <v>0</v>
      </c>
      <c r="R404" s="3">
        <f>SUMIFS('SSP drivers'!R$2:R$8148,'SSP drivers'!$A$2:$A$8148,'Selected scen drivers'!$AH$1,'SSP drivers'!$B$2:$B$8148,'Selected scen drivers'!$AI$1,'SSP drivers'!$C$2:$C$8148,'Selected scen drivers'!$C404,'SSP drivers'!$D$2:$D$8148,'Selected scen drivers'!$D404)</f>
        <v>0</v>
      </c>
      <c r="S404" s="3">
        <f>SUMIFS('SSP drivers'!S$2:S$8148,'SSP drivers'!$A$2:$A$8148,'Selected scen drivers'!$AH$1,'SSP drivers'!$B$2:$B$8148,'Selected scen drivers'!$AI$1,'SSP drivers'!$C$2:$C$8148,'Selected scen drivers'!$C404,'SSP drivers'!$D$2:$D$8148,'Selected scen drivers'!$D404)</f>
        <v>0</v>
      </c>
      <c r="T404" s="3">
        <f>SUMIFS('SSP drivers'!T$2:T$8148,'SSP drivers'!$A$2:$A$8148,'Selected scen drivers'!$AH$1,'SSP drivers'!$B$2:$B$8148,'Selected scen drivers'!$AI$1,'SSP drivers'!$C$2:$C$8148,'Selected scen drivers'!$C404,'SSP drivers'!$D$2:$D$8148,'Selected scen drivers'!$D404)</f>
        <v>0</v>
      </c>
      <c r="U404" s="3">
        <f>SUMIFS('SSP drivers'!U$2:U$8148,'SSP drivers'!$A$2:$A$8148,'Selected scen drivers'!$AH$1,'SSP drivers'!$B$2:$B$8148,'Selected scen drivers'!$AI$1,'SSP drivers'!$C$2:$C$8148,'Selected scen drivers'!$C404,'SSP drivers'!$D$2:$D$8148,'Selected scen drivers'!$D404)</f>
        <v>0</v>
      </c>
      <c r="V404" s="3">
        <f>SUMIFS('SSP drivers'!V$2:V$8148,'SSP drivers'!$A$2:$A$8148,'Selected scen drivers'!$AH$1,'SSP drivers'!$B$2:$B$8148,'Selected scen drivers'!$AI$1,'SSP drivers'!$C$2:$C$8148,'Selected scen drivers'!$C404,'SSP drivers'!$D$2:$D$8148,'Selected scen drivers'!$D404)</f>
        <v>0</v>
      </c>
      <c r="W404" s="3">
        <f>SUMIFS('SSP drivers'!W$2:W$8148,'SSP drivers'!$A$2:$A$8148,'Selected scen drivers'!$AH$1,'SSP drivers'!$B$2:$B$8148,'Selected scen drivers'!$AI$1,'SSP drivers'!$C$2:$C$8148,'Selected scen drivers'!$C404,'SSP drivers'!$D$2:$D$8148,'Selected scen drivers'!$D404)</f>
        <v>0</v>
      </c>
      <c r="X404" s="3">
        <f>SUMIFS('SSP drivers'!X$2:X$8148,'SSP drivers'!$A$2:$A$8148,'Selected scen drivers'!$AH$1,'SSP drivers'!$B$2:$B$8148,'Selected scen drivers'!$AI$1,'SSP drivers'!$C$2:$C$8148,'Selected scen drivers'!$C404,'SSP drivers'!$D$2:$D$8148,'Selected scen drivers'!$D404)</f>
        <v>0</v>
      </c>
      <c r="Y404" s="3">
        <f>SUMIFS('SSP drivers'!Y$2:Y$8148,'SSP drivers'!$A$2:$A$8148,'Selected scen drivers'!$AH$1,'SSP drivers'!$B$2:$B$8148,'Selected scen drivers'!$AI$1,'SSP drivers'!$C$2:$C$8148,'Selected scen drivers'!$C404,'SSP drivers'!$D$2:$D$8148,'Selected scen drivers'!$D404)</f>
        <v>0</v>
      </c>
      <c r="Z404" s="3">
        <f>SUMIFS('SSP drivers'!Z$2:Z$8148,'SSP drivers'!$A$2:$A$8148,'Selected scen drivers'!$AH$1,'SSP drivers'!$B$2:$B$8148,'Selected scen drivers'!$AI$1,'SSP drivers'!$C$2:$C$8148,'Selected scen drivers'!$C404,'SSP drivers'!$D$2:$D$8148,'Selected scen drivers'!$D404)</f>
        <v>0</v>
      </c>
      <c r="AA404" s="3">
        <f>SUMIFS('SSP drivers'!AA$2:AA$8148,'SSP drivers'!$A$2:$A$8148,'Selected scen drivers'!$AH$1,'SSP drivers'!$B$2:$B$8148,'Selected scen drivers'!$AI$1,'SSP drivers'!$C$2:$C$8148,'Selected scen drivers'!$C404,'SSP drivers'!$D$2:$D$8148,'Selected scen drivers'!$D404)</f>
        <v>0</v>
      </c>
      <c r="AB404" s="3">
        <f>SUMIFS('SSP drivers'!AB$2:AB$8148,'SSP drivers'!$A$2:$A$8148,'Selected scen drivers'!$AH$1,'SSP drivers'!$B$2:$B$8148,'Selected scen drivers'!$AI$1,'SSP drivers'!$C$2:$C$8148,'Selected scen drivers'!$C404,'SSP drivers'!$D$2:$D$8148,'Selected scen drivers'!$D404)</f>
        <v>0</v>
      </c>
      <c r="AC404" s="3">
        <f>SUMIFS('SSP drivers'!AC$2:AC$8148,'SSP drivers'!$A$2:$A$8148,'Selected scen drivers'!$AH$1,'SSP drivers'!$B$2:$B$8148,'Selected scen drivers'!$AI$1,'SSP drivers'!$C$2:$C$8148,'Selected scen drivers'!$C404,'SSP drivers'!$D$2:$D$8148,'Selected scen drivers'!$D404)</f>
        <v>0</v>
      </c>
      <c r="AD404" s="3">
        <f>SUMIFS('SSP drivers'!AD$2:AD$8148,'SSP drivers'!$A$2:$A$8148,'Selected scen drivers'!$AH$1,'SSP drivers'!$B$2:$B$8148,'Selected scen drivers'!$AI$1,'SSP drivers'!$C$2:$C$8148,'Selected scen drivers'!$C404,'SSP drivers'!$D$2:$D$8148,'Selected scen drivers'!$D404)</f>
        <v>0</v>
      </c>
      <c r="AE404" s="3">
        <f>SUMIFS('SSP drivers'!AE$2:AE$8148,'SSP drivers'!$A$2:$A$8148,'Selected scen drivers'!$AH$1,'SSP drivers'!$B$2:$B$8148,'Selected scen drivers'!$AI$1,'SSP drivers'!$C$2:$C$8148,'Selected scen drivers'!$C404,'SSP drivers'!$D$2:$D$8148,'Selected scen drivers'!$D404)</f>
        <v>0</v>
      </c>
    </row>
    <row r="405" spans="1:31">
      <c r="A405">
        <f t="shared" si="13"/>
        <v>45</v>
      </c>
      <c r="B405">
        <f t="shared" si="14"/>
        <v>8</v>
      </c>
      <c r="C405" t="str">
        <f>IFERROR(VLOOKUP(A405,Classification!$A$4:$B$99,2,FALSE),"")</f>
        <v/>
      </c>
      <c r="D405" t="str">
        <f>IFERROR(VLOOKUP(B405,Classification!$U$5:$V$14,2,FALSE),"")</f>
        <v>HOU</v>
      </c>
      <c r="E405" s="3">
        <f>SUMIFS('SSP drivers'!E$2:E$8148,'SSP drivers'!$A$2:$A$8148,'Selected scen drivers'!$AH$1,'SSP drivers'!$B$2:$B$8148,'Selected scen drivers'!$AI$1,'SSP drivers'!$C$2:$C$8148,'Selected scen drivers'!$C405,'SSP drivers'!$D$2:$D$8148,'Selected scen drivers'!$D405)</f>
        <v>0</v>
      </c>
      <c r="F405" s="3">
        <f>SUMIFS('SSP drivers'!F$2:F$8148,'SSP drivers'!$A$2:$A$8148,'Selected scen drivers'!$AH$1,'SSP drivers'!$B$2:$B$8148,'Selected scen drivers'!$AI$1,'SSP drivers'!$C$2:$C$8148,'Selected scen drivers'!$C405,'SSP drivers'!$D$2:$D$8148,'Selected scen drivers'!$D405)</f>
        <v>0</v>
      </c>
      <c r="G405" s="3">
        <f>SUMIFS('SSP drivers'!G$2:G$8148,'SSP drivers'!$A$2:$A$8148,'Selected scen drivers'!$AH$1,'SSP drivers'!$B$2:$B$8148,'Selected scen drivers'!$AI$1,'SSP drivers'!$C$2:$C$8148,'Selected scen drivers'!$C405,'SSP drivers'!$D$2:$D$8148,'Selected scen drivers'!$D405)</f>
        <v>0</v>
      </c>
      <c r="H405" s="3">
        <f>SUMIFS('SSP drivers'!H$2:H$8148,'SSP drivers'!$A$2:$A$8148,'Selected scen drivers'!$AH$1,'SSP drivers'!$B$2:$B$8148,'Selected scen drivers'!$AI$1,'SSP drivers'!$C$2:$C$8148,'Selected scen drivers'!$C405,'SSP drivers'!$D$2:$D$8148,'Selected scen drivers'!$D405)</f>
        <v>0</v>
      </c>
      <c r="I405" s="3">
        <f>SUMIFS('SSP drivers'!I$2:I$8148,'SSP drivers'!$A$2:$A$8148,'Selected scen drivers'!$AH$1,'SSP drivers'!$B$2:$B$8148,'Selected scen drivers'!$AI$1,'SSP drivers'!$C$2:$C$8148,'Selected scen drivers'!$C405,'SSP drivers'!$D$2:$D$8148,'Selected scen drivers'!$D405)</f>
        <v>0</v>
      </c>
      <c r="J405" s="3">
        <f>SUMIFS('SSP drivers'!J$2:J$8148,'SSP drivers'!$A$2:$A$8148,'Selected scen drivers'!$AH$1,'SSP drivers'!$B$2:$B$8148,'Selected scen drivers'!$AI$1,'SSP drivers'!$C$2:$C$8148,'Selected scen drivers'!$C405,'SSP drivers'!$D$2:$D$8148,'Selected scen drivers'!$D405)</f>
        <v>0</v>
      </c>
      <c r="K405" s="3">
        <f>SUMIFS('SSP drivers'!K$2:K$8148,'SSP drivers'!$A$2:$A$8148,'Selected scen drivers'!$AH$1,'SSP drivers'!$B$2:$B$8148,'Selected scen drivers'!$AI$1,'SSP drivers'!$C$2:$C$8148,'Selected scen drivers'!$C405,'SSP drivers'!$D$2:$D$8148,'Selected scen drivers'!$D405)</f>
        <v>0</v>
      </c>
      <c r="L405" s="3">
        <f>SUMIFS('SSP drivers'!L$2:L$8148,'SSP drivers'!$A$2:$A$8148,'Selected scen drivers'!$AH$1,'SSP drivers'!$B$2:$B$8148,'Selected scen drivers'!$AI$1,'SSP drivers'!$C$2:$C$8148,'Selected scen drivers'!$C405,'SSP drivers'!$D$2:$D$8148,'Selected scen drivers'!$D405)</f>
        <v>0</v>
      </c>
      <c r="M405" s="3">
        <f>SUMIFS('SSP drivers'!M$2:M$8148,'SSP drivers'!$A$2:$A$8148,'Selected scen drivers'!$AH$1,'SSP drivers'!$B$2:$B$8148,'Selected scen drivers'!$AI$1,'SSP drivers'!$C$2:$C$8148,'Selected scen drivers'!$C405,'SSP drivers'!$D$2:$D$8148,'Selected scen drivers'!$D405)</f>
        <v>0</v>
      </c>
      <c r="N405" s="3">
        <f>SUMIFS('SSP drivers'!N$2:N$8148,'SSP drivers'!$A$2:$A$8148,'Selected scen drivers'!$AH$1,'SSP drivers'!$B$2:$B$8148,'Selected scen drivers'!$AI$1,'SSP drivers'!$C$2:$C$8148,'Selected scen drivers'!$C405,'SSP drivers'!$D$2:$D$8148,'Selected scen drivers'!$D405)</f>
        <v>0</v>
      </c>
      <c r="O405" s="3">
        <f>SUMIFS('SSP drivers'!O$2:O$8148,'SSP drivers'!$A$2:$A$8148,'Selected scen drivers'!$AH$1,'SSP drivers'!$B$2:$B$8148,'Selected scen drivers'!$AI$1,'SSP drivers'!$C$2:$C$8148,'Selected scen drivers'!$C405,'SSP drivers'!$D$2:$D$8148,'Selected scen drivers'!$D405)</f>
        <v>0</v>
      </c>
      <c r="P405" s="3">
        <f>SUMIFS('SSP drivers'!P$2:P$8148,'SSP drivers'!$A$2:$A$8148,'Selected scen drivers'!$AH$1,'SSP drivers'!$B$2:$B$8148,'Selected scen drivers'!$AI$1,'SSP drivers'!$C$2:$C$8148,'Selected scen drivers'!$C405,'SSP drivers'!$D$2:$D$8148,'Selected scen drivers'!$D405)</f>
        <v>0</v>
      </c>
      <c r="Q405" s="3">
        <f>SUMIFS('SSP drivers'!Q$2:Q$8148,'SSP drivers'!$A$2:$A$8148,'Selected scen drivers'!$AH$1,'SSP drivers'!$B$2:$B$8148,'Selected scen drivers'!$AI$1,'SSP drivers'!$C$2:$C$8148,'Selected scen drivers'!$C405,'SSP drivers'!$D$2:$D$8148,'Selected scen drivers'!$D405)</f>
        <v>0</v>
      </c>
      <c r="R405" s="3">
        <f>SUMIFS('SSP drivers'!R$2:R$8148,'SSP drivers'!$A$2:$A$8148,'Selected scen drivers'!$AH$1,'SSP drivers'!$B$2:$B$8148,'Selected scen drivers'!$AI$1,'SSP drivers'!$C$2:$C$8148,'Selected scen drivers'!$C405,'SSP drivers'!$D$2:$D$8148,'Selected scen drivers'!$D405)</f>
        <v>0</v>
      </c>
      <c r="S405" s="3">
        <f>SUMIFS('SSP drivers'!S$2:S$8148,'SSP drivers'!$A$2:$A$8148,'Selected scen drivers'!$AH$1,'SSP drivers'!$B$2:$B$8148,'Selected scen drivers'!$AI$1,'SSP drivers'!$C$2:$C$8148,'Selected scen drivers'!$C405,'SSP drivers'!$D$2:$D$8148,'Selected scen drivers'!$D405)</f>
        <v>0</v>
      </c>
      <c r="T405" s="3">
        <f>SUMIFS('SSP drivers'!T$2:T$8148,'SSP drivers'!$A$2:$A$8148,'Selected scen drivers'!$AH$1,'SSP drivers'!$B$2:$B$8148,'Selected scen drivers'!$AI$1,'SSP drivers'!$C$2:$C$8148,'Selected scen drivers'!$C405,'SSP drivers'!$D$2:$D$8148,'Selected scen drivers'!$D405)</f>
        <v>0</v>
      </c>
      <c r="U405" s="3">
        <f>SUMIFS('SSP drivers'!U$2:U$8148,'SSP drivers'!$A$2:$A$8148,'Selected scen drivers'!$AH$1,'SSP drivers'!$B$2:$B$8148,'Selected scen drivers'!$AI$1,'SSP drivers'!$C$2:$C$8148,'Selected scen drivers'!$C405,'SSP drivers'!$D$2:$D$8148,'Selected scen drivers'!$D405)</f>
        <v>0</v>
      </c>
      <c r="V405" s="3">
        <f>SUMIFS('SSP drivers'!V$2:V$8148,'SSP drivers'!$A$2:$A$8148,'Selected scen drivers'!$AH$1,'SSP drivers'!$B$2:$B$8148,'Selected scen drivers'!$AI$1,'SSP drivers'!$C$2:$C$8148,'Selected scen drivers'!$C405,'SSP drivers'!$D$2:$D$8148,'Selected scen drivers'!$D405)</f>
        <v>0</v>
      </c>
      <c r="W405" s="3">
        <f>SUMIFS('SSP drivers'!W$2:W$8148,'SSP drivers'!$A$2:$A$8148,'Selected scen drivers'!$AH$1,'SSP drivers'!$B$2:$B$8148,'Selected scen drivers'!$AI$1,'SSP drivers'!$C$2:$C$8148,'Selected scen drivers'!$C405,'SSP drivers'!$D$2:$D$8148,'Selected scen drivers'!$D405)</f>
        <v>0</v>
      </c>
      <c r="X405" s="3">
        <f>SUMIFS('SSP drivers'!X$2:X$8148,'SSP drivers'!$A$2:$A$8148,'Selected scen drivers'!$AH$1,'SSP drivers'!$B$2:$B$8148,'Selected scen drivers'!$AI$1,'SSP drivers'!$C$2:$C$8148,'Selected scen drivers'!$C405,'SSP drivers'!$D$2:$D$8148,'Selected scen drivers'!$D405)</f>
        <v>0</v>
      </c>
      <c r="Y405" s="3">
        <f>SUMIFS('SSP drivers'!Y$2:Y$8148,'SSP drivers'!$A$2:$A$8148,'Selected scen drivers'!$AH$1,'SSP drivers'!$B$2:$B$8148,'Selected scen drivers'!$AI$1,'SSP drivers'!$C$2:$C$8148,'Selected scen drivers'!$C405,'SSP drivers'!$D$2:$D$8148,'Selected scen drivers'!$D405)</f>
        <v>0</v>
      </c>
      <c r="Z405" s="3">
        <f>SUMIFS('SSP drivers'!Z$2:Z$8148,'SSP drivers'!$A$2:$A$8148,'Selected scen drivers'!$AH$1,'SSP drivers'!$B$2:$B$8148,'Selected scen drivers'!$AI$1,'SSP drivers'!$C$2:$C$8148,'Selected scen drivers'!$C405,'SSP drivers'!$D$2:$D$8148,'Selected scen drivers'!$D405)</f>
        <v>0</v>
      </c>
      <c r="AA405" s="3">
        <f>SUMIFS('SSP drivers'!AA$2:AA$8148,'SSP drivers'!$A$2:$A$8148,'Selected scen drivers'!$AH$1,'SSP drivers'!$B$2:$B$8148,'Selected scen drivers'!$AI$1,'SSP drivers'!$C$2:$C$8148,'Selected scen drivers'!$C405,'SSP drivers'!$D$2:$D$8148,'Selected scen drivers'!$D405)</f>
        <v>0</v>
      </c>
      <c r="AB405" s="3">
        <f>SUMIFS('SSP drivers'!AB$2:AB$8148,'SSP drivers'!$A$2:$A$8148,'Selected scen drivers'!$AH$1,'SSP drivers'!$B$2:$B$8148,'Selected scen drivers'!$AI$1,'SSP drivers'!$C$2:$C$8148,'Selected scen drivers'!$C405,'SSP drivers'!$D$2:$D$8148,'Selected scen drivers'!$D405)</f>
        <v>0</v>
      </c>
      <c r="AC405" s="3">
        <f>SUMIFS('SSP drivers'!AC$2:AC$8148,'SSP drivers'!$A$2:$A$8148,'Selected scen drivers'!$AH$1,'SSP drivers'!$B$2:$B$8148,'Selected scen drivers'!$AI$1,'SSP drivers'!$C$2:$C$8148,'Selected scen drivers'!$C405,'SSP drivers'!$D$2:$D$8148,'Selected scen drivers'!$D405)</f>
        <v>0</v>
      </c>
      <c r="AD405" s="3">
        <f>SUMIFS('SSP drivers'!AD$2:AD$8148,'SSP drivers'!$A$2:$A$8148,'Selected scen drivers'!$AH$1,'SSP drivers'!$B$2:$B$8148,'Selected scen drivers'!$AI$1,'SSP drivers'!$C$2:$C$8148,'Selected scen drivers'!$C405,'SSP drivers'!$D$2:$D$8148,'Selected scen drivers'!$D405)</f>
        <v>0</v>
      </c>
      <c r="AE405" s="3">
        <f>SUMIFS('SSP drivers'!AE$2:AE$8148,'SSP drivers'!$A$2:$A$8148,'Selected scen drivers'!$AH$1,'SSP drivers'!$B$2:$B$8148,'Selected scen drivers'!$AI$1,'SSP drivers'!$C$2:$C$8148,'Selected scen drivers'!$C405,'SSP drivers'!$D$2:$D$8148,'Selected scen drivers'!$D405)</f>
        <v>0</v>
      </c>
    </row>
    <row r="406" spans="1:31">
      <c r="A406">
        <f t="shared" si="13"/>
        <v>45</v>
      </c>
      <c r="B406">
        <f t="shared" si="14"/>
        <v>9</v>
      </c>
      <c r="C406" t="str">
        <f>IFERROR(VLOOKUP(A406,Classification!$A$4:$B$99,2,FALSE),"")</f>
        <v/>
      </c>
      <c r="D406" t="str">
        <f>IFERROR(VLOOKUP(B406,Classification!$U$5:$V$14,2,FALSE),"")</f>
        <v>POP</v>
      </c>
      <c r="E406" s="3">
        <f>SUMIFS('SSP drivers'!E$2:E$8148,'SSP drivers'!$A$2:$A$8148,'Selected scen drivers'!$AH$1,'SSP drivers'!$B$2:$B$8148,'Selected scen drivers'!$AI$1,'SSP drivers'!$C$2:$C$8148,'Selected scen drivers'!$C406,'SSP drivers'!$D$2:$D$8148,'Selected scen drivers'!$D406)</f>
        <v>0</v>
      </c>
      <c r="F406" s="3">
        <f>SUMIFS('SSP drivers'!F$2:F$8148,'SSP drivers'!$A$2:$A$8148,'Selected scen drivers'!$AH$1,'SSP drivers'!$B$2:$B$8148,'Selected scen drivers'!$AI$1,'SSP drivers'!$C$2:$C$8148,'Selected scen drivers'!$C406,'SSP drivers'!$D$2:$D$8148,'Selected scen drivers'!$D406)</f>
        <v>0</v>
      </c>
      <c r="G406" s="3">
        <f>SUMIFS('SSP drivers'!G$2:G$8148,'SSP drivers'!$A$2:$A$8148,'Selected scen drivers'!$AH$1,'SSP drivers'!$B$2:$B$8148,'Selected scen drivers'!$AI$1,'SSP drivers'!$C$2:$C$8148,'Selected scen drivers'!$C406,'SSP drivers'!$D$2:$D$8148,'Selected scen drivers'!$D406)</f>
        <v>0</v>
      </c>
      <c r="H406" s="3">
        <f>SUMIFS('SSP drivers'!H$2:H$8148,'SSP drivers'!$A$2:$A$8148,'Selected scen drivers'!$AH$1,'SSP drivers'!$B$2:$B$8148,'Selected scen drivers'!$AI$1,'SSP drivers'!$C$2:$C$8148,'Selected scen drivers'!$C406,'SSP drivers'!$D$2:$D$8148,'Selected scen drivers'!$D406)</f>
        <v>0</v>
      </c>
      <c r="I406" s="3">
        <f>SUMIFS('SSP drivers'!I$2:I$8148,'SSP drivers'!$A$2:$A$8148,'Selected scen drivers'!$AH$1,'SSP drivers'!$B$2:$B$8148,'Selected scen drivers'!$AI$1,'SSP drivers'!$C$2:$C$8148,'Selected scen drivers'!$C406,'SSP drivers'!$D$2:$D$8148,'Selected scen drivers'!$D406)</f>
        <v>0</v>
      </c>
      <c r="J406" s="3">
        <f>SUMIFS('SSP drivers'!J$2:J$8148,'SSP drivers'!$A$2:$A$8148,'Selected scen drivers'!$AH$1,'SSP drivers'!$B$2:$B$8148,'Selected scen drivers'!$AI$1,'SSP drivers'!$C$2:$C$8148,'Selected scen drivers'!$C406,'SSP drivers'!$D$2:$D$8148,'Selected scen drivers'!$D406)</f>
        <v>0</v>
      </c>
      <c r="K406" s="3">
        <f>SUMIFS('SSP drivers'!K$2:K$8148,'SSP drivers'!$A$2:$A$8148,'Selected scen drivers'!$AH$1,'SSP drivers'!$B$2:$B$8148,'Selected scen drivers'!$AI$1,'SSP drivers'!$C$2:$C$8148,'Selected scen drivers'!$C406,'SSP drivers'!$D$2:$D$8148,'Selected scen drivers'!$D406)</f>
        <v>0</v>
      </c>
      <c r="L406" s="3">
        <f>SUMIFS('SSP drivers'!L$2:L$8148,'SSP drivers'!$A$2:$A$8148,'Selected scen drivers'!$AH$1,'SSP drivers'!$B$2:$B$8148,'Selected scen drivers'!$AI$1,'SSP drivers'!$C$2:$C$8148,'Selected scen drivers'!$C406,'SSP drivers'!$D$2:$D$8148,'Selected scen drivers'!$D406)</f>
        <v>0</v>
      </c>
      <c r="M406" s="3">
        <f>SUMIFS('SSP drivers'!M$2:M$8148,'SSP drivers'!$A$2:$A$8148,'Selected scen drivers'!$AH$1,'SSP drivers'!$B$2:$B$8148,'Selected scen drivers'!$AI$1,'SSP drivers'!$C$2:$C$8148,'Selected scen drivers'!$C406,'SSP drivers'!$D$2:$D$8148,'Selected scen drivers'!$D406)</f>
        <v>0</v>
      </c>
      <c r="N406" s="3">
        <f>SUMIFS('SSP drivers'!N$2:N$8148,'SSP drivers'!$A$2:$A$8148,'Selected scen drivers'!$AH$1,'SSP drivers'!$B$2:$B$8148,'Selected scen drivers'!$AI$1,'SSP drivers'!$C$2:$C$8148,'Selected scen drivers'!$C406,'SSP drivers'!$D$2:$D$8148,'Selected scen drivers'!$D406)</f>
        <v>0</v>
      </c>
      <c r="O406" s="3">
        <f>SUMIFS('SSP drivers'!O$2:O$8148,'SSP drivers'!$A$2:$A$8148,'Selected scen drivers'!$AH$1,'SSP drivers'!$B$2:$B$8148,'Selected scen drivers'!$AI$1,'SSP drivers'!$C$2:$C$8148,'Selected scen drivers'!$C406,'SSP drivers'!$D$2:$D$8148,'Selected scen drivers'!$D406)</f>
        <v>0</v>
      </c>
      <c r="P406" s="3">
        <f>SUMIFS('SSP drivers'!P$2:P$8148,'SSP drivers'!$A$2:$A$8148,'Selected scen drivers'!$AH$1,'SSP drivers'!$B$2:$B$8148,'Selected scen drivers'!$AI$1,'SSP drivers'!$C$2:$C$8148,'Selected scen drivers'!$C406,'SSP drivers'!$D$2:$D$8148,'Selected scen drivers'!$D406)</f>
        <v>0</v>
      </c>
      <c r="Q406" s="3">
        <f>SUMIFS('SSP drivers'!Q$2:Q$8148,'SSP drivers'!$A$2:$A$8148,'Selected scen drivers'!$AH$1,'SSP drivers'!$B$2:$B$8148,'Selected scen drivers'!$AI$1,'SSP drivers'!$C$2:$C$8148,'Selected scen drivers'!$C406,'SSP drivers'!$D$2:$D$8148,'Selected scen drivers'!$D406)</f>
        <v>0</v>
      </c>
      <c r="R406" s="3">
        <f>SUMIFS('SSP drivers'!R$2:R$8148,'SSP drivers'!$A$2:$A$8148,'Selected scen drivers'!$AH$1,'SSP drivers'!$B$2:$B$8148,'Selected scen drivers'!$AI$1,'SSP drivers'!$C$2:$C$8148,'Selected scen drivers'!$C406,'SSP drivers'!$D$2:$D$8148,'Selected scen drivers'!$D406)</f>
        <v>0</v>
      </c>
      <c r="S406" s="3">
        <f>SUMIFS('SSP drivers'!S$2:S$8148,'SSP drivers'!$A$2:$A$8148,'Selected scen drivers'!$AH$1,'SSP drivers'!$B$2:$B$8148,'Selected scen drivers'!$AI$1,'SSP drivers'!$C$2:$C$8148,'Selected scen drivers'!$C406,'SSP drivers'!$D$2:$D$8148,'Selected scen drivers'!$D406)</f>
        <v>0</v>
      </c>
      <c r="T406" s="3">
        <f>SUMIFS('SSP drivers'!T$2:T$8148,'SSP drivers'!$A$2:$A$8148,'Selected scen drivers'!$AH$1,'SSP drivers'!$B$2:$B$8148,'Selected scen drivers'!$AI$1,'SSP drivers'!$C$2:$C$8148,'Selected scen drivers'!$C406,'SSP drivers'!$D$2:$D$8148,'Selected scen drivers'!$D406)</f>
        <v>0</v>
      </c>
      <c r="U406" s="3">
        <f>SUMIFS('SSP drivers'!U$2:U$8148,'SSP drivers'!$A$2:$A$8148,'Selected scen drivers'!$AH$1,'SSP drivers'!$B$2:$B$8148,'Selected scen drivers'!$AI$1,'SSP drivers'!$C$2:$C$8148,'Selected scen drivers'!$C406,'SSP drivers'!$D$2:$D$8148,'Selected scen drivers'!$D406)</f>
        <v>0</v>
      </c>
      <c r="V406" s="3">
        <f>SUMIFS('SSP drivers'!V$2:V$8148,'SSP drivers'!$A$2:$A$8148,'Selected scen drivers'!$AH$1,'SSP drivers'!$B$2:$B$8148,'Selected scen drivers'!$AI$1,'SSP drivers'!$C$2:$C$8148,'Selected scen drivers'!$C406,'SSP drivers'!$D$2:$D$8148,'Selected scen drivers'!$D406)</f>
        <v>0</v>
      </c>
      <c r="W406" s="3">
        <f>SUMIFS('SSP drivers'!W$2:W$8148,'SSP drivers'!$A$2:$A$8148,'Selected scen drivers'!$AH$1,'SSP drivers'!$B$2:$B$8148,'Selected scen drivers'!$AI$1,'SSP drivers'!$C$2:$C$8148,'Selected scen drivers'!$C406,'SSP drivers'!$D$2:$D$8148,'Selected scen drivers'!$D406)</f>
        <v>0</v>
      </c>
      <c r="X406" s="3">
        <f>SUMIFS('SSP drivers'!X$2:X$8148,'SSP drivers'!$A$2:$A$8148,'Selected scen drivers'!$AH$1,'SSP drivers'!$B$2:$B$8148,'Selected scen drivers'!$AI$1,'SSP drivers'!$C$2:$C$8148,'Selected scen drivers'!$C406,'SSP drivers'!$D$2:$D$8148,'Selected scen drivers'!$D406)</f>
        <v>0</v>
      </c>
      <c r="Y406" s="3">
        <f>SUMIFS('SSP drivers'!Y$2:Y$8148,'SSP drivers'!$A$2:$A$8148,'Selected scen drivers'!$AH$1,'SSP drivers'!$B$2:$B$8148,'Selected scen drivers'!$AI$1,'SSP drivers'!$C$2:$C$8148,'Selected scen drivers'!$C406,'SSP drivers'!$D$2:$D$8148,'Selected scen drivers'!$D406)</f>
        <v>0</v>
      </c>
      <c r="Z406" s="3">
        <f>SUMIFS('SSP drivers'!Z$2:Z$8148,'SSP drivers'!$A$2:$A$8148,'Selected scen drivers'!$AH$1,'SSP drivers'!$B$2:$B$8148,'Selected scen drivers'!$AI$1,'SSP drivers'!$C$2:$C$8148,'Selected scen drivers'!$C406,'SSP drivers'!$D$2:$D$8148,'Selected scen drivers'!$D406)</f>
        <v>0</v>
      </c>
      <c r="AA406" s="3">
        <f>SUMIFS('SSP drivers'!AA$2:AA$8148,'SSP drivers'!$A$2:$A$8148,'Selected scen drivers'!$AH$1,'SSP drivers'!$B$2:$B$8148,'Selected scen drivers'!$AI$1,'SSP drivers'!$C$2:$C$8148,'Selected scen drivers'!$C406,'SSP drivers'!$D$2:$D$8148,'Selected scen drivers'!$D406)</f>
        <v>0</v>
      </c>
      <c r="AB406" s="3">
        <f>SUMIFS('SSP drivers'!AB$2:AB$8148,'SSP drivers'!$A$2:$A$8148,'Selected scen drivers'!$AH$1,'SSP drivers'!$B$2:$B$8148,'Selected scen drivers'!$AI$1,'SSP drivers'!$C$2:$C$8148,'Selected scen drivers'!$C406,'SSP drivers'!$D$2:$D$8148,'Selected scen drivers'!$D406)</f>
        <v>0</v>
      </c>
      <c r="AC406" s="3">
        <f>SUMIFS('SSP drivers'!AC$2:AC$8148,'SSP drivers'!$A$2:$A$8148,'Selected scen drivers'!$AH$1,'SSP drivers'!$B$2:$B$8148,'Selected scen drivers'!$AI$1,'SSP drivers'!$C$2:$C$8148,'Selected scen drivers'!$C406,'SSP drivers'!$D$2:$D$8148,'Selected scen drivers'!$D406)</f>
        <v>0</v>
      </c>
      <c r="AD406" s="3">
        <f>SUMIFS('SSP drivers'!AD$2:AD$8148,'SSP drivers'!$A$2:$A$8148,'Selected scen drivers'!$AH$1,'SSP drivers'!$B$2:$B$8148,'Selected scen drivers'!$AI$1,'SSP drivers'!$C$2:$C$8148,'Selected scen drivers'!$C406,'SSP drivers'!$D$2:$D$8148,'Selected scen drivers'!$D406)</f>
        <v>0</v>
      </c>
      <c r="AE406" s="3">
        <f>SUMIFS('SSP drivers'!AE$2:AE$8148,'SSP drivers'!$A$2:$A$8148,'Selected scen drivers'!$AH$1,'SSP drivers'!$B$2:$B$8148,'Selected scen drivers'!$AI$1,'SSP drivers'!$C$2:$C$8148,'Selected scen drivers'!$C406,'SSP drivers'!$D$2:$D$8148,'Selected scen drivers'!$D406)</f>
        <v>0</v>
      </c>
    </row>
    <row r="407" spans="1:31">
      <c r="A407">
        <f t="shared" si="13"/>
        <v>46</v>
      </c>
      <c r="B407">
        <f t="shared" si="14"/>
        <v>1</v>
      </c>
      <c r="C407" t="str">
        <f>IFERROR(VLOOKUP(A407,Classification!$A$4:$B$99,2,FALSE),"")</f>
        <v/>
      </c>
      <c r="D407" t="str">
        <f>IFERROR(VLOOKUP(B407,Classification!$U$5:$V$14,2,FALSE),"")</f>
        <v>GDP</v>
      </c>
      <c r="E407" s="3">
        <f>SUMIFS('SSP drivers'!E$2:E$8148,'SSP drivers'!$A$2:$A$8148,'Selected scen drivers'!$AH$1,'SSP drivers'!$B$2:$B$8148,'Selected scen drivers'!$AI$1,'SSP drivers'!$C$2:$C$8148,'Selected scen drivers'!$C407,'SSP drivers'!$D$2:$D$8148,'Selected scen drivers'!$D407)</f>
        <v>0</v>
      </c>
      <c r="F407" s="3">
        <f>SUMIFS('SSP drivers'!F$2:F$8148,'SSP drivers'!$A$2:$A$8148,'Selected scen drivers'!$AH$1,'SSP drivers'!$B$2:$B$8148,'Selected scen drivers'!$AI$1,'SSP drivers'!$C$2:$C$8148,'Selected scen drivers'!$C407,'SSP drivers'!$D$2:$D$8148,'Selected scen drivers'!$D407)</f>
        <v>0</v>
      </c>
      <c r="G407" s="3">
        <f>SUMIFS('SSP drivers'!G$2:G$8148,'SSP drivers'!$A$2:$A$8148,'Selected scen drivers'!$AH$1,'SSP drivers'!$B$2:$B$8148,'Selected scen drivers'!$AI$1,'SSP drivers'!$C$2:$C$8148,'Selected scen drivers'!$C407,'SSP drivers'!$D$2:$D$8148,'Selected scen drivers'!$D407)</f>
        <v>0</v>
      </c>
      <c r="H407" s="3">
        <f>SUMIFS('SSP drivers'!H$2:H$8148,'SSP drivers'!$A$2:$A$8148,'Selected scen drivers'!$AH$1,'SSP drivers'!$B$2:$B$8148,'Selected scen drivers'!$AI$1,'SSP drivers'!$C$2:$C$8148,'Selected scen drivers'!$C407,'SSP drivers'!$D$2:$D$8148,'Selected scen drivers'!$D407)</f>
        <v>0</v>
      </c>
      <c r="I407" s="3">
        <f>SUMIFS('SSP drivers'!I$2:I$8148,'SSP drivers'!$A$2:$A$8148,'Selected scen drivers'!$AH$1,'SSP drivers'!$B$2:$B$8148,'Selected scen drivers'!$AI$1,'SSP drivers'!$C$2:$C$8148,'Selected scen drivers'!$C407,'SSP drivers'!$D$2:$D$8148,'Selected scen drivers'!$D407)</f>
        <v>0</v>
      </c>
      <c r="J407" s="3">
        <f>SUMIFS('SSP drivers'!J$2:J$8148,'SSP drivers'!$A$2:$A$8148,'Selected scen drivers'!$AH$1,'SSP drivers'!$B$2:$B$8148,'Selected scen drivers'!$AI$1,'SSP drivers'!$C$2:$C$8148,'Selected scen drivers'!$C407,'SSP drivers'!$D$2:$D$8148,'Selected scen drivers'!$D407)</f>
        <v>0</v>
      </c>
      <c r="K407" s="3">
        <f>SUMIFS('SSP drivers'!K$2:K$8148,'SSP drivers'!$A$2:$A$8148,'Selected scen drivers'!$AH$1,'SSP drivers'!$B$2:$B$8148,'Selected scen drivers'!$AI$1,'SSP drivers'!$C$2:$C$8148,'Selected scen drivers'!$C407,'SSP drivers'!$D$2:$D$8148,'Selected scen drivers'!$D407)</f>
        <v>0</v>
      </c>
      <c r="L407" s="3">
        <f>SUMIFS('SSP drivers'!L$2:L$8148,'SSP drivers'!$A$2:$A$8148,'Selected scen drivers'!$AH$1,'SSP drivers'!$B$2:$B$8148,'Selected scen drivers'!$AI$1,'SSP drivers'!$C$2:$C$8148,'Selected scen drivers'!$C407,'SSP drivers'!$D$2:$D$8148,'Selected scen drivers'!$D407)</f>
        <v>0</v>
      </c>
      <c r="M407" s="3">
        <f>SUMIFS('SSP drivers'!M$2:M$8148,'SSP drivers'!$A$2:$A$8148,'Selected scen drivers'!$AH$1,'SSP drivers'!$B$2:$B$8148,'Selected scen drivers'!$AI$1,'SSP drivers'!$C$2:$C$8148,'Selected scen drivers'!$C407,'SSP drivers'!$D$2:$D$8148,'Selected scen drivers'!$D407)</f>
        <v>0</v>
      </c>
      <c r="N407" s="3">
        <f>SUMIFS('SSP drivers'!N$2:N$8148,'SSP drivers'!$A$2:$A$8148,'Selected scen drivers'!$AH$1,'SSP drivers'!$B$2:$B$8148,'Selected scen drivers'!$AI$1,'SSP drivers'!$C$2:$C$8148,'Selected scen drivers'!$C407,'SSP drivers'!$D$2:$D$8148,'Selected scen drivers'!$D407)</f>
        <v>0</v>
      </c>
      <c r="O407" s="3">
        <f>SUMIFS('SSP drivers'!O$2:O$8148,'SSP drivers'!$A$2:$A$8148,'Selected scen drivers'!$AH$1,'SSP drivers'!$B$2:$B$8148,'Selected scen drivers'!$AI$1,'SSP drivers'!$C$2:$C$8148,'Selected scen drivers'!$C407,'SSP drivers'!$D$2:$D$8148,'Selected scen drivers'!$D407)</f>
        <v>0</v>
      </c>
      <c r="P407" s="3">
        <f>SUMIFS('SSP drivers'!P$2:P$8148,'SSP drivers'!$A$2:$A$8148,'Selected scen drivers'!$AH$1,'SSP drivers'!$B$2:$B$8148,'Selected scen drivers'!$AI$1,'SSP drivers'!$C$2:$C$8148,'Selected scen drivers'!$C407,'SSP drivers'!$D$2:$D$8148,'Selected scen drivers'!$D407)</f>
        <v>0</v>
      </c>
      <c r="Q407" s="3">
        <f>SUMIFS('SSP drivers'!Q$2:Q$8148,'SSP drivers'!$A$2:$A$8148,'Selected scen drivers'!$AH$1,'SSP drivers'!$B$2:$B$8148,'Selected scen drivers'!$AI$1,'SSP drivers'!$C$2:$C$8148,'Selected scen drivers'!$C407,'SSP drivers'!$D$2:$D$8148,'Selected scen drivers'!$D407)</f>
        <v>0</v>
      </c>
      <c r="R407" s="3">
        <f>SUMIFS('SSP drivers'!R$2:R$8148,'SSP drivers'!$A$2:$A$8148,'Selected scen drivers'!$AH$1,'SSP drivers'!$B$2:$B$8148,'Selected scen drivers'!$AI$1,'SSP drivers'!$C$2:$C$8148,'Selected scen drivers'!$C407,'SSP drivers'!$D$2:$D$8148,'Selected scen drivers'!$D407)</f>
        <v>0</v>
      </c>
      <c r="S407" s="3">
        <f>SUMIFS('SSP drivers'!S$2:S$8148,'SSP drivers'!$A$2:$A$8148,'Selected scen drivers'!$AH$1,'SSP drivers'!$B$2:$B$8148,'Selected scen drivers'!$AI$1,'SSP drivers'!$C$2:$C$8148,'Selected scen drivers'!$C407,'SSP drivers'!$D$2:$D$8148,'Selected scen drivers'!$D407)</f>
        <v>0</v>
      </c>
      <c r="T407" s="3">
        <f>SUMIFS('SSP drivers'!T$2:T$8148,'SSP drivers'!$A$2:$A$8148,'Selected scen drivers'!$AH$1,'SSP drivers'!$B$2:$B$8148,'Selected scen drivers'!$AI$1,'SSP drivers'!$C$2:$C$8148,'Selected scen drivers'!$C407,'SSP drivers'!$D$2:$D$8148,'Selected scen drivers'!$D407)</f>
        <v>0</v>
      </c>
      <c r="U407" s="3">
        <f>SUMIFS('SSP drivers'!U$2:U$8148,'SSP drivers'!$A$2:$A$8148,'Selected scen drivers'!$AH$1,'SSP drivers'!$B$2:$B$8148,'Selected scen drivers'!$AI$1,'SSP drivers'!$C$2:$C$8148,'Selected scen drivers'!$C407,'SSP drivers'!$D$2:$D$8148,'Selected scen drivers'!$D407)</f>
        <v>0</v>
      </c>
      <c r="V407" s="3">
        <f>SUMIFS('SSP drivers'!V$2:V$8148,'SSP drivers'!$A$2:$A$8148,'Selected scen drivers'!$AH$1,'SSP drivers'!$B$2:$B$8148,'Selected scen drivers'!$AI$1,'SSP drivers'!$C$2:$C$8148,'Selected scen drivers'!$C407,'SSP drivers'!$D$2:$D$8148,'Selected scen drivers'!$D407)</f>
        <v>0</v>
      </c>
      <c r="W407" s="3">
        <f>SUMIFS('SSP drivers'!W$2:W$8148,'SSP drivers'!$A$2:$A$8148,'Selected scen drivers'!$AH$1,'SSP drivers'!$B$2:$B$8148,'Selected scen drivers'!$AI$1,'SSP drivers'!$C$2:$C$8148,'Selected scen drivers'!$C407,'SSP drivers'!$D$2:$D$8148,'Selected scen drivers'!$D407)</f>
        <v>0</v>
      </c>
      <c r="X407" s="3">
        <f>SUMIFS('SSP drivers'!X$2:X$8148,'SSP drivers'!$A$2:$A$8148,'Selected scen drivers'!$AH$1,'SSP drivers'!$B$2:$B$8148,'Selected scen drivers'!$AI$1,'SSP drivers'!$C$2:$C$8148,'Selected scen drivers'!$C407,'SSP drivers'!$D$2:$D$8148,'Selected scen drivers'!$D407)</f>
        <v>0</v>
      </c>
      <c r="Y407" s="3">
        <f>SUMIFS('SSP drivers'!Y$2:Y$8148,'SSP drivers'!$A$2:$A$8148,'Selected scen drivers'!$AH$1,'SSP drivers'!$B$2:$B$8148,'Selected scen drivers'!$AI$1,'SSP drivers'!$C$2:$C$8148,'Selected scen drivers'!$C407,'SSP drivers'!$D$2:$D$8148,'Selected scen drivers'!$D407)</f>
        <v>0</v>
      </c>
      <c r="Z407" s="3">
        <f>SUMIFS('SSP drivers'!Z$2:Z$8148,'SSP drivers'!$A$2:$A$8148,'Selected scen drivers'!$AH$1,'SSP drivers'!$B$2:$B$8148,'Selected scen drivers'!$AI$1,'SSP drivers'!$C$2:$C$8148,'Selected scen drivers'!$C407,'SSP drivers'!$D$2:$D$8148,'Selected scen drivers'!$D407)</f>
        <v>0</v>
      </c>
      <c r="AA407" s="3">
        <f>SUMIFS('SSP drivers'!AA$2:AA$8148,'SSP drivers'!$A$2:$A$8148,'Selected scen drivers'!$AH$1,'SSP drivers'!$B$2:$B$8148,'Selected scen drivers'!$AI$1,'SSP drivers'!$C$2:$C$8148,'Selected scen drivers'!$C407,'SSP drivers'!$D$2:$D$8148,'Selected scen drivers'!$D407)</f>
        <v>0</v>
      </c>
      <c r="AB407" s="3">
        <f>SUMIFS('SSP drivers'!AB$2:AB$8148,'SSP drivers'!$A$2:$A$8148,'Selected scen drivers'!$AH$1,'SSP drivers'!$B$2:$B$8148,'Selected scen drivers'!$AI$1,'SSP drivers'!$C$2:$C$8148,'Selected scen drivers'!$C407,'SSP drivers'!$D$2:$D$8148,'Selected scen drivers'!$D407)</f>
        <v>0</v>
      </c>
      <c r="AC407" s="3">
        <f>SUMIFS('SSP drivers'!AC$2:AC$8148,'SSP drivers'!$A$2:$A$8148,'Selected scen drivers'!$AH$1,'SSP drivers'!$B$2:$B$8148,'Selected scen drivers'!$AI$1,'SSP drivers'!$C$2:$C$8148,'Selected scen drivers'!$C407,'SSP drivers'!$D$2:$D$8148,'Selected scen drivers'!$D407)</f>
        <v>0</v>
      </c>
      <c r="AD407" s="3">
        <f>SUMIFS('SSP drivers'!AD$2:AD$8148,'SSP drivers'!$A$2:$A$8148,'Selected scen drivers'!$AH$1,'SSP drivers'!$B$2:$B$8148,'Selected scen drivers'!$AI$1,'SSP drivers'!$C$2:$C$8148,'Selected scen drivers'!$C407,'SSP drivers'!$D$2:$D$8148,'Selected scen drivers'!$D407)</f>
        <v>0</v>
      </c>
      <c r="AE407" s="3">
        <f>SUMIFS('SSP drivers'!AE$2:AE$8148,'SSP drivers'!$A$2:$A$8148,'Selected scen drivers'!$AH$1,'SSP drivers'!$B$2:$B$8148,'Selected scen drivers'!$AI$1,'SSP drivers'!$C$2:$C$8148,'Selected scen drivers'!$C407,'SSP drivers'!$D$2:$D$8148,'Selected scen drivers'!$D407)</f>
        <v>0</v>
      </c>
    </row>
    <row r="408" spans="1:31">
      <c r="A408">
        <f t="shared" si="13"/>
        <v>46</v>
      </c>
      <c r="B408">
        <f t="shared" si="14"/>
        <v>2</v>
      </c>
      <c r="C408" t="str">
        <f>IFERROR(VLOOKUP(A408,Classification!$A$4:$B$99,2,FALSE),"")</f>
        <v/>
      </c>
      <c r="D408" t="str">
        <f>IFERROR(VLOOKUP(B408,Classification!$U$5:$V$14,2,FALSE),"")</f>
        <v>GDPAGR</v>
      </c>
      <c r="E408" s="3">
        <f>SUMIFS('SSP drivers'!E$2:E$8148,'SSP drivers'!$A$2:$A$8148,'Selected scen drivers'!$AH$1,'SSP drivers'!$B$2:$B$8148,'Selected scen drivers'!$AI$1,'SSP drivers'!$C$2:$C$8148,'Selected scen drivers'!$C408,'SSP drivers'!$D$2:$D$8148,'Selected scen drivers'!$D408)</f>
        <v>0</v>
      </c>
      <c r="F408" s="3">
        <f>SUMIFS('SSP drivers'!F$2:F$8148,'SSP drivers'!$A$2:$A$8148,'Selected scen drivers'!$AH$1,'SSP drivers'!$B$2:$B$8148,'Selected scen drivers'!$AI$1,'SSP drivers'!$C$2:$C$8148,'Selected scen drivers'!$C408,'SSP drivers'!$D$2:$D$8148,'Selected scen drivers'!$D408)</f>
        <v>0</v>
      </c>
      <c r="G408" s="3">
        <f>SUMIFS('SSP drivers'!G$2:G$8148,'SSP drivers'!$A$2:$A$8148,'Selected scen drivers'!$AH$1,'SSP drivers'!$B$2:$B$8148,'Selected scen drivers'!$AI$1,'SSP drivers'!$C$2:$C$8148,'Selected scen drivers'!$C408,'SSP drivers'!$D$2:$D$8148,'Selected scen drivers'!$D408)</f>
        <v>0</v>
      </c>
      <c r="H408" s="3">
        <f>SUMIFS('SSP drivers'!H$2:H$8148,'SSP drivers'!$A$2:$A$8148,'Selected scen drivers'!$AH$1,'SSP drivers'!$B$2:$B$8148,'Selected scen drivers'!$AI$1,'SSP drivers'!$C$2:$C$8148,'Selected scen drivers'!$C408,'SSP drivers'!$D$2:$D$8148,'Selected scen drivers'!$D408)</f>
        <v>0</v>
      </c>
      <c r="I408" s="3">
        <f>SUMIFS('SSP drivers'!I$2:I$8148,'SSP drivers'!$A$2:$A$8148,'Selected scen drivers'!$AH$1,'SSP drivers'!$B$2:$B$8148,'Selected scen drivers'!$AI$1,'SSP drivers'!$C$2:$C$8148,'Selected scen drivers'!$C408,'SSP drivers'!$D$2:$D$8148,'Selected scen drivers'!$D408)</f>
        <v>0</v>
      </c>
      <c r="J408" s="3">
        <f>SUMIFS('SSP drivers'!J$2:J$8148,'SSP drivers'!$A$2:$A$8148,'Selected scen drivers'!$AH$1,'SSP drivers'!$B$2:$B$8148,'Selected scen drivers'!$AI$1,'SSP drivers'!$C$2:$C$8148,'Selected scen drivers'!$C408,'SSP drivers'!$D$2:$D$8148,'Selected scen drivers'!$D408)</f>
        <v>0</v>
      </c>
      <c r="K408" s="3">
        <f>SUMIFS('SSP drivers'!K$2:K$8148,'SSP drivers'!$A$2:$A$8148,'Selected scen drivers'!$AH$1,'SSP drivers'!$B$2:$B$8148,'Selected scen drivers'!$AI$1,'SSP drivers'!$C$2:$C$8148,'Selected scen drivers'!$C408,'SSP drivers'!$D$2:$D$8148,'Selected scen drivers'!$D408)</f>
        <v>0</v>
      </c>
      <c r="L408" s="3">
        <f>SUMIFS('SSP drivers'!L$2:L$8148,'SSP drivers'!$A$2:$A$8148,'Selected scen drivers'!$AH$1,'SSP drivers'!$B$2:$B$8148,'Selected scen drivers'!$AI$1,'SSP drivers'!$C$2:$C$8148,'Selected scen drivers'!$C408,'SSP drivers'!$D$2:$D$8148,'Selected scen drivers'!$D408)</f>
        <v>0</v>
      </c>
      <c r="M408" s="3">
        <f>SUMIFS('SSP drivers'!M$2:M$8148,'SSP drivers'!$A$2:$A$8148,'Selected scen drivers'!$AH$1,'SSP drivers'!$B$2:$B$8148,'Selected scen drivers'!$AI$1,'SSP drivers'!$C$2:$C$8148,'Selected scen drivers'!$C408,'SSP drivers'!$D$2:$D$8148,'Selected scen drivers'!$D408)</f>
        <v>0</v>
      </c>
      <c r="N408" s="3">
        <f>SUMIFS('SSP drivers'!N$2:N$8148,'SSP drivers'!$A$2:$A$8148,'Selected scen drivers'!$AH$1,'SSP drivers'!$B$2:$B$8148,'Selected scen drivers'!$AI$1,'SSP drivers'!$C$2:$C$8148,'Selected scen drivers'!$C408,'SSP drivers'!$D$2:$D$8148,'Selected scen drivers'!$D408)</f>
        <v>0</v>
      </c>
      <c r="O408" s="3">
        <f>SUMIFS('SSP drivers'!O$2:O$8148,'SSP drivers'!$A$2:$A$8148,'Selected scen drivers'!$AH$1,'SSP drivers'!$B$2:$B$8148,'Selected scen drivers'!$AI$1,'SSP drivers'!$C$2:$C$8148,'Selected scen drivers'!$C408,'SSP drivers'!$D$2:$D$8148,'Selected scen drivers'!$D408)</f>
        <v>0</v>
      </c>
      <c r="P408" s="3">
        <f>SUMIFS('SSP drivers'!P$2:P$8148,'SSP drivers'!$A$2:$A$8148,'Selected scen drivers'!$AH$1,'SSP drivers'!$B$2:$B$8148,'Selected scen drivers'!$AI$1,'SSP drivers'!$C$2:$C$8148,'Selected scen drivers'!$C408,'SSP drivers'!$D$2:$D$8148,'Selected scen drivers'!$D408)</f>
        <v>0</v>
      </c>
      <c r="Q408" s="3">
        <f>SUMIFS('SSP drivers'!Q$2:Q$8148,'SSP drivers'!$A$2:$A$8148,'Selected scen drivers'!$AH$1,'SSP drivers'!$B$2:$B$8148,'Selected scen drivers'!$AI$1,'SSP drivers'!$C$2:$C$8148,'Selected scen drivers'!$C408,'SSP drivers'!$D$2:$D$8148,'Selected scen drivers'!$D408)</f>
        <v>0</v>
      </c>
      <c r="R408" s="3">
        <f>SUMIFS('SSP drivers'!R$2:R$8148,'SSP drivers'!$A$2:$A$8148,'Selected scen drivers'!$AH$1,'SSP drivers'!$B$2:$B$8148,'Selected scen drivers'!$AI$1,'SSP drivers'!$C$2:$C$8148,'Selected scen drivers'!$C408,'SSP drivers'!$D$2:$D$8148,'Selected scen drivers'!$D408)</f>
        <v>0</v>
      </c>
      <c r="S408" s="3">
        <f>SUMIFS('SSP drivers'!S$2:S$8148,'SSP drivers'!$A$2:$A$8148,'Selected scen drivers'!$AH$1,'SSP drivers'!$B$2:$B$8148,'Selected scen drivers'!$AI$1,'SSP drivers'!$C$2:$C$8148,'Selected scen drivers'!$C408,'SSP drivers'!$D$2:$D$8148,'Selected scen drivers'!$D408)</f>
        <v>0</v>
      </c>
      <c r="T408" s="3">
        <f>SUMIFS('SSP drivers'!T$2:T$8148,'SSP drivers'!$A$2:$A$8148,'Selected scen drivers'!$AH$1,'SSP drivers'!$B$2:$B$8148,'Selected scen drivers'!$AI$1,'SSP drivers'!$C$2:$C$8148,'Selected scen drivers'!$C408,'SSP drivers'!$D$2:$D$8148,'Selected scen drivers'!$D408)</f>
        <v>0</v>
      </c>
      <c r="U408" s="3">
        <f>SUMIFS('SSP drivers'!U$2:U$8148,'SSP drivers'!$A$2:$A$8148,'Selected scen drivers'!$AH$1,'SSP drivers'!$B$2:$B$8148,'Selected scen drivers'!$AI$1,'SSP drivers'!$C$2:$C$8148,'Selected scen drivers'!$C408,'SSP drivers'!$D$2:$D$8148,'Selected scen drivers'!$D408)</f>
        <v>0</v>
      </c>
      <c r="V408" s="3">
        <f>SUMIFS('SSP drivers'!V$2:V$8148,'SSP drivers'!$A$2:$A$8148,'Selected scen drivers'!$AH$1,'SSP drivers'!$B$2:$B$8148,'Selected scen drivers'!$AI$1,'SSP drivers'!$C$2:$C$8148,'Selected scen drivers'!$C408,'SSP drivers'!$D$2:$D$8148,'Selected scen drivers'!$D408)</f>
        <v>0</v>
      </c>
      <c r="W408" s="3">
        <f>SUMIFS('SSP drivers'!W$2:W$8148,'SSP drivers'!$A$2:$A$8148,'Selected scen drivers'!$AH$1,'SSP drivers'!$B$2:$B$8148,'Selected scen drivers'!$AI$1,'SSP drivers'!$C$2:$C$8148,'Selected scen drivers'!$C408,'SSP drivers'!$D$2:$D$8148,'Selected scen drivers'!$D408)</f>
        <v>0</v>
      </c>
      <c r="X408" s="3">
        <f>SUMIFS('SSP drivers'!X$2:X$8148,'SSP drivers'!$A$2:$A$8148,'Selected scen drivers'!$AH$1,'SSP drivers'!$B$2:$B$8148,'Selected scen drivers'!$AI$1,'SSP drivers'!$C$2:$C$8148,'Selected scen drivers'!$C408,'SSP drivers'!$D$2:$D$8148,'Selected scen drivers'!$D408)</f>
        <v>0</v>
      </c>
      <c r="Y408" s="3">
        <f>SUMIFS('SSP drivers'!Y$2:Y$8148,'SSP drivers'!$A$2:$A$8148,'Selected scen drivers'!$AH$1,'SSP drivers'!$B$2:$B$8148,'Selected scen drivers'!$AI$1,'SSP drivers'!$C$2:$C$8148,'Selected scen drivers'!$C408,'SSP drivers'!$D$2:$D$8148,'Selected scen drivers'!$D408)</f>
        <v>0</v>
      </c>
      <c r="Z408" s="3">
        <f>SUMIFS('SSP drivers'!Z$2:Z$8148,'SSP drivers'!$A$2:$A$8148,'Selected scen drivers'!$AH$1,'SSP drivers'!$B$2:$B$8148,'Selected scen drivers'!$AI$1,'SSP drivers'!$C$2:$C$8148,'Selected scen drivers'!$C408,'SSP drivers'!$D$2:$D$8148,'Selected scen drivers'!$D408)</f>
        <v>0</v>
      </c>
      <c r="AA408" s="3">
        <f>SUMIFS('SSP drivers'!AA$2:AA$8148,'SSP drivers'!$A$2:$A$8148,'Selected scen drivers'!$AH$1,'SSP drivers'!$B$2:$B$8148,'Selected scen drivers'!$AI$1,'SSP drivers'!$C$2:$C$8148,'Selected scen drivers'!$C408,'SSP drivers'!$D$2:$D$8148,'Selected scen drivers'!$D408)</f>
        <v>0</v>
      </c>
      <c r="AB408" s="3">
        <f>SUMIFS('SSP drivers'!AB$2:AB$8148,'SSP drivers'!$A$2:$A$8148,'Selected scen drivers'!$AH$1,'SSP drivers'!$B$2:$B$8148,'Selected scen drivers'!$AI$1,'SSP drivers'!$C$2:$C$8148,'Selected scen drivers'!$C408,'SSP drivers'!$D$2:$D$8148,'Selected scen drivers'!$D408)</f>
        <v>0</v>
      </c>
      <c r="AC408" s="3">
        <f>SUMIFS('SSP drivers'!AC$2:AC$8148,'SSP drivers'!$A$2:$A$8148,'Selected scen drivers'!$AH$1,'SSP drivers'!$B$2:$B$8148,'Selected scen drivers'!$AI$1,'SSP drivers'!$C$2:$C$8148,'Selected scen drivers'!$C408,'SSP drivers'!$D$2:$D$8148,'Selected scen drivers'!$D408)</f>
        <v>0</v>
      </c>
      <c r="AD408" s="3">
        <f>SUMIFS('SSP drivers'!AD$2:AD$8148,'SSP drivers'!$A$2:$A$8148,'Selected scen drivers'!$AH$1,'SSP drivers'!$B$2:$B$8148,'Selected scen drivers'!$AI$1,'SSP drivers'!$C$2:$C$8148,'Selected scen drivers'!$C408,'SSP drivers'!$D$2:$D$8148,'Selected scen drivers'!$D408)</f>
        <v>0</v>
      </c>
      <c r="AE408" s="3">
        <f>SUMIFS('SSP drivers'!AE$2:AE$8148,'SSP drivers'!$A$2:$A$8148,'Selected scen drivers'!$AH$1,'SSP drivers'!$B$2:$B$8148,'Selected scen drivers'!$AI$1,'SSP drivers'!$C$2:$C$8148,'Selected scen drivers'!$C408,'SSP drivers'!$D$2:$D$8148,'Selected scen drivers'!$D408)</f>
        <v>0</v>
      </c>
    </row>
    <row r="409" spans="1:31">
      <c r="A409">
        <f t="shared" si="13"/>
        <v>46</v>
      </c>
      <c r="B409">
        <f t="shared" si="14"/>
        <v>3</v>
      </c>
      <c r="C409" t="str">
        <f>IFERROR(VLOOKUP(A409,Classification!$A$4:$B$99,2,FALSE),"")</f>
        <v/>
      </c>
      <c r="D409" t="str">
        <f>IFERROR(VLOOKUP(B409,Classification!$U$5:$V$14,2,FALSE),"")</f>
        <v>GDPIND</v>
      </c>
      <c r="E409" s="3">
        <f>SUMIFS('SSP drivers'!E$2:E$8148,'SSP drivers'!$A$2:$A$8148,'Selected scen drivers'!$AH$1,'SSP drivers'!$B$2:$B$8148,'Selected scen drivers'!$AI$1,'SSP drivers'!$C$2:$C$8148,'Selected scen drivers'!$C409,'SSP drivers'!$D$2:$D$8148,'Selected scen drivers'!$D409)</f>
        <v>0</v>
      </c>
      <c r="F409" s="3">
        <f>SUMIFS('SSP drivers'!F$2:F$8148,'SSP drivers'!$A$2:$A$8148,'Selected scen drivers'!$AH$1,'SSP drivers'!$B$2:$B$8148,'Selected scen drivers'!$AI$1,'SSP drivers'!$C$2:$C$8148,'Selected scen drivers'!$C409,'SSP drivers'!$D$2:$D$8148,'Selected scen drivers'!$D409)</f>
        <v>0</v>
      </c>
      <c r="G409" s="3">
        <f>SUMIFS('SSP drivers'!G$2:G$8148,'SSP drivers'!$A$2:$A$8148,'Selected scen drivers'!$AH$1,'SSP drivers'!$B$2:$B$8148,'Selected scen drivers'!$AI$1,'SSP drivers'!$C$2:$C$8148,'Selected scen drivers'!$C409,'SSP drivers'!$D$2:$D$8148,'Selected scen drivers'!$D409)</f>
        <v>0</v>
      </c>
      <c r="H409" s="3">
        <f>SUMIFS('SSP drivers'!H$2:H$8148,'SSP drivers'!$A$2:$A$8148,'Selected scen drivers'!$AH$1,'SSP drivers'!$B$2:$B$8148,'Selected scen drivers'!$AI$1,'SSP drivers'!$C$2:$C$8148,'Selected scen drivers'!$C409,'SSP drivers'!$D$2:$D$8148,'Selected scen drivers'!$D409)</f>
        <v>0</v>
      </c>
      <c r="I409" s="3">
        <f>SUMIFS('SSP drivers'!I$2:I$8148,'SSP drivers'!$A$2:$A$8148,'Selected scen drivers'!$AH$1,'SSP drivers'!$B$2:$B$8148,'Selected scen drivers'!$AI$1,'SSP drivers'!$C$2:$C$8148,'Selected scen drivers'!$C409,'SSP drivers'!$D$2:$D$8148,'Selected scen drivers'!$D409)</f>
        <v>0</v>
      </c>
      <c r="J409" s="3">
        <f>SUMIFS('SSP drivers'!J$2:J$8148,'SSP drivers'!$A$2:$A$8148,'Selected scen drivers'!$AH$1,'SSP drivers'!$B$2:$B$8148,'Selected scen drivers'!$AI$1,'SSP drivers'!$C$2:$C$8148,'Selected scen drivers'!$C409,'SSP drivers'!$D$2:$D$8148,'Selected scen drivers'!$D409)</f>
        <v>0</v>
      </c>
      <c r="K409" s="3">
        <f>SUMIFS('SSP drivers'!K$2:K$8148,'SSP drivers'!$A$2:$A$8148,'Selected scen drivers'!$AH$1,'SSP drivers'!$B$2:$B$8148,'Selected scen drivers'!$AI$1,'SSP drivers'!$C$2:$C$8148,'Selected scen drivers'!$C409,'SSP drivers'!$D$2:$D$8148,'Selected scen drivers'!$D409)</f>
        <v>0</v>
      </c>
      <c r="L409" s="3">
        <f>SUMIFS('SSP drivers'!L$2:L$8148,'SSP drivers'!$A$2:$A$8148,'Selected scen drivers'!$AH$1,'SSP drivers'!$B$2:$B$8148,'Selected scen drivers'!$AI$1,'SSP drivers'!$C$2:$C$8148,'Selected scen drivers'!$C409,'SSP drivers'!$D$2:$D$8148,'Selected scen drivers'!$D409)</f>
        <v>0</v>
      </c>
      <c r="M409" s="3">
        <f>SUMIFS('SSP drivers'!M$2:M$8148,'SSP drivers'!$A$2:$A$8148,'Selected scen drivers'!$AH$1,'SSP drivers'!$B$2:$B$8148,'Selected scen drivers'!$AI$1,'SSP drivers'!$C$2:$C$8148,'Selected scen drivers'!$C409,'SSP drivers'!$D$2:$D$8148,'Selected scen drivers'!$D409)</f>
        <v>0</v>
      </c>
      <c r="N409" s="3">
        <f>SUMIFS('SSP drivers'!N$2:N$8148,'SSP drivers'!$A$2:$A$8148,'Selected scen drivers'!$AH$1,'SSP drivers'!$B$2:$B$8148,'Selected scen drivers'!$AI$1,'SSP drivers'!$C$2:$C$8148,'Selected scen drivers'!$C409,'SSP drivers'!$D$2:$D$8148,'Selected scen drivers'!$D409)</f>
        <v>0</v>
      </c>
      <c r="O409" s="3">
        <f>SUMIFS('SSP drivers'!O$2:O$8148,'SSP drivers'!$A$2:$A$8148,'Selected scen drivers'!$AH$1,'SSP drivers'!$B$2:$B$8148,'Selected scen drivers'!$AI$1,'SSP drivers'!$C$2:$C$8148,'Selected scen drivers'!$C409,'SSP drivers'!$D$2:$D$8148,'Selected scen drivers'!$D409)</f>
        <v>0</v>
      </c>
      <c r="P409" s="3">
        <f>SUMIFS('SSP drivers'!P$2:P$8148,'SSP drivers'!$A$2:$A$8148,'Selected scen drivers'!$AH$1,'SSP drivers'!$B$2:$B$8148,'Selected scen drivers'!$AI$1,'SSP drivers'!$C$2:$C$8148,'Selected scen drivers'!$C409,'SSP drivers'!$D$2:$D$8148,'Selected scen drivers'!$D409)</f>
        <v>0</v>
      </c>
      <c r="Q409" s="3">
        <f>SUMIFS('SSP drivers'!Q$2:Q$8148,'SSP drivers'!$A$2:$A$8148,'Selected scen drivers'!$AH$1,'SSP drivers'!$B$2:$B$8148,'Selected scen drivers'!$AI$1,'SSP drivers'!$C$2:$C$8148,'Selected scen drivers'!$C409,'SSP drivers'!$D$2:$D$8148,'Selected scen drivers'!$D409)</f>
        <v>0</v>
      </c>
      <c r="R409" s="3">
        <f>SUMIFS('SSP drivers'!R$2:R$8148,'SSP drivers'!$A$2:$A$8148,'Selected scen drivers'!$AH$1,'SSP drivers'!$B$2:$B$8148,'Selected scen drivers'!$AI$1,'SSP drivers'!$C$2:$C$8148,'Selected scen drivers'!$C409,'SSP drivers'!$D$2:$D$8148,'Selected scen drivers'!$D409)</f>
        <v>0</v>
      </c>
      <c r="S409" s="3">
        <f>SUMIFS('SSP drivers'!S$2:S$8148,'SSP drivers'!$A$2:$A$8148,'Selected scen drivers'!$AH$1,'SSP drivers'!$B$2:$B$8148,'Selected scen drivers'!$AI$1,'SSP drivers'!$C$2:$C$8148,'Selected scen drivers'!$C409,'SSP drivers'!$D$2:$D$8148,'Selected scen drivers'!$D409)</f>
        <v>0</v>
      </c>
      <c r="T409" s="3">
        <f>SUMIFS('SSP drivers'!T$2:T$8148,'SSP drivers'!$A$2:$A$8148,'Selected scen drivers'!$AH$1,'SSP drivers'!$B$2:$B$8148,'Selected scen drivers'!$AI$1,'SSP drivers'!$C$2:$C$8148,'Selected scen drivers'!$C409,'SSP drivers'!$D$2:$D$8148,'Selected scen drivers'!$D409)</f>
        <v>0</v>
      </c>
      <c r="U409" s="3">
        <f>SUMIFS('SSP drivers'!U$2:U$8148,'SSP drivers'!$A$2:$A$8148,'Selected scen drivers'!$AH$1,'SSP drivers'!$B$2:$B$8148,'Selected scen drivers'!$AI$1,'SSP drivers'!$C$2:$C$8148,'Selected scen drivers'!$C409,'SSP drivers'!$D$2:$D$8148,'Selected scen drivers'!$D409)</f>
        <v>0</v>
      </c>
      <c r="V409" s="3">
        <f>SUMIFS('SSP drivers'!V$2:V$8148,'SSP drivers'!$A$2:$A$8148,'Selected scen drivers'!$AH$1,'SSP drivers'!$B$2:$B$8148,'Selected scen drivers'!$AI$1,'SSP drivers'!$C$2:$C$8148,'Selected scen drivers'!$C409,'SSP drivers'!$D$2:$D$8148,'Selected scen drivers'!$D409)</f>
        <v>0</v>
      </c>
      <c r="W409" s="3">
        <f>SUMIFS('SSP drivers'!W$2:W$8148,'SSP drivers'!$A$2:$A$8148,'Selected scen drivers'!$AH$1,'SSP drivers'!$B$2:$B$8148,'Selected scen drivers'!$AI$1,'SSP drivers'!$C$2:$C$8148,'Selected scen drivers'!$C409,'SSP drivers'!$D$2:$D$8148,'Selected scen drivers'!$D409)</f>
        <v>0</v>
      </c>
      <c r="X409" s="3">
        <f>SUMIFS('SSP drivers'!X$2:X$8148,'SSP drivers'!$A$2:$A$8148,'Selected scen drivers'!$AH$1,'SSP drivers'!$B$2:$B$8148,'Selected scen drivers'!$AI$1,'SSP drivers'!$C$2:$C$8148,'Selected scen drivers'!$C409,'SSP drivers'!$D$2:$D$8148,'Selected scen drivers'!$D409)</f>
        <v>0</v>
      </c>
      <c r="Y409" s="3">
        <f>SUMIFS('SSP drivers'!Y$2:Y$8148,'SSP drivers'!$A$2:$A$8148,'Selected scen drivers'!$AH$1,'SSP drivers'!$B$2:$B$8148,'Selected scen drivers'!$AI$1,'SSP drivers'!$C$2:$C$8148,'Selected scen drivers'!$C409,'SSP drivers'!$D$2:$D$8148,'Selected scen drivers'!$D409)</f>
        <v>0</v>
      </c>
      <c r="Z409" s="3">
        <f>SUMIFS('SSP drivers'!Z$2:Z$8148,'SSP drivers'!$A$2:$A$8148,'Selected scen drivers'!$AH$1,'SSP drivers'!$B$2:$B$8148,'Selected scen drivers'!$AI$1,'SSP drivers'!$C$2:$C$8148,'Selected scen drivers'!$C409,'SSP drivers'!$D$2:$D$8148,'Selected scen drivers'!$D409)</f>
        <v>0</v>
      </c>
      <c r="AA409" s="3">
        <f>SUMIFS('SSP drivers'!AA$2:AA$8148,'SSP drivers'!$A$2:$A$8148,'Selected scen drivers'!$AH$1,'SSP drivers'!$B$2:$B$8148,'Selected scen drivers'!$AI$1,'SSP drivers'!$C$2:$C$8148,'Selected scen drivers'!$C409,'SSP drivers'!$D$2:$D$8148,'Selected scen drivers'!$D409)</f>
        <v>0</v>
      </c>
      <c r="AB409" s="3">
        <f>SUMIFS('SSP drivers'!AB$2:AB$8148,'SSP drivers'!$A$2:$A$8148,'Selected scen drivers'!$AH$1,'SSP drivers'!$B$2:$B$8148,'Selected scen drivers'!$AI$1,'SSP drivers'!$C$2:$C$8148,'Selected scen drivers'!$C409,'SSP drivers'!$D$2:$D$8148,'Selected scen drivers'!$D409)</f>
        <v>0</v>
      </c>
      <c r="AC409" s="3">
        <f>SUMIFS('SSP drivers'!AC$2:AC$8148,'SSP drivers'!$A$2:$A$8148,'Selected scen drivers'!$AH$1,'SSP drivers'!$B$2:$B$8148,'Selected scen drivers'!$AI$1,'SSP drivers'!$C$2:$C$8148,'Selected scen drivers'!$C409,'SSP drivers'!$D$2:$D$8148,'Selected scen drivers'!$D409)</f>
        <v>0</v>
      </c>
      <c r="AD409" s="3">
        <f>SUMIFS('SSP drivers'!AD$2:AD$8148,'SSP drivers'!$A$2:$A$8148,'Selected scen drivers'!$AH$1,'SSP drivers'!$B$2:$B$8148,'Selected scen drivers'!$AI$1,'SSP drivers'!$C$2:$C$8148,'Selected scen drivers'!$C409,'SSP drivers'!$D$2:$D$8148,'Selected scen drivers'!$D409)</f>
        <v>0</v>
      </c>
      <c r="AE409" s="3">
        <f>SUMIFS('SSP drivers'!AE$2:AE$8148,'SSP drivers'!$A$2:$A$8148,'Selected scen drivers'!$AH$1,'SSP drivers'!$B$2:$B$8148,'Selected scen drivers'!$AI$1,'SSP drivers'!$C$2:$C$8148,'Selected scen drivers'!$C409,'SSP drivers'!$D$2:$D$8148,'Selected scen drivers'!$D409)</f>
        <v>0</v>
      </c>
    </row>
    <row r="410" spans="1:31">
      <c r="A410">
        <f t="shared" si="13"/>
        <v>46</v>
      </c>
      <c r="B410">
        <f t="shared" si="14"/>
        <v>4</v>
      </c>
      <c r="C410" t="str">
        <f>IFERROR(VLOOKUP(A410,Classification!$A$4:$B$99,2,FALSE),"")</f>
        <v/>
      </c>
      <c r="D410" t="str">
        <f>IFERROR(VLOOKUP(B410,Classification!$U$5:$V$14,2,FALSE),"")</f>
        <v>GDPMFG</v>
      </c>
      <c r="E410" s="3">
        <f>SUMIFS('SSP drivers'!E$2:E$8148,'SSP drivers'!$A$2:$A$8148,'Selected scen drivers'!$AH$1,'SSP drivers'!$B$2:$B$8148,'Selected scen drivers'!$AI$1,'SSP drivers'!$C$2:$C$8148,'Selected scen drivers'!$C410,'SSP drivers'!$D$2:$D$8148,'Selected scen drivers'!$D410)</f>
        <v>0</v>
      </c>
      <c r="F410" s="3">
        <f>SUMIFS('SSP drivers'!F$2:F$8148,'SSP drivers'!$A$2:$A$8148,'Selected scen drivers'!$AH$1,'SSP drivers'!$B$2:$B$8148,'Selected scen drivers'!$AI$1,'SSP drivers'!$C$2:$C$8148,'Selected scen drivers'!$C410,'SSP drivers'!$D$2:$D$8148,'Selected scen drivers'!$D410)</f>
        <v>0</v>
      </c>
      <c r="G410" s="3">
        <f>SUMIFS('SSP drivers'!G$2:G$8148,'SSP drivers'!$A$2:$A$8148,'Selected scen drivers'!$AH$1,'SSP drivers'!$B$2:$B$8148,'Selected scen drivers'!$AI$1,'SSP drivers'!$C$2:$C$8148,'Selected scen drivers'!$C410,'SSP drivers'!$D$2:$D$8148,'Selected scen drivers'!$D410)</f>
        <v>0</v>
      </c>
      <c r="H410" s="3">
        <f>SUMIFS('SSP drivers'!H$2:H$8148,'SSP drivers'!$A$2:$A$8148,'Selected scen drivers'!$AH$1,'SSP drivers'!$B$2:$B$8148,'Selected scen drivers'!$AI$1,'SSP drivers'!$C$2:$C$8148,'Selected scen drivers'!$C410,'SSP drivers'!$D$2:$D$8148,'Selected scen drivers'!$D410)</f>
        <v>0</v>
      </c>
      <c r="I410" s="3">
        <f>SUMIFS('SSP drivers'!I$2:I$8148,'SSP drivers'!$A$2:$A$8148,'Selected scen drivers'!$AH$1,'SSP drivers'!$B$2:$B$8148,'Selected scen drivers'!$AI$1,'SSP drivers'!$C$2:$C$8148,'Selected scen drivers'!$C410,'SSP drivers'!$D$2:$D$8148,'Selected scen drivers'!$D410)</f>
        <v>0</v>
      </c>
      <c r="J410" s="3">
        <f>SUMIFS('SSP drivers'!J$2:J$8148,'SSP drivers'!$A$2:$A$8148,'Selected scen drivers'!$AH$1,'SSP drivers'!$B$2:$B$8148,'Selected scen drivers'!$AI$1,'SSP drivers'!$C$2:$C$8148,'Selected scen drivers'!$C410,'SSP drivers'!$D$2:$D$8148,'Selected scen drivers'!$D410)</f>
        <v>0</v>
      </c>
      <c r="K410" s="3">
        <f>SUMIFS('SSP drivers'!K$2:K$8148,'SSP drivers'!$A$2:$A$8148,'Selected scen drivers'!$AH$1,'SSP drivers'!$B$2:$B$8148,'Selected scen drivers'!$AI$1,'SSP drivers'!$C$2:$C$8148,'Selected scen drivers'!$C410,'SSP drivers'!$D$2:$D$8148,'Selected scen drivers'!$D410)</f>
        <v>0</v>
      </c>
      <c r="L410" s="3">
        <f>SUMIFS('SSP drivers'!L$2:L$8148,'SSP drivers'!$A$2:$A$8148,'Selected scen drivers'!$AH$1,'SSP drivers'!$B$2:$B$8148,'Selected scen drivers'!$AI$1,'SSP drivers'!$C$2:$C$8148,'Selected scen drivers'!$C410,'SSP drivers'!$D$2:$D$8148,'Selected scen drivers'!$D410)</f>
        <v>0</v>
      </c>
      <c r="M410" s="3">
        <f>SUMIFS('SSP drivers'!M$2:M$8148,'SSP drivers'!$A$2:$A$8148,'Selected scen drivers'!$AH$1,'SSP drivers'!$B$2:$B$8148,'Selected scen drivers'!$AI$1,'SSP drivers'!$C$2:$C$8148,'Selected scen drivers'!$C410,'SSP drivers'!$D$2:$D$8148,'Selected scen drivers'!$D410)</f>
        <v>0</v>
      </c>
      <c r="N410" s="3">
        <f>SUMIFS('SSP drivers'!N$2:N$8148,'SSP drivers'!$A$2:$A$8148,'Selected scen drivers'!$AH$1,'SSP drivers'!$B$2:$B$8148,'Selected scen drivers'!$AI$1,'SSP drivers'!$C$2:$C$8148,'Selected scen drivers'!$C410,'SSP drivers'!$D$2:$D$8148,'Selected scen drivers'!$D410)</f>
        <v>0</v>
      </c>
      <c r="O410" s="3">
        <f>SUMIFS('SSP drivers'!O$2:O$8148,'SSP drivers'!$A$2:$A$8148,'Selected scen drivers'!$AH$1,'SSP drivers'!$B$2:$B$8148,'Selected scen drivers'!$AI$1,'SSP drivers'!$C$2:$C$8148,'Selected scen drivers'!$C410,'SSP drivers'!$D$2:$D$8148,'Selected scen drivers'!$D410)</f>
        <v>0</v>
      </c>
      <c r="P410" s="3">
        <f>SUMIFS('SSP drivers'!P$2:P$8148,'SSP drivers'!$A$2:$A$8148,'Selected scen drivers'!$AH$1,'SSP drivers'!$B$2:$B$8148,'Selected scen drivers'!$AI$1,'SSP drivers'!$C$2:$C$8148,'Selected scen drivers'!$C410,'SSP drivers'!$D$2:$D$8148,'Selected scen drivers'!$D410)</f>
        <v>0</v>
      </c>
      <c r="Q410" s="3">
        <f>SUMIFS('SSP drivers'!Q$2:Q$8148,'SSP drivers'!$A$2:$A$8148,'Selected scen drivers'!$AH$1,'SSP drivers'!$B$2:$B$8148,'Selected scen drivers'!$AI$1,'SSP drivers'!$C$2:$C$8148,'Selected scen drivers'!$C410,'SSP drivers'!$D$2:$D$8148,'Selected scen drivers'!$D410)</f>
        <v>0</v>
      </c>
      <c r="R410" s="3">
        <f>SUMIFS('SSP drivers'!R$2:R$8148,'SSP drivers'!$A$2:$A$8148,'Selected scen drivers'!$AH$1,'SSP drivers'!$B$2:$B$8148,'Selected scen drivers'!$AI$1,'SSP drivers'!$C$2:$C$8148,'Selected scen drivers'!$C410,'SSP drivers'!$D$2:$D$8148,'Selected scen drivers'!$D410)</f>
        <v>0</v>
      </c>
      <c r="S410" s="3">
        <f>SUMIFS('SSP drivers'!S$2:S$8148,'SSP drivers'!$A$2:$A$8148,'Selected scen drivers'!$AH$1,'SSP drivers'!$B$2:$B$8148,'Selected scen drivers'!$AI$1,'SSP drivers'!$C$2:$C$8148,'Selected scen drivers'!$C410,'SSP drivers'!$D$2:$D$8148,'Selected scen drivers'!$D410)</f>
        <v>0</v>
      </c>
      <c r="T410" s="3">
        <f>SUMIFS('SSP drivers'!T$2:T$8148,'SSP drivers'!$A$2:$A$8148,'Selected scen drivers'!$AH$1,'SSP drivers'!$B$2:$B$8148,'Selected scen drivers'!$AI$1,'SSP drivers'!$C$2:$C$8148,'Selected scen drivers'!$C410,'SSP drivers'!$D$2:$D$8148,'Selected scen drivers'!$D410)</f>
        <v>0</v>
      </c>
      <c r="U410" s="3">
        <f>SUMIFS('SSP drivers'!U$2:U$8148,'SSP drivers'!$A$2:$A$8148,'Selected scen drivers'!$AH$1,'SSP drivers'!$B$2:$B$8148,'Selected scen drivers'!$AI$1,'SSP drivers'!$C$2:$C$8148,'Selected scen drivers'!$C410,'SSP drivers'!$D$2:$D$8148,'Selected scen drivers'!$D410)</f>
        <v>0</v>
      </c>
      <c r="V410" s="3">
        <f>SUMIFS('SSP drivers'!V$2:V$8148,'SSP drivers'!$A$2:$A$8148,'Selected scen drivers'!$AH$1,'SSP drivers'!$B$2:$B$8148,'Selected scen drivers'!$AI$1,'SSP drivers'!$C$2:$C$8148,'Selected scen drivers'!$C410,'SSP drivers'!$D$2:$D$8148,'Selected scen drivers'!$D410)</f>
        <v>0</v>
      </c>
      <c r="W410" s="3">
        <f>SUMIFS('SSP drivers'!W$2:W$8148,'SSP drivers'!$A$2:$A$8148,'Selected scen drivers'!$AH$1,'SSP drivers'!$B$2:$B$8148,'Selected scen drivers'!$AI$1,'SSP drivers'!$C$2:$C$8148,'Selected scen drivers'!$C410,'SSP drivers'!$D$2:$D$8148,'Selected scen drivers'!$D410)</f>
        <v>0</v>
      </c>
      <c r="X410" s="3">
        <f>SUMIFS('SSP drivers'!X$2:X$8148,'SSP drivers'!$A$2:$A$8148,'Selected scen drivers'!$AH$1,'SSP drivers'!$B$2:$B$8148,'Selected scen drivers'!$AI$1,'SSP drivers'!$C$2:$C$8148,'Selected scen drivers'!$C410,'SSP drivers'!$D$2:$D$8148,'Selected scen drivers'!$D410)</f>
        <v>0</v>
      </c>
      <c r="Y410" s="3">
        <f>SUMIFS('SSP drivers'!Y$2:Y$8148,'SSP drivers'!$A$2:$A$8148,'Selected scen drivers'!$AH$1,'SSP drivers'!$B$2:$B$8148,'Selected scen drivers'!$AI$1,'SSP drivers'!$C$2:$C$8148,'Selected scen drivers'!$C410,'SSP drivers'!$D$2:$D$8148,'Selected scen drivers'!$D410)</f>
        <v>0</v>
      </c>
      <c r="Z410" s="3">
        <f>SUMIFS('SSP drivers'!Z$2:Z$8148,'SSP drivers'!$A$2:$A$8148,'Selected scen drivers'!$AH$1,'SSP drivers'!$B$2:$B$8148,'Selected scen drivers'!$AI$1,'SSP drivers'!$C$2:$C$8148,'Selected scen drivers'!$C410,'SSP drivers'!$D$2:$D$8148,'Selected scen drivers'!$D410)</f>
        <v>0</v>
      </c>
      <c r="AA410" s="3">
        <f>SUMIFS('SSP drivers'!AA$2:AA$8148,'SSP drivers'!$A$2:$A$8148,'Selected scen drivers'!$AH$1,'SSP drivers'!$B$2:$B$8148,'Selected scen drivers'!$AI$1,'SSP drivers'!$C$2:$C$8148,'Selected scen drivers'!$C410,'SSP drivers'!$D$2:$D$8148,'Selected scen drivers'!$D410)</f>
        <v>0</v>
      </c>
      <c r="AB410" s="3">
        <f>SUMIFS('SSP drivers'!AB$2:AB$8148,'SSP drivers'!$A$2:$A$8148,'Selected scen drivers'!$AH$1,'SSP drivers'!$B$2:$B$8148,'Selected scen drivers'!$AI$1,'SSP drivers'!$C$2:$C$8148,'Selected scen drivers'!$C410,'SSP drivers'!$D$2:$D$8148,'Selected scen drivers'!$D410)</f>
        <v>0</v>
      </c>
      <c r="AC410" s="3">
        <f>SUMIFS('SSP drivers'!AC$2:AC$8148,'SSP drivers'!$A$2:$A$8148,'Selected scen drivers'!$AH$1,'SSP drivers'!$B$2:$B$8148,'Selected scen drivers'!$AI$1,'SSP drivers'!$C$2:$C$8148,'Selected scen drivers'!$C410,'SSP drivers'!$D$2:$D$8148,'Selected scen drivers'!$D410)</f>
        <v>0</v>
      </c>
      <c r="AD410" s="3">
        <f>SUMIFS('SSP drivers'!AD$2:AD$8148,'SSP drivers'!$A$2:$A$8148,'Selected scen drivers'!$AH$1,'SSP drivers'!$B$2:$B$8148,'Selected scen drivers'!$AI$1,'SSP drivers'!$C$2:$C$8148,'Selected scen drivers'!$C410,'SSP drivers'!$D$2:$D$8148,'Selected scen drivers'!$D410)</f>
        <v>0</v>
      </c>
      <c r="AE410" s="3">
        <f>SUMIFS('SSP drivers'!AE$2:AE$8148,'SSP drivers'!$A$2:$A$8148,'Selected scen drivers'!$AH$1,'SSP drivers'!$B$2:$B$8148,'Selected scen drivers'!$AI$1,'SSP drivers'!$C$2:$C$8148,'Selected scen drivers'!$C410,'SSP drivers'!$D$2:$D$8148,'Selected scen drivers'!$D410)</f>
        <v>0</v>
      </c>
    </row>
    <row r="411" spans="1:31">
      <c r="A411">
        <f t="shared" si="13"/>
        <v>46</v>
      </c>
      <c r="B411">
        <f t="shared" si="14"/>
        <v>5</v>
      </c>
      <c r="C411" t="str">
        <f>IFERROR(VLOOKUP(A411,Classification!$A$4:$B$99,2,FALSE),"")</f>
        <v/>
      </c>
      <c r="D411" t="str">
        <f>IFERROR(VLOOKUP(B411,Classification!$U$5:$V$14,2,FALSE),"")</f>
        <v>GDPPCAP</v>
      </c>
      <c r="E411" s="3">
        <f>SUMIFS('SSP drivers'!E$2:E$8148,'SSP drivers'!$A$2:$A$8148,'Selected scen drivers'!$AH$1,'SSP drivers'!$B$2:$B$8148,'Selected scen drivers'!$AI$1,'SSP drivers'!$C$2:$C$8148,'Selected scen drivers'!$C411,'SSP drivers'!$D$2:$D$8148,'Selected scen drivers'!$D411)</f>
        <v>0</v>
      </c>
      <c r="F411" s="3">
        <f>SUMIFS('SSP drivers'!F$2:F$8148,'SSP drivers'!$A$2:$A$8148,'Selected scen drivers'!$AH$1,'SSP drivers'!$B$2:$B$8148,'Selected scen drivers'!$AI$1,'SSP drivers'!$C$2:$C$8148,'Selected scen drivers'!$C411,'SSP drivers'!$D$2:$D$8148,'Selected scen drivers'!$D411)</f>
        <v>0</v>
      </c>
      <c r="G411" s="3">
        <f>SUMIFS('SSP drivers'!G$2:G$8148,'SSP drivers'!$A$2:$A$8148,'Selected scen drivers'!$AH$1,'SSP drivers'!$B$2:$B$8148,'Selected scen drivers'!$AI$1,'SSP drivers'!$C$2:$C$8148,'Selected scen drivers'!$C411,'SSP drivers'!$D$2:$D$8148,'Selected scen drivers'!$D411)</f>
        <v>0</v>
      </c>
      <c r="H411" s="3">
        <f>SUMIFS('SSP drivers'!H$2:H$8148,'SSP drivers'!$A$2:$A$8148,'Selected scen drivers'!$AH$1,'SSP drivers'!$B$2:$B$8148,'Selected scen drivers'!$AI$1,'SSP drivers'!$C$2:$C$8148,'Selected scen drivers'!$C411,'SSP drivers'!$D$2:$D$8148,'Selected scen drivers'!$D411)</f>
        <v>0</v>
      </c>
      <c r="I411" s="3">
        <f>SUMIFS('SSP drivers'!I$2:I$8148,'SSP drivers'!$A$2:$A$8148,'Selected scen drivers'!$AH$1,'SSP drivers'!$B$2:$B$8148,'Selected scen drivers'!$AI$1,'SSP drivers'!$C$2:$C$8148,'Selected scen drivers'!$C411,'SSP drivers'!$D$2:$D$8148,'Selected scen drivers'!$D411)</f>
        <v>0</v>
      </c>
      <c r="J411" s="3">
        <f>SUMIFS('SSP drivers'!J$2:J$8148,'SSP drivers'!$A$2:$A$8148,'Selected scen drivers'!$AH$1,'SSP drivers'!$B$2:$B$8148,'Selected scen drivers'!$AI$1,'SSP drivers'!$C$2:$C$8148,'Selected scen drivers'!$C411,'SSP drivers'!$D$2:$D$8148,'Selected scen drivers'!$D411)</f>
        <v>0</v>
      </c>
      <c r="K411" s="3">
        <f>SUMIFS('SSP drivers'!K$2:K$8148,'SSP drivers'!$A$2:$A$8148,'Selected scen drivers'!$AH$1,'SSP drivers'!$B$2:$B$8148,'Selected scen drivers'!$AI$1,'SSP drivers'!$C$2:$C$8148,'Selected scen drivers'!$C411,'SSP drivers'!$D$2:$D$8148,'Selected scen drivers'!$D411)</f>
        <v>0</v>
      </c>
      <c r="L411" s="3">
        <f>SUMIFS('SSP drivers'!L$2:L$8148,'SSP drivers'!$A$2:$A$8148,'Selected scen drivers'!$AH$1,'SSP drivers'!$B$2:$B$8148,'Selected scen drivers'!$AI$1,'SSP drivers'!$C$2:$C$8148,'Selected scen drivers'!$C411,'SSP drivers'!$D$2:$D$8148,'Selected scen drivers'!$D411)</f>
        <v>0</v>
      </c>
      <c r="M411" s="3">
        <f>SUMIFS('SSP drivers'!M$2:M$8148,'SSP drivers'!$A$2:$A$8148,'Selected scen drivers'!$AH$1,'SSP drivers'!$B$2:$B$8148,'Selected scen drivers'!$AI$1,'SSP drivers'!$C$2:$C$8148,'Selected scen drivers'!$C411,'SSP drivers'!$D$2:$D$8148,'Selected scen drivers'!$D411)</f>
        <v>0</v>
      </c>
      <c r="N411" s="3">
        <f>SUMIFS('SSP drivers'!N$2:N$8148,'SSP drivers'!$A$2:$A$8148,'Selected scen drivers'!$AH$1,'SSP drivers'!$B$2:$B$8148,'Selected scen drivers'!$AI$1,'SSP drivers'!$C$2:$C$8148,'Selected scen drivers'!$C411,'SSP drivers'!$D$2:$D$8148,'Selected scen drivers'!$D411)</f>
        <v>0</v>
      </c>
      <c r="O411" s="3">
        <f>SUMIFS('SSP drivers'!O$2:O$8148,'SSP drivers'!$A$2:$A$8148,'Selected scen drivers'!$AH$1,'SSP drivers'!$B$2:$B$8148,'Selected scen drivers'!$AI$1,'SSP drivers'!$C$2:$C$8148,'Selected scen drivers'!$C411,'SSP drivers'!$D$2:$D$8148,'Selected scen drivers'!$D411)</f>
        <v>0</v>
      </c>
      <c r="P411" s="3">
        <f>SUMIFS('SSP drivers'!P$2:P$8148,'SSP drivers'!$A$2:$A$8148,'Selected scen drivers'!$AH$1,'SSP drivers'!$B$2:$B$8148,'Selected scen drivers'!$AI$1,'SSP drivers'!$C$2:$C$8148,'Selected scen drivers'!$C411,'SSP drivers'!$D$2:$D$8148,'Selected scen drivers'!$D411)</f>
        <v>0</v>
      </c>
      <c r="Q411" s="3">
        <f>SUMIFS('SSP drivers'!Q$2:Q$8148,'SSP drivers'!$A$2:$A$8148,'Selected scen drivers'!$AH$1,'SSP drivers'!$B$2:$B$8148,'Selected scen drivers'!$AI$1,'SSP drivers'!$C$2:$C$8148,'Selected scen drivers'!$C411,'SSP drivers'!$D$2:$D$8148,'Selected scen drivers'!$D411)</f>
        <v>0</v>
      </c>
      <c r="R411" s="3">
        <f>SUMIFS('SSP drivers'!R$2:R$8148,'SSP drivers'!$A$2:$A$8148,'Selected scen drivers'!$AH$1,'SSP drivers'!$B$2:$B$8148,'Selected scen drivers'!$AI$1,'SSP drivers'!$C$2:$C$8148,'Selected scen drivers'!$C411,'SSP drivers'!$D$2:$D$8148,'Selected scen drivers'!$D411)</f>
        <v>0</v>
      </c>
      <c r="S411" s="3">
        <f>SUMIFS('SSP drivers'!S$2:S$8148,'SSP drivers'!$A$2:$A$8148,'Selected scen drivers'!$AH$1,'SSP drivers'!$B$2:$B$8148,'Selected scen drivers'!$AI$1,'SSP drivers'!$C$2:$C$8148,'Selected scen drivers'!$C411,'SSP drivers'!$D$2:$D$8148,'Selected scen drivers'!$D411)</f>
        <v>0</v>
      </c>
      <c r="T411" s="3">
        <f>SUMIFS('SSP drivers'!T$2:T$8148,'SSP drivers'!$A$2:$A$8148,'Selected scen drivers'!$AH$1,'SSP drivers'!$B$2:$B$8148,'Selected scen drivers'!$AI$1,'SSP drivers'!$C$2:$C$8148,'Selected scen drivers'!$C411,'SSP drivers'!$D$2:$D$8148,'Selected scen drivers'!$D411)</f>
        <v>0</v>
      </c>
      <c r="U411" s="3">
        <f>SUMIFS('SSP drivers'!U$2:U$8148,'SSP drivers'!$A$2:$A$8148,'Selected scen drivers'!$AH$1,'SSP drivers'!$B$2:$B$8148,'Selected scen drivers'!$AI$1,'SSP drivers'!$C$2:$C$8148,'Selected scen drivers'!$C411,'SSP drivers'!$D$2:$D$8148,'Selected scen drivers'!$D411)</f>
        <v>0</v>
      </c>
      <c r="V411" s="3">
        <f>SUMIFS('SSP drivers'!V$2:V$8148,'SSP drivers'!$A$2:$A$8148,'Selected scen drivers'!$AH$1,'SSP drivers'!$B$2:$B$8148,'Selected scen drivers'!$AI$1,'SSP drivers'!$C$2:$C$8148,'Selected scen drivers'!$C411,'SSP drivers'!$D$2:$D$8148,'Selected scen drivers'!$D411)</f>
        <v>0</v>
      </c>
      <c r="W411" s="3">
        <f>SUMIFS('SSP drivers'!W$2:W$8148,'SSP drivers'!$A$2:$A$8148,'Selected scen drivers'!$AH$1,'SSP drivers'!$B$2:$B$8148,'Selected scen drivers'!$AI$1,'SSP drivers'!$C$2:$C$8148,'Selected scen drivers'!$C411,'SSP drivers'!$D$2:$D$8148,'Selected scen drivers'!$D411)</f>
        <v>0</v>
      </c>
      <c r="X411" s="3">
        <f>SUMIFS('SSP drivers'!X$2:X$8148,'SSP drivers'!$A$2:$A$8148,'Selected scen drivers'!$AH$1,'SSP drivers'!$B$2:$B$8148,'Selected scen drivers'!$AI$1,'SSP drivers'!$C$2:$C$8148,'Selected scen drivers'!$C411,'SSP drivers'!$D$2:$D$8148,'Selected scen drivers'!$D411)</f>
        <v>0</v>
      </c>
      <c r="Y411" s="3">
        <f>SUMIFS('SSP drivers'!Y$2:Y$8148,'SSP drivers'!$A$2:$A$8148,'Selected scen drivers'!$AH$1,'SSP drivers'!$B$2:$B$8148,'Selected scen drivers'!$AI$1,'SSP drivers'!$C$2:$C$8148,'Selected scen drivers'!$C411,'SSP drivers'!$D$2:$D$8148,'Selected scen drivers'!$D411)</f>
        <v>0</v>
      </c>
      <c r="Z411" s="3">
        <f>SUMIFS('SSP drivers'!Z$2:Z$8148,'SSP drivers'!$A$2:$A$8148,'Selected scen drivers'!$AH$1,'SSP drivers'!$B$2:$B$8148,'Selected scen drivers'!$AI$1,'SSP drivers'!$C$2:$C$8148,'Selected scen drivers'!$C411,'SSP drivers'!$D$2:$D$8148,'Selected scen drivers'!$D411)</f>
        <v>0</v>
      </c>
      <c r="AA411" s="3">
        <f>SUMIFS('SSP drivers'!AA$2:AA$8148,'SSP drivers'!$A$2:$A$8148,'Selected scen drivers'!$AH$1,'SSP drivers'!$B$2:$B$8148,'Selected scen drivers'!$AI$1,'SSP drivers'!$C$2:$C$8148,'Selected scen drivers'!$C411,'SSP drivers'!$D$2:$D$8148,'Selected scen drivers'!$D411)</f>
        <v>0</v>
      </c>
      <c r="AB411" s="3">
        <f>SUMIFS('SSP drivers'!AB$2:AB$8148,'SSP drivers'!$A$2:$A$8148,'Selected scen drivers'!$AH$1,'SSP drivers'!$B$2:$B$8148,'Selected scen drivers'!$AI$1,'SSP drivers'!$C$2:$C$8148,'Selected scen drivers'!$C411,'SSP drivers'!$D$2:$D$8148,'Selected scen drivers'!$D411)</f>
        <v>0</v>
      </c>
      <c r="AC411" s="3">
        <f>SUMIFS('SSP drivers'!AC$2:AC$8148,'SSP drivers'!$A$2:$A$8148,'Selected scen drivers'!$AH$1,'SSP drivers'!$B$2:$B$8148,'Selected scen drivers'!$AI$1,'SSP drivers'!$C$2:$C$8148,'Selected scen drivers'!$C411,'SSP drivers'!$D$2:$D$8148,'Selected scen drivers'!$D411)</f>
        <v>0</v>
      </c>
      <c r="AD411" s="3">
        <f>SUMIFS('SSP drivers'!AD$2:AD$8148,'SSP drivers'!$A$2:$A$8148,'Selected scen drivers'!$AH$1,'SSP drivers'!$B$2:$B$8148,'Selected scen drivers'!$AI$1,'SSP drivers'!$C$2:$C$8148,'Selected scen drivers'!$C411,'SSP drivers'!$D$2:$D$8148,'Selected scen drivers'!$D411)</f>
        <v>0</v>
      </c>
      <c r="AE411" s="3">
        <f>SUMIFS('SSP drivers'!AE$2:AE$8148,'SSP drivers'!$A$2:$A$8148,'Selected scen drivers'!$AH$1,'SSP drivers'!$B$2:$B$8148,'Selected scen drivers'!$AI$1,'SSP drivers'!$C$2:$C$8148,'Selected scen drivers'!$C411,'SSP drivers'!$D$2:$D$8148,'Selected scen drivers'!$D411)</f>
        <v>0</v>
      </c>
    </row>
    <row r="412" spans="1:31">
      <c r="A412">
        <f t="shared" si="13"/>
        <v>46</v>
      </c>
      <c r="B412">
        <f t="shared" si="14"/>
        <v>6</v>
      </c>
      <c r="C412" t="str">
        <f>IFERROR(VLOOKUP(A412,Classification!$A$4:$B$99,2,FALSE),"")</f>
        <v/>
      </c>
      <c r="D412" t="str">
        <f>IFERROR(VLOOKUP(B412,Classification!$U$5:$V$14,2,FALSE),"")</f>
        <v>GDPPHOU</v>
      </c>
      <c r="E412" s="3">
        <f>SUMIFS('SSP drivers'!E$2:E$8148,'SSP drivers'!$A$2:$A$8148,'Selected scen drivers'!$AH$1,'SSP drivers'!$B$2:$B$8148,'Selected scen drivers'!$AI$1,'SSP drivers'!$C$2:$C$8148,'Selected scen drivers'!$C412,'SSP drivers'!$D$2:$D$8148,'Selected scen drivers'!$D412)</f>
        <v>0</v>
      </c>
      <c r="F412" s="3">
        <f>SUMIFS('SSP drivers'!F$2:F$8148,'SSP drivers'!$A$2:$A$8148,'Selected scen drivers'!$AH$1,'SSP drivers'!$B$2:$B$8148,'Selected scen drivers'!$AI$1,'SSP drivers'!$C$2:$C$8148,'Selected scen drivers'!$C412,'SSP drivers'!$D$2:$D$8148,'Selected scen drivers'!$D412)</f>
        <v>0</v>
      </c>
      <c r="G412" s="3">
        <f>SUMIFS('SSP drivers'!G$2:G$8148,'SSP drivers'!$A$2:$A$8148,'Selected scen drivers'!$AH$1,'SSP drivers'!$B$2:$B$8148,'Selected scen drivers'!$AI$1,'SSP drivers'!$C$2:$C$8148,'Selected scen drivers'!$C412,'SSP drivers'!$D$2:$D$8148,'Selected scen drivers'!$D412)</f>
        <v>0</v>
      </c>
      <c r="H412" s="3">
        <f>SUMIFS('SSP drivers'!H$2:H$8148,'SSP drivers'!$A$2:$A$8148,'Selected scen drivers'!$AH$1,'SSP drivers'!$B$2:$B$8148,'Selected scen drivers'!$AI$1,'SSP drivers'!$C$2:$C$8148,'Selected scen drivers'!$C412,'SSP drivers'!$D$2:$D$8148,'Selected scen drivers'!$D412)</f>
        <v>0</v>
      </c>
      <c r="I412" s="3">
        <f>SUMIFS('SSP drivers'!I$2:I$8148,'SSP drivers'!$A$2:$A$8148,'Selected scen drivers'!$AH$1,'SSP drivers'!$B$2:$B$8148,'Selected scen drivers'!$AI$1,'SSP drivers'!$C$2:$C$8148,'Selected scen drivers'!$C412,'SSP drivers'!$D$2:$D$8148,'Selected scen drivers'!$D412)</f>
        <v>0</v>
      </c>
      <c r="J412" s="3">
        <f>SUMIFS('SSP drivers'!J$2:J$8148,'SSP drivers'!$A$2:$A$8148,'Selected scen drivers'!$AH$1,'SSP drivers'!$B$2:$B$8148,'Selected scen drivers'!$AI$1,'SSP drivers'!$C$2:$C$8148,'Selected scen drivers'!$C412,'SSP drivers'!$D$2:$D$8148,'Selected scen drivers'!$D412)</f>
        <v>0</v>
      </c>
      <c r="K412" s="3">
        <f>SUMIFS('SSP drivers'!K$2:K$8148,'SSP drivers'!$A$2:$A$8148,'Selected scen drivers'!$AH$1,'SSP drivers'!$B$2:$B$8148,'Selected scen drivers'!$AI$1,'SSP drivers'!$C$2:$C$8148,'Selected scen drivers'!$C412,'SSP drivers'!$D$2:$D$8148,'Selected scen drivers'!$D412)</f>
        <v>0</v>
      </c>
      <c r="L412" s="3">
        <f>SUMIFS('SSP drivers'!L$2:L$8148,'SSP drivers'!$A$2:$A$8148,'Selected scen drivers'!$AH$1,'SSP drivers'!$B$2:$B$8148,'Selected scen drivers'!$AI$1,'SSP drivers'!$C$2:$C$8148,'Selected scen drivers'!$C412,'SSP drivers'!$D$2:$D$8148,'Selected scen drivers'!$D412)</f>
        <v>0</v>
      </c>
      <c r="M412" s="3">
        <f>SUMIFS('SSP drivers'!M$2:M$8148,'SSP drivers'!$A$2:$A$8148,'Selected scen drivers'!$AH$1,'SSP drivers'!$B$2:$B$8148,'Selected scen drivers'!$AI$1,'SSP drivers'!$C$2:$C$8148,'Selected scen drivers'!$C412,'SSP drivers'!$D$2:$D$8148,'Selected scen drivers'!$D412)</f>
        <v>0</v>
      </c>
      <c r="N412" s="3">
        <f>SUMIFS('SSP drivers'!N$2:N$8148,'SSP drivers'!$A$2:$A$8148,'Selected scen drivers'!$AH$1,'SSP drivers'!$B$2:$B$8148,'Selected scen drivers'!$AI$1,'SSP drivers'!$C$2:$C$8148,'Selected scen drivers'!$C412,'SSP drivers'!$D$2:$D$8148,'Selected scen drivers'!$D412)</f>
        <v>0</v>
      </c>
      <c r="O412" s="3">
        <f>SUMIFS('SSP drivers'!O$2:O$8148,'SSP drivers'!$A$2:$A$8148,'Selected scen drivers'!$AH$1,'SSP drivers'!$B$2:$B$8148,'Selected scen drivers'!$AI$1,'SSP drivers'!$C$2:$C$8148,'Selected scen drivers'!$C412,'SSP drivers'!$D$2:$D$8148,'Selected scen drivers'!$D412)</f>
        <v>0</v>
      </c>
      <c r="P412" s="3">
        <f>SUMIFS('SSP drivers'!P$2:P$8148,'SSP drivers'!$A$2:$A$8148,'Selected scen drivers'!$AH$1,'SSP drivers'!$B$2:$B$8148,'Selected scen drivers'!$AI$1,'SSP drivers'!$C$2:$C$8148,'Selected scen drivers'!$C412,'SSP drivers'!$D$2:$D$8148,'Selected scen drivers'!$D412)</f>
        <v>0</v>
      </c>
      <c r="Q412" s="3">
        <f>SUMIFS('SSP drivers'!Q$2:Q$8148,'SSP drivers'!$A$2:$A$8148,'Selected scen drivers'!$AH$1,'SSP drivers'!$B$2:$B$8148,'Selected scen drivers'!$AI$1,'SSP drivers'!$C$2:$C$8148,'Selected scen drivers'!$C412,'SSP drivers'!$D$2:$D$8148,'Selected scen drivers'!$D412)</f>
        <v>0</v>
      </c>
      <c r="R412" s="3">
        <f>SUMIFS('SSP drivers'!R$2:R$8148,'SSP drivers'!$A$2:$A$8148,'Selected scen drivers'!$AH$1,'SSP drivers'!$B$2:$B$8148,'Selected scen drivers'!$AI$1,'SSP drivers'!$C$2:$C$8148,'Selected scen drivers'!$C412,'SSP drivers'!$D$2:$D$8148,'Selected scen drivers'!$D412)</f>
        <v>0</v>
      </c>
      <c r="S412" s="3">
        <f>SUMIFS('SSP drivers'!S$2:S$8148,'SSP drivers'!$A$2:$A$8148,'Selected scen drivers'!$AH$1,'SSP drivers'!$B$2:$B$8148,'Selected scen drivers'!$AI$1,'SSP drivers'!$C$2:$C$8148,'Selected scen drivers'!$C412,'SSP drivers'!$D$2:$D$8148,'Selected scen drivers'!$D412)</f>
        <v>0</v>
      </c>
      <c r="T412" s="3">
        <f>SUMIFS('SSP drivers'!T$2:T$8148,'SSP drivers'!$A$2:$A$8148,'Selected scen drivers'!$AH$1,'SSP drivers'!$B$2:$B$8148,'Selected scen drivers'!$AI$1,'SSP drivers'!$C$2:$C$8148,'Selected scen drivers'!$C412,'SSP drivers'!$D$2:$D$8148,'Selected scen drivers'!$D412)</f>
        <v>0</v>
      </c>
      <c r="U412" s="3">
        <f>SUMIFS('SSP drivers'!U$2:U$8148,'SSP drivers'!$A$2:$A$8148,'Selected scen drivers'!$AH$1,'SSP drivers'!$B$2:$B$8148,'Selected scen drivers'!$AI$1,'SSP drivers'!$C$2:$C$8148,'Selected scen drivers'!$C412,'SSP drivers'!$D$2:$D$8148,'Selected scen drivers'!$D412)</f>
        <v>0</v>
      </c>
      <c r="V412" s="3">
        <f>SUMIFS('SSP drivers'!V$2:V$8148,'SSP drivers'!$A$2:$A$8148,'Selected scen drivers'!$AH$1,'SSP drivers'!$B$2:$B$8148,'Selected scen drivers'!$AI$1,'SSP drivers'!$C$2:$C$8148,'Selected scen drivers'!$C412,'SSP drivers'!$D$2:$D$8148,'Selected scen drivers'!$D412)</f>
        <v>0</v>
      </c>
      <c r="W412" s="3">
        <f>SUMIFS('SSP drivers'!W$2:W$8148,'SSP drivers'!$A$2:$A$8148,'Selected scen drivers'!$AH$1,'SSP drivers'!$B$2:$B$8148,'Selected scen drivers'!$AI$1,'SSP drivers'!$C$2:$C$8148,'Selected scen drivers'!$C412,'SSP drivers'!$D$2:$D$8148,'Selected scen drivers'!$D412)</f>
        <v>0</v>
      </c>
      <c r="X412" s="3">
        <f>SUMIFS('SSP drivers'!X$2:X$8148,'SSP drivers'!$A$2:$A$8148,'Selected scen drivers'!$AH$1,'SSP drivers'!$B$2:$B$8148,'Selected scen drivers'!$AI$1,'SSP drivers'!$C$2:$C$8148,'Selected scen drivers'!$C412,'SSP drivers'!$D$2:$D$8148,'Selected scen drivers'!$D412)</f>
        <v>0</v>
      </c>
      <c r="Y412" s="3">
        <f>SUMIFS('SSP drivers'!Y$2:Y$8148,'SSP drivers'!$A$2:$A$8148,'Selected scen drivers'!$AH$1,'SSP drivers'!$B$2:$B$8148,'Selected scen drivers'!$AI$1,'SSP drivers'!$C$2:$C$8148,'Selected scen drivers'!$C412,'SSP drivers'!$D$2:$D$8148,'Selected scen drivers'!$D412)</f>
        <v>0</v>
      </c>
      <c r="Z412" s="3">
        <f>SUMIFS('SSP drivers'!Z$2:Z$8148,'SSP drivers'!$A$2:$A$8148,'Selected scen drivers'!$AH$1,'SSP drivers'!$B$2:$B$8148,'Selected scen drivers'!$AI$1,'SSP drivers'!$C$2:$C$8148,'Selected scen drivers'!$C412,'SSP drivers'!$D$2:$D$8148,'Selected scen drivers'!$D412)</f>
        <v>0</v>
      </c>
      <c r="AA412" s="3">
        <f>SUMIFS('SSP drivers'!AA$2:AA$8148,'SSP drivers'!$A$2:$A$8148,'Selected scen drivers'!$AH$1,'SSP drivers'!$B$2:$B$8148,'Selected scen drivers'!$AI$1,'SSP drivers'!$C$2:$C$8148,'Selected scen drivers'!$C412,'SSP drivers'!$D$2:$D$8148,'Selected scen drivers'!$D412)</f>
        <v>0</v>
      </c>
      <c r="AB412" s="3">
        <f>SUMIFS('SSP drivers'!AB$2:AB$8148,'SSP drivers'!$A$2:$A$8148,'Selected scen drivers'!$AH$1,'SSP drivers'!$B$2:$B$8148,'Selected scen drivers'!$AI$1,'SSP drivers'!$C$2:$C$8148,'Selected scen drivers'!$C412,'SSP drivers'!$D$2:$D$8148,'Selected scen drivers'!$D412)</f>
        <v>0</v>
      </c>
      <c r="AC412" s="3">
        <f>SUMIFS('SSP drivers'!AC$2:AC$8148,'SSP drivers'!$A$2:$A$8148,'Selected scen drivers'!$AH$1,'SSP drivers'!$B$2:$B$8148,'Selected scen drivers'!$AI$1,'SSP drivers'!$C$2:$C$8148,'Selected scen drivers'!$C412,'SSP drivers'!$D$2:$D$8148,'Selected scen drivers'!$D412)</f>
        <v>0</v>
      </c>
      <c r="AD412" s="3">
        <f>SUMIFS('SSP drivers'!AD$2:AD$8148,'SSP drivers'!$A$2:$A$8148,'Selected scen drivers'!$AH$1,'SSP drivers'!$B$2:$B$8148,'Selected scen drivers'!$AI$1,'SSP drivers'!$C$2:$C$8148,'Selected scen drivers'!$C412,'SSP drivers'!$D$2:$D$8148,'Selected scen drivers'!$D412)</f>
        <v>0</v>
      </c>
      <c r="AE412" s="3">
        <f>SUMIFS('SSP drivers'!AE$2:AE$8148,'SSP drivers'!$A$2:$A$8148,'Selected scen drivers'!$AH$1,'SSP drivers'!$B$2:$B$8148,'Selected scen drivers'!$AI$1,'SSP drivers'!$C$2:$C$8148,'Selected scen drivers'!$C412,'SSP drivers'!$D$2:$D$8148,'Selected scen drivers'!$D412)</f>
        <v>0</v>
      </c>
    </row>
    <row r="413" spans="1:31">
      <c r="A413">
        <f t="shared" si="13"/>
        <v>46</v>
      </c>
      <c r="B413">
        <f t="shared" si="14"/>
        <v>7</v>
      </c>
      <c r="C413" t="str">
        <f>IFERROR(VLOOKUP(A413,Classification!$A$4:$B$99,2,FALSE),"")</f>
        <v/>
      </c>
      <c r="D413" t="str">
        <f>IFERROR(VLOOKUP(B413,Classification!$U$5:$V$14,2,FALSE),"")</f>
        <v>GDPSER</v>
      </c>
      <c r="E413" s="3">
        <f>SUMIFS('SSP drivers'!E$2:E$8148,'SSP drivers'!$A$2:$A$8148,'Selected scen drivers'!$AH$1,'SSP drivers'!$B$2:$B$8148,'Selected scen drivers'!$AI$1,'SSP drivers'!$C$2:$C$8148,'Selected scen drivers'!$C413,'SSP drivers'!$D$2:$D$8148,'Selected scen drivers'!$D413)</f>
        <v>0</v>
      </c>
      <c r="F413" s="3">
        <f>SUMIFS('SSP drivers'!F$2:F$8148,'SSP drivers'!$A$2:$A$8148,'Selected scen drivers'!$AH$1,'SSP drivers'!$B$2:$B$8148,'Selected scen drivers'!$AI$1,'SSP drivers'!$C$2:$C$8148,'Selected scen drivers'!$C413,'SSP drivers'!$D$2:$D$8148,'Selected scen drivers'!$D413)</f>
        <v>0</v>
      </c>
      <c r="G413" s="3">
        <f>SUMIFS('SSP drivers'!G$2:G$8148,'SSP drivers'!$A$2:$A$8148,'Selected scen drivers'!$AH$1,'SSP drivers'!$B$2:$B$8148,'Selected scen drivers'!$AI$1,'SSP drivers'!$C$2:$C$8148,'Selected scen drivers'!$C413,'SSP drivers'!$D$2:$D$8148,'Selected scen drivers'!$D413)</f>
        <v>0</v>
      </c>
      <c r="H413" s="3">
        <f>SUMIFS('SSP drivers'!H$2:H$8148,'SSP drivers'!$A$2:$A$8148,'Selected scen drivers'!$AH$1,'SSP drivers'!$B$2:$B$8148,'Selected scen drivers'!$AI$1,'SSP drivers'!$C$2:$C$8148,'Selected scen drivers'!$C413,'SSP drivers'!$D$2:$D$8148,'Selected scen drivers'!$D413)</f>
        <v>0</v>
      </c>
      <c r="I413" s="3">
        <f>SUMIFS('SSP drivers'!I$2:I$8148,'SSP drivers'!$A$2:$A$8148,'Selected scen drivers'!$AH$1,'SSP drivers'!$B$2:$B$8148,'Selected scen drivers'!$AI$1,'SSP drivers'!$C$2:$C$8148,'Selected scen drivers'!$C413,'SSP drivers'!$D$2:$D$8148,'Selected scen drivers'!$D413)</f>
        <v>0</v>
      </c>
      <c r="J413" s="3">
        <f>SUMIFS('SSP drivers'!J$2:J$8148,'SSP drivers'!$A$2:$A$8148,'Selected scen drivers'!$AH$1,'SSP drivers'!$B$2:$B$8148,'Selected scen drivers'!$AI$1,'SSP drivers'!$C$2:$C$8148,'Selected scen drivers'!$C413,'SSP drivers'!$D$2:$D$8148,'Selected scen drivers'!$D413)</f>
        <v>0</v>
      </c>
      <c r="K413" s="3">
        <f>SUMIFS('SSP drivers'!K$2:K$8148,'SSP drivers'!$A$2:$A$8148,'Selected scen drivers'!$AH$1,'SSP drivers'!$B$2:$B$8148,'Selected scen drivers'!$AI$1,'SSP drivers'!$C$2:$C$8148,'Selected scen drivers'!$C413,'SSP drivers'!$D$2:$D$8148,'Selected scen drivers'!$D413)</f>
        <v>0</v>
      </c>
      <c r="L413" s="3">
        <f>SUMIFS('SSP drivers'!L$2:L$8148,'SSP drivers'!$A$2:$A$8148,'Selected scen drivers'!$AH$1,'SSP drivers'!$B$2:$B$8148,'Selected scen drivers'!$AI$1,'SSP drivers'!$C$2:$C$8148,'Selected scen drivers'!$C413,'SSP drivers'!$D$2:$D$8148,'Selected scen drivers'!$D413)</f>
        <v>0</v>
      </c>
      <c r="M413" s="3">
        <f>SUMIFS('SSP drivers'!M$2:M$8148,'SSP drivers'!$A$2:$A$8148,'Selected scen drivers'!$AH$1,'SSP drivers'!$B$2:$B$8148,'Selected scen drivers'!$AI$1,'SSP drivers'!$C$2:$C$8148,'Selected scen drivers'!$C413,'SSP drivers'!$D$2:$D$8148,'Selected scen drivers'!$D413)</f>
        <v>0</v>
      </c>
      <c r="N413" s="3">
        <f>SUMIFS('SSP drivers'!N$2:N$8148,'SSP drivers'!$A$2:$A$8148,'Selected scen drivers'!$AH$1,'SSP drivers'!$B$2:$B$8148,'Selected scen drivers'!$AI$1,'SSP drivers'!$C$2:$C$8148,'Selected scen drivers'!$C413,'SSP drivers'!$D$2:$D$8148,'Selected scen drivers'!$D413)</f>
        <v>0</v>
      </c>
      <c r="O413" s="3">
        <f>SUMIFS('SSP drivers'!O$2:O$8148,'SSP drivers'!$A$2:$A$8148,'Selected scen drivers'!$AH$1,'SSP drivers'!$B$2:$B$8148,'Selected scen drivers'!$AI$1,'SSP drivers'!$C$2:$C$8148,'Selected scen drivers'!$C413,'SSP drivers'!$D$2:$D$8148,'Selected scen drivers'!$D413)</f>
        <v>0</v>
      </c>
      <c r="P413" s="3">
        <f>SUMIFS('SSP drivers'!P$2:P$8148,'SSP drivers'!$A$2:$A$8148,'Selected scen drivers'!$AH$1,'SSP drivers'!$B$2:$B$8148,'Selected scen drivers'!$AI$1,'SSP drivers'!$C$2:$C$8148,'Selected scen drivers'!$C413,'SSP drivers'!$D$2:$D$8148,'Selected scen drivers'!$D413)</f>
        <v>0</v>
      </c>
      <c r="Q413" s="3">
        <f>SUMIFS('SSP drivers'!Q$2:Q$8148,'SSP drivers'!$A$2:$A$8148,'Selected scen drivers'!$AH$1,'SSP drivers'!$B$2:$B$8148,'Selected scen drivers'!$AI$1,'SSP drivers'!$C$2:$C$8148,'Selected scen drivers'!$C413,'SSP drivers'!$D$2:$D$8148,'Selected scen drivers'!$D413)</f>
        <v>0</v>
      </c>
      <c r="R413" s="3">
        <f>SUMIFS('SSP drivers'!R$2:R$8148,'SSP drivers'!$A$2:$A$8148,'Selected scen drivers'!$AH$1,'SSP drivers'!$B$2:$B$8148,'Selected scen drivers'!$AI$1,'SSP drivers'!$C$2:$C$8148,'Selected scen drivers'!$C413,'SSP drivers'!$D$2:$D$8148,'Selected scen drivers'!$D413)</f>
        <v>0</v>
      </c>
      <c r="S413" s="3">
        <f>SUMIFS('SSP drivers'!S$2:S$8148,'SSP drivers'!$A$2:$A$8148,'Selected scen drivers'!$AH$1,'SSP drivers'!$B$2:$B$8148,'Selected scen drivers'!$AI$1,'SSP drivers'!$C$2:$C$8148,'Selected scen drivers'!$C413,'SSP drivers'!$D$2:$D$8148,'Selected scen drivers'!$D413)</f>
        <v>0</v>
      </c>
      <c r="T413" s="3">
        <f>SUMIFS('SSP drivers'!T$2:T$8148,'SSP drivers'!$A$2:$A$8148,'Selected scen drivers'!$AH$1,'SSP drivers'!$B$2:$B$8148,'Selected scen drivers'!$AI$1,'SSP drivers'!$C$2:$C$8148,'Selected scen drivers'!$C413,'SSP drivers'!$D$2:$D$8148,'Selected scen drivers'!$D413)</f>
        <v>0</v>
      </c>
      <c r="U413" s="3">
        <f>SUMIFS('SSP drivers'!U$2:U$8148,'SSP drivers'!$A$2:$A$8148,'Selected scen drivers'!$AH$1,'SSP drivers'!$B$2:$B$8148,'Selected scen drivers'!$AI$1,'SSP drivers'!$C$2:$C$8148,'Selected scen drivers'!$C413,'SSP drivers'!$D$2:$D$8148,'Selected scen drivers'!$D413)</f>
        <v>0</v>
      </c>
      <c r="V413" s="3">
        <f>SUMIFS('SSP drivers'!V$2:V$8148,'SSP drivers'!$A$2:$A$8148,'Selected scen drivers'!$AH$1,'SSP drivers'!$B$2:$B$8148,'Selected scen drivers'!$AI$1,'SSP drivers'!$C$2:$C$8148,'Selected scen drivers'!$C413,'SSP drivers'!$D$2:$D$8148,'Selected scen drivers'!$D413)</f>
        <v>0</v>
      </c>
      <c r="W413" s="3">
        <f>SUMIFS('SSP drivers'!W$2:W$8148,'SSP drivers'!$A$2:$A$8148,'Selected scen drivers'!$AH$1,'SSP drivers'!$B$2:$B$8148,'Selected scen drivers'!$AI$1,'SSP drivers'!$C$2:$C$8148,'Selected scen drivers'!$C413,'SSP drivers'!$D$2:$D$8148,'Selected scen drivers'!$D413)</f>
        <v>0</v>
      </c>
      <c r="X413" s="3">
        <f>SUMIFS('SSP drivers'!X$2:X$8148,'SSP drivers'!$A$2:$A$8148,'Selected scen drivers'!$AH$1,'SSP drivers'!$B$2:$B$8148,'Selected scen drivers'!$AI$1,'SSP drivers'!$C$2:$C$8148,'Selected scen drivers'!$C413,'SSP drivers'!$D$2:$D$8148,'Selected scen drivers'!$D413)</f>
        <v>0</v>
      </c>
      <c r="Y413" s="3">
        <f>SUMIFS('SSP drivers'!Y$2:Y$8148,'SSP drivers'!$A$2:$A$8148,'Selected scen drivers'!$AH$1,'SSP drivers'!$B$2:$B$8148,'Selected scen drivers'!$AI$1,'SSP drivers'!$C$2:$C$8148,'Selected scen drivers'!$C413,'SSP drivers'!$D$2:$D$8148,'Selected scen drivers'!$D413)</f>
        <v>0</v>
      </c>
      <c r="Z413" s="3">
        <f>SUMIFS('SSP drivers'!Z$2:Z$8148,'SSP drivers'!$A$2:$A$8148,'Selected scen drivers'!$AH$1,'SSP drivers'!$B$2:$B$8148,'Selected scen drivers'!$AI$1,'SSP drivers'!$C$2:$C$8148,'Selected scen drivers'!$C413,'SSP drivers'!$D$2:$D$8148,'Selected scen drivers'!$D413)</f>
        <v>0</v>
      </c>
      <c r="AA413" s="3">
        <f>SUMIFS('SSP drivers'!AA$2:AA$8148,'SSP drivers'!$A$2:$A$8148,'Selected scen drivers'!$AH$1,'SSP drivers'!$B$2:$B$8148,'Selected scen drivers'!$AI$1,'SSP drivers'!$C$2:$C$8148,'Selected scen drivers'!$C413,'SSP drivers'!$D$2:$D$8148,'Selected scen drivers'!$D413)</f>
        <v>0</v>
      </c>
      <c r="AB413" s="3">
        <f>SUMIFS('SSP drivers'!AB$2:AB$8148,'SSP drivers'!$A$2:$A$8148,'Selected scen drivers'!$AH$1,'SSP drivers'!$B$2:$B$8148,'Selected scen drivers'!$AI$1,'SSP drivers'!$C$2:$C$8148,'Selected scen drivers'!$C413,'SSP drivers'!$D$2:$D$8148,'Selected scen drivers'!$D413)</f>
        <v>0</v>
      </c>
      <c r="AC413" s="3">
        <f>SUMIFS('SSP drivers'!AC$2:AC$8148,'SSP drivers'!$A$2:$A$8148,'Selected scen drivers'!$AH$1,'SSP drivers'!$B$2:$B$8148,'Selected scen drivers'!$AI$1,'SSP drivers'!$C$2:$C$8148,'Selected scen drivers'!$C413,'SSP drivers'!$D$2:$D$8148,'Selected scen drivers'!$D413)</f>
        <v>0</v>
      </c>
      <c r="AD413" s="3">
        <f>SUMIFS('SSP drivers'!AD$2:AD$8148,'SSP drivers'!$A$2:$A$8148,'Selected scen drivers'!$AH$1,'SSP drivers'!$B$2:$B$8148,'Selected scen drivers'!$AI$1,'SSP drivers'!$C$2:$C$8148,'Selected scen drivers'!$C413,'SSP drivers'!$D$2:$D$8148,'Selected scen drivers'!$D413)</f>
        <v>0</v>
      </c>
      <c r="AE413" s="3">
        <f>SUMIFS('SSP drivers'!AE$2:AE$8148,'SSP drivers'!$A$2:$A$8148,'Selected scen drivers'!$AH$1,'SSP drivers'!$B$2:$B$8148,'Selected scen drivers'!$AI$1,'SSP drivers'!$C$2:$C$8148,'Selected scen drivers'!$C413,'SSP drivers'!$D$2:$D$8148,'Selected scen drivers'!$D413)</f>
        <v>0</v>
      </c>
    </row>
    <row r="414" spans="1:31">
      <c r="A414">
        <f t="shared" si="13"/>
        <v>46</v>
      </c>
      <c r="B414">
        <f t="shared" si="14"/>
        <v>8</v>
      </c>
      <c r="C414" t="str">
        <f>IFERROR(VLOOKUP(A414,Classification!$A$4:$B$99,2,FALSE),"")</f>
        <v/>
      </c>
      <c r="D414" t="str">
        <f>IFERROR(VLOOKUP(B414,Classification!$U$5:$V$14,2,FALSE),"")</f>
        <v>HOU</v>
      </c>
      <c r="E414" s="3">
        <f>SUMIFS('SSP drivers'!E$2:E$8148,'SSP drivers'!$A$2:$A$8148,'Selected scen drivers'!$AH$1,'SSP drivers'!$B$2:$B$8148,'Selected scen drivers'!$AI$1,'SSP drivers'!$C$2:$C$8148,'Selected scen drivers'!$C414,'SSP drivers'!$D$2:$D$8148,'Selected scen drivers'!$D414)</f>
        <v>0</v>
      </c>
      <c r="F414" s="3">
        <f>SUMIFS('SSP drivers'!F$2:F$8148,'SSP drivers'!$A$2:$A$8148,'Selected scen drivers'!$AH$1,'SSP drivers'!$B$2:$B$8148,'Selected scen drivers'!$AI$1,'SSP drivers'!$C$2:$C$8148,'Selected scen drivers'!$C414,'SSP drivers'!$D$2:$D$8148,'Selected scen drivers'!$D414)</f>
        <v>0</v>
      </c>
      <c r="G414" s="3">
        <f>SUMIFS('SSP drivers'!G$2:G$8148,'SSP drivers'!$A$2:$A$8148,'Selected scen drivers'!$AH$1,'SSP drivers'!$B$2:$B$8148,'Selected scen drivers'!$AI$1,'SSP drivers'!$C$2:$C$8148,'Selected scen drivers'!$C414,'SSP drivers'!$D$2:$D$8148,'Selected scen drivers'!$D414)</f>
        <v>0</v>
      </c>
      <c r="H414" s="3">
        <f>SUMIFS('SSP drivers'!H$2:H$8148,'SSP drivers'!$A$2:$A$8148,'Selected scen drivers'!$AH$1,'SSP drivers'!$B$2:$B$8148,'Selected scen drivers'!$AI$1,'SSP drivers'!$C$2:$C$8148,'Selected scen drivers'!$C414,'SSP drivers'!$D$2:$D$8148,'Selected scen drivers'!$D414)</f>
        <v>0</v>
      </c>
      <c r="I414" s="3">
        <f>SUMIFS('SSP drivers'!I$2:I$8148,'SSP drivers'!$A$2:$A$8148,'Selected scen drivers'!$AH$1,'SSP drivers'!$B$2:$B$8148,'Selected scen drivers'!$AI$1,'SSP drivers'!$C$2:$C$8148,'Selected scen drivers'!$C414,'SSP drivers'!$D$2:$D$8148,'Selected scen drivers'!$D414)</f>
        <v>0</v>
      </c>
      <c r="J414" s="3">
        <f>SUMIFS('SSP drivers'!J$2:J$8148,'SSP drivers'!$A$2:$A$8148,'Selected scen drivers'!$AH$1,'SSP drivers'!$B$2:$B$8148,'Selected scen drivers'!$AI$1,'SSP drivers'!$C$2:$C$8148,'Selected scen drivers'!$C414,'SSP drivers'!$D$2:$D$8148,'Selected scen drivers'!$D414)</f>
        <v>0</v>
      </c>
      <c r="K414" s="3">
        <f>SUMIFS('SSP drivers'!K$2:K$8148,'SSP drivers'!$A$2:$A$8148,'Selected scen drivers'!$AH$1,'SSP drivers'!$B$2:$B$8148,'Selected scen drivers'!$AI$1,'SSP drivers'!$C$2:$C$8148,'Selected scen drivers'!$C414,'SSP drivers'!$D$2:$D$8148,'Selected scen drivers'!$D414)</f>
        <v>0</v>
      </c>
      <c r="L414" s="3">
        <f>SUMIFS('SSP drivers'!L$2:L$8148,'SSP drivers'!$A$2:$A$8148,'Selected scen drivers'!$AH$1,'SSP drivers'!$B$2:$B$8148,'Selected scen drivers'!$AI$1,'SSP drivers'!$C$2:$C$8148,'Selected scen drivers'!$C414,'SSP drivers'!$D$2:$D$8148,'Selected scen drivers'!$D414)</f>
        <v>0</v>
      </c>
      <c r="M414" s="3">
        <f>SUMIFS('SSP drivers'!M$2:M$8148,'SSP drivers'!$A$2:$A$8148,'Selected scen drivers'!$AH$1,'SSP drivers'!$B$2:$B$8148,'Selected scen drivers'!$AI$1,'SSP drivers'!$C$2:$C$8148,'Selected scen drivers'!$C414,'SSP drivers'!$D$2:$D$8148,'Selected scen drivers'!$D414)</f>
        <v>0</v>
      </c>
      <c r="N414" s="3">
        <f>SUMIFS('SSP drivers'!N$2:N$8148,'SSP drivers'!$A$2:$A$8148,'Selected scen drivers'!$AH$1,'SSP drivers'!$B$2:$B$8148,'Selected scen drivers'!$AI$1,'SSP drivers'!$C$2:$C$8148,'Selected scen drivers'!$C414,'SSP drivers'!$D$2:$D$8148,'Selected scen drivers'!$D414)</f>
        <v>0</v>
      </c>
      <c r="O414" s="3">
        <f>SUMIFS('SSP drivers'!O$2:O$8148,'SSP drivers'!$A$2:$A$8148,'Selected scen drivers'!$AH$1,'SSP drivers'!$B$2:$B$8148,'Selected scen drivers'!$AI$1,'SSP drivers'!$C$2:$C$8148,'Selected scen drivers'!$C414,'SSP drivers'!$D$2:$D$8148,'Selected scen drivers'!$D414)</f>
        <v>0</v>
      </c>
      <c r="P414" s="3">
        <f>SUMIFS('SSP drivers'!P$2:P$8148,'SSP drivers'!$A$2:$A$8148,'Selected scen drivers'!$AH$1,'SSP drivers'!$B$2:$B$8148,'Selected scen drivers'!$AI$1,'SSP drivers'!$C$2:$C$8148,'Selected scen drivers'!$C414,'SSP drivers'!$D$2:$D$8148,'Selected scen drivers'!$D414)</f>
        <v>0</v>
      </c>
      <c r="Q414" s="3">
        <f>SUMIFS('SSP drivers'!Q$2:Q$8148,'SSP drivers'!$A$2:$A$8148,'Selected scen drivers'!$AH$1,'SSP drivers'!$B$2:$B$8148,'Selected scen drivers'!$AI$1,'SSP drivers'!$C$2:$C$8148,'Selected scen drivers'!$C414,'SSP drivers'!$D$2:$D$8148,'Selected scen drivers'!$D414)</f>
        <v>0</v>
      </c>
      <c r="R414" s="3">
        <f>SUMIFS('SSP drivers'!R$2:R$8148,'SSP drivers'!$A$2:$A$8148,'Selected scen drivers'!$AH$1,'SSP drivers'!$B$2:$B$8148,'Selected scen drivers'!$AI$1,'SSP drivers'!$C$2:$C$8148,'Selected scen drivers'!$C414,'SSP drivers'!$D$2:$D$8148,'Selected scen drivers'!$D414)</f>
        <v>0</v>
      </c>
      <c r="S414" s="3">
        <f>SUMIFS('SSP drivers'!S$2:S$8148,'SSP drivers'!$A$2:$A$8148,'Selected scen drivers'!$AH$1,'SSP drivers'!$B$2:$B$8148,'Selected scen drivers'!$AI$1,'SSP drivers'!$C$2:$C$8148,'Selected scen drivers'!$C414,'SSP drivers'!$D$2:$D$8148,'Selected scen drivers'!$D414)</f>
        <v>0</v>
      </c>
      <c r="T414" s="3">
        <f>SUMIFS('SSP drivers'!T$2:T$8148,'SSP drivers'!$A$2:$A$8148,'Selected scen drivers'!$AH$1,'SSP drivers'!$B$2:$B$8148,'Selected scen drivers'!$AI$1,'SSP drivers'!$C$2:$C$8148,'Selected scen drivers'!$C414,'SSP drivers'!$D$2:$D$8148,'Selected scen drivers'!$D414)</f>
        <v>0</v>
      </c>
      <c r="U414" s="3">
        <f>SUMIFS('SSP drivers'!U$2:U$8148,'SSP drivers'!$A$2:$A$8148,'Selected scen drivers'!$AH$1,'SSP drivers'!$B$2:$B$8148,'Selected scen drivers'!$AI$1,'SSP drivers'!$C$2:$C$8148,'Selected scen drivers'!$C414,'SSP drivers'!$D$2:$D$8148,'Selected scen drivers'!$D414)</f>
        <v>0</v>
      </c>
      <c r="V414" s="3">
        <f>SUMIFS('SSP drivers'!V$2:V$8148,'SSP drivers'!$A$2:$A$8148,'Selected scen drivers'!$AH$1,'SSP drivers'!$B$2:$B$8148,'Selected scen drivers'!$AI$1,'SSP drivers'!$C$2:$C$8148,'Selected scen drivers'!$C414,'SSP drivers'!$D$2:$D$8148,'Selected scen drivers'!$D414)</f>
        <v>0</v>
      </c>
      <c r="W414" s="3">
        <f>SUMIFS('SSP drivers'!W$2:W$8148,'SSP drivers'!$A$2:$A$8148,'Selected scen drivers'!$AH$1,'SSP drivers'!$B$2:$B$8148,'Selected scen drivers'!$AI$1,'SSP drivers'!$C$2:$C$8148,'Selected scen drivers'!$C414,'SSP drivers'!$D$2:$D$8148,'Selected scen drivers'!$D414)</f>
        <v>0</v>
      </c>
      <c r="X414" s="3">
        <f>SUMIFS('SSP drivers'!X$2:X$8148,'SSP drivers'!$A$2:$A$8148,'Selected scen drivers'!$AH$1,'SSP drivers'!$B$2:$B$8148,'Selected scen drivers'!$AI$1,'SSP drivers'!$C$2:$C$8148,'Selected scen drivers'!$C414,'SSP drivers'!$D$2:$D$8148,'Selected scen drivers'!$D414)</f>
        <v>0</v>
      </c>
      <c r="Y414" s="3">
        <f>SUMIFS('SSP drivers'!Y$2:Y$8148,'SSP drivers'!$A$2:$A$8148,'Selected scen drivers'!$AH$1,'SSP drivers'!$B$2:$B$8148,'Selected scen drivers'!$AI$1,'SSP drivers'!$C$2:$C$8148,'Selected scen drivers'!$C414,'SSP drivers'!$D$2:$D$8148,'Selected scen drivers'!$D414)</f>
        <v>0</v>
      </c>
      <c r="Z414" s="3">
        <f>SUMIFS('SSP drivers'!Z$2:Z$8148,'SSP drivers'!$A$2:$A$8148,'Selected scen drivers'!$AH$1,'SSP drivers'!$B$2:$B$8148,'Selected scen drivers'!$AI$1,'SSP drivers'!$C$2:$C$8148,'Selected scen drivers'!$C414,'SSP drivers'!$D$2:$D$8148,'Selected scen drivers'!$D414)</f>
        <v>0</v>
      </c>
      <c r="AA414" s="3">
        <f>SUMIFS('SSP drivers'!AA$2:AA$8148,'SSP drivers'!$A$2:$A$8148,'Selected scen drivers'!$AH$1,'SSP drivers'!$B$2:$B$8148,'Selected scen drivers'!$AI$1,'SSP drivers'!$C$2:$C$8148,'Selected scen drivers'!$C414,'SSP drivers'!$D$2:$D$8148,'Selected scen drivers'!$D414)</f>
        <v>0</v>
      </c>
      <c r="AB414" s="3">
        <f>SUMIFS('SSP drivers'!AB$2:AB$8148,'SSP drivers'!$A$2:$A$8148,'Selected scen drivers'!$AH$1,'SSP drivers'!$B$2:$B$8148,'Selected scen drivers'!$AI$1,'SSP drivers'!$C$2:$C$8148,'Selected scen drivers'!$C414,'SSP drivers'!$D$2:$D$8148,'Selected scen drivers'!$D414)</f>
        <v>0</v>
      </c>
      <c r="AC414" s="3">
        <f>SUMIFS('SSP drivers'!AC$2:AC$8148,'SSP drivers'!$A$2:$A$8148,'Selected scen drivers'!$AH$1,'SSP drivers'!$B$2:$B$8148,'Selected scen drivers'!$AI$1,'SSP drivers'!$C$2:$C$8148,'Selected scen drivers'!$C414,'SSP drivers'!$D$2:$D$8148,'Selected scen drivers'!$D414)</f>
        <v>0</v>
      </c>
      <c r="AD414" s="3">
        <f>SUMIFS('SSP drivers'!AD$2:AD$8148,'SSP drivers'!$A$2:$A$8148,'Selected scen drivers'!$AH$1,'SSP drivers'!$B$2:$B$8148,'Selected scen drivers'!$AI$1,'SSP drivers'!$C$2:$C$8148,'Selected scen drivers'!$C414,'SSP drivers'!$D$2:$D$8148,'Selected scen drivers'!$D414)</f>
        <v>0</v>
      </c>
      <c r="AE414" s="3">
        <f>SUMIFS('SSP drivers'!AE$2:AE$8148,'SSP drivers'!$A$2:$A$8148,'Selected scen drivers'!$AH$1,'SSP drivers'!$B$2:$B$8148,'Selected scen drivers'!$AI$1,'SSP drivers'!$C$2:$C$8148,'Selected scen drivers'!$C414,'SSP drivers'!$D$2:$D$8148,'Selected scen drivers'!$D414)</f>
        <v>0</v>
      </c>
    </row>
    <row r="415" spans="1:31">
      <c r="A415">
        <f t="shared" si="13"/>
        <v>46</v>
      </c>
      <c r="B415">
        <f t="shared" si="14"/>
        <v>9</v>
      </c>
      <c r="C415" t="str">
        <f>IFERROR(VLOOKUP(A415,Classification!$A$4:$B$99,2,FALSE),"")</f>
        <v/>
      </c>
      <c r="D415" t="str">
        <f>IFERROR(VLOOKUP(B415,Classification!$U$5:$V$14,2,FALSE),"")</f>
        <v>POP</v>
      </c>
      <c r="E415" s="3">
        <f>SUMIFS('SSP drivers'!E$2:E$8148,'SSP drivers'!$A$2:$A$8148,'Selected scen drivers'!$AH$1,'SSP drivers'!$B$2:$B$8148,'Selected scen drivers'!$AI$1,'SSP drivers'!$C$2:$C$8148,'Selected scen drivers'!$C415,'SSP drivers'!$D$2:$D$8148,'Selected scen drivers'!$D415)</f>
        <v>0</v>
      </c>
      <c r="F415" s="3">
        <f>SUMIFS('SSP drivers'!F$2:F$8148,'SSP drivers'!$A$2:$A$8148,'Selected scen drivers'!$AH$1,'SSP drivers'!$B$2:$B$8148,'Selected scen drivers'!$AI$1,'SSP drivers'!$C$2:$C$8148,'Selected scen drivers'!$C415,'SSP drivers'!$D$2:$D$8148,'Selected scen drivers'!$D415)</f>
        <v>0</v>
      </c>
      <c r="G415" s="3">
        <f>SUMIFS('SSP drivers'!G$2:G$8148,'SSP drivers'!$A$2:$A$8148,'Selected scen drivers'!$AH$1,'SSP drivers'!$B$2:$B$8148,'Selected scen drivers'!$AI$1,'SSP drivers'!$C$2:$C$8148,'Selected scen drivers'!$C415,'SSP drivers'!$D$2:$D$8148,'Selected scen drivers'!$D415)</f>
        <v>0</v>
      </c>
      <c r="H415" s="3">
        <f>SUMIFS('SSP drivers'!H$2:H$8148,'SSP drivers'!$A$2:$A$8148,'Selected scen drivers'!$AH$1,'SSP drivers'!$B$2:$B$8148,'Selected scen drivers'!$AI$1,'SSP drivers'!$C$2:$C$8148,'Selected scen drivers'!$C415,'SSP drivers'!$D$2:$D$8148,'Selected scen drivers'!$D415)</f>
        <v>0</v>
      </c>
      <c r="I415" s="3">
        <f>SUMIFS('SSP drivers'!I$2:I$8148,'SSP drivers'!$A$2:$A$8148,'Selected scen drivers'!$AH$1,'SSP drivers'!$B$2:$B$8148,'Selected scen drivers'!$AI$1,'SSP drivers'!$C$2:$C$8148,'Selected scen drivers'!$C415,'SSP drivers'!$D$2:$D$8148,'Selected scen drivers'!$D415)</f>
        <v>0</v>
      </c>
      <c r="J415" s="3">
        <f>SUMIFS('SSP drivers'!J$2:J$8148,'SSP drivers'!$A$2:$A$8148,'Selected scen drivers'!$AH$1,'SSP drivers'!$B$2:$B$8148,'Selected scen drivers'!$AI$1,'SSP drivers'!$C$2:$C$8148,'Selected scen drivers'!$C415,'SSP drivers'!$D$2:$D$8148,'Selected scen drivers'!$D415)</f>
        <v>0</v>
      </c>
      <c r="K415" s="3">
        <f>SUMIFS('SSP drivers'!K$2:K$8148,'SSP drivers'!$A$2:$A$8148,'Selected scen drivers'!$AH$1,'SSP drivers'!$B$2:$B$8148,'Selected scen drivers'!$AI$1,'SSP drivers'!$C$2:$C$8148,'Selected scen drivers'!$C415,'SSP drivers'!$D$2:$D$8148,'Selected scen drivers'!$D415)</f>
        <v>0</v>
      </c>
      <c r="L415" s="3">
        <f>SUMIFS('SSP drivers'!L$2:L$8148,'SSP drivers'!$A$2:$A$8148,'Selected scen drivers'!$AH$1,'SSP drivers'!$B$2:$B$8148,'Selected scen drivers'!$AI$1,'SSP drivers'!$C$2:$C$8148,'Selected scen drivers'!$C415,'SSP drivers'!$D$2:$D$8148,'Selected scen drivers'!$D415)</f>
        <v>0</v>
      </c>
      <c r="M415" s="3">
        <f>SUMIFS('SSP drivers'!M$2:M$8148,'SSP drivers'!$A$2:$A$8148,'Selected scen drivers'!$AH$1,'SSP drivers'!$B$2:$B$8148,'Selected scen drivers'!$AI$1,'SSP drivers'!$C$2:$C$8148,'Selected scen drivers'!$C415,'SSP drivers'!$D$2:$D$8148,'Selected scen drivers'!$D415)</f>
        <v>0</v>
      </c>
      <c r="N415" s="3">
        <f>SUMIFS('SSP drivers'!N$2:N$8148,'SSP drivers'!$A$2:$A$8148,'Selected scen drivers'!$AH$1,'SSP drivers'!$B$2:$B$8148,'Selected scen drivers'!$AI$1,'SSP drivers'!$C$2:$C$8148,'Selected scen drivers'!$C415,'SSP drivers'!$D$2:$D$8148,'Selected scen drivers'!$D415)</f>
        <v>0</v>
      </c>
      <c r="O415" s="3">
        <f>SUMIFS('SSP drivers'!O$2:O$8148,'SSP drivers'!$A$2:$A$8148,'Selected scen drivers'!$AH$1,'SSP drivers'!$B$2:$B$8148,'Selected scen drivers'!$AI$1,'SSP drivers'!$C$2:$C$8148,'Selected scen drivers'!$C415,'SSP drivers'!$D$2:$D$8148,'Selected scen drivers'!$D415)</f>
        <v>0</v>
      </c>
      <c r="P415" s="3">
        <f>SUMIFS('SSP drivers'!P$2:P$8148,'SSP drivers'!$A$2:$A$8148,'Selected scen drivers'!$AH$1,'SSP drivers'!$B$2:$B$8148,'Selected scen drivers'!$AI$1,'SSP drivers'!$C$2:$C$8148,'Selected scen drivers'!$C415,'SSP drivers'!$D$2:$D$8148,'Selected scen drivers'!$D415)</f>
        <v>0</v>
      </c>
      <c r="Q415" s="3">
        <f>SUMIFS('SSP drivers'!Q$2:Q$8148,'SSP drivers'!$A$2:$A$8148,'Selected scen drivers'!$AH$1,'SSP drivers'!$B$2:$B$8148,'Selected scen drivers'!$AI$1,'SSP drivers'!$C$2:$C$8148,'Selected scen drivers'!$C415,'SSP drivers'!$D$2:$D$8148,'Selected scen drivers'!$D415)</f>
        <v>0</v>
      </c>
      <c r="R415" s="3">
        <f>SUMIFS('SSP drivers'!R$2:R$8148,'SSP drivers'!$A$2:$A$8148,'Selected scen drivers'!$AH$1,'SSP drivers'!$B$2:$B$8148,'Selected scen drivers'!$AI$1,'SSP drivers'!$C$2:$C$8148,'Selected scen drivers'!$C415,'SSP drivers'!$D$2:$D$8148,'Selected scen drivers'!$D415)</f>
        <v>0</v>
      </c>
      <c r="S415" s="3">
        <f>SUMIFS('SSP drivers'!S$2:S$8148,'SSP drivers'!$A$2:$A$8148,'Selected scen drivers'!$AH$1,'SSP drivers'!$B$2:$B$8148,'Selected scen drivers'!$AI$1,'SSP drivers'!$C$2:$C$8148,'Selected scen drivers'!$C415,'SSP drivers'!$D$2:$D$8148,'Selected scen drivers'!$D415)</f>
        <v>0</v>
      </c>
      <c r="T415" s="3">
        <f>SUMIFS('SSP drivers'!T$2:T$8148,'SSP drivers'!$A$2:$A$8148,'Selected scen drivers'!$AH$1,'SSP drivers'!$B$2:$B$8148,'Selected scen drivers'!$AI$1,'SSP drivers'!$C$2:$C$8148,'Selected scen drivers'!$C415,'SSP drivers'!$D$2:$D$8148,'Selected scen drivers'!$D415)</f>
        <v>0</v>
      </c>
      <c r="U415" s="3">
        <f>SUMIFS('SSP drivers'!U$2:U$8148,'SSP drivers'!$A$2:$A$8148,'Selected scen drivers'!$AH$1,'SSP drivers'!$B$2:$B$8148,'Selected scen drivers'!$AI$1,'SSP drivers'!$C$2:$C$8148,'Selected scen drivers'!$C415,'SSP drivers'!$D$2:$D$8148,'Selected scen drivers'!$D415)</f>
        <v>0</v>
      </c>
      <c r="V415" s="3">
        <f>SUMIFS('SSP drivers'!V$2:V$8148,'SSP drivers'!$A$2:$A$8148,'Selected scen drivers'!$AH$1,'SSP drivers'!$B$2:$B$8148,'Selected scen drivers'!$AI$1,'SSP drivers'!$C$2:$C$8148,'Selected scen drivers'!$C415,'SSP drivers'!$D$2:$D$8148,'Selected scen drivers'!$D415)</f>
        <v>0</v>
      </c>
      <c r="W415" s="3">
        <f>SUMIFS('SSP drivers'!W$2:W$8148,'SSP drivers'!$A$2:$A$8148,'Selected scen drivers'!$AH$1,'SSP drivers'!$B$2:$B$8148,'Selected scen drivers'!$AI$1,'SSP drivers'!$C$2:$C$8148,'Selected scen drivers'!$C415,'SSP drivers'!$D$2:$D$8148,'Selected scen drivers'!$D415)</f>
        <v>0</v>
      </c>
      <c r="X415" s="3">
        <f>SUMIFS('SSP drivers'!X$2:X$8148,'SSP drivers'!$A$2:$A$8148,'Selected scen drivers'!$AH$1,'SSP drivers'!$B$2:$B$8148,'Selected scen drivers'!$AI$1,'SSP drivers'!$C$2:$C$8148,'Selected scen drivers'!$C415,'SSP drivers'!$D$2:$D$8148,'Selected scen drivers'!$D415)</f>
        <v>0</v>
      </c>
      <c r="Y415" s="3">
        <f>SUMIFS('SSP drivers'!Y$2:Y$8148,'SSP drivers'!$A$2:$A$8148,'Selected scen drivers'!$AH$1,'SSP drivers'!$B$2:$B$8148,'Selected scen drivers'!$AI$1,'SSP drivers'!$C$2:$C$8148,'Selected scen drivers'!$C415,'SSP drivers'!$D$2:$D$8148,'Selected scen drivers'!$D415)</f>
        <v>0</v>
      </c>
      <c r="Z415" s="3">
        <f>SUMIFS('SSP drivers'!Z$2:Z$8148,'SSP drivers'!$A$2:$A$8148,'Selected scen drivers'!$AH$1,'SSP drivers'!$B$2:$B$8148,'Selected scen drivers'!$AI$1,'SSP drivers'!$C$2:$C$8148,'Selected scen drivers'!$C415,'SSP drivers'!$D$2:$D$8148,'Selected scen drivers'!$D415)</f>
        <v>0</v>
      </c>
      <c r="AA415" s="3">
        <f>SUMIFS('SSP drivers'!AA$2:AA$8148,'SSP drivers'!$A$2:$A$8148,'Selected scen drivers'!$AH$1,'SSP drivers'!$B$2:$B$8148,'Selected scen drivers'!$AI$1,'SSP drivers'!$C$2:$C$8148,'Selected scen drivers'!$C415,'SSP drivers'!$D$2:$D$8148,'Selected scen drivers'!$D415)</f>
        <v>0</v>
      </c>
      <c r="AB415" s="3">
        <f>SUMIFS('SSP drivers'!AB$2:AB$8148,'SSP drivers'!$A$2:$A$8148,'Selected scen drivers'!$AH$1,'SSP drivers'!$B$2:$B$8148,'Selected scen drivers'!$AI$1,'SSP drivers'!$C$2:$C$8148,'Selected scen drivers'!$C415,'SSP drivers'!$D$2:$D$8148,'Selected scen drivers'!$D415)</f>
        <v>0</v>
      </c>
      <c r="AC415" s="3">
        <f>SUMIFS('SSP drivers'!AC$2:AC$8148,'SSP drivers'!$A$2:$A$8148,'Selected scen drivers'!$AH$1,'SSP drivers'!$B$2:$B$8148,'Selected scen drivers'!$AI$1,'SSP drivers'!$C$2:$C$8148,'Selected scen drivers'!$C415,'SSP drivers'!$D$2:$D$8148,'Selected scen drivers'!$D415)</f>
        <v>0</v>
      </c>
      <c r="AD415" s="3">
        <f>SUMIFS('SSP drivers'!AD$2:AD$8148,'SSP drivers'!$A$2:$A$8148,'Selected scen drivers'!$AH$1,'SSP drivers'!$B$2:$B$8148,'Selected scen drivers'!$AI$1,'SSP drivers'!$C$2:$C$8148,'Selected scen drivers'!$C415,'SSP drivers'!$D$2:$D$8148,'Selected scen drivers'!$D415)</f>
        <v>0</v>
      </c>
      <c r="AE415" s="3">
        <f>SUMIFS('SSP drivers'!AE$2:AE$8148,'SSP drivers'!$A$2:$A$8148,'Selected scen drivers'!$AH$1,'SSP drivers'!$B$2:$B$8148,'Selected scen drivers'!$AI$1,'SSP drivers'!$C$2:$C$8148,'Selected scen drivers'!$C415,'SSP drivers'!$D$2:$D$8148,'Selected scen drivers'!$D415)</f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3:AC417"/>
  <sheetViews>
    <sheetView zoomScale="66" zoomScaleNormal="66" workbookViewId="0">
      <selection activeCell="A1" sqref="A1"/>
    </sheetView>
  </sheetViews>
  <sheetFormatPr defaultColWidth="9" defaultRowHeight="12.5"/>
  <cols>
    <col min="3" max="3" width="10.2818181818182" customWidth="1"/>
    <col min="4" max="10" width="5" customWidth="1"/>
    <col min="11" max="11" width="5.57272727272727" customWidth="1"/>
    <col min="12" max="12" width="5.28181818181818" customWidth="1"/>
    <col min="13" max="20" width="5.57272727272727" customWidth="1"/>
    <col min="21" max="21" width="6.57272727272727" customWidth="1"/>
  </cols>
  <sheetData>
    <row r="3" spans="2:29">
      <c r="B3" t="s">
        <v>80</v>
      </c>
      <c r="C3" t="s">
        <v>81</v>
      </c>
      <c r="D3">
        <f>'Selected scen drivers'!F1</f>
        <v>2019</v>
      </c>
      <c r="E3">
        <f>'Selected scen drivers'!G1</f>
        <v>2020</v>
      </c>
      <c r="F3">
        <f>'Selected scen drivers'!H1</f>
        <v>2025</v>
      </c>
      <c r="G3">
        <f>'Selected scen drivers'!I1</f>
        <v>2030</v>
      </c>
      <c r="H3">
        <f>'Selected scen drivers'!J1</f>
        <v>2035</v>
      </c>
      <c r="I3">
        <f>'Selected scen drivers'!K1</f>
        <v>2040</v>
      </c>
      <c r="J3">
        <f>'Selected scen drivers'!L1</f>
        <v>2045</v>
      </c>
      <c r="K3">
        <f>'Selected scen drivers'!M1</f>
        <v>2050</v>
      </c>
      <c r="L3">
        <f>'Selected scen drivers'!N1</f>
        <v>2055</v>
      </c>
      <c r="M3">
        <f>'Selected scen drivers'!O1</f>
        <v>2060</v>
      </c>
      <c r="N3">
        <f>'Selected scen drivers'!P1</f>
        <v>2065</v>
      </c>
      <c r="O3">
        <f>'Selected scen drivers'!Q1</f>
        <v>2070</v>
      </c>
      <c r="P3">
        <f>'Selected scen drivers'!R1</f>
        <v>2075</v>
      </c>
      <c r="Q3">
        <f>'Selected scen drivers'!S1</f>
        <v>2080</v>
      </c>
      <c r="R3">
        <f>'Selected scen drivers'!T1</f>
        <v>2085</v>
      </c>
      <c r="S3">
        <f>'Selected scen drivers'!U1</f>
        <v>2090</v>
      </c>
      <c r="T3">
        <f>'Selected scen drivers'!V1</f>
        <v>2095</v>
      </c>
      <c r="U3">
        <f>'Selected scen drivers'!W1</f>
        <v>2100</v>
      </c>
      <c r="V3" t="str">
        <f>'Selected scen drivers'!X1</f>
        <v>\I:</v>
      </c>
      <c r="W3" t="str">
        <f>'Selected scen drivers'!Y1</f>
        <v>\I:</v>
      </c>
      <c r="X3" t="str">
        <f>'Selected scen drivers'!Z1</f>
        <v>\I:</v>
      </c>
      <c r="Y3" t="str">
        <f>'Selected scen drivers'!AA1</f>
        <v>\I:</v>
      </c>
      <c r="Z3" t="str">
        <f>'Selected scen drivers'!AB1</f>
        <v>\I:</v>
      </c>
      <c r="AA3" t="str">
        <f>'Selected scen drivers'!AC1</f>
        <v>\I:</v>
      </c>
      <c r="AB3" t="str">
        <f>'Selected scen drivers'!AD1</f>
        <v>\I:</v>
      </c>
      <c r="AC3" t="str">
        <f>'Selected scen drivers'!AE1</f>
        <v>\I:</v>
      </c>
    </row>
    <row r="4" hidden="1" spans="2:29">
      <c r="B4" t="str">
        <f>'Selected scen drivers'!C2</f>
        <v>Africa_Other</v>
      </c>
      <c r="C4" t="str">
        <f>'Selected scen drivers'!D2</f>
        <v>GDP</v>
      </c>
      <c r="D4" s="6">
        <f>IFERROR('Selected scen drivers'!F2/'Selected scen drivers'!$F2,"")</f>
        <v>1</v>
      </c>
      <c r="E4" s="6">
        <f>IFERROR('Selected scen drivers'!G2/'Selected scen drivers'!$F2,"")</f>
        <v>1.02246891243641</v>
      </c>
      <c r="F4" s="6">
        <f>IFERROR('Selected scen drivers'!H2/'Selected scen drivers'!$F2,"")</f>
        <v>1.24938302921191</v>
      </c>
      <c r="G4" s="6">
        <f>IFERROR('Selected scen drivers'!I2/'Selected scen drivers'!$F2,"")</f>
        <v>1.59660851081695</v>
      </c>
      <c r="H4" s="6">
        <f>IFERROR('Selected scen drivers'!J2/'Selected scen drivers'!$F2,"")</f>
        <v>2.08504784266403</v>
      </c>
      <c r="I4" s="6">
        <f>IFERROR('Selected scen drivers'!K2/'Selected scen drivers'!$F2,"")</f>
        <v>2.68343024980208</v>
      </c>
      <c r="J4" s="6">
        <f>IFERROR('Selected scen drivers'!L2/'Selected scen drivers'!$F2,"")</f>
        <v>3.43061745145576</v>
      </c>
      <c r="K4" s="6">
        <f>IFERROR('Selected scen drivers'!M2/'Selected scen drivers'!$F2,"")</f>
        <v>4.36282278169176</v>
      </c>
      <c r="L4" s="6">
        <f>IFERROR('Selected scen drivers'!N2/'Selected scen drivers'!$F2,"")</f>
        <v>5.51907412505686</v>
      </c>
      <c r="M4" s="6">
        <f>IFERROR('Selected scen drivers'!O2/'Selected scen drivers'!$F2,"")</f>
        <v>6.93831073081934</v>
      </c>
      <c r="N4" s="6">
        <f>IFERROR('Selected scen drivers'!P2/'Selected scen drivers'!$F2,"")</f>
        <v>8.66105910457652</v>
      </c>
      <c r="O4" s="6">
        <f>IFERROR('Selected scen drivers'!Q2/'Selected scen drivers'!$F2,"")</f>
        <v>10.7052920010157</v>
      </c>
      <c r="P4" s="6">
        <f>IFERROR('Selected scen drivers'!R2/'Selected scen drivers'!$F2,"")</f>
        <v>13.1033847939631</v>
      </c>
      <c r="Q4" s="6">
        <f>IFERROR('Selected scen drivers'!S2/'Selected scen drivers'!$F2,"")</f>
        <v>15.8686875832727</v>
      </c>
      <c r="R4" s="6">
        <f>IFERROR('Selected scen drivers'!T2/'Selected scen drivers'!$F2,"")</f>
        <v>19.0189860674954</v>
      </c>
      <c r="S4" s="6">
        <f>IFERROR('Selected scen drivers'!U2/'Selected scen drivers'!$F2,"")</f>
        <v>22.575041414736</v>
      </c>
      <c r="T4" s="6">
        <f>IFERROR('Selected scen drivers'!V2/'Selected scen drivers'!$F2,"")</f>
        <v>26.5513879418483</v>
      </c>
      <c r="U4" s="6">
        <f>IFERROR('Selected scen drivers'!W2/'Selected scen drivers'!$F2,"")</f>
        <v>30.9565185519041</v>
      </c>
      <c r="V4" s="6">
        <f>IFERROR('Selected scen drivers'!X2/'Selected scen drivers'!$F2,"")</f>
        <v>0</v>
      </c>
      <c r="W4" s="6">
        <f>IFERROR('Selected scen drivers'!Y2/'Selected scen drivers'!$F2,"")</f>
        <v>0</v>
      </c>
      <c r="X4" s="6">
        <f>IFERROR('Selected scen drivers'!Z2/'Selected scen drivers'!$F2,"")</f>
        <v>0</v>
      </c>
      <c r="Y4" s="6">
        <f>IFERROR('Selected scen drivers'!AA2/'Selected scen drivers'!$F2,"")</f>
        <v>0</v>
      </c>
      <c r="Z4" s="6">
        <f>IFERROR('Selected scen drivers'!AB2/'Selected scen drivers'!$F2,"")</f>
        <v>0</v>
      </c>
      <c r="AA4" s="6">
        <f>IFERROR('Selected scen drivers'!AC2/'Selected scen drivers'!$F2,"")</f>
        <v>0</v>
      </c>
      <c r="AB4" s="6">
        <f>IFERROR('Selected scen drivers'!AD2/'Selected scen drivers'!$F2,"")</f>
        <v>0</v>
      </c>
      <c r="AC4" s="6">
        <f>IFERROR('Selected scen drivers'!AE2/'Selected scen drivers'!$F2,"")</f>
        <v>0</v>
      </c>
    </row>
    <row r="5" hidden="1" spans="2:29">
      <c r="B5" t="str">
        <f>'Selected scen drivers'!C3</f>
        <v>Africa_Other</v>
      </c>
      <c r="C5" t="str">
        <f>'Selected scen drivers'!D3</f>
        <v>GDPAGR</v>
      </c>
      <c r="D5" s="6">
        <f>IFERROR('Selected scen drivers'!F3/'Selected scen drivers'!$F3,"")</f>
        <v>1</v>
      </c>
      <c r="E5" s="6">
        <f>IFERROR('Selected scen drivers'!G3/'Selected scen drivers'!$F3,"")</f>
        <v>1.02558217071883</v>
      </c>
      <c r="F5" s="6">
        <f>IFERROR('Selected scen drivers'!H3/'Selected scen drivers'!$F3,"")</f>
        <v>1.20222869527611</v>
      </c>
      <c r="G5" s="6">
        <f>IFERROR('Selected scen drivers'!I3/'Selected scen drivers'!$F3,"")</f>
        <v>1.48470979664405</v>
      </c>
      <c r="H5" s="6">
        <f>IFERROR('Selected scen drivers'!J3/'Selected scen drivers'!$F3,"")</f>
        <v>1.86356050121712</v>
      </c>
      <c r="I5" s="6">
        <f>IFERROR('Selected scen drivers'!K3/'Selected scen drivers'!$F3,"")</f>
        <v>2.29748600479663</v>
      </c>
      <c r="J5" s="6">
        <f>IFERROR('Selected scen drivers'!L3/'Selected scen drivers'!$F3,"")</f>
        <v>2.80361256809684</v>
      </c>
      <c r="K5" s="6">
        <f>IFERROR('Selected scen drivers'!M3/'Selected scen drivers'!$F3,"")</f>
        <v>3.38876681608028</v>
      </c>
      <c r="L5" s="6">
        <f>IFERROR('Selected scen drivers'!N3/'Selected scen drivers'!$F3,"")</f>
        <v>4.05513083893471</v>
      </c>
      <c r="M5" s="6">
        <f>IFERROR('Selected scen drivers'!O3/'Selected scen drivers'!$F3,"")</f>
        <v>4.79765628117811</v>
      </c>
      <c r="N5" s="6">
        <f>IFERROR('Selected scen drivers'!P3/'Selected scen drivers'!$F3,"")</f>
        <v>5.60503908161697</v>
      </c>
      <c r="O5" s="6">
        <f>IFERROR('Selected scen drivers'!Q3/'Selected scen drivers'!$F3,"")</f>
        <v>6.44360996584957</v>
      </c>
      <c r="P5" s="6">
        <f>IFERROR('Selected scen drivers'!R3/'Selected scen drivers'!$F3,"")</f>
        <v>7.28386003425687</v>
      </c>
      <c r="Q5" s="6">
        <f>IFERROR('Selected scen drivers'!S3/'Selected scen drivers'!$F3,"")</f>
        <v>8.07908490416279</v>
      </c>
      <c r="R5" s="6">
        <f>IFERROR('Selected scen drivers'!T3/'Selected scen drivers'!$F3,"")</f>
        <v>8.78184021691511</v>
      </c>
      <c r="S5" s="6">
        <f>IFERROR('Selected scen drivers'!U3/'Selected scen drivers'!$F3,"")</f>
        <v>9.34252526172833</v>
      </c>
      <c r="T5" s="6">
        <f>IFERROR('Selected scen drivers'!V3/'Selected scen drivers'!$F3,"")</f>
        <v>9.70470217997335</v>
      </c>
      <c r="U5" s="6">
        <f>IFERROR('Selected scen drivers'!W3/'Selected scen drivers'!$F3,"")</f>
        <v>9.80593933373546</v>
      </c>
      <c r="V5" s="6">
        <f>IFERROR('Selected scen drivers'!X3/'Selected scen drivers'!$F3,"")</f>
        <v>0</v>
      </c>
      <c r="W5" s="6">
        <f>IFERROR('Selected scen drivers'!Y3/'Selected scen drivers'!$F3,"")</f>
        <v>0</v>
      </c>
      <c r="X5" s="6">
        <f>IFERROR('Selected scen drivers'!Z3/'Selected scen drivers'!$F3,"")</f>
        <v>0</v>
      </c>
      <c r="Y5" s="6">
        <f>IFERROR('Selected scen drivers'!AA3/'Selected scen drivers'!$F3,"")</f>
        <v>0</v>
      </c>
      <c r="Z5" s="6">
        <f>IFERROR('Selected scen drivers'!AB3/'Selected scen drivers'!$F3,"")</f>
        <v>0</v>
      </c>
      <c r="AA5" s="6">
        <f>IFERROR('Selected scen drivers'!AC3/'Selected scen drivers'!$F3,"")</f>
        <v>0</v>
      </c>
      <c r="AB5" s="6">
        <f>IFERROR('Selected scen drivers'!AD3/'Selected scen drivers'!$F3,"")</f>
        <v>0</v>
      </c>
      <c r="AC5" s="6">
        <f>IFERROR('Selected scen drivers'!AE3/'Selected scen drivers'!$F3,"")</f>
        <v>0</v>
      </c>
    </row>
    <row r="6" hidden="1" spans="2:29">
      <c r="B6" t="str">
        <f>'Selected scen drivers'!C4</f>
        <v>Africa_Other</v>
      </c>
      <c r="C6" t="str">
        <f>'Selected scen drivers'!D4</f>
        <v>GDPIND</v>
      </c>
      <c r="D6" s="6">
        <f>IFERROR('Selected scen drivers'!F4/'Selected scen drivers'!$F4,"")</f>
        <v>1</v>
      </c>
      <c r="E6" s="6">
        <f>IFERROR('Selected scen drivers'!G4/'Selected scen drivers'!$F4,"")</f>
        <v>1.01925230751787</v>
      </c>
      <c r="F6" s="6">
        <f>IFERROR('Selected scen drivers'!H4/'Selected scen drivers'!$F4,"")</f>
        <v>1.267640977638</v>
      </c>
      <c r="G6" s="6">
        <f>IFERROR('Selected scen drivers'!I4/'Selected scen drivers'!$F4,"")</f>
        <v>1.63151970521244</v>
      </c>
      <c r="H6" s="6">
        <f>IFERROR('Selected scen drivers'!J4/'Selected scen drivers'!$F4,"")</f>
        <v>2.14971663049929</v>
      </c>
      <c r="I6" s="6">
        <f>IFERROR('Selected scen drivers'!K4/'Selected scen drivers'!$F4,"")</f>
        <v>2.79484364146228</v>
      </c>
      <c r="J6" s="6">
        <f>IFERROR('Selected scen drivers'!L4/'Selected scen drivers'!$F4,"")</f>
        <v>3.6116924772489</v>
      </c>
      <c r="K6" s="6">
        <f>IFERROR('Selected scen drivers'!M4/'Selected scen drivers'!$F4,"")</f>
        <v>4.64396489542966</v>
      </c>
      <c r="L6" s="6">
        <f>IFERROR('Selected scen drivers'!N4/'Selected scen drivers'!$F4,"")</f>
        <v>5.93991811760812</v>
      </c>
      <c r="M6" s="6">
        <f>IFERROR('Selected scen drivers'!O4/'Selected scen drivers'!$F4,"")</f>
        <v>7.54943628357884</v>
      </c>
      <c r="N6" s="6">
        <f>IFERROR('Selected scen drivers'!P4/'Selected scen drivers'!$F4,"")</f>
        <v>9.52581550775379</v>
      </c>
      <c r="O6" s="6">
        <f>IFERROR('Selected scen drivers'!Q4/'Selected scen drivers'!$F4,"")</f>
        <v>11.8993927962397</v>
      </c>
      <c r="P6" s="6">
        <f>IFERROR('Selected scen drivers'!R4/'Selected scen drivers'!$F4,"")</f>
        <v>14.7176603146252</v>
      </c>
      <c r="Q6" s="6">
        <f>IFERROR('Selected scen drivers'!S4/'Selected scen drivers'!$F4,"")</f>
        <v>18.0081071645314</v>
      </c>
      <c r="R6" s="6">
        <f>IFERROR('Selected scen drivers'!T4/'Selected scen drivers'!$F4,"")</f>
        <v>21.8040141966397</v>
      </c>
      <c r="S6" s="6">
        <f>IFERROR('Selected scen drivers'!U4/'Selected scen drivers'!$F4,"")</f>
        <v>26.1427876564085</v>
      </c>
      <c r="T6" s="6">
        <f>IFERROR('Selected scen drivers'!V4/'Selected scen drivers'!$F4,"")</f>
        <v>31.0549005225999</v>
      </c>
      <c r="U6" s="6">
        <f>IFERROR('Selected scen drivers'!W4/'Selected scen drivers'!$F4,"")</f>
        <v>36.5648952171599</v>
      </c>
      <c r="V6" s="6">
        <f>IFERROR('Selected scen drivers'!X4/'Selected scen drivers'!$F4,"")</f>
        <v>0</v>
      </c>
      <c r="W6" s="6">
        <f>IFERROR('Selected scen drivers'!Y4/'Selected scen drivers'!$F4,"")</f>
        <v>0</v>
      </c>
      <c r="X6" s="6">
        <f>IFERROR('Selected scen drivers'!Z4/'Selected scen drivers'!$F4,"")</f>
        <v>0</v>
      </c>
      <c r="Y6" s="6">
        <f>IFERROR('Selected scen drivers'!AA4/'Selected scen drivers'!$F4,"")</f>
        <v>0</v>
      </c>
      <c r="Z6" s="6">
        <f>IFERROR('Selected scen drivers'!AB4/'Selected scen drivers'!$F4,"")</f>
        <v>0</v>
      </c>
      <c r="AA6" s="6">
        <f>IFERROR('Selected scen drivers'!AC4/'Selected scen drivers'!$F4,"")</f>
        <v>0</v>
      </c>
      <c r="AB6" s="6">
        <f>IFERROR('Selected scen drivers'!AD4/'Selected scen drivers'!$F4,"")</f>
        <v>0</v>
      </c>
      <c r="AC6" s="6">
        <f>IFERROR('Selected scen drivers'!AE4/'Selected scen drivers'!$F4,"")</f>
        <v>0</v>
      </c>
    </row>
    <row r="7" hidden="1" spans="2:29">
      <c r="B7" t="str">
        <f>'Selected scen drivers'!C5</f>
        <v>Africa_Other</v>
      </c>
      <c r="C7" t="str">
        <f>'Selected scen drivers'!D5</f>
        <v>GDPMFG</v>
      </c>
      <c r="D7" s="6">
        <f>IFERROR('Selected scen drivers'!F5/'Selected scen drivers'!$F5,"")</f>
        <v>1</v>
      </c>
      <c r="E7" s="6">
        <f>IFERROR('Selected scen drivers'!G5/'Selected scen drivers'!$F5,"")</f>
        <v>1.01797747802562</v>
      </c>
      <c r="F7" s="6">
        <f>IFERROR('Selected scen drivers'!H5/'Selected scen drivers'!$F5,"")</f>
        <v>1.36493445452912</v>
      </c>
      <c r="G7" s="6">
        <f>IFERROR('Selected scen drivers'!I5/'Selected scen drivers'!$F5,"")</f>
        <v>1.87976144482691</v>
      </c>
      <c r="H7" s="6">
        <f>IFERROR('Selected scen drivers'!J5/'Selected scen drivers'!$F5,"")</f>
        <v>2.64830151944164</v>
      </c>
      <c r="I7" s="6">
        <f>IFERROR('Selected scen drivers'!K5/'Selected scen drivers'!$F5,"")</f>
        <v>3.67092704611704</v>
      </c>
      <c r="J7" s="6">
        <f>IFERROR('Selected scen drivers'!L5/'Selected scen drivers'!$F5,"")</f>
        <v>5.04039379867903</v>
      </c>
      <c r="K7" s="6">
        <f>IFERROR('Selected scen drivers'!M5/'Selected scen drivers'!$F5,"")</f>
        <v>6.86398718272343</v>
      </c>
      <c r="L7" s="6">
        <f>IFERROR('Selected scen drivers'!N5/'Selected scen drivers'!$F5,"")</f>
        <v>9.27119311228914</v>
      </c>
      <c r="M7" s="6">
        <f>IFERROR('Selected scen drivers'!O5/'Selected scen drivers'!$F5,"")</f>
        <v>12.4106471392244</v>
      </c>
      <c r="N7" s="6">
        <f>IFERROR('Selected scen drivers'!P5/'Selected scen drivers'!$F5,"")</f>
        <v>16.4533136578332</v>
      </c>
      <c r="O7" s="6">
        <f>IFERROR('Selected scen drivers'!Q5/'Selected scen drivers'!$F5,"")</f>
        <v>21.5470696449798</v>
      </c>
      <c r="P7" s="6">
        <f>IFERROR('Selected scen drivers'!R5/'Selected scen drivers'!$F5,"")</f>
        <v>27.8824506262386</v>
      </c>
      <c r="Q7" s="6">
        <f>IFERROR('Selected scen drivers'!S5/'Selected scen drivers'!$F5,"")</f>
        <v>35.6273998844851</v>
      </c>
      <c r="R7" s="6">
        <f>IFERROR('Selected scen drivers'!T5/'Selected scen drivers'!$F5,"")</f>
        <v>44.9710698309832</v>
      </c>
      <c r="S7" s="6">
        <f>IFERROR('Selected scen drivers'!U5/'Selected scen drivers'!$F5,"")</f>
        <v>56.1222537991287</v>
      </c>
      <c r="T7" s="6">
        <f>IFERROR('Selected scen drivers'!V5/'Selected scen drivers'!$F5,"")</f>
        <v>69.2871279754359</v>
      </c>
      <c r="U7" s="6">
        <f>IFERROR('Selected scen drivers'!W5/'Selected scen drivers'!$F5,"")</f>
        <v>84.6689953816195</v>
      </c>
      <c r="V7" s="6">
        <f>IFERROR('Selected scen drivers'!X5/'Selected scen drivers'!$F5,"")</f>
        <v>0</v>
      </c>
      <c r="W7" s="6">
        <f>IFERROR('Selected scen drivers'!Y5/'Selected scen drivers'!$F5,"")</f>
        <v>0</v>
      </c>
      <c r="X7" s="6">
        <f>IFERROR('Selected scen drivers'!Z5/'Selected scen drivers'!$F5,"")</f>
        <v>0</v>
      </c>
      <c r="Y7" s="6">
        <f>IFERROR('Selected scen drivers'!AA5/'Selected scen drivers'!$F5,"")</f>
        <v>0</v>
      </c>
      <c r="Z7" s="6">
        <f>IFERROR('Selected scen drivers'!AB5/'Selected scen drivers'!$F5,"")</f>
        <v>0</v>
      </c>
      <c r="AA7" s="6">
        <f>IFERROR('Selected scen drivers'!AC5/'Selected scen drivers'!$F5,"")</f>
        <v>0</v>
      </c>
      <c r="AB7" s="6">
        <f>IFERROR('Selected scen drivers'!AD5/'Selected scen drivers'!$F5,"")</f>
        <v>0</v>
      </c>
      <c r="AC7" s="6">
        <f>IFERROR('Selected scen drivers'!AE5/'Selected scen drivers'!$F5,"")</f>
        <v>0</v>
      </c>
    </row>
    <row r="8" hidden="1" spans="2:29">
      <c r="B8" t="str">
        <f>'Selected scen drivers'!C6</f>
        <v>Africa_Other</v>
      </c>
      <c r="C8" t="str">
        <f>'Selected scen drivers'!D6</f>
        <v>GDPPCAP</v>
      </c>
      <c r="D8" s="6">
        <f>IFERROR('Selected scen drivers'!F6/'Selected scen drivers'!$F6,"")</f>
        <v>1</v>
      </c>
      <c r="E8" s="6">
        <f>IFERROR('Selected scen drivers'!G6/'Selected scen drivers'!$F6,"")</f>
        <v>0.994271718190323</v>
      </c>
      <c r="F8" s="6">
        <f>IFERROR('Selected scen drivers'!H6/'Selected scen drivers'!$F6,"")</f>
        <v>1.06770466871673</v>
      </c>
      <c r="G8" s="6">
        <f>IFERROR('Selected scen drivers'!I6/'Selected scen drivers'!$F6,"")</f>
        <v>1.20791948044255</v>
      </c>
      <c r="H8" s="6">
        <f>IFERROR('Selected scen drivers'!J6/'Selected scen drivers'!$F6,"")</f>
        <v>1.40851005456661</v>
      </c>
      <c r="I8" s="6">
        <f>IFERROR('Selected scen drivers'!K6/'Selected scen drivers'!$F6,"")</f>
        <v>1.63297498082779</v>
      </c>
      <c r="J8" s="6">
        <f>IFERROR('Selected scen drivers'!L6/'Selected scen drivers'!$F6,"")</f>
        <v>1.89761635991199</v>
      </c>
      <c r="K8" s="6">
        <f>IFERROR('Selected scen drivers'!M6/'Selected scen drivers'!$F6,"")</f>
        <v>2.21336486628207</v>
      </c>
      <c r="L8" s="6">
        <f>IFERROR('Selected scen drivers'!N6/'Selected scen drivers'!$F6,"")</f>
        <v>2.59254738385569</v>
      </c>
      <c r="M8" s="6">
        <f>IFERROR('Selected scen drivers'!O6/'Selected scen drivers'!$F6,"")</f>
        <v>3.04426546987814</v>
      </c>
      <c r="N8" s="6">
        <f>IFERROR('Selected scen drivers'!P6/'Selected scen drivers'!$F6,"")</f>
        <v>3.57975276580091</v>
      </c>
      <c r="O8" s="6">
        <f>IFERROR('Selected scen drivers'!Q6/'Selected scen drivers'!$F6,"")</f>
        <v>4.20095675501165</v>
      </c>
      <c r="P8" s="6">
        <f>IFERROR('Selected scen drivers'!R6/'Selected scen drivers'!$F6,"")</f>
        <v>4.91907179217984</v>
      </c>
      <c r="Q8" s="6">
        <f>IFERROR('Selected scen drivers'!S6/'Selected scen drivers'!$F6,"")</f>
        <v>5.7404218343767</v>
      </c>
      <c r="R8" s="6">
        <f>IFERROR('Selected scen drivers'!T6/'Selected scen drivers'!$F6,"")</f>
        <v>6.67492110971807</v>
      </c>
      <c r="S8" s="6">
        <f>IFERROR('Selected scen drivers'!U6/'Selected scen drivers'!$F6,"")</f>
        <v>7.73493374726207</v>
      </c>
      <c r="T8" s="6">
        <f>IFERROR('Selected scen drivers'!V6/'Selected scen drivers'!$F6,"")</f>
        <v>8.93349093201792</v>
      </c>
      <c r="U8" s="6">
        <f>IFERROR('Selected scen drivers'!W6/'Selected scen drivers'!$F6,"")</f>
        <v>10.2827308650757</v>
      </c>
      <c r="V8" s="6">
        <f>IFERROR('Selected scen drivers'!X6/'Selected scen drivers'!$F6,"")</f>
        <v>0</v>
      </c>
      <c r="W8" s="6">
        <f>IFERROR('Selected scen drivers'!Y6/'Selected scen drivers'!$F6,"")</f>
        <v>0</v>
      </c>
      <c r="X8" s="6">
        <f>IFERROR('Selected scen drivers'!Z6/'Selected scen drivers'!$F6,"")</f>
        <v>0</v>
      </c>
      <c r="Y8" s="6">
        <f>IFERROR('Selected scen drivers'!AA6/'Selected scen drivers'!$F6,"")</f>
        <v>0</v>
      </c>
      <c r="Z8" s="6">
        <f>IFERROR('Selected scen drivers'!AB6/'Selected scen drivers'!$F6,"")</f>
        <v>0</v>
      </c>
      <c r="AA8" s="6">
        <f>IFERROR('Selected scen drivers'!AC6/'Selected scen drivers'!$F6,"")</f>
        <v>0</v>
      </c>
      <c r="AB8" s="6">
        <f>IFERROR('Selected scen drivers'!AD6/'Selected scen drivers'!$F6,"")</f>
        <v>0</v>
      </c>
      <c r="AC8" s="6">
        <f>IFERROR('Selected scen drivers'!AE6/'Selected scen drivers'!$F6,"")</f>
        <v>0</v>
      </c>
    </row>
    <row r="9" spans="2:29">
      <c r="B9" t="str">
        <f>'Selected scen drivers'!C7</f>
        <v>Africa_Other</v>
      </c>
      <c r="C9" t="str">
        <f>'Selected scen drivers'!D7</f>
        <v>GDPPHOU</v>
      </c>
      <c r="D9" s="6">
        <f>IFERROR('Selected scen drivers'!F7/'Selected scen drivers'!$F7,"")</f>
        <v>1</v>
      </c>
      <c r="E9" s="6">
        <f>IFERROR('Selected scen drivers'!G7/'Selected scen drivers'!$F7,"")</f>
        <v>0.987853912481638</v>
      </c>
      <c r="F9" s="6">
        <f>IFERROR('Selected scen drivers'!H7/'Selected scen drivers'!$F7,"")</f>
        <v>1.03234009306559</v>
      </c>
      <c r="G9" s="6">
        <f>IFERROR('Selected scen drivers'!I7/'Selected scen drivers'!$F7,"")</f>
        <v>1.13200092081806</v>
      </c>
      <c r="H9" s="6">
        <f>IFERROR('Selected scen drivers'!J7/'Selected scen drivers'!$F7,"")</f>
        <v>1.2764692359672</v>
      </c>
      <c r="I9" s="6">
        <f>IFERROR('Selected scen drivers'!K7/'Selected scen drivers'!$F7,"")</f>
        <v>1.4331942626079</v>
      </c>
      <c r="J9" s="6">
        <f>IFERROR('Selected scen drivers'!L7/'Selected scen drivers'!$F7,"")</f>
        <v>1.6161675432001</v>
      </c>
      <c r="K9" s="6">
        <f>IFERROR('Selected scen drivers'!M7/'Selected scen drivers'!$F7,"")</f>
        <v>1.83354253250155</v>
      </c>
      <c r="L9" s="6">
        <f>IFERROR('Selected scen drivers'!N7/'Selected scen drivers'!$F7,"")</f>
        <v>2.08998207952898</v>
      </c>
      <c r="M9" s="6">
        <f>IFERROR('Selected scen drivers'!O7/'Selected scen drivers'!$F7,"")</f>
        <v>2.39178141487071</v>
      </c>
      <c r="N9" s="6">
        <f>IFERROR('Selected scen drivers'!P7/'Selected scen drivers'!$F7,"")</f>
        <v>2.74754762799901</v>
      </c>
      <c r="O9" s="6">
        <f>IFERROR('Selected scen drivers'!Q7/'Selected scen drivers'!$F7,"")</f>
        <v>3.16365821792144</v>
      </c>
      <c r="P9" s="6">
        <f>IFERROR('Selected scen drivers'!R7/'Selected scen drivers'!$F7,"")</f>
        <v>3.6501214995737</v>
      </c>
      <c r="Q9" s="6">
        <f>IFERROR('Selected scen drivers'!S7/'Selected scen drivers'!$F7,"")</f>
        <v>4.21366927931552</v>
      </c>
      <c r="R9" s="6">
        <f>IFERROR('Selected scen drivers'!T7/'Selected scen drivers'!$F7,"")</f>
        <v>4.86378613586075</v>
      </c>
      <c r="S9" s="6">
        <f>IFERROR('Selected scen drivers'!U7/'Selected scen drivers'!$F7,"")</f>
        <v>5.61461788603194</v>
      </c>
      <c r="T9" s="6">
        <f>IFERROR('Selected scen drivers'!V7/'Selected scen drivers'!$F7,"")</f>
        <v>6.48423226255264</v>
      </c>
      <c r="U9" s="6">
        <f>IFERROR('Selected scen drivers'!W7/'Selected scen drivers'!$F7,"")</f>
        <v>7.4912794911176</v>
      </c>
      <c r="V9" s="6">
        <f>IFERROR('Selected scen drivers'!X7/'Selected scen drivers'!$F7,"")</f>
        <v>0</v>
      </c>
      <c r="W9" s="6">
        <f>IFERROR('Selected scen drivers'!Y7/'Selected scen drivers'!$F7,"")</f>
        <v>0</v>
      </c>
      <c r="X9" s="6">
        <f>IFERROR('Selected scen drivers'!Z7/'Selected scen drivers'!$F7,"")</f>
        <v>0</v>
      </c>
      <c r="Y9" s="6">
        <f>IFERROR('Selected scen drivers'!AA7/'Selected scen drivers'!$F7,"")</f>
        <v>0</v>
      </c>
      <c r="Z9" s="6">
        <f>IFERROR('Selected scen drivers'!AB7/'Selected scen drivers'!$F7,"")</f>
        <v>0</v>
      </c>
      <c r="AA9" s="6">
        <f>IFERROR('Selected scen drivers'!AC7/'Selected scen drivers'!$F7,"")</f>
        <v>0</v>
      </c>
      <c r="AB9" s="6">
        <f>IFERROR('Selected scen drivers'!AD7/'Selected scen drivers'!$F7,"")</f>
        <v>0</v>
      </c>
      <c r="AC9" s="6">
        <f>IFERROR('Selected scen drivers'!AE7/'Selected scen drivers'!$F7,"")</f>
        <v>0</v>
      </c>
    </row>
    <row r="10" hidden="1" spans="2:29">
      <c r="B10" t="str">
        <f>'Selected scen drivers'!C8</f>
        <v>Africa_Other</v>
      </c>
      <c r="C10" t="str">
        <f>'Selected scen drivers'!D8</f>
        <v>GDPSER</v>
      </c>
      <c r="D10" s="6">
        <f>IFERROR('Selected scen drivers'!F8/'Selected scen drivers'!$F8,"")</f>
        <v>1</v>
      </c>
      <c r="E10" s="6">
        <f>IFERROR('Selected scen drivers'!G8/'Selected scen drivers'!$F8,"")</f>
        <v>1.01897848722649</v>
      </c>
      <c r="F10" s="6">
        <f>IFERROR('Selected scen drivers'!H8/'Selected scen drivers'!$F8,"")</f>
        <v>1.25519221768028</v>
      </c>
      <c r="G10" s="6">
        <f>IFERROR('Selected scen drivers'!I8/'Selected scen drivers'!$F8,"")</f>
        <v>1.62074854737937</v>
      </c>
      <c r="H10" s="6">
        <f>IFERROR('Selected scen drivers'!J8/'Selected scen drivers'!$F8,"")</f>
        <v>2.1404434348013</v>
      </c>
      <c r="I10" s="6">
        <f>IFERROR('Selected scen drivers'!K8/'Selected scen drivers'!$F8,"")</f>
        <v>2.78471599269024</v>
      </c>
      <c r="J10" s="6">
        <f>IFERROR('Selected scen drivers'!L8/'Selected scen drivers'!$F8,"")</f>
        <v>3.59852295696387</v>
      </c>
      <c r="K10" s="6">
        <f>IFERROR('Selected scen drivers'!M8/'Selected scen drivers'!$F8,"")</f>
        <v>4.62675185563113</v>
      </c>
      <c r="L10" s="6">
        <f>IFERROR('Selected scen drivers'!N8/'Selected scen drivers'!$F8,"")</f>
        <v>5.91939743512187</v>
      </c>
      <c r="M10" s="6">
        <f>IFERROR('Selected scen drivers'!O8/'Selected scen drivers'!$F8,"")</f>
        <v>7.52849630416064</v>
      </c>
      <c r="N10" s="6">
        <f>IFERROR('Selected scen drivers'!P8/'Selected scen drivers'!$F8,"")</f>
        <v>9.50999611416614</v>
      </c>
      <c r="O10" s="6">
        <f>IFERROR('Selected scen drivers'!Q8/'Selected scen drivers'!$F8,"")</f>
        <v>11.8973639848039</v>
      </c>
      <c r="P10" s="6">
        <f>IFERROR('Selected scen drivers'!R8/'Selected scen drivers'!$F8,"")</f>
        <v>14.7413762596346</v>
      </c>
      <c r="Q10" s="6">
        <f>IFERROR('Selected scen drivers'!S8/'Selected scen drivers'!$F8,"")</f>
        <v>18.0733389857956</v>
      </c>
      <c r="R10" s="6">
        <f>IFERROR('Selected scen drivers'!T8/'Selected scen drivers'!$F8,"")</f>
        <v>21.9302306336898</v>
      </c>
      <c r="S10" s="6">
        <f>IFERROR('Selected scen drivers'!U8/'Selected scen drivers'!$F8,"")</f>
        <v>26.3534056529999</v>
      </c>
      <c r="T10" s="6">
        <f>IFERROR('Selected scen drivers'!V8/'Selected scen drivers'!$F8,"")</f>
        <v>31.3782796367794</v>
      </c>
      <c r="U10" s="6">
        <f>IFERROR('Selected scen drivers'!W8/'Selected scen drivers'!$F8,"")</f>
        <v>37.7074898238123</v>
      </c>
      <c r="V10" s="6">
        <f>IFERROR('Selected scen drivers'!X8/'Selected scen drivers'!$F8,"")</f>
        <v>0</v>
      </c>
      <c r="W10" s="6">
        <f>IFERROR('Selected scen drivers'!Y8/'Selected scen drivers'!$F8,"")</f>
        <v>0</v>
      </c>
      <c r="X10" s="6">
        <f>IFERROR('Selected scen drivers'!Z8/'Selected scen drivers'!$F8,"")</f>
        <v>0</v>
      </c>
      <c r="Y10" s="6">
        <f>IFERROR('Selected scen drivers'!AA8/'Selected scen drivers'!$F8,"")</f>
        <v>0</v>
      </c>
      <c r="Z10" s="6">
        <f>IFERROR('Selected scen drivers'!AB8/'Selected scen drivers'!$F8,"")</f>
        <v>0</v>
      </c>
      <c r="AA10" s="6">
        <f>IFERROR('Selected scen drivers'!AC8/'Selected scen drivers'!$F8,"")</f>
        <v>0</v>
      </c>
      <c r="AB10" s="6">
        <f>IFERROR('Selected scen drivers'!AD8/'Selected scen drivers'!$F8,"")</f>
        <v>0</v>
      </c>
      <c r="AC10" s="6">
        <f>IFERROR('Selected scen drivers'!AE8/'Selected scen drivers'!$F8,"")</f>
        <v>0</v>
      </c>
    </row>
    <row r="11" hidden="1" spans="2:29">
      <c r="B11" t="str">
        <f>'Selected scen drivers'!C9</f>
        <v>Africa_Other</v>
      </c>
      <c r="C11" t="str">
        <f>'Selected scen drivers'!D9</f>
        <v>HOU</v>
      </c>
      <c r="D11" s="6">
        <f>IFERROR('Selected scen drivers'!F9/'Selected scen drivers'!$F9,"")</f>
        <v>1</v>
      </c>
      <c r="E11" s="6">
        <f>IFERROR('Selected scen drivers'!G9/'Selected scen drivers'!$F9,"")</f>
        <v>1.03504060622467</v>
      </c>
      <c r="F11" s="6">
        <f>IFERROR('Selected scen drivers'!H9/'Selected scen drivers'!$F9,"")</f>
        <v>1.21024363734804</v>
      </c>
      <c r="G11" s="6">
        <f>IFERROR('Selected scen drivers'!I9/'Selected scen drivers'!$F9,"")</f>
        <v>1.41043039935262</v>
      </c>
      <c r="H11" s="6">
        <f>IFERROR('Selected scen drivers'!J9/'Selected scen drivers'!$F9,"")</f>
        <v>1.63344934912133</v>
      </c>
      <c r="I11" s="6">
        <f>IFERROR('Selected scen drivers'!K9/'Selected scen drivers'!$F9,"")</f>
        <v>1.87234230544518</v>
      </c>
      <c r="J11" s="6">
        <f>IFERROR('Selected scen drivers'!L9/'Selected scen drivers'!$F9,"")</f>
        <v>2.1226867634422</v>
      </c>
      <c r="K11" s="6">
        <f>IFERROR('Selected scen drivers'!M9/'Selected scen drivers'!$F9,"")</f>
        <v>2.37945000148943</v>
      </c>
      <c r="L11" s="6">
        <f>IFERROR('Selected scen drivers'!N9/'Selected scen drivers'!$F9,"")</f>
        <v>2.64072796562002</v>
      </c>
      <c r="M11" s="6">
        <f>IFERROR('Selected scen drivers'!O9/'Selected scen drivers'!$F9,"")</f>
        <v>2.90089666542308</v>
      </c>
      <c r="N11" s="6">
        <f>IFERROR('Selected scen drivers'!P9/'Selected scen drivers'!$F9,"")</f>
        <v>3.15228715830641</v>
      </c>
      <c r="O11" s="6">
        <f>IFERROR('Selected scen drivers'!Q9/'Selected scen drivers'!$F9,"")</f>
        <v>3.38383329159027</v>
      </c>
      <c r="P11" s="6">
        <f>IFERROR('Selected scen drivers'!R9/'Selected scen drivers'!$F9,"")</f>
        <v>3.58984893941021</v>
      </c>
      <c r="Q11" s="6">
        <f>IFERROR('Selected scen drivers'!S9/'Selected scen drivers'!$F9,"")</f>
        <v>3.76600215426743</v>
      </c>
      <c r="R11" s="6">
        <f>IFERROR('Selected scen drivers'!T9/'Selected scen drivers'!$F9,"")</f>
        <v>3.91032531781531</v>
      </c>
      <c r="S11" s="6">
        <f>IFERROR('Selected scen drivers'!U9/'Selected scen drivers'!$F9,"")</f>
        <v>4.02076185289444</v>
      </c>
      <c r="T11" s="6">
        <f>IFERROR('Selected scen drivers'!V9/'Selected scen drivers'!$F9,"")</f>
        <v>4.09476201140825</v>
      </c>
      <c r="U11" s="6">
        <f>IFERROR('Selected scen drivers'!W9/'Selected scen drivers'!$F9,"")</f>
        <v>4.13234062200045</v>
      </c>
      <c r="V11" s="6">
        <f>IFERROR('Selected scen drivers'!X9/'Selected scen drivers'!$F9,"")</f>
        <v>0</v>
      </c>
      <c r="W11" s="6">
        <f>IFERROR('Selected scen drivers'!Y9/'Selected scen drivers'!$F9,"")</f>
        <v>0</v>
      </c>
      <c r="X11" s="6">
        <f>IFERROR('Selected scen drivers'!Z9/'Selected scen drivers'!$F9,"")</f>
        <v>0</v>
      </c>
      <c r="Y11" s="6">
        <f>IFERROR('Selected scen drivers'!AA9/'Selected scen drivers'!$F9,"")</f>
        <v>0</v>
      </c>
      <c r="Z11" s="6">
        <f>IFERROR('Selected scen drivers'!AB9/'Selected scen drivers'!$F9,"")</f>
        <v>0</v>
      </c>
      <c r="AA11" s="6">
        <f>IFERROR('Selected scen drivers'!AC9/'Selected scen drivers'!$F9,"")</f>
        <v>0</v>
      </c>
      <c r="AB11" s="6">
        <f>IFERROR('Selected scen drivers'!AD9/'Selected scen drivers'!$F9,"")</f>
        <v>0</v>
      </c>
      <c r="AC11" s="6">
        <f>IFERROR('Selected scen drivers'!AE9/'Selected scen drivers'!$F9,"")</f>
        <v>0</v>
      </c>
    </row>
    <row r="12" hidden="1" spans="2:29">
      <c r="B12" t="str">
        <f>'Selected scen drivers'!C10</f>
        <v>Africa_Other</v>
      </c>
      <c r="C12" t="str">
        <f>'Selected scen drivers'!D10</f>
        <v>POP</v>
      </c>
      <c r="D12" s="6">
        <f>IFERROR('Selected scen drivers'!F10/'Selected scen drivers'!$F10,"")</f>
        <v>1</v>
      </c>
      <c r="E12" s="6">
        <f>IFERROR('Selected scen drivers'!G10/'Selected scen drivers'!$F10,"")</f>
        <v>1.02835964629207</v>
      </c>
      <c r="F12" s="6">
        <f>IFERROR('Selected scen drivers'!H10/'Selected scen drivers'!$F10,"")</f>
        <v>1.17015787775242</v>
      </c>
      <c r="G12" s="6">
        <f>IFERROR('Selected scen drivers'!I10/'Selected scen drivers'!$F10,"")</f>
        <v>1.32178389095272</v>
      </c>
      <c r="H12" s="6">
        <f>IFERROR('Selected scen drivers'!J10/'Selected scen drivers'!$F10,"")</f>
        <v>1.4803215894015</v>
      </c>
      <c r="I12" s="6">
        <f>IFERROR('Selected scen drivers'!K10/'Selected scen drivers'!$F10,"")</f>
        <v>1.64327701361462</v>
      </c>
      <c r="J12" s="6">
        <f>IFERROR('Selected scen drivers'!L10/'Selected scen drivers'!$F10,"")</f>
        <v>1.807856173634</v>
      </c>
      <c r="K12" s="6">
        <f>IFERROR('Selected scen drivers'!M10/'Selected scen drivers'!$F10,"")</f>
        <v>1.97112678896917</v>
      </c>
      <c r="L12" s="6">
        <f>IFERROR('Selected scen drivers'!N10/'Selected scen drivers'!$F10,"")</f>
        <v>2.12882285563043</v>
      </c>
      <c r="M12" s="6">
        <f>IFERROR('Selected scen drivers'!O10/'Selected scen drivers'!$F10,"")</f>
        <v>2.27914115883496</v>
      </c>
      <c r="N12" s="6">
        <f>IFERROR('Selected scen drivers'!P10/'Selected scen drivers'!$F10,"")</f>
        <v>2.41945733999278</v>
      </c>
      <c r="O12" s="6">
        <f>IFERROR('Selected scen drivers'!Q10/'Selected scen drivers'!$F10,"")</f>
        <v>2.54829854847816</v>
      </c>
      <c r="P12" s="6">
        <f>IFERROR('Selected scen drivers'!R10/'Selected scen drivers'!$F10,"")</f>
        <v>2.6637921436305</v>
      </c>
      <c r="Q12" s="6">
        <f>IFERROR('Selected scen drivers'!S10/'Selected scen drivers'!$F10,"")</f>
        <v>2.76437656345089</v>
      </c>
      <c r="R12" s="6">
        <f>IFERROR('Selected scen drivers'!T10/'Selected scen drivers'!$F10,"")</f>
        <v>2.84931997770064</v>
      </c>
      <c r="S12" s="6">
        <f>IFERROR('Selected scen drivers'!U10/'Selected scen drivers'!$F10,"")</f>
        <v>2.91858238898645</v>
      </c>
      <c r="T12" s="6">
        <f>IFERROR('Selected scen drivers'!V10/'Selected scen drivers'!$F10,"")</f>
        <v>2.97211785895335</v>
      </c>
      <c r="U12" s="6">
        <f>IFERROR('Selected scen drivers'!W10/'Selected scen drivers'!$F10,"")</f>
        <v>3.01053474588593</v>
      </c>
      <c r="V12" s="6">
        <f>IFERROR('Selected scen drivers'!X10/'Selected scen drivers'!$F10,"")</f>
        <v>0</v>
      </c>
      <c r="W12" s="6">
        <f>IFERROR('Selected scen drivers'!Y10/'Selected scen drivers'!$F10,"")</f>
        <v>0</v>
      </c>
      <c r="X12" s="6">
        <f>IFERROR('Selected scen drivers'!Z10/'Selected scen drivers'!$F10,"")</f>
        <v>0</v>
      </c>
      <c r="Y12" s="6">
        <f>IFERROR('Selected scen drivers'!AA10/'Selected scen drivers'!$F10,"")</f>
        <v>0</v>
      </c>
      <c r="Z12" s="6">
        <f>IFERROR('Selected scen drivers'!AB10/'Selected scen drivers'!$F10,"")</f>
        <v>0</v>
      </c>
      <c r="AA12" s="6">
        <f>IFERROR('Selected scen drivers'!AC10/'Selected scen drivers'!$F10,"")</f>
        <v>0</v>
      </c>
      <c r="AB12" s="6">
        <f>IFERROR('Selected scen drivers'!AD10/'Selected scen drivers'!$F10,"")</f>
        <v>0</v>
      </c>
      <c r="AC12" s="6">
        <f>IFERROR('Selected scen drivers'!AE10/'Selected scen drivers'!$F10,"")</f>
        <v>0</v>
      </c>
    </row>
    <row r="13" hidden="1" spans="2:29">
      <c r="B13" t="str">
        <f>'Selected scen drivers'!C11</f>
        <v>India</v>
      </c>
      <c r="C13" t="str">
        <f>'Selected scen drivers'!D11</f>
        <v>GDP</v>
      </c>
      <c r="D13" s="6">
        <f>IFERROR('Selected scen drivers'!F11/'Selected scen drivers'!$F11,"")</f>
        <v>1</v>
      </c>
      <c r="E13" s="6">
        <f>IFERROR('Selected scen drivers'!G11/'Selected scen drivers'!$F11,"")</f>
        <v>1.03762389140165</v>
      </c>
      <c r="F13" s="6">
        <f>IFERROR('Selected scen drivers'!H11/'Selected scen drivers'!$F11,"")</f>
        <v>1.44627211766871</v>
      </c>
      <c r="G13" s="6">
        <f>IFERROR('Selected scen drivers'!I11/'Selected scen drivers'!$F11,"")</f>
        <v>1.91684835209244</v>
      </c>
      <c r="H13" s="6">
        <f>IFERROR('Selected scen drivers'!J11/'Selected scen drivers'!$F11,"")</f>
        <v>2.4175631359905</v>
      </c>
      <c r="I13" s="6">
        <f>IFERROR('Selected scen drivers'!K11/'Selected scen drivers'!$F11,"")</f>
        <v>2.95866601655253</v>
      </c>
      <c r="J13" s="6">
        <f>IFERROR('Selected scen drivers'!L11/'Selected scen drivers'!$F11,"")</f>
        <v>3.54077928771504</v>
      </c>
      <c r="K13" s="6">
        <f>IFERROR('Selected scen drivers'!M11/'Selected scen drivers'!$F11,"")</f>
        <v>4.16520854656052</v>
      </c>
      <c r="L13" s="6">
        <f>IFERROR('Selected scen drivers'!N11/'Selected scen drivers'!$F11,"")</f>
        <v>4.83649287827296</v>
      </c>
      <c r="M13" s="6">
        <f>IFERROR('Selected scen drivers'!O11/'Selected scen drivers'!$F11,"")</f>
        <v>5.54875099506021</v>
      </c>
      <c r="N13" s="6">
        <f>IFERROR('Selected scen drivers'!P11/'Selected scen drivers'!$F11,"")</f>
        <v>6.28934178872169</v>
      </c>
      <c r="O13" s="6">
        <f>IFERROR('Selected scen drivers'!Q11/'Selected scen drivers'!$F11,"")</f>
        <v>7.03156762919676</v>
      </c>
      <c r="P13" s="6">
        <f>IFERROR('Selected scen drivers'!R11/'Selected scen drivers'!$F11,"")</f>
        <v>7.7696570452703</v>
      </c>
      <c r="Q13" s="6">
        <f>IFERROR('Selected scen drivers'!S11/'Selected scen drivers'!$F11,"")</f>
        <v>8.48146369390752</v>
      </c>
      <c r="R13" s="6">
        <f>IFERROR('Selected scen drivers'!T11/'Selected scen drivers'!$F11,"")</f>
        <v>9.16122830573521</v>
      </c>
      <c r="S13" s="6">
        <f>IFERROR('Selected scen drivers'!U11/'Selected scen drivers'!$F11,"")</f>
        <v>9.80792592603439</v>
      </c>
      <c r="T13" s="6">
        <f>IFERROR('Selected scen drivers'!V11/'Selected scen drivers'!$F11,"")</f>
        <v>10.422581509524</v>
      </c>
      <c r="U13" s="6">
        <f>IFERROR('Selected scen drivers'!W11/'Selected scen drivers'!$F11,"")</f>
        <v>11.0107224905814</v>
      </c>
      <c r="V13" s="6">
        <f>IFERROR('Selected scen drivers'!X11/'Selected scen drivers'!$F11,"")</f>
        <v>0</v>
      </c>
      <c r="W13" s="6">
        <f>IFERROR('Selected scen drivers'!Y11/'Selected scen drivers'!$F11,"")</f>
        <v>0</v>
      </c>
      <c r="X13" s="6">
        <f>IFERROR('Selected scen drivers'!Z11/'Selected scen drivers'!$F11,"")</f>
        <v>0</v>
      </c>
      <c r="Y13" s="6">
        <f>IFERROR('Selected scen drivers'!AA11/'Selected scen drivers'!$F11,"")</f>
        <v>0</v>
      </c>
      <c r="Z13" s="6">
        <f>IFERROR('Selected scen drivers'!AB11/'Selected scen drivers'!$F11,"")</f>
        <v>0</v>
      </c>
      <c r="AA13" s="6">
        <f>IFERROR('Selected scen drivers'!AC11/'Selected scen drivers'!$F11,"")</f>
        <v>0</v>
      </c>
      <c r="AB13" s="6">
        <f>IFERROR('Selected scen drivers'!AD11/'Selected scen drivers'!$F11,"")</f>
        <v>0</v>
      </c>
      <c r="AC13" s="6">
        <f>IFERROR('Selected scen drivers'!AE11/'Selected scen drivers'!$F11,"")</f>
        <v>0</v>
      </c>
    </row>
    <row r="14" hidden="1" spans="2:29">
      <c r="B14" t="str">
        <f>'Selected scen drivers'!C12</f>
        <v>India</v>
      </c>
      <c r="C14" t="str">
        <f>'Selected scen drivers'!D12</f>
        <v>GDPAGR</v>
      </c>
      <c r="D14" s="6">
        <f>IFERROR('Selected scen drivers'!F12/'Selected scen drivers'!$F12,"")</f>
        <v>1</v>
      </c>
      <c r="E14" s="6">
        <f>IFERROR('Selected scen drivers'!G12/'Selected scen drivers'!$F12,"")</f>
        <v>1.03762389140166</v>
      </c>
      <c r="F14" s="6">
        <f>IFERROR('Selected scen drivers'!H12/'Selected scen drivers'!$F12,"")</f>
        <v>1.39925251066802</v>
      </c>
      <c r="G14" s="6">
        <f>IFERROR('Selected scen drivers'!I12/'Selected scen drivers'!$F12,"")</f>
        <v>1.79221142506575</v>
      </c>
      <c r="H14" s="6">
        <f>IFERROR('Selected scen drivers'!J12/'Selected scen drivers'!$F12,"")</f>
        <v>2.18177168188255</v>
      </c>
      <c r="I14" s="6">
        <f>IFERROR('Selected scen drivers'!K12/'Selected scen drivers'!$F12,"")</f>
        <v>2.57391044629692</v>
      </c>
      <c r="J14" s="6">
        <f>IFERROR('Selected scen drivers'!L12/'Selected scen drivers'!$F12,"")</f>
        <v>2.96520969555241</v>
      </c>
      <c r="K14" s="6">
        <f>IFERROR('Selected scen drivers'!M12/'Selected scen drivers'!$F12,"")</f>
        <v>3.35272049589869</v>
      </c>
      <c r="L14" s="6">
        <f>IFERROR('Selected scen drivers'!N12/'Selected scen drivers'!$F12,"")</f>
        <v>3.73582175190686</v>
      </c>
      <c r="M14" s="6">
        <f>IFERROR('Selected scen drivers'!O12/'Selected scen drivers'!$F12,"")</f>
        <v>4.10559192177053</v>
      </c>
      <c r="N14" s="6">
        <f>IFERROR('Selected scen drivers'!P12/'Selected scen drivers'!$F12,"")</f>
        <v>4.44909237765048</v>
      </c>
      <c r="O14" s="6">
        <f>IFERROR('Selected scen drivers'!Q12/'Selected scen drivers'!$F12,"")</f>
        <v>4.74554176667399</v>
      </c>
      <c r="P14" s="6">
        <f>IFERROR('Selected scen drivers'!R12/'Selected scen drivers'!$F12,"")</f>
        <v>4.99107314000619</v>
      </c>
      <c r="Q14" s="6">
        <f>IFERROR('Selected scen drivers'!S12/'Selected scen drivers'!$F12,"")</f>
        <v>5.17258356154897</v>
      </c>
      <c r="R14" s="6">
        <f>IFERROR('Selected scen drivers'!T12/'Selected scen drivers'!$F12,"")</f>
        <v>5.28931129847285</v>
      </c>
      <c r="S14" s="6">
        <f>IFERROR('Selected scen drivers'!U12/'Selected scen drivers'!$F12,"")</f>
        <v>5.34382305313676</v>
      </c>
      <c r="T14" s="6">
        <f>IFERROR('Selected scen drivers'!V12/'Selected scen drivers'!$F12,"")</f>
        <v>5.33986906014975</v>
      </c>
      <c r="U14" s="6">
        <f>IFERROR('Selected scen drivers'!W12/'Selected scen drivers'!$F12,"")</f>
        <v>5.2832266703856</v>
      </c>
      <c r="V14" s="6">
        <f>IFERROR('Selected scen drivers'!X12/'Selected scen drivers'!$F12,"")</f>
        <v>0</v>
      </c>
      <c r="W14" s="6">
        <f>IFERROR('Selected scen drivers'!Y12/'Selected scen drivers'!$F12,"")</f>
        <v>0</v>
      </c>
      <c r="X14" s="6">
        <f>IFERROR('Selected scen drivers'!Z12/'Selected scen drivers'!$F12,"")</f>
        <v>0</v>
      </c>
      <c r="Y14" s="6">
        <f>IFERROR('Selected scen drivers'!AA12/'Selected scen drivers'!$F12,"")</f>
        <v>0</v>
      </c>
      <c r="Z14" s="6">
        <f>IFERROR('Selected scen drivers'!AB12/'Selected scen drivers'!$F12,"")</f>
        <v>0</v>
      </c>
      <c r="AA14" s="6">
        <f>IFERROR('Selected scen drivers'!AC12/'Selected scen drivers'!$F12,"")</f>
        <v>0</v>
      </c>
      <c r="AB14" s="6">
        <f>IFERROR('Selected scen drivers'!AD12/'Selected scen drivers'!$F12,"")</f>
        <v>0</v>
      </c>
      <c r="AC14" s="6">
        <f>IFERROR('Selected scen drivers'!AE12/'Selected scen drivers'!$F12,"")</f>
        <v>0</v>
      </c>
    </row>
    <row r="15" hidden="1" spans="2:29">
      <c r="B15" t="str">
        <f>'Selected scen drivers'!C13</f>
        <v>India</v>
      </c>
      <c r="C15" t="str">
        <f>'Selected scen drivers'!D13</f>
        <v>GDPIND</v>
      </c>
      <c r="D15" s="6">
        <f>IFERROR('Selected scen drivers'!F13/'Selected scen drivers'!$F13,"")</f>
        <v>1</v>
      </c>
      <c r="E15" s="6">
        <f>IFERROR('Selected scen drivers'!G13/'Selected scen drivers'!$F13,"")</f>
        <v>1.03762389140166</v>
      </c>
      <c r="F15" s="6">
        <f>IFERROR('Selected scen drivers'!H13/'Selected scen drivers'!$F13,"")</f>
        <v>1.44753281050898</v>
      </c>
      <c r="G15" s="6">
        <f>IFERROR('Selected scen drivers'!I13/'Selected scen drivers'!$F13,"")</f>
        <v>1.92019012569625</v>
      </c>
      <c r="H15" s="6">
        <f>IFERROR('Selected scen drivers'!J13/'Selected scen drivers'!$F13,"")</f>
        <v>2.42388519219117</v>
      </c>
      <c r="I15" s="6">
        <f>IFERROR('Selected scen drivers'!K13/'Selected scen drivers'!$F13,"")</f>
        <v>2.96898210857494</v>
      </c>
      <c r="J15" s="6">
        <f>IFERROR('Selected scen drivers'!L13/'Selected scen drivers'!$F13,"")</f>
        <v>3.55621149802484</v>
      </c>
      <c r="K15" s="6">
        <f>IFERROR('Selected scen drivers'!M13/'Selected scen drivers'!$F13,"")</f>
        <v>4.18699303038792</v>
      </c>
      <c r="L15" s="6">
        <f>IFERROR('Selected scen drivers'!N13/'Selected scen drivers'!$F13,"")</f>
        <v>4.8660041459551</v>
      </c>
      <c r="M15" s="6">
        <f>IFERROR('Selected scen drivers'!O13/'Selected scen drivers'!$F13,"")</f>
        <v>5.58744507242767</v>
      </c>
      <c r="N15" s="6">
        <f>IFERROR('Selected scen drivers'!P13/'Selected scen drivers'!$F13,"")</f>
        <v>6.33868267872151</v>
      </c>
      <c r="O15" s="6">
        <f>IFERROR('Selected scen drivers'!Q13/'Selected scen drivers'!$F13,"")</f>
        <v>7.09286070715719</v>
      </c>
      <c r="P15" s="6">
        <f>IFERROR('Selected scen drivers'!R13/'Selected scen drivers'!$F13,"")</f>
        <v>7.84415662233854</v>
      </c>
      <c r="Q15" s="6">
        <f>IFERROR('Selected scen drivers'!S13/'Selected scen drivers'!$F13,"")</f>
        <v>8.57018160880049</v>
      </c>
      <c r="R15" s="6">
        <f>IFERROR('Selected scen drivers'!T13/'Selected scen drivers'!$F13,"")</f>
        <v>9.26504240288659</v>
      </c>
      <c r="S15" s="6">
        <f>IFERROR('Selected scen drivers'!U13/'Selected scen drivers'!$F13,"")</f>
        <v>9.92761775012861</v>
      </c>
      <c r="T15" s="6">
        <f>IFERROR('Selected scen drivers'!V13/'Selected scen drivers'!$F13,"")</f>
        <v>10.5588595348593</v>
      </c>
      <c r="U15" s="6">
        <f>IFERROR('Selected scen drivers'!W13/'Selected scen drivers'!$F13,"")</f>
        <v>11.1642884906781</v>
      </c>
      <c r="V15" s="6">
        <f>IFERROR('Selected scen drivers'!X13/'Selected scen drivers'!$F13,"")</f>
        <v>0</v>
      </c>
      <c r="W15" s="6">
        <f>IFERROR('Selected scen drivers'!Y13/'Selected scen drivers'!$F13,"")</f>
        <v>0</v>
      </c>
      <c r="X15" s="6">
        <f>IFERROR('Selected scen drivers'!Z13/'Selected scen drivers'!$F13,"")</f>
        <v>0</v>
      </c>
      <c r="Y15" s="6">
        <f>IFERROR('Selected scen drivers'!AA13/'Selected scen drivers'!$F13,"")</f>
        <v>0</v>
      </c>
      <c r="Z15" s="6">
        <f>IFERROR('Selected scen drivers'!AB13/'Selected scen drivers'!$F13,"")</f>
        <v>0</v>
      </c>
      <c r="AA15" s="6">
        <f>IFERROR('Selected scen drivers'!AC13/'Selected scen drivers'!$F13,"")</f>
        <v>0</v>
      </c>
      <c r="AB15" s="6">
        <f>IFERROR('Selected scen drivers'!AD13/'Selected scen drivers'!$F13,"")</f>
        <v>0</v>
      </c>
      <c r="AC15" s="6">
        <f>IFERROR('Selected scen drivers'!AE13/'Selected scen drivers'!$F13,"")</f>
        <v>0</v>
      </c>
    </row>
    <row r="16" hidden="1" spans="2:29">
      <c r="B16" t="str">
        <f>'Selected scen drivers'!C14</f>
        <v>India</v>
      </c>
      <c r="C16" t="str">
        <f>'Selected scen drivers'!D14</f>
        <v>GDPMFG</v>
      </c>
      <c r="D16" s="6">
        <f>IFERROR('Selected scen drivers'!F14/'Selected scen drivers'!$F14,"")</f>
        <v>1</v>
      </c>
      <c r="E16" s="6">
        <f>IFERROR('Selected scen drivers'!G14/'Selected scen drivers'!$F14,"")</f>
        <v>1.03762389140166</v>
      </c>
      <c r="F16" s="6">
        <f>IFERROR('Selected scen drivers'!H14/'Selected scen drivers'!$F14,"")</f>
        <v>1.50370795298003</v>
      </c>
      <c r="G16" s="6">
        <f>IFERROR('Selected scen drivers'!I14/'Selected scen drivers'!$F14,"")</f>
        <v>2.06922571659877</v>
      </c>
      <c r="H16" s="6">
        <f>IFERROR('Selected scen drivers'!J14/'Selected scen drivers'!$F14,"")</f>
        <v>2.70608003091874</v>
      </c>
      <c r="I16" s="6">
        <f>IFERROR('Selected scen drivers'!K14/'Selected scen drivers'!$F14,"")</f>
        <v>3.42985730734727</v>
      </c>
      <c r="J16" s="6">
        <f>IFERROR('Selected scen drivers'!L14/'Selected scen drivers'!$F14,"")</f>
        <v>4.24625004536696</v>
      </c>
      <c r="K16" s="6">
        <f>IFERROR('Selected scen drivers'!M14/'Selected scen drivers'!$F14,"")</f>
        <v>5.16191364690081</v>
      </c>
      <c r="L16" s="6">
        <f>IFERROR('Selected scen drivers'!N14/'Selected scen drivers'!$F14,"")</f>
        <v>6.18786664140584</v>
      </c>
      <c r="M16" s="6">
        <f>IFERROR('Selected scen drivers'!O14/'Selected scen drivers'!$F14,"")</f>
        <v>7.32212366880398</v>
      </c>
      <c r="N16" s="6">
        <f>IFERROR('Selected scen drivers'!P14/'Selected scen drivers'!$F14,"")</f>
        <v>8.55257904068157</v>
      </c>
      <c r="O16" s="6">
        <f>IFERROR('Selected scen drivers'!Q14/'Selected scen drivers'!$F14,"")</f>
        <v>9.84542325951672</v>
      </c>
      <c r="P16" s="6">
        <f>IFERROR('Selected scen drivers'!R14/'Selected scen drivers'!$F14,"")</f>
        <v>11.1926905822505</v>
      </c>
      <c r="Q16" s="6">
        <f>IFERROR('Selected scen drivers'!S14/'Selected scen drivers'!$F14,"")</f>
        <v>12.5612304006371</v>
      </c>
      <c r="R16" s="6">
        <f>IFERROR('Selected scen drivers'!T14/'Selected scen drivers'!$F14,"")</f>
        <v>13.9392342081785</v>
      </c>
      <c r="S16" s="6">
        <f>IFERROR('Selected scen drivers'!U14/'Selected scen drivers'!$F14,"")</f>
        <v>15.3213433530856</v>
      </c>
      <c r="T16" s="6">
        <f>IFERROR('Selected scen drivers'!V14/'Selected scen drivers'!$F14,"")</f>
        <v>16.705305070287</v>
      </c>
      <c r="U16" s="6">
        <f>IFERROR('Selected scen drivers'!W14/'Selected scen drivers'!$F14,"")</f>
        <v>18.0964200955568</v>
      </c>
      <c r="V16" s="6">
        <f>IFERROR('Selected scen drivers'!X14/'Selected scen drivers'!$F14,"")</f>
        <v>0</v>
      </c>
      <c r="W16" s="6">
        <f>IFERROR('Selected scen drivers'!Y14/'Selected scen drivers'!$F14,"")</f>
        <v>0</v>
      </c>
      <c r="X16" s="6">
        <f>IFERROR('Selected scen drivers'!Z14/'Selected scen drivers'!$F14,"")</f>
        <v>0</v>
      </c>
      <c r="Y16" s="6">
        <f>IFERROR('Selected scen drivers'!AA14/'Selected scen drivers'!$F14,"")</f>
        <v>0</v>
      </c>
      <c r="Z16" s="6">
        <f>IFERROR('Selected scen drivers'!AB14/'Selected scen drivers'!$F14,"")</f>
        <v>0</v>
      </c>
      <c r="AA16" s="6">
        <f>IFERROR('Selected scen drivers'!AC14/'Selected scen drivers'!$F14,"")</f>
        <v>0</v>
      </c>
      <c r="AB16" s="6">
        <f>IFERROR('Selected scen drivers'!AD14/'Selected scen drivers'!$F14,"")</f>
        <v>0</v>
      </c>
      <c r="AC16" s="6">
        <f>IFERROR('Selected scen drivers'!AE14/'Selected scen drivers'!$F14,"")</f>
        <v>0</v>
      </c>
    </row>
    <row r="17" hidden="1" spans="2:29">
      <c r="B17" t="str">
        <f>'Selected scen drivers'!C15</f>
        <v>India</v>
      </c>
      <c r="C17" t="str">
        <f>'Selected scen drivers'!D15</f>
        <v>GDPPCAP</v>
      </c>
      <c r="D17" s="6">
        <f>IFERROR('Selected scen drivers'!F15/'Selected scen drivers'!$F15,"")</f>
        <v>1</v>
      </c>
      <c r="E17" s="6">
        <f>IFERROR('Selected scen drivers'!G15/'Selected scen drivers'!$F15,"")</f>
        <v>1.02933566406356</v>
      </c>
      <c r="F17" s="6">
        <f>IFERROR('Selected scen drivers'!H15/'Selected scen drivers'!$F15,"")</f>
        <v>1.37961979296951</v>
      </c>
      <c r="G17" s="6">
        <f>IFERROR('Selected scen drivers'!I15/'Selected scen drivers'!$F15,"")</f>
        <v>1.76002399051752</v>
      </c>
      <c r="H17" s="6">
        <f>IFERROR('Selected scen drivers'!J15/'Selected scen drivers'!$F15,"")</f>
        <v>2.15332354403796</v>
      </c>
      <c r="I17" s="6">
        <f>IFERROR('Selected scen drivers'!K15/'Selected scen drivers'!$F15,"")</f>
        <v>2.57601244605982</v>
      </c>
      <c r="J17" s="6">
        <f>IFERROR('Selected scen drivers'!L15/'Selected scen drivers'!$F15,"")</f>
        <v>3.03680319951847</v>
      </c>
      <c r="K17" s="6">
        <f>IFERROR('Selected scen drivers'!M15/'Selected scen drivers'!$F15,"")</f>
        <v>3.54443604986174</v>
      </c>
      <c r="L17" s="6">
        <f>IFERROR('Selected scen drivers'!N15/'Selected scen drivers'!$F15,"")</f>
        <v>4.10376021581973</v>
      </c>
      <c r="M17" s="6">
        <f>IFERROR('Selected scen drivers'!O15/'Selected scen drivers'!$F15,"")</f>
        <v>4.71533660182219</v>
      </c>
      <c r="N17" s="6">
        <f>IFERROR('Selected scen drivers'!P15/'Selected scen drivers'!$F15,"")</f>
        <v>5.37926722381884</v>
      </c>
      <c r="O17" s="6">
        <f>IFERROR('Selected scen drivers'!Q15/'Selected scen drivers'!$F15,"")</f>
        <v>6.07996543432466</v>
      </c>
      <c r="P17" s="6">
        <f>IFERROR('Selected scen drivers'!R15/'Selected scen drivers'!$F15,"")</f>
        <v>6.82365386888092</v>
      </c>
      <c r="Q17" s="6">
        <f>IFERROR('Selected scen drivers'!S15/'Selected scen drivers'!$F15,"")</f>
        <v>7.59651566494815</v>
      </c>
      <c r="R17" s="6">
        <f>IFERROR('Selected scen drivers'!T15/'Selected scen drivers'!$F15,"")</f>
        <v>8.39351999509641</v>
      </c>
      <c r="S17" s="6">
        <f>IFERROR('Selected scen drivers'!U15/'Selected scen drivers'!$F15,"")</f>
        <v>9.21075396537155</v>
      </c>
      <c r="T17" s="6">
        <f>IFERROR('Selected scen drivers'!V15/'Selected scen drivers'!$F15,"")</f>
        <v>10.0487034714338</v>
      </c>
      <c r="U17" s="6">
        <f>IFERROR('Selected scen drivers'!W15/'Selected scen drivers'!$F15,"")</f>
        <v>10.909887351219</v>
      </c>
      <c r="V17" s="6">
        <f>IFERROR('Selected scen drivers'!X15/'Selected scen drivers'!$F15,"")</f>
        <v>0</v>
      </c>
      <c r="W17" s="6">
        <f>IFERROR('Selected scen drivers'!Y15/'Selected scen drivers'!$F15,"")</f>
        <v>0</v>
      </c>
      <c r="X17" s="6">
        <f>IFERROR('Selected scen drivers'!Z15/'Selected scen drivers'!$F15,"")</f>
        <v>0</v>
      </c>
      <c r="Y17" s="6">
        <f>IFERROR('Selected scen drivers'!AA15/'Selected scen drivers'!$F15,"")</f>
        <v>0</v>
      </c>
      <c r="Z17" s="6">
        <f>IFERROR('Selected scen drivers'!AB15/'Selected scen drivers'!$F15,"")</f>
        <v>0</v>
      </c>
      <c r="AA17" s="6">
        <f>IFERROR('Selected scen drivers'!AC15/'Selected scen drivers'!$F15,"")</f>
        <v>0</v>
      </c>
      <c r="AB17" s="6">
        <f>IFERROR('Selected scen drivers'!AD15/'Selected scen drivers'!$F15,"")</f>
        <v>0</v>
      </c>
      <c r="AC17" s="6">
        <f>IFERROR('Selected scen drivers'!AE15/'Selected scen drivers'!$F15,"")</f>
        <v>0</v>
      </c>
    </row>
    <row r="18" spans="2:29">
      <c r="B18" t="str">
        <f>'Selected scen drivers'!C16</f>
        <v>India</v>
      </c>
      <c r="C18" t="str">
        <f>'Selected scen drivers'!D16</f>
        <v>GDPPHOU</v>
      </c>
      <c r="D18" s="6">
        <f>IFERROR('Selected scen drivers'!F16/'Selected scen drivers'!$F16,"")</f>
        <v>1</v>
      </c>
      <c r="E18" s="6">
        <f>IFERROR('Selected scen drivers'!G16/'Selected scen drivers'!$F16,"")</f>
        <v>1.02298128231912</v>
      </c>
      <c r="F18" s="6">
        <f>IFERROR('Selected scen drivers'!H16/'Selected scen drivers'!$F16,"")</f>
        <v>1.3318870272338</v>
      </c>
      <c r="G18" s="6">
        <f>IFERROR('Selected scen drivers'!I16/'Selected scen drivers'!$F16,"")</f>
        <v>1.66198832469417</v>
      </c>
      <c r="H18" s="6">
        <f>IFERROR('Selected scen drivers'!J16/'Selected scen drivers'!$F16,"")</f>
        <v>2.00504454594411</v>
      </c>
      <c r="I18" s="6">
        <f>IFERROR('Selected scen drivers'!K16/'Selected scen drivers'!$F16,"")</f>
        <v>2.38458198572068</v>
      </c>
      <c r="J18" s="6">
        <f>IFERROR('Selected scen drivers'!L16/'Selected scen drivers'!$F16,"")</f>
        <v>2.80861038786361</v>
      </c>
      <c r="K18" s="6">
        <f>IFERROR('Selected scen drivers'!M16/'Selected scen drivers'!$F16,"")</f>
        <v>3.30160040515557</v>
      </c>
      <c r="L18" s="6">
        <f>IFERROR('Selected scen drivers'!N16/'Selected scen drivers'!$F16,"")</f>
        <v>3.87676220868516</v>
      </c>
      <c r="M18" s="6">
        <f>IFERROR('Selected scen drivers'!O16/'Selected scen drivers'!$F16,"")</f>
        <v>4.54182383223624</v>
      </c>
      <c r="N18" s="6">
        <f>IFERROR('Selected scen drivers'!P16/'Selected scen drivers'!$F16,"")</f>
        <v>5.30933261249241</v>
      </c>
      <c r="O18" s="6">
        <f>IFERROR('Selected scen drivers'!Q16/'Selected scen drivers'!$F16,"")</f>
        <v>6.17404779972152</v>
      </c>
      <c r="P18" s="6">
        <f>IFERROR('Selected scen drivers'!R16/'Selected scen drivers'!$F16,"")</f>
        <v>7.11123461683186</v>
      </c>
      <c r="Q18" s="6">
        <f>IFERROR('Selected scen drivers'!S16/'Selected scen drivers'!$F16,"")</f>
        <v>8.10388725057075</v>
      </c>
      <c r="R18" s="6">
        <f>IFERROR('Selected scen drivers'!T16/'Selected scen drivers'!$F16,"")</f>
        <v>9.12235048118968</v>
      </c>
      <c r="S18" s="6">
        <f>IFERROR('Selected scen drivers'!U16/'Selected scen drivers'!$F16,"")</f>
        <v>10.150570681233</v>
      </c>
      <c r="T18" s="6">
        <f>IFERROR('Selected scen drivers'!V16/'Selected scen drivers'!$F16,"")</f>
        <v>11.2315224275257</v>
      </c>
      <c r="U18" s="6">
        <f>IFERROR('Selected scen drivers'!W16/'Selected scen drivers'!$F16,"")</f>
        <v>12.3671196627358</v>
      </c>
      <c r="V18" s="6">
        <f>IFERROR('Selected scen drivers'!X16/'Selected scen drivers'!$F16,"")</f>
        <v>0</v>
      </c>
      <c r="W18" s="6">
        <f>IFERROR('Selected scen drivers'!Y16/'Selected scen drivers'!$F16,"")</f>
        <v>0</v>
      </c>
      <c r="X18" s="6">
        <f>IFERROR('Selected scen drivers'!Z16/'Selected scen drivers'!$F16,"")</f>
        <v>0</v>
      </c>
      <c r="Y18" s="6">
        <f>IFERROR('Selected scen drivers'!AA16/'Selected scen drivers'!$F16,"")</f>
        <v>0</v>
      </c>
      <c r="Z18" s="6">
        <f>IFERROR('Selected scen drivers'!AB16/'Selected scen drivers'!$F16,"")</f>
        <v>0</v>
      </c>
      <c r="AA18" s="6">
        <f>IFERROR('Selected scen drivers'!AC16/'Selected scen drivers'!$F16,"")</f>
        <v>0</v>
      </c>
      <c r="AB18" s="6">
        <f>IFERROR('Selected scen drivers'!AD16/'Selected scen drivers'!$F16,"")</f>
        <v>0</v>
      </c>
      <c r="AC18" s="6">
        <f>IFERROR('Selected scen drivers'!AE16/'Selected scen drivers'!$F16,"")</f>
        <v>0</v>
      </c>
    </row>
    <row r="19" hidden="1" spans="2:29">
      <c r="B19" t="str">
        <f>'Selected scen drivers'!C17</f>
        <v>India</v>
      </c>
      <c r="C19" t="str">
        <f>'Selected scen drivers'!D17</f>
        <v>GDPSER</v>
      </c>
      <c r="D19" s="6">
        <f>IFERROR('Selected scen drivers'!F17/'Selected scen drivers'!$F17,"")</f>
        <v>1</v>
      </c>
      <c r="E19" s="6">
        <f>IFERROR('Selected scen drivers'!G17/'Selected scen drivers'!$F17,"")</f>
        <v>1.03762389140166</v>
      </c>
      <c r="F19" s="6">
        <f>IFERROR('Selected scen drivers'!H17/'Selected scen drivers'!$F17,"")</f>
        <v>1.45900710614167</v>
      </c>
      <c r="G19" s="6">
        <f>IFERROR('Selected scen drivers'!I17/'Selected scen drivers'!$F17,"")</f>
        <v>1.95060554255486</v>
      </c>
      <c r="H19" s="6">
        <f>IFERROR('Selected scen drivers'!J17/'Selected scen drivers'!$F17,"")</f>
        <v>2.48142588690723</v>
      </c>
      <c r="I19" s="6">
        <f>IFERROR('Selected scen drivers'!K17/'Selected scen drivers'!$F17,"")</f>
        <v>3.0628748363336</v>
      </c>
      <c r="J19" s="6">
        <f>IFERROR('Selected scen drivers'!L17/'Selected scen drivers'!$F17,"")</f>
        <v>3.69666898116714</v>
      </c>
      <c r="K19" s="6">
        <f>IFERROR('Selected scen drivers'!M17/'Selected scen drivers'!$F17,"")</f>
        <v>4.38526623354721</v>
      </c>
      <c r="L19" s="6">
        <f>IFERROR('Selected scen drivers'!N17/'Selected scen drivers'!$F17,"")</f>
        <v>5.13460328371688</v>
      </c>
      <c r="M19" s="6">
        <f>IFERROR('Selected scen drivers'!O17/'Selected scen drivers'!$F17,"")</f>
        <v>5.93962227909113</v>
      </c>
      <c r="N19" s="6">
        <f>IFERROR('Selected scen drivers'!P17/'Selected scen drivers'!$F17,"")</f>
        <v>6.78776269294184</v>
      </c>
      <c r="O19" s="6">
        <f>IFERROR('Selected scen drivers'!Q17/'Selected scen drivers'!$F17,"")</f>
        <v>7.65072450576708</v>
      </c>
      <c r="P19" s="6">
        <f>IFERROR('Selected scen drivers'!R17/'Selected scen drivers'!$F17,"")</f>
        <v>8.52222041748576</v>
      </c>
      <c r="Q19" s="6">
        <f>IFERROR('Selected scen drivers'!S17/'Selected scen drivers'!$F17,"")</f>
        <v>9.37765473062476</v>
      </c>
      <c r="R19" s="6">
        <f>IFERROR('Selected scen drivers'!T17/'Selected scen drivers'!$F17,"")</f>
        <v>10.2099146219567</v>
      </c>
      <c r="S19" s="6">
        <f>IFERROR('Selected scen drivers'!U17/'Selected scen drivers'!$F17,"")</f>
        <v>11.0170023572265</v>
      </c>
      <c r="T19" s="6">
        <f>IFERROR('Selected scen drivers'!V17/'Selected scen drivers'!$F17,"")</f>
        <v>11.7992047648649</v>
      </c>
      <c r="U19" s="6">
        <f>IFERROR('Selected scen drivers'!W17/'Selected scen drivers'!$F17,"")</f>
        <v>12.5619815908124</v>
      </c>
      <c r="V19" s="6">
        <f>IFERROR('Selected scen drivers'!X17/'Selected scen drivers'!$F17,"")</f>
        <v>0</v>
      </c>
      <c r="W19" s="6">
        <f>IFERROR('Selected scen drivers'!Y17/'Selected scen drivers'!$F17,"")</f>
        <v>0</v>
      </c>
      <c r="X19" s="6">
        <f>IFERROR('Selected scen drivers'!Z17/'Selected scen drivers'!$F17,"")</f>
        <v>0</v>
      </c>
      <c r="Y19" s="6">
        <f>IFERROR('Selected scen drivers'!AA17/'Selected scen drivers'!$F17,"")</f>
        <v>0</v>
      </c>
      <c r="Z19" s="6">
        <f>IFERROR('Selected scen drivers'!AB17/'Selected scen drivers'!$F17,"")</f>
        <v>0</v>
      </c>
      <c r="AA19" s="6">
        <f>IFERROR('Selected scen drivers'!AC17/'Selected scen drivers'!$F17,"")</f>
        <v>0</v>
      </c>
      <c r="AB19" s="6">
        <f>IFERROR('Selected scen drivers'!AD17/'Selected scen drivers'!$F17,"")</f>
        <v>0</v>
      </c>
      <c r="AC19" s="6">
        <f>IFERROR('Selected scen drivers'!AE17/'Selected scen drivers'!$F17,"")</f>
        <v>0</v>
      </c>
    </row>
    <row r="20" hidden="1" spans="2:29">
      <c r="B20" t="str">
        <f>'Selected scen drivers'!C18</f>
        <v>India</v>
      </c>
      <c r="C20" t="str">
        <f>'Selected scen drivers'!D18</f>
        <v>HOU</v>
      </c>
      <c r="D20" s="6">
        <f>IFERROR('Selected scen drivers'!F18/'Selected scen drivers'!$F18,"")</f>
        <v>1</v>
      </c>
      <c r="E20" s="6">
        <f>IFERROR('Selected scen drivers'!G18/'Selected scen drivers'!$F18,"")</f>
        <v>1.01431366275768</v>
      </c>
      <c r="F20" s="6">
        <f>IFERROR('Selected scen drivers'!H18/'Selected scen drivers'!$F18,"")</f>
        <v>1.08588197654607</v>
      </c>
      <c r="G20" s="6">
        <f>IFERROR('Selected scen drivers'!I18/'Selected scen drivers'!$F18,"")</f>
        <v>1.15334646074916</v>
      </c>
      <c r="H20" s="6">
        <f>IFERROR('Selected scen drivers'!J18/'Selected scen drivers'!$F18,"")</f>
        <v>1.2057403616697</v>
      </c>
      <c r="I20" s="6">
        <f>IFERROR('Selected scen drivers'!K18/'Selected scen drivers'!$F18,"")</f>
        <v>1.24074828807295</v>
      </c>
      <c r="J20" s="6">
        <f>IFERROR('Selected scen drivers'!L18/'Selected scen drivers'!$F18,"")</f>
        <v>1.26068724341946</v>
      </c>
      <c r="K20" s="6">
        <f>IFERROR('Selected scen drivers'!M18/'Selected scen drivers'!$F18,"")</f>
        <v>1.26157258160509</v>
      </c>
      <c r="L20" s="6">
        <f>IFERROR('Selected scen drivers'!N18/'Selected scen drivers'!$F18,"")</f>
        <v>1.24755984966984</v>
      </c>
      <c r="M20" s="6">
        <f>IFERROR('Selected scen drivers'!O18/'Selected scen drivers'!$F18,"")</f>
        <v>1.22170106107532</v>
      </c>
      <c r="N20" s="6">
        <f>IFERROR('Selected scen drivers'!P18/'Selected scen drivers'!$F18,"")</f>
        <v>1.18458236613834</v>
      </c>
      <c r="O20" s="6">
        <f>IFERROR('Selected scen drivers'!Q18/'Selected scen drivers'!$F18,"")</f>
        <v>1.13889102535194</v>
      </c>
      <c r="P20" s="6">
        <f>IFERROR('Selected scen drivers'!R18/'Selected scen drivers'!$F18,"")</f>
        <v>1.09258904591335</v>
      </c>
      <c r="Q20" s="6">
        <f>IFERROR('Selected scen drivers'!S18/'Selected scen drivers'!$F18,"")</f>
        <v>1.04659201586377</v>
      </c>
      <c r="R20" s="6">
        <f>IFERROR('Selected scen drivers'!T18/'Selected scen drivers'!$F18,"")</f>
        <v>1.00426182096661</v>
      </c>
      <c r="S20" s="6">
        <f>IFERROR('Selected scen drivers'!U18/'Selected scen drivers'!$F18,"")</f>
        <v>0.966243793973861</v>
      </c>
      <c r="T20" s="6">
        <f>IFERROR('Selected scen drivers'!V18/'Selected scen drivers'!$F18,"")</f>
        <v>0.92797584448399</v>
      </c>
      <c r="U20" s="6">
        <f>IFERROR('Selected scen drivers'!W18/'Selected scen drivers'!$F18,"")</f>
        <v>0.890322305504856</v>
      </c>
      <c r="V20" s="6">
        <f>IFERROR('Selected scen drivers'!X18/'Selected scen drivers'!$F18,"")</f>
        <v>0</v>
      </c>
      <c r="W20" s="6">
        <f>IFERROR('Selected scen drivers'!Y18/'Selected scen drivers'!$F18,"")</f>
        <v>0</v>
      </c>
      <c r="X20" s="6">
        <f>IFERROR('Selected scen drivers'!Z18/'Selected scen drivers'!$F18,"")</f>
        <v>0</v>
      </c>
      <c r="Y20" s="6">
        <f>IFERROR('Selected scen drivers'!AA18/'Selected scen drivers'!$F18,"")</f>
        <v>0</v>
      </c>
      <c r="Z20" s="6">
        <f>IFERROR('Selected scen drivers'!AB18/'Selected scen drivers'!$F18,"")</f>
        <v>0</v>
      </c>
      <c r="AA20" s="6">
        <f>IFERROR('Selected scen drivers'!AC18/'Selected scen drivers'!$F18,"")</f>
        <v>0</v>
      </c>
      <c r="AB20" s="6">
        <f>IFERROR('Selected scen drivers'!AD18/'Selected scen drivers'!$F18,"")</f>
        <v>0</v>
      </c>
      <c r="AC20" s="6">
        <f>IFERROR('Selected scen drivers'!AE18/'Selected scen drivers'!$F18,"")</f>
        <v>0</v>
      </c>
    </row>
    <row r="21" hidden="1" spans="2:29">
      <c r="B21" t="str">
        <f>'Selected scen drivers'!C19</f>
        <v>India</v>
      </c>
      <c r="C21" t="str">
        <f>'Selected scen drivers'!D19</f>
        <v>POP</v>
      </c>
      <c r="D21" s="6">
        <f>IFERROR('Selected scen drivers'!F19/'Selected scen drivers'!$F19,"")</f>
        <v>1</v>
      </c>
      <c r="E21" s="6">
        <f>IFERROR('Selected scen drivers'!G19/'Selected scen drivers'!$F19,"")</f>
        <v>1.00805201609879</v>
      </c>
      <c r="F21" s="6">
        <f>IFERROR('Selected scen drivers'!H19/'Selected scen drivers'!$F19,"")</f>
        <v>1.04831209659274</v>
      </c>
      <c r="G21" s="6">
        <f>IFERROR('Selected scen drivers'!I19/'Selected scen drivers'!$F19,"")</f>
        <v>1.08910353632669</v>
      </c>
      <c r="H21" s="6">
        <f>IFERROR('Selected scen drivers'!J19/'Selected scen drivers'!$F19,"")</f>
        <v>1.12271244267224</v>
      </c>
      <c r="I21" s="6">
        <f>IFERROR('Selected scen drivers'!K19/'Selected scen drivers'!$F19,"")</f>
        <v>1.14854492301775</v>
      </c>
      <c r="J21" s="6">
        <f>IFERROR('Selected scen drivers'!L19/'Selected scen drivers'!$F19,"")</f>
        <v>1.16595612395182</v>
      </c>
      <c r="K21" s="6">
        <f>IFERROR('Selected scen drivers'!M19/'Selected scen drivers'!$F19,"")</f>
        <v>1.17513999066876</v>
      </c>
      <c r="L21" s="6">
        <f>IFERROR('Selected scen drivers'!N19/'Selected scen drivers'!$F19,"")</f>
        <v>1.17855152930929</v>
      </c>
      <c r="M21" s="6">
        <f>IFERROR('Selected scen drivers'!O19/'Selected scen drivers'!$F19,"")</f>
        <v>1.17674547198093</v>
      </c>
      <c r="N21" s="6">
        <f>IFERROR('Selected scen drivers'!P19/'Selected scen drivers'!$F19,"")</f>
        <v>1.16918188426727</v>
      </c>
      <c r="O21" s="6">
        <f>IFERROR('Selected scen drivers'!Q19/'Selected scen drivers'!$F19,"")</f>
        <v>1.15651440870038</v>
      </c>
      <c r="P21" s="6">
        <f>IFERROR('Selected scen drivers'!R19/'Selected scen drivers'!$F19,"")</f>
        <v>1.13863586790409</v>
      </c>
      <c r="Q21" s="6">
        <f>IFERROR('Selected scen drivers'!S19/'Selected scen drivers'!$F19,"")</f>
        <v>1.11649393853589</v>
      </c>
      <c r="R21" s="6">
        <f>IFERROR('Selected scen drivers'!T19/'Selected scen drivers'!$F19,"")</f>
        <v>1.09146440481315</v>
      </c>
      <c r="S21" s="6">
        <f>IFERROR('Selected scen drivers'!U19/'Selected scen drivers'!$F19,"")</f>
        <v>1.06483421041404</v>
      </c>
      <c r="T21" s="6">
        <f>IFERROR('Selected scen drivers'!V19/'Selected scen drivers'!$F19,"")</f>
        <v>1.03720659477644</v>
      </c>
      <c r="U21" s="6">
        <f>IFERROR('Selected scen drivers'!W19/'Selected scen drivers'!$F19,"")</f>
        <v>1.00924254633584</v>
      </c>
      <c r="V21" s="6">
        <f>IFERROR('Selected scen drivers'!X19/'Selected scen drivers'!$F19,"")</f>
        <v>0</v>
      </c>
      <c r="W21" s="6">
        <f>IFERROR('Selected scen drivers'!Y19/'Selected scen drivers'!$F19,"")</f>
        <v>0</v>
      </c>
      <c r="X21" s="6">
        <f>IFERROR('Selected scen drivers'!Z19/'Selected scen drivers'!$F19,"")</f>
        <v>0</v>
      </c>
      <c r="Y21" s="6">
        <f>IFERROR('Selected scen drivers'!AA19/'Selected scen drivers'!$F19,"")</f>
        <v>0</v>
      </c>
      <c r="Z21" s="6">
        <f>IFERROR('Selected scen drivers'!AB19/'Selected scen drivers'!$F19,"")</f>
        <v>0</v>
      </c>
      <c r="AA21" s="6">
        <f>IFERROR('Selected scen drivers'!AC19/'Selected scen drivers'!$F19,"")</f>
        <v>0</v>
      </c>
      <c r="AB21" s="6">
        <f>IFERROR('Selected scen drivers'!AD19/'Selected scen drivers'!$F19,"")</f>
        <v>0</v>
      </c>
      <c r="AC21" s="6">
        <f>IFERROR('Selected scen drivers'!AE19/'Selected scen drivers'!$F19,"")</f>
        <v>0</v>
      </c>
    </row>
    <row r="22" hidden="1" spans="2:29">
      <c r="B22" t="str">
        <f>'Selected scen drivers'!C20</f>
        <v>ROW</v>
      </c>
      <c r="C22" t="str">
        <f>'Selected scen drivers'!D20</f>
        <v>GDP</v>
      </c>
      <c r="D22" s="6">
        <f>IFERROR('Selected scen drivers'!F20/'Selected scen drivers'!$F20,"")</f>
        <v>1</v>
      </c>
      <c r="E22" s="6">
        <f>IFERROR('Selected scen drivers'!G20/'Selected scen drivers'!$F20,"")</f>
        <v>1.03220997614691</v>
      </c>
      <c r="F22" s="6">
        <f>IFERROR('Selected scen drivers'!H20/'Selected scen drivers'!$F20,"")</f>
        <v>1.26026807229982</v>
      </c>
      <c r="G22" s="6">
        <f>IFERROR('Selected scen drivers'!I20/'Selected scen drivers'!$F20,"")</f>
        <v>1.54611479417579</v>
      </c>
      <c r="H22" s="6">
        <f>IFERROR('Selected scen drivers'!J20/'Selected scen drivers'!$F20,"")</f>
        <v>1.84642452510153</v>
      </c>
      <c r="I22" s="6">
        <f>IFERROR('Selected scen drivers'!K20/'Selected scen drivers'!$F20,"")</f>
        <v>2.14605136752268</v>
      </c>
      <c r="J22" s="6">
        <f>IFERROR('Selected scen drivers'!L20/'Selected scen drivers'!$F20,"")</f>
        <v>2.45218229566993</v>
      </c>
      <c r="K22" s="6">
        <f>IFERROR('Selected scen drivers'!M20/'Selected scen drivers'!$F20,"")</f>
        <v>2.77010382709687</v>
      </c>
      <c r="L22" s="6">
        <f>IFERROR('Selected scen drivers'!N20/'Selected scen drivers'!$F20,"")</f>
        <v>3.10856945656694</v>
      </c>
      <c r="M22" s="6">
        <f>IFERROR('Selected scen drivers'!O20/'Selected scen drivers'!$F20,"")</f>
        <v>3.47209926004162</v>
      </c>
      <c r="N22" s="6">
        <f>IFERROR('Selected scen drivers'!P20/'Selected scen drivers'!$F20,"")</f>
        <v>3.86455766759287</v>
      </c>
      <c r="O22" s="6">
        <f>IFERROR('Selected scen drivers'!Q20/'Selected scen drivers'!$F20,"")</f>
        <v>4.27757178038053</v>
      </c>
      <c r="P22" s="6">
        <f>IFERROR('Selected scen drivers'!R20/'Selected scen drivers'!$F20,"")</f>
        <v>4.70890116948649</v>
      </c>
      <c r="Q22" s="6">
        <f>IFERROR('Selected scen drivers'!S20/'Selected scen drivers'!$F20,"")</f>
        <v>5.15278382000685</v>
      </c>
      <c r="R22" s="6">
        <f>IFERROR('Selected scen drivers'!T20/'Selected scen drivers'!$F20,"")</f>
        <v>5.608696692622</v>
      </c>
      <c r="S22" s="6">
        <f>IFERROR('Selected scen drivers'!U20/'Selected scen drivers'!$F20,"")</f>
        <v>6.0784253017179</v>
      </c>
      <c r="T22" s="6">
        <f>IFERROR('Selected scen drivers'!V20/'Selected scen drivers'!$F20,"")</f>
        <v>6.56283402216059</v>
      </c>
      <c r="U22" s="6">
        <f>IFERROR('Selected scen drivers'!W20/'Selected scen drivers'!$F20,"")</f>
        <v>7.06269998470226</v>
      </c>
      <c r="V22" s="6">
        <f>IFERROR('Selected scen drivers'!X20/'Selected scen drivers'!$F20,"")</f>
        <v>0</v>
      </c>
      <c r="W22" s="6">
        <f>IFERROR('Selected scen drivers'!Y20/'Selected scen drivers'!$F20,"")</f>
        <v>0</v>
      </c>
      <c r="X22" s="6">
        <f>IFERROR('Selected scen drivers'!Z20/'Selected scen drivers'!$F20,"")</f>
        <v>0</v>
      </c>
      <c r="Y22" s="6">
        <f>IFERROR('Selected scen drivers'!AA20/'Selected scen drivers'!$F20,"")</f>
        <v>0</v>
      </c>
      <c r="Z22" s="6">
        <f>IFERROR('Selected scen drivers'!AB20/'Selected scen drivers'!$F20,"")</f>
        <v>0</v>
      </c>
      <c r="AA22" s="6">
        <f>IFERROR('Selected scen drivers'!AC20/'Selected scen drivers'!$F20,"")</f>
        <v>0</v>
      </c>
      <c r="AB22" s="6">
        <f>IFERROR('Selected scen drivers'!AD20/'Selected scen drivers'!$F20,"")</f>
        <v>0</v>
      </c>
      <c r="AC22" s="6">
        <f>IFERROR('Selected scen drivers'!AE20/'Selected scen drivers'!$F20,"")</f>
        <v>0</v>
      </c>
    </row>
    <row r="23" hidden="1" spans="2:29">
      <c r="B23" t="str">
        <f>'Selected scen drivers'!C21</f>
        <v>ROW</v>
      </c>
      <c r="C23" t="str">
        <f>'Selected scen drivers'!D21</f>
        <v>GDPAGR</v>
      </c>
      <c r="D23" s="6">
        <f>IFERROR('Selected scen drivers'!F21/'Selected scen drivers'!$F21,"")</f>
        <v>1</v>
      </c>
      <c r="E23" s="6">
        <f>IFERROR('Selected scen drivers'!G21/'Selected scen drivers'!$F21,"")</f>
        <v>1.03604674829193</v>
      </c>
      <c r="F23" s="6">
        <f>IFERROR('Selected scen drivers'!H21/'Selected scen drivers'!$F21,"")</f>
        <v>1.2498524652377</v>
      </c>
      <c r="G23" s="6">
        <f>IFERROR('Selected scen drivers'!I21/'Selected scen drivers'!$F21,"")</f>
        <v>1.54632567739532</v>
      </c>
      <c r="H23" s="6">
        <f>IFERROR('Selected scen drivers'!J21/'Selected scen drivers'!$F21,"")</f>
        <v>1.86052198915104</v>
      </c>
      <c r="I23" s="6">
        <f>IFERROR('Selected scen drivers'!K21/'Selected scen drivers'!$F21,"")</f>
        <v>2.17490760625348</v>
      </c>
      <c r="J23" s="6">
        <f>IFERROR('Selected scen drivers'!L21/'Selected scen drivers'!$F21,"")</f>
        <v>2.49063216968047</v>
      </c>
      <c r="K23" s="6">
        <f>IFERROR('Selected scen drivers'!M21/'Selected scen drivers'!$F21,"")</f>
        <v>2.80723730574179</v>
      </c>
      <c r="L23" s="6">
        <f>IFERROR('Selected scen drivers'!N21/'Selected scen drivers'!$F21,"")</f>
        <v>3.12809461818889</v>
      </c>
      <c r="M23" s="6">
        <f>IFERROR('Selected scen drivers'!O21/'Selected scen drivers'!$F21,"")</f>
        <v>3.45090995296756</v>
      </c>
      <c r="N23" s="6">
        <f>IFERROR('Selected scen drivers'!P21/'Selected scen drivers'!$F21,"")</f>
        <v>3.77180523937947</v>
      </c>
      <c r="O23" s="6">
        <f>IFERROR('Selected scen drivers'!Q21/'Selected scen drivers'!$F21,"")</f>
        <v>4.07502125824514</v>
      </c>
      <c r="P23" s="6">
        <f>IFERROR('Selected scen drivers'!R21/'Selected scen drivers'!$F21,"")</f>
        <v>4.35192460538456</v>
      </c>
      <c r="Q23" s="6">
        <f>IFERROR('Selected scen drivers'!S21/'Selected scen drivers'!$F21,"")</f>
        <v>4.58987268683782</v>
      </c>
      <c r="R23" s="6">
        <f>IFERROR('Selected scen drivers'!T21/'Selected scen drivers'!$F21,"")</f>
        <v>4.7819608149126</v>
      </c>
      <c r="S23" s="6">
        <f>IFERROR('Selected scen drivers'!U21/'Selected scen drivers'!$F21,"")</f>
        <v>4.92388182073475</v>
      </c>
      <c r="T23" s="6">
        <f>IFERROR('Selected scen drivers'!V21/'Selected scen drivers'!$F21,"")</f>
        <v>5.01035630475428</v>
      </c>
      <c r="U23" s="6">
        <f>IFERROR('Selected scen drivers'!W21/'Selected scen drivers'!$F21,"")</f>
        <v>5.03627555788641</v>
      </c>
      <c r="V23" s="6">
        <f>IFERROR('Selected scen drivers'!X21/'Selected scen drivers'!$F21,"")</f>
        <v>0</v>
      </c>
      <c r="W23" s="6">
        <f>IFERROR('Selected scen drivers'!Y21/'Selected scen drivers'!$F21,"")</f>
        <v>0</v>
      </c>
      <c r="X23" s="6">
        <f>IFERROR('Selected scen drivers'!Z21/'Selected scen drivers'!$F21,"")</f>
        <v>0</v>
      </c>
      <c r="Y23" s="6">
        <f>IFERROR('Selected scen drivers'!AA21/'Selected scen drivers'!$F21,"")</f>
        <v>0</v>
      </c>
      <c r="Z23" s="6">
        <f>IFERROR('Selected scen drivers'!AB21/'Selected scen drivers'!$F21,"")</f>
        <v>0</v>
      </c>
      <c r="AA23" s="6">
        <f>IFERROR('Selected scen drivers'!AC21/'Selected scen drivers'!$F21,"")</f>
        <v>0</v>
      </c>
      <c r="AB23" s="6">
        <f>IFERROR('Selected scen drivers'!AD21/'Selected scen drivers'!$F21,"")</f>
        <v>0</v>
      </c>
      <c r="AC23" s="6">
        <f>IFERROR('Selected scen drivers'!AE21/'Selected scen drivers'!$F21,"")</f>
        <v>0</v>
      </c>
    </row>
    <row r="24" hidden="1" spans="2:29">
      <c r="B24" t="str">
        <f>'Selected scen drivers'!C22</f>
        <v>ROW</v>
      </c>
      <c r="C24" t="str">
        <f>'Selected scen drivers'!D22</f>
        <v>GDPIND</v>
      </c>
      <c r="D24" s="6">
        <f>IFERROR('Selected scen drivers'!F22/'Selected scen drivers'!$F22,"")</f>
        <v>1</v>
      </c>
      <c r="E24" s="6">
        <f>IFERROR('Selected scen drivers'!G22/'Selected scen drivers'!$F22,"")</f>
        <v>1.03059671852515</v>
      </c>
      <c r="F24" s="6">
        <f>IFERROR('Selected scen drivers'!H22/'Selected scen drivers'!$F22,"")</f>
        <v>1.2684398518719</v>
      </c>
      <c r="G24" s="6">
        <f>IFERROR('Selected scen drivers'!I22/'Selected scen drivers'!$F22,"")</f>
        <v>1.56870434401871</v>
      </c>
      <c r="H24" s="6">
        <f>IFERROR('Selected scen drivers'!J22/'Selected scen drivers'!$F22,"")</f>
        <v>1.88799121185905</v>
      </c>
      <c r="I24" s="6">
        <f>IFERROR('Selected scen drivers'!K22/'Selected scen drivers'!$F22,"")</f>
        <v>2.21096288700302</v>
      </c>
      <c r="J24" s="6">
        <f>IFERROR('Selected scen drivers'!L22/'Selected scen drivers'!$F22,"")</f>
        <v>2.54146668179283</v>
      </c>
      <c r="K24" s="6">
        <f>IFERROR('Selected scen drivers'!M22/'Selected scen drivers'!$F22,"")</f>
        <v>2.88320000474031</v>
      </c>
      <c r="L24" s="6">
        <f>IFERROR('Selected scen drivers'!N22/'Selected scen drivers'!$F22,"")</f>
        <v>3.24520097493226</v>
      </c>
      <c r="M24" s="6">
        <f>IFERROR('Selected scen drivers'!O22/'Selected scen drivers'!$F22,"")</f>
        <v>3.63168391483114</v>
      </c>
      <c r="N24" s="6">
        <f>IFERROR('Selected scen drivers'!P22/'Selected scen drivers'!$F22,"")</f>
        <v>4.0463492496309</v>
      </c>
      <c r="O24" s="6">
        <f>IFERROR('Selected scen drivers'!Q22/'Selected scen drivers'!$F22,"")</f>
        <v>4.48175368941935</v>
      </c>
      <c r="P24" s="6">
        <f>IFERROR('Selected scen drivers'!R22/'Selected scen drivers'!$F22,"")</f>
        <v>4.93633705762179</v>
      </c>
      <c r="Q24" s="6">
        <f>IFERROR('Selected scen drivers'!S22/'Selected scen drivers'!$F22,"")</f>
        <v>5.40554059821194</v>
      </c>
      <c r="R24" s="6">
        <f>IFERROR('Selected scen drivers'!T22/'Selected scen drivers'!$F22,"")</f>
        <v>5.89048289748486</v>
      </c>
      <c r="S24" s="6">
        <f>IFERROR('Selected scen drivers'!U22/'Selected scen drivers'!$F22,"")</f>
        <v>6.39418748051886</v>
      </c>
      <c r="T24" s="6">
        <f>IFERROR('Selected scen drivers'!V22/'Selected scen drivers'!$F22,"")</f>
        <v>6.91867812415221</v>
      </c>
      <c r="U24" s="6">
        <f>IFERROR('Selected scen drivers'!W22/'Selected scen drivers'!$F22,"")</f>
        <v>7.46575960130505</v>
      </c>
      <c r="V24" s="6">
        <f>IFERROR('Selected scen drivers'!X22/'Selected scen drivers'!$F22,"")</f>
        <v>0</v>
      </c>
      <c r="W24" s="6">
        <f>IFERROR('Selected scen drivers'!Y22/'Selected scen drivers'!$F22,"")</f>
        <v>0</v>
      </c>
      <c r="X24" s="6">
        <f>IFERROR('Selected scen drivers'!Z22/'Selected scen drivers'!$F22,"")</f>
        <v>0</v>
      </c>
      <c r="Y24" s="6">
        <f>IFERROR('Selected scen drivers'!AA22/'Selected scen drivers'!$F22,"")</f>
        <v>0</v>
      </c>
      <c r="Z24" s="6">
        <f>IFERROR('Selected scen drivers'!AB22/'Selected scen drivers'!$F22,"")</f>
        <v>0</v>
      </c>
      <c r="AA24" s="6">
        <f>IFERROR('Selected scen drivers'!AC22/'Selected scen drivers'!$F22,"")</f>
        <v>0</v>
      </c>
      <c r="AB24" s="6">
        <f>IFERROR('Selected scen drivers'!AD22/'Selected scen drivers'!$F22,"")</f>
        <v>0</v>
      </c>
      <c r="AC24" s="6">
        <f>IFERROR('Selected scen drivers'!AE22/'Selected scen drivers'!$F22,"")</f>
        <v>0</v>
      </c>
    </row>
    <row r="25" hidden="1" spans="2:29">
      <c r="B25" t="str">
        <f>'Selected scen drivers'!C23</f>
        <v>ROW</v>
      </c>
      <c r="C25" t="str">
        <f>'Selected scen drivers'!D23</f>
        <v>GDPMFG</v>
      </c>
      <c r="D25" s="6">
        <f>IFERROR('Selected scen drivers'!F23/'Selected scen drivers'!$F23,"")</f>
        <v>1</v>
      </c>
      <c r="E25" s="6">
        <f>IFERROR('Selected scen drivers'!G23/'Selected scen drivers'!$F23,"")</f>
        <v>1.02912186647963</v>
      </c>
      <c r="F25" s="6">
        <f>IFERROR('Selected scen drivers'!H23/'Selected scen drivers'!$F23,"")</f>
        <v>1.27557116771447</v>
      </c>
      <c r="G25" s="6">
        <f>IFERROR('Selected scen drivers'!I23/'Selected scen drivers'!$F23,"")</f>
        <v>1.58914947801207</v>
      </c>
      <c r="H25" s="6">
        <f>IFERROR('Selected scen drivers'!J23/'Selected scen drivers'!$F23,"")</f>
        <v>1.92861068758739</v>
      </c>
      <c r="I25" s="6">
        <f>IFERROR('Selected scen drivers'!K23/'Selected scen drivers'!$F23,"")</f>
        <v>2.28105101643126</v>
      </c>
      <c r="J25" s="6">
        <f>IFERROR('Selected scen drivers'!L23/'Selected scen drivers'!$F23,"")</f>
        <v>2.65112039910462</v>
      </c>
      <c r="K25" s="6">
        <f>IFERROR('Selected scen drivers'!M23/'Selected scen drivers'!$F23,"")</f>
        <v>3.043572722552</v>
      </c>
      <c r="L25" s="6">
        <f>IFERROR('Selected scen drivers'!N23/'Selected scen drivers'!$F23,"")</f>
        <v>3.46899002596538</v>
      </c>
      <c r="M25" s="6">
        <f>IFERROR('Selected scen drivers'!O23/'Selected scen drivers'!$F23,"")</f>
        <v>3.93397735867568</v>
      </c>
      <c r="N25" s="6">
        <f>IFERROR('Selected scen drivers'!P23/'Selected scen drivers'!$F23,"")</f>
        <v>4.44526549262797</v>
      </c>
      <c r="O25" s="6">
        <f>IFERROR('Selected scen drivers'!Q23/'Selected scen drivers'!$F23,"")</f>
        <v>4.9977454322394</v>
      </c>
      <c r="P25" s="6">
        <f>IFERROR('Selected scen drivers'!R23/'Selected scen drivers'!$F23,"")</f>
        <v>5.59246553620446</v>
      </c>
      <c r="Q25" s="6">
        <f>IFERROR('Selected scen drivers'!S23/'Selected scen drivers'!$F23,"")</f>
        <v>6.2270248140306</v>
      </c>
      <c r="R25" s="6">
        <f>IFERROR('Selected scen drivers'!T23/'Selected scen drivers'!$F23,"")</f>
        <v>6.90534539352817</v>
      </c>
      <c r="S25" s="6">
        <f>IFERROR('Selected scen drivers'!U23/'Selected scen drivers'!$F23,"")</f>
        <v>7.63365059191743</v>
      </c>
      <c r="T25" s="6">
        <f>IFERROR('Selected scen drivers'!V23/'Selected scen drivers'!$F23,"")</f>
        <v>8.41732600379068</v>
      </c>
      <c r="U25" s="6">
        <f>IFERROR('Selected scen drivers'!W23/'Selected scen drivers'!$F23,"")</f>
        <v>9.26168747047955</v>
      </c>
      <c r="V25" s="6">
        <f>IFERROR('Selected scen drivers'!X23/'Selected scen drivers'!$F23,"")</f>
        <v>0</v>
      </c>
      <c r="W25" s="6">
        <f>IFERROR('Selected scen drivers'!Y23/'Selected scen drivers'!$F23,"")</f>
        <v>0</v>
      </c>
      <c r="X25" s="6">
        <f>IFERROR('Selected scen drivers'!Z23/'Selected scen drivers'!$F23,"")</f>
        <v>0</v>
      </c>
      <c r="Y25" s="6">
        <f>IFERROR('Selected scen drivers'!AA23/'Selected scen drivers'!$F23,"")</f>
        <v>0</v>
      </c>
      <c r="Z25" s="6">
        <f>IFERROR('Selected scen drivers'!AB23/'Selected scen drivers'!$F23,"")</f>
        <v>0</v>
      </c>
      <c r="AA25" s="6">
        <f>IFERROR('Selected scen drivers'!AC23/'Selected scen drivers'!$F23,"")</f>
        <v>0</v>
      </c>
      <c r="AB25" s="6">
        <f>IFERROR('Selected scen drivers'!AD23/'Selected scen drivers'!$F23,"")</f>
        <v>0</v>
      </c>
      <c r="AC25" s="6">
        <f>IFERROR('Selected scen drivers'!AE23/'Selected scen drivers'!$F23,"")</f>
        <v>0</v>
      </c>
    </row>
    <row r="26" hidden="1" spans="2:29">
      <c r="B26" t="str">
        <f>'Selected scen drivers'!C24</f>
        <v>ROW</v>
      </c>
      <c r="C26" t="str">
        <f>'Selected scen drivers'!D24</f>
        <v>GDPPCAP</v>
      </c>
      <c r="D26" s="6">
        <f>IFERROR('Selected scen drivers'!F24/'Selected scen drivers'!$F24,"")</f>
        <v>1</v>
      </c>
      <c r="E26" s="6">
        <f>IFERROR('Selected scen drivers'!G24/'Selected scen drivers'!$F24,"")</f>
        <v>1.02077140626025</v>
      </c>
      <c r="F26" s="6">
        <f>IFERROR('Selected scen drivers'!H24/'Selected scen drivers'!$F24,"")</f>
        <v>1.18087247078906</v>
      </c>
      <c r="G26" s="6">
        <f>IFERROR('Selected scen drivers'!I24/'Selected scen drivers'!$F24,"")</f>
        <v>1.37950628936892</v>
      </c>
      <c r="H26" s="6">
        <f>IFERROR('Selected scen drivers'!J24/'Selected scen drivers'!$F24,"")</f>
        <v>1.5797532941159</v>
      </c>
      <c r="I26" s="6">
        <f>IFERROR('Selected scen drivers'!K24/'Selected scen drivers'!$F24,"")</f>
        <v>1.77243490278285</v>
      </c>
      <c r="J26" s="6">
        <f>IFERROR('Selected scen drivers'!L24/'Selected scen drivers'!$F24,"")</f>
        <v>1.96700270139347</v>
      </c>
      <c r="K26" s="6">
        <f>IFERROR('Selected scen drivers'!M24/'Selected scen drivers'!$F24,"")</f>
        <v>2.16977569731426</v>
      </c>
      <c r="L26" s="6">
        <f>IFERROR('Selected scen drivers'!N24/'Selected scen drivers'!$F24,"")</f>
        <v>2.39044658151251</v>
      </c>
      <c r="M26" s="6">
        <f>IFERROR('Selected scen drivers'!O24/'Selected scen drivers'!$F24,"")</f>
        <v>2.63461299538412</v>
      </c>
      <c r="N26" s="6">
        <f>IFERROR('Selected scen drivers'!P24/'Selected scen drivers'!$F24,"")</f>
        <v>2.90684306952897</v>
      </c>
      <c r="O26" s="6">
        <f>IFERROR('Selected scen drivers'!Q24/'Selected scen drivers'!$F24,"")</f>
        <v>3.20237757075758</v>
      </c>
      <c r="P26" s="6">
        <f>IFERROR('Selected scen drivers'!R24/'Selected scen drivers'!$F24,"")</f>
        <v>3.52213584294337</v>
      </c>
      <c r="Q26" s="6">
        <f>IFERROR('Selected scen drivers'!S24/'Selected scen drivers'!$F24,"")</f>
        <v>3.86471019561026</v>
      </c>
      <c r="R26" s="6">
        <f>IFERROR('Selected scen drivers'!T24/'Selected scen drivers'!$F24,"")</f>
        <v>4.23151773182804</v>
      </c>
      <c r="S26" s="6">
        <f>IFERROR('Selected scen drivers'!U24/'Selected scen drivers'!$F24,"")</f>
        <v>4.62454074247095</v>
      </c>
      <c r="T26" s="6">
        <f>IFERROR('Selected scen drivers'!V24/'Selected scen drivers'!$F24,"")</f>
        <v>5.04559740239542</v>
      </c>
      <c r="U26" s="6">
        <f>IFERROR('Selected scen drivers'!W24/'Selected scen drivers'!$F24,"")</f>
        <v>5.49572791608893</v>
      </c>
      <c r="V26" s="6">
        <f>IFERROR('Selected scen drivers'!X24/'Selected scen drivers'!$F24,"")</f>
        <v>0</v>
      </c>
      <c r="W26" s="6">
        <f>IFERROR('Selected scen drivers'!Y24/'Selected scen drivers'!$F24,"")</f>
        <v>0</v>
      </c>
      <c r="X26" s="6">
        <f>IFERROR('Selected scen drivers'!Z24/'Selected scen drivers'!$F24,"")</f>
        <v>0</v>
      </c>
      <c r="Y26" s="6">
        <f>IFERROR('Selected scen drivers'!AA24/'Selected scen drivers'!$F24,"")</f>
        <v>0</v>
      </c>
      <c r="Z26" s="6">
        <f>IFERROR('Selected scen drivers'!AB24/'Selected scen drivers'!$F24,"")</f>
        <v>0</v>
      </c>
      <c r="AA26" s="6">
        <f>IFERROR('Selected scen drivers'!AC24/'Selected scen drivers'!$F24,"")</f>
        <v>0</v>
      </c>
      <c r="AB26" s="6">
        <f>IFERROR('Selected scen drivers'!AD24/'Selected scen drivers'!$F24,"")</f>
        <v>0</v>
      </c>
      <c r="AC26" s="6">
        <f>IFERROR('Selected scen drivers'!AE24/'Selected scen drivers'!$F24,"")</f>
        <v>0</v>
      </c>
    </row>
    <row r="27" spans="2:29">
      <c r="B27" t="str">
        <f>'Selected scen drivers'!C25</f>
        <v>ROW</v>
      </c>
      <c r="C27" t="str">
        <f>'Selected scen drivers'!D25</f>
        <v>GDPPHOU</v>
      </c>
      <c r="D27" s="6">
        <f>IFERROR('Selected scen drivers'!F25/'Selected scen drivers'!$F25,"")</f>
        <v>1</v>
      </c>
      <c r="E27" s="6">
        <f>IFERROR('Selected scen drivers'!G25/'Selected scen drivers'!$F25,"")</f>
        <v>1.01898314205873</v>
      </c>
      <c r="F27" s="6">
        <f>IFERROR('Selected scen drivers'!H25/'Selected scen drivers'!$F25,"")</f>
        <v>1.1692074152092</v>
      </c>
      <c r="G27" s="6">
        <f>IFERROR('Selected scen drivers'!I25/'Selected scen drivers'!$F25,"")</f>
        <v>1.35951277510336</v>
      </c>
      <c r="H27" s="6">
        <f>IFERROR('Selected scen drivers'!J25/'Selected scen drivers'!$F25,"")</f>
        <v>1.55061276353713</v>
      </c>
      <c r="I27" s="6">
        <f>IFERROR('Selected scen drivers'!K25/'Selected scen drivers'!$F25,"")</f>
        <v>1.73322650419767</v>
      </c>
      <c r="J27" s="6">
        <f>IFERROR('Selected scen drivers'!L25/'Selected scen drivers'!$F25,"")</f>
        <v>1.91946536504315</v>
      </c>
      <c r="K27" s="6">
        <f>IFERROR('Selected scen drivers'!M25/'Selected scen drivers'!$F25,"")</f>
        <v>2.12406574068234</v>
      </c>
      <c r="L27" s="6">
        <f>IFERROR('Selected scen drivers'!N25/'Selected scen drivers'!$F25,"")</f>
        <v>2.35121650320834</v>
      </c>
      <c r="M27" s="6">
        <f>IFERROR('Selected scen drivers'!O25/'Selected scen drivers'!$F25,"")</f>
        <v>2.61057751096595</v>
      </c>
      <c r="N27" s="6">
        <f>IFERROR('Selected scen drivers'!P25/'Selected scen drivers'!$F25,"")</f>
        <v>2.90040001303728</v>
      </c>
      <c r="O27" s="6">
        <f>IFERROR('Selected scen drivers'!Q25/'Selected scen drivers'!$F25,"")</f>
        <v>3.2181250365843</v>
      </c>
      <c r="P27" s="6">
        <f>IFERROR('Selected scen drivers'!R25/'Selected scen drivers'!$F25,"")</f>
        <v>3.57006925528729</v>
      </c>
      <c r="Q27" s="6">
        <f>IFERROR('Selected scen drivers'!S25/'Selected scen drivers'!$F25,"")</f>
        <v>3.96250284345195</v>
      </c>
      <c r="R27" s="6">
        <f>IFERROR('Selected scen drivers'!T25/'Selected scen drivers'!$F25,"")</f>
        <v>4.38914994870053</v>
      </c>
      <c r="S27" s="6">
        <f>IFERROR('Selected scen drivers'!U25/'Selected scen drivers'!$F25,"")</f>
        <v>4.8568860850428</v>
      </c>
      <c r="T27" s="6">
        <f>IFERROR('Selected scen drivers'!V25/'Selected scen drivers'!$F25,"")</f>
        <v>5.37098091594805</v>
      </c>
      <c r="U27" s="6">
        <f>IFERROR('Selected scen drivers'!W25/'Selected scen drivers'!$F25,"")</f>
        <v>5.93543951269553</v>
      </c>
      <c r="V27" s="6">
        <f>IFERROR('Selected scen drivers'!X25/'Selected scen drivers'!$F25,"")</f>
        <v>0</v>
      </c>
      <c r="W27" s="6">
        <f>IFERROR('Selected scen drivers'!Y25/'Selected scen drivers'!$F25,"")</f>
        <v>0</v>
      </c>
      <c r="X27" s="6">
        <f>IFERROR('Selected scen drivers'!Z25/'Selected scen drivers'!$F25,"")</f>
        <v>0</v>
      </c>
      <c r="Y27" s="6">
        <f>IFERROR('Selected scen drivers'!AA25/'Selected scen drivers'!$F25,"")</f>
        <v>0</v>
      </c>
      <c r="Z27" s="6">
        <f>IFERROR('Selected scen drivers'!AB25/'Selected scen drivers'!$F25,"")</f>
        <v>0</v>
      </c>
      <c r="AA27" s="6">
        <f>IFERROR('Selected scen drivers'!AC25/'Selected scen drivers'!$F25,"")</f>
        <v>0</v>
      </c>
      <c r="AB27" s="6">
        <f>IFERROR('Selected scen drivers'!AD25/'Selected scen drivers'!$F25,"")</f>
        <v>0</v>
      </c>
      <c r="AC27" s="6">
        <f>IFERROR('Selected scen drivers'!AE25/'Selected scen drivers'!$F25,"")</f>
        <v>0</v>
      </c>
    </row>
    <row r="28" hidden="1" spans="2:29">
      <c r="B28" t="str">
        <f>'Selected scen drivers'!C26</f>
        <v>ROW</v>
      </c>
      <c r="C28" t="str">
        <f>'Selected scen drivers'!D26</f>
        <v>GDPSER</v>
      </c>
      <c r="D28" s="6">
        <f>IFERROR('Selected scen drivers'!F26/'Selected scen drivers'!$F26,"")</f>
        <v>1</v>
      </c>
      <c r="E28" s="6">
        <f>IFERROR('Selected scen drivers'!G26/'Selected scen drivers'!$F26,"")</f>
        <v>1.02715646306054</v>
      </c>
      <c r="F28" s="6">
        <f>IFERROR('Selected scen drivers'!H26/'Selected scen drivers'!$F26,"")</f>
        <v>1.25978154211244</v>
      </c>
      <c r="G28" s="6">
        <f>IFERROR('Selected scen drivers'!I26/'Selected scen drivers'!$F26,"")</f>
        <v>1.5543767157324</v>
      </c>
      <c r="H28" s="6">
        <f>IFERROR('Selected scen drivers'!J26/'Selected scen drivers'!$F26,"")</f>
        <v>1.87075331282265</v>
      </c>
      <c r="I28" s="6">
        <f>IFERROR('Selected scen drivers'!K26/'Selected scen drivers'!$F26,"")</f>
        <v>2.19392679242798</v>
      </c>
      <c r="J28" s="6">
        <f>IFERROR('Selected scen drivers'!L26/'Selected scen drivers'!$F26,"")</f>
        <v>2.53090277052101</v>
      </c>
      <c r="K28" s="6">
        <f>IFERROR('Selected scen drivers'!M26/'Selected scen drivers'!$F26,"")</f>
        <v>2.88676509667048</v>
      </c>
      <c r="L28" s="6">
        <f>IFERROR('Selected scen drivers'!N26/'Selected scen drivers'!$F26,"")</f>
        <v>3.27025904825279</v>
      </c>
      <c r="M28" s="6">
        <f>IFERROR('Selected scen drivers'!O26/'Selected scen drivers'!$F26,"")</f>
        <v>3.68649984472137</v>
      </c>
      <c r="N28" s="6">
        <f>IFERROR('Selected scen drivers'!P26/'Selected scen drivers'!$F26,"")</f>
        <v>4.14033396692258</v>
      </c>
      <c r="O28" s="6">
        <f>IFERROR('Selected scen drivers'!Q26/'Selected scen drivers'!$F26,"")</f>
        <v>4.62276099087501</v>
      </c>
      <c r="P28" s="6">
        <f>IFERROR('Selected scen drivers'!R26/'Selected scen drivers'!$F26,"")</f>
        <v>5.13214273810298</v>
      </c>
      <c r="Q28" s="6">
        <f>IFERROR('Selected scen drivers'!S26/'Selected scen drivers'!$F26,"")</f>
        <v>5.66222807731542</v>
      </c>
      <c r="R28" s="6">
        <f>IFERROR('Selected scen drivers'!T26/'Selected scen drivers'!$F26,"")</f>
        <v>6.21256593940256</v>
      </c>
      <c r="S28" s="6">
        <f>IFERROR('Selected scen drivers'!U26/'Selected scen drivers'!$F26,"")</f>
        <v>6.78556680358671</v>
      </c>
      <c r="T28" s="6">
        <f>IFERROR('Selected scen drivers'!V26/'Selected scen drivers'!$F26,"")</f>
        <v>7.38264355025166</v>
      </c>
      <c r="U28" s="6">
        <f>IFERROR('Selected scen drivers'!W26/'Selected scen drivers'!$F26,"")</f>
        <v>8.02811911619519</v>
      </c>
      <c r="V28" s="6">
        <f>IFERROR('Selected scen drivers'!X26/'Selected scen drivers'!$F26,"")</f>
        <v>0</v>
      </c>
      <c r="W28" s="6">
        <f>IFERROR('Selected scen drivers'!Y26/'Selected scen drivers'!$F26,"")</f>
        <v>0</v>
      </c>
      <c r="X28" s="6">
        <f>IFERROR('Selected scen drivers'!Z26/'Selected scen drivers'!$F26,"")</f>
        <v>0</v>
      </c>
      <c r="Y28" s="6">
        <f>IFERROR('Selected scen drivers'!AA26/'Selected scen drivers'!$F26,"")</f>
        <v>0</v>
      </c>
      <c r="Z28" s="6">
        <f>IFERROR('Selected scen drivers'!AB26/'Selected scen drivers'!$F26,"")</f>
        <v>0</v>
      </c>
      <c r="AA28" s="6">
        <f>IFERROR('Selected scen drivers'!AC26/'Selected scen drivers'!$F26,"")</f>
        <v>0</v>
      </c>
      <c r="AB28" s="6">
        <f>IFERROR('Selected scen drivers'!AD26/'Selected scen drivers'!$F26,"")</f>
        <v>0</v>
      </c>
      <c r="AC28" s="6">
        <f>IFERROR('Selected scen drivers'!AE26/'Selected scen drivers'!$F26,"")</f>
        <v>0</v>
      </c>
    </row>
    <row r="29" hidden="1" spans="2:29">
      <c r="B29" t="str">
        <f>'Selected scen drivers'!C27</f>
        <v>ROW</v>
      </c>
      <c r="C29" t="str">
        <f>'Selected scen drivers'!D27</f>
        <v>HOU</v>
      </c>
      <c r="D29" s="6">
        <f>IFERROR('Selected scen drivers'!F27/'Selected scen drivers'!$F27,"")</f>
        <v>1</v>
      </c>
      <c r="E29" s="6">
        <f>IFERROR('Selected scen drivers'!G27/'Selected scen drivers'!$F27,"")</f>
        <v>1.01298042483946</v>
      </c>
      <c r="F29" s="6">
        <f>IFERROR('Selected scen drivers'!H27/'Selected scen drivers'!$F27,"")</f>
        <v>1.07788238075306</v>
      </c>
      <c r="G29" s="6">
        <f>IFERROR('Selected scen drivers'!I27/'Selected scen drivers'!$F27,"")</f>
        <v>1.13725653961453</v>
      </c>
      <c r="H29" s="6">
        <f>IFERROR('Selected scen drivers'!J27/'Selected scen drivers'!$F27,"")</f>
        <v>1.19077088008073</v>
      </c>
      <c r="I29" s="6">
        <f>IFERROR('Selected scen drivers'!K27/'Selected scen drivers'!$F27,"")</f>
        <v>1.23818287011259</v>
      </c>
      <c r="J29" s="6">
        <f>IFERROR('Selected scen drivers'!L27/'Selected scen drivers'!$F27,"")</f>
        <v>1.2775340156319</v>
      </c>
      <c r="K29" s="6">
        <f>IFERROR('Selected scen drivers'!M27/'Selected scen drivers'!$F27,"")</f>
        <v>1.30415164372784</v>
      </c>
      <c r="L29" s="6">
        <f>IFERROR('Selected scen drivers'!N27/'Selected scen drivers'!$F27,"")</f>
        <v>1.32211110815408</v>
      </c>
      <c r="M29" s="6">
        <f>IFERROR('Selected scen drivers'!O27/'Selected scen drivers'!$F27,"")</f>
        <v>1.33001194006183</v>
      </c>
      <c r="N29" s="6">
        <f>IFERROR('Selected scen drivers'!P27/'Selected scen drivers'!$F27,"")</f>
        <v>1.3324223038966</v>
      </c>
      <c r="O29" s="6">
        <f>IFERROR('Selected scen drivers'!Q27/'Selected scen drivers'!$F27,"")</f>
        <v>1.32921242392767</v>
      </c>
      <c r="P29" s="6">
        <f>IFERROR('Selected scen drivers'!R27/'Selected scen drivers'!$F27,"")</f>
        <v>1.31899434794229</v>
      </c>
      <c r="Q29" s="6">
        <f>IFERROR('Selected scen drivers'!S27/'Selected scen drivers'!$F27,"")</f>
        <v>1.30038615076879</v>
      </c>
      <c r="R29" s="6">
        <f>IFERROR('Selected scen drivers'!T27/'Selected scen drivers'!$F27,"")</f>
        <v>1.27785488264819</v>
      </c>
      <c r="S29" s="6">
        <f>IFERROR('Selected scen drivers'!U27/'Selected scen drivers'!$F27,"")</f>
        <v>1.25150666399958</v>
      </c>
      <c r="T29" s="6">
        <f>IFERROR('Selected scen drivers'!V27/'Selected scen drivers'!$F27,"")</f>
        <v>1.22190604004449</v>
      </c>
      <c r="U29" s="6">
        <f>IFERROR('Selected scen drivers'!W27/'Selected scen drivers'!$F27,"")</f>
        <v>1.18992030322196</v>
      </c>
      <c r="V29" s="6">
        <f>IFERROR('Selected scen drivers'!X27/'Selected scen drivers'!$F27,"")</f>
        <v>0</v>
      </c>
      <c r="W29" s="6">
        <f>IFERROR('Selected scen drivers'!Y27/'Selected scen drivers'!$F27,"")</f>
        <v>0</v>
      </c>
      <c r="X29" s="6">
        <f>IFERROR('Selected scen drivers'!Z27/'Selected scen drivers'!$F27,"")</f>
        <v>0</v>
      </c>
      <c r="Y29" s="6">
        <f>IFERROR('Selected scen drivers'!AA27/'Selected scen drivers'!$F27,"")</f>
        <v>0</v>
      </c>
      <c r="Z29" s="6">
        <f>IFERROR('Selected scen drivers'!AB27/'Selected scen drivers'!$F27,"")</f>
        <v>0</v>
      </c>
      <c r="AA29" s="6">
        <f>IFERROR('Selected scen drivers'!AC27/'Selected scen drivers'!$F27,"")</f>
        <v>0</v>
      </c>
      <c r="AB29" s="6">
        <f>IFERROR('Selected scen drivers'!AD27/'Selected scen drivers'!$F27,"")</f>
        <v>0</v>
      </c>
      <c r="AC29" s="6">
        <f>IFERROR('Selected scen drivers'!AE27/'Selected scen drivers'!$F27,"")</f>
        <v>0</v>
      </c>
    </row>
    <row r="30" hidden="1" spans="2:29">
      <c r="B30" t="str">
        <f>'Selected scen drivers'!C28</f>
        <v>ROW</v>
      </c>
      <c r="C30" t="str">
        <f>'Selected scen drivers'!D28</f>
        <v>POP</v>
      </c>
      <c r="D30" s="6">
        <f>IFERROR('Selected scen drivers'!F28/'Selected scen drivers'!$F28,"")</f>
        <v>1</v>
      </c>
      <c r="E30" s="6">
        <f>IFERROR('Selected scen drivers'!G28/'Selected scen drivers'!$F28,"")</f>
        <v>1.01120580946577</v>
      </c>
      <c r="F30" s="6">
        <f>IFERROR('Selected scen drivers'!H28/'Selected scen drivers'!$F28,"")</f>
        <v>1.06723469593436</v>
      </c>
      <c r="G30" s="6">
        <f>IFERROR('Selected scen drivers'!I28/'Selected scen drivers'!$F28,"")</f>
        <v>1.12077400885434</v>
      </c>
      <c r="H30" s="6">
        <f>IFERROR('Selected scen drivers'!J28/'Selected scen drivers'!$F28,"")</f>
        <v>1.16880561792711</v>
      </c>
      <c r="I30" s="6">
        <f>IFERROR('Selected scen drivers'!K28/'Selected scen drivers'!$F28,"")</f>
        <v>1.21079277109316</v>
      </c>
      <c r="J30" s="6">
        <f>IFERROR('Selected scen drivers'!L28/'Selected scen drivers'!$F28,"")</f>
        <v>1.24665934313804</v>
      </c>
      <c r="K30" s="6">
        <f>IFERROR('Selected scen drivers'!M28/'Selected scen drivers'!$F28,"")</f>
        <v>1.27667750658545</v>
      </c>
      <c r="L30" s="6">
        <f>IFERROR('Selected scen drivers'!N28/'Selected scen drivers'!$F28,"")</f>
        <v>1.30041368864225</v>
      </c>
      <c r="M30" s="6">
        <f>IFERROR('Selected scen drivers'!O28/'Selected scen drivers'!$F28,"")</f>
        <v>1.31787828653574</v>
      </c>
      <c r="N30" s="6">
        <f>IFERROR('Selected scen drivers'!P28/'Selected scen drivers'!$F28,"")</f>
        <v>1.32946897206222</v>
      </c>
      <c r="O30" s="6">
        <f>IFERROR('Selected scen drivers'!Q28/'Selected scen drivers'!$F28,"")</f>
        <v>1.33574873226726</v>
      </c>
      <c r="P30" s="6">
        <f>IFERROR('Selected scen drivers'!R28/'Selected scen drivers'!$F28,"")</f>
        <v>1.3369447913035</v>
      </c>
      <c r="Q30" s="6">
        <f>IFERROR('Selected scen drivers'!S28/'Selected scen drivers'!$F28,"")</f>
        <v>1.33329112901134</v>
      </c>
      <c r="R30" s="6">
        <f>IFERROR('Selected scen drivers'!T28/'Selected scen drivers'!$F28,"")</f>
        <v>1.3254574476754</v>
      </c>
      <c r="S30" s="6">
        <f>IFERROR('Selected scen drivers'!U28/'Selected scen drivers'!$F28,"")</f>
        <v>1.31438463627204</v>
      </c>
      <c r="T30" s="6">
        <f>IFERROR('Selected scen drivers'!V28/'Selected scen drivers'!$F28,"")</f>
        <v>1.30070505011852</v>
      </c>
      <c r="U30" s="6">
        <f>IFERROR('Selected scen drivers'!W28/'Selected scen drivers'!$F28,"")</f>
        <v>1.28512548156286</v>
      </c>
      <c r="V30" s="6">
        <f>IFERROR('Selected scen drivers'!X28/'Selected scen drivers'!$F28,"")</f>
        <v>0</v>
      </c>
      <c r="W30" s="6">
        <f>IFERROR('Selected scen drivers'!Y28/'Selected scen drivers'!$F28,"")</f>
        <v>0</v>
      </c>
      <c r="X30" s="6">
        <f>IFERROR('Selected scen drivers'!Z28/'Selected scen drivers'!$F28,"")</f>
        <v>0</v>
      </c>
      <c r="Y30" s="6">
        <f>IFERROR('Selected scen drivers'!AA28/'Selected scen drivers'!$F28,"")</f>
        <v>0</v>
      </c>
      <c r="Z30" s="6">
        <f>IFERROR('Selected scen drivers'!AB28/'Selected scen drivers'!$F28,"")</f>
        <v>0</v>
      </c>
      <c r="AA30" s="6">
        <f>IFERROR('Selected scen drivers'!AC28/'Selected scen drivers'!$F28,"")</f>
        <v>0</v>
      </c>
      <c r="AB30" s="6">
        <f>IFERROR('Selected scen drivers'!AD28/'Selected scen drivers'!$F28,"")</f>
        <v>0</v>
      </c>
      <c r="AC30" s="6">
        <f>IFERROR('Selected scen drivers'!AE28/'Selected scen drivers'!$F28,"")</f>
        <v>0</v>
      </c>
    </row>
    <row r="31" hidden="1" spans="2:29">
      <c r="B31" t="str">
        <f>'Selected scen drivers'!C29</f>
        <v>WestBalkans</v>
      </c>
      <c r="C31" t="str">
        <f>'Selected scen drivers'!D29</f>
        <v>GDP</v>
      </c>
      <c r="D31" s="6">
        <f>IFERROR('Selected scen drivers'!F29/'Selected scen drivers'!$F29,"")</f>
        <v>1</v>
      </c>
      <c r="E31" s="6">
        <f>IFERROR('Selected scen drivers'!G29/'Selected scen drivers'!$F29,"")</f>
        <v>1.01913375531275</v>
      </c>
      <c r="F31" s="6">
        <f>IFERROR('Selected scen drivers'!H29/'Selected scen drivers'!$F29,"")</f>
        <v>1.23315161622153</v>
      </c>
      <c r="G31" s="6">
        <f>IFERROR('Selected scen drivers'!I29/'Selected scen drivers'!$F29,"")</f>
        <v>1.47097780985759</v>
      </c>
      <c r="H31" s="6">
        <f>IFERROR('Selected scen drivers'!J29/'Selected scen drivers'!$F29,"")</f>
        <v>1.69213690943865</v>
      </c>
      <c r="I31" s="6">
        <f>IFERROR('Selected scen drivers'!K29/'Selected scen drivers'!$F29,"")</f>
        <v>1.88654360124696</v>
      </c>
      <c r="J31" s="6">
        <f>IFERROR('Selected scen drivers'!L29/'Selected scen drivers'!$F29,"")</f>
        <v>2.06337727586039</v>
      </c>
      <c r="K31" s="6">
        <f>IFERROR('Selected scen drivers'!M29/'Selected scen drivers'!$F29,"")</f>
        <v>2.2279477078463</v>
      </c>
      <c r="L31" s="6">
        <f>IFERROR('Selected scen drivers'!N29/'Selected scen drivers'!$F29,"")</f>
        <v>2.38672772854871</v>
      </c>
      <c r="M31" s="6">
        <f>IFERROR('Selected scen drivers'!O29/'Selected scen drivers'!$F29,"")</f>
        <v>2.54404271809451</v>
      </c>
      <c r="N31" s="6">
        <f>IFERROR('Selected scen drivers'!P29/'Selected scen drivers'!$F29,"")</f>
        <v>2.70927350008765</v>
      </c>
      <c r="O31" s="6">
        <f>IFERROR('Selected scen drivers'!Q29/'Selected scen drivers'!$F29,"")</f>
        <v>2.88070561673748</v>
      </c>
      <c r="P31" s="6">
        <f>IFERROR('Selected scen drivers'!R29/'Selected scen drivers'!$F29,"")</f>
        <v>3.05154394385827</v>
      </c>
      <c r="Q31" s="6">
        <f>IFERROR('Selected scen drivers'!S29/'Selected scen drivers'!$F29,"")</f>
        <v>3.21916039351676</v>
      </c>
      <c r="R31" s="6">
        <f>IFERROR('Selected scen drivers'!T29/'Selected scen drivers'!$F29,"")</f>
        <v>3.38321725886575</v>
      </c>
      <c r="S31" s="6">
        <f>IFERROR('Selected scen drivers'!U29/'Selected scen drivers'!$F29,"")</f>
        <v>3.54684848747269</v>
      </c>
      <c r="T31" s="6">
        <f>IFERROR('Selected scen drivers'!V29/'Selected scen drivers'!$F29,"")</f>
        <v>3.71205229495624</v>
      </c>
      <c r="U31" s="6">
        <f>IFERROR('Selected scen drivers'!W29/'Selected scen drivers'!$F29,"")</f>
        <v>3.87968450893851</v>
      </c>
      <c r="V31" s="6">
        <f>IFERROR('Selected scen drivers'!X29/'Selected scen drivers'!$F29,"")</f>
        <v>0</v>
      </c>
      <c r="W31" s="6">
        <f>IFERROR('Selected scen drivers'!Y29/'Selected scen drivers'!$F29,"")</f>
        <v>0</v>
      </c>
      <c r="X31" s="6">
        <f>IFERROR('Selected scen drivers'!Z29/'Selected scen drivers'!$F29,"")</f>
        <v>0</v>
      </c>
      <c r="Y31" s="6">
        <f>IFERROR('Selected scen drivers'!AA29/'Selected scen drivers'!$F29,"")</f>
        <v>0</v>
      </c>
      <c r="Z31" s="6">
        <f>IFERROR('Selected scen drivers'!AB29/'Selected scen drivers'!$F29,"")</f>
        <v>0</v>
      </c>
      <c r="AA31" s="6">
        <f>IFERROR('Selected scen drivers'!AC29/'Selected scen drivers'!$F29,"")</f>
        <v>0</v>
      </c>
      <c r="AB31" s="6">
        <f>IFERROR('Selected scen drivers'!AD29/'Selected scen drivers'!$F29,"")</f>
        <v>0</v>
      </c>
      <c r="AC31" s="6">
        <f>IFERROR('Selected scen drivers'!AE29/'Selected scen drivers'!$F29,"")</f>
        <v>0</v>
      </c>
    </row>
    <row r="32" hidden="1" spans="2:29">
      <c r="B32" t="str">
        <f>'Selected scen drivers'!C30</f>
        <v>WestBalkans</v>
      </c>
      <c r="C32" t="str">
        <f>'Selected scen drivers'!D30</f>
        <v>GDPAGR</v>
      </c>
      <c r="D32" s="6">
        <f>IFERROR('Selected scen drivers'!F30/'Selected scen drivers'!$F30,"")</f>
        <v>1</v>
      </c>
      <c r="E32" s="6">
        <f>IFERROR('Selected scen drivers'!G30/'Selected scen drivers'!$F30,"")</f>
        <v>1.01887743601787</v>
      </c>
      <c r="F32" s="6">
        <f>IFERROR('Selected scen drivers'!H30/'Selected scen drivers'!$F30,"")</f>
        <v>1.22531698884355</v>
      </c>
      <c r="G32" s="6">
        <f>IFERROR('Selected scen drivers'!I30/'Selected scen drivers'!$F30,"")</f>
        <v>1.44043908180658</v>
      </c>
      <c r="H32" s="6">
        <f>IFERROR('Selected scen drivers'!J30/'Selected scen drivers'!$F30,"")</f>
        <v>1.63390594125593</v>
      </c>
      <c r="I32" s="6">
        <f>IFERROR('Selected scen drivers'!K30/'Selected scen drivers'!$F30,"")</f>
        <v>1.79759521881289</v>
      </c>
      <c r="J32" s="6">
        <f>IFERROR('Selected scen drivers'!L30/'Selected scen drivers'!$F30,"")</f>
        <v>1.93913901654593</v>
      </c>
      <c r="K32" s="6">
        <f>IFERROR('Selected scen drivers'!M30/'Selected scen drivers'!$F30,"")</f>
        <v>2.06296692192566</v>
      </c>
      <c r="L32" s="6">
        <f>IFERROR('Selected scen drivers'!N30/'Selected scen drivers'!$F30,"")</f>
        <v>2.1761148536306</v>
      </c>
      <c r="M32" s="6">
        <f>IFERROR('Selected scen drivers'!O30/'Selected scen drivers'!$F30,"")</f>
        <v>2.28352909559558</v>
      </c>
      <c r="N32" s="6">
        <f>IFERROR('Selected scen drivers'!P30/'Selected scen drivers'!$F30,"")</f>
        <v>2.39443331728417</v>
      </c>
      <c r="O32" s="6">
        <f>IFERROR('Selected scen drivers'!Q30/'Selected scen drivers'!$F30,"")</f>
        <v>2.50734198380105</v>
      </c>
      <c r="P32" s="6">
        <f>IFERROR('Selected scen drivers'!R30/'Selected scen drivers'!$F30,"")</f>
        <v>2.61526103091076</v>
      </c>
      <c r="Q32" s="6">
        <f>IFERROR('Selected scen drivers'!S30/'Selected scen drivers'!$F30,"")</f>
        <v>2.71633199404036</v>
      </c>
      <c r="R32" s="6">
        <f>IFERROR('Selected scen drivers'!T30/'Selected scen drivers'!$F30,"")</f>
        <v>2.81086502738705</v>
      </c>
      <c r="S32" s="6">
        <f>IFERROR('Selected scen drivers'!U30/'Selected scen drivers'!$F30,"")</f>
        <v>2.9019932381663</v>
      </c>
      <c r="T32" s="6">
        <f>IFERROR('Selected scen drivers'!V30/'Selected scen drivers'!$F30,"")</f>
        <v>2.99170785854817</v>
      </c>
      <c r="U32" s="6">
        <f>IFERROR('Selected scen drivers'!W30/'Selected scen drivers'!$F30,"")</f>
        <v>3.08077161801254</v>
      </c>
      <c r="V32" s="6">
        <f>IFERROR('Selected scen drivers'!X30/'Selected scen drivers'!$F30,"")</f>
        <v>0</v>
      </c>
      <c r="W32" s="6">
        <f>IFERROR('Selected scen drivers'!Y30/'Selected scen drivers'!$F30,"")</f>
        <v>0</v>
      </c>
      <c r="X32" s="6">
        <f>IFERROR('Selected scen drivers'!Z30/'Selected scen drivers'!$F30,"")</f>
        <v>0</v>
      </c>
      <c r="Y32" s="6">
        <f>IFERROR('Selected scen drivers'!AA30/'Selected scen drivers'!$F30,"")</f>
        <v>0</v>
      </c>
      <c r="Z32" s="6">
        <f>IFERROR('Selected scen drivers'!AB30/'Selected scen drivers'!$F30,"")</f>
        <v>0</v>
      </c>
      <c r="AA32" s="6">
        <f>IFERROR('Selected scen drivers'!AC30/'Selected scen drivers'!$F30,"")</f>
        <v>0</v>
      </c>
      <c r="AB32" s="6">
        <f>IFERROR('Selected scen drivers'!AD30/'Selected scen drivers'!$F30,"")</f>
        <v>0</v>
      </c>
      <c r="AC32" s="6">
        <f>IFERROR('Selected scen drivers'!AE30/'Selected scen drivers'!$F30,"")</f>
        <v>0</v>
      </c>
    </row>
    <row r="33" hidden="1" spans="2:29">
      <c r="B33" t="str">
        <f>'Selected scen drivers'!C31</f>
        <v>WestBalkans</v>
      </c>
      <c r="C33" t="str">
        <f>'Selected scen drivers'!D31</f>
        <v>GDPIND</v>
      </c>
      <c r="D33" s="6">
        <f>IFERROR('Selected scen drivers'!F31/'Selected scen drivers'!$F31,"")</f>
        <v>1</v>
      </c>
      <c r="E33" s="6">
        <f>IFERROR('Selected scen drivers'!G31/'Selected scen drivers'!$F31,"")</f>
        <v>1.01963477529058</v>
      </c>
      <c r="F33" s="6">
        <f>IFERROR('Selected scen drivers'!H31/'Selected scen drivers'!$F31,"")</f>
        <v>1.23664928194033</v>
      </c>
      <c r="G33" s="6">
        <f>IFERROR('Selected scen drivers'!I31/'Selected scen drivers'!$F31,"")</f>
        <v>1.48285734982342</v>
      </c>
      <c r="H33" s="6">
        <f>IFERROR('Selected scen drivers'!J31/'Selected scen drivers'!$F31,"")</f>
        <v>1.71429798959382</v>
      </c>
      <c r="I33" s="6">
        <f>IFERROR('Selected scen drivers'!K31/'Selected scen drivers'!$F31,"")</f>
        <v>1.9200436160628</v>
      </c>
      <c r="J33" s="6">
        <f>IFERROR('Selected scen drivers'!L31/'Selected scen drivers'!$F31,"")</f>
        <v>2.10937187028133</v>
      </c>
      <c r="K33" s="6">
        <f>IFERROR('Selected scen drivers'!M31/'Selected scen drivers'!$F31,"")</f>
        <v>2.28759707210859</v>
      </c>
      <c r="L33" s="6">
        <f>IFERROR('Selected scen drivers'!N31/'Selected scen drivers'!$F31,"")</f>
        <v>2.4611241811861</v>
      </c>
      <c r="M33" s="6">
        <f>IFERROR('Selected scen drivers'!O31/'Selected scen drivers'!$F31,"")</f>
        <v>2.63430735884166</v>
      </c>
      <c r="N33" s="6">
        <f>IFERROR('Selected scen drivers'!P31/'Selected scen drivers'!$F31,"")</f>
        <v>2.81660718213195</v>
      </c>
      <c r="O33" s="6">
        <f>IFERROR('Selected scen drivers'!Q31/'Selected scen drivers'!$F31,"")</f>
        <v>3.00631086364429</v>
      </c>
      <c r="P33" s="6">
        <f>IFERROR('Selected scen drivers'!R31/'Selected scen drivers'!$F31,"")</f>
        <v>3.19665737926088</v>
      </c>
      <c r="Q33" s="6">
        <f>IFERROR('Selected scen drivers'!S31/'Selected scen drivers'!$F31,"")</f>
        <v>3.38497238545612</v>
      </c>
      <c r="R33" s="6">
        <f>IFERROR('Selected scen drivers'!T31/'Selected scen drivers'!$F31,"")</f>
        <v>3.57083689375443</v>
      </c>
      <c r="S33" s="6">
        <f>IFERROR('Selected scen drivers'!U31/'Selected scen drivers'!$F31,"")</f>
        <v>3.75748603028839</v>
      </c>
      <c r="T33" s="6">
        <f>IFERROR('Selected scen drivers'!V31/'Selected scen drivers'!$F31,"")</f>
        <v>3.9469842347208</v>
      </c>
      <c r="U33" s="6">
        <f>IFERROR('Selected scen drivers'!W31/'Selected scen drivers'!$F31,"")</f>
        <v>4.14021921258403</v>
      </c>
      <c r="V33" s="6">
        <f>IFERROR('Selected scen drivers'!X31/'Selected scen drivers'!$F31,"")</f>
        <v>0</v>
      </c>
      <c r="W33" s="6">
        <f>IFERROR('Selected scen drivers'!Y31/'Selected scen drivers'!$F31,"")</f>
        <v>0</v>
      </c>
      <c r="X33" s="6">
        <f>IFERROR('Selected scen drivers'!Z31/'Selected scen drivers'!$F31,"")</f>
        <v>0</v>
      </c>
      <c r="Y33" s="6">
        <f>IFERROR('Selected scen drivers'!AA31/'Selected scen drivers'!$F31,"")</f>
        <v>0</v>
      </c>
      <c r="Z33" s="6">
        <f>IFERROR('Selected scen drivers'!AB31/'Selected scen drivers'!$F31,"")</f>
        <v>0</v>
      </c>
      <c r="AA33" s="6">
        <f>IFERROR('Selected scen drivers'!AC31/'Selected scen drivers'!$F31,"")</f>
        <v>0</v>
      </c>
      <c r="AB33" s="6">
        <f>IFERROR('Selected scen drivers'!AD31/'Selected scen drivers'!$F31,"")</f>
        <v>0</v>
      </c>
      <c r="AC33" s="6">
        <f>IFERROR('Selected scen drivers'!AE31/'Selected scen drivers'!$F31,"")</f>
        <v>0</v>
      </c>
    </row>
    <row r="34" hidden="1" spans="2:29">
      <c r="B34" t="str">
        <f>'Selected scen drivers'!C32</f>
        <v>WestBalkans</v>
      </c>
      <c r="C34" t="str">
        <f>'Selected scen drivers'!D32</f>
        <v>GDPMFG</v>
      </c>
      <c r="D34" s="6">
        <f>IFERROR('Selected scen drivers'!F32/'Selected scen drivers'!$F32,"")</f>
        <v>1</v>
      </c>
      <c r="E34" s="6">
        <f>IFERROR('Selected scen drivers'!G32/'Selected scen drivers'!$F32,"")</f>
        <v>1.02033092841353</v>
      </c>
      <c r="F34" s="6">
        <f>IFERROR('Selected scen drivers'!H32/'Selected scen drivers'!$F32,"")</f>
        <v>1.29775178206924</v>
      </c>
      <c r="G34" s="6">
        <f>IFERROR('Selected scen drivers'!I32/'Selected scen drivers'!$F32,"")</f>
        <v>1.63766269079999</v>
      </c>
      <c r="H34" s="6">
        <f>IFERROR('Selected scen drivers'!J32/'Selected scen drivers'!$F32,"")</f>
        <v>1.9869586638459</v>
      </c>
      <c r="I34" s="6">
        <f>IFERROR('Selected scen drivers'!K32/'Selected scen drivers'!$F32,"")</f>
        <v>2.32961234870146</v>
      </c>
      <c r="J34" s="6">
        <f>IFERROR('Selected scen drivers'!L32/'Selected scen drivers'!$F32,"")</f>
        <v>2.67397086672606</v>
      </c>
      <c r="K34" s="6">
        <f>IFERROR('Selected scen drivers'!M32/'Selected scen drivers'!$F32,"")</f>
        <v>3.0247441678571</v>
      </c>
      <c r="L34" s="6">
        <f>IFERROR('Selected scen drivers'!N32/'Selected scen drivers'!$F32,"")</f>
        <v>3.3886765146442</v>
      </c>
      <c r="M34" s="6">
        <f>IFERROR('Selected scen drivers'!O32/'Selected scen drivers'!$F32,"")</f>
        <v>3.77099354059113</v>
      </c>
      <c r="N34" s="6">
        <f>IFERROR('Selected scen drivers'!P32/'Selected scen drivers'!$F32,"")</f>
        <v>4.18534855520322</v>
      </c>
      <c r="O34" s="6">
        <f>IFERROR('Selected scen drivers'!Q32/'Selected scen drivers'!$F32,"")</f>
        <v>4.63059047647702</v>
      </c>
      <c r="P34" s="6">
        <f>IFERROR('Selected scen drivers'!R32/'Selected scen drivers'!$F32,"")</f>
        <v>5.09760236751358</v>
      </c>
      <c r="Q34" s="6">
        <f>IFERROR('Selected scen drivers'!S32/'Selected scen drivers'!$F32,"")</f>
        <v>5.58206205598769</v>
      </c>
      <c r="R34" s="6">
        <f>IFERROR('Selected scen drivers'!T32/'Selected scen drivers'!$F32,"")</f>
        <v>6.08278415286622</v>
      </c>
      <c r="S34" s="6">
        <f>IFERROR('Selected scen drivers'!U32/'Selected scen drivers'!$F32,"")</f>
        <v>6.6049268347402</v>
      </c>
      <c r="T34" s="6">
        <f>IFERROR('Selected scen drivers'!V32/'Selected scen drivers'!$F32,"")</f>
        <v>7.15225765192938</v>
      </c>
      <c r="U34" s="6">
        <f>IFERROR('Selected scen drivers'!W32/'Selected scen drivers'!$F32,"")</f>
        <v>7.72688799579876</v>
      </c>
      <c r="V34" s="6">
        <f>IFERROR('Selected scen drivers'!X32/'Selected scen drivers'!$F32,"")</f>
        <v>0</v>
      </c>
      <c r="W34" s="6">
        <f>IFERROR('Selected scen drivers'!Y32/'Selected scen drivers'!$F32,"")</f>
        <v>0</v>
      </c>
      <c r="X34" s="6">
        <f>IFERROR('Selected scen drivers'!Z32/'Selected scen drivers'!$F32,"")</f>
        <v>0</v>
      </c>
      <c r="Y34" s="6">
        <f>IFERROR('Selected scen drivers'!AA32/'Selected scen drivers'!$F32,"")</f>
        <v>0</v>
      </c>
      <c r="Z34" s="6">
        <f>IFERROR('Selected scen drivers'!AB32/'Selected scen drivers'!$F32,"")</f>
        <v>0</v>
      </c>
      <c r="AA34" s="6">
        <f>IFERROR('Selected scen drivers'!AC32/'Selected scen drivers'!$F32,"")</f>
        <v>0</v>
      </c>
      <c r="AB34" s="6">
        <f>IFERROR('Selected scen drivers'!AD32/'Selected scen drivers'!$F32,"")</f>
        <v>0</v>
      </c>
      <c r="AC34" s="6">
        <f>IFERROR('Selected scen drivers'!AE32/'Selected scen drivers'!$F32,"")</f>
        <v>0</v>
      </c>
    </row>
    <row r="35" hidden="1" spans="2:29">
      <c r="B35" t="str">
        <f>'Selected scen drivers'!C33</f>
        <v>WestBalkans</v>
      </c>
      <c r="C35" t="str">
        <f>'Selected scen drivers'!D33</f>
        <v>GDPPCAP</v>
      </c>
      <c r="D35" s="6">
        <f>IFERROR('Selected scen drivers'!F33/'Selected scen drivers'!$F33,"")</f>
        <v>1</v>
      </c>
      <c r="E35" s="6">
        <f>IFERROR('Selected scen drivers'!G33/'Selected scen drivers'!$F33,"")</f>
        <v>1.02452985829096</v>
      </c>
      <c r="F35" s="6">
        <f>IFERROR('Selected scen drivers'!H33/'Selected scen drivers'!$F33,"")</f>
        <v>1.27339265664415</v>
      </c>
      <c r="G35" s="6">
        <f>IFERROR('Selected scen drivers'!I33/'Selected scen drivers'!$F33,"")</f>
        <v>1.54465582806161</v>
      </c>
      <c r="H35" s="6">
        <f>IFERROR('Selected scen drivers'!J33/'Selected scen drivers'!$F33,"")</f>
        <v>1.81281998780747</v>
      </c>
      <c r="I35" s="6">
        <f>IFERROR('Selected scen drivers'!K33/'Selected scen drivers'!$F33,"")</f>
        <v>2.06778382856818</v>
      </c>
      <c r="J35" s="6">
        <f>IFERROR('Selected scen drivers'!L33/'Selected scen drivers'!$F33,"")</f>
        <v>2.31650302234424</v>
      </c>
      <c r="K35" s="6">
        <f>IFERROR('Selected scen drivers'!M33/'Selected scen drivers'!$F33,"")</f>
        <v>2.56162432418135</v>
      </c>
      <c r="L35" s="6">
        <f>IFERROR('Selected scen drivers'!N33/'Selected scen drivers'!$F33,"")</f>
        <v>2.80885971574661</v>
      </c>
      <c r="M35" s="6">
        <f>IFERROR('Selected scen drivers'!O33/'Selected scen drivers'!$F33,"")</f>
        <v>3.06370838114509</v>
      </c>
      <c r="N35" s="6">
        <f>IFERROR('Selected scen drivers'!P33/'Selected scen drivers'!$F33,"")</f>
        <v>3.33911810804935</v>
      </c>
      <c r="O35" s="6">
        <f>IFERROR('Selected scen drivers'!Q33/'Selected scen drivers'!$F33,"")</f>
        <v>3.63533178097863</v>
      </c>
      <c r="P35" s="6">
        <f>IFERROR('Selected scen drivers'!R33/'Selected scen drivers'!$F33,"")</f>
        <v>3.94518430960285</v>
      </c>
      <c r="Q35" s="6">
        <f>IFERROR('Selected scen drivers'!S33/'Selected scen drivers'!$F33,"")</f>
        <v>4.26511363017723</v>
      </c>
      <c r="R35" s="6">
        <f>IFERROR('Selected scen drivers'!T33/'Selected scen drivers'!$F33,"")</f>
        <v>4.59369076356374</v>
      </c>
      <c r="S35" s="6">
        <f>IFERROR('Selected scen drivers'!U33/'Selected scen drivers'!$F33,"")</f>
        <v>4.93456428136288</v>
      </c>
      <c r="T35" s="6">
        <f>IFERROR('Selected scen drivers'!V33/'Selected scen drivers'!$F33,"")</f>
        <v>5.29083676575762</v>
      </c>
      <c r="U35" s="6">
        <f>IFERROR('Selected scen drivers'!W33/'Selected scen drivers'!$F33,"")</f>
        <v>5.66632280704435</v>
      </c>
      <c r="V35" s="6">
        <f>IFERROR('Selected scen drivers'!X33/'Selected scen drivers'!$F33,"")</f>
        <v>0</v>
      </c>
      <c r="W35" s="6">
        <f>IFERROR('Selected scen drivers'!Y33/'Selected scen drivers'!$F33,"")</f>
        <v>0</v>
      </c>
      <c r="X35" s="6">
        <f>IFERROR('Selected scen drivers'!Z33/'Selected scen drivers'!$F33,"")</f>
        <v>0</v>
      </c>
      <c r="Y35" s="6">
        <f>IFERROR('Selected scen drivers'!AA33/'Selected scen drivers'!$F33,"")</f>
        <v>0</v>
      </c>
      <c r="Z35" s="6">
        <f>IFERROR('Selected scen drivers'!AB33/'Selected scen drivers'!$F33,"")</f>
        <v>0</v>
      </c>
      <c r="AA35" s="6">
        <f>IFERROR('Selected scen drivers'!AC33/'Selected scen drivers'!$F33,"")</f>
        <v>0</v>
      </c>
      <c r="AB35" s="6">
        <f>IFERROR('Selected scen drivers'!AD33/'Selected scen drivers'!$F33,"")</f>
        <v>0</v>
      </c>
      <c r="AC35" s="6">
        <f>IFERROR('Selected scen drivers'!AE33/'Selected scen drivers'!$F33,"")</f>
        <v>0</v>
      </c>
    </row>
    <row r="36" spans="2:29">
      <c r="B36" t="str">
        <f>'Selected scen drivers'!C34</f>
        <v>WestBalkans</v>
      </c>
      <c r="C36" t="str">
        <f>'Selected scen drivers'!D34</f>
        <v>GDPPHOU</v>
      </c>
      <c r="D36" s="6">
        <f>IFERROR('Selected scen drivers'!F34/'Selected scen drivers'!$F34,"")</f>
        <v>1</v>
      </c>
      <c r="E36" s="6">
        <f>IFERROR('Selected scen drivers'!G34/'Selected scen drivers'!$F34,"")</f>
        <v>1.02680637710068</v>
      </c>
      <c r="F36" s="6">
        <f>IFERROR('Selected scen drivers'!H34/'Selected scen drivers'!$F34,"")</f>
        <v>1.29103368677549</v>
      </c>
      <c r="G36" s="6">
        <f>IFERROR('Selected scen drivers'!I34/'Selected scen drivers'!$F34,"")</f>
        <v>1.60413311235876</v>
      </c>
      <c r="H36" s="6">
        <f>IFERROR('Selected scen drivers'!J34/'Selected scen drivers'!$F34,"")</f>
        <v>1.92622804970011</v>
      </c>
      <c r="I36" s="6">
        <f>IFERROR('Selected scen drivers'!K34/'Selected scen drivers'!$F34,"")</f>
        <v>2.23209488652622</v>
      </c>
      <c r="J36" s="6">
        <f>IFERROR('Selected scen drivers'!L34/'Selected scen drivers'!$F34,"")</f>
        <v>2.55615626789531</v>
      </c>
      <c r="K36" s="6">
        <f>IFERROR('Selected scen drivers'!M34/'Selected scen drivers'!$F34,"")</f>
        <v>2.89980894503463</v>
      </c>
      <c r="L36" s="6">
        <f>IFERROR('Selected scen drivers'!N34/'Selected scen drivers'!$F34,"")</f>
        <v>3.27258421929823</v>
      </c>
      <c r="M36" s="6">
        <f>IFERROR('Selected scen drivers'!O34/'Selected scen drivers'!$F34,"")</f>
        <v>3.66126393156289</v>
      </c>
      <c r="N36" s="6">
        <f>IFERROR('Selected scen drivers'!P34/'Selected scen drivers'!$F34,"")</f>
        <v>4.05913173178234</v>
      </c>
      <c r="O36" s="6">
        <f>IFERROR('Selected scen drivers'!Q34/'Selected scen drivers'!$F34,"")</f>
        <v>4.46582579446414</v>
      </c>
      <c r="P36" s="6">
        <f>IFERROR('Selected scen drivers'!R34/'Selected scen drivers'!$F34,"")</f>
        <v>4.86195554658733</v>
      </c>
      <c r="Q36" s="6">
        <f>IFERROR('Selected scen drivers'!S34/'Selected scen drivers'!$F34,"")</f>
        <v>5.32025619281325</v>
      </c>
      <c r="R36" s="6">
        <f>IFERROR('Selected scen drivers'!T34/'Selected scen drivers'!$F34,"")</f>
        <v>5.80954892840309</v>
      </c>
      <c r="S36" s="6">
        <f>IFERROR('Selected scen drivers'!U34/'Selected scen drivers'!$F34,"")</f>
        <v>6.34569307602934</v>
      </c>
      <c r="T36" s="6">
        <f>IFERROR('Selected scen drivers'!V34/'Selected scen drivers'!$F34,"")</f>
        <v>6.91869629086336</v>
      </c>
      <c r="U36" s="6">
        <f>IFERROR('Selected scen drivers'!W34/'Selected scen drivers'!$F34,"")</f>
        <v>7.53555184503851</v>
      </c>
      <c r="V36" s="6">
        <f>IFERROR('Selected scen drivers'!X34/'Selected scen drivers'!$F34,"")</f>
        <v>0</v>
      </c>
      <c r="W36" s="6">
        <f>IFERROR('Selected scen drivers'!Y34/'Selected scen drivers'!$F34,"")</f>
        <v>0</v>
      </c>
      <c r="X36" s="6">
        <f>IFERROR('Selected scen drivers'!Z34/'Selected scen drivers'!$F34,"")</f>
        <v>0</v>
      </c>
      <c r="Y36" s="6">
        <f>IFERROR('Selected scen drivers'!AA34/'Selected scen drivers'!$F34,"")</f>
        <v>0</v>
      </c>
      <c r="Z36" s="6">
        <f>IFERROR('Selected scen drivers'!AB34/'Selected scen drivers'!$F34,"")</f>
        <v>0</v>
      </c>
      <c r="AA36" s="6">
        <f>IFERROR('Selected scen drivers'!AC34/'Selected scen drivers'!$F34,"")</f>
        <v>0</v>
      </c>
      <c r="AB36" s="6">
        <f>IFERROR('Selected scen drivers'!AD34/'Selected scen drivers'!$F34,"")</f>
        <v>0</v>
      </c>
      <c r="AC36" s="6">
        <f>IFERROR('Selected scen drivers'!AE34/'Selected scen drivers'!$F34,"")</f>
        <v>0</v>
      </c>
    </row>
    <row r="37" hidden="1" spans="2:29">
      <c r="B37" t="str">
        <f>'Selected scen drivers'!C35</f>
        <v>WestBalkans</v>
      </c>
      <c r="C37" t="str">
        <f>'Selected scen drivers'!D35</f>
        <v>GDPSER</v>
      </c>
      <c r="D37" s="6">
        <f>IFERROR('Selected scen drivers'!F35/'Selected scen drivers'!$F35,"")</f>
        <v>1</v>
      </c>
      <c r="E37" s="6">
        <f>IFERROR('Selected scen drivers'!G35/'Selected scen drivers'!$F35,"")</f>
        <v>1.01894317875145</v>
      </c>
      <c r="F37" s="6">
        <f>IFERROR('Selected scen drivers'!H35/'Selected scen drivers'!$F35,"")</f>
        <v>1.23273332965938</v>
      </c>
      <c r="G37" s="6">
        <f>IFERROR('Selected scen drivers'!I35/'Selected scen drivers'!$F35,"")</f>
        <v>1.47014997380192</v>
      </c>
      <c r="H37" s="6">
        <f>IFERROR('Selected scen drivers'!J35/'Selected scen drivers'!$F35,"")</f>
        <v>1.69078293718045</v>
      </c>
      <c r="I37" s="6">
        <f>IFERROR('Selected scen drivers'!K35/'Selected scen drivers'!$F35,"")</f>
        <v>1.88463611905497</v>
      </c>
      <c r="J37" s="6">
        <f>IFERROR('Selected scen drivers'!L35/'Selected scen drivers'!$F35,"")</f>
        <v>2.06107741864534</v>
      </c>
      <c r="K37" s="6">
        <f>IFERROR('Selected scen drivers'!M35/'Selected scen drivers'!$F35,"")</f>
        <v>2.22554733917289</v>
      </c>
      <c r="L37" s="6">
        <f>IFERROR('Selected scen drivers'!N35/'Selected scen drivers'!$F35,"")</f>
        <v>2.38446480569989</v>
      </c>
      <c r="M37" s="6">
        <f>IFERROR('Selected scen drivers'!O35/'Selected scen drivers'!$F35,"")</f>
        <v>2.5420483428714</v>
      </c>
      <c r="N37" s="6">
        <f>IFERROR('Selected scen drivers'!P35/'Selected scen drivers'!$F35,"")</f>
        <v>2.70766599395902</v>
      </c>
      <c r="O37" s="6">
        <f>IFERROR('Selected scen drivers'!Q35/'Selected scen drivers'!$F35,"")</f>
        <v>2.87956799545874</v>
      </c>
      <c r="P37" s="6">
        <f>IFERROR('Selected scen drivers'!R35/'Selected scen drivers'!$F35,"")</f>
        <v>3.05097363740559</v>
      </c>
      <c r="Q37" s="6">
        <f>IFERROR('Selected scen drivers'!S35/'Selected scen drivers'!$F35,"")</f>
        <v>3.21915987118133</v>
      </c>
      <c r="R37" s="6">
        <f>IFERROR('Selected scen drivers'!T35/'Selected scen drivers'!$F35,"")</f>
        <v>3.38372842841947</v>
      </c>
      <c r="S37" s="6">
        <f>IFERROR('Selected scen drivers'!U35/'Selected scen drivers'!$F35,"")</f>
        <v>3.54776708720961</v>
      </c>
      <c r="T37" s="6">
        <f>IFERROR('Selected scen drivers'!V35/'Selected scen drivers'!$F35,"")</f>
        <v>3.71324481474361</v>
      </c>
      <c r="U37" s="6">
        <f>IFERROR('Selected scen drivers'!W35/'Selected scen drivers'!$F35,"")</f>
        <v>3.88101689953091</v>
      </c>
      <c r="V37" s="6">
        <f>IFERROR('Selected scen drivers'!X35/'Selected scen drivers'!$F35,"")</f>
        <v>0</v>
      </c>
      <c r="W37" s="6">
        <f>IFERROR('Selected scen drivers'!Y35/'Selected scen drivers'!$F35,"")</f>
        <v>0</v>
      </c>
      <c r="X37" s="6">
        <f>IFERROR('Selected scen drivers'!Z35/'Selected scen drivers'!$F35,"")</f>
        <v>0</v>
      </c>
      <c r="Y37" s="6">
        <f>IFERROR('Selected scen drivers'!AA35/'Selected scen drivers'!$F35,"")</f>
        <v>0</v>
      </c>
      <c r="Z37" s="6">
        <f>IFERROR('Selected scen drivers'!AB35/'Selected scen drivers'!$F35,"")</f>
        <v>0</v>
      </c>
      <c r="AA37" s="6">
        <f>IFERROR('Selected scen drivers'!AC35/'Selected scen drivers'!$F35,"")</f>
        <v>0</v>
      </c>
      <c r="AB37" s="6">
        <f>IFERROR('Selected scen drivers'!AD35/'Selected scen drivers'!$F35,"")</f>
        <v>0</v>
      </c>
      <c r="AC37" s="6">
        <f>IFERROR('Selected scen drivers'!AE35/'Selected scen drivers'!$F35,"")</f>
        <v>0</v>
      </c>
    </row>
    <row r="38" hidden="1" spans="2:29">
      <c r="B38" t="str">
        <f>'Selected scen drivers'!C36</f>
        <v>WestBalkans</v>
      </c>
      <c r="C38" t="str">
        <f>'Selected scen drivers'!D36</f>
        <v>HOU</v>
      </c>
      <c r="D38" s="6">
        <f>IFERROR('Selected scen drivers'!F36/'Selected scen drivers'!$F36,"")</f>
        <v>1</v>
      </c>
      <c r="E38" s="6">
        <f>IFERROR('Selected scen drivers'!G36/'Selected scen drivers'!$F36,"")</f>
        <v>0.992527683934347</v>
      </c>
      <c r="F38" s="6">
        <f>IFERROR('Selected scen drivers'!H36/'Selected scen drivers'!$F36,"")</f>
        <v>0.955166103606075</v>
      </c>
      <c r="G38" s="6">
        <f>IFERROR('Selected scen drivers'!I36/'Selected scen drivers'!$F36,"")</f>
        <v>0.916992360873737</v>
      </c>
      <c r="H38" s="6">
        <f>IFERROR('Selected scen drivers'!J36/'Selected scen drivers'!$F36,"")</f>
        <v>0.878471741547998</v>
      </c>
      <c r="I38" s="6">
        <f>IFERROR('Selected scen drivers'!K36/'Selected scen drivers'!$F36,"")</f>
        <v>0.845189697192028</v>
      </c>
      <c r="J38" s="6">
        <f>IFERROR('Selected scen drivers'!L36/'Selected scen drivers'!$F36,"")</f>
        <v>0.807218753319544</v>
      </c>
      <c r="K38" s="6">
        <f>IFERROR('Selected scen drivers'!M36/'Selected scen drivers'!$F36,"")</f>
        <v>0.768308447237959</v>
      </c>
      <c r="L38" s="6">
        <f>IFERROR('Selected scen drivers'!N36/'Selected scen drivers'!$F36,"")</f>
        <v>0.729309795749285</v>
      </c>
      <c r="M38" s="6">
        <f>IFERROR('Selected scen drivers'!O36/'Selected scen drivers'!$F36,"")</f>
        <v>0.694853680490753</v>
      </c>
      <c r="N38" s="6">
        <f>IFERROR('Selected scen drivers'!P36/'Selected scen drivers'!$F36,"")</f>
        <v>0.667451484482376</v>
      </c>
      <c r="O38" s="6">
        <f>IFERROR('Selected scen drivers'!Q36/'Selected scen drivers'!$F36,"")</f>
        <v>0.64505552820901</v>
      </c>
      <c r="P38" s="6">
        <f>IFERROR('Selected scen drivers'!R36/'Selected scen drivers'!$F36,"")</f>
        <v>0.627637154354525</v>
      </c>
      <c r="Q38" s="6">
        <f>IFERROR('Selected scen drivers'!S36/'Selected scen drivers'!$F36,"")</f>
        <v>0.605076198748716</v>
      </c>
      <c r="R38" s="6">
        <f>IFERROR('Selected scen drivers'!T36/'Selected scen drivers'!$F36,"")</f>
        <v>0.582354551198474</v>
      </c>
      <c r="S38" s="6">
        <f>IFERROR('Selected scen drivers'!U36/'Selected scen drivers'!$F36,"")</f>
        <v>0.558937919779134</v>
      </c>
      <c r="T38" s="6">
        <f>IFERROR('Selected scen drivers'!V36/'Selected scen drivers'!$F36,"")</f>
        <v>0.536524821859614</v>
      </c>
      <c r="U38" s="6">
        <f>IFERROR('Selected scen drivers'!W36/'Selected scen drivers'!$F36,"")</f>
        <v>0.514850748653922</v>
      </c>
      <c r="V38" s="6">
        <f>IFERROR('Selected scen drivers'!X36/'Selected scen drivers'!$F36,"")</f>
        <v>0</v>
      </c>
      <c r="W38" s="6">
        <f>IFERROR('Selected scen drivers'!Y36/'Selected scen drivers'!$F36,"")</f>
        <v>0</v>
      </c>
      <c r="X38" s="6">
        <f>IFERROR('Selected scen drivers'!Z36/'Selected scen drivers'!$F36,"")</f>
        <v>0</v>
      </c>
      <c r="Y38" s="6">
        <f>IFERROR('Selected scen drivers'!AA36/'Selected scen drivers'!$F36,"")</f>
        <v>0</v>
      </c>
      <c r="Z38" s="6">
        <f>IFERROR('Selected scen drivers'!AB36/'Selected scen drivers'!$F36,"")</f>
        <v>0</v>
      </c>
      <c r="AA38" s="6">
        <f>IFERROR('Selected scen drivers'!AC36/'Selected scen drivers'!$F36,"")</f>
        <v>0</v>
      </c>
      <c r="AB38" s="6">
        <f>IFERROR('Selected scen drivers'!AD36/'Selected scen drivers'!$F36,"")</f>
        <v>0</v>
      </c>
      <c r="AC38" s="6">
        <f>IFERROR('Selected scen drivers'!AE36/'Selected scen drivers'!$F36,"")</f>
        <v>0</v>
      </c>
    </row>
    <row r="39" hidden="1" spans="2:29">
      <c r="B39" t="str">
        <f>'Selected scen drivers'!C37</f>
        <v>WestBalkans</v>
      </c>
      <c r="C39" t="str">
        <f>'Selected scen drivers'!D37</f>
        <v>POP</v>
      </c>
      <c r="D39" s="6">
        <f>IFERROR('Selected scen drivers'!F37/'Selected scen drivers'!$F37,"")</f>
        <v>1</v>
      </c>
      <c r="E39" s="6">
        <f>IFERROR('Selected scen drivers'!G37/'Selected scen drivers'!$F37,"")</f>
        <v>0.994733093492064</v>
      </c>
      <c r="F39" s="6">
        <f>IFERROR('Selected scen drivers'!H37/'Selected scen drivers'!$F37,"")</f>
        <v>0.968398560952385</v>
      </c>
      <c r="G39" s="6">
        <f>IFERROR('Selected scen drivers'!I37/'Selected scen drivers'!$F37,"")</f>
        <v>0.952301336734361</v>
      </c>
      <c r="H39" s="6">
        <f>IFERROR('Selected scen drivers'!J37/'Selected scen drivers'!$F37,"")</f>
        <v>0.933427985580202</v>
      </c>
      <c r="I39" s="6">
        <f>IFERROR('Selected scen drivers'!K37/'Selected scen drivers'!$F37,"")</f>
        <v>0.912350495822038</v>
      </c>
      <c r="J39" s="6">
        <f>IFERROR('Selected scen drivers'!L37/'Selected scen drivers'!$F37,"")</f>
        <v>0.890729369207688</v>
      </c>
      <c r="K39" s="6">
        <f>IFERROR('Selected scen drivers'!M37/'Selected scen drivers'!$F37,"")</f>
        <v>0.869740221786158</v>
      </c>
      <c r="L39" s="6">
        <f>IFERROR('Selected scen drivers'!N37/'Selected scen drivers'!$F37,"")</f>
        <v>0.84971410824421</v>
      </c>
      <c r="M39" s="6">
        <f>IFERROR('Selected scen drivers'!O37/'Selected scen drivers'!$F37,"")</f>
        <v>0.830380180356351</v>
      </c>
      <c r="N39" s="6">
        <f>IFERROR('Selected scen drivers'!P37/'Selected scen drivers'!$F37,"")</f>
        <v>0.811373965346304</v>
      </c>
      <c r="O39" s="6">
        <f>IFERROR('Selected scen drivers'!Q37/'Selected scen drivers'!$F37,"")</f>
        <v>0.79241890157327</v>
      </c>
      <c r="P39" s="6">
        <f>IFERROR('Selected scen drivers'!R37/'Selected scen drivers'!$F37,"")</f>
        <v>0.773485775158997</v>
      </c>
      <c r="Q39" s="6">
        <f>IFERROR('Selected scen drivers'!S37/'Selected scen drivers'!$F37,"")</f>
        <v>0.754765446514725</v>
      </c>
      <c r="R39" s="6">
        <f>IFERROR('Selected scen drivers'!T37/'Selected scen drivers'!$F37,"")</f>
        <v>0.736492165667915</v>
      </c>
      <c r="S39" s="6">
        <f>IFERROR('Selected scen drivers'!U37/'Selected scen drivers'!$F37,"")</f>
        <v>0.71877642791454</v>
      </c>
      <c r="T39" s="6">
        <f>IFERROR('Selected scen drivers'!V37/'Selected scen drivers'!$F37,"")</f>
        <v>0.701600230606378</v>
      </c>
      <c r="U39" s="6">
        <f>IFERROR('Selected scen drivers'!W37/'Selected scen drivers'!$F37,"")</f>
        <v>0.684691755315336</v>
      </c>
      <c r="V39" s="6">
        <f>IFERROR('Selected scen drivers'!X37/'Selected scen drivers'!$F37,"")</f>
        <v>0</v>
      </c>
      <c r="W39" s="6">
        <f>IFERROR('Selected scen drivers'!Y37/'Selected scen drivers'!$F37,"")</f>
        <v>0</v>
      </c>
      <c r="X39" s="6">
        <f>IFERROR('Selected scen drivers'!Z37/'Selected scen drivers'!$F37,"")</f>
        <v>0</v>
      </c>
      <c r="Y39" s="6">
        <f>IFERROR('Selected scen drivers'!AA37/'Selected scen drivers'!$F37,"")</f>
        <v>0</v>
      </c>
      <c r="Z39" s="6">
        <f>IFERROR('Selected scen drivers'!AB37/'Selected scen drivers'!$F37,"")</f>
        <v>0</v>
      </c>
      <c r="AA39" s="6">
        <f>IFERROR('Selected scen drivers'!AC37/'Selected scen drivers'!$F37,"")</f>
        <v>0</v>
      </c>
      <c r="AB39" s="6">
        <f>IFERROR('Selected scen drivers'!AD37/'Selected scen drivers'!$F37,"")</f>
        <v>0</v>
      </c>
      <c r="AC39" s="6">
        <f>IFERROR('Selected scen drivers'!AE37/'Selected scen drivers'!$F37,"")</f>
        <v>0</v>
      </c>
    </row>
    <row r="40" hidden="1" spans="2:29">
      <c r="B40" t="str">
        <f>'Selected scen drivers'!C38</f>
        <v>Brazil</v>
      </c>
      <c r="C40" t="str">
        <f>'Selected scen drivers'!D38</f>
        <v>GDP</v>
      </c>
      <c r="D40" s="6">
        <f>IFERROR('Selected scen drivers'!F38/'Selected scen drivers'!$F38,"")</f>
        <v>1</v>
      </c>
      <c r="E40" s="6">
        <f>IFERROR('Selected scen drivers'!G38/'Selected scen drivers'!$F38,"")</f>
        <v>0.994558051739161</v>
      </c>
      <c r="F40" s="6">
        <f>IFERROR('Selected scen drivers'!H38/'Selected scen drivers'!$F38,"")</f>
        <v>1.15513685497127</v>
      </c>
      <c r="G40" s="6">
        <f>IFERROR('Selected scen drivers'!I38/'Selected scen drivers'!$F38,"")</f>
        <v>1.25563538404626</v>
      </c>
      <c r="H40" s="6">
        <f>IFERROR('Selected scen drivers'!J38/'Selected scen drivers'!$F38,"")</f>
        <v>1.42788808774329</v>
      </c>
      <c r="I40" s="6">
        <f>IFERROR('Selected scen drivers'!K38/'Selected scen drivers'!$F38,"")</f>
        <v>1.65347960827729</v>
      </c>
      <c r="J40" s="6">
        <f>IFERROR('Selected scen drivers'!L38/'Selected scen drivers'!$F38,"")</f>
        <v>1.9282871549153</v>
      </c>
      <c r="K40" s="6">
        <f>IFERROR('Selected scen drivers'!M38/'Selected scen drivers'!$F38,"")</f>
        <v>2.24373315482587</v>
      </c>
      <c r="L40" s="6">
        <f>IFERROR('Selected scen drivers'!N38/'Selected scen drivers'!$F38,"")</f>
        <v>2.59289660433811</v>
      </c>
      <c r="M40" s="6">
        <f>IFERROR('Selected scen drivers'!O38/'Selected scen drivers'!$F38,"")</f>
        <v>2.96644786854768</v>
      </c>
      <c r="N40" s="6">
        <f>IFERROR('Selected scen drivers'!P38/'Selected scen drivers'!$F38,"")</f>
        <v>3.36388557273931</v>
      </c>
      <c r="O40" s="6">
        <f>IFERROR('Selected scen drivers'!Q38/'Selected scen drivers'!$F38,"")</f>
        <v>3.77165904893282</v>
      </c>
      <c r="P40" s="6">
        <f>IFERROR('Selected scen drivers'!R38/'Selected scen drivers'!$F38,"")</f>
        <v>4.18763067925433</v>
      </c>
      <c r="Q40" s="6">
        <f>IFERROR('Selected scen drivers'!S38/'Selected scen drivers'!$F38,"")</f>
        <v>4.60092605264976</v>
      </c>
      <c r="R40" s="6">
        <f>IFERROR('Selected scen drivers'!T38/'Selected scen drivers'!$F38,"")</f>
        <v>5.01164679912896</v>
      </c>
      <c r="S40" s="6">
        <f>IFERROR('Selected scen drivers'!U38/'Selected scen drivers'!$F38,"")</f>
        <v>5.41925089197272</v>
      </c>
      <c r="T40" s="6">
        <f>IFERROR('Selected scen drivers'!V38/'Selected scen drivers'!$F38,"")</f>
        <v>5.82370445451109</v>
      </c>
      <c r="U40" s="6">
        <f>IFERROR('Selected scen drivers'!W38/'Selected scen drivers'!$F38,"")</f>
        <v>6.22487198006426</v>
      </c>
      <c r="V40" s="6">
        <f>IFERROR('Selected scen drivers'!X38/'Selected scen drivers'!$F38,"")</f>
        <v>0</v>
      </c>
      <c r="W40" s="6">
        <f>IFERROR('Selected scen drivers'!Y38/'Selected scen drivers'!$F38,"")</f>
        <v>0</v>
      </c>
      <c r="X40" s="6">
        <f>IFERROR('Selected scen drivers'!Z38/'Selected scen drivers'!$F38,"")</f>
        <v>0</v>
      </c>
      <c r="Y40" s="6">
        <f>IFERROR('Selected scen drivers'!AA38/'Selected scen drivers'!$F38,"")</f>
        <v>0</v>
      </c>
      <c r="Z40" s="6">
        <f>IFERROR('Selected scen drivers'!AB38/'Selected scen drivers'!$F38,"")</f>
        <v>0</v>
      </c>
      <c r="AA40" s="6">
        <f>IFERROR('Selected scen drivers'!AC38/'Selected scen drivers'!$F38,"")</f>
        <v>0</v>
      </c>
      <c r="AB40" s="6">
        <f>IFERROR('Selected scen drivers'!AD38/'Selected scen drivers'!$F38,"")</f>
        <v>0</v>
      </c>
      <c r="AC40" s="6">
        <f>IFERROR('Selected scen drivers'!AE38/'Selected scen drivers'!$F38,"")</f>
        <v>0</v>
      </c>
    </row>
    <row r="41" hidden="1" spans="2:29">
      <c r="B41" t="str">
        <f>'Selected scen drivers'!C39</f>
        <v>Brazil</v>
      </c>
      <c r="C41" t="str">
        <f>'Selected scen drivers'!D39</f>
        <v>GDPAGR</v>
      </c>
      <c r="D41" s="6">
        <f>IFERROR('Selected scen drivers'!F39/'Selected scen drivers'!$F39,"")</f>
        <v>1</v>
      </c>
      <c r="E41" s="6">
        <f>IFERROR('Selected scen drivers'!G39/'Selected scen drivers'!$F39,"")</f>
        <v>0.99455805173916</v>
      </c>
      <c r="F41" s="6">
        <f>IFERROR('Selected scen drivers'!H39/'Selected scen drivers'!$F39,"")</f>
        <v>1.15513685497127</v>
      </c>
      <c r="G41" s="6">
        <f>IFERROR('Selected scen drivers'!I39/'Selected scen drivers'!$F39,"")</f>
        <v>1.25563538404626</v>
      </c>
      <c r="H41" s="6">
        <f>IFERROR('Selected scen drivers'!J39/'Selected scen drivers'!$F39,"")</f>
        <v>1.42788808774329</v>
      </c>
      <c r="I41" s="6">
        <f>IFERROR('Selected scen drivers'!K39/'Selected scen drivers'!$F39,"")</f>
        <v>1.65347960827729</v>
      </c>
      <c r="J41" s="6">
        <f>IFERROR('Selected scen drivers'!L39/'Selected scen drivers'!$F39,"")</f>
        <v>1.92828715491531</v>
      </c>
      <c r="K41" s="6">
        <f>IFERROR('Selected scen drivers'!M39/'Selected scen drivers'!$F39,"")</f>
        <v>2.24373315482587</v>
      </c>
      <c r="L41" s="6">
        <f>IFERROR('Selected scen drivers'!N39/'Selected scen drivers'!$F39,"")</f>
        <v>2.59289660433811</v>
      </c>
      <c r="M41" s="6">
        <f>IFERROR('Selected scen drivers'!O39/'Selected scen drivers'!$F39,"")</f>
        <v>2.96644786854769</v>
      </c>
      <c r="N41" s="6">
        <f>IFERROR('Selected scen drivers'!P39/'Selected scen drivers'!$F39,"")</f>
        <v>3.36388557273931</v>
      </c>
      <c r="O41" s="6">
        <f>IFERROR('Selected scen drivers'!Q39/'Selected scen drivers'!$F39,"")</f>
        <v>3.77165904893283</v>
      </c>
      <c r="P41" s="6">
        <f>IFERROR('Selected scen drivers'!R39/'Selected scen drivers'!$F39,"")</f>
        <v>4.18763067925434</v>
      </c>
      <c r="Q41" s="6">
        <f>IFERROR('Selected scen drivers'!S39/'Selected scen drivers'!$F39,"")</f>
        <v>4.60092605264978</v>
      </c>
      <c r="R41" s="6">
        <f>IFERROR('Selected scen drivers'!T39/'Selected scen drivers'!$F39,"")</f>
        <v>5.01164679912898</v>
      </c>
      <c r="S41" s="6">
        <f>IFERROR('Selected scen drivers'!U39/'Selected scen drivers'!$F39,"")</f>
        <v>5.41925089197273</v>
      </c>
      <c r="T41" s="6">
        <f>IFERROR('Selected scen drivers'!V39/'Selected scen drivers'!$F39,"")</f>
        <v>5.8237044545111</v>
      </c>
      <c r="U41" s="6">
        <f>IFERROR('Selected scen drivers'!W39/'Selected scen drivers'!$F39,"")</f>
        <v>6.22487198006427</v>
      </c>
      <c r="V41" s="6">
        <f>IFERROR('Selected scen drivers'!X39/'Selected scen drivers'!$F39,"")</f>
        <v>0</v>
      </c>
      <c r="W41" s="6">
        <f>IFERROR('Selected scen drivers'!Y39/'Selected scen drivers'!$F39,"")</f>
        <v>0</v>
      </c>
      <c r="X41" s="6">
        <f>IFERROR('Selected scen drivers'!Z39/'Selected scen drivers'!$F39,"")</f>
        <v>0</v>
      </c>
      <c r="Y41" s="6">
        <f>IFERROR('Selected scen drivers'!AA39/'Selected scen drivers'!$F39,"")</f>
        <v>0</v>
      </c>
      <c r="Z41" s="6">
        <f>IFERROR('Selected scen drivers'!AB39/'Selected scen drivers'!$F39,"")</f>
        <v>0</v>
      </c>
      <c r="AA41" s="6">
        <f>IFERROR('Selected scen drivers'!AC39/'Selected scen drivers'!$F39,"")</f>
        <v>0</v>
      </c>
      <c r="AB41" s="6">
        <f>IFERROR('Selected scen drivers'!AD39/'Selected scen drivers'!$F39,"")</f>
        <v>0</v>
      </c>
      <c r="AC41" s="6">
        <f>IFERROR('Selected scen drivers'!AE39/'Selected scen drivers'!$F39,"")</f>
        <v>0</v>
      </c>
    </row>
    <row r="42" hidden="1" spans="2:29">
      <c r="B42" t="str">
        <f>'Selected scen drivers'!C40</f>
        <v>Brazil</v>
      </c>
      <c r="C42" t="str">
        <f>'Selected scen drivers'!D40</f>
        <v>GDPIND</v>
      </c>
      <c r="D42" s="6">
        <f>IFERROR('Selected scen drivers'!F40/'Selected scen drivers'!$F40,"")</f>
        <v>1</v>
      </c>
      <c r="E42" s="6">
        <f>IFERROR('Selected scen drivers'!G40/'Selected scen drivers'!$F40,"")</f>
        <v>0.994558051739162</v>
      </c>
      <c r="F42" s="6">
        <f>IFERROR('Selected scen drivers'!H40/'Selected scen drivers'!$F40,"")</f>
        <v>1.18102456815682</v>
      </c>
      <c r="G42" s="6">
        <f>IFERROR('Selected scen drivers'!I40/'Selected scen drivers'!$F40,"")</f>
        <v>1.3119153452438</v>
      </c>
      <c r="H42" s="6">
        <f>IFERROR('Selected scen drivers'!J40/'Selected scen drivers'!$F40,"")</f>
        <v>1.52388906923084</v>
      </c>
      <c r="I42" s="6">
        <f>IFERROR('Selected scen drivers'!K40/'Selected scen drivers'!$F40,"")</f>
        <v>1.8017037972053</v>
      </c>
      <c r="J42" s="6">
        <f>IFERROR('Selected scen drivers'!L40/'Selected scen drivers'!$F40,"")</f>
        <v>2.14436088068639</v>
      </c>
      <c r="K42" s="6">
        <f>IFERROR('Selected scen drivers'!M40/'Selected scen drivers'!$F40,"")</f>
        <v>2.54543829111547</v>
      </c>
      <c r="L42" s="6">
        <f>IFERROR('Selected scen drivers'!N40/'Selected scen drivers'!$F40,"")</f>
        <v>2.99966151991336</v>
      </c>
      <c r="M42" s="6">
        <f>IFERROR('Selected scen drivers'!O40/'Selected scen drivers'!$F40,"")</f>
        <v>3.4982951645307</v>
      </c>
      <c r="N42" s="6">
        <f>IFERROR('Selected scen drivers'!P40/'Selected scen drivers'!$F40,"")</f>
        <v>4.04237638592029</v>
      </c>
      <c r="O42" s="6">
        <f>IFERROR('Selected scen drivers'!Q40/'Selected scen drivers'!$F40,"")</f>
        <v>4.6169236361742</v>
      </c>
      <c r="P42" s="6">
        <f>IFERROR('Selected scen drivers'!R40/'Selected scen drivers'!$F40,"")</f>
        <v>5.21996723429974</v>
      </c>
      <c r="Q42" s="6">
        <f>IFERROR('Selected scen drivers'!S40/'Selected scen drivers'!$F40,"")</f>
        <v>5.83825948402283</v>
      </c>
      <c r="R42" s="6">
        <f>IFERROR('Selected scen drivers'!T40/'Selected scen drivers'!$F40,"")</f>
        <v>6.4717516921052</v>
      </c>
      <c r="S42" s="6">
        <f>IFERROR('Selected scen drivers'!U40/'Selected scen drivers'!$F40,"")</f>
        <v>7.1195586696653</v>
      </c>
      <c r="T42" s="6">
        <f>IFERROR('Selected scen drivers'!V40/'Selected scen drivers'!$F40,"")</f>
        <v>7.781425610411</v>
      </c>
      <c r="U42" s="6">
        <f>IFERROR('Selected scen drivers'!W40/'Selected scen drivers'!$F40,"")</f>
        <v>8.45695659920742</v>
      </c>
      <c r="V42" s="6">
        <f>IFERROR('Selected scen drivers'!X40/'Selected scen drivers'!$F40,"")</f>
        <v>0</v>
      </c>
      <c r="W42" s="6">
        <f>IFERROR('Selected scen drivers'!Y40/'Selected scen drivers'!$F40,"")</f>
        <v>0</v>
      </c>
      <c r="X42" s="6">
        <f>IFERROR('Selected scen drivers'!Z40/'Selected scen drivers'!$F40,"")</f>
        <v>0</v>
      </c>
      <c r="Y42" s="6">
        <f>IFERROR('Selected scen drivers'!AA40/'Selected scen drivers'!$F40,"")</f>
        <v>0</v>
      </c>
      <c r="Z42" s="6">
        <f>IFERROR('Selected scen drivers'!AB40/'Selected scen drivers'!$F40,"")</f>
        <v>0</v>
      </c>
      <c r="AA42" s="6">
        <f>IFERROR('Selected scen drivers'!AC40/'Selected scen drivers'!$F40,"")</f>
        <v>0</v>
      </c>
      <c r="AB42" s="6">
        <f>IFERROR('Selected scen drivers'!AD40/'Selected scen drivers'!$F40,"")</f>
        <v>0</v>
      </c>
      <c r="AC42" s="6">
        <f>IFERROR('Selected scen drivers'!AE40/'Selected scen drivers'!$F40,"")</f>
        <v>0</v>
      </c>
    </row>
    <row r="43" hidden="1" spans="2:29">
      <c r="B43" t="str">
        <f>'Selected scen drivers'!C41</f>
        <v>Brazil</v>
      </c>
      <c r="C43" t="str">
        <f>'Selected scen drivers'!D41</f>
        <v>GDPMFG</v>
      </c>
      <c r="D43" s="6">
        <f>IFERROR('Selected scen drivers'!F41/'Selected scen drivers'!$F41,"")</f>
        <v>1</v>
      </c>
      <c r="E43" s="6">
        <f>IFERROR('Selected scen drivers'!G41/'Selected scen drivers'!$F41,"")</f>
        <v>0.99455805173916</v>
      </c>
      <c r="F43" s="6">
        <f>IFERROR('Selected scen drivers'!H41/'Selected scen drivers'!$F41,"")</f>
        <v>1.28189356813706</v>
      </c>
      <c r="G43" s="6">
        <f>IFERROR('Selected scen drivers'!I41/'Selected scen drivers'!$F41,"")</f>
        <v>1.53601159607795</v>
      </c>
      <c r="H43" s="6">
        <f>IFERROR('Selected scen drivers'!J41/'Selected scen drivers'!$F41,"")</f>
        <v>1.91434622983175</v>
      </c>
      <c r="I43" s="6">
        <f>IFERROR('Selected scen drivers'!K41/'Selected scen drivers'!$F41,"")</f>
        <v>2.41722379631365</v>
      </c>
      <c r="J43" s="6">
        <f>IFERROR('Selected scen drivers'!L41/'Selected scen drivers'!$F41,"")</f>
        <v>3.06008923834946</v>
      </c>
      <c r="K43" s="6">
        <f>IFERROR('Selected scen drivers'!M41/'Selected scen drivers'!$F41,"")</f>
        <v>3.84984374647507</v>
      </c>
      <c r="L43" s="6">
        <f>IFERROR('Selected scen drivers'!N41/'Selected scen drivers'!$F41,"")</f>
        <v>4.79302811164793</v>
      </c>
      <c r="M43" s="6">
        <f>IFERROR('Selected scen drivers'!O41/'Selected scen drivers'!$F41,"")</f>
        <v>5.88855558346611</v>
      </c>
      <c r="N43" s="6">
        <f>IFERROR('Selected scen drivers'!P41/'Selected scen drivers'!$F41,"")</f>
        <v>7.14963958032708</v>
      </c>
      <c r="O43" s="6">
        <f>IFERROR('Selected scen drivers'!Q41/'Selected scen drivers'!$F41,"")</f>
        <v>8.56014787318442</v>
      </c>
      <c r="P43" s="6">
        <f>IFERROR('Selected scen drivers'!R41/'Selected scen drivers'!$F41,"")</f>
        <v>10.1240664203372</v>
      </c>
      <c r="Q43" s="6">
        <f>IFERROR('Selected scen drivers'!S41/'Selected scen drivers'!$F41,"")</f>
        <v>11.8218714594889</v>
      </c>
      <c r="R43" s="6">
        <f>IFERROR('Selected scen drivers'!T41/'Selected scen drivers'!$F41,"")</f>
        <v>13.6573673056609</v>
      </c>
      <c r="S43" s="6">
        <f>IFERROR('Selected scen drivers'!U41/'Selected scen drivers'!$F41,"")</f>
        <v>15.632504934643</v>
      </c>
      <c r="T43" s="6">
        <f>IFERROR('Selected scen drivers'!V41/'Selected scen drivers'!$F41,"")</f>
        <v>17.7503708919788</v>
      </c>
      <c r="U43" s="6">
        <f>IFERROR('Selected scen drivers'!W41/'Selected scen drivers'!$F41,"")</f>
        <v>20.0136307350514</v>
      </c>
      <c r="V43" s="6">
        <f>IFERROR('Selected scen drivers'!X41/'Selected scen drivers'!$F41,"")</f>
        <v>0</v>
      </c>
      <c r="W43" s="6">
        <f>IFERROR('Selected scen drivers'!Y41/'Selected scen drivers'!$F41,"")</f>
        <v>0</v>
      </c>
      <c r="X43" s="6">
        <f>IFERROR('Selected scen drivers'!Z41/'Selected scen drivers'!$F41,"")</f>
        <v>0</v>
      </c>
      <c r="Y43" s="6">
        <f>IFERROR('Selected scen drivers'!AA41/'Selected scen drivers'!$F41,"")</f>
        <v>0</v>
      </c>
      <c r="Z43" s="6">
        <f>IFERROR('Selected scen drivers'!AB41/'Selected scen drivers'!$F41,"")</f>
        <v>0</v>
      </c>
      <c r="AA43" s="6">
        <f>IFERROR('Selected scen drivers'!AC41/'Selected scen drivers'!$F41,"")</f>
        <v>0</v>
      </c>
      <c r="AB43" s="6">
        <f>IFERROR('Selected scen drivers'!AD41/'Selected scen drivers'!$F41,"")</f>
        <v>0</v>
      </c>
      <c r="AC43" s="6">
        <f>IFERROR('Selected scen drivers'!AE41/'Selected scen drivers'!$F41,"")</f>
        <v>0</v>
      </c>
    </row>
    <row r="44" hidden="1" spans="2:29">
      <c r="B44" t="str">
        <f>'Selected scen drivers'!C42</f>
        <v>Brazil</v>
      </c>
      <c r="C44" t="str">
        <f>'Selected scen drivers'!D42</f>
        <v>GDPPCAP</v>
      </c>
      <c r="D44" s="6">
        <f>IFERROR('Selected scen drivers'!F42/'Selected scen drivers'!$F42,"")</f>
        <v>1</v>
      </c>
      <c r="E44" s="6">
        <f>IFERROR('Selected scen drivers'!G42/'Selected scen drivers'!$F42,"")</f>
        <v>0.989882003506034</v>
      </c>
      <c r="F44" s="6">
        <f>IFERROR('Selected scen drivers'!H42/'Selected scen drivers'!$F42,"")</f>
        <v>1.12329911576436</v>
      </c>
      <c r="G44" s="6">
        <f>IFERROR('Selected scen drivers'!I42/'Selected scen drivers'!$F42,"")</f>
        <v>1.19542963615307</v>
      </c>
      <c r="H44" s="6">
        <f>IFERROR('Selected scen drivers'!J42/'Selected scen drivers'!$F42,"")</f>
        <v>1.339042531438</v>
      </c>
      <c r="I44" s="6">
        <f>IFERROR('Selected scen drivers'!K42/'Selected scen drivers'!$F42,"")</f>
        <v>1.53669598042394</v>
      </c>
      <c r="J44" s="6">
        <f>IFERROR('Selected scen drivers'!L42/'Selected scen drivers'!$F42,"")</f>
        <v>1.78629962510875</v>
      </c>
      <c r="K44" s="6">
        <f>IFERROR('Selected scen drivers'!M42/'Selected scen drivers'!$F42,"")</f>
        <v>2.08370827450451</v>
      </c>
      <c r="L44" s="6">
        <f>IFERROR('Selected scen drivers'!N42/'Selected scen drivers'!$F42,"")</f>
        <v>2.42563636596461</v>
      </c>
      <c r="M44" s="6">
        <f>IFERROR('Selected scen drivers'!O42/'Selected scen drivers'!$F42,"")</f>
        <v>2.80770004072554</v>
      </c>
      <c r="N44" s="6">
        <f>IFERROR('Selected scen drivers'!P42/'Selected scen drivers'!$F42,"")</f>
        <v>3.23511328802362</v>
      </c>
      <c r="O44" s="6">
        <f>IFERROR('Selected scen drivers'!Q42/'Selected scen drivers'!$F42,"")</f>
        <v>3.70001023930823</v>
      </c>
      <c r="P44" s="6">
        <f>IFERROR('Selected scen drivers'!R42/'Selected scen drivers'!$F42,"")</f>
        <v>4.20542022670213</v>
      </c>
      <c r="Q44" s="6">
        <f>IFERROR('Selected scen drivers'!S42/'Selected scen drivers'!$F42,"")</f>
        <v>4.74561700414359</v>
      </c>
      <c r="R44" s="6">
        <f>IFERROR('Selected scen drivers'!T42/'Selected scen drivers'!$F42,"")</f>
        <v>5.31981271029418</v>
      </c>
      <c r="S44" s="6">
        <f>IFERROR('Selected scen drivers'!U42/'Selected scen drivers'!$F42,"")</f>
        <v>5.92743594906978</v>
      </c>
      <c r="T44" s="6">
        <f>IFERROR('Selected scen drivers'!V42/'Selected scen drivers'!$F42,"")</f>
        <v>6.5667710395101</v>
      </c>
      <c r="U44" s="6">
        <f>IFERROR('Selected scen drivers'!W42/'Selected scen drivers'!$F42,"")</f>
        <v>7.23564560685608</v>
      </c>
      <c r="V44" s="6">
        <f>IFERROR('Selected scen drivers'!X42/'Selected scen drivers'!$F42,"")</f>
        <v>0</v>
      </c>
      <c r="W44" s="6">
        <f>IFERROR('Selected scen drivers'!Y42/'Selected scen drivers'!$F42,"")</f>
        <v>0</v>
      </c>
      <c r="X44" s="6">
        <f>IFERROR('Selected scen drivers'!Z42/'Selected scen drivers'!$F42,"")</f>
        <v>0</v>
      </c>
      <c r="Y44" s="6">
        <f>IFERROR('Selected scen drivers'!AA42/'Selected scen drivers'!$F42,"")</f>
        <v>0</v>
      </c>
      <c r="Z44" s="6">
        <f>IFERROR('Selected scen drivers'!AB42/'Selected scen drivers'!$F42,"")</f>
        <v>0</v>
      </c>
      <c r="AA44" s="6">
        <f>IFERROR('Selected scen drivers'!AC42/'Selected scen drivers'!$F42,"")</f>
        <v>0</v>
      </c>
      <c r="AB44" s="6">
        <f>IFERROR('Selected scen drivers'!AD42/'Selected scen drivers'!$F42,"")</f>
        <v>0</v>
      </c>
      <c r="AC44" s="6">
        <f>IFERROR('Selected scen drivers'!AE42/'Selected scen drivers'!$F42,"")</f>
        <v>0</v>
      </c>
    </row>
    <row r="45" spans="2:29">
      <c r="B45" t="str">
        <f>'Selected scen drivers'!C43</f>
        <v>Brazil</v>
      </c>
      <c r="C45" t="str">
        <f>'Selected scen drivers'!D43</f>
        <v>GDPPHOU</v>
      </c>
      <c r="D45" s="6">
        <f>IFERROR('Selected scen drivers'!F43/'Selected scen drivers'!$F43,"")</f>
        <v>1</v>
      </c>
      <c r="E45" s="6">
        <f>IFERROR('Selected scen drivers'!G43/'Selected scen drivers'!$F43,"")</f>
        <v>0.988079345580167</v>
      </c>
      <c r="F45" s="6">
        <f>IFERROR('Selected scen drivers'!H43/'Selected scen drivers'!$F43,"")</f>
        <v>1.11141254089027</v>
      </c>
      <c r="G45" s="6">
        <f>IFERROR('Selected scen drivers'!I43/'Selected scen drivers'!$F43,"")</f>
        <v>1.1855989409808</v>
      </c>
      <c r="H45" s="6">
        <f>IFERROR('Selected scen drivers'!J43/'Selected scen drivers'!$F43,"")</f>
        <v>1.33541978277623</v>
      </c>
      <c r="I45" s="6">
        <f>IFERROR('Selected scen drivers'!K43/'Selected scen drivers'!$F43,"")</f>
        <v>1.55241784132665</v>
      </c>
      <c r="J45" s="6">
        <f>IFERROR('Selected scen drivers'!L43/'Selected scen drivers'!$F43,"")</f>
        <v>1.84028485589014</v>
      </c>
      <c r="K45" s="6">
        <f>IFERROR('Selected scen drivers'!M43/'Selected scen drivers'!$F43,"")</f>
        <v>2.21645884209554</v>
      </c>
      <c r="L45" s="6">
        <f>IFERROR('Selected scen drivers'!N43/'Selected scen drivers'!$F43,"")</f>
        <v>2.66584031179522</v>
      </c>
      <c r="M45" s="6">
        <f>IFERROR('Selected scen drivers'!O43/'Selected scen drivers'!$F43,"")</f>
        <v>3.18006506645951</v>
      </c>
      <c r="N45" s="6">
        <f>IFERROR('Selected scen drivers'!P43/'Selected scen drivers'!$F43,"")</f>
        <v>3.78507858812511</v>
      </c>
      <c r="O45" s="6">
        <f>IFERROR('Selected scen drivers'!Q43/'Selected scen drivers'!$F43,"")</f>
        <v>4.44936537141027</v>
      </c>
      <c r="P45" s="6">
        <f>IFERROR('Selected scen drivers'!R43/'Selected scen drivers'!$F43,"")</f>
        <v>5.17566024359729</v>
      </c>
      <c r="Q45" s="6">
        <f>IFERROR('Selected scen drivers'!S43/'Selected scen drivers'!$F43,"")</f>
        <v>5.97034018929783</v>
      </c>
      <c r="R45" s="6">
        <f>IFERROR('Selected scen drivers'!T43/'Selected scen drivers'!$F43,"")</f>
        <v>6.85798548258249</v>
      </c>
      <c r="S45" s="6">
        <f>IFERROR('Selected scen drivers'!U43/'Selected scen drivers'!$F43,"")</f>
        <v>7.7526546834857</v>
      </c>
      <c r="T45" s="6">
        <f>IFERROR('Selected scen drivers'!V43/'Selected scen drivers'!$F43,"")</f>
        <v>8.7175833859842</v>
      </c>
      <c r="U45" s="6">
        <f>IFERROR('Selected scen drivers'!W43/'Selected scen drivers'!$F43,"")</f>
        <v>9.75137201617451</v>
      </c>
      <c r="V45" s="6">
        <f>IFERROR('Selected scen drivers'!X43/'Selected scen drivers'!$F43,"")</f>
        <v>0</v>
      </c>
      <c r="W45" s="6">
        <f>IFERROR('Selected scen drivers'!Y43/'Selected scen drivers'!$F43,"")</f>
        <v>0</v>
      </c>
      <c r="X45" s="6">
        <f>IFERROR('Selected scen drivers'!Z43/'Selected scen drivers'!$F43,"")</f>
        <v>0</v>
      </c>
      <c r="Y45" s="6">
        <f>IFERROR('Selected scen drivers'!AA43/'Selected scen drivers'!$F43,"")</f>
        <v>0</v>
      </c>
      <c r="Z45" s="6">
        <f>IFERROR('Selected scen drivers'!AB43/'Selected scen drivers'!$F43,"")</f>
        <v>0</v>
      </c>
      <c r="AA45" s="6">
        <f>IFERROR('Selected scen drivers'!AC43/'Selected scen drivers'!$F43,"")</f>
        <v>0</v>
      </c>
      <c r="AB45" s="6">
        <f>IFERROR('Selected scen drivers'!AD43/'Selected scen drivers'!$F43,"")</f>
        <v>0</v>
      </c>
      <c r="AC45" s="6">
        <f>IFERROR('Selected scen drivers'!AE43/'Selected scen drivers'!$F43,"")</f>
        <v>0</v>
      </c>
    </row>
    <row r="46" hidden="1" spans="2:29">
      <c r="B46" t="str">
        <f>'Selected scen drivers'!C44</f>
        <v>Brazil</v>
      </c>
      <c r="C46" t="str">
        <f>'Selected scen drivers'!D44</f>
        <v>GDPSER</v>
      </c>
      <c r="D46" s="6">
        <f>IFERROR('Selected scen drivers'!F44/'Selected scen drivers'!$F44,"")</f>
        <v>1</v>
      </c>
      <c r="E46" s="6">
        <f>IFERROR('Selected scen drivers'!G44/'Selected scen drivers'!$F44,"")</f>
        <v>0.994558051739161</v>
      </c>
      <c r="F46" s="6">
        <f>IFERROR('Selected scen drivers'!H44/'Selected scen drivers'!$F44,"")</f>
        <v>1.14728592653417</v>
      </c>
      <c r="G46" s="6">
        <f>IFERROR('Selected scen drivers'!I44/'Selected scen drivers'!$F44,"")</f>
        <v>1.23856744356662</v>
      </c>
      <c r="H46" s="6">
        <f>IFERROR('Selected scen drivers'!J44/'Selected scen drivers'!$F44,"")</f>
        <v>1.39877401226863</v>
      </c>
      <c r="I46" s="6">
        <f>IFERROR('Selected scen drivers'!K44/'Selected scen drivers'!$F44,"")</f>
        <v>1.60852787802671</v>
      </c>
      <c r="J46" s="6">
        <f>IFERROR('Selected scen drivers'!L44/'Selected scen drivers'!$F44,"")</f>
        <v>1.86275879611404</v>
      </c>
      <c r="K46" s="6">
        <f>IFERROR('Selected scen drivers'!M44/'Selected scen drivers'!$F44,"")</f>
        <v>2.15223548498</v>
      </c>
      <c r="L46" s="6">
        <f>IFERROR('Selected scen drivers'!N44/'Selected scen drivers'!$F44,"")</f>
        <v>2.46953761082578</v>
      </c>
      <c r="M46" s="6">
        <f>IFERROR('Selected scen drivers'!O44/'Selected scen drivers'!$F44,"")</f>
        <v>2.80515532678081</v>
      </c>
      <c r="N46" s="6">
        <f>IFERROR('Selected scen drivers'!P44/'Selected scen drivers'!$F44,"")</f>
        <v>3.15812066869638</v>
      </c>
      <c r="O46" s="6">
        <f>IFERROR('Selected scen drivers'!Q44/'Selected scen drivers'!$F44,"")</f>
        <v>3.51531690942885</v>
      </c>
      <c r="P46" s="6">
        <f>IFERROR('Selected scen drivers'!R44/'Selected scen drivers'!$F44,"")</f>
        <v>3.87455550113507</v>
      </c>
      <c r="Q46" s="6">
        <f>IFERROR('Selected scen drivers'!S44/'Selected scen drivers'!$F44,"")</f>
        <v>4.22568177545472</v>
      </c>
      <c r="R46" s="6">
        <f>IFERROR('Selected scen drivers'!T44/'Selected scen drivers'!$F44,"")</f>
        <v>4.56884295070646</v>
      </c>
      <c r="S46" s="6">
        <f>IFERROR('Selected scen drivers'!U44/'Selected scen drivers'!$F44,"")</f>
        <v>4.90360107045184</v>
      </c>
      <c r="T46" s="6">
        <f>IFERROR('Selected scen drivers'!V44/'Selected scen drivers'!$F44,"")</f>
        <v>5.22998925902016</v>
      </c>
      <c r="U46" s="6">
        <f>IFERROR('Selected scen drivers'!W44/'Selected scen drivers'!$F44,"")</f>
        <v>5.5479509834182</v>
      </c>
      <c r="V46" s="6">
        <f>IFERROR('Selected scen drivers'!X44/'Selected scen drivers'!$F44,"")</f>
        <v>0</v>
      </c>
      <c r="W46" s="6">
        <f>IFERROR('Selected scen drivers'!Y44/'Selected scen drivers'!$F44,"")</f>
        <v>0</v>
      </c>
      <c r="X46" s="6">
        <f>IFERROR('Selected scen drivers'!Z44/'Selected scen drivers'!$F44,"")</f>
        <v>0</v>
      </c>
      <c r="Y46" s="6">
        <f>IFERROR('Selected scen drivers'!AA44/'Selected scen drivers'!$F44,"")</f>
        <v>0</v>
      </c>
      <c r="Z46" s="6">
        <f>IFERROR('Selected scen drivers'!AB44/'Selected scen drivers'!$F44,"")</f>
        <v>0</v>
      </c>
      <c r="AA46" s="6">
        <f>IFERROR('Selected scen drivers'!AC44/'Selected scen drivers'!$F44,"")</f>
        <v>0</v>
      </c>
      <c r="AB46" s="6">
        <f>IFERROR('Selected scen drivers'!AD44/'Selected scen drivers'!$F44,"")</f>
        <v>0</v>
      </c>
      <c r="AC46" s="6">
        <f>IFERROR('Selected scen drivers'!AE44/'Selected scen drivers'!$F44,"")</f>
        <v>0</v>
      </c>
    </row>
    <row r="47" hidden="1" spans="2:29">
      <c r="B47" t="str">
        <f>'Selected scen drivers'!C45</f>
        <v>Brazil</v>
      </c>
      <c r="C47" t="str">
        <f>'Selected scen drivers'!D45</f>
        <v>HOU</v>
      </c>
      <c r="D47" s="6">
        <f>IFERROR('Selected scen drivers'!F45/'Selected scen drivers'!$F45,"")</f>
        <v>1</v>
      </c>
      <c r="E47" s="6">
        <f>IFERROR('Selected scen drivers'!G45/'Selected scen drivers'!$F45,"")</f>
        <v>1.00655686832032</v>
      </c>
      <c r="F47" s="6">
        <f>IFERROR('Selected scen drivers'!H45/'Selected scen drivers'!$F45,"")</f>
        <v>1.0393412099219</v>
      </c>
      <c r="G47" s="6">
        <f>IFERROR('Selected scen drivers'!I45/'Selected scen drivers'!$F45,"")</f>
        <v>1.0590726262015</v>
      </c>
      <c r="H47" s="6">
        <f>IFERROR('Selected scen drivers'!J45/'Selected scen drivers'!$F45,"")</f>
        <v>1.06924287490696</v>
      </c>
      <c r="I47" s="6">
        <f>IFERROR('Selected scen drivers'!K45/'Selected scen drivers'!$F45,"")</f>
        <v>1.06509959127002</v>
      </c>
      <c r="J47" s="6">
        <f>IFERROR('Selected scen drivers'!L45/'Selected scen drivers'!$F45,"")</f>
        <v>1.04781993328016</v>
      </c>
      <c r="K47" s="6">
        <f>IFERROR('Selected scen drivers'!M45/'Selected scen drivers'!$F45,"")</f>
        <v>1.01230535492576</v>
      </c>
      <c r="L47" s="6">
        <f>IFERROR('Selected scen drivers'!N45/'Selected scen drivers'!$F45,"")</f>
        <v>0.972637630568352</v>
      </c>
      <c r="M47" s="6">
        <f>IFERROR('Selected scen drivers'!O45/'Selected scen drivers'!$F45,"")</f>
        <v>0.932826154985043</v>
      </c>
      <c r="N47" s="6">
        <f>IFERROR('Selected scen drivers'!P45/'Selected scen drivers'!$F45,"")</f>
        <v>0.888722781950366</v>
      </c>
      <c r="O47" s="6">
        <f>IFERROR('Selected scen drivers'!Q45/'Selected scen drivers'!$F45,"")</f>
        <v>0.847684722223061</v>
      </c>
      <c r="P47" s="6">
        <f>IFERROR('Selected scen drivers'!R45/'Selected scen drivers'!$F45,"")</f>
        <v>0.809100768242037</v>
      </c>
      <c r="Q47" s="6">
        <f>IFERROR('Selected scen drivers'!S45/'Selected scen drivers'!$F45,"")</f>
        <v>0.770630467740713</v>
      </c>
      <c r="R47" s="6">
        <f>IFERROR('Selected scen drivers'!T45/'Selected scen drivers'!$F45,"")</f>
        <v>0.730775358428107</v>
      </c>
      <c r="S47" s="6">
        <f>IFERROR('Selected scen drivers'!U45/'Selected scen drivers'!$F45,"")</f>
        <v>0.699018737867499</v>
      </c>
      <c r="T47" s="6">
        <f>IFERROR('Selected scen drivers'!V45/'Selected scen drivers'!$F45,"")</f>
        <v>0.668041152766514</v>
      </c>
      <c r="U47" s="6">
        <f>IFERROR('Selected scen drivers'!W45/'Selected scen drivers'!$F45,"")</f>
        <v>0.638358578642998</v>
      </c>
      <c r="V47" s="6">
        <f>IFERROR('Selected scen drivers'!X45/'Selected scen drivers'!$F45,"")</f>
        <v>0</v>
      </c>
      <c r="W47" s="6">
        <f>IFERROR('Selected scen drivers'!Y45/'Selected scen drivers'!$F45,"")</f>
        <v>0</v>
      </c>
      <c r="X47" s="6">
        <f>IFERROR('Selected scen drivers'!Z45/'Selected scen drivers'!$F45,"")</f>
        <v>0</v>
      </c>
      <c r="Y47" s="6">
        <f>IFERROR('Selected scen drivers'!AA45/'Selected scen drivers'!$F45,"")</f>
        <v>0</v>
      </c>
      <c r="Z47" s="6">
        <f>IFERROR('Selected scen drivers'!AB45/'Selected scen drivers'!$F45,"")</f>
        <v>0</v>
      </c>
      <c r="AA47" s="6">
        <f>IFERROR('Selected scen drivers'!AC45/'Selected scen drivers'!$F45,"")</f>
        <v>0</v>
      </c>
      <c r="AB47" s="6">
        <f>IFERROR('Selected scen drivers'!AD45/'Selected scen drivers'!$F45,"")</f>
        <v>0</v>
      </c>
      <c r="AC47" s="6">
        <f>IFERROR('Selected scen drivers'!AE45/'Selected scen drivers'!$F45,"")</f>
        <v>0</v>
      </c>
    </row>
    <row r="48" hidden="1" spans="2:29">
      <c r="B48" t="str">
        <f>'Selected scen drivers'!C46</f>
        <v>Brazil</v>
      </c>
      <c r="C48" t="str">
        <f>'Selected scen drivers'!D46</f>
        <v>POP</v>
      </c>
      <c r="D48" s="6">
        <f>IFERROR('Selected scen drivers'!F46/'Selected scen drivers'!$F46,"")</f>
        <v>1</v>
      </c>
      <c r="E48" s="6">
        <f>IFERROR('Selected scen drivers'!G46/'Selected scen drivers'!$F46,"")</f>
        <v>1.00472384407087</v>
      </c>
      <c r="F48" s="6">
        <f>IFERROR('Selected scen drivers'!H46/'Selected scen drivers'!$F46,"")</f>
        <v>1.02834306442523</v>
      </c>
      <c r="G48" s="6">
        <f>IFERROR('Selected scen drivers'!I46/'Selected scen drivers'!$F46,"")</f>
        <v>1.05036327197554</v>
      </c>
      <c r="H48" s="6">
        <f>IFERROR('Selected scen drivers'!J46/'Selected scen drivers'!$F46,"")</f>
        <v>1.06635006298857</v>
      </c>
      <c r="I48" s="6">
        <f>IFERROR('Selected scen drivers'!K46/'Selected scen drivers'!$F46,"")</f>
        <v>1.07599657273857</v>
      </c>
      <c r="J48" s="6">
        <f>IFERROR('Selected scen drivers'!L46/'Selected scen drivers'!$F46,"")</f>
        <v>1.07948696165566</v>
      </c>
      <c r="K48" s="6">
        <f>IFERROR('Selected scen drivers'!M46/'Selected scen drivers'!$F46,"")</f>
        <v>1.07679812106107</v>
      </c>
      <c r="L48" s="6">
        <f>IFERROR('Selected scen drivers'!N46/'Selected scen drivers'!$F46,"")</f>
        <v>1.0689551990234</v>
      </c>
      <c r="M48" s="6">
        <f>IFERROR('Selected scen drivers'!O46/'Selected scen drivers'!$F46,"")</f>
        <v>1.05654016651334</v>
      </c>
      <c r="N48" s="6">
        <f>IFERROR('Selected scen drivers'!P46/'Selected scen drivers'!$F46,"")</f>
        <v>1.03980456733692</v>
      </c>
      <c r="O48" s="6">
        <f>IFERROR('Selected scen drivers'!Q46/'Selected scen drivers'!$F46,"")</f>
        <v>1.01936448955287</v>
      </c>
      <c r="P48" s="6">
        <f>IFERROR('Selected scen drivers'!R46/'Selected scen drivers'!$F46,"")</f>
        <v>0.995769852597646</v>
      </c>
      <c r="Q48" s="6">
        <f>IFERROR('Selected scen drivers'!S46/'Selected scen drivers'!$F46,"")</f>
        <v>0.96951061340022</v>
      </c>
      <c r="R48" s="6">
        <f>IFERROR('Selected scen drivers'!T46/'Selected scen drivers'!$F46,"")</f>
        <v>0.94207203750446</v>
      </c>
      <c r="S48" s="6">
        <f>IFERROR('Selected scen drivers'!U46/'Selected scen drivers'!$F46,"")</f>
        <v>0.914265618141886</v>
      </c>
      <c r="T48" s="6">
        <f>IFERROR('Selected scen drivers'!V46/'Selected scen drivers'!$F46,"")</f>
        <v>0.886844450563568</v>
      </c>
      <c r="U48" s="6">
        <f>IFERROR('Selected scen drivers'!W46/'Selected scen drivers'!$F46,"")</f>
        <v>0.860306366326999</v>
      </c>
      <c r="V48" s="6">
        <f>IFERROR('Selected scen drivers'!X46/'Selected scen drivers'!$F46,"")</f>
        <v>0</v>
      </c>
      <c r="W48" s="6">
        <f>IFERROR('Selected scen drivers'!Y46/'Selected scen drivers'!$F46,"")</f>
        <v>0</v>
      </c>
      <c r="X48" s="6">
        <f>IFERROR('Selected scen drivers'!Z46/'Selected scen drivers'!$F46,"")</f>
        <v>0</v>
      </c>
      <c r="Y48" s="6">
        <f>IFERROR('Selected scen drivers'!AA46/'Selected scen drivers'!$F46,"")</f>
        <v>0</v>
      </c>
      <c r="Z48" s="6">
        <f>IFERROR('Selected scen drivers'!AB46/'Selected scen drivers'!$F46,"")</f>
        <v>0</v>
      </c>
      <c r="AA48" s="6">
        <f>IFERROR('Selected scen drivers'!AC46/'Selected scen drivers'!$F46,"")</f>
        <v>0</v>
      </c>
      <c r="AB48" s="6">
        <f>IFERROR('Selected scen drivers'!AD46/'Selected scen drivers'!$F46,"")</f>
        <v>0</v>
      </c>
      <c r="AC48" s="6">
        <f>IFERROR('Selected scen drivers'!AE46/'Selected scen drivers'!$F46,"")</f>
        <v>0</v>
      </c>
    </row>
    <row r="49" hidden="1" spans="2:29">
      <c r="B49" t="str">
        <f>'Selected scen drivers'!C47</f>
        <v>Africa_North</v>
      </c>
      <c r="C49" t="str">
        <f>'Selected scen drivers'!D47</f>
        <v>GDP</v>
      </c>
      <c r="D49" s="6">
        <f>IFERROR('Selected scen drivers'!F47/'Selected scen drivers'!$F47,"")</f>
        <v>1</v>
      </c>
      <c r="E49" s="6">
        <f>IFERROR('Selected scen drivers'!G47/'Selected scen drivers'!$F47,"")</f>
        <v>1.02349969875313</v>
      </c>
      <c r="F49" s="6">
        <f>IFERROR('Selected scen drivers'!H47/'Selected scen drivers'!$F47,"")</f>
        <v>1.25839625558148</v>
      </c>
      <c r="G49" s="6">
        <f>IFERROR('Selected scen drivers'!I47/'Selected scen drivers'!$F47,"")</f>
        <v>1.56875019961733</v>
      </c>
      <c r="H49" s="6">
        <f>IFERROR('Selected scen drivers'!J47/'Selected scen drivers'!$F47,"")</f>
        <v>1.96121257678312</v>
      </c>
      <c r="I49" s="6">
        <f>IFERROR('Selected scen drivers'!K47/'Selected scen drivers'!$F47,"")</f>
        <v>2.43608377440658</v>
      </c>
      <c r="J49" s="6">
        <f>IFERROR('Selected scen drivers'!L47/'Selected scen drivers'!$F47,"")</f>
        <v>3.00325350238505</v>
      </c>
      <c r="K49" s="6">
        <f>IFERROR('Selected scen drivers'!M47/'Selected scen drivers'!$F47,"")</f>
        <v>3.67420479014643</v>
      </c>
      <c r="L49" s="6">
        <f>IFERROR('Selected scen drivers'!N47/'Selected scen drivers'!$F47,"")</f>
        <v>4.460440572303</v>
      </c>
      <c r="M49" s="6">
        <f>IFERROR('Selected scen drivers'!O47/'Selected scen drivers'!$F47,"")</f>
        <v>5.36383284096653</v>
      </c>
      <c r="N49" s="6">
        <f>IFERROR('Selected scen drivers'!P47/'Selected scen drivers'!$F47,"")</f>
        <v>6.37421321365854</v>
      </c>
      <c r="O49" s="6">
        <f>IFERROR('Selected scen drivers'!Q47/'Selected scen drivers'!$F47,"")</f>
        <v>7.45520677550761</v>
      </c>
      <c r="P49" s="6">
        <f>IFERROR('Selected scen drivers'!R47/'Selected scen drivers'!$F47,"")</f>
        <v>8.60970837366772</v>
      </c>
      <c r="Q49" s="6">
        <f>IFERROR('Selected scen drivers'!S47/'Selected scen drivers'!$F47,"")</f>
        <v>9.8314238983634</v>
      </c>
      <c r="R49" s="6">
        <f>IFERROR('Selected scen drivers'!T47/'Selected scen drivers'!$F47,"")</f>
        <v>11.1188654370631</v>
      </c>
      <c r="S49" s="6">
        <f>IFERROR('Selected scen drivers'!U47/'Selected scen drivers'!$F47,"")</f>
        <v>12.4785673189264</v>
      </c>
      <c r="T49" s="6">
        <f>IFERROR('Selected scen drivers'!V47/'Selected scen drivers'!$F47,"")</f>
        <v>13.9094673309328</v>
      </c>
      <c r="U49" s="6">
        <f>IFERROR('Selected scen drivers'!W47/'Selected scen drivers'!$F47,"")</f>
        <v>15.3976698448309</v>
      </c>
      <c r="V49" s="6">
        <f>IFERROR('Selected scen drivers'!X47/'Selected scen drivers'!$F47,"")</f>
        <v>0</v>
      </c>
      <c r="W49" s="6">
        <f>IFERROR('Selected scen drivers'!Y47/'Selected scen drivers'!$F47,"")</f>
        <v>0</v>
      </c>
      <c r="X49" s="6">
        <f>IFERROR('Selected scen drivers'!Z47/'Selected scen drivers'!$F47,"")</f>
        <v>0</v>
      </c>
      <c r="Y49" s="6">
        <f>IFERROR('Selected scen drivers'!AA47/'Selected scen drivers'!$F47,"")</f>
        <v>0</v>
      </c>
      <c r="Z49" s="6">
        <f>IFERROR('Selected scen drivers'!AB47/'Selected scen drivers'!$F47,"")</f>
        <v>0</v>
      </c>
      <c r="AA49" s="6">
        <f>IFERROR('Selected scen drivers'!AC47/'Selected scen drivers'!$F47,"")</f>
        <v>0</v>
      </c>
      <c r="AB49" s="6">
        <f>IFERROR('Selected scen drivers'!AD47/'Selected scen drivers'!$F47,"")</f>
        <v>0</v>
      </c>
      <c r="AC49" s="6">
        <f>IFERROR('Selected scen drivers'!AE47/'Selected scen drivers'!$F47,"")</f>
        <v>0</v>
      </c>
    </row>
    <row r="50" hidden="1" spans="2:29">
      <c r="B50" t="str">
        <f>'Selected scen drivers'!C48</f>
        <v>Africa_North</v>
      </c>
      <c r="C50" t="str">
        <f>'Selected scen drivers'!D48</f>
        <v>GDPAGR</v>
      </c>
      <c r="D50" s="6">
        <f>IFERROR('Selected scen drivers'!F48/'Selected scen drivers'!$F48,"")</f>
        <v>1</v>
      </c>
      <c r="E50" s="6">
        <f>IFERROR('Selected scen drivers'!G48/'Selected scen drivers'!$F48,"")</f>
        <v>1.02465147295025</v>
      </c>
      <c r="F50" s="6">
        <f>IFERROR('Selected scen drivers'!H48/'Selected scen drivers'!$F48,"")</f>
        <v>1.22019084444487</v>
      </c>
      <c r="G50" s="6">
        <f>IFERROR('Selected scen drivers'!I48/'Selected scen drivers'!$F48,"")</f>
        <v>1.48758187821372</v>
      </c>
      <c r="H50" s="6">
        <f>IFERROR('Selected scen drivers'!J48/'Selected scen drivers'!$F48,"")</f>
        <v>1.82291016987894</v>
      </c>
      <c r="I50" s="6">
        <f>IFERROR('Selected scen drivers'!K48/'Selected scen drivers'!$F48,"")</f>
        <v>2.21239956402881</v>
      </c>
      <c r="J50" s="6">
        <f>IFERROR('Selected scen drivers'!L48/'Selected scen drivers'!$F48,"")</f>
        <v>2.66047687504749</v>
      </c>
      <c r="K50" s="6">
        <f>IFERROR('Selected scen drivers'!M48/'Selected scen drivers'!$F48,"")</f>
        <v>3.17225293948527</v>
      </c>
      <c r="L50" s="6">
        <f>IFERROR('Selected scen drivers'!N48/'Selected scen drivers'!$F48,"")</f>
        <v>3.75153865188796</v>
      </c>
      <c r="M50" s="6">
        <f>IFERROR('Selected scen drivers'!O48/'Selected scen drivers'!$F48,"")</f>
        <v>4.39326580591408</v>
      </c>
      <c r="N50" s="6">
        <f>IFERROR('Selected scen drivers'!P48/'Selected scen drivers'!$F48,"")</f>
        <v>5.08223099861468</v>
      </c>
      <c r="O50" s="6">
        <f>IFERROR('Selected scen drivers'!Q48/'Selected scen drivers'!$F48,"")</f>
        <v>5.78305071300507</v>
      </c>
      <c r="P50" s="6">
        <f>IFERROR('Selected scen drivers'!R48/'Selected scen drivers'!$F48,"")</f>
        <v>6.49315814719587</v>
      </c>
      <c r="Q50" s="6">
        <f>IFERROR('Selected scen drivers'!S48/'Selected scen drivers'!$F48,"")</f>
        <v>7.20289126904085</v>
      </c>
      <c r="R50" s="6">
        <f>IFERROR('Selected scen drivers'!T48/'Selected scen drivers'!$F48,"")</f>
        <v>7.90656267257066</v>
      </c>
      <c r="S50" s="6">
        <f>IFERROR('Selected scen drivers'!U48/'Selected scen drivers'!$F48,"")</f>
        <v>8.60429553228376</v>
      </c>
      <c r="T50" s="6">
        <f>IFERROR('Selected scen drivers'!V48/'Selected scen drivers'!$F48,"")</f>
        <v>9.29065729343834</v>
      </c>
      <c r="U50" s="6">
        <f>IFERROR('Selected scen drivers'!W48/'Selected scen drivers'!$F48,"")</f>
        <v>9.95177861983399</v>
      </c>
      <c r="V50" s="6">
        <f>IFERROR('Selected scen drivers'!X48/'Selected scen drivers'!$F48,"")</f>
        <v>0</v>
      </c>
      <c r="W50" s="6">
        <f>IFERROR('Selected scen drivers'!Y48/'Selected scen drivers'!$F48,"")</f>
        <v>0</v>
      </c>
      <c r="X50" s="6">
        <f>IFERROR('Selected scen drivers'!Z48/'Selected scen drivers'!$F48,"")</f>
        <v>0</v>
      </c>
      <c r="Y50" s="6">
        <f>IFERROR('Selected scen drivers'!AA48/'Selected scen drivers'!$F48,"")</f>
        <v>0</v>
      </c>
      <c r="Z50" s="6">
        <f>IFERROR('Selected scen drivers'!AB48/'Selected scen drivers'!$F48,"")</f>
        <v>0</v>
      </c>
      <c r="AA50" s="6">
        <f>IFERROR('Selected scen drivers'!AC48/'Selected scen drivers'!$F48,"")</f>
        <v>0</v>
      </c>
      <c r="AB50" s="6">
        <f>IFERROR('Selected scen drivers'!AD48/'Selected scen drivers'!$F48,"")</f>
        <v>0</v>
      </c>
      <c r="AC50" s="6">
        <f>IFERROR('Selected scen drivers'!AE48/'Selected scen drivers'!$F48,"")</f>
        <v>0</v>
      </c>
    </row>
    <row r="51" hidden="1" spans="2:29">
      <c r="B51" t="str">
        <f>'Selected scen drivers'!C49</f>
        <v>Africa_North</v>
      </c>
      <c r="C51" t="str">
        <f>'Selected scen drivers'!D49</f>
        <v>GDPIND</v>
      </c>
      <c r="D51" s="6">
        <f>IFERROR('Selected scen drivers'!F49/'Selected scen drivers'!$F49,"")</f>
        <v>1</v>
      </c>
      <c r="E51" s="6">
        <f>IFERROR('Selected scen drivers'!G49/'Selected scen drivers'!$F49,"")</f>
        <v>1.01985008912655</v>
      </c>
      <c r="F51" s="6">
        <f>IFERROR('Selected scen drivers'!H49/'Selected scen drivers'!$F49,"")</f>
        <v>1.2759553051617</v>
      </c>
      <c r="G51" s="6">
        <f>IFERROR('Selected scen drivers'!I49/'Selected scen drivers'!$F49,"")</f>
        <v>1.57784003199403</v>
      </c>
      <c r="H51" s="6">
        <f>IFERROR('Selected scen drivers'!J49/'Selected scen drivers'!$F49,"")</f>
        <v>1.94903519266034</v>
      </c>
      <c r="I51" s="6">
        <f>IFERROR('Selected scen drivers'!K49/'Selected scen drivers'!$F49,"")</f>
        <v>2.40669885293105</v>
      </c>
      <c r="J51" s="6">
        <f>IFERROR('Selected scen drivers'!L49/'Selected scen drivers'!$F49,"")</f>
        <v>2.96034871322264</v>
      </c>
      <c r="K51" s="6">
        <f>IFERROR('Selected scen drivers'!M49/'Selected scen drivers'!$F49,"")</f>
        <v>3.62004841799395</v>
      </c>
      <c r="L51" s="6">
        <f>IFERROR('Selected scen drivers'!N49/'Selected scen drivers'!$F49,"")</f>
        <v>4.39577827157729</v>
      </c>
      <c r="M51" s="6">
        <f>IFERROR('Selected scen drivers'!O49/'Selected scen drivers'!$F49,"")</f>
        <v>5.28790547988152</v>
      </c>
      <c r="N51" s="6">
        <f>IFERROR('Selected scen drivers'!P49/'Selected scen drivers'!$F49,"")</f>
        <v>6.2855751621173</v>
      </c>
      <c r="O51" s="6">
        <f>IFERROR('Selected scen drivers'!Q49/'Selected scen drivers'!$F49,"")</f>
        <v>7.35315415641765</v>
      </c>
      <c r="P51" s="6">
        <f>IFERROR('Selected scen drivers'!R49/'Selected scen drivers'!$F49,"")</f>
        <v>8.4937754135537</v>
      </c>
      <c r="Q51" s="6">
        <f>IFERROR('Selected scen drivers'!S49/'Selected scen drivers'!$F49,"")</f>
        <v>9.70196211248691</v>
      </c>
      <c r="R51" s="6">
        <f>IFERROR('Selected scen drivers'!T49/'Selected scen drivers'!$F49,"")</f>
        <v>10.9769838109391</v>
      </c>
      <c r="S51" s="6">
        <f>IFERROR('Selected scen drivers'!U49/'Selected scen drivers'!$F49,"")</f>
        <v>12.3253705328776</v>
      </c>
      <c r="T51" s="6">
        <f>IFERROR('Selected scen drivers'!V49/'Selected scen drivers'!$F49,"")</f>
        <v>13.7454956361852</v>
      </c>
      <c r="U51" s="6">
        <f>IFERROR('Selected scen drivers'!W49/'Selected scen drivers'!$F49,"")</f>
        <v>15.2231889828626</v>
      </c>
      <c r="V51" s="6">
        <f>IFERROR('Selected scen drivers'!X49/'Selected scen drivers'!$F49,"")</f>
        <v>0</v>
      </c>
      <c r="W51" s="6">
        <f>IFERROR('Selected scen drivers'!Y49/'Selected scen drivers'!$F49,"")</f>
        <v>0</v>
      </c>
      <c r="X51" s="6">
        <f>IFERROR('Selected scen drivers'!Z49/'Selected scen drivers'!$F49,"")</f>
        <v>0</v>
      </c>
      <c r="Y51" s="6">
        <f>IFERROR('Selected scen drivers'!AA49/'Selected scen drivers'!$F49,"")</f>
        <v>0</v>
      </c>
      <c r="Z51" s="6">
        <f>IFERROR('Selected scen drivers'!AB49/'Selected scen drivers'!$F49,"")</f>
        <v>0</v>
      </c>
      <c r="AA51" s="6">
        <f>IFERROR('Selected scen drivers'!AC49/'Selected scen drivers'!$F49,"")</f>
        <v>0</v>
      </c>
      <c r="AB51" s="6">
        <f>IFERROR('Selected scen drivers'!AD49/'Selected scen drivers'!$F49,"")</f>
        <v>0</v>
      </c>
      <c r="AC51" s="6">
        <f>IFERROR('Selected scen drivers'!AE49/'Selected scen drivers'!$F49,"")</f>
        <v>0</v>
      </c>
    </row>
    <row r="52" hidden="1" spans="2:29">
      <c r="B52" t="str">
        <f>'Selected scen drivers'!C50</f>
        <v>Africa_North</v>
      </c>
      <c r="C52" t="str">
        <f>'Selected scen drivers'!D50</f>
        <v>GDPMFG</v>
      </c>
      <c r="D52" s="6">
        <f>IFERROR('Selected scen drivers'!F50/'Selected scen drivers'!$F50,"")</f>
        <v>1</v>
      </c>
      <c r="E52" s="6">
        <f>IFERROR('Selected scen drivers'!G50/'Selected scen drivers'!$F50,"")</f>
        <v>1.02129703690709</v>
      </c>
      <c r="F52" s="6">
        <f>IFERROR('Selected scen drivers'!H50/'Selected scen drivers'!$F50,"")</f>
        <v>1.28624936271408</v>
      </c>
      <c r="G52" s="6">
        <f>IFERROR('Selected scen drivers'!I50/'Selected scen drivers'!$F50,"")</f>
        <v>1.62662199513901</v>
      </c>
      <c r="H52" s="6">
        <f>IFERROR('Selected scen drivers'!J50/'Selected scen drivers'!$F50,"")</f>
        <v>2.0667988975433</v>
      </c>
      <c r="I52" s="6">
        <f>IFERROR('Selected scen drivers'!K50/'Selected scen drivers'!$F50,"")</f>
        <v>2.61359014915271</v>
      </c>
      <c r="J52" s="6">
        <f>IFERROR('Selected scen drivers'!L50/'Selected scen drivers'!$F50,"")</f>
        <v>3.28906406392934</v>
      </c>
      <c r="K52" s="6">
        <f>IFERROR('Selected scen drivers'!M50/'Selected scen drivers'!$F50,"")</f>
        <v>4.11626269958553</v>
      </c>
      <c r="L52" s="6">
        <f>IFERROR('Selected scen drivers'!N50/'Selected scen drivers'!$F50,"")</f>
        <v>5.11806254065764</v>
      </c>
      <c r="M52" s="6">
        <f>IFERROR('Selected scen drivers'!O50/'Selected scen drivers'!$F50,"")</f>
        <v>6.30699711422067</v>
      </c>
      <c r="N52" s="6">
        <f>IFERROR('Selected scen drivers'!P50/'Selected scen drivers'!$F50,"")</f>
        <v>7.68127501486997</v>
      </c>
      <c r="O52" s="6">
        <f>IFERROR('Selected scen drivers'!Q50/'Selected scen drivers'!$F50,"")</f>
        <v>9.20519758823185</v>
      </c>
      <c r="P52" s="6">
        <f>IFERROR('Selected scen drivers'!R50/'Selected scen drivers'!$F50,"")</f>
        <v>10.8884583803111</v>
      </c>
      <c r="Q52" s="6">
        <f>IFERROR('Selected scen drivers'!S50/'Selected scen drivers'!$F50,"")</f>
        <v>12.7300345445113</v>
      </c>
      <c r="R52" s="6">
        <f>IFERROR('Selected scen drivers'!T50/'Selected scen drivers'!$F50,"")</f>
        <v>14.7349771248945</v>
      </c>
      <c r="S52" s="6">
        <f>IFERROR('Selected scen drivers'!U50/'Selected scen drivers'!$F50,"")</f>
        <v>16.917851453387</v>
      </c>
      <c r="T52" s="6">
        <f>IFERROR('Selected scen drivers'!V50/'Selected scen drivers'!$F50,"")</f>
        <v>19.2820660978863</v>
      </c>
      <c r="U52" s="6">
        <f>IFERROR('Selected scen drivers'!W50/'Selected scen drivers'!$F50,"")</f>
        <v>21.8121923789782</v>
      </c>
      <c r="V52" s="6">
        <f>IFERROR('Selected scen drivers'!X50/'Selected scen drivers'!$F50,"")</f>
        <v>0</v>
      </c>
      <c r="W52" s="6">
        <f>IFERROR('Selected scen drivers'!Y50/'Selected scen drivers'!$F50,"")</f>
        <v>0</v>
      </c>
      <c r="X52" s="6">
        <f>IFERROR('Selected scen drivers'!Z50/'Selected scen drivers'!$F50,"")</f>
        <v>0</v>
      </c>
      <c r="Y52" s="6">
        <f>IFERROR('Selected scen drivers'!AA50/'Selected scen drivers'!$F50,"")</f>
        <v>0</v>
      </c>
      <c r="Z52" s="6">
        <f>IFERROR('Selected scen drivers'!AB50/'Selected scen drivers'!$F50,"")</f>
        <v>0</v>
      </c>
      <c r="AA52" s="6">
        <f>IFERROR('Selected scen drivers'!AC50/'Selected scen drivers'!$F50,"")</f>
        <v>0</v>
      </c>
      <c r="AB52" s="6">
        <f>IFERROR('Selected scen drivers'!AD50/'Selected scen drivers'!$F50,"")</f>
        <v>0</v>
      </c>
      <c r="AC52" s="6">
        <f>IFERROR('Selected scen drivers'!AE50/'Selected scen drivers'!$F50,"")</f>
        <v>0</v>
      </c>
    </row>
    <row r="53" hidden="1" spans="2:29">
      <c r="B53" t="str">
        <f>'Selected scen drivers'!C51</f>
        <v>Africa_North</v>
      </c>
      <c r="C53" t="str">
        <f>'Selected scen drivers'!D51</f>
        <v>GDPPCAP</v>
      </c>
      <c r="D53" s="6">
        <f>IFERROR('Selected scen drivers'!F51/'Selected scen drivers'!$F51,"")</f>
        <v>1</v>
      </c>
      <c r="E53" s="6">
        <f>IFERROR('Selected scen drivers'!G51/'Selected scen drivers'!$F51,"")</f>
        <v>1.00753403040277</v>
      </c>
      <c r="F53" s="6">
        <f>IFERROR('Selected scen drivers'!H51/'Selected scen drivers'!$F51,"")</f>
        <v>1.14913879162311</v>
      </c>
      <c r="G53" s="6">
        <f>IFERROR('Selected scen drivers'!I51/'Selected scen drivers'!$F51,"")</f>
        <v>1.34028871988784</v>
      </c>
      <c r="H53" s="6">
        <f>IFERROR('Selected scen drivers'!J51/'Selected scen drivers'!$F51,"")</f>
        <v>1.57843417338448</v>
      </c>
      <c r="I53" s="6">
        <f>IFERROR('Selected scen drivers'!K51/'Selected scen drivers'!$F51,"")</f>
        <v>1.85604345783869</v>
      </c>
      <c r="J53" s="6">
        <f>IFERROR('Selected scen drivers'!L51/'Selected scen drivers'!$F51,"")</f>
        <v>2.17868175802867</v>
      </c>
      <c r="K53" s="6">
        <f>IFERROR('Selected scen drivers'!M51/'Selected scen drivers'!$F51,"")</f>
        <v>2.55530807658804</v>
      </c>
      <c r="L53" s="6">
        <f>IFERROR('Selected scen drivers'!N51/'Selected scen drivers'!$F51,"")</f>
        <v>2.99614965040031</v>
      </c>
      <c r="M53" s="6">
        <f>IFERROR('Selected scen drivers'!O51/'Selected scen drivers'!$F51,"")</f>
        <v>3.5039553203194</v>
      </c>
      <c r="N53" s="6">
        <f>IFERROR('Selected scen drivers'!P51/'Selected scen drivers'!$F51,"")</f>
        <v>4.07699810747245</v>
      </c>
      <c r="O53" s="6">
        <f>IFERROR('Selected scen drivers'!Q51/'Selected scen drivers'!$F51,"")</f>
        <v>4.69434077545247</v>
      </c>
      <c r="P53" s="6">
        <f>IFERROR('Selected scen drivers'!R51/'Selected scen drivers'!$F51,"")</f>
        <v>5.35676940437366</v>
      </c>
      <c r="Q53" s="6">
        <f>IFERROR('Selected scen drivers'!S51/'Selected scen drivers'!$F51,"")</f>
        <v>6.06165589263316</v>
      </c>
      <c r="R53" s="6">
        <f>IFERROR('Selected scen drivers'!T51/'Selected scen drivers'!$F51,"")</f>
        <v>6.81247609687681</v>
      </c>
      <c r="S53" s="6">
        <f>IFERROR('Selected scen drivers'!U51/'Selected scen drivers'!$F51,"")</f>
        <v>7.61620307897183</v>
      </c>
      <c r="T53" s="6">
        <f>IFERROR('Selected scen drivers'!V51/'Selected scen drivers'!$F51,"")</f>
        <v>8.48366435734537</v>
      </c>
      <c r="U53" s="6">
        <f>IFERROR('Selected scen drivers'!W51/'Selected scen drivers'!$F51,"")</f>
        <v>9.41627573958936</v>
      </c>
      <c r="V53" s="6">
        <f>IFERROR('Selected scen drivers'!X51/'Selected scen drivers'!$F51,"")</f>
        <v>0</v>
      </c>
      <c r="W53" s="6">
        <f>IFERROR('Selected scen drivers'!Y51/'Selected scen drivers'!$F51,"")</f>
        <v>0</v>
      </c>
      <c r="X53" s="6">
        <f>IFERROR('Selected scen drivers'!Z51/'Selected scen drivers'!$F51,"")</f>
        <v>0</v>
      </c>
      <c r="Y53" s="6">
        <f>IFERROR('Selected scen drivers'!AA51/'Selected scen drivers'!$F51,"")</f>
        <v>0</v>
      </c>
      <c r="Z53" s="6">
        <f>IFERROR('Selected scen drivers'!AB51/'Selected scen drivers'!$F51,"")</f>
        <v>0</v>
      </c>
      <c r="AA53" s="6">
        <f>IFERROR('Selected scen drivers'!AC51/'Selected scen drivers'!$F51,"")</f>
        <v>0</v>
      </c>
      <c r="AB53" s="6">
        <f>IFERROR('Selected scen drivers'!AD51/'Selected scen drivers'!$F51,"")</f>
        <v>0</v>
      </c>
      <c r="AC53" s="6">
        <f>IFERROR('Selected scen drivers'!AE51/'Selected scen drivers'!$F51,"")</f>
        <v>0</v>
      </c>
    </row>
    <row r="54" spans="2:29">
      <c r="B54" t="str">
        <f>'Selected scen drivers'!C52</f>
        <v>Africa_North</v>
      </c>
      <c r="C54" t="str">
        <f>'Selected scen drivers'!D52</f>
        <v>GDPPHOU</v>
      </c>
      <c r="D54" s="6">
        <f>IFERROR('Selected scen drivers'!F52/'Selected scen drivers'!$F52,"")</f>
        <v>1</v>
      </c>
      <c r="E54" s="6">
        <f>IFERROR('Selected scen drivers'!G52/'Selected scen drivers'!$F52,"")</f>
        <v>1.00712180649428</v>
      </c>
      <c r="F54" s="6">
        <f>IFERROR('Selected scen drivers'!H52/'Selected scen drivers'!$F52,"")</f>
        <v>1.14652681246898</v>
      </c>
      <c r="G54" s="6">
        <f>IFERROR('Selected scen drivers'!I52/'Selected scen drivers'!$F52,"")</f>
        <v>1.32220893589784</v>
      </c>
      <c r="H54" s="6">
        <f>IFERROR('Selected scen drivers'!J52/'Selected scen drivers'!$F52,"")</f>
        <v>1.53879865668251</v>
      </c>
      <c r="I54" s="6">
        <f>IFERROR('Selected scen drivers'!K52/'Selected scen drivers'!$F52,"")</f>
        <v>1.78791721218331</v>
      </c>
      <c r="J54" s="6">
        <f>IFERROR('Selected scen drivers'!L52/'Selected scen drivers'!$F52,"")</f>
        <v>2.09341163215754</v>
      </c>
      <c r="K54" s="6">
        <f>IFERROR('Selected scen drivers'!M52/'Selected scen drivers'!$F52,"")</f>
        <v>2.46801214061456</v>
      </c>
      <c r="L54" s="6">
        <f>IFERROR('Selected scen drivers'!N52/'Selected scen drivers'!$F52,"")</f>
        <v>2.91033801289523</v>
      </c>
      <c r="M54" s="6">
        <f>IFERROR('Selected scen drivers'!O52/'Selected scen drivers'!$F52,"")</f>
        <v>3.39893849007827</v>
      </c>
      <c r="N54" s="6">
        <f>IFERROR('Selected scen drivers'!P52/'Selected scen drivers'!$F52,"")</f>
        <v>3.91869223637265</v>
      </c>
      <c r="O54" s="6">
        <f>IFERROR('Selected scen drivers'!Q52/'Selected scen drivers'!$F52,"")</f>
        <v>4.47492834435425</v>
      </c>
      <c r="P54" s="6">
        <f>IFERROR('Selected scen drivers'!R52/'Selected scen drivers'!$F52,"")</f>
        <v>5.11570437165832</v>
      </c>
      <c r="Q54" s="6">
        <f>IFERROR('Selected scen drivers'!S52/'Selected scen drivers'!$F52,"")</f>
        <v>5.90406871285088</v>
      </c>
      <c r="R54" s="6">
        <f>IFERROR('Selected scen drivers'!T52/'Selected scen drivers'!$F52,"")</f>
        <v>6.79922148153024</v>
      </c>
      <c r="S54" s="6">
        <f>IFERROR('Selected scen drivers'!U52/'Selected scen drivers'!$F52,"")</f>
        <v>7.7843668202115</v>
      </c>
      <c r="T54" s="6">
        <f>IFERROR('Selected scen drivers'!V52/'Selected scen drivers'!$F52,"")</f>
        <v>8.86190831947169</v>
      </c>
      <c r="U54" s="6">
        <f>IFERROR('Selected scen drivers'!W52/'Selected scen drivers'!$F52,"")</f>
        <v>10.0618262177683</v>
      </c>
      <c r="V54" s="6">
        <f>IFERROR('Selected scen drivers'!X52/'Selected scen drivers'!$F52,"")</f>
        <v>0</v>
      </c>
      <c r="W54" s="6">
        <f>IFERROR('Selected scen drivers'!Y52/'Selected scen drivers'!$F52,"")</f>
        <v>0</v>
      </c>
      <c r="X54" s="6">
        <f>IFERROR('Selected scen drivers'!Z52/'Selected scen drivers'!$F52,"")</f>
        <v>0</v>
      </c>
      <c r="Y54" s="6">
        <f>IFERROR('Selected scen drivers'!AA52/'Selected scen drivers'!$F52,"")</f>
        <v>0</v>
      </c>
      <c r="Z54" s="6">
        <f>IFERROR('Selected scen drivers'!AB52/'Selected scen drivers'!$F52,"")</f>
        <v>0</v>
      </c>
      <c r="AA54" s="6">
        <f>IFERROR('Selected scen drivers'!AC52/'Selected scen drivers'!$F52,"")</f>
        <v>0</v>
      </c>
      <c r="AB54" s="6">
        <f>IFERROR('Selected scen drivers'!AD52/'Selected scen drivers'!$F52,"")</f>
        <v>0</v>
      </c>
      <c r="AC54" s="6">
        <f>IFERROR('Selected scen drivers'!AE52/'Selected scen drivers'!$F52,"")</f>
        <v>0</v>
      </c>
    </row>
    <row r="55" hidden="1" spans="2:29">
      <c r="B55" t="str">
        <f>'Selected scen drivers'!C53</f>
        <v>Africa_North</v>
      </c>
      <c r="C55" t="str">
        <f>'Selected scen drivers'!D53</f>
        <v>GDPSER</v>
      </c>
      <c r="D55" s="6">
        <f>IFERROR('Selected scen drivers'!F53/'Selected scen drivers'!$F53,"")</f>
        <v>1</v>
      </c>
      <c r="E55" s="6">
        <f>IFERROR('Selected scen drivers'!G53/'Selected scen drivers'!$F53,"")</f>
        <v>1.02605534559631</v>
      </c>
      <c r="F55" s="6">
        <f>IFERROR('Selected scen drivers'!H53/'Selected scen drivers'!$F53,"")</f>
        <v>1.25347498362131</v>
      </c>
      <c r="G55" s="6">
        <f>IFERROR('Selected scen drivers'!I53/'Selected scen drivers'!$F53,"")</f>
        <v>1.58006260611286</v>
      </c>
      <c r="H55" s="6">
        <f>IFERROR('Selected scen drivers'!J53/'Selected scen drivers'!$F53,"")</f>
        <v>2.00183174435788</v>
      </c>
      <c r="I55" s="6">
        <f>IFERROR('Selected scen drivers'!K53/'Selected scen drivers'!$F53,"")</f>
        <v>2.50925509055702</v>
      </c>
      <c r="J55" s="6">
        <f>IFERROR('Selected scen drivers'!L53/'Selected scen drivers'!$F53,"")</f>
        <v>3.11374270899335</v>
      </c>
      <c r="K55" s="6">
        <f>IFERROR('Selected scen drivers'!M53/'Selected scen drivers'!$F53,"")</f>
        <v>3.82931132616902</v>
      </c>
      <c r="L55" s="6">
        <f>IFERROR('Selected scen drivers'!N53/'Selected scen drivers'!$F53,"")</f>
        <v>4.67037520731566</v>
      </c>
      <c r="M55" s="6">
        <f>IFERROR('Selected scen drivers'!O53/'Selected scen drivers'!$F53,"")</f>
        <v>5.64153416646027</v>
      </c>
      <c r="N55" s="6">
        <f>IFERROR('Selected scen drivers'!P53/'Selected scen drivers'!$F53,"")</f>
        <v>6.73428620365184</v>
      </c>
      <c r="O55" s="6">
        <f>IFERROR('Selected scen drivers'!Q53/'Selected scen drivers'!$F53,"")</f>
        <v>7.91146031397684</v>
      </c>
      <c r="P55" s="6">
        <f>IFERROR('Selected scen drivers'!R53/'Selected scen drivers'!$F53,"")</f>
        <v>9.17700071412639</v>
      </c>
      <c r="Q55" s="6">
        <f>IFERROR('Selected scen drivers'!S53/'Selected scen drivers'!$F53,"")</f>
        <v>10.5247431244185</v>
      </c>
      <c r="R55" s="6">
        <f>IFERROR('Selected scen drivers'!T53/'Selected scen drivers'!$F53,"")</f>
        <v>11.9535633548338</v>
      </c>
      <c r="S55" s="6">
        <f>IFERROR('Selected scen drivers'!U53/'Selected scen drivers'!$F53,"")</f>
        <v>13.4714464911547</v>
      </c>
      <c r="T55" s="6">
        <f>IFERROR('Selected scen drivers'!V53/'Selected scen drivers'!$F53,"")</f>
        <v>15.0787524628965</v>
      </c>
      <c r="U55" s="6">
        <f>IFERROR('Selected scen drivers'!W53/'Selected scen drivers'!$F53,"")</f>
        <v>16.7617914906989</v>
      </c>
      <c r="V55" s="6">
        <f>IFERROR('Selected scen drivers'!X53/'Selected scen drivers'!$F53,"")</f>
        <v>0</v>
      </c>
      <c r="W55" s="6">
        <f>IFERROR('Selected scen drivers'!Y53/'Selected scen drivers'!$F53,"")</f>
        <v>0</v>
      </c>
      <c r="X55" s="6">
        <f>IFERROR('Selected scen drivers'!Z53/'Selected scen drivers'!$F53,"")</f>
        <v>0</v>
      </c>
      <c r="Y55" s="6">
        <f>IFERROR('Selected scen drivers'!AA53/'Selected scen drivers'!$F53,"")</f>
        <v>0</v>
      </c>
      <c r="Z55" s="6">
        <f>IFERROR('Selected scen drivers'!AB53/'Selected scen drivers'!$F53,"")</f>
        <v>0</v>
      </c>
      <c r="AA55" s="6">
        <f>IFERROR('Selected scen drivers'!AC53/'Selected scen drivers'!$F53,"")</f>
        <v>0</v>
      </c>
      <c r="AB55" s="6">
        <f>IFERROR('Selected scen drivers'!AD53/'Selected scen drivers'!$F53,"")</f>
        <v>0</v>
      </c>
      <c r="AC55" s="6">
        <f>IFERROR('Selected scen drivers'!AE53/'Selected scen drivers'!$F53,"")</f>
        <v>0</v>
      </c>
    </row>
    <row r="56" hidden="1" spans="2:29">
      <c r="B56" t="str">
        <f>'Selected scen drivers'!C54</f>
        <v>Africa_North</v>
      </c>
      <c r="C56" t="str">
        <f>'Selected scen drivers'!D54</f>
        <v>HOU</v>
      </c>
      <c r="D56" s="6">
        <f>IFERROR('Selected scen drivers'!F54/'Selected scen drivers'!$F54,"")</f>
        <v>1</v>
      </c>
      <c r="E56" s="6">
        <f>IFERROR('Selected scen drivers'!G54/'Selected scen drivers'!$F54,"")</f>
        <v>1.01626207689401</v>
      </c>
      <c r="F56" s="6">
        <f>IFERROR('Selected scen drivers'!H54/'Selected scen drivers'!$F54,"")</f>
        <v>1.09757246136407</v>
      </c>
      <c r="G56" s="6">
        <f>IFERROR('Selected scen drivers'!I54/'Selected scen drivers'!$F54,"")</f>
        <v>1.18646165293995</v>
      </c>
      <c r="H56" s="6">
        <f>IFERROR('Selected scen drivers'!J54/'Selected scen drivers'!$F54,"")</f>
        <v>1.27450889579751</v>
      </c>
      <c r="I56" s="6">
        <f>IFERROR('Selected scen drivers'!K54/'Selected scen drivers'!$F54,"")</f>
        <v>1.36252604863721</v>
      </c>
      <c r="J56" s="6">
        <f>IFERROR('Selected scen drivers'!L54/'Selected scen drivers'!$F54,"")</f>
        <v>1.43462157955519</v>
      </c>
      <c r="K56" s="6">
        <f>IFERROR('Selected scen drivers'!M54/'Selected scen drivers'!$F54,"")</f>
        <v>1.48873043599839</v>
      </c>
      <c r="L56" s="6">
        <f>IFERROR('Selected scen drivers'!N54/'Selected scen drivers'!$F54,"")</f>
        <v>1.53261942514565</v>
      </c>
      <c r="M56" s="6">
        <f>IFERROR('Selected scen drivers'!O54/'Selected scen drivers'!$F54,"")</f>
        <v>1.57809058817154</v>
      </c>
      <c r="N56" s="6">
        <f>IFERROR('Selected scen drivers'!P54/'Selected scen drivers'!$F54,"")</f>
        <v>1.62661746041043</v>
      </c>
      <c r="O56" s="6">
        <f>IFERROR('Selected scen drivers'!Q54/'Selected scen drivers'!$F54,"")</f>
        <v>1.6659946711579</v>
      </c>
      <c r="P56" s="6">
        <f>IFERROR('Selected scen drivers'!R54/'Selected scen drivers'!$F54,"")</f>
        <v>1.68299568312951</v>
      </c>
      <c r="Q56" s="6">
        <f>IFERROR('Selected scen drivers'!S54/'Selected scen drivers'!$F54,"")</f>
        <v>1.66519469479822</v>
      </c>
      <c r="R56" s="6">
        <f>IFERROR('Selected scen drivers'!T54/'Selected scen drivers'!$F54,"")</f>
        <v>1.63531449405892</v>
      </c>
      <c r="S56" s="6">
        <f>IFERROR('Selected scen drivers'!U54/'Selected scen drivers'!$F54,"")</f>
        <v>1.60302920033608</v>
      </c>
      <c r="T56" s="6">
        <f>IFERROR('Selected scen drivers'!V54/'Selected scen drivers'!$F54,"")</f>
        <v>1.56957924066653</v>
      </c>
      <c r="U56" s="6">
        <f>IFERROR('Selected scen drivers'!W54/'Selected scen drivers'!$F54,"")</f>
        <v>1.53030568324069</v>
      </c>
      <c r="V56" s="6">
        <f>IFERROR('Selected scen drivers'!X54/'Selected scen drivers'!$F54,"")</f>
        <v>0</v>
      </c>
      <c r="W56" s="6">
        <f>IFERROR('Selected scen drivers'!Y54/'Selected scen drivers'!$F54,"")</f>
        <v>0</v>
      </c>
      <c r="X56" s="6">
        <f>IFERROR('Selected scen drivers'!Z54/'Selected scen drivers'!$F54,"")</f>
        <v>0</v>
      </c>
      <c r="Y56" s="6">
        <f>IFERROR('Selected scen drivers'!AA54/'Selected scen drivers'!$F54,"")</f>
        <v>0</v>
      </c>
      <c r="Z56" s="6">
        <f>IFERROR('Selected scen drivers'!AB54/'Selected scen drivers'!$F54,"")</f>
        <v>0</v>
      </c>
      <c r="AA56" s="6">
        <f>IFERROR('Selected scen drivers'!AC54/'Selected scen drivers'!$F54,"")</f>
        <v>0</v>
      </c>
      <c r="AB56" s="6">
        <f>IFERROR('Selected scen drivers'!AD54/'Selected scen drivers'!$F54,"")</f>
        <v>0</v>
      </c>
      <c r="AC56" s="6">
        <f>IFERROR('Selected scen drivers'!AE54/'Selected scen drivers'!$F54,"")</f>
        <v>0</v>
      </c>
    </row>
    <row r="57" hidden="1" spans="2:29">
      <c r="B57" t="str">
        <f>'Selected scen drivers'!C55</f>
        <v>Africa_North</v>
      </c>
      <c r="C57" t="str">
        <f>'Selected scen drivers'!D55</f>
        <v>POP</v>
      </c>
      <c r="D57" s="6">
        <f>IFERROR('Selected scen drivers'!F55/'Selected scen drivers'!$F55,"")</f>
        <v>1</v>
      </c>
      <c r="E57" s="6">
        <f>IFERROR('Selected scen drivers'!G55/'Selected scen drivers'!$F55,"")</f>
        <v>1.01584628198016</v>
      </c>
      <c r="F57" s="6">
        <f>IFERROR('Selected scen drivers'!H55/'Selected scen drivers'!$F55,"")</f>
        <v>1.09507769188094</v>
      </c>
      <c r="G57" s="6">
        <f>IFERROR('Selected scen drivers'!I55/'Selected scen drivers'!$F55,"")</f>
        <v>1.1704569144987</v>
      </c>
      <c r="H57" s="6">
        <f>IFERROR('Selected scen drivers'!J55/'Selected scen drivers'!$F55,"")</f>
        <v>1.24250514202812</v>
      </c>
      <c r="I57" s="6">
        <f>IFERROR('Selected scen drivers'!K55/'Selected scen drivers'!$F55,"")</f>
        <v>1.31251440483152</v>
      </c>
      <c r="J57" s="6">
        <f>IFERROR('Selected scen drivers'!L55/'Selected scen drivers'!$F55,"")</f>
        <v>1.37847278122092</v>
      </c>
      <c r="K57" s="6">
        <f>IFERROR('Selected scen drivers'!M55/'Selected scen drivers'!$F55,"")</f>
        <v>1.43787155208791</v>
      </c>
      <c r="L57" s="6">
        <f>IFERROR('Selected scen drivers'!N55/'Selected scen drivers'!$F55,"")</f>
        <v>1.48872422701151</v>
      </c>
      <c r="M57" s="6">
        <f>IFERROR('Selected scen drivers'!O55/'Selected scen drivers'!$F55,"")</f>
        <v>1.53079373183263</v>
      </c>
      <c r="N57" s="6">
        <f>IFERROR('Selected scen drivers'!P55/'Selected scen drivers'!$F55,"")</f>
        <v>1.5634574865207</v>
      </c>
      <c r="O57" s="6">
        <f>IFERROR('Selected scen drivers'!Q55/'Selected scen drivers'!$F55,"")</f>
        <v>1.58812645526123</v>
      </c>
      <c r="P57" s="6">
        <f>IFERROR('Selected scen drivers'!R55/'Selected scen drivers'!$F55,"")</f>
        <v>1.60725760691474</v>
      </c>
      <c r="Q57" s="6">
        <f>IFERROR('Selected scen drivers'!S55/'Selected scen drivers'!$F55,"")</f>
        <v>1.62190399331504</v>
      </c>
      <c r="R57" s="6">
        <f>IFERROR('Selected scen drivers'!T55/'Selected scen drivers'!$F55,"")</f>
        <v>1.63213276332236</v>
      </c>
      <c r="S57" s="6">
        <f>IFERROR('Selected scen drivers'!U55/'Selected scen drivers'!$F55,"")</f>
        <v>1.6384236593401</v>
      </c>
      <c r="T57" s="6">
        <f>IFERROR('Selected scen drivers'!V55/'Selected scen drivers'!$F55,"")</f>
        <v>1.63955889165861</v>
      </c>
      <c r="U57" s="6">
        <f>IFERROR('Selected scen drivers'!W55/'Selected scen drivers'!$F55,"")</f>
        <v>1.63521866507092</v>
      </c>
      <c r="V57" s="6">
        <f>IFERROR('Selected scen drivers'!X55/'Selected scen drivers'!$F55,"")</f>
        <v>0</v>
      </c>
      <c r="W57" s="6">
        <f>IFERROR('Selected scen drivers'!Y55/'Selected scen drivers'!$F55,"")</f>
        <v>0</v>
      </c>
      <c r="X57" s="6">
        <f>IFERROR('Selected scen drivers'!Z55/'Selected scen drivers'!$F55,"")</f>
        <v>0</v>
      </c>
      <c r="Y57" s="6">
        <f>IFERROR('Selected scen drivers'!AA55/'Selected scen drivers'!$F55,"")</f>
        <v>0</v>
      </c>
      <c r="Z57" s="6">
        <f>IFERROR('Selected scen drivers'!AB55/'Selected scen drivers'!$F55,"")</f>
        <v>0</v>
      </c>
      <c r="AA57" s="6">
        <f>IFERROR('Selected scen drivers'!AC55/'Selected scen drivers'!$F55,"")</f>
        <v>0</v>
      </c>
      <c r="AB57" s="6">
        <f>IFERROR('Selected scen drivers'!AD55/'Selected scen drivers'!$F55,"")</f>
        <v>0</v>
      </c>
      <c r="AC57" s="6">
        <f>IFERROR('Selected scen drivers'!AE55/'Selected scen drivers'!$F55,"")</f>
        <v>0</v>
      </c>
    </row>
    <row r="58" hidden="1" spans="2:29">
      <c r="B58" t="str">
        <f>'Selected scen drivers'!C56</f>
        <v>Ukraine</v>
      </c>
      <c r="C58" t="str">
        <f>'Selected scen drivers'!D56</f>
        <v>GDP</v>
      </c>
      <c r="D58" s="6">
        <f>IFERROR('Selected scen drivers'!F56/'Selected scen drivers'!$F56,"")</f>
        <v>1</v>
      </c>
      <c r="E58" s="6">
        <f>IFERROR('Selected scen drivers'!G56/'Selected scen drivers'!$F56,"")</f>
        <v>1.0145966444184</v>
      </c>
      <c r="F58" s="6">
        <f>IFERROR('Selected scen drivers'!H56/'Selected scen drivers'!$F56,"")</f>
        <v>0.856769478056215</v>
      </c>
      <c r="G58" s="6">
        <f>IFERROR('Selected scen drivers'!I56/'Selected scen drivers'!$F56,"")</f>
        <v>1.0709615244502</v>
      </c>
      <c r="H58" s="6">
        <f>IFERROR('Selected scen drivers'!J56/'Selected scen drivers'!$F56,"")</f>
        <v>1.29734461405191</v>
      </c>
      <c r="I58" s="6">
        <f>IFERROR('Selected scen drivers'!K56/'Selected scen drivers'!$F56,"")</f>
        <v>1.52023209843737</v>
      </c>
      <c r="J58" s="6">
        <f>IFERROR('Selected scen drivers'!L56/'Selected scen drivers'!$F56,"")</f>
        <v>1.73249613354527</v>
      </c>
      <c r="K58" s="6">
        <f>IFERROR('Selected scen drivers'!M56/'Selected scen drivers'!$F56,"")</f>
        <v>1.94251088369941</v>
      </c>
      <c r="L58" s="6">
        <f>IFERROR('Selected scen drivers'!N56/'Selected scen drivers'!$F56,"")</f>
        <v>2.15758237059863</v>
      </c>
      <c r="M58" s="6">
        <f>IFERROR('Selected scen drivers'!O56/'Selected scen drivers'!$F56,"")</f>
        <v>2.38360559676455</v>
      </c>
      <c r="N58" s="6">
        <f>IFERROR('Selected scen drivers'!P56/'Selected scen drivers'!$F56,"")</f>
        <v>2.61479338945824</v>
      </c>
      <c r="O58" s="6">
        <f>IFERROR('Selected scen drivers'!Q56/'Selected scen drivers'!$F56,"")</f>
        <v>2.84483862959129</v>
      </c>
      <c r="P58" s="6">
        <f>IFERROR('Selected scen drivers'!R56/'Selected scen drivers'!$F56,"")</f>
        <v>3.0697717409676</v>
      </c>
      <c r="Q58" s="6">
        <f>IFERROR('Selected scen drivers'!S56/'Selected scen drivers'!$F56,"")</f>
        <v>3.29172937811721</v>
      </c>
      <c r="R58" s="6">
        <f>IFERROR('Selected scen drivers'!T56/'Selected scen drivers'!$F56,"")</f>
        <v>3.51801867057916</v>
      </c>
      <c r="S58" s="6">
        <f>IFERROR('Selected scen drivers'!U56/'Selected scen drivers'!$F56,"")</f>
        <v>3.75378553623732</v>
      </c>
      <c r="T58" s="6">
        <f>IFERROR('Selected scen drivers'!V56/'Selected scen drivers'!$F56,"")</f>
        <v>3.99739591074752</v>
      </c>
      <c r="U58" s="6">
        <f>IFERROR('Selected scen drivers'!W56/'Selected scen drivers'!$F56,"")</f>
        <v>4.24337337055627</v>
      </c>
      <c r="V58" s="6">
        <f>IFERROR('Selected scen drivers'!X56/'Selected scen drivers'!$F56,"")</f>
        <v>0</v>
      </c>
      <c r="W58" s="6">
        <f>IFERROR('Selected scen drivers'!Y56/'Selected scen drivers'!$F56,"")</f>
        <v>0</v>
      </c>
      <c r="X58" s="6">
        <f>IFERROR('Selected scen drivers'!Z56/'Selected scen drivers'!$F56,"")</f>
        <v>0</v>
      </c>
      <c r="Y58" s="6">
        <f>IFERROR('Selected scen drivers'!AA56/'Selected scen drivers'!$F56,"")</f>
        <v>0</v>
      </c>
      <c r="Z58" s="6">
        <f>IFERROR('Selected scen drivers'!AB56/'Selected scen drivers'!$F56,"")</f>
        <v>0</v>
      </c>
      <c r="AA58" s="6">
        <f>IFERROR('Selected scen drivers'!AC56/'Selected scen drivers'!$F56,"")</f>
        <v>0</v>
      </c>
      <c r="AB58" s="6">
        <f>IFERROR('Selected scen drivers'!AD56/'Selected scen drivers'!$F56,"")</f>
        <v>0</v>
      </c>
      <c r="AC58" s="6">
        <f>IFERROR('Selected scen drivers'!AE56/'Selected scen drivers'!$F56,"")</f>
        <v>0</v>
      </c>
    </row>
    <row r="59" hidden="1" spans="2:29">
      <c r="B59" t="str">
        <f>'Selected scen drivers'!C57</f>
        <v>Ukraine</v>
      </c>
      <c r="C59" t="str">
        <f>'Selected scen drivers'!D57</f>
        <v>GDPAGR</v>
      </c>
      <c r="D59" s="6">
        <f>IFERROR('Selected scen drivers'!F57/'Selected scen drivers'!$F57,"")</f>
        <v>1</v>
      </c>
      <c r="E59" s="6">
        <f>IFERROR('Selected scen drivers'!G57/'Selected scen drivers'!$F57,"")</f>
        <v>1.01459703020602</v>
      </c>
      <c r="F59" s="6">
        <f>IFERROR('Selected scen drivers'!H57/'Selected scen drivers'!$F57,"")</f>
        <v>0.837122143568471</v>
      </c>
      <c r="G59" s="6">
        <f>IFERROR('Selected scen drivers'!I57/'Selected scen drivers'!$F57,"")</f>
        <v>1.02245404447017</v>
      </c>
      <c r="H59" s="6">
        <f>IFERROR('Selected scen drivers'!J57/'Selected scen drivers'!$F57,"")</f>
        <v>1.20961061816435</v>
      </c>
      <c r="I59" s="6">
        <f>IFERROR('Selected scen drivers'!K57/'Selected scen drivers'!$F57,"")</f>
        <v>1.38353551787355</v>
      </c>
      <c r="J59" s="6">
        <f>IFERROR('Selected scen drivers'!L57/'Selected scen drivers'!$F57,"")</f>
        <v>1.53810929089877</v>
      </c>
      <c r="K59" s="6">
        <f>IFERROR('Selected scen drivers'!M57/'Selected scen drivers'!$F57,"")</f>
        <v>1.68127930948716</v>
      </c>
      <c r="L59" s="6">
        <f>IFERROR('Selected scen drivers'!N57/'Selected scen drivers'!$F57,"")</f>
        <v>1.81934048561314</v>
      </c>
      <c r="M59" s="6">
        <f>IFERROR('Selected scen drivers'!O57/'Selected scen drivers'!$F57,"")</f>
        <v>1.95678137185545</v>
      </c>
      <c r="N59" s="6">
        <f>IFERROR('Selected scen drivers'!P57/'Selected scen drivers'!$F57,"")</f>
        <v>2.08823022174586</v>
      </c>
      <c r="O59" s="6">
        <f>IFERROR('Selected scen drivers'!Q57/'Selected scen drivers'!$F57,"")</f>
        <v>2.20844497223494</v>
      </c>
      <c r="P59" s="6">
        <f>IFERROR('Selected scen drivers'!R57/'Selected scen drivers'!$F57,"")</f>
        <v>2.31450394593528</v>
      </c>
      <c r="Q59" s="6">
        <f>IFERROR('Selected scen drivers'!S57/'Selected scen drivers'!$F57,"")</f>
        <v>2.40830801184838</v>
      </c>
      <c r="R59" s="6">
        <f>IFERROR('Selected scen drivers'!T57/'Selected scen drivers'!$F57,"")</f>
        <v>2.49523548243265</v>
      </c>
      <c r="S59" s="6">
        <f>IFERROR('Selected scen drivers'!U57/'Selected scen drivers'!$F57,"")</f>
        <v>2.57852839149375</v>
      </c>
      <c r="T59" s="6">
        <f>IFERROR('Selected scen drivers'!V57/'Selected scen drivers'!$F57,"")</f>
        <v>2.65646430757991</v>
      </c>
      <c r="U59" s="6">
        <f>IFERROR('Selected scen drivers'!W57/'Selected scen drivers'!$F57,"")</f>
        <v>2.72500047062403</v>
      </c>
      <c r="V59" s="6">
        <f>IFERROR('Selected scen drivers'!X57/'Selected scen drivers'!$F57,"")</f>
        <v>0</v>
      </c>
      <c r="W59" s="6">
        <f>IFERROR('Selected scen drivers'!Y57/'Selected scen drivers'!$F57,"")</f>
        <v>0</v>
      </c>
      <c r="X59" s="6">
        <f>IFERROR('Selected scen drivers'!Z57/'Selected scen drivers'!$F57,"")</f>
        <v>0</v>
      </c>
      <c r="Y59" s="6">
        <f>IFERROR('Selected scen drivers'!AA57/'Selected scen drivers'!$F57,"")</f>
        <v>0</v>
      </c>
      <c r="Z59" s="6">
        <f>IFERROR('Selected scen drivers'!AB57/'Selected scen drivers'!$F57,"")</f>
        <v>0</v>
      </c>
      <c r="AA59" s="6">
        <f>IFERROR('Selected scen drivers'!AC57/'Selected scen drivers'!$F57,"")</f>
        <v>0</v>
      </c>
      <c r="AB59" s="6">
        <f>IFERROR('Selected scen drivers'!AD57/'Selected scen drivers'!$F57,"")</f>
        <v>0</v>
      </c>
      <c r="AC59" s="6">
        <f>IFERROR('Selected scen drivers'!AE57/'Selected scen drivers'!$F57,"")</f>
        <v>0</v>
      </c>
    </row>
    <row r="60" hidden="1" spans="2:29">
      <c r="B60" t="str">
        <f>'Selected scen drivers'!C58</f>
        <v>Ukraine</v>
      </c>
      <c r="C60" t="str">
        <f>'Selected scen drivers'!D58</f>
        <v>GDPIND</v>
      </c>
      <c r="D60" s="6">
        <f>IFERROR('Selected scen drivers'!F58/'Selected scen drivers'!$F58,"")</f>
        <v>1</v>
      </c>
      <c r="E60" s="6">
        <f>IFERROR('Selected scen drivers'!G58/'Selected scen drivers'!$F58,"")</f>
        <v>1.01459731097527</v>
      </c>
      <c r="F60" s="6">
        <f>IFERROR('Selected scen drivers'!H58/'Selected scen drivers'!$F58,"")</f>
        <v>0.860671360350725</v>
      </c>
      <c r="G60" s="6">
        <f>IFERROR('Selected scen drivers'!I58/'Selected scen drivers'!$F58,"")</f>
        <v>1.08177162800455</v>
      </c>
      <c r="H60" s="6">
        <f>IFERROR('Selected scen drivers'!J58/'Selected scen drivers'!$F58,"")</f>
        <v>1.31769181380994</v>
      </c>
      <c r="I60" s="6">
        <f>IFERROR('Selected scen drivers'!K58/'Selected scen drivers'!$F58,"")</f>
        <v>1.55267806813978</v>
      </c>
      <c r="J60" s="6">
        <f>IFERROR('Selected scen drivers'!L58/'Selected scen drivers'!$F58,"")</f>
        <v>1.77930718812876</v>
      </c>
      <c r="K60" s="6">
        <f>IFERROR('Selected scen drivers'!M58/'Selected scen drivers'!$F58,"")</f>
        <v>2.00602764268208</v>
      </c>
      <c r="L60" s="6">
        <f>IFERROR('Selected scen drivers'!N58/'Selected scen drivers'!$F58,"")</f>
        <v>2.24035961519038</v>
      </c>
      <c r="M60" s="6">
        <f>IFERROR('Selected scen drivers'!O58/'Selected scen drivers'!$F58,"")</f>
        <v>2.48852153641414</v>
      </c>
      <c r="N60" s="6">
        <f>IFERROR('Selected scen drivers'!P58/'Selected scen drivers'!$F58,"")</f>
        <v>2.74459453468315</v>
      </c>
      <c r="O60" s="6">
        <f>IFERROR('Selected scen drivers'!Q58/'Selected scen drivers'!$F58,"")</f>
        <v>3.00200991759151</v>
      </c>
      <c r="P60" s="6">
        <f>IFERROR('Selected scen drivers'!R58/'Selected scen drivers'!$F58,"")</f>
        <v>3.25652829448647</v>
      </c>
      <c r="Q60" s="6">
        <f>IFERROR('Selected scen drivers'!S58/'Selected scen drivers'!$F58,"")</f>
        <v>3.51033409443695</v>
      </c>
      <c r="R60" s="6">
        <f>IFERROR('Selected scen drivers'!T58/'Selected scen drivers'!$F58,"")</f>
        <v>3.77120388896954</v>
      </c>
      <c r="S60" s="6">
        <f>IFERROR('Selected scen drivers'!U58/'Selected scen drivers'!$F58,"")</f>
        <v>4.04475068470772</v>
      </c>
      <c r="T60" s="6">
        <f>IFERROR('Selected scen drivers'!V58/'Selected scen drivers'!$F58,"")</f>
        <v>4.32936098354883</v>
      </c>
      <c r="U60" s="6">
        <f>IFERROR('Selected scen drivers'!W58/'Selected scen drivers'!$F58,"")</f>
        <v>4.61920411471784</v>
      </c>
      <c r="V60" s="6">
        <f>IFERROR('Selected scen drivers'!X58/'Selected scen drivers'!$F58,"")</f>
        <v>0</v>
      </c>
      <c r="W60" s="6">
        <f>IFERROR('Selected scen drivers'!Y58/'Selected scen drivers'!$F58,"")</f>
        <v>0</v>
      </c>
      <c r="X60" s="6">
        <f>IFERROR('Selected scen drivers'!Z58/'Selected scen drivers'!$F58,"")</f>
        <v>0</v>
      </c>
      <c r="Y60" s="6">
        <f>IFERROR('Selected scen drivers'!AA58/'Selected scen drivers'!$F58,"")</f>
        <v>0</v>
      </c>
      <c r="Z60" s="6">
        <f>IFERROR('Selected scen drivers'!AB58/'Selected scen drivers'!$F58,"")</f>
        <v>0</v>
      </c>
      <c r="AA60" s="6">
        <f>IFERROR('Selected scen drivers'!AC58/'Selected scen drivers'!$F58,"")</f>
        <v>0</v>
      </c>
      <c r="AB60" s="6">
        <f>IFERROR('Selected scen drivers'!AD58/'Selected scen drivers'!$F58,"")</f>
        <v>0</v>
      </c>
      <c r="AC60" s="6">
        <f>IFERROR('Selected scen drivers'!AE58/'Selected scen drivers'!$F58,"")</f>
        <v>0</v>
      </c>
    </row>
    <row r="61" hidden="1" spans="2:29">
      <c r="B61" t="str">
        <f>'Selected scen drivers'!C59</f>
        <v>Ukraine</v>
      </c>
      <c r="C61" t="str">
        <f>'Selected scen drivers'!D59</f>
        <v>GDPMFG</v>
      </c>
      <c r="D61" s="6">
        <f>IFERROR('Selected scen drivers'!F59/'Selected scen drivers'!$F59,"")</f>
        <v>1</v>
      </c>
      <c r="E61" s="6">
        <f>IFERROR('Selected scen drivers'!G59/'Selected scen drivers'!$F59,"")</f>
        <v>1.01459759173787</v>
      </c>
      <c r="F61" s="6">
        <f>IFERROR('Selected scen drivers'!H59/'Selected scen drivers'!$F59,"")</f>
        <v>0.915873462470127</v>
      </c>
      <c r="G61" s="6">
        <f>IFERROR('Selected scen drivers'!I59/'Selected scen drivers'!$F59,"")</f>
        <v>1.22098780042412</v>
      </c>
      <c r="H61" s="6">
        <f>IFERROR('Selected scen drivers'!J59/'Selected scen drivers'!$F59,"")</f>
        <v>1.57236062016043</v>
      </c>
      <c r="I61" s="6">
        <f>IFERROR('Selected scen drivers'!K59/'Selected scen drivers'!$F59,"")</f>
        <v>1.95307487373166</v>
      </c>
      <c r="J61" s="6">
        <f>IFERROR('Selected scen drivers'!L59/'Selected scen drivers'!$F59,"")</f>
        <v>2.35311458226446</v>
      </c>
      <c r="K61" s="6">
        <f>IFERROR('Selected scen drivers'!M59/'Selected scen drivers'!$F59,"")</f>
        <v>2.78257113136871</v>
      </c>
      <c r="L61" s="6">
        <f>IFERROR('Selected scen drivers'!N59/'Selected scen drivers'!$F59,"")</f>
        <v>3.25236746515621</v>
      </c>
      <c r="M61" s="6">
        <f>IFERROR('Selected scen drivers'!O59/'Selected scen drivers'!$F59,"")</f>
        <v>3.77339842917837</v>
      </c>
      <c r="N61" s="6">
        <f>IFERROR('Selected scen drivers'!P59/'Selected scen drivers'!$F59,"")</f>
        <v>4.33897369119601</v>
      </c>
      <c r="O61" s="6">
        <f>IFERROR('Selected scen drivers'!Q59/'Selected scen drivers'!$F59,"")</f>
        <v>4.93981720154615</v>
      </c>
      <c r="P61" s="6">
        <f>IFERROR('Selected scen drivers'!R59/'Selected scen drivers'!$F59,"")</f>
        <v>5.5689350655848</v>
      </c>
      <c r="Q61" s="6">
        <f>IFERROR('Selected scen drivers'!S59/'Selected scen drivers'!$F59,"")</f>
        <v>6.22963858647002</v>
      </c>
      <c r="R61" s="6">
        <f>IFERROR('Selected scen drivers'!T59/'Selected scen drivers'!$F59,"")</f>
        <v>6.93608926570716</v>
      </c>
      <c r="S61" s="6">
        <f>IFERROR('Selected scen drivers'!U59/'Selected scen drivers'!$F59,"")</f>
        <v>7.70033927694683</v>
      </c>
      <c r="T61" s="6">
        <f>IFERROR('Selected scen drivers'!V59/'Selected scen drivers'!$F59,"")</f>
        <v>8.52166719628205</v>
      </c>
      <c r="U61" s="6">
        <f>IFERROR('Selected scen drivers'!W59/'Selected scen drivers'!$F59,"")</f>
        <v>9.39036266985426</v>
      </c>
      <c r="V61" s="6">
        <f>IFERROR('Selected scen drivers'!X59/'Selected scen drivers'!$F59,"")</f>
        <v>0</v>
      </c>
      <c r="W61" s="6">
        <f>IFERROR('Selected scen drivers'!Y59/'Selected scen drivers'!$F59,"")</f>
        <v>0</v>
      </c>
      <c r="X61" s="6">
        <f>IFERROR('Selected scen drivers'!Z59/'Selected scen drivers'!$F59,"")</f>
        <v>0</v>
      </c>
      <c r="Y61" s="6">
        <f>IFERROR('Selected scen drivers'!AA59/'Selected scen drivers'!$F59,"")</f>
        <v>0</v>
      </c>
      <c r="Z61" s="6">
        <f>IFERROR('Selected scen drivers'!AB59/'Selected scen drivers'!$F59,"")</f>
        <v>0</v>
      </c>
      <c r="AA61" s="6">
        <f>IFERROR('Selected scen drivers'!AC59/'Selected scen drivers'!$F59,"")</f>
        <v>0</v>
      </c>
      <c r="AB61" s="6">
        <f>IFERROR('Selected scen drivers'!AD59/'Selected scen drivers'!$F59,"")</f>
        <v>0</v>
      </c>
      <c r="AC61" s="6">
        <f>IFERROR('Selected scen drivers'!AE59/'Selected scen drivers'!$F59,"")</f>
        <v>0</v>
      </c>
    </row>
    <row r="62" hidden="1" spans="2:29">
      <c r="B62" t="str">
        <f>'Selected scen drivers'!C60</f>
        <v>Ukraine</v>
      </c>
      <c r="C62" t="str">
        <f>'Selected scen drivers'!D60</f>
        <v>GDPPCAP</v>
      </c>
      <c r="D62" s="6">
        <f>IFERROR('Selected scen drivers'!F60/'Selected scen drivers'!$F60,"")</f>
        <v>1</v>
      </c>
      <c r="E62" s="6">
        <f>IFERROR('Selected scen drivers'!G60/'Selected scen drivers'!$F60,"")</f>
        <v>1.04790358188929</v>
      </c>
      <c r="F62" s="6">
        <f>IFERROR('Selected scen drivers'!H60/'Selected scen drivers'!$F60,"")</f>
        <v>1.05866298733265</v>
      </c>
      <c r="G62" s="6">
        <f>IFERROR('Selected scen drivers'!I60/'Selected scen drivers'!$F60,"")</f>
        <v>1.30938631153342</v>
      </c>
      <c r="H62" s="6">
        <f>IFERROR('Selected scen drivers'!J60/'Selected scen drivers'!$F60,"")</f>
        <v>1.59155984295681</v>
      </c>
      <c r="I62" s="6">
        <f>IFERROR('Selected scen drivers'!K60/'Selected scen drivers'!$F60,"")</f>
        <v>1.89119070603524</v>
      </c>
      <c r="J62" s="6">
        <f>IFERROR('Selected scen drivers'!L60/'Selected scen drivers'!$F60,"")</f>
        <v>2.20100641231114</v>
      </c>
      <c r="K62" s="6">
        <f>IFERROR('Selected scen drivers'!M60/'Selected scen drivers'!$F60,"")</f>
        <v>2.52724966518705</v>
      </c>
      <c r="L62" s="6">
        <f>IFERROR('Selected scen drivers'!N60/'Selected scen drivers'!$F60,"")</f>
        <v>2.88012697529413</v>
      </c>
      <c r="M62" s="6">
        <f>IFERROR('Selected scen drivers'!O60/'Selected scen drivers'!$F60,"")</f>
        <v>3.26593908612414</v>
      </c>
      <c r="N62" s="6">
        <f>IFERROR('Selected scen drivers'!P60/'Selected scen drivers'!$F60,"")</f>
        <v>3.6799269981126</v>
      </c>
      <c r="O62" s="6">
        <f>IFERROR('Selected scen drivers'!Q60/'Selected scen drivers'!$F60,"")</f>
        <v>4.11287553838325</v>
      </c>
      <c r="P62" s="6">
        <f>IFERROR('Selected scen drivers'!R60/'Selected scen drivers'!$F60,"")</f>
        <v>4.55711694606513</v>
      </c>
      <c r="Q62" s="6">
        <f>IFERROR('Selected scen drivers'!S60/'Selected scen drivers'!$F60,"")</f>
        <v>5.0137177367664</v>
      </c>
      <c r="R62" s="6">
        <f>IFERROR('Selected scen drivers'!T60/'Selected scen drivers'!$F60,"")</f>
        <v>5.49337037457066</v>
      </c>
      <c r="S62" s="6">
        <f>IFERROR('Selected scen drivers'!U60/'Selected scen drivers'!$F60,"")</f>
        <v>6.00479219112564</v>
      </c>
      <c r="T62" s="6">
        <f>IFERROR('Selected scen drivers'!V60/'Selected scen drivers'!$F60,"")</f>
        <v>6.55089699856415</v>
      </c>
      <c r="U62" s="6">
        <f>IFERROR('Selected scen drivers'!W60/'Selected scen drivers'!$F60,"")</f>
        <v>7.13446092265769</v>
      </c>
      <c r="V62" s="6">
        <f>IFERROR('Selected scen drivers'!X60/'Selected scen drivers'!$F60,"")</f>
        <v>0</v>
      </c>
      <c r="W62" s="6">
        <f>IFERROR('Selected scen drivers'!Y60/'Selected scen drivers'!$F60,"")</f>
        <v>0</v>
      </c>
      <c r="X62" s="6">
        <f>IFERROR('Selected scen drivers'!Z60/'Selected scen drivers'!$F60,"")</f>
        <v>0</v>
      </c>
      <c r="Y62" s="6">
        <f>IFERROR('Selected scen drivers'!AA60/'Selected scen drivers'!$F60,"")</f>
        <v>0</v>
      </c>
      <c r="Z62" s="6">
        <f>IFERROR('Selected scen drivers'!AB60/'Selected scen drivers'!$F60,"")</f>
        <v>0</v>
      </c>
      <c r="AA62" s="6">
        <f>IFERROR('Selected scen drivers'!AC60/'Selected scen drivers'!$F60,"")</f>
        <v>0</v>
      </c>
      <c r="AB62" s="6">
        <f>IFERROR('Selected scen drivers'!AD60/'Selected scen drivers'!$F60,"")</f>
        <v>0</v>
      </c>
      <c r="AC62" s="6">
        <f>IFERROR('Selected scen drivers'!AE60/'Selected scen drivers'!$F60,"")</f>
        <v>0</v>
      </c>
    </row>
    <row r="63" spans="2:29">
      <c r="B63" t="str">
        <f>'Selected scen drivers'!C61</f>
        <v>Ukraine</v>
      </c>
      <c r="C63" t="str">
        <f>'Selected scen drivers'!D61</f>
        <v>GDPPHOU</v>
      </c>
      <c r="D63" s="6">
        <f>IFERROR('Selected scen drivers'!F61/'Selected scen drivers'!$F61,"")</f>
        <v>1</v>
      </c>
      <c r="E63" s="6">
        <f>IFERROR('Selected scen drivers'!G61/'Selected scen drivers'!$F61,"")</f>
        <v>1.05176058755934</v>
      </c>
      <c r="F63" s="6">
        <f>IFERROR('Selected scen drivers'!H61/'Selected scen drivers'!$F61,"")</f>
        <v>1.08728457371741</v>
      </c>
      <c r="G63" s="6">
        <f>IFERROR('Selected scen drivers'!I61/'Selected scen drivers'!$F61,"")</f>
        <v>1.37667089559401</v>
      </c>
      <c r="H63" s="6">
        <f>IFERROR('Selected scen drivers'!J61/'Selected scen drivers'!$F61,"")</f>
        <v>1.67722021478933</v>
      </c>
      <c r="I63" s="6">
        <f>IFERROR('Selected scen drivers'!K61/'Selected scen drivers'!$F61,"")</f>
        <v>2.0103867648964</v>
      </c>
      <c r="J63" s="6">
        <f>IFERROR('Selected scen drivers'!L61/'Selected scen drivers'!$F61,"")</f>
        <v>2.4043569953007</v>
      </c>
      <c r="K63" s="6">
        <f>IFERROR('Selected scen drivers'!M61/'Selected scen drivers'!$F61,"")</f>
        <v>2.88434775360344</v>
      </c>
      <c r="L63" s="6">
        <f>IFERROR('Selected scen drivers'!N61/'Selected scen drivers'!$F61,"")</f>
        <v>3.46632853458695</v>
      </c>
      <c r="M63" s="6">
        <f>IFERROR('Selected scen drivers'!O61/'Selected scen drivers'!$F61,"")</f>
        <v>4.02577707352811</v>
      </c>
      <c r="N63" s="6">
        <f>IFERROR('Selected scen drivers'!P61/'Selected scen drivers'!$F61,"")</f>
        <v>4.51114761165527</v>
      </c>
      <c r="O63" s="6">
        <f>IFERROR('Selected scen drivers'!Q61/'Selected scen drivers'!$F61,"")</f>
        <v>4.97907859981431</v>
      </c>
      <c r="P63" s="6">
        <f>IFERROR('Selected scen drivers'!R61/'Selected scen drivers'!$F61,"")</f>
        <v>5.56691708984039</v>
      </c>
      <c r="Q63" s="6">
        <f>IFERROR('Selected scen drivers'!S61/'Selected scen drivers'!$F61,"")</f>
        <v>6.28280519656904</v>
      </c>
      <c r="R63" s="6">
        <f>IFERROR('Selected scen drivers'!T61/'Selected scen drivers'!$F61,"")</f>
        <v>6.97458346374775</v>
      </c>
      <c r="S63" s="6">
        <f>IFERROR('Selected scen drivers'!U61/'Selected scen drivers'!$F61,"")</f>
        <v>7.71232060285736</v>
      </c>
      <c r="T63" s="6">
        <f>IFERROR('Selected scen drivers'!V61/'Selected scen drivers'!$F61,"")</f>
        <v>8.41603617991332</v>
      </c>
      <c r="U63" s="6">
        <f>IFERROR('Selected scen drivers'!W61/'Selected scen drivers'!$F61,"")</f>
        <v>9.19256153329367</v>
      </c>
      <c r="V63" s="6">
        <f>IFERROR('Selected scen drivers'!X61/'Selected scen drivers'!$F61,"")</f>
        <v>0</v>
      </c>
      <c r="W63" s="6">
        <f>IFERROR('Selected scen drivers'!Y61/'Selected scen drivers'!$F61,"")</f>
        <v>0</v>
      </c>
      <c r="X63" s="6">
        <f>IFERROR('Selected scen drivers'!Z61/'Selected scen drivers'!$F61,"")</f>
        <v>0</v>
      </c>
      <c r="Y63" s="6">
        <f>IFERROR('Selected scen drivers'!AA61/'Selected scen drivers'!$F61,"")</f>
        <v>0</v>
      </c>
      <c r="Z63" s="6">
        <f>IFERROR('Selected scen drivers'!AB61/'Selected scen drivers'!$F61,"")</f>
        <v>0</v>
      </c>
      <c r="AA63" s="6">
        <f>IFERROR('Selected scen drivers'!AC61/'Selected scen drivers'!$F61,"")</f>
        <v>0</v>
      </c>
      <c r="AB63" s="6">
        <f>IFERROR('Selected scen drivers'!AD61/'Selected scen drivers'!$F61,"")</f>
        <v>0</v>
      </c>
      <c r="AC63" s="6">
        <f>IFERROR('Selected scen drivers'!AE61/'Selected scen drivers'!$F61,"")</f>
        <v>0</v>
      </c>
    </row>
    <row r="64" hidden="1" spans="2:29">
      <c r="B64" t="str">
        <f>'Selected scen drivers'!C62</f>
        <v>Ukraine</v>
      </c>
      <c r="C64" t="str">
        <f>'Selected scen drivers'!D62</f>
        <v>GDPSER</v>
      </c>
      <c r="D64" s="6">
        <f>IFERROR('Selected scen drivers'!F62/'Selected scen drivers'!$F62,"")</f>
        <v>1</v>
      </c>
      <c r="E64" s="6">
        <f>IFERROR('Selected scen drivers'!G62/'Selected scen drivers'!$F62,"")</f>
        <v>1.01459626794322</v>
      </c>
      <c r="F64" s="6">
        <f>IFERROR('Selected scen drivers'!H62/'Selected scen drivers'!$F62,"")</f>
        <v>0.858776146283925</v>
      </c>
      <c r="G64" s="6">
        <f>IFERROR('Selected scen drivers'!I62/'Selected scen drivers'!$F62,"")</f>
        <v>1.07538209703638</v>
      </c>
      <c r="H64" s="6">
        <f>IFERROR('Selected scen drivers'!J62/'Selected scen drivers'!$F62,"")</f>
        <v>1.3049792545343</v>
      </c>
      <c r="I64" s="6">
        <f>IFERROR('Selected scen drivers'!K62/'Selected scen drivers'!$F62,"")</f>
        <v>1.53179030014819</v>
      </c>
      <c r="J64" s="6">
        <f>IFERROR('Selected scen drivers'!L62/'Selected scen drivers'!$F62,"")</f>
        <v>1.74862753021859</v>
      </c>
      <c r="K64" s="6">
        <f>IFERROR('Selected scen drivers'!M62/'Selected scen drivers'!$F62,"")</f>
        <v>1.96391344100429</v>
      </c>
      <c r="L64" s="6">
        <f>IFERROR('Selected scen drivers'!N62/'Selected scen drivers'!$F62,"")</f>
        <v>2.18505126401291</v>
      </c>
      <c r="M64" s="6">
        <f>IFERROR('Selected scen drivers'!O62/'Selected scen drivers'!$F62,"")</f>
        <v>2.41805964083582</v>
      </c>
      <c r="N64" s="6">
        <f>IFERROR('Selected scen drivers'!P62/'Selected scen drivers'!$F62,"")</f>
        <v>2.65713128316312</v>
      </c>
      <c r="O64" s="6">
        <f>IFERROR('Selected scen drivers'!Q62/'Selected scen drivers'!$F62,"")</f>
        <v>2.89587299709484</v>
      </c>
      <c r="P64" s="6">
        <f>IFERROR('Selected scen drivers'!R62/'Selected scen drivers'!$F62,"")</f>
        <v>3.13023616725188</v>
      </c>
      <c r="Q64" s="6">
        <f>IFERROR('Selected scen drivers'!S62/'Selected scen drivers'!$F62,"")</f>
        <v>3.36238109978303</v>
      </c>
      <c r="R64" s="6">
        <f>IFERROR('Selected scen drivers'!T62/'Selected scen drivers'!$F62,"")</f>
        <v>3.59977274129487</v>
      </c>
      <c r="S64" s="6">
        <f>IFERROR('Selected scen drivers'!U62/'Selected scen drivers'!$F62,"")</f>
        <v>3.84771110171757</v>
      </c>
      <c r="T64" s="6">
        <f>IFERROR('Selected scen drivers'!V62/'Selected scen drivers'!$F62,"")</f>
        <v>4.10456977368902</v>
      </c>
      <c r="U64" s="6">
        <f>IFERROR('Selected scen drivers'!W62/'Selected scen drivers'!$F62,"")</f>
        <v>4.36475744212541</v>
      </c>
      <c r="V64" s="6">
        <f>IFERROR('Selected scen drivers'!X62/'Selected scen drivers'!$F62,"")</f>
        <v>0</v>
      </c>
      <c r="W64" s="6">
        <f>IFERROR('Selected scen drivers'!Y62/'Selected scen drivers'!$F62,"")</f>
        <v>0</v>
      </c>
      <c r="X64" s="6">
        <f>IFERROR('Selected scen drivers'!Z62/'Selected scen drivers'!$F62,"")</f>
        <v>0</v>
      </c>
      <c r="Y64" s="6">
        <f>IFERROR('Selected scen drivers'!AA62/'Selected scen drivers'!$F62,"")</f>
        <v>0</v>
      </c>
      <c r="Z64" s="6">
        <f>IFERROR('Selected scen drivers'!AB62/'Selected scen drivers'!$F62,"")</f>
        <v>0</v>
      </c>
      <c r="AA64" s="6">
        <f>IFERROR('Selected scen drivers'!AC62/'Selected scen drivers'!$F62,"")</f>
        <v>0</v>
      </c>
      <c r="AB64" s="6">
        <f>IFERROR('Selected scen drivers'!AD62/'Selected scen drivers'!$F62,"")</f>
        <v>0</v>
      </c>
      <c r="AC64" s="6">
        <f>IFERROR('Selected scen drivers'!AE62/'Selected scen drivers'!$F62,"")</f>
        <v>0</v>
      </c>
    </row>
    <row r="65" hidden="1" spans="2:29">
      <c r="B65" t="str">
        <f>'Selected scen drivers'!C63</f>
        <v>Ukraine</v>
      </c>
      <c r="C65" t="str">
        <f>'Selected scen drivers'!D63</f>
        <v>HOU</v>
      </c>
      <c r="D65" s="6">
        <f>IFERROR('Selected scen drivers'!F63/'Selected scen drivers'!$F63,"")</f>
        <v>1</v>
      </c>
      <c r="E65" s="6">
        <f>IFERROR('Selected scen drivers'!G63/'Selected scen drivers'!$F63,"")</f>
        <v>0.964665016372996</v>
      </c>
      <c r="F65" s="6">
        <f>IFERROR('Selected scen drivers'!H63/'Selected scen drivers'!$F63,"")</f>
        <v>0.787990098237976</v>
      </c>
      <c r="G65" s="6">
        <f>IFERROR('Selected scen drivers'!I63/'Selected scen drivers'!$F63,"")</f>
        <v>0.777935763643859</v>
      </c>
      <c r="H65" s="6">
        <f>IFERROR('Selected scen drivers'!J63/'Selected scen drivers'!$F63,"")</f>
        <v>0.773508810955314</v>
      </c>
      <c r="I65" s="6">
        <f>IFERROR('Selected scen drivers'!K63/'Selected scen drivers'!$F63,"")</f>
        <v>0.756188871207429</v>
      </c>
      <c r="J65" s="6">
        <f>IFERROR('Selected scen drivers'!L63/'Selected scen drivers'!$F63,"")</f>
        <v>0.720565264198046</v>
      </c>
      <c r="K65" s="6">
        <f>IFERROR('Selected scen drivers'!M63/'Selected scen drivers'!$F63,"")</f>
        <v>0.673466256373772</v>
      </c>
      <c r="L65" s="6">
        <f>IFERROR('Selected scen drivers'!N63/'Selected scen drivers'!$F63,"")</f>
        <v>0.622440241618854</v>
      </c>
      <c r="M65" s="6">
        <f>IFERROR('Selected scen drivers'!O63/'Selected scen drivers'!$F63,"")</f>
        <v>0.59208583913853</v>
      </c>
      <c r="N65" s="6">
        <f>IFERROR('Selected scen drivers'!P63/'Selected scen drivers'!$F63,"")</f>
        <v>0.579629312661485</v>
      </c>
      <c r="O65" s="6">
        <f>IFERROR('Selected scen drivers'!Q63/'Selected scen drivers'!$F63,"")</f>
        <v>0.571358449673278</v>
      </c>
      <c r="P65" s="6">
        <f>IFERROR('Selected scen drivers'!R63/'Selected scen drivers'!$F63,"")</f>
        <v>0.551431194578043</v>
      </c>
      <c r="Q65" s="6">
        <f>IFERROR('Selected scen drivers'!S63/'Selected scen drivers'!$F63,"")</f>
        <v>0.523926697570504</v>
      </c>
      <c r="R65" s="6">
        <f>IFERROR('Selected scen drivers'!T63/'Selected scen drivers'!$F63,"")</f>
        <v>0.504405558964921</v>
      </c>
      <c r="S65" s="6">
        <f>IFERROR('Selected scen drivers'!U63/'Selected scen drivers'!$F63,"")</f>
        <v>0.48672581568336</v>
      </c>
      <c r="T65" s="6">
        <f>IFERROR('Selected scen drivers'!V63/'Selected scen drivers'!$F63,"")</f>
        <v>0.474973707965772</v>
      </c>
      <c r="U65" s="6">
        <f>IFERROR('Selected scen drivers'!W63/'Selected scen drivers'!$F63,"")</f>
        <v>0.461609460560868</v>
      </c>
      <c r="V65" s="6">
        <f>IFERROR('Selected scen drivers'!X63/'Selected scen drivers'!$F63,"")</f>
        <v>0</v>
      </c>
      <c r="W65" s="6">
        <f>IFERROR('Selected scen drivers'!Y63/'Selected scen drivers'!$F63,"")</f>
        <v>0</v>
      </c>
      <c r="X65" s="6">
        <f>IFERROR('Selected scen drivers'!Z63/'Selected scen drivers'!$F63,"")</f>
        <v>0</v>
      </c>
      <c r="Y65" s="6">
        <f>IFERROR('Selected scen drivers'!AA63/'Selected scen drivers'!$F63,"")</f>
        <v>0</v>
      </c>
      <c r="Z65" s="6">
        <f>IFERROR('Selected scen drivers'!AB63/'Selected scen drivers'!$F63,"")</f>
        <v>0</v>
      </c>
      <c r="AA65" s="6">
        <f>IFERROR('Selected scen drivers'!AC63/'Selected scen drivers'!$F63,"")</f>
        <v>0</v>
      </c>
      <c r="AB65" s="6">
        <f>IFERROR('Selected scen drivers'!AD63/'Selected scen drivers'!$F63,"")</f>
        <v>0</v>
      </c>
      <c r="AC65" s="6">
        <f>IFERROR('Selected scen drivers'!AE63/'Selected scen drivers'!$F63,"")</f>
        <v>0</v>
      </c>
    </row>
    <row r="66" hidden="1" spans="2:29">
      <c r="B66" t="str">
        <f>'Selected scen drivers'!C64</f>
        <v>Ukraine</v>
      </c>
      <c r="C66" t="str">
        <f>'Selected scen drivers'!D64</f>
        <v>POP</v>
      </c>
      <c r="D66" s="6">
        <f>IFERROR('Selected scen drivers'!F64/'Selected scen drivers'!$F64,"")</f>
        <v>1</v>
      </c>
      <c r="E66" s="6">
        <f>IFERROR('Selected scen drivers'!G64/'Selected scen drivers'!$F64,"")</f>
        <v>0.968215646891066</v>
      </c>
      <c r="F66" s="6">
        <f>IFERROR('Selected scen drivers'!H64/'Selected scen drivers'!$F64,"")</f>
        <v>0.809293881346395</v>
      </c>
      <c r="G66" s="6">
        <f>IFERROR('Selected scen drivers'!I64/'Selected scen drivers'!$F64,"")</f>
        <v>0.817911043529999</v>
      </c>
      <c r="H66" s="6">
        <f>IFERROR('Selected scen drivers'!J64/'Selected scen drivers'!$F64,"")</f>
        <v>0.815140329025702</v>
      </c>
      <c r="I66" s="6">
        <f>IFERROR('Selected scen drivers'!K64/'Selected scen drivers'!$F64,"")</f>
        <v>0.803849180088473</v>
      </c>
      <c r="J66" s="6">
        <f>IFERROR('Selected scen drivers'!L64/'Selected scen drivers'!$F64,"")</f>
        <v>0.787138158187406</v>
      </c>
      <c r="K66" s="6">
        <f>IFERROR('Selected scen drivers'!M64/'Selected scen drivers'!$F64,"")</f>
        <v>0.768626428349187</v>
      </c>
      <c r="L66" s="6">
        <f>IFERROR('Selected scen drivers'!N64/'Selected scen drivers'!$F64,"")</f>
        <v>0.749127517330478</v>
      </c>
      <c r="M66" s="6">
        <f>IFERROR('Selected scen drivers'!O64/'Selected scen drivers'!$F64,"")</f>
        <v>0.72983773852111</v>
      </c>
      <c r="N66" s="6">
        <f>IFERROR('Selected scen drivers'!P64/'Selected scen drivers'!$F64,"")</f>
        <v>0.710555777546496</v>
      </c>
      <c r="O66" s="6">
        <f>IFERROR('Selected scen drivers'!Q64/'Selected scen drivers'!$F64,"")</f>
        <v>0.691690911393244</v>
      </c>
      <c r="P66" s="6">
        <f>IFERROR('Selected scen drivers'!R64/'Selected scen drivers'!$F64,"")</f>
        <v>0.673621453497746</v>
      </c>
      <c r="Q66" s="6">
        <f>IFERROR('Selected scen drivers'!S64/'Selected scen drivers'!$F64,"")</f>
        <v>0.656544614384337</v>
      </c>
      <c r="R66" s="6">
        <f>IFERROR('Selected scen drivers'!T64/'Selected scen drivers'!$F64,"")</f>
        <v>0.640411701869658</v>
      </c>
      <c r="S66" s="6">
        <f>IFERROR('Selected scen drivers'!U64/'Selected scen drivers'!$F64,"")</f>
        <v>0.625131630997149</v>
      </c>
      <c r="T66" s="6">
        <f>IFERROR('Selected scen drivers'!V64/'Selected scen drivers'!$F64,"")</f>
        <v>0.610205886556249</v>
      </c>
      <c r="U66" s="6">
        <f>IFERROR('Selected scen drivers'!W64/'Selected scen drivers'!$F64,"")</f>
        <v>0.594771408317638</v>
      </c>
      <c r="V66" s="6">
        <f>IFERROR('Selected scen drivers'!X64/'Selected scen drivers'!$F64,"")</f>
        <v>0</v>
      </c>
      <c r="W66" s="6">
        <f>IFERROR('Selected scen drivers'!Y64/'Selected scen drivers'!$F64,"")</f>
        <v>0</v>
      </c>
      <c r="X66" s="6">
        <f>IFERROR('Selected scen drivers'!Z64/'Selected scen drivers'!$F64,"")</f>
        <v>0</v>
      </c>
      <c r="Y66" s="6">
        <f>IFERROR('Selected scen drivers'!AA64/'Selected scen drivers'!$F64,"")</f>
        <v>0</v>
      </c>
      <c r="Z66" s="6">
        <f>IFERROR('Selected scen drivers'!AB64/'Selected scen drivers'!$F64,"")</f>
        <v>0</v>
      </c>
      <c r="AA66" s="6">
        <f>IFERROR('Selected scen drivers'!AC64/'Selected scen drivers'!$F64,"")</f>
        <v>0</v>
      </c>
      <c r="AB66" s="6">
        <f>IFERROR('Selected scen drivers'!AD64/'Selected scen drivers'!$F64,"")</f>
        <v>0</v>
      </c>
      <c r="AC66" s="6">
        <f>IFERROR('Selected scen drivers'!AE64/'Selected scen drivers'!$F64,"")</f>
        <v>0</v>
      </c>
    </row>
    <row r="67" hidden="1" spans="2:29">
      <c r="B67" t="str">
        <f>'Selected scen drivers'!C65</f>
        <v>SouthAfrica</v>
      </c>
      <c r="C67" t="str">
        <f>'Selected scen drivers'!D65</f>
        <v>GDP</v>
      </c>
      <c r="D67" s="6">
        <f>IFERROR('Selected scen drivers'!F65/'Selected scen drivers'!$F65,"")</f>
        <v>1</v>
      </c>
      <c r="E67" s="6">
        <f>IFERROR('Selected scen drivers'!G65/'Selected scen drivers'!$F65,"")</f>
        <v>0.994900566012164</v>
      </c>
      <c r="F67" s="6">
        <f>IFERROR('Selected scen drivers'!H65/'Selected scen drivers'!$F65,"")</f>
        <v>1.09338125038993</v>
      </c>
      <c r="G67" s="6">
        <f>IFERROR('Selected scen drivers'!I65/'Selected scen drivers'!$F65,"")</f>
        <v>1.18552495423068</v>
      </c>
      <c r="H67" s="6">
        <f>IFERROR('Selected scen drivers'!J65/'Selected scen drivers'!$F65,"")</f>
        <v>1.35507582325619</v>
      </c>
      <c r="I67" s="6">
        <f>IFERROR('Selected scen drivers'!K65/'Selected scen drivers'!$F65,"")</f>
        <v>1.58710907835321</v>
      </c>
      <c r="J67" s="6">
        <f>IFERROR('Selected scen drivers'!L65/'Selected scen drivers'!$F65,"")</f>
        <v>1.87180932424903</v>
      </c>
      <c r="K67" s="6">
        <f>IFERROR('Selected scen drivers'!M65/'Selected scen drivers'!$F65,"")</f>
        <v>2.19758632707371</v>
      </c>
      <c r="L67" s="6">
        <f>IFERROR('Selected scen drivers'!N65/'Selected scen drivers'!$F65,"")</f>
        <v>2.56230221306238</v>
      </c>
      <c r="M67" s="6">
        <f>IFERROR('Selected scen drivers'!O65/'Selected scen drivers'!$F65,"")</f>
        <v>2.96418214361779</v>
      </c>
      <c r="N67" s="6">
        <f>IFERROR('Selected scen drivers'!P65/'Selected scen drivers'!$F65,"")</f>
        <v>3.39806295191155</v>
      </c>
      <c r="O67" s="6">
        <f>IFERROR('Selected scen drivers'!Q65/'Selected scen drivers'!$F65,"")</f>
        <v>3.85771925710635</v>
      </c>
      <c r="P67" s="6">
        <f>IFERROR('Selected scen drivers'!R65/'Selected scen drivers'!$F65,"")</f>
        <v>4.33802822961463</v>
      </c>
      <c r="Q67" s="6">
        <f>IFERROR('Selected scen drivers'!S65/'Selected scen drivers'!$F65,"")</f>
        <v>4.83790076393356</v>
      </c>
      <c r="R67" s="6">
        <f>IFERROR('Selected scen drivers'!T65/'Selected scen drivers'!$F65,"")</f>
        <v>5.3582377251087</v>
      </c>
      <c r="S67" s="6">
        <f>IFERROR('Selected scen drivers'!U65/'Selected scen drivers'!$F65,"")</f>
        <v>5.89647097547281</v>
      </c>
      <c r="T67" s="6">
        <f>IFERROR('Selected scen drivers'!V65/'Selected scen drivers'!$F65,"")</f>
        <v>6.44552805213077</v>
      </c>
      <c r="U67" s="6">
        <f>IFERROR('Selected scen drivers'!W65/'Selected scen drivers'!$F65,"")</f>
        <v>7.00058193192795</v>
      </c>
      <c r="V67" s="6">
        <f>IFERROR('Selected scen drivers'!X65/'Selected scen drivers'!$F65,"")</f>
        <v>0</v>
      </c>
      <c r="W67" s="6">
        <f>IFERROR('Selected scen drivers'!Y65/'Selected scen drivers'!$F65,"")</f>
        <v>0</v>
      </c>
      <c r="X67" s="6">
        <f>IFERROR('Selected scen drivers'!Z65/'Selected scen drivers'!$F65,"")</f>
        <v>0</v>
      </c>
      <c r="Y67" s="6">
        <f>IFERROR('Selected scen drivers'!AA65/'Selected scen drivers'!$F65,"")</f>
        <v>0</v>
      </c>
      <c r="Z67" s="6">
        <f>IFERROR('Selected scen drivers'!AB65/'Selected scen drivers'!$F65,"")</f>
        <v>0</v>
      </c>
      <c r="AA67" s="6">
        <f>IFERROR('Selected scen drivers'!AC65/'Selected scen drivers'!$F65,"")</f>
        <v>0</v>
      </c>
      <c r="AB67" s="6">
        <f>IFERROR('Selected scen drivers'!AD65/'Selected scen drivers'!$F65,"")</f>
        <v>0</v>
      </c>
      <c r="AC67" s="6">
        <f>IFERROR('Selected scen drivers'!AE65/'Selected scen drivers'!$F65,"")</f>
        <v>0</v>
      </c>
    </row>
    <row r="68" hidden="1" spans="2:29">
      <c r="B68" t="str">
        <f>'Selected scen drivers'!C66</f>
        <v>SouthAfrica</v>
      </c>
      <c r="C68" t="str">
        <f>'Selected scen drivers'!D66</f>
        <v>GDPAGR</v>
      </c>
      <c r="D68" s="6">
        <f>IFERROR('Selected scen drivers'!F66/'Selected scen drivers'!$F66,"")</f>
        <v>1</v>
      </c>
      <c r="E68" s="6">
        <f>IFERROR('Selected scen drivers'!G66/'Selected scen drivers'!$F66,"")</f>
        <v>0.994900566012165</v>
      </c>
      <c r="F68" s="6">
        <f>IFERROR('Selected scen drivers'!H66/'Selected scen drivers'!$F66,"")</f>
        <v>1.09338125038992</v>
      </c>
      <c r="G68" s="6">
        <f>IFERROR('Selected scen drivers'!I66/'Selected scen drivers'!$F66,"")</f>
        <v>1.18552495423068</v>
      </c>
      <c r="H68" s="6">
        <f>IFERROR('Selected scen drivers'!J66/'Selected scen drivers'!$F66,"")</f>
        <v>1.35507582325619</v>
      </c>
      <c r="I68" s="6">
        <f>IFERROR('Selected scen drivers'!K66/'Selected scen drivers'!$F66,"")</f>
        <v>1.58710907835321</v>
      </c>
      <c r="J68" s="6">
        <f>IFERROR('Selected scen drivers'!L66/'Selected scen drivers'!$F66,"")</f>
        <v>1.87180932424903</v>
      </c>
      <c r="K68" s="6">
        <f>IFERROR('Selected scen drivers'!M66/'Selected scen drivers'!$F66,"")</f>
        <v>2.19758632707371</v>
      </c>
      <c r="L68" s="6">
        <f>IFERROR('Selected scen drivers'!N66/'Selected scen drivers'!$F66,"")</f>
        <v>2.56230221306238</v>
      </c>
      <c r="M68" s="6">
        <f>IFERROR('Selected scen drivers'!O66/'Selected scen drivers'!$F66,"")</f>
        <v>2.96418214361779</v>
      </c>
      <c r="N68" s="6">
        <f>IFERROR('Selected scen drivers'!P66/'Selected scen drivers'!$F66,"")</f>
        <v>3.39806295191155</v>
      </c>
      <c r="O68" s="6">
        <f>IFERROR('Selected scen drivers'!Q66/'Selected scen drivers'!$F66,"")</f>
        <v>3.85771925710634</v>
      </c>
      <c r="P68" s="6">
        <f>IFERROR('Selected scen drivers'!R66/'Selected scen drivers'!$F66,"")</f>
        <v>4.33802822961464</v>
      </c>
      <c r="Q68" s="6">
        <f>IFERROR('Selected scen drivers'!S66/'Selected scen drivers'!$F66,"")</f>
        <v>4.83790076393356</v>
      </c>
      <c r="R68" s="6">
        <f>IFERROR('Selected scen drivers'!T66/'Selected scen drivers'!$F66,"")</f>
        <v>5.3582377251087</v>
      </c>
      <c r="S68" s="6">
        <f>IFERROR('Selected scen drivers'!U66/'Selected scen drivers'!$F66,"")</f>
        <v>5.89647097547282</v>
      </c>
      <c r="T68" s="6">
        <f>IFERROR('Selected scen drivers'!V66/'Selected scen drivers'!$F66,"")</f>
        <v>6.44552805213077</v>
      </c>
      <c r="U68" s="6">
        <f>IFERROR('Selected scen drivers'!W66/'Selected scen drivers'!$F66,"")</f>
        <v>7.00058193192797</v>
      </c>
      <c r="V68" s="6">
        <f>IFERROR('Selected scen drivers'!X66/'Selected scen drivers'!$F66,"")</f>
        <v>0</v>
      </c>
      <c r="W68" s="6">
        <f>IFERROR('Selected scen drivers'!Y66/'Selected scen drivers'!$F66,"")</f>
        <v>0</v>
      </c>
      <c r="X68" s="6">
        <f>IFERROR('Selected scen drivers'!Z66/'Selected scen drivers'!$F66,"")</f>
        <v>0</v>
      </c>
      <c r="Y68" s="6">
        <f>IFERROR('Selected scen drivers'!AA66/'Selected scen drivers'!$F66,"")</f>
        <v>0</v>
      </c>
      <c r="Z68" s="6">
        <f>IFERROR('Selected scen drivers'!AB66/'Selected scen drivers'!$F66,"")</f>
        <v>0</v>
      </c>
      <c r="AA68" s="6">
        <f>IFERROR('Selected scen drivers'!AC66/'Selected scen drivers'!$F66,"")</f>
        <v>0</v>
      </c>
      <c r="AB68" s="6">
        <f>IFERROR('Selected scen drivers'!AD66/'Selected scen drivers'!$F66,"")</f>
        <v>0</v>
      </c>
      <c r="AC68" s="6">
        <f>IFERROR('Selected scen drivers'!AE66/'Selected scen drivers'!$F66,"")</f>
        <v>0</v>
      </c>
    </row>
    <row r="69" hidden="1" spans="2:29">
      <c r="B69" t="str">
        <f>'Selected scen drivers'!C67</f>
        <v>SouthAfrica</v>
      </c>
      <c r="C69" t="str">
        <f>'Selected scen drivers'!D67</f>
        <v>GDPIND</v>
      </c>
      <c r="D69" s="6">
        <f>IFERROR('Selected scen drivers'!F67/'Selected scen drivers'!$F67,"")</f>
        <v>1</v>
      </c>
      <c r="E69" s="6">
        <f>IFERROR('Selected scen drivers'!G67/'Selected scen drivers'!$F67,"")</f>
        <v>0.994900566012164</v>
      </c>
      <c r="F69" s="6">
        <f>IFERROR('Selected scen drivers'!H67/'Selected scen drivers'!$F67,"")</f>
        <v>1.09553679552664</v>
      </c>
      <c r="G69" s="6">
        <f>IFERROR('Selected scen drivers'!I67/'Selected scen drivers'!$F67,"")</f>
        <v>1.19019935768991</v>
      </c>
      <c r="H69" s="6">
        <f>IFERROR('Selected scen drivers'!J67/'Selected scen drivers'!$F67,"")</f>
        <v>1.36309021100881</v>
      </c>
      <c r="I69" s="6">
        <f>IFERROR('Selected scen drivers'!K67/'Selected scen drivers'!$F67,"")</f>
        <v>1.59962469540462</v>
      </c>
      <c r="J69" s="6">
        <f>IFERROR('Selected scen drivers'!L67/'Selected scen drivers'!$F67,"")</f>
        <v>1.89026020533141</v>
      </c>
      <c r="K69" s="6">
        <f>IFERROR('Selected scen drivers'!M67/'Selected scen drivers'!$F67,"")</f>
        <v>2.22358090042933</v>
      </c>
      <c r="L69" s="6">
        <f>IFERROR('Selected scen drivers'!N67/'Selected scen drivers'!$F67,"")</f>
        <v>2.59766234614058</v>
      </c>
      <c r="M69" s="6">
        <f>IFERROR('Selected scen drivers'!O67/'Selected scen drivers'!$F67,"")</f>
        <v>3.01093200988237</v>
      </c>
      <c r="N69" s="6">
        <f>IFERROR('Selected scen drivers'!P67/'Selected scen drivers'!$F67,"")</f>
        <v>3.45835491558705</v>
      </c>
      <c r="O69" s="6">
        <f>IFERROR('Selected scen drivers'!Q67/'Selected scen drivers'!$F67,"")</f>
        <v>3.93377221649699</v>
      </c>
      <c r="P69" s="6">
        <f>IFERROR('Selected scen drivers'!R67/'Selected scen drivers'!$F67,"")</f>
        <v>4.43210243488295</v>
      </c>
      <c r="Q69" s="6">
        <f>IFERROR('Selected scen drivers'!S67/'Selected scen drivers'!$F67,"")</f>
        <v>4.95235284688104</v>
      </c>
      <c r="R69" s="6">
        <f>IFERROR('Selected scen drivers'!T67/'Selected scen drivers'!$F67,"")</f>
        <v>5.49556311133816</v>
      </c>
      <c r="S69" s="6">
        <f>IFERROR('Selected scen drivers'!U67/'Selected scen drivers'!$F67,"")</f>
        <v>6.05921524296909</v>
      </c>
      <c r="T69" s="6">
        <f>IFERROR('Selected scen drivers'!V67/'Selected scen drivers'!$F67,"")</f>
        <v>6.6361334787557</v>
      </c>
      <c r="U69" s="6">
        <f>IFERROR('Selected scen drivers'!W67/'Selected scen drivers'!$F67,"")</f>
        <v>7.22140255173807</v>
      </c>
      <c r="V69" s="6">
        <f>IFERROR('Selected scen drivers'!X67/'Selected scen drivers'!$F67,"")</f>
        <v>0</v>
      </c>
      <c r="W69" s="6">
        <f>IFERROR('Selected scen drivers'!Y67/'Selected scen drivers'!$F67,"")</f>
        <v>0</v>
      </c>
      <c r="X69" s="6">
        <f>IFERROR('Selected scen drivers'!Z67/'Selected scen drivers'!$F67,"")</f>
        <v>0</v>
      </c>
      <c r="Y69" s="6">
        <f>IFERROR('Selected scen drivers'!AA67/'Selected scen drivers'!$F67,"")</f>
        <v>0</v>
      </c>
      <c r="Z69" s="6">
        <f>IFERROR('Selected scen drivers'!AB67/'Selected scen drivers'!$F67,"")</f>
        <v>0</v>
      </c>
      <c r="AA69" s="6">
        <f>IFERROR('Selected scen drivers'!AC67/'Selected scen drivers'!$F67,"")</f>
        <v>0</v>
      </c>
      <c r="AB69" s="6">
        <f>IFERROR('Selected scen drivers'!AD67/'Selected scen drivers'!$F67,"")</f>
        <v>0</v>
      </c>
      <c r="AC69" s="6">
        <f>IFERROR('Selected scen drivers'!AE67/'Selected scen drivers'!$F67,"")</f>
        <v>0</v>
      </c>
    </row>
    <row r="70" hidden="1" spans="2:29">
      <c r="B70" t="str">
        <f>'Selected scen drivers'!C68</f>
        <v>SouthAfrica</v>
      </c>
      <c r="C70" t="str">
        <f>'Selected scen drivers'!D68</f>
        <v>GDPMFG</v>
      </c>
      <c r="D70" s="6">
        <f>IFERROR('Selected scen drivers'!F68/'Selected scen drivers'!$F68,"")</f>
        <v>1</v>
      </c>
      <c r="E70" s="6">
        <f>IFERROR('Selected scen drivers'!G68/'Selected scen drivers'!$F68,"")</f>
        <v>0.994900566012161</v>
      </c>
      <c r="F70" s="6">
        <f>IFERROR('Selected scen drivers'!H68/'Selected scen drivers'!$F68,"")</f>
        <v>1.16363337175326</v>
      </c>
      <c r="G70" s="6">
        <f>IFERROR('Selected scen drivers'!I68/'Selected scen drivers'!$F68,"")</f>
        <v>1.33816061579964</v>
      </c>
      <c r="H70" s="6">
        <f>IFERROR('Selected scen drivers'!J68/'Selected scen drivers'!$F68,"")</f>
        <v>1.61727184188625</v>
      </c>
      <c r="I70" s="6">
        <f>IFERROR('Selected scen drivers'!K68/'Selected scen drivers'!$F68,"")</f>
        <v>1.99734375130272</v>
      </c>
      <c r="J70" s="6">
        <f>IFERROR('Selected scen drivers'!L68/'Selected scen drivers'!$F68,"")</f>
        <v>2.47773590074444</v>
      </c>
      <c r="K70" s="6">
        <f>IFERROR('Selected scen drivers'!M68/'Selected scen drivers'!$F68,"")</f>
        <v>3.05286338678913</v>
      </c>
      <c r="L70" s="6">
        <f>IFERROR('Selected scen drivers'!N68/'Selected scen drivers'!$F68,"")</f>
        <v>3.72792414000376</v>
      </c>
      <c r="M70" s="6">
        <f>IFERROR('Selected scen drivers'!O68/'Selected scen drivers'!$F68,"")</f>
        <v>4.50816450420926</v>
      </c>
      <c r="N70" s="6">
        <f>IFERROR('Selected scen drivers'!P68/'Selected scen drivers'!$F68,"")</f>
        <v>5.3930404239211</v>
      </c>
      <c r="O70" s="6">
        <f>IFERROR('Selected scen drivers'!Q68/'Selected scen drivers'!$F68,"")</f>
        <v>6.37893353552065</v>
      </c>
      <c r="P70" s="6">
        <f>IFERROR('Selected scen drivers'!R68/'Selected scen drivers'!$F68,"")</f>
        <v>7.46250819384034</v>
      </c>
      <c r="Q70" s="6">
        <f>IFERROR('Selected scen drivers'!S68/'Selected scen drivers'!$F68,"")</f>
        <v>8.64630388000931</v>
      </c>
      <c r="R70" s="6">
        <f>IFERROR('Selected scen drivers'!T68/'Selected scen drivers'!$F68,"")</f>
        <v>9.93628791402707</v>
      </c>
      <c r="S70" s="6">
        <f>IFERROR('Selected scen drivers'!U68/'Selected scen drivers'!$F68,"")</f>
        <v>11.3320325512666</v>
      </c>
      <c r="T70" s="6">
        <f>IFERROR('Selected scen drivers'!V68/'Selected scen drivers'!$F68,"")</f>
        <v>12.8234834308257</v>
      </c>
      <c r="U70" s="6">
        <f>IFERROR('Selected scen drivers'!W68/'Selected scen drivers'!$F68,"")</f>
        <v>14.4033106915368</v>
      </c>
      <c r="V70" s="6">
        <f>IFERROR('Selected scen drivers'!X68/'Selected scen drivers'!$F68,"")</f>
        <v>0</v>
      </c>
      <c r="W70" s="6">
        <f>IFERROR('Selected scen drivers'!Y68/'Selected scen drivers'!$F68,"")</f>
        <v>0</v>
      </c>
      <c r="X70" s="6">
        <f>IFERROR('Selected scen drivers'!Z68/'Selected scen drivers'!$F68,"")</f>
        <v>0</v>
      </c>
      <c r="Y70" s="6">
        <f>IFERROR('Selected scen drivers'!AA68/'Selected scen drivers'!$F68,"")</f>
        <v>0</v>
      </c>
      <c r="Z70" s="6">
        <f>IFERROR('Selected scen drivers'!AB68/'Selected scen drivers'!$F68,"")</f>
        <v>0</v>
      </c>
      <c r="AA70" s="6">
        <f>IFERROR('Selected scen drivers'!AC68/'Selected scen drivers'!$F68,"")</f>
        <v>0</v>
      </c>
      <c r="AB70" s="6">
        <f>IFERROR('Selected scen drivers'!AD68/'Selected scen drivers'!$F68,"")</f>
        <v>0</v>
      </c>
      <c r="AC70" s="6">
        <f>IFERROR('Selected scen drivers'!AE68/'Selected scen drivers'!$F68,"")</f>
        <v>0</v>
      </c>
    </row>
    <row r="71" hidden="1" spans="2:29">
      <c r="B71" t="str">
        <f>'Selected scen drivers'!C69</f>
        <v>SouthAfrica</v>
      </c>
      <c r="C71" t="str">
        <f>'Selected scen drivers'!D69</f>
        <v>GDPPCAP</v>
      </c>
      <c r="D71" s="6">
        <f>IFERROR('Selected scen drivers'!F69/'Selected scen drivers'!$F69,"")</f>
        <v>1</v>
      </c>
      <c r="E71" s="6">
        <f>IFERROR('Selected scen drivers'!G69/'Selected scen drivers'!$F69,"")</f>
        <v>0.986853051099898</v>
      </c>
      <c r="F71" s="6">
        <f>IFERROR('Selected scen drivers'!H69/'Selected scen drivers'!$F69,"")</f>
        <v>1.04237935080328</v>
      </c>
      <c r="G71" s="6">
        <f>IFERROR('Selected scen drivers'!I69/'Selected scen drivers'!$F69,"")</f>
        <v>1.08652987115567</v>
      </c>
      <c r="H71" s="6">
        <f>IFERROR('Selected scen drivers'!J69/'Selected scen drivers'!$F69,"")</f>
        <v>1.20428438838076</v>
      </c>
      <c r="I71" s="6">
        <f>IFERROR('Selected scen drivers'!K69/'Selected scen drivers'!$F69,"")</f>
        <v>1.37824273247902</v>
      </c>
      <c r="J71" s="6">
        <f>IFERROR('Selected scen drivers'!L69/'Selected scen drivers'!$F69,"")</f>
        <v>1.59960801824197</v>
      </c>
      <c r="K71" s="6">
        <f>IFERROR('Selected scen drivers'!M69/'Selected scen drivers'!$F69,"")</f>
        <v>1.86261957350035</v>
      </c>
      <c r="L71" s="6">
        <f>IFERROR('Selected scen drivers'!N69/'Selected scen drivers'!$F69,"")</f>
        <v>2.16699971991886</v>
      </c>
      <c r="M71" s="6">
        <f>IFERROR('Selected scen drivers'!O69/'Selected scen drivers'!$F69,"")</f>
        <v>2.51478362717001</v>
      </c>
      <c r="N71" s="6">
        <f>IFERROR('Selected scen drivers'!P69/'Selected scen drivers'!$F69,"")</f>
        <v>2.90498868561258</v>
      </c>
      <c r="O71" s="6">
        <f>IFERROR('Selected scen drivers'!Q69/'Selected scen drivers'!$F69,"")</f>
        <v>3.33762641682978</v>
      </c>
      <c r="P71" s="6">
        <f>IFERROR('Selected scen drivers'!R69/'Selected scen drivers'!$F69,"")</f>
        <v>3.8122096888976</v>
      </c>
      <c r="Q71" s="6">
        <f>IFERROR('Selected scen drivers'!S69/'Selected scen drivers'!$F69,"")</f>
        <v>4.33373183302453</v>
      </c>
      <c r="R71" s="6">
        <f>IFERROR('Selected scen drivers'!T69/'Selected scen drivers'!$F69,"")</f>
        <v>4.90261991002567</v>
      </c>
      <c r="S71" s="6">
        <f>IFERROR('Selected scen drivers'!U69/'Selected scen drivers'!$F69,"")</f>
        <v>5.5209206738895</v>
      </c>
      <c r="T71" s="6">
        <f>IFERROR('Selected scen drivers'!V69/'Selected scen drivers'!$F69,"")</f>
        <v>6.18767309445842</v>
      </c>
      <c r="U71" s="6">
        <f>IFERROR('Selected scen drivers'!W69/'Selected scen drivers'!$F69,"")</f>
        <v>6.90328415768994</v>
      </c>
      <c r="V71" s="6">
        <f>IFERROR('Selected scen drivers'!X69/'Selected scen drivers'!$F69,"")</f>
        <v>0</v>
      </c>
      <c r="W71" s="6">
        <f>IFERROR('Selected scen drivers'!Y69/'Selected scen drivers'!$F69,"")</f>
        <v>0</v>
      </c>
      <c r="X71" s="6">
        <f>IFERROR('Selected scen drivers'!Z69/'Selected scen drivers'!$F69,"")</f>
        <v>0</v>
      </c>
      <c r="Y71" s="6">
        <f>IFERROR('Selected scen drivers'!AA69/'Selected scen drivers'!$F69,"")</f>
        <v>0</v>
      </c>
      <c r="Z71" s="6">
        <f>IFERROR('Selected scen drivers'!AB69/'Selected scen drivers'!$F69,"")</f>
        <v>0</v>
      </c>
      <c r="AA71" s="6">
        <f>IFERROR('Selected scen drivers'!AC69/'Selected scen drivers'!$F69,"")</f>
        <v>0</v>
      </c>
      <c r="AB71" s="6">
        <f>IFERROR('Selected scen drivers'!AD69/'Selected scen drivers'!$F69,"")</f>
        <v>0</v>
      </c>
      <c r="AC71" s="6">
        <f>IFERROR('Selected scen drivers'!AE69/'Selected scen drivers'!$F69,"")</f>
        <v>0</v>
      </c>
    </row>
    <row r="72" spans="2:29">
      <c r="B72" t="str">
        <f>'Selected scen drivers'!C70</f>
        <v>SouthAfrica</v>
      </c>
      <c r="C72" t="str">
        <f>'Selected scen drivers'!D70</f>
        <v>GDPPHOU</v>
      </c>
      <c r="D72" s="6">
        <f>IFERROR('Selected scen drivers'!F70/'Selected scen drivers'!$F70,"")</f>
        <v>1</v>
      </c>
      <c r="E72" s="6">
        <f>IFERROR('Selected scen drivers'!G70/'Selected scen drivers'!$F70,"")</f>
        <v>0.982792120725634</v>
      </c>
      <c r="F72" s="6">
        <f>IFERROR('Selected scen drivers'!H70/'Selected scen drivers'!$F70,"")</f>
        <v>1.01811911126254</v>
      </c>
      <c r="G72" s="6">
        <f>IFERROR('Selected scen drivers'!I70/'Selected scen drivers'!$F70,"")</f>
        <v>1.05236518309707</v>
      </c>
      <c r="H72" s="6">
        <f>IFERROR('Selected scen drivers'!J70/'Selected scen drivers'!$F70,"")</f>
        <v>1.15468867735741</v>
      </c>
      <c r="I72" s="6">
        <f>IFERROR('Selected scen drivers'!K70/'Selected scen drivers'!$F70,"")</f>
        <v>1.29654417680689</v>
      </c>
      <c r="J72" s="6">
        <f>IFERROR('Selected scen drivers'!L70/'Selected scen drivers'!$F70,"")</f>
        <v>1.47590101612429</v>
      </c>
      <c r="K72" s="6">
        <f>IFERROR('Selected scen drivers'!M70/'Selected scen drivers'!$F70,"")</f>
        <v>1.72351421366624</v>
      </c>
      <c r="L72" s="6">
        <f>IFERROR('Selected scen drivers'!N70/'Selected scen drivers'!$F70,"")</f>
        <v>2.03583936718647</v>
      </c>
      <c r="M72" s="6">
        <f>IFERROR('Selected scen drivers'!O70/'Selected scen drivers'!$F70,"")</f>
        <v>2.38275281289617</v>
      </c>
      <c r="N72" s="6">
        <f>IFERROR('Selected scen drivers'!P70/'Selected scen drivers'!$F70,"")</f>
        <v>2.7466072197558</v>
      </c>
      <c r="O72" s="6">
        <f>IFERROR('Selected scen drivers'!Q70/'Selected scen drivers'!$F70,"")</f>
        <v>3.13378435622757</v>
      </c>
      <c r="P72" s="6">
        <f>IFERROR('Selected scen drivers'!R70/'Selected scen drivers'!$F70,"")</f>
        <v>3.6092745287956</v>
      </c>
      <c r="Q72" s="6">
        <f>IFERROR('Selected scen drivers'!S70/'Selected scen drivers'!$F70,"")</f>
        <v>4.16176315291715</v>
      </c>
      <c r="R72" s="6">
        <f>IFERROR('Selected scen drivers'!T70/'Selected scen drivers'!$F70,"")</f>
        <v>4.79063091851548</v>
      </c>
      <c r="S72" s="6">
        <f>IFERROR('Selected scen drivers'!U70/'Selected scen drivers'!$F70,"")</f>
        <v>5.46604853387344</v>
      </c>
      <c r="T72" s="6">
        <f>IFERROR('Selected scen drivers'!V70/'Selected scen drivers'!$F70,"")</f>
        <v>6.19791612251439</v>
      </c>
      <c r="U72" s="6">
        <f>IFERROR('Selected scen drivers'!W70/'Selected scen drivers'!$F70,"")</f>
        <v>6.98953181107086</v>
      </c>
      <c r="V72" s="6">
        <f>IFERROR('Selected scen drivers'!X70/'Selected scen drivers'!$F70,"")</f>
        <v>0</v>
      </c>
      <c r="W72" s="6">
        <f>IFERROR('Selected scen drivers'!Y70/'Selected scen drivers'!$F70,"")</f>
        <v>0</v>
      </c>
      <c r="X72" s="6">
        <f>IFERROR('Selected scen drivers'!Z70/'Selected scen drivers'!$F70,"")</f>
        <v>0</v>
      </c>
      <c r="Y72" s="6">
        <f>IFERROR('Selected scen drivers'!AA70/'Selected scen drivers'!$F70,"")</f>
        <v>0</v>
      </c>
      <c r="Z72" s="6">
        <f>IFERROR('Selected scen drivers'!AB70/'Selected scen drivers'!$F70,"")</f>
        <v>0</v>
      </c>
      <c r="AA72" s="6">
        <f>IFERROR('Selected scen drivers'!AC70/'Selected scen drivers'!$F70,"")</f>
        <v>0</v>
      </c>
      <c r="AB72" s="6">
        <f>IFERROR('Selected scen drivers'!AD70/'Selected scen drivers'!$F70,"")</f>
        <v>0</v>
      </c>
      <c r="AC72" s="6">
        <f>IFERROR('Selected scen drivers'!AE70/'Selected scen drivers'!$F70,"")</f>
        <v>0</v>
      </c>
    </row>
    <row r="73" hidden="1" spans="2:29">
      <c r="B73" t="str">
        <f>'Selected scen drivers'!C71</f>
        <v>SouthAfrica</v>
      </c>
      <c r="C73" t="str">
        <f>'Selected scen drivers'!D71</f>
        <v>GDPSER</v>
      </c>
      <c r="D73" s="6">
        <f>IFERROR('Selected scen drivers'!F71/'Selected scen drivers'!$F71,"")</f>
        <v>1</v>
      </c>
      <c r="E73" s="6">
        <f>IFERROR('Selected scen drivers'!G71/'Selected scen drivers'!$F71,"")</f>
        <v>0.994900566012164</v>
      </c>
      <c r="F73" s="6">
        <f>IFERROR('Selected scen drivers'!H71/'Selected scen drivers'!$F71,"")</f>
        <v>1.09246574083699</v>
      </c>
      <c r="G73" s="6">
        <f>IFERROR('Selected scen drivers'!I71/'Selected scen drivers'!$F71,"")</f>
        <v>1.18353962766604</v>
      </c>
      <c r="H73" s="6">
        <f>IFERROR('Selected scen drivers'!J71/'Selected scen drivers'!$F71,"")</f>
        <v>1.35167192861094</v>
      </c>
      <c r="I73" s="6">
        <f>IFERROR('Selected scen drivers'!K71/'Selected scen drivers'!$F71,"")</f>
        <v>1.58179340818871</v>
      </c>
      <c r="J73" s="6">
        <f>IFERROR('Selected scen drivers'!L71/'Selected scen drivers'!$F71,"")</f>
        <v>1.86397281106111</v>
      </c>
      <c r="K73" s="6">
        <f>IFERROR('Selected scen drivers'!M71/'Selected scen drivers'!$F71,"")</f>
        <v>2.186545834427</v>
      </c>
      <c r="L73" s="6">
        <f>IFERROR('Selected scen drivers'!N71/'Selected scen drivers'!$F71,"")</f>
        <v>2.54728395198549</v>
      </c>
      <c r="M73" s="6">
        <f>IFERROR('Selected scen drivers'!O71/'Selected scen drivers'!$F71,"")</f>
        <v>2.94432640112614</v>
      </c>
      <c r="N73" s="6">
        <f>IFERROR('Selected scen drivers'!P71/'Selected scen drivers'!$F71,"")</f>
        <v>3.37245556945872</v>
      </c>
      <c r="O73" s="6">
        <f>IFERROR('Selected scen drivers'!Q71/'Selected scen drivers'!$F71,"")</f>
        <v>3.82541781759331</v>
      </c>
      <c r="P73" s="6">
        <f>IFERROR('Selected scen drivers'!R71/'Selected scen drivers'!$F71,"")</f>
        <v>4.29807275285793</v>
      </c>
      <c r="Q73" s="6">
        <f>IFERROR('Selected scen drivers'!S71/'Selected scen drivers'!$F71,"")</f>
        <v>4.78929033425284</v>
      </c>
      <c r="R73" s="6">
        <f>IFERROR('Selected scen drivers'!T71/'Selected scen drivers'!$F71,"")</f>
        <v>5.2999124779068</v>
      </c>
      <c r="S73" s="6">
        <f>IFERROR('Selected scen drivers'!U71/'Selected scen drivers'!$F71,"")</f>
        <v>5.82734974528342</v>
      </c>
      <c r="T73" s="6">
        <f>IFERROR('Selected scen drivers'!V71/'Selected scen drivers'!$F71,"")</f>
        <v>6.36457354742364</v>
      </c>
      <c r="U73" s="6">
        <f>IFERROR('Selected scen drivers'!W71/'Selected scen drivers'!$F71,"")</f>
        <v>6.9067943403447</v>
      </c>
      <c r="V73" s="6">
        <f>IFERROR('Selected scen drivers'!X71/'Selected scen drivers'!$F71,"")</f>
        <v>0</v>
      </c>
      <c r="W73" s="6">
        <f>IFERROR('Selected scen drivers'!Y71/'Selected scen drivers'!$F71,"")</f>
        <v>0</v>
      </c>
      <c r="X73" s="6">
        <f>IFERROR('Selected scen drivers'!Z71/'Selected scen drivers'!$F71,"")</f>
        <v>0</v>
      </c>
      <c r="Y73" s="6">
        <f>IFERROR('Selected scen drivers'!AA71/'Selected scen drivers'!$F71,"")</f>
        <v>0</v>
      </c>
      <c r="Z73" s="6">
        <f>IFERROR('Selected scen drivers'!AB71/'Selected scen drivers'!$F71,"")</f>
        <v>0</v>
      </c>
      <c r="AA73" s="6">
        <f>IFERROR('Selected scen drivers'!AC71/'Selected scen drivers'!$F71,"")</f>
        <v>0</v>
      </c>
      <c r="AB73" s="6">
        <f>IFERROR('Selected scen drivers'!AD71/'Selected scen drivers'!$F71,"")</f>
        <v>0</v>
      </c>
      <c r="AC73" s="6">
        <f>IFERROR('Selected scen drivers'!AE71/'Selected scen drivers'!$F71,"")</f>
        <v>0</v>
      </c>
    </row>
    <row r="74" hidden="1" spans="2:29">
      <c r="B74" t="str">
        <f>'Selected scen drivers'!C72</f>
        <v>SouthAfrica</v>
      </c>
      <c r="C74" t="str">
        <f>'Selected scen drivers'!D72</f>
        <v>HOU</v>
      </c>
      <c r="D74" s="6">
        <f>IFERROR('Selected scen drivers'!F72/'Selected scen drivers'!$F72,"")</f>
        <v>1</v>
      </c>
      <c r="E74" s="6">
        <f>IFERROR('Selected scen drivers'!G72/'Selected scen drivers'!$F72,"")</f>
        <v>1.01232045417457</v>
      </c>
      <c r="F74" s="6">
        <f>IFERROR('Selected scen drivers'!H72/'Selected scen drivers'!$F72,"")</f>
        <v>1.07392272504742</v>
      </c>
      <c r="G74" s="6">
        <f>IFERROR('Selected scen drivers'!I72/'Selected scen drivers'!$F72,"")</f>
        <v>1.12653380525354</v>
      </c>
      <c r="H74" s="6">
        <f>IFERROR('Selected scen drivers'!J72/'Selected scen drivers'!$F72,"")</f>
        <v>1.17354214155575</v>
      </c>
      <c r="I74" s="6">
        <f>IFERROR('Selected scen drivers'!K72/'Selected scen drivers'!$F72,"")</f>
        <v>1.2241072126535</v>
      </c>
      <c r="J74" s="6">
        <f>IFERROR('Selected scen drivers'!L72/'Selected scen drivers'!$F72,"")</f>
        <v>1.26824855041051</v>
      </c>
      <c r="K74" s="6">
        <f>IFERROR('Selected scen drivers'!M72/'Selected scen drivers'!$F72,"")</f>
        <v>1.27506133088339</v>
      </c>
      <c r="L74" s="6">
        <f>IFERROR('Selected scen drivers'!N72/'Selected scen drivers'!$F72,"")</f>
        <v>1.25859743865916</v>
      </c>
      <c r="M74" s="6">
        <f>IFERROR('Selected scen drivers'!O72/'Selected scen drivers'!$F72,"")</f>
        <v>1.2440157986908</v>
      </c>
      <c r="N74" s="6">
        <f>IFERROR('Selected scen drivers'!P72/'Selected scen drivers'!$F72,"")</f>
        <v>1.23718561848595</v>
      </c>
      <c r="O74" s="6">
        <f>IFERROR('Selected scen drivers'!Q72/'Selected scen drivers'!$F72,"")</f>
        <v>1.23100980111798</v>
      </c>
      <c r="P74" s="6">
        <f>IFERROR('Selected scen drivers'!R72/'Selected scen drivers'!$F72,"")</f>
        <v>1.20191140768176</v>
      </c>
      <c r="Q74" s="6">
        <f>IFERROR('Selected scen drivers'!S72/'Selected scen drivers'!$F72,"")</f>
        <v>1.16246422157457</v>
      </c>
      <c r="R74" s="6">
        <f>IFERROR('Selected scen drivers'!T72/'Selected scen drivers'!$F72,"")</f>
        <v>1.11848268343935</v>
      </c>
      <c r="S74" s="6">
        <f>IFERROR('Selected scen drivers'!U72/'Selected scen drivers'!$F72,"")</f>
        <v>1.07874471639467</v>
      </c>
      <c r="T74" s="6">
        <f>IFERROR('Selected scen drivers'!V72/'Selected scen drivers'!$F72,"")</f>
        <v>1.03995083584899</v>
      </c>
      <c r="U74" s="6">
        <f>IFERROR('Selected scen drivers'!W72/'Selected scen drivers'!$F72,"")</f>
        <v>1.00158095293873</v>
      </c>
      <c r="V74" s="6">
        <f>IFERROR('Selected scen drivers'!X72/'Selected scen drivers'!$F72,"")</f>
        <v>0</v>
      </c>
      <c r="W74" s="6">
        <f>IFERROR('Selected scen drivers'!Y72/'Selected scen drivers'!$F72,"")</f>
        <v>0</v>
      </c>
      <c r="X74" s="6">
        <f>IFERROR('Selected scen drivers'!Z72/'Selected scen drivers'!$F72,"")</f>
        <v>0</v>
      </c>
      <c r="Y74" s="6">
        <f>IFERROR('Selected scen drivers'!AA72/'Selected scen drivers'!$F72,"")</f>
        <v>0</v>
      </c>
      <c r="Z74" s="6">
        <f>IFERROR('Selected scen drivers'!AB72/'Selected scen drivers'!$F72,"")</f>
        <v>0</v>
      </c>
      <c r="AA74" s="6">
        <f>IFERROR('Selected scen drivers'!AC72/'Selected scen drivers'!$F72,"")</f>
        <v>0</v>
      </c>
      <c r="AB74" s="6">
        <f>IFERROR('Selected scen drivers'!AD72/'Selected scen drivers'!$F72,"")</f>
        <v>0</v>
      </c>
      <c r="AC74" s="6">
        <f>IFERROR('Selected scen drivers'!AE72/'Selected scen drivers'!$F72,"")</f>
        <v>0</v>
      </c>
    </row>
    <row r="75" hidden="1" spans="2:29">
      <c r="B75" t="str">
        <f>'Selected scen drivers'!C73</f>
        <v>SouthAfrica</v>
      </c>
      <c r="C75" t="str">
        <f>'Selected scen drivers'!D73</f>
        <v>POP</v>
      </c>
      <c r="D75" s="6">
        <f>IFERROR('Selected scen drivers'!F73/'Selected scen drivers'!$F73,"")</f>
        <v>1</v>
      </c>
      <c r="E75" s="6">
        <f>IFERROR('Selected scen drivers'!G73/'Selected scen drivers'!$F73,"")</f>
        <v>1.00815472466068</v>
      </c>
      <c r="F75" s="6">
        <f>IFERROR('Selected scen drivers'!H73/'Selected scen drivers'!$F73,"")</f>
        <v>1.04892834796405</v>
      </c>
      <c r="G75" s="6">
        <f>IFERROR('Selected scen drivers'!I73/'Selected scen drivers'!$F73,"")</f>
        <v>1.09111123927933</v>
      </c>
      <c r="H75" s="6">
        <f>IFERROR('Selected scen drivers'!J73/'Selected scen drivers'!$F73,"")</f>
        <v>1.12521247998421</v>
      </c>
      <c r="I75" s="6">
        <f>IFERROR('Selected scen drivers'!K73/'Selected scen drivers'!$F73,"")</f>
        <v>1.15154539977041</v>
      </c>
      <c r="J75" s="6">
        <f>IFERROR('Selected scen drivers'!L73/'Selected scen drivers'!$F73,"")</f>
        <v>1.17016750535311</v>
      </c>
      <c r="K75" s="6">
        <f>IFERROR('Selected scen drivers'!M73/'Selected scen drivers'!$F73,"")</f>
        <v>1.17983637578976</v>
      </c>
      <c r="L75" s="6">
        <f>IFERROR('Selected scen drivers'!N73/'Selected scen drivers'!$F73,"")</f>
        <v>1.1824192636067</v>
      </c>
      <c r="M75" s="6">
        <f>IFERROR('Selected scen drivers'!O73/'Selected scen drivers'!$F73,"")</f>
        <v>1.1787026571958</v>
      </c>
      <c r="N75" s="6">
        <f>IFERROR('Selected scen drivers'!P73/'Selected scen drivers'!$F73,"")</f>
        <v>1.16973362710189</v>
      </c>
      <c r="O75" s="6">
        <f>IFERROR('Selected scen drivers'!Q73/'Selected scen drivers'!$F73,"")</f>
        <v>1.15582715838238</v>
      </c>
      <c r="P75" s="6">
        <f>IFERROR('Selected scen drivers'!R73/'Selected scen drivers'!$F73,"")</f>
        <v>1.13793012022618</v>
      </c>
      <c r="Q75" s="6">
        <f>IFERROR('Selected scen drivers'!S73/'Selected scen drivers'!$F73,"")</f>
        <v>1.1163359779364</v>
      </c>
      <c r="R75" s="6">
        <f>IFERROR('Selected scen drivers'!T73/'Selected scen drivers'!$F73,"")</f>
        <v>1.09293353828048</v>
      </c>
      <c r="S75" s="6">
        <f>IFERROR('Selected scen drivers'!U73/'Selected scen drivers'!$F73,"")</f>
        <v>1.06802312943191</v>
      </c>
      <c r="T75" s="6">
        <f>IFERROR('Selected scen drivers'!V73/'Selected scen drivers'!$F73,"")</f>
        <v>1.04167236273411</v>
      </c>
      <c r="U75" s="6">
        <f>IFERROR('Selected scen drivers'!W73/'Selected scen drivers'!$F73,"")</f>
        <v>1.01409441825303</v>
      </c>
      <c r="V75" s="6">
        <f>IFERROR('Selected scen drivers'!X73/'Selected scen drivers'!$F73,"")</f>
        <v>0</v>
      </c>
      <c r="W75" s="6">
        <f>IFERROR('Selected scen drivers'!Y73/'Selected scen drivers'!$F73,"")</f>
        <v>0</v>
      </c>
      <c r="X75" s="6">
        <f>IFERROR('Selected scen drivers'!Z73/'Selected scen drivers'!$F73,"")</f>
        <v>0</v>
      </c>
      <c r="Y75" s="6">
        <f>IFERROR('Selected scen drivers'!AA73/'Selected scen drivers'!$F73,"")</f>
        <v>0</v>
      </c>
      <c r="Z75" s="6">
        <f>IFERROR('Selected scen drivers'!AB73/'Selected scen drivers'!$F73,"")</f>
        <v>0</v>
      </c>
      <c r="AA75" s="6">
        <f>IFERROR('Selected scen drivers'!AC73/'Selected scen drivers'!$F73,"")</f>
        <v>0</v>
      </c>
      <c r="AB75" s="6">
        <f>IFERROR('Selected scen drivers'!AD73/'Selected scen drivers'!$F73,"")</f>
        <v>0</v>
      </c>
      <c r="AC75" s="6">
        <f>IFERROR('Selected scen drivers'!AE73/'Selected scen drivers'!$F73,"")</f>
        <v>0</v>
      </c>
    </row>
    <row r="76" hidden="1" spans="2:29">
      <c r="B76" t="str">
        <f>'Selected scen drivers'!C74</f>
        <v>LatAm</v>
      </c>
      <c r="C76" t="str">
        <f>'Selected scen drivers'!D74</f>
        <v>GDP</v>
      </c>
      <c r="D76" s="6">
        <f>IFERROR('Selected scen drivers'!F74/'Selected scen drivers'!$F74,"")</f>
        <v>1</v>
      </c>
      <c r="E76" s="6">
        <f>IFERROR('Selected scen drivers'!G74/'Selected scen drivers'!$F74,"")</f>
        <v>1.00078941646338</v>
      </c>
      <c r="F76" s="6">
        <f>IFERROR('Selected scen drivers'!H74/'Selected scen drivers'!$F74,"")</f>
        <v>1.21581050640933</v>
      </c>
      <c r="G76" s="6">
        <f>IFERROR('Selected scen drivers'!I74/'Selected scen drivers'!$F74,"")</f>
        <v>1.40669245927961</v>
      </c>
      <c r="H76" s="6">
        <f>IFERROR('Selected scen drivers'!J74/'Selected scen drivers'!$F74,"")</f>
        <v>1.63133174234812</v>
      </c>
      <c r="I76" s="6">
        <f>IFERROR('Selected scen drivers'!K74/'Selected scen drivers'!$F74,"")</f>
        <v>1.8882728451538</v>
      </c>
      <c r="J76" s="6">
        <f>IFERROR('Selected scen drivers'!L74/'Selected scen drivers'!$F74,"")</f>
        <v>2.17187201987731</v>
      </c>
      <c r="K76" s="6">
        <f>IFERROR('Selected scen drivers'!M74/'Selected scen drivers'!$F74,"")</f>
        <v>2.4767316393066</v>
      </c>
      <c r="L76" s="6">
        <f>IFERROR('Selected scen drivers'!N74/'Selected scen drivers'!$F74,"")</f>
        <v>2.80352684491355</v>
      </c>
      <c r="M76" s="6">
        <f>IFERROR('Selected scen drivers'!O74/'Selected scen drivers'!$F74,"")</f>
        <v>3.15394057256684</v>
      </c>
      <c r="N76" s="6">
        <f>IFERROR('Selected scen drivers'!P74/'Selected scen drivers'!$F74,"")</f>
        <v>3.53248082243297</v>
      </c>
      <c r="O76" s="6">
        <f>IFERROR('Selected scen drivers'!Q74/'Selected scen drivers'!$F74,"")</f>
        <v>3.93194269688489</v>
      </c>
      <c r="P76" s="6">
        <f>IFERROR('Selected scen drivers'!R74/'Selected scen drivers'!$F74,"")</f>
        <v>4.34651397012136</v>
      </c>
      <c r="Q76" s="6">
        <f>IFERROR('Selected scen drivers'!S74/'Selected scen drivers'!$F74,"")</f>
        <v>4.7681845383142</v>
      </c>
      <c r="R76" s="6">
        <f>IFERROR('Selected scen drivers'!T74/'Selected scen drivers'!$F74,"")</f>
        <v>5.19480310825725</v>
      </c>
      <c r="S76" s="6">
        <f>IFERROR('Selected scen drivers'!U74/'Selected scen drivers'!$F74,"")</f>
        <v>5.62658057118297</v>
      </c>
      <c r="T76" s="6">
        <f>IFERROR('Selected scen drivers'!V74/'Selected scen drivers'!$F74,"")</f>
        <v>6.06334183892459</v>
      </c>
      <c r="U76" s="6">
        <f>IFERROR('Selected scen drivers'!W74/'Selected scen drivers'!$F74,"")</f>
        <v>6.50553932545227</v>
      </c>
      <c r="V76" s="6">
        <f>IFERROR('Selected scen drivers'!X74/'Selected scen drivers'!$F74,"")</f>
        <v>0</v>
      </c>
      <c r="W76" s="6">
        <f>IFERROR('Selected scen drivers'!Y74/'Selected scen drivers'!$F74,"")</f>
        <v>0</v>
      </c>
      <c r="X76" s="6">
        <f>IFERROR('Selected scen drivers'!Z74/'Selected scen drivers'!$F74,"")</f>
        <v>0</v>
      </c>
      <c r="Y76" s="6">
        <f>IFERROR('Selected scen drivers'!AA74/'Selected scen drivers'!$F74,"")</f>
        <v>0</v>
      </c>
      <c r="Z76" s="6">
        <f>IFERROR('Selected scen drivers'!AB74/'Selected scen drivers'!$F74,"")</f>
        <v>0</v>
      </c>
      <c r="AA76" s="6">
        <f>IFERROR('Selected scen drivers'!AC74/'Selected scen drivers'!$F74,"")</f>
        <v>0</v>
      </c>
      <c r="AB76" s="6">
        <f>IFERROR('Selected scen drivers'!AD74/'Selected scen drivers'!$F74,"")</f>
        <v>0</v>
      </c>
      <c r="AC76" s="6">
        <f>IFERROR('Selected scen drivers'!AE74/'Selected scen drivers'!$F74,"")</f>
        <v>0</v>
      </c>
    </row>
    <row r="77" hidden="1" spans="2:29">
      <c r="B77" t="str">
        <f>'Selected scen drivers'!C75</f>
        <v>LatAm</v>
      </c>
      <c r="C77" t="str">
        <f>'Selected scen drivers'!D75</f>
        <v>GDPAGR</v>
      </c>
      <c r="D77" s="6">
        <f>IFERROR('Selected scen drivers'!F75/'Selected scen drivers'!$F75,"")</f>
        <v>1</v>
      </c>
      <c r="E77" s="6">
        <f>IFERROR('Selected scen drivers'!G75/'Selected scen drivers'!$F75,"")</f>
        <v>0.998875307190548</v>
      </c>
      <c r="F77" s="6">
        <f>IFERROR('Selected scen drivers'!H75/'Selected scen drivers'!$F75,"")</f>
        <v>1.20958665541748</v>
      </c>
      <c r="G77" s="6">
        <f>IFERROR('Selected scen drivers'!I75/'Selected scen drivers'!$F75,"")</f>
        <v>1.40749742788331</v>
      </c>
      <c r="H77" s="6">
        <f>IFERROR('Selected scen drivers'!J75/'Selected scen drivers'!$F75,"")</f>
        <v>1.63808272687607</v>
      </c>
      <c r="I77" s="6">
        <f>IFERROR('Selected scen drivers'!K75/'Selected scen drivers'!$F75,"")</f>
        <v>1.89941647225637</v>
      </c>
      <c r="J77" s="6">
        <f>IFERROR('Selected scen drivers'!L75/'Selected scen drivers'!$F75,"")</f>
        <v>2.18180216726619</v>
      </c>
      <c r="K77" s="6">
        <f>IFERROR('Selected scen drivers'!M75/'Selected scen drivers'!$F75,"")</f>
        <v>2.47845155589213</v>
      </c>
      <c r="L77" s="6">
        <f>IFERROR('Selected scen drivers'!N75/'Selected scen drivers'!$F75,"")</f>
        <v>2.79241491833905</v>
      </c>
      <c r="M77" s="6">
        <f>IFERROR('Selected scen drivers'!O75/'Selected scen drivers'!$F75,"")</f>
        <v>3.12737018580494</v>
      </c>
      <c r="N77" s="6">
        <f>IFERROR('Selected scen drivers'!P75/'Selected scen drivers'!$F75,"")</f>
        <v>3.48771843846038</v>
      </c>
      <c r="O77" s="6">
        <f>IFERROR('Selected scen drivers'!Q75/'Selected scen drivers'!$F75,"")</f>
        <v>3.86435898801202</v>
      </c>
      <c r="P77" s="6">
        <f>IFERROR('Selected scen drivers'!R75/'Selected scen drivers'!$F75,"")</f>
        <v>4.24972087828007</v>
      </c>
      <c r="Q77" s="6">
        <f>IFERROR('Selected scen drivers'!S75/'Selected scen drivers'!$F75,"")</f>
        <v>4.63367204293833</v>
      </c>
      <c r="R77" s="6">
        <f>IFERROR('Selected scen drivers'!T75/'Selected scen drivers'!$F75,"")</f>
        <v>5.0123915363113</v>
      </c>
      <c r="S77" s="6">
        <f>IFERROR('Selected scen drivers'!U75/'Selected scen drivers'!$F75,"")</f>
        <v>5.38444620330433</v>
      </c>
      <c r="T77" s="6">
        <f>IFERROR('Selected scen drivers'!V75/'Selected scen drivers'!$F75,"")</f>
        <v>5.74788447669864</v>
      </c>
      <c r="U77" s="6">
        <f>IFERROR('Selected scen drivers'!W75/'Selected scen drivers'!$F75,"")</f>
        <v>6.10145022376946</v>
      </c>
      <c r="V77" s="6">
        <f>IFERROR('Selected scen drivers'!X75/'Selected scen drivers'!$F75,"")</f>
        <v>0</v>
      </c>
      <c r="W77" s="6">
        <f>IFERROR('Selected scen drivers'!Y75/'Selected scen drivers'!$F75,"")</f>
        <v>0</v>
      </c>
      <c r="X77" s="6">
        <f>IFERROR('Selected scen drivers'!Z75/'Selected scen drivers'!$F75,"")</f>
        <v>0</v>
      </c>
      <c r="Y77" s="6">
        <f>IFERROR('Selected scen drivers'!AA75/'Selected scen drivers'!$F75,"")</f>
        <v>0</v>
      </c>
      <c r="Z77" s="6">
        <f>IFERROR('Selected scen drivers'!AB75/'Selected scen drivers'!$F75,"")</f>
        <v>0</v>
      </c>
      <c r="AA77" s="6">
        <f>IFERROR('Selected scen drivers'!AC75/'Selected scen drivers'!$F75,"")</f>
        <v>0</v>
      </c>
      <c r="AB77" s="6">
        <f>IFERROR('Selected scen drivers'!AD75/'Selected scen drivers'!$F75,"")</f>
        <v>0</v>
      </c>
      <c r="AC77" s="6">
        <f>IFERROR('Selected scen drivers'!AE75/'Selected scen drivers'!$F75,"")</f>
        <v>0</v>
      </c>
    </row>
    <row r="78" hidden="1" spans="2:29">
      <c r="B78" t="str">
        <f>'Selected scen drivers'!C76</f>
        <v>LatAm</v>
      </c>
      <c r="C78" t="str">
        <f>'Selected scen drivers'!D76</f>
        <v>GDPIND</v>
      </c>
      <c r="D78" s="6">
        <f>IFERROR('Selected scen drivers'!F76/'Selected scen drivers'!$F76,"")</f>
        <v>1</v>
      </c>
      <c r="E78" s="6">
        <f>IFERROR('Selected scen drivers'!G76/'Selected scen drivers'!$F76,"")</f>
        <v>0.998091531764889</v>
      </c>
      <c r="F78" s="6">
        <f>IFERROR('Selected scen drivers'!H76/'Selected scen drivers'!$F76,"")</f>
        <v>1.20684222823993</v>
      </c>
      <c r="G78" s="6">
        <f>IFERROR('Selected scen drivers'!I76/'Selected scen drivers'!$F76,"")</f>
        <v>1.39831070672359</v>
      </c>
      <c r="H78" s="6">
        <f>IFERROR('Selected scen drivers'!J76/'Selected scen drivers'!$F76,"")</f>
        <v>1.6239895182053</v>
      </c>
      <c r="I78" s="6">
        <f>IFERROR('Selected scen drivers'!K76/'Selected scen drivers'!$F76,"")</f>
        <v>1.88116765033844</v>
      </c>
      <c r="J78" s="6">
        <f>IFERROR('Selected scen drivers'!L76/'Selected scen drivers'!$F76,"")</f>
        <v>2.16376242444656</v>
      </c>
      <c r="K78" s="6">
        <f>IFERROR('Selected scen drivers'!M76/'Selected scen drivers'!$F76,"")</f>
        <v>2.46649501896521</v>
      </c>
      <c r="L78" s="6">
        <f>IFERROR('Selected scen drivers'!N76/'Selected scen drivers'!$F76,"")</f>
        <v>2.79161289003847</v>
      </c>
      <c r="M78" s="6">
        <f>IFERROR('Selected scen drivers'!O76/'Selected scen drivers'!$F76,"")</f>
        <v>3.14277425335271</v>
      </c>
      <c r="N78" s="6">
        <f>IFERROR('Selected scen drivers'!P76/'Selected scen drivers'!$F76,"")</f>
        <v>3.52586085048723</v>
      </c>
      <c r="O78" s="6">
        <f>IFERROR('Selected scen drivers'!Q76/'Selected scen drivers'!$F76,"")</f>
        <v>3.93416375473462</v>
      </c>
      <c r="P78" s="6">
        <f>IFERROR('Selected scen drivers'!R76/'Selected scen drivers'!$F76,"")</f>
        <v>4.36234418076028</v>
      </c>
      <c r="Q78" s="6">
        <f>IFERROR('Selected scen drivers'!S76/'Selected scen drivers'!$F76,"")</f>
        <v>4.80295995447102</v>
      </c>
      <c r="R78" s="6">
        <f>IFERROR('Selected scen drivers'!T76/'Selected scen drivers'!$F76,"")</f>
        <v>5.25405762553229</v>
      </c>
      <c r="S78" s="6">
        <f>IFERROR('Selected scen drivers'!U76/'Selected scen drivers'!$F76,"")</f>
        <v>5.71600786735135</v>
      </c>
      <c r="T78" s="6">
        <f>IFERROR('Selected scen drivers'!V76/'Selected scen drivers'!$F76,"")</f>
        <v>6.188673082618</v>
      </c>
      <c r="U78" s="6">
        <f>IFERROR('Selected scen drivers'!W76/'Selected scen drivers'!$F76,"")</f>
        <v>6.67240747872791</v>
      </c>
      <c r="V78" s="6">
        <f>IFERROR('Selected scen drivers'!X76/'Selected scen drivers'!$F76,"")</f>
        <v>0</v>
      </c>
      <c r="W78" s="6">
        <f>IFERROR('Selected scen drivers'!Y76/'Selected scen drivers'!$F76,"")</f>
        <v>0</v>
      </c>
      <c r="X78" s="6">
        <f>IFERROR('Selected scen drivers'!Z76/'Selected scen drivers'!$F76,"")</f>
        <v>0</v>
      </c>
      <c r="Y78" s="6">
        <f>IFERROR('Selected scen drivers'!AA76/'Selected scen drivers'!$F76,"")</f>
        <v>0</v>
      </c>
      <c r="Z78" s="6">
        <f>IFERROR('Selected scen drivers'!AB76/'Selected scen drivers'!$F76,"")</f>
        <v>0</v>
      </c>
      <c r="AA78" s="6">
        <f>IFERROR('Selected scen drivers'!AC76/'Selected scen drivers'!$F76,"")</f>
        <v>0</v>
      </c>
      <c r="AB78" s="6">
        <f>IFERROR('Selected scen drivers'!AD76/'Selected scen drivers'!$F76,"")</f>
        <v>0</v>
      </c>
      <c r="AC78" s="6">
        <f>IFERROR('Selected scen drivers'!AE76/'Selected scen drivers'!$F76,"")</f>
        <v>0</v>
      </c>
    </row>
    <row r="79" hidden="1" spans="2:29">
      <c r="B79" t="str">
        <f>'Selected scen drivers'!C77</f>
        <v>LatAm</v>
      </c>
      <c r="C79" t="str">
        <f>'Selected scen drivers'!D77</f>
        <v>GDPMFG</v>
      </c>
      <c r="D79" s="6">
        <f>IFERROR('Selected scen drivers'!F77/'Selected scen drivers'!$F77,"")</f>
        <v>1</v>
      </c>
      <c r="E79" s="6">
        <f>IFERROR('Selected scen drivers'!G77/'Selected scen drivers'!$F77,"")</f>
        <v>0.994345541249532</v>
      </c>
      <c r="F79" s="6">
        <f>IFERROR('Selected scen drivers'!H77/'Selected scen drivers'!$F77,"")</f>
        <v>1.2499694415777</v>
      </c>
      <c r="G79" s="6">
        <f>IFERROR('Selected scen drivers'!I77/'Selected scen drivers'!$F77,"")</f>
        <v>1.51683219978296</v>
      </c>
      <c r="H79" s="6">
        <f>IFERROR('Selected scen drivers'!J77/'Selected scen drivers'!$F77,"")</f>
        <v>1.84257196883385</v>
      </c>
      <c r="I79" s="6">
        <f>IFERROR('Selected scen drivers'!K77/'Selected scen drivers'!$F77,"")</f>
        <v>2.23092865321417</v>
      </c>
      <c r="J79" s="6">
        <f>IFERROR('Selected scen drivers'!L77/'Selected scen drivers'!$F77,"")</f>
        <v>2.68240501607924</v>
      </c>
      <c r="K79" s="6">
        <f>IFERROR('Selected scen drivers'!M77/'Selected scen drivers'!$F77,"")</f>
        <v>3.19501419673076</v>
      </c>
      <c r="L79" s="6">
        <f>IFERROR('Selected scen drivers'!N77/'Selected scen drivers'!$F77,"")</f>
        <v>3.77328254129331</v>
      </c>
      <c r="M79" s="6">
        <f>IFERROR('Selected scen drivers'!O77/'Selected scen drivers'!$F77,"")</f>
        <v>4.42385189082376</v>
      </c>
      <c r="N79" s="6">
        <f>IFERROR('Selected scen drivers'!P77/'Selected scen drivers'!$F77,"")</f>
        <v>5.15856646952621</v>
      </c>
      <c r="O79" s="6">
        <f>IFERROR('Selected scen drivers'!Q77/'Selected scen drivers'!$F77,"")</f>
        <v>5.97217684535565</v>
      </c>
      <c r="P79" s="6">
        <f>IFERROR('Selected scen drivers'!R77/'Selected scen drivers'!$F77,"")</f>
        <v>6.86055256360222</v>
      </c>
      <c r="Q79" s="6">
        <f>IFERROR('Selected scen drivers'!S77/'Selected scen drivers'!$F77,"")</f>
        <v>7.81503499353184</v>
      </c>
      <c r="R79" s="6">
        <f>IFERROR('Selected scen drivers'!T77/'Selected scen drivers'!$F77,"")</f>
        <v>8.83488943779398</v>
      </c>
      <c r="S79" s="6">
        <f>IFERROR('Selected scen drivers'!U77/'Selected scen drivers'!$F77,"")</f>
        <v>9.92288923715193</v>
      </c>
      <c r="T79" s="6">
        <f>IFERROR('Selected scen drivers'!V77/'Selected scen drivers'!$F77,"")</f>
        <v>11.0809099670254</v>
      </c>
      <c r="U79" s="6">
        <f>IFERROR('Selected scen drivers'!W77/'Selected scen drivers'!$F77,"")</f>
        <v>12.311701075545</v>
      </c>
      <c r="V79" s="6">
        <f>IFERROR('Selected scen drivers'!X77/'Selected scen drivers'!$F77,"")</f>
        <v>0</v>
      </c>
      <c r="W79" s="6">
        <f>IFERROR('Selected scen drivers'!Y77/'Selected scen drivers'!$F77,"")</f>
        <v>0</v>
      </c>
      <c r="X79" s="6">
        <f>IFERROR('Selected scen drivers'!Z77/'Selected scen drivers'!$F77,"")</f>
        <v>0</v>
      </c>
      <c r="Y79" s="6">
        <f>IFERROR('Selected scen drivers'!AA77/'Selected scen drivers'!$F77,"")</f>
        <v>0</v>
      </c>
      <c r="Z79" s="6">
        <f>IFERROR('Selected scen drivers'!AB77/'Selected scen drivers'!$F77,"")</f>
        <v>0</v>
      </c>
      <c r="AA79" s="6">
        <f>IFERROR('Selected scen drivers'!AC77/'Selected scen drivers'!$F77,"")</f>
        <v>0</v>
      </c>
      <c r="AB79" s="6">
        <f>IFERROR('Selected scen drivers'!AD77/'Selected scen drivers'!$F77,"")</f>
        <v>0</v>
      </c>
      <c r="AC79" s="6">
        <f>IFERROR('Selected scen drivers'!AE77/'Selected scen drivers'!$F77,"")</f>
        <v>0</v>
      </c>
    </row>
    <row r="80" hidden="1" spans="2:29">
      <c r="B80" t="str">
        <f>'Selected scen drivers'!C78</f>
        <v>LatAm</v>
      </c>
      <c r="C80" t="str">
        <f>'Selected scen drivers'!D78</f>
        <v>GDPPCAP</v>
      </c>
      <c r="D80" s="6">
        <f>IFERROR('Selected scen drivers'!F78/'Selected scen drivers'!$F78,"")</f>
        <v>1</v>
      </c>
      <c r="E80" s="6">
        <f>IFERROR('Selected scen drivers'!G78/'Selected scen drivers'!$F78,"")</f>
        <v>0.992803138039093</v>
      </c>
      <c r="F80" s="6">
        <f>IFERROR('Selected scen drivers'!H78/'Selected scen drivers'!$F78,"")</f>
        <v>1.15983429944134</v>
      </c>
      <c r="G80" s="6">
        <f>IFERROR('Selected scen drivers'!I78/'Selected scen drivers'!$F78,"")</f>
        <v>1.29229363833112</v>
      </c>
      <c r="H80" s="6">
        <f>IFERROR('Selected scen drivers'!J78/'Selected scen drivers'!$F78,"")</f>
        <v>1.45226042363368</v>
      </c>
      <c r="I80" s="6">
        <f>IFERROR('Selected scen drivers'!K78/'Selected scen drivers'!$F78,"")</f>
        <v>1.63971277195912</v>
      </c>
      <c r="J80" s="6">
        <f>IFERROR('Selected scen drivers'!L78/'Selected scen drivers'!$F78,"")</f>
        <v>1.85118426437382</v>
      </c>
      <c r="K80" s="6">
        <f>IFERROR('Selected scen drivers'!M78/'Selected scen drivers'!$F78,"")</f>
        <v>2.08374073181024</v>
      </c>
      <c r="L80" s="6">
        <f>IFERROR('Selected scen drivers'!N78/'Selected scen drivers'!$F78,"")</f>
        <v>2.3398764888824</v>
      </c>
      <c r="M80" s="6">
        <f>IFERROR('Selected scen drivers'!O78/'Selected scen drivers'!$F78,"")</f>
        <v>2.62322287816713</v>
      </c>
      <c r="N80" s="6">
        <f>IFERROR('Selected scen drivers'!P78/'Selected scen drivers'!$F78,"")</f>
        <v>2.93900333911114</v>
      </c>
      <c r="O80" s="6">
        <f>IFERROR('Selected scen drivers'!Q78/'Selected scen drivers'!$F78,"")</f>
        <v>3.28381072048585</v>
      </c>
      <c r="P80" s="6">
        <f>IFERROR('Selected scen drivers'!R78/'Selected scen drivers'!$F78,"")</f>
        <v>3.65591949511571</v>
      </c>
      <c r="Q80" s="6">
        <f>IFERROR('Selected scen drivers'!S78/'Selected scen drivers'!$F78,"")</f>
        <v>4.05256410158288</v>
      </c>
      <c r="R80" s="6">
        <f>IFERROR('Selected scen drivers'!T78/'Selected scen drivers'!$F78,"")</f>
        <v>4.47381070952889</v>
      </c>
      <c r="S80" s="6">
        <f>IFERROR('Selected scen drivers'!U78/'Selected scen drivers'!$F78,"")</f>
        <v>4.92116673579703</v>
      </c>
      <c r="T80" s="6">
        <f>IFERROR('Selected scen drivers'!V78/'Selected scen drivers'!$F78,"")</f>
        <v>5.39535764302982</v>
      </c>
      <c r="U80" s="6">
        <f>IFERROR('Selected scen drivers'!W78/'Selected scen drivers'!$F78,"")</f>
        <v>5.89603760145609</v>
      </c>
      <c r="V80" s="6">
        <f>IFERROR('Selected scen drivers'!X78/'Selected scen drivers'!$F78,"")</f>
        <v>0</v>
      </c>
      <c r="W80" s="6">
        <f>IFERROR('Selected scen drivers'!Y78/'Selected scen drivers'!$F78,"")</f>
        <v>0</v>
      </c>
      <c r="X80" s="6">
        <f>IFERROR('Selected scen drivers'!Z78/'Selected scen drivers'!$F78,"")</f>
        <v>0</v>
      </c>
      <c r="Y80" s="6">
        <f>IFERROR('Selected scen drivers'!AA78/'Selected scen drivers'!$F78,"")</f>
        <v>0</v>
      </c>
      <c r="Z80" s="6">
        <f>IFERROR('Selected scen drivers'!AB78/'Selected scen drivers'!$F78,"")</f>
        <v>0</v>
      </c>
      <c r="AA80" s="6">
        <f>IFERROR('Selected scen drivers'!AC78/'Selected scen drivers'!$F78,"")</f>
        <v>0</v>
      </c>
      <c r="AB80" s="6">
        <f>IFERROR('Selected scen drivers'!AD78/'Selected scen drivers'!$F78,"")</f>
        <v>0</v>
      </c>
      <c r="AC80" s="6">
        <f>IFERROR('Selected scen drivers'!AE78/'Selected scen drivers'!$F78,"")</f>
        <v>0</v>
      </c>
    </row>
    <row r="81" spans="2:29">
      <c r="B81" t="str">
        <f>'Selected scen drivers'!C79</f>
        <v>LatAm</v>
      </c>
      <c r="C81" t="str">
        <f>'Selected scen drivers'!D79</f>
        <v>GDPPHOU</v>
      </c>
      <c r="D81" s="6">
        <f>IFERROR('Selected scen drivers'!F79/'Selected scen drivers'!$F79,"")</f>
        <v>1</v>
      </c>
      <c r="E81" s="6">
        <f>IFERROR('Selected scen drivers'!G79/'Selected scen drivers'!$F79,"")</f>
        <v>0.989028349204911</v>
      </c>
      <c r="F81" s="6">
        <f>IFERROR('Selected scen drivers'!H79/'Selected scen drivers'!$F79,"")</f>
        <v>1.13484807239661</v>
      </c>
      <c r="G81" s="6">
        <f>IFERROR('Selected scen drivers'!I79/'Selected scen drivers'!$F79,"")</f>
        <v>1.25187925159423</v>
      </c>
      <c r="H81" s="6">
        <f>IFERROR('Selected scen drivers'!J79/'Selected scen drivers'!$F79,"")</f>
        <v>1.39874488018481</v>
      </c>
      <c r="I81" s="6">
        <f>IFERROR('Selected scen drivers'!K79/'Selected scen drivers'!$F79,"")</f>
        <v>1.57615122781028</v>
      </c>
      <c r="J81" s="6">
        <f>IFERROR('Selected scen drivers'!L79/'Selected scen drivers'!$F79,"")</f>
        <v>1.78345278244648</v>
      </c>
      <c r="K81" s="6">
        <f>IFERROR('Selected scen drivers'!M79/'Selected scen drivers'!$F79,"")</f>
        <v>2.02535849072562</v>
      </c>
      <c r="L81" s="6">
        <f>IFERROR('Selected scen drivers'!N79/'Selected scen drivers'!$F79,"")</f>
        <v>2.30891071727059</v>
      </c>
      <c r="M81" s="6">
        <f>IFERROR('Selected scen drivers'!O79/'Selected scen drivers'!$F79,"")</f>
        <v>2.64097637311316</v>
      </c>
      <c r="N81" s="6">
        <f>IFERROR('Selected scen drivers'!P79/'Selected scen drivers'!$F79,"")</f>
        <v>3.02267073828471</v>
      </c>
      <c r="O81" s="6">
        <f>IFERROR('Selected scen drivers'!Q79/'Selected scen drivers'!$F79,"")</f>
        <v>3.45136151243516</v>
      </c>
      <c r="P81" s="6">
        <f>IFERROR('Selected scen drivers'!R79/'Selected scen drivers'!$F79,"")</f>
        <v>3.93149725410555</v>
      </c>
      <c r="Q81" s="6">
        <f>IFERROR('Selected scen drivers'!S79/'Selected scen drivers'!$F79,"")</f>
        <v>4.46710034376157</v>
      </c>
      <c r="R81" s="6">
        <f>IFERROR('Selected scen drivers'!T79/'Selected scen drivers'!$F79,"")</f>
        <v>5.04715545051301</v>
      </c>
      <c r="S81" s="6">
        <f>IFERROR('Selected scen drivers'!U79/'Selected scen drivers'!$F79,"")</f>
        <v>5.65681058028316</v>
      </c>
      <c r="T81" s="6">
        <f>IFERROR('Selected scen drivers'!V79/'Selected scen drivers'!$F79,"")</f>
        <v>6.31896852887295</v>
      </c>
      <c r="U81" s="6">
        <f>IFERROR('Selected scen drivers'!W79/'Selected scen drivers'!$F79,"")</f>
        <v>7.03363651311649</v>
      </c>
      <c r="V81" s="6">
        <f>IFERROR('Selected scen drivers'!X79/'Selected scen drivers'!$F79,"")</f>
        <v>0</v>
      </c>
      <c r="W81" s="6">
        <f>IFERROR('Selected scen drivers'!Y79/'Selected scen drivers'!$F79,"")</f>
        <v>0</v>
      </c>
      <c r="X81" s="6">
        <f>IFERROR('Selected scen drivers'!Z79/'Selected scen drivers'!$F79,"")</f>
        <v>0</v>
      </c>
      <c r="Y81" s="6">
        <f>IFERROR('Selected scen drivers'!AA79/'Selected scen drivers'!$F79,"")</f>
        <v>0</v>
      </c>
      <c r="Z81" s="6">
        <f>IFERROR('Selected scen drivers'!AB79/'Selected scen drivers'!$F79,"")</f>
        <v>0</v>
      </c>
      <c r="AA81" s="6">
        <f>IFERROR('Selected scen drivers'!AC79/'Selected scen drivers'!$F79,"")</f>
        <v>0</v>
      </c>
      <c r="AB81" s="6">
        <f>IFERROR('Selected scen drivers'!AD79/'Selected scen drivers'!$F79,"")</f>
        <v>0</v>
      </c>
      <c r="AC81" s="6">
        <f>IFERROR('Selected scen drivers'!AE79/'Selected scen drivers'!$F79,"")</f>
        <v>0</v>
      </c>
    </row>
    <row r="82" hidden="1" spans="2:29">
      <c r="B82" t="str">
        <f>'Selected scen drivers'!C80</f>
        <v>LatAm</v>
      </c>
      <c r="C82" t="str">
        <f>'Selected scen drivers'!D80</f>
        <v>GDPSER</v>
      </c>
      <c r="D82" s="6">
        <f>IFERROR('Selected scen drivers'!F80/'Selected scen drivers'!$F80,"")</f>
        <v>1</v>
      </c>
      <c r="E82" s="6">
        <f>IFERROR('Selected scen drivers'!G80/'Selected scen drivers'!$F80,"")</f>
        <v>0.996011452506513</v>
      </c>
      <c r="F82" s="6">
        <f>IFERROR('Selected scen drivers'!H80/'Selected scen drivers'!$F80,"")</f>
        <v>1.21695746803502</v>
      </c>
      <c r="G82" s="6">
        <f>IFERROR('Selected scen drivers'!I80/'Selected scen drivers'!$F80,"")</f>
        <v>1.40933873031606</v>
      </c>
      <c r="H82" s="6">
        <f>IFERROR('Selected scen drivers'!J80/'Selected scen drivers'!$F80,"")</f>
        <v>1.63647737632718</v>
      </c>
      <c r="I82" s="6">
        <f>IFERROR('Selected scen drivers'!K80/'Selected scen drivers'!$F80,"")</f>
        <v>1.89736261943518</v>
      </c>
      <c r="J82" s="6">
        <f>IFERROR('Selected scen drivers'!L80/'Selected scen drivers'!$F80,"")</f>
        <v>2.18684085970051</v>
      </c>
      <c r="K82" s="6">
        <f>IFERROR('Selected scen drivers'!M80/'Selected scen drivers'!$F80,"")</f>
        <v>2.49949309047836</v>
      </c>
      <c r="L82" s="6">
        <f>IFERROR('Selected scen drivers'!N80/'Selected scen drivers'!$F80,"")</f>
        <v>2.83473885896646</v>
      </c>
      <c r="M82" s="6">
        <f>IFERROR('Selected scen drivers'!O80/'Selected scen drivers'!$F80,"")</f>
        <v>3.192896701179</v>
      </c>
      <c r="N82" s="6">
        <f>IFERROR('Selected scen drivers'!P80/'Selected scen drivers'!$F80,"")</f>
        <v>3.5778418236762</v>
      </c>
      <c r="O82" s="6">
        <f>IFERROR('Selected scen drivers'!Q80/'Selected scen drivers'!$F80,"")</f>
        <v>3.98219456198172</v>
      </c>
      <c r="P82" s="6">
        <f>IFERROR('Selected scen drivers'!R80/'Selected scen drivers'!$F80,"")</f>
        <v>4.39988439451369</v>
      </c>
      <c r="Q82" s="6">
        <f>IFERROR('Selected scen drivers'!S80/'Selected scen drivers'!$F80,"")</f>
        <v>4.82248073736054</v>
      </c>
      <c r="R82" s="6">
        <f>IFERROR('Selected scen drivers'!T80/'Selected scen drivers'!$F80,"")</f>
        <v>5.24788878203349</v>
      </c>
      <c r="S82" s="6">
        <f>IFERROR('Selected scen drivers'!U80/'Selected scen drivers'!$F80,"")</f>
        <v>5.67637221607042</v>
      </c>
      <c r="T82" s="6">
        <f>IFERROR('Selected scen drivers'!V80/'Selected scen drivers'!$F80,"")</f>
        <v>6.10790350192046</v>
      </c>
      <c r="U82" s="6">
        <f>IFERROR('Selected scen drivers'!W80/'Selected scen drivers'!$F80,"")</f>
        <v>6.54830508776301</v>
      </c>
      <c r="V82" s="6">
        <f>IFERROR('Selected scen drivers'!X80/'Selected scen drivers'!$F80,"")</f>
        <v>0</v>
      </c>
      <c r="W82" s="6">
        <f>IFERROR('Selected scen drivers'!Y80/'Selected scen drivers'!$F80,"")</f>
        <v>0</v>
      </c>
      <c r="X82" s="6">
        <f>IFERROR('Selected scen drivers'!Z80/'Selected scen drivers'!$F80,"")</f>
        <v>0</v>
      </c>
      <c r="Y82" s="6">
        <f>IFERROR('Selected scen drivers'!AA80/'Selected scen drivers'!$F80,"")</f>
        <v>0</v>
      </c>
      <c r="Z82" s="6">
        <f>IFERROR('Selected scen drivers'!AB80/'Selected scen drivers'!$F80,"")</f>
        <v>0</v>
      </c>
      <c r="AA82" s="6">
        <f>IFERROR('Selected scen drivers'!AC80/'Selected scen drivers'!$F80,"")</f>
        <v>0</v>
      </c>
      <c r="AB82" s="6">
        <f>IFERROR('Selected scen drivers'!AD80/'Selected scen drivers'!$F80,"")</f>
        <v>0</v>
      </c>
      <c r="AC82" s="6">
        <f>IFERROR('Selected scen drivers'!AE80/'Selected scen drivers'!$F80,"")</f>
        <v>0</v>
      </c>
    </row>
    <row r="83" hidden="1" spans="2:29">
      <c r="B83" t="str">
        <f>'Selected scen drivers'!C81</f>
        <v>LatAm</v>
      </c>
      <c r="C83" t="str">
        <f>'Selected scen drivers'!D81</f>
        <v>HOU</v>
      </c>
      <c r="D83" s="6">
        <f>IFERROR('Selected scen drivers'!F81/'Selected scen drivers'!$F81,"")</f>
        <v>1</v>
      </c>
      <c r="E83" s="6">
        <f>IFERROR('Selected scen drivers'!G81/'Selected scen drivers'!$F81,"")</f>
        <v>1.0118915370504</v>
      </c>
      <c r="F83" s="6">
        <f>IFERROR('Selected scen drivers'!H81/'Selected scen drivers'!$F81,"")</f>
        <v>1.07134209061284</v>
      </c>
      <c r="G83" s="6">
        <f>IFERROR('Selected scen drivers'!I81/'Selected scen drivers'!$F81,"")</f>
        <v>1.12366464855795</v>
      </c>
      <c r="H83" s="6">
        <f>IFERROR('Selected scen drivers'!J81/'Selected scen drivers'!$F81,"")</f>
        <v>1.16628254763126</v>
      </c>
      <c r="I83" s="6">
        <f>IFERROR('Selected scen drivers'!K81/'Selected scen drivers'!$F81,"")</f>
        <v>1.19802770942046</v>
      </c>
      <c r="J83" s="6">
        <f>IFERROR('Selected scen drivers'!L81/'Selected scen drivers'!$F81,"")</f>
        <v>1.21779059207724</v>
      </c>
      <c r="K83" s="6">
        <f>IFERROR('Selected scen drivers'!M81/'Selected scen drivers'!$F81,"")</f>
        <v>1.22286086668009</v>
      </c>
      <c r="L83" s="6">
        <f>IFERROR('Selected scen drivers'!N81/'Selected scen drivers'!$F81,"")</f>
        <v>1.21422055168407</v>
      </c>
      <c r="M83" s="6">
        <f>IFERROR('Selected scen drivers'!O81/'Selected scen drivers'!$F81,"")</f>
        <v>1.19423278628162</v>
      </c>
      <c r="N83" s="6">
        <f>IFERROR('Selected scen drivers'!P81/'Selected scen drivers'!$F81,"")</f>
        <v>1.16866212971565</v>
      </c>
      <c r="O83" s="6">
        <f>IFERROR('Selected scen drivers'!Q81/'Selected scen drivers'!$F81,"")</f>
        <v>1.13924394263487</v>
      </c>
      <c r="P83" s="6">
        <f>IFERROR('Selected scen drivers'!R81/'Selected scen drivers'!$F81,"")</f>
        <v>1.10556200073202</v>
      </c>
      <c r="Q83" s="6">
        <f>IFERROR('Selected scen drivers'!S81/'Selected scen drivers'!$F81,"")</f>
        <v>1.06740036519956</v>
      </c>
      <c r="R83" s="6">
        <f>IFERROR('Selected scen drivers'!T81/'Selected scen drivers'!$F81,"")</f>
        <v>1.02925363785441</v>
      </c>
      <c r="S83" s="6">
        <f>IFERROR('Selected scen drivers'!U81/'Selected scen drivers'!$F81,"")</f>
        <v>0.994655997638395</v>
      </c>
      <c r="T83" s="6">
        <f>IFERROR('Selected scen drivers'!V81/'Selected scen drivers'!$F81,"")</f>
        <v>0.959546136560051</v>
      </c>
      <c r="U83" s="6">
        <f>IFERROR('Selected scen drivers'!W81/'Selected scen drivers'!$F81,"")</f>
        <v>0.924918328281621</v>
      </c>
      <c r="V83" s="6">
        <f>IFERROR('Selected scen drivers'!X81/'Selected scen drivers'!$F81,"")</f>
        <v>0</v>
      </c>
      <c r="W83" s="6">
        <f>IFERROR('Selected scen drivers'!Y81/'Selected scen drivers'!$F81,"")</f>
        <v>0</v>
      </c>
      <c r="X83" s="6">
        <f>IFERROR('Selected scen drivers'!Z81/'Selected scen drivers'!$F81,"")</f>
        <v>0</v>
      </c>
      <c r="Y83" s="6">
        <f>IFERROR('Selected scen drivers'!AA81/'Selected scen drivers'!$F81,"")</f>
        <v>0</v>
      </c>
      <c r="Z83" s="6">
        <f>IFERROR('Selected scen drivers'!AB81/'Selected scen drivers'!$F81,"")</f>
        <v>0</v>
      </c>
      <c r="AA83" s="6">
        <f>IFERROR('Selected scen drivers'!AC81/'Selected scen drivers'!$F81,"")</f>
        <v>0</v>
      </c>
      <c r="AB83" s="6">
        <f>IFERROR('Selected scen drivers'!AD81/'Selected scen drivers'!$F81,"")</f>
        <v>0</v>
      </c>
      <c r="AC83" s="6">
        <f>IFERROR('Selected scen drivers'!AE81/'Selected scen drivers'!$F81,"")</f>
        <v>0</v>
      </c>
    </row>
    <row r="84" hidden="1" spans="2:29">
      <c r="B84" t="str">
        <f>'Selected scen drivers'!C82</f>
        <v>LatAm</v>
      </c>
      <c r="C84" t="str">
        <f>'Selected scen drivers'!D82</f>
        <v>POP</v>
      </c>
      <c r="D84" s="6">
        <f>IFERROR('Selected scen drivers'!F82/'Selected scen drivers'!$F82,"")</f>
        <v>1</v>
      </c>
      <c r="E84" s="6">
        <f>IFERROR('Selected scen drivers'!G82/'Selected scen drivers'!$F82,"")</f>
        <v>1.0080441712141</v>
      </c>
      <c r="F84" s="6">
        <f>IFERROR('Selected scen drivers'!H82/'Selected scen drivers'!$F82,"")</f>
        <v>1.04826224486976</v>
      </c>
      <c r="G84" s="6">
        <f>IFERROR('Selected scen drivers'!I82/'Selected scen drivers'!$F82,"")</f>
        <v>1.08852385986843</v>
      </c>
      <c r="H84" s="6">
        <f>IFERROR('Selected scen drivers'!J82/'Selected scen drivers'!$F82,"")</f>
        <v>1.12330523906063</v>
      </c>
      <c r="I84" s="6">
        <f>IFERROR('Selected scen drivers'!K82/'Selected scen drivers'!$F82,"")</f>
        <v>1.15158756914341</v>
      </c>
      <c r="J84" s="6">
        <f>IFERROR('Selected scen drivers'!L82/'Selected scen drivers'!$F82,"")</f>
        <v>1.17323383829214</v>
      </c>
      <c r="K84" s="6">
        <f>IFERROR('Selected scen drivers'!M82/'Selected scen drivers'!$F82,"")</f>
        <v>1.18859875487242</v>
      </c>
      <c r="L84" s="6">
        <f>IFERROR('Selected scen drivers'!N82/'Selected scen drivers'!$F82,"")</f>
        <v>1.19815163673558</v>
      </c>
      <c r="M84" s="6">
        <f>IFERROR('Selected scen drivers'!O82/'Selected scen drivers'!$F82,"")</f>
        <v>1.20231513639837</v>
      </c>
      <c r="N84" s="6">
        <f>IFERROR('Selected scen drivers'!P82/'Selected scen drivers'!$F82,"")</f>
        <v>1.20193154441986</v>
      </c>
      <c r="O84" s="6">
        <f>IFERROR('Selected scen drivers'!Q82/'Selected scen drivers'!$F82,"")</f>
        <v>1.19737190464594</v>
      </c>
      <c r="P84" s="6">
        <f>IFERROR('Selected scen drivers'!R82/'Selected scen drivers'!$F82,"")</f>
        <v>1.18889761547766</v>
      </c>
      <c r="Q84" s="6">
        <f>IFERROR('Selected scen drivers'!S82/'Selected scen drivers'!$F82,"")</f>
        <v>1.17658460638582</v>
      </c>
      <c r="R84" s="6">
        <f>IFERROR('Selected scen drivers'!T82/'Selected scen drivers'!$F82,"")</f>
        <v>1.16115844981834</v>
      </c>
      <c r="S84" s="6">
        <f>IFERROR('Selected scen drivers'!U82/'Selected scen drivers'!$F82,"")</f>
        <v>1.14334280329392</v>
      </c>
      <c r="T84" s="6">
        <f>IFERROR('Selected scen drivers'!V82/'Selected scen drivers'!$F82,"")</f>
        <v>1.12380721355103</v>
      </c>
      <c r="U84" s="6">
        <f>IFERROR('Selected scen drivers'!W82/'Selected scen drivers'!$F82,"")</f>
        <v>1.10337480273967</v>
      </c>
      <c r="V84" s="6">
        <f>IFERROR('Selected scen drivers'!X82/'Selected scen drivers'!$F82,"")</f>
        <v>0</v>
      </c>
      <c r="W84" s="6">
        <f>IFERROR('Selected scen drivers'!Y82/'Selected scen drivers'!$F82,"")</f>
        <v>0</v>
      </c>
      <c r="X84" s="6">
        <f>IFERROR('Selected scen drivers'!Z82/'Selected scen drivers'!$F82,"")</f>
        <v>0</v>
      </c>
      <c r="Y84" s="6">
        <f>IFERROR('Selected scen drivers'!AA82/'Selected scen drivers'!$F82,"")</f>
        <v>0</v>
      </c>
      <c r="Z84" s="6">
        <f>IFERROR('Selected scen drivers'!AB82/'Selected scen drivers'!$F82,"")</f>
        <v>0</v>
      </c>
      <c r="AA84" s="6">
        <f>IFERROR('Selected scen drivers'!AC82/'Selected scen drivers'!$F82,"")</f>
        <v>0</v>
      </c>
      <c r="AB84" s="6">
        <f>IFERROR('Selected scen drivers'!AD82/'Selected scen drivers'!$F82,"")</f>
        <v>0</v>
      </c>
      <c r="AC84" s="6">
        <f>IFERROR('Selected scen drivers'!AE82/'Selected scen drivers'!$F82,"")</f>
        <v>0</v>
      </c>
    </row>
    <row r="85" hidden="1" spans="2:29">
      <c r="B85" t="str">
        <f>'Selected scen drivers'!C83</f>
        <v>MidEast</v>
      </c>
      <c r="C85" t="str">
        <f>'Selected scen drivers'!D83</f>
        <v>GDP</v>
      </c>
      <c r="D85" s="6">
        <f>IFERROR('Selected scen drivers'!F83/'Selected scen drivers'!$F83,"")</f>
        <v>1</v>
      </c>
      <c r="E85" s="6">
        <f>IFERROR('Selected scen drivers'!G83/'Selected scen drivers'!$F83,"")</f>
        <v>1.00926204934455</v>
      </c>
      <c r="F85" s="6">
        <f>IFERROR('Selected scen drivers'!H83/'Selected scen drivers'!$F83,"")</f>
        <v>1.19408534707007</v>
      </c>
      <c r="G85" s="6">
        <f>IFERROR('Selected scen drivers'!I83/'Selected scen drivers'!$F83,"")</f>
        <v>1.39091045519109</v>
      </c>
      <c r="H85" s="6">
        <f>IFERROR('Selected scen drivers'!J83/'Selected scen drivers'!$F83,"")</f>
        <v>1.61974613571711</v>
      </c>
      <c r="I85" s="6">
        <f>IFERROR('Selected scen drivers'!K83/'Selected scen drivers'!$F83,"")</f>
        <v>1.87985703090013</v>
      </c>
      <c r="J85" s="6">
        <f>IFERROR('Selected scen drivers'!L83/'Selected scen drivers'!$F83,"")</f>
        <v>2.15678013005784</v>
      </c>
      <c r="K85" s="6">
        <f>IFERROR('Selected scen drivers'!M83/'Selected scen drivers'!$F83,"")</f>
        <v>2.44665686965823</v>
      </c>
      <c r="L85" s="6">
        <f>IFERROR('Selected scen drivers'!N83/'Selected scen drivers'!$F83,"")</f>
        <v>2.75644223598284</v>
      </c>
      <c r="M85" s="6">
        <f>IFERROR('Selected scen drivers'!O83/'Selected scen drivers'!$F83,"")</f>
        <v>3.09330341494414</v>
      </c>
      <c r="N85" s="6">
        <f>IFERROR('Selected scen drivers'!P83/'Selected scen drivers'!$F83,"")</f>
        <v>3.45321148111724</v>
      </c>
      <c r="O85" s="6">
        <f>IFERROR('Selected scen drivers'!Q83/'Selected scen drivers'!$F83,"")</f>
        <v>3.81847644094604</v>
      </c>
      <c r="P85" s="6">
        <f>IFERROR('Selected scen drivers'!R83/'Selected scen drivers'!$F83,"")</f>
        <v>4.1852827156616</v>
      </c>
      <c r="Q85" s="6">
        <f>IFERROR('Selected scen drivers'!S83/'Selected scen drivers'!$F83,"")</f>
        <v>4.55373697859188</v>
      </c>
      <c r="R85" s="6">
        <f>IFERROR('Selected scen drivers'!T83/'Selected scen drivers'!$F83,"")</f>
        <v>4.92750196742035</v>
      </c>
      <c r="S85" s="6">
        <f>IFERROR('Selected scen drivers'!U83/'Selected scen drivers'!$F83,"")</f>
        <v>5.31300360313253</v>
      </c>
      <c r="T85" s="6">
        <f>IFERROR('Selected scen drivers'!V83/'Selected scen drivers'!$F83,"")</f>
        <v>5.71361528634754</v>
      </c>
      <c r="U85" s="6">
        <f>IFERROR('Selected scen drivers'!W83/'Selected scen drivers'!$F83,"")</f>
        <v>6.12711494282215</v>
      </c>
      <c r="V85" s="6">
        <f>IFERROR('Selected scen drivers'!X83/'Selected scen drivers'!$F83,"")</f>
        <v>0</v>
      </c>
      <c r="W85" s="6">
        <f>IFERROR('Selected scen drivers'!Y83/'Selected scen drivers'!$F83,"")</f>
        <v>0</v>
      </c>
      <c r="X85" s="6">
        <f>IFERROR('Selected scen drivers'!Z83/'Selected scen drivers'!$F83,"")</f>
        <v>0</v>
      </c>
      <c r="Y85" s="6">
        <f>IFERROR('Selected scen drivers'!AA83/'Selected scen drivers'!$F83,"")</f>
        <v>0</v>
      </c>
      <c r="Z85" s="6">
        <f>IFERROR('Selected scen drivers'!AB83/'Selected scen drivers'!$F83,"")</f>
        <v>0</v>
      </c>
      <c r="AA85" s="6">
        <f>IFERROR('Selected scen drivers'!AC83/'Selected scen drivers'!$F83,"")</f>
        <v>0</v>
      </c>
      <c r="AB85" s="6">
        <f>IFERROR('Selected scen drivers'!AD83/'Selected scen drivers'!$F83,"")</f>
        <v>0</v>
      </c>
      <c r="AC85" s="6">
        <f>IFERROR('Selected scen drivers'!AE83/'Selected scen drivers'!$F83,"")</f>
        <v>0</v>
      </c>
    </row>
    <row r="86" hidden="1" spans="2:29">
      <c r="B86" t="str">
        <f>'Selected scen drivers'!C84</f>
        <v>MidEast</v>
      </c>
      <c r="C86" t="str">
        <f>'Selected scen drivers'!D84</f>
        <v>GDPAGR</v>
      </c>
      <c r="D86" s="6">
        <f>IFERROR('Selected scen drivers'!F84/'Selected scen drivers'!$F84,"")</f>
        <v>1</v>
      </c>
      <c r="E86" s="6">
        <f>IFERROR('Selected scen drivers'!G84/'Selected scen drivers'!$F84,"")</f>
        <v>1.01355903229058</v>
      </c>
      <c r="F86" s="6">
        <f>IFERROR('Selected scen drivers'!H84/'Selected scen drivers'!$F84,"")</f>
        <v>1.169254086117</v>
      </c>
      <c r="G86" s="6">
        <f>IFERROR('Selected scen drivers'!I84/'Selected scen drivers'!$F84,"")</f>
        <v>1.30865819040829</v>
      </c>
      <c r="H86" s="6">
        <f>IFERROR('Selected scen drivers'!J84/'Selected scen drivers'!$F84,"")</f>
        <v>1.48027206492711</v>
      </c>
      <c r="I86" s="6">
        <f>IFERROR('Selected scen drivers'!K84/'Selected scen drivers'!$F84,"")</f>
        <v>1.66098929532001</v>
      </c>
      <c r="J86" s="6">
        <f>IFERROR('Selected scen drivers'!L84/'Selected scen drivers'!$F84,"")</f>
        <v>1.85304551291823</v>
      </c>
      <c r="K86" s="6">
        <f>IFERROR('Selected scen drivers'!M84/'Selected scen drivers'!$F84,"")</f>
        <v>2.05787738322701</v>
      </c>
      <c r="L86" s="6">
        <f>IFERROR('Selected scen drivers'!N84/'Selected scen drivers'!$F84,"")</f>
        <v>2.28119413700295</v>
      </c>
      <c r="M86" s="6">
        <f>IFERROR('Selected scen drivers'!O84/'Selected scen drivers'!$F84,"")</f>
        <v>2.53043239766809</v>
      </c>
      <c r="N86" s="6">
        <f>IFERROR('Selected scen drivers'!P84/'Selected scen drivers'!$F84,"")</f>
        <v>2.80377879705422</v>
      </c>
      <c r="O86" s="6">
        <f>IFERROR('Selected scen drivers'!Q84/'Selected scen drivers'!$F84,"")</f>
        <v>3.08422705232609</v>
      </c>
      <c r="P86" s="6">
        <f>IFERROR('Selected scen drivers'!R84/'Selected scen drivers'!$F84,"")</f>
        <v>3.36625350983748</v>
      </c>
      <c r="Q86" s="6">
        <f>IFERROR('Selected scen drivers'!S84/'Selected scen drivers'!$F84,"")</f>
        <v>3.64932105783537</v>
      </c>
      <c r="R86" s="6">
        <f>IFERROR('Selected scen drivers'!T84/'Selected scen drivers'!$F84,"")</f>
        <v>3.93656371122656</v>
      </c>
      <c r="S86" s="6">
        <f>IFERROR('Selected scen drivers'!U84/'Selected scen drivers'!$F84,"")</f>
        <v>4.23270921143875</v>
      </c>
      <c r="T86" s="6">
        <f>IFERROR('Selected scen drivers'!V84/'Selected scen drivers'!$F84,"")</f>
        <v>4.53950977300575</v>
      </c>
      <c r="U86" s="6">
        <f>IFERROR('Selected scen drivers'!W84/'Selected scen drivers'!$F84,"")</f>
        <v>4.85407386811695</v>
      </c>
      <c r="V86" s="6">
        <f>IFERROR('Selected scen drivers'!X84/'Selected scen drivers'!$F84,"")</f>
        <v>0</v>
      </c>
      <c r="W86" s="6">
        <f>IFERROR('Selected scen drivers'!Y84/'Selected scen drivers'!$F84,"")</f>
        <v>0</v>
      </c>
      <c r="X86" s="6">
        <f>IFERROR('Selected scen drivers'!Z84/'Selected scen drivers'!$F84,"")</f>
        <v>0</v>
      </c>
      <c r="Y86" s="6">
        <f>IFERROR('Selected scen drivers'!AA84/'Selected scen drivers'!$F84,"")</f>
        <v>0</v>
      </c>
      <c r="Z86" s="6">
        <f>IFERROR('Selected scen drivers'!AB84/'Selected scen drivers'!$F84,"")</f>
        <v>0</v>
      </c>
      <c r="AA86" s="6">
        <f>IFERROR('Selected scen drivers'!AC84/'Selected scen drivers'!$F84,"")</f>
        <v>0</v>
      </c>
      <c r="AB86" s="6">
        <f>IFERROR('Selected scen drivers'!AD84/'Selected scen drivers'!$F84,"")</f>
        <v>0</v>
      </c>
      <c r="AC86" s="6">
        <f>IFERROR('Selected scen drivers'!AE84/'Selected scen drivers'!$F84,"")</f>
        <v>0</v>
      </c>
    </row>
    <row r="87" hidden="1" spans="2:29">
      <c r="B87" t="str">
        <f>'Selected scen drivers'!C85</f>
        <v>MidEast</v>
      </c>
      <c r="C87" t="str">
        <f>'Selected scen drivers'!D85</f>
        <v>GDPIND</v>
      </c>
      <c r="D87" s="6">
        <f>IFERROR('Selected scen drivers'!F85/'Selected scen drivers'!$F85,"")</f>
        <v>1</v>
      </c>
      <c r="E87" s="6">
        <f>IFERROR('Selected scen drivers'!G85/'Selected scen drivers'!$F85,"")</f>
        <v>1.00806070248434</v>
      </c>
      <c r="F87" s="6">
        <f>IFERROR('Selected scen drivers'!H85/'Selected scen drivers'!$F85,"")</f>
        <v>1.19297790147846</v>
      </c>
      <c r="G87" s="6">
        <f>IFERROR('Selected scen drivers'!I85/'Selected scen drivers'!$F85,"")</f>
        <v>1.39775104205263</v>
      </c>
      <c r="H87" s="6">
        <f>IFERROR('Selected scen drivers'!J85/'Selected scen drivers'!$F85,"")</f>
        <v>1.63994567401971</v>
      </c>
      <c r="I87" s="6">
        <f>IFERROR('Selected scen drivers'!K85/'Selected scen drivers'!$F85,"")</f>
        <v>1.92816533574578</v>
      </c>
      <c r="J87" s="6">
        <f>IFERROR('Selected scen drivers'!L85/'Selected scen drivers'!$F85,"")</f>
        <v>2.24048233282587</v>
      </c>
      <c r="K87" s="6">
        <f>IFERROR('Selected scen drivers'!M85/'Selected scen drivers'!$F85,"")</f>
        <v>2.57164016637904</v>
      </c>
      <c r="L87" s="6">
        <f>IFERROR('Selected scen drivers'!N85/'Selected scen drivers'!$F85,"")</f>
        <v>2.92788967153932</v>
      </c>
      <c r="M87" s="6">
        <f>IFERROR('Selected scen drivers'!O85/'Selected scen drivers'!$F85,"")</f>
        <v>3.31677169377677</v>
      </c>
      <c r="N87" s="6">
        <f>IFERROR('Selected scen drivers'!P85/'Selected scen drivers'!$F85,"")</f>
        <v>3.73393410060335</v>
      </c>
      <c r="O87" s="6">
        <f>IFERROR('Selected scen drivers'!Q85/'Selected scen drivers'!$F85,"")</f>
        <v>4.16067148413281</v>
      </c>
      <c r="P87" s="6">
        <f>IFERROR('Selected scen drivers'!R85/'Selected scen drivers'!$F85,"")</f>
        <v>4.5930308200638</v>
      </c>
      <c r="Q87" s="6">
        <f>IFERROR('Selected scen drivers'!S85/'Selected scen drivers'!$F85,"")</f>
        <v>5.03032778428275</v>
      </c>
      <c r="R87" s="6">
        <f>IFERROR('Selected scen drivers'!T85/'Selected scen drivers'!$F85,"")</f>
        <v>5.47579878101921</v>
      </c>
      <c r="S87" s="6">
        <f>IFERROR('Selected scen drivers'!U85/'Selected scen drivers'!$F85,"")</f>
        <v>5.93630981505985</v>
      </c>
      <c r="T87" s="6">
        <f>IFERROR('Selected scen drivers'!V85/'Selected scen drivers'!$F85,"")</f>
        <v>6.41574111053606</v>
      </c>
      <c r="U87" s="6">
        <f>IFERROR('Selected scen drivers'!W85/'Selected scen drivers'!$F85,"")</f>
        <v>6.91206441646278</v>
      </c>
      <c r="V87" s="6">
        <f>IFERROR('Selected scen drivers'!X85/'Selected scen drivers'!$F85,"")</f>
        <v>0</v>
      </c>
      <c r="W87" s="6">
        <f>IFERROR('Selected scen drivers'!Y85/'Selected scen drivers'!$F85,"")</f>
        <v>0</v>
      </c>
      <c r="X87" s="6">
        <f>IFERROR('Selected scen drivers'!Z85/'Selected scen drivers'!$F85,"")</f>
        <v>0</v>
      </c>
      <c r="Y87" s="6">
        <f>IFERROR('Selected scen drivers'!AA85/'Selected scen drivers'!$F85,"")</f>
        <v>0</v>
      </c>
      <c r="Z87" s="6">
        <f>IFERROR('Selected scen drivers'!AB85/'Selected scen drivers'!$F85,"")</f>
        <v>0</v>
      </c>
      <c r="AA87" s="6">
        <f>IFERROR('Selected scen drivers'!AC85/'Selected scen drivers'!$F85,"")</f>
        <v>0</v>
      </c>
      <c r="AB87" s="6">
        <f>IFERROR('Selected scen drivers'!AD85/'Selected scen drivers'!$F85,"")</f>
        <v>0</v>
      </c>
      <c r="AC87" s="6">
        <f>IFERROR('Selected scen drivers'!AE85/'Selected scen drivers'!$F85,"")</f>
        <v>0</v>
      </c>
    </row>
    <row r="88" hidden="1" spans="2:29">
      <c r="B88" t="str">
        <f>'Selected scen drivers'!C86</f>
        <v>MidEast</v>
      </c>
      <c r="C88" t="str">
        <f>'Selected scen drivers'!D86</f>
        <v>GDPMFG</v>
      </c>
      <c r="D88" s="6">
        <f>IFERROR('Selected scen drivers'!F86/'Selected scen drivers'!$F86,"")</f>
        <v>1</v>
      </c>
      <c r="E88" s="6">
        <f>IFERROR('Selected scen drivers'!G86/'Selected scen drivers'!$F86,"")</f>
        <v>1.008596279633</v>
      </c>
      <c r="F88" s="6">
        <f>IFERROR('Selected scen drivers'!H86/'Selected scen drivers'!$F86,"")</f>
        <v>1.28443246079872</v>
      </c>
      <c r="G88" s="6">
        <f>IFERROR('Selected scen drivers'!I86/'Selected scen drivers'!$F86,"")</f>
        <v>1.6075407898148</v>
      </c>
      <c r="H88" s="6">
        <f>IFERROR('Selected scen drivers'!J86/'Selected scen drivers'!$F86,"")</f>
        <v>1.99397695811912</v>
      </c>
      <c r="I88" s="6">
        <f>IFERROR('Selected scen drivers'!K86/'Selected scen drivers'!$F86,"")</f>
        <v>2.44963324478419</v>
      </c>
      <c r="J88" s="6">
        <f>IFERROR('Selected scen drivers'!L86/'Selected scen drivers'!$F86,"")</f>
        <v>2.97694975404673</v>
      </c>
      <c r="K88" s="6">
        <f>IFERROR('Selected scen drivers'!M86/'Selected scen drivers'!$F86,"")</f>
        <v>3.58166498579302</v>
      </c>
      <c r="L88" s="6">
        <f>IFERROR('Selected scen drivers'!N86/'Selected scen drivers'!$F86,"")</f>
        <v>4.2808889396539</v>
      </c>
      <c r="M88" s="6">
        <f>IFERROR('Selected scen drivers'!O86/'Selected scen drivers'!$F86,"")</f>
        <v>5.09352498823473</v>
      </c>
      <c r="N88" s="6">
        <f>IFERROR('Selected scen drivers'!P86/'Selected scen drivers'!$F86,"")</f>
        <v>6.02137805507597</v>
      </c>
      <c r="O88" s="6">
        <f>IFERROR('Selected scen drivers'!Q86/'Selected scen drivers'!$F86,"")</f>
        <v>7.03971829735588</v>
      </c>
      <c r="P88" s="6">
        <f>IFERROR('Selected scen drivers'!R86/'Selected scen drivers'!$F86,"")</f>
        <v>8.14509125729521</v>
      </c>
      <c r="Q88" s="6">
        <f>IFERROR('Selected scen drivers'!S86/'Selected scen drivers'!$F86,"")</f>
        <v>9.33927499122183</v>
      </c>
      <c r="R88" s="6">
        <f>IFERROR('Selected scen drivers'!T86/'Selected scen drivers'!$F86,"")</f>
        <v>10.6312525932399</v>
      </c>
      <c r="S88" s="6">
        <f>IFERROR('Selected scen drivers'!U86/'Selected scen drivers'!$F86,"")</f>
        <v>12.038464352014</v>
      </c>
      <c r="T88" s="6">
        <f>IFERROR('Selected scen drivers'!V86/'Selected scen drivers'!$F86,"")</f>
        <v>13.5734755178093</v>
      </c>
      <c r="U88" s="6">
        <f>IFERROR('Selected scen drivers'!W86/'Selected scen drivers'!$F86,"")</f>
        <v>15.2362159894689</v>
      </c>
      <c r="V88" s="6">
        <f>IFERROR('Selected scen drivers'!X86/'Selected scen drivers'!$F86,"")</f>
        <v>0</v>
      </c>
      <c r="W88" s="6">
        <f>IFERROR('Selected scen drivers'!Y86/'Selected scen drivers'!$F86,"")</f>
        <v>0</v>
      </c>
      <c r="X88" s="6">
        <f>IFERROR('Selected scen drivers'!Z86/'Selected scen drivers'!$F86,"")</f>
        <v>0</v>
      </c>
      <c r="Y88" s="6">
        <f>IFERROR('Selected scen drivers'!AA86/'Selected scen drivers'!$F86,"")</f>
        <v>0</v>
      </c>
      <c r="Z88" s="6">
        <f>IFERROR('Selected scen drivers'!AB86/'Selected scen drivers'!$F86,"")</f>
        <v>0</v>
      </c>
      <c r="AA88" s="6">
        <f>IFERROR('Selected scen drivers'!AC86/'Selected scen drivers'!$F86,"")</f>
        <v>0</v>
      </c>
      <c r="AB88" s="6">
        <f>IFERROR('Selected scen drivers'!AD86/'Selected scen drivers'!$F86,"")</f>
        <v>0</v>
      </c>
      <c r="AC88" s="6">
        <f>IFERROR('Selected scen drivers'!AE86/'Selected scen drivers'!$F86,"")</f>
        <v>0</v>
      </c>
    </row>
    <row r="89" hidden="1" spans="2:29">
      <c r="B89" t="str">
        <f>'Selected scen drivers'!C87</f>
        <v>MidEast</v>
      </c>
      <c r="C89" t="str">
        <f>'Selected scen drivers'!D87</f>
        <v>GDPPCAP</v>
      </c>
      <c r="D89" s="6">
        <f>IFERROR('Selected scen drivers'!F87/'Selected scen drivers'!$F87,"")</f>
        <v>1</v>
      </c>
      <c r="E89" s="6">
        <f>IFERROR('Selected scen drivers'!G87/'Selected scen drivers'!$F87,"")</f>
        <v>0.993449770930694</v>
      </c>
      <c r="F89" s="6">
        <f>IFERROR('Selected scen drivers'!H87/'Selected scen drivers'!$F87,"")</f>
        <v>1.08999197240245</v>
      </c>
      <c r="G89" s="6">
        <f>IFERROR('Selected scen drivers'!I87/'Selected scen drivers'!$F87,"")</f>
        <v>1.18393944076461</v>
      </c>
      <c r="H89" s="6">
        <f>IFERROR('Selected scen drivers'!J87/'Selected scen drivers'!$F87,"")</f>
        <v>1.29514422196086</v>
      </c>
      <c r="I89" s="6">
        <f>IFERROR('Selected scen drivers'!K87/'Selected scen drivers'!$F87,"")</f>
        <v>1.42158856120358</v>
      </c>
      <c r="J89" s="6">
        <f>IFERROR('Selected scen drivers'!L87/'Selected scen drivers'!$F87,"")</f>
        <v>1.55311336411808</v>
      </c>
      <c r="K89" s="6">
        <f>IFERROR('Selected scen drivers'!M87/'Selected scen drivers'!$F87,"")</f>
        <v>1.69040312587037</v>
      </c>
      <c r="L89" s="6">
        <f>IFERROR('Selected scen drivers'!N87/'Selected scen drivers'!$F87,"")</f>
        <v>1.84045574756925</v>
      </c>
      <c r="M89" s="6">
        <f>IFERROR('Selected scen drivers'!O87/'Selected scen drivers'!$F87,"")</f>
        <v>2.01047990354461</v>
      </c>
      <c r="N89" s="6">
        <f>IFERROR('Selected scen drivers'!P87/'Selected scen drivers'!$F87,"")</f>
        <v>2.20032965596088</v>
      </c>
      <c r="O89" s="6">
        <f>IFERROR('Selected scen drivers'!Q87/'Selected scen drivers'!$F87,"")</f>
        <v>2.40049680669303</v>
      </c>
      <c r="P89" s="6">
        <f>IFERROR('Selected scen drivers'!R87/'Selected scen drivers'!$F87,"")</f>
        <v>2.60967988323928</v>
      </c>
      <c r="Q89" s="6">
        <f>IFERROR('Selected scen drivers'!S87/'Selected scen drivers'!$F87,"")</f>
        <v>2.8283090822338</v>
      </c>
      <c r="R89" s="6">
        <f>IFERROR('Selected scen drivers'!T87/'Selected scen drivers'!$F87,"")</f>
        <v>3.05803905261489</v>
      </c>
      <c r="S89" s="6">
        <f>IFERROR('Selected scen drivers'!U87/'Selected scen drivers'!$F87,"")</f>
        <v>3.30204208437705</v>
      </c>
      <c r="T89" s="6">
        <f>IFERROR('Selected scen drivers'!V87/'Selected scen drivers'!$F87,"")</f>
        <v>3.56338565956566</v>
      </c>
      <c r="U89" s="6">
        <f>IFERROR('Selected scen drivers'!W87/'Selected scen drivers'!$F87,"")</f>
        <v>3.84370490758206</v>
      </c>
      <c r="V89" s="6">
        <f>IFERROR('Selected scen drivers'!X87/'Selected scen drivers'!$F87,"")</f>
        <v>0</v>
      </c>
      <c r="W89" s="6">
        <f>IFERROR('Selected scen drivers'!Y87/'Selected scen drivers'!$F87,"")</f>
        <v>0</v>
      </c>
      <c r="X89" s="6">
        <f>IFERROR('Selected scen drivers'!Z87/'Selected scen drivers'!$F87,"")</f>
        <v>0</v>
      </c>
      <c r="Y89" s="6">
        <f>IFERROR('Selected scen drivers'!AA87/'Selected scen drivers'!$F87,"")</f>
        <v>0</v>
      </c>
      <c r="Z89" s="6">
        <f>IFERROR('Selected scen drivers'!AB87/'Selected scen drivers'!$F87,"")</f>
        <v>0</v>
      </c>
      <c r="AA89" s="6">
        <f>IFERROR('Selected scen drivers'!AC87/'Selected scen drivers'!$F87,"")</f>
        <v>0</v>
      </c>
      <c r="AB89" s="6">
        <f>IFERROR('Selected scen drivers'!AD87/'Selected scen drivers'!$F87,"")</f>
        <v>0</v>
      </c>
      <c r="AC89" s="6">
        <f>IFERROR('Selected scen drivers'!AE87/'Selected scen drivers'!$F87,"")</f>
        <v>0</v>
      </c>
    </row>
    <row r="90" spans="2:29">
      <c r="B90" t="str">
        <f>'Selected scen drivers'!C88</f>
        <v>MidEast</v>
      </c>
      <c r="C90" t="str">
        <f>'Selected scen drivers'!D88</f>
        <v>GDPPHOU</v>
      </c>
      <c r="D90" s="6">
        <f>IFERROR('Selected scen drivers'!F88/'Selected scen drivers'!$F88,"")</f>
        <v>1</v>
      </c>
      <c r="E90" s="6">
        <f>IFERROR('Selected scen drivers'!G88/'Selected scen drivers'!$F88,"")</f>
        <v>0.989744826856542</v>
      </c>
      <c r="F90" s="6">
        <f>IFERROR('Selected scen drivers'!H88/'Selected scen drivers'!$F88,"")</f>
        <v>1.06775241256427</v>
      </c>
      <c r="G90" s="6">
        <f>IFERROR('Selected scen drivers'!I88/'Selected scen drivers'!$F88,"")</f>
        <v>1.13842307795933</v>
      </c>
      <c r="H90" s="6">
        <f>IFERROR('Selected scen drivers'!J88/'Selected scen drivers'!$F88,"")</f>
        <v>1.22848526367242</v>
      </c>
      <c r="I90" s="6">
        <f>IFERROR('Selected scen drivers'!K88/'Selected scen drivers'!$F88,"")</f>
        <v>1.34076958284646</v>
      </c>
      <c r="J90" s="6">
        <f>IFERROR('Selected scen drivers'!L88/'Selected scen drivers'!$F88,"")</f>
        <v>1.47192455524799</v>
      </c>
      <c r="K90" s="6">
        <f>IFERROR('Selected scen drivers'!M88/'Selected scen drivers'!$F88,"")</f>
        <v>1.63266609274926</v>
      </c>
      <c r="L90" s="6">
        <f>IFERROR('Selected scen drivers'!N88/'Selected scen drivers'!$F88,"")</f>
        <v>1.81265710534311</v>
      </c>
      <c r="M90" s="6">
        <f>IFERROR('Selected scen drivers'!O88/'Selected scen drivers'!$F88,"")</f>
        <v>2.00019073740684</v>
      </c>
      <c r="N90" s="6">
        <f>IFERROR('Selected scen drivers'!P88/'Selected scen drivers'!$F88,"")</f>
        <v>2.18865145111159</v>
      </c>
      <c r="O90" s="6">
        <f>IFERROR('Selected scen drivers'!Q88/'Selected scen drivers'!$F88,"")</f>
        <v>2.38895005976354</v>
      </c>
      <c r="P90" s="6">
        <f>IFERROR('Selected scen drivers'!R88/'Selected scen drivers'!$F88,"")</f>
        <v>2.6236658839952</v>
      </c>
      <c r="Q90" s="6">
        <f>IFERROR('Selected scen drivers'!S88/'Selected scen drivers'!$F88,"")</f>
        <v>2.90427064857272</v>
      </c>
      <c r="R90" s="6">
        <f>IFERROR('Selected scen drivers'!T88/'Selected scen drivers'!$F88,"")</f>
        <v>3.20931583989718</v>
      </c>
      <c r="S90" s="6">
        <f>IFERROR('Selected scen drivers'!U88/'Selected scen drivers'!$F88,"")</f>
        <v>3.52888266743048</v>
      </c>
      <c r="T90" s="6">
        <f>IFERROR('Selected scen drivers'!V88/'Selected scen drivers'!$F88,"")</f>
        <v>3.88757676022481</v>
      </c>
      <c r="U90" s="6">
        <f>IFERROR('Selected scen drivers'!W88/'Selected scen drivers'!$F88,"")</f>
        <v>4.28912498379873</v>
      </c>
      <c r="V90" s="6">
        <f>IFERROR('Selected scen drivers'!X88/'Selected scen drivers'!$F88,"")</f>
        <v>0</v>
      </c>
      <c r="W90" s="6">
        <f>IFERROR('Selected scen drivers'!Y88/'Selected scen drivers'!$F88,"")</f>
        <v>0</v>
      </c>
      <c r="X90" s="6">
        <f>IFERROR('Selected scen drivers'!Z88/'Selected scen drivers'!$F88,"")</f>
        <v>0</v>
      </c>
      <c r="Y90" s="6">
        <f>IFERROR('Selected scen drivers'!AA88/'Selected scen drivers'!$F88,"")</f>
        <v>0</v>
      </c>
      <c r="Z90" s="6">
        <f>IFERROR('Selected scen drivers'!AB88/'Selected scen drivers'!$F88,"")</f>
        <v>0</v>
      </c>
      <c r="AA90" s="6">
        <f>IFERROR('Selected scen drivers'!AC88/'Selected scen drivers'!$F88,"")</f>
        <v>0</v>
      </c>
      <c r="AB90" s="6">
        <f>IFERROR('Selected scen drivers'!AD88/'Selected scen drivers'!$F88,"")</f>
        <v>0</v>
      </c>
      <c r="AC90" s="6">
        <f>IFERROR('Selected scen drivers'!AE88/'Selected scen drivers'!$F88,"")</f>
        <v>0</v>
      </c>
    </row>
    <row r="91" hidden="1" spans="2:29">
      <c r="B91" t="str">
        <f>'Selected scen drivers'!C89</f>
        <v>MidEast</v>
      </c>
      <c r="C91" t="str">
        <f>'Selected scen drivers'!D89</f>
        <v>GDPSER</v>
      </c>
      <c r="D91" s="6">
        <f>IFERROR('Selected scen drivers'!F89/'Selected scen drivers'!$F89,"")</f>
        <v>1</v>
      </c>
      <c r="E91" s="6">
        <f>IFERROR('Selected scen drivers'!G89/'Selected scen drivers'!$F89,"")</f>
        <v>1.00984123661524</v>
      </c>
      <c r="F91" s="6">
        <f>IFERROR('Selected scen drivers'!H89/'Selected scen drivers'!$F89,"")</f>
        <v>1.1969525949621</v>
      </c>
      <c r="G91" s="6">
        <f>IFERROR('Selected scen drivers'!I89/'Selected scen drivers'!$F89,"")</f>
        <v>1.39229538317079</v>
      </c>
      <c r="H91" s="6">
        <f>IFERROR('Selected scen drivers'!J89/'Selected scen drivers'!$F89,"")</f>
        <v>1.61545548562566</v>
      </c>
      <c r="I91" s="6">
        <f>IFERROR('Selected scen drivers'!K89/'Selected scen drivers'!$F89,"")</f>
        <v>1.86030106254078</v>
      </c>
      <c r="J91" s="6">
        <f>IFERROR('Selected scen drivers'!L89/'Selected scen drivers'!$F89,"")</f>
        <v>2.11677842488543</v>
      </c>
      <c r="K91" s="6">
        <f>IFERROR('Selected scen drivers'!M89/'Selected scen drivers'!$F89,"")</f>
        <v>2.3816790607811</v>
      </c>
      <c r="L91" s="6">
        <f>IFERROR('Selected scen drivers'!N89/'Selected scen drivers'!$F89,"")</f>
        <v>2.6626025022463</v>
      </c>
      <c r="M91" s="6">
        <f>IFERROR('Selected scen drivers'!O89/'Selected scen drivers'!$F89,"")</f>
        <v>2.96640564271346</v>
      </c>
      <c r="N91" s="6">
        <f>IFERROR('Selected scen drivers'!P89/'Selected scen drivers'!$F89,"")</f>
        <v>3.28912951721219</v>
      </c>
      <c r="O91" s="6">
        <f>IFERROR('Selected scen drivers'!Q89/'Selected scen drivers'!$F89,"")</f>
        <v>3.61381260274565</v>
      </c>
      <c r="P91" s="6">
        <f>IFERROR('Selected scen drivers'!R89/'Selected scen drivers'!$F89,"")</f>
        <v>3.93688384783646</v>
      </c>
      <c r="Q91" s="6">
        <f>IFERROR('Selected scen drivers'!S89/'Selected scen drivers'!$F89,"")</f>
        <v>4.25911273142064</v>
      </c>
      <c r="R91" s="6">
        <f>IFERROR('Selected scen drivers'!T89/'Selected scen drivers'!$F89,"")</f>
        <v>4.58453395925322</v>
      </c>
      <c r="S91" s="6">
        <f>IFERROR('Selected scen drivers'!U89/'Selected scen drivers'!$F89,"")</f>
        <v>4.91937133724697</v>
      </c>
      <c r="T91" s="6">
        <f>IFERROR('Selected scen drivers'!V89/'Selected scen drivers'!$F89,"")</f>
        <v>5.26673838975627</v>
      </c>
      <c r="U91" s="6">
        <f>IFERROR('Selected scen drivers'!W89/'Selected scen drivers'!$F89,"")</f>
        <v>5.62431766753631</v>
      </c>
      <c r="V91" s="6">
        <f>IFERROR('Selected scen drivers'!X89/'Selected scen drivers'!$F89,"")</f>
        <v>0</v>
      </c>
      <c r="W91" s="6">
        <f>IFERROR('Selected scen drivers'!Y89/'Selected scen drivers'!$F89,"")</f>
        <v>0</v>
      </c>
      <c r="X91" s="6">
        <f>IFERROR('Selected scen drivers'!Z89/'Selected scen drivers'!$F89,"")</f>
        <v>0</v>
      </c>
      <c r="Y91" s="6">
        <f>IFERROR('Selected scen drivers'!AA89/'Selected scen drivers'!$F89,"")</f>
        <v>0</v>
      </c>
      <c r="Z91" s="6">
        <f>IFERROR('Selected scen drivers'!AB89/'Selected scen drivers'!$F89,"")</f>
        <v>0</v>
      </c>
      <c r="AA91" s="6">
        <f>IFERROR('Selected scen drivers'!AC89/'Selected scen drivers'!$F89,"")</f>
        <v>0</v>
      </c>
      <c r="AB91" s="6">
        <f>IFERROR('Selected scen drivers'!AD89/'Selected scen drivers'!$F89,"")</f>
        <v>0</v>
      </c>
      <c r="AC91" s="6">
        <f>IFERROR('Selected scen drivers'!AE89/'Selected scen drivers'!$F89,"")</f>
        <v>0</v>
      </c>
    </row>
    <row r="92" hidden="1" spans="2:29">
      <c r="B92" t="str">
        <f>'Selected scen drivers'!C90</f>
        <v>MidEast</v>
      </c>
      <c r="C92" t="str">
        <f>'Selected scen drivers'!D90</f>
        <v>HOU</v>
      </c>
      <c r="D92" s="6">
        <f>IFERROR('Selected scen drivers'!F90/'Selected scen drivers'!$F90,"")</f>
        <v>1</v>
      </c>
      <c r="E92" s="6">
        <f>IFERROR('Selected scen drivers'!G90/'Selected scen drivers'!$F90,"")</f>
        <v>1.01971944885026</v>
      </c>
      <c r="F92" s="6">
        <f>IFERROR('Selected scen drivers'!H90/'Selected scen drivers'!$F90,"")</f>
        <v>1.11831669310155</v>
      </c>
      <c r="G92" s="6">
        <f>IFERROR('Selected scen drivers'!I90/'Selected scen drivers'!$F90,"")</f>
        <v>1.22178694557418</v>
      </c>
      <c r="H92" s="6">
        <f>IFERROR('Selected scen drivers'!J90/'Selected scen drivers'!$F90,"")</f>
        <v>1.31849048874633</v>
      </c>
      <c r="I92" s="6">
        <f>IFERROR('Selected scen drivers'!K90/'Selected scen drivers'!$F90,"")</f>
        <v>1.40207314884723</v>
      </c>
      <c r="J92" s="6">
        <f>IFERROR('Selected scen drivers'!L90/'Selected scen drivers'!$F90,"")</f>
        <v>1.46527899298104</v>
      </c>
      <c r="K92" s="6">
        <f>IFERROR('Selected scen drivers'!M90/'Selected scen drivers'!$F90,"")</f>
        <v>1.49856537140321</v>
      </c>
      <c r="L92" s="6">
        <f>IFERROR('Selected scen drivers'!N90/'Selected scen drivers'!$F90,"")</f>
        <v>1.52066390706646</v>
      </c>
      <c r="M92" s="6">
        <f>IFERROR('Selected scen drivers'!O90/'Selected scen drivers'!$F90,"")</f>
        <v>1.54650421936984</v>
      </c>
      <c r="N92" s="6">
        <f>IFERROR('Selected scen drivers'!P90/'Selected scen drivers'!$F90,"")</f>
        <v>1.57778045442703</v>
      </c>
      <c r="O92" s="6">
        <f>IFERROR('Selected scen drivers'!Q90/'Selected scen drivers'!$F90,"")</f>
        <v>1.59839106947426</v>
      </c>
      <c r="P92" s="6">
        <f>IFERROR('Selected scen drivers'!R90/'Selected scen drivers'!$F90,"")</f>
        <v>1.59520415354429</v>
      </c>
      <c r="Q92" s="6">
        <f>IFERROR('Selected scen drivers'!S90/'Selected scen drivers'!$F90,"")</f>
        <v>1.5679451158692</v>
      </c>
      <c r="R92" s="6">
        <f>IFERROR('Selected scen drivers'!T90/'Selected scen drivers'!$F90,"")</f>
        <v>1.53537458238395</v>
      </c>
      <c r="S92" s="6">
        <f>IFERROR('Selected scen drivers'!U90/'Selected scen drivers'!$F90,"")</f>
        <v>1.50557672324116</v>
      </c>
      <c r="T92" s="6">
        <f>IFERROR('Selected scen drivers'!V90/'Selected scen drivers'!$F90,"")</f>
        <v>1.46971124655482</v>
      </c>
      <c r="U92" s="6">
        <f>IFERROR('Selected scen drivers'!W90/'Selected scen drivers'!$F90,"")</f>
        <v>1.42852329227198</v>
      </c>
      <c r="V92" s="6">
        <f>IFERROR('Selected scen drivers'!X90/'Selected scen drivers'!$F90,"")</f>
        <v>0</v>
      </c>
      <c r="W92" s="6">
        <f>IFERROR('Selected scen drivers'!Y90/'Selected scen drivers'!$F90,"")</f>
        <v>0</v>
      </c>
      <c r="X92" s="6">
        <f>IFERROR('Selected scen drivers'!Z90/'Selected scen drivers'!$F90,"")</f>
        <v>0</v>
      </c>
      <c r="Y92" s="6">
        <f>IFERROR('Selected scen drivers'!AA90/'Selected scen drivers'!$F90,"")</f>
        <v>0</v>
      </c>
      <c r="Z92" s="6">
        <f>IFERROR('Selected scen drivers'!AB90/'Selected scen drivers'!$F90,"")</f>
        <v>0</v>
      </c>
      <c r="AA92" s="6">
        <f>IFERROR('Selected scen drivers'!AC90/'Selected scen drivers'!$F90,"")</f>
        <v>0</v>
      </c>
      <c r="AB92" s="6">
        <f>IFERROR('Selected scen drivers'!AD90/'Selected scen drivers'!$F90,"")</f>
        <v>0</v>
      </c>
      <c r="AC92" s="6">
        <f>IFERROR('Selected scen drivers'!AE90/'Selected scen drivers'!$F90,"")</f>
        <v>0</v>
      </c>
    </row>
    <row r="93" hidden="1" spans="2:29">
      <c r="B93" t="str">
        <f>'Selected scen drivers'!C91</f>
        <v>MidEast</v>
      </c>
      <c r="C93" t="str">
        <f>'Selected scen drivers'!D91</f>
        <v>POP</v>
      </c>
      <c r="D93" s="6">
        <f>IFERROR('Selected scen drivers'!F91/'Selected scen drivers'!$F91,"")</f>
        <v>1</v>
      </c>
      <c r="E93" s="6">
        <f>IFERROR('Selected scen drivers'!G91/'Selected scen drivers'!$F91,"")</f>
        <v>1.01591653536649</v>
      </c>
      <c r="F93" s="6">
        <f>IFERROR('Selected scen drivers'!H91/'Selected scen drivers'!$F91,"")</f>
        <v>1.09549921219896</v>
      </c>
      <c r="G93" s="6">
        <f>IFERROR('Selected scen drivers'!I91/'Selected scen drivers'!$F91,"")</f>
        <v>1.17481554148819</v>
      </c>
      <c r="H93" s="6">
        <f>IFERROR('Selected scen drivers'!J91/'Selected scen drivers'!$F91,"")</f>
        <v>1.25062993622811</v>
      </c>
      <c r="I93" s="6">
        <f>IFERROR('Selected scen drivers'!K91/'Selected scen drivers'!$F91,"")</f>
        <v>1.32236364458965</v>
      </c>
      <c r="J93" s="6">
        <f>IFERROR('Selected scen drivers'!L91/'Selected scen drivers'!$F91,"")</f>
        <v>1.38868171499029</v>
      </c>
      <c r="K93" s="6">
        <f>IFERROR('Selected scen drivers'!M91/'Selected scen drivers'!$F91,"")</f>
        <v>1.44738070594757</v>
      </c>
      <c r="L93" s="6">
        <f>IFERROR('Selected scen drivers'!N91/'Selected scen drivers'!$F91,"")</f>
        <v>1.49769547006135</v>
      </c>
      <c r="M93" s="6">
        <f>IFERROR('Selected scen drivers'!O91/'Selected scen drivers'!$F91,"")</f>
        <v>1.53858957231577</v>
      </c>
      <c r="N93" s="6">
        <f>IFERROR('Selected scen drivers'!P91/'Selected scen drivers'!$F91,"")</f>
        <v>1.5694064167895</v>
      </c>
      <c r="O93" s="6">
        <f>IFERROR('Selected scen drivers'!Q91/'Selected scen drivers'!$F91,"")</f>
        <v>1.59070257052599</v>
      </c>
      <c r="P93" s="6">
        <f>IFERROR('Selected scen drivers'!R91/'Selected scen drivers'!$F91,"")</f>
        <v>1.60375329654095</v>
      </c>
      <c r="Q93" s="6">
        <f>IFERROR('Selected scen drivers'!S91/'Selected scen drivers'!$F91,"")</f>
        <v>1.61005634327467</v>
      </c>
      <c r="R93" s="6">
        <f>IFERROR('Selected scen drivers'!T91/'Selected scen drivers'!$F91,"")</f>
        <v>1.61132735149569</v>
      </c>
      <c r="S93" s="6">
        <f>IFERROR('Selected scen drivers'!U91/'Selected scen drivers'!$F91,"")</f>
        <v>1.60900541766864</v>
      </c>
      <c r="T93" s="6">
        <f>IFERROR('Selected scen drivers'!V91/'Selected scen drivers'!$F91,"")</f>
        <v>1.60342321382187</v>
      </c>
      <c r="U93" s="6">
        <f>IFERROR('Selected scen drivers'!W91/'Selected scen drivers'!$F91,"")</f>
        <v>1.59406486453626</v>
      </c>
      <c r="V93" s="6">
        <f>IFERROR('Selected scen drivers'!X91/'Selected scen drivers'!$F91,"")</f>
        <v>0</v>
      </c>
      <c r="W93" s="6">
        <f>IFERROR('Selected scen drivers'!Y91/'Selected scen drivers'!$F91,"")</f>
        <v>0</v>
      </c>
      <c r="X93" s="6">
        <f>IFERROR('Selected scen drivers'!Z91/'Selected scen drivers'!$F91,"")</f>
        <v>0</v>
      </c>
      <c r="Y93" s="6">
        <f>IFERROR('Selected scen drivers'!AA91/'Selected scen drivers'!$F91,"")</f>
        <v>0</v>
      </c>
      <c r="Z93" s="6">
        <f>IFERROR('Selected scen drivers'!AB91/'Selected scen drivers'!$F91,"")</f>
        <v>0</v>
      </c>
      <c r="AA93" s="6">
        <f>IFERROR('Selected scen drivers'!AC91/'Selected scen drivers'!$F91,"")</f>
        <v>0</v>
      </c>
      <c r="AB93" s="6">
        <f>IFERROR('Selected scen drivers'!AD91/'Selected scen drivers'!$F91,"")</f>
        <v>0</v>
      </c>
      <c r="AC93" s="6">
        <f>IFERROR('Selected scen drivers'!AE91/'Selected scen drivers'!$F91,"")</f>
        <v>0</v>
      </c>
    </row>
    <row r="94" hidden="1" spans="2:29">
      <c r="B94" t="str">
        <f>'Selected scen drivers'!C92</f>
        <v>Turkey</v>
      </c>
      <c r="C94" t="str">
        <f>'Selected scen drivers'!D92</f>
        <v>GDP</v>
      </c>
      <c r="D94" s="6">
        <f>IFERROR('Selected scen drivers'!F92/'Selected scen drivers'!$F92,"")</f>
        <v>1</v>
      </c>
      <c r="E94" s="6">
        <f>IFERROR('Selected scen drivers'!G92/'Selected scen drivers'!$F92,"")</f>
        <v>1.03070655003645</v>
      </c>
      <c r="F94" s="6">
        <f>IFERROR('Selected scen drivers'!H92/'Selected scen drivers'!$F92,"")</f>
        <v>1.34428477211982</v>
      </c>
      <c r="G94" s="6">
        <f>IFERROR('Selected scen drivers'!I92/'Selected scen drivers'!$F92,"")</f>
        <v>1.62652730049637</v>
      </c>
      <c r="H94" s="6">
        <f>IFERROR('Selected scen drivers'!J92/'Selected scen drivers'!$F92,"")</f>
        <v>1.90676524697143</v>
      </c>
      <c r="I94" s="6">
        <f>IFERROR('Selected scen drivers'!K92/'Selected scen drivers'!$F92,"")</f>
        <v>2.16523048352945</v>
      </c>
      <c r="J94" s="6">
        <f>IFERROR('Selected scen drivers'!L92/'Selected scen drivers'!$F92,"")</f>
        <v>2.41021468985387</v>
      </c>
      <c r="K94" s="6">
        <f>IFERROR('Selected scen drivers'!M92/'Selected scen drivers'!$F92,"")</f>
        <v>2.63742233329862</v>
      </c>
      <c r="L94" s="6">
        <f>IFERROR('Selected scen drivers'!N92/'Selected scen drivers'!$F92,"")</f>
        <v>2.85196032489847</v>
      </c>
      <c r="M94" s="6">
        <f>IFERROR('Selected scen drivers'!O92/'Selected scen drivers'!$F92,"")</f>
        <v>3.05092592592593</v>
      </c>
      <c r="N94" s="6">
        <f>IFERROR('Selected scen drivers'!P92/'Selected scen drivers'!$F92,"")</f>
        <v>3.22479520288799</v>
      </c>
      <c r="O94" s="6">
        <f>IFERROR('Selected scen drivers'!Q92/'Selected scen drivers'!$F92,"")</f>
        <v>3.36675170953521</v>
      </c>
      <c r="P94" s="6">
        <f>IFERROR('Selected scen drivers'!R92/'Selected scen drivers'!$F92,"")</f>
        <v>3.48119945156028</v>
      </c>
      <c r="Q94" s="6">
        <f>IFERROR('Selected scen drivers'!S92/'Selected scen drivers'!$F92,"")</f>
        <v>3.57173973411087</v>
      </c>
      <c r="R94" s="6">
        <f>IFERROR('Selected scen drivers'!T92/'Selected scen drivers'!$F92,"")</f>
        <v>3.64571835190392</v>
      </c>
      <c r="S94" s="6">
        <f>IFERROR('Selected scen drivers'!U92/'Selected scen drivers'!$F92,"")</f>
        <v>3.70923582908119</v>
      </c>
      <c r="T94" s="6">
        <f>IFERROR('Selected scen drivers'!V92/'Selected scen drivers'!$F92,"")</f>
        <v>3.76525998819813</v>
      </c>
      <c r="U94" s="6">
        <f>IFERROR('Selected scen drivers'!W92/'Selected scen drivers'!$F92,"")</f>
        <v>3.81412926516019</v>
      </c>
      <c r="V94" s="6">
        <f>IFERROR('Selected scen drivers'!X92/'Selected scen drivers'!$F92,"")</f>
        <v>0</v>
      </c>
      <c r="W94" s="6">
        <f>IFERROR('Selected scen drivers'!Y92/'Selected scen drivers'!$F92,"")</f>
        <v>0</v>
      </c>
      <c r="X94" s="6">
        <f>IFERROR('Selected scen drivers'!Z92/'Selected scen drivers'!$F92,"")</f>
        <v>0</v>
      </c>
      <c r="Y94" s="6">
        <f>IFERROR('Selected scen drivers'!AA92/'Selected scen drivers'!$F92,"")</f>
        <v>0</v>
      </c>
      <c r="Z94" s="6">
        <f>IFERROR('Selected scen drivers'!AB92/'Selected scen drivers'!$F92,"")</f>
        <v>0</v>
      </c>
      <c r="AA94" s="6">
        <f>IFERROR('Selected scen drivers'!AC92/'Selected scen drivers'!$F92,"")</f>
        <v>0</v>
      </c>
      <c r="AB94" s="6">
        <f>IFERROR('Selected scen drivers'!AD92/'Selected scen drivers'!$F92,"")</f>
        <v>0</v>
      </c>
      <c r="AC94" s="6">
        <f>IFERROR('Selected scen drivers'!AE92/'Selected scen drivers'!$F92,"")</f>
        <v>0</v>
      </c>
    </row>
    <row r="95" hidden="1" spans="2:29">
      <c r="B95" t="str">
        <f>'Selected scen drivers'!C93</f>
        <v>Turkey</v>
      </c>
      <c r="C95" t="str">
        <f>'Selected scen drivers'!D93</f>
        <v>GDPAGR</v>
      </c>
      <c r="D95" s="6">
        <f>IFERROR('Selected scen drivers'!F93/'Selected scen drivers'!$F93,"")</f>
        <v>1</v>
      </c>
      <c r="E95" s="6">
        <f>IFERROR('Selected scen drivers'!G93/'Selected scen drivers'!$F93,"")</f>
        <v>1.03070655003645</v>
      </c>
      <c r="F95" s="6">
        <f>IFERROR('Selected scen drivers'!H93/'Selected scen drivers'!$F93,"")</f>
        <v>1.34428477211982</v>
      </c>
      <c r="G95" s="6">
        <f>IFERROR('Selected scen drivers'!I93/'Selected scen drivers'!$F93,"")</f>
        <v>1.62652730049637</v>
      </c>
      <c r="H95" s="6">
        <f>IFERROR('Selected scen drivers'!J93/'Selected scen drivers'!$F93,"")</f>
        <v>1.90676524697144</v>
      </c>
      <c r="I95" s="6">
        <f>IFERROR('Selected scen drivers'!K93/'Selected scen drivers'!$F93,"")</f>
        <v>2.16523048352945</v>
      </c>
      <c r="J95" s="6">
        <f>IFERROR('Selected scen drivers'!L93/'Selected scen drivers'!$F93,"")</f>
        <v>2.41021468985387</v>
      </c>
      <c r="K95" s="6">
        <f>IFERROR('Selected scen drivers'!M93/'Selected scen drivers'!$F93,"")</f>
        <v>2.63742233329862</v>
      </c>
      <c r="L95" s="6">
        <f>IFERROR('Selected scen drivers'!N93/'Selected scen drivers'!$F93,"")</f>
        <v>2.85196032489847</v>
      </c>
      <c r="M95" s="6">
        <f>IFERROR('Selected scen drivers'!O93/'Selected scen drivers'!$F93,"")</f>
        <v>3.05092592592593</v>
      </c>
      <c r="N95" s="6">
        <f>IFERROR('Selected scen drivers'!P93/'Selected scen drivers'!$F93,"")</f>
        <v>3.22479520288798</v>
      </c>
      <c r="O95" s="6">
        <f>IFERROR('Selected scen drivers'!Q93/'Selected scen drivers'!$F93,"")</f>
        <v>3.36675170953521</v>
      </c>
      <c r="P95" s="6">
        <f>IFERROR('Selected scen drivers'!R93/'Selected scen drivers'!$F93,"")</f>
        <v>3.48119945156028</v>
      </c>
      <c r="Q95" s="6">
        <f>IFERROR('Selected scen drivers'!S93/'Selected scen drivers'!$F93,"")</f>
        <v>3.57173973411087</v>
      </c>
      <c r="R95" s="6">
        <f>IFERROR('Selected scen drivers'!T93/'Selected scen drivers'!$F93,"")</f>
        <v>3.64571835190392</v>
      </c>
      <c r="S95" s="6">
        <f>IFERROR('Selected scen drivers'!U93/'Selected scen drivers'!$F93,"")</f>
        <v>3.70923582908119</v>
      </c>
      <c r="T95" s="6">
        <f>IFERROR('Selected scen drivers'!V93/'Selected scen drivers'!$F93,"")</f>
        <v>3.76525998819813</v>
      </c>
      <c r="U95" s="6">
        <f>IFERROR('Selected scen drivers'!W93/'Selected scen drivers'!$F93,"")</f>
        <v>3.81412926516019</v>
      </c>
      <c r="V95" s="6">
        <f>IFERROR('Selected scen drivers'!X93/'Selected scen drivers'!$F93,"")</f>
        <v>0</v>
      </c>
      <c r="W95" s="6">
        <f>IFERROR('Selected scen drivers'!Y93/'Selected scen drivers'!$F93,"")</f>
        <v>0</v>
      </c>
      <c r="X95" s="6">
        <f>IFERROR('Selected scen drivers'!Z93/'Selected scen drivers'!$F93,"")</f>
        <v>0</v>
      </c>
      <c r="Y95" s="6">
        <f>IFERROR('Selected scen drivers'!AA93/'Selected scen drivers'!$F93,"")</f>
        <v>0</v>
      </c>
      <c r="Z95" s="6">
        <f>IFERROR('Selected scen drivers'!AB93/'Selected scen drivers'!$F93,"")</f>
        <v>0</v>
      </c>
      <c r="AA95" s="6">
        <f>IFERROR('Selected scen drivers'!AC93/'Selected scen drivers'!$F93,"")</f>
        <v>0</v>
      </c>
      <c r="AB95" s="6">
        <f>IFERROR('Selected scen drivers'!AD93/'Selected scen drivers'!$F93,"")</f>
        <v>0</v>
      </c>
      <c r="AC95" s="6">
        <f>IFERROR('Selected scen drivers'!AE93/'Selected scen drivers'!$F93,"")</f>
        <v>0</v>
      </c>
    </row>
    <row r="96" hidden="1" spans="2:29">
      <c r="B96" t="str">
        <f>'Selected scen drivers'!C94</f>
        <v>Turkey</v>
      </c>
      <c r="C96" t="str">
        <f>'Selected scen drivers'!D94</f>
        <v>GDPIND</v>
      </c>
      <c r="D96" s="6">
        <f>IFERROR('Selected scen drivers'!F94/'Selected scen drivers'!$F94,"")</f>
        <v>1</v>
      </c>
      <c r="E96" s="6">
        <f>IFERROR('Selected scen drivers'!G94/'Selected scen drivers'!$F94,"")</f>
        <v>1.03070655003645</v>
      </c>
      <c r="F96" s="6">
        <f>IFERROR('Selected scen drivers'!H94/'Selected scen drivers'!$F94,"")</f>
        <v>1.34428477211982</v>
      </c>
      <c r="G96" s="6">
        <f>IFERROR('Selected scen drivers'!I94/'Selected scen drivers'!$F94,"")</f>
        <v>1.62652730049637</v>
      </c>
      <c r="H96" s="6">
        <f>IFERROR('Selected scen drivers'!J94/'Selected scen drivers'!$F94,"")</f>
        <v>1.90676524697144</v>
      </c>
      <c r="I96" s="6">
        <f>IFERROR('Selected scen drivers'!K94/'Selected scen drivers'!$F94,"")</f>
        <v>2.16523048352945</v>
      </c>
      <c r="J96" s="6">
        <f>IFERROR('Selected scen drivers'!L94/'Selected scen drivers'!$F94,"")</f>
        <v>2.41021468985387</v>
      </c>
      <c r="K96" s="6">
        <f>IFERROR('Selected scen drivers'!M94/'Selected scen drivers'!$F94,"")</f>
        <v>2.63742233329862</v>
      </c>
      <c r="L96" s="6">
        <f>IFERROR('Selected scen drivers'!N94/'Selected scen drivers'!$F94,"")</f>
        <v>2.85196032489847</v>
      </c>
      <c r="M96" s="6">
        <f>IFERROR('Selected scen drivers'!O94/'Selected scen drivers'!$F94,"")</f>
        <v>3.05092592592593</v>
      </c>
      <c r="N96" s="6">
        <f>IFERROR('Selected scen drivers'!P94/'Selected scen drivers'!$F94,"")</f>
        <v>3.22479520288799</v>
      </c>
      <c r="O96" s="6">
        <f>IFERROR('Selected scen drivers'!Q94/'Selected scen drivers'!$F94,"")</f>
        <v>3.36675170953521</v>
      </c>
      <c r="P96" s="6">
        <f>IFERROR('Selected scen drivers'!R94/'Selected scen drivers'!$F94,"")</f>
        <v>3.48119945156028</v>
      </c>
      <c r="Q96" s="6">
        <f>IFERROR('Selected scen drivers'!S94/'Selected scen drivers'!$F94,"")</f>
        <v>3.57173973411087</v>
      </c>
      <c r="R96" s="6">
        <f>IFERROR('Selected scen drivers'!T94/'Selected scen drivers'!$F94,"")</f>
        <v>3.64571835190392</v>
      </c>
      <c r="S96" s="6">
        <f>IFERROR('Selected scen drivers'!U94/'Selected scen drivers'!$F94,"")</f>
        <v>3.70923582908119</v>
      </c>
      <c r="T96" s="6">
        <f>IFERROR('Selected scen drivers'!V94/'Selected scen drivers'!$F94,"")</f>
        <v>3.76525998819813</v>
      </c>
      <c r="U96" s="6">
        <f>IFERROR('Selected scen drivers'!W94/'Selected scen drivers'!$F94,"")</f>
        <v>3.81412926516019</v>
      </c>
      <c r="V96" s="6">
        <f>IFERROR('Selected scen drivers'!X94/'Selected scen drivers'!$F94,"")</f>
        <v>0</v>
      </c>
      <c r="W96" s="6">
        <f>IFERROR('Selected scen drivers'!Y94/'Selected scen drivers'!$F94,"")</f>
        <v>0</v>
      </c>
      <c r="X96" s="6">
        <f>IFERROR('Selected scen drivers'!Z94/'Selected scen drivers'!$F94,"")</f>
        <v>0</v>
      </c>
      <c r="Y96" s="6">
        <f>IFERROR('Selected scen drivers'!AA94/'Selected scen drivers'!$F94,"")</f>
        <v>0</v>
      </c>
      <c r="Z96" s="6">
        <f>IFERROR('Selected scen drivers'!AB94/'Selected scen drivers'!$F94,"")</f>
        <v>0</v>
      </c>
      <c r="AA96" s="6">
        <f>IFERROR('Selected scen drivers'!AC94/'Selected scen drivers'!$F94,"")</f>
        <v>0</v>
      </c>
      <c r="AB96" s="6">
        <f>IFERROR('Selected scen drivers'!AD94/'Selected scen drivers'!$F94,"")</f>
        <v>0</v>
      </c>
      <c r="AC96" s="6">
        <f>IFERROR('Selected scen drivers'!AE94/'Selected scen drivers'!$F94,"")</f>
        <v>0</v>
      </c>
    </row>
    <row r="97" hidden="1" spans="2:29">
      <c r="B97" t="str">
        <f>'Selected scen drivers'!C95</f>
        <v>Turkey</v>
      </c>
      <c r="C97" t="str">
        <f>'Selected scen drivers'!D95</f>
        <v>GDPMFG</v>
      </c>
      <c r="D97" s="6">
        <f>IFERROR('Selected scen drivers'!F95/'Selected scen drivers'!$F95,"")</f>
        <v>1</v>
      </c>
      <c r="E97" s="6">
        <f>IFERROR('Selected scen drivers'!G95/'Selected scen drivers'!$F95,"")</f>
        <v>1.03070655003644</v>
      </c>
      <c r="F97" s="6">
        <f>IFERROR('Selected scen drivers'!H95/'Selected scen drivers'!$F95,"")</f>
        <v>1.36855439546759</v>
      </c>
      <c r="G97" s="6">
        <f>IFERROR('Selected scen drivers'!I95/'Selected scen drivers'!$F95,"")</f>
        <v>1.68525772096475</v>
      </c>
      <c r="H97" s="6">
        <f>IFERROR('Selected scen drivers'!J95/'Selected scen drivers'!$F95,"")</f>
        <v>2.01003906658849</v>
      </c>
      <c r="I97" s="6">
        <f>IFERROR('Selected scen drivers'!K95/'Selected scen drivers'!$F95,"")</f>
        <v>2.3215941629707</v>
      </c>
      <c r="J97" s="6">
        <f>IFERROR('Selected scen drivers'!L95/'Selected scen drivers'!$F95,"")</f>
        <v>2.62778392787246</v>
      </c>
      <c r="K97" s="6">
        <f>IFERROR('Selected scen drivers'!M95/'Selected scen drivers'!$F95,"")</f>
        <v>2.92311736443652</v>
      </c>
      <c r="L97" s="6">
        <f>IFERROR('Selected scen drivers'!N95/'Selected scen drivers'!$F95,"")</f>
        <v>3.21238397193013</v>
      </c>
      <c r="M97" s="6">
        <f>IFERROR('Selected scen drivers'!O95/'Selected scen drivers'!$F95,"")</f>
        <v>3.49157555386103</v>
      </c>
      <c r="N97" s="6">
        <f>IFERROR('Selected scen drivers'!P95/'Selected scen drivers'!$F95,"")</f>
        <v>3.74877724831384</v>
      </c>
      <c r="O97" s="6">
        <f>IFERROR('Selected scen drivers'!Q95/'Selected scen drivers'!$F95,"")</f>
        <v>3.97458271075263</v>
      </c>
      <c r="P97" s="6">
        <f>IFERROR('Selected scen drivers'!R95/'Selected scen drivers'!$F95,"")</f>
        <v>4.17254209981534</v>
      </c>
      <c r="Q97" s="6">
        <f>IFERROR('Selected scen drivers'!S95/'Selected scen drivers'!$F95,"")</f>
        <v>4.34554700924456</v>
      </c>
      <c r="R97" s="6">
        <f>IFERROR('Selected scen drivers'!T95/'Selected scen drivers'!$F95,"")</f>
        <v>4.50137242898776</v>
      </c>
      <c r="S97" s="6">
        <f>IFERROR('Selected scen drivers'!U95/'Selected scen drivers'!$F95,"")</f>
        <v>4.64676381188408</v>
      </c>
      <c r="T97" s="6">
        <f>IFERROR('Selected scen drivers'!V95/'Selected scen drivers'!$F95,"")</f>
        <v>4.78492609929946</v>
      </c>
      <c r="U97" s="6">
        <f>IFERROR('Selected scen drivers'!W95/'Selected scen drivers'!$F95,"")</f>
        <v>4.91588963718835</v>
      </c>
      <c r="V97" s="6">
        <f>IFERROR('Selected scen drivers'!X95/'Selected scen drivers'!$F95,"")</f>
        <v>0</v>
      </c>
      <c r="W97" s="6">
        <f>IFERROR('Selected scen drivers'!Y95/'Selected scen drivers'!$F95,"")</f>
        <v>0</v>
      </c>
      <c r="X97" s="6">
        <f>IFERROR('Selected scen drivers'!Z95/'Selected scen drivers'!$F95,"")</f>
        <v>0</v>
      </c>
      <c r="Y97" s="6">
        <f>IFERROR('Selected scen drivers'!AA95/'Selected scen drivers'!$F95,"")</f>
        <v>0</v>
      </c>
      <c r="Z97" s="6">
        <f>IFERROR('Selected scen drivers'!AB95/'Selected scen drivers'!$F95,"")</f>
        <v>0</v>
      </c>
      <c r="AA97" s="6">
        <f>IFERROR('Selected scen drivers'!AC95/'Selected scen drivers'!$F95,"")</f>
        <v>0</v>
      </c>
      <c r="AB97" s="6">
        <f>IFERROR('Selected scen drivers'!AD95/'Selected scen drivers'!$F95,"")</f>
        <v>0</v>
      </c>
      <c r="AC97" s="6">
        <f>IFERROR('Selected scen drivers'!AE95/'Selected scen drivers'!$F95,"")</f>
        <v>0</v>
      </c>
    </row>
    <row r="98" hidden="1" spans="2:29">
      <c r="B98" t="str">
        <f>'Selected scen drivers'!C96</f>
        <v>Turkey</v>
      </c>
      <c r="C98" t="str">
        <f>'Selected scen drivers'!D96</f>
        <v>GDPPCAP</v>
      </c>
      <c r="D98" s="6">
        <f>IFERROR('Selected scen drivers'!F96/'Selected scen drivers'!$F96,"")</f>
        <v>1</v>
      </c>
      <c r="E98" s="6">
        <f>IFERROR('Selected scen drivers'!G96/'Selected scen drivers'!$F96,"")</f>
        <v>1.02266003014167</v>
      </c>
      <c r="F98" s="6">
        <f>IFERROR('Selected scen drivers'!H96/'Selected scen drivers'!$F96,"")</f>
        <v>1.28368293026135</v>
      </c>
      <c r="G98" s="6">
        <f>IFERROR('Selected scen drivers'!I96/'Selected scen drivers'!$F96,"")</f>
        <v>1.50370890446376</v>
      </c>
      <c r="H98" s="6">
        <f>IFERROR('Selected scen drivers'!J96/'Selected scen drivers'!$F96,"")</f>
        <v>1.71845964733107</v>
      </c>
      <c r="I98" s="6">
        <f>IFERROR('Selected scen drivers'!K96/'Selected scen drivers'!$F96,"")</f>
        <v>1.91249135294848</v>
      </c>
      <c r="J98" s="6">
        <f>IFERROR('Selected scen drivers'!L96/'Selected scen drivers'!$F96,"")</f>
        <v>2.09747680595074</v>
      </c>
      <c r="K98" s="6">
        <f>IFERROR('Selected scen drivers'!M96/'Selected scen drivers'!$F96,"")</f>
        <v>2.27596228174151</v>
      </c>
      <c r="L98" s="6">
        <f>IFERROR('Selected scen drivers'!N96/'Selected scen drivers'!$F96,"")</f>
        <v>2.4552370876487</v>
      </c>
      <c r="M98" s="6">
        <f>IFERROR('Selected scen drivers'!O96/'Selected scen drivers'!$F96,"")</f>
        <v>2.6363471038652</v>
      </c>
      <c r="N98" s="6">
        <f>IFERROR('Selected scen drivers'!P96/'Selected scen drivers'!$F96,"")</f>
        <v>2.81032142296379</v>
      </c>
      <c r="O98" s="6">
        <f>IFERROR('Selected scen drivers'!Q96/'Selected scen drivers'!$F96,"")</f>
        <v>2.96905420129098</v>
      </c>
      <c r="P98" s="6">
        <f>IFERROR('Selected scen drivers'!R96/'Selected scen drivers'!$F96,"")</f>
        <v>3.11510164856617</v>
      </c>
      <c r="Q98" s="6">
        <f>IFERROR('Selected scen drivers'!S96/'Selected scen drivers'!$F96,"")</f>
        <v>3.25084960440286</v>
      </c>
      <c r="R98" s="6">
        <f>IFERROR('Selected scen drivers'!T96/'Selected scen drivers'!$F96,"")</f>
        <v>3.38200736070937</v>
      </c>
      <c r="S98" s="6">
        <f>IFERROR('Selected scen drivers'!U96/'Selected scen drivers'!$F96,"")</f>
        <v>3.51279978886981</v>
      </c>
      <c r="T98" s="6">
        <f>IFERROR('Selected scen drivers'!V96/'Selected scen drivers'!$F96,"")</f>
        <v>3.64474269800549</v>
      </c>
      <c r="U98" s="6">
        <f>IFERROR('Selected scen drivers'!W96/'Selected scen drivers'!$F96,"")</f>
        <v>3.77778029325659</v>
      </c>
      <c r="V98" s="6">
        <f>IFERROR('Selected scen drivers'!X96/'Selected scen drivers'!$F96,"")</f>
        <v>0</v>
      </c>
      <c r="W98" s="6">
        <f>IFERROR('Selected scen drivers'!Y96/'Selected scen drivers'!$F96,"")</f>
        <v>0</v>
      </c>
      <c r="X98" s="6">
        <f>IFERROR('Selected scen drivers'!Z96/'Selected scen drivers'!$F96,"")</f>
        <v>0</v>
      </c>
      <c r="Y98" s="6">
        <f>IFERROR('Selected scen drivers'!AA96/'Selected scen drivers'!$F96,"")</f>
        <v>0</v>
      </c>
      <c r="Z98" s="6">
        <f>IFERROR('Selected scen drivers'!AB96/'Selected scen drivers'!$F96,"")</f>
        <v>0</v>
      </c>
      <c r="AA98" s="6">
        <f>IFERROR('Selected scen drivers'!AC96/'Selected scen drivers'!$F96,"")</f>
        <v>0</v>
      </c>
      <c r="AB98" s="6">
        <f>IFERROR('Selected scen drivers'!AD96/'Selected scen drivers'!$F96,"")</f>
        <v>0</v>
      </c>
      <c r="AC98" s="6">
        <f>IFERROR('Selected scen drivers'!AE96/'Selected scen drivers'!$F96,"")</f>
        <v>0</v>
      </c>
    </row>
    <row r="99" spans="2:29">
      <c r="B99" t="str">
        <f>'Selected scen drivers'!C97</f>
        <v>Turkey</v>
      </c>
      <c r="C99" t="str">
        <f>'Selected scen drivers'!D97</f>
        <v>GDPPHOU</v>
      </c>
      <c r="D99" s="6">
        <f>IFERROR('Selected scen drivers'!F97/'Selected scen drivers'!$F97,"")</f>
        <v>1</v>
      </c>
      <c r="E99" s="6">
        <f>IFERROR('Selected scen drivers'!G97/'Selected scen drivers'!$F97,"")</f>
        <v>1.01908192989768</v>
      </c>
      <c r="F99" s="6">
        <f>IFERROR('Selected scen drivers'!H97/'Selected scen drivers'!$F97,"")</f>
        <v>1.25817323121677</v>
      </c>
      <c r="G99" s="6">
        <f>IFERROR('Selected scen drivers'!I97/'Selected scen drivers'!$F97,"")</f>
        <v>1.46923755906713</v>
      </c>
      <c r="H99" s="6">
        <f>IFERROR('Selected scen drivers'!J97/'Selected scen drivers'!$F97,"")</f>
        <v>1.68275499299753</v>
      </c>
      <c r="I99" s="6">
        <f>IFERROR('Selected scen drivers'!K97/'Selected scen drivers'!$F97,"")</f>
        <v>1.89237260070375</v>
      </c>
      <c r="J99" s="6">
        <f>IFERROR('Selected scen drivers'!L97/'Selected scen drivers'!$F97,"")</f>
        <v>2.10583821366009</v>
      </c>
      <c r="K99" s="6">
        <f>IFERROR('Selected scen drivers'!M97/'Selected scen drivers'!$F97,"")</f>
        <v>2.34455726168824</v>
      </c>
      <c r="L99" s="6">
        <f>IFERROR('Selected scen drivers'!N97/'Selected scen drivers'!$F97,"")</f>
        <v>2.59486520364809</v>
      </c>
      <c r="M99" s="6">
        <f>IFERROR('Selected scen drivers'!O97/'Selected scen drivers'!$F97,"")</f>
        <v>2.84939576143401</v>
      </c>
      <c r="N99" s="6">
        <f>IFERROR('Selected scen drivers'!P97/'Selected scen drivers'!$F97,"")</f>
        <v>3.10300287306036</v>
      </c>
      <c r="O99" s="6">
        <f>IFERROR('Selected scen drivers'!Q97/'Selected scen drivers'!$F97,"")</f>
        <v>3.32166823045538</v>
      </c>
      <c r="P99" s="6">
        <f>IFERROR('Selected scen drivers'!R97/'Selected scen drivers'!$F97,"")</f>
        <v>3.5423968257246</v>
      </c>
      <c r="Q99" s="6">
        <f>IFERROR('Selected scen drivers'!S97/'Selected scen drivers'!$F97,"")</f>
        <v>3.78560999653467</v>
      </c>
      <c r="R99" s="6">
        <f>IFERROR('Selected scen drivers'!T97/'Selected scen drivers'!$F97,"")</f>
        <v>4.06116609541488</v>
      </c>
      <c r="S99" s="6">
        <f>IFERROR('Selected scen drivers'!U97/'Selected scen drivers'!$F97,"")</f>
        <v>4.26862160949478</v>
      </c>
      <c r="T99" s="6">
        <f>IFERROR('Selected scen drivers'!V97/'Selected scen drivers'!$F97,"")</f>
        <v>4.47726644978338</v>
      </c>
      <c r="U99" s="6">
        <f>IFERROR('Selected scen drivers'!W97/'Selected scen drivers'!$F97,"")</f>
        <v>4.68415118073766</v>
      </c>
      <c r="V99" s="6">
        <f>IFERROR('Selected scen drivers'!X97/'Selected scen drivers'!$F97,"")</f>
        <v>0</v>
      </c>
      <c r="W99" s="6">
        <f>IFERROR('Selected scen drivers'!Y97/'Selected scen drivers'!$F97,"")</f>
        <v>0</v>
      </c>
      <c r="X99" s="6">
        <f>IFERROR('Selected scen drivers'!Z97/'Selected scen drivers'!$F97,"")</f>
        <v>0</v>
      </c>
      <c r="Y99" s="6">
        <f>IFERROR('Selected scen drivers'!AA97/'Selected scen drivers'!$F97,"")</f>
        <v>0</v>
      </c>
      <c r="Z99" s="6">
        <f>IFERROR('Selected scen drivers'!AB97/'Selected scen drivers'!$F97,"")</f>
        <v>0</v>
      </c>
      <c r="AA99" s="6">
        <f>IFERROR('Selected scen drivers'!AC97/'Selected scen drivers'!$F97,"")</f>
        <v>0</v>
      </c>
      <c r="AB99" s="6">
        <f>IFERROR('Selected scen drivers'!AD97/'Selected scen drivers'!$F97,"")</f>
        <v>0</v>
      </c>
      <c r="AC99" s="6">
        <f>IFERROR('Selected scen drivers'!AE97/'Selected scen drivers'!$F97,"")</f>
        <v>0</v>
      </c>
    </row>
    <row r="100" hidden="1" spans="2:29">
      <c r="B100" t="str">
        <f>'Selected scen drivers'!C98</f>
        <v>Turkey</v>
      </c>
      <c r="C100" t="str">
        <f>'Selected scen drivers'!D98</f>
        <v>GDPSER</v>
      </c>
      <c r="D100" s="6">
        <f>IFERROR('Selected scen drivers'!F98/'Selected scen drivers'!$F98,"")</f>
        <v>1</v>
      </c>
      <c r="E100" s="6">
        <f>IFERROR('Selected scen drivers'!G98/'Selected scen drivers'!$F98,"")</f>
        <v>1.03070655003645</v>
      </c>
      <c r="F100" s="6">
        <f>IFERROR('Selected scen drivers'!H98/'Selected scen drivers'!$F98,"")</f>
        <v>1.34428477211983</v>
      </c>
      <c r="G100" s="6">
        <f>IFERROR('Selected scen drivers'!I98/'Selected scen drivers'!$F98,"")</f>
        <v>1.62652730049638</v>
      </c>
      <c r="H100" s="6">
        <f>IFERROR('Selected scen drivers'!J98/'Selected scen drivers'!$F98,"")</f>
        <v>1.90676524697144</v>
      </c>
      <c r="I100" s="6">
        <f>IFERROR('Selected scen drivers'!K98/'Selected scen drivers'!$F98,"")</f>
        <v>2.16523048352946</v>
      </c>
      <c r="J100" s="6">
        <f>IFERROR('Selected scen drivers'!L98/'Selected scen drivers'!$F98,"")</f>
        <v>2.41021468985387</v>
      </c>
      <c r="K100" s="6">
        <f>IFERROR('Selected scen drivers'!M98/'Selected scen drivers'!$F98,"")</f>
        <v>2.63742233329863</v>
      </c>
      <c r="L100" s="6">
        <f>IFERROR('Selected scen drivers'!N98/'Selected scen drivers'!$F98,"")</f>
        <v>2.85196032489848</v>
      </c>
      <c r="M100" s="6">
        <f>IFERROR('Selected scen drivers'!O98/'Selected scen drivers'!$F98,"")</f>
        <v>3.05092592592594</v>
      </c>
      <c r="N100" s="6">
        <f>IFERROR('Selected scen drivers'!P98/'Selected scen drivers'!$F98,"")</f>
        <v>3.224795202888</v>
      </c>
      <c r="O100" s="6">
        <f>IFERROR('Selected scen drivers'!Q98/'Selected scen drivers'!$F98,"")</f>
        <v>3.36675170953523</v>
      </c>
      <c r="P100" s="6">
        <f>IFERROR('Selected scen drivers'!R98/'Selected scen drivers'!$F98,"")</f>
        <v>3.48119945156029</v>
      </c>
      <c r="Q100" s="6">
        <f>IFERROR('Selected scen drivers'!S98/'Selected scen drivers'!$F98,"")</f>
        <v>3.57173973411088</v>
      </c>
      <c r="R100" s="6">
        <f>IFERROR('Selected scen drivers'!T98/'Selected scen drivers'!$F98,"")</f>
        <v>3.64571835190393</v>
      </c>
      <c r="S100" s="6">
        <f>IFERROR('Selected scen drivers'!U98/'Selected scen drivers'!$F98,"")</f>
        <v>3.7092358290812</v>
      </c>
      <c r="T100" s="6">
        <f>IFERROR('Selected scen drivers'!V98/'Selected scen drivers'!$F98,"")</f>
        <v>3.76525998819815</v>
      </c>
      <c r="U100" s="6">
        <f>IFERROR('Selected scen drivers'!W98/'Selected scen drivers'!$F98,"")</f>
        <v>3.81412926516021</v>
      </c>
      <c r="V100" s="6">
        <f>IFERROR('Selected scen drivers'!X98/'Selected scen drivers'!$F98,"")</f>
        <v>0</v>
      </c>
      <c r="W100" s="6">
        <f>IFERROR('Selected scen drivers'!Y98/'Selected scen drivers'!$F98,"")</f>
        <v>0</v>
      </c>
      <c r="X100" s="6">
        <f>IFERROR('Selected scen drivers'!Z98/'Selected scen drivers'!$F98,"")</f>
        <v>0</v>
      </c>
      <c r="Y100" s="6">
        <f>IFERROR('Selected scen drivers'!AA98/'Selected scen drivers'!$F98,"")</f>
        <v>0</v>
      </c>
      <c r="Z100" s="6">
        <f>IFERROR('Selected scen drivers'!AB98/'Selected scen drivers'!$F98,"")</f>
        <v>0</v>
      </c>
      <c r="AA100" s="6">
        <f>IFERROR('Selected scen drivers'!AC98/'Selected scen drivers'!$F98,"")</f>
        <v>0</v>
      </c>
      <c r="AB100" s="6">
        <f>IFERROR('Selected scen drivers'!AD98/'Selected scen drivers'!$F98,"")</f>
        <v>0</v>
      </c>
      <c r="AC100" s="6">
        <f>IFERROR('Selected scen drivers'!AE98/'Selected scen drivers'!$F98,"")</f>
        <v>0</v>
      </c>
    </row>
    <row r="101" hidden="1" spans="2:29">
      <c r="B101" t="str">
        <f>'Selected scen drivers'!C99</f>
        <v>Turkey</v>
      </c>
      <c r="C101" t="str">
        <f>'Selected scen drivers'!D99</f>
        <v>HOU</v>
      </c>
      <c r="D101" s="6">
        <f>IFERROR('Selected scen drivers'!F99/'Selected scen drivers'!$F99,"")</f>
        <v>1</v>
      </c>
      <c r="E101" s="6">
        <f>IFERROR('Selected scen drivers'!G99/'Selected scen drivers'!$F99,"")</f>
        <v>1.01140695345264</v>
      </c>
      <c r="F101" s="6">
        <f>IFERROR('Selected scen drivers'!H99/'Selected scen drivers'!$F99,"")</f>
        <v>1.06844172071582</v>
      </c>
      <c r="G101" s="6">
        <f>IFERROR('Selected scen drivers'!I99/'Selected scen drivers'!$F99,"")</f>
        <v>1.10705535021111</v>
      </c>
      <c r="H101" s="6">
        <f>IFERROR('Selected scen drivers'!J99/'Selected scen drivers'!$F99,"")</f>
        <v>1.13312113463105</v>
      </c>
      <c r="I101" s="6">
        <f>IFERROR('Selected scen drivers'!K99/'Selected scen drivers'!$F99,"")</f>
        <v>1.14418824428352</v>
      </c>
      <c r="J101" s="6">
        <f>IFERROR('Selected scen drivers'!L99/'Selected scen drivers'!$F99,"")</f>
        <v>1.14453934505479</v>
      </c>
      <c r="K101" s="6">
        <f>IFERROR('Selected scen drivers'!M99/'Selected scen drivers'!$F99,"")</f>
        <v>1.1249127399855</v>
      </c>
      <c r="L101" s="6">
        <f>IFERROR('Selected scen drivers'!N99/'Selected scen drivers'!$F99,"")</f>
        <v>1.09907841104383</v>
      </c>
      <c r="M101" s="6">
        <f>IFERROR('Selected scen drivers'!O99/'Selected scen drivers'!$F99,"")</f>
        <v>1.07072733357001</v>
      </c>
      <c r="N101" s="6">
        <f>IFERROR('Selected scen drivers'!P99/'Selected scen drivers'!$F99,"")</f>
        <v>1.03924982825024</v>
      </c>
      <c r="O101" s="6">
        <f>IFERROR('Selected scen drivers'!Q99/'Selected scen drivers'!$F99,"")</f>
        <v>1.01357254125095</v>
      </c>
      <c r="P101" s="6">
        <f>IFERROR('Selected scen drivers'!R99/'Selected scen drivers'!$F99,"")</f>
        <v>0.982724303014301</v>
      </c>
      <c r="Q101" s="6">
        <f>IFERROR('Selected scen drivers'!S99/'Selected scen drivers'!$F99,"")</f>
        <v>0.943504412071085</v>
      </c>
      <c r="R101" s="6">
        <f>IFERROR('Selected scen drivers'!T99/'Selected scen drivers'!$F99,"")</f>
        <v>0.897702351061188</v>
      </c>
      <c r="S101" s="6">
        <f>IFERROR('Selected scen drivers'!U99/'Selected scen drivers'!$F99,"")</f>
        <v>0.868954001645556</v>
      </c>
      <c r="T101" s="6">
        <f>IFERROR('Selected scen drivers'!V99/'Selected scen drivers'!$F99,"")</f>
        <v>0.840972953124177</v>
      </c>
      <c r="U101" s="6">
        <f>IFERROR('Selected scen drivers'!W99/'Selected scen drivers'!$F99,"")</f>
        <v>0.814262631156056</v>
      </c>
      <c r="V101" s="6">
        <f>IFERROR('Selected scen drivers'!X99/'Selected scen drivers'!$F99,"")</f>
        <v>0</v>
      </c>
      <c r="W101" s="6">
        <f>IFERROR('Selected scen drivers'!Y99/'Selected scen drivers'!$F99,"")</f>
        <v>0</v>
      </c>
      <c r="X101" s="6">
        <f>IFERROR('Selected scen drivers'!Z99/'Selected scen drivers'!$F99,"")</f>
        <v>0</v>
      </c>
      <c r="Y101" s="6">
        <f>IFERROR('Selected scen drivers'!AA99/'Selected scen drivers'!$F99,"")</f>
        <v>0</v>
      </c>
      <c r="Z101" s="6">
        <f>IFERROR('Selected scen drivers'!AB99/'Selected scen drivers'!$F99,"")</f>
        <v>0</v>
      </c>
      <c r="AA101" s="6">
        <f>IFERROR('Selected scen drivers'!AC99/'Selected scen drivers'!$F99,"")</f>
        <v>0</v>
      </c>
      <c r="AB101" s="6">
        <f>IFERROR('Selected scen drivers'!AD99/'Selected scen drivers'!$F99,"")</f>
        <v>0</v>
      </c>
      <c r="AC101" s="6">
        <f>IFERROR('Selected scen drivers'!AE99/'Selected scen drivers'!$F99,"")</f>
        <v>0</v>
      </c>
    </row>
    <row r="102" hidden="1" spans="2:29">
      <c r="B102" t="str">
        <f>'Selected scen drivers'!C100</f>
        <v>Turkey</v>
      </c>
      <c r="C102" t="str">
        <f>'Selected scen drivers'!D100</f>
        <v>POP</v>
      </c>
      <c r="D102" s="6">
        <f>IFERROR('Selected scen drivers'!F100/'Selected scen drivers'!$F100,"")</f>
        <v>1</v>
      </c>
      <c r="E102" s="6">
        <f>IFERROR('Selected scen drivers'!G100/'Selected scen drivers'!$F100,"")</f>
        <v>1.00786822566407</v>
      </c>
      <c r="F102" s="6">
        <f>IFERROR('Selected scen drivers'!H100/'Selected scen drivers'!$F100,"")</f>
        <v>1.04720935398443</v>
      </c>
      <c r="G102" s="6">
        <f>IFERROR('Selected scen drivers'!I100/'Selected scen drivers'!$F100,"")</f>
        <v>1.0816769759546</v>
      </c>
      <c r="H102" s="6">
        <f>IFERROR('Selected scen drivers'!J100/'Selected scen drivers'!$F100,"")</f>
        <v>1.10957813291271</v>
      </c>
      <c r="I102" s="6">
        <f>IFERROR('Selected scen drivers'!K100/'Selected scen drivers'!$F100,"")</f>
        <v>1.13215177689108</v>
      </c>
      <c r="J102" s="6">
        <f>IFERROR('Selected scen drivers'!L100/'Selected scen drivers'!$F100,"")</f>
        <v>1.14910195098027</v>
      </c>
      <c r="K102" s="6">
        <f>IFERROR('Selected scen drivers'!M100/'Selected scen drivers'!$F100,"")</f>
        <v>1.15881636284435</v>
      </c>
      <c r="L102" s="6">
        <f>IFERROR('Selected scen drivers'!N100/'Selected scen drivers'!$F100,"")</f>
        <v>1.16158245541562</v>
      </c>
      <c r="M102" s="6">
        <f>IFERROR('Selected scen drivers'!O100/'Selected scen drivers'!$F100,"")</f>
        <v>1.15725502209209</v>
      </c>
      <c r="N102" s="6">
        <f>IFERROR('Selected scen drivers'!P100/'Selected scen drivers'!$F100,"")</f>
        <v>1.14748269594269</v>
      </c>
      <c r="O102" s="6">
        <f>IFERROR('Selected scen drivers'!Q100/'Selected scen drivers'!$F100,"")</f>
        <v>1.13394754062466</v>
      </c>
      <c r="P102" s="6">
        <f>IFERROR('Selected scen drivers'!R100/'Selected scen drivers'!$F100,"")</f>
        <v>1.11752354956462</v>
      </c>
      <c r="Q102" s="6">
        <f>IFERROR('Selected scen drivers'!S100/'Selected scen drivers'!$F100,"")</f>
        <v>1.09870962017849</v>
      </c>
      <c r="R102" s="6">
        <f>IFERROR('Selected scen drivers'!T100/'Selected scen drivers'!$F100,"")</f>
        <v>1.07797469463202</v>
      </c>
      <c r="S102" s="6">
        <f>IFERROR('Selected scen drivers'!U100/'Selected scen drivers'!$F100,"")</f>
        <v>1.05592007857487</v>
      </c>
      <c r="T102" s="6">
        <f>IFERROR('Selected scen drivers'!V100/'Selected scen drivers'!$F100,"")</f>
        <v>1.03306606259438</v>
      </c>
      <c r="U102" s="6">
        <f>IFERROR('Selected scen drivers'!W100/'Selected scen drivers'!$F100,"")</f>
        <v>1.00962178027359</v>
      </c>
      <c r="V102" s="6">
        <f>IFERROR('Selected scen drivers'!X100/'Selected scen drivers'!$F100,"")</f>
        <v>0</v>
      </c>
      <c r="W102" s="6">
        <f>IFERROR('Selected scen drivers'!Y100/'Selected scen drivers'!$F100,"")</f>
        <v>0</v>
      </c>
      <c r="X102" s="6">
        <f>IFERROR('Selected scen drivers'!Z100/'Selected scen drivers'!$F100,"")</f>
        <v>0</v>
      </c>
      <c r="Y102" s="6">
        <f>IFERROR('Selected scen drivers'!AA100/'Selected scen drivers'!$F100,"")</f>
        <v>0</v>
      </c>
      <c r="Z102" s="6">
        <f>IFERROR('Selected scen drivers'!AB100/'Selected scen drivers'!$F100,"")</f>
        <v>0</v>
      </c>
      <c r="AA102" s="6">
        <f>IFERROR('Selected scen drivers'!AC100/'Selected scen drivers'!$F100,"")</f>
        <v>0</v>
      </c>
      <c r="AB102" s="6">
        <f>IFERROR('Selected scen drivers'!AD100/'Selected scen drivers'!$F100,"")</f>
        <v>0</v>
      </c>
      <c r="AC102" s="6">
        <f>IFERROR('Selected scen drivers'!AE100/'Selected scen drivers'!$F100,"")</f>
        <v>0</v>
      </c>
    </row>
    <row r="103" hidden="1" spans="2:29">
      <c r="B103" t="str">
        <f>'Selected scen drivers'!C101</f>
        <v>Russia</v>
      </c>
      <c r="C103" t="str">
        <f>'Selected scen drivers'!D101</f>
        <v>GDP</v>
      </c>
      <c r="D103" s="6">
        <f>IFERROR('Selected scen drivers'!F101/'Selected scen drivers'!$F101,"")</f>
        <v>1</v>
      </c>
      <c r="E103" s="6">
        <f>IFERROR('Selected scen drivers'!G101/'Selected scen drivers'!$F101,"")</f>
        <v>1.00833807922416</v>
      </c>
      <c r="F103" s="6">
        <f>IFERROR('Selected scen drivers'!H101/'Selected scen drivers'!$F101,"")</f>
        <v>1.0766352075424</v>
      </c>
      <c r="G103" s="6">
        <f>IFERROR('Selected scen drivers'!I101/'Selected scen drivers'!$F101,"")</f>
        <v>1.15564343027581</v>
      </c>
      <c r="H103" s="6">
        <f>IFERROR('Selected scen drivers'!J101/'Selected scen drivers'!$F101,"")</f>
        <v>1.2657319608088</v>
      </c>
      <c r="I103" s="6">
        <f>IFERROR('Selected scen drivers'!K101/'Selected scen drivers'!$F101,"")</f>
        <v>1.3800049173744</v>
      </c>
      <c r="J103" s="6">
        <f>IFERROR('Selected scen drivers'!L101/'Selected scen drivers'!$F101,"")</f>
        <v>1.49615904702163</v>
      </c>
      <c r="K103" s="6">
        <f>IFERROR('Selected scen drivers'!M101/'Selected scen drivers'!$F101,"")</f>
        <v>1.61335437679292</v>
      </c>
      <c r="L103" s="6">
        <f>IFERROR('Selected scen drivers'!N101/'Selected scen drivers'!$F101,"")</f>
        <v>1.74229545925796</v>
      </c>
      <c r="M103" s="6">
        <f>IFERROR('Selected scen drivers'!O101/'Selected scen drivers'!$F101,"")</f>
        <v>1.89143776051591</v>
      </c>
      <c r="N103" s="6">
        <f>IFERROR('Selected scen drivers'!P101/'Selected scen drivers'!$F101,"")</f>
        <v>2.05009844692402</v>
      </c>
      <c r="O103" s="6">
        <f>IFERROR('Selected scen drivers'!Q101/'Selected scen drivers'!$F101,"")</f>
        <v>2.21564298647701</v>
      </c>
      <c r="P103" s="6">
        <f>IFERROR('Selected scen drivers'!R101/'Selected scen drivers'!$F101,"")</f>
        <v>2.38344760280091</v>
      </c>
      <c r="Q103" s="6">
        <f>IFERROR('Selected scen drivers'!S101/'Selected scen drivers'!$F101,"")</f>
        <v>2.55419604958363</v>
      </c>
      <c r="R103" s="6">
        <f>IFERROR('Selected scen drivers'!T101/'Selected scen drivers'!$F101,"")</f>
        <v>2.73323720135036</v>
      </c>
      <c r="S103" s="6">
        <f>IFERROR('Selected scen drivers'!U101/'Selected scen drivers'!$F101,"")</f>
        <v>2.92536570747861</v>
      </c>
      <c r="T103" s="6">
        <f>IFERROR('Selected scen drivers'!V101/'Selected scen drivers'!$F101,"")</f>
        <v>3.12923604119332</v>
      </c>
      <c r="U103" s="6">
        <f>IFERROR('Selected scen drivers'!W101/'Selected scen drivers'!$F101,"")</f>
        <v>3.33677478017044</v>
      </c>
      <c r="V103" s="6">
        <f>IFERROR('Selected scen drivers'!X101/'Selected scen drivers'!$F101,"")</f>
        <v>0</v>
      </c>
      <c r="W103" s="6">
        <f>IFERROR('Selected scen drivers'!Y101/'Selected scen drivers'!$F101,"")</f>
        <v>0</v>
      </c>
      <c r="X103" s="6">
        <f>IFERROR('Selected scen drivers'!Z101/'Selected scen drivers'!$F101,"")</f>
        <v>0</v>
      </c>
      <c r="Y103" s="6">
        <f>IFERROR('Selected scen drivers'!AA101/'Selected scen drivers'!$F101,"")</f>
        <v>0</v>
      </c>
      <c r="Z103" s="6">
        <f>IFERROR('Selected scen drivers'!AB101/'Selected scen drivers'!$F101,"")</f>
        <v>0</v>
      </c>
      <c r="AA103" s="6">
        <f>IFERROR('Selected scen drivers'!AC101/'Selected scen drivers'!$F101,"")</f>
        <v>0</v>
      </c>
      <c r="AB103" s="6">
        <f>IFERROR('Selected scen drivers'!AD101/'Selected scen drivers'!$F101,"")</f>
        <v>0</v>
      </c>
      <c r="AC103" s="6">
        <f>IFERROR('Selected scen drivers'!AE101/'Selected scen drivers'!$F101,"")</f>
        <v>0</v>
      </c>
    </row>
    <row r="104" hidden="1" spans="2:29">
      <c r="B104" t="str">
        <f>'Selected scen drivers'!C102</f>
        <v>Russia</v>
      </c>
      <c r="C104" t="str">
        <f>'Selected scen drivers'!D102</f>
        <v>GDPAGR</v>
      </c>
      <c r="D104" s="6">
        <f>IFERROR('Selected scen drivers'!F102/'Selected scen drivers'!$F102,"")</f>
        <v>1</v>
      </c>
      <c r="E104" s="6">
        <f>IFERROR('Selected scen drivers'!G102/'Selected scen drivers'!$F102,"")</f>
        <v>1.00829593107527</v>
      </c>
      <c r="F104" s="6">
        <f>IFERROR('Selected scen drivers'!H102/'Selected scen drivers'!$F102,"")</f>
        <v>1.07421981510259</v>
      </c>
      <c r="G104" s="6">
        <f>IFERROR('Selected scen drivers'!I102/'Selected scen drivers'!$F102,"")</f>
        <v>1.1513334489953</v>
      </c>
      <c r="H104" s="6">
        <f>IFERROR('Selected scen drivers'!J102/'Selected scen drivers'!$F102,"")</f>
        <v>1.25875366175234</v>
      </c>
      <c r="I104" s="6">
        <f>IFERROR('Selected scen drivers'!K102/'Selected scen drivers'!$F102,"")</f>
        <v>1.37045923338774</v>
      </c>
      <c r="J104" s="6">
        <f>IFERROR('Selected scen drivers'!L102/'Selected scen drivers'!$F102,"")</f>
        <v>1.48425593023895</v>
      </c>
      <c r="K104" s="6">
        <f>IFERROR('Selected scen drivers'!M102/'Selected scen drivers'!$F102,"")</f>
        <v>1.59941835993809</v>
      </c>
      <c r="L104" s="6">
        <f>IFERROR('Selected scen drivers'!N102/'Selected scen drivers'!$F102,"")</f>
        <v>1.72648379344674</v>
      </c>
      <c r="M104" s="6">
        <f>IFERROR('Selected scen drivers'!O102/'Selected scen drivers'!$F102,"")</f>
        <v>1.87365047412582</v>
      </c>
      <c r="N104" s="6">
        <f>IFERROR('Selected scen drivers'!P102/'Selected scen drivers'!$F102,"")</f>
        <v>2.03070409838229</v>
      </c>
      <c r="O104" s="6">
        <f>IFERROR('Selected scen drivers'!Q102/'Selected scen drivers'!$F102,"")</f>
        <v>2.1947376296523</v>
      </c>
      <c r="P104" s="6">
        <f>IFERROR('Selected scen drivers'!R102/'Selected scen drivers'!$F102,"")</f>
        <v>2.36117981203757</v>
      </c>
      <c r="Q104" s="6">
        <f>IFERROR('Selected scen drivers'!S102/'Selected scen drivers'!$F102,"")</f>
        <v>2.53074246558537</v>
      </c>
      <c r="R104" s="6">
        <f>IFERROR('Selected scen drivers'!T102/'Selected scen drivers'!$F102,"")</f>
        <v>2.70869155242978</v>
      </c>
      <c r="S104" s="6">
        <f>IFERROR('Selected scen drivers'!U102/'Selected scen drivers'!$F102,"")</f>
        <v>2.89976428708178</v>
      </c>
      <c r="T104" s="6">
        <f>IFERROR('Selected scen drivers'!V102/'Selected scen drivers'!$F102,"")</f>
        <v>3.10262602699615</v>
      </c>
      <c r="U104" s="6">
        <f>IFERROR('Selected scen drivers'!W102/'Selected scen drivers'!$F102,"")</f>
        <v>3.30931305535176</v>
      </c>
      <c r="V104" s="6">
        <f>IFERROR('Selected scen drivers'!X102/'Selected scen drivers'!$F102,"")</f>
        <v>0</v>
      </c>
      <c r="W104" s="6">
        <f>IFERROR('Selected scen drivers'!Y102/'Selected scen drivers'!$F102,"")</f>
        <v>0</v>
      </c>
      <c r="X104" s="6">
        <f>IFERROR('Selected scen drivers'!Z102/'Selected scen drivers'!$F102,"")</f>
        <v>0</v>
      </c>
      <c r="Y104" s="6">
        <f>IFERROR('Selected scen drivers'!AA102/'Selected scen drivers'!$F102,"")</f>
        <v>0</v>
      </c>
      <c r="Z104" s="6">
        <f>IFERROR('Selected scen drivers'!AB102/'Selected scen drivers'!$F102,"")</f>
        <v>0</v>
      </c>
      <c r="AA104" s="6">
        <f>IFERROR('Selected scen drivers'!AC102/'Selected scen drivers'!$F102,"")</f>
        <v>0</v>
      </c>
      <c r="AB104" s="6">
        <f>IFERROR('Selected scen drivers'!AD102/'Selected scen drivers'!$F102,"")</f>
        <v>0</v>
      </c>
      <c r="AC104" s="6">
        <f>IFERROR('Selected scen drivers'!AE102/'Selected scen drivers'!$F102,"")</f>
        <v>0</v>
      </c>
    </row>
    <row r="105" hidden="1" spans="2:29">
      <c r="B105" t="str">
        <f>'Selected scen drivers'!C103</f>
        <v>Russia</v>
      </c>
      <c r="C105" t="str">
        <f>'Selected scen drivers'!D103</f>
        <v>GDPIND</v>
      </c>
      <c r="D105" s="6">
        <f>IFERROR('Selected scen drivers'!F103/'Selected scen drivers'!$F103,"")</f>
        <v>1</v>
      </c>
      <c r="E105" s="6">
        <f>IFERROR('Selected scen drivers'!G103/'Selected scen drivers'!$F103,"")</f>
        <v>1.00833710081184</v>
      </c>
      <c r="F105" s="6">
        <f>IFERROR('Selected scen drivers'!H103/'Selected scen drivers'!$F103,"")</f>
        <v>1.0765791374708</v>
      </c>
      <c r="G105" s="6">
        <f>IFERROR('Selected scen drivers'!I103/'Selected scen drivers'!$F103,"")</f>
        <v>1.15554337988441</v>
      </c>
      <c r="H105" s="6">
        <f>IFERROR('Selected scen drivers'!J103/'Selected scen drivers'!$F103,"")</f>
        <v>1.26556996902589</v>
      </c>
      <c r="I105" s="6">
        <f>IFERROR('Selected scen drivers'!K103/'Selected scen drivers'!$F103,"")</f>
        <v>1.37978332721961</v>
      </c>
      <c r="J105" s="6">
        <f>IFERROR('Selected scen drivers'!L103/'Selected scen drivers'!$F103,"")</f>
        <v>1.49588273225005</v>
      </c>
      <c r="K105" s="6">
        <f>IFERROR('Selected scen drivers'!M103/'Selected scen drivers'!$F103,"")</f>
        <v>1.61303087099319</v>
      </c>
      <c r="L105" s="6">
        <f>IFERROR('Selected scen drivers'!N103/'Selected scen drivers'!$F103,"")</f>
        <v>1.74192841280225</v>
      </c>
      <c r="M105" s="6">
        <f>IFERROR('Selected scen drivers'!O103/'Selected scen drivers'!$F103,"")</f>
        <v>1.89102485269809</v>
      </c>
      <c r="N105" s="6">
        <f>IFERROR('Selected scen drivers'!P103/'Selected scen drivers'!$F103,"")</f>
        <v>2.04964823332995</v>
      </c>
      <c r="O105" s="6">
        <f>IFERROR('Selected scen drivers'!Q103/'Selected scen drivers'!$F103,"")</f>
        <v>2.21515769686746</v>
      </c>
      <c r="P105" s="6">
        <f>IFERROR('Selected scen drivers'!R103/'Selected scen drivers'!$F103,"")</f>
        <v>2.38293068612852</v>
      </c>
      <c r="Q105" s="6">
        <f>IFERROR('Selected scen drivers'!S103/'Selected scen drivers'!$F103,"")</f>
        <v>2.55365160632363</v>
      </c>
      <c r="R105" s="6">
        <f>IFERROR('Selected scen drivers'!T103/'Selected scen drivers'!$F103,"")</f>
        <v>2.73266740727889</v>
      </c>
      <c r="S105" s="6">
        <f>IFERROR('Selected scen drivers'!U103/'Selected scen drivers'!$F103,"")</f>
        <v>2.92477140509896</v>
      </c>
      <c r="T105" s="6">
        <f>IFERROR('Selected scen drivers'!V103/'Selected scen drivers'!$F103,"")</f>
        <v>3.1286183256715</v>
      </c>
      <c r="U105" s="6">
        <f>IFERROR('Selected scen drivers'!W103/'Selected scen drivers'!$F103,"")</f>
        <v>3.33613729333744</v>
      </c>
      <c r="V105" s="6">
        <f>IFERROR('Selected scen drivers'!X103/'Selected scen drivers'!$F103,"")</f>
        <v>0</v>
      </c>
      <c r="W105" s="6">
        <f>IFERROR('Selected scen drivers'!Y103/'Selected scen drivers'!$F103,"")</f>
        <v>0</v>
      </c>
      <c r="X105" s="6">
        <f>IFERROR('Selected scen drivers'!Z103/'Selected scen drivers'!$F103,"")</f>
        <v>0</v>
      </c>
      <c r="Y105" s="6">
        <f>IFERROR('Selected scen drivers'!AA103/'Selected scen drivers'!$F103,"")</f>
        <v>0</v>
      </c>
      <c r="Z105" s="6">
        <f>IFERROR('Selected scen drivers'!AB103/'Selected scen drivers'!$F103,"")</f>
        <v>0</v>
      </c>
      <c r="AA105" s="6">
        <f>IFERROR('Selected scen drivers'!AC103/'Selected scen drivers'!$F103,"")</f>
        <v>0</v>
      </c>
      <c r="AB105" s="6">
        <f>IFERROR('Selected scen drivers'!AD103/'Selected scen drivers'!$F103,"")</f>
        <v>0</v>
      </c>
      <c r="AC105" s="6">
        <f>IFERROR('Selected scen drivers'!AE103/'Selected scen drivers'!$F103,"")</f>
        <v>0</v>
      </c>
    </row>
    <row r="106" hidden="1" spans="2:29">
      <c r="B106" t="str">
        <f>'Selected scen drivers'!C104</f>
        <v>Russia</v>
      </c>
      <c r="C106" t="str">
        <f>'Selected scen drivers'!D104</f>
        <v>GDPMFG</v>
      </c>
      <c r="D106" s="6">
        <f>IFERROR('Selected scen drivers'!F104/'Selected scen drivers'!$F104,"")</f>
        <v>1</v>
      </c>
      <c r="E106" s="6">
        <f>IFERROR('Selected scen drivers'!G104/'Selected scen drivers'!$F104,"")</f>
        <v>1.00831123832723</v>
      </c>
      <c r="F106" s="6">
        <f>IFERROR('Selected scen drivers'!H104/'Selected scen drivers'!$F104,"")</f>
        <v>1.13281378172693</v>
      </c>
      <c r="G106" s="6">
        <f>IFERROR('Selected scen drivers'!I104/'Selected scen drivers'!$F104,"")</f>
        <v>1.27693070983783</v>
      </c>
      <c r="H106" s="6">
        <f>IFERROR('Selected scen drivers'!J104/'Selected scen drivers'!$F104,"")</f>
        <v>1.46531056353658</v>
      </c>
      <c r="I106" s="6">
        <f>IFERROR('Selected scen drivers'!K104/'Selected scen drivers'!$F104,"")</f>
        <v>1.67080308145266</v>
      </c>
      <c r="J106" s="6">
        <f>IFERROR('Selected scen drivers'!L104/'Selected scen drivers'!$F104,"")</f>
        <v>1.89119847921361</v>
      </c>
      <c r="K106" s="6">
        <f>IFERROR('Selected scen drivers'!M104/'Selected scen drivers'!$F104,"")</f>
        <v>2.12571317964076</v>
      </c>
      <c r="L106" s="6">
        <f>IFERROR('Selected scen drivers'!N104/'Selected scen drivers'!$F104,"")</f>
        <v>2.38913046567001</v>
      </c>
      <c r="M106" s="6">
        <f>IFERROR('Selected scen drivers'!O104/'Selected scen drivers'!$F104,"")</f>
        <v>2.69530757848229</v>
      </c>
      <c r="N106" s="6">
        <f>IFERROR('Selected scen drivers'!P104/'Selected scen drivers'!$F104,"")</f>
        <v>3.03181232350593</v>
      </c>
      <c r="O106" s="6">
        <f>IFERROR('Selected scen drivers'!Q104/'Selected scen drivers'!$F104,"")</f>
        <v>3.39601500521903</v>
      </c>
      <c r="P106" s="6">
        <f>IFERROR('Selected scen drivers'!R104/'Selected scen drivers'!$F104,"")</f>
        <v>3.7816761666928</v>
      </c>
      <c r="Q106" s="6">
        <f>IFERROR('Selected scen drivers'!S104/'Selected scen drivers'!$F104,"")</f>
        <v>4.19027048703863</v>
      </c>
      <c r="R106" s="6">
        <f>IFERROR('Selected scen drivers'!T104/'Selected scen drivers'!$F104,"")</f>
        <v>4.63130897550683</v>
      </c>
      <c r="S106" s="6">
        <f>IFERROR('Selected scen drivers'!U104/'Selected scen drivers'!$F104,"")</f>
        <v>5.11449360005542</v>
      </c>
      <c r="T106" s="6">
        <f>IFERROR('Selected scen drivers'!V104/'Selected scen drivers'!$F104,"")</f>
        <v>5.63949688254006</v>
      </c>
      <c r="U106" s="6">
        <f>IFERROR('Selected scen drivers'!W104/'Selected scen drivers'!$F104,"")</f>
        <v>6.19321622207179</v>
      </c>
      <c r="V106" s="6">
        <f>IFERROR('Selected scen drivers'!X104/'Selected scen drivers'!$F104,"")</f>
        <v>0</v>
      </c>
      <c r="W106" s="6">
        <f>IFERROR('Selected scen drivers'!Y104/'Selected scen drivers'!$F104,"")</f>
        <v>0</v>
      </c>
      <c r="X106" s="6">
        <f>IFERROR('Selected scen drivers'!Z104/'Selected scen drivers'!$F104,"")</f>
        <v>0</v>
      </c>
      <c r="Y106" s="6">
        <f>IFERROR('Selected scen drivers'!AA104/'Selected scen drivers'!$F104,"")</f>
        <v>0</v>
      </c>
      <c r="Z106" s="6">
        <f>IFERROR('Selected scen drivers'!AB104/'Selected scen drivers'!$F104,"")</f>
        <v>0</v>
      </c>
      <c r="AA106" s="6">
        <f>IFERROR('Selected scen drivers'!AC104/'Selected scen drivers'!$F104,"")</f>
        <v>0</v>
      </c>
      <c r="AB106" s="6">
        <f>IFERROR('Selected scen drivers'!AD104/'Selected scen drivers'!$F104,"")</f>
        <v>0</v>
      </c>
      <c r="AC106" s="6">
        <f>IFERROR('Selected scen drivers'!AE104/'Selected scen drivers'!$F104,"")</f>
        <v>0</v>
      </c>
    </row>
    <row r="107" hidden="1" spans="2:29">
      <c r="B107" t="str">
        <f>'Selected scen drivers'!C105</f>
        <v>Russia</v>
      </c>
      <c r="C107" t="str">
        <f>'Selected scen drivers'!D105</f>
        <v>GDPPCAP</v>
      </c>
      <c r="D107" s="6">
        <f>IFERROR('Selected scen drivers'!F105/'Selected scen drivers'!$F105,"")</f>
        <v>1</v>
      </c>
      <c r="E107" s="6">
        <f>IFERROR('Selected scen drivers'!G105/'Selected scen drivers'!$F105,"")</f>
        <v>1.0091925851624</v>
      </c>
      <c r="F107" s="6">
        <f>IFERROR('Selected scen drivers'!H105/'Selected scen drivers'!$F105,"")</f>
        <v>1.08213280386126</v>
      </c>
      <c r="G107" s="6">
        <f>IFERROR('Selected scen drivers'!I105/'Selected scen drivers'!$F105,"")</f>
        <v>1.17788949644748</v>
      </c>
      <c r="H107" s="6">
        <f>IFERROR('Selected scen drivers'!J105/'Selected scen drivers'!$F105,"")</f>
        <v>1.3072291137853</v>
      </c>
      <c r="I107" s="6">
        <f>IFERROR('Selected scen drivers'!K105/'Selected scen drivers'!$F105,"")</f>
        <v>1.43984057316836</v>
      </c>
      <c r="J107" s="6">
        <f>IFERROR('Selected scen drivers'!L105/'Selected scen drivers'!$F105,"")</f>
        <v>1.57142130959445</v>
      </c>
      <c r="K107" s="6">
        <f>IFERROR('Selected scen drivers'!M105/'Selected scen drivers'!$F105,"")</f>
        <v>1.70251375096447</v>
      </c>
      <c r="L107" s="6">
        <f>IFERROR('Selected scen drivers'!N105/'Selected scen drivers'!$F105,"")</f>
        <v>1.85009072942832</v>
      </c>
      <c r="M107" s="6">
        <f>IFERROR('Selected scen drivers'!O105/'Selected scen drivers'!$F105,"")</f>
        <v>2.02451832978555</v>
      </c>
      <c r="N107" s="6">
        <f>IFERROR('Selected scen drivers'!P105/'Selected scen drivers'!$F105,"")</f>
        <v>2.21660416623042</v>
      </c>
      <c r="O107" s="6">
        <f>IFERROR('Selected scen drivers'!Q105/'Selected scen drivers'!$F105,"")</f>
        <v>2.42225025248719</v>
      </c>
      <c r="P107" s="6">
        <f>IFERROR('Selected scen drivers'!R105/'Selected scen drivers'!$F105,"")</f>
        <v>2.63498813137745</v>
      </c>
      <c r="Q107" s="6">
        <f>IFERROR('Selected scen drivers'!S105/'Selected scen drivers'!$F105,"")</f>
        <v>2.85524612016076</v>
      </c>
      <c r="R107" s="6">
        <f>IFERROR('Selected scen drivers'!T105/'Selected scen drivers'!$F105,"")</f>
        <v>3.08904693866758</v>
      </c>
      <c r="S107" s="6">
        <f>IFERROR('Selected scen drivers'!U105/'Selected scen drivers'!$F105,"")</f>
        <v>3.34316854267064</v>
      </c>
      <c r="T107" s="6">
        <f>IFERROR('Selected scen drivers'!V105/'Selected scen drivers'!$F105,"")</f>
        <v>3.61955070741246</v>
      </c>
      <c r="U107" s="6">
        <f>IFERROR('Selected scen drivers'!W105/'Selected scen drivers'!$F105,"")</f>
        <v>3.91541486164478</v>
      </c>
      <c r="V107" s="6">
        <f>IFERROR('Selected scen drivers'!X105/'Selected scen drivers'!$F105,"")</f>
        <v>0</v>
      </c>
      <c r="W107" s="6">
        <f>IFERROR('Selected scen drivers'!Y105/'Selected scen drivers'!$F105,"")</f>
        <v>0</v>
      </c>
      <c r="X107" s="6">
        <f>IFERROR('Selected scen drivers'!Z105/'Selected scen drivers'!$F105,"")</f>
        <v>0</v>
      </c>
      <c r="Y107" s="6">
        <f>IFERROR('Selected scen drivers'!AA105/'Selected scen drivers'!$F105,"")</f>
        <v>0</v>
      </c>
      <c r="Z107" s="6">
        <f>IFERROR('Selected scen drivers'!AB105/'Selected scen drivers'!$F105,"")</f>
        <v>0</v>
      </c>
      <c r="AA107" s="6">
        <f>IFERROR('Selected scen drivers'!AC105/'Selected scen drivers'!$F105,"")</f>
        <v>0</v>
      </c>
      <c r="AB107" s="6">
        <f>IFERROR('Selected scen drivers'!AD105/'Selected scen drivers'!$F105,"")</f>
        <v>0</v>
      </c>
      <c r="AC107" s="6">
        <f>IFERROR('Selected scen drivers'!AE105/'Selected scen drivers'!$F105,"")</f>
        <v>0</v>
      </c>
    </row>
    <row r="108" spans="2:29">
      <c r="B108" t="str">
        <f>'Selected scen drivers'!C106</f>
        <v>Russia</v>
      </c>
      <c r="C108" t="str">
        <f>'Selected scen drivers'!D106</f>
        <v>GDPPHOU</v>
      </c>
      <c r="D108" s="6">
        <f>IFERROR('Selected scen drivers'!F106/'Selected scen drivers'!$F106,"")</f>
        <v>1</v>
      </c>
      <c r="E108" s="6">
        <f>IFERROR('Selected scen drivers'!G106/'Selected scen drivers'!$F106,"")</f>
        <v>1.01565000138237</v>
      </c>
      <c r="F108" s="6">
        <f>IFERROR('Selected scen drivers'!H106/'Selected scen drivers'!$F106,"")</f>
        <v>1.12524056207164</v>
      </c>
      <c r="G108" s="6">
        <f>IFERROR('Selected scen drivers'!I106/'Selected scen drivers'!$F106,"")</f>
        <v>1.24621483542582</v>
      </c>
      <c r="H108" s="6">
        <f>IFERROR('Selected scen drivers'!J106/'Selected scen drivers'!$F106,"")</f>
        <v>1.37390204982208</v>
      </c>
      <c r="I108" s="6">
        <f>IFERROR('Selected scen drivers'!K106/'Selected scen drivers'!$F106,"")</f>
        <v>1.52088705354666</v>
      </c>
      <c r="J108" s="6">
        <f>IFERROR('Selected scen drivers'!L106/'Selected scen drivers'!$F106,"")</f>
        <v>1.69452438971485</v>
      </c>
      <c r="K108" s="6">
        <f>IFERROR('Selected scen drivers'!M106/'Selected scen drivers'!$F106,"")</f>
        <v>1.91954692262197</v>
      </c>
      <c r="L108" s="6">
        <f>IFERROR('Selected scen drivers'!N106/'Selected scen drivers'!$F106,"")</f>
        <v>2.19630028375113</v>
      </c>
      <c r="M108" s="6">
        <f>IFERROR('Selected scen drivers'!O106/'Selected scen drivers'!$F106,"")</f>
        <v>2.43508289623844</v>
      </c>
      <c r="N108" s="6">
        <f>IFERROR('Selected scen drivers'!P106/'Selected scen drivers'!$F106,"")</f>
        <v>2.62065114236413</v>
      </c>
      <c r="O108" s="6">
        <f>IFERROR('Selected scen drivers'!Q106/'Selected scen drivers'!$F106,"")</f>
        <v>2.82911101287182</v>
      </c>
      <c r="P108" s="6">
        <f>IFERROR('Selected scen drivers'!R106/'Selected scen drivers'!$F106,"")</f>
        <v>3.08968123975001</v>
      </c>
      <c r="Q108" s="6">
        <f>IFERROR('Selected scen drivers'!S106/'Selected scen drivers'!$F106,"")</f>
        <v>3.44081999232659</v>
      </c>
      <c r="R108" s="6">
        <f>IFERROR('Selected scen drivers'!T106/'Selected scen drivers'!$F106,"")</f>
        <v>3.82717463263794</v>
      </c>
      <c r="S108" s="6">
        <f>IFERROR('Selected scen drivers'!U106/'Selected scen drivers'!$F106,"")</f>
        <v>4.18786727092791</v>
      </c>
      <c r="T108" s="6">
        <f>IFERROR('Selected scen drivers'!V106/'Selected scen drivers'!$F106,"")</f>
        <v>4.55070087009023</v>
      </c>
      <c r="U108" s="6">
        <f>IFERROR('Selected scen drivers'!W106/'Selected scen drivers'!$F106,"")</f>
        <v>4.93893782933435</v>
      </c>
      <c r="V108" s="6">
        <f>IFERROR('Selected scen drivers'!X106/'Selected scen drivers'!$F106,"")</f>
        <v>0</v>
      </c>
      <c r="W108" s="6">
        <f>IFERROR('Selected scen drivers'!Y106/'Selected scen drivers'!$F106,"")</f>
        <v>0</v>
      </c>
      <c r="X108" s="6">
        <f>IFERROR('Selected scen drivers'!Z106/'Selected scen drivers'!$F106,"")</f>
        <v>0</v>
      </c>
      <c r="Y108" s="6">
        <f>IFERROR('Selected scen drivers'!AA106/'Selected scen drivers'!$F106,"")</f>
        <v>0</v>
      </c>
      <c r="Z108" s="6">
        <f>IFERROR('Selected scen drivers'!AB106/'Selected scen drivers'!$F106,"")</f>
        <v>0</v>
      </c>
      <c r="AA108" s="6">
        <f>IFERROR('Selected scen drivers'!AC106/'Selected scen drivers'!$F106,"")</f>
        <v>0</v>
      </c>
      <c r="AB108" s="6">
        <f>IFERROR('Selected scen drivers'!AD106/'Selected scen drivers'!$F106,"")</f>
        <v>0</v>
      </c>
      <c r="AC108" s="6">
        <f>IFERROR('Selected scen drivers'!AE106/'Selected scen drivers'!$F106,"")</f>
        <v>0</v>
      </c>
    </row>
    <row r="109" hidden="1" spans="2:29">
      <c r="B109" t="str">
        <f>'Selected scen drivers'!C107</f>
        <v>Russia</v>
      </c>
      <c r="C109" t="str">
        <f>'Selected scen drivers'!D107</f>
        <v>GDPSER</v>
      </c>
      <c r="D109" s="6">
        <f>IFERROR('Selected scen drivers'!F107/'Selected scen drivers'!$F107,"")</f>
        <v>1</v>
      </c>
      <c r="E109" s="6">
        <f>IFERROR('Selected scen drivers'!G107/'Selected scen drivers'!$F107,"")</f>
        <v>1.00834125080205</v>
      </c>
      <c r="F109" s="6">
        <f>IFERROR('Selected scen drivers'!H107/'Selected scen drivers'!$F107,"")</f>
        <v>1.07681696179437</v>
      </c>
      <c r="G109" s="6">
        <f>IFERROR('Selected scen drivers'!I107/'Selected scen drivers'!$F107,"")</f>
        <v>1.15596774917766</v>
      </c>
      <c r="H109" s="6">
        <f>IFERROR('Selected scen drivers'!J107/'Selected scen drivers'!$F107,"")</f>
        <v>1.26625706617226</v>
      </c>
      <c r="I109" s="6">
        <f>IFERROR('Selected scen drivers'!K107/'Selected scen drivers'!$F107,"")</f>
        <v>1.38072321417119</v>
      </c>
      <c r="J109" s="6">
        <f>IFERROR('Selected scen drivers'!L107/'Selected scen drivers'!$F107,"")</f>
        <v>1.49705473670388</v>
      </c>
      <c r="K109" s="6">
        <f>IFERROR('Selected scen drivers'!M107/'Selected scen drivers'!$F107,"")</f>
        <v>1.6144030388145</v>
      </c>
      <c r="L109" s="6">
        <f>IFERROR('Selected scen drivers'!N107/'Selected scen drivers'!$F107,"")</f>
        <v>1.74348526073473</v>
      </c>
      <c r="M109" s="6">
        <f>IFERROR('Selected scen drivers'!O107/'Selected scen drivers'!$F107,"")</f>
        <v>1.8927762241457</v>
      </c>
      <c r="N109" s="6">
        <f>IFERROR('Selected scen drivers'!P107/'Selected scen drivers'!$F107,"")</f>
        <v>2.05155783929997</v>
      </c>
      <c r="O109" s="6">
        <f>IFERROR('Selected scen drivers'!Q107/'Selected scen drivers'!$F107,"")</f>
        <v>2.21721607970573</v>
      </c>
      <c r="P109" s="6">
        <f>IFERROR('Selected scen drivers'!R107/'Selected scen drivers'!$F107,"")</f>
        <v>2.38512321691084</v>
      </c>
      <c r="Q109" s="6">
        <f>IFERROR('Selected scen drivers'!S107/'Selected scen drivers'!$F107,"")</f>
        <v>2.55596089265645</v>
      </c>
      <c r="R109" s="6">
        <f>IFERROR('Selected scen drivers'!T107/'Selected scen drivers'!$F107,"")</f>
        <v>2.73508422048691</v>
      </c>
      <c r="S109" s="6">
        <f>IFERROR('Selected scen drivers'!U107/'Selected scen drivers'!$F107,"")</f>
        <v>2.9272921716576</v>
      </c>
      <c r="T109" s="6">
        <f>IFERROR('Selected scen drivers'!V107/'Selected scen drivers'!$F107,"")</f>
        <v>3.13123840037335</v>
      </c>
      <c r="U109" s="6">
        <f>IFERROR('Selected scen drivers'!W107/'Selected scen drivers'!$F107,"")</f>
        <v>3.338841229154</v>
      </c>
      <c r="V109" s="6">
        <f>IFERROR('Selected scen drivers'!X107/'Selected scen drivers'!$F107,"")</f>
        <v>0</v>
      </c>
      <c r="W109" s="6">
        <f>IFERROR('Selected scen drivers'!Y107/'Selected scen drivers'!$F107,"")</f>
        <v>0</v>
      </c>
      <c r="X109" s="6">
        <f>IFERROR('Selected scen drivers'!Z107/'Selected scen drivers'!$F107,"")</f>
        <v>0</v>
      </c>
      <c r="Y109" s="6">
        <f>IFERROR('Selected scen drivers'!AA107/'Selected scen drivers'!$F107,"")</f>
        <v>0</v>
      </c>
      <c r="Z109" s="6">
        <f>IFERROR('Selected scen drivers'!AB107/'Selected scen drivers'!$F107,"")</f>
        <v>0</v>
      </c>
      <c r="AA109" s="6">
        <f>IFERROR('Selected scen drivers'!AC107/'Selected scen drivers'!$F107,"")</f>
        <v>0</v>
      </c>
      <c r="AB109" s="6">
        <f>IFERROR('Selected scen drivers'!AD107/'Selected scen drivers'!$F107,"")</f>
        <v>0</v>
      </c>
      <c r="AC109" s="6">
        <f>IFERROR('Selected scen drivers'!AE107/'Selected scen drivers'!$F107,"")</f>
        <v>0</v>
      </c>
    </row>
    <row r="110" hidden="1" spans="2:29">
      <c r="B110" t="str">
        <f>'Selected scen drivers'!C108</f>
        <v>Russia</v>
      </c>
      <c r="C110" t="str">
        <f>'Selected scen drivers'!D108</f>
        <v>HOU</v>
      </c>
      <c r="D110" s="6">
        <f>IFERROR('Selected scen drivers'!F108/'Selected scen drivers'!$F108,"")</f>
        <v>1</v>
      </c>
      <c r="E110" s="6">
        <f>IFERROR('Selected scen drivers'!G108/'Selected scen drivers'!$F108,"")</f>
        <v>0.992800746174112</v>
      </c>
      <c r="F110" s="6">
        <f>IFERROR('Selected scen drivers'!H108/'Selected scen drivers'!$F108,"")</f>
        <v>0.95680447704467</v>
      </c>
      <c r="G110" s="6">
        <f>IFERROR('Selected scen drivers'!I108/'Selected scen drivers'!$F108,"")</f>
        <v>0.927322799748995</v>
      </c>
      <c r="H110" s="6">
        <f>IFERROR('Selected scen drivers'!J108/'Selected scen drivers'!$F108,"")</f>
        <v>0.921267976106969</v>
      </c>
      <c r="I110" s="6">
        <f>IFERROR('Selected scen drivers'!K108/'Selected scen drivers'!$F108,"")</f>
        <v>0.907368442749428</v>
      </c>
      <c r="J110" s="6">
        <f>IFERROR('Selected scen drivers'!L108/'Selected scen drivers'!$F108,"")</f>
        <v>0.882937452008823</v>
      </c>
      <c r="K110" s="6">
        <f>IFERROR('Selected scen drivers'!M108/'Selected scen drivers'!$F108,"")</f>
        <v>0.840487074204572</v>
      </c>
      <c r="L110" s="6">
        <f>IFERROR('Selected scen drivers'!N108/'Selected scen drivers'!$F108,"")</f>
        <v>0.793286542895783</v>
      </c>
      <c r="M110" s="6">
        <f>IFERROR('Selected scen drivers'!O108/'Selected scen drivers'!$F108,"")</f>
        <v>0.776744711006627</v>
      </c>
      <c r="N110" s="6">
        <f>IFERROR('Selected scen drivers'!P108/'Selected scen drivers'!$F108,"")</f>
        <v>0.782285903599741</v>
      </c>
      <c r="O110" s="6">
        <f>IFERROR('Selected scen drivers'!Q108/'Selected scen drivers'!$F108,"")</f>
        <v>0.783158729507728</v>
      </c>
      <c r="P110" s="6">
        <f>IFERROR('Selected scen drivers'!R108/'Selected scen drivers'!$F108,"")</f>
        <v>0.7714218451201</v>
      </c>
      <c r="Q110" s="6">
        <f>IFERROR('Selected scen drivers'!S108/'Selected scen drivers'!$F108,"")</f>
        <v>0.742321904452944</v>
      </c>
      <c r="R110" s="6">
        <f>IFERROR('Selected scen drivers'!T108/'Selected scen drivers'!$F108,"")</f>
        <v>0.714165791662983</v>
      </c>
      <c r="S110" s="6">
        <f>IFERROR('Selected scen drivers'!U108/'Selected scen drivers'!$F108,"")</f>
        <v>0.69853352989156</v>
      </c>
      <c r="T110" s="6">
        <f>IFERROR('Selected scen drivers'!V108/'Selected scen drivers'!$F108,"")</f>
        <v>0.687638262879553</v>
      </c>
      <c r="U110" s="6">
        <f>IFERROR('Selected scen drivers'!W108/'Selected scen drivers'!$F108,"")</f>
        <v>0.67560574671582</v>
      </c>
      <c r="V110" s="6">
        <f>IFERROR('Selected scen drivers'!X108/'Selected scen drivers'!$F108,"")</f>
        <v>0</v>
      </c>
      <c r="W110" s="6">
        <f>IFERROR('Selected scen drivers'!Y108/'Selected scen drivers'!$F108,"")</f>
        <v>0</v>
      </c>
      <c r="X110" s="6">
        <f>IFERROR('Selected scen drivers'!Z108/'Selected scen drivers'!$F108,"")</f>
        <v>0</v>
      </c>
      <c r="Y110" s="6">
        <f>IFERROR('Selected scen drivers'!AA108/'Selected scen drivers'!$F108,"")</f>
        <v>0</v>
      </c>
      <c r="Z110" s="6">
        <f>IFERROR('Selected scen drivers'!AB108/'Selected scen drivers'!$F108,"")</f>
        <v>0</v>
      </c>
      <c r="AA110" s="6">
        <f>IFERROR('Selected scen drivers'!AC108/'Selected scen drivers'!$F108,"")</f>
        <v>0</v>
      </c>
      <c r="AB110" s="6">
        <f>IFERROR('Selected scen drivers'!AD108/'Selected scen drivers'!$F108,"")</f>
        <v>0</v>
      </c>
      <c r="AC110" s="6">
        <f>IFERROR('Selected scen drivers'!AE108/'Selected scen drivers'!$F108,"")</f>
        <v>0</v>
      </c>
    </row>
    <row r="111" hidden="1" spans="2:29">
      <c r="B111" t="str">
        <f>'Selected scen drivers'!C109</f>
        <v>Russia</v>
      </c>
      <c r="C111" t="str">
        <f>'Selected scen drivers'!D109</f>
        <v>POP</v>
      </c>
      <c r="D111" s="6">
        <f>IFERROR('Selected scen drivers'!F109/'Selected scen drivers'!$F109,"")</f>
        <v>1</v>
      </c>
      <c r="E111" s="6">
        <f>IFERROR('Selected scen drivers'!G109/'Selected scen drivers'!$F109,"")</f>
        <v>0.999153277629258</v>
      </c>
      <c r="F111" s="6">
        <f>IFERROR('Selected scen drivers'!H109/'Selected scen drivers'!$F109,"")</f>
        <v>0.994919665775547</v>
      </c>
      <c r="G111" s="6">
        <f>IFERROR('Selected scen drivers'!I109/'Selected scen drivers'!$F109,"")</f>
        <v>0.981113622085295</v>
      </c>
      <c r="H111" s="6">
        <f>IFERROR('Selected scen drivers'!J109/'Selected scen drivers'!$F109,"")</f>
        <v>0.968255638939726</v>
      </c>
      <c r="I111" s="6">
        <f>IFERROR('Selected scen drivers'!K109/'Selected scen drivers'!$F109,"")</f>
        <v>0.958442860335364</v>
      </c>
      <c r="J111" s="6">
        <f>IFERROR('Selected scen drivers'!L109/'Selected scen drivers'!$F109,"")</f>
        <v>0.952105611580232</v>
      </c>
      <c r="K111" s="6">
        <f>IFERROR('Selected scen drivers'!M109/'Selected scen drivers'!$F109,"")</f>
        <v>0.947630746523464</v>
      </c>
      <c r="L111" s="6">
        <f>IFERROR('Selected scen drivers'!N109/'Selected scen drivers'!$F109,"")</f>
        <v>0.941735143873907</v>
      </c>
      <c r="M111" s="6">
        <f>IFERROR('Selected scen drivers'!O109/'Selected scen drivers'!$F109,"")</f>
        <v>0.934265564647304</v>
      </c>
      <c r="N111" s="6">
        <f>IFERROR('Selected scen drivers'!P109/'Selected scen drivers'!$F109,"")</f>
        <v>0.924882519918043</v>
      </c>
      <c r="O111" s="6">
        <f>IFERROR('Selected scen drivers'!Q109/'Selected scen drivers'!$F109,"")</f>
        <v>0.914704409340846</v>
      </c>
      <c r="P111" s="6">
        <f>IFERROR('Selected scen drivers'!R109/'Selected scen drivers'!$F109,"")</f>
        <v>0.904538268851693</v>
      </c>
      <c r="Q111" s="6">
        <f>IFERROR('Selected scen drivers'!S109/'Selected scen drivers'!$F109,"")</f>
        <v>0.894562479762628</v>
      </c>
      <c r="R111" s="6">
        <f>IFERROR('Selected scen drivers'!T109/'Selected scen drivers'!$F109,"")</f>
        <v>0.884815690929354</v>
      </c>
      <c r="S111" s="6">
        <f>IFERROR('Selected scen drivers'!U109/'Selected scen drivers'!$F109,"")</f>
        <v>0.875027887508692</v>
      </c>
      <c r="T111" s="6">
        <f>IFERROR('Selected scen drivers'!V109/'Selected scen drivers'!$F109,"")</f>
        <v>0.864537146774868</v>
      </c>
      <c r="U111" s="6">
        <f>IFERROR('Selected scen drivers'!W109/'Selected scen drivers'!$F109,"")</f>
        <v>0.852214873283883</v>
      </c>
      <c r="V111" s="6">
        <f>IFERROR('Selected scen drivers'!X109/'Selected scen drivers'!$F109,"")</f>
        <v>0</v>
      </c>
      <c r="W111" s="6">
        <f>IFERROR('Selected scen drivers'!Y109/'Selected scen drivers'!$F109,"")</f>
        <v>0</v>
      </c>
      <c r="X111" s="6">
        <f>IFERROR('Selected scen drivers'!Z109/'Selected scen drivers'!$F109,"")</f>
        <v>0</v>
      </c>
      <c r="Y111" s="6">
        <f>IFERROR('Selected scen drivers'!AA109/'Selected scen drivers'!$F109,"")</f>
        <v>0</v>
      </c>
      <c r="Z111" s="6">
        <f>IFERROR('Selected scen drivers'!AB109/'Selected scen drivers'!$F109,"")</f>
        <v>0</v>
      </c>
      <c r="AA111" s="6">
        <f>IFERROR('Selected scen drivers'!AC109/'Selected scen drivers'!$F109,"")</f>
        <v>0</v>
      </c>
      <c r="AB111" s="6">
        <f>IFERROR('Selected scen drivers'!AD109/'Selected scen drivers'!$F109,"")</f>
        <v>0</v>
      </c>
      <c r="AC111" s="6">
        <f>IFERROR('Selected scen drivers'!AE109/'Selected scen drivers'!$F109,"")</f>
        <v>0</v>
      </c>
    </row>
    <row r="112" hidden="1" spans="2:29">
      <c r="B112" t="str">
        <f>'Selected scen drivers'!C110</f>
        <v>HunRomBul</v>
      </c>
      <c r="C112" t="str">
        <f>'Selected scen drivers'!D110</f>
        <v>GDP</v>
      </c>
      <c r="D112" s="6">
        <f>IFERROR('Selected scen drivers'!F110/'Selected scen drivers'!$F110,"")</f>
        <v>1</v>
      </c>
      <c r="E112" s="6">
        <f>IFERROR('Selected scen drivers'!G110/'Selected scen drivers'!$F110,"")</f>
        <v>1.02621483239062</v>
      </c>
      <c r="F112" s="6">
        <f>IFERROR('Selected scen drivers'!H110/'Selected scen drivers'!$F110,"")</f>
        <v>1.22119565054484</v>
      </c>
      <c r="G112" s="6">
        <f>IFERROR('Selected scen drivers'!I110/'Selected scen drivers'!$F110,"")</f>
        <v>1.38784904257775</v>
      </c>
      <c r="H112" s="6">
        <f>IFERROR('Selected scen drivers'!J110/'Selected scen drivers'!$F110,"")</f>
        <v>1.5285762184508</v>
      </c>
      <c r="I112" s="6">
        <f>IFERROR('Selected scen drivers'!K110/'Selected scen drivers'!$F110,"")</f>
        <v>1.63888949552538</v>
      </c>
      <c r="J112" s="6">
        <f>IFERROR('Selected scen drivers'!L110/'Selected scen drivers'!$F110,"")</f>
        <v>1.72357630623467</v>
      </c>
      <c r="K112" s="6">
        <f>IFERROR('Selected scen drivers'!M110/'Selected scen drivers'!$F110,"")</f>
        <v>1.79283349626876</v>
      </c>
      <c r="L112" s="6">
        <f>IFERROR('Selected scen drivers'!N110/'Selected scen drivers'!$F110,"")</f>
        <v>1.85482924752953</v>
      </c>
      <c r="M112" s="6">
        <f>IFERROR('Selected scen drivers'!O110/'Selected scen drivers'!$F110,"")</f>
        <v>1.91218851178937</v>
      </c>
      <c r="N112" s="6">
        <f>IFERROR('Selected scen drivers'!P110/'Selected scen drivers'!$F110,"")</f>
        <v>1.96545083867851</v>
      </c>
      <c r="O112" s="6">
        <f>IFERROR('Selected scen drivers'!Q110/'Selected scen drivers'!$F110,"")</f>
        <v>2.01132968580655</v>
      </c>
      <c r="P112" s="6">
        <f>IFERROR('Selected scen drivers'!R110/'Selected scen drivers'!$F110,"")</f>
        <v>2.05220699350528</v>
      </c>
      <c r="Q112" s="6">
        <f>IFERROR('Selected scen drivers'!S110/'Selected scen drivers'!$F110,"")</f>
        <v>2.08953761881332</v>
      </c>
      <c r="R112" s="6">
        <f>IFERROR('Selected scen drivers'!T110/'Selected scen drivers'!$F110,"")</f>
        <v>2.12524424255582</v>
      </c>
      <c r="S112" s="6">
        <f>IFERROR('Selected scen drivers'!U110/'Selected scen drivers'!$F110,"")</f>
        <v>2.16064148168893</v>
      </c>
      <c r="T112" s="6">
        <f>IFERROR('Selected scen drivers'!V110/'Selected scen drivers'!$F110,"")</f>
        <v>2.19610937613075</v>
      </c>
      <c r="U112" s="6">
        <f>IFERROR('Selected scen drivers'!W110/'Selected scen drivers'!$F110,"")</f>
        <v>2.22905937229824</v>
      </c>
      <c r="V112" s="6">
        <f>IFERROR('Selected scen drivers'!X110/'Selected scen drivers'!$F110,"")</f>
        <v>0</v>
      </c>
      <c r="W112" s="6">
        <f>IFERROR('Selected scen drivers'!Y110/'Selected scen drivers'!$F110,"")</f>
        <v>0</v>
      </c>
      <c r="X112" s="6">
        <f>IFERROR('Selected scen drivers'!Z110/'Selected scen drivers'!$F110,"")</f>
        <v>0</v>
      </c>
      <c r="Y112" s="6">
        <f>IFERROR('Selected scen drivers'!AA110/'Selected scen drivers'!$F110,"")</f>
        <v>0</v>
      </c>
      <c r="Z112" s="6">
        <f>IFERROR('Selected scen drivers'!AB110/'Selected scen drivers'!$F110,"")</f>
        <v>0</v>
      </c>
      <c r="AA112" s="6">
        <f>IFERROR('Selected scen drivers'!AC110/'Selected scen drivers'!$F110,"")</f>
        <v>0</v>
      </c>
      <c r="AB112" s="6">
        <f>IFERROR('Selected scen drivers'!AD110/'Selected scen drivers'!$F110,"")</f>
        <v>0</v>
      </c>
      <c r="AC112" s="6">
        <f>IFERROR('Selected scen drivers'!AE110/'Selected scen drivers'!$F110,"")</f>
        <v>0</v>
      </c>
    </row>
    <row r="113" hidden="1" spans="2:29">
      <c r="B113" t="str">
        <f>'Selected scen drivers'!C111</f>
        <v>HunRomBul</v>
      </c>
      <c r="C113" t="str">
        <f>'Selected scen drivers'!D111</f>
        <v>GDPAGR</v>
      </c>
      <c r="D113" s="6">
        <f>IFERROR('Selected scen drivers'!F111/'Selected scen drivers'!$F111,"")</f>
        <v>1</v>
      </c>
      <c r="E113" s="6">
        <f>IFERROR('Selected scen drivers'!G111/'Selected scen drivers'!$F111,"")</f>
        <v>1.0265809682714</v>
      </c>
      <c r="F113" s="6">
        <f>IFERROR('Selected scen drivers'!H111/'Selected scen drivers'!$F111,"")</f>
        <v>1.22217261568155</v>
      </c>
      <c r="G113" s="6">
        <f>IFERROR('Selected scen drivers'!I111/'Selected scen drivers'!$F111,"")</f>
        <v>1.38864849798329</v>
      </c>
      <c r="H113" s="6">
        <f>IFERROR('Selected scen drivers'!J111/'Selected scen drivers'!$F111,"")</f>
        <v>1.5292521678613</v>
      </c>
      <c r="I113" s="6">
        <f>IFERROR('Selected scen drivers'!K111/'Selected scen drivers'!$F111,"")</f>
        <v>1.63922537977725</v>
      </c>
      <c r="J113" s="6">
        <f>IFERROR('Selected scen drivers'!L111/'Selected scen drivers'!$F111,"")</f>
        <v>1.72320748047637</v>
      </c>
      <c r="K113" s="6">
        <f>IFERROR('Selected scen drivers'!M111/'Selected scen drivers'!$F111,"")</f>
        <v>1.79146788841276</v>
      </c>
      <c r="L113" s="6">
        <f>IFERROR('Selected scen drivers'!N111/'Selected scen drivers'!$F111,"")</f>
        <v>1.85242434123413</v>
      </c>
      <c r="M113" s="6">
        <f>IFERROR('Selected scen drivers'!O111/'Selected scen drivers'!$F111,"")</f>
        <v>1.9087784549044</v>
      </c>
      <c r="N113" s="6">
        <f>IFERROR('Selected scen drivers'!P111/'Selected scen drivers'!$F111,"")</f>
        <v>1.96117329979752</v>
      </c>
      <c r="O113" s="6">
        <f>IFERROR('Selected scen drivers'!Q111/'Selected scen drivers'!$F111,"")</f>
        <v>2.00627390507514</v>
      </c>
      <c r="P113" s="6">
        <f>IFERROR('Selected scen drivers'!R111/'Selected scen drivers'!$F111,"")</f>
        <v>2.0465528391421</v>
      </c>
      <c r="Q113" s="6">
        <f>IFERROR('Selected scen drivers'!S111/'Selected scen drivers'!$F111,"")</f>
        <v>2.08339442791687</v>
      </c>
      <c r="R113" s="6">
        <f>IFERROR('Selected scen drivers'!T111/'Selected scen drivers'!$F111,"")</f>
        <v>2.11873061277444</v>
      </c>
      <c r="S113" s="6">
        <f>IFERROR('Selected scen drivers'!U111/'Selected scen drivers'!$F111,"")</f>
        <v>2.15389567400367</v>
      </c>
      <c r="T113" s="6">
        <f>IFERROR('Selected scen drivers'!V111/'Selected scen drivers'!$F111,"")</f>
        <v>2.18925499098516</v>
      </c>
      <c r="U113" s="6">
        <f>IFERROR('Selected scen drivers'!W111/'Selected scen drivers'!$F111,"")</f>
        <v>2.22214884450311</v>
      </c>
      <c r="V113" s="6">
        <f>IFERROR('Selected scen drivers'!X111/'Selected scen drivers'!$F111,"")</f>
        <v>0</v>
      </c>
      <c r="W113" s="6">
        <f>IFERROR('Selected scen drivers'!Y111/'Selected scen drivers'!$F111,"")</f>
        <v>0</v>
      </c>
      <c r="X113" s="6">
        <f>IFERROR('Selected scen drivers'!Z111/'Selected scen drivers'!$F111,"")</f>
        <v>0</v>
      </c>
      <c r="Y113" s="6">
        <f>IFERROR('Selected scen drivers'!AA111/'Selected scen drivers'!$F111,"")</f>
        <v>0</v>
      </c>
      <c r="Z113" s="6">
        <f>IFERROR('Selected scen drivers'!AB111/'Selected scen drivers'!$F111,"")</f>
        <v>0</v>
      </c>
      <c r="AA113" s="6">
        <f>IFERROR('Selected scen drivers'!AC111/'Selected scen drivers'!$F111,"")</f>
        <v>0</v>
      </c>
      <c r="AB113" s="6">
        <f>IFERROR('Selected scen drivers'!AD111/'Selected scen drivers'!$F111,"")</f>
        <v>0</v>
      </c>
      <c r="AC113" s="6">
        <f>IFERROR('Selected scen drivers'!AE111/'Selected scen drivers'!$F111,"")</f>
        <v>0</v>
      </c>
    </row>
    <row r="114" hidden="1" spans="2:29">
      <c r="B114" t="str">
        <f>'Selected scen drivers'!C112</f>
        <v>HunRomBul</v>
      </c>
      <c r="C114" t="str">
        <f>'Selected scen drivers'!D112</f>
        <v>GDPIND</v>
      </c>
      <c r="D114" s="6">
        <f>IFERROR('Selected scen drivers'!F112/'Selected scen drivers'!$F112,"")</f>
        <v>1</v>
      </c>
      <c r="E114" s="6">
        <f>IFERROR('Selected scen drivers'!G112/'Selected scen drivers'!$F112,"")</f>
        <v>1.02652830894876</v>
      </c>
      <c r="F114" s="6">
        <f>IFERROR('Selected scen drivers'!H112/'Selected scen drivers'!$F112,"")</f>
        <v>1.22266548603167</v>
      </c>
      <c r="G114" s="6">
        <f>IFERROR('Selected scen drivers'!I112/'Selected scen drivers'!$F112,"")</f>
        <v>1.39035259197492</v>
      </c>
      <c r="H114" s="6">
        <f>IFERROR('Selected scen drivers'!J112/'Selected scen drivers'!$F112,"")</f>
        <v>1.53232952922099</v>
      </c>
      <c r="I114" s="6">
        <f>IFERROR('Selected scen drivers'!K112/'Selected scen drivers'!$F112,"")</f>
        <v>1.64389985944092</v>
      </c>
      <c r="J114" s="6">
        <f>IFERROR('Selected scen drivers'!L112/'Selected scen drivers'!$F112,"")</f>
        <v>1.72969689165174</v>
      </c>
      <c r="K114" s="6">
        <f>IFERROR('Selected scen drivers'!M112/'Selected scen drivers'!$F112,"")</f>
        <v>1.79997003507458</v>
      </c>
      <c r="L114" s="6">
        <f>IFERROR('Selected scen drivers'!N112/'Selected scen drivers'!$F112,"")</f>
        <v>1.86304458239846</v>
      </c>
      <c r="M114" s="6">
        <f>IFERROR('Selected scen drivers'!O112/'Selected scen drivers'!$F112,"")</f>
        <v>1.921626188078</v>
      </c>
      <c r="N114" s="6">
        <f>IFERROR('Selected scen drivers'!P112/'Selected scen drivers'!$F112,"")</f>
        <v>1.97631486406198</v>
      </c>
      <c r="O114" s="6">
        <f>IFERROR('Selected scen drivers'!Q112/'Selected scen drivers'!$F112,"")</f>
        <v>2.02375833144452</v>
      </c>
      <c r="P114" s="6">
        <f>IFERROR('Selected scen drivers'!R112/'Selected scen drivers'!$F112,"")</f>
        <v>2.06638514497574</v>
      </c>
      <c r="Q114" s="6">
        <f>IFERROR('Selected scen drivers'!S112/'Selected scen drivers'!$F112,"")</f>
        <v>2.10560425360592</v>
      </c>
      <c r="R114" s="6">
        <f>IFERROR('Selected scen drivers'!T112/'Selected scen drivers'!$F112,"")</f>
        <v>2.14335929997248</v>
      </c>
      <c r="S114" s="6">
        <f>IFERROR('Selected scen drivers'!U112/'Selected scen drivers'!$F112,"")</f>
        <v>2.18099622681694</v>
      </c>
      <c r="T114" s="6">
        <f>IFERROR('Selected scen drivers'!V112/'Selected scen drivers'!$F112,"")</f>
        <v>2.21891519548723</v>
      </c>
      <c r="U114" s="6">
        <f>IFERROR('Selected scen drivers'!W112/'Selected scen drivers'!$F112,"")</f>
        <v>2.25448378126675</v>
      </c>
      <c r="V114" s="6">
        <f>IFERROR('Selected scen drivers'!X112/'Selected scen drivers'!$F112,"")</f>
        <v>0</v>
      </c>
      <c r="W114" s="6">
        <f>IFERROR('Selected scen drivers'!Y112/'Selected scen drivers'!$F112,"")</f>
        <v>0</v>
      </c>
      <c r="X114" s="6">
        <f>IFERROR('Selected scen drivers'!Z112/'Selected scen drivers'!$F112,"")</f>
        <v>0</v>
      </c>
      <c r="Y114" s="6">
        <f>IFERROR('Selected scen drivers'!AA112/'Selected scen drivers'!$F112,"")</f>
        <v>0</v>
      </c>
      <c r="Z114" s="6">
        <f>IFERROR('Selected scen drivers'!AB112/'Selected scen drivers'!$F112,"")</f>
        <v>0</v>
      </c>
      <c r="AA114" s="6">
        <f>IFERROR('Selected scen drivers'!AC112/'Selected scen drivers'!$F112,"")</f>
        <v>0</v>
      </c>
      <c r="AB114" s="6">
        <f>IFERROR('Selected scen drivers'!AD112/'Selected scen drivers'!$F112,"")</f>
        <v>0</v>
      </c>
      <c r="AC114" s="6">
        <f>IFERROR('Selected scen drivers'!AE112/'Selected scen drivers'!$F112,"")</f>
        <v>0</v>
      </c>
    </row>
    <row r="115" hidden="1" spans="2:29">
      <c r="B115" t="str">
        <f>'Selected scen drivers'!C113</f>
        <v>HunRomBul</v>
      </c>
      <c r="C115" t="str">
        <f>'Selected scen drivers'!D113</f>
        <v>GDPMFG</v>
      </c>
      <c r="D115" s="6">
        <f>IFERROR('Selected scen drivers'!F113/'Selected scen drivers'!$F113,"")</f>
        <v>1</v>
      </c>
      <c r="E115" s="6">
        <f>IFERROR('Selected scen drivers'!G113/'Selected scen drivers'!$F113,"")</f>
        <v>1.02702005497094</v>
      </c>
      <c r="F115" s="6">
        <f>IFERROR('Selected scen drivers'!H113/'Selected scen drivers'!$F113,"")</f>
        <v>1.24672243424087</v>
      </c>
      <c r="G115" s="6">
        <f>IFERROR('Selected scen drivers'!I113/'Selected scen drivers'!$F113,"")</f>
        <v>1.44407982197854</v>
      </c>
      <c r="H115" s="6">
        <f>IFERROR('Selected scen drivers'!J113/'Selected scen drivers'!$F113,"")</f>
        <v>1.62074114223996</v>
      </c>
      <c r="I115" s="6">
        <f>IFERROR('Selected scen drivers'!K113/'Selected scen drivers'!$F113,"")</f>
        <v>1.77006097662431</v>
      </c>
      <c r="J115" s="6">
        <f>IFERROR('Selected scen drivers'!L113/'Selected scen drivers'!$F113,"")</f>
        <v>1.89526746373954</v>
      </c>
      <c r="K115" s="6">
        <f>IFERROR('Selected scen drivers'!M113/'Selected scen drivers'!$F113,"")</f>
        <v>2.0064334488092</v>
      </c>
      <c r="L115" s="6">
        <f>IFERROR('Selected scen drivers'!N113/'Selected scen drivers'!$F113,"")</f>
        <v>2.11227396417717</v>
      </c>
      <c r="M115" s="6">
        <f>IFERROR('Selected scen drivers'!O113/'Selected scen drivers'!$F113,"")</f>
        <v>2.2156270437579</v>
      </c>
      <c r="N115" s="6">
        <f>IFERROR('Selected scen drivers'!P113/'Selected scen drivers'!$F113,"")</f>
        <v>2.31700172744766</v>
      </c>
      <c r="O115" s="6">
        <f>IFERROR('Selected scen drivers'!Q113/'Selected scen drivers'!$F113,"")</f>
        <v>2.4121397196801</v>
      </c>
      <c r="P115" s="6">
        <f>IFERROR('Selected scen drivers'!R113/'Selected scen drivers'!$F113,"")</f>
        <v>2.50357430519407</v>
      </c>
      <c r="Q115" s="6">
        <f>IFERROR('Selected scen drivers'!S113/'Selected scen drivers'!$F113,"")</f>
        <v>2.59271091082201</v>
      </c>
      <c r="R115" s="6">
        <f>IFERROR('Selected scen drivers'!T113/'Selected scen drivers'!$F113,"")</f>
        <v>2.68179484345612</v>
      </c>
      <c r="S115" s="6">
        <f>IFERROR('Selected scen drivers'!U113/'Selected scen drivers'!$F113,"")</f>
        <v>2.77247871768514</v>
      </c>
      <c r="T115" s="6">
        <f>IFERROR('Selected scen drivers'!V113/'Selected scen drivers'!$F113,"")</f>
        <v>2.86532526220406</v>
      </c>
      <c r="U115" s="6">
        <f>IFERROR('Selected scen drivers'!W113/'Selected scen drivers'!$F113,"")</f>
        <v>2.95695458329855</v>
      </c>
      <c r="V115" s="6">
        <f>IFERROR('Selected scen drivers'!X113/'Selected scen drivers'!$F113,"")</f>
        <v>0</v>
      </c>
      <c r="W115" s="6">
        <f>IFERROR('Selected scen drivers'!Y113/'Selected scen drivers'!$F113,"")</f>
        <v>0</v>
      </c>
      <c r="X115" s="6">
        <f>IFERROR('Selected scen drivers'!Z113/'Selected scen drivers'!$F113,"")</f>
        <v>0</v>
      </c>
      <c r="Y115" s="6">
        <f>IFERROR('Selected scen drivers'!AA113/'Selected scen drivers'!$F113,"")</f>
        <v>0</v>
      </c>
      <c r="Z115" s="6">
        <f>IFERROR('Selected scen drivers'!AB113/'Selected scen drivers'!$F113,"")</f>
        <v>0</v>
      </c>
      <c r="AA115" s="6">
        <f>IFERROR('Selected scen drivers'!AC113/'Selected scen drivers'!$F113,"")</f>
        <v>0</v>
      </c>
      <c r="AB115" s="6">
        <f>IFERROR('Selected scen drivers'!AD113/'Selected scen drivers'!$F113,"")</f>
        <v>0</v>
      </c>
      <c r="AC115" s="6">
        <f>IFERROR('Selected scen drivers'!AE113/'Selected scen drivers'!$F113,"")</f>
        <v>0</v>
      </c>
    </row>
    <row r="116" hidden="1" spans="2:29">
      <c r="B116" t="str">
        <f>'Selected scen drivers'!C114</f>
        <v>HunRomBul</v>
      </c>
      <c r="C116" t="str">
        <f>'Selected scen drivers'!D114</f>
        <v>GDPPCAP</v>
      </c>
      <c r="D116" s="6">
        <f>IFERROR('Selected scen drivers'!F114/'Selected scen drivers'!$F114,"")</f>
        <v>1</v>
      </c>
      <c r="E116" s="6">
        <f>IFERROR('Selected scen drivers'!G114/'Selected scen drivers'!$F114,"")</f>
        <v>1.03257585559863</v>
      </c>
      <c r="F116" s="6">
        <f>IFERROR('Selected scen drivers'!H114/'Selected scen drivers'!$F114,"")</f>
        <v>1.26806599229777</v>
      </c>
      <c r="G116" s="6">
        <f>IFERROR('Selected scen drivers'!I114/'Selected scen drivers'!$F114,"")</f>
        <v>1.48361932702242</v>
      </c>
      <c r="H116" s="6">
        <f>IFERROR('Selected scen drivers'!J114/'Selected scen drivers'!$F114,"")</f>
        <v>1.68564891262296</v>
      </c>
      <c r="I116" s="6">
        <f>IFERROR('Selected scen drivers'!K114/'Selected scen drivers'!$F114,"")</f>
        <v>1.8649488770785</v>
      </c>
      <c r="J116" s="6">
        <f>IFERROR('Selected scen drivers'!L114/'Selected scen drivers'!$F114,"")</f>
        <v>2.02398715388417</v>
      </c>
      <c r="K116" s="6">
        <f>IFERROR('Selected scen drivers'!M114/'Selected scen drivers'!$F114,"")</f>
        <v>2.17165461987503</v>
      </c>
      <c r="L116" s="6">
        <f>IFERROR('Selected scen drivers'!N114/'Selected scen drivers'!$F114,"")</f>
        <v>2.31787106859161</v>
      </c>
      <c r="M116" s="6">
        <f>IFERROR('Selected scen drivers'!O114/'Selected scen drivers'!$F114,"")</f>
        <v>2.46877111019157</v>
      </c>
      <c r="N116" s="6">
        <f>IFERROR('Selected scen drivers'!P114/'Selected scen drivers'!$F114,"")</f>
        <v>2.6265399502008</v>
      </c>
      <c r="O116" s="6">
        <f>IFERROR('Selected scen drivers'!Q114/'Selected scen drivers'!$F114,"")</f>
        <v>2.78355539388934</v>
      </c>
      <c r="P116" s="6">
        <f>IFERROR('Selected scen drivers'!R114/'Selected scen drivers'!$F114,"")</f>
        <v>2.93751218545103</v>
      </c>
      <c r="Q116" s="6">
        <f>IFERROR('Selected scen drivers'!S114/'Selected scen drivers'!$F114,"")</f>
        <v>3.08621505086687</v>
      </c>
      <c r="R116" s="6">
        <f>IFERROR('Selected scen drivers'!T114/'Selected scen drivers'!$F114,"")</f>
        <v>3.23067159828684</v>
      </c>
      <c r="S116" s="6">
        <f>IFERROR('Selected scen drivers'!U114/'Selected scen drivers'!$F114,"")</f>
        <v>3.37349159047147</v>
      </c>
      <c r="T116" s="6">
        <f>IFERROR('Selected scen drivers'!V114/'Selected scen drivers'!$F114,"")</f>
        <v>3.51743716708908</v>
      </c>
      <c r="U116" s="6">
        <f>IFERROR('Selected scen drivers'!W114/'Selected scen drivers'!$F114,"")</f>
        <v>3.66344688963635</v>
      </c>
      <c r="V116" s="6">
        <f>IFERROR('Selected scen drivers'!X114/'Selected scen drivers'!$F114,"")</f>
        <v>0</v>
      </c>
      <c r="W116" s="6">
        <f>IFERROR('Selected scen drivers'!Y114/'Selected scen drivers'!$F114,"")</f>
        <v>0</v>
      </c>
      <c r="X116" s="6">
        <f>IFERROR('Selected scen drivers'!Z114/'Selected scen drivers'!$F114,"")</f>
        <v>0</v>
      </c>
      <c r="Y116" s="6">
        <f>IFERROR('Selected scen drivers'!AA114/'Selected scen drivers'!$F114,"")</f>
        <v>0</v>
      </c>
      <c r="Z116" s="6">
        <f>IFERROR('Selected scen drivers'!AB114/'Selected scen drivers'!$F114,"")</f>
        <v>0</v>
      </c>
      <c r="AA116" s="6">
        <f>IFERROR('Selected scen drivers'!AC114/'Selected scen drivers'!$F114,"")</f>
        <v>0</v>
      </c>
      <c r="AB116" s="6">
        <f>IFERROR('Selected scen drivers'!AD114/'Selected scen drivers'!$F114,"")</f>
        <v>0</v>
      </c>
      <c r="AC116" s="6">
        <f>IFERROR('Selected scen drivers'!AE114/'Selected scen drivers'!$F114,"")</f>
        <v>0</v>
      </c>
    </row>
    <row r="117" spans="2:29">
      <c r="B117" t="str">
        <f>'Selected scen drivers'!C115</f>
        <v>HunRomBul</v>
      </c>
      <c r="C117" t="str">
        <f>'Selected scen drivers'!D115</f>
        <v>GDPPHOU</v>
      </c>
      <c r="D117" s="6">
        <f>IFERROR('Selected scen drivers'!F115/'Selected scen drivers'!$F115,"")</f>
        <v>1</v>
      </c>
      <c r="E117" s="6">
        <f>IFERROR('Selected scen drivers'!G115/'Selected scen drivers'!$F115,"")</f>
        <v>1.03593799840056</v>
      </c>
      <c r="F117" s="6">
        <f>IFERROR('Selected scen drivers'!H115/'Selected scen drivers'!$F115,"")</f>
        <v>1.2940714698476</v>
      </c>
      <c r="G117" s="6">
        <f>IFERROR('Selected scen drivers'!I115/'Selected scen drivers'!$F115,"")</f>
        <v>1.52224792723636</v>
      </c>
      <c r="H117" s="6">
        <f>IFERROR('Selected scen drivers'!J115/'Selected scen drivers'!$F115,"")</f>
        <v>1.76079147442431</v>
      </c>
      <c r="I117" s="6">
        <f>IFERROR('Selected scen drivers'!K115/'Selected scen drivers'!$F115,"")</f>
        <v>1.99950033036426</v>
      </c>
      <c r="J117" s="6">
        <f>IFERROR('Selected scen drivers'!L115/'Selected scen drivers'!$F115,"")</f>
        <v>2.25342812302348</v>
      </c>
      <c r="K117" s="6">
        <f>IFERROR('Selected scen drivers'!M115/'Selected scen drivers'!$F115,"")</f>
        <v>2.47174679096465</v>
      </c>
      <c r="L117" s="6">
        <f>IFERROR('Selected scen drivers'!N115/'Selected scen drivers'!$F115,"")</f>
        <v>2.72161669942185</v>
      </c>
      <c r="M117" s="6">
        <f>IFERROR('Selected scen drivers'!O115/'Selected scen drivers'!$F115,"")</f>
        <v>2.93826019730025</v>
      </c>
      <c r="N117" s="6">
        <f>IFERROR('Selected scen drivers'!P115/'Selected scen drivers'!$F115,"")</f>
        <v>3.12027371448058</v>
      </c>
      <c r="O117" s="6">
        <f>IFERROR('Selected scen drivers'!Q115/'Selected scen drivers'!$F115,"")</f>
        <v>3.29949328175454</v>
      </c>
      <c r="P117" s="6">
        <f>IFERROR('Selected scen drivers'!R115/'Selected scen drivers'!$F115,"")</f>
        <v>3.51059443209627</v>
      </c>
      <c r="Q117" s="6">
        <f>IFERROR('Selected scen drivers'!S115/'Selected scen drivers'!$F115,"")</f>
        <v>3.7323529832868</v>
      </c>
      <c r="R117" s="6">
        <f>IFERROR('Selected scen drivers'!T115/'Selected scen drivers'!$F115,"")</f>
        <v>4.00005749005265</v>
      </c>
      <c r="S117" s="6">
        <f>IFERROR('Selected scen drivers'!U115/'Selected scen drivers'!$F115,"")</f>
        <v>4.27550046688487</v>
      </c>
      <c r="T117" s="6">
        <f>IFERROR('Selected scen drivers'!V115/'Selected scen drivers'!$F115,"")</f>
        <v>4.52149890507171</v>
      </c>
      <c r="U117" s="6">
        <f>IFERROR('Selected scen drivers'!W115/'Selected scen drivers'!$F115,"")</f>
        <v>4.76316869520318</v>
      </c>
      <c r="V117" s="6">
        <f>IFERROR('Selected scen drivers'!X115/'Selected scen drivers'!$F115,"")</f>
        <v>0</v>
      </c>
      <c r="W117" s="6">
        <f>IFERROR('Selected scen drivers'!Y115/'Selected scen drivers'!$F115,"")</f>
        <v>0</v>
      </c>
      <c r="X117" s="6">
        <f>IFERROR('Selected scen drivers'!Z115/'Selected scen drivers'!$F115,"")</f>
        <v>0</v>
      </c>
      <c r="Y117" s="6">
        <f>IFERROR('Selected scen drivers'!AA115/'Selected scen drivers'!$F115,"")</f>
        <v>0</v>
      </c>
      <c r="Z117" s="6">
        <f>IFERROR('Selected scen drivers'!AB115/'Selected scen drivers'!$F115,"")</f>
        <v>0</v>
      </c>
      <c r="AA117" s="6">
        <f>IFERROR('Selected scen drivers'!AC115/'Selected scen drivers'!$F115,"")</f>
        <v>0</v>
      </c>
      <c r="AB117" s="6">
        <f>IFERROR('Selected scen drivers'!AD115/'Selected scen drivers'!$F115,"")</f>
        <v>0</v>
      </c>
      <c r="AC117" s="6">
        <f>IFERROR('Selected scen drivers'!AE115/'Selected scen drivers'!$F115,"")</f>
        <v>0</v>
      </c>
    </row>
    <row r="118" hidden="1" spans="2:29">
      <c r="B118" t="str">
        <f>'Selected scen drivers'!C116</f>
        <v>HunRomBul</v>
      </c>
      <c r="C118" t="str">
        <f>'Selected scen drivers'!D116</f>
        <v>GDPSER</v>
      </c>
      <c r="D118" s="6">
        <f>IFERROR('Selected scen drivers'!F116/'Selected scen drivers'!$F116,"")</f>
        <v>1</v>
      </c>
      <c r="E118" s="6">
        <f>IFERROR('Selected scen drivers'!G116/'Selected scen drivers'!$F116,"")</f>
        <v>1.0260407179174</v>
      </c>
      <c r="F118" s="6">
        <f>IFERROR('Selected scen drivers'!H116/'Selected scen drivers'!$F116,"")</f>
        <v>1.22043089837223</v>
      </c>
      <c r="G118" s="6">
        <f>IFERROR('Selected scen drivers'!I116/'Selected scen drivers'!$F116,"")</f>
        <v>1.38660680329055</v>
      </c>
      <c r="H118" s="6">
        <f>IFERROR('Selected scen drivers'!J116/'Selected scen drivers'!$F116,"")</f>
        <v>1.5267503372993</v>
      </c>
      <c r="I118" s="6">
        <f>IFERROR('Selected scen drivers'!K116/'Selected scen drivers'!$F116,"")</f>
        <v>1.63649163356894</v>
      </c>
      <c r="J118" s="6">
        <f>IFERROR('Selected scen drivers'!L116/'Selected scen drivers'!$F116,"")</f>
        <v>1.72070150069175</v>
      </c>
      <c r="K118" s="6">
        <f>IFERROR('Selected scen drivers'!M116/'Selected scen drivers'!$F116,"")</f>
        <v>1.78954680860353</v>
      </c>
      <c r="L118" s="6">
        <f>IFERROR('Selected scen drivers'!N116/'Selected scen drivers'!$F116,"")</f>
        <v>1.85110386434102</v>
      </c>
      <c r="M118" s="6">
        <f>IFERROR('Selected scen drivers'!O116/'Selected scen drivers'!$F116,"")</f>
        <v>1.90795402315627</v>
      </c>
      <c r="N118" s="6">
        <f>IFERROR('Selected scen drivers'!P116/'Selected scen drivers'!$F116,"")</f>
        <v>1.96060095539836</v>
      </c>
      <c r="O118" s="6">
        <f>IFERROR('Selected scen drivers'!Q116/'Selected scen drivers'!$F116,"")</f>
        <v>2.00579265175713</v>
      </c>
      <c r="P118" s="6">
        <f>IFERROR('Selected scen drivers'!R116/'Selected scen drivers'!$F116,"")</f>
        <v>2.04588263577211</v>
      </c>
      <c r="Q118" s="6">
        <f>IFERROR('Selected scen drivers'!S116/'Selected scen drivers'!$F116,"")</f>
        <v>2.08235244370153</v>
      </c>
      <c r="R118" s="6">
        <f>IFERROR('Selected scen drivers'!T116/'Selected scen drivers'!$F116,"")</f>
        <v>2.11711417612789</v>
      </c>
      <c r="S118" s="6">
        <f>IFERROR('Selected scen drivers'!U116/'Selected scen drivers'!$F116,"")</f>
        <v>2.15146623211542</v>
      </c>
      <c r="T118" s="6">
        <f>IFERROR('Selected scen drivers'!V116/'Selected scen drivers'!$F116,"")</f>
        <v>2.18578013937867</v>
      </c>
      <c r="U118" s="6">
        <f>IFERROR('Selected scen drivers'!W116/'Selected scen drivers'!$F116,"")</f>
        <v>2.21749310253079</v>
      </c>
      <c r="V118" s="6">
        <f>IFERROR('Selected scen drivers'!X116/'Selected scen drivers'!$F116,"")</f>
        <v>0</v>
      </c>
      <c r="W118" s="6">
        <f>IFERROR('Selected scen drivers'!Y116/'Selected scen drivers'!$F116,"")</f>
        <v>0</v>
      </c>
      <c r="X118" s="6">
        <f>IFERROR('Selected scen drivers'!Z116/'Selected scen drivers'!$F116,"")</f>
        <v>0</v>
      </c>
      <c r="Y118" s="6">
        <f>IFERROR('Selected scen drivers'!AA116/'Selected scen drivers'!$F116,"")</f>
        <v>0</v>
      </c>
      <c r="Z118" s="6">
        <f>IFERROR('Selected scen drivers'!AB116/'Selected scen drivers'!$F116,"")</f>
        <v>0</v>
      </c>
      <c r="AA118" s="6">
        <f>IFERROR('Selected scen drivers'!AC116/'Selected scen drivers'!$F116,"")</f>
        <v>0</v>
      </c>
      <c r="AB118" s="6">
        <f>IFERROR('Selected scen drivers'!AD116/'Selected scen drivers'!$F116,"")</f>
        <v>0</v>
      </c>
      <c r="AC118" s="6">
        <f>IFERROR('Selected scen drivers'!AE116/'Selected scen drivers'!$F116,"")</f>
        <v>0</v>
      </c>
    </row>
    <row r="119" hidden="1" spans="2:29">
      <c r="B119" t="str">
        <f>'Selected scen drivers'!C117</f>
        <v>HunRomBul</v>
      </c>
      <c r="C119" t="str">
        <f>'Selected scen drivers'!D117</f>
        <v>HOU</v>
      </c>
      <c r="D119" s="6">
        <f>IFERROR('Selected scen drivers'!F117/'Selected scen drivers'!$F117,"")</f>
        <v>1</v>
      </c>
      <c r="E119" s="6">
        <f>IFERROR('Selected scen drivers'!G117/'Selected scen drivers'!$F117,"")</f>
        <v>0.99061414290725</v>
      </c>
      <c r="F119" s="6">
        <f>IFERROR('Selected scen drivers'!H117/'Selected scen drivers'!$F117,"")</f>
        <v>0.943684857443503</v>
      </c>
      <c r="G119" s="6">
        <f>IFERROR('Selected scen drivers'!I117/'Selected scen drivers'!$F117,"")</f>
        <v>0.911710252808413</v>
      </c>
      <c r="H119" s="6">
        <f>IFERROR('Selected scen drivers'!J117/'Selected scen drivers'!$F117,"")</f>
        <v>0.868118820799358</v>
      </c>
      <c r="I119" s="6">
        <f>IFERROR('Selected scen drivers'!K117/'Selected scen drivers'!$F117,"")</f>
        <v>0.819649524752425</v>
      </c>
      <c r="J119" s="6">
        <f>IFERROR('Selected scen drivers'!L117/'Selected scen drivers'!$F117,"")</f>
        <v>0.764868552329107</v>
      </c>
      <c r="K119" s="6">
        <f>IFERROR('Selected scen drivers'!M117/'Selected scen drivers'!$F117,"")</f>
        <v>0.725330564935845</v>
      </c>
      <c r="L119" s="6">
        <f>IFERROR('Selected scen drivers'!N117/'Selected scen drivers'!$F117,"")</f>
        <v>0.681517440690139</v>
      </c>
      <c r="M119" s="6">
        <f>IFERROR('Selected scen drivers'!O117/'Selected scen drivers'!$F117,"")</f>
        <v>0.650789373094439</v>
      </c>
      <c r="N119" s="6">
        <f>IFERROR('Selected scen drivers'!P117/'Selected scen drivers'!$F117,"")</f>
        <v>0.629896931656105</v>
      </c>
      <c r="O119" s="6">
        <f>IFERROR('Selected scen drivers'!Q117/'Selected scen drivers'!$F117,"")</f>
        <v>0.609587446935792</v>
      </c>
      <c r="P119" s="6">
        <f>IFERROR('Selected scen drivers'!R117/'Selected scen drivers'!$F117,"")</f>
        <v>0.584575357022899</v>
      </c>
      <c r="Q119" s="6">
        <f>IFERROR('Selected scen drivers'!S117/'Selected scen drivers'!$F117,"")</f>
        <v>0.559844588164657</v>
      </c>
      <c r="R119" s="6">
        <f>IFERROR('Selected scen drivers'!T117/'Selected scen drivers'!$F117,"")</f>
        <v>0.531303424473494</v>
      </c>
      <c r="S119" s="6">
        <f>IFERROR('Selected scen drivers'!U117/'Selected scen drivers'!$F117,"")</f>
        <v>0.50535405116285</v>
      </c>
      <c r="T119" s="6">
        <f>IFERROR('Selected scen drivers'!V117/'Selected scen drivers'!$F117,"")</f>
        <v>0.485703838978575</v>
      </c>
      <c r="U119" s="6">
        <f>IFERROR('Selected scen drivers'!W117/'Selected scen drivers'!$F117,"")</f>
        <v>0.467978254589858</v>
      </c>
      <c r="V119" s="6">
        <f>IFERROR('Selected scen drivers'!X117/'Selected scen drivers'!$F117,"")</f>
        <v>0</v>
      </c>
      <c r="W119" s="6">
        <f>IFERROR('Selected scen drivers'!Y117/'Selected scen drivers'!$F117,"")</f>
        <v>0</v>
      </c>
      <c r="X119" s="6">
        <f>IFERROR('Selected scen drivers'!Z117/'Selected scen drivers'!$F117,"")</f>
        <v>0</v>
      </c>
      <c r="Y119" s="6">
        <f>IFERROR('Selected scen drivers'!AA117/'Selected scen drivers'!$F117,"")</f>
        <v>0</v>
      </c>
      <c r="Z119" s="6">
        <f>IFERROR('Selected scen drivers'!AB117/'Selected scen drivers'!$F117,"")</f>
        <v>0</v>
      </c>
      <c r="AA119" s="6">
        <f>IFERROR('Selected scen drivers'!AC117/'Selected scen drivers'!$F117,"")</f>
        <v>0</v>
      </c>
      <c r="AB119" s="6">
        <f>IFERROR('Selected scen drivers'!AD117/'Selected scen drivers'!$F117,"")</f>
        <v>0</v>
      </c>
      <c r="AC119" s="6">
        <f>IFERROR('Selected scen drivers'!AE117/'Selected scen drivers'!$F117,"")</f>
        <v>0</v>
      </c>
    </row>
    <row r="120" hidden="1" spans="2:29">
      <c r="B120" t="str">
        <f>'Selected scen drivers'!C118</f>
        <v>HunRomBul</v>
      </c>
      <c r="C120" t="str">
        <f>'Selected scen drivers'!D118</f>
        <v>POP</v>
      </c>
      <c r="D120" s="6">
        <f>IFERROR('Selected scen drivers'!F118/'Selected scen drivers'!$F118,"")</f>
        <v>1</v>
      </c>
      <c r="E120" s="6">
        <f>IFERROR('Selected scen drivers'!G118/'Selected scen drivers'!$F118,"")</f>
        <v>0.993839655291651</v>
      </c>
      <c r="F120" s="6">
        <f>IFERROR('Selected scen drivers'!H118/'Selected scen drivers'!$F118,"")</f>
        <v>0.963037931749907</v>
      </c>
      <c r="G120" s="6">
        <f>IFERROR('Selected scen drivers'!I118/'Selected scen drivers'!$F118,"")</f>
        <v>0.935448209186594</v>
      </c>
      <c r="H120" s="6">
        <f>IFERROR('Selected scen drivers'!J118/'Selected scen drivers'!$F118,"")</f>
        <v>0.906817669447105</v>
      </c>
      <c r="I120" s="6">
        <f>IFERROR('Selected scen drivers'!K118/'Selected scen drivers'!$F118,"")</f>
        <v>0.878785212650304</v>
      </c>
      <c r="J120" s="6">
        <f>IFERROR('Selected scen drivers'!L118/'Selected scen drivers'!$F118,"")</f>
        <v>0.851574726117705</v>
      </c>
      <c r="K120" s="6">
        <f>IFERROR('Selected scen drivers'!M118/'Selected scen drivers'!$F118,"")</f>
        <v>0.825561062915208</v>
      </c>
      <c r="L120" s="6">
        <f>IFERROR('Selected scen drivers'!N118/'Selected scen drivers'!$F118,"")</f>
        <v>0.80022969036693</v>
      </c>
      <c r="M120" s="6">
        <f>IFERROR('Selected scen drivers'!O118/'Selected scen drivers'!$F118,"")</f>
        <v>0.774550748708733</v>
      </c>
      <c r="N120" s="6">
        <f>IFERROR('Selected scen drivers'!P118/'Selected scen drivers'!$F118,"")</f>
        <v>0.74830418571332</v>
      </c>
      <c r="O120" s="6">
        <f>IFERROR('Selected scen drivers'!Q118/'Selected scen drivers'!$F118,"")</f>
        <v>0.722575771339761</v>
      </c>
      <c r="P120" s="6">
        <f>IFERROR('Selected scen drivers'!R118/'Selected scen drivers'!$F118,"")</f>
        <v>0.698620759317864</v>
      </c>
      <c r="Q120" s="6">
        <f>IFERROR('Selected scen drivers'!S118/'Selected scen drivers'!$F118,"")</f>
        <v>0.677055093171943</v>
      </c>
      <c r="R120" s="6">
        <f>IFERROR('Selected scen drivers'!T118/'Selected scen drivers'!$F118,"")</f>
        <v>0.657833573577332</v>
      </c>
      <c r="S120" s="6">
        <f>IFERROR('Selected scen drivers'!U118/'Selected scen drivers'!$F118,"")</f>
        <v>0.640476320673726</v>
      </c>
      <c r="T120" s="6">
        <f>IFERROR('Selected scen drivers'!V118/'Selected scen drivers'!$F118,"")</f>
        <v>0.624349283813413</v>
      </c>
      <c r="U120" s="6">
        <f>IFERROR('Selected scen drivers'!W118/'Selected scen drivers'!$F118,"")</f>
        <v>0.608459584497894</v>
      </c>
      <c r="V120" s="6">
        <f>IFERROR('Selected scen drivers'!X118/'Selected scen drivers'!$F118,"")</f>
        <v>0</v>
      </c>
      <c r="W120" s="6">
        <f>IFERROR('Selected scen drivers'!Y118/'Selected scen drivers'!$F118,"")</f>
        <v>0</v>
      </c>
      <c r="X120" s="6">
        <f>IFERROR('Selected scen drivers'!Z118/'Selected scen drivers'!$F118,"")</f>
        <v>0</v>
      </c>
      <c r="Y120" s="6">
        <f>IFERROR('Selected scen drivers'!AA118/'Selected scen drivers'!$F118,"")</f>
        <v>0</v>
      </c>
      <c r="Z120" s="6">
        <f>IFERROR('Selected scen drivers'!AB118/'Selected scen drivers'!$F118,"")</f>
        <v>0</v>
      </c>
      <c r="AA120" s="6">
        <f>IFERROR('Selected scen drivers'!AC118/'Selected scen drivers'!$F118,"")</f>
        <v>0</v>
      </c>
      <c r="AB120" s="6">
        <f>IFERROR('Selected scen drivers'!AD118/'Selected scen drivers'!$F118,"")</f>
        <v>0</v>
      </c>
      <c r="AC120" s="6">
        <f>IFERROR('Selected scen drivers'!AE118/'Selected scen drivers'!$F118,"")</f>
        <v>0</v>
      </c>
    </row>
    <row r="121" hidden="1" spans="2:29">
      <c r="B121" t="str">
        <f>'Selected scen drivers'!C119</f>
        <v>CroSloven</v>
      </c>
      <c r="C121" t="str">
        <f>'Selected scen drivers'!D119</f>
        <v>GDP</v>
      </c>
      <c r="D121" s="6">
        <f>IFERROR('Selected scen drivers'!F119/'Selected scen drivers'!$F119,"")</f>
        <v>1</v>
      </c>
      <c r="E121" s="6">
        <f>IFERROR('Selected scen drivers'!G119/'Selected scen drivers'!$F119,"")</f>
        <v>1.01354665343015</v>
      </c>
      <c r="F121" s="6">
        <f>IFERROR('Selected scen drivers'!H119/'Selected scen drivers'!$F119,"")</f>
        <v>1.26651860911973</v>
      </c>
      <c r="G121" s="6">
        <f>IFERROR('Selected scen drivers'!I119/'Selected scen drivers'!$F119,"")</f>
        <v>1.43442777575904</v>
      </c>
      <c r="H121" s="6">
        <f>IFERROR('Selected scen drivers'!J119/'Selected scen drivers'!$F119,"")</f>
        <v>1.55582290744437</v>
      </c>
      <c r="I121" s="6">
        <f>IFERROR('Selected scen drivers'!K119/'Selected scen drivers'!$F119,"")</f>
        <v>1.64075103127405</v>
      </c>
      <c r="J121" s="6">
        <f>IFERROR('Selected scen drivers'!L119/'Selected scen drivers'!$F119,"")</f>
        <v>1.70006493979853</v>
      </c>
      <c r="K121" s="6">
        <f>IFERROR('Selected scen drivers'!M119/'Selected scen drivers'!$F119,"")</f>
        <v>1.74856667792587</v>
      </c>
      <c r="L121" s="6">
        <f>IFERROR('Selected scen drivers'!N119/'Selected scen drivers'!$F119,"")</f>
        <v>1.79128115037486</v>
      </c>
      <c r="M121" s="6">
        <f>IFERROR('Selected scen drivers'!O119/'Selected scen drivers'!$F119,"")</f>
        <v>1.83354488386238</v>
      </c>
      <c r="N121" s="6">
        <f>IFERROR('Selected scen drivers'!P119/'Selected scen drivers'!$F119,"")</f>
        <v>1.87489601006984</v>
      </c>
      <c r="O121" s="6">
        <f>IFERROR('Selected scen drivers'!Q119/'Selected scen drivers'!$F119,"")</f>
        <v>1.91374859561425</v>
      </c>
      <c r="P121" s="6">
        <f>IFERROR('Selected scen drivers'!R119/'Selected scen drivers'!$F119,"")</f>
        <v>1.949028657538</v>
      </c>
      <c r="Q121" s="6">
        <f>IFERROR('Selected scen drivers'!S119/'Selected scen drivers'!$F119,"")</f>
        <v>1.98059151419911</v>
      </c>
      <c r="R121" s="6">
        <f>IFERROR('Selected scen drivers'!T119/'Selected scen drivers'!$F119,"")</f>
        <v>2.01060739022698</v>
      </c>
      <c r="S121" s="6">
        <f>IFERROR('Selected scen drivers'!U119/'Selected scen drivers'!$F119,"")</f>
        <v>2.04092932357437</v>
      </c>
      <c r="T121" s="6">
        <f>IFERROR('Selected scen drivers'!V119/'Selected scen drivers'!$F119,"")</f>
        <v>2.07188563027497</v>
      </c>
      <c r="U121" s="6">
        <f>IFERROR('Selected scen drivers'!W119/'Selected scen drivers'!$F119,"")</f>
        <v>2.10205175262333</v>
      </c>
      <c r="V121" s="6">
        <f>IFERROR('Selected scen drivers'!X119/'Selected scen drivers'!$F119,"")</f>
        <v>0</v>
      </c>
      <c r="W121" s="6">
        <f>IFERROR('Selected scen drivers'!Y119/'Selected scen drivers'!$F119,"")</f>
        <v>0</v>
      </c>
      <c r="X121" s="6">
        <f>IFERROR('Selected scen drivers'!Z119/'Selected scen drivers'!$F119,"")</f>
        <v>0</v>
      </c>
      <c r="Y121" s="6">
        <f>IFERROR('Selected scen drivers'!AA119/'Selected scen drivers'!$F119,"")</f>
        <v>0</v>
      </c>
      <c r="Z121" s="6">
        <f>IFERROR('Selected scen drivers'!AB119/'Selected scen drivers'!$F119,"")</f>
        <v>0</v>
      </c>
      <c r="AA121" s="6">
        <f>IFERROR('Selected scen drivers'!AC119/'Selected scen drivers'!$F119,"")</f>
        <v>0</v>
      </c>
      <c r="AB121" s="6">
        <f>IFERROR('Selected scen drivers'!AD119/'Selected scen drivers'!$F119,"")</f>
        <v>0</v>
      </c>
      <c r="AC121" s="6">
        <f>IFERROR('Selected scen drivers'!AE119/'Selected scen drivers'!$F119,"")</f>
        <v>0</v>
      </c>
    </row>
    <row r="122" hidden="1" spans="2:29">
      <c r="B122" t="str">
        <f>'Selected scen drivers'!C120</f>
        <v>CroSloven</v>
      </c>
      <c r="C122" t="str">
        <f>'Selected scen drivers'!D120</f>
        <v>GDPAGR</v>
      </c>
      <c r="D122" s="6">
        <f>IFERROR('Selected scen drivers'!F120/'Selected scen drivers'!$F120,"")</f>
        <v>1</v>
      </c>
      <c r="E122" s="6">
        <f>IFERROR('Selected scen drivers'!G120/'Selected scen drivers'!$F120,"")</f>
        <v>1.01240274791034</v>
      </c>
      <c r="F122" s="6">
        <f>IFERROR('Selected scen drivers'!H120/'Selected scen drivers'!$F120,"")</f>
        <v>1.27559122606827</v>
      </c>
      <c r="G122" s="6">
        <f>IFERROR('Selected scen drivers'!I120/'Selected scen drivers'!$F120,"")</f>
        <v>1.44564846650685</v>
      </c>
      <c r="H122" s="6">
        <f>IFERROR('Selected scen drivers'!J120/'Selected scen drivers'!$F120,"")</f>
        <v>1.56756479720452</v>
      </c>
      <c r="I122" s="6">
        <f>IFERROR('Selected scen drivers'!K120/'Selected scen drivers'!$F120,"")</f>
        <v>1.65150057121819</v>
      </c>
      <c r="J122" s="6">
        <f>IFERROR('Selected scen drivers'!L120/'Selected scen drivers'!$F120,"")</f>
        <v>1.70942336218803</v>
      </c>
      <c r="K122" s="6">
        <f>IFERROR('Selected scen drivers'!M120/'Selected scen drivers'!$F120,"")</f>
        <v>1.75525563513362</v>
      </c>
      <c r="L122" s="6">
        <f>IFERROR('Selected scen drivers'!N120/'Selected scen drivers'!$F120,"")</f>
        <v>1.79480844719883</v>
      </c>
      <c r="M122" s="6">
        <f>IFERROR('Selected scen drivers'!O120/'Selected scen drivers'!$F120,"")</f>
        <v>1.83384110253976</v>
      </c>
      <c r="N122" s="6">
        <f>IFERROR('Selected scen drivers'!P120/'Selected scen drivers'!$F120,"")</f>
        <v>1.87264250842892</v>
      </c>
      <c r="O122" s="6">
        <f>IFERROR('Selected scen drivers'!Q120/'Selected scen drivers'!$F120,"")</f>
        <v>1.9095856609478</v>
      </c>
      <c r="P122" s="6">
        <f>IFERROR('Selected scen drivers'!R120/'Selected scen drivers'!$F120,"")</f>
        <v>1.9436639578232</v>
      </c>
      <c r="Q122" s="6">
        <f>IFERROR('Selected scen drivers'!S120/'Selected scen drivers'!$F120,"")</f>
        <v>1.97467841679553</v>
      </c>
      <c r="R122" s="6">
        <f>IFERROR('Selected scen drivers'!T120/'Selected scen drivers'!$F120,"")</f>
        <v>2.00480546155302</v>
      </c>
      <c r="S122" s="6">
        <f>IFERROR('Selected scen drivers'!U120/'Selected scen drivers'!$F120,"")</f>
        <v>2.03590301053748</v>
      </c>
      <c r="T122" s="6">
        <f>IFERROR('Selected scen drivers'!V120/'Selected scen drivers'!$F120,"")</f>
        <v>2.06837117856622</v>
      </c>
      <c r="U122" s="6">
        <f>IFERROR('Selected scen drivers'!W120/'Selected scen drivers'!$F120,"")</f>
        <v>2.1009618211475</v>
      </c>
      <c r="V122" s="6">
        <f>IFERROR('Selected scen drivers'!X120/'Selected scen drivers'!$F120,"")</f>
        <v>0</v>
      </c>
      <c r="W122" s="6">
        <f>IFERROR('Selected scen drivers'!Y120/'Selected scen drivers'!$F120,"")</f>
        <v>0</v>
      </c>
      <c r="X122" s="6">
        <f>IFERROR('Selected scen drivers'!Z120/'Selected scen drivers'!$F120,"")</f>
        <v>0</v>
      </c>
      <c r="Y122" s="6">
        <f>IFERROR('Selected scen drivers'!AA120/'Selected scen drivers'!$F120,"")</f>
        <v>0</v>
      </c>
      <c r="Z122" s="6">
        <f>IFERROR('Selected scen drivers'!AB120/'Selected scen drivers'!$F120,"")</f>
        <v>0</v>
      </c>
      <c r="AA122" s="6">
        <f>IFERROR('Selected scen drivers'!AC120/'Selected scen drivers'!$F120,"")</f>
        <v>0</v>
      </c>
      <c r="AB122" s="6">
        <f>IFERROR('Selected scen drivers'!AD120/'Selected scen drivers'!$F120,"")</f>
        <v>0</v>
      </c>
      <c r="AC122" s="6">
        <f>IFERROR('Selected scen drivers'!AE120/'Selected scen drivers'!$F120,"")</f>
        <v>0</v>
      </c>
    </row>
    <row r="123" hidden="1" spans="2:29">
      <c r="B123" t="str">
        <f>'Selected scen drivers'!C121</f>
        <v>CroSloven</v>
      </c>
      <c r="C123" t="str">
        <f>'Selected scen drivers'!D121</f>
        <v>GDPIND</v>
      </c>
      <c r="D123" s="6">
        <f>IFERROR('Selected scen drivers'!F121/'Selected scen drivers'!$F121,"")</f>
        <v>1</v>
      </c>
      <c r="E123" s="6">
        <f>IFERROR('Selected scen drivers'!G121/'Selected scen drivers'!$F121,"")</f>
        <v>1.01444487738394</v>
      </c>
      <c r="F123" s="6">
        <f>IFERROR('Selected scen drivers'!H121/'Selected scen drivers'!$F121,"")</f>
        <v>1.26805479312601</v>
      </c>
      <c r="G123" s="6">
        <f>IFERROR('Selected scen drivers'!I121/'Selected scen drivers'!$F121,"")</f>
        <v>1.44529404505378</v>
      </c>
      <c r="H123" s="6">
        <f>IFERROR('Selected scen drivers'!J121/'Selected scen drivers'!$F121,"")</f>
        <v>1.5785753359109</v>
      </c>
      <c r="I123" s="6">
        <f>IFERROR('Selected scen drivers'!K121/'Selected scen drivers'!$F121,"")</f>
        <v>1.67705881993409</v>
      </c>
      <c r="J123" s="6">
        <f>IFERROR('Selected scen drivers'!L121/'Selected scen drivers'!$F121,"")</f>
        <v>1.75039047514972</v>
      </c>
      <c r="K123" s="6">
        <f>IFERROR('Selected scen drivers'!M121/'Selected scen drivers'!$F121,"")</f>
        <v>1.81393562460611</v>
      </c>
      <c r="L123" s="6">
        <f>IFERROR('Selected scen drivers'!N121/'Selected scen drivers'!$F121,"")</f>
        <v>1.87217316802198</v>
      </c>
      <c r="M123" s="6">
        <f>IFERROR('Selected scen drivers'!O121/'Selected scen drivers'!$F121,"")</f>
        <v>1.93033585963756</v>
      </c>
      <c r="N123" s="6">
        <f>IFERROR('Selected scen drivers'!P121/'Selected scen drivers'!$F121,"")</f>
        <v>1.98754478418724</v>
      </c>
      <c r="O123" s="6">
        <f>IFERROR('Selected scen drivers'!Q121/'Selected scen drivers'!$F121,"")</f>
        <v>2.04217544466671</v>
      </c>
      <c r="P123" s="6">
        <f>IFERROR('Selected scen drivers'!R121/'Selected scen drivers'!$F121,"")</f>
        <v>2.09305824116633</v>
      </c>
      <c r="Q123" s="6">
        <f>IFERROR('Selected scen drivers'!S121/'Selected scen drivers'!$F121,"")</f>
        <v>2.14005575420149</v>
      </c>
      <c r="R123" s="6">
        <f>IFERROR('Selected scen drivers'!T121/'Selected scen drivers'!$F121,"")</f>
        <v>2.18551119872049</v>
      </c>
      <c r="S123" s="6">
        <f>IFERROR('Selected scen drivers'!U121/'Selected scen drivers'!$F121,"")</f>
        <v>2.23147986591571</v>
      </c>
      <c r="T123" s="6">
        <f>IFERROR('Selected scen drivers'!V121/'Selected scen drivers'!$F121,"")</f>
        <v>2.27837024891027</v>
      </c>
      <c r="U123" s="6">
        <f>IFERROR('Selected scen drivers'!W121/'Selected scen drivers'!$F121,"")</f>
        <v>2.32464168899903</v>
      </c>
      <c r="V123" s="6">
        <f>IFERROR('Selected scen drivers'!X121/'Selected scen drivers'!$F121,"")</f>
        <v>0</v>
      </c>
      <c r="W123" s="6">
        <f>IFERROR('Selected scen drivers'!Y121/'Selected scen drivers'!$F121,"")</f>
        <v>0</v>
      </c>
      <c r="X123" s="6">
        <f>IFERROR('Selected scen drivers'!Z121/'Selected scen drivers'!$F121,"")</f>
        <v>0</v>
      </c>
      <c r="Y123" s="6">
        <f>IFERROR('Selected scen drivers'!AA121/'Selected scen drivers'!$F121,"")</f>
        <v>0</v>
      </c>
      <c r="Z123" s="6">
        <f>IFERROR('Selected scen drivers'!AB121/'Selected scen drivers'!$F121,"")</f>
        <v>0</v>
      </c>
      <c r="AA123" s="6">
        <f>IFERROR('Selected scen drivers'!AC121/'Selected scen drivers'!$F121,"")</f>
        <v>0</v>
      </c>
      <c r="AB123" s="6">
        <f>IFERROR('Selected scen drivers'!AD121/'Selected scen drivers'!$F121,"")</f>
        <v>0</v>
      </c>
      <c r="AC123" s="6">
        <f>IFERROR('Selected scen drivers'!AE121/'Selected scen drivers'!$F121,"")</f>
        <v>0</v>
      </c>
    </row>
    <row r="124" hidden="1" spans="2:29">
      <c r="B124" t="str">
        <f>'Selected scen drivers'!C122</f>
        <v>CroSloven</v>
      </c>
      <c r="C124" t="str">
        <f>'Selected scen drivers'!D122</f>
        <v>GDPMFG</v>
      </c>
      <c r="D124" s="6">
        <f>IFERROR('Selected scen drivers'!F122/'Selected scen drivers'!$F122,"")</f>
        <v>1</v>
      </c>
      <c r="E124" s="6">
        <f>IFERROR('Selected scen drivers'!G122/'Selected scen drivers'!$F122,"")</f>
        <v>1.01602539256712</v>
      </c>
      <c r="F124" s="6">
        <f>IFERROR('Selected scen drivers'!H122/'Selected scen drivers'!$F122,"")</f>
        <v>1.2946343417187</v>
      </c>
      <c r="G124" s="6">
        <f>IFERROR('Selected scen drivers'!I122/'Selected scen drivers'!$F122,"")</f>
        <v>1.5193807386913</v>
      </c>
      <c r="H124" s="6">
        <f>IFERROR('Selected scen drivers'!J122/'Selected scen drivers'!$F122,"")</f>
        <v>1.70946964724641</v>
      </c>
      <c r="I124" s="6">
        <f>IFERROR('Selected scen drivers'!K122/'Selected scen drivers'!$F122,"")</f>
        <v>1.87069199801005</v>
      </c>
      <c r="J124" s="6">
        <f>IFERROR('Selected scen drivers'!L122/'Selected scen drivers'!$F122,"")</f>
        <v>2.00953615400988</v>
      </c>
      <c r="K124" s="6">
        <f>IFERROR('Selected scen drivers'!M122/'Selected scen drivers'!$F122,"")</f>
        <v>2.14257517173126</v>
      </c>
      <c r="L124" s="6">
        <f>IFERROR('Selected scen drivers'!N122/'Selected scen drivers'!$F122,"")</f>
        <v>2.27340108749166</v>
      </c>
      <c r="M124" s="6">
        <f>IFERROR('Selected scen drivers'!O122/'Selected scen drivers'!$F122,"")</f>
        <v>2.4076259116228</v>
      </c>
      <c r="N124" s="6">
        <f>IFERROR('Selected scen drivers'!P122/'Selected scen drivers'!$F122,"")</f>
        <v>2.54363873443132</v>
      </c>
      <c r="O124" s="6">
        <f>IFERROR('Selected scen drivers'!Q122/'Selected scen drivers'!$F122,"")</f>
        <v>2.67943462461437</v>
      </c>
      <c r="P124" s="6">
        <f>IFERROR('Selected scen drivers'!R122/'Selected scen drivers'!$F122,"")</f>
        <v>2.81334972176709</v>
      </c>
      <c r="Q124" s="6">
        <f>IFERROR('Selected scen drivers'!S122/'Selected scen drivers'!$F122,"")</f>
        <v>2.94505846195319</v>
      </c>
      <c r="R124" s="6">
        <f>IFERROR('Selected scen drivers'!T122/'Selected scen drivers'!$F122,"")</f>
        <v>3.07767238550336</v>
      </c>
      <c r="S124" s="6">
        <f>IFERROR('Selected scen drivers'!U122/'Selected scen drivers'!$F122,"")</f>
        <v>3.21419489613056</v>
      </c>
      <c r="T124" s="6">
        <f>IFERROR('Selected scen drivers'!V122/'Selected scen drivers'!$F122,"")</f>
        <v>3.35546978121911</v>
      </c>
      <c r="U124" s="6">
        <f>IFERROR('Selected scen drivers'!W122/'Selected scen drivers'!$F122,"")</f>
        <v>3.49949025079794</v>
      </c>
      <c r="V124" s="6">
        <f>IFERROR('Selected scen drivers'!X122/'Selected scen drivers'!$F122,"")</f>
        <v>0</v>
      </c>
      <c r="W124" s="6">
        <f>IFERROR('Selected scen drivers'!Y122/'Selected scen drivers'!$F122,"")</f>
        <v>0</v>
      </c>
      <c r="X124" s="6">
        <f>IFERROR('Selected scen drivers'!Z122/'Selected scen drivers'!$F122,"")</f>
        <v>0</v>
      </c>
      <c r="Y124" s="6">
        <f>IFERROR('Selected scen drivers'!AA122/'Selected scen drivers'!$F122,"")</f>
        <v>0</v>
      </c>
      <c r="Z124" s="6">
        <f>IFERROR('Selected scen drivers'!AB122/'Selected scen drivers'!$F122,"")</f>
        <v>0</v>
      </c>
      <c r="AA124" s="6">
        <f>IFERROR('Selected scen drivers'!AC122/'Selected scen drivers'!$F122,"")</f>
        <v>0</v>
      </c>
      <c r="AB124" s="6">
        <f>IFERROR('Selected scen drivers'!AD122/'Selected scen drivers'!$F122,"")</f>
        <v>0</v>
      </c>
      <c r="AC124" s="6">
        <f>IFERROR('Selected scen drivers'!AE122/'Selected scen drivers'!$F122,"")</f>
        <v>0</v>
      </c>
    </row>
    <row r="125" hidden="1" spans="2:29">
      <c r="B125" t="str">
        <f>'Selected scen drivers'!C123</f>
        <v>CroSloven</v>
      </c>
      <c r="C125" t="str">
        <f>'Selected scen drivers'!D123</f>
        <v>GDPPCAP</v>
      </c>
      <c r="D125" s="6">
        <f>IFERROR('Selected scen drivers'!F123/'Selected scen drivers'!$F123,"")</f>
        <v>1</v>
      </c>
      <c r="E125" s="6">
        <f>IFERROR('Selected scen drivers'!G123/'Selected scen drivers'!$F123,"")</f>
        <v>1.01797060913864</v>
      </c>
      <c r="F125" s="6">
        <f>IFERROR('Selected scen drivers'!H123/'Selected scen drivers'!$F123,"")</f>
        <v>1.30042744721546</v>
      </c>
      <c r="G125" s="6">
        <f>IFERROR('Selected scen drivers'!I123/'Selected scen drivers'!$F123,"")</f>
        <v>1.50842979171494</v>
      </c>
      <c r="H125" s="6">
        <f>IFERROR('Selected scen drivers'!J123/'Selected scen drivers'!$F123,"")</f>
        <v>1.6755136695557</v>
      </c>
      <c r="I125" s="6">
        <f>IFERROR('Selected scen drivers'!K123/'Selected scen drivers'!$F123,"")</f>
        <v>1.80880445994407</v>
      </c>
      <c r="J125" s="6">
        <f>IFERROR('Selected scen drivers'!L123/'Selected scen drivers'!$F123,"")</f>
        <v>1.91685929112215</v>
      </c>
      <c r="K125" s="6">
        <f>IFERROR('Selected scen drivers'!M123/'Selected scen drivers'!$F123,"")</f>
        <v>2.01459457296704</v>
      </c>
      <c r="L125" s="6">
        <f>IFERROR('Selected scen drivers'!N123/'Selected scen drivers'!$F123,"")</f>
        <v>2.10762108940051</v>
      </c>
      <c r="M125" s="6">
        <f>IFERROR('Selected scen drivers'!O123/'Selected scen drivers'!$F123,"")</f>
        <v>2.20138077568241</v>
      </c>
      <c r="N125" s="6">
        <f>IFERROR('Selected scen drivers'!P123/'Selected scen drivers'!$F123,"")</f>
        <v>2.29600579710488</v>
      </c>
      <c r="O125" s="6">
        <f>IFERROR('Selected scen drivers'!Q123/'Selected scen drivers'!$F123,"")</f>
        <v>2.38956465257828</v>
      </c>
      <c r="P125" s="6">
        <f>IFERROR('Selected scen drivers'!R123/'Selected scen drivers'!$F123,"")</f>
        <v>2.4811667904171</v>
      </c>
      <c r="Q125" s="6">
        <f>IFERROR('Selected scen drivers'!S123/'Selected scen drivers'!$F123,"")</f>
        <v>2.57015319585396</v>
      </c>
      <c r="R125" s="6">
        <f>IFERROR('Selected scen drivers'!T123/'Selected scen drivers'!$F123,"")</f>
        <v>2.65867164938831</v>
      </c>
      <c r="S125" s="6">
        <f>IFERROR('Selected scen drivers'!U123/'Selected scen drivers'!$F123,"")</f>
        <v>2.7489463620536</v>
      </c>
      <c r="T125" s="6">
        <f>IFERROR('Selected scen drivers'!V123/'Selected scen drivers'!$F123,"")</f>
        <v>2.8427012754583</v>
      </c>
      <c r="U125" s="6">
        <f>IFERROR('Selected scen drivers'!W123/'Selected scen drivers'!$F123,"")</f>
        <v>2.9402027269954</v>
      </c>
      <c r="V125" s="6">
        <f>IFERROR('Selected scen drivers'!X123/'Selected scen drivers'!$F123,"")</f>
        <v>0</v>
      </c>
      <c r="W125" s="6">
        <f>IFERROR('Selected scen drivers'!Y123/'Selected scen drivers'!$F123,"")</f>
        <v>0</v>
      </c>
      <c r="X125" s="6">
        <f>IFERROR('Selected scen drivers'!Z123/'Selected scen drivers'!$F123,"")</f>
        <v>0</v>
      </c>
      <c r="Y125" s="6">
        <f>IFERROR('Selected scen drivers'!AA123/'Selected scen drivers'!$F123,"")</f>
        <v>0</v>
      </c>
      <c r="Z125" s="6">
        <f>IFERROR('Selected scen drivers'!AB123/'Selected scen drivers'!$F123,"")</f>
        <v>0</v>
      </c>
      <c r="AA125" s="6">
        <f>IFERROR('Selected scen drivers'!AC123/'Selected scen drivers'!$F123,"")</f>
        <v>0</v>
      </c>
      <c r="AB125" s="6">
        <f>IFERROR('Selected scen drivers'!AD123/'Selected scen drivers'!$F123,"")</f>
        <v>0</v>
      </c>
      <c r="AC125" s="6">
        <f>IFERROR('Selected scen drivers'!AE123/'Selected scen drivers'!$F123,"")</f>
        <v>0</v>
      </c>
    </row>
    <row r="126" spans="2:29">
      <c r="B126" t="str">
        <f>'Selected scen drivers'!C124</f>
        <v>CroSloven</v>
      </c>
      <c r="C126" t="str">
        <f>'Selected scen drivers'!D124</f>
        <v>GDPPHOU</v>
      </c>
      <c r="D126" s="6">
        <f>IFERROR('Selected scen drivers'!F124/'Selected scen drivers'!$F124,"")</f>
        <v>1</v>
      </c>
      <c r="E126" s="6">
        <f>IFERROR('Selected scen drivers'!G124/'Selected scen drivers'!$F124,"")</f>
        <v>1.02322510891976</v>
      </c>
      <c r="F126" s="6">
        <f>IFERROR('Selected scen drivers'!H124/'Selected scen drivers'!$F124,"")</f>
        <v>1.34272161429797</v>
      </c>
      <c r="G126" s="6">
        <f>IFERROR('Selected scen drivers'!I124/'Selected scen drivers'!$F124,"")</f>
        <v>1.60170577128911</v>
      </c>
      <c r="H126" s="6">
        <f>IFERROR('Selected scen drivers'!J124/'Selected scen drivers'!$F124,"")</f>
        <v>1.8196488345905</v>
      </c>
      <c r="I126" s="6">
        <f>IFERROR('Selected scen drivers'!K124/'Selected scen drivers'!$F124,"")</f>
        <v>1.99839447748707</v>
      </c>
      <c r="J126" s="6">
        <f>IFERROR('Selected scen drivers'!L124/'Selected scen drivers'!$F124,"")</f>
        <v>2.1769175208983</v>
      </c>
      <c r="K126" s="6">
        <f>IFERROR('Selected scen drivers'!M124/'Selected scen drivers'!$F124,"")</f>
        <v>2.36187629977208</v>
      </c>
      <c r="L126" s="6">
        <f>IFERROR('Selected scen drivers'!N124/'Selected scen drivers'!$F124,"")</f>
        <v>2.5300362726931</v>
      </c>
      <c r="M126" s="6">
        <f>IFERROR('Selected scen drivers'!O124/'Selected scen drivers'!$F124,"")</f>
        <v>2.67543199590178</v>
      </c>
      <c r="N126" s="6">
        <f>IFERROR('Selected scen drivers'!P124/'Selected scen drivers'!$F124,"")</f>
        <v>2.81421888860376</v>
      </c>
      <c r="O126" s="6">
        <f>IFERROR('Selected scen drivers'!Q124/'Selected scen drivers'!$F124,"")</f>
        <v>2.92115373240234</v>
      </c>
      <c r="P126" s="6">
        <f>IFERROR('Selected scen drivers'!R124/'Selected scen drivers'!$F124,"")</f>
        <v>3.05587704074505</v>
      </c>
      <c r="Q126" s="6">
        <f>IFERROR('Selected scen drivers'!S124/'Selected scen drivers'!$F124,"")</f>
        <v>3.21847556327676</v>
      </c>
      <c r="R126" s="6">
        <f>IFERROR('Selected scen drivers'!T124/'Selected scen drivers'!$F124,"")</f>
        <v>3.38508353042264</v>
      </c>
      <c r="S126" s="6">
        <f>IFERROR('Selected scen drivers'!U124/'Selected scen drivers'!$F124,"")</f>
        <v>3.55163779023293</v>
      </c>
      <c r="T126" s="6">
        <f>IFERROR('Selected scen drivers'!V124/'Selected scen drivers'!$F124,"")</f>
        <v>3.72431556334832</v>
      </c>
      <c r="U126" s="6">
        <f>IFERROR('Selected scen drivers'!W124/'Selected scen drivers'!$F124,"")</f>
        <v>3.91021482524469</v>
      </c>
      <c r="V126" s="6">
        <f>IFERROR('Selected scen drivers'!X124/'Selected scen drivers'!$F124,"")</f>
        <v>0</v>
      </c>
      <c r="W126" s="6">
        <f>IFERROR('Selected scen drivers'!Y124/'Selected scen drivers'!$F124,"")</f>
        <v>0</v>
      </c>
      <c r="X126" s="6">
        <f>IFERROR('Selected scen drivers'!Z124/'Selected scen drivers'!$F124,"")</f>
        <v>0</v>
      </c>
      <c r="Y126" s="6">
        <f>IFERROR('Selected scen drivers'!AA124/'Selected scen drivers'!$F124,"")</f>
        <v>0</v>
      </c>
      <c r="Z126" s="6">
        <f>IFERROR('Selected scen drivers'!AB124/'Selected scen drivers'!$F124,"")</f>
        <v>0</v>
      </c>
      <c r="AA126" s="6">
        <f>IFERROR('Selected scen drivers'!AC124/'Selected scen drivers'!$F124,"")</f>
        <v>0</v>
      </c>
      <c r="AB126" s="6">
        <f>IFERROR('Selected scen drivers'!AD124/'Selected scen drivers'!$F124,"")</f>
        <v>0</v>
      </c>
      <c r="AC126" s="6">
        <f>IFERROR('Selected scen drivers'!AE124/'Selected scen drivers'!$F124,"")</f>
        <v>0</v>
      </c>
    </row>
    <row r="127" hidden="1" spans="2:29">
      <c r="B127" t="str">
        <f>'Selected scen drivers'!C125</f>
        <v>CroSloven</v>
      </c>
      <c r="C127" t="str">
        <f>'Selected scen drivers'!D125</f>
        <v>GDPSER</v>
      </c>
      <c r="D127" s="6">
        <f>IFERROR('Selected scen drivers'!F125/'Selected scen drivers'!$F125,"")</f>
        <v>1</v>
      </c>
      <c r="E127" s="6">
        <f>IFERROR('Selected scen drivers'!G125/'Selected scen drivers'!$F125,"")</f>
        <v>1.01323094967151</v>
      </c>
      <c r="F127" s="6">
        <f>IFERROR('Selected scen drivers'!H125/'Selected scen drivers'!$F125,"")</f>
        <v>1.26549023382501</v>
      </c>
      <c r="G127" s="6">
        <f>IFERROR('Selected scen drivers'!I125/'Selected scen drivers'!$F125,"")</f>
        <v>1.4294987468675</v>
      </c>
      <c r="H127" s="6">
        <f>IFERROR('Selected scen drivers'!J125/'Selected scen drivers'!$F125,"")</f>
        <v>1.54602271285516</v>
      </c>
      <c r="I127" s="6">
        <f>IFERROR('Selected scen drivers'!K125/'Selected scen drivers'!$F125,"")</f>
        <v>1.62546587444212</v>
      </c>
      <c r="J127" s="6">
        <f>IFERROR('Selected scen drivers'!L125/'Selected scen drivers'!$F125,"")</f>
        <v>1.67912388457564</v>
      </c>
      <c r="K127" s="6">
        <f>IFERROR('Selected scen drivers'!M125/'Selected scen drivers'!$F125,"")</f>
        <v>1.72160799459765</v>
      </c>
      <c r="L127" s="6">
        <f>IFERROR('Selected scen drivers'!N125/'Selected scen drivers'!$F125,"")</f>
        <v>1.75813099514268</v>
      </c>
      <c r="M127" s="6">
        <f>IFERROR('Selected scen drivers'!O125/'Selected scen drivers'!$F125,"")</f>
        <v>1.79405301557317</v>
      </c>
      <c r="N127" s="6">
        <f>IFERROR('Selected scen drivers'!P125/'Selected scen drivers'!$F125,"")</f>
        <v>1.8290490412931</v>
      </c>
      <c r="O127" s="6">
        <f>IFERROR('Selected scen drivers'!Q125/'Selected scen drivers'!$F125,"")</f>
        <v>1.86155068701364</v>
      </c>
      <c r="P127" s="6">
        <f>IFERROR('Selected scen drivers'!R125/'Selected scen drivers'!$F125,"")</f>
        <v>1.89051998555819</v>
      </c>
      <c r="Q127" s="6">
        <f>IFERROR('Selected scen drivers'!S125/'Selected scen drivers'!$F125,"")</f>
        <v>1.91581169805309</v>
      </c>
      <c r="R127" s="6">
        <f>IFERROR('Selected scen drivers'!T125/'Selected scen drivers'!$F125,"")</f>
        <v>1.93952521592863</v>
      </c>
      <c r="S127" s="6">
        <f>IFERROR('Selected scen drivers'!U125/'Selected scen drivers'!$F125,"")</f>
        <v>1.96343086668123</v>
      </c>
      <c r="T127" s="6">
        <f>IFERROR('Selected scen drivers'!V125/'Selected scen drivers'!$F125,"")</f>
        <v>1.98782108422835</v>
      </c>
      <c r="U127" s="6">
        <f>IFERROR('Selected scen drivers'!W125/'Selected scen drivers'!$F125,"")</f>
        <v>2.01131085284208</v>
      </c>
      <c r="V127" s="6">
        <f>IFERROR('Selected scen drivers'!X125/'Selected scen drivers'!$F125,"")</f>
        <v>0</v>
      </c>
      <c r="W127" s="6">
        <f>IFERROR('Selected scen drivers'!Y125/'Selected scen drivers'!$F125,"")</f>
        <v>0</v>
      </c>
      <c r="X127" s="6">
        <f>IFERROR('Selected scen drivers'!Z125/'Selected scen drivers'!$F125,"")</f>
        <v>0</v>
      </c>
      <c r="Y127" s="6">
        <f>IFERROR('Selected scen drivers'!AA125/'Selected scen drivers'!$F125,"")</f>
        <v>0</v>
      </c>
      <c r="Z127" s="6">
        <f>IFERROR('Selected scen drivers'!AB125/'Selected scen drivers'!$F125,"")</f>
        <v>0</v>
      </c>
      <c r="AA127" s="6">
        <f>IFERROR('Selected scen drivers'!AC125/'Selected scen drivers'!$F125,"")</f>
        <v>0</v>
      </c>
      <c r="AB127" s="6">
        <f>IFERROR('Selected scen drivers'!AD125/'Selected scen drivers'!$F125,"")</f>
        <v>0</v>
      </c>
      <c r="AC127" s="6">
        <f>IFERROR('Selected scen drivers'!AE125/'Selected scen drivers'!$F125,"")</f>
        <v>0</v>
      </c>
    </row>
    <row r="128" hidden="1" spans="2:29">
      <c r="B128" t="str">
        <f>'Selected scen drivers'!C126</f>
        <v>CroSloven</v>
      </c>
      <c r="C128" t="str">
        <f>'Selected scen drivers'!D126</f>
        <v>HOU</v>
      </c>
      <c r="D128" s="6">
        <f>IFERROR('Selected scen drivers'!F126/'Selected scen drivers'!$F126,"")</f>
        <v>1</v>
      </c>
      <c r="E128" s="6">
        <f>IFERROR('Selected scen drivers'!G126/'Selected scen drivers'!$F126,"")</f>
        <v>0.990541225576622</v>
      </c>
      <c r="F128" s="6">
        <f>IFERROR('Selected scen drivers'!H126/'Selected scen drivers'!$F126,"")</f>
        <v>0.943247353459729</v>
      </c>
      <c r="G128" s="6">
        <f>IFERROR('Selected scen drivers'!I126/'Selected scen drivers'!$F126,"")</f>
        <v>0.895562594248851</v>
      </c>
      <c r="H128" s="6">
        <f>IFERROR('Selected scen drivers'!J126/'Selected scen drivers'!$F126,"")</f>
        <v>0.855012724361459</v>
      </c>
      <c r="I128" s="6">
        <f>IFERROR('Selected scen drivers'!K126/'Selected scen drivers'!$F126,"")</f>
        <v>0.82103461041248</v>
      </c>
      <c r="J128" s="6">
        <f>IFERROR('Selected scen drivers'!L126/'Selected scen drivers'!$F126,"")</f>
        <v>0.780950552089358</v>
      </c>
      <c r="K128" s="6">
        <f>IFERROR('Selected scen drivers'!M126/'Selected scen drivers'!$F126,"")</f>
        <v>0.740329490623451</v>
      </c>
      <c r="L128" s="6">
        <f>IFERROR('Selected scen drivers'!N126/'Selected scen drivers'!$F126,"")</f>
        <v>0.708006114263385</v>
      </c>
      <c r="M128" s="6">
        <f>IFERROR('Selected scen drivers'!O126/'Selected scen drivers'!$F126,"")</f>
        <v>0.685326663757855</v>
      </c>
      <c r="N128" s="6">
        <f>IFERROR('Selected scen drivers'!P126/'Selected scen drivers'!$F126,"")</f>
        <v>0.666222523650269</v>
      </c>
      <c r="O128" s="6">
        <f>IFERROR('Selected scen drivers'!Q126/'Selected scen drivers'!$F126,"")</f>
        <v>0.655134501955982</v>
      </c>
      <c r="P128" s="6">
        <f>IFERROR('Selected scen drivers'!R126/'Selected scen drivers'!$F126,"")</f>
        <v>0.637796819554887</v>
      </c>
      <c r="Q128" s="6">
        <f>IFERROR('Selected scen drivers'!S126/'Selected scen drivers'!$F126,"")</f>
        <v>0.615381871093857</v>
      </c>
      <c r="R128" s="6">
        <f>IFERROR('Selected scen drivers'!T126/'Selected scen drivers'!$F126,"")</f>
        <v>0.593960938380729</v>
      </c>
      <c r="S128" s="6">
        <f>IFERROR('Selected scen drivers'!U126/'Selected scen drivers'!$F126,"")</f>
        <v>0.574644556713238</v>
      </c>
      <c r="T128" s="6">
        <f>IFERROR('Selected scen drivers'!V126/'Selected scen drivers'!$F126,"")</f>
        <v>0.556313125199376</v>
      </c>
      <c r="U128" s="6">
        <f>IFERROR('Selected scen drivers'!W126/'Selected scen drivers'!$F126,"")</f>
        <v>0.537579607916248</v>
      </c>
      <c r="V128" s="6">
        <f>IFERROR('Selected scen drivers'!X126/'Selected scen drivers'!$F126,"")</f>
        <v>0</v>
      </c>
      <c r="W128" s="6">
        <f>IFERROR('Selected scen drivers'!Y126/'Selected scen drivers'!$F126,"")</f>
        <v>0</v>
      </c>
      <c r="X128" s="6">
        <f>IFERROR('Selected scen drivers'!Z126/'Selected scen drivers'!$F126,"")</f>
        <v>0</v>
      </c>
      <c r="Y128" s="6">
        <f>IFERROR('Selected scen drivers'!AA126/'Selected scen drivers'!$F126,"")</f>
        <v>0</v>
      </c>
      <c r="Z128" s="6">
        <f>IFERROR('Selected scen drivers'!AB126/'Selected scen drivers'!$F126,"")</f>
        <v>0</v>
      </c>
      <c r="AA128" s="6">
        <f>IFERROR('Selected scen drivers'!AC126/'Selected scen drivers'!$F126,"")</f>
        <v>0</v>
      </c>
      <c r="AB128" s="6">
        <f>IFERROR('Selected scen drivers'!AD126/'Selected scen drivers'!$F126,"")</f>
        <v>0</v>
      </c>
      <c r="AC128" s="6">
        <f>IFERROR('Selected scen drivers'!AE126/'Selected scen drivers'!$F126,"")</f>
        <v>0</v>
      </c>
    </row>
    <row r="129" hidden="1" spans="2:29">
      <c r="B129" t="str">
        <f>'Selected scen drivers'!C127</f>
        <v>CroSloven</v>
      </c>
      <c r="C129" t="str">
        <f>'Selected scen drivers'!D127</f>
        <v>POP</v>
      </c>
      <c r="D129" s="6">
        <f>IFERROR('Selected scen drivers'!F127/'Selected scen drivers'!$F127,"")</f>
        <v>1</v>
      </c>
      <c r="E129" s="6">
        <f>IFERROR('Selected scen drivers'!G127/'Selected scen drivers'!$F127,"")</f>
        <v>0.99565414200688</v>
      </c>
      <c r="F129" s="6">
        <f>IFERROR('Selected scen drivers'!H127/'Selected scen drivers'!$F127,"")</f>
        <v>0.973924852041279</v>
      </c>
      <c r="G129" s="6">
        <f>IFERROR('Selected scen drivers'!I127/'Selected scen drivers'!$F127,"")</f>
        <v>0.950941027310412</v>
      </c>
      <c r="H129" s="6">
        <f>IFERROR('Selected scen drivers'!J127/'Selected scen drivers'!$F127,"")</f>
        <v>0.928564735527901</v>
      </c>
      <c r="I129" s="6">
        <f>IFERROR('Selected scen drivers'!K127/'Selected scen drivers'!$F127,"")</f>
        <v>0.907091433932438</v>
      </c>
      <c r="J129" s="6">
        <f>IFERROR('Selected scen drivers'!L127/'Selected scen drivers'!$F127,"")</f>
        <v>0.886901270047469</v>
      </c>
      <c r="K129" s="6">
        <f>IFERROR('Selected scen drivers'!M127/'Selected scen drivers'!$F127,"")</f>
        <v>0.867949661628756</v>
      </c>
      <c r="L129" s="6">
        <f>IFERROR('Selected scen drivers'!N127/'Selected scen drivers'!$F127,"")</f>
        <v>0.849906636151745</v>
      </c>
      <c r="M129" s="6">
        <f>IFERROR('Selected scen drivers'!O127/'Selected scen drivers'!$F127,"")</f>
        <v>0.8329067393141</v>
      </c>
      <c r="N129" s="6">
        <f>IFERROR('Selected scen drivers'!P127/'Selected scen drivers'!$F127,"")</f>
        <v>0.816590277095107</v>
      </c>
      <c r="O129" s="6">
        <f>IFERROR('Selected scen drivers'!Q127/'Selected scen drivers'!$F127,"")</f>
        <v>0.800877512792707</v>
      </c>
      <c r="P129" s="6">
        <f>IFERROR('Selected scen drivers'!R127/'Selected scen drivers'!$F127,"")</f>
        <v>0.785529076507733</v>
      </c>
      <c r="Q129" s="6">
        <f>IFERROR('Selected scen drivers'!S127/'Selected scen drivers'!$F127,"")</f>
        <v>0.770612241089016</v>
      </c>
      <c r="R129" s="6">
        <f>IFERROR('Selected scen drivers'!T127/'Selected scen drivers'!$F127,"")</f>
        <v>0.756245093556239</v>
      </c>
      <c r="S129" s="6">
        <f>IFERROR('Selected scen drivers'!U127/'Selected scen drivers'!$F127,"")</f>
        <v>0.7424405771416</v>
      </c>
      <c r="T129" s="6">
        <f>IFERROR('Selected scen drivers'!V127/'Selected scen drivers'!$F127,"")</f>
        <v>0.72884395140708</v>
      </c>
      <c r="U129" s="6">
        <f>IFERROR('Selected scen drivers'!W127/'Selected scen drivers'!$F127,"")</f>
        <v>0.714934291204956</v>
      </c>
      <c r="V129" s="6">
        <f>IFERROR('Selected scen drivers'!X127/'Selected scen drivers'!$F127,"")</f>
        <v>0</v>
      </c>
      <c r="W129" s="6">
        <f>IFERROR('Selected scen drivers'!Y127/'Selected scen drivers'!$F127,"")</f>
        <v>0</v>
      </c>
      <c r="X129" s="6">
        <f>IFERROR('Selected scen drivers'!Z127/'Selected scen drivers'!$F127,"")</f>
        <v>0</v>
      </c>
      <c r="Y129" s="6">
        <f>IFERROR('Selected scen drivers'!AA127/'Selected scen drivers'!$F127,"")</f>
        <v>0</v>
      </c>
      <c r="Z129" s="6">
        <f>IFERROR('Selected scen drivers'!AB127/'Selected scen drivers'!$F127,"")</f>
        <v>0</v>
      </c>
      <c r="AA129" s="6">
        <f>IFERROR('Selected scen drivers'!AC127/'Selected scen drivers'!$F127,"")</f>
        <v>0</v>
      </c>
      <c r="AB129" s="6">
        <f>IFERROR('Selected scen drivers'!AD127/'Selected scen drivers'!$F127,"")</f>
        <v>0</v>
      </c>
      <c r="AC129" s="6">
        <f>IFERROR('Selected scen drivers'!AE127/'Selected scen drivers'!$F127,"")</f>
        <v>0</v>
      </c>
    </row>
    <row r="130" hidden="1" spans="2:29">
      <c r="B130" t="str">
        <f>'Selected scen drivers'!C128</f>
        <v>SpainPor</v>
      </c>
      <c r="C130" t="str">
        <f>'Selected scen drivers'!D128</f>
        <v>GDP</v>
      </c>
      <c r="D130" s="6">
        <f>IFERROR('Selected scen drivers'!F128/'Selected scen drivers'!$F128,"")</f>
        <v>1</v>
      </c>
      <c r="E130" s="6">
        <f>IFERROR('Selected scen drivers'!G128/'Selected scen drivers'!$F128,"")</f>
        <v>0.997879594864605</v>
      </c>
      <c r="F130" s="6">
        <f>IFERROR('Selected scen drivers'!H128/'Selected scen drivers'!$F128,"")</f>
        <v>1.18950075332934</v>
      </c>
      <c r="G130" s="6">
        <f>IFERROR('Selected scen drivers'!I128/'Selected scen drivers'!$F128,"")</f>
        <v>1.28031640877814</v>
      </c>
      <c r="H130" s="6">
        <f>IFERROR('Selected scen drivers'!J128/'Selected scen drivers'!$F128,"")</f>
        <v>1.39550156259639</v>
      </c>
      <c r="I130" s="6">
        <f>IFERROR('Selected scen drivers'!K128/'Selected scen drivers'!$F128,"")</f>
        <v>1.52644808091834</v>
      </c>
      <c r="J130" s="6">
        <f>IFERROR('Selected scen drivers'!L128/'Selected scen drivers'!$F128,"")</f>
        <v>1.66315618331258</v>
      </c>
      <c r="K130" s="6">
        <f>IFERROR('Selected scen drivers'!M128/'Selected scen drivers'!$F128,"")</f>
        <v>1.80282166535448</v>
      </c>
      <c r="L130" s="6">
        <f>IFERROR('Selected scen drivers'!N128/'Selected scen drivers'!$F128,"")</f>
        <v>1.94568971195739</v>
      </c>
      <c r="M130" s="6">
        <f>IFERROR('Selected scen drivers'!O128/'Selected scen drivers'!$F128,"")</f>
        <v>2.08969585569535</v>
      </c>
      <c r="N130" s="6">
        <f>IFERROR('Selected scen drivers'!P128/'Selected scen drivers'!$F128,"")</f>
        <v>2.22772084678191</v>
      </c>
      <c r="O130" s="6">
        <f>IFERROR('Selected scen drivers'!Q128/'Selected scen drivers'!$F128,"")</f>
        <v>2.34984070822368</v>
      </c>
      <c r="P130" s="6">
        <f>IFERROR('Selected scen drivers'!R128/'Selected scen drivers'!$F128,"")</f>
        <v>2.45755268861725</v>
      </c>
      <c r="Q130" s="6">
        <f>IFERROR('Selected scen drivers'!S128/'Selected scen drivers'!$F128,"")</f>
        <v>2.55464277760526</v>
      </c>
      <c r="R130" s="6">
        <f>IFERROR('Selected scen drivers'!T128/'Selected scen drivers'!$F128,"")</f>
        <v>2.64490271543598</v>
      </c>
      <c r="S130" s="6">
        <f>IFERROR('Selected scen drivers'!U128/'Selected scen drivers'!$F128,"")</f>
        <v>2.7285614807705</v>
      </c>
      <c r="T130" s="6">
        <f>IFERROR('Selected scen drivers'!V128/'Selected scen drivers'!$F128,"")</f>
        <v>2.8022675160834</v>
      </c>
      <c r="U130" s="6">
        <f>IFERROR('Selected scen drivers'!W128/'Selected scen drivers'!$F128,"")</f>
        <v>2.86060061416468</v>
      </c>
      <c r="V130" s="6">
        <f>IFERROR('Selected scen drivers'!X128/'Selected scen drivers'!$F128,"")</f>
        <v>0</v>
      </c>
      <c r="W130" s="6">
        <f>IFERROR('Selected scen drivers'!Y128/'Selected scen drivers'!$F128,"")</f>
        <v>0</v>
      </c>
      <c r="X130" s="6">
        <f>IFERROR('Selected scen drivers'!Z128/'Selected scen drivers'!$F128,"")</f>
        <v>0</v>
      </c>
      <c r="Y130" s="6">
        <f>IFERROR('Selected scen drivers'!AA128/'Selected scen drivers'!$F128,"")</f>
        <v>0</v>
      </c>
      <c r="Z130" s="6">
        <f>IFERROR('Selected scen drivers'!AB128/'Selected scen drivers'!$F128,"")</f>
        <v>0</v>
      </c>
      <c r="AA130" s="6">
        <f>IFERROR('Selected scen drivers'!AC128/'Selected scen drivers'!$F128,"")</f>
        <v>0</v>
      </c>
      <c r="AB130" s="6">
        <f>IFERROR('Selected scen drivers'!AD128/'Selected scen drivers'!$F128,"")</f>
        <v>0</v>
      </c>
      <c r="AC130" s="6">
        <f>IFERROR('Selected scen drivers'!AE128/'Selected scen drivers'!$F128,"")</f>
        <v>0</v>
      </c>
    </row>
    <row r="131" hidden="1" spans="2:29">
      <c r="B131" t="str">
        <f>'Selected scen drivers'!C129</f>
        <v>SpainPor</v>
      </c>
      <c r="C131" t="str">
        <f>'Selected scen drivers'!D129</f>
        <v>GDPAGR</v>
      </c>
      <c r="D131" s="6">
        <f>IFERROR('Selected scen drivers'!F129/'Selected scen drivers'!$F129,"")</f>
        <v>1</v>
      </c>
      <c r="E131" s="6">
        <f>IFERROR('Selected scen drivers'!G129/'Selected scen drivers'!$F129,"")</f>
        <v>0.997620912604735</v>
      </c>
      <c r="F131" s="6">
        <f>IFERROR('Selected scen drivers'!H129/'Selected scen drivers'!$F129,"")</f>
        <v>1.18920621692347</v>
      </c>
      <c r="G131" s="6">
        <f>IFERROR('Selected scen drivers'!I129/'Selected scen drivers'!$F129,"")</f>
        <v>1.27869016467121</v>
      </c>
      <c r="H131" s="6">
        <f>IFERROR('Selected scen drivers'!J129/'Selected scen drivers'!$F129,"")</f>
        <v>1.3936948162497</v>
      </c>
      <c r="I131" s="6">
        <f>IFERROR('Selected scen drivers'!K129/'Selected scen drivers'!$F129,"")</f>
        <v>1.5249019072326</v>
      </c>
      <c r="J131" s="6">
        <f>IFERROR('Selected scen drivers'!L129/'Selected scen drivers'!$F129,"")</f>
        <v>1.66226002849213</v>
      </c>
      <c r="K131" s="6">
        <f>IFERROR('Selected scen drivers'!M129/'Selected scen drivers'!$F129,"")</f>
        <v>1.80277056186858</v>
      </c>
      <c r="L131" s="6">
        <f>IFERROR('Selected scen drivers'!N129/'Selected scen drivers'!$F129,"")</f>
        <v>1.94675651371472</v>
      </c>
      <c r="M131" s="6">
        <f>IFERROR('Selected scen drivers'!O129/'Selected scen drivers'!$F129,"")</f>
        <v>2.09214752837597</v>
      </c>
      <c r="N131" s="6">
        <f>IFERROR('Selected scen drivers'!P129/'Selected scen drivers'!$F129,"")</f>
        <v>2.23159898892653</v>
      </c>
      <c r="O131" s="6">
        <f>IFERROR('Selected scen drivers'!Q129/'Selected scen drivers'!$F129,"")</f>
        <v>2.35500661965512</v>
      </c>
      <c r="P131" s="6">
        <f>IFERROR('Selected scen drivers'!R129/'Selected scen drivers'!$F129,"")</f>
        <v>2.46388207187903</v>
      </c>
      <c r="Q131" s="6">
        <f>IFERROR('Selected scen drivers'!S129/'Selected scen drivers'!$F129,"")</f>
        <v>2.56208594577454</v>
      </c>
      <c r="R131" s="6">
        <f>IFERROR('Selected scen drivers'!T129/'Selected scen drivers'!$F129,"")</f>
        <v>2.65344689641909</v>
      </c>
      <c r="S131" s="6">
        <f>IFERROR('Selected scen drivers'!U129/'Selected scen drivers'!$F129,"")</f>
        <v>2.73823215504783</v>
      </c>
      <c r="T131" s="6">
        <f>IFERROR('Selected scen drivers'!V129/'Selected scen drivers'!$F129,"")</f>
        <v>2.81307916284867</v>
      </c>
      <c r="U131" s="6">
        <f>IFERROR('Selected scen drivers'!W129/'Selected scen drivers'!$F129,"")</f>
        <v>2.87246221486794</v>
      </c>
      <c r="V131" s="6">
        <f>IFERROR('Selected scen drivers'!X129/'Selected scen drivers'!$F129,"")</f>
        <v>0</v>
      </c>
      <c r="W131" s="6">
        <f>IFERROR('Selected scen drivers'!Y129/'Selected scen drivers'!$F129,"")</f>
        <v>0</v>
      </c>
      <c r="X131" s="6">
        <f>IFERROR('Selected scen drivers'!Z129/'Selected scen drivers'!$F129,"")</f>
        <v>0</v>
      </c>
      <c r="Y131" s="6">
        <f>IFERROR('Selected scen drivers'!AA129/'Selected scen drivers'!$F129,"")</f>
        <v>0</v>
      </c>
      <c r="Z131" s="6">
        <f>IFERROR('Selected scen drivers'!AB129/'Selected scen drivers'!$F129,"")</f>
        <v>0</v>
      </c>
      <c r="AA131" s="6">
        <f>IFERROR('Selected scen drivers'!AC129/'Selected scen drivers'!$F129,"")</f>
        <v>0</v>
      </c>
      <c r="AB131" s="6">
        <f>IFERROR('Selected scen drivers'!AD129/'Selected scen drivers'!$F129,"")</f>
        <v>0</v>
      </c>
      <c r="AC131" s="6">
        <f>IFERROR('Selected scen drivers'!AE129/'Selected scen drivers'!$F129,"")</f>
        <v>0</v>
      </c>
    </row>
    <row r="132" hidden="1" spans="2:29">
      <c r="B132" t="str">
        <f>'Selected scen drivers'!C130</f>
        <v>SpainPor</v>
      </c>
      <c r="C132" t="str">
        <f>'Selected scen drivers'!D130</f>
        <v>GDPIND</v>
      </c>
      <c r="D132" s="6">
        <f>IFERROR('Selected scen drivers'!F130/'Selected scen drivers'!$F130,"")</f>
        <v>1</v>
      </c>
      <c r="E132" s="6">
        <f>IFERROR('Selected scen drivers'!G130/'Selected scen drivers'!$F130,"")</f>
        <v>0.997882445230374</v>
      </c>
      <c r="F132" s="6">
        <f>IFERROR('Selected scen drivers'!H130/'Selected scen drivers'!$F130,"")</f>
        <v>1.21399234748378</v>
      </c>
      <c r="G132" s="6">
        <f>IFERROR('Selected scen drivers'!I130/'Selected scen drivers'!$F130,"")</f>
        <v>1.33304848077209</v>
      </c>
      <c r="H132" s="6">
        <f>IFERROR('Selected scen drivers'!J130/'Selected scen drivers'!$F130,"")</f>
        <v>1.48170636426562</v>
      </c>
      <c r="I132" s="6">
        <f>IFERROR('Selected scen drivers'!K130/'Selected scen drivers'!$F130,"")</f>
        <v>1.6521623428221</v>
      </c>
      <c r="J132" s="6">
        <f>IFERROR('Selected scen drivers'!L130/'Selected scen drivers'!$F130,"")</f>
        <v>1.83436204794088</v>
      </c>
      <c r="K132" s="6">
        <f>IFERROR('Selected scen drivers'!M130/'Selected scen drivers'!$F130,"")</f>
        <v>2.02551287905065</v>
      </c>
      <c r="L132" s="6">
        <f>IFERROR('Selected scen drivers'!N130/'Selected scen drivers'!$F130,"")</f>
        <v>2.22607792840723</v>
      </c>
      <c r="M132" s="6">
        <f>IFERROR('Selected scen drivers'!O130/'Selected scen drivers'!$F130,"")</f>
        <v>2.43385110707078</v>
      </c>
      <c r="N132" s="6">
        <f>IFERROR('Selected scen drivers'!P130/'Selected scen drivers'!$F130,"")</f>
        <v>2.64046600202765</v>
      </c>
      <c r="O132" s="6">
        <f>IFERROR('Selected scen drivers'!Q130/'Selected scen drivers'!$F130,"")</f>
        <v>2.83358698660807</v>
      </c>
      <c r="P132" s="6">
        <f>IFERROR('Selected scen drivers'!R130/'Selected scen drivers'!$F130,"")</f>
        <v>3.01406771110182</v>
      </c>
      <c r="Q132" s="6">
        <f>IFERROR('Selected scen drivers'!S130/'Selected scen drivers'!$F130,"")</f>
        <v>3.18573916426058</v>
      </c>
      <c r="R132" s="6">
        <f>IFERROR('Selected scen drivers'!T130/'Selected scen drivers'!$F130,"")</f>
        <v>3.35275168039927</v>
      </c>
      <c r="S132" s="6">
        <f>IFERROR('Selected scen drivers'!U130/'Selected scen drivers'!$F130,"")</f>
        <v>3.5149783135577</v>
      </c>
      <c r="T132" s="6">
        <f>IFERROR('Selected scen drivers'!V130/'Selected scen drivers'!$F130,"")</f>
        <v>3.66762487604649</v>
      </c>
      <c r="U132" s="6">
        <f>IFERROR('Selected scen drivers'!W130/'Selected scen drivers'!$F130,"")</f>
        <v>3.80287109775931</v>
      </c>
      <c r="V132" s="6">
        <f>IFERROR('Selected scen drivers'!X130/'Selected scen drivers'!$F130,"")</f>
        <v>0</v>
      </c>
      <c r="W132" s="6">
        <f>IFERROR('Selected scen drivers'!Y130/'Selected scen drivers'!$F130,"")</f>
        <v>0</v>
      </c>
      <c r="X132" s="6">
        <f>IFERROR('Selected scen drivers'!Z130/'Selected scen drivers'!$F130,"")</f>
        <v>0</v>
      </c>
      <c r="Y132" s="6">
        <f>IFERROR('Selected scen drivers'!AA130/'Selected scen drivers'!$F130,"")</f>
        <v>0</v>
      </c>
      <c r="Z132" s="6">
        <f>IFERROR('Selected scen drivers'!AB130/'Selected scen drivers'!$F130,"")</f>
        <v>0</v>
      </c>
      <c r="AA132" s="6">
        <f>IFERROR('Selected scen drivers'!AC130/'Selected scen drivers'!$F130,"")</f>
        <v>0</v>
      </c>
      <c r="AB132" s="6">
        <f>IFERROR('Selected scen drivers'!AD130/'Selected scen drivers'!$F130,"")</f>
        <v>0</v>
      </c>
      <c r="AC132" s="6">
        <f>IFERROR('Selected scen drivers'!AE130/'Selected scen drivers'!$F130,"")</f>
        <v>0</v>
      </c>
    </row>
    <row r="133" hidden="1" spans="2:29">
      <c r="B133" t="str">
        <f>'Selected scen drivers'!C131</f>
        <v>SpainPor</v>
      </c>
      <c r="C133" t="str">
        <f>'Selected scen drivers'!D131</f>
        <v>GDPMFG</v>
      </c>
      <c r="D133" s="6">
        <f>IFERROR('Selected scen drivers'!F131/'Selected scen drivers'!$F131,"")</f>
        <v>1</v>
      </c>
      <c r="E133" s="6">
        <f>IFERROR('Selected scen drivers'!G131/'Selected scen drivers'!$F131,"")</f>
        <v>0.997959404615582</v>
      </c>
      <c r="F133" s="6">
        <f>IFERROR('Selected scen drivers'!H131/'Selected scen drivers'!$F131,"")</f>
        <v>1.29386300237401</v>
      </c>
      <c r="G133" s="6">
        <f>IFERROR('Selected scen drivers'!I131/'Selected scen drivers'!$F131,"")</f>
        <v>1.50871260388953</v>
      </c>
      <c r="H133" s="6">
        <f>IFERROR('Selected scen drivers'!J131/'Selected scen drivers'!$F131,"")</f>
        <v>1.77431647233831</v>
      </c>
      <c r="I133" s="6">
        <f>IFERROR('Selected scen drivers'!K131/'Selected scen drivers'!$F131,"")</f>
        <v>2.08687689023235</v>
      </c>
      <c r="J133" s="6">
        <f>IFERROR('Selected scen drivers'!L131/'Selected scen drivers'!$F131,"")</f>
        <v>2.43736584074191</v>
      </c>
      <c r="K133" s="6">
        <f>IFERROR('Selected scen drivers'!M131/'Selected scen drivers'!$F131,"")</f>
        <v>2.82426582228272</v>
      </c>
      <c r="L133" s="6">
        <f>IFERROR('Selected scen drivers'!N131/'Selected scen drivers'!$F131,"")</f>
        <v>3.25001482542003</v>
      </c>
      <c r="M133" s="6">
        <f>IFERROR('Selected scen drivers'!O131/'Selected scen drivers'!$F131,"")</f>
        <v>3.71312102958028</v>
      </c>
      <c r="N133" s="6">
        <f>IFERROR('Selected scen drivers'!P131/'Selected scen drivers'!$F131,"")</f>
        <v>4.20174301203682</v>
      </c>
      <c r="O133" s="6">
        <f>IFERROR('Selected scen drivers'!Q131/'Selected scen drivers'!$F131,"")</f>
        <v>4.69523925061592</v>
      </c>
      <c r="P133" s="6">
        <f>IFERROR('Selected scen drivers'!R131/'Selected scen drivers'!$F131,"")</f>
        <v>5.19241306564426</v>
      </c>
      <c r="Q133" s="6">
        <f>IFERROR('Selected scen drivers'!S131/'Selected scen drivers'!$F131,"")</f>
        <v>5.69761273476227</v>
      </c>
      <c r="R133" s="6">
        <f>IFERROR('Selected scen drivers'!T131/'Selected scen drivers'!$F131,"")</f>
        <v>6.21679455802951</v>
      </c>
      <c r="S133" s="6">
        <f>IFERROR('Selected scen drivers'!U131/'Selected scen drivers'!$F131,"")</f>
        <v>6.74879604445152</v>
      </c>
      <c r="T133" s="6">
        <f>IFERROR('Selected scen drivers'!V131/'Selected scen drivers'!$F131,"")</f>
        <v>7.28315753142278</v>
      </c>
      <c r="U133" s="6">
        <f>IFERROR('Selected scen drivers'!W131/'Selected scen drivers'!$F131,"")</f>
        <v>7.80194968592687</v>
      </c>
      <c r="V133" s="6">
        <f>IFERROR('Selected scen drivers'!X131/'Selected scen drivers'!$F131,"")</f>
        <v>0</v>
      </c>
      <c r="W133" s="6">
        <f>IFERROR('Selected scen drivers'!Y131/'Selected scen drivers'!$F131,"")</f>
        <v>0</v>
      </c>
      <c r="X133" s="6">
        <f>IFERROR('Selected scen drivers'!Z131/'Selected scen drivers'!$F131,"")</f>
        <v>0</v>
      </c>
      <c r="Y133" s="6">
        <f>IFERROR('Selected scen drivers'!AA131/'Selected scen drivers'!$F131,"")</f>
        <v>0</v>
      </c>
      <c r="Z133" s="6">
        <f>IFERROR('Selected scen drivers'!AB131/'Selected scen drivers'!$F131,"")</f>
        <v>0</v>
      </c>
      <c r="AA133" s="6">
        <f>IFERROR('Selected scen drivers'!AC131/'Selected scen drivers'!$F131,"")</f>
        <v>0</v>
      </c>
      <c r="AB133" s="6">
        <f>IFERROR('Selected scen drivers'!AD131/'Selected scen drivers'!$F131,"")</f>
        <v>0</v>
      </c>
      <c r="AC133" s="6">
        <f>IFERROR('Selected scen drivers'!AE131/'Selected scen drivers'!$F131,"")</f>
        <v>0</v>
      </c>
    </row>
    <row r="134" hidden="1" spans="2:29">
      <c r="B134" t="str">
        <f>'Selected scen drivers'!C132</f>
        <v>SpainPor</v>
      </c>
      <c r="C134" t="str">
        <f>'Selected scen drivers'!D132</f>
        <v>GDPPCAP</v>
      </c>
      <c r="D134" s="6">
        <f>IFERROR('Selected scen drivers'!F132/'Selected scen drivers'!$F132,"")</f>
        <v>1</v>
      </c>
      <c r="E134" s="6">
        <f>IFERROR('Selected scen drivers'!G132/'Selected scen drivers'!$F132,"")</f>
        <v>0.997305750110579</v>
      </c>
      <c r="F134" s="6">
        <f>IFERROR('Selected scen drivers'!H132/'Selected scen drivers'!$F132,"")</f>
        <v>1.18540828524245</v>
      </c>
      <c r="G134" s="6">
        <f>IFERROR('Selected scen drivers'!I132/'Selected scen drivers'!$F132,"")</f>
        <v>1.27395052873491</v>
      </c>
      <c r="H134" s="6">
        <f>IFERROR('Selected scen drivers'!J132/'Selected scen drivers'!$F132,"")</f>
        <v>1.38458307398944</v>
      </c>
      <c r="I134" s="6">
        <f>IFERROR('Selected scen drivers'!K132/'Selected scen drivers'!$F132,"")</f>
        <v>1.50757414531109</v>
      </c>
      <c r="J134" s="6">
        <f>IFERROR('Selected scen drivers'!L132/'Selected scen drivers'!$F132,"")</f>
        <v>1.6330588472543</v>
      </c>
      <c r="K134" s="6">
        <f>IFERROR('Selected scen drivers'!M132/'Selected scen drivers'!$F132,"")</f>
        <v>1.7582452851075</v>
      </c>
      <c r="L134" s="6">
        <f>IFERROR('Selected scen drivers'!N132/'Selected scen drivers'!$F132,"")</f>
        <v>1.89309970137722</v>
      </c>
      <c r="M134" s="6">
        <f>IFERROR('Selected scen drivers'!O132/'Selected scen drivers'!$F132,"")</f>
        <v>2.03742543264821</v>
      </c>
      <c r="N134" s="6">
        <f>IFERROR('Selected scen drivers'!P132/'Selected scen drivers'!$F132,"")</f>
        <v>2.18669231988497</v>
      </c>
      <c r="O134" s="6">
        <f>IFERROR('Selected scen drivers'!Q132/'Selected scen drivers'!$F132,"")</f>
        <v>2.32781416004627</v>
      </c>
      <c r="P134" s="6">
        <f>IFERROR('Selected scen drivers'!R132/'Selected scen drivers'!$F132,"")</f>
        <v>2.45763380580353</v>
      </c>
      <c r="Q134" s="6">
        <f>IFERROR('Selected scen drivers'!S132/'Selected scen drivers'!$F132,"")</f>
        <v>2.57472889576131</v>
      </c>
      <c r="R134" s="6">
        <f>IFERROR('Selected scen drivers'!T132/'Selected scen drivers'!$F132,"")</f>
        <v>2.68163121758402</v>
      </c>
      <c r="S134" s="6">
        <f>IFERROR('Selected scen drivers'!U132/'Selected scen drivers'!$F132,"")</f>
        <v>2.78375822834976</v>
      </c>
      <c r="T134" s="6">
        <f>IFERROR('Selected scen drivers'!V132/'Selected scen drivers'!$F132,"")</f>
        <v>2.88471135073708</v>
      </c>
      <c r="U134" s="6">
        <f>IFERROR('Selected scen drivers'!W132/'Selected scen drivers'!$F132,"")</f>
        <v>2.98353570718796</v>
      </c>
      <c r="V134" s="6">
        <f>IFERROR('Selected scen drivers'!X132/'Selected scen drivers'!$F132,"")</f>
        <v>0</v>
      </c>
      <c r="W134" s="6">
        <f>IFERROR('Selected scen drivers'!Y132/'Selected scen drivers'!$F132,"")</f>
        <v>0</v>
      </c>
      <c r="X134" s="6">
        <f>IFERROR('Selected scen drivers'!Z132/'Selected scen drivers'!$F132,"")</f>
        <v>0</v>
      </c>
      <c r="Y134" s="6">
        <f>IFERROR('Selected scen drivers'!AA132/'Selected scen drivers'!$F132,"")</f>
        <v>0</v>
      </c>
      <c r="Z134" s="6">
        <f>IFERROR('Selected scen drivers'!AB132/'Selected scen drivers'!$F132,"")</f>
        <v>0</v>
      </c>
      <c r="AA134" s="6">
        <f>IFERROR('Selected scen drivers'!AC132/'Selected scen drivers'!$F132,"")</f>
        <v>0</v>
      </c>
      <c r="AB134" s="6">
        <f>IFERROR('Selected scen drivers'!AD132/'Selected scen drivers'!$F132,"")</f>
        <v>0</v>
      </c>
      <c r="AC134" s="6">
        <f>IFERROR('Selected scen drivers'!AE132/'Selected scen drivers'!$F132,"")</f>
        <v>0</v>
      </c>
    </row>
    <row r="135" spans="2:29">
      <c r="B135" t="str">
        <f>'Selected scen drivers'!C133</f>
        <v>SpainPor</v>
      </c>
      <c r="C135" t="str">
        <f>'Selected scen drivers'!D133</f>
        <v>GDPPHOU</v>
      </c>
      <c r="D135" s="6">
        <f>IFERROR('Selected scen drivers'!F133/'Selected scen drivers'!$F133,"")</f>
        <v>1</v>
      </c>
      <c r="E135" s="6">
        <f>IFERROR('Selected scen drivers'!G133/'Selected scen drivers'!$F133,"")</f>
        <v>0.999550067927282</v>
      </c>
      <c r="F135" s="6">
        <f>IFERROR('Selected scen drivers'!H133/'Selected scen drivers'!$F133,"")</f>
        <v>1.20154910676804</v>
      </c>
      <c r="G135" s="6">
        <f>IFERROR('Selected scen drivers'!I133/'Selected scen drivers'!$F133,"")</f>
        <v>1.32479496445647</v>
      </c>
      <c r="H135" s="6">
        <f>IFERROR('Selected scen drivers'!J133/'Selected scen drivers'!$F133,"")</f>
        <v>1.49124227039382</v>
      </c>
      <c r="I135" s="6">
        <f>IFERROR('Selected scen drivers'!K133/'Selected scen drivers'!$F133,"")</f>
        <v>1.70939367089548</v>
      </c>
      <c r="J135" s="6">
        <f>IFERROR('Selected scen drivers'!L133/'Selected scen drivers'!$F133,"")</f>
        <v>1.96663841051363</v>
      </c>
      <c r="K135" s="6">
        <f>IFERROR('Selected scen drivers'!M133/'Selected scen drivers'!$F133,"")</f>
        <v>2.21626053971633</v>
      </c>
      <c r="L135" s="6">
        <f>IFERROR('Selected scen drivers'!N133/'Selected scen drivers'!$F133,"")</f>
        <v>2.43716206606625</v>
      </c>
      <c r="M135" s="6">
        <f>IFERROR('Selected scen drivers'!O133/'Selected scen drivers'!$F133,"")</f>
        <v>2.64251651079209</v>
      </c>
      <c r="N135" s="6">
        <f>IFERROR('Selected scen drivers'!P133/'Selected scen drivers'!$F133,"")</f>
        <v>2.82825159520196</v>
      </c>
      <c r="O135" s="6">
        <f>IFERROR('Selected scen drivers'!Q133/'Selected scen drivers'!$F133,"")</f>
        <v>3.01977698716816</v>
      </c>
      <c r="P135" s="6">
        <f>IFERROR('Selected scen drivers'!R133/'Selected scen drivers'!$F133,"")</f>
        <v>3.23243184805778</v>
      </c>
      <c r="Q135" s="6">
        <f>IFERROR('Selected scen drivers'!S133/'Selected scen drivers'!$F133,"")</f>
        <v>3.45018890525393</v>
      </c>
      <c r="R135" s="6">
        <f>IFERROR('Selected scen drivers'!T133/'Selected scen drivers'!$F133,"")</f>
        <v>3.65447306312058</v>
      </c>
      <c r="S135" s="6">
        <f>IFERROR('Selected scen drivers'!U133/'Selected scen drivers'!$F133,"")</f>
        <v>3.8195479560543</v>
      </c>
      <c r="T135" s="6">
        <f>IFERROR('Selected scen drivers'!V133/'Selected scen drivers'!$F133,"")</f>
        <v>3.98100759424928</v>
      </c>
      <c r="U135" s="6">
        <f>IFERROR('Selected scen drivers'!W133/'Selected scen drivers'!$F133,"")</f>
        <v>4.14492566666238</v>
      </c>
      <c r="V135" s="6">
        <f>IFERROR('Selected scen drivers'!X133/'Selected scen drivers'!$F133,"")</f>
        <v>0</v>
      </c>
      <c r="W135" s="6">
        <f>IFERROR('Selected scen drivers'!Y133/'Selected scen drivers'!$F133,"")</f>
        <v>0</v>
      </c>
      <c r="X135" s="6">
        <f>IFERROR('Selected scen drivers'!Z133/'Selected scen drivers'!$F133,"")</f>
        <v>0</v>
      </c>
      <c r="Y135" s="6">
        <f>IFERROR('Selected scen drivers'!AA133/'Selected scen drivers'!$F133,"")</f>
        <v>0</v>
      </c>
      <c r="Z135" s="6">
        <f>IFERROR('Selected scen drivers'!AB133/'Selected scen drivers'!$F133,"")</f>
        <v>0</v>
      </c>
      <c r="AA135" s="6">
        <f>IFERROR('Selected scen drivers'!AC133/'Selected scen drivers'!$F133,"")</f>
        <v>0</v>
      </c>
      <c r="AB135" s="6">
        <f>IFERROR('Selected scen drivers'!AD133/'Selected scen drivers'!$F133,"")</f>
        <v>0</v>
      </c>
      <c r="AC135" s="6">
        <f>IFERROR('Selected scen drivers'!AE133/'Selected scen drivers'!$F133,"")</f>
        <v>0</v>
      </c>
    </row>
    <row r="136" hidden="1" spans="2:29">
      <c r="B136" t="str">
        <f>'Selected scen drivers'!C134</f>
        <v>SpainPor</v>
      </c>
      <c r="C136" t="str">
        <f>'Selected scen drivers'!D134</f>
        <v>GDPSER</v>
      </c>
      <c r="D136" s="6">
        <f>IFERROR('Selected scen drivers'!F134/'Selected scen drivers'!$F134,"")</f>
        <v>1</v>
      </c>
      <c r="E136" s="6">
        <f>IFERROR('Selected scen drivers'!G134/'Selected scen drivers'!$F134,"")</f>
        <v>0.997889057599525</v>
      </c>
      <c r="F136" s="6">
        <f>IFERROR('Selected scen drivers'!H134/'Selected scen drivers'!$F134,"")</f>
        <v>1.18208991669648</v>
      </c>
      <c r="G136" s="6">
        <f>IFERROR('Selected scen drivers'!I134/'Selected scen drivers'!$F134,"")</f>
        <v>1.26439997633831</v>
      </c>
      <c r="H136" s="6">
        <f>IFERROR('Selected scen drivers'!J134/'Selected scen drivers'!$F134,"")</f>
        <v>1.36944785528308</v>
      </c>
      <c r="I136" s="6">
        <f>IFERROR('Selected scen drivers'!K134/'Selected scen drivers'!$F134,"")</f>
        <v>1.48840995708087</v>
      </c>
      <c r="J136" s="6">
        <f>IFERROR('Selected scen drivers'!L134/'Selected scen drivers'!$F134,"")</f>
        <v>1.61130510615964</v>
      </c>
      <c r="K136" s="6">
        <f>IFERROR('Selected scen drivers'!M134/'Selected scen drivers'!$F134,"")</f>
        <v>1.73533334233901</v>
      </c>
      <c r="L136" s="6">
        <f>IFERROR('Selected scen drivers'!N134/'Selected scen drivers'!$F134,"")</f>
        <v>1.8606707033737</v>
      </c>
      <c r="M136" s="6">
        <f>IFERROR('Selected scen drivers'!O134/'Selected scen drivers'!$F134,"")</f>
        <v>1.98529587770617</v>
      </c>
      <c r="N136" s="6">
        <f>IFERROR('Selected scen drivers'!P134/'Selected scen drivers'!$F134,"")</f>
        <v>2.10247658624414</v>
      </c>
      <c r="O136" s="6">
        <f>IFERROR('Selected scen drivers'!Q134/'Selected scen drivers'!$F134,"")</f>
        <v>2.20302694099936</v>
      </c>
      <c r="P136" s="6">
        <f>IFERROR('Selected scen drivers'!R134/'Selected scen drivers'!$F134,"")</f>
        <v>2.28863866903484</v>
      </c>
      <c r="Q136" s="6">
        <f>IFERROR('Selected scen drivers'!S134/'Selected scen drivers'!$F134,"")</f>
        <v>2.36308114379734</v>
      </c>
      <c r="R136" s="6">
        <f>IFERROR('Selected scen drivers'!T134/'Selected scen drivers'!$F134,"")</f>
        <v>2.43003595386037</v>
      </c>
      <c r="S136" s="6">
        <f>IFERROR('Selected scen drivers'!U134/'Selected scen drivers'!$F134,"")</f>
        <v>2.48983841985879</v>
      </c>
      <c r="T136" s="6">
        <f>IFERROR('Selected scen drivers'!V134/'Selected scen drivers'!$F134,"")</f>
        <v>2.53957463706648</v>
      </c>
      <c r="U136" s="6">
        <f>IFERROR('Selected scen drivers'!W134/'Selected scen drivers'!$F134,"")</f>
        <v>2.57455598965543</v>
      </c>
      <c r="V136" s="6">
        <f>IFERROR('Selected scen drivers'!X134/'Selected scen drivers'!$F134,"")</f>
        <v>0</v>
      </c>
      <c r="W136" s="6">
        <f>IFERROR('Selected scen drivers'!Y134/'Selected scen drivers'!$F134,"")</f>
        <v>0</v>
      </c>
      <c r="X136" s="6">
        <f>IFERROR('Selected scen drivers'!Z134/'Selected scen drivers'!$F134,"")</f>
        <v>0</v>
      </c>
      <c r="Y136" s="6">
        <f>IFERROR('Selected scen drivers'!AA134/'Selected scen drivers'!$F134,"")</f>
        <v>0</v>
      </c>
      <c r="Z136" s="6">
        <f>IFERROR('Selected scen drivers'!AB134/'Selected scen drivers'!$F134,"")</f>
        <v>0</v>
      </c>
      <c r="AA136" s="6">
        <f>IFERROR('Selected scen drivers'!AC134/'Selected scen drivers'!$F134,"")</f>
        <v>0</v>
      </c>
      <c r="AB136" s="6">
        <f>IFERROR('Selected scen drivers'!AD134/'Selected scen drivers'!$F134,"")</f>
        <v>0</v>
      </c>
      <c r="AC136" s="6">
        <f>IFERROR('Selected scen drivers'!AE134/'Selected scen drivers'!$F134,"")</f>
        <v>0</v>
      </c>
    </row>
    <row r="137" hidden="1" spans="2:29">
      <c r="B137" t="str">
        <f>'Selected scen drivers'!C135</f>
        <v>SpainPor</v>
      </c>
      <c r="C137" t="str">
        <f>'Selected scen drivers'!D135</f>
        <v>HOU</v>
      </c>
      <c r="D137" s="6">
        <f>IFERROR('Selected scen drivers'!F135/'Selected scen drivers'!$F135,"")</f>
        <v>1</v>
      </c>
      <c r="E137" s="6">
        <f>IFERROR('Selected scen drivers'!G135/'Selected scen drivers'!$F135,"")</f>
        <v>0.998328774999591</v>
      </c>
      <c r="F137" s="6">
        <f>IFERROR('Selected scen drivers'!H135/'Selected scen drivers'!$F135,"")</f>
        <v>0.989972649997544</v>
      </c>
      <c r="G137" s="6">
        <f>IFERROR('Selected scen drivers'!I135/'Selected scen drivers'!$F135,"")</f>
        <v>0.96642608337768</v>
      </c>
      <c r="H137" s="6">
        <f>IFERROR('Selected scen drivers'!J135/'Selected scen drivers'!$F135,"")</f>
        <v>0.935798019075628</v>
      </c>
      <c r="I137" s="6">
        <f>IFERROR('Selected scen drivers'!K135/'Selected scen drivers'!$F135,"")</f>
        <v>0.892976326581747</v>
      </c>
      <c r="J137" s="6">
        <f>IFERROR('Selected scen drivers'!L135/'Selected scen drivers'!$F135,"")</f>
        <v>0.845684785988799</v>
      </c>
      <c r="K137" s="6">
        <f>IFERROR('Selected scen drivers'!M135/'Selected scen drivers'!$F135,"")</f>
        <v>0.813452043677694</v>
      </c>
      <c r="L137" s="6">
        <f>IFERROR('Selected scen drivers'!N135/'Selected scen drivers'!$F135,"")</f>
        <v>0.798342358535828</v>
      </c>
      <c r="M137" s="6">
        <f>IFERROR('Selected scen drivers'!O135/'Selected scen drivers'!$F135,"")</f>
        <v>0.790797653358447</v>
      </c>
      <c r="N137" s="6">
        <f>IFERROR('Selected scen drivers'!P135/'Selected scen drivers'!$F135,"")</f>
        <v>0.787667140561735</v>
      </c>
      <c r="O137" s="6">
        <f>IFERROR('Selected scen drivers'!Q135/'Selected scen drivers'!$F135,"")</f>
        <v>0.778150412500253</v>
      </c>
      <c r="P137" s="6">
        <f>IFERROR('Selected scen drivers'!R135/'Selected scen drivers'!$F135,"")</f>
        <v>0.760279815363739</v>
      </c>
      <c r="Q137" s="6">
        <f>IFERROR('Selected scen drivers'!S135/'Selected scen drivers'!$F135,"")</f>
        <v>0.740435624761025</v>
      </c>
      <c r="R137" s="6">
        <f>IFERROR('Selected scen drivers'!T135/'Selected scen drivers'!$F135,"")</f>
        <v>0.723743935104416</v>
      </c>
      <c r="S137" s="6">
        <f>IFERROR('Selected scen drivers'!U135/'Selected scen drivers'!$F135,"")</f>
        <v>0.714367645638665</v>
      </c>
      <c r="T137" s="6">
        <f>IFERROR('Selected scen drivers'!V135/'Selected scen drivers'!$F135,"")</f>
        <v>0.703909110882222</v>
      </c>
      <c r="U137" s="6">
        <f>IFERROR('Selected scen drivers'!W135/'Selected scen drivers'!$F135,"")</f>
        <v>0.69014521470734</v>
      </c>
      <c r="V137" s="6">
        <f>IFERROR('Selected scen drivers'!X135/'Selected scen drivers'!$F135,"")</f>
        <v>0</v>
      </c>
      <c r="W137" s="6">
        <f>IFERROR('Selected scen drivers'!Y135/'Selected scen drivers'!$F135,"")</f>
        <v>0</v>
      </c>
      <c r="X137" s="6">
        <f>IFERROR('Selected scen drivers'!Z135/'Selected scen drivers'!$F135,"")</f>
        <v>0</v>
      </c>
      <c r="Y137" s="6">
        <f>IFERROR('Selected scen drivers'!AA135/'Selected scen drivers'!$F135,"")</f>
        <v>0</v>
      </c>
      <c r="Z137" s="6">
        <f>IFERROR('Selected scen drivers'!AB135/'Selected scen drivers'!$F135,"")</f>
        <v>0</v>
      </c>
      <c r="AA137" s="6">
        <f>IFERROR('Selected scen drivers'!AC135/'Selected scen drivers'!$F135,"")</f>
        <v>0</v>
      </c>
      <c r="AB137" s="6">
        <f>IFERROR('Selected scen drivers'!AD135/'Selected scen drivers'!$F135,"")</f>
        <v>0</v>
      </c>
      <c r="AC137" s="6">
        <f>IFERROR('Selected scen drivers'!AE135/'Selected scen drivers'!$F135,"")</f>
        <v>0</v>
      </c>
    </row>
    <row r="138" hidden="1" spans="2:29">
      <c r="B138" t="str">
        <f>'Selected scen drivers'!C136</f>
        <v>SpainPor</v>
      </c>
      <c r="C138" t="str">
        <f>'Selected scen drivers'!D136</f>
        <v>POP</v>
      </c>
      <c r="D138" s="6">
        <f>IFERROR('Selected scen drivers'!F136/'Selected scen drivers'!$F136,"")</f>
        <v>1</v>
      </c>
      <c r="E138" s="6">
        <f>IFERROR('Selected scen drivers'!G136/'Selected scen drivers'!$F136,"")</f>
        <v>1.00057539501197</v>
      </c>
      <c r="F138" s="6">
        <f>IFERROR('Selected scen drivers'!H136/'Selected scen drivers'!$F136,"")</f>
        <v>1.00345237007185</v>
      </c>
      <c r="G138" s="6">
        <f>IFERROR('Selected scen drivers'!I136/'Selected scen drivers'!$F136,"")</f>
        <v>1.00499696016419</v>
      </c>
      <c r="H138" s="6">
        <f>IFERROR('Selected scen drivers'!J136/'Selected scen drivers'!$F136,"")</f>
        <v>1.00788575912277</v>
      </c>
      <c r="I138" s="6">
        <f>IFERROR('Selected scen drivers'!K136/'Selected scen drivers'!$F136,"")</f>
        <v>1.01251940786193</v>
      </c>
      <c r="J138" s="6">
        <f>IFERROR('Selected scen drivers'!L136/'Selected scen drivers'!$F136,"")</f>
        <v>1.01843003766146</v>
      </c>
      <c r="K138" s="6">
        <f>IFERROR('Selected scen drivers'!M136/'Selected scen drivers'!$F136,"")</f>
        <v>1.02535276541024</v>
      </c>
      <c r="L138" s="6">
        <f>IFERROR('Selected scen drivers'!N136/'Selected scen drivers'!$F136,"")</f>
        <v>1.02777984199243</v>
      </c>
      <c r="M138" s="6">
        <f>IFERROR('Selected scen drivers'!O136/'Selected scen drivers'!$F136,"")</f>
        <v>1.02565513427365</v>
      </c>
      <c r="N138" s="6">
        <f>IFERROR('Selected scen drivers'!P136/'Selected scen drivers'!$F136,"")</f>
        <v>1.01876282571803</v>
      </c>
      <c r="O138" s="6">
        <f>IFERROR('Selected scen drivers'!Q136/'Selected scen drivers'!$F136,"")</f>
        <v>1.00946233103805</v>
      </c>
      <c r="P138" s="6">
        <f>IFERROR('Selected scen drivers'!R136/'Selected scen drivers'!$F136,"")</f>
        <v>0.999966993786428</v>
      </c>
      <c r="Q138" s="6">
        <f>IFERROR('Selected scen drivers'!S136/'Selected scen drivers'!$F136,"")</f>
        <v>0.992198744423495</v>
      </c>
      <c r="R138" s="6">
        <f>IFERROR('Selected scen drivers'!T136/'Selected scen drivers'!$F136,"")</f>
        <v>0.986303671471603</v>
      </c>
      <c r="S138" s="6">
        <f>IFERROR('Selected scen drivers'!U136/'Selected scen drivers'!$F136,"")</f>
        <v>0.98017186010727</v>
      </c>
      <c r="T138" s="6">
        <f>IFERROR('Selected scen drivers'!V136/'Selected scen drivers'!$F136,"")</f>
        <v>0.971420421446115</v>
      </c>
      <c r="U138" s="6">
        <f>IFERROR('Selected scen drivers'!W136/'Selected scen drivers'!$F136,"")</f>
        <v>0.958795501348584</v>
      </c>
      <c r="V138" s="6">
        <f>IFERROR('Selected scen drivers'!X136/'Selected scen drivers'!$F136,"")</f>
        <v>0</v>
      </c>
      <c r="W138" s="6">
        <f>IFERROR('Selected scen drivers'!Y136/'Selected scen drivers'!$F136,"")</f>
        <v>0</v>
      </c>
      <c r="X138" s="6">
        <f>IFERROR('Selected scen drivers'!Z136/'Selected scen drivers'!$F136,"")</f>
        <v>0</v>
      </c>
      <c r="Y138" s="6">
        <f>IFERROR('Selected scen drivers'!AA136/'Selected scen drivers'!$F136,"")</f>
        <v>0</v>
      </c>
      <c r="Z138" s="6">
        <f>IFERROR('Selected scen drivers'!AB136/'Selected scen drivers'!$F136,"")</f>
        <v>0</v>
      </c>
      <c r="AA138" s="6">
        <f>IFERROR('Selected scen drivers'!AC136/'Selected scen drivers'!$F136,"")</f>
        <v>0</v>
      </c>
      <c r="AB138" s="6">
        <f>IFERROR('Selected scen drivers'!AD136/'Selected scen drivers'!$F136,"")</f>
        <v>0</v>
      </c>
      <c r="AC138" s="6">
        <f>IFERROR('Selected scen drivers'!AE136/'Selected scen drivers'!$F136,"")</f>
        <v>0</v>
      </c>
    </row>
    <row r="139" hidden="1" spans="2:29">
      <c r="B139" t="str">
        <f>'Selected scen drivers'!C137</f>
        <v>GreeceCyp</v>
      </c>
      <c r="C139" t="str">
        <f>'Selected scen drivers'!D137</f>
        <v>GDP</v>
      </c>
      <c r="D139" s="6">
        <f>IFERROR('Selected scen drivers'!F137/'Selected scen drivers'!$F137,"")</f>
        <v>1</v>
      </c>
      <c r="E139" s="6">
        <f>IFERROR('Selected scen drivers'!G137/'Selected scen drivers'!$F137,"")</f>
        <v>0.993995820811782</v>
      </c>
      <c r="F139" s="6">
        <f>IFERROR('Selected scen drivers'!H137/'Selected scen drivers'!$F137,"")</f>
        <v>1.21947847748895</v>
      </c>
      <c r="G139" s="6">
        <f>IFERROR('Selected scen drivers'!I137/'Selected scen drivers'!$F137,"")</f>
        <v>1.35596328130499</v>
      </c>
      <c r="H139" s="6">
        <f>IFERROR('Selected scen drivers'!J137/'Selected scen drivers'!$F137,"")</f>
        <v>1.47246412572297</v>
      </c>
      <c r="I139" s="6">
        <f>IFERROR('Selected scen drivers'!K137/'Selected scen drivers'!$F137,"")</f>
        <v>1.59951826814933</v>
      </c>
      <c r="J139" s="6">
        <f>IFERROR('Selected scen drivers'!L137/'Selected scen drivers'!$F137,"")</f>
        <v>1.72541059727865</v>
      </c>
      <c r="K139" s="6">
        <f>IFERROR('Selected scen drivers'!M137/'Selected scen drivers'!$F137,"")</f>
        <v>1.84777798871814</v>
      </c>
      <c r="L139" s="6">
        <f>IFERROR('Selected scen drivers'!N137/'Selected scen drivers'!$F137,"")</f>
        <v>1.9700814772151</v>
      </c>
      <c r="M139" s="6">
        <f>IFERROR('Selected scen drivers'!O137/'Selected scen drivers'!$F137,"")</f>
        <v>2.09095469583227</v>
      </c>
      <c r="N139" s="6">
        <f>IFERROR('Selected scen drivers'!P137/'Selected scen drivers'!$F137,"")</f>
        <v>2.20646103063693</v>
      </c>
      <c r="O139" s="6">
        <f>IFERROR('Selected scen drivers'!Q137/'Selected scen drivers'!$F137,"")</f>
        <v>2.30928214966673</v>
      </c>
      <c r="P139" s="6">
        <f>IFERROR('Selected scen drivers'!R137/'Selected scen drivers'!$F137,"")</f>
        <v>2.39914124721075</v>
      </c>
      <c r="Q139" s="6">
        <f>IFERROR('Selected scen drivers'!S137/'Selected scen drivers'!$F137,"")</f>
        <v>2.47820427978879</v>
      </c>
      <c r="R139" s="6">
        <f>IFERROR('Selected scen drivers'!T137/'Selected scen drivers'!$F137,"")</f>
        <v>2.55041781606331</v>
      </c>
      <c r="S139" s="6">
        <f>IFERROR('Selected scen drivers'!U137/'Selected scen drivers'!$F137,"")</f>
        <v>2.61759297460683</v>
      </c>
      <c r="T139" s="6">
        <f>IFERROR('Selected scen drivers'!V137/'Selected scen drivers'!$F137,"")</f>
        <v>2.67827186919254</v>
      </c>
      <c r="U139" s="6">
        <f>IFERROR('Selected scen drivers'!W137/'Selected scen drivers'!$F137,"")</f>
        <v>2.72810653076512</v>
      </c>
      <c r="V139" s="6">
        <f>IFERROR('Selected scen drivers'!X137/'Selected scen drivers'!$F137,"")</f>
        <v>0</v>
      </c>
      <c r="W139" s="6">
        <f>IFERROR('Selected scen drivers'!Y137/'Selected scen drivers'!$F137,"")</f>
        <v>0</v>
      </c>
      <c r="X139" s="6">
        <f>IFERROR('Selected scen drivers'!Z137/'Selected scen drivers'!$F137,"")</f>
        <v>0</v>
      </c>
      <c r="Y139" s="6">
        <f>IFERROR('Selected scen drivers'!AA137/'Selected scen drivers'!$F137,"")</f>
        <v>0</v>
      </c>
      <c r="Z139" s="6">
        <f>IFERROR('Selected scen drivers'!AB137/'Selected scen drivers'!$F137,"")</f>
        <v>0</v>
      </c>
      <c r="AA139" s="6">
        <f>IFERROR('Selected scen drivers'!AC137/'Selected scen drivers'!$F137,"")</f>
        <v>0</v>
      </c>
      <c r="AB139" s="6">
        <f>IFERROR('Selected scen drivers'!AD137/'Selected scen drivers'!$F137,"")</f>
        <v>0</v>
      </c>
      <c r="AC139" s="6">
        <f>IFERROR('Selected scen drivers'!AE137/'Selected scen drivers'!$F137,"")</f>
        <v>0</v>
      </c>
    </row>
    <row r="140" hidden="1" spans="2:29">
      <c r="B140" t="str">
        <f>'Selected scen drivers'!C138</f>
        <v>GreeceCyp</v>
      </c>
      <c r="C140" t="str">
        <f>'Selected scen drivers'!D138</f>
        <v>GDPAGR</v>
      </c>
      <c r="D140" s="6">
        <f>IFERROR('Selected scen drivers'!F138/'Selected scen drivers'!$F138,"")</f>
        <v>1</v>
      </c>
      <c r="E140" s="6">
        <f>IFERROR('Selected scen drivers'!G138/'Selected scen drivers'!$F138,"")</f>
        <v>0.991882587983759</v>
      </c>
      <c r="F140" s="6">
        <f>IFERROR('Selected scen drivers'!H138/'Selected scen drivers'!$F138,"")</f>
        <v>1.21735736158288</v>
      </c>
      <c r="G140" s="6">
        <f>IFERROR('Selected scen drivers'!I138/'Selected scen drivers'!$F138,"")</f>
        <v>1.35092074039854</v>
      </c>
      <c r="H140" s="6">
        <f>IFERROR('Selected scen drivers'!J138/'Selected scen drivers'!$F138,"")</f>
        <v>1.46337471658133</v>
      </c>
      <c r="I140" s="6">
        <f>IFERROR('Selected scen drivers'!K138/'Selected scen drivers'!$F138,"")</f>
        <v>1.58718840172292</v>
      </c>
      <c r="J140" s="6">
        <f>IFERROR('Selected scen drivers'!L138/'Selected scen drivers'!$F138,"")</f>
        <v>1.70984675802095</v>
      </c>
      <c r="K140" s="6">
        <f>IFERROR('Selected scen drivers'!M138/'Selected scen drivers'!$F138,"")</f>
        <v>1.82875100386305</v>
      </c>
      <c r="L140" s="6">
        <f>IFERROR('Selected scen drivers'!N138/'Selected scen drivers'!$F138,"")</f>
        <v>1.94726459900963</v>
      </c>
      <c r="M140" s="6">
        <f>IFERROR('Selected scen drivers'!O138/'Selected scen drivers'!$F138,"")</f>
        <v>2.0636658593569</v>
      </c>
      <c r="N140" s="6">
        <f>IFERROR('Selected scen drivers'!P138/'Selected scen drivers'!$F138,"")</f>
        <v>2.17402411714795</v>
      </c>
      <c r="O140" s="6">
        <f>IFERROR('Selected scen drivers'!Q138/'Selected scen drivers'!$F138,"")</f>
        <v>2.27128010098189</v>
      </c>
      <c r="P140" s="6">
        <f>IFERROR('Selected scen drivers'!R138/'Selected scen drivers'!$F138,"")</f>
        <v>2.35550434271807</v>
      </c>
      <c r="Q140" s="6">
        <f>IFERROR('Selected scen drivers'!S138/'Selected scen drivers'!$F138,"")</f>
        <v>2.42915287738761</v>
      </c>
      <c r="R140" s="6">
        <f>IFERROR('Selected scen drivers'!T138/'Selected scen drivers'!$F138,"")</f>
        <v>2.49619261496296</v>
      </c>
      <c r="S140" s="6">
        <f>IFERROR('Selected scen drivers'!U138/'Selected scen drivers'!$F138,"")</f>
        <v>2.55810018726774</v>
      </c>
      <c r="T140" s="6">
        <f>IFERROR('Selected scen drivers'!V138/'Selected scen drivers'!$F138,"")</f>
        <v>2.61295318495493</v>
      </c>
      <c r="U140" s="6">
        <f>IFERROR('Selected scen drivers'!W138/'Selected scen drivers'!$F138,"")</f>
        <v>2.65620539779437</v>
      </c>
      <c r="V140" s="6">
        <f>IFERROR('Selected scen drivers'!X138/'Selected scen drivers'!$F138,"")</f>
        <v>0</v>
      </c>
      <c r="W140" s="6">
        <f>IFERROR('Selected scen drivers'!Y138/'Selected scen drivers'!$F138,"")</f>
        <v>0</v>
      </c>
      <c r="X140" s="6">
        <f>IFERROR('Selected scen drivers'!Z138/'Selected scen drivers'!$F138,"")</f>
        <v>0</v>
      </c>
      <c r="Y140" s="6">
        <f>IFERROR('Selected scen drivers'!AA138/'Selected scen drivers'!$F138,"")</f>
        <v>0</v>
      </c>
      <c r="Z140" s="6">
        <f>IFERROR('Selected scen drivers'!AB138/'Selected scen drivers'!$F138,"")</f>
        <v>0</v>
      </c>
      <c r="AA140" s="6">
        <f>IFERROR('Selected scen drivers'!AC138/'Selected scen drivers'!$F138,"")</f>
        <v>0</v>
      </c>
      <c r="AB140" s="6">
        <f>IFERROR('Selected scen drivers'!AD138/'Selected scen drivers'!$F138,"")</f>
        <v>0</v>
      </c>
      <c r="AC140" s="6">
        <f>IFERROR('Selected scen drivers'!AE138/'Selected scen drivers'!$F138,"")</f>
        <v>0</v>
      </c>
    </row>
    <row r="141" hidden="1" spans="2:29">
      <c r="B141" t="str">
        <f>'Selected scen drivers'!C139</f>
        <v>GreeceCyp</v>
      </c>
      <c r="C141" t="str">
        <f>'Selected scen drivers'!D139</f>
        <v>GDPIND</v>
      </c>
      <c r="D141" s="6">
        <f>IFERROR('Selected scen drivers'!F139/'Selected scen drivers'!$F139,"")</f>
        <v>1</v>
      </c>
      <c r="E141" s="6">
        <f>IFERROR('Selected scen drivers'!G139/'Selected scen drivers'!$F139,"")</f>
        <v>0.99319141681145</v>
      </c>
      <c r="F141" s="6">
        <f>IFERROR('Selected scen drivers'!H139/'Selected scen drivers'!$F139,"")</f>
        <v>1.27009870563313</v>
      </c>
      <c r="G141" s="6">
        <f>IFERROR('Selected scen drivers'!I139/'Selected scen drivers'!$F139,"")</f>
        <v>1.46853843543927</v>
      </c>
      <c r="H141" s="6">
        <f>IFERROR('Selected scen drivers'!J139/'Selected scen drivers'!$F139,"")</f>
        <v>1.65575966700865</v>
      </c>
      <c r="I141" s="6">
        <f>IFERROR('Selected scen drivers'!K139/'Selected scen drivers'!$F139,"")</f>
        <v>1.86555189809785</v>
      </c>
      <c r="J141" s="6">
        <f>IFERROR('Selected scen drivers'!L139/'Selected scen drivers'!$F139,"")</f>
        <v>2.08479915461754</v>
      </c>
      <c r="K141" s="6">
        <f>IFERROR('Selected scen drivers'!M139/'Selected scen drivers'!$F139,"")</f>
        <v>2.31033758489217</v>
      </c>
      <c r="L141" s="6">
        <f>IFERROR('Selected scen drivers'!N139/'Selected scen drivers'!$F139,"")</f>
        <v>2.54619887076715</v>
      </c>
      <c r="M141" s="6">
        <f>IFERROR('Selected scen drivers'!O139/'Selected scen drivers'!$F139,"")</f>
        <v>2.79050373811225</v>
      </c>
      <c r="N141" s="6">
        <f>IFERROR('Selected scen drivers'!P139/'Selected scen drivers'!$F139,"")</f>
        <v>3.03769180824634</v>
      </c>
      <c r="O141" s="6">
        <f>IFERROR('Selected scen drivers'!Q139/'Selected scen drivers'!$F139,"")</f>
        <v>3.27676841118118</v>
      </c>
      <c r="P141" s="6">
        <f>IFERROR('Selected scen drivers'!R139/'Selected scen drivers'!$F139,"")</f>
        <v>3.50579624173709</v>
      </c>
      <c r="Q141" s="6">
        <f>IFERROR('Selected scen drivers'!S139/'Selected scen drivers'!$F139,"")</f>
        <v>3.72643058255264</v>
      </c>
      <c r="R141" s="6">
        <f>IFERROR('Selected scen drivers'!T139/'Selected scen drivers'!$F139,"")</f>
        <v>3.94340071664144</v>
      </c>
      <c r="S141" s="6">
        <f>IFERROR('Selected scen drivers'!U139/'Selected scen drivers'!$F139,"")</f>
        <v>4.15868719629972</v>
      </c>
      <c r="T141" s="6">
        <f>IFERROR('Selected scen drivers'!V139/'Selected scen drivers'!$F139,"")</f>
        <v>4.36926964959382</v>
      </c>
      <c r="U141" s="6">
        <f>IFERROR('Selected scen drivers'!W139/'Selected scen drivers'!$F139,"")</f>
        <v>4.56708797389369</v>
      </c>
      <c r="V141" s="6">
        <f>IFERROR('Selected scen drivers'!X139/'Selected scen drivers'!$F139,"")</f>
        <v>0</v>
      </c>
      <c r="W141" s="6">
        <f>IFERROR('Selected scen drivers'!Y139/'Selected scen drivers'!$F139,"")</f>
        <v>0</v>
      </c>
      <c r="X141" s="6">
        <f>IFERROR('Selected scen drivers'!Z139/'Selected scen drivers'!$F139,"")</f>
        <v>0</v>
      </c>
      <c r="Y141" s="6">
        <f>IFERROR('Selected scen drivers'!AA139/'Selected scen drivers'!$F139,"")</f>
        <v>0</v>
      </c>
      <c r="Z141" s="6">
        <f>IFERROR('Selected scen drivers'!AB139/'Selected scen drivers'!$F139,"")</f>
        <v>0</v>
      </c>
      <c r="AA141" s="6">
        <f>IFERROR('Selected scen drivers'!AC139/'Selected scen drivers'!$F139,"")</f>
        <v>0</v>
      </c>
      <c r="AB141" s="6">
        <f>IFERROR('Selected scen drivers'!AD139/'Selected scen drivers'!$F139,"")</f>
        <v>0</v>
      </c>
      <c r="AC141" s="6">
        <f>IFERROR('Selected scen drivers'!AE139/'Selected scen drivers'!$F139,"")</f>
        <v>0</v>
      </c>
    </row>
    <row r="142" hidden="1" spans="2:29">
      <c r="B142" t="str">
        <f>'Selected scen drivers'!C140</f>
        <v>GreeceCyp</v>
      </c>
      <c r="C142" t="str">
        <f>'Selected scen drivers'!D140</f>
        <v>GDPMFG</v>
      </c>
      <c r="D142" s="6">
        <f>IFERROR('Selected scen drivers'!F140/'Selected scen drivers'!$F140,"")</f>
        <v>1</v>
      </c>
      <c r="E142" s="6">
        <f>IFERROR('Selected scen drivers'!G140/'Selected scen drivers'!$F140,"")</f>
        <v>0.99150416690952</v>
      </c>
      <c r="F142" s="6">
        <f>IFERROR('Selected scen drivers'!H140/'Selected scen drivers'!$F140,"")</f>
        <v>1.38468960982916</v>
      </c>
      <c r="G142" s="6">
        <f>IFERROR('Selected scen drivers'!I140/'Selected scen drivers'!$F140,"")</f>
        <v>1.73369547489294</v>
      </c>
      <c r="H142" s="6">
        <f>IFERROR('Selected scen drivers'!J140/'Selected scen drivers'!$F140,"")</f>
        <v>2.10426403697013</v>
      </c>
      <c r="I142" s="6">
        <f>IFERROR('Selected scen drivers'!K140/'Selected scen drivers'!$F140,"")</f>
        <v>2.54110972743692</v>
      </c>
      <c r="J142" s="6">
        <f>IFERROR('Selected scen drivers'!L140/'Selected scen drivers'!$F140,"")</f>
        <v>3.03080251744734</v>
      </c>
      <c r="K142" s="6">
        <f>IFERROR('Selected scen drivers'!M140/'Selected scen drivers'!$F140,"")</f>
        <v>3.57098888051417</v>
      </c>
      <c r="L142" s="6">
        <f>IFERROR('Selected scen drivers'!N140/'Selected scen drivers'!$F140,"")</f>
        <v>4.17009942175175</v>
      </c>
      <c r="M142" s="6">
        <f>IFERROR('Selected scen drivers'!O140/'Selected scen drivers'!$F140,"")</f>
        <v>4.827665517799</v>
      </c>
      <c r="N142" s="6">
        <f>IFERROR('Selected scen drivers'!P140/'Selected scen drivers'!$F140,"")</f>
        <v>5.53607538127764</v>
      </c>
      <c r="O142" s="6">
        <f>IFERROR('Selected scen drivers'!Q140/'Selected scen drivers'!$F140,"")</f>
        <v>6.27536680173533</v>
      </c>
      <c r="P142" s="6">
        <f>IFERROR('Selected scen drivers'!R140/'Selected scen drivers'!$F140,"")</f>
        <v>7.03973365693106</v>
      </c>
      <c r="Q142" s="6">
        <f>IFERROR('Selected scen drivers'!S140/'Selected scen drivers'!$F140,"")</f>
        <v>7.83010846619343</v>
      </c>
      <c r="R142" s="6">
        <f>IFERROR('Selected scen drivers'!T140/'Selected scen drivers'!$F140,"")</f>
        <v>8.65463067416308</v>
      </c>
      <c r="S142" s="6">
        <f>IFERROR('Selected scen drivers'!U140/'Selected scen drivers'!$F140,"")</f>
        <v>9.51681112233571</v>
      </c>
      <c r="T142" s="6">
        <f>IFERROR('Selected scen drivers'!V140/'Selected scen drivers'!$F140,"")</f>
        <v>10.4090692666918</v>
      </c>
      <c r="U142" s="6">
        <f>IFERROR('Selected scen drivers'!W140/'Selected scen drivers'!$F140,"")</f>
        <v>11.3104004614272</v>
      </c>
      <c r="V142" s="6">
        <f>IFERROR('Selected scen drivers'!X140/'Selected scen drivers'!$F140,"")</f>
        <v>0</v>
      </c>
      <c r="W142" s="6">
        <f>IFERROR('Selected scen drivers'!Y140/'Selected scen drivers'!$F140,"")</f>
        <v>0</v>
      </c>
      <c r="X142" s="6">
        <f>IFERROR('Selected scen drivers'!Z140/'Selected scen drivers'!$F140,"")</f>
        <v>0</v>
      </c>
      <c r="Y142" s="6">
        <f>IFERROR('Selected scen drivers'!AA140/'Selected scen drivers'!$F140,"")</f>
        <v>0</v>
      </c>
      <c r="Z142" s="6">
        <f>IFERROR('Selected scen drivers'!AB140/'Selected scen drivers'!$F140,"")</f>
        <v>0</v>
      </c>
      <c r="AA142" s="6">
        <f>IFERROR('Selected scen drivers'!AC140/'Selected scen drivers'!$F140,"")</f>
        <v>0</v>
      </c>
      <c r="AB142" s="6">
        <f>IFERROR('Selected scen drivers'!AD140/'Selected scen drivers'!$F140,"")</f>
        <v>0</v>
      </c>
      <c r="AC142" s="6">
        <f>IFERROR('Selected scen drivers'!AE140/'Selected scen drivers'!$F140,"")</f>
        <v>0</v>
      </c>
    </row>
    <row r="143" hidden="1" spans="2:29">
      <c r="B143" t="str">
        <f>'Selected scen drivers'!C141</f>
        <v>GreeceCyp</v>
      </c>
      <c r="C143" t="str">
        <f>'Selected scen drivers'!D141</f>
        <v>GDPPCAP</v>
      </c>
      <c r="D143" s="6">
        <f>IFERROR('Selected scen drivers'!F141/'Selected scen drivers'!$F141,"")</f>
        <v>1</v>
      </c>
      <c r="E143" s="6">
        <f>IFERROR('Selected scen drivers'!G141/'Selected scen drivers'!$F141,"")</f>
        <v>0.996155935264151</v>
      </c>
      <c r="F143" s="6">
        <f>IFERROR('Selected scen drivers'!H141/'Selected scen drivers'!$F141,"")</f>
        <v>1.23555389946112</v>
      </c>
      <c r="G143" s="6">
        <f>IFERROR('Selected scen drivers'!I141/'Selected scen drivers'!$F141,"")</f>
        <v>1.38887156381701</v>
      </c>
      <c r="H143" s="6">
        <f>IFERROR('Selected scen drivers'!J141/'Selected scen drivers'!$F141,"")</f>
        <v>1.52242301583788</v>
      </c>
      <c r="I143" s="6">
        <f>IFERROR('Selected scen drivers'!K141/'Selected scen drivers'!$F141,"")</f>
        <v>1.66610310044898</v>
      </c>
      <c r="J143" s="6">
        <f>IFERROR('Selected scen drivers'!L141/'Selected scen drivers'!$F141,"")</f>
        <v>1.80838175831382</v>
      </c>
      <c r="K143" s="6">
        <f>IFERROR('Selected scen drivers'!M141/'Selected scen drivers'!$F141,"")</f>
        <v>1.94744433116738</v>
      </c>
      <c r="L143" s="6">
        <f>IFERROR('Selected scen drivers'!N141/'Selected scen drivers'!$F141,"")</f>
        <v>2.09285421046239</v>
      </c>
      <c r="M143" s="6">
        <f>IFERROR('Selected scen drivers'!O141/'Selected scen drivers'!$F141,"")</f>
        <v>2.24413053427531</v>
      </c>
      <c r="N143" s="6">
        <f>IFERROR('Selected scen drivers'!P141/'Selected scen drivers'!$F141,"")</f>
        <v>2.39890212904496</v>
      </c>
      <c r="O143" s="6">
        <f>IFERROR('Selected scen drivers'!Q141/'Selected scen drivers'!$F141,"")</f>
        <v>2.54750820288253</v>
      </c>
      <c r="P143" s="6">
        <f>IFERROR('Selected scen drivers'!R141/'Selected scen drivers'!$F141,"")</f>
        <v>2.68754875008343</v>
      </c>
      <c r="Q143" s="6">
        <f>IFERROR('Selected scen drivers'!S141/'Selected scen drivers'!$F141,"")</f>
        <v>2.81910128848446</v>
      </c>
      <c r="R143" s="6">
        <f>IFERROR('Selected scen drivers'!T141/'Selected scen drivers'!$F141,"")</f>
        <v>2.94585261214647</v>
      </c>
      <c r="S143" s="6">
        <f>IFERROR('Selected scen drivers'!U141/'Selected scen drivers'!$F141,"")</f>
        <v>3.0712927900769</v>
      </c>
      <c r="T143" s="6">
        <f>IFERROR('Selected scen drivers'!V141/'Selected scen drivers'!$F141,"")</f>
        <v>3.19717656737793</v>
      </c>
      <c r="U143" s="6">
        <f>IFERROR('Selected scen drivers'!W141/'Selected scen drivers'!$F141,"")</f>
        <v>3.32261077582049</v>
      </c>
      <c r="V143" s="6">
        <f>IFERROR('Selected scen drivers'!X141/'Selected scen drivers'!$F141,"")</f>
        <v>0</v>
      </c>
      <c r="W143" s="6">
        <f>IFERROR('Selected scen drivers'!Y141/'Selected scen drivers'!$F141,"")</f>
        <v>0</v>
      </c>
      <c r="X143" s="6">
        <f>IFERROR('Selected scen drivers'!Z141/'Selected scen drivers'!$F141,"")</f>
        <v>0</v>
      </c>
      <c r="Y143" s="6">
        <f>IFERROR('Selected scen drivers'!AA141/'Selected scen drivers'!$F141,"")</f>
        <v>0</v>
      </c>
      <c r="Z143" s="6">
        <f>IFERROR('Selected scen drivers'!AB141/'Selected scen drivers'!$F141,"")</f>
        <v>0</v>
      </c>
      <c r="AA143" s="6">
        <f>IFERROR('Selected scen drivers'!AC141/'Selected scen drivers'!$F141,"")</f>
        <v>0</v>
      </c>
      <c r="AB143" s="6">
        <f>IFERROR('Selected scen drivers'!AD141/'Selected scen drivers'!$F141,"")</f>
        <v>0</v>
      </c>
      <c r="AC143" s="6">
        <f>IFERROR('Selected scen drivers'!AE141/'Selected scen drivers'!$F141,"")</f>
        <v>0</v>
      </c>
    </row>
    <row r="144" spans="2:29">
      <c r="B144" t="str">
        <f>'Selected scen drivers'!C142</f>
        <v>GreeceCyp</v>
      </c>
      <c r="C144" t="str">
        <f>'Selected scen drivers'!D142</f>
        <v>GDPPHOU</v>
      </c>
      <c r="D144" s="6">
        <f>IFERROR('Selected scen drivers'!F142/'Selected scen drivers'!$F142,"")</f>
        <v>1</v>
      </c>
      <c r="E144" s="6">
        <f>IFERROR('Selected scen drivers'!G142/'Selected scen drivers'!$F142,"")</f>
        <v>0.998176023161893</v>
      </c>
      <c r="F144" s="6">
        <f>IFERROR('Selected scen drivers'!H142/'Selected scen drivers'!$F142,"")</f>
        <v>1.25091015351913</v>
      </c>
      <c r="G144" s="6">
        <f>IFERROR('Selected scen drivers'!I142/'Selected scen drivers'!$F142,"")</f>
        <v>1.4283137839365</v>
      </c>
      <c r="H144" s="6">
        <f>IFERROR('Selected scen drivers'!J142/'Selected scen drivers'!$F142,"")</f>
        <v>1.61162620281376</v>
      </c>
      <c r="I144" s="6">
        <f>IFERROR('Selected scen drivers'!K142/'Selected scen drivers'!$F142,"")</f>
        <v>1.82948415266408</v>
      </c>
      <c r="J144" s="6">
        <f>IFERROR('Selected scen drivers'!L142/'Selected scen drivers'!$F142,"")</f>
        <v>2.07366621694325</v>
      </c>
      <c r="K144" s="6">
        <f>IFERROR('Selected scen drivers'!M142/'Selected scen drivers'!$F142,"")</f>
        <v>2.33347882218837</v>
      </c>
      <c r="L144" s="6">
        <f>IFERROR('Selected scen drivers'!N142/'Selected scen drivers'!$F142,"")</f>
        <v>2.56249336186232</v>
      </c>
      <c r="M144" s="6">
        <f>IFERROR('Selected scen drivers'!O142/'Selected scen drivers'!$F142,"")</f>
        <v>2.76995370296022</v>
      </c>
      <c r="N144" s="6">
        <f>IFERROR('Selected scen drivers'!P142/'Selected scen drivers'!$F142,"")</f>
        <v>2.97751684022777</v>
      </c>
      <c r="O144" s="6">
        <f>IFERROR('Selected scen drivers'!Q142/'Selected scen drivers'!$F142,"")</f>
        <v>3.18679054282096</v>
      </c>
      <c r="P144" s="6">
        <f>IFERROR('Selected scen drivers'!R142/'Selected scen drivers'!$F142,"")</f>
        <v>3.41049335992508</v>
      </c>
      <c r="Q144" s="6">
        <f>IFERROR('Selected scen drivers'!S142/'Selected scen drivers'!$F142,"")</f>
        <v>3.64821423964621</v>
      </c>
      <c r="R144" s="6">
        <f>IFERROR('Selected scen drivers'!T142/'Selected scen drivers'!$F142,"")</f>
        <v>3.88247160290065</v>
      </c>
      <c r="S144" s="6">
        <f>IFERROR('Selected scen drivers'!U142/'Selected scen drivers'!$F142,"")</f>
        <v>4.0923550077529</v>
      </c>
      <c r="T144" s="6">
        <f>IFERROR('Selected scen drivers'!V142/'Selected scen drivers'!$F142,"")</f>
        <v>4.30478767046292</v>
      </c>
      <c r="U144" s="6">
        <f>IFERROR('Selected scen drivers'!W142/'Selected scen drivers'!$F142,"")</f>
        <v>4.53262857683513</v>
      </c>
      <c r="V144" s="6">
        <f>IFERROR('Selected scen drivers'!X142/'Selected scen drivers'!$F142,"")</f>
        <v>0</v>
      </c>
      <c r="W144" s="6">
        <f>IFERROR('Selected scen drivers'!Y142/'Selected scen drivers'!$F142,"")</f>
        <v>0</v>
      </c>
      <c r="X144" s="6">
        <f>IFERROR('Selected scen drivers'!Z142/'Selected scen drivers'!$F142,"")</f>
        <v>0</v>
      </c>
      <c r="Y144" s="6">
        <f>IFERROR('Selected scen drivers'!AA142/'Selected scen drivers'!$F142,"")</f>
        <v>0</v>
      </c>
      <c r="Z144" s="6">
        <f>IFERROR('Selected scen drivers'!AB142/'Selected scen drivers'!$F142,"")</f>
        <v>0</v>
      </c>
      <c r="AA144" s="6">
        <f>IFERROR('Selected scen drivers'!AC142/'Selected scen drivers'!$F142,"")</f>
        <v>0</v>
      </c>
      <c r="AB144" s="6">
        <f>IFERROR('Selected scen drivers'!AD142/'Selected scen drivers'!$F142,"")</f>
        <v>0</v>
      </c>
      <c r="AC144" s="6">
        <f>IFERROR('Selected scen drivers'!AE142/'Selected scen drivers'!$F142,"")</f>
        <v>0</v>
      </c>
    </row>
    <row r="145" hidden="1" spans="2:29">
      <c r="B145" t="str">
        <f>'Selected scen drivers'!C143</f>
        <v>GreeceCyp</v>
      </c>
      <c r="C145" t="str">
        <f>'Selected scen drivers'!D143</f>
        <v>GDPSER</v>
      </c>
      <c r="D145" s="6">
        <f>IFERROR('Selected scen drivers'!F143/'Selected scen drivers'!$F143,"")</f>
        <v>1</v>
      </c>
      <c r="E145" s="6">
        <f>IFERROR('Selected scen drivers'!G143/'Selected scen drivers'!$F143,"")</f>
        <v>0.994290607186186</v>
      </c>
      <c r="F145" s="6">
        <f>IFERROR('Selected scen drivers'!H143/'Selected scen drivers'!$F143,"")</f>
        <v>1.20796177581244</v>
      </c>
      <c r="G145" s="6">
        <f>IFERROR('Selected scen drivers'!I143/'Selected scen drivers'!$F143,"")</f>
        <v>1.33036803875146</v>
      </c>
      <c r="H145" s="6">
        <f>IFERROR('Selected scen drivers'!J143/'Selected scen drivers'!$F143,"")</f>
        <v>1.43083556707575</v>
      </c>
      <c r="I145" s="6">
        <f>IFERROR('Selected scen drivers'!K143/'Selected scen drivers'!$F143,"")</f>
        <v>1.53905402298732</v>
      </c>
      <c r="J145" s="6">
        <f>IFERROR('Selected scen drivers'!L143/'Selected scen drivers'!$F143,"")</f>
        <v>1.64367171024911</v>
      </c>
      <c r="K145" s="6">
        <f>IFERROR('Selected scen drivers'!M143/'Selected scen drivers'!$F143,"")</f>
        <v>1.74252169513144</v>
      </c>
      <c r="L145" s="6">
        <f>IFERROR('Selected scen drivers'!N143/'Selected scen drivers'!$F143,"")</f>
        <v>1.83893901850418</v>
      </c>
      <c r="M145" s="6">
        <f>IFERROR('Selected scen drivers'!O143/'Selected scen drivers'!$F143,"")</f>
        <v>1.93169362350937</v>
      </c>
      <c r="N145" s="6">
        <f>IFERROR('Selected scen drivers'!P143/'Selected scen drivers'!$F143,"")</f>
        <v>2.01722155468329</v>
      </c>
      <c r="O145" s="6">
        <f>IFERROR('Selected scen drivers'!Q143/'Selected scen drivers'!$F143,"")</f>
        <v>2.08903542330592</v>
      </c>
      <c r="P145" s="6">
        <f>IFERROR('Selected scen drivers'!R143/'Selected scen drivers'!$F143,"")</f>
        <v>2.14722174618433</v>
      </c>
      <c r="Q145" s="6">
        <f>IFERROR('Selected scen drivers'!S143/'Selected scen drivers'!$F143,"")</f>
        <v>2.19404867605787</v>
      </c>
      <c r="R145" s="6">
        <f>IFERROR('Selected scen drivers'!T143/'Selected scen drivers'!$F143,"")</f>
        <v>2.23328193825206</v>
      </c>
      <c r="S145" s="6">
        <f>IFERROR('Selected scen drivers'!U143/'Selected scen drivers'!$F143,"")</f>
        <v>2.26671114773275</v>
      </c>
      <c r="T145" s="6">
        <f>IFERROR('Selected scen drivers'!V143/'Selected scen drivers'!$F143,"")</f>
        <v>2.29326149513693</v>
      </c>
      <c r="U145" s="6">
        <f>IFERROR('Selected scen drivers'!W143/'Selected scen drivers'!$F143,"")</f>
        <v>2.30944798490344</v>
      </c>
      <c r="V145" s="6">
        <f>IFERROR('Selected scen drivers'!X143/'Selected scen drivers'!$F143,"")</f>
        <v>0</v>
      </c>
      <c r="W145" s="6">
        <f>IFERROR('Selected scen drivers'!Y143/'Selected scen drivers'!$F143,"")</f>
        <v>0</v>
      </c>
      <c r="X145" s="6">
        <f>IFERROR('Selected scen drivers'!Z143/'Selected scen drivers'!$F143,"")</f>
        <v>0</v>
      </c>
      <c r="Y145" s="6">
        <f>IFERROR('Selected scen drivers'!AA143/'Selected scen drivers'!$F143,"")</f>
        <v>0</v>
      </c>
      <c r="Z145" s="6">
        <f>IFERROR('Selected scen drivers'!AB143/'Selected scen drivers'!$F143,"")</f>
        <v>0</v>
      </c>
      <c r="AA145" s="6">
        <f>IFERROR('Selected scen drivers'!AC143/'Selected scen drivers'!$F143,"")</f>
        <v>0</v>
      </c>
      <c r="AB145" s="6">
        <f>IFERROR('Selected scen drivers'!AD143/'Selected scen drivers'!$F143,"")</f>
        <v>0</v>
      </c>
      <c r="AC145" s="6">
        <f>IFERROR('Selected scen drivers'!AE143/'Selected scen drivers'!$F143,"")</f>
        <v>0</v>
      </c>
    </row>
    <row r="146" hidden="1" spans="2:29">
      <c r="B146" t="str">
        <f>'Selected scen drivers'!C144</f>
        <v>GreeceCyp</v>
      </c>
      <c r="C146" t="str">
        <f>'Selected scen drivers'!D144</f>
        <v>HOU</v>
      </c>
      <c r="D146" s="6">
        <f>IFERROR('Selected scen drivers'!F144/'Selected scen drivers'!$F144,"")</f>
        <v>1</v>
      </c>
      <c r="E146" s="6">
        <f>IFERROR('Selected scen drivers'!G144/'Selected scen drivers'!$F144,"")</f>
        <v>0.995812159125131</v>
      </c>
      <c r="F146" s="6">
        <f>IFERROR('Selected scen drivers'!H144/'Selected scen drivers'!$F144,"")</f>
        <v>0.974872954750786</v>
      </c>
      <c r="G146" s="6">
        <f>IFERROR('Selected scen drivers'!I144/'Selected scen drivers'!$F144,"")</f>
        <v>0.949345512558092</v>
      </c>
      <c r="H146" s="6">
        <f>IFERROR('Selected scen drivers'!J144/'Selected scen drivers'!$F144,"")</f>
        <v>0.913651145130414</v>
      </c>
      <c r="I146" s="6">
        <f>IFERROR('Selected scen drivers'!K144/'Selected scen drivers'!$F144,"")</f>
        <v>0.874300149482095</v>
      </c>
      <c r="J146" s="6">
        <f>IFERROR('Selected scen drivers'!L144/'Selected scen drivers'!$F144,"")</f>
        <v>0.832058015499738</v>
      </c>
      <c r="K146" s="6">
        <f>IFERROR('Selected scen drivers'!M144/'Selected scen drivers'!$F144,"")</f>
        <v>0.791855478244826</v>
      </c>
      <c r="L146" s="6">
        <f>IFERROR('Selected scen drivers'!N144/'Selected scen drivers'!$F144,"")</f>
        <v>0.768814275399067</v>
      </c>
      <c r="M146" s="6">
        <f>IFERROR('Selected scen drivers'!O144/'Selected scen drivers'!$F144,"")</f>
        <v>0.754869907608092</v>
      </c>
      <c r="N146" s="6">
        <f>IFERROR('Selected scen drivers'!P144/'Selected scen drivers'!$F144,"")</f>
        <v>0.741040655363061</v>
      </c>
      <c r="O146" s="6">
        <f>IFERROR('Selected scen drivers'!Q144/'Selected scen drivers'!$F144,"")</f>
        <v>0.724641961445806</v>
      </c>
      <c r="P146" s="6">
        <f>IFERROR('Selected scen drivers'!R144/'Selected scen drivers'!$F144,"")</f>
        <v>0.703458706415267</v>
      </c>
      <c r="Q146" s="6">
        <f>IFERROR('Selected scen drivers'!S144/'Selected scen drivers'!$F144,"")</f>
        <v>0.679292420071558</v>
      </c>
      <c r="R146" s="6">
        <f>IFERROR('Selected scen drivers'!T144/'Selected scen drivers'!$F144,"")</f>
        <v>0.65690572318877</v>
      </c>
      <c r="S146" s="6">
        <f>IFERROR('Selected scen drivers'!U144/'Selected scen drivers'!$F144,"")</f>
        <v>0.639629985582345</v>
      </c>
      <c r="T146" s="6">
        <f>IFERROR('Selected scen drivers'!V144/'Selected scen drivers'!$F144,"")</f>
        <v>0.622161201484888</v>
      </c>
      <c r="U146" s="6">
        <f>IFERROR('Selected scen drivers'!W144/'Selected scen drivers'!$F144,"")</f>
        <v>0.601881774453712</v>
      </c>
      <c r="V146" s="6">
        <f>IFERROR('Selected scen drivers'!X144/'Selected scen drivers'!$F144,"")</f>
        <v>0</v>
      </c>
      <c r="W146" s="6">
        <f>IFERROR('Selected scen drivers'!Y144/'Selected scen drivers'!$F144,"")</f>
        <v>0</v>
      </c>
      <c r="X146" s="6">
        <f>IFERROR('Selected scen drivers'!Z144/'Selected scen drivers'!$F144,"")</f>
        <v>0</v>
      </c>
      <c r="Y146" s="6">
        <f>IFERROR('Selected scen drivers'!AA144/'Selected scen drivers'!$F144,"")</f>
        <v>0</v>
      </c>
      <c r="Z146" s="6">
        <f>IFERROR('Selected scen drivers'!AB144/'Selected scen drivers'!$F144,"")</f>
        <v>0</v>
      </c>
      <c r="AA146" s="6">
        <f>IFERROR('Selected scen drivers'!AC144/'Selected scen drivers'!$F144,"")</f>
        <v>0</v>
      </c>
      <c r="AB146" s="6">
        <f>IFERROR('Selected scen drivers'!AD144/'Selected scen drivers'!$F144,"")</f>
        <v>0</v>
      </c>
      <c r="AC146" s="6">
        <f>IFERROR('Selected scen drivers'!AE144/'Selected scen drivers'!$F144,"")</f>
        <v>0</v>
      </c>
    </row>
    <row r="147" hidden="1" spans="2:29">
      <c r="B147" t="str">
        <f>'Selected scen drivers'!C145</f>
        <v>GreeceCyp</v>
      </c>
      <c r="C147" t="str">
        <f>'Selected scen drivers'!D145</f>
        <v>POP</v>
      </c>
      <c r="D147" s="6">
        <f>IFERROR('Selected scen drivers'!F145/'Selected scen drivers'!$F145,"")</f>
        <v>1</v>
      </c>
      <c r="E147" s="6">
        <f>IFERROR('Selected scen drivers'!G145/'Selected scen drivers'!$F145,"")</f>
        <v>0.997831549885011</v>
      </c>
      <c r="F147" s="6">
        <f>IFERROR('Selected scen drivers'!H145/'Selected scen drivers'!$F145,"")</f>
        <v>0.986989299310067</v>
      </c>
      <c r="G147" s="6">
        <f>IFERROR('Selected scen drivers'!I145/'Selected scen drivers'!$F145,"")</f>
        <v>0.976305741027938</v>
      </c>
      <c r="H147" s="6">
        <f>IFERROR('Selected scen drivers'!J145/'Selected scen drivers'!$F145,"")</f>
        <v>0.967184619783603</v>
      </c>
      <c r="I147" s="6">
        <f>IFERROR('Selected scen drivers'!K145/'Selected scen drivers'!$F145,"")</f>
        <v>0.960035587064387</v>
      </c>
      <c r="J147" s="6">
        <f>IFERROR('Selected scen drivers'!L145/'Selected scen drivers'!$F145,"")</f>
        <v>0.954118558952653</v>
      </c>
      <c r="K147" s="6">
        <f>IFERROR('Selected scen drivers'!M145/'Selected scen drivers'!$F145,"")</f>
        <v>0.94882198127353</v>
      </c>
      <c r="L147" s="6">
        <f>IFERROR('Selected scen drivers'!N145/'Selected scen drivers'!$F145,"")</f>
        <v>0.941337178369357</v>
      </c>
      <c r="M147" s="6">
        <f>IFERROR('Selected scen drivers'!O145/'Selected scen drivers'!$F145,"")</f>
        <v>0.931743792928468</v>
      </c>
      <c r="N147" s="6">
        <f>IFERROR('Selected scen drivers'!P145/'Selected scen drivers'!$F145,"")</f>
        <v>0.919779512436951</v>
      </c>
      <c r="O147" s="6">
        <f>IFERROR('Selected scen drivers'!Q145/'Selected scen drivers'!$F145,"")</f>
        <v>0.906486639396784</v>
      </c>
      <c r="P147" s="6">
        <f>IFERROR('Selected scen drivers'!R145/'Selected scen drivers'!$F145,"")</f>
        <v>0.892687526928125</v>
      </c>
      <c r="Q147" s="6">
        <f>IFERROR('Selected scen drivers'!S145/'Selected scen drivers'!$F145,"")</f>
        <v>0.879075998408366</v>
      </c>
      <c r="R147" s="6">
        <f>IFERROR('Selected scen drivers'!T145/'Selected scen drivers'!$F145,"")</f>
        <v>0.865765587031513</v>
      </c>
      <c r="S147" s="6">
        <f>IFERROR('Selected scen drivers'!U145/'Selected scen drivers'!$F145,"")</f>
        <v>0.852277250499876</v>
      </c>
      <c r="T147" s="6">
        <f>IFERROR('Selected scen drivers'!V145/'Selected scen drivers'!$F145,"")</f>
        <v>0.837699080032056</v>
      </c>
      <c r="U147" s="6">
        <f>IFERROR('Selected scen drivers'!W145/'Selected scen drivers'!$F145,"")</f>
        <v>0.821073160485202</v>
      </c>
      <c r="V147" s="6">
        <f>IFERROR('Selected scen drivers'!X145/'Selected scen drivers'!$F145,"")</f>
        <v>0</v>
      </c>
      <c r="W147" s="6">
        <f>IFERROR('Selected scen drivers'!Y145/'Selected scen drivers'!$F145,"")</f>
        <v>0</v>
      </c>
      <c r="X147" s="6">
        <f>IFERROR('Selected scen drivers'!Z145/'Selected scen drivers'!$F145,"")</f>
        <v>0</v>
      </c>
      <c r="Y147" s="6">
        <f>IFERROR('Selected scen drivers'!AA145/'Selected scen drivers'!$F145,"")</f>
        <v>0</v>
      </c>
      <c r="Z147" s="6">
        <f>IFERROR('Selected scen drivers'!AB145/'Selected scen drivers'!$F145,"")</f>
        <v>0</v>
      </c>
      <c r="AA147" s="6">
        <f>IFERROR('Selected scen drivers'!AC145/'Selected scen drivers'!$F145,"")</f>
        <v>0</v>
      </c>
      <c r="AB147" s="6">
        <f>IFERROR('Selected scen drivers'!AD145/'Selected scen drivers'!$F145,"")</f>
        <v>0</v>
      </c>
      <c r="AC147" s="6">
        <f>IFERROR('Selected scen drivers'!AE145/'Selected scen drivers'!$F145,"")</f>
        <v>0</v>
      </c>
    </row>
    <row r="148" hidden="1" spans="2:29">
      <c r="B148" t="str">
        <f>'Selected scen drivers'!C146</f>
        <v>China</v>
      </c>
      <c r="C148" t="str">
        <f>'Selected scen drivers'!D146</f>
        <v>GDP</v>
      </c>
      <c r="D148" s="6">
        <f>IFERROR('Selected scen drivers'!F146/'Selected scen drivers'!$F146,"")</f>
        <v>1</v>
      </c>
      <c r="E148" s="6">
        <f>IFERROR('Selected scen drivers'!G146/'Selected scen drivers'!$F146,"")</f>
        <v>1.05112854144243</v>
      </c>
      <c r="F148" s="6">
        <f>IFERROR('Selected scen drivers'!H146/'Selected scen drivers'!$F146,"")</f>
        <v>1.34748241570804</v>
      </c>
      <c r="G148" s="6">
        <f>IFERROR('Selected scen drivers'!I146/'Selected scen drivers'!$F146,"")</f>
        <v>1.61939081647613</v>
      </c>
      <c r="H148" s="6">
        <f>IFERROR('Selected scen drivers'!J146/'Selected scen drivers'!$F146,"")</f>
        <v>1.86637100263541</v>
      </c>
      <c r="I148" s="6">
        <f>IFERROR('Selected scen drivers'!K146/'Selected scen drivers'!$F146,"")</f>
        <v>2.06432167722141</v>
      </c>
      <c r="J148" s="6">
        <f>IFERROR('Selected scen drivers'!L146/'Selected scen drivers'!$F146,"")</f>
        <v>2.25382438235957</v>
      </c>
      <c r="K148" s="6">
        <f>IFERROR('Selected scen drivers'!M146/'Selected scen drivers'!$F146,"")</f>
        <v>2.43076687895356</v>
      </c>
      <c r="L148" s="6">
        <f>IFERROR('Selected scen drivers'!N146/'Selected scen drivers'!$F146,"")</f>
        <v>2.58432772042495</v>
      </c>
      <c r="M148" s="6">
        <f>IFERROR('Selected scen drivers'!O146/'Selected scen drivers'!$F146,"")</f>
        <v>2.73235938824186</v>
      </c>
      <c r="N148" s="6">
        <f>IFERROR('Selected scen drivers'!P146/'Selected scen drivers'!$F146,"")</f>
        <v>2.8725062845741</v>
      </c>
      <c r="O148" s="6">
        <f>IFERROR('Selected scen drivers'!Q146/'Selected scen drivers'!$F146,"")</f>
        <v>2.98524868318952</v>
      </c>
      <c r="P148" s="6">
        <f>IFERROR('Selected scen drivers'!R146/'Selected scen drivers'!$F146,"")</f>
        <v>3.06916517970485</v>
      </c>
      <c r="Q148" s="6">
        <f>IFERROR('Selected scen drivers'!S146/'Selected scen drivers'!$F146,"")</f>
        <v>3.130871115275</v>
      </c>
      <c r="R148" s="6">
        <f>IFERROR('Selected scen drivers'!T146/'Selected scen drivers'!$F146,"")</f>
        <v>3.17630688746411</v>
      </c>
      <c r="S148" s="6">
        <f>IFERROR('Selected scen drivers'!U146/'Selected scen drivers'!$F146,"")</f>
        <v>3.21307119895013</v>
      </c>
      <c r="T148" s="6">
        <f>IFERROR('Selected scen drivers'!V146/'Selected scen drivers'!$F146,"")</f>
        <v>3.24296091942514</v>
      </c>
      <c r="U148" s="6">
        <f>IFERROR('Selected scen drivers'!W146/'Selected scen drivers'!$F146,"")</f>
        <v>3.25990155657189</v>
      </c>
      <c r="V148" s="6">
        <f>IFERROR('Selected scen drivers'!X146/'Selected scen drivers'!$F146,"")</f>
        <v>0</v>
      </c>
      <c r="W148" s="6">
        <f>IFERROR('Selected scen drivers'!Y146/'Selected scen drivers'!$F146,"")</f>
        <v>0</v>
      </c>
      <c r="X148" s="6">
        <f>IFERROR('Selected scen drivers'!Z146/'Selected scen drivers'!$F146,"")</f>
        <v>0</v>
      </c>
      <c r="Y148" s="6">
        <f>IFERROR('Selected scen drivers'!AA146/'Selected scen drivers'!$F146,"")</f>
        <v>0</v>
      </c>
      <c r="Z148" s="6">
        <f>IFERROR('Selected scen drivers'!AB146/'Selected scen drivers'!$F146,"")</f>
        <v>0</v>
      </c>
      <c r="AA148" s="6">
        <f>IFERROR('Selected scen drivers'!AC146/'Selected scen drivers'!$F146,"")</f>
        <v>0</v>
      </c>
      <c r="AB148" s="6">
        <f>IFERROR('Selected scen drivers'!AD146/'Selected scen drivers'!$F146,"")</f>
        <v>0</v>
      </c>
      <c r="AC148" s="6">
        <f>IFERROR('Selected scen drivers'!AE146/'Selected scen drivers'!$F146,"")</f>
        <v>0</v>
      </c>
    </row>
    <row r="149" hidden="1" spans="2:29">
      <c r="B149" t="str">
        <f>'Selected scen drivers'!C147</f>
        <v>China</v>
      </c>
      <c r="C149" t="str">
        <f>'Selected scen drivers'!D147</f>
        <v>GDPAGR</v>
      </c>
      <c r="D149" s="6">
        <f>IFERROR('Selected scen drivers'!F147/'Selected scen drivers'!$F147,"")</f>
        <v>1</v>
      </c>
      <c r="E149" s="6">
        <f>IFERROR('Selected scen drivers'!G147/'Selected scen drivers'!$F147,"")</f>
        <v>1.05112854144243</v>
      </c>
      <c r="F149" s="6">
        <f>IFERROR('Selected scen drivers'!H147/'Selected scen drivers'!$F147,"")</f>
        <v>1.34748241570804</v>
      </c>
      <c r="G149" s="6">
        <f>IFERROR('Selected scen drivers'!I147/'Selected scen drivers'!$F147,"")</f>
        <v>1.61939081647614</v>
      </c>
      <c r="H149" s="6">
        <f>IFERROR('Selected scen drivers'!J147/'Selected scen drivers'!$F147,"")</f>
        <v>1.86637100263541</v>
      </c>
      <c r="I149" s="6">
        <f>IFERROR('Selected scen drivers'!K147/'Selected scen drivers'!$F147,"")</f>
        <v>2.06432167722141</v>
      </c>
      <c r="J149" s="6">
        <f>IFERROR('Selected scen drivers'!L147/'Selected scen drivers'!$F147,"")</f>
        <v>2.25382438235957</v>
      </c>
      <c r="K149" s="6">
        <f>IFERROR('Selected scen drivers'!M147/'Selected scen drivers'!$F147,"")</f>
        <v>2.43076687895356</v>
      </c>
      <c r="L149" s="6">
        <f>IFERROR('Selected scen drivers'!N147/'Selected scen drivers'!$F147,"")</f>
        <v>2.58432772042495</v>
      </c>
      <c r="M149" s="6">
        <f>IFERROR('Selected scen drivers'!O147/'Selected scen drivers'!$F147,"")</f>
        <v>2.73235938824186</v>
      </c>
      <c r="N149" s="6">
        <f>IFERROR('Selected scen drivers'!P147/'Selected scen drivers'!$F147,"")</f>
        <v>2.8725062845741</v>
      </c>
      <c r="O149" s="6">
        <f>IFERROR('Selected scen drivers'!Q147/'Selected scen drivers'!$F147,"")</f>
        <v>2.98524868318952</v>
      </c>
      <c r="P149" s="6">
        <f>IFERROR('Selected scen drivers'!R147/'Selected scen drivers'!$F147,"")</f>
        <v>3.06916517970485</v>
      </c>
      <c r="Q149" s="6">
        <f>IFERROR('Selected scen drivers'!S147/'Selected scen drivers'!$F147,"")</f>
        <v>3.130871115275</v>
      </c>
      <c r="R149" s="6">
        <f>IFERROR('Selected scen drivers'!T147/'Selected scen drivers'!$F147,"")</f>
        <v>3.17630688746411</v>
      </c>
      <c r="S149" s="6">
        <f>IFERROR('Selected scen drivers'!U147/'Selected scen drivers'!$F147,"")</f>
        <v>3.21307119895013</v>
      </c>
      <c r="T149" s="6">
        <f>IFERROR('Selected scen drivers'!V147/'Selected scen drivers'!$F147,"")</f>
        <v>3.24296091942514</v>
      </c>
      <c r="U149" s="6">
        <f>IFERROR('Selected scen drivers'!W147/'Selected scen drivers'!$F147,"")</f>
        <v>3.25990155657189</v>
      </c>
      <c r="V149" s="6">
        <f>IFERROR('Selected scen drivers'!X147/'Selected scen drivers'!$F147,"")</f>
        <v>0</v>
      </c>
      <c r="W149" s="6">
        <f>IFERROR('Selected scen drivers'!Y147/'Selected scen drivers'!$F147,"")</f>
        <v>0</v>
      </c>
      <c r="X149" s="6">
        <f>IFERROR('Selected scen drivers'!Z147/'Selected scen drivers'!$F147,"")</f>
        <v>0</v>
      </c>
      <c r="Y149" s="6">
        <f>IFERROR('Selected scen drivers'!AA147/'Selected scen drivers'!$F147,"")</f>
        <v>0</v>
      </c>
      <c r="Z149" s="6">
        <f>IFERROR('Selected scen drivers'!AB147/'Selected scen drivers'!$F147,"")</f>
        <v>0</v>
      </c>
      <c r="AA149" s="6">
        <f>IFERROR('Selected scen drivers'!AC147/'Selected scen drivers'!$F147,"")</f>
        <v>0</v>
      </c>
      <c r="AB149" s="6">
        <f>IFERROR('Selected scen drivers'!AD147/'Selected scen drivers'!$F147,"")</f>
        <v>0</v>
      </c>
      <c r="AC149" s="6">
        <f>IFERROR('Selected scen drivers'!AE147/'Selected scen drivers'!$F147,"")</f>
        <v>0</v>
      </c>
    </row>
    <row r="150" hidden="1" spans="2:29">
      <c r="B150" t="str">
        <f>'Selected scen drivers'!C148</f>
        <v>China</v>
      </c>
      <c r="C150" t="str">
        <f>'Selected scen drivers'!D148</f>
        <v>GDPIND</v>
      </c>
      <c r="D150" s="6">
        <f>IFERROR('Selected scen drivers'!F148/'Selected scen drivers'!$F148,"")</f>
        <v>1</v>
      </c>
      <c r="E150" s="6">
        <f>IFERROR('Selected scen drivers'!G148/'Selected scen drivers'!$F148,"")</f>
        <v>1.05112854144243</v>
      </c>
      <c r="F150" s="6">
        <f>IFERROR('Selected scen drivers'!H148/'Selected scen drivers'!$F148,"")</f>
        <v>1.34748241570804</v>
      </c>
      <c r="G150" s="6">
        <f>IFERROR('Selected scen drivers'!I148/'Selected scen drivers'!$F148,"")</f>
        <v>1.61939081647614</v>
      </c>
      <c r="H150" s="6">
        <f>IFERROR('Selected scen drivers'!J148/'Selected scen drivers'!$F148,"")</f>
        <v>1.86637100263541</v>
      </c>
      <c r="I150" s="6">
        <f>IFERROR('Selected scen drivers'!K148/'Selected scen drivers'!$F148,"")</f>
        <v>2.06432167722142</v>
      </c>
      <c r="J150" s="6">
        <f>IFERROR('Selected scen drivers'!L148/'Selected scen drivers'!$F148,"")</f>
        <v>2.25382438235957</v>
      </c>
      <c r="K150" s="6">
        <f>IFERROR('Selected scen drivers'!M148/'Selected scen drivers'!$F148,"")</f>
        <v>2.43076687895356</v>
      </c>
      <c r="L150" s="6">
        <f>IFERROR('Selected scen drivers'!N148/'Selected scen drivers'!$F148,"")</f>
        <v>2.58432772042496</v>
      </c>
      <c r="M150" s="6">
        <f>IFERROR('Selected scen drivers'!O148/'Selected scen drivers'!$F148,"")</f>
        <v>2.73235938824186</v>
      </c>
      <c r="N150" s="6">
        <f>IFERROR('Selected scen drivers'!P148/'Selected scen drivers'!$F148,"")</f>
        <v>2.8725062845741</v>
      </c>
      <c r="O150" s="6">
        <f>IFERROR('Selected scen drivers'!Q148/'Selected scen drivers'!$F148,"")</f>
        <v>2.98524868318953</v>
      </c>
      <c r="P150" s="6">
        <f>IFERROR('Selected scen drivers'!R148/'Selected scen drivers'!$F148,"")</f>
        <v>3.06916517970485</v>
      </c>
      <c r="Q150" s="6">
        <f>IFERROR('Selected scen drivers'!S148/'Selected scen drivers'!$F148,"")</f>
        <v>3.130871115275</v>
      </c>
      <c r="R150" s="6">
        <f>IFERROR('Selected scen drivers'!T148/'Selected scen drivers'!$F148,"")</f>
        <v>3.17630688746411</v>
      </c>
      <c r="S150" s="6">
        <f>IFERROR('Selected scen drivers'!U148/'Selected scen drivers'!$F148,"")</f>
        <v>3.21307119895013</v>
      </c>
      <c r="T150" s="6">
        <f>IFERROR('Selected scen drivers'!V148/'Selected scen drivers'!$F148,"")</f>
        <v>3.24296091942514</v>
      </c>
      <c r="U150" s="6">
        <f>IFERROR('Selected scen drivers'!W148/'Selected scen drivers'!$F148,"")</f>
        <v>3.25990155657189</v>
      </c>
      <c r="V150" s="6">
        <f>IFERROR('Selected scen drivers'!X148/'Selected scen drivers'!$F148,"")</f>
        <v>0</v>
      </c>
      <c r="W150" s="6">
        <f>IFERROR('Selected scen drivers'!Y148/'Selected scen drivers'!$F148,"")</f>
        <v>0</v>
      </c>
      <c r="X150" s="6">
        <f>IFERROR('Selected scen drivers'!Z148/'Selected scen drivers'!$F148,"")</f>
        <v>0</v>
      </c>
      <c r="Y150" s="6">
        <f>IFERROR('Selected scen drivers'!AA148/'Selected scen drivers'!$F148,"")</f>
        <v>0</v>
      </c>
      <c r="Z150" s="6">
        <f>IFERROR('Selected scen drivers'!AB148/'Selected scen drivers'!$F148,"")</f>
        <v>0</v>
      </c>
      <c r="AA150" s="6">
        <f>IFERROR('Selected scen drivers'!AC148/'Selected scen drivers'!$F148,"")</f>
        <v>0</v>
      </c>
      <c r="AB150" s="6">
        <f>IFERROR('Selected scen drivers'!AD148/'Selected scen drivers'!$F148,"")</f>
        <v>0</v>
      </c>
      <c r="AC150" s="6">
        <f>IFERROR('Selected scen drivers'!AE148/'Selected scen drivers'!$F148,"")</f>
        <v>0</v>
      </c>
    </row>
    <row r="151" hidden="1" spans="2:29">
      <c r="B151" t="str">
        <f>'Selected scen drivers'!C149</f>
        <v>China</v>
      </c>
      <c r="C151" t="str">
        <f>'Selected scen drivers'!D149</f>
        <v>GDPMFG</v>
      </c>
      <c r="D151" s="6">
        <f>IFERROR('Selected scen drivers'!F149/'Selected scen drivers'!$F149,"")</f>
        <v>1</v>
      </c>
      <c r="E151" s="6">
        <f>IFERROR('Selected scen drivers'!G149/'Selected scen drivers'!$F149,"")</f>
        <v>1.05112854144243</v>
      </c>
      <c r="F151" s="6">
        <f>IFERROR('Selected scen drivers'!H149/'Selected scen drivers'!$F149,"")</f>
        <v>1.34748241570804</v>
      </c>
      <c r="G151" s="6">
        <f>IFERROR('Selected scen drivers'!I149/'Selected scen drivers'!$F149,"")</f>
        <v>1.61939081647614</v>
      </c>
      <c r="H151" s="6">
        <f>IFERROR('Selected scen drivers'!J149/'Selected scen drivers'!$F149,"")</f>
        <v>1.86637100263541</v>
      </c>
      <c r="I151" s="6">
        <f>IFERROR('Selected scen drivers'!K149/'Selected scen drivers'!$F149,"")</f>
        <v>2.06432167722142</v>
      </c>
      <c r="J151" s="6">
        <f>IFERROR('Selected scen drivers'!L149/'Selected scen drivers'!$F149,"")</f>
        <v>2.25382438235957</v>
      </c>
      <c r="K151" s="6">
        <f>IFERROR('Selected scen drivers'!M149/'Selected scen drivers'!$F149,"")</f>
        <v>2.43076687895356</v>
      </c>
      <c r="L151" s="6">
        <f>IFERROR('Selected scen drivers'!N149/'Selected scen drivers'!$F149,"")</f>
        <v>2.58432772042496</v>
      </c>
      <c r="M151" s="6">
        <f>IFERROR('Selected scen drivers'!O149/'Selected scen drivers'!$F149,"")</f>
        <v>2.73235938824186</v>
      </c>
      <c r="N151" s="6">
        <f>IFERROR('Selected scen drivers'!P149/'Selected scen drivers'!$F149,"")</f>
        <v>2.8725062845741</v>
      </c>
      <c r="O151" s="6">
        <f>IFERROR('Selected scen drivers'!Q149/'Selected scen drivers'!$F149,"")</f>
        <v>2.98524868318953</v>
      </c>
      <c r="P151" s="6">
        <f>IFERROR('Selected scen drivers'!R149/'Selected scen drivers'!$F149,"")</f>
        <v>3.06916517970485</v>
      </c>
      <c r="Q151" s="6">
        <f>IFERROR('Selected scen drivers'!S149/'Selected scen drivers'!$F149,"")</f>
        <v>3.13087111527501</v>
      </c>
      <c r="R151" s="6">
        <f>IFERROR('Selected scen drivers'!T149/'Selected scen drivers'!$F149,"")</f>
        <v>3.17630688746411</v>
      </c>
      <c r="S151" s="6">
        <f>IFERROR('Selected scen drivers'!U149/'Selected scen drivers'!$F149,"")</f>
        <v>3.21307119895013</v>
      </c>
      <c r="T151" s="6">
        <f>IFERROR('Selected scen drivers'!V149/'Selected scen drivers'!$F149,"")</f>
        <v>3.24296091942515</v>
      </c>
      <c r="U151" s="6">
        <f>IFERROR('Selected scen drivers'!W149/'Selected scen drivers'!$F149,"")</f>
        <v>3.2599015565719</v>
      </c>
      <c r="V151" s="6">
        <f>IFERROR('Selected scen drivers'!X149/'Selected scen drivers'!$F149,"")</f>
        <v>0</v>
      </c>
      <c r="W151" s="6">
        <f>IFERROR('Selected scen drivers'!Y149/'Selected scen drivers'!$F149,"")</f>
        <v>0</v>
      </c>
      <c r="X151" s="6">
        <f>IFERROR('Selected scen drivers'!Z149/'Selected scen drivers'!$F149,"")</f>
        <v>0</v>
      </c>
      <c r="Y151" s="6">
        <f>IFERROR('Selected scen drivers'!AA149/'Selected scen drivers'!$F149,"")</f>
        <v>0</v>
      </c>
      <c r="Z151" s="6">
        <f>IFERROR('Selected scen drivers'!AB149/'Selected scen drivers'!$F149,"")</f>
        <v>0</v>
      </c>
      <c r="AA151" s="6">
        <f>IFERROR('Selected scen drivers'!AC149/'Selected scen drivers'!$F149,"")</f>
        <v>0</v>
      </c>
      <c r="AB151" s="6">
        <f>IFERROR('Selected scen drivers'!AD149/'Selected scen drivers'!$F149,"")</f>
        <v>0</v>
      </c>
      <c r="AC151" s="6">
        <f>IFERROR('Selected scen drivers'!AE149/'Selected scen drivers'!$F149,"")</f>
        <v>0</v>
      </c>
    </row>
    <row r="152" hidden="1" spans="2:29">
      <c r="B152" t="str">
        <f>'Selected scen drivers'!C150</f>
        <v>China</v>
      </c>
      <c r="C152" t="str">
        <f>'Selected scen drivers'!D150</f>
        <v>GDPPCAP</v>
      </c>
      <c r="D152" s="6">
        <f>IFERROR('Selected scen drivers'!F150/'Selected scen drivers'!$F150,"")</f>
        <v>1</v>
      </c>
      <c r="E152" s="6">
        <f>IFERROR('Selected scen drivers'!G150/'Selected scen drivers'!$F150,"")</f>
        <v>1.05077830005289</v>
      </c>
      <c r="F152" s="6">
        <f>IFERROR('Selected scen drivers'!H150/'Selected scen drivers'!$F150,"")</f>
        <v>1.34479296832689</v>
      </c>
      <c r="G152" s="6">
        <f>IFERROR('Selected scen drivers'!I150/'Selected scen drivers'!$F150,"")</f>
        <v>1.62768152607821</v>
      </c>
      <c r="H152" s="6">
        <f>IFERROR('Selected scen drivers'!J150/'Selected scen drivers'!$F150,"")</f>
        <v>1.89928270028984</v>
      </c>
      <c r="I152" s="6">
        <f>IFERROR('Selected scen drivers'!K150/'Selected scen drivers'!$F150,"")</f>
        <v>2.13608005831229</v>
      </c>
      <c r="J152" s="6">
        <f>IFERROR('Selected scen drivers'!L150/'Selected scen drivers'!$F150,"")</f>
        <v>2.38483147275921</v>
      </c>
      <c r="K152" s="6">
        <f>IFERROR('Selected scen drivers'!M150/'Selected scen drivers'!$F150,"")</f>
        <v>2.6494537380984</v>
      </c>
      <c r="L152" s="6">
        <f>IFERROR('Selected scen drivers'!N150/'Selected scen drivers'!$F150,"")</f>
        <v>2.92531221796271</v>
      </c>
      <c r="M152" s="6">
        <f>IFERROR('Selected scen drivers'!O150/'Selected scen drivers'!$F150,"")</f>
        <v>3.2326519034724</v>
      </c>
      <c r="N152" s="6">
        <f>IFERROR('Selected scen drivers'!P150/'Selected scen drivers'!$F150,"")</f>
        <v>3.56580038757922</v>
      </c>
      <c r="O152" s="6">
        <f>IFERROR('Selected scen drivers'!Q150/'Selected scen drivers'!$F150,"")</f>
        <v>3.89276471625825</v>
      </c>
      <c r="P152" s="6">
        <f>IFERROR('Selected scen drivers'!R150/'Selected scen drivers'!$F150,"")</f>
        <v>4.20621008670005</v>
      </c>
      <c r="Q152" s="6">
        <f>IFERROR('Selected scen drivers'!S150/'Selected scen drivers'!$F150,"")</f>
        <v>4.51718618543737</v>
      </c>
      <c r="R152" s="6">
        <f>IFERROR('Selected scen drivers'!T150/'Selected scen drivers'!$F150,"")</f>
        <v>4.83275300977214</v>
      </c>
      <c r="S152" s="6">
        <f>IFERROR('Selected scen drivers'!U150/'Selected scen drivers'!$F150,"")</f>
        <v>5.15420068998928</v>
      </c>
      <c r="T152" s="6">
        <f>IFERROR('Selected scen drivers'!V150/'Selected scen drivers'!$F150,"")</f>
        <v>5.47759880756265</v>
      </c>
      <c r="U152" s="6">
        <f>IFERROR('Selected scen drivers'!W150/'Selected scen drivers'!$F150,"")</f>
        <v>5.79911885119902</v>
      </c>
      <c r="V152" s="6">
        <f>IFERROR('Selected scen drivers'!X150/'Selected scen drivers'!$F150,"")</f>
        <v>0</v>
      </c>
      <c r="W152" s="6">
        <f>IFERROR('Selected scen drivers'!Y150/'Selected scen drivers'!$F150,"")</f>
        <v>0</v>
      </c>
      <c r="X152" s="6">
        <f>IFERROR('Selected scen drivers'!Z150/'Selected scen drivers'!$F150,"")</f>
        <v>0</v>
      </c>
      <c r="Y152" s="6">
        <f>IFERROR('Selected scen drivers'!AA150/'Selected scen drivers'!$F150,"")</f>
        <v>0</v>
      </c>
      <c r="Z152" s="6">
        <f>IFERROR('Selected scen drivers'!AB150/'Selected scen drivers'!$F150,"")</f>
        <v>0</v>
      </c>
      <c r="AA152" s="6">
        <f>IFERROR('Selected scen drivers'!AC150/'Selected scen drivers'!$F150,"")</f>
        <v>0</v>
      </c>
      <c r="AB152" s="6">
        <f>IFERROR('Selected scen drivers'!AD150/'Selected scen drivers'!$F150,"")</f>
        <v>0</v>
      </c>
      <c r="AC152" s="6">
        <f>IFERROR('Selected scen drivers'!AE150/'Selected scen drivers'!$F150,"")</f>
        <v>0</v>
      </c>
    </row>
    <row r="153" spans="2:29">
      <c r="B153" t="str">
        <f>'Selected scen drivers'!C151</f>
        <v>China</v>
      </c>
      <c r="C153" t="str">
        <f>'Selected scen drivers'!D151</f>
        <v>GDPPHOU</v>
      </c>
      <c r="D153" s="6">
        <f>IFERROR('Selected scen drivers'!F151/'Selected scen drivers'!$F151,"")</f>
        <v>1</v>
      </c>
      <c r="E153" s="6">
        <f>IFERROR('Selected scen drivers'!G151/'Selected scen drivers'!$F151,"")</f>
        <v>1.0521447431709</v>
      </c>
      <c r="F153" s="6">
        <f>IFERROR('Selected scen drivers'!H151/'Selected scen drivers'!$F151,"")</f>
        <v>1.35533663217713</v>
      </c>
      <c r="G153" s="6">
        <f>IFERROR('Selected scen drivers'!I151/'Selected scen drivers'!$F151,"")</f>
        <v>1.65557778478524</v>
      </c>
      <c r="H153" s="6">
        <f>IFERROR('Selected scen drivers'!J151/'Selected scen drivers'!$F151,"")</f>
        <v>1.99275343942131</v>
      </c>
      <c r="I153" s="6">
        <f>IFERROR('Selected scen drivers'!K151/'Selected scen drivers'!$F151,"")</f>
        <v>2.33568488908641</v>
      </c>
      <c r="J153" s="6">
        <f>IFERROR('Selected scen drivers'!L151/'Selected scen drivers'!$F151,"")</f>
        <v>2.64670083366241</v>
      </c>
      <c r="K153" s="6">
        <f>IFERROR('Selected scen drivers'!M151/'Selected scen drivers'!$F151,"")</f>
        <v>3.05189408718673</v>
      </c>
      <c r="L153" s="6">
        <f>IFERROR('Selected scen drivers'!N151/'Selected scen drivers'!$F151,"")</f>
        <v>3.57634969182312</v>
      </c>
      <c r="M153" s="6">
        <f>IFERROR('Selected scen drivers'!O151/'Selected scen drivers'!$F151,"")</f>
        <v>4.09911372142961</v>
      </c>
      <c r="N153" s="6">
        <f>IFERROR('Selected scen drivers'!P151/'Selected scen drivers'!$F151,"")</f>
        <v>4.5561595446087</v>
      </c>
      <c r="O153" s="6">
        <f>IFERROR('Selected scen drivers'!Q151/'Selected scen drivers'!$F151,"")</f>
        <v>5.01678616112606</v>
      </c>
      <c r="P153" s="6">
        <f>IFERROR('Selected scen drivers'!R151/'Selected scen drivers'!$F151,"")</f>
        <v>5.57060495037209</v>
      </c>
      <c r="Q153" s="6">
        <f>IFERROR('Selected scen drivers'!S151/'Selected scen drivers'!$F151,"")</f>
        <v>6.29728688965119</v>
      </c>
      <c r="R153" s="6">
        <f>IFERROR('Selected scen drivers'!T151/'Selected scen drivers'!$F151,"")</f>
        <v>7.08311120081365</v>
      </c>
      <c r="S153" s="6">
        <f>IFERROR('Selected scen drivers'!U151/'Selected scen drivers'!$F151,"")</f>
        <v>7.55656469907686</v>
      </c>
      <c r="T153" s="6">
        <f>IFERROR('Selected scen drivers'!V151/'Selected scen drivers'!$F151,"")</f>
        <v>7.95256713155796</v>
      </c>
      <c r="U153" s="6">
        <f>IFERROR('Selected scen drivers'!W151/'Selected scen drivers'!$F151,"")</f>
        <v>8.36447588514979</v>
      </c>
      <c r="V153" s="6">
        <f>IFERROR('Selected scen drivers'!X151/'Selected scen drivers'!$F151,"")</f>
        <v>0</v>
      </c>
      <c r="W153" s="6">
        <f>IFERROR('Selected scen drivers'!Y151/'Selected scen drivers'!$F151,"")</f>
        <v>0</v>
      </c>
      <c r="X153" s="6">
        <f>IFERROR('Selected scen drivers'!Z151/'Selected scen drivers'!$F151,"")</f>
        <v>0</v>
      </c>
      <c r="Y153" s="6">
        <f>IFERROR('Selected scen drivers'!AA151/'Selected scen drivers'!$F151,"")</f>
        <v>0</v>
      </c>
      <c r="Z153" s="6">
        <f>IFERROR('Selected scen drivers'!AB151/'Selected scen drivers'!$F151,"")</f>
        <v>0</v>
      </c>
      <c r="AA153" s="6">
        <f>IFERROR('Selected scen drivers'!AC151/'Selected scen drivers'!$F151,"")</f>
        <v>0</v>
      </c>
      <c r="AB153" s="6">
        <f>IFERROR('Selected scen drivers'!AD151/'Selected scen drivers'!$F151,"")</f>
        <v>0</v>
      </c>
      <c r="AC153" s="6">
        <f>IFERROR('Selected scen drivers'!AE151/'Selected scen drivers'!$F151,"")</f>
        <v>0</v>
      </c>
    </row>
    <row r="154" hidden="1" spans="2:29">
      <c r="B154" t="str">
        <f>'Selected scen drivers'!C152</f>
        <v>China</v>
      </c>
      <c r="C154" t="str">
        <f>'Selected scen drivers'!D152</f>
        <v>GDPSER</v>
      </c>
      <c r="D154" s="6">
        <f>IFERROR('Selected scen drivers'!F152/'Selected scen drivers'!$F152,"")</f>
        <v>1</v>
      </c>
      <c r="E154" s="6">
        <f>IFERROR('Selected scen drivers'!G152/'Selected scen drivers'!$F152,"")</f>
        <v>1.05112854144244</v>
      </c>
      <c r="F154" s="6">
        <f>IFERROR('Selected scen drivers'!H152/'Selected scen drivers'!$F152,"")</f>
        <v>1.34748241570804</v>
      </c>
      <c r="G154" s="6">
        <f>IFERROR('Selected scen drivers'!I152/'Selected scen drivers'!$F152,"")</f>
        <v>1.61939081647614</v>
      </c>
      <c r="H154" s="6">
        <f>IFERROR('Selected scen drivers'!J152/'Selected scen drivers'!$F152,"")</f>
        <v>1.86637100263541</v>
      </c>
      <c r="I154" s="6">
        <f>IFERROR('Selected scen drivers'!K152/'Selected scen drivers'!$F152,"")</f>
        <v>2.06432167722142</v>
      </c>
      <c r="J154" s="6">
        <f>IFERROR('Selected scen drivers'!L152/'Selected scen drivers'!$F152,"")</f>
        <v>2.25382438235957</v>
      </c>
      <c r="K154" s="6">
        <f>IFERROR('Selected scen drivers'!M152/'Selected scen drivers'!$F152,"")</f>
        <v>2.43076687895357</v>
      </c>
      <c r="L154" s="6">
        <f>IFERROR('Selected scen drivers'!N152/'Selected scen drivers'!$F152,"")</f>
        <v>2.58432772042496</v>
      </c>
      <c r="M154" s="6">
        <f>IFERROR('Selected scen drivers'!O152/'Selected scen drivers'!$F152,"")</f>
        <v>2.73235938824187</v>
      </c>
      <c r="N154" s="6">
        <f>IFERROR('Selected scen drivers'!P152/'Selected scen drivers'!$F152,"")</f>
        <v>2.87250628457411</v>
      </c>
      <c r="O154" s="6">
        <f>IFERROR('Selected scen drivers'!Q152/'Selected scen drivers'!$F152,"")</f>
        <v>2.98524868318953</v>
      </c>
      <c r="P154" s="6">
        <f>IFERROR('Selected scen drivers'!R152/'Selected scen drivers'!$F152,"")</f>
        <v>3.06916517970486</v>
      </c>
      <c r="Q154" s="6">
        <f>IFERROR('Selected scen drivers'!S152/'Selected scen drivers'!$F152,"")</f>
        <v>3.13087111527501</v>
      </c>
      <c r="R154" s="6">
        <f>IFERROR('Selected scen drivers'!T152/'Selected scen drivers'!$F152,"")</f>
        <v>3.17630688746412</v>
      </c>
      <c r="S154" s="6">
        <f>IFERROR('Selected scen drivers'!U152/'Selected scen drivers'!$F152,"")</f>
        <v>3.21307119895013</v>
      </c>
      <c r="T154" s="6">
        <f>IFERROR('Selected scen drivers'!V152/'Selected scen drivers'!$F152,"")</f>
        <v>3.24296091942515</v>
      </c>
      <c r="U154" s="6">
        <f>IFERROR('Selected scen drivers'!W152/'Selected scen drivers'!$F152,"")</f>
        <v>3.25990155657191</v>
      </c>
      <c r="V154" s="6">
        <f>IFERROR('Selected scen drivers'!X152/'Selected scen drivers'!$F152,"")</f>
        <v>0</v>
      </c>
      <c r="W154" s="6">
        <f>IFERROR('Selected scen drivers'!Y152/'Selected scen drivers'!$F152,"")</f>
        <v>0</v>
      </c>
      <c r="X154" s="6">
        <f>IFERROR('Selected scen drivers'!Z152/'Selected scen drivers'!$F152,"")</f>
        <v>0</v>
      </c>
      <c r="Y154" s="6">
        <f>IFERROR('Selected scen drivers'!AA152/'Selected scen drivers'!$F152,"")</f>
        <v>0</v>
      </c>
      <c r="Z154" s="6">
        <f>IFERROR('Selected scen drivers'!AB152/'Selected scen drivers'!$F152,"")</f>
        <v>0</v>
      </c>
      <c r="AA154" s="6">
        <f>IFERROR('Selected scen drivers'!AC152/'Selected scen drivers'!$F152,"")</f>
        <v>0</v>
      </c>
      <c r="AB154" s="6">
        <f>IFERROR('Selected scen drivers'!AD152/'Selected scen drivers'!$F152,"")</f>
        <v>0</v>
      </c>
      <c r="AC154" s="6">
        <f>IFERROR('Selected scen drivers'!AE152/'Selected scen drivers'!$F152,"")</f>
        <v>0</v>
      </c>
    </row>
    <row r="155" hidden="1" spans="2:29">
      <c r="B155" t="str">
        <f>'Selected scen drivers'!C153</f>
        <v>China</v>
      </c>
      <c r="C155" t="str">
        <f>'Selected scen drivers'!D153</f>
        <v>HOU</v>
      </c>
      <c r="D155" s="6">
        <f>IFERROR('Selected scen drivers'!F153/'Selected scen drivers'!$F153,"")</f>
        <v>1</v>
      </c>
      <c r="E155" s="6">
        <f>IFERROR('Selected scen drivers'!G153/'Selected scen drivers'!$F153,"")</f>
        <v>0.999034161663528</v>
      </c>
      <c r="F155" s="6">
        <f>IFERROR('Selected scen drivers'!H153/'Selected scen drivers'!$F153,"")</f>
        <v>0.994204969981167</v>
      </c>
      <c r="G155" s="6">
        <f>IFERROR('Selected scen drivers'!I153/'Selected scen drivers'!$F153,"")</f>
        <v>0.978142393162277</v>
      </c>
      <c r="H155" s="6">
        <f>IFERROR('Selected scen drivers'!J153/'Selected scen drivers'!$F153,"")</f>
        <v>0.93657898950981</v>
      </c>
      <c r="I155" s="6">
        <f>IFERROR('Selected scen drivers'!K153/'Selected scen drivers'!$F153,"")</f>
        <v>0.883818569391379</v>
      </c>
      <c r="J155" s="6">
        <f>IFERROR('Selected scen drivers'!L153/'Selected scen drivers'!$F153,"")</f>
        <v>0.851559932159313</v>
      </c>
      <c r="K155" s="6">
        <f>IFERROR('Selected scen drivers'!M153/'Selected scen drivers'!$F153,"")</f>
        <v>0.796478124571574</v>
      </c>
      <c r="L155" s="6">
        <f>IFERROR('Selected scen drivers'!N153/'Selected scen drivers'!$F153,"")</f>
        <v>0.722616059143685</v>
      </c>
      <c r="M155" s="6">
        <f>IFERROR('Selected scen drivers'!O153/'Selected scen drivers'!$F153,"")</f>
        <v>0.666573209217753</v>
      </c>
      <c r="N155" s="6">
        <f>IFERROR('Selected scen drivers'!P153/'Selected scen drivers'!$F153,"")</f>
        <v>0.63046657090249</v>
      </c>
      <c r="O155" s="6">
        <f>IFERROR('Selected scen drivers'!Q153/'Selected scen drivers'!$F153,"")</f>
        <v>0.59505200885809</v>
      </c>
      <c r="P155" s="6">
        <f>IFERROR('Selected scen drivers'!R153/'Selected scen drivers'!$F153,"")</f>
        <v>0.550957249176293</v>
      </c>
      <c r="Q155" s="6">
        <f>IFERROR('Selected scen drivers'!S153/'Selected scen drivers'!$F153,"")</f>
        <v>0.497177779913474</v>
      </c>
      <c r="R155" s="6">
        <f>IFERROR('Selected scen drivers'!T153/'Selected scen drivers'!$F153,"")</f>
        <v>0.448433858711585</v>
      </c>
      <c r="S155" s="6">
        <f>IFERROR('Selected scen drivers'!U153/'Selected scen drivers'!$F153,"")</f>
        <v>0.425202632003223</v>
      </c>
      <c r="T155" s="6">
        <f>IFERROR('Selected scen drivers'!V153/'Selected scen drivers'!$F153,"")</f>
        <v>0.407787933855496</v>
      </c>
      <c r="U155" s="6">
        <f>IFERROR('Selected scen drivers'!W153/'Selected scen drivers'!$F153,"")</f>
        <v>0.38973171796209</v>
      </c>
      <c r="V155" s="6">
        <f>IFERROR('Selected scen drivers'!X153/'Selected scen drivers'!$F153,"")</f>
        <v>0</v>
      </c>
      <c r="W155" s="6">
        <f>IFERROR('Selected scen drivers'!Y153/'Selected scen drivers'!$F153,"")</f>
        <v>0</v>
      </c>
      <c r="X155" s="6">
        <f>IFERROR('Selected scen drivers'!Z153/'Selected scen drivers'!$F153,"")</f>
        <v>0</v>
      </c>
      <c r="Y155" s="6">
        <f>IFERROR('Selected scen drivers'!AA153/'Selected scen drivers'!$F153,"")</f>
        <v>0</v>
      </c>
      <c r="Z155" s="6">
        <f>IFERROR('Selected scen drivers'!AB153/'Selected scen drivers'!$F153,"")</f>
        <v>0</v>
      </c>
      <c r="AA155" s="6">
        <f>IFERROR('Selected scen drivers'!AC153/'Selected scen drivers'!$F153,"")</f>
        <v>0</v>
      </c>
      <c r="AB155" s="6">
        <f>IFERROR('Selected scen drivers'!AD153/'Selected scen drivers'!$F153,"")</f>
        <v>0</v>
      </c>
      <c r="AC155" s="6">
        <f>IFERROR('Selected scen drivers'!AE153/'Selected scen drivers'!$F153,"")</f>
        <v>0</v>
      </c>
    </row>
    <row r="156" hidden="1" spans="2:29">
      <c r="B156" t="str">
        <f>'Selected scen drivers'!C154</f>
        <v>China</v>
      </c>
      <c r="C156" t="str">
        <f>'Selected scen drivers'!D154</f>
        <v>POP</v>
      </c>
      <c r="D156" s="6">
        <f>IFERROR('Selected scen drivers'!F154/'Selected scen drivers'!$F154,"")</f>
        <v>1</v>
      </c>
      <c r="E156" s="6">
        <f>IFERROR('Selected scen drivers'!G154/'Selected scen drivers'!$F154,"")</f>
        <v>1.00033331616148</v>
      </c>
      <c r="F156" s="6">
        <f>IFERROR('Selected scen drivers'!H154/'Selected scen drivers'!$F154,"")</f>
        <v>1.0019998969689</v>
      </c>
      <c r="G156" s="6">
        <f>IFERROR('Selected scen drivers'!I154/'Selected scen drivers'!$F154,"")</f>
        <v>0.994906430115937</v>
      </c>
      <c r="H156" s="6">
        <f>IFERROR('Selected scen drivers'!J154/'Selected scen drivers'!$F154,"")</f>
        <v>0.98267151190847</v>
      </c>
      <c r="I156" s="6">
        <f>IFERROR('Selected scen drivers'!K154/'Selected scen drivers'!$F154,"")</f>
        <v>0.966406511398471</v>
      </c>
      <c r="J156" s="6">
        <f>IFERROR('Selected scen drivers'!L154/'Selected scen drivers'!$F154,"")</f>
        <v>0.945066520676171</v>
      </c>
      <c r="K156" s="6">
        <f>IFERROR('Selected scen drivers'!M154/'Selected scen drivers'!$F154,"")</f>
        <v>0.917459642340542</v>
      </c>
      <c r="L156" s="6">
        <f>IFERROR('Selected scen drivers'!N154/'Selected scen drivers'!$F154,"")</f>
        <v>0.883436545527019</v>
      </c>
      <c r="M156" s="6">
        <f>IFERROR('Selected scen drivers'!O154/'Selected scen drivers'!$F154,"")</f>
        <v>0.84523773973525</v>
      </c>
      <c r="N156" s="6">
        <f>IFERROR('Selected scen drivers'!P154/'Selected scen drivers'!$F154,"")</f>
        <v>0.805571252552421</v>
      </c>
      <c r="O156" s="6">
        <f>IFERROR('Selected scen drivers'!Q154/'Selected scen drivers'!$F154,"")</f>
        <v>0.766871080268876</v>
      </c>
      <c r="P156" s="6">
        <f>IFERROR('Selected scen drivers'!R154/'Selected scen drivers'!$F154,"")</f>
        <v>0.729674722955349</v>
      </c>
      <c r="Q156" s="6">
        <f>IFERROR('Selected scen drivers'!S154/'Selected scen drivers'!$F154,"")</f>
        <v>0.693102074332999</v>
      </c>
      <c r="R156" s="6">
        <f>IFERROR('Selected scen drivers'!T154/'Selected scen drivers'!$F154,"")</f>
        <v>0.65724585573511</v>
      </c>
      <c r="S156" s="6">
        <f>IFERROR('Selected scen drivers'!U154/'Selected scen drivers'!$F154,"")</f>
        <v>0.623388841880121</v>
      </c>
      <c r="T156" s="6">
        <f>IFERROR('Selected scen drivers'!V154/'Selected scen drivers'!$F154,"")</f>
        <v>0.592040606359808</v>
      </c>
      <c r="U156" s="6">
        <f>IFERROR('Selected scen drivers'!W154/'Selected scen drivers'!$F154,"")</f>
        <v>0.562137393665917</v>
      </c>
      <c r="V156" s="6">
        <f>IFERROR('Selected scen drivers'!X154/'Selected scen drivers'!$F154,"")</f>
        <v>0</v>
      </c>
      <c r="W156" s="6">
        <f>IFERROR('Selected scen drivers'!Y154/'Selected scen drivers'!$F154,"")</f>
        <v>0</v>
      </c>
      <c r="X156" s="6">
        <f>IFERROR('Selected scen drivers'!Z154/'Selected scen drivers'!$F154,"")</f>
        <v>0</v>
      </c>
      <c r="Y156" s="6">
        <f>IFERROR('Selected scen drivers'!AA154/'Selected scen drivers'!$F154,"")</f>
        <v>0</v>
      </c>
      <c r="Z156" s="6">
        <f>IFERROR('Selected scen drivers'!AB154/'Selected scen drivers'!$F154,"")</f>
        <v>0</v>
      </c>
      <c r="AA156" s="6">
        <f>IFERROR('Selected scen drivers'!AC154/'Selected scen drivers'!$F154,"")</f>
        <v>0</v>
      </c>
      <c r="AB156" s="6">
        <f>IFERROR('Selected scen drivers'!AD154/'Selected scen drivers'!$F154,"")</f>
        <v>0</v>
      </c>
      <c r="AC156" s="6">
        <f>IFERROR('Selected scen drivers'!AE154/'Selected scen drivers'!$F154,"")</f>
        <v>0</v>
      </c>
    </row>
    <row r="157" hidden="1" spans="2:29">
      <c r="B157" t="str">
        <f>'Selected scen drivers'!C155</f>
        <v>ItalyMal</v>
      </c>
      <c r="C157" t="str">
        <f>'Selected scen drivers'!D155</f>
        <v>GDP</v>
      </c>
      <c r="D157" s="6">
        <f>IFERROR('Selected scen drivers'!F155/'Selected scen drivers'!$F155,"")</f>
        <v>1</v>
      </c>
      <c r="E157" s="6">
        <f>IFERROR('Selected scen drivers'!G155/'Selected scen drivers'!$F155,"")</f>
        <v>0.99015492820676</v>
      </c>
      <c r="F157" s="6">
        <f>IFERROR('Selected scen drivers'!H155/'Selected scen drivers'!$F155,"")</f>
        <v>1.14419479487314</v>
      </c>
      <c r="G157" s="6">
        <f>IFERROR('Selected scen drivers'!I155/'Selected scen drivers'!$F155,"")</f>
        <v>1.2043160297901</v>
      </c>
      <c r="H157" s="6">
        <f>IFERROR('Selected scen drivers'!J155/'Selected scen drivers'!$F155,"")</f>
        <v>1.28055143077042</v>
      </c>
      <c r="I157" s="6">
        <f>IFERROR('Selected scen drivers'!K155/'Selected scen drivers'!$F155,"")</f>
        <v>1.3580064173029</v>
      </c>
      <c r="J157" s="6">
        <f>IFERROR('Selected scen drivers'!L155/'Selected scen drivers'!$F155,"")</f>
        <v>1.43639707786436</v>
      </c>
      <c r="K157" s="6">
        <f>IFERROR('Selected scen drivers'!M155/'Selected scen drivers'!$F155,"")</f>
        <v>1.51233848353564</v>
      </c>
      <c r="L157" s="6">
        <f>IFERROR('Selected scen drivers'!N155/'Selected scen drivers'!$F155,"")</f>
        <v>1.58431705345552</v>
      </c>
      <c r="M157" s="6">
        <f>IFERROR('Selected scen drivers'!O155/'Selected scen drivers'!$F155,"")</f>
        <v>1.65118632103046</v>
      </c>
      <c r="N157" s="6">
        <f>IFERROR('Selected scen drivers'!P155/'Selected scen drivers'!$F155,"")</f>
        <v>1.71349946709724</v>
      </c>
      <c r="O157" s="6">
        <f>IFERROR('Selected scen drivers'!Q155/'Selected scen drivers'!$F155,"")</f>
        <v>1.76981137924015</v>
      </c>
      <c r="P157" s="6">
        <f>IFERROR('Selected scen drivers'!R155/'Selected scen drivers'!$F155,"")</f>
        <v>1.82082248919626</v>
      </c>
      <c r="Q157" s="6">
        <f>IFERROR('Selected scen drivers'!S155/'Selected scen drivers'!$F155,"")</f>
        <v>1.86823700281963</v>
      </c>
      <c r="R157" s="6">
        <f>IFERROR('Selected scen drivers'!T155/'Selected scen drivers'!$F155,"")</f>
        <v>1.9122383160877</v>
      </c>
      <c r="S157" s="6">
        <f>IFERROR('Selected scen drivers'!U155/'Selected scen drivers'!$F155,"")</f>
        <v>1.95140645698237</v>
      </c>
      <c r="T157" s="6">
        <f>IFERROR('Selected scen drivers'!V155/'Selected scen drivers'!$F155,"")</f>
        <v>1.98389917768614</v>
      </c>
      <c r="U157" s="6">
        <f>IFERROR('Selected scen drivers'!W155/'Selected scen drivers'!$F155,"")</f>
        <v>2.00724360238581</v>
      </c>
      <c r="V157" s="6">
        <f>IFERROR('Selected scen drivers'!X155/'Selected scen drivers'!$F155,"")</f>
        <v>0</v>
      </c>
      <c r="W157" s="6">
        <f>IFERROR('Selected scen drivers'!Y155/'Selected scen drivers'!$F155,"")</f>
        <v>0</v>
      </c>
      <c r="X157" s="6">
        <f>IFERROR('Selected scen drivers'!Z155/'Selected scen drivers'!$F155,"")</f>
        <v>0</v>
      </c>
      <c r="Y157" s="6">
        <f>IFERROR('Selected scen drivers'!AA155/'Selected scen drivers'!$F155,"")</f>
        <v>0</v>
      </c>
      <c r="Z157" s="6">
        <f>IFERROR('Selected scen drivers'!AB155/'Selected scen drivers'!$F155,"")</f>
        <v>0</v>
      </c>
      <c r="AA157" s="6">
        <f>IFERROR('Selected scen drivers'!AC155/'Selected scen drivers'!$F155,"")</f>
        <v>0</v>
      </c>
      <c r="AB157" s="6">
        <f>IFERROR('Selected scen drivers'!AD155/'Selected scen drivers'!$F155,"")</f>
        <v>0</v>
      </c>
      <c r="AC157" s="6">
        <f>IFERROR('Selected scen drivers'!AE155/'Selected scen drivers'!$F155,"")</f>
        <v>0</v>
      </c>
    </row>
    <row r="158" hidden="1" spans="2:29">
      <c r="B158" t="str">
        <f>'Selected scen drivers'!C156</f>
        <v>ItalyMal</v>
      </c>
      <c r="C158" t="str">
        <f>'Selected scen drivers'!D156</f>
        <v>GDPAGR</v>
      </c>
      <c r="D158" s="6">
        <f>IFERROR('Selected scen drivers'!F156/'Selected scen drivers'!$F156,"")</f>
        <v>1</v>
      </c>
      <c r="E158" s="6">
        <f>IFERROR('Selected scen drivers'!G156/'Selected scen drivers'!$F156,"")</f>
        <v>0.989912889633505</v>
      </c>
      <c r="F158" s="6">
        <f>IFERROR('Selected scen drivers'!H156/'Selected scen drivers'!$F156,"")</f>
        <v>1.14295482946154</v>
      </c>
      <c r="G158" s="6">
        <f>IFERROR('Selected scen drivers'!I156/'Selected scen drivers'!$F156,"")</f>
        <v>1.20200177145562</v>
      </c>
      <c r="H158" s="6">
        <f>IFERROR('Selected scen drivers'!J156/'Selected scen drivers'!$F156,"")</f>
        <v>1.27734573438024</v>
      </c>
      <c r="I158" s="6">
        <f>IFERROR('Selected scen drivers'!K156/'Selected scen drivers'!$F156,"")</f>
        <v>1.35423046286389</v>
      </c>
      <c r="J158" s="6">
        <f>IFERROR('Selected scen drivers'!L156/'Selected scen drivers'!$F156,"")</f>
        <v>1.43226738532836</v>
      </c>
      <c r="K158" s="6">
        <f>IFERROR('Selected scen drivers'!M156/'Selected scen drivers'!$F156,"")</f>
        <v>1.50799173471489</v>
      </c>
      <c r="L158" s="6">
        <f>IFERROR('Selected scen drivers'!N156/'Selected scen drivers'!$F156,"")</f>
        <v>1.57981139673788</v>
      </c>
      <c r="M158" s="6">
        <f>IFERROR('Selected scen drivers'!O156/'Selected scen drivers'!$F156,"")</f>
        <v>1.64651894895669</v>
      </c>
      <c r="N158" s="6">
        <f>IFERROR('Selected scen drivers'!P156/'Selected scen drivers'!$F156,"")</f>
        <v>1.70872503420668</v>
      </c>
      <c r="O158" s="6">
        <f>IFERROR('Selected scen drivers'!Q156/'Selected scen drivers'!$F156,"")</f>
        <v>1.76496159382261</v>
      </c>
      <c r="P158" s="6">
        <f>IFERROR('Selected scen drivers'!R156/'Selected scen drivers'!$F156,"")</f>
        <v>1.81597736338422</v>
      </c>
      <c r="Q158" s="6">
        <f>IFERROR('Selected scen drivers'!S156/'Selected scen drivers'!$F156,"")</f>
        <v>1.86348770561304</v>
      </c>
      <c r="R158" s="6">
        <f>IFERROR('Selected scen drivers'!T156/'Selected scen drivers'!$F156,"")</f>
        <v>1.90766243156094</v>
      </c>
      <c r="S158" s="6">
        <f>IFERROR('Selected scen drivers'!U156/'Selected scen drivers'!$F156,"")</f>
        <v>1.94702766023323</v>
      </c>
      <c r="T158" s="6">
        <f>IFERROR('Selected scen drivers'!V156/'Selected scen drivers'!$F156,"")</f>
        <v>1.97967430846449</v>
      </c>
      <c r="U158" s="6">
        <f>IFERROR('Selected scen drivers'!W156/'Selected scen drivers'!$F156,"")</f>
        <v>2.0030792140453</v>
      </c>
      <c r="V158" s="6">
        <f>IFERROR('Selected scen drivers'!X156/'Selected scen drivers'!$F156,"")</f>
        <v>0</v>
      </c>
      <c r="W158" s="6">
        <f>IFERROR('Selected scen drivers'!Y156/'Selected scen drivers'!$F156,"")</f>
        <v>0</v>
      </c>
      <c r="X158" s="6">
        <f>IFERROR('Selected scen drivers'!Z156/'Selected scen drivers'!$F156,"")</f>
        <v>0</v>
      </c>
      <c r="Y158" s="6">
        <f>IFERROR('Selected scen drivers'!AA156/'Selected scen drivers'!$F156,"")</f>
        <v>0</v>
      </c>
      <c r="Z158" s="6">
        <f>IFERROR('Selected scen drivers'!AB156/'Selected scen drivers'!$F156,"")</f>
        <v>0</v>
      </c>
      <c r="AA158" s="6">
        <f>IFERROR('Selected scen drivers'!AC156/'Selected scen drivers'!$F156,"")</f>
        <v>0</v>
      </c>
      <c r="AB158" s="6">
        <f>IFERROR('Selected scen drivers'!AD156/'Selected scen drivers'!$F156,"")</f>
        <v>0</v>
      </c>
      <c r="AC158" s="6">
        <f>IFERROR('Selected scen drivers'!AE156/'Selected scen drivers'!$F156,"")</f>
        <v>0</v>
      </c>
    </row>
    <row r="159" hidden="1" spans="2:29">
      <c r="B159" t="str">
        <f>'Selected scen drivers'!C157</f>
        <v>ItalyMal</v>
      </c>
      <c r="C159" t="str">
        <f>'Selected scen drivers'!D157</f>
        <v>GDPIND</v>
      </c>
      <c r="D159" s="6">
        <f>IFERROR('Selected scen drivers'!F157/'Selected scen drivers'!$F157,"")</f>
        <v>1</v>
      </c>
      <c r="E159" s="6">
        <f>IFERROR('Selected scen drivers'!G157/'Selected scen drivers'!$F157,"")</f>
        <v>0.989977663026774</v>
      </c>
      <c r="F159" s="6">
        <f>IFERROR('Selected scen drivers'!H157/'Selected scen drivers'!$F157,"")</f>
        <v>1.16073160190008</v>
      </c>
      <c r="G159" s="6">
        <f>IFERROR('Selected scen drivers'!I157/'Selected scen drivers'!$F157,"")</f>
        <v>1.23943663829092</v>
      </c>
      <c r="H159" s="6">
        <f>IFERROR('Selected scen drivers'!J157/'Selected scen drivers'!$F157,"")</f>
        <v>1.33702496396107</v>
      </c>
      <c r="I159" s="6">
        <f>IFERROR('Selected scen drivers'!K157/'Selected scen drivers'!$F157,"")</f>
        <v>1.43848211938727</v>
      </c>
      <c r="J159" s="6">
        <f>IFERROR('Selected scen drivers'!L157/'Selected scen drivers'!$F157,"")</f>
        <v>1.5434614189786</v>
      </c>
      <c r="K159" s="6">
        <f>IFERROR('Selected scen drivers'!M157/'Selected scen drivers'!$F157,"")</f>
        <v>1.64824567175172</v>
      </c>
      <c r="L159" s="6">
        <f>IFERROR('Selected scen drivers'!N157/'Selected scen drivers'!$F157,"")</f>
        <v>1.7509974994568</v>
      </c>
      <c r="M159" s="6">
        <f>IFERROR('Selected scen drivers'!O157/'Selected scen drivers'!$F157,"")</f>
        <v>1.85022007917159</v>
      </c>
      <c r="N159" s="6">
        <f>IFERROR('Selected scen drivers'!P157/'Selected scen drivers'!$F157,"")</f>
        <v>1.9463281124612</v>
      </c>
      <c r="O159" s="6">
        <f>IFERROR('Selected scen drivers'!Q157/'Selected scen drivers'!$F157,"")</f>
        <v>2.03743535137217</v>
      </c>
      <c r="P159" s="6">
        <f>IFERROR('Selected scen drivers'!R157/'Selected scen drivers'!$F157,"")</f>
        <v>2.12409241685034</v>
      </c>
      <c r="Q159" s="6">
        <f>IFERROR('Selected scen drivers'!S157/'Selected scen drivers'!$F157,"")</f>
        <v>2.2080636864346</v>
      </c>
      <c r="R159" s="6">
        <f>IFERROR('Selected scen drivers'!T157/'Selected scen drivers'!$F157,"")</f>
        <v>2.28939043164475</v>
      </c>
      <c r="S159" s="6">
        <f>IFERROR('Selected scen drivers'!U157/'Selected scen drivers'!$F157,"")</f>
        <v>2.36617937349129</v>
      </c>
      <c r="T159" s="6">
        <f>IFERROR('Selected scen drivers'!V157/'Selected scen drivers'!$F157,"")</f>
        <v>2.43594166043314</v>
      </c>
      <c r="U159" s="6">
        <f>IFERROR('Selected scen drivers'!W157/'Selected scen drivers'!$F157,"")</f>
        <v>2.49530472746743</v>
      </c>
      <c r="V159" s="6">
        <f>IFERROR('Selected scen drivers'!X157/'Selected scen drivers'!$F157,"")</f>
        <v>0</v>
      </c>
      <c r="W159" s="6">
        <f>IFERROR('Selected scen drivers'!Y157/'Selected scen drivers'!$F157,"")</f>
        <v>0</v>
      </c>
      <c r="X159" s="6">
        <f>IFERROR('Selected scen drivers'!Z157/'Selected scen drivers'!$F157,"")</f>
        <v>0</v>
      </c>
      <c r="Y159" s="6">
        <f>IFERROR('Selected scen drivers'!AA157/'Selected scen drivers'!$F157,"")</f>
        <v>0</v>
      </c>
      <c r="Z159" s="6">
        <f>IFERROR('Selected scen drivers'!AB157/'Selected scen drivers'!$F157,"")</f>
        <v>0</v>
      </c>
      <c r="AA159" s="6">
        <f>IFERROR('Selected scen drivers'!AC157/'Selected scen drivers'!$F157,"")</f>
        <v>0</v>
      </c>
      <c r="AB159" s="6">
        <f>IFERROR('Selected scen drivers'!AD157/'Selected scen drivers'!$F157,"")</f>
        <v>0</v>
      </c>
      <c r="AC159" s="6">
        <f>IFERROR('Selected scen drivers'!AE157/'Selected scen drivers'!$F157,"")</f>
        <v>0</v>
      </c>
    </row>
    <row r="160" hidden="1" spans="2:29">
      <c r="B160" t="str">
        <f>'Selected scen drivers'!C158</f>
        <v>ItalyMal</v>
      </c>
      <c r="C160" t="str">
        <f>'Selected scen drivers'!D158</f>
        <v>GDPMFG</v>
      </c>
      <c r="D160" s="6">
        <f>IFERROR('Selected scen drivers'!F158/'Selected scen drivers'!$F158,"")</f>
        <v>1</v>
      </c>
      <c r="E160" s="6">
        <f>IFERROR('Selected scen drivers'!G158/'Selected scen drivers'!$F158,"")</f>
        <v>0.989849427281332</v>
      </c>
      <c r="F160" s="6">
        <f>IFERROR('Selected scen drivers'!H158/'Selected scen drivers'!$F158,"")</f>
        <v>1.20366447845221</v>
      </c>
      <c r="G160" s="6">
        <f>IFERROR('Selected scen drivers'!I158/'Selected scen drivers'!$F158,"")</f>
        <v>1.33133867930617</v>
      </c>
      <c r="H160" s="6">
        <f>IFERROR('Selected scen drivers'!J158/'Selected scen drivers'!$F158,"")</f>
        <v>1.48608497307935</v>
      </c>
      <c r="I160" s="6">
        <f>IFERROR('Selected scen drivers'!K158/'Selected scen drivers'!$F158,"")</f>
        <v>1.65284168192786</v>
      </c>
      <c r="J160" s="6">
        <f>IFERROR('Selected scen drivers'!L158/'Selected scen drivers'!$F158,"")</f>
        <v>1.83158167950085</v>
      </c>
      <c r="K160" s="6">
        <f>IFERROR('Selected scen drivers'!M158/'Selected scen drivers'!$F158,"")</f>
        <v>2.01810731915855</v>
      </c>
      <c r="L160" s="6">
        <f>IFERROR('Selected scen drivers'!N158/'Selected scen drivers'!$F158,"")</f>
        <v>2.21003923420741</v>
      </c>
      <c r="M160" s="6">
        <f>IFERROR('Selected scen drivers'!O158/'Selected scen drivers'!$F158,"")</f>
        <v>2.40517719543565</v>
      </c>
      <c r="N160" s="6">
        <f>IFERROR('Selected scen drivers'!P158/'Selected scen drivers'!$F158,"")</f>
        <v>2.60370437502106</v>
      </c>
      <c r="O160" s="6">
        <f>IFERROR('Selected scen drivers'!Q158/'Selected scen drivers'!$F158,"")</f>
        <v>2.80266364150515</v>
      </c>
      <c r="P160" s="6">
        <f>IFERROR('Selected scen drivers'!R158/'Selected scen drivers'!$F158,"")</f>
        <v>3.00228159897313</v>
      </c>
      <c r="Q160" s="6">
        <f>IFERROR('Selected scen drivers'!S158/'Selected scen drivers'!$F158,"")</f>
        <v>3.20461067489189</v>
      </c>
      <c r="R160" s="6">
        <f>IFERROR('Selected scen drivers'!T158/'Selected scen drivers'!$F158,"")</f>
        <v>3.40939359361047</v>
      </c>
      <c r="S160" s="6">
        <f>IFERROR('Selected scen drivers'!U158/'Selected scen drivers'!$F158,"")</f>
        <v>3.61341989730155</v>
      </c>
      <c r="T160" s="6">
        <f>IFERROR('Selected scen drivers'!V158/'Selected scen drivers'!$F158,"")</f>
        <v>3.81227093067278</v>
      </c>
      <c r="U160" s="6">
        <f>IFERROR('Selected scen drivers'!W158/'Selected scen drivers'!$F158,"")</f>
        <v>3.99975179026058</v>
      </c>
      <c r="V160" s="6">
        <f>IFERROR('Selected scen drivers'!X158/'Selected scen drivers'!$F158,"")</f>
        <v>0</v>
      </c>
      <c r="W160" s="6">
        <f>IFERROR('Selected scen drivers'!Y158/'Selected scen drivers'!$F158,"")</f>
        <v>0</v>
      </c>
      <c r="X160" s="6">
        <f>IFERROR('Selected scen drivers'!Z158/'Selected scen drivers'!$F158,"")</f>
        <v>0</v>
      </c>
      <c r="Y160" s="6">
        <f>IFERROR('Selected scen drivers'!AA158/'Selected scen drivers'!$F158,"")</f>
        <v>0</v>
      </c>
      <c r="Z160" s="6">
        <f>IFERROR('Selected scen drivers'!AB158/'Selected scen drivers'!$F158,"")</f>
        <v>0</v>
      </c>
      <c r="AA160" s="6">
        <f>IFERROR('Selected scen drivers'!AC158/'Selected scen drivers'!$F158,"")</f>
        <v>0</v>
      </c>
      <c r="AB160" s="6">
        <f>IFERROR('Selected scen drivers'!AD158/'Selected scen drivers'!$F158,"")</f>
        <v>0</v>
      </c>
      <c r="AC160" s="6">
        <f>IFERROR('Selected scen drivers'!AE158/'Selected scen drivers'!$F158,"")</f>
        <v>0</v>
      </c>
    </row>
    <row r="161" hidden="1" spans="2:29">
      <c r="B161" t="str">
        <f>'Selected scen drivers'!C159</f>
        <v>ItalyMal</v>
      </c>
      <c r="C161" t="str">
        <f>'Selected scen drivers'!D159</f>
        <v>GDPPCAP</v>
      </c>
      <c r="D161" s="6">
        <f>IFERROR('Selected scen drivers'!F159/'Selected scen drivers'!$F159,"")</f>
        <v>1</v>
      </c>
      <c r="E161" s="6">
        <f>IFERROR('Selected scen drivers'!G159/'Selected scen drivers'!$F159,"")</f>
        <v>0.992468680855131</v>
      </c>
      <c r="F161" s="6">
        <f>IFERROR('Selected scen drivers'!H159/'Selected scen drivers'!$F159,"")</f>
        <v>1.16042668429691</v>
      </c>
      <c r="G161" s="6">
        <f>IFERROR('Selected scen drivers'!I159/'Selected scen drivers'!$F159,"")</f>
        <v>1.23679263255767</v>
      </c>
      <c r="H161" s="6">
        <f>IFERROR('Selected scen drivers'!J159/'Selected scen drivers'!$F159,"")</f>
        <v>1.33001427005924</v>
      </c>
      <c r="I161" s="6">
        <f>IFERROR('Selected scen drivers'!K159/'Selected scen drivers'!$F159,"")</f>
        <v>1.42463696424145</v>
      </c>
      <c r="J161" s="6">
        <f>IFERROR('Selected scen drivers'!L159/'Selected scen drivers'!$F159,"")</f>
        <v>1.5211398746009</v>
      </c>
      <c r="K161" s="6">
        <f>IFERROR('Selected scen drivers'!M159/'Selected scen drivers'!$F159,"")</f>
        <v>1.61668526877006</v>
      </c>
      <c r="L161" s="6">
        <f>IFERROR('Selected scen drivers'!N159/'Selected scen drivers'!$F159,"")</f>
        <v>1.7162148951792</v>
      </c>
      <c r="M161" s="6">
        <f>IFERROR('Selected scen drivers'!O159/'Selected scen drivers'!$F159,"")</f>
        <v>1.8187148528357</v>
      </c>
      <c r="N161" s="6">
        <f>IFERROR('Selected scen drivers'!P159/'Selected scen drivers'!$F159,"")</f>
        <v>1.92399332154901</v>
      </c>
      <c r="O161" s="6">
        <f>IFERROR('Selected scen drivers'!Q159/'Selected scen drivers'!$F159,"")</f>
        <v>2.02492813960695</v>
      </c>
      <c r="P161" s="6">
        <f>IFERROR('Selected scen drivers'!R159/'Selected scen drivers'!$F159,"")</f>
        <v>2.11732481680666</v>
      </c>
      <c r="Q161" s="6">
        <f>IFERROR('Selected scen drivers'!S159/'Selected scen drivers'!$F159,"")</f>
        <v>2.20156440406991</v>
      </c>
      <c r="R161" s="6">
        <f>IFERROR('Selected scen drivers'!T159/'Selected scen drivers'!$F159,"")</f>
        <v>2.28083270444701</v>
      </c>
      <c r="S161" s="6">
        <f>IFERROR('Selected scen drivers'!U159/'Selected scen drivers'!$F159,"")</f>
        <v>2.35847303988229</v>
      </c>
      <c r="T161" s="6">
        <f>IFERROR('Selected scen drivers'!V159/'Selected scen drivers'!$F159,"")</f>
        <v>2.43570205691541</v>
      </c>
      <c r="U161" s="6">
        <f>IFERROR('Selected scen drivers'!W159/'Selected scen drivers'!$F159,"")</f>
        <v>2.51105076623193</v>
      </c>
      <c r="V161" s="6">
        <f>IFERROR('Selected scen drivers'!X159/'Selected scen drivers'!$F159,"")</f>
        <v>0</v>
      </c>
      <c r="W161" s="6">
        <f>IFERROR('Selected scen drivers'!Y159/'Selected scen drivers'!$F159,"")</f>
        <v>0</v>
      </c>
      <c r="X161" s="6">
        <f>IFERROR('Selected scen drivers'!Z159/'Selected scen drivers'!$F159,"")</f>
        <v>0</v>
      </c>
      <c r="Y161" s="6">
        <f>IFERROR('Selected scen drivers'!AA159/'Selected scen drivers'!$F159,"")</f>
        <v>0</v>
      </c>
      <c r="Z161" s="6">
        <f>IFERROR('Selected scen drivers'!AB159/'Selected scen drivers'!$F159,"")</f>
        <v>0</v>
      </c>
      <c r="AA161" s="6">
        <f>IFERROR('Selected scen drivers'!AC159/'Selected scen drivers'!$F159,"")</f>
        <v>0</v>
      </c>
      <c r="AB161" s="6">
        <f>IFERROR('Selected scen drivers'!AD159/'Selected scen drivers'!$F159,"")</f>
        <v>0</v>
      </c>
      <c r="AC161" s="6">
        <f>IFERROR('Selected scen drivers'!AE159/'Selected scen drivers'!$F159,"")</f>
        <v>0</v>
      </c>
    </row>
    <row r="162" spans="2:29">
      <c r="B162" t="str">
        <f>'Selected scen drivers'!C160</f>
        <v>ItalyMal</v>
      </c>
      <c r="C162" t="str">
        <f>'Selected scen drivers'!D160</f>
        <v>GDPPHOU</v>
      </c>
      <c r="D162" s="6">
        <f>IFERROR('Selected scen drivers'!F160/'Selected scen drivers'!$F160,"")</f>
        <v>1</v>
      </c>
      <c r="E162" s="6">
        <f>IFERROR('Selected scen drivers'!G160/'Selected scen drivers'!$F160,"")</f>
        <v>0.99512706154181</v>
      </c>
      <c r="F162" s="6">
        <f>IFERROR('Selected scen drivers'!H160/'Selected scen drivers'!$F160,"")</f>
        <v>1.17955658645174</v>
      </c>
      <c r="G162" s="6">
        <f>IFERROR('Selected scen drivers'!I160/'Selected scen drivers'!$F160,"")</f>
        <v>1.29942948782701</v>
      </c>
      <c r="H162" s="6">
        <f>IFERROR('Selected scen drivers'!J160/'Selected scen drivers'!$F160,"")</f>
        <v>1.46576016064712</v>
      </c>
      <c r="I162" s="6">
        <f>IFERROR('Selected scen drivers'!K160/'Selected scen drivers'!$F160,"")</f>
        <v>1.65531694433573</v>
      </c>
      <c r="J162" s="6">
        <f>IFERROR('Selected scen drivers'!L160/'Selected scen drivers'!$F160,"")</f>
        <v>1.84428165491484</v>
      </c>
      <c r="K162" s="6">
        <f>IFERROR('Selected scen drivers'!M160/'Selected scen drivers'!$F160,"")</f>
        <v>2.01631851308242</v>
      </c>
      <c r="L162" s="6">
        <f>IFERROR('Selected scen drivers'!N160/'Selected scen drivers'!$F160,"")</f>
        <v>2.17425355987235</v>
      </c>
      <c r="M162" s="6">
        <f>IFERROR('Selected scen drivers'!O160/'Selected scen drivers'!$F160,"")</f>
        <v>2.32082065441806</v>
      </c>
      <c r="N162" s="6">
        <f>IFERROR('Selected scen drivers'!P160/'Selected scen drivers'!$F160,"")</f>
        <v>2.45623209917565</v>
      </c>
      <c r="O162" s="6">
        <f>IFERROR('Selected scen drivers'!Q160/'Selected scen drivers'!$F160,"")</f>
        <v>2.59803519281745</v>
      </c>
      <c r="P162" s="6">
        <f>IFERROR('Selected scen drivers'!R160/'Selected scen drivers'!$F160,"")</f>
        <v>2.7545750601381</v>
      </c>
      <c r="Q162" s="6">
        <f>IFERROR('Selected scen drivers'!S160/'Selected scen drivers'!$F160,"")</f>
        <v>2.92023683779691</v>
      </c>
      <c r="R162" s="6">
        <f>IFERROR('Selected scen drivers'!T160/'Selected scen drivers'!$F160,"")</f>
        <v>3.06763984379761</v>
      </c>
      <c r="S162" s="6">
        <f>IFERROR('Selected scen drivers'!U160/'Selected scen drivers'!$F160,"")</f>
        <v>3.1885197929688</v>
      </c>
      <c r="T162" s="6">
        <f>IFERROR('Selected scen drivers'!V160/'Selected scen drivers'!$F160,"")</f>
        <v>3.3121439376784</v>
      </c>
      <c r="U162" s="6">
        <f>IFERROR('Selected scen drivers'!W160/'Selected scen drivers'!$F160,"")</f>
        <v>3.44306690156634</v>
      </c>
      <c r="V162" s="6">
        <f>IFERROR('Selected scen drivers'!X160/'Selected scen drivers'!$F160,"")</f>
        <v>0</v>
      </c>
      <c r="W162" s="6">
        <f>IFERROR('Selected scen drivers'!Y160/'Selected scen drivers'!$F160,"")</f>
        <v>0</v>
      </c>
      <c r="X162" s="6">
        <f>IFERROR('Selected scen drivers'!Z160/'Selected scen drivers'!$F160,"")</f>
        <v>0</v>
      </c>
      <c r="Y162" s="6">
        <f>IFERROR('Selected scen drivers'!AA160/'Selected scen drivers'!$F160,"")</f>
        <v>0</v>
      </c>
      <c r="Z162" s="6">
        <f>IFERROR('Selected scen drivers'!AB160/'Selected scen drivers'!$F160,"")</f>
        <v>0</v>
      </c>
      <c r="AA162" s="6">
        <f>IFERROR('Selected scen drivers'!AC160/'Selected scen drivers'!$F160,"")</f>
        <v>0</v>
      </c>
      <c r="AB162" s="6">
        <f>IFERROR('Selected scen drivers'!AD160/'Selected scen drivers'!$F160,"")</f>
        <v>0</v>
      </c>
      <c r="AC162" s="6">
        <f>IFERROR('Selected scen drivers'!AE160/'Selected scen drivers'!$F160,"")</f>
        <v>0</v>
      </c>
    </row>
    <row r="163" hidden="1" spans="2:29">
      <c r="B163" t="str">
        <f>'Selected scen drivers'!C161</f>
        <v>ItalyMal</v>
      </c>
      <c r="C163" t="str">
        <f>'Selected scen drivers'!D161</f>
        <v>GDPSER</v>
      </c>
      <c r="D163" s="6">
        <f>IFERROR('Selected scen drivers'!F161/'Selected scen drivers'!$F161,"")</f>
        <v>1</v>
      </c>
      <c r="E163" s="6">
        <f>IFERROR('Selected scen drivers'!G161/'Selected scen drivers'!$F161,"")</f>
        <v>0.990220026113086</v>
      </c>
      <c r="F163" s="6">
        <f>IFERROR('Selected scen drivers'!H161/'Selected scen drivers'!$F161,"")</f>
        <v>1.13881734461405</v>
      </c>
      <c r="G163" s="6">
        <f>IFERROR('Selected scen drivers'!I161/'Selected scen drivers'!$F161,"")</f>
        <v>1.19288616791397</v>
      </c>
      <c r="H163" s="6">
        <f>IFERROR('Selected scen drivers'!J161/'Selected scen drivers'!$F161,"")</f>
        <v>1.26215729104517</v>
      </c>
      <c r="I163" s="6">
        <f>IFERROR('Selected scen drivers'!K161/'Selected scen drivers'!$F161,"")</f>
        <v>1.33177133969621</v>
      </c>
      <c r="J163" s="6">
        <f>IFERROR('Selected scen drivers'!L161/'Selected scen drivers'!$F161,"")</f>
        <v>1.401468008367</v>
      </c>
      <c r="K163" s="6">
        <f>IFERROR('Selected scen drivers'!M161/'Selected scen drivers'!$F161,"")</f>
        <v>1.46797347170861</v>
      </c>
      <c r="L163" s="6">
        <f>IFERROR('Selected scen drivers'!N161/'Selected scen drivers'!$F161,"")</f>
        <v>1.52988244325742</v>
      </c>
      <c r="M163" s="6">
        <f>IFERROR('Selected scen drivers'!O161/'Selected scen drivers'!$F161,"")</f>
        <v>1.58616493221486</v>
      </c>
      <c r="N163" s="6">
        <f>IFERROR('Selected scen drivers'!P161/'Selected scen drivers'!$F161,"")</f>
        <v>1.63741777568479</v>
      </c>
      <c r="O163" s="6">
        <f>IFERROR('Selected scen drivers'!Q161/'Selected scen drivers'!$F161,"")</f>
        <v>1.68234094568716</v>
      </c>
      <c r="P163" s="6">
        <f>IFERROR('Selected scen drivers'!R161/'Selected scen drivers'!$F161,"")</f>
        <v>1.72168250720842</v>
      </c>
      <c r="Q163" s="6">
        <f>IFERROR('Selected scen drivers'!S161/'Selected scen drivers'!$F161,"")</f>
        <v>1.75712664196608</v>
      </c>
      <c r="R163" s="6">
        <f>IFERROR('Selected scen drivers'!T161/'Selected scen drivers'!$F161,"")</f>
        <v>1.78890366983428</v>
      </c>
      <c r="S163" s="6">
        <f>IFERROR('Selected scen drivers'!U161/'Selected scen drivers'!$F161,"")</f>
        <v>1.8157501391854</v>
      </c>
      <c r="T163" s="6">
        <f>IFERROR('Selected scen drivers'!V161/'Selected scen drivers'!$F161,"")</f>
        <v>1.8360374321323</v>
      </c>
      <c r="U163" s="6">
        <f>IFERROR('Selected scen drivers'!W161/'Selected scen drivers'!$F161,"")</f>
        <v>1.84758867218454</v>
      </c>
      <c r="V163" s="6">
        <f>IFERROR('Selected scen drivers'!X161/'Selected scen drivers'!$F161,"")</f>
        <v>0</v>
      </c>
      <c r="W163" s="6">
        <f>IFERROR('Selected scen drivers'!Y161/'Selected scen drivers'!$F161,"")</f>
        <v>0</v>
      </c>
      <c r="X163" s="6">
        <f>IFERROR('Selected scen drivers'!Z161/'Selected scen drivers'!$F161,"")</f>
        <v>0</v>
      </c>
      <c r="Y163" s="6">
        <f>IFERROR('Selected scen drivers'!AA161/'Selected scen drivers'!$F161,"")</f>
        <v>0</v>
      </c>
      <c r="Z163" s="6">
        <f>IFERROR('Selected scen drivers'!AB161/'Selected scen drivers'!$F161,"")</f>
        <v>0</v>
      </c>
      <c r="AA163" s="6">
        <f>IFERROR('Selected scen drivers'!AC161/'Selected scen drivers'!$F161,"")</f>
        <v>0</v>
      </c>
      <c r="AB163" s="6">
        <f>IFERROR('Selected scen drivers'!AD161/'Selected scen drivers'!$F161,"")</f>
        <v>0</v>
      </c>
      <c r="AC163" s="6">
        <f>IFERROR('Selected scen drivers'!AE161/'Selected scen drivers'!$F161,"")</f>
        <v>0</v>
      </c>
    </row>
    <row r="164" hidden="1" spans="2:29">
      <c r="B164" t="str">
        <f>'Selected scen drivers'!C162</f>
        <v>ItalyMal</v>
      </c>
      <c r="C164" t="str">
        <f>'Selected scen drivers'!D162</f>
        <v>HOU</v>
      </c>
      <c r="D164" s="6">
        <f>IFERROR('Selected scen drivers'!F162/'Selected scen drivers'!$F162,"")</f>
        <v>1</v>
      </c>
      <c r="E164" s="6">
        <f>IFERROR('Selected scen drivers'!G162/'Selected scen drivers'!$F162,"")</f>
        <v>0.995003519121117</v>
      </c>
      <c r="F164" s="6">
        <f>IFERROR('Selected scen drivers'!H162/'Selected scen drivers'!$F162,"")</f>
        <v>0.970021114726704</v>
      </c>
      <c r="G164" s="6">
        <f>IFERROR('Selected scen drivers'!I162/'Selected scen drivers'!$F162,"")</f>
        <v>0.926803678900681</v>
      </c>
      <c r="H164" s="6">
        <f>IFERROR('Selected scen drivers'!J162/'Selected scen drivers'!$F162,"")</f>
        <v>0.873643222916539</v>
      </c>
      <c r="I164" s="6">
        <f>IFERROR('Selected scen drivers'!K162/'Selected scen drivers'!$F162,"")</f>
        <v>0.820390573509085</v>
      </c>
      <c r="J164" s="6">
        <f>IFERROR('Selected scen drivers'!L162/'Selected scen drivers'!$F162,"")</f>
        <v>0.778838239829852</v>
      </c>
      <c r="K164" s="6">
        <f>IFERROR('Selected scen drivers'!M162/'Selected scen drivers'!$F162,"")</f>
        <v>0.750049396324623</v>
      </c>
      <c r="L164" s="6">
        <f>IFERROR('Selected scen drivers'!N162/'Selected scen drivers'!$F162,"")</f>
        <v>0.728671707244915</v>
      </c>
      <c r="M164" s="6">
        <f>IFERROR('Selected scen drivers'!O162/'Selected scen drivers'!$F162,"")</f>
        <v>0.711466574501206</v>
      </c>
      <c r="N164" s="6">
        <f>IFERROR('Selected scen drivers'!P162/'Selected scen drivers'!$F162,"")</f>
        <v>0.697613009646894</v>
      </c>
      <c r="O164" s="6">
        <f>IFERROR('Selected scen drivers'!Q162/'Selected scen drivers'!$F162,"")</f>
        <v>0.681211472474657</v>
      </c>
      <c r="P164" s="6">
        <f>IFERROR('Selected scen drivers'!R162/'Selected scen drivers'!$F162,"")</f>
        <v>0.661017561490944</v>
      </c>
      <c r="Q164" s="6">
        <f>IFERROR('Selected scen drivers'!S162/'Selected scen drivers'!$F162,"")</f>
        <v>0.639755302939424</v>
      </c>
      <c r="R164" s="6">
        <f>IFERROR('Selected scen drivers'!T162/'Selected scen drivers'!$F162,"")</f>
        <v>0.623358155930201</v>
      </c>
      <c r="S164" s="6">
        <f>IFERROR('Selected scen drivers'!U162/'Selected scen drivers'!$F162,"")</f>
        <v>0.612010143793218</v>
      </c>
      <c r="T164" s="6">
        <f>IFERROR('Selected scen drivers'!V162/'Selected scen drivers'!$F162,"")</f>
        <v>0.598977343682933</v>
      </c>
      <c r="U164" s="6">
        <f>IFERROR('Selected scen drivers'!W162/'Selected scen drivers'!$F162,"")</f>
        <v>0.582981295388903</v>
      </c>
      <c r="V164" s="6">
        <f>IFERROR('Selected scen drivers'!X162/'Selected scen drivers'!$F162,"")</f>
        <v>0</v>
      </c>
      <c r="W164" s="6">
        <f>IFERROR('Selected scen drivers'!Y162/'Selected scen drivers'!$F162,"")</f>
        <v>0</v>
      </c>
      <c r="X164" s="6">
        <f>IFERROR('Selected scen drivers'!Z162/'Selected scen drivers'!$F162,"")</f>
        <v>0</v>
      </c>
      <c r="Y164" s="6">
        <f>IFERROR('Selected scen drivers'!AA162/'Selected scen drivers'!$F162,"")</f>
        <v>0</v>
      </c>
      <c r="Z164" s="6">
        <f>IFERROR('Selected scen drivers'!AB162/'Selected scen drivers'!$F162,"")</f>
        <v>0</v>
      </c>
      <c r="AA164" s="6">
        <f>IFERROR('Selected scen drivers'!AC162/'Selected scen drivers'!$F162,"")</f>
        <v>0</v>
      </c>
      <c r="AB164" s="6">
        <f>IFERROR('Selected scen drivers'!AD162/'Selected scen drivers'!$F162,"")</f>
        <v>0</v>
      </c>
      <c r="AC164" s="6">
        <f>IFERROR('Selected scen drivers'!AE162/'Selected scen drivers'!$F162,"")</f>
        <v>0</v>
      </c>
    </row>
    <row r="165" hidden="1" spans="2:29">
      <c r="B165" t="str">
        <f>'Selected scen drivers'!C163</f>
        <v>ItalyMal</v>
      </c>
      <c r="C165" t="str">
        <f>'Selected scen drivers'!D163</f>
        <v>POP</v>
      </c>
      <c r="D165" s="6">
        <f>IFERROR('Selected scen drivers'!F163/'Selected scen drivers'!$F163,"")</f>
        <v>1</v>
      </c>
      <c r="E165" s="6">
        <f>IFERROR('Selected scen drivers'!G163/'Selected scen drivers'!$F163,"")</f>
        <v>0.997668689508291</v>
      </c>
      <c r="F165" s="6">
        <f>IFERROR('Selected scen drivers'!H163/'Selected scen drivers'!$F163,"")</f>
        <v>0.986012137049744</v>
      </c>
      <c r="G165" s="6">
        <f>IFERROR('Selected scen drivers'!I163/'Selected scen drivers'!$F163,"")</f>
        <v>0.97374127083826</v>
      </c>
      <c r="H165" s="6">
        <f>IFERROR('Selected scen drivers'!J163/'Selected scen drivers'!$F163,"")</f>
        <v>0.962810294293591</v>
      </c>
      <c r="I165" s="6">
        <f>IFERROR('Selected scen drivers'!K163/'Selected scen drivers'!$F163,"")</f>
        <v>0.953229806181516</v>
      </c>
      <c r="J165" s="6">
        <f>IFERROR('Selected scen drivers'!L163/'Selected scen drivers'!$F163,"")</f>
        <v>0.944289937992211</v>
      </c>
      <c r="K165" s="6">
        <f>IFERROR('Selected scen drivers'!M163/'Selected scen drivers'!$F163,"")</f>
        <v>0.935456339430984</v>
      </c>
      <c r="L165" s="6">
        <f>IFERROR('Selected scen drivers'!N163/'Selected scen drivers'!$F163,"")</f>
        <v>0.9231460803107</v>
      </c>
      <c r="M165" s="6">
        <f>IFERROR('Selected scen drivers'!O163/'Selected scen drivers'!$F163,"")</f>
        <v>0.907886312390298</v>
      </c>
      <c r="N165" s="6">
        <f>IFERROR('Selected scen drivers'!P163/'Selected scen drivers'!$F163,"")</f>
        <v>0.890595329986751</v>
      </c>
      <c r="O165" s="6">
        <f>IFERROR('Selected scen drivers'!Q163/'Selected scen drivers'!$F163,"")</f>
        <v>0.87401194374418</v>
      </c>
      <c r="P165" s="6">
        <f>IFERROR('Selected scen drivers'!R163/'Selected scen drivers'!$F163,"")</f>
        <v>0.859963702660613</v>
      </c>
      <c r="Q165" s="6">
        <f>IFERROR('Selected scen drivers'!S163/'Selected scen drivers'!$F163,"")</f>
        <v>0.8485952077377</v>
      </c>
      <c r="R165" s="6">
        <f>IFERROR('Selected scen drivers'!T163/'Selected scen drivers'!$F163,"")</f>
        <v>0.838394816226259</v>
      </c>
      <c r="S165" s="6">
        <f>IFERROR('Selected scen drivers'!U163/'Selected scen drivers'!$F163,"")</f>
        <v>0.827402486262789</v>
      </c>
      <c r="T165" s="6">
        <f>IFERROR('Selected scen drivers'!V163/'Selected scen drivers'!$F163,"")</f>
        <v>0.814508150557037</v>
      </c>
      <c r="U165" s="6">
        <f>IFERROR('Selected scen drivers'!W163/'Selected scen drivers'!$F163,"")</f>
        <v>0.799364007043897</v>
      </c>
      <c r="V165" s="6">
        <f>IFERROR('Selected scen drivers'!X163/'Selected scen drivers'!$F163,"")</f>
        <v>0</v>
      </c>
      <c r="W165" s="6">
        <f>IFERROR('Selected scen drivers'!Y163/'Selected scen drivers'!$F163,"")</f>
        <v>0</v>
      </c>
      <c r="X165" s="6">
        <f>IFERROR('Selected scen drivers'!Z163/'Selected scen drivers'!$F163,"")</f>
        <v>0</v>
      </c>
      <c r="Y165" s="6">
        <f>IFERROR('Selected scen drivers'!AA163/'Selected scen drivers'!$F163,"")</f>
        <v>0</v>
      </c>
      <c r="Z165" s="6">
        <f>IFERROR('Selected scen drivers'!AB163/'Selected scen drivers'!$F163,"")</f>
        <v>0</v>
      </c>
      <c r="AA165" s="6">
        <f>IFERROR('Selected scen drivers'!AC163/'Selected scen drivers'!$F163,"")</f>
        <v>0</v>
      </c>
      <c r="AB165" s="6">
        <f>IFERROR('Selected scen drivers'!AD163/'Selected scen drivers'!$F163,"")</f>
        <v>0</v>
      </c>
      <c r="AC165" s="6">
        <f>IFERROR('Selected scen drivers'!AE163/'Selected scen drivers'!$F163,"")</f>
        <v>0</v>
      </c>
    </row>
    <row r="166" hidden="1" spans="2:29">
      <c r="B166" t="str">
        <f>'Selected scen drivers'!C164</f>
        <v>Poland</v>
      </c>
      <c r="C166" t="str">
        <f>'Selected scen drivers'!D164</f>
        <v>GDP</v>
      </c>
      <c r="D166" s="6">
        <f>IFERROR('Selected scen drivers'!F164/'Selected scen drivers'!$F164,"")</f>
        <v>1</v>
      </c>
      <c r="E166" s="6">
        <f>IFERROR('Selected scen drivers'!G164/'Selected scen drivers'!$F164,"")</f>
        <v>1.0306176871124</v>
      </c>
      <c r="F166" s="6">
        <f>IFERROR('Selected scen drivers'!H164/'Selected scen drivers'!$F164,"")</f>
        <v>1.2321465865568</v>
      </c>
      <c r="G166" s="6">
        <f>IFERROR('Selected scen drivers'!I164/'Selected scen drivers'!$F164,"")</f>
        <v>1.44752671431604</v>
      </c>
      <c r="H166" s="6">
        <f>IFERROR('Selected scen drivers'!J164/'Selected scen drivers'!$F164,"")</f>
        <v>1.61456130872964</v>
      </c>
      <c r="I166" s="6">
        <f>IFERROR('Selected scen drivers'!K164/'Selected scen drivers'!$F164,"")</f>
        <v>1.75255578895043</v>
      </c>
      <c r="J166" s="6">
        <f>IFERROR('Selected scen drivers'!L164/'Selected scen drivers'!$F164,"")</f>
        <v>1.84476786031748</v>
      </c>
      <c r="K166" s="6">
        <f>IFERROR('Selected scen drivers'!M164/'Selected scen drivers'!$F164,"")</f>
        <v>1.91652671604205</v>
      </c>
      <c r="L166" s="6">
        <f>IFERROR('Selected scen drivers'!N164/'Selected scen drivers'!$F164,"")</f>
        <v>1.97324339671817</v>
      </c>
      <c r="M166" s="6">
        <f>IFERROR('Selected scen drivers'!O164/'Selected scen drivers'!$F164,"")</f>
        <v>2.02321137923714</v>
      </c>
      <c r="N166" s="6">
        <f>IFERROR('Selected scen drivers'!P164/'Selected scen drivers'!$F164,"")</f>
        <v>2.06725051823443</v>
      </c>
      <c r="O166" s="6">
        <f>IFERROR('Selected scen drivers'!Q164/'Selected scen drivers'!$F164,"")</f>
        <v>2.0990608780902</v>
      </c>
      <c r="P166" s="6">
        <f>IFERROR('Selected scen drivers'!R164/'Selected scen drivers'!$F164,"")</f>
        <v>2.11677836826489</v>
      </c>
      <c r="Q166" s="6">
        <f>IFERROR('Selected scen drivers'!S164/'Selected scen drivers'!$F164,"")</f>
        <v>2.12369966739792</v>
      </c>
      <c r="R166" s="6">
        <f>IFERROR('Selected scen drivers'!T164/'Selected scen drivers'!$F164,"")</f>
        <v>2.12703086623252</v>
      </c>
      <c r="S166" s="6">
        <f>IFERROR('Selected scen drivers'!U164/'Selected scen drivers'!$F164,"")</f>
        <v>2.13331354175477</v>
      </c>
      <c r="T166" s="6">
        <f>IFERROR('Selected scen drivers'!V164/'Selected scen drivers'!$F164,"")</f>
        <v>2.1447656165048</v>
      </c>
      <c r="U166" s="6">
        <f>IFERROR('Selected scen drivers'!W164/'Selected scen drivers'!$F164,"")</f>
        <v>2.15838383350219</v>
      </c>
      <c r="V166" s="6">
        <f>IFERROR('Selected scen drivers'!X164/'Selected scen drivers'!$F164,"")</f>
        <v>0</v>
      </c>
      <c r="W166" s="6">
        <f>IFERROR('Selected scen drivers'!Y164/'Selected scen drivers'!$F164,"")</f>
        <v>0</v>
      </c>
      <c r="X166" s="6">
        <f>IFERROR('Selected scen drivers'!Z164/'Selected scen drivers'!$F164,"")</f>
        <v>0</v>
      </c>
      <c r="Y166" s="6">
        <f>IFERROR('Selected scen drivers'!AA164/'Selected scen drivers'!$F164,"")</f>
        <v>0</v>
      </c>
      <c r="Z166" s="6">
        <f>IFERROR('Selected scen drivers'!AB164/'Selected scen drivers'!$F164,"")</f>
        <v>0</v>
      </c>
      <c r="AA166" s="6">
        <f>IFERROR('Selected scen drivers'!AC164/'Selected scen drivers'!$F164,"")</f>
        <v>0</v>
      </c>
      <c r="AB166" s="6">
        <f>IFERROR('Selected scen drivers'!AD164/'Selected scen drivers'!$F164,"")</f>
        <v>0</v>
      </c>
      <c r="AC166" s="6">
        <f>IFERROR('Selected scen drivers'!AE164/'Selected scen drivers'!$F164,"")</f>
        <v>0</v>
      </c>
    </row>
    <row r="167" hidden="1" spans="2:29">
      <c r="B167" t="str">
        <f>'Selected scen drivers'!C165</f>
        <v>Poland</v>
      </c>
      <c r="C167" t="str">
        <f>'Selected scen drivers'!D165</f>
        <v>GDPAGR</v>
      </c>
      <c r="D167" s="6">
        <f>IFERROR('Selected scen drivers'!F165/'Selected scen drivers'!$F165,"")</f>
        <v>1</v>
      </c>
      <c r="E167" s="6">
        <f>IFERROR('Selected scen drivers'!G165/'Selected scen drivers'!$F165,"")</f>
        <v>1.03061768711241</v>
      </c>
      <c r="F167" s="6">
        <f>IFERROR('Selected scen drivers'!H165/'Selected scen drivers'!$F165,"")</f>
        <v>1.2321465865568</v>
      </c>
      <c r="G167" s="6">
        <f>IFERROR('Selected scen drivers'!I165/'Selected scen drivers'!$F165,"")</f>
        <v>1.44752671431605</v>
      </c>
      <c r="H167" s="6">
        <f>IFERROR('Selected scen drivers'!J165/'Selected scen drivers'!$F165,"")</f>
        <v>1.61456130872964</v>
      </c>
      <c r="I167" s="6">
        <f>IFERROR('Selected scen drivers'!K165/'Selected scen drivers'!$F165,"")</f>
        <v>1.75255578895043</v>
      </c>
      <c r="J167" s="6">
        <f>IFERROR('Selected scen drivers'!L165/'Selected scen drivers'!$F165,"")</f>
        <v>1.84476786031748</v>
      </c>
      <c r="K167" s="6">
        <f>IFERROR('Selected scen drivers'!M165/'Selected scen drivers'!$F165,"")</f>
        <v>1.91652671604205</v>
      </c>
      <c r="L167" s="6">
        <f>IFERROR('Selected scen drivers'!N165/'Selected scen drivers'!$F165,"")</f>
        <v>1.97324339671817</v>
      </c>
      <c r="M167" s="6">
        <f>IFERROR('Selected scen drivers'!O165/'Selected scen drivers'!$F165,"")</f>
        <v>2.02321137923714</v>
      </c>
      <c r="N167" s="6">
        <f>IFERROR('Selected scen drivers'!P165/'Selected scen drivers'!$F165,"")</f>
        <v>2.06725051823443</v>
      </c>
      <c r="O167" s="6">
        <f>IFERROR('Selected scen drivers'!Q165/'Selected scen drivers'!$F165,"")</f>
        <v>2.09906087809021</v>
      </c>
      <c r="P167" s="6">
        <f>IFERROR('Selected scen drivers'!R165/'Selected scen drivers'!$F165,"")</f>
        <v>2.1167783682649</v>
      </c>
      <c r="Q167" s="6">
        <f>IFERROR('Selected scen drivers'!S165/'Selected scen drivers'!$F165,"")</f>
        <v>2.12369966739792</v>
      </c>
      <c r="R167" s="6">
        <f>IFERROR('Selected scen drivers'!T165/'Selected scen drivers'!$F165,"")</f>
        <v>2.12703086623252</v>
      </c>
      <c r="S167" s="6">
        <f>IFERROR('Selected scen drivers'!U165/'Selected scen drivers'!$F165,"")</f>
        <v>2.13331354175477</v>
      </c>
      <c r="T167" s="6">
        <f>IFERROR('Selected scen drivers'!V165/'Selected scen drivers'!$F165,"")</f>
        <v>2.1447656165048</v>
      </c>
      <c r="U167" s="6">
        <f>IFERROR('Selected scen drivers'!W165/'Selected scen drivers'!$F165,"")</f>
        <v>2.1583838335022</v>
      </c>
      <c r="V167" s="6">
        <f>IFERROR('Selected scen drivers'!X165/'Selected scen drivers'!$F165,"")</f>
        <v>0</v>
      </c>
      <c r="W167" s="6">
        <f>IFERROR('Selected scen drivers'!Y165/'Selected scen drivers'!$F165,"")</f>
        <v>0</v>
      </c>
      <c r="X167" s="6">
        <f>IFERROR('Selected scen drivers'!Z165/'Selected scen drivers'!$F165,"")</f>
        <v>0</v>
      </c>
      <c r="Y167" s="6">
        <f>IFERROR('Selected scen drivers'!AA165/'Selected scen drivers'!$F165,"")</f>
        <v>0</v>
      </c>
      <c r="Z167" s="6">
        <f>IFERROR('Selected scen drivers'!AB165/'Selected scen drivers'!$F165,"")</f>
        <v>0</v>
      </c>
      <c r="AA167" s="6">
        <f>IFERROR('Selected scen drivers'!AC165/'Selected scen drivers'!$F165,"")</f>
        <v>0</v>
      </c>
      <c r="AB167" s="6">
        <f>IFERROR('Selected scen drivers'!AD165/'Selected scen drivers'!$F165,"")</f>
        <v>0</v>
      </c>
      <c r="AC167" s="6">
        <f>IFERROR('Selected scen drivers'!AE165/'Selected scen drivers'!$F165,"")</f>
        <v>0</v>
      </c>
    </row>
    <row r="168" hidden="1" spans="2:29">
      <c r="B168" t="str">
        <f>'Selected scen drivers'!C166</f>
        <v>Poland</v>
      </c>
      <c r="C168" t="str">
        <f>'Selected scen drivers'!D166</f>
        <v>GDPIND</v>
      </c>
      <c r="D168" s="6">
        <f>IFERROR('Selected scen drivers'!F166/'Selected scen drivers'!$F166,"")</f>
        <v>1</v>
      </c>
      <c r="E168" s="6">
        <f>IFERROR('Selected scen drivers'!G166/'Selected scen drivers'!$F166,"")</f>
        <v>1.0306176871124</v>
      </c>
      <c r="F168" s="6">
        <f>IFERROR('Selected scen drivers'!H166/'Selected scen drivers'!$F166,"")</f>
        <v>1.2321465865568</v>
      </c>
      <c r="G168" s="6">
        <f>IFERROR('Selected scen drivers'!I166/'Selected scen drivers'!$F166,"")</f>
        <v>1.44752671431604</v>
      </c>
      <c r="H168" s="6">
        <f>IFERROR('Selected scen drivers'!J166/'Selected scen drivers'!$F166,"")</f>
        <v>1.61456130872964</v>
      </c>
      <c r="I168" s="6">
        <f>IFERROR('Selected scen drivers'!K166/'Selected scen drivers'!$F166,"")</f>
        <v>1.75255578895043</v>
      </c>
      <c r="J168" s="6">
        <f>IFERROR('Selected scen drivers'!L166/'Selected scen drivers'!$F166,"")</f>
        <v>1.84476786031748</v>
      </c>
      <c r="K168" s="6">
        <f>IFERROR('Selected scen drivers'!M166/'Selected scen drivers'!$F166,"")</f>
        <v>1.91652671604206</v>
      </c>
      <c r="L168" s="6">
        <f>IFERROR('Selected scen drivers'!N166/'Selected scen drivers'!$F166,"")</f>
        <v>1.97324339671817</v>
      </c>
      <c r="M168" s="6">
        <f>IFERROR('Selected scen drivers'!O166/'Selected scen drivers'!$F166,"")</f>
        <v>2.02321137923714</v>
      </c>
      <c r="N168" s="6">
        <f>IFERROR('Selected scen drivers'!P166/'Selected scen drivers'!$F166,"")</f>
        <v>2.06725051823443</v>
      </c>
      <c r="O168" s="6">
        <f>IFERROR('Selected scen drivers'!Q166/'Selected scen drivers'!$F166,"")</f>
        <v>2.09906087809021</v>
      </c>
      <c r="P168" s="6">
        <f>IFERROR('Selected scen drivers'!R166/'Selected scen drivers'!$F166,"")</f>
        <v>2.1167783682649</v>
      </c>
      <c r="Q168" s="6">
        <f>IFERROR('Selected scen drivers'!S166/'Selected scen drivers'!$F166,"")</f>
        <v>2.12369966739792</v>
      </c>
      <c r="R168" s="6">
        <f>IFERROR('Selected scen drivers'!T166/'Selected scen drivers'!$F166,"")</f>
        <v>2.12703086623252</v>
      </c>
      <c r="S168" s="6">
        <f>IFERROR('Selected scen drivers'!U166/'Selected scen drivers'!$F166,"")</f>
        <v>2.13331354175477</v>
      </c>
      <c r="T168" s="6">
        <f>IFERROR('Selected scen drivers'!V166/'Selected scen drivers'!$F166,"")</f>
        <v>2.1447656165048</v>
      </c>
      <c r="U168" s="6">
        <f>IFERROR('Selected scen drivers'!W166/'Selected scen drivers'!$F166,"")</f>
        <v>2.1583838335022</v>
      </c>
      <c r="V168" s="6">
        <f>IFERROR('Selected scen drivers'!X166/'Selected scen drivers'!$F166,"")</f>
        <v>0</v>
      </c>
      <c r="W168" s="6">
        <f>IFERROR('Selected scen drivers'!Y166/'Selected scen drivers'!$F166,"")</f>
        <v>0</v>
      </c>
      <c r="X168" s="6">
        <f>IFERROR('Selected scen drivers'!Z166/'Selected scen drivers'!$F166,"")</f>
        <v>0</v>
      </c>
      <c r="Y168" s="6">
        <f>IFERROR('Selected scen drivers'!AA166/'Selected scen drivers'!$F166,"")</f>
        <v>0</v>
      </c>
      <c r="Z168" s="6">
        <f>IFERROR('Selected scen drivers'!AB166/'Selected scen drivers'!$F166,"")</f>
        <v>0</v>
      </c>
      <c r="AA168" s="6">
        <f>IFERROR('Selected scen drivers'!AC166/'Selected scen drivers'!$F166,"")</f>
        <v>0</v>
      </c>
      <c r="AB168" s="6">
        <f>IFERROR('Selected scen drivers'!AD166/'Selected scen drivers'!$F166,"")</f>
        <v>0</v>
      </c>
      <c r="AC168" s="6">
        <f>IFERROR('Selected scen drivers'!AE166/'Selected scen drivers'!$F166,"")</f>
        <v>0</v>
      </c>
    </row>
    <row r="169" hidden="1" spans="2:29">
      <c r="B169" t="str">
        <f>'Selected scen drivers'!C167</f>
        <v>Poland</v>
      </c>
      <c r="C169" t="str">
        <f>'Selected scen drivers'!D167</f>
        <v>GDPMFG</v>
      </c>
      <c r="D169" s="6">
        <f>IFERROR('Selected scen drivers'!F167/'Selected scen drivers'!$F167,"")</f>
        <v>1</v>
      </c>
      <c r="E169" s="6">
        <f>IFERROR('Selected scen drivers'!G167/'Selected scen drivers'!$F167,"")</f>
        <v>1.0306176871124</v>
      </c>
      <c r="F169" s="6">
        <f>IFERROR('Selected scen drivers'!H167/'Selected scen drivers'!$F167,"")</f>
        <v>1.26689063214012</v>
      </c>
      <c r="G169" s="6">
        <f>IFERROR('Selected scen drivers'!I167/'Selected scen drivers'!$F167,"")</f>
        <v>1.52916137482476</v>
      </c>
      <c r="H169" s="6">
        <f>IFERROR('Selected scen drivers'!J167/'Selected scen drivers'!$F167,"")</f>
        <v>1.75114341426709</v>
      </c>
      <c r="I169" s="6">
        <f>IFERROR('Selected scen drivers'!K167/'Selected scen drivers'!$F167,"")</f>
        <v>1.95022992572262</v>
      </c>
      <c r="J169" s="6">
        <f>IFERROR('Selected scen drivers'!L167/'Selected scen drivers'!$F167,"")</f>
        <v>2.10486150229487</v>
      </c>
      <c r="K169" s="6">
        <f>IFERROR('Selected scen drivers'!M167/'Selected scen drivers'!$F167,"")</f>
        <v>2.24077981535822</v>
      </c>
      <c r="L169" s="6">
        <f>IFERROR('Selected scen drivers'!N167/'Selected scen drivers'!$F167,"")</f>
        <v>2.36273375029615</v>
      </c>
      <c r="M169" s="6">
        <f>IFERROR('Selected scen drivers'!O167/'Selected scen drivers'!$F167,"")</f>
        <v>2.47961518152395</v>
      </c>
      <c r="N169" s="6">
        <f>IFERROR('Selected scen drivers'!P167/'Selected scen drivers'!$F167,"")</f>
        <v>2.59188112890348</v>
      </c>
      <c r="O169" s="6">
        <f>IFERROR('Selected scen drivers'!Q167/'Selected scen drivers'!$F167,"")</f>
        <v>2.69095365794465</v>
      </c>
      <c r="P169" s="6">
        <f>IFERROR('Selected scen drivers'!R167/'Selected scen drivers'!$F167,"")</f>
        <v>2.77335599799749</v>
      </c>
      <c r="Q169" s="6">
        <f>IFERROR('Selected scen drivers'!S167/'Selected scen drivers'!$F167,"")</f>
        <v>2.84230817246754</v>
      </c>
      <c r="R169" s="6">
        <f>IFERROR('Selected scen drivers'!T167/'Selected scen drivers'!$F167,"")</f>
        <v>2.90674454343413</v>
      </c>
      <c r="S169" s="6">
        <f>IFERROR('Selected scen drivers'!U167/'Selected scen drivers'!$F167,"")</f>
        <v>2.97548541680341</v>
      </c>
      <c r="T169" s="6">
        <f>IFERROR('Selected scen drivers'!V167/'Selected scen drivers'!$F167,"")</f>
        <v>3.05193650621544</v>
      </c>
      <c r="U169" s="6">
        <f>IFERROR('Selected scen drivers'!W167/'Selected scen drivers'!$F167,"")</f>
        <v>3.132176882033</v>
      </c>
      <c r="V169" s="6">
        <f>IFERROR('Selected scen drivers'!X167/'Selected scen drivers'!$F167,"")</f>
        <v>0</v>
      </c>
      <c r="W169" s="6">
        <f>IFERROR('Selected scen drivers'!Y167/'Selected scen drivers'!$F167,"")</f>
        <v>0</v>
      </c>
      <c r="X169" s="6">
        <f>IFERROR('Selected scen drivers'!Z167/'Selected scen drivers'!$F167,"")</f>
        <v>0</v>
      </c>
      <c r="Y169" s="6">
        <f>IFERROR('Selected scen drivers'!AA167/'Selected scen drivers'!$F167,"")</f>
        <v>0</v>
      </c>
      <c r="Z169" s="6">
        <f>IFERROR('Selected scen drivers'!AB167/'Selected scen drivers'!$F167,"")</f>
        <v>0</v>
      </c>
      <c r="AA169" s="6">
        <f>IFERROR('Selected scen drivers'!AC167/'Selected scen drivers'!$F167,"")</f>
        <v>0</v>
      </c>
      <c r="AB169" s="6">
        <f>IFERROR('Selected scen drivers'!AD167/'Selected scen drivers'!$F167,"")</f>
        <v>0</v>
      </c>
      <c r="AC169" s="6">
        <f>IFERROR('Selected scen drivers'!AE167/'Selected scen drivers'!$F167,"")</f>
        <v>0</v>
      </c>
    </row>
    <row r="170" hidden="1" spans="2:29">
      <c r="B170" t="str">
        <f>'Selected scen drivers'!C168</f>
        <v>Poland</v>
      </c>
      <c r="C170" t="str">
        <f>'Selected scen drivers'!D168</f>
        <v>GDPPCAP</v>
      </c>
      <c r="D170" s="6">
        <f>IFERROR('Selected scen drivers'!F168/'Selected scen drivers'!$F168,"")</f>
        <v>1</v>
      </c>
      <c r="E170" s="6">
        <f>IFERROR('Selected scen drivers'!G168/'Selected scen drivers'!$F168,"")</f>
        <v>1.02777077629648</v>
      </c>
      <c r="F170" s="6">
        <f>IFERROR('Selected scen drivers'!H168/'Selected scen drivers'!$F168,"")</f>
        <v>1.21200319418545</v>
      </c>
      <c r="G170" s="6">
        <f>IFERROR('Selected scen drivers'!I168/'Selected scen drivers'!$F168,"")</f>
        <v>1.45374926291748</v>
      </c>
      <c r="H170" s="6">
        <f>IFERROR('Selected scen drivers'!J168/'Selected scen drivers'!$F168,"")</f>
        <v>1.65749730059452</v>
      </c>
      <c r="I170" s="6">
        <f>IFERROR('Selected scen drivers'!K168/'Selected scen drivers'!$F168,"")</f>
        <v>1.8388945728265</v>
      </c>
      <c r="J170" s="6">
        <f>IFERROR('Selected scen drivers'!L168/'Selected scen drivers'!$F168,"")</f>
        <v>1.97740824360717</v>
      </c>
      <c r="K170" s="6">
        <f>IFERROR('Selected scen drivers'!M168/'Selected scen drivers'!$F168,"")</f>
        <v>2.09524108146777</v>
      </c>
      <c r="L170" s="6">
        <f>IFERROR('Selected scen drivers'!N168/'Selected scen drivers'!$F168,"")</f>
        <v>2.20234489709734</v>
      </c>
      <c r="M170" s="6">
        <f>IFERROR('Selected scen drivers'!O168/'Selected scen drivers'!$F168,"")</f>
        <v>2.30842312830763</v>
      </c>
      <c r="N170" s="6">
        <f>IFERROR('Selected scen drivers'!P168/'Selected scen drivers'!$F168,"")</f>
        <v>2.41588528805111</v>
      </c>
      <c r="O170" s="6">
        <f>IFERROR('Selected scen drivers'!Q168/'Selected scen drivers'!$F168,"")</f>
        <v>2.51867057113261</v>
      </c>
      <c r="P170" s="6">
        <f>IFERROR('Selected scen drivers'!R168/'Selected scen drivers'!$F168,"")</f>
        <v>2.61240142243683</v>
      </c>
      <c r="Q170" s="6">
        <f>IFERROR('Selected scen drivers'!S168/'Selected scen drivers'!$F168,"")</f>
        <v>2.69577486227936</v>
      </c>
      <c r="R170" s="6">
        <f>IFERROR('Selected scen drivers'!T168/'Selected scen drivers'!$F168,"")</f>
        <v>2.77226898295184</v>
      </c>
      <c r="S170" s="6">
        <f>IFERROR('Selected scen drivers'!U168/'Selected scen drivers'!$F168,"")</f>
        <v>2.84622021238592</v>
      </c>
      <c r="T170" s="6">
        <f>IFERROR('Selected scen drivers'!V168/'Selected scen drivers'!$F168,"")</f>
        <v>2.91987016033693</v>
      </c>
      <c r="U170" s="6">
        <f>IFERROR('Selected scen drivers'!W168/'Selected scen drivers'!$F168,"")</f>
        <v>2.99179069880828</v>
      </c>
      <c r="V170" s="6">
        <f>IFERROR('Selected scen drivers'!X168/'Selected scen drivers'!$F168,"")</f>
        <v>0</v>
      </c>
      <c r="W170" s="6">
        <f>IFERROR('Selected scen drivers'!Y168/'Selected scen drivers'!$F168,"")</f>
        <v>0</v>
      </c>
      <c r="X170" s="6">
        <f>IFERROR('Selected scen drivers'!Z168/'Selected scen drivers'!$F168,"")</f>
        <v>0</v>
      </c>
      <c r="Y170" s="6">
        <f>IFERROR('Selected scen drivers'!AA168/'Selected scen drivers'!$F168,"")</f>
        <v>0</v>
      </c>
      <c r="Z170" s="6">
        <f>IFERROR('Selected scen drivers'!AB168/'Selected scen drivers'!$F168,"")</f>
        <v>0</v>
      </c>
      <c r="AA170" s="6">
        <f>IFERROR('Selected scen drivers'!AC168/'Selected scen drivers'!$F168,"")</f>
        <v>0</v>
      </c>
      <c r="AB170" s="6">
        <f>IFERROR('Selected scen drivers'!AD168/'Selected scen drivers'!$F168,"")</f>
        <v>0</v>
      </c>
      <c r="AC170" s="6">
        <f>IFERROR('Selected scen drivers'!AE168/'Selected scen drivers'!$F168,"")</f>
        <v>0</v>
      </c>
    </row>
    <row r="171" spans="2:29">
      <c r="B171" t="str">
        <f>'Selected scen drivers'!C169</f>
        <v>Poland</v>
      </c>
      <c r="C171" t="str">
        <f>'Selected scen drivers'!D169</f>
        <v>GDPPHOU</v>
      </c>
      <c r="D171" s="6">
        <f>IFERROR('Selected scen drivers'!F169/'Selected scen drivers'!$F169,"")</f>
        <v>1</v>
      </c>
      <c r="E171" s="6">
        <f>IFERROR('Selected scen drivers'!G169/'Selected scen drivers'!$F169,"")</f>
        <v>1.03401989854902</v>
      </c>
      <c r="F171" s="6">
        <f>IFERROR('Selected scen drivers'!H169/'Selected scen drivers'!$F169,"")</f>
        <v>1.25696108412176</v>
      </c>
      <c r="G171" s="6">
        <f>IFERROR('Selected scen drivers'!I169/'Selected scen drivers'!$F169,"")</f>
        <v>1.53567150936938</v>
      </c>
      <c r="H171" s="6">
        <f>IFERROR('Selected scen drivers'!J169/'Selected scen drivers'!$F169,"")</f>
        <v>1.75551274534693</v>
      </c>
      <c r="I171" s="6">
        <f>IFERROR('Selected scen drivers'!K169/'Selected scen drivers'!$F169,"")</f>
        <v>1.98640009663467</v>
      </c>
      <c r="J171" s="6">
        <f>IFERROR('Selected scen drivers'!L169/'Selected scen drivers'!$F169,"")</f>
        <v>2.22662192366893</v>
      </c>
      <c r="K171" s="6">
        <f>IFERROR('Selected scen drivers'!M169/'Selected scen drivers'!$F169,"")</f>
        <v>2.50616198754341</v>
      </c>
      <c r="L171" s="6">
        <f>IFERROR('Selected scen drivers'!N169/'Selected scen drivers'!$F169,"")</f>
        <v>2.77061599779158</v>
      </c>
      <c r="M171" s="6">
        <f>IFERROR('Selected scen drivers'!O169/'Selected scen drivers'!$F169,"")</f>
        <v>2.99453454395117</v>
      </c>
      <c r="N171" s="6">
        <f>IFERROR('Selected scen drivers'!P169/'Selected scen drivers'!$F169,"")</f>
        <v>3.13960405573253</v>
      </c>
      <c r="O171" s="6">
        <f>IFERROR('Selected scen drivers'!Q169/'Selected scen drivers'!$F169,"")</f>
        <v>3.24200473499981</v>
      </c>
      <c r="P171" s="6">
        <f>IFERROR('Selected scen drivers'!R169/'Selected scen drivers'!$F169,"")</f>
        <v>3.37915954489882</v>
      </c>
      <c r="Q171" s="6">
        <f>IFERROR('Selected scen drivers'!S169/'Selected scen drivers'!$F169,"")</f>
        <v>3.51922709468728</v>
      </c>
      <c r="R171" s="6">
        <f>IFERROR('Selected scen drivers'!T169/'Selected scen drivers'!$F169,"")</f>
        <v>3.67048216450272</v>
      </c>
      <c r="S171" s="6">
        <f>IFERROR('Selected scen drivers'!U169/'Selected scen drivers'!$F169,"")</f>
        <v>3.79040481255851</v>
      </c>
      <c r="T171" s="6">
        <f>IFERROR('Selected scen drivers'!V169/'Selected scen drivers'!$F169,"")</f>
        <v>3.89548691917234</v>
      </c>
      <c r="U171" s="6">
        <f>IFERROR('Selected scen drivers'!W169/'Selected scen drivers'!$F169,"")</f>
        <v>3.99804949659961</v>
      </c>
      <c r="V171" s="6">
        <f>IFERROR('Selected scen drivers'!X169/'Selected scen drivers'!$F169,"")</f>
        <v>0</v>
      </c>
      <c r="W171" s="6">
        <f>IFERROR('Selected scen drivers'!Y169/'Selected scen drivers'!$F169,"")</f>
        <v>0</v>
      </c>
      <c r="X171" s="6">
        <f>IFERROR('Selected scen drivers'!Z169/'Selected scen drivers'!$F169,"")</f>
        <v>0</v>
      </c>
      <c r="Y171" s="6">
        <f>IFERROR('Selected scen drivers'!AA169/'Selected scen drivers'!$F169,"")</f>
        <v>0</v>
      </c>
      <c r="Z171" s="6">
        <f>IFERROR('Selected scen drivers'!AB169/'Selected scen drivers'!$F169,"")</f>
        <v>0</v>
      </c>
      <c r="AA171" s="6">
        <f>IFERROR('Selected scen drivers'!AC169/'Selected scen drivers'!$F169,"")</f>
        <v>0</v>
      </c>
      <c r="AB171" s="6">
        <f>IFERROR('Selected scen drivers'!AD169/'Selected scen drivers'!$F169,"")</f>
        <v>0</v>
      </c>
      <c r="AC171" s="6">
        <f>IFERROR('Selected scen drivers'!AE169/'Selected scen drivers'!$F169,"")</f>
        <v>0</v>
      </c>
    </row>
    <row r="172" hidden="1" spans="2:29">
      <c r="B172" t="str">
        <f>'Selected scen drivers'!C170</f>
        <v>Poland</v>
      </c>
      <c r="C172" t="str">
        <f>'Selected scen drivers'!D170</f>
        <v>GDPSER</v>
      </c>
      <c r="D172" s="6">
        <f>IFERROR('Selected scen drivers'!F170/'Selected scen drivers'!$F170,"")</f>
        <v>1</v>
      </c>
      <c r="E172" s="6">
        <f>IFERROR('Selected scen drivers'!G170/'Selected scen drivers'!$F170,"")</f>
        <v>1.0306176871124</v>
      </c>
      <c r="F172" s="6">
        <f>IFERROR('Selected scen drivers'!H170/'Selected scen drivers'!$F170,"")</f>
        <v>1.2321465865568</v>
      </c>
      <c r="G172" s="6">
        <f>IFERROR('Selected scen drivers'!I170/'Selected scen drivers'!$F170,"")</f>
        <v>1.44752671431605</v>
      </c>
      <c r="H172" s="6">
        <f>IFERROR('Selected scen drivers'!J170/'Selected scen drivers'!$F170,"")</f>
        <v>1.61456130872964</v>
      </c>
      <c r="I172" s="6">
        <f>IFERROR('Selected scen drivers'!K170/'Selected scen drivers'!$F170,"")</f>
        <v>1.75255578895043</v>
      </c>
      <c r="J172" s="6">
        <f>IFERROR('Selected scen drivers'!L170/'Selected scen drivers'!$F170,"")</f>
        <v>1.84476786031749</v>
      </c>
      <c r="K172" s="6">
        <f>IFERROR('Selected scen drivers'!M170/'Selected scen drivers'!$F170,"")</f>
        <v>1.91652671604205</v>
      </c>
      <c r="L172" s="6">
        <f>IFERROR('Selected scen drivers'!N170/'Selected scen drivers'!$F170,"")</f>
        <v>1.97324339671817</v>
      </c>
      <c r="M172" s="6">
        <f>IFERROR('Selected scen drivers'!O170/'Selected scen drivers'!$F170,"")</f>
        <v>2.02321137923714</v>
      </c>
      <c r="N172" s="6">
        <f>IFERROR('Selected scen drivers'!P170/'Selected scen drivers'!$F170,"")</f>
        <v>2.06725051823443</v>
      </c>
      <c r="O172" s="6">
        <f>IFERROR('Selected scen drivers'!Q170/'Selected scen drivers'!$F170,"")</f>
        <v>2.0990608780902</v>
      </c>
      <c r="P172" s="6">
        <f>IFERROR('Selected scen drivers'!R170/'Selected scen drivers'!$F170,"")</f>
        <v>2.11677836826489</v>
      </c>
      <c r="Q172" s="6">
        <f>IFERROR('Selected scen drivers'!S170/'Selected scen drivers'!$F170,"")</f>
        <v>2.12369966739792</v>
      </c>
      <c r="R172" s="6">
        <f>IFERROR('Selected scen drivers'!T170/'Selected scen drivers'!$F170,"")</f>
        <v>2.12703086623251</v>
      </c>
      <c r="S172" s="6">
        <f>IFERROR('Selected scen drivers'!U170/'Selected scen drivers'!$F170,"")</f>
        <v>2.13331354175477</v>
      </c>
      <c r="T172" s="6">
        <f>IFERROR('Selected scen drivers'!V170/'Selected scen drivers'!$F170,"")</f>
        <v>2.1447656165048</v>
      </c>
      <c r="U172" s="6">
        <f>IFERROR('Selected scen drivers'!W170/'Selected scen drivers'!$F170,"")</f>
        <v>2.1583838335022</v>
      </c>
      <c r="V172" s="6">
        <f>IFERROR('Selected scen drivers'!X170/'Selected scen drivers'!$F170,"")</f>
        <v>0</v>
      </c>
      <c r="W172" s="6">
        <f>IFERROR('Selected scen drivers'!Y170/'Selected scen drivers'!$F170,"")</f>
        <v>0</v>
      </c>
      <c r="X172" s="6">
        <f>IFERROR('Selected scen drivers'!Z170/'Selected scen drivers'!$F170,"")</f>
        <v>0</v>
      </c>
      <c r="Y172" s="6">
        <f>IFERROR('Selected scen drivers'!AA170/'Selected scen drivers'!$F170,"")</f>
        <v>0</v>
      </c>
      <c r="Z172" s="6">
        <f>IFERROR('Selected scen drivers'!AB170/'Selected scen drivers'!$F170,"")</f>
        <v>0</v>
      </c>
      <c r="AA172" s="6">
        <f>IFERROR('Selected scen drivers'!AC170/'Selected scen drivers'!$F170,"")</f>
        <v>0</v>
      </c>
      <c r="AB172" s="6">
        <f>IFERROR('Selected scen drivers'!AD170/'Selected scen drivers'!$F170,"")</f>
        <v>0</v>
      </c>
      <c r="AC172" s="6">
        <f>IFERROR('Selected scen drivers'!AE170/'Selected scen drivers'!$F170,"")</f>
        <v>0</v>
      </c>
    </row>
    <row r="173" hidden="1" spans="2:29">
      <c r="B173" t="str">
        <f>'Selected scen drivers'!C171</f>
        <v>Poland</v>
      </c>
      <c r="C173" t="str">
        <f>'Selected scen drivers'!D171</f>
        <v>HOU</v>
      </c>
      <c r="D173" s="6">
        <f>IFERROR('Selected scen drivers'!F171/'Selected scen drivers'!$F171,"")</f>
        <v>1</v>
      </c>
      <c r="E173" s="6">
        <f>IFERROR('Selected scen drivers'!G171/'Selected scen drivers'!$F171,"")</f>
        <v>0.996709723438217</v>
      </c>
      <c r="F173" s="6">
        <f>IFERROR('Selected scen drivers'!H171/'Selected scen drivers'!$F171,"")</f>
        <v>0.980258340629301</v>
      </c>
      <c r="G173" s="6">
        <f>IFERROR('Selected scen drivers'!I171/'Selected scen drivers'!$F171,"")</f>
        <v>0.942601790476964</v>
      </c>
      <c r="H173" s="6">
        <f>IFERROR('Selected scen drivers'!J171/'Selected scen drivers'!$F171,"")</f>
        <v>0.919709249055078</v>
      </c>
      <c r="I173" s="6">
        <f>IFERROR('Selected scen drivers'!K171/'Selected scen drivers'!$F171,"")</f>
        <v>0.882277337742576</v>
      </c>
      <c r="J173" s="6">
        <f>IFERROR('Selected scen drivers'!L171/'Selected scen drivers'!$F171,"")</f>
        <v>0.828505208139581</v>
      </c>
      <c r="K173" s="6">
        <f>IFERROR('Selected scen drivers'!M171/'Selected scen drivers'!$F171,"")</f>
        <v>0.764725794089899</v>
      </c>
      <c r="L173" s="6">
        <f>IFERROR('Selected scen drivers'!N171/'Selected scen drivers'!$F171,"")</f>
        <v>0.712203855854082</v>
      </c>
      <c r="M173" s="6">
        <f>IFERROR('Selected scen drivers'!O171/'Selected scen drivers'!$F171,"")</f>
        <v>0.675634676956371</v>
      </c>
      <c r="N173" s="6">
        <f>IFERROR('Selected scen drivers'!P171/'Selected scen drivers'!$F171,"")</f>
        <v>0.658443065283944</v>
      </c>
      <c r="O173" s="6">
        <f>IFERROR('Selected scen drivers'!Q171/'Selected scen drivers'!$F171,"")</f>
        <v>0.647457684262245</v>
      </c>
      <c r="P173" s="6">
        <f>IFERROR('Selected scen drivers'!R171/'Selected scen drivers'!$F171,"")</f>
        <v>0.626421552501238</v>
      </c>
      <c r="Q173" s="6">
        <f>IFERROR('Selected scen drivers'!S171/'Selected scen drivers'!$F171,"")</f>
        <v>0.603456273283392</v>
      </c>
      <c r="R173" s="6">
        <f>IFERROR('Selected scen drivers'!T171/'Selected scen drivers'!$F171,"")</f>
        <v>0.579496308905425</v>
      </c>
      <c r="S173" s="6">
        <f>IFERROR('Selected scen drivers'!U171/'Selected scen drivers'!$F171,"")</f>
        <v>0.562819447328315</v>
      </c>
      <c r="T173" s="6">
        <f>IFERROR('Selected scen drivers'!V171/'Selected scen drivers'!$F171,"")</f>
        <v>0.550577029523305</v>
      </c>
      <c r="U173" s="6">
        <f>IFERROR('Selected scen drivers'!W171/'Selected scen drivers'!$F171,"")</f>
        <v>0.539859207680627</v>
      </c>
      <c r="V173" s="6">
        <f>IFERROR('Selected scen drivers'!X171/'Selected scen drivers'!$F171,"")</f>
        <v>0</v>
      </c>
      <c r="W173" s="6">
        <f>IFERROR('Selected scen drivers'!Y171/'Selected scen drivers'!$F171,"")</f>
        <v>0</v>
      </c>
      <c r="X173" s="6">
        <f>IFERROR('Selected scen drivers'!Z171/'Selected scen drivers'!$F171,"")</f>
        <v>0</v>
      </c>
      <c r="Y173" s="6">
        <f>IFERROR('Selected scen drivers'!AA171/'Selected scen drivers'!$F171,"")</f>
        <v>0</v>
      </c>
      <c r="Z173" s="6">
        <f>IFERROR('Selected scen drivers'!AB171/'Selected scen drivers'!$F171,"")</f>
        <v>0</v>
      </c>
      <c r="AA173" s="6">
        <f>IFERROR('Selected scen drivers'!AC171/'Selected scen drivers'!$F171,"")</f>
        <v>0</v>
      </c>
      <c r="AB173" s="6">
        <f>IFERROR('Selected scen drivers'!AD171/'Selected scen drivers'!$F171,"")</f>
        <v>0</v>
      </c>
      <c r="AC173" s="6">
        <f>IFERROR('Selected scen drivers'!AE171/'Selected scen drivers'!$F171,"")</f>
        <v>0</v>
      </c>
    </row>
    <row r="174" hidden="1" spans="2:29">
      <c r="B174" t="str">
        <f>'Selected scen drivers'!C172</f>
        <v>Poland</v>
      </c>
      <c r="C174" t="str">
        <f>'Selected scen drivers'!D172</f>
        <v>POP</v>
      </c>
      <c r="D174" s="6">
        <f>IFERROR('Selected scen drivers'!F172/'Selected scen drivers'!$F172,"")</f>
        <v>1</v>
      </c>
      <c r="E174" s="6">
        <f>IFERROR('Selected scen drivers'!G172/'Selected scen drivers'!$F172,"")</f>
        <v>1.0027699861502</v>
      </c>
      <c r="F174" s="6">
        <f>IFERROR('Selected scen drivers'!H172/'Selected scen drivers'!$F172,"")</f>
        <v>1.0166199169012</v>
      </c>
      <c r="G174" s="6">
        <f>IFERROR('Selected scen drivers'!I172/'Selected scen drivers'!$F172,"")</f>
        <v>0.995719654853716</v>
      </c>
      <c r="H174" s="6">
        <f>IFERROR('Selected scen drivers'!J172/'Selected scen drivers'!$F172,"")</f>
        <v>0.974095890322423</v>
      </c>
      <c r="I174" s="6">
        <f>IFERROR('Selected scen drivers'!K172/'Selected scen drivers'!$F172,"")</f>
        <v>0.953048540600472</v>
      </c>
      <c r="J174" s="6">
        <f>IFERROR('Selected scen drivers'!L172/'Selected scen drivers'!$F172,"")</f>
        <v>0.932922104619262</v>
      </c>
      <c r="K174" s="6">
        <f>IFERROR('Selected scen drivers'!M172/'Selected scen drivers'!$F172,"")</f>
        <v>0.914704628977335</v>
      </c>
      <c r="L174" s="6">
        <f>IFERROR('Selected scen drivers'!N172/'Selected scen drivers'!$F172,"")</f>
        <v>0.895973831945608</v>
      </c>
      <c r="M174" s="6">
        <f>IFERROR('Selected scen drivers'!O172/'Selected scen drivers'!$F172,"")</f>
        <v>0.876447369820111</v>
      </c>
      <c r="N174" s="6">
        <f>IFERROR('Selected scen drivers'!P172/'Selected scen drivers'!$F172,"")</f>
        <v>0.855690677226679</v>
      </c>
      <c r="O174" s="6">
        <f>IFERROR('Selected scen drivers'!Q172/'Selected scen drivers'!$F172,"")</f>
        <v>0.833400327199711</v>
      </c>
      <c r="P174" s="6">
        <f>IFERROR('Selected scen drivers'!R172/'Selected scen drivers'!$F172,"")</f>
        <v>0.810280667467396</v>
      </c>
      <c r="Q174" s="6">
        <f>IFERROR('Selected scen drivers'!S172/'Selected scen drivers'!$F172,"")</f>
        <v>0.787788215222939</v>
      </c>
      <c r="R174" s="6">
        <f>IFERROR('Selected scen drivers'!T172/'Selected scen drivers'!$F172,"")</f>
        <v>0.767252701419943</v>
      </c>
      <c r="S174" s="6">
        <f>IFERROR('Selected scen drivers'!U172/'Selected scen drivers'!$F172,"")</f>
        <v>0.749525118425906</v>
      </c>
      <c r="T174" s="6">
        <f>IFERROR('Selected scen drivers'!V172/'Selected scen drivers'!$F172,"")</f>
        <v>0.734541434629171</v>
      </c>
      <c r="U174" s="6">
        <f>IFERROR('Selected scen drivers'!W172/'Selected scen drivers'!$F172,"")</f>
        <v>0.721435438101316</v>
      </c>
      <c r="V174" s="6">
        <f>IFERROR('Selected scen drivers'!X172/'Selected scen drivers'!$F172,"")</f>
        <v>0</v>
      </c>
      <c r="W174" s="6">
        <f>IFERROR('Selected scen drivers'!Y172/'Selected scen drivers'!$F172,"")</f>
        <v>0</v>
      </c>
      <c r="X174" s="6">
        <f>IFERROR('Selected scen drivers'!Z172/'Selected scen drivers'!$F172,"")</f>
        <v>0</v>
      </c>
      <c r="Y174" s="6">
        <f>IFERROR('Selected scen drivers'!AA172/'Selected scen drivers'!$F172,"")</f>
        <v>0</v>
      </c>
      <c r="Z174" s="6">
        <f>IFERROR('Selected scen drivers'!AB172/'Selected scen drivers'!$F172,"")</f>
        <v>0</v>
      </c>
      <c r="AA174" s="6">
        <f>IFERROR('Selected scen drivers'!AC172/'Selected scen drivers'!$F172,"")</f>
        <v>0</v>
      </c>
      <c r="AB174" s="6">
        <f>IFERROR('Selected scen drivers'!AD172/'Selected scen drivers'!$F172,"")</f>
        <v>0</v>
      </c>
      <c r="AC174" s="6">
        <f>IFERROR('Selected scen drivers'!AE172/'Selected scen drivers'!$F172,"")</f>
        <v>0</v>
      </c>
    </row>
    <row r="175" hidden="1" spans="2:29">
      <c r="B175" t="str">
        <f>'Selected scen drivers'!C173</f>
        <v>Baltics</v>
      </c>
      <c r="C175" t="str">
        <f>'Selected scen drivers'!D173</f>
        <v>GDP</v>
      </c>
      <c r="D175" s="6">
        <f>IFERROR('Selected scen drivers'!F173/'Selected scen drivers'!$F173,"")</f>
        <v>1</v>
      </c>
      <c r="E175" s="6">
        <f>IFERROR('Selected scen drivers'!G173/'Selected scen drivers'!$F173,"")</f>
        <v>1.02456207653745</v>
      </c>
      <c r="F175" s="6">
        <f>IFERROR('Selected scen drivers'!H173/'Selected scen drivers'!$F173,"")</f>
        <v>1.15425102266182</v>
      </c>
      <c r="G175" s="6">
        <f>IFERROR('Selected scen drivers'!I173/'Selected scen drivers'!$F173,"")</f>
        <v>1.31001036569329</v>
      </c>
      <c r="H175" s="6">
        <f>IFERROR('Selected scen drivers'!J173/'Selected scen drivers'!$F173,"")</f>
        <v>1.40143289909313</v>
      </c>
      <c r="I175" s="6">
        <f>IFERROR('Selected scen drivers'!K173/'Selected scen drivers'!$F173,"")</f>
        <v>1.46131720335972</v>
      </c>
      <c r="J175" s="6">
        <f>IFERROR('Selected scen drivers'!L173/'Selected scen drivers'!$F173,"")</f>
        <v>1.49853726680739</v>
      </c>
      <c r="K175" s="6">
        <f>IFERROR('Selected scen drivers'!M173/'Selected scen drivers'!$F173,"")</f>
        <v>1.52174255958907</v>
      </c>
      <c r="L175" s="6">
        <f>IFERROR('Selected scen drivers'!N173/'Selected scen drivers'!$F173,"")</f>
        <v>1.53852305748937</v>
      </c>
      <c r="M175" s="6">
        <f>IFERROR('Selected scen drivers'!O173/'Selected scen drivers'!$F173,"")</f>
        <v>1.55692513386698</v>
      </c>
      <c r="N175" s="6">
        <f>IFERROR('Selected scen drivers'!P173/'Selected scen drivers'!$F173,"")</f>
        <v>1.5786103282771</v>
      </c>
      <c r="O175" s="6">
        <f>IFERROR('Selected scen drivers'!Q173/'Selected scen drivers'!$F173,"")</f>
        <v>1.60030340974207</v>
      </c>
      <c r="P175" s="6">
        <f>IFERROR('Selected scen drivers'!R173/'Selected scen drivers'!$F173,"")</f>
        <v>1.61869391843923</v>
      </c>
      <c r="Q175" s="6">
        <f>IFERROR('Selected scen drivers'!S173/'Selected scen drivers'!$F173,"")</f>
        <v>1.63377344151007</v>
      </c>
      <c r="R175" s="6">
        <f>IFERROR('Selected scen drivers'!T173/'Selected scen drivers'!$F173,"")</f>
        <v>1.64683019791355</v>
      </c>
      <c r="S175" s="6">
        <f>IFERROR('Selected scen drivers'!U173/'Selected scen drivers'!$F173,"")</f>
        <v>1.65988853172799</v>
      </c>
      <c r="T175" s="6">
        <f>IFERROR('Selected scen drivers'!V173/'Selected scen drivers'!$F173,"")</f>
        <v>1.6739506247231</v>
      </c>
      <c r="U175" s="6">
        <f>IFERROR('Selected scen drivers'!W173/'Selected scen drivers'!$F173,"")</f>
        <v>1.68740594029836</v>
      </c>
      <c r="V175" s="6">
        <f>IFERROR('Selected scen drivers'!X173/'Selected scen drivers'!$F173,"")</f>
        <v>0</v>
      </c>
      <c r="W175" s="6">
        <f>IFERROR('Selected scen drivers'!Y173/'Selected scen drivers'!$F173,"")</f>
        <v>0</v>
      </c>
      <c r="X175" s="6">
        <f>IFERROR('Selected scen drivers'!Z173/'Selected scen drivers'!$F173,"")</f>
        <v>0</v>
      </c>
      <c r="Y175" s="6">
        <f>IFERROR('Selected scen drivers'!AA173/'Selected scen drivers'!$F173,"")</f>
        <v>0</v>
      </c>
      <c r="Z175" s="6">
        <f>IFERROR('Selected scen drivers'!AB173/'Selected scen drivers'!$F173,"")</f>
        <v>0</v>
      </c>
      <c r="AA175" s="6">
        <f>IFERROR('Selected scen drivers'!AC173/'Selected scen drivers'!$F173,"")</f>
        <v>0</v>
      </c>
      <c r="AB175" s="6">
        <f>IFERROR('Selected scen drivers'!AD173/'Selected scen drivers'!$F173,"")</f>
        <v>0</v>
      </c>
      <c r="AC175" s="6">
        <f>IFERROR('Selected scen drivers'!AE173/'Selected scen drivers'!$F173,"")</f>
        <v>0</v>
      </c>
    </row>
    <row r="176" hidden="1" spans="2:29">
      <c r="B176" t="str">
        <f>'Selected scen drivers'!C174</f>
        <v>Baltics</v>
      </c>
      <c r="C176" t="str">
        <f>'Selected scen drivers'!D174</f>
        <v>GDPAGR</v>
      </c>
      <c r="D176" s="6">
        <f>IFERROR('Selected scen drivers'!F174/'Selected scen drivers'!$F174,"")</f>
        <v>1</v>
      </c>
      <c r="E176" s="6">
        <f>IFERROR('Selected scen drivers'!G174/'Selected scen drivers'!$F174,"")</f>
        <v>1.02369282000635</v>
      </c>
      <c r="F176" s="6">
        <f>IFERROR('Selected scen drivers'!H174/'Selected scen drivers'!$F174,"")</f>
        <v>1.15580029747448</v>
      </c>
      <c r="G176" s="6">
        <f>IFERROR('Selected scen drivers'!I174/'Selected scen drivers'!$F174,"")</f>
        <v>1.30783452572885</v>
      </c>
      <c r="H176" s="6">
        <f>IFERROR('Selected scen drivers'!J174/'Selected scen drivers'!$F174,"")</f>
        <v>1.39816910496019</v>
      </c>
      <c r="I176" s="6">
        <f>IFERROR('Selected scen drivers'!K174/'Selected scen drivers'!$F174,"")</f>
        <v>1.45770605848118</v>
      </c>
      <c r="J176" s="6">
        <f>IFERROR('Selected scen drivers'!L174/'Selected scen drivers'!$F174,"")</f>
        <v>1.49483423919561</v>
      </c>
      <c r="K176" s="6">
        <f>IFERROR('Selected scen drivers'!M174/'Selected scen drivers'!$F174,"")</f>
        <v>1.5188706242961</v>
      </c>
      <c r="L176" s="6">
        <f>IFERROR('Selected scen drivers'!N174/'Selected scen drivers'!$F174,"")</f>
        <v>1.53664748814711</v>
      </c>
      <c r="M176" s="6">
        <f>IFERROR('Selected scen drivers'!O174/'Selected scen drivers'!$F174,"")</f>
        <v>1.55630176165034</v>
      </c>
      <c r="N176" s="6">
        <f>IFERROR('Selected scen drivers'!P174/'Selected scen drivers'!$F174,"")</f>
        <v>1.57953925124328</v>
      </c>
      <c r="O176" s="6">
        <f>IFERROR('Selected scen drivers'!Q174/'Selected scen drivers'!$F174,"")</f>
        <v>1.60302332240277</v>
      </c>
      <c r="P176" s="6">
        <f>IFERROR('Selected scen drivers'!R174/'Selected scen drivers'!$F174,"")</f>
        <v>1.62343226495047</v>
      </c>
      <c r="Q176" s="6">
        <f>IFERROR('Selected scen drivers'!S174/'Selected scen drivers'!$F174,"")</f>
        <v>1.64074730937186</v>
      </c>
      <c r="R176" s="6">
        <f>IFERROR('Selected scen drivers'!T174/'Selected scen drivers'!$F174,"")</f>
        <v>1.65624783443586</v>
      </c>
      <c r="S176" s="6">
        <f>IFERROR('Selected scen drivers'!U174/'Selected scen drivers'!$F174,"")</f>
        <v>1.67194465811497</v>
      </c>
      <c r="T176" s="6">
        <f>IFERROR('Selected scen drivers'!V174/'Selected scen drivers'!$F174,"")</f>
        <v>1.6887769995114</v>
      </c>
      <c r="U176" s="6">
        <f>IFERROR('Selected scen drivers'!W174/'Selected scen drivers'!$F174,"")</f>
        <v>1.70501655782488</v>
      </c>
      <c r="V176" s="6">
        <f>IFERROR('Selected scen drivers'!X174/'Selected scen drivers'!$F174,"")</f>
        <v>0</v>
      </c>
      <c r="W176" s="6">
        <f>IFERROR('Selected scen drivers'!Y174/'Selected scen drivers'!$F174,"")</f>
        <v>0</v>
      </c>
      <c r="X176" s="6">
        <f>IFERROR('Selected scen drivers'!Z174/'Selected scen drivers'!$F174,"")</f>
        <v>0</v>
      </c>
      <c r="Y176" s="6">
        <f>IFERROR('Selected scen drivers'!AA174/'Selected scen drivers'!$F174,"")</f>
        <v>0</v>
      </c>
      <c r="Z176" s="6">
        <f>IFERROR('Selected scen drivers'!AB174/'Selected scen drivers'!$F174,"")</f>
        <v>0</v>
      </c>
      <c r="AA176" s="6">
        <f>IFERROR('Selected scen drivers'!AC174/'Selected scen drivers'!$F174,"")</f>
        <v>0</v>
      </c>
      <c r="AB176" s="6">
        <f>IFERROR('Selected scen drivers'!AD174/'Selected scen drivers'!$F174,"")</f>
        <v>0</v>
      </c>
      <c r="AC176" s="6">
        <f>IFERROR('Selected scen drivers'!AE174/'Selected scen drivers'!$F174,"")</f>
        <v>0</v>
      </c>
    </row>
    <row r="177" hidden="1" spans="2:29">
      <c r="B177" t="str">
        <f>'Selected scen drivers'!C175</f>
        <v>Baltics</v>
      </c>
      <c r="C177" t="str">
        <f>'Selected scen drivers'!D175</f>
        <v>GDPIND</v>
      </c>
      <c r="D177" s="6">
        <f>IFERROR('Selected scen drivers'!F175/'Selected scen drivers'!$F175,"")</f>
        <v>1</v>
      </c>
      <c r="E177" s="6">
        <f>IFERROR('Selected scen drivers'!G175/'Selected scen drivers'!$F175,"")</f>
        <v>1.02520948141324</v>
      </c>
      <c r="F177" s="6">
        <f>IFERROR('Selected scen drivers'!H175/'Selected scen drivers'!$F175,"")</f>
        <v>1.16231455963176</v>
      </c>
      <c r="G177" s="6">
        <f>IFERROR('Selected scen drivers'!I175/'Selected scen drivers'!$F175,"")</f>
        <v>1.33105221840767</v>
      </c>
      <c r="H177" s="6">
        <f>IFERROR('Selected scen drivers'!J175/'Selected scen drivers'!$F175,"")</f>
        <v>1.43435471207348</v>
      </c>
      <c r="I177" s="6">
        <f>IFERROR('Selected scen drivers'!K175/'Selected scen drivers'!$F175,"")</f>
        <v>1.50608890501014</v>
      </c>
      <c r="J177" s="6">
        <f>IFERROR('Selected scen drivers'!L175/'Selected scen drivers'!$F175,"")</f>
        <v>1.55517926899084</v>
      </c>
      <c r="K177" s="6">
        <f>IFERROR('Selected scen drivers'!M175/'Selected scen drivers'!$F175,"")</f>
        <v>1.58976390304741</v>
      </c>
      <c r="L177" s="6">
        <f>IFERROR('Selected scen drivers'!N175/'Selected scen drivers'!$F175,"")</f>
        <v>1.61797964178156</v>
      </c>
      <c r="M177" s="6">
        <f>IFERROR('Selected scen drivers'!O175/'Selected scen drivers'!$F175,"")</f>
        <v>1.64819128645162</v>
      </c>
      <c r="N177" s="6">
        <f>IFERROR('Selected scen drivers'!P175/'Selected scen drivers'!$F175,"")</f>
        <v>1.68227794632854</v>
      </c>
      <c r="O177" s="6">
        <f>IFERROR('Selected scen drivers'!Q175/'Selected scen drivers'!$F175,"")</f>
        <v>1.71687590028487</v>
      </c>
      <c r="P177" s="6">
        <f>IFERROR('Selected scen drivers'!R175/'Selected scen drivers'!$F175,"")</f>
        <v>1.7484134820609</v>
      </c>
      <c r="Q177" s="6">
        <f>IFERROR('Selected scen drivers'!S175/'Selected scen drivers'!$F175,"")</f>
        <v>1.77682531169677</v>
      </c>
      <c r="R177" s="6">
        <f>IFERROR('Selected scen drivers'!T175/'Selected scen drivers'!$F175,"")</f>
        <v>1.80346281528069</v>
      </c>
      <c r="S177" s="6">
        <f>IFERROR('Selected scen drivers'!U175/'Selected scen drivers'!$F175,"")</f>
        <v>1.83053181932123</v>
      </c>
      <c r="T177" s="6">
        <f>IFERROR('Selected scen drivers'!V175/'Selected scen drivers'!$F175,"")</f>
        <v>1.8591661438069</v>
      </c>
      <c r="U177" s="6">
        <f>IFERROR('Selected scen drivers'!W175/'Selected scen drivers'!$F175,"")</f>
        <v>1.88759396859339</v>
      </c>
      <c r="V177" s="6">
        <f>IFERROR('Selected scen drivers'!X175/'Selected scen drivers'!$F175,"")</f>
        <v>0</v>
      </c>
      <c r="W177" s="6">
        <f>IFERROR('Selected scen drivers'!Y175/'Selected scen drivers'!$F175,"")</f>
        <v>0</v>
      </c>
      <c r="X177" s="6">
        <f>IFERROR('Selected scen drivers'!Z175/'Selected scen drivers'!$F175,"")</f>
        <v>0</v>
      </c>
      <c r="Y177" s="6">
        <f>IFERROR('Selected scen drivers'!AA175/'Selected scen drivers'!$F175,"")</f>
        <v>0</v>
      </c>
      <c r="Z177" s="6">
        <f>IFERROR('Selected scen drivers'!AB175/'Selected scen drivers'!$F175,"")</f>
        <v>0</v>
      </c>
      <c r="AA177" s="6">
        <f>IFERROR('Selected scen drivers'!AC175/'Selected scen drivers'!$F175,"")</f>
        <v>0</v>
      </c>
      <c r="AB177" s="6">
        <f>IFERROR('Selected scen drivers'!AD175/'Selected scen drivers'!$F175,"")</f>
        <v>0</v>
      </c>
      <c r="AC177" s="6">
        <f>IFERROR('Selected scen drivers'!AE175/'Selected scen drivers'!$F175,"")</f>
        <v>0</v>
      </c>
    </row>
    <row r="178" hidden="1" spans="2:29">
      <c r="B178" t="str">
        <f>'Selected scen drivers'!C176</f>
        <v>Baltics</v>
      </c>
      <c r="C178" t="str">
        <f>'Selected scen drivers'!D176</f>
        <v>GDPMFG</v>
      </c>
      <c r="D178" s="6">
        <f>IFERROR('Selected scen drivers'!F176/'Selected scen drivers'!$F176,"")</f>
        <v>1</v>
      </c>
      <c r="E178" s="6">
        <f>IFERROR('Selected scen drivers'!G176/'Selected scen drivers'!$F176,"")</f>
        <v>1.0261414569465</v>
      </c>
      <c r="F178" s="6">
        <f>IFERROR('Selected scen drivers'!H176/'Selected scen drivers'!$F176,"")</f>
        <v>1.21137230758656</v>
      </c>
      <c r="G178" s="6">
        <f>IFERROR('Selected scen drivers'!I176/'Selected scen drivers'!$F176,"")</f>
        <v>1.44417876075784</v>
      </c>
      <c r="H178" s="6">
        <f>IFERROR('Selected scen drivers'!J176/'Selected scen drivers'!$F176,"")</f>
        <v>1.61459871668952</v>
      </c>
      <c r="I178" s="6">
        <f>IFERROR('Selected scen drivers'!K176/'Selected scen drivers'!$F176,"")</f>
        <v>1.75649895464141</v>
      </c>
      <c r="J178" s="6">
        <f>IFERROR('Selected scen drivers'!L176/'Selected scen drivers'!$F176,"")</f>
        <v>1.87757697140596</v>
      </c>
      <c r="K178" s="6">
        <f>IFERROR('Selected scen drivers'!M176/'Selected scen drivers'!$F176,"")</f>
        <v>1.98420445719876</v>
      </c>
      <c r="L178" s="6">
        <f>IFERROR('Selected scen drivers'!N176/'Selected scen drivers'!$F176,"")</f>
        <v>2.08584596674484</v>
      </c>
      <c r="M178" s="6">
        <f>IFERROR('Selected scen drivers'!O176/'Selected scen drivers'!$F176,"")</f>
        <v>2.19282403577085</v>
      </c>
      <c r="N178" s="6">
        <f>IFERROR('Selected scen drivers'!P176/'Selected scen drivers'!$F176,"")</f>
        <v>2.30825295861434</v>
      </c>
      <c r="O178" s="6">
        <f>IFERROR('Selected scen drivers'!Q176/'Selected scen drivers'!$F176,"")</f>
        <v>2.42807108042638</v>
      </c>
      <c r="P178" s="6">
        <f>IFERROR('Selected scen drivers'!R176/'Selected scen drivers'!$F176,"")</f>
        <v>2.547076226653</v>
      </c>
      <c r="Q178" s="6">
        <f>IFERROR('Selected scen drivers'!S176/'Selected scen drivers'!$F176,"")</f>
        <v>2.66477836186729</v>
      </c>
      <c r="R178" s="6">
        <f>IFERROR('Selected scen drivers'!T176/'Selected scen drivers'!$F176,"")</f>
        <v>2.78285082983702</v>
      </c>
      <c r="S178" s="6">
        <f>IFERROR('Selected scen drivers'!U176/'Selected scen drivers'!$F176,"")</f>
        <v>2.90457608239245</v>
      </c>
      <c r="T178" s="6">
        <f>IFERROR('Selected scen drivers'!V176/'Selected scen drivers'!$F176,"")</f>
        <v>3.03188437495831</v>
      </c>
      <c r="U178" s="6">
        <f>IFERROR('Selected scen drivers'!W176/'Selected scen drivers'!$F176,"")</f>
        <v>3.16200946388254</v>
      </c>
      <c r="V178" s="6">
        <f>IFERROR('Selected scen drivers'!X176/'Selected scen drivers'!$F176,"")</f>
        <v>0</v>
      </c>
      <c r="W178" s="6">
        <f>IFERROR('Selected scen drivers'!Y176/'Selected scen drivers'!$F176,"")</f>
        <v>0</v>
      </c>
      <c r="X178" s="6">
        <f>IFERROR('Selected scen drivers'!Z176/'Selected scen drivers'!$F176,"")</f>
        <v>0</v>
      </c>
      <c r="Y178" s="6">
        <f>IFERROR('Selected scen drivers'!AA176/'Selected scen drivers'!$F176,"")</f>
        <v>0</v>
      </c>
      <c r="Z178" s="6">
        <f>IFERROR('Selected scen drivers'!AB176/'Selected scen drivers'!$F176,"")</f>
        <v>0</v>
      </c>
      <c r="AA178" s="6">
        <f>IFERROR('Selected scen drivers'!AC176/'Selected scen drivers'!$F176,"")</f>
        <v>0</v>
      </c>
      <c r="AB178" s="6">
        <f>IFERROR('Selected scen drivers'!AD176/'Selected scen drivers'!$F176,"")</f>
        <v>0</v>
      </c>
      <c r="AC178" s="6">
        <f>IFERROR('Selected scen drivers'!AE176/'Selected scen drivers'!$F176,"")</f>
        <v>0</v>
      </c>
    </row>
    <row r="179" hidden="1" spans="2:29">
      <c r="B179" t="str">
        <f>'Selected scen drivers'!C177</f>
        <v>Baltics</v>
      </c>
      <c r="C179" t="str">
        <f>'Selected scen drivers'!D177</f>
        <v>GDPPCAP</v>
      </c>
      <c r="D179" s="6">
        <f>IFERROR('Selected scen drivers'!F177/'Selected scen drivers'!$F177,"")</f>
        <v>1</v>
      </c>
      <c r="E179" s="6">
        <f>IFERROR('Selected scen drivers'!G177/'Selected scen drivers'!$F177,"")</f>
        <v>1.03006713069814</v>
      </c>
      <c r="F179" s="6">
        <f>IFERROR('Selected scen drivers'!H177/'Selected scen drivers'!$F177,"")</f>
        <v>1.19248961741522</v>
      </c>
      <c r="G179" s="6">
        <f>IFERROR('Selected scen drivers'!I177/'Selected scen drivers'!$F177,"")</f>
        <v>1.42004877075048</v>
      </c>
      <c r="H179" s="6">
        <f>IFERROR('Selected scen drivers'!J177/'Selected scen drivers'!$F177,"")</f>
        <v>1.59066029226795</v>
      </c>
      <c r="I179" s="6">
        <f>IFERROR('Selected scen drivers'!K177/'Selected scen drivers'!$F177,"")</f>
        <v>1.73033691276527</v>
      </c>
      <c r="J179" s="6">
        <f>IFERROR('Selected scen drivers'!L177/'Selected scen drivers'!$F177,"")</f>
        <v>1.84287457702262</v>
      </c>
      <c r="K179" s="6">
        <f>IFERROR('Selected scen drivers'!M177/'Selected scen drivers'!$F177,"")</f>
        <v>1.93752918702806</v>
      </c>
      <c r="L179" s="6">
        <f>IFERROR('Selected scen drivers'!N177/'Selected scen drivers'!$F177,"")</f>
        <v>2.02691370441175</v>
      </c>
      <c r="M179" s="6">
        <f>IFERROR('Selected scen drivers'!O177/'Selected scen drivers'!$F177,"")</f>
        <v>2.1215953703199</v>
      </c>
      <c r="N179" s="6">
        <f>IFERROR('Selected scen drivers'!P177/'Selected scen drivers'!$F177,"")</f>
        <v>2.22062114739789</v>
      </c>
      <c r="O179" s="6">
        <f>IFERROR('Selected scen drivers'!Q177/'Selected scen drivers'!$F177,"")</f>
        <v>2.31785614942744</v>
      </c>
      <c r="P179" s="6">
        <f>IFERROR('Selected scen drivers'!R177/'Selected scen drivers'!$F177,"")</f>
        <v>2.40742941988682</v>
      </c>
      <c r="Q179" s="6">
        <f>IFERROR('Selected scen drivers'!S177/'Selected scen drivers'!$F177,"")</f>
        <v>2.48892074184846</v>
      </c>
      <c r="R179" s="6">
        <f>IFERROR('Selected scen drivers'!T177/'Selected scen drivers'!$F177,"")</f>
        <v>2.56490902873962</v>
      </c>
      <c r="S179" s="6">
        <f>IFERROR('Selected scen drivers'!U177/'Selected scen drivers'!$F177,"")</f>
        <v>2.63870456044794</v>
      </c>
      <c r="T179" s="6">
        <f>IFERROR('Selected scen drivers'!V177/'Selected scen drivers'!$F177,"")</f>
        <v>2.7119248478455</v>
      </c>
      <c r="U179" s="6">
        <f>IFERROR('Selected scen drivers'!W177/'Selected scen drivers'!$F177,"")</f>
        <v>2.78413666312977</v>
      </c>
      <c r="V179" s="6">
        <f>IFERROR('Selected scen drivers'!X177/'Selected scen drivers'!$F177,"")</f>
        <v>0</v>
      </c>
      <c r="W179" s="6">
        <f>IFERROR('Selected scen drivers'!Y177/'Selected scen drivers'!$F177,"")</f>
        <v>0</v>
      </c>
      <c r="X179" s="6">
        <f>IFERROR('Selected scen drivers'!Z177/'Selected scen drivers'!$F177,"")</f>
        <v>0</v>
      </c>
      <c r="Y179" s="6">
        <f>IFERROR('Selected scen drivers'!AA177/'Selected scen drivers'!$F177,"")</f>
        <v>0</v>
      </c>
      <c r="Z179" s="6">
        <f>IFERROR('Selected scen drivers'!AB177/'Selected scen drivers'!$F177,"")</f>
        <v>0</v>
      </c>
      <c r="AA179" s="6">
        <f>IFERROR('Selected scen drivers'!AC177/'Selected scen drivers'!$F177,"")</f>
        <v>0</v>
      </c>
      <c r="AB179" s="6">
        <f>IFERROR('Selected scen drivers'!AD177/'Selected scen drivers'!$F177,"")</f>
        <v>0</v>
      </c>
      <c r="AC179" s="6">
        <f>IFERROR('Selected scen drivers'!AE177/'Selected scen drivers'!$F177,"")</f>
        <v>0</v>
      </c>
    </row>
    <row r="180" spans="2:29">
      <c r="B180" t="str">
        <f>'Selected scen drivers'!C178</f>
        <v>Baltics</v>
      </c>
      <c r="C180" t="str">
        <f>'Selected scen drivers'!D178</f>
        <v>GDPPHOU</v>
      </c>
      <c r="D180" s="6">
        <f>IFERROR('Selected scen drivers'!F178/'Selected scen drivers'!$F178,"")</f>
        <v>1</v>
      </c>
      <c r="E180" s="6">
        <f>IFERROR('Selected scen drivers'!G178/'Selected scen drivers'!$F178,"")</f>
        <v>1.03516510605667</v>
      </c>
      <c r="F180" s="6">
        <f>IFERROR('Selected scen drivers'!H178/'Selected scen drivers'!$F178,"")</f>
        <v>1.22983290533552</v>
      </c>
      <c r="G180" s="6">
        <f>IFERROR('Selected scen drivers'!I178/'Selected scen drivers'!$F178,"")</f>
        <v>1.51130773595968</v>
      </c>
      <c r="H180" s="6">
        <f>IFERROR('Selected scen drivers'!J178/'Selected scen drivers'!$F178,"")</f>
        <v>1.71448283347133</v>
      </c>
      <c r="I180" s="6">
        <f>IFERROR('Selected scen drivers'!K178/'Selected scen drivers'!$F178,"")</f>
        <v>1.9012868706604</v>
      </c>
      <c r="J180" s="6">
        <f>IFERROR('Selected scen drivers'!L178/'Selected scen drivers'!$F178,"")</f>
        <v>2.05233633890237</v>
      </c>
      <c r="K180" s="6">
        <f>IFERROR('Selected scen drivers'!M178/'Selected scen drivers'!$F178,"")</f>
        <v>2.21448862345364</v>
      </c>
      <c r="L180" s="6">
        <f>IFERROR('Selected scen drivers'!N178/'Selected scen drivers'!$F178,"")</f>
        <v>2.39832583322717</v>
      </c>
      <c r="M180" s="6">
        <f>IFERROR('Selected scen drivers'!O178/'Selected scen drivers'!$F178,"")</f>
        <v>2.56022102978303</v>
      </c>
      <c r="N180" s="6">
        <f>IFERROR('Selected scen drivers'!P178/'Selected scen drivers'!$F178,"")</f>
        <v>2.66141343317481</v>
      </c>
      <c r="O180" s="6">
        <f>IFERROR('Selected scen drivers'!Q178/'Selected scen drivers'!$F178,"")</f>
        <v>2.75061154272203</v>
      </c>
      <c r="P180" s="6">
        <f>IFERROR('Selected scen drivers'!R178/'Selected scen drivers'!$F178,"")</f>
        <v>2.8691664846894</v>
      </c>
      <c r="Q180" s="6">
        <f>IFERROR('Selected scen drivers'!S178/'Selected scen drivers'!$F178,"")</f>
        <v>3.0135862424542</v>
      </c>
      <c r="R180" s="6">
        <f>IFERROR('Selected scen drivers'!T178/'Selected scen drivers'!$F178,"")</f>
        <v>3.17928568864689</v>
      </c>
      <c r="S180" s="6">
        <f>IFERROR('Selected scen drivers'!U178/'Selected scen drivers'!$F178,"")</f>
        <v>3.31276799740496</v>
      </c>
      <c r="T180" s="6">
        <f>IFERROR('Selected scen drivers'!V178/'Selected scen drivers'!$F178,"")</f>
        <v>3.44269233965249</v>
      </c>
      <c r="U180" s="6">
        <f>IFERROR('Selected scen drivers'!W178/'Selected scen drivers'!$F178,"")</f>
        <v>3.57345652572607</v>
      </c>
      <c r="V180" s="6">
        <f>IFERROR('Selected scen drivers'!X178/'Selected scen drivers'!$F178,"")</f>
        <v>0</v>
      </c>
      <c r="W180" s="6">
        <f>IFERROR('Selected scen drivers'!Y178/'Selected scen drivers'!$F178,"")</f>
        <v>0</v>
      </c>
      <c r="X180" s="6">
        <f>IFERROR('Selected scen drivers'!Z178/'Selected scen drivers'!$F178,"")</f>
        <v>0</v>
      </c>
      <c r="Y180" s="6">
        <f>IFERROR('Selected scen drivers'!AA178/'Selected scen drivers'!$F178,"")</f>
        <v>0</v>
      </c>
      <c r="Z180" s="6">
        <f>IFERROR('Selected scen drivers'!AB178/'Selected scen drivers'!$F178,"")</f>
        <v>0</v>
      </c>
      <c r="AA180" s="6">
        <f>IFERROR('Selected scen drivers'!AC178/'Selected scen drivers'!$F178,"")</f>
        <v>0</v>
      </c>
      <c r="AB180" s="6">
        <f>IFERROR('Selected scen drivers'!AD178/'Selected scen drivers'!$F178,"")</f>
        <v>0</v>
      </c>
      <c r="AC180" s="6">
        <f>IFERROR('Selected scen drivers'!AE178/'Selected scen drivers'!$F178,"")</f>
        <v>0</v>
      </c>
    </row>
    <row r="181" hidden="1" spans="2:29">
      <c r="B181" t="str">
        <f>'Selected scen drivers'!C179</f>
        <v>Baltics</v>
      </c>
      <c r="C181" t="str">
        <f>'Selected scen drivers'!D179</f>
        <v>GDPSER</v>
      </c>
      <c r="D181" s="6">
        <f>IFERROR('Selected scen drivers'!F179/'Selected scen drivers'!$F179,"")</f>
        <v>1</v>
      </c>
      <c r="E181" s="6">
        <f>IFERROR('Selected scen drivers'!G179/'Selected scen drivers'!$F179,"")</f>
        <v>1.02435591738103</v>
      </c>
      <c r="F181" s="6">
        <f>IFERROR('Selected scen drivers'!H179/'Selected scen drivers'!$F179,"")</f>
        <v>1.15107445325278</v>
      </c>
      <c r="G181" s="6">
        <f>IFERROR('Selected scen drivers'!I179/'Selected scen drivers'!$F179,"")</f>
        <v>1.3020270072246</v>
      </c>
      <c r="H181" s="6">
        <f>IFERROR('Selected scen drivers'!J179/'Selected scen drivers'!$F179,"")</f>
        <v>1.38893532720518</v>
      </c>
      <c r="I181" s="6">
        <f>IFERROR('Selected scen drivers'!K179/'Selected scen drivers'!$F179,"")</f>
        <v>1.44428054724659</v>
      </c>
      <c r="J181" s="6">
        <f>IFERROR('Selected scen drivers'!L179/'Selected scen drivers'!$F179,"")</f>
        <v>1.47694111087043</v>
      </c>
      <c r="K181" s="6">
        <f>IFERROR('Selected scen drivers'!M179/'Selected scen drivers'!$F179,"")</f>
        <v>1.49573026848827</v>
      </c>
      <c r="L181" s="6">
        <f>IFERROR('Selected scen drivers'!N179/'Selected scen drivers'!$F179,"")</f>
        <v>1.50806500793702</v>
      </c>
      <c r="M181" s="6">
        <f>IFERROR('Selected scen drivers'!O179/'Selected scen drivers'!$F179,"")</f>
        <v>1.52186481515238</v>
      </c>
      <c r="N181" s="6">
        <f>IFERROR('Selected scen drivers'!P179/'Selected scen drivers'!$F179,"")</f>
        <v>1.53870539850881</v>
      </c>
      <c r="O181" s="6">
        <f>IFERROR('Selected scen drivers'!Q179/'Selected scen drivers'!$F179,"")</f>
        <v>1.55534857133641</v>
      </c>
      <c r="P181" s="6">
        <f>IFERROR('Selected scen drivers'!R179/'Selected scen drivers'!$F179,"")</f>
        <v>1.56858485869924</v>
      </c>
      <c r="Q181" s="6">
        <f>IFERROR('Selected scen drivers'!S179/'Selected scen drivers'!$F179,"")</f>
        <v>1.5784282605408</v>
      </c>
      <c r="R181" s="6">
        <f>IFERROR('Selected scen drivers'!T179/'Selected scen drivers'!$F179,"")</f>
        <v>1.58614312815017</v>
      </c>
      <c r="S181" s="6">
        <f>IFERROR('Selected scen drivers'!U179/'Selected scen drivers'!$F179,"")</f>
        <v>1.59368469270315</v>
      </c>
      <c r="T181" s="6">
        <f>IFERROR('Selected scen drivers'!V179/'Selected scen drivers'!$F179,"")</f>
        <v>1.6020076196709</v>
      </c>
      <c r="U181" s="6">
        <f>IFERROR('Selected scen drivers'!W179/'Selected scen drivers'!$F179,"")</f>
        <v>1.60956917773351</v>
      </c>
      <c r="V181" s="6">
        <f>IFERROR('Selected scen drivers'!X179/'Selected scen drivers'!$F179,"")</f>
        <v>0</v>
      </c>
      <c r="W181" s="6">
        <f>IFERROR('Selected scen drivers'!Y179/'Selected scen drivers'!$F179,"")</f>
        <v>0</v>
      </c>
      <c r="X181" s="6">
        <f>IFERROR('Selected scen drivers'!Z179/'Selected scen drivers'!$F179,"")</f>
        <v>0</v>
      </c>
      <c r="Y181" s="6">
        <f>IFERROR('Selected scen drivers'!AA179/'Selected scen drivers'!$F179,"")</f>
        <v>0</v>
      </c>
      <c r="Z181" s="6">
        <f>IFERROR('Selected scen drivers'!AB179/'Selected scen drivers'!$F179,"")</f>
        <v>0</v>
      </c>
      <c r="AA181" s="6">
        <f>IFERROR('Selected scen drivers'!AC179/'Selected scen drivers'!$F179,"")</f>
        <v>0</v>
      </c>
      <c r="AB181" s="6">
        <f>IFERROR('Selected scen drivers'!AD179/'Selected scen drivers'!$F179,"")</f>
        <v>0</v>
      </c>
      <c r="AC181" s="6">
        <f>IFERROR('Selected scen drivers'!AE179/'Selected scen drivers'!$F179,"")</f>
        <v>0</v>
      </c>
    </row>
    <row r="182" hidden="1" spans="2:29">
      <c r="B182" t="str">
        <f>'Selected scen drivers'!C180</f>
        <v>Baltics</v>
      </c>
      <c r="C182" t="str">
        <f>'Selected scen drivers'!D180</f>
        <v>HOU</v>
      </c>
      <c r="D182" s="6">
        <f>IFERROR('Selected scen drivers'!F180/'Selected scen drivers'!$F180,"")</f>
        <v>1</v>
      </c>
      <c r="E182" s="6">
        <f>IFERROR('Selected scen drivers'!G180/'Selected scen drivers'!$F180,"")</f>
        <v>0.989757161000519</v>
      </c>
      <c r="F182" s="6">
        <f>IFERROR('Selected scen drivers'!H180/'Selected scen drivers'!$F180,"")</f>
        <v>0.938542966003107</v>
      </c>
      <c r="G182" s="6">
        <f>IFERROR('Selected scen drivers'!I180/'Selected scen drivers'!$F180,"")</f>
        <v>0.86680583611347</v>
      </c>
      <c r="H182" s="6">
        <f>IFERROR('Selected scen drivers'!J180/'Selected scen drivers'!$F180,"")</f>
        <v>0.817408533776698</v>
      </c>
      <c r="I182" s="6">
        <f>IFERROR('Selected scen drivers'!K180/'Selected scen drivers'!$F180,"")</f>
        <v>0.768593748744569</v>
      </c>
      <c r="J182" s="6">
        <f>IFERROR('Selected scen drivers'!L180/'Selected scen drivers'!$F180,"")</f>
        <v>0.730161639884445</v>
      </c>
      <c r="K182" s="6">
        <f>IFERROR('Selected scen drivers'!M180/'Selected scen drivers'!$F180,"")</f>
        <v>0.687175605000761</v>
      </c>
      <c r="L182" s="6">
        <f>IFERROR('Selected scen drivers'!N180/'Selected scen drivers'!$F180,"")</f>
        <v>0.641498763918636</v>
      </c>
      <c r="M182" s="6">
        <f>IFERROR('Selected scen drivers'!O180/'Selected scen drivers'!$F180,"")</f>
        <v>0.6081213753638</v>
      </c>
      <c r="N182" s="6">
        <f>IFERROR('Selected scen drivers'!P180/'Selected scen drivers'!$F180,"")</f>
        <v>0.593147351177967</v>
      </c>
      <c r="O182" s="6">
        <f>IFERROR('Selected scen drivers'!Q180/'Selected scen drivers'!$F180,"")</f>
        <v>0.581799132624298</v>
      </c>
      <c r="P182" s="6">
        <f>IFERROR('Selected scen drivers'!R180/'Selected scen drivers'!$F180,"")</f>
        <v>0.564168697451678</v>
      </c>
      <c r="Q182" s="6">
        <f>IFERROR('Selected scen drivers'!S180/'Selected scen drivers'!$F180,"")</f>
        <v>0.542135950348499</v>
      </c>
      <c r="R182" s="6">
        <f>IFERROR('Selected scen drivers'!T180/'Selected scen drivers'!$F180,"")</f>
        <v>0.517987484985798</v>
      </c>
      <c r="S182" s="6">
        <f>IFERROR('Selected scen drivers'!U180/'Selected scen drivers'!$F180,"")</f>
        <v>0.501057886645928</v>
      </c>
      <c r="T182" s="6">
        <f>IFERROR('Selected scen drivers'!V180/'Selected scen drivers'!$F180,"")</f>
        <v>0.486233000097844</v>
      </c>
      <c r="U182" s="6">
        <f>IFERROR('Selected scen drivers'!W180/'Selected scen drivers'!$F180,"")</f>
        <v>0.472205532136844</v>
      </c>
      <c r="V182" s="6">
        <f>IFERROR('Selected scen drivers'!X180/'Selected scen drivers'!$F180,"")</f>
        <v>0</v>
      </c>
      <c r="W182" s="6">
        <f>IFERROR('Selected scen drivers'!Y180/'Selected scen drivers'!$F180,"")</f>
        <v>0</v>
      </c>
      <c r="X182" s="6">
        <f>IFERROR('Selected scen drivers'!Z180/'Selected scen drivers'!$F180,"")</f>
        <v>0</v>
      </c>
      <c r="Y182" s="6">
        <f>IFERROR('Selected scen drivers'!AA180/'Selected scen drivers'!$F180,"")</f>
        <v>0</v>
      </c>
      <c r="Z182" s="6">
        <f>IFERROR('Selected scen drivers'!AB180/'Selected scen drivers'!$F180,"")</f>
        <v>0</v>
      </c>
      <c r="AA182" s="6">
        <f>IFERROR('Selected scen drivers'!AC180/'Selected scen drivers'!$F180,"")</f>
        <v>0</v>
      </c>
      <c r="AB182" s="6">
        <f>IFERROR('Selected scen drivers'!AD180/'Selected scen drivers'!$F180,"")</f>
        <v>0</v>
      </c>
      <c r="AC182" s="6">
        <f>IFERROR('Selected scen drivers'!AE180/'Selected scen drivers'!$F180,"")</f>
        <v>0</v>
      </c>
    </row>
    <row r="183" hidden="1" spans="2:29">
      <c r="B183" t="str">
        <f>'Selected scen drivers'!C181</f>
        <v>Baltics</v>
      </c>
      <c r="C183" t="str">
        <f>'Selected scen drivers'!D181</f>
        <v>POP</v>
      </c>
      <c r="D183" s="6">
        <f>IFERROR('Selected scen drivers'!F181/'Selected scen drivers'!$F181,"")</f>
        <v>1</v>
      </c>
      <c r="E183" s="6">
        <f>IFERROR('Selected scen drivers'!G181/'Selected scen drivers'!$F181,"")</f>
        <v>0.994655635543914</v>
      </c>
      <c r="F183" s="6">
        <f>IFERROR('Selected scen drivers'!H181/'Selected scen drivers'!$F181,"")</f>
        <v>0.967933813263484</v>
      </c>
      <c r="G183" s="6">
        <f>IFERROR('Selected scen drivers'!I181/'Selected scen drivers'!$F181,"")</f>
        <v>0.922510826864744</v>
      </c>
      <c r="H183" s="6">
        <f>IFERROR('Selected scen drivers'!J181/'Selected scen drivers'!$F181,"")</f>
        <v>0.881038463024037</v>
      </c>
      <c r="I183" s="6">
        <f>IFERROR('Selected scen drivers'!K181/'Selected scen drivers'!$F181,"")</f>
        <v>0.844527555633293</v>
      </c>
      <c r="J183" s="6">
        <f>IFERROR('Selected scen drivers'!L181/'Selected scen drivers'!$F181,"")</f>
        <v>0.813152064438621</v>
      </c>
      <c r="K183" s="6">
        <f>IFERROR('Selected scen drivers'!M181/'Selected scen drivers'!$F181,"")</f>
        <v>0.78540368309147</v>
      </c>
      <c r="L183" s="6">
        <f>IFERROR('Selected scen drivers'!N181/'Selected scen drivers'!$F181,"")</f>
        <v>0.759047143517085</v>
      </c>
      <c r="M183" s="6">
        <f>IFERROR('Selected scen drivers'!O181/'Selected scen drivers'!$F181,"")</f>
        <v>0.733846404289723</v>
      </c>
      <c r="N183" s="6">
        <f>IFERROR('Selected scen drivers'!P181/'Selected scen drivers'!$F181,"")</f>
        <v>0.71088683007766</v>
      </c>
      <c r="O183" s="6">
        <f>IFERROR('Selected scen drivers'!Q181/'Selected scen drivers'!$F181,"")</f>
        <v>0.690423954971224</v>
      </c>
      <c r="P183" s="6">
        <f>IFERROR('Selected scen drivers'!R181/'Selected scen drivers'!$F181,"")</f>
        <v>0.672374402783251</v>
      </c>
      <c r="Q183" s="6">
        <f>IFERROR('Selected scen drivers'!S181/'Selected scen drivers'!$F181,"")</f>
        <v>0.656418428293023</v>
      </c>
      <c r="R183" s="6">
        <f>IFERROR('Selected scen drivers'!T181/'Selected scen drivers'!$F181,"")</f>
        <v>0.642061835122001</v>
      </c>
      <c r="S183" s="6">
        <f>IFERROR('Selected scen drivers'!U181/'Selected scen drivers'!$F181,"")</f>
        <v>0.629054330904787</v>
      </c>
      <c r="T183" s="6">
        <f>IFERROR('Selected scen drivers'!V181/'Selected scen drivers'!$F181,"")</f>
        <v>0.617255535695606</v>
      </c>
      <c r="U183" s="6">
        <f>IFERROR('Selected scen drivers'!W181/'Selected scen drivers'!$F181,"")</f>
        <v>0.606078703910127</v>
      </c>
      <c r="V183" s="6">
        <f>IFERROR('Selected scen drivers'!X181/'Selected scen drivers'!$F181,"")</f>
        <v>0</v>
      </c>
      <c r="W183" s="6">
        <f>IFERROR('Selected scen drivers'!Y181/'Selected scen drivers'!$F181,"")</f>
        <v>0</v>
      </c>
      <c r="X183" s="6">
        <f>IFERROR('Selected scen drivers'!Z181/'Selected scen drivers'!$F181,"")</f>
        <v>0</v>
      </c>
      <c r="Y183" s="6">
        <f>IFERROR('Selected scen drivers'!AA181/'Selected scen drivers'!$F181,"")</f>
        <v>0</v>
      </c>
      <c r="Z183" s="6">
        <f>IFERROR('Selected scen drivers'!AB181/'Selected scen drivers'!$F181,"")</f>
        <v>0</v>
      </c>
      <c r="AA183" s="6">
        <f>IFERROR('Selected scen drivers'!AC181/'Selected scen drivers'!$F181,"")</f>
        <v>0</v>
      </c>
      <c r="AB183" s="6">
        <f>IFERROR('Selected scen drivers'!AD181/'Selected scen drivers'!$F181,"")</f>
        <v>0</v>
      </c>
      <c r="AC183" s="6">
        <f>IFERROR('Selected scen drivers'!AE181/'Selected scen drivers'!$F181,"")</f>
        <v>0</v>
      </c>
    </row>
    <row r="184" hidden="1" spans="2:29">
      <c r="B184" t="str">
        <f>'Selected scen drivers'!C182</f>
        <v>France</v>
      </c>
      <c r="C184" t="str">
        <f>'Selected scen drivers'!D182</f>
        <v>GDP</v>
      </c>
      <c r="D184" s="6">
        <f>IFERROR('Selected scen drivers'!F182/'Selected scen drivers'!$F182,"")</f>
        <v>1</v>
      </c>
      <c r="E184" s="6">
        <f>IFERROR('Selected scen drivers'!G182/'Selected scen drivers'!$F182,"")</f>
        <v>0.998176461090183</v>
      </c>
      <c r="F184" s="6">
        <f>IFERROR('Selected scen drivers'!H182/'Selected scen drivers'!$F182,"")</f>
        <v>1.11944327994063</v>
      </c>
      <c r="G184" s="6">
        <f>IFERROR('Selected scen drivers'!I182/'Selected scen drivers'!$F182,"")</f>
        <v>1.20942774060418</v>
      </c>
      <c r="H184" s="6">
        <f>IFERROR('Selected scen drivers'!J182/'Selected scen drivers'!$F182,"")</f>
        <v>1.29112776475015</v>
      </c>
      <c r="I184" s="6">
        <f>IFERROR('Selected scen drivers'!K182/'Selected scen drivers'!$F182,"")</f>
        <v>1.37440542410241</v>
      </c>
      <c r="J184" s="6">
        <f>IFERROR('Selected scen drivers'!L182/'Selected scen drivers'!$F182,"")</f>
        <v>1.45940515005311</v>
      </c>
      <c r="K184" s="6">
        <f>IFERROR('Selected scen drivers'!M182/'Selected scen drivers'!$F182,"")</f>
        <v>1.5476119935828</v>
      </c>
      <c r="L184" s="6">
        <f>IFERROR('Selected scen drivers'!N182/'Selected scen drivers'!$F182,"")</f>
        <v>1.64020732941171</v>
      </c>
      <c r="M184" s="6">
        <f>IFERROR('Selected scen drivers'!O182/'Selected scen drivers'!$F182,"")</f>
        <v>1.73809848295191</v>
      </c>
      <c r="N184" s="6">
        <f>IFERROR('Selected scen drivers'!P182/'Selected scen drivers'!$F182,"")</f>
        <v>1.83991891103174</v>
      </c>
      <c r="O184" s="6">
        <f>IFERROR('Selected scen drivers'!Q182/'Selected scen drivers'!$F182,"")</f>
        <v>1.94201338841971</v>
      </c>
      <c r="P184" s="6">
        <f>IFERROR('Selected scen drivers'!R182/'Selected scen drivers'!$F182,"")</f>
        <v>2.04517813945703</v>
      </c>
      <c r="Q184" s="6">
        <f>IFERROR('Selected scen drivers'!S182/'Selected scen drivers'!$F182,"")</f>
        <v>2.15073897025602</v>
      </c>
      <c r="R184" s="6">
        <f>IFERROR('Selected scen drivers'!T182/'Selected scen drivers'!$F182,"")</f>
        <v>2.25902177729124</v>
      </c>
      <c r="S184" s="6">
        <f>IFERROR('Selected scen drivers'!U182/'Selected scen drivers'!$F182,"")</f>
        <v>2.36949327542252</v>
      </c>
      <c r="T184" s="6">
        <f>IFERROR('Selected scen drivers'!V182/'Selected scen drivers'!$F182,"")</f>
        <v>2.4799647735538</v>
      </c>
      <c r="U184" s="6">
        <f>IFERROR('Selected scen drivers'!W182/'Selected scen drivers'!$F182,"")</f>
        <v>2.58602926254072</v>
      </c>
      <c r="V184" s="6">
        <f>IFERROR('Selected scen drivers'!X182/'Selected scen drivers'!$F182,"")</f>
        <v>0</v>
      </c>
      <c r="W184" s="6">
        <f>IFERROR('Selected scen drivers'!Y182/'Selected scen drivers'!$F182,"")</f>
        <v>0</v>
      </c>
      <c r="X184" s="6">
        <f>IFERROR('Selected scen drivers'!Z182/'Selected scen drivers'!$F182,"")</f>
        <v>0</v>
      </c>
      <c r="Y184" s="6">
        <f>IFERROR('Selected scen drivers'!AA182/'Selected scen drivers'!$F182,"")</f>
        <v>0</v>
      </c>
      <c r="Z184" s="6">
        <f>IFERROR('Selected scen drivers'!AB182/'Selected scen drivers'!$F182,"")</f>
        <v>0</v>
      </c>
      <c r="AA184" s="6">
        <f>IFERROR('Selected scen drivers'!AC182/'Selected scen drivers'!$F182,"")</f>
        <v>0</v>
      </c>
      <c r="AB184" s="6">
        <f>IFERROR('Selected scen drivers'!AD182/'Selected scen drivers'!$F182,"")</f>
        <v>0</v>
      </c>
      <c r="AC184" s="6">
        <f>IFERROR('Selected scen drivers'!AE182/'Selected scen drivers'!$F182,"")</f>
        <v>0</v>
      </c>
    </row>
    <row r="185" hidden="1" spans="2:29">
      <c r="B185" t="str">
        <f>'Selected scen drivers'!C183</f>
        <v>France</v>
      </c>
      <c r="C185" t="str">
        <f>'Selected scen drivers'!D183</f>
        <v>GDPAGR</v>
      </c>
      <c r="D185" s="6">
        <f>IFERROR('Selected scen drivers'!F183/'Selected scen drivers'!$F183,"")</f>
        <v>1</v>
      </c>
      <c r="E185" s="6">
        <f>IFERROR('Selected scen drivers'!G183/'Selected scen drivers'!$F183,"")</f>
        <v>0.998176461090183</v>
      </c>
      <c r="F185" s="6">
        <f>IFERROR('Selected scen drivers'!H183/'Selected scen drivers'!$F183,"")</f>
        <v>1.11944327994063</v>
      </c>
      <c r="G185" s="6">
        <f>IFERROR('Selected scen drivers'!I183/'Selected scen drivers'!$F183,"")</f>
        <v>1.20942774060418</v>
      </c>
      <c r="H185" s="6">
        <f>IFERROR('Selected scen drivers'!J183/'Selected scen drivers'!$F183,"")</f>
        <v>1.29112776475015</v>
      </c>
      <c r="I185" s="6">
        <f>IFERROR('Selected scen drivers'!K183/'Selected scen drivers'!$F183,"")</f>
        <v>1.37440542410241</v>
      </c>
      <c r="J185" s="6">
        <f>IFERROR('Selected scen drivers'!L183/'Selected scen drivers'!$F183,"")</f>
        <v>1.45940515005311</v>
      </c>
      <c r="K185" s="6">
        <f>IFERROR('Selected scen drivers'!M183/'Selected scen drivers'!$F183,"")</f>
        <v>1.5476119935828</v>
      </c>
      <c r="L185" s="6">
        <f>IFERROR('Selected scen drivers'!N183/'Selected scen drivers'!$F183,"")</f>
        <v>1.64020732941171</v>
      </c>
      <c r="M185" s="6">
        <f>IFERROR('Selected scen drivers'!O183/'Selected scen drivers'!$F183,"")</f>
        <v>1.73809848295191</v>
      </c>
      <c r="N185" s="6">
        <f>IFERROR('Selected scen drivers'!P183/'Selected scen drivers'!$F183,"")</f>
        <v>1.83991891103174</v>
      </c>
      <c r="O185" s="6">
        <f>IFERROR('Selected scen drivers'!Q183/'Selected scen drivers'!$F183,"")</f>
        <v>1.94201338841971</v>
      </c>
      <c r="P185" s="6">
        <f>IFERROR('Selected scen drivers'!R183/'Selected scen drivers'!$F183,"")</f>
        <v>2.04517813945702</v>
      </c>
      <c r="Q185" s="6">
        <f>IFERROR('Selected scen drivers'!S183/'Selected scen drivers'!$F183,"")</f>
        <v>2.15073897025603</v>
      </c>
      <c r="R185" s="6">
        <f>IFERROR('Selected scen drivers'!T183/'Selected scen drivers'!$F183,"")</f>
        <v>2.25902177729124</v>
      </c>
      <c r="S185" s="6">
        <f>IFERROR('Selected scen drivers'!U183/'Selected scen drivers'!$F183,"")</f>
        <v>2.36949327542252</v>
      </c>
      <c r="T185" s="6">
        <f>IFERROR('Selected scen drivers'!V183/'Selected scen drivers'!$F183,"")</f>
        <v>2.47996477355379</v>
      </c>
      <c r="U185" s="6">
        <f>IFERROR('Selected scen drivers'!W183/'Selected scen drivers'!$F183,"")</f>
        <v>2.58602926254072</v>
      </c>
      <c r="V185" s="6">
        <f>IFERROR('Selected scen drivers'!X183/'Selected scen drivers'!$F183,"")</f>
        <v>0</v>
      </c>
      <c r="W185" s="6">
        <f>IFERROR('Selected scen drivers'!Y183/'Selected scen drivers'!$F183,"")</f>
        <v>0</v>
      </c>
      <c r="X185" s="6">
        <f>IFERROR('Selected scen drivers'!Z183/'Selected scen drivers'!$F183,"")</f>
        <v>0</v>
      </c>
      <c r="Y185" s="6">
        <f>IFERROR('Selected scen drivers'!AA183/'Selected scen drivers'!$F183,"")</f>
        <v>0</v>
      </c>
      <c r="Z185" s="6">
        <f>IFERROR('Selected scen drivers'!AB183/'Selected scen drivers'!$F183,"")</f>
        <v>0</v>
      </c>
      <c r="AA185" s="6">
        <f>IFERROR('Selected scen drivers'!AC183/'Selected scen drivers'!$F183,"")</f>
        <v>0</v>
      </c>
      <c r="AB185" s="6">
        <f>IFERROR('Selected scen drivers'!AD183/'Selected scen drivers'!$F183,"")</f>
        <v>0</v>
      </c>
      <c r="AC185" s="6">
        <f>IFERROR('Selected scen drivers'!AE183/'Selected scen drivers'!$F183,"")</f>
        <v>0</v>
      </c>
    </row>
    <row r="186" hidden="1" spans="2:29">
      <c r="B186" t="str">
        <f>'Selected scen drivers'!C184</f>
        <v>France</v>
      </c>
      <c r="C186" t="str">
        <f>'Selected scen drivers'!D184</f>
        <v>GDPIND</v>
      </c>
      <c r="D186" s="6">
        <f>IFERROR('Selected scen drivers'!F184/'Selected scen drivers'!$F184,"")</f>
        <v>1</v>
      </c>
      <c r="E186" s="6">
        <f>IFERROR('Selected scen drivers'!G184/'Selected scen drivers'!$F184,"")</f>
        <v>0.998176461090182</v>
      </c>
      <c r="F186" s="6">
        <f>IFERROR('Selected scen drivers'!H184/'Selected scen drivers'!$F184,"")</f>
        <v>1.15622600259163</v>
      </c>
      <c r="G186" s="6">
        <f>IFERROR('Selected scen drivers'!I184/'Selected scen drivers'!$F184,"")</f>
        <v>1.28890661362298</v>
      </c>
      <c r="H186" s="6">
        <f>IFERROR('Selected scen drivers'!J184/'Selected scen drivers'!$F184,"")</f>
        <v>1.4183995845792</v>
      </c>
      <c r="I186" s="6">
        <f>IFERROR('Selected scen drivers'!K184/'Selected scen drivers'!$F184,"")</f>
        <v>1.55504654967146</v>
      </c>
      <c r="J186" s="6">
        <f>IFERROR('Selected scen drivers'!L184/'Selected scen drivers'!$F184,"")</f>
        <v>1.69917118300789</v>
      </c>
      <c r="K186" s="6">
        <f>IFERROR('Selected scen drivers'!M184/'Selected scen drivers'!$F184,"")</f>
        <v>1.85272106208877</v>
      </c>
      <c r="L186" s="6">
        <f>IFERROR('Selected scen drivers'!N184/'Selected scen drivers'!$F184,"")</f>
        <v>2.01746542420119</v>
      </c>
      <c r="M186" s="6">
        <f>IFERROR('Selected scen drivers'!O184/'Selected scen drivers'!$F184,"")</f>
        <v>2.19498269019424</v>
      </c>
      <c r="N186" s="6">
        <f>IFERROR('Selected scen drivers'!P184/'Selected scen drivers'!$F184,"")</f>
        <v>2.38402423012899</v>
      </c>
      <c r="O186" s="6">
        <f>IFERROR('Selected scen drivers'!Q184/'Selected scen drivers'!$F184,"")</f>
        <v>2.58012110795124</v>
      </c>
      <c r="P186" s="6">
        <f>IFERROR('Selected scen drivers'!R184/'Selected scen drivers'!$F184,"")</f>
        <v>2.78438434834586</v>
      </c>
      <c r="Q186" s="6">
        <f>IFERROR('Selected scen drivers'!S184/'Selected scen drivers'!$F184,"")</f>
        <v>2.99876801957236</v>
      </c>
      <c r="R186" s="6">
        <f>IFERROR('Selected scen drivers'!T184/'Selected scen drivers'!$F184,"")</f>
        <v>3.22397341781934</v>
      </c>
      <c r="S186" s="6">
        <f>IFERROR('Selected scen drivers'!U184/'Selected scen drivers'!$F184,"")</f>
        <v>3.45949025650291</v>
      </c>
      <c r="T186" s="6">
        <f>IFERROR('Selected scen drivers'!V184/'Selected scen drivers'!$F184,"")</f>
        <v>3.70226685108374</v>
      </c>
      <c r="U186" s="6">
        <f>IFERROR('Selected scen drivers'!W184/'Selected scen drivers'!$F184,"")</f>
        <v>3.94557930082707</v>
      </c>
      <c r="V186" s="6">
        <f>IFERROR('Selected scen drivers'!X184/'Selected scen drivers'!$F184,"")</f>
        <v>0</v>
      </c>
      <c r="W186" s="6">
        <f>IFERROR('Selected scen drivers'!Y184/'Selected scen drivers'!$F184,"")</f>
        <v>0</v>
      </c>
      <c r="X186" s="6">
        <f>IFERROR('Selected scen drivers'!Z184/'Selected scen drivers'!$F184,"")</f>
        <v>0</v>
      </c>
      <c r="Y186" s="6">
        <f>IFERROR('Selected scen drivers'!AA184/'Selected scen drivers'!$F184,"")</f>
        <v>0</v>
      </c>
      <c r="Z186" s="6">
        <f>IFERROR('Selected scen drivers'!AB184/'Selected scen drivers'!$F184,"")</f>
        <v>0</v>
      </c>
      <c r="AA186" s="6">
        <f>IFERROR('Selected scen drivers'!AC184/'Selected scen drivers'!$F184,"")</f>
        <v>0</v>
      </c>
      <c r="AB186" s="6">
        <f>IFERROR('Selected scen drivers'!AD184/'Selected scen drivers'!$F184,"")</f>
        <v>0</v>
      </c>
      <c r="AC186" s="6">
        <f>IFERROR('Selected scen drivers'!AE184/'Selected scen drivers'!$F184,"")</f>
        <v>0</v>
      </c>
    </row>
    <row r="187" hidden="1" spans="2:29">
      <c r="B187" t="str">
        <f>'Selected scen drivers'!C185</f>
        <v>France</v>
      </c>
      <c r="C187" t="str">
        <f>'Selected scen drivers'!D185</f>
        <v>GDPMFG</v>
      </c>
      <c r="D187" s="6">
        <f>IFERROR('Selected scen drivers'!F185/'Selected scen drivers'!$F185,"")</f>
        <v>1</v>
      </c>
      <c r="E187" s="6">
        <f>IFERROR('Selected scen drivers'!G185/'Selected scen drivers'!$F185,"")</f>
        <v>0.998176461090182</v>
      </c>
      <c r="F187" s="6">
        <f>IFERROR('Selected scen drivers'!H185/'Selected scen drivers'!$F185,"")</f>
        <v>1.25430725878826</v>
      </c>
      <c r="G187" s="6">
        <f>IFERROR('Selected scen drivers'!I185/'Selected scen drivers'!$F185,"")</f>
        <v>1.507579398184</v>
      </c>
      <c r="H187" s="6">
        <f>IFERROR('Selected scen drivers'!J185/'Selected scen drivers'!$F185,"")</f>
        <v>1.77936295869242</v>
      </c>
      <c r="I187" s="6">
        <f>IFERROR('Selected scen drivers'!K185/'Selected scen drivers'!$F185,"")</f>
        <v>2.08269743693446</v>
      </c>
      <c r="J187" s="6">
        <f>IFERROR('Selected scen drivers'!L185/'Selected scen drivers'!$F185,"")</f>
        <v>2.41986438550017</v>
      </c>
      <c r="K187" s="6">
        <f>IFERROR('Selected scen drivers'!M185/'Selected scen drivers'!$F185,"")</f>
        <v>2.79570561049524</v>
      </c>
      <c r="L187" s="6">
        <f>IFERROR('Selected scen drivers'!N185/'Selected scen drivers'!$F185,"")</f>
        <v>3.21543952171123</v>
      </c>
      <c r="M187" s="6">
        <f>IFERROR('Selected scen drivers'!O185/'Selected scen drivers'!$F185,"")</f>
        <v>3.68456454773102</v>
      </c>
      <c r="N187" s="6">
        <f>IFERROR('Selected scen drivers'!P185/'Selected scen drivers'!$F185,"")</f>
        <v>4.20412931073709</v>
      </c>
      <c r="O187" s="6">
        <f>IFERROR('Selected scen drivers'!Q185/'Selected scen drivers'!$F185,"")</f>
        <v>4.76880670090677</v>
      </c>
      <c r="P187" s="6">
        <f>IFERROR('Selected scen drivers'!R185/'Selected scen drivers'!$F185,"")</f>
        <v>5.38253994602866</v>
      </c>
      <c r="Q187" s="6">
        <f>IFERROR('Selected scen drivers'!S185/'Selected scen drivers'!$F185,"")</f>
        <v>6.05135047742395</v>
      </c>
      <c r="R187" s="6">
        <f>IFERROR('Selected scen drivers'!T185/'Selected scen drivers'!$F185,"")</f>
        <v>6.77928847449616</v>
      </c>
      <c r="S187" s="6">
        <f>IFERROR('Selected scen drivers'!U185/'Selected scen drivers'!$F185,"")</f>
        <v>7.56799161485446</v>
      </c>
      <c r="T187" s="6">
        <f>IFERROR('Selected scen drivers'!V185/'Selected scen drivers'!$F185,"")</f>
        <v>8.41314927435774</v>
      </c>
      <c r="U187" s="6">
        <f>IFERROR('Selected scen drivers'!W185/'Selected scen drivers'!$F185,"")</f>
        <v>9.30075897512752</v>
      </c>
      <c r="V187" s="6">
        <f>IFERROR('Selected scen drivers'!X185/'Selected scen drivers'!$F185,"")</f>
        <v>0</v>
      </c>
      <c r="W187" s="6">
        <f>IFERROR('Selected scen drivers'!Y185/'Selected scen drivers'!$F185,"")</f>
        <v>0</v>
      </c>
      <c r="X187" s="6">
        <f>IFERROR('Selected scen drivers'!Z185/'Selected scen drivers'!$F185,"")</f>
        <v>0</v>
      </c>
      <c r="Y187" s="6">
        <f>IFERROR('Selected scen drivers'!AA185/'Selected scen drivers'!$F185,"")</f>
        <v>0</v>
      </c>
      <c r="Z187" s="6">
        <f>IFERROR('Selected scen drivers'!AB185/'Selected scen drivers'!$F185,"")</f>
        <v>0</v>
      </c>
      <c r="AA187" s="6">
        <f>IFERROR('Selected scen drivers'!AC185/'Selected scen drivers'!$F185,"")</f>
        <v>0</v>
      </c>
      <c r="AB187" s="6">
        <f>IFERROR('Selected scen drivers'!AD185/'Selected scen drivers'!$F185,"")</f>
        <v>0</v>
      </c>
      <c r="AC187" s="6">
        <f>IFERROR('Selected scen drivers'!AE185/'Selected scen drivers'!$F185,"")</f>
        <v>0</v>
      </c>
    </row>
    <row r="188" hidden="1" spans="2:29">
      <c r="B188" t="str">
        <f>'Selected scen drivers'!C186</f>
        <v>France</v>
      </c>
      <c r="C188" t="str">
        <f>'Selected scen drivers'!D186</f>
        <v>GDPPCAP</v>
      </c>
      <c r="D188" s="6">
        <f>IFERROR('Selected scen drivers'!F186/'Selected scen drivers'!$F186,"")</f>
        <v>1</v>
      </c>
      <c r="E188" s="6">
        <f>IFERROR('Selected scen drivers'!G186/'Selected scen drivers'!$F186,"")</f>
        <v>0.996156884348667</v>
      </c>
      <c r="F188" s="6">
        <f>IFERROR('Selected scen drivers'!H186/'Selected scen drivers'!$F186,"")</f>
        <v>1.10598978909294</v>
      </c>
      <c r="G188" s="6">
        <f>IFERROR('Selected scen drivers'!I186/'Selected scen drivers'!$F186,"")</f>
        <v>1.18278934774456</v>
      </c>
      <c r="H188" s="6">
        <f>IFERROR('Selected scen drivers'!J186/'Selected scen drivers'!$F186,"")</f>
        <v>1.24845574673029</v>
      </c>
      <c r="I188" s="6">
        <f>IFERROR('Selected scen drivers'!K186/'Selected scen drivers'!$F186,"")</f>
        <v>1.31349774833209</v>
      </c>
      <c r="J188" s="6">
        <f>IFERROR('Selected scen drivers'!L186/'Selected scen drivers'!$F186,"")</f>
        <v>1.38036500517236</v>
      </c>
      <c r="K188" s="6">
        <f>IFERROR('Selected scen drivers'!M186/'Selected scen drivers'!$F186,"")</f>
        <v>1.4511031004369</v>
      </c>
      <c r="L188" s="6">
        <f>IFERROR('Selected scen drivers'!N186/'Selected scen drivers'!$F186,"")</f>
        <v>1.52722032654261</v>
      </c>
      <c r="M188" s="6">
        <f>IFERROR('Selected scen drivers'!O186/'Selected scen drivers'!$F186,"")</f>
        <v>1.60775836778866</v>
      </c>
      <c r="N188" s="6">
        <f>IFERROR('Selected scen drivers'!P186/'Selected scen drivers'!$F186,"")</f>
        <v>1.69087749148962</v>
      </c>
      <c r="O188" s="6">
        <f>IFERROR('Selected scen drivers'!Q186/'Selected scen drivers'!$F186,"")</f>
        <v>1.77275705427882</v>
      </c>
      <c r="P188" s="6">
        <f>IFERROR('Selected scen drivers'!R186/'Selected scen drivers'!$F186,"")</f>
        <v>1.85360585285262</v>
      </c>
      <c r="Q188" s="6">
        <f>IFERROR('Selected scen drivers'!S186/'Selected scen drivers'!$F186,"")</f>
        <v>1.93529924051749</v>
      </c>
      <c r="R188" s="6">
        <f>IFERROR('Selected scen drivers'!T186/'Selected scen drivers'!$F186,"")</f>
        <v>2.01967035581925</v>
      </c>
      <c r="S188" s="6">
        <f>IFERROR('Selected scen drivers'!U186/'Selected scen drivers'!$F186,"")</f>
        <v>2.10667043361324</v>
      </c>
      <c r="T188" s="6">
        <f>IFERROR('Selected scen drivers'!V186/'Selected scen drivers'!$F186,"")</f>
        <v>2.19465407898171</v>
      </c>
      <c r="U188" s="6">
        <f>IFERROR('Selected scen drivers'!W186/'Selected scen drivers'!$F186,"")</f>
        <v>2.28179786339816</v>
      </c>
      <c r="V188" s="6">
        <f>IFERROR('Selected scen drivers'!X186/'Selected scen drivers'!$F186,"")</f>
        <v>0</v>
      </c>
      <c r="W188" s="6">
        <f>IFERROR('Selected scen drivers'!Y186/'Selected scen drivers'!$F186,"")</f>
        <v>0</v>
      </c>
      <c r="X188" s="6">
        <f>IFERROR('Selected scen drivers'!Z186/'Selected scen drivers'!$F186,"")</f>
        <v>0</v>
      </c>
      <c r="Y188" s="6">
        <f>IFERROR('Selected scen drivers'!AA186/'Selected scen drivers'!$F186,"")</f>
        <v>0</v>
      </c>
      <c r="Z188" s="6">
        <f>IFERROR('Selected scen drivers'!AB186/'Selected scen drivers'!$F186,"")</f>
        <v>0</v>
      </c>
      <c r="AA188" s="6">
        <f>IFERROR('Selected scen drivers'!AC186/'Selected scen drivers'!$F186,"")</f>
        <v>0</v>
      </c>
      <c r="AB188" s="6">
        <f>IFERROR('Selected scen drivers'!AD186/'Selected scen drivers'!$F186,"")</f>
        <v>0</v>
      </c>
      <c r="AC188" s="6">
        <f>IFERROR('Selected scen drivers'!AE186/'Selected scen drivers'!$F186,"")</f>
        <v>0</v>
      </c>
    </row>
    <row r="189" spans="2:29">
      <c r="B189" t="str">
        <f>'Selected scen drivers'!C187</f>
        <v>France</v>
      </c>
      <c r="C189" t="str">
        <f>'Selected scen drivers'!D187</f>
        <v>GDPPHOU</v>
      </c>
      <c r="D189" s="6">
        <f>IFERROR('Selected scen drivers'!F187/'Selected scen drivers'!$F187,"")</f>
        <v>1</v>
      </c>
      <c r="E189" s="6">
        <f>IFERROR('Selected scen drivers'!G187/'Selected scen drivers'!$F187,"")</f>
        <v>0.999641167792064</v>
      </c>
      <c r="F189" s="6">
        <f>IFERROR('Selected scen drivers'!H187/'Selected scen drivers'!$F187,"")</f>
        <v>1.12937203543316</v>
      </c>
      <c r="G189" s="6">
        <f>IFERROR('Selected scen drivers'!I187/'Selected scen drivers'!$F187,"")</f>
        <v>1.22881972602313</v>
      </c>
      <c r="H189" s="6">
        <f>IFERROR('Selected scen drivers'!J187/'Selected scen drivers'!$F187,"")</f>
        <v>1.32330349826095</v>
      </c>
      <c r="I189" s="6">
        <f>IFERROR('Selected scen drivers'!K187/'Selected scen drivers'!$F187,"")</f>
        <v>1.42612916015144</v>
      </c>
      <c r="J189" s="6">
        <f>IFERROR('Selected scen drivers'!L187/'Selected scen drivers'!$F187,"")</f>
        <v>1.52182469776942</v>
      </c>
      <c r="K189" s="6">
        <f>IFERROR('Selected scen drivers'!M187/'Selected scen drivers'!$F187,"")</f>
        <v>1.62602085445408</v>
      </c>
      <c r="L189" s="6">
        <f>IFERROR('Selected scen drivers'!N187/'Selected scen drivers'!$F187,"")</f>
        <v>1.72455050763711</v>
      </c>
      <c r="M189" s="6">
        <f>IFERROR('Selected scen drivers'!O187/'Selected scen drivers'!$F187,"")</f>
        <v>1.81117086957336</v>
      </c>
      <c r="N189" s="6">
        <f>IFERROR('Selected scen drivers'!P187/'Selected scen drivers'!$F187,"")</f>
        <v>1.90451032649879</v>
      </c>
      <c r="O189" s="6">
        <f>IFERROR('Selected scen drivers'!Q187/'Selected scen drivers'!$F187,"")</f>
        <v>2.01853720595317</v>
      </c>
      <c r="P189" s="6">
        <f>IFERROR('Selected scen drivers'!R187/'Selected scen drivers'!$F187,"")</f>
        <v>2.14685589502634</v>
      </c>
      <c r="Q189" s="6">
        <f>IFERROR('Selected scen drivers'!S187/'Selected scen drivers'!$F187,"")</f>
        <v>2.28539043508236</v>
      </c>
      <c r="R189" s="6">
        <f>IFERROR('Selected scen drivers'!T187/'Selected scen drivers'!$F187,"")</f>
        <v>2.41283700964382</v>
      </c>
      <c r="S189" s="6">
        <f>IFERROR('Selected scen drivers'!U187/'Selected scen drivers'!$F187,"")</f>
        <v>2.53762259677533</v>
      </c>
      <c r="T189" s="6">
        <f>IFERROR('Selected scen drivers'!V187/'Selected scen drivers'!$F187,"")</f>
        <v>2.66647496669404</v>
      </c>
      <c r="U189" s="6">
        <f>IFERROR('Selected scen drivers'!W187/'Selected scen drivers'!$F187,"")</f>
        <v>2.80480689905709</v>
      </c>
      <c r="V189" s="6">
        <f>IFERROR('Selected scen drivers'!X187/'Selected scen drivers'!$F187,"")</f>
        <v>0</v>
      </c>
      <c r="W189" s="6">
        <f>IFERROR('Selected scen drivers'!Y187/'Selected scen drivers'!$F187,"")</f>
        <v>0</v>
      </c>
      <c r="X189" s="6">
        <f>IFERROR('Selected scen drivers'!Z187/'Selected scen drivers'!$F187,"")</f>
        <v>0</v>
      </c>
      <c r="Y189" s="6">
        <f>IFERROR('Selected scen drivers'!AA187/'Selected scen drivers'!$F187,"")</f>
        <v>0</v>
      </c>
      <c r="Z189" s="6">
        <f>IFERROR('Selected scen drivers'!AB187/'Selected scen drivers'!$F187,"")</f>
        <v>0</v>
      </c>
      <c r="AA189" s="6">
        <f>IFERROR('Selected scen drivers'!AC187/'Selected scen drivers'!$F187,"")</f>
        <v>0</v>
      </c>
      <c r="AB189" s="6">
        <f>IFERROR('Selected scen drivers'!AD187/'Selected scen drivers'!$F187,"")</f>
        <v>0</v>
      </c>
      <c r="AC189" s="6">
        <f>IFERROR('Selected scen drivers'!AE187/'Selected scen drivers'!$F187,"")</f>
        <v>0</v>
      </c>
    </row>
    <row r="190" hidden="1" spans="2:29">
      <c r="B190" t="str">
        <f>'Selected scen drivers'!C188</f>
        <v>France</v>
      </c>
      <c r="C190" t="str">
        <f>'Selected scen drivers'!D188</f>
        <v>GDPSER</v>
      </c>
      <c r="D190" s="6">
        <f>IFERROR('Selected scen drivers'!F188/'Selected scen drivers'!$F188,"")</f>
        <v>1</v>
      </c>
      <c r="E190" s="6">
        <f>IFERROR('Selected scen drivers'!G188/'Selected scen drivers'!$F188,"")</f>
        <v>0.998176461090181</v>
      </c>
      <c r="F190" s="6">
        <f>IFERROR('Selected scen drivers'!H188/'Selected scen drivers'!$F188,"")</f>
        <v>1.11023129784946</v>
      </c>
      <c r="G190" s="6">
        <f>IFERROR('Selected scen drivers'!I188/'Selected scen drivers'!$F188,"")</f>
        <v>1.18952279876989</v>
      </c>
      <c r="H190" s="6">
        <f>IFERROR('Selected scen drivers'!J188/'Selected scen drivers'!$F188,"")</f>
        <v>1.25925340525536</v>
      </c>
      <c r="I190" s="6">
        <f>IFERROR('Selected scen drivers'!K188/'Selected scen drivers'!$F188,"")</f>
        <v>1.32916508587464</v>
      </c>
      <c r="J190" s="6">
        <f>IFERROR('Selected scen drivers'!L188/'Selected scen drivers'!$F188,"")</f>
        <v>1.39935738190377</v>
      </c>
      <c r="K190" s="6">
        <f>IFERROR('Selected scen drivers'!M188/'Selected scen drivers'!$F188,"")</f>
        <v>1.47119950771012</v>
      </c>
      <c r="L190" s="6">
        <f>IFERROR('Selected scen drivers'!N188/'Selected scen drivers'!$F188,"")</f>
        <v>1.54572561184227</v>
      </c>
      <c r="M190" s="6">
        <f>IFERROR('Selected scen drivers'!O188/'Selected scen drivers'!$F188,"")</f>
        <v>1.62367494843585</v>
      </c>
      <c r="N190" s="6">
        <f>IFERROR('Selected scen drivers'!P188/'Selected scen drivers'!$F188,"")</f>
        <v>1.70365144375403</v>
      </c>
      <c r="O190" s="6">
        <f>IFERROR('Selected scen drivers'!Q188/'Selected scen drivers'!$F188,"")</f>
        <v>1.78220366089272</v>
      </c>
      <c r="P190" s="6">
        <f>IFERROR('Selected scen drivers'!R188/'Selected scen drivers'!$F188,"")</f>
        <v>1.86004898459346</v>
      </c>
      <c r="Q190" s="6">
        <f>IFERROR('Selected scen drivers'!S188/'Selected scen drivers'!$F188,"")</f>
        <v>1.93835587699754</v>
      </c>
      <c r="R190" s="6">
        <f>IFERROR('Selected scen drivers'!T188/'Selected scen drivers'!$F188,"")</f>
        <v>2.0173562182807</v>
      </c>
      <c r="S190" s="6">
        <f>IFERROR('Selected scen drivers'!U188/'Selected scen drivers'!$F188,"")</f>
        <v>2.09651096347119</v>
      </c>
      <c r="T190" s="6">
        <f>IFERROR('Selected scen drivers'!V188/'Selected scen drivers'!$F188,"")</f>
        <v>2.17384755229663</v>
      </c>
      <c r="U190" s="6">
        <f>IFERROR('Selected scen drivers'!W188/'Selected scen drivers'!$F188,"")</f>
        <v>2.24553922531414</v>
      </c>
      <c r="V190" s="6">
        <f>IFERROR('Selected scen drivers'!X188/'Selected scen drivers'!$F188,"")</f>
        <v>0</v>
      </c>
      <c r="W190" s="6">
        <f>IFERROR('Selected scen drivers'!Y188/'Selected scen drivers'!$F188,"")</f>
        <v>0</v>
      </c>
      <c r="X190" s="6">
        <f>IFERROR('Selected scen drivers'!Z188/'Selected scen drivers'!$F188,"")</f>
        <v>0</v>
      </c>
      <c r="Y190" s="6">
        <f>IFERROR('Selected scen drivers'!AA188/'Selected scen drivers'!$F188,"")</f>
        <v>0</v>
      </c>
      <c r="Z190" s="6">
        <f>IFERROR('Selected scen drivers'!AB188/'Selected scen drivers'!$F188,"")</f>
        <v>0</v>
      </c>
      <c r="AA190" s="6">
        <f>IFERROR('Selected scen drivers'!AC188/'Selected scen drivers'!$F188,"")</f>
        <v>0</v>
      </c>
      <c r="AB190" s="6">
        <f>IFERROR('Selected scen drivers'!AD188/'Selected scen drivers'!$F188,"")</f>
        <v>0</v>
      </c>
      <c r="AC190" s="6">
        <f>IFERROR('Selected scen drivers'!AE188/'Selected scen drivers'!$F188,"")</f>
        <v>0</v>
      </c>
    </row>
    <row r="191" hidden="1" spans="2:29">
      <c r="B191" t="str">
        <f>'Selected scen drivers'!C189</f>
        <v>France</v>
      </c>
      <c r="C191" t="str">
        <f>'Selected scen drivers'!D189</f>
        <v>HOU</v>
      </c>
      <c r="D191" s="6">
        <f>IFERROR('Selected scen drivers'!F189/'Selected scen drivers'!$F189,"")</f>
        <v>1</v>
      </c>
      <c r="E191" s="6">
        <f>IFERROR('Selected scen drivers'!G189/'Selected scen drivers'!$F189,"")</f>
        <v>0.998534767525518</v>
      </c>
      <c r="F191" s="6">
        <f>IFERROR('Selected scen drivers'!H189/'Selected scen drivers'!$F189,"")</f>
        <v>0.991208605153111</v>
      </c>
      <c r="G191" s="6">
        <f>IFERROR('Selected scen drivers'!I189/'Selected scen drivers'!$F189,"")</f>
        <v>0.984219015199486</v>
      </c>
      <c r="H191" s="6">
        <f>IFERROR('Selected scen drivers'!J189/'Selected scen drivers'!$F189,"")</f>
        <v>0.975685295510001</v>
      </c>
      <c r="I191" s="6">
        <f>IFERROR('Selected scen drivers'!K189/'Selected scen drivers'!$F189,"")</f>
        <v>0.963731380372637</v>
      </c>
      <c r="J191" s="6">
        <f>IFERROR('Selected scen drivers'!L189/'Selected scen drivers'!$F189,"")</f>
        <v>0.958983746414551</v>
      </c>
      <c r="K191" s="6">
        <f>IFERROR('Selected scen drivers'!M189/'Selected scen drivers'!$F189,"")</f>
        <v>0.95177868681297</v>
      </c>
      <c r="L191" s="6">
        <f>IFERROR('Selected scen drivers'!N189/'Selected scen drivers'!$F189,"")</f>
        <v>0.951092659883323</v>
      </c>
      <c r="M191" s="6">
        <f>IFERROR('Selected scen drivers'!O189/'Selected scen drivers'!$F189,"")</f>
        <v>0.959654614675498</v>
      </c>
      <c r="N191" s="6">
        <f>IFERROR('Selected scen drivers'!P189/'Selected scen drivers'!$F189,"")</f>
        <v>0.966085027438106</v>
      </c>
      <c r="O191" s="6">
        <f>IFERROR('Selected scen drivers'!Q189/'Selected scen drivers'!$F189,"")</f>
        <v>0.96208946889472</v>
      </c>
      <c r="P191" s="6">
        <f>IFERROR('Selected scen drivers'!R189/'Selected scen drivers'!$F189,"")</f>
        <v>0.952638760801377</v>
      </c>
      <c r="Q191" s="6">
        <f>IFERROR('Selected scen drivers'!S189/'Selected scen drivers'!$F189,"")</f>
        <v>0.941081636310655</v>
      </c>
      <c r="R191" s="6">
        <f>IFERROR('Selected scen drivers'!T189/'Selected scen drivers'!$F189,"")</f>
        <v>0.936251295989825</v>
      </c>
      <c r="S191" s="6">
        <f>IFERROR('Selected scen drivers'!U189/'Selected scen drivers'!$F189,"")</f>
        <v>0.933745340395985</v>
      </c>
      <c r="T191" s="6">
        <f>IFERROR('Selected scen drivers'!V189/'Selected scen drivers'!$F189,"")</f>
        <v>0.930053649304844</v>
      </c>
      <c r="U191" s="6">
        <f>IFERROR('Selected scen drivers'!W189/'Selected scen drivers'!$F189,"")</f>
        <v>0.921999037940932</v>
      </c>
      <c r="V191" s="6">
        <f>IFERROR('Selected scen drivers'!X189/'Selected scen drivers'!$F189,"")</f>
        <v>0</v>
      </c>
      <c r="W191" s="6">
        <f>IFERROR('Selected scen drivers'!Y189/'Selected scen drivers'!$F189,"")</f>
        <v>0</v>
      </c>
      <c r="X191" s="6">
        <f>IFERROR('Selected scen drivers'!Z189/'Selected scen drivers'!$F189,"")</f>
        <v>0</v>
      </c>
      <c r="Y191" s="6">
        <f>IFERROR('Selected scen drivers'!AA189/'Selected scen drivers'!$F189,"")</f>
        <v>0</v>
      </c>
      <c r="Z191" s="6">
        <f>IFERROR('Selected scen drivers'!AB189/'Selected scen drivers'!$F189,"")</f>
        <v>0</v>
      </c>
      <c r="AA191" s="6">
        <f>IFERROR('Selected scen drivers'!AC189/'Selected scen drivers'!$F189,"")</f>
        <v>0</v>
      </c>
      <c r="AB191" s="6">
        <f>IFERROR('Selected scen drivers'!AD189/'Selected scen drivers'!$F189,"")</f>
        <v>0</v>
      </c>
      <c r="AC191" s="6">
        <f>IFERROR('Selected scen drivers'!AE189/'Selected scen drivers'!$F189,"")</f>
        <v>0</v>
      </c>
    </row>
    <row r="192" hidden="1" spans="2:29">
      <c r="B192" t="str">
        <f>'Selected scen drivers'!C190</f>
        <v>France</v>
      </c>
      <c r="C192" t="str">
        <f>'Selected scen drivers'!D190</f>
        <v>POP</v>
      </c>
      <c r="D192" s="6">
        <f>IFERROR('Selected scen drivers'!F190/'Selected scen drivers'!$F190,"")</f>
        <v>1</v>
      </c>
      <c r="E192" s="6">
        <f>IFERROR('Selected scen drivers'!G190/'Selected scen drivers'!$F190,"")</f>
        <v>1.00202736815179</v>
      </c>
      <c r="F192" s="6">
        <f>IFERROR('Selected scen drivers'!H190/'Selected scen drivers'!$F190,"")</f>
        <v>1.01216420891075</v>
      </c>
      <c r="G192" s="6">
        <f>IFERROR('Selected scen drivers'!I190/'Selected scen drivers'!$F190,"")</f>
        <v>1.02252167125991</v>
      </c>
      <c r="H192" s="6">
        <f>IFERROR('Selected scen drivers'!J190/'Selected scen drivers'!$F190,"")</f>
        <v>1.03417984027998</v>
      </c>
      <c r="I192" s="6">
        <f>IFERROR('Selected scen drivers'!K190/'Selected scen drivers'!$F190,"")</f>
        <v>1.04637059777809</v>
      </c>
      <c r="J192" s="6">
        <f>IFERROR('Selected scen drivers'!L190/'Selected scen drivers'!$F190,"")</f>
        <v>1.05726032214999</v>
      </c>
      <c r="K192" s="6">
        <f>IFERROR('Selected scen drivers'!M190/'Selected scen drivers'!$F190,"")</f>
        <v>1.06650726134955</v>
      </c>
      <c r="L192" s="6">
        <f>IFERROR('Selected scen drivers'!N190/'Selected scen drivers'!$F190,"")</f>
        <v>1.07398212353871</v>
      </c>
      <c r="M192" s="6">
        <f>IFERROR('Selected scen drivers'!O190/'Selected scen drivers'!$F190,"")</f>
        <v>1.08106946775996</v>
      </c>
      <c r="N192" s="6">
        <f>IFERROR('Selected scen drivers'!P190/'Selected scen drivers'!$F190,"")</f>
        <v>1.0881444222259</v>
      </c>
      <c r="O192" s="6">
        <f>IFERROR('Selected scen drivers'!Q190/'Selected scen drivers'!$F190,"")</f>
        <v>1.09547632809153</v>
      </c>
      <c r="P192" s="6">
        <f>IFERROR('Selected scen drivers'!R190/'Selected scen drivers'!$F190,"")</f>
        <v>1.10335114464037</v>
      </c>
      <c r="Q192" s="6">
        <f>IFERROR('Selected scen drivers'!S190/'Selected scen drivers'!$F190,"")</f>
        <v>1.11132114622281</v>
      </c>
      <c r="R192" s="6">
        <f>IFERROR('Selected scen drivers'!T190/'Selected scen drivers'!$F190,"")</f>
        <v>1.11851014240138</v>
      </c>
      <c r="S192" s="6">
        <f>IFERROR('Selected scen drivers'!U190/'Selected scen drivers'!$F190,"")</f>
        <v>1.12475745499428</v>
      </c>
      <c r="T192" s="6">
        <f>IFERROR('Selected scen drivers'!V190/'Selected scen drivers'!$F190,"")</f>
        <v>1.13000258095548</v>
      </c>
      <c r="U192" s="6">
        <f>IFERROR('Selected scen drivers'!W190/'Selected scen drivers'!$F190,"")</f>
        <v>1.13332968884872</v>
      </c>
      <c r="V192" s="6">
        <f>IFERROR('Selected scen drivers'!X190/'Selected scen drivers'!$F190,"")</f>
        <v>0</v>
      </c>
      <c r="W192" s="6">
        <f>IFERROR('Selected scen drivers'!Y190/'Selected scen drivers'!$F190,"")</f>
        <v>0</v>
      </c>
      <c r="X192" s="6">
        <f>IFERROR('Selected scen drivers'!Z190/'Selected scen drivers'!$F190,"")</f>
        <v>0</v>
      </c>
      <c r="Y192" s="6">
        <f>IFERROR('Selected scen drivers'!AA190/'Selected scen drivers'!$F190,"")</f>
        <v>0</v>
      </c>
      <c r="Z192" s="6">
        <f>IFERROR('Selected scen drivers'!AB190/'Selected scen drivers'!$F190,"")</f>
        <v>0</v>
      </c>
      <c r="AA192" s="6">
        <f>IFERROR('Selected scen drivers'!AC190/'Selected scen drivers'!$F190,"")</f>
        <v>0</v>
      </c>
      <c r="AB192" s="6">
        <f>IFERROR('Selected scen drivers'!AD190/'Selected scen drivers'!$F190,"")</f>
        <v>0</v>
      </c>
      <c r="AC192" s="6">
        <f>IFERROR('Selected scen drivers'!AE190/'Selected scen drivers'!$F190,"")</f>
        <v>0</v>
      </c>
    </row>
    <row r="193" hidden="1" spans="2:29">
      <c r="B193" t="str">
        <f>'Selected scen drivers'!C191</f>
        <v>Japan</v>
      </c>
      <c r="C193" t="str">
        <f>'Selected scen drivers'!D191</f>
        <v>GDP</v>
      </c>
      <c r="D193" s="6">
        <f>IFERROR('Selected scen drivers'!F191/'Selected scen drivers'!$F191,"")</f>
        <v>1</v>
      </c>
      <c r="E193" s="6">
        <f>IFERROR('Selected scen drivers'!G191/'Selected scen drivers'!$F191,"")</f>
        <v>0.996614713987383</v>
      </c>
      <c r="F193" s="6">
        <f>IFERROR('Selected scen drivers'!H191/'Selected scen drivers'!$F191,"")</f>
        <v>1.06924009217147</v>
      </c>
      <c r="G193" s="6">
        <f>IFERROR('Selected scen drivers'!I191/'Selected scen drivers'!$F191,"")</f>
        <v>1.11202981109995</v>
      </c>
      <c r="H193" s="6">
        <f>IFERROR('Selected scen drivers'!J191/'Selected scen drivers'!$F191,"")</f>
        <v>1.15950139149913</v>
      </c>
      <c r="I193" s="6">
        <f>IFERROR('Selected scen drivers'!K191/'Selected scen drivers'!$F191,"")</f>
        <v>1.20010416264654</v>
      </c>
      <c r="J193" s="6">
        <f>IFERROR('Selected scen drivers'!L191/'Selected scen drivers'!$F191,"")</f>
        <v>1.24188617034257</v>
      </c>
      <c r="K193" s="6">
        <f>IFERROR('Selected scen drivers'!M191/'Selected scen drivers'!$F191,"")</f>
        <v>1.28616699003087</v>
      </c>
      <c r="L193" s="6">
        <f>IFERROR('Selected scen drivers'!N191/'Selected scen drivers'!$F191,"")</f>
        <v>1.32846552282671</v>
      </c>
      <c r="M193" s="6">
        <f>IFERROR('Selected scen drivers'!O191/'Selected scen drivers'!$F191,"")</f>
        <v>1.3659418552568</v>
      </c>
      <c r="N193" s="6">
        <f>IFERROR('Selected scen drivers'!P191/'Selected scen drivers'!$F191,"")</f>
        <v>1.39824319093224</v>
      </c>
      <c r="O193" s="6">
        <f>IFERROR('Selected scen drivers'!Q191/'Selected scen drivers'!$F191,"")</f>
        <v>1.42420588651495</v>
      </c>
      <c r="P193" s="6">
        <f>IFERROR('Selected scen drivers'!R191/'Selected scen drivers'!$F191,"")</f>
        <v>1.44492536504681</v>
      </c>
      <c r="Q193" s="6">
        <f>IFERROR('Selected scen drivers'!S191/'Selected scen drivers'!$F191,"")</f>
        <v>1.46353391269907</v>
      </c>
      <c r="R193" s="6">
        <f>IFERROR('Selected scen drivers'!T191/'Selected scen drivers'!$F191,"")</f>
        <v>1.48171169790961</v>
      </c>
      <c r="S193" s="6">
        <f>IFERROR('Selected scen drivers'!U191/'Selected scen drivers'!$F191,"")</f>
        <v>1.49833016206414</v>
      </c>
      <c r="T193" s="6">
        <f>IFERROR('Selected scen drivers'!V191/'Selected scen drivers'!$F191,"")</f>
        <v>1.51097625582845</v>
      </c>
      <c r="U193" s="6">
        <f>IFERROR('Selected scen drivers'!W191/'Selected scen drivers'!$F191,"")</f>
        <v>1.51698354019676</v>
      </c>
      <c r="V193" s="6">
        <f>IFERROR('Selected scen drivers'!X191/'Selected scen drivers'!$F191,"")</f>
        <v>0</v>
      </c>
      <c r="W193" s="6">
        <f>IFERROR('Selected scen drivers'!Y191/'Selected scen drivers'!$F191,"")</f>
        <v>0</v>
      </c>
      <c r="X193" s="6">
        <f>IFERROR('Selected scen drivers'!Z191/'Selected scen drivers'!$F191,"")</f>
        <v>0</v>
      </c>
      <c r="Y193" s="6">
        <f>IFERROR('Selected scen drivers'!AA191/'Selected scen drivers'!$F191,"")</f>
        <v>0</v>
      </c>
      <c r="Z193" s="6">
        <f>IFERROR('Selected scen drivers'!AB191/'Selected scen drivers'!$F191,"")</f>
        <v>0</v>
      </c>
      <c r="AA193" s="6">
        <f>IFERROR('Selected scen drivers'!AC191/'Selected scen drivers'!$F191,"")</f>
        <v>0</v>
      </c>
      <c r="AB193" s="6">
        <f>IFERROR('Selected scen drivers'!AD191/'Selected scen drivers'!$F191,"")</f>
        <v>0</v>
      </c>
      <c r="AC193" s="6">
        <f>IFERROR('Selected scen drivers'!AE191/'Selected scen drivers'!$F191,"")</f>
        <v>0</v>
      </c>
    </row>
    <row r="194" hidden="1" spans="2:29">
      <c r="B194" t="str">
        <f>'Selected scen drivers'!C192</f>
        <v>Japan</v>
      </c>
      <c r="C194" t="str">
        <f>'Selected scen drivers'!D192</f>
        <v>GDPAGR</v>
      </c>
      <c r="D194" s="6">
        <f>IFERROR('Selected scen drivers'!F192/'Selected scen drivers'!$F192,"")</f>
        <v>1</v>
      </c>
      <c r="E194" s="6">
        <f>IFERROR('Selected scen drivers'!G192/'Selected scen drivers'!$F192,"")</f>
        <v>0.996614713987381</v>
      </c>
      <c r="F194" s="6">
        <f>IFERROR('Selected scen drivers'!H192/'Selected scen drivers'!$F192,"")</f>
        <v>1.06924009217147</v>
      </c>
      <c r="G194" s="6">
        <f>IFERROR('Selected scen drivers'!I192/'Selected scen drivers'!$F192,"")</f>
        <v>1.11202981109995</v>
      </c>
      <c r="H194" s="6">
        <f>IFERROR('Selected scen drivers'!J192/'Selected scen drivers'!$F192,"")</f>
        <v>1.15950139149913</v>
      </c>
      <c r="I194" s="6">
        <f>IFERROR('Selected scen drivers'!K192/'Selected scen drivers'!$F192,"")</f>
        <v>1.20010416264654</v>
      </c>
      <c r="J194" s="6">
        <f>IFERROR('Selected scen drivers'!L192/'Selected scen drivers'!$F192,"")</f>
        <v>1.24188617034257</v>
      </c>
      <c r="K194" s="6">
        <f>IFERROR('Selected scen drivers'!M192/'Selected scen drivers'!$F192,"")</f>
        <v>1.28616699003087</v>
      </c>
      <c r="L194" s="6">
        <f>IFERROR('Selected scen drivers'!N192/'Selected scen drivers'!$F192,"")</f>
        <v>1.3284655228267</v>
      </c>
      <c r="M194" s="6">
        <f>IFERROR('Selected scen drivers'!O192/'Selected scen drivers'!$F192,"")</f>
        <v>1.3659418552568</v>
      </c>
      <c r="N194" s="6">
        <f>IFERROR('Selected scen drivers'!P192/'Selected scen drivers'!$F192,"")</f>
        <v>1.39824319093224</v>
      </c>
      <c r="O194" s="6">
        <f>IFERROR('Selected scen drivers'!Q192/'Selected scen drivers'!$F192,"")</f>
        <v>1.42420588651495</v>
      </c>
      <c r="P194" s="6">
        <f>IFERROR('Selected scen drivers'!R192/'Selected scen drivers'!$F192,"")</f>
        <v>1.4449253650468</v>
      </c>
      <c r="Q194" s="6">
        <f>IFERROR('Selected scen drivers'!S192/'Selected scen drivers'!$F192,"")</f>
        <v>1.46353391269907</v>
      </c>
      <c r="R194" s="6">
        <f>IFERROR('Selected scen drivers'!T192/'Selected scen drivers'!$F192,"")</f>
        <v>1.48171169790961</v>
      </c>
      <c r="S194" s="6">
        <f>IFERROR('Selected scen drivers'!U192/'Selected scen drivers'!$F192,"")</f>
        <v>1.49833016206413</v>
      </c>
      <c r="T194" s="6">
        <f>IFERROR('Selected scen drivers'!V192/'Selected scen drivers'!$F192,"")</f>
        <v>1.51097625582845</v>
      </c>
      <c r="U194" s="6">
        <f>IFERROR('Selected scen drivers'!W192/'Selected scen drivers'!$F192,"")</f>
        <v>1.51698354019676</v>
      </c>
      <c r="V194" s="6">
        <f>IFERROR('Selected scen drivers'!X192/'Selected scen drivers'!$F192,"")</f>
        <v>0</v>
      </c>
      <c r="W194" s="6">
        <f>IFERROR('Selected scen drivers'!Y192/'Selected scen drivers'!$F192,"")</f>
        <v>0</v>
      </c>
      <c r="X194" s="6">
        <f>IFERROR('Selected scen drivers'!Z192/'Selected scen drivers'!$F192,"")</f>
        <v>0</v>
      </c>
      <c r="Y194" s="6">
        <f>IFERROR('Selected scen drivers'!AA192/'Selected scen drivers'!$F192,"")</f>
        <v>0</v>
      </c>
      <c r="Z194" s="6">
        <f>IFERROR('Selected scen drivers'!AB192/'Selected scen drivers'!$F192,"")</f>
        <v>0</v>
      </c>
      <c r="AA194" s="6">
        <f>IFERROR('Selected scen drivers'!AC192/'Selected scen drivers'!$F192,"")</f>
        <v>0</v>
      </c>
      <c r="AB194" s="6">
        <f>IFERROR('Selected scen drivers'!AD192/'Selected scen drivers'!$F192,"")</f>
        <v>0</v>
      </c>
      <c r="AC194" s="6">
        <f>IFERROR('Selected scen drivers'!AE192/'Selected scen drivers'!$F192,"")</f>
        <v>0</v>
      </c>
    </row>
    <row r="195" hidden="1" spans="2:29">
      <c r="B195" t="str">
        <f>'Selected scen drivers'!C193</f>
        <v>Japan</v>
      </c>
      <c r="C195" t="str">
        <f>'Selected scen drivers'!D193</f>
        <v>GDPIND</v>
      </c>
      <c r="D195" s="6">
        <f>IFERROR('Selected scen drivers'!F193/'Selected scen drivers'!$F193,"")</f>
        <v>1</v>
      </c>
      <c r="E195" s="6">
        <f>IFERROR('Selected scen drivers'!G193/'Selected scen drivers'!$F193,"")</f>
        <v>0.996614713987386</v>
      </c>
      <c r="F195" s="6">
        <f>IFERROR('Selected scen drivers'!H193/'Selected scen drivers'!$F193,"")</f>
        <v>1.07072809872173</v>
      </c>
      <c r="G195" s="6">
        <f>IFERROR('Selected scen drivers'!I193/'Selected scen drivers'!$F193,"")</f>
        <v>1.11512492071119</v>
      </c>
      <c r="H195" s="6">
        <f>IFERROR('Selected scen drivers'!J193/'Selected scen drivers'!$F193,"")</f>
        <v>1.16434224720091</v>
      </c>
      <c r="I195" s="6">
        <f>IFERROR('Selected scen drivers'!K193/'Selected scen drivers'!$F193,"")</f>
        <v>1.20678465608516</v>
      </c>
      <c r="J195" s="6">
        <f>IFERROR('Selected scen drivers'!L193/'Selected scen drivers'!$F193,"")</f>
        <v>1.25052751651767</v>
      </c>
      <c r="K195" s="6">
        <f>IFERROR('Selected scen drivers'!M193/'Selected scen drivers'!$F193,"")</f>
        <v>1.29690634550346</v>
      </c>
      <c r="L195" s="6">
        <f>IFERROR('Selected scen drivers'!N193/'Selected scen drivers'!$F193,"")</f>
        <v>1.34140682375589</v>
      </c>
      <c r="M195" s="6">
        <f>IFERROR('Selected scen drivers'!O193/'Selected scen drivers'!$F193,"")</f>
        <v>1.38114914456651</v>
      </c>
      <c r="N195" s="6">
        <f>IFERROR('Selected scen drivers'!P193/'Selected scen drivers'!$F193,"")</f>
        <v>1.41575596040263</v>
      </c>
      <c r="O195" s="6">
        <f>IFERROR('Selected scen drivers'!Q193/'Selected scen drivers'!$F193,"")</f>
        <v>1.44402582876713</v>
      </c>
      <c r="P195" s="6">
        <f>IFERROR('Selected scen drivers'!R193/'Selected scen drivers'!$F193,"")</f>
        <v>1.46704447810596</v>
      </c>
      <c r="Q195" s="6">
        <f>IFERROR('Selected scen drivers'!S193/'Selected scen drivers'!$F193,"")</f>
        <v>1.48797461294484</v>
      </c>
      <c r="R195" s="6">
        <f>IFERROR('Selected scen drivers'!T193/'Selected scen drivers'!$F193,"")</f>
        <v>1.50851798535339</v>
      </c>
      <c r="S195" s="6">
        <f>IFERROR('Selected scen drivers'!U193/'Selected scen drivers'!$F193,"")</f>
        <v>1.52752225050809</v>
      </c>
      <c r="T195" s="6">
        <f>IFERROR('Selected scen drivers'!V193/'Selected scen drivers'!$F193,"")</f>
        <v>1.54251747724015</v>
      </c>
      <c r="U195" s="6">
        <f>IFERROR('Selected scen drivers'!W193/'Selected scen drivers'!$F193,"")</f>
        <v>1.55076127017122</v>
      </c>
      <c r="V195" s="6">
        <f>IFERROR('Selected scen drivers'!X193/'Selected scen drivers'!$F193,"")</f>
        <v>0</v>
      </c>
      <c r="W195" s="6">
        <f>IFERROR('Selected scen drivers'!Y193/'Selected scen drivers'!$F193,"")</f>
        <v>0</v>
      </c>
      <c r="X195" s="6">
        <f>IFERROR('Selected scen drivers'!Z193/'Selected scen drivers'!$F193,"")</f>
        <v>0</v>
      </c>
      <c r="Y195" s="6">
        <f>IFERROR('Selected scen drivers'!AA193/'Selected scen drivers'!$F193,"")</f>
        <v>0</v>
      </c>
      <c r="Z195" s="6">
        <f>IFERROR('Selected scen drivers'!AB193/'Selected scen drivers'!$F193,"")</f>
        <v>0</v>
      </c>
      <c r="AA195" s="6">
        <f>IFERROR('Selected scen drivers'!AC193/'Selected scen drivers'!$F193,"")</f>
        <v>0</v>
      </c>
      <c r="AB195" s="6">
        <f>IFERROR('Selected scen drivers'!AD193/'Selected scen drivers'!$F193,"")</f>
        <v>0</v>
      </c>
      <c r="AC195" s="6">
        <f>IFERROR('Selected scen drivers'!AE193/'Selected scen drivers'!$F193,"")</f>
        <v>0</v>
      </c>
    </row>
    <row r="196" hidden="1" spans="2:29">
      <c r="B196" t="str">
        <f>'Selected scen drivers'!C194</f>
        <v>Japan</v>
      </c>
      <c r="C196" t="str">
        <f>'Selected scen drivers'!D194</f>
        <v>GDPMFG</v>
      </c>
      <c r="D196" s="6">
        <f>IFERROR('Selected scen drivers'!F194/'Selected scen drivers'!$F194,"")</f>
        <v>1</v>
      </c>
      <c r="E196" s="6">
        <f>IFERROR('Selected scen drivers'!G194/'Selected scen drivers'!$F194,"")</f>
        <v>0.996614713987384</v>
      </c>
      <c r="F196" s="6">
        <f>IFERROR('Selected scen drivers'!H194/'Selected scen drivers'!$F194,"")</f>
        <v>1.08355642284353</v>
      </c>
      <c r="G196" s="6">
        <f>IFERROR('Selected scen drivers'!I194/'Selected scen drivers'!$F194,"")</f>
        <v>1.14184539986227</v>
      </c>
      <c r="H196" s="6">
        <f>IFERROR('Selected scen drivers'!J194/'Selected scen drivers'!$F194,"")</f>
        <v>1.20619197474696</v>
      </c>
      <c r="I196" s="6">
        <f>IFERROR('Selected scen drivers'!K194/'Selected scen drivers'!$F194,"")</f>
        <v>1.26461829183997</v>
      </c>
      <c r="J196" s="6">
        <f>IFERROR('Selected scen drivers'!L194/'Selected scen drivers'!$F194,"")</f>
        <v>1.3254399631242</v>
      </c>
      <c r="K196" s="6">
        <f>IFERROR('Selected scen drivers'!M194/'Selected scen drivers'!$F194,"")</f>
        <v>1.39013525193976</v>
      </c>
      <c r="L196" s="6">
        <f>IFERROR('Selected scen drivers'!N194/'Selected scen drivers'!$F194,"")</f>
        <v>1.45390598273395</v>
      </c>
      <c r="M196" s="6">
        <f>IFERROR('Selected scen drivers'!O194/'Selected scen drivers'!$F194,"")</f>
        <v>1.51352881337843</v>
      </c>
      <c r="N196" s="6">
        <f>IFERROR('Selected scen drivers'!P194/'Selected scen drivers'!$F194,"")</f>
        <v>1.56841468602298</v>
      </c>
      <c r="O196" s="6">
        <f>IFERROR('Selected scen drivers'!Q194/'Selected scen drivers'!$F194,"")</f>
        <v>1.61703362966256</v>
      </c>
      <c r="P196" s="6">
        <f>IFERROR('Selected scen drivers'!R194/'Selected scen drivers'!$F194,"")</f>
        <v>1.66038669353471</v>
      </c>
      <c r="Q196" s="6">
        <f>IFERROR('Selected scen drivers'!S194/'Selected scen drivers'!$F194,"")</f>
        <v>1.70190254451952</v>
      </c>
      <c r="R196" s="6">
        <f>IFERROR('Selected scen drivers'!T194/'Selected scen drivers'!$F194,"")</f>
        <v>1.74347291917477</v>
      </c>
      <c r="S196" s="6">
        <f>IFERROR('Selected scen drivers'!U194/'Selected scen drivers'!$F194,"")</f>
        <v>1.78373828498637</v>
      </c>
      <c r="T196" s="6">
        <f>IFERROR('Selected scen drivers'!V194/'Selected scen drivers'!$F194,"")</f>
        <v>1.81972950966749</v>
      </c>
      <c r="U196" s="6">
        <f>IFERROR('Selected scen drivers'!W194/'Selected scen drivers'!$F194,"")</f>
        <v>1.84803439836194</v>
      </c>
      <c r="V196" s="6">
        <f>IFERROR('Selected scen drivers'!X194/'Selected scen drivers'!$F194,"")</f>
        <v>0</v>
      </c>
      <c r="W196" s="6">
        <f>IFERROR('Selected scen drivers'!Y194/'Selected scen drivers'!$F194,"")</f>
        <v>0</v>
      </c>
      <c r="X196" s="6">
        <f>IFERROR('Selected scen drivers'!Z194/'Selected scen drivers'!$F194,"")</f>
        <v>0</v>
      </c>
      <c r="Y196" s="6">
        <f>IFERROR('Selected scen drivers'!AA194/'Selected scen drivers'!$F194,"")</f>
        <v>0</v>
      </c>
      <c r="Z196" s="6">
        <f>IFERROR('Selected scen drivers'!AB194/'Selected scen drivers'!$F194,"")</f>
        <v>0</v>
      </c>
      <c r="AA196" s="6">
        <f>IFERROR('Selected scen drivers'!AC194/'Selected scen drivers'!$F194,"")</f>
        <v>0</v>
      </c>
      <c r="AB196" s="6">
        <f>IFERROR('Selected scen drivers'!AD194/'Selected scen drivers'!$F194,"")</f>
        <v>0</v>
      </c>
      <c r="AC196" s="6">
        <f>IFERROR('Selected scen drivers'!AE194/'Selected scen drivers'!$F194,"")</f>
        <v>0</v>
      </c>
    </row>
    <row r="197" hidden="1" spans="2:29">
      <c r="B197" t="str">
        <f>'Selected scen drivers'!C195</f>
        <v>Japan</v>
      </c>
      <c r="C197" t="str">
        <f>'Selected scen drivers'!D195</f>
        <v>GDPPCAP</v>
      </c>
      <c r="D197" s="6">
        <f>IFERROR('Selected scen drivers'!F195/'Selected scen drivers'!$F195,"")</f>
        <v>1</v>
      </c>
      <c r="E197" s="6">
        <f>IFERROR('Selected scen drivers'!G195/'Selected scen drivers'!$F195,"")</f>
        <v>1.00148891619088</v>
      </c>
      <c r="F197" s="6">
        <f>IFERROR('Selected scen drivers'!H195/'Selected scen drivers'!$F195,"")</f>
        <v>1.10140296901448</v>
      </c>
      <c r="G197" s="6">
        <f>IFERROR('Selected scen drivers'!I195/'Selected scen drivers'!$F195,"")</f>
        <v>1.17547269697002</v>
      </c>
      <c r="H197" s="6">
        <f>IFERROR('Selected scen drivers'!J195/'Selected scen drivers'!$F195,"")</f>
        <v>1.2604747545575</v>
      </c>
      <c r="I197" s="6">
        <f>IFERROR('Selected scen drivers'!K195/'Selected scen drivers'!$F195,"")</f>
        <v>1.34380965088508</v>
      </c>
      <c r="J197" s="6">
        <f>IFERROR('Selected scen drivers'!L195/'Selected scen drivers'!$F195,"")</f>
        <v>1.43390149586613</v>
      </c>
      <c r="K197" s="6">
        <f>IFERROR('Selected scen drivers'!M195/'Selected scen drivers'!$F195,"")</f>
        <v>1.53100655541396</v>
      </c>
      <c r="L197" s="6">
        <f>IFERROR('Selected scen drivers'!N195/'Selected scen drivers'!$F195,"")</f>
        <v>1.62947572966333</v>
      </c>
      <c r="M197" s="6">
        <f>IFERROR('Selected scen drivers'!O195/'Selected scen drivers'!$F195,"")</f>
        <v>1.72783052861294</v>
      </c>
      <c r="N197" s="6">
        <f>IFERROR('Selected scen drivers'!P195/'Selected scen drivers'!$F195,"")</f>
        <v>1.82909433294194</v>
      </c>
      <c r="O197" s="6">
        <f>IFERROR('Selected scen drivers'!Q195/'Selected scen drivers'!$F195,"")</f>
        <v>1.93290946446754</v>
      </c>
      <c r="P197" s="6">
        <f>IFERROR('Selected scen drivers'!R195/'Selected scen drivers'!$F195,"")</f>
        <v>2.03819196828248</v>
      </c>
      <c r="Q197" s="6">
        <f>IFERROR('Selected scen drivers'!S195/'Selected scen drivers'!$F195,"")</f>
        <v>2.14321919597526</v>
      </c>
      <c r="R197" s="6">
        <f>IFERROR('Selected scen drivers'!T195/'Selected scen drivers'!$F195,"")</f>
        <v>2.24746787722233</v>
      </c>
      <c r="S197" s="6">
        <f>IFERROR('Selected scen drivers'!U195/'Selected scen drivers'!$F195,"")</f>
        <v>2.35069542710973</v>
      </c>
      <c r="T197" s="6">
        <f>IFERROR('Selected scen drivers'!V195/'Selected scen drivers'!$F195,"")</f>
        <v>2.45218228735304</v>
      </c>
      <c r="U197" s="6">
        <f>IFERROR('Selected scen drivers'!W195/'Selected scen drivers'!$F195,"")</f>
        <v>2.55031242469414</v>
      </c>
      <c r="V197" s="6">
        <f>IFERROR('Selected scen drivers'!X195/'Selected scen drivers'!$F195,"")</f>
        <v>0</v>
      </c>
      <c r="W197" s="6">
        <f>IFERROR('Selected scen drivers'!Y195/'Selected scen drivers'!$F195,"")</f>
        <v>0</v>
      </c>
      <c r="X197" s="6">
        <f>IFERROR('Selected scen drivers'!Z195/'Selected scen drivers'!$F195,"")</f>
        <v>0</v>
      </c>
      <c r="Y197" s="6">
        <f>IFERROR('Selected scen drivers'!AA195/'Selected scen drivers'!$F195,"")</f>
        <v>0</v>
      </c>
      <c r="Z197" s="6">
        <f>IFERROR('Selected scen drivers'!AB195/'Selected scen drivers'!$F195,"")</f>
        <v>0</v>
      </c>
      <c r="AA197" s="6">
        <f>IFERROR('Selected scen drivers'!AC195/'Selected scen drivers'!$F195,"")</f>
        <v>0</v>
      </c>
      <c r="AB197" s="6">
        <f>IFERROR('Selected scen drivers'!AD195/'Selected scen drivers'!$F195,"")</f>
        <v>0</v>
      </c>
      <c r="AC197" s="6">
        <f>IFERROR('Selected scen drivers'!AE195/'Selected scen drivers'!$F195,"")</f>
        <v>0</v>
      </c>
    </row>
    <row r="198" spans="2:29">
      <c r="B198" t="str">
        <f>'Selected scen drivers'!C196</f>
        <v>Japan</v>
      </c>
      <c r="C198" t="str">
        <f>'Selected scen drivers'!D196</f>
        <v>GDPPHOU</v>
      </c>
      <c r="D198" s="6">
        <f>IFERROR('Selected scen drivers'!F196/'Selected scen drivers'!$F196,"")</f>
        <v>1</v>
      </c>
      <c r="E198" s="6">
        <f>IFERROR('Selected scen drivers'!G196/'Selected scen drivers'!$F196,"")</f>
        <v>1.00231040858052</v>
      </c>
      <c r="F198" s="6">
        <f>IFERROR('Selected scen drivers'!H196/'Selected scen drivers'!$F196,"")</f>
        <v>1.10698311688449</v>
      </c>
      <c r="G198" s="6">
        <f>IFERROR('Selected scen drivers'!I196/'Selected scen drivers'!$F196,"")</f>
        <v>1.19363429624015</v>
      </c>
      <c r="H198" s="6">
        <f>IFERROR('Selected scen drivers'!J196/'Selected scen drivers'!$F196,"")</f>
        <v>1.31353564510591</v>
      </c>
      <c r="I198" s="6">
        <f>IFERROR('Selected scen drivers'!K196/'Selected scen drivers'!$F196,"")</f>
        <v>1.47339957357612</v>
      </c>
      <c r="J198" s="6">
        <f>IFERROR('Selected scen drivers'!L196/'Selected scen drivers'!$F196,"")</f>
        <v>1.63749398141517</v>
      </c>
      <c r="K198" s="6">
        <f>IFERROR('Selected scen drivers'!M196/'Selected scen drivers'!$F196,"")</f>
        <v>1.79226175324635</v>
      </c>
      <c r="L198" s="6">
        <f>IFERROR('Selected scen drivers'!N196/'Selected scen drivers'!$F196,"")</f>
        <v>1.93968792662988</v>
      </c>
      <c r="M198" s="6">
        <f>IFERROR('Selected scen drivers'!O196/'Selected scen drivers'!$F196,"")</f>
        <v>2.08127147736136</v>
      </c>
      <c r="N198" s="6">
        <f>IFERROR('Selected scen drivers'!P196/'Selected scen drivers'!$F196,"")</f>
        <v>2.23539772559865</v>
      </c>
      <c r="O198" s="6">
        <f>IFERROR('Selected scen drivers'!Q196/'Selected scen drivers'!$F196,"")</f>
        <v>2.39612303528008</v>
      </c>
      <c r="P198" s="6">
        <f>IFERROR('Selected scen drivers'!R196/'Selected scen drivers'!$F196,"")</f>
        <v>2.56041298784768</v>
      </c>
      <c r="Q198" s="6">
        <f>IFERROR('Selected scen drivers'!S196/'Selected scen drivers'!$F196,"")</f>
        <v>2.73683347239093</v>
      </c>
      <c r="R198" s="6">
        <f>IFERROR('Selected scen drivers'!T196/'Selected scen drivers'!$F196,"")</f>
        <v>2.89892051742223</v>
      </c>
      <c r="S198" s="6">
        <f>IFERROR('Selected scen drivers'!U196/'Selected scen drivers'!$F196,"")</f>
        <v>3.05881166424471</v>
      </c>
      <c r="T198" s="6">
        <f>IFERROR('Selected scen drivers'!V196/'Selected scen drivers'!$F196,"")</f>
        <v>3.23351315324047</v>
      </c>
      <c r="U198" s="6">
        <f>IFERROR('Selected scen drivers'!W196/'Selected scen drivers'!$F196,"")</f>
        <v>3.41236193927119</v>
      </c>
      <c r="V198" s="6">
        <f>IFERROR('Selected scen drivers'!X196/'Selected scen drivers'!$F196,"")</f>
        <v>0</v>
      </c>
      <c r="W198" s="6">
        <f>IFERROR('Selected scen drivers'!Y196/'Selected scen drivers'!$F196,"")</f>
        <v>0</v>
      </c>
      <c r="X198" s="6">
        <f>IFERROR('Selected scen drivers'!Z196/'Selected scen drivers'!$F196,"")</f>
        <v>0</v>
      </c>
      <c r="Y198" s="6">
        <f>IFERROR('Selected scen drivers'!AA196/'Selected scen drivers'!$F196,"")</f>
        <v>0</v>
      </c>
      <c r="Z198" s="6">
        <f>IFERROR('Selected scen drivers'!AB196/'Selected scen drivers'!$F196,"")</f>
        <v>0</v>
      </c>
      <c r="AA198" s="6">
        <f>IFERROR('Selected scen drivers'!AC196/'Selected scen drivers'!$F196,"")</f>
        <v>0</v>
      </c>
      <c r="AB198" s="6">
        <f>IFERROR('Selected scen drivers'!AD196/'Selected scen drivers'!$F196,"")</f>
        <v>0</v>
      </c>
      <c r="AC198" s="6">
        <f>IFERROR('Selected scen drivers'!AE196/'Selected scen drivers'!$F196,"")</f>
        <v>0</v>
      </c>
    </row>
    <row r="199" hidden="1" spans="2:29">
      <c r="B199" t="str">
        <f>'Selected scen drivers'!C197</f>
        <v>Japan</v>
      </c>
      <c r="C199" t="str">
        <f>'Selected scen drivers'!D197</f>
        <v>GDPSER</v>
      </c>
      <c r="D199" s="6">
        <f>IFERROR('Selected scen drivers'!F197/'Selected scen drivers'!$F197,"")</f>
        <v>1</v>
      </c>
      <c r="E199" s="6">
        <f>IFERROR('Selected scen drivers'!G197/'Selected scen drivers'!$F197,"")</f>
        <v>0.996614713987384</v>
      </c>
      <c r="F199" s="6">
        <f>IFERROR('Selected scen drivers'!H197/'Selected scen drivers'!$F197,"")</f>
        <v>1.06861139383559</v>
      </c>
      <c r="G199" s="6">
        <f>IFERROR('Selected scen drivers'!I197/'Selected scen drivers'!$F197,"")</f>
        <v>1.11072209490635</v>
      </c>
      <c r="H199" s="6">
        <f>IFERROR('Selected scen drivers'!J197/'Selected scen drivers'!$F197,"")</f>
        <v>1.15745607931726</v>
      </c>
      <c r="I199" s="6">
        <f>IFERROR('Selected scen drivers'!K197/'Selected scen drivers'!$F197,"")</f>
        <v>1.1972815842735</v>
      </c>
      <c r="J199" s="6">
        <f>IFERROR('Selected scen drivers'!L197/'Selected scen drivers'!$F197,"")</f>
        <v>1.23823511117278</v>
      </c>
      <c r="K199" s="6">
        <f>IFERROR('Selected scen drivers'!M197/'Selected scen drivers'!$F197,"")</f>
        <v>1.28162949998229</v>
      </c>
      <c r="L199" s="6">
        <f>IFERROR('Selected scen drivers'!N197/'Selected scen drivers'!$F197,"")</f>
        <v>1.32299768778467</v>
      </c>
      <c r="M199" s="6">
        <f>IFERROR('Selected scen drivers'!O197/'Selected scen drivers'!$F197,"")</f>
        <v>1.3595166164159</v>
      </c>
      <c r="N199" s="6">
        <f>IFERROR('Selected scen drivers'!P197/'Selected scen drivers'!$F197,"")</f>
        <v>1.39084386260217</v>
      </c>
      <c r="O199" s="6">
        <f>IFERROR('Selected scen drivers'!Q197/'Selected scen drivers'!$F197,"")</f>
        <v>1.41583175354559</v>
      </c>
      <c r="P199" s="6">
        <f>IFERROR('Selected scen drivers'!R197/'Selected scen drivers'!$F197,"")</f>
        <v>1.43557980835623</v>
      </c>
      <c r="Q199" s="6">
        <f>IFERROR('Selected scen drivers'!S197/'Selected scen drivers'!$F197,"")</f>
        <v>1.45320746113235</v>
      </c>
      <c r="R199" s="6">
        <f>IFERROR('Selected scen drivers'!T197/'Selected scen drivers'!$F197,"")</f>
        <v>1.47038576100157</v>
      </c>
      <c r="S199" s="6">
        <f>IFERROR('Selected scen drivers'!U197/'Selected scen drivers'!$F197,"")</f>
        <v>1.48599619927188</v>
      </c>
      <c r="T199" s="6">
        <f>IFERROR('Selected scen drivers'!V197/'Selected scen drivers'!$F197,"")</f>
        <v>1.49764975977932</v>
      </c>
      <c r="U199" s="6">
        <f>IFERROR('Selected scen drivers'!W197/'Selected scen drivers'!$F197,"")</f>
        <v>1.5027120958802</v>
      </c>
      <c r="V199" s="6">
        <f>IFERROR('Selected scen drivers'!X197/'Selected scen drivers'!$F197,"")</f>
        <v>0</v>
      </c>
      <c r="W199" s="6">
        <f>IFERROR('Selected scen drivers'!Y197/'Selected scen drivers'!$F197,"")</f>
        <v>0</v>
      </c>
      <c r="X199" s="6">
        <f>IFERROR('Selected scen drivers'!Z197/'Selected scen drivers'!$F197,"")</f>
        <v>0</v>
      </c>
      <c r="Y199" s="6">
        <f>IFERROR('Selected scen drivers'!AA197/'Selected scen drivers'!$F197,"")</f>
        <v>0</v>
      </c>
      <c r="Z199" s="6">
        <f>IFERROR('Selected scen drivers'!AB197/'Selected scen drivers'!$F197,"")</f>
        <v>0</v>
      </c>
      <c r="AA199" s="6">
        <f>IFERROR('Selected scen drivers'!AC197/'Selected scen drivers'!$F197,"")</f>
        <v>0</v>
      </c>
      <c r="AB199" s="6">
        <f>IFERROR('Selected scen drivers'!AD197/'Selected scen drivers'!$F197,"")</f>
        <v>0</v>
      </c>
      <c r="AC199" s="6">
        <f>IFERROR('Selected scen drivers'!AE197/'Selected scen drivers'!$F197,"")</f>
        <v>0</v>
      </c>
    </row>
    <row r="200" hidden="1" spans="2:29">
      <c r="B200" t="str">
        <f>'Selected scen drivers'!C198</f>
        <v>Japan</v>
      </c>
      <c r="C200" t="str">
        <f>'Selected scen drivers'!D198</f>
        <v>HOU</v>
      </c>
      <c r="D200" s="6">
        <f>IFERROR('Selected scen drivers'!F198/'Selected scen drivers'!$F198,"")</f>
        <v>1</v>
      </c>
      <c r="E200" s="6">
        <f>IFERROR('Selected scen drivers'!G198/'Selected scen drivers'!$F198,"")</f>
        <v>0.994317434455061</v>
      </c>
      <c r="F200" s="6">
        <f>IFERROR('Selected scen drivers'!H198/'Selected scen drivers'!$F198,"")</f>
        <v>0.965904606730363</v>
      </c>
      <c r="G200" s="6">
        <f>IFERROR('Selected scen drivers'!I198/'Selected scen drivers'!$F198,"")</f>
        <v>0.931633595484611</v>
      </c>
      <c r="H200" s="6">
        <f>IFERROR('Selected scen drivers'!J198/'Selected scen drivers'!$F198,"")</f>
        <v>0.88273309964545</v>
      </c>
      <c r="I200" s="6">
        <f>IFERROR('Selected scen drivers'!K198/'Selected scen drivers'!$F198,"")</f>
        <v>0.814513716556702</v>
      </c>
      <c r="J200" s="6">
        <f>IFERROR('Selected scen drivers'!L198/'Selected scen drivers'!$F198,"")</f>
        <v>0.758406555649929</v>
      </c>
      <c r="K200" s="6">
        <f>IFERROR('Selected scen drivers'!M198/'Selected scen drivers'!$F198,"")</f>
        <v>0.717622293563548</v>
      </c>
      <c r="L200" s="6">
        <f>IFERROR('Selected scen drivers'!N198/'Selected scen drivers'!$F198,"")</f>
        <v>0.684886215245386</v>
      </c>
      <c r="M200" s="6">
        <f>IFERROR('Selected scen drivers'!O198/'Selected scen drivers'!$F198,"")</f>
        <v>0.656301626248464</v>
      </c>
      <c r="N200" s="6">
        <f>IFERROR('Selected scen drivers'!P198/'Selected scen drivers'!$F198,"")</f>
        <v>0.625500856031237</v>
      </c>
      <c r="O200" s="6">
        <f>IFERROR('Selected scen drivers'!Q198/'Selected scen drivers'!$F198,"")</f>
        <v>0.594379280840425</v>
      </c>
      <c r="P200" s="6">
        <f>IFERROR('Selected scen drivers'!R198/'Selected scen drivers'!$F198,"")</f>
        <v>0.564332930626723</v>
      </c>
      <c r="Q200" s="6">
        <f>IFERROR('Selected scen drivers'!S198/'Selected scen drivers'!$F198,"")</f>
        <v>0.534754462579892</v>
      </c>
      <c r="R200" s="6">
        <f>IFERROR('Selected scen drivers'!T198/'Selected scen drivers'!$F198,"")</f>
        <v>0.51112532717081</v>
      </c>
      <c r="S200" s="6">
        <f>IFERROR('Selected scen drivers'!U198/'Selected scen drivers'!$F198,"")</f>
        <v>0.489840606918866</v>
      </c>
      <c r="T200" s="6">
        <f>IFERROR('Selected scen drivers'!V198/'Selected scen drivers'!$F198,"")</f>
        <v>0.467286256223892</v>
      </c>
      <c r="U200" s="6">
        <f>IFERROR('Selected scen drivers'!W198/'Selected scen drivers'!$F198,"")</f>
        <v>0.444555286688245</v>
      </c>
      <c r="V200" s="6">
        <f>IFERROR('Selected scen drivers'!X198/'Selected scen drivers'!$F198,"")</f>
        <v>0</v>
      </c>
      <c r="W200" s="6">
        <f>IFERROR('Selected scen drivers'!Y198/'Selected scen drivers'!$F198,"")</f>
        <v>0</v>
      </c>
      <c r="X200" s="6">
        <f>IFERROR('Selected scen drivers'!Z198/'Selected scen drivers'!$F198,"")</f>
        <v>0</v>
      </c>
      <c r="Y200" s="6">
        <f>IFERROR('Selected scen drivers'!AA198/'Selected scen drivers'!$F198,"")</f>
        <v>0</v>
      </c>
      <c r="Z200" s="6">
        <f>IFERROR('Selected scen drivers'!AB198/'Selected scen drivers'!$F198,"")</f>
        <v>0</v>
      </c>
      <c r="AA200" s="6">
        <f>IFERROR('Selected scen drivers'!AC198/'Selected scen drivers'!$F198,"")</f>
        <v>0</v>
      </c>
      <c r="AB200" s="6">
        <f>IFERROR('Selected scen drivers'!AD198/'Selected scen drivers'!$F198,"")</f>
        <v>0</v>
      </c>
      <c r="AC200" s="6">
        <f>IFERROR('Selected scen drivers'!AE198/'Selected scen drivers'!$F198,"")</f>
        <v>0</v>
      </c>
    </row>
    <row r="201" hidden="1" spans="2:29">
      <c r="B201" t="str">
        <f>'Selected scen drivers'!C199</f>
        <v>Japan</v>
      </c>
      <c r="C201" t="str">
        <f>'Selected scen drivers'!D199</f>
        <v>POP</v>
      </c>
      <c r="D201" s="6">
        <f>IFERROR('Selected scen drivers'!F199/'Selected scen drivers'!$F199,"")</f>
        <v>1</v>
      </c>
      <c r="E201" s="6">
        <f>IFERROR('Selected scen drivers'!G199/'Selected scen drivers'!$F199,"")</f>
        <v>0.995133044285661</v>
      </c>
      <c r="F201" s="6">
        <f>IFERROR('Selected scen drivers'!H199/'Selected scen drivers'!$F199,"")</f>
        <v>0.970798265713964</v>
      </c>
      <c r="G201" s="6">
        <f>IFERROR('Selected scen drivers'!I199/'Selected scen drivers'!$F199,"")</f>
        <v>0.946027767353842</v>
      </c>
      <c r="H201" s="6">
        <f>IFERROR('Selected scen drivers'!J199/'Selected scen drivers'!$F199,"")</f>
        <v>0.919892593887119</v>
      </c>
      <c r="I201" s="6">
        <f>IFERROR('Selected scen drivers'!K199/'Selected scen drivers'!$F199,"")</f>
        <v>0.893061128007311</v>
      </c>
      <c r="J201" s="6">
        <f>IFERROR('Selected scen drivers'!L199/'Selected scen drivers'!$F199,"")</f>
        <v>0.866088900752858</v>
      </c>
      <c r="K201" s="6">
        <f>IFERROR('Selected scen drivers'!M199/'Selected scen drivers'!$F199,"")</f>
        <v>0.84007934876746</v>
      </c>
      <c r="L201" s="6">
        <f>IFERROR('Selected scen drivers'!N199/'Selected scen drivers'!$F199,"")</f>
        <v>0.815271745778737</v>
      </c>
      <c r="M201" s="6">
        <f>IFERROR('Selected scen drivers'!O199/'Selected scen drivers'!$F199,"")</f>
        <v>0.790553143168125</v>
      </c>
      <c r="N201" s="6">
        <f>IFERROR('Selected scen drivers'!P199/'Selected scen drivers'!$F199,"")</f>
        <v>0.7644456416216</v>
      </c>
      <c r="O201" s="6">
        <f>IFERROR('Selected scen drivers'!Q199/'Selected scen drivers'!$F199,"")</f>
        <v>0.736819759381374</v>
      </c>
      <c r="P201" s="6">
        <f>IFERROR('Selected scen drivers'!R199/'Selected scen drivers'!$F199,"")</f>
        <v>0.708925060804943</v>
      </c>
      <c r="Q201" s="6">
        <f>IFERROR('Selected scen drivers'!S199/'Selected scen drivers'!$F199,"")</f>
        <v>0.682867116647441</v>
      </c>
      <c r="R201" s="6">
        <f>IFERROR('Selected scen drivers'!T199/'Selected scen drivers'!$F199,"")</f>
        <v>0.659280478678467</v>
      </c>
      <c r="S201" s="6">
        <f>IFERROR('Selected scen drivers'!U199/'Selected scen drivers'!$F199,"")</f>
        <v>0.637398679890398</v>
      </c>
      <c r="T201" s="6">
        <f>IFERROR('Selected scen drivers'!V199/'Selected scen drivers'!$F199,"")</f>
        <v>0.616176156079915</v>
      </c>
      <c r="U201" s="6">
        <f>IFERROR('Selected scen drivers'!W199/'Selected scen drivers'!$F199,"")</f>
        <v>0.594822628595666</v>
      </c>
      <c r="V201" s="6">
        <f>IFERROR('Selected scen drivers'!X199/'Selected scen drivers'!$F199,"")</f>
        <v>0</v>
      </c>
      <c r="W201" s="6">
        <f>IFERROR('Selected scen drivers'!Y199/'Selected scen drivers'!$F199,"")</f>
        <v>0</v>
      </c>
      <c r="X201" s="6">
        <f>IFERROR('Selected scen drivers'!Z199/'Selected scen drivers'!$F199,"")</f>
        <v>0</v>
      </c>
      <c r="Y201" s="6">
        <f>IFERROR('Selected scen drivers'!AA199/'Selected scen drivers'!$F199,"")</f>
        <v>0</v>
      </c>
      <c r="Z201" s="6">
        <f>IFERROR('Selected scen drivers'!AB199/'Selected scen drivers'!$F199,"")</f>
        <v>0</v>
      </c>
      <c r="AA201" s="6">
        <f>IFERROR('Selected scen drivers'!AC199/'Selected scen drivers'!$F199,"")</f>
        <v>0</v>
      </c>
      <c r="AB201" s="6">
        <f>IFERROR('Selected scen drivers'!AD199/'Selected scen drivers'!$F199,"")</f>
        <v>0</v>
      </c>
      <c r="AC201" s="6">
        <f>IFERROR('Selected scen drivers'!AE199/'Selected scen drivers'!$F199,"")</f>
        <v>0</v>
      </c>
    </row>
    <row r="202" hidden="1" spans="2:29">
      <c r="B202" t="str">
        <f>'Selected scen drivers'!C200</f>
        <v>UK</v>
      </c>
      <c r="C202" t="str">
        <f>'Selected scen drivers'!D200</f>
        <v>GDP</v>
      </c>
      <c r="D202" s="6">
        <f>IFERROR('Selected scen drivers'!F200/'Selected scen drivers'!$F200,"")</f>
        <v>1</v>
      </c>
      <c r="E202" s="6">
        <f>IFERROR('Selected scen drivers'!G200/'Selected scen drivers'!$F200,"")</f>
        <v>0.993148396218289</v>
      </c>
      <c r="F202" s="6">
        <f>IFERROR('Selected scen drivers'!H200/'Selected scen drivers'!$F200,"")</f>
        <v>1.15302533912728</v>
      </c>
      <c r="G202" s="6">
        <f>IFERROR('Selected scen drivers'!I200/'Selected scen drivers'!$F200,"")</f>
        <v>1.25605186635103</v>
      </c>
      <c r="H202" s="6">
        <f>IFERROR('Selected scen drivers'!J200/'Selected scen drivers'!$F200,"")</f>
        <v>1.37359173441292</v>
      </c>
      <c r="I202" s="6">
        <f>IFERROR('Selected scen drivers'!K200/'Selected scen drivers'!$F200,"")</f>
        <v>1.51253590278995</v>
      </c>
      <c r="J202" s="6">
        <f>IFERROR('Selected scen drivers'!L200/'Selected scen drivers'!$F200,"")</f>
        <v>1.67002180157007</v>
      </c>
      <c r="K202" s="6">
        <f>IFERROR('Selected scen drivers'!M200/'Selected scen drivers'!$F200,"")</f>
        <v>1.83787012917579</v>
      </c>
      <c r="L202" s="6">
        <f>IFERROR('Selected scen drivers'!N200/'Selected scen drivers'!$F200,"")</f>
        <v>2.01265025707437</v>
      </c>
      <c r="M202" s="6">
        <f>IFERROR('Selected scen drivers'!O200/'Selected scen drivers'!$F200,"")</f>
        <v>2.19676808060046</v>
      </c>
      <c r="N202" s="6">
        <f>IFERROR('Selected scen drivers'!P200/'Selected scen drivers'!$F200,"")</f>
        <v>2.38858625431799</v>
      </c>
      <c r="O202" s="6">
        <f>IFERROR('Selected scen drivers'!Q200/'Selected scen drivers'!$F200,"")</f>
        <v>2.57939454604319</v>
      </c>
      <c r="P202" s="6">
        <f>IFERROR('Selected scen drivers'!R200/'Selected scen drivers'!$F200,"")</f>
        <v>2.76482670127988</v>
      </c>
      <c r="Q202" s="6">
        <f>IFERROR('Selected scen drivers'!S200/'Selected scen drivers'!$F200,"")</f>
        <v>2.94163030596454</v>
      </c>
      <c r="R202" s="6">
        <f>IFERROR('Selected scen drivers'!T200/'Selected scen drivers'!$F200,"")</f>
        <v>3.10852444359958</v>
      </c>
      <c r="S202" s="6">
        <f>IFERROR('Selected scen drivers'!U200/'Selected scen drivers'!$F200,"")</f>
        <v>3.26531604850998</v>
      </c>
      <c r="T202" s="6">
        <f>IFERROR('Selected scen drivers'!V200/'Selected scen drivers'!$F200,"")</f>
        <v>3.41131082682603</v>
      </c>
      <c r="U202" s="6">
        <f>IFERROR('Selected scen drivers'!W200/'Selected scen drivers'!$F200,"")</f>
        <v>3.54350512218087</v>
      </c>
      <c r="V202" s="6">
        <f>IFERROR('Selected scen drivers'!X200/'Selected scen drivers'!$F200,"")</f>
        <v>0</v>
      </c>
      <c r="W202" s="6">
        <f>IFERROR('Selected scen drivers'!Y200/'Selected scen drivers'!$F200,"")</f>
        <v>0</v>
      </c>
      <c r="X202" s="6">
        <f>IFERROR('Selected scen drivers'!Z200/'Selected scen drivers'!$F200,"")</f>
        <v>0</v>
      </c>
      <c r="Y202" s="6">
        <f>IFERROR('Selected scen drivers'!AA200/'Selected scen drivers'!$F200,"")</f>
        <v>0</v>
      </c>
      <c r="Z202" s="6">
        <f>IFERROR('Selected scen drivers'!AB200/'Selected scen drivers'!$F200,"")</f>
        <v>0</v>
      </c>
      <c r="AA202" s="6">
        <f>IFERROR('Selected scen drivers'!AC200/'Selected scen drivers'!$F200,"")</f>
        <v>0</v>
      </c>
      <c r="AB202" s="6">
        <f>IFERROR('Selected scen drivers'!AD200/'Selected scen drivers'!$F200,"")</f>
        <v>0</v>
      </c>
      <c r="AC202" s="6">
        <f>IFERROR('Selected scen drivers'!AE200/'Selected scen drivers'!$F200,"")</f>
        <v>0</v>
      </c>
    </row>
    <row r="203" hidden="1" spans="2:29">
      <c r="B203" t="str">
        <f>'Selected scen drivers'!C201</f>
        <v>UK</v>
      </c>
      <c r="C203" t="str">
        <f>'Selected scen drivers'!D201</f>
        <v>GDPAGR</v>
      </c>
      <c r="D203" s="6">
        <f>IFERROR('Selected scen drivers'!F201/'Selected scen drivers'!$F201,"")</f>
        <v>1</v>
      </c>
      <c r="E203" s="6">
        <f>IFERROR('Selected scen drivers'!G201/'Selected scen drivers'!$F201,"")</f>
        <v>0.99314839621829</v>
      </c>
      <c r="F203" s="6">
        <f>IFERROR('Selected scen drivers'!H201/'Selected scen drivers'!$F201,"")</f>
        <v>1.15302533912728</v>
      </c>
      <c r="G203" s="6">
        <f>IFERROR('Selected scen drivers'!I201/'Selected scen drivers'!$F201,"")</f>
        <v>1.25605186635103</v>
      </c>
      <c r="H203" s="6">
        <f>IFERROR('Selected scen drivers'!J201/'Selected scen drivers'!$F201,"")</f>
        <v>1.37359173441291</v>
      </c>
      <c r="I203" s="6">
        <f>IFERROR('Selected scen drivers'!K201/'Selected scen drivers'!$F201,"")</f>
        <v>1.51253590278995</v>
      </c>
      <c r="J203" s="6">
        <f>IFERROR('Selected scen drivers'!L201/'Selected scen drivers'!$F201,"")</f>
        <v>1.67002180157007</v>
      </c>
      <c r="K203" s="6">
        <f>IFERROR('Selected scen drivers'!M201/'Selected scen drivers'!$F201,"")</f>
        <v>1.83787012917579</v>
      </c>
      <c r="L203" s="6">
        <f>IFERROR('Selected scen drivers'!N201/'Selected scen drivers'!$F201,"")</f>
        <v>2.01265025707437</v>
      </c>
      <c r="M203" s="6">
        <f>IFERROR('Selected scen drivers'!O201/'Selected scen drivers'!$F201,"")</f>
        <v>2.19676808060046</v>
      </c>
      <c r="N203" s="6">
        <f>IFERROR('Selected scen drivers'!P201/'Selected scen drivers'!$F201,"")</f>
        <v>2.38858625431799</v>
      </c>
      <c r="O203" s="6">
        <f>IFERROR('Selected scen drivers'!Q201/'Selected scen drivers'!$F201,"")</f>
        <v>2.57939454604319</v>
      </c>
      <c r="P203" s="6">
        <f>IFERROR('Selected scen drivers'!R201/'Selected scen drivers'!$F201,"")</f>
        <v>2.76482670127987</v>
      </c>
      <c r="Q203" s="6">
        <f>IFERROR('Selected scen drivers'!S201/'Selected scen drivers'!$F201,"")</f>
        <v>2.94163030596454</v>
      </c>
      <c r="R203" s="6">
        <f>IFERROR('Selected scen drivers'!T201/'Selected scen drivers'!$F201,"")</f>
        <v>3.10852444359958</v>
      </c>
      <c r="S203" s="6">
        <f>IFERROR('Selected scen drivers'!U201/'Selected scen drivers'!$F201,"")</f>
        <v>3.26531604850997</v>
      </c>
      <c r="T203" s="6">
        <f>IFERROR('Selected scen drivers'!V201/'Selected scen drivers'!$F201,"")</f>
        <v>3.41131082682603</v>
      </c>
      <c r="U203" s="6">
        <f>IFERROR('Selected scen drivers'!W201/'Selected scen drivers'!$F201,"")</f>
        <v>3.54350512218087</v>
      </c>
      <c r="V203" s="6">
        <f>IFERROR('Selected scen drivers'!X201/'Selected scen drivers'!$F201,"")</f>
        <v>0</v>
      </c>
      <c r="W203" s="6">
        <f>IFERROR('Selected scen drivers'!Y201/'Selected scen drivers'!$F201,"")</f>
        <v>0</v>
      </c>
      <c r="X203" s="6">
        <f>IFERROR('Selected scen drivers'!Z201/'Selected scen drivers'!$F201,"")</f>
        <v>0</v>
      </c>
      <c r="Y203" s="6">
        <f>IFERROR('Selected scen drivers'!AA201/'Selected scen drivers'!$F201,"")</f>
        <v>0</v>
      </c>
      <c r="Z203" s="6">
        <f>IFERROR('Selected scen drivers'!AB201/'Selected scen drivers'!$F201,"")</f>
        <v>0</v>
      </c>
      <c r="AA203" s="6">
        <f>IFERROR('Selected scen drivers'!AC201/'Selected scen drivers'!$F201,"")</f>
        <v>0</v>
      </c>
      <c r="AB203" s="6">
        <f>IFERROR('Selected scen drivers'!AD201/'Selected scen drivers'!$F201,"")</f>
        <v>0</v>
      </c>
      <c r="AC203" s="6">
        <f>IFERROR('Selected scen drivers'!AE201/'Selected scen drivers'!$F201,"")</f>
        <v>0</v>
      </c>
    </row>
    <row r="204" hidden="1" spans="2:29">
      <c r="B204" t="str">
        <f>'Selected scen drivers'!C202</f>
        <v>UK</v>
      </c>
      <c r="C204" t="str">
        <f>'Selected scen drivers'!D202</f>
        <v>GDPIND</v>
      </c>
      <c r="D204" s="6">
        <f>IFERROR('Selected scen drivers'!F202/'Selected scen drivers'!$F202,"")</f>
        <v>1</v>
      </c>
      <c r="E204" s="6">
        <f>IFERROR('Selected scen drivers'!G202/'Selected scen drivers'!$F202,"")</f>
        <v>0.993148396218289</v>
      </c>
      <c r="F204" s="6">
        <f>IFERROR('Selected scen drivers'!H202/'Selected scen drivers'!$F202,"")</f>
        <v>1.18775290775757</v>
      </c>
      <c r="G204" s="6">
        <f>IFERROR('Selected scen drivers'!I202/'Selected scen drivers'!$F202,"")</f>
        <v>1.33171304379734</v>
      </c>
      <c r="H204" s="6">
        <f>IFERROR('Selected scen drivers'!J202/'Selected scen drivers'!$F202,"")</f>
        <v>1.49770392763563</v>
      </c>
      <c r="I204" s="6">
        <f>IFERROR('Selected scen drivers'!K202/'Selected scen drivers'!$F202,"")</f>
        <v>1.69475807115847</v>
      </c>
      <c r="J204" s="6">
        <f>IFERROR('Selected scen drivers'!L202/'Selected scen drivers'!$F202,"")</f>
        <v>1.92151582672304</v>
      </c>
      <c r="K204" s="6">
        <f>IFERROR('Selected scen drivers'!M202/'Selected scen drivers'!$F202,"")</f>
        <v>2.16999515129964</v>
      </c>
      <c r="L204" s="6">
        <f>IFERROR('Selected scen drivers'!N202/'Selected scen drivers'!$F202,"")</f>
        <v>2.43697844216828</v>
      </c>
      <c r="M204" s="6">
        <f>IFERROR('Selected scen drivers'!O202/'Selected scen drivers'!$F202,"")</f>
        <v>2.72607762268988</v>
      </c>
      <c r="N204" s="6">
        <f>IFERROR('Selected scen drivers'!P202/'Selected scen drivers'!$F202,"")</f>
        <v>3.03605523210358</v>
      </c>
      <c r="O204" s="6">
        <f>IFERROR('Selected scen drivers'!Q202/'Selected scen drivers'!$F202,"")</f>
        <v>3.35627340622588</v>
      </c>
      <c r="P204" s="6">
        <f>IFERROR('Selected scen drivers'!R202/'Selected scen drivers'!$F202,"")</f>
        <v>3.68082807902439</v>
      </c>
      <c r="Q204" s="6">
        <f>IFERROR('Selected scen drivers'!S202/'Selected scen drivers'!$F202,"")</f>
        <v>4.00480557057021</v>
      </c>
      <c r="R204" s="6">
        <f>IFERROR('Selected scen drivers'!T202/'Selected scen drivers'!$F202,"")</f>
        <v>4.32564379022596</v>
      </c>
      <c r="S204" s="6">
        <f>IFERROR('Selected scen drivers'!U202/'Selected scen drivers'!$F202,"")</f>
        <v>4.64217288466623</v>
      </c>
      <c r="T204" s="6">
        <f>IFERROR('Selected scen drivers'!V202/'Selected scen drivers'!$F202,"")</f>
        <v>4.95247206809804</v>
      </c>
      <c r="U204" s="6">
        <f>IFERROR('Selected scen drivers'!W202/'Selected scen drivers'!$F202,"")</f>
        <v>5.25111466929373</v>
      </c>
      <c r="V204" s="6">
        <f>IFERROR('Selected scen drivers'!X202/'Selected scen drivers'!$F202,"")</f>
        <v>0</v>
      </c>
      <c r="W204" s="6">
        <f>IFERROR('Selected scen drivers'!Y202/'Selected scen drivers'!$F202,"")</f>
        <v>0</v>
      </c>
      <c r="X204" s="6">
        <f>IFERROR('Selected scen drivers'!Z202/'Selected scen drivers'!$F202,"")</f>
        <v>0</v>
      </c>
      <c r="Y204" s="6">
        <f>IFERROR('Selected scen drivers'!AA202/'Selected scen drivers'!$F202,"")</f>
        <v>0</v>
      </c>
      <c r="Z204" s="6">
        <f>IFERROR('Selected scen drivers'!AB202/'Selected scen drivers'!$F202,"")</f>
        <v>0</v>
      </c>
      <c r="AA204" s="6">
        <f>IFERROR('Selected scen drivers'!AC202/'Selected scen drivers'!$F202,"")</f>
        <v>0</v>
      </c>
      <c r="AB204" s="6">
        <f>IFERROR('Selected scen drivers'!AD202/'Selected scen drivers'!$F202,"")</f>
        <v>0</v>
      </c>
      <c r="AC204" s="6">
        <f>IFERROR('Selected scen drivers'!AE202/'Selected scen drivers'!$F202,"")</f>
        <v>0</v>
      </c>
    </row>
    <row r="205" hidden="1" spans="2:29">
      <c r="B205" t="str">
        <f>'Selected scen drivers'!C203</f>
        <v>UK</v>
      </c>
      <c r="C205" t="str">
        <f>'Selected scen drivers'!D203</f>
        <v>GDPMFG</v>
      </c>
      <c r="D205" s="6">
        <f>IFERROR('Selected scen drivers'!F203/'Selected scen drivers'!$F203,"")</f>
        <v>1</v>
      </c>
      <c r="E205" s="6">
        <f>IFERROR('Selected scen drivers'!G203/'Selected scen drivers'!$F203,"")</f>
        <v>0.993148396218289</v>
      </c>
      <c r="F205" s="6">
        <f>IFERROR('Selected scen drivers'!H203/'Selected scen drivers'!$F203,"")</f>
        <v>1.30299731106951</v>
      </c>
      <c r="G205" s="6">
        <f>IFERROR('Selected scen drivers'!I203/'Selected scen drivers'!$F203,"")</f>
        <v>1.59013796385063</v>
      </c>
      <c r="H205" s="6">
        <f>IFERROR('Selected scen drivers'!J203/'Selected scen drivers'!$F203,"")</f>
        <v>1.93365822676048</v>
      </c>
      <c r="I205" s="6">
        <f>IFERROR('Selected scen drivers'!K203/'Selected scen drivers'!$F203,"")</f>
        <v>2.35250895989339</v>
      </c>
      <c r="J205" s="6">
        <f>IFERROR('Selected scen drivers'!L203/'Selected scen drivers'!$F203,"")</f>
        <v>2.85371284960057</v>
      </c>
      <c r="K205" s="6">
        <f>IFERROR('Selected scen drivers'!M203/'Selected scen drivers'!$F203,"")</f>
        <v>3.43328717829274</v>
      </c>
      <c r="L205" s="6">
        <f>IFERROR('Selected scen drivers'!N203/'Selected scen drivers'!$F203,"")</f>
        <v>4.09215172974528</v>
      </c>
      <c r="M205" s="6">
        <f>IFERROR('Selected scen drivers'!O203/'Selected scen drivers'!$F203,"")</f>
        <v>4.84210823449154</v>
      </c>
      <c r="N205" s="6">
        <f>IFERROR('Selected scen drivers'!P203/'Selected scen drivers'!$F203,"")</f>
        <v>5.68727615713425</v>
      </c>
      <c r="O205" s="6">
        <f>IFERROR('Selected scen drivers'!Q203/'Selected scen drivers'!$F203,"")</f>
        <v>6.61277333584918</v>
      </c>
      <c r="P205" s="6">
        <f>IFERROR('Selected scen drivers'!R203/'Selected scen drivers'!$F203,"")</f>
        <v>7.60937513775614</v>
      </c>
      <c r="Q205" s="6">
        <f>IFERROR('Selected scen drivers'!S203/'Selected scen drivers'!$F203,"")</f>
        <v>8.66770902814596</v>
      </c>
      <c r="R205" s="6">
        <f>IFERROR('Selected scen drivers'!T203/'Selected scen drivers'!$F203,"")</f>
        <v>9.78181320539063</v>
      </c>
      <c r="S205" s="6">
        <f>IFERROR('Selected scen drivers'!U203/'Selected scen drivers'!$F203,"")</f>
        <v>10.9480149241858</v>
      </c>
      <c r="T205" s="6">
        <f>IFERROR('Selected scen drivers'!V203/'Selected scen drivers'!$F203,"")</f>
        <v>12.1603435624044</v>
      </c>
      <c r="U205" s="6">
        <f>IFERROR('Selected scen drivers'!W203/'Selected scen drivers'!$F203,"")</f>
        <v>13.4031344752025</v>
      </c>
      <c r="V205" s="6">
        <f>IFERROR('Selected scen drivers'!X203/'Selected scen drivers'!$F203,"")</f>
        <v>0</v>
      </c>
      <c r="W205" s="6">
        <f>IFERROR('Selected scen drivers'!Y203/'Selected scen drivers'!$F203,"")</f>
        <v>0</v>
      </c>
      <c r="X205" s="6">
        <f>IFERROR('Selected scen drivers'!Z203/'Selected scen drivers'!$F203,"")</f>
        <v>0</v>
      </c>
      <c r="Y205" s="6">
        <f>IFERROR('Selected scen drivers'!AA203/'Selected scen drivers'!$F203,"")</f>
        <v>0</v>
      </c>
      <c r="Z205" s="6">
        <f>IFERROR('Selected scen drivers'!AB203/'Selected scen drivers'!$F203,"")</f>
        <v>0</v>
      </c>
      <c r="AA205" s="6">
        <f>IFERROR('Selected scen drivers'!AC203/'Selected scen drivers'!$F203,"")</f>
        <v>0</v>
      </c>
      <c r="AB205" s="6">
        <f>IFERROR('Selected scen drivers'!AD203/'Selected scen drivers'!$F203,"")</f>
        <v>0</v>
      </c>
      <c r="AC205" s="6">
        <f>IFERROR('Selected scen drivers'!AE203/'Selected scen drivers'!$F203,"")</f>
        <v>0</v>
      </c>
    </row>
    <row r="206" hidden="1" spans="2:29">
      <c r="B206" t="str">
        <f>'Selected scen drivers'!C204</f>
        <v>UK</v>
      </c>
      <c r="C206" t="str">
        <f>'Selected scen drivers'!D204</f>
        <v>GDPPCAP</v>
      </c>
      <c r="D206" s="6">
        <f>IFERROR('Selected scen drivers'!F204/'Selected scen drivers'!$F204,"")</f>
        <v>1</v>
      </c>
      <c r="E206" s="6">
        <f>IFERROR('Selected scen drivers'!G204/'Selected scen drivers'!$F204,"")</f>
        <v>0.990504166730313</v>
      </c>
      <c r="F206" s="6">
        <f>IFERROR('Selected scen drivers'!H204/'Selected scen drivers'!$F204,"")</f>
        <v>1.13484793925673</v>
      </c>
      <c r="G206" s="6">
        <f>IFERROR('Selected scen drivers'!I204/'Selected scen drivers'!$F204,"")</f>
        <v>1.22055894109294</v>
      </c>
      <c r="H206" s="6">
        <f>IFERROR('Selected scen drivers'!J204/'Selected scen drivers'!$F204,"")</f>
        <v>1.31783272199794</v>
      </c>
      <c r="I206" s="6">
        <f>IFERROR('Selected scen drivers'!K204/'Selected scen drivers'!$F204,"")</f>
        <v>1.4313941154074</v>
      </c>
      <c r="J206" s="6">
        <f>IFERROR('Selected scen drivers'!L204/'Selected scen drivers'!$F204,"")</f>
        <v>1.55670430573101</v>
      </c>
      <c r="K206" s="6">
        <f>IFERROR('Selected scen drivers'!M204/'Selected scen drivers'!$F204,"")</f>
        <v>1.6855899605043</v>
      </c>
      <c r="L206" s="6">
        <f>IFERROR('Selected scen drivers'!N204/'Selected scen drivers'!$F204,"")</f>
        <v>1.82206428291952</v>
      </c>
      <c r="M206" s="6">
        <f>IFERROR('Selected scen drivers'!O204/'Selected scen drivers'!$F204,"")</f>
        <v>1.96769058386529</v>
      </c>
      <c r="N206" s="6">
        <f>IFERROR('Selected scen drivers'!P204/'Selected scen drivers'!$F204,"")</f>
        <v>2.11982854211524</v>
      </c>
      <c r="O206" s="6">
        <f>IFERROR('Selected scen drivers'!Q204/'Selected scen drivers'!$F204,"")</f>
        <v>2.2679728299652</v>
      </c>
      <c r="P206" s="6">
        <f>IFERROR('Selected scen drivers'!R204/'Selected scen drivers'!$F204,"")</f>
        <v>2.40878530584411</v>
      </c>
      <c r="Q206" s="6">
        <f>IFERROR('Selected scen drivers'!S204/'Selected scen drivers'!$F204,"")</f>
        <v>2.54352267959112</v>
      </c>
      <c r="R206" s="6">
        <f>IFERROR('Selected scen drivers'!T204/'Selected scen drivers'!$F204,"")</f>
        <v>2.6753056922887</v>
      </c>
      <c r="S206" s="6">
        <f>IFERROR('Selected scen drivers'!U204/'Selected scen drivers'!$F204,"")</f>
        <v>2.80508336548462</v>
      </c>
      <c r="T206" s="6">
        <f>IFERROR('Selected scen drivers'!V204/'Selected scen drivers'!$F204,"")</f>
        <v>2.93047590551538</v>
      </c>
      <c r="U206" s="6">
        <f>IFERROR('Selected scen drivers'!W204/'Selected scen drivers'!$F204,"")</f>
        <v>3.04737606101994</v>
      </c>
      <c r="V206" s="6">
        <f>IFERROR('Selected scen drivers'!X204/'Selected scen drivers'!$F204,"")</f>
        <v>0</v>
      </c>
      <c r="W206" s="6">
        <f>IFERROR('Selected scen drivers'!Y204/'Selected scen drivers'!$F204,"")</f>
        <v>0</v>
      </c>
      <c r="X206" s="6">
        <f>IFERROR('Selected scen drivers'!Z204/'Selected scen drivers'!$F204,"")</f>
        <v>0</v>
      </c>
      <c r="Y206" s="6">
        <f>IFERROR('Selected scen drivers'!AA204/'Selected scen drivers'!$F204,"")</f>
        <v>0</v>
      </c>
      <c r="Z206" s="6">
        <f>IFERROR('Selected scen drivers'!AB204/'Selected scen drivers'!$F204,"")</f>
        <v>0</v>
      </c>
      <c r="AA206" s="6">
        <f>IFERROR('Selected scen drivers'!AC204/'Selected scen drivers'!$F204,"")</f>
        <v>0</v>
      </c>
      <c r="AB206" s="6">
        <f>IFERROR('Selected scen drivers'!AD204/'Selected scen drivers'!$F204,"")</f>
        <v>0</v>
      </c>
      <c r="AC206" s="6">
        <f>IFERROR('Selected scen drivers'!AE204/'Selected scen drivers'!$F204,"")</f>
        <v>0</v>
      </c>
    </row>
    <row r="207" spans="2:29">
      <c r="B207" t="str">
        <f>'Selected scen drivers'!C205</f>
        <v>UK</v>
      </c>
      <c r="C207" t="str">
        <f>'Selected scen drivers'!D205</f>
        <v>GDPPHOU</v>
      </c>
      <c r="D207" s="6">
        <f>IFERROR('Selected scen drivers'!F205/'Selected scen drivers'!$F205,"")</f>
        <v>1</v>
      </c>
      <c r="E207" s="6">
        <f>IFERROR('Selected scen drivers'!G205/'Selected scen drivers'!$F205,"")</f>
        <v>0.991424681607695</v>
      </c>
      <c r="F207" s="6">
        <f>IFERROR('Selected scen drivers'!H205/'Selected scen drivers'!$F205,"")</f>
        <v>1.14112145318728</v>
      </c>
      <c r="G207" s="6">
        <f>IFERROR('Selected scen drivers'!I205/'Selected scen drivers'!$F205,"")</f>
        <v>1.25103542530472</v>
      </c>
      <c r="H207" s="6">
        <f>IFERROR('Selected scen drivers'!J205/'Selected scen drivers'!$F205,"")</f>
        <v>1.37656078637465</v>
      </c>
      <c r="I207" s="6">
        <f>IFERROR('Selected scen drivers'!K205/'Selected scen drivers'!$F205,"")</f>
        <v>1.51720903673449</v>
      </c>
      <c r="J207" s="6">
        <f>IFERROR('Selected scen drivers'!L205/'Selected scen drivers'!$F205,"")</f>
        <v>1.66869937760767</v>
      </c>
      <c r="K207" s="6">
        <f>IFERROR('Selected scen drivers'!M205/'Selected scen drivers'!$F205,"")</f>
        <v>1.8541721447864</v>
      </c>
      <c r="L207" s="6">
        <f>IFERROR('Selected scen drivers'!N205/'Selected scen drivers'!$F205,"")</f>
        <v>2.05203761534394</v>
      </c>
      <c r="M207" s="6">
        <f>IFERROR('Selected scen drivers'!O205/'Selected scen drivers'!$F205,"")</f>
        <v>2.25914735844516</v>
      </c>
      <c r="N207" s="6">
        <f>IFERROR('Selected scen drivers'!P205/'Selected scen drivers'!$F205,"")</f>
        <v>2.45510802083619</v>
      </c>
      <c r="O207" s="6">
        <f>IFERROR('Selected scen drivers'!Q205/'Selected scen drivers'!$F205,"")</f>
        <v>2.63563350980926</v>
      </c>
      <c r="P207" s="6">
        <f>IFERROR('Selected scen drivers'!R205/'Selected scen drivers'!$F205,"")</f>
        <v>2.84270563808668</v>
      </c>
      <c r="Q207" s="6">
        <f>IFERROR('Selected scen drivers'!S205/'Selected scen drivers'!$F205,"")</f>
        <v>3.07407854089958</v>
      </c>
      <c r="R207" s="6">
        <f>IFERROR('Selected scen drivers'!T205/'Selected scen drivers'!$F205,"")</f>
        <v>3.29038618073597</v>
      </c>
      <c r="S207" s="6">
        <f>IFERROR('Selected scen drivers'!U205/'Selected scen drivers'!$F205,"")</f>
        <v>3.46760407171265</v>
      </c>
      <c r="T207" s="6">
        <f>IFERROR('Selected scen drivers'!V205/'Selected scen drivers'!$F205,"")</f>
        <v>3.64126288642635</v>
      </c>
      <c r="U207" s="6">
        <f>IFERROR('Selected scen drivers'!W205/'Selected scen drivers'!$F205,"")</f>
        <v>3.81448279353299</v>
      </c>
      <c r="V207" s="6">
        <f>IFERROR('Selected scen drivers'!X205/'Selected scen drivers'!$F205,"")</f>
        <v>0</v>
      </c>
      <c r="W207" s="6">
        <f>IFERROR('Selected scen drivers'!Y205/'Selected scen drivers'!$F205,"")</f>
        <v>0</v>
      </c>
      <c r="X207" s="6">
        <f>IFERROR('Selected scen drivers'!Z205/'Selected scen drivers'!$F205,"")</f>
        <v>0</v>
      </c>
      <c r="Y207" s="6">
        <f>IFERROR('Selected scen drivers'!AA205/'Selected scen drivers'!$F205,"")</f>
        <v>0</v>
      </c>
      <c r="Z207" s="6">
        <f>IFERROR('Selected scen drivers'!AB205/'Selected scen drivers'!$F205,"")</f>
        <v>0</v>
      </c>
      <c r="AA207" s="6">
        <f>IFERROR('Selected scen drivers'!AC205/'Selected scen drivers'!$F205,"")</f>
        <v>0</v>
      </c>
      <c r="AB207" s="6">
        <f>IFERROR('Selected scen drivers'!AD205/'Selected scen drivers'!$F205,"")</f>
        <v>0</v>
      </c>
      <c r="AC207" s="6">
        <f>IFERROR('Selected scen drivers'!AE205/'Selected scen drivers'!$F205,"")</f>
        <v>0</v>
      </c>
    </row>
    <row r="208" hidden="1" spans="2:29">
      <c r="B208" t="str">
        <f>'Selected scen drivers'!C206</f>
        <v>UK</v>
      </c>
      <c r="C208" t="str">
        <f>'Selected scen drivers'!D206</f>
        <v>GDPSER</v>
      </c>
      <c r="D208" s="6">
        <f>IFERROR('Selected scen drivers'!F206/'Selected scen drivers'!$F206,"")</f>
        <v>1</v>
      </c>
      <c r="E208" s="6">
        <f>IFERROR('Selected scen drivers'!G206/'Selected scen drivers'!$F206,"")</f>
        <v>0.993148396218293</v>
      </c>
      <c r="F208" s="6">
        <f>IFERROR('Selected scen drivers'!H206/'Selected scen drivers'!$F206,"")</f>
        <v>1.1441315557381</v>
      </c>
      <c r="G208" s="6">
        <f>IFERROR('Selected scen drivers'!I206/'Selected scen drivers'!$F206,"")</f>
        <v>1.2366749231984</v>
      </c>
      <c r="H208" s="6">
        <f>IFERROR('Selected scen drivers'!J206/'Selected scen drivers'!$F206,"")</f>
        <v>1.34180641208785</v>
      </c>
      <c r="I208" s="6">
        <f>IFERROR('Selected scen drivers'!K206/'Selected scen drivers'!$F206,"")</f>
        <v>1.46586852703926</v>
      </c>
      <c r="J208" s="6">
        <f>IFERROR('Selected scen drivers'!L206/'Selected scen drivers'!$F206,"")</f>
        <v>1.60561379745099</v>
      </c>
      <c r="K208" s="6">
        <f>IFERROR('Selected scen drivers'!M206/'Selected scen drivers'!$F206,"")</f>
        <v>1.75281240353005</v>
      </c>
      <c r="L208" s="6">
        <f>IFERROR('Selected scen drivers'!N206/'Selected scen drivers'!$F206,"")</f>
        <v>1.90397916050758</v>
      </c>
      <c r="M208" s="6">
        <f>IFERROR('Selected scen drivers'!O206/'Selected scen drivers'!$F206,"")</f>
        <v>2.06121109809788</v>
      </c>
      <c r="N208" s="6">
        <f>IFERROR('Selected scen drivers'!P206/'Selected scen drivers'!$F206,"")</f>
        <v>2.22276845978857</v>
      </c>
      <c r="O208" s="6">
        <f>IFERROR('Selected scen drivers'!Q206/'Selected scen drivers'!$F206,"")</f>
        <v>2.38043468289639</v>
      </c>
      <c r="P208" s="6">
        <f>IFERROR('Selected scen drivers'!R206/'Selected scen drivers'!$F206,"")</f>
        <v>2.5302373488093</v>
      </c>
      <c r="Q208" s="6">
        <f>IFERROR('Selected scen drivers'!S206/'Selected scen drivers'!$F206,"")</f>
        <v>2.66934949619032</v>
      </c>
      <c r="R208" s="6">
        <f>IFERROR('Selected scen drivers'!T206/'Selected scen drivers'!$F206,"")</f>
        <v>2.79681831919664</v>
      </c>
      <c r="S208" s="6">
        <f>IFERROR('Selected scen drivers'!U206/'Selected scen drivers'!$F206,"")</f>
        <v>2.91270090896303</v>
      </c>
      <c r="T208" s="6">
        <f>IFERROR('Selected scen drivers'!V206/'Selected scen drivers'!$F206,"")</f>
        <v>3.01661707807537</v>
      </c>
      <c r="U208" s="6">
        <f>IFERROR('Selected scen drivers'!W206/'Selected scen drivers'!$F206,"")</f>
        <v>3.10618370797497</v>
      </c>
      <c r="V208" s="6">
        <f>IFERROR('Selected scen drivers'!X206/'Selected scen drivers'!$F206,"")</f>
        <v>0</v>
      </c>
      <c r="W208" s="6">
        <f>IFERROR('Selected scen drivers'!Y206/'Selected scen drivers'!$F206,"")</f>
        <v>0</v>
      </c>
      <c r="X208" s="6">
        <f>IFERROR('Selected scen drivers'!Z206/'Selected scen drivers'!$F206,"")</f>
        <v>0</v>
      </c>
      <c r="Y208" s="6">
        <f>IFERROR('Selected scen drivers'!AA206/'Selected scen drivers'!$F206,"")</f>
        <v>0</v>
      </c>
      <c r="Z208" s="6">
        <f>IFERROR('Selected scen drivers'!AB206/'Selected scen drivers'!$F206,"")</f>
        <v>0</v>
      </c>
      <c r="AA208" s="6">
        <f>IFERROR('Selected scen drivers'!AC206/'Selected scen drivers'!$F206,"")</f>
        <v>0</v>
      </c>
      <c r="AB208" s="6">
        <f>IFERROR('Selected scen drivers'!AD206/'Selected scen drivers'!$F206,"")</f>
        <v>0</v>
      </c>
      <c r="AC208" s="6">
        <f>IFERROR('Selected scen drivers'!AE206/'Selected scen drivers'!$F206,"")</f>
        <v>0</v>
      </c>
    </row>
    <row r="209" hidden="1" spans="2:29">
      <c r="B209" t="str">
        <f>'Selected scen drivers'!C207</f>
        <v>UK</v>
      </c>
      <c r="C209" t="str">
        <f>'Selected scen drivers'!D207</f>
        <v>HOU</v>
      </c>
      <c r="D209" s="6">
        <f>IFERROR('Selected scen drivers'!F207/'Selected scen drivers'!$F207,"")</f>
        <v>1</v>
      </c>
      <c r="E209" s="6">
        <f>IFERROR('Selected scen drivers'!G207/'Selected scen drivers'!$F207,"")</f>
        <v>1.0017386238638</v>
      </c>
      <c r="F209" s="6">
        <f>IFERROR('Selected scen drivers'!H207/'Selected scen drivers'!$F207,"")</f>
        <v>1.01043174318278</v>
      </c>
      <c r="G209" s="6">
        <f>IFERROR('Selected scen drivers'!I207/'Selected scen drivers'!$F207,"")</f>
        <v>1.00400983133239</v>
      </c>
      <c r="H209" s="6">
        <f>IFERROR('Selected scen drivers'!J207/'Selected scen drivers'!$F207,"")</f>
        <v>0.997843137774142</v>
      </c>
      <c r="I209" s="6">
        <f>IFERROR('Selected scen drivers'!K207/'Selected scen drivers'!$F207,"")</f>
        <v>0.99691991424293</v>
      </c>
      <c r="J209" s="6">
        <f>IFERROR('Selected scen drivers'!L207/'Selected scen drivers'!$F207,"")</f>
        <v>1.00079248783822</v>
      </c>
      <c r="K209" s="6">
        <f>IFERROR('Selected scen drivers'!M207/'Selected scen drivers'!$F207,"")</f>
        <v>0.991207927669259</v>
      </c>
      <c r="L209" s="6">
        <f>IFERROR('Selected scen drivers'!N207/'Selected scen drivers'!$F207,"")</f>
        <v>0.9808057328116</v>
      </c>
      <c r="M209" s="6">
        <f>IFERROR('Selected scen drivers'!O207/'Selected scen drivers'!$F207,"")</f>
        <v>0.972388132358208</v>
      </c>
      <c r="N209" s="6">
        <f>IFERROR('Selected scen drivers'!P207/'Selected scen drivers'!$F207,"")</f>
        <v>0.97290474962664</v>
      </c>
      <c r="O209" s="6">
        <f>IFERROR('Selected scen drivers'!Q207/'Selected scen drivers'!$F207,"")</f>
        <v>0.978662069837572</v>
      </c>
      <c r="P209" s="6">
        <f>IFERROR('Selected scen drivers'!R207/'Selected scen drivers'!$F207,"")</f>
        <v>0.972603939091204</v>
      </c>
      <c r="Q209" s="6">
        <f>IFERROR('Selected scen drivers'!S207/'Selected scen drivers'!$F207,"")</f>
        <v>0.956914492205438</v>
      </c>
      <c r="R209" s="6">
        <f>IFERROR('Selected scen drivers'!T207/'Selected scen drivers'!$F207,"")</f>
        <v>0.944729363926606</v>
      </c>
      <c r="S209" s="6">
        <f>IFERROR('Selected scen drivers'!U207/'Selected scen drivers'!$F207,"")</f>
        <v>0.941663460124284</v>
      </c>
      <c r="T209" s="6">
        <f>IFERROR('Selected scen drivers'!V207/'Selected scen drivers'!$F207,"")</f>
        <v>0.936848267545442</v>
      </c>
      <c r="U209" s="6">
        <f>IFERROR('Selected scen drivers'!W207/'Selected scen drivers'!$F207,"")</f>
        <v>0.928960835316514</v>
      </c>
      <c r="V209" s="6">
        <f>IFERROR('Selected scen drivers'!X207/'Selected scen drivers'!$F207,"")</f>
        <v>0</v>
      </c>
      <c r="W209" s="6">
        <f>IFERROR('Selected scen drivers'!Y207/'Selected scen drivers'!$F207,"")</f>
        <v>0</v>
      </c>
      <c r="X209" s="6">
        <f>IFERROR('Selected scen drivers'!Z207/'Selected scen drivers'!$F207,"")</f>
        <v>0</v>
      </c>
      <c r="Y209" s="6">
        <f>IFERROR('Selected scen drivers'!AA207/'Selected scen drivers'!$F207,"")</f>
        <v>0</v>
      </c>
      <c r="Z209" s="6">
        <f>IFERROR('Selected scen drivers'!AB207/'Selected scen drivers'!$F207,"")</f>
        <v>0</v>
      </c>
      <c r="AA209" s="6">
        <f>IFERROR('Selected scen drivers'!AC207/'Selected scen drivers'!$F207,"")</f>
        <v>0</v>
      </c>
      <c r="AB209" s="6">
        <f>IFERROR('Selected scen drivers'!AD207/'Selected scen drivers'!$F207,"")</f>
        <v>0</v>
      </c>
      <c r="AC209" s="6">
        <f>IFERROR('Selected scen drivers'!AE207/'Selected scen drivers'!$F207,"")</f>
        <v>0</v>
      </c>
    </row>
    <row r="210" hidden="1" spans="2:29">
      <c r="B210" t="str">
        <f>'Selected scen drivers'!C208</f>
        <v>UK</v>
      </c>
      <c r="C210" t="str">
        <f>'Selected scen drivers'!D208</f>
        <v>POP</v>
      </c>
      <c r="D210" s="6">
        <f>IFERROR('Selected scen drivers'!F208/'Selected scen drivers'!$F208,"")</f>
        <v>1</v>
      </c>
      <c r="E210" s="6">
        <f>IFERROR('Selected scen drivers'!G208/'Selected scen drivers'!$F208,"")</f>
        <v>1.00266957936856</v>
      </c>
      <c r="F210" s="6">
        <f>IFERROR('Selected scen drivers'!H208/'Selected scen drivers'!$F208,"")</f>
        <v>1.01601747621136</v>
      </c>
      <c r="G210" s="6">
        <f>IFERROR('Selected scen drivers'!I208/'Selected scen drivers'!$F208,"")</f>
        <v>1.02907923907903</v>
      </c>
      <c r="H210" s="6">
        <f>IFERROR('Selected scen drivers'!J208/'Selected scen drivers'!$F208,"")</f>
        <v>1.04231114578066</v>
      </c>
      <c r="I210" s="6">
        <f>IFERROR('Selected scen drivers'!K208/'Selected scen drivers'!$F208,"")</f>
        <v>1.05668724393173</v>
      </c>
      <c r="J210" s="6">
        <f>IFERROR('Selected scen drivers'!L208/'Selected scen drivers'!$F208,"")</f>
        <v>1.07279320512051</v>
      </c>
      <c r="K210" s="6">
        <f>IFERROR('Selected scen drivers'!M208/'Selected scen drivers'!$F208,"")</f>
        <v>1.09034235623113</v>
      </c>
      <c r="L210" s="6">
        <f>IFERROR('Selected scen drivers'!N208/'Selected scen drivers'!$F208,"")</f>
        <v>1.10459892987391</v>
      </c>
      <c r="M210" s="6">
        <f>IFERROR('Selected scen drivers'!O208/'Selected scen drivers'!$F208,"")</f>
        <v>1.11641947093388</v>
      </c>
      <c r="N210" s="6">
        <f>IFERROR('Selected scen drivers'!P208/'Selected scen drivers'!$F208,"")</f>
        <v>1.1267827594842</v>
      </c>
      <c r="O210" s="6">
        <f>IFERROR('Selected scen drivers'!Q208/'Selected scen drivers'!$F208,"")</f>
        <v>1.13731280726268</v>
      </c>
      <c r="P210" s="6">
        <f>IFERROR('Selected scen drivers'!R208/'Selected scen drivers'!$F208,"")</f>
        <v>1.14780951817165</v>
      </c>
      <c r="Q210" s="6">
        <f>IFERROR('Selected scen drivers'!S208/'Selected scen drivers'!$F208,"")</f>
        <v>1.15651821372295</v>
      </c>
      <c r="R210" s="6">
        <f>IFERROR('Selected scen drivers'!T208/'Selected scen drivers'!$F208,"")</f>
        <v>1.16193242983768</v>
      </c>
      <c r="S210" s="6">
        <f>IFERROR('Selected scen drivers'!U208/'Selected scen drivers'!$F208,"")</f>
        <v>1.16407094658516</v>
      </c>
      <c r="T210" s="6">
        <f>IFERROR('Selected scen drivers'!V208/'Selected scen drivers'!$F208,"")</f>
        <v>1.16408083083218</v>
      </c>
      <c r="U210" s="6">
        <f>IFERROR('Selected scen drivers'!W208/'Selected scen drivers'!$F208,"")</f>
        <v>1.16280532865867</v>
      </c>
      <c r="V210" s="6">
        <f>IFERROR('Selected scen drivers'!X208/'Selected scen drivers'!$F208,"")</f>
        <v>0</v>
      </c>
      <c r="W210" s="6">
        <f>IFERROR('Selected scen drivers'!Y208/'Selected scen drivers'!$F208,"")</f>
        <v>0</v>
      </c>
      <c r="X210" s="6">
        <f>IFERROR('Selected scen drivers'!Z208/'Selected scen drivers'!$F208,"")</f>
        <v>0</v>
      </c>
      <c r="Y210" s="6">
        <f>IFERROR('Selected scen drivers'!AA208/'Selected scen drivers'!$F208,"")</f>
        <v>0</v>
      </c>
      <c r="Z210" s="6">
        <f>IFERROR('Selected scen drivers'!AB208/'Selected scen drivers'!$F208,"")</f>
        <v>0</v>
      </c>
      <c r="AA210" s="6">
        <f>IFERROR('Selected scen drivers'!AC208/'Selected scen drivers'!$F208,"")</f>
        <v>0</v>
      </c>
      <c r="AB210" s="6">
        <f>IFERROR('Selected scen drivers'!AD208/'Selected scen drivers'!$F208,"")</f>
        <v>0</v>
      </c>
      <c r="AC210" s="6">
        <f>IFERROR('Selected scen drivers'!AE208/'Selected scen drivers'!$F208,"")</f>
        <v>0</v>
      </c>
    </row>
    <row r="211" hidden="1" spans="2:29">
      <c r="B211" t="str">
        <f>'Selected scen drivers'!C209</f>
        <v>SaudiArabia</v>
      </c>
      <c r="C211" t="str">
        <f>'Selected scen drivers'!D209</f>
        <v>GDP</v>
      </c>
      <c r="D211" s="6">
        <f>IFERROR('Selected scen drivers'!F209/'Selected scen drivers'!$F209,"")</f>
        <v>1</v>
      </c>
      <c r="E211" s="6">
        <f>IFERROR('Selected scen drivers'!G209/'Selected scen drivers'!$F209,"")</f>
        <v>1.0027249390837</v>
      </c>
      <c r="F211" s="6">
        <f>IFERROR('Selected scen drivers'!H209/'Selected scen drivers'!$F209,"")</f>
        <v>1.21699113580074</v>
      </c>
      <c r="G211" s="6">
        <f>IFERROR('Selected scen drivers'!I209/'Selected scen drivers'!$F209,"")</f>
        <v>1.50702668284416</v>
      </c>
      <c r="H211" s="6">
        <f>IFERROR('Selected scen drivers'!J209/'Selected scen drivers'!$F209,"")</f>
        <v>1.767807364104</v>
      </c>
      <c r="I211" s="6">
        <f>IFERROR('Selected scen drivers'!K209/'Selected scen drivers'!$F209,"")</f>
        <v>2.00151413358469</v>
      </c>
      <c r="J211" s="6">
        <f>IFERROR('Selected scen drivers'!L209/'Selected scen drivers'!$F209,"")</f>
        <v>2.20393549389834</v>
      </c>
      <c r="K211" s="6">
        <f>IFERROR('Selected scen drivers'!M209/'Selected scen drivers'!$F209,"")</f>
        <v>2.37738400834278</v>
      </c>
      <c r="L211" s="6">
        <f>IFERROR('Selected scen drivers'!N209/'Selected scen drivers'!$F209,"")</f>
        <v>2.52842760736811</v>
      </c>
      <c r="M211" s="6">
        <f>IFERROR('Selected scen drivers'!O209/'Selected scen drivers'!$F209,"")</f>
        <v>2.65381366129534</v>
      </c>
      <c r="N211" s="6">
        <f>IFERROR('Selected scen drivers'!P209/'Selected scen drivers'!$F209,"")</f>
        <v>2.75888801427898</v>
      </c>
      <c r="O211" s="6">
        <f>IFERROR('Selected scen drivers'!Q209/'Selected scen drivers'!$F209,"")</f>
        <v>2.84552453197228</v>
      </c>
      <c r="P211" s="6">
        <f>IFERROR('Selected scen drivers'!R209/'Selected scen drivers'!$F209,"")</f>
        <v>2.91486382825113</v>
      </c>
      <c r="Q211" s="6">
        <f>IFERROR('Selected scen drivers'!S209/'Selected scen drivers'!$F209,"")</f>
        <v>2.97411307870486</v>
      </c>
      <c r="R211" s="6">
        <f>IFERROR('Selected scen drivers'!T209/'Selected scen drivers'!$F209,"")</f>
        <v>3.02571645592467</v>
      </c>
      <c r="S211" s="6">
        <f>IFERROR('Selected scen drivers'!U209/'Selected scen drivers'!$F209,"")</f>
        <v>3.07040721168791</v>
      </c>
      <c r="T211" s="6">
        <f>IFERROR('Selected scen drivers'!V209/'Selected scen drivers'!$F209,"")</f>
        <v>3.10681911618719</v>
      </c>
      <c r="U211" s="6">
        <f>IFERROR('Selected scen drivers'!W209/'Selected scen drivers'!$F209,"")</f>
        <v>3.13344179610336</v>
      </c>
      <c r="V211" s="6">
        <f>IFERROR('Selected scen drivers'!X209/'Selected scen drivers'!$F209,"")</f>
        <v>0</v>
      </c>
      <c r="W211" s="6">
        <f>IFERROR('Selected scen drivers'!Y209/'Selected scen drivers'!$F209,"")</f>
        <v>0</v>
      </c>
      <c r="X211" s="6">
        <f>IFERROR('Selected scen drivers'!Z209/'Selected scen drivers'!$F209,"")</f>
        <v>0</v>
      </c>
      <c r="Y211" s="6">
        <f>IFERROR('Selected scen drivers'!AA209/'Selected scen drivers'!$F209,"")</f>
        <v>0</v>
      </c>
      <c r="Z211" s="6">
        <f>IFERROR('Selected scen drivers'!AB209/'Selected scen drivers'!$F209,"")</f>
        <v>0</v>
      </c>
      <c r="AA211" s="6">
        <f>IFERROR('Selected scen drivers'!AC209/'Selected scen drivers'!$F209,"")</f>
        <v>0</v>
      </c>
      <c r="AB211" s="6">
        <f>IFERROR('Selected scen drivers'!AD209/'Selected scen drivers'!$F209,"")</f>
        <v>0</v>
      </c>
      <c r="AC211" s="6">
        <f>IFERROR('Selected scen drivers'!AE209/'Selected scen drivers'!$F209,"")</f>
        <v>0</v>
      </c>
    </row>
    <row r="212" hidden="1" spans="2:29">
      <c r="B212" t="str">
        <f>'Selected scen drivers'!C210</f>
        <v>SaudiArabia</v>
      </c>
      <c r="C212" t="str">
        <f>'Selected scen drivers'!D210</f>
        <v>GDPAGR</v>
      </c>
      <c r="D212" s="6">
        <f>IFERROR('Selected scen drivers'!F210/'Selected scen drivers'!$F210,"")</f>
        <v>1</v>
      </c>
      <c r="E212" s="6">
        <f>IFERROR('Selected scen drivers'!G210/'Selected scen drivers'!$F210,"")</f>
        <v>1.0027249390837</v>
      </c>
      <c r="F212" s="6">
        <f>IFERROR('Selected scen drivers'!H210/'Selected scen drivers'!$F210,"")</f>
        <v>1.21699113580074</v>
      </c>
      <c r="G212" s="6">
        <f>IFERROR('Selected scen drivers'!I210/'Selected scen drivers'!$F210,"")</f>
        <v>1.50702668284417</v>
      </c>
      <c r="H212" s="6">
        <f>IFERROR('Selected scen drivers'!J210/'Selected scen drivers'!$F210,"")</f>
        <v>1.767807364104</v>
      </c>
      <c r="I212" s="6">
        <f>IFERROR('Selected scen drivers'!K210/'Selected scen drivers'!$F210,"")</f>
        <v>2.00151413358469</v>
      </c>
      <c r="J212" s="6">
        <f>IFERROR('Selected scen drivers'!L210/'Selected scen drivers'!$F210,"")</f>
        <v>2.20393549389834</v>
      </c>
      <c r="K212" s="6">
        <f>IFERROR('Selected scen drivers'!M210/'Selected scen drivers'!$F210,"")</f>
        <v>2.37738400834278</v>
      </c>
      <c r="L212" s="6">
        <f>IFERROR('Selected scen drivers'!N210/'Selected scen drivers'!$F210,"")</f>
        <v>2.52842760736812</v>
      </c>
      <c r="M212" s="6">
        <f>IFERROR('Selected scen drivers'!O210/'Selected scen drivers'!$F210,"")</f>
        <v>2.65381366129534</v>
      </c>
      <c r="N212" s="6">
        <f>IFERROR('Selected scen drivers'!P210/'Selected scen drivers'!$F210,"")</f>
        <v>2.75888801427898</v>
      </c>
      <c r="O212" s="6">
        <f>IFERROR('Selected scen drivers'!Q210/'Selected scen drivers'!$F210,"")</f>
        <v>2.84552453197229</v>
      </c>
      <c r="P212" s="6">
        <f>IFERROR('Selected scen drivers'!R210/'Selected scen drivers'!$F210,"")</f>
        <v>2.91486382825114</v>
      </c>
      <c r="Q212" s="6">
        <f>IFERROR('Selected scen drivers'!S210/'Selected scen drivers'!$F210,"")</f>
        <v>2.97411307870487</v>
      </c>
      <c r="R212" s="6">
        <f>IFERROR('Selected scen drivers'!T210/'Selected scen drivers'!$F210,"")</f>
        <v>3.02571645592467</v>
      </c>
      <c r="S212" s="6">
        <f>IFERROR('Selected scen drivers'!U210/'Selected scen drivers'!$F210,"")</f>
        <v>3.0704072116879</v>
      </c>
      <c r="T212" s="6">
        <f>IFERROR('Selected scen drivers'!V210/'Selected scen drivers'!$F210,"")</f>
        <v>3.10681911618719</v>
      </c>
      <c r="U212" s="6">
        <f>IFERROR('Selected scen drivers'!W210/'Selected scen drivers'!$F210,"")</f>
        <v>3.13344179610336</v>
      </c>
      <c r="V212" s="6">
        <f>IFERROR('Selected scen drivers'!X210/'Selected scen drivers'!$F210,"")</f>
        <v>0</v>
      </c>
      <c r="W212" s="6">
        <f>IFERROR('Selected scen drivers'!Y210/'Selected scen drivers'!$F210,"")</f>
        <v>0</v>
      </c>
      <c r="X212" s="6">
        <f>IFERROR('Selected scen drivers'!Z210/'Selected scen drivers'!$F210,"")</f>
        <v>0</v>
      </c>
      <c r="Y212" s="6">
        <f>IFERROR('Selected scen drivers'!AA210/'Selected scen drivers'!$F210,"")</f>
        <v>0</v>
      </c>
      <c r="Z212" s="6">
        <f>IFERROR('Selected scen drivers'!AB210/'Selected scen drivers'!$F210,"")</f>
        <v>0</v>
      </c>
      <c r="AA212" s="6">
        <f>IFERROR('Selected scen drivers'!AC210/'Selected scen drivers'!$F210,"")</f>
        <v>0</v>
      </c>
      <c r="AB212" s="6">
        <f>IFERROR('Selected scen drivers'!AD210/'Selected scen drivers'!$F210,"")</f>
        <v>0</v>
      </c>
      <c r="AC212" s="6">
        <f>IFERROR('Selected scen drivers'!AE210/'Selected scen drivers'!$F210,"")</f>
        <v>0</v>
      </c>
    </row>
    <row r="213" hidden="1" spans="2:29">
      <c r="B213" t="str">
        <f>'Selected scen drivers'!C211</f>
        <v>SaudiArabia</v>
      </c>
      <c r="C213" t="str">
        <f>'Selected scen drivers'!D211</f>
        <v>GDPIND</v>
      </c>
      <c r="D213" s="6">
        <f>IFERROR('Selected scen drivers'!F211/'Selected scen drivers'!$F211,"")</f>
        <v>1</v>
      </c>
      <c r="E213" s="6">
        <f>IFERROR('Selected scen drivers'!G211/'Selected scen drivers'!$F211,"")</f>
        <v>1.0027249390837</v>
      </c>
      <c r="F213" s="6">
        <f>IFERROR('Selected scen drivers'!H211/'Selected scen drivers'!$F211,"")</f>
        <v>1.21699113580074</v>
      </c>
      <c r="G213" s="6">
        <f>IFERROR('Selected scen drivers'!I211/'Selected scen drivers'!$F211,"")</f>
        <v>1.50702668284417</v>
      </c>
      <c r="H213" s="6">
        <f>IFERROR('Selected scen drivers'!J211/'Selected scen drivers'!$F211,"")</f>
        <v>1.76780736410401</v>
      </c>
      <c r="I213" s="6">
        <f>IFERROR('Selected scen drivers'!K211/'Selected scen drivers'!$F211,"")</f>
        <v>2.00151413358469</v>
      </c>
      <c r="J213" s="6">
        <f>IFERROR('Selected scen drivers'!L211/'Selected scen drivers'!$F211,"")</f>
        <v>2.20393549389834</v>
      </c>
      <c r="K213" s="6">
        <f>IFERROR('Selected scen drivers'!M211/'Selected scen drivers'!$F211,"")</f>
        <v>2.37738400834277</v>
      </c>
      <c r="L213" s="6">
        <f>IFERROR('Selected scen drivers'!N211/'Selected scen drivers'!$F211,"")</f>
        <v>2.52842760736811</v>
      </c>
      <c r="M213" s="6">
        <f>IFERROR('Selected scen drivers'!O211/'Selected scen drivers'!$F211,"")</f>
        <v>2.65381366129534</v>
      </c>
      <c r="N213" s="6">
        <f>IFERROR('Selected scen drivers'!P211/'Selected scen drivers'!$F211,"")</f>
        <v>2.75888801427898</v>
      </c>
      <c r="O213" s="6">
        <f>IFERROR('Selected scen drivers'!Q211/'Selected scen drivers'!$F211,"")</f>
        <v>2.84552453197228</v>
      </c>
      <c r="P213" s="6">
        <f>IFERROR('Selected scen drivers'!R211/'Selected scen drivers'!$F211,"")</f>
        <v>2.91486382825112</v>
      </c>
      <c r="Q213" s="6">
        <f>IFERROR('Selected scen drivers'!S211/'Selected scen drivers'!$F211,"")</f>
        <v>2.97411307870486</v>
      </c>
      <c r="R213" s="6">
        <f>IFERROR('Selected scen drivers'!T211/'Selected scen drivers'!$F211,"")</f>
        <v>3.02571645592468</v>
      </c>
      <c r="S213" s="6">
        <f>IFERROR('Selected scen drivers'!U211/'Selected scen drivers'!$F211,"")</f>
        <v>3.0704072116879</v>
      </c>
      <c r="T213" s="6">
        <f>IFERROR('Selected scen drivers'!V211/'Selected scen drivers'!$F211,"")</f>
        <v>3.10681911618719</v>
      </c>
      <c r="U213" s="6">
        <f>IFERROR('Selected scen drivers'!W211/'Selected scen drivers'!$F211,"")</f>
        <v>3.13344179610336</v>
      </c>
      <c r="V213" s="6">
        <f>IFERROR('Selected scen drivers'!X211/'Selected scen drivers'!$F211,"")</f>
        <v>0</v>
      </c>
      <c r="W213" s="6">
        <f>IFERROR('Selected scen drivers'!Y211/'Selected scen drivers'!$F211,"")</f>
        <v>0</v>
      </c>
      <c r="X213" s="6">
        <f>IFERROR('Selected scen drivers'!Z211/'Selected scen drivers'!$F211,"")</f>
        <v>0</v>
      </c>
      <c r="Y213" s="6">
        <f>IFERROR('Selected scen drivers'!AA211/'Selected scen drivers'!$F211,"")</f>
        <v>0</v>
      </c>
      <c r="Z213" s="6">
        <f>IFERROR('Selected scen drivers'!AB211/'Selected scen drivers'!$F211,"")</f>
        <v>0</v>
      </c>
      <c r="AA213" s="6">
        <f>IFERROR('Selected scen drivers'!AC211/'Selected scen drivers'!$F211,"")</f>
        <v>0</v>
      </c>
      <c r="AB213" s="6">
        <f>IFERROR('Selected scen drivers'!AD211/'Selected scen drivers'!$F211,"")</f>
        <v>0</v>
      </c>
      <c r="AC213" s="6">
        <f>IFERROR('Selected scen drivers'!AE211/'Selected scen drivers'!$F211,"")</f>
        <v>0</v>
      </c>
    </row>
    <row r="214" hidden="1" spans="2:29">
      <c r="B214" t="str">
        <f>'Selected scen drivers'!C212</f>
        <v>SaudiArabia</v>
      </c>
      <c r="C214" t="str">
        <f>'Selected scen drivers'!D212</f>
        <v>GDPMFG</v>
      </c>
      <c r="D214" s="6">
        <f>IFERROR('Selected scen drivers'!F212/'Selected scen drivers'!$F212,"")</f>
        <v>1</v>
      </c>
      <c r="E214" s="6">
        <f>IFERROR('Selected scen drivers'!G212/'Selected scen drivers'!$F212,"")</f>
        <v>1.0027249390837</v>
      </c>
      <c r="F214" s="6">
        <f>IFERROR('Selected scen drivers'!H212/'Selected scen drivers'!$F212,"")</f>
        <v>1.2815092662071</v>
      </c>
      <c r="G214" s="6">
        <f>IFERROR('Selected scen drivers'!I212/'Selected scen drivers'!$F212,"")</f>
        <v>1.66681510067126</v>
      </c>
      <c r="H214" s="6">
        <f>IFERROR('Selected scen drivers'!J212/'Selected scen drivers'!$F212,"")</f>
        <v>2.04896543344903</v>
      </c>
      <c r="I214" s="6">
        <f>IFERROR('Selected scen drivers'!K212/'Selected scen drivers'!$F212,"")</f>
        <v>2.425950914041</v>
      </c>
      <c r="J214" s="6">
        <f>IFERROR('Selected scen drivers'!L212/'Selected scen drivers'!$F212,"")</f>
        <v>2.78813776710954</v>
      </c>
      <c r="K214" s="6">
        <f>IFERROR('Selected scen drivers'!M212/'Selected scen drivers'!$F212,"")</f>
        <v>3.13359841433511</v>
      </c>
      <c r="L214" s="6">
        <f>IFERROR('Selected scen drivers'!N212/'Selected scen drivers'!$F212,"")</f>
        <v>3.46673021375081</v>
      </c>
      <c r="M214" s="6">
        <f>IFERROR('Selected scen drivers'!O212/'Selected scen drivers'!$F212,"")</f>
        <v>3.77933769075982</v>
      </c>
      <c r="N214" s="6">
        <f>IFERROR('Selected scen drivers'!P212/'Selected scen drivers'!$F212,"")</f>
        <v>4.07523669013194</v>
      </c>
      <c r="O214" s="6">
        <f>IFERROR('Selected scen drivers'!Q212/'Selected scen drivers'!$F212,"")</f>
        <v>4.35406405561871</v>
      </c>
      <c r="P214" s="6">
        <f>IFERROR('Selected scen drivers'!R212/'Selected scen drivers'!$F212,"")</f>
        <v>4.61469314467878</v>
      </c>
      <c r="Q214" s="6">
        <f>IFERROR('Selected scen drivers'!S212/'Selected scen drivers'!$F212,"")</f>
        <v>4.86616513867863</v>
      </c>
      <c r="R214" s="6">
        <f>IFERROR('Selected scen drivers'!T212/'Selected scen drivers'!$F212,"")</f>
        <v>5.11100394959106</v>
      </c>
      <c r="S214" s="6">
        <f>IFERROR('Selected scen drivers'!U212/'Selected scen drivers'!$F212,"")</f>
        <v>5.34927102490331</v>
      </c>
      <c r="T214" s="6">
        <f>IFERROR('Selected scen drivers'!V212/'Selected scen drivers'!$F212,"")</f>
        <v>5.57741427900951</v>
      </c>
      <c r="U214" s="6">
        <f>IFERROR('Selected scen drivers'!W212/'Selected scen drivers'!$F212,"")</f>
        <v>5.79132549598699</v>
      </c>
      <c r="V214" s="6">
        <f>IFERROR('Selected scen drivers'!X212/'Selected scen drivers'!$F212,"")</f>
        <v>0</v>
      </c>
      <c r="W214" s="6">
        <f>IFERROR('Selected scen drivers'!Y212/'Selected scen drivers'!$F212,"")</f>
        <v>0</v>
      </c>
      <c r="X214" s="6">
        <f>IFERROR('Selected scen drivers'!Z212/'Selected scen drivers'!$F212,"")</f>
        <v>0</v>
      </c>
      <c r="Y214" s="6">
        <f>IFERROR('Selected scen drivers'!AA212/'Selected scen drivers'!$F212,"")</f>
        <v>0</v>
      </c>
      <c r="Z214" s="6">
        <f>IFERROR('Selected scen drivers'!AB212/'Selected scen drivers'!$F212,"")</f>
        <v>0</v>
      </c>
      <c r="AA214" s="6">
        <f>IFERROR('Selected scen drivers'!AC212/'Selected scen drivers'!$F212,"")</f>
        <v>0</v>
      </c>
      <c r="AB214" s="6">
        <f>IFERROR('Selected scen drivers'!AD212/'Selected scen drivers'!$F212,"")</f>
        <v>0</v>
      </c>
      <c r="AC214" s="6">
        <f>IFERROR('Selected scen drivers'!AE212/'Selected scen drivers'!$F212,"")</f>
        <v>0</v>
      </c>
    </row>
    <row r="215" hidden="1" spans="2:29">
      <c r="B215" t="str">
        <f>'Selected scen drivers'!C213</f>
        <v>SaudiArabia</v>
      </c>
      <c r="C215" t="str">
        <f>'Selected scen drivers'!D213</f>
        <v>GDPPCAP</v>
      </c>
      <c r="D215" s="6">
        <f>IFERROR('Selected scen drivers'!F213/'Selected scen drivers'!$F213,"")</f>
        <v>1</v>
      </c>
      <c r="E215" s="6">
        <f>IFERROR('Selected scen drivers'!G213/'Selected scen drivers'!$F213,"")</f>
        <v>0.986158325810668</v>
      </c>
      <c r="F215" s="6">
        <f>IFERROR('Selected scen drivers'!H213/'Selected scen drivers'!$F213,"")</f>
        <v>1.10555671367505</v>
      </c>
      <c r="G215" s="6">
        <f>IFERROR('Selected scen drivers'!I213/'Selected scen drivers'!$F213,"")</f>
        <v>1.2811135362775</v>
      </c>
      <c r="H215" s="6">
        <f>IFERROR('Selected scen drivers'!J213/'Selected scen drivers'!$F213,"")</f>
        <v>1.42106627226077</v>
      </c>
      <c r="I215" s="6">
        <f>IFERROR('Selected scen drivers'!K213/'Selected scen drivers'!$F213,"")</f>
        <v>1.53569220355475</v>
      </c>
      <c r="J215" s="6">
        <f>IFERROR('Selected scen drivers'!L213/'Selected scen drivers'!$F213,"")</f>
        <v>1.62922982928311</v>
      </c>
      <c r="K215" s="6">
        <f>IFERROR('Selected scen drivers'!M213/'Selected scen drivers'!$F213,"")</f>
        <v>1.70907933429626</v>
      </c>
      <c r="L215" s="6">
        <f>IFERROR('Selected scen drivers'!N213/'Selected scen drivers'!$F213,"")</f>
        <v>1.78271626913127</v>
      </c>
      <c r="M215" s="6">
        <f>IFERROR('Selected scen drivers'!O213/'Selected scen drivers'!$F213,"")</f>
        <v>1.84966311862104</v>
      </c>
      <c r="N215" s="6">
        <f>IFERROR('Selected scen drivers'!P213/'Selected scen drivers'!$F213,"")</f>
        <v>1.91592618536794</v>
      </c>
      <c r="O215" s="6">
        <f>IFERROR('Selected scen drivers'!Q213/'Selected scen drivers'!$F213,"")</f>
        <v>1.98025875224805</v>
      </c>
      <c r="P215" s="6">
        <f>IFERROR('Selected scen drivers'!R213/'Selected scen drivers'!$F213,"")</f>
        <v>2.04064942214206</v>
      </c>
      <c r="Q215" s="6">
        <f>IFERROR('Selected scen drivers'!S213/'Selected scen drivers'!$F213,"")</f>
        <v>2.09888489545736</v>
      </c>
      <c r="R215" s="6">
        <f>IFERROR('Selected scen drivers'!T213/'Selected scen drivers'!$F213,"")</f>
        <v>2.15527487940374</v>
      </c>
      <c r="S215" s="6">
        <f>IFERROR('Selected scen drivers'!U213/'Selected scen drivers'!$F213,"")</f>
        <v>2.21124196858491</v>
      </c>
      <c r="T215" s="6">
        <f>IFERROR('Selected scen drivers'!V213/'Selected scen drivers'!$F213,"")</f>
        <v>2.26853387670055</v>
      </c>
      <c r="U215" s="6">
        <f>IFERROR('Selected scen drivers'!W213/'Selected scen drivers'!$F213,"")</f>
        <v>2.32675968906162</v>
      </c>
      <c r="V215" s="6">
        <f>IFERROR('Selected scen drivers'!X213/'Selected scen drivers'!$F213,"")</f>
        <v>0</v>
      </c>
      <c r="W215" s="6">
        <f>IFERROR('Selected scen drivers'!Y213/'Selected scen drivers'!$F213,"")</f>
        <v>0</v>
      </c>
      <c r="X215" s="6">
        <f>IFERROR('Selected scen drivers'!Z213/'Selected scen drivers'!$F213,"")</f>
        <v>0</v>
      </c>
      <c r="Y215" s="6">
        <f>IFERROR('Selected scen drivers'!AA213/'Selected scen drivers'!$F213,"")</f>
        <v>0</v>
      </c>
      <c r="Z215" s="6">
        <f>IFERROR('Selected scen drivers'!AB213/'Selected scen drivers'!$F213,"")</f>
        <v>0</v>
      </c>
      <c r="AA215" s="6">
        <f>IFERROR('Selected scen drivers'!AC213/'Selected scen drivers'!$F213,"")</f>
        <v>0</v>
      </c>
      <c r="AB215" s="6">
        <f>IFERROR('Selected scen drivers'!AD213/'Selected scen drivers'!$F213,"")</f>
        <v>0</v>
      </c>
      <c r="AC215" s="6">
        <f>IFERROR('Selected scen drivers'!AE213/'Selected scen drivers'!$F213,"")</f>
        <v>0</v>
      </c>
    </row>
    <row r="216" spans="2:29">
      <c r="B216" t="str">
        <f>'Selected scen drivers'!C214</f>
        <v>SaudiArabia</v>
      </c>
      <c r="C216" t="str">
        <f>'Selected scen drivers'!D214</f>
        <v>GDPPHOU</v>
      </c>
      <c r="D216" s="6">
        <f>IFERROR('Selected scen drivers'!F214/'Selected scen drivers'!$F214,"")</f>
        <v>1</v>
      </c>
      <c r="E216" s="6">
        <f>IFERROR('Selected scen drivers'!G214/'Selected scen drivers'!$F214,"")</f>
        <v>0.984724133464881</v>
      </c>
      <c r="F216" s="6">
        <f>IFERROR('Selected scen drivers'!H214/'Selected scen drivers'!$F214,"")</f>
        <v>1.09670428590445</v>
      </c>
      <c r="G216" s="6">
        <f>IFERROR('Selected scen drivers'!I214/'Selected scen drivers'!$F214,"")</f>
        <v>1.26923200986266</v>
      </c>
      <c r="H216" s="6">
        <f>IFERROR('Selected scen drivers'!J214/'Selected scen drivers'!$F214,"")</f>
        <v>1.42703743374761</v>
      </c>
      <c r="I216" s="6">
        <f>IFERROR('Selected scen drivers'!K214/'Selected scen drivers'!$F214,"")</f>
        <v>1.58428676568889</v>
      </c>
      <c r="J216" s="6">
        <f>IFERROR('Selected scen drivers'!L214/'Selected scen drivers'!$F214,"")</f>
        <v>1.75758284245559</v>
      </c>
      <c r="K216" s="6">
        <f>IFERROR('Selected scen drivers'!M214/'Selected scen drivers'!$F214,"")</f>
        <v>1.90874834606114</v>
      </c>
      <c r="L216" s="6">
        <f>IFERROR('Selected scen drivers'!N214/'Selected scen drivers'!$F214,"")</f>
        <v>2.02801750164286</v>
      </c>
      <c r="M216" s="6">
        <f>IFERROR('Selected scen drivers'!O214/'Selected scen drivers'!$F214,"")</f>
        <v>2.13753871434794</v>
      </c>
      <c r="N216" s="6">
        <f>IFERROR('Selected scen drivers'!P214/'Selected scen drivers'!$F214,"")</f>
        <v>2.21711368502914</v>
      </c>
      <c r="O216" s="6">
        <f>IFERROR('Selected scen drivers'!Q214/'Selected scen drivers'!$F214,"")</f>
        <v>2.29537964753419</v>
      </c>
      <c r="P216" s="6">
        <f>IFERROR('Selected scen drivers'!R214/'Selected scen drivers'!$F214,"")</f>
        <v>2.38651505300983</v>
      </c>
      <c r="Q216" s="6">
        <f>IFERROR('Selected scen drivers'!S214/'Selected scen drivers'!$F214,"")</f>
        <v>2.50433965977572</v>
      </c>
      <c r="R216" s="6">
        <f>IFERROR('Selected scen drivers'!T214/'Selected scen drivers'!$F214,"")</f>
        <v>2.63190904608559</v>
      </c>
      <c r="S216" s="6">
        <f>IFERROR('Selected scen drivers'!U214/'Selected scen drivers'!$F214,"")</f>
        <v>2.76986663840188</v>
      </c>
      <c r="T216" s="6">
        <f>IFERROR('Selected scen drivers'!V214/'Selected scen drivers'!$F214,"")</f>
        <v>2.90640845898593</v>
      </c>
      <c r="U216" s="6">
        <f>IFERROR('Selected scen drivers'!W214/'Selected scen drivers'!$F214,"")</f>
        <v>3.04691924521873</v>
      </c>
      <c r="V216" s="6">
        <f>IFERROR('Selected scen drivers'!X214/'Selected scen drivers'!$F214,"")</f>
        <v>0</v>
      </c>
      <c r="W216" s="6">
        <f>IFERROR('Selected scen drivers'!Y214/'Selected scen drivers'!$F214,"")</f>
        <v>0</v>
      </c>
      <c r="X216" s="6">
        <f>IFERROR('Selected scen drivers'!Z214/'Selected scen drivers'!$F214,"")</f>
        <v>0</v>
      </c>
      <c r="Y216" s="6">
        <f>IFERROR('Selected scen drivers'!AA214/'Selected scen drivers'!$F214,"")</f>
        <v>0</v>
      </c>
      <c r="Z216" s="6">
        <f>IFERROR('Selected scen drivers'!AB214/'Selected scen drivers'!$F214,"")</f>
        <v>0</v>
      </c>
      <c r="AA216" s="6">
        <f>IFERROR('Selected scen drivers'!AC214/'Selected scen drivers'!$F214,"")</f>
        <v>0</v>
      </c>
      <c r="AB216" s="6">
        <f>IFERROR('Selected scen drivers'!AD214/'Selected scen drivers'!$F214,"")</f>
        <v>0</v>
      </c>
      <c r="AC216" s="6">
        <f>IFERROR('Selected scen drivers'!AE214/'Selected scen drivers'!$F214,"")</f>
        <v>0</v>
      </c>
    </row>
    <row r="217" hidden="1" spans="2:29">
      <c r="B217" t="str">
        <f>'Selected scen drivers'!C215</f>
        <v>SaudiArabia</v>
      </c>
      <c r="C217" t="str">
        <f>'Selected scen drivers'!D215</f>
        <v>GDPSER</v>
      </c>
      <c r="D217" s="6">
        <f>IFERROR('Selected scen drivers'!F215/'Selected scen drivers'!$F215,"")</f>
        <v>1</v>
      </c>
      <c r="E217" s="6">
        <f>IFERROR('Selected scen drivers'!G215/'Selected scen drivers'!$F215,"")</f>
        <v>1.0027249390837</v>
      </c>
      <c r="F217" s="6">
        <f>IFERROR('Selected scen drivers'!H215/'Selected scen drivers'!$F215,"")</f>
        <v>1.21699113580074</v>
      </c>
      <c r="G217" s="6">
        <f>IFERROR('Selected scen drivers'!I215/'Selected scen drivers'!$F215,"")</f>
        <v>1.50702668284416</v>
      </c>
      <c r="H217" s="6">
        <f>IFERROR('Selected scen drivers'!J215/'Selected scen drivers'!$F215,"")</f>
        <v>1.76780736410401</v>
      </c>
      <c r="I217" s="6">
        <f>IFERROR('Selected scen drivers'!K215/'Selected scen drivers'!$F215,"")</f>
        <v>2.00151413358469</v>
      </c>
      <c r="J217" s="6">
        <f>IFERROR('Selected scen drivers'!L215/'Selected scen drivers'!$F215,"")</f>
        <v>2.20393549389834</v>
      </c>
      <c r="K217" s="6">
        <f>IFERROR('Selected scen drivers'!M215/'Selected scen drivers'!$F215,"")</f>
        <v>2.37738400834278</v>
      </c>
      <c r="L217" s="6">
        <f>IFERROR('Selected scen drivers'!N215/'Selected scen drivers'!$F215,"")</f>
        <v>2.52842760736811</v>
      </c>
      <c r="M217" s="6">
        <f>IFERROR('Selected scen drivers'!O215/'Selected scen drivers'!$F215,"")</f>
        <v>2.65381366129534</v>
      </c>
      <c r="N217" s="6">
        <f>IFERROR('Selected scen drivers'!P215/'Selected scen drivers'!$F215,"")</f>
        <v>2.75888801427898</v>
      </c>
      <c r="O217" s="6">
        <f>IFERROR('Selected scen drivers'!Q215/'Selected scen drivers'!$F215,"")</f>
        <v>2.84552453197229</v>
      </c>
      <c r="P217" s="6">
        <f>IFERROR('Selected scen drivers'!R215/'Selected scen drivers'!$F215,"")</f>
        <v>2.91486382825113</v>
      </c>
      <c r="Q217" s="6">
        <f>IFERROR('Selected scen drivers'!S215/'Selected scen drivers'!$F215,"")</f>
        <v>2.97411307870486</v>
      </c>
      <c r="R217" s="6">
        <f>IFERROR('Selected scen drivers'!T215/'Selected scen drivers'!$F215,"")</f>
        <v>3.02571645592468</v>
      </c>
      <c r="S217" s="6">
        <f>IFERROR('Selected scen drivers'!U215/'Selected scen drivers'!$F215,"")</f>
        <v>3.0704072116879</v>
      </c>
      <c r="T217" s="6">
        <f>IFERROR('Selected scen drivers'!V215/'Selected scen drivers'!$F215,"")</f>
        <v>3.10681911618719</v>
      </c>
      <c r="U217" s="6">
        <f>IFERROR('Selected scen drivers'!W215/'Selected scen drivers'!$F215,"")</f>
        <v>3.13344179610337</v>
      </c>
      <c r="V217" s="6">
        <f>IFERROR('Selected scen drivers'!X215/'Selected scen drivers'!$F215,"")</f>
        <v>0</v>
      </c>
      <c r="W217" s="6">
        <f>IFERROR('Selected scen drivers'!Y215/'Selected scen drivers'!$F215,"")</f>
        <v>0</v>
      </c>
      <c r="X217" s="6">
        <f>IFERROR('Selected scen drivers'!Z215/'Selected scen drivers'!$F215,"")</f>
        <v>0</v>
      </c>
      <c r="Y217" s="6">
        <f>IFERROR('Selected scen drivers'!AA215/'Selected scen drivers'!$F215,"")</f>
        <v>0</v>
      </c>
      <c r="Z217" s="6">
        <f>IFERROR('Selected scen drivers'!AB215/'Selected scen drivers'!$F215,"")</f>
        <v>0</v>
      </c>
      <c r="AA217" s="6">
        <f>IFERROR('Selected scen drivers'!AC215/'Selected scen drivers'!$F215,"")</f>
        <v>0</v>
      </c>
      <c r="AB217" s="6">
        <f>IFERROR('Selected scen drivers'!AD215/'Selected scen drivers'!$F215,"")</f>
        <v>0</v>
      </c>
      <c r="AC217" s="6">
        <f>IFERROR('Selected scen drivers'!AE215/'Selected scen drivers'!$F215,"")</f>
        <v>0</v>
      </c>
    </row>
    <row r="218" hidden="1" spans="2:29">
      <c r="B218" t="str">
        <f>'Selected scen drivers'!C216</f>
        <v>SaudiArabia</v>
      </c>
      <c r="C218" t="str">
        <f>'Selected scen drivers'!D216</f>
        <v>HOU</v>
      </c>
      <c r="D218" s="6">
        <f>IFERROR('Selected scen drivers'!F216/'Selected scen drivers'!$F216,"")</f>
        <v>1</v>
      </c>
      <c r="E218" s="6">
        <f>IFERROR('Selected scen drivers'!G216/'Selected scen drivers'!$F216,"")</f>
        <v>1.01828004921082</v>
      </c>
      <c r="F218" s="6">
        <f>IFERROR('Selected scen drivers'!H216/'Selected scen drivers'!$F216,"")</f>
        <v>1.1096802952649</v>
      </c>
      <c r="G218" s="6">
        <f>IFERROR('Selected scen drivers'!I216/'Selected scen drivers'!$F216,"")</f>
        <v>1.18735319558103</v>
      </c>
      <c r="H218" s="6">
        <f>IFERROR('Selected scen drivers'!J216/'Selected scen drivers'!$F216,"")</f>
        <v>1.23879536885132</v>
      </c>
      <c r="I218" s="6">
        <f>IFERROR('Selected scen drivers'!K216/'Selected scen drivers'!$F216,"")</f>
        <v>1.2633534388671</v>
      </c>
      <c r="J218" s="6">
        <f>IFERROR('Selected scen drivers'!L216/'Selected scen drivers'!$F216,"")</f>
        <v>1.25395824348122</v>
      </c>
      <c r="K218" s="6">
        <f>IFERROR('Selected scen drivers'!M216/'Selected scen drivers'!$F216,"")</f>
        <v>1.24551987864126</v>
      </c>
      <c r="L218" s="6">
        <f>IFERROR('Selected scen drivers'!N216/'Selected scen drivers'!$F216,"")</f>
        <v>1.24674841579024</v>
      </c>
      <c r="M218" s="6">
        <f>IFERROR('Selected scen drivers'!O216/'Selected scen drivers'!$F216,"")</f>
        <v>1.24152776437778</v>
      </c>
      <c r="N218" s="6">
        <f>IFERROR('Selected scen drivers'!P216/'Selected scen drivers'!$F216,"")</f>
        <v>1.24436019357425</v>
      </c>
      <c r="O218" s="6">
        <f>IFERROR('Selected scen drivers'!Q216/'Selected scen drivers'!$F216,"")</f>
        <v>1.23967489867269</v>
      </c>
      <c r="P218" s="6">
        <f>IFERROR('Selected scen drivers'!R216/'Selected scen drivers'!$F216,"")</f>
        <v>1.22138924896994</v>
      </c>
      <c r="Q218" s="6">
        <f>IFERROR('Selected scen drivers'!S216/'Selected scen drivers'!$F216,"")</f>
        <v>1.18758374771385</v>
      </c>
      <c r="R218" s="6">
        <f>IFERROR('Selected scen drivers'!T216/'Selected scen drivers'!$F216,"")</f>
        <v>1.14962804676886</v>
      </c>
      <c r="S218" s="6">
        <f>IFERROR('Selected scen drivers'!U216/'Selected scen drivers'!$F216,"")</f>
        <v>1.10850362581335</v>
      </c>
      <c r="T218" s="6">
        <f>IFERROR('Selected scen drivers'!V216/'Selected scen drivers'!$F216,"")</f>
        <v>1.06895474604804</v>
      </c>
      <c r="U218" s="6">
        <f>IFERROR('Selected scen drivers'!W216/'Selected scen drivers'!$F216,"")</f>
        <v>1.02839673254236</v>
      </c>
      <c r="V218" s="6">
        <f>IFERROR('Selected scen drivers'!X216/'Selected scen drivers'!$F216,"")</f>
        <v>0</v>
      </c>
      <c r="W218" s="6">
        <f>IFERROR('Selected scen drivers'!Y216/'Selected scen drivers'!$F216,"")</f>
        <v>0</v>
      </c>
      <c r="X218" s="6">
        <f>IFERROR('Selected scen drivers'!Z216/'Selected scen drivers'!$F216,"")</f>
        <v>0</v>
      </c>
      <c r="Y218" s="6">
        <f>IFERROR('Selected scen drivers'!AA216/'Selected scen drivers'!$F216,"")</f>
        <v>0</v>
      </c>
      <c r="Z218" s="6">
        <f>IFERROR('Selected scen drivers'!AB216/'Selected scen drivers'!$F216,"")</f>
        <v>0</v>
      </c>
      <c r="AA218" s="6">
        <f>IFERROR('Selected scen drivers'!AC216/'Selected scen drivers'!$F216,"")</f>
        <v>0</v>
      </c>
      <c r="AB218" s="6">
        <f>IFERROR('Selected scen drivers'!AD216/'Selected scen drivers'!$F216,"")</f>
        <v>0</v>
      </c>
      <c r="AC218" s="6">
        <f>IFERROR('Selected scen drivers'!AE216/'Selected scen drivers'!$F216,"")</f>
        <v>0</v>
      </c>
    </row>
    <row r="219" hidden="1" spans="2:29">
      <c r="B219" t="str">
        <f>'Selected scen drivers'!C217</f>
        <v>SaudiArabia</v>
      </c>
      <c r="C219" t="str">
        <f>'Selected scen drivers'!D217</f>
        <v>POP</v>
      </c>
      <c r="D219" s="6">
        <f>IFERROR('Selected scen drivers'!F217/'Selected scen drivers'!$F217,"")</f>
        <v>1</v>
      </c>
      <c r="E219" s="6">
        <f>IFERROR('Selected scen drivers'!G217/'Selected scen drivers'!$F217,"")</f>
        <v>1.01679914151656</v>
      </c>
      <c r="F219" s="6">
        <f>IFERROR('Selected scen drivers'!H217/'Selected scen drivers'!$F217,"")</f>
        <v>1.10079484909938</v>
      </c>
      <c r="G219" s="6">
        <f>IFERROR('Selected scen drivers'!I217/'Selected scen drivers'!$F217,"")</f>
        <v>1.17634123765728</v>
      </c>
      <c r="H219" s="6">
        <f>IFERROR('Selected scen drivers'!J217/'Selected scen drivers'!$F217,"")</f>
        <v>1.24400064839454</v>
      </c>
      <c r="I219" s="6">
        <f>IFERROR('Selected scen drivers'!K217/'Selected scen drivers'!$F217,"")</f>
        <v>1.30333026953687</v>
      </c>
      <c r="J219" s="6">
        <f>IFERROR('Selected scen drivers'!L217/'Selected scen drivers'!$F217,"")</f>
        <v>1.35274683429294</v>
      </c>
      <c r="K219" s="6">
        <f>IFERROR('Selected scen drivers'!M217/'Selected scen drivers'!$F217,"")</f>
        <v>1.39103197881782</v>
      </c>
      <c r="L219" s="6">
        <f>IFERROR('Selected scen drivers'!N217/'Selected scen drivers'!$F217,"")</f>
        <v>1.41830062985863</v>
      </c>
      <c r="M219" s="6">
        <f>IFERROR('Selected scen drivers'!O217/'Selected scen drivers'!$F217,"")</f>
        <v>1.43475513707264</v>
      </c>
      <c r="N219" s="6">
        <f>IFERROR('Selected scen drivers'!P217/'Selected scen drivers'!$F217,"")</f>
        <v>1.43997615114236</v>
      </c>
      <c r="O219" s="6">
        <f>IFERROR('Selected scen drivers'!Q217/'Selected scen drivers'!$F217,"")</f>
        <v>1.43694581768264</v>
      </c>
      <c r="P219" s="6">
        <f>IFERROR('Selected scen drivers'!R217/'Selected scen drivers'!$F217,"")</f>
        <v>1.42840009490283</v>
      </c>
      <c r="Q219" s="6">
        <f>IFERROR('Selected scen drivers'!S217/'Selected scen drivers'!$F217,"")</f>
        <v>1.41699675153305</v>
      </c>
      <c r="R219" s="6">
        <f>IFERROR('Selected scen drivers'!T217/'Selected scen drivers'!$F217,"")</f>
        <v>1.40386569009785</v>
      </c>
      <c r="S219" s="6">
        <f>IFERROR('Selected scen drivers'!U217/'Selected scen drivers'!$F217,"")</f>
        <v>1.3885442006389</v>
      </c>
      <c r="T219" s="6">
        <f>IFERROR('Selected scen drivers'!V217/'Selected scen drivers'!$F217,"")</f>
        <v>1.36952731810462</v>
      </c>
      <c r="U219" s="6">
        <f>IFERROR('Selected scen drivers'!W217/'Selected scen drivers'!$F217,"")</f>
        <v>1.34669764601564</v>
      </c>
      <c r="V219" s="6">
        <f>IFERROR('Selected scen drivers'!X217/'Selected scen drivers'!$F217,"")</f>
        <v>0</v>
      </c>
      <c r="W219" s="6">
        <f>IFERROR('Selected scen drivers'!Y217/'Selected scen drivers'!$F217,"")</f>
        <v>0</v>
      </c>
      <c r="X219" s="6">
        <f>IFERROR('Selected scen drivers'!Z217/'Selected scen drivers'!$F217,"")</f>
        <v>0</v>
      </c>
      <c r="Y219" s="6">
        <f>IFERROR('Selected scen drivers'!AA217/'Selected scen drivers'!$F217,"")</f>
        <v>0</v>
      </c>
      <c r="Z219" s="6">
        <f>IFERROR('Selected scen drivers'!AB217/'Selected scen drivers'!$F217,"")</f>
        <v>0</v>
      </c>
      <c r="AA219" s="6">
        <f>IFERROR('Selected scen drivers'!AC217/'Selected scen drivers'!$F217,"")</f>
        <v>0</v>
      </c>
      <c r="AB219" s="6">
        <f>IFERROR('Selected scen drivers'!AD217/'Selected scen drivers'!$F217,"")</f>
        <v>0</v>
      </c>
      <c r="AC219" s="6">
        <f>IFERROR('Selected scen drivers'!AE217/'Selected scen drivers'!$F217,"")</f>
        <v>0</v>
      </c>
    </row>
    <row r="220" hidden="1" spans="2:29">
      <c r="B220" t="str">
        <f>'Selected scen drivers'!C218</f>
        <v>SweFinDen</v>
      </c>
      <c r="C220" t="str">
        <f>'Selected scen drivers'!D218</f>
        <v>GDP</v>
      </c>
      <c r="D220" s="6">
        <f>IFERROR('Selected scen drivers'!F218/'Selected scen drivers'!$F218,"")</f>
        <v>1</v>
      </c>
      <c r="E220" s="6">
        <f>IFERROR('Selected scen drivers'!G218/'Selected scen drivers'!$F218,"")</f>
        <v>1.01249244177222</v>
      </c>
      <c r="F220" s="6">
        <f>IFERROR('Selected scen drivers'!H218/'Selected scen drivers'!$F218,"")</f>
        <v>1.13138941807915</v>
      </c>
      <c r="G220" s="6">
        <f>IFERROR('Selected scen drivers'!I218/'Selected scen drivers'!$F218,"")</f>
        <v>1.24760189562937</v>
      </c>
      <c r="H220" s="6">
        <f>IFERROR('Selected scen drivers'!J218/'Selected scen drivers'!$F218,"")</f>
        <v>1.34810455246965</v>
      </c>
      <c r="I220" s="6">
        <f>IFERROR('Selected scen drivers'!K218/'Selected scen drivers'!$F218,"")</f>
        <v>1.44349661274636</v>
      </c>
      <c r="J220" s="6">
        <f>IFERROR('Selected scen drivers'!L218/'Selected scen drivers'!$F218,"")</f>
        <v>1.53893173984805</v>
      </c>
      <c r="K220" s="6">
        <f>IFERROR('Selected scen drivers'!M218/'Selected scen drivers'!$F218,"")</f>
        <v>1.6358789910266</v>
      </c>
      <c r="L220" s="6">
        <f>IFERROR('Selected scen drivers'!N218/'Selected scen drivers'!$F218,"")</f>
        <v>1.73602084357765</v>
      </c>
      <c r="M220" s="6">
        <f>IFERROR('Selected scen drivers'!O218/'Selected scen drivers'!$F218,"")</f>
        <v>1.84198437382463</v>
      </c>
      <c r="N220" s="6">
        <f>IFERROR('Selected scen drivers'!P218/'Selected scen drivers'!$F218,"")</f>
        <v>1.95347672735771</v>
      </c>
      <c r="O220" s="6">
        <f>IFERROR('Selected scen drivers'!Q218/'Selected scen drivers'!$F218,"")</f>
        <v>2.063527777815</v>
      </c>
      <c r="P220" s="6">
        <f>IFERROR('Selected scen drivers'!R218/'Selected scen drivers'!$F218,"")</f>
        <v>2.1690147018656</v>
      </c>
      <c r="Q220" s="6">
        <f>IFERROR('Selected scen drivers'!S218/'Selected scen drivers'!$F218,"")</f>
        <v>2.26870387423415</v>
      </c>
      <c r="R220" s="6">
        <f>IFERROR('Selected scen drivers'!T218/'Selected scen drivers'!$F218,"")</f>
        <v>2.36111858134433</v>
      </c>
      <c r="S220" s="6">
        <f>IFERROR('Selected scen drivers'!U218/'Selected scen drivers'!$F218,"")</f>
        <v>2.44611431007233</v>
      </c>
      <c r="T220" s="6">
        <f>IFERROR('Selected scen drivers'!V218/'Selected scen drivers'!$F218,"")</f>
        <v>2.52490841600409</v>
      </c>
      <c r="U220" s="6">
        <f>IFERROR('Selected scen drivers'!W218/'Selected scen drivers'!$F218,"")</f>
        <v>2.5973563860158</v>
      </c>
      <c r="V220" s="6">
        <f>IFERROR('Selected scen drivers'!X218/'Selected scen drivers'!$F218,"")</f>
        <v>0</v>
      </c>
      <c r="W220" s="6">
        <f>IFERROR('Selected scen drivers'!Y218/'Selected scen drivers'!$F218,"")</f>
        <v>0</v>
      </c>
      <c r="X220" s="6">
        <f>IFERROR('Selected scen drivers'!Z218/'Selected scen drivers'!$F218,"")</f>
        <v>0</v>
      </c>
      <c r="Y220" s="6">
        <f>IFERROR('Selected scen drivers'!AA218/'Selected scen drivers'!$F218,"")</f>
        <v>0</v>
      </c>
      <c r="Z220" s="6">
        <f>IFERROR('Selected scen drivers'!AB218/'Selected scen drivers'!$F218,"")</f>
        <v>0</v>
      </c>
      <c r="AA220" s="6">
        <f>IFERROR('Selected scen drivers'!AC218/'Selected scen drivers'!$F218,"")</f>
        <v>0</v>
      </c>
      <c r="AB220" s="6">
        <f>IFERROR('Selected scen drivers'!AD218/'Selected scen drivers'!$F218,"")</f>
        <v>0</v>
      </c>
      <c r="AC220" s="6">
        <f>IFERROR('Selected scen drivers'!AE218/'Selected scen drivers'!$F218,"")</f>
        <v>0</v>
      </c>
    </row>
    <row r="221" hidden="1" spans="2:29">
      <c r="B221" t="str">
        <f>'Selected scen drivers'!C219</f>
        <v>SweFinDen</v>
      </c>
      <c r="C221" t="str">
        <f>'Selected scen drivers'!D219</f>
        <v>GDPAGR</v>
      </c>
      <c r="D221" s="6">
        <f>IFERROR('Selected scen drivers'!F219/'Selected scen drivers'!$F219,"")</f>
        <v>1</v>
      </c>
      <c r="E221" s="6">
        <f>IFERROR('Selected scen drivers'!G219/'Selected scen drivers'!$F219,"")</f>
        <v>1.01226052999527</v>
      </c>
      <c r="F221" s="6">
        <f>IFERROR('Selected scen drivers'!H219/'Selected scen drivers'!$F219,"")</f>
        <v>1.12245206586329</v>
      </c>
      <c r="G221" s="6">
        <f>IFERROR('Selected scen drivers'!I219/'Selected scen drivers'!$F219,"")</f>
        <v>1.23491789969713</v>
      </c>
      <c r="H221" s="6">
        <f>IFERROR('Selected scen drivers'!J219/'Selected scen drivers'!$F219,"")</f>
        <v>1.33132023824985</v>
      </c>
      <c r="I221" s="6">
        <f>IFERROR('Selected scen drivers'!K219/'Selected scen drivers'!$F219,"")</f>
        <v>1.42337375986236</v>
      </c>
      <c r="J221" s="6">
        <f>IFERROR('Selected scen drivers'!L219/'Selected scen drivers'!$F219,"")</f>
        <v>1.51530176473432</v>
      </c>
      <c r="K221" s="6">
        <f>IFERROR('Selected scen drivers'!M219/'Selected scen drivers'!$F219,"")</f>
        <v>1.60869786345566</v>
      </c>
      <c r="L221" s="6">
        <f>IFERROR('Selected scen drivers'!N219/'Selected scen drivers'!$F219,"")</f>
        <v>1.70594101784414</v>
      </c>
      <c r="M221" s="6">
        <f>IFERROR('Selected scen drivers'!O219/'Selected scen drivers'!$F219,"")</f>
        <v>1.80966487588915</v>
      </c>
      <c r="N221" s="6">
        <f>IFERROR('Selected scen drivers'!P219/'Selected scen drivers'!$F219,"")</f>
        <v>1.91929691828877</v>
      </c>
      <c r="O221" s="6">
        <f>IFERROR('Selected scen drivers'!Q219/'Selected scen drivers'!$F219,"")</f>
        <v>2.02771100808788</v>
      </c>
      <c r="P221" s="6">
        <f>IFERROR('Selected scen drivers'!R219/'Selected scen drivers'!$F219,"")</f>
        <v>2.131501876086</v>
      </c>
      <c r="Q221" s="6">
        <f>IFERROR('Selected scen drivers'!S219/'Selected scen drivers'!$F219,"")</f>
        <v>2.22933004963675</v>
      </c>
      <c r="R221" s="6">
        <f>IFERROR('Selected scen drivers'!T219/'Selected scen drivers'!$F219,"")</f>
        <v>2.32033154144698</v>
      </c>
      <c r="S221" s="6">
        <f>IFERROR('Selected scen drivers'!U219/'Selected scen drivers'!$F219,"")</f>
        <v>2.40472675691686</v>
      </c>
      <c r="T221" s="6">
        <f>IFERROR('Selected scen drivers'!V219/'Selected scen drivers'!$F219,"")</f>
        <v>2.48358516847254</v>
      </c>
      <c r="U221" s="6">
        <f>IFERROR('Selected scen drivers'!W219/'Selected scen drivers'!$F219,"")</f>
        <v>2.55631432131212</v>
      </c>
      <c r="V221" s="6">
        <f>IFERROR('Selected scen drivers'!X219/'Selected scen drivers'!$F219,"")</f>
        <v>0</v>
      </c>
      <c r="W221" s="6">
        <f>IFERROR('Selected scen drivers'!Y219/'Selected scen drivers'!$F219,"")</f>
        <v>0</v>
      </c>
      <c r="X221" s="6">
        <f>IFERROR('Selected scen drivers'!Z219/'Selected scen drivers'!$F219,"")</f>
        <v>0</v>
      </c>
      <c r="Y221" s="6">
        <f>IFERROR('Selected scen drivers'!AA219/'Selected scen drivers'!$F219,"")</f>
        <v>0</v>
      </c>
      <c r="Z221" s="6">
        <f>IFERROR('Selected scen drivers'!AB219/'Selected scen drivers'!$F219,"")</f>
        <v>0</v>
      </c>
      <c r="AA221" s="6">
        <f>IFERROR('Selected scen drivers'!AC219/'Selected scen drivers'!$F219,"")</f>
        <v>0</v>
      </c>
      <c r="AB221" s="6">
        <f>IFERROR('Selected scen drivers'!AD219/'Selected scen drivers'!$F219,"")</f>
        <v>0</v>
      </c>
      <c r="AC221" s="6">
        <f>IFERROR('Selected scen drivers'!AE219/'Selected scen drivers'!$F219,"")</f>
        <v>0</v>
      </c>
    </row>
    <row r="222" hidden="1" spans="2:29">
      <c r="B222" t="str">
        <f>'Selected scen drivers'!C220</f>
        <v>SweFinDen</v>
      </c>
      <c r="C222" t="str">
        <f>'Selected scen drivers'!D220</f>
        <v>GDPIND</v>
      </c>
      <c r="D222" s="6">
        <f>IFERROR('Selected scen drivers'!F220/'Selected scen drivers'!$F220,"")</f>
        <v>1</v>
      </c>
      <c r="E222" s="6">
        <f>IFERROR('Selected scen drivers'!G220/'Selected scen drivers'!$F220,"")</f>
        <v>1.0124566705414</v>
      </c>
      <c r="F222" s="6">
        <f>IFERROR('Selected scen drivers'!H220/'Selected scen drivers'!$F220,"")</f>
        <v>1.14076658973863</v>
      </c>
      <c r="G222" s="6">
        <f>IFERROR('Selected scen drivers'!I220/'Selected scen drivers'!$F220,"")</f>
        <v>1.26948174711471</v>
      </c>
      <c r="H222" s="6">
        <f>IFERROR('Selected scen drivers'!J220/'Selected scen drivers'!$F220,"")</f>
        <v>1.38421315280353</v>
      </c>
      <c r="I222" s="6">
        <f>IFERROR('Selected scen drivers'!K220/'Selected scen drivers'!$F220,"")</f>
        <v>1.49566369908818</v>
      </c>
      <c r="J222" s="6">
        <f>IFERROR('Selected scen drivers'!L220/'Selected scen drivers'!$F220,"")</f>
        <v>1.60897801758951</v>
      </c>
      <c r="K222" s="6">
        <f>IFERROR('Selected scen drivers'!M220/'Selected scen drivers'!$F220,"")</f>
        <v>1.72573391467568</v>
      </c>
      <c r="L222" s="6">
        <f>IFERROR('Selected scen drivers'!N220/'Selected scen drivers'!$F220,"")</f>
        <v>1.84783297401217</v>
      </c>
      <c r="M222" s="6">
        <f>IFERROR('Selected scen drivers'!O220/'Selected scen drivers'!$F220,"")</f>
        <v>1.9781740084211</v>
      </c>
      <c r="N222" s="6">
        <f>IFERROR('Selected scen drivers'!P220/'Selected scen drivers'!$F220,"")</f>
        <v>2.11656446222652</v>
      </c>
      <c r="O222" s="6">
        <f>IFERROR('Selected scen drivers'!Q220/'Selected scen drivers'!$F220,"")</f>
        <v>2.25551553873874</v>
      </c>
      <c r="P222" s="6">
        <f>IFERROR('Selected scen drivers'!R220/'Selected scen drivers'!$F220,"")</f>
        <v>2.3915206356223</v>
      </c>
      <c r="Q222" s="6">
        <f>IFERROR('Selected scen drivers'!S220/'Selected scen drivers'!$F220,"")</f>
        <v>2.52307545737937</v>
      </c>
      <c r="R222" s="6">
        <f>IFERROR('Selected scen drivers'!T220/'Selected scen drivers'!$F220,"")</f>
        <v>2.64838161769973</v>
      </c>
      <c r="S222" s="6">
        <f>IFERROR('Selected scen drivers'!U220/'Selected scen drivers'!$F220,"")</f>
        <v>2.76706518775769</v>
      </c>
      <c r="T222" s="6">
        <f>IFERROR('Selected scen drivers'!V220/'Selected scen drivers'!$F220,"")</f>
        <v>2.88028159542145</v>
      </c>
      <c r="U222" s="6">
        <f>IFERROR('Selected scen drivers'!W220/'Selected scen drivers'!$F220,"")</f>
        <v>2.98767041027899</v>
      </c>
      <c r="V222" s="6">
        <f>IFERROR('Selected scen drivers'!X220/'Selected scen drivers'!$F220,"")</f>
        <v>0</v>
      </c>
      <c r="W222" s="6">
        <f>IFERROR('Selected scen drivers'!Y220/'Selected scen drivers'!$F220,"")</f>
        <v>0</v>
      </c>
      <c r="X222" s="6">
        <f>IFERROR('Selected scen drivers'!Z220/'Selected scen drivers'!$F220,"")</f>
        <v>0</v>
      </c>
      <c r="Y222" s="6">
        <f>IFERROR('Selected scen drivers'!AA220/'Selected scen drivers'!$F220,"")</f>
        <v>0</v>
      </c>
      <c r="Z222" s="6">
        <f>IFERROR('Selected scen drivers'!AB220/'Selected scen drivers'!$F220,"")</f>
        <v>0</v>
      </c>
      <c r="AA222" s="6">
        <f>IFERROR('Selected scen drivers'!AC220/'Selected scen drivers'!$F220,"")</f>
        <v>0</v>
      </c>
      <c r="AB222" s="6">
        <f>IFERROR('Selected scen drivers'!AD220/'Selected scen drivers'!$F220,"")</f>
        <v>0</v>
      </c>
      <c r="AC222" s="6">
        <f>IFERROR('Selected scen drivers'!AE220/'Selected scen drivers'!$F220,"")</f>
        <v>0</v>
      </c>
    </row>
    <row r="223" hidden="1" spans="2:29">
      <c r="B223" t="str">
        <f>'Selected scen drivers'!C221</f>
        <v>SweFinDen</v>
      </c>
      <c r="C223" t="str">
        <f>'Selected scen drivers'!D221</f>
        <v>GDPMFG</v>
      </c>
      <c r="D223" s="6">
        <f>IFERROR('Selected scen drivers'!F221/'Selected scen drivers'!$F221,"")</f>
        <v>1</v>
      </c>
      <c r="E223" s="6">
        <f>IFERROR('Selected scen drivers'!G221/'Selected scen drivers'!$F221,"")</f>
        <v>1.01242295833251</v>
      </c>
      <c r="F223" s="6">
        <f>IFERROR('Selected scen drivers'!H221/'Selected scen drivers'!$F221,"")</f>
        <v>1.19205559568668</v>
      </c>
      <c r="G223" s="6">
        <f>IFERROR('Selected scen drivers'!I221/'Selected scen drivers'!$F221,"")</f>
        <v>1.38465069921601</v>
      </c>
      <c r="H223" s="6">
        <f>IFERROR('Selected scen drivers'!J221/'Selected scen drivers'!$F221,"")</f>
        <v>1.57334774458565</v>
      </c>
      <c r="I223" s="6">
        <f>IFERROR('Selected scen drivers'!K221/'Selected scen drivers'!$F221,"")</f>
        <v>1.76901371558731</v>
      </c>
      <c r="J223" s="6">
        <f>IFERROR('Selected scen drivers'!L221/'Selected scen drivers'!$F221,"")</f>
        <v>1.97739222380106</v>
      </c>
      <c r="K223" s="6">
        <f>IFERROR('Selected scen drivers'!M221/'Selected scen drivers'!$F221,"")</f>
        <v>2.20076625903411</v>
      </c>
      <c r="L223" s="6">
        <f>IFERROR('Selected scen drivers'!N221/'Selected scen drivers'!$F221,"")</f>
        <v>2.44219138527078</v>
      </c>
      <c r="M223" s="6">
        <f>IFERROR('Selected scen drivers'!O221/'Selected scen drivers'!$F221,"")</f>
        <v>2.7063662191884</v>
      </c>
      <c r="N223" s="6">
        <f>IFERROR('Selected scen drivers'!P221/'Selected scen drivers'!$F221,"")</f>
        <v>2.99413648828434</v>
      </c>
      <c r="O223" s="6">
        <f>IFERROR('Selected scen drivers'!Q221/'Selected scen drivers'!$F221,"")</f>
        <v>3.29565879572321</v>
      </c>
      <c r="P223" s="6">
        <f>IFERROR('Selected scen drivers'!R221/'Selected scen drivers'!$F221,"")</f>
        <v>3.60571004904136</v>
      </c>
      <c r="Q223" s="6">
        <f>IFERROR('Selected scen drivers'!S221/'Selected scen drivers'!$F221,"")</f>
        <v>3.92154787963725</v>
      </c>
      <c r="R223" s="6">
        <f>IFERROR('Selected scen drivers'!T221/'Selected scen drivers'!$F221,"")</f>
        <v>4.23970429097276</v>
      </c>
      <c r="S223" s="6">
        <f>IFERROR('Selected scen drivers'!U221/'Selected scen drivers'!$F221,"")</f>
        <v>4.55869332355335</v>
      </c>
      <c r="T223" s="6">
        <f>IFERROR('Selected scen drivers'!V221/'Selected scen drivers'!$F221,"")</f>
        <v>4.879529701669</v>
      </c>
      <c r="U223" s="6">
        <f>IFERROR('Selected scen drivers'!W221/'Selected scen drivers'!$F221,"")</f>
        <v>5.20080981835251</v>
      </c>
      <c r="V223" s="6">
        <f>IFERROR('Selected scen drivers'!X221/'Selected scen drivers'!$F221,"")</f>
        <v>0</v>
      </c>
      <c r="W223" s="6">
        <f>IFERROR('Selected scen drivers'!Y221/'Selected scen drivers'!$F221,"")</f>
        <v>0</v>
      </c>
      <c r="X223" s="6">
        <f>IFERROR('Selected scen drivers'!Z221/'Selected scen drivers'!$F221,"")</f>
        <v>0</v>
      </c>
      <c r="Y223" s="6">
        <f>IFERROR('Selected scen drivers'!AA221/'Selected scen drivers'!$F221,"")</f>
        <v>0</v>
      </c>
      <c r="Z223" s="6">
        <f>IFERROR('Selected scen drivers'!AB221/'Selected scen drivers'!$F221,"")</f>
        <v>0</v>
      </c>
      <c r="AA223" s="6">
        <f>IFERROR('Selected scen drivers'!AC221/'Selected scen drivers'!$F221,"")</f>
        <v>0</v>
      </c>
      <c r="AB223" s="6">
        <f>IFERROR('Selected scen drivers'!AD221/'Selected scen drivers'!$F221,"")</f>
        <v>0</v>
      </c>
      <c r="AC223" s="6">
        <f>IFERROR('Selected scen drivers'!AE221/'Selected scen drivers'!$F221,"")</f>
        <v>0</v>
      </c>
    </row>
    <row r="224" hidden="1" spans="2:29">
      <c r="B224" t="str">
        <f>'Selected scen drivers'!C222</f>
        <v>SweFinDen</v>
      </c>
      <c r="C224" t="str">
        <f>'Selected scen drivers'!D222</f>
        <v>GDPPCAP</v>
      </c>
      <c r="D224" s="6">
        <f>IFERROR('Selected scen drivers'!F222/'Selected scen drivers'!$F222,"")</f>
        <v>1</v>
      </c>
      <c r="E224" s="6">
        <f>IFERROR('Selected scen drivers'!G222/'Selected scen drivers'!$F222,"")</f>
        <v>1.00918534514706</v>
      </c>
      <c r="F224" s="6">
        <f>IFERROR('Selected scen drivers'!H222/'Selected scen drivers'!$F222,"")</f>
        <v>1.1095730181405</v>
      </c>
      <c r="G224" s="6">
        <f>IFERROR('Selected scen drivers'!I222/'Selected scen drivers'!$F222,"")</f>
        <v>1.21026766219836</v>
      </c>
      <c r="H224" s="6">
        <f>IFERROR('Selected scen drivers'!J222/'Selected scen drivers'!$F222,"")</f>
        <v>1.29459257631768</v>
      </c>
      <c r="I224" s="6">
        <f>IFERROR('Selected scen drivers'!K222/'Selected scen drivers'!$F222,"")</f>
        <v>1.37159356360231</v>
      </c>
      <c r="J224" s="6">
        <f>IFERROR('Selected scen drivers'!L222/'Selected scen drivers'!$F222,"")</f>
        <v>1.44444572321756</v>
      </c>
      <c r="K224" s="6">
        <f>IFERROR('Selected scen drivers'!M222/'Selected scen drivers'!$F222,"")</f>
        <v>1.51263732787917</v>
      </c>
      <c r="L224" s="6">
        <f>IFERROR('Selected scen drivers'!N222/'Selected scen drivers'!$F222,"")</f>
        <v>1.58366756062812</v>
      </c>
      <c r="M224" s="6">
        <f>IFERROR('Selected scen drivers'!O222/'Selected scen drivers'!$F222,"")</f>
        <v>1.65947468062322</v>
      </c>
      <c r="N224" s="6">
        <f>IFERROR('Selected scen drivers'!P222/'Selected scen drivers'!$F222,"")</f>
        <v>1.73991260613539</v>
      </c>
      <c r="O224" s="6">
        <f>IFERROR('Selected scen drivers'!Q222/'Selected scen drivers'!$F222,"")</f>
        <v>1.81729402164005</v>
      </c>
      <c r="P224" s="6">
        <f>IFERROR('Selected scen drivers'!R222/'Selected scen drivers'!$F222,"")</f>
        <v>1.88953004741214</v>
      </c>
      <c r="Q224" s="6">
        <f>IFERROR('Selected scen drivers'!S222/'Selected scen drivers'!$F222,"")</f>
        <v>1.95822474009178</v>
      </c>
      <c r="R224" s="6">
        <f>IFERROR('Selected scen drivers'!T222/'Selected scen drivers'!$F222,"")</f>
        <v>2.02535172504325</v>
      </c>
      <c r="S224" s="6">
        <f>IFERROR('Selected scen drivers'!U222/'Selected scen drivers'!$F222,"")</f>
        <v>2.09169242554766</v>
      </c>
      <c r="T224" s="6">
        <f>IFERROR('Selected scen drivers'!V222/'Selected scen drivers'!$F222,"")</f>
        <v>2.15580729757264</v>
      </c>
      <c r="U224" s="6">
        <f>IFERROR('Selected scen drivers'!W222/'Selected scen drivers'!$F222,"")</f>
        <v>2.21517123183031</v>
      </c>
      <c r="V224" s="6">
        <f>IFERROR('Selected scen drivers'!X222/'Selected scen drivers'!$F222,"")</f>
        <v>0</v>
      </c>
      <c r="W224" s="6">
        <f>IFERROR('Selected scen drivers'!Y222/'Selected scen drivers'!$F222,"")</f>
        <v>0</v>
      </c>
      <c r="X224" s="6">
        <f>IFERROR('Selected scen drivers'!Z222/'Selected scen drivers'!$F222,"")</f>
        <v>0</v>
      </c>
      <c r="Y224" s="6">
        <f>IFERROR('Selected scen drivers'!AA222/'Selected scen drivers'!$F222,"")</f>
        <v>0</v>
      </c>
      <c r="Z224" s="6">
        <f>IFERROR('Selected scen drivers'!AB222/'Selected scen drivers'!$F222,"")</f>
        <v>0</v>
      </c>
      <c r="AA224" s="6">
        <f>IFERROR('Selected scen drivers'!AC222/'Selected scen drivers'!$F222,"")</f>
        <v>0</v>
      </c>
      <c r="AB224" s="6">
        <f>IFERROR('Selected scen drivers'!AD222/'Selected scen drivers'!$F222,"")</f>
        <v>0</v>
      </c>
      <c r="AC224" s="6">
        <f>IFERROR('Selected scen drivers'!AE222/'Selected scen drivers'!$F222,"")</f>
        <v>0</v>
      </c>
    </row>
    <row r="225" spans="2:29">
      <c r="B225" t="str">
        <f>'Selected scen drivers'!C223</f>
        <v>SweFinDen</v>
      </c>
      <c r="C225" t="str">
        <f>'Selected scen drivers'!D223</f>
        <v>GDPPHOU</v>
      </c>
      <c r="D225" s="6">
        <f>IFERROR('Selected scen drivers'!F223/'Selected scen drivers'!$F223,"")</f>
        <v>1</v>
      </c>
      <c r="E225" s="6">
        <f>IFERROR('Selected scen drivers'!G223/'Selected scen drivers'!$F223,"")</f>
        <v>1.01094985609546</v>
      </c>
      <c r="F225" s="6">
        <f>IFERROR('Selected scen drivers'!H223/'Selected scen drivers'!$F223,"")</f>
        <v>1.12112521934694</v>
      </c>
      <c r="G225" s="6">
        <f>IFERROR('Selected scen drivers'!I223/'Selected scen drivers'!$F223,"")</f>
        <v>1.2423134737652</v>
      </c>
      <c r="H225" s="6">
        <f>IFERROR('Selected scen drivers'!J223/'Selected scen drivers'!$F223,"")</f>
        <v>1.35220375727475</v>
      </c>
      <c r="I225" s="6">
        <f>IFERROR('Selected scen drivers'!K223/'Selected scen drivers'!$F223,"")</f>
        <v>1.45295903307098</v>
      </c>
      <c r="J225" s="6">
        <f>IFERROR('Selected scen drivers'!L223/'Selected scen drivers'!$F223,"")</f>
        <v>1.55199961704247</v>
      </c>
      <c r="K225" s="6">
        <f>IFERROR('Selected scen drivers'!M223/'Selected scen drivers'!$F223,"")</f>
        <v>1.65827541338912</v>
      </c>
      <c r="L225" s="6">
        <f>IFERROR('Selected scen drivers'!N223/'Selected scen drivers'!$F223,"")</f>
        <v>1.77780636190312</v>
      </c>
      <c r="M225" s="6">
        <f>IFERROR('Selected scen drivers'!O223/'Selected scen drivers'!$F223,"")</f>
        <v>1.91306964138659</v>
      </c>
      <c r="N225" s="6">
        <f>IFERROR('Selected scen drivers'!P223/'Selected scen drivers'!$F223,"")</f>
        <v>2.02455948303795</v>
      </c>
      <c r="O225" s="6">
        <f>IFERROR('Selected scen drivers'!Q223/'Selected scen drivers'!$F223,"")</f>
        <v>2.13199491982255</v>
      </c>
      <c r="P225" s="6">
        <f>IFERROR('Selected scen drivers'!R223/'Selected scen drivers'!$F223,"")</f>
        <v>2.24971873837422</v>
      </c>
      <c r="Q225" s="6">
        <f>IFERROR('Selected scen drivers'!S223/'Selected scen drivers'!$F223,"")</f>
        <v>2.37264397152982</v>
      </c>
      <c r="R225" s="6">
        <f>IFERROR('Selected scen drivers'!T223/'Selected scen drivers'!$F223,"")</f>
        <v>2.48380253949115</v>
      </c>
      <c r="S225" s="6">
        <f>IFERROR('Selected scen drivers'!U223/'Selected scen drivers'!$F223,"")</f>
        <v>2.57363945370945</v>
      </c>
      <c r="T225" s="6">
        <f>IFERROR('Selected scen drivers'!V223/'Selected scen drivers'!$F223,"")</f>
        <v>2.66411034728618</v>
      </c>
      <c r="U225" s="6">
        <f>IFERROR('Selected scen drivers'!W223/'Selected scen drivers'!$F223,"")</f>
        <v>2.75586520101814</v>
      </c>
      <c r="V225" s="6">
        <f>IFERROR('Selected scen drivers'!X223/'Selected scen drivers'!$F223,"")</f>
        <v>0</v>
      </c>
      <c r="W225" s="6">
        <f>IFERROR('Selected scen drivers'!Y223/'Selected scen drivers'!$F223,"")</f>
        <v>0</v>
      </c>
      <c r="X225" s="6">
        <f>IFERROR('Selected scen drivers'!Z223/'Selected scen drivers'!$F223,"")</f>
        <v>0</v>
      </c>
      <c r="Y225" s="6">
        <f>IFERROR('Selected scen drivers'!AA223/'Selected scen drivers'!$F223,"")</f>
        <v>0</v>
      </c>
      <c r="Z225" s="6">
        <f>IFERROR('Selected scen drivers'!AB223/'Selected scen drivers'!$F223,"")</f>
        <v>0</v>
      </c>
      <c r="AA225" s="6">
        <f>IFERROR('Selected scen drivers'!AC223/'Selected scen drivers'!$F223,"")</f>
        <v>0</v>
      </c>
      <c r="AB225" s="6">
        <f>IFERROR('Selected scen drivers'!AD223/'Selected scen drivers'!$F223,"")</f>
        <v>0</v>
      </c>
      <c r="AC225" s="6">
        <f>IFERROR('Selected scen drivers'!AE223/'Selected scen drivers'!$F223,"")</f>
        <v>0</v>
      </c>
    </row>
    <row r="226" hidden="1" spans="2:29">
      <c r="B226" t="str">
        <f>'Selected scen drivers'!C224</f>
        <v>SweFinDen</v>
      </c>
      <c r="C226" t="str">
        <f>'Selected scen drivers'!D224</f>
        <v>GDPSER</v>
      </c>
      <c r="D226" s="6">
        <f>IFERROR('Selected scen drivers'!F224/'Selected scen drivers'!$F224,"")</f>
        <v>1</v>
      </c>
      <c r="E226" s="6">
        <f>IFERROR('Selected scen drivers'!G224/'Selected scen drivers'!$F224,"")</f>
        <v>1.01251099306761</v>
      </c>
      <c r="F226" s="6">
        <f>IFERROR('Selected scen drivers'!H224/'Selected scen drivers'!$F224,"")</f>
        <v>1.12821739878986</v>
      </c>
      <c r="G226" s="6">
        <f>IFERROR('Selected scen drivers'!I224/'Selected scen drivers'!$F224,"")</f>
        <v>1.24000246709572</v>
      </c>
      <c r="H226" s="6">
        <f>IFERROR('Selected scen drivers'!J224/'Selected scen drivers'!$F224,"")</f>
        <v>1.33546251780149</v>
      </c>
      <c r="I226" s="6">
        <f>IFERROR('Selected scen drivers'!K224/'Selected scen drivers'!$F224,"")</f>
        <v>1.42513225992367</v>
      </c>
      <c r="J226" s="6">
        <f>IFERROR('Selected scen drivers'!L224/'Selected scen drivers'!$F224,"")</f>
        <v>1.51419118321971</v>
      </c>
      <c r="K226" s="6">
        <f>IFERROR('Selected scen drivers'!M224/'Selected scen drivers'!$F224,"")</f>
        <v>1.60406602416939</v>
      </c>
      <c r="L226" s="6">
        <f>IFERROR('Selected scen drivers'!N224/'Selected scen drivers'!$F224,"")</f>
        <v>1.69634318791565</v>
      </c>
      <c r="M226" s="6">
        <f>IFERROR('Selected scen drivers'!O224/'Selected scen drivers'!$F224,"")</f>
        <v>1.79355139015701</v>
      </c>
      <c r="N226" s="6">
        <f>IFERROR('Selected scen drivers'!P224/'Selected scen drivers'!$F224,"")</f>
        <v>1.89536831232603</v>
      </c>
      <c r="O226" s="6">
        <f>IFERROR('Selected scen drivers'!Q224/'Selected scen drivers'!$F224,"")</f>
        <v>1.99501505072352</v>
      </c>
      <c r="P226" s="6">
        <f>IFERROR('Selected scen drivers'!R224/'Selected scen drivers'!$F224,"")</f>
        <v>2.08951432330805</v>
      </c>
      <c r="Q226" s="6">
        <f>IFERROR('Selected scen drivers'!S224/'Selected scen drivers'!$F224,"")</f>
        <v>2.17773288764962</v>
      </c>
      <c r="R226" s="6">
        <f>IFERROR('Selected scen drivers'!T224/'Selected scen drivers'!$F224,"")</f>
        <v>2.25829541823541</v>
      </c>
      <c r="S226" s="6">
        <f>IFERROR('Selected scen drivers'!U224/'Selected scen drivers'!$F224,"")</f>
        <v>2.33113145941682</v>
      </c>
      <c r="T226" s="6">
        <f>IFERROR('Selected scen drivers'!V224/'Selected scen drivers'!$F224,"")</f>
        <v>2.39748433281853</v>
      </c>
      <c r="U226" s="6">
        <f>IFERROR('Selected scen drivers'!W224/'Selected scen drivers'!$F224,"")</f>
        <v>2.45729841752176</v>
      </c>
      <c r="V226" s="6">
        <f>IFERROR('Selected scen drivers'!X224/'Selected scen drivers'!$F224,"")</f>
        <v>0</v>
      </c>
      <c r="W226" s="6">
        <f>IFERROR('Selected scen drivers'!Y224/'Selected scen drivers'!$F224,"")</f>
        <v>0</v>
      </c>
      <c r="X226" s="6">
        <f>IFERROR('Selected scen drivers'!Z224/'Selected scen drivers'!$F224,"")</f>
        <v>0</v>
      </c>
      <c r="Y226" s="6">
        <f>IFERROR('Selected scen drivers'!AA224/'Selected scen drivers'!$F224,"")</f>
        <v>0</v>
      </c>
      <c r="Z226" s="6">
        <f>IFERROR('Selected scen drivers'!AB224/'Selected scen drivers'!$F224,"")</f>
        <v>0</v>
      </c>
      <c r="AA226" s="6">
        <f>IFERROR('Selected scen drivers'!AC224/'Selected scen drivers'!$F224,"")</f>
        <v>0</v>
      </c>
      <c r="AB226" s="6">
        <f>IFERROR('Selected scen drivers'!AD224/'Selected scen drivers'!$F224,"")</f>
        <v>0</v>
      </c>
      <c r="AC226" s="6">
        <f>IFERROR('Selected scen drivers'!AE224/'Selected scen drivers'!$F224,"")</f>
        <v>0</v>
      </c>
    </row>
    <row r="227" hidden="1" spans="2:29">
      <c r="B227" t="str">
        <f>'Selected scen drivers'!C225</f>
        <v>SweFinDen</v>
      </c>
      <c r="C227" t="str">
        <f>'Selected scen drivers'!D225</f>
        <v>HOU</v>
      </c>
      <c r="D227" s="6">
        <f>IFERROR('Selected scen drivers'!F225/'Selected scen drivers'!$F225,"")</f>
        <v>1</v>
      </c>
      <c r="E227" s="6">
        <f>IFERROR('Selected scen drivers'!G225/'Selected scen drivers'!$F225,"")</f>
        <v>1.0015258775373</v>
      </c>
      <c r="F227" s="6">
        <f>IFERROR('Selected scen drivers'!H225/'Selected scen drivers'!$F225,"")</f>
        <v>1.0091552652238</v>
      </c>
      <c r="G227" s="6">
        <f>IFERROR('Selected scen drivers'!I225/'Selected scen drivers'!$F225,"")</f>
        <v>1.00425691419746</v>
      </c>
      <c r="H227" s="6">
        <f>IFERROR('Selected scen drivers'!J225/'Selected scen drivers'!$F225,"")</f>
        <v>0.996968500654549</v>
      </c>
      <c r="I227" s="6">
        <f>IFERROR('Selected scen drivers'!K225/'Selected scen drivers'!$F225,"")</f>
        <v>0.99348748305407</v>
      </c>
      <c r="J227" s="6">
        <f>IFERROR('Selected scen drivers'!L225/'Selected scen drivers'!$F225,"")</f>
        <v>0.991579973956872</v>
      </c>
      <c r="K227" s="6">
        <f>IFERROR('Selected scen drivers'!M225/'Selected scen drivers'!$F225,"")</f>
        <v>0.986494147967402</v>
      </c>
      <c r="L227" s="6">
        <f>IFERROR('Selected scen drivers'!N225/'Selected scen drivers'!$F225,"")</f>
        <v>0.976496023852263</v>
      </c>
      <c r="M227" s="6">
        <f>IFERROR('Selected scen drivers'!O225/'Selected scen drivers'!$F225,"")</f>
        <v>0.96284230013162</v>
      </c>
      <c r="N227" s="6">
        <f>IFERROR('Selected scen drivers'!P225/'Selected scen drivers'!$F225,"")</f>
        <v>0.964889766748873</v>
      </c>
      <c r="O227" s="6">
        <f>IFERROR('Selected scen drivers'!Q225/'Selected scen drivers'!$F225,"")</f>
        <v>0.967885879384153</v>
      </c>
      <c r="P227" s="6">
        <f>IFERROR('Selected scen drivers'!R225/'Selected scen drivers'!$F225,"")</f>
        <v>0.964127055026024</v>
      </c>
      <c r="Q227" s="6">
        <f>IFERROR('Selected scen drivers'!S225/'Selected scen drivers'!$F225,"")</f>
        <v>0.956192290734355</v>
      </c>
      <c r="R227" s="6">
        <f>IFERROR('Selected scen drivers'!T225/'Selected scen drivers'!$F225,"")</f>
        <v>0.950606396363555</v>
      </c>
      <c r="S227" s="6">
        <f>IFERROR('Selected scen drivers'!U225/'Selected scen drivers'!$F225,"")</f>
        <v>0.950449491496056</v>
      </c>
      <c r="T227" s="6">
        <f>IFERROR('Selected scen drivers'!V225/'Selected scen drivers'!$F225,"")</f>
        <v>0.947749187107099</v>
      </c>
      <c r="U227" s="6">
        <f>IFERROR('Selected scen drivers'!W225/'Selected scen drivers'!$F225,"")</f>
        <v>0.942483102967524</v>
      </c>
      <c r="V227" s="6">
        <f>IFERROR('Selected scen drivers'!X225/'Selected scen drivers'!$F225,"")</f>
        <v>0</v>
      </c>
      <c r="W227" s="6">
        <f>IFERROR('Selected scen drivers'!Y225/'Selected scen drivers'!$F225,"")</f>
        <v>0</v>
      </c>
      <c r="X227" s="6">
        <f>IFERROR('Selected scen drivers'!Z225/'Selected scen drivers'!$F225,"")</f>
        <v>0</v>
      </c>
      <c r="Y227" s="6">
        <f>IFERROR('Selected scen drivers'!AA225/'Selected scen drivers'!$F225,"")</f>
        <v>0</v>
      </c>
      <c r="Z227" s="6">
        <f>IFERROR('Selected scen drivers'!AB225/'Selected scen drivers'!$F225,"")</f>
        <v>0</v>
      </c>
      <c r="AA227" s="6">
        <f>IFERROR('Selected scen drivers'!AC225/'Selected scen drivers'!$F225,"")</f>
        <v>0</v>
      </c>
      <c r="AB227" s="6">
        <f>IFERROR('Selected scen drivers'!AD225/'Selected scen drivers'!$F225,"")</f>
        <v>0</v>
      </c>
      <c r="AC227" s="6">
        <f>IFERROR('Selected scen drivers'!AE225/'Selected scen drivers'!$F225,"")</f>
        <v>0</v>
      </c>
    </row>
    <row r="228" hidden="1" spans="2:29">
      <c r="B228" t="str">
        <f>'Selected scen drivers'!C226</f>
        <v>SweFinDen</v>
      </c>
      <c r="C228" t="str">
        <f>'Selected scen drivers'!D226</f>
        <v>POP</v>
      </c>
      <c r="D228" s="6">
        <f>IFERROR('Selected scen drivers'!F226/'Selected scen drivers'!$F226,"")</f>
        <v>1</v>
      </c>
      <c r="E228" s="6">
        <f>IFERROR('Selected scen drivers'!G226/'Selected scen drivers'!$F226,"")</f>
        <v>1.00327699628325</v>
      </c>
      <c r="F228" s="6">
        <f>IFERROR('Selected scen drivers'!H226/'Selected scen drivers'!$F226,"")</f>
        <v>1.0196619776995</v>
      </c>
      <c r="G228" s="6">
        <f>IFERROR('Selected scen drivers'!I226/'Selected scen drivers'!$F226,"")</f>
        <v>1.03084791455404</v>
      </c>
      <c r="H228" s="6">
        <f>IFERROR('Selected scen drivers'!J226/'Selected scen drivers'!$F226,"")</f>
        <v>1.04133499382809</v>
      </c>
      <c r="I228" s="6">
        <f>IFERROR('Selected scen drivers'!K226/'Selected scen drivers'!$F226,"")</f>
        <v>1.05242299982453</v>
      </c>
      <c r="J228" s="6">
        <f>IFERROR('Selected scen drivers'!L226/'Selected scen drivers'!$F226,"")</f>
        <v>1.06541333821808</v>
      </c>
      <c r="K228" s="6">
        <f>IFERROR('Selected scen drivers'!M226/'Selected scen drivers'!$F226,"")</f>
        <v>1.08147469381852</v>
      </c>
      <c r="L228" s="6">
        <f>IFERROR('Selected scen drivers'!N226/'Selected scen drivers'!$F226,"")</f>
        <v>1.09620281853163</v>
      </c>
      <c r="M228" s="6">
        <f>IFERROR('Selected scen drivers'!O226/'Selected scen drivers'!$F226,"")</f>
        <v>1.10998040243245</v>
      </c>
      <c r="N228" s="6">
        <f>IFERROR('Selected scen drivers'!P226/'Selected scen drivers'!$F226,"")</f>
        <v>1.12274416569501</v>
      </c>
      <c r="O228" s="6">
        <f>IFERROR('Selected scen drivers'!Q226/'Selected scen drivers'!$F226,"")</f>
        <v>1.13549472635844</v>
      </c>
      <c r="P228" s="6">
        <f>IFERROR('Selected scen drivers'!R226/'Selected scen drivers'!$F226,"")</f>
        <v>1.14791225724948</v>
      </c>
      <c r="Q228" s="6">
        <f>IFERROR('Selected scen drivers'!S226/'Selected scen drivers'!$F226,"")</f>
        <v>1.15855132855068</v>
      </c>
      <c r="R228" s="6">
        <f>IFERROR('Selected scen drivers'!T226/'Selected scen drivers'!$F226,"")</f>
        <v>1.16578199833114</v>
      </c>
      <c r="S228" s="6">
        <f>IFERROR('Selected scen drivers'!U226/'Selected scen drivers'!$F226,"")</f>
        <v>1.16944263898258</v>
      </c>
      <c r="T228" s="6">
        <f>IFERROR('Selected scen drivers'!V226/'Selected scen drivers'!$F226,"")</f>
        <v>1.17121248213932</v>
      </c>
      <c r="U228" s="6">
        <f>IFERROR('Selected scen drivers'!W226/'Selected scen drivers'!$F226,"")</f>
        <v>1.17253075008098</v>
      </c>
      <c r="V228" s="6">
        <f>IFERROR('Selected scen drivers'!X226/'Selected scen drivers'!$F226,"")</f>
        <v>0</v>
      </c>
      <c r="W228" s="6">
        <f>IFERROR('Selected scen drivers'!Y226/'Selected scen drivers'!$F226,"")</f>
        <v>0</v>
      </c>
      <c r="X228" s="6">
        <f>IFERROR('Selected scen drivers'!Z226/'Selected scen drivers'!$F226,"")</f>
        <v>0</v>
      </c>
      <c r="Y228" s="6">
        <f>IFERROR('Selected scen drivers'!AA226/'Selected scen drivers'!$F226,"")</f>
        <v>0</v>
      </c>
      <c r="Z228" s="6">
        <f>IFERROR('Selected scen drivers'!AB226/'Selected scen drivers'!$F226,"")</f>
        <v>0</v>
      </c>
      <c r="AA228" s="6">
        <f>IFERROR('Selected scen drivers'!AC226/'Selected scen drivers'!$F226,"")</f>
        <v>0</v>
      </c>
      <c r="AB228" s="6">
        <f>IFERROR('Selected scen drivers'!AD226/'Selected scen drivers'!$F226,"")</f>
        <v>0</v>
      </c>
      <c r="AC228" s="6">
        <f>IFERROR('Selected scen drivers'!AE226/'Selected scen drivers'!$F226,"")</f>
        <v>0</v>
      </c>
    </row>
    <row r="229" hidden="1" spans="2:29">
      <c r="B229" t="str">
        <f>'Selected scen drivers'!C227</f>
        <v>Germany</v>
      </c>
      <c r="C229" t="str">
        <f>'Selected scen drivers'!D227</f>
        <v>GDP</v>
      </c>
      <c r="D229" s="6">
        <f>IFERROR('Selected scen drivers'!F227/'Selected scen drivers'!$F227,"")</f>
        <v>1</v>
      </c>
      <c r="E229" s="6">
        <f>IFERROR('Selected scen drivers'!G227/'Selected scen drivers'!$F227,"")</f>
        <v>1.0056875027351</v>
      </c>
      <c r="F229" s="6">
        <f>IFERROR('Selected scen drivers'!H227/'Selected scen drivers'!$F227,"")</f>
        <v>1.07548227075571</v>
      </c>
      <c r="G229" s="6">
        <f>IFERROR('Selected scen drivers'!I227/'Selected scen drivers'!$F227,"")</f>
        <v>1.13218376061282</v>
      </c>
      <c r="H229" s="6">
        <f>IFERROR('Selected scen drivers'!J227/'Selected scen drivers'!$F227,"")</f>
        <v>1.19257480849257</v>
      </c>
      <c r="I229" s="6">
        <f>IFERROR('Selected scen drivers'!K227/'Selected scen drivers'!$F227,"")</f>
        <v>1.26334038046461</v>
      </c>
      <c r="J229" s="6">
        <f>IFERROR('Selected scen drivers'!L227/'Selected scen drivers'!$F227,"")</f>
        <v>1.33842175445903</v>
      </c>
      <c r="K229" s="6">
        <f>IFERROR('Selected scen drivers'!M227/'Selected scen drivers'!$F227,"")</f>
        <v>1.41064604739435</v>
      </c>
      <c r="L229" s="6">
        <f>IFERROR('Selected scen drivers'!N227/'Selected scen drivers'!$F227,"")</f>
        <v>1.47946498139125</v>
      </c>
      <c r="M229" s="6">
        <f>IFERROR('Selected scen drivers'!O227/'Selected scen drivers'!$F227,"")</f>
        <v>1.54708424314766</v>
      </c>
      <c r="N229" s="6">
        <f>IFERROR('Selected scen drivers'!P227/'Selected scen drivers'!$F227,"")</f>
        <v>1.61544795560257</v>
      </c>
      <c r="O229" s="6">
        <f>IFERROR('Selected scen drivers'!Q227/'Selected scen drivers'!$F227,"")</f>
        <v>1.68343692767209</v>
      </c>
      <c r="P229" s="6">
        <f>IFERROR('Selected scen drivers'!R227/'Selected scen drivers'!$F227,"")</f>
        <v>1.74911458152565</v>
      </c>
      <c r="Q229" s="6">
        <f>IFERROR('Selected scen drivers'!S227/'Selected scen drivers'!$F227,"")</f>
        <v>1.80784570555063</v>
      </c>
      <c r="R229" s="6">
        <f>IFERROR('Selected scen drivers'!T227/'Selected scen drivers'!$F227,"")</f>
        <v>1.85660974133859</v>
      </c>
      <c r="S229" s="6">
        <f>IFERROR('Selected scen drivers'!U227/'Selected scen drivers'!$F227,"")</f>
        <v>1.89568334286532</v>
      </c>
      <c r="T229" s="6">
        <f>IFERROR('Selected scen drivers'!V227/'Selected scen drivers'!$F227,"")</f>
        <v>1.92675158434702</v>
      </c>
      <c r="U229" s="6">
        <f>IFERROR('Selected scen drivers'!W227/'Selected scen drivers'!$F227,"")</f>
        <v>1.95063688260264</v>
      </c>
      <c r="V229" s="6">
        <f>IFERROR('Selected scen drivers'!X227/'Selected scen drivers'!$F227,"")</f>
        <v>0</v>
      </c>
      <c r="W229" s="6">
        <f>IFERROR('Selected scen drivers'!Y227/'Selected scen drivers'!$F227,"")</f>
        <v>0</v>
      </c>
      <c r="X229" s="6">
        <f>IFERROR('Selected scen drivers'!Z227/'Selected scen drivers'!$F227,"")</f>
        <v>0</v>
      </c>
      <c r="Y229" s="6">
        <f>IFERROR('Selected scen drivers'!AA227/'Selected scen drivers'!$F227,"")</f>
        <v>0</v>
      </c>
      <c r="Z229" s="6">
        <f>IFERROR('Selected scen drivers'!AB227/'Selected scen drivers'!$F227,"")</f>
        <v>0</v>
      </c>
      <c r="AA229" s="6">
        <f>IFERROR('Selected scen drivers'!AC227/'Selected scen drivers'!$F227,"")</f>
        <v>0</v>
      </c>
      <c r="AB229" s="6">
        <f>IFERROR('Selected scen drivers'!AD227/'Selected scen drivers'!$F227,"")</f>
        <v>0</v>
      </c>
      <c r="AC229" s="6">
        <f>IFERROR('Selected scen drivers'!AE227/'Selected scen drivers'!$F227,"")</f>
        <v>0</v>
      </c>
    </row>
    <row r="230" hidden="1" spans="2:29">
      <c r="B230" t="str">
        <f>'Selected scen drivers'!C228</f>
        <v>Germany</v>
      </c>
      <c r="C230" t="str">
        <f>'Selected scen drivers'!D228</f>
        <v>GDPAGR</v>
      </c>
      <c r="D230" s="6">
        <f>IFERROR('Selected scen drivers'!F228/'Selected scen drivers'!$F228,"")</f>
        <v>1</v>
      </c>
      <c r="E230" s="6">
        <f>IFERROR('Selected scen drivers'!G228/'Selected scen drivers'!$F228,"")</f>
        <v>1.0056875027351</v>
      </c>
      <c r="F230" s="6">
        <f>IFERROR('Selected scen drivers'!H228/'Selected scen drivers'!$F228,"")</f>
        <v>1.07548227075571</v>
      </c>
      <c r="G230" s="6">
        <f>IFERROR('Selected scen drivers'!I228/'Selected scen drivers'!$F228,"")</f>
        <v>1.13218376061282</v>
      </c>
      <c r="H230" s="6">
        <f>IFERROR('Selected scen drivers'!J228/'Selected scen drivers'!$F228,"")</f>
        <v>1.19257480849257</v>
      </c>
      <c r="I230" s="6">
        <f>IFERROR('Selected scen drivers'!K228/'Selected scen drivers'!$F228,"")</f>
        <v>1.26334038046461</v>
      </c>
      <c r="J230" s="6">
        <f>IFERROR('Selected scen drivers'!L228/'Selected scen drivers'!$F228,"")</f>
        <v>1.33842175445903</v>
      </c>
      <c r="K230" s="6">
        <f>IFERROR('Selected scen drivers'!M228/'Selected scen drivers'!$F228,"")</f>
        <v>1.41064604739434</v>
      </c>
      <c r="L230" s="6">
        <f>IFERROR('Selected scen drivers'!N228/'Selected scen drivers'!$F228,"")</f>
        <v>1.47946498139125</v>
      </c>
      <c r="M230" s="6">
        <f>IFERROR('Selected scen drivers'!O228/'Selected scen drivers'!$F228,"")</f>
        <v>1.54708424314766</v>
      </c>
      <c r="N230" s="6">
        <f>IFERROR('Selected scen drivers'!P228/'Selected scen drivers'!$F228,"")</f>
        <v>1.61544795560257</v>
      </c>
      <c r="O230" s="6">
        <f>IFERROR('Selected scen drivers'!Q228/'Selected scen drivers'!$F228,"")</f>
        <v>1.68343692767209</v>
      </c>
      <c r="P230" s="6">
        <f>IFERROR('Selected scen drivers'!R228/'Selected scen drivers'!$F228,"")</f>
        <v>1.74911458152565</v>
      </c>
      <c r="Q230" s="6">
        <f>IFERROR('Selected scen drivers'!S228/'Selected scen drivers'!$F228,"")</f>
        <v>1.80784570555063</v>
      </c>
      <c r="R230" s="6">
        <f>IFERROR('Selected scen drivers'!T228/'Selected scen drivers'!$F228,"")</f>
        <v>1.85660974133859</v>
      </c>
      <c r="S230" s="6">
        <f>IFERROR('Selected scen drivers'!U228/'Selected scen drivers'!$F228,"")</f>
        <v>1.89568334286532</v>
      </c>
      <c r="T230" s="6">
        <f>IFERROR('Selected scen drivers'!V228/'Selected scen drivers'!$F228,"")</f>
        <v>1.92675158434702</v>
      </c>
      <c r="U230" s="6">
        <f>IFERROR('Selected scen drivers'!W228/'Selected scen drivers'!$F228,"")</f>
        <v>1.95063688260264</v>
      </c>
      <c r="V230" s="6">
        <f>IFERROR('Selected scen drivers'!X228/'Selected scen drivers'!$F228,"")</f>
        <v>0</v>
      </c>
      <c r="W230" s="6">
        <f>IFERROR('Selected scen drivers'!Y228/'Selected scen drivers'!$F228,"")</f>
        <v>0</v>
      </c>
      <c r="X230" s="6">
        <f>IFERROR('Selected scen drivers'!Z228/'Selected scen drivers'!$F228,"")</f>
        <v>0</v>
      </c>
      <c r="Y230" s="6">
        <f>IFERROR('Selected scen drivers'!AA228/'Selected scen drivers'!$F228,"")</f>
        <v>0</v>
      </c>
      <c r="Z230" s="6">
        <f>IFERROR('Selected scen drivers'!AB228/'Selected scen drivers'!$F228,"")</f>
        <v>0</v>
      </c>
      <c r="AA230" s="6">
        <f>IFERROR('Selected scen drivers'!AC228/'Selected scen drivers'!$F228,"")</f>
        <v>0</v>
      </c>
      <c r="AB230" s="6">
        <f>IFERROR('Selected scen drivers'!AD228/'Selected scen drivers'!$F228,"")</f>
        <v>0</v>
      </c>
      <c r="AC230" s="6">
        <f>IFERROR('Selected scen drivers'!AE228/'Selected scen drivers'!$F228,"")</f>
        <v>0</v>
      </c>
    </row>
    <row r="231" hidden="1" spans="2:29">
      <c r="B231" t="str">
        <f>'Selected scen drivers'!C229</f>
        <v>Germany</v>
      </c>
      <c r="C231" t="str">
        <f>'Selected scen drivers'!D229</f>
        <v>GDPIND</v>
      </c>
      <c r="D231" s="6">
        <f>IFERROR('Selected scen drivers'!F229/'Selected scen drivers'!$F229,"")</f>
        <v>1</v>
      </c>
      <c r="E231" s="6">
        <f>IFERROR('Selected scen drivers'!G229/'Selected scen drivers'!$F229,"")</f>
        <v>1.00568750273511</v>
      </c>
      <c r="F231" s="6">
        <f>IFERROR('Selected scen drivers'!H229/'Selected scen drivers'!$F229,"")</f>
        <v>1.07548227075572</v>
      </c>
      <c r="G231" s="6">
        <f>IFERROR('Selected scen drivers'!I229/'Selected scen drivers'!$F229,"")</f>
        <v>1.13218376061283</v>
      </c>
      <c r="H231" s="6">
        <f>IFERROR('Selected scen drivers'!J229/'Selected scen drivers'!$F229,"")</f>
        <v>1.19257480849258</v>
      </c>
      <c r="I231" s="6">
        <f>IFERROR('Selected scen drivers'!K229/'Selected scen drivers'!$F229,"")</f>
        <v>1.26334038046461</v>
      </c>
      <c r="J231" s="6">
        <f>IFERROR('Selected scen drivers'!L229/'Selected scen drivers'!$F229,"")</f>
        <v>1.33842175445904</v>
      </c>
      <c r="K231" s="6">
        <f>IFERROR('Selected scen drivers'!M229/'Selected scen drivers'!$F229,"")</f>
        <v>1.41064604739435</v>
      </c>
      <c r="L231" s="6">
        <f>IFERROR('Selected scen drivers'!N229/'Selected scen drivers'!$F229,"")</f>
        <v>1.47946498139125</v>
      </c>
      <c r="M231" s="6">
        <f>IFERROR('Selected scen drivers'!O229/'Selected scen drivers'!$F229,"")</f>
        <v>1.54708424314766</v>
      </c>
      <c r="N231" s="6">
        <f>IFERROR('Selected scen drivers'!P229/'Selected scen drivers'!$F229,"")</f>
        <v>1.61544795560257</v>
      </c>
      <c r="O231" s="6">
        <f>IFERROR('Selected scen drivers'!Q229/'Selected scen drivers'!$F229,"")</f>
        <v>1.68343692767209</v>
      </c>
      <c r="P231" s="6">
        <f>IFERROR('Selected scen drivers'!R229/'Selected scen drivers'!$F229,"")</f>
        <v>1.74911458152565</v>
      </c>
      <c r="Q231" s="6">
        <f>IFERROR('Selected scen drivers'!S229/'Selected scen drivers'!$F229,"")</f>
        <v>1.80784570555064</v>
      </c>
      <c r="R231" s="6">
        <f>IFERROR('Selected scen drivers'!T229/'Selected scen drivers'!$F229,"")</f>
        <v>1.85660974133859</v>
      </c>
      <c r="S231" s="6">
        <f>IFERROR('Selected scen drivers'!U229/'Selected scen drivers'!$F229,"")</f>
        <v>1.89568334286533</v>
      </c>
      <c r="T231" s="6">
        <f>IFERROR('Selected scen drivers'!V229/'Selected scen drivers'!$F229,"")</f>
        <v>1.92675158434702</v>
      </c>
      <c r="U231" s="6">
        <f>IFERROR('Selected scen drivers'!W229/'Selected scen drivers'!$F229,"")</f>
        <v>1.95063688260264</v>
      </c>
      <c r="V231" s="6">
        <f>IFERROR('Selected scen drivers'!X229/'Selected scen drivers'!$F229,"")</f>
        <v>0</v>
      </c>
      <c r="W231" s="6">
        <f>IFERROR('Selected scen drivers'!Y229/'Selected scen drivers'!$F229,"")</f>
        <v>0</v>
      </c>
      <c r="X231" s="6">
        <f>IFERROR('Selected scen drivers'!Z229/'Selected scen drivers'!$F229,"")</f>
        <v>0</v>
      </c>
      <c r="Y231" s="6">
        <f>IFERROR('Selected scen drivers'!AA229/'Selected scen drivers'!$F229,"")</f>
        <v>0</v>
      </c>
      <c r="Z231" s="6">
        <f>IFERROR('Selected scen drivers'!AB229/'Selected scen drivers'!$F229,"")</f>
        <v>0</v>
      </c>
      <c r="AA231" s="6">
        <f>IFERROR('Selected scen drivers'!AC229/'Selected scen drivers'!$F229,"")</f>
        <v>0</v>
      </c>
      <c r="AB231" s="6">
        <f>IFERROR('Selected scen drivers'!AD229/'Selected scen drivers'!$F229,"")</f>
        <v>0</v>
      </c>
      <c r="AC231" s="6">
        <f>IFERROR('Selected scen drivers'!AE229/'Selected scen drivers'!$F229,"")</f>
        <v>0</v>
      </c>
    </row>
    <row r="232" hidden="1" spans="2:29">
      <c r="B232" t="str">
        <f>'Selected scen drivers'!C230</f>
        <v>Germany</v>
      </c>
      <c r="C232" t="str">
        <f>'Selected scen drivers'!D230</f>
        <v>GDPMFG</v>
      </c>
      <c r="D232" s="6">
        <f>IFERROR('Selected scen drivers'!F230/'Selected scen drivers'!$F230,"")</f>
        <v>1</v>
      </c>
      <c r="E232" s="6">
        <f>IFERROR('Selected scen drivers'!G230/'Selected scen drivers'!$F230,"")</f>
        <v>1.0056875027351</v>
      </c>
      <c r="F232" s="6">
        <f>IFERROR('Selected scen drivers'!H230/'Selected scen drivers'!$F230,"")</f>
        <v>1.08954741844824</v>
      </c>
      <c r="G232" s="6">
        <f>IFERROR('Selected scen drivers'!I230/'Selected scen drivers'!$F230,"")</f>
        <v>1.16179713917073</v>
      </c>
      <c r="H232" s="6">
        <f>IFERROR('Selected scen drivers'!J230/'Selected scen drivers'!$F230,"")</f>
        <v>1.23936425711097</v>
      </c>
      <c r="I232" s="6">
        <f>IFERROR('Selected scen drivers'!K230/'Selected scen drivers'!$F230,"")</f>
        <v>1.32942819807107</v>
      </c>
      <c r="J232" s="6">
        <f>IFERROR('Selected scen drivers'!L230/'Selected scen drivers'!$F230,"")</f>
        <v>1.42594109421595</v>
      </c>
      <c r="K232" s="6">
        <f>IFERROR('Selected scen drivers'!M230/'Selected scen drivers'!$F230,"")</f>
        <v>1.52133654711524</v>
      </c>
      <c r="L232" s="6">
        <f>IFERROR('Selected scen drivers'!N230/'Selected scen drivers'!$F230,"")</f>
        <v>1.61490399163361</v>
      </c>
      <c r="M232" s="6">
        <f>IFERROR('Selected scen drivers'!O230/'Selected scen drivers'!$F230,"")</f>
        <v>1.70894627631622</v>
      </c>
      <c r="N232" s="6">
        <f>IFERROR('Selected scen drivers'!P230/'Selected scen drivers'!$F230,"")</f>
        <v>1.80558928319751</v>
      </c>
      <c r="O232" s="6">
        <f>IFERROR('Selected scen drivers'!Q230/'Selected scen drivers'!$F230,"")</f>
        <v>1.903596661241</v>
      </c>
      <c r="P232" s="6">
        <f>IFERROR('Selected scen drivers'!R230/'Selected scen drivers'!$F230,"")</f>
        <v>2.00073853803525</v>
      </c>
      <c r="Q232" s="6">
        <f>IFERROR('Selected scen drivers'!S230/'Selected scen drivers'!$F230,"")</f>
        <v>2.09156158868844</v>
      </c>
      <c r="R232" s="6">
        <f>IFERROR('Selected scen drivers'!T230/'Selected scen drivers'!$F230,"")</f>
        <v>2.17225917795142</v>
      </c>
      <c r="S232" s="6">
        <f>IFERROR('Selected scen drivers'!U230/'Selected scen drivers'!$F230,"")</f>
        <v>2.24276756441839</v>
      </c>
      <c r="T232" s="6">
        <f>IFERROR('Selected scen drivers'!V230/'Selected scen drivers'!$F230,"")</f>
        <v>2.30472218885007</v>
      </c>
      <c r="U232" s="6">
        <f>IFERROR('Selected scen drivers'!W230/'Selected scen drivers'!$F230,"")</f>
        <v>2.35880347493929</v>
      </c>
      <c r="V232" s="6">
        <f>IFERROR('Selected scen drivers'!X230/'Selected scen drivers'!$F230,"")</f>
        <v>0</v>
      </c>
      <c r="W232" s="6">
        <f>IFERROR('Selected scen drivers'!Y230/'Selected scen drivers'!$F230,"")</f>
        <v>0</v>
      </c>
      <c r="X232" s="6">
        <f>IFERROR('Selected scen drivers'!Z230/'Selected scen drivers'!$F230,"")</f>
        <v>0</v>
      </c>
      <c r="Y232" s="6">
        <f>IFERROR('Selected scen drivers'!AA230/'Selected scen drivers'!$F230,"")</f>
        <v>0</v>
      </c>
      <c r="Z232" s="6">
        <f>IFERROR('Selected scen drivers'!AB230/'Selected scen drivers'!$F230,"")</f>
        <v>0</v>
      </c>
      <c r="AA232" s="6">
        <f>IFERROR('Selected scen drivers'!AC230/'Selected scen drivers'!$F230,"")</f>
        <v>0</v>
      </c>
      <c r="AB232" s="6">
        <f>IFERROR('Selected scen drivers'!AD230/'Selected scen drivers'!$F230,"")</f>
        <v>0</v>
      </c>
      <c r="AC232" s="6">
        <f>IFERROR('Selected scen drivers'!AE230/'Selected scen drivers'!$F230,"")</f>
        <v>0</v>
      </c>
    </row>
    <row r="233" hidden="1" spans="2:29">
      <c r="B233" t="str">
        <f>'Selected scen drivers'!C231</f>
        <v>Germany</v>
      </c>
      <c r="C233" t="str">
        <f>'Selected scen drivers'!D231</f>
        <v>GDPPCAP</v>
      </c>
      <c r="D233" s="6">
        <f>IFERROR('Selected scen drivers'!F231/'Selected scen drivers'!$F231,"")</f>
        <v>1</v>
      </c>
      <c r="E233" s="6">
        <f>IFERROR('Selected scen drivers'!G231/'Selected scen drivers'!$F231,"")</f>
        <v>1.0048794637262</v>
      </c>
      <c r="F233" s="6">
        <f>IFERROR('Selected scen drivers'!H231/'Selected scen drivers'!$F231,"")</f>
        <v>1.07031831439365</v>
      </c>
      <c r="G233" s="6">
        <f>IFERROR('Selected scen drivers'!I231/'Selected scen drivers'!$F231,"")</f>
        <v>1.1346759885235</v>
      </c>
      <c r="H233" s="6">
        <f>IFERROR('Selected scen drivers'!J231/'Selected scen drivers'!$F231,"")</f>
        <v>1.20378362596473</v>
      </c>
      <c r="I233" s="6">
        <f>IFERROR('Selected scen drivers'!K231/'Selected scen drivers'!$F231,"")</f>
        <v>1.28353290182187</v>
      </c>
      <c r="J233" s="6">
        <f>IFERROR('Selected scen drivers'!L231/'Selected scen drivers'!$F231,"")</f>
        <v>1.36759068902572</v>
      </c>
      <c r="K233" s="6">
        <f>IFERROR('Selected scen drivers'!M231/'Selected scen drivers'!$F231,"")</f>
        <v>1.44966836395947</v>
      </c>
      <c r="L233" s="6">
        <f>IFERROR('Selected scen drivers'!N231/'Selected scen drivers'!$F231,"")</f>
        <v>1.53025929262689</v>
      </c>
      <c r="M233" s="6">
        <f>IFERROR('Selected scen drivers'!O231/'Selected scen drivers'!$F231,"")</f>
        <v>1.61138523682273</v>
      </c>
      <c r="N233" s="6">
        <f>IFERROR('Selected scen drivers'!P231/'Selected scen drivers'!$F231,"")</f>
        <v>1.69523842185469</v>
      </c>
      <c r="O233" s="6">
        <f>IFERROR('Selected scen drivers'!Q231/'Selected scen drivers'!$F231,"")</f>
        <v>1.7788251846324</v>
      </c>
      <c r="P233" s="6">
        <f>IFERROR('Selected scen drivers'!R231/'Selected scen drivers'!$F231,"")</f>
        <v>1.86121202368009</v>
      </c>
      <c r="Q233" s="6">
        <f>IFERROR('Selected scen drivers'!S231/'Selected scen drivers'!$F231,"")</f>
        <v>1.9405859794913</v>
      </c>
      <c r="R233" s="6">
        <f>IFERROR('Selected scen drivers'!T231/'Selected scen drivers'!$F231,"")</f>
        <v>2.01544126480778</v>
      </c>
      <c r="S233" s="6">
        <f>IFERROR('Selected scen drivers'!U231/'Selected scen drivers'!$F231,"")</f>
        <v>2.08497989545241</v>
      </c>
      <c r="T233" s="6">
        <f>IFERROR('Selected scen drivers'!V231/'Selected scen drivers'!$F231,"")</f>
        <v>2.14933805167148</v>
      </c>
      <c r="U233" s="6">
        <f>IFERROR('Selected scen drivers'!W231/'Selected scen drivers'!$F231,"")</f>
        <v>2.20923026818079</v>
      </c>
      <c r="V233" s="6">
        <f>IFERROR('Selected scen drivers'!X231/'Selected scen drivers'!$F231,"")</f>
        <v>0</v>
      </c>
      <c r="W233" s="6">
        <f>IFERROR('Selected scen drivers'!Y231/'Selected scen drivers'!$F231,"")</f>
        <v>0</v>
      </c>
      <c r="X233" s="6">
        <f>IFERROR('Selected scen drivers'!Z231/'Selected scen drivers'!$F231,"")</f>
        <v>0</v>
      </c>
      <c r="Y233" s="6">
        <f>IFERROR('Selected scen drivers'!AA231/'Selected scen drivers'!$F231,"")</f>
        <v>0</v>
      </c>
      <c r="Z233" s="6">
        <f>IFERROR('Selected scen drivers'!AB231/'Selected scen drivers'!$F231,"")</f>
        <v>0</v>
      </c>
      <c r="AA233" s="6">
        <f>IFERROR('Selected scen drivers'!AC231/'Selected scen drivers'!$F231,"")</f>
        <v>0</v>
      </c>
      <c r="AB233" s="6">
        <f>IFERROR('Selected scen drivers'!AD231/'Selected scen drivers'!$F231,"")</f>
        <v>0</v>
      </c>
      <c r="AC233" s="6">
        <f>IFERROR('Selected scen drivers'!AE231/'Selected scen drivers'!$F231,"")</f>
        <v>0</v>
      </c>
    </row>
    <row r="234" spans="2:29">
      <c r="B234" t="str">
        <f>'Selected scen drivers'!C232</f>
        <v>Germany</v>
      </c>
      <c r="C234" t="str">
        <f>'Selected scen drivers'!D232</f>
        <v>GDPPHOU</v>
      </c>
      <c r="D234" s="6">
        <f>IFERROR('Selected scen drivers'!F232/'Selected scen drivers'!$F232,"")</f>
        <v>1</v>
      </c>
      <c r="E234" s="6">
        <f>IFERROR('Selected scen drivers'!G232/'Selected scen drivers'!$F232,"")</f>
        <v>1.01024120305635</v>
      </c>
      <c r="F234" s="6">
        <f>IFERROR('Selected scen drivers'!H232/'Selected scen drivers'!$F232,"")</f>
        <v>1.10537745412002</v>
      </c>
      <c r="G234" s="6">
        <f>IFERROR('Selected scen drivers'!I232/'Selected scen drivers'!$F232,"")</f>
        <v>1.2311543970457</v>
      </c>
      <c r="H234" s="6">
        <f>IFERROR('Selected scen drivers'!J232/'Selected scen drivers'!$F232,"")</f>
        <v>1.36396415099626</v>
      </c>
      <c r="I234" s="6">
        <f>IFERROR('Selected scen drivers'!K232/'Selected scen drivers'!$F232,"")</f>
        <v>1.47282326279974</v>
      </c>
      <c r="J234" s="6">
        <f>IFERROR('Selected scen drivers'!L232/'Selected scen drivers'!$F232,"")</f>
        <v>1.57530497714946</v>
      </c>
      <c r="K234" s="6">
        <f>IFERROR('Selected scen drivers'!M232/'Selected scen drivers'!$F232,"")</f>
        <v>1.69857403972361</v>
      </c>
      <c r="L234" s="6">
        <f>IFERROR('Selected scen drivers'!N232/'Selected scen drivers'!$F232,"")</f>
        <v>1.83806756257375</v>
      </c>
      <c r="M234" s="6">
        <f>IFERROR('Selected scen drivers'!O232/'Selected scen drivers'!$F232,"")</f>
        <v>1.97142617398298</v>
      </c>
      <c r="N234" s="6">
        <f>IFERROR('Selected scen drivers'!P232/'Selected scen drivers'!$F232,"")</f>
        <v>2.10010293053072</v>
      </c>
      <c r="O234" s="6">
        <f>IFERROR('Selected scen drivers'!Q232/'Selected scen drivers'!$F232,"")</f>
        <v>2.21223920761734</v>
      </c>
      <c r="P234" s="6">
        <f>IFERROR('Selected scen drivers'!R232/'Selected scen drivers'!$F232,"")</f>
        <v>2.32513475303111</v>
      </c>
      <c r="Q234" s="6">
        <f>IFERROR('Selected scen drivers'!S232/'Selected scen drivers'!$F232,"")</f>
        <v>2.45055466676274</v>
      </c>
      <c r="R234" s="6">
        <f>IFERROR('Selected scen drivers'!T232/'Selected scen drivers'!$F232,"")</f>
        <v>2.59577129548715</v>
      </c>
      <c r="S234" s="6">
        <f>IFERROR('Selected scen drivers'!U232/'Selected scen drivers'!$F232,"")</f>
        <v>2.73273108976886</v>
      </c>
      <c r="T234" s="6">
        <f>IFERROR('Selected scen drivers'!V232/'Selected scen drivers'!$F232,"")</f>
        <v>2.86903600118121</v>
      </c>
      <c r="U234" s="6">
        <f>IFERROR('Selected scen drivers'!W232/'Selected scen drivers'!$F232,"")</f>
        <v>3.00241619288078</v>
      </c>
      <c r="V234" s="6">
        <f>IFERROR('Selected scen drivers'!X232/'Selected scen drivers'!$F232,"")</f>
        <v>0</v>
      </c>
      <c r="W234" s="6">
        <f>IFERROR('Selected scen drivers'!Y232/'Selected scen drivers'!$F232,"")</f>
        <v>0</v>
      </c>
      <c r="X234" s="6">
        <f>IFERROR('Selected scen drivers'!Z232/'Selected scen drivers'!$F232,"")</f>
        <v>0</v>
      </c>
      <c r="Y234" s="6">
        <f>IFERROR('Selected scen drivers'!AA232/'Selected scen drivers'!$F232,"")</f>
        <v>0</v>
      </c>
      <c r="Z234" s="6">
        <f>IFERROR('Selected scen drivers'!AB232/'Selected scen drivers'!$F232,"")</f>
        <v>0</v>
      </c>
      <c r="AA234" s="6">
        <f>IFERROR('Selected scen drivers'!AC232/'Selected scen drivers'!$F232,"")</f>
        <v>0</v>
      </c>
      <c r="AB234" s="6">
        <f>IFERROR('Selected scen drivers'!AD232/'Selected scen drivers'!$F232,"")</f>
        <v>0</v>
      </c>
      <c r="AC234" s="6">
        <f>IFERROR('Selected scen drivers'!AE232/'Selected scen drivers'!$F232,"")</f>
        <v>0</v>
      </c>
    </row>
    <row r="235" hidden="1" spans="2:29">
      <c r="B235" t="str">
        <f>'Selected scen drivers'!C233</f>
        <v>Germany</v>
      </c>
      <c r="C235" t="str">
        <f>'Selected scen drivers'!D233</f>
        <v>GDPSER</v>
      </c>
      <c r="D235" s="6">
        <f>IFERROR('Selected scen drivers'!F233/'Selected scen drivers'!$F233,"")</f>
        <v>1</v>
      </c>
      <c r="E235" s="6">
        <f>IFERROR('Selected scen drivers'!G233/'Selected scen drivers'!$F233,"")</f>
        <v>1.0056875027351</v>
      </c>
      <c r="F235" s="6">
        <f>IFERROR('Selected scen drivers'!H233/'Selected scen drivers'!$F233,"")</f>
        <v>1.07548227075571</v>
      </c>
      <c r="G235" s="6">
        <f>IFERROR('Selected scen drivers'!I233/'Selected scen drivers'!$F233,"")</f>
        <v>1.13218376061282</v>
      </c>
      <c r="H235" s="6">
        <f>IFERROR('Selected scen drivers'!J233/'Selected scen drivers'!$F233,"")</f>
        <v>1.19257480849257</v>
      </c>
      <c r="I235" s="6">
        <f>IFERROR('Selected scen drivers'!K233/'Selected scen drivers'!$F233,"")</f>
        <v>1.26334038046461</v>
      </c>
      <c r="J235" s="6">
        <f>IFERROR('Selected scen drivers'!L233/'Selected scen drivers'!$F233,"")</f>
        <v>1.33842175445903</v>
      </c>
      <c r="K235" s="6">
        <f>IFERROR('Selected scen drivers'!M233/'Selected scen drivers'!$F233,"")</f>
        <v>1.41064604739435</v>
      </c>
      <c r="L235" s="6">
        <f>IFERROR('Selected scen drivers'!N233/'Selected scen drivers'!$F233,"")</f>
        <v>1.47946498139125</v>
      </c>
      <c r="M235" s="6">
        <f>IFERROR('Selected scen drivers'!O233/'Selected scen drivers'!$F233,"")</f>
        <v>1.54708424314766</v>
      </c>
      <c r="N235" s="6">
        <f>IFERROR('Selected scen drivers'!P233/'Selected scen drivers'!$F233,"")</f>
        <v>1.61544795560257</v>
      </c>
      <c r="O235" s="6">
        <f>IFERROR('Selected scen drivers'!Q233/'Selected scen drivers'!$F233,"")</f>
        <v>1.68343692767209</v>
      </c>
      <c r="P235" s="6">
        <f>IFERROR('Selected scen drivers'!R233/'Selected scen drivers'!$F233,"")</f>
        <v>1.74911458152565</v>
      </c>
      <c r="Q235" s="6">
        <f>IFERROR('Selected scen drivers'!S233/'Selected scen drivers'!$F233,"")</f>
        <v>1.80784570555063</v>
      </c>
      <c r="R235" s="6">
        <f>IFERROR('Selected scen drivers'!T233/'Selected scen drivers'!$F233,"")</f>
        <v>1.85660974133859</v>
      </c>
      <c r="S235" s="6">
        <f>IFERROR('Selected scen drivers'!U233/'Selected scen drivers'!$F233,"")</f>
        <v>1.89568334286532</v>
      </c>
      <c r="T235" s="6">
        <f>IFERROR('Selected scen drivers'!V233/'Selected scen drivers'!$F233,"")</f>
        <v>1.92675158434702</v>
      </c>
      <c r="U235" s="6">
        <f>IFERROR('Selected scen drivers'!W233/'Selected scen drivers'!$F233,"")</f>
        <v>1.95063688260264</v>
      </c>
      <c r="V235" s="6">
        <f>IFERROR('Selected scen drivers'!X233/'Selected scen drivers'!$F233,"")</f>
        <v>0</v>
      </c>
      <c r="W235" s="6">
        <f>IFERROR('Selected scen drivers'!Y233/'Selected scen drivers'!$F233,"")</f>
        <v>0</v>
      </c>
      <c r="X235" s="6">
        <f>IFERROR('Selected scen drivers'!Z233/'Selected scen drivers'!$F233,"")</f>
        <v>0</v>
      </c>
      <c r="Y235" s="6">
        <f>IFERROR('Selected scen drivers'!AA233/'Selected scen drivers'!$F233,"")</f>
        <v>0</v>
      </c>
      <c r="Z235" s="6">
        <f>IFERROR('Selected scen drivers'!AB233/'Selected scen drivers'!$F233,"")</f>
        <v>0</v>
      </c>
      <c r="AA235" s="6">
        <f>IFERROR('Selected scen drivers'!AC233/'Selected scen drivers'!$F233,"")</f>
        <v>0</v>
      </c>
      <c r="AB235" s="6">
        <f>IFERROR('Selected scen drivers'!AD233/'Selected scen drivers'!$F233,"")</f>
        <v>0</v>
      </c>
      <c r="AC235" s="6">
        <f>IFERROR('Selected scen drivers'!AE233/'Selected scen drivers'!$F233,"")</f>
        <v>0</v>
      </c>
    </row>
    <row r="236" hidden="1" spans="2:29">
      <c r="B236" t="str">
        <f>'Selected scen drivers'!C234</f>
        <v>Germany</v>
      </c>
      <c r="C236" t="str">
        <f>'Selected scen drivers'!D234</f>
        <v>HOU</v>
      </c>
      <c r="D236" s="6">
        <f>IFERROR('Selected scen drivers'!F234/'Selected scen drivers'!$F234,"")</f>
        <v>1</v>
      </c>
      <c r="E236" s="6">
        <f>IFERROR('Selected scen drivers'!G234/'Selected scen drivers'!$F234,"")</f>
        <v>0.995492462287748</v>
      </c>
      <c r="F236" s="6">
        <f>IFERROR('Selected scen drivers'!H234/'Selected scen drivers'!$F234,"")</f>
        <v>0.97295477372649</v>
      </c>
      <c r="G236" s="6">
        <f>IFERROR('Selected scen drivers'!I234/'Selected scen drivers'!$F234,"")</f>
        <v>0.919611515281612</v>
      </c>
      <c r="H236" s="6">
        <f>IFERROR('Selected scen drivers'!J234/'Selected scen drivers'!$F234,"")</f>
        <v>0.874344686861084</v>
      </c>
      <c r="I236" s="6">
        <f>IFERROR('Selected scen drivers'!K234/'Selected scen drivers'!$F234,"")</f>
        <v>0.857767807159074</v>
      </c>
      <c r="J236" s="6">
        <f>IFERROR('Selected scen drivers'!L234/'Selected scen drivers'!$F234,"")</f>
        <v>0.849627071502643</v>
      </c>
      <c r="K236" s="6">
        <f>IFERROR('Selected scen drivers'!M234/'Selected scen drivers'!$F234,"")</f>
        <v>0.830488406395212</v>
      </c>
      <c r="L236" s="6">
        <f>IFERROR('Selected scen drivers'!N234/'Selected scen drivers'!$F234,"")</f>
        <v>0.804902393968385</v>
      </c>
      <c r="M236" s="6">
        <f>IFERROR('Selected scen drivers'!O234/'Selected scen drivers'!$F234,"")</f>
        <v>0.784753831294626</v>
      </c>
      <c r="N236" s="6">
        <f>IFERROR('Selected scen drivers'!P234/'Selected scen drivers'!$F234,"")</f>
        <v>0.769223228117835</v>
      </c>
      <c r="O236" s="6">
        <f>IFERROR('Selected scen drivers'!Q234/'Selected scen drivers'!$F234,"")</f>
        <v>0.760965144219283</v>
      </c>
      <c r="P236" s="6">
        <f>IFERROR('Selected scen drivers'!R234/'Selected scen drivers'!$F234,"")</f>
        <v>0.752263746970127</v>
      </c>
      <c r="Q236" s="6">
        <f>IFERROR('Selected scen drivers'!S234/'Selected scen drivers'!$F234,"")</f>
        <v>0.737729188444854</v>
      </c>
      <c r="R236" s="6">
        <f>IFERROR('Selected scen drivers'!T234/'Selected scen drivers'!$F234,"")</f>
        <v>0.71524396026968</v>
      </c>
      <c r="S236" s="6">
        <f>IFERROR('Selected scen drivers'!U234/'Selected scen drivers'!$F234,"")</f>
        <v>0.693695530439351</v>
      </c>
      <c r="T236" s="6">
        <f>IFERROR('Selected scen drivers'!V234/'Selected scen drivers'!$F234,"")</f>
        <v>0.671567587006143</v>
      </c>
      <c r="U236" s="6">
        <f>IFERROR('Selected scen drivers'!W234/'Selected scen drivers'!$F234,"")</f>
        <v>0.649689036192888</v>
      </c>
      <c r="V236" s="6">
        <f>IFERROR('Selected scen drivers'!X234/'Selected scen drivers'!$F234,"")</f>
        <v>0</v>
      </c>
      <c r="W236" s="6">
        <f>IFERROR('Selected scen drivers'!Y234/'Selected scen drivers'!$F234,"")</f>
        <v>0</v>
      </c>
      <c r="X236" s="6">
        <f>IFERROR('Selected scen drivers'!Z234/'Selected scen drivers'!$F234,"")</f>
        <v>0</v>
      </c>
      <c r="Y236" s="6">
        <f>IFERROR('Selected scen drivers'!AA234/'Selected scen drivers'!$F234,"")</f>
        <v>0</v>
      </c>
      <c r="Z236" s="6">
        <f>IFERROR('Selected scen drivers'!AB234/'Selected scen drivers'!$F234,"")</f>
        <v>0</v>
      </c>
      <c r="AA236" s="6">
        <f>IFERROR('Selected scen drivers'!AC234/'Selected scen drivers'!$F234,"")</f>
        <v>0</v>
      </c>
      <c r="AB236" s="6">
        <f>IFERROR('Selected scen drivers'!AD234/'Selected scen drivers'!$F234,"")</f>
        <v>0</v>
      </c>
      <c r="AC236" s="6">
        <f>IFERROR('Selected scen drivers'!AE234/'Selected scen drivers'!$F234,"")</f>
        <v>0</v>
      </c>
    </row>
    <row r="237" hidden="1" spans="2:29">
      <c r="B237" t="str">
        <f>'Selected scen drivers'!C235</f>
        <v>Germany</v>
      </c>
      <c r="C237" t="str">
        <f>'Selected scen drivers'!D235</f>
        <v>POP</v>
      </c>
      <c r="D237" s="6">
        <f>IFERROR('Selected scen drivers'!F235/'Selected scen drivers'!$F235,"")</f>
        <v>1</v>
      </c>
      <c r="E237" s="6">
        <f>IFERROR('Selected scen drivers'!G235/'Selected scen drivers'!$F235,"")</f>
        <v>1.00080411535718</v>
      </c>
      <c r="F237" s="6">
        <f>IFERROR('Selected scen drivers'!H235/'Selected scen drivers'!$F235,"")</f>
        <v>1.0048246921431</v>
      </c>
      <c r="G237" s="6">
        <f>IFERROR('Selected scen drivers'!I235/'Selected scen drivers'!$F235,"")</f>
        <v>0.997803577465389</v>
      </c>
      <c r="H237" s="6">
        <f>IFERROR('Selected scen drivers'!J235/'Selected scen drivers'!$F235,"")</f>
        <v>0.990688677574286</v>
      </c>
      <c r="I237" s="6">
        <f>IFERROR('Selected scen drivers'!K235/'Selected scen drivers'!$F235,"")</f>
        <v>0.984268014221844</v>
      </c>
      <c r="J237" s="6">
        <f>IFERROR('Selected scen drivers'!L235/'Selected scen drivers'!$F235,"")</f>
        <v>0.978671297778821</v>
      </c>
      <c r="K237" s="6">
        <f>IFERROR('Selected scen drivers'!M235/'Selected scen drivers'!$F235,"")</f>
        <v>0.973081900981446</v>
      </c>
      <c r="L237" s="6">
        <f>IFERROR('Selected scen drivers'!N235/'Selected scen drivers'!$F235,"")</f>
        <v>0.966806729107691</v>
      </c>
      <c r="M237" s="6">
        <f>IFERROR('Selected scen drivers'!O235/'Selected scen drivers'!$F235,"")</f>
        <v>0.960095827983472</v>
      </c>
      <c r="N237" s="6">
        <f>IFERROR('Selected scen drivers'!P235/'Selected scen drivers'!$F235,"")</f>
        <v>0.952932599200519</v>
      </c>
      <c r="O237" s="6">
        <f>IFERROR('Selected scen drivers'!Q235/'Selected scen drivers'!$F235,"")</f>
        <v>0.946375699093767</v>
      </c>
      <c r="P237" s="6">
        <f>IFERROR('Selected scen drivers'!R235/'Selected scen drivers'!$F235,"")</f>
        <v>0.939771804217772</v>
      </c>
      <c r="Q237" s="6">
        <f>IFERROR('Selected scen drivers'!S235/'Selected scen drivers'!$F235,"")</f>
        <v>0.931597839341566</v>
      </c>
      <c r="R237" s="6">
        <f>IFERROR('Selected scen drivers'!T235/'Selected scen drivers'!$F235,"")</f>
        <v>0.921192680609161</v>
      </c>
      <c r="S237" s="6">
        <f>IFERROR('Selected scen drivers'!U235/'Selected scen drivers'!$F235,"")</f>
        <v>0.909209411083547</v>
      </c>
      <c r="T237" s="6">
        <f>IFERROR('Selected scen drivers'!V235/'Selected scen drivers'!$F235,"")</f>
        <v>0.896439526043208</v>
      </c>
      <c r="U237" s="6">
        <f>IFERROR('Selected scen drivers'!W235/'Selected scen drivers'!$F235,"")</f>
        <v>0.882948649897371</v>
      </c>
      <c r="V237" s="6">
        <f>IFERROR('Selected scen drivers'!X235/'Selected scen drivers'!$F235,"")</f>
        <v>0</v>
      </c>
      <c r="W237" s="6">
        <f>IFERROR('Selected scen drivers'!Y235/'Selected scen drivers'!$F235,"")</f>
        <v>0</v>
      </c>
      <c r="X237" s="6">
        <f>IFERROR('Selected scen drivers'!Z235/'Selected scen drivers'!$F235,"")</f>
        <v>0</v>
      </c>
      <c r="Y237" s="6">
        <f>IFERROR('Selected scen drivers'!AA235/'Selected scen drivers'!$F235,"")</f>
        <v>0</v>
      </c>
      <c r="Z237" s="6">
        <f>IFERROR('Selected scen drivers'!AB235/'Selected scen drivers'!$F235,"")</f>
        <v>0</v>
      </c>
      <c r="AA237" s="6">
        <f>IFERROR('Selected scen drivers'!AC235/'Selected scen drivers'!$F235,"")</f>
        <v>0</v>
      </c>
      <c r="AB237" s="6">
        <f>IFERROR('Selected scen drivers'!AD235/'Selected scen drivers'!$F235,"")</f>
        <v>0</v>
      </c>
      <c r="AC237" s="6">
        <f>IFERROR('Selected scen drivers'!AE235/'Selected scen drivers'!$F235,"")</f>
        <v>0</v>
      </c>
    </row>
    <row r="238" hidden="1" spans="2:29">
      <c r="B238" t="str">
        <f>'Selected scen drivers'!C236</f>
        <v>Australia</v>
      </c>
      <c r="C238" t="str">
        <f>'Selected scen drivers'!D236</f>
        <v>GDP</v>
      </c>
      <c r="D238" s="6">
        <f>IFERROR('Selected scen drivers'!F236/'Selected scen drivers'!$F236,"")</f>
        <v>1</v>
      </c>
      <c r="E238" s="6">
        <f>IFERROR('Selected scen drivers'!G236/'Selected scen drivers'!$F236,"")</f>
        <v>1.01538282310513</v>
      </c>
      <c r="F238" s="6">
        <f>IFERROR('Selected scen drivers'!H236/'Selected scen drivers'!$F236,"")</f>
        <v>1.16783502508932</v>
      </c>
      <c r="G238" s="6">
        <f>IFERROR('Selected scen drivers'!I236/'Selected scen drivers'!$F236,"")</f>
        <v>1.33034996724544</v>
      </c>
      <c r="H238" s="6">
        <f>IFERROR('Selected scen drivers'!J236/'Selected scen drivers'!$F236,"")</f>
        <v>1.50536735755145</v>
      </c>
      <c r="I238" s="6">
        <f>IFERROR('Selected scen drivers'!K236/'Selected scen drivers'!$F236,"")</f>
        <v>1.69386645595694</v>
      </c>
      <c r="J238" s="6">
        <f>IFERROR('Selected scen drivers'!L236/'Selected scen drivers'!$F236,"")</f>
        <v>1.89761161875046</v>
      </c>
      <c r="K238" s="6">
        <f>IFERROR('Selected scen drivers'!M236/'Selected scen drivers'!$F236,"")</f>
        <v>2.10930060579047</v>
      </c>
      <c r="L238" s="6">
        <f>IFERROR('Selected scen drivers'!N236/'Selected scen drivers'!$F236,"")</f>
        <v>2.32434102558908</v>
      </c>
      <c r="M238" s="6">
        <f>IFERROR('Selected scen drivers'!O236/'Selected scen drivers'!$F236,"")</f>
        <v>2.54768827116721</v>
      </c>
      <c r="N238" s="6">
        <f>IFERROR('Selected scen drivers'!P236/'Selected scen drivers'!$F236,"")</f>
        <v>2.77881050306947</v>
      </c>
      <c r="O238" s="6">
        <f>IFERROR('Selected scen drivers'!Q236/'Selected scen drivers'!$F236,"")</f>
        <v>3.01109771663594</v>
      </c>
      <c r="P238" s="6">
        <f>IFERROR('Selected scen drivers'!R236/'Selected scen drivers'!$F236,"")</f>
        <v>3.23989842710592</v>
      </c>
      <c r="Q238" s="6">
        <f>IFERROR('Selected scen drivers'!S236/'Selected scen drivers'!$F236,"")</f>
        <v>3.46150664208387</v>
      </c>
      <c r="R238" s="6">
        <f>IFERROR('Selected scen drivers'!T236/'Selected scen drivers'!$F236,"")</f>
        <v>3.67298458172093</v>
      </c>
      <c r="S238" s="6">
        <f>IFERROR('Selected scen drivers'!U236/'Selected scen drivers'!$F236,"")</f>
        <v>3.87332766037914</v>
      </c>
      <c r="T238" s="6">
        <f>IFERROR('Selected scen drivers'!V236/'Selected scen drivers'!$F236,"")</f>
        <v>4.06283978631873</v>
      </c>
      <c r="U238" s="6">
        <f>IFERROR('Selected scen drivers'!W236/'Selected scen drivers'!$F236,"")</f>
        <v>4.24070209561629</v>
      </c>
      <c r="V238" s="6">
        <f>IFERROR('Selected scen drivers'!X236/'Selected scen drivers'!$F236,"")</f>
        <v>0</v>
      </c>
      <c r="W238" s="6">
        <f>IFERROR('Selected scen drivers'!Y236/'Selected scen drivers'!$F236,"")</f>
        <v>0</v>
      </c>
      <c r="X238" s="6">
        <f>IFERROR('Selected scen drivers'!Z236/'Selected scen drivers'!$F236,"")</f>
        <v>0</v>
      </c>
      <c r="Y238" s="6">
        <f>IFERROR('Selected scen drivers'!AA236/'Selected scen drivers'!$F236,"")</f>
        <v>0</v>
      </c>
      <c r="Z238" s="6">
        <f>IFERROR('Selected scen drivers'!AB236/'Selected scen drivers'!$F236,"")</f>
        <v>0</v>
      </c>
      <c r="AA238" s="6">
        <f>IFERROR('Selected scen drivers'!AC236/'Selected scen drivers'!$F236,"")</f>
        <v>0</v>
      </c>
      <c r="AB238" s="6">
        <f>IFERROR('Selected scen drivers'!AD236/'Selected scen drivers'!$F236,"")</f>
        <v>0</v>
      </c>
      <c r="AC238" s="6">
        <f>IFERROR('Selected scen drivers'!AE236/'Selected scen drivers'!$F236,"")</f>
        <v>0</v>
      </c>
    </row>
    <row r="239" hidden="1" spans="2:29">
      <c r="B239" t="str">
        <f>'Selected scen drivers'!C237</f>
        <v>Australia</v>
      </c>
      <c r="C239" t="str">
        <f>'Selected scen drivers'!D237</f>
        <v>GDPAGR</v>
      </c>
      <c r="D239" s="6">
        <f>IFERROR('Selected scen drivers'!F237/'Selected scen drivers'!$F237,"")</f>
        <v>1</v>
      </c>
      <c r="E239" s="6">
        <f>IFERROR('Selected scen drivers'!G237/'Selected scen drivers'!$F237,"")</f>
        <v>1.01538282310513</v>
      </c>
      <c r="F239" s="6">
        <f>IFERROR('Selected scen drivers'!H237/'Selected scen drivers'!$F237,"")</f>
        <v>1.16783502508931</v>
      </c>
      <c r="G239" s="6">
        <f>IFERROR('Selected scen drivers'!I237/'Selected scen drivers'!$F237,"")</f>
        <v>1.33034996724544</v>
      </c>
      <c r="H239" s="6">
        <f>IFERROR('Selected scen drivers'!J237/'Selected scen drivers'!$F237,"")</f>
        <v>1.50536735755144</v>
      </c>
      <c r="I239" s="6">
        <f>IFERROR('Selected scen drivers'!K237/'Selected scen drivers'!$F237,"")</f>
        <v>1.69386645595694</v>
      </c>
      <c r="J239" s="6">
        <f>IFERROR('Selected scen drivers'!L237/'Selected scen drivers'!$F237,"")</f>
        <v>1.89761161875046</v>
      </c>
      <c r="K239" s="6">
        <f>IFERROR('Selected scen drivers'!M237/'Selected scen drivers'!$F237,"")</f>
        <v>2.10930060579046</v>
      </c>
      <c r="L239" s="6">
        <f>IFERROR('Selected scen drivers'!N237/'Selected scen drivers'!$F237,"")</f>
        <v>2.32434102558907</v>
      </c>
      <c r="M239" s="6">
        <f>IFERROR('Selected scen drivers'!O237/'Selected scen drivers'!$F237,"")</f>
        <v>2.54768827116721</v>
      </c>
      <c r="N239" s="6">
        <f>IFERROR('Selected scen drivers'!P237/'Selected scen drivers'!$F237,"")</f>
        <v>2.77881050306947</v>
      </c>
      <c r="O239" s="6">
        <f>IFERROR('Selected scen drivers'!Q237/'Selected scen drivers'!$F237,"")</f>
        <v>3.01109771663593</v>
      </c>
      <c r="P239" s="6">
        <f>IFERROR('Selected scen drivers'!R237/'Selected scen drivers'!$F237,"")</f>
        <v>3.23989842710592</v>
      </c>
      <c r="Q239" s="6">
        <f>IFERROR('Selected scen drivers'!S237/'Selected scen drivers'!$F237,"")</f>
        <v>3.46150664208387</v>
      </c>
      <c r="R239" s="6">
        <f>IFERROR('Selected scen drivers'!T237/'Selected scen drivers'!$F237,"")</f>
        <v>3.67298458172092</v>
      </c>
      <c r="S239" s="6">
        <f>IFERROR('Selected scen drivers'!U237/'Selected scen drivers'!$F237,"")</f>
        <v>3.87332766037913</v>
      </c>
      <c r="T239" s="6">
        <f>IFERROR('Selected scen drivers'!V237/'Selected scen drivers'!$F237,"")</f>
        <v>4.06283978631873</v>
      </c>
      <c r="U239" s="6">
        <f>IFERROR('Selected scen drivers'!W237/'Selected scen drivers'!$F237,"")</f>
        <v>4.24070209561629</v>
      </c>
      <c r="V239" s="6">
        <f>IFERROR('Selected scen drivers'!X237/'Selected scen drivers'!$F237,"")</f>
        <v>0</v>
      </c>
      <c r="W239" s="6">
        <f>IFERROR('Selected scen drivers'!Y237/'Selected scen drivers'!$F237,"")</f>
        <v>0</v>
      </c>
      <c r="X239" s="6">
        <f>IFERROR('Selected scen drivers'!Z237/'Selected scen drivers'!$F237,"")</f>
        <v>0</v>
      </c>
      <c r="Y239" s="6">
        <f>IFERROR('Selected scen drivers'!AA237/'Selected scen drivers'!$F237,"")</f>
        <v>0</v>
      </c>
      <c r="Z239" s="6">
        <f>IFERROR('Selected scen drivers'!AB237/'Selected scen drivers'!$F237,"")</f>
        <v>0</v>
      </c>
      <c r="AA239" s="6">
        <f>IFERROR('Selected scen drivers'!AC237/'Selected scen drivers'!$F237,"")</f>
        <v>0</v>
      </c>
      <c r="AB239" s="6">
        <f>IFERROR('Selected scen drivers'!AD237/'Selected scen drivers'!$F237,"")</f>
        <v>0</v>
      </c>
      <c r="AC239" s="6">
        <f>IFERROR('Selected scen drivers'!AE237/'Selected scen drivers'!$F237,"")</f>
        <v>0</v>
      </c>
    </row>
    <row r="240" hidden="1" spans="2:29">
      <c r="B240" t="str">
        <f>'Selected scen drivers'!C238</f>
        <v>Australia</v>
      </c>
      <c r="C240" t="str">
        <f>'Selected scen drivers'!D238</f>
        <v>GDPIND</v>
      </c>
      <c r="D240" s="6">
        <f>IFERROR('Selected scen drivers'!F238/'Selected scen drivers'!$F238,"")</f>
        <v>1</v>
      </c>
      <c r="E240" s="6">
        <f>IFERROR('Selected scen drivers'!G238/'Selected scen drivers'!$F238,"")</f>
        <v>1.01538282310513</v>
      </c>
      <c r="F240" s="6">
        <f>IFERROR('Selected scen drivers'!H238/'Selected scen drivers'!$F238,"")</f>
        <v>1.17861418377294</v>
      </c>
      <c r="G240" s="6">
        <f>IFERROR('Selected scen drivers'!I238/'Selected scen drivers'!$F238,"")</f>
        <v>1.35490832196785</v>
      </c>
      <c r="H240" s="6">
        <f>IFERROR('Selected scen drivers'!J238/'Selected scen drivers'!$F238,"")</f>
        <v>1.54705113978676</v>
      </c>
      <c r="I240" s="6">
        <f>IFERROR('Selected scen drivers'!K238/'Selected scen drivers'!$F238,"")</f>
        <v>1.75640424571448</v>
      </c>
      <c r="J240" s="6">
        <f>IFERROR('Selected scen drivers'!L238/'Selected scen drivers'!$F238,"")</f>
        <v>1.98518673132615</v>
      </c>
      <c r="K240" s="6">
        <f>IFERROR('Selected scen drivers'!M238/'Selected scen drivers'!$F238,"")</f>
        <v>2.2261141220123</v>
      </c>
      <c r="L240" s="6">
        <f>IFERROR('Selected scen drivers'!N238/'Selected scen drivers'!$F238,"")</f>
        <v>2.47451727606966</v>
      </c>
      <c r="M240" s="6">
        <f>IFERROR('Selected scen drivers'!O238/'Selected scen drivers'!$F238,"")</f>
        <v>2.73581029567473</v>
      </c>
      <c r="N240" s="6">
        <f>IFERROR('Selected scen drivers'!P238/'Selected scen drivers'!$F238,"")</f>
        <v>3.0096471781882</v>
      </c>
      <c r="O240" s="6">
        <f>IFERROR('Selected scen drivers'!Q238/'Selected scen drivers'!$F238,"")</f>
        <v>3.28902310337489</v>
      </c>
      <c r="P240" s="6">
        <f>IFERROR('Selected scen drivers'!R238/'Selected scen drivers'!$F238,"")</f>
        <v>3.56884657787855</v>
      </c>
      <c r="Q240" s="6">
        <f>IFERROR('Selected scen drivers'!S238/'Selected scen drivers'!$F238,"")</f>
        <v>3.84490459036782</v>
      </c>
      <c r="R240" s="6">
        <f>IFERROR('Selected scen drivers'!T238/'Selected scen drivers'!$F238,"")</f>
        <v>4.11370769447062</v>
      </c>
      <c r="S240" s="6">
        <f>IFERROR('Selected scen drivers'!U238/'Selected scen drivers'!$F238,"")</f>
        <v>4.37384098309266</v>
      </c>
      <c r="T240" s="6">
        <f>IFERROR('Selected scen drivers'!V238/'Selected scen drivers'!$F238,"")</f>
        <v>4.62534211526962</v>
      </c>
      <c r="U240" s="6">
        <f>IFERROR('Selected scen drivers'!W238/'Selected scen drivers'!$F238,"")</f>
        <v>4.86697138655676</v>
      </c>
      <c r="V240" s="6">
        <f>IFERROR('Selected scen drivers'!X238/'Selected scen drivers'!$F238,"")</f>
        <v>0</v>
      </c>
      <c r="W240" s="6">
        <f>IFERROR('Selected scen drivers'!Y238/'Selected scen drivers'!$F238,"")</f>
        <v>0</v>
      </c>
      <c r="X240" s="6">
        <f>IFERROR('Selected scen drivers'!Z238/'Selected scen drivers'!$F238,"")</f>
        <v>0</v>
      </c>
      <c r="Y240" s="6">
        <f>IFERROR('Selected scen drivers'!AA238/'Selected scen drivers'!$F238,"")</f>
        <v>0</v>
      </c>
      <c r="Z240" s="6">
        <f>IFERROR('Selected scen drivers'!AB238/'Selected scen drivers'!$F238,"")</f>
        <v>0</v>
      </c>
      <c r="AA240" s="6">
        <f>IFERROR('Selected scen drivers'!AC238/'Selected scen drivers'!$F238,"")</f>
        <v>0</v>
      </c>
      <c r="AB240" s="6">
        <f>IFERROR('Selected scen drivers'!AD238/'Selected scen drivers'!$F238,"")</f>
        <v>0</v>
      </c>
      <c r="AC240" s="6">
        <f>IFERROR('Selected scen drivers'!AE238/'Selected scen drivers'!$F238,"")</f>
        <v>0</v>
      </c>
    </row>
    <row r="241" hidden="1" spans="2:29">
      <c r="B241" t="str">
        <f>'Selected scen drivers'!C239</f>
        <v>Australia</v>
      </c>
      <c r="C241" t="str">
        <f>'Selected scen drivers'!D239</f>
        <v>GDPMFG</v>
      </c>
      <c r="D241" s="6">
        <f>IFERROR('Selected scen drivers'!F239/'Selected scen drivers'!$F239,"")</f>
        <v>1</v>
      </c>
      <c r="E241" s="6">
        <f>IFERROR('Selected scen drivers'!G239/'Selected scen drivers'!$F239,"")</f>
        <v>1.01538282310514</v>
      </c>
      <c r="F241" s="6">
        <f>IFERROR('Selected scen drivers'!H239/'Selected scen drivers'!$F239,"")</f>
        <v>1.37158554673331</v>
      </c>
      <c r="G241" s="6">
        <f>IFERROR('Selected scen drivers'!I239/'Selected scen drivers'!$F239,"")</f>
        <v>1.79857938782844</v>
      </c>
      <c r="H241" s="6">
        <f>IFERROR('Selected scen drivers'!J239/'Selected scen drivers'!$F239,"")</f>
        <v>2.30693483486932</v>
      </c>
      <c r="I241" s="6">
        <f>IFERROR('Selected scen drivers'!K239/'Selected scen drivers'!$F239,"")</f>
        <v>2.90668981285368</v>
      </c>
      <c r="J241" s="6">
        <f>IFERROR('Selected scen drivers'!L239/'Selected scen drivers'!$F239,"")</f>
        <v>3.61033342711984</v>
      </c>
      <c r="K241" s="6">
        <f>IFERROR('Selected scen drivers'!M239/'Selected scen drivers'!$F239,"")</f>
        <v>4.41296855908457</v>
      </c>
      <c r="L241" s="6">
        <f>IFERROR('Selected scen drivers'!N239/'Selected scen drivers'!$F239,"")</f>
        <v>5.31054016298651</v>
      </c>
      <c r="M241" s="6">
        <f>IFERROR('Selected scen drivers'!O239/'Selected scen drivers'!$F239,"")</f>
        <v>6.31922579381405</v>
      </c>
      <c r="N241" s="6">
        <f>IFERROR('Selected scen drivers'!P239/'Selected scen drivers'!$F239,"")</f>
        <v>7.44450086823173</v>
      </c>
      <c r="O241" s="6">
        <f>IFERROR('Selected scen drivers'!Q239/'Selected scen drivers'!$F239,"")</f>
        <v>8.67405308014501</v>
      </c>
      <c r="P241" s="6">
        <f>IFERROR('Selected scen drivers'!R239/'Selected scen drivers'!$F239,"")</f>
        <v>9.99634183113914</v>
      </c>
      <c r="Q241" s="6">
        <f>IFERROR('Selected scen drivers'!S239/'Selected scen drivers'!$F239,"")</f>
        <v>11.3990965164894</v>
      </c>
      <c r="R241" s="6">
        <f>IFERROR('Selected scen drivers'!T239/'Selected scen drivers'!$F239,"")</f>
        <v>12.8695510316495</v>
      </c>
      <c r="S241" s="6">
        <f>IFERROR('Selected scen drivers'!U239/'Selected scen drivers'!$F239,"")</f>
        <v>14.3994837633991</v>
      </c>
      <c r="T241" s="6">
        <f>IFERROR('Selected scen drivers'!V239/'Selected scen drivers'!$F239,"")</f>
        <v>15.9847664005475</v>
      </c>
      <c r="U241" s="6">
        <f>IFERROR('Selected scen drivers'!W239/'Selected scen drivers'!$F239,"")</f>
        <v>17.6166717025188</v>
      </c>
      <c r="V241" s="6">
        <f>IFERROR('Selected scen drivers'!X239/'Selected scen drivers'!$F239,"")</f>
        <v>0</v>
      </c>
      <c r="W241" s="6">
        <f>IFERROR('Selected scen drivers'!Y239/'Selected scen drivers'!$F239,"")</f>
        <v>0</v>
      </c>
      <c r="X241" s="6">
        <f>IFERROR('Selected scen drivers'!Z239/'Selected scen drivers'!$F239,"")</f>
        <v>0</v>
      </c>
      <c r="Y241" s="6">
        <f>IFERROR('Selected scen drivers'!AA239/'Selected scen drivers'!$F239,"")</f>
        <v>0</v>
      </c>
      <c r="Z241" s="6">
        <f>IFERROR('Selected scen drivers'!AB239/'Selected scen drivers'!$F239,"")</f>
        <v>0</v>
      </c>
      <c r="AA241" s="6">
        <f>IFERROR('Selected scen drivers'!AC239/'Selected scen drivers'!$F239,"")</f>
        <v>0</v>
      </c>
      <c r="AB241" s="6">
        <f>IFERROR('Selected scen drivers'!AD239/'Selected scen drivers'!$F239,"")</f>
        <v>0</v>
      </c>
      <c r="AC241" s="6">
        <f>IFERROR('Selected scen drivers'!AE239/'Selected scen drivers'!$F239,"")</f>
        <v>0</v>
      </c>
    </row>
    <row r="242" hidden="1" spans="2:29">
      <c r="B242" t="str">
        <f>'Selected scen drivers'!C240</f>
        <v>Australia</v>
      </c>
      <c r="C242" t="str">
        <f>'Selected scen drivers'!D240</f>
        <v>GDPPCAP</v>
      </c>
      <c r="D242" s="6">
        <f>IFERROR('Selected scen drivers'!F240/'Selected scen drivers'!$F240,"")</f>
        <v>1</v>
      </c>
      <c r="E242" s="6">
        <f>IFERROR('Selected scen drivers'!G240/'Selected scen drivers'!$F240,"")</f>
        <v>1.00725671820965</v>
      </c>
      <c r="F242" s="6">
        <f>IFERROR('Selected scen drivers'!H240/'Selected scen drivers'!$F240,"")</f>
        <v>1.11391553664979</v>
      </c>
      <c r="G242" s="6">
        <f>IFERROR('Selected scen drivers'!I240/'Selected scen drivers'!$F240,"")</f>
        <v>1.22350972901388</v>
      </c>
      <c r="H242" s="6">
        <f>IFERROR('Selected scen drivers'!J240/'Selected scen drivers'!$F240,"")</f>
        <v>1.33983457541656</v>
      </c>
      <c r="I242" s="6">
        <f>IFERROR('Selected scen drivers'!K240/'Selected scen drivers'!$F240,"")</f>
        <v>1.46297454841739</v>
      </c>
      <c r="J242" s="6">
        <f>IFERROR('Selected scen drivers'!L240/'Selected scen drivers'!$F240,"")</f>
        <v>1.59239945951045</v>
      </c>
      <c r="K242" s="6">
        <f>IFERROR('Selected scen drivers'!M240/'Selected scen drivers'!$F240,"")</f>
        <v>1.72034948891394</v>
      </c>
      <c r="L242" s="6">
        <f>IFERROR('Selected scen drivers'!N240/'Selected scen drivers'!$F240,"")</f>
        <v>1.84737226835737</v>
      </c>
      <c r="M242" s="6">
        <f>IFERROR('Selected scen drivers'!O240/'Selected scen drivers'!$F240,"")</f>
        <v>1.97807556422504</v>
      </c>
      <c r="N242" s="6">
        <f>IFERROR('Selected scen drivers'!P240/'Selected scen drivers'!$F240,"")</f>
        <v>2.11516087431393</v>
      </c>
      <c r="O242" s="6">
        <f>IFERROR('Selected scen drivers'!Q240/'Selected scen drivers'!$F240,"")</f>
        <v>2.25374442396418</v>
      </c>
      <c r="P242" s="6">
        <f>IFERROR('Selected scen drivers'!R240/'Selected scen drivers'!$F240,"")</f>
        <v>2.3914946791284</v>
      </c>
      <c r="Q242" s="6">
        <f>IFERROR('Selected scen drivers'!S240/'Selected scen drivers'!$F240,"")</f>
        <v>2.52797079997079</v>
      </c>
      <c r="R242" s="6">
        <f>IFERROR('Selected scen drivers'!T240/'Selected scen drivers'!$F240,"")</f>
        <v>2.66449838830749</v>
      </c>
      <c r="S242" s="6">
        <f>IFERROR('Selected scen drivers'!U240/'Selected scen drivers'!$F240,"")</f>
        <v>2.80211387105471</v>
      </c>
      <c r="T242" s="6">
        <f>IFERROR('Selected scen drivers'!V240/'Selected scen drivers'!$F240,"")</f>
        <v>2.94032976167389</v>
      </c>
      <c r="U242" s="6">
        <f>IFERROR('Selected scen drivers'!W240/'Selected scen drivers'!$F240,"")</f>
        <v>3.07714156144632</v>
      </c>
      <c r="V242" s="6">
        <f>IFERROR('Selected scen drivers'!X240/'Selected scen drivers'!$F240,"")</f>
        <v>0</v>
      </c>
      <c r="W242" s="6">
        <f>IFERROR('Selected scen drivers'!Y240/'Selected scen drivers'!$F240,"")</f>
        <v>0</v>
      </c>
      <c r="X242" s="6">
        <f>IFERROR('Selected scen drivers'!Z240/'Selected scen drivers'!$F240,"")</f>
        <v>0</v>
      </c>
      <c r="Y242" s="6">
        <f>IFERROR('Selected scen drivers'!AA240/'Selected scen drivers'!$F240,"")</f>
        <v>0</v>
      </c>
      <c r="Z242" s="6">
        <f>IFERROR('Selected scen drivers'!AB240/'Selected scen drivers'!$F240,"")</f>
        <v>0</v>
      </c>
      <c r="AA242" s="6">
        <f>IFERROR('Selected scen drivers'!AC240/'Selected scen drivers'!$F240,"")</f>
        <v>0</v>
      </c>
      <c r="AB242" s="6">
        <f>IFERROR('Selected scen drivers'!AD240/'Selected scen drivers'!$F240,"")</f>
        <v>0</v>
      </c>
      <c r="AC242" s="6">
        <f>IFERROR('Selected scen drivers'!AE240/'Selected scen drivers'!$F240,"")</f>
        <v>0</v>
      </c>
    </row>
    <row r="243" spans="2:29">
      <c r="B243" t="str">
        <f>'Selected scen drivers'!C241</f>
        <v>Australia</v>
      </c>
      <c r="C243" t="str">
        <f>'Selected scen drivers'!D241</f>
        <v>GDPPHOU</v>
      </c>
      <c r="D243" s="6">
        <f>IFERROR('Selected scen drivers'!F241/'Selected scen drivers'!$F241,"")</f>
        <v>1</v>
      </c>
      <c r="E243" s="6">
        <f>IFERROR('Selected scen drivers'!G241/'Selected scen drivers'!$F241,"")</f>
        <v>1.00934403680845</v>
      </c>
      <c r="F243" s="6">
        <f>IFERROR('Selected scen drivers'!H241/'Selected scen drivers'!$F241,"")</f>
        <v>1.12736565094524</v>
      </c>
      <c r="G243" s="6">
        <f>IFERROR('Selected scen drivers'!I241/'Selected scen drivers'!$F241,"")</f>
        <v>1.26142591459872</v>
      </c>
      <c r="H243" s="6">
        <f>IFERROR('Selected scen drivers'!J241/'Selected scen drivers'!$F241,"")</f>
        <v>1.39650155568914</v>
      </c>
      <c r="I243" s="6">
        <f>IFERROR('Selected scen drivers'!K241/'Selected scen drivers'!$F241,"")</f>
        <v>1.54970922649688</v>
      </c>
      <c r="J243" s="6">
        <f>IFERROR('Selected scen drivers'!L241/'Selected scen drivers'!$F241,"")</f>
        <v>1.70643372981575</v>
      </c>
      <c r="K243" s="6">
        <f>IFERROR('Selected scen drivers'!M241/'Selected scen drivers'!$F241,"")</f>
        <v>1.89345575634575</v>
      </c>
      <c r="L243" s="6">
        <f>IFERROR('Selected scen drivers'!N241/'Selected scen drivers'!$F241,"")</f>
        <v>2.09538525055161</v>
      </c>
      <c r="M243" s="6">
        <f>IFERROR('Selected scen drivers'!O241/'Selected scen drivers'!$F241,"")</f>
        <v>2.30866707306455</v>
      </c>
      <c r="N243" s="6">
        <f>IFERROR('Selected scen drivers'!P241/'Selected scen drivers'!$F241,"")</f>
        <v>2.51330301276941</v>
      </c>
      <c r="O243" s="6">
        <f>IFERROR('Selected scen drivers'!Q241/'Selected scen drivers'!$F241,"")</f>
        <v>2.70098031538758</v>
      </c>
      <c r="P243" s="6">
        <f>IFERROR('Selected scen drivers'!R241/'Selected scen drivers'!$F241,"")</f>
        <v>2.91098901229979</v>
      </c>
      <c r="Q243" s="6">
        <f>IFERROR('Selected scen drivers'!S241/'Selected scen drivers'!$F241,"")</f>
        <v>3.14445067426905</v>
      </c>
      <c r="R243" s="6">
        <f>IFERROR('Selected scen drivers'!T241/'Selected scen drivers'!$F241,"")</f>
        <v>3.3811908428085</v>
      </c>
      <c r="S243" s="6">
        <f>IFERROR('Selected scen drivers'!U241/'Selected scen drivers'!$F241,"")</f>
        <v>3.6001810119077</v>
      </c>
      <c r="T243" s="6">
        <f>IFERROR('Selected scen drivers'!V241/'Selected scen drivers'!$F241,"")</f>
        <v>3.82524134466531</v>
      </c>
      <c r="U243" s="6">
        <f>IFERROR('Selected scen drivers'!W241/'Selected scen drivers'!$F241,"")</f>
        <v>4.05367758021232</v>
      </c>
      <c r="V243" s="6">
        <f>IFERROR('Selected scen drivers'!X241/'Selected scen drivers'!$F241,"")</f>
        <v>0</v>
      </c>
      <c r="W243" s="6">
        <f>IFERROR('Selected scen drivers'!Y241/'Selected scen drivers'!$F241,"")</f>
        <v>0</v>
      </c>
      <c r="X243" s="6">
        <f>IFERROR('Selected scen drivers'!Z241/'Selected scen drivers'!$F241,"")</f>
        <v>0</v>
      </c>
      <c r="Y243" s="6">
        <f>IFERROR('Selected scen drivers'!AA241/'Selected scen drivers'!$F241,"")</f>
        <v>0</v>
      </c>
      <c r="Z243" s="6">
        <f>IFERROR('Selected scen drivers'!AB241/'Selected scen drivers'!$F241,"")</f>
        <v>0</v>
      </c>
      <c r="AA243" s="6">
        <f>IFERROR('Selected scen drivers'!AC241/'Selected scen drivers'!$F241,"")</f>
        <v>0</v>
      </c>
      <c r="AB243" s="6">
        <f>IFERROR('Selected scen drivers'!AD241/'Selected scen drivers'!$F241,"")</f>
        <v>0</v>
      </c>
      <c r="AC243" s="6">
        <f>IFERROR('Selected scen drivers'!AE241/'Selected scen drivers'!$F241,"")</f>
        <v>0</v>
      </c>
    </row>
    <row r="244" hidden="1" spans="2:29">
      <c r="B244" t="str">
        <f>'Selected scen drivers'!C242</f>
        <v>Australia</v>
      </c>
      <c r="C244" t="str">
        <f>'Selected scen drivers'!D242</f>
        <v>GDPSER</v>
      </c>
      <c r="D244" s="6">
        <f>IFERROR('Selected scen drivers'!F242/'Selected scen drivers'!$F242,"")</f>
        <v>1</v>
      </c>
      <c r="E244" s="6">
        <f>IFERROR('Selected scen drivers'!G242/'Selected scen drivers'!$F242,"")</f>
        <v>1.01538282310513</v>
      </c>
      <c r="F244" s="6">
        <f>IFERROR('Selected scen drivers'!H242/'Selected scen drivers'!$F242,"")</f>
        <v>1.16387901156721</v>
      </c>
      <c r="G244" s="6">
        <f>IFERROR('Selected scen drivers'!I242/'Selected scen drivers'!$F242,"")</f>
        <v>1.32133690915677</v>
      </c>
      <c r="H244" s="6">
        <f>IFERROR('Selected scen drivers'!J242/'Selected scen drivers'!$F242,"")</f>
        <v>1.49006916860966</v>
      </c>
      <c r="I244" s="6">
        <f>IFERROR('Selected scen drivers'!K242/'Selected scen drivers'!$F242,"")</f>
        <v>1.67091472575378</v>
      </c>
      <c r="J244" s="6">
        <f>IFERROR('Selected scen drivers'!L242/'Selected scen drivers'!$F242,"")</f>
        <v>1.86547104639987</v>
      </c>
      <c r="K244" s="6">
        <f>IFERROR('Selected scen drivers'!M242/'Selected scen drivers'!$F242,"")</f>
        <v>2.06642937035344</v>
      </c>
      <c r="L244" s="6">
        <f>IFERROR('Selected scen drivers'!N242/'Selected scen drivers'!$F242,"")</f>
        <v>2.26922547389919</v>
      </c>
      <c r="M244" s="6">
        <f>IFERROR('Selected scen drivers'!O242/'Selected scen drivers'!$F242,"")</f>
        <v>2.47864640114735</v>
      </c>
      <c r="N244" s="6">
        <f>IFERROR('Selected scen drivers'!P242/'Selected scen drivers'!$F242,"")</f>
        <v>2.69409210945721</v>
      </c>
      <c r="O244" s="6">
        <f>IFERROR('Selected scen drivers'!Q242/'Selected scen drivers'!$F242,"")</f>
        <v>2.90909749376633</v>
      </c>
      <c r="P244" s="6">
        <f>IFERROR('Selected scen drivers'!R242/'Selected scen drivers'!$F242,"")</f>
        <v>3.11917255501107</v>
      </c>
      <c r="Q244" s="6">
        <f>IFERROR('Selected scen drivers'!S242/'Selected scen drivers'!$F242,"")</f>
        <v>3.32079737967508</v>
      </c>
      <c r="R244" s="6">
        <f>IFERROR('Selected scen drivers'!T242/'Selected scen drivers'!$F242,"")</f>
        <v>3.5112366527112</v>
      </c>
      <c r="S244" s="6">
        <f>IFERROR('Selected scen drivers'!U242/'Selected scen drivers'!$F242,"")</f>
        <v>3.68963637882688</v>
      </c>
      <c r="T244" s="6">
        <f>IFERROR('Selected scen drivers'!V242/'Selected scen drivers'!$F242,"")</f>
        <v>3.85639818128622</v>
      </c>
      <c r="U244" s="6">
        <f>IFERROR('Selected scen drivers'!W242/'Selected scen drivers'!$F242,"")</f>
        <v>4.01085764706894</v>
      </c>
      <c r="V244" s="6">
        <f>IFERROR('Selected scen drivers'!X242/'Selected scen drivers'!$F242,"")</f>
        <v>0</v>
      </c>
      <c r="W244" s="6">
        <f>IFERROR('Selected scen drivers'!Y242/'Selected scen drivers'!$F242,"")</f>
        <v>0</v>
      </c>
      <c r="X244" s="6">
        <f>IFERROR('Selected scen drivers'!Z242/'Selected scen drivers'!$F242,"")</f>
        <v>0</v>
      </c>
      <c r="Y244" s="6">
        <f>IFERROR('Selected scen drivers'!AA242/'Selected scen drivers'!$F242,"")</f>
        <v>0</v>
      </c>
      <c r="Z244" s="6">
        <f>IFERROR('Selected scen drivers'!AB242/'Selected scen drivers'!$F242,"")</f>
        <v>0</v>
      </c>
      <c r="AA244" s="6">
        <f>IFERROR('Selected scen drivers'!AC242/'Selected scen drivers'!$F242,"")</f>
        <v>0</v>
      </c>
      <c r="AB244" s="6">
        <f>IFERROR('Selected scen drivers'!AD242/'Selected scen drivers'!$F242,"")</f>
        <v>0</v>
      </c>
      <c r="AC244" s="6">
        <f>IFERROR('Selected scen drivers'!AE242/'Selected scen drivers'!$F242,"")</f>
        <v>0</v>
      </c>
    </row>
    <row r="245" hidden="1" spans="2:29">
      <c r="B245" t="str">
        <f>'Selected scen drivers'!C243</f>
        <v>Australia</v>
      </c>
      <c r="C245" t="str">
        <f>'Selected scen drivers'!D243</f>
        <v>HOU</v>
      </c>
      <c r="D245" s="6">
        <f>IFERROR('Selected scen drivers'!F243/'Selected scen drivers'!$F243,"")</f>
        <v>1</v>
      </c>
      <c r="E245" s="6">
        <f>IFERROR('Selected scen drivers'!G243/'Selected scen drivers'!$F243,"")</f>
        <v>1.00598288202681</v>
      </c>
      <c r="F245" s="6">
        <f>IFERROR('Selected scen drivers'!H243/'Selected scen drivers'!$F243,"")</f>
        <v>1.03589729216084</v>
      </c>
      <c r="G245" s="6">
        <f>IFERROR('Selected scen drivers'!I243/'Selected scen drivers'!$F243,"")</f>
        <v>1.05463979441761</v>
      </c>
      <c r="H245" s="6">
        <f>IFERROR('Selected scen drivers'!J243/'Selected scen drivers'!$F243,"")</f>
        <v>1.07795609064581</v>
      </c>
      <c r="I245" s="6">
        <f>IFERROR('Selected scen drivers'!K243/'Selected scen drivers'!$F243,"")</f>
        <v>1.0930221147266</v>
      </c>
      <c r="J245" s="6">
        <f>IFERROR('Selected scen drivers'!L243/'Selected scen drivers'!$F243,"")</f>
        <v>1.11203358536247</v>
      </c>
      <c r="K245" s="6">
        <f>IFERROR('Selected scen drivers'!M243/'Selected scen drivers'!$F243,"")</f>
        <v>1.11399519039266</v>
      </c>
      <c r="L245" s="6">
        <f>IFERROR('Selected scen drivers'!N243/'Selected scen drivers'!$F243,"")</f>
        <v>1.10926667302693</v>
      </c>
      <c r="M245" s="6">
        <f>IFERROR('Selected scen drivers'!O243/'Selected scen drivers'!$F243,"")</f>
        <v>1.10353212071647</v>
      </c>
      <c r="N245" s="6">
        <f>IFERROR('Selected scen drivers'!P243/'Selected scen drivers'!$F243,"")</f>
        <v>1.10564085943919</v>
      </c>
      <c r="O245" s="6">
        <f>IFERROR('Selected scen drivers'!Q243/'Selected scen drivers'!$F243,"")</f>
        <v>1.11481660917024</v>
      </c>
      <c r="P245" s="6">
        <f>IFERROR('Selected scen drivers'!R243/'Selected scen drivers'!$F243,"")</f>
        <v>1.11298888914262</v>
      </c>
      <c r="Q245" s="6">
        <f>IFERROR('Selected scen drivers'!S243/'Selected scen drivers'!$F243,"")</f>
        <v>1.10083032003309</v>
      </c>
      <c r="R245" s="6">
        <f>IFERROR('Selected scen drivers'!T243/'Selected scen drivers'!$F243,"")</f>
        <v>1.08629910362293</v>
      </c>
      <c r="S245" s="6">
        <f>IFERROR('Selected scen drivers'!U243/'Selected scen drivers'!$F243,"")</f>
        <v>1.07587025418111</v>
      </c>
      <c r="T245" s="6">
        <f>IFERROR('Selected scen drivers'!V243/'Selected scen drivers'!$F243,"")</f>
        <v>1.06211332050585</v>
      </c>
      <c r="U245" s="6">
        <f>IFERROR('Selected scen drivers'!W243/'Selected scen drivers'!$F243,"")</f>
        <v>1.04613699824498</v>
      </c>
      <c r="V245" s="6">
        <f>IFERROR('Selected scen drivers'!X243/'Selected scen drivers'!$F243,"")</f>
        <v>0</v>
      </c>
      <c r="W245" s="6">
        <f>IFERROR('Selected scen drivers'!Y243/'Selected scen drivers'!$F243,"")</f>
        <v>0</v>
      </c>
      <c r="X245" s="6">
        <f>IFERROR('Selected scen drivers'!Z243/'Selected scen drivers'!$F243,"")</f>
        <v>0</v>
      </c>
      <c r="Y245" s="6">
        <f>IFERROR('Selected scen drivers'!AA243/'Selected scen drivers'!$F243,"")</f>
        <v>0</v>
      </c>
      <c r="Z245" s="6">
        <f>IFERROR('Selected scen drivers'!AB243/'Selected scen drivers'!$F243,"")</f>
        <v>0</v>
      </c>
      <c r="AA245" s="6">
        <f>IFERROR('Selected scen drivers'!AC243/'Selected scen drivers'!$F243,"")</f>
        <v>0</v>
      </c>
      <c r="AB245" s="6">
        <f>IFERROR('Selected scen drivers'!AD243/'Selected scen drivers'!$F243,"")</f>
        <v>0</v>
      </c>
      <c r="AC245" s="6">
        <f>IFERROR('Selected scen drivers'!AE243/'Selected scen drivers'!$F243,"")</f>
        <v>0</v>
      </c>
    </row>
    <row r="246" hidden="1" spans="2:29">
      <c r="B246" t="str">
        <f>'Selected scen drivers'!C244</f>
        <v>Australia</v>
      </c>
      <c r="C246" t="str">
        <f>'Selected scen drivers'!D244</f>
        <v>POP</v>
      </c>
      <c r="D246" s="6">
        <f>IFERROR('Selected scen drivers'!F244/'Selected scen drivers'!$F244,"")</f>
        <v>1</v>
      </c>
      <c r="E246" s="6">
        <f>IFERROR('Selected scen drivers'!G244/'Selected scen drivers'!$F244,"")</f>
        <v>1.00806756087954</v>
      </c>
      <c r="F246" s="6">
        <f>IFERROR('Selected scen drivers'!H244/'Selected scen drivers'!$F244,"")</f>
        <v>1.04840536527724</v>
      </c>
      <c r="G246" s="6">
        <f>IFERROR('Selected scen drivers'!I244/'Selected scen drivers'!$F244,"")</f>
        <v>1.08732275330387</v>
      </c>
      <c r="H246" s="6">
        <f>IFERROR('Selected scen drivers'!J244/'Selected scen drivers'!$F244,"")</f>
        <v>1.12354717901157</v>
      </c>
      <c r="I246" s="6">
        <f>IFERROR('Selected scen drivers'!K244/'Selected scen drivers'!$F244,"")</f>
        <v>1.15782359835946</v>
      </c>
      <c r="J246" s="6">
        <f>IFERROR('Selected scen drivers'!L244/'Selected scen drivers'!$F244,"")</f>
        <v>1.19166808768815</v>
      </c>
      <c r="K246" s="6">
        <f>IFERROR('Selected scen drivers'!M244/'Selected scen drivers'!$F244,"")</f>
        <v>1.22608843109086</v>
      </c>
      <c r="L246" s="6">
        <f>IFERROR('Selected scen drivers'!N244/'Selected scen drivers'!$F244,"")</f>
        <v>1.25818767846711</v>
      </c>
      <c r="M246" s="6">
        <f>IFERROR('Selected scen drivers'!O244/'Selected scen drivers'!$F244,"")</f>
        <v>1.28796306735902</v>
      </c>
      <c r="N246" s="6">
        <f>IFERROR('Selected scen drivers'!P244/'Selected scen drivers'!$F244,"")</f>
        <v>1.31375846481219</v>
      </c>
      <c r="O246" s="6">
        <f>IFERROR('Selected scen drivers'!Q244/'Selected scen drivers'!$F244,"")</f>
        <v>1.33604222582596</v>
      </c>
      <c r="P246" s="6">
        <f>IFERROR('Selected scen drivers'!R244/'Selected scen drivers'!$F244,"")</f>
        <v>1.35475878553354</v>
      </c>
      <c r="Q246" s="6">
        <f>IFERROR('Selected scen drivers'!S244/'Selected scen drivers'!$F244,"")</f>
        <v>1.36928268401038</v>
      </c>
      <c r="R246" s="6">
        <f>IFERROR('Selected scen drivers'!T244/'Selected scen drivers'!$F244,"")</f>
        <v>1.37849007446916</v>
      </c>
      <c r="S246" s="6">
        <f>IFERROR('Selected scen drivers'!U244/'Selected scen drivers'!$F244,"")</f>
        <v>1.38228774368874</v>
      </c>
      <c r="T246" s="6">
        <f>IFERROR('Selected scen drivers'!V244/'Selected scen drivers'!$F244,"")</f>
        <v>1.3817633107947</v>
      </c>
      <c r="U246" s="6">
        <f>IFERROR('Selected scen drivers'!W244/'Selected scen drivers'!$F244,"")</f>
        <v>1.37813032352762</v>
      </c>
      <c r="V246" s="6">
        <f>IFERROR('Selected scen drivers'!X244/'Selected scen drivers'!$F244,"")</f>
        <v>0</v>
      </c>
      <c r="W246" s="6">
        <f>IFERROR('Selected scen drivers'!Y244/'Selected scen drivers'!$F244,"")</f>
        <v>0</v>
      </c>
      <c r="X246" s="6">
        <f>IFERROR('Selected scen drivers'!Z244/'Selected scen drivers'!$F244,"")</f>
        <v>0</v>
      </c>
      <c r="Y246" s="6">
        <f>IFERROR('Selected scen drivers'!AA244/'Selected scen drivers'!$F244,"")</f>
        <v>0</v>
      </c>
      <c r="Z246" s="6">
        <f>IFERROR('Selected scen drivers'!AB244/'Selected scen drivers'!$F244,"")</f>
        <v>0</v>
      </c>
      <c r="AA246" s="6">
        <f>IFERROR('Selected scen drivers'!AC244/'Selected scen drivers'!$F244,"")</f>
        <v>0</v>
      </c>
      <c r="AB246" s="6">
        <f>IFERROR('Selected scen drivers'!AD244/'Selected scen drivers'!$F244,"")</f>
        <v>0</v>
      </c>
      <c r="AC246" s="6">
        <f>IFERROR('Selected scen drivers'!AE244/'Selected scen drivers'!$F244,"")</f>
        <v>0</v>
      </c>
    </row>
    <row r="247" hidden="1" spans="2:29">
      <c r="B247" t="str">
        <f>'Selected scen drivers'!C245</f>
        <v>CzechSlovak</v>
      </c>
      <c r="C247" t="str">
        <f>'Selected scen drivers'!D245</f>
        <v>GDP</v>
      </c>
      <c r="D247" s="6">
        <f>IFERROR('Selected scen drivers'!F245/'Selected scen drivers'!$F245,"")</f>
        <v>1</v>
      </c>
      <c r="E247" s="6">
        <f>IFERROR('Selected scen drivers'!G245/'Selected scen drivers'!$F245,"")</f>
        <v>1.01557457237373</v>
      </c>
      <c r="F247" s="6">
        <f>IFERROR('Selected scen drivers'!H245/'Selected scen drivers'!$F245,"")</f>
        <v>1.1213267076235</v>
      </c>
      <c r="G247" s="6">
        <f>IFERROR('Selected scen drivers'!I245/'Selected scen drivers'!$F245,"")</f>
        <v>1.22487803718389</v>
      </c>
      <c r="H247" s="6">
        <f>IFERROR('Selected scen drivers'!J245/'Selected scen drivers'!$F245,"")</f>
        <v>1.32470492634685</v>
      </c>
      <c r="I247" s="6">
        <f>IFERROR('Selected scen drivers'!K245/'Selected scen drivers'!$F245,"")</f>
        <v>1.42191318091703</v>
      </c>
      <c r="J247" s="6">
        <f>IFERROR('Selected scen drivers'!L245/'Selected scen drivers'!$F245,"")</f>
        <v>1.51143122248092</v>
      </c>
      <c r="K247" s="6">
        <f>IFERROR('Selected scen drivers'!M245/'Selected scen drivers'!$F245,"")</f>
        <v>1.59657286647917</v>
      </c>
      <c r="L247" s="6">
        <f>IFERROR('Selected scen drivers'!N245/'Selected scen drivers'!$F245,"")</f>
        <v>1.68239348244542</v>
      </c>
      <c r="M247" s="6">
        <f>IFERROR('Selected scen drivers'!O245/'Selected scen drivers'!$F245,"")</f>
        <v>1.76604390949538</v>
      </c>
      <c r="N247" s="6">
        <f>IFERROR('Selected scen drivers'!P245/'Selected scen drivers'!$F245,"")</f>
        <v>1.84866957514004</v>
      </c>
      <c r="O247" s="6">
        <f>IFERROR('Selected scen drivers'!Q245/'Selected scen drivers'!$F245,"")</f>
        <v>1.92596972325319</v>
      </c>
      <c r="P247" s="6">
        <f>IFERROR('Selected scen drivers'!R245/'Selected scen drivers'!$F245,"")</f>
        <v>1.99499974065792</v>
      </c>
      <c r="Q247" s="6">
        <f>IFERROR('Selected scen drivers'!S245/'Selected scen drivers'!$F245,"")</f>
        <v>2.05665111574725</v>
      </c>
      <c r="R247" s="6">
        <f>IFERROR('Selected scen drivers'!T245/'Selected scen drivers'!$F245,"")</f>
        <v>2.1131498680237</v>
      </c>
      <c r="S247" s="6">
        <f>IFERROR('Selected scen drivers'!U245/'Selected scen drivers'!$F245,"")</f>
        <v>2.16633120288619</v>
      </c>
      <c r="T247" s="6">
        <f>IFERROR('Selected scen drivers'!V245/'Selected scen drivers'!$F245,"")</f>
        <v>2.21680385382328</v>
      </c>
      <c r="U247" s="6">
        <f>IFERROR('Selected scen drivers'!W245/'Selected scen drivers'!$F245,"")</f>
        <v>2.26184833098965</v>
      </c>
      <c r="V247" s="6">
        <f>IFERROR('Selected scen drivers'!X245/'Selected scen drivers'!$F245,"")</f>
        <v>0</v>
      </c>
      <c r="W247" s="6">
        <f>IFERROR('Selected scen drivers'!Y245/'Selected scen drivers'!$F245,"")</f>
        <v>0</v>
      </c>
      <c r="X247" s="6">
        <f>IFERROR('Selected scen drivers'!Z245/'Selected scen drivers'!$F245,"")</f>
        <v>0</v>
      </c>
      <c r="Y247" s="6">
        <f>IFERROR('Selected scen drivers'!AA245/'Selected scen drivers'!$F245,"")</f>
        <v>0</v>
      </c>
      <c r="Z247" s="6">
        <f>IFERROR('Selected scen drivers'!AB245/'Selected scen drivers'!$F245,"")</f>
        <v>0</v>
      </c>
      <c r="AA247" s="6">
        <f>IFERROR('Selected scen drivers'!AC245/'Selected scen drivers'!$F245,"")</f>
        <v>0</v>
      </c>
      <c r="AB247" s="6">
        <f>IFERROR('Selected scen drivers'!AD245/'Selected scen drivers'!$F245,"")</f>
        <v>0</v>
      </c>
      <c r="AC247" s="6">
        <f>IFERROR('Selected scen drivers'!AE245/'Selected scen drivers'!$F245,"")</f>
        <v>0</v>
      </c>
    </row>
    <row r="248" hidden="1" spans="2:29">
      <c r="B248" t="str">
        <f>'Selected scen drivers'!C246</f>
        <v>CzechSlovak</v>
      </c>
      <c r="C248" t="str">
        <f>'Selected scen drivers'!D246</f>
        <v>GDPAGR</v>
      </c>
      <c r="D248" s="6">
        <f>IFERROR('Selected scen drivers'!F246/'Selected scen drivers'!$F246,"")</f>
        <v>1</v>
      </c>
      <c r="E248" s="6">
        <f>IFERROR('Selected scen drivers'!G246/'Selected scen drivers'!$F246,"")</f>
        <v>1.01556107784325</v>
      </c>
      <c r="F248" s="6">
        <f>IFERROR('Selected scen drivers'!H246/'Selected scen drivers'!$F246,"")</f>
        <v>1.12248130736288</v>
      </c>
      <c r="G248" s="6">
        <f>IFERROR('Selected scen drivers'!I246/'Selected scen drivers'!$F246,"")</f>
        <v>1.22730388376843</v>
      </c>
      <c r="H248" s="6">
        <f>IFERROR('Selected scen drivers'!J246/'Selected scen drivers'!$F246,"")</f>
        <v>1.32867127894279</v>
      </c>
      <c r="I248" s="6">
        <f>IFERROR('Selected scen drivers'!K246/'Selected scen drivers'!$F246,"")</f>
        <v>1.42739393599466</v>
      </c>
      <c r="J248" s="6">
        <f>IFERROR('Selected scen drivers'!L246/'Selected scen drivers'!$F246,"")</f>
        <v>1.5179448665192</v>
      </c>
      <c r="K248" s="6">
        <f>IFERROR('Selected scen drivers'!M246/'Selected scen drivers'!$F246,"")</f>
        <v>1.6040510507258</v>
      </c>
      <c r="L248" s="6">
        <f>IFERROR('Selected scen drivers'!N246/'Selected scen drivers'!$F246,"")</f>
        <v>1.69049021877635</v>
      </c>
      <c r="M248" s="6">
        <f>IFERROR('Selected scen drivers'!O246/'Selected scen drivers'!$F246,"")</f>
        <v>1.77449783011994</v>
      </c>
      <c r="N248" s="6">
        <f>IFERROR('Selected scen drivers'!P246/'Selected scen drivers'!$F246,"")</f>
        <v>1.85729846570103</v>
      </c>
      <c r="O248" s="6">
        <f>IFERROR('Selected scen drivers'!Q246/'Selected scen drivers'!$F246,"")</f>
        <v>1.93474196634016</v>
      </c>
      <c r="P248" s="6">
        <f>IFERROR('Selected scen drivers'!R246/'Selected scen drivers'!$F246,"")</f>
        <v>2.00375614050196</v>
      </c>
      <c r="Q248" s="6">
        <f>IFERROR('Selected scen drivers'!S246/'Selected scen drivers'!$F246,"")</f>
        <v>2.06526620102467</v>
      </c>
      <c r="R248" s="6">
        <f>IFERROR('Selected scen drivers'!T246/'Selected scen drivers'!$F246,"")</f>
        <v>2.12151878279754</v>
      </c>
      <c r="S248" s="6">
        <f>IFERROR('Selected scen drivers'!U246/'Selected scen drivers'!$F246,"")</f>
        <v>2.17445955068738</v>
      </c>
      <c r="T248" s="6">
        <f>IFERROR('Selected scen drivers'!V246/'Selected scen drivers'!$F246,"")</f>
        <v>2.22477195249592</v>
      </c>
      <c r="U248" s="6">
        <f>IFERROR('Selected scen drivers'!W246/'Selected scen drivers'!$F246,"")</f>
        <v>2.26980358524835</v>
      </c>
      <c r="V248" s="6">
        <f>IFERROR('Selected scen drivers'!X246/'Selected scen drivers'!$F246,"")</f>
        <v>0</v>
      </c>
      <c r="W248" s="6">
        <f>IFERROR('Selected scen drivers'!Y246/'Selected scen drivers'!$F246,"")</f>
        <v>0</v>
      </c>
      <c r="X248" s="6">
        <f>IFERROR('Selected scen drivers'!Z246/'Selected scen drivers'!$F246,"")</f>
        <v>0</v>
      </c>
      <c r="Y248" s="6">
        <f>IFERROR('Selected scen drivers'!AA246/'Selected scen drivers'!$F246,"")</f>
        <v>0</v>
      </c>
      <c r="Z248" s="6">
        <f>IFERROR('Selected scen drivers'!AB246/'Selected scen drivers'!$F246,"")</f>
        <v>0</v>
      </c>
      <c r="AA248" s="6">
        <f>IFERROR('Selected scen drivers'!AC246/'Selected scen drivers'!$F246,"")</f>
        <v>0</v>
      </c>
      <c r="AB248" s="6">
        <f>IFERROR('Selected scen drivers'!AD246/'Selected scen drivers'!$F246,"")</f>
        <v>0</v>
      </c>
      <c r="AC248" s="6">
        <f>IFERROR('Selected scen drivers'!AE246/'Selected scen drivers'!$F246,"")</f>
        <v>0</v>
      </c>
    </row>
    <row r="249" hidden="1" spans="2:29">
      <c r="B249" t="str">
        <f>'Selected scen drivers'!C247</f>
        <v>CzechSlovak</v>
      </c>
      <c r="C249" t="str">
        <f>'Selected scen drivers'!D247</f>
        <v>GDPIND</v>
      </c>
      <c r="D249" s="6">
        <f>IFERROR('Selected scen drivers'!F247/'Selected scen drivers'!$F247,"")</f>
        <v>1</v>
      </c>
      <c r="E249" s="6">
        <f>IFERROR('Selected scen drivers'!G247/'Selected scen drivers'!$F247,"")</f>
        <v>1.01557894693152</v>
      </c>
      <c r="F249" s="6">
        <f>IFERROR('Selected scen drivers'!H247/'Selected scen drivers'!$F247,"")</f>
        <v>1.12095241795924</v>
      </c>
      <c r="G249" s="6">
        <f>IFERROR('Selected scen drivers'!I247/'Selected scen drivers'!$F247,"")</f>
        <v>1.22409164405325</v>
      </c>
      <c r="H249" s="6">
        <f>IFERROR('Selected scen drivers'!J247/'Selected scen drivers'!$F247,"")</f>
        <v>1.32341914329072</v>
      </c>
      <c r="I249" s="6">
        <f>IFERROR('Selected scen drivers'!K247/'Selected scen drivers'!$F247,"")</f>
        <v>1.42013646998599</v>
      </c>
      <c r="J249" s="6">
        <f>IFERROR('Selected scen drivers'!L247/'Selected scen drivers'!$F247,"")</f>
        <v>1.50931967719203</v>
      </c>
      <c r="K249" s="6">
        <f>IFERROR('Selected scen drivers'!M247/'Selected scen drivers'!$F247,"")</f>
        <v>1.594148643629</v>
      </c>
      <c r="L249" s="6">
        <f>IFERROR('Selected scen drivers'!N247/'Selected scen drivers'!$F247,"")</f>
        <v>1.67976874192314</v>
      </c>
      <c r="M249" s="6">
        <f>IFERROR('Selected scen drivers'!O247/'Selected scen drivers'!$F247,"")</f>
        <v>1.7633033795919</v>
      </c>
      <c r="N249" s="6">
        <f>IFERROR('Selected scen drivers'!P247/'Selected scen drivers'!$F247,"")</f>
        <v>1.84587232476754</v>
      </c>
      <c r="O249" s="6">
        <f>IFERROR('Selected scen drivers'!Q247/'Selected scen drivers'!$F247,"")</f>
        <v>1.92312600191157</v>
      </c>
      <c r="P249" s="6">
        <f>IFERROR('Selected scen drivers'!R247/'Selected scen drivers'!$F247,"")</f>
        <v>1.99216115526245</v>
      </c>
      <c r="Q249" s="6">
        <f>IFERROR('Selected scen drivers'!S247/'Selected scen drivers'!$F247,"")</f>
        <v>2.05385834067019</v>
      </c>
      <c r="R249" s="6">
        <f>IFERROR('Selected scen drivers'!T247/'Selected scen drivers'!$F247,"")</f>
        <v>2.11043689469263</v>
      </c>
      <c r="S249" s="6">
        <f>IFERROR('Selected scen drivers'!U247/'Selected scen drivers'!$F247,"")</f>
        <v>2.16369621478963</v>
      </c>
      <c r="T249" s="6">
        <f>IFERROR('Selected scen drivers'!V247/'Selected scen drivers'!$F247,"")</f>
        <v>2.21422081411236</v>
      </c>
      <c r="U249" s="6">
        <f>IFERROR('Selected scen drivers'!W247/'Selected scen drivers'!$F247,"")</f>
        <v>2.25926945508651</v>
      </c>
      <c r="V249" s="6">
        <f>IFERROR('Selected scen drivers'!X247/'Selected scen drivers'!$F247,"")</f>
        <v>0</v>
      </c>
      <c r="W249" s="6">
        <f>IFERROR('Selected scen drivers'!Y247/'Selected scen drivers'!$F247,"")</f>
        <v>0</v>
      </c>
      <c r="X249" s="6">
        <f>IFERROR('Selected scen drivers'!Z247/'Selected scen drivers'!$F247,"")</f>
        <v>0</v>
      </c>
      <c r="Y249" s="6">
        <f>IFERROR('Selected scen drivers'!AA247/'Selected scen drivers'!$F247,"")</f>
        <v>0</v>
      </c>
      <c r="Z249" s="6">
        <f>IFERROR('Selected scen drivers'!AB247/'Selected scen drivers'!$F247,"")</f>
        <v>0</v>
      </c>
      <c r="AA249" s="6">
        <f>IFERROR('Selected scen drivers'!AC247/'Selected scen drivers'!$F247,"")</f>
        <v>0</v>
      </c>
      <c r="AB249" s="6">
        <f>IFERROR('Selected scen drivers'!AD247/'Selected scen drivers'!$F247,"")</f>
        <v>0</v>
      </c>
      <c r="AC249" s="6">
        <f>IFERROR('Selected scen drivers'!AE247/'Selected scen drivers'!$F247,"")</f>
        <v>0</v>
      </c>
    </row>
    <row r="250" hidden="1" spans="2:29">
      <c r="B250" t="str">
        <f>'Selected scen drivers'!C248</f>
        <v>CzechSlovak</v>
      </c>
      <c r="C250" t="str">
        <f>'Selected scen drivers'!D248</f>
        <v>GDPMFG</v>
      </c>
      <c r="D250" s="6">
        <f>IFERROR('Selected scen drivers'!F248/'Selected scen drivers'!$F248,"")</f>
        <v>1</v>
      </c>
      <c r="E250" s="6">
        <f>IFERROR('Selected scen drivers'!G248/'Selected scen drivers'!$F248,"")</f>
        <v>1.01558874415672</v>
      </c>
      <c r="F250" s="6">
        <f>IFERROR('Selected scen drivers'!H248/'Selected scen drivers'!$F248,"")</f>
        <v>1.12892654322078</v>
      </c>
      <c r="G250" s="6">
        <f>IFERROR('Selected scen drivers'!I248/'Selected scen drivers'!$F248,"")</f>
        <v>1.24168259464297</v>
      </c>
      <c r="H250" s="6">
        <f>IFERROR('Selected scen drivers'!J248/'Selected scen drivers'!$F248,"")</f>
        <v>1.35210611098125</v>
      </c>
      <c r="I250" s="6">
        <f>IFERROR('Selected scen drivers'!K248/'Selected scen drivers'!$F248,"")</f>
        <v>1.46154432454042</v>
      </c>
      <c r="J250" s="6">
        <f>IFERROR('Selected scen drivers'!L248/'Selected scen drivers'!$F248,"")</f>
        <v>1.56504345461417</v>
      </c>
      <c r="K250" s="6">
        <f>IFERROR('Selected scen drivers'!M248/'Selected scen drivers'!$F248,"")</f>
        <v>1.66550282319271</v>
      </c>
      <c r="L250" s="6">
        <f>IFERROR('Selected scen drivers'!N248/'Selected scen drivers'!$F248,"")</f>
        <v>1.7683512692496</v>
      </c>
      <c r="M250" s="6">
        <f>IFERROR('Selected scen drivers'!O248/'Selected scen drivers'!$F248,"")</f>
        <v>1.87047309210779</v>
      </c>
      <c r="N250" s="6">
        <f>IFERROR('Selected scen drivers'!P248/'Selected scen drivers'!$F248,"")</f>
        <v>1.97295720329015</v>
      </c>
      <c r="O250" s="6">
        <f>IFERROR('Selected scen drivers'!Q248/'Selected scen drivers'!$F248,"")</f>
        <v>2.07102567246305</v>
      </c>
      <c r="P250" s="6">
        <f>IFERROR('Selected scen drivers'!R248/'Selected scen drivers'!$F248,"")</f>
        <v>2.16142570073214</v>
      </c>
      <c r="Q250" s="6">
        <f>IFERROR('Selected scen drivers'!S248/'Selected scen drivers'!$F248,"")</f>
        <v>2.24489995029385</v>
      </c>
      <c r="R250" s="6">
        <f>IFERROR('Selected scen drivers'!T248/'Selected scen drivers'!$F248,"")</f>
        <v>2.32370130455229</v>
      </c>
      <c r="S250" s="6">
        <f>IFERROR('Selected scen drivers'!U248/'Selected scen drivers'!$F248,"")</f>
        <v>2.39968172631575</v>
      </c>
      <c r="T250" s="6">
        <f>IFERROR('Selected scen drivers'!V248/'Selected scen drivers'!$F248,"")</f>
        <v>2.47341380168457</v>
      </c>
      <c r="U250" s="6">
        <f>IFERROR('Selected scen drivers'!W248/'Selected scen drivers'!$F248,"")</f>
        <v>2.54176035843228</v>
      </c>
      <c r="V250" s="6">
        <f>IFERROR('Selected scen drivers'!X248/'Selected scen drivers'!$F248,"")</f>
        <v>0</v>
      </c>
      <c r="W250" s="6">
        <f>IFERROR('Selected scen drivers'!Y248/'Selected scen drivers'!$F248,"")</f>
        <v>0</v>
      </c>
      <c r="X250" s="6">
        <f>IFERROR('Selected scen drivers'!Z248/'Selected scen drivers'!$F248,"")</f>
        <v>0</v>
      </c>
      <c r="Y250" s="6">
        <f>IFERROR('Selected scen drivers'!AA248/'Selected scen drivers'!$F248,"")</f>
        <v>0</v>
      </c>
      <c r="Z250" s="6">
        <f>IFERROR('Selected scen drivers'!AB248/'Selected scen drivers'!$F248,"")</f>
        <v>0</v>
      </c>
      <c r="AA250" s="6">
        <f>IFERROR('Selected scen drivers'!AC248/'Selected scen drivers'!$F248,"")</f>
        <v>0</v>
      </c>
      <c r="AB250" s="6">
        <f>IFERROR('Selected scen drivers'!AD248/'Selected scen drivers'!$F248,"")</f>
        <v>0</v>
      </c>
      <c r="AC250" s="6">
        <f>IFERROR('Selected scen drivers'!AE248/'Selected scen drivers'!$F248,"")</f>
        <v>0</v>
      </c>
    </row>
    <row r="251" hidden="1" spans="2:29">
      <c r="B251" t="str">
        <f>'Selected scen drivers'!C249</f>
        <v>CzechSlovak</v>
      </c>
      <c r="C251" t="str">
        <f>'Selected scen drivers'!D249</f>
        <v>GDPPCAP</v>
      </c>
      <c r="D251" s="6">
        <f>IFERROR('Selected scen drivers'!F249/'Selected scen drivers'!$F249,"")</f>
        <v>1</v>
      </c>
      <c r="E251" s="6">
        <f>IFERROR('Selected scen drivers'!G249/'Selected scen drivers'!$F249,"")</f>
        <v>1.01103891980743</v>
      </c>
      <c r="F251" s="6">
        <f>IFERROR('Selected scen drivers'!H249/'Selected scen drivers'!$F249,"")</f>
        <v>1.09193532132548</v>
      </c>
      <c r="G251" s="6">
        <f>IFERROR('Selected scen drivers'!I249/'Selected scen drivers'!$F249,"")</f>
        <v>1.20576696418779</v>
      </c>
      <c r="H251" s="6">
        <f>IFERROR('Selected scen drivers'!J249/'Selected scen drivers'!$F249,"")</f>
        <v>1.32171644188436</v>
      </c>
      <c r="I251" s="6">
        <f>IFERROR('Selected scen drivers'!K249/'Selected scen drivers'!$F249,"")</f>
        <v>1.43774367954364</v>
      </c>
      <c r="J251" s="6">
        <f>IFERROR('Selected scen drivers'!L249/'Selected scen drivers'!$F249,"")</f>
        <v>1.54561385672597</v>
      </c>
      <c r="K251" s="6">
        <f>IFERROR('Selected scen drivers'!M249/'Selected scen drivers'!$F249,"")</f>
        <v>1.6481990906032</v>
      </c>
      <c r="L251" s="6">
        <f>IFERROR('Selected scen drivers'!N249/'Selected scen drivers'!$F249,"")</f>
        <v>1.75321347305604</v>
      </c>
      <c r="M251" s="6">
        <f>IFERROR('Selected scen drivers'!O249/'Selected scen drivers'!$F249,"")</f>
        <v>1.86163140375528</v>
      </c>
      <c r="N251" s="6">
        <f>IFERROR('Selected scen drivers'!P249/'Selected scen drivers'!$F249,"")</f>
        <v>1.97880960470446</v>
      </c>
      <c r="O251" s="6">
        <f>IFERROR('Selected scen drivers'!Q249/'Selected scen drivers'!$F249,"")</f>
        <v>2.10019270154617</v>
      </c>
      <c r="P251" s="6">
        <f>IFERROR('Selected scen drivers'!R249/'Selected scen drivers'!$F249,"")</f>
        <v>2.21833908123415</v>
      </c>
      <c r="Q251" s="6">
        <f>IFERROR('Selected scen drivers'!S249/'Selected scen drivers'!$F249,"")</f>
        <v>2.32866360817564</v>
      </c>
      <c r="R251" s="6">
        <f>IFERROR('Selected scen drivers'!T249/'Selected scen drivers'!$F249,"")</f>
        <v>2.4306538129122</v>
      </c>
      <c r="S251" s="6">
        <f>IFERROR('Selected scen drivers'!U249/'Selected scen drivers'!$F249,"")</f>
        <v>2.52662685568719</v>
      </c>
      <c r="T251" s="6">
        <f>IFERROR('Selected scen drivers'!V249/'Selected scen drivers'!$F249,"")</f>
        <v>2.61853171397002</v>
      </c>
      <c r="U251" s="6">
        <f>IFERROR('Selected scen drivers'!W249/'Selected scen drivers'!$F249,"")</f>
        <v>2.70630398484266</v>
      </c>
      <c r="V251" s="6">
        <f>IFERROR('Selected scen drivers'!X249/'Selected scen drivers'!$F249,"")</f>
        <v>0</v>
      </c>
      <c r="W251" s="6">
        <f>IFERROR('Selected scen drivers'!Y249/'Selected scen drivers'!$F249,"")</f>
        <v>0</v>
      </c>
      <c r="X251" s="6">
        <f>IFERROR('Selected scen drivers'!Z249/'Selected scen drivers'!$F249,"")</f>
        <v>0</v>
      </c>
      <c r="Y251" s="6">
        <f>IFERROR('Selected scen drivers'!AA249/'Selected scen drivers'!$F249,"")</f>
        <v>0</v>
      </c>
      <c r="Z251" s="6">
        <f>IFERROR('Selected scen drivers'!AB249/'Selected scen drivers'!$F249,"")</f>
        <v>0</v>
      </c>
      <c r="AA251" s="6">
        <f>IFERROR('Selected scen drivers'!AC249/'Selected scen drivers'!$F249,"")</f>
        <v>0</v>
      </c>
      <c r="AB251" s="6">
        <f>IFERROR('Selected scen drivers'!AD249/'Selected scen drivers'!$F249,"")</f>
        <v>0</v>
      </c>
      <c r="AC251" s="6">
        <f>IFERROR('Selected scen drivers'!AE249/'Selected scen drivers'!$F249,"")</f>
        <v>0</v>
      </c>
    </row>
    <row r="252" spans="2:29">
      <c r="B252" t="str">
        <f>'Selected scen drivers'!C250</f>
        <v>CzechSlovak</v>
      </c>
      <c r="C252" t="str">
        <f>'Selected scen drivers'!D250</f>
        <v>GDPPHOU</v>
      </c>
      <c r="D252" s="6">
        <f>IFERROR('Selected scen drivers'!F250/'Selected scen drivers'!$F250,"")</f>
        <v>1</v>
      </c>
      <c r="E252" s="6">
        <f>IFERROR('Selected scen drivers'!G250/'Selected scen drivers'!$F250,"")</f>
        <v>1.01599629928491</v>
      </c>
      <c r="F252" s="6">
        <f>IFERROR('Selected scen drivers'!H250/'Selected scen drivers'!$F250,"")</f>
        <v>1.12412636944453</v>
      </c>
      <c r="G252" s="6">
        <f>IFERROR('Selected scen drivers'!I250/'Selected scen drivers'!$F250,"")</f>
        <v>1.26575052738096</v>
      </c>
      <c r="H252" s="6">
        <f>IFERROR('Selected scen drivers'!J250/'Selected scen drivers'!$F250,"")</f>
        <v>1.40048070921461</v>
      </c>
      <c r="I252" s="6">
        <f>IFERROR('Selected scen drivers'!K250/'Selected scen drivers'!$F250,"")</f>
        <v>1.56544733415573</v>
      </c>
      <c r="J252" s="6">
        <f>IFERROR('Selected scen drivers'!L250/'Selected scen drivers'!$F250,"")</f>
        <v>1.76426812517277</v>
      </c>
      <c r="K252" s="6">
        <f>IFERROR('Selected scen drivers'!M250/'Selected scen drivers'!$F250,"")</f>
        <v>1.95143216212134</v>
      </c>
      <c r="L252" s="6">
        <f>IFERROR('Selected scen drivers'!N250/'Selected scen drivers'!$F250,"")</f>
        <v>2.14716063117953</v>
      </c>
      <c r="M252" s="6">
        <f>IFERROR('Selected scen drivers'!O250/'Selected scen drivers'!$F250,"")</f>
        <v>2.33175971872972</v>
      </c>
      <c r="N252" s="6">
        <f>IFERROR('Selected scen drivers'!P250/'Selected scen drivers'!$F250,"")</f>
        <v>2.45695593211226</v>
      </c>
      <c r="O252" s="6">
        <f>IFERROR('Selected scen drivers'!Q250/'Selected scen drivers'!$F250,"")</f>
        <v>2.57093333260598</v>
      </c>
      <c r="P252" s="6">
        <f>IFERROR('Selected scen drivers'!R250/'Selected scen drivers'!$F250,"")</f>
        <v>2.72183795985884</v>
      </c>
      <c r="Q252" s="6">
        <f>IFERROR('Selected scen drivers'!S250/'Selected scen drivers'!$F250,"")</f>
        <v>2.89077869499279</v>
      </c>
      <c r="R252" s="6">
        <f>IFERROR('Selected scen drivers'!T250/'Selected scen drivers'!$F250,"")</f>
        <v>3.07983010852793</v>
      </c>
      <c r="S252" s="6">
        <f>IFERROR('Selected scen drivers'!U250/'Selected scen drivers'!$F250,"")</f>
        <v>3.26314855655837</v>
      </c>
      <c r="T252" s="6">
        <f>IFERROR('Selected scen drivers'!V250/'Selected scen drivers'!$F250,"")</f>
        <v>3.42833080230337</v>
      </c>
      <c r="U252" s="6">
        <f>IFERROR('Selected scen drivers'!W250/'Selected scen drivers'!$F250,"")</f>
        <v>3.57974159514613</v>
      </c>
      <c r="V252" s="6">
        <f>IFERROR('Selected scen drivers'!X250/'Selected scen drivers'!$F250,"")</f>
        <v>0</v>
      </c>
      <c r="W252" s="6">
        <f>IFERROR('Selected scen drivers'!Y250/'Selected scen drivers'!$F250,"")</f>
        <v>0</v>
      </c>
      <c r="X252" s="6">
        <f>IFERROR('Selected scen drivers'!Z250/'Selected scen drivers'!$F250,"")</f>
        <v>0</v>
      </c>
      <c r="Y252" s="6">
        <f>IFERROR('Selected scen drivers'!AA250/'Selected scen drivers'!$F250,"")</f>
        <v>0</v>
      </c>
      <c r="Z252" s="6">
        <f>IFERROR('Selected scen drivers'!AB250/'Selected scen drivers'!$F250,"")</f>
        <v>0</v>
      </c>
      <c r="AA252" s="6">
        <f>IFERROR('Selected scen drivers'!AC250/'Selected scen drivers'!$F250,"")</f>
        <v>0</v>
      </c>
      <c r="AB252" s="6">
        <f>IFERROR('Selected scen drivers'!AD250/'Selected scen drivers'!$F250,"")</f>
        <v>0</v>
      </c>
      <c r="AC252" s="6">
        <f>IFERROR('Selected scen drivers'!AE250/'Selected scen drivers'!$F250,"")</f>
        <v>0</v>
      </c>
    </row>
    <row r="253" hidden="1" spans="2:29">
      <c r="B253" t="str">
        <f>'Selected scen drivers'!C251</f>
        <v>CzechSlovak</v>
      </c>
      <c r="C253" t="str">
        <f>'Selected scen drivers'!D251</f>
        <v>GDPSER</v>
      </c>
      <c r="D253" s="6">
        <f>IFERROR('Selected scen drivers'!F251/'Selected scen drivers'!$F251,"")</f>
        <v>1</v>
      </c>
      <c r="E253" s="6">
        <f>IFERROR('Selected scen drivers'!G251/'Selected scen drivers'!$F251,"")</f>
        <v>1.01557262072491</v>
      </c>
      <c r="F253" s="6">
        <f>IFERROR('Selected scen drivers'!H251/'Selected scen drivers'!$F251,"")</f>
        <v>1.12149369181157</v>
      </c>
      <c r="G253" s="6">
        <f>IFERROR('Selected scen drivers'!I251/'Selected scen drivers'!$F251,"")</f>
        <v>1.22522887566798</v>
      </c>
      <c r="H253" s="6">
        <f>IFERROR('Selected scen drivers'!J251/'Selected scen drivers'!$F251,"")</f>
        <v>1.3252785607807</v>
      </c>
      <c r="I253" s="6">
        <f>IFERROR('Selected scen drivers'!K251/'Selected scen drivers'!$F251,"")</f>
        <v>1.42270583607312</v>
      </c>
      <c r="J253" s="6">
        <f>IFERROR('Selected scen drivers'!L251/'Selected scen drivers'!$F251,"")</f>
        <v>1.51237325938254</v>
      </c>
      <c r="K253" s="6">
        <f>IFERROR('Selected scen drivers'!M251/'Selected scen drivers'!$F251,"")</f>
        <v>1.59765440017613</v>
      </c>
      <c r="L253" s="6">
        <f>IFERROR('Selected scen drivers'!N251/'Selected scen drivers'!$F251,"")</f>
        <v>1.68356447434513</v>
      </c>
      <c r="M253" s="6">
        <f>IFERROR('Selected scen drivers'!O251/'Selected scen drivers'!$F251,"")</f>
        <v>1.76726655923566</v>
      </c>
      <c r="N253" s="6">
        <f>IFERROR('Selected scen drivers'!P251/'Selected scen drivers'!$F251,"")</f>
        <v>1.8499175299378</v>
      </c>
      <c r="O253" s="6">
        <f>IFERROR('Selected scen drivers'!Q251/'Selected scen drivers'!$F251,"")</f>
        <v>1.92723841043494</v>
      </c>
      <c r="P253" s="6">
        <f>IFERROR('Selected scen drivers'!R251/'Selected scen drivers'!$F251,"")</f>
        <v>1.99626613650791</v>
      </c>
      <c r="Q253" s="6">
        <f>IFERROR('Selected scen drivers'!S251/'Selected scen drivers'!$F251,"")</f>
        <v>2.05789707395348</v>
      </c>
      <c r="R253" s="6">
        <f>IFERROR('Selected scen drivers'!T251/'Selected scen drivers'!$F251,"")</f>
        <v>2.11436022377804</v>
      </c>
      <c r="S253" s="6">
        <f>IFERROR('Selected scen drivers'!U251/'Selected scen drivers'!$F251,"")</f>
        <v>2.16750676660028</v>
      </c>
      <c r="T253" s="6">
        <f>IFERROR('Selected scen drivers'!V251/'Selected scen drivers'!$F251,"")</f>
        <v>2.21795624147929</v>
      </c>
      <c r="U253" s="6">
        <f>IFERROR('Selected scen drivers'!W251/'Selected scen drivers'!$F251,"")</f>
        <v>2.26299886102006</v>
      </c>
      <c r="V253" s="6">
        <f>IFERROR('Selected scen drivers'!X251/'Selected scen drivers'!$F251,"")</f>
        <v>0</v>
      </c>
      <c r="W253" s="6">
        <f>IFERROR('Selected scen drivers'!Y251/'Selected scen drivers'!$F251,"")</f>
        <v>0</v>
      </c>
      <c r="X253" s="6">
        <f>IFERROR('Selected scen drivers'!Z251/'Selected scen drivers'!$F251,"")</f>
        <v>0</v>
      </c>
      <c r="Y253" s="6">
        <f>IFERROR('Selected scen drivers'!AA251/'Selected scen drivers'!$F251,"")</f>
        <v>0</v>
      </c>
      <c r="Z253" s="6">
        <f>IFERROR('Selected scen drivers'!AB251/'Selected scen drivers'!$F251,"")</f>
        <v>0</v>
      </c>
      <c r="AA253" s="6">
        <f>IFERROR('Selected scen drivers'!AC251/'Selected scen drivers'!$F251,"")</f>
        <v>0</v>
      </c>
      <c r="AB253" s="6">
        <f>IFERROR('Selected scen drivers'!AD251/'Selected scen drivers'!$F251,"")</f>
        <v>0</v>
      </c>
      <c r="AC253" s="6">
        <f>IFERROR('Selected scen drivers'!AE251/'Selected scen drivers'!$F251,"")</f>
        <v>0</v>
      </c>
    </row>
    <row r="254" hidden="1" spans="2:29">
      <c r="B254" t="str">
        <f>'Selected scen drivers'!C252</f>
        <v>CzechSlovak</v>
      </c>
      <c r="C254" t="str">
        <f>'Selected scen drivers'!D252</f>
        <v>HOU</v>
      </c>
      <c r="D254" s="6">
        <f>IFERROR('Selected scen drivers'!F252/'Selected scen drivers'!$F252,"")</f>
        <v>1</v>
      </c>
      <c r="E254" s="6">
        <f>IFERROR('Selected scen drivers'!G252/'Selected scen drivers'!$F252,"")</f>
        <v>0.999584912945567</v>
      </c>
      <c r="F254" s="6">
        <f>IFERROR('Selected scen drivers'!H252/'Selected scen drivers'!$F252,"")</f>
        <v>0.997509477673398</v>
      </c>
      <c r="G254" s="6">
        <f>IFERROR('Selected scen drivers'!I252/'Selected scen drivers'!$F252,"")</f>
        <v>0.96770888945894</v>
      </c>
      <c r="H254" s="6">
        <f>IFERROR('Selected scen drivers'!J252/'Selected scen drivers'!$F252,"")</f>
        <v>0.945893019183208</v>
      </c>
      <c r="I254" s="6">
        <f>IFERROR('Selected scen drivers'!K252/'Selected scen drivers'!$F252,"")</f>
        <v>0.908311094147345</v>
      </c>
      <c r="J254" s="6">
        <f>IFERROR('Selected scen drivers'!L252/'Selected scen drivers'!$F252,"")</f>
        <v>0.856690205369387</v>
      </c>
      <c r="K254" s="6">
        <f>IFERROR('Selected scen drivers'!M252/'Selected scen drivers'!$F252,"")</f>
        <v>0.818154429075099</v>
      </c>
      <c r="L254" s="6">
        <f>IFERROR('Selected scen drivers'!N252/'Selected scen drivers'!$F252,"")</f>
        <v>0.783543372589323</v>
      </c>
      <c r="M254" s="6">
        <f>IFERROR('Selected scen drivers'!O252/'Selected scen drivers'!$F252,"")</f>
        <v>0.757386747575123</v>
      </c>
      <c r="N254" s="6">
        <f>IFERROR('Selected scen drivers'!P252/'Selected scen drivers'!$F252,"")</f>
        <v>0.752422764681309</v>
      </c>
      <c r="O254" s="6">
        <f>IFERROR('Selected scen drivers'!Q252/'Selected scen drivers'!$F252,"")</f>
        <v>0.749132503292476</v>
      </c>
      <c r="P254" s="6">
        <f>IFERROR('Selected scen drivers'!R252/'Selected scen drivers'!$F252,"")</f>
        <v>0.732960510537293</v>
      </c>
      <c r="Q254" s="6">
        <f>IFERROR('Selected scen drivers'!S252/'Selected scen drivers'!$F252,"")</f>
        <v>0.711452287686236</v>
      </c>
      <c r="R254" s="6">
        <f>IFERROR('Selected scen drivers'!T252/'Selected scen drivers'!$F252,"")</f>
        <v>0.68612546587309</v>
      </c>
      <c r="S254" s="6">
        <f>IFERROR('Selected scen drivers'!U252/'Selected scen drivers'!$F252,"")</f>
        <v>0.663877591025463</v>
      </c>
      <c r="T254" s="6">
        <f>IFERROR('Selected scen drivers'!V252/'Selected scen drivers'!$F252,"")</f>
        <v>0.646613171731822</v>
      </c>
      <c r="U254" s="6">
        <f>IFERROR('Selected scen drivers'!W252/'Selected scen drivers'!$F252,"")</f>
        <v>0.631846816556968</v>
      </c>
      <c r="V254" s="6">
        <f>IFERROR('Selected scen drivers'!X252/'Selected scen drivers'!$F252,"")</f>
        <v>0</v>
      </c>
      <c r="W254" s="6">
        <f>IFERROR('Selected scen drivers'!Y252/'Selected scen drivers'!$F252,"")</f>
        <v>0</v>
      </c>
      <c r="X254" s="6">
        <f>IFERROR('Selected scen drivers'!Z252/'Selected scen drivers'!$F252,"")</f>
        <v>0</v>
      </c>
      <c r="Y254" s="6">
        <f>IFERROR('Selected scen drivers'!AA252/'Selected scen drivers'!$F252,"")</f>
        <v>0</v>
      </c>
      <c r="Z254" s="6">
        <f>IFERROR('Selected scen drivers'!AB252/'Selected scen drivers'!$F252,"")</f>
        <v>0</v>
      </c>
      <c r="AA254" s="6">
        <f>IFERROR('Selected scen drivers'!AC252/'Selected scen drivers'!$F252,"")</f>
        <v>0</v>
      </c>
      <c r="AB254" s="6">
        <f>IFERROR('Selected scen drivers'!AD252/'Selected scen drivers'!$F252,"")</f>
        <v>0</v>
      </c>
      <c r="AC254" s="6">
        <f>IFERROR('Selected scen drivers'!AE252/'Selected scen drivers'!$F252,"")</f>
        <v>0</v>
      </c>
    </row>
    <row r="255" hidden="1" spans="2:29">
      <c r="B255" t="str">
        <f>'Selected scen drivers'!C253</f>
        <v>CzechSlovak</v>
      </c>
      <c r="C255" t="str">
        <f>'Selected scen drivers'!D253</f>
        <v>POP</v>
      </c>
      <c r="D255" s="6">
        <f>IFERROR('Selected scen drivers'!F253/'Selected scen drivers'!$F253,"")</f>
        <v>1</v>
      </c>
      <c r="E255" s="6">
        <f>IFERROR('Selected scen drivers'!G253/'Selected scen drivers'!$F253,"")</f>
        <v>1.00448613053112</v>
      </c>
      <c r="F255" s="6">
        <f>IFERROR('Selected scen drivers'!H253/'Selected scen drivers'!$F253,"")</f>
        <v>1.02691678318671</v>
      </c>
      <c r="G255" s="6">
        <f>IFERROR('Selected scen drivers'!I253/'Selected scen drivers'!$F253,"")</f>
        <v>1.01584972350688</v>
      </c>
      <c r="H255" s="6">
        <f>IFERROR('Selected scen drivers'!J253/'Selected scen drivers'!$F253,"")</f>
        <v>1.00226106324155</v>
      </c>
      <c r="I255" s="6">
        <f>IFERROR('Selected scen drivers'!K253/'Selected scen drivers'!$F253,"")</f>
        <v>0.988989345700601</v>
      </c>
      <c r="J255" s="6">
        <f>IFERROR('Selected scen drivers'!L253/'Selected scen drivers'!$F253,"")</f>
        <v>0.977884104689994</v>
      </c>
      <c r="K255" s="6">
        <f>IFERROR('Selected scen drivers'!M253/'Selected scen drivers'!$F253,"")</f>
        <v>0.968677191718912</v>
      </c>
      <c r="L255" s="6">
        <f>IFERROR('Selected scen drivers'!N253/'Selected scen drivers'!$F253,"")</f>
        <v>0.959605608958064</v>
      </c>
      <c r="M255" s="6">
        <f>IFERROR('Selected scen drivers'!O253/'Selected scen drivers'!$F253,"")</f>
        <v>0.948653909647699</v>
      </c>
      <c r="N255" s="6">
        <f>IFERROR('Selected scen drivers'!P253/'Selected scen drivers'!$F253,"")</f>
        <v>0.93423317268371</v>
      </c>
      <c r="O255" s="6">
        <f>IFERROR('Selected scen drivers'!Q253/'Selected scen drivers'!$F253,"")</f>
        <v>0.917044289238451</v>
      </c>
      <c r="P255" s="6">
        <f>IFERROR('Selected scen drivers'!R253/'Selected scen drivers'!$F253,"")</f>
        <v>0.899321369548259</v>
      </c>
      <c r="Q255" s="6">
        <f>IFERROR('Selected scen drivers'!S253/'Selected scen drivers'!$F253,"")</f>
        <v>0.88318944330414</v>
      </c>
      <c r="R255" s="6">
        <f>IFERROR('Selected scen drivers'!T253/'Selected scen drivers'!$F253,"")</f>
        <v>0.869375086159187</v>
      </c>
      <c r="S255" s="6">
        <f>IFERROR('Selected scen drivers'!U253/'Selected scen drivers'!$F253,"")</f>
        <v>0.857400529092767</v>
      </c>
      <c r="T255" s="6">
        <f>IFERROR('Selected scen drivers'!V253/'Selected scen drivers'!$F253,"")</f>
        <v>0.846582778431326</v>
      </c>
      <c r="U255" s="6">
        <f>IFERROR('Selected scen drivers'!W253/'Selected scen drivers'!$F253,"")</f>
        <v>0.835770240023922</v>
      </c>
      <c r="V255" s="6">
        <f>IFERROR('Selected scen drivers'!X253/'Selected scen drivers'!$F253,"")</f>
        <v>0</v>
      </c>
      <c r="W255" s="6">
        <f>IFERROR('Selected scen drivers'!Y253/'Selected scen drivers'!$F253,"")</f>
        <v>0</v>
      </c>
      <c r="X255" s="6">
        <f>IFERROR('Selected scen drivers'!Z253/'Selected scen drivers'!$F253,"")</f>
        <v>0</v>
      </c>
      <c r="Y255" s="6">
        <f>IFERROR('Selected scen drivers'!AA253/'Selected scen drivers'!$F253,"")</f>
        <v>0</v>
      </c>
      <c r="Z255" s="6">
        <f>IFERROR('Selected scen drivers'!AB253/'Selected scen drivers'!$F253,"")</f>
        <v>0</v>
      </c>
      <c r="AA255" s="6">
        <f>IFERROR('Selected scen drivers'!AC253/'Selected scen drivers'!$F253,"")</f>
        <v>0</v>
      </c>
      <c r="AB255" s="6">
        <f>IFERROR('Selected scen drivers'!AD253/'Selected scen drivers'!$F253,"")</f>
        <v>0</v>
      </c>
      <c r="AC255" s="6">
        <f>IFERROR('Selected scen drivers'!AE253/'Selected scen drivers'!$F253,"")</f>
        <v>0</v>
      </c>
    </row>
    <row r="256" hidden="1" spans="2:29">
      <c r="B256" t="str">
        <f>'Selected scen drivers'!C254</f>
        <v>NorthAm</v>
      </c>
      <c r="C256" t="str">
        <f>'Selected scen drivers'!D254</f>
        <v>GDP</v>
      </c>
      <c r="D256" s="6">
        <f>IFERROR('Selected scen drivers'!F254/'Selected scen drivers'!$F254,"")</f>
        <v>1</v>
      </c>
      <c r="E256" s="6">
        <f>IFERROR('Selected scen drivers'!G254/'Selected scen drivers'!$F254,"")</f>
        <v>1.01172788980591</v>
      </c>
      <c r="F256" s="6">
        <f>IFERROR('Selected scen drivers'!H254/'Selected scen drivers'!$F254,"")</f>
        <v>1.15773078809578</v>
      </c>
      <c r="G256" s="6">
        <f>IFERROR('Selected scen drivers'!I254/'Selected scen drivers'!$F254,"")</f>
        <v>1.27632693451747</v>
      </c>
      <c r="H256" s="6">
        <f>IFERROR('Selected scen drivers'!J254/'Selected scen drivers'!$F254,"")</f>
        <v>1.38914444804718</v>
      </c>
      <c r="I256" s="6">
        <f>IFERROR('Selected scen drivers'!K254/'Selected scen drivers'!$F254,"")</f>
        <v>1.5000891332334</v>
      </c>
      <c r="J256" s="6">
        <f>IFERROR('Selected scen drivers'!L254/'Selected scen drivers'!$F254,"")</f>
        <v>1.611556767737</v>
      </c>
      <c r="K256" s="6">
        <f>IFERROR('Selected scen drivers'!M254/'Selected scen drivers'!$F254,"")</f>
        <v>1.72407631178702</v>
      </c>
      <c r="L256" s="6">
        <f>IFERROR('Selected scen drivers'!N254/'Selected scen drivers'!$F254,"")</f>
        <v>1.83912215615181</v>
      </c>
      <c r="M256" s="6">
        <f>IFERROR('Selected scen drivers'!O254/'Selected scen drivers'!$F254,"")</f>
        <v>1.9568346985545</v>
      </c>
      <c r="N256" s="6">
        <f>IFERROR('Selected scen drivers'!P254/'Selected scen drivers'!$F254,"")</f>
        <v>2.07756858278502</v>
      </c>
      <c r="O256" s="6">
        <f>IFERROR('Selected scen drivers'!Q254/'Selected scen drivers'!$F254,"")</f>
        <v>2.19762495139749</v>
      </c>
      <c r="P256" s="6">
        <f>IFERROR('Selected scen drivers'!R254/'Selected scen drivers'!$F254,"")</f>
        <v>2.315262357404</v>
      </c>
      <c r="Q256" s="6">
        <f>IFERROR('Selected scen drivers'!S254/'Selected scen drivers'!$F254,"")</f>
        <v>2.42917428621282</v>
      </c>
      <c r="R256" s="6">
        <f>IFERROR('Selected scen drivers'!T254/'Selected scen drivers'!$F254,"")</f>
        <v>2.53923751413423</v>
      </c>
      <c r="S256" s="6">
        <f>IFERROR('Selected scen drivers'!U254/'Selected scen drivers'!$F254,"")</f>
        <v>2.64552717756439</v>
      </c>
      <c r="T256" s="6">
        <f>IFERROR('Selected scen drivers'!V254/'Selected scen drivers'!$F254,"")</f>
        <v>2.74797200426466</v>
      </c>
      <c r="U256" s="6">
        <f>IFERROR('Selected scen drivers'!W254/'Selected scen drivers'!$F254,"")</f>
        <v>2.84539900775305</v>
      </c>
      <c r="V256" s="6">
        <f>IFERROR('Selected scen drivers'!X254/'Selected scen drivers'!$F254,"")</f>
        <v>0</v>
      </c>
      <c r="W256" s="6">
        <f>IFERROR('Selected scen drivers'!Y254/'Selected scen drivers'!$F254,"")</f>
        <v>0</v>
      </c>
      <c r="X256" s="6">
        <f>IFERROR('Selected scen drivers'!Z254/'Selected scen drivers'!$F254,"")</f>
        <v>0</v>
      </c>
      <c r="Y256" s="6">
        <f>IFERROR('Selected scen drivers'!AA254/'Selected scen drivers'!$F254,"")</f>
        <v>0</v>
      </c>
      <c r="Z256" s="6">
        <f>IFERROR('Selected scen drivers'!AB254/'Selected scen drivers'!$F254,"")</f>
        <v>0</v>
      </c>
      <c r="AA256" s="6">
        <f>IFERROR('Selected scen drivers'!AC254/'Selected scen drivers'!$F254,"")</f>
        <v>0</v>
      </c>
      <c r="AB256" s="6">
        <f>IFERROR('Selected scen drivers'!AD254/'Selected scen drivers'!$F254,"")</f>
        <v>0</v>
      </c>
      <c r="AC256" s="6">
        <f>IFERROR('Selected scen drivers'!AE254/'Selected scen drivers'!$F254,"")</f>
        <v>0</v>
      </c>
    </row>
    <row r="257" hidden="1" spans="2:29">
      <c r="B257" t="str">
        <f>'Selected scen drivers'!C255</f>
        <v>NorthAm</v>
      </c>
      <c r="C257" t="str">
        <f>'Selected scen drivers'!D255</f>
        <v>GDPAGR</v>
      </c>
      <c r="D257" s="6">
        <f>IFERROR('Selected scen drivers'!F255/'Selected scen drivers'!$F255,"")</f>
        <v>1</v>
      </c>
      <c r="E257" s="6">
        <f>IFERROR('Selected scen drivers'!G255/'Selected scen drivers'!$F255,"")</f>
        <v>1.00760807036038</v>
      </c>
      <c r="F257" s="6">
        <f>IFERROR('Selected scen drivers'!H255/'Selected scen drivers'!$F255,"")</f>
        <v>1.16127487248541</v>
      </c>
      <c r="G257" s="6">
        <f>IFERROR('Selected scen drivers'!I255/'Selected scen drivers'!$F255,"")</f>
        <v>1.29031719799977</v>
      </c>
      <c r="H257" s="6">
        <f>IFERROR('Selected scen drivers'!J255/'Selected scen drivers'!$F255,"")</f>
        <v>1.42103078879227</v>
      </c>
      <c r="I257" s="6">
        <f>IFERROR('Selected scen drivers'!K255/'Selected scen drivers'!$F255,"")</f>
        <v>1.55553627561895</v>
      </c>
      <c r="J257" s="6">
        <f>IFERROR('Selected scen drivers'!L255/'Selected scen drivers'!$F255,"")</f>
        <v>1.69528938007777</v>
      </c>
      <c r="K257" s="6">
        <f>IFERROR('Selected scen drivers'!M255/'Selected scen drivers'!$F255,"")</f>
        <v>1.83950995747005</v>
      </c>
      <c r="L257" s="6">
        <f>IFERROR('Selected scen drivers'!N255/'Selected scen drivers'!$F255,"")</f>
        <v>1.9881210106855</v>
      </c>
      <c r="M257" s="6">
        <f>IFERROR('Selected scen drivers'!O255/'Selected scen drivers'!$F255,"")</f>
        <v>2.1394101109548</v>
      </c>
      <c r="N257" s="6">
        <f>IFERROR('Selected scen drivers'!P255/'Selected scen drivers'!$F255,"")</f>
        <v>2.29399282024834</v>
      </c>
      <c r="O257" s="6">
        <f>IFERROR('Selected scen drivers'!Q255/'Selected scen drivers'!$F255,"")</f>
        <v>2.44836359968446</v>
      </c>
      <c r="P257" s="6">
        <f>IFERROR('Selected scen drivers'!R255/'Selected scen drivers'!$F255,"")</f>
        <v>2.59956464125786</v>
      </c>
      <c r="Q257" s="6">
        <f>IFERROR('Selected scen drivers'!S255/'Selected scen drivers'!$F255,"")</f>
        <v>2.74504535219309</v>
      </c>
      <c r="R257" s="6">
        <f>IFERROR('Selected scen drivers'!T255/'Selected scen drivers'!$F255,"")</f>
        <v>2.88417151836367</v>
      </c>
      <c r="S257" s="6">
        <f>IFERROR('Selected scen drivers'!U255/'Selected scen drivers'!$F255,"")</f>
        <v>3.01648975365712</v>
      </c>
      <c r="T257" s="6">
        <f>IFERROR('Selected scen drivers'!V255/'Selected scen drivers'!$F255,"")</f>
        <v>3.14154504554243</v>
      </c>
      <c r="U257" s="6">
        <f>IFERROR('Selected scen drivers'!W255/'Selected scen drivers'!$F255,"")</f>
        <v>3.25800970119243</v>
      </c>
      <c r="V257" s="6">
        <f>IFERROR('Selected scen drivers'!X255/'Selected scen drivers'!$F255,"")</f>
        <v>0</v>
      </c>
      <c r="W257" s="6">
        <f>IFERROR('Selected scen drivers'!Y255/'Selected scen drivers'!$F255,"")</f>
        <v>0</v>
      </c>
      <c r="X257" s="6">
        <f>IFERROR('Selected scen drivers'!Z255/'Selected scen drivers'!$F255,"")</f>
        <v>0</v>
      </c>
      <c r="Y257" s="6">
        <f>IFERROR('Selected scen drivers'!AA255/'Selected scen drivers'!$F255,"")</f>
        <v>0</v>
      </c>
      <c r="Z257" s="6">
        <f>IFERROR('Selected scen drivers'!AB255/'Selected scen drivers'!$F255,"")</f>
        <v>0</v>
      </c>
      <c r="AA257" s="6">
        <f>IFERROR('Selected scen drivers'!AC255/'Selected scen drivers'!$F255,"")</f>
        <v>0</v>
      </c>
      <c r="AB257" s="6">
        <f>IFERROR('Selected scen drivers'!AD255/'Selected scen drivers'!$F255,"")</f>
        <v>0</v>
      </c>
      <c r="AC257" s="6">
        <f>IFERROR('Selected scen drivers'!AE255/'Selected scen drivers'!$F255,"")</f>
        <v>0</v>
      </c>
    </row>
    <row r="258" hidden="1" spans="2:29">
      <c r="B258" t="str">
        <f>'Selected scen drivers'!C256</f>
        <v>NorthAm</v>
      </c>
      <c r="C258" t="str">
        <f>'Selected scen drivers'!D256</f>
        <v>GDPIND</v>
      </c>
      <c r="D258" s="6">
        <f>IFERROR('Selected scen drivers'!F256/'Selected scen drivers'!$F256,"")</f>
        <v>1</v>
      </c>
      <c r="E258" s="6">
        <f>IFERROR('Selected scen drivers'!G256/'Selected scen drivers'!$F256,"")</f>
        <v>1.01045236672964</v>
      </c>
      <c r="F258" s="6">
        <f>IFERROR('Selected scen drivers'!H256/'Selected scen drivers'!$F256,"")</f>
        <v>1.18896800370118</v>
      </c>
      <c r="G258" s="6">
        <f>IFERROR('Selected scen drivers'!I256/'Selected scen drivers'!$F256,"")</f>
        <v>1.34703177495993</v>
      </c>
      <c r="H258" s="6">
        <f>IFERROR('Selected scen drivers'!J256/'Selected scen drivers'!$F256,"")</f>
        <v>1.50681613637325</v>
      </c>
      <c r="I258" s="6">
        <f>IFERROR('Selected scen drivers'!K256/'Selected scen drivers'!$F256,"")</f>
        <v>1.67135125275088</v>
      </c>
      <c r="J258" s="6">
        <f>IFERROR('Selected scen drivers'!L256/'Selected scen drivers'!$F256,"")</f>
        <v>1.84263782913627</v>
      </c>
      <c r="K258" s="6">
        <f>IFERROR('Selected scen drivers'!M256/'Selected scen drivers'!$F256,"")</f>
        <v>2.0207960550236</v>
      </c>
      <c r="L258" s="6">
        <f>IFERROR('Selected scen drivers'!N256/'Selected scen drivers'!$F256,"")</f>
        <v>2.20719607931088</v>
      </c>
      <c r="M258" s="6">
        <f>IFERROR('Selected scen drivers'!O256/'Selected scen drivers'!$F256,"")</f>
        <v>2.40180090402361</v>
      </c>
      <c r="N258" s="6">
        <f>IFERROR('Selected scen drivers'!P256/'Selected scen drivers'!$F256,"")</f>
        <v>2.60531211546572</v>
      </c>
      <c r="O258" s="6">
        <f>IFERROR('Selected scen drivers'!Q256/'Selected scen drivers'!$F256,"")</f>
        <v>2.81330833510723</v>
      </c>
      <c r="P258" s="6">
        <f>IFERROR('Selected scen drivers'!R256/'Selected scen drivers'!$F256,"")</f>
        <v>3.02329757398677</v>
      </c>
      <c r="Q258" s="6">
        <f>IFERROR('Selected scen drivers'!S256/'Selected scen drivers'!$F256,"")</f>
        <v>3.23326087074963</v>
      </c>
      <c r="R258" s="6">
        <f>IFERROR('Selected scen drivers'!T256/'Selected scen drivers'!$F256,"")</f>
        <v>3.44278649441419</v>
      </c>
      <c r="S258" s="6">
        <f>IFERROR('Selected scen drivers'!U256/'Selected scen drivers'!$F256,"")</f>
        <v>3.65175097265247</v>
      </c>
      <c r="T258" s="6">
        <f>IFERROR('Selected scen drivers'!V256/'Selected scen drivers'!$F256,"")</f>
        <v>3.85987611600312</v>
      </c>
      <c r="U258" s="6">
        <f>IFERROR('Selected scen drivers'!W256/'Selected scen drivers'!$F256,"")</f>
        <v>4.0653481135352</v>
      </c>
      <c r="V258" s="6">
        <f>IFERROR('Selected scen drivers'!X256/'Selected scen drivers'!$F256,"")</f>
        <v>0</v>
      </c>
      <c r="W258" s="6">
        <f>IFERROR('Selected scen drivers'!Y256/'Selected scen drivers'!$F256,"")</f>
        <v>0</v>
      </c>
      <c r="X258" s="6">
        <f>IFERROR('Selected scen drivers'!Z256/'Selected scen drivers'!$F256,"")</f>
        <v>0</v>
      </c>
      <c r="Y258" s="6">
        <f>IFERROR('Selected scen drivers'!AA256/'Selected scen drivers'!$F256,"")</f>
        <v>0</v>
      </c>
      <c r="Z258" s="6">
        <f>IFERROR('Selected scen drivers'!AB256/'Selected scen drivers'!$F256,"")</f>
        <v>0</v>
      </c>
      <c r="AA258" s="6">
        <f>IFERROR('Selected scen drivers'!AC256/'Selected scen drivers'!$F256,"")</f>
        <v>0</v>
      </c>
      <c r="AB258" s="6">
        <f>IFERROR('Selected scen drivers'!AD256/'Selected scen drivers'!$F256,"")</f>
        <v>0</v>
      </c>
      <c r="AC258" s="6">
        <f>IFERROR('Selected scen drivers'!AE256/'Selected scen drivers'!$F256,"")</f>
        <v>0</v>
      </c>
    </row>
    <row r="259" hidden="1" spans="2:29">
      <c r="B259" t="str">
        <f>'Selected scen drivers'!C257</f>
        <v>NorthAm</v>
      </c>
      <c r="C259" t="str">
        <f>'Selected scen drivers'!D257</f>
        <v>GDPMFG</v>
      </c>
      <c r="D259" s="6">
        <f>IFERROR('Selected scen drivers'!F257/'Selected scen drivers'!$F257,"")</f>
        <v>1</v>
      </c>
      <c r="E259" s="6">
        <f>IFERROR('Selected scen drivers'!G257/'Selected scen drivers'!$F257,"")</f>
        <v>1.00925677239439</v>
      </c>
      <c r="F259" s="6">
        <f>IFERROR('Selected scen drivers'!H257/'Selected scen drivers'!$F257,"")</f>
        <v>1.25996153901117</v>
      </c>
      <c r="G259" s="6">
        <f>IFERROR('Selected scen drivers'!I257/'Selected scen drivers'!$F257,"")</f>
        <v>1.50906114096414</v>
      </c>
      <c r="H259" s="6">
        <f>IFERROR('Selected scen drivers'!J257/'Selected scen drivers'!$F257,"")</f>
        <v>1.78030738956912</v>
      </c>
      <c r="I259" s="6">
        <f>IFERROR('Selected scen drivers'!K257/'Selected scen drivers'!$F257,"")</f>
        <v>2.07712705226575</v>
      </c>
      <c r="J259" s="6">
        <f>IFERROR('Selected scen drivers'!L257/'Selected scen drivers'!$F257,"")</f>
        <v>2.40273309268776</v>
      </c>
      <c r="K259" s="6">
        <f>IFERROR('Selected scen drivers'!M257/'Selected scen drivers'!$F257,"")</f>
        <v>2.75814925439225</v>
      </c>
      <c r="L259" s="6">
        <f>IFERROR('Selected scen drivers'!N257/'Selected scen drivers'!$F257,"")</f>
        <v>3.14613960961601</v>
      </c>
      <c r="M259" s="6">
        <f>IFERROR('Selected scen drivers'!O257/'Selected scen drivers'!$F257,"")</f>
        <v>3.56775164880973</v>
      </c>
      <c r="N259" s="6">
        <f>IFERROR('Selected scen drivers'!P257/'Selected scen drivers'!$F257,"")</f>
        <v>4.02560037444283</v>
      </c>
      <c r="O259" s="6">
        <f>IFERROR('Selected scen drivers'!Q257/'Selected scen drivers'!$F257,"")</f>
        <v>4.5143241822761</v>
      </c>
      <c r="P259" s="6">
        <f>IFERROR('Selected scen drivers'!R257/'Selected scen drivers'!$F257,"")</f>
        <v>5.03055590657407</v>
      </c>
      <c r="Q259" s="6">
        <f>IFERROR('Selected scen drivers'!S257/'Selected scen drivers'!$F257,"")</f>
        <v>5.57118842663325</v>
      </c>
      <c r="R259" s="6">
        <f>IFERROR('Selected scen drivers'!T257/'Selected scen drivers'!$F257,"")</f>
        <v>6.13560720354141</v>
      </c>
      <c r="S259" s="6">
        <f>IFERROR('Selected scen drivers'!U257/'Selected scen drivers'!$F257,"")</f>
        <v>6.72365925383454</v>
      </c>
      <c r="T259" s="6">
        <f>IFERROR('Selected scen drivers'!V257/'Selected scen drivers'!$F257,"")</f>
        <v>7.33491148498199</v>
      </c>
      <c r="U259" s="6">
        <f>IFERROR('Selected scen drivers'!W257/'Selected scen drivers'!$F257,"")</f>
        <v>7.96588591909343</v>
      </c>
      <c r="V259" s="6">
        <f>IFERROR('Selected scen drivers'!X257/'Selected scen drivers'!$F257,"")</f>
        <v>0</v>
      </c>
      <c r="W259" s="6">
        <f>IFERROR('Selected scen drivers'!Y257/'Selected scen drivers'!$F257,"")</f>
        <v>0</v>
      </c>
      <c r="X259" s="6">
        <f>IFERROR('Selected scen drivers'!Z257/'Selected scen drivers'!$F257,"")</f>
        <v>0</v>
      </c>
      <c r="Y259" s="6">
        <f>IFERROR('Selected scen drivers'!AA257/'Selected scen drivers'!$F257,"")</f>
        <v>0</v>
      </c>
      <c r="Z259" s="6">
        <f>IFERROR('Selected scen drivers'!AB257/'Selected scen drivers'!$F257,"")</f>
        <v>0</v>
      </c>
      <c r="AA259" s="6">
        <f>IFERROR('Selected scen drivers'!AC257/'Selected scen drivers'!$F257,"")</f>
        <v>0</v>
      </c>
      <c r="AB259" s="6">
        <f>IFERROR('Selected scen drivers'!AD257/'Selected scen drivers'!$F257,"")</f>
        <v>0</v>
      </c>
      <c r="AC259" s="6">
        <f>IFERROR('Selected scen drivers'!AE257/'Selected scen drivers'!$F257,"")</f>
        <v>0</v>
      </c>
    </row>
    <row r="260" hidden="1" spans="2:29">
      <c r="B260" t="str">
        <f>'Selected scen drivers'!C258</f>
        <v>NorthAm</v>
      </c>
      <c r="C260" t="str">
        <f>'Selected scen drivers'!D258</f>
        <v>GDPPCAP</v>
      </c>
      <c r="D260" s="6">
        <f>IFERROR('Selected scen drivers'!F258/'Selected scen drivers'!$F258,"")</f>
        <v>1</v>
      </c>
      <c r="E260" s="6">
        <f>IFERROR('Selected scen drivers'!G258/'Selected scen drivers'!$F258,"")</f>
        <v>1.00673448785478</v>
      </c>
      <c r="F260" s="6">
        <f>IFERROR('Selected scen drivers'!H258/'Selected scen drivers'!$F258,"")</f>
        <v>1.12427244748697</v>
      </c>
      <c r="G260" s="6">
        <f>IFERROR('Selected scen drivers'!I258/'Selected scen drivers'!$F258,"")</f>
        <v>1.20707155044305</v>
      </c>
      <c r="H260" s="6">
        <f>IFERROR('Selected scen drivers'!J258/'Selected scen drivers'!$F258,"")</f>
        <v>1.28225319657139</v>
      </c>
      <c r="I260" s="6">
        <f>IFERROR('Selected scen drivers'!K258/'Selected scen drivers'!$F258,"")</f>
        <v>1.35527045368385</v>
      </c>
      <c r="J260" s="6">
        <f>IFERROR('Selected scen drivers'!L258/'Selected scen drivers'!$F258,"")</f>
        <v>1.42936045630343</v>
      </c>
      <c r="K260" s="6">
        <f>IFERROR('Selected scen drivers'!M258/'Selected scen drivers'!$F258,"")</f>
        <v>1.50480090415019</v>
      </c>
      <c r="L260" s="6">
        <f>IFERROR('Selected scen drivers'!N258/'Selected scen drivers'!$F258,"")</f>
        <v>1.58443591488564</v>
      </c>
      <c r="M260" s="6">
        <f>IFERROR('Selected scen drivers'!O258/'Selected scen drivers'!$F258,"")</f>
        <v>1.66666574314022</v>
      </c>
      <c r="N260" s="6">
        <f>IFERROR('Selected scen drivers'!P258/'Selected scen drivers'!$F258,"")</f>
        <v>1.75171236807229</v>
      </c>
      <c r="O260" s="6">
        <f>IFERROR('Selected scen drivers'!Q258/'Selected scen drivers'!$F258,"")</f>
        <v>1.83670034569058</v>
      </c>
      <c r="P260" s="6">
        <f>IFERROR('Selected scen drivers'!R258/'Selected scen drivers'!$F258,"")</f>
        <v>1.92172543543843</v>
      </c>
      <c r="Q260" s="6">
        <f>IFERROR('Selected scen drivers'!S258/'Selected scen drivers'!$F258,"")</f>
        <v>2.00782008496488</v>
      </c>
      <c r="R260" s="6">
        <f>IFERROR('Selected scen drivers'!T258/'Selected scen drivers'!$F258,"")</f>
        <v>2.09615038198345</v>
      </c>
      <c r="S260" s="6">
        <f>IFERROR('Selected scen drivers'!U258/'Selected scen drivers'!$F258,"")</f>
        <v>2.18690726993447</v>
      </c>
      <c r="T260" s="6">
        <f>IFERROR('Selected scen drivers'!V258/'Selected scen drivers'!$F258,"")</f>
        <v>2.27895059532568</v>
      </c>
      <c r="U260" s="6">
        <f>IFERROR('Selected scen drivers'!W258/'Selected scen drivers'!$F258,"")</f>
        <v>2.37126301949504</v>
      </c>
      <c r="V260" s="6">
        <f>IFERROR('Selected scen drivers'!X258/'Selected scen drivers'!$F258,"")</f>
        <v>0</v>
      </c>
      <c r="W260" s="6">
        <f>IFERROR('Selected scen drivers'!Y258/'Selected scen drivers'!$F258,"")</f>
        <v>0</v>
      </c>
      <c r="X260" s="6">
        <f>IFERROR('Selected scen drivers'!Z258/'Selected scen drivers'!$F258,"")</f>
        <v>0</v>
      </c>
      <c r="Y260" s="6">
        <f>IFERROR('Selected scen drivers'!AA258/'Selected scen drivers'!$F258,"")</f>
        <v>0</v>
      </c>
      <c r="Z260" s="6">
        <f>IFERROR('Selected scen drivers'!AB258/'Selected scen drivers'!$F258,"")</f>
        <v>0</v>
      </c>
      <c r="AA260" s="6">
        <f>IFERROR('Selected scen drivers'!AC258/'Selected scen drivers'!$F258,"")</f>
        <v>0</v>
      </c>
      <c r="AB260" s="6">
        <f>IFERROR('Selected scen drivers'!AD258/'Selected scen drivers'!$F258,"")</f>
        <v>0</v>
      </c>
      <c r="AC260" s="6">
        <f>IFERROR('Selected scen drivers'!AE258/'Selected scen drivers'!$F258,"")</f>
        <v>0</v>
      </c>
    </row>
    <row r="261" spans="2:29">
      <c r="B261" t="str">
        <f>'Selected scen drivers'!C259</f>
        <v>NorthAm</v>
      </c>
      <c r="C261" t="str">
        <f>'Selected scen drivers'!D259</f>
        <v>GDPPHOU</v>
      </c>
      <c r="D261" s="6">
        <f>IFERROR('Selected scen drivers'!F259/'Selected scen drivers'!$F259,"")</f>
        <v>1</v>
      </c>
      <c r="E261" s="6">
        <f>IFERROR('Selected scen drivers'!G259/'Selected scen drivers'!$F259,"")</f>
        <v>1.00864311687837</v>
      </c>
      <c r="F261" s="6">
        <f>IFERROR('Selected scen drivers'!H259/'Selected scen drivers'!$F259,"")</f>
        <v>1.1368691973306</v>
      </c>
      <c r="G261" s="6">
        <f>IFERROR('Selected scen drivers'!I259/'Selected scen drivers'!$F259,"")</f>
        <v>1.23682647361624</v>
      </c>
      <c r="H261" s="6">
        <f>IFERROR('Selected scen drivers'!J259/'Selected scen drivers'!$F259,"")</f>
        <v>1.32594500689798</v>
      </c>
      <c r="I261" s="6">
        <f>IFERROR('Selected scen drivers'!K259/'Selected scen drivers'!$F259,"")</f>
        <v>1.41767051109586</v>
      </c>
      <c r="J261" s="6">
        <f>IFERROR('Selected scen drivers'!L259/'Selected scen drivers'!$F259,"")</f>
        <v>1.51153490213866</v>
      </c>
      <c r="K261" s="6">
        <f>IFERROR('Selected scen drivers'!M259/'Selected scen drivers'!$F259,"")</f>
        <v>1.61812822570203</v>
      </c>
      <c r="L261" s="6">
        <f>IFERROR('Selected scen drivers'!N259/'Selected scen drivers'!$F259,"")</f>
        <v>1.73225238935783</v>
      </c>
      <c r="M261" s="6">
        <f>IFERROR('Selected scen drivers'!O259/'Selected scen drivers'!$F259,"")</f>
        <v>1.85436815051214</v>
      </c>
      <c r="N261" s="6">
        <f>IFERROR('Selected scen drivers'!P259/'Selected scen drivers'!$F259,"")</f>
        <v>1.97749641983457</v>
      </c>
      <c r="O261" s="6">
        <f>IFERROR('Selected scen drivers'!Q259/'Selected scen drivers'!$F259,"")</f>
        <v>2.11108183098892</v>
      </c>
      <c r="P261" s="6">
        <f>IFERROR('Selected scen drivers'!R259/'Selected scen drivers'!$F259,"")</f>
        <v>2.25662328405436</v>
      </c>
      <c r="Q261" s="6">
        <f>IFERROR('Selected scen drivers'!S259/'Selected scen drivers'!$F259,"")</f>
        <v>2.4050276700496</v>
      </c>
      <c r="R261" s="6">
        <f>IFERROR('Selected scen drivers'!T259/'Selected scen drivers'!$F259,"")</f>
        <v>2.54973633522065</v>
      </c>
      <c r="S261" s="6">
        <f>IFERROR('Selected scen drivers'!U259/'Selected scen drivers'!$F259,"")</f>
        <v>2.68480906710386</v>
      </c>
      <c r="T261" s="6">
        <f>IFERROR('Selected scen drivers'!V259/'Selected scen drivers'!$F259,"")</f>
        <v>2.82825864839223</v>
      </c>
      <c r="U261" s="6">
        <f>IFERROR('Selected scen drivers'!W259/'Selected scen drivers'!$F259,"")</f>
        <v>2.98216106160638</v>
      </c>
      <c r="V261" s="6">
        <f>IFERROR('Selected scen drivers'!X259/'Selected scen drivers'!$F259,"")</f>
        <v>0</v>
      </c>
      <c r="W261" s="6">
        <f>IFERROR('Selected scen drivers'!Y259/'Selected scen drivers'!$F259,"")</f>
        <v>0</v>
      </c>
      <c r="X261" s="6">
        <f>IFERROR('Selected scen drivers'!Z259/'Selected scen drivers'!$F259,"")</f>
        <v>0</v>
      </c>
      <c r="Y261" s="6">
        <f>IFERROR('Selected scen drivers'!AA259/'Selected scen drivers'!$F259,"")</f>
        <v>0</v>
      </c>
      <c r="Z261" s="6">
        <f>IFERROR('Selected scen drivers'!AB259/'Selected scen drivers'!$F259,"")</f>
        <v>0</v>
      </c>
      <c r="AA261" s="6">
        <f>IFERROR('Selected scen drivers'!AC259/'Selected scen drivers'!$F259,"")</f>
        <v>0</v>
      </c>
      <c r="AB261" s="6">
        <f>IFERROR('Selected scen drivers'!AD259/'Selected scen drivers'!$F259,"")</f>
        <v>0</v>
      </c>
      <c r="AC261" s="6">
        <f>IFERROR('Selected scen drivers'!AE259/'Selected scen drivers'!$F259,"")</f>
        <v>0</v>
      </c>
    </row>
    <row r="262" hidden="1" spans="2:29">
      <c r="B262" t="str">
        <f>'Selected scen drivers'!C260</f>
        <v>NorthAm</v>
      </c>
      <c r="C262" t="str">
        <f>'Selected scen drivers'!D260</f>
        <v>GDPSER</v>
      </c>
      <c r="D262" s="6">
        <f>IFERROR('Selected scen drivers'!F260/'Selected scen drivers'!$F260,"")</f>
        <v>1</v>
      </c>
      <c r="E262" s="6">
        <f>IFERROR('Selected scen drivers'!G260/'Selected scen drivers'!$F260,"")</f>
        <v>1.01214625360577</v>
      </c>
      <c r="F262" s="6">
        <f>IFERROR('Selected scen drivers'!H260/'Selected scen drivers'!$F260,"")</f>
        <v>1.14907623311619</v>
      </c>
      <c r="G262" s="6">
        <f>IFERROR('Selected scen drivers'!I260/'Selected scen drivers'!$F260,"")</f>
        <v>1.25663996974458</v>
      </c>
      <c r="H262" s="6">
        <f>IFERROR('Selected scen drivers'!J260/'Selected scen drivers'!$F260,"")</f>
        <v>1.3562394913747</v>
      </c>
      <c r="I262" s="6">
        <f>IFERROR('Selected scen drivers'!K260/'Selected scen drivers'!$F260,"")</f>
        <v>1.45205075942633</v>
      </c>
      <c r="J262" s="6">
        <f>IFERROR('Selected scen drivers'!L260/'Selected scen drivers'!$F260,"")</f>
        <v>1.54659364157744</v>
      </c>
      <c r="K262" s="6">
        <f>IFERROR('Selected scen drivers'!M260/'Selected scen drivers'!$F260,"")</f>
        <v>1.64053098954494</v>
      </c>
      <c r="L262" s="6">
        <f>IFERROR('Selected scen drivers'!N260/'Selected scen drivers'!$F260,"")</f>
        <v>1.73539123762555</v>
      </c>
      <c r="M262" s="6">
        <f>IFERROR('Selected scen drivers'!O260/'Selected scen drivers'!$F260,"")</f>
        <v>1.8313938860243</v>
      </c>
      <c r="N262" s="6">
        <f>IFERROR('Selected scen drivers'!P260/'Selected scen drivers'!$F260,"")</f>
        <v>1.92879383388348</v>
      </c>
      <c r="O262" s="6">
        <f>IFERROR('Selected scen drivers'!Q260/'Selected scen drivers'!$F260,"")</f>
        <v>2.02408790543932</v>
      </c>
      <c r="P262" s="6">
        <f>IFERROR('Selected scen drivers'!R260/'Selected scen drivers'!$F260,"")</f>
        <v>2.11576108647573</v>
      </c>
      <c r="Q262" s="6">
        <f>IFERROR('Selected scen drivers'!S260/'Selected scen drivers'!$F260,"")</f>
        <v>2.20272326419435</v>
      </c>
      <c r="R262" s="6">
        <f>IFERROR('Selected scen drivers'!T260/'Selected scen drivers'!$F260,"")</f>
        <v>2.28493896504703</v>
      </c>
      <c r="S262" s="6">
        <f>IFERROR('Selected scen drivers'!U260/'Selected scen drivers'!$F260,"")</f>
        <v>2.36254662159796</v>
      </c>
      <c r="T262" s="6">
        <f>IFERROR('Selected scen drivers'!V260/'Selected scen drivers'!$F260,"")</f>
        <v>2.43553817801462</v>
      </c>
      <c r="U262" s="6">
        <f>IFERROR('Selected scen drivers'!W260/'Selected scen drivers'!$F260,"")</f>
        <v>2.50291953426362</v>
      </c>
      <c r="V262" s="6">
        <f>IFERROR('Selected scen drivers'!X260/'Selected scen drivers'!$F260,"")</f>
        <v>0</v>
      </c>
      <c r="W262" s="6">
        <f>IFERROR('Selected scen drivers'!Y260/'Selected scen drivers'!$F260,"")</f>
        <v>0</v>
      </c>
      <c r="X262" s="6">
        <f>IFERROR('Selected scen drivers'!Z260/'Selected scen drivers'!$F260,"")</f>
        <v>0</v>
      </c>
      <c r="Y262" s="6">
        <f>IFERROR('Selected scen drivers'!AA260/'Selected scen drivers'!$F260,"")</f>
        <v>0</v>
      </c>
      <c r="Z262" s="6">
        <f>IFERROR('Selected scen drivers'!AB260/'Selected scen drivers'!$F260,"")</f>
        <v>0</v>
      </c>
      <c r="AA262" s="6">
        <f>IFERROR('Selected scen drivers'!AC260/'Selected scen drivers'!$F260,"")</f>
        <v>0</v>
      </c>
      <c r="AB262" s="6">
        <f>IFERROR('Selected scen drivers'!AD260/'Selected scen drivers'!$F260,"")</f>
        <v>0</v>
      </c>
      <c r="AC262" s="6">
        <f>IFERROR('Selected scen drivers'!AE260/'Selected scen drivers'!$F260,"")</f>
        <v>0</v>
      </c>
    </row>
    <row r="263" hidden="1" spans="2:29">
      <c r="B263" t="str">
        <f>'Selected scen drivers'!C261</f>
        <v>NorthAm</v>
      </c>
      <c r="C263" t="str">
        <f>'Selected scen drivers'!D261</f>
        <v>HOU</v>
      </c>
      <c r="D263" s="6">
        <f>IFERROR('Selected scen drivers'!F261/'Selected scen drivers'!$F261,"")</f>
        <v>1</v>
      </c>
      <c r="E263" s="6">
        <f>IFERROR('Selected scen drivers'!G261/'Selected scen drivers'!$F261,"")</f>
        <v>1.00305833934314</v>
      </c>
      <c r="F263" s="6">
        <f>IFERROR('Selected scen drivers'!H261/'Selected scen drivers'!$F261,"")</f>
        <v>1.01835003605883</v>
      </c>
      <c r="G263" s="6">
        <f>IFERROR('Selected scen drivers'!I261/'Selected scen drivers'!$F261,"")</f>
        <v>1.03193694648671</v>
      </c>
      <c r="H263" s="6">
        <f>IFERROR('Selected scen drivers'!J261/'Selected scen drivers'!$F261,"")</f>
        <v>1.04766369707674</v>
      </c>
      <c r="I263" s="6">
        <f>IFERROR('Selected scen drivers'!K261/'Selected scen drivers'!$F261,"")</f>
        <v>1.05813665551513</v>
      </c>
      <c r="J263" s="6">
        <f>IFERROR('Selected scen drivers'!L261/'Selected scen drivers'!$F261,"")</f>
        <v>1.0661723824285</v>
      </c>
      <c r="K263" s="6">
        <f>IFERROR('Selected scen drivers'!M261/'Selected scen drivers'!$F261,"")</f>
        <v>1.06547570483114</v>
      </c>
      <c r="L263" s="6">
        <f>IFERROR('Selected scen drivers'!N261/'Selected scen drivers'!$F261,"")</f>
        <v>1.0616941084628</v>
      </c>
      <c r="M263" s="6">
        <f>IFERROR('Selected scen drivers'!O261/'Selected scen drivers'!$F261,"")</f>
        <v>1.05525685286067</v>
      </c>
      <c r="N263" s="6">
        <f>IFERROR('Selected scen drivers'!P261/'Selected scen drivers'!$F261,"")</f>
        <v>1.05060548375548</v>
      </c>
      <c r="O263" s="6">
        <f>IFERROR('Selected scen drivers'!Q261/'Selected scen drivers'!$F261,"")</f>
        <v>1.0409946782442</v>
      </c>
      <c r="P263" s="6">
        <f>IFERROR('Selected scen drivers'!R261/'Selected scen drivers'!$F261,"")</f>
        <v>1.02598531787029</v>
      </c>
      <c r="Q263" s="6">
        <f>IFERROR('Selected scen drivers'!S261/'Selected scen drivers'!$F261,"")</f>
        <v>1.01004005752779</v>
      </c>
      <c r="R263" s="6">
        <f>IFERROR('Selected scen drivers'!T261/'Selected scen drivers'!$F261,"")</f>
        <v>0.995882389507737</v>
      </c>
      <c r="S263" s="6">
        <f>IFERROR('Selected scen drivers'!U261/'Selected scen drivers'!$F261,"")</f>
        <v>0.985368833105947</v>
      </c>
      <c r="T263" s="6">
        <f>IFERROR('Selected scen drivers'!V261/'Selected scen drivers'!$F261,"")</f>
        <v>0.971612693848489</v>
      </c>
      <c r="U263" s="6">
        <f>IFERROR('Selected scen drivers'!W261/'Selected scen drivers'!$F261,"")</f>
        <v>0.954139950516402</v>
      </c>
      <c r="V263" s="6">
        <f>IFERROR('Selected scen drivers'!X261/'Selected scen drivers'!$F261,"")</f>
        <v>0</v>
      </c>
      <c r="W263" s="6">
        <f>IFERROR('Selected scen drivers'!Y261/'Selected scen drivers'!$F261,"")</f>
        <v>0</v>
      </c>
      <c r="X263" s="6">
        <f>IFERROR('Selected scen drivers'!Z261/'Selected scen drivers'!$F261,"")</f>
        <v>0</v>
      </c>
      <c r="Y263" s="6">
        <f>IFERROR('Selected scen drivers'!AA261/'Selected scen drivers'!$F261,"")</f>
        <v>0</v>
      </c>
      <c r="Z263" s="6">
        <f>IFERROR('Selected scen drivers'!AB261/'Selected scen drivers'!$F261,"")</f>
        <v>0</v>
      </c>
      <c r="AA263" s="6">
        <f>IFERROR('Selected scen drivers'!AC261/'Selected scen drivers'!$F261,"")</f>
        <v>0</v>
      </c>
      <c r="AB263" s="6">
        <f>IFERROR('Selected scen drivers'!AD261/'Selected scen drivers'!$F261,"")</f>
        <v>0</v>
      </c>
      <c r="AC263" s="6">
        <f>IFERROR('Selected scen drivers'!AE261/'Selected scen drivers'!$F261,"")</f>
        <v>0</v>
      </c>
    </row>
    <row r="264" hidden="1" spans="2:29">
      <c r="B264" t="str">
        <f>'Selected scen drivers'!C262</f>
        <v>NorthAm</v>
      </c>
      <c r="C264" t="str">
        <f>'Selected scen drivers'!D262</f>
        <v>POP</v>
      </c>
      <c r="D264" s="6">
        <f>IFERROR('Selected scen drivers'!F262/'Selected scen drivers'!$F262,"")</f>
        <v>1</v>
      </c>
      <c r="E264" s="6">
        <f>IFERROR('Selected scen drivers'!G262/'Selected scen drivers'!$F262,"")</f>
        <v>1.00495999889878</v>
      </c>
      <c r="F264" s="6">
        <f>IFERROR('Selected scen drivers'!H262/'Selected scen drivers'!$F262,"")</f>
        <v>1.02975999339271</v>
      </c>
      <c r="G264" s="6">
        <f>IFERROR('Selected scen drivers'!I262/'Selected scen drivers'!$F262,"")</f>
        <v>1.05737471324628</v>
      </c>
      <c r="H264" s="6">
        <f>IFERROR('Selected scen drivers'!J262/'Selected scen drivers'!$F262,"")</f>
        <v>1.08336204718507</v>
      </c>
      <c r="I264" s="6">
        <f>IFERROR('Selected scen drivers'!K262/'Selected scen drivers'!$F262,"")</f>
        <v>1.10685592617762</v>
      </c>
      <c r="J264" s="6">
        <f>IFERROR('Selected scen drivers'!L262/'Selected scen drivers'!$F262,"")</f>
        <v>1.1274670154964</v>
      </c>
      <c r="K264" s="6">
        <f>IFERROR('Selected scen drivers'!M262/'Selected scen drivers'!$F262,"")</f>
        <v>1.14571722214685</v>
      </c>
      <c r="L264" s="6">
        <f>IFERROR('Selected scen drivers'!N262/'Selected scen drivers'!$F262,"")</f>
        <v>1.16074253232549</v>
      </c>
      <c r="M264" s="6">
        <f>IFERROR('Selected scen drivers'!O262/'Selected scen drivers'!$F262,"")</f>
        <v>1.17410146972096</v>
      </c>
      <c r="N264" s="6">
        <f>IFERROR('Selected scen drivers'!P262/'Selected scen drivers'!$F262,"")</f>
        <v>1.18602152993378</v>
      </c>
      <c r="O264" s="6">
        <f>IFERROR('Selected scen drivers'!Q262/'Selected scen drivers'!$F262,"")</f>
        <v>1.1965070712562</v>
      </c>
      <c r="P264" s="6">
        <f>IFERROR('Selected scen drivers'!R262/'Selected scen drivers'!$F262,"")</f>
        <v>1.20478311558372</v>
      </c>
      <c r="Q264" s="6">
        <f>IFERROR('Selected scen drivers'!S262/'Selected scen drivers'!$F262,"")</f>
        <v>1.20985655258813</v>
      </c>
      <c r="R264" s="6">
        <f>IFERROR('Selected scen drivers'!T262/'Selected scen drivers'!$F262,"")</f>
        <v>1.21138136650841</v>
      </c>
      <c r="S264" s="6">
        <f>IFERROR('Selected scen drivers'!U262/'Selected scen drivers'!$F262,"")</f>
        <v>1.20971163886783</v>
      </c>
      <c r="T264" s="6">
        <f>IFERROR('Selected scen drivers'!V262/'Selected scen drivers'!$F262,"")</f>
        <v>1.20580586955285</v>
      </c>
      <c r="U264" s="6">
        <f>IFERROR('Selected scen drivers'!W262/'Selected scen drivers'!$F262,"")</f>
        <v>1.19995082129647</v>
      </c>
      <c r="V264" s="6">
        <f>IFERROR('Selected scen drivers'!X262/'Selected scen drivers'!$F262,"")</f>
        <v>0</v>
      </c>
      <c r="W264" s="6">
        <f>IFERROR('Selected scen drivers'!Y262/'Selected scen drivers'!$F262,"")</f>
        <v>0</v>
      </c>
      <c r="X264" s="6">
        <f>IFERROR('Selected scen drivers'!Z262/'Selected scen drivers'!$F262,"")</f>
        <v>0</v>
      </c>
      <c r="Y264" s="6">
        <f>IFERROR('Selected scen drivers'!AA262/'Selected scen drivers'!$F262,"")</f>
        <v>0</v>
      </c>
      <c r="Z264" s="6">
        <f>IFERROR('Selected scen drivers'!AB262/'Selected scen drivers'!$F262,"")</f>
        <v>0</v>
      </c>
      <c r="AA264" s="6">
        <f>IFERROR('Selected scen drivers'!AC262/'Selected scen drivers'!$F262,"")</f>
        <v>0</v>
      </c>
      <c r="AB264" s="6">
        <f>IFERROR('Selected scen drivers'!AD262/'Selected scen drivers'!$F262,"")</f>
        <v>0</v>
      </c>
      <c r="AC264" s="6">
        <f>IFERROR('Selected scen drivers'!AE262/'Selected scen drivers'!$F262,"")</f>
        <v>0</v>
      </c>
    </row>
    <row r="265" hidden="1" spans="2:29">
      <c r="B265" t="str">
        <f>'Selected scen drivers'!C263</f>
        <v>Austria</v>
      </c>
      <c r="C265" t="str">
        <f>'Selected scen drivers'!D263</f>
        <v>GDP</v>
      </c>
      <c r="D265" s="6">
        <f>IFERROR('Selected scen drivers'!F263/'Selected scen drivers'!$F263,"")</f>
        <v>1</v>
      </c>
      <c r="E265" s="6">
        <f>IFERROR('Selected scen drivers'!G263/'Selected scen drivers'!$F263,"")</f>
        <v>1.00222228558761</v>
      </c>
      <c r="F265" s="6">
        <f>IFERROR('Selected scen drivers'!H263/'Selected scen drivers'!$F263,"")</f>
        <v>1.11536936759602</v>
      </c>
      <c r="G265" s="6">
        <f>IFERROR('Selected scen drivers'!I263/'Selected scen drivers'!$F263,"")</f>
        <v>1.22692746022008</v>
      </c>
      <c r="H265" s="6">
        <f>IFERROR('Selected scen drivers'!J263/'Selected scen drivers'!$F263,"")</f>
        <v>1.31065179378735</v>
      </c>
      <c r="I265" s="6">
        <f>IFERROR('Selected scen drivers'!K263/'Selected scen drivers'!$F263,"")</f>
        <v>1.39418296511398</v>
      </c>
      <c r="J265" s="6">
        <f>IFERROR('Selected scen drivers'!L263/'Selected scen drivers'!$F263,"")</f>
        <v>1.47814645193158</v>
      </c>
      <c r="K265" s="6">
        <f>IFERROR('Selected scen drivers'!M263/'Selected scen drivers'!$F263,"")</f>
        <v>1.55843985617691</v>
      </c>
      <c r="L265" s="6">
        <f>IFERROR('Selected scen drivers'!N263/'Selected scen drivers'!$F263,"")</f>
        <v>1.63661997352757</v>
      </c>
      <c r="M265" s="6">
        <f>IFERROR('Selected scen drivers'!O263/'Selected scen drivers'!$F263,"")</f>
        <v>1.71631319509662</v>
      </c>
      <c r="N265" s="6">
        <f>IFERROR('Selected scen drivers'!P263/'Selected scen drivers'!$F263,"")</f>
        <v>1.79843244242615</v>
      </c>
      <c r="O265" s="6">
        <f>IFERROR('Selected scen drivers'!Q263/'Selected scen drivers'!$F263,"")</f>
        <v>1.88001359494246</v>
      </c>
      <c r="P265" s="6">
        <f>IFERROR('Selected scen drivers'!R263/'Selected scen drivers'!$F263,"")</f>
        <v>1.95857313812296</v>
      </c>
      <c r="Q265" s="6">
        <f>IFERROR('Selected scen drivers'!S263/'Selected scen drivers'!$F263,"")</f>
        <v>2.0297419260483</v>
      </c>
      <c r="R265" s="6">
        <f>IFERROR('Selected scen drivers'!T263/'Selected scen drivers'!$F263,"")</f>
        <v>2.09143656598008</v>
      </c>
      <c r="S265" s="6">
        <f>IFERROR('Selected scen drivers'!U263/'Selected scen drivers'!$F263,"")</f>
        <v>2.14401348824332</v>
      </c>
      <c r="T265" s="6">
        <f>IFERROR('Selected scen drivers'!V263/'Selected scen drivers'!$F263,"")</f>
        <v>2.18899039615736</v>
      </c>
      <c r="U265" s="6">
        <f>IFERROR('Selected scen drivers'!W263/'Selected scen drivers'!$F263,"")</f>
        <v>2.22693297914124</v>
      </c>
      <c r="V265" s="6">
        <f>IFERROR('Selected scen drivers'!X263/'Selected scen drivers'!$F263,"")</f>
        <v>0</v>
      </c>
      <c r="W265" s="6">
        <f>IFERROR('Selected scen drivers'!Y263/'Selected scen drivers'!$F263,"")</f>
        <v>0</v>
      </c>
      <c r="X265" s="6">
        <f>IFERROR('Selected scen drivers'!Z263/'Selected scen drivers'!$F263,"")</f>
        <v>0</v>
      </c>
      <c r="Y265" s="6">
        <f>IFERROR('Selected scen drivers'!AA263/'Selected scen drivers'!$F263,"")</f>
        <v>0</v>
      </c>
      <c r="Z265" s="6">
        <f>IFERROR('Selected scen drivers'!AB263/'Selected scen drivers'!$F263,"")</f>
        <v>0</v>
      </c>
      <c r="AA265" s="6">
        <f>IFERROR('Selected scen drivers'!AC263/'Selected scen drivers'!$F263,"")</f>
        <v>0</v>
      </c>
      <c r="AB265" s="6">
        <f>IFERROR('Selected scen drivers'!AD263/'Selected scen drivers'!$F263,"")</f>
        <v>0</v>
      </c>
      <c r="AC265" s="6">
        <f>IFERROR('Selected scen drivers'!AE263/'Selected scen drivers'!$F263,"")</f>
        <v>0</v>
      </c>
    </row>
    <row r="266" hidden="1" spans="2:29">
      <c r="B266" t="str">
        <f>'Selected scen drivers'!C264</f>
        <v>Austria</v>
      </c>
      <c r="C266" t="str">
        <f>'Selected scen drivers'!D264</f>
        <v>GDPAGR</v>
      </c>
      <c r="D266" s="6">
        <f>IFERROR('Selected scen drivers'!F264/'Selected scen drivers'!$F264,"")</f>
        <v>1</v>
      </c>
      <c r="E266" s="6">
        <f>IFERROR('Selected scen drivers'!G264/'Selected scen drivers'!$F264,"")</f>
        <v>1.00222228558761</v>
      </c>
      <c r="F266" s="6">
        <f>IFERROR('Selected scen drivers'!H264/'Selected scen drivers'!$F264,"")</f>
        <v>1.11536936759602</v>
      </c>
      <c r="G266" s="6">
        <f>IFERROR('Selected scen drivers'!I264/'Selected scen drivers'!$F264,"")</f>
        <v>1.22692746022008</v>
      </c>
      <c r="H266" s="6">
        <f>IFERROR('Selected scen drivers'!J264/'Selected scen drivers'!$F264,"")</f>
        <v>1.31065179378735</v>
      </c>
      <c r="I266" s="6">
        <f>IFERROR('Selected scen drivers'!K264/'Selected scen drivers'!$F264,"")</f>
        <v>1.39418296511398</v>
      </c>
      <c r="J266" s="6">
        <f>IFERROR('Selected scen drivers'!L264/'Selected scen drivers'!$F264,"")</f>
        <v>1.47814645193158</v>
      </c>
      <c r="K266" s="6">
        <f>IFERROR('Selected scen drivers'!M264/'Selected scen drivers'!$F264,"")</f>
        <v>1.55843985617691</v>
      </c>
      <c r="L266" s="6">
        <f>IFERROR('Selected scen drivers'!N264/'Selected scen drivers'!$F264,"")</f>
        <v>1.63661997352757</v>
      </c>
      <c r="M266" s="6">
        <f>IFERROR('Selected scen drivers'!O264/'Selected scen drivers'!$F264,"")</f>
        <v>1.71631319509662</v>
      </c>
      <c r="N266" s="6">
        <f>IFERROR('Selected scen drivers'!P264/'Selected scen drivers'!$F264,"")</f>
        <v>1.79843244242616</v>
      </c>
      <c r="O266" s="6">
        <f>IFERROR('Selected scen drivers'!Q264/'Selected scen drivers'!$F264,"")</f>
        <v>1.88001359494246</v>
      </c>
      <c r="P266" s="6">
        <f>IFERROR('Selected scen drivers'!R264/'Selected scen drivers'!$F264,"")</f>
        <v>1.95857313812296</v>
      </c>
      <c r="Q266" s="6">
        <f>IFERROR('Selected scen drivers'!S264/'Selected scen drivers'!$F264,"")</f>
        <v>2.0297419260483</v>
      </c>
      <c r="R266" s="6">
        <f>IFERROR('Selected scen drivers'!T264/'Selected scen drivers'!$F264,"")</f>
        <v>2.09143656598008</v>
      </c>
      <c r="S266" s="6">
        <f>IFERROR('Selected scen drivers'!U264/'Selected scen drivers'!$F264,"")</f>
        <v>2.14401348824332</v>
      </c>
      <c r="T266" s="6">
        <f>IFERROR('Selected scen drivers'!V264/'Selected scen drivers'!$F264,"")</f>
        <v>2.18899039615736</v>
      </c>
      <c r="U266" s="6">
        <f>IFERROR('Selected scen drivers'!W264/'Selected scen drivers'!$F264,"")</f>
        <v>2.22693297914123</v>
      </c>
      <c r="V266" s="6">
        <f>IFERROR('Selected scen drivers'!X264/'Selected scen drivers'!$F264,"")</f>
        <v>0</v>
      </c>
      <c r="W266" s="6">
        <f>IFERROR('Selected scen drivers'!Y264/'Selected scen drivers'!$F264,"")</f>
        <v>0</v>
      </c>
      <c r="X266" s="6">
        <f>IFERROR('Selected scen drivers'!Z264/'Selected scen drivers'!$F264,"")</f>
        <v>0</v>
      </c>
      <c r="Y266" s="6">
        <f>IFERROR('Selected scen drivers'!AA264/'Selected scen drivers'!$F264,"")</f>
        <v>0</v>
      </c>
      <c r="Z266" s="6">
        <f>IFERROR('Selected scen drivers'!AB264/'Selected scen drivers'!$F264,"")</f>
        <v>0</v>
      </c>
      <c r="AA266" s="6">
        <f>IFERROR('Selected scen drivers'!AC264/'Selected scen drivers'!$F264,"")</f>
        <v>0</v>
      </c>
      <c r="AB266" s="6">
        <f>IFERROR('Selected scen drivers'!AD264/'Selected scen drivers'!$F264,"")</f>
        <v>0</v>
      </c>
      <c r="AC266" s="6">
        <f>IFERROR('Selected scen drivers'!AE264/'Selected scen drivers'!$F264,"")</f>
        <v>0</v>
      </c>
    </row>
    <row r="267" hidden="1" spans="2:29">
      <c r="B267" t="str">
        <f>'Selected scen drivers'!C265</f>
        <v>Austria</v>
      </c>
      <c r="C267" t="str">
        <f>'Selected scen drivers'!D265</f>
        <v>GDPIND</v>
      </c>
      <c r="D267" s="6">
        <f>IFERROR('Selected scen drivers'!F265/'Selected scen drivers'!$F265,"")</f>
        <v>1</v>
      </c>
      <c r="E267" s="6">
        <f>IFERROR('Selected scen drivers'!G265/'Selected scen drivers'!$F265,"")</f>
        <v>1.00222228558761</v>
      </c>
      <c r="F267" s="6">
        <f>IFERROR('Selected scen drivers'!H265/'Selected scen drivers'!$F265,"")</f>
        <v>1.11805738740998</v>
      </c>
      <c r="G267" s="6">
        <f>IFERROR('Selected scen drivers'!I265/'Selected scen drivers'!$F265,"")</f>
        <v>1.23284120578128</v>
      </c>
      <c r="H267" s="6">
        <f>IFERROR('Selected scen drivers'!J265/'Selected scen drivers'!$F265,"")</f>
        <v>1.32012773447548</v>
      </c>
      <c r="I267" s="6">
        <f>IFERROR('Selected scen drivers'!K265/'Selected scen drivers'!$F265,"")</f>
        <v>1.40762278709003</v>
      </c>
      <c r="J267" s="6">
        <f>IFERROR('Selected scen drivers'!L265/'Selected scen drivers'!$F265,"")</f>
        <v>1.49595798175369</v>
      </c>
      <c r="K267" s="6">
        <f>IFERROR('Selected scen drivers'!M265/'Selected scen drivers'!$F265,"")</f>
        <v>1.58097472579392</v>
      </c>
      <c r="L267" s="6">
        <f>IFERROR('Selected scen drivers'!N265/'Selected scen drivers'!$F265,"")</f>
        <v>1.66422954333644</v>
      </c>
      <c r="M267" s="6">
        <f>IFERROR('Selected scen drivers'!O265/'Selected scen drivers'!$F265,"")</f>
        <v>1.74940346283685</v>
      </c>
      <c r="N267" s="6">
        <f>IFERROR('Selected scen drivers'!P265/'Selected scen drivers'!$F265,"")</f>
        <v>1.83744014661612</v>
      </c>
      <c r="O267" s="6">
        <f>IFERROR('Selected scen drivers'!Q265/'Selected scen drivers'!$F265,"")</f>
        <v>1.92532157936922</v>
      </c>
      <c r="P267" s="6">
        <f>IFERROR('Selected scen drivers'!R265/'Selected scen drivers'!$F265,"")</f>
        <v>2.01049451870628</v>
      </c>
      <c r="Q267" s="6">
        <f>IFERROR('Selected scen drivers'!S265/'Selected scen drivers'!$F265,"")</f>
        <v>2.08844161789508</v>
      </c>
      <c r="R267" s="6">
        <f>IFERROR('Selected scen drivers'!T265/'Selected scen drivers'!$F265,"")</f>
        <v>2.15696077724147</v>
      </c>
      <c r="S267" s="6">
        <f>IFERROR('Selected scen drivers'!U265/'Selected scen drivers'!$F265,"")</f>
        <v>2.21635195536739</v>
      </c>
      <c r="T267" s="6">
        <f>IFERROR('Selected scen drivers'!V265/'Selected scen drivers'!$F265,"")</f>
        <v>2.26812179955218</v>
      </c>
      <c r="U267" s="6">
        <f>IFERROR('Selected scen drivers'!W265/'Selected scen drivers'!$F265,"")</f>
        <v>2.31280286434616</v>
      </c>
      <c r="V267" s="6">
        <f>IFERROR('Selected scen drivers'!X265/'Selected scen drivers'!$F265,"")</f>
        <v>0</v>
      </c>
      <c r="W267" s="6">
        <f>IFERROR('Selected scen drivers'!Y265/'Selected scen drivers'!$F265,"")</f>
        <v>0</v>
      </c>
      <c r="X267" s="6">
        <f>IFERROR('Selected scen drivers'!Z265/'Selected scen drivers'!$F265,"")</f>
        <v>0</v>
      </c>
      <c r="Y267" s="6">
        <f>IFERROR('Selected scen drivers'!AA265/'Selected scen drivers'!$F265,"")</f>
        <v>0</v>
      </c>
      <c r="Z267" s="6">
        <f>IFERROR('Selected scen drivers'!AB265/'Selected scen drivers'!$F265,"")</f>
        <v>0</v>
      </c>
      <c r="AA267" s="6">
        <f>IFERROR('Selected scen drivers'!AC265/'Selected scen drivers'!$F265,"")</f>
        <v>0</v>
      </c>
      <c r="AB267" s="6">
        <f>IFERROR('Selected scen drivers'!AD265/'Selected scen drivers'!$F265,"")</f>
        <v>0</v>
      </c>
      <c r="AC267" s="6">
        <f>IFERROR('Selected scen drivers'!AE265/'Selected scen drivers'!$F265,"")</f>
        <v>0</v>
      </c>
    </row>
    <row r="268" hidden="1" spans="2:29">
      <c r="B268" t="str">
        <f>'Selected scen drivers'!C266</f>
        <v>Austria</v>
      </c>
      <c r="C268" t="str">
        <f>'Selected scen drivers'!D266</f>
        <v>GDPMFG</v>
      </c>
      <c r="D268" s="6">
        <f>IFERROR('Selected scen drivers'!F266/'Selected scen drivers'!$F266,"")</f>
        <v>1</v>
      </c>
      <c r="E268" s="6">
        <f>IFERROR('Selected scen drivers'!G266/'Selected scen drivers'!$F266,"")</f>
        <v>1.00222228558761</v>
      </c>
      <c r="F268" s="6">
        <f>IFERROR('Selected scen drivers'!H266/'Selected scen drivers'!$F266,"")</f>
        <v>1.14855872206105</v>
      </c>
      <c r="G268" s="6">
        <f>IFERROR('Selected scen drivers'!I266/'Selected scen drivers'!$F266,"")</f>
        <v>1.30010662992248</v>
      </c>
      <c r="H268" s="6">
        <f>IFERROR('Selected scen drivers'!J266/'Selected scen drivers'!$F266,"")</f>
        <v>1.42816957096299</v>
      </c>
      <c r="I268" s="6">
        <f>IFERROR('Selected scen drivers'!K266/'Selected scen drivers'!$F266,"")</f>
        <v>1.56122625744845</v>
      </c>
      <c r="J268" s="6">
        <f>IFERROR('Selected scen drivers'!L266/'Selected scen drivers'!$F266,"")</f>
        <v>1.70001152828548</v>
      </c>
      <c r="K268" s="6">
        <f>IFERROR('Selected scen drivers'!M266/'Selected scen drivers'!$F266,"")</f>
        <v>1.8397548549501</v>
      </c>
      <c r="L268" s="6">
        <f>IFERROR('Selected scen drivers'!N266/'Selected scen drivers'!$F266,"")</f>
        <v>1.98203841402929</v>
      </c>
      <c r="M268" s="6">
        <f>IFERROR('Selected scen drivers'!O266/'Selected scen drivers'!$F266,"")</f>
        <v>2.13120240132134</v>
      </c>
      <c r="N268" s="6">
        <f>IFERROR('Selected scen drivers'!P266/'Selected scen drivers'!$F266,"")</f>
        <v>2.2885792357176</v>
      </c>
      <c r="O268" s="6">
        <f>IFERROR('Selected scen drivers'!Q266/'Selected scen drivers'!$F266,"")</f>
        <v>2.45056186188561</v>
      </c>
      <c r="P268" s="6">
        <f>IFERROR('Selected scen drivers'!R266/'Selected scen drivers'!$F266,"")</f>
        <v>2.61381813609585</v>
      </c>
      <c r="Q268" s="6">
        <f>IFERROR('Selected scen drivers'!S266/'Selected scen drivers'!$F266,"")</f>
        <v>2.77213020923882</v>
      </c>
      <c r="R268" s="6">
        <f>IFERROR('Selected scen drivers'!T266/'Selected scen drivers'!$F266,"")</f>
        <v>2.92192363342164</v>
      </c>
      <c r="S268" s="6">
        <f>IFERROR('Selected scen drivers'!U266/'Selected scen drivers'!$F266,"")</f>
        <v>3.06284132916021</v>
      </c>
      <c r="T268" s="6">
        <f>IFERROR('Selected scen drivers'!V266/'Selected scen drivers'!$F266,"")</f>
        <v>3.19625942669757</v>
      </c>
      <c r="U268" s="6">
        <f>IFERROR('Selected scen drivers'!W266/'Selected scen drivers'!$F266,"")</f>
        <v>3.32231919067072</v>
      </c>
      <c r="V268" s="6">
        <f>IFERROR('Selected scen drivers'!X266/'Selected scen drivers'!$F266,"")</f>
        <v>0</v>
      </c>
      <c r="W268" s="6">
        <f>IFERROR('Selected scen drivers'!Y266/'Selected scen drivers'!$F266,"")</f>
        <v>0</v>
      </c>
      <c r="X268" s="6">
        <f>IFERROR('Selected scen drivers'!Z266/'Selected scen drivers'!$F266,"")</f>
        <v>0</v>
      </c>
      <c r="Y268" s="6">
        <f>IFERROR('Selected scen drivers'!AA266/'Selected scen drivers'!$F266,"")</f>
        <v>0</v>
      </c>
      <c r="Z268" s="6">
        <f>IFERROR('Selected scen drivers'!AB266/'Selected scen drivers'!$F266,"")</f>
        <v>0</v>
      </c>
      <c r="AA268" s="6">
        <f>IFERROR('Selected scen drivers'!AC266/'Selected scen drivers'!$F266,"")</f>
        <v>0</v>
      </c>
      <c r="AB268" s="6">
        <f>IFERROR('Selected scen drivers'!AD266/'Selected scen drivers'!$F266,"")</f>
        <v>0</v>
      </c>
      <c r="AC268" s="6">
        <f>IFERROR('Selected scen drivers'!AE266/'Selected scen drivers'!$F266,"")</f>
        <v>0</v>
      </c>
    </row>
    <row r="269" hidden="1" spans="2:29">
      <c r="B269" t="str">
        <f>'Selected scen drivers'!C267</f>
        <v>Austria</v>
      </c>
      <c r="C269" t="str">
        <f>'Selected scen drivers'!D267</f>
        <v>GDPPCAP</v>
      </c>
      <c r="D269" s="6">
        <f>IFERROR('Selected scen drivers'!F267/'Selected scen drivers'!$F267,"")</f>
        <v>1</v>
      </c>
      <c r="E269" s="6">
        <f>IFERROR('Selected scen drivers'!G267/'Selected scen drivers'!$F267,"")</f>
        <v>0.998987196586309</v>
      </c>
      <c r="F269" s="6">
        <f>IFERROR('Selected scen drivers'!H267/'Selected scen drivers'!$F267,"")</f>
        <v>1.09411056625485</v>
      </c>
      <c r="G269" s="6">
        <f>IFERROR('Selected scen drivers'!I267/'Selected scen drivers'!$F267,"")</f>
        <v>1.19548122141055</v>
      </c>
      <c r="H269" s="6">
        <f>IFERROR('Selected scen drivers'!J267/'Selected scen drivers'!$F267,"")</f>
        <v>1.27065128248589</v>
      </c>
      <c r="I269" s="6">
        <f>IFERROR('Selected scen drivers'!K267/'Selected scen drivers'!$F267,"")</f>
        <v>1.34605324119548</v>
      </c>
      <c r="J269" s="6">
        <f>IFERROR('Selected scen drivers'!L267/'Selected scen drivers'!$F267,"")</f>
        <v>1.42086946680001</v>
      </c>
      <c r="K269" s="6">
        <f>IFERROR('Selected scen drivers'!M267/'Selected scen drivers'!$F267,"")</f>
        <v>1.49224347229503</v>
      </c>
      <c r="L269" s="6">
        <f>IFERROR('Selected scen drivers'!N267/'Selected scen drivers'!$F267,"")</f>
        <v>1.56461571894714</v>
      </c>
      <c r="M269" s="6">
        <f>IFERROR('Selected scen drivers'!O267/'Selected scen drivers'!$F267,"")</f>
        <v>1.64141172128905</v>
      </c>
      <c r="N269" s="6">
        <f>IFERROR('Selected scen drivers'!P267/'Selected scen drivers'!$F267,"")</f>
        <v>1.72375490775736</v>
      </c>
      <c r="O269" s="6">
        <f>IFERROR('Selected scen drivers'!Q267/'Selected scen drivers'!$F267,"")</f>
        <v>1.80647252623392</v>
      </c>
      <c r="P269" s="6">
        <f>IFERROR('Selected scen drivers'!R267/'Selected scen drivers'!$F267,"")</f>
        <v>1.88808322346794</v>
      </c>
      <c r="Q269" s="6">
        <f>IFERROR('Selected scen drivers'!S267/'Selected scen drivers'!$F267,"")</f>
        <v>1.96763148610842</v>
      </c>
      <c r="R269" s="6">
        <f>IFERROR('Selected scen drivers'!T267/'Selected scen drivers'!$F267,"")</f>
        <v>2.04525833705677</v>
      </c>
      <c r="S269" s="6">
        <f>IFERROR('Selected scen drivers'!U267/'Selected scen drivers'!$F267,"")</f>
        <v>2.12088598507216</v>
      </c>
      <c r="T269" s="6">
        <f>IFERROR('Selected scen drivers'!V267/'Selected scen drivers'!$F267,"")</f>
        <v>2.1944927248657</v>
      </c>
      <c r="U269" s="6">
        <f>IFERROR('Selected scen drivers'!W267/'Selected scen drivers'!$F267,"")</f>
        <v>2.26555666678637</v>
      </c>
      <c r="V269" s="6">
        <f>IFERROR('Selected scen drivers'!X267/'Selected scen drivers'!$F267,"")</f>
        <v>0</v>
      </c>
      <c r="W269" s="6">
        <f>IFERROR('Selected scen drivers'!Y267/'Selected scen drivers'!$F267,"")</f>
        <v>0</v>
      </c>
      <c r="X269" s="6">
        <f>IFERROR('Selected scen drivers'!Z267/'Selected scen drivers'!$F267,"")</f>
        <v>0</v>
      </c>
      <c r="Y269" s="6">
        <f>IFERROR('Selected scen drivers'!AA267/'Selected scen drivers'!$F267,"")</f>
        <v>0</v>
      </c>
      <c r="Z269" s="6">
        <f>IFERROR('Selected scen drivers'!AB267/'Selected scen drivers'!$F267,"")</f>
        <v>0</v>
      </c>
      <c r="AA269" s="6">
        <f>IFERROR('Selected scen drivers'!AC267/'Selected scen drivers'!$F267,"")</f>
        <v>0</v>
      </c>
      <c r="AB269" s="6">
        <f>IFERROR('Selected scen drivers'!AD267/'Selected scen drivers'!$F267,"")</f>
        <v>0</v>
      </c>
      <c r="AC269" s="6">
        <f>IFERROR('Selected scen drivers'!AE267/'Selected scen drivers'!$F267,"")</f>
        <v>0</v>
      </c>
    </row>
    <row r="270" spans="2:29">
      <c r="B270" t="str">
        <f>'Selected scen drivers'!C268</f>
        <v>Austria</v>
      </c>
      <c r="C270" t="str">
        <f>'Selected scen drivers'!D268</f>
        <v>GDPPHOU</v>
      </c>
      <c r="D270" s="6">
        <f>IFERROR('Selected scen drivers'!F268/'Selected scen drivers'!$F268,"")</f>
        <v>1</v>
      </c>
      <c r="E270" s="6">
        <f>IFERROR('Selected scen drivers'!G268/'Selected scen drivers'!$F268,"")</f>
        <v>1.00344222373849</v>
      </c>
      <c r="F270" s="6">
        <f>IFERROR('Selected scen drivers'!H268/'Selected scen drivers'!$F268,"")</f>
        <v>1.12356523616224</v>
      </c>
      <c r="G270" s="6">
        <f>IFERROR('Selected scen drivers'!I268/'Selected scen drivers'!$F268,"")</f>
        <v>1.28276587732304</v>
      </c>
      <c r="H270" s="6">
        <f>IFERROR('Selected scen drivers'!J268/'Selected scen drivers'!$F268,"")</f>
        <v>1.42192135992235</v>
      </c>
      <c r="I270" s="6">
        <f>IFERROR('Selected scen drivers'!K268/'Selected scen drivers'!$F268,"")</f>
        <v>1.54367513630795</v>
      </c>
      <c r="J270" s="6">
        <f>IFERROR('Selected scen drivers'!L268/'Selected scen drivers'!$F268,"")</f>
        <v>1.64976286097207</v>
      </c>
      <c r="K270" s="6">
        <f>IFERROR('Selected scen drivers'!M268/'Selected scen drivers'!$F268,"")</f>
        <v>1.77701933917552</v>
      </c>
      <c r="L270" s="6">
        <f>IFERROR('Selected scen drivers'!N268/'Selected scen drivers'!$F268,"")</f>
        <v>1.9126102760092</v>
      </c>
      <c r="M270" s="6">
        <f>IFERROR('Selected scen drivers'!O268/'Selected scen drivers'!$F268,"")</f>
        <v>2.05870110146649</v>
      </c>
      <c r="N270" s="6">
        <f>IFERROR('Selected scen drivers'!P268/'Selected scen drivers'!$F268,"")</f>
        <v>2.19026029242725</v>
      </c>
      <c r="O270" s="6">
        <f>IFERROR('Selected scen drivers'!Q268/'Selected scen drivers'!$F268,"")</f>
        <v>2.30467018681773</v>
      </c>
      <c r="P270" s="6">
        <f>IFERROR('Selected scen drivers'!R268/'Selected scen drivers'!$F268,"")</f>
        <v>2.42762236636338</v>
      </c>
      <c r="Q270" s="6">
        <f>IFERROR('Selected scen drivers'!S268/'Selected scen drivers'!$F268,"")</f>
        <v>2.5661446266466</v>
      </c>
      <c r="R270" s="6">
        <f>IFERROR('Selected scen drivers'!T268/'Selected scen drivers'!$F268,"")</f>
        <v>2.71918748829397</v>
      </c>
      <c r="S270" s="6">
        <f>IFERROR('Selected scen drivers'!U268/'Selected scen drivers'!$F268,"")</f>
        <v>2.86295829482424</v>
      </c>
      <c r="T270" s="6">
        <f>IFERROR('Selected scen drivers'!V268/'Selected scen drivers'!$F268,"")</f>
        <v>3.01157631662899</v>
      </c>
      <c r="U270" s="6">
        <f>IFERROR('Selected scen drivers'!W268/'Selected scen drivers'!$F268,"")</f>
        <v>3.16369548663737</v>
      </c>
      <c r="V270" s="6">
        <f>IFERROR('Selected scen drivers'!X268/'Selected scen drivers'!$F268,"")</f>
        <v>0</v>
      </c>
      <c r="W270" s="6">
        <f>IFERROR('Selected scen drivers'!Y268/'Selected scen drivers'!$F268,"")</f>
        <v>0</v>
      </c>
      <c r="X270" s="6">
        <f>IFERROR('Selected scen drivers'!Z268/'Selected scen drivers'!$F268,"")</f>
        <v>0</v>
      </c>
      <c r="Y270" s="6">
        <f>IFERROR('Selected scen drivers'!AA268/'Selected scen drivers'!$F268,"")</f>
        <v>0</v>
      </c>
      <c r="Z270" s="6">
        <f>IFERROR('Selected scen drivers'!AB268/'Selected scen drivers'!$F268,"")</f>
        <v>0</v>
      </c>
      <c r="AA270" s="6">
        <f>IFERROR('Selected scen drivers'!AC268/'Selected scen drivers'!$F268,"")</f>
        <v>0</v>
      </c>
      <c r="AB270" s="6">
        <f>IFERROR('Selected scen drivers'!AD268/'Selected scen drivers'!$F268,"")</f>
        <v>0</v>
      </c>
      <c r="AC270" s="6">
        <f>IFERROR('Selected scen drivers'!AE268/'Selected scen drivers'!$F268,"")</f>
        <v>0</v>
      </c>
    </row>
    <row r="271" hidden="1" spans="2:29">
      <c r="B271" t="str">
        <f>'Selected scen drivers'!C269</f>
        <v>Austria</v>
      </c>
      <c r="C271" t="str">
        <f>'Selected scen drivers'!D269</f>
        <v>GDPSER</v>
      </c>
      <c r="D271" s="6">
        <f>IFERROR('Selected scen drivers'!F269/'Selected scen drivers'!$F269,"")</f>
        <v>1</v>
      </c>
      <c r="E271" s="6">
        <f>IFERROR('Selected scen drivers'!G269/'Selected scen drivers'!$F269,"")</f>
        <v>1.00222228558761</v>
      </c>
      <c r="F271" s="6">
        <f>IFERROR('Selected scen drivers'!H269/'Selected scen drivers'!$F269,"")</f>
        <v>1.11425744717425</v>
      </c>
      <c r="G271" s="6">
        <f>IFERROR('Selected scen drivers'!I269/'Selected scen drivers'!$F269,"")</f>
        <v>1.22448119311128</v>
      </c>
      <c r="H271" s="6">
        <f>IFERROR('Selected scen drivers'!J269/'Selected scen drivers'!$F269,"")</f>
        <v>1.30673199680076</v>
      </c>
      <c r="I271" s="6">
        <f>IFERROR('Selected scen drivers'!K269/'Selected scen drivers'!$F269,"")</f>
        <v>1.38862347762711</v>
      </c>
      <c r="J271" s="6">
        <f>IFERROR('Selected scen drivers'!L269/'Selected scen drivers'!$F269,"")</f>
        <v>1.47077857329862</v>
      </c>
      <c r="K271" s="6">
        <f>IFERROR('Selected scen drivers'!M269/'Selected scen drivers'!$F269,"")</f>
        <v>1.54911813109176</v>
      </c>
      <c r="L271" s="6">
        <f>IFERROR('Selected scen drivers'!N269/'Selected scen drivers'!$F269,"")</f>
        <v>1.62519905901368</v>
      </c>
      <c r="M271" s="6">
        <f>IFERROR('Selected scen drivers'!O269/'Selected scen drivers'!$F269,"")</f>
        <v>1.70262514701333</v>
      </c>
      <c r="N271" s="6">
        <f>IFERROR('Selected scen drivers'!P269/'Selected scen drivers'!$F269,"")</f>
        <v>1.78229660046915</v>
      </c>
      <c r="O271" s="6">
        <f>IFERROR('Selected scen drivers'!Q269/'Selected scen drivers'!$F269,"")</f>
        <v>1.86127159278462</v>
      </c>
      <c r="P271" s="6">
        <f>IFERROR('Selected scen drivers'!R269/'Selected scen drivers'!$F269,"")</f>
        <v>1.93709545291488</v>
      </c>
      <c r="Q271" s="6">
        <f>IFERROR('Selected scen drivers'!S269/'Selected scen drivers'!$F269,"")</f>
        <v>2.00546033936604</v>
      </c>
      <c r="R271" s="6">
        <f>IFERROR('Selected scen drivers'!T269/'Selected scen drivers'!$F269,"")</f>
        <v>2.06433196346049</v>
      </c>
      <c r="S271" s="6">
        <f>IFERROR('Selected scen drivers'!U269/'Selected scen drivers'!$F269,"")</f>
        <v>2.11409011548492</v>
      </c>
      <c r="T271" s="6">
        <f>IFERROR('Selected scen drivers'!V269/'Selected scen drivers'!$F269,"")</f>
        <v>2.15625707217611</v>
      </c>
      <c r="U271" s="6">
        <f>IFERROR('Selected scen drivers'!W269/'Selected scen drivers'!$F269,"")</f>
        <v>2.19141222945074</v>
      </c>
      <c r="V271" s="6">
        <f>IFERROR('Selected scen drivers'!X269/'Selected scen drivers'!$F269,"")</f>
        <v>0</v>
      </c>
      <c r="W271" s="6">
        <f>IFERROR('Selected scen drivers'!Y269/'Selected scen drivers'!$F269,"")</f>
        <v>0</v>
      </c>
      <c r="X271" s="6">
        <f>IFERROR('Selected scen drivers'!Z269/'Selected scen drivers'!$F269,"")</f>
        <v>0</v>
      </c>
      <c r="Y271" s="6">
        <f>IFERROR('Selected scen drivers'!AA269/'Selected scen drivers'!$F269,"")</f>
        <v>0</v>
      </c>
      <c r="Z271" s="6">
        <f>IFERROR('Selected scen drivers'!AB269/'Selected scen drivers'!$F269,"")</f>
        <v>0</v>
      </c>
      <c r="AA271" s="6">
        <f>IFERROR('Selected scen drivers'!AC269/'Selected scen drivers'!$F269,"")</f>
        <v>0</v>
      </c>
      <c r="AB271" s="6">
        <f>IFERROR('Selected scen drivers'!AD269/'Selected scen drivers'!$F269,"")</f>
        <v>0</v>
      </c>
      <c r="AC271" s="6">
        <f>IFERROR('Selected scen drivers'!AE269/'Selected scen drivers'!$F269,"")</f>
        <v>0</v>
      </c>
    </row>
    <row r="272" hidden="1" spans="2:29">
      <c r="B272" t="str">
        <f>'Selected scen drivers'!C270</f>
        <v>Austria</v>
      </c>
      <c r="C272" t="str">
        <f>'Selected scen drivers'!D270</f>
        <v>HOU</v>
      </c>
      <c r="D272" s="6">
        <f>IFERROR('Selected scen drivers'!F270/'Selected scen drivers'!$F270,"")</f>
        <v>1</v>
      </c>
      <c r="E272" s="6">
        <f>IFERROR('Selected scen drivers'!G270/'Selected scen drivers'!$F270,"")</f>
        <v>0.998784246743843</v>
      </c>
      <c r="F272" s="6">
        <f>IFERROR('Selected scen drivers'!H270/'Selected scen drivers'!$F270,"")</f>
        <v>0.99270548046306</v>
      </c>
      <c r="G272" s="6">
        <f>IFERROR('Selected scen drivers'!I270/'Selected scen drivers'!$F270,"")</f>
        <v>0.956470297433006</v>
      </c>
      <c r="H272" s="6">
        <f>IFERROR('Selected scen drivers'!J270/'Selected scen drivers'!$F270,"")</f>
        <v>0.921747032380835</v>
      </c>
      <c r="I272" s="6">
        <f>IFERROR('Selected scen drivers'!K270/'Selected scen drivers'!$F270,"")</f>
        <v>0.903158269717607</v>
      </c>
      <c r="J272" s="6">
        <f>IFERROR('Selected scen drivers'!L270/'Selected scen drivers'!$F270,"")</f>
        <v>0.895975104604202</v>
      </c>
      <c r="K272" s="6">
        <f>IFERROR('Selected scen drivers'!M270/'Selected scen drivers'!$F270,"")</f>
        <v>0.876996564876993</v>
      </c>
      <c r="L272" s="6">
        <f>IFERROR('Selected scen drivers'!N270/'Selected scen drivers'!$F270,"")</f>
        <v>0.855699665559939</v>
      </c>
      <c r="M272" s="6">
        <f>IFERROR('Selected scen drivers'!O270/'Selected scen drivers'!$F270,"")</f>
        <v>0.833687412842026</v>
      </c>
      <c r="N272" s="6">
        <f>IFERROR('Selected scen drivers'!P270/'Selected scen drivers'!$F270,"")</f>
        <v>0.821104436145865</v>
      </c>
      <c r="O272" s="6">
        <f>IFERROR('Selected scen drivers'!Q270/'Selected scen drivers'!$F270,"")</f>
        <v>0.815740840357887</v>
      </c>
      <c r="P272" s="6">
        <f>IFERROR('Selected scen drivers'!R270/'Selected scen drivers'!$F270,"")</f>
        <v>0.806786576553477</v>
      </c>
      <c r="Q272" s="6">
        <f>IFERROR('Selected scen drivers'!S270/'Selected scen drivers'!$F270,"")</f>
        <v>0.790969419638962</v>
      </c>
      <c r="R272" s="6">
        <f>IFERROR('Selected scen drivers'!T270/'Selected scen drivers'!$F270,"")</f>
        <v>0.769140257883529</v>
      </c>
      <c r="S272" s="6">
        <f>IFERROR('Selected scen drivers'!U270/'Selected scen drivers'!$F270,"")</f>
        <v>0.748880447235069</v>
      </c>
      <c r="T272" s="6">
        <f>IFERROR('Selected scen drivers'!V270/'Selected scen drivers'!$F270,"")</f>
        <v>0.726858683298325</v>
      </c>
      <c r="U272" s="6">
        <f>IFERROR('Selected scen drivers'!W270/'Selected scen drivers'!$F270,"")</f>
        <v>0.703902442111521</v>
      </c>
      <c r="V272" s="6">
        <f>IFERROR('Selected scen drivers'!X270/'Selected scen drivers'!$F270,"")</f>
        <v>0</v>
      </c>
      <c r="W272" s="6">
        <f>IFERROR('Selected scen drivers'!Y270/'Selected scen drivers'!$F270,"")</f>
        <v>0</v>
      </c>
      <c r="X272" s="6">
        <f>IFERROR('Selected scen drivers'!Z270/'Selected scen drivers'!$F270,"")</f>
        <v>0</v>
      </c>
      <c r="Y272" s="6">
        <f>IFERROR('Selected scen drivers'!AA270/'Selected scen drivers'!$F270,"")</f>
        <v>0</v>
      </c>
      <c r="Z272" s="6">
        <f>IFERROR('Selected scen drivers'!AB270/'Selected scen drivers'!$F270,"")</f>
        <v>0</v>
      </c>
      <c r="AA272" s="6">
        <f>IFERROR('Selected scen drivers'!AC270/'Selected scen drivers'!$F270,"")</f>
        <v>0</v>
      </c>
      <c r="AB272" s="6">
        <f>IFERROR('Selected scen drivers'!AD270/'Selected scen drivers'!$F270,"")</f>
        <v>0</v>
      </c>
      <c r="AC272" s="6">
        <f>IFERROR('Selected scen drivers'!AE270/'Selected scen drivers'!$F270,"")</f>
        <v>0</v>
      </c>
    </row>
    <row r="273" hidden="1" spans="2:29">
      <c r="B273" t="str">
        <f>'Selected scen drivers'!C271</f>
        <v>Austria</v>
      </c>
      <c r="C273" t="str">
        <f>'Selected scen drivers'!D271</f>
        <v>POP</v>
      </c>
      <c r="D273" s="6">
        <f>IFERROR('Selected scen drivers'!F271/'Selected scen drivers'!$F271,"")</f>
        <v>1</v>
      </c>
      <c r="E273" s="6">
        <f>IFERROR('Selected scen drivers'!G271/'Selected scen drivers'!$F271,"")</f>
        <v>1.00323836883231</v>
      </c>
      <c r="F273" s="6">
        <f>IFERROR('Selected scen drivers'!H271/'Selected scen drivers'!$F271,"")</f>
        <v>1.01943021299387</v>
      </c>
      <c r="G273" s="6">
        <f>IFERROR('Selected scen drivers'!I271/'Selected scen drivers'!$F271,"")</f>
        <v>1.02630425158199</v>
      </c>
      <c r="H273" s="6">
        <f>IFERROR('Selected scen drivers'!J271/'Selected scen drivers'!$F271,"")</f>
        <v>1.03148032182615</v>
      </c>
      <c r="I273" s="6">
        <f>IFERROR('Selected scen drivers'!K271/'Selected scen drivers'!$F271,"")</f>
        <v>1.03575618143882</v>
      </c>
      <c r="J273" s="6">
        <f>IFERROR('Selected scen drivers'!L271/'Selected scen drivers'!$F271,"")</f>
        <v>1.04031122243802</v>
      </c>
      <c r="K273" s="6">
        <f>IFERROR('Selected scen drivers'!M271/'Selected scen drivers'!$F271,"")</f>
        <v>1.04436031057323</v>
      </c>
      <c r="L273" s="6">
        <f>IFERROR('Selected scen drivers'!N271/'Selected scen drivers'!$F271,"")</f>
        <v>1.0460204085313</v>
      </c>
      <c r="M273" s="6">
        <f>IFERROR('Selected scen drivers'!O271/'Selected scen drivers'!$F271,"")</f>
        <v>1.04563234978531</v>
      </c>
      <c r="N273" s="6">
        <f>IFERROR('Selected scen drivers'!P271/'Selected scen drivers'!$F271,"")</f>
        <v>1.0433225943739</v>
      </c>
      <c r="O273" s="6">
        <f>IFERROR('Selected scen drivers'!Q271/'Selected scen drivers'!$F271,"")</f>
        <v>1.04070976316582</v>
      </c>
      <c r="P273" s="6">
        <f>IFERROR('Selected scen drivers'!R271/'Selected scen drivers'!$F271,"")</f>
        <v>1.03733411418462</v>
      </c>
      <c r="Q273" s="6">
        <f>IFERROR('Selected scen drivers'!S271/'Selected scen drivers'!$F271,"")</f>
        <v>1.03156609374183</v>
      </c>
      <c r="R273" s="6">
        <f>IFERROR('Selected scen drivers'!T271/'Selected scen drivers'!$F271,"")</f>
        <v>1.02257818882174</v>
      </c>
      <c r="S273" s="6">
        <f>IFERROR('Selected scen drivers'!U271/'Selected scen drivers'!$F271,"")</f>
        <v>1.01090464236831</v>
      </c>
      <c r="T273" s="6">
        <f>IFERROR('Selected scen drivers'!V271/'Selected scen drivers'!$F271,"")</f>
        <v>0.997492664866922</v>
      </c>
      <c r="U273" s="6">
        <f>IFERROR('Selected scen drivers'!W271/'Selected scen drivers'!$F271,"")</f>
        <v>0.982951789195398</v>
      </c>
      <c r="V273" s="6">
        <f>IFERROR('Selected scen drivers'!X271/'Selected scen drivers'!$F271,"")</f>
        <v>0</v>
      </c>
      <c r="W273" s="6">
        <f>IFERROR('Selected scen drivers'!Y271/'Selected scen drivers'!$F271,"")</f>
        <v>0</v>
      </c>
      <c r="X273" s="6">
        <f>IFERROR('Selected scen drivers'!Z271/'Selected scen drivers'!$F271,"")</f>
        <v>0</v>
      </c>
      <c r="Y273" s="6">
        <f>IFERROR('Selected scen drivers'!AA271/'Selected scen drivers'!$F271,"")</f>
        <v>0</v>
      </c>
      <c r="Z273" s="6">
        <f>IFERROR('Selected scen drivers'!AB271/'Selected scen drivers'!$F271,"")</f>
        <v>0</v>
      </c>
      <c r="AA273" s="6">
        <f>IFERROR('Selected scen drivers'!AC271/'Selected scen drivers'!$F271,"")</f>
        <v>0</v>
      </c>
      <c r="AB273" s="6">
        <f>IFERROR('Selected scen drivers'!AD271/'Selected scen drivers'!$F271,"")</f>
        <v>0</v>
      </c>
      <c r="AC273" s="6">
        <f>IFERROR('Selected scen drivers'!AE271/'Selected scen drivers'!$F271,"")</f>
        <v>0</v>
      </c>
    </row>
    <row r="274" hidden="1" spans="2:29">
      <c r="B274" t="str">
        <f>'Selected scen drivers'!C272</f>
        <v>BeNeLux</v>
      </c>
      <c r="C274" t="str">
        <f>'Selected scen drivers'!D272</f>
        <v>GDP</v>
      </c>
      <c r="D274" s="6">
        <f>IFERROR('Selected scen drivers'!F272/'Selected scen drivers'!$F272,"")</f>
        <v>1</v>
      </c>
      <c r="E274" s="6">
        <f>IFERROR('Selected scen drivers'!G272/'Selected scen drivers'!$F272,"")</f>
        <v>1.00809088662721</v>
      </c>
      <c r="F274" s="6">
        <f>IFERROR('Selected scen drivers'!H272/'Selected scen drivers'!$F272,"")</f>
        <v>1.14400338979557</v>
      </c>
      <c r="G274" s="6">
        <f>IFERROR('Selected scen drivers'!I272/'Selected scen drivers'!$F272,"")</f>
        <v>1.25050759781859</v>
      </c>
      <c r="H274" s="6">
        <f>IFERROR('Selected scen drivers'!J272/'Selected scen drivers'!$F272,"")</f>
        <v>1.33772956440188</v>
      </c>
      <c r="I274" s="6">
        <f>IFERROR('Selected scen drivers'!K272/'Selected scen drivers'!$F272,"")</f>
        <v>1.41833893109734</v>
      </c>
      <c r="J274" s="6">
        <f>IFERROR('Selected scen drivers'!L272/'Selected scen drivers'!$F272,"")</f>
        <v>1.49432278315945</v>
      </c>
      <c r="K274" s="6">
        <f>IFERROR('Selected scen drivers'!M272/'Selected scen drivers'!$F272,"")</f>
        <v>1.56678818974415</v>
      </c>
      <c r="L274" s="6">
        <f>IFERROR('Selected scen drivers'!N272/'Selected scen drivers'!$F272,"")</f>
        <v>1.63621947674348</v>
      </c>
      <c r="M274" s="6">
        <f>IFERROR('Selected scen drivers'!O272/'Selected scen drivers'!$F272,"")</f>
        <v>1.70585717561322</v>
      </c>
      <c r="N274" s="6">
        <f>IFERROR('Selected scen drivers'!P272/'Selected scen drivers'!$F272,"")</f>
        <v>1.77645880442683</v>
      </c>
      <c r="O274" s="6">
        <f>IFERROR('Selected scen drivers'!Q272/'Selected scen drivers'!$F272,"")</f>
        <v>1.84470086225119</v>
      </c>
      <c r="P274" s="6">
        <f>IFERROR('Selected scen drivers'!R272/'Selected scen drivers'!$F272,"")</f>
        <v>1.90940288904307</v>
      </c>
      <c r="Q274" s="6">
        <f>IFERROR('Selected scen drivers'!S272/'Selected scen drivers'!$F272,"")</f>
        <v>1.96812166978731</v>
      </c>
      <c r="R274" s="6">
        <f>IFERROR('Selected scen drivers'!T272/'Selected scen drivers'!$F272,"")</f>
        <v>2.01904873969769</v>
      </c>
      <c r="S274" s="6">
        <f>IFERROR('Selected scen drivers'!U272/'Selected scen drivers'!$F272,"")</f>
        <v>2.06183130985843</v>
      </c>
      <c r="T274" s="6">
        <f>IFERROR('Selected scen drivers'!V272/'Selected scen drivers'!$F272,"")</f>
        <v>2.09672570873607</v>
      </c>
      <c r="U274" s="6">
        <f>IFERROR('Selected scen drivers'!W272/'Selected scen drivers'!$F272,"")</f>
        <v>2.12356532282736</v>
      </c>
      <c r="V274" s="6">
        <f>IFERROR('Selected scen drivers'!X272/'Selected scen drivers'!$F272,"")</f>
        <v>0</v>
      </c>
      <c r="W274" s="6">
        <f>IFERROR('Selected scen drivers'!Y272/'Selected scen drivers'!$F272,"")</f>
        <v>0</v>
      </c>
      <c r="X274" s="6">
        <f>IFERROR('Selected scen drivers'!Z272/'Selected scen drivers'!$F272,"")</f>
        <v>0</v>
      </c>
      <c r="Y274" s="6">
        <f>IFERROR('Selected scen drivers'!AA272/'Selected scen drivers'!$F272,"")</f>
        <v>0</v>
      </c>
      <c r="Z274" s="6">
        <f>IFERROR('Selected scen drivers'!AB272/'Selected scen drivers'!$F272,"")</f>
        <v>0</v>
      </c>
      <c r="AA274" s="6">
        <f>IFERROR('Selected scen drivers'!AC272/'Selected scen drivers'!$F272,"")</f>
        <v>0</v>
      </c>
      <c r="AB274" s="6">
        <f>IFERROR('Selected scen drivers'!AD272/'Selected scen drivers'!$F272,"")</f>
        <v>0</v>
      </c>
      <c r="AC274" s="6">
        <f>IFERROR('Selected scen drivers'!AE272/'Selected scen drivers'!$F272,"")</f>
        <v>0</v>
      </c>
    </row>
    <row r="275" hidden="1" spans="2:29">
      <c r="B275" t="str">
        <f>'Selected scen drivers'!C273</f>
        <v>BeNeLux</v>
      </c>
      <c r="C275" t="str">
        <f>'Selected scen drivers'!D273</f>
        <v>GDPAGR</v>
      </c>
      <c r="D275" s="6">
        <f>IFERROR('Selected scen drivers'!F273/'Selected scen drivers'!$F273,"")</f>
        <v>1</v>
      </c>
      <c r="E275" s="6">
        <f>IFERROR('Selected scen drivers'!G273/'Selected scen drivers'!$F273,"")</f>
        <v>1.00932729767174</v>
      </c>
      <c r="F275" s="6">
        <f>IFERROR('Selected scen drivers'!H273/'Selected scen drivers'!$F273,"")</f>
        <v>1.14197840670008</v>
      </c>
      <c r="G275" s="6">
        <f>IFERROR('Selected scen drivers'!I273/'Selected scen drivers'!$F273,"")</f>
        <v>1.24835577926722</v>
      </c>
      <c r="H275" s="6">
        <f>IFERROR('Selected scen drivers'!J273/'Selected scen drivers'!$F273,"")</f>
        <v>1.33549869021222</v>
      </c>
      <c r="I275" s="6">
        <f>IFERROR('Selected scen drivers'!K273/'Selected scen drivers'!$F273,"")</f>
        <v>1.41740507895879</v>
      </c>
      <c r="J275" s="6">
        <f>IFERROR('Selected scen drivers'!L273/'Selected scen drivers'!$F273,"")</f>
        <v>1.49584513273311</v>
      </c>
      <c r="K275" s="6">
        <f>IFERROR('Selected scen drivers'!M273/'Selected scen drivers'!$F273,"")</f>
        <v>1.57024470743529</v>
      </c>
      <c r="L275" s="6">
        <f>IFERROR('Selected scen drivers'!N273/'Selected scen drivers'!$F273,"")</f>
        <v>1.64010697680132</v>
      </c>
      <c r="M275" s="6">
        <f>IFERROR('Selected scen drivers'!O273/'Selected scen drivers'!$F273,"")</f>
        <v>1.70809448546273</v>
      </c>
      <c r="N275" s="6">
        <f>IFERROR('Selected scen drivers'!P273/'Selected scen drivers'!$F273,"")</f>
        <v>1.77557192151264</v>
      </c>
      <c r="O275" s="6">
        <f>IFERROR('Selected scen drivers'!Q273/'Selected scen drivers'!$F273,"")</f>
        <v>1.84044688666471</v>
      </c>
      <c r="P275" s="6">
        <f>IFERROR('Selected scen drivers'!R273/'Selected scen drivers'!$F273,"")</f>
        <v>1.90185428779377</v>
      </c>
      <c r="Q275" s="6">
        <f>IFERROR('Selected scen drivers'!S273/'Selected scen drivers'!$F273,"")</f>
        <v>1.95688357219715</v>
      </c>
      <c r="R275" s="6">
        <f>IFERROR('Selected scen drivers'!T273/'Selected scen drivers'!$F273,"")</f>
        <v>2.00306890908221</v>
      </c>
      <c r="S275" s="6">
        <f>IFERROR('Selected scen drivers'!U273/'Selected scen drivers'!$F273,"")</f>
        <v>2.03977444571097</v>
      </c>
      <c r="T275" s="6">
        <f>IFERROR('Selected scen drivers'!V273/'Selected scen drivers'!$F273,"")</f>
        <v>2.06732616472323</v>
      </c>
      <c r="U275" s="6">
        <f>IFERROR('Selected scen drivers'!W273/'Selected scen drivers'!$F273,"")</f>
        <v>2.08605844078929</v>
      </c>
      <c r="V275" s="6">
        <f>IFERROR('Selected scen drivers'!X273/'Selected scen drivers'!$F273,"")</f>
        <v>0</v>
      </c>
      <c r="W275" s="6">
        <f>IFERROR('Selected scen drivers'!Y273/'Selected scen drivers'!$F273,"")</f>
        <v>0</v>
      </c>
      <c r="X275" s="6">
        <f>IFERROR('Selected scen drivers'!Z273/'Selected scen drivers'!$F273,"")</f>
        <v>0</v>
      </c>
      <c r="Y275" s="6">
        <f>IFERROR('Selected scen drivers'!AA273/'Selected scen drivers'!$F273,"")</f>
        <v>0</v>
      </c>
      <c r="Z275" s="6">
        <f>IFERROR('Selected scen drivers'!AB273/'Selected scen drivers'!$F273,"")</f>
        <v>0</v>
      </c>
      <c r="AA275" s="6">
        <f>IFERROR('Selected scen drivers'!AC273/'Selected scen drivers'!$F273,"")</f>
        <v>0</v>
      </c>
      <c r="AB275" s="6">
        <f>IFERROR('Selected scen drivers'!AD273/'Selected scen drivers'!$F273,"")</f>
        <v>0</v>
      </c>
      <c r="AC275" s="6">
        <f>IFERROR('Selected scen drivers'!AE273/'Selected scen drivers'!$F273,"")</f>
        <v>0</v>
      </c>
    </row>
    <row r="276" hidden="1" spans="2:29">
      <c r="B276" t="str">
        <f>'Selected scen drivers'!C274</f>
        <v>BeNeLux</v>
      </c>
      <c r="C276" t="str">
        <f>'Selected scen drivers'!D274</f>
        <v>GDPIND</v>
      </c>
      <c r="D276" s="6">
        <f>IFERROR('Selected scen drivers'!F274/'Selected scen drivers'!$F274,"")</f>
        <v>1</v>
      </c>
      <c r="E276" s="6">
        <f>IFERROR('Selected scen drivers'!G274/'Selected scen drivers'!$F274,"")</f>
        <v>1.007829811852</v>
      </c>
      <c r="F276" s="6">
        <f>IFERROR('Selected scen drivers'!H274/'Selected scen drivers'!$F274,"")</f>
        <v>1.1757977401802</v>
      </c>
      <c r="G276" s="6">
        <f>IFERROR('Selected scen drivers'!I274/'Selected scen drivers'!$F274,"")</f>
        <v>1.31888745398218</v>
      </c>
      <c r="H276" s="6">
        <f>IFERROR('Selected scen drivers'!J274/'Selected scen drivers'!$F274,"")</f>
        <v>1.44780374612488</v>
      </c>
      <c r="I276" s="6">
        <f>IFERROR('Selected scen drivers'!K274/'Selected scen drivers'!$F274,"")</f>
        <v>1.57449482519669</v>
      </c>
      <c r="J276" s="6">
        <f>IFERROR('Selected scen drivers'!L274/'Selected scen drivers'!$F274,"")</f>
        <v>1.70060140901575</v>
      </c>
      <c r="K276" s="6">
        <f>IFERROR('Selected scen drivers'!M274/'Selected scen drivers'!$F274,"")</f>
        <v>1.826847107732</v>
      </c>
      <c r="L276" s="6">
        <f>IFERROR('Selected scen drivers'!N274/'Selected scen drivers'!$F274,"")</f>
        <v>1.95349235662446</v>
      </c>
      <c r="M276" s="6">
        <f>IFERROR('Selected scen drivers'!O274/'Selected scen drivers'!$F274,"")</f>
        <v>2.08422672468368</v>
      </c>
      <c r="N276" s="6">
        <f>IFERROR('Selected scen drivers'!P274/'Selected scen drivers'!$F274,"")</f>
        <v>2.21996882837294</v>
      </c>
      <c r="O276" s="6">
        <f>IFERROR('Selected scen drivers'!Q274/'Selected scen drivers'!$F274,"")</f>
        <v>2.356525752918</v>
      </c>
      <c r="P276" s="6">
        <f>IFERROR('Selected scen drivers'!R274/'Selected scen drivers'!$F274,"")</f>
        <v>2.49215047082791</v>
      </c>
      <c r="Q276" s="6">
        <f>IFERROR('Selected scen drivers'!S274/'Selected scen drivers'!$F274,"")</f>
        <v>2.62328560383949</v>
      </c>
      <c r="R276" s="6">
        <f>IFERROR('Selected scen drivers'!T274/'Selected scen drivers'!$F274,"")</f>
        <v>2.74696533483627</v>
      </c>
      <c r="S276" s="6">
        <f>IFERROR('Selected scen drivers'!U274/'Selected scen drivers'!$F274,"")</f>
        <v>2.8620444417</v>
      </c>
      <c r="T276" s="6">
        <f>IFERROR('Selected scen drivers'!V274/'Selected scen drivers'!$F274,"")</f>
        <v>2.96820296766069</v>
      </c>
      <c r="U276" s="6">
        <f>IFERROR('Selected scen drivers'!W274/'Selected scen drivers'!$F274,"")</f>
        <v>3.06454433088545</v>
      </c>
      <c r="V276" s="6">
        <f>IFERROR('Selected scen drivers'!X274/'Selected scen drivers'!$F274,"")</f>
        <v>0</v>
      </c>
      <c r="W276" s="6">
        <f>IFERROR('Selected scen drivers'!Y274/'Selected scen drivers'!$F274,"")</f>
        <v>0</v>
      </c>
      <c r="X276" s="6">
        <f>IFERROR('Selected scen drivers'!Z274/'Selected scen drivers'!$F274,"")</f>
        <v>0</v>
      </c>
      <c r="Y276" s="6">
        <f>IFERROR('Selected scen drivers'!AA274/'Selected scen drivers'!$F274,"")</f>
        <v>0</v>
      </c>
      <c r="Z276" s="6">
        <f>IFERROR('Selected scen drivers'!AB274/'Selected scen drivers'!$F274,"")</f>
        <v>0</v>
      </c>
      <c r="AA276" s="6">
        <f>IFERROR('Selected scen drivers'!AC274/'Selected scen drivers'!$F274,"")</f>
        <v>0</v>
      </c>
      <c r="AB276" s="6">
        <f>IFERROR('Selected scen drivers'!AD274/'Selected scen drivers'!$F274,"")</f>
        <v>0</v>
      </c>
      <c r="AC276" s="6">
        <f>IFERROR('Selected scen drivers'!AE274/'Selected scen drivers'!$F274,"")</f>
        <v>0</v>
      </c>
    </row>
    <row r="277" hidden="1" spans="2:29">
      <c r="B277" t="str">
        <f>'Selected scen drivers'!C275</f>
        <v>BeNeLux</v>
      </c>
      <c r="C277" t="str">
        <f>'Selected scen drivers'!D275</f>
        <v>GDPMFG</v>
      </c>
      <c r="D277" s="6">
        <f>IFERROR('Selected scen drivers'!F275/'Selected scen drivers'!$F275,"")</f>
        <v>1</v>
      </c>
      <c r="E277" s="6">
        <f>IFERROR('Selected scen drivers'!G275/'Selected scen drivers'!$F275,"")</f>
        <v>1.00751536601687</v>
      </c>
      <c r="F277" s="6">
        <f>IFERROR('Selected scen drivers'!H275/'Selected scen drivers'!$F275,"")</f>
        <v>1.25261439580371</v>
      </c>
      <c r="G277" s="6">
        <f>IFERROR('Selected scen drivers'!I275/'Selected scen drivers'!$F275,"")</f>
        <v>1.48997650975752</v>
      </c>
      <c r="H277" s="6">
        <f>IFERROR('Selected scen drivers'!J275/'Selected scen drivers'!$F275,"")</f>
        <v>1.73014291057921</v>
      </c>
      <c r="I277" s="6">
        <f>IFERROR('Selected scen drivers'!K275/'Selected scen drivers'!$F275,"")</f>
        <v>1.98487886609007</v>
      </c>
      <c r="J277" s="6">
        <f>IFERROR('Selected scen drivers'!L275/'Selected scen drivers'!$F275,"")</f>
        <v>2.25592179823839</v>
      </c>
      <c r="K277" s="6">
        <f>IFERROR('Selected scen drivers'!M275/'Selected scen drivers'!$F275,"")</f>
        <v>2.54399243158418</v>
      </c>
      <c r="L277" s="6">
        <f>IFERROR('Selected scen drivers'!N275/'Selected scen drivers'!$F275,"")</f>
        <v>2.84949298289824</v>
      </c>
      <c r="M277" s="6">
        <f>IFERROR('Selected scen drivers'!O275/'Selected scen drivers'!$F275,"")</f>
        <v>3.1781172110278</v>
      </c>
      <c r="N277" s="6">
        <f>IFERROR('Selected scen drivers'!P275/'Selected scen drivers'!$F275,"")</f>
        <v>3.53206429348765</v>
      </c>
      <c r="O277" s="6">
        <f>IFERROR('Selected scen drivers'!Q275/'Selected scen drivers'!$F275,"")</f>
        <v>3.90532789213993</v>
      </c>
      <c r="P277" s="6">
        <f>IFERROR('Selected scen drivers'!R275/'Selected scen drivers'!$F275,"")</f>
        <v>4.29504264385726</v>
      </c>
      <c r="Q277" s="6">
        <f>IFERROR('Selected scen drivers'!S275/'Selected scen drivers'!$F275,"")</f>
        <v>4.69464686775447</v>
      </c>
      <c r="R277" s="6">
        <f>IFERROR('Selected scen drivers'!T275/'Selected scen drivers'!$F275,"")</f>
        <v>5.09772665510462</v>
      </c>
      <c r="S277" s="6">
        <f>IFERROR('Selected scen drivers'!U275/'Selected scen drivers'!$F275,"")</f>
        <v>5.50057511117647</v>
      </c>
      <c r="T277" s="6">
        <f>IFERROR('Selected scen drivers'!V275/'Selected scen drivers'!$F275,"")</f>
        <v>5.90082173934314</v>
      </c>
      <c r="U277" s="6">
        <f>IFERROR('Selected scen drivers'!W275/'Selected scen drivers'!$F275,"")</f>
        <v>6.29483475065244</v>
      </c>
      <c r="V277" s="6">
        <f>IFERROR('Selected scen drivers'!X275/'Selected scen drivers'!$F275,"")</f>
        <v>0</v>
      </c>
      <c r="W277" s="6">
        <f>IFERROR('Selected scen drivers'!Y275/'Selected scen drivers'!$F275,"")</f>
        <v>0</v>
      </c>
      <c r="X277" s="6">
        <f>IFERROR('Selected scen drivers'!Z275/'Selected scen drivers'!$F275,"")</f>
        <v>0</v>
      </c>
      <c r="Y277" s="6">
        <f>IFERROR('Selected scen drivers'!AA275/'Selected scen drivers'!$F275,"")</f>
        <v>0</v>
      </c>
      <c r="Z277" s="6">
        <f>IFERROR('Selected scen drivers'!AB275/'Selected scen drivers'!$F275,"")</f>
        <v>0</v>
      </c>
      <c r="AA277" s="6">
        <f>IFERROR('Selected scen drivers'!AC275/'Selected scen drivers'!$F275,"")</f>
        <v>0</v>
      </c>
      <c r="AB277" s="6">
        <f>IFERROR('Selected scen drivers'!AD275/'Selected scen drivers'!$F275,"")</f>
        <v>0</v>
      </c>
      <c r="AC277" s="6">
        <f>IFERROR('Selected scen drivers'!AE275/'Selected scen drivers'!$F275,"")</f>
        <v>0</v>
      </c>
    </row>
    <row r="278" hidden="1" spans="2:29">
      <c r="B278" t="str">
        <f>'Selected scen drivers'!C276</f>
        <v>BeNeLux</v>
      </c>
      <c r="C278" t="str">
        <f>'Selected scen drivers'!D276</f>
        <v>GDPPCAP</v>
      </c>
      <c r="D278" s="6">
        <f>IFERROR('Selected scen drivers'!F276/'Selected scen drivers'!$F276,"")</f>
        <v>1</v>
      </c>
      <c r="E278" s="6">
        <f>IFERROR('Selected scen drivers'!G276/'Selected scen drivers'!$F276,"")</f>
        <v>1.00561679464899</v>
      </c>
      <c r="F278" s="6">
        <f>IFERROR('Selected scen drivers'!H276/'Selected scen drivers'!$F276,"")</f>
        <v>1.12736168384907</v>
      </c>
      <c r="G278" s="6">
        <f>IFERROR('Selected scen drivers'!I276/'Selected scen drivers'!$F276,"")</f>
        <v>1.22119382901413</v>
      </c>
      <c r="H278" s="6">
        <f>IFERROR('Selected scen drivers'!J276/'Selected scen drivers'!$F276,"")</f>
        <v>1.29603779931132</v>
      </c>
      <c r="I278" s="6">
        <f>IFERROR('Selected scen drivers'!K276/'Selected scen drivers'!$F276,"")</f>
        <v>1.36527323847963</v>
      </c>
      <c r="J278" s="6">
        <f>IFERROR('Selected scen drivers'!L276/'Selected scen drivers'!$F276,"")</f>
        <v>1.43081883701192</v>
      </c>
      <c r="K278" s="6">
        <f>IFERROR('Selected scen drivers'!M276/'Selected scen drivers'!$F276,"")</f>
        <v>1.49254526786763</v>
      </c>
      <c r="L278" s="6">
        <f>IFERROR('Selected scen drivers'!N276/'Selected scen drivers'!$F276,"")</f>
        <v>1.55372658049212</v>
      </c>
      <c r="M278" s="6">
        <f>IFERROR('Selected scen drivers'!O276/'Selected scen drivers'!$F276,"")</f>
        <v>1.61592378790894</v>
      </c>
      <c r="N278" s="6">
        <f>IFERROR('Selected scen drivers'!P276/'Selected scen drivers'!$F276,"")</f>
        <v>1.67918860692349</v>
      </c>
      <c r="O278" s="6">
        <f>IFERROR('Selected scen drivers'!Q276/'Selected scen drivers'!$F276,"")</f>
        <v>1.73885736020092</v>
      </c>
      <c r="P278" s="6">
        <f>IFERROR('Selected scen drivers'!R276/'Selected scen drivers'!$F276,"")</f>
        <v>1.79437105827317</v>
      </c>
      <c r="Q278" s="6">
        <f>IFERROR('Selected scen drivers'!S276/'Selected scen drivers'!$F276,"")</f>
        <v>1.84616902261036</v>
      </c>
      <c r="R278" s="6">
        <f>IFERROR('Selected scen drivers'!T276/'Selected scen drivers'!$F276,"")</f>
        <v>1.89528740860642</v>
      </c>
      <c r="S278" s="6">
        <f>IFERROR('Selected scen drivers'!U276/'Selected scen drivers'!$F276,"")</f>
        <v>1.94207160754322</v>
      </c>
      <c r="T278" s="6">
        <f>IFERROR('Selected scen drivers'!V276/'Selected scen drivers'!$F276,"")</f>
        <v>1.98583012039482</v>
      </c>
      <c r="U278" s="6">
        <f>IFERROR('Selected scen drivers'!W276/'Selected scen drivers'!$F276,"")</f>
        <v>2.02544692712859</v>
      </c>
      <c r="V278" s="6">
        <f>IFERROR('Selected scen drivers'!X276/'Selected scen drivers'!$F276,"")</f>
        <v>0</v>
      </c>
      <c r="W278" s="6">
        <f>IFERROR('Selected scen drivers'!Y276/'Selected scen drivers'!$F276,"")</f>
        <v>0</v>
      </c>
      <c r="X278" s="6">
        <f>IFERROR('Selected scen drivers'!Z276/'Selected scen drivers'!$F276,"")</f>
        <v>0</v>
      </c>
      <c r="Y278" s="6">
        <f>IFERROR('Selected scen drivers'!AA276/'Selected scen drivers'!$F276,"")</f>
        <v>0</v>
      </c>
      <c r="Z278" s="6">
        <f>IFERROR('Selected scen drivers'!AB276/'Selected scen drivers'!$F276,"")</f>
        <v>0</v>
      </c>
      <c r="AA278" s="6">
        <f>IFERROR('Selected scen drivers'!AC276/'Selected scen drivers'!$F276,"")</f>
        <v>0</v>
      </c>
      <c r="AB278" s="6">
        <f>IFERROR('Selected scen drivers'!AD276/'Selected scen drivers'!$F276,"")</f>
        <v>0</v>
      </c>
      <c r="AC278" s="6">
        <f>IFERROR('Selected scen drivers'!AE276/'Selected scen drivers'!$F276,"")</f>
        <v>0</v>
      </c>
    </row>
    <row r="279" spans="2:29">
      <c r="B279" t="str">
        <f>'Selected scen drivers'!C277</f>
        <v>BeNeLux</v>
      </c>
      <c r="C279" t="str">
        <f>'Selected scen drivers'!D277</f>
        <v>GDPPHOU</v>
      </c>
      <c r="D279" s="6">
        <f>IFERROR('Selected scen drivers'!F277/'Selected scen drivers'!$F277,"")</f>
        <v>1</v>
      </c>
      <c r="E279" s="6">
        <f>IFERROR('Selected scen drivers'!G277/'Selected scen drivers'!$F277,"")</f>
        <v>1.00898590072293</v>
      </c>
      <c r="F279" s="6">
        <f>IFERROR('Selected scen drivers'!H277/'Selected scen drivers'!$F277,"")</f>
        <v>1.15012465139554</v>
      </c>
      <c r="G279" s="6">
        <f>IFERROR('Selected scen drivers'!I277/'Selected scen drivers'!$F277,"")</f>
        <v>1.28227897595217</v>
      </c>
      <c r="H279" s="6">
        <f>IFERROR('Selected scen drivers'!J277/'Selected scen drivers'!$F277,"")</f>
        <v>1.40190066856333</v>
      </c>
      <c r="I279" s="6">
        <f>IFERROR('Selected scen drivers'!K277/'Selected scen drivers'!$F277,"")</f>
        <v>1.50973286723964</v>
      </c>
      <c r="J279" s="6">
        <f>IFERROR('Selected scen drivers'!L277/'Selected scen drivers'!$F277,"")</f>
        <v>1.59973669442912</v>
      </c>
      <c r="K279" s="6">
        <f>IFERROR('Selected scen drivers'!M277/'Selected scen drivers'!$F277,"")</f>
        <v>1.69457600324574</v>
      </c>
      <c r="L279" s="6">
        <f>IFERROR('Selected scen drivers'!N277/'Selected scen drivers'!$F277,"")</f>
        <v>1.79377017264723</v>
      </c>
      <c r="M279" s="6">
        <f>IFERROR('Selected scen drivers'!O277/'Selected scen drivers'!$F277,"")</f>
        <v>1.90029482588545</v>
      </c>
      <c r="N279" s="6">
        <f>IFERROR('Selected scen drivers'!P277/'Selected scen drivers'!$F277,"")</f>
        <v>2.00037086424594</v>
      </c>
      <c r="O279" s="6">
        <f>IFERROR('Selected scen drivers'!Q277/'Selected scen drivers'!$F277,"")</f>
        <v>2.10053251057213</v>
      </c>
      <c r="P279" s="6">
        <f>IFERROR('Selected scen drivers'!R277/'Selected scen drivers'!$F277,"")</f>
        <v>2.20164504862824</v>
      </c>
      <c r="Q279" s="6">
        <f>IFERROR('Selected scen drivers'!S277/'Selected scen drivers'!$F277,"")</f>
        <v>2.30649027647556</v>
      </c>
      <c r="R279" s="6">
        <f>IFERROR('Selected scen drivers'!T277/'Selected scen drivers'!$F277,"")</f>
        <v>2.40041653258573</v>
      </c>
      <c r="S279" s="6">
        <f>IFERROR('Selected scen drivers'!U277/'Selected scen drivers'!$F277,"")</f>
        <v>2.48220814122362</v>
      </c>
      <c r="T279" s="6">
        <f>IFERROR('Selected scen drivers'!V277/'Selected scen drivers'!$F277,"")</f>
        <v>2.56570607451881</v>
      </c>
      <c r="U279" s="6">
        <f>IFERROR('Selected scen drivers'!W277/'Selected scen drivers'!$F277,"")</f>
        <v>2.64955463445306</v>
      </c>
      <c r="V279" s="6">
        <f>IFERROR('Selected scen drivers'!X277/'Selected scen drivers'!$F277,"")</f>
        <v>0</v>
      </c>
      <c r="W279" s="6">
        <f>IFERROR('Selected scen drivers'!Y277/'Selected scen drivers'!$F277,"")</f>
        <v>0</v>
      </c>
      <c r="X279" s="6">
        <f>IFERROR('Selected scen drivers'!Z277/'Selected scen drivers'!$F277,"")</f>
        <v>0</v>
      </c>
      <c r="Y279" s="6">
        <f>IFERROR('Selected scen drivers'!AA277/'Selected scen drivers'!$F277,"")</f>
        <v>0</v>
      </c>
      <c r="Z279" s="6">
        <f>IFERROR('Selected scen drivers'!AB277/'Selected scen drivers'!$F277,"")</f>
        <v>0</v>
      </c>
      <c r="AA279" s="6">
        <f>IFERROR('Selected scen drivers'!AC277/'Selected scen drivers'!$F277,"")</f>
        <v>0</v>
      </c>
      <c r="AB279" s="6">
        <f>IFERROR('Selected scen drivers'!AD277/'Selected scen drivers'!$F277,"")</f>
        <v>0</v>
      </c>
      <c r="AC279" s="6">
        <f>IFERROR('Selected scen drivers'!AE277/'Selected scen drivers'!$F277,"")</f>
        <v>0</v>
      </c>
    </row>
    <row r="280" hidden="1" spans="2:29">
      <c r="B280" t="str">
        <f>'Selected scen drivers'!C278</f>
        <v>BeNeLux</v>
      </c>
      <c r="C280" t="str">
        <f>'Selected scen drivers'!D278</f>
        <v>GDPSER</v>
      </c>
      <c r="D280" s="6">
        <f>IFERROR('Selected scen drivers'!F278/'Selected scen drivers'!$F278,"")</f>
        <v>1</v>
      </c>
      <c r="E280" s="6">
        <f>IFERROR('Selected scen drivers'!G278/'Selected scen drivers'!$F278,"")</f>
        <v>1.00813986466362</v>
      </c>
      <c r="F280" s="6">
        <f>IFERROR('Selected scen drivers'!H278/'Selected scen drivers'!$F278,"")</f>
        <v>1.13555352042607</v>
      </c>
      <c r="G280" s="6">
        <f>IFERROR('Selected scen drivers'!I278/'Selected scen drivers'!$F278,"")</f>
        <v>1.23229767011141</v>
      </c>
      <c r="H280" s="6">
        <f>IFERROR('Selected scen drivers'!J278/'Selected scen drivers'!$F278,"")</f>
        <v>1.30839558287944</v>
      </c>
      <c r="I280" s="6">
        <f>IFERROR('Selected scen drivers'!K278/'Selected scen drivers'!$F278,"")</f>
        <v>1.37668717931362</v>
      </c>
      <c r="J280" s="6">
        <f>IFERROR('Selected scen drivers'!L278/'Selected scen drivers'!$F278,"")</f>
        <v>1.43925559523623</v>
      </c>
      <c r="K280" s="6">
        <f>IFERROR('Selected scen drivers'!M278/'Selected scen drivers'!$F278,"")</f>
        <v>1.49733834544528</v>
      </c>
      <c r="L280" s="6">
        <f>IFERROR('Selected scen drivers'!N278/'Selected scen drivers'!$F278,"")</f>
        <v>1.55149591157799</v>
      </c>
      <c r="M280" s="6">
        <f>IFERROR('Selected scen drivers'!O278/'Selected scen drivers'!$F278,"")</f>
        <v>1.60485867721509</v>
      </c>
      <c r="N280" s="6">
        <f>IFERROR('Selected scen drivers'!P278/'Selected scen drivers'!$F278,"")</f>
        <v>1.6581310163405</v>
      </c>
      <c r="O280" s="6">
        <f>IFERROR('Selected scen drivers'!Q278/'Selected scen drivers'!$F278,"")</f>
        <v>1.70820081913967</v>
      </c>
      <c r="P280" s="6">
        <f>IFERROR('Selected scen drivers'!R278/'Selected scen drivers'!$F278,"")</f>
        <v>1.75403352778231</v>
      </c>
      <c r="Q280" s="6">
        <f>IFERROR('Selected scen drivers'!S278/'Selected scen drivers'!$F278,"")</f>
        <v>1.79349104007447</v>
      </c>
      <c r="R280" s="6">
        <f>IFERROR('Selected scen drivers'!T278/'Selected scen drivers'!$F278,"")</f>
        <v>1.82508470743276</v>
      </c>
      <c r="S280" s="6">
        <f>IFERROR('Selected scen drivers'!U278/'Selected scen drivers'!$F278,"")</f>
        <v>1.84867792303601</v>
      </c>
      <c r="T280" s="6">
        <f>IFERROR('Selected scen drivers'!V278/'Selected scen drivers'!$F278,"")</f>
        <v>1.86467962133157</v>
      </c>
      <c r="U280" s="6">
        <f>IFERROR('Selected scen drivers'!W278/'Selected scen drivers'!$F278,"")</f>
        <v>1.87310958617143</v>
      </c>
      <c r="V280" s="6">
        <f>IFERROR('Selected scen drivers'!X278/'Selected scen drivers'!$F278,"")</f>
        <v>0</v>
      </c>
      <c r="W280" s="6">
        <f>IFERROR('Selected scen drivers'!Y278/'Selected scen drivers'!$F278,"")</f>
        <v>0</v>
      </c>
      <c r="X280" s="6">
        <f>IFERROR('Selected scen drivers'!Z278/'Selected scen drivers'!$F278,"")</f>
        <v>0</v>
      </c>
      <c r="Y280" s="6">
        <f>IFERROR('Selected scen drivers'!AA278/'Selected scen drivers'!$F278,"")</f>
        <v>0</v>
      </c>
      <c r="Z280" s="6">
        <f>IFERROR('Selected scen drivers'!AB278/'Selected scen drivers'!$F278,"")</f>
        <v>0</v>
      </c>
      <c r="AA280" s="6">
        <f>IFERROR('Selected scen drivers'!AC278/'Selected scen drivers'!$F278,"")</f>
        <v>0</v>
      </c>
      <c r="AB280" s="6">
        <f>IFERROR('Selected scen drivers'!AD278/'Selected scen drivers'!$F278,"")</f>
        <v>0</v>
      </c>
      <c r="AC280" s="6">
        <f>IFERROR('Selected scen drivers'!AE278/'Selected scen drivers'!$F278,"")</f>
        <v>0</v>
      </c>
    </row>
    <row r="281" hidden="1" spans="2:29">
      <c r="B281" t="str">
        <f>'Selected scen drivers'!C279</f>
        <v>BeNeLux</v>
      </c>
      <c r="C281" t="str">
        <f>'Selected scen drivers'!D279</f>
        <v>HOU</v>
      </c>
      <c r="D281" s="6">
        <f>IFERROR('Selected scen drivers'!F279/'Selected scen drivers'!$F279,"")</f>
        <v>1</v>
      </c>
      <c r="E281" s="6">
        <f>IFERROR('Selected scen drivers'!G279/'Selected scen drivers'!$F279,"")</f>
        <v>0.999112956786534</v>
      </c>
      <c r="F281" s="6">
        <f>IFERROR('Selected scen drivers'!H279/'Selected scen drivers'!$F279,"")</f>
        <v>0.9946777407192</v>
      </c>
      <c r="G281" s="6">
        <f>IFERROR('Selected scen drivers'!I279/'Selected scen drivers'!$F279,"")</f>
        <v>0.975222725530538</v>
      </c>
      <c r="H281" s="6">
        <f>IFERROR('Selected scen drivers'!J279/'Selected scen drivers'!$F279,"")</f>
        <v>0.954225641230901</v>
      </c>
      <c r="I281" s="6">
        <f>IFERROR('Selected scen drivers'!K279/'Selected scen drivers'!$F279,"")</f>
        <v>0.939463505017678</v>
      </c>
      <c r="J281" s="6">
        <f>IFERROR('Selected scen drivers'!L279/'Selected scen drivers'!$F279,"")</f>
        <v>0.934105461457025</v>
      </c>
      <c r="K281" s="6">
        <f>IFERROR('Selected scen drivers'!M279/'Selected scen drivers'!$F279,"")</f>
        <v>0.924590096132116</v>
      </c>
      <c r="L281" s="6">
        <f>IFERROR('Selected scen drivers'!N279/'Selected scen drivers'!$F279,"")</f>
        <v>0.912167847193468</v>
      </c>
      <c r="M281" s="6">
        <f>IFERROR('Selected scen drivers'!O279/'Selected scen drivers'!$F279,"")</f>
        <v>0.897680271701196</v>
      </c>
      <c r="N281" s="6">
        <f>IFERROR('Selected scen drivers'!P279/'Selected scen drivers'!$F279,"")</f>
        <v>0.88806472648585</v>
      </c>
      <c r="O281" s="6">
        <f>IFERROR('Selected scen drivers'!Q279/'Selected scen drivers'!$F279,"")</f>
        <v>0.878206289579749</v>
      </c>
      <c r="P281" s="6">
        <f>IFERROR('Selected scen drivers'!R279/'Selected scen drivers'!$F279,"")</f>
        <v>0.867261909558375</v>
      </c>
      <c r="Q281" s="6">
        <f>IFERROR('Selected scen drivers'!S279/'Selected scen drivers'!$F279,"")</f>
        <v>0.853297189179876</v>
      </c>
      <c r="R281" s="6">
        <f>IFERROR('Selected scen drivers'!T279/'Selected scen drivers'!$F279,"")</f>
        <v>0.841124326669575</v>
      </c>
      <c r="S281" s="6">
        <f>IFERROR('Selected scen drivers'!U279/'Selected scen drivers'!$F279,"")</f>
        <v>0.83064400427034</v>
      </c>
      <c r="T281" s="6">
        <f>IFERROR('Selected scen drivers'!V279/'Selected scen drivers'!$F279,"")</f>
        <v>0.81721196732533</v>
      </c>
      <c r="U281" s="6">
        <f>IFERROR('Selected scen drivers'!W279/'Selected scen drivers'!$F279,"")</f>
        <v>0.801480103566809</v>
      </c>
      <c r="V281" s="6">
        <f>IFERROR('Selected scen drivers'!X279/'Selected scen drivers'!$F279,"")</f>
        <v>0</v>
      </c>
      <c r="W281" s="6">
        <f>IFERROR('Selected scen drivers'!Y279/'Selected scen drivers'!$F279,"")</f>
        <v>0</v>
      </c>
      <c r="X281" s="6">
        <f>IFERROR('Selected scen drivers'!Z279/'Selected scen drivers'!$F279,"")</f>
        <v>0</v>
      </c>
      <c r="Y281" s="6">
        <f>IFERROR('Selected scen drivers'!AA279/'Selected scen drivers'!$F279,"")</f>
        <v>0</v>
      </c>
      <c r="Z281" s="6">
        <f>IFERROR('Selected scen drivers'!AB279/'Selected scen drivers'!$F279,"")</f>
        <v>0</v>
      </c>
      <c r="AA281" s="6">
        <f>IFERROR('Selected scen drivers'!AC279/'Selected scen drivers'!$F279,"")</f>
        <v>0</v>
      </c>
      <c r="AB281" s="6">
        <f>IFERROR('Selected scen drivers'!AD279/'Selected scen drivers'!$F279,"")</f>
        <v>0</v>
      </c>
      <c r="AC281" s="6">
        <f>IFERROR('Selected scen drivers'!AE279/'Selected scen drivers'!$F279,"")</f>
        <v>0</v>
      </c>
    </row>
    <row r="282" hidden="1" spans="2:29">
      <c r="B282" t="str">
        <f>'Selected scen drivers'!C280</f>
        <v>BeNeLux</v>
      </c>
      <c r="C282" t="str">
        <f>'Selected scen drivers'!D280</f>
        <v>POP</v>
      </c>
      <c r="D282" s="6">
        <f>IFERROR('Selected scen drivers'!F280/'Selected scen drivers'!$F280,"")</f>
        <v>1</v>
      </c>
      <c r="E282" s="6">
        <f>IFERROR('Selected scen drivers'!G280/'Selected scen drivers'!$F280,"")</f>
        <v>1.00246027312928</v>
      </c>
      <c r="F282" s="6">
        <f>IFERROR('Selected scen drivers'!H280/'Selected scen drivers'!$F280,"")</f>
        <v>1.01476163877566</v>
      </c>
      <c r="G282" s="6">
        <f>IFERROR('Selected scen drivers'!I280/'Selected scen drivers'!$F280,"")</f>
        <v>1.02400419008678</v>
      </c>
      <c r="H282" s="6">
        <f>IFERROR('Selected scen drivers'!J280/'Selected scen drivers'!$F280,"")</f>
        <v>1.03216863359442</v>
      </c>
      <c r="I282" s="6">
        <f>IFERROR('Selected scen drivers'!K280/'Selected scen drivers'!$F280,"")</f>
        <v>1.03886818486006</v>
      </c>
      <c r="J282" s="6">
        <f>IFERROR('Selected scen drivers'!L280/'Selected scen drivers'!$F280,"")</f>
        <v>1.04438293968798</v>
      </c>
      <c r="K282" s="6">
        <f>IFERROR('Selected scen drivers'!M280/'Selected scen drivers'!$F280,"")</f>
        <v>1.04974249255609</v>
      </c>
      <c r="L282" s="6">
        <f>IFERROR('Selected scen drivers'!N280/'Selected scen drivers'!$F280,"")</f>
        <v>1.05309357340416</v>
      </c>
      <c r="M282" s="6">
        <f>IFERROR('Selected scen drivers'!O280/'Selected scen drivers'!$F280,"")</f>
        <v>1.05565447354461</v>
      </c>
      <c r="N282" s="6">
        <f>IFERROR('Selected scen drivers'!P280/'Selected scen drivers'!$F280,"")</f>
        <v>1.0579269041621</v>
      </c>
      <c r="O282" s="6">
        <f>IFERROR('Selected scen drivers'!Q280/'Selected scen drivers'!$F280,"")</f>
        <v>1.06086957129022</v>
      </c>
      <c r="P282" s="6">
        <f>IFERROR('Selected scen drivers'!R280/'Selected scen drivers'!$F280,"")</f>
        <v>1.06410704755827</v>
      </c>
      <c r="Q282" s="6">
        <f>IFERROR('Selected scen drivers'!S280/'Selected scen drivers'!$F280,"")</f>
        <v>1.06605714085946</v>
      </c>
      <c r="R282" s="6">
        <f>IFERROR('Selected scen drivers'!T280/'Selected scen drivers'!$F280,"")</f>
        <v>1.06529950577906</v>
      </c>
      <c r="S282" s="6">
        <f>IFERROR('Selected scen drivers'!U280/'Selected scen drivers'!$F280,"")</f>
        <v>1.06166595600804</v>
      </c>
      <c r="T282" s="6">
        <f>IFERROR('Selected scen drivers'!V280/'Selected scen drivers'!$F280,"")</f>
        <v>1.05584344159268</v>
      </c>
      <c r="U282" s="6">
        <f>IFERROR('Selected scen drivers'!W280/'Selected scen drivers'!$F280,"")</f>
        <v>1.04844283717563</v>
      </c>
      <c r="V282" s="6">
        <f>IFERROR('Selected scen drivers'!X280/'Selected scen drivers'!$F280,"")</f>
        <v>0</v>
      </c>
      <c r="W282" s="6">
        <f>IFERROR('Selected scen drivers'!Y280/'Selected scen drivers'!$F280,"")</f>
        <v>0</v>
      </c>
      <c r="X282" s="6">
        <f>IFERROR('Selected scen drivers'!Z280/'Selected scen drivers'!$F280,"")</f>
        <v>0</v>
      </c>
      <c r="Y282" s="6">
        <f>IFERROR('Selected scen drivers'!AA280/'Selected scen drivers'!$F280,"")</f>
        <v>0</v>
      </c>
      <c r="Z282" s="6">
        <f>IFERROR('Selected scen drivers'!AB280/'Selected scen drivers'!$F280,"")</f>
        <v>0</v>
      </c>
      <c r="AA282" s="6">
        <f>IFERROR('Selected scen drivers'!AC280/'Selected scen drivers'!$F280,"")</f>
        <v>0</v>
      </c>
      <c r="AB282" s="6">
        <f>IFERROR('Selected scen drivers'!AD280/'Selected scen drivers'!$F280,"")</f>
        <v>0</v>
      </c>
      <c r="AC282" s="6">
        <f>IFERROR('Selected scen drivers'!AE280/'Selected scen drivers'!$F280,"")</f>
        <v>0</v>
      </c>
    </row>
    <row r="283" hidden="1" spans="2:29">
      <c r="B283" t="str">
        <f>'Selected scen drivers'!C281</f>
        <v>Norway</v>
      </c>
      <c r="C283" t="str">
        <f>'Selected scen drivers'!D281</f>
        <v>GDP</v>
      </c>
      <c r="D283" s="6">
        <f>IFERROR('Selected scen drivers'!F281/'Selected scen drivers'!$F281,"")</f>
        <v>1</v>
      </c>
      <c r="E283" s="6">
        <f>IFERROR('Selected scen drivers'!G281/'Selected scen drivers'!$F281,"")</f>
        <v>1.00838893038991</v>
      </c>
      <c r="F283" s="6">
        <f>IFERROR('Selected scen drivers'!H281/'Selected scen drivers'!$F281,"")</f>
        <v>1.12064101290293</v>
      </c>
      <c r="G283" s="6">
        <f>IFERROR('Selected scen drivers'!I281/'Selected scen drivers'!$F281,"")</f>
        <v>1.22327937382933</v>
      </c>
      <c r="H283" s="6">
        <f>IFERROR('Selected scen drivers'!J281/'Selected scen drivers'!$F281,"")</f>
        <v>1.32530748576188</v>
      </c>
      <c r="I283" s="6">
        <f>IFERROR('Selected scen drivers'!K281/'Selected scen drivers'!$F281,"")</f>
        <v>1.43089896116608</v>
      </c>
      <c r="J283" s="6">
        <f>IFERROR('Selected scen drivers'!L281/'Selected scen drivers'!$F281,"")</f>
        <v>1.54065178272437</v>
      </c>
      <c r="K283" s="6">
        <f>IFERROR('Selected scen drivers'!M281/'Selected scen drivers'!$F281,"")</f>
        <v>1.65384530463998</v>
      </c>
      <c r="L283" s="6">
        <f>IFERROR('Selected scen drivers'!N281/'Selected scen drivers'!$F281,"")</f>
        <v>1.7672964190957</v>
      </c>
      <c r="M283" s="6">
        <f>IFERROR('Selected scen drivers'!O281/'Selected scen drivers'!$F281,"")</f>
        <v>1.88276227520451</v>
      </c>
      <c r="N283" s="6">
        <f>IFERROR('Selected scen drivers'!P281/'Selected scen drivers'!$F281,"")</f>
        <v>2.00074272515735</v>
      </c>
      <c r="O283" s="6">
        <f>IFERROR('Selected scen drivers'!Q281/'Selected scen drivers'!$F281,"")</f>
        <v>2.1142214388138</v>
      </c>
      <c r="P283" s="6">
        <f>IFERROR('Selected scen drivers'!R281/'Selected scen drivers'!$F281,"")</f>
        <v>2.22283962656441</v>
      </c>
      <c r="Q283" s="6">
        <f>IFERROR('Selected scen drivers'!S281/'Selected scen drivers'!$F281,"")</f>
        <v>2.3253461246429</v>
      </c>
      <c r="R283" s="6">
        <f>IFERROR('Selected scen drivers'!T281/'Selected scen drivers'!$F281,"")</f>
        <v>2.4203303072343</v>
      </c>
      <c r="S283" s="6">
        <f>IFERROR('Selected scen drivers'!U281/'Selected scen drivers'!$F281,"")</f>
        <v>2.50751618233136</v>
      </c>
      <c r="T283" s="6">
        <f>IFERROR('Selected scen drivers'!V281/'Selected scen drivers'!$F281,"")</f>
        <v>2.58692521597908</v>
      </c>
      <c r="U283" s="6">
        <f>IFERROR('Selected scen drivers'!W281/'Selected scen drivers'!$F281,"")</f>
        <v>2.6570517184489</v>
      </c>
      <c r="V283" s="6">
        <f>IFERROR('Selected scen drivers'!X281/'Selected scen drivers'!$F281,"")</f>
        <v>0</v>
      </c>
      <c r="W283" s="6">
        <f>IFERROR('Selected scen drivers'!Y281/'Selected scen drivers'!$F281,"")</f>
        <v>0</v>
      </c>
      <c r="X283" s="6">
        <f>IFERROR('Selected scen drivers'!Z281/'Selected scen drivers'!$F281,"")</f>
        <v>0</v>
      </c>
      <c r="Y283" s="6">
        <f>IFERROR('Selected scen drivers'!AA281/'Selected scen drivers'!$F281,"")</f>
        <v>0</v>
      </c>
      <c r="Z283" s="6">
        <f>IFERROR('Selected scen drivers'!AB281/'Selected scen drivers'!$F281,"")</f>
        <v>0</v>
      </c>
      <c r="AA283" s="6">
        <f>IFERROR('Selected scen drivers'!AC281/'Selected scen drivers'!$F281,"")</f>
        <v>0</v>
      </c>
      <c r="AB283" s="6">
        <f>IFERROR('Selected scen drivers'!AD281/'Selected scen drivers'!$F281,"")</f>
        <v>0</v>
      </c>
      <c r="AC283" s="6">
        <f>IFERROR('Selected scen drivers'!AE281/'Selected scen drivers'!$F281,"")</f>
        <v>0</v>
      </c>
    </row>
    <row r="284" hidden="1" spans="2:29">
      <c r="B284" t="str">
        <f>'Selected scen drivers'!C282</f>
        <v>Norway</v>
      </c>
      <c r="C284" t="str">
        <f>'Selected scen drivers'!D282</f>
        <v>GDPAGR</v>
      </c>
      <c r="D284" s="6">
        <f>IFERROR('Selected scen drivers'!F282/'Selected scen drivers'!$F282,"")</f>
        <v>1</v>
      </c>
      <c r="E284" s="6">
        <f>IFERROR('Selected scen drivers'!G282/'Selected scen drivers'!$F282,"")</f>
        <v>1.00838893038991</v>
      </c>
      <c r="F284" s="6">
        <f>IFERROR('Selected scen drivers'!H282/'Selected scen drivers'!$F282,"")</f>
        <v>1.12064101290293</v>
      </c>
      <c r="G284" s="6">
        <f>IFERROR('Selected scen drivers'!I282/'Selected scen drivers'!$F282,"")</f>
        <v>1.22327937382933</v>
      </c>
      <c r="H284" s="6">
        <f>IFERROR('Selected scen drivers'!J282/'Selected scen drivers'!$F282,"")</f>
        <v>1.32530748576188</v>
      </c>
      <c r="I284" s="6">
        <f>IFERROR('Selected scen drivers'!K282/'Selected scen drivers'!$F282,"")</f>
        <v>1.43089896116609</v>
      </c>
      <c r="J284" s="6">
        <f>IFERROR('Selected scen drivers'!L282/'Selected scen drivers'!$F282,"")</f>
        <v>1.54065178272438</v>
      </c>
      <c r="K284" s="6">
        <f>IFERROR('Selected scen drivers'!M282/'Selected scen drivers'!$F282,"")</f>
        <v>1.65384530463998</v>
      </c>
      <c r="L284" s="6">
        <f>IFERROR('Selected scen drivers'!N282/'Selected scen drivers'!$F282,"")</f>
        <v>1.7672964190957</v>
      </c>
      <c r="M284" s="6">
        <f>IFERROR('Selected scen drivers'!O282/'Selected scen drivers'!$F282,"")</f>
        <v>1.88276227520451</v>
      </c>
      <c r="N284" s="6">
        <f>IFERROR('Selected scen drivers'!P282/'Selected scen drivers'!$F282,"")</f>
        <v>2.00074272515734</v>
      </c>
      <c r="O284" s="6">
        <f>IFERROR('Selected scen drivers'!Q282/'Selected scen drivers'!$F282,"")</f>
        <v>2.1142214388138</v>
      </c>
      <c r="P284" s="6">
        <f>IFERROR('Selected scen drivers'!R282/'Selected scen drivers'!$F282,"")</f>
        <v>2.22283962656441</v>
      </c>
      <c r="Q284" s="6">
        <f>IFERROR('Selected scen drivers'!S282/'Selected scen drivers'!$F282,"")</f>
        <v>2.32534612464289</v>
      </c>
      <c r="R284" s="6">
        <f>IFERROR('Selected scen drivers'!T282/'Selected scen drivers'!$F282,"")</f>
        <v>2.4203303072343</v>
      </c>
      <c r="S284" s="6">
        <f>IFERROR('Selected scen drivers'!U282/'Selected scen drivers'!$F282,"")</f>
        <v>2.50751618233136</v>
      </c>
      <c r="T284" s="6">
        <f>IFERROR('Selected scen drivers'!V282/'Selected scen drivers'!$F282,"")</f>
        <v>2.58692521597909</v>
      </c>
      <c r="U284" s="6">
        <f>IFERROR('Selected scen drivers'!W282/'Selected scen drivers'!$F282,"")</f>
        <v>2.6570517184489</v>
      </c>
      <c r="V284" s="6">
        <f>IFERROR('Selected scen drivers'!X282/'Selected scen drivers'!$F282,"")</f>
        <v>0</v>
      </c>
      <c r="W284" s="6">
        <f>IFERROR('Selected scen drivers'!Y282/'Selected scen drivers'!$F282,"")</f>
        <v>0</v>
      </c>
      <c r="X284" s="6">
        <f>IFERROR('Selected scen drivers'!Z282/'Selected scen drivers'!$F282,"")</f>
        <v>0</v>
      </c>
      <c r="Y284" s="6">
        <f>IFERROR('Selected scen drivers'!AA282/'Selected scen drivers'!$F282,"")</f>
        <v>0</v>
      </c>
      <c r="Z284" s="6">
        <f>IFERROR('Selected scen drivers'!AB282/'Selected scen drivers'!$F282,"")</f>
        <v>0</v>
      </c>
      <c r="AA284" s="6">
        <f>IFERROR('Selected scen drivers'!AC282/'Selected scen drivers'!$F282,"")</f>
        <v>0</v>
      </c>
      <c r="AB284" s="6">
        <f>IFERROR('Selected scen drivers'!AD282/'Selected scen drivers'!$F282,"")</f>
        <v>0</v>
      </c>
      <c r="AC284" s="6">
        <f>IFERROR('Selected scen drivers'!AE282/'Selected scen drivers'!$F282,"")</f>
        <v>0</v>
      </c>
    </row>
    <row r="285" hidden="1" spans="2:29">
      <c r="B285" t="str">
        <f>'Selected scen drivers'!C283</f>
        <v>Norway</v>
      </c>
      <c r="C285" t="str">
        <f>'Selected scen drivers'!D283</f>
        <v>GDPIND</v>
      </c>
      <c r="D285" s="6">
        <f>IFERROR('Selected scen drivers'!F283/'Selected scen drivers'!$F283,"")</f>
        <v>1</v>
      </c>
      <c r="E285" s="6">
        <f>IFERROR('Selected scen drivers'!G283/'Selected scen drivers'!$F283,"")</f>
        <v>1.00838893038991</v>
      </c>
      <c r="F285" s="6">
        <f>IFERROR('Selected scen drivers'!H283/'Selected scen drivers'!$F283,"")</f>
        <v>1.12064101290292</v>
      </c>
      <c r="G285" s="6">
        <f>IFERROR('Selected scen drivers'!I283/'Selected scen drivers'!$F283,"")</f>
        <v>1.22327937382933</v>
      </c>
      <c r="H285" s="6">
        <f>IFERROR('Selected scen drivers'!J283/'Selected scen drivers'!$F283,"")</f>
        <v>1.32530748576187</v>
      </c>
      <c r="I285" s="6">
        <f>IFERROR('Selected scen drivers'!K283/'Selected scen drivers'!$F283,"")</f>
        <v>1.43089896116608</v>
      </c>
      <c r="J285" s="6">
        <f>IFERROR('Selected scen drivers'!L283/'Selected scen drivers'!$F283,"")</f>
        <v>1.54065178272436</v>
      </c>
      <c r="K285" s="6">
        <f>IFERROR('Selected scen drivers'!M283/'Selected scen drivers'!$F283,"")</f>
        <v>1.65384530463997</v>
      </c>
      <c r="L285" s="6">
        <f>IFERROR('Selected scen drivers'!N283/'Selected scen drivers'!$F283,"")</f>
        <v>1.7672964190957</v>
      </c>
      <c r="M285" s="6">
        <f>IFERROR('Selected scen drivers'!O283/'Selected scen drivers'!$F283,"")</f>
        <v>1.8827622752045</v>
      </c>
      <c r="N285" s="6">
        <f>IFERROR('Selected scen drivers'!P283/'Selected scen drivers'!$F283,"")</f>
        <v>2.00074272515734</v>
      </c>
      <c r="O285" s="6">
        <f>IFERROR('Selected scen drivers'!Q283/'Selected scen drivers'!$F283,"")</f>
        <v>2.11422143881379</v>
      </c>
      <c r="P285" s="6">
        <f>IFERROR('Selected scen drivers'!R283/'Selected scen drivers'!$F283,"")</f>
        <v>2.2228396265644</v>
      </c>
      <c r="Q285" s="6">
        <f>IFERROR('Selected scen drivers'!S283/'Selected scen drivers'!$F283,"")</f>
        <v>2.32534612464289</v>
      </c>
      <c r="R285" s="6">
        <f>IFERROR('Selected scen drivers'!T283/'Selected scen drivers'!$F283,"")</f>
        <v>2.42033030723429</v>
      </c>
      <c r="S285" s="6">
        <f>IFERROR('Selected scen drivers'!U283/'Selected scen drivers'!$F283,"")</f>
        <v>2.50751618233135</v>
      </c>
      <c r="T285" s="6">
        <f>IFERROR('Selected scen drivers'!V283/'Selected scen drivers'!$F283,"")</f>
        <v>2.58692521597907</v>
      </c>
      <c r="U285" s="6">
        <f>IFERROR('Selected scen drivers'!W283/'Selected scen drivers'!$F283,"")</f>
        <v>2.65705171844889</v>
      </c>
      <c r="V285" s="6">
        <f>IFERROR('Selected scen drivers'!X283/'Selected scen drivers'!$F283,"")</f>
        <v>0</v>
      </c>
      <c r="W285" s="6">
        <f>IFERROR('Selected scen drivers'!Y283/'Selected scen drivers'!$F283,"")</f>
        <v>0</v>
      </c>
      <c r="X285" s="6">
        <f>IFERROR('Selected scen drivers'!Z283/'Selected scen drivers'!$F283,"")</f>
        <v>0</v>
      </c>
      <c r="Y285" s="6">
        <f>IFERROR('Selected scen drivers'!AA283/'Selected scen drivers'!$F283,"")</f>
        <v>0</v>
      </c>
      <c r="Z285" s="6">
        <f>IFERROR('Selected scen drivers'!AB283/'Selected scen drivers'!$F283,"")</f>
        <v>0</v>
      </c>
      <c r="AA285" s="6">
        <f>IFERROR('Selected scen drivers'!AC283/'Selected scen drivers'!$F283,"")</f>
        <v>0</v>
      </c>
      <c r="AB285" s="6">
        <f>IFERROR('Selected scen drivers'!AD283/'Selected scen drivers'!$F283,"")</f>
        <v>0</v>
      </c>
      <c r="AC285" s="6">
        <f>IFERROR('Selected scen drivers'!AE283/'Selected scen drivers'!$F283,"")</f>
        <v>0</v>
      </c>
    </row>
    <row r="286" hidden="1" spans="2:29">
      <c r="B286" t="str">
        <f>'Selected scen drivers'!C284</f>
        <v>Norway</v>
      </c>
      <c r="C286" t="str">
        <f>'Selected scen drivers'!D284</f>
        <v>GDPMFG</v>
      </c>
      <c r="D286" s="6">
        <f>IFERROR('Selected scen drivers'!F284/'Selected scen drivers'!$F284,"")</f>
        <v>1</v>
      </c>
      <c r="E286" s="6">
        <f>IFERROR('Selected scen drivers'!G284/'Selected scen drivers'!$F284,"")</f>
        <v>1.00838893038991</v>
      </c>
      <c r="F286" s="6">
        <f>IFERROR('Selected scen drivers'!H284/'Selected scen drivers'!$F284,"")</f>
        <v>1.29994079945772</v>
      </c>
      <c r="G286" s="6">
        <f>IFERROR('Selected scen drivers'!I284/'Selected scen drivers'!$F284,"")</f>
        <v>1.61472271402318</v>
      </c>
      <c r="H286" s="6">
        <f>IFERROR('Selected scen drivers'!J284/'Selected scen drivers'!$F284,"")</f>
        <v>1.96144523169626</v>
      </c>
      <c r="I286" s="6">
        <f>IFERROR('Selected scen drivers'!K284/'Selected scen drivers'!$F284,"")</f>
        <v>2.34666012059017</v>
      </c>
      <c r="J286" s="6">
        <f>IFERROR('Selected scen drivers'!L284/'Selected scen drivers'!$F284,"")</f>
        <v>2.77315413011818</v>
      </c>
      <c r="K286" s="6">
        <f>IFERROR('Selected scen drivers'!M284/'Selected scen drivers'!$F284,"")</f>
        <v>3.24151222046221</v>
      </c>
      <c r="L286" s="6">
        <f>IFERROR('Selected scen drivers'!N284/'Selected scen drivers'!$F284,"")</f>
        <v>3.74663776884193</v>
      </c>
      <c r="M286" s="6">
        <f>IFERROR('Selected scen drivers'!O284/'Selected scen drivers'!$F284,"")</f>
        <v>4.29266068292456</v>
      </c>
      <c r="N286" s="6">
        <f>IFERROR('Selected scen drivers'!P284/'Selected scen drivers'!$F284,"")</f>
        <v>4.88176765193772</v>
      </c>
      <c r="O286" s="6">
        <f>IFERROR('Selected scen drivers'!Q284/'Selected scen drivers'!$F284,"")</f>
        <v>5.49692337765227</v>
      </c>
      <c r="P286" s="6">
        <f>IFERROR('Selected scen drivers'!R284/'Selected scen drivers'!$F284,"")</f>
        <v>6.1349768105472</v>
      </c>
      <c r="Q286" s="6">
        <f>IFERROR('Selected scen drivers'!S284/'Selected scen drivers'!$F284,"")</f>
        <v>6.78994157328991</v>
      </c>
      <c r="R286" s="6">
        <f>IFERROR('Selected scen drivers'!T284/'Selected scen drivers'!$F284,"")</f>
        <v>7.45453941815688</v>
      </c>
      <c r="S286" s="6">
        <f>IFERROR('Selected scen drivers'!U284/'Selected scen drivers'!$F284,"")</f>
        <v>8.1242654850724</v>
      </c>
      <c r="T286" s="6">
        <f>IFERROR('Selected scen drivers'!V284/'Selected scen drivers'!$F284,"")</f>
        <v>8.79544962813733</v>
      </c>
      <c r="U286" s="6">
        <f>IFERROR('Selected scen drivers'!W284/'Selected scen drivers'!$F284,"")</f>
        <v>9.45899882547207</v>
      </c>
      <c r="V286" s="6">
        <f>IFERROR('Selected scen drivers'!X284/'Selected scen drivers'!$F284,"")</f>
        <v>0</v>
      </c>
      <c r="W286" s="6">
        <f>IFERROR('Selected scen drivers'!Y284/'Selected scen drivers'!$F284,"")</f>
        <v>0</v>
      </c>
      <c r="X286" s="6">
        <f>IFERROR('Selected scen drivers'!Z284/'Selected scen drivers'!$F284,"")</f>
        <v>0</v>
      </c>
      <c r="Y286" s="6">
        <f>IFERROR('Selected scen drivers'!AA284/'Selected scen drivers'!$F284,"")</f>
        <v>0</v>
      </c>
      <c r="Z286" s="6">
        <f>IFERROR('Selected scen drivers'!AB284/'Selected scen drivers'!$F284,"")</f>
        <v>0</v>
      </c>
      <c r="AA286" s="6">
        <f>IFERROR('Selected scen drivers'!AC284/'Selected scen drivers'!$F284,"")</f>
        <v>0</v>
      </c>
      <c r="AB286" s="6">
        <f>IFERROR('Selected scen drivers'!AD284/'Selected scen drivers'!$F284,"")</f>
        <v>0</v>
      </c>
      <c r="AC286" s="6">
        <f>IFERROR('Selected scen drivers'!AE284/'Selected scen drivers'!$F284,"")</f>
        <v>0</v>
      </c>
    </row>
    <row r="287" hidden="1" spans="2:29">
      <c r="B287" t="str">
        <f>'Selected scen drivers'!C285</f>
        <v>Norway</v>
      </c>
      <c r="C287" t="str">
        <f>'Selected scen drivers'!D285</f>
        <v>GDPPCAP</v>
      </c>
      <c r="D287" s="6">
        <f>IFERROR('Selected scen drivers'!F285/'Selected scen drivers'!$F285,"")</f>
        <v>1</v>
      </c>
      <c r="E287" s="6">
        <f>IFERROR('Selected scen drivers'!G285/'Selected scen drivers'!$F285,"")</f>
        <v>1.00317204509485</v>
      </c>
      <c r="F287" s="6">
        <f>IFERROR('Selected scen drivers'!H285/'Selected scen drivers'!$F285,"")</f>
        <v>1.08673242212604</v>
      </c>
      <c r="G287" s="6">
        <f>IFERROR('Selected scen drivers'!I285/'Selected scen drivers'!$F285,"")</f>
        <v>1.16142055503622</v>
      </c>
      <c r="H287" s="6">
        <f>IFERROR('Selected scen drivers'!J285/'Selected scen drivers'!$F285,"")</f>
        <v>1.23264776197482</v>
      </c>
      <c r="I287" s="6">
        <f>IFERROR('Selected scen drivers'!K285/'Selected scen drivers'!$F285,"")</f>
        <v>1.30440850542095</v>
      </c>
      <c r="J287" s="6">
        <f>IFERROR('Selected scen drivers'!L285/'Selected scen drivers'!$F285,"")</f>
        <v>1.37689835708347</v>
      </c>
      <c r="K287" s="6">
        <f>IFERROR('Selected scen drivers'!M285/'Selected scen drivers'!$F285,"")</f>
        <v>1.44777326845269</v>
      </c>
      <c r="L287" s="6">
        <f>IFERROR('Selected scen drivers'!N285/'Selected scen drivers'!$F285,"")</f>
        <v>1.52096028613944</v>
      </c>
      <c r="M287" s="6">
        <f>IFERROR('Selected scen drivers'!O285/'Selected scen drivers'!$F285,"")</f>
        <v>1.59682445123054</v>
      </c>
      <c r="N287" s="6">
        <f>IFERROR('Selected scen drivers'!P285/'Selected scen drivers'!$F285,"")</f>
        <v>1.6759686544594</v>
      </c>
      <c r="O287" s="6">
        <f>IFERROR('Selected scen drivers'!Q285/'Selected scen drivers'!$F285,"")</f>
        <v>1.75062261658181</v>
      </c>
      <c r="P287" s="6">
        <f>IFERROR('Selected scen drivers'!R285/'Selected scen drivers'!$F285,"")</f>
        <v>1.82025570042895</v>
      </c>
      <c r="Q287" s="6">
        <f>IFERROR('Selected scen drivers'!S285/'Selected scen drivers'!$F285,"")</f>
        <v>1.88646561476331</v>
      </c>
      <c r="R287" s="6">
        <f>IFERROR('Selected scen drivers'!T285/'Selected scen drivers'!$F285,"")</f>
        <v>1.95171731431691</v>
      </c>
      <c r="S287" s="6">
        <f>IFERROR('Selected scen drivers'!U285/'Selected scen drivers'!$F285,"")</f>
        <v>2.01677453618662</v>
      </c>
      <c r="T287" s="6">
        <f>IFERROR('Selected scen drivers'!V285/'Selected scen drivers'!$F285,"")</f>
        <v>2.07974389938496</v>
      </c>
      <c r="U287" s="6">
        <f>IFERROR('Selected scen drivers'!W285/'Selected scen drivers'!$F285,"")</f>
        <v>2.13793569896965</v>
      </c>
      <c r="V287" s="6">
        <f>IFERROR('Selected scen drivers'!X285/'Selected scen drivers'!$F285,"")</f>
        <v>0</v>
      </c>
      <c r="W287" s="6">
        <f>IFERROR('Selected scen drivers'!Y285/'Selected scen drivers'!$F285,"")</f>
        <v>0</v>
      </c>
      <c r="X287" s="6">
        <f>IFERROR('Selected scen drivers'!Z285/'Selected scen drivers'!$F285,"")</f>
        <v>0</v>
      </c>
      <c r="Y287" s="6">
        <f>IFERROR('Selected scen drivers'!AA285/'Selected scen drivers'!$F285,"")</f>
        <v>0</v>
      </c>
      <c r="Z287" s="6">
        <f>IFERROR('Selected scen drivers'!AB285/'Selected scen drivers'!$F285,"")</f>
        <v>0</v>
      </c>
      <c r="AA287" s="6">
        <f>IFERROR('Selected scen drivers'!AC285/'Selected scen drivers'!$F285,"")</f>
        <v>0</v>
      </c>
      <c r="AB287" s="6">
        <f>IFERROR('Selected scen drivers'!AD285/'Selected scen drivers'!$F285,"")</f>
        <v>0</v>
      </c>
      <c r="AC287" s="6">
        <f>IFERROR('Selected scen drivers'!AE285/'Selected scen drivers'!$F285,"")</f>
        <v>0</v>
      </c>
    </row>
    <row r="288" spans="2:29">
      <c r="B288" t="str">
        <f>'Selected scen drivers'!C286</f>
        <v>Norway</v>
      </c>
      <c r="C288" t="str">
        <f>'Selected scen drivers'!D286</f>
        <v>GDPPHOU</v>
      </c>
      <c r="D288" s="6">
        <f>IFERROR('Selected scen drivers'!F286/'Selected scen drivers'!$F286,"")</f>
        <v>1</v>
      </c>
      <c r="E288" s="6">
        <f>IFERROR('Selected scen drivers'!G286/'Selected scen drivers'!$F286,"")</f>
        <v>1.00433450191695</v>
      </c>
      <c r="F288" s="6">
        <f>IFERROR('Selected scen drivers'!H286/'Selected scen drivers'!$F286,"")</f>
        <v>1.09413922946214</v>
      </c>
      <c r="G288" s="6">
        <f>IFERROR('Selected scen drivers'!I286/'Selected scen drivers'!$F286,"")</f>
        <v>1.18579722382304</v>
      </c>
      <c r="H288" s="6">
        <f>IFERROR('Selected scen drivers'!J286/'Selected scen drivers'!$F286,"")</f>
        <v>1.28988626048741</v>
      </c>
      <c r="I288" s="6">
        <f>IFERROR('Selected scen drivers'!K286/'Selected scen drivers'!$F286,"")</f>
        <v>1.40553501146973</v>
      </c>
      <c r="J288" s="6">
        <f>IFERROR('Selected scen drivers'!L286/'Selected scen drivers'!$F286,"")</f>
        <v>1.51659508977685</v>
      </c>
      <c r="K288" s="6">
        <f>IFERROR('Selected scen drivers'!M286/'Selected scen drivers'!$F286,"")</f>
        <v>1.64208472703217</v>
      </c>
      <c r="L288" s="6">
        <f>IFERROR('Selected scen drivers'!N286/'Selected scen drivers'!$F286,"")</f>
        <v>1.77591557004379</v>
      </c>
      <c r="M288" s="6">
        <f>IFERROR('Selected scen drivers'!O286/'Selected scen drivers'!$F286,"")</f>
        <v>1.91063745133143</v>
      </c>
      <c r="N288" s="6">
        <f>IFERROR('Selected scen drivers'!P286/'Selected scen drivers'!$F286,"")</f>
        <v>2.03299521210689</v>
      </c>
      <c r="O288" s="6">
        <f>IFERROR('Selected scen drivers'!Q286/'Selected scen drivers'!$F286,"")</f>
        <v>2.14959080547873</v>
      </c>
      <c r="P288" s="6">
        <f>IFERROR('Selected scen drivers'!R286/'Selected scen drivers'!$F286,"")</f>
        <v>2.27449140625434</v>
      </c>
      <c r="Q288" s="6">
        <f>IFERROR('Selected scen drivers'!S286/'Selected scen drivers'!$F286,"")</f>
        <v>2.40411499235947</v>
      </c>
      <c r="R288" s="6">
        <f>IFERROR('Selected scen drivers'!T286/'Selected scen drivers'!$F286,"")</f>
        <v>2.51796937916209</v>
      </c>
      <c r="S288" s="6">
        <f>IFERROR('Selected scen drivers'!U286/'Selected scen drivers'!$F286,"")</f>
        <v>2.6030624860953</v>
      </c>
      <c r="T288" s="6">
        <f>IFERROR('Selected scen drivers'!V286/'Selected scen drivers'!$F286,"")</f>
        <v>2.69126988501377</v>
      </c>
      <c r="U288" s="6">
        <f>IFERROR('Selected scen drivers'!W286/'Selected scen drivers'!$F286,"")</f>
        <v>2.78335252272892</v>
      </c>
      <c r="V288" s="6">
        <f>IFERROR('Selected scen drivers'!X286/'Selected scen drivers'!$F286,"")</f>
        <v>0</v>
      </c>
      <c r="W288" s="6">
        <f>IFERROR('Selected scen drivers'!Y286/'Selected scen drivers'!$F286,"")</f>
        <v>0</v>
      </c>
      <c r="X288" s="6">
        <f>IFERROR('Selected scen drivers'!Z286/'Selected scen drivers'!$F286,"")</f>
        <v>0</v>
      </c>
      <c r="Y288" s="6">
        <f>IFERROR('Selected scen drivers'!AA286/'Selected scen drivers'!$F286,"")</f>
        <v>0</v>
      </c>
      <c r="Z288" s="6">
        <f>IFERROR('Selected scen drivers'!AB286/'Selected scen drivers'!$F286,"")</f>
        <v>0</v>
      </c>
      <c r="AA288" s="6">
        <f>IFERROR('Selected scen drivers'!AC286/'Selected scen drivers'!$F286,"")</f>
        <v>0</v>
      </c>
      <c r="AB288" s="6">
        <f>IFERROR('Selected scen drivers'!AD286/'Selected scen drivers'!$F286,"")</f>
        <v>0</v>
      </c>
      <c r="AC288" s="6">
        <f>IFERROR('Selected scen drivers'!AE286/'Selected scen drivers'!$F286,"")</f>
        <v>0</v>
      </c>
    </row>
    <row r="289" hidden="1" spans="2:29">
      <c r="B289" t="str">
        <f>'Selected scen drivers'!C287</f>
        <v>Norway</v>
      </c>
      <c r="C289" t="str">
        <f>'Selected scen drivers'!D287</f>
        <v>GDPSER</v>
      </c>
      <c r="D289" s="6">
        <f>IFERROR('Selected scen drivers'!F287/'Selected scen drivers'!$F287,"")</f>
        <v>1</v>
      </c>
      <c r="E289" s="6">
        <f>IFERROR('Selected scen drivers'!G287/'Selected scen drivers'!$F287,"")</f>
        <v>1.00838893038991</v>
      </c>
      <c r="F289" s="6">
        <f>IFERROR('Selected scen drivers'!H287/'Selected scen drivers'!$F287,"")</f>
        <v>1.12064101290293</v>
      </c>
      <c r="G289" s="6">
        <f>IFERROR('Selected scen drivers'!I287/'Selected scen drivers'!$F287,"")</f>
        <v>1.22327937382933</v>
      </c>
      <c r="H289" s="6">
        <f>IFERROR('Selected scen drivers'!J287/'Selected scen drivers'!$F287,"")</f>
        <v>1.32530748576188</v>
      </c>
      <c r="I289" s="6">
        <f>IFERROR('Selected scen drivers'!K287/'Selected scen drivers'!$F287,"")</f>
        <v>1.43089896116608</v>
      </c>
      <c r="J289" s="6">
        <f>IFERROR('Selected scen drivers'!L287/'Selected scen drivers'!$F287,"")</f>
        <v>1.54065178272437</v>
      </c>
      <c r="K289" s="6">
        <f>IFERROR('Selected scen drivers'!M287/'Selected scen drivers'!$F287,"")</f>
        <v>1.65384530463998</v>
      </c>
      <c r="L289" s="6">
        <f>IFERROR('Selected scen drivers'!N287/'Selected scen drivers'!$F287,"")</f>
        <v>1.7672964190957</v>
      </c>
      <c r="M289" s="6">
        <f>IFERROR('Selected scen drivers'!O287/'Selected scen drivers'!$F287,"")</f>
        <v>1.88276227520451</v>
      </c>
      <c r="N289" s="6">
        <f>IFERROR('Selected scen drivers'!P287/'Selected scen drivers'!$F287,"")</f>
        <v>2.00074272515734</v>
      </c>
      <c r="O289" s="6">
        <f>IFERROR('Selected scen drivers'!Q287/'Selected scen drivers'!$F287,"")</f>
        <v>2.11422143881379</v>
      </c>
      <c r="P289" s="6">
        <f>IFERROR('Selected scen drivers'!R287/'Selected scen drivers'!$F287,"")</f>
        <v>2.22283962656441</v>
      </c>
      <c r="Q289" s="6">
        <f>IFERROR('Selected scen drivers'!S287/'Selected scen drivers'!$F287,"")</f>
        <v>2.32534612464289</v>
      </c>
      <c r="R289" s="6">
        <f>IFERROR('Selected scen drivers'!T287/'Selected scen drivers'!$F287,"")</f>
        <v>2.4203303072343</v>
      </c>
      <c r="S289" s="6">
        <f>IFERROR('Selected scen drivers'!U287/'Selected scen drivers'!$F287,"")</f>
        <v>2.50751618233135</v>
      </c>
      <c r="T289" s="6">
        <f>IFERROR('Selected scen drivers'!V287/'Selected scen drivers'!$F287,"")</f>
        <v>2.58692521597907</v>
      </c>
      <c r="U289" s="6">
        <f>IFERROR('Selected scen drivers'!W287/'Selected scen drivers'!$F287,"")</f>
        <v>2.6570517184489</v>
      </c>
      <c r="V289" s="6">
        <f>IFERROR('Selected scen drivers'!X287/'Selected scen drivers'!$F287,"")</f>
        <v>0</v>
      </c>
      <c r="W289" s="6">
        <f>IFERROR('Selected scen drivers'!Y287/'Selected scen drivers'!$F287,"")</f>
        <v>0</v>
      </c>
      <c r="X289" s="6">
        <f>IFERROR('Selected scen drivers'!Z287/'Selected scen drivers'!$F287,"")</f>
        <v>0</v>
      </c>
      <c r="Y289" s="6">
        <f>IFERROR('Selected scen drivers'!AA287/'Selected scen drivers'!$F287,"")</f>
        <v>0</v>
      </c>
      <c r="Z289" s="6">
        <f>IFERROR('Selected scen drivers'!AB287/'Selected scen drivers'!$F287,"")</f>
        <v>0</v>
      </c>
      <c r="AA289" s="6">
        <f>IFERROR('Selected scen drivers'!AC287/'Selected scen drivers'!$F287,"")</f>
        <v>0</v>
      </c>
      <c r="AB289" s="6">
        <f>IFERROR('Selected scen drivers'!AD287/'Selected scen drivers'!$F287,"")</f>
        <v>0</v>
      </c>
      <c r="AC289" s="6">
        <f>IFERROR('Selected scen drivers'!AE287/'Selected scen drivers'!$F287,"")</f>
        <v>0</v>
      </c>
    </row>
    <row r="290" hidden="1" spans="2:29">
      <c r="B290" t="str">
        <f>'Selected scen drivers'!C288</f>
        <v>Norway</v>
      </c>
      <c r="C290" t="str">
        <f>'Selected scen drivers'!D288</f>
        <v>HOU</v>
      </c>
      <c r="D290" s="6">
        <f>IFERROR('Selected scen drivers'!F288/'Selected scen drivers'!$F288,"")</f>
        <v>1</v>
      </c>
      <c r="E290" s="6">
        <f>IFERROR('Selected scen drivers'!G288/'Selected scen drivers'!$F288,"")</f>
        <v>1.00403693039045</v>
      </c>
      <c r="F290" s="6">
        <f>IFERROR('Selected scen drivers'!H288/'Selected scen drivers'!$F288,"")</f>
        <v>1.0242215823427</v>
      </c>
      <c r="G290" s="6">
        <f>IFERROR('Selected scen drivers'!I288/'Selected scen drivers'!$F288,"")</f>
        <v>1.0316092408156</v>
      </c>
      <c r="H290" s="6">
        <f>IFERROR('Selected scen drivers'!J288/'Selected scen drivers'!$F288,"")</f>
        <v>1.02746073538383</v>
      </c>
      <c r="I290" s="6">
        <f>IFERROR('Selected scen drivers'!K288/'Selected scen drivers'!$F288,"")</f>
        <v>1.01804576157077</v>
      </c>
      <c r="J290" s="6">
        <f>IFERROR('Selected scen drivers'!L288/'Selected scen drivers'!$F288,"")</f>
        <v>1.01586230438809</v>
      </c>
      <c r="K290" s="6">
        <f>IFERROR('Selected scen drivers'!M288/'Selected scen drivers'!$F288,"")</f>
        <v>1.00716197977742</v>
      </c>
      <c r="L290" s="6">
        <f>IFERROR('Selected scen drivers'!N288/'Selected scen drivers'!$F288,"")</f>
        <v>0.995146643740577</v>
      </c>
      <c r="M290" s="6">
        <f>IFERROR('Selected scen drivers'!O288/'Selected scen drivers'!$F288,"")</f>
        <v>0.985410536097529</v>
      </c>
      <c r="N290" s="6">
        <f>IFERROR('Selected scen drivers'!P288/'Selected scen drivers'!$F288,"")</f>
        <v>0.984135483075678</v>
      </c>
      <c r="O290" s="6">
        <f>IFERROR('Selected scen drivers'!Q288/'Selected scen drivers'!$F288,"")</f>
        <v>0.983546000208611</v>
      </c>
      <c r="P290" s="6">
        <f>IFERROR('Selected scen drivers'!R288/'Selected scen drivers'!$F288,"")</f>
        <v>0.977290844209002</v>
      </c>
      <c r="Q290" s="6">
        <f>IFERROR('Selected scen drivers'!S288/'Selected scen drivers'!$F288,"")</f>
        <v>0.967235815272189</v>
      </c>
      <c r="R290" s="6">
        <f>IFERROR('Selected scen drivers'!T288/'Selected scen drivers'!$F288,"")</f>
        <v>0.961223090028099</v>
      </c>
      <c r="S290" s="6">
        <f>IFERROR('Selected scen drivers'!U288/'Selected scen drivers'!$F288,"")</f>
        <v>0.963294656092851</v>
      </c>
      <c r="T290" s="6">
        <f>IFERROR('Selected scen drivers'!V288/'Selected scen drivers'!$F288,"")</f>
        <v>0.961228463330373</v>
      </c>
      <c r="U290" s="6">
        <f>IFERROR('Selected scen drivers'!W288/'Selected scen drivers'!$F288,"")</f>
        <v>0.954622778376567</v>
      </c>
      <c r="V290" s="6">
        <f>IFERROR('Selected scen drivers'!X288/'Selected scen drivers'!$F288,"")</f>
        <v>0</v>
      </c>
      <c r="W290" s="6">
        <f>IFERROR('Selected scen drivers'!Y288/'Selected scen drivers'!$F288,"")</f>
        <v>0</v>
      </c>
      <c r="X290" s="6">
        <f>IFERROR('Selected scen drivers'!Z288/'Selected scen drivers'!$F288,"")</f>
        <v>0</v>
      </c>
      <c r="Y290" s="6">
        <f>IFERROR('Selected scen drivers'!AA288/'Selected scen drivers'!$F288,"")</f>
        <v>0</v>
      </c>
      <c r="Z290" s="6">
        <f>IFERROR('Selected scen drivers'!AB288/'Selected scen drivers'!$F288,"")</f>
        <v>0</v>
      </c>
      <c r="AA290" s="6">
        <f>IFERROR('Selected scen drivers'!AC288/'Selected scen drivers'!$F288,"")</f>
        <v>0</v>
      </c>
      <c r="AB290" s="6">
        <f>IFERROR('Selected scen drivers'!AD288/'Selected scen drivers'!$F288,"")</f>
        <v>0</v>
      </c>
      <c r="AC290" s="6">
        <f>IFERROR('Selected scen drivers'!AE288/'Selected scen drivers'!$F288,"")</f>
        <v>0</v>
      </c>
    </row>
    <row r="291" hidden="1" spans="2:29">
      <c r="B291" t="str">
        <f>'Selected scen drivers'!C289</f>
        <v>Norway</v>
      </c>
      <c r="C291" t="str">
        <f>'Selected scen drivers'!D289</f>
        <v>POP</v>
      </c>
      <c r="D291" s="6">
        <f>IFERROR('Selected scen drivers'!F289/'Selected scen drivers'!$F289,"")</f>
        <v>1</v>
      </c>
      <c r="E291" s="6">
        <f>IFERROR('Selected scen drivers'!G289/'Selected scen drivers'!$F289,"")</f>
        <v>1.00520038942529</v>
      </c>
      <c r="F291" s="6">
        <f>IFERROR('Selected scen drivers'!H289/'Selected scen drivers'!$F289,"")</f>
        <v>1.03120233655177</v>
      </c>
      <c r="G291" s="6">
        <f>IFERROR('Selected scen drivers'!I289/'Selected scen drivers'!$F289,"")</f>
        <v>1.05326134321016</v>
      </c>
      <c r="H291" s="6">
        <f>IFERROR('Selected scen drivers'!J289/'Selected scen drivers'!$F289,"")</f>
        <v>1.07517129113885</v>
      </c>
      <c r="I291" s="6">
        <f>IFERROR('Selected scen drivers'!K289/'Selected scen drivers'!$F289,"")</f>
        <v>1.09697150487709</v>
      </c>
      <c r="J291" s="6">
        <f>IFERROR('Selected scen drivers'!L289/'Selected scen drivers'!$F289,"")</f>
        <v>1.118929204032</v>
      </c>
      <c r="K291" s="6">
        <f>IFERROR('Selected scen drivers'!M289/'Selected scen drivers'!$F289,"")</f>
        <v>1.14233722964613</v>
      </c>
      <c r="L291" s="6">
        <f>IFERROR('Selected scen drivers'!N289/'Selected scen drivers'!$F289,"")</f>
        <v>1.16196092376713</v>
      </c>
      <c r="M291" s="6">
        <f>IFERROR('Selected scen drivers'!O289/'Selected scen drivers'!$F289,"")</f>
        <v>1.17906653655862</v>
      </c>
      <c r="N291" s="6">
        <f>IFERROR('Selected scen drivers'!P289/'Selected scen drivers'!$F289,"")</f>
        <v>1.19378290270154</v>
      </c>
      <c r="O291" s="6">
        <f>IFERROR('Selected scen drivers'!Q289/'Selected scen drivers'!$F289,"")</f>
        <v>1.2076968609842</v>
      </c>
      <c r="P291" s="6">
        <f>IFERROR('Selected scen drivers'!R289/'Selected scen drivers'!$F289,"")</f>
        <v>1.22116888634965</v>
      </c>
      <c r="Q291" s="6">
        <f>IFERROR('Selected scen drivers'!S289/'Selected scen drivers'!$F289,"")</f>
        <v>1.23264697031578</v>
      </c>
      <c r="R291" s="6">
        <f>IFERROR('Selected scen drivers'!T289/'Selected scen drivers'!$F289,"")</f>
        <v>1.24010290295621</v>
      </c>
      <c r="S291" s="6">
        <f>IFERROR('Selected scen drivers'!U289/'Selected scen drivers'!$F289,"")</f>
        <v>1.24332994955036</v>
      </c>
      <c r="T291" s="6">
        <f>IFERROR('Selected scen drivers'!V289/'Selected scen drivers'!$F289,"")</f>
        <v>1.2438671976603</v>
      </c>
      <c r="U291" s="6">
        <f>IFERROR('Selected scen drivers'!W289/'Selected scen drivers'!$F289,"")</f>
        <v>1.24281180193091</v>
      </c>
      <c r="V291" s="6">
        <f>IFERROR('Selected scen drivers'!X289/'Selected scen drivers'!$F289,"")</f>
        <v>0</v>
      </c>
      <c r="W291" s="6">
        <f>IFERROR('Selected scen drivers'!Y289/'Selected scen drivers'!$F289,"")</f>
        <v>0</v>
      </c>
      <c r="X291" s="6">
        <f>IFERROR('Selected scen drivers'!Z289/'Selected scen drivers'!$F289,"")</f>
        <v>0</v>
      </c>
      <c r="Y291" s="6">
        <f>IFERROR('Selected scen drivers'!AA289/'Selected scen drivers'!$F289,"")</f>
        <v>0</v>
      </c>
      <c r="Z291" s="6">
        <f>IFERROR('Selected scen drivers'!AB289/'Selected scen drivers'!$F289,"")</f>
        <v>0</v>
      </c>
      <c r="AA291" s="6">
        <f>IFERROR('Selected scen drivers'!AC289/'Selected scen drivers'!$F289,"")</f>
        <v>0</v>
      </c>
      <c r="AB291" s="6">
        <f>IFERROR('Selected scen drivers'!AD289/'Selected scen drivers'!$F289,"")</f>
        <v>0</v>
      </c>
      <c r="AC291" s="6">
        <f>IFERROR('Selected scen drivers'!AE289/'Selected scen drivers'!$F289,"")</f>
        <v>0</v>
      </c>
    </row>
    <row r="292" hidden="1" spans="2:29">
      <c r="B292" t="str">
        <f>'Selected scen drivers'!C290</f>
        <v>Switzerland</v>
      </c>
      <c r="C292" t="str">
        <f>'Selected scen drivers'!D290</f>
        <v>GDP</v>
      </c>
      <c r="D292" s="6">
        <f>IFERROR('Selected scen drivers'!F290/'Selected scen drivers'!$F290,"")</f>
        <v>1</v>
      </c>
      <c r="E292" s="6">
        <f>IFERROR('Selected scen drivers'!G290/'Selected scen drivers'!$F290,"")</f>
        <v>1.01014620275503</v>
      </c>
      <c r="F292" s="6">
        <f>IFERROR('Selected scen drivers'!H290/'Selected scen drivers'!$F290,"")</f>
        <v>1.12738821387204</v>
      </c>
      <c r="G292" s="6">
        <f>IFERROR('Selected scen drivers'!I290/'Selected scen drivers'!$F290,"")</f>
        <v>1.19071587294486</v>
      </c>
      <c r="H292" s="6">
        <f>IFERROR('Selected scen drivers'!J290/'Selected scen drivers'!$F290,"")</f>
        <v>1.25597341974685</v>
      </c>
      <c r="I292" s="6">
        <f>IFERROR('Selected scen drivers'!K290/'Selected scen drivers'!$F290,"")</f>
        <v>1.31575732913481</v>
      </c>
      <c r="J292" s="6">
        <f>IFERROR('Selected scen drivers'!L290/'Selected scen drivers'!$F290,"")</f>
        <v>1.37456830524255</v>
      </c>
      <c r="K292" s="6">
        <f>IFERROR('Selected scen drivers'!M290/'Selected scen drivers'!$F290,"")</f>
        <v>1.43391013363274</v>
      </c>
      <c r="L292" s="6">
        <f>IFERROR('Selected scen drivers'!N290/'Selected scen drivers'!$F290,"")</f>
        <v>1.4945267176711</v>
      </c>
      <c r="M292" s="6">
        <f>IFERROR('Selected scen drivers'!O290/'Selected scen drivers'!$F290,"")</f>
        <v>1.55938656911768</v>
      </c>
      <c r="N292" s="6">
        <f>IFERROR('Selected scen drivers'!P290/'Selected scen drivers'!$F290,"")</f>
        <v>1.62911108696532</v>
      </c>
      <c r="O292" s="6">
        <f>IFERROR('Selected scen drivers'!Q290/'Selected scen drivers'!$F290,"")</f>
        <v>1.70037134803812</v>
      </c>
      <c r="P292" s="6">
        <f>IFERROR('Selected scen drivers'!R290/'Selected scen drivers'!$F290,"")</f>
        <v>1.77032134494888</v>
      </c>
      <c r="Q292" s="6">
        <f>IFERROR('Selected scen drivers'!S290/'Selected scen drivers'!$F290,"")</f>
        <v>1.83536406524192</v>
      </c>
      <c r="R292" s="6">
        <f>IFERROR('Selected scen drivers'!T290/'Selected scen drivers'!$F290,"")</f>
        <v>1.89354476522836</v>
      </c>
      <c r="S292" s="6">
        <f>IFERROR('Selected scen drivers'!U290/'Selected scen drivers'!$F290,"")</f>
        <v>1.94497884757828</v>
      </c>
      <c r="T292" s="6">
        <f>IFERROR('Selected scen drivers'!V290/'Selected scen drivers'!$F290,"")</f>
        <v>1.99044749959698</v>
      </c>
      <c r="U292" s="6">
        <f>IFERROR('Selected scen drivers'!W290/'Selected scen drivers'!$F290,"")</f>
        <v>2.02968440743037</v>
      </c>
      <c r="V292" s="6">
        <f>IFERROR('Selected scen drivers'!X290/'Selected scen drivers'!$F290,"")</f>
        <v>0</v>
      </c>
      <c r="W292" s="6">
        <f>IFERROR('Selected scen drivers'!Y290/'Selected scen drivers'!$F290,"")</f>
        <v>0</v>
      </c>
      <c r="X292" s="6">
        <f>IFERROR('Selected scen drivers'!Z290/'Selected scen drivers'!$F290,"")</f>
        <v>0</v>
      </c>
      <c r="Y292" s="6">
        <f>IFERROR('Selected scen drivers'!AA290/'Selected scen drivers'!$F290,"")</f>
        <v>0</v>
      </c>
      <c r="Z292" s="6">
        <f>IFERROR('Selected scen drivers'!AB290/'Selected scen drivers'!$F290,"")</f>
        <v>0</v>
      </c>
      <c r="AA292" s="6">
        <f>IFERROR('Selected scen drivers'!AC290/'Selected scen drivers'!$F290,"")</f>
        <v>0</v>
      </c>
      <c r="AB292" s="6">
        <f>IFERROR('Selected scen drivers'!AD290/'Selected scen drivers'!$F290,"")</f>
        <v>0</v>
      </c>
      <c r="AC292" s="6">
        <f>IFERROR('Selected scen drivers'!AE290/'Selected scen drivers'!$F290,"")</f>
        <v>0</v>
      </c>
    </row>
    <row r="293" hidden="1" spans="2:29">
      <c r="B293" t="str">
        <f>'Selected scen drivers'!C291</f>
        <v>Switzerland</v>
      </c>
      <c r="C293" t="str">
        <f>'Selected scen drivers'!D291</f>
        <v>GDPAGR</v>
      </c>
      <c r="D293" s="6">
        <f>IFERROR('Selected scen drivers'!F291/'Selected scen drivers'!$F291,"")</f>
        <v>1</v>
      </c>
      <c r="E293" s="6">
        <f>IFERROR('Selected scen drivers'!G291/'Selected scen drivers'!$F291,"")</f>
        <v>1.01014620275503</v>
      </c>
      <c r="F293" s="6">
        <f>IFERROR('Selected scen drivers'!H291/'Selected scen drivers'!$F291,"")</f>
        <v>1.12738821387204</v>
      </c>
      <c r="G293" s="6">
        <f>IFERROR('Selected scen drivers'!I291/'Selected scen drivers'!$F291,"")</f>
        <v>1.19071587294486</v>
      </c>
      <c r="H293" s="6">
        <f>IFERROR('Selected scen drivers'!J291/'Selected scen drivers'!$F291,"")</f>
        <v>1.25597341974685</v>
      </c>
      <c r="I293" s="6">
        <f>IFERROR('Selected scen drivers'!K291/'Selected scen drivers'!$F291,"")</f>
        <v>1.31575732913481</v>
      </c>
      <c r="J293" s="6">
        <f>IFERROR('Selected scen drivers'!L291/'Selected scen drivers'!$F291,"")</f>
        <v>1.37456830524255</v>
      </c>
      <c r="K293" s="6">
        <f>IFERROR('Selected scen drivers'!M291/'Selected scen drivers'!$F291,"")</f>
        <v>1.43391013363274</v>
      </c>
      <c r="L293" s="6">
        <f>IFERROR('Selected scen drivers'!N291/'Selected scen drivers'!$F291,"")</f>
        <v>1.4945267176711</v>
      </c>
      <c r="M293" s="6">
        <f>IFERROR('Selected scen drivers'!O291/'Selected scen drivers'!$F291,"")</f>
        <v>1.55938656911768</v>
      </c>
      <c r="N293" s="6">
        <f>IFERROR('Selected scen drivers'!P291/'Selected scen drivers'!$F291,"")</f>
        <v>1.62911108696532</v>
      </c>
      <c r="O293" s="6">
        <f>IFERROR('Selected scen drivers'!Q291/'Selected scen drivers'!$F291,"")</f>
        <v>1.70037134803812</v>
      </c>
      <c r="P293" s="6">
        <f>IFERROR('Selected scen drivers'!R291/'Selected scen drivers'!$F291,"")</f>
        <v>1.77032134494888</v>
      </c>
      <c r="Q293" s="6">
        <f>IFERROR('Selected scen drivers'!S291/'Selected scen drivers'!$F291,"")</f>
        <v>1.83536406524192</v>
      </c>
      <c r="R293" s="6">
        <f>IFERROR('Selected scen drivers'!T291/'Selected scen drivers'!$F291,"")</f>
        <v>1.89354476522836</v>
      </c>
      <c r="S293" s="6">
        <f>IFERROR('Selected scen drivers'!U291/'Selected scen drivers'!$F291,"")</f>
        <v>1.94497884757829</v>
      </c>
      <c r="T293" s="6">
        <f>IFERROR('Selected scen drivers'!V291/'Selected scen drivers'!$F291,"")</f>
        <v>1.99044749959698</v>
      </c>
      <c r="U293" s="6">
        <f>IFERROR('Selected scen drivers'!W291/'Selected scen drivers'!$F291,"")</f>
        <v>2.02968440743037</v>
      </c>
      <c r="V293" s="6">
        <f>IFERROR('Selected scen drivers'!X291/'Selected scen drivers'!$F291,"")</f>
        <v>0</v>
      </c>
      <c r="W293" s="6">
        <f>IFERROR('Selected scen drivers'!Y291/'Selected scen drivers'!$F291,"")</f>
        <v>0</v>
      </c>
      <c r="X293" s="6">
        <f>IFERROR('Selected scen drivers'!Z291/'Selected scen drivers'!$F291,"")</f>
        <v>0</v>
      </c>
      <c r="Y293" s="6">
        <f>IFERROR('Selected scen drivers'!AA291/'Selected scen drivers'!$F291,"")</f>
        <v>0</v>
      </c>
      <c r="Z293" s="6">
        <f>IFERROR('Selected scen drivers'!AB291/'Selected scen drivers'!$F291,"")</f>
        <v>0</v>
      </c>
      <c r="AA293" s="6">
        <f>IFERROR('Selected scen drivers'!AC291/'Selected scen drivers'!$F291,"")</f>
        <v>0</v>
      </c>
      <c r="AB293" s="6">
        <f>IFERROR('Selected scen drivers'!AD291/'Selected scen drivers'!$F291,"")</f>
        <v>0</v>
      </c>
      <c r="AC293" s="6">
        <f>IFERROR('Selected scen drivers'!AE291/'Selected scen drivers'!$F291,"")</f>
        <v>0</v>
      </c>
    </row>
    <row r="294" hidden="1" spans="2:29">
      <c r="B294" t="str">
        <f>'Selected scen drivers'!C292</f>
        <v>Switzerland</v>
      </c>
      <c r="C294" t="str">
        <f>'Selected scen drivers'!D292</f>
        <v>GDPIND</v>
      </c>
      <c r="D294" s="6">
        <f>IFERROR('Selected scen drivers'!F292/'Selected scen drivers'!$F292,"")</f>
        <v>1</v>
      </c>
      <c r="E294" s="6">
        <f>IFERROR('Selected scen drivers'!G292/'Selected scen drivers'!$F292,"")</f>
        <v>1.01014620275504</v>
      </c>
      <c r="F294" s="6">
        <f>IFERROR('Selected scen drivers'!H292/'Selected scen drivers'!$F292,"")</f>
        <v>1.13816726902472</v>
      </c>
      <c r="G294" s="6">
        <f>IFERROR('Selected scen drivers'!I292/'Selected scen drivers'!$F292,"")</f>
        <v>1.21348494558144</v>
      </c>
      <c r="H294" s="6">
        <f>IFERROR('Selected scen drivers'!J292/'Selected scen drivers'!$F292,"")</f>
        <v>1.29199882766357</v>
      </c>
      <c r="I294" s="6">
        <f>IFERROR('Selected scen drivers'!K292/'Selected scen drivers'!$F292,"")</f>
        <v>1.36607760264404</v>
      </c>
      <c r="J294" s="6">
        <f>IFERROR('Selected scen drivers'!L292/'Selected scen drivers'!$F292,"")</f>
        <v>1.44028013099617</v>
      </c>
      <c r="K294" s="6">
        <f>IFERROR('Selected scen drivers'!M292/'Selected scen drivers'!$F292,"")</f>
        <v>1.51616855832208</v>
      </c>
      <c r="L294" s="6">
        <f>IFERROR('Selected scen drivers'!N292/'Selected scen drivers'!$F292,"")</f>
        <v>1.59455180222574</v>
      </c>
      <c r="M294" s="6">
        <f>IFERROR('Selected scen drivers'!O292/'Selected scen drivers'!$F292,"")</f>
        <v>1.67866199616959</v>
      </c>
      <c r="N294" s="6">
        <f>IFERROR('Selected scen drivers'!P292/'Selected scen drivers'!$F292,"")</f>
        <v>1.76929572111481</v>
      </c>
      <c r="O294" s="6">
        <f>IFERROR('Selected scen drivers'!Q292/'Selected scen drivers'!$F292,"")</f>
        <v>1.86294530716779</v>
      </c>
      <c r="P294" s="6">
        <f>IFERROR('Selected scen drivers'!R292/'Selected scen drivers'!$F292,"")</f>
        <v>1.95650947693746</v>
      </c>
      <c r="Q294" s="6">
        <f>IFERROR('Selected scen drivers'!S292/'Selected scen drivers'!$F292,"")</f>
        <v>2.04594093919947</v>
      </c>
      <c r="R294" s="6">
        <f>IFERROR('Selected scen drivers'!T292/'Selected scen drivers'!$F292,"")</f>
        <v>2.12890123045927</v>
      </c>
      <c r="S294" s="6">
        <f>IFERROR('Selected scen drivers'!U292/'Selected scen drivers'!$F292,"")</f>
        <v>2.20532437554471</v>
      </c>
      <c r="T294" s="6">
        <f>IFERROR('Selected scen drivers'!V292/'Selected scen drivers'!$F292,"")</f>
        <v>2.2759100817758</v>
      </c>
      <c r="U294" s="6">
        <f>IFERROR('Selected scen drivers'!W292/'Selected scen drivers'!$F292,"")</f>
        <v>2.34018018733674</v>
      </c>
      <c r="V294" s="6">
        <f>IFERROR('Selected scen drivers'!X292/'Selected scen drivers'!$F292,"")</f>
        <v>0</v>
      </c>
      <c r="W294" s="6">
        <f>IFERROR('Selected scen drivers'!Y292/'Selected scen drivers'!$F292,"")</f>
        <v>0</v>
      </c>
      <c r="X294" s="6">
        <f>IFERROR('Selected scen drivers'!Z292/'Selected scen drivers'!$F292,"")</f>
        <v>0</v>
      </c>
      <c r="Y294" s="6">
        <f>IFERROR('Selected scen drivers'!AA292/'Selected scen drivers'!$F292,"")</f>
        <v>0</v>
      </c>
      <c r="Z294" s="6">
        <f>IFERROR('Selected scen drivers'!AB292/'Selected scen drivers'!$F292,"")</f>
        <v>0</v>
      </c>
      <c r="AA294" s="6">
        <f>IFERROR('Selected scen drivers'!AC292/'Selected scen drivers'!$F292,"")</f>
        <v>0</v>
      </c>
      <c r="AB294" s="6">
        <f>IFERROR('Selected scen drivers'!AD292/'Selected scen drivers'!$F292,"")</f>
        <v>0</v>
      </c>
      <c r="AC294" s="6">
        <f>IFERROR('Selected scen drivers'!AE292/'Selected scen drivers'!$F292,"")</f>
        <v>0</v>
      </c>
    </row>
    <row r="295" hidden="1" spans="2:29">
      <c r="B295" t="str">
        <f>'Selected scen drivers'!C293</f>
        <v>Switzerland</v>
      </c>
      <c r="C295" t="str">
        <f>'Selected scen drivers'!D293</f>
        <v>GDPMFG</v>
      </c>
      <c r="D295" s="6">
        <f>IFERROR('Selected scen drivers'!F293/'Selected scen drivers'!$F293,"")</f>
        <v>1</v>
      </c>
      <c r="E295" s="6">
        <f>IFERROR('Selected scen drivers'!G293/'Selected scen drivers'!$F293,"")</f>
        <v>1.01014620275503</v>
      </c>
      <c r="F295" s="6">
        <f>IFERROR('Selected scen drivers'!H293/'Selected scen drivers'!$F293,"")</f>
        <v>1.16265674885664</v>
      </c>
      <c r="G295" s="6">
        <f>IFERROR('Selected scen drivers'!I293/'Selected scen drivers'!$F293,"")</f>
        <v>1.26570506455679</v>
      </c>
      <c r="H295" s="6">
        <f>IFERROR('Selected scen drivers'!J293/'Selected scen drivers'!$F293,"")</f>
        <v>1.37539705943679</v>
      </c>
      <c r="I295" s="6">
        <f>IFERROR('Selected scen drivers'!K293/'Selected scen drivers'!$F293,"")</f>
        <v>1.48365093587637</v>
      </c>
      <c r="J295" s="6">
        <f>IFERROR('Selected scen drivers'!L293/'Selected scen drivers'!$F293,"")</f>
        <v>1.59522972487518</v>
      </c>
      <c r="K295" s="6">
        <f>IFERROR('Selected scen drivers'!M293/'Selected scen drivers'!$F293,"")</f>
        <v>1.71190523257723</v>
      </c>
      <c r="L295" s="6">
        <f>IFERROR('Selected scen drivers'!N293/'Selected scen drivers'!$F293,"")</f>
        <v>1.83471703702924</v>
      </c>
      <c r="M295" s="6">
        <f>IFERROR('Selected scen drivers'!O293/'Selected scen drivers'!$F293,"")</f>
        <v>1.96761466749384</v>
      </c>
      <c r="N295" s="6">
        <f>IFERROR('Selected scen drivers'!P293/'Selected scen drivers'!$F293,"")</f>
        <v>2.11191863562256</v>
      </c>
      <c r="O295" s="6">
        <f>IFERROR('Selected scen drivers'!Q293/'Selected scen drivers'!$F293,"")</f>
        <v>2.26378763297953</v>
      </c>
      <c r="P295" s="6">
        <f>IFERROR('Selected scen drivers'!R293/'Selected scen drivers'!$F293,"")</f>
        <v>2.41958103722961</v>
      </c>
      <c r="Q295" s="6">
        <f>IFERROR('Selected scen drivers'!S293/'Selected scen drivers'!$F293,"")</f>
        <v>2.5742010366184</v>
      </c>
      <c r="R295" s="6">
        <f>IFERROR('Selected scen drivers'!T293/'Selected scen drivers'!$F293,"")</f>
        <v>2.7243882973982</v>
      </c>
      <c r="S295" s="6">
        <f>IFERROR('Selected scen drivers'!U293/'Selected scen drivers'!$F293,"")</f>
        <v>2.86963925792266</v>
      </c>
      <c r="T295" s="6">
        <f>IFERROR('Selected scen drivers'!V293/'Selected scen drivers'!$F293,"")</f>
        <v>3.01045748395181</v>
      </c>
      <c r="U295" s="6">
        <f>IFERROR('Selected scen drivers'!W293/'Selected scen drivers'!$F293,"")</f>
        <v>3.1458233937166</v>
      </c>
      <c r="V295" s="6">
        <f>IFERROR('Selected scen drivers'!X293/'Selected scen drivers'!$F293,"")</f>
        <v>0</v>
      </c>
      <c r="W295" s="6">
        <f>IFERROR('Selected scen drivers'!Y293/'Selected scen drivers'!$F293,"")</f>
        <v>0</v>
      </c>
      <c r="X295" s="6">
        <f>IFERROR('Selected scen drivers'!Z293/'Selected scen drivers'!$F293,"")</f>
        <v>0</v>
      </c>
      <c r="Y295" s="6">
        <f>IFERROR('Selected scen drivers'!AA293/'Selected scen drivers'!$F293,"")</f>
        <v>0</v>
      </c>
      <c r="Z295" s="6">
        <f>IFERROR('Selected scen drivers'!AB293/'Selected scen drivers'!$F293,"")</f>
        <v>0</v>
      </c>
      <c r="AA295" s="6">
        <f>IFERROR('Selected scen drivers'!AC293/'Selected scen drivers'!$F293,"")</f>
        <v>0</v>
      </c>
      <c r="AB295" s="6">
        <f>IFERROR('Selected scen drivers'!AD293/'Selected scen drivers'!$F293,"")</f>
        <v>0</v>
      </c>
      <c r="AC295" s="6">
        <f>IFERROR('Selected scen drivers'!AE293/'Selected scen drivers'!$F293,"")</f>
        <v>0</v>
      </c>
    </row>
    <row r="296" hidden="1" spans="2:29">
      <c r="B296" t="str">
        <f>'Selected scen drivers'!C294</f>
        <v>Switzerland</v>
      </c>
      <c r="C296" t="str">
        <f>'Selected scen drivers'!D294</f>
        <v>GDPPCAP</v>
      </c>
      <c r="D296" s="6">
        <f>IFERROR('Selected scen drivers'!F294/'Selected scen drivers'!$F294,"")</f>
        <v>1</v>
      </c>
      <c r="E296" s="6">
        <f>IFERROR('Selected scen drivers'!G294/'Selected scen drivers'!$F294,"")</f>
        <v>1.00445715220894</v>
      </c>
      <c r="F296" s="6">
        <f>IFERROR('Selected scen drivers'!H294/'Selected scen drivers'!$F294,"")</f>
        <v>1.0903355200534</v>
      </c>
      <c r="G296" s="6">
        <f>IFERROR('Selected scen drivers'!I294/'Selected scen drivers'!$F294,"")</f>
        <v>1.12992428298524</v>
      </c>
      <c r="H296" s="6">
        <f>IFERROR('Selected scen drivers'!J294/'Selected scen drivers'!$F294,"")</f>
        <v>1.17170642313637</v>
      </c>
      <c r="I296" s="6">
        <f>IFERROR('Selected scen drivers'!K294/'Selected scen drivers'!$F294,"")</f>
        <v>1.2073845356371</v>
      </c>
      <c r="J296" s="6">
        <f>IFERROR('Selected scen drivers'!L294/'Selected scen drivers'!$F294,"")</f>
        <v>1.23949317369828</v>
      </c>
      <c r="K296" s="6">
        <f>IFERROR('Selected scen drivers'!M294/'Selected scen drivers'!$F294,"")</f>
        <v>1.26855317306687</v>
      </c>
      <c r="L296" s="6">
        <f>IFERROR('Selected scen drivers'!N294/'Selected scen drivers'!$F294,"")</f>
        <v>1.30012171591415</v>
      </c>
      <c r="M296" s="6">
        <f>IFERROR('Selected scen drivers'!O294/'Selected scen drivers'!$F294,"")</f>
        <v>1.3376052703587</v>
      </c>
      <c r="N296" s="6">
        <f>IFERROR('Selected scen drivers'!P294/'Selected scen drivers'!$F294,"")</f>
        <v>1.38246847607992</v>
      </c>
      <c r="O296" s="6">
        <f>IFERROR('Selected scen drivers'!Q294/'Selected scen drivers'!$F294,"")</f>
        <v>1.42961793974871</v>
      </c>
      <c r="P296" s="6">
        <f>IFERROR('Selected scen drivers'!R294/'Selected scen drivers'!$F294,"")</f>
        <v>1.47616092294194</v>
      </c>
      <c r="Q296" s="6">
        <f>IFERROR('Selected scen drivers'!S294/'Selected scen drivers'!$F294,"")</f>
        <v>1.52036456049854</v>
      </c>
      <c r="R296" s="6">
        <f>IFERROR('Selected scen drivers'!T294/'Selected scen drivers'!$F294,"")</f>
        <v>1.56218290580736</v>
      </c>
      <c r="S296" s="6">
        <f>IFERROR('Selected scen drivers'!U294/'Selected scen drivers'!$F294,"")</f>
        <v>1.6023850429089</v>
      </c>
      <c r="T296" s="6">
        <f>IFERROR('Selected scen drivers'!V294/'Selected scen drivers'!$F294,"")</f>
        <v>1.64159462416979</v>
      </c>
      <c r="U296" s="6">
        <f>IFERROR('Selected scen drivers'!W294/'Selected scen drivers'!$F294,"")</f>
        <v>1.67955622404714</v>
      </c>
      <c r="V296" s="6">
        <f>IFERROR('Selected scen drivers'!X294/'Selected scen drivers'!$F294,"")</f>
        <v>0</v>
      </c>
      <c r="W296" s="6">
        <f>IFERROR('Selected scen drivers'!Y294/'Selected scen drivers'!$F294,"")</f>
        <v>0</v>
      </c>
      <c r="X296" s="6">
        <f>IFERROR('Selected scen drivers'!Z294/'Selected scen drivers'!$F294,"")</f>
        <v>0</v>
      </c>
      <c r="Y296" s="6">
        <f>IFERROR('Selected scen drivers'!AA294/'Selected scen drivers'!$F294,"")</f>
        <v>0</v>
      </c>
      <c r="Z296" s="6">
        <f>IFERROR('Selected scen drivers'!AB294/'Selected scen drivers'!$F294,"")</f>
        <v>0</v>
      </c>
      <c r="AA296" s="6">
        <f>IFERROR('Selected scen drivers'!AC294/'Selected scen drivers'!$F294,"")</f>
        <v>0</v>
      </c>
      <c r="AB296" s="6">
        <f>IFERROR('Selected scen drivers'!AD294/'Selected scen drivers'!$F294,"")</f>
        <v>0</v>
      </c>
      <c r="AC296" s="6">
        <f>IFERROR('Selected scen drivers'!AE294/'Selected scen drivers'!$F294,"")</f>
        <v>0</v>
      </c>
    </row>
    <row r="297" spans="2:29">
      <c r="B297" t="str">
        <f>'Selected scen drivers'!C295</f>
        <v>Switzerland</v>
      </c>
      <c r="C297" t="str">
        <f>'Selected scen drivers'!D295</f>
        <v>GDPPHOU</v>
      </c>
      <c r="D297" s="6">
        <f>IFERROR('Selected scen drivers'!F295/'Selected scen drivers'!$F295,"")</f>
        <v>1</v>
      </c>
      <c r="E297" s="6">
        <f>IFERROR('Selected scen drivers'!G295/'Selected scen drivers'!$F295,"")</f>
        <v>1.00904590775259</v>
      </c>
      <c r="F297" s="6">
        <f>IFERROR('Selected scen drivers'!H295/'Selected scen drivers'!$F295,"")</f>
        <v>1.12006012375955</v>
      </c>
      <c r="G297" s="6">
        <f>IFERROR('Selected scen drivers'!I295/'Selected scen drivers'!$F295,"")</f>
        <v>1.20687129046732</v>
      </c>
      <c r="H297" s="6">
        <f>IFERROR('Selected scen drivers'!J295/'Selected scen drivers'!$F295,"")</f>
        <v>1.29855241416002</v>
      </c>
      <c r="I297" s="6">
        <f>IFERROR('Selected scen drivers'!K295/'Selected scen drivers'!$F295,"")</f>
        <v>1.3707389521118</v>
      </c>
      <c r="J297" s="6">
        <f>IFERROR('Selected scen drivers'!L295/'Selected scen drivers'!$F295,"")</f>
        <v>1.43515642443924</v>
      </c>
      <c r="K297" s="6">
        <f>IFERROR('Selected scen drivers'!M295/'Selected scen drivers'!$F295,"")</f>
        <v>1.51385350778342</v>
      </c>
      <c r="L297" s="6">
        <f>IFERROR('Selected scen drivers'!N295/'Selected scen drivers'!$F295,"")</f>
        <v>1.59735322653979</v>
      </c>
      <c r="M297" s="6">
        <f>IFERROR('Selected scen drivers'!O295/'Selected scen drivers'!$F295,"")</f>
        <v>1.67605092992299</v>
      </c>
      <c r="N297" s="6">
        <f>IFERROR('Selected scen drivers'!P295/'Selected scen drivers'!$F295,"")</f>
        <v>1.74079282899712</v>
      </c>
      <c r="O297" s="6">
        <f>IFERROR('Selected scen drivers'!Q295/'Selected scen drivers'!$F295,"")</f>
        <v>1.80151563004423</v>
      </c>
      <c r="P297" s="6">
        <f>IFERROR('Selected scen drivers'!R295/'Selected scen drivers'!$F295,"")</f>
        <v>1.87151779136491</v>
      </c>
      <c r="Q297" s="6">
        <f>IFERROR('Selected scen drivers'!S295/'Selected scen drivers'!$F295,"")</f>
        <v>1.95540207337432</v>
      </c>
      <c r="R297" s="6">
        <f>IFERROR('Selected scen drivers'!T295/'Selected scen drivers'!$F295,"")</f>
        <v>2.04415937789343</v>
      </c>
      <c r="S297" s="6">
        <f>IFERROR('Selected scen drivers'!U295/'Selected scen drivers'!$F295,"")</f>
        <v>2.12498820593617</v>
      </c>
      <c r="T297" s="6">
        <f>IFERROR('Selected scen drivers'!V295/'Selected scen drivers'!$F295,"")</f>
        <v>2.20555730703371</v>
      </c>
      <c r="U297" s="6">
        <f>IFERROR('Selected scen drivers'!W295/'Selected scen drivers'!$F295,"")</f>
        <v>2.28460033740487</v>
      </c>
      <c r="V297" s="6">
        <f>IFERROR('Selected scen drivers'!X295/'Selected scen drivers'!$F295,"")</f>
        <v>0</v>
      </c>
      <c r="W297" s="6">
        <f>IFERROR('Selected scen drivers'!Y295/'Selected scen drivers'!$F295,"")</f>
        <v>0</v>
      </c>
      <c r="X297" s="6">
        <f>IFERROR('Selected scen drivers'!Z295/'Selected scen drivers'!$F295,"")</f>
        <v>0</v>
      </c>
      <c r="Y297" s="6">
        <f>IFERROR('Selected scen drivers'!AA295/'Selected scen drivers'!$F295,"")</f>
        <v>0</v>
      </c>
      <c r="Z297" s="6">
        <f>IFERROR('Selected scen drivers'!AB295/'Selected scen drivers'!$F295,"")</f>
        <v>0</v>
      </c>
      <c r="AA297" s="6">
        <f>IFERROR('Selected scen drivers'!AC295/'Selected scen drivers'!$F295,"")</f>
        <v>0</v>
      </c>
      <c r="AB297" s="6">
        <f>IFERROR('Selected scen drivers'!AD295/'Selected scen drivers'!$F295,"")</f>
        <v>0</v>
      </c>
      <c r="AC297" s="6">
        <f>IFERROR('Selected scen drivers'!AE295/'Selected scen drivers'!$F295,"")</f>
        <v>0</v>
      </c>
    </row>
    <row r="298" hidden="1" spans="2:29">
      <c r="B298" t="str">
        <f>'Selected scen drivers'!C296</f>
        <v>Switzerland</v>
      </c>
      <c r="C298" t="str">
        <f>'Selected scen drivers'!D296</f>
        <v>GDPSER</v>
      </c>
      <c r="D298" s="6">
        <f>IFERROR('Selected scen drivers'!F296/'Selected scen drivers'!$F296,"")</f>
        <v>1</v>
      </c>
      <c r="E298" s="6">
        <f>IFERROR('Selected scen drivers'!G296/'Selected scen drivers'!$F296,"")</f>
        <v>1.01014620275503</v>
      </c>
      <c r="F298" s="6">
        <f>IFERROR('Selected scen drivers'!H296/'Selected scen drivers'!$F296,"")</f>
        <v>1.12356247177094</v>
      </c>
      <c r="G298" s="6">
        <f>IFERROR('Selected scen drivers'!I296/'Selected scen drivers'!$F296,"")</f>
        <v>1.18263458951557</v>
      </c>
      <c r="H298" s="6">
        <f>IFERROR('Selected scen drivers'!J296/'Selected scen drivers'!$F296,"")</f>
        <v>1.24318714879601</v>
      </c>
      <c r="I298" s="6">
        <f>IFERROR('Selected scen drivers'!K296/'Selected scen drivers'!$F296,"")</f>
        <v>1.29789747164487</v>
      </c>
      <c r="J298" s="6">
        <f>IFERROR('Selected scen drivers'!L296/'Selected scen drivers'!$F296,"")</f>
        <v>1.35124562113298</v>
      </c>
      <c r="K298" s="6">
        <f>IFERROR('Selected scen drivers'!M296/'Selected scen drivers'!$F296,"")</f>
        <v>1.40471466946205</v>
      </c>
      <c r="L298" s="6">
        <f>IFERROR('Selected scen drivers'!N296/'Selected scen drivers'!$F296,"")</f>
        <v>1.45902544490403</v>
      </c>
      <c r="M298" s="6">
        <f>IFERROR('Selected scen drivers'!O296/'Selected scen drivers'!$F296,"")</f>
        <v>1.51705289362986</v>
      </c>
      <c r="N298" s="6">
        <f>IFERROR('Selected scen drivers'!P296/'Selected scen drivers'!$F296,"")</f>
        <v>1.57935623840058</v>
      </c>
      <c r="O298" s="6">
        <f>IFERROR('Selected scen drivers'!Q296/'Selected scen drivers'!$F296,"")</f>
        <v>1.64266999748609</v>
      </c>
      <c r="P298" s="6">
        <f>IFERROR('Selected scen drivers'!R296/'Selected scen drivers'!$F296,"")</f>
        <v>1.70423876487262</v>
      </c>
      <c r="Q298" s="6">
        <f>IFERROR('Selected scen drivers'!S296/'Selected scen drivers'!$F296,"")</f>
        <v>1.76062534270959</v>
      </c>
      <c r="R298" s="6">
        <f>IFERROR('Selected scen drivers'!T296/'Selected scen drivers'!$F296,"")</f>
        <v>1.81001117856001</v>
      </c>
      <c r="S298" s="6">
        <f>IFERROR('Selected scen drivers'!U296/'Selected scen drivers'!$F296,"")</f>
        <v>1.85257605038822</v>
      </c>
      <c r="T298" s="6">
        <f>IFERROR('Selected scen drivers'!V296/'Selected scen drivers'!$F296,"")</f>
        <v>1.88913006467709</v>
      </c>
      <c r="U298" s="6">
        <f>IFERROR('Selected scen drivers'!W296/'Selected scen drivers'!$F296,"")</f>
        <v>1.91948209743425</v>
      </c>
      <c r="V298" s="6">
        <f>IFERROR('Selected scen drivers'!X296/'Selected scen drivers'!$F296,"")</f>
        <v>0</v>
      </c>
      <c r="W298" s="6">
        <f>IFERROR('Selected scen drivers'!Y296/'Selected scen drivers'!$F296,"")</f>
        <v>0</v>
      </c>
      <c r="X298" s="6">
        <f>IFERROR('Selected scen drivers'!Z296/'Selected scen drivers'!$F296,"")</f>
        <v>0</v>
      </c>
      <c r="Y298" s="6">
        <f>IFERROR('Selected scen drivers'!AA296/'Selected scen drivers'!$F296,"")</f>
        <v>0</v>
      </c>
      <c r="Z298" s="6">
        <f>IFERROR('Selected scen drivers'!AB296/'Selected scen drivers'!$F296,"")</f>
        <v>0</v>
      </c>
      <c r="AA298" s="6">
        <f>IFERROR('Selected scen drivers'!AC296/'Selected scen drivers'!$F296,"")</f>
        <v>0</v>
      </c>
      <c r="AB298" s="6">
        <f>IFERROR('Selected scen drivers'!AD296/'Selected scen drivers'!$F296,"")</f>
        <v>0</v>
      </c>
      <c r="AC298" s="6">
        <f>IFERROR('Selected scen drivers'!AE296/'Selected scen drivers'!$F296,"")</f>
        <v>0</v>
      </c>
    </row>
    <row r="299" hidden="1" spans="2:29">
      <c r="B299" t="str">
        <f>'Selected scen drivers'!C297</f>
        <v>Switzerland</v>
      </c>
      <c r="C299" t="str">
        <f>'Selected scen drivers'!D297</f>
        <v>HOU</v>
      </c>
      <c r="D299" s="6">
        <f>IFERROR('Selected scen drivers'!F297/'Selected scen drivers'!$F297,"")</f>
        <v>1</v>
      </c>
      <c r="E299" s="6">
        <f>IFERROR('Selected scen drivers'!G297/'Selected scen drivers'!$F297,"")</f>
        <v>1.00109043106363</v>
      </c>
      <c r="F299" s="6">
        <f>IFERROR('Selected scen drivers'!H297/'Selected scen drivers'!$F297,"")</f>
        <v>1.00654258638178</v>
      </c>
      <c r="G299" s="6">
        <f>IFERROR('Selected scen drivers'!I297/'Selected scen drivers'!$F297,"")</f>
        <v>0.98661380244101</v>
      </c>
      <c r="H299" s="6">
        <f>IFERROR('Selected scen drivers'!J297/'Selected scen drivers'!$F297,"")</f>
        <v>0.967210415267905</v>
      </c>
      <c r="I299" s="6">
        <f>IFERROR('Selected scen drivers'!K297/'Selected scen drivers'!$F297,"")</f>
        <v>0.959889063565104</v>
      </c>
      <c r="J299" s="6">
        <f>IFERROR('Selected scen drivers'!L297/'Selected scen drivers'!$F297,"")</f>
        <v>0.957782916088493</v>
      </c>
      <c r="K299" s="6">
        <f>IFERROR('Selected scen drivers'!M297/'Selected scen drivers'!$F297,"")</f>
        <v>0.947192133360559</v>
      </c>
      <c r="L299" s="6">
        <f>IFERROR('Selected scen drivers'!N297/'Selected scen drivers'!$F297,"")</f>
        <v>0.935626943896784</v>
      </c>
      <c r="M299" s="6">
        <f>IFERROR('Selected scen drivers'!O297/'Selected scen drivers'!$F297,"")</f>
        <v>0.930393308029921</v>
      </c>
      <c r="N299" s="6">
        <f>IFERROR('Selected scen drivers'!P297/'Selected scen drivers'!$F297,"")</f>
        <v>0.935844323246589</v>
      </c>
      <c r="O299" s="6">
        <f>IFERROR('Selected scen drivers'!Q297/'Selected scen drivers'!$F297,"")</f>
        <v>0.943856006398554</v>
      </c>
      <c r="P299" s="6">
        <f>IFERROR('Selected scen drivers'!R297/'Selected scen drivers'!$F297,"")</f>
        <v>0.945928140847529</v>
      </c>
      <c r="Q299" s="6">
        <f>IFERROR('Selected scen drivers'!S297/'Selected scen drivers'!$F297,"")</f>
        <v>0.938612109618326</v>
      </c>
      <c r="R299" s="6">
        <f>IFERROR('Selected scen drivers'!T297/'Selected scen drivers'!$F297,"")</f>
        <v>0.926319535407125</v>
      </c>
      <c r="S299" s="6">
        <f>IFERROR('Selected scen drivers'!U297/'Selected scen drivers'!$F297,"")</f>
        <v>0.915289243556726</v>
      </c>
      <c r="T299" s="6">
        <f>IFERROR('Selected scen drivers'!V297/'Selected scen drivers'!$F297,"")</f>
        <v>0.902469182391801</v>
      </c>
      <c r="U299" s="6">
        <f>IFERROR('Selected scen drivers'!W297/'Selected scen drivers'!$F297,"")</f>
        <v>0.88841990180914</v>
      </c>
      <c r="V299" s="6">
        <f>IFERROR('Selected scen drivers'!X297/'Selected scen drivers'!$F297,"")</f>
        <v>0</v>
      </c>
      <c r="W299" s="6">
        <f>IFERROR('Selected scen drivers'!Y297/'Selected scen drivers'!$F297,"")</f>
        <v>0</v>
      </c>
      <c r="X299" s="6">
        <f>IFERROR('Selected scen drivers'!Z297/'Selected scen drivers'!$F297,"")</f>
        <v>0</v>
      </c>
      <c r="Y299" s="6">
        <f>IFERROR('Selected scen drivers'!AA297/'Selected scen drivers'!$F297,"")</f>
        <v>0</v>
      </c>
      <c r="Z299" s="6">
        <f>IFERROR('Selected scen drivers'!AB297/'Selected scen drivers'!$F297,"")</f>
        <v>0</v>
      </c>
      <c r="AA299" s="6">
        <f>IFERROR('Selected scen drivers'!AC297/'Selected scen drivers'!$F297,"")</f>
        <v>0</v>
      </c>
      <c r="AB299" s="6">
        <f>IFERROR('Selected scen drivers'!AD297/'Selected scen drivers'!$F297,"")</f>
        <v>0</v>
      </c>
      <c r="AC299" s="6">
        <f>IFERROR('Selected scen drivers'!AE297/'Selected scen drivers'!$F297,"")</f>
        <v>0</v>
      </c>
    </row>
    <row r="300" hidden="1" spans="2:29">
      <c r="B300" t="str">
        <f>'Selected scen drivers'!C298</f>
        <v>Switzerland</v>
      </c>
      <c r="C300" t="str">
        <f>'Selected scen drivers'!D298</f>
        <v>POP</v>
      </c>
      <c r="D300" s="6">
        <f>IFERROR('Selected scen drivers'!F298/'Selected scen drivers'!$F298,"")</f>
        <v>1</v>
      </c>
      <c r="E300" s="6">
        <f>IFERROR('Selected scen drivers'!G298/'Selected scen drivers'!$F298,"")</f>
        <v>1.00566380610023</v>
      </c>
      <c r="F300" s="6">
        <f>IFERROR('Selected scen drivers'!H298/'Selected scen drivers'!$F298,"")</f>
        <v>1.03398283660137</v>
      </c>
      <c r="G300" s="6">
        <f>IFERROR('Selected scen drivers'!I298/'Selected scen drivers'!$F298,"")</f>
        <v>1.05380147225352</v>
      </c>
      <c r="H300" s="6">
        <f>IFERROR('Selected scen drivers'!J298/'Selected scen drivers'!$F298,"")</f>
        <v>1.07191818270051</v>
      </c>
      <c r="I300" s="6">
        <f>IFERROR('Selected scen drivers'!K298/'Selected scen drivers'!$F298,"")</f>
        <v>1.08975830839221</v>
      </c>
      <c r="J300" s="6">
        <f>IFERROR('Selected scen drivers'!L298/'Selected scen drivers'!$F298,"")</f>
        <v>1.108976099595</v>
      </c>
      <c r="K300" s="6">
        <f>IFERROR('Selected scen drivers'!M298/'Selected scen drivers'!$F298,"")</f>
        <v>1.13035083122775</v>
      </c>
      <c r="L300" s="6">
        <f>IFERROR('Selected scen drivers'!N298/'Selected scen drivers'!$F298,"")</f>
        <v>1.14952830906317</v>
      </c>
      <c r="M300" s="6">
        <f>IFERROR('Selected scen drivers'!O298/'Selected scen drivers'!$F298,"")</f>
        <v>1.16580474350217</v>
      </c>
      <c r="N300" s="6">
        <f>IFERROR('Selected scen drivers'!P298/'Selected scen drivers'!$F298,"")</f>
        <v>1.17840740324494</v>
      </c>
      <c r="O300" s="6">
        <f>IFERROR('Selected scen drivers'!Q298/'Selected scen drivers'!$F298,"")</f>
        <v>1.18938864766694</v>
      </c>
      <c r="P300" s="6">
        <f>IFERROR('Selected scen drivers'!R298/'Selected scen drivers'!$F298,"")</f>
        <v>1.19927395274811</v>
      </c>
      <c r="Q300" s="6">
        <f>IFERROR('Selected scen drivers'!S298/'Selected scen drivers'!$F298,"")</f>
        <v>1.20718682408651</v>
      </c>
      <c r="R300" s="6">
        <f>IFERROR('Selected scen drivers'!T298/'Selected scen drivers'!$F298,"")</f>
        <v>1.21211463663389</v>
      </c>
      <c r="S300" s="6">
        <f>IFERROR('Selected scen drivers'!U298/'Selected scen drivers'!$F298,"")</f>
        <v>1.21380242294789</v>
      </c>
      <c r="T300" s="6">
        <f>IFERROR('Selected scen drivers'!V298/'Selected scen drivers'!$F298,"")</f>
        <v>1.21250853913074</v>
      </c>
      <c r="U300" s="6">
        <f>IFERROR('Selected scen drivers'!W298/'Selected scen drivers'!$F298,"")</f>
        <v>1.20846469940706</v>
      </c>
      <c r="V300" s="6">
        <f>IFERROR('Selected scen drivers'!X298/'Selected scen drivers'!$F298,"")</f>
        <v>0</v>
      </c>
      <c r="W300" s="6">
        <f>IFERROR('Selected scen drivers'!Y298/'Selected scen drivers'!$F298,"")</f>
        <v>0</v>
      </c>
      <c r="X300" s="6">
        <f>IFERROR('Selected scen drivers'!Z298/'Selected scen drivers'!$F298,"")</f>
        <v>0</v>
      </c>
      <c r="Y300" s="6">
        <f>IFERROR('Selected scen drivers'!AA298/'Selected scen drivers'!$F298,"")</f>
        <v>0</v>
      </c>
      <c r="Z300" s="6">
        <f>IFERROR('Selected scen drivers'!AB298/'Selected scen drivers'!$F298,"")</f>
        <v>0</v>
      </c>
      <c r="AA300" s="6">
        <f>IFERROR('Selected scen drivers'!AC298/'Selected scen drivers'!$F298,"")</f>
        <v>0</v>
      </c>
      <c r="AB300" s="6">
        <f>IFERROR('Selected scen drivers'!AD298/'Selected scen drivers'!$F298,"")</f>
        <v>0</v>
      </c>
      <c r="AC300" s="6">
        <f>IFERROR('Selected scen drivers'!AE298/'Selected scen drivers'!$F298,"")</f>
        <v>0</v>
      </c>
    </row>
    <row r="301" hidden="1" spans="2:29">
      <c r="B301" t="str">
        <f>'Selected scen drivers'!C299</f>
        <v>Iceland</v>
      </c>
      <c r="C301" t="str">
        <f>'Selected scen drivers'!D299</f>
        <v>GDP</v>
      </c>
      <c r="D301" s="6">
        <f>IFERROR('Selected scen drivers'!F299/'Selected scen drivers'!$F299,"")</f>
        <v>1</v>
      </c>
      <c r="E301" s="6">
        <f>IFERROR('Selected scen drivers'!G299/'Selected scen drivers'!$F299,"")</f>
        <v>1.01817736459544</v>
      </c>
      <c r="F301" s="6">
        <f>IFERROR('Selected scen drivers'!H299/'Selected scen drivers'!$F299,"")</f>
        <v>1.24931642627657</v>
      </c>
      <c r="G301" s="6">
        <f>IFERROR('Selected scen drivers'!I299/'Selected scen drivers'!$F299,"")</f>
        <v>1.427108255292</v>
      </c>
      <c r="H301" s="6">
        <f>IFERROR('Selected scen drivers'!J299/'Selected scen drivers'!$F299,"")</f>
        <v>1.60429626085173</v>
      </c>
      <c r="I301" s="6">
        <f>IFERROR('Selected scen drivers'!K299/'Selected scen drivers'!$F299,"")</f>
        <v>1.78178048169162</v>
      </c>
      <c r="J301" s="6">
        <f>IFERROR('Selected scen drivers'!L299/'Selected scen drivers'!$F299,"")</f>
        <v>1.95254859069884</v>
      </c>
      <c r="K301" s="6">
        <f>IFERROR('Selected scen drivers'!M299/'Selected scen drivers'!$F299,"")</f>
        <v>2.10878506163556</v>
      </c>
      <c r="L301" s="6">
        <f>IFERROR('Selected scen drivers'!N299/'Selected scen drivers'!$F299,"")</f>
        <v>2.24936199785814</v>
      </c>
      <c r="M301" s="6">
        <f>IFERROR('Selected scen drivers'!O299/'Selected scen drivers'!$F299,"")</f>
        <v>2.38084170711145</v>
      </c>
      <c r="N301" s="6">
        <f>IFERROR('Selected scen drivers'!P299/'Selected scen drivers'!$F299,"")</f>
        <v>2.50725727436371</v>
      </c>
      <c r="O301" s="6">
        <f>IFERROR('Selected scen drivers'!Q299/'Selected scen drivers'!$F299,"")</f>
        <v>2.62275275138424</v>
      </c>
      <c r="P301" s="6">
        <f>IFERROR('Selected scen drivers'!R299/'Selected scen drivers'!$F299,"")</f>
        <v>2.72462232551781</v>
      </c>
      <c r="Q301" s="6">
        <f>IFERROR('Selected scen drivers'!S299/'Selected scen drivers'!$F299,"")</f>
        <v>2.81146467063139</v>
      </c>
      <c r="R301" s="6">
        <f>IFERROR('Selected scen drivers'!T299/'Selected scen drivers'!$F299,"")</f>
        <v>2.88243671246611</v>
      </c>
      <c r="S301" s="6">
        <f>IFERROR('Selected scen drivers'!U299/'Selected scen drivers'!$F299,"")</f>
        <v>2.93886002688723</v>
      </c>
      <c r="T301" s="6">
        <f>IFERROR('Selected scen drivers'!V299/'Selected scen drivers'!$F299,"")</f>
        <v>2.98358853419008</v>
      </c>
      <c r="U301" s="6">
        <f>IFERROR('Selected scen drivers'!W299/'Selected scen drivers'!$F299,"")</f>
        <v>3.01980654863627</v>
      </c>
      <c r="V301" s="6">
        <f>IFERROR('Selected scen drivers'!X299/'Selected scen drivers'!$F299,"")</f>
        <v>0</v>
      </c>
      <c r="W301" s="6">
        <f>IFERROR('Selected scen drivers'!Y299/'Selected scen drivers'!$F299,"")</f>
        <v>0</v>
      </c>
      <c r="X301" s="6">
        <f>IFERROR('Selected scen drivers'!Z299/'Selected scen drivers'!$F299,"")</f>
        <v>0</v>
      </c>
      <c r="Y301" s="6">
        <f>IFERROR('Selected scen drivers'!AA299/'Selected scen drivers'!$F299,"")</f>
        <v>0</v>
      </c>
      <c r="Z301" s="6">
        <f>IFERROR('Selected scen drivers'!AB299/'Selected scen drivers'!$F299,"")</f>
        <v>0</v>
      </c>
      <c r="AA301" s="6">
        <f>IFERROR('Selected scen drivers'!AC299/'Selected scen drivers'!$F299,"")</f>
        <v>0</v>
      </c>
      <c r="AB301" s="6">
        <f>IFERROR('Selected scen drivers'!AD299/'Selected scen drivers'!$F299,"")</f>
        <v>0</v>
      </c>
      <c r="AC301" s="6">
        <f>IFERROR('Selected scen drivers'!AE299/'Selected scen drivers'!$F299,"")</f>
        <v>0</v>
      </c>
    </row>
    <row r="302" hidden="1" spans="2:29">
      <c r="B302" t="str">
        <f>'Selected scen drivers'!C300</f>
        <v>Iceland</v>
      </c>
      <c r="C302" t="str">
        <f>'Selected scen drivers'!D300</f>
        <v>GDPAGR</v>
      </c>
      <c r="D302" s="6">
        <f>IFERROR('Selected scen drivers'!F300/'Selected scen drivers'!$F300,"")</f>
        <v>1</v>
      </c>
      <c r="E302" s="6">
        <f>IFERROR('Selected scen drivers'!G300/'Selected scen drivers'!$F300,"")</f>
        <v>1.01817736459544</v>
      </c>
      <c r="F302" s="6">
        <f>IFERROR('Selected scen drivers'!H300/'Selected scen drivers'!$F300,"")</f>
        <v>1.24931642627657</v>
      </c>
      <c r="G302" s="6">
        <f>IFERROR('Selected scen drivers'!I300/'Selected scen drivers'!$F300,"")</f>
        <v>1.427108255292</v>
      </c>
      <c r="H302" s="6">
        <f>IFERROR('Selected scen drivers'!J300/'Selected scen drivers'!$F300,"")</f>
        <v>1.60429626085174</v>
      </c>
      <c r="I302" s="6">
        <f>IFERROR('Selected scen drivers'!K300/'Selected scen drivers'!$F300,"")</f>
        <v>1.78178048169162</v>
      </c>
      <c r="J302" s="6">
        <f>IFERROR('Selected scen drivers'!L300/'Selected scen drivers'!$F300,"")</f>
        <v>1.95254859069884</v>
      </c>
      <c r="K302" s="6">
        <f>IFERROR('Selected scen drivers'!M300/'Selected scen drivers'!$F300,"")</f>
        <v>2.10878506163556</v>
      </c>
      <c r="L302" s="6">
        <f>IFERROR('Selected scen drivers'!N300/'Selected scen drivers'!$F300,"")</f>
        <v>2.24936199785814</v>
      </c>
      <c r="M302" s="6">
        <f>IFERROR('Selected scen drivers'!O300/'Selected scen drivers'!$F300,"")</f>
        <v>2.38084170711145</v>
      </c>
      <c r="N302" s="6">
        <f>IFERROR('Selected scen drivers'!P300/'Selected scen drivers'!$F300,"")</f>
        <v>2.50725727436371</v>
      </c>
      <c r="O302" s="6">
        <f>IFERROR('Selected scen drivers'!Q300/'Selected scen drivers'!$F300,"")</f>
        <v>2.62275275138424</v>
      </c>
      <c r="P302" s="6">
        <f>IFERROR('Selected scen drivers'!R300/'Selected scen drivers'!$F300,"")</f>
        <v>2.72462232551781</v>
      </c>
      <c r="Q302" s="6">
        <f>IFERROR('Selected scen drivers'!S300/'Selected scen drivers'!$F300,"")</f>
        <v>2.81146467063139</v>
      </c>
      <c r="R302" s="6">
        <f>IFERROR('Selected scen drivers'!T300/'Selected scen drivers'!$F300,"")</f>
        <v>2.8824367124661</v>
      </c>
      <c r="S302" s="6">
        <f>IFERROR('Selected scen drivers'!U300/'Selected scen drivers'!$F300,"")</f>
        <v>2.93886002688724</v>
      </c>
      <c r="T302" s="6">
        <f>IFERROR('Selected scen drivers'!V300/'Selected scen drivers'!$F300,"")</f>
        <v>2.98358853419008</v>
      </c>
      <c r="U302" s="6">
        <f>IFERROR('Selected scen drivers'!W300/'Selected scen drivers'!$F300,"")</f>
        <v>3.01980654863627</v>
      </c>
      <c r="V302" s="6">
        <f>IFERROR('Selected scen drivers'!X300/'Selected scen drivers'!$F300,"")</f>
        <v>0</v>
      </c>
      <c r="W302" s="6">
        <f>IFERROR('Selected scen drivers'!Y300/'Selected scen drivers'!$F300,"")</f>
        <v>0</v>
      </c>
      <c r="X302" s="6">
        <f>IFERROR('Selected scen drivers'!Z300/'Selected scen drivers'!$F300,"")</f>
        <v>0</v>
      </c>
      <c r="Y302" s="6">
        <f>IFERROR('Selected scen drivers'!AA300/'Selected scen drivers'!$F300,"")</f>
        <v>0</v>
      </c>
      <c r="Z302" s="6">
        <f>IFERROR('Selected scen drivers'!AB300/'Selected scen drivers'!$F300,"")</f>
        <v>0</v>
      </c>
      <c r="AA302" s="6">
        <f>IFERROR('Selected scen drivers'!AC300/'Selected scen drivers'!$F300,"")</f>
        <v>0</v>
      </c>
      <c r="AB302" s="6">
        <f>IFERROR('Selected scen drivers'!AD300/'Selected scen drivers'!$F300,"")</f>
        <v>0</v>
      </c>
      <c r="AC302" s="6">
        <f>IFERROR('Selected scen drivers'!AE300/'Selected scen drivers'!$F300,"")</f>
        <v>0</v>
      </c>
    </row>
    <row r="303" hidden="1" spans="2:29">
      <c r="B303" t="str">
        <f>'Selected scen drivers'!C301</f>
        <v>Iceland</v>
      </c>
      <c r="C303" t="str">
        <f>'Selected scen drivers'!D301</f>
        <v>GDPIND</v>
      </c>
      <c r="D303" s="6">
        <f>IFERROR('Selected scen drivers'!F301/'Selected scen drivers'!$F301,"")</f>
        <v>1</v>
      </c>
      <c r="E303" s="6">
        <f>IFERROR('Selected scen drivers'!G301/'Selected scen drivers'!$F301,"")</f>
        <v>1.01817736459544</v>
      </c>
      <c r="F303" s="6">
        <f>IFERROR('Selected scen drivers'!H301/'Selected scen drivers'!$F301,"")</f>
        <v>1.27421620495846</v>
      </c>
      <c r="G303" s="6">
        <f>IFERROR('Selected scen drivers'!I301/'Selected scen drivers'!$F301,"")</f>
        <v>1.48399485177704</v>
      </c>
      <c r="H303" s="6">
        <f>IFERROR('Selected scen drivers'!J301/'Selected scen drivers'!$F301,"")</f>
        <v>1.70022061034846</v>
      </c>
      <c r="I303" s="6">
        <f>IFERROR('Selected scen drivers'!K301/'Selected scen drivers'!$F301,"")</f>
        <v>1.92382916918403</v>
      </c>
      <c r="J303" s="6">
        <f>IFERROR('Selected scen drivers'!L301/'Selected scen drivers'!$F301,"")</f>
        <v>2.14712710880466</v>
      </c>
      <c r="K303" s="6">
        <f>IFERROR('Selected scen drivers'!M301/'Selected scen drivers'!$F301,"")</f>
        <v>2.36096271759845</v>
      </c>
      <c r="L303" s="6">
        <f>IFERROR('Selected scen drivers'!N301/'Selected scen drivers'!$F301,"")</f>
        <v>2.5631818622325</v>
      </c>
      <c r="M303" s="6">
        <f>IFERROR('Selected scen drivers'!O301/'Selected scen drivers'!$F301,"")</f>
        <v>2.76045686520467</v>
      </c>
      <c r="N303" s="6">
        <f>IFERROR('Selected scen drivers'!P301/'Selected scen drivers'!$F301,"")</f>
        <v>2.95700030923794</v>
      </c>
      <c r="O303" s="6">
        <f>IFERROR('Selected scen drivers'!Q301/'Selected scen drivers'!$F301,"")</f>
        <v>3.14548631730246</v>
      </c>
      <c r="P303" s="6">
        <f>IFERROR('Selected scen drivers'!R301/'Selected scen drivers'!$F301,"")</f>
        <v>3.32196292408216</v>
      </c>
      <c r="Q303" s="6">
        <f>IFERROR('Selected scen drivers'!S301/'Selected scen drivers'!$F301,"")</f>
        <v>3.48387892788377</v>
      </c>
      <c r="R303" s="6">
        <f>IFERROR('Selected scen drivers'!T301/'Selected scen drivers'!$F301,"")</f>
        <v>3.62927430384009</v>
      </c>
      <c r="S303" s="6">
        <f>IFERROR('Selected scen drivers'!U301/'Selected scen drivers'!$F301,"")</f>
        <v>3.75889046745768</v>
      </c>
      <c r="T303" s="6">
        <f>IFERROR('Selected scen drivers'!V301/'Selected scen drivers'!$F301,"")</f>
        <v>3.87556464948732</v>
      </c>
      <c r="U303" s="6">
        <f>IFERROR('Selected scen drivers'!W301/'Selected scen drivers'!$F301,"")</f>
        <v>3.98279735726279</v>
      </c>
      <c r="V303" s="6">
        <f>IFERROR('Selected scen drivers'!X301/'Selected scen drivers'!$F301,"")</f>
        <v>0</v>
      </c>
      <c r="W303" s="6">
        <f>IFERROR('Selected scen drivers'!Y301/'Selected scen drivers'!$F301,"")</f>
        <v>0</v>
      </c>
      <c r="X303" s="6">
        <f>IFERROR('Selected scen drivers'!Z301/'Selected scen drivers'!$F301,"")</f>
        <v>0</v>
      </c>
      <c r="Y303" s="6">
        <f>IFERROR('Selected scen drivers'!AA301/'Selected scen drivers'!$F301,"")</f>
        <v>0</v>
      </c>
      <c r="Z303" s="6">
        <f>IFERROR('Selected scen drivers'!AB301/'Selected scen drivers'!$F301,"")</f>
        <v>0</v>
      </c>
      <c r="AA303" s="6">
        <f>IFERROR('Selected scen drivers'!AC301/'Selected scen drivers'!$F301,"")</f>
        <v>0</v>
      </c>
      <c r="AB303" s="6">
        <f>IFERROR('Selected scen drivers'!AD301/'Selected scen drivers'!$F301,"")</f>
        <v>0</v>
      </c>
      <c r="AC303" s="6">
        <f>IFERROR('Selected scen drivers'!AE301/'Selected scen drivers'!$F301,"")</f>
        <v>0</v>
      </c>
    </row>
    <row r="304" hidden="1" spans="2:29">
      <c r="B304" t="str">
        <f>'Selected scen drivers'!C302</f>
        <v>Iceland</v>
      </c>
      <c r="C304" t="str">
        <f>'Selected scen drivers'!D302</f>
        <v>GDPMFG</v>
      </c>
      <c r="D304" s="6">
        <f>IFERROR('Selected scen drivers'!F302/'Selected scen drivers'!$F302,"")</f>
        <v>1</v>
      </c>
      <c r="E304" s="6">
        <f>IFERROR('Selected scen drivers'!G302/'Selected scen drivers'!$F302,"")</f>
        <v>1.01817736459544</v>
      </c>
      <c r="F304" s="6">
        <f>IFERROR('Selected scen drivers'!H302/'Selected scen drivers'!$F302,"")</f>
        <v>1.38770254830309</v>
      </c>
      <c r="G304" s="6">
        <f>IFERROR('Selected scen drivers'!I302/'Selected scen drivers'!$F302,"")</f>
        <v>1.74833484151359</v>
      </c>
      <c r="H304" s="6">
        <f>IFERROR('Selected scen drivers'!J302/'Selected scen drivers'!$F302,"")</f>
        <v>2.15450415939636</v>
      </c>
      <c r="I304" s="6">
        <f>IFERROR('Selected scen drivers'!K302/'Selected scen drivers'!$F302,"")</f>
        <v>2.60920214366304</v>
      </c>
      <c r="J304" s="6">
        <f>IFERROR('Selected scen drivers'!L302/'Selected scen drivers'!$F302,"")</f>
        <v>3.10328197218718</v>
      </c>
      <c r="K304" s="6">
        <f>IFERROR('Selected scen drivers'!M302/'Selected scen drivers'!$F302,"")</f>
        <v>3.6226184297952</v>
      </c>
      <c r="L304" s="6">
        <f>IFERROR('Selected scen drivers'!N302/'Selected scen drivers'!$F302,"")</f>
        <v>4.16118614924495</v>
      </c>
      <c r="M304" s="6">
        <f>IFERROR('Selected scen drivers'!O302/'Selected scen drivers'!$F302,"")</f>
        <v>4.72730773006475</v>
      </c>
      <c r="N304" s="6">
        <f>IFERROR('Selected scen drivers'!P302/'Selected scen drivers'!$F302,"")</f>
        <v>5.32725141695922</v>
      </c>
      <c r="O304" s="6">
        <f>IFERROR('Selected scen drivers'!Q302/'Selected scen drivers'!$F302,"")</f>
        <v>5.94697117365667</v>
      </c>
      <c r="P304" s="6">
        <f>IFERROR('Selected scen drivers'!R302/'Selected scen drivers'!$F302,"")</f>
        <v>6.57649042000339</v>
      </c>
      <c r="Q304" s="6">
        <f>IFERROR('Selected scen drivers'!S302/'Selected scen drivers'!$F302,"")</f>
        <v>7.207322519096</v>
      </c>
      <c r="R304" s="6">
        <f>IFERROR('Selected scen drivers'!T302/'Selected scen drivers'!$F302,"")</f>
        <v>7.83134761428061</v>
      </c>
      <c r="S304" s="6">
        <f>IFERROR('Selected scen drivers'!U302/'Selected scen drivers'!$F302,"")</f>
        <v>8.4458174232967</v>
      </c>
      <c r="T304" s="6">
        <f>IFERROR('Selected scen drivers'!V302/'Selected scen drivers'!$F302,"")</f>
        <v>9.05314352606858</v>
      </c>
      <c r="U304" s="6">
        <f>IFERROR('Selected scen drivers'!W302/'Selected scen drivers'!$F302,"")</f>
        <v>9.65835673689755</v>
      </c>
      <c r="V304" s="6">
        <f>IFERROR('Selected scen drivers'!X302/'Selected scen drivers'!$F302,"")</f>
        <v>0</v>
      </c>
      <c r="W304" s="6">
        <f>IFERROR('Selected scen drivers'!Y302/'Selected scen drivers'!$F302,"")</f>
        <v>0</v>
      </c>
      <c r="X304" s="6">
        <f>IFERROR('Selected scen drivers'!Z302/'Selected scen drivers'!$F302,"")</f>
        <v>0</v>
      </c>
      <c r="Y304" s="6">
        <f>IFERROR('Selected scen drivers'!AA302/'Selected scen drivers'!$F302,"")</f>
        <v>0</v>
      </c>
      <c r="Z304" s="6">
        <f>IFERROR('Selected scen drivers'!AB302/'Selected scen drivers'!$F302,"")</f>
        <v>0</v>
      </c>
      <c r="AA304" s="6">
        <f>IFERROR('Selected scen drivers'!AC302/'Selected scen drivers'!$F302,"")</f>
        <v>0</v>
      </c>
      <c r="AB304" s="6">
        <f>IFERROR('Selected scen drivers'!AD302/'Selected scen drivers'!$F302,"")</f>
        <v>0</v>
      </c>
      <c r="AC304" s="6">
        <f>IFERROR('Selected scen drivers'!AE302/'Selected scen drivers'!$F302,"")</f>
        <v>0</v>
      </c>
    </row>
    <row r="305" hidden="1" spans="2:29">
      <c r="B305" t="str">
        <f>'Selected scen drivers'!C303</f>
        <v>Iceland</v>
      </c>
      <c r="C305" t="str">
        <f>'Selected scen drivers'!D303</f>
        <v>GDPPCAP</v>
      </c>
      <c r="D305" s="6">
        <f>IFERROR('Selected scen drivers'!F303/'Selected scen drivers'!$F303,"")</f>
        <v>1</v>
      </c>
      <c r="E305" s="6">
        <f>IFERROR('Selected scen drivers'!G303/'Selected scen drivers'!$F303,"")</f>
        <v>1.0113494587486</v>
      </c>
      <c r="F305" s="6">
        <f>IFERROR('Selected scen drivers'!H303/'Selected scen drivers'!$F303,"")</f>
        <v>1.20067966116402</v>
      </c>
      <c r="G305" s="6">
        <f>IFERROR('Selected scen drivers'!I303/'Selected scen drivers'!$F303,"")</f>
        <v>1.33420042461051</v>
      </c>
      <c r="H305" s="6">
        <f>IFERROR('Selected scen drivers'!J303/'Selected scen drivers'!$F303,"")</f>
        <v>1.46350804157197</v>
      </c>
      <c r="I305" s="6">
        <f>IFERROR('Selected scen drivers'!K303/'Selected scen drivers'!$F303,"")</f>
        <v>1.59116285860685</v>
      </c>
      <c r="J305" s="6">
        <f>IFERROR('Selected scen drivers'!L303/'Selected scen drivers'!$F303,"")</f>
        <v>1.71133474934914</v>
      </c>
      <c r="K305" s="6">
        <f>IFERROR('Selected scen drivers'!M303/'Selected scen drivers'!$F303,"")</f>
        <v>1.81603496669181</v>
      </c>
      <c r="L305" s="6">
        <f>IFERROR('Selected scen drivers'!N303/'Selected scen drivers'!$F303,"")</f>
        <v>1.90842626887349</v>
      </c>
      <c r="M305" s="6">
        <f>IFERROR('Selected scen drivers'!O303/'Selected scen drivers'!$F303,"")</f>
        <v>1.99329361844755</v>
      </c>
      <c r="N305" s="6">
        <f>IFERROR('Selected scen drivers'!P303/'Selected scen drivers'!$F303,"")</f>
        <v>2.07438749116079</v>
      </c>
      <c r="O305" s="6">
        <f>IFERROR('Selected scen drivers'!Q303/'Selected scen drivers'!$F303,"")</f>
        <v>2.14789948763416</v>
      </c>
      <c r="P305" s="6">
        <f>IFERROR('Selected scen drivers'!R303/'Selected scen drivers'!$F303,"")</f>
        <v>2.21289183723026</v>
      </c>
      <c r="Q305" s="6">
        <f>IFERROR('Selected scen drivers'!S303/'Selected scen drivers'!$F303,"")</f>
        <v>2.26976658985274</v>
      </c>
      <c r="R305" s="6">
        <f>IFERROR('Selected scen drivers'!T303/'Selected scen drivers'!$F303,"")</f>
        <v>2.3189678472383</v>
      </c>
      <c r="S305" s="6">
        <f>IFERROR('Selected scen drivers'!U303/'Selected scen drivers'!$F303,"")</f>
        <v>2.36146343964895</v>
      </c>
      <c r="T305" s="6">
        <f>IFERROR('Selected scen drivers'!V303/'Selected scen drivers'!$F303,"")</f>
        <v>2.39699434153274</v>
      </c>
      <c r="U305" s="6">
        <f>IFERROR('Selected scen drivers'!W303/'Selected scen drivers'!$F303,"")</f>
        <v>2.42447155402458</v>
      </c>
      <c r="V305" s="6">
        <f>IFERROR('Selected scen drivers'!X303/'Selected scen drivers'!$F303,"")</f>
        <v>0</v>
      </c>
      <c r="W305" s="6">
        <f>IFERROR('Selected scen drivers'!Y303/'Selected scen drivers'!$F303,"")</f>
        <v>0</v>
      </c>
      <c r="X305" s="6">
        <f>IFERROR('Selected scen drivers'!Z303/'Selected scen drivers'!$F303,"")</f>
        <v>0</v>
      </c>
      <c r="Y305" s="6">
        <f>IFERROR('Selected scen drivers'!AA303/'Selected scen drivers'!$F303,"")</f>
        <v>0</v>
      </c>
      <c r="Z305" s="6">
        <f>IFERROR('Selected scen drivers'!AB303/'Selected scen drivers'!$F303,"")</f>
        <v>0</v>
      </c>
      <c r="AA305" s="6">
        <f>IFERROR('Selected scen drivers'!AC303/'Selected scen drivers'!$F303,"")</f>
        <v>0</v>
      </c>
      <c r="AB305" s="6">
        <f>IFERROR('Selected scen drivers'!AD303/'Selected scen drivers'!$F303,"")</f>
        <v>0</v>
      </c>
      <c r="AC305" s="6">
        <f>IFERROR('Selected scen drivers'!AE303/'Selected scen drivers'!$F303,"")</f>
        <v>0</v>
      </c>
    </row>
    <row r="306" spans="2:29">
      <c r="B306" t="str">
        <f>'Selected scen drivers'!C304</f>
        <v>Iceland</v>
      </c>
      <c r="C306" t="str">
        <f>'Selected scen drivers'!D304</f>
        <v>GDPPHOU</v>
      </c>
      <c r="D306" s="6">
        <f>IFERROR('Selected scen drivers'!F304/'Selected scen drivers'!$F304,"")</f>
        <v>1</v>
      </c>
      <c r="E306" s="6">
        <f>IFERROR('Selected scen drivers'!G304/'Selected scen drivers'!$F304,"")</f>
        <v>1.01421213352529</v>
      </c>
      <c r="F306" s="6">
        <f>IFERROR('Selected scen drivers'!H304/'Selected scen drivers'!$F304,"")</f>
        <v>1.22068167765738</v>
      </c>
      <c r="G306" s="6">
        <f>IFERROR('Selected scen drivers'!I304/'Selected scen drivers'!$F304,"")</f>
        <v>1.38932267427989</v>
      </c>
      <c r="H306" s="6">
        <f>IFERROR('Selected scen drivers'!J304/'Selected scen drivers'!$F304,"")</f>
        <v>1.5548480012333</v>
      </c>
      <c r="I306" s="6">
        <f>IFERROR('Selected scen drivers'!K304/'Selected scen drivers'!$F304,"")</f>
        <v>1.72085372275248</v>
      </c>
      <c r="J306" s="6">
        <f>IFERROR('Selected scen drivers'!L304/'Selected scen drivers'!$F304,"")</f>
        <v>1.89316118243981</v>
      </c>
      <c r="K306" s="6">
        <f>IFERROR('Selected scen drivers'!M304/'Selected scen drivers'!$F304,"")</f>
        <v>2.06769193939869</v>
      </c>
      <c r="L306" s="6">
        <f>IFERROR('Selected scen drivers'!N304/'Selected scen drivers'!$F304,"")</f>
        <v>2.24140627528725</v>
      </c>
      <c r="M306" s="6">
        <f>IFERROR('Selected scen drivers'!O304/'Selected scen drivers'!$F304,"")</f>
        <v>2.44150110148974</v>
      </c>
      <c r="N306" s="6">
        <f>IFERROR('Selected scen drivers'!P304/'Selected scen drivers'!$F304,"")</f>
        <v>2.59560626109051</v>
      </c>
      <c r="O306" s="6">
        <f>IFERROR('Selected scen drivers'!Q304/'Selected scen drivers'!$F304,"")</f>
        <v>2.71106338894759</v>
      </c>
      <c r="P306" s="6">
        <f>IFERROR('Selected scen drivers'!R304/'Selected scen drivers'!$F304,"")</f>
        <v>2.83283991942211</v>
      </c>
      <c r="Q306" s="6">
        <f>IFERROR('Selected scen drivers'!S304/'Selected scen drivers'!$F304,"")</f>
        <v>2.94671359309121</v>
      </c>
      <c r="R306" s="6">
        <f>IFERROR('Selected scen drivers'!T304/'Selected scen drivers'!$F304,"")</f>
        <v>3.02965724422845</v>
      </c>
      <c r="S306" s="6">
        <f>IFERROR('Selected scen drivers'!U304/'Selected scen drivers'!$F304,"")</f>
        <v>3.10684588653599</v>
      </c>
      <c r="T306" s="6">
        <f>IFERROR('Selected scen drivers'!V304/'Selected scen drivers'!$F304,"")</f>
        <v>3.17792203134695</v>
      </c>
      <c r="U306" s="6">
        <f>IFERROR('Selected scen drivers'!W304/'Selected scen drivers'!$F304,"")</f>
        <v>3.24218244115605</v>
      </c>
      <c r="V306" s="6">
        <f>IFERROR('Selected scen drivers'!X304/'Selected scen drivers'!$F304,"")</f>
        <v>0</v>
      </c>
      <c r="W306" s="6">
        <f>IFERROR('Selected scen drivers'!Y304/'Selected scen drivers'!$F304,"")</f>
        <v>0</v>
      </c>
      <c r="X306" s="6">
        <f>IFERROR('Selected scen drivers'!Z304/'Selected scen drivers'!$F304,"")</f>
        <v>0</v>
      </c>
      <c r="Y306" s="6">
        <f>IFERROR('Selected scen drivers'!AA304/'Selected scen drivers'!$F304,"")</f>
        <v>0</v>
      </c>
      <c r="Z306" s="6">
        <f>IFERROR('Selected scen drivers'!AB304/'Selected scen drivers'!$F304,"")</f>
        <v>0</v>
      </c>
      <c r="AA306" s="6">
        <f>IFERROR('Selected scen drivers'!AC304/'Selected scen drivers'!$F304,"")</f>
        <v>0</v>
      </c>
      <c r="AB306" s="6">
        <f>IFERROR('Selected scen drivers'!AD304/'Selected scen drivers'!$F304,"")</f>
        <v>0</v>
      </c>
      <c r="AC306" s="6">
        <f>IFERROR('Selected scen drivers'!AE304/'Selected scen drivers'!$F304,"")</f>
        <v>0</v>
      </c>
    </row>
    <row r="307" hidden="1" spans="2:29">
      <c r="B307" t="str">
        <f>'Selected scen drivers'!C305</f>
        <v>Iceland</v>
      </c>
      <c r="C307" t="str">
        <f>'Selected scen drivers'!D305</f>
        <v>GDPSER</v>
      </c>
      <c r="D307" s="6">
        <f>IFERROR('Selected scen drivers'!F305/'Selected scen drivers'!$F305,"")</f>
        <v>1</v>
      </c>
      <c r="E307" s="6">
        <f>IFERROR('Selected scen drivers'!G305/'Selected scen drivers'!$F305,"")</f>
        <v>1.01817736459543</v>
      </c>
      <c r="F307" s="6">
        <f>IFERROR('Selected scen drivers'!H305/'Selected scen drivers'!$F305,"")</f>
        <v>1.24145375087067</v>
      </c>
      <c r="G307" s="6">
        <f>IFERROR('Selected scen drivers'!I305/'Selected scen drivers'!$F305,"")</f>
        <v>1.40914500956108</v>
      </c>
      <c r="H307" s="6">
        <f>IFERROR('Selected scen drivers'!J305/'Selected scen drivers'!$F305,"")</f>
        <v>1.57400595051402</v>
      </c>
      <c r="I307" s="6">
        <f>IFERROR('Selected scen drivers'!K305/'Selected scen drivers'!$F305,"")</f>
        <v>1.73692535523223</v>
      </c>
      <c r="J307" s="6">
        <f>IFERROR('Selected scen drivers'!L305/'Selected scen drivers'!$F305,"")</f>
        <v>1.89110596711682</v>
      </c>
      <c r="K307" s="6">
        <f>IFERROR('Selected scen drivers'!M305/'Selected scen drivers'!$F305,"")</f>
        <v>2.02915419106486</v>
      </c>
      <c r="L307" s="6">
        <f>IFERROR('Selected scen drivers'!N305/'Selected scen drivers'!$F305,"")</f>
        <v>2.15026618817153</v>
      </c>
      <c r="M307" s="6">
        <f>IFERROR('Selected scen drivers'!O305/'Selected scen drivers'!$F305,"")</f>
        <v>2.26096952650379</v>
      </c>
      <c r="N307" s="6">
        <f>IFERROR('Selected scen drivers'!P305/'Selected scen drivers'!$F305,"")</f>
        <v>2.36524061050268</v>
      </c>
      <c r="O307" s="6">
        <f>IFERROR('Selected scen drivers'!Q305/'Selected scen drivers'!$F305,"")</f>
        <v>2.45768765562206</v>
      </c>
      <c r="P307" s="6">
        <f>IFERROR('Selected scen drivers'!R305/'Selected scen drivers'!$F305,"")</f>
        <v>2.53599835045039</v>
      </c>
      <c r="Q307" s="6">
        <f>IFERROR('Selected scen drivers'!S305/'Selected scen drivers'!$F305,"")</f>
        <v>2.59913446839873</v>
      </c>
      <c r="R307" s="6">
        <f>IFERROR('Selected scen drivers'!T305/'Selected scen drivers'!$F305,"")</f>
        <v>2.64660563794463</v>
      </c>
      <c r="S307" s="6">
        <f>IFERROR('Selected scen drivers'!U305/'Selected scen drivers'!$F305,"")</f>
        <v>2.67991663387421</v>
      </c>
      <c r="T307" s="6">
        <f>IFERROR('Selected scen drivers'!V305/'Selected scen drivers'!$F305,"")</f>
        <v>2.70192664658873</v>
      </c>
      <c r="U307" s="6">
        <f>IFERROR('Selected scen drivers'!W305/'Selected scen drivers'!$F305,"")</f>
        <v>2.71572014514541</v>
      </c>
      <c r="V307" s="6">
        <f>IFERROR('Selected scen drivers'!X305/'Selected scen drivers'!$F305,"")</f>
        <v>0</v>
      </c>
      <c r="W307" s="6">
        <f>IFERROR('Selected scen drivers'!Y305/'Selected scen drivers'!$F305,"")</f>
        <v>0</v>
      </c>
      <c r="X307" s="6">
        <f>IFERROR('Selected scen drivers'!Z305/'Selected scen drivers'!$F305,"")</f>
        <v>0</v>
      </c>
      <c r="Y307" s="6">
        <f>IFERROR('Selected scen drivers'!AA305/'Selected scen drivers'!$F305,"")</f>
        <v>0</v>
      </c>
      <c r="Z307" s="6">
        <f>IFERROR('Selected scen drivers'!AB305/'Selected scen drivers'!$F305,"")</f>
        <v>0</v>
      </c>
      <c r="AA307" s="6">
        <f>IFERROR('Selected scen drivers'!AC305/'Selected scen drivers'!$F305,"")</f>
        <v>0</v>
      </c>
      <c r="AB307" s="6">
        <f>IFERROR('Selected scen drivers'!AD305/'Selected scen drivers'!$F305,"")</f>
        <v>0</v>
      </c>
      <c r="AC307" s="6">
        <f>IFERROR('Selected scen drivers'!AE305/'Selected scen drivers'!$F305,"")</f>
        <v>0</v>
      </c>
    </row>
    <row r="308" hidden="1" spans="2:29">
      <c r="B308" t="str">
        <f>'Selected scen drivers'!C306</f>
        <v>Iceland</v>
      </c>
      <c r="C308" t="str">
        <f>'Selected scen drivers'!D306</f>
        <v>HOU</v>
      </c>
      <c r="D308" s="6">
        <f>IFERROR('Selected scen drivers'!F306/'Selected scen drivers'!$F306,"")</f>
        <v>1</v>
      </c>
      <c r="E308" s="6">
        <f>IFERROR('Selected scen drivers'!G306/'Selected scen drivers'!$F306,"")</f>
        <v>1.00390966636966</v>
      </c>
      <c r="F308" s="6">
        <f>IFERROR('Selected scen drivers'!H306/'Selected scen drivers'!$F306,"")</f>
        <v>1.02345799821797</v>
      </c>
      <c r="G308" s="6">
        <f>IFERROR('Selected scen drivers'!I306/'Selected scen drivers'!$F306,"")</f>
        <v>1.02719712397389</v>
      </c>
      <c r="H308" s="6">
        <f>IFERROR('Selected scen drivers'!J306/'Selected scen drivers'!$F306,"")</f>
        <v>1.03180263252692</v>
      </c>
      <c r="I308" s="6">
        <f>IFERROR('Selected scen drivers'!K306/'Selected scen drivers'!$F306,"")</f>
        <v>1.03540496099906</v>
      </c>
      <c r="J308" s="6">
        <f>IFERROR('Selected scen drivers'!L306/'Selected scen drivers'!$F306,"")</f>
        <v>1.03136944112836</v>
      </c>
      <c r="K308" s="6">
        <f>IFERROR('Selected scen drivers'!M306/'Selected scen drivers'!$F306,"")</f>
        <v>1.01987390938364</v>
      </c>
      <c r="L308" s="6">
        <f>IFERROR('Selected scen drivers'!N306/'Selected scen drivers'!$F306,"")</f>
        <v>1.00354943352244</v>
      </c>
      <c r="M308" s="6">
        <f>IFERROR('Selected scen drivers'!O306/'Selected scen drivers'!$F306,"")</f>
        <v>0.975154877324747</v>
      </c>
      <c r="N308" s="6">
        <f>IFERROR('Selected scen drivers'!P306/'Selected scen drivers'!$F306,"")</f>
        <v>0.965962099856518</v>
      </c>
      <c r="O308" s="6">
        <f>IFERROR('Selected scen drivers'!Q306/'Selected scen drivers'!$F306,"")</f>
        <v>0.967425830792676</v>
      </c>
      <c r="P308" s="6">
        <f>IFERROR('Selected scen drivers'!R306/'Selected scen drivers'!$F306,"")</f>
        <v>0.961798902520983</v>
      </c>
      <c r="Q308" s="6">
        <f>IFERROR('Selected scen drivers'!S306/'Selected scen drivers'!$F306,"")</f>
        <v>0.954101775355121</v>
      </c>
      <c r="R308" s="6">
        <f>IFERROR('Selected scen drivers'!T306/'Selected scen drivers'!$F306,"")</f>
        <v>0.951406868865185</v>
      </c>
      <c r="S308" s="6">
        <f>IFERROR('Selected scen drivers'!U306/'Selected scen drivers'!$F306,"")</f>
        <v>0.945930417605601</v>
      </c>
      <c r="T308" s="6">
        <f>IFERROR('Selected scen drivers'!V306/'Selected scen drivers'!$F306,"")</f>
        <v>0.938848878216665</v>
      </c>
      <c r="U308" s="6">
        <f>IFERROR('Selected scen drivers'!W306/'Selected scen drivers'!$F306,"")</f>
        <v>0.931411665889944</v>
      </c>
      <c r="V308" s="6">
        <f>IFERROR('Selected scen drivers'!X306/'Selected scen drivers'!$F306,"")</f>
        <v>0</v>
      </c>
      <c r="W308" s="6">
        <f>IFERROR('Selected scen drivers'!Y306/'Selected scen drivers'!$F306,"")</f>
        <v>0</v>
      </c>
      <c r="X308" s="6">
        <f>IFERROR('Selected scen drivers'!Z306/'Selected scen drivers'!$F306,"")</f>
        <v>0</v>
      </c>
      <c r="Y308" s="6">
        <f>IFERROR('Selected scen drivers'!AA306/'Selected scen drivers'!$F306,"")</f>
        <v>0</v>
      </c>
      <c r="Z308" s="6">
        <f>IFERROR('Selected scen drivers'!AB306/'Selected scen drivers'!$F306,"")</f>
        <v>0</v>
      </c>
      <c r="AA308" s="6">
        <f>IFERROR('Selected scen drivers'!AC306/'Selected scen drivers'!$F306,"")</f>
        <v>0</v>
      </c>
      <c r="AB308" s="6">
        <f>IFERROR('Selected scen drivers'!AD306/'Selected scen drivers'!$F306,"")</f>
        <v>0</v>
      </c>
      <c r="AC308" s="6">
        <f>IFERROR('Selected scen drivers'!AE306/'Selected scen drivers'!$F306,"")</f>
        <v>0</v>
      </c>
    </row>
    <row r="309" hidden="1" spans="2:29">
      <c r="B309" t="str">
        <f>'Selected scen drivers'!C307</f>
        <v>Iceland</v>
      </c>
      <c r="C309" t="str">
        <f>'Selected scen drivers'!D307</f>
        <v>POP</v>
      </c>
      <c r="D309" s="6">
        <f>IFERROR('Selected scen drivers'!F307/'Selected scen drivers'!$F307,"")</f>
        <v>1</v>
      </c>
      <c r="E309" s="6">
        <f>IFERROR('Selected scen drivers'!G307/'Selected scen drivers'!$F307,"")</f>
        <v>1.00675128244523</v>
      </c>
      <c r="F309" s="6">
        <f>IFERROR('Selected scen drivers'!H307/'Selected scen drivers'!$F307,"")</f>
        <v>1.04050769467137</v>
      </c>
      <c r="G309" s="6">
        <f>IFERROR('Selected scen drivers'!I307/'Selected scen drivers'!$F307,"")</f>
        <v>1.06963558770311</v>
      </c>
      <c r="H309" s="6">
        <f>IFERROR('Selected scen drivers'!J307/'Selected scen drivers'!$F307,"")</f>
        <v>1.09619914293641</v>
      </c>
      <c r="I309" s="6">
        <f>IFERROR('Selected scen drivers'!K307/'Selected scen drivers'!$F307,"")</f>
        <v>1.11979768259025</v>
      </c>
      <c r="J309" s="6">
        <f>IFERROR('Selected scen drivers'!L307/'Selected scen drivers'!$F307,"")</f>
        <v>1.14095070613241</v>
      </c>
      <c r="K309" s="6">
        <f>IFERROR('Selected scen drivers'!M307/'Selected scen drivers'!$F307,"")</f>
        <v>1.16120289549108</v>
      </c>
      <c r="L309" s="6">
        <f>IFERROR('Selected scen drivers'!N307/'Selected scen drivers'!$F307,"")</f>
        <v>1.17864757708764</v>
      </c>
      <c r="M309" s="6">
        <f>IFERROR('Selected scen drivers'!O307/'Selected scen drivers'!$F307,"")</f>
        <v>1.19442599177422</v>
      </c>
      <c r="N309" s="6">
        <f>IFERROR('Selected scen drivers'!P307/'Selected scen drivers'!$F307,"")</f>
        <v>1.20867354100785</v>
      </c>
      <c r="O309" s="6">
        <f>IFERROR('Selected scen drivers'!Q307/'Selected scen drivers'!$F307,"")</f>
        <v>1.22107797244884</v>
      </c>
      <c r="P309" s="6">
        <f>IFERROR('Selected scen drivers'!R307/'Selected scen drivers'!$F307,"")</f>
        <v>1.23124966149636</v>
      </c>
      <c r="Q309" s="6">
        <f>IFERROR('Selected scen drivers'!S307/'Selected scen drivers'!$F307,"")</f>
        <v>1.23865805550244</v>
      </c>
      <c r="R309" s="6">
        <f>IFERROR('Selected scen drivers'!T307/'Selected scen drivers'!$F307,"")</f>
        <v>1.24298261224228</v>
      </c>
      <c r="S309" s="6">
        <f>IFERROR('Selected scen drivers'!U307/'Selected scen drivers'!$F307,"")</f>
        <v>1.24450795110515</v>
      </c>
      <c r="T309" s="6">
        <f>IFERROR('Selected scen drivers'!V307/'Selected scen drivers'!$F307,"")</f>
        <v>1.24472072482334</v>
      </c>
      <c r="U309" s="6">
        <f>IFERROR('Selected scen drivers'!W307/'Selected scen drivers'!$F307,"")</f>
        <v>1.24555247663081</v>
      </c>
      <c r="V309" s="6">
        <f>IFERROR('Selected scen drivers'!X307/'Selected scen drivers'!$F307,"")</f>
        <v>0</v>
      </c>
      <c r="W309" s="6">
        <f>IFERROR('Selected scen drivers'!Y307/'Selected scen drivers'!$F307,"")</f>
        <v>0</v>
      </c>
      <c r="X309" s="6">
        <f>IFERROR('Selected scen drivers'!Z307/'Selected scen drivers'!$F307,"")</f>
        <v>0</v>
      </c>
      <c r="Y309" s="6">
        <f>IFERROR('Selected scen drivers'!AA307/'Selected scen drivers'!$F307,"")</f>
        <v>0</v>
      </c>
      <c r="Z309" s="6">
        <f>IFERROR('Selected scen drivers'!AB307/'Selected scen drivers'!$F307,"")</f>
        <v>0</v>
      </c>
      <c r="AA309" s="6">
        <f>IFERROR('Selected scen drivers'!AC307/'Selected scen drivers'!$F307,"")</f>
        <v>0</v>
      </c>
      <c r="AB309" s="6">
        <f>IFERROR('Selected scen drivers'!AD307/'Selected scen drivers'!$F307,"")</f>
        <v>0</v>
      </c>
      <c r="AC309" s="6">
        <f>IFERROR('Selected scen drivers'!AE307/'Selected scen drivers'!$F307,"")</f>
        <v>0</v>
      </c>
    </row>
    <row r="310" hidden="1" spans="2:29">
      <c r="B310" t="str">
        <f>'Selected scen drivers'!C308</f>
        <v>Ireland</v>
      </c>
      <c r="C310" t="str">
        <f>'Selected scen drivers'!D308</f>
        <v>GDP</v>
      </c>
      <c r="D310" s="6">
        <f>IFERROR('Selected scen drivers'!F308/'Selected scen drivers'!$F308,"")</f>
        <v>1</v>
      </c>
      <c r="E310" s="6">
        <f>IFERROR('Selected scen drivers'!G308/'Selected scen drivers'!$F308,"")</f>
        <v>1.05651166418708</v>
      </c>
      <c r="F310" s="6">
        <f>IFERROR('Selected scen drivers'!H308/'Selected scen drivers'!$F308,"")</f>
        <v>1.38934575154197</v>
      </c>
      <c r="G310" s="6">
        <f>IFERROR('Selected scen drivers'!I308/'Selected scen drivers'!$F308,"")</f>
        <v>1.56808500721045</v>
      </c>
      <c r="H310" s="6">
        <f>IFERROR('Selected scen drivers'!J308/'Selected scen drivers'!$F308,"")</f>
        <v>1.74195387975481</v>
      </c>
      <c r="I310" s="6">
        <f>IFERROR('Selected scen drivers'!K308/'Selected scen drivers'!$F308,"")</f>
        <v>1.95247666591835</v>
      </c>
      <c r="J310" s="6">
        <f>IFERROR('Selected scen drivers'!L308/'Selected scen drivers'!$F308,"")</f>
        <v>2.21129186912367</v>
      </c>
      <c r="K310" s="6">
        <f>IFERROR('Selected scen drivers'!M308/'Selected scen drivers'!$F308,"")</f>
        <v>2.49932937107373</v>
      </c>
      <c r="L310" s="6">
        <f>IFERROR('Selected scen drivers'!N308/'Selected scen drivers'!$F308,"")</f>
        <v>2.78080327076667</v>
      </c>
      <c r="M310" s="6">
        <f>IFERROR('Selected scen drivers'!O308/'Selected scen drivers'!$F308,"")</f>
        <v>3.05129027102921</v>
      </c>
      <c r="N310" s="6">
        <f>IFERROR('Selected scen drivers'!P308/'Selected scen drivers'!$F308,"")</f>
        <v>3.30434567544223</v>
      </c>
      <c r="O310" s="6">
        <f>IFERROR('Selected scen drivers'!Q308/'Selected scen drivers'!$F308,"")</f>
        <v>3.52586725161997</v>
      </c>
      <c r="P310" s="6">
        <f>IFERROR('Selected scen drivers'!R308/'Selected scen drivers'!$F308,"")</f>
        <v>3.71383360031657</v>
      </c>
      <c r="Q310" s="6">
        <f>IFERROR('Selected scen drivers'!S308/'Selected scen drivers'!$F308,"")</f>
        <v>3.87506991663274</v>
      </c>
      <c r="R310" s="6">
        <f>IFERROR('Selected scen drivers'!T308/'Selected scen drivers'!$F308,"")</f>
        <v>4.01942160395414</v>
      </c>
      <c r="S310" s="6">
        <f>IFERROR('Selected scen drivers'!U308/'Selected scen drivers'!$F308,"")</f>
        <v>4.15150220879485</v>
      </c>
      <c r="T310" s="6">
        <f>IFERROR('Selected scen drivers'!V308/'Selected scen drivers'!$F308,"")</f>
        <v>4.26753052550673</v>
      </c>
      <c r="U310" s="6">
        <f>IFERROR('Selected scen drivers'!W308/'Selected scen drivers'!$F308,"")</f>
        <v>4.35944473827398</v>
      </c>
      <c r="V310" s="6">
        <f>IFERROR('Selected scen drivers'!X308/'Selected scen drivers'!$F308,"")</f>
        <v>0</v>
      </c>
      <c r="W310" s="6">
        <f>IFERROR('Selected scen drivers'!Y308/'Selected scen drivers'!$F308,"")</f>
        <v>0</v>
      </c>
      <c r="X310" s="6">
        <f>IFERROR('Selected scen drivers'!Z308/'Selected scen drivers'!$F308,"")</f>
        <v>0</v>
      </c>
      <c r="Y310" s="6">
        <f>IFERROR('Selected scen drivers'!AA308/'Selected scen drivers'!$F308,"")</f>
        <v>0</v>
      </c>
      <c r="Z310" s="6">
        <f>IFERROR('Selected scen drivers'!AB308/'Selected scen drivers'!$F308,"")</f>
        <v>0</v>
      </c>
      <c r="AA310" s="6">
        <f>IFERROR('Selected scen drivers'!AC308/'Selected scen drivers'!$F308,"")</f>
        <v>0</v>
      </c>
      <c r="AB310" s="6">
        <f>IFERROR('Selected scen drivers'!AD308/'Selected scen drivers'!$F308,"")</f>
        <v>0</v>
      </c>
      <c r="AC310" s="6">
        <f>IFERROR('Selected scen drivers'!AE308/'Selected scen drivers'!$F308,"")</f>
        <v>0</v>
      </c>
    </row>
    <row r="311" hidden="1" spans="2:29">
      <c r="B311" t="str">
        <f>'Selected scen drivers'!C309</f>
        <v>Ireland</v>
      </c>
      <c r="C311" t="str">
        <f>'Selected scen drivers'!D309</f>
        <v>GDPAGR</v>
      </c>
      <c r="D311" s="6">
        <f>IFERROR('Selected scen drivers'!F309/'Selected scen drivers'!$F309,"")</f>
        <v>1</v>
      </c>
      <c r="E311" s="6">
        <f>IFERROR('Selected scen drivers'!G309/'Selected scen drivers'!$F309,"")</f>
        <v>1.05651166418709</v>
      </c>
      <c r="F311" s="6">
        <f>IFERROR('Selected scen drivers'!H309/'Selected scen drivers'!$F309,"")</f>
        <v>1.38934575154197</v>
      </c>
      <c r="G311" s="6">
        <f>IFERROR('Selected scen drivers'!I309/'Selected scen drivers'!$F309,"")</f>
        <v>1.56808500721045</v>
      </c>
      <c r="H311" s="6">
        <f>IFERROR('Selected scen drivers'!J309/'Selected scen drivers'!$F309,"")</f>
        <v>1.74195387975481</v>
      </c>
      <c r="I311" s="6">
        <f>IFERROR('Selected scen drivers'!K309/'Selected scen drivers'!$F309,"")</f>
        <v>1.95247666591835</v>
      </c>
      <c r="J311" s="6">
        <f>IFERROR('Selected scen drivers'!L309/'Selected scen drivers'!$F309,"")</f>
        <v>2.21129186912367</v>
      </c>
      <c r="K311" s="6">
        <f>IFERROR('Selected scen drivers'!M309/'Selected scen drivers'!$F309,"")</f>
        <v>2.49932937107374</v>
      </c>
      <c r="L311" s="6">
        <f>IFERROR('Selected scen drivers'!N309/'Selected scen drivers'!$F309,"")</f>
        <v>2.78080327076667</v>
      </c>
      <c r="M311" s="6">
        <f>IFERROR('Selected scen drivers'!O309/'Selected scen drivers'!$F309,"")</f>
        <v>3.05129027102921</v>
      </c>
      <c r="N311" s="6">
        <f>IFERROR('Selected scen drivers'!P309/'Selected scen drivers'!$F309,"")</f>
        <v>3.30434567544224</v>
      </c>
      <c r="O311" s="6">
        <f>IFERROR('Selected scen drivers'!Q309/'Selected scen drivers'!$F309,"")</f>
        <v>3.52586725161999</v>
      </c>
      <c r="P311" s="6">
        <f>IFERROR('Selected scen drivers'!R309/'Selected scen drivers'!$F309,"")</f>
        <v>3.71383360031658</v>
      </c>
      <c r="Q311" s="6">
        <f>IFERROR('Selected scen drivers'!S309/'Selected scen drivers'!$F309,"")</f>
        <v>3.87506991663274</v>
      </c>
      <c r="R311" s="6">
        <f>IFERROR('Selected scen drivers'!T309/'Selected scen drivers'!$F309,"")</f>
        <v>4.01942160395414</v>
      </c>
      <c r="S311" s="6">
        <f>IFERROR('Selected scen drivers'!U309/'Selected scen drivers'!$F309,"")</f>
        <v>4.15150220879484</v>
      </c>
      <c r="T311" s="6">
        <f>IFERROR('Selected scen drivers'!V309/'Selected scen drivers'!$F309,"")</f>
        <v>4.26753052550673</v>
      </c>
      <c r="U311" s="6">
        <f>IFERROR('Selected scen drivers'!W309/'Selected scen drivers'!$F309,"")</f>
        <v>4.35944473827398</v>
      </c>
      <c r="V311" s="6">
        <f>IFERROR('Selected scen drivers'!X309/'Selected scen drivers'!$F309,"")</f>
        <v>0</v>
      </c>
      <c r="W311" s="6">
        <f>IFERROR('Selected scen drivers'!Y309/'Selected scen drivers'!$F309,"")</f>
        <v>0</v>
      </c>
      <c r="X311" s="6">
        <f>IFERROR('Selected scen drivers'!Z309/'Selected scen drivers'!$F309,"")</f>
        <v>0</v>
      </c>
      <c r="Y311" s="6">
        <f>IFERROR('Selected scen drivers'!AA309/'Selected scen drivers'!$F309,"")</f>
        <v>0</v>
      </c>
      <c r="Z311" s="6">
        <f>IFERROR('Selected scen drivers'!AB309/'Selected scen drivers'!$F309,"")</f>
        <v>0</v>
      </c>
      <c r="AA311" s="6">
        <f>IFERROR('Selected scen drivers'!AC309/'Selected scen drivers'!$F309,"")</f>
        <v>0</v>
      </c>
      <c r="AB311" s="6">
        <f>IFERROR('Selected scen drivers'!AD309/'Selected scen drivers'!$F309,"")</f>
        <v>0</v>
      </c>
      <c r="AC311" s="6">
        <f>IFERROR('Selected scen drivers'!AE309/'Selected scen drivers'!$F309,"")</f>
        <v>0</v>
      </c>
    </row>
    <row r="312" hidden="1" spans="2:29">
      <c r="B312" t="str">
        <f>'Selected scen drivers'!C310</f>
        <v>Ireland</v>
      </c>
      <c r="C312" t="str">
        <f>'Selected scen drivers'!D310</f>
        <v>GDPIND</v>
      </c>
      <c r="D312" s="6">
        <f>IFERROR('Selected scen drivers'!F310/'Selected scen drivers'!$F310,"")</f>
        <v>1</v>
      </c>
      <c r="E312" s="6">
        <f>IFERROR('Selected scen drivers'!G310/'Selected scen drivers'!$F310,"")</f>
        <v>1.05651166418709</v>
      </c>
      <c r="F312" s="6">
        <f>IFERROR('Selected scen drivers'!H310/'Selected scen drivers'!$F310,"")</f>
        <v>1.38934575154197</v>
      </c>
      <c r="G312" s="6">
        <f>IFERROR('Selected scen drivers'!I310/'Selected scen drivers'!$F310,"")</f>
        <v>1.56808500721045</v>
      </c>
      <c r="H312" s="6">
        <f>IFERROR('Selected scen drivers'!J310/'Selected scen drivers'!$F310,"")</f>
        <v>1.74195387975481</v>
      </c>
      <c r="I312" s="6">
        <f>IFERROR('Selected scen drivers'!K310/'Selected scen drivers'!$F310,"")</f>
        <v>1.95247666591835</v>
      </c>
      <c r="J312" s="6">
        <f>IFERROR('Selected scen drivers'!L310/'Selected scen drivers'!$F310,"")</f>
        <v>2.21129186912367</v>
      </c>
      <c r="K312" s="6">
        <f>IFERROR('Selected scen drivers'!M310/'Selected scen drivers'!$F310,"")</f>
        <v>2.49932937107373</v>
      </c>
      <c r="L312" s="6">
        <f>IFERROR('Selected scen drivers'!N310/'Selected scen drivers'!$F310,"")</f>
        <v>2.78080327076666</v>
      </c>
      <c r="M312" s="6">
        <f>IFERROR('Selected scen drivers'!O310/'Selected scen drivers'!$F310,"")</f>
        <v>3.05129027102921</v>
      </c>
      <c r="N312" s="6">
        <f>IFERROR('Selected scen drivers'!P310/'Selected scen drivers'!$F310,"")</f>
        <v>3.30434567544223</v>
      </c>
      <c r="O312" s="6">
        <f>IFERROR('Selected scen drivers'!Q310/'Selected scen drivers'!$F310,"")</f>
        <v>3.52586725161997</v>
      </c>
      <c r="P312" s="6">
        <f>IFERROR('Selected scen drivers'!R310/'Selected scen drivers'!$F310,"")</f>
        <v>3.71383360031657</v>
      </c>
      <c r="Q312" s="6">
        <f>IFERROR('Selected scen drivers'!S310/'Selected scen drivers'!$F310,"")</f>
        <v>3.87506991663274</v>
      </c>
      <c r="R312" s="6">
        <f>IFERROR('Selected scen drivers'!T310/'Selected scen drivers'!$F310,"")</f>
        <v>4.01942160395414</v>
      </c>
      <c r="S312" s="6">
        <f>IFERROR('Selected scen drivers'!U310/'Selected scen drivers'!$F310,"")</f>
        <v>4.15150220879485</v>
      </c>
      <c r="T312" s="6">
        <f>IFERROR('Selected scen drivers'!V310/'Selected scen drivers'!$F310,"")</f>
        <v>4.26753052550673</v>
      </c>
      <c r="U312" s="6">
        <f>IFERROR('Selected scen drivers'!W310/'Selected scen drivers'!$F310,"")</f>
        <v>4.35944473827398</v>
      </c>
      <c r="V312" s="6">
        <f>IFERROR('Selected scen drivers'!X310/'Selected scen drivers'!$F310,"")</f>
        <v>0</v>
      </c>
      <c r="W312" s="6">
        <f>IFERROR('Selected scen drivers'!Y310/'Selected scen drivers'!$F310,"")</f>
        <v>0</v>
      </c>
      <c r="X312" s="6">
        <f>IFERROR('Selected scen drivers'!Z310/'Selected scen drivers'!$F310,"")</f>
        <v>0</v>
      </c>
      <c r="Y312" s="6">
        <f>IFERROR('Selected scen drivers'!AA310/'Selected scen drivers'!$F310,"")</f>
        <v>0</v>
      </c>
      <c r="Z312" s="6">
        <f>IFERROR('Selected scen drivers'!AB310/'Selected scen drivers'!$F310,"")</f>
        <v>0</v>
      </c>
      <c r="AA312" s="6">
        <f>IFERROR('Selected scen drivers'!AC310/'Selected scen drivers'!$F310,"")</f>
        <v>0</v>
      </c>
      <c r="AB312" s="6">
        <f>IFERROR('Selected scen drivers'!AD310/'Selected scen drivers'!$F310,"")</f>
        <v>0</v>
      </c>
      <c r="AC312" s="6">
        <f>IFERROR('Selected scen drivers'!AE310/'Selected scen drivers'!$F310,"")</f>
        <v>0</v>
      </c>
    </row>
    <row r="313" hidden="1" spans="2:29">
      <c r="B313" t="str">
        <f>'Selected scen drivers'!C311</f>
        <v>Ireland</v>
      </c>
      <c r="C313" t="str">
        <f>'Selected scen drivers'!D311</f>
        <v>GDPMFG</v>
      </c>
      <c r="D313" s="6">
        <f>IFERROR('Selected scen drivers'!F311/'Selected scen drivers'!$F311,"")</f>
        <v>1</v>
      </c>
      <c r="E313" s="6">
        <f>IFERROR('Selected scen drivers'!G311/'Selected scen drivers'!$F311,"")</f>
        <v>1.05651166418708</v>
      </c>
      <c r="F313" s="6">
        <f>IFERROR('Selected scen drivers'!H311/'Selected scen drivers'!$F311,"")</f>
        <v>1.38934575154197</v>
      </c>
      <c r="G313" s="6">
        <f>IFERROR('Selected scen drivers'!I311/'Selected scen drivers'!$F311,"")</f>
        <v>1.56808500721045</v>
      </c>
      <c r="H313" s="6">
        <f>IFERROR('Selected scen drivers'!J311/'Selected scen drivers'!$F311,"")</f>
        <v>1.74195387975481</v>
      </c>
      <c r="I313" s="6">
        <f>IFERROR('Selected scen drivers'!K311/'Selected scen drivers'!$F311,"")</f>
        <v>1.95247666591835</v>
      </c>
      <c r="J313" s="6">
        <f>IFERROR('Selected scen drivers'!L311/'Selected scen drivers'!$F311,"")</f>
        <v>2.21129186912368</v>
      </c>
      <c r="K313" s="6">
        <f>IFERROR('Selected scen drivers'!M311/'Selected scen drivers'!$F311,"")</f>
        <v>2.49932937107374</v>
      </c>
      <c r="L313" s="6">
        <f>IFERROR('Selected scen drivers'!N311/'Selected scen drivers'!$F311,"")</f>
        <v>2.78080327076666</v>
      </c>
      <c r="M313" s="6">
        <f>IFERROR('Selected scen drivers'!O311/'Selected scen drivers'!$F311,"")</f>
        <v>3.0512902710292</v>
      </c>
      <c r="N313" s="6">
        <f>IFERROR('Selected scen drivers'!P311/'Selected scen drivers'!$F311,"")</f>
        <v>3.30434567544224</v>
      </c>
      <c r="O313" s="6">
        <f>IFERROR('Selected scen drivers'!Q311/'Selected scen drivers'!$F311,"")</f>
        <v>3.52586725161997</v>
      </c>
      <c r="P313" s="6">
        <f>IFERROR('Selected scen drivers'!R311/'Selected scen drivers'!$F311,"")</f>
        <v>3.71383360031658</v>
      </c>
      <c r="Q313" s="6">
        <f>IFERROR('Selected scen drivers'!S311/'Selected scen drivers'!$F311,"")</f>
        <v>3.87506991663273</v>
      </c>
      <c r="R313" s="6">
        <f>IFERROR('Selected scen drivers'!T311/'Selected scen drivers'!$F311,"")</f>
        <v>4.01942160395414</v>
      </c>
      <c r="S313" s="6">
        <f>IFERROR('Selected scen drivers'!U311/'Selected scen drivers'!$F311,"")</f>
        <v>4.15150220879484</v>
      </c>
      <c r="T313" s="6">
        <f>IFERROR('Selected scen drivers'!V311/'Selected scen drivers'!$F311,"")</f>
        <v>4.26753052550673</v>
      </c>
      <c r="U313" s="6">
        <f>IFERROR('Selected scen drivers'!W311/'Selected scen drivers'!$F311,"")</f>
        <v>4.35944473827398</v>
      </c>
      <c r="V313" s="6">
        <f>IFERROR('Selected scen drivers'!X311/'Selected scen drivers'!$F311,"")</f>
        <v>0</v>
      </c>
      <c r="W313" s="6">
        <f>IFERROR('Selected scen drivers'!Y311/'Selected scen drivers'!$F311,"")</f>
        <v>0</v>
      </c>
      <c r="X313" s="6">
        <f>IFERROR('Selected scen drivers'!Z311/'Selected scen drivers'!$F311,"")</f>
        <v>0</v>
      </c>
      <c r="Y313" s="6">
        <f>IFERROR('Selected scen drivers'!AA311/'Selected scen drivers'!$F311,"")</f>
        <v>0</v>
      </c>
      <c r="Z313" s="6">
        <f>IFERROR('Selected scen drivers'!AB311/'Selected scen drivers'!$F311,"")</f>
        <v>0</v>
      </c>
      <c r="AA313" s="6">
        <f>IFERROR('Selected scen drivers'!AC311/'Selected scen drivers'!$F311,"")</f>
        <v>0</v>
      </c>
      <c r="AB313" s="6">
        <f>IFERROR('Selected scen drivers'!AD311/'Selected scen drivers'!$F311,"")</f>
        <v>0</v>
      </c>
      <c r="AC313" s="6">
        <f>IFERROR('Selected scen drivers'!AE311/'Selected scen drivers'!$F311,"")</f>
        <v>0</v>
      </c>
    </row>
    <row r="314" hidden="1" spans="2:29">
      <c r="B314" t="str">
        <f>'Selected scen drivers'!C312</f>
        <v>Ireland</v>
      </c>
      <c r="C314" t="str">
        <f>'Selected scen drivers'!D312</f>
        <v>GDPPCAP</v>
      </c>
      <c r="D314" s="6">
        <f>IFERROR('Selected scen drivers'!F312/'Selected scen drivers'!$F312,"")</f>
        <v>1</v>
      </c>
      <c r="E314" s="6">
        <f>IFERROR('Selected scen drivers'!G312/'Selected scen drivers'!$F312,"")</f>
        <v>1.04795428773223</v>
      </c>
      <c r="F314" s="6">
        <f>IFERROR('Selected scen drivers'!H312/'Selected scen drivers'!$F312,"")</f>
        <v>1.32445443702056</v>
      </c>
      <c r="G314" s="6">
        <f>IFERROR('Selected scen drivers'!I312/'Selected scen drivers'!$F312,"")</f>
        <v>1.45403758530945</v>
      </c>
      <c r="H314" s="6">
        <f>IFERROR('Selected scen drivers'!J312/'Selected scen drivers'!$F312,"")</f>
        <v>1.57026110732623</v>
      </c>
      <c r="I314" s="6">
        <f>IFERROR('Selected scen drivers'!K312/'Selected scen drivers'!$F312,"")</f>
        <v>1.70865399425464</v>
      </c>
      <c r="J314" s="6">
        <f>IFERROR('Selected scen drivers'!L312/'Selected scen drivers'!$F312,"")</f>
        <v>1.87790390671891</v>
      </c>
      <c r="K314" s="6">
        <f>IFERROR('Selected scen drivers'!M312/'Selected scen drivers'!$F312,"")</f>
        <v>2.06162289765561</v>
      </c>
      <c r="L314" s="6">
        <f>IFERROR('Selected scen drivers'!N312/'Selected scen drivers'!$F312,"")</f>
        <v>2.23972038548978</v>
      </c>
      <c r="M314" s="6">
        <f>IFERROR('Selected scen drivers'!O312/'Selected scen drivers'!$F312,"")</f>
        <v>2.41138305023531</v>
      </c>
      <c r="N314" s="6">
        <f>IFERROR('Selected scen drivers'!P312/'Selected scen drivers'!$F312,"")</f>
        <v>2.57320842913671</v>
      </c>
      <c r="O314" s="6">
        <f>IFERROR('Selected scen drivers'!Q312/'Selected scen drivers'!$F312,"")</f>
        <v>2.71209069287387</v>
      </c>
      <c r="P314" s="6">
        <f>IFERROR('Selected scen drivers'!R312/'Selected scen drivers'!$F312,"")</f>
        <v>2.82512092311471</v>
      </c>
      <c r="Q314" s="6">
        <f>IFERROR('Selected scen drivers'!S312/'Selected scen drivers'!$F312,"")</f>
        <v>2.91648683060721</v>
      </c>
      <c r="R314" s="6">
        <f>IFERROR('Selected scen drivers'!T312/'Selected scen drivers'!$F312,"")</f>
        <v>2.99409091908524</v>
      </c>
      <c r="S314" s="6">
        <f>IFERROR('Selected scen drivers'!U312/'Selected scen drivers'!$F312,"")</f>
        <v>3.06478894154548</v>
      </c>
      <c r="T314" s="6">
        <f>IFERROR('Selected scen drivers'!V312/'Selected scen drivers'!$F312,"")</f>
        <v>3.13088035207267</v>
      </c>
      <c r="U314" s="6">
        <f>IFERROR('Selected scen drivers'!W312/'Selected scen drivers'!$F312,"")</f>
        <v>3.19009800064636</v>
      </c>
      <c r="V314" s="6">
        <f>IFERROR('Selected scen drivers'!X312/'Selected scen drivers'!$F312,"")</f>
        <v>0</v>
      </c>
      <c r="W314" s="6">
        <f>IFERROR('Selected scen drivers'!Y312/'Selected scen drivers'!$F312,"")</f>
        <v>0</v>
      </c>
      <c r="X314" s="6">
        <f>IFERROR('Selected scen drivers'!Z312/'Selected scen drivers'!$F312,"")</f>
        <v>0</v>
      </c>
      <c r="Y314" s="6">
        <f>IFERROR('Selected scen drivers'!AA312/'Selected scen drivers'!$F312,"")</f>
        <v>0</v>
      </c>
      <c r="Z314" s="6">
        <f>IFERROR('Selected scen drivers'!AB312/'Selected scen drivers'!$F312,"")</f>
        <v>0</v>
      </c>
      <c r="AA314" s="6">
        <f>IFERROR('Selected scen drivers'!AC312/'Selected scen drivers'!$F312,"")</f>
        <v>0</v>
      </c>
      <c r="AB314" s="6">
        <f>IFERROR('Selected scen drivers'!AD312/'Selected scen drivers'!$F312,"")</f>
        <v>0</v>
      </c>
      <c r="AC314" s="6">
        <f>IFERROR('Selected scen drivers'!AE312/'Selected scen drivers'!$F312,"")</f>
        <v>0</v>
      </c>
    </row>
    <row r="315" spans="2:29">
      <c r="B315" t="str">
        <f>'Selected scen drivers'!C313</f>
        <v>Ireland</v>
      </c>
      <c r="C315" t="str">
        <f>'Selected scen drivers'!D313</f>
        <v>GDPPHOU</v>
      </c>
      <c r="D315" s="6">
        <f>IFERROR('Selected scen drivers'!F313/'Selected scen drivers'!$F313,"")</f>
        <v>1</v>
      </c>
      <c r="E315" s="6">
        <f>IFERROR('Selected scen drivers'!G313/'Selected scen drivers'!$F313,"")</f>
        <v>1.04806580705457</v>
      </c>
      <c r="F315" s="6">
        <f>IFERROR('Selected scen drivers'!H313/'Selected scen drivers'!$F313,"")</f>
        <v>1.32526759521155</v>
      </c>
      <c r="G315" s="6">
        <f>IFERROR('Selected scen drivers'!I313/'Selected scen drivers'!$F313,"")</f>
        <v>1.45897458151323</v>
      </c>
      <c r="H315" s="6">
        <f>IFERROR('Selected scen drivers'!J313/'Selected scen drivers'!$F313,"")</f>
        <v>1.59180713817209</v>
      </c>
      <c r="I315" s="6">
        <f>IFERROR('Selected scen drivers'!K313/'Selected scen drivers'!$F313,"")</f>
        <v>1.78169387918091</v>
      </c>
      <c r="J315" s="6">
        <f>IFERROR('Selected scen drivers'!L313/'Selected scen drivers'!$F313,"")</f>
        <v>2.04089745131403</v>
      </c>
      <c r="K315" s="6">
        <f>IFERROR('Selected scen drivers'!M313/'Selected scen drivers'!$F313,"")</f>
        <v>2.33979924398601</v>
      </c>
      <c r="L315" s="6">
        <f>IFERROR('Selected scen drivers'!N313/'Selected scen drivers'!$F313,"")</f>
        <v>2.58661171408247</v>
      </c>
      <c r="M315" s="6">
        <f>IFERROR('Selected scen drivers'!O313/'Selected scen drivers'!$F313,"")</f>
        <v>2.78546431930784</v>
      </c>
      <c r="N315" s="6">
        <f>IFERROR('Selected scen drivers'!P313/'Selected scen drivers'!$F313,"")</f>
        <v>2.97241647400353</v>
      </c>
      <c r="O315" s="6">
        <f>IFERROR('Selected scen drivers'!Q313/'Selected scen drivers'!$F313,"")</f>
        <v>3.15606364595897</v>
      </c>
      <c r="P315" s="6">
        <f>IFERROR('Selected scen drivers'!R313/'Selected scen drivers'!$F313,"")</f>
        <v>3.34761586924959</v>
      </c>
      <c r="Q315" s="6">
        <f>IFERROR('Selected scen drivers'!S313/'Selected scen drivers'!$F313,"")</f>
        <v>3.54288294895819</v>
      </c>
      <c r="R315" s="6">
        <f>IFERROR('Selected scen drivers'!T313/'Selected scen drivers'!$F313,"")</f>
        <v>3.70998965008585</v>
      </c>
      <c r="S315" s="6">
        <f>IFERROR('Selected scen drivers'!U313/'Selected scen drivers'!$F313,"")</f>
        <v>3.83247564733189</v>
      </c>
      <c r="T315" s="6">
        <f>IFERROR('Selected scen drivers'!V313/'Selected scen drivers'!$F313,"")</f>
        <v>3.94040926613819</v>
      </c>
      <c r="U315" s="6">
        <f>IFERROR('Selected scen drivers'!W313/'Selected scen drivers'!$F313,"")</f>
        <v>4.04692955861687</v>
      </c>
      <c r="V315" s="6">
        <f>IFERROR('Selected scen drivers'!X313/'Selected scen drivers'!$F313,"")</f>
        <v>0</v>
      </c>
      <c r="W315" s="6">
        <f>IFERROR('Selected scen drivers'!Y313/'Selected scen drivers'!$F313,"")</f>
        <v>0</v>
      </c>
      <c r="X315" s="6">
        <f>IFERROR('Selected scen drivers'!Z313/'Selected scen drivers'!$F313,"")</f>
        <v>0</v>
      </c>
      <c r="Y315" s="6">
        <f>IFERROR('Selected scen drivers'!AA313/'Selected scen drivers'!$F313,"")</f>
        <v>0</v>
      </c>
      <c r="Z315" s="6">
        <f>IFERROR('Selected scen drivers'!AB313/'Selected scen drivers'!$F313,"")</f>
        <v>0</v>
      </c>
      <c r="AA315" s="6">
        <f>IFERROR('Selected scen drivers'!AC313/'Selected scen drivers'!$F313,"")</f>
        <v>0</v>
      </c>
      <c r="AB315" s="6">
        <f>IFERROR('Selected scen drivers'!AD313/'Selected scen drivers'!$F313,"")</f>
        <v>0</v>
      </c>
      <c r="AC315" s="6">
        <f>IFERROR('Selected scen drivers'!AE313/'Selected scen drivers'!$F313,"")</f>
        <v>0</v>
      </c>
    </row>
    <row r="316" hidden="1" spans="2:29">
      <c r="B316" t="str">
        <f>'Selected scen drivers'!C314</f>
        <v>Ireland</v>
      </c>
      <c r="C316" t="str">
        <f>'Selected scen drivers'!D314</f>
        <v>GDPSER</v>
      </c>
      <c r="D316" s="6">
        <f>IFERROR('Selected scen drivers'!F314/'Selected scen drivers'!$F314,"")</f>
        <v>1</v>
      </c>
      <c r="E316" s="6">
        <f>IFERROR('Selected scen drivers'!G314/'Selected scen drivers'!$F314,"")</f>
        <v>1.05651166418708</v>
      </c>
      <c r="F316" s="6">
        <f>IFERROR('Selected scen drivers'!H314/'Selected scen drivers'!$F314,"")</f>
        <v>1.38934575154197</v>
      </c>
      <c r="G316" s="6">
        <f>IFERROR('Selected scen drivers'!I314/'Selected scen drivers'!$F314,"")</f>
        <v>1.56808500721045</v>
      </c>
      <c r="H316" s="6">
        <f>IFERROR('Selected scen drivers'!J314/'Selected scen drivers'!$F314,"")</f>
        <v>1.74195387975481</v>
      </c>
      <c r="I316" s="6">
        <f>IFERROR('Selected scen drivers'!K314/'Selected scen drivers'!$F314,"")</f>
        <v>1.95247666591835</v>
      </c>
      <c r="J316" s="6">
        <f>IFERROR('Selected scen drivers'!L314/'Selected scen drivers'!$F314,"")</f>
        <v>2.21129186912367</v>
      </c>
      <c r="K316" s="6">
        <f>IFERROR('Selected scen drivers'!M314/'Selected scen drivers'!$F314,"")</f>
        <v>2.49932937107373</v>
      </c>
      <c r="L316" s="6">
        <f>IFERROR('Selected scen drivers'!N314/'Selected scen drivers'!$F314,"")</f>
        <v>2.78080327076667</v>
      </c>
      <c r="M316" s="6">
        <f>IFERROR('Selected scen drivers'!O314/'Selected scen drivers'!$F314,"")</f>
        <v>3.05129027102921</v>
      </c>
      <c r="N316" s="6">
        <f>IFERROR('Selected scen drivers'!P314/'Selected scen drivers'!$F314,"")</f>
        <v>3.30434567544224</v>
      </c>
      <c r="O316" s="6">
        <f>IFERROR('Selected scen drivers'!Q314/'Selected scen drivers'!$F314,"")</f>
        <v>3.52586725161998</v>
      </c>
      <c r="P316" s="6">
        <f>IFERROR('Selected scen drivers'!R314/'Selected scen drivers'!$F314,"")</f>
        <v>3.71383360031658</v>
      </c>
      <c r="Q316" s="6">
        <f>IFERROR('Selected scen drivers'!S314/'Selected scen drivers'!$F314,"")</f>
        <v>3.87506991663274</v>
      </c>
      <c r="R316" s="6">
        <f>IFERROR('Selected scen drivers'!T314/'Selected scen drivers'!$F314,"")</f>
        <v>4.01942160395416</v>
      </c>
      <c r="S316" s="6">
        <f>IFERROR('Selected scen drivers'!U314/'Selected scen drivers'!$F314,"")</f>
        <v>4.15150220879485</v>
      </c>
      <c r="T316" s="6">
        <f>IFERROR('Selected scen drivers'!V314/'Selected scen drivers'!$F314,"")</f>
        <v>4.26753052550673</v>
      </c>
      <c r="U316" s="6">
        <f>IFERROR('Selected scen drivers'!W314/'Selected scen drivers'!$F314,"")</f>
        <v>4.35944473827397</v>
      </c>
      <c r="V316" s="6">
        <f>IFERROR('Selected scen drivers'!X314/'Selected scen drivers'!$F314,"")</f>
        <v>0</v>
      </c>
      <c r="W316" s="6">
        <f>IFERROR('Selected scen drivers'!Y314/'Selected scen drivers'!$F314,"")</f>
        <v>0</v>
      </c>
      <c r="X316" s="6">
        <f>IFERROR('Selected scen drivers'!Z314/'Selected scen drivers'!$F314,"")</f>
        <v>0</v>
      </c>
      <c r="Y316" s="6">
        <f>IFERROR('Selected scen drivers'!AA314/'Selected scen drivers'!$F314,"")</f>
        <v>0</v>
      </c>
      <c r="Z316" s="6">
        <f>IFERROR('Selected scen drivers'!AB314/'Selected scen drivers'!$F314,"")</f>
        <v>0</v>
      </c>
      <c r="AA316" s="6">
        <f>IFERROR('Selected scen drivers'!AC314/'Selected scen drivers'!$F314,"")</f>
        <v>0</v>
      </c>
      <c r="AB316" s="6">
        <f>IFERROR('Selected scen drivers'!AD314/'Selected scen drivers'!$F314,"")</f>
        <v>0</v>
      </c>
      <c r="AC316" s="6">
        <f>IFERROR('Selected scen drivers'!AE314/'Selected scen drivers'!$F314,"")</f>
        <v>0</v>
      </c>
    </row>
    <row r="317" hidden="1" spans="2:29">
      <c r="B317" t="str">
        <f>'Selected scen drivers'!C315</f>
        <v>Ireland</v>
      </c>
      <c r="C317" t="str">
        <f>'Selected scen drivers'!D315</f>
        <v>HOU</v>
      </c>
      <c r="D317" s="6">
        <f>IFERROR('Selected scen drivers'!F315/'Selected scen drivers'!$F315,"")</f>
        <v>1</v>
      </c>
      <c r="E317" s="6">
        <f>IFERROR('Selected scen drivers'!G315/'Selected scen drivers'!$F315,"")</f>
        <v>1.00805851796296</v>
      </c>
      <c r="F317" s="6">
        <f>IFERROR('Selected scen drivers'!H315/'Selected scen drivers'!$F315,"")</f>
        <v>1.04835110777774</v>
      </c>
      <c r="G317" s="6">
        <f>IFERROR('Selected scen drivers'!I315/'Selected scen drivers'!$F315,"")</f>
        <v>1.07478569337654</v>
      </c>
      <c r="H317" s="6">
        <f>IFERROR('Selected scen drivers'!J315/'Selected scen drivers'!$F315,"")</f>
        <v>1.09432470679528</v>
      </c>
      <c r="I317" s="6">
        <f>IFERROR('Selected scen drivers'!K315/'Selected scen drivers'!$F315,"")</f>
        <v>1.09585416930093</v>
      </c>
      <c r="J317" s="6">
        <f>IFERROR('Selected scen drivers'!L315/'Selected scen drivers'!$F315,"")</f>
        <v>1.08348994590587</v>
      </c>
      <c r="K317" s="6">
        <f>IFERROR('Selected scen drivers'!M315/'Selected scen drivers'!$F315,"")</f>
        <v>1.0681811174603</v>
      </c>
      <c r="L317" s="6">
        <f>IFERROR('Selected scen drivers'!N315/'Selected scen drivers'!$F315,"")</f>
        <v>1.07507565036799</v>
      </c>
      <c r="M317" s="6">
        <f>IFERROR('Selected scen drivers'!O315/'Selected scen drivers'!$F315,"")</f>
        <v>1.09543326399077</v>
      </c>
      <c r="N317" s="6">
        <f>IFERROR('Selected scen drivers'!P315/'Selected scen drivers'!$F315,"")</f>
        <v>1.11166981623932</v>
      </c>
      <c r="O317" s="6">
        <f>IFERROR('Selected scen drivers'!Q315/'Selected scen drivers'!$F315,"")</f>
        <v>1.11717241701843</v>
      </c>
      <c r="P317" s="6">
        <f>IFERROR('Selected scen drivers'!R315/'Selected scen drivers'!$F315,"")</f>
        <v>1.10939658114032</v>
      </c>
      <c r="Q317" s="6">
        <f>IFERROR('Selected scen drivers'!S315/'Selected scen drivers'!$F315,"")</f>
        <v>1.09376176759445</v>
      </c>
      <c r="R317" s="6">
        <f>IFERROR('Selected scen drivers'!T315/'Selected scen drivers'!$F315,"")</f>
        <v>1.08340507199559</v>
      </c>
      <c r="S317" s="6">
        <f>IFERROR('Selected scen drivers'!U315/'Selected scen drivers'!$F315,"")</f>
        <v>1.08324294550575</v>
      </c>
      <c r="T317" s="6">
        <f>IFERROR('Selected scen drivers'!V315/'Selected scen drivers'!$F315,"")</f>
        <v>1.08301707697717</v>
      </c>
      <c r="U317" s="6">
        <f>IFERROR('Selected scen drivers'!W315/'Selected scen drivers'!$F315,"")</f>
        <v>1.077222787086</v>
      </c>
      <c r="V317" s="6">
        <f>IFERROR('Selected scen drivers'!X315/'Selected scen drivers'!$F315,"")</f>
        <v>0</v>
      </c>
      <c r="W317" s="6">
        <f>IFERROR('Selected scen drivers'!Y315/'Selected scen drivers'!$F315,"")</f>
        <v>0</v>
      </c>
      <c r="X317" s="6">
        <f>IFERROR('Selected scen drivers'!Z315/'Selected scen drivers'!$F315,"")</f>
        <v>0</v>
      </c>
      <c r="Y317" s="6">
        <f>IFERROR('Selected scen drivers'!AA315/'Selected scen drivers'!$F315,"")</f>
        <v>0</v>
      </c>
      <c r="Z317" s="6">
        <f>IFERROR('Selected scen drivers'!AB315/'Selected scen drivers'!$F315,"")</f>
        <v>0</v>
      </c>
      <c r="AA317" s="6">
        <f>IFERROR('Selected scen drivers'!AC315/'Selected scen drivers'!$F315,"")</f>
        <v>0</v>
      </c>
      <c r="AB317" s="6">
        <f>IFERROR('Selected scen drivers'!AD315/'Selected scen drivers'!$F315,"")</f>
        <v>0</v>
      </c>
      <c r="AC317" s="6">
        <f>IFERROR('Selected scen drivers'!AE315/'Selected scen drivers'!$F315,"")</f>
        <v>0</v>
      </c>
    </row>
    <row r="318" hidden="1" spans="2:29">
      <c r="B318" t="str">
        <f>'Selected scen drivers'!C316</f>
        <v>Ireland</v>
      </c>
      <c r="C318" t="str">
        <f>'Selected scen drivers'!D316</f>
        <v>POP</v>
      </c>
      <c r="D318" s="6">
        <f>IFERROR('Selected scen drivers'!F316/'Selected scen drivers'!$F316,"")</f>
        <v>1</v>
      </c>
      <c r="E318" s="6">
        <f>IFERROR('Selected scen drivers'!G316/'Selected scen drivers'!$F316,"")</f>
        <v>1.00816579172873</v>
      </c>
      <c r="F318" s="6">
        <f>IFERROR('Selected scen drivers'!H316/'Selected scen drivers'!$F316,"")</f>
        <v>1.04899475037238</v>
      </c>
      <c r="G318" s="6">
        <f>IFERROR('Selected scen drivers'!I316/'Selected scen drivers'!$F316,"")</f>
        <v>1.0784349889255</v>
      </c>
      <c r="H318" s="6">
        <f>IFERROR('Selected scen drivers'!J316/'Selected scen drivers'!$F316,"")</f>
        <v>1.10934026935236</v>
      </c>
      <c r="I318" s="6">
        <f>IFERROR('Selected scen drivers'!K316/'Selected scen drivers'!$F316,"")</f>
        <v>1.14269868123305</v>
      </c>
      <c r="J318" s="6">
        <f>IFERROR('Selected scen drivers'!L316/'Selected scen drivers'!$F316,"")</f>
        <v>1.17753196061414</v>
      </c>
      <c r="K318" s="6">
        <f>IFERROR('Selected scen drivers'!M316/'Selected scen drivers'!$F316,"")</f>
        <v>1.21231160844976</v>
      </c>
      <c r="L318" s="6">
        <f>IFERROR('Selected scen drivers'!N316/'Selected scen drivers'!$F316,"")</f>
        <v>1.24158501605037</v>
      </c>
      <c r="M318" s="6">
        <f>IFERROR('Selected scen drivers'!O316/'Selected scen drivers'!$F316,"")</f>
        <v>1.26536937826259</v>
      </c>
      <c r="N318" s="6">
        <f>IFERROR('Selected scen drivers'!P316/'Selected scen drivers'!$F316,"")</f>
        <v>1.28413448286069</v>
      </c>
      <c r="O318" s="6">
        <f>IFERROR('Selected scen drivers'!Q316/'Selected scen drivers'!$F316,"")</f>
        <v>1.30005506854337</v>
      </c>
      <c r="P318" s="6">
        <f>IFERROR('Selected scen drivers'!R316/'Selected scen drivers'!$F316,"")</f>
        <v>1.31457509302719</v>
      </c>
      <c r="Q318" s="6">
        <f>IFERROR('Selected scen drivers'!S316/'Selected scen drivers'!$F316,"")</f>
        <v>1.3286773236778</v>
      </c>
      <c r="R318" s="6">
        <f>IFERROR('Selected scen drivers'!T316/'Selected scen drivers'!$F316,"")</f>
        <v>1.34245141933838</v>
      </c>
      <c r="S318" s="6">
        <f>IFERROR('Selected scen drivers'!U316/'Selected scen drivers'!$F316,"")</f>
        <v>1.35458013193606</v>
      </c>
      <c r="T318" s="6">
        <f>IFERROR('Selected scen drivers'!V316/'Selected scen drivers'!$F316,"")</f>
        <v>1.36304490929575</v>
      </c>
      <c r="U318" s="6">
        <f>IFERROR('Selected scen drivers'!W316/'Selected scen drivers'!$F316,"")</f>
        <v>1.36655511441676</v>
      </c>
      <c r="V318" s="6">
        <f>IFERROR('Selected scen drivers'!X316/'Selected scen drivers'!$F316,"")</f>
        <v>0</v>
      </c>
      <c r="W318" s="6">
        <f>IFERROR('Selected scen drivers'!Y316/'Selected scen drivers'!$F316,"")</f>
        <v>0</v>
      </c>
      <c r="X318" s="6">
        <f>IFERROR('Selected scen drivers'!Z316/'Selected scen drivers'!$F316,"")</f>
        <v>0</v>
      </c>
      <c r="Y318" s="6">
        <f>IFERROR('Selected scen drivers'!AA316/'Selected scen drivers'!$F316,"")</f>
        <v>0</v>
      </c>
      <c r="Z318" s="6">
        <f>IFERROR('Selected scen drivers'!AB316/'Selected scen drivers'!$F316,"")</f>
        <v>0</v>
      </c>
      <c r="AA318" s="6">
        <f>IFERROR('Selected scen drivers'!AC316/'Selected scen drivers'!$F316,"")</f>
        <v>0</v>
      </c>
      <c r="AB318" s="6">
        <f>IFERROR('Selected scen drivers'!AD316/'Selected scen drivers'!$F316,"")</f>
        <v>0</v>
      </c>
      <c r="AC318" s="6">
        <f>IFERROR('Selected scen drivers'!AE316/'Selected scen drivers'!$F316,"")</f>
        <v>0</v>
      </c>
    </row>
    <row r="319" hidden="1" spans="2:29">
      <c r="B319" t="str">
        <f>'Selected scen drivers'!C317</f>
        <v/>
      </c>
      <c r="C319" t="str">
        <f>'Selected scen drivers'!D317</f>
        <v>GDP</v>
      </c>
      <c r="D319" s="6" t="str">
        <f>IFERROR('Selected scen drivers'!F317/'Selected scen drivers'!$F317,"")</f>
        <v/>
      </c>
      <c r="E319" s="6" t="str">
        <f>IFERROR('Selected scen drivers'!G317/'Selected scen drivers'!$F317,"")</f>
        <v/>
      </c>
      <c r="F319" s="6" t="str">
        <f>IFERROR('Selected scen drivers'!H317/'Selected scen drivers'!$F317,"")</f>
        <v/>
      </c>
      <c r="G319" s="6" t="str">
        <f>IFERROR('Selected scen drivers'!I317/'Selected scen drivers'!$F317,"")</f>
        <v/>
      </c>
      <c r="H319" s="6" t="str">
        <f>IFERROR('Selected scen drivers'!J317/'Selected scen drivers'!$F317,"")</f>
        <v/>
      </c>
      <c r="I319" s="6" t="str">
        <f>IFERROR('Selected scen drivers'!K317/'Selected scen drivers'!$F317,"")</f>
        <v/>
      </c>
      <c r="J319" s="6" t="str">
        <f>IFERROR('Selected scen drivers'!L317/'Selected scen drivers'!$F317,"")</f>
        <v/>
      </c>
      <c r="K319" s="6" t="str">
        <f>IFERROR('Selected scen drivers'!M317/'Selected scen drivers'!$F317,"")</f>
        <v/>
      </c>
      <c r="L319" s="6" t="str">
        <f>IFERROR('Selected scen drivers'!N317/'Selected scen drivers'!$F317,"")</f>
        <v/>
      </c>
      <c r="M319" s="6" t="str">
        <f>IFERROR('Selected scen drivers'!O317/'Selected scen drivers'!$F317,"")</f>
        <v/>
      </c>
      <c r="N319" s="6" t="str">
        <f>IFERROR('Selected scen drivers'!P317/'Selected scen drivers'!$F317,"")</f>
        <v/>
      </c>
      <c r="O319" s="6" t="str">
        <f>IFERROR('Selected scen drivers'!Q317/'Selected scen drivers'!$F317,"")</f>
        <v/>
      </c>
      <c r="P319" s="6" t="str">
        <f>IFERROR('Selected scen drivers'!R317/'Selected scen drivers'!$F317,"")</f>
        <v/>
      </c>
      <c r="Q319" s="6" t="str">
        <f>IFERROR('Selected scen drivers'!S317/'Selected scen drivers'!$F317,"")</f>
        <v/>
      </c>
      <c r="R319" s="6" t="str">
        <f>IFERROR('Selected scen drivers'!T317/'Selected scen drivers'!$F317,"")</f>
        <v/>
      </c>
      <c r="S319" s="6" t="str">
        <f>IFERROR('Selected scen drivers'!U317/'Selected scen drivers'!$F317,"")</f>
        <v/>
      </c>
      <c r="T319" s="6" t="str">
        <f>IFERROR('Selected scen drivers'!V317/'Selected scen drivers'!$F317,"")</f>
        <v/>
      </c>
      <c r="U319" s="6" t="str">
        <f>IFERROR('Selected scen drivers'!W317/'Selected scen drivers'!$F317,"")</f>
        <v/>
      </c>
      <c r="V319" s="6" t="str">
        <f>IFERROR('Selected scen drivers'!X317/'Selected scen drivers'!$F317,"")</f>
        <v/>
      </c>
      <c r="W319" s="6" t="str">
        <f>IFERROR('Selected scen drivers'!Y317/'Selected scen drivers'!$F317,"")</f>
        <v/>
      </c>
      <c r="X319" s="6" t="str">
        <f>IFERROR('Selected scen drivers'!Z317/'Selected scen drivers'!$F317,"")</f>
        <v/>
      </c>
      <c r="Y319" s="6" t="str">
        <f>IFERROR('Selected scen drivers'!AA317/'Selected scen drivers'!$F317,"")</f>
        <v/>
      </c>
      <c r="Z319" s="6" t="str">
        <f>IFERROR('Selected scen drivers'!AB317/'Selected scen drivers'!$F317,"")</f>
        <v/>
      </c>
      <c r="AA319" s="6" t="str">
        <f>IFERROR('Selected scen drivers'!AC317/'Selected scen drivers'!$F317,"")</f>
        <v/>
      </c>
      <c r="AB319" s="6" t="str">
        <f>IFERROR('Selected scen drivers'!AD317/'Selected scen drivers'!$F317,"")</f>
        <v/>
      </c>
      <c r="AC319" s="6" t="str">
        <f>IFERROR('Selected scen drivers'!AE317/'Selected scen drivers'!$F317,"")</f>
        <v/>
      </c>
    </row>
    <row r="320" hidden="1" spans="2:29">
      <c r="B320" t="str">
        <f>'Selected scen drivers'!C318</f>
        <v/>
      </c>
      <c r="C320" t="str">
        <f>'Selected scen drivers'!D318</f>
        <v>GDPAGR</v>
      </c>
      <c r="D320" s="6" t="str">
        <f>IFERROR('Selected scen drivers'!F318/'Selected scen drivers'!$F318,"")</f>
        <v/>
      </c>
      <c r="E320" s="6" t="str">
        <f>IFERROR('Selected scen drivers'!G318/'Selected scen drivers'!$F318,"")</f>
        <v/>
      </c>
      <c r="F320" s="6" t="str">
        <f>IFERROR('Selected scen drivers'!H318/'Selected scen drivers'!$F318,"")</f>
        <v/>
      </c>
      <c r="G320" s="6" t="str">
        <f>IFERROR('Selected scen drivers'!I318/'Selected scen drivers'!$F318,"")</f>
        <v/>
      </c>
      <c r="H320" s="6" t="str">
        <f>IFERROR('Selected scen drivers'!J318/'Selected scen drivers'!$F318,"")</f>
        <v/>
      </c>
      <c r="I320" s="6" t="str">
        <f>IFERROR('Selected scen drivers'!K318/'Selected scen drivers'!$F318,"")</f>
        <v/>
      </c>
      <c r="J320" s="6" t="str">
        <f>IFERROR('Selected scen drivers'!L318/'Selected scen drivers'!$F318,"")</f>
        <v/>
      </c>
      <c r="K320" s="6" t="str">
        <f>IFERROR('Selected scen drivers'!M318/'Selected scen drivers'!$F318,"")</f>
        <v/>
      </c>
      <c r="L320" s="6" t="str">
        <f>IFERROR('Selected scen drivers'!N318/'Selected scen drivers'!$F318,"")</f>
        <v/>
      </c>
      <c r="M320" s="6" t="str">
        <f>IFERROR('Selected scen drivers'!O318/'Selected scen drivers'!$F318,"")</f>
        <v/>
      </c>
      <c r="N320" s="6" t="str">
        <f>IFERROR('Selected scen drivers'!P318/'Selected scen drivers'!$F318,"")</f>
        <v/>
      </c>
      <c r="O320" s="6" t="str">
        <f>IFERROR('Selected scen drivers'!Q318/'Selected scen drivers'!$F318,"")</f>
        <v/>
      </c>
      <c r="P320" s="6" t="str">
        <f>IFERROR('Selected scen drivers'!R318/'Selected scen drivers'!$F318,"")</f>
        <v/>
      </c>
      <c r="Q320" s="6" t="str">
        <f>IFERROR('Selected scen drivers'!S318/'Selected scen drivers'!$F318,"")</f>
        <v/>
      </c>
      <c r="R320" s="6" t="str">
        <f>IFERROR('Selected scen drivers'!T318/'Selected scen drivers'!$F318,"")</f>
        <v/>
      </c>
      <c r="S320" s="6" t="str">
        <f>IFERROR('Selected scen drivers'!U318/'Selected scen drivers'!$F318,"")</f>
        <v/>
      </c>
      <c r="T320" s="6" t="str">
        <f>IFERROR('Selected scen drivers'!V318/'Selected scen drivers'!$F318,"")</f>
        <v/>
      </c>
      <c r="U320" s="6" t="str">
        <f>IFERROR('Selected scen drivers'!W318/'Selected scen drivers'!$F318,"")</f>
        <v/>
      </c>
      <c r="V320" s="6" t="str">
        <f>IFERROR('Selected scen drivers'!X318/'Selected scen drivers'!$F318,"")</f>
        <v/>
      </c>
      <c r="W320" s="6" t="str">
        <f>IFERROR('Selected scen drivers'!Y318/'Selected scen drivers'!$F318,"")</f>
        <v/>
      </c>
      <c r="X320" s="6" t="str">
        <f>IFERROR('Selected scen drivers'!Z318/'Selected scen drivers'!$F318,"")</f>
        <v/>
      </c>
      <c r="Y320" s="6" t="str">
        <f>IFERROR('Selected scen drivers'!AA318/'Selected scen drivers'!$F318,"")</f>
        <v/>
      </c>
      <c r="Z320" s="6" t="str">
        <f>IFERROR('Selected scen drivers'!AB318/'Selected scen drivers'!$F318,"")</f>
        <v/>
      </c>
      <c r="AA320" s="6" t="str">
        <f>IFERROR('Selected scen drivers'!AC318/'Selected scen drivers'!$F318,"")</f>
        <v/>
      </c>
      <c r="AB320" s="6" t="str">
        <f>IFERROR('Selected scen drivers'!AD318/'Selected scen drivers'!$F318,"")</f>
        <v/>
      </c>
      <c r="AC320" s="6" t="str">
        <f>IFERROR('Selected scen drivers'!AE318/'Selected scen drivers'!$F318,"")</f>
        <v/>
      </c>
    </row>
    <row r="321" hidden="1" spans="2:29">
      <c r="B321" t="str">
        <f>'Selected scen drivers'!C319</f>
        <v/>
      </c>
      <c r="C321" t="str">
        <f>'Selected scen drivers'!D319</f>
        <v>GDPIND</v>
      </c>
      <c r="D321" s="6" t="str">
        <f>IFERROR('Selected scen drivers'!F319/'Selected scen drivers'!$F319,"")</f>
        <v/>
      </c>
      <c r="E321" s="6" t="str">
        <f>IFERROR('Selected scen drivers'!G319/'Selected scen drivers'!$F319,"")</f>
        <v/>
      </c>
      <c r="F321" s="6" t="str">
        <f>IFERROR('Selected scen drivers'!H319/'Selected scen drivers'!$F319,"")</f>
        <v/>
      </c>
      <c r="G321" s="6" t="str">
        <f>IFERROR('Selected scen drivers'!I319/'Selected scen drivers'!$F319,"")</f>
        <v/>
      </c>
      <c r="H321" s="6" t="str">
        <f>IFERROR('Selected scen drivers'!J319/'Selected scen drivers'!$F319,"")</f>
        <v/>
      </c>
      <c r="I321" s="6" t="str">
        <f>IFERROR('Selected scen drivers'!K319/'Selected scen drivers'!$F319,"")</f>
        <v/>
      </c>
      <c r="J321" s="6" t="str">
        <f>IFERROR('Selected scen drivers'!L319/'Selected scen drivers'!$F319,"")</f>
        <v/>
      </c>
      <c r="K321" s="6" t="str">
        <f>IFERROR('Selected scen drivers'!M319/'Selected scen drivers'!$F319,"")</f>
        <v/>
      </c>
      <c r="L321" s="6" t="str">
        <f>IFERROR('Selected scen drivers'!N319/'Selected scen drivers'!$F319,"")</f>
        <v/>
      </c>
      <c r="M321" s="6" t="str">
        <f>IFERROR('Selected scen drivers'!O319/'Selected scen drivers'!$F319,"")</f>
        <v/>
      </c>
      <c r="N321" s="6" t="str">
        <f>IFERROR('Selected scen drivers'!P319/'Selected scen drivers'!$F319,"")</f>
        <v/>
      </c>
      <c r="O321" s="6" t="str">
        <f>IFERROR('Selected scen drivers'!Q319/'Selected scen drivers'!$F319,"")</f>
        <v/>
      </c>
      <c r="P321" s="6" t="str">
        <f>IFERROR('Selected scen drivers'!R319/'Selected scen drivers'!$F319,"")</f>
        <v/>
      </c>
      <c r="Q321" s="6" t="str">
        <f>IFERROR('Selected scen drivers'!S319/'Selected scen drivers'!$F319,"")</f>
        <v/>
      </c>
      <c r="R321" s="6" t="str">
        <f>IFERROR('Selected scen drivers'!T319/'Selected scen drivers'!$F319,"")</f>
        <v/>
      </c>
      <c r="S321" s="6" t="str">
        <f>IFERROR('Selected scen drivers'!U319/'Selected scen drivers'!$F319,"")</f>
        <v/>
      </c>
      <c r="T321" s="6" t="str">
        <f>IFERROR('Selected scen drivers'!V319/'Selected scen drivers'!$F319,"")</f>
        <v/>
      </c>
      <c r="U321" s="6" t="str">
        <f>IFERROR('Selected scen drivers'!W319/'Selected scen drivers'!$F319,"")</f>
        <v/>
      </c>
      <c r="V321" s="6" t="str">
        <f>IFERROR('Selected scen drivers'!X319/'Selected scen drivers'!$F319,"")</f>
        <v/>
      </c>
      <c r="W321" s="6" t="str">
        <f>IFERROR('Selected scen drivers'!Y319/'Selected scen drivers'!$F319,"")</f>
        <v/>
      </c>
      <c r="X321" s="6" t="str">
        <f>IFERROR('Selected scen drivers'!Z319/'Selected scen drivers'!$F319,"")</f>
        <v/>
      </c>
      <c r="Y321" s="6" t="str">
        <f>IFERROR('Selected scen drivers'!AA319/'Selected scen drivers'!$F319,"")</f>
        <v/>
      </c>
      <c r="Z321" s="6" t="str">
        <f>IFERROR('Selected scen drivers'!AB319/'Selected scen drivers'!$F319,"")</f>
        <v/>
      </c>
      <c r="AA321" s="6" t="str">
        <f>IFERROR('Selected scen drivers'!AC319/'Selected scen drivers'!$F319,"")</f>
        <v/>
      </c>
      <c r="AB321" s="6" t="str">
        <f>IFERROR('Selected scen drivers'!AD319/'Selected scen drivers'!$F319,"")</f>
        <v/>
      </c>
      <c r="AC321" s="6" t="str">
        <f>IFERROR('Selected scen drivers'!AE319/'Selected scen drivers'!$F319,"")</f>
        <v/>
      </c>
    </row>
    <row r="322" hidden="1" spans="2:29">
      <c r="B322" t="str">
        <f>'Selected scen drivers'!C320</f>
        <v/>
      </c>
      <c r="C322" t="str">
        <f>'Selected scen drivers'!D320</f>
        <v>GDPMFG</v>
      </c>
      <c r="D322" s="6" t="str">
        <f>IFERROR('Selected scen drivers'!F320/'Selected scen drivers'!$F320,"")</f>
        <v/>
      </c>
      <c r="E322" s="6" t="str">
        <f>IFERROR('Selected scen drivers'!G320/'Selected scen drivers'!$F320,"")</f>
        <v/>
      </c>
      <c r="F322" s="6" t="str">
        <f>IFERROR('Selected scen drivers'!H320/'Selected scen drivers'!$F320,"")</f>
        <v/>
      </c>
      <c r="G322" s="6" t="str">
        <f>IFERROR('Selected scen drivers'!I320/'Selected scen drivers'!$F320,"")</f>
        <v/>
      </c>
      <c r="H322" s="6" t="str">
        <f>IFERROR('Selected scen drivers'!J320/'Selected scen drivers'!$F320,"")</f>
        <v/>
      </c>
      <c r="I322" s="6" t="str">
        <f>IFERROR('Selected scen drivers'!K320/'Selected scen drivers'!$F320,"")</f>
        <v/>
      </c>
      <c r="J322" s="6" t="str">
        <f>IFERROR('Selected scen drivers'!L320/'Selected scen drivers'!$F320,"")</f>
        <v/>
      </c>
      <c r="K322" s="6" t="str">
        <f>IFERROR('Selected scen drivers'!M320/'Selected scen drivers'!$F320,"")</f>
        <v/>
      </c>
      <c r="L322" s="6" t="str">
        <f>IFERROR('Selected scen drivers'!N320/'Selected scen drivers'!$F320,"")</f>
        <v/>
      </c>
      <c r="M322" s="6" t="str">
        <f>IFERROR('Selected scen drivers'!O320/'Selected scen drivers'!$F320,"")</f>
        <v/>
      </c>
      <c r="N322" s="6" t="str">
        <f>IFERROR('Selected scen drivers'!P320/'Selected scen drivers'!$F320,"")</f>
        <v/>
      </c>
      <c r="O322" s="6" t="str">
        <f>IFERROR('Selected scen drivers'!Q320/'Selected scen drivers'!$F320,"")</f>
        <v/>
      </c>
      <c r="P322" s="6" t="str">
        <f>IFERROR('Selected scen drivers'!R320/'Selected scen drivers'!$F320,"")</f>
        <v/>
      </c>
      <c r="Q322" s="6" t="str">
        <f>IFERROR('Selected scen drivers'!S320/'Selected scen drivers'!$F320,"")</f>
        <v/>
      </c>
      <c r="R322" s="6" t="str">
        <f>IFERROR('Selected scen drivers'!T320/'Selected scen drivers'!$F320,"")</f>
        <v/>
      </c>
      <c r="S322" s="6" t="str">
        <f>IFERROR('Selected scen drivers'!U320/'Selected scen drivers'!$F320,"")</f>
        <v/>
      </c>
      <c r="T322" s="6" t="str">
        <f>IFERROR('Selected scen drivers'!V320/'Selected scen drivers'!$F320,"")</f>
        <v/>
      </c>
      <c r="U322" s="6" t="str">
        <f>IFERROR('Selected scen drivers'!W320/'Selected scen drivers'!$F320,"")</f>
        <v/>
      </c>
      <c r="V322" s="6" t="str">
        <f>IFERROR('Selected scen drivers'!X320/'Selected scen drivers'!$F320,"")</f>
        <v/>
      </c>
      <c r="W322" s="6" t="str">
        <f>IFERROR('Selected scen drivers'!Y320/'Selected scen drivers'!$F320,"")</f>
        <v/>
      </c>
      <c r="X322" s="6" t="str">
        <f>IFERROR('Selected scen drivers'!Z320/'Selected scen drivers'!$F320,"")</f>
        <v/>
      </c>
      <c r="Y322" s="6" t="str">
        <f>IFERROR('Selected scen drivers'!AA320/'Selected scen drivers'!$F320,"")</f>
        <v/>
      </c>
      <c r="Z322" s="6" t="str">
        <f>IFERROR('Selected scen drivers'!AB320/'Selected scen drivers'!$F320,"")</f>
        <v/>
      </c>
      <c r="AA322" s="6" t="str">
        <f>IFERROR('Selected scen drivers'!AC320/'Selected scen drivers'!$F320,"")</f>
        <v/>
      </c>
      <c r="AB322" s="6" t="str">
        <f>IFERROR('Selected scen drivers'!AD320/'Selected scen drivers'!$F320,"")</f>
        <v/>
      </c>
      <c r="AC322" s="6" t="str">
        <f>IFERROR('Selected scen drivers'!AE320/'Selected scen drivers'!$F320,"")</f>
        <v/>
      </c>
    </row>
    <row r="323" hidden="1" spans="2:29">
      <c r="B323" t="str">
        <f>'Selected scen drivers'!C321</f>
        <v/>
      </c>
      <c r="C323" t="str">
        <f>'Selected scen drivers'!D321</f>
        <v>GDPPCAP</v>
      </c>
      <c r="D323" s="6" t="str">
        <f>IFERROR('Selected scen drivers'!F321/'Selected scen drivers'!$F321,"")</f>
        <v/>
      </c>
      <c r="E323" s="6" t="str">
        <f>IFERROR('Selected scen drivers'!G321/'Selected scen drivers'!$F321,"")</f>
        <v/>
      </c>
      <c r="F323" s="6" t="str">
        <f>IFERROR('Selected scen drivers'!H321/'Selected scen drivers'!$F321,"")</f>
        <v/>
      </c>
      <c r="G323" s="6" t="str">
        <f>IFERROR('Selected scen drivers'!I321/'Selected scen drivers'!$F321,"")</f>
        <v/>
      </c>
      <c r="H323" s="6" t="str">
        <f>IFERROR('Selected scen drivers'!J321/'Selected scen drivers'!$F321,"")</f>
        <v/>
      </c>
      <c r="I323" s="6" t="str">
        <f>IFERROR('Selected scen drivers'!K321/'Selected scen drivers'!$F321,"")</f>
        <v/>
      </c>
      <c r="J323" s="6" t="str">
        <f>IFERROR('Selected scen drivers'!L321/'Selected scen drivers'!$F321,"")</f>
        <v/>
      </c>
      <c r="K323" s="6" t="str">
        <f>IFERROR('Selected scen drivers'!M321/'Selected scen drivers'!$F321,"")</f>
        <v/>
      </c>
      <c r="L323" s="6" t="str">
        <f>IFERROR('Selected scen drivers'!N321/'Selected scen drivers'!$F321,"")</f>
        <v/>
      </c>
      <c r="M323" s="6" t="str">
        <f>IFERROR('Selected scen drivers'!O321/'Selected scen drivers'!$F321,"")</f>
        <v/>
      </c>
      <c r="N323" s="6" t="str">
        <f>IFERROR('Selected scen drivers'!P321/'Selected scen drivers'!$F321,"")</f>
        <v/>
      </c>
      <c r="O323" s="6" t="str">
        <f>IFERROR('Selected scen drivers'!Q321/'Selected scen drivers'!$F321,"")</f>
        <v/>
      </c>
      <c r="P323" s="6" t="str">
        <f>IFERROR('Selected scen drivers'!R321/'Selected scen drivers'!$F321,"")</f>
        <v/>
      </c>
      <c r="Q323" s="6" t="str">
        <f>IFERROR('Selected scen drivers'!S321/'Selected scen drivers'!$F321,"")</f>
        <v/>
      </c>
      <c r="R323" s="6" t="str">
        <f>IFERROR('Selected scen drivers'!T321/'Selected scen drivers'!$F321,"")</f>
        <v/>
      </c>
      <c r="S323" s="6" t="str">
        <f>IFERROR('Selected scen drivers'!U321/'Selected scen drivers'!$F321,"")</f>
        <v/>
      </c>
      <c r="T323" s="6" t="str">
        <f>IFERROR('Selected scen drivers'!V321/'Selected scen drivers'!$F321,"")</f>
        <v/>
      </c>
      <c r="U323" s="6" t="str">
        <f>IFERROR('Selected scen drivers'!W321/'Selected scen drivers'!$F321,"")</f>
        <v/>
      </c>
      <c r="V323" s="6" t="str">
        <f>IFERROR('Selected scen drivers'!X321/'Selected scen drivers'!$F321,"")</f>
        <v/>
      </c>
      <c r="W323" s="6" t="str">
        <f>IFERROR('Selected scen drivers'!Y321/'Selected scen drivers'!$F321,"")</f>
        <v/>
      </c>
      <c r="X323" s="6" t="str">
        <f>IFERROR('Selected scen drivers'!Z321/'Selected scen drivers'!$F321,"")</f>
        <v/>
      </c>
      <c r="Y323" s="6" t="str">
        <f>IFERROR('Selected scen drivers'!AA321/'Selected scen drivers'!$F321,"")</f>
        <v/>
      </c>
      <c r="Z323" s="6" t="str">
        <f>IFERROR('Selected scen drivers'!AB321/'Selected scen drivers'!$F321,"")</f>
        <v/>
      </c>
      <c r="AA323" s="6" t="str">
        <f>IFERROR('Selected scen drivers'!AC321/'Selected scen drivers'!$F321,"")</f>
        <v/>
      </c>
      <c r="AB323" s="6" t="str">
        <f>IFERROR('Selected scen drivers'!AD321/'Selected scen drivers'!$F321,"")</f>
        <v/>
      </c>
      <c r="AC323" s="6" t="str">
        <f>IFERROR('Selected scen drivers'!AE321/'Selected scen drivers'!$F321,"")</f>
        <v/>
      </c>
    </row>
    <row r="324" spans="2:29">
      <c r="B324" t="str">
        <f>'Selected scen drivers'!C322</f>
        <v/>
      </c>
      <c r="C324" t="str">
        <f>'Selected scen drivers'!D322</f>
        <v>GDPPHOU</v>
      </c>
      <c r="D324" s="6" t="str">
        <f>IFERROR('Selected scen drivers'!F322/'Selected scen drivers'!$F322,"")</f>
        <v/>
      </c>
      <c r="E324" s="6" t="str">
        <f>IFERROR('Selected scen drivers'!G322/'Selected scen drivers'!$F322,"")</f>
        <v/>
      </c>
      <c r="F324" s="6" t="str">
        <f>IFERROR('Selected scen drivers'!H322/'Selected scen drivers'!$F322,"")</f>
        <v/>
      </c>
      <c r="G324" s="6" t="str">
        <f>IFERROR('Selected scen drivers'!I322/'Selected scen drivers'!$F322,"")</f>
        <v/>
      </c>
      <c r="H324" s="6" t="str">
        <f>IFERROR('Selected scen drivers'!J322/'Selected scen drivers'!$F322,"")</f>
        <v/>
      </c>
      <c r="I324" s="6" t="str">
        <f>IFERROR('Selected scen drivers'!K322/'Selected scen drivers'!$F322,"")</f>
        <v/>
      </c>
      <c r="J324" s="6" t="str">
        <f>IFERROR('Selected scen drivers'!L322/'Selected scen drivers'!$F322,"")</f>
        <v/>
      </c>
      <c r="K324" s="6" t="str">
        <f>IFERROR('Selected scen drivers'!M322/'Selected scen drivers'!$F322,"")</f>
        <v/>
      </c>
      <c r="L324" s="6" t="str">
        <f>IFERROR('Selected scen drivers'!N322/'Selected scen drivers'!$F322,"")</f>
        <v/>
      </c>
      <c r="M324" s="6" t="str">
        <f>IFERROR('Selected scen drivers'!O322/'Selected scen drivers'!$F322,"")</f>
        <v/>
      </c>
      <c r="N324" s="6" t="str">
        <f>IFERROR('Selected scen drivers'!P322/'Selected scen drivers'!$F322,"")</f>
        <v/>
      </c>
      <c r="O324" s="6" t="str">
        <f>IFERROR('Selected scen drivers'!Q322/'Selected scen drivers'!$F322,"")</f>
        <v/>
      </c>
      <c r="P324" s="6" t="str">
        <f>IFERROR('Selected scen drivers'!R322/'Selected scen drivers'!$F322,"")</f>
        <v/>
      </c>
      <c r="Q324" s="6" t="str">
        <f>IFERROR('Selected scen drivers'!S322/'Selected scen drivers'!$F322,"")</f>
        <v/>
      </c>
      <c r="R324" s="6" t="str">
        <f>IFERROR('Selected scen drivers'!T322/'Selected scen drivers'!$F322,"")</f>
        <v/>
      </c>
      <c r="S324" s="6" t="str">
        <f>IFERROR('Selected scen drivers'!U322/'Selected scen drivers'!$F322,"")</f>
        <v/>
      </c>
      <c r="T324" s="6" t="str">
        <f>IFERROR('Selected scen drivers'!V322/'Selected scen drivers'!$F322,"")</f>
        <v/>
      </c>
      <c r="U324" s="6" t="str">
        <f>IFERROR('Selected scen drivers'!W322/'Selected scen drivers'!$F322,"")</f>
        <v/>
      </c>
      <c r="V324" s="6" t="str">
        <f>IFERROR('Selected scen drivers'!X322/'Selected scen drivers'!$F322,"")</f>
        <v/>
      </c>
      <c r="W324" s="6" t="str">
        <f>IFERROR('Selected scen drivers'!Y322/'Selected scen drivers'!$F322,"")</f>
        <v/>
      </c>
      <c r="X324" s="6" t="str">
        <f>IFERROR('Selected scen drivers'!Z322/'Selected scen drivers'!$F322,"")</f>
        <v/>
      </c>
      <c r="Y324" s="6" t="str">
        <f>IFERROR('Selected scen drivers'!AA322/'Selected scen drivers'!$F322,"")</f>
        <v/>
      </c>
      <c r="Z324" s="6" t="str">
        <f>IFERROR('Selected scen drivers'!AB322/'Selected scen drivers'!$F322,"")</f>
        <v/>
      </c>
      <c r="AA324" s="6" t="str">
        <f>IFERROR('Selected scen drivers'!AC322/'Selected scen drivers'!$F322,"")</f>
        <v/>
      </c>
      <c r="AB324" s="6" t="str">
        <f>IFERROR('Selected scen drivers'!AD322/'Selected scen drivers'!$F322,"")</f>
        <v/>
      </c>
      <c r="AC324" s="6" t="str">
        <f>IFERROR('Selected scen drivers'!AE322/'Selected scen drivers'!$F322,"")</f>
        <v/>
      </c>
    </row>
    <row r="325" hidden="1" spans="2:29">
      <c r="B325" t="str">
        <f>'Selected scen drivers'!C323</f>
        <v/>
      </c>
      <c r="C325" t="str">
        <f>'Selected scen drivers'!D323</f>
        <v>GDPSER</v>
      </c>
      <c r="D325" s="6" t="str">
        <f>IFERROR('Selected scen drivers'!F323/'Selected scen drivers'!$F323,"")</f>
        <v/>
      </c>
      <c r="E325" s="6" t="str">
        <f>IFERROR('Selected scen drivers'!G323/'Selected scen drivers'!$F323,"")</f>
        <v/>
      </c>
      <c r="F325" s="6" t="str">
        <f>IFERROR('Selected scen drivers'!H323/'Selected scen drivers'!$F323,"")</f>
        <v/>
      </c>
      <c r="G325" s="6" t="str">
        <f>IFERROR('Selected scen drivers'!I323/'Selected scen drivers'!$F323,"")</f>
        <v/>
      </c>
      <c r="H325" s="6" t="str">
        <f>IFERROR('Selected scen drivers'!J323/'Selected scen drivers'!$F323,"")</f>
        <v/>
      </c>
      <c r="I325" s="6" t="str">
        <f>IFERROR('Selected scen drivers'!K323/'Selected scen drivers'!$F323,"")</f>
        <v/>
      </c>
      <c r="J325" s="6" t="str">
        <f>IFERROR('Selected scen drivers'!L323/'Selected scen drivers'!$F323,"")</f>
        <v/>
      </c>
      <c r="K325" s="6" t="str">
        <f>IFERROR('Selected scen drivers'!M323/'Selected scen drivers'!$F323,"")</f>
        <v/>
      </c>
      <c r="L325" s="6" t="str">
        <f>IFERROR('Selected scen drivers'!N323/'Selected scen drivers'!$F323,"")</f>
        <v/>
      </c>
      <c r="M325" s="6" t="str">
        <f>IFERROR('Selected scen drivers'!O323/'Selected scen drivers'!$F323,"")</f>
        <v/>
      </c>
      <c r="N325" s="6" t="str">
        <f>IFERROR('Selected scen drivers'!P323/'Selected scen drivers'!$F323,"")</f>
        <v/>
      </c>
      <c r="O325" s="6" t="str">
        <f>IFERROR('Selected scen drivers'!Q323/'Selected scen drivers'!$F323,"")</f>
        <v/>
      </c>
      <c r="P325" s="6" t="str">
        <f>IFERROR('Selected scen drivers'!R323/'Selected scen drivers'!$F323,"")</f>
        <v/>
      </c>
      <c r="Q325" s="6" t="str">
        <f>IFERROR('Selected scen drivers'!S323/'Selected scen drivers'!$F323,"")</f>
        <v/>
      </c>
      <c r="R325" s="6" t="str">
        <f>IFERROR('Selected scen drivers'!T323/'Selected scen drivers'!$F323,"")</f>
        <v/>
      </c>
      <c r="S325" s="6" t="str">
        <f>IFERROR('Selected scen drivers'!U323/'Selected scen drivers'!$F323,"")</f>
        <v/>
      </c>
      <c r="T325" s="6" t="str">
        <f>IFERROR('Selected scen drivers'!V323/'Selected scen drivers'!$F323,"")</f>
        <v/>
      </c>
      <c r="U325" s="6" t="str">
        <f>IFERROR('Selected scen drivers'!W323/'Selected scen drivers'!$F323,"")</f>
        <v/>
      </c>
      <c r="V325" s="6" t="str">
        <f>IFERROR('Selected scen drivers'!X323/'Selected scen drivers'!$F323,"")</f>
        <v/>
      </c>
      <c r="W325" s="6" t="str">
        <f>IFERROR('Selected scen drivers'!Y323/'Selected scen drivers'!$F323,"")</f>
        <v/>
      </c>
      <c r="X325" s="6" t="str">
        <f>IFERROR('Selected scen drivers'!Z323/'Selected scen drivers'!$F323,"")</f>
        <v/>
      </c>
      <c r="Y325" s="6" t="str">
        <f>IFERROR('Selected scen drivers'!AA323/'Selected scen drivers'!$F323,"")</f>
        <v/>
      </c>
      <c r="Z325" s="6" t="str">
        <f>IFERROR('Selected scen drivers'!AB323/'Selected scen drivers'!$F323,"")</f>
        <v/>
      </c>
      <c r="AA325" s="6" t="str">
        <f>IFERROR('Selected scen drivers'!AC323/'Selected scen drivers'!$F323,"")</f>
        <v/>
      </c>
      <c r="AB325" s="6" t="str">
        <f>IFERROR('Selected scen drivers'!AD323/'Selected scen drivers'!$F323,"")</f>
        <v/>
      </c>
      <c r="AC325" s="6" t="str">
        <f>IFERROR('Selected scen drivers'!AE323/'Selected scen drivers'!$F323,"")</f>
        <v/>
      </c>
    </row>
    <row r="326" hidden="1" spans="2:29">
      <c r="B326" t="str">
        <f>'Selected scen drivers'!C324</f>
        <v/>
      </c>
      <c r="C326" t="str">
        <f>'Selected scen drivers'!D324</f>
        <v>HOU</v>
      </c>
      <c r="D326" s="6" t="str">
        <f>IFERROR('Selected scen drivers'!F324/'Selected scen drivers'!$F324,"")</f>
        <v/>
      </c>
      <c r="E326" s="6" t="str">
        <f>IFERROR('Selected scen drivers'!G324/'Selected scen drivers'!$F324,"")</f>
        <v/>
      </c>
      <c r="F326" s="6" t="str">
        <f>IFERROR('Selected scen drivers'!H324/'Selected scen drivers'!$F324,"")</f>
        <v/>
      </c>
      <c r="G326" s="6" t="str">
        <f>IFERROR('Selected scen drivers'!I324/'Selected scen drivers'!$F324,"")</f>
        <v/>
      </c>
      <c r="H326" s="6" t="str">
        <f>IFERROR('Selected scen drivers'!J324/'Selected scen drivers'!$F324,"")</f>
        <v/>
      </c>
      <c r="I326" s="6" t="str">
        <f>IFERROR('Selected scen drivers'!K324/'Selected scen drivers'!$F324,"")</f>
        <v/>
      </c>
      <c r="J326" s="6" t="str">
        <f>IFERROR('Selected scen drivers'!L324/'Selected scen drivers'!$F324,"")</f>
        <v/>
      </c>
      <c r="K326" s="6" t="str">
        <f>IFERROR('Selected scen drivers'!M324/'Selected scen drivers'!$F324,"")</f>
        <v/>
      </c>
      <c r="L326" s="6" t="str">
        <f>IFERROR('Selected scen drivers'!N324/'Selected scen drivers'!$F324,"")</f>
        <v/>
      </c>
      <c r="M326" s="6" t="str">
        <f>IFERROR('Selected scen drivers'!O324/'Selected scen drivers'!$F324,"")</f>
        <v/>
      </c>
      <c r="N326" s="6" t="str">
        <f>IFERROR('Selected scen drivers'!P324/'Selected scen drivers'!$F324,"")</f>
        <v/>
      </c>
      <c r="O326" s="6" t="str">
        <f>IFERROR('Selected scen drivers'!Q324/'Selected scen drivers'!$F324,"")</f>
        <v/>
      </c>
      <c r="P326" s="6" t="str">
        <f>IFERROR('Selected scen drivers'!R324/'Selected scen drivers'!$F324,"")</f>
        <v/>
      </c>
      <c r="Q326" s="6" t="str">
        <f>IFERROR('Selected scen drivers'!S324/'Selected scen drivers'!$F324,"")</f>
        <v/>
      </c>
      <c r="R326" s="6" t="str">
        <f>IFERROR('Selected scen drivers'!T324/'Selected scen drivers'!$F324,"")</f>
        <v/>
      </c>
      <c r="S326" s="6" t="str">
        <f>IFERROR('Selected scen drivers'!U324/'Selected scen drivers'!$F324,"")</f>
        <v/>
      </c>
      <c r="T326" s="6" t="str">
        <f>IFERROR('Selected scen drivers'!V324/'Selected scen drivers'!$F324,"")</f>
        <v/>
      </c>
      <c r="U326" s="6" t="str">
        <f>IFERROR('Selected scen drivers'!W324/'Selected scen drivers'!$F324,"")</f>
        <v/>
      </c>
      <c r="V326" s="6" t="str">
        <f>IFERROR('Selected scen drivers'!X324/'Selected scen drivers'!$F324,"")</f>
        <v/>
      </c>
      <c r="W326" s="6" t="str">
        <f>IFERROR('Selected scen drivers'!Y324/'Selected scen drivers'!$F324,"")</f>
        <v/>
      </c>
      <c r="X326" s="6" t="str">
        <f>IFERROR('Selected scen drivers'!Z324/'Selected scen drivers'!$F324,"")</f>
        <v/>
      </c>
      <c r="Y326" s="6" t="str">
        <f>IFERROR('Selected scen drivers'!AA324/'Selected scen drivers'!$F324,"")</f>
        <v/>
      </c>
      <c r="Z326" s="6" t="str">
        <f>IFERROR('Selected scen drivers'!AB324/'Selected scen drivers'!$F324,"")</f>
        <v/>
      </c>
      <c r="AA326" s="6" t="str">
        <f>IFERROR('Selected scen drivers'!AC324/'Selected scen drivers'!$F324,"")</f>
        <v/>
      </c>
      <c r="AB326" s="6" t="str">
        <f>IFERROR('Selected scen drivers'!AD324/'Selected scen drivers'!$F324,"")</f>
        <v/>
      </c>
      <c r="AC326" s="6" t="str">
        <f>IFERROR('Selected scen drivers'!AE324/'Selected scen drivers'!$F324,"")</f>
        <v/>
      </c>
    </row>
    <row r="327" hidden="1" spans="2:29">
      <c r="B327" t="str">
        <f>'Selected scen drivers'!C325</f>
        <v/>
      </c>
      <c r="C327" t="str">
        <f>'Selected scen drivers'!D325</f>
        <v>POP</v>
      </c>
      <c r="D327" s="6" t="str">
        <f>IFERROR('Selected scen drivers'!F325/'Selected scen drivers'!$F325,"")</f>
        <v/>
      </c>
      <c r="E327" s="6" t="str">
        <f>IFERROR('Selected scen drivers'!G325/'Selected scen drivers'!$F325,"")</f>
        <v/>
      </c>
      <c r="F327" s="6" t="str">
        <f>IFERROR('Selected scen drivers'!H325/'Selected scen drivers'!$F325,"")</f>
        <v/>
      </c>
      <c r="G327" s="6" t="str">
        <f>IFERROR('Selected scen drivers'!I325/'Selected scen drivers'!$F325,"")</f>
        <v/>
      </c>
      <c r="H327" s="6" t="str">
        <f>IFERROR('Selected scen drivers'!J325/'Selected scen drivers'!$F325,"")</f>
        <v/>
      </c>
      <c r="I327" s="6" t="str">
        <f>IFERROR('Selected scen drivers'!K325/'Selected scen drivers'!$F325,"")</f>
        <v/>
      </c>
      <c r="J327" s="6" t="str">
        <f>IFERROR('Selected scen drivers'!L325/'Selected scen drivers'!$F325,"")</f>
        <v/>
      </c>
      <c r="K327" s="6" t="str">
        <f>IFERROR('Selected scen drivers'!M325/'Selected scen drivers'!$F325,"")</f>
        <v/>
      </c>
      <c r="L327" s="6" t="str">
        <f>IFERROR('Selected scen drivers'!N325/'Selected scen drivers'!$F325,"")</f>
        <v/>
      </c>
      <c r="M327" s="6" t="str">
        <f>IFERROR('Selected scen drivers'!O325/'Selected scen drivers'!$F325,"")</f>
        <v/>
      </c>
      <c r="N327" s="6" t="str">
        <f>IFERROR('Selected scen drivers'!P325/'Selected scen drivers'!$F325,"")</f>
        <v/>
      </c>
      <c r="O327" s="6" t="str">
        <f>IFERROR('Selected scen drivers'!Q325/'Selected scen drivers'!$F325,"")</f>
        <v/>
      </c>
      <c r="P327" s="6" t="str">
        <f>IFERROR('Selected scen drivers'!R325/'Selected scen drivers'!$F325,"")</f>
        <v/>
      </c>
      <c r="Q327" s="6" t="str">
        <f>IFERROR('Selected scen drivers'!S325/'Selected scen drivers'!$F325,"")</f>
        <v/>
      </c>
      <c r="R327" s="6" t="str">
        <f>IFERROR('Selected scen drivers'!T325/'Selected scen drivers'!$F325,"")</f>
        <v/>
      </c>
      <c r="S327" s="6" t="str">
        <f>IFERROR('Selected scen drivers'!U325/'Selected scen drivers'!$F325,"")</f>
        <v/>
      </c>
      <c r="T327" s="6" t="str">
        <f>IFERROR('Selected scen drivers'!V325/'Selected scen drivers'!$F325,"")</f>
        <v/>
      </c>
      <c r="U327" s="6" t="str">
        <f>IFERROR('Selected scen drivers'!W325/'Selected scen drivers'!$F325,"")</f>
        <v/>
      </c>
      <c r="V327" s="6" t="str">
        <f>IFERROR('Selected scen drivers'!X325/'Selected scen drivers'!$F325,"")</f>
        <v/>
      </c>
      <c r="W327" s="6" t="str">
        <f>IFERROR('Selected scen drivers'!Y325/'Selected scen drivers'!$F325,"")</f>
        <v/>
      </c>
      <c r="X327" s="6" t="str">
        <f>IFERROR('Selected scen drivers'!Z325/'Selected scen drivers'!$F325,"")</f>
        <v/>
      </c>
      <c r="Y327" s="6" t="str">
        <f>IFERROR('Selected scen drivers'!AA325/'Selected scen drivers'!$F325,"")</f>
        <v/>
      </c>
      <c r="Z327" s="6" t="str">
        <f>IFERROR('Selected scen drivers'!AB325/'Selected scen drivers'!$F325,"")</f>
        <v/>
      </c>
      <c r="AA327" s="6" t="str">
        <f>IFERROR('Selected scen drivers'!AC325/'Selected scen drivers'!$F325,"")</f>
        <v/>
      </c>
      <c r="AB327" s="6" t="str">
        <f>IFERROR('Selected scen drivers'!AD325/'Selected scen drivers'!$F325,"")</f>
        <v/>
      </c>
      <c r="AC327" s="6" t="str">
        <f>IFERROR('Selected scen drivers'!AE325/'Selected scen drivers'!$F325,"")</f>
        <v/>
      </c>
    </row>
    <row r="328" hidden="1" spans="2:29">
      <c r="B328" t="str">
        <f>'Selected scen drivers'!C326</f>
        <v/>
      </c>
      <c r="C328" t="str">
        <f>'Selected scen drivers'!D326</f>
        <v>GDP</v>
      </c>
      <c r="D328" s="6" t="str">
        <f>IFERROR('Selected scen drivers'!F326/'Selected scen drivers'!$F326,"")</f>
        <v/>
      </c>
      <c r="E328" s="6" t="str">
        <f>IFERROR('Selected scen drivers'!G326/'Selected scen drivers'!$F326,"")</f>
        <v/>
      </c>
      <c r="F328" s="6" t="str">
        <f>IFERROR('Selected scen drivers'!H326/'Selected scen drivers'!$F326,"")</f>
        <v/>
      </c>
      <c r="G328" s="6" t="str">
        <f>IFERROR('Selected scen drivers'!I326/'Selected scen drivers'!$F326,"")</f>
        <v/>
      </c>
      <c r="H328" s="6" t="str">
        <f>IFERROR('Selected scen drivers'!J326/'Selected scen drivers'!$F326,"")</f>
        <v/>
      </c>
      <c r="I328" s="6" t="str">
        <f>IFERROR('Selected scen drivers'!K326/'Selected scen drivers'!$F326,"")</f>
        <v/>
      </c>
      <c r="J328" s="6" t="str">
        <f>IFERROR('Selected scen drivers'!L326/'Selected scen drivers'!$F326,"")</f>
        <v/>
      </c>
      <c r="K328" s="6" t="str">
        <f>IFERROR('Selected scen drivers'!M326/'Selected scen drivers'!$F326,"")</f>
        <v/>
      </c>
      <c r="L328" s="6" t="str">
        <f>IFERROR('Selected scen drivers'!N326/'Selected scen drivers'!$F326,"")</f>
        <v/>
      </c>
      <c r="M328" s="6" t="str">
        <f>IFERROR('Selected scen drivers'!O326/'Selected scen drivers'!$F326,"")</f>
        <v/>
      </c>
      <c r="N328" s="6" t="str">
        <f>IFERROR('Selected scen drivers'!P326/'Selected scen drivers'!$F326,"")</f>
        <v/>
      </c>
      <c r="O328" s="6" t="str">
        <f>IFERROR('Selected scen drivers'!Q326/'Selected scen drivers'!$F326,"")</f>
        <v/>
      </c>
      <c r="P328" s="6" t="str">
        <f>IFERROR('Selected scen drivers'!R326/'Selected scen drivers'!$F326,"")</f>
        <v/>
      </c>
      <c r="Q328" s="6" t="str">
        <f>IFERROR('Selected scen drivers'!S326/'Selected scen drivers'!$F326,"")</f>
        <v/>
      </c>
      <c r="R328" s="6" t="str">
        <f>IFERROR('Selected scen drivers'!T326/'Selected scen drivers'!$F326,"")</f>
        <v/>
      </c>
      <c r="S328" s="6" t="str">
        <f>IFERROR('Selected scen drivers'!U326/'Selected scen drivers'!$F326,"")</f>
        <v/>
      </c>
      <c r="T328" s="6" t="str">
        <f>IFERROR('Selected scen drivers'!V326/'Selected scen drivers'!$F326,"")</f>
        <v/>
      </c>
      <c r="U328" s="6" t="str">
        <f>IFERROR('Selected scen drivers'!W326/'Selected scen drivers'!$F326,"")</f>
        <v/>
      </c>
      <c r="V328" s="6" t="str">
        <f>IFERROR('Selected scen drivers'!X326/'Selected scen drivers'!$F326,"")</f>
        <v/>
      </c>
      <c r="W328" s="6" t="str">
        <f>IFERROR('Selected scen drivers'!Y326/'Selected scen drivers'!$F326,"")</f>
        <v/>
      </c>
      <c r="X328" s="6" t="str">
        <f>IFERROR('Selected scen drivers'!Z326/'Selected scen drivers'!$F326,"")</f>
        <v/>
      </c>
      <c r="Y328" s="6" t="str">
        <f>IFERROR('Selected scen drivers'!AA326/'Selected scen drivers'!$F326,"")</f>
        <v/>
      </c>
      <c r="Z328" s="6" t="str">
        <f>IFERROR('Selected scen drivers'!AB326/'Selected scen drivers'!$F326,"")</f>
        <v/>
      </c>
      <c r="AA328" s="6" t="str">
        <f>IFERROR('Selected scen drivers'!AC326/'Selected scen drivers'!$F326,"")</f>
        <v/>
      </c>
      <c r="AB328" s="6" t="str">
        <f>IFERROR('Selected scen drivers'!AD326/'Selected scen drivers'!$F326,"")</f>
        <v/>
      </c>
      <c r="AC328" s="6" t="str">
        <f>IFERROR('Selected scen drivers'!AE326/'Selected scen drivers'!$F326,"")</f>
        <v/>
      </c>
    </row>
    <row r="329" hidden="1" spans="2:29">
      <c r="B329" t="str">
        <f>'Selected scen drivers'!C327</f>
        <v/>
      </c>
      <c r="C329" t="str">
        <f>'Selected scen drivers'!D327</f>
        <v>GDPAGR</v>
      </c>
      <c r="D329" s="6" t="str">
        <f>IFERROR('Selected scen drivers'!F327/'Selected scen drivers'!$F327,"")</f>
        <v/>
      </c>
      <c r="E329" s="6" t="str">
        <f>IFERROR('Selected scen drivers'!G327/'Selected scen drivers'!$F327,"")</f>
        <v/>
      </c>
      <c r="F329" s="6" t="str">
        <f>IFERROR('Selected scen drivers'!H327/'Selected scen drivers'!$F327,"")</f>
        <v/>
      </c>
      <c r="G329" s="6" t="str">
        <f>IFERROR('Selected scen drivers'!I327/'Selected scen drivers'!$F327,"")</f>
        <v/>
      </c>
      <c r="H329" s="6" t="str">
        <f>IFERROR('Selected scen drivers'!J327/'Selected scen drivers'!$F327,"")</f>
        <v/>
      </c>
      <c r="I329" s="6" t="str">
        <f>IFERROR('Selected scen drivers'!K327/'Selected scen drivers'!$F327,"")</f>
        <v/>
      </c>
      <c r="J329" s="6" t="str">
        <f>IFERROR('Selected scen drivers'!L327/'Selected scen drivers'!$F327,"")</f>
        <v/>
      </c>
      <c r="K329" s="6" t="str">
        <f>IFERROR('Selected scen drivers'!M327/'Selected scen drivers'!$F327,"")</f>
        <v/>
      </c>
      <c r="L329" s="6" t="str">
        <f>IFERROR('Selected scen drivers'!N327/'Selected scen drivers'!$F327,"")</f>
        <v/>
      </c>
      <c r="M329" s="6" t="str">
        <f>IFERROR('Selected scen drivers'!O327/'Selected scen drivers'!$F327,"")</f>
        <v/>
      </c>
      <c r="N329" s="6" t="str">
        <f>IFERROR('Selected scen drivers'!P327/'Selected scen drivers'!$F327,"")</f>
        <v/>
      </c>
      <c r="O329" s="6" t="str">
        <f>IFERROR('Selected scen drivers'!Q327/'Selected scen drivers'!$F327,"")</f>
        <v/>
      </c>
      <c r="P329" s="6" t="str">
        <f>IFERROR('Selected scen drivers'!R327/'Selected scen drivers'!$F327,"")</f>
        <v/>
      </c>
      <c r="Q329" s="6" t="str">
        <f>IFERROR('Selected scen drivers'!S327/'Selected scen drivers'!$F327,"")</f>
        <v/>
      </c>
      <c r="R329" s="6" t="str">
        <f>IFERROR('Selected scen drivers'!T327/'Selected scen drivers'!$F327,"")</f>
        <v/>
      </c>
      <c r="S329" s="6" t="str">
        <f>IFERROR('Selected scen drivers'!U327/'Selected scen drivers'!$F327,"")</f>
        <v/>
      </c>
      <c r="T329" s="6" t="str">
        <f>IFERROR('Selected scen drivers'!V327/'Selected scen drivers'!$F327,"")</f>
        <v/>
      </c>
      <c r="U329" s="6" t="str">
        <f>IFERROR('Selected scen drivers'!W327/'Selected scen drivers'!$F327,"")</f>
        <v/>
      </c>
      <c r="V329" s="6" t="str">
        <f>IFERROR('Selected scen drivers'!X327/'Selected scen drivers'!$F327,"")</f>
        <v/>
      </c>
      <c r="W329" s="6" t="str">
        <f>IFERROR('Selected scen drivers'!Y327/'Selected scen drivers'!$F327,"")</f>
        <v/>
      </c>
      <c r="X329" s="6" t="str">
        <f>IFERROR('Selected scen drivers'!Z327/'Selected scen drivers'!$F327,"")</f>
        <v/>
      </c>
      <c r="Y329" s="6" t="str">
        <f>IFERROR('Selected scen drivers'!AA327/'Selected scen drivers'!$F327,"")</f>
        <v/>
      </c>
      <c r="Z329" s="6" t="str">
        <f>IFERROR('Selected scen drivers'!AB327/'Selected scen drivers'!$F327,"")</f>
        <v/>
      </c>
      <c r="AA329" s="6" t="str">
        <f>IFERROR('Selected scen drivers'!AC327/'Selected scen drivers'!$F327,"")</f>
        <v/>
      </c>
      <c r="AB329" s="6" t="str">
        <f>IFERROR('Selected scen drivers'!AD327/'Selected scen drivers'!$F327,"")</f>
        <v/>
      </c>
      <c r="AC329" s="6" t="str">
        <f>IFERROR('Selected scen drivers'!AE327/'Selected scen drivers'!$F327,"")</f>
        <v/>
      </c>
    </row>
    <row r="330" hidden="1" spans="2:29">
      <c r="B330" t="str">
        <f>'Selected scen drivers'!C328</f>
        <v/>
      </c>
      <c r="C330" t="str">
        <f>'Selected scen drivers'!D328</f>
        <v>GDPIND</v>
      </c>
      <c r="D330" s="6" t="str">
        <f>IFERROR('Selected scen drivers'!F328/'Selected scen drivers'!$F328,"")</f>
        <v/>
      </c>
      <c r="E330" s="6" t="str">
        <f>IFERROR('Selected scen drivers'!G328/'Selected scen drivers'!$F328,"")</f>
        <v/>
      </c>
      <c r="F330" s="6" t="str">
        <f>IFERROR('Selected scen drivers'!H328/'Selected scen drivers'!$F328,"")</f>
        <v/>
      </c>
      <c r="G330" s="6" t="str">
        <f>IFERROR('Selected scen drivers'!I328/'Selected scen drivers'!$F328,"")</f>
        <v/>
      </c>
      <c r="H330" s="6" t="str">
        <f>IFERROR('Selected scen drivers'!J328/'Selected scen drivers'!$F328,"")</f>
        <v/>
      </c>
      <c r="I330" s="6" t="str">
        <f>IFERROR('Selected scen drivers'!K328/'Selected scen drivers'!$F328,"")</f>
        <v/>
      </c>
      <c r="J330" s="6" t="str">
        <f>IFERROR('Selected scen drivers'!L328/'Selected scen drivers'!$F328,"")</f>
        <v/>
      </c>
      <c r="K330" s="6" t="str">
        <f>IFERROR('Selected scen drivers'!M328/'Selected scen drivers'!$F328,"")</f>
        <v/>
      </c>
      <c r="L330" s="6" t="str">
        <f>IFERROR('Selected scen drivers'!N328/'Selected scen drivers'!$F328,"")</f>
        <v/>
      </c>
      <c r="M330" s="6" t="str">
        <f>IFERROR('Selected scen drivers'!O328/'Selected scen drivers'!$F328,"")</f>
        <v/>
      </c>
      <c r="N330" s="6" t="str">
        <f>IFERROR('Selected scen drivers'!P328/'Selected scen drivers'!$F328,"")</f>
        <v/>
      </c>
      <c r="O330" s="6" t="str">
        <f>IFERROR('Selected scen drivers'!Q328/'Selected scen drivers'!$F328,"")</f>
        <v/>
      </c>
      <c r="P330" s="6" t="str">
        <f>IFERROR('Selected scen drivers'!R328/'Selected scen drivers'!$F328,"")</f>
        <v/>
      </c>
      <c r="Q330" s="6" t="str">
        <f>IFERROR('Selected scen drivers'!S328/'Selected scen drivers'!$F328,"")</f>
        <v/>
      </c>
      <c r="R330" s="6" t="str">
        <f>IFERROR('Selected scen drivers'!T328/'Selected scen drivers'!$F328,"")</f>
        <v/>
      </c>
      <c r="S330" s="6" t="str">
        <f>IFERROR('Selected scen drivers'!U328/'Selected scen drivers'!$F328,"")</f>
        <v/>
      </c>
      <c r="T330" s="6" t="str">
        <f>IFERROR('Selected scen drivers'!V328/'Selected scen drivers'!$F328,"")</f>
        <v/>
      </c>
      <c r="U330" s="6" t="str">
        <f>IFERROR('Selected scen drivers'!W328/'Selected scen drivers'!$F328,"")</f>
        <v/>
      </c>
      <c r="V330" s="6" t="str">
        <f>IFERROR('Selected scen drivers'!X328/'Selected scen drivers'!$F328,"")</f>
        <v/>
      </c>
      <c r="W330" s="6" t="str">
        <f>IFERROR('Selected scen drivers'!Y328/'Selected scen drivers'!$F328,"")</f>
        <v/>
      </c>
      <c r="X330" s="6" t="str">
        <f>IFERROR('Selected scen drivers'!Z328/'Selected scen drivers'!$F328,"")</f>
        <v/>
      </c>
      <c r="Y330" s="6" t="str">
        <f>IFERROR('Selected scen drivers'!AA328/'Selected scen drivers'!$F328,"")</f>
        <v/>
      </c>
      <c r="Z330" s="6" t="str">
        <f>IFERROR('Selected scen drivers'!AB328/'Selected scen drivers'!$F328,"")</f>
        <v/>
      </c>
      <c r="AA330" s="6" t="str">
        <f>IFERROR('Selected scen drivers'!AC328/'Selected scen drivers'!$F328,"")</f>
        <v/>
      </c>
      <c r="AB330" s="6" t="str">
        <f>IFERROR('Selected scen drivers'!AD328/'Selected scen drivers'!$F328,"")</f>
        <v/>
      </c>
      <c r="AC330" s="6" t="str">
        <f>IFERROR('Selected scen drivers'!AE328/'Selected scen drivers'!$F328,"")</f>
        <v/>
      </c>
    </row>
    <row r="331" hidden="1" spans="2:29">
      <c r="B331" t="str">
        <f>'Selected scen drivers'!C329</f>
        <v/>
      </c>
      <c r="C331" t="str">
        <f>'Selected scen drivers'!D329</f>
        <v>GDPMFG</v>
      </c>
      <c r="D331" s="6" t="str">
        <f>IFERROR('Selected scen drivers'!F329/'Selected scen drivers'!$F329,"")</f>
        <v/>
      </c>
      <c r="E331" s="6" t="str">
        <f>IFERROR('Selected scen drivers'!G329/'Selected scen drivers'!$F329,"")</f>
        <v/>
      </c>
      <c r="F331" s="6" t="str">
        <f>IFERROR('Selected scen drivers'!H329/'Selected scen drivers'!$F329,"")</f>
        <v/>
      </c>
      <c r="G331" s="6" t="str">
        <f>IFERROR('Selected scen drivers'!I329/'Selected scen drivers'!$F329,"")</f>
        <v/>
      </c>
      <c r="H331" s="6" t="str">
        <f>IFERROR('Selected scen drivers'!J329/'Selected scen drivers'!$F329,"")</f>
        <v/>
      </c>
      <c r="I331" s="6" t="str">
        <f>IFERROR('Selected scen drivers'!K329/'Selected scen drivers'!$F329,"")</f>
        <v/>
      </c>
      <c r="J331" s="6" t="str">
        <f>IFERROR('Selected scen drivers'!L329/'Selected scen drivers'!$F329,"")</f>
        <v/>
      </c>
      <c r="K331" s="6" t="str">
        <f>IFERROR('Selected scen drivers'!M329/'Selected scen drivers'!$F329,"")</f>
        <v/>
      </c>
      <c r="L331" s="6" t="str">
        <f>IFERROR('Selected scen drivers'!N329/'Selected scen drivers'!$F329,"")</f>
        <v/>
      </c>
      <c r="M331" s="6" t="str">
        <f>IFERROR('Selected scen drivers'!O329/'Selected scen drivers'!$F329,"")</f>
        <v/>
      </c>
      <c r="N331" s="6" t="str">
        <f>IFERROR('Selected scen drivers'!P329/'Selected scen drivers'!$F329,"")</f>
        <v/>
      </c>
      <c r="O331" s="6" t="str">
        <f>IFERROR('Selected scen drivers'!Q329/'Selected scen drivers'!$F329,"")</f>
        <v/>
      </c>
      <c r="P331" s="6" t="str">
        <f>IFERROR('Selected scen drivers'!R329/'Selected scen drivers'!$F329,"")</f>
        <v/>
      </c>
      <c r="Q331" s="6" t="str">
        <f>IFERROR('Selected scen drivers'!S329/'Selected scen drivers'!$F329,"")</f>
        <v/>
      </c>
      <c r="R331" s="6" t="str">
        <f>IFERROR('Selected scen drivers'!T329/'Selected scen drivers'!$F329,"")</f>
        <v/>
      </c>
      <c r="S331" s="6" t="str">
        <f>IFERROR('Selected scen drivers'!U329/'Selected scen drivers'!$F329,"")</f>
        <v/>
      </c>
      <c r="T331" s="6" t="str">
        <f>IFERROR('Selected scen drivers'!V329/'Selected scen drivers'!$F329,"")</f>
        <v/>
      </c>
      <c r="U331" s="6" t="str">
        <f>IFERROR('Selected scen drivers'!W329/'Selected scen drivers'!$F329,"")</f>
        <v/>
      </c>
      <c r="V331" s="6" t="str">
        <f>IFERROR('Selected scen drivers'!X329/'Selected scen drivers'!$F329,"")</f>
        <v/>
      </c>
      <c r="W331" s="6" t="str">
        <f>IFERROR('Selected scen drivers'!Y329/'Selected scen drivers'!$F329,"")</f>
        <v/>
      </c>
      <c r="X331" s="6" t="str">
        <f>IFERROR('Selected scen drivers'!Z329/'Selected scen drivers'!$F329,"")</f>
        <v/>
      </c>
      <c r="Y331" s="6" t="str">
        <f>IFERROR('Selected scen drivers'!AA329/'Selected scen drivers'!$F329,"")</f>
        <v/>
      </c>
      <c r="Z331" s="6" t="str">
        <f>IFERROR('Selected scen drivers'!AB329/'Selected scen drivers'!$F329,"")</f>
        <v/>
      </c>
      <c r="AA331" s="6" t="str">
        <f>IFERROR('Selected scen drivers'!AC329/'Selected scen drivers'!$F329,"")</f>
        <v/>
      </c>
      <c r="AB331" s="6" t="str">
        <f>IFERROR('Selected scen drivers'!AD329/'Selected scen drivers'!$F329,"")</f>
        <v/>
      </c>
      <c r="AC331" s="6" t="str">
        <f>IFERROR('Selected scen drivers'!AE329/'Selected scen drivers'!$F329,"")</f>
        <v/>
      </c>
    </row>
    <row r="332" hidden="1" spans="2:29">
      <c r="B332" t="str">
        <f>'Selected scen drivers'!C330</f>
        <v/>
      </c>
      <c r="C332" t="str">
        <f>'Selected scen drivers'!D330</f>
        <v>GDPPCAP</v>
      </c>
      <c r="D332" s="6" t="str">
        <f>IFERROR('Selected scen drivers'!F330/'Selected scen drivers'!$F330,"")</f>
        <v/>
      </c>
      <c r="E332" s="6" t="str">
        <f>IFERROR('Selected scen drivers'!G330/'Selected scen drivers'!$F330,"")</f>
        <v/>
      </c>
      <c r="F332" s="6" t="str">
        <f>IFERROR('Selected scen drivers'!H330/'Selected scen drivers'!$F330,"")</f>
        <v/>
      </c>
      <c r="G332" s="6" t="str">
        <f>IFERROR('Selected scen drivers'!I330/'Selected scen drivers'!$F330,"")</f>
        <v/>
      </c>
      <c r="H332" s="6" t="str">
        <f>IFERROR('Selected scen drivers'!J330/'Selected scen drivers'!$F330,"")</f>
        <v/>
      </c>
      <c r="I332" s="6" t="str">
        <f>IFERROR('Selected scen drivers'!K330/'Selected scen drivers'!$F330,"")</f>
        <v/>
      </c>
      <c r="J332" s="6" t="str">
        <f>IFERROR('Selected scen drivers'!L330/'Selected scen drivers'!$F330,"")</f>
        <v/>
      </c>
      <c r="K332" s="6" t="str">
        <f>IFERROR('Selected scen drivers'!M330/'Selected scen drivers'!$F330,"")</f>
        <v/>
      </c>
      <c r="L332" s="6" t="str">
        <f>IFERROR('Selected scen drivers'!N330/'Selected scen drivers'!$F330,"")</f>
        <v/>
      </c>
      <c r="M332" s="6" t="str">
        <f>IFERROR('Selected scen drivers'!O330/'Selected scen drivers'!$F330,"")</f>
        <v/>
      </c>
      <c r="N332" s="6" t="str">
        <f>IFERROR('Selected scen drivers'!P330/'Selected scen drivers'!$F330,"")</f>
        <v/>
      </c>
      <c r="O332" s="6" t="str">
        <f>IFERROR('Selected scen drivers'!Q330/'Selected scen drivers'!$F330,"")</f>
        <v/>
      </c>
      <c r="P332" s="6" t="str">
        <f>IFERROR('Selected scen drivers'!R330/'Selected scen drivers'!$F330,"")</f>
        <v/>
      </c>
      <c r="Q332" s="6" t="str">
        <f>IFERROR('Selected scen drivers'!S330/'Selected scen drivers'!$F330,"")</f>
        <v/>
      </c>
      <c r="R332" s="6" t="str">
        <f>IFERROR('Selected scen drivers'!T330/'Selected scen drivers'!$F330,"")</f>
        <v/>
      </c>
      <c r="S332" s="6" t="str">
        <f>IFERROR('Selected scen drivers'!U330/'Selected scen drivers'!$F330,"")</f>
        <v/>
      </c>
      <c r="T332" s="6" t="str">
        <f>IFERROR('Selected scen drivers'!V330/'Selected scen drivers'!$F330,"")</f>
        <v/>
      </c>
      <c r="U332" s="6" t="str">
        <f>IFERROR('Selected scen drivers'!W330/'Selected scen drivers'!$F330,"")</f>
        <v/>
      </c>
      <c r="V332" s="6" t="str">
        <f>IFERROR('Selected scen drivers'!X330/'Selected scen drivers'!$F330,"")</f>
        <v/>
      </c>
      <c r="W332" s="6" t="str">
        <f>IFERROR('Selected scen drivers'!Y330/'Selected scen drivers'!$F330,"")</f>
        <v/>
      </c>
      <c r="X332" s="6" t="str">
        <f>IFERROR('Selected scen drivers'!Z330/'Selected scen drivers'!$F330,"")</f>
        <v/>
      </c>
      <c r="Y332" s="6" t="str">
        <f>IFERROR('Selected scen drivers'!AA330/'Selected scen drivers'!$F330,"")</f>
        <v/>
      </c>
      <c r="Z332" s="6" t="str">
        <f>IFERROR('Selected scen drivers'!AB330/'Selected scen drivers'!$F330,"")</f>
        <v/>
      </c>
      <c r="AA332" s="6" t="str">
        <f>IFERROR('Selected scen drivers'!AC330/'Selected scen drivers'!$F330,"")</f>
        <v/>
      </c>
      <c r="AB332" s="6" t="str">
        <f>IFERROR('Selected scen drivers'!AD330/'Selected scen drivers'!$F330,"")</f>
        <v/>
      </c>
      <c r="AC332" s="6" t="str">
        <f>IFERROR('Selected scen drivers'!AE330/'Selected scen drivers'!$F330,"")</f>
        <v/>
      </c>
    </row>
    <row r="333" spans="2:29">
      <c r="B333" t="str">
        <f>'Selected scen drivers'!C331</f>
        <v/>
      </c>
      <c r="C333" t="str">
        <f>'Selected scen drivers'!D331</f>
        <v>GDPPHOU</v>
      </c>
      <c r="D333" s="6" t="str">
        <f>IFERROR('Selected scen drivers'!F331/'Selected scen drivers'!$F331,"")</f>
        <v/>
      </c>
      <c r="E333" s="6" t="str">
        <f>IFERROR('Selected scen drivers'!G331/'Selected scen drivers'!$F331,"")</f>
        <v/>
      </c>
      <c r="F333" s="6" t="str">
        <f>IFERROR('Selected scen drivers'!H331/'Selected scen drivers'!$F331,"")</f>
        <v/>
      </c>
      <c r="G333" s="6" t="str">
        <f>IFERROR('Selected scen drivers'!I331/'Selected scen drivers'!$F331,"")</f>
        <v/>
      </c>
      <c r="H333" s="6" t="str">
        <f>IFERROR('Selected scen drivers'!J331/'Selected scen drivers'!$F331,"")</f>
        <v/>
      </c>
      <c r="I333" s="6" t="str">
        <f>IFERROR('Selected scen drivers'!K331/'Selected scen drivers'!$F331,"")</f>
        <v/>
      </c>
      <c r="J333" s="6" t="str">
        <f>IFERROR('Selected scen drivers'!L331/'Selected scen drivers'!$F331,"")</f>
        <v/>
      </c>
      <c r="K333" s="6" t="str">
        <f>IFERROR('Selected scen drivers'!M331/'Selected scen drivers'!$F331,"")</f>
        <v/>
      </c>
      <c r="L333" s="6" t="str">
        <f>IFERROR('Selected scen drivers'!N331/'Selected scen drivers'!$F331,"")</f>
        <v/>
      </c>
      <c r="M333" s="6" t="str">
        <f>IFERROR('Selected scen drivers'!O331/'Selected scen drivers'!$F331,"")</f>
        <v/>
      </c>
      <c r="N333" s="6" t="str">
        <f>IFERROR('Selected scen drivers'!P331/'Selected scen drivers'!$F331,"")</f>
        <v/>
      </c>
      <c r="O333" s="6" t="str">
        <f>IFERROR('Selected scen drivers'!Q331/'Selected scen drivers'!$F331,"")</f>
        <v/>
      </c>
      <c r="P333" s="6" t="str">
        <f>IFERROR('Selected scen drivers'!R331/'Selected scen drivers'!$F331,"")</f>
        <v/>
      </c>
      <c r="Q333" s="6" t="str">
        <f>IFERROR('Selected scen drivers'!S331/'Selected scen drivers'!$F331,"")</f>
        <v/>
      </c>
      <c r="R333" s="6" t="str">
        <f>IFERROR('Selected scen drivers'!T331/'Selected scen drivers'!$F331,"")</f>
        <v/>
      </c>
      <c r="S333" s="6" t="str">
        <f>IFERROR('Selected scen drivers'!U331/'Selected scen drivers'!$F331,"")</f>
        <v/>
      </c>
      <c r="T333" s="6" t="str">
        <f>IFERROR('Selected scen drivers'!V331/'Selected scen drivers'!$F331,"")</f>
        <v/>
      </c>
      <c r="U333" s="6" t="str">
        <f>IFERROR('Selected scen drivers'!W331/'Selected scen drivers'!$F331,"")</f>
        <v/>
      </c>
      <c r="V333" s="6" t="str">
        <f>IFERROR('Selected scen drivers'!X331/'Selected scen drivers'!$F331,"")</f>
        <v/>
      </c>
      <c r="W333" s="6" t="str">
        <f>IFERROR('Selected scen drivers'!Y331/'Selected scen drivers'!$F331,"")</f>
        <v/>
      </c>
      <c r="X333" s="6" t="str">
        <f>IFERROR('Selected scen drivers'!Z331/'Selected scen drivers'!$F331,"")</f>
        <v/>
      </c>
      <c r="Y333" s="6" t="str">
        <f>IFERROR('Selected scen drivers'!AA331/'Selected scen drivers'!$F331,"")</f>
        <v/>
      </c>
      <c r="Z333" s="6" t="str">
        <f>IFERROR('Selected scen drivers'!AB331/'Selected scen drivers'!$F331,"")</f>
        <v/>
      </c>
      <c r="AA333" s="6" t="str">
        <f>IFERROR('Selected scen drivers'!AC331/'Selected scen drivers'!$F331,"")</f>
        <v/>
      </c>
      <c r="AB333" s="6" t="str">
        <f>IFERROR('Selected scen drivers'!AD331/'Selected scen drivers'!$F331,"")</f>
        <v/>
      </c>
      <c r="AC333" s="6" t="str">
        <f>IFERROR('Selected scen drivers'!AE331/'Selected scen drivers'!$F331,"")</f>
        <v/>
      </c>
    </row>
    <row r="334" hidden="1" spans="2:29">
      <c r="B334" t="str">
        <f>'Selected scen drivers'!C332</f>
        <v/>
      </c>
      <c r="C334" t="str">
        <f>'Selected scen drivers'!D332</f>
        <v>GDPSER</v>
      </c>
      <c r="D334" s="6" t="str">
        <f>IFERROR('Selected scen drivers'!F332/'Selected scen drivers'!$F332,"")</f>
        <v/>
      </c>
      <c r="E334" s="6" t="str">
        <f>IFERROR('Selected scen drivers'!G332/'Selected scen drivers'!$F332,"")</f>
        <v/>
      </c>
      <c r="F334" s="6" t="str">
        <f>IFERROR('Selected scen drivers'!H332/'Selected scen drivers'!$F332,"")</f>
        <v/>
      </c>
      <c r="G334" s="6" t="str">
        <f>IFERROR('Selected scen drivers'!I332/'Selected scen drivers'!$F332,"")</f>
        <v/>
      </c>
      <c r="H334" s="6" t="str">
        <f>IFERROR('Selected scen drivers'!J332/'Selected scen drivers'!$F332,"")</f>
        <v/>
      </c>
      <c r="I334" s="6" t="str">
        <f>IFERROR('Selected scen drivers'!K332/'Selected scen drivers'!$F332,"")</f>
        <v/>
      </c>
      <c r="J334" s="6" t="str">
        <f>IFERROR('Selected scen drivers'!L332/'Selected scen drivers'!$F332,"")</f>
        <v/>
      </c>
      <c r="K334" s="6" t="str">
        <f>IFERROR('Selected scen drivers'!M332/'Selected scen drivers'!$F332,"")</f>
        <v/>
      </c>
      <c r="L334" s="6" t="str">
        <f>IFERROR('Selected scen drivers'!N332/'Selected scen drivers'!$F332,"")</f>
        <v/>
      </c>
      <c r="M334" s="6" t="str">
        <f>IFERROR('Selected scen drivers'!O332/'Selected scen drivers'!$F332,"")</f>
        <v/>
      </c>
      <c r="N334" s="6" t="str">
        <f>IFERROR('Selected scen drivers'!P332/'Selected scen drivers'!$F332,"")</f>
        <v/>
      </c>
      <c r="O334" s="6" t="str">
        <f>IFERROR('Selected scen drivers'!Q332/'Selected scen drivers'!$F332,"")</f>
        <v/>
      </c>
      <c r="P334" s="6" t="str">
        <f>IFERROR('Selected scen drivers'!R332/'Selected scen drivers'!$F332,"")</f>
        <v/>
      </c>
      <c r="Q334" s="6" t="str">
        <f>IFERROR('Selected scen drivers'!S332/'Selected scen drivers'!$F332,"")</f>
        <v/>
      </c>
      <c r="R334" s="6" t="str">
        <f>IFERROR('Selected scen drivers'!T332/'Selected scen drivers'!$F332,"")</f>
        <v/>
      </c>
      <c r="S334" s="6" t="str">
        <f>IFERROR('Selected scen drivers'!U332/'Selected scen drivers'!$F332,"")</f>
        <v/>
      </c>
      <c r="T334" s="6" t="str">
        <f>IFERROR('Selected scen drivers'!V332/'Selected scen drivers'!$F332,"")</f>
        <v/>
      </c>
      <c r="U334" s="6" t="str">
        <f>IFERROR('Selected scen drivers'!W332/'Selected scen drivers'!$F332,"")</f>
        <v/>
      </c>
      <c r="V334" s="6" t="str">
        <f>IFERROR('Selected scen drivers'!X332/'Selected scen drivers'!$F332,"")</f>
        <v/>
      </c>
      <c r="W334" s="6" t="str">
        <f>IFERROR('Selected scen drivers'!Y332/'Selected scen drivers'!$F332,"")</f>
        <v/>
      </c>
      <c r="X334" s="6" t="str">
        <f>IFERROR('Selected scen drivers'!Z332/'Selected scen drivers'!$F332,"")</f>
        <v/>
      </c>
      <c r="Y334" s="6" t="str">
        <f>IFERROR('Selected scen drivers'!AA332/'Selected scen drivers'!$F332,"")</f>
        <v/>
      </c>
      <c r="Z334" s="6" t="str">
        <f>IFERROR('Selected scen drivers'!AB332/'Selected scen drivers'!$F332,"")</f>
        <v/>
      </c>
      <c r="AA334" s="6" t="str">
        <f>IFERROR('Selected scen drivers'!AC332/'Selected scen drivers'!$F332,"")</f>
        <v/>
      </c>
      <c r="AB334" s="6" t="str">
        <f>IFERROR('Selected scen drivers'!AD332/'Selected scen drivers'!$F332,"")</f>
        <v/>
      </c>
      <c r="AC334" s="6" t="str">
        <f>IFERROR('Selected scen drivers'!AE332/'Selected scen drivers'!$F332,"")</f>
        <v/>
      </c>
    </row>
    <row r="335" hidden="1" spans="2:29">
      <c r="B335" t="str">
        <f>'Selected scen drivers'!C333</f>
        <v/>
      </c>
      <c r="C335" t="str">
        <f>'Selected scen drivers'!D333</f>
        <v>HOU</v>
      </c>
      <c r="D335" s="6" t="str">
        <f>IFERROR('Selected scen drivers'!F333/'Selected scen drivers'!$F333,"")</f>
        <v/>
      </c>
      <c r="E335" s="6" t="str">
        <f>IFERROR('Selected scen drivers'!G333/'Selected scen drivers'!$F333,"")</f>
        <v/>
      </c>
      <c r="F335" s="6" t="str">
        <f>IFERROR('Selected scen drivers'!H333/'Selected scen drivers'!$F333,"")</f>
        <v/>
      </c>
      <c r="G335" s="6" t="str">
        <f>IFERROR('Selected scen drivers'!I333/'Selected scen drivers'!$F333,"")</f>
        <v/>
      </c>
      <c r="H335" s="6" t="str">
        <f>IFERROR('Selected scen drivers'!J333/'Selected scen drivers'!$F333,"")</f>
        <v/>
      </c>
      <c r="I335" s="6" t="str">
        <f>IFERROR('Selected scen drivers'!K333/'Selected scen drivers'!$F333,"")</f>
        <v/>
      </c>
      <c r="J335" s="6" t="str">
        <f>IFERROR('Selected scen drivers'!L333/'Selected scen drivers'!$F333,"")</f>
        <v/>
      </c>
      <c r="K335" s="6" t="str">
        <f>IFERROR('Selected scen drivers'!M333/'Selected scen drivers'!$F333,"")</f>
        <v/>
      </c>
      <c r="L335" s="6" t="str">
        <f>IFERROR('Selected scen drivers'!N333/'Selected scen drivers'!$F333,"")</f>
        <v/>
      </c>
      <c r="M335" s="6" t="str">
        <f>IFERROR('Selected scen drivers'!O333/'Selected scen drivers'!$F333,"")</f>
        <v/>
      </c>
      <c r="N335" s="6" t="str">
        <f>IFERROR('Selected scen drivers'!P333/'Selected scen drivers'!$F333,"")</f>
        <v/>
      </c>
      <c r="O335" s="6" t="str">
        <f>IFERROR('Selected scen drivers'!Q333/'Selected scen drivers'!$F333,"")</f>
        <v/>
      </c>
      <c r="P335" s="6" t="str">
        <f>IFERROR('Selected scen drivers'!R333/'Selected scen drivers'!$F333,"")</f>
        <v/>
      </c>
      <c r="Q335" s="6" t="str">
        <f>IFERROR('Selected scen drivers'!S333/'Selected scen drivers'!$F333,"")</f>
        <v/>
      </c>
      <c r="R335" s="6" t="str">
        <f>IFERROR('Selected scen drivers'!T333/'Selected scen drivers'!$F333,"")</f>
        <v/>
      </c>
      <c r="S335" s="6" t="str">
        <f>IFERROR('Selected scen drivers'!U333/'Selected scen drivers'!$F333,"")</f>
        <v/>
      </c>
      <c r="T335" s="6" t="str">
        <f>IFERROR('Selected scen drivers'!V333/'Selected scen drivers'!$F333,"")</f>
        <v/>
      </c>
      <c r="U335" s="6" t="str">
        <f>IFERROR('Selected scen drivers'!W333/'Selected scen drivers'!$F333,"")</f>
        <v/>
      </c>
      <c r="V335" s="6" t="str">
        <f>IFERROR('Selected scen drivers'!X333/'Selected scen drivers'!$F333,"")</f>
        <v/>
      </c>
      <c r="W335" s="6" t="str">
        <f>IFERROR('Selected scen drivers'!Y333/'Selected scen drivers'!$F333,"")</f>
        <v/>
      </c>
      <c r="X335" s="6" t="str">
        <f>IFERROR('Selected scen drivers'!Z333/'Selected scen drivers'!$F333,"")</f>
        <v/>
      </c>
      <c r="Y335" s="6" t="str">
        <f>IFERROR('Selected scen drivers'!AA333/'Selected scen drivers'!$F333,"")</f>
        <v/>
      </c>
      <c r="Z335" s="6" t="str">
        <f>IFERROR('Selected scen drivers'!AB333/'Selected scen drivers'!$F333,"")</f>
        <v/>
      </c>
      <c r="AA335" s="6" t="str">
        <f>IFERROR('Selected scen drivers'!AC333/'Selected scen drivers'!$F333,"")</f>
        <v/>
      </c>
      <c r="AB335" s="6" t="str">
        <f>IFERROR('Selected scen drivers'!AD333/'Selected scen drivers'!$F333,"")</f>
        <v/>
      </c>
      <c r="AC335" s="6" t="str">
        <f>IFERROR('Selected scen drivers'!AE333/'Selected scen drivers'!$F333,"")</f>
        <v/>
      </c>
    </row>
    <row r="336" hidden="1" spans="2:29">
      <c r="B336" t="str">
        <f>'Selected scen drivers'!C334</f>
        <v/>
      </c>
      <c r="C336" t="str">
        <f>'Selected scen drivers'!D334</f>
        <v>POP</v>
      </c>
      <c r="D336" s="6" t="str">
        <f>IFERROR('Selected scen drivers'!F334/'Selected scen drivers'!$F334,"")</f>
        <v/>
      </c>
      <c r="E336" s="6" t="str">
        <f>IFERROR('Selected scen drivers'!G334/'Selected scen drivers'!$F334,"")</f>
        <v/>
      </c>
      <c r="F336" s="6" t="str">
        <f>IFERROR('Selected scen drivers'!H334/'Selected scen drivers'!$F334,"")</f>
        <v/>
      </c>
      <c r="G336" s="6" t="str">
        <f>IFERROR('Selected scen drivers'!I334/'Selected scen drivers'!$F334,"")</f>
        <v/>
      </c>
      <c r="H336" s="6" t="str">
        <f>IFERROR('Selected scen drivers'!J334/'Selected scen drivers'!$F334,"")</f>
        <v/>
      </c>
      <c r="I336" s="6" t="str">
        <f>IFERROR('Selected scen drivers'!K334/'Selected scen drivers'!$F334,"")</f>
        <v/>
      </c>
      <c r="J336" s="6" t="str">
        <f>IFERROR('Selected scen drivers'!L334/'Selected scen drivers'!$F334,"")</f>
        <v/>
      </c>
      <c r="K336" s="6" t="str">
        <f>IFERROR('Selected scen drivers'!M334/'Selected scen drivers'!$F334,"")</f>
        <v/>
      </c>
      <c r="L336" s="6" t="str">
        <f>IFERROR('Selected scen drivers'!N334/'Selected scen drivers'!$F334,"")</f>
        <v/>
      </c>
      <c r="M336" s="6" t="str">
        <f>IFERROR('Selected scen drivers'!O334/'Selected scen drivers'!$F334,"")</f>
        <v/>
      </c>
      <c r="N336" s="6" t="str">
        <f>IFERROR('Selected scen drivers'!P334/'Selected scen drivers'!$F334,"")</f>
        <v/>
      </c>
      <c r="O336" s="6" t="str">
        <f>IFERROR('Selected scen drivers'!Q334/'Selected scen drivers'!$F334,"")</f>
        <v/>
      </c>
      <c r="P336" s="6" t="str">
        <f>IFERROR('Selected scen drivers'!R334/'Selected scen drivers'!$F334,"")</f>
        <v/>
      </c>
      <c r="Q336" s="6" t="str">
        <f>IFERROR('Selected scen drivers'!S334/'Selected scen drivers'!$F334,"")</f>
        <v/>
      </c>
      <c r="R336" s="6" t="str">
        <f>IFERROR('Selected scen drivers'!T334/'Selected scen drivers'!$F334,"")</f>
        <v/>
      </c>
      <c r="S336" s="6" t="str">
        <f>IFERROR('Selected scen drivers'!U334/'Selected scen drivers'!$F334,"")</f>
        <v/>
      </c>
      <c r="T336" s="6" t="str">
        <f>IFERROR('Selected scen drivers'!V334/'Selected scen drivers'!$F334,"")</f>
        <v/>
      </c>
      <c r="U336" s="6" t="str">
        <f>IFERROR('Selected scen drivers'!W334/'Selected scen drivers'!$F334,"")</f>
        <v/>
      </c>
      <c r="V336" s="6" t="str">
        <f>IFERROR('Selected scen drivers'!X334/'Selected scen drivers'!$F334,"")</f>
        <v/>
      </c>
      <c r="W336" s="6" t="str">
        <f>IFERROR('Selected scen drivers'!Y334/'Selected scen drivers'!$F334,"")</f>
        <v/>
      </c>
      <c r="X336" s="6" t="str">
        <f>IFERROR('Selected scen drivers'!Z334/'Selected scen drivers'!$F334,"")</f>
        <v/>
      </c>
      <c r="Y336" s="6" t="str">
        <f>IFERROR('Selected scen drivers'!AA334/'Selected scen drivers'!$F334,"")</f>
        <v/>
      </c>
      <c r="Z336" s="6" t="str">
        <f>IFERROR('Selected scen drivers'!AB334/'Selected scen drivers'!$F334,"")</f>
        <v/>
      </c>
      <c r="AA336" s="6" t="str">
        <f>IFERROR('Selected scen drivers'!AC334/'Selected scen drivers'!$F334,"")</f>
        <v/>
      </c>
      <c r="AB336" s="6" t="str">
        <f>IFERROR('Selected scen drivers'!AD334/'Selected scen drivers'!$F334,"")</f>
        <v/>
      </c>
      <c r="AC336" s="6" t="str">
        <f>IFERROR('Selected scen drivers'!AE334/'Selected scen drivers'!$F334,"")</f>
        <v/>
      </c>
    </row>
    <row r="337" hidden="1" spans="2:29">
      <c r="B337" t="str">
        <f>'Selected scen drivers'!C335</f>
        <v/>
      </c>
      <c r="C337" t="str">
        <f>'Selected scen drivers'!D335</f>
        <v>GDP</v>
      </c>
      <c r="D337" s="6" t="str">
        <f>IFERROR('Selected scen drivers'!F335/'Selected scen drivers'!$F335,"")</f>
        <v/>
      </c>
      <c r="E337" s="6" t="str">
        <f>IFERROR('Selected scen drivers'!G335/'Selected scen drivers'!$F335,"")</f>
        <v/>
      </c>
      <c r="F337" s="6" t="str">
        <f>IFERROR('Selected scen drivers'!H335/'Selected scen drivers'!$F335,"")</f>
        <v/>
      </c>
      <c r="G337" s="6" t="str">
        <f>IFERROR('Selected scen drivers'!I335/'Selected scen drivers'!$F335,"")</f>
        <v/>
      </c>
      <c r="H337" s="6" t="str">
        <f>IFERROR('Selected scen drivers'!J335/'Selected scen drivers'!$F335,"")</f>
        <v/>
      </c>
      <c r="I337" s="6" t="str">
        <f>IFERROR('Selected scen drivers'!K335/'Selected scen drivers'!$F335,"")</f>
        <v/>
      </c>
      <c r="J337" s="6" t="str">
        <f>IFERROR('Selected scen drivers'!L335/'Selected scen drivers'!$F335,"")</f>
        <v/>
      </c>
      <c r="K337" s="6" t="str">
        <f>IFERROR('Selected scen drivers'!M335/'Selected scen drivers'!$F335,"")</f>
        <v/>
      </c>
      <c r="L337" s="6" t="str">
        <f>IFERROR('Selected scen drivers'!N335/'Selected scen drivers'!$F335,"")</f>
        <v/>
      </c>
      <c r="M337" s="6" t="str">
        <f>IFERROR('Selected scen drivers'!O335/'Selected scen drivers'!$F335,"")</f>
        <v/>
      </c>
      <c r="N337" s="6" t="str">
        <f>IFERROR('Selected scen drivers'!P335/'Selected scen drivers'!$F335,"")</f>
        <v/>
      </c>
      <c r="O337" s="6" t="str">
        <f>IFERROR('Selected scen drivers'!Q335/'Selected scen drivers'!$F335,"")</f>
        <v/>
      </c>
      <c r="P337" s="6" t="str">
        <f>IFERROR('Selected scen drivers'!R335/'Selected scen drivers'!$F335,"")</f>
        <v/>
      </c>
      <c r="Q337" s="6" t="str">
        <f>IFERROR('Selected scen drivers'!S335/'Selected scen drivers'!$F335,"")</f>
        <v/>
      </c>
      <c r="R337" s="6" t="str">
        <f>IFERROR('Selected scen drivers'!T335/'Selected scen drivers'!$F335,"")</f>
        <v/>
      </c>
      <c r="S337" s="6" t="str">
        <f>IFERROR('Selected scen drivers'!U335/'Selected scen drivers'!$F335,"")</f>
        <v/>
      </c>
      <c r="T337" s="6" t="str">
        <f>IFERROR('Selected scen drivers'!V335/'Selected scen drivers'!$F335,"")</f>
        <v/>
      </c>
      <c r="U337" s="6" t="str">
        <f>IFERROR('Selected scen drivers'!W335/'Selected scen drivers'!$F335,"")</f>
        <v/>
      </c>
      <c r="V337" s="6" t="str">
        <f>IFERROR('Selected scen drivers'!X335/'Selected scen drivers'!$F335,"")</f>
        <v/>
      </c>
      <c r="W337" s="6" t="str">
        <f>IFERROR('Selected scen drivers'!Y335/'Selected scen drivers'!$F335,"")</f>
        <v/>
      </c>
      <c r="X337" s="6" t="str">
        <f>IFERROR('Selected scen drivers'!Z335/'Selected scen drivers'!$F335,"")</f>
        <v/>
      </c>
      <c r="Y337" s="6" t="str">
        <f>IFERROR('Selected scen drivers'!AA335/'Selected scen drivers'!$F335,"")</f>
        <v/>
      </c>
      <c r="Z337" s="6" t="str">
        <f>IFERROR('Selected scen drivers'!AB335/'Selected scen drivers'!$F335,"")</f>
        <v/>
      </c>
      <c r="AA337" s="6" t="str">
        <f>IFERROR('Selected scen drivers'!AC335/'Selected scen drivers'!$F335,"")</f>
        <v/>
      </c>
      <c r="AB337" s="6" t="str">
        <f>IFERROR('Selected scen drivers'!AD335/'Selected scen drivers'!$F335,"")</f>
        <v/>
      </c>
      <c r="AC337" s="6" t="str">
        <f>IFERROR('Selected scen drivers'!AE335/'Selected scen drivers'!$F335,"")</f>
        <v/>
      </c>
    </row>
    <row r="338" hidden="1" spans="2:29">
      <c r="B338" t="str">
        <f>'Selected scen drivers'!C336</f>
        <v/>
      </c>
      <c r="C338" t="str">
        <f>'Selected scen drivers'!D336</f>
        <v>GDPAGR</v>
      </c>
      <c r="D338" s="6" t="str">
        <f>IFERROR('Selected scen drivers'!F336/'Selected scen drivers'!$F336,"")</f>
        <v/>
      </c>
      <c r="E338" s="6" t="str">
        <f>IFERROR('Selected scen drivers'!G336/'Selected scen drivers'!$F336,"")</f>
        <v/>
      </c>
      <c r="F338" s="6" t="str">
        <f>IFERROR('Selected scen drivers'!H336/'Selected scen drivers'!$F336,"")</f>
        <v/>
      </c>
      <c r="G338" s="6" t="str">
        <f>IFERROR('Selected scen drivers'!I336/'Selected scen drivers'!$F336,"")</f>
        <v/>
      </c>
      <c r="H338" s="6" t="str">
        <f>IFERROR('Selected scen drivers'!J336/'Selected scen drivers'!$F336,"")</f>
        <v/>
      </c>
      <c r="I338" s="6" t="str">
        <f>IFERROR('Selected scen drivers'!K336/'Selected scen drivers'!$F336,"")</f>
        <v/>
      </c>
      <c r="J338" s="6" t="str">
        <f>IFERROR('Selected scen drivers'!L336/'Selected scen drivers'!$F336,"")</f>
        <v/>
      </c>
      <c r="K338" s="6" t="str">
        <f>IFERROR('Selected scen drivers'!M336/'Selected scen drivers'!$F336,"")</f>
        <v/>
      </c>
      <c r="L338" s="6" t="str">
        <f>IFERROR('Selected scen drivers'!N336/'Selected scen drivers'!$F336,"")</f>
        <v/>
      </c>
      <c r="M338" s="6" t="str">
        <f>IFERROR('Selected scen drivers'!O336/'Selected scen drivers'!$F336,"")</f>
        <v/>
      </c>
      <c r="N338" s="6" t="str">
        <f>IFERROR('Selected scen drivers'!P336/'Selected scen drivers'!$F336,"")</f>
        <v/>
      </c>
      <c r="O338" s="6" t="str">
        <f>IFERROR('Selected scen drivers'!Q336/'Selected scen drivers'!$F336,"")</f>
        <v/>
      </c>
      <c r="P338" s="6" t="str">
        <f>IFERROR('Selected scen drivers'!R336/'Selected scen drivers'!$F336,"")</f>
        <v/>
      </c>
      <c r="Q338" s="6" t="str">
        <f>IFERROR('Selected scen drivers'!S336/'Selected scen drivers'!$F336,"")</f>
        <v/>
      </c>
      <c r="R338" s="6" t="str">
        <f>IFERROR('Selected scen drivers'!T336/'Selected scen drivers'!$F336,"")</f>
        <v/>
      </c>
      <c r="S338" s="6" t="str">
        <f>IFERROR('Selected scen drivers'!U336/'Selected scen drivers'!$F336,"")</f>
        <v/>
      </c>
      <c r="T338" s="6" t="str">
        <f>IFERROR('Selected scen drivers'!V336/'Selected scen drivers'!$F336,"")</f>
        <v/>
      </c>
      <c r="U338" s="6" t="str">
        <f>IFERROR('Selected scen drivers'!W336/'Selected scen drivers'!$F336,"")</f>
        <v/>
      </c>
      <c r="V338" s="6" t="str">
        <f>IFERROR('Selected scen drivers'!X336/'Selected scen drivers'!$F336,"")</f>
        <v/>
      </c>
      <c r="W338" s="6" t="str">
        <f>IFERROR('Selected scen drivers'!Y336/'Selected scen drivers'!$F336,"")</f>
        <v/>
      </c>
      <c r="X338" s="6" t="str">
        <f>IFERROR('Selected scen drivers'!Z336/'Selected scen drivers'!$F336,"")</f>
        <v/>
      </c>
      <c r="Y338" s="6" t="str">
        <f>IFERROR('Selected scen drivers'!AA336/'Selected scen drivers'!$F336,"")</f>
        <v/>
      </c>
      <c r="Z338" s="6" t="str">
        <f>IFERROR('Selected scen drivers'!AB336/'Selected scen drivers'!$F336,"")</f>
        <v/>
      </c>
      <c r="AA338" s="6" t="str">
        <f>IFERROR('Selected scen drivers'!AC336/'Selected scen drivers'!$F336,"")</f>
        <v/>
      </c>
      <c r="AB338" s="6" t="str">
        <f>IFERROR('Selected scen drivers'!AD336/'Selected scen drivers'!$F336,"")</f>
        <v/>
      </c>
      <c r="AC338" s="6" t="str">
        <f>IFERROR('Selected scen drivers'!AE336/'Selected scen drivers'!$F336,"")</f>
        <v/>
      </c>
    </row>
    <row r="339" hidden="1" spans="2:29">
      <c r="B339" t="str">
        <f>'Selected scen drivers'!C337</f>
        <v/>
      </c>
      <c r="C339" t="str">
        <f>'Selected scen drivers'!D337</f>
        <v>GDPIND</v>
      </c>
      <c r="D339" s="6" t="str">
        <f>IFERROR('Selected scen drivers'!F337/'Selected scen drivers'!$F337,"")</f>
        <v/>
      </c>
      <c r="E339" s="6" t="str">
        <f>IFERROR('Selected scen drivers'!G337/'Selected scen drivers'!$F337,"")</f>
        <v/>
      </c>
      <c r="F339" s="6" t="str">
        <f>IFERROR('Selected scen drivers'!H337/'Selected scen drivers'!$F337,"")</f>
        <v/>
      </c>
      <c r="G339" s="6" t="str">
        <f>IFERROR('Selected scen drivers'!I337/'Selected scen drivers'!$F337,"")</f>
        <v/>
      </c>
      <c r="H339" s="6" t="str">
        <f>IFERROR('Selected scen drivers'!J337/'Selected scen drivers'!$F337,"")</f>
        <v/>
      </c>
      <c r="I339" s="6" t="str">
        <f>IFERROR('Selected scen drivers'!K337/'Selected scen drivers'!$F337,"")</f>
        <v/>
      </c>
      <c r="J339" s="6" t="str">
        <f>IFERROR('Selected scen drivers'!L337/'Selected scen drivers'!$F337,"")</f>
        <v/>
      </c>
      <c r="K339" s="6" t="str">
        <f>IFERROR('Selected scen drivers'!M337/'Selected scen drivers'!$F337,"")</f>
        <v/>
      </c>
      <c r="L339" s="6" t="str">
        <f>IFERROR('Selected scen drivers'!N337/'Selected scen drivers'!$F337,"")</f>
        <v/>
      </c>
      <c r="M339" s="6" t="str">
        <f>IFERROR('Selected scen drivers'!O337/'Selected scen drivers'!$F337,"")</f>
        <v/>
      </c>
      <c r="N339" s="6" t="str">
        <f>IFERROR('Selected scen drivers'!P337/'Selected scen drivers'!$F337,"")</f>
        <v/>
      </c>
      <c r="O339" s="6" t="str">
        <f>IFERROR('Selected scen drivers'!Q337/'Selected scen drivers'!$F337,"")</f>
        <v/>
      </c>
      <c r="P339" s="6" t="str">
        <f>IFERROR('Selected scen drivers'!R337/'Selected scen drivers'!$F337,"")</f>
        <v/>
      </c>
      <c r="Q339" s="6" t="str">
        <f>IFERROR('Selected scen drivers'!S337/'Selected scen drivers'!$F337,"")</f>
        <v/>
      </c>
      <c r="R339" s="6" t="str">
        <f>IFERROR('Selected scen drivers'!T337/'Selected scen drivers'!$F337,"")</f>
        <v/>
      </c>
      <c r="S339" s="6" t="str">
        <f>IFERROR('Selected scen drivers'!U337/'Selected scen drivers'!$F337,"")</f>
        <v/>
      </c>
      <c r="T339" s="6" t="str">
        <f>IFERROR('Selected scen drivers'!V337/'Selected scen drivers'!$F337,"")</f>
        <v/>
      </c>
      <c r="U339" s="6" t="str">
        <f>IFERROR('Selected scen drivers'!W337/'Selected scen drivers'!$F337,"")</f>
        <v/>
      </c>
      <c r="V339" s="6" t="str">
        <f>IFERROR('Selected scen drivers'!X337/'Selected scen drivers'!$F337,"")</f>
        <v/>
      </c>
      <c r="W339" s="6" t="str">
        <f>IFERROR('Selected scen drivers'!Y337/'Selected scen drivers'!$F337,"")</f>
        <v/>
      </c>
      <c r="X339" s="6" t="str">
        <f>IFERROR('Selected scen drivers'!Z337/'Selected scen drivers'!$F337,"")</f>
        <v/>
      </c>
      <c r="Y339" s="6" t="str">
        <f>IFERROR('Selected scen drivers'!AA337/'Selected scen drivers'!$F337,"")</f>
        <v/>
      </c>
      <c r="Z339" s="6" t="str">
        <f>IFERROR('Selected scen drivers'!AB337/'Selected scen drivers'!$F337,"")</f>
        <v/>
      </c>
      <c r="AA339" s="6" t="str">
        <f>IFERROR('Selected scen drivers'!AC337/'Selected scen drivers'!$F337,"")</f>
        <v/>
      </c>
      <c r="AB339" s="6" t="str">
        <f>IFERROR('Selected scen drivers'!AD337/'Selected scen drivers'!$F337,"")</f>
        <v/>
      </c>
      <c r="AC339" s="6" t="str">
        <f>IFERROR('Selected scen drivers'!AE337/'Selected scen drivers'!$F337,"")</f>
        <v/>
      </c>
    </row>
    <row r="340" hidden="1" spans="2:29">
      <c r="B340" t="str">
        <f>'Selected scen drivers'!C338</f>
        <v/>
      </c>
      <c r="C340" t="str">
        <f>'Selected scen drivers'!D338</f>
        <v>GDPMFG</v>
      </c>
      <c r="D340" s="6" t="str">
        <f>IFERROR('Selected scen drivers'!F338/'Selected scen drivers'!$F338,"")</f>
        <v/>
      </c>
      <c r="E340" s="6" t="str">
        <f>IFERROR('Selected scen drivers'!G338/'Selected scen drivers'!$F338,"")</f>
        <v/>
      </c>
      <c r="F340" s="6" t="str">
        <f>IFERROR('Selected scen drivers'!H338/'Selected scen drivers'!$F338,"")</f>
        <v/>
      </c>
      <c r="G340" s="6" t="str">
        <f>IFERROR('Selected scen drivers'!I338/'Selected scen drivers'!$F338,"")</f>
        <v/>
      </c>
      <c r="H340" s="6" t="str">
        <f>IFERROR('Selected scen drivers'!J338/'Selected scen drivers'!$F338,"")</f>
        <v/>
      </c>
      <c r="I340" s="6" t="str">
        <f>IFERROR('Selected scen drivers'!K338/'Selected scen drivers'!$F338,"")</f>
        <v/>
      </c>
      <c r="J340" s="6" t="str">
        <f>IFERROR('Selected scen drivers'!L338/'Selected scen drivers'!$F338,"")</f>
        <v/>
      </c>
      <c r="K340" s="6" t="str">
        <f>IFERROR('Selected scen drivers'!M338/'Selected scen drivers'!$F338,"")</f>
        <v/>
      </c>
      <c r="L340" s="6" t="str">
        <f>IFERROR('Selected scen drivers'!N338/'Selected scen drivers'!$F338,"")</f>
        <v/>
      </c>
      <c r="M340" s="6" t="str">
        <f>IFERROR('Selected scen drivers'!O338/'Selected scen drivers'!$F338,"")</f>
        <v/>
      </c>
      <c r="N340" s="6" t="str">
        <f>IFERROR('Selected scen drivers'!P338/'Selected scen drivers'!$F338,"")</f>
        <v/>
      </c>
      <c r="O340" s="6" t="str">
        <f>IFERROR('Selected scen drivers'!Q338/'Selected scen drivers'!$F338,"")</f>
        <v/>
      </c>
      <c r="P340" s="6" t="str">
        <f>IFERROR('Selected scen drivers'!R338/'Selected scen drivers'!$F338,"")</f>
        <v/>
      </c>
      <c r="Q340" s="6" t="str">
        <f>IFERROR('Selected scen drivers'!S338/'Selected scen drivers'!$F338,"")</f>
        <v/>
      </c>
      <c r="R340" s="6" t="str">
        <f>IFERROR('Selected scen drivers'!T338/'Selected scen drivers'!$F338,"")</f>
        <v/>
      </c>
      <c r="S340" s="6" t="str">
        <f>IFERROR('Selected scen drivers'!U338/'Selected scen drivers'!$F338,"")</f>
        <v/>
      </c>
      <c r="T340" s="6" t="str">
        <f>IFERROR('Selected scen drivers'!V338/'Selected scen drivers'!$F338,"")</f>
        <v/>
      </c>
      <c r="U340" s="6" t="str">
        <f>IFERROR('Selected scen drivers'!W338/'Selected scen drivers'!$F338,"")</f>
        <v/>
      </c>
      <c r="V340" s="6" t="str">
        <f>IFERROR('Selected scen drivers'!X338/'Selected scen drivers'!$F338,"")</f>
        <v/>
      </c>
      <c r="W340" s="6" t="str">
        <f>IFERROR('Selected scen drivers'!Y338/'Selected scen drivers'!$F338,"")</f>
        <v/>
      </c>
      <c r="X340" s="6" t="str">
        <f>IFERROR('Selected scen drivers'!Z338/'Selected scen drivers'!$F338,"")</f>
        <v/>
      </c>
      <c r="Y340" s="6" t="str">
        <f>IFERROR('Selected scen drivers'!AA338/'Selected scen drivers'!$F338,"")</f>
        <v/>
      </c>
      <c r="Z340" s="6" t="str">
        <f>IFERROR('Selected scen drivers'!AB338/'Selected scen drivers'!$F338,"")</f>
        <v/>
      </c>
      <c r="AA340" s="6" t="str">
        <f>IFERROR('Selected scen drivers'!AC338/'Selected scen drivers'!$F338,"")</f>
        <v/>
      </c>
      <c r="AB340" s="6" t="str">
        <f>IFERROR('Selected scen drivers'!AD338/'Selected scen drivers'!$F338,"")</f>
        <v/>
      </c>
      <c r="AC340" s="6" t="str">
        <f>IFERROR('Selected scen drivers'!AE338/'Selected scen drivers'!$F338,"")</f>
        <v/>
      </c>
    </row>
    <row r="341" hidden="1" spans="2:29">
      <c r="B341" t="str">
        <f>'Selected scen drivers'!C339</f>
        <v/>
      </c>
      <c r="C341" t="str">
        <f>'Selected scen drivers'!D339</f>
        <v>GDPPCAP</v>
      </c>
      <c r="D341" s="6" t="str">
        <f>IFERROR('Selected scen drivers'!F339/'Selected scen drivers'!$F339,"")</f>
        <v/>
      </c>
      <c r="E341" s="6" t="str">
        <f>IFERROR('Selected scen drivers'!G339/'Selected scen drivers'!$F339,"")</f>
        <v/>
      </c>
      <c r="F341" s="6" t="str">
        <f>IFERROR('Selected scen drivers'!H339/'Selected scen drivers'!$F339,"")</f>
        <v/>
      </c>
      <c r="G341" s="6" t="str">
        <f>IFERROR('Selected scen drivers'!I339/'Selected scen drivers'!$F339,"")</f>
        <v/>
      </c>
      <c r="H341" s="6" t="str">
        <f>IFERROR('Selected scen drivers'!J339/'Selected scen drivers'!$F339,"")</f>
        <v/>
      </c>
      <c r="I341" s="6" t="str">
        <f>IFERROR('Selected scen drivers'!K339/'Selected scen drivers'!$F339,"")</f>
        <v/>
      </c>
      <c r="J341" s="6" t="str">
        <f>IFERROR('Selected scen drivers'!L339/'Selected scen drivers'!$F339,"")</f>
        <v/>
      </c>
      <c r="K341" s="6" t="str">
        <f>IFERROR('Selected scen drivers'!M339/'Selected scen drivers'!$F339,"")</f>
        <v/>
      </c>
      <c r="L341" s="6" t="str">
        <f>IFERROR('Selected scen drivers'!N339/'Selected scen drivers'!$F339,"")</f>
        <v/>
      </c>
      <c r="M341" s="6" t="str">
        <f>IFERROR('Selected scen drivers'!O339/'Selected scen drivers'!$F339,"")</f>
        <v/>
      </c>
      <c r="N341" s="6" t="str">
        <f>IFERROR('Selected scen drivers'!P339/'Selected scen drivers'!$F339,"")</f>
        <v/>
      </c>
      <c r="O341" s="6" t="str">
        <f>IFERROR('Selected scen drivers'!Q339/'Selected scen drivers'!$F339,"")</f>
        <v/>
      </c>
      <c r="P341" s="6" t="str">
        <f>IFERROR('Selected scen drivers'!R339/'Selected scen drivers'!$F339,"")</f>
        <v/>
      </c>
      <c r="Q341" s="6" t="str">
        <f>IFERROR('Selected scen drivers'!S339/'Selected scen drivers'!$F339,"")</f>
        <v/>
      </c>
      <c r="R341" s="6" t="str">
        <f>IFERROR('Selected scen drivers'!T339/'Selected scen drivers'!$F339,"")</f>
        <v/>
      </c>
      <c r="S341" s="6" t="str">
        <f>IFERROR('Selected scen drivers'!U339/'Selected scen drivers'!$F339,"")</f>
        <v/>
      </c>
      <c r="T341" s="6" t="str">
        <f>IFERROR('Selected scen drivers'!V339/'Selected scen drivers'!$F339,"")</f>
        <v/>
      </c>
      <c r="U341" s="6" t="str">
        <f>IFERROR('Selected scen drivers'!W339/'Selected scen drivers'!$F339,"")</f>
        <v/>
      </c>
      <c r="V341" s="6" t="str">
        <f>IFERROR('Selected scen drivers'!X339/'Selected scen drivers'!$F339,"")</f>
        <v/>
      </c>
      <c r="W341" s="6" t="str">
        <f>IFERROR('Selected scen drivers'!Y339/'Selected scen drivers'!$F339,"")</f>
        <v/>
      </c>
      <c r="X341" s="6" t="str">
        <f>IFERROR('Selected scen drivers'!Z339/'Selected scen drivers'!$F339,"")</f>
        <v/>
      </c>
      <c r="Y341" s="6" t="str">
        <f>IFERROR('Selected scen drivers'!AA339/'Selected scen drivers'!$F339,"")</f>
        <v/>
      </c>
      <c r="Z341" s="6" t="str">
        <f>IFERROR('Selected scen drivers'!AB339/'Selected scen drivers'!$F339,"")</f>
        <v/>
      </c>
      <c r="AA341" s="6" t="str">
        <f>IFERROR('Selected scen drivers'!AC339/'Selected scen drivers'!$F339,"")</f>
        <v/>
      </c>
      <c r="AB341" s="6" t="str">
        <f>IFERROR('Selected scen drivers'!AD339/'Selected scen drivers'!$F339,"")</f>
        <v/>
      </c>
      <c r="AC341" s="6" t="str">
        <f>IFERROR('Selected scen drivers'!AE339/'Selected scen drivers'!$F339,"")</f>
        <v/>
      </c>
    </row>
    <row r="342" spans="2:29">
      <c r="B342" t="str">
        <f>'Selected scen drivers'!C340</f>
        <v/>
      </c>
      <c r="C342" t="str">
        <f>'Selected scen drivers'!D340</f>
        <v>GDPPHOU</v>
      </c>
      <c r="D342" s="6" t="str">
        <f>IFERROR('Selected scen drivers'!F340/'Selected scen drivers'!$F340,"")</f>
        <v/>
      </c>
      <c r="E342" s="6" t="str">
        <f>IFERROR('Selected scen drivers'!G340/'Selected scen drivers'!$F340,"")</f>
        <v/>
      </c>
      <c r="F342" s="6" t="str">
        <f>IFERROR('Selected scen drivers'!H340/'Selected scen drivers'!$F340,"")</f>
        <v/>
      </c>
      <c r="G342" s="6" t="str">
        <f>IFERROR('Selected scen drivers'!I340/'Selected scen drivers'!$F340,"")</f>
        <v/>
      </c>
      <c r="H342" s="6" t="str">
        <f>IFERROR('Selected scen drivers'!J340/'Selected scen drivers'!$F340,"")</f>
        <v/>
      </c>
      <c r="I342" s="6" t="str">
        <f>IFERROR('Selected scen drivers'!K340/'Selected scen drivers'!$F340,"")</f>
        <v/>
      </c>
      <c r="J342" s="6" t="str">
        <f>IFERROR('Selected scen drivers'!L340/'Selected scen drivers'!$F340,"")</f>
        <v/>
      </c>
      <c r="K342" s="6" t="str">
        <f>IFERROR('Selected scen drivers'!M340/'Selected scen drivers'!$F340,"")</f>
        <v/>
      </c>
      <c r="L342" s="6" t="str">
        <f>IFERROR('Selected scen drivers'!N340/'Selected scen drivers'!$F340,"")</f>
        <v/>
      </c>
      <c r="M342" s="6" t="str">
        <f>IFERROR('Selected scen drivers'!O340/'Selected scen drivers'!$F340,"")</f>
        <v/>
      </c>
      <c r="N342" s="6" t="str">
        <f>IFERROR('Selected scen drivers'!P340/'Selected scen drivers'!$F340,"")</f>
        <v/>
      </c>
      <c r="O342" s="6" t="str">
        <f>IFERROR('Selected scen drivers'!Q340/'Selected scen drivers'!$F340,"")</f>
        <v/>
      </c>
      <c r="P342" s="6" t="str">
        <f>IFERROR('Selected scen drivers'!R340/'Selected scen drivers'!$F340,"")</f>
        <v/>
      </c>
      <c r="Q342" s="6" t="str">
        <f>IFERROR('Selected scen drivers'!S340/'Selected scen drivers'!$F340,"")</f>
        <v/>
      </c>
      <c r="R342" s="6" t="str">
        <f>IFERROR('Selected scen drivers'!T340/'Selected scen drivers'!$F340,"")</f>
        <v/>
      </c>
      <c r="S342" s="6" t="str">
        <f>IFERROR('Selected scen drivers'!U340/'Selected scen drivers'!$F340,"")</f>
        <v/>
      </c>
      <c r="T342" s="6" t="str">
        <f>IFERROR('Selected scen drivers'!V340/'Selected scen drivers'!$F340,"")</f>
        <v/>
      </c>
      <c r="U342" s="6" t="str">
        <f>IFERROR('Selected scen drivers'!W340/'Selected scen drivers'!$F340,"")</f>
        <v/>
      </c>
      <c r="V342" s="6" t="str">
        <f>IFERROR('Selected scen drivers'!X340/'Selected scen drivers'!$F340,"")</f>
        <v/>
      </c>
      <c r="W342" s="6" t="str">
        <f>IFERROR('Selected scen drivers'!Y340/'Selected scen drivers'!$F340,"")</f>
        <v/>
      </c>
      <c r="X342" s="6" t="str">
        <f>IFERROR('Selected scen drivers'!Z340/'Selected scen drivers'!$F340,"")</f>
        <v/>
      </c>
      <c r="Y342" s="6" t="str">
        <f>IFERROR('Selected scen drivers'!AA340/'Selected scen drivers'!$F340,"")</f>
        <v/>
      </c>
      <c r="Z342" s="6" t="str">
        <f>IFERROR('Selected scen drivers'!AB340/'Selected scen drivers'!$F340,"")</f>
        <v/>
      </c>
      <c r="AA342" s="6" t="str">
        <f>IFERROR('Selected scen drivers'!AC340/'Selected scen drivers'!$F340,"")</f>
        <v/>
      </c>
      <c r="AB342" s="6" t="str">
        <f>IFERROR('Selected scen drivers'!AD340/'Selected scen drivers'!$F340,"")</f>
        <v/>
      </c>
      <c r="AC342" s="6" t="str">
        <f>IFERROR('Selected scen drivers'!AE340/'Selected scen drivers'!$F340,"")</f>
        <v/>
      </c>
    </row>
    <row r="343" hidden="1" spans="2:29">
      <c r="B343" t="str">
        <f>'Selected scen drivers'!C341</f>
        <v/>
      </c>
      <c r="C343" t="str">
        <f>'Selected scen drivers'!D341</f>
        <v>GDPSER</v>
      </c>
      <c r="D343" s="6" t="str">
        <f>IFERROR('Selected scen drivers'!F341/'Selected scen drivers'!$F341,"")</f>
        <v/>
      </c>
      <c r="E343" s="6" t="str">
        <f>IFERROR('Selected scen drivers'!G341/'Selected scen drivers'!$F341,"")</f>
        <v/>
      </c>
      <c r="F343" s="6" t="str">
        <f>IFERROR('Selected scen drivers'!H341/'Selected scen drivers'!$F341,"")</f>
        <v/>
      </c>
      <c r="G343" s="6" t="str">
        <f>IFERROR('Selected scen drivers'!I341/'Selected scen drivers'!$F341,"")</f>
        <v/>
      </c>
      <c r="H343" s="6" t="str">
        <f>IFERROR('Selected scen drivers'!J341/'Selected scen drivers'!$F341,"")</f>
        <v/>
      </c>
      <c r="I343" s="6" t="str">
        <f>IFERROR('Selected scen drivers'!K341/'Selected scen drivers'!$F341,"")</f>
        <v/>
      </c>
      <c r="J343" s="6" t="str">
        <f>IFERROR('Selected scen drivers'!L341/'Selected scen drivers'!$F341,"")</f>
        <v/>
      </c>
      <c r="K343" s="6" t="str">
        <f>IFERROR('Selected scen drivers'!M341/'Selected scen drivers'!$F341,"")</f>
        <v/>
      </c>
      <c r="L343" s="6" t="str">
        <f>IFERROR('Selected scen drivers'!N341/'Selected scen drivers'!$F341,"")</f>
        <v/>
      </c>
      <c r="M343" s="6" t="str">
        <f>IFERROR('Selected scen drivers'!O341/'Selected scen drivers'!$F341,"")</f>
        <v/>
      </c>
      <c r="N343" s="6" t="str">
        <f>IFERROR('Selected scen drivers'!P341/'Selected scen drivers'!$F341,"")</f>
        <v/>
      </c>
      <c r="O343" s="6" t="str">
        <f>IFERROR('Selected scen drivers'!Q341/'Selected scen drivers'!$F341,"")</f>
        <v/>
      </c>
      <c r="P343" s="6" t="str">
        <f>IFERROR('Selected scen drivers'!R341/'Selected scen drivers'!$F341,"")</f>
        <v/>
      </c>
      <c r="Q343" s="6" t="str">
        <f>IFERROR('Selected scen drivers'!S341/'Selected scen drivers'!$F341,"")</f>
        <v/>
      </c>
      <c r="R343" s="6" t="str">
        <f>IFERROR('Selected scen drivers'!T341/'Selected scen drivers'!$F341,"")</f>
        <v/>
      </c>
      <c r="S343" s="6" t="str">
        <f>IFERROR('Selected scen drivers'!U341/'Selected scen drivers'!$F341,"")</f>
        <v/>
      </c>
      <c r="T343" s="6" t="str">
        <f>IFERROR('Selected scen drivers'!V341/'Selected scen drivers'!$F341,"")</f>
        <v/>
      </c>
      <c r="U343" s="6" t="str">
        <f>IFERROR('Selected scen drivers'!W341/'Selected scen drivers'!$F341,"")</f>
        <v/>
      </c>
      <c r="V343" s="6" t="str">
        <f>IFERROR('Selected scen drivers'!X341/'Selected scen drivers'!$F341,"")</f>
        <v/>
      </c>
      <c r="W343" s="6" t="str">
        <f>IFERROR('Selected scen drivers'!Y341/'Selected scen drivers'!$F341,"")</f>
        <v/>
      </c>
      <c r="X343" s="6" t="str">
        <f>IFERROR('Selected scen drivers'!Z341/'Selected scen drivers'!$F341,"")</f>
        <v/>
      </c>
      <c r="Y343" s="6" t="str">
        <f>IFERROR('Selected scen drivers'!AA341/'Selected scen drivers'!$F341,"")</f>
        <v/>
      </c>
      <c r="Z343" s="6" t="str">
        <f>IFERROR('Selected scen drivers'!AB341/'Selected scen drivers'!$F341,"")</f>
        <v/>
      </c>
      <c r="AA343" s="6" t="str">
        <f>IFERROR('Selected scen drivers'!AC341/'Selected scen drivers'!$F341,"")</f>
        <v/>
      </c>
      <c r="AB343" s="6" t="str">
        <f>IFERROR('Selected scen drivers'!AD341/'Selected scen drivers'!$F341,"")</f>
        <v/>
      </c>
      <c r="AC343" s="6" t="str">
        <f>IFERROR('Selected scen drivers'!AE341/'Selected scen drivers'!$F341,"")</f>
        <v/>
      </c>
    </row>
    <row r="344" hidden="1" spans="2:29">
      <c r="B344" t="str">
        <f>'Selected scen drivers'!C342</f>
        <v/>
      </c>
      <c r="C344" t="str">
        <f>'Selected scen drivers'!D342</f>
        <v>HOU</v>
      </c>
      <c r="D344" s="6" t="str">
        <f>IFERROR('Selected scen drivers'!F342/'Selected scen drivers'!$F342,"")</f>
        <v/>
      </c>
      <c r="E344" s="6" t="str">
        <f>IFERROR('Selected scen drivers'!G342/'Selected scen drivers'!$F342,"")</f>
        <v/>
      </c>
      <c r="F344" s="6" t="str">
        <f>IFERROR('Selected scen drivers'!H342/'Selected scen drivers'!$F342,"")</f>
        <v/>
      </c>
      <c r="G344" s="6" t="str">
        <f>IFERROR('Selected scen drivers'!I342/'Selected scen drivers'!$F342,"")</f>
        <v/>
      </c>
      <c r="H344" s="6" t="str">
        <f>IFERROR('Selected scen drivers'!J342/'Selected scen drivers'!$F342,"")</f>
        <v/>
      </c>
      <c r="I344" s="6" t="str">
        <f>IFERROR('Selected scen drivers'!K342/'Selected scen drivers'!$F342,"")</f>
        <v/>
      </c>
      <c r="J344" s="6" t="str">
        <f>IFERROR('Selected scen drivers'!L342/'Selected scen drivers'!$F342,"")</f>
        <v/>
      </c>
      <c r="K344" s="6" t="str">
        <f>IFERROR('Selected scen drivers'!M342/'Selected scen drivers'!$F342,"")</f>
        <v/>
      </c>
      <c r="L344" s="6" t="str">
        <f>IFERROR('Selected scen drivers'!N342/'Selected scen drivers'!$F342,"")</f>
        <v/>
      </c>
      <c r="M344" s="6" t="str">
        <f>IFERROR('Selected scen drivers'!O342/'Selected scen drivers'!$F342,"")</f>
        <v/>
      </c>
      <c r="N344" s="6" t="str">
        <f>IFERROR('Selected scen drivers'!P342/'Selected scen drivers'!$F342,"")</f>
        <v/>
      </c>
      <c r="O344" s="6" t="str">
        <f>IFERROR('Selected scen drivers'!Q342/'Selected scen drivers'!$F342,"")</f>
        <v/>
      </c>
      <c r="P344" s="6" t="str">
        <f>IFERROR('Selected scen drivers'!R342/'Selected scen drivers'!$F342,"")</f>
        <v/>
      </c>
      <c r="Q344" s="6" t="str">
        <f>IFERROR('Selected scen drivers'!S342/'Selected scen drivers'!$F342,"")</f>
        <v/>
      </c>
      <c r="R344" s="6" t="str">
        <f>IFERROR('Selected scen drivers'!T342/'Selected scen drivers'!$F342,"")</f>
        <v/>
      </c>
      <c r="S344" s="6" t="str">
        <f>IFERROR('Selected scen drivers'!U342/'Selected scen drivers'!$F342,"")</f>
        <v/>
      </c>
      <c r="T344" s="6" t="str">
        <f>IFERROR('Selected scen drivers'!V342/'Selected scen drivers'!$F342,"")</f>
        <v/>
      </c>
      <c r="U344" s="6" t="str">
        <f>IFERROR('Selected scen drivers'!W342/'Selected scen drivers'!$F342,"")</f>
        <v/>
      </c>
      <c r="V344" s="6" t="str">
        <f>IFERROR('Selected scen drivers'!X342/'Selected scen drivers'!$F342,"")</f>
        <v/>
      </c>
      <c r="W344" s="6" t="str">
        <f>IFERROR('Selected scen drivers'!Y342/'Selected scen drivers'!$F342,"")</f>
        <v/>
      </c>
      <c r="X344" s="6" t="str">
        <f>IFERROR('Selected scen drivers'!Z342/'Selected scen drivers'!$F342,"")</f>
        <v/>
      </c>
      <c r="Y344" s="6" t="str">
        <f>IFERROR('Selected scen drivers'!AA342/'Selected scen drivers'!$F342,"")</f>
        <v/>
      </c>
      <c r="Z344" s="6" t="str">
        <f>IFERROR('Selected scen drivers'!AB342/'Selected scen drivers'!$F342,"")</f>
        <v/>
      </c>
      <c r="AA344" s="6" t="str">
        <f>IFERROR('Selected scen drivers'!AC342/'Selected scen drivers'!$F342,"")</f>
        <v/>
      </c>
      <c r="AB344" s="6" t="str">
        <f>IFERROR('Selected scen drivers'!AD342/'Selected scen drivers'!$F342,"")</f>
        <v/>
      </c>
      <c r="AC344" s="6" t="str">
        <f>IFERROR('Selected scen drivers'!AE342/'Selected scen drivers'!$F342,"")</f>
        <v/>
      </c>
    </row>
    <row r="345" hidden="1" spans="2:29">
      <c r="B345" t="str">
        <f>'Selected scen drivers'!C343</f>
        <v/>
      </c>
      <c r="C345" t="str">
        <f>'Selected scen drivers'!D343</f>
        <v>POP</v>
      </c>
      <c r="D345" s="6" t="str">
        <f>IFERROR('Selected scen drivers'!F343/'Selected scen drivers'!$F343,"")</f>
        <v/>
      </c>
      <c r="E345" s="6" t="str">
        <f>IFERROR('Selected scen drivers'!G343/'Selected scen drivers'!$F343,"")</f>
        <v/>
      </c>
      <c r="F345" s="6" t="str">
        <f>IFERROR('Selected scen drivers'!H343/'Selected scen drivers'!$F343,"")</f>
        <v/>
      </c>
      <c r="G345" s="6" t="str">
        <f>IFERROR('Selected scen drivers'!I343/'Selected scen drivers'!$F343,"")</f>
        <v/>
      </c>
      <c r="H345" s="6" t="str">
        <f>IFERROR('Selected scen drivers'!J343/'Selected scen drivers'!$F343,"")</f>
        <v/>
      </c>
      <c r="I345" s="6" t="str">
        <f>IFERROR('Selected scen drivers'!K343/'Selected scen drivers'!$F343,"")</f>
        <v/>
      </c>
      <c r="J345" s="6" t="str">
        <f>IFERROR('Selected scen drivers'!L343/'Selected scen drivers'!$F343,"")</f>
        <v/>
      </c>
      <c r="K345" s="6" t="str">
        <f>IFERROR('Selected scen drivers'!M343/'Selected scen drivers'!$F343,"")</f>
        <v/>
      </c>
      <c r="L345" s="6" t="str">
        <f>IFERROR('Selected scen drivers'!N343/'Selected scen drivers'!$F343,"")</f>
        <v/>
      </c>
      <c r="M345" s="6" t="str">
        <f>IFERROR('Selected scen drivers'!O343/'Selected scen drivers'!$F343,"")</f>
        <v/>
      </c>
      <c r="N345" s="6" t="str">
        <f>IFERROR('Selected scen drivers'!P343/'Selected scen drivers'!$F343,"")</f>
        <v/>
      </c>
      <c r="O345" s="6" t="str">
        <f>IFERROR('Selected scen drivers'!Q343/'Selected scen drivers'!$F343,"")</f>
        <v/>
      </c>
      <c r="P345" s="6" t="str">
        <f>IFERROR('Selected scen drivers'!R343/'Selected scen drivers'!$F343,"")</f>
        <v/>
      </c>
      <c r="Q345" s="6" t="str">
        <f>IFERROR('Selected scen drivers'!S343/'Selected scen drivers'!$F343,"")</f>
        <v/>
      </c>
      <c r="R345" s="6" t="str">
        <f>IFERROR('Selected scen drivers'!T343/'Selected scen drivers'!$F343,"")</f>
        <v/>
      </c>
      <c r="S345" s="6" t="str">
        <f>IFERROR('Selected scen drivers'!U343/'Selected scen drivers'!$F343,"")</f>
        <v/>
      </c>
      <c r="T345" s="6" t="str">
        <f>IFERROR('Selected scen drivers'!V343/'Selected scen drivers'!$F343,"")</f>
        <v/>
      </c>
      <c r="U345" s="6" t="str">
        <f>IFERROR('Selected scen drivers'!W343/'Selected scen drivers'!$F343,"")</f>
        <v/>
      </c>
      <c r="V345" s="6" t="str">
        <f>IFERROR('Selected scen drivers'!X343/'Selected scen drivers'!$F343,"")</f>
        <v/>
      </c>
      <c r="W345" s="6" t="str">
        <f>IFERROR('Selected scen drivers'!Y343/'Selected scen drivers'!$F343,"")</f>
        <v/>
      </c>
      <c r="X345" s="6" t="str">
        <f>IFERROR('Selected scen drivers'!Z343/'Selected scen drivers'!$F343,"")</f>
        <v/>
      </c>
      <c r="Y345" s="6" t="str">
        <f>IFERROR('Selected scen drivers'!AA343/'Selected scen drivers'!$F343,"")</f>
        <v/>
      </c>
      <c r="Z345" s="6" t="str">
        <f>IFERROR('Selected scen drivers'!AB343/'Selected scen drivers'!$F343,"")</f>
        <v/>
      </c>
      <c r="AA345" s="6" t="str">
        <f>IFERROR('Selected scen drivers'!AC343/'Selected scen drivers'!$F343,"")</f>
        <v/>
      </c>
      <c r="AB345" s="6" t="str">
        <f>IFERROR('Selected scen drivers'!AD343/'Selected scen drivers'!$F343,"")</f>
        <v/>
      </c>
      <c r="AC345" s="6" t="str">
        <f>IFERROR('Selected scen drivers'!AE343/'Selected scen drivers'!$F343,"")</f>
        <v/>
      </c>
    </row>
    <row r="346" hidden="1" spans="2:29">
      <c r="B346" t="str">
        <f>'Selected scen drivers'!C344</f>
        <v/>
      </c>
      <c r="C346" t="str">
        <f>'Selected scen drivers'!D344</f>
        <v>GDP</v>
      </c>
      <c r="D346" s="6" t="str">
        <f>IFERROR('Selected scen drivers'!F344/'Selected scen drivers'!$F344,"")</f>
        <v/>
      </c>
      <c r="E346" s="6" t="str">
        <f>IFERROR('Selected scen drivers'!G344/'Selected scen drivers'!$F344,"")</f>
        <v/>
      </c>
      <c r="F346" s="6" t="str">
        <f>IFERROR('Selected scen drivers'!H344/'Selected scen drivers'!$F344,"")</f>
        <v/>
      </c>
      <c r="G346" s="6" t="str">
        <f>IFERROR('Selected scen drivers'!I344/'Selected scen drivers'!$F344,"")</f>
        <v/>
      </c>
      <c r="H346" s="6" t="str">
        <f>IFERROR('Selected scen drivers'!J344/'Selected scen drivers'!$F344,"")</f>
        <v/>
      </c>
      <c r="I346" s="6" t="str">
        <f>IFERROR('Selected scen drivers'!K344/'Selected scen drivers'!$F344,"")</f>
        <v/>
      </c>
      <c r="J346" s="6" t="str">
        <f>IFERROR('Selected scen drivers'!L344/'Selected scen drivers'!$F344,"")</f>
        <v/>
      </c>
      <c r="K346" s="6" t="str">
        <f>IFERROR('Selected scen drivers'!M344/'Selected scen drivers'!$F344,"")</f>
        <v/>
      </c>
      <c r="L346" s="6" t="str">
        <f>IFERROR('Selected scen drivers'!N344/'Selected scen drivers'!$F344,"")</f>
        <v/>
      </c>
      <c r="M346" s="6" t="str">
        <f>IFERROR('Selected scen drivers'!O344/'Selected scen drivers'!$F344,"")</f>
        <v/>
      </c>
      <c r="N346" s="6" t="str">
        <f>IFERROR('Selected scen drivers'!P344/'Selected scen drivers'!$F344,"")</f>
        <v/>
      </c>
      <c r="O346" s="6" t="str">
        <f>IFERROR('Selected scen drivers'!Q344/'Selected scen drivers'!$F344,"")</f>
        <v/>
      </c>
      <c r="P346" s="6" t="str">
        <f>IFERROR('Selected scen drivers'!R344/'Selected scen drivers'!$F344,"")</f>
        <v/>
      </c>
      <c r="Q346" s="6" t="str">
        <f>IFERROR('Selected scen drivers'!S344/'Selected scen drivers'!$F344,"")</f>
        <v/>
      </c>
      <c r="R346" s="6" t="str">
        <f>IFERROR('Selected scen drivers'!T344/'Selected scen drivers'!$F344,"")</f>
        <v/>
      </c>
      <c r="S346" s="6" t="str">
        <f>IFERROR('Selected scen drivers'!U344/'Selected scen drivers'!$F344,"")</f>
        <v/>
      </c>
      <c r="T346" s="6" t="str">
        <f>IFERROR('Selected scen drivers'!V344/'Selected scen drivers'!$F344,"")</f>
        <v/>
      </c>
      <c r="U346" s="6" t="str">
        <f>IFERROR('Selected scen drivers'!W344/'Selected scen drivers'!$F344,"")</f>
        <v/>
      </c>
      <c r="V346" s="6" t="str">
        <f>IFERROR('Selected scen drivers'!X344/'Selected scen drivers'!$F344,"")</f>
        <v/>
      </c>
      <c r="W346" s="6" t="str">
        <f>IFERROR('Selected scen drivers'!Y344/'Selected scen drivers'!$F344,"")</f>
        <v/>
      </c>
      <c r="X346" s="6" t="str">
        <f>IFERROR('Selected scen drivers'!Z344/'Selected scen drivers'!$F344,"")</f>
        <v/>
      </c>
      <c r="Y346" s="6" t="str">
        <f>IFERROR('Selected scen drivers'!AA344/'Selected scen drivers'!$F344,"")</f>
        <v/>
      </c>
      <c r="Z346" s="6" t="str">
        <f>IFERROR('Selected scen drivers'!AB344/'Selected scen drivers'!$F344,"")</f>
        <v/>
      </c>
      <c r="AA346" s="6" t="str">
        <f>IFERROR('Selected scen drivers'!AC344/'Selected scen drivers'!$F344,"")</f>
        <v/>
      </c>
      <c r="AB346" s="6" t="str">
        <f>IFERROR('Selected scen drivers'!AD344/'Selected scen drivers'!$F344,"")</f>
        <v/>
      </c>
      <c r="AC346" s="6" t="str">
        <f>IFERROR('Selected scen drivers'!AE344/'Selected scen drivers'!$F344,"")</f>
        <v/>
      </c>
    </row>
    <row r="347" hidden="1" spans="2:29">
      <c r="B347" t="str">
        <f>'Selected scen drivers'!C345</f>
        <v/>
      </c>
      <c r="C347" t="str">
        <f>'Selected scen drivers'!D345</f>
        <v>GDPAGR</v>
      </c>
      <c r="D347" s="6" t="str">
        <f>IFERROR('Selected scen drivers'!F345/'Selected scen drivers'!$F345,"")</f>
        <v/>
      </c>
      <c r="E347" s="6" t="str">
        <f>IFERROR('Selected scen drivers'!G345/'Selected scen drivers'!$F345,"")</f>
        <v/>
      </c>
      <c r="F347" s="6" t="str">
        <f>IFERROR('Selected scen drivers'!H345/'Selected scen drivers'!$F345,"")</f>
        <v/>
      </c>
      <c r="G347" s="6" t="str">
        <f>IFERROR('Selected scen drivers'!I345/'Selected scen drivers'!$F345,"")</f>
        <v/>
      </c>
      <c r="H347" s="6" t="str">
        <f>IFERROR('Selected scen drivers'!J345/'Selected scen drivers'!$F345,"")</f>
        <v/>
      </c>
      <c r="I347" s="6" t="str">
        <f>IFERROR('Selected scen drivers'!K345/'Selected scen drivers'!$F345,"")</f>
        <v/>
      </c>
      <c r="J347" s="6" t="str">
        <f>IFERROR('Selected scen drivers'!L345/'Selected scen drivers'!$F345,"")</f>
        <v/>
      </c>
      <c r="K347" s="6" t="str">
        <f>IFERROR('Selected scen drivers'!M345/'Selected scen drivers'!$F345,"")</f>
        <v/>
      </c>
      <c r="L347" s="6" t="str">
        <f>IFERROR('Selected scen drivers'!N345/'Selected scen drivers'!$F345,"")</f>
        <v/>
      </c>
      <c r="M347" s="6" t="str">
        <f>IFERROR('Selected scen drivers'!O345/'Selected scen drivers'!$F345,"")</f>
        <v/>
      </c>
      <c r="N347" s="6" t="str">
        <f>IFERROR('Selected scen drivers'!P345/'Selected scen drivers'!$F345,"")</f>
        <v/>
      </c>
      <c r="O347" s="6" t="str">
        <f>IFERROR('Selected scen drivers'!Q345/'Selected scen drivers'!$F345,"")</f>
        <v/>
      </c>
      <c r="P347" s="6" t="str">
        <f>IFERROR('Selected scen drivers'!R345/'Selected scen drivers'!$F345,"")</f>
        <v/>
      </c>
      <c r="Q347" s="6" t="str">
        <f>IFERROR('Selected scen drivers'!S345/'Selected scen drivers'!$F345,"")</f>
        <v/>
      </c>
      <c r="R347" s="6" t="str">
        <f>IFERROR('Selected scen drivers'!T345/'Selected scen drivers'!$F345,"")</f>
        <v/>
      </c>
      <c r="S347" s="6" t="str">
        <f>IFERROR('Selected scen drivers'!U345/'Selected scen drivers'!$F345,"")</f>
        <v/>
      </c>
      <c r="T347" s="6" t="str">
        <f>IFERROR('Selected scen drivers'!V345/'Selected scen drivers'!$F345,"")</f>
        <v/>
      </c>
      <c r="U347" s="6" t="str">
        <f>IFERROR('Selected scen drivers'!W345/'Selected scen drivers'!$F345,"")</f>
        <v/>
      </c>
      <c r="V347" s="6" t="str">
        <f>IFERROR('Selected scen drivers'!X345/'Selected scen drivers'!$F345,"")</f>
        <v/>
      </c>
      <c r="W347" s="6" t="str">
        <f>IFERROR('Selected scen drivers'!Y345/'Selected scen drivers'!$F345,"")</f>
        <v/>
      </c>
      <c r="X347" s="6" t="str">
        <f>IFERROR('Selected scen drivers'!Z345/'Selected scen drivers'!$F345,"")</f>
        <v/>
      </c>
      <c r="Y347" s="6" t="str">
        <f>IFERROR('Selected scen drivers'!AA345/'Selected scen drivers'!$F345,"")</f>
        <v/>
      </c>
      <c r="Z347" s="6" t="str">
        <f>IFERROR('Selected scen drivers'!AB345/'Selected scen drivers'!$F345,"")</f>
        <v/>
      </c>
      <c r="AA347" s="6" t="str">
        <f>IFERROR('Selected scen drivers'!AC345/'Selected scen drivers'!$F345,"")</f>
        <v/>
      </c>
      <c r="AB347" s="6" t="str">
        <f>IFERROR('Selected scen drivers'!AD345/'Selected scen drivers'!$F345,"")</f>
        <v/>
      </c>
      <c r="AC347" s="6" t="str">
        <f>IFERROR('Selected scen drivers'!AE345/'Selected scen drivers'!$F345,"")</f>
        <v/>
      </c>
    </row>
    <row r="348" hidden="1" spans="2:29">
      <c r="B348" t="str">
        <f>'Selected scen drivers'!C346</f>
        <v/>
      </c>
      <c r="C348" t="str">
        <f>'Selected scen drivers'!D346</f>
        <v>GDPIND</v>
      </c>
      <c r="D348" s="6" t="str">
        <f>IFERROR('Selected scen drivers'!F346/'Selected scen drivers'!$F346,"")</f>
        <v/>
      </c>
      <c r="E348" s="6" t="str">
        <f>IFERROR('Selected scen drivers'!G346/'Selected scen drivers'!$F346,"")</f>
        <v/>
      </c>
      <c r="F348" s="6" t="str">
        <f>IFERROR('Selected scen drivers'!H346/'Selected scen drivers'!$F346,"")</f>
        <v/>
      </c>
      <c r="G348" s="6" t="str">
        <f>IFERROR('Selected scen drivers'!I346/'Selected scen drivers'!$F346,"")</f>
        <v/>
      </c>
      <c r="H348" s="6" t="str">
        <f>IFERROR('Selected scen drivers'!J346/'Selected scen drivers'!$F346,"")</f>
        <v/>
      </c>
      <c r="I348" s="6" t="str">
        <f>IFERROR('Selected scen drivers'!K346/'Selected scen drivers'!$F346,"")</f>
        <v/>
      </c>
      <c r="J348" s="6" t="str">
        <f>IFERROR('Selected scen drivers'!L346/'Selected scen drivers'!$F346,"")</f>
        <v/>
      </c>
      <c r="K348" s="6" t="str">
        <f>IFERROR('Selected scen drivers'!M346/'Selected scen drivers'!$F346,"")</f>
        <v/>
      </c>
      <c r="L348" s="6" t="str">
        <f>IFERROR('Selected scen drivers'!N346/'Selected scen drivers'!$F346,"")</f>
        <v/>
      </c>
      <c r="M348" s="6" t="str">
        <f>IFERROR('Selected scen drivers'!O346/'Selected scen drivers'!$F346,"")</f>
        <v/>
      </c>
      <c r="N348" s="6" t="str">
        <f>IFERROR('Selected scen drivers'!P346/'Selected scen drivers'!$F346,"")</f>
        <v/>
      </c>
      <c r="O348" s="6" t="str">
        <f>IFERROR('Selected scen drivers'!Q346/'Selected scen drivers'!$F346,"")</f>
        <v/>
      </c>
      <c r="P348" s="6" t="str">
        <f>IFERROR('Selected scen drivers'!R346/'Selected scen drivers'!$F346,"")</f>
        <v/>
      </c>
      <c r="Q348" s="6" t="str">
        <f>IFERROR('Selected scen drivers'!S346/'Selected scen drivers'!$F346,"")</f>
        <v/>
      </c>
      <c r="R348" s="6" t="str">
        <f>IFERROR('Selected scen drivers'!T346/'Selected scen drivers'!$F346,"")</f>
        <v/>
      </c>
      <c r="S348" s="6" t="str">
        <f>IFERROR('Selected scen drivers'!U346/'Selected scen drivers'!$F346,"")</f>
        <v/>
      </c>
      <c r="T348" s="6" t="str">
        <f>IFERROR('Selected scen drivers'!V346/'Selected scen drivers'!$F346,"")</f>
        <v/>
      </c>
      <c r="U348" s="6" t="str">
        <f>IFERROR('Selected scen drivers'!W346/'Selected scen drivers'!$F346,"")</f>
        <v/>
      </c>
      <c r="V348" s="6" t="str">
        <f>IFERROR('Selected scen drivers'!X346/'Selected scen drivers'!$F346,"")</f>
        <v/>
      </c>
      <c r="W348" s="6" t="str">
        <f>IFERROR('Selected scen drivers'!Y346/'Selected scen drivers'!$F346,"")</f>
        <v/>
      </c>
      <c r="X348" s="6" t="str">
        <f>IFERROR('Selected scen drivers'!Z346/'Selected scen drivers'!$F346,"")</f>
        <v/>
      </c>
      <c r="Y348" s="6" t="str">
        <f>IFERROR('Selected scen drivers'!AA346/'Selected scen drivers'!$F346,"")</f>
        <v/>
      </c>
      <c r="Z348" s="6" t="str">
        <f>IFERROR('Selected scen drivers'!AB346/'Selected scen drivers'!$F346,"")</f>
        <v/>
      </c>
      <c r="AA348" s="6" t="str">
        <f>IFERROR('Selected scen drivers'!AC346/'Selected scen drivers'!$F346,"")</f>
        <v/>
      </c>
      <c r="AB348" s="6" t="str">
        <f>IFERROR('Selected scen drivers'!AD346/'Selected scen drivers'!$F346,"")</f>
        <v/>
      </c>
      <c r="AC348" s="6" t="str">
        <f>IFERROR('Selected scen drivers'!AE346/'Selected scen drivers'!$F346,"")</f>
        <v/>
      </c>
    </row>
    <row r="349" hidden="1" spans="2:29">
      <c r="B349" t="str">
        <f>'Selected scen drivers'!C347</f>
        <v/>
      </c>
      <c r="C349" t="str">
        <f>'Selected scen drivers'!D347</f>
        <v>GDPMFG</v>
      </c>
      <c r="D349" s="6" t="str">
        <f>IFERROR('Selected scen drivers'!F347/'Selected scen drivers'!$F347,"")</f>
        <v/>
      </c>
      <c r="E349" s="6" t="str">
        <f>IFERROR('Selected scen drivers'!G347/'Selected scen drivers'!$F347,"")</f>
        <v/>
      </c>
      <c r="F349" s="6" t="str">
        <f>IFERROR('Selected scen drivers'!H347/'Selected scen drivers'!$F347,"")</f>
        <v/>
      </c>
      <c r="G349" s="6" t="str">
        <f>IFERROR('Selected scen drivers'!I347/'Selected scen drivers'!$F347,"")</f>
        <v/>
      </c>
      <c r="H349" s="6" t="str">
        <f>IFERROR('Selected scen drivers'!J347/'Selected scen drivers'!$F347,"")</f>
        <v/>
      </c>
      <c r="I349" s="6" t="str">
        <f>IFERROR('Selected scen drivers'!K347/'Selected scen drivers'!$F347,"")</f>
        <v/>
      </c>
      <c r="J349" s="6" t="str">
        <f>IFERROR('Selected scen drivers'!L347/'Selected scen drivers'!$F347,"")</f>
        <v/>
      </c>
      <c r="K349" s="6" t="str">
        <f>IFERROR('Selected scen drivers'!M347/'Selected scen drivers'!$F347,"")</f>
        <v/>
      </c>
      <c r="L349" s="6" t="str">
        <f>IFERROR('Selected scen drivers'!N347/'Selected scen drivers'!$F347,"")</f>
        <v/>
      </c>
      <c r="M349" s="6" t="str">
        <f>IFERROR('Selected scen drivers'!O347/'Selected scen drivers'!$F347,"")</f>
        <v/>
      </c>
      <c r="N349" s="6" t="str">
        <f>IFERROR('Selected scen drivers'!P347/'Selected scen drivers'!$F347,"")</f>
        <v/>
      </c>
      <c r="O349" s="6" t="str">
        <f>IFERROR('Selected scen drivers'!Q347/'Selected scen drivers'!$F347,"")</f>
        <v/>
      </c>
      <c r="P349" s="6" t="str">
        <f>IFERROR('Selected scen drivers'!R347/'Selected scen drivers'!$F347,"")</f>
        <v/>
      </c>
      <c r="Q349" s="6" t="str">
        <f>IFERROR('Selected scen drivers'!S347/'Selected scen drivers'!$F347,"")</f>
        <v/>
      </c>
      <c r="R349" s="6" t="str">
        <f>IFERROR('Selected scen drivers'!T347/'Selected scen drivers'!$F347,"")</f>
        <v/>
      </c>
      <c r="S349" s="6" t="str">
        <f>IFERROR('Selected scen drivers'!U347/'Selected scen drivers'!$F347,"")</f>
        <v/>
      </c>
      <c r="T349" s="6" t="str">
        <f>IFERROR('Selected scen drivers'!V347/'Selected scen drivers'!$F347,"")</f>
        <v/>
      </c>
      <c r="U349" s="6" t="str">
        <f>IFERROR('Selected scen drivers'!W347/'Selected scen drivers'!$F347,"")</f>
        <v/>
      </c>
      <c r="V349" s="6" t="str">
        <f>IFERROR('Selected scen drivers'!X347/'Selected scen drivers'!$F347,"")</f>
        <v/>
      </c>
      <c r="W349" s="6" t="str">
        <f>IFERROR('Selected scen drivers'!Y347/'Selected scen drivers'!$F347,"")</f>
        <v/>
      </c>
      <c r="X349" s="6" t="str">
        <f>IFERROR('Selected scen drivers'!Z347/'Selected scen drivers'!$F347,"")</f>
        <v/>
      </c>
      <c r="Y349" s="6" t="str">
        <f>IFERROR('Selected scen drivers'!AA347/'Selected scen drivers'!$F347,"")</f>
        <v/>
      </c>
      <c r="Z349" s="6" t="str">
        <f>IFERROR('Selected scen drivers'!AB347/'Selected scen drivers'!$F347,"")</f>
        <v/>
      </c>
      <c r="AA349" s="6" t="str">
        <f>IFERROR('Selected scen drivers'!AC347/'Selected scen drivers'!$F347,"")</f>
        <v/>
      </c>
      <c r="AB349" s="6" t="str">
        <f>IFERROR('Selected scen drivers'!AD347/'Selected scen drivers'!$F347,"")</f>
        <v/>
      </c>
      <c r="AC349" s="6" t="str">
        <f>IFERROR('Selected scen drivers'!AE347/'Selected scen drivers'!$F347,"")</f>
        <v/>
      </c>
    </row>
    <row r="350" hidden="1" spans="2:29">
      <c r="B350" t="str">
        <f>'Selected scen drivers'!C348</f>
        <v/>
      </c>
      <c r="C350" t="str">
        <f>'Selected scen drivers'!D348</f>
        <v>GDPPCAP</v>
      </c>
      <c r="D350" s="6" t="str">
        <f>IFERROR('Selected scen drivers'!F348/'Selected scen drivers'!$F348,"")</f>
        <v/>
      </c>
      <c r="E350" s="6" t="str">
        <f>IFERROR('Selected scen drivers'!G348/'Selected scen drivers'!$F348,"")</f>
        <v/>
      </c>
      <c r="F350" s="6" t="str">
        <f>IFERROR('Selected scen drivers'!H348/'Selected scen drivers'!$F348,"")</f>
        <v/>
      </c>
      <c r="G350" s="6" t="str">
        <f>IFERROR('Selected scen drivers'!I348/'Selected scen drivers'!$F348,"")</f>
        <v/>
      </c>
      <c r="H350" s="6" t="str">
        <f>IFERROR('Selected scen drivers'!J348/'Selected scen drivers'!$F348,"")</f>
        <v/>
      </c>
      <c r="I350" s="6" t="str">
        <f>IFERROR('Selected scen drivers'!K348/'Selected scen drivers'!$F348,"")</f>
        <v/>
      </c>
      <c r="J350" s="6" t="str">
        <f>IFERROR('Selected scen drivers'!L348/'Selected scen drivers'!$F348,"")</f>
        <v/>
      </c>
      <c r="K350" s="6" t="str">
        <f>IFERROR('Selected scen drivers'!M348/'Selected scen drivers'!$F348,"")</f>
        <v/>
      </c>
      <c r="L350" s="6" t="str">
        <f>IFERROR('Selected scen drivers'!N348/'Selected scen drivers'!$F348,"")</f>
        <v/>
      </c>
      <c r="M350" s="6" t="str">
        <f>IFERROR('Selected scen drivers'!O348/'Selected scen drivers'!$F348,"")</f>
        <v/>
      </c>
      <c r="N350" s="6" t="str">
        <f>IFERROR('Selected scen drivers'!P348/'Selected scen drivers'!$F348,"")</f>
        <v/>
      </c>
      <c r="O350" s="6" t="str">
        <f>IFERROR('Selected scen drivers'!Q348/'Selected scen drivers'!$F348,"")</f>
        <v/>
      </c>
      <c r="P350" s="6" t="str">
        <f>IFERROR('Selected scen drivers'!R348/'Selected scen drivers'!$F348,"")</f>
        <v/>
      </c>
      <c r="Q350" s="6" t="str">
        <f>IFERROR('Selected scen drivers'!S348/'Selected scen drivers'!$F348,"")</f>
        <v/>
      </c>
      <c r="R350" s="6" t="str">
        <f>IFERROR('Selected scen drivers'!T348/'Selected scen drivers'!$F348,"")</f>
        <v/>
      </c>
      <c r="S350" s="6" t="str">
        <f>IFERROR('Selected scen drivers'!U348/'Selected scen drivers'!$F348,"")</f>
        <v/>
      </c>
      <c r="T350" s="6" t="str">
        <f>IFERROR('Selected scen drivers'!V348/'Selected scen drivers'!$F348,"")</f>
        <v/>
      </c>
      <c r="U350" s="6" t="str">
        <f>IFERROR('Selected scen drivers'!W348/'Selected scen drivers'!$F348,"")</f>
        <v/>
      </c>
      <c r="V350" s="6" t="str">
        <f>IFERROR('Selected scen drivers'!X348/'Selected scen drivers'!$F348,"")</f>
        <v/>
      </c>
      <c r="W350" s="6" t="str">
        <f>IFERROR('Selected scen drivers'!Y348/'Selected scen drivers'!$F348,"")</f>
        <v/>
      </c>
      <c r="X350" s="6" t="str">
        <f>IFERROR('Selected scen drivers'!Z348/'Selected scen drivers'!$F348,"")</f>
        <v/>
      </c>
      <c r="Y350" s="6" t="str">
        <f>IFERROR('Selected scen drivers'!AA348/'Selected scen drivers'!$F348,"")</f>
        <v/>
      </c>
      <c r="Z350" s="6" t="str">
        <f>IFERROR('Selected scen drivers'!AB348/'Selected scen drivers'!$F348,"")</f>
        <v/>
      </c>
      <c r="AA350" s="6" t="str">
        <f>IFERROR('Selected scen drivers'!AC348/'Selected scen drivers'!$F348,"")</f>
        <v/>
      </c>
      <c r="AB350" s="6" t="str">
        <f>IFERROR('Selected scen drivers'!AD348/'Selected scen drivers'!$F348,"")</f>
        <v/>
      </c>
      <c r="AC350" s="6" t="str">
        <f>IFERROR('Selected scen drivers'!AE348/'Selected scen drivers'!$F348,"")</f>
        <v/>
      </c>
    </row>
    <row r="351" spans="2:29">
      <c r="B351" t="str">
        <f>'Selected scen drivers'!C349</f>
        <v/>
      </c>
      <c r="C351" t="str">
        <f>'Selected scen drivers'!D349</f>
        <v>GDPPHOU</v>
      </c>
      <c r="D351" s="6" t="str">
        <f>IFERROR('Selected scen drivers'!F349/'Selected scen drivers'!$F349,"")</f>
        <v/>
      </c>
      <c r="E351" s="6" t="str">
        <f>IFERROR('Selected scen drivers'!G349/'Selected scen drivers'!$F349,"")</f>
        <v/>
      </c>
      <c r="F351" s="6" t="str">
        <f>IFERROR('Selected scen drivers'!H349/'Selected scen drivers'!$F349,"")</f>
        <v/>
      </c>
      <c r="G351" s="6" t="str">
        <f>IFERROR('Selected scen drivers'!I349/'Selected scen drivers'!$F349,"")</f>
        <v/>
      </c>
      <c r="H351" s="6" t="str">
        <f>IFERROR('Selected scen drivers'!J349/'Selected scen drivers'!$F349,"")</f>
        <v/>
      </c>
      <c r="I351" s="6" t="str">
        <f>IFERROR('Selected scen drivers'!K349/'Selected scen drivers'!$F349,"")</f>
        <v/>
      </c>
      <c r="J351" s="6" t="str">
        <f>IFERROR('Selected scen drivers'!L349/'Selected scen drivers'!$F349,"")</f>
        <v/>
      </c>
      <c r="K351" s="6" t="str">
        <f>IFERROR('Selected scen drivers'!M349/'Selected scen drivers'!$F349,"")</f>
        <v/>
      </c>
      <c r="L351" s="6" t="str">
        <f>IFERROR('Selected scen drivers'!N349/'Selected scen drivers'!$F349,"")</f>
        <v/>
      </c>
      <c r="M351" s="6" t="str">
        <f>IFERROR('Selected scen drivers'!O349/'Selected scen drivers'!$F349,"")</f>
        <v/>
      </c>
      <c r="N351" s="6" t="str">
        <f>IFERROR('Selected scen drivers'!P349/'Selected scen drivers'!$F349,"")</f>
        <v/>
      </c>
      <c r="O351" s="6" t="str">
        <f>IFERROR('Selected scen drivers'!Q349/'Selected scen drivers'!$F349,"")</f>
        <v/>
      </c>
      <c r="P351" s="6" t="str">
        <f>IFERROR('Selected scen drivers'!R349/'Selected scen drivers'!$F349,"")</f>
        <v/>
      </c>
      <c r="Q351" s="6" t="str">
        <f>IFERROR('Selected scen drivers'!S349/'Selected scen drivers'!$F349,"")</f>
        <v/>
      </c>
      <c r="R351" s="6" t="str">
        <f>IFERROR('Selected scen drivers'!T349/'Selected scen drivers'!$F349,"")</f>
        <v/>
      </c>
      <c r="S351" s="6" t="str">
        <f>IFERROR('Selected scen drivers'!U349/'Selected scen drivers'!$F349,"")</f>
        <v/>
      </c>
      <c r="T351" s="6" t="str">
        <f>IFERROR('Selected scen drivers'!V349/'Selected scen drivers'!$F349,"")</f>
        <v/>
      </c>
      <c r="U351" s="6" t="str">
        <f>IFERROR('Selected scen drivers'!W349/'Selected scen drivers'!$F349,"")</f>
        <v/>
      </c>
      <c r="V351" s="6" t="str">
        <f>IFERROR('Selected scen drivers'!X349/'Selected scen drivers'!$F349,"")</f>
        <v/>
      </c>
      <c r="W351" s="6" t="str">
        <f>IFERROR('Selected scen drivers'!Y349/'Selected scen drivers'!$F349,"")</f>
        <v/>
      </c>
      <c r="X351" s="6" t="str">
        <f>IFERROR('Selected scen drivers'!Z349/'Selected scen drivers'!$F349,"")</f>
        <v/>
      </c>
      <c r="Y351" s="6" t="str">
        <f>IFERROR('Selected scen drivers'!AA349/'Selected scen drivers'!$F349,"")</f>
        <v/>
      </c>
      <c r="Z351" s="6" t="str">
        <f>IFERROR('Selected scen drivers'!AB349/'Selected scen drivers'!$F349,"")</f>
        <v/>
      </c>
      <c r="AA351" s="6" t="str">
        <f>IFERROR('Selected scen drivers'!AC349/'Selected scen drivers'!$F349,"")</f>
        <v/>
      </c>
      <c r="AB351" s="6" t="str">
        <f>IFERROR('Selected scen drivers'!AD349/'Selected scen drivers'!$F349,"")</f>
        <v/>
      </c>
      <c r="AC351" s="6" t="str">
        <f>IFERROR('Selected scen drivers'!AE349/'Selected scen drivers'!$F349,"")</f>
        <v/>
      </c>
    </row>
    <row r="352" hidden="1" spans="2:29">
      <c r="B352" t="str">
        <f>'Selected scen drivers'!C350</f>
        <v/>
      </c>
      <c r="C352" t="str">
        <f>'Selected scen drivers'!D350</f>
        <v>GDPSER</v>
      </c>
      <c r="D352" s="6" t="str">
        <f>IFERROR('Selected scen drivers'!F350/'Selected scen drivers'!$F350,"")</f>
        <v/>
      </c>
      <c r="E352" s="6" t="str">
        <f>IFERROR('Selected scen drivers'!G350/'Selected scen drivers'!$F350,"")</f>
        <v/>
      </c>
      <c r="F352" s="6" t="str">
        <f>IFERROR('Selected scen drivers'!H350/'Selected scen drivers'!$F350,"")</f>
        <v/>
      </c>
      <c r="G352" s="6" t="str">
        <f>IFERROR('Selected scen drivers'!I350/'Selected scen drivers'!$F350,"")</f>
        <v/>
      </c>
      <c r="H352" s="6" t="str">
        <f>IFERROR('Selected scen drivers'!J350/'Selected scen drivers'!$F350,"")</f>
        <v/>
      </c>
      <c r="I352" s="6" t="str">
        <f>IFERROR('Selected scen drivers'!K350/'Selected scen drivers'!$F350,"")</f>
        <v/>
      </c>
      <c r="J352" s="6" t="str">
        <f>IFERROR('Selected scen drivers'!L350/'Selected scen drivers'!$F350,"")</f>
        <v/>
      </c>
      <c r="K352" s="6" t="str">
        <f>IFERROR('Selected scen drivers'!M350/'Selected scen drivers'!$F350,"")</f>
        <v/>
      </c>
      <c r="L352" s="6" t="str">
        <f>IFERROR('Selected scen drivers'!N350/'Selected scen drivers'!$F350,"")</f>
        <v/>
      </c>
      <c r="M352" s="6" t="str">
        <f>IFERROR('Selected scen drivers'!O350/'Selected scen drivers'!$F350,"")</f>
        <v/>
      </c>
      <c r="N352" s="6" t="str">
        <f>IFERROR('Selected scen drivers'!P350/'Selected scen drivers'!$F350,"")</f>
        <v/>
      </c>
      <c r="O352" s="6" t="str">
        <f>IFERROR('Selected scen drivers'!Q350/'Selected scen drivers'!$F350,"")</f>
        <v/>
      </c>
      <c r="P352" s="6" t="str">
        <f>IFERROR('Selected scen drivers'!R350/'Selected scen drivers'!$F350,"")</f>
        <v/>
      </c>
      <c r="Q352" s="6" t="str">
        <f>IFERROR('Selected scen drivers'!S350/'Selected scen drivers'!$F350,"")</f>
        <v/>
      </c>
      <c r="R352" s="6" t="str">
        <f>IFERROR('Selected scen drivers'!T350/'Selected scen drivers'!$F350,"")</f>
        <v/>
      </c>
      <c r="S352" s="6" t="str">
        <f>IFERROR('Selected scen drivers'!U350/'Selected scen drivers'!$F350,"")</f>
        <v/>
      </c>
      <c r="T352" s="6" t="str">
        <f>IFERROR('Selected scen drivers'!V350/'Selected scen drivers'!$F350,"")</f>
        <v/>
      </c>
      <c r="U352" s="6" t="str">
        <f>IFERROR('Selected scen drivers'!W350/'Selected scen drivers'!$F350,"")</f>
        <v/>
      </c>
      <c r="V352" s="6" t="str">
        <f>IFERROR('Selected scen drivers'!X350/'Selected scen drivers'!$F350,"")</f>
        <v/>
      </c>
      <c r="W352" s="6" t="str">
        <f>IFERROR('Selected scen drivers'!Y350/'Selected scen drivers'!$F350,"")</f>
        <v/>
      </c>
      <c r="X352" s="6" t="str">
        <f>IFERROR('Selected scen drivers'!Z350/'Selected scen drivers'!$F350,"")</f>
        <v/>
      </c>
      <c r="Y352" s="6" t="str">
        <f>IFERROR('Selected scen drivers'!AA350/'Selected scen drivers'!$F350,"")</f>
        <v/>
      </c>
      <c r="Z352" s="6" t="str">
        <f>IFERROR('Selected scen drivers'!AB350/'Selected scen drivers'!$F350,"")</f>
        <v/>
      </c>
      <c r="AA352" s="6" t="str">
        <f>IFERROR('Selected scen drivers'!AC350/'Selected scen drivers'!$F350,"")</f>
        <v/>
      </c>
      <c r="AB352" s="6" t="str">
        <f>IFERROR('Selected scen drivers'!AD350/'Selected scen drivers'!$F350,"")</f>
        <v/>
      </c>
      <c r="AC352" s="6" t="str">
        <f>IFERROR('Selected scen drivers'!AE350/'Selected scen drivers'!$F350,"")</f>
        <v/>
      </c>
    </row>
    <row r="353" hidden="1" spans="2:29">
      <c r="B353" t="str">
        <f>'Selected scen drivers'!C351</f>
        <v/>
      </c>
      <c r="C353" t="str">
        <f>'Selected scen drivers'!D351</f>
        <v>HOU</v>
      </c>
      <c r="D353" s="6" t="str">
        <f>IFERROR('Selected scen drivers'!F351/'Selected scen drivers'!$F351,"")</f>
        <v/>
      </c>
      <c r="E353" s="6" t="str">
        <f>IFERROR('Selected scen drivers'!G351/'Selected scen drivers'!$F351,"")</f>
        <v/>
      </c>
      <c r="F353" s="6" t="str">
        <f>IFERROR('Selected scen drivers'!H351/'Selected scen drivers'!$F351,"")</f>
        <v/>
      </c>
      <c r="G353" s="6" t="str">
        <f>IFERROR('Selected scen drivers'!I351/'Selected scen drivers'!$F351,"")</f>
        <v/>
      </c>
      <c r="H353" s="6" t="str">
        <f>IFERROR('Selected scen drivers'!J351/'Selected scen drivers'!$F351,"")</f>
        <v/>
      </c>
      <c r="I353" s="6" t="str">
        <f>IFERROR('Selected scen drivers'!K351/'Selected scen drivers'!$F351,"")</f>
        <v/>
      </c>
      <c r="J353" s="6" t="str">
        <f>IFERROR('Selected scen drivers'!L351/'Selected scen drivers'!$F351,"")</f>
        <v/>
      </c>
      <c r="K353" s="6" t="str">
        <f>IFERROR('Selected scen drivers'!M351/'Selected scen drivers'!$F351,"")</f>
        <v/>
      </c>
      <c r="L353" s="6" t="str">
        <f>IFERROR('Selected scen drivers'!N351/'Selected scen drivers'!$F351,"")</f>
        <v/>
      </c>
      <c r="M353" s="6" t="str">
        <f>IFERROR('Selected scen drivers'!O351/'Selected scen drivers'!$F351,"")</f>
        <v/>
      </c>
      <c r="N353" s="6" t="str">
        <f>IFERROR('Selected scen drivers'!P351/'Selected scen drivers'!$F351,"")</f>
        <v/>
      </c>
      <c r="O353" s="6" t="str">
        <f>IFERROR('Selected scen drivers'!Q351/'Selected scen drivers'!$F351,"")</f>
        <v/>
      </c>
      <c r="P353" s="6" t="str">
        <f>IFERROR('Selected scen drivers'!R351/'Selected scen drivers'!$F351,"")</f>
        <v/>
      </c>
      <c r="Q353" s="6" t="str">
        <f>IFERROR('Selected scen drivers'!S351/'Selected scen drivers'!$F351,"")</f>
        <v/>
      </c>
      <c r="R353" s="6" t="str">
        <f>IFERROR('Selected scen drivers'!T351/'Selected scen drivers'!$F351,"")</f>
        <v/>
      </c>
      <c r="S353" s="6" t="str">
        <f>IFERROR('Selected scen drivers'!U351/'Selected scen drivers'!$F351,"")</f>
        <v/>
      </c>
      <c r="T353" s="6" t="str">
        <f>IFERROR('Selected scen drivers'!V351/'Selected scen drivers'!$F351,"")</f>
        <v/>
      </c>
      <c r="U353" s="6" t="str">
        <f>IFERROR('Selected scen drivers'!W351/'Selected scen drivers'!$F351,"")</f>
        <v/>
      </c>
      <c r="V353" s="6" t="str">
        <f>IFERROR('Selected scen drivers'!X351/'Selected scen drivers'!$F351,"")</f>
        <v/>
      </c>
      <c r="W353" s="6" t="str">
        <f>IFERROR('Selected scen drivers'!Y351/'Selected scen drivers'!$F351,"")</f>
        <v/>
      </c>
      <c r="X353" s="6" t="str">
        <f>IFERROR('Selected scen drivers'!Z351/'Selected scen drivers'!$F351,"")</f>
        <v/>
      </c>
      <c r="Y353" s="6" t="str">
        <f>IFERROR('Selected scen drivers'!AA351/'Selected scen drivers'!$F351,"")</f>
        <v/>
      </c>
      <c r="Z353" s="6" t="str">
        <f>IFERROR('Selected scen drivers'!AB351/'Selected scen drivers'!$F351,"")</f>
        <v/>
      </c>
      <c r="AA353" s="6" t="str">
        <f>IFERROR('Selected scen drivers'!AC351/'Selected scen drivers'!$F351,"")</f>
        <v/>
      </c>
      <c r="AB353" s="6" t="str">
        <f>IFERROR('Selected scen drivers'!AD351/'Selected scen drivers'!$F351,"")</f>
        <v/>
      </c>
      <c r="AC353" s="6" t="str">
        <f>IFERROR('Selected scen drivers'!AE351/'Selected scen drivers'!$F351,"")</f>
        <v/>
      </c>
    </row>
    <row r="354" hidden="1" spans="2:29">
      <c r="B354" t="str">
        <f>'Selected scen drivers'!C352</f>
        <v/>
      </c>
      <c r="C354" t="str">
        <f>'Selected scen drivers'!D352</f>
        <v>POP</v>
      </c>
      <c r="D354" s="6" t="str">
        <f>IFERROR('Selected scen drivers'!F352/'Selected scen drivers'!$F352,"")</f>
        <v/>
      </c>
      <c r="E354" s="6" t="str">
        <f>IFERROR('Selected scen drivers'!G352/'Selected scen drivers'!$F352,"")</f>
        <v/>
      </c>
      <c r="F354" s="6" t="str">
        <f>IFERROR('Selected scen drivers'!H352/'Selected scen drivers'!$F352,"")</f>
        <v/>
      </c>
      <c r="G354" s="6" t="str">
        <f>IFERROR('Selected scen drivers'!I352/'Selected scen drivers'!$F352,"")</f>
        <v/>
      </c>
      <c r="H354" s="6" t="str">
        <f>IFERROR('Selected scen drivers'!J352/'Selected scen drivers'!$F352,"")</f>
        <v/>
      </c>
      <c r="I354" s="6" t="str">
        <f>IFERROR('Selected scen drivers'!K352/'Selected scen drivers'!$F352,"")</f>
        <v/>
      </c>
      <c r="J354" s="6" t="str">
        <f>IFERROR('Selected scen drivers'!L352/'Selected scen drivers'!$F352,"")</f>
        <v/>
      </c>
      <c r="K354" s="6" t="str">
        <f>IFERROR('Selected scen drivers'!M352/'Selected scen drivers'!$F352,"")</f>
        <v/>
      </c>
      <c r="L354" s="6" t="str">
        <f>IFERROR('Selected scen drivers'!N352/'Selected scen drivers'!$F352,"")</f>
        <v/>
      </c>
      <c r="M354" s="6" t="str">
        <f>IFERROR('Selected scen drivers'!O352/'Selected scen drivers'!$F352,"")</f>
        <v/>
      </c>
      <c r="N354" s="6" t="str">
        <f>IFERROR('Selected scen drivers'!P352/'Selected scen drivers'!$F352,"")</f>
        <v/>
      </c>
      <c r="O354" s="6" t="str">
        <f>IFERROR('Selected scen drivers'!Q352/'Selected scen drivers'!$F352,"")</f>
        <v/>
      </c>
      <c r="P354" s="6" t="str">
        <f>IFERROR('Selected scen drivers'!R352/'Selected scen drivers'!$F352,"")</f>
        <v/>
      </c>
      <c r="Q354" s="6" t="str">
        <f>IFERROR('Selected scen drivers'!S352/'Selected scen drivers'!$F352,"")</f>
        <v/>
      </c>
      <c r="R354" s="6" t="str">
        <f>IFERROR('Selected scen drivers'!T352/'Selected scen drivers'!$F352,"")</f>
        <v/>
      </c>
      <c r="S354" s="6" t="str">
        <f>IFERROR('Selected scen drivers'!U352/'Selected scen drivers'!$F352,"")</f>
        <v/>
      </c>
      <c r="T354" s="6" t="str">
        <f>IFERROR('Selected scen drivers'!V352/'Selected scen drivers'!$F352,"")</f>
        <v/>
      </c>
      <c r="U354" s="6" t="str">
        <f>IFERROR('Selected scen drivers'!W352/'Selected scen drivers'!$F352,"")</f>
        <v/>
      </c>
      <c r="V354" s="6" t="str">
        <f>IFERROR('Selected scen drivers'!X352/'Selected scen drivers'!$F352,"")</f>
        <v/>
      </c>
      <c r="W354" s="6" t="str">
        <f>IFERROR('Selected scen drivers'!Y352/'Selected scen drivers'!$F352,"")</f>
        <v/>
      </c>
      <c r="X354" s="6" t="str">
        <f>IFERROR('Selected scen drivers'!Z352/'Selected scen drivers'!$F352,"")</f>
        <v/>
      </c>
      <c r="Y354" s="6" t="str">
        <f>IFERROR('Selected scen drivers'!AA352/'Selected scen drivers'!$F352,"")</f>
        <v/>
      </c>
      <c r="Z354" s="6" t="str">
        <f>IFERROR('Selected scen drivers'!AB352/'Selected scen drivers'!$F352,"")</f>
        <v/>
      </c>
      <c r="AA354" s="6" t="str">
        <f>IFERROR('Selected scen drivers'!AC352/'Selected scen drivers'!$F352,"")</f>
        <v/>
      </c>
      <c r="AB354" s="6" t="str">
        <f>IFERROR('Selected scen drivers'!AD352/'Selected scen drivers'!$F352,"")</f>
        <v/>
      </c>
      <c r="AC354" s="6" t="str">
        <f>IFERROR('Selected scen drivers'!AE352/'Selected scen drivers'!$F352,"")</f>
        <v/>
      </c>
    </row>
    <row r="355" hidden="1" spans="2:29">
      <c r="B355" t="str">
        <f>'Selected scen drivers'!C353</f>
        <v/>
      </c>
      <c r="C355" t="str">
        <f>'Selected scen drivers'!D353</f>
        <v>GDP</v>
      </c>
      <c r="D355" s="6" t="str">
        <f>IFERROR('Selected scen drivers'!F353/'Selected scen drivers'!$F353,"")</f>
        <v/>
      </c>
      <c r="E355" s="6" t="str">
        <f>IFERROR('Selected scen drivers'!G353/'Selected scen drivers'!$F353,"")</f>
        <v/>
      </c>
      <c r="F355" s="6" t="str">
        <f>IFERROR('Selected scen drivers'!H353/'Selected scen drivers'!$F353,"")</f>
        <v/>
      </c>
      <c r="G355" s="6" t="str">
        <f>IFERROR('Selected scen drivers'!I353/'Selected scen drivers'!$F353,"")</f>
        <v/>
      </c>
      <c r="H355" s="6" t="str">
        <f>IFERROR('Selected scen drivers'!J353/'Selected scen drivers'!$F353,"")</f>
        <v/>
      </c>
      <c r="I355" s="6" t="str">
        <f>IFERROR('Selected scen drivers'!K353/'Selected scen drivers'!$F353,"")</f>
        <v/>
      </c>
      <c r="J355" s="6" t="str">
        <f>IFERROR('Selected scen drivers'!L353/'Selected scen drivers'!$F353,"")</f>
        <v/>
      </c>
      <c r="K355" s="6" t="str">
        <f>IFERROR('Selected scen drivers'!M353/'Selected scen drivers'!$F353,"")</f>
        <v/>
      </c>
      <c r="L355" s="6" t="str">
        <f>IFERROR('Selected scen drivers'!N353/'Selected scen drivers'!$F353,"")</f>
        <v/>
      </c>
      <c r="M355" s="6" t="str">
        <f>IFERROR('Selected scen drivers'!O353/'Selected scen drivers'!$F353,"")</f>
        <v/>
      </c>
      <c r="N355" s="6" t="str">
        <f>IFERROR('Selected scen drivers'!P353/'Selected scen drivers'!$F353,"")</f>
        <v/>
      </c>
      <c r="O355" s="6" t="str">
        <f>IFERROR('Selected scen drivers'!Q353/'Selected scen drivers'!$F353,"")</f>
        <v/>
      </c>
      <c r="P355" s="6" t="str">
        <f>IFERROR('Selected scen drivers'!R353/'Selected scen drivers'!$F353,"")</f>
        <v/>
      </c>
      <c r="Q355" s="6" t="str">
        <f>IFERROR('Selected scen drivers'!S353/'Selected scen drivers'!$F353,"")</f>
        <v/>
      </c>
      <c r="R355" s="6" t="str">
        <f>IFERROR('Selected scen drivers'!T353/'Selected scen drivers'!$F353,"")</f>
        <v/>
      </c>
      <c r="S355" s="6" t="str">
        <f>IFERROR('Selected scen drivers'!U353/'Selected scen drivers'!$F353,"")</f>
        <v/>
      </c>
      <c r="T355" s="6" t="str">
        <f>IFERROR('Selected scen drivers'!V353/'Selected scen drivers'!$F353,"")</f>
        <v/>
      </c>
      <c r="U355" s="6" t="str">
        <f>IFERROR('Selected scen drivers'!W353/'Selected scen drivers'!$F353,"")</f>
        <v/>
      </c>
      <c r="V355" s="6" t="str">
        <f>IFERROR('Selected scen drivers'!X353/'Selected scen drivers'!$F353,"")</f>
        <v/>
      </c>
      <c r="W355" s="6" t="str">
        <f>IFERROR('Selected scen drivers'!Y353/'Selected scen drivers'!$F353,"")</f>
        <v/>
      </c>
      <c r="X355" s="6" t="str">
        <f>IFERROR('Selected scen drivers'!Z353/'Selected scen drivers'!$F353,"")</f>
        <v/>
      </c>
      <c r="Y355" s="6" t="str">
        <f>IFERROR('Selected scen drivers'!AA353/'Selected scen drivers'!$F353,"")</f>
        <v/>
      </c>
      <c r="Z355" s="6" t="str">
        <f>IFERROR('Selected scen drivers'!AB353/'Selected scen drivers'!$F353,"")</f>
        <v/>
      </c>
      <c r="AA355" s="6" t="str">
        <f>IFERROR('Selected scen drivers'!AC353/'Selected scen drivers'!$F353,"")</f>
        <v/>
      </c>
      <c r="AB355" s="6" t="str">
        <f>IFERROR('Selected scen drivers'!AD353/'Selected scen drivers'!$F353,"")</f>
        <v/>
      </c>
      <c r="AC355" s="6" t="str">
        <f>IFERROR('Selected scen drivers'!AE353/'Selected scen drivers'!$F353,"")</f>
        <v/>
      </c>
    </row>
    <row r="356" hidden="1" spans="2:29">
      <c r="B356" t="str">
        <f>'Selected scen drivers'!C354</f>
        <v/>
      </c>
      <c r="C356" t="str">
        <f>'Selected scen drivers'!D354</f>
        <v>GDPAGR</v>
      </c>
      <c r="D356" s="6" t="str">
        <f>IFERROR('Selected scen drivers'!F354/'Selected scen drivers'!$F354,"")</f>
        <v/>
      </c>
      <c r="E356" s="6" t="str">
        <f>IFERROR('Selected scen drivers'!G354/'Selected scen drivers'!$F354,"")</f>
        <v/>
      </c>
      <c r="F356" s="6" t="str">
        <f>IFERROR('Selected scen drivers'!H354/'Selected scen drivers'!$F354,"")</f>
        <v/>
      </c>
      <c r="G356" s="6" t="str">
        <f>IFERROR('Selected scen drivers'!I354/'Selected scen drivers'!$F354,"")</f>
        <v/>
      </c>
      <c r="H356" s="6" t="str">
        <f>IFERROR('Selected scen drivers'!J354/'Selected scen drivers'!$F354,"")</f>
        <v/>
      </c>
      <c r="I356" s="6" t="str">
        <f>IFERROR('Selected scen drivers'!K354/'Selected scen drivers'!$F354,"")</f>
        <v/>
      </c>
      <c r="J356" s="6" t="str">
        <f>IFERROR('Selected scen drivers'!L354/'Selected scen drivers'!$F354,"")</f>
        <v/>
      </c>
      <c r="K356" s="6" t="str">
        <f>IFERROR('Selected scen drivers'!M354/'Selected scen drivers'!$F354,"")</f>
        <v/>
      </c>
      <c r="L356" s="6" t="str">
        <f>IFERROR('Selected scen drivers'!N354/'Selected scen drivers'!$F354,"")</f>
        <v/>
      </c>
      <c r="M356" s="6" t="str">
        <f>IFERROR('Selected scen drivers'!O354/'Selected scen drivers'!$F354,"")</f>
        <v/>
      </c>
      <c r="N356" s="6" t="str">
        <f>IFERROR('Selected scen drivers'!P354/'Selected scen drivers'!$F354,"")</f>
        <v/>
      </c>
      <c r="O356" s="6" t="str">
        <f>IFERROR('Selected scen drivers'!Q354/'Selected scen drivers'!$F354,"")</f>
        <v/>
      </c>
      <c r="P356" s="6" t="str">
        <f>IFERROR('Selected scen drivers'!R354/'Selected scen drivers'!$F354,"")</f>
        <v/>
      </c>
      <c r="Q356" s="6" t="str">
        <f>IFERROR('Selected scen drivers'!S354/'Selected scen drivers'!$F354,"")</f>
        <v/>
      </c>
      <c r="R356" s="6" t="str">
        <f>IFERROR('Selected scen drivers'!T354/'Selected scen drivers'!$F354,"")</f>
        <v/>
      </c>
      <c r="S356" s="6" t="str">
        <f>IFERROR('Selected scen drivers'!U354/'Selected scen drivers'!$F354,"")</f>
        <v/>
      </c>
      <c r="T356" s="6" t="str">
        <f>IFERROR('Selected scen drivers'!V354/'Selected scen drivers'!$F354,"")</f>
        <v/>
      </c>
      <c r="U356" s="6" t="str">
        <f>IFERROR('Selected scen drivers'!W354/'Selected scen drivers'!$F354,"")</f>
        <v/>
      </c>
      <c r="V356" s="6" t="str">
        <f>IFERROR('Selected scen drivers'!X354/'Selected scen drivers'!$F354,"")</f>
        <v/>
      </c>
      <c r="W356" s="6" t="str">
        <f>IFERROR('Selected scen drivers'!Y354/'Selected scen drivers'!$F354,"")</f>
        <v/>
      </c>
      <c r="X356" s="6" t="str">
        <f>IFERROR('Selected scen drivers'!Z354/'Selected scen drivers'!$F354,"")</f>
        <v/>
      </c>
      <c r="Y356" s="6" t="str">
        <f>IFERROR('Selected scen drivers'!AA354/'Selected scen drivers'!$F354,"")</f>
        <v/>
      </c>
      <c r="Z356" s="6" t="str">
        <f>IFERROR('Selected scen drivers'!AB354/'Selected scen drivers'!$F354,"")</f>
        <v/>
      </c>
      <c r="AA356" s="6" t="str">
        <f>IFERROR('Selected scen drivers'!AC354/'Selected scen drivers'!$F354,"")</f>
        <v/>
      </c>
      <c r="AB356" s="6" t="str">
        <f>IFERROR('Selected scen drivers'!AD354/'Selected scen drivers'!$F354,"")</f>
        <v/>
      </c>
      <c r="AC356" s="6" t="str">
        <f>IFERROR('Selected scen drivers'!AE354/'Selected scen drivers'!$F354,"")</f>
        <v/>
      </c>
    </row>
    <row r="357" hidden="1" spans="2:29">
      <c r="B357" t="str">
        <f>'Selected scen drivers'!C355</f>
        <v/>
      </c>
      <c r="C357" t="str">
        <f>'Selected scen drivers'!D355</f>
        <v>GDPIND</v>
      </c>
      <c r="D357" s="6" t="str">
        <f>IFERROR('Selected scen drivers'!F355/'Selected scen drivers'!$F355,"")</f>
        <v/>
      </c>
      <c r="E357" s="6" t="str">
        <f>IFERROR('Selected scen drivers'!G355/'Selected scen drivers'!$F355,"")</f>
        <v/>
      </c>
      <c r="F357" s="6" t="str">
        <f>IFERROR('Selected scen drivers'!H355/'Selected scen drivers'!$F355,"")</f>
        <v/>
      </c>
      <c r="G357" s="6" t="str">
        <f>IFERROR('Selected scen drivers'!I355/'Selected scen drivers'!$F355,"")</f>
        <v/>
      </c>
      <c r="H357" s="6" t="str">
        <f>IFERROR('Selected scen drivers'!J355/'Selected scen drivers'!$F355,"")</f>
        <v/>
      </c>
      <c r="I357" s="6" t="str">
        <f>IFERROR('Selected scen drivers'!K355/'Selected scen drivers'!$F355,"")</f>
        <v/>
      </c>
      <c r="J357" s="6" t="str">
        <f>IFERROR('Selected scen drivers'!L355/'Selected scen drivers'!$F355,"")</f>
        <v/>
      </c>
      <c r="K357" s="6" t="str">
        <f>IFERROR('Selected scen drivers'!M355/'Selected scen drivers'!$F355,"")</f>
        <v/>
      </c>
      <c r="L357" s="6" t="str">
        <f>IFERROR('Selected scen drivers'!N355/'Selected scen drivers'!$F355,"")</f>
        <v/>
      </c>
      <c r="M357" s="6" t="str">
        <f>IFERROR('Selected scen drivers'!O355/'Selected scen drivers'!$F355,"")</f>
        <v/>
      </c>
      <c r="N357" s="6" t="str">
        <f>IFERROR('Selected scen drivers'!P355/'Selected scen drivers'!$F355,"")</f>
        <v/>
      </c>
      <c r="O357" s="6" t="str">
        <f>IFERROR('Selected scen drivers'!Q355/'Selected scen drivers'!$F355,"")</f>
        <v/>
      </c>
      <c r="P357" s="6" t="str">
        <f>IFERROR('Selected scen drivers'!R355/'Selected scen drivers'!$F355,"")</f>
        <v/>
      </c>
      <c r="Q357" s="6" t="str">
        <f>IFERROR('Selected scen drivers'!S355/'Selected scen drivers'!$F355,"")</f>
        <v/>
      </c>
      <c r="R357" s="6" t="str">
        <f>IFERROR('Selected scen drivers'!T355/'Selected scen drivers'!$F355,"")</f>
        <v/>
      </c>
      <c r="S357" s="6" t="str">
        <f>IFERROR('Selected scen drivers'!U355/'Selected scen drivers'!$F355,"")</f>
        <v/>
      </c>
      <c r="T357" s="6" t="str">
        <f>IFERROR('Selected scen drivers'!V355/'Selected scen drivers'!$F355,"")</f>
        <v/>
      </c>
      <c r="U357" s="6" t="str">
        <f>IFERROR('Selected scen drivers'!W355/'Selected scen drivers'!$F355,"")</f>
        <v/>
      </c>
      <c r="V357" s="6" t="str">
        <f>IFERROR('Selected scen drivers'!X355/'Selected scen drivers'!$F355,"")</f>
        <v/>
      </c>
      <c r="W357" s="6" t="str">
        <f>IFERROR('Selected scen drivers'!Y355/'Selected scen drivers'!$F355,"")</f>
        <v/>
      </c>
      <c r="X357" s="6" t="str">
        <f>IFERROR('Selected scen drivers'!Z355/'Selected scen drivers'!$F355,"")</f>
        <v/>
      </c>
      <c r="Y357" s="6" t="str">
        <f>IFERROR('Selected scen drivers'!AA355/'Selected scen drivers'!$F355,"")</f>
        <v/>
      </c>
      <c r="Z357" s="6" t="str">
        <f>IFERROR('Selected scen drivers'!AB355/'Selected scen drivers'!$F355,"")</f>
        <v/>
      </c>
      <c r="AA357" s="6" t="str">
        <f>IFERROR('Selected scen drivers'!AC355/'Selected scen drivers'!$F355,"")</f>
        <v/>
      </c>
      <c r="AB357" s="6" t="str">
        <f>IFERROR('Selected scen drivers'!AD355/'Selected scen drivers'!$F355,"")</f>
        <v/>
      </c>
      <c r="AC357" s="6" t="str">
        <f>IFERROR('Selected scen drivers'!AE355/'Selected scen drivers'!$F355,"")</f>
        <v/>
      </c>
    </row>
    <row r="358" hidden="1" spans="2:29">
      <c r="B358" t="str">
        <f>'Selected scen drivers'!C356</f>
        <v/>
      </c>
      <c r="C358" t="str">
        <f>'Selected scen drivers'!D356</f>
        <v>GDPMFG</v>
      </c>
      <c r="D358" s="6" t="str">
        <f>IFERROR('Selected scen drivers'!F356/'Selected scen drivers'!$F356,"")</f>
        <v/>
      </c>
      <c r="E358" s="6" t="str">
        <f>IFERROR('Selected scen drivers'!G356/'Selected scen drivers'!$F356,"")</f>
        <v/>
      </c>
      <c r="F358" s="6" t="str">
        <f>IFERROR('Selected scen drivers'!H356/'Selected scen drivers'!$F356,"")</f>
        <v/>
      </c>
      <c r="G358" s="6" t="str">
        <f>IFERROR('Selected scen drivers'!I356/'Selected scen drivers'!$F356,"")</f>
        <v/>
      </c>
      <c r="H358" s="6" t="str">
        <f>IFERROR('Selected scen drivers'!J356/'Selected scen drivers'!$F356,"")</f>
        <v/>
      </c>
      <c r="I358" s="6" t="str">
        <f>IFERROR('Selected scen drivers'!K356/'Selected scen drivers'!$F356,"")</f>
        <v/>
      </c>
      <c r="J358" s="6" t="str">
        <f>IFERROR('Selected scen drivers'!L356/'Selected scen drivers'!$F356,"")</f>
        <v/>
      </c>
      <c r="K358" s="6" t="str">
        <f>IFERROR('Selected scen drivers'!M356/'Selected scen drivers'!$F356,"")</f>
        <v/>
      </c>
      <c r="L358" s="6" t="str">
        <f>IFERROR('Selected scen drivers'!N356/'Selected scen drivers'!$F356,"")</f>
        <v/>
      </c>
      <c r="M358" s="6" t="str">
        <f>IFERROR('Selected scen drivers'!O356/'Selected scen drivers'!$F356,"")</f>
        <v/>
      </c>
      <c r="N358" s="6" t="str">
        <f>IFERROR('Selected scen drivers'!P356/'Selected scen drivers'!$F356,"")</f>
        <v/>
      </c>
      <c r="O358" s="6" t="str">
        <f>IFERROR('Selected scen drivers'!Q356/'Selected scen drivers'!$F356,"")</f>
        <v/>
      </c>
      <c r="P358" s="6" t="str">
        <f>IFERROR('Selected scen drivers'!R356/'Selected scen drivers'!$F356,"")</f>
        <v/>
      </c>
      <c r="Q358" s="6" t="str">
        <f>IFERROR('Selected scen drivers'!S356/'Selected scen drivers'!$F356,"")</f>
        <v/>
      </c>
      <c r="R358" s="6" t="str">
        <f>IFERROR('Selected scen drivers'!T356/'Selected scen drivers'!$F356,"")</f>
        <v/>
      </c>
      <c r="S358" s="6" t="str">
        <f>IFERROR('Selected scen drivers'!U356/'Selected scen drivers'!$F356,"")</f>
        <v/>
      </c>
      <c r="T358" s="6" t="str">
        <f>IFERROR('Selected scen drivers'!V356/'Selected scen drivers'!$F356,"")</f>
        <v/>
      </c>
      <c r="U358" s="6" t="str">
        <f>IFERROR('Selected scen drivers'!W356/'Selected scen drivers'!$F356,"")</f>
        <v/>
      </c>
      <c r="V358" s="6" t="str">
        <f>IFERROR('Selected scen drivers'!X356/'Selected scen drivers'!$F356,"")</f>
        <v/>
      </c>
      <c r="W358" s="6" t="str">
        <f>IFERROR('Selected scen drivers'!Y356/'Selected scen drivers'!$F356,"")</f>
        <v/>
      </c>
      <c r="X358" s="6" t="str">
        <f>IFERROR('Selected scen drivers'!Z356/'Selected scen drivers'!$F356,"")</f>
        <v/>
      </c>
      <c r="Y358" s="6" t="str">
        <f>IFERROR('Selected scen drivers'!AA356/'Selected scen drivers'!$F356,"")</f>
        <v/>
      </c>
      <c r="Z358" s="6" t="str">
        <f>IFERROR('Selected scen drivers'!AB356/'Selected scen drivers'!$F356,"")</f>
        <v/>
      </c>
      <c r="AA358" s="6" t="str">
        <f>IFERROR('Selected scen drivers'!AC356/'Selected scen drivers'!$F356,"")</f>
        <v/>
      </c>
      <c r="AB358" s="6" t="str">
        <f>IFERROR('Selected scen drivers'!AD356/'Selected scen drivers'!$F356,"")</f>
        <v/>
      </c>
      <c r="AC358" s="6" t="str">
        <f>IFERROR('Selected scen drivers'!AE356/'Selected scen drivers'!$F356,"")</f>
        <v/>
      </c>
    </row>
    <row r="359" hidden="1" spans="2:29">
      <c r="B359" t="str">
        <f>'Selected scen drivers'!C357</f>
        <v/>
      </c>
      <c r="C359" t="str">
        <f>'Selected scen drivers'!D357</f>
        <v>GDPPCAP</v>
      </c>
      <c r="D359" s="6" t="str">
        <f>IFERROR('Selected scen drivers'!F357/'Selected scen drivers'!$F357,"")</f>
        <v/>
      </c>
      <c r="E359" s="6" t="str">
        <f>IFERROR('Selected scen drivers'!G357/'Selected scen drivers'!$F357,"")</f>
        <v/>
      </c>
      <c r="F359" s="6" t="str">
        <f>IFERROR('Selected scen drivers'!H357/'Selected scen drivers'!$F357,"")</f>
        <v/>
      </c>
      <c r="G359" s="6" t="str">
        <f>IFERROR('Selected scen drivers'!I357/'Selected scen drivers'!$F357,"")</f>
        <v/>
      </c>
      <c r="H359" s="6" t="str">
        <f>IFERROR('Selected scen drivers'!J357/'Selected scen drivers'!$F357,"")</f>
        <v/>
      </c>
      <c r="I359" s="6" t="str">
        <f>IFERROR('Selected scen drivers'!K357/'Selected scen drivers'!$F357,"")</f>
        <v/>
      </c>
      <c r="J359" s="6" t="str">
        <f>IFERROR('Selected scen drivers'!L357/'Selected scen drivers'!$F357,"")</f>
        <v/>
      </c>
      <c r="K359" s="6" t="str">
        <f>IFERROR('Selected scen drivers'!M357/'Selected scen drivers'!$F357,"")</f>
        <v/>
      </c>
      <c r="L359" s="6" t="str">
        <f>IFERROR('Selected scen drivers'!N357/'Selected scen drivers'!$F357,"")</f>
        <v/>
      </c>
      <c r="M359" s="6" t="str">
        <f>IFERROR('Selected scen drivers'!O357/'Selected scen drivers'!$F357,"")</f>
        <v/>
      </c>
      <c r="N359" s="6" t="str">
        <f>IFERROR('Selected scen drivers'!P357/'Selected scen drivers'!$F357,"")</f>
        <v/>
      </c>
      <c r="O359" s="6" t="str">
        <f>IFERROR('Selected scen drivers'!Q357/'Selected scen drivers'!$F357,"")</f>
        <v/>
      </c>
      <c r="P359" s="6" t="str">
        <f>IFERROR('Selected scen drivers'!R357/'Selected scen drivers'!$F357,"")</f>
        <v/>
      </c>
      <c r="Q359" s="6" t="str">
        <f>IFERROR('Selected scen drivers'!S357/'Selected scen drivers'!$F357,"")</f>
        <v/>
      </c>
      <c r="R359" s="6" t="str">
        <f>IFERROR('Selected scen drivers'!T357/'Selected scen drivers'!$F357,"")</f>
        <v/>
      </c>
      <c r="S359" s="6" t="str">
        <f>IFERROR('Selected scen drivers'!U357/'Selected scen drivers'!$F357,"")</f>
        <v/>
      </c>
      <c r="T359" s="6" t="str">
        <f>IFERROR('Selected scen drivers'!V357/'Selected scen drivers'!$F357,"")</f>
        <v/>
      </c>
      <c r="U359" s="6" t="str">
        <f>IFERROR('Selected scen drivers'!W357/'Selected scen drivers'!$F357,"")</f>
        <v/>
      </c>
      <c r="V359" s="6" t="str">
        <f>IFERROR('Selected scen drivers'!X357/'Selected scen drivers'!$F357,"")</f>
        <v/>
      </c>
      <c r="W359" s="6" t="str">
        <f>IFERROR('Selected scen drivers'!Y357/'Selected scen drivers'!$F357,"")</f>
        <v/>
      </c>
      <c r="X359" s="6" t="str">
        <f>IFERROR('Selected scen drivers'!Z357/'Selected scen drivers'!$F357,"")</f>
        <v/>
      </c>
      <c r="Y359" s="6" t="str">
        <f>IFERROR('Selected scen drivers'!AA357/'Selected scen drivers'!$F357,"")</f>
        <v/>
      </c>
      <c r="Z359" s="6" t="str">
        <f>IFERROR('Selected scen drivers'!AB357/'Selected scen drivers'!$F357,"")</f>
        <v/>
      </c>
      <c r="AA359" s="6" t="str">
        <f>IFERROR('Selected scen drivers'!AC357/'Selected scen drivers'!$F357,"")</f>
        <v/>
      </c>
      <c r="AB359" s="6" t="str">
        <f>IFERROR('Selected scen drivers'!AD357/'Selected scen drivers'!$F357,"")</f>
        <v/>
      </c>
      <c r="AC359" s="6" t="str">
        <f>IFERROR('Selected scen drivers'!AE357/'Selected scen drivers'!$F357,"")</f>
        <v/>
      </c>
    </row>
    <row r="360" spans="2:29">
      <c r="B360" t="str">
        <f>'Selected scen drivers'!C358</f>
        <v/>
      </c>
      <c r="C360" t="str">
        <f>'Selected scen drivers'!D358</f>
        <v>GDPPHOU</v>
      </c>
      <c r="D360" s="6" t="str">
        <f>IFERROR('Selected scen drivers'!F358/'Selected scen drivers'!$F358,"")</f>
        <v/>
      </c>
      <c r="E360" s="6" t="str">
        <f>IFERROR('Selected scen drivers'!G358/'Selected scen drivers'!$F358,"")</f>
        <v/>
      </c>
      <c r="F360" s="6" t="str">
        <f>IFERROR('Selected scen drivers'!H358/'Selected scen drivers'!$F358,"")</f>
        <v/>
      </c>
      <c r="G360" s="6" t="str">
        <f>IFERROR('Selected scen drivers'!I358/'Selected scen drivers'!$F358,"")</f>
        <v/>
      </c>
      <c r="H360" s="6" t="str">
        <f>IFERROR('Selected scen drivers'!J358/'Selected scen drivers'!$F358,"")</f>
        <v/>
      </c>
      <c r="I360" s="6" t="str">
        <f>IFERROR('Selected scen drivers'!K358/'Selected scen drivers'!$F358,"")</f>
        <v/>
      </c>
      <c r="J360" s="6" t="str">
        <f>IFERROR('Selected scen drivers'!L358/'Selected scen drivers'!$F358,"")</f>
        <v/>
      </c>
      <c r="K360" s="6" t="str">
        <f>IFERROR('Selected scen drivers'!M358/'Selected scen drivers'!$F358,"")</f>
        <v/>
      </c>
      <c r="L360" s="6" t="str">
        <f>IFERROR('Selected scen drivers'!N358/'Selected scen drivers'!$F358,"")</f>
        <v/>
      </c>
      <c r="M360" s="6" t="str">
        <f>IFERROR('Selected scen drivers'!O358/'Selected scen drivers'!$F358,"")</f>
        <v/>
      </c>
      <c r="N360" s="6" t="str">
        <f>IFERROR('Selected scen drivers'!P358/'Selected scen drivers'!$F358,"")</f>
        <v/>
      </c>
      <c r="O360" s="6" t="str">
        <f>IFERROR('Selected scen drivers'!Q358/'Selected scen drivers'!$F358,"")</f>
        <v/>
      </c>
      <c r="P360" s="6" t="str">
        <f>IFERROR('Selected scen drivers'!R358/'Selected scen drivers'!$F358,"")</f>
        <v/>
      </c>
      <c r="Q360" s="6" t="str">
        <f>IFERROR('Selected scen drivers'!S358/'Selected scen drivers'!$F358,"")</f>
        <v/>
      </c>
      <c r="R360" s="6" t="str">
        <f>IFERROR('Selected scen drivers'!T358/'Selected scen drivers'!$F358,"")</f>
        <v/>
      </c>
      <c r="S360" s="6" t="str">
        <f>IFERROR('Selected scen drivers'!U358/'Selected scen drivers'!$F358,"")</f>
        <v/>
      </c>
      <c r="T360" s="6" t="str">
        <f>IFERROR('Selected scen drivers'!V358/'Selected scen drivers'!$F358,"")</f>
        <v/>
      </c>
      <c r="U360" s="6" t="str">
        <f>IFERROR('Selected scen drivers'!W358/'Selected scen drivers'!$F358,"")</f>
        <v/>
      </c>
      <c r="V360" s="6" t="str">
        <f>IFERROR('Selected scen drivers'!X358/'Selected scen drivers'!$F358,"")</f>
        <v/>
      </c>
      <c r="W360" s="6" t="str">
        <f>IFERROR('Selected scen drivers'!Y358/'Selected scen drivers'!$F358,"")</f>
        <v/>
      </c>
      <c r="X360" s="6" t="str">
        <f>IFERROR('Selected scen drivers'!Z358/'Selected scen drivers'!$F358,"")</f>
        <v/>
      </c>
      <c r="Y360" s="6" t="str">
        <f>IFERROR('Selected scen drivers'!AA358/'Selected scen drivers'!$F358,"")</f>
        <v/>
      </c>
      <c r="Z360" s="6" t="str">
        <f>IFERROR('Selected scen drivers'!AB358/'Selected scen drivers'!$F358,"")</f>
        <v/>
      </c>
      <c r="AA360" s="6" t="str">
        <f>IFERROR('Selected scen drivers'!AC358/'Selected scen drivers'!$F358,"")</f>
        <v/>
      </c>
      <c r="AB360" s="6" t="str">
        <f>IFERROR('Selected scen drivers'!AD358/'Selected scen drivers'!$F358,"")</f>
        <v/>
      </c>
      <c r="AC360" s="6" t="str">
        <f>IFERROR('Selected scen drivers'!AE358/'Selected scen drivers'!$F358,"")</f>
        <v/>
      </c>
    </row>
    <row r="361" hidden="1" spans="2:29">
      <c r="B361" t="str">
        <f>'Selected scen drivers'!C359</f>
        <v/>
      </c>
      <c r="C361" t="str">
        <f>'Selected scen drivers'!D359</f>
        <v>GDPSER</v>
      </c>
      <c r="D361" s="6" t="str">
        <f>IFERROR('Selected scen drivers'!F359/'Selected scen drivers'!$F359,"")</f>
        <v/>
      </c>
      <c r="E361" s="6" t="str">
        <f>IFERROR('Selected scen drivers'!G359/'Selected scen drivers'!$F359,"")</f>
        <v/>
      </c>
      <c r="F361" s="6" t="str">
        <f>IFERROR('Selected scen drivers'!H359/'Selected scen drivers'!$F359,"")</f>
        <v/>
      </c>
      <c r="G361" s="6" t="str">
        <f>IFERROR('Selected scen drivers'!I359/'Selected scen drivers'!$F359,"")</f>
        <v/>
      </c>
      <c r="H361" s="6" t="str">
        <f>IFERROR('Selected scen drivers'!J359/'Selected scen drivers'!$F359,"")</f>
        <v/>
      </c>
      <c r="I361" s="6" t="str">
        <f>IFERROR('Selected scen drivers'!K359/'Selected scen drivers'!$F359,"")</f>
        <v/>
      </c>
      <c r="J361" s="6" t="str">
        <f>IFERROR('Selected scen drivers'!L359/'Selected scen drivers'!$F359,"")</f>
        <v/>
      </c>
      <c r="K361" s="6" t="str">
        <f>IFERROR('Selected scen drivers'!M359/'Selected scen drivers'!$F359,"")</f>
        <v/>
      </c>
      <c r="L361" s="6" t="str">
        <f>IFERROR('Selected scen drivers'!N359/'Selected scen drivers'!$F359,"")</f>
        <v/>
      </c>
      <c r="M361" s="6" t="str">
        <f>IFERROR('Selected scen drivers'!O359/'Selected scen drivers'!$F359,"")</f>
        <v/>
      </c>
      <c r="N361" s="6" t="str">
        <f>IFERROR('Selected scen drivers'!P359/'Selected scen drivers'!$F359,"")</f>
        <v/>
      </c>
      <c r="O361" s="6" t="str">
        <f>IFERROR('Selected scen drivers'!Q359/'Selected scen drivers'!$F359,"")</f>
        <v/>
      </c>
      <c r="P361" s="6" t="str">
        <f>IFERROR('Selected scen drivers'!R359/'Selected scen drivers'!$F359,"")</f>
        <v/>
      </c>
      <c r="Q361" s="6" t="str">
        <f>IFERROR('Selected scen drivers'!S359/'Selected scen drivers'!$F359,"")</f>
        <v/>
      </c>
      <c r="R361" s="6" t="str">
        <f>IFERROR('Selected scen drivers'!T359/'Selected scen drivers'!$F359,"")</f>
        <v/>
      </c>
      <c r="S361" s="6" t="str">
        <f>IFERROR('Selected scen drivers'!U359/'Selected scen drivers'!$F359,"")</f>
        <v/>
      </c>
      <c r="T361" s="6" t="str">
        <f>IFERROR('Selected scen drivers'!V359/'Selected scen drivers'!$F359,"")</f>
        <v/>
      </c>
      <c r="U361" s="6" t="str">
        <f>IFERROR('Selected scen drivers'!W359/'Selected scen drivers'!$F359,"")</f>
        <v/>
      </c>
      <c r="V361" s="6" t="str">
        <f>IFERROR('Selected scen drivers'!X359/'Selected scen drivers'!$F359,"")</f>
        <v/>
      </c>
      <c r="W361" s="6" t="str">
        <f>IFERROR('Selected scen drivers'!Y359/'Selected scen drivers'!$F359,"")</f>
        <v/>
      </c>
      <c r="X361" s="6" t="str">
        <f>IFERROR('Selected scen drivers'!Z359/'Selected scen drivers'!$F359,"")</f>
        <v/>
      </c>
      <c r="Y361" s="6" t="str">
        <f>IFERROR('Selected scen drivers'!AA359/'Selected scen drivers'!$F359,"")</f>
        <v/>
      </c>
      <c r="Z361" s="6" t="str">
        <f>IFERROR('Selected scen drivers'!AB359/'Selected scen drivers'!$F359,"")</f>
        <v/>
      </c>
      <c r="AA361" s="6" t="str">
        <f>IFERROR('Selected scen drivers'!AC359/'Selected scen drivers'!$F359,"")</f>
        <v/>
      </c>
      <c r="AB361" s="6" t="str">
        <f>IFERROR('Selected scen drivers'!AD359/'Selected scen drivers'!$F359,"")</f>
        <v/>
      </c>
      <c r="AC361" s="6" t="str">
        <f>IFERROR('Selected scen drivers'!AE359/'Selected scen drivers'!$F359,"")</f>
        <v/>
      </c>
    </row>
    <row r="362" hidden="1" spans="2:29">
      <c r="B362" t="str">
        <f>'Selected scen drivers'!C360</f>
        <v/>
      </c>
      <c r="C362" t="str">
        <f>'Selected scen drivers'!D360</f>
        <v>HOU</v>
      </c>
      <c r="D362" s="6" t="str">
        <f>IFERROR('Selected scen drivers'!F360/'Selected scen drivers'!$F360,"")</f>
        <v/>
      </c>
      <c r="E362" s="6" t="str">
        <f>IFERROR('Selected scen drivers'!G360/'Selected scen drivers'!$F360,"")</f>
        <v/>
      </c>
      <c r="F362" s="6" t="str">
        <f>IFERROR('Selected scen drivers'!H360/'Selected scen drivers'!$F360,"")</f>
        <v/>
      </c>
      <c r="G362" s="6" t="str">
        <f>IFERROR('Selected scen drivers'!I360/'Selected scen drivers'!$F360,"")</f>
        <v/>
      </c>
      <c r="H362" s="6" t="str">
        <f>IFERROR('Selected scen drivers'!J360/'Selected scen drivers'!$F360,"")</f>
        <v/>
      </c>
      <c r="I362" s="6" t="str">
        <f>IFERROR('Selected scen drivers'!K360/'Selected scen drivers'!$F360,"")</f>
        <v/>
      </c>
      <c r="J362" s="6" t="str">
        <f>IFERROR('Selected scen drivers'!L360/'Selected scen drivers'!$F360,"")</f>
        <v/>
      </c>
      <c r="K362" s="6" t="str">
        <f>IFERROR('Selected scen drivers'!M360/'Selected scen drivers'!$F360,"")</f>
        <v/>
      </c>
      <c r="L362" s="6" t="str">
        <f>IFERROR('Selected scen drivers'!N360/'Selected scen drivers'!$F360,"")</f>
        <v/>
      </c>
      <c r="M362" s="6" t="str">
        <f>IFERROR('Selected scen drivers'!O360/'Selected scen drivers'!$F360,"")</f>
        <v/>
      </c>
      <c r="N362" s="6" t="str">
        <f>IFERROR('Selected scen drivers'!P360/'Selected scen drivers'!$F360,"")</f>
        <v/>
      </c>
      <c r="O362" s="6" t="str">
        <f>IFERROR('Selected scen drivers'!Q360/'Selected scen drivers'!$F360,"")</f>
        <v/>
      </c>
      <c r="P362" s="6" t="str">
        <f>IFERROR('Selected scen drivers'!R360/'Selected scen drivers'!$F360,"")</f>
        <v/>
      </c>
      <c r="Q362" s="6" t="str">
        <f>IFERROR('Selected scen drivers'!S360/'Selected scen drivers'!$F360,"")</f>
        <v/>
      </c>
      <c r="R362" s="6" t="str">
        <f>IFERROR('Selected scen drivers'!T360/'Selected scen drivers'!$F360,"")</f>
        <v/>
      </c>
      <c r="S362" s="6" t="str">
        <f>IFERROR('Selected scen drivers'!U360/'Selected scen drivers'!$F360,"")</f>
        <v/>
      </c>
      <c r="T362" s="6" t="str">
        <f>IFERROR('Selected scen drivers'!V360/'Selected scen drivers'!$F360,"")</f>
        <v/>
      </c>
      <c r="U362" s="6" t="str">
        <f>IFERROR('Selected scen drivers'!W360/'Selected scen drivers'!$F360,"")</f>
        <v/>
      </c>
      <c r="V362" s="6" t="str">
        <f>IFERROR('Selected scen drivers'!X360/'Selected scen drivers'!$F360,"")</f>
        <v/>
      </c>
      <c r="W362" s="6" t="str">
        <f>IFERROR('Selected scen drivers'!Y360/'Selected scen drivers'!$F360,"")</f>
        <v/>
      </c>
      <c r="X362" s="6" t="str">
        <f>IFERROR('Selected scen drivers'!Z360/'Selected scen drivers'!$F360,"")</f>
        <v/>
      </c>
      <c r="Y362" s="6" t="str">
        <f>IFERROR('Selected scen drivers'!AA360/'Selected scen drivers'!$F360,"")</f>
        <v/>
      </c>
      <c r="Z362" s="6" t="str">
        <f>IFERROR('Selected scen drivers'!AB360/'Selected scen drivers'!$F360,"")</f>
        <v/>
      </c>
      <c r="AA362" s="6" t="str">
        <f>IFERROR('Selected scen drivers'!AC360/'Selected scen drivers'!$F360,"")</f>
        <v/>
      </c>
      <c r="AB362" s="6" t="str">
        <f>IFERROR('Selected scen drivers'!AD360/'Selected scen drivers'!$F360,"")</f>
        <v/>
      </c>
      <c r="AC362" s="6" t="str">
        <f>IFERROR('Selected scen drivers'!AE360/'Selected scen drivers'!$F360,"")</f>
        <v/>
      </c>
    </row>
    <row r="363" hidden="1" spans="2:29">
      <c r="B363" t="str">
        <f>'Selected scen drivers'!C361</f>
        <v/>
      </c>
      <c r="C363" t="str">
        <f>'Selected scen drivers'!D361</f>
        <v>POP</v>
      </c>
      <c r="D363" s="6" t="str">
        <f>IFERROR('Selected scen drivers'!F361/'Selected scen drivers'!$F361,"")</f>
        <v/>
      </c>
      <c r="E363" s="6" t="str">
        <f>IFERROR('Selected scen drivers'!G361/'Selected scen drivers'!$F361,"")</f>
        <v/>
      </c>
      <c r="F363" s="6" t="str">
        <f>IFERROR('Selected scen drivers'!H361/'Selected scen drivers'!$F361,"")</f>
        <v/>
      </c>
      <c r="G363" s="6" t="str">
        <f>IFERROR('Selected scen drivers'!I361/'Selected scen drivers'!$F361,"")</f>
        <v/>
      </c>
      <c r="H363" s="6" t="str">
        <f>IFERROR('Selected scen drivers'!J361/'Selected scen drivers'!$F361,"")</f>
        <v/>
      </c>
      <c r="I363" s="6" t="str">
        <f>IFERROR('Selected scen drivers'!K361/'Selected scen drivers'!$F361,"")</f>
        <v/>
      </c>
      <c r="J363" s="6" t="str">
        <f>IFERROR('Selected scen drivers'!L361/'Selected scen drivers'!$F361,"")</f>
        <v/>
      </c>
      <c r="K363" s="6" t="str">
        <f>IFERROR('Selected scen drivers'!M361/'Selected scen drivers'!$F361,"")</f>
        <v/>
      </c>
      <c r="L363" s="6" t="str">
        <f>IFERROR('Selected scen drivers'!N361/'Selected scen drivers'!$F361,"")</f>
        <v/>
      </c>
      <c r="M363" s="6" t="str">
        <f>IFERROR('Selected scen drivers'!O361/'Selected scen drivers'!$F361,"")</f>
        <v/>
      </c>
      <c r="N363" s="6" t="str">
        <f>IFERROR('Selected scen drivers'!P361/'Selected scen drivers'!$F361,"")</f>
        <v/>
      </c>
      <c r="O363" s="6" t="str">
        <f>IFERROR('Selected scen drivers'!Q361/'Selected scen drivers'!$F361,"")</f>
        <v/>
      </c>
      <c r="P363" s="6" t="str">
        <f>IFERROR('Selected scen drivers'!R361/'Selected scen drivers'!$F361,"")</f>
        <v/>
      </c>
      <c r="Q363" s="6" t="str">
        <f>IFERROR('Selected scen drivers'!S361/'Selected scen drivers'!$F361,"")</f>
        <v/>
      </c>
      <c r="R363" s="6" t="str">
        <f>IFERROR('Selected scen drivers'!T361/'Selected scen drivers'!$F361,"")</f>
        <v/>
      </c>
      <c r="S363" s="6" t="str">
        <f>IFERROR('Selected scen drivers'!U361/'Selected scen drivers'!$F361,"")</f>
        <v/>
      </c>
      <c r="T363" s="6" t="str">
        <f>IFERROR('Selected scen drivers'!V361/'Selected scen drivers'!$F361,"")</f>
        <v/>
      </c>
      <c r="U363" s="6" t="str">
        <f>IFERROR('Selected scen drivers'!W361/'Selected scen drivers'!$F361,"")</f>
        <v/>
      </c>
      <c r="V363" s="6" t="str">
        <f>IFERROR('Selected scen drivers'!X361/'Selected scen drivers'!$F361,"")</f>
        <v/>
      </c>
      <c r="W363" s="6" t="str">
        <f>IFERROR('Selected scen drivers'!Y361/'Selected scen drivers'!$F361,"")</f>
        <v/>
      </c>
      <c r="X363" s="6" t="str">
        <f>IFERROR('Selected scen drivers'!Z361/'Selected scen drivers'!$F361,"")</f>
        <v/>
      </c>
      <c r="Y363" s="6" t="str">
        <f>IFERROR('Selected scen drivers'!AA361/'Selected scen drivers'!$F361,"")</f>
        <v/>
      </c>
      <c r="Z363" s="6" t="str">
        <f>IFERROR('Selected scen drivers'!AB361/'Selected scen drivers'!$F361,"")</f>
        <v/>
      </c>
      <c r="AA363" s="6" t="str">
        <f>IFERROR('Selected scen drivers'!AC361/'Selected scen drivers'!$F361,"")</f>
        <v/>
      </c>
      <c r="AB363" s="6" t="str">
        <f>IFERROR('Selected scen drivers'!AD361/'Selected scen drivers'!$F361,"")</f>
        <v/>
      </c>
      <c r="AC363" s="6" t="str">
        <f>IFERROR('Selected scen drivers'!AE361/'Selected scen drivers'!$F361,"")</f>
        <v/>
      </c>
    </row>
    <row r="364" hidden="1" spans="2:29">
      <c r="B364" t="str">
        <f>'Selected scen drivers'!C362</f>
        <v/>
      </c>
      <c r="C364" t="str">
        <f>'Selected scen drivers'!D362</f>
        <v>GDP</v>
      </c>
      <c r="D364" s="6" t="str">
        <f>IFERROR('Selected scen drivers'!F362/'Selected scen drivers'!$F362,"")</f>
        <v/>
      </c>
      <c r="E364" s="6" t="str">
        <f>IFERROR('Selected scen drivers'!G362/'Selected scen drivers'!$F362,"")</f>
        <v/>
      </c>
      <c r="F364" s="6" t="str">
        <f>IFERROR('Selected scen drivers'!H362/'Selected scen drivers'!$F362,"")</f>
        <v/>
      </c>
      <c r="G364" s="6" t="str">
        <f>IFERROR('Selected scen drivers'!I362/'Selected scen drivers'!$F362,"")</f>
        <v/>
      </c>
      <c r="H364" s="6" t="str">
        <f>IFERROR('Selected scen drivers'!J362/'Selected scen drivers'!$F362,"")</f>
        <v/>
      </c>
      <c r="I364" s="6" t="str">
        <f>IFERROR('Selected scen drivers'!K362/'Selected scen drivers'!$F362,"")</f>
        <v/>
      </c>
      <c r="J364" s="6" t="str">
        <f>IFERROR('Selected scen drivers'!L362/'Selected scen drivers'!$F362,"")</f>
        <v/>
      </c>
      <c r="K364" s="6" t="str">
        <f>IFERROR('Selected scen drivers'!M362/'Selected scen drivers'!$F362,"")</f>
        <v/>
      </c>
      <c r="L364" s="6" t="str">
        <f>IFERROR('Selected scen drivers'!N362/'Selected scen drivers'!$F362,"")</f>
        <v/>
      </c>
      <c r="M364" s="6" t="str">
        <f>IFERROR('Selected scen drivers'!O362/'Selected scen drivers'!$F362,"")</f>
        <v/>
      </c>
      <c r="N364" s="6" t="str">
        <f>IFERROR('Selected scen drivers'!P362/'Selected scen drivers'!$F362,"")</f>
        <v/>
      </c>
      <c r="O364" s="6" t="str">
        <f>IFERROR('Selected scen drivers'!Q362/'Selected scen drivers'!$F362,"")</f>
        <v/>
      </c>
      <c r="P364" s="6" t="str">
        <f>IFERROR('Selected scen drivers'!R362/'Selected scen drivers'!$F362,"")</f>
        <v/>
      </c>
      <c r="Q364" s="6" t="str">
        <f>IFERROR('Selected scen drivers'!S362/'Selected scen drivers'!$F362,"")</f>
        <v/>
      </c>
      <c r="R364" s="6" t="str">
        <f>IFERROR('Selected scen drivers'!T362/'Selected scen drivers'!$F362,"")</f>
        <v/>
      </c>
      <c r="S364" s="6" t="str">
        <f>IFERROR('Selected scen drivers'!U362/'Selected scen drivers'!$F362,"")</f>
        <v/>
      </c>
      <c r="T364" s="6" t="str">
        <f>IFERROR('Selected scen drivers'!V362/'Selected scen drivers'!$F362,"")</f>
        <v/>
      </c>
      <c r="U364" s="6" t="str">
        <f>IFERROR('Selected scen drivers'!W362/'Selected scen drivers'!$F362,"")</f>
        <v/>
      </c>
      <c r="V364" s="6" t="str">
        <f>IFERROR('Selected scen drivers'!X362/'Selected scen drivers'!$F362,"")</f>
        <v/>
      </c>
      <c r="W364" s="6" t="str">
        <f>IFERROR('Selected scen drivers'!Y362/'Selected scen drivers'!$F362,"")</f>
        <v/>
      </c>
      <c r="X364" s="6" t="str">
        <f>IFERROR('Selected scen drivers'!Z362/'Selected scen drivers'!$F362,"")</f>
        <v/>
      </c>
      <c r="Y364" s="6" t="str">
        <f>IFERROR('Selected scen drivers'!AA362/'Selected scen drivers'!$F362,"")</f>
        <v/>
      </c>
      <c r="Z364" s="6" t="str">
        <f>IFERROR('Selected scen drivers'!AB362/'Selected scen drivers'!$F362,"")</f>
        <v/>
      </c>
      <c r="AA364" s="6" t="str">
        <f>IFERROR('Selected scen drivers'!AC362/'Selected scen drivers'!$F362,"")</f>
        <v/>
      </c>
      <c r="AB364" s="6" t="str">
        <f>IFERROR('Selected scen drivers'!AD362/'Selected scen drivers'!$F362,"")</f>
        <v/>
      </c>
      <c r="AC364" s="6" t="str">
        <f>IFERROR('Selected scen drivers'!AE362/'Selected scen drivers'!$F362,"")</f>
        <v/>
      </c>
    </row>
    <row r="365" hidden="1" spans="2:29">
      <c r="B365" t="str">
        <f>'Selected scen drivers'!C363</f>
        <v/>
      </c>
      <c r="C365" t="str">
        <f>'Selected scen drivers'!D363</f>
        <v>GDPAGR</v>
      </c>
      <c r="D365" s="6" t="str">
        <f>IFERROR('Selected scen drivers'!F363/'Selected scen drivers'!$F363,"")</f>
        <v/>
      </c>
      <c r="E365" s="6" t="str">
        <f>IFERROR('Selected scen drivers'!G363/'Selected scen drivers'!$F363,"")</f>
        <v/>
      </c>
      <c r="F365" s="6" t="str">
        <f>IFERROR('Selected scen drivers'!H363/'Selected scen drivers'!$F363,"")</f>
        <v/>
      </c>
      <c r="G365" s="6" t="str">
        <f>IFERROR('Selected scen drivers'!I363/'Selected scen drivers'!$F363,"")</f>
        <v/>
      </c>
      <c r="H365" s="6" t="str">
        <f>IFERROR('Selected scen drivers'!J363/'Selected scen drivers'!$F363,"")</f>
        <v/>
      </c>
      <c r="I365" s="6" t="str">
        <f>IFERROR('Selected scen drivers'!K363/'Selected scen drivers'!$F363,"")</f>
        <v/>
      </c>
      <c r="J365" s="6" t="str">
        <f>IFERROR('Selected scen drivers'!L363/'Selected scen drivers'!$F363,"")</f>
        <v/>
      </c>
      <c r="K365" s="6" t="str">
        <f>IFERROR('Selected scen drivers'!M363/'Selected scen drivers'!$F363,"")</f>
        <v/>
      </c>
      <c r="L365" s="6" t="str">
        <f>IFERROR('Selected scen drivers'!N363/'Selected scen drivers'!$F363,"")</f>
        <v/>
      </c>
      <c r="M365" s="6" t="str">
        <f>IFERROR('Selected scen drivers'!O363/'Selected scen drivers'!$F363,"")</f>
        <v/>
      </c>
      <c r="N365" s="6" t="str">
        <f>IFERROR('Selected scen drivers'!P363/'Selected scen drivers'!$F363,"")</f>
        <v/>
      </c>
      <c r="O365" s="6" t="str">
        <f>IFERROR('Selected scen drivers'!Q363/'Selected scen drivers'!$F363,"")</f>
        <v/>
      </c>
      <c r="P365" s="6" t="str">
        <f>IFERROR('Selected scen drivers'!R363/'Selected scen drivers'!$F363,"")</f>
        <v/>
      </c>
      <c r="Q365" s="6" t="str">
        <f>IFERROR('Selected scen drivers'!S363/'Selected scen drivers'!$F363,"")</f>
        <v/>
      </c>
      <c r="R365" s="6" t="str">
        <f>IFERROR('Selected scen drivers'!T363/'Selected scen drivers'!$F363,"")</f>
        <v/>
      </c>
      <c r="S365" s="6" t="str">
        <f>IFERROR('Selected scen drivers'!U363/'Selected scen drivers'!$F363,"")</f>
        <v/>
      </c>
      <c r="T365" s="6" t="str">
        <f>IFERROR('Selected scen drivers'!V363/'Selected scen drivers'!$F363,"")</f>
        <v/>
      </c>
      <c r="U365" s="6" t="str">
        <f>IFERROR('Selected scen drivers'!W363/'Selected scen drivers'!$F363,"")</f>
        <v/>
      </c>
      <c r="V365" s="6" t="str">
        <f>IFERROR('Selected scen drivers'!X363/'Selected scen drivers'!$F363,"")</f>
        <v/>
      </c>
      <c r="W365" s="6" t="str">
        <f>IFERROR('Selected scen drivers'!Y363/'Selected scen drivers'!$F363,"")</f>
        <v/>
      </c>
      <c r="X365" s="6" t="str">
        <f>IFERROR('Selected scen drivers'!Z363/'Selected scen drivers'!$F363,"")</f>
        <v/>
      </c>
      <c r="Y365" s="6" t="str">
        <f>IFERROR('Selected scen drivers'!AA363/'Selected scen drivers'!$F363,"")</f>
        <v/>
      </c>
      <c r="Z365" s="6" t="str">
        <f>IFERROR('Selected scen drivers'!AB363/'Selected scen drivers'!$F363,"")</f>
        <v/>
      </c>
      <c r="AA365" s="6" t="str">
        <f>IFERROR('Selected scen drivers'!AC363/'Selected scen drivers'!$F363,"")</f>
        <v/>
      </c>
      <c r="AB365" s="6" t="str">
        <f>IFERROR('Selected scen drivers'!AD363/'Selected scen drivers'!$F363,"")</f>
        <v/>
      </c>
      <c r="AC365" s="6" t="str">
        <f>IFERROR('Selected scen drivers'!AE363/'Selected scen drivers'!$F363,"")</f>
        <v/>
      </c>
    </row>
    <row r="366" hidden="1" spans="2:29">
      <c r="B366" t="str">
        <f>'Selected scen drivers'!C364</f>
        <v/>
      </c>
      <c r="C366" t="str">
        <f>'Selected scen drivers'!D364</f>
        <v>GDPIND</v>
      </c>
      <c r="D366" s="6" t="str">
        <f>IFERROR('Selected scen drivers'!F364/'Selected scen drivers'!$F364,"")</f>
        <v/>
      </c>
      <c r="E366" s="6" t="str">
        <f>IFERROR('Selected scen drivers'!G364/'Selected scen drivers'!$F364,"")</f>
        <v/>
      </c>
      <c r="F366" s="6" t="str">
        <f>IFERROR('Selected scen drivers'!H364/'Selected scen drivers'!$F364,"")</f>
        <v/>
      </c>
      <c r="G366" s="6" t="str">
        <f>IFERROR('Selected scen drivers'!I364/'Selected scen drivers'!$F364,"")</f>
        <v/>
      </c>
      <c r="H366" s="6" t="str">
        <f>IFERROR('Selected scen drivers'!J364/'Selected scen drivers'!$F364,"")</f>
        <v/>
      </c>
      <c r="I366" s="6" t="str">
        <f>IFERROR('Selected scen drivers'!K364/'Selected scen drivers'!$F364,"")</f>
        <v/>
      </c>
      <c r="J366" s="6" t="str">
        <f>IFERROR('Selected scen drivers'!L364/'Selected scen drivers'!$F364,"")</f>
        <v/>
      </c>
      <c r="K366" s="6" t="str">
        <f>IFERROR('Selected scen drivers'!M364/'Selected scen drivers'!$F364,"")</f>
        <v/>
      </c>
      <c r="L366" s="6" t="str">
        <f>IFERROR('Selected scen drivers'!N364/'Selected scen drivers'!$F364,"")</f>
        <v/>
      </c>
      <c r="M366" s="6" t="str">
        <f>IFERROR('Selected scen drivers'!O364/'Selected scen drivers'!$F364,"")</f>
        <v/>
      </c>
      <c r="N366" s="6" t="str">
        <f>IFERROR('Selected scen drivers'!P364/'Selected scen drivers'!$F364,"")</f>
        <v/>
      </c>
      <c r="O366" s="6" t="str">
        <f>IFERROR('Selected scen drivers'!Q364/'Selected scen drivers'!$F364,"")</f>
        <v/>
      </c>
      <c r="P366" s="6" t="str">
        <f>IFERROR('Selected scen drivers'!R364/'Selected scen drivers'!$F364,"")</f>
        <v/>
      </c>
      <c r="Q366" s="6" t="str">
        <f>IFERROR('Selected scen drivers'!S364/'Selected scen drivers'!$F364,"")</f>
        <v/>
      </c>
      <c r="R366" s="6" t="str">
        <f>IFERROR('Selected scen drivers'!T364/'Selected scen drivers'!$F364,"")</f>
        <v/>
      </c>
      <c r="S366" s="6" t="str">
        <f>IFERROR('Selected scen drivers'!U364/'Selected scen drivers'!$F364,"")</f>
        <v/>
      </c>
      <c r="T366" s="6" t="str">
        <f>IFERROR('Selected scen drivers'!V364/'Selected scen drivers'!$F364,"")</f>
        <v/>
      </c>
      <c r="U366" s="6" t="str">
        <f>IFERROR('Selected scen drivers'!W364/'Selected scen drivers'!$F364,"")</f>
        <v/>
      </c>
      <c r="V366" s="6" t="str">
        <f>IFERROR('Selected scen drivers'!X364/'Selected scen drivers'!$F364,"")</f>
        <v/>
      </c>
      <c r="W366" s="6" t="str">
        <f>IFERROR('Selected scen drivers'!Y364/'Selected scen drivers'!$F364,"")</f>
        <v/>
      </c>
      <c r="X366" s="6" t="str">
        <f>IFERROR('Selected scen drivers'!Z364/'Selected scen drivers'!$F364,"")</f>
        <v/>
      </c>
      <c r="Y366" s="6" t="str">
        <f>IFERROR('Selected scen drivers'!AA364/'Selected scen drivers'!$F364,"")</f>
        <v/>
      </c>
      <c r="Z366" s="6" t="str">
        <f>IFERROR('Selected scen drivers'!AB364/'Selected scen drivers'!$F364,"")</f>
        <v/>
      </c>
      <c r="AA366" s="6" t="str">
        <f>IFERROR('Selected scen drivers'!AC364/'Selected scen drivers'!$F364,"")</f>
        <v/>
      </c>
      <c r="AB366" s="6" t="str">
        <f>IFERROR('Selected scen drivers'!AD364/'Selected scen drivers'!$F364,"")</f>
        <v/>
      </c>
      <c r="AC366" s="6" t="str">
        <f>IFERROR('Selected scen drivers'!AE364/'Selected scen drivers'!$F364,"")</f>
        <v/>
      </c>
    </row>
    <row r="367" hidden="1" spans="2:29">
      <c r="B367" t="str">
        <f>'Selected scen drivers'!C365</f>
        <v/>
      </c>
      <c r="C367" t="str">
        <f>'Selected scen drivers'!D365</f>
        <v>GDPMFG</v>
      </c>
      <c r="D367" s="6" t="str">
        <f>IFERROR('Selected scen drivers'!F365/'Selected scen drivers'!$F365,"")</f>
        <v/>
      </c>
      <c r="E367" s="6" t="str">
        <f>IFERROR('Selected scen drivers'!G365/'Selected scen drivers'!$F365,"")</f>
        <v/>
      </c>
      <c r="F367" s="6" t="str">
        <f>IFERROR('Selected scen drivers'!H365/'Selected scen drivers'!$F365,"")</f>
        <v/>
      </c>
      <c r="G367" s="6" t="str">
        <f>IFERROR('Selected scen drivers'!I365/'Selected scen drivers'!$F365,"")</f>
        <v/>
      </c>
      <c r="H367" s="6" t="str">
        <f>IFERROR('Selected scen drivers'!J365/'Selected scen drivers'!$F365,"")</f>
        <v/>
      </c>
      <c r="I367" s="6" t="str">
        <f>IFERROR('Selected scen drivers'!K365/'Selected scen drivers'!$F365,"")</f>
        <v/>
      </c>
      <c r="J367" s="6" t="str">
        <f>IFERROR('Selected scen drivers'!L365/'Selected scen drivers'!$F365,"")</f>
        <v/>
      </c>
      <c r="K367" s="6" t="str">
        <f>IFERROR('Selected scen drivers'!M365/'Selected scen drivers'!$F365,"")</f>
        <v/>
      </c>
      <c r="L367" s="6" t="str">
        <f>IFERROR('Selected scen drivers'!N365/'Selected scen drivers'!$F365,"")</f>
        <v/>
      </c>
      <c r="M367" s="6" t="str">
        <f>IFERROR('Selected scen drivers'!O365/'Selected scen drivers'!$F365,"")</f>
        <v/>
      </c>
      <c r="N367" s="6" t="str">
        <f>IFERROR('Selected scen drivers'!P365/'Selected scen drivers'!$F365,"")</f>
        <v/>
      </c>
      <c r="O367" s="6" t="str">
        <f>IFERROR('Selected scen drivers'!Q365/'Selected scen drivers'!$F365,"")</f>
        <v/>
      </c>
      <c r="P367" s="6" t="str">
        <f>IFERROR('Selected scen drivers'!R365/'Selected scen drivers'!$F365,"")</f>
        <v/>
      </c>
      <c r="Q367" s="6" t="str">
        <f>IFERROR('Selected scen drivers'!S365/'Selected scen drivers'!$F365,"")</f>
        <v/>
      </c>
      <c r="R367" s="6" t="str">
        <f>IFERROR('Selected scen drivers'!T365/'Selected scen drivers'!$F365,"")</f>
        <v/>
      </c>
      <c r="S367" s="6" t="str">
        <f>IFERROR('Selected scen drivers'!U365/'Selected scen drivers'!$F365,"")</f>
        <v/>
      </c>
      <c r="T367" s="6" t="str">
        <f>IFERROR('Selected scen drivers'!V365/'Selected scen drivers'!$F365,"")</f>
        <v/>
      </c>
      <c r="U367" s="6" t="str">
        <f>IFERROR('Selected scen drivers'!W365/'Selected scen drivers'!$F365,"")</f>
        <v/>
      </c>
      <c r="V367" s="6" t="str">
        <f>IFERROR('Selected scen drivers'!X365/'Selected scen drivers'!$F365,"")</f>
        <v/>
      </c>
      <c r="W367" s="6" t="str">
        <f>IFERROR('Selected scen drivers'!Y365/'Selected scen drivers'!$F365,"")</f>
        <v/>
      </c>
      <c r="X367" s="6" t="str">
        <f>IFERROR('Selected scen drivers'!Z365/'Selected scen drivers'!$F365,"")</f>
        <v/>
      </c>
      <c r="Y367" s="6" t="str">
        <f>IFERROR('Selected scen drivers'!AA365/'Selected scen drivers'!$F365,"")</f>
        <v/>
      </c>
      <c r="Z367" s="6" t="str">
        <f>IFERROR('Selected scen drivers'!AB365/'Selected scen drivers'!$F365,"")</f>
        <v/>
      </c>
      <c r="AA367" s="6" t="str">
        <f>IFERROR('Selected scen drivers'!AC365/'Selected scen drivers'!$F365,"")</f>
        <v/>
      </c>
      <c r="AB367" s="6" t="str">
        <f>IFERROR('Selected scen drivers'!AD365/'Selected scen drivers'!$F365,"")</f>
        <v/>
      </c>
      <c r="AC367" s="6" t="str">
        <f>IFERROR('Selected scen drivers'!AE365/'Selected scen drivers'!$F365,"")</f>
        <v/>
      </c>
    </row>
    <row r="368" hidden="1" spans="2:29">
      <c r="B368" t="str">
        <f>'Selected scen drivers'!C366</f>
        <v/>
      </c>
      <c r="C368" t="str">
        <f>'Selected scen drivers'!D366</f>
        <v>GDPPCAP</v>
      </c>
      <c r="D368" s="6" t="str">
        <f>IFERROR('Selected scen drivers'!F366/'Selected scen drivers'!$F366,"")</f>
        <v/>
      </c>
      <c r="E368" s="6" t="str">
        <f>IFERROR('Selected scen drivers'!G366/'Selected scen drivers'!$F366,"")</f>
        <v/>
      </c>
      <c r="F368" s="6" t="str">
        <f>IFERROR('Selected scen drivers'!H366/'Selected scen drivers'!$F366,"")</f>
        <v/>
      </c>
      <c r="G368" s="6" t="str">
        <f>IFERROR('Selected scen drivers'!I366/'Selected scen drivers'!$F366,"")</f>
        <v/>
      </c>
      <c r="H368" s="6" t="str">
        <f>IFERROR('Selected scen drivers'!J366/'Selected scen drivers'!$F366,"")</f>
        <v/>
      </c>
      <c r="I368" s="6" t="str">
        <f>IFERROR('Selected scen drivers'!K366/'Selected scen drivers'!$F366,"")</f>
        <v/>
      </c>
      <c r="J368" s="6" t="str">
        <f>IFERROR('Selected scen drivers'!L366/'Selected scen drivers'!$F366,"")</f>
        <v/>
      </c>
      <c r="K368" s="6" t="str">
        <f>IFERROR('Selected scen drivers'!M366/'Selected scen drivers'!$F366,"")</f>
        <v/>
      </c>
      <c r="L368" s="6" t="str">
        <f>IFERROR('Selected scen drivers'!N366/'Selected scen drivers'!$F366,"")</f>
        <v/>
      </c>
      <c r="M368" s="6" t="str">
        <f>IFERROR('Selected scen drivers'!O366/'Selected scen drivers'!$F366,"")</f>
        <v/>
      </c>
      <c r="N368" s="6" t="str">
        <f>IFERROR('Selected scen drivers'!P366/'Selected scen drivers'!$F366,"")</f>
        <v/>
      </c>
      <c r="O368" s="6" t="str">
        <f>IFERROR('Selected scen drivers'!Q366/'Selected scen drivers'!$F366,"")</f>
        <v/>
      </c>
      <c r="P368" s="6" t="str">
        <f>IFERROR('Selected scen drivers'!R366/'Selected scen drivers'!$F366,"")</f>
        <v/>
      </c>
      <c r="Q368" s="6" t="str">
        <f>IFERROR('Selected scen drivers'!S366/'Selected scen drivers'!$F366,"")</f>
        <v/>
      </c>
      <c r="R368" s="6" t="str">
        <f>IFERROR('Selected scen drivers'!T366/'Selected scen drivers'!$F366,"")</f>
        <v/>
      </c>
      <c r="S368" s="6" t="str">
        <f>IFERROR('Selected scen drivers'!U366/'Selected scen drivers'!$F366,"")</f>
        <v/>
      </c>
      <c r="T368" s="6" t="str">
        <f>IFERROR('Selected scen drivers'!V366/'Selected scen drivers'!$F366,"")</f>
        <v/>
      </c>
      <c r="U368" s="6" t="str">
        <f>IFERROR('Selected scen drivers'!W366/'Selected scen drivers'!$F366,"")</f>
        <v/>
      </c>
      <c r="V368" s="6" t="str">
        <f>IFERROR('Selected scen drivers'!X366/'Selected scen drivers'!$F366,"")</f>
        <v/>
      </c>
      <c r="W368" s="6" t="str">
        <f>IFERROR('Selected scen drivers'!Y366/'Selected scen drivers'!$F366,"")</f>
        <v/>
      </c>
      <c r="X368" s="6" t="str">
        <f>IFERROR('Selected scen drivers'!Z366/'Selected scen drivers'!$F366,"")</f>
        <v/>
      </c>
      <c r="Y368" s="6" t="str">
        <f>IFERROR('Selected scen drivers'!AA366/'Selected scen drivers'!$F366,"")</f>
        <v/>
      </c>
      <c r="Z368" s="6" t="str">
        <f>IFERROR('Selected scen drivers'!AB366/'Selected scen drivers'!$F366,"")</f>
        <v/>
      </c>
      <c r="AA368" s="6" t="str">
        <f>IFERROR('Selected scen drivers'!AC366/'Selected scen drivers'!$F366,"")</f>
        <v/>
      </c>
      <c r="AB368" s="6" t="str">
        <f>IFERROR('Selected scen drivers'!AD366/'Selected scen drivers'!$F366,"")</f>
        <v/>
      </c>
      <c r="AC368" s="6" t="str">
        <f>IFERROR('Selected scen drivers'!AE366/'Selected scen drivers'!$F366,"")</f>
        <v/>
      </c>
    </row>
    <row r="369" spans="2:29">
      <c r="B369" t="str">
        <f>'Selected scen drivers'!C367</f>
        <v/>
      </c>
      <c r="C369" t="str">
        <f>'Selected scen drivers'!D367</f>
        <v>GDPPHOU</v>
      </c>
      <c r="D369" s="6" t="str">
        <f>IFERROR('Selected scen drivers'!F367/'Selected scen drivers'!$F367,"")</f>
        <v/>
      </c>
      <c r="E369" s="6" t="str">
        <f>IFERROR('Selected scen drivers'!G367/'Selected scen drivers'!$F367,"")</f>
        <v/>
      </c>
      <c r="F369" s="6" t="str">
        <f>IFERROR('Selected scen drivers'!H367/'Selected scen drivers'!$F367,"")</f>
        <v/>
      </c>
      <c r="G369" s="6" t="str">
        <f>IFERROR('Selected scen drivers'!I367/'Selected scen drivers'!$F367,"")</f>
        <v/>
      </c>
      <c r="H369" s="6" t="str">
        <f>IFERROR('Selected scen drivers'!J367/'Selected scen drivers'!$F367,"")</f>
        <v/>
      </c>
      <c r="I369" s="6" t="str">
        <f>IFERROR('Selected scen drivers'!K367/'Selected scen drivers'!$F367,"")</f>
        <v/>
      </c>
      <c r="J369" s="6" t="str">
        <f>IFERROR('Selected scen drivers'!L367/'Selected scen drivers'!$F367,"")</f>
        <v/>
      </c>
      <c r="K369" s="6" t="str">
        <f>IFERROR('Selected scen drivers'!M367/'Selected scen drivers'!$F367,"")</f>
        <v/>
      </c>
      <c r="L369" s="6" t="str">
        <f>IFERROR('Selected scen drivers'!N367/'Selected scen drivers'!$F367,"")</f>
        <v/>
      </c>
      <c r="M369" s="6" t="str">
        <f>IFERROR('Selected scen drivers'!O367/'Selected scen drivers'!$F367,"")</f>
        <v/>
      </c>
      <c r="N369" s="6" t="str">
        <f>IFERROR('Selected scen drivers'!P367/'Selected scen drivers'!$F367,"")</f>
        <v/>
      </c>
      <c r="O369" s="6" t="str">
        <f>IFERROR('Selected scen drivers'!Q367/'Selected scen drivers'!$F367,"")</f>
        <v/>
      </c>
      <c r="P369" s="6" t="str">
        <f>IFERROR('Selected scen drivers'!R367/'Selected scen drivers'!$F367,"")</f>
        <v/>
      </c>
      <c r="Q369" s="6" t="str">
        <f>IFERROR('Selected scen drivers'!S367/'Selected scen drivers'!$F367,"")</f>
        <v/>
      </c>
      <c r="R369" s="6" t="str">
        <f>IFERROR('Selected scen drivers'!T367/'Selected scen drivers'!$F367,"")</f>
        <v/>
      </c>
      <c r="S369" s="6" t="str">
        <f>IFERROR('Selected scen drivers'!U367/'Selected scen drivers'!$F367,"")</f>
        <v/>
      </c>
      <c r="T369" s="6" t="str">
        <f>IFERROR('Selected scen drivers'!V367/'Selected scen drivers'!$F367,"")</f>
        <v/>
      </c>
      <c r="U369" s="6" t="str">
        <f>IFERROR('Selected scen drivers'!W367/'Selected scen drivers'!$F367,"")</f>
        <v/>
      </c>
      <c r="V369" s="6" t="str">
        <f>IFERROR('Selected scen drivers'!X367/'Selected scen drivers'!$F367,"")</f>
        <v/>
      </c>
      <c r="W369" s="6" t="str">
        <f>IFERROR('Selected scen drivers'!Y367/'Selected scen drivers'!$F367,"")</f>
        <v/>
      </c>
      <c r="X369" s="6" t="str">
        <f>IFERROR('Selected scen drivers'!Z367/'Selected scen drivers'!$F367,"")</f>
        <v/>
      </c>
      <c r="Y369" s="6" t="str">
        <f>IFERROR('Selected scen drivers'!AA367/'Selected scen drivers'!$F367,"")</f>
        <v/>
      </c>
      <c r="Z369" s="6" t="str">
        <f>IFERROR('Selected scen drivers'!AB367/'Selected scen drivers'!$F367,"")</f>
        <v/>
      </c>
      <c r="AA369" s="6" t="str">
        <f>IFERROR('Selected scen drivers'!AC367/'Selected scen drivers'!$F367,"")</f>
        <v/>
      </c>
      <c r="AB369" s="6" t="str">
        <f>IFERROR('Selected scen drivers'!AD367/'Selected scen drivers'!$F367,"")</f>
        <v/>
      </c>
      <c r="AC369" s="6" t="str">
        <f>IFERROR('Selected scen drivers'!AE367/'Selected scen drivers'!$F367,"")</f>
        <v/>
      </c>
    </row>
    <row r="370" hidden="1" spans="2:29">
      <c r="B370" t="str">
        <f>'Selected scen drivers'!C368</f>
        <v/>
      </c>
      <c r="C370" t="str">
        <f>'Selected scen drivers'!D368</f>
        <v>GDPSER</v>
      </c>
      <c r="D370" s="6" t="str">
        <f>IFERROR('Selected scen drivers'!F368/'Selected scen drivers'!$F368,"")</f>
        <v/>
      </c>
      <c r="E370" s="6" t="str">
        <f>IFERROR('Selected scen drivers'!G368/'Selected scen drivers'!$F368,"")</f>
        <v/>
      </c>
      <c r="F370" s="6" t="str">
        <f>IFERROR('Selected scen drivers'!H368/'Selected scen drivers'!$F368,"")</f>
        <v/>
      </c>
      <c r="G370" s="6" t="str">
        <f>IFERROR('Selected scen drivers'!I368/'Selected scen drivers'!$F368,"")</f>
        <v/>
      </c>
      <c r="H370" s="6" t="str">
        <f>IFERROR('Selected scen drivers'!J368/'Selected scen drivers'!$F368,"")</f>
        <v/>
      </c>
      <c r="I370" s="6" t="str">
        <f>IFERROR('Selected scen drivers'!K368/'Selected scen drivers'!$F368,"")</f>
        <v/>
      </c>
      <c r="J370" s="6" t="str">
        <f>IFERROR('Selected scen drivers'!L368/'Selected scen drivers'!$F368,"")</f>
        <v/>
      </c>
      <c r="K370" s="6" t="str">
        <f>IFERROR('Selected scen drivers'!M368/'Selected scen drivers'!$F368,"")</f>
        <v/>
      </c>
      <c r="L370" s="6" t="str">
        <f>IFERROR('Selected scen drivers'!N368/'Selected scen drivers'!$F368,"")</f>
        <v/>
      </c>
      <c r="M370" s="6" t="str">
        <f>IFERROR('Selected scen drivers'!O368/'Selected scen drivers'!$F368,"")</f>
        <v/>
      </c>
      <c r="N370" s="6" t="str">
        <f>IFERROR('Selected scen drivers'!P368/'Selected scen drivers'!$F368,"")</f>
        <v/>
      </c>
      <c r="O370" s="6" t="str">
        <f>IFERROR('Selected scen drivers'!Q368/'Selected scen drivers'!$F368,"")</f>
        <v/>
      </c>
      <c r="P370" s="6" t="str">
        <f>IFERROR('Selected scen drivers'!R368/'Selected scen drivers'!$F368,"")</f>
        <v/>
      </c>
      <c r="Q370" s="6" t="str">
        <f>IFERROR('Selected scen drivers'!S368/'Selected scen drivers'!$F368,"")</f>
        <v/>
      </c>
      <c r="R370" s="6" t="str">
        <f>IFERROR('Selected scen drivers'!T368/'Selected scen drivers'!$F368,"")</f>
        <v/>
      </c>
      <c r="S370" s="6" t="str">
        <f>IFERROR('Selected scen drivers'!U368/'Selected scen drivers'!$F368,"")</f>
        <v/>
      </c>
      <c r="T370" s="6" t="str">
        <f>IFERROR('Selected scen drivers'!V368/'Selected scen drivers'!$F368,"")</f>
        <v/>
      </c>
      <c r="U370" s="6" t="str">
        <f>IFERROR('Selected scen drivers'!W368/'Selected scen drivers'!$F368,"")</f>
        <v/>
      </c>
      <c r="V370" s="6" t="str">
        <f>IFERROR('Selected scen drivers'!X368/'Selected scen drivers'!$F368,"")</f>
        <v/>
      </c>
      <c r="W370" s="6" t="str">
        <f>IFERROR('Selected scen drivers'!Y368/'Selected scen drivers'!$F368,"")</f>
        <v/>
      </c>
      <c r="X370" s="6" t="str">
        <f>IFERROR('Selected scen drivers'!Z368/'Selected scen drivers'!$F368,"")</f>
        <v/>
      </c>
      <c r="Y370" s="6" t="str">
        <f>IFERROR('Selected scen drivers'!AA368/'Selected scen drivers'!$F368,"")</f>
        <v/>
      </c>
      <c r="Z370" s="6" t="str">
        <f>IFERROR('Selected scen drivers'!AB368/'Selected scen drivers'!$F368,"")</f>
        <v/>
      </c>
      <c r="AA370" s="6" t="str">
        <f>IFERROR('Selected scen drivers'!AC368/'Selected scen drivers'!$F368,"")</f>
        <v/>
      </c>
      <c r="AB370" s="6" t="str">
        <f>IFERROR('Selected scen drivers'!AD368/'Selected scen drivers'!$F368,"")</f>
        <v/>
      </c>
      <c r="AC370" s="6" t="str">
        <f>IFERROR('Selected scen drivers'!AE368/'Selected scen drivers'!$F368,"")</f>
        <v/>
      </c>
    </row>
    <row r="371" hidden="1" spans="2:29">
      <c r="B371" t="str">
        <f>'Selected scen drivers'!C369</f>
        <v/>
      </c>
      <c r="C371" t="str">
        <f>'Selected scen drivers'!D369</f>
        <v>HOU</v>
      </c>
      <c r="D371" s="6" t="str">
        <f>IFERROR('Selected scen drivers'!F369/'Selected scen drivers'!$F369,"")</f>
        <v/>
      </c>
      <c r="E371" s="6" t="str">
        <f>IFERROR('Selected scen drivers'!G369/'Selected scen drivers'!$F369,"")</f>
        <v/>
      </c>
      <c r="F371" s="6" t="str">
        <f>IFERROR('Selected scen drivers'!H369/'Selected scen drivers'!$F369,"")</f>
        <v/>
      </c>
      <c r="G371" s="6" t="str">
        <f>IFERROR('Selected scen drivers'!I369/'Selected scen drivers'!$F369,"")</f>
        <v/>
      </c>
      <c r="H371" s="6" t="str">
        <f>IFERROR('Selected scen drivers'!J369/'Selected scen drivers'!$F369,"")</f>
        <v/>
      </c>
      <c r="I371" s="6" t="str">
        <f>IFERROR('Selected scen drivers'!K369/'Selected scen drivers'!$F369,"")</f>
        <v/>
      </c>
      <c r="J371" s="6" t="str">
        <f>IFERROR('Selected scen drivers'!L369/'Selected scen drivers'!$F369,"")</f>
        <v/>
      </c>
      <c r="K371" s="6" t="str">
        <f>IFERROR('Selected scen drivers'!M369/'Selected scen drivers'!$F369,"")</f>
        <v/>
      </c>
      <c r="L371" s="6" t="str">
        <f>IFERROR('Selected scen drivers'!N369/'Selected scen drivers'!$F369,"")</f>
        <v/>
      </c>
      <c r="M371" s="6" t="str">
        <f>IFERROR('Selected scen drivers'!O369/'Selected scen drivers'!$F369,"")</f>
        <v/>
      </c>
      <c r="N371" s="6" t="str">
        <f>IFERROR('Selected scen drivers'!P369/'Selected scen drivers'!$F369,"")</f>
        <v/>
      </c>
      <c r="O371" s="6" t="str">
        <f>IFERROR('Selected scen drivers'!Q369/'Selected scen drivers'!$F369,"")</f>
        <v/>
      </c>
      <c r="P371" s="6" t="str">
        <f>IFERROR('Selected scen drivers'!R369/'Selected scen drivers'!$F369,"")</f>
        <v/>
      </c>
      <c r="Q371" s="6" t="str">
        <f>IFERROR('Selected scen drivers'!S369/'Selected scen drivers'!$F369,"")</f>
        <v/>
      </c>
      <c r="R371" s="6" t="str">
        <f>IFERROR('Selected scen drivers'!T369/'Selected scen drivers'!$F369,"")</f>
        <v/>
      </c>
      <c r="S371" s="6" t="str">
        <f>IFERROR('Selected scen drivers'!U369/'Selected scen drivers'!$F369,"")</f>
        <v/>
      </c>
      <c r="T371" s="6" t="str">
        <f>IFERROR('Selected scen drivers'!V369/'Selected scen drivers'!$F369,"")</f>
        <v/>
      </c>
      <c r="U371" s="6" t="str">
        <f>IFERROR('Selected scen drivers'!W369/'Selected scen drivers'!$F369,"")</f>
        <v/>
      </c>
      <c r="V371" s="6" t="str">
        <f>IFERROR('Selected scen drivers'!X369/'Selected scen drivers'!$F369,"")</f>
        <v/>
      </c>
      <c r="W371" s="6" t="str">
        <f>IFERROR('Selected scen drivers'!Y369/'Selected scen drivers'!$F369,"")</f>
        <v/>
      </c>
      <c r="X371" s="6" t="str">
        <f>IFERROR('Selected scen drivers'!Z369/'Selected scen drivers'!$F369,"")</f>
        <v/>
      </c>
      <c r="Y371" s="6" t="str">
        <f>IFERROR('Selected scen drivers'!AA369/'Selected scen drivers'!$F369,"")</f>
        <v/>
      </c>
      <c r="Z371" s="6" t="str">
        <f>IFERROR('Selected scen drivers'!AB369/'Selected scen drivers'!$F369,"")</f>
        <v/>
      </c>
      <c r="AA371" s="6" t="str">
        <f>IFERROR('Selected scen drivers'!AC369/'Selected scen drivers'!$F369,"")</f>
        <v/>
      </c>
      <c r="AB371" s="6" t="str">
        <f>IFERROR('Selected scen drivers'!AD369/'Selected scen drivers'!$F369,"")</f>
        <v/>
      </c>
      <c r="AC371" s="6" t="str">
        <f>IFERROR('Selected scen drivers'!AE369/'Selected scen drivers'!$F369,"")</f>
        <v/>
      </c>
    </row>
    <row r="372" hidden="1" spans="2:29">
      <c r="B372" t="str">
        <f>'Selected scen drivers'!C370</f>
        <v/>
      </c>
      <c r="C372" t="str">
        <f>'Selected scen drivers'!D370</f>
        <v>POP</v>
      </c>
      <c r="D372" s="6" t="str">
        <f>IFERROR('Selected scen drivers'!F370/'Selected scen drivers'!$F370,"")</f>
        <v/>
      </c>
      <c r="E372" s="6" t="str">
        <f>IFERROR('Selected scen drivers'!G370/'Selected scen drivers'!$F370,"")</f>
        <v/>
      </c>
      <c r="F372" s="6" t="str">
        <f>IFERROR('Selected scen drivers'!H370/'Selected scen drivers'!$F370,"")</f>
        <v/>
      </c>
      <c r="G372" s="6" t="str">
        <f>IFERROR('Selected scen drivers'!I370/'Selected scen drivers'!$F370,"")</f>
        <v/>
      </c>
      <c r="H372" s="6" t="str">
        <f>IFERROR('Selected scen drivers'!J370/'Selected scen drivers'!$F370,"")</f>
        <v/>
      </c>
      <c r="I372" s="6" t="str">
        <f>IFERROR('Selected scen drivers'!K370/'Selected scen drivers'!$F370,"")</f>
        <v/>
      </c>
      <c r="J372" s="6" t="str">
        <f>IFERROR('Selected scen drivers'!L370/'Selected scen drivers'!$F370,"")</f>
        <v/>
      </c>
      <c r="K372" s="6" t="str">
        <f>IFERROR('Selected scen drivers'!M370/'Selected scen drivers'!$F370,"")</f>
        <v/>
      </c>
      <c r="L372" s="6" t="str">
        <f>IFERROR('Selected scen drivers'!N370/'Selected scen drivers'!$F370,"")</f>
        <v/>
      </c>
      <c r="M372" s="6" t="str">
        <f>IFERROR('Selected scen drivers'!O370/'Selected scen drivers'!$F370,"")</f>
        <v/>
      </c>
      <c r="N372" s="6" t="str">
        <f>IFERROR('Selected scen drivers'!P370/'Selected scen drivers'!$F370,"")</f>
        <v/>
      </c>
      <c r="O372" s="6" t="str">
        <f>IFERROR('Selected scen drivers'!Q370/'Selected scen drivers'!$F370,"")</f>
        <v/>
      </c>
      <c r="P372" s="6" t="str">
        <f>IFERROR('Selected scen drivers'!R370/'Selected scen drivers'!$F370,"")</f>
        <v/>
      </c>
      <c r="Q372" s="6" t="str">
        <f>IFERROR('Selected scen drivers'!S370/'Selected scen drivers'!$F370,"")</f>
        <v/>
      </c>
      <c r="R372" s="6" t="str">
        <f>IFERROR('Selected scen drivers'!T370/'Selected scen drivers'!$F370,"")</f>
        <v/>
      </c>
      <c r="S372" s="6" t="str">
        <f>IFERROR('Selected scen drivers'!U370/'Selected scen drivers'!$F370,"")</f>
        <v/>
      </c>
      <c r="T372" s="6" t="str">
        <f>IFERROR('Selected scen drivers'!V370/'Selected scen drivers'!$F370,"")</f>
        <v/>
      </c>
      <c r="U372" s="6" t="str">
        <f>IFERROR('Selected scen drivers'!W370/'Selected scen drivers'!$F370,"")</f>
        <v/>
      </c>
      <c r="V372" s="6" t="str">
        <f>IFERROR('Selected scen drivers'!X370/'Selected scen drivers'!$F370,"")</f>
        <v/>
      </c>
      <c r="W372" s="6" t="str">
        <f>IFERROR('Selected scen drivers'!Y370/'Selected scen drivers'!$F370,"")</f>
        <v/>
      </c>
      <c r="X372" s="6" t="str">
        <f>IFERROR('Selected scen drivers'!Z370/'Selected scen drivers'!$F370,"")</f>
        <v/>
      </c>
      <c r="Y372" s="6" t="str">
        <f>IFERROR('Selected scen drivers'!AA370/'Selected scen drivers'!$F370,"")</f>
        <v/>
      </c>
      <c r="Z372" s="6" t="str">
        <f>IFERROR('Selected scen drivers'!AB370/'Selected scen drivers'!$F370,"")</f>
        <v/>
      </c>
      <c r="AA372" s="6" t="str">
        <f>IFERROR('Selected scen drivers'!AC370/'Selected scen drivers'!$F370,"")</f>
        <v/>
      </c>
      <c r="AB372" s="6" t="str">
        <f>IFERROR('Selected scen drivers'!AD370/'Selected scen drivers'!$F370,"")</f>
        <v/>
      </c>
      <c r="AC372" s="6" t="str">
        <f>IFERROR('Selected scen drivers'!AE370/'Selected scen drivers'!$F370,"")</f>
        <v/>
      </c>
    </row>
    <row r="373" hidden="1" spans="2:29">
      <c r="B373" t="str">
        <f>'Selected scen drivers'!C371</f>
        <v/>
      </c>
      <c r="C373" t="str">
        <f>'Selected scen drivers'!D371</f>
        <v>GDP</v>
      </c>
      <c r="D373" s="6" t="str">
        <f>IFERROR('Selected scen drivers'!F371/'Selected scen drivers'!$F371,"")</f>
        <v/>
      </c>
      <c r="E373" s="6" t="str">
        <f>IFERROR('Selected scen drivers'!G371/'Selected scen drivers'!$F371,"")</f>
        <v/>
      </c>
      <c r="F373" s="6" t="str">
        <f>IFERROR('Selected scen drivers'!H371/'Selected scen drivers'!$F371,"")</f>
        <v/>
      </c>
      <c r="G373" s="6" t="str">
        <f>IFERROR('Selected scen drivers'!I371/'Selected scen drivers'!$F371,"")</f>
        <v/>
      </c>
      <c r="H373" s="6" t="str">
        <f>IFERROR('Selected scen drivers'!J371/'Selected scen drivers'!$F371,"")</f>
        <v/>
      </c>
      <c r="I373" s="6" t="str">
        <f>IFERROR('Selected scen drivers'!K371/'Selected scen drivers'!$F371,"")</f>
        <v/>
      </c>
      <c r="J373" s="6" t="str">
        <f>IFERROR('Selected scen drivers'!L371/'Selected scen drivers'!$F371,"")</f>
        <v/>
      </c>
      <c r="K373" s="6" t="str">
        <f>IFERROR('Selected scen drivers'!M371/'Selected scen drivers'!$F371,"")</f>
        <v/>
      </c>
      <c r="L373" s="6" t="str">
        <f>IFERROR('Selected scen drivers'!N371/'Selected scen drivers'!$F371,"")</f>
        <v/>
      </c>
      <c r="M373" s="6" t="str">
        <f>IFERROR('Selected scen drivers'!O371/'Selected scen drivers'!$F371,"")</f>
        <v/>
      </c>
      <c r="N373" s="6" t="str">
        <f>IFERROR('Selected scen drivers'!P371/'Selected scen drivers'!$F371,"")</f>
        <v/>
      </c>
      <c r="O373" s="6" t="str">
        <f>IFERROR('Selected scen drivers'!Q371/'Selected scen drivers'!$F371,"")</f>
        <v/>
      </c>
      <c r="P373" s="6" t="str">
        <f>IFERROR('Selected scen drivers'!R371/'Selected scen drivers'!$F371,"")</f>
        <v/>
      </c>
      <c r="Q373" s="6" t="str">
        <f>IFERROR('Selected scen drivers'!S371/'Selected scen drivers'!$F371,"")</f>
        <v/>
      </c>
      <c r="R373" s="6" t="str">
        <f>IFERROR('Selected scen drivers'!T371/'Selected scen drivers'!$F371,"")</f>
        <v/>
      </c>
      <c r="S373" s="6" t="str">
        <f>IFERROR('Selected scen drivers'!U371/'Selected scen drivers'!$F371,"")</f>
        <v/>
      </c>
      <c r="T373" s="6" t="str">
        <f>IFERROR('Selected scen drivers'!V371/'Selected scen drivers'!$F371,"")</f>
        <v/>
      </c>
      <c r="U373" s="6" t="str">
        <f>IFERROR('Selected scen drivers'!W371/'Selected scen drivers'!$F371,"")</f>
        <v/>
      </c>
      <c r="V373" s="6" t="str">
        <f>IFERROR('Selected scen drivers'!X371/'Selected scen drivers'!$F371,"")</f>
        <v/>
      </c>
      <c r="W373" s="6" t="str">
        <f>IFERROR('Selected scen drivers'!Y371/'Selected scen drivers'!$F371,"")</f>
        <v/>
      </c>
      <c r="X373" s="6" t="str">
        <f>IFERROR('Selected scen drivers'!Z371/'Selected scen drivers'!$F371,"")</f>
        <v/>
      </c>
      <c r="Y373" s="6" t="str">
        <f>IFERROR('Selected scen drivers'!AA371/'Selected scen drivers'!$F371,"")</f>
        <v/>
      </c>
      <c r="Z373" s="6" t="str">
        <f>IFERROR('Selected scen drivers'!AB371/'Selected scen drivers'!$F371,"")</f>
        <v/>
      </c>
      <c r="AA373" s="6" t="str">
        <f>IFERROR('Selected scen drivers'!AC371/'Selected scen drivers'!$F371,"")</f>
        <v/>
      </c>
      <c r="AB373" s="6" t="str">
        <f>IFERROR('Selected scen drivers'!AD371/'Selected scen drivers'!$F371,"")</f>
        <v/>
      </c>
      <c r="AC373" s="6" t="str">
        <f>IFERROR('Selected scen drivers'!AE371/'Selected scen drivers'!$F371,"")</f>
        <v/>
      </c>
    </row>
    <row r="374" hidden="1" spans="2:29">
      <c r="B374" t="str">
        <f>'Selected scen drivers'!C372</f>
        <v/>
      </c>
      <c r="C374" t="str">
        <f>'Selected scen drivers'!D372</f>
        <v>GDPAGR</v>
      </c>
      <c r="D374" s="6" t="str">
        <f>IFERROR('Selected scen drivers'!F372/'Selected scen drivers'!$F372,"")</f>
        <v/>
      </c>
      <c r="E374" s="6" t="str">
        <f>IFERROR('Selected scen drivers'!G372/'Selected scen drivers'!$F372,"")</f>
        <v/>
      </c>
      <c r="F374" s="6" t="str">
        <f>IFERROR('Selected scen drivers'!H372/'Selected scen drivers'!$F372,"")</f>
        <v/>
      </c>
      <c r="G374" s="6" t="str">
        <f>IFERROR('Selected scen drivers'!I372/'Selected scen drivers'!$F372,"")</f>
        <v/>
      </c>
      <c r="H374" s="6" t="str">
        <f>IFERROR('Selected scen drivers'!J372/'Selected scen drivers'!$F372,"")</f>
        <v/>
      </c>
      <c r="I374" s="6" t="str">
        <f>IFERROR('Selected scen drivers'!K372/'Selected scen drivers'!$F372,"")</f>
        <v/>
      </c>
      <c r="J374" s="6" t="str">
        <f>IFERROR('Selected scen drivers'!L372/'Selected scen drivers'!$F372,"")</f>
        <v/>
      </c>
      <c r="K374" s="6" t="str">
        <f>IFERROR('Selected scen drivers'!M372/'Selected scen drivers'!$F372,"")</f>
        <v/>
      </c>
      <c r="L374" s="6" t="str">
        <f>IFERROR('Selected scen drivers'!N372/'Selected scen drivers'!$F372,"")</f>
        <v/>
      </c>
      <c r="M374" s="6" t="str">
        <f>IFERROR('Selected scen drivers'!O372/'Selected scen drivers'!$F372,"")</f>
        <v/>
      </c>
      <c r="N374" s="6" t="str">
        <f>IFERROR('Selected scen drivers'!P372/'Selected scen drivers'!$F372,"")</f>
        <v/>
      </c>
      <c r="O374" s="6" t="str">
        <f>IFERROR('Selected scen drivers'!Q372/'Selected scen drivers'!$F372,"")</f>
        <v/>
      </c>
      <c r="P374" s="6" t="str">
        <f>IFERROR('Selected scen drivers'!R372/'Selected scen drivers'!$F372,"")</f>
        <v/>
      </c>
      <c r="Q374" s="6" t="str">
        <f>IFERROR('Selected scen drivers'!S372/'Selected scen drivers'!$F372,"")</f>
        <v/>
      </c>
      <c r="R374" s="6" t="str">
        <f>IFERROR('Selected scen drivers'!T372/'Selected scen drivers'!$F372,"")</f>
        <v/>
      </c>
      <c r="S374" s="6" t="str">
        <f>IFERROR('Selected scen drivers'!U372/'Selected scen drivers'!$F372,"")</f>
        <v/>
      </c>
      <c r="T374" s="6" t="str">
        <f>IFERROR('Selected scen drivers'!V372/'Selected scen drivers'!$F372,"")</f>
        <v/>
      </c>
      <c r="U374" s="6" t="str">
        <f>IFERROR('Selected scen drivers'!W372/'Selected scen drivers'!$F372,"")</f>
        <v/>
      </c>
      <c r="V374" s="6" t="str">
        <f>IFERROR('Selected scen drivers'!X372/'Selected scen drivers'!$F372,"")</f>
        <v/>
      </c>
      <c r="W374" s="6" t="str">
        <f>IFERROR('Selected scen drivers'!Y372/'Selected scen drivers'!$F372,"")</f>
        <v/>
      </c>
      <c r="X374" s="6" t="str">
        <f>IFERROR('Selected scen drivers'!Z372/'Selected scen drivers'!$F372,"")</f>
        <v/>
      </c>
      <c r="Y374" s="6" t="str">
        <f>IFERROR('Selected scen drivers'!AA372/'Selected scen drivers'!$F372,"")</f>
        <v/>
      </c>
      <c r="Z374" s="6" t="str">
        <f>IFERROR('Selected scen drivers'!AB372/'Selected scen drivers'!$F372,"")</f>
        <v/>
      </c>
      <c r="AA374" s="6" t="str">
        <f>IFERROR('Selected scen drivers'!AC372/'Selected scen drivers'!$F372,"")</f>
        <v/>
      </c>
      <c r="AB374" s="6" t="str">
        <f>IFERROR('Selected scen drivers'!AD372/'Selected scen drivers'!$F372,"")</f>
        <v/>
      </c>
      <c r="AC374" s="6" t="str">
        <f>IFERROR('Selected scen drivers'!AE372/'Selected scen drivers'!$F372,"")</f>
        <v/>
      </c>
    </row>
    <row r="375" hidden="1" spans="2:29">
      <c r="B375" t="str">
        <f>'Selected scen drivers'!C373</f>
        <v/>
      </c>
      <c r="C375" t="str">
        <f>'Selected scen drivers'!D373</f>
        <v>GDPIND</v>
      </c>
      <c r="D375" s="6" t="str">
        <f>IFERROR('Selected scen drivers'!F373/'Selected scen drivers'!$F373,"")</f>
        <v/>
      </c>
      <c r="E375" s="6" t="str">
        <f>IFERROR('Selected scen drivers'!G373/'Selected scen drivers'!$F373,"")</f>
        <v/>
      </c>
      <c r="F375" s="6" t="str">
        <f>IFERROR('Selected scen drivers'!H373/'Selected scen drivers'!$F373,"")</f>
        <v/>
      </c>
      <c r="G375" s="6" t="str">
        <f>IFERROR('Selected scen drivers'!I373/'Selected scen drivers'!$F373,"")</f>
        <v/>
      </c>
      <c r="H375" s="6" t="str">
        <f>IFERROR('Selected scen drivers'!J373/'Selected scen drivers'!$F373,"")</f>
        <v/>
      </c>
      <c r="I375" s="6" t="str">
        <f>IFERROR('Selected scen drivers'!K373/'Selected scen drivers'!$F373,"")</f>
        <v/>
      </c>
      <c r="J375" s="6" t="str">
        <f>IFERROR('Selected scen drivers'!L373/'Selected scen drivers'!$F373,"")</f>
        <v/>
      </c>
      <c r="K375" s="6" t="str">
        <f>IFERROR('Selected scen drivers'!M373/'Selected scen drivers'!$F373,"")</f>
        <v/>
      </c>
      <c r="L375" s="6" t="str">
        <f>IFERROR('Selected scen drivers'!N373/'Selected scen drivers'!$F373,"")</f>
        <v/>
      </c>
      <c r="M375" s="6" t="str">
        <f>IFERROR('Selected scen drivers'!O373/'Selected scen drivers'!$F373,"")</f>
        <v/>
      </c>
      <c r="N375" s="6" t="str">
        <f>IFERROR('Selected scen drivers'!P373/'Selected scen drivers'!$F373,"")</f>
        <v/>
      </c>
      <c r="O375" s="6" t="str">
        <f>IFERROR('Selected scen drivers'!Q373/'Selected scen drivers'!$F373,"")</f>
        <v/>
      </c>
      <c r="P375" s="6" t="str">
        <f>IFERROR('Selected scen drivers'!R373/'Selected scen drivers'!$F373,"")</f>
        <v/>
      </c>
      <c r="Q375" s="6" t="str">
        <f>IFERROR('Selected scen drivers'!S373/'Selected scen drivers'!$F373,"")</f>
        <v/>
      </c>
      <c r="R375" s="6" t="str">
        <f>IFERROR('Selected scen drivers'!T373/'Selected scen drivers'!$F373,"")</f>
        <v/>
      </c>
      <c r="S375" s="6" t="str">
        <f>IFERROR('Selected scen drivers'!U373/'Selected scen drivers'!$F373,"")</f>
        <v/>
      </c>
      <c r="T375" s="6" t="str">
        <f>IFERROR('Selected scen drivers'!V373/'Selected scen drivers'!$F373,"")</f>
        <v/>
      </c>
      <c r="U375" s="6" t="str">
        <f>IFERROR('Selected scen drivers'!W373/'Selected scen drivers'!$F373,"")</f>
        <v/>
      </c>
      <c r="V375" s="6" t="str">
        <f>IFERROR('Selected scen drivers'!X373/'Selected scen drivers'!$F373,"")</f>
        <v/>
      </c>
      <c r="W375" s="6" t="str">
        <f>IFERROR('Selected scen drivers'!Y373/'Selected scen drivers'!$F373,"")</f>
        <v/>
      </c>
      <c r="X375" s="6" t="str">
        <f>IFERROR('Selected scen drivers'!Z373/'Selected scen drivers'!$F373,"")</f>
        <v/>
      </c>
      <c r="Y375" s="6" t="str">
        <f>IFERROR('Selected scen drivers'!AA373/'Selected scen drivers'!$F373,"")</f>
        <v/>
      </c>
      <c r="Z375" s="6" t="str">
        <f>IFERROR('Selected scen drivers'!AB373/'Selected scen drivers'!$F373,"")</f>
        <v/>
      </c>
      <c r="AA375" s="6" t="str">
        <f>IFERROR('Selected scen drivers'!AC373/'Selected scen drivers'!$F373,"")</f>
        <v/>
      </c>
      <c r="AB375" s="6" t="str">
        <f>IFERROR('Selected scen drivers'!AD373/'Selected scen drivers'!$F373,"")</f>
        <v/>
      </c>
      <c r="AC375" s="6" t="str">
        <f>IFERROR('Selected scen drivers'!AE373/'Selected scen drivers'!$F373,"")</f>
        <v/>
      </c>
    </row>
    <row r="376" hidden="1" spans="2:29">
      <c r="B376" t="str">
        <f>'Selected scen drivers'!C374</f>
        <v/>
      </c>
      <c r="C376" t="str">
        <f>'Selected scen drivers'!D374</f>
        <v>GDPMFG</v>
      </c>
      <c r="D376" s="6" t="str">
        <f>IFERROR('Selected scen drivers'!F374/'Selected scen drivers'!$F374,"")</f>
        <v/>
      </c>
      <c r="E376" s="6" t="str">
        <f>IFERROR('Selected scen drivers'!G374/'Selected scen drivers'!$F374,"")</f>
        <v/>
      </c>
      <c r="F376" s="6" t="str">
        <f>IFERROR('Selected scen drivers'!H374/'Selected scen drivers'!$F374,"")</f>
        <v/>
      </c>
      <c r="G376" s="6" t="str">
        <f>IFERROR('Selected scen drivers'!I374/'Selected scen drivers'!$F374,"")</f>
        <v/>
      </c>
      <c r="H376" s="6" t="str">
        <f>IFERROR('Selected scen drivers'!J374/'Selected scen drivers'!$F374,"")</f>
        <v/>
      </c>
      <c r="I376" s="6" t="str">
        <f>IFERROR('Selected scen drivers'!K374/'Selected scen drivers'!$F374,"")</f>
        <v/>
      </c>
      <c r="J376" s="6" t="str">
        <f>IFERROR('Selected scen drivers'!L374/'Selected scen drivers'!$F374,"")</f>
        <v/>
      </c>
      <c r="K376" s="6" t="str">
        <f>IFERROR('Selected scen drivers'!M374/'Selected scen drivers'!$F374,"")</f>
        <v/>
      </c>
      <c r="L376" s="6" t="str">
        <f>IFERROR('Selected scen drivers'!N374/'Selected scen drivers'!$F374,"")</f>
        <v/>
      </c>
      <c r="M376" s="6" t="str">
        <f>IFERROR('Selected scen drivers'!O374/'Selected scen drivers'!$F374,"")</f>
        <v/>
      </c>
      <c r="N376" s="6" t="str">
        <f>IFERROR('Selected scen drivers'!P374/'Selected scen drivers'!$F374,"")</f>
        <v/>
      </c>
      <c r="O376" s="6" t="str">
        <f>IFERROR('Selected scen drivers'!Q374/'Selected scen drivers'!$F374,"")</f>
        <v/>
      </c>
      <c r="P376" s="6" t="str">
        <f>IFERROR('Selected scen drivers'!R374/'Selected scen drivers'!$F374,"")</f>
        <v/>
      </c>
      <c r="Q376" s="6" t="str">
        <f>IFERROR('Selected scen drivers'!S374/'Selected scen drivers'!$F374,"")</f>
        <v/>
      </c>
      <c r="R376" s="6" t="str">
        <f>IFERROR('Selected scen drivers'!T374/'Selected scen drivers'!$F374,"")</f>
        <v/>
      </c>
      <c r="S376" s="6" t="str">
        <f>IFERROR('Selected scen drivers'!U374/'Selected scen drivers'!$F374,"")</f>
        <v/>
      </c>
      <c r="T376" s="6" t="str">
        <f>IFERROR('Selected scen drivers'!V374/'Selected scen drivers'!$F374,"")</f>
        <v/>
      </c>
      <c r="U376" s="6" t="str">
        <f>IFERROR('Selected scen drivers'!W374/'Selected scen drivers'!$F374,"")</f>
        <v/>
      </c>
      <c r="V376" s="6" t="str">
        <f>IFERROR('Selected scen drivers'!X374/'Selected scen drivers'!$F374,"")</f>
        <v/>
      </c>
      <c r="W376" s="6" t="str">
        <f>IFERROR('Selected scen drivers'!Y374/'Selected scen drivers'!$F374,"")</f>
        <v/>
      </c>
      <c r="X376" s="6" t="str">
        <f>IFERROR('Selected scen drivers'!Z374/'Selected scen drivers'!$F374,"")</f>
        <v/>
      </c>
      <c r="Y376" s="6" t="str">
        <f>IFERROR('Selected scen drivers'!AA374/'Selected scen drivers'!$F374,"")</f>
        <v/>
      </c>
      <c r="Z376" s="6" t="str">
        <f>IFERROR('Selected scen drivers'!AB374/'Selected scen drivers'!$F374,"")</f>
        <v/>
      </c>
      <c r="AA376" s="6" t="str">
        <f>IFERROR('Selected scen drivers'!AC374/'Selected scen drivers'!$F374,"")</f>
        <v/>
      </c>
      <c r="AB376" s="6" t="str">
        <f>IFERROR('Selected scen drivers'!AD374/'Selected scen drivers'!$F374,"")</f>
        <v/>
      </c>
      <c r="AC376" s="6" t="str">
        <f>IFERROR('Selected scen drivers'!AE374/'Selected scen drivers'!$F374,"")</f>
        <v/>
      </c>
    </row>
    <row r="377" hidden="1" spans="2:29">
      <c r="B377" t="str">
        <f>'Selected scen drivers'!C375</f>
        <v/>
      </c>
      <c r="C377" t="str">
        <f>'Selected scen drivers'!D375</f>
        <v>GDPPCAP</v>
      </c>
      <c r="D377" s="6" t="str">
        <f>IFERROR('Selected scen drivers'!F375/'Selected scen drivers'!$F375,"")</f>
        <v/>
      </c>
      <c r="E377" s="6" t="str">
        <f>IFERROR('Selected scen drivers'!G375/'Selected scen drivers'!$F375,"")</f>
        <v/>
      </c>
      <c r="F377" s="6" t="str">
        <f>IFERROR('Selected scen drivers'!H375/'Selected scen drivers'!$F375,"")</f>
        <v/>
      </c>
      <c r="G377" s="6" t="str">
        <f>IFERROR('Selected scen drivers'!I375/'Selected scen drivers'!$F375,"")</f>
        <v/>
      </c>
      <c r="H377" s="6" t="str">
        <f>IFERROR('Selected scen drivers'!J375/'Selected scen drivers'!$F375,"")</f>
        <v/>
      </c>
      <c r="I377" s="6" t="str">
        <f>IFERROR('Selected scen drivers'!K375/'Selected scen drivers'!$F375,"")</f>
        <v/>
      </c>
      <c r="J377" s="6" t="str">
        <f>IFERROR('Selected scen drivers'!L375/'Selected scen drivers'!$F375,"")</f>
        <v/>
      </c>
      <c r="K377" s="6" t="str">
        <f>IFERROR('Selected scen drivers'!M375/'Selected scen drivers'!$F375,"")</f>
        <v/>
      </c>
      <c r="L377" s="6" t="str">
        <f>IFERROR('Selected scen drivers'!N375/'Selected scen drivers'!$F375,"")</f>
        <v/>
      </c>
      <c r="M377" s="6" t="str">
        <f>IFERROR('Selected scen drivers'!O375/'Selected scen drivers'!$F375,"")</f>
        <v/>
      </c>
      <c r="N377" s="6" t="str">
        <f>IFERROR('Selected scen drivers'!P375/'Selected scen drivers'!$F375,"")</f>
        <v/>
      </c>
      <c r="O377" s="6" t="str">
        <f>IFERROR('Selected scen drivers'!Q375/'Selected scen drivers'!$F375,"")</f>
        <v/>
      </c>
      <c r="P377" s="6" t="str">
        <f>IFERROR('Selected scen drivers'!R375/'Selected scen drivers'!$F375,"")</f>
        <v/>
      </c>
      <c r="Q377" s="6" t="str">
        <f>IFERROR('Selected scen drivers'!S375/'Selected scen drivers'!$F375,"")</f>
        <v/>
      </c>
      <c r="R377" s="6" t="str">
        <f>IFERROR('Selected scen drivers'!T375/'Selected scen drivers'!$F375,"")</f>
        <v/>
      </c>
      <c r="S377" s="6" t="str">
        <f>IFERROR('Selected scen drivers'!U375/'Selected scen drivers'!$F375,"")</f>
        <v/>
      </c>
      <c r="T377" s="6" t="str">
        <f>IFERROR('Selected scen drivers'!V375/'Selected scen drivers'!$F375,"")</f>
        <v/>
      </c>
      <c r="U377" s="6" t="str">
        <f>IFERROR('Selected scen drivers'!W375/'Selected scen drivers'!$F375,"")</f>
        <v/>
      </c>
      <c r="V377" s="6" t="str">
        <f>IFERROR('Selected scen drivers'!X375/'Selected scen drivers'!$F375,"")</f>
        <v/>
      </c>
      <c r="W377" s="6" t="str">
        <f>IFERROR('Selected scen drivers'!Y375/'Selected scen drivers'!$F375,"")</f>
        <v/>
      </c>
      <c r="X377" s="6" t="str">
        <f>IFERROR('Selected scen drivers'!Z375/'Selected scen drivers'!$F375,"")</f>
        <v/>
      </c>
      <c r="Y377" s="6" t="str">
        <f>IFERROR('Selected scen drivers'!AA375/'Selected scen drivers'!$F375,"")</f>
        <v/>
      </c>
      <c r="Z377" s="6" t="str">
        <f>IFERROR('Selected scen drivers'!AB375/'Selected scen drivers'!$F375,"")</f>
        <v/>
      </c>
      <c r="AA377" s="6" t="str">
        <f>IFERROR('Selected scen drivers'!AC375/'Selected scen drivers'!$F375,"")</f>
        <v/>
      </c>
      <c r="AB377" s="6" t="str">
        <f>IFERROR('Selected scen drivers'!AD375/'Selected scen drivers'!$F375,"")</f>
        <v/>
      </c>
      <c r="AC377" s="6" t="str">
        <f>IFERROR('Selected scen drivers'!AE375/'Selected scen drivers'!$F375,"")</f>
        <v/>
      </c>
    </row>
    <row r="378" spans="2:29">
      <c r="B378" t="str">
        <f>'Selected scen drivers'!C376</f>
        <v/>
      </c>
      <c r="C378" t="str">
        <f>'Selected scen drivers'!D376</f>
        <v>GDPPHOU</v>
      </c>
      <c r="D378" s="6" t="str">
        <f>IFERROR('Selected scen drivers'!F376/'Selected scen drivers'!$F376,"")</f>
        <v/>
      </c>
      <c r="E378" s="6" t="str">
        <f>IFERROR('Selected scen drivers'!G376/'Selected scen drivers'!$F376,"")</f>
        <v/>
      </c>
      <c r="F378" s="6" t="str">
        <f>IFERROR('Selected scen drivers'!H376/'Selected scen drivers'!$F376,"")</f>
        <v/>
      </c>
      <c r="G378" s="6" t="str">
        <f>IFERROR('Selected scen drivers'!I376/'Selected scen drivers'!$F376,"")</f>
        <v/>
      </c>
      <c r="H378" s="6" t="str">
        <f>IFERROR('Selected scen drivers'!J376/'Selected scen drivers'!$F376,"")</f>
        <v/>
      </c>
      <c r="I378" s="6" t="str">
        <f>IFERROR('Selected scen drivers'!K376/'Selected scen drivers'!$F376,"")</f>
        <v/>
      </c>
      <c r="J378" s="6" t="str">
        <f>IFERROR('Selected scen drivers'!L376/'Selected scen drivers'!$F376,"")</f>
        <v/>
      </c>
      <c r="K378" s="6" t="str">
        <f>IFERROR('Selected scen drivers'!M376/'Selected scen drivers'!$F376,"")</f>
        <v/>
      </c>
      <c r="L378" s="6" t="str">
        <f>IFERROR('Selected scen drivers'!N376/'Selected scen drivers'!$F376,"")</f>
        <v/>
      </c>
      <c r="M378" s="6" t="str">
        <f>IFERROR('Selected scen drivers'!O376/'Selected scen drivers'!$F376,"")</f>
        <v/>
      </c>
      <c r="N378" s="6" t="str">
        <f>IFERROR('Selected scen drivers'!P376/'Selected scen drivers'!$F376,"")</f>
        <v/>
      </c>
      <c r="O378" s="6" t="str">
        <f>IFERROR('Selected scen drivers'!Q376/'Selected scen drivers'!$F376,"")</f>
        <v/>
      </c>
      <c r="P378" s="6" t="str">
        <f>IFERROR('Selected scen drivers'!R376/'Selected scen drivers'!$F376,"")</f>
        <v/>
      </c>
      <c r="Q378" s="6" t="str">
        <f>IFERROR('Selected scen drivers'!S376/'Selected scen drivers'!$F376,"")</f>
        <v/>
      </c>
      <c r="R378" s="6" t="str">
        <f>IFERROR('Selected scen drivers'!T376/'Selected scen drivers'!$F376,"")</f>
        <v/>
      </c>
      <c r="S378" s="6" t="str">
        <f>IFERROR('Selected scen drivers'!U376/'Selected scen drivers'!$F376,"")</f>
        <v/>
      </c>
      <c r="T378" s="6" t="str">
        <f>IFERROR('Selected scen drivers'!V376/'Selected scen drivers'!$F376,"")</f>
        <v/>
      </c>
      <c r="U378" s="6" t="str">
        <f>IFERROR('Selected scen drivers'!W376/'Selected scen drivers'!$F376,"")</f>
        <v/>
      </c>
      <c r="V378" s="6" t="str">
        <f>IFERROR('Selected scen drivers'!X376/'Selected scen drivers'!$F376,"")</f>
        <v/>
      </c>
      <c r="W378" s="6" t="str">
        <f>IFERROR('Selected scen drivers'!Y376/'Selected scen drivers'!$F376,"")</f>
        <v/>
      </c>
      <c r="X378" s="6" t="str">
        <f>IFERROR('Selected scen drivers'!Z376/'Selected scen drivers'!$F376,"")</f>
        <v/>
      </c>
      <c r="Y378" s="6" t="str">
        <f>IFERROR('Selected scen drivers'!AA376/'Selected scen drivers'!$F376,"")</f>
        <v/>
      </c>
      <c r="Z378" s="6" t="str">
        <f>IFERROR('Selected scen drivers'!AB376/'Selected scen drivers'!$F376,"")</f>
        <v/>
      </c>
      <c r="AA378" s="6" t="str">
        <f>IFERROR('Selected scen drivers'!AC376/'Selected scen drivers'!$F376,"")</f>
        <v/>
      </c>
      <c r="AB378" s="6" t="str">
        <f>IFERROR('Selected scen drivers'!AD376/'Selected scen drivers'!$F376,"")</f>
        <v/>
      </c>
      <c r="AC378" s="6" t="str">
        <f>IFERROR('Selected scen drivers'!AE376/'Selected scen drivers'!$F376,"")</f>
        <v/>
      </c>
    </row>
    <row r="379" hidden="1" spans="2:29">
      <c r="B379" t="str">
        <f>'Selected scen drivers'!C377</f>
        <v/>
      </c>
      <c r="C379" t="str">
        <f>'Selected scen drivers'!D377</f>
        <v>GDPSER</v>
      </c>
      <c r="D379" s="6" t="str">
        <f>IFERROR('Selected scen drivers'!F377/'Selected scen drivers'!$F377,"")</f>
        <v/>
      </c>
      <c r="E379" s="6" t="str">
        <f>IFERROR('Selected scen drivers'!G377/'Selected scen drivers'!$F377,"")</f>
        <v/>
      </c>
      <c r="F379" s="6" t="str">
        <f>IFERROR('Selected scen drivers'!H377/'Selected scen drivers'!$F377,"")</f>
        <v/>
      </c>
      <c r="G379" s="6" t="str">
        <f>IFERROR('Selected scen drivers'!I377/'Selected scen drivers'!$F377,"")</f>
        <v/>
      </c>
      <c r="H379" s="6" t="str">
        <f>IFERROR('Selected scen drivers'!J377/'Selected scen drivers'!$F377,"")</f>
        <v/>
      </c>
      <c r="I379" s="6" t="str">
        <f>IFERROR('Selected scen drivers'!K377/'Selected scen drivers'!$F377,"")</f>
        <v/>
      </c>
      <c r="J379" s="6" t="str">
        <f>IFERROR('Selected scen drivers'!L377/'Selected scen drivers'!$F377,"")</f>
        <v/>
      </c>
      <c r="K379" s="6" t="str">
        <f>IFERROR('Selected scen drivers'!M377/'Selected scen drivers'!$F377,"")</f>
        <v/>
      </c>
      <c r="L379" s="6" t="str">
        <f>IFERROR('Selected scen drivers'!N377/'Selected scen drivers'!$F377,"")</f>
        <v/>
      </c>
      <c r="M379" s="6" t="str">
        <f>IFERROR('Selected scen drivers'!O377/'Selected scen drivers'!$F377,"")</f>
        <v/>
      </c>
      <c r="N379" s="6" t="str">
        <f>IFERROR('Selected scen drivers'!P377/'Selected scen drivers'!$F377,"")</f>
        <v/>
      </c>
      <c r="O379" s="6" t="str">
        <f>IFERROR('Selected scen drivers'!Q377/'Selected scen drivers'!$F377,"")</f>
        <v/>
      </c>
      <c r="P379" s="6" t="str">
        <f>IFERROR('Selected scen drivers'!R377/'Selected scen drivers'!$F377,"")</f>
        <v/>
      </c>
      <c r="Q379" s="6" t="str">
        <f>IFERROR('Selected scen drivers'!S377/'Selected scen drivers'!$F377,"")</f>
        <v/>
      </c>
      <c r="R379" s="6" t="str">
        <f>IFERROR('Selected scen drivers'!T377/'Selected scen drivers'!$F377,"")</f>
        <v/>
      </c>
      <c r="S379" s="6" t="str">
        <f>IFERROR('Selected scen drivers'!U377/'Selected scen drivers'!$F377,"")</f>
        <v/>
      </c>
      <c r="T379" s="6" t="str">
        <f>IFERROR('Selected scen drivers'!V377/'Selected scen drivers'!$F377,"")</f>
        <v/>
      </c>
      <c r="U379" s="6" t="str">
        <f>IFERROR('Selected scen drivers'!W377/'Selected scen drivers'!$F377,"")</f>
        <v/>
      </c>
      <c r="V379" s="6" t="str">
        <f>IFERROR('Selected scen drivers'!X377/'Selected scen drivers'!$F377,"")</f>
        <v/>
      </c>
      <c r="W379" s="6" t="str">
        <f>IFERROR('Selected scen drivers'!Y377/'Selected scen drivers'!$F377,"")</f>
        <v/>
      </c>
      <c r="X379" s="6" t="str">
        <f>IFERROR('Selected scen drivers'!Z377/'Selected scen drivers'!$F377,"")</f>
        <v/>
      </c>
      <c r="Y379" s="6" t="str">
        <f>IFERROR('Selected scen drivers'!AA377/'Selected scen drivers'!$F377,"")</f>
        <v/>
      </c>
      <c r="Z379" s="6" t="str">
        <f>IFERROR('Selected scen drivers'!AB377/'Selected scen drivers'!$F377,"")</f>
        <v/>
      </c>
      <c r="AA379" s="6" t="str">
        <f>IFERROR('Selected scen drivers'!AC377/'Selected scen drivers'!$F377,"")</f>
        <v/>
      </c>
      <c r="AB379" s="6" t="str">
        <f>IFERROR('Selected scen drivers'!AD377/'Selected scen drivers'!$F377,"")</f>
        <v/>
      </c>
      <c r="AC379" s="6" t="str">
        <f>IFERROR('Selected scen drivers'!AE377/'Selected scen drivers'!$F377,"")</f>
        <v/>
      </c>
    </row>
    <row r="380" hidden="1" spans="2:29">
      <c r="B380" t="str">
        <f>'Selected scen drivers'!C378</f>
        <v/>
      </c>
      <c r="C380" t="str">
        <f>'Selected scen drivers'!D378</f>
        <v>HOU</v>
      </c>
      <c r="D380" s="6" t="str">
        <f>IFERROR('Selected scen drivers'!F378/'Selected scen drivers'!$F378,"")</f>
        <v/>
      </c>
      <c r="E380" s="6" t="str">
        <f>IFERROR('Selected scen drivers'!G378/'Selected scen drivers'!$F378,"")</f>
        <v/>
      </c>
      <c r="F380" s="6" t="str">
        <f>IFERROR('Selected scen drivers'!H378/'Selected scen drivers'!$F378,"")</f>
        <v/>
      </c>
      <c r="G380" s="6" t="str">
        <f>IFERROR('Selected scen drivers'!I378/'Selected scen drivers'!$F378,"")</f>
        <v/>
      </c>
      <c r="H380" s="6" t="str">
        <f>IFERROR('Selected scen drivers'!J378/'Selected scen drivers'!$F378,"")</f>
        <v/>
      </c>
      <c r="I380" s="6" t="str">
        <f>IFERROR('Selected scen drivers'!K378/'Selected scen drivers'!$F378,"")</f>
        <v/>
      </c>
      <c r="J380" s="6" t="str">
        <f>IFERROR('Selected scen drivers'!L378/'Selected scen drivers'!$F378,"")</f>
        <v/>
      </c>
      <c r="K380" s="6" t="str">
        <f>IFERROR('Selected scen drivers'!M378/'Selected scen drivers'!$F378,"")</f>
        <v/>
      </c>
      <c r="L380" s="6" t="str">
        <f>IFERROR('Selected scen drivers'!N378/'Selected scen drivers'!$F378,"")</f>
        <v/>
      </c>
      <c r="M380" s="6" t="str">
        <f>IFERROR('Selected scen drivers'!O378/'Selected scen drivers'!$F378,"")</f>
        <v/>
      </c>
      <c r="N380" s="6" t="str">
        <f>IFERROR('Selected scen drivers'!P378/'Selected scen drivers'!$F378,"")</f>
        <v/>
      </c>
      <c r="O380" s="6" t="str">
        <f>IFERROR('Selected scen drivers'!Q378/'Selected scen drivers'!$F378,"")</f>
        <v/>
      </c>
      <c r="P380" s="6" t="str">
        <f>IFERROR('Selected scen drivers'!R378/'Selected scen drivers'!$F378,"")</f>
        <v/>
      </c>
      <c r="Q380" s="6" t="str">
        <f>IFERROR('Selected scen drivers'!S378/'Selected scen drivers'!$F378,"")</f>
        <v/>
      </c>
      <c r="R380" s="6" t="str">
        <f>IFERROR('Selected scen drivers'!T378/'Selected scen drivers'!$F378,"")</f>
        <v/>
      </c>
      <c r="S380" s="6" t="str">
        <f>IFERROR('Selected scen drivers'!U378/'Selected scen drivers'!$F378,"")</f>
        <v/>
      </c>
      <c r="T380" s="6" t="str">
        <f>IFERROR('Selected scen drivers'!V378/'Selected scen drivers'!$F378,"")</f>
        <v/>
      </c>
      <c r="U380" s="6" t="str">
        <f>IFERROR('Selected scen drivers'!W378/'Selected scen drivers'!$F378,"")</f>
        <v/>
      </c>
      <c r="V380" s="6" t="str">
        <f>IFERROR('Selected scen drivers'!X378/'Selected scen drivers'!$F378,"")</f>
        <v/>
      </c>
      <c r="W380" s="6" t="str">
        <f>IFERROR('Selected scen drivers'!Y378/'Selected scen drivers'!$F378,"")</f>
        <v/>
      </c>
      <c r="X380" s="6" t="str">
        <f>IFERROR('Selected scen drivers'!Z378/'Selected scen drivers'!$F378,"")</f>
        <v/>
      </c>
      <c r="Y380" s="6" t="str">
        <f>IFERROR('Selected scen drivers'!AA378/'Selected scen drivers'!$F378,"")</f>
        <v/>
      </c>
      <c r="Z380" s="6" t="str">
        <f>IFERROR('Selected scen drivers'!AB378/'Selected scen drivers'!$F378,"")</f>
        <v/>
      </c>
      <c r="AA380" s="6" t="str">
        <f>IFERROR('Selected scen drivers'!AC378/'Selected scen drivers'!$F378,"")</f>
        <v/>
      </c>
      <c r="AB380" s="6" t="str">
        <f>IFERROR('Selected scen drivers'!AD378/'Selected scen drivers'!$F378,"")</f>
        <v/>
      </c>
      <c r="AC380" s="6" t="str">
        <f>IFERROR('Selected scen drivers'!AE378/'Selected scen drivers'!$F378,"")</f>
        <v/>
      </c>
    </row>
    <row r="381" hidden="1" spans="2:29">
      <c r="B381" t="str">
        <f>'Selected scen drivers'!C379</f>
        <v/>
      </c>
      <c r="C381" t="str">
        <f>'Selected scen drivers'!D379</f>
        <v>POP</v>
      </c>
      <c r="D381" s="6" t="str">
        <f>IFERROR('Selected scen drivers'!F379/'Selected scen drivers'!$F379,"")</f>
        <v/>
      </c>
      <c r="E381" s="6" t="str">
        <f>IFERROR('Selected scen drivers'!G379/'Selected scen drivers'!$F379,"")</f>
        <v/>
      </c>
      <c r="F381" s="6" t="str">
        <f>IFERROR('Selected scen drivers'!H379/'Selected scen drivers'!$F379,"")</f>
        <v/>
      </c>
      <c r="G381" s="6" t="str">
        <f>IFERROR('Selected scen drivers'!I379/'Selected scen drivers'!$F379,"")</f>
        <v/>
      </c>
      <c r="H381" s="6" t="str">
        <f>IFERROR('Selected scen drivers'!J379/'Selected scen drivers'!$F379,"")</f>
        <v/>
      </c>
      <c r="I381" s="6" t="str">
        <f>IFERROR('Selected scen drivers'!K379/'Selected scen drivers'!$F379,"")</f>
        <v/>
      </c>
      <c r="J381" s="6" t="str">
        <f>IFERROR('Selected scen drivers'!L379/'Selected scen drivers'!$F379,"")</f>
        <v/>
      </c>
      <c r="K381" s="6" t="str">
        <f>IFERROR('Selected scen drivers'!M379/'Selected scen drivers'!$F379,"")</f>
        <v/>
      </c>
      <c r="L381" s="6" t="str">
        <f>IFERROR('Selected scen drivers'!N379/'Selected scen drivers'!$F379,"")</f>
        <v/>
      </c>
      <c r="M381" s="6" t="str">
        <f>IFERROR('Selected scen drivers'!O379/'Selected scen drivers'!$F379,"")</f>
        <v/>
      </c>
      <c r="N381" s="6" t="str">
        <f>IFERROR('Selected scen drivers'!P379/'Selected scen drivers'!$F379,"")</f>
        <v/>
      </c>
      <c r="O381" s="6" t="str">
        <f>IFERROR('Selected scen drivers'!Q379/'Selected scen drivers'!$F379,"")</f>
        <v/>
      </c>
      <c r="P381" s="6" t="str">
        <f>IFERROR('Selected scen drivers'!R379/'Selected scen drivers'!$F379,"")</f>
        <v/>
      </c>
      <c r="Q381" s="6" t="str">
        <f>IFERROR('Selected scen drivers'!S379/'Selected scen drivers'!$F379,"")</f>
        <v/>
      </c>
      <c r="R381" s="6" t="str">
        <f>IFERROR('Selected scen drivers'!T379/'Selected scen drivers'!$F379,"")</f>
        <v/>
      </c>
      <c r="S381" s="6" t="str">
        <f>IFERROR('Selected scen drivers'!U379/'Selected scen drivers'!$F379,"")</f>
        <v/>
      </c>
      <c r="T381" s="6" t="str">
        <f>IFERROR('Selected scen drivers'!V379/'Selected scen drivers'!$F379,"")</f>
        <v/>
      </c>
      <c r="U381" s="6" t="str">
        <f>IFERROR('Selected scen drivers'!W379/'Selected scen drivers'!$F379,"")</f>
        <v/>
      </c>
      <c r="V381" s="6" t="str">
        <f>IFERROR('Selected scen drivers'!X379/'Selected scen drivers'!$F379,"")</f>
        <v/>
      </c>
      <c r="W381" s="6" t="str">
        <f>IFERROR('Selected scen drivers'!Y379/'Selected scen drivers'!$F379,"")</f>
        <v/>
      </c>
      <c r="X381" s="6" t="str">
        <f>IFERROR('Selected scen drivers'!Z379/'Selected scen drivers'!$F379,"")</f>
        <v/>
      </c>
      <c r="Y381" s="6" t="str">
        <f>IFERROR('Selected scen drivers'!AA379/'Selected scen drivers'!$F379,"")</f>
        <v/>
      </c>
      <c r="Z381" s="6" t="str">
        <f>IFERROR('Selected scen drivers'!AB379/'Selected scen drivers'!$F379,"")</f>
        <v/>
      </c>
      <c r="AA381" s="6" t="str">
        <f>IFERROR('Selected scen drivers'!AC379/'Selected scen drivers'!$F379,"")</f>
        <v/>
      </c>
      <c r="AB381" s="6" t="str">
        <f>IFERROR('Selected scen drivers'!AD379/'Selected scen drivers'!$F379,"")</f>
        <v/>
      </c>
      <c r="AC381" s="6" t="str">
        <f>IFERROR('Selected scen drivers'!AE379/'Selected scen drivers'!$F379,"")</f>
        <v/>
      </c>
    </row>
    <row r="382" hidden="1" spans="2:29">
      <c r="B382" t="str">
        <f>'Selected scen drivers'!C380</f>
        <v/>
      </c>
      <c r="C382" t="str">
        <f>'Selected scen drivers'!D380</f>
        <v>GDP</v>
      </c>
      <c r="D382" s="6" t="str">
        <f>IFERROR('Selected scen drivers'!F380/'Selected scen drivers'!$F380,"")</f>
        <v/>
      </c>
      <c r="E382" s="6" t="str">
        <f>IFERROR('Selected scen drivers'!G380/'Selected scen drivers'!$F380,"")</f>
        <v/>
      </c>
      <c r="F382" s="6" t="str">
        <f>IFERROR('Selected scen drivers'!H380/'Selected scen drivers'!$F380,"")</f>
        <v/>
      </c>
      <c r="G382" s="6" t="str">
        <f>IFERROR('Selected scen drivers'!I380/'Selected scen drivers'!$F380,"")</f>
        <v/>
      </c>
      <c r="H382" s="6" t="str">
        <f>IFERROR('Selected scen drivers'!J380/'Selected scen drivers'!$F380,"")</f>
        <v/>
      </c>
      <c r="I382" s="6" t="str">
        <f>IFERROR('Selected scen drivers'!K380/'Selected scen drivers'!$F380,"")</f>
        <v/>
      </c>
      <c r="J382" s="6" t="str">
        <f>IFERROR('Selected scen drivers'!L380/'Selected scen drivers'!$F380,"")</f>
        <v/>
      </c>
      <c r="K382" s="6" t="str">
        <f>IFERROR('Selected scen drivers'!M380/'Selected scen drivers'!$F380,"")</f>
        <v/>
      </c>
      <c r="L382" s="6" t="str">
        <f>IFERROR('Selected scen drivers'!N380/'Selected scen drivers'!$F380,"")</f>
        <v/>
      </c>
      <c r="M382" s="6" t="str">
        <f>IFERROR('Selected scen drivers'!O380/'Selected scen drivers'!$F380,"")</f>
        <v/>
      </c>
      <c r="N382" s="6" t="str">
        <f>IFERROR('Selected scen drivers'!P380/'Selected scen drivers'!$F380,"")</f>
        <v/>
      </c>
      <c r="O382" s="6" t="str">
        <f>IFERROR('Selected scen drivers'!Q380/'Selected scen drivers'!$F380,"")</f>
        <v/>
      </c>
      <c r="P382" s="6" t="str">
        <f>IFERROR('Selected scen drivers'!R380/'Selected scen drivers'!$F380,"")</f>
        <v/>
      </c>
      <c r="Q382" s="6" t="str">
        <f>IFERROR('Selected scen drivers'!S380/'Selected scen drivers'!$F380,"")</f>
        <v/>
      </c>
      <c r="R382" s="6" t="str">
        <f>IFERROR('Selected scen drivers'!T380/'Selected scen drivers'!$F380,"")</f>
        <v/>
      </c>
      <c r="S382" s="6" t="str">
        <f>IFERROR('Selected scen drivers'!U380/'Selected scen drivers'!$F380,"")</f>
        <v/>
      </c>
      <c r="T382" s="6" t="str">
        <f>IFERROR('Selected scen drivers'!V380/'Selected scen drivers'!$F380,"")</f>
        <v/>
      </c>
      <c r="U382" s="6" t="str">
        <f>IFERROR('Selected scen drivers'!W380/'Selected scen drivers'!$F380,"")</f>
        <v/>
      </c>
      <c r="V382" s="6" t="str">
        <f>IFERROR('Selected scen drivers'!X380/'Selected scen drivers'!$F380,"")</f>
        <v/>
      </c>
      <c r="W382" s="6" t="str">
        <f>IFERROR('Selected scen drivers'!Y380/'Selected scen drivers'!$F380,"")</f>
        <v/>
      </c>
      <c r="X382" s="6" t="str">
        <f>IFERROR('Selected scen drivers'!Z380/'Selected scen drivers'!$F380,"")</f>
        <v/>
      </c>
      <c r="Y382" s="6" t="str">
        <f>IFERROR('Selected scen drivers'!AA380/'Selected scen drivers'!$F380,"")</f>
        <v/>
      </c>
      <c r="Z382" s="6" t="str">
        <f>IFERROR('Selected scen drivers'!AB380/'Selected scen drivers'!$F380,"")</f>
        <v/>
      </c>
      <c r="AA382" s="6" t="str">
        <f>IFERROR('Selected scen drivers'!AC380/'Selected scen drivers'!$F380,"")</f>
        <v/>
      </c>
      <c r="AB382" s="6" t="str">
        <f>IFERROR('Selected scen drivers'!AD380/'Selected scen drivers'!$F380,"")</f>
        <v/>
      </c>
      <c r="AC382" s="6" t="str">
        <f>IFERROR('Selected scen drivers'!AE380/'Selected scen drivers'!$F380,"")</f>
        <v/>
      </c>
    </row>
    <row r="383" hidden="1" spans="2:29">
      <c r="B383" t="str">
        <f>'Selected scen drivers'!C381</f>
        <v/>
      </c>
      <c r="C383" t="str">
        <f>'Selected scen drivers'!D381</f>
        <v>GDPAGR</v>
      </c>
      <c r="D383" s="6" t="str">
        <f>IFERROR('Selected scen drivers'!F381/'Selected scen drivers'!$F381,"")</f>
        <v/>
      </c>
      <c r="E383" s="6" t="str">
        <f>IFERROR('Selected scen drivers'!G381/'Selected scen drivers'!$F381,"")</f>
        <v/>
      </c>
      <c r="F383" s="6" t="str">
        <f>IFERROR('Selected scen drivers'!H381/'Selected scen drivers'!$F381,"")</f>
        <v/>
      </c>
      <c r="G383" s="6" t="str">
        <f>IFERROR('Selected scen drivers'!I381/'Selected scen drivers'!$F381,"")</f>
        <v/>
      </c>
      <c r="H383" s="6" t="str">
        <f>IFERROR('Selected scen drivers'!J381/'Selected scen drivers'!$F381,"")</f>
        <v/>
      </c>
      <c r="I383" s="6" t="str">
        <f>IFERROR('Selected scen drivers'!K381/'Selected scen drivers'!$F381,"")</f>
        <v/>
      </c>
      <c r="J383" s="6" t="str">
        <f>IFERROR('Selected scen drivers'!L381/'Selected scen drivers'!$F381,"")</f>
        <v/>
      </c>
      <c r="K383" s="6" t="str">
        <f>IFERROR('Selected scen drivers'!M381/'Selected scen drivers'!$F381,"")</f>
        <v/>
      </c>
      <c r="L383" s="6" t="str">
        <f>IFERROR('Selected scen drivers'!N381/'Selected scen drivers'!$F381,"")</f>
        <v/>
      </c>
      <c r="M383" s="6" t="str">
        <f>IFERROR('Selected scen drivers'!O381/'Selected scen drivers'!$F381,"")</f>
        <v/>
      </c>
      <c r="N383" s="6" t="str">
        <f>IFERROR('Selected scen drivers'!P381/'Selected scen drivers'!$F381,"")</f>
        <v/>
      </c>
      <c r="O383" s="6" t="str">
        <f>IFERROR('Selected scen drivers'!Q381/'Selected scen drivers'!$F381,"")</f>
        <v/>
      </c>
      <c r="P383" s="6" t="str">
        <f>IFERROR('Selected scen drivers'!R381/'Selected scen drivers'!$F381,"")</f>
        <v/>
      </c>
      <c r="Q383" s="6" t="str">
        <f>IFERROR('Selected scen drivers'!S381/'Selected scen drivers'!$F381,"")</f>
        <v/>
      </c>
      <c r="R383" s="6" t="str">
        <f>IFERROR('Selected scen drivers'!T381/'Selected scen drivers'!$F381,"")</f>
        <v/>
      </c>
      <c r="S383" s="6" t="str">
        <f>IFERROR('Selected scen drivers'!U381/'Selected scen drivers'!$F381,"")</f>
        <v/>
      </c>
      <c r="T383" s="6" t="str">
        <f>IFERROR('Selected scen drivers'!V381/'Selected scen drivers'!$F381,"")</f>
        <v/>
      </c>
      <c r="U383" s="6" t="str">
        <f>IFERROR('Selected scen drivers'!W381/'Selected scen drivers'!$F381,"")</f>
        <v/>
      </c>
      <c r="V383" s="6" t="str">
        <f>IFERROR('Selected scen drivers'!X381/'Selected scen drivers'!$F381,"")</f>
        <v/>
      </c>
      <c r="W383" s="6" t="str">
        <f>IFERROR('Selected scen drivers'!Y381/'Selected scen drivers'!$F381,"")</f>
        <v/>
      </c>
      <c r="X383" s="6" t="str">
        <f>IFERROR('Selected scen drivers'!Z381/'Selected scen drivers'!$F381,"")</f>
        <v/>
      </c>
      <c r="Y383" s="6" t="str">
        <f>IFERROR('Selected scen drivers'!AA381/'Selected scen drivers'!$F381,"")</f>
        <v/>
      </c>
      <c r="Z383" s="6" t="str">
        <f>IFERROR('Selected scen drivers'!AB381/'Selected scen drivers'!$F381,"")</f>
        <v/>
      </c>
      <c r="AA383" s="6" t="str">
        <f>IFERROR('Selected scen drivers'!AC381/'Selected scen drivers'!$F381,"")</f>
        <v/>
      </c>
      <c r="AB383" s="6" t="str">
        <f>IFERROR('Selected scen drivers'!AD381/'Selected scen drivers'!$F381,"")</f>
        <v/>
      </c>
      <c r="AC383" s="6" t="str">
        <f>IFERROR('Selected scen drivers'!AE381/'Selected scen drivers'!$F381,"")</f>
        <v/>
      </c>
    </row>
    <row r="384" hidden="1" spans="2:29">
      <c r="B384" t="str">
        <f>'Selected scen drivers'!C382</f>
        <v/>
      </c>
      <c r="C384" t="str">
        <f>'Selected scen drivers'!D382</f>
        <v>GDPIND</v>
      </c>
      <c r="D384" s="6" t="str">
        <f>IFERROR('Selected scen drivers'!F382/'Selected scen drivers'!$F382,"")</f>
        <v/>
      </c>
      <c r="E384" s="6" t="str">
        <f>IFERROR('Selected scen drivers'!G382/'Selected scen drivers'!$F382,"")</f>
        <v/>
      </c>
      <c r="F384" s="6" t="str">
        <f>IFERROR('Selected scen drivers'!H382/'Selected scen drivers'!$F382,"")</f>
        <v/>
      </c>
      <c r="G384" s="6" t="str">
        <f>IFERROR('Selected scen drivers'!I382/'Selected scen drivers'!$F382,"")</f>
        <v/>
      </c>
      <c r="H384" s="6" t="str">
        <f>IFERROR('Selected scen drivers'!J382/'Selected scen drivers'!$F382,"")</f>
        <v/>
      </c>
      <c r="I384" s="6" t="str">
        <f>IFERROR('Selected scen drivers'!K382/'Selected scen drivers'!$F382,"")</f>
        <v/>
      </c>
      <c r="J384" s="6" t="str">
        <f>IFERROR('Selected scen drivers'!L382/'Selected scen drivers'!$F382,"")</f>
        <v/>
      </c>
      <c r="K384" s="6" t="str">
        <f>IFERROR('Selected scen drivers'!M382/'Selected scen drivers'!$F382,"")</f>
        <v/>
      </c>
      <c r="L384" s="6" t="str">
        <f>IFERROR('Selected scen drivers'!N382/'Selected scen drivers'!$F382,"")</f>
        <v/>
      </c>
      <c r="M384" s="6" t="str">
        <f>IFERROR('Selected scen drivers'!O382/'Selected scen drivers'!$F382,"")</f>
        <v/>
      </c>
      <c r="N384" s="6" t="str">
        <f>IFERROR('Selected scen drivers'!P382/'Selected scen drivers'!$F382,"")</f>
        <v/>
      </c>
      <c r="O384" s="6" t="str">
        <f>IFERROR('Selected scen drivers'!Q382/'Selected scen drivers'!$F382,"")</f>
        <v/>
      </c>
      <c r="P384" s="6" t="str">
        <f>IFERROR('Selected scen drivers'!R382/'Selected scen drivers'!$F382,"")</f>
        <v/>
      </c>
      <c r="Q384" s="6" t="str">
        <f>IFERROR('Selected scen drivers'!S382/'Selected scen drivers'!$F382,"")</f>
        <v/>
      </c>
      <c r="R384" s="6" t="str">
        <f>IFERROR('Selected scen drivers'!T382/'Selected scen drivers'!$F382,"")</f>
        <v/>
      </c>
      <c r="S384" s="6" t="str">
        <f>IFERROR('Selected scen drivers'!U382/'Selected scen drivers'!$F382,"")</f>
        <v/>
      </c>
      <c r="T384" s="6" t="str">
        <f>IFERROR('Selected scen drivers'!V382/'Selected scen drivers'!$F382,"")</f>
        <v/>
      </c>
      <c r="U384" s="6" t="str">
        <f>IFERROR('Selected scen drivers'!W382/'Selected scen drivers'!$F382,"")</f>
        <v/>
      </c>
      <c r="V384" s="6" t="str">
        <f>IFERROR('Selected scen drivers'!X382/'Selected scen drivers'!$F382,"")</f>
        <v/>
      </c>
      <c r="W384" s="6" t="str">
        <f>IFERROR('Selected scen drivers'!Y382/'Selected scen drivers'!$F382,"")</f>
        <v/>
      </c>
      <c r="X384" s="6" t="str">
        <f>IFERROR('Selected scen drivers'!Z382/'Selected scen drivers'!$F382,"")</f>
        <v/>
      </c>
      <c r="Y384" s="6" t="str">
        <f>IFERROR('Selected scen drivers'!AA382/'Selected scen drivers'!$F382,"")</f>
        <v/>
      </c>
      <c r="Z384" s="6" t="str">
        <f>IFERROR('Selected scen drivers'!AB382/'Selected scen drivers'!$F382,"")</f>
        <v/>
      </c>
      <c r="AA384" s="6" t="str">
        <f>IFERROR('Selected scen drivers'!AC382/'Selected scen drivers'!$F382,"")</f>
        <v/>
      </c>
      <c r="AB384" s="6" t="str">
        <f>IFERROR('Selected scen drivers'!AD382/'Selected scen drivers'!$F382,"")</f>
        <v/>
      </c>
      <c r="AC384" s="6" t="str">
        <f>IFERROR('Selected scen drivers'!AE382/'Selected scen drivers'!$F382,"")</f>
        <v/>
      </c>
    </row>
    <row r="385" hidden="1" spans="2:29">
      <c r="B385" t="str">
        <f>'Selected scen drivers'!C383</f>
        <v/>
      </c>
      <c r="C385" t="str">
        <f>'Selected scen drivers'!D383</f>
        <v>GDPMFG</v>
      </c>
      <c r="D385" s="6" t="str">
        <f>IFERROR('Selected scen drivers'!F383/'Selected scen drivers'!$F383,"")</f>
        <v/>
      </c>
      <c r="E385" s="6" t="str">
        <f>IFERROR('Selected scen drivers'!G383/'Selected scen drivers'!$F383,"")</f>
        <v/>
      </c>
      <c r="F385" s="6" t="str">
        <f>IFERROR('Selected scen drivers'!H383/'Selected scen drivers'!$F383,"")</f>
        <v/>
      </c>
      <c r="G385" s="6" t="str">
        <f>IFERROR('Selected scen drivers'!I383/'Selected scen drivers'!$F383,"")</f>
        <v/>
      </c>
      <c r="H385" s="6" t="str">
        <f>IFERROR('Selected scen drivers'!J383/'Selected scen drivers'!$F383,"")</f>
        <v/>
      </c>
      <c r="I385" s="6" t="str">
        <f>IFERROR('Selected scen drivers'!K383/'Selected scen drivers'!$F383,"")</f>
        <v/>
      </c>
      <c r="J385" s="6" t="str">
        <f>IFERROR('Selected scen drivers'!L383/'Selected scen drivers'!$F383,"")</f>
        <v/>
      </c>
      <c r="K385" s="6" t="str">
        <f>IFERROR('Selected scen drivers'!M383/'Selected scen drivers'!$F383,"")</f>
        <v/>
      </c>
      <c r="L385" s="6" t="str">
        <f>IFERROR('Selected scen drivers'!N383/'Selected scen drivers'!$F383,"")</f>
        <v/>
      </c>
      <c r="M385" s="6" t="str">
        <f>IFERROR('Selected scen drivers'!O383/'Selected scen drivers'!$F383,"")</f>
        <v/>
      </c>
      <c r="N385" s="6" t="str">
        <f>IFERROR('Selected scen drivers'!P383/'Selected scen drivers'!$F383,"")</f>
        <v/>
      </c>
      <c r="O385" s="6" t="str">
        <f>IFERROR('Selected scen drivers'!Q383/'Selected scen drivers'!$F383,"")</f>
        <v/>
      </c>
      <c r="P385" s="6" t="str">
        <f>IFERROR('Selected scen drivers'!R383/'Selected scen drivers'!$F383,"")</f>
        <v/>
      </c>
      <c r="Q385" s="6" t="str">
        <f>IFERROR('Selected scen drivers'!S383/'Selected scen drivers'!$F383,"")</f>
        <v/>
      </c>
      <c r="R385" s="6" t="str">
        <f>IFERROR('Selected scen drivers'!T383/'Selected scen drivers'!$F383,"")</f>
        <v/>
      </c>
      <c r="S385" s="6" t="str">
        <f>IFERROR('Selected scen drivers'!U383/'Selected scen drivers'!$F383,"")</f>
        <v/>
      </c>
      <c r="T385" s="6" t="str">
        <f>IFERROR('Selected scen drivers'!V383/'Selected scen drivers'!$F383,"")</f>
        <v/>
      </c>
      <c r="U385" s="6" t="str">
        <f>IFERROR('Selected scen drivers'!W383/'Selected scen drivers'!$F383,"")</f>
        <v/>
      </c>
      <c r="V385" s="6" t="str">
        <f>IFERROR('Selected scen drivers'!X383/'Selected scen drivers'!$F383,"")</f>
        <v/>
      </c>
      <c r="W385" s="6" t="str">
        <f>IFERROR('Selected scen drivers'!Y383/'Selected scen drivers'!$F383,"")</f>
        <v/>
      </c>
      <c r="X385" s="6" t="str">
        <f>IFERROR('Selected scen drivers'!Z383/'Selected scen drivers'!$F383,"")</f>
        <v/>
      </c>
      <c r="Y385" s="6" t="str">
        <f>IFERROR('Selected scen drivers'!AA383/'Selected scen drivers'!$F383,"")</f>
        <v/>
      </c>
      <c r="Z385" s="6" t="str">
        <f>IFERROR('Selected scen drivers'!AB383/'Selected scen drivers'!$F383,"")</f>
        <v/>
      </c>
      <c r="AA385" s="6" t="str">
        <f>IFERROR('Selected scen drivers'!AC383/'Selected scen drivers'!$F383,"")</f>
        <v/>
      </c>
      <c r="AB385" s="6" t="str">
        <f>IFERROR('Selected scen drivers'!AD383/'Selected scen drivers'!$F383,"")</f>
        <v/>
      </c>
      <c r="AC385" s="6" t="str">
        <f>IFERROR('Selected scen drivers'!AE383/'Selected scen drivers'!$F383,"")</f>
        <v/>
      </c>
    </row>
    <row r="386" hidden="1" spans="2:29">
      <c r="B386" t="str">
        <f>'Selected scen drivers'!C384</f>
        <v/>
      </c>
      <c r="C386" t="str">
        <f>'Selected scen drivers'!D384</f>
        <v>GDPPCAP</v>
      </c>
      <c r="D386" s="6" t="str">
        <f>IFERROR('Selected scen drivers'!F384/'Selected scen drivers'!$F384,"")</f>
        <v/>
      </c>
      <c r="E386" s="6" t="str">
        <f>IFERROR('Selected scen drivers'!G384/'Selected scen drivers'!$F384,"")</f>
        <v/>
      </c>
      <c r="F386" s="6" t="str">
        <f>IFERROR('Selected scen drivers'!H384/'Selected scen drivers'!$F384,"")</f>
        <v/>
      </c>
      <c r="G386" s="6" t="str">
        <f>IFERROR('Selected scen drivers'!I384/'Selected scen drivers'!$F384,"")</f>
        <v/>
      </c>
      <c r="H386" s="6" t="str">
        <f>IFERROR('Selected scen drivers'!J384/'Selected scen drivers'!$F384,"")</f>
        <v/>
      </c>
      <c r="I386" s="6" t="str">
        <f>IFERROR('Selected scen drivers'!K384/'Selected scen drivers'!$F384,"")</f>
        <v/>
      </c>
      <c r="J386" s="6" t="str">
        <f>IFERROR('Selected scen drivers'!L384/'Selected scen drivers'!$F384,"")</f>
        <v/>
      </c>
      <c r="K386" s="6" t="str">
        <f>IFERROR('Selected scen drivers'!M384/'Selected scen drivers'!$F384,"")</f>
        <v/>
      </c>
      <c r="L386" s="6" t="str">
        <f>IFERROR('Selected scen drivers'!N384/'Selected scen drivers'!$F384,"")</f>
        <v/>
      </c>
      <c r="M386" s="6" t="str">
        <f>IFERROR('Selected scen drivers'!O384/'Selected scen drivers'!$F384,"")</f>
        <v/>
      </c>
      <c r="N386" s="6" t="str">
        <f>IFERROR('Selected scen drivers'!P384/'Selected scen drivers'!$F384,"")</f>
        <v/>
      </c>
      <c r="O386" s="6" t="str">
        <f>IFERROR('Selected scen drivers'!Q384/'Selected scen drivers'!$F384,"")</f>
        <v/>
      </c>
      <c r="P386" s="6" t="str">
        <f>IFERROR('Selected scen drivers'!R384/'Selected scen drivers'!$F384,"")</f>
        <v/>
      </c>
      <c r="Q386" s="6" t="str">
        <f>IFERROR('Selected scen drivers'!S384/'Selected scen drivers'!$F384,"")</f>
        <v/>
      </c>
      <c r="R386" s="6" t="str">
        <f>IFERROR('Selected scen drivers'!T384/'Selected scen drivers'!$F384,"")</f>
        <v/>
      </c>
      <c r="S386" s="6" t="str">
        <f>IFERROR('Selected scen drivers'!U384/'Selected scen drivers'!$F384,"")</f>
        <v/>
      </c>
      <c r="T386" s="6" t="str">
        <f>IFERROR('Selected scen drivers'!V384/'Selected scen drivers'!$F384,"")</f>
        <v/>
      </c>
      <c r="U386" s="6" t="str">
        <f>IFERROR('Selected scen drivers'!W384/'Selected scen drivers'!$F384,"")</f>
        <v/>
      </c>
      <c r="V386" s="6" t="str">
        <f>IFERROR('Selected scen drivers'!X384/'Selected scen drivers'!$F384,"")</f>
        <v/>
      </c>
      <c r="W386" s="6" t="str">
        <f>IFERROR('Selected scen drivers'!Y384/'Selected scen drivers'!$F384,"")</f>
        <v/>
      </c>
      <c r="X386" s="6" t="str">
        <f>IFERROR('Selected scen drivers'!Z384/'Selected scen drivers'!$F384,"")</f>
        <v/>
      </c>
      <c r="Y386" s="6" t="str">
        <f>IFERROR('Selected scen drivers'!AA384/'Selected scen drivers'!$F384,"")</f>
        <v/>
      </c>
      <c r="Z386" s="6" t="str">
        <f>IFERROR('Selected scen drivers'!AB384/'Selected scen drivers'!$F384,"")</f>
        <v/>
      </c>
      <c r="AA386" s="6" t="str">
        <f>IFERROR('Selected scen drivers'!AC384/'Selected scen drivers'!$F384,"")</f>
        <v/>
      </c>
      <c r="AB386" s="6" t="str">
        <f>IFERROR('Selected scen drivers'!AD384/'Selected scen drivers'!$F384,"")</f>
        <v/>
      </c>
      <c r="AC386" s="6" t="str">
        <f>IFERROR('Selected scen drivers'!AE384/'Selected scen drivers'!$F384,"")</f>
        <v/>
      </c>
    </row>
    <row r="387" spans="2:29">
      <c r="B387" t="str">
        <f>'Selected scen drivers'!C385</f>
        <v/>
      </c>
      <c r="C387" t="str">
        <f>'Selected scen drivers'!D385</f>
        <v>GDPPHOU</v>
      </c>
      <c r="D387" s="6" t="str">
        <f>IFERROR('Selected scen drivers'!F385/'Selected scen drivers'!$F385,"")</f>
        <v/>
      </c>
      <c r="E387" s="6" t="str">
        <f>IFERROR('Selected scen drivers'!G385/'Selected scen drivers'!$F385,"")</f>
        <v/>
      </c>
      <c r="F387" s="6" t="str">
        <f>IFERROR('Selected scen drivers'!H385/'Selected scen drivers'!$F385,"")</f>
        <v/>
      </c>
      <c r="G387" s="6" t="str">
        <f>IFERROR('Selected scen drivers'!I385/'Selected scen drivers'!$F385,"")</f>
        <v/>
      </c>
      <c r="H387" s="6" t="str">
        <f>IFERROR('Selected scen drivers'!J385/'Selected scen drivers'!$F385,"")</f>
        <v/>
      </c>
      <c r="I387" s="6" t="str">
        <f>IFERROR('Selected scen drivers'!K385/'Selected scen drivers'!$F385,"")</f>
        <v/>
      </c>
      <c r="J387" s="6" t="str">
        <f>IFERROR('Selected scen drivers'!L385/'Selected scen drivers'!$F385,"")</f>
        <v/>
      </c>
      <c r="K387" s="6" t="str">
        <f>IFERROR('Selected scen drivers'!M385/'Selected scen drivers'!$F385,"")</f>
        <v/>
      </c>
      <c r="L387" s="6" t="str">
        <f>IFERROR('Selected scen drivers'!N385/'Selected scen drivers'!$F385,"")</f>
        <v/>
      </c>
      <c r="M387" s="6" t="str">
        <f>IFERROR('Selected scen drivers'!O385/'Selected scen drivers'!$F385,"")</f>
        <v/>
      </c>
      <c r="N387" s="6" t="str">
        <f>IFERROR('Selected scen drivers'!P385/'Selected scen drivers'!$F385,"")</f>
        <v/>
      </c>
      <c r="O387" s="6" t="str">
        <f>IFERROR('Selected scen drivers'!Q385/'Selected scen drivers'!$F385,"")</f>
        <v/>
      </c>
      <c r="P387" s="6" t="str">
        <f>IFERROR('Selected scen drivers'!R385/'Selected scen drivers'!$F385,"")</f>
        <v/>
      </c>
      <c r="Q387" s="6" t="str">
        <f>IFERROR('Selected scen drivers'!S385/'Selected scen drivers'!$F385,"")</f>
        <v/>
      </c>
      <c r="R387" s="6" t="str">
        <f>IFERROR('Selected scen drivers'!T385/'Selected scen drivers'!$F385,"")</f>
        <v/>
      </c>
      <c r="S387" s="6" t="str">
        <f>IFERROR('Selected scen drivers'!U385/'Selected scen drivers'!$F385,"")</f>
        <v/>
      </c>
      <c r="T387" s="6" t="str">
        <f>IFERROR('Selected scen drivers'!V385/'Selected scen drivers'!$F385,"")</f>
        <v/>
      </c>
      <c r="U387" s="6" t="str">
        <f>IFERROR('Selected scen drivers'!W385/'Selected scen drivers'!$F385,"")</f>
        <v/>
      </c>
      <c r="V387" s="6" t="str">
        <f>IFERROR('Selected scen drivers'!X385/'Selected scen drivers'!$F385,"")</f>
        <v/>
      </c>
      <c r="W387" s="6" t="str">
        <f>IFERROR('Selected scen drivers'!Y385/'Selected scen drivers'!$F385,"")</f>
        <v/>
      </c>
      <c r="X387" s="6" t="str">
        <f>IFERROR('Selected scen drivers'!Z385/'Selected scen drivers'!$F385,"")</f>
        <v/>
      </c>
      <c r="Y387" s="6" t="str">
        <f>IFERROR('Selected scen drivers'!AA385/'Selected scen drivers'!$F385,"")</f>
        <v/>
      </c>
      <c r="Z387" s="6" t="str">
        <f>IFERROR('Selected scen drivers'!AB385/'Selected scen drivers'!$F385,"")</f>
        <v/>
      </c>
      <c r="AA387" s="6" t="str">
        <f>IFERROR('Selected scen drivers'!AC385/'Selected scen drivers'!$F385,"")</f>
        <v/>
      </c>
      <c r="AB387" s="6" t="str">
        <f>IFERROR('Selected scen drivers'!AD385/'Selected scen drivers'!$F385,"")</f>
        <v/>
      </c>
      <c r="AC387" s="6" t="str">
        <f>IFERROR('Selected scen drivers'!AE385/'Selected scen drivers'!$F385,"")</f>
        <v/>
      </c>
    </row>
    <row r="388" hidden="1" spans="2:29">
      <c r="B388" t="str">
        <f>'Selected scen drivers'!C386</f>
        <v/>
      </c>
      <c r="C388" t="str">
        <f>'Selected scen drivers'!D386</f>
        <v>GDPSER</v>
      </c>
      <c r="D388" s="6" t="str">
        <f>IFERROR('Selected scen drivers'!F386/'Selected scen drivers'!$F386,"")</f>
        <v/>
      </c>
      <c r="E388" s="6" t="str">
        <f>IFERROR('Selected scen drivers'!G386/'Selected scen drivers'!$F386,"")</f>
        <v/>
      </c>
      <c r="F388" s="6" t="str">
        <f>IFERROR('Selected scen drivers'!H386/'Selected scen drivers'!$F386,"")</f>
        <v/>
      </c>
      <c r="G388" s="6" t="str">
        <f>IFERROR('Selected scen drivers'!I386/'Selected scen drivers'!$F386,"")</f>
        <v/>
      </c>
      <c r="H388" s="6" t="str">
        <f>IFERROR('Selected scen drivers'!J386/'Selected scen drivers'!$F386,"")</f>
        <v/>
      </c>
      <c r="I388" s="6" t="str">
        <f>IFERROR('Selected scen drivers'!K386/'Selected scen drivers'!$F386,"")</f>
        <v/>
      </c>
      <c r="J388" s="6" t="str">
        <f>IFERROR('Selected scen drivers'!L386/'Selected scen drivers'!$F386,"")</f>
        <v/>
      </c>
      <c r="K388" s="6" t="str">
        <f>IFERROR('Selected scen drivers'!M386/'Selected scen drivers'!$F386,"")</f>
        <v/>
      </c>
      <c r="L388" s="6" t="str">
        <f>IFERROR('Selected scen drivers'!N386/'Selected scen drivers'!$F386,"")</f>
        <v/>
      </c>
      <c r="M388" s="6" t="str">
        <f>IFERROR('Selected scen drivers'!O386/'Selected scen drivers'!$F386,"")</f>
        <v/>
      </c>
      <c r="N388" s="6" t="str">
        <f>IFERROR('Selected scen drivers'!P386/'Selected scen drivers'!$F386,"")</f>
        <v/>
      </c>
      <c r="O388" s="6" t="str">
        <f>IFERROR('Selected scen drivers'!Q386/'Selected scen drivers'!$F386,"")</f>
        <v/>
      </c>
      <c r="P388" s="6" t="str">
        <f>IFERROR('Selected scen drivers'!R386/'Selected scen drivers'!$F386,"")</f>
        <v/>
      </c>
      <c r="Q388" s="6" t="str">
        <f>IFERROR('Selected scen drivers'!S386/'Selected scen drivers'!$F386,"")</f>
        <v/>
      </c>
      <c r="R388" s="6" t="str">
        <f>IFERROR('Selected scen drivers'!T386/'Selected scen drivers'!$F386,"")</f>
        <v/>
      </c>
      <c r="S388" s="6" t="str">
        <f>IFERROR('Selected scen drivers'!U386/'Selected scen drivers'!$F386,"")</f>
        <v/>
      </c>
      <c r="T388" s="6" t="str">
        <f>IFERROR('Selected scen drivers'!V386/'Selected scen drivers'!$F386,"")</f>
        <v/>
      </c>
      <c r="U388" s="6" t="str">
        <f>IFERROR('Selected scen drivers'!W386/'Selected scen drivers'!$F386,"")</f>
        <v/>
      </c>
      <c r="V388" s="6" t="str">
        <f>IFERROR('Selected scen drivers'!X386/'Selected scen drivers'!$F386,"")</f>
        <v/>
      </c>
      <c r="W388" s="6" t="str">
        <f>IFERROR('Selected scen drivers'!Y386/'Selected scen drivers'!$F386,"")</f>
        <v/>
      </c>
      <c r="X388" s="6" t="str">
        <f>IFERROR('Selected scen drivers'!Z386/'Selected scen drivers'!$F386,"")</f>
        <v/>
      </c>
      <c r="Y388" s="6" t="str">
        <f>IFERROR('Selected scen drivers'!AA386/'Selected scen drivers'!$F386,"")</f>
        <v/>
      </c>
      <c r="Z388" s="6" t="str">
        <f>IFERROR('Selected scen drivers'!AB386/'Selected scen drivers'!$F386,"")</f>
        <v/>
      </c>
      <c r="AA388" s="6" t="str">
        <f>IFERROR('Selected scen drivers'!AC386/'Selected scen drivers'!$F386,"")</f>
        <v/>
      </c>
      <c r="AB388" s="6" t="str">
        <f>IFERROR('Selected scen drivers'!AD386/'Selected scen drivers'!$F386,"")</f>
        <v/>
      </c>
      <c r="AC388" s="6" t="str">
        <f>IFERROR('Selected scen drivers'!AE386/'Selected scen drivers'!$F386,"")</f>
        <v/>
      </c>
    </row>
    <row r="389" hidden="1" spans="2:29">
      <c r="B389" t="str">
        <f>'Selected scen drivers'!C387</f>
        <v/>
      </c>
      <c r="C389" t="str">
        <f>'Selected scen drivers'!D387</f>
        <v>HOU</v>
      </c>
      <c r="D389" s="6" t="str">
        <f>IFERROR('Selected scen drivers'!F387/'Selected scen drivers'!$F387,"")</f>
        <v/>
      </c>
      <c r="E389" s="6" t="str">
        <f>IFERROR('Selected scen drivers'!G387/'Selected scen drivers'!$F387,"")</f>
        <v/>
      </c>
      <c r="F389" s="6" t="str">
        <f>IFERROR('Selected scen drivers'!H387/'Selected scen drivers'!$F387,"")</f>
        <v/>
      </c>
      <c r="G389" s="6" t="str">
        <f>IFERROR('Selected scen drivers'!I387/'Selected scen drivers'!$F387,"")</f>
        <v/>
      </c>
      <c r="H389" s="6" t="str">
        <f>IFERROR('Selected scen drivers'!J387/'Selected scen drivers'!$F387,"")</f>
        <v/>
      </c>
      <c r="I389" s="6" t="str">
        <f>IFERROR('Selected scen drivers'!K387/'Selected scen drivers'!$F387,"")</f>
        <v/>
      </c>
      <c r="J389" s="6" t="str">
        <f>IFERROR('Selected scen drivers'!L387/'Selected scen drivers'!$F387,"")</f>
        <v/>
      </c>
      <c r="K389" s="6" t="str">
        <f>IFERROR('Selected scen drivers'!M387/'Selected scen drivers'!$F387,"")</f>
        <v/>
      </c>
      <c r="L389" s="6" t="str">
        <f>IFERROR('Selected scen drivers'!N387/'Selected scen drivers'!$F387,"")</f>
        <v/>
      </c>
      <c r="M389" s="6" t="str">
        <f>IFERROR('Selected scen drivers'!O387/'Selected scen drivers'!$F387,"")</f>
        <v/>
      </c>
      <c r="N389" s="6" t="str">
        <f>IFERROR('Selected scen drivers'!P387/'Selected scen drivers'!$F387,"")</f>
        <v/>
      </c>
      <c r="O389" s="6" t="str">
        <f>IFERROR('Selected scen drivers'!Q387/'Selected scen drivers'!$F387,"")</f>
        <v/>
      </c>
      <c r="P389" s="6" t="str">
        <f>IFERROR('Selected scen drivers'!R387/'Selected scen drivers'!$F387,"")</f>
        <v/>
      </c>
      <c r="Q389" s="6" t="str">
        <f>IFERROR('Selected scen drivers'!S387/'Selected scen drivers'!$F387,"")</f>
        <v/>
      </c>
      <c r="R389" s="6" t="str">
        <f>IFERROR('Selected scen drivers'!T387/'Selected scen drivers'!$F387,"")</f>
        <v/>
      </c>
      <c r="S389" s="6" t="str">
        <f>IFERROR('Selected scen drivers'!U387/'Selected scen drivers'!$F387,"")</f>
        <v/>
      </c>
      <c r="T389" s="6" t="str">
        <f>IFERROR('Selected scen drivers'!V387/'Selected scen drivers'!$F387,"")</f>
        <v/>
      </c>
      <c r="U389" s="6" t="str">
        <f>IFERROR('Selected scen drivers'!W387/'Selected scen drivers'!$F387,"")</f>
        <v/>
      </c>
      <c r="V389" s="6" t="str">
        <f>IFERROR('Selected scen drivers'!X387/'Selected scen drivers'!$F387,"")</f>
        <v/>
      </c>
      <c r="W389" s="6" t="str">
        <f>IFERROR('Selected scen drivers'!Y387/'Selected scen drivers'!$F387,"")</f>
        <v/>
      </c>
      <c r="X389" s="6" t="str">
        <f>IFERROR('Selected scen drivers'!Z387/'Selected scen drivers'!$F387,"")</f>
        <v/>
      </c>
      <c r="Y389" s="6" t="str">
        <f>IFERROR('Selected scen drivers'!AA387/'Selected scen drivers'!$F387,"")</f>
        <v/>
      </c>
      <c r="Z389" s="6" t="str">
        <f>IFERROR('Selected scen drivers'!AB387/'Selected scen drivers'!$F387,"")</f>
        <v/>
      </c>
      <c r="AA389" s="6" t="str">
        <f>IFERROR('Selected scen drivers'!AC387/'Selected scen drivers'!$F387,"")</f>
        <v/>
      </c>
      <c r="AB389" s="6" t="str">
        <f>IFERROR('Selected scen drivers'!AD387/'Selected scen drivers'!$F387,"")</f>
        <v/>
      </c>
      <c r="AC389" s="6" t="str">
        <f>IFERROR('Selected scen drivers'!AE387/'Selected scen drivers'!$F387,"")</f>
        <v/>
      </c>
    </row>
    <row r="390" hidden="1" spans="2:29">
      <c r="B390" t="str">
        <f>'Selected scen drivers'!C388</f>
        <v/>
      </c>
      <c r="C390" t="str">
        <f>'Selected scen drivers'!D388</f>
        <v>POP</v>
      </c>
      <c r="D390" s="6" t="str">
        <f>IFERROR('Selected scen drivers'!F388/'Selected scen drivers'!$F388,"")</f>
        <v/>
      </c>
      <c r="E390" s="6" t="str">
        <f>IFERROR('Selected scen drivers'!G388/'Selected scen drivers'!$F388,"")</f>
        <v/>
      </c>
      <c r="F390" s="6" t="str">
        <f>IFERROR('Selected scen drivers'!H388/'Selected scen drivers'!$F388,"")</f>
        <v/>
      </c>
      <c r="G390" s="6" t="str">
        <f>IFERROR('Selected scen drivers'!I388/'Selected scen drivers'!$F388,"")</f>
        <v/>
      </c>
      <c r="H390" s="6" t="str">
        <f>IFERROR('Selected scen drivers'!J388/'Selected scen drivers'!$F388,"")</f>
        <v/>
      </c>
      <c r="I390" s="6" t="str">
        <f>IFERROR('Selected scen drivers'!K388/'Selected scen drivers'!$F388,"")</f>
        <v/>
      </c>
      <c r="J390" s="6" t="str">
        <f>IFERROR('Selected scen drivers'!L388/'Selected scen drivers'!$F388,"")</f>
        <v/>
      </c>
      <c r="K390" s="6" t="str">
        <f>IFERROR('Selected scen drivers'!M388/'Selected scen drivers'!$F388,"")</f>
        <v/>
      </c>
      <c r="L390" s="6" t="str">
        <f>IFERROR('Selected scen drivers'!N388/'Selected scen drivers'!$F388,"")</f>
        <v/>
      </c>
      <c r="M390" s="6" t="str">
        <f>IFERROR('Selected scen drivers'!O388/'Selected scen drivers'!$F388,"")</f>
        <v/>
      </c>
      <c r="N390" s="6" t="str">
        <f>IFERROR('Selected scen drivers'!P388/'Selected scen drivers'!$F388,"")</f>
        <v/>
      </c>
      <c r="O390" s="6" t="str">
        <f>IFERROR('Selected scen drivers'!Q388/'Selected scen drivers'!$F388,"")</f>
        <v/>
      </c>
      <c r="P390" s="6" t="str">
        <f>IFERROR('Selected scen drivers'!R388/'Selected scen drivers'!$F388,"")</f>
        <v/>
      </c>
      <c r="Q390" s="6" t="str">
        <f>IFERROR('Selected scen drivers'!S388/'Selected scen drivers'!$F388,"")</f>
        <v/>
      </c>
      <c r="R390" s="6" t="str">
        <f>IFERROR('Selected scen drivers'!T388/'Selected scen drivers'!$F388,"")</f>
        <v/>
      </c>
      <c r="S390" s="6" t="str">
        <f>IFERROR('Selected scen drivers'!U388/'Selected scen drivers'!$F388,"")</f>
        <v/>
      </c>
      <c r="T390" s="6" t="str">
        <f>IFERROR('Selected scen drivers'!V388/'Selected scen drivers'!$F388,"")</f>
        <v/>
      </c>
      <c r="U390" s="6" t="str">
        <f>IFERROR('Selected scen drivers'!W388/'Selected scen drivers'!$F388,"")</f>
        <v/>
      </c>
      <c r="V390" s="6" t="str">
        <f>IFERROR('Selected scen drivers'!X388/'Selected scen drivers'!$F388,"")</f>
        <v/>
      </c>
      <c r="W390" s="6" t="str">
        <f>IFERROR('Selected scen drivers'!Y388/'Selected scen drivers'!$F388,"")</f>
        <v/>
      </c>
      <c r="X390" s="6" t="str">
        <f>IFERROR('Selected scen drivers'!Z388/'Selected scen drivers'!$F388,"")</f>
        <v/>
      </c>
      <c r="Y390" s="6" t="str">
        <f>IFERROR('Selected scen drivers'!AA388/'Selected scen drivers'!$F388,"")</f>
        <v/>
      </c>
      <c r="Z390" s="6" t="str">
        <f>IFERROR('Selected scen drivers'!AB388/'Selected scen drivers'!$F388,"")</f>
        <v/>
      </c>
      <c r="AA390" s="6" t="str">
        <f>IFERROR('Selected scen drivers'!AC388/'Selected scen drivers'!$F388,"")</f>
        <v/>
      </c>
      <c r="AB390" s="6" t="str">
        <f>IFERROR('Selected scen drivers'!AD388/'Selected scen drivers'!$F388,"")</f>
        <v/>
      </c>
      <c r="AC390" s="6" t="str">
        <f>IFERROR('Selected scen drivers'!AE388/'Selected scen drivers'!$F388,"")</f>
        <v/>
      </c>
    </row>
    <row r="391" hidden="1" spans="2:29">
      <c r="B391" t="str">
        <f>'Selected scen drivers'!C389</f>
        <v/>
      </c>
      <c r="C391" t="str">
        <f>'Selected scen drivers'!D389</f>
        <v>GDP</v>
      </c>
      <c r="D391" s="6" t="str">
        <f>IFERROR('Selected scen drivers'!F389/'Selected scen drivers'!$F389,"")</f>
        <v/>
      </c>
      <c r="E391" s="6" t="str">
        <f>IFERROR('Selected scen drivers'!G389/'Selected scen drivers'!$F389,"")</f>
        <v/>
      </c>
      <c r="F391" s="6" t="str">
        <f>IFERROR('Selected scen drivers'!H389/'Selected scen drivers'!$F389,"")</f>
        <v/>
      </c>
      <c r="G391" s="6" t="str">
        <f>IFERROR('Selected scen drivers'!I389/'Selected scen drivers'!$F389,"")</f>
        <v/>
      </c>
      <c r="H391" s="6" t="str">
        <f>IFERROR('Selected scen drivers'!J389/'Selected scen drivers'!$F389,"")</f>
        <v/>
      </c>
      <c r="I391" s="6" t="str">
        <f>IFERROR('Selected scen drivers'!K389/'Selected scen drivers'!$F389,"")</f>
        <v/>
      </c>
      <c r="J391" s="6" t="str">
        <f>IFERROR('Selected scen drivers'!L389/'Selected scen drivers'!$F389,"")</f>
        <v/>
      </c>
      <c r="K391" s="6" t="str">
        <f>IFERROR('Selected scen drivers'!M389/'Selected scen drivers'!$F389,"")</f>
        <v/>
      </c>
      <c r="L391" s="6" t="str">
        <f>IFERROR('Selected scen drivers'!N389/'Selected scen drivers'!$F389,"")</f>
        <v/>
      </c>
      <c r="M391" s="6" t="str">
        <f>IFERROR('Selected scen drivers'!O389/'Selected scen drivers'!$F389,"")</f>
        <v/>
      </c>
      <c r="N391" s="6" t="str">
        <f>IFERROR('Selected scen drivers'!P389/'Selected scen drivers'!$F389,"")</f>
        <v/>
      </c>
      <c r="O391" s="6" t="str">
        <f>IFERROR('Selected scen drivers'!Q389/'Selected scen drivers'!$F389,"")</f>
        <v/>
      </c>
      <c r="P391" s="6" t="str">
        <f>IFERROR('Selected scen drivers'!R389/'Selected scen drivers'!$F389,"")</f>
        <v/>
      </c>
      <c r="Q391" s="6" t="str">
        <f>IFERROR('Selected scen drivers'!S389/'Selected scen drivers'!$F389,"")</f>
        <v/>
      </c>
      <c r="R391" s="6" t="str">
        <f>IFERROR('Selected scen drivers'!T389/'Selected scen drivers'!$F389,"")</f>
        <v/>
      </c>
      <c r="S391" s="6" t="str">
        <f>IFERROR('Selected scen drivers'!U389/'Selected scen drivers'!$F389,"")</f>
        <v/>
      </c>
      <c r="T391" s="6" t="str">
        <f>IFERROR('Selected scen drivers'!V389/'Selected scen drivers'!$F389,"")</f>
        <v/>
      </c>
      <c r="U391" s="6" t="str">
        <f>IFERROR('Selected scen drivers'!W389/'Selected scen drivers'!$F389,"")</f>
        <v/>
      </c>
      <c r="V391" s="6" t="str">
        <f>IFERROR('Selected scen drivers'!X389/'Selected scen drivers'!$F389,"")</f>
        <v/>
      </c>
      <c r="W391" s="6" t="str">
        <f>IFERROR('Selected scen drivers'!Y389/'Selected scen drivers'!$F389,"")</f>
        <v/>
      </c>
      <c r="X391" s="6" t="str">
        <f>IFERROR('Selected scen drivers'!Z389/'Selected scen drivers'!$F389,"")</f>
        <v/>
      </c>
      <c r="Y391" s="6" t="str">
        <f>IFERROR('Selected scen drivers'!AA389/'Selected scen drivers'!$F389,"")</f>
        <v/>
      </c>
      <c r="Z391" s="6" t="str">
        <f>IFERROR('Selected scen drivers'!AB389/'Selected scen drivers'!$F389,"")</f>
        <v/>
      </c>
      <c r="AA391" s="6" t="str">
        <f>IFERROR('Selected scen drivers'!AC389/'Selected scen drivers'!$F389,"")</f>
        <v/>
      </c>
      <c r="AB391" s="6" t="str">
        <f>IFERROR('Selected scen drivers'!AD389/'Selected scen drivers'!$F389,"")</f>
        <v/>
      </c>
      <c r="AC391" s="6" t="str">
        <f>IFERROR('Selected scen drivers'!AE389/'Selected scen drivers'!$F389,"")</f>
        <v/>
      </c>
    </row>
    <row r="392" hidden="1" spans="2:29">
      <c r="B392" t="str">
        <f>'Selected scen drivers'!C390</f>
        <v/>
      </c>
      <c r="C392" t="str">
        <f>'Selected scen drivers'!D390</f>
        <v>GDPAGR</v>
      </c>
      <c r="D392" s="6" t="str">
        <f>IFERROR('Selected scen drivers'!F390/'Selected scen drivers'!$F390,"")</f>
        <v/>
      </c>
      <c r="E392" s="6" t="str">
        <f>IFERROR('Selected scen drivers'!G390/'Selected scen drivers'!$F390,"")</f>
        <v/>
      </c>
      <c r="F392" s="6" t="str">
        <f>IFERROR('Selected scen drivers'!H390/'Selected scen drivers'!$F390,"")</f>
        <v/>
      </c>
      <c r="G392" s="6" t="str">
        <f>IFERROR('Selected scen drivers'!I390/'Selected scen drivers'!$F390,"")</f>
        <v/>
      </c>
      <c r="H392" s="6" t="str">
        <f>IFERROR('Selected scen drivers'!J390/'Selected scen drivers'!$F390,"")</f>
        <v/>
      </c>
      <c r="I392" s="6" t="str">
        <f>IFERROR('Selected scen drivers'!K390/'Selected scen drivers'!$F390,"")</f>
        <v/>
      </c>
      <c r="J392" s="6" t="str">
        <f>IFERROR('Selected scen drivers'!L390/'Selected scen drivers'!$F390,"")</f>
        <v/>
      </c>
      <c r="K392" s="6" t="str">
        <f>IFERROR('Selected scen drivers'!M390/'Selected scen drivers'!$F390,"")</f>
        <v/>
      </c>
      <c r="L392" s="6" t="str">
        <f>IFERROR('Selected scen drivers'!N390/'Selected scen drivers'!$F390,"")</f>
        <v/>
      </c>
      <c r="M392" s="6" t="str">
        <f>IFERROR('Selected scen drivers'!O390/'Selected scen drivers'!$F390,"")</f>
        <v/>
      </c>
      <c r="N392" s="6" t="str">
        <f>IFERROR('Selected scen drivers'!P390/'Selected scen drivers'!$F390,"")</f>
        <v/>
      </c>
      <c r="O392" s="6" t="str">
        <f>IFERROR('Selected scen drivers'!Q390/'Selected scen drivers'!$F390,"")</f>
        <v/>
      </c>
      <c r="P392" s="6" t="str">
        <f>IFERROR('Selected scen drivers'!R390/'Selected scen drivers'!$F390,"")</f>
        <v/>
      </c>
      <c r="Q392" s="6" t="str">
        <f>IFERROR('Selected scen drivers'!S390/'Selected scen drivers'!$F390,"")</f>
        <v/>
      </c>
      <c r="R392" s="6" t="str">
        <f>IFERROR('Selected scen drivers'!T390/'Selected scen drivers'!$F390,"")</f>
        <v/>
      </c>
      <c r="S392" s="6" t="str">
        <f>IFERROR('Selected scen drivers'!U390/'Selected scen drivers'!$F390,"")</f>
        <v/>
      </c>
      <c r="T392" s="6" t="str">
        <f>IFERROR('Selected scen drivers'!V390/'Selected scen drivers'!$F390,"")</f>
        <v/>
      </c>
      <c r="U392" s="6" t="str">
        <f>IFERROR('Selected scen drivers'!W390/'Selected scen drivers'!$F390,"")</f>
        <v/>
      </c>
      <c r="V392" s="6" t="str">
        <f>IFERROR('Selected scen drivers'!X390/'Selected scen drivers'!$F390,"")</f>
        <v/>
      </c>
      <c r="W392" s="6" t="str">
        <f>IFERROR('Selected scen drivers'!Y390/'Selected scen drivers'!$F390,"")</f>
        <v/>
      </c>
      <c r="X392" s="6" t="str">
        <f>IFERROR('Selected scen drivers'!Z390/'Selected scen drivers'!$F390,"")</f>
        <v/>
      </c>
      <c r="Y392" s="6" t="str">
        <f>IFERROR('Selected scen drivers'!AA390/'Selected scen drivers'!$F390,"")</f>
        <v/>
      </c>
      <c r="Z392" s="6" t="str">
        <f>IFERROR('Selected scen drivers'!AB390/'Selected scen drivers'!$F390,"")</f>
        <v/>
      </c>
      <c r="AA392" s="6" t="str">
        <f>IFERROR('Selected scen drivers'!AC390/'Selected scen drivers'!$F390,"")</f>
        <v/>
      </c>
      <c r="AB392" s="6" t="str">
        <f>IFERROR('Selected scen drivers'!AD390/'Selected scen drivers'!$F390,"")</f>
        <v/>
      </c>
      <c r="AC392" s="6" t="str">
        <f>IFERROR('Selected scen drivers'!AE390/'Selected scen drivers'!$F390,"")</f>
        <v/>
      </c>
    </row>
    <row r="393" hidden="1" spans="2:29">
      <c r="B393" t="str">
        <f>'Selected scen drivers'!C391</f>
        <v/>
      </c>
      <c r="C393" t="str">
        <f>'Selected scen drivers'!D391</f>
        <v>GDPIND</v>
      </c>
      <c r="D393" s="6" t="str">
        <f>IFERROR('Selected scen drivers'!F391/'Selected scen drivers'!$F391,"")</f>
        <v/>
      </c>
      <c r="E393" s="6" t="str">
        <f>IFERROR('Selected scen drivers'!G391/'Selected scen drivers'!$F391,"")</f>
        <v/>
      </c>
      <c r="F393" s="6" t="str">
        <f>IFERROR('Selected scen drivers'!H391/'Selected scen drivers'!$F391,"")</f>
        <v/>
      </c>
      <c r="G393" s="6" t="str">
        <f>IFERROR('Selected scen drivers'!I391/'Selected scen drivers'!$F391,"")</f>
        <v/>
      </c>
      <c r="H393" s="6" t="str">
        <f>IFERROR('Selected scen drivers'!J391/'Selected scen drivers'!$F391,"")</f>
        <v/>
      </c>
      <c r="I393" s="6" t="str">
        <f>IFERROR('Selected scen drivers'!K391/'Selected scen drivers'!$F391,"")</f>
        <v/>
      </c>
      <c r="J393" s="6" t="str">
        <f>IFERROR('Selected scen drivers'!L391/'Selected scen drivers'!$F391,"")</f>
        <v/>
      </c>
      <c r="K393" s="6" t="str">
        <f>IFERROR('Selected scen drivers'!M391/'Selected scen drivers'!$F391,"")</f>
        <v/>
      </c>
      <c r="L393" s="6" t="str">
        <f>IFERROR('Selected scen drivers'!N391/'Selected scen drivers'!$F391,"")</f>
        <v/>
      </c>
      <c r="M393" s="6" t="str">
        <f>IFERROR('Selected scen drivers'!O391/'Selected scen drivers'!$F391,"")</f>
        <v/>
      </c>
      <c r="N393" s="6" t="str">
        <f>IFERROR('Selected scen drivers'!P391/'Selected scen drivers'!$F391,"")</f>
        <v/>
      </c>
      <c r="O393" s="6" t="str">
        <f>IFERROR('Selected scen drivers'!Q391/'Selected scen drivers'!$F391,"")</f>
        <v/>
      </c>
      <c r="P393" s="6" t="str">
        <f>IFERROR('Selected scen drivers'!R391/'Selected scen drivers'!$F391,"")</f>
        <v/>
      </c>
      <c r="Q393" s="6" t="str">
        <f>IFERROR('Selected scen drivers'!S391/'Selected scen drivers'!$F391,"")</f>
        <v/>
      </c>
      <c r="R393" s="6" t="str">
        <f>IFERROR('Selected scen drivers'!T391/'Selected scen drivers'!$F391,"")</f>
        <v/>
      </c>
      <c r="S393" s="6" t="str">
        <f>IFERROR('Selected scen drivers'!U391/'Selected scen drivers'!$F391,"")</f>
        <v/>
      </c>
      <c r="T393" s="6" t="str">
        <f>IFERROR('Selected scen drivers'!V391/'Selected scen drivers'!$F391,"")</f>
        <v/>
      </c>
      <c r="U393" s="6" t="str">
        <f>IFERROR('Selected scen drivers'!W391/'Selected scen drivers'!$F391,"")</f>
        <v/>
      </c>
      <c r="V393" s="6" t="str">
        <f>IFERROR('Selected scen drivers'!X391/'Selected scen drivers'!$F391,"")</f>
        <v/>
      </c>
      <c r="W393" s="6" t="str">
        <f>IFERROR('Selected scen drivers'!Y391/'Selected scen drivers'!$F391,"")</f>
        <v/>
      </c>
      <c r="X393" s="6" t="str">
        <f>IFERROR('Selected scen drivers'!Z391/'Selected scen drivers'!$F391,"")</f>
        <v/>
      </c>
      <c r="Y393" s="6" t="str">
        <f>IFERROR('Selected scen drivers'!AA391/'Selected scen drivers'!$F391,"")</f>
        <v/>
      </c>
      <c r="Z393" s="6" t="str">
        <f>IFERROR('Selected scen drivers'!AB391/'Selected scen drivers'!$F391,"")</f>
        <v/>
      </c>
      <c r="AA393" s="6" t="str">
        <f>IFERROR('Selected scen drivers'!AC391/'Selected scen drivers'!$F391,"")</f>
        <v/>
      </c>
      <c r="AB393" s="6" t="str">
        <f>IFERROR('Selected scen drivers'!AD391/'Selected scen drivers'!$F391,"")</f>
        <v/>
      </c>
      <c r="AC393" s="6" t="str">
        <f>IFERROR('Selected scen drivers'!AE391/'Selected scen drivers'!$F391,"")</f>
        <v/>
      </c>
    </row>
    <row r="394" hidden="1" spans="2:29">
      <c r="B394" t="str">
        <f>'Selected scen drivers'!C392</f>
        <v/>
      </c>
      <c r="C394" t="str">
        <f>'Selected scen drivers'!D392</f>
        <v>GDPMFG</v>
      </c>
      <c r="D394" s="6" t="str">
        <f>IFERROR('Selected scen drivers'!F392/'Selected scen drivers'!$F392,"")</f>
        <v/>
      </c>
      <c r="E394" s="6" t="str">
        <f>IFERROR('Selected scen drivers'!G392/'Selected scen drivers'!$F392,"")</f>
        <v/>
      </c>
      <c r="F394" s="6" t="str">
        <f>IFERROR('Selected scen drivers'!H392/'Selected scen drivers'!$F392,"")</f>
        <v/>
      </c>
      <c r="G394" s="6" t="str">
        <f>IFERROR('Selected scen drivers'!I392/'Selected scen drivers'!$F392,"")</f>
        <v/>
      </c>
      <c r="H394" s="6" t="str">
        <f>IFERROR('Selected scen drivers'!J392/'Selected scen drivers'!$F392,"")</f>
        <v/>
      </c>
      <c r="I394" s="6" t="str">
        <f>IFERROR('Selected scen drivers'!K392/'Selected scen drivers'!$F392,"")</f>
        <v/>
      </c>
      <c r="J394" s="6" t="str">
        <f>IFERROR('Selected scen drivers'!L392/'Selected scen drivers'!$F392,"")</f>
        <v/>
      </c>
      <c r="K394" s="6" t="str">
        <f>IFERROR('Selected scen drivers'!M392/'Selected scen drivers'!$F392,"")</f>
        <v/>
      </c>
      <c r="L394" s="6" t="str">
        <f>IFERROR('Selected scen drivers'!N392/'Selected scen drivers'!$F392,"")</f>
        <v/>
      </c>
      <c r="M394" s="6" t="str">
        <f>IFERROR('Selected scen drivers'!O392/'Selected scen drivers'!$F392,"")</f>
        <v/>
      </c>
      <c r="N394" s="6" t="str">
        <f>IFERROR('Selected scen drivers'!P392/'Selected scen drivers'!$F392,"")</f>
        <v/>
      </c>
      <c r="O394" s="6" t="str">
        <f>IFERROR('Selected scen drivers'!Q392/'Selected scen drivers'!$F392,"")</f>
        <v/>
      </c>
      <c r="P394" s="6" t="str">
        <f>IFERROR('Selected scen drivers'!R392/'Selected scen drivers'!$F392,"")</f>
        <v/>
      </c>
      <c r="Q394" s="6" t="str">
        <f>IFERROR('Selected scen drivers'!S392/'Selected scen drivers'!$F392,"")</f>
        <v/>
      </c>
      <c r="R394" s="6" t="str">
        <f>IFERROR('Selected scen drivers'!T392/'Selected scen drivers'!$F392,"")</f>
        <v/>
      </c>
      <c r="S394" s="6" t="str">
        <f>IFERROR('Selected scen drivers'!U392/'Selected scen drivers'!$F392,"")</f>
        <v/>
      </c>
      <c r="T394" s="6" t="str">
        <f>IFERROR('Selected scen drivers'!V392/'Selected scen drivers'!$F392,"")</f>
        <v/>
      </c>
      <c r="U394" s="6" t="str">
        <f>IFERROR('Selected scen drivers'!W392/'Selected scen drivers'!$F392,"")</f>
        <v/>
      </c>
      <c r="V394" s="6" t="str">
        <f>IFERROR('Selected scen drivers'!X392/'Selected scen drivers'!$F392,"")</f>
        <v/>
      </c>
      <c r="W394" s="6" t="str">
        <f>IFERROR('Selected scen drivers'!Y392/'Selected scen drivers'!$F392,"")</f>
        <v/>
      </c>
      <c r="X394" s="6" t="str">
        <f>IFERROR('Selected scen drivers'!Z392/'Selected scen drivers'!$F392,"")</f>
        <v/>
      </c>
      <c r="Y394" s="6" t="str">
        <f>IFERROR('Selected scen drivers'!AA392/'Selected scen drivers'!$F392,"")</f>
        <v/>
      </c>
      <c r="Z394" s="6" t="str">
        <f>IFERROR('Selected scen drivers'!AB392/'Selected scen drivers'!$F392,"")</f>
        <v/>
      </c>
      <c r="AA394" s="6" t="str">
        <f>IFERROR('Selected scen drivers'!AC392/'Selected scen drivers'!$F392,"")</f>
        <v/>
      </c>
      <c r="AB394" s="6" t="str">
        <f>IFERROR('Selected scen drivers'!AD392/'Selected scen drivers'!$F392,"")</f>
        <v/>
      </c>
      <c r="AC394" s="6" t="str">
        <f>IFERROR('Selected scen drivers'!AE392/'Selected scen drivers'!$F392,"")</f>
        <v/>
      </c>
    </row>
    <row r="395" hidden="1" spans="2:29">
      <c r="B395" t="str">
        <f>'Selected scen drivers'!C393</f>
        <v/>
      </c>
      <c r="C395" t="str">
        <f>'Selected scen drivers'!D393</f>
        <v>GDPPCAP</v>
      </c>
      <c r="D395" s="6" t="str">
        <f>IFERROR('Selected scen drivers'!F393/'Selected scen drivers'!$F393,"")</f>
        <v/>
      </c>
      <c r="E395" s="6" t="str">
        <f>IFERROR('Selected scen drivers'!G393/'Selected scen drivers'!$F393,"")</f>
        <v/>
      </c>
      <c r="F395" s="6" t="str">
        <f>IFERROR('Selected scen drivers'!H393/'Selected scen drivers'!$F393,"")</f>
        <v/>
      </c>
      <c r="G395" s="6" t="str">
        <f>IFERROR('Selected scen drivers'!I393/'Selected scen drivers'!$F393,"")</f>
        <v/>
      </c>
      <c r="H395" s="6" t="str">
        <f>IFERROR('Selected scen drivers'!J393/'Selected scen drivers'!$F393,"")</f>
        <v/>
      </c>
      <c r="I395" s="6" t="str">
        <f>IFERROR('Selected scen drivers'!K393/'Selected scen drivers'!$F393,"")</f>
        <v/>
      </c>
      <c r="J395" s="6" t="str">
        <f>IFERROR('Selected scen drivers'!L393/'Selected scen drivers'!$F393,"")</f>
        <v/>
      </c>
      <c r="K395" s="6" t="str">
        <f>IFERROR('Selected scen drivers'!M393/'Selected scen drivers'!$F393,"")</f>
        <v/>
      </c>
      <c r="L395" s="6" t="str">
        <f>IFERROR('Selected scen drivers'!N393/'Selected scen drivers'!$F393,"")</f>
        <v/>
      </c>
      <c r="M395" s="6" t="str">
        <f>IFERROR('Selected scen drivers'!O393/'Selected scen drivers'!$F393,"")</f>
        <v/>
      </c>
      <c r="N395" s="6" t="str">
        <f>IFERROR('Selected scen drivers'!P393/'Selected scen drivers'!$F393,"")</f>
        <v/>
      </c>
      <c r="O395" s="6" t="str">
        <f>IFERROR('Selected scen drivers'!Q393/'Selected scen drivers'!$F393,"")</f>
        <v/>
      </c>
      <c r="P395" s="6" t="str">
        <f>IFERROR('Selected scen drivers'!R393/'Selected scen drivers'!$F393,"")</f>
        <v/>
      </c>
      <c r="Q395" s="6" t="str">
        <f>IFERROR('Selected scen drivers'!S393/'Selected scen drivers'!$F393,"")</f>
        <v/>
      </c>
      <c r="R395" s="6" t="str">
        <f>IFERROR('Selected scen drivers'!T393/'Selected scen drivers'!$F393,"")</f>
        <v/>
      </c>
      <c r="S395" s="6" t="str">
        <f>IFERROR('Selected scen drivers'!U393/'Selected scen drivers'!$F393,"")</f>
        <v/>
      </c>
      <c r="T395" s="6" t="str">
        <f>IFERROR('Selected scen drivers'!V393/'Selected scen drivers'!$F393,"")</f>
        <v/>
      </c>
      <c r="U395" s="6" t="str">
        <f>IFERROR('Selected scen drivers'!W393/'Selected scen drivers'!$F393,"")</f>
        <v/>
      </c>
      <c r="V395" s="6" t="str">
        <f>IFERROR('Selected scen drivers'!X393/'Selected scen drivers'!$F393,"")</f>
        <v/>
      </c>
      <c r="W395" s="6" t="str">
        <f>IFERROR('Selected scen drivers'!Y393/'Selected scen drivers'!$F393,"")</f>
        <v/>
      </c>
      <c r="X395" s="6" t="str">
        <f>IFERROR('Selected scen drivers'!Z393/'Selected scen drivers'!$F393,"")</f>
        <v/>
      </c>
      <c r="Y395" s="6" t="str">
        <f>IFERROR('Selected scen drivers'!AA393/'Selected scen drivers'!$F393,"")</f>
        <v/>
      </c>
      <c r="Z395" s="6" t="str">
        <f>IFERROR('Selected scen drivers'!AB393/'Selected scen drivers'!$F393,"")</f>
        <v/>
      </c>
      <c r="AA395" s="6" t="str">
        <f>IFERROR('Selected scen drivers'!AC393/'Selected scen drivers'!$F393,"")</f>
        <v/>
      </c>
      <c r="AB395" s="6" t="str">
        <f>IFERROR('Selected scen drivers'!AD393/'Selected scen drivers'!$F393,"")</f>
        <v/>
      </c>
      <c r="AC395" s="6" t="str">
        <f>IFERROR('Selected scen drivers'!AE393/'Selected scen drivers'!$F393,"")</f>
        <v/>
      </c>
    </row>
    <row r="396" spans="2:29">
      <c r="B396" t="str">
        <f>'Selected scen drivers'!C394</f>
        <v/>
      </c>
      <c r="C396" t="str">
        <f>'Selected scen drivers'!D394</f>
        <v>GDPPHOU</v>
      </c>
      <c r="D396" s="6" t="str">
        <f>IFERROR('Selected scen drivers'!F394/'Selected scen drivers'!$F394,"")</f>
        <v/>
      </c>
      <c r="E396" s="6" t="str">
        <f>IFERROR('Selected scen drivers'!G394/'Selected scen drivers'!$F394,"")</f>
        <v/>
      </c>
      <c r="F396" s="6" t="str">
        <f>IFERROR('Selected scen drivers'!H394/'Selected scen drivers'!$F394,"")</f>
        <v/>
      </c>
      <c r="G396" s="6" t="str">
        <f>IFERROR('Selected scen drivers'!I394/'Selected scen drivers'!$F394,"")</f>
        <v/>
      </c>
      <c r="H396" s="6" t="str">
        <f>IFERROR('Selected scen drivers'!J394/'Selected scen drivers'!$F394,"")</f>
        <v/>
      </c>
      <c r="I396" s="6" t="str">
        <f>IFERROR('Selected scen drivers'!K394/'Selected scen drivers'!$F394,"")</f>
        <v/>
      </c>
      <c r="J396" s="6" t="str">
        <f>IFERROR('Selected scen drivers'!L394/'Selected scen drivers'!$F394,"")</f>
        <v/>
      </c>
      <c r="K396" s="6" t="str">
        <f>IFERROR('Selected scen drivers'!M394/'Selected scen drivers'!$F394,"")</f>
        <v/>
      </c>
      <c r="L396" s="6" t="str">
        <f>IFERROR('Selected scen drivers'!N394/'Selected scen drivers'!$F394,"")</f>
        <v/>
      </c>
      <c r="M396" s="6" t="str">
        <f>IFERROR('Selected scen drivers'!O394/'Selected scen drivers'!$F394,"")</f>
        <v/>
      </c>
      <c r="N396" s="6" t="str">
        <f>IFERROR('Selected scen drivers'!P394/'Selected scen drivers'!$F394,"")</f>
        <v/>
      </c>
      <c r="O396" s="6" t="str">
        <f>IFERROR('Selected scen drivers'!Q394/'Selected scen drivers'!$F394,"")</f>
        <v/>
      </c>
      <c r="P396" s="6" t="str">
        <f>IFERROR('Selected scen drivers'!R394/'Selected scen drivers'!$F394,"")</f>
        <v/>
      </c>
      <c r="Q396" s="6" t="str">
        <f>IFERROR('Selected scen drivers'!S394/'Selected scen drivers'!$F394,"")</f>
        <v/>
      </c>
      <c r="R396" s="6" t="str">
        <f>IFERROR('Selected scen drivers'!T394/'Selected scen drivers'!$F394,"")</f>
        <v/>
      </c>
      <c r="S396" s="6" t="str">
        <f>IFERROR('Selected scen drivers'!U394/'Selected scen drivers'!$F394,"")</f>
        <v/>
      </c>
      <c r="T396" s="6" t="str">
        <f>IFERROR('Selected scen drivers'!V394/'Selected scen drivers'!$F394,"")</f>
        <v/>
      </c>
      <c r="U396" s="6" t="str">
        <f>IFERROR('Selected scen drivers'!W394/'Selected scen drivers'!$F394,"")</f>
        <v/>
      </c>
      <c r="V396" s="6" t="str">
        <f>IFERROR('Selected scen drivers'!X394/'Selected scen drivers'!$F394,"")</f>
        <v/>
      </c>
      <c r="W396" s="6" t="str">
        <f>IFERROR('Selected scen drivers'!Y394/'Selected scen drivers'!$F394,"")</f>
        <v/>
      </c>
      <c r="X396" s="6" t="str">
        <f>IFERROR('Selected scen drivers'!Z394/'Selected scen drivers'!$F394,"")</f>
        <v/>
      </c>
      <c r="Y396" s="6" t="str">
        <f>IFERROR('Selected scen drivers'!AA394/'Selected scen drivers'!$F394,"")</f>
        <v/>
      </c>
      <c r="Z396" s="6" t="str">
        <f>IFERROR('Selected scen drivers'!AB394/'Selected scen drivers'!$F394,"")</f>
        <v/>
      </c>
      <c r="AA396" s="6" t="str">
        <f>IFERROR('Selected scen drivers'!AC394/'Selected scen drivers'!$F394,"")</f>
        <v/>
      </c>
      <c r="AB396" s="6" t="str">
        <f>IFERROR('Selected scen drivers'!AD394/'Selected scen drivers'!$F394,"")</f>
        <v/>
      </c>
      <c r="AC396" s="6" t="str">
        <f>IFERROR('Selected scen drivers'!AE394/'Selected scen drivers'!$F394,"")</f>
        <v/>
      </c>
    </row>
    <row r="397" hidden="1" spans="2:29">
      <c r="B397" t="str">
        <f>'Selected scen drivers'!C395</f>
        <v/>
      </c>
      <c r="C397" t="str">
        <f>'Selected scen drivers'!D395</f>
        <v>GDPSER</v>
      </c>
      <c r="D397" s="6" t="str">
        <f>IFERROR('Selected scen drivers'!F395/'Selected scen drivers'!$F395,"")</f>
        <v/>
      </c>
      <c r="E397" s="6" t="str">
        <f>IFERROR('Selected scen drivers'!G395/'Selected scen drivers'!$F395,"")</f>
        <v/>
      </c>
      <c r="F397" s="6" t="str">
        <f>IFERROR('Selected scen drivers'!H395/'Selected scen drivers'!$F395,"")</f>
        <v/>
      </c>
      <c r="G397" s="6" t="str">
        <f>IFERROR('Selected scen drivers'!I395/'Selected scen drivers'!$F395,"")</f>
        <v/>
      </c>
      <c r="H397" s="6" t="str">
        <f>IFERROR('Selected scen drivers'!J395/'Selected scen drivers'!$F395,"")</f>
        <v/>
      </c>
      <c r="I397" s="6" t="str">
        <f>IFERROR('Selected scen drivers'!K395/'Selected scen drivers'!$F395,"")</f>
        <v/>
      </c>
      <c r="J397" s="6" t="str">
        <f>IFERROR('Selected scen drivers'!L395/'Selected scen drivers'!$F395,"")</f>
        <v/>
      </c>
      <c r="K397" s="6" t="str">
        <f>IFERROR('Selected scen drivers'!M395/'Selected scen drivers'!$F395,"")</f>
        <v/>
      </c>
      <c r="L397" s="6" t="str">
        <f>IFERROR('Selected scen drivers'!N395/'Selected scen drivers'!$F395,"")</f>
        <v/>
      </c>
      <c r="M397" s="6" t="str">
        <f>IFERROR('Selected scen drivers'!O395/'Selected scen drivers'!$F395,"")</f>
        <v/>
      </c>
      <c r="N397" s="6" t="str">
        <f>IFERROR('Selected scen drivers'!P395/'Selected scen drivers'!$F395,"")</f>
        <v/>
      </c>
      <c r="O397" s="6" t="str">
        <f>IFERROR('Selected scen drivers'!Q395/'Selected scen drivers'!$F395,"")</f>
        <v/>
      </c>
      <c r="P397" s="6" t="str">
        <f>IFERROR('Selected scen drivers'!R395/'Selected scen drivers'!$F395,"")</f>
        <v/>
      </c>
      <c r="Q397" s="6" t="str">
        <f>IFERROR('Selected scen drivers'!S395/'Selected scen drivers'!$F395,"")</f>
        <v/>
      </c>
      <c r="R397" s="6" t="str">
        <f>IFERROR('Selected scen drivers'!T395/'Selected scen drivers'!$F395,"")</f>
        <v/>
      </c>
      <c r="S397" s="6" t="str">
        <f>IFERROR('Selected scen drivers'!U395/'Selected scen drivers'!$F395,"")</f>
        <v/>
      </c>
      <c r="T397" s="6" t="str">
        <f>IFERROR('Selected scen drivers'!V395/'Selected scen drivers'!$F395,"")</f>
        <v/>
      </c>
      <c r="U397" s="6" t="str">
        <f>IFERROR('Selected scen drivers'!W395/'Selected scen drivers'!$F395,"")</f>
        <v/>
      </c>
      <c r="V397" s="6" t="str">
        <f>IFERROR('Selected scen drivers'!X395/'Selected scen drivers'!$F395,"")</f>
        <v/>
      </c>
      <c r="W397" s="6" t="str">
        <f>IFERROR('Selected scen drivers'!Y395/'Selected scen drivers'!$F395,"")</f>
        <v/>
      </c>
      <c r="X397" s="6" t="str">
        <f>IFERROR('Selected scen drivers'!Z395/'Selected scen drivers'!$F395,"")</f>
        <v/>
      </c>
      <c r="Y397" s="6" t="str">
        <f>IFERROR('Selected scen drivers'!AA395/'Selected scen drivers'!$F395,"")</f>
        <v/>
      </c>
      <c r="Z397" s="6" t="str">
        <f>IFERROR('Selected scen drivers'!AB395/'Selected scen drivers'!$F395,"")</f>
        <v/>
      </c>
      <c r="AA397" s="6" t="str">
        <f>IFERROR('Selected scen drivers'!AC395/'Selected scen drivers'!$F395,"")</f>
        <v/>
      </c>
      <c r="AB397" s="6" t="str">
        <f>IFERROR('Selected scen drivers'!AD395/'Selected scen drivers'!$F395,"")</f>
        <v/>
      </c>
      <c r="AC397" s="6" t="str">
        <f>IFERROR('Selected scen drivers'!AE395/'Selected scen drivers'!$F395,"")</f>
        <v/>
      </c>
    </row>
    <row r="398" hidden="1" spans="2:29">
      <c r="B398" t="str">
        <f>'Selected scen drivers'!C396</f>
        <v/>
      </c>
      <c r="C398" t="str">
        <f>'Selected scen drivers'!D396</f>
        <v>HOU</v>
      </c>
      <c r="D398" s="6" t="str">
        <f>IFERROR('Selected scen drivers'!F396/'Selected scen drivers'!$F396,"")</f>
        <v/>
      </c>
      <c r="E398" s="6" t="str">
        <f>IFERROR('Selected scen drivers'!G396/'Selected scen drivers'!$F396,"")</f>
        <v/>
      </c>
      <c r="F398" s="6" t="str">
        <f>IFERROR('Selected scen drivers'!H396/'Selected scen drivers'!$F396,"")</f>
        <v/>
      </c>
      <c r="G398" s="6" t="str">
        <f>IFERROR('Selected scen drivers'!I396/'Selected scen drivers'!$F396,"")</f>
        <v/>
      </c>
      <c r="H398" s="6" t="str">
        <f>IFERROR('Selected scen drivers'!J396/'Selected scen drivers'!$F396,"")</f>
        <v/>
      </c>
      <c r="I398" s="6" t="str">
        <f>IFERROR('Selected scen drivers'!K396/'Selected scen drivers'!$F396,"")</f>
        <v/>
      </c>
      <c r="J398" s="6" t="str">
        <f>IFERROR('Selected scen drivers'!L396/'Selected scen drivers'!$F396,"")</f>
        <v/>
      </c>
      <c r="K398" s="6" t="str">
        <f>IFERROR('Selected scen drivers'!M396/'Selected scen drivers'!$F396,"")</f>
        <v/>
      </c>
      <c r="L398" s="6" t="str">
        <f>IFERROR('Selected scen drivers'!N396/'Selected scen drivers'!$F396,"")</f>
        <v/>
      </c>
      <c r="M398" s="6" t="str">
        <f>IFERROR('Selected scen drivers'!O396/'Selected scen drivers'!$F396,"")</f>
        <v/>
      </c>
      <c r="N398" s="6" t="str">
        <f>IFERROR('Selected scen drivers'!P396/'Selected scen drivers'!$F396,"")</f>
        <v/>
      </c>
      <c r="O398" s="6" t="str">
        <f>IFERROR('Selected scen drivers'!Q396/'Selected scen drivers'!$F396,"")</f>
        <v/>
      </c>
      <c r="P398" s="6" t="str">
        <f>IFERROR('Selected scen drivers'!R396/'Selected scen drivers'!$F396,"")</f>
        <v/>
      </c>
      <c r="Q398" s="6" t="str">
        <f>IFERROR('Selected scen drivers'!S396/'Selected scen drivers'!$F396,"")</f>
        <v/>
      </c>
      <c r="R398" s="6" t="str">
        <f>IFERROR('Selected scen drivers'!T396/'Selected scen drivers'!$F396,"")</f>
        <v/>
      </c>
      <c r="S398" s="6" t="str">
        <f>IFERROR('Selected scen drivers'!U396/'Selected scen drivers'!$F396,"")</f>
        <v/>
      </c>
      <c r="T398" s="6" t="str">
        <f>IFERROR('Selected scen drivers'!V396/'Selected scen drivers'!$F396,"")</f>
        <v/>
      </c>
      <c r="U398" s="6" t="str">
        <f>IFERROR('Selected scen drivers'!W396/'Selected scen drivers'!$F396,"")</f>
        <v/>
      </c>
      <c r="V398" s="6" t="str">
        <f>IFERROR('Selected scen drivers'!X396/'Selected scen drivers'!$F396,"")</f>
        <v/>
      </c>
      <c r="W398" s="6" t="str">
        <f>IFERROR('Selected scen drivers'!Y396/'Selected scen drivers'!$F396,"")</f>
        <v/>
      </c>
      <c r="X398" s="6" t="str">
        <f>IFERROR('Selected scen drivers'!Z396/'Selected scen drivers'!$F396,"")</f>
        <v/>
      </c>
      <c r="Y398" s="6" t="str">
        <f>IFERROR('Selected scen drivers'!AA396/'Selected scen drivers'!$F396,"")</f>
        <v/>
      </c>
      <c r="Z398" s="6" t="str">
        <f>IFERROR('Selected scen drivers'!AB396/'Selected scen drivers'!$F396,"")</f>
        <v/>
      </c>
      <c r="AA398" s="6" t="str">
        <f>IFERROR('Selected scen drivers'!AC396/'Selected scen drivers'!$F396,"")</f>
        <v/>
      </c>
      <c r="AB398" s="6" t="str">
        <f>IFERROR('Selected scen drivers'!AD396/'Selected scen drivers'!$F396,"")</f>
        <v/>
      </c>
      <c r="AC398" s="6" t="str">
        <f>IFERROR('Selected scen drivers'!AE396/'Selected scen drivers'!$F396,"")</f>
        <v/>
      </c>
    </row>
    <row r="399" hidden="1" spans="2:29">
      <c r="B399" t="str">
        <f>'Selected scen drivers'!C397</f>
        <v/>
      </c>
      <c r="C399" t="str">
        <f>'Selected scen drivers'!D397</f>
        <v>POP</v>
      </c>
      <c r="D399" s="6" t="str">
        <f>IFERROR('Selected scen drivers'!F397/'Selected scen drivers'!$F397,"")</f>
        <v/>
      </c>
      <c r="E399" s="6" t="str">
        <f>IFERROR('Selected scen drivers'!G397/'Selected scen drivers'!$F397,"")</f>
        <v/>
      </c>
      <c r="F399" s="6" t="str">
        <f>IFERROR('Selected scen drivers'!H397/'Selected scen drivers'!$F397,"")</f>
        <v/>
      </c>
      <c r="G399" s="6" t="str">
        <f>IFERROR('Selected scen drivers'!I397/'Selected scen drivers'!$F397,"")</f>
        <v/>
      </c>
      <c r="H399" s="6" t="str">
        <f>IFERROR('Selected scen drivers'!J397/'Selected scen drivers'!$F397,"")</f>
        <v/>
      </c>
      <c r="I399" s="6" t="str">
        <f>IFERROR('Selected scen drivers'!K397/'Selected scen drivers'!$F397,"")</f>
        <v/>
      </c>
      <c r="J399" s="6" t="str">
        <f>IFERROR('Selected scen drivers'!L397/'Selected scen drivers'!$F397,"")</f>
        <v/>
      </c>
      <c r="K399" s="6" t="str">
        <f>IFERROR('Selected scen drivers'!M397/'Selected scen drivers'!$F397,"")</f>
        <v/>
      </c>
      <c r="L399" s="6" t="str">
        <f>IFERROR('Selected scen drivers'!N397/'Selected scen drivers'!$F397,"")</f>
        <v/>
      </c>
      <c r="M399" s="6" t="str">
        <f>IFERROR('Selected scen drivers'!O397/'Selected scen drivers'!$F397,"")</f>
        <v/>
      </c>
      <c r="N399" s="6" t="str">
        <f>IFERROR('Selected scen drivers'!P397/'Selected scen drivers'!$F397,"")</f>
        <v/>
      </c>
      <c r="O399" s="6" t="str">
        <f>IFERROR('Selected scen drivers'!Q397/'Selected scen drivers'!$F397,"")</f>
        <v/>
      </c>
      <c r="P399" s="6" t="str">
        <f>IFERROR('Selected scen drivers'!R397/'Selected scen drivers'!$F397,"")</f>
        <v/>
      </c>
      <c r="Q399" s="6" t="str">
        <f>IFERROR('Selected scen drivers'!S397/'Selected scen drivers'!$F397,"")</f>
        <v/>
      </c>
      <c r="R399" s="6" t="str">
        <f>IFERROR('Selected scen drivers'!T397/'Selected scen drivers'!$F397,"")</f>
        <v/>
      </c>
      <c r="S399" s="6" t="str">
        <f>IFERROR('Selected scen drivers'!U397/'Selected scen drivers'!$F397,"")</f>
        <v/>
      </c>
      <c r="T399" s="6" t="str">
        <f>IFERROR('Selected scen drivers'!V397/'Selected scen drivers'!$F397,"")</f>
        <v/>
      </c>
      <c r="U399" s="6" t="str">
        <f>IFERROR('Selected scen drivers'!W397/'Selected scen drivers'!$F397,"")</f>
        <v/>
      </c>
      <c r="V399" s="6" t="str">
        <f>IFERROR('Selected scen drivers'!X397/'Selected scen drivers'!$F397,"")</f>
        <v/>
      </c>
      <c r="W399" s="6" t="str">
        <f>IFERROR('Selected scen drivers'!Y397/'Selected scen drivers'!$F397,"")</f>
        <v/>
      </c>
      <c r="X399" s="6" t="str">
        <f>IFERROR('Selected scen drivers'!Z397/'Selected scen drivers'!$F397,"")</f>
        <v/>
      </c>
      <c r="Y399" s="6" t="str">
        <f>IFERROR('Selected scen drivers'!AA397/'Selected scen drivers'!$F397,"")</f>
        <v/>
      </c>
      <c r="Z399" s="6" t="str">
        <f>IFERROR('Selected scen drivers'!AB397/'Selected scen drivers'!$F397,"")</f>
        <v/>
      </c>
      <c r="AA399" s="6" t="str">
        <f>IFERROR('Selected scen drivers'!AC397/'Selected scen drivers'!$F397,"")</f>
        <v/>
      </c>
      <c r="AB399" s="6" t="str">
        <f>IFERROR('Selected scen drivers'!AD397/'Selected scen drivers'!$F397,"")</f>
        <v/>
      </c>
      <c r="AC399" s="6" t="str">
        <f>IFERROR('Selected scen drivers'!AE397/'Selected scen drivers'!$F397,"")</f>
        <v/>
      </c>
    </row>
    <row r="400" hidden="1" spans="2:29">
      <c r="B400" t="str">
        <f>'Selected scen drivers'!C398</f>
        <v/>
      </c>
      <c r="C400" t="str">
        <f>'Selected scen drivers'!D398</f>
        <v>GDP</v>
      </c>
      <c r="D400" s="6" t="str">
        <f>IFERROR('Selected scen drivers'!F398/'Selected scen drivers'!$F398,"")</f>
        <v/>
      </c>
      <c r="E400" s="6" t="str">
        <f>IFERROR('Selected scen drivers'!G398/'Selected scen drivers'!$F398,"")</f>
        <v/>
      </c>
      <c r="F400" s="6" t="str">
        <f>IFERROR('Selected scen drivers'!H398/'Selected scen drivers'!$F398,"")</f>
        <v/>
      </c>
      <c r="G400" s="6" t="str">
        <f>IFERROR('Selected scen drivers'!I398/'Selected scen drivers'!$F398,"")</f>
        <v/>
      </c>
      <c r="H400" s="6" t="str">
        <f>IFERROR('Selected scen drivers'!J398/'Selected scen drivers'!$F398,"")</f>
        <v/>
      </c>
      <c r="I400" s="6" t="str">
        <f>IFERROR('Selected scen drivers'!K398/'Selected scen drivers'!$F398,"")</f>
        <v/>
      </c>
      <c r="J400" s="6" t="str">
        <f>IFERROR('Selected scen drivers'!L398/'Selected scen drivers'!$F398,"")</f>
        <v/>
      </c>
      <c r="K400" s="6" t="str">
        <f>IFERROR('Selected scen drivers'!M398/'Selected scen drivers'!$F398,"")</f>
        <v/>
      </c>
      <c r="L400" s="6" t="str">
        <f>IFERROR('Selected scen drivers'!N398/'Selected scen drivers'!$F398,"")</f>
        <v/>
      </c>
      <c r="M400" s="6" t="str">
        <f>IFERROR('Selected scen drivers'!O398/'Selected scen drivers'!$F398,"")</f>
        <v/>
      </c>
      <c r="N400" s="6" t="str">
        <f>IFERROR('Selected scen drivers'!P398/'Selected scen drivers'!$F398,"")</f>
        <v/>
      </c>
      <c r="O400" s="6" t="str">
        <f>IFERROR('Selected scen drivers'!Q398/'Selected scen drivers'!$F398,"")</f>
        <v/>
      </c>
      <c r="P400" s="6" t="str">
        <f>IFERROR('Selected scen drivers'!R398/'Selected scen drivers'!$F398,"")</f>
        <v/>
      </c>
      <c r="Q400" s="6" t="str">
        <f>IFERROR('Selected scen drivers'!S398/'Selected scen drivers'!$F398,"")</f>
        <v/>
      </c>
      <c r="R400" s="6" t="str">
        <f>IFERROR('Selected scen drivers'!T398/'Selected scen drivers'!$F398,"")</f>
        <v/>
      </c>
      <c r="S400" s="6" t="str">
        <f>IFERROR('Selected scen drivers'!U398/'Selected scen drivers'!$F398,"")</f>
        <v/>
      </c>
      <c r="T400" s="6" t="str">
        <f>IFERROR('Selected scen drivers'!V398/'Selected scen drivers'!$F398,"")</f>
        <v/>
      </c>
      <c r="U400" s="6" t="str">
        <f>IFERROR('Selected scen drivers'!W398/'Selected scen drivers'!$F398,"")</f>
        <v/>
      </c>
      <c r="V400" s="6" t="str">
        <f>IFERROR('Selected scen drivers'!X398/'Selected scen drivers'!$F398,"")</f>
        <v/>
      </c>
      <c r="W400" s="6" t="str">
        <f>IFERROR('Selected scen drivers'!Y398/'Selected scen drivers'!$F398,"")</f>
        <v/>
      </c>
      <c r="X400" s="6" t="str">
        <f>IFERROR('Selected scen drivers'!Z398/'Selected scen drivers'!$F398,"")</f>
        <v/>
      </c>
      <c r="Y400" s="6" t="str">
        <f>IFERROR('Selected scen drivers'!AA398/'Selected scen drivers'!$F398,"")</f>
        <v/>
      </c>
      <c r="Z400" s="6" t="str">
        <f>IFERROR('Selected scen drivers'!AB398/'Selected scen drivers'!$F398,"")</f>
        <v/>
      </c>
      <c r="AA400" s="6" t="str">
        <f>IFERROR('Selected scen drivers'!AC398/'Selected scen drivers'!$F398,"")</f>
        <v/>
      </c>
      <c r="AB400" s="6" t="str">
        <f>IFERROR('Selected scen drivers'!AD398/'Selected scen drivers'!$F398,"")</f>
        <v/>
      </c>
      <c r="AC400" s="6" t="str">
        <f>IFERROR('Selected scen drivers'!AE398/'Selected scen drivers'!$F398,"")</f>
        <v/>
      </c>
    </row>
    <row r="401" hidden="1" spans="2:29">
      <c r="B401" t="str">
        <f>'Selected scen drivers'!C399</f>
        <v/>
      </c>
      <c r="C401" t="str">
        <f>'Selected scen drivers'!D399</f>
        <v>GDPAGR</v>
      </c>
      <c r="D401" s="6" t="str">
        <f>IFERROR('Selected scen drivers'!F399/'Selected scen drivers'!$F399,"")</f>
        <v/>
      </c>
      <c r="E401" s="6" t="str">
        <f>IFERROR('Selected scen drivers'!G399/'Selected scen drivers'!$F399,"")</f>
        <v/>
      </c>
      <c r="F401" s="6" t="str">
        <f>IFERROR('Selected scen drivers'!H399/'Selected scen drivers'!$F399,"")</f>
        <v/>
      </c>
      <c r="G401" s="6" t="str">
        <f>IFERROR('Selected scen drivers'!I399/'Selected scen drivers'!$F399,"")</f>
        <v/>
      </c>
      <c r="H401" s="6" t="str">
        <f>IFERROR('Selected scen drivers'!J399/'Selected scen drivers'!$F399,"")</f>
        <v/>
      </c>
      <c r="I401" s="6" t="str">
        <f>IFERROR('Selected scen drivers'!K399/'Selected scen drivers'!$F399,"")</f>
        <v/>
      </c>
      <c r="J401" s="6" t="str">
        <f>IFERROR('Selected scen drivers'!L399/'Selected scen drivers'!$F399,"")</f>
        <v/>
      </c>
      <c r="K401" s="6" t="str">
        <f>IFERROR('Selected scen drivers'!M399/'Selected scen drivers'!$F399,"")</f>
        <v/>
      </c>
      <c r="L401" s="6" t="str">
        <f>IFERROR('Selected scen drivers'!N399/'Selected scen drivers'!$F399,"")</f>
        <v/>
      </c>
      <c r="M401" s="6" t="str">
        <f>IFERROR('Selected scen drivers'!O399/'Selected scen drivers'!$F399,"")</f>
        <v/>
      </c>
      <c r="N401" s="6" t="str">
        <f>IFERROR('Selected scen drivers'!P399/'Selected scen drivers'!$F399,"")</f>
        <v/>
      </c>
      <c r="O401" s="6" t="str">
        <f>IFERROR('Selected scen drivers'!Q399/'Selected scen drivers'!$F399,"")</f>
        <v/>
      </c>
      <c r="P401" s="6" t="str">
        <f>IFERROR('Selected scen drivers'!R399/'Selected scen drivers'!$F399,"")</f>
        <v/>
      </c>
      <c r="Q401" s="6" t="str">
        <f>IFERROR('Selected scen drivers'!S399/'Selected scen drivers'!$F399,"")</f>
        <v/>
      </c>
      <c r="R401" s="6" t="str">
        <f>IFERROR('Selected scen drivers'!T399/'Selected scen drivers'!$F399,"")</f>
        <v/>
      </c>
      <c r="S401" s="6" t="str">
        <f>IFERROR('Selected scen drivers'!U399/'Selected scen drivers'!$F399,"")</f>
        <v/>
      </c>
      <c r="T401" s="6" t="str">
        <f>IFERROR('Selected scen drivers'!V399/'Selected scen drivers'!$F399,"")</f>
        <v/>
      </c>
      <c r="U401" s="6" t="str">
        <f>IFERROR('Selected scen drivers'!W399/'Selected scen drivers'!$F399,"")</f>
        <v/>
      </c>
      <c r="V401" s="6" t="str">
        <f>IFERROR('Selected scen drivers'!X399/'Selected scen drivers'!$F399,"")</f>
        <v/>
      </c>
      <c r="W401" s="6" t="str">
        <f>IFERROR('Selected scen drivers'!Y399/'Selected scen drivers'!$F399,"")</f>
        <v/>
      </c>
      <c r="X401" s="6" t="str">
        <f>IFERROR('Selected scen drivers'!Z399/'Selected scen drivers'!$F399,"")</f>
        <v/>
      </c>
      <c r="Y401" s="6" t="str">
        <f>IFERROR('Selected scen drivers'!AA399/'Selected scen drivers'!$F399,"")</f>
        <v/>
      </c>
      <c r="Z401" s="6" t="str">
        <f>IFERROR('Selected scen drivers'!AB399/'Selected scen drivers'!$F399,"")</f>
        <v/>
      </c>
      <c r="AA401" s="6" t="str">
        <f>IFERROR('Selected scen drivers'!AC399/'Selected scen drivers'!$F399,"")</f>
        <v/>
      </c>
      <c r="AB401" s="6" t="str">
        <f>IFERROR('Selected scen drivers'!AD399/'Selected scen drivers'!$F399,"")</f>
        <v/>
      </c>
      <c r="AC401" s="6" t="str">
        <f>IFERROR('Selected scen drivers'!AE399/'Selected scen drivers'!$F399,"")</f>
        <v/>
      </c>
    </row>
    <row r="402" hidden="1" spans="2:29">
      <c r="B402" t="str">
        <f>'Selected scen drivers'!C400</f>
        <v/>
      </c>
      <c r="C402" t="str">
        <f>'Selected scen drivers'!D400</f>
        <v>GDPIND</v>
      </c>
      <c r="D402" s="6" t="str">
        <f>IFERROR('Selected scen drivers'!F400/'Selected scen drivers'!$F400,"")</f>
        <v/>
      </c>
      <c r="E402" s="6" t="str">
        <f>IFERROR('Selected scen drivers'!G400/'Selected scen drivers'!$F400,"")</f>
        <v/>
      </c>
      <c r="F402" s="6" t="str">
        <f>IFERROR('Selected scen drivers'!H400/'Selected scen drivers'!$F400,"")</f>
        <v/>
      </c>
      <c r="G402" s="6" t="str">
        <f>IFERROR('Selected scen drivers'!I400/'Selected scen drivers'!$F400,"")</f>
        <v/>
      </c>
      <c r="H402" s="6" t="str">
        <f>IFERROR('Selected scen drivers'!J400/'Selected scen drivers'!$F400,"")</f>
        <v/>
      </c>
      <c r="I402" s="6" t="str">
        <f>IFERROR('Selected scen drivers'!K400/'Selected scen drivers'!$F400,"")</f>
        <v/>
      </c>
      <c r="J402" s="6" t="str">
        <f>IFERROR('Selected scen drivers'!L400/'Selected scen drivers'!$F400,"")</f>
        <v/>
      </c>
      <c r="K402" s="6" t="str">
        <f>IFERROR('Selected scen drivers'!M400/'Selected scen drivers'!$F400,"")</f>
        <v/>
      </c>
      <c r="L402" s="6" t="str">
        <f>IFERROR('Selected scen drivers'!N400/'Selected scen drivers'!$F400,"")</f>
        <v/>
      </c>
      <c r="M402" s="6" t="str">
        <f>IFERROR('Selected scen drivers'!O400/'Selected scen drivers'!$F400,"")</f>
        <v/>
      </c>
      <c r="N402" s="6" t="str">
        <f>IFERROR('Selected scen drivers'!P400/'Selected scen drivers'!$F400,"")</f>
        <v/>
      </c>
      <c r="O402" s="6" t="str">
        <f>IFERROR('Selected scen drivers'!Q400/'Selected scen drivers'!$F400,"")</f>
        <v/>
      </c>
      <c r="P402" s="6" t="str">
        <f>IFERROR('Selected scen drivers'!R400/'Selected scen drivers'!$F400,"")</f>
        <v/>
      </c>
      <c r="Q402" s="6" t="str">
        <f>IFERROR('Selected scen drivers'!S400/'Selected scen drivers'!$F400,"")</f>
        <v/>
      </c>
      <c r="R402" s="6" t="str">
        <f>IFERROR('Selected scen drivers'!T400/'Selected scen drivers'!$F400,"")</f>
        <v/>
      </c>
      <c r="S402" s="6" t="str">
        <f>IFERROR('Selected scen drivers'!U400/'Selected scen drivers'!$F400,"")</f>
        <v/>
      </c>
      <c r="T402" s="6" t="str">
        <f>IFERROR('Selected scen drivers'!V400/'Selected scen drivers'!$F400,"")</f>
        <v/>
      </c>
      <c r="U402" s="6" t="str">
        <f>IFERROR('Selected scen drivers'!W400/'Selected scen drivers'!$F400,"")</f>
        <v/>
      </c>
      <c r="V402" s="6" t="str">
        <f>IFERROR('Selected scen drivers'!X400/'Selected scen drivers'!$F400,"")</f>
        <v/>
      </c>
      <c r="W402" s="6" t="str">
        <f>IFERROR('Selected scen drivers'!Y400/'Selected scen drivers'!$F400,"")</f>
        <v/>
      </c>
      <c r="X402" s="6" t="str">
        <f>IFERROR('Selected scen drivers'!Z400/'Selected scen drivers'!$F400,"")</f>
        <v/>
      </c>
      <c r="Y402" s="6" t="str">
        <f>IFERROR('Selected scen drivers'!AA400/'Selected scen drivers'!$F400,"")</f>
        <v/>
      </c>
      <c r="Z402" s="6" t="str">
        <f>IFERROR('Selected scen drivers'!AB400/'Selected scen drivers'!$F400,"")</f>
        <v/>
      </c>
      <c r="AA402" s="6" t="str">
        <f>IFERROR('Selected scen drivers'!AC400/'Selected scen drivers'!$F400,"")</f>
        <v/>
      </c>
      <c r="AB402" s="6" t="str">
        <f>IFERROR('Selected scen drivers'!AD400/'Selected scen drivers'!$F400,"")</f>
        <v/>
      </c>
      <c r="AC402" s="6" t="str">
        <f>IFERROR('Selected scen drivers'!AE400/'Selected scen drivers'!$F400,"")</f>
        <v/>
      </c>
    </row>
    <row r="403" hidden="1" spans="2:29">
      <c r="B403" t="str">
        <f>'Selected scen drivers'!C401</f>
        <v/>
      </c>
      <c r="C403" t="str">
        <f>'Selected scen drivers'!D401</f>
        <v>GDPMFG</v>
      </c>
      <c r="D403" s="6" t="str">
        <f>IFERROR('Selected scen drivers'!F401/'Selected scen drivers'!$F401,"")</f>
        <v/>
      </c>
      <c r="E403" s="6" t="str">
        <f>IFERROR('Selected scen drivers'!G401/'Selected scen drivers'!$F401,"")</f>
        <v/>
      </c>
      <c r="F403" s="6" t="str">
        <f>IFERROR('Selected scen drivers'!H401/'Selected scen drivers'!$F401,"")</f>
        <v/>
      </c>
      <c r="G403" s="6" t="str">
        <f>IFERROR('Selected scen drivers'!I401/'Selected scen drivers'!$F401,"")</f>
        <v/>
      </c>
      <c r="H403" s="6" t="str">
        <f>IFERROR('Selected scen drivers'!J401/'Selected scen drivers'!$F401,"")</f>
        <v/>
      </c>
      <c r="I403" s="6" t="str">
        <f>IFERROR('Selected scen drivers'!K401/'Selected scen drivers'!$F401,"")</f>
        <v/>
      </c>
      <c r="J403" s="6" t="str">
        <f>IFERROR('Selected scen drivers'!L401/'Selected scen drivers'!$F401,"")</f>
        <v/>
      </c>
      <c r="K403" s="6" t="str">
        <f>IFERROR('Selected scen drivers'!M401/'Selected scen drivers'!$F401,"")</f>
        <v/>
      </c>
      <c r="L403" s="6" t="str">
        <f>IFERROR('Selected scen drivers'!N401/'Selected scen drivers'!$F401,"")</f>
        <v/>
      </c>
      <c r="M403" s="6" t="str">
        <f>IFERROR('Selected scen drivers'!O401/'Selected scen drivers'!$F401,"")</f>
        <v/>
      </c>
      <c r="N403" s="6" t="str">
        <f>IFERROR('Selected scen drivers'!P401/'Selected scen drivers'!$F401,"")</f>
        <v/>
      </c>
      <c r="O403" s="6" t="str">
        <f>IFERROR('Selected scen drivers'!Q401/'Selected scen drivers'!$F401,"")</f>
        <v/>
      </c>
      <c r="P403" s="6" t="str">
        <f>IFERROR('Selected scen drivers'!R401/'Selected scen drivers'!$F401,"")</f>
        <v/>
      </c>
      <c r="Q403" s="6" t="str">
        <f>IFERROR('Selected scen drivers'!S401/'Selected scen drivers'!$F401,"")</f>
        <v/>
      </c>
      <c r="R403" s="6" t="str">
        <f>IFERROR('Selected scen drivers'!T401/'Selected scen drivers'!$F401,"")</f>
        <v/>
      </c>
      <c r="S403" s="6" t="str">
        <f>IFERROR('Selected scen drivers'!U401/'Selected scen drivers'!$F401,"")</f>
        <v/>
      </c>
      <c r="T403" s="6" t="str">
        <f>IFERROR('Selected scen drivers'!V401/'Selected scen drivers'!$F401,"")</f>
        <v/>
      </c>
      <c r="U403" s="6" t="str">
        <f>IFERROR('Selected scen drivers'!W401/'Selected scen drivers'!$F401,"")</f>
        <v/>
      </c>
      <c r="V403" s="6" t="str">
        <f>IFERROR('Selected scen drivers'!X401/'Selected scen drivers'!$F401,"")</f>
        <v/>
      </c>
      <c r="W403" s="6" t="str">
        <f>IFERROR('Selected scen drivers'!Y401/'Selected scen drivers'!$F401,"")</f>
        <v/>
      </c>
      <c r="X403" s="6" t="str">
        <f>IFERROR('Selected scen drivers'!Z401/'Selected scen drivers'!$F401,"")</f>
        <v/>
      </c>
      <c r="Y403" s="6" t="str">
        <f>IFERROR('Selected scen drivers'!AA401/'Selected scen drivers'!$F401,"")</f>
        <v/>
      </c>
      <c r="Z403" s="6" t="str">
        <f>IFERROR('Selected scen drivers'!AB401/'Selected scen drivers'!$F401,"")</f>
        <v/>
      </c>
      <c r="AA403" s="6" t="str">
        <f>IFERROR('Selected scen drivers'!AC401/'Selected scen drivers'!$F401,"")</f>
        <v/>
      </c>
      <c r="AB403" s="6" t="str">
        <f>IFERROR('Selected scen drivers'!AD401/'Selected scen drivers'!$F401,"")</f>
        <v/>
      </c>
      <c r="AC403" s="6" t="str">
        <f>IFERROR('Selected scen drivers'!AE401/'Selected scen drivers'!$F401,"")</f>
        <v/>
      </c>
    </row>
    <row r="404" hidden="1" spans="2:29">
      <c r="B404" t="str">
        <f>'Selected scen drivers'!C402</f>
        <v/>
      </c>
      <c r="C404" t="str">
        <f>'Selected scen drivers'!D402</f>
        <v>GDPPCAP</v>
      </c>
      <c r="D404" s="6" t="str">
        <f>IFERROR('Selected scen drivers'!F402/'Selected scen drivers'!$F402,"")</f>
        <v/>
      </c>
      <c r="E404" s="6" t="str">
        <f>IFERROR('Selected scen drivers'!G402/'Selected scen drivers'!$F402,"")</f>
        <v/>
      </c>
      <c r="F404" s="6" t="str">
        <f>IFERROR('Selected scen drivers'!H402/'Selected scen drivers'!$F402,"")</f>
        <v/>
      </c>
      <c r="G404" s="6" t="str">
        <f>IFERROR('Selected scen drivers'!I402/'Selected scen drivers'!$F402,"")</f>
        <v/>
      </c>
      <c r="H404" s="6" t="str">
        <f>IFERROR('Selected scen drivers'!J402/'Selected scen drivers'!$F402,"")</f>
        <v/>
      </c>
      <c r="I404" s="6" t="str">
        <f>IFERROR('Selected scen drivers'!K402/'Selected scen drivers'!$F402,"")</f>
        <v/>
      </c>
      <c r="J404" s="6" t="str">
        <f>IFERROR('Selected scen drivers'!L402/'Selected scen drivers'!$F402,"")</f>
        <v/>
      </c>
      <c r="K404" s="6" t="str">
        <f>IFERROR('Selected scen drivers'!M402/'Selected scen drivers'!$F402,"")</f>
        <v/>
      </c>
      <c r="L404" s="6" t="str">
        <f>IFERROR('Selected scen drivers'!N402/'Selected scen drivers'!$F402,"")</f>
        <v/>
      </c>
      <c r="M404" s="6" t="str">
        <f>IFERROR('Selected scen drivers'!O402/'Selected scen drivers'!$F402,"")</f>
        <v/>
      </c>
      <c r="N404" s="6" t="str">
        <f>IFERROR('Selected scen drivers'!P402/'Selected scen drivers'!$F402,"")</f>
        <v/>
      </c>
      <c r="O404" s="6" t="str">
        <f>IFERROR('Selected scen drivers'!Q402/'Selected scen drivers'!$F402,"")</f>
        <v/>
      </c>
      <c r="P404" s="6" t="str">
        <f>IFERROR('Selected scen drivers'!R402/'Selected scen drivers'!$F402,"")</f>
        <v/>
      </c>
      <c r="Q404" s="6" t="str">
        <f>IFERROR('Selected scen drivers'!S402/'Selected scen drivers'!$F402,"")</f>
        <v/>
      </c>
      <c r="R404" s="6" t="str">
        <f>IFERROR('Selected scen drivers'!T402/'Selected scen drivers'!$F402,"")</f>
        <v/>
      </c>
      <c r="S404" s="6" t="str">
        <f>IFERROR('Selected scen drivers'!U402/'Selected scen drivers'!$F402,"")</f>
        <v/>
      </c>
      <c r="T404" s="6" t="str">
        <f>IFERROR('Selected scen drivers'!V402/'Selected scen drivers'!$F402,"")</f>
        <v/>
      </c>
      <c r="U404" s="6" t="str">
        <f>IFERROR('Selected scen drivers'!W402/'Selected scen drivers'!$F402,"")</f>
        <v/>
      </c>
      <c r="V404" s="6" t="str">
        <f>IFERROR('Selected scen drivers'!X402/'Selected scen drivers'!$F402,"")</f>
        <v/>
      </c>
      <c r="W404" s="6" t="str">
        <f>IFERROR('Selected scen drivers'!Y402/'Selected scen drivers'!$F402,"")</f>
        <v/>
      </c>
      <c r="X404" s="6" t="str">
        <f>IFERROR('Selected scen drivers'!Z402/'Selected scen drivers'!$F402,"")</f>
        <v/>
      </c>
      <c r="Y404" s="6" t="str">
        <f>IFERROR('Selected scen drivers'!AA402/'Selected scen drivers'!$F402,"")</f>
        <v/>
      </c>
      <c r="Z404" s="6" t="str">
        <f>IFERROR('Selected scen drivers'!AB402/'Selected scen drivers'!$F402,"")</f>
        <v/>
      </c>
      <c r="AA404" s="6" t="str">
        <f>IFERROR('Selected scen drivers'!AC402/'Selected scen drivers'!$F402,"")</f>
        <v/>
      </c>
      <c r="AB404" s="6" t="str">
        <f>IFERROR('Selected scen drivers'!AD402/'Selected scen drivers'!$F402,"")</f>
        <v/>
      </c>
      <c r="AC404" s="6" t="str">
        <f>IFERROR('Selected scen drivers'!AE402/'Selected scen drivers'!$F402,"")</f>
        <v/>
      </c>
    </row>
    <row r="405" spans="2:29">
      <c r="B405" t="str">
        <f>'Selected scen drivers'!C403</f>
        <v/>
      </c>
      <c r="C405" t="str">
        <f>'Selected scen drivers'!D403</f>
        <v>GDPPHOU</v>
      </c>
      <c r="D405" s="6" t="str">
        <f>IFERROR('Selected scen drivers'!F403/'Selected scen drivers'!$F403,"")</f>
        <v/>
      </c>
      <c r="E405" s="6" t="str">
        <f>IFERROR('Selected scen drivers'!G403/'Selected scen drivers'!$F403,"")</f>
        <v/>
      </c>
      <c r="F405" s="6" t="str">
        <f>IFERROR('Selected scen drivers'!H403/'Selected scen drivers'!$F403,"")</f>
        <v/>
      </c>
      <c r="G405" s="6" t="str">
        <f>IFERROR('Selected scen drivers'!I403/'Selected scen drivers'!$F403,"")</f>
        <v/>
      </c>
      <c r="H405" s="6" t="str">
        <f>IFERROR('Selected scen drivers'!J403/'Selected scen drivers'!$F403,"")</f>
        <v/>
      </c>
      <c r="I405" s="6" t="str">
        <f>IFERROR('Selected scen drivers'!K403/'Selected scen drivers'!$F403,"")</f>
        <v/>
      </c>
      <c r="J405" s="6" t="str">
        <f>IFERROR('Selected scen drivers'!L403/'Selected scen drivers'!$F403,"")</f>
        <v/>
      </c>
      <c r="K405" s="6" t="str">
        <f>IFERROR('Selected scen drivers'!M403/'Selected scen drivers'!$F403,"")</f>
        <v/>
      </c>
      <c r="L405" s="6" t="str">
        <f>IFERROR('Selected scen drivers'!N403/'Selected scen drivers'!$F403,"")</f>
        <v/>
      </c>
      <c r="M405" s="6" t="str">
        <f>IFERROR('Selected scen drivers'!O403/'Selected scen drivers'!$F403,"")</f>
        <v/>
      </c>
      <c r="N405" s="6" t="str">
        <f>IFERROR('Selected scen drivers'!P403/'Selected scen drivers'!$F403,"")</f>
        <v/>
      </c>
      <c r="O405" s="6" t="str">
        <f>IFERROR('Selected scen drivers'!Q403/'Selected scen drivers'!$F403,"")</f>
        <v/>
      </c>
      <c r="P405" s="6" t="str">
        <f>IFERROR('Selected scen drivers'!R403/'Selected scen drivers'!$F403,"")</f>
        <v/>
      </c>
      <c r="Q405" s="6" t="str">
        <f>IFERROR('Selected scen drivers'!S403/'Selected scen drivers'!$F403,"")</f>
        <v/>
      </c>
      <c r="R405" s="6" t="str">
        <f>IFERROR('Selected scen drivers'!T403/'Selected scen drivers'!$F403,"")</f>
        <v/>
      </c>
      <c r="S405" s="6" t="str">
        <f>IFERROR('Selected scen drivers'!U403/'Selected scen drivers'!$F403,"")</f>
        <v/>
      </c>
      <c r="T405" s="6" t="str">
        <f>IFERROR('Selected scen drivers'!V403/'Selected scen drivers'!$F403,"")</f>
        <v/>
      </c>
      <c r="U405" s="6" t="str">
        <f>IFERROR('Selected scen drivers'!W403/'Selected scen drivers'!$F403,"")</f>
        <v/>
      </c>
      <c r="V405" s="6" t="str">
        <f>IFERROR('Selected scen drivers'!X403/'Selected scen drivers'!$F403,"")</f>
        <v/>
      </c>
      <c r="W405" s="6" t="str">
        <f>IFERROR('Selected scen drivers'!Y403/'Selected scen drivers'!$F403,"")</f>
        <v/>
      </c>
      <c r="X405" s="6" t="str">
        <f>IFERROR('Selected scen drivers'!Z403/'Selected scen drivers'!$F403,"")</f>
        <v/>
      </c>
      <c r="Y405" s="6" t="str">
        <f>IFERROR('Selected scen drivers'!AA403/'Selected scen drivers'!$F403,"")</f>
        <v/>
      </c>
      <c r="Z405" s="6" t="str">
        <f>IFERROR('Selected scen drivers'!AB403/'Selected scen drivers'!$F403,"")</f>
        <v/>
      </c>
      <c r="AA405" s="6" t="str">
        <f>IFERROR('Selected scen drivers'!AC403/'Selected scen drivers'!$F403,"")</f>
        <v/>
      </c>
      <c r="AB405" s="6" t="str">
        <f>IFERROR('Selected scen drivers'!AD403/'Selected scen drivers'!$F403,"")</f>
        <v/>
      </c>
      <c r="AC405" s="6" t="str">
        <f>IFERROR('Selected scen drivers'!AE403/'Selected scen drivers'!$F403,"")</f>
        <v/>
      </c>
    </row>
    <row r="406" hidden="1" spans="2:29">
      <c r="B406" t="str">
        <f>'Selected scen drivers'!C404</f>
        <v/>
      </c>
      <c r="C406" t="str">
        <f>'Selected scen drivers'!D404</f>
        <v>GDPSER</v>
      </c>
      <c r="D406" s="6" t="str">
        <f>IFERROR('Selected scen drivers'!F404/'Selected scen drivers'!$F404,"")</f>
        <v/>
      </c>
      <c r="E406" s="6" t="str">
        <f>IFERROR('Selected scen drivers'!G404/'Selected scen drivers'!$F404,"")</f>
        <v/>
      </c>
      <c r="F406" s="6" t="str">
        <f>IFERROR('Selected scen drivers'!H404/'Selected scen drivers'!$F404,"")</f>
        <v/>
      </c>
      <c r="G406" s="6" t="str">
        <f>IFERROR('Selected scen drivers'!I404/'Selected scen drivers'!$F404,"")</f>
        <v/>
      </c>
      <c r="H406" s="6" t="str">
        <f>IFERROR('Selected scen drivers'!J404/'Selected scen drivers'!$F404,"")</f>
        <v/>
      </c>
      <c r="I406" s="6" t="str">
        <f>IFERROR('Selected scen drivers'!K404/'Selected scen drivers'!$F404,"")</f>
        <v/>
      </c>
      <c r="J406" s="6" t="str">
        <f>IFERROR('Selected scen drivers'!L404/'Selected scen drivers'!$F404,"")</f>
        <v/>
      </c>
      <c r="K406" s="6" t="str">
        <f>IFERROR('Selected scen drivers'!M404/'Selected scen drivers'!$F404,"")</f>
        <v/>
      </c>
      <c r="L406" s="6" t="str">
        <f>IFERROR('Selected scen drivers'!N404/'Selected scen drivers'!$F404,"")</f>
        <v/>
      </c>
      <c r="M406" s="6" t="str">
        <f>IFERROR('Selected scen drivers'!O404/'Selected scen drivers'!$F404,"")</f>
        <v/>
      </c>
      <c r="N406" s="6" t="str">
        <f>IFERROR('Selected scen drivers'!P404/'Selected scen drivers'!$F404,"")</f>
        <v/>
      </c>
      <c r="O406" s="6" t="str">
        <f>IFERROR('Selected scen drivers'!Q404/'Selected scen drivers'!$F404,"")</f>
        <v/>
      </c>
      <c r="P406" s="6" t="str">
        <f>IFERROR('Selected scen drivers'!R404/'Selected scen drivers'!$F404,"")</f>
        <v/>
      </c>
      <c r="Q406" s="6" t="str">
        <f>IFERROR('Selected scen drivers'!S404/'Selected scen drivers'!$F404,"")</f>
        <v/>
      </c>
      <c r="R406" s="6" t="str">
        <f>IFERROR('Selected scen drivers'!T404/'Selected scen drivers'!$F404,"")</f>
        <v/>
      </c>
      <c r="S406" s="6" t="str">
        <f>IFERROR('Selected scen drivers'!U404/'Selected scen drivers'!$F404,"")</f>
        <v/>
      </c>
      <c r="T406" s="6" t="str">
        <f>IFERROR('Selected scen drivers'!V404/'Selected scen drivers'!$F404,"")</f>
        <v/>
      </c>
      <c r="U406" s="6" t="str">
        <f>IFERROR('Selected scen drivers'!W404/'Selected scen drivers'!$F404,"")</f>
        <v/>
      </c>
      <c r="V406" s="6" t="str">
        <f>IFERROR('Selected scen drivers'!X404/'Selected scen drivers'!$F404,"")</f>
        <v/>
      </c>
      <c r="W406" s="6" t="str">
        <f>IFERROR('Selected scen drivers'!Y404/'Selected scen drivers'!$F404,"")</f>
        <v/>
      </c>
      <c r="X406" s="6" t="str">
        <f>IFERROR('Selected scen drivers'!Z404/'Selected scen drivers'!$F404,"")</f>
        <v/>
      </c>
      <c r="Y406" s="6" t="str">
        <f>IFERROR('Selected scen drivers'!AA404/'Selected scen drivers'!$F404,"")</f>
        <v/>
      </c>
      <c r="Z406" s="6" t="str">
        <f>IFERROR('Selected scen drivers'!AB404/'Selected scen drivers'!$F404,"")</f>
        <v/>
      </c>
      <c r="AA406" s="6" t="str">
        <f>IFERROR('Selected scen drivers'!AC404/'Selected scen drivers'!$F404,"")</f>
        <v/>
      </c>
      <c r="AB406" s="6" t="str">
        <f>IFERROR('Selected scen drivers'!AD404/'Selected scen drivers'!$F404,"")</f>
        <v/>
      </c>
      <c r="AC406" s="6" t="str">
        <f>IFERROR('Selected scen drivers'!AE404/'Selected scen drivers'!$F404,"")</f>
        <v/>
      </c>
    </row>
    <row r="407" hidden="1" spans="2:29">
      <c r="B407" t="str">
        <f>'Selected scen drivers'!C405</f>
        <v/>
      </c>
      <c r="C407" t="str">
        <f>'Selected scen drivers'!D405</f>
        <v>HOU</v>
      </c>
      <c r="D407" s="6" t="str">
        <f>IFERROR('Selected scen drivers'!F405/'Selected scen drivers'!$F405,"")</f>
        <v/>
      </c>
      <c r="E407" s="6" t="str">
        <f>IFERROR('Selected scen drivers'!G405/'Selected scen drivers'!$F405,"")</f>
        <v/>
      </c>
      <c r="F407" s="6" t="str">
        <f>IFERROR('Selected scen drivers'!H405/'Selected scen drivers'!$F405,"")</f>
        <v/>
      </c>
      <c r="G407" s="6" t="str">
        <f>IFERROR('Selected scen drivers'!I405/'Selected scen drivers'!$F405,"")</f>
        <v/>
      </c>
      <c r="H407" s="6" t="str">
        <f>IFERROR('Selected scen drivers'!J405/'Selected scen drivers'!$F405,"")</f>
        <v/>
      </c>
      <c r="I407" s="6" t="str">
        <f>IFERROR('Selected scen drivers'!K405/'Selected scen drivers'!$F405,"")</f>
        <v/>
      </c>
      <c r="J407" s="6" t="str">
        <f>IFERROR('Selected scen drivers'!L405/'Selected scen drivers'!$F405,"")</f>
        <v/>
      </c>
      <c r="K407" s="6" t="str">
        <f>IFERROR('Selected scen drivers'!M405/'Selected scen drivers'!$F405,"")</f>
        <v/>
      </c>
      <c r="L407" s="6" t="str">
        <f>IFERROR('Selected scen drivers'!N405/'Selected scen drivers'!$F405,"")</f>
        <v/>
      </c>
      <c r="M407" s="6" t="str">
        <f>IFERROR('Selected scen drivers'!O405/'Selected scen drivers'!$F405,"")</f>
        <v/>
      </c>
      <c r="N407" s="6" t="str">
        <f>IFERROR('Selected scen drivers'!P405/'Selected scen drivers'!$F405,"")</f>
        <v/>
      </c>
      <c r="O407" s="6" t="str">
        <f>IFERROR('Selected scen drivers'!Q405/'Selected scen drivers'!$F405,"")</f>
        <v/>
      </c>
      <c r="P407" s="6" t="str">
        <f>IFERROR('Selected scen drivers'!R405/'Selected scen drivers'!$F405,"")</f>
        <v/>
      </c>
      <c r="Q407" s="6" t="str">
        <f>IFERROR('Selected scen drivers'!S405/'Selected scen drivers'!$F405,"")</f>
        <v/>
      </c>
      <c r="R407" s="6" t="str">
        <f>IFERROR('Selected scen drivers'!T405/'Selected scen drivers'!$F405,"")</f>
        <v/>
      </c>
      <c r="S407" s="6" t="str">
        <f>IFERROR('Selected scen drivers'!U405/'Selected scen drivers'!$F405,"")</f>
        <v/>
      </c>
      <c r="T407" s="6" t="str">
        <f>IFERROR('Selected scen drivers'!V405/'Selected scen drivers'!$F405,"")</f>
        <v/>
      </c>
      <c r="U407" s="6" t="str">
        <f>IFERROR('Selected scen drivers'!W405/'Selected scen drivers'!$F405,"")</f>
        <v/>
      </c>
      <c r="V407" s="6" t="str">
        <f>IFERROR('Selected scen drivers'!X405/'Selected scen drivers'!$F405,"")</f>
        <v/>
      </c>
      <c r="W407" s="6" t="str">
        <f>IFERROR('Selected scen drivers'!Y405/'Selected scen drivers'!$F405,"")</f>
        <v/>
      </c>
      <c r="X407" s="6" t="str">
        <f>IFERROR('Selected scen drivers'!Z405/'Selected scen drivers'!$F405,"")</f>
        <v/>
      </c>
      <c r="Y407" s="6" t="str">
        <f>IFERROR('Selected scen drivers'!AA405/'Selected scen drivers'!$F405,"")</f>
        <v/>
      </c>
      <c r="Z407" s="6" t="str">
        <f>IFERROR('Selected scen drivers'!AB405/'Selected scen drivers'!$F405,"")</f>
        <v/>
      </c>
      <c r="AA407" s="6" t="str">
        <f>IFERROR('Selected scen drivers'!AC405/'Selected scen drivers'!$F405,"")</f>
        <v/>
      </c>
      <c r="AB407" s="6" t="str">
        <f>IFERROR('Selected scen drivers'!AD405/'Selected scen drivers'!$F405,"")</f>
        <v/>
      </c>
      <c r="AC407" s="6" t="str">
        <f>IFERROR('Selected scen drivers'!AE405/'Selected scen drivers'!$F405,"")</f>
        <v/>
      </c>
    </row>
    <row r="408" hidden="1" spans="2:29">
      <c r="B408" t="str">
        <f>'Selected scen drivers'!C406</f>
        <v/>
      </c>
      <c r="C408" t="str">
        <f>'Selected scen drivers'!D406</f>
        <v>POP</v>
      </c>
      <c r="D408" s="6" t="str">
        <f>IFERROR('Selected scen drivers'!F406/'Selected scen drivers'!$F406,"")</f>
        <v/>
      </c>
      <c r="E408" s="6" t="str">
        <f>IFERROR('Selected scen drivers'!G406/'Selected scen drivers'!$F406,"")</f>
        <v/>
      </c>
      <c r="F408" s="6" t="str">
        <f>IFERROR('Selected scen drivers'!H406/'Selected scen drivers'!$F406,"")</f>
        <v/>
      </c>
      <c r="G408" s="6" t="str">
        <f>IFERROR('Selected scen drivers'!I406/'Selected scen drivers'!$F406,"")</f>
        <v/>
      </c>
      <c r="H408" s="6" t="str">
        <f>IFERROR('Selected scen drivers'!J406/'Selected scen drivers'!$F406,"")</f>
        <v/>
      </c>
      <c r="I408" s="6" t="str">
        <f>IFERROR('Selected scen drivers'!K406/'Selected scen drivers'!$F406,"")</f>
        <v/>
      </c>
      <c r="J408" s="6" t="str">
        <f>IFERROR('Selected scen drivers'!L406/'Selected scen drivers'!$F406,"")</f>
        <v/>
      </c>
      <c r="K408" s="6" t="str">
        <f>IFERROR('Selected scen drivers'!M406/'Selected scen drivers'!$F406,"")</f>
        <v/>
      </c>
      <c r="L408" s="6" t="str">
        <f>IFERROR('Selected scen drivers'!N406/'Selected scen drivers'!$F406,"")</f>
        <v/>
      </c>
      <c r="M408" s="6" t="str">
        <f>IFERROR('Selected scen drivers'!O406/'Selected scen drivers'!$F406,"")</f>
        <v/>
      </c>
      <c r="N408" s="6" t="str">
        <f>IFERROR('Selected scen drivers'!P406/'Selected scen drivers'!$F406,"")</f>
        <v/>
      </c>
      <c r="O408" s="6" t="str">
        <f>IFERROR('Selected scen drivers'!Q406/'Selected scen drivers'!$F406,"")</f>
        <v/>
      </c>
      <c r="P408" s="6" t="str">
        <f>IFERROR('Selected scen drivers'!R406/'Selected scen drivers'!$F406,"")</f>
        <v/>
      </c>
      <c r="Q408" s="6" t="str">
        <f>IFERROR('Selected scen drivers'!S406/'Selected scen drivers'!$F406,"")</f>
        <v/>
      </c>
      <c r="R408" s="6" t="str">
        <f>IFERROR('Selected scen drivers'!T406/'Selected scen drivers'!$F406,"")</f>
        <v/>
      </c>
      <c r="S408" s="6" t="str">
        <f>IFERROR('Selected scen drivers'!U406/'Selected scen drivers'!$F406,"")</f>
        <v/>
      </c>
      <c r="T408" s="6" t="str">
        <f>IFERROR('Selected scen drivers'!V406/'Selected scen drivers'!$F406,"")</f>
        <v/>
      </c>
      <c r="U408" s="6" t="str">
        <f>IFERROR('Selected scen drivers'!W406/'Selected scen drivers'!$F406,"")</f>
        <v/>
      </c>
      <c r="V408" s="6" t="str">
        <f>IFERROR('Selected scen drivers'!X406/'Selected scen drivers'!$F406,"")</f>
        <v/>
      </c>
      <c r="W408" s="6" t="str">
        <f>IFERROR('Selected scen drivers'!Y406/'Selected scen drivers'!$F406,"")</f>
        <v/>
      </c>
      <c r="X408" s="6" t="str">
        <f>IFERROR('Selected scen drivers'!Z406/'Selected scen drivers'!$F406,"")</f>
        <v/>
      </c>
      <c r="Y408" s="6" t="str">
        <f>IFERROR('Selected scen drivers'!AA406/'Selected scen drivers'!$F406,"")</f>
        <v/>
      </c>
      <c r="Z408" s="6" t="str">
        <f>IFERROR('Selected scen drivers'!AB406/'Selected scen drivers'!$F406,"")</f>
        <v/>
      </c>
      <c r="AA408" s="6" t="str">
        <f>IFERROR('Selected scen drivers'!AC406/'Selected scen drivers'!$F406,"")</f>
        <v/>
      </c>
      <c r="AB408" s="6" t="str">
        <f>IFERROR('Selected scen drivers'!AD406/'Selected scen drivers'!$F406,"")</f>
        <v/>
      </c>
      <c r="AC408" s="6" t="str">
        <f>IFERROR('Selected scen drivers'!AE406/'Selected scen drivers'!$F406,"")</f>
        <v/>
      </c>
    </row>
    <row r="409" hidden="1" spans="2:29">
      <c r="B409" t="str">
        <f>'Selected scen drivers'!C407</f>
        <v/>
      </c>
      <c r="C409" t="str">
        <f>'Selected scen drivers'!D407</f>
        <v>GDP</v>
      </c>
      <c r="D409" s="6" t="str">
        <f>IFERROR('Selected scen drivers'!F407/'Selected scen drivers'!$F407,"")</f>
        <v/>
      </c>
      <c r="E409" s="6" t="str">
        <f>IFERROR('Selected scen drivers'!G407/'Selected scen drivers'!$F407,"")</f>
        <v/>
      </c>
      <c r="F409" s="6" t="str">
        <f>IFERROR('Selected scen drivers'!H407/'Selected scen drivers'!$F407,"")</f>
        <v/>
      </c>
      <c r="G409" s="6" t="str">
        <f>IFERROR('Selected scen drivers'!I407/'Selected scen drivers'!$F407,"")</f>
        <v/>
      </c>
      <c r="H409" s="6" t="str">
        <f>IFERROR('Selected scen drivers'!J407/'Selected scen drivers'!$F407,"")</f>
        <v/>
      </c>
      <c r="I409" s="6" t="str">
        <f>IFERROR('Selected scen drivers'!K407/'Selected scen drivers'!$F407,"")</f>
        <v/>
      </c>
      <c r="J409" s="6" t="str">
        <f>IFERROR('Selected scen drivers'!L407/'Selected scen drivers'!$F407,"")</f>
        <v/>
      </c>
      <c r="K409" s="6" t="str">
        <f>IFERROR('Selected scen drivers'!M407/'Selected scen drivers'!$F407,"")</f>
        <v/>
      </c>
      <c r="L409" s="6" t="str">
        <f>IFERROR('Selected scen drivers'!N407/'Selected scen drivers'!$F407,"")</f>
        <v/>
      </c>
      <c r="M409" s="6" t="str">
        <f>IFERROR('Selected scen drivers'!O407/'Selected scen drivers'!$F407,"")</f>
        <v/>
      </c>
      <c r="N409" s="6" t="str">
        <f>IFERROR('Selected scen drivers'!P407/'Selected scen drivers'!$F407,"")</f>
        <v/>
      </c>
      <c r="O409" s="6" t="str">
        <f>IFERROR('Selected scen drivers'!Q407/'Selected scen drivers'!$F407,"")</f>
        <v/>
      </c>
      <c r="P409" s="6" t="str">
        <f>IFERROR('Selected scen drivers'!R407/'Selected scen drivers'!$F407,"")</f>
        <v/>
      </c>
      <c r="Q409" s="6" t="str">
        <f>IFERROR('Selected scen drivers'!S407/'Selected scen drivers'!$F407,"")</f>
        <v/>
      </c>
      <c r="R409" s="6" t="str">
        <f>IFERROR('Selected scen drivers'!T407/'Selected scen drivers'!$F407,"")</f>
        <v/>
      </c>
      <c r="S409" s="6" t="str">
        <f>IFERROR('Selected scen drivers'!U407/'Selected scen drivers'!$F407,"")</f>
        <v/>
      </c>
      <c r="T409" s="6" t="str">
        <f>IFERROR('Selected scen drivers'!V407/'Selected scen drivers'!$F407,"")</f>
        <v/>
      </c>
      <c r="U409" s="6" t="str">
        <f>IFERROR('Selected scen drivers'!W407/'Selected scen drivers'!$F407,"")</f>
        <v/>
      </c>
      <c r="V409" s="6" t="str">
        <f>IFERROR('Selected scen drivers'!X407/'Selected scen drivers'!$F407,"")</f>
        <v/>
      </c>
      <c r="W409" s="6" t="str">
        <f>IFERROR('Selected scen drivers'!Y407/'Selected scen drivers'!$F407,"")</f>
        <v/>
      </c>
      <c r="X409" s="6" t="str">
        <f>IFERROR('Selected scen drivers'!Z407/'Selected scen drivers'!$F407,"")</f>
        <v/>
      </c>
      <c r="Y409" s="6" t="str">
        <f>IFERROR('Selected scen drivers'!AA407/'Selected scen drivers'!$F407,"")</f>
        <v/>
      </c>
      <c r="Z409" s="6" t="str">
        <f>IFERROR('Selected scen drivers'!AB407/'Selected scen drivers'!$F407,"")</f>
        <v/>
      </c>
      <c r="AA409" s="6" t="str">
        <f>IFERROR('Selected scen drivers'!AC407/'Selected scen drivers'!$F407,"")</f>
        <v/>
      </c>
      <c r="AB409" s="6" t="str">
        <f>IFERROR('Selected scen drivers'!AD407/'Selected scen drivers'!$F407,"")</f>
        <v/>
      </c>
      <c r="AC409" s="6" t="str">
        <f>IFERROR('Selected scen drivers'!AE407/'Selected scen drivers'!$F407,"")</f>
        <v/>
      </c>
    </row>
    <row r="410" hidden="1" spans="2:29">
      <c r="B410" t="str">
        <f>'Selected scen drivers'!C408</f>
        <v/>
      </c>
      <c r="C410" t="str">
        <f>'Selected scen drivers'!D408</f>
        <v>GDPAGR</v>
      </c>
      <c r="D410" s="6" t="str">
        <f>IFERROR('Selected scen drivers'!F408/'Selected scen drivers'!$F408,"")</f>
        <v/>
      </c>
      <c r="E410" s="6" t="str">
        <f>IFERROR('Selected scen drivers'!G408/'Selected scen drivers'!$F408,"")</f>
        <v/>
      </c>
      <c r="F410" s="6" t="str">
        <f>IFERROR('Selected scen drivers'!H408/'Selected scen drivers'!$F408,"")</f>
        <v/>
      </c>
      <c r="G410" s="6" t="str">
        <f>IFERROR('Selected scen drivers'!I408/'Selected scen drivers'!$F408,"")</f>
        <v/>
      </c>
      <c r="H410" s="6" t="str">
        <f>IFERROR('Selected scen drivers'!J408/'Selected scen drivers'!$F408,"")</f>
        <v/>
      </c>
      <c r="I410" s="6" t="str">
        <f>IFERROR('Selected scen drivers'!K408/'Selected scen drivers'!$F408,"")</f>
        <v/>
      </c>
      <c r="J410" s="6" t="str">
        <f>IFERROR('Selected scen drivers'!L408/'Selected scen drivers'!$F408,"")</f>
        <v/>
      </c>
      <c r="K410" s="6" t="str">
        <f>IFERROR('Selected scen drivers'!M408/'Selected scen drivers'!$F408,"")</f>
        <v/>
      </c>
      <c r="L410" s="6" t="str">
        <f>IFERROR('Selected scen drivers'!N408/'Selected scen drivers'!$F408,"")</f>
        <v/>
      </c>
      <c r="M410" s="6" t="str">
        <f>IFERROR('Selected scen drivers'!O408/'Selected scen drivers'!$F408,"")</f>
        <v/>
      </c>
      <c r="N410" s="6" t="str">
        <f>IFERROR('Selected scen drivers'!P408/'Selected scen drivers'!$F408,"")</f>
        <v/>
      </c>
      <c r="O410" s="6" t="str">
        <f>IFERROR('Selected scen drivers'!Q408/'Selected scen drivers'!$F408,"")</f>
        <v/>
      </c>
      <c r="P410" s="6" t="str">
        <f>IFERROR('Selected scen drivers'!R408/'Selected scen drivers'!$F408,"")</f>
        <v/>
      </c>
      <c r="Q410" s="6" t="str">
        <f>IFERROR('Selected scen drivers'!S408/'Selected scen drivers'!$F408,"")</f>
        <v/>
      </c>
      <c r="R410" s="6" t="str">
        <f>IFERROR('Selected scen drivers'!T408/'Selected scen drivers'!$F408,"")</f>
        <v/>
      </c>
      <c r="S410" s="6" t="str">
        <f>IFERROR('Selected scen drivers'!U408/'Selected scen drivers'!$F408,"")</f>
        <v/>
      </c>
      <c r="T410" s="6" t="str">
        <f>IFERROR('Selected scen drivers'!V408/'Selected scen drivers'!$F408,"")</f>
        <v/>
      </c>
      <c r="U410" s="6" t="str">
        <f>IFERROR('Selected scen drivers'!W408/'Selected scen drivers'!$F408,"")</f>
        <v/>
      </c>
      <c r="V410" s="6" t="str">
        <f>IFERROR('Selected scen drivers'!X408/'Selected scen drivers'!$F408,"")</f>
        <v/>
      </c>
      <c r="W410" s="6" t="str">
        <f>IFERROR('Selected scen drivers'!Y408/'Selected scen drivers'!$F408,"")</f>
        <v/>
      </c>
      <c r="X410" s="6" t="str">
        <f>IFERROR('Selected scen drivers'!Z408/'Selected scen drivers'!$F408,"")</f>
        <v/>
      </c>
      <c r="Y410" s="6" t="str">
        <f>IFERROR('Selected scen drivers'!AA408/'Selected scen drivers'!$F408,"")</f>
        <v/>
      </c>
      <c r="Z410" s="6" t="str">
        <f>IFERROR('Selected scen drivers'!AB408/'Selected scen drivers'!$F408,"")</f>
        <v/>
      </c>
      <c r="AA410" s="6" t="str">
        <f>IFERROR('Selected scen drivers'!AC408/'Selected scen drivers'!$F408,"")</f>
        <v/>
      </c>
      <c r="AB410" s="6" t="str">
        <f>IFERROR('Selected scen drivers'!AD408/'Selected scen drivers'!$F408,"")</f>
        <v/>
      </c>
      <c r="AC410" s="6" t="str">
        <f>IFERROR('Selected scen drivers'!AE408/'Selected scen drivers'!$F408,"")</f>
        <v/>
      </c>
    </row>
    <row r="411" hidden="1" spans="2:29">
      <c r="B411" t="str">
        <f>'Selected scen drivers'!C409</f>
        <v/>
      </c>
      <c r="C411" t="str">
        <f>'Selected scen drivers'!D409</f>
        <v>GDPIND</v>
      </c>
      <c r="D411" s="6" t="str">
        <f>IFERROR('Selected scen drivers'!F409/'Selected scen drivers'!$F409,"")</f>
        <v/>
      </c>
      <c r="E411" s="6" t="str">
        <f>IFERROR('Selected scen drivers'!G409/'Selected scen drivers'!$F409,"")</f>
        <v/>
      </c>
      <c r="F411" s="6" t="str">
        <f>IFERROR('Selected scen drivers'!H409/'Selected scen drivers'!$F409,"")</f>
        <v/>
      </c>
      <c r="G411" s="6" t="str">
        <f>IFERROR('Selected scen drivers'!I409/'Selected scen drivers'!$F409,"")</f>
        <v/>
      </c>
      <c r="H411" s="6" t="str">
        <f>IFERROR('Selected scen drivers'!J409/'Selected scen drivers'!$F409,"")</f>
        <v/>
      </c>
      <c r="I411" s="6" t="str">
        <f>IFERROR('Selected scen drivers'!K409/'Selected scen drivers'!$F409,"")</f>
        <v/>
      </c>
      <c r="J411" s="6" t="str">
        <f>IFERROR('Selected scen drivers'!L409/'Selected scen drivers'!$F409,"")</f>
        <v/>
      </c>
      <c r="K411" s="6" t="str">
        <f>IFERROR('Selected scen drivers'!M409/'Selected scen drivers'!$F409,"")</f>
        <v/>
      </c>
      <c r="L411" s="6" t="str">
        <f>IFERROR('Selected scen drivers'!N409/'Selected scen drivers'!$F409,"")</f>
        <v/>
      </c>
      <c r="M411" s="6" t="str">
        <f>IFERROR('Selected scen drivers'!O409/'Selected scen drivers'!$F409,"")</f>
        <v/>
      </c>
      <c r="N411" s="6" t="str">
        <f>IFERROR('Selected scen drivers'!P409/'Selected scen drivers'!$F409,"")</f>
        <v/>
      </c>
      <c r="O411" s="6" t="str">
        <f>IFERROR('Selected scen drivers'!Q409/'Selected scen drivers'!$F409,"")</f>
        <v/>
      </c>
      <c r="P411" s="6" t="str">
        <f>IFERROR('Selected scen drivers'!R409/'Selected scen drivers'!$F409,"")</f>
        <v/>
      </c>
      <c r="Q411" s="6" t="str">
        <f>IFERROR('Selected scen drivers'!S409/'Selected scen drivers'!$F409,"")</f>
        <v/>
      </c>
      <c r="R411" s="6" t="str">
        <f>IFERROR('Selected scen drivers'!T409/'Selected scen drivers'!$F409,"")</f>
        <v/>
      </c>
      <c r="S411" s="6" t="str">
        <f>IFERROR('Selected scen drivers'!U409/'Selected scen drivers'!$F409,"")</f>
        <v/>
      </c>
      <c r="T411" s="6" t="str">
        <f>IFERROR('Selected scen drivers'!V409/'Selected scen drivers'!$F409,"")</f>
        <v/>
      </c>
      <c r="U411" s="6" t="str">
        <f>IFERROR('Selected scen drivers'!W409/'Selected scen drivers'!$F409,"")</f>
        <v/>
      </c>
      <c r="V411" s="6" t="str">
        <f>IFERROR('Selected scen drivers'!X409/'Selected scen drivers'!$F409,"")</f>
        <v/>
      </c>
      <c r="W411" s="6" t="str">
        <f>IFERROR('Selected scen drivers'!Y409/'Selected scen drivers'!$F409,"")</f>
        <v/>
      </c>
      <c r="X411" s="6" t="str">
        <f>IFERROR('Selected scen drivers'!Z409/'Selected scen drivers'!$F409,"")</f>
        <v/>
      </c>
      <c r="Y411" s="6" t="str">
        <f>IFERROR('Selected scen drivers'!AA409/'Selected scen drivers'!$F409,"")</f>
        <v/>
      </c>
      <c r="Z411" s="6" t="str">
        <f>IFERROR('Selected scen drivers'!AB409/'Selected scen drivers'!$F409,"")</f>
        <v/>
      </c>
      <c r="AA411" s="6" t="str">
        <f>IFERROR('Selected scen drivers'!AC409/'Selected scen drivers'!$F409,"")</f>
        <v/>
      </c>
      <c r="AB411" s="6" t="str">
        <f>IFERROR('Selected scen drivers'!AD409/'Selected scen drivers'!$F409,"")</f>
        <v/>
      </c>
      <c r="AC411" s="6" t="str">
        <f>IFERROR('Selected scen drivers'!AE409/'Selected scen drivers'!$F409,"")</f>
        <v/>
      </c>
    </row>
    <row r="412" hidden="1" spans="2:29">
      <c r="B412" t="str">
        <f>'Selected scen drivers'!C410</f>
        <v/>
      </c>
      <c r="C412" t="str">
        <f>'Selected scen drivers'!D410</f>
        <v>GDPMFG</v>
      </c>
      <c r="D412" s="6" t="str">
        <f>IFERROR('Selected scen drivers'!F410/'Selected scen drivers'!$F410,"")</f>
        <v/>
      </c>
      <c r="E412" s="6" t="str">
        <f>IFERROR('Selected scen drivers'!G410/'Selected scen drivers'!$F410,"")</f>
        <v/>
      </c>
      <c r="F412" s="6" t="str">
        <f>IFERROR('Selected scen drivers'!H410/'Selected scen drivers'!$F410,"")</f>
        <v/>
      </c>
      <c r="G412" s="6" t="str">
        <f>IFERROR('Selected scen drivers'!I410/'Selected scen drivers'!$F410,"")</f>
        <v/>
      </c>
      <c r="H412" s="6" t="str">
        <f>IFERROR('Selected scen drivers'!J410/'Selected scen drivers'!$F410,"")</f>
        <v/>
      </c>
      <c r="I412" s="6" t="str">
        <f>IFERROR('Selected scen drivers'!K410/'Selected scen drivers'!$F410,"")</f>
        <v/>
      </c>
      <c r="J412" s="6" t="str">
        <f>IFERROR('Selected scen drivers'!L410/'Selected scen drivers'!$F410,"")</f>
        <v/>
      </c>
      <c r="K412" s="6" t="str">
        <f>IFERROR('Selected scen drivers'!M410/'Selected scen drivers'!$F410,"")</f>
        <v/>
      </c>
      <c r="L412" s="6" t="str">
        <f>IFERROR('Selected scen drivers'!N410/'Selected scen drivers'!$F410,"")</f>
        <v/>
      </c>
      <c r="M412" s="6" t="str">
        <f>IFERROR('Selected scen drivers'!O410/'Selected scen drivers'!$F410,"")</f>
        <v/>
      </c>
      <c r="N412" s="6" t="str">
        <f>IFERROR('Selected scen drivers'!P410/'Selected scen drivers'!$F410,"")</f>
        <v/>
      </c>
      <c r="O412" s="6" t="str">
        <f>IFERROR('Selected scen drivers'!Q410/'Selected scen drivers'!$F410,"")</f>
        <v/>
      </c>
      <c r="P412" s="6" t="str">
        <f>IFERROR('Selected scen drivers'!R410/'Selected scen drivers'!$F410,"")</f>
        <v/>
      </c>
      <c r="Q412" s="6" t="str">
        <f>IFERROR('Selected scen drivers'!S410/'Selected scen drivers'!$F410,"")</f>
        <v/>
      </c>
      <c r="R412" s="6" t="str">
        <f>IFERROR('Selected scen drivers'!T410/'Selected scen drivers'!$F410,"")</f>
        <v/>
      </c>
      <c r="S412" s="6" t="str">
        <f>IFERROR('Selected scen drivers'!U410/'Selected scen drivers'!$F410,"")</f>
        <v/>
      </c>
      <c r="T412" s="6" t="str">
        <f>IFERROR('Selected scen drivers'!V410/'Selected scen drivers'!$F410,"")</f>
        <v/>
      </c>
      <c r="U412" s="6" t="str">
        <f>IFERROR('Selected scen drivers'!W410/'Selected scen drivers'!$F410,"")</f>
        <v/>
      </c>
      <c r="V412" s="6" t="str">
        <f>IFERROR('Selected scen drivers'!X410/'Selected scen drivers'!$F410,"")</f>
        <v/>
      </c>
      <c r="W412" s="6" t="str">
        <f>IFERROR('Selected scen drivers'!Y410/'Selected scen drivers'!$F410,"")</f>
        <v/>
      </c>
      <c r="X412" s="6" t="str">
        <f>IFERROR('Selected scen drivers'!Z410/'Selected scen drivers'!$F410,"")</f>
        <v/>
      </c>
      <c r="Y412" s="6" t="str">
        <f>IFERROR('Selected scen drivers'!AA410/'Selected scen drivers'!$F410,"")</f>
        <v/>
      </c>
      <c r="Z412" s="6" t="str">
        <f>IFERROR('Selected scen drivers'!AB410/'Selected scen drivers'!$F410,"")</f>
        <v/>
      </c>
      <c r="AA412" s="6" t="str">
        <f>IFERROR('Selected scen drivers'!AC410/'Selected scen drivers'!$F410,"")</f>
        <v/>
      </c>
      <c r="AB412" s="6" t="str">
        <f>IFERROR('Selected scen drivers'!AD410/'Selected scen drivers'!$F410,"")</f>
        <v/>
      </c>
      <c r="AC412" s="6" t="str">
        <f>IFERROR('Selected scen drivers'!AE410/'Selected scen drivers'!$F410,"")</f>
        <v/>
      </c>
    </row>
    <row r="413" hidden="1" spans="2:29">
      <c r="B413" t="str">
        <f>'Selected scen drivers'!C411</f>
        <v/>
      </c>
      <c r="C413" t="str">
        <f>'Selected scen drivers'!D411</f>
        <v>GDPPCAP</v>
      </c>
      <c r="D413" s="6" t="str">
        <f>IFERROR('Selected scen drivers'!F411/'Selected scen drivers'!$F411,"")</f>
        <v/>
      </c>
      <c r="E413" s="6" t="str">
        <f>IFERROR('Selected scen drivers'!G411/'Selected scen drivers'!$F411,"")</f>
        <v/>
      </c>
      <c r="F413" s="6" t="str">
        <f>IFERROR('Selected scen drivers'!H411/'Selected scen drivers'!$F411,"")</f>
        <v/>
      </c>
      <c r="G413" s="6" t="str">
        <f>IFERROR('Selected scen drivers'!I411/'Selected scen drivers'!$F411,"")</f>
        <v/>
      </c>
      <c r="H413" s="6" t="str">
        <f>IFERROR('Selected scen drivers'!J411/'Selected scen drivers'!$F411,"")</f>
        <v/>
      </c>
      <c r="I413" s="6" t="str">
        <f>IFERROR('Selected scen drivers'!K411/'Selected scen drivers'!$F411,"")</f>
        <v/>
      </c>
      <c r="J413" s="6" t="str">
        <f>IFERROR('Selected scen drivers'!L411/'Selected scen drivers'!$F411,"")</f>
        <v/>
      </c>
      <c r="K413" s="6" t="str">
        <f>IFERROR('Selected scen drivers'!M411/'Selected scen drivers'!$F411,"")</f>
        <v/>
      </c>
      <c r="L413" s="6" t="str">
        <f>IFERROR('Selected scen drivers'!N411/'Selected scen drivers'!$F411,"")</f>
        <v/>
      </c>
      <c r="M413" s="6" t="str">
        <f>IFERROR('Selected scen drivers'!O411/'Selected scen drivers'!$F411,"")</f>
        <v/>
      </c>
      <c r="N413" s="6" t="str">
        <f>IFERROR('Selected scen drivers'!P411/'Selected scen drivers'!$F411,"")</f>
        <v/>
      </c>
      <c r="O413" s="6" t="str">
        <f>IFERROR('Selected scen drivers'!Q411/'Selected scen drivers'!$F411,"")</f>
        <v/>
      </c>
      <c r="P413" s="6" t="str">
        <f>IFERROR('Selected scen drivers'!R411/'Selected scen drivers'!$F411,"")</f>
        <v/>
      </c>
      <c r="Q413" s="6" t="str">
        <f>IFERROR('Selected scen drivers'!S411/'Selected scen drivers'!$F411,"")</f>
        <v/>
      </c>
      <c r="R413" s="6" t="str">
        <f>IFERROR('Selected scen drivers'!T411/'Selected scen drivers'!$F411,"")</f>
        <v/>
      </c>
      <c r="S413" s="6" t="str">
        <f>IFERROR('Selected scen drivers'!U411/'Selected scen drivers'!$F411,"")</f>
        <v/>
      </c>
      <c r="T413" s="6" t="str">
        <f>IFERROR('Selected scen drivers'!V411/'Selected scen drivers'!$F411,"")</f>
        <v/>
      </c>
      <c r="U413" s="6" t="str">
        <f>IFERROR('Selected scen drivers'!W411/'Selected scen drivers'!$F411,"")</f>
        <v/>
      </c>
      <c r="V413" s="6" t="str">
        <f>IFERROR('Selected scen drivers'!X411/'Selected scen drivers'!$F411,"")</f>
        <v/>
      </c>
      <c r="W413" s="6" t="str">
        <f>IFERROR('Selected scen drivers'!Y411/'Selected scen drivers'!$F411,"")</f>
        <v/>
      </c>
      <c r="X413" s="6" t="str">
        <f>IFERROR('Selected scen drivers'!Z411/'Selected scen drivers'!$F411,"")</f>
        <v/>
      </c>
      <c r="Y413" s="6" t="str">
        <f>IFERROR('Selected scen drivers'!AA411/'Selected scen drivers'!$F411,"")</f>
        <v/>
      </c>
      <c r="Z413" s="6" t="str">
        <f>IFERROR('Selected scen drivers'!AB411/'Selected scen drivers'!$F411,"")</f>
        <v/>
      </c>
      <c r="AA413" s="6" t="str">
        <f>IFERROR('Selected scen drivers'!AC411/'Selected scen drivers'!$F411,"")</f>
        <v/>
      </c>
      <c r="AB413" s="6" t="str">
        <f>IFERROR('Selected scen drivers'!AD411/'Selected scen drivers'!$F411,"")</f>
        <v/>
      </c>
      <c r="AC413" s="6" t="str">
        <f>IFERROR('Selected scen drivers'!AE411/'Selected scen drivers'!$F411,"")</f>
        <v/>
      </c>
    </row>
    <row r="414" spans="2:29">
      <c r="B414" t="str">
        <f>'Selected scen drivers'!C412</f>
        <v/>
      </c>
      <c r="C414" t="str">
        <f>'Selected scen drivers'!D412</f>
        <v>GDPPHOU</v>
      </c>
      <c r="D414" s="6" t="str">
        <f>IFERROR('Selected scen drivers'!F412/'Selected scen drivers'!$F412,"")</f>
        <v/>
      </c>
      <c r="E414" s="6" t="str">
        <f>IFERROR('Selected scen drivers'!G412/'Selected scen drivers'!$F412,"")</f>
        <v/>
      </c>
      <c r="F414" s="6" t="str">
        <f>IFERROR('Selected scen drivers'!H412/'Selected scen drivers'!$F412,"")</f>
        <v/>
      </c>
      <c r="G414" s="6" t="str">
        <f>IFERROR('Selected scen drivers'!I412/'Selected scen drivers'!$F412,"")</f>
        <v/>
      </c>
      <c r="H414" s="6" t="str">
        <f>IFERROR('Selected scen drivers'!J412/'Selected scen drivers'!$F412,"")</f>
        <v/>
      </c>
      <c r="I414" s="6" t="str">
        <f>IFERROR('Selected scen drivers'!K412/'Selected scen drivers'!$F412,"")</f>
        <v/>
      </c>
      <c r="J414" s="6" t="str">
        <f>IFERROR('Selected scen drivers'!L412/'Selected scen drivers'!$F412,"")</f>
        <v/>
      </c>
      <c r="K414" s="6" t="str">
        <f>IFERROR('Selected scen drivers'!M412/'Selected scen drivers'!$F412,"")</f>
        <v/>
      </c>
      <c r="L414" s="6" t="str">
        <f>IFERROR('Selected scen drivers'!N412/'Selected scen drivers'!$F412,"")</f>
        <v/>
      </c>
      <c r="M414" s="6" t="str">
        <f>IFERROR('Selected scen drivers'!O412/'Selected scen drivers'!$F412,"")</f>
        <v/>
      </c>
      <c r="N414" s="6" t="str">
        <f>IFERROR('Selected scen drivers'!P412/'Selected scen drivers'!$F412,"")</f>
        <v/>
      </c>
      <c r="O414" s="6" t="str">
        <f>IFERROR('Selected scen drivers'!Q412/'Selected scen drivers'!$F412,"")</f>
        <v/>
      </c>
      <c r="P414" s="6" t="str">
        <f>IFERROR('Selected scen drivers'!R412/'Selected scen drivers'!$F412,"")</f>
        <v/>
      </c>
      <c r="Q414" s="6" t="str">
        <f>IFERROR('Selected scen drivers'!S412/'Selected scen drivers'!$F412,"")</f>
        <v/>
      </c>
      <c r="R414" s="6" t="str">
        <f>IFERROR('Selected scen drivers'!T412/'Selected scen drivers'!$F412,"")</f>
        <v/>
      </c>
      <c r="S414" s="6" t="str">
        <f>IFERROR('Selected scen drivers'!U412/'Selected scen drivers'!$F412,"")</f>
        <v/>
      </c>
      <c r="T414" s="6" t="str">
        <f>IFERROR('Selected scen drivers'!V412/'Selected scen drivers'!$F412,"")</f>
        <v/>
      </c>
      <c r="U414" s="6" t="str">
        <f>IFERROR('Selected scen drivers'!W412/'Selected scen drivers'!$F412,"")</f>
        <v/>
      </c>
      <c r="V414" s="6" t="str">
        <f>IFERROR('Selected scen drivers'!X412/'Selected scen drivers'!$F412,"")</f>
        <v/>
      </c>
      <c r="W414" s="6" t="str">
        <f>IFERROR('Selected scen drivers'!Y412/'Selected scen drivers'!$F412,"")</f>
        <v/>
      </c>
      <c r="X414" s="6" t="str">
        <f>IFERROR('Selected scen drivers'!Z412/'Selected scen drivers'!$F412,"")</f>
        <v/>
      </c>
      <c r="Y414" s="6" t="str">
        <f>IFERROR('Selected scen drivers'!AA412/'Selected scen drivers'!$F412,"")</f>
        <v/>
      </c>
      <c r="Z414" s="6" t="str">
        <f>IFERROR('Selected scen drivers'!AB412/'Selected scen drivers'!$F412,"")</f>
        <v/>
      </c>
      <c r="AA414" s="6" t="str">
        <f>IFERROR('Selected scen drivers'!AC412/'Selected scen drivers'!$F412,"")</f>
        <v/>
      </c>
      <c r="AB414" s="6" t="str">
        <f>IFERROR('Selected scen drivers'!AD412/'Selected scen drivers'!$F412,"")</f>
        <v/>
      </c>
      <c r="AC414" s="6" t="str">
        <f>IFERROR('Selected scen drivers'!AE412/'Selected scen drivers'!$F412,"")</f>
        <v/>
      </c>
    </row>
    <row r="415" hidden="1" spans="2:29">
      <c r="B415" t="str">
        <f>'Selected scen drivers'!C413</f>
        <v/>
      </c>
      <c r="C415" t="str">
        <f>'Selected scen drivers'!D413</f>
        <v>GDPSER</v>
      </c>
      <c r="D415" s="6" t="str">
        <f>IFERROR('Selected scen drivers'!F413/'Selected scen drivers'!$F413,"")</f>
        <v/>
      </c>
      <c r="E415" s="6" t="str">
        <f>IFERROR('Selected scen drivers'!G413/'Selected scen drivers'!$F413,"")</f>
        <v/>
      </c>
      <c r="F415" s="6" t="str">
        <f>IFERROR('Selected scen drivers'!H413/'Selected scen drivers'!$F413,"")</f>
        <v/>
      </c>
      <c r="G415" s="6" t="str">
        <f>IFERROR('Selected scen drivers'!I413/'Selected scen drivers'!$F413,"")</f>
        <v/>
      </c>
      <c r="H415" s="6" t="str">
        <f>IFERROR('Selected scen drivers'!J413/'Selected scen drivers'!$F413,"")</f>
        <v/>
      </c>
      <c r="I415" s="6" t="str">
        <f>IFERROR('Selected scen drivers'!K413/'Selected scen drivers'!$F413,"")</f>
        <v/>
      </c>
      <c r="J415" s="6" t="str">
        <f>IFERROR('Selected scen drivers'!L413/'Selected scen drivers'!$F413,"")</f>
        <v/>
      </c>
      <c r="K415" s="6" t="str">
        <f>IFERROR('Selected scen drivers'!M413/'Selected scen drivers'!$F413,"")</f>
        <v/>
      </c>
      <c r="L415" s="6" t="str">
        <f>IFERROR('Selected scen drivers'!N413/'Selected scen drivers'!$F413,"")</f>
        <v/>
      </c>
      <c r="M415" s="6" t="str">
        <f>IFERROR('Selected scen drivers'!O413/'Selected scen drivers'!$F413,"")</f>
        <v/>
      </c>
      <c r="N415" s="6" t="str">
        <f>IFERROR('Selected scen drivers'!P413/'Selected scen drivers'!$F413,"")</f>
        <v/>
      </c>
      <c r="O415" s="6" t="str">
        <f>IFERROR('Selected scen drivers'!Q413/'Selected scen drivers'!$F413,"")</f>
        <v/>
      </c>
      <c r="P415" s="6" t="str">
        <f>IFERROR('Selected scen drivers'!R413/'Selected scen drivers'!$F413,"")</f>
        <v/>
      </c>
      <c r="Q415" s="6" t="str">
        <f>IFERROR('Selected scen drivers'!S413/'Selected scen drivers'!$F413,"")</f>
        <v/>
      </c>
      <c r="R415" s="6" t="str">
        <f>IFERROR('Selected scen drivers'!T413/'Selected scen drivers'!$F413,"")</f>
        <v/>
      </c>
      <c r="S415" s="6" t="str">
        <f>IFERROR('Selected scen drivers'!U413/'Selected scen drivers'!$F413,"")</f>
        <v/>
      </c>
      <c r="T415" s="6" t="str">
        <f>IFERROR('Selected scen drivers'!V413/'Selected scen drivers'!$F413,"")</f>
        <v/>
      </c>
      <c r="U415" s="6" t="str">
        <f>IFERROR('Selected scen drivers'!W413/'Selected scen drivers'!$F413,"")</f>
        <v/>
      </c>
      <c r="V415" s="6" t="str">
        <f>IFERROR('Selected scen drivers'!X413/'Selected scen drivers'!$F413,"")</f>
        <v/>
      </c>
      <c r="W415" s="6" t="str">
        <f>IFERROR('Selected scen drivers'!Y413/'Selected scen drivers'!$F413,"")</f>
        <v/>
      </c>
      <c r="X415" s="6" t="str">
        <f>IFERROR('Selected scen drivers'!Z413/'Selected scen drivers'!$F413,"")</f>
        <v/>
      </c>
      <c r="Y415" s="6" t="str">
        <f>IFERROR('Selected scen drivers'!AA413/'Selected scen drivers'!$F413,"")</f>
        <v/>
      </c>
      <c r="Z415" s="6" t="str">
        <f>IFERROR('Selected scen drivers'!AB413/'Selected scen drivers'!$F413,"")</f>
        <v/>
      </c>
      <c r="AA415" s="6" t="str">
        <f>IFERROR('Selected scen drivers'!AC413/'Selected scen drivers'!$F413,"")</f>
        <v/>
      </c>
      <c r="AB415" s="6" t="str">
        <f>IFERROR('Selected scen drivers'!AD413/'Selected scen drivers'!$F413,"")</f>
        <v/>
      </c>
      <c r="AC415" s="6" t="str">
        <f>IFERROR('Selected scen drivers'!AE413/'Selected scen drivers'!$F413,"")</f>
        <v/>
      </c>
    </row>
    <row r="416" hidden="1" spans="2:29">
      <c r="B416" t="str">
        <f>'Selected scen drivers'!C414</f>
        <v/>
      </c>
      <c r="C416" t="str">
        <f>'Selected scen drivers'!D414</f>
        <v>HOU</v>
      </c>
      <c r="D416" s="6" t="str">
        <f>IFERROR('Selected scen drivers'!F414/'Selected scen drivers'!$F414,"")</f>
        <v/>
      </c>
      <c r="E416" s="6" t="str">
        <f>IFERROR('Selected scen drivers'!G414/'Selected scen drivers'!$F414,"")</f>
        <v/>
      </c>
      <c r="F416" s="6" t="str">
        <f>IFERROR('Selected scen drivers'!H414/'Selected scen drivers'!$F414,"")</f>
        <v/>
      </c>
      <c r="G416" s="6" t="str">
        <f>IFERROR('Selected scen drivers'!I414/'Selected scen drivers'!$F414,"")</f>
        <v/>
      </c>
      <c r="H416" s="6" t="str">
        <f>IFERROR('Selected scen drivers'!J414/'Selected scen drivers'!$F414,"")</f>
        <v/>
      </c>
      <c r="I416" s="6" t="str">
        <f>IFERROR('Selected scen drivers'!K414/'Selected scen drivers'!$F414,"")</f>
        <v/>
      </c>
      <c r="J416" s="6" t="str">
        <f>IFERROR('Selected scen drivers'!L414/'Selected scen drivers'!$F414,"")</f>
        <v/>
      </c>
      <c r="K416" s="6" t="str">
        <f>IFERROR('Selected scen drivers'!M414/'Selected scen drivers'!$F414,"")</f>
        <v/>
      </c>
      <c r="L416" s="6" t="str">
        <f>IFERROR('Selected scen drivers'!N414/'Selected scen drivers'!$F414,"")</f>
        <v/>
      </c>
      <c r="M416" s="6" t="str">
        <f>IFERROR('Selected scen drivers'!O414/'Selected scen drivers'!$F414,"")</f>
        <v/>
      </c>
      <c r="N416" s="6" t="str">
        <f>IFERROR('Selected scen drivers'!P414/'Selected scen drivers'!$F414,"")</f>
        <v/>
      </c>
      <c r="O416" s="6" t="str">
        <f>IFERROR('Selected scen drivers'!Q414/'Selected scen drivers'!$F414,"")</f>
        <v/>
      </c>
      <c r="P416" s="6" t="str">
        <f>IFERROR('Selected scen drivers'!R414/'Selected scen drivers'!$F414,"")</f>
        <v/>
      </c>
      <c r="Q416" s="6" t="str">
        <f>IFERROR('Selected scen drivers'!S414/'Selected scen drivers'!$F414,"")</f>
        <v/>
      </c>
      <c r="R416" s="6" t="str">
        <f>IFERROR('Selected scen drivers'!T414/'Selected scen drivers'!$F414,"")</f>
        <v/>
      </c>
      <c r="S416" s="6" t="str">
        <f>IFERROR('Selected scen drivers'!U414/'Selected scen drivers'!$F414,"")</f>
        <v/>
      </c>
      <c r="T416" s="6" t="str">
        <f>IFERROR('Selected scen drivers'!V414/'Selected scen drivers'!$F414,"")</f>
        <v/>
      </c>
      <c r="U416" s="6" t="str">
        <f>IFERROR('Selected scen drivers'!W414/'Selected scen drivers'!$F414,"")</f>
        <v/>
      </c>
      <c r="V416" s="6" t="str">
        <f>IFERROR('Selected scen drivers'!X414/'Selected scen drivers'!$F414,"")</f>
        <v/>
      </c>
      <c r="W416" s="6" t="str">
        <f>IFERROR('Selected scen drivers'!Y414/'Selected scen drivers'!$F414,"")</f>
        <v/>
      </c>
      <c r="X416" s="6" t="str">
        <f>IFERROR('Selected scen drivers'!Z414/'Selected scen drivers'!$F414,"")</f>
        <v/>
      </c>
      <c r="Y416" s="6" t="str">
        <f>IFERROR('Selected scen drivers'!AA414/'Selected scen drivers'!$F414,"")</f>
        <v/>
      </c>
      <c r="Z416" s="6" t="str">
        <f>IFERROR('Selected scen drivers'!AB414/'Selected scen drivers'!$F414,"")</f>
        <v/>
      </c>
      <c r="AA416" s="6" t="str">
        <f>IFERROR('Selected scen drivers'!AC414/'Selected scen drivers'!$F414,"")</f>
        <v/>
      </c>
      <c r="AB416" s="6" t="str">
        <f>IFERROR('Selected scen drivers'!AD414/'Selected scen drivers'!$F414,"")</f>
        <v/>
      </c>
      <c r="AC416" s="6" t="str">
        <f>IFERROR('Selected scen drivers'!AE414/'Selected scen drivers'!$F414,"")</f>
        <v/>
      </c>
    </row>
    <row r="417" hidden="1" spans="2:29">
      <c r="B417" t="str">
        <f>'Selected scen drivers'!C415</f>
        <v/>
      </c>
      <c r="C417" t="str">
        <f>'Selected scen drivers'!D415</f>
        <v>POP</v>
      </c>
      <c r="D417" s="6" t="str">
        <f>IFERROR('Selected scen drivers'!F415/'Selected scen drivers'!$F415,"")</f>
        <v/>
      </c>
      <c r="E417" s="6" t="str">
        <f>IFERROR('Selected scen drivers'!G415/'Selected scen drivers'!$F415,"")</f>
        <v/>
      </c>
      <c r="F417" s="6" t="str">
        <f>IFERROR('Selected scen drivers'!H415/'Selected scen drivers'!$F415,"")</f>
        <v/>
      </c>
      <c r="G417" s="6" t="str">
        <f>IFERROR('Selected scen drivers'!I415/'Selected scen drivers'!$F415,"")</f>
        <v/>
      </c>
      <c r="H417" s="6" t="str">
        <f>IFERROR('Selected scen drivers'!J415/'Selected scen drivers'!$F415,"")</f>
        <v/>
      </c>
      <c r="I417" s="6" t="str">
        <f>IFERROR('Selected scen drivers'!K415/'Selected scen drivers'!$F415,"")</f>
        <v/>
      </c>
      <c r="J417" s="6" t="str">
        <f>IFERROR('Selected scen drivers'!L415/'Selected scen drivers'!$F415,"")</f>
        <v/>
      </c>
      <c r="K417" s="6" t="str">
        <f>IFERROR('Selected scen drivers'!M415/'Selected scen drivers'!$F415,"")</f>
        <v/>
      </c>
      <c r="L417" s="6" t="str">
        <f>IFERROR('Selected scen drivers'!N415/'Selected scen drivers'!$F415,"")</f>
        <v/>
      </c>
      <c r="M417" s="6" t="str">
        <f>IFERROR('Selected scen drivers'!O415/'Selected scen drivers'!$F415,"")</f>
        <v/>
      </c>
      <c r="N417" s="6" t="str">
        <f>IFERROR('Selected scen drivers'!P415/'Selected scen drivers'!$F415,"")</f>
        <v/>
      </c>
      <c r="O417" s="6" t="str">
        <f>IFERROR('Selected scen drivers'!Q415/'Selected scen drivers'!$F415,"")</f>
        <v/>
      </c>
      <c r="P417" s="6" t="str">
        <f>IFERROR('Selected scen drivers'!R415/'Selected scen drivers'!$F415,"")</f>
        <v/>
      </c>
      <c r="Q417" s="6" t="str">
        <f>IFERROR('Selected scen drivers'!S415/'Selected scen drivers'!$F415,"")</f>
        <v/>
      </c>
      <c r="R417" s="6" t="str">
        <f>IFERROR('Selected scen drivers'!T415/'Selected scen drivers'!$F415,"")</f>
        <v/>
      </c>
      <c r="S417" s="6" t="str">
        <f>IFERROR('Selected scen drivers'!U415/'Selected scen drivers'!$F415,"")</f>
        <v/>
      </c>
      <c r="T417" s="6" t="str">
        <f>IFERROR('Selected scen drivers'!V415/'Selected scen drivers'!$F415,"")</f>
        <v/>
      </c>
      <c r="U417" s="6" t="str">
        <f>IFERROR('Selected scen drivers'!W415/'Selected scen drivers'!$F415,"")</f>
        <v/>
      </c>
      <c r="V417" s="6" t="str">
        <f>IFERROR('Selected scen drivers'!X415/'Selected scen drivers'!$F415,"")</f>
        <v/>
      </c>
      <c r="W417" s="6" t="str">
        <f>IFERROR('Selected scen drivers'!Y415/'Selected scen drivers'!$F415,"")</f>
        <v/>
      </c>
      <c r="X417" s="6" t="str">
        <f>IFERROR('Selected scen drivers'!Z415/'Selected scen drivers'!$F415,"")</f>
        <v/>
      </c>
      <c r="Y417" s="6" t="str">
        <f>IFERROR('Selected scen drivers'!AA415/'Selected scen drivers'!$F415,"")</f>
        <v/>
      </c>
      <c r="Z417" s="6" t="str">
        <f>IFERROR('Selected scen drivers'!AB415/'Selected scen drivers'!$F415,"")</f>
        <v/>
      </c>
      <c r="AA417" s="6" t="str">
        <f>IFERROR('Selected scen drivers'!AC415/'Selected scen drivers'!$F415,"")</f>
        <v/>
      </c>
      <c r="AB417" s="6" t="str">
        <f>IFERROR('Selected scen drivers'!AD415/'Selected scen drivers'!$F415,"")</f>
        <v/>
      </c>
      <c r="AC417" s="6" t="str">
        <f>IFERROR('Selected scen drivers'!AE415/'Selected scen drivers'!$F415,"")</f>
        <v/>
      </c>
    </row>
  </sheetData>
  <autoFilter xmlns:etc="http://www.wps.cn/officeDocument/2017/etCustomData" ref="B3:U417" etc:filterBottomFollowUsedRange="0">
    <filterColumn colId="1">
      <customFilters>
        <customFilter operator="equal" val="GDPPHOU"/>
      </customFilters>
    </filterColumn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1"/>
  <sheetViews>
    <sheetView zoomScale="55" zoomScaleNormal="55" workbookViewId="0">
      <selection activeCell="M1" sqref="M$1:M$1048576"/>
    </sheetView>
  </sheetViews>
  <sheetFormatPr defaultColWidth="9" defaultRowHeight="12.5"/>
  <sheetData>
    <row r="1" spans="1:14">
      <c r="A1" t="s">
        <v>82</v>
      </c>
      <c r="B1" t="s">
        <v>3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 spans="1:19">
      <c r="A2" t="s">
        <v>20</v>
      </c>
      <c r="B2" t="s">
        <v>30</v>
      </c>
      <c r="C2" t="s">
        <v>21</v>
      </c>
      <c r="D2" t="s">
        <v>95</v>
      </c>
      <c r="E2" t="s">
        <v>96</v>
      </c>
      <c r="F2" t="s">
        <v>95</v>
      </c>
      <c r="G2" t="s">
        <v>95</v>
      </c>
      <c r="H2" t="s">
        <v>97</v>
      </c>
      <c r="I2" t="s">
        <v>95</v>
      </c>
      <c r="J2" t="s">
        <v>95</v>
      </c>
      <c r="K2" t="s">
        <v>95</v>
      </c>
      <c r="L2" t="s">
        <v>95</v>
      </c>
      <c r="M2">
        <v>28.9046665548</v>
      </c>
      <c r="N2" t="s">
        <v>95</v>
      </c>
      <c r="R2" t="s">
        <v>98</v>
      </c>
      <c r="S2" t="s">
        <v>96</v>
      </c>
    </row>
    <row r="3" spans="1:19">
      <c r="A3" t="s">
        <v>20</v>
      </c>
      <c r="B3" t="s">
        <v>30</v>
      </c>
      <c r="C3" t="s">
        <v>21</v>
      </c>
      <c r="D3" t="s">
        <v>95</v>
      </c>
      <c r="E3" t="s">
        <v>99</v>
      </c>
      <c r="F3" t="s">
        <v>95</v>
      </c>
      <c r="G3" t="s">
        <v>95</v>
      </c>
      <c r="H3" t="s">
        <v>97</v>
      </c>
      <c r="I3" t="s">
        <v>95</v>
      </c>
      <c r="J3" t="s">
        <v>95</v>
      </c>
      <c r="K3" t="s">
        <v>95</v>
      </c>
      <c r="L3" t="s">
        <v>95</v>
      </c>
      <c r="M3">
        <v>99.1230300972</v>
      </c>
      <c r="N3" t="s">
        <v>95</v>
      </c>
      <c r="R3" t="s">
        <v>98</v>
      </c>
      <c r="S3" t="s">
        <v>99</v>
      </c>
    </row>
    <row r="4" spans="1:19">
      <c r="A4" t="s">
        <v>20</v>
      </c>
      <c r="B4" t="s">
        <v>30</v>
      </c>
      <c r="C4" t="s">
        <v>21</v>
      </c>
      <c r="D4" t="s">
        <v>95</v>
      </c>
      <c r="E4" t="s">
        <v>100</v>
      </c>
      <c r="F4" t="s">
        <v>95</v>
      </c>
      <c r="G4" t="s">
        <v>95</v>
      </c>
      <c r="H4" t="s">
        <v>97</v>
      </c>
      <c r="I4" t="s">
        <v>95</v>
      </c>
      <c r="J4" t="s">
        <v>95</v>
      </c>
      <c r="K4" t="s">
        <v>95</v>
      </c>
      <c r="L4" t="s">
        <v>95</v>
      </c>
      <c r="M4">
        <v>7.17129799668</v>
      </c>
      <c r="N4" t="s">
        <v>95</v>
      </c>
      <c r="R4" t="s">
        <v>98</v>
      </c>
      <c r="S4" t="s">
        <v>101</v>
      </c>
    </row>
    <row r="5" spans="1:19">
      <c r="A5" t="s">
        <v>20</v>
      </c>
      <c r="B5" t="s">
        <v>30</v>
      </c>
      <c r="C5" t="s">
        <v>21</v>
      </c>
      <c r="D5" t="s">
        <v>95</v>
      </c>
      <c r="E5" t="s">
        <v>102</v>
      </c>
      <c r="F5" t="s">
        <v>95</v>
      </c>
      <c r="G5" t="s">
        <v>95</v>
      </c>
      <c r="H5" t="s">
        <v>97</v>
      </c>
      <c r="I5" t="s">
        <v>95</v>
      </c>
      <c r="J5" t="s">
        <v>95</v>
      </c>
      <c r="K5" t="s">
        <v>95</v>
      </c>
      <c r="L5" t="s">
        <v>95</v>
      </c>
      <c r="M5">
        <v>7.52259898692</v>
      </c>
      <c r="N5" t="s">
        <v>95</v>
      </c>
      <c r="R5" t="s">
        <v>98</v>
      </c>
      <c r="S5" t="s">
        <v>103</v>
      </c>
    </row>
    <row r="6" spans="1:19">
      <c r="A6" t="s">
        <v>20</v>
      </c>
      <c r="B6" t="s">
        <v>30</v>
      </c>
      <c r="C6" t="s">
        <v>21</v>
      </c>
      <c r="D6" t="s">
        <v>95</v>
      </c>
      <c r="E6" t="s">
        <v>104</v>
      </c>
      <c r="F6" t="s">
        <v>95</v>
      </c>
      <c r="G6" t="s">
        <v>95</v>
      </c>
      <c r="H6" t="s">
        <v>97</v>
      </c>
      <c r="I6" t="s">
        <v>95</v>
      </c>
      <c r="J6" t="s">
        <v>95</v>
      </c>
      <c r="K6" t="s">
        <v>95</v>
      </c>
      <c r="L6" t="s">
        <v>95</v>
      </c>
      <c r="M6">
        <v>12.03307254</v>
      </c>
      <c r="N6" t="s">
        <v>95</v>
      </c>
      <c r="R6" t="s">
        <v>98</v>
      </c>
      <c r="S6" t="s">
        <v>105</v>
      </c>
    </row>
    <row r="7" spans="1:19">
      <c r="A7" t="s">
        <v>20</v>
      </c>
      <c r="B7" t="s">
        <v>30</v>
      </c>
      <c r="C7" t="s">
        <v>21</v>
      </c>
      <c r="D7" t="s">
        <v>95</v>
      </c>
      <c r="E7" t="s">
        <v>106</v>
      </c>
      <c r="F7" t="s">
        <v>95</v>
      </c>
      <c r="G7" t="s">
        <v>95</v>
      </c>
      <c r="H7" t="s">
        <v>97</v>
      </c>
      <c r="I7" t="s">
        <v>95</v>
      </c>
      <c r="J7" t="s">
        <v>95</v>
      </c>
      <c r="K7" t="s">
        <v>95</v>
      </c>
      <c r="L7" t="s">
        <v>95</v>
      </c>
      <c r="M7">
        <v>35.8465693608</v>
      </c>
      <c r="N7" t="s">
        <v>95</v>
      </c>
      <c r="R7" t="s">
        <v>98</v>
      </c>
      <c r="S7" t="s">
        <v>107</v>
      </c>
    </row>
    <row r="8" spans="1:19">
      <c r="A8" t="s">
        <v>20</v>
      </c>
      <c r="B8" t="s">
        <v>30</v>
      </c>
      <c r="C8" t="s">
        <v>21</v>
      </c>
      <c r="D8" t="s">
        <v>95</v>
      </c>
      <c r="E8" t="s">
        <v>101</v>
      </c>
      <c r="F8" t="s">
        <v>95</v>
      </c>
      <c r="G8" t="s">
        <v>95</v>
      </c>
      <c r="H8" t="s">
        <v>97</v>
      </c>
      <c r="I8" t="s">
        <v>95</v>
      </c>
      <c r="J8" t="s">
        <v>95</v>
      </c>
      <c r="K8" t="s">
        <v>95</v>
      </c>
      <c r="L8" t="s">
        <v>95</v>
      </c>
      <c r="M8">
        <v>247.982</v>
      </c>
      <c r="N8" t="s">
        <v>95</v>
      </c>
      <c r="R8" t="s">
        <v>98</v>
      </c>
      <c r="S8" t="s">
        <v>108</v>
      </c>
    </row>
    <row r="9" spans="1:19">
      <c r="A9" t="s">
        <v>20</v>
      </c>
      <c r="B9" t="s">
        <v>30</v>
      </c>
      <c r="C9" t="s">
        <v>21</v>
      </c>
      <c r="D9" t="s">
        <v>95</v>
      </c>
      <c r="E9" t="s">
        <v>103</v>
      </c>
      <c r="F9" t="s">
        <v>95</v>
      </c>
      <c r="G9" t="s">
        <v>95</v>
      </c>
      <c r="H9" t="s">
        <v>97</v>
      </c>
      <c r="I9" t="s">
        <v>95</v>
      </c>
      <c r="J9" t="s">
        <v>95</v>
      </c>
      <c r="K9" t="s">
        <v>95</v>
      </c>
      <c r="L9" t="s">
        <v>95</v>
      </c>
      <c r="M9">
        <v>42.015</v>
      </c>
      <c r="N9" t="s">
        <v>95</v>
      </c>
      <c r="R9" t="s">
        <v>98</v>
      </c>
      <c r="S9" t="s">
        <v>109</v>
      </c>
    </row>
    <row r="10" spans="1:19">
      <c r="A10" t="s">
        <v>20</v>
      </c>
      <c r="B10" t="s">
        <v>30</v>
      </c>
      <c r="C10" t="s">
        <v>21</v>
      </c>
      <c r="D10" t="s">
        <v>95</v>
      </c>
      <c r="E10" t="s">
        <v>110</v>
      </c>
      <c r="F10" t="s">
        <v>95</v>
      </c>
      <c r="G10" t="s">
        <v>95</v>
      </c>
      <c r="H10" t="s">
        <v>97</v>
      </c>
      <c r="I10" t="s">
        <v>95</v>
      </c>
      <c r="J10" t="s">
        <v>95</v>
      </c>
      <c r="K10" t="s">
        <v>95</v>
      </c>
      <c r="L10" t="s">
        <v>95</v>
      </c>
      <c r="M10">
        <v>26.355</v>
      </c>
      <c r="N10" t="s">
        <v>95</v>
      </c>
      <c r="R10" t="s">
        <v>98</v>
      </c>
      <c r="S10" t="s">
        <v>100</v>
      </c>
    </row>
    <row r="11" spans="1:19">
      <c r="A11" t="s">
        <v>20</v>
      </c>
      <c r="B11" t="s">
        <v>30</v>
      </c>
      <c r="C11" t="s">
        <v>21</v>
      </c>
      <c r="D11" t="s">
        <v>95</v>
      </c>
      <c r="E11" t="s">
        <v>111</v>
      </c>
      <c r="F11" t="s">
        <v>95</v>
      </c>
      <c r="G11" t="s">
        <v>95</v>
      </c>
      <c r="H11" t="s">
        <v>97</v>
      </c>
      <c r="I11" t="s">
        <v>95</v>
      </c>
      <c r="J11" t="s">
        <v>95</v>
      </c>
      <c r="K11" t="s">
        <v>95</v>
      </c>
      <c r="L11" t="s">
        <v>95</v>
      </c>
      <c r="M11">
        <v>256.56</v>
      </c>
      <c r="N11" t="s">
        <v>95</v>
      </c>
      <c r="R11" t="s">
        <v>98</v>
      </c>
      <c r="S11" t="s">
        <v>102</v>
      </c>
    </row>
    <row r="12" spans="1:19">
      <c r="A12" t="s">
        <v>20</v>
      </c>
      <c r="B12" t="s">
        <v>30</v>
      </c>
      <c r="C12" t="s">
        <v>21</v>
      </c>
      <c r="D12" t="s">
        <v>95</v>
      </c>
      <c r="E12" t="s">
        <v>112</v>
      </c>
      <c r="F12" t="s">
        <v>95</v>
      </c>
      <c r="G12" t="s">
        <v>95</v>
      </c>
      <c r="H12" t="s">
        <v>97</v>
      </c>
      <c r="I12" t="s">
        <v>95</v>
      </c>
      <c r="J12" t="s">
        <v>95</v>
      </c>
      <c r="K12" t="s">
        <v>95</v>
      </c>
      <c r="L12" t="s">
        <v>95</v>
      </c>
      <c r="M12">
        <v>62.8</v>
      </c>
      <c r="N12" t="s">
        <v>95</v>
      </c>
      <c r="R12" t="s">
        <v>98</v>
      </c>
      <c r="S12" t="s">
        <v>104</v>
      </c>
    </row>
    <row r="13" spans="1:19">
      <c r="A13" t="s">
        <v>20</v>
      </c>
      <c r="B13" t="s">
        <v>30</v>
      </c>
      <c r="C13" t="s">
        <v>21</v>
      </c>
      <c r="D13" t="s">
        <v>95</v>
      </c>
      <c r="E13" t="s">
        <v>113</v>
      </c>
      <c r="F13" t="s">
        <v>95</v>
      </c>
      <c r="G13" t="s">
        <v>95</v>
      </c>
      <c r="H13" t="s">
        <v>97</v>
      </c>
      <c r="I13" t="s">
        <v>95</v>
      </c>
      <c r="J13" t="s">
        <v>95</v>
      </c>
      <c r="K13" t="s">
        <v>95</v>
      </c>
      <c r="L13" t="s">
        <v>95</v>
      </c>
      <c r="M13">
        <v>82.28</v>
      </c>
      <c r="N13" t="s">
        <v>95</v>
      </c>
      <c r="R13" t="s">
        <v>98</v>
      </c>
      <c r="S13" t="s">
        <v>106</v>
      </c>
    </row>
    <row r="14" spans="1:19">
      <c r="A14" t="s">
        <v>20</v>
      </c>
      <c r="B14" t="s">
        <v>8</v>
      </c>
      <c r="C14" t="s">
        <v>21</v>
      </c>
      <c r="D14" t="s">
        <v>95</v>
      </c>
      <c r="E14" t="s">
        <v>96</v>
      </c>
      <c r="F14" t="s">
        <v>95</v>
      </c>
      <c r="G14" t="s">
        <v>95</v>
      </c>
      <c r="H14" t="s">
        <v>97</v>
      </c>
      <c r="I14" t="s">
        <v>95</v>
      </c>
      <c r="J14" t="s">
        <v>95</v>
      </c>
      <c r="K14" t="s">
        <v>95</v>
      </c>
      <c r="L14" t="s">
        <v>95</v>
      </c>
      <c r="M14">
        <v>22.6721667672</v>
      </c>
      <c r="N14" t="s">
        <v>95</v>
      </c>
      <c r="R14" t="s">
        <v>114</v>
      </c>
      <c r="S14" t="s">
        <v>96</v>
      </c>
    </row>
    <row r="15" spans="1:19">
      <c r="A15" t="s">
        <v>20</v>
      </c>
      <c r="B15" t="s">
        <v>8</v>
      </c>
      <c r="C15" t="s">
        <v>21</v>
      </c>
      <c r="D15" t="s">
        <v>95</v>
      </c>
      <c r="E15" t="s">
        <v>99</v>
      </c>
      <c r="F15" t="s">
        <v>95</v>
      </c>
      <c r="G15" t="s">
        <v>95</v>
      </c>
      <c r="H15" t="s">
        <v>97</v>
      </c>
      <c r="I15" t="s">
        <v>95</v>
      </c>
      <c r="J15" t="s">
        <v>95</v>
      </c>
      <c r="K15" t="s">
        <v>95</v>
      </c>
      <c r="L15" t="s">
        <v>95</v>
      </c>
      <c r="M15">
        <v>192.0928039704</v>
      </c>
      <c r="N15" t="s">
        <v>95</v>
      </c>
      <c r="R15" t="s">
        <v>114</v>
      </c>
      <c r="S15" t="s">
        <v>99</v>
      </c>
    </row>
    <row r="16" spans="1:19">
      <c r="A16" t="s">
        <v>20</v>
      </c>
      <c r="B16" t="s">
        <v>8</v>
      </c>
      <c r="C16" t="s">
        <v>21</v>
      </c>
      <c r="D16" t="s">
        <v>95</v>
      </c>
      <c r="E16" t="s">
        <v>100</v>
      </c>
      <c r="F16" t="s">
        <v>95</v>
      </c>
      <c r="G16" t="s">
        <v>95</v>
      </c>
      <c r="H16" t="s">
        <v>97</v>
      </c>
      <c r="I16" t="s">
        <v>95</v>
      </c>
      <c r="J16" t="s">
        <v>95</v>
      </c>
      <c r="K16" t="s">
        <v>95</v>
      </c>
      <c r="L16" t="s">
        <v>95</v>
      </c>
      <c r="M16">
        <v>10.73068005852</v>
      </c>
      <c r="N16" t="s">
        <v>95</v>
      </c>
      <c r="R16" t="s">
        <v>114</v>
      </c>
      <c r="S16" t="s">
        <v>101</v>
      </c>
    </row>
    <row r="17" spans="1:19">
      <c r="A17" t="s">
        <v>20</v>
      </c>
      <c r="B17" t="s">
        <v>8</v>
      </c>
      <c r="C17" t="s">
        <v>21</v>
      </c>
      <c r="D17" t="s">
        <v>95</v>
      </c>
      <c r="E17" t="s">
        <v>102</v>
      </c>
      <c r="F17" t="s">
        <v>95</v>
      </c>
      <c r="G17" t="s">
        <v>95</v>
      </c>
      <c r="H17" t="s">
        <v>97</v>
      </c>
      <c r="I17" t="s">
        <v>95</v>
      </c>
      <c r="J17" t="s">
        <v>95</v>
      </c>
      <c r="K17" t="s">
        <v>95</v>
      </c>
      <c r="L17" t="s">
        <v>95</v>
      </c>
      <c r="M17">
        <v>4.68191882628</v>
      </c>
      <c r="N17" t="s">
        <v>95</v>
      </c>
      <c r="R17" t="s">
        <v>114</v>
      </c>
      <c r="S17" t="s">
        <v>103</v>
      </c>
    </row>
    <row r="18" spans="1:19">
      <c r="A18" t="s">
        <v>20</v>
      </c>
      <c r="B18" t="s">
        <v>8</v>
      </c>
      <c r="C18" t="s">
        <v>21</v>
      </c>
      <c r="D18" t="s">
        <v>95</v>
      </c>
      <c r="E18" t="s">
        <v>104</v>
      </c>
      <c r="F18" t="s">
        <v>95</v>
      </c>
      <c r="G18" t="s">
        <v>95</v>
      </c>
      <c r="H18" t="s">
        <v>97</v>
      </c>
      <c r="I18" t="s">
        <v>95</v>
      </c>
      <c r="J18" t="s">
        <v>95</v>
      </c>
      <c r="K18" t="s">
        <v>95</v>
      </c>
      <c r="L18" t="s">
        <v>95</v>
      </c>
      <c r="M18">
        <v>23.5543757688</v>
      </c>
      <c r="N18" t="s">
        <v>95</v>
      </c>
      <c r="R18" t="s">
        <v>114</v>
      </c>
      <c r="S18" t="s">
        <v>105</v>
      </c>
    </row>
    <row r="19" spans="1:19">
      <c r="A19" t="s">
        <v>20</v>
      </c>
      <c r="B19" t="s">
        <v>8</v>
      </c>
      <c r="C19" t="s">
        <v>21</v>
      </c>
      <c r="D19" t="s">
        <v>95</v>
      </c>
      <c r="E19" t="s">
        <v>106</v>
      </c>
      <c r="F19" t="s">
        <v>95</v>
      </c>
      <c r="G19" t="s">
        <v>95</v>
      </c>
      <c r="H19" t="s">
        <v>97</v>
      </c>
      <c r="I19" t="s">
        <v>95</v>
      </c>
      <c r="J19" t="s">
        <v>95</v>
      </c>
      <c r="K19" t="s">
        <v>95</v>
      </c>
      <c r="L19" t="s">
        <v>95</v>
      </c>
      <c r="M19">
        <v>88.4268823464</v>
      </c>
      <c r="N19" t="s">
        <v>95</v>
      </c>
      <c r="R19" t="s">
        <v>114</v>
      </c>
      <c r="S19" t="s">
        <v>107</v>
      </c>
    </row>
    <row r="20" spans="1:19">
      <c r="A20" t="s">
        <v>20</v>
      </c>
      <c r="B20" t="s">
        <v>8</v>
      </c>
      <c r="C20" t="s">
        <v>21</v>
      </c>
      <c r="D20" t="s">
        <v>95</v>
      </c>
      <c r="E20" t="s">
        <v>101</v>
      </c>
      <c r="F20" t="s">
        <v>95</v>
      </c>
      <c r="G20" t="s">
        <v>95</v>
      </c>
      <c r="H20" t="s">
        <v>97</v>
      </c>
      <c r="I20" t="s">
        <v>95</v>
      </c>
      <c r="J20" t="s">
        <v>95</v>
      </c>
      <c r="K20" t="s">
        <v>95</v>
      </c>
      <c r="L20" t="s">
        <v>95</v>
      </c>
      <c r="M20">
        <v>430.612</v>
      </c>
      <c r="N20" t="s">
        <v>95</v>
      </c>
      <c r="R20" t="s">
        <v>114</v>
      </c>
      <c r="S20" t="s">
        <v>108</v>
      </c>
    </row>
    <row r="21" spans="1:19">
      <c r="A21" t="s">
        <v>20</v>
      </c>
      <c r="B21" t="s">
        <v>8</v>
      </c>
      <c r="C21" t="s">
        <v>21</v>
      </c>
      <c r="D21" t="s">
        <v>95</v>
      </c>
      <c r="E21" t="s">
        <v>103</v>
      </c>
      <c r="F21" t="s">
        <v>95</v>
      </c>
      <c r="G21" t="s">
        <v>95</v>
      </c>
      <c r="H21" t="s">
        <v>97</v>
      </c>
      <c r="I21" t="s">
        <v>95</v>
      </c>
      <c r="J21" t="s">
        <v>95</v>
      </c>
      <c r="K21" t="s">
        <v>95</v>
      </c>
      <c r="L21" t="s">
        <v>95</v>
      </c>
      <c r="M21">
        <v>72.945</v>
      </c>
      <c r="N21" t="s">
        <v>95</v>
      </c>
      <c r="R21" t="s">
        <v>114</v>
      </c>
      <c r="S21" t="s">
        <v>109</v>
      </c>
    </row>
    <row r="22" spans="1:19">
      <c r="A22" t="s">
        <v>20</v>
      </c>
      <c r="B22" t="s">
        <v>8</v>
      </c>
      <c r="C22" t="s">
        <v>21</v>
      </c>
      <c r="D22" t="s">
        <v>95</v>
      </c>
      <c r="E22" t="s">
        <v>110</v>
      </c>
      <c r="F22" t="s">
        <v>95</v>
      </c>
      <c r="G22" t="s">
        <v>95</v>
      </c>
      <c r="H22" t="s">
        <v>97</v>
      </c>
      <c r="I22" t="s">
        <v>95</v>
      </c>
      <c r="J22" t="s">
        <v>95</v>
      </c>
      <c r="K22" t="s">
        <v>95</v>
      </c>
      <c r="L22" t="s">
        <v>95</v>
      </c>
      <c r="M22">
        <v>22.435</v>
      </c>
      <c r="N22" t="s">
        <v>95</v>
      </c>
      <c r="R22" t="s">
        <v>114</v>
      </c>
      <c r="S22" t="s">
        <v>100</v>
      </c>
    </row>
    <row r="23" spans="1:19">
      <c r="A23" t="s">
        <v>20</v>
      </c>
      <c r="B23" t="s">
        <v>8</v>
      </c>
      <c r="C23" t="s">
        <v>21</v>
      </c>
      <c r="D23" t="s">
        <v>95</v>
      </c>
      <c r="E23" t="s">
        <v>111</v>
      </c>
      <c r="F23" t="s">
        <v>95</v>
      </c>
      <c r="G23" t="s">
        <v>95</v>
      </c>
      <c r="H23" t="s">
        <v>97</v>
      </c>
      <c r="I23" t="s">
        <v>95</v>
      </c>
      <c r="J23" t="s">
        <v>95</v>
      </c>
      <c r="K23" t="s">
        <v>95</v>
      </c>
      <c r="L23" t="s">
        <v>95</v>
      </c>
      <c r="M23">
        <v>370.728</v>
      </c>
      <c r="N23" t="s">
        <v>95</v>
      </c>
      <c r="R23" t="s">
        <v>114</v>
      </c>
      <c r="S23" t="s">
        <v>102</v>
      </c>
    </row>
    <row r="24" spans="1:19">
      <c r="A24" t="s">
        <v>20</v>
      </c>
      <c r="B24" t="s">
        <v>8</v>
      </c>
      <c r="C24" t="s">
        <v>21</v>
      </c>
      <c r="D24" t="s">
        <v>95</v>
      </c>
      <c r="E24" t="s">
        <v>112</v>
      </c>
      <c r="F24" t="s">
        <v>95</v>
      </c>
      <c r="G24" t="s">
        <v>95</v>
      </c>
      <c r="H24" t="s">
        <v>97</v>
      </c>
      <c r="I24" t="s">
        <v>95</v>
      </c>
      <c r="J24" t="s">
        <v>95</v>
      </c>
      <c r="K24" t="s">
        <v>95</v>
      </c>
      <c r="L24" t="s">
        <v>95</v>
      </c>
      <c r="M24">
        <v>55.8</v>
      </c>
      <c r="N24" t="s">
        <v>95</v>
      </c>
      <c r="R24" t="s">
        <v>114</v>
      </c>
      <c r="S24" t="s">
        <v>104</v>
      </c>
    </row>
    <row r="25" spans="1:19">
      <c r="A25" t="s">
        <v>20</v>
      </c>
      <c r="B25" t="s">
        <v>8</v>
      </c>
      <c r="C25" t="s">
        <v>21</v>
      </c>
      <c r="D25" t="s">
        <v>95</v>
      </c>
      <c r="E25" t="s">
        <v>113</v>
      </c>
      <c r="F25" t="s">
        <v>95</v>
      </c>
      <c r="G25" t="s">
        <v>95</v>
      </c>
      <c r="H25" t="s">
        <v>97</v>
      </c>
      <c r="I25" t="s">
        <v>95</v>
      </c>
      <c r="J25" t="s">
        <v>95</v>
      </c>
      <c r="K25" t="s">
        <v>95</v>
      </c>
      <c r="L25" t="s">
        <v>95</v>
      </c>
      <c r="M25">
        <v>67.52</v>
      </c>
      <c r="N25" t="s">
        <v>95</v>
      </c>
      <c r="R25" t="s">
        <v>114</v>
      </c>
      <c r="S25" t="s">
        <v>106</v>
      </c>
    </row>
    <row r="26" spans="1:19">
      <c r="A26" t="s">
        <v>20</v>
      </c>
      <c r="B26" t="s">
        <v>58</v>
      </c>
      <c r="C26" t="s">
        <v>21</v>
      </c>
      <c r="D26" t="s">
        <v>95</v>
      </c>
      <c r="E26" t="s">
        <v>96</v>
      </c>
      <c r="F26" t="s">
        <v>95</v>
      </c>
      <c r="G26" t="s">
        <v>95</v>
      </c>
      <c r="H26" t="s">
        <v>97</v>
      </c>
      <c r="I26" t="s">
        <v>95</v>
      </c>
      <c r="J26" t="s">
        <v>95</v>
      </c>
      <c r="K26" t="s">
        <v>95</v>
      </c>
      <c r="L26" t="s">
        <v>95</v>
      </c>
      <c r="M26">
        <v>123.7186965204</v>
      </c>
      <c r="N26" t="s">
        <v>95</v>
      </c>
      <c r="R26" t="s">
        <v>115</v>
      </c>
      <c r="S26" t="s">
        <v>96</v>
      </c>
    </row>
    <row r="27" spans="1:19">
      <c r="A27" t="s">
        <v>20</v>
      </c>
      <c r="B27" t="s">
        <v>58</v>
      </c>
      <c r="C27" t="s">
        <v>21</v>
      </c>
      <c r="D27" t="s">
        <v>95</v>
      </c>
      <c r="E27" t="s">
        <v>99</v>
      </c>
      <c r="F27" t="s">
        <v>95</v>
      </c>
      <c r="G27" t="s">
        <v>95</v>
      </c>
      <c r="H27" t="s">
        <v>97</v>
      </c>
      <c r="I27" t="s">
        <v>95</v>
      </c>
      <c r="J27" t="s">
        <v>95</v>
      </c>
      <c r="K27" t="s">
        <v>95</v>
      </c>
      <c r="L27" t="s">
        <v>95</v>
      </c>
      <c r="M27">
        <v>211.3565345388</v>
      </c>
      <c r="N27" t="s">
        <v>95</v>
      </c>
      <c r="R27" t="s">
        <v>115</v>
      </c>
      <c r="S27" t="s">
        <v>99</v>
      </c>
    </row>
    <row r="28" spans="1:19">
      <c r="A28" t="s">
        <v>20</v>
      </c>
      <c r="B28" t="s">
        <v>58</v>
      </c>
      <c r="C28" t="s">
        <v>21</v>
      </c>
      <c r="D28" t="s">
        <v>95</v>
      </c>
      <c r="E28" t="s">
        <v>100</v>
      </c>
      <c r="F28" t="s">
        <v>95</v>
      </c>
      <c r="G28" t="s">
        <v>95</v>
      </c>
      <c r="H28" t="s">
        <v>97</v>
      </c>
      <c r="I28" t="s">
        <v>95</v>
      </c>
      <c r="J28" t="s">
        <v>95</v>
      </c>
      <c r="K28" t="s">
        <v>95</v>
      </c>
      <c r="L28" t="s">
        <v>95</v>
      </c>
      <c r="M28">
        <v>36.89098713612</v>
      </c>
      <c r="N28" t="s">
        <v>95</v>
      </c>
      <c r="R28" t="s">
        <v>115</v>
      </c>
      <c r="S28" t="s">
        <v>101</v>
      </c>
    </row>
    <row r="29" spans="1:19">
      <c r="A29" t="s">
        <v>20</v>
      </c>
      <c r="B29" t="s">
        <v>58</v>
      </c>
      <c r="C29" t="s">
        <v>21</v>
      </c>
      <c r="D29" t="s">
        <v>95</v>
      </c>
      <c r="E29" t="s">
        <v>102</v>
      </c>
      <c r="F29" t="s">
        <v>95</v>
      </c>
      <c r="G29" t="s">
        <v>95</v>
      </c>
      <c r="H29" t="s">
        <v>97</v>
      </c>
      <c r="I29" t="s">
        <v>95</v>
      </c>
      <c r="J29" t="s">
        <v>95</v>
      </c>
      <c r="K29" t="s">
        <v>95</v>
      </c>
      <c r="L29" t="s">
        <v>95</v>
      </c>
      <c r="M29">
        <v>22.48756698708</v>
      </c>
      <c r="N29" t="s">
        <v>95</v>
      </c>
      <c r="R29" t="s">
        <v>115</v>
      </c>
      <c r="S29" t="s">
        <v>103</v>
      </c>
    </row>
    <row r="30" spans="1:19">
      <c r="A30" t="s">
        <v>20</v>
      </c>
      <c r="B30" t="s">
        <v>58</v>
      </c>
      <c r="C30" t="s">
        <v>21</v>
      </c>
      <c r="D30" t="s">
        <v>95</v>
      </c>
      <c r="E30" t="s">
        <v>104</v>
      </c>
      <c r="F30" t="s">
        <v>95</v>
      </c>
      <c r="G30" t="s">
        <v>95</v>
      </c>
      <c r="H30" t="s">
        <v>97</v>
      </c>
      <c r="I30" t="s">
        <v>95</v>
      </c>
      <c r="J30" t="s">
        <v>95</v>
      </c>
      <c r="K30" t="s">
        <v>95</v>
      </c>
      <c r="L30" t="s">
        <v>95</v>
      </c>
      <c r="M30">
        <v>29.1869322372</v>
      </c>
      <c r="N30" t="s">
        <v>95</v>
      </c>
      <c r="R30" t="s">
        <v>115</v>
      </c>
      <c r="S30" t="s">
        <v>105</v>
      </c>
    </row>
    <row r="31" spans="1:19">
      <c r="A31" t="s">
        <v>20</v>
      </c>
      <c r="B31" t="s">
        <v>58</v>
      </c>
      <c r="C31" t="s">
        <v>21</v>
      </c>
      <c r="D31" t="s">
        <v>95</v>
      </c>
      <c r="E31" t="s">
        <v>106</v>
      </c>
      <c r="F31" t="s">
        <v>95</v>
      </c>
      <c r="G31" t="s">
        <v>95</v>
      </c>
      <c r="H31" t="s">
        <v>97</v>
      </c>
      <c r="I31" t="s">
        <v>95</v>
      </c>
      <c r="J31" t="s">
        <v>95</v>
      </c>
      <c r="K31" t="s">
        <v>95</v>
      </c>
      <c r="L31" t="s">
        <v>95</v>
      </c>
      <c r="M31">
        <v>32.0973108948</v>
      </c>
      <c r="N31" t="s">
        <v>95</v>
      </c>
      <c r="R31" t="s">
        <v>115</v>
      </c>
      <c r="S31" t="s">
        <v>107</v>
      </c>
    </row>
    <row r="32" spans="1:19">
      <c r="A32" t="s">
        <v>20</v>
      </c>
      <c r="B32" t="s">
        <v>58</v>
      </c>
      <c r="C32" t="s">
        <v>21</v>
      </c>
      <c r="D32" t="s">
        <v>95</v>
      </c>
      <c r="E32" t="s">
        <v>101</v>
      </c>
      <c r="F32" t="s">
        <v>95</v>
      </c>
      <c r="G32" t="s">
        <v>95</v>
      </c>
      <c r="H32" t="s">
        <v>97</v>
      </c>
      <c r="I32" t="s">
        <v>95</v>
      </c>
      <c r="J32" t="s">
        <v>95</v>
      </c>
      <c r="K32" t="s">
        <v>95</v>
      </c>
      <c r="L32" t="s">
        <v>95</v>
      </c>
      <c r="M32">
        <v>10.136</v>
      </c>
      <c r="N32" t="s">
        <v>95</v>
      </c>
      <c r="R32" t="s">
        <v>115</v>
      </c>
      <c r="S32" t="s">
        <v>108</v>
      </c>
    </row>
    <row r="33" spans="1:19">
      <c r="A33" t="s">
        <v>20</v>
      </c>
      <c r="B33" t="s">
        <v>58</v>
      </c>
      <c r="C33" t="s">
        <v>21</v>
      </c>
      <c r="D33" t="s">
        <v>95</v>
      </c>
      <c r="E33" t="s">
        <v>103</v>
      </c>
      <c r="F33" t="s">
        <v>95</v>
      </c>
      <c r="G33" t="s">
        <v>95</v>
      </c>
      <c r="H33" t="s">
        <v>97</v>
      </c>
      <c r="I33" t="s">
        <v>95</v>
      </c>
      <c r="J33" t="s">
        <v>95</v>
      </c>
      <c r="K33" t="s">
        <v>95</v>
      </c>
      <c r="L33" t="s">
        <v>95</v>
      </c>
      <c r="M33">
        <v>0</v>
      </c>
      <c r="N33" t="s">
        <v>95</v>
      </c>
      <c r="R33" t="s">
        <v>115</v>
      </c>
      <c r="S33" t="s">
        <v>109</v>
      </c>
    </row>
    <row r="34" spans="1:19">
      <c r="A34" t="s">
        <v>20</v>
      </c>
      <c r="B34" t="s">
        <v>58</v>
      </c>
      <c r="C34" t="s">
        <v>21</v>
      </c>
      <c r="D34" t="s">
        <v>95</v>
      </c>
      <c r="E34" t="s">
        <v>110</v>
      </c>
      <c r="F34" t="s">
        <v>95</v>
      </c>
      <c r="G34" t="s">
        <v>95</v>
      </c>
      <c r="H34" t="s">
        <v>97</v>
      </c>
      <c r="I34" t="s">
        <v>95</v>
      </c>
      <c r="J34" t="s">
        <v>95</v>
      </c>
      <c r="K34" t="s">
        <v>95</v>
      </c>
      <c r="L34" t="s">
        <v>95</v>
      </c>
      <c r="M34">
        <v>7.14</v>
      </c>
      <c r="N34" t="s">
        <v>95</v>
      </c>
      <c r="R34" t="s">
        <v>115</v>
      </c>
      <c r="S34" t="s">
        <v>100</v>
      </c>
    </row>
    <row r="35" spans="1:19">
      <c r="A35" t="s">
        <v>20</v>
      </c>
      <c r="B35" t="s">
        <v>58</v>
      </c>
      <c r="C35" t="s">
        <v>21</v>
      </c>
      <c r="D35" t="s">
        <v>95</v>
      </c>
      <c r="E35" t="s">
        <v>111</v>
      </c>
      <c r="F35" t="s">
        <v>95</v>
      </c>
      <c r="G35" t="s">
        <v>95</v>
      </c>
      <c r="H35" t="s">
        <v>97</v>
      </c>
      <c r="I35" t="s">
        <v>95</v>
      </c>
      <c r="J35" t="s">
        <v>95</v>
      </c>
      <c r="K35" t="s">
        <v>95</v>
      </c>
      <c r="L35" t="s">
        <v>95</v>
      </c>
      <c r="M35">
        <v>242.256</v>
      </c>
      <c r="N35" t="s">
        <v>95</v>
      </c>
      <c r="R35" t="s">
        <v>115</v>
      </c>
      <c r="S35" t="s">
        <v>102</v>
      </c>
    </row>
    <row r="36" spans="1:19">
      <c r="A36" t="s">
        <v>20</v>
      </c>
      <c r="B36" t="s">
        <v>58</v>
      </c>
      <c r="C36" t="s">
        <v>21</v>
      </c>
      <c r="D36" t="s">
        <v>95</v>
      </c>
      <c r="E36" t="s">
        <v>112</v>
      </c>
      <c r="F36" t="s">
        <v>95</v>
      </c>
      <c r="G36" t="s">
        <v>95</v>
      </c>
      <c r="H36" t="s">
        <v>97</v>
      </c>
      <c r="I36" t="s">
        <v>95</v>
      </c>
      <c r="J36" t="s">
        <v>95</v>
      </c>
      <c r="K36" t="s">
        <v>95</v>
      </c>
      <c r="L36" t="s">
        <v>95</v>
      </c>
      <c r="M36">
        <v>51.1</v>
      </c>
      <c r="N36" t="s">
        <v>95</v>
      </c>
      <c r="R36" t="s">
        <v>115</v>
      </c>
      <c r="S36" t="s">
        <v>104</v>
      </c>
    </row>
    <row r="37" spans="1:19">
      <c r="A37" t="s">
        <v>20</v>
      </c>
      <c r="B37" t="s">
        <v>58</v>
      </c>
      <c r="C37" t="s">
        <v>21</v>
      </c>
      <c r="D37" t="s">
        <v>95</v>
      </c>
      <c r="E37" t="s">
        <v>113</v>
      </c>
      <c r="F37" t="s">
        <v>95</v>
      </c>
      <c r="G37" t="s">
        <v>95</v>
      </c>
      <c r="H37" t="s">
        <v>97</v>
      </c>
      <c r="I37" t="s">
        <v>95</v>
      </c>
      <c r="J37" t="s">
        <v>95</v>
      </c>
      <c r="K37" t="s">
        <v>95</v>
      </c>
      <c r="L37" t="s">
        <v>95</v>
      </c>
      <c r="M37">
        <v>64.16</v>
      </c>
      <c r="N37" t="s">
        <v>95</v>
      </c>
      <c r="R37" t="s">
        <v>115</v>
      </c>
      <c r="S37" t="s">
        <v>106</v>
      </c>
    </row>
    <row r="38" spans="1:19">
      <c r="A38" t="s">
        <v>20</v>
      </c>
      <c r="B38" t="s">
        <v>61</v>
      </c>
      <c r="C38" t="s">
        <v>21</v>
      </c>
      <c r="D38" t="s">
        <v>95</v>
      </c>
      <c r="E38" t="s">
        <v>96</v>
      </c>
      <c r="F38" t="s">
        <v>95</v>
      </c>
      <c r="G38" t="s">
        <v>95</v>
      </c>
      <c r="H38" t="s">
        <v>97</v>
      </c>
      <c r="I38" t="s">
        <v>95</v>
      </c>
      <c r="J38" t="s">
        <v>95</v>
      </c>
      <c r="K38" t="s">
        <v>95</v>
      </c>
      <c r="L38" t="s">
        <v>95</v>
      </c>
      <c r="M38">
        <v>1.3079814408</v>
      </c>
      <c r="N38" t="s">
        <v>95</v>
      </c>
      <c r="R38" t="s">
        <v>116</v>
      </c>
      <c r="S38" t="s">
        <v>96</v>
      </c>
    </row>
    <row r="39" spans="1:19">
      <c r="A39" t="s">
        <v>20</v>
      </c>
      <c r="B39" t="s">
        <v>61</v>
      </c>
      <c r="C39" t="s">
        <v>21</v>
      </c>
      <c r="D39" t="s">
        <v>95</v>
      </c>
      <c r="E39" t="s">
        <v>99</v>
      </c>
      <c r="F39" t="s">
        <v>95</v>
      </c>
      <c r="G39" t="s">
        <v>95</v>
      </c>
      <c r="H39" t="s">
        <v>97</v>
      </c>
      <c r="I39" t="s">
        <v>95</v>
      </c>
      <c r="J39" t="s">
        <v>95</v>
      </c>
      <c r="K39" t="s">
        <v>95</v>
      </c>
      <c r="L39" t="s">
        <v>95</v>
      </c>
      <c r="M39">
        <v>39.6794089152</v>
      </c>
      <c r="N39" t="s">
        <v>95</v>
      </c>
      <c r="R39" t="s">
        <v>116</v>
      </c>
      <c r="S39" t="s">
        <v>99</v>
      </c>
    </row>
    <row r="40" spans="1:19">
      <c r="A40" t="s">
        <v>20</v>
      </c>
      <c r="B40" t="s">
        <v>61</v>
      </c>
      <c r="C40" t="s">
        <v>21</v>
      </c>
      <c r="D40" t="s">
        <v>95</v>
      </c>
      <c r="E40" t="s">
        <v>100</v>
      </c>
      <c r="F40" t="s">
        <v>95</v>
      </c>
      <c r="G40" t="s">
        <v>95</v>
      </c>
      <c r="H40" t="s">
        <v>97</v>
      </c>
      <c r="I40" t="s">
        <v>95</v>
      </c>
      <c r="J40" t="s">
        <v>95</v>
      </c>
      <c r="K40" t="s">
        <v>95</v>
      </c>
      <c r="L40" t="s">
        <v>95</v>
      </c>
      <c r="M40">
        <v>1.2678635232</v>
      </c>
      <c r="N40" t="s">
        <v>95</v>
      </c>
      <c r="R40" t="s">
        <v>116</v>
      </c>
      <c r="S40" t="s">
        <v>101</v>
      </c>
    </row>
    <row r="41" spans="1:19">
      <c r="A41" t="s">
        <v>20</v>
      </c>
      <c r="B41" t="s">
        <v>61</v>
      </c>
      <c r="C41" t="s">
        <v>21</v>
      </c>
      <c r="D41" t="s">
        <v>95</v>
      </c>
      <c r="E41" t="s">
        <v>102</v>
      </c>
      <c r="F41" t="s">
        <v>95</v>
      </c>
      <c r="G41" t="s">
        <v>95</v>
      </c>
      <c r="H41" t="s">
        <v>97</v>
      </c>
      <c r="I41" t="s">
        <v>95</v>
      </c>
      <c r="J41" t="s">
        <v>95</v>
      </c>
      <c r="K41" t="s">
        <v>95</v>
      </c>
      <c r="L41" t="s">
        <v>95</v>
      </c>
      <c r="M41">
        <v>7.2926017344</v>
      </c>
      <c r="N41" t="s">
        <v>95</v>
      </c>
      <c r="R41" t="s">
        <v>116</v>
      </c>
      <c r="S41" t="s">
        <v>103</v>
      </c>
    </row>
    <row r="42" spans="1:19">
      <c r="A42" t="s">
        <v>20</v>
      </c>
      <c r="B42" t="s">
        <v>61</v>
      </c>
      <c r="C42" t="s">
        <v>21</v>
      </c>
      <c r="D42" t="s">
        <v>95</v>
      </c>
      <c r="E42" t="s">
        <v>104</v>
      </c>
      <c r="F42" t="s">
        <v>95</v>
      </c>
      <c r="G42" t="s">
        <v>95</v>
      </c>
      <c r="H42" t="s">
        <v>97</v>
      </c>
      <c r="I42" t="s">
        <v>95</v>
      </c>
      <c r="J42" t="s">
        <v>95</v>
      </c>
      <c r="K42" t="s">
        <v>95</v>
      </c>
      <c r="L42" t="s">
        <v>95</v>
      </c>
      <c r="M42">
        <v>1.1377042848</v>
      </c>
      <c r="N42" t="s">
        <v>95</v>
      </c>
      <c r="R42" t="s">
        <v>116</v>
      </c>
      <c r="S42" t="s">
        <v>105</v>
      </c>
    </row>
    <row r="43" spans="1:19">
      <c r="A43" t="s">
        <v>20</v>
      </c>
      <c r="B43" t="s">
        <v>61</v>
      </c>
      <c r="C43" t="s">
        <v>21</v>
      </c>
      <c r="D43" t="s">
        <v>95</v>
      </c>
      <c r="E43" t="s">
        <v>106</v>
      </c>
      <c r="F43" t="s">
        <v>95</v>
      </c>
      <c r="G43" t="s">
        <v>95</v>
      </c>
      <c r="H43" t="s">
        <v>97</v>
      </c>
      <c r="I43" t="s">
        <v>95</v>
      </c>
      <c r="J43" t="s">
        <v>95</v>
      </c>
      <c r="K43" t="s">
        <v>95</v>
      </c>
      <c r="L43" t="s">
        <v>95</v>
      </c>
      <c r="M43">
        <v>0.6130145088</v>
      </c>
      <c r="N43" t="s">
        <v>95</v>
      </c>
      <c r="R43" t="s">
        <v>116</v>
      </c>
      <c r="S43" t="s">
        <v>107</v>
      </c>
    </row>
    <row r="44" spans="1:19">
      <c r="A44" t="s">
        <v>20</v>
      </c>
      <c r="B44" t="s">
        <v>61</v>
      </c>
      <c r="C44" t="s">
        <v>21</v>
      </c>
      <c r="D44" t="s">
        <v>95</v>
      </c>
      <c r="E44" t="s">
        <v>101</v>
      </c>
      <c r="F44" t="s">
        <v>95</v>
      </c>
      <c r="G44" t="s">
        <v>95</v>
      </c>
      <c r="H44" t="s">
        <v>97</v>
      </c>
      <c r="I44" t="s">
        <v>95</v>
      </c>
      <c r="J44" t="s">
        <v>95</v>
      </c>
      <c r="K44" t="s">
        <v>95</v>
      </c>
      <c r="L44" t="s">
        <v>95</v>
      </c>
      <c r="M44">
        <v>0.329</v>
      </c>
      <c r="N44" t="s">
        <v>95</v>
      </c>
      <c r="R44" t="s">
        <v>116</v>
      </c>
      <c r="S44" t="s">
        <v>108</v>
      </c>
    </row>
    <row r="45" spans="1:19">
      <c r="A45" t="s">
        <v>20</v>
      </c>
      <c r="B45" t="s">
        <v>61</v>
      </c>
      <c r="C45" t="s">
        <v>21</v>
      </c>
      <c r="D45" t="s">
        <v>95</v>
      </c>
      <c r="E45" t="s">
        <v>103</v>
      </c>
      <c r="F45" t="s">
        <v>95</v>
      </c>
      <c r="G45" t="s">
        <v>95</v>
      </c>
      <c r="H45" t="s">
        <v>97</v>
      </c>
      <c r="I45" t="s">
        <v>95</v>
      </c>
      <c r="J45" t="s">
        <v>95</v>
      </c>
      <c r="K45" t="s">
        <v>95</v>
      </c>
      <c r="L45" t="s">
        <v>95</v>
      </c>
      <c r="M45">
        <v>0.195</v>
      </c>
      <c r="N45" t="s">
        <v>95</v>
      </c>
      <c r="R45" t="s">
        <v>116</v>
      </c>
      <c r="S45" t="s">
        <v>109</v>
      </c>
    </row>
    <row r="46" spans="1:19">
      <c r="A46" t="s">
        <v>20</v>
      </c>
      <c r="B46" t="s">
        <v>61</v>
      </c>
      <c r="C46" t="s">
        <v>21</v>
      </c>
      <c r="D46" t="s">
        <v>95</v>
      </c>
      <c r="E46" t="s">
        <v>110</v>
      </c>
      <c r="F46" t="s">
        <v>95</v>
      </c>
      <c r="G46" t="s">
        <v>95</v>
      </c>
      <c r="H46" t="s">
        <v>97</v>
      </c>
      <c r="I46" t="s">
        <v>95</v>
      </c>
      <c r="J46" t="s">
        <v>95</v>
      </c>
      <c r="K46" t="s">
        <v>95</v>
      </c>
      <c r="L46" t="s">
        <v>95</v>
      </c>
      <c r="M46">
        <v>0.77</v>
      </c>
      <c r="N46" t="s">
        <v>95</v>
      </c>
      <c r="R46" t="s">
        <v>116</v>
      </c>
      <c r="S46" t="s">
        <v>100</v>
      </c>
    </row>
    <row r="47" spans="1:19">
      <c r="A47" t="s">
        <v>20</v>
      </c>
      <c r="B47" t="s">
        <v>61</v>
      </c>
      <c r="C47" t="s">
        <v>21</v>
      </c>
      <c r="D47" t="s">
        <v>95</v>
      </c>
      <c r="E47" t="s">
        <v>111</v>
      </c>
      <c r="F47" t="s">
        <v>95</v>
      </c>
      <c r="G47" t="s">
        <v>95</v>
      </c>
      <c r="H47" t="s">
        <v>97</v>
      </c>
      <c r="I47" t="s">
        <v>95</v>
      </c>
      <c r="J47" t="s">
        <v>95</v>
      </c>
      <c r="K47" t="s">
        <v>95</v>
      </c>
      <c r="L47" t="s">
        <v>95</v>
      </c>
      <c r="M47">
        <v>60.852</v>
      </c>
      <c r="N47" t="s">
        <v>95</v>
      </c>
      <c r="R47" t="s">
        <v>116</v>
      </c>
      <c r="S47" t="s">
        <v>102</v>
      </c>
    </row>
    <row r="48" spans="1:19">
      <c r="A48" t="s">
        <v>20</v>
      </c>
      <c r="B48" t="s">
        <v>61</v>
      </c>
      <c r="C48" t="s">
        <v>21</v>
      </c>
      <c r="D48" t="s">
        <v>95</v>
      </c>
      <c r="E48" t="s">
        <v>112</v>
      </c>
      <c r="F48" t="s">
        <v>95</v>
      </c>
      <c r="G48" t="s">
        <v>95</v>
      </c>
      <c r="H48" t="s">
        <v>97</v>
      </c>
      <c r="I48" t="s">
        <v>95</v>
      </c>
      <c r="J48" t="s">
        <v>95</v>
      </c>
      <c r="K48" t="s">
        <v>95</v>
      </c>
      <c r="L48" t="s">
        <v>95</v>
      </c>
      <c r="M48">
        <v>24.7</v>
      </c>
      <c r="N48" t="s">
        <v>95</v>
      </c>
      <c r="R48" t="s">
        <v>116</v>
      </c>
      <c r="S48" t="s">
        <v>104</v>
      </c>
    </row>
    <row r="49" spans="1:19">
      <c r="A49" t="s">
        <v>20</v>
      </c>
      <c r="B49" t="s">
        <v>61</v>
      </c>
      <c r="C49" t="s">
        <v>21</v>
      </c>
      <c r="D49" t="s">
        <v>95</v>
      </c>
      <c r="E49" t="s">
        <v>113</v>
      </c>
      <c r="F49" t="s">
        <v>95</v>
      </c>
      <c r="G49" t="s">
        <v>95</v>
      </c>
      <c r="H49" t="s">
        <v>97</v>
      </c>
      <c r="I49" t="s">
        <v>95</v>
      </c>
      <c r="J49" t="s">
        <v>95</v>
      </c>
      <c r="K49" t="s">
        <v>95</v>
      </c>
      <c r="L49" t="s">
        <v>95</v>
      </c>
      <c r="M49">
        <v>13.36</v>
      </c>
      <c r="N49" t="s">
        <v>95</v>
      </c>
      <c r="R49" t="s">
        <v>116</v>
      </c>
      <c r="S49" t="s">
        <v>106</v>
      </c>
    </row>
    <row r="50" spans="1:19">
      <c r="A50" t="s">
        <v>20</v>
      </c>
      <c r="B50" t="s">
        <v>51</v>
      </c>
      <c r="C50" t="s">
        <v>21</v>
      </c>
      <c r="D50" t="s">
        <v>95</v>
      </c>
      <c r="E50" t="s">
        <v>96</v>
      </c>
      <c r="F50" t="s">
        <v>95</v>
      </c>
      <c r="G50" t="s">
        <v>95</v>
      </c>
      <c r="H50" t="s">
        <v>97</v>
      </c>
      <c r="I50" t="s">
        <v>95</v>
      </c>
      <c r="J50" t="s">
        <v>95</v>
      </c>
      <c r="K50" t="s">
        <v>95</v>
      </c>
      <c r="L50" t="s">
        <v>95</v>
      </c>
      <c r="M50">
        <v>0.0886638636</v>
      </c>
      <c r="N50" t="s">
        <v>95</v>
      </c>
      <c r="R50" t="s">
        <v>58</v>
      </c>
      <c r="S50" t="s">
        <v>96</v>
      </c>
    </row>
    <row r="51" spans="1:19">
      <c r="A51" t="s">
        <v>20</v>
      </c>
      <c r="B51" t="s">
        <v>51</v>
      </c>
      <c r="C51" t="s">
        <v>21</v>
      </c>
      <c r="D51" t="s">
        <v>95</v>
      </c>
      <c r="E51" t="s">
        <v>99</v>
      </c>
      <c r="F51" t="s">
        <v>95</v>
      </c>
      <c r="G51" t="s">
        <v>95</v>
      </c>
      <c r="H51" t="s">
        <v>97</v>
      </c>
      <c r="I51" t="s">
        <v>95</v>
      </c>
      <c r="J51" t="s">
        <v>95</v>
      </c>
      <c r="K51" t="s">
        <v>95</v>
      </c>
      <c r="L51" t="s">
        <v>95</v>
      </c>
      <c r="M51">
        <v>14.5334462472</v>
      </c>
      <c r="N51" t="s">
        <v>95</v>
      </c>
      <c r="R51" t="s">
        <v>58</v>
      </c>
      <c r="S51" t="s">
        <v>99</v>
      </c>
    </row>
    <row r="52" spans="1:19">
      <c r="A52" t="s">
        <v>20</v>
      </c>
      <c r="B52" t="s">
        <v>51</v>
      </c>
      <c r="C52" t="s">
        <v>21</v>
      </c>
      <c r="D52" t="s">
        <v>95</v>
      </c>
      <c r="E52" t="s">
        <v>100</v>
      </c>
      <c r="F52" t="s">
        <v>95</v>
      </c>
      <c r="G52" t="s">
        <v>95</v>
      </c>
      <c r="H52" t="s">
        <v>97</v>
      </c>
      <c r="I52" t="s">
        <v>95</v>
      </c>
      <c r="J52" t="s">
        <v>95</v>
      </c>
      <c r="K52" t="s">
        <v>95</v>
      </c>
      <c r="L52" t="s">
        <v>95</v>
      </c>
      <c r="M52">
        <v>4.3332710112</v>
      </c>
      <c r="N52" t="s">
        <v>95</v>
      </c>
      <c r="R52" t="s">
        <v>58</v>
      </c>
      <c r="S52" t="s">
        <v>101</v>
      </c>
    </row>
    <row r="53" spans="1:19">
      <c r="A53" t="s">
        <v>20</v>
      </c>
      <c r="B53" t="s">
        <v>51</v>
      </c>
      <c r="C53" t="s">
        <v>21</v>
      </c>
      <c r="D53" t="s">
        <v>95</v>
      </c>
      <c r="E53" t="s">
        <v>102</v>
      </c>
      <c r="F53" t="s">
        <v>95</v>
      </c>
      <c r="G53" t="s">
        <v>95</v>
      </c>
      <c r="H53" t="s">
        <v>97</v>
      </c>
      <c r="I53" t="s">
        <v>95</v>
      </c>
      <c r="J53" t="s">
        <v>95</v>
      </c>
      <c r="K53" t="s">
        <v>95</v>
      </c>
      <c r="L53" t="s">
        <v>95</v>
      </c>
      <c r="M53">
        <v>0.7464771324</v>
      </c>
      <c r="N53" t="s">
        <v>95</v>
      </c>
      <c r="R53" t="s">
        <v>58</v>
      </c>
      <c r="S53" t="s">
        <v>103</v>
      </c>
    </row>
    <row r="54" spans="1:19">
      <c r="A54" t="s">
        <v>20</v>
      </c>
      <c r="B54" t="s">
        <v>51</v>
      </c>
      <c r="C54" t="s">
        <v>21</v>
      </c>
      <c r="D54" t="s">
        <v>95</v>
      </c>
      <c r="E54" t="s">
        <v>104</v>
      </c>
      <c r="F54" t="s">
        <v>95</v>
      </c>
      <c r="G54" t="s">
        <v>95</v>
      </c>
      <c r="H54" t="s">
        <v>97</v>
      </c>
      <c r="I54" t="s">
        <v>95</v>
      </c>
      <c r="J54" t="s">
        <v>95</v>
      </c>
      <c r="K54" t="s">
        <v>95</v>
      </c>
      <c r="L54" t="s">
        <v>95</v>
      </c>
      <c r="M54">
        <v>0.5212021716</v>
      </c>
      <c r="N54" t="s">
        <v>95</v>
      </c>
      <c r="R54" t="s">
        <v>58</v>
      </c>
      <c r="S54" t="s">
        <v>105</v>
      </c>
    </row>
    <row r="55" spans="1:19">
      <c r="A55" t="s">
        <v>20</v>
      </c>
      <c r="B55" t="s">
        <v>51</v>
      </c>
      <c r="C55" t="s">
        <v>21</v>
      </c>
      <c r="D55" t="s">
        <v>95</v>
      </c>
      <c r="E55" t="s">
        <v>106</v>
      </c>
      <c r="F55" t="s">
        <v>95</v>
      </c>
      <c r="G55" t="s">
        <v>95</v>
      </c>
      <c r="H55" t="s">
        <v>97</v>
      </c>
      <c r="I55" t="s">
        <v>95</v>
      </c>
      <c r="J55" t="s">
        <v>95</v>
      </c>
      <c r="K55" t="s">
        <v>95</v>
      </c>
      <c r="L55" t="s">
        <v>95</v>
      </c>
      <c r="M55">
        <v>28.1848384044</v>
      </c>
      <c r="N55" t="s">
        <v>95</v>
      </c>
      <c r="R55" t="s">
        <v>58</v>
      </c>
      <c r="S55" t="s">
        <v>107</v>
      </c>
    </row>
    <row r="56" spans="1:19">
      <c r="A56" t="s">
        <v>20</v>
      </c>
      <c r="B56" t="s">
        <v>51</v>
      </c>
      <c r="C56" t="s">
        <v>21</v>
      </c>
      <c r="D56" t="s">
        <v>95</v>
      </c>
      <c r="E56" t="s">
        <v>101</v>
      </c>
      <c r="F56" t="s">
        <v>95</v>
      </c>
      <c r="G56" t="s">
        <v>95</v>
      </c>
      <c r="H56" t="s">
        <v>97</v>
      </c>
      <c r="I56" t="s">
        <v>95</v>
      </c>
      <c r="J56" t="s">
        <v>95</v>
      </c>
      <c r="K56" t="s">
        <v>95</v>
      </c>
      <c r="L56" t="s">
        <v>95</v>
      </c>
      <c r="M56">
        <v>0.301</v>
      </c>
      <c r="N56" t="s">
        <v>95</v>
      </c>
      <c r="R56" t="s">
        <v>58</v>
      </c>
      <c r="S56" t="s">
        <v>108</v>
      </c>
    </row>
    <row r="57" spans="1:19">
      <c r="A57" t="s">
        <v>20</v>
      </c>
      <c r="B57" t="s">
        <v>51</v>
      </c>
      <c r="C57" t="s">
        <v>21</v>
      </c>
      <c r="D57" t="s">
        <v>95</v>
      </c>
      <c r="E57" t="s">
        <v>103</v>
      </c>
      <c r="F57" t="s">
        <v>95</v>
      </c>
      <c r="G57" t="s">
        <v>95</v>
      </c>
      <c r="H57" t="s">
        <v>97</v>
      </c>
      <c r="I57" t="s">
        <v>95</v>
      </c>
      <c r="J57" t="s">
        <v>95</v>
      </c>
      <c r="K57" t="s">
        <v>95</v>
      </c>
      <c r="L57" t="s">
        <v>95</v>
      </c>
      <c r="M57">
        <v>0.06</v>
      </c>
      <c r="N57" t="s">
        <v>95</v>
      </c>
      <c r="R57" t="s">
        <v>58</v>
      </c>
      <c r="S57" t="s">
        <v>109</v>
      </c>
    </row>
    <row r="58" spans="1:19">
      <c r="A58" t="s">
        <v>20</v>
      </c>
      <c r="B58" t="s">
        <v>51</v>
      </c>
      <c r="C58" t="s">
        <v>21</v>
      </c>
      <c r="D58" t="s">
        <v>95</v>
      </c>
      <c r="E58" t="s">
        <v>110</v>
      </c>
      <c r="F58" t="s">
        <v>95</v>
      </c>
      <c r="G58" t="s">
        <v>95</v>
      </c>
      <c r="H58" t="s">
        <v>97</v>
      </c>
      <c r="I58" t="s">
        <v>95</v>
      </c>
      <c r="J58" t="s">
        <v>95</v>
      </c>
      <c r="K58" t="s">
        <v>95</v>
      </c>
      <c r="L58" t="s">
        <v>95</v>
      </c>
      <c r="M58">
        <v>1.015</v>
      </c>
      <c r="N58" t="s">
        <v>95</v>
      </c>
      <c r="R58" t="s">
        <v>58</v>
      </c>
      <c r="S58" t="s">
        <v>100</v>
      </c>
    </row>
    <row r="59" spans="1:19">
      <c r="A59" t="s">
        <v>20</v>
      </c>
      <c r="B59" t="s">
        <v>51</v>
      </c>
      <c r="C59" t="s">
        <v>21</v>
      </c>
      <c r="D59" t="s">
        <v>95</v>
      </c>
      <c r="E59" t="s">
        <v>111</v>
      </c>
      <c r="F59" t="s">
        <v>95</v>
      </c>
      <c r="G59" t="s">
        <v>95</v>
      </c>
      <c r="H59" t="s">
        <v>97</v>
      </c>
      <c r="I59" t="s">
        <v>95</v>
      </c>
      <c r="J59" t="s">
        <v>95</v>
      </c>
      <c r="K59" t="s">
        <v>95</v>
      </c>
      <c r="L59" t="s">
        <v>95</v>
      </c>
      <c r="M59">
        <v>14.676</v>
      </c>
      <c r="N59" t="s">
        <v>95</v>
      </c>
      <c r="R59" t="s">
        <v>58</v>
      </c>
      <c r="S59" t="s">
        <v>102</v>
      </c>
    </row>
    <row r="60" spans="1:19">
      <c r="A60" t="s">
        <v>20</v>
      </c>
      <c r="B60" t="s">
        <v>51</v>
      </c>
      <c r="C60" t="s">
        <v>21</v>
      </c>
      <c r="D60" t="s">
        <v>95</v>
      </c>
      <c r="E60" t="s">
        <v>112</v>
      </c>
      <c r="F60" t="s">
        <v>95</v>
      </c>
      <c r="G60" t="s">
        <v>95</v>
      </c>
      <c r="H60" t="s">
        <v>97</v>
      </c>
      <c r="I60" t="s">
        <v>95</v>
      </c>
      <c r="J60" t="s">
        <v>95</v>
      </c>
      <c r="K60" t="s">
        <v>95</v>
      </c>
      <c r="L60" t="s">
        <v>95</v>
      </c>
      <c r="M60">
        <v>13.8</v>
      </c>
      <c r="N60" t="s">
        <v>95</v>
      </c>
      <c r="R60" t="s">
        <v>58</v>
      </c>
      <c r="S60" t="s">
        <v>104</v>
      </c>
    </row>
    <row r="61" spans="1:19">
      <c r="A61" t="s">
        <v>20</v>
      </c>
      <c r="B61" t="s">
        <v>51</v>
      </c>
      <c r="C61" t="s">
        <v>21</v>
      </c>
      <c r="D61" t="s">
        <v>95</v>
      </c>
      <c r="E61" t="s">
        <v>113</v>
      </c>
      <c r="F61" t="s">
        <v>95</v>
      </c>
      <c r="G61" t="s">
        <v>95</v>
      </c>
      <c r="H61" t="s">
        <v>97</v>
      </c>
      <c r="I61" t="s">
        <v>95</v>
      </c>
      <c r="J61" t="s">
        <v>95</v>
      </c>
      <c r="K61" t="s">
        <v>95</v>
      </c>
      <c r="L61" t="s">
        <v>95</v>
      </c>
      <c r="M61">
        <v>7.68</v>
      </c>
      <c r="N61" t="s">
        <v>95</v>
      </c>
      <c r="R61" t="s">
        <v>58</v>
      </c>
      <c r="S61" t="s">
        <v>106</v>
      </c>
    </row>
    <row r="62" spans="1:19">
      <c r="A62" t="s">
        <v>20</v>
      </c>
      <c r="B62" t="s">
        <v>62</v>
      </c>
      <c r="C62" t="s">
        <v>21</v>
      </c>
      <c r="D62" t="s">
        <v>95</v>
      </c>
      <c r="E62" t="s">
        <v>96</v>
      </c>
      <c r="F62" t="s">
        <v>95</v>
      </c>
      <c r="G62" t="s">
        <v>95</v>
      </c>
      <c r="H62" t="s">
        <v>97</v>
      </c>
      <c r="I62" t="s">
        <v>95</v>
      </c>
      <c r="J62" t="s">
        <v>95</v>
      </c>
      <c r="K62" t="s">
        <v>95</v>
      </c>
      <c r="L62" t="s">
        <v>95</v>
      </c>
      <c r="M62">
        <v>0.552531996</v>
      </c>
      <c r="N62" t="s">
        <v>95</v>
      </c>
      <c r="R62" t="s">
        <v>28</v>
      </c>
      <c r="S62" t="s">
        <v>96</v>
      </c>
    </row>
    <row r="63" spans="1:19">
      <c r="A63" t="s">
        <v>20</v>
      </c>
      <c r="B63" t="s">
        <v>62</v>
      </c>
      <c r="C63" t="s">
        <v>21</v>
      </c>
      <c r="D63" t="s">
        <v>95</v>
      </c>
      <c r="E63" t="s">
        <v>99</v>
      </c>
      <c r="F63" t="s">
        <v>95</v>
      </c>
      <c r="G63" t="s">
        <v>95</v>
      </c>
      <c r="H63" t="s">
        <v>97</v>
      </c>
      <c r="I63" t="s">
        <v>95</v>
      </c>
      <c r="J63" t="s">
        <v>95</v>
      </c>
      <c r="K63" t="s">
        <v>95</v>
      </c>
      <c r="L63" t="s">
        <v>95</v>
      </c>
      <c r="M63">
        <v>260.8231662324</v>
      </c>
      <c r="N63" t="s">
        <v>95</v>
      </c>
      <c r="R63" t="s">
        <v>28</v>
      </c>
      <c r="S63" t="s">
        <v>99</v>
      </c>
    </row>
    <row r="64" spans="1:19">
      <c r="A64" t="s">
        <v>20</v>
      </c>
      <c r="B64" t="s">
        <v>62</v>
      </c>
      <c r="C64" t="s">
        <v>21</v>
      </c>
      <c r="D64" t="s">
        <v>95</v>
      </c>
      <c r="E64" t="s">
        <v>100</v>
      </c>
      <c r="F64" t="s">
        <v>95</v>
      </c>
      <c r="G64" t="s">
        <v>95</v>
      </c>
      <c r="H64" t="s">
        <v>97</v>
      </c>
      <c r="I64" t="s">
        <v>95</v>
      </c>
      <c r="J64" t="s">
        <v>95</v>
      </c>
      <c r="K64" t="s">
        <v>95</v>
      </c>
      <c r="L64" t="s">
        <v>95</v>
      </c>
      <c r="M64">
        <v>1.77212715804</v>
      </c>
      <c r="N64" t="s">
        <v>95</v>
      </c>
      <c r="R64" t="s">
        <v>28</v>
      </c>
      <c r="S64" t="s">
        <v>101</v>
      </c>
    </row>
    <row r="65" spans="1:19">
      <c r="A65" t="s">
        <v>20</v>
      </c>
      <c r="B65" t="s">
        <v>62</v>
      </c>
      <c r="C65" t="s">
        <v>21</v>
      </c>
      <c r="D65" t="s">
        <v>95</v>
      </c>
      <c r="E65" t="s">
        <v>102</v>
      </c>
      <c r="F65" t="s">
        <v>95</v>
      </c>
      <c r="G65" t="s">
        <v>95</v>
      </c>
      <c r="H65" t="s">
        <v>97</v>
      </c>
      <c r="I65" t="s">
        <v>95</v>
      </c>
      <c r="J65" t="s">
        <v>95</v>
      </c>
      <c r="K65" t="s">
        <v>95</v>
      </c>
      <c r="L65" t="s">
        <v>95</v>
      </c>
      <c r="M65">
        <v>12.35651414436</v>
      </c>
      <c r="N65" t="s">
        <v>95</v>
      </c>
      <c r="R65" t="s">
        <v>28</v>
      </c>
      <c r="S65" t="s">
        <v>103</v>
      </c>
    </row>
    <row r="66" spans="1:19">
      <c r="A66" t="s">
        <v>20</v>
      </c>
      <c r="B66" t="s">
        <v>62</v>
      </c>
      <c r="C66" t="s">
        <v>21</v>
      </c>
      <c r="D66" t="s">
        <v>95</v>
      </c>
      <c r="E66" t="s">
        <v>104</v>
      </c>
      <c r="F66" t="s">
        <v>95</v>
      </c>
      <c r="G66" t="s">
        <v>95</v>
      </c>
      <c r="H66" t="s">
        <v>97</v>
      </c>
      <c r="I66" t="s">
        <v>95</v>
      </c>
      <c r="J66" t="s">
        <v>95</v>
      </c>
      <c r="K66" t="s">
        <v>95</v>
      </c>
      <c r="L66" t="s">
        <v>95</v>
      </c>
      <c r="M66">
        <v>17.9581774716</v>
      </c>
      <c r="N66" t="s">
        <v>95</v>
      </c>
      <c r="R66" t="s">
        <v>28</v>
      </c>
      <c r="S66" t="s">
        <v>105</v>
      </c>
    </row>
    <row r="67" spans="1:19">
      <c r="A67" t="s">
        <v>20</v>
      </c>
      <c r="B67" t="s">
        <v>62</v>
      </c>
      <c r="C67" t="s">
        <v>21</v>
      </c>
      <c r="D67" t="s">
        <v>95</v>
      </c>
      <c r="E67" t="s">
        <v>106</v>
      </c>
      <c r="F67" t="s">
        <v>95</v>
      </c>
      <c r="G67" t="s">
        <v>95</v>
      </c>
      <c r="H67" t="s">
        <v>97</v>
      </c>
      <c r="I67" t="s">
        <v>95</v>
      </c>
      <c r="J67" t="s">
        <v>95</v>
      </c>
      <c r="K67" t="s">
        <v>95</v>
      </c>
      <c r="L67" t="s">
        <v>95</v>
      </c>
      <c r="M67">
        <v>811.0212724404</v>
      </c>
      <c r="N67" t="s">
        <v>95</v>
      </c>
      <c r="R67" t="s">
        <v>28</v>
      </c>
      <c r="S67" t="s">
        <v>107</v>
      </c>
    </row>
    <row r="68" spans="1:19">
      <c r="A68" t="s">
        <v>20</v>
      </c>
      <c r="B68" t="s">
        <v>62</v>
      </c>
      <c r="C68" t="s">
        <v>21</v>
      </c>
      <c r="D68" t="s">
        <v>95</v>
      </c>
      <c r="E68" t="s">
        <v>101</v>
      </c>
      <c r="F68" t="s">
        <v>95</v>
      </c>
      <c r="G68" t="s">
        <v>95</v>
      </c>
      <c r="H68" t="s">
        <v>97</v>
      </c>
      <c r="I68" t="s">
        <v>95</v>
      </c>
      <c r="J68" t="s">
        <v>95</v>
      </c>
      <c r="K68" t="s">
        <v>95</v>
      </c>
      <c r="L68" t="s">
        <v>95</v>
      </c>
      <c r="M68">
        <v>1.288</v>
      </c>
      <c r="N68" t="s">
        <v>95</v>
      </c>
      <c r="R68" t="s">
        <v>28</v>
      </c>
      <c r="S68" t="s">
        <v>108</v>
      </c>
    </row>
    <row r="69" spans="1:19">
      <c r="A69" t="s">
        <v>20</v>
      </c>
      <c r="B69" t="s">
        <v>62</v>
      </c>
      <c r="C69" t="s">
        <v>21</v>
      </c>
      <c r="D69" t="s">
        <v>95</v>
      </c>
      <c r="E69" t="s">
        <v>103</v>
      </c>
      <c r="F69" t="s">
        <v>95</v>
      </c>
      <c r="G69" t="s">
        <v>95</v>
      </c>
      <c r="H69" t="s">
        <v>97</v>
      </c>
      <c r="I69" t="s">
        <v>95</v>
      </c>
      <c r="J69" t="s">
        <v>95</v>
      </c>
      <c r="K69" t="s">
        <v>95</v>
      </c>
      <c r="L69" t="s">
        <v>95</v>
      </c>
      <c r="M69">
        <v>0.765</v>
      </c>
      <c r="N69" t="s">
        <v>95</v>
      </c>
      <c r="R69" t="s">
        <v>28</v>
      </c>
      <c r="S69" t="s">
        <v>109</v>
      </c>
    </row>
    <row r="70" spans="1:19">
      <c r="A70" t="s">
        <v>20</v>
      </c>
      <c r="B70" t="s">
        <v>62</v>
      </c>
      <c r="C70" t="s">
        <v>21</v>
      </c>
      <c r="D70" t="s">
        <v>95</v>
      </c>
      <c r="E70" t="s">
        <v>110</v>
      </c>
      <c r="F70" t="s">
        <v>95</v>
      </c>
      <c r="G70" t="s">
        <v>95</v>
      </c>
      <c r="H70" t="s">
        <v>97</v>
      </c>
      <c r="I70" t="s">
        <v>95</v>
      </c>
      <c r="J70" t="s">
        <v>95</v>
      </c>
      <c r="K70" t="s">
        <v>95</v>
      </c>
      <c r="L70" t="s">
        <v>95</v>
      </c>
      <c r="M70">
        <v>1.785</v>
      </c>
      <c r="N70" t="s">
        <v>95</v>
      </c>
      <c r="R70" t="s">
        <v>28</v>
      </c>
      <c r="S70" t="s">
        <v>100</v>
      </c>
    </row>
    <row r="71" spans="1:19">
      <c r="A71" t="s">
        <v>20</v>
      </c>
      <c r="B71" t="s">
        <v>62</v>
      </c>
      <c r="C71" t="s">
        <v>21</v>
      </c>
      <c r="D71" t="s">
        <v>95</v>
      </c>
      <c r="E71" t="s">
        <v>111</v>
      </c>
      <c r="F71" t="s">
        <v>95</v>
      </c>
      <c r="G71" t="s">
        <v>95</v>
      </c>
      <c r="H71" t="s">
        <v>97</v>
      </c>
      <c r="I71" t="s">
        <v>95</v>
      </c>
      <c r="J71" t="s">
        <v>95</v>
      </c>
      <c r="K71" t="s">
        <v>95</v>
      </c>
      <c r="L71" t="s">
        <v>95</v>
      </c>
      <c r="M71">
        <v>187.632</v>
      </c>
      <c r="N71" t="s">
        <v>95</v>
      </c>
      <c r="R71" t="s">
        <v>28</v>
      </c>
      <c r="S71" t="s">
        <v>102</v>
      </c>
    </row>
    <row r="72" spans="1:19">
      <c r="A72" t="s">
        <v>20</v>
      </c>
      <c r="B72" t="s">
        <v>62</v>
      </c>
      <c r="C72" t="s">
        <v>21</v>
      </c>
      <c r="D72" t="s">
        <v>95</v>
      </c>
      <c r="E72" t="s">
        <v>112</v>
      </c>
      <c r="F72" t="s">
        <v>95</v>
      </c>
      <c r="G72" t="s">
        <v>95</v>
      </c>
      <c r="H72" t="s">
        <v>97</v>
      </c>
      <c r="I72" t="s">
        <v>95</v>
      </c>
      <c r="J72" t="s">
        <v>95</v>
      </c>
      <c r="K72" t="s">
        <v>95</v>
      </c>
      <c r="L72" t="s">
        <v>95</v>
      </c>
      <c r="M72">
        <v>52.2</v>
      </c>
      <c r="N72" t="s">
        <v>95</v>
      </c>
      <c r="R72" t="s">
        <v>28</v>
      </c>
      <c r="S72" t="s">
        <v>104</v>
      </c>
    </row>
    <row r="73" spans="1:19">
      <c r="A73" t="s">
        <v>20</v>
      </c>
      <c r="B73" t="s">
        <v>62</v>
      </c>
      <c r="C73" t="s">
        <v>21</v>
      </c>
      <c r="D73" t="s">
        <v>95</v>
      </c>
      <c r="E73" t="s">
        <v>113</v>
      </c>
      <c r="F73" t="s">
        <v>95</v>
      </c>
      <c r="G73" t="s">
        <v>95</v>
      </c>
      <c r="H73" t="s">
        <v>97</v>
      </c>
      <c r="I73" t="s">
        <v>95</v>
      </c>
      <c r="J73" t="s">
        <v>95</v>
      </c>
      <c r="K73" t="s">
        <v>95</v>
      </c>
      <c r="L73" t="s">
        <v>95</v>
      </c>
      <c r="M73">
        <v>30.4</v>
      </c>
      <c r="N73" t="s">
        <v>95</v>
      </c>
      <c r="R73" t="s">
        <v>28</v>
      </c>
      <c r="S73" t="s">
        <v>106</v>
      </c>
    </row>
    <row r="74" spans="1:19">
      <c r="A74" t="s">
        <v>20</v>
      </c>
      <c r="B74" t="s">
        <v>28</v>
      </c>
      <c r="C74" t="s">
        <v>21</v>
      </c>
      <c r="D74" t="s">
        <v>95</v>
      </c>
      <c r="E74" t="s">
        <v>96</v>
      </c>
      <c r="F74" t="s">
        <v>95</v>
      </c>
      <c r="G74" t="s">
        <v>95</v>
      </c>
      <c r="H74" t="s">
        <v>97</v>
      </c>
      <c r="I74" t="s">
        <v>95</v>
      </c>
      <c r="J74" t="s">
        <v>95</v>
      </c>
      <c r="K74" t="s">
        <v>95</v>
      </c>
      <c r="L74" t="s">
        <v>95</v>
      </c>
      <c r="M74">
        <v>140.169186378</v>
      </c>
      <c r="N74" t="s">
        <v>95</v>
      </c>
      <c r="R74" t="s">
        <v>117</v>
      </c>
      <c r="S74" t="s">
        <v>96</v>
      </c>
    </row>
    <row r="75" spans="1:19">
      <c r="A75" t="s">
        <v>20</v>
      </c>
      <c r="B75" t="s">
        <v>28</v>
      </c>
      <c r="C75" t="s">
        <v>21</v>
      </c>
      <c r="D75" t="s">
        <v>95</v>
      </c>
      <c r="E75" t="s">
        <v>99</v>
      </c>
      <c r="F75" t="s">
        <v>95</v>
      </c>
      <c r="G75" t="s">
        <v>95</v>
      </c>
      <c r="H75" t="s">
        <v>97</v>
      </c>
      <c r="I75" t="s">
        <v>95</v>
      </c>
      <c r="J75" t="s">
        <v>95</v>
      </c>
      <c r="K75" t="s">
        <v>95</v>
      </c>
      <c r="L75" t="s">
        <v>95</v>
      </c>
      <c r="M75">
        <v>101.4462184284</v>
      </c>
      <c r="N75" t="s">
        <v>95</v>
      </c>
      <c r="R75" t="s">
        <v>117</v>
      </c>
      <c r="S75" t="s">
        <v>99</v>
      </c>
    </row>
    <row r="76" spans="1:19">
      <c r="A76" t="s">
        <v>20</v>
      </c>
      <c r="B76" t="s">
        <v>28</v>
      </c>
      <c r="C76" t="s">
        <v>21</v>
      </c>
      <c r="D76" t="s">
        <v>95</v>
      </c>
      <c r="E76" t="s">
        <v>100</v>
      </c>
      <c r="F76" t="s">
        <v>95</v>
      </c>
      <c r="G76" t="s">
        <v>95</v>
      </c>
      <c r="H76" t="s">
        <v>97</v>
      </c>
      <c r="I76" t="s">
        <v>95</v>
      </c>
      <c r="J76" t="s">
        <v>95</v>
      </c>
      <c r="K76" t="s">
        <v>95</v>
      </c>
      <c r="L76" t="s">
        <v>95</v>
      </c>
      <c r="M76">
        <v>36.54754602552</v>
      </c>
      <c r="N76" t="s">
        <v>95</v>
      </c>
      <c r="R76" t="s">
        <v>117</v>
      </c>
      <c r="S76" t="s">
        <v>101</v>
      </c>
    </row>
    <row r="77" spans="1:19">
      <c r="A77" t="s">
        <v>20</v>
      </c>
      <c r="B77" t="s">
        <v>28</v>
      </c>
      <c r="C77" t="s">
        <v>21</v>
      </c>
      <c r="D77" t="s">
        <v>95</v>
      </c>
      <c r="E77" t="s">
        <v>102</v>
      </c>
      <c r="F77" t="s">
        <v>95</v>
      </c>
      <c r="G77" t="s">
        <v>95</v>
      </c>
      <c r="H77" t="s">
        <v>97</v>
      </c>
      <c r="I77" t="s">
        <v>95</v>
      </c>
      <c r="J77" t="s">
        <v>95</v>
      </c>
      <c r="K77" t="s">
        <v>95</v>
      </c>
      <c r="L77" t="s">
        <v>95</v>
      </c>
      <c r="M77">
        <v>16.73255289888</v>
      </c>
      <c r="N77" t="s">
        <v>95</v>
      </c>
      <c r="R77" t="s">
        <v>117</v>
      </c>
      <c r="S77" t="s">
        <v>103</v>
      </c>
    </row>
    <row r="78" spans="1:19">
      <c r="A78" t="s">
        <v>20</v>
      </c>
      <c r="B78" t="s">
        <v>28</v>
      </c>
      <c r="C78" t="s">
        <v>21</v>
      </c>
      <c r="D78" t="s">
        <v>95</v>
      </c>
      <c r="E78" t="s">
        <v>104</v>
      </c>
      <c r="F78" t="s">
        <v>95</v>
      </c>
      <c r="G78" t="s">
        <v>95</v>
      </c>
      <c r="H78" t="s">
        <v>97</v>
      </c>
      <c r="I78" t="s">
        <v>95</v>
      </c>
      <c r="J78" t="s">
        <v>95</v>
      </c>
      <c r="K78" t="s">
        <v>95</v>
      </c>
      <c r="L78" t="s">
        <v>95</v>
      </c>
      <c r="M78">
        <v>54.3115338516</v>
      </c>
      <c r="N78" t="s">
        <v>95</v>
      </c>
      <c r="R78" t="s">
        <v>117</v>
      </c>
      <c r="S78" t="s">
        <v>105</v>
      </c>
    </row>
    <row r="79" spans="1:19">
      <c r="A79" t="s">
        <v>20</v>
      </c>
      <c r="B79" t="s">
        <v>28</v>
      </c>
      <c r="C79" t="s">
        <v>21</v>
      </c>
      <c r="D79" t="s">
        <v>95</v>
      </c>
      <c r="E79" t="s">
        <v>106</v>
      </c>
      <c r="F79" t="s">
        <v>95</v>
      </c>
      <c r="G79" t="s">
        <v>95</v>
      </c>
      <c r="H79" t="s">
        <v>97</v>
      </c>
      <c r="I79" t="s">
        <v>95</v>
      </c>
      <c r="J79" t="s">
        <v>95</v>
      </c>
      <c r="K79" t="s">
        <v>95</v>
      </c>
      <c r="L79" t="s">
        <v>95</v>
      </c>
      <c r="M79">
        <v>139.1539459932</v>
      </c>
      <c r="N79" t="s">
        <v>95</v>
      </c>
      <c r="R79" t="s">
        <v>117</v>
      </c>
      <c r="S79" t="s">
        <v>107</v>
      </c>
    </row>
    <row r="80" spans="1:19">
      <c r="A80" t="s">
        <v>20</v>
      </c>
      <c r="B80" t="s">
        <v>28</v>
      </c>
      <c r="C80" t="s">
        <v>21</v>
      </c>
      <c r="D80" t="s">
        <v>95</v>
      </c>
      <c r="E80" t="s">
        <v>101</v>
      </c>
      <c r="F80" t="s">
        <v>95</v>
      </c>
      <c r="G80" t="s">
        <v>95</v>
      </c>
      <c r="H80" t="s">
        <v>97</v>
      </c>
      <c r="I80" t="s">
        <v>95</v>
      </c>
      <c r="J80" t="s">
        <v>95</v>
      </c>
      <c r="K80" t="s">
        <v>95</v>
      </c>
      <c r="L80" t="s">
        <v>95</v>
      </c>
      <c r="M80">
        <v>12.005</v>
      </c>
      <c r="N80" t="s">
        <v>95</v>
      </c>
      <c r="R80" t="s">
        <v>117</v>
      </c>
      <c r="S80" t="s">
        <v>108</v>
      </c>
    </row>
    <row r="81" spans="1:19">
      <c r="A81" t="s">
        <v>20</v>
      </c>
      <c r="B81" t="s">
        <v>28</v>
      </c>
      <c r="C81" t="s">
        <v>21</v>
      </c>
      <c r="D81" t="s">
        <v>95</v>
      </c>
      <c r="E81" t="s">
        <v>103</v>
      </c>
      <c r="F81" t="s">
        <v>95</v>
      </c>
      <c r="G81" t="s">
        <v>95</v>
      </c>
      <c r="H81" t="s">
        <v>97</v>
      </c>
      <c r="I81" t="s">
        <v>95</v>
      </c>
      <c r="J81" t="s">
        <v>95</v>
      </c>
      <c r="K81" t="s">
        <v>95</v>
      </c>
      <c r="L81" t="s">
        <v>95</v>
      </c>
      <c r="M81">
        <v>3.225</v>
      </c>
      <c r="N81" t="s">
        <v>95</v>
      </c>
      <c r="R81" t="s">
        <v>117</v>
      </c>
      <c r="S81" t="s">
        <v>109</v>
      </c>
    </row>
    <row r="82" spans="1:19">
      <c r="A82" t="s">
        <v>20</v>
      </c>
      <c r="B82" t="s">
        <v>28</v>
      </c>
      <c r="C82" t="s">
        <v>21</v>
      </c>
      <c r="D82" t="s">
        <v>95</v>
      </c>
      <c r="E82" t="s">
        <v>110</v>
      </c>
      <c r="F82" t="s">
        <v>95</v>
      </c>
      <c r="G82" t="s">
        <v>95</v>
      </c>
      <c r="H82" t="s">
        <v>97</v>
      </c>
      <c r="I82" t="s">
        <v>95</v>
      </c>
      <c r="J82" t="s">
        <v>95</v>
      </c>
      <c r="K82" t="s">
        <v>95</v>
      </c>
      <c r="L82" t="s">
        <v>95</v>
      </c>
      <c r="M82">
        <v>16.415</v>
      </c>
      <c r="N82" t="s">
        <v>95</v>
      </c>
      <c r="R82" t="s">
        <v>117</v>
      </c>
      <c r="S82" t="s">
        <v>100</v>
      </c>
    </row>
    <row r="83" spans="1:19">
      <c r="A83" t="s">
        <v>20</v>
      </c>
      <c r="B83" t="s">
        <v>28</v>
      </c>
      <c r="C83" t="s">
        <v>21</v>
      </c>
      <c r="D83" t="s">
        <v>95</v>
      </c>
      <c r="E83" t="s">
        <v>111</v>
      </c>
      <c r="F83" t="s">
        <v>95</v>
      </c>
      <c r="G83" t="s">
        <v>95</v>
      </c>
      <c r="H83" t="s">
        <v>97</v>
      </c>
      <c r="I83" t="s">
        <v>95</v>
      </c>
      <c r="J83" t="s">
        <v>95</v>
      </c>
      <c r="K83" t="s">
        <v>95</v>
      </c>
      <c r="L83" t="s">
        <v>95</v>
      </c>
      <c r="M83">
        <v>463.692</v>
      </c>
      <c r="N83" t="s">
        <v>95</v>
      </c>
      <c r="R83" t="s">
        <v>117</v>
      </c>
      <c r="S83" t="s">
        <v>102</v>
      </c>
    </row>
    <row r="84" spans="1:19">
      <c r="A84" t="s">
        <v>20</v>
      </c>
      <c r="B84" t="s">
        <v>28</v>
      </c>
      <c r="C84" t="s">
        <v>21</v>
      </c>
      <c r="D84" t="s">
        <v>95</v>
      </c>
      <c r="E84" t="s">
        <v>112</v>
      </c>
      <c r="F84" t="s">
        <v>95</v>
      </c>
      <c r="G84" t="s">
        <v>95</v>
      </c>
      <c r="H84" t="s">
        <v>97</v>
      </c>
      <c r="I84" t="s">
        <v>95</v>
      </c>
      <c r="J84" t="s">
        <v>95</v>
      </c>
      <c r="K84" t="s">
        <v>95</v>
      </c>
      <c r="L84" t="s">
        <v>95</v>
      </c>
      <c r="M84">
        <v>220.2</v>
      </c>
      <c r="N84" t="s">
        <v>95</v>
      </c>
      <c r="R84" t="s">
        <v>117</v>
      </c>
      <c r="S84" t="s">
        <v>104</v>
      </c>
    </row>
    <row r="85" spans="1:19">
      <c r="A85" t="s">
        <v>20</v>
      </c>
      <c r="B85" t="s">
        <v>28</v>
      </c>
      <c r="C85" t="s">
        <v>21</v>
      </c>
      <c r="D85" t="s">
        <v>95</v>
      </c>
      <c r="E85" t="s">
        <v>113</v>
      </c>
      <c r="F85" t="s">
        <v>95</v>
      </c>
      <c r="G85" t="s">
        <v>95</v>
      </c>
      <c r="H85" t="s">
        <v>97</v>
      </c>
      <c r="I85" t="s">
        <v>95</v>
      </c>
      <c r="J85" t="s">
        <v>95</v>
      </c>
      <c r="K85" t="s">
        <v>95</v>
      </c>
      <c r="L85" t="s">
        <v>95</v>
      </c>
      <c r="M85">
        <v>98.64</v>
      </c>
      <c r="N85" t="s">
        <v>95</v>
      </c>
      <c r="R85" t="s">
        <v>117</v>
      </c>
      <c r="S85" t="s">
        <v>106</v>
      </c>
    </row>
    <row r="86" spans="1:19">
      <c r="A86" t="s">
        <v>20</v>
      </c>
      <c r="B86" t="s">
        <v>47</v>
      </c>
      <c r="C86" t="s">
        <v>21</v>
      </c>
      <c r="D86" t="s">
        <v>95</v>
      </c>
      <c r="E86" t="s">
        <v>96</v>
      </c>
      <c r="F86" t="s">
        <v>95</v>
      </c>
      <c r="G86" t="s">
        <v>95</v>
      </c>
      <c r="H86" t="s">
        <v>97</v>
      </c>
      <c r="I86" t="s">
        <v>95</v>
      </c>
      <c r="J86" t="s">
        <v>95</v>
      </c>
      <c r="K86" t="s">
        <v>95</v>
      </c>
      <c r="L86" t="s">
        <v>95</v>
      </c>
      <c r="M86">
        <v>1141.7510237796</v>
      </c>
      <c r="N86" t="s">
        <v>95</v>
      </c>
      <c r="R86" t="s">
        <v>47</v>
      </c>
      <c r="S86" t="s">
        <v>96</v>
      </c>
    </row>
    <row r="87" spans="1:19">
      <c r="A87" t="s">
        <v>20</v>
      </c>
      <c r="B87" t="s">
        <v>47</v>
      </c>
      <c r="C87" t="s">
        <v>21</v>
      </c>
      <c r="D87" t="s">
        <v>95</v>
      </c>
      <c r="E87" t="s">
        <v>99</v>
      </c>
      <c r="F87" t="s">
        <v>95</v>
      </c>
      <c r="G87" t="s">
        <v>95</v>
      </c>
      <c r="H87" t="s">
        <v>97</v>
      </c>
      <c r="I87" t="s">
        <v>95</v>
      </c>
      <c r="J87" t="s">
        <v>95</v>
      </c>
      <c r="K87" t="s">
        <v>95</v>
      </c>
      <c r="L87" t="s">
        <v>95</v>
      </c>
      <c r="M87">
        <v>449.183894364</v>
      </c>
      <c r="N87" t="s">
        <v>95</v>
      </c>
      <c r="R87" t="s">
        <v>47</v>
      </c>
      <c r="S87" t="s">
        <v>99</v>
      </c>
    </row>
    <row r="88" spans="1:19">
      <c r="A88" t="s">
        <v>20</v>
      </c>
      <c r="B88" t="s">
        <v>47</v>
      </c>
      <c r="C88" t="s">
        <v>21</v>
      </c>
      <c r="D88" t="s">
        <v>95</v>
      </c>
      <c r="E88" t="s">
        <v>100</v>
      </c>
      <c r="F88" t="s">
        <v>95</v>
      </c>
      <c r="G88" t="s">
        <v>95</v>
      </c>
      <c r="H88" t="s">
        <v>97</v>
      </c>
      <c r="I88" t="s">
        <v>95</v>
      </c>
      <c r="J88" t="s">
        <v>95</v>
      </c>
      <c r="K88" t="s">
        <v>95</v>
      </c>
      <c r="L88" t="s">
        <v>95</v>
      </c>
      <c r="M88">
        <v>138.68937280368</v>
      </c>
      <c r="N88" t="s">
        <v>95</v>
      </c>
      <c r="R88" t="s">
        <v>47</v>
      </c>
      <c r="S88" t="s">
        <v>101</v>
      </c>
    </row>
    <row r="89" spans="1:19">
      <c r="A89" t="s">
        <v>20</v>
      </c>
      <c r="B89" t="s">
        <v>47</v>
      </c>
      <c r="C89" t="s">
        <v>21</v>
      </c>
      <c r="D89" t="s">
        <v>95</v>
      </c>
      <c r="E89" t="s">
        <v>102</v>
      </c>
      <c r="F89" t="s">
        <v>95</v>
      </c>
      <c r="G89" t="s">
        <v>95</v>
      </c>
      <c r="H89" t="s">
        <v>97</v>
      </c>
      <c r="I89" t="s">
        <v>95</v>
      </c>
      <c r="J89" t="s">
        <v>95</v>
      </c>
      <c r="K89" t="s">
        <v>95</v>
      </c>
      <c r="L89" t="s">
        <v>95</v>
      </c>
      <c r="M89">
        <v>326.52113141232</v>
      </c>
      <c r="N89" t="s">
        <v>95</v>
      </c>
      <c r="R89" t="s">
        <v>47</v>
      </c>
      <c r="S89" t="s">
        <v>103</v>
      </c>
    </row>
    <row r="90" spans="1:19">
      <c r="A90" t="s">
        <v>20</v>
      </c>
      <c r="B90" t="s">
        <v>47</v>
      </c>
      <c r="C90" t="s">
        <v>21</v>
      </c>
      <c r="D90" t="s">
        <v>95</v>
      </c>
      <c r="E90" t="s">
        <v>104</v>
      </c>
      <c r="F90" t="s">
        <v>95</v>
      </c>
      <c r="G90" t="s">
        <v>95</v>
      </c>
      <c r="H90" t="s">
        <v>97</v>
      </c>
      <c r="I90" t="s">
        <v>95</v>
      </c>
      <c r="J90" t="s">
        <v>95</v>
      </c>
      <c r="K90" t="s">
        <v>95</v>
      </c>
      <c r="L90" t="s">
        <v>95</v>
      </c>
      <c r="M90">
        <v>1018.0260679932</v>
      </c>
      <c r="N90" t="s">
        <v>95</v>
      </c>
      <c r="R90" t="s">
        <v>47</v>
      </c>
      <c r="S90" t="s">
        <v>105</v>
      </c>
    </row>
    <row r="91" spans="1:19">
      <c r="A91" t="s">
        <v>20</v>
      </c>
      <c r="B91" t="s">
        <v>47</v>
      </c>
      <c r="C91" t="s">
        <v>21</v>
      </c>
      <c r="D91" t="s">
        <v>95</v>
      </c>
      <c r="E91" t="s">
        <v>106</v>
      </c>
      <c r="F91" t="s">
        <v>95</v>
      </c>
      <c r="G91" t="s">
        <v>95</v>
      </c>
      <c r="H91" t="s">
        <v>97</v>
      </c>
      <c r="I91" t="s">
        <v>95</v>
      </c>
      <c r="J91" t="s">
        <v>95</v>
      </c>
      <c r="K91" t="s">
        <v>95</v>
      </c>
      <c r="L91" t="s">
        <v>95</v>
      </c>
      <c r="M91">
        <v>475.6065128352</v>
      </c>
      <c r="N91" t="s">
        <v>95</v>
      </c>
      <c r="R91" t="s">
        <v>47</v>
      </c>
      <c r="S91" t="s">
        <v>107</v>
      </c>
    </row>
    <row r="92" spans="1:19">
      <c r="A92" t="s">
        <v>20</v>
      </c>
      <c r="B92" t="s">
        <v>47</v>
      </c>
      <c r="C92" t="s">
        <v>21</v>
      </c>
      <c r="D92" t="s">
        <v>95</v>
      </c>
      <c r="E92" t="s">
        <v>101</v>
      </c>
      <c r="F92" t="s">
        <v>95</v>
      </c>
      <c r="G92" t="s">
        <v>95</v>
      </c>
      <c r="H92" t="s">
        <v>97</v>
      </c>
      <c r="I92" t="s">
        <v>95</v>
      </c>
      <c r="J92" t="s">
        <v>95</v>
      </c>
      <c r="K92" t="s">
        <v>95</v>
      </c>
      <c r="L92" t="s">
        <v>95</v>
      </c>
      <c r="M92">
        <v>1604.309</v>
      </c>
      <c r="N92" t="s">
        <v>95</v>
      </c>
      <c r="R92" t="s">
        <v>47</v>
      </c>
      <c r="S92" t="s">
        <v>108</v>
      </c>
    </row>
    <row r="93" spans="1:19">
      <c r="A93" t="s">
        <v>20</v>
      </c>
      <c r="B93" t="s">
        <v>47</v>
      </c>
      <c r="C93" t="s">
        <v>21</v>
      </c>
      <c r="D93" t="s">
        <v>95</v>
      </c>
      <c r="E93" t="s">
        <v>103</v>
      </c>
      <c r="F93" t="s">
        <v>95</v>
      </c>
      <c r="G93" t="s">
        <v>95</v>
      </c>
      <c r="H93" t="s">
        <v>97</v>
      </c>
      <c r="I93" t="s">
        <v>95</v>
      </c>
      <c r="J93" t="s">
        <v>95</v>
      </c>
      <c r="K93" t="s">
        <v>95</v>
      </c>
      <c r="L93" t="s">
        <v>95</v>
      </c>
      <c r="M93">
        <v>138.03</v>
      </c>
      <c r="N93" t="s">
        <v>95</v>
      </c>
      <c r="R93" t="s">
        <v>47</v>
      </c>
      <c r="S93" t="s">
        <v>109</v>
      </c>
    </row>
    <row r="94" spans="1:19">
      <c r="A94" t="s">
        <v>20</v>
      </c>
      <c r="B94" t="s">
        <v>47</v>
      </c>
      <c r="C94" t="s">
        <v>21</v>
      </c>
      <c r="D94" t="s">
        <v>95</v>
      </c>
      <c r="E94" t="s">
        <v>110</v>
      </c>
      <c r="F94" t="s">
        <v>95</v>
      </c>
      <c r="G94" t="s">
        <v>95</v>
      </c>
      <c r="H94" t="s">
        <v>97</v>
      </c>
      <c r="I94" t="s">
        <v>95</v>
      </c>
      <c r="J94" t="s">
        <v>95</v>
      </c>
      <c r="K94" t="s">
        <v>95</v>
      </c>
      <c r="L94" t="s">
        <v>95</v>
      </c>
      <c r="M94">
        <v>134.54</v>
      </c>
      <c r="N94" t="s">
        <v>95</v>
      </c>
      <c r="R94" t="s">
        <v>47</v>
      </c>
      <c r="S94" t="s">
        <v>100</v>
      </c>
    </row>
    <row r="95" spans="1:19">
      <c r="A95" t="s">
        <v>20</v>
      </c>
      <c r="B95" t="s">
        <v>47</v>
      </c>
      <c r="C95" t="s">
        <v>21</v>
      </c>
      <c r="D95" t="s">
        <v>95</v>
      </c>
      <c r="E95" t="s">
        <v>111</v>
      </c>
      <c r="F95" t="s">
        <v>95</v>
      </c>
      <c r="G95" t="s">
        <v>95</v>
      </c>
      <c r="H95" t="s">
        <v>97</v>
      </c>
      <c r="I95" t="s">
        <v>95</v>
      </c>
      <c r="J95" t="s">
        <v>95</v>
      </c>
      <c r="K95" t="s">
        <v>95</v>
      </c>
      <c r="L95" t="s">
        <v>95</v>
      </c>
      <c r="M95">
        <v>2057.272</v>
      </c>
      <c r="N95" t="s">
        <v>95</v>
      </c>
      <c r="R95" t="s">
        <v>47</v>
      </c>
      <c r="S95" t="s">
        <v>102</v>
      </c>
    </row>
    <row r="96" spans="1:19">
      <c r="A96" t="s">
        <v>20</v>
      </c>
      <c r="B96" t="s">
        <v>47</v>
      </c>
      <c r="C96" t="s">
        <v>21</v>
      </c>
      <c r="D96" t="s">
        <v>95</v>
      </c>
      <c r="E96" t="s">
        <v>112</v>
      </c>
      <c r="F96" t="s">
        <v>95</v>
      </c>
      <c r="G96" t="s">
        <v>95</v>
      </c>
      <c r="H96" t="s">
        <v>97</v>
      </c>
      <c r="I96" t="s">
        <v>95</v>
      </c>
      <c r="J96" t="s">
        <v>95</v>
      </c>
      <c r="K96" t="s">
        <v>95</v>
      </c>
      <c r="L96" t="s">
        <v>95</v>
      </c>
      <c r="M96">
        <v>278.8</v>
      </c>
      <c r="N96" t="s">
        <v>95</v>
      </c>
      <c r="R96" t="s">
        <v>47</v>
      </c>
      <c r="S96" t="s">
        <v>104</v>
      </c>
    </row>
    <row r="97" spans="1:19">
      <c r="A97" t="s">
        <v>20</v>
      </c>
      <c r="B97" t="s">
        <v>47</v>
      </c>
      <c r="C97" t="s">
        <v>21</v>
      </c>
      <c r="D97" t="s">
        <v>95</v>
      </c>
      <c r="E97" t="s">
        <v>113</v>
      </c>
      <c r="F97" t="s">
        <v>95</v>
      </c>
      <c r="G97" t="s">
        <v>95</v>
      </c>
      <c r="H97" t="s">
        <v>97</v>
      </c>
      <c r="I97" t="s">
        <v>95</v>
      </c>
      <c r="J97" t="s">
        <v>95</v>
      </c>
      <c r="K97" t="s">
        <v>95</v>
      </c>
      <c r="L97" t="s">
        <v>95</v>
      </c>
      <c r="M97">
        <v>375.92</v>
      </c>
      <c r="N97" t="s">
        <v>95</v>
      </c>
      <c r="R97" t="s">
        <v>47</v>
      </c>
      <c r="S97" t="s">
        <v>106</v>
      </c>
    </row>
    <row r="98" spans="1:19">
      <c r="A98" t="s">
        <v>20</v>
      </c>
      <c r="B98" t="s">
        <v>44</v>
      </c>
      <c r="C98" t="s">
        <v>21</v>
      </c>
      <c r="D98" t="s">
        <v>95</v>
      </c>
      <c r="E98" t="s">
        <v>96</v>
      </c>
      <c r="F98" t="s">
        <v>95</v>
      </c>
      <c r="G98" t="s">
        <v>95</v>
      </c>
      <c r="H98" t="s">
        <v>97</v>
      </c>
      <c r="I98" t="s">
        <v>95</v>
      </c>
      <c r="J98" t="s">
        <v>95</v>
      </c>
      <c r="K98" t="s">
        <v>95</v>
      </c>
      <c r="L98" t="s">
        <v>95</v>
      </c>
      <c r="M98">
        <v>0.469675224</v>
      </c>
      <c r="N98" t="s">
        <v>95</v>
      </c>
      <c r="R98" t="s">
        <v>118</v>
      </c>
      <c r="S98" t="s">
        <v>96</v>
      </c>
    </row>
    <row r="99" spans="1:19">
      <c r="A99" t="s">
        <v>20</v>
      </c>
      <c r="B99" t="s">
        <v>44</v>
      </c>
      <c r="C99" t="s">
        <v>21</v>
      </c>
      <c r="D99" t="s">
        <v>95</v>
      </c>
      <c r="E99" t="s">
        <v>99</v>
      </c>
      <c r="F99" t="s">
        <v>95</v>
      </c>
      <c r="G99" t="s">
        <v>95</v>
      </c>
      <c r="H99" t="s">
        <v>97</v>
      </c>
      <c r="I99" t="s">
        <v>95</v>
      </c>
      <c r="J99" t="s">
        <v>95</v>
      </c>
      <c r="K99" t="s">
        <v>95</v>
      </c>
      <c r="L99" t="s">
        <v>95</v>
      </c>
      <c r="M99">
        <v>9.4939499988</v>
      </c>
      <c r="N99" t="s">
        <v>95</v>
      </c>
      <c r="R99" t="s">
        <v>118</v>
      </c>
      <c r="S99" t="s">
        <v>99</v>
      </c>
    </row>
    <row r="100" spans="1:19">
      <c r="A100" t="s">
        <v>20</v>
      </c>
      <c r="B100" t="s">
        <v>44</v>
      </c>
      <c r="C100" t="s">
        <v>21</v>
      </c>
      <c r="D100" t="s">
        <v>95</v>
      </c>
      <c r="E100" t="s">
        <v>100</v>
      </c>
      <c r="F100" t="s">
        <v>95</v>
      </c>
      <c r="G100" t="s">
        <v>95</v>
      </c>
      <c r="H100" t="s">
        <v>97</v>
      </c>
      <c r="I100" t="s">
        <v>95</v>
      </c>
      <c r="J100" t="s">
        <v>95</v>
      </c>
      <c r="K100" t="s">
        <v>95</v>
      </c>
      <c r="L100" t="s">
        <v>95</v>
      </c>
      <c r="M100">
        <v>0.99851076936</v>
      </c>
      <c r="N100" t="s">
        <v>95</v>
      </c>
      <c r="R100" t="s">
        <v>118</v>
      </c>
      <c r="S100" t="s">
        <v>101</v>
      </c>
    </row>
    <row r="101" spans="1:19">
      <c r="A101" t="s">
        <v>20</v>
      </c>
      <c r="B101" t="s">
        <v>44</v>
      </c>
      <c r="C101" t="s">
        <v>21</v>
      </c>
      <c r="D101" t="s">
        <v>95</v>
      </c>
      <c r="E101" t="s">
        <v>102</v>
      </c>
      <c r="F101" t="s">
        <v>95</v>
      </c>
      <c r="G101" t="s">
        <v>95</v>
      </c>
      <c r="H101" t="s">
        <v>97</v>
      </c>
      <c r="I101" t="s">
        <v>95</v>
      </c>
      <c r="J101" t="s">
        <v>95</v>
      </c>
      <c r="K101" t="s">
        <v>95</v>
      </c>
      <c r="L101" t="s">
        <v>95</v>
      </c>
      <c r="M101">
        <v>1.59014161584</v>
      </c>
      <c r="N101" t="s">
        <v>95</v>
      </c>
      <c r="R101" t="s">
        <v>118</v>
      </c>
      <c r="S101" t="s">
        <v>103</v>
      </c>
    </row>
    <row r="102" spans="1:19">
      <c r="A102" t="s">
        <v>20</v>
      </c>
      <c r="B102" t="s">
        <v>44</v>
      </c>
      <c r="C102" t="s">
        <v>21</v>
      </c>
      <c r="D102" t="s">
        <v>95</v>
      </c>
      <c r="E102" t="s">
        <v>104</v>
      </c>
      <c r="F102" t="s">
        <v>95</v>
      </c>
      <c r="G102" t="s">
        <v>95</v>
      </c>
      <c r="H102" t="s">
        <v>97</v>
      </c>
      <c r="I102" t="s">
        <v>95</v>
      </c>
      <c r="J102" t="s">
        <v>95</v>
      </c>
      <c r="K102" t="s">
        <v>95</v>
      </c>
      <c r="L102" t="s">
        <v>95</v>
      </c>
      <c r="M102">
        <v>2.0970592632</v>
      </c>
      <c r="N102" t="s">
        <v>95</v>
      </c>
      <c r="R102" t="s">
        <v>118</v>
      </c>
      <c r="S102" t="s">
        <v>105</v>
      </c>
    </row>
    <row r="103" spans="1:19">
      <c r="A103" t="s">
        <v>20</v>
      </c>
      <c r="B103" t="s">
        <v>44</v>
      </c>
      <c r="C103" t="s">
        <v>21</v>
      </c>
      <c r="D103" t="s">
        <v>95</v>
      </c>
      <c r="E103" t="s">
        <v>106</v>
      </c>
      <c r="F103" t="s">
        <v>95</v>
      </c>
      <c r="G103" t="s">
        <v>95</v>
      </c>
      <c r="H103" t="s">
        <v>97</v>
      </c>
      <c r="I103" t="s">
        <v>95</v>
      </c>
      <c r="J103" t="s">
        <v>95</v>
      </c>
      <c r="K103" t="s">
        <v>95</v>
      </c>
      <c r="L103" t="s">
        <v>95</v>
      </c>
      <c r="M103">
        <v>8.84492901</v>
      </c>
      <c r="N103" t="s">
        <v>95</v>
      </c>
      <c r="R103" t="s">
        <v>118</v>
      </c>
      <c r="S103" t="s">
        <v>107</v>
      </c>
    </row>
    <row r="104" spans="1:19">
      <c r="A104" t="s">
        <v>20</v>
      </c>
      <c r="B104" t="s">
        <v>44</v>
      </c>
      <c r="C104" t="s">
        <v>21</v>
      </c>
      <c r="D104" t="s">
        <v>95</v>
      </c>
      <c r="E104" t="s">
        <v>101</v>
      </c>
      <c r="F104" t="s">
        <v>95</v>
      </c>
      <c r="G104" t="s">
        <v>95</v>
      </c>
      <c r="H104" t="s">
        <v>97</v>
      </c>
      <c r="I104" t="s">
        <v>95</v>
      </c>
      <c r="J104" t="s">
        <v>95</v>
      </c>
      <c r="K104" t="s">
        <v>95</v>
      </c>
      <c r="L104" t="s">
        <v>95</v>
      </c>
      <c r="M104">
        <v>0.504</v>
      </c>
      <c r="N104" t="s">
        <v>95</v>
      </c>
      <c r="R104" t="s">
        <v>118</v>
      </c>
      <c r="S104" t="s">
        <v>108</v>
      </c>
    </row>
    <row r="105" spans="1:19">
      <c r="A105" t="s">
        <v>20</v>
      </c>
      <c r="B105" t="s">
        <v>44</v>
      </c>
      <c r="C105" t="s">
        <v>21</v>
      </c>
      <c r="D105" t="s">
        <v>95</v>
      </c>
      <c r="E105" t="s">
        <v>103</v>
      </c>
      <c r="F105" t="s">
        <v>95</v>
      </c>
      <c r="G105" t="s">
        <v>95</v>
      </c>
      <c r="H105" t="s">
        <v>97</v>
      </c>
      <c r="I105" t="s">
        <v>95</v>
      </c>
      <c r="J105" t="s">
        <v>95</v>
      </c>
      <c r="K105" t="s">
        <v>95</v>
      </c>
      <c r="L105" t="s">
        <v>95</v>
      </c>
      <c r="M105">
        <v>0.105</v>
      </c>
      <c r="N105" t="s">
        <v>95</v>
      </c>
      <c r="R105" t="s">
        <v>118</v>
      </c>
      <c r="S105" t="s">
        <v>109</v>
      </c>
    </row>
    <row r="106" spans="1:19">
      <c r="A106" t="s">
        <v>20</v>
      </c>
      <c r="B106" t="s">
        <v>44</v>
      </c>
      <c r="C106" t="s">
        <v>21</v>
      </c>
      <c r="D106" t="s">
        <v>95</v>
      </c>
      <c r="E106" t="s">
        <v>110</v>
      </c>
      <c r="F106" t="s">
        <v>95</v>
      </c>
      <c r="G106" t="s">
        <v>95</v>
      </c>
      <c r="H106" t="s">
        <v>97</v>
      </c>
      <c r="I106" t="s">
        <v>95</v>
      </c>
      <c r="J106" t="s">
        <v>95</v>
      </c>
      <c r="K106" t="s">
        <v>95</v>
      </c>
      <c r="L106" t="s">
        <v>95</v>
      </c>
      <c r="M106">
        <v>0.805</v>
      </c>
      <c r="N106" t="s">
        <v>95</v>
      </c>
      <c r="R106" t="s">
        <v>118</v>
      </c>
      <c r="S106" t="s">
        <v>100</v>
      </c>
    </row>
    <row r="107" spans="1:19">
      <c r="A107" t="s">
        <v>20</v>
      </c>
      <c r="B107" t="s">
        <v>44</v>
      </c>
      <c r="C107" t="s">
        <v>21</v>
      </c>
      <c r="D107" t="s">
        <v>95</v>
      </c>
      <c r="E107" t="s">
        <v>111</v>
      </c>
      <c r="F107" t="s">
        <v>95</v>
      </c>
      <c r="G107" t="s">
        <v>95</v>
      </c>
      <c r="H107" t="s">
        <v>97</v>
      </c>
      <c r="I107" t="s">
        <v>95</v>
      </c>
      <c r="J107" t="s">
        <v>95</v>
      </c>
      <c r="K107" t="s">
        <v>95</v>
      </c>
      <c r="L107" t="s">
        <v>95</v>
      </c>
      <c r="M107">
        <v>29.832</v>
      </c>
      <c r="N107" t="s">
        <v>95</v>
      </c>
      <c r="R107" t="s">
        <v>118</v>
      </c>
      <c r="S107" t="s">
        <v>102</v>
      </c>
    </row>
    <row r="108" spans="1:19">
      <c r="A108" t="s">
        <v>20</v>
      </c>
      <c r="B108" t="s">
        <v>44</v>
      </c>
      <c r="C108" t="s">
        <v>21</v>
      </c>
      <c r="D108" t="s">
        <v>95</v>
      </c>
      <c r="E108" t="s">
        <v>112</v>
      </c>
      <c r="F108" t="s">
        <v>95</v>
      </c>
      <c r="G108" t="s">
        <v>95</v>
      </c>
      <c r="H108" t="s">
        <v>97</v>
      </c>
      <c r="I108" t="s">
        <v>95</v>
      </c>
      <c r="J108" t="s">
        <v>95</v>
      </c>
      <c r="K108" t="s">
        <v>95</v>
      </c>
      <c r="L108" t="s">
        <v>95</v>
      </c>
      <c r="M108">
        <v>10.8</v>
      </c>
      <c r="N108" t="s">
        <v>95</v>
      </c>
      <c r="R108" t="s">
        <v>118</v>
      </c>
      <c r="S108" t="s">
        <v>104</v>
      </c>
    </row>
    <row r="109" spans="1:19">
      <c r="A109" t="s">
        <v>20</v>
      </c>
      <c r="B109" t="s">
        <v>44</v>
      </c>
      <c r="C109" t="s">
        <v>21</v>
      </c>
      <c r="D109" t="s">
        <v>95</v>
      </c>
      <c r="E109" t="s">
        <v>113</v>
      </c>
      <c r="F109" t="s">
        <v>95</v>
      </c>
      <c r="G109" t="s">
        <v>95</v>
      </c>
      <c r="H109" t="s">
        <v>97</v>
      </c>
      <c r="I109" t="s">
        <v>95</v>
      </c>
      <c r="J109" t="s">
        <v>95</v>
      </c>
      <c r="K109" t="s">
        <v>95</v>
      </c>
      <c r="L109" t="s">
        <v>95</v>
      </c>
      <c r="M109">
        <v>7.16</v>
      </c>
      <c r="N109" t="s">
        <v>95</v>
      </c>
      <c r="R109" t="s">
        <v>118</v>
      </c>
      <c r="S109" t="s">
        <v>106</v>
      </c>
    </row>
    <row r="110" spans="1:19">
      <c r="A110" t="s">
        <v>20</v>
      </c>
      <c r="B110" t="s">
        <v>59</v>
      </c>
      <c r="C110" t="s">
        <v>21</v>
      </c>
      <c r="D110" t="s">
        <v>95</v>
      </c>
      <c r="E110" t="s">
        <v>96</v>
      </c>
      <c r="F110" t="s">
        <v>95</v>
      </c>
      <c r="G110" t="s">
        <v>95</v>
      </c>
      <c r="H110" t="s">
        <v>97</v>
      </c>
      <c r="I110" t="s">
        <v>95</v>
      </c>
      <c r="J110" t="s">
        <v>95</v>
      </c>
      <c r="K110" t="s">
        <v>95</v>
      </c>
      <c r="L110" t="s">
        <v>95</v>
      </c>
      <c r="M110">
        <v>1.9810011672</v>
      </c>
      <c r="N110" t="s">
        <v>95</v>
      </c>
      <c r="R110" t="s">
        <v>119</v>
      </c>
      <c r="S110" t="s">
        <v>96</v>
      </c>
    </row>
    <row r="111" spans="1:19">
      <c r="A111" t="s">
        <v>20</v>
      </c>
      <c r="B111" t="s">
        <v>59</v>
      </c>
      <c r="C111" t="s">
        <v>21</v>
      </c>
      <c r="D111" t="s">
        <v>95</v>
      </c>
      <c r="E111" t="s">
        <v>99</v>
      </c>
      <c r="F111" t="s">
        <v>95</v>
      </c>
      <c r="G111" t="s">
        <v>95</v>
      </c>
      <c r="H111" t="s">
        <v>97</v>
      </c>
      <c r="I111" t="s">
        <v>95</v>
      </c>
      <c r="J111" t="s">
        <v>95</v>
      </c>
      <c r="K111" t="s">
        <v>95</v>
      </c>
      <c r="L111" t="s">
        <v>95</v>
      </c>
      <c r="M111">
        <v>19.3069969596</v>
      </c>
      <c r="N111" t="s">
        <v>95</v>
      </c>
      <c r="R111" t="s">
        <v>119</v>
      </c>
      <c r="S111" t="s">
        <v>99</v>
      </c>
    </row>
    <row r="112" spans="1:19">
      <c r="A112" t="s">
        <v>20</v>
      </c>
      <c r="B112" t="s">
        <v>59</v>
      </c>
      <c r="C112" t="s">
        <v>21</v>
      </c>
      <c r="D112" t="s">
        <v>95</v>
      </c>
      <c r="E112" t="s">
        <v>100</v>
      </c>
      <c r="F112" t="s">
        <v>95</v>
      </c>
      <c r="G112" t="s">
        <v>95</v>
      </c>
      <c r="H112" t="s">
        <v>97</v>
      </c>
      <c r="I112" t="s">
        <v>95</v>
      </c>
      <c r="J112" t="s">
        <v>95</v>
      </c>
      <c r="K112" t="s">
        <v>95</v>
      </c>
      <c r="L112" t="s">
        <v>95</v>
      </c>
      <c r="M112">
        <v>3.87681686424</v>
      </c>
      <c r="N112" t="s">
        <v>95</v>
      </c>
      <c r="R112" t="s">
        <v>119</v>
      </c>
      <c r="S112" t="s">
        <v>101</v>
      </c>
    </row>
    <row r="113" spans="1:19">
      <c r="A113" t="s">
        <v>20</v>
      </c>
      <c r="B113" t="s">
        <v>59</v>
      </c>
      <c r="C113" t="s">
        <v>21</v>
      </c>
      <c r="D113" t="s">
        <v>95</v>
      </c>
      <c r="E113" t="s">
        <v>102</v>
      </c>
      <c r="F113" t="s">
        <v>95</v>
      </c>
      <c r="G113" t="s">
        <v>95</v>
      </c>
      <c r="H113" t="s">
        <v>97</v>
      </c>
      <c r="I113" t="s">
        <v>95</v>
      </c>
      <c r="J113" t="s">
        <v>95</v>
      </c>
      <c r="K113" t="s">
        <v>95</v>
      </c>
      <c r="L113" t="s">
        <v>95</v>
      </c>
      <c r="M113">
        <v>7.07763551256</v>
      </c>
      <c r="N113" t="s">
        <v>95</v>
      </c>
      <c r="R113" t="s">
        <v>119</v>
      </c>
      <c r="S113" t="s">
        <v>103</v>
      </c>
    </row>
    <row r="114" spans="1:19">
      <c r="A114" t="s">
        <v>20</v>
      </c>
      <c r="B114" t="s">
        <v>59</v>
      </c>
      <c r="C114" t="s">
        <v>21</v>
      </c>
      <c r="D114" t="s">
        <v>95</v>
      </c>
      <c r="E114" t="s">
        <v>104</v>
      </c>
      <c r="F114" t="s">
        <v>95</v>
      </c>
      <c r="G114" t="s">
        <v>95</v>
      </c>
      <c r="H114" t="s">
        <v>97</v>
      </c>
      <c r="I114" t="s">
        <v>95</v>
      </c>
      <c r="J114" t="s">
        <v>95</v>
      </c>
      <c r="K114" t="s">
        <v>95</v>
      </c>
      <c r="L114" t="s">
        <v>95</v>
      </c>
      <c r="M114">
        <v>0.2129992632</v>
      </c>
      <c r="N114" t="s">
        <v>95</v>
      </c>
      <c r="R114" t="s">
        <v>119</v>
      </c>
      <c r="S114" t="s">
        <v>105</v>
      </c>
    </row>
    <row r="115" spans="1:19">
      <c r="A115" t="s">
        <v>20</v>
      </c>
      <c r="B115" t="s">
        <v>59</v>
      </c>
      <c r="C115" t="s">
        <v>21</v>
      </c>
      <c r="D115" t="s">
        <v>95</v>
      </c>
      <c r="E115" t="s">
        <v>106</v>
      </c>
      <c r="F115" t="s">
        <v>95</v>
      </c>
      <c r="G115" t="s">
        <v>95</v>
      </c>
      <c r="H115" t="s">
        <v>97</v>
      </c>
      <c r="I115" t="s">
        <v>95</v>
      </c>
      <c r="J115" t="s">
        <v>95</v>
      </c>
      <c r="K115" t="s">
        <v>95</v>
      </c>
      <c r="L115" t="s">
        <v>95</v>
      </c>
      <c r="M115">
        <v>0</v>
      </c>
      <c r="N115" t="s">
        <v>95</v>
      </c>
      <c r="R115" t="s">
        <v>119</v>
      </c>
      <c r="S115" t="s">
        <v>107</v>
      </c>
    </row>
    <row r="116" spans="1:19">
      <c r="A116" t="s">
        <v>20</v>
      </c>
      <c r="B116" t="s">
        <v>59</v>
      </c>
      <c r="C116" t="s">
        <v>21</v>
      </c>
      <c r="D116" t="s">
        <v>95</v>
      </c>
      <c r="E116" t="s">
        <v>101</v>
      </c>
      <c r="F116" t="s">
        <v>95</v>
      </c>
      <c r="G116" t="s">
        <v>95</v>
      </c>
      <c r="H116" t="s">
        <v>97</v>
      </c>
      <c r="I116" t="s">
        <v>95</v>
      </c>
      <c r="J116" t="s">
        <v>95</v>
      </c>
      <c r="K116" t="s">
        <v>95</v>
      </c>
      <c r="L116" t="s">
        <v>95</v>
      </c>
      <c r="M116">
        <v>1.19</v>
      </c>
      <c r="N116" t="s">
        <v>95</v>
      </c>
      <c r="R116" t="s">
        <v>119</v>
      </c>
      <c r="S116" t="s">
        <v>108</v>
      </c>
    </row>
    <row r="117" spans="1:19">
      <c r="A117" t="s">
        <v>20</v>
      </c>
      <c r="B117" t="s">
        <v>59</v>
      </c>
      <c r="C117" t="s">
        <v>21</v>
      </c>
      <c r="D117" t="s">
        <v>95</v>
      </c>
      <c r="E117" t="s">
        <v>103</v>
      </c>
      <c r="F117" t="s">
        <v>95</v>
      </c>
      <c r="G117" t="s">
        <v>95</v>
      </c>
      <c r="H117" t="s">
        <v>97</v>
      </c>
      <c r="I117" t="s">
        <v>95</v>
      </c>
      <c r="J117" t="s">
        <v>95</v>
      </c>
      <c r="K117" t="s">
        <v>95</v>
      </c>
      <c r="L117" t="s">
        <v>95</v>
      </c>
      <c r="M117">
        <v>0.24</v>
      </c>
      <c r="N117" t="s">
        <v>95</v>
      </c>
      <c r="R117" t="s">
        <v>119</v>
      </c>
      <c r="S117" t="s">
        <v>109</v>
      </c>
    </row>
    <row r="118" spans="1:19">
      <c r="A118" t="s">
        <v>20</v>
      </c>
      <c r="B118" t="s">
        <v>59</v>
      </c>
      <c r="C118" t="s">
        <v>21</v>
      </c>
      <c r="D118" t="s">
        <v>95</v>
      </c>
      <c r="E118" t="s">
        <v>110</v>
      </c>
      <c r="F118" t="s">
        <v>95</v>
      </c>
      <c r="G118" t="s">
        <v>95</v>
      </c>
      <c r="H118" t="s">
        <v>97</v>
      </c>
      <c r="I118" t="s">
        <v>95</v>
      </c>
      <c r="J118" t="s">
        <v>95</v>
      </c>
      <c r="K118" t="s">
        <v>95</v>
      </c>
      <c r="L118" t="s">
        <v>95</v>
      </c>
      <c r="M118">
        <v>1.995</v>
      </c>
      <c r="N118" t="s">
        <v>95</v>
      </c>
      <c r="R118" t="s">
        <v>119</v>
      </c>
      <c r="S118" t="s">
        <v>100</v>
      </c>
    </row>
    <row r="119" spans="1:19">
      <c r="A119" t="s">
        <v>20</v>
      </c>
      <c r="B119" t="s">
        <v>59</v>
      </c>
      <c r="C119" t="s">
        <v>21</v>
      </c>
      <c r="D119" t="s">
        <v>95</v>
      </c>
      <c r="E119" t="s">
        <v>111</v>
      </c>
      <c r="F119" t="s">
        <v>95</v>
      </c>
      <c r="G119" t="s">
        <v>95</v>
      </c>
      <c r="H119" t="s">
        <v>97</v>
      </c>
      <c r="I119" t="s">
        <v>95</v>
      </c>
      <c r="J119" t="s">
        <v>95</v>
      </c>
      <c r="K119" t="s">
        <v>95</v>
      </c>
      <c r="L119" t="s">
        <v>95</v>
      </c>
      <c r="M119">
        <v>66.732</v>
      </c>
      <c r="N119" t="s">
        <v>95</v>
      </c>
      <c r="R119" t="s">
        <v>119</v>
      </c>
      <c r="S119" t="s">
        <v>102</v>
      </c>
    </row>
    <row r="120" spans="1:19">
      <c r="A120" t="s">
        <v>20</v>
      </c>
      <c r="B120" t="s">
        <v>59</v>
      </c>
      <c r="C120" t="s">
        <v>21</v>
      </c>
      <c r="D120" t="s">
        <v>95</v>
      </c>
      <c r="E120" t="s">
        <v>112</v>
      </c>
      <c r="F120" t="s">
        <v>95</v>
      </c>
      <c r="G120" t="s">
        <v>95</v>
      </c>
      <c r="H120" t="s">
        <v>97</v>
      </c>
      <c r="I120" t="s">
        <v>95</v>
      </c>
      <c r="J120" t="s">
        <v>95</v>
      </c>
      <c r="K120" t="s">
        <v>95</v>
      </c>
      <c r="L120" t="s">
        <v>95</v>
      </c>
      <c r="M120">
        <v>23.5</v>
      </c>
      <c r="N120" t="s">
        <v>95</v>
      </c>
      <c r="R120" t="s">
        <v>119</v>
      </c>
      <c r="S120" t="s">
        <v>104</v>
      </c>
    </row>
    <row r="121" spans="1:19">
      <c r="A121" t="s">
        <v>20</v>
      </c>
      <c r="B121" t="s">
        <v>59</v>
      </c>
      <c r="C121" t="s">
        <v>21</v>
      </c>
      <c r="D121" t="s">
        <v>95</v>
      </c>
      <c r="E121" t="s">
        <v>113</v>
      </c>
      <c r="F121" t="s">
        <v>95</v>
      </c>
      <c r="G121" t="s">
        <v>95</v>
      </c>
      <c r="H121" t="s">
        <v>97</v>
      </c>
      <c r="I121" t="s">
        <v>95</v>
      </c>
      <c r="J121" t="s">
        <v>95</v>
      </c>
      <c r="K121" t="s">
        <v>95</v>
      </c>
      <c r="L121" t="s">
        <v>95</v>
      </c>
      <c r="M121">
        <v>14.96</v>
      </c>
      <c r="N121" t="s">
        <v>95</v>
      </c>
      <c r="R121" t="s">
        <v>119</v>
      </c>
      <c r="S121" t="s">
        <v>106</v>
      </c>
    </row>
    <row r="122" spans="1:19">
      <c r="A122" t="s">
        <v>20</v>
      </c>
      <c r="B122" t="s">
        <v>52</v>
      </c>
      <c r="C122" t="s">
        <v>21</v>
      </c>
      <c r="D122" t="s">
        <v>95</v>
      </c>
      <c r="E122" t="s">
        <v>96</v>
      </c>
      <c r="F122" t="s">
        <v>95</v>
      </c>
      <c r="G122" t="s">
        <v>95</v>
      </c>
      <c r="H122" t="s">
        <v>97</v>
      </c>
      <c r="I122" t="s">
        <v>95</v>
      </c>
      <c r="J122" t="s">
        <v>95</v>
      </c>
      <c r="K122" t="s">
        <v>95</v>
      </c>
      <c r="L122" t="s">
        <v>95</v>
      </c>
      <c r="M122">
        <v>67.7992305024</v>
      </c>
      <c r="N122" t="s">
        <v>95</v>
      </c>
      <c r="R122" t="s">
        <v>120</v>
      </c>
      <c r="S122" t="s">
        <v>96</v>
      </c>
    </row>
    <row r="123" spans="1:19">
      <c r="A123" t="s">
        <v>20</v>
      </c>
      <c r="B123" t="s">
        <v>52</v>
      </c>
      <c r="C123" t="s">
        <v>21</v>
      </c>
      <c r="D123" t="s">
        <v>95</v>
      </c>
      <c r="E123" t="s">
        <v>99</v>
      </c>
      <c r="F123" t="s">
        <v>95</v>
      </c>
      <c r="G123" t="s">
        <v>95</v>
      </c>
      <c r="H123" t="s">
        <v>97</v>
      </c>
      <c r="I123" t="s">
        <v>95</v>
      </c>
      <c r="J123" t="s">
        <v>95</v>
      </c>
      <c r="K123" t="s">
        <v>95</v>
      </c>
      <c r="L123" t="s">
        <v>95</v>
      </c>
      <c r="M123">
        <v>260.0460249768</v>
      </c>
      <c r="N123" t="s">
        <v>95</v>
      </c>
      <c r="R123" t="s">
        <v>120</v>
      </c>
      <c r="S123" t="s">
        <v>99</v>
      </c>
    </row>
    <row r="124" spans="1:19">
      <c r="A124" t="s">
        <v>20</v>
      </c>
      <c r="B124" t="s">
        <v>52</v>
      </c>
      <c r="C124" t="s">
        <v>21</v>
      </c>
      <c r="D124" t="s">
        <v>95</v>
      </c>
      <c r="E124" t="s">
        <v>100</v>
      </c>
      <c r="F124" t="s">
        <v>95</v>
      </c>
      <c r="G124" t="s">
        <v>95</v>
      </c>
      <c r="H124" t="s">
        <v>97</v>
      </c>
      <c r="I124" t="s">
        <v>95</v>
      </c>
      <c r="J124" t="s">
        <v>95</v>
      </c>
      <c r="K124" t="s">
        <v>95</v>
      </c>
      <c r="L124" t="s">
        <v>95</v>
      </c>
      <c r="M124">
        <v>4.72945407876</v>
      </c>
      <c r="N124" t="s">
        <v>95</v>
      </c>
      <c r="R124" t="s">
        <v>120</v>
      </c>
      <c r="S124" t="s">
        <v>101</v>
      </c>
    </row>
    <row r="125" spans="1:19">
      <c r="A125" t="s">
        <v>20</v>
      </c>
      <c r="B125" t="s">
        <v>52</v>
      </c>
      <c r="C125" t="s">
        <v>21</v>
      </c>
      <c r="D125" t="s">
        <v>95</v>
      </c>
      <c r="E125" t="s">
        <v>102</v>
      </c>
      <c r="F125" t="s">
        <v>95</v>
      </c>
      <c r="G125" t="s">
        <v>95</v>
      </c>
      <c r="H125" t="s">
        <v>97</v>
      </c>
      <c r="I125" t="s">
        <v>95</v>
      </c>
      <c r="J125" t="s">
        <v>95</v>
      </c>
      <c r="K125" t="s">
        <v>95</v>
      </c>
      <c r="L125" t="s">
        <v>95</v>
      </c>
      <c r="M125">
        <v>31.01840309844</v>
      </c>
      <c r="N125" t="s">
        <v>95</v>
      </c>
      <c r="R125" t="s">
        <v>120</v>
      </c>
      <c r="S125" t="s">
        <v>103</v>
      </c>
    </row>
    <row r="126" spans="1:19">
      <c r="A126" t="s">
        <v>20</v>
      </c>
      <c r="B126" t="s">
        <v>52</v>
      </c>
      <c r="C126" t="s">
        <v>21</v>
      </c>
      <c r="D126" t="s">
        <v>95</v>
      </c>
      <c r="E126" t="s">
        <v>104</v>
      </c>
      <c r="F126" t="s">
        <v>95</v>
      </c>
      <c r="G126" t="s">
        <v>95</v>
      </c>
      <c r="H126" t="s">
        <v>97</v>
      </c>
      <c r="I126" t="s">
        <v>95</v>
      </c>
      <c r="J126" t="s">
        <v>95</v>
      </c>
      <c r="K126" t="s">
        <v>95</v>
      </c>
      <c r="L126" t="s">
        <v>95</v>
      </c>
      <c r="M126">
        <v>21.093370542</v>
      </c>
      <c r="N126" t="s">
        <v>95</v>
      </c>
      <c r="R126" t="s">
        <v>120</v>
      </c>
      <c r="S126" t="s">
        <v>105</v>
      </c>
    </row>
    <row r="127" spans="1:19">
      <c r="A127" t="s">
        <v>20</v>
      </c>
      <c r="B127" t="s">
        <v>52</v>
      </c>
      <c r="C127" t="s">
        <v>21</v>
      </c>
      <c r="D127" t="s">
        <v>95</v>
      </c>
      <c r="E127" t="s">
        <v>106</v>
      </c>
      <c r="F127" t="s">
        <v>95</v>
      </c>
      <c r="G127" t="s">
        <v>95</v>
      </c>
      <c r="H127" t="s">
        <v>97</v>
      </c>
      <c r="I127" t="s">
        <v>95</v>
      </c>
      <c r="J127" t="s">
        <v>95</v>
      </c>
      <c r="K127" t="s">
        <v>95</v>
      </c>
      <c r="L127" t="s">
        <v>95</v>
      </c>
      <c r="M127">
        <v>71.088116814</v>
      </c>
      <c r="N127" t="s">
        <v>95</v>
      </c>
      <c r="R127" t="s">
        <v>120</v>
      </c>
      <c r="S127" t="s">
        <v>107</v>
      </c>
    </row>
    <row r="128" spans="1:19">
      <c r="A128" t="s">
        <v>20</v>
      </c>
      <c r="B128" t="s">
        <v>52</v>
      </c>
      <c r="C128" t="s">
        <v>21</v>
      </c>
      <c r="D128" t="s">
        <v>95</v>
      </c>
      <c r="E128" t="s">
        <v>101</v>
      </c>
      <c r="F128" t="s">
        <v>95</v>
      </c>
      <c r="G128" t="s">
        <v>95</v>
      </c>
      <c r="H128" t="s">
        <v>97</v>
      </c>
      <c r="I128" t="s">
        <v>95</v>
      </c>
      <c r="J128" t="s">
        <v>95</v>
      </c>
      <c r="K128" t="s">
        <v>95</v>
      </c>
      <c r="L128" t="s">
        <v>95</v>
      </c>
      <c r="M128">
        <v>1.582</v>
      </c>
      <c r="N128" t="s">
        <v>95</v>
      </c>
      <c r="R128" t="s">
        <v>120</v>
      </c>
      <c r="S128" t="s">
        <v>108</v>
      </c>
    </row>
    <row r="129" spans="1:19">
      <c r="A129" t="s">
        <v>20</v>
      </c>
      <c r="B129" t="s">
        <v>52</v>
      </c>
      <c r="C129" t="s">
        <v>21</v>
      </c>
      <c r="D129" t="s">
        <v>95</v>
      </c>
      <c r="E129" t="s">
        <v>103</v>
      </c>
      <c r="F129" t="s">
        <v>95</v>
      </c>
      <c r="G129" t="s">
        <v>95</v>
      </c>
      <c r="H129" t="s">
        <v>97</v>
      </c>
      <c r="I129" t="s">
        <v>95</v>
      </c>
      <c r="J129" t="s">
        <v>95</v>
      </c>
      <c r="K129" t="s">
        <v>95</v>
      </c>
      <c r="L129" t="s">
        <v>95</v>
      </c>
      <c r="M129">
        <v>0.93</v>
      </c>
      <c r="N129" t="s">
        <v>95</v>
      </c>
      <c r="R129" t="s">
        <v>120</v>
      </c>
      <c r="S129" t="s">
        <v>109</v>
      </c>
    </row>
    <row r="130" spans="1:19">
      <c r="A130" t="s">
        <v>20</v>
      </c>
      <c r="B130" t="s">
        <v>52</v>
      </c>
      <c r="C130" t="s">
        <v>21</v>
      </c>
      <c r="D130" t="s">
        <v>95</v>
      </c>
      <c r="E130" t="s">
        <v>110</v>
      </c>
      <c r="F130" t="s">
        <v>95</v>
      </c>
      <c r="G130" t="s">
        <v>95</v>
      </c>
      <c r="H130" t="s">
        <v>97</v>
      </c>
      <c r="I130" t="s">
        <v>95</v>
      </c>
      <c r="J130" t="s">
        <v>95</v>
      </c>
      <c r="K130" t="s">
        <v>95</v>
      </c>
      <c r="L130" t="s">
        <v>95</v>
      </c>
      <c r="M130">
        <v>4.2</v>
      </c>
      <c r="N130" t="s">
        <v>95</v>
      </c>
      <c r="R130" t="s">
        <v>120</v>
      </c>
      <c r="S130" t="s">
        <v>100</v>
      </c>
    </row>
    <row r="131" spans="1:19">
      <c r="A131" t="s">
        <v>20</v>
      </c>
      <c r="B131" t="s">
        <v>52</v>
      </c>
      <c r="C131" t="s">
        <v>21</v>
      </c>
      <c r="D131" t="s">
        <v>95</v>
      </c>
      <c r="E131" t="s">
        <v>111</v>
      </c>
      <c r="F131" t="s">
        <v>95</v>
      </c>
      <c r="G131" t="s">
        <v>95</v>
      </c>
      <c r="H131" t="s">
        <v>97</v>
      </c>
      <c r="I131" t="s">
        <v>95</v>
      </c>
      <c r="J131" t="s">
        <v>95</v>
      </c>
      <c r="K131" t="s">
        <v>95</v>
      </c>
      <c r="L131" t="s">
        <v>95</v>
      </c>
      <c r="M131">
        <v>298.872</v>
      </c>
      <c r="N131" t="s">
        <v>95</v>
      </c>
      <c r="R131" t="s">
        <v>120</v>
      </c>
      <c r="S131" t="s">
        <v>102</v>
      </c>
    </row>
    <row r="132" spans="1:19">
      <c r="A132" t="s">
        <v>20</v>
      </c>
      <c r="B132" t="s">
        <v>52</v>
      </c>
      <c r="C132" t="s">
        <v>21</v>
      </c>
      <c r="D132" t="s">
        <v>95</v>
      </c>
      <c r="E132" t="s">
        <v>112</v>
      </c>
      <c r="F132" t="s">
        <v>95</v>
      </c>
      <c r="G132" t="s">
        <v>95</v>
      </c>
      <c r="H132" t="s">
        <v>97</v>
      </c>
      <c r="I132" t="s">
        <v>95</v>
      </c>
      <c r="J132" t="s">
        <v>95</v>
      </c>
      <c r="K132" t="s">
        <v>95</v>
      </c>
      <c r="L132" t="s">
        <v>95</v>
      </c>
      <c r="M132">
        <v>124.1</v>
      </c>
      <c r="N132" t="s">
        <v>95</v>
      </c>
      <c r="R132" t="s">
        <v>120</v>
      </c>
      <c r="S132" t="s">
        <v>104</v>
      </c>
    </row>
    <row r="133" spans="1:19">
      <c r="A133" t="s">
        <v>20</v>
      </c>
      <c r="B133" t="s">
        <v>52</v>
      </c>
      <c r="C133" t="s">
        <v>21</v>
      </c>
      <c r="D133" t="s">
        <v>95</v>
      </c>
      <c r="E133" t="s">
        <v>113</v>
      </c>
      <c r="F133" t="s">
        <v>95</v>
      </c>
      <c r="G133" t="s">
        <v>95</v>
      </c>
      <c r="H133" t="s">
        <v>97</v>
      </c>
      <c r="I133" t="s">
        <v>95</v>
      </c>
      <c r="J133" t="s">
        <v>95</v>
      </c>
      <c r="K133" t="s">
        <v>95</v>
      </c>
      <c r="L133" t="s">
        <v>95</v>
      </c>
      <c r="M133">
        <v>67.16</v>
      </c>
      <c r="N133" t="s">
        <v>95</v>
      </c>
      <c r="R133" t="s">
        <v>120</v>
      </c>
      <c r="S133" t="s">
        <v>106</v>
      </c>
    </row>
    <row r="134" spans="1:19">
      <c r="A134" t="s">
        <v>20</v>
      </c>
      <c r="B134" t="s">
        <v>57</v>
      </c>
      <c r="C134" t="s">
        <v>21</v>
      </c>
      <c r="D134" t="s">
        <v>95</v>
      </c>
      <c r="E134" t="s">
        <v>96</v>
      </c>
      <c r="F134" t="s">
        <v>95</v>
      </c>
      <c r="G134" t="s">
        <v>95</v>
      </c>
      <c r="H134" t="s">
        <v>97</v>
      </c>
      <c r="I134" t="s">
        <v>95</v>
      </c>
      <c r="J134" t="s">
        <v>95</v>
      </c>
      <c r="K134" t="s">
        <v>95</v>
      </c>
      <c r="L134" t="s">
        <v>95</v>
      </c>
      <c r="M134">
        <v>30.7530005904</v>
      </c>
      <c r="N134" t="s">
        <v>95</v>
      </c>
      <c r="R134" t="s">
        <v>121</v>
      </c>
      <c r="S134" t="s">
        <v>96</v>
      </c>
    </row>
    <row r="135" spans="1:19">
      <c r="A135" t="s">
        <v>20</v>
      </c>
      <c r="B135" t="s">
        <v>57</v>
      </c>
      <c r="C135" t="s">
        <v>21</v>
      </c>
      <c r="D135" t="s">
        <v>95</v>
      </c>
      <c r="E135" t="s">
        <v>99</v>
      </c>
      <c r="F135" t="s">
        <v>95</v>
      </c>
      <c r="G135" t="s">
        <v>95</v>
      </c>
      <c r="H135" t="s">
        <v>97</v>
      </c>
      <c r="I135" t="s">
        <v>95</v>
      </c>
      <c r="J135" t="s">
        <v>95</v>
      </c>
      <c r="K135" t="s">
        <v>95</v>
      </c>
      <c r="L135" t="s">
        <v>95</v>
      </c>
      <c r="M135">
        <v>409.8760011468</v>
      </c>
      <c r="N135" t="s">
        <v>95</v>
      </c>
      <c r="R135" t="s">
        <v>121</v>
      </c>
      <c r="S135" t="s">
        <v>99</v>
      </c>
    </row>
    <row r="136" spans="1:19">
      <c r="A136" t="s">
        <v>20</v>
      </c>
      <c r="B136" t="s">
        <v>57</v>
      </c>
      <c r="C136" t="s">
        <v>21</v>
      </c>
      <c r="D136" t="s">
        <v>95</v>
      </c>
      <c r="E136" t="s">
        <v>100</v>
      </c>
      <c r="F136" t="s">
        <v>95</v>
      </c>
      <c r="G136" t="s">
        <v>95</v>
      </c>
      <c r="H136" t="s">
        <v>97</v>
      </c>
      <c r="I136" t="s">
        <v>95</v>
      </c>
      <c r="J136" t="s">
        <v>95</v>
      </c>
      <c r="K136" t="s">
        <v>95</v>
      </c>
      <c r="L136" t="s">
        <v>95</v>
      </c>
      <c r="M136">
        <v>10.19603156004</v>
      </c>
      <c r="N136" t="s">
        <v>95</v>
      </c>
      <c r="R136" t="s">
        <v>121</v>
      </c>
      <c r="S136" t="s">
        <v>101</v>
      </c>
    </row>
    <row r="137" spans="1:19">
      <c r="A137" t="s">
        <v>20</v>
      </c>
      <c r="B137" t="s">
        <v>57</v>
      </c>
      <c r="C137" t="s">
        <v>21</v>
      </c>
      <c r="D137" t="s">
        <v>95</v>
      </c>
      <c r="E137" t="s">
        <v>102</v>
      </c>
      <c r="F137" t="s">
        <v>95</v>
      </c>
      <c r="G137" t="s">
        <v>95</v>
      </c>
      <c r="H137" t="s">
        <v>97</v>
      </c>
      <c r="I137" t="s">
        <v>95</v>
      </c>
      <c r="J137" t="s">
        <v>95</v>
      </c>
      <c r="K137" t="s">
        <v>95</v>
      </c>
      <c r="L137" t="s">
        <v>95</v>
      </c>
      <c r="M137">
        <v>41.70129292836</v>
      </c>
      <c r="N137" t="s">
        <v>95</v>
      </c>
      <c r="R137" t="s">
        <v>121</v>
      </c>
      <c r="S137" t="s">
        <v>103</v>
      </c>
    </row>
    <row r="138" spans="1:19">
      <c r="A138" t="s">
        <v>20</v>
      </c>
      <c r="B138" t="s">
        <v>57</v>
      </c>
      <c r="C138" t="s">
        <v>21</v>
      </c>
      <c r="D138" t="s">
        <v>95</v>
      </c>
      <c r="E138" t="s">
        <v>104</v>
      </c>
      <c r="F138" t="s">
        <v>95</v>
      </c>
      <c r="G138" t="s">
        <v>95</v>
      </c>
      <c r="H138" t="s">
        <v>97</v>
      </c>
      <c r="I138" t="s">
        <v>95</v>
      </c>
      <c r="J138" t="s">
        <v>95</v>
      </c>
      <c r="K138" t="s">
        <v>95</v>
      </c>
      <c r="L138" t="s">
        <v>95</v>
      </c>
      <c r="M138">
        <v>11.2463979408</v>
      </c>
      <c r="N138" t="s">
        <v>95</v>
      </c>
      <c r="R138" t="s">
        <v>121</v>
      </c>
      <c r="S138" t="s">
        <v>105</v>
      </c>
    </row>
    <row r="139" spans="1:19">
      <c r="A139" t="s">
        <v>20</v>
      </c>
      <c r="B139" t="s">
        <v>57</v>
      </c>
      <c r="C139" t="s">
        <v>21</v>
      </c>
      <c r="D139" t="s">
        <v>95</v>
      </c>
      <c r="E139" t="s">
        <v>106</v>
      </c>
      <c r="F139" t="s">
        <v>95</v>
      </c>
      <c r="G139" t="s">
        <v>95</v>
      </c>
      <c r="H139" t="s">
        <v>97</v>
      </c>
      <c r="I139" t="s">
        <v>95</v>
      </c>
      <c r="J139" t="s">
        <v>95</v>
      </c>
      <c r="K139" t="s">
        <v>95</v>
      </c>
      <c r="L139" t="s">
        <v>95</v>
      </c>
      <c r="M139">
        <v>56.7955999728</v>
      </c>
      <c r="N139" t="s">
        <v>95</v>
      </c>
      <c r="R139" t="s">
        <v>121</v>
      </c>
      <c r="S139" t="s">
        <v>107</v>
      </c>
    </row>
    <row r="140" spans="1:19">
      <c r="A140" t="s">
        <v>20</v>
      </c>
      <c r="B140" t="s">
        <v>57</v>
      </c>
      <c r="C140" t="s">
        <v>21</v>
      </c>
      <c r="D140" t="s">
        <v>95</v>
      </c>
      <c r="E140" t="s">
        <v>101</v>
      </c>
      <c r="F140" t="s">
        <v>95</v>
      </c>
      <c r="G140" t="s">
        <v>95</v>
      </c>
      <c r="H140" t="s">
        <v>97</v>
      </c>
      <c r="I140" t="s">
        <v>95</v>
      </c>
      <c r="J140" t="s">
        <v>95</v>
      </c>
      <c r="K140" t="s">
        <v>95</v>
      </c>
      <c r="L140" t="s">
        <v>95</v>
      </c>
      <c r="M140">
        <v>3.472</v>
      </c>
      <c r="N140" t="s">
        <v>95</v>
      </c>
      <c r="R140" t="s">
        <v>121</v>
      </c>
      <c r="S140" t="s">
        <v>108</v>
      </c>
    </row>
    <row r="141" spans="1:19">
      <c r="A141" t="s">
        <v>20</v>
      </c>
      <c r="B141" t="s">
        <v>57</v>
      </c>
      <c r="C141" t="s">
        <v>21</v>
      </c>
      <c r="D141" t="s">
        <v>95</v>
      </c>
      <c r="E141" t="s">
        <v>103</v>
      </c>
      <c r="F141" t="s">
        <v>95</v>
      </c>
      <c r="G141" t="s">
        <v>95</v>
      </c>
      <c r="H141" t="s">
        <v>97</v>
      </c>
      <c r="I141" t="s">
        <v>95</v>
      </c>
      <c r="J141" t="s">
        <v>95</v>
      </c>
      <c r="K141" t="s">
        <v>95</v>
      </c>
      <c r="L141" t="s">
        <v>95</v>
      </c>
      <c r="M141">
        <v>2.055</v>
      </c>
      <c r="N141" t="s">
        <v>95</v>
      </c>
      <c r="R141" t="s">
        <v>121</v>
      </c>
      <c r="S141" t="s">
        <v>109</v>
      </c>
    </row>
    <row r="142" spans="1:19">
      <c r="A142" t="s">
        <v>20</v>
      </c>
      <c r="B142" t="s">
        <v>57</v>
      </c>
      <c r="C142" t="s">
        <v>21</v>
      </c>
      <c r="D142" t="s">
        <v>95</v>
      </c>
      <c r="E142" t="s">
        <v>110</v>
      </c>
      <c r="F142" t="s">
        <v>95</v>
      </c>
      <c r="G142" t="s">
        <v>95</v>
      </c>
      <c r="H142" t="s">
        <v>97</v>
      </c>
      <c r="I142" t="s">
        <v>95</v>
      </c>
      <c r="J142" t="s">
        <v>95</v>
      </c>
      <c r="K142" t="s">
        <v>95</v>
      </c>
      <c r="L142" t="s">
        <v>95</v>
      </c>
      <c r="M142">
        <v>4.48</v>
      </c>
      <c r="N142" t="s">
        <v>95</v>
      </c>
      <c r="R142" t="s">
        <v>121</v>
      </c>
      <c r="S142" t="s">
        <v>100</v>
      </c>
    </row>
    <row r="143" spans="1:19">
      <c r="A143" t="s">
        <v>20</v>
      </c>
      <c r="B143" t="s">
        <v>57</v>
      </c>
      <c r="C143" t="s">
        <v>21</v>
      </c>
      <c r="D143" t="s">
        <v>95</v>
      </c>
      <c r="E143" t="s">
        <v>111</v>
      </c>
      <c r="F143" t="s">
        <v>95</v>
      </c>
      <c r="G143" t="s">
        <v>95</v>
      </c>
      <c r="H143" t="s">
        <v>97</v>
      </c>
      <c r="I143" t="s">
        <v>95</v>
      </c>
      <c r="J143" t="s">
        <v>95</v>
      </c>
      <c r="K143" t="s">
        <v>95</v>
      </c>
      <c r="L143" t="s">
        <v>95</v>
      </c>
      <c r="M143">
        <v>488.772</v>
      </c>
      <c r="N143" t="s">
        <v>95</v>
      </c>
      <c r="R143" t="s">
        <v>121</v>
      </c>
      <c r="S143" t="s">
        <v>102</v>
      </c>
    </row>
    <row r="144" spans="1:19">
      <c r="A144" t="s">
        <v>20</v>
      </c>
      <c r="B144" t="s">
        <v>57</v>
      </c>
      <c r="C144" t="s">
        <v>21</v>
      </c>
      <c r="D144" t="s">
        <v>95</v>
      </c>
      <c r="E144" t="s">
        <v>112</v>
      </c>
      <c r="F144" t="s">
        <v>95</v>
      </c>
      <c r="G144" t="s">
        <v>95</v>
      </c>
      <c r="H144" t="s">
        <v>97</v>
      </c>
      <c r="I144" t="s">
        <v>95</v>
      </c>
      <c r="J144" t="s">
        <v>95</v>
      </c>
      <c r="K144" t="s">
        <v>95</v>
      </c>
      <c r="L144" t="s">
        <v>95</v>
      </c>
      <c r="M144">
        <v>131</v>
      </c>
      <c r="N144" t="s">
        <v>95</v>
      </c>
      <c r="R144" t="s">
        <v>121</v>
      </c>
      <c r="S144" t="s">
        <v>104</v>
      </c>
    </row>
    <row r="145" spans="1:19">
      <c r="A145" t="s">
        <v>20</v>
      </c>
      <c r="B145" t="s">
        <v>57</v>
      </c>
      <c r="C145" t="s">
        <v>21</v>
      </c>
      <c r="D145" t="s">
        <v>95</v>
      </c>
      <c r="E145" t="s">
        <v>113</v>
      </c>
      <c r="F145" t="s">
        <v>95</v>
      </c>
      <c r="G145" t="s">
        <v>95</v>
      </c>
      <c r="H145" t="s">
        <v>97</v>
      </c>
      <c r="I145" t="s">
        <v>95</v>
      </c>
      <c r="J145" t="s">
        <v>95</v>
      </c>
      <c r="K145" t="s">
        <v>95</v>
      </c>
      <c r="L145" t="s">
        <v>95</v>
      </c>
      <c r="M145">
        <v>76.28</v>
      </c>
      <c r="N145" t="s">
        <v>95</v>
      </c>
      <c r="R145" t="s">
        <v>121</v>
      </c>
      <c r="S145" t="s">
        <v>106</v>
      </c>
    </row>
    <row r="146" spans="1:19">
      <c r="A146" t="s">
        <v>20</v>
      </c>
      <c r="B146" t="s">
        <v>46</v>
      </c>
      <c r="C146" t="s">
        <v>21</v>
      </c>
      <c r="D146" t="s">
        <v>95</v>
      </c>
      <c r="E146" t="s">
        <v>96</v>
      </c>
      <c r="F146" t="s">
        <v>95</v>
      </c>
      <c r="G146" t="s">
        <v>95</v>
      </c>
      <c r="H146" t="s">
        <v>97</v>
      </c>
      <c r="I146" t="s">
        <v>95</v>
      </c>
      <c r="J146" t="s">
        <v>95</v>
      </c>
      <c r="K146" t="s">
        <v>95</v>
      </c>
      <c r="L146" t="s">
        <v>95</v>
      </c>
      <c r="M146">
        <v>9.4633277436</v>
      </c>
      <c r="N146" t="s">
        <v>95</v>
      </c>
      <c r="R146" t="s">
        <v>11</v>
      </c>
      <c r="S146" t="s">
        <v>96</v>
      </c>
    </row>
    <row r="147" spans="1:19">
      <c r="A147" t="s">
        <v>20</v>
      </c>
      <c r="B147" t="s">
        <v>46</v>
      </c>
      <c r="C147" t="s">
        <v>21</v>
      </c>
      <c r="D147" t="s">
        <v>95</v>
      </c>
      <c r="E147" t="s">
        <v>99</v>
      </c>
      <c r="F147" t="s">
        <v>95</v>
      </c>
      <c r="G147" t="s">
        <v>95</v>
      </c>
      <c r="H147" t="s">
        <v>97</v>
      </c>
      <c r="I147" t="s">
        <v>95</v>
      </c>
      <c r="J147" t="s">
        <v>95</v>
      </c>
      <c r="K147" t="s">
        <v>95</v>
      </c>
      <c r="L147" t="s">
        <v>95</v>
      </c>
      <c r="M147">
        <v>60.3557197488</v>
      </c>
      <c r="N147" t="s">
        <v>95</v>
      </c>
      <c r="R147" t="s">
        <v>11</v>
      </c>
      <c r="S147" t="s">
        <v>99</v>
      </c>
    </row>
    <row r="148" spans="1:19">
      <c r="A148" t="s">
        <v>20</v>
      </c>
      <c r="B148" t="s">
        <v>46</v>
      </c>
      <c r="C148" t="s">
        <v>21</v>
      </c>
      <c r="D148" t="s">
        <v>95</v>
      </c>
      <c r="E148" t="s">
        <v>100</v>
      </c>
      <c r="F148" t="s">
        <v>95</v>
      </c>
      <c r="G148" t="s">
        <v>95</v>
      </c>
      <c r="H148" t="s">
        <v>97</v>
      </c>
      <c r="I148" t="s">
        <v>95</v>
      </c>
      <c r="J148" t="s">
        <v>95</v>
      </c>
      <c r="K148" t="s">
        <v>95</v>
      </c>
      <c r="L148" t="s">
        <v>95</v>
      </c>
      <c r="M148">
        <v>0.40984459596</v>
      </c>
      <c r="N148" t="s">
        <v>95</v>
      </c>
      <c r="R148" t="s">
        <v>11</v>
      </c>
      <c r="S148" t="s">
        <v>101</v>
      </c>
    </row>
    <row r="149" spans="1:19">
      <c r="A149" t="s">
        <v>20</v>
      </c>
      <c r="B149" t="s">
        <v>46</v>
      </c>
      <c r="C149" t="s">
        <v>21</v>
      </c>
      <c r="D149" t="s">
        <v>95</v>
      </c>
      <c r="E149" t="s">
        <v>102</v>
      </c>
      <c r="F149" t="s">
        <v>95</v>
      </c>
      <c r="G149" t="s">
        <v>95</v>
      </c>
      <c r="H149" t="s">
        <v>97</v>
      </c>
      <c r="I149" t="s">
        <v>95</v>
      </c>
      <c r="J149" t="s">
        <v>95</v>
      </c>
      <c r="K149" t="s">
        <v>95</v>
      </c>
      <c r="L149" t="s">
        <v>95</v>
      </c>
      <c r="M149">
        <v>0.70057431324</v>
      </c>
      <c r="N149" t="s">
        <v>95</v>
      </c>
      <c r="R149" t="s">
        <v>11</v>
      </c>
      <c r="S149" t="s">
        <v>103</v>
      </c>
    </row>
    <row r="150" spans="1:19">
      <c r="A150" t="s">
        <v>20</v>
      </c>
      <c r="B150" t="s">
        <v>46</v>
      </c>
      <c r="C150" t="s">
        <v>21</v>
      </c>
      <c r="D150" t="s">
        <v>95</v>
      </c>
      <c r="E150" t="s">
        <v>104</v>
      </c>
      <c r="F150" t="s">
        <v>95</v>
      </c>
      <c r="G150" t="s">
        <v>95</v>
      </c>
      <c r="H150" t="s">
        <v>97</v>
      </c>
      <c r="I150" t="s">
        <v>95</v>
      </c>
      <c r="J150" t="s">
        <v>95</v>
      </c>
      <c r="K150" t="s">
        <v>95</v>
      </c>
      <c r="L150" t="s">
        <v>95</v>
      </c>
      <c r="M150">
        <v>26.8634424564</v>
      </c>
      <c r="N150" t="s">
        <v>95</v>
      </c>
      <c r="R150" t="s">
        <v>11</v>
      </c>
      <c r="S150" t="s">
        <v>105</v>
      </c>
    </row>
    <row r="151" spans="1:19">
      <c r="A151" t="s">
        <v>20</v>
      </c>
      <c r="B151" t="s">
        <v>46</v>
      </c>
      <c r="C151" t="s">
        <v>21</v>
      </c>
      <c r="D151" t="s">
        <v>95</v>
      </c>
      <c r="E151" t="s">
        <v>106</v>
      </c>
      <c r="F151" t="s">
        <v>95</v>
      </c>
      <c r="G151" t="s">
        <v>95</v>
      </c>
      <c r="H151" t="s">
        <v>97</v>
      </c>
      <c r="I151" t="s">
        <v>95</v>
      </c>
      <c r="J151" t="s">
        <v>95</v>
      </c>
      <c r="K151" t="s">
        <v>95</v>
      </c>
      <c r="L151" t="s">
        <v>95</v>
      </c>
      <c r="M151">
        <v>117.0844439652</v>
      </c>
      <c r="N151" t="s">
        <v>95</v>
      </c>
      <c r="R151" t="s">
        <v>11</v>
      </c>
      <c r="S151" t="s">
        <v>107</v>
      </c>
    </row>
    <row r="152" spans="1:19">
      <c r="A152" t="s">
        <v>20</v>
      </c>
      <c r="B152" t="s">
        <v>46</v>
      </c>
      <c r="C152" t="s">
        <v>21</v>
      </c>
      <c r="D152" t="s">
        <v>95</v>
      </c>
      <c r="E152" t="s">
        <v>101</v>
      </c>
      <c r="F152" t="s">
        <v>95</v>
      </c>
      <c r="G152" t="s">
        <v>95</v>
      </c>
      <c r="H152" t="s">
        <v>97</v>
      </c>
      <c r="I152" t="s">
        <v>95</v>
      </c>
      <c r="J152" t="s">
        <v>95</v>
      </c>
      <c r="K152" t="s">
        <v>95</v>
      </c>
      <c r="L152" t="s">
        <v>95</v>
      </c>
      <c r="M152">
        <v>0.546</v>
      </c>
      <c r="N152" t="s">
        <v>95</v>
      </c>
      <c r="R152" t="s">
        <v>11</v>
      </c>
      <c r="S152" t="s">
        <v>108</v>
      </c>
    </row>
    <row r="153" spans="1:19">
      <c r="A153" t="s">
        <v>20</v>
      </c>
      <c r="B153" t="s">
        <v>46</v>
      </c>
      <c r="C153" t="s">
        <v>21</v>
      </c>
      <c r="D153" t="s">
        <v>95</v>
      </c>
      <c r="E153" t="s">
        <v>103</v>
      </c>
      <c r="F153" t="s">
        <v>95</v>
      </c>
      <c r="G153" t="s">
        <v>95</v>
      </c>
      <c r="H153" t="s">
        <v>97</v>
      </c>
      <c r="I153" t="s">
        <v>95</v>
      </c>
      <c r="J153" t="s">
        <v>95</v>
      </c>
      <c r="K153" t="s">
        <v>95</v>
      </c>
      <c r="L153" t="s">
        <v>95</v>
      </c>
      <c r="M153">
        <v>0.315</v>
      </c>
      <c r="N153" t="s">
        <v>95</v>
      </c>
      <c r="R153" t="s">
        <v>11</v>
      </c>
      <c r="S153" t="s">
        <v>109</v>
      </c>
    </row>
    <row r="154" spans="1:19">
      <c r="A154" t="s">
        <v>20</v>
      </c>
      <c r="B154" t="s">
        <v>46</v>
      </c>
      <c r="C154" t="s">
        <v>21</v>
      </c>
      <c r="D154" t="s">
        <v>95</v>
      </c>
      <c r="E154" t="s">
        <v>110</v>
      </c>
      <c r="F154" t="s">
        <v>95</v>
      </c>
      <c r="G154" t="s">
        <v>95</v>
      </c>
      <c r="H154" t="s">
        <v>97</v>
      </c>
      <c r="I154" t="s">
        <v>95</v>
      </c>
      <c r="J154" t="s">
        <v>95</v>
      </c>
      <c r="K154" t="s">
        <v>95</v>
      </c>
      <c r="L154" t="s">
        <v>95</v>
      </c>
      <c r="M154">
        <v>0.35</v>
      </c>
      <c r="N154" t="s">
        <v>95</v>
      </c>
      <c r="R154" t="s">
        <v>11</v>
      </c>
      <c r="S154" t="s">
        <v>100</v>
      </c>
    </row>
    <row r="155" spans="1:19">
      <c r="A155" t="s">
        <v>20</v>
      </c>
      <c r="B155" t="s">
        <v>46</v>
      </c>
      <c r="C155" t="s">
        <v>21</v>
      </c>
      <c r="D155" t="s">
        <v>95</v>
      </c>
      <c r="E155" t="s">
        <v>111</v>
      </c>
      <c r="F155" t="s">
        <v>95</v>
      </c>
      <c r="G155" t="s">
        <v>95</v>
      </c>
      <c r="H155" t="s">
        <v>97</v>
      </c>
      <c r="I155" t="s">
        <v>95</v>
      </c>
      <c r="J155" t="s">
        <v>95</v>
      </c>
      <c r="K155" t="s">
        <v>95</v>
      </c>
      <c r="L155" t="s">
        <v>95</v>
      </c>
      <c r="M155">
        <v>67.044</v>
      </c>
      <c r="N155" t="s">
        <v>95</v>
      </c>
      <c r="R155" t="s">
        <v>11</v>
      </c>
      <c r="S155" t="s">
        <v>102</v>
      </c>
    </row>
    <row r="156" spans="1:19">
      <c r="A156" t="s">
        <v>20</v>
      </c>
      <c r="B156" t="s">
        <v>46</v>
      </c>
      <c r="C156" t="s">
        <v>21</v>
      </c>
      <c r="D156" t="s">
        <v>95</v>
      </c>
      <c r="E156" t="s">
        <v>112</v>
      </c>
      <c r="F156" t="s">
        <v>95</v>
      </c>
      <c r="G156" t="s">
        <v>95</v>
      </c>
      <c r="H156" t="s">
        <v>97</v>
      </c>
      <c r="I156" t="s">
        <v>95</v>
      </c>
      <c r="J156" t="s">
        <v>95</v>
      </c>
      <c r="K156" t="s">
        <v>95</v>
      </c>
      <c r="L156" t="s">
        <v>95</v>
      </c>
      <c r="M156">
        <v>10.6</v>
      </c>
      <c r="N156" t="s">
        <v>95</v>
      </c>
      <c r="R156" t="s">
        <v>11</v>
      </c>
      <c r="S156" t="s">
        <v>104</v>
      </c>
    </row>
    <row r="157" spans="1:19">
      <c r="A157" t="s">
        <v>20</v>
      </c>
      <c r="B157" t="s">
        <v>46</v>
      </c>
      <c r="C157" t="s">
        <v>21</v>
      </c>
      <c r="D157" t="s">
        <v>95</v>
      </c>
      <c r="E157" t="s">
        <v>113</v>
      </c>
      <c r="F157" t="s">
        <v>95</v>
      </c>
      <c r="G157" t="s">
        <v>95</v>
      </c>
      <c r="H157" t="s">
        <v>97</v>
      </c>
      <c r="I157" t="s">
        <v>95</v>
      </c>
      <c r="J157" t="s">
        <v>95</v>
      </c>
      <c r="K157" t="s">
        <v>95</v>
      </c>
      <c r="L157" t="s">
        <v>95</v>
      </c>
      <c r="M157">
        <v>7.76</v>
      </c>
      <c r="N157" t="s">
        <v>95</v>
      </c>
      <c r="R157" t="s">
        <v>11</v>
      </c>
      <c r="S157" t="s">
        <v>106</v>
      </c>
    </row>
    <row r="158" spans="1:19">
      <c r="A158" t="s">
        <v>20</v>
      </c>
      <c r="B158" t="s">
        <v>43</v>
      </c>
      <c r="C158" t="s">
        <v>21</v>
      </c>
      <c r="D158" t="s">
        <v>95</v>
      </c>
      <c r="E158" t="s">
        <v>96</v>
      </c>
      <c r="F158" t="s">
        <v>95</v>
      </c>
      <c r="G158" t="s">
        <v>95</v>
      </c>
      <c r="H158" t="s">
        <v>97</v>
      </c>
      <c r="I158" t="s">
        <v>95</v>
      </c>
      <c r="J158" t="s">
        <v>95</v>
      </c>
      <c r="K158" t="s">
        <v>95</v>
      </c>
      <c r="L158" t="s">
        <v>95</v>
      </c>
      <c r="M158">
        <v>3.19829652</v>
      </c>
      <c r="N158" t="s">
        <v>95</v>
      </c>
      <c r="R158" t="s">
        <v>122</v>
      </c>
      <c r="S158" t="s">
        <v>96</v>
      </c>
    </row>
    <row r="159" spans="1:19">
      <c r="A159" t="s">
        <v>20</v>
      </c>
      <c r="B159" t="s">
        <v>43</v>
      </c>
      <c r="C159" t="s">
        <v>21</v>
      </c>
      <c r="D159" t="s">
        <v>95</v>
      </c>
      <c r="E159" t="s">
        <v>99</v>
      </c>
      <c r="F159" t="s">
        <v>95</v>
      </c>
      <c r="G159" t="s">
        <v>95</v>
      </c>
      <c r="H159" t="s">
        <v>97</v>
      </c>
      <c r="I159" t="s">
        <v>95</v>
      </c>
      <c r="J159" t="s">
        <v>95</v>
      </c>
      <c r="K159" t="s">
        <v>95</v>
      </c>
      <c r="L159" t="s">
        <v>95</v>
      </c>
      <c r="M159">
        <v>28.1800487052</v>
      </c>
      <c r="N159" t="s">
        <v>95</v>
      </c>
      <c r="R159" t="s">
        <v>122</v>
      </c>
      <c r="S159" t="s">
        <v>99</v>
      </c>
    </row>
    <row r="160" spans="1:19">
      <c r="A160" t="s">
        <v>20</v>
      </c>
      <c r="B160" t="s">
        <v>43</v>
      </c>
      <c r="C160" t="s">
        <v>21</v>
      </c>
      <c r="D160" t="s">
        <v>95</v>
      </c>
      <c r="E160" t="s">
        <v>100</v>
      </c>
      <c r="F160" t="s">
        <v>95</v>
      </c>
      <c r="G160" t="s">
        <v>95</v>
      </c>
      <c r="H160" t="s">
        <v>97</v>
      </c>
      <c r="I160" t="s">
        <v>95</v>
      </c>
      <c r="J160" t="s">
        <v>95</v>
      </c>
      <c r="K160" t="s">
        <v>95</v>
      </c>
      <c r="L160" t="s">
        <v>95</v>
      </c>
      <c r="M160">
        <v>7.5946374864</v>
      </c>
      <c r="N160" t="s">
        <v>95</v>
      </c>
      <c r="R160" t="s">
        <v>122</v>
      </c>
      <c r="S160" t="s">
        <v>101</v>
      </c>
    </row>
    <row r="161" spans="1:19">
      <c r="A161" t="s">
        <v>20</v>
      </c>
      <c r="B161" t="s">
        <v>43</v>
      </c>
      <c r="C161" t="s">
        <v>21</v>
      </c>
      <c r="D161" t="s">
        <v>95</v>
      </c>
      <c r="E161" t="s">
        <v>102</v>
      </c>
      <c r="F161" t="s">
        <v>95</v>
      </c>
      <c r="G161" t="s">
        <v>95</v>
      </c>
      <c r="H161" t="s">
        <v>97</v>
      </c>
      <c r="I161" t="s">
        <v>95</v>
      </c>
      <c r="J161" t="s">
        <v>95</v>
      </c>
      <c r="K161" t="s">
        <v>95</v>
      </c>
      <c r="L161" t="s">
        <v>95</v>
      </c>
      <c r="M161">
        <v>8.7175707408</v>
      </c>
      <c r="N161" t="s">
        <v>95</v>
      </c>
      <c r="R161" t="s">
        <v>122</v>
      </c>
      <c r="S161" t="s">
        <v>103</v>
      </c>
    </row>
    <row r="162" spans="1:19">
      <c r="A162" t="s">
        <v>20</v>
      </c>
      <c r="B162" t="s">
        <v>43</v>
      </c>
      <c r="C162" t="s">
        <v>21</v>
      </c>
      <c r="D162" t="s">
        <v>95</v>
      </c>
      <c r="E162" t="s">
        <v>104</v>
      </c>
      <c r="F162" t="s">
        <v>95</v>
      </c>
      <c r="G162" t="s">
        <v>95</v>
      </c>
      <c r="H162" t="s">
        <v>97</v>
      </c>
      <c r="I162" t="s">
        <v>95</v>
      </c>
      <c r="J162" t="s">
        <v>95</v>
      </c>
      <c r="K162" t="s">
        <v>95</v>
      </c>
      <c r="L162" t="s">
        <v>95</v>
      </c>
      <c r="M162">
        <v>2.037966768</v>
      </c>
      <c r="N162" t="s">
        <v>95</v>
      </c>
      <c r="R162" t="s">
        <v>122</v>
      </c>
      <c r="S162" t="s">
        <v>105</v>
      </c>
    </row>
    <row r="163" spans="1:19">
      <c r="A163" t="s">
        <v>20</v>
      </c>
      <c r="B163" t="s">
        <v>43</v>
      </c>
      <c r="C163" t="s">
        <v>21</v>
      </c>
      <c r="D163" t="s">
        <v>95</v>
      </c>
      <c r="E163" t="s">
        <v>106</v>
      </c>
      <c r="F163" t="s">
        <v>95</v>
      </c>
      <c r="G163" t="s">
        <v>95</v>
      </c>
      <c r="H163" t="s">
        <v>97</v>
      </c>
      <c r="I163" t="s">
        <v>95</v>
      </c>
      <c r="J163" t="s">
        <v>95</v>
      </c>
      <c r="K163" t="s">
        <v>95</v>
      </c>
      <c r="L163" t="s">
        <v>95</v>
      </c>
      <c r="M163">
        <v>4.6074729168</v>
      </c>
      <c r="N163" t="s">
        <v>95</v>
      </c>
      <c r="R163" t="s">
        <v>122</v>
      </c>
      <c r="S163" t="s">
        <v>107</v>
      </c>
    </row>
    <row r="164" spans="1:19">
      <c r="A164" t="s">
        <v>20</v>
      </c>
      <c r="B164" t="s">
        <v>43</v>
      </c>
      <c r="C164" t="s">
        <v>21</v>
      </c>
      <c r="D164" t="s">
        <v>95</v>
      </c>
      <c r="E164" t="s">
        <v>101</v>
      </c>
      <c r="F164" t="s">
        <v>95</v>
      </c>
      <c r="G164" t="s">
        <v>95</v>
      </c>
      <c r="H164" t="s">
        <v>97</v>
      </c>
      <c r="I164" t="s">
        <v>95</v>
      </c>
      <c r="J164" t="s">
        <v>95</v>
      </c>
      <c r="K164" t="s">
        <v>95</v>
      </c>
      <c r="L164" t="s">
        <v>95</v>
      </c>
      <c r="M164">
        <v>1.855</v>
      </c>
      <c r="N164" t="s">
        <v>95</v>
      </c>
      <c r="R164" t="s">
        <v>122</v>
      </c>
      <c r="S164" t="s">
        <v>108</v>
      </c>
    </row>
    <row r="165" spans="1:19">
      <c r="A165" t="s">
        <v>20</v>
      </c>
      <c r="B165" t="s">
        <v>43</v>
      </c>
      <c r="C165" t="s">
        <v>21</v>
      </c>
      <c r="D165" t="s">
        <v>95</v>
      </c>
      <c r="E165" t="s">
        <v>103</v>
      </c>
      <c r="F165" t="s">
        <v>95</v>
      </c>
      <c r="G165" t="s">
        <v>95</v>
      </c>
      <c r="H165" t="s">
        <v>97</v>
      </c>
      <c r="I165" t="s">
        <v>95</v>
      </c>
      <c r="J165" t="s">
        <v>95</v>
      </c>
      <c r="K165" t="s">
        <v>95</v>
      </c>
      <c r="L165" t="s">
        <v>95</v>
      </c>
      <c r="M165">
        <v>0.36</v>
      </c>
      <c r="N165" t="s">
        <v>95</v>
      </c>
      <c r="R165" t="s">
        <v>122</v>
      </c>
      <c r="S165" t="s">
        <v>109</v>
      </c>
    </row>
    <row r="166" spans="1:19">
      <c r="A166" t="s">
        <v>20</v>
      </c>
      <c r="B166" t="s">
        <v>43</v>
      </c>
      <c r="C166" t="s">
        <v>21</v>
      </c>
      <c r="D166" t="s">
        <v>95</v>
      </c>
      <c r="E166" t="s">
        <v>110</v>
      </c>
      <c r="F166" t="s">
        <v>95</v>
      </c>
      <c r="G166" t="s">
        <v>95</v>
      </c>
      <c r="H166" t="s">
        <v>97</v>
      </c>
      <c r="I166" t="s">
        <v>95</v>
      </c>
      <c r="J166" t="s">
        <v>95</v>
      </c>
      <c r="K166" t="s">
        <v>95</v>
      </c>
      <c r="L166" t="s">
        <v>95</v>
      </c>
      <c r="M166">
        <v>2.94</v>
      </c>
      <c r="N166" t="s">
        <v>95</v>
      </c>
      <c r="R166" t="s">
        <v>122</v>
      </c>
      <c r="S166" t="s">
        <v>100</v>
      </c>
    </row>
    <row r="167" spans="1:19">
      <c r="A167" t="s">
        <v>20</v>
      </c>
      <c r="B167" t="s">
        <v>43</v>
      </c>
      <c r="C167" t="s">
        <v>21</v>
      </c>
      <c r="D167" t="s">
        <v>95</v>
      </c>
      <c r="E167" t="s">
        <v>111</v>
      </c>
      <c r="F167" t="s">
        <v>95</v>
      </c>
      <c r="G167" t="s">
        <v>95</v>
      </c>
      <c r="H167" t="s">
        <v>97</v>
      </c>
      <c r="I167" t="s">
        <v>95</v>
      </c>
      <c r="J167" t="s">
        <v>95</v>
      </c>
      <c r="K167" t="s">
        <v>95</v>
      </c>
      <c r="L167" t="s">
        <v>95</v>
      </c>
      <c r="M167">
        <v>108.66</v>
      </c>
      <c r="N167" t="s">
        <v>95</v>
      </c>
      <c r="R167" t="s">
        <v>122</v>
      </c>
      <c r="S167" t="s">
        <v>102</v>
      </c>
    </row>
    <row r="168" spans="1:19">
      <c r="A168" t="s">
        <v>20</v>
      </c>
      <c r="B168" t="s">
        <v>43</v>
      </c>
      <c r="C168" t="s">
        <v>21</v>
      </c>
      <c r="D168" t="s">
        <v>95</v>
      </c>
      <c r="E168" t="s">
        <v>112</v>
      </c>
      <c r="F168" t="s">
        <v>95</v>
      </c>
      <c r="G168" t="s">
        <v>95</v>
      </c>
      <c r="H168" t="s">
        <v>97</v>
      </c>
      <c r="I168" t="s">
        <v>95</v>
      </c>
      <c r="J168" t="s">
        <v>95</v>
      </c>
      <c r="K168" t="s">
        <v>95</v>
      </c>
      <c r="L168" t="s">
        <v>95</v>
      </c>
      <c r="M168">
        <v>36.7</v>
      </c>
      <c r="N168" t="s">
        <v>95</v>
      </c>
      <c r="R168" t="s">
        <v>122</v>
      </c>
      <c r="S168" t="s">
        <v>104</v>
      </c>
    </row>
    <row r="169" spans="1:19">
      <c r="A169" t="s">
        <v>20</v>
      </c>
      <c r="B169" t="s">
        <v>43</v>
      </c>
      <c r="C169" t="s">
        <v>21</v>
      </c>
      <c r="D169" t="s">
        <v>95</v>
      </c>
      <c r="E169" t="s">
        <v>113</v>
      </c>
      <c r="F169" t="s">
        <v>95</v>
      </c>
      <c r="G169" t="s">
        <v>95</v>
      </c>
      <c r="H169" t="s">
        <v>97</v>
      </c>
      <c r="I169" t="s">
        <v>95</v>
      </c>
      <c r="J169" t="s">
        <v>95</v>
      </c>
      <c r="K169" t="s">
        <v>95</v>
      </c>
      <c r="L169" t="s">
        <v>95</v>
      </c>
      <c r="M169">
        <v>26.56</v>
      </c>
      <c r="N169" t="s">
        <v>95</v>
      </c>
      <c r="R169" t="s">
        <v>122</v>
      </c>
      <c r="S169" t="s">
        <v>106</v>
      </c>
    </row>
    <row r="170" spans="1:19">
      <c r="A170" t="s">
        <v>20</v>
      </c>
      <c r="B170" t="s">
        <v>65</v>
      </c>
      <c r="C170" t="s">
        <v>21</v>
      </c>
      <c r="D170" t="s">
        <v>95</v>
      </c>
      <c r="E170" t="s">
        <v>96</v>
      </c>
      <c r="F170" t="s">
        <v>95</v>
      </c>
      <c r="G170" t="s">
        <v>95</v>
      </c>
      <c r="H170" t="s">
        <v>97</v>
      </c>
      <c r="I170" t="s">
        <v>95</v>
      </c>
      <c r="J170" t="s">
        <v>95</v>
      </c>
      <c r="K170" t="s">
        <v>95</v>
      </c>
      <c r="L170" t="s">
        <v>95</v>
      </c>
      <c r="M170">
        <v>0.3797260128</v>
      </c>
      <c r="N170" t="s">
        <v>95</v>
      </c>
      <c r="R170" t="s">
        <v>38</v>
      </c>
      <c r="S170" t="s">
        <v>96</v>
      </c>
    </row>
    <row r="171" spans="1:19">
      <c r="A171" t="s">
        <v>20</v>
      </c>
      <c r="B171" t="s">
        <v>65</v>
      </c>
      <c r="C171" t="s">
        <v>21</v>
      </c>
      <c r="D171" t="s">
        <v>95</v>
      </c>
      <c r="E171" t="s">
        <v>99</v>
      </c>
      <c r="F171" t="s">
        <v>95</v>
      </c>
      <c r="G171" t="s">
        <v>95</v>
      </c>
      <c r="H171" t="s">
        <v>97</v>
      </c>
      <c r="I171" t="s">
        <v>95</v>
      </c>
      <c r="J171" t="s">
        <v>95</v>
      </c>
      <c r="K171" t="s">
        <v>95</v>
      </c>
      <c r="L171" t="s">
        <v>95</v>
      </c>
      <c r="M171">
        <v>13.0422420648</v>
      </c>
      <c r="N171" t="s">
        <v>95</v>
      </c>
      <c r="R171" t="s">
        <v>38</v>
      </c>
      <c r="S171" t="s">
        <v>99</v>
      </c>
    </row>
    <row r="172" spans="1:19">
      <c r="A172" t="s">
        <v>20</v>
      </c>
      <c r="B172" t="s">
        <v>65</v>
      </c>
      <c r="C172" t="s">
        <v>21</v>
      </c>
      <c r="D172" t="s">
        <v>95</v>
      </c>
      <c r="E172" t="s">
        <v>100</v>
      </c>
      <c r="F172" t="s">
        <v>95</v>
      </c>
      <c r="G172" t="s">
        <v>95</v>
      </c>
      <c r="H172" t="s">
        <v>97</v>
      </c>
      <c r="I172" t="s">
        <v>95</v>
      </c>
      <c r="J172" t="s">
        <v>95</v>
      </c>
      <c r="K172" t="s">
        <v>95</v>
      </c>
      <c r="L172" t="s">
        <v>95</v>
      </c>
      <c r="M172">
        <v>0</v>
      </c>
      <c r="N172" t="s">
        <v>95</v>
      </c>
      <c r="R172" t="s">
        <v>38</v>
      </c>
      <c r="S172" t="s">
        <v>101</v>
      </c>
    </row>
    <row r="173" spans="1:19">
      <c r="A173" t="s">
        <v>20</v>
      </c>
      <c r="B173" t="s">
        <v>65</v>
      </c>
      <c r="C173" t="s">
        <v>21</v>
      </c>
      <c r="D173" t="s">
        <v>95</v>
      </c>
      <c r="E173" t="s">
        <v>102</v>
      </c>
      <c r="F173" t="s">
        <v>95</v>
      </c>
      <c r="G173" t="s">
        <v>95</v>
      </c>
      <c r="H173" t="s">
        <v>97</v>
      </c>
      <c r="I173" t="s">
        <v>95</v>
      </c>
      <c r="J173" t="s">
        <v>95</v>
      </c>
      <c r="K173" t="s">
        <v>95</v>
      </c>
      <c r="L173" t="s">
        <v>95</v>
      </c>
      <c r="M173">
        <v>0</v>
      </c>
      <c r="N173" t="s">
        <v>95</v>
      </c>
      <c r="R173" t="s">
        <v>38</v>
      </c>
      <c r="S173" t="s">
        <v>103</v>
      </c>
    </row>
    <row r="174" spans="1:19">
      <c r="A174" t="s">
        <v>20</v>
      </c>
      <c r="B174" t="s">
        <v>65</v>
      </c>
      <c r="C174" t="s">
        <v>21</v>
      </c>
      <c r="D174" t="s">
        <v>95</v>
      </c>
      <c r="E174" t="s">
        <v>104</v>
      </c>
      <c r="F174" t="s">
        <v>95</v>
      </c>
      <c r="G174" t="s">
        <v>95</v>
      </c>
      <c r="H174" t="s">
        <v>97</v>
      </c>
      <c r="I174" t="s">
        <v>95</v>
      </c>
      <c r="J174" t="s">
        <v>95</v>
      </c>
      <c r="K174" t="s">
        <v>95</v>
      </c>
      <c r="L174" t="s">
        <v>95</v>
      </c>
      <c r="M174">
        <v>0.6990113808</v>
      </c>
      <c r="N174" t="s">
        <v>95</v>
      </c>
      <c r="R174" t="s">
        <v>38</v>
      </c>
      <c r="S174" t="s">
        <v>105</v>
      </c>
    </row>
    <row r="175" spans="1:19">
      <c r="A175" t="s">
        <v>20</v>
      </c>
      <c r="B175" t="s">
        <v>65</v>
      </c>
      <c r="C175" t="s">
        <v>21</v>
      </c>
      <c r="D175" t="s">
        <v>95</v>
      </c>
      <c r="E175" t="s">
        <v>106</v>
      </c>
      <c r="F175" t="s">
        <v>95</v>
      </c>
      <c r="G175" t="s">
        <v>95</v>
      </c>
      <c r="H175" t="s">
        <v>97</v>
      </c>
      <c r="I175" t="s">
        <v>95</v>
      </c>
      <c r="J175" t="s">
        <v>95</v>
      </c>
      <c r="K175" t="s">
        <v>95</v>
      </c>
      <c r="L175" t="s">
        <v>95</v>
      </c>
      <c r="M175">
        <v>2.6983800396</v>
      </c>
      <c r="N175" t="s">
        <v>95</v>
      </c>
      <c r="R175" t="s">
        <v>38</v>
      </c>
      <c r="S175" t="s">
        <v>107</v>
      </c>
    </row>
    <row r="176" spans="1:19">
      <c r="A176" t="s">
        <v>20</v>
      </c>
      <c r="B176" t="s">
        <v>65</v>
      </c>
      <c r="C176" t="s">
        <v>21</v>
      </c>
      <c r="D176" t="s">
        <v>95</v>
      </c>
      <c r="E176" t="s">
        <v>101</v>
      </c>
      <c r="F176" t="s">
        <v>95</v>
      </c>
      <c r="G176" t="s">
        <v>95</v>
      </c>
      <c r="H176" t="s">
        <v>97</v>
      </c>
      <c r="I176" t="s">
        <v>95</v>
      </c>
      <c r="J176" t="s">
        <v>95</v>
      </c>
      <c r="K176" t="s">
        <v>95</v>
      </c>
      <c r="L176" t="s">
        <v>95</v>
      </c>
      <c r="M176">
        <v>0.028</v>
      </c>
      <c r="N176" t="s">
        <v>95</v>
      </c>
      <c r="R176" t="s">
        <v>38</v>
      </c>
      <c r="S176" t="s">
        <v>108</v>
      </c>
    </row>
    <row r="177" spans="1:19">
      <c r="A177" t="s">
        <v>20</v>
      </c>
      <c r="B177" t="s">
        <v>65</v>
      </c>
      <c r="C177" t="s">
        <v>21</v>
      </c>
      <c r="D177" t="s">
        <v>95</v>
      </c>
      <c r="E177" t="s">
        <v>103</v>
      </c>
      <c r="F177" t="s">
        <v>95</v>
      </c>
      <c r="G177" t="s">
        <v>95</v>
      </c>
      <c r="H177" t="s">
        <v>97</v>
      </c>
      <c r="I177" t="s">
        <v>95</v>
      </c>
      <c r="J177" t="s">
        <v>95</v>
      </c>
      <c r="K177" t="s">
        <v>95</v>
      </c>
      <c r="L177" t="s">
        <v>95</v>
      </c>
      <c r="M177">
        <v>0.015</v>
      </c>
      <c r="N177" t="s">
        <v>95</v>
      </c>
      <c r="R177" t="s">
        <v>38</v>
      </c>
      <c r="S177" t="s">
        <v>109</v>
      </c>
    </row>
    <row r="178" spans="1:19">
      <c r="A178" t="s">
        <v>20</v>
      </c>
      <c r="B178" t="s">
        <v>65</v>
      </c>
      <c r="C178" t="s">
        <v>21</v>
      </c>
      <c r="D178" t="s">
        <v>95</v>
      </c>
      <c r="E178" t="s">
        <v>110</v>
      </c>
      <c r="F178" t="s">
        <v>95</v>
      </c>
      <c r="G178" t="s">
        <v>95</v>
      </c>
      <c r="H178" t="s">
        <v>97</v>
      </c>
      <c r="I178" t="s">
        <v>95</v>
      </c>
      <c r="J178" t="s">
        <v>95</v>
      </c>
      <c r="K178" t="s">
        <v>95</v>
      </c>
      <c r="L178" t="s">
        <v>95</v>
      </c>
      <c r="M178">
        <v>0.035</v>
      </c>
      <c r="N178" t="s">
        <v>95</v>
      </c>
      <c r="R178" t="s">
        <v>38</v>
      </c>
      <c r="S178" t="s">
        <v>100</v>
      </c>
    </row>
    <row r="179" spans="1:19">
      <c r="A179" t="s">
        <v>20</v>
      </c>
      <c r="B179" t="s">
        <v>65</v>
      </c>
      <c r="C179" t="s">
        <v>21</v>
      </c>
      <c r="D179" t="s">
        <v>95</v>
      </c>
      <c r="E179" t="s">
        <v>111</v>
      </c>
      <c r="F179" t="s">
        <v>95</v>
      </c>
      <c r="G179" t="s">
        <v>95</v>
      </c>
      <c r="H179" t="s">
        <v>97</v>
      </c>
      <c r="I179" t="s">
        <v>95</v>
      </c>
      <c r="J179" t="s">
        <v>95</v>
      </c>
      <c r="K179" t="s">
        <v>95</v>
      </c>
      <c r="L179" t="s">
        <v>95</v>
      </c>
      <c r="M179">
        <v>3.348</v>
      </c>
      <c r="N179" t="s">
        <v>95</v>
      </c>
      <c r="R179" t="s">
        <v>38</v>
      </c>
      <c r="S179" t="s">
        <v>102</v>
      </c>
    </row>
    <row r="180" spans="1:19">
      <c r="A180" t="s">
        <v>20</v>
      </c>
      <c r="B180" t="s">
        <v>65</v>
      </c>
      <c r="C180" t="s">
        <v>21</v>
      </c>
      <c r="D180" t="s">
        <v>95</v>
      </c>
      <c r="E180" t="s">
        <v>112</v>
      </c>
      <c r="F180" t="s">
        <v>95</v>
      </c>
      <c r="G180" t="s">
        <v>95</v>
      </c>
      <c r="H180" t="s">
        <v>97</v>
      </c>
      <c r="I180" t="s">
        <v>95</v>
      </c>
      <c r="J180" t="s">
        <v>95</v>
      </c>
      <c r="K180" t="s">
        <v>95</v>
      </c>
      <c r="L180" t="s">
        <v>95</v>
      </c>
      <c r="M180">
        <v>0.8</v>
      </c>
      <c r="N180" t="s">
        <v>95</v>
      </c>
      <c r="R180" t="s">
        <v>38</v>
      </c>
      <c r="S180" t="s">
        <v>104</v>
      </c>
    </row>
    <row r="181" spans="1:19">
      <c r="A181" t="s">
        <v>20</v>
      </c>
      <c r="B181" t="s">
        <v>65</v>
      </c>
      <c r="C181" t="s">
        <v>21</v>
      </c>
      <c r="D181" t="s">
        <v>95</v>
      </c>
      <c r="E181" t="s">
        <v>113</v>
      </c>
      <c r="F181" t="s">
        <v>95</v>
      </c>
      <c r="G181" t="s">
        <v>95</v>
      </c>
      <c r="H181" t="s">
        <v>97</v>
      </c>
      <c r="I181" t="s">
        <v>95</v>
      </c>
      <c r="J181" t="s">
        <v>95</v>
      </c>
      <c r="K181" t="s">
        <v>95</v>
      </c>
      <c r="L181" t="s">
        <v>95</v>
      </c>
      <c r="M181">
        <v>0.44</v>
      </c>
      <c r="N181" t="s">
        <v>95</v>
      </c>
      <c r="R181" t="s">
        <v>38</v>
      </c>
      <c r="S181" t="s">
        <v>106</v>
      </c>
    </row>
    <row r="182" spans="1:19">
      <c r="A182" t="s">
        <v>20</v>
      </c>
      <c r="B182" t="s">
        <v>11</v>
      </c>
      <c r="C182" t="s">
        <v>21</v>
      </c>
      <c r="D182" t="s">
        <v>95</v>
      </c>
      <c r="E182" t="s">
        <v>96</v>
      </c>
      <c r="F182" t="s">
        <v>95</v>
      </c>
      <c r="G182" t="s">
        <v>95</v>
      </c>
      <c r="H182" t="s">
        <v>97</v>
      </c>
      <c r="I182" t="s">
        <v>95</v>
      </c>
      <c r="J182" t="s">
        <v>95</v>
      </c>
      <c r="K182" t="s">
        <v>95</v>
      </c>
      <c r="L182" t="s">
        <v>95</v>
      </c>
      <c r="M182">
        <v>179.286291306</v>
      </c>
      <c r="N182" t="s">
        <v>95</v>
      </c>
      <c r="R182" t="s">
        <v>42</v>
      </c>
      <c r="S182" t="s">
        <v>96</v>
      </c>
    </row>
    <row r="183" spans="1:19">
      <c r="A183" t="s">
        <v>20</v>
      </c>
      <c r="B183" t="s">
        <v>11</v>
      </c>
      <c r="C183" t="s">
        <v>21</v>
      </c>
      <c r="D183" t="s">
        <v>95</v>
      </c>
      <c r="E183" t="s">
        <v>99</v>
      </c>
      <c r="F183" t="s">
        <v>95</v>
      </c>
      <c r="G183" t="s">
        <v>95</v>
      </c>
      <c r="H183" t="s">
        <v>97</v>
      </c>
      <c r="I183" t="s">
        <v>95</v>
      </c>
      <c r="J183" t="s">
        <v>95</v>
      </c>
      <c r="K183" t="s">
        <v>95</v>
      </c>
      <c r="L183" t="s">
        <v>95</v>
      </c>
      <c r="M183">
        <v>177.4691070624</v>
      </c>
      <c r="N183" t="s">
        <v>95</v>
      </c>
      <c r="R183" t="s">
        <v>42</v>
      </c>
      <c r="S183" t="s">
        <v>99</v>
      </c>
    </row>
    <row r="184" spans="1:19">
      <c r="A184" t="s">
        <v>20</v>
      </c>
      <c r="B184" t="s">
        <v>11</v>
      </c>
      <c r="C184" t="s">
        <v>21</v>
      </c>
      <c r="D184" t="s">
        <v>95</v>
      </c>
      <c r="E184" t="s">
        <v>100</v>
      </c>
      <c r="F184" t="s">
        <v>95</v>
      </c>
      <c r="G184" t="s">
        <v>95</v>
      </c>
      <c r="H184" t="s">
        <v>97</v>
      </c>
      <c r="I184" t="s">
        <v>95</v>
      </c>
      <c r="J184" t="s">
        <v>95</v>
      </c>
      <c r="K184" t="s">
        <v>95</v>
      </c>
      <c r="L184" t="s">
        <v>95</v>
      </c>
      <c r="M184">
        <v>75.65784907824</v>
      </c>
      <c r="N184" t="s">
        <v>95</v>
      </c>
      <c r="R184" t="s">
        <v>42</v>
      </c>
      <c r="S184" t="s">
        <v>101</v>
      </c>
    </row>
    <row r="185" spans="1:19">
      <c r="A185" t="s">
        <v>20</v>
      </c>
      <c r="B185" t="s">
        <v>11</v>
      </c>
      <c r="C185" t="s">
        <v>21</v>
      </c>
      <c r="D185" t="s">
        <v>95</v>
      </c>
      <c r="E185" t="s">
        <v>102</v>
      </c>
      <c r="F185" t="s">
        <v>95</v>
      </c>
      <c r="G185" t="s">
        <v>95</v>
      </c>
      <c r="H185" t="s">
        <v>97</v>
      </c>
      <c r="I185" t="s">
        <v>95</v>
      </c>
      <c r="J185" t="s">
        <v>95</v>
      </c>
      <c r="K185" t="s">
        <v>95</v>
      </c>
      <c r="L185" t="s">
        <v>95</v>
      </c>
      <c r="M185">
        <v>103.23096836976</v>
      </c>
      <c r="N185" t="s">
        <v>95</v>
      </c>
      <c r="R185" t="s">
        <v>42</v>
      </c>
      <c r="S185" t="s">
        <v>103</v>
      </c>
    </row>
    <row r="186" spans="1:19">
      <c r="A186" t="s">
        <v>20</v>
      </c>
      <c r="B186" t="s">
        <v>11</v>
      </c>
      <c r="C186" t="s">
        <v>21</v>
      </c>
      <c r="D186" t="s">
        <v>95</v>
      </c>
      <c r="E186" t="s">
        <v>104</v>
      </c>
      <c r="F186" t="s">
        <v>95</v>
      </c>
      <c r="G186" t="s">
        <v>95</v>
      </c>
      <c r="H186" t="s">
        <v>97</v>
      </c>
      <c r="I186" t="s">
        <v>95</v>
      </c>
      <c r="J186" t="s">
        <v>95</v>
      </c>
      <c r="K186" t="s">
        <v>95</v>
      </c>
      <c r="L186" t="s">
        <v>95</v>
      </c>
      <c r="M186">
        <v>64.3754036268</v>
      </c>
      <c r="N186" t="s">
        <v>95</v>
      </c>
      <c r="R186" t="s">
        <v>42</v>
      </c>
      <c r="S186" t="s">
        <v>105</v>
      </c>
    </row>
    <row r="187" spans="1:19">
      <c r="A187" t="s">
        <v>20</v>
      </c>
      <c r="B187" t="s">
        <v>11</v>
      </c>
      <c r="C187" t="s">
        <v>21</v>
      </c>
      <c r="D187" t="s">
        <v>95</v>
      </c>
      <c r="E187" t="s">
        <v>106</v>
      </c>
      <c r="F187" t="s">
        <v>95</v>
      </c>
      <c r="G187" t="s">
        <v>95</v>
      </c>
      <c r="H187" t="s">
        <v>97</v>
      </c>
      <c r="I187" t="s">
        <v>95</v>
      </c>
      <c r="J187" t="s">
        <v>95</v>
      </c>
      <c r="K187" t="s">
        <v>95</v>
      </c>
      <c r="L187" t="s">
        <v>95</v>
      </c>
      <c r="M187">
        <v>68.148941346</v>
      </c>
      <c r="N187" t="s">
        <v>95</v>
      </c>
      <c r="R187" t="s">
        <v>42</v>
      </c>
      <c r="S187" t="s">
        <v>107</v>
      </c>
    </row>
    <row r="188" spans="1:19">
      <c r="A188" t="s">
        <v>20</v>
      </c>
      <c r="B188" t="s">
        <v>11</v>
      </c>
      <c r="C188" t="s">
        <v>21</v>
      </c>
      <c r="D188" t="s">
        <v>95</v>
      </c>
      <c r="E188" t="s">
        <v>101</v>
      </c>
      <c r="F188" t="s">
        <v>95</v>
      </c>
      <c r="G188" t="s">
        <v>95</v>
      </c>
      <c r="H188" t="s">
        <v>97</v>
      </c>
      <c r="I188" t="s">
        <v>95</v>
      </c>
      <c r="J188" t="s">
        <v>95</v>
      </c>
      <c r="K188" t="s">
        <v>95</v>
      </c>
      <c r="L188" t="s">
        <v>95</v>
      </c>
      <c r="M188">
        <v>531.783</v>
      </c>
      <c r="N188" t="s">
        <v>95</v>
      </c>
      <c r="R188" t="s">
        <v>42</v>
      </c>
      <c r="S188" t="s">
        <v>108</v>
      </c>
    </row>
    <row r="189" spans="1:19">
      <c r="A189" t="s">
        <v>20</v>
      </c>
      <c r="B189" t="s">
        <v>11</v>
      </c>
      <c r="C189" t="s">
        <v>21</v>
      </c>
      <c r="D189" t="s">
        <v>95</v>
      </c>
      <c r="E189" t="s">
        <v>103</v>
      </c>
      <c r="F189" t="s">
        <v>95</v>
      </c>
      <c r="G189" t="s">
        <v>95</v>
      </c>
      <c r="H189" t="s">
        <v>97</v>
      </c>
      <c r="I189" t="s">
        <v>95</v>
      </c>
      <c r="J189" t="s">
        <v>95</v>
      </c>
      <c r="K189" t="s">
        <v>95</v>
      </c>
      <c r="L189" t="s">
        <v>95</v>
      </c>
      <c r="M189">
        <v>168.165</v>
      </c>
      <c r="N189" t="s">
        <v>95</v>
      </c>
      <c r="R189" t="s">
        <v>42</v>
      </c>
      <c r="S189" t="s">
        <v>109</v>
      </c>
    </row>
    <row r="190" spans="1:19">
      <c r="A190" t="s">
        <v>20</v>
      </c>
      <c r="B190" t="s">
        <v>11</v>
      </c>
      <c r="C190" t="s">
        <v>21</v>
      </c>
      <c r="D190" t="s">
        <v>95</v>
      </c>
      <c r="E190" t="s">
        <v>110</v>
      </c>
      <c r="F190" t="s">
        <v>95</v>
      </c>
      <c r="G190" t="s">
        <v>95</v>
      </c>
      <c r="H190" t="s">
        <v>97</v>
      </c>
      <c r="I190" t="s">
        <v>95</v>
      </c>
      <c r="J190" t="s">
        <v>95</v>
      </c>
      <c r="K190" t="s">
        <v>95</v>
      </c>
      <c r="L190" t="s">
        <v>95</v>
      </c>
      <c r="M190">
        <v>37.835</v>
      </c>
      <c r="N190" t="s">
        <v>95</v>
      </c>
      <c r="R190" t="s">
        <v>42</v>
      </c>
      <c r="S190" t="s">
        <v>100</v>
      </c>
    </row>
    <row r="191" spans="1:19">
      <c r="A191" t="s">
        <v>20</v>
      </c>
      <c r="B191" t="s">
        <v>11</v>
      </c>
      <c r="C191" t="s">
        <v>21</v>
      </c>
      <c r="D191" t="s">
        <v>95</v>
      </c>
      <c r="E191" t="s">
        <v>111</v>
      </c>
      <c r="F191" t="s">
        <v>95</v>
      </c>
      <c r="G191" t="s">
        <v>95</v>
      </c>
      <c r="H191" t="s">
        <v>97</v>
      </c>
      <c r="I191" t="s">
        <v>95</v>
      </c>
      <c r="J191" t="s">
        <v>95</v>
      </c>
      <c r="K191" t="s">
        <v>95</v>
      </c>
      <c r="L191" t="s">
        <v>95</v>
      </c>
      <c r="M191">
        <v>568.2</v>
      </c>
      <c r="N191" t="s">
        <v>95</v>
      </c>
      <c r="R191" t="s">
        <v>42</v>
      </c>
      <c r="S191" t="s">
        <v>102</v>
      </c>
    </row>
    <row r="192" spans="1:19">
      <c r="A192" t="s">
        <v>20</v>
      </c>
      <c r="B192" t="s">
        <v>11</v>
      </c>
      <c r="C192" t="s">
        <v>21</v>
      </c>
      <c r="D192" t="s">
        <v>95</v>
      </c>
      <c r="E192" t="s">
        <v>112</v>
      </c>
      <c r="F192" t="s">
        <v>95</v>
      </c>
      <c r="G192" t="s">
        <v>95</v>
      </c>
      <c r="H192" t="s">
        <v>97</v>
      </c>
      <c r="I192" t="s">
        <v>95</v>
      </c>
      <c r="J192" t="s">
        <v>95</v>
      </c>
      <c r="K192" t="s">
        <v>95</v>
      </c>
      <c r="L192" t="s">
        <v>95</v>
      </c>
      <c r="M192">
        <v>127.3</v>
      </c>
      <c r="N192" t="s">
        <v>95</v>
      </c>
      <c r="R192" t="s">
        <v>42</v>
      </c>
      <c r="S192" t="s">
        <v>104</v>
      </c>
    </row>
    <row r="193" spans="1:19">
      <c r="A193" t="s">
        <v>20</v>
      </c>
      <c r="B193" t="s">
        <v>11</v>
      </c>
      <c r="C193" t="s">
        <v>21</v>
      </c>
      <c r="D193" t="s">
        <v>95</v>
      </c>
      <c r="E193" t="s">
        <v>113</v>
      </c>
      <c r="F193" t="s">
        <v>95</v>
      </c>
      <c r="G193" t="s">
        <v>95</v>
      </c>
      <c r="H193" t="s">
        <v>97</v>
      </c>
      <c r="I193" t="s">
        <v>95</v>
      </c>
      <c r="J193" t="s">
        <v>95</v>
      </c>
      <c r="K193" t="s">
        <v>95</v>
      </c>
      <c r="L193" t="s">
        <v>95</v>
      </c>
      <c r="M193">
        <v>179.96</v>
      </c>
      <c r="N193" t="s">
        <v>95</v>
      </c>
      <c r="R193" t="s">
        <v>42</v>
      </c>
      <c r="S193" t="s">
        <v>106</v>
      </c>
    </row>
    <row r="194" spans="1:19">
      <c r="A194" t="s">
        <v>20</v>
      </c>
      <c r="B194" t="s">
        <v>66</v>
      </c>
      <c r="C194" t="s">
        <v>21</v>
      </c>
      <c r="D194" t="s">
        <v>95</v>
      </c>
      <c r="E194" t="s">
        <v>96</v>
      </c>
      <c r="F194" t="s">
        <v>95</v>
      </c>
      <c r="G194" t="s">
        <v>95</v>
      </c>
      <c r="H194" t="s">
        <v>97</v>
      </c>
      <c r="I194" t="s">
        <v>95</v>
      </c>
      <c r="J194" t="s">
        <v>95</v>
      </c>
      <c r="K194" t="s">
        <v>95</v>
      </c>
      <c r="L194" t="s">
        <v>95</v>
      </c>
      <c r="M194">
        <v>0.2450282832</v>
      </c>
      <c r="N194" t="s">
        <v>95</v>
      </c>
      <c r="R194" t="s">
        <v>123</v>
      </c>
      <c r="S194" t="s">
        <v>96</v>
      </c>
    </row>
    <row r="195" spans="1:19">
      <c r="A195" t="s">
        <v>20</v>
      </c>
      <c r="B195" t="s">
        <v>66</v>
      </c>
      <c r="C195" t="s">
        <v>21</v>
      </c>
      <c r="D195" t="s">
        <v>95</v>
      </c>
      <c r="E195" t="s">
        <v>99</v>
      </c>
      <c r="F195" t="s">
        <v>95</v>
      </c>
      <c r="G195" t="s">
        <v>95</v>
      </c>
      <c r="H195" t="s">
        <v>97</v>
      </c>
      <c r="I195" t="s">
        <v>95</v>
      </c>
      <c r="J195" t="s">
        <v>95</v>
      </c>
      <c r="K195" t="s">
        <v>95</v>
      </c>
      <c r="L195" t="s">
        <v>95</v>
      </c>
      <c r="M195">
        <v>45.3314591244</v>
      </c>
      <c r="N195" t="s">
        <v>95</v>
      </c>
      <c r="R195" t="s">
        <v>123</v>
      </c>
      <c r="S195" t="s">
        <v>99</v>
      </c>
    </row>
    <row r="196" spans="1:19">
      <c r="A196" t="s">
        <v>20</v>
      </c>
      <c r="B196" t="s">
        <v>66</v>
      </c>
      <c r="C196" t="s">
        <v>21</v>
      </c>
      <c r="D196" t="s">
        <v>95</v>
      </c>
      <c r="E196" t="s">
        <v>100</v>
      </c>
      <c r="F196" t="s">
        <v>95</v>
      </c>
      <c r="G196" t="s">
        <v>95</v>
      </c>
      <c r="H196" t="s">
        <v>97</v>
      </c>
      <c r="I196" t="s">
        <v>95</v>
      </c>
      <c r="J196" t="s">
        <v>95</v>
      </c>
      <c r="K196" t="s">
        <v>95</v>
      </c>
      <c r="L196" t="s">
        <v>95</v>
      </c>
      <c r="M196">
        <v>1.47555434268</v>
      </c>
      <c r="N196" t="s">
        <v>95</v>
      </c>
      <c r="R196" t="s">
        <v>123</v>
      </c>
      <c r="S196" t="s">
        <v>101</v>
      </c>
    </row>
    <row r="197" spans="1:19">
      <c r="A197" t="s">
        <v>20</v>
      </c>
      <c r="B197" t="s">
        <v>66</v>
      </c>
      <c r="C197" t="s">
        <v>21</v>
      </c>
      <c r="D197" t="s">
        <v>95</v>
      </c>
      <c r="E197" t="s">
        <v>102</v>
      </c>
      <c r="F197" t="s">
        <v>95</v>
      </c>
      <c r="G197" t="s">
        <v>95</v>
      </c>
      <c r="H197" t="s">
        <v>97</v>
      </c>
      <c r="I197" t="s">
        <v>95</v>
      </c>
      <c r="J197" t="s">
        <v>95</v>
      </c>
      <c r="K197" t="s">
        <v>95</v>
      </c>
      <c r="L197" t="s">
        <v>95</v>
      </c>
      <c r="M197">
        <v>0.35056034532</v>
      </c>
      <c r="N197" t="s">
        <v>95</v>
      </c>
      <c r="R197" t="s">
        <v>123</v>
      </c>
      <c r="S197" t="s">
        <v>103</v>
      </c>
    </row>
    <row r="198" spans="1:19">
      <c r="A198" t="s">
        <v>20</v>
      </c>
      <c r="B198" t="s">
        <v>66</v>
      </c>
      <c r="C198" t="s">
        <v>21</v>
      </c>
      <c r="D198" t="s">
        <v>95</v>
      </c>
      <c r="E198" t="s">
        <v>104</v>
      </c>
      <c r="F198" t="s">
        <v>95</v>
      </c>
      <c r="G198" t="s">
        <v>95</v>
      </c>
      <c r="H198" t="s">
        <v>97</v>
      </c>
      <c r="I198" t="s">
        <v>95</v>
      </c>
      <c r="J198" t="s">
        <v>95</v>
      </c>
      <c r="K198" t="s">
        <v>95</v>
      </c>
      <c r="L198" t="s">
        <v>95</v>
      </c>
      <c r="M198">
        <v>3.6805991328</v>
      </c>
      <c r="N198" t="s">
        <v>95</v>
      </c>
      <c r="R198" t="s">
        <v>123</v>
      </c>
      <c r="S198" t="s">
        <v>105</v>
      </c>
    </row>
    <row r="199" spans="1:19">
      <c r="A199" t="s">
        <v>20</v>
      </c>
      <c r="B199" t="s">
        <v>66</v>
      </c>
      <c r="C199" t="s">
        <v>21</v>
      </c>
      <c r="D199" t="s">
        <v>95</v>
      </c>
      <c r="E199" t="s">
        <v>106</v>
      </c>
      <c r="F199" t="s">
        <v>95</v>
      </c>
      <c r="G199" t="s">
        <v>95</v>
      </c>
      <c r="H199" t="s">
        <v>97</v>
      </c>
      <c r="I199" t="s">
        <v>95</v>
      </c>
      <c r="J199" t="s">
        <v>95</v>
      </c>
      <c r="K199" t="s">
        <v>95</v>
      </c>
      <c r="L199" t="s">
        <v>95</v>
      </c>
      <c r="M199">
        <v>5.8469541228</v>
      </c>
      <c r="N199" t="s">
        <v>95</v>
      </c>
      <c r="R199" t="s">
        <v>123</v>
      </c>
      <c r="S199" t="s">
        <v>107</v>
      </c>
    </row>
    <row r="200" spans="1:19">
      <c r="A200" t="s">
        <v>20</v>
      </c>
      <c r="B200" t="s">
        <v>66</v>
      </c>
      <c r="C200" t="s">
        <v>21</v>
      </c>
      <c r="D200" t="s">
        <v>95</v>
      </c>
      <c r="E200" t="s">
        <v>101</v>
      </c>
      <c r="F200" t="s">
        <v>95</v>
      </c>
      <c r="G200" t="s">
        <v>95</v>
      </c>
      <c r="H200" t="s">
        <v>97</v>
      </c>
      <c r="I200" t="s">
        <v>95</v>
      </c>
      <c r="J200" t="s">
        <v>95</v>
      </c>
      <c r="K200" t="s">
        <v>95</v>
      </c>
      <c r="L200" t="s">
        <v>95</v>
      </c>
      <c r="M200">
        <v>0.154</v>
      </c>
      <c r="N200" t="s">
        <v>95</v>
      </c>
      <c r="R200" t="s">
        <v>123</v>
      </c>
      <c r="S200" t="s">
        <v>108</v>
      </c>
    </row>
    <row r="201" spans="1:19">
      <c r="A201" t="s">
        <v>20</v>
      </c>
      <c r="B201" t="s">
        <v>66</v>
      </c>
      <c r="C201" t="s">
        <v>21</v>
      </c>
      <c r="D201" t="s">
        <v>95</v>
      </c>
      <c r="E201" t="s">
        <v>103</v>
      </c>
      <c r="F201" t="s">
        <v>95</v>
      </c>
      <c r="G201" t="s">
        <v>95</v>
      </c>
      <c r="H201" t="s">
        <v>97</v>
      </c>
      <c r="I201" t="s">
        <v>95</v>
      </c>
      <c r="J201" t="s">
        <v>95</v>
      </c>
      <c r="K201" t="s">
        <v>95</v>
      </c>
      <c r="L201" t="s">
        <v>95</v>
      </c>
      <c r="M201">
        <v>0.09</v>
      </c>
      <c r="N201" t="s">
        <v>95</v>
      </c>
      <c r="R201" t="s">
        <v>123</v>
      </c>
      <c r="S201" t="s">
        <v>109</v>
      </c>
    </row>
    <row r="202" spans="1:19">
      <c r="A202" t="s">
        <v>20</v>
      </c>
      <c r="B202" t="s">
        <v>66</v>
      </c>
      <c r="C202" t="s">
        <v>21</v>
      </c>
      <c r="D202" t="s">
        <v>95</v>
      </c>
      <c r="E202" t="s">
        <v>110</v>
      </c>
      <c r="F202" t="s">
        <v>95</v>
      </c>
      <c r="G202" t="s">
        <v>95</v>
      </c>
      <c r="H202" t="s">
        <v>97</v>
      </c>
      <c r="I202" t="s">
        <v>95</v>
      </c>
      <c r="J202" t="s">
        <v>95</v>
      </c>
      <c r="K202" t="s">
        <v>95</v>
      </c>
      <c r="L202" t="s">
        <v>95</v>
      </c>
      <c r="M202">
        <v>0.385</v>
      </c>
      <c r="N202" t="s">
        <v>95</v>
      </c>
      <c r="R202" t="s">
        <v>123</v>
      </c>
      <c r="S202" t="s">
        <v>100</v>
      </c>
    </row>
    <row r="203" spans="1:19">
      <c r="A203" t="s">
        <v>20</v>
      </c>
      <c r="B203" t="s">
        <v>66</v>
      </c>
      <c r="C203" t="s">
        <v>21</v>
      </c>
      <c r="D203" t="s">
        <v>95</v>
      </c>
      <c r="E203" t="s">
        <v>111</v>
      </c>
      <c r="F203" t="s">
        <v>95</v>
      </c>
      <c r="G203" t="s">
        <v>95</v>
      </c>
      <c r="H203" t="s">
        <v>97</v>
      </c>
      <c r="I203" t="s">
        <v>95</v>
      </c>
      <c r="J203" t="s">
        <v>95</v>
      </c>
      <c r="K203" t="s">
        <v>95</v>
      </c>
      <c r="L203" t="s">
        <v>95</v>
      </c>
      <c r="M203">
        <v>28.188</v>
      </c>
      <c r="N203" t="s">
        <v>95</v>
      </c>
      <c r="R203" t="s">
        <v>123</v>
      </c>
      <c r="S203" t="s">
        <v>102</v>
      </c>
    </row>
    <row r="204" spans="1:19">
      <c r="A204" t="s">
        <v>20</v>
      </c>
      <c r="B204" t="s">
        <v>66</v>
      </c>
      <c r="C204" t="s">
        <v>21</v>
      </c>
      <c r="D204" t="s">
        <v>95</v>
      </c>
      <c r="E204" t="s">
        <v>112</v>
      </c>
      <c r="F204" t="s">
        <v>95</v>
      </c>
      <c r="G204" t="s">
        <v>95</v>
      </c>
      <c r="H204" t="s">
        <v>97</v>
      </c>
      <c r="I204" t="s">
        <v>95</v>
      </c>
      <c r="J204" t="s">
        <v>95</v>
      </c>
      <c r="K204" t="s">
        <v>95</v>
      </c>
      <c r="L204" t="s">
        <v>95</v>
      </c>
      <c r="M204">
        <v>11.6</v>
      </c>
      <c r="N204" t="s">
        <v>95</v>
      </c>
      <c r="R204" t="s">
        <v>123</v>
      </c>
      <c r="S204" t="s">
        <v>104</v>
      </c>
    </row>
    <row r="205" spans="1:19">
      <c r="A205" t="s">
        <v>20</v>
      </c>
      <c r="B205" t="s">
        <v>66</v>
      </c>
      <c r="C205" t="s">
        <v>21</v>
      </c>
      <c r="D205" t="s">
        <v>95</v>
      </c>
      <c r="E205" t="s">
        <v>113</v>
      </c>
      <c r="F205" t="s">
        <v>95</v>
      </c>
      <c r="G205" t="s">
        <v>95</v>
      </c>
      <c r="H205" t="s">
        <v>97</v>
      </c>
      <c r="I205" t="s">
        <v>95</v>
      </c>
      <c r="J205" t="s">
        <v>95</v>
      </c>
      <c r="K205" t="s">
        <v>95</v>
      </c>
      <c r="L205" t="s">
        <v>95</v>
      </c>
      <c r="M205">
        <v>6.28</v>
      </c>
      <c r="N205" t="s">
        <v>95</v>
      </c>
      <c r="R205" t="s">
        <v>123</v>
      </c>
      <c r="S205" t="s">
        <v>106</v>
      </c>
    </row>
    <row r="206" spans="1:14">
      <c r="A206" t="s">
        <v>20</v>
      </c>
      <c r="B206" t="s">
        <v>49</v>
      </c>
      <c r="C206" t="s">
        <v>21</v>
      </c>
      <c r="D206" t="s">
        <v>95</v>
      </c>
      <c r="E206" t="s">
        <v>96</v>
      </c>
      <c r="F206" t="s">
        <v>95</v>
      </c>
      <c r="G206" t="s">
        <v>95</v>
      </c>
      <c r="H206" t="s">
        <v>97</v>
      </c>
      <c r="I206" t="s">
        <v>95</v>
      </c>
      <c r="J206" t="s">
        <v>95</v>
      </c>
      <c r="K206" t="s">
        <v>95</v>
      </c>
      <c r="L206" t="s">
        <v>95</v>
      </c>
      <c r="M206">
        <v>37.9845252864</v>
      </c>
      <c r="N206" t="s">
        <v>95</v>
      </c>
    </row>
    <row r="207" spans="1:14">
      <c r="A207" t="s">
        <v>20</v>
      </c>
      <c r="B207" t="s">
        <v>49</v>
      </c>
      <c r="C207" t="s">
        <v>21</v>
      </c>
      <c r="D207" t="s">
        <v>95</v>
      </c>
      <c r="E207" t="s">
        <v>99</v>
      </c>
      <c r="F207" t="s">
        <v>95</v>
      </c>
      <c r="G207" t="s">
        <v>95</v>
      </c>
      <c r="H207" t="s">
        <v>97</v>
      </c>
      <c r="I207" t="s">
        <v>95</v>
      </c>
      <c r="J207" t="s">
        <v>95</v>
      </c>
      <c r="K207" t="s">
        <v>95</v>
      </c>
      <c r="L207" t="s">
        <v>95</v>
      </c>
      <c r="M207">
        <v>173.0543776704</v>
      </c>
      <c r="N207" t="s">
        <v>95</v>
      </c>
    </row>
    <row r="208" spans="1:14">
      <c r="A208" t="s">
        <v>20</v>
      </c>
      <c r="B208" t="s">
        <v>49</v>
      </c>
      <c r="C208" t="s">
        <v>21</v>
      </c>
      <c r="D208" t="s">
        <v>95</v>
      </c>
      <c r="E208" t="s">
        <v>100</v>
      </c>
      <c r="F208" t="s">
        <v>95</v>
      </c>
      <c r="G208" t="s">
        <v>95</v>
      </c>
      <c r="H208" t="s">
        <v>97</v>
      </c>
      <c r="I208" t="s">
        <v>95</v>
      </c>
      <c r="J208" t="s">
        <v>95</v>
      </c>
      <c r="K208" t="s">
        <v>95</v>
      </c>
      <c r="L208" t="s">
        <v>95</v>
      </c>
      <c r="M208">
        <v>1.64862032616</v>
      </c>
      <c r="N208" t="s">
        <v>95</v>
      </c>
    </row>
    <row r="209" spans="1:14">
      <c r="A209" t="s">
        <v>20</v>
      </c>
      <c r="B209" t="s">
        <v>49</v>
      </c>
      <c r="C209" t="s">
        <v>21</v>
      </c>
      <c r="D209" t="s">
        <v>95</v>
      </c>
      <c r="E209" t="s">
        <v>102</v>
      </c>
      <c r="F209" t="s">
        <v>95</v>
      </c>
      <c r="G209" t="s">
        <v>95</v>
      </c>
      <c r="H209" t="s">
        <v>97</v>
      </c>
      <c r="I209" t="s">
        <v>95</v>
      </c>
      <c r="J209" t="s">
        <v>95</v>
      </c>
      <c r="K209" t="s">
        <v>95</v>
      </c>
      <c r="L209" t="s">
        <v>95</v>
      </c>
      <c r="M209">
        <v>20.16264825144</v>
      </c>
      <c r="N209" t="s">
        <v>95</v>
      </c>
    </row>
    <row r="210" spans="1:14">
      <c r="A210" t="s">
        <v>20</v>
      </c>
      <c r="B210" t="s">
        <v>49</v>
      </c>
      <c r="C210" t="s">
        <v>21</v>
      </c>
      <c r="D210" t="s">
        <v>95</v>
      </c>
      <c r="E210" t="s">
        <v>104</v>
      </c>
      <c r="F210" t="s">
        <v>95</v>
      </c>
      <c r="G210" t="s">
        <v>95</v>
      </c>
      <c r="H210" t="s">
        <v>97</v>
      </c>
      <c r="I210" t="s">
        <v>95</v>
      </c>
      <c r="J210" t="s">
        <v>95</v>
      </c>
      <c r="K210" t="s">
        <v>95</v>
      </c>
      <c r="L210" t="s">
        <v>95</v>
      </c>
      <c r="M210">
        <v>25.9399641672</v>
      </c>
      <c r="N210" t="s">
        <v>95</v>
      </c>
    </row>
    <row r="211" spans="1:14">
      <c r="A211" t="s">
        <v>20</v>
      </c>
      <c r="B211" t="s">
        <v>49</v>
      </c>
      <c r="C211" t="s">
        <v>21</v>
      </c>
      <c r="D211" t="s">
        <v>95</v>
      </c>
      <c r="E211" t="s">
        <v>106</v>
      </c>
      <c r="F211" t="s">
        <v>95</v>
      </c>
      <c r="G211" t="s">
        <v>95</v>
      </c>
      <c r="H211" t="s">
        <v>97</v>
      </c>
      <c r="I211" t="s">
        <v>95</v>
      </c>
      <c r="J211" t="s">
        <v>95</v>
      </c>
      <c r="K211" t="s">
        <v>95</v>
      </c>
      <c r="L211" t="s">
        <v>95</v>
      </c>
      <c r="M211">
        <v>205.8285182796</v>
      </c>
      <c r="N211" t="s">
        <v>95</v>
      </c>
    </row>
    <row r="212" spans="1:14">
      <c r="A212" t="s">
        <v>20</v>
      </c>
      <c r="B212" t="s">
        <v>49</v>
      </c>
      <c r="C212" t="s">
        <v>21</v>
      </c>
      <c r="D212" t="s">
        <v>95</v>
      </c>
      <c r="E212" t="s">
        <v>101</v>
      </c>
      <c r="F212" t="s">
        <v>95</v>
      </c>
      <c r="G212" t="s">
        <v>95</v>
      </c>
      <c r="H212" t="s">
        <v>97</v>
      </c>
      <c r="I212" t="s">
        <v>95</v>
      </c>
      <c r="J212" t="s">
        <v>95</v>
      </c>
      <c r="K212" t="s">
        <v>95</v>
      </c>
      <c r="L212" t="s">
        <v>95</v>
      </c>
      <c r="M212">
        <v>1.568</v>
      </c>
      <c r="N212" t="s">
        <v>95</v>
      </c>
    </row>
    <row r="213" spans="1:14">
      <c r="A213" t="s">
        <v>20</v>
      </c>
      <c r="B213" t="s">
        <v>49</v>
      </c>
      <c r="C213" t="s">
        <v>21</v>
      </c>
      <c r="D213" t="s">
        <v>95</v>
      </c>
      <c r="E213" t="s">
        <v>103</v>
      </c>
      <c r="F213" t="s">
        <v>95</v>
      </c>
      <c r="G213" t="s">
        <v>95</v>
      </c>
      <c r="H213" t="s">
        <v>97</v>
      </c>
      <c r="I213" t="s">
        <v>95</v>
      </c>
      <c r="J213" t="s">
        <v>95</v>
      </c>
      <c r="K213" t="s">
        <v>95</v>
      </c>
      <c r="L213" t="s">
        <v>95</v>
      </c>
      <c r="M213">
        <v>0.93</v>
      </c>
      <c r="N213" t="s">
        <v>95</v>
      </c>
    </row>
    <row r="214" spans="1:14">
      <c r="A214" t="s">
        <v>20</v>
      </c>
      <c r="B214" t="s">
        <v>49</v>
      </c>
      <c r="C214" t="s">
        <v>21</v>
      </c>
      <c r="D214" t="s">
        <v>95</v>
      </c>
      <c r="E214" t="s">
        <v>110</v>
      </c>
      <c r="F214" t="s">
        <v>95</v>
      </c>
      <c r="G214" t="s">
        <v>95</v>
      </c>
      <c r="H214" t="s">
        <v>97</v>
      </c>
      <c r="I214" t="s">
        <v>95</v>
      </c>
      <c r="J214" t="s">
        <v>95</v>
      </c>
      <c r="K214" t="s">
        <v>95</v>
      </c>
      <c r="L214" t="s">
        <v>95</v>
      </c>
      <c r="M214">
        <v>3.535</v>
      </c>
      <c r="N214" t="s">
        <v>95</v>
      </c>
    </row>
    <row r="215" spans="1:14">
      <c r="A215" t="s">
        <v>20</v>
      </c>
      <c r="B215" t="s">
        <v>49</v>
      </c>
      <c r="C215" t="s">
        <v>21</v>
      </c>
      <c r="D215" t="s">
        <v>95</v>
      </c>
      <c r="E215" t="s">
        <v>111</v>
      </c>
      <c r="F215" t="s">
        <v>95</v>
      </c>
      <c r="G215" t="s">
        <v>95</v>
      </c>
      <c r="H215" t="s">
        <v>97</v>
      </c>
      <c r="I215" t="s">
        <v>95</v>
      </c>
      <c r="J215" t="s">
        <v>95</v>
      </c>
      <c r="K215" t="s">
        <v>95</v>
      </c>
      <c r="L215" t="s">
        <v>95</v>
      </c>
      <c r="M215">
        <v>285.864</v>
      </c>
      <c r="N215" t="s">
        <v>95</v>
      </c>
    </row>
    <row r="216" spans="1:14">
      <c r="A216" t="s">
        <v>20</v>
      </c>
      <c r="B216" t="s">
        <v>49</v>
      </c>
      <c r="C216" t="s">
        <v>21</v>
      </c>
      <c r="D216" t="s">
        <v>95</v>
      </c>
      <c r="E216" t="s">
        <v>112</v>
      </c>
      <c r="F216" t="s">
        <v>95</v>
      </c>
      <c r="G216" t="s">
        <v>95</v>
      </c>
      <c r="H216" t="s">
        <v>97</v>
      </c>
      <c r="I216" t="s">
        <v>95</v>
      </c>
      <c r="J216" t="s">
        <v>95</v>
      </c>
      <c r="K216" t="s">
        <v>95</v>
      </c>
      <c r="L216" t="s">
        <v>95</v>
      </c>
      <c r="M216">
        <v>85</v>
      </c>
      <c r="N216" t="s">
        <v>95</v>
      </c>
    </row>
    <row r="217" spans="1:14">
      <c r="A217" t="s">
        <v>20</v>
      </c>
      <c r="B217" t="s">
        <v>49</v>
      </c>
      <c r="C217" t="s">
        <v>21</v>
      </c>
      <c r="D217" t="s">
        <v>95</v>
      </c>
      <c r="E217" t="s">
        <v>113</v>
      </c>
      <c r="F217" t="s">
        <v>95</v>
      </c>
      <c r="G217" t="s">
        <v>95</v>
      </c>
      <c r="H217" t="s">
        <v>97</v>
      </c>
      <c r="I217" t="s">
        <v>95</v>
      </c>
      <c r="J217" t="s">
        <v>95</v>
      </c>
      <c r="K217" t="s">
        <v>95</v>
      </c>
      <c r="L217" t="s">
        <v>95</v>
      </c>
      <c r="M217">
        <v>55.28</v>
      </c>
      <c r="N217" t="s">
        <v>95</v>
      </c>
    </row>
    <row r="218" spans="1:14">
      <c r="A218" t="s">
        <v>20</v>
      </c>
      <c r="B218" t="s">
        <v>53</v>
      </c>
      <c r="C218" t="s">
        <v>21</v>
      </c>
      <c r="D218" t="s">
        <v>95</v>
      </c>
      <c r="E218" t="s">
        <v>96</v>
      </c>
      <c r="F218" t="s">
        <v>95</v>
      </c>
      <c r="G218" t="s">
        <v>95</v>
      </c>
      <c r="H218" t="s">
        <v>97</v>
      </c>
      <c r="I218" t="s">
        <v>95</v>
      </c>
      <c r="J218" t="s">
        <v>95</v>
      </c>
      <c r="K218" t="s">
        <v>95</v>
      </c>
      <c r="L218" t="s">
        <v>95</v>
      </c>
      <c r="M218">
        <v>147.5997682932</v>
      </c>
      <c r="N218" t="s">
        <v>95</v>
      </c>
    </row>
    <row r="219" spans="1:14">
      <c r="A219" t="s">
        <v>20</v>
      </c>
      <c r="B219" t="s">
        <v>53</v>
      </c>
      <c r="C219" t="s">
        <v>21</v>
      </c>
      <c r="D219" t="s">
        <v>95</v>
      </c>
      <c r="E219" t="s">
        <v>99</v>
      </c>
      <c r="F219" t="s">
        <v>95</v>
      </c>
      <c r="G219" t="s">
        <v>95</v>
      </c>
      <c r="H219" t="s">
        <v>97</v>
      </c>
      <c r="I219" t="s">
        <v>95</v>
      </c>
      <c r="J219" t="s">
        <v>95</v>
      </c>
      <c r="K219" t="s">
        <v>95</v>
      </c>
      <c r="L219" t="s">
        <v>95</v>
      </c>
      <c r="M219">
        <v>305.523649476</v>
      </c>
      <c r="N219" t="s">
        <v>95</v>
      </c>
    </row>
    <row r="220" spans="1:14">
      <c r="A220" t="s">
        <v>20</v>
      </c>
      <c r="B220" t="s">
        <v>53</v>
      </c>
      <c r="C220" t="s">
        <v>21</v>
      </c>
      <c r="D220" t="s">
        <v>95</v>
      </c>
      <c r="E220" t="s">
        <v>100</v>
      </c>
      <c r="F220" t="s">
        <v>95</v>
      </c>
      <c r="G220" t="s">
        <v>95</v>
      </c>
      <c r="H220" t="s">
        <v>97</v>
      </c>
      <c r="I220" t="s">
        <v>95</v>
      </c>
      <c r="J220" t="s">
        <v>95</v>
      </c>
      <c r="K220" t="s">
        <v>95</v>
      </c>
      <c r="L220" t="s">
        <v>95</v>
      </c>
      <c r="M220">
        <v>2.009579510376</v>
      </c>
      <c r="N220" t="s">
        <v>95</v>
      </c>
    </row>
    <row r="221" spans="1:14">
      <c r="A221" t="s">
        <v>20</v>
      </c>
      <c r="B221" t="s">
        <v>53</v>
      </c>
      <c r="C221" t="s">
        <v>21</v>
      </c>
      <c r="D221" t="s">
        <v>95</v>
      </c>
      <c r="E221" t="s">
        <v>102</v>
      </c>
      <c r="F221" t="s">
        <v>95</v>
      </c>
      <c r="G221" t="s">
        <v>95</v>
      </c>
      <c r="H221" t="s">
        <v>97</v>
      </c>
      <c r="I221" t="s">
        <v>95</v>
      </c>
      <c r="J221" t="s">
        <v>95</v>
      </c>
      <c r="K221" t="s">
        <v>95</v>
      </c>
      <c r="L221" t="s">
        <v>95</v>
      </c>
      <c r="M221">
        <v>67.010814948024</v>
      </c>
      <c r="N221" t="s">
        <v>95</v>
      </c>
    </row>
    <row r="222" spans="1:14">
      <c r="A222" t="s">
        <v>20</v>
      </c>
      <c r="B222" t="s">
        <v>53</v>
      </c>
      <c r="C222" t="s">
        <v>21</v>
      </c>
      <c r="D222" t="s">
        <v>95</v>
      </c>
      <c r="E222" t="s">
        <v>104</v>
      </c>
      <c r="F222" t="s">
        <v>95</v>
      </c>
      <c r="G222" t="s">
        <v>95</v>
      </c>
      <c r="H222" t="s">
        <v>97</v>
      </c>
      <c r="I222" t="s">
        <v>95</v>
      </c>
      <c r="J222" t="s">
        <v>95</v>
      </c>
      <c r="K222" t="s">
        <v>95</v>
      </c>
      <c r="L222" t="s">
        <v>95</v>
      </c>
      <c r="M222">
        <v>131.0018151528</v>
      </c>
      <c r="N222" t="s">
        <v>95</v>
      </c>
    </row>
    <row r="223" spans="1:14">
      <c r="A223" t="s">
        <v>20</v>
      </c>
      <c r="B223" t="s">
        <v>53</v>
      </c>
      <c r="C223" t="s">
        <v>21</v>
      </c>
      <c r="D223" t="s">
        <v>95</v>
      </c>
      <c r="E223" t="s">
        <v>106</v>
      </c>
      <c r="F223" t="s">
        <v>95</v>
      </c>
      <c r="G223" t="s">
        <v>95</v>
      </c>
      <c r="H223" t="s">
        <v>97</v>
      </c>
      <c r="I223" t="s">
        <v>95</v>
      </c>
      <c r="J223" t="s">
        <v>95</v>
      </c>
      <c r="K223" t="s">
        <v>95</v>
      </c>
      <c r="L223" t="s">
        <v>95</v>
      </c>
      <c r="M223">
        <v>188.1684912096</v>
      </c>
      <c r="N223" t="s">
        <v>95</v>
      </c>
    </row>
    <row r="224" spans="1:14">
      <c r="A224" t="s">
        <v>20</v>
      </c>
      <c r="B224" t="s">
        <v>53</v>
      </c>
      <c r="C224" t="s">
        <v>21</v>
      </c>
      <c r="D224" t="s">
        <v>95</v>
      </c>
      <c r="E224" t="s">
        <v>101</v>
      </c>
      <c r="F224" t="s">
        <v>95</v>
      </c>
      <c r="G224" t="s">
        <v>95</v>
      </c>
      <c r="H224" t="s">
        <v>97</v>
      </c>
      <c r="I224" t="s">
        <v>95</v>
      </c>
      <c r="J224" t="s">
        <v>95</v>
      </c>
      <c r="K224" t="s">
        <v>95</v>
      </c>
      <c r="L224" t="s">
        <v>95</v>
      </c>
      <c r="M224">
        <v>14.12</v>
      </c>
      <c r="N224" t="s">
        <v>95</v>
      </c>
    </row>
    <row r="225" spans="1:14">
      <c r="A225" t="s">
        <v>20</v>
      </c>
      <c r="B225" t="s">
        <v>53</v>
      </c>
      <c r="C225" t="s">
        <v>21</v>
      </c>
      <c r="D225" t="s">
        <v>95</v>
      </c>
      <c r="E225" t="s">
        <v>103</v>
      </c>
      <c r="F225" t="s">
        <v>95</v>
      </c>
      <c r="G225" t="s">
        <v>95</v>
      </c>
      <c r="H225" t="s">
        <v>97</v>
      </c>
      <c r="I225" t="s">
        <v>95</v>
      </c>
      <c r="J225" t="s">
        <v>95</v>
      </c>
      <c r="K225" t="s">
        <v>95</v>
      </c>
      <c r="L225" t="s">
        <v>95</v>
      </c>
      <c r="M225">
        <v>4.455</v>
      </c>
      <c r="N225" t="s">
        <v>95</v>
      </c>
    </row>
    <row r="226" spans="1:14">
      <c r="A226" t="s">
        <v>20</v>
      </c>
      <c r="B226" t="s">
        <v>53</v>
      </c>
      <c r="C226" t="s">
        <v>21</v>
      </c>
      <c r="D226" t="s">
        <v>95</v>
      </c>
      <c r="E226" t="s">
        <v>110</v>
      </c>
      <c r="F226" t="s">
        <v>95</v>
      </c>
      <c r="G226" t="s">
        <v>95</v>
      </c>
      <c r="H226" t="s">
        <v>97</v>
      </c>
      <c r="I226" t="s">
        <v>95</v>
      </c>
      <c r="J226" t="s">
        <v>95</v>
      </c>
      <c r="K226" t="s">
        <v>95</v>
      </c>
      <c r="L226" t="s">
        <v>95</v>
      </c>
      <c r="M226">
        <v>3.115</v>
      </c>
      <c r="N226" t="s">
        <v>95</v>
      </c>
    </row>
    <row r="227" spans="1:14">
      <c r="A227" t="s">
        <v>20</v>
      </c>
      <c r="B227" t="s">
        <v>53</v>
      </c>
      <c r="C227" t="s">
        <v>21</v>
      </c>
      <c r="D227" t="s">
        <v>95</v>
      </c>
      <c r="E227" t="s">
        <v>111</v>
      </c>
      <c r="F227" t="s">
        <v>95</v>
      </c>
      <c r="G227" t="s">
        <v>95</v>
      </c>
      <c r="H227" t="s">
        <v>97</v>
      </c>
      <c r="I227" t="s">
        <v>95</v>
      </c>
      <c r="J227" t="s">
        <v>95</v>
      </c>
      <c r="K227" t="s">
        <v>95</v>
      </c>
      <c r="L227" t="s">
        <v>95</v>
      </c>
      <c r="M227">
        <v>687.912</v>
      </c>
      <c r="N227" t="s">
        <v>95</v>
      </c>
    </row>
    <row r="228" spans="1:14">
      <c r="A228" t="s">
        <v>20</v>
      </c>
      <c r="B228" t="s">
        <v>53</v>
      </c>
      <c r="C228" t="s">
        <v>21</v>
      </c>
      <c r="D228" t="s">
        <v>95</v>
      </c>
      <c r="E228" t="s">
        <v>112</v>
      </c>
      <c r="F228" t="s">
        <v>95</v>
      </c>
      <c r="G228" t="s">
        <v>95</v>
      </c>
      <c r="H228" t="s">
        <v>97</v>
      </c>
      <c r="I228" t="s">
        <v>95</v>
      </c>
      <c r="J228" t="s">
        <v>95</v>
      </c>
      <c r="K228" t="s">
        <v>95</v>
      </c>
      <c r="L228" t="s">
        <v>95</v>
      </c>
      <c r="M228">
        <v>96.8</v>
      </c>
      <c r="N228" t="s">
        <v>95</v>
      </c>
    </row>
    <row r="229" spans="1:14">
      <c r="A229" t="s">
        <v>20</v>
      </c>
      <c r="B229" t="s">
        <v>53</v>
      </c>
      <c r="C229" t="s">
        <v>21</v>
      </c>
      <c r="D229" t="s">
        <v>95</v>
      </c>
      <c r="E229" t="s">
        <v>113</v>
      </c>
      <c r="F229" t="s">
        <v>95</v>
      </c>
      <c r="G229" t="s">
        <v>95</v>
      </c>
      <c r="H229" t="s">
        <v>97</v>
      </c>
      <c r="I229" t="s">
        <v>95</v>
      </c>
      <c r="J229" t="s">
        <v>95</v>
      </c>
      <c r="K229" t="s">
        <v>95</v>
      </c>
      <c r="L229" t="s">
        <v>95</v>
      </c>
      <c r="M229">
        <v>114.16</v>
      </c>
      <c r="N229" t="s">
        <v>95</v>
      </c>
    </row>
    <row r="230" spans="1:14">
      <c r="A230" t="s">
        <v>20</v>
      </c>
      <c r="B230" t="s">
        <v>36</v>
      </c>
      <c r="C230" t="s">
        <v>21</v>
      </c>
      <c r="D230" t="s">
        <v>95</v>
      </c>
      <c r="E230" t="s">
        <v>96</v>
      </c>
      <c r="F230" t="s">
        <v>95</v>
      </c>
      <c r="G230" t="s">
        <v>95</v>
      </c>
      <c r="H230" t="s">
        <v>97</v>
      </c>
      <c r="I230" t="s">
        <v>95</v>
      </c>
      <c r="J230" t="s">
        <v>95</v>
      </c>
      <c r="K230" t="s">
        <v>95</v>
      </c>
      <c r="L230" t="s">
        <v>95</v>
      </c>
      <c r="M230">
        <v>90.0659894256</v>
      </c>
      <c r="N230" t="s">
        <v>95</v>
      </c>
    </row>
    <row r="231" spans="1:14">
      <c r="A231" t="s">
        <v>20</v>
      </c>
      <c r="B231" t="s">
        <v>36</v>
      </c>
      <c r="C231" t="s">
        <v>21</v>
      </c>
      <c r="D231" t="s">
        <v>95</v>
      </c>
      <c r="E231" t="s">
        <v>99</v>
      </c>
      <c r="F231" t="s">
        <v>95</v>
      </c>
      <c r="G231" t="s">
        <v>95</v>
      </c>
      <c r="H231" t="s">
        <v>97</v>
      </c>
      <c r="I231" t="s">
        <v>95</v>
      </c>
      <c r="J231" t="s">
        <v>95</v>
      </c>
      <c r="K231" t="s">
        <v>95</v>
      </c>
      <c r="L231" t="s">
        <v>95</v>
      </c>
      <c r="M231">
        <v>322.4176638048</v>
      </c>
      <c r="N231" t="s">
        <v>95</v>
      </c>
    </row>
    <row r="232" spans="1:14">
      <c r="A232" t="s">
        <v>20</v>
      </c>
      <c r="B232" t="s">
        <v>36</v>
      </c>
      <c r="C232" t="s">
        <v>21</v>
      </c>
      <c r="D232" t="s">
        <v>95</v>
      </c>
      <c r="E232" t="s">
        <v>100</v>
      </c>
      <c r="F232" t="s">
        <v>95</v>
      </c>
      <c r="G232" t="s">
        <v>95</v>
      </c>
      <c r="H232" t="s">
        <v>97</v>
      </c>
      <c r="I232" t="s">
        <v>95</v>
      </c>
      <c r="J232" t="s">
        <v>95</v>
      </c>
      <c r="K232" t="s">
        <v>95</v>
      </c>
      <c r="L232" t="s">
        <v>95</v>
      </c>
      <c r="M232">
        <v>1.84501055376</v>
      </c>
      <c r="N232" t="s">
        <v>95</v>
      </c>
    </row>
    <row r="233" spans="1:14">
      <c r="A233" t="s">
        <v>20</v>
      </c>
      <c r="B233" t="s">
        <v>36</v>
      </c>
      <c r="C233" t="s">
        <v>21</v>
      </c>
      <c r="D233" t="s">
        <v>95</v>
      </c>
      <c r="E233" t="s">
        <v>102</v>
      </c>
      <c r="F233" t="s">
        <v>95</v>
      </c>
      <c r="G233" t="s">
        <v>95</v>
      </c>
      <c r="H233" t="s">
        <v>97</v>
      </c>
      <c r="I233" t="s">
        <v>95</v>
      </c>
      <c r="J233" t="s">
        <v>95</v>
      </c>
      <c r="K233" t="s">
        <v>95</v>
      </c>
      <c r="L233" t="s">
        <v>95</v>
      </c>
      <c r="M233">
        <v>5.33483228304</v>
      </c>
      <c r="N233" t="s">
        <v>95</v>
      </c>
    </row>
    <row r="234" spans="1:14">
      <c r="A234" t="s">
        <v>20</v>
      </c>
      <c r="B234" t="s">
        <v>36</v>
      </c>
      <c r="C234" t="s">
        <v>21</v>
      </c>
      <c r="D234" t="s">
        <v>95</v>
      </c>
      <c r="E234" t="s">
        <v>104</v>
      </c>
      <c r="F234" t="s">
        <v>95</v>
      </c>
      <c r="G234" t="s">
        <v>95</v>
      </c>
      <c r="H234" t="s">
        <v>97</v>
      </c>
      <c r="I234" t="s">
        <v>95</v>
      </c>
      <c r="J234" t="s">
        <v>95</v>
      </c>
      <c r="K234" t="s">
        <v>95</v>
      </c>
      <c r="L234" t="s">
        <v>95</v>
      </c>
      <c r="M234">
        <v>51.9456443472</v>
      </c>
      <c r="N234" t="s">
        <v>95</v>
      </c>
    </row>
    <row r="235" spans="1:14">
      <c r="A235" t="s">
        <v>20</v>
      </c>
      <c r="B235" t="s">
        <v>36</v>
      </c>
      <c r="C235" t="s">
        <v>21</v>
      </c>
      <c r="D235" t="s">
        <v>95</v>
      </c>
      <c r="E235" t="s">
        <v>106</v>
      </c>
      <c r="F235" t="s">
        <v>95</v>
      </c>
      <c r="G235" t="s">
        <v>95</v>
      </c>
      <c r="H235" t="s">
        <v>97</v>
      </c>
      <c r="I235" t="s">
        <v>95</v>
      </c>
      <c r="J235" t="s">
        <v>95</v>
      </c>
      <c r="K235" t="s">
        <v>95</v>
      </c>
      <c r="L235" t="s">
        <v>95</v>
      </c>
      <c r="M235">
        <v>361.0962056196</v>
      </c>
      <c r="N235" t="s">
        <v>95</v>
      </c>
    </row>
    <row r="236" spans="1:14">
      <c r="A236" t="s">
        <v>20</v>
      </c>
      <c r="B236" t="s">
        <v>36</v>
      </c>
      <c r="C236" t="s">
        <v>21</v>
      </c>
      <c r="D236" t="s">
        <v>95</v>
      </c>
      <c r="E236" t="s">
        <v>101</v>
      </c>
      <c r="F236" t="s">
        <v>95</v>
      </c>
      <c r="G236" t="s">
        <v>95</v>
      </c>
      <c r="H236" t="s">
        <v>97</v>
      </c>
      <c r="I236" t="s">
        <v>95</v>
      </c>
      <c r="J236" t="s">
        <v>95</v>
      </c>
      <c r="K236" t="s">
        <v>95</v>
      </c>
      <c r="L236" t="s">
        <v>95</v>
      </c>
      <c r="M236">
        <v>22.827</v>
      </c>
      <c r="N236" t="s">
        <v>95</v>
      </c>
    </row>
    <row r="237" spans="1:14">
      <c r="A237" t="s">
        <v>20</v>
      </c>
      <c r="B237" t="s">
        <v>36</v>
      </c>
      <c r="C237" t="s">
        <v>21</v>
      </c>
      <c r="D237" t="s">
        <v>95</v>
      </c>
      <c r="E237" t="s">
        <v>103</v>
      </c>
      <c r="F237" t="s">
        <v>95</v>
      </c>
      <c r="G237" t="s">
        <v>95</v>
      </c>
      <c r="H237" t="s">
        <v>97</v>
      </c>
      <c r="I237" t="s">
        <v>95</v>
      </c>
      <c r="J237" t="s">
        <v>95</v>
      </c>
      <c r="K237" t="s">
        <v>95</v>
      </c>
      <c r="L237" t="s">
        <v>95</v>
      </c>
      <c r="M237">
        <v>5.145</v>
      </c>
      <c r="N237" t="s">
        <v>95</v>
      </c>
    </row>
    <row r="238" spans="1:14">
      <c r="A238" t="s">
        <v>20</v>
      </c>
      <c r="B238" t="s">
        <v>36</v>
      </c>
      <c r="C238" t="s">
        <v>21</v>
      </c>
      <c r="D238" t="s">
        <v>95</v>
      </c>
      <c r="E238" t="s">
        <v>110</v>
      </c>
      <c r="F238" t="s">
        <v>95</v>
      </c>
      <c r="G238" t="s">
        <v>95</v>
      </c>
      <c r="H238" t="s">
        <v>97</v>
      </c>
      <c r="I238" t="s">
        <v>95</v>
      </c>
      <c r="J238" t="s">
        <v>95</v>
      </c>
      <c r="K238" t="s">
        <v>95</v>
      </c>
      <c r="L238" t="s">
        <v>95</v>
      </c>
      <c r="M238">
        <v>16.765</v>
      </c>
      <c r="N238" t="s">
        <v>95</v>
      </c>
    </row>
    <row r="239" spans="1:14">
      <c r="A239" t="s">
        <v>20</v>
      </c>
      <c r="B239" t="s">
        <v>36</v>
      </c>
      <c r="C239" t="s">
        <v>21</v>
      </c>
      <c r="D239" t="s">
        <v>95</v>
      </c>
      <c r="E239" t="s">
        <v>111</v>
      </c>
      <c r="F239" t="s">
        <v>95</v>
      </c>
      <c r="G239" t="s">
        <v>95</v>
      </c>
      <c r="H239" t="s">
        <v>97</v>
      </c>
      <c r="I239" t="s">
        <v>95</v>
      </c>
      <c r="J239" t="s">
        <v>95</v>
      </c>
      <c r="K239" t="s">
        <v>95</v>
      </c>
      <c r="L239" t="s">
        <v>95</v>
      </c>
      <c r="M239">
        <v>801.6156</v>
      </c>
      <c r="N239" t="s">
        <v>95</v>
      </c>
    </row>
    <row r="240" spans="1:14">
      <c r="A240" t="s">
        <v>20</v>
      </c>
      <c r="B240" t="s">
        <v>36</v>
      </c>
      <c r="C240" t="s">
        <v>21</v>
      </c>
      <c r="D240" t="s">
        <v>95</v>
      </c>
      <c r="E240" t="s">
        <v>112</v>
      </c>
      <c r="F240" t="s">
        <v>95</v>
      </c>
      <c r="G240" t="s">
        <v>95</v>
      </c>
      <c r="H240" t="s">
        <v>97</v>
      </c>
      <c r="I240" t="s">
        <v>95</v>
      </c>
      <c r="J240" t="s">
        <v>95</v>
      </c>
      <c r="K240" t="s">
        <v>95</v>
      </c>
      <c r="L240" t="s">
        <v>95</v>
      </c>
      <c r="M240">
        <v>167.7</v>
      </c>
      <c r="N240" t="s">
        <v>95</v>
      </c>
    </row>
    <row r="241" spans="1:14">
      <c r="A241" t="s">
        <v>20</v>
      </c>
      <c r="B241" t="s">
        <v>36</v>
      </c>
      <c r="C241" t="s">
        <v>21</v>
      </c>
      <c r="D241" t="s">
        <v>95</v>
      </c>
      <c r="E241" t="s">
        <v>113</v>
      </c>
      <c r="F241" t="s">
        <v>95</v>
      </c>
      <c r="G241" t="s">
        <v>95</v>
      </c>
      <c r="H241" t="s">
        <v>97</v>
      </c>
      <c r="I241" t="s">
        <v>95</v>
      </c>
      <c r="J241" t="s">
        <v>95</v>
      </c>
      <c r="K241" t="s">
        <v>95</v>
      </c>
      <c r="L241" t="s">
        <v>95</v>
      </c>
      <c r="M241">
        <v>102.28</v>
      </c>
      <c r="N241" t="s">
        <v>95</v>
      </c>
    </row>
    <row r="242" spans="1:14">
      <c r="A242" t="s">
        <v>20</v>
      </c>
      <c r="B242" t="s">
        <v>38</v>
      </c>
      <c r="C242" t="s">
        <v>21</v>
      </c>
      <c r="D242" t="s">
        <v>95</v>
      </c>
      <c r="E242" t="s">
        <v>96</v>
      </c>
      <c r="F242" t="s">
        <v>95</v>
      </c>
      <c r="G242" t="s">
        <v>95</v>
      </c>
      <c r="H242" t="s">
        <v>97</v>
      </c>
      <c r="I242" t="s">
        <v>95</v>
      </c>
      <c r="J242" t="s">
        <v>95</v>
      </c>
      <c r="K242" t="s">
        <v>95</v>
      </c>
      <c r="L242" t="s">
        <v>95</v>
      </c>
      <c r="M242">
        <v>60.2006741712</v>
      </c>
      <c r="N242" t="s">
        <v>95</v>
      </c>
    </row>
    <row r="243" spans="1:14">
      <c r="A243" t="s">
        <v>20</v>
      </c>
      <c r="B243" t="s">
        <v>38</v>
      </c>
      <c r="C243" t="s">
        <v>21</v>
      </c>
      <c r="D243" t="s">
        <v>95</v>
      </c>
      <c r="E243" t="s">
        <v>99</v>
      </c>
      <c r="F243" t="s">
        <v>95</v>
      </c>
      <c r="G243" t="s">
        <v>95</v>
      </c>
      <c r="H243" t="s">
        <v>97</v>
      </c>
      <c r="I243" t="s">
        <v>95</v>
      </c>
      <c r="J243" t="s">
        <v>95</v>
      </c>
      <c r="K243" t="s">
        <v>95</v>
      </c>
      <c r="L243" t="s">
        <v>95</v>
      </c>
      <c r="M243">
        <v>762.824241792</v>
      </c>
      <c r="N243" t="s">
        <v>95</v>
      </c>
    </row>
    <row r="244" spans="1:14">
      <c r="A244" t="s">
        <v>20</v>
      </c>
      <c r="B244" t="s">
        <v>38</v>
      </c>
      <c r="C244" t="s">
        <v>21</v>
      </c>
      <c r="D244" t="s">
        <v>95</v>
      </c>
      <c r="E244" t="s">
        <v>100</v>
      </c>
      <c r="F244" t="s">
        <v>95</v>
      </c>
      <c r="G244" t="s">
        <v>95</v>
      </c>
      <c r="H244" t="s">
        <v>97</v>
      </c>
      <c r="I244" t="s">
        <v>95</v>
      </c>
      <c r="J244" t="s">
        <v>95</v>
      </c>
      <c r="K244" t="s">
        <v>95</v>
      </c>
      <c r="L244" t="s">
        <v>95</v>
      </c>
      <c r="M244">
        <v>2.40085514592</v>
      </c>
      <c r="N244" t="s">
        <v>95</v>
      </c>
    </row>
    <row r="245" spans="1:14">
      <c r="A245" t="s">
        <v>20</v>
      </c>
      <c r="B245" t="s">
        <v>38</v>
      </c>
      <c r="C245" t="s">
        <v>21</v>
      </c>
      <c r="D245" t="s">
        <v>95</v>
      </c>
      <c r="E245" t="s">
        <v>102</v>
      </c>
      <c r="F245" t="s">
        <v>95</v>
      </c>
      <c r="G245" t="s">
        <v>95</v>
      </c>
      <c r="H245" t="s">
        <v>97</v>
      </c>
      <c r="I245" t="s">
        <v>95</v>
      </c>
      <c r="J245" t="s">
        <v>95</v>
      </c>
      <c r="K245" t="s">
        <v>95</v>
      </c>
      <c r="L245" t="s">
        <v>95</v>
      </c>
      <c r="M245">
        <v>1.02893791968</v>
      </c>
      <c r="N245" t="s">
        <v>95</v>
      </c>
    </row>
    <row r="246" spans="1:14">
      <c r="A246" t="s">
        <v>20</v>
      </c>
      <c r="B246" t="s">
        <v>38</v>
      </c>
      <c r="C246" t="s">
        <v>21</v>
      </c>
      <c r="D246" t="s">
        <v>95</v>
      </c>
      <c r="E246" t="s">
        <v>104</v>
      </c>
      <c r="F246" t="s">
        <v>95</v>
      </c>
      <c r="G246" t="s">
        <v>95</v>
      </c>
      <c r="H246" t="s">
        <v>97</v>
      </c>
      <c r="I246" t="s">
        <v>95</v>
      </c>
      <c r="J246" t="s">
        <v>95</v>
      </c>
      <c r="K246" t="s">
        <v>95</v>
      </c>
      <c r="L246" t="s">
        <v>95</v>
      </c>
      <c r="M246">
        <v>0</v>
      </c>
      <c r="N246" t="s">
        <v>95</v>
      </c>
    </row>
    <row r="247" spans="1:14">
      <c r="A247" t="s">
        <v>20</v>
      </c>
      <c r="B247" t="s">
        <v>38</v>
      </c>
      <c r="C247" t="s">
        <v>21</v>
      </c>
      <c r="D247" t="s">
        <v>95</v>
      </c>
      <c r="E247" t="s">
        <v>106</v>
      </c>
      <c r="F247" t="s">
        <v>95</v>
      </c>
      <c r="G247" t="s">
        <v>95</v>
      </c>
      <c r="H247" t="s">
        <v>97</v>
      </c>
      <c r="I247" t="s">
        <v>95</v>
      </c>
      <c r="J247" t="s">
        <v>95</v>
      </c>
      <c r="K247" t="s">
        <v>95</v>
      </c>
      <c r="L247" t="s">
        <v>95</v>
      </c>
      <c r="M247">
        <v>869.3089223292</v>
      </c>
      <c r="N247" t="s">
        <v>95</v>
      </c>
    </row>
    <row r="248" spans="1:14">
      <c r="A248" t="s">
        <v>20</v>
      </c>
      <c r="B248" t="s">
        <v>38</v>
      </c>
      <c r="C248" t="s">
        <v>21</v>
      </c>
      <c r="D248" t="s">
        <v>95</v>
      </c>
      <c r="E248" t="s">
        <v>101</v>
      </c>
      <c r="F248" t="s">
        <v>95</v>
      </c>
      <c r="G248" t="s">
        <v>95</v>
      </c>
      <c r="H248" t="s">
        <v>97</v>
      </c>
      <c r="I248" t="s">
        <v>95</v>
      </c>
      <c r="J248" t="s">
        <v>95</v>
      </c>
      <c r="K248" t="s">
        <v>95</v>
      </c>
      <c r="L248" t="s">
        <v>95</v>
      </c>
      <c r="M248">
        <v>32.705</v>
      </c>
      <c r="N248" t="s">
        <v>95</v>
      </c>
    </row>
    <row r="249" spans="1:14">
      <c r="A249" t="s">
        <v>20</v>
      </c>
      <c r="B249" t="s">
        <v>38</v>
      </c>
      <c r="C249" t="s">
        <v>21</v>
      </c>
      <c r="D249" t="s">
        <v>95</v>
      </c>
      <c r="E249" t="s">
        <v>103</v>
      </c>
      <c r="F249" t="s">
        <v>95</v>
      </c>
      <c r="G249" t="s">
        <v>95</v>
      </c>
      <c r="H249" t="s">
        <v>97</v>
      </c>
      <c r="I249" t="s">
        <v>95</v>
      </c>
      <c r="J249" t="s">
        <v>95</v>
      </c>
      <c r="K249" t="s">
        <v>95</v>
      </c>
      <c r="L249" t="s">
        <v>95</v>
      </c>
      <c r="M249">
        <v>9.69</v>
      </c>
      <c r="N249" t="s">
        <v>95</v>
      </c>
    </row>
    <row r="250" spans="1:14">
      <c r="A250" t="s">
        <v>20</v>
      </c>
      <c r="B250" t="s">
        <v>38</v>
      </c>
      <c r="C250" t="s">
        <v>21</v>
      </c>
      <c r="D250" t="s">
        <v>95</v>
      </c>
      <c r="E250" t="s">
        <v>110</v>
      </c>
      <c r="F250" t="s">
        <v>95</v>
      </c>
      <c r="G250" t="s">
        <v>95</v>
      </c>
      <c r="H250" t="s">
        <v>97</v>
      </c>
      <c r="I250" t="s">
        <v>95</v>
      </c>
      <c r="J250" t="s">
        <v>95</v>
      </c>
      <c r="K250" t="s">
        <v>95</v>
      </c>
      <c r="L250" t="s">
        <v>95</v>
      </c>
      <c r="M250">
        <v>20.86</v>
      </c>
      <c r="N250" t="s">
        <v>95</v>
      </c>
    </row>
    <row r="251" spans="1:14">
      <c r="A251" t="s">
        <v>20</v>
      </c>
      <c r="B251" t="s">
        <v>38</v>
      </c>
      <c r="C251" t="s">
        <v>21</v>
      </c>
      <c r="D251" t="s">
        <v>95</v>
      </c>
      <c r="E251" t="s">
        <v>111</v>
      </c>
      <c r="F251" t="s">
        <v>95</v>
      </c>
      <c r="G251" t="s">
        <v>95</v>
      </c>
      <c r="H251" t="s">
        <v>97</v>
      </c>
      <c r="I251" t="s">
        <v>95</v>
      </c>
      <c r="J251" t="s">
        <v>95</v>
      </c>
      <c r="K251" t="s">
        <v>95</v>
      </c>
      <c r="L251" t="s">
        <v>95</v>
      </c>
      <c r="M251">
        <v>908.472</v>
      </c>
      <c r="N251" t="s">
        <v>95</v>
      </c>
    </row>
    <row r="252" spans="1:14">
      <c r="A252" t="s">
        <v>20</v>
      </c>
      <c r="B252" t="s">
        <v>38</v>
      </c>
      <c r="C252" t="s">
        <v>21</v>
      </c>
      <c r="D252" t="s">
        <v>95</v>
      </c>
      <c r="E252" t="s">
        <v>112</v>
      </c>
      <c r="F252" t="s">
        <v>95</v>
      </c>
      <c r="G252" t="s">
        <v>95</v>
      </c>
      <c r="H252" t="s">
        <v>97</v>
      </c>
      <c r="I252" t="s">
        <v>95</v>
      </c>
      <c r="J252" t="s">
        <v>95</v>
      </c>
      <c r="K252" t="s">
        <v>95</v>
      </c>
      <c r="L252" t="s">
        <v>95</v>
      </c>
      <c r="M252">
        <v>175.4</v>
      </c>
      <c r="N252" t="s">
        <v>95</v>
      </c>
    </row>
    <row r="253" spans="1:14">
      <c r="A253" t="s">
        <v>20</v>
      </c>
      <c r="B253" t="s">
        <v>38</v>
      </c>
      <c r="C253" t="s">
        <v>21</v>
      </c>
      <c r="D253" t="s">
        <v>95</v>
      </c>
      <c r="E253" t="s">
        <v>113</v>
      </c>
      <c r="F253" t="s">
        <v>95</v>
      </c>
      <c r="G253" t="s">
        <v>95</v>
      </c>
      <c r="H253" t="s">
        <v>97</v>
      </c>
      <c r="I253" t="s">
        <v>95</v>
      </c>
      <c r="J253" t="s">
        <v>95</v>
      </c>
      <c r="K253" t="s">
        <v>95</v>
      </c>
      <c r="L253" t="s">
        <v>95</v>
      </c>
      <c r="M253">
        <v>222.24</v>
      </c>
      <c r="N253" t="s">
        <v>95</v>
      </c>
    </row>
    <row r="254" spans="1:14">
      <c r="A254" t="s">
        <v>20</v>
      </c>
      <c r="B254" t="s">
        <v>60</v>
      </c>
      <c r="C254" t="s">
        <v>21</v>
      </c>
      <c r="D254" t="s">
        <v>95</v>
      </c>
      <c r="E254" t="s">
        <v>96</v>
      </c>
      <c r="F254" t="s">
        <v>95</v>
      </c>
      <c r="G254" t="s">
        <v>95</v>
      </c>
      <c r="H254" t="s">
        <v>97</v>
      </c>
      <c r="I254" t="s">
        <v>95</v>
      </c>
      <c r="J254" t="s">
        <v>95</v>
      </c>
      <c r="K254" t="s">
        <v>95</v>
      </c>
      <c r="L254" t="s">
        <v>95</v>
      </c>
      <c r="M254">
        <v>2814.8464867644</v>
      </c>
      <c r="N254" t="s">
        <v>95</v>
      </c>
    </row>
    <row r="255" spans="1:14">
      <c r="A255" t="s">
        <v>20</v>
      </c>
      <c r="B255" t="s">
        <v>60</v>
      </c>
      <c r="C255" t="s">
        <v>21</v>
      </c>
      <c r="D255" t="s">
        <v>95</v>
      </c>
      <c r="E255" t="s">
        <v>99</v>
      </c>
      <c r="F255" t="s">
        <v>95</v>
      </c>
      <c r="G255" t="s">
        <v>95</v>
      </c>
      <c r="H255" t="s">
        <v>97</v>
      </c>
      <c r="I255" t="s">
        <v>95</v>
      </c>
      <c r="J255" t="s">
        <v>95</v>
      </c>
      <c r="K255" t="s">
        <v>95</v>
      </c>
      <c r="L255" t="s">
        <v>95</v>
      </c>
      <c r="M255">
        <v>1284.8589878796</v>
      </c>
      <c r="N255" t="s">
        <v>95</v>
      </c>
    </row>
    <row r="256" spans="1:14">
      <c r="A256" t="s">
        <v>20</v>
      </c>
      <c r="B256" t="s">
        <v>60</v>
      </c>
      <c r="C256" t="s">
        <v>21</v>
      </c>
      <c r="D256" t="s">
        <v>95</v>
      </c>
      <c r="E256" t="s">
        <v>100</v>
      </c>
      <c r="F256" t="s">
        <v>95</v>
      </c>
      <c r="G256" t="s">
        <v>95</v>
      </c>
      <c r="H256" t="s">
        <v>97</v>
      </c>
      <c r="I256" t="s">
        <v>95</v>
      </c>
      <c r="J256" t="s">
        <v>95</v>
      </c>
      <c r="K256" t="s">
        <v>95</v>
      </c>
      <c r="L256" t="s">
        <v>95</v>
      </c>
      <c r="M256">
        <v>673.277877332894</v>
      </c>
      <c r="N256" t="s">
        <v>95</v>
      </c>
    </row>
    <row r="257" spans="1:14">
      <c r="A257" t="s">
        <v>20</v>
      </c>
      <c r="B257" t="s">
        <v>60</v>
      </c>
      <c r="C257" t="s">
        <v>21</v>
      </c>
      <c r="D257" t="s">
        <v>95</v>
      </c>
      <c r="E257" t="s">
        <v>102</v>
      </c>
      <c r="F257" t="s">
        <v>95</v>
      </c>
      <c r="G257" t="s">
        <v>95</v>
      </c>
      <c r="H257" t="s">
        <v>97</v>
      </c>
      <c r="I257" t="s">
        <v>95</v>
      </c>
      <c r="J257" t="s">
        <v>95</v>
      </c>
      <c r="K257" t="s">
        <v>95</v>
      </c>
      <c r="L257" t="s">
        <v>95</v>
      </c>
      <c r="M257">
        <v>58.2017690287064</v>
      </c>
      <c r="N257" t="s">
        <v>95</v>
      </c>
    </row>
    <row r="258" spans="1:14">
      <c r="A258" t="s">
        <v>20</v>
      </c>
      <c r="B258" t="s">
        <v>60</v>
      </c>
      <c r="C258" t="s">
        <v>21</v>
      </c>
      <c r="D258" t="s">
        <v>95</v>
      </c>
      <c r="E258" t="s">
        <v>104</v>
      </c>
      <c r="F258" t="s">
        <v>95</v>
      </c>
      <c r="G258" t="s">
        <v>95</v>
      </c>
      <c r="H258" t="s">
        <v>97</v>
      </c>
      <c r="I258" t="s">
        <v>95</v>
      </c>
      <c r="J258" t="s">
        <v>95</v>
      </c>
      <c r="K258" t="s">
        <v>95</v>
      </c>
      <c r="L258" t="s">
        <v>95</v>
      </c>
      <c r="M258">
        <v>445.680296388</v>
      </c>
      <c r="N258" t="s">
        <v>95</v>
      </c>
    </row>
    <row r="259" spans="1:14">
      <c r="A259" t="s">
        <v>20</v>
      </c>
      <c r="B259" t="s">
        <v>60</v>
      </c>
      <c r="C259" t="s">
        <v>21</v>
      </c>
      <c r="D259" t="s">
        <v>95</v>
      </c>
      <c r="E259" t="s">
        <v>106</v>
      </c>
      <c r="F259" t="s">
        <v>95</v>
      </c>
      <c r="G259" t="s">
        <v>95</v>
      </c>
      <c r="H259" t="s">
        <v>97</v>
      </c>
      <c r="I259" t="s">
        <v>95</v>
      </c>
      <c r="J259" t="s">
        <v>95</v>
      </c>
      <c r="K259" t="s">
        <v>95</v>
      </c>
      <c r="L259" t="s">
        <v>95</v>
      </c>
      <c r="M259">
        <v>1015.1062481016</v>
      </c>
      <c r="N259" t="s">
        <v>95</v>
      </c>
    </row>
    <row r="260" spans="1:14">
      <c r="A260" t="s">
        <v>20</v>
      </c>
      <c r="B260" t="s">
        <v>60</v>
      </c>
      <c r="C260" t="s">
        <v>21</v>
      </c>
      <c r="D260" t="s">
        <v>95</v>
      </c>
      <c r="E260" t="s">
        <v>101</v>
      </c>
      <c r="F260" t="s">
        <v>95</v>
      </c>
      <c r="G260" t="s">
        <v>95</v>
      </c>
      <c r="H260" t="s">
        <v>97</v>
      </c>
      <c r="I260" t="s">
        <v>95</v>
      </c>
      <c r="J260" t="s">
        <v>95</v>
      </c>
      <c r="K260" t="s">
        <v>95</v>
      </c>
      <c r="L260" t="s">
        <v>95</v>
      </c>
      <c r="M260">
        <v>14.532</v>
      </c>
      <c r="N260" t="s">
        <v>95</v>
      </c>
    </row>
    <row r="261" spans="1:14">
      <c r="A261" t="s">
        <v>20</v>
      </c>
      <c r="B261" t="s">
        <v>60</v>
      </c>
      <c r="C261" t="s">
        <v>21</v>
      </c>
      <c r="D261" t="s">
        <v>95</v>
      </c>
      <c r="E261" t="s">
        <v>103</v>
      </c>
      <c r="F261" t="s">
        <v>95</v>
      </c>
      <c r="G261" t="s">
        <v>95</v>
      </c>
      <c r="H261" t="s">
        <v>97</v>
      </c>
      <c r="I261" t="s">
        <v>95</v>
      </c>
      <c r="J261" t="s">
        <v>95</v>
      </c>
      <c r="K261" t="s">
        <v>95</v>
      </c>
      <c r="L261" t="s">
        <v>95</v>
      </c>
      <c r="M261">
        <v>8.61</v>
      </c>
      <c r="N261" t="s">
        <v>95</v>
      </c>
    </row>
    <row r="262" spans="1:14">
      <c r="A262" t="s">
        <v>20</v>
      </c>
      <c r="B262" t="s">
        <v>60</v>
      </c>
      <c r="C262" t="s">
        <v>21</v>
      </c>
      <c r="D262" t="s">
        <v>95</v>
      </c>
      <c r="E262" t="s">
        <v>110</v>
      </c>
      <c r="F262" t="s">
        <v>95</v>
      </c>
      <c r="G262" t="s">
        <v>95</v>
      </c>
      <c r="H262" t="s">
        <v>97</v>
      </c>
      <c r="I262" t="s">
        <v>95</v>
      </c>
      <c r="J262" t="s">
        <v>95</v>
      </c>
      <c r="K262" t="s">
        <v>95</v>
      </c>
      <c r="L262" t="s">
        <v>95</v>
      </c>
      <c r="M262">
        <v>19.775</v>
      </c>
      <c r="N262" t="s">
        <v>95</v>
      </c>
    </row>
    <row r="263" spans="1:14">
      <c r="A263" t="s">
        <v>20</v>
      </c>
      <c r="B263" t="s">
        <v>60</v>
      </c>
      <c r="C263" t="s">
        <v>21</v>
      </c>
      <c r="D263" t="s">
        <v>95</v>
      </c>
      <c r="E263" t="s">
        <v>111</v>
      </c>
      <c r="F263" t="s">
        <v>95</v>
      </c>
      <c r="G263" t="s">
        <v>95</v>
      </c>
      <c r="H263" t="s">
        <v>97</v>
      </c>
      <c r="I263" t="s">
        <v>95</v>
      </c>
      <c r="J263" t="s">
        <v>95</v>
      </c>
      <c r="K263" t="s">
        <v>95</v>
      </c>
      <c r="L263" t="s">
        <v>95</v>
      </c>
      <c r="M263">
        <v>4194.603</v>
      </c>
      <c r="N263" t="s">
        <v>95</v>
      </c>
    </row>
    <row r="264" spans="1:14">
      <c r="A264" t="s">
        <v>20</v>
      </c>
      <c r="B264" t="s">
        <v>60</v>
      </c>
      <c r="C264" t="s">
        <v>21</v>
      </c>
      <c r="D264" t="s">
        <v>95</v>
      </c>
      <c r="E264" t="s">
        <v>112</v>
      </c>
      <c r="F264" t="s">
        <v>95</v>
      </c>
      <c r="G264" t="s">
        <v>95</v>
      </c>
      <c r="H264" t="s">
        <v>97</v>
      </c>
      <c r="I264" t="s">
        <v>95</v>
      </c>
      <c r="J264" t="s">
        <v>95</v>
      </c>
      <c r="K264" t="s">
        <v>95</v>
      </c>
      <c r="L264" t="s">
        <v>95</v>
      </c>
      <c r="M264">
        <v>958.2</v>
      </c>
      <c r="N264" t="s">
        <v>95</v>
      </c>
    </row>
    <row r="265" spans="1:14">
      <c r="A265" t="s">
        <v>20</v>
      </c>
      <c r="B265" t="s">
        <v>60</v>
      </c>
      <c r="C265" t="s">
        <v>21</v>
      </c>
      <c r="D265" t="s">
        <v>95</v>
      </c>
      <c r="E265" t="s">
        <v>113</v>
      </c>
      <c r="F265" t="s">
        <v>95</v>
      </c>
      <c r="G265" t="s">
        <v>95</v>
      </c>
      <c r="H265" t="s">
        <v>97</v>
      </c>
      <c r="I265" t="s">
        <v>95</v>
      </c>
      <c r="J265" t="s">
        <v>95</v>
      </c>
      <c r="K265" t="s">
        <v>95</v>
      </c>
      <c r="L265" t="s">
        <v>95</v>
      </c>
      <c r="M265">
        <v>1080.32</v>
      </c>
      <c r="N265" t="s">
        <v>95</v>
      </c>
    </row>
    <row r="266" spans="1:14">
      <c r="A266" t="s">
        <v>20</v>
      </c>
      <c r="B266" t="s">
        <v>63</v>
      </c>
      <c r="C266" t="s">
        <v>21</v>
      </c>
      <c r="D266" t="s">
        <v>95</v>
      </c>
      <c r="E266" t="s">
        <v>96</v>
      </c>
      <c r="F266" t="s">
        <v>95</v>
      </c>
      <c r="G266" t="s">
        <v>95</v>
      </c>
      <c r="H266" t="s">
        <v>97</v>
      </c>
      <c r="I266" t="s">
        <v>95</v>
      </c>
      <c r="J266" t="s">
        <v>95</v>
      </c>
      <c r="K266" t="s">
        <v>95</v>
      </c>
      <c r="L266" t="s">
        <v>95</v>
      </c>
      <c r="M266">
        <v>14.7001143816</v>
      </c>
      <c r="N266" t="s">
        <v>95</v>
      </c>
    </row>
    <row r="267" spans="1:14">
      <c r="A267" t="s">
        <v>20</v>
      </c>
      <c r="B267" t="s">
        <v>63</v>
      </c>
      <c r="C267" t="s">
        <v>21</v>
      </c>
      <c r="D267" t="s">
        <v>95</v>
      </c>
      <c r="E267" t="s">
        <v>99</v>
      </c>
      <c r="F267" t="s">
        <v>95</v>
      </c>
      <c r="G267" t="s">
        <v>95</v>
      </c>
      <c r="H267" t="s">
        <v>97</v>
      </c>
      <c r="I267" t="s">
        <v>95</v>
      </c>
      <c r="J267" t="s">
        <v>95</v>
      </c>
      <c r="K267" t="s">
        <v>95</v>
      </c>
      <c r="L267" t="s">
        <v>95</v>
      </c>
      <c r="M267">
        <v>22.9425293772</v>
      </c>
      <c r="N267" t="s">
        <v>95</v>
      </c>
    </row>
    <row r="268" spans="1:14">
      <c r="A268" t="s">
        <v>20</v>
      </c>
      <c r="B268" t="s">
        <v>63</v>
      </c>
      <c r="C268" t="s">
        <v>21</v>
      </c>
      <c r="D268" t="s">
        <v>95</v>
      </c>
      <c r="E268" t="s">
        <v>100</v>
      </c>
      <c r="F268" t="s">
        <v>95</v>
      </c>
      <c r="G268" t="s">
        <v>95</v>
      </c>
      <c r="H268" t="s">
        <v>97</v>
      </c>
      <c r="I268" t="s">
        <v>95</v>
      </c>
      <c r="J268" t="s">
        <v>95</v>
      </c>
      <c r="K268" t="s">
        <v>95</v>
      </c>
      <c r="L268" t="s">
        <v>95</v>
      </c>
      <c r="M268">
        <v>0.51252837804</v>
      </c>
      <c r="N268" t="s">
        <v>95</v>
      </c>
    </row>
    <row r="269" spans="1:14">
      <c r="A269" t="s">
        <v>20</v>
      </c>
      <c r="B269" t="s">
        <v>63</v>
      </c>
      <c r="C269" t="s">
        <v>21</v>
      </c>
      <c r="D269" t="s">
        <v>95</v>
      </c>
      <c r="E269" t="s">
        <v>102</v>
      </c>
      <c r="F269" t="s">
        <v>95</v>
      </c>
      <c r="G269" t="s">
        <v>95</v>
      </c>
      <c r="H269" t="s">
        <v>97</v>
      </c>
      <c r="I269" t="s">
        <v>95</v>
      </c>
      <c r="J269" t="s">
        <v>95</v>
      </c>
      <c r="K269" t="s">
        <v>95</v>
      </c>
      <c r="L269" t="s">
        <v>95</v>
      </c>
      <c r="M269">
        <v>2.17014697476</v>
      </c>
      <c r="N269" t="s">
        <v>95</v>
      </c>
    </row>
    <row r="270" spans="1:14">
      <c r="A270" t="s">
        <v>20</v>
      </c>
      <c r="B270" t="s">
        <v>63</v>
      </c>
      <c r="C270" t="s">
        <v>21</v>
      </c>
      <c r="D270" t="s">
        <v>95</v>
      </c>
      <c r="E270" t="s">
        <v>104</v>
      </c>
      <c r="F270" t="s">
        <v>95</v>
      </c>
      <c r="G270" t="s">
        <v>95</v>
      </c>
      <c r="H270" t="s">
        <v>97</v>
      </c>
      <c r="I270" t="s">
        <v>95</v>
      </c>
      <c r="J270" t="s">
        <v>95</v>
      </c>
      <c r="K270" t="s">
        <v>95</v>
      </c>
      <c r="L270" t="s">
        <v>95</v>
      </c>
      <c r="M270">
        <v>42.0007801752</v>
      </c>
      <c r="N270" t="s">
        <v>95</v>
      </c>
    </row>
    <row r="271" spans="1:14">
      <c r="A271" t="s">
        <v>20</v>
      </c>
      <c r="B271" t="s">
        <v>63</v>
      </c>
      <c r="C271" t="s">
        <v>21</v>
      </c>
      <c r="D271" t="s">
        <v>95</v>
      </c>
      <c r="E271" t="s">
        <v>106</v>
      </c>
      <c r="F271" t="s">
        <v>95</v>
      </c>
      <c r="G271" t="s">
        <v>95</v>
      </c>
      <c r="H271" t="s">
        <v>97</v>
      </c>
      <c r="I271" t="s">
        <v>95</v>
      </c>
      <c r="J271" t="s">
        <v>95</v>
      </c>
      <c r="K271" t="s">
        <v>95</v>
      </c>
      <c r="L271" t="s">
        <v>95</v>
      </c>
      <c r="M271">
        <v>13.7777204736</v>
      </c>
      <c r="N271" t="s">
        <v>95</v>
      </c>
    </row>
    <row r="272" spans="1:14">
      <c r="A272" t="s">
        <v>20</v>
      </c>
      <c r="B272" t="s">
        <v>63</v>
      </c>
      <c r="C272" t="s">
        <v>21</v>
      </c>
      <c r="D272" t="s">
        <v>95</v>
      </c>
      <c r="E272" t="s">
        <v>101</v>
      </c>
      <c r="F272" t="s">
        <v>95</v>
      </c>
      <c r="G272" t="s">
        <v>95</v>
      </c>
      <c r="H272" t="s">
        <v>97</v>
      </c>
      <c r="I272" t="s">
        <v>95</v>
      </c>
      <c r="J272" t="s">
        <v>95</v>
      </c>
      <c r="K272" t="s">
        <v>95</v>
      </c>
      <c r="L272" t="s">
        <v>95</v>
      </c>
      <c r="M272">
        <v>0.132</v>
      </c>
      <c r="N272" t="s">
        <v>95</v>
      </c>
    </row>
    <row r="273" spans="1:14">
      <c r="A273" t="s">
        <v>20</v>
      </c>
      <c r="B273" t="s">
        <v>63</v>
      </c>
      <c r="C273" t="s">
        <v>21</v>
      </c>
      <c r="D273" t="s">
        <v>95</v>
      </c>
      <c r="E273" t="s">
        <v>103</v>
      </c>
      <c r="F273" t="s">
        <v>95</v>
      </c>
      <c r="G273" t="s">
        <v>95</v>
      </c>
      <c r="H273" t="s">
        <v>97</v>
      </c>
      <c r="I273" t="s">
        <v>95</v>
      </c>
      <c r="J273" t="s">
        <v>95</v>
      </c>
      <c r="K273" t="s">
        <v>95</v>
      </c>
      <c r="L273" t="s">
        <v>95</v>
      </c>
      <c r="M273">
        <v>0.075</v>
      </c>
      <c r="N273" t="s">
        <v>95</v>
      </c>
    </row>
    <row r="274" spans="1:14">
      <c r="A274" t="s">
        <v>20</v>
      </c>
      <c r="B274" t="s">
        <v>63</v>
      </c>
      <c r="C274" t="s">
        <v>21</v>
      </c>
      <c r="D274" t="s">
        <v>95</v>
      </c>
      <c r="E274" t="s">
        <v>110</v>
      </c>
      <c r="F274" t="s">
        <v>95</v>
      </c>
      <c r="G274" t="s">
        <v>95</v>
      </c>
      <c r="H274" t="s">
        <v>97</v>
      </c>
      <c r="I274" t="s">
        <v>95</v>
      </c>
      <c r="J274" t="s">
        <v>95</v>
      </c>
      <c r="K274" t="s">
        <v>95</v>
      </c>
      <c r="L274" t="s">
        <v>95</v>
      </c>
      <c r="M274">
        <v>0.315</v>
      </c>
      <c r="N274" t="s">
        <v>95</v>
      </c>
    </row>
    <row r="275" spans="1:14">
      <c r="A275" t="s">
        <v>20</v>
      </c>
      <c r="B275" t="s">
        <v>63</v>
      </c>
      <c r="C275" t="s">
        <v>21</v>
      </c>
      <c r="D275" t="s">
        <v>95</v>
      </c>
      <c r="E275" t="s">
        <v>111</v>
      </c>
      <c r="F275" t="s">
        <v>95</v>
      </c>
      <c r="G275" t="s">
        <v>95</v>
      </c>
      <c r="H275" t="s">
        <v>97</v>
      </c>
      <c r="I275" t="s">
        <v>95</v>
      </c>
      <c r="J275" t="s">
        <v>95</v>
      </c>
      <c r="K275" t="s">
        <v>95</v>
      </c>
      <c r="L275" t="s">
        <v>95</v>
      </c>
      <c r="M275">
        <v>26.844</v>
      </c>
      <c r="N275" t="s">
        <v>95</v>
      </c>
    </row>
    <row r="276" spans="1:14">
      <c r="A276" t="s">
        <v>20</v>
      </c>
      <c r="B276" t="s">
        <v>63</v>
      </c>
      <c r="C276" t="s">
        <v>21</v>
      </c>
      <c r="D276" t="s">
        <v>95</v>
      </c>
      <c r="E276" t="s">
        <v>112</v>
      </c>
      <c r="F276" t="s">
        <v>95</v>
      </c>
      <c r="G276" t="s">
        <v>95</v>
      </c>
      <c r="H276" t="s">
        <v>97</v>
      </c>
      <c r="I276" t="s">
        <v>95</v>
      </c>
      <c r="J276" t="s">
        <v>95</v>
      </c>
      <c r="K276" t="s">
        <v>95</v>
      </c>
      <c r="L276" t="s">
        <v>95</v>
      </c>
      <c r="M276">
        <v>9.5</v>
      </c>
      <c r="N276" t="s">
        <v>95</v>
      </c>
    </row>
    <row r="277" spans="1:14">
      <c r="A277" t="s">
        <v>20</v>
      </c>
      <c r="B277" t="s">
        <v>63</v>
      </c>
      <c r="C277" t="s">
        <v>21</v>
      </c>
      <c r="D277" t="s">
        <v>95</v>
      </c>
      <c r="E277" t="s">
        <v>113</v>
      </c>
      <c r="F277" t="s">
        <v>95</v>
      </c>
      <c r="G277" t="s">
        <v>95</v>
      </c>
      <c r="H277" t="s">
        <v>97</v>
      </c>
      <c r="I277" t="s">
        <v>95</v>
      </c>
      <c r="J277" t="s">
        <v>95</v>
      </c>
      <c r="K277" t="s">
        <v>95</v>
      </c>
      <c r="L277" t="s">
        <v>95</v>
      </c>
      <c r="M277">
        <v>5.16</v>
      </c>
      <c r="N277" t="s">
        <v>95</v>
      </c>
    </row>
    <row r="278" spans="1:14">
      <c r="A278" t="s">
        <v>20</v>
      </c>
      <c r="B278" t="s">
        <v>50</v>
      </c>
      <c r="C278" t="s">
        <v>21</v>
      </c>
      <c r="D278" t="s">
        <v>95</v>
      </c>
      <c r="E278" t="s">
        <v>96</v>
      </c>
      <c r="F278" t="s">
        <v>95</v>
      </c>
      <c r="G278" t="s">
        <v>95</v>
      </c>
      <c r="H278" t="s">
        <v>97</v>
      </c>
      <c r="I278" t="s">
        <v>95</v>
      </c>
      <c r="J278" t="s">
        <v>95</v>
      </c>
      <c r="K278" t="s">
        <v>95</v>
      </c>
      <c r="L278" t="s">
        <v>95</v>
      </c>
      <c r="M278">
        <v>1.416206034</v>
      </c>
      <c r="N278" t="s">
        <v>95</v>
      </c>
    </row>
    <row r="279" spans="1:14">
      <c r="A279" t="s">
        <v>20</v>
      </c>
      <c r="B279" t="s">
        <v>50</v>
      </c>
      <c r="C279" t="s">
        <v>21</v>
      </c>
      <c r="D279" t="s">
        <v>95</v>
      </c>
      <c r="E279" t="s">
        <v>99</v>
      </c>
      <c r="F279" t="s">
        <v>95</v>
      </c>
      <c r="G279" t="s">
        <v>95</v>
      </c>
      <c r="H279" t="s">
        <v>97</v>
      </c>
      <c r="I279" t="s">
        <v>95</v>
      </c>
      <c r="J279" t="s">
        <v>95</v>
      </c>
      <c r="K279" t="s">
        <v>95</v>
      </c>
      <c r="L279" t="s">
        <v>95</v>
      </c>
      <c r="M279">
        <v>45.0546614028</v>
      </c>
      <c r="N279" t="s">
        <v>95</v>
      </c>
    </row>
    <row r="280" spans="1:14">
      <c r="A280" t="s">
        <v>20</v>
      </c>
      <c r="B280" t="s">
        <v>50</v>
      </c>
      <c r="C280" t="s">
        <v>21</v>
      </c>
      <c r="D280" t="s">
        <v>95</v>
      </c>
      <c r="E280" t="s">
        <v>100</v>
      </c>
      <c r="F280" t="s">
        <v>95</v>
      </c>
      <c r="G280" t="s">
        <v>95</v>
      </c>
      <c r="H280" t="s">
        <v>97</v>
      </c>
      <c r="I280" t="s">
        <v>95</v>
      </c>
      <c r="J280" t="s">
        <v>95</v>
      </c>
      <c r="K280" t="s">
        <v>95</v>
      </c>
      <c r="L280" t="s">
        <v>95</v>
      </c>
      <c r="M280">
        <v>4.3567505856</v>
      </c>
      <c r="N280" t="s">
        <v>95</v>
      </c>
    </row>
    <row r="281" spans="1:14">
      <c r="A281" t="s">
        <v>20</v>
      </c>
      <c r="B281" t="s">
        <v>50</v>
      </c>
      <c r="C281" t="s">
        <v>21</v>
      </c>
      <c r="D281" t="s">
        <v>95</v>
      </c>
      <c r="E281" t="s">
        <v>102</v>
      </c>
      <c r="F281" t="s">
        <v>95</v>
      </c>
      <c r="G281" t="s">
        <v>95</v>
      </c>
      <c r="H281" t="s">
        <v>97</v>
      </c>
      <c r="I281" t="s">
        <v>95</v>
      </c>
      <c r="J281" t="s">
        <v>95</v>
      </c>
      <c r="K281" t="s">
        <v>95</v>
      </c>
      <c r="L281" t="s">
        <v>95</v>
      </c>
      <c r="M281">
        <v>10.5532145856</v>
      </c>
      <c r="N281" t="s">
        <v>95</v>
      </c>
    </row>
    <row r="282" spans="1:14">
      <c r="A282" t="s">
        <v>20</v>
      </c>
      <c r="B282" t="s">
        <v>50</v>
      </c>
      <c r="C282" t="s">
        <v>21</v>
      </c>
      <c r="D282" t="s">
        <v>95</v>
      </c>
      <c r="E282" t="s">
        <v>104</v>
      </c>
      <c r="F282" t="s">
        <v>95</v>
      </c>
      <c r="G282" t="s">
        <v>95</v>
      </c>
      <c r="H282" t="s">
        <v>97</v>
      </c>
      <c r="I282" t="s">
        <v>95</v>
      </c>
      <c r="J282" t="s">
        <v>95</v>
      </c>
      <c r="K282" t="s">
        <v>95</v>
      </c>
      <c r="L282" t="s">
        <v>95</v>
      </c>
      <c r="M282">
        <v>0.077958216</v>
      </c>
      <c r="N282" t="s">
        <v>95</v>
      </c>
    </row>
    <row r="283" spans="1:14">
      <c r="A283" t="s">
        <v>20</v>
      </c>
      <c r="B283" t="s">
        <v>50</v>
      </c>
      <c r="C283" t="s">
        <v>21</v>
      </c>
      <c r="D283" t="s">
        <v>95</v>
      </c>
      <c r="E283" t="s">
        <v>106</v>
      </c>
      <c r="F283" t="s">
        <v>95</v>
      </c>
      <c r="G283" t="s">
        <v>95</v>
      </c>
      <c r="H283" t="s">
        <v>97</v>
      </c>
      <c r="I283" t="s">
        <v>95</v>
      </c>
      <c r="J283" t="s">
        <v>95</v>
      </c>
      <c r="K283" t="s">
        <v>95</v>
      </c>
      <c r="L283" t="s">
        <v>95</v>
      </c>
      <c r="M283">
        <v>11.40212178</v>
      </c>
      <c r="N283" t="s">
        <v>95</v>
      </c>
    </row>
    <row r="284" spans="1:14">
      <c r="A284" t="s">
        <v>20</v>
      </c>
      <c r="B284" t="s">
        <v>50</v>
      </c>
      <c r="C284" t="s">
        <v>21</v>
      </c>
      <c r="D284" t="s">
        <v>95</v>
      </c>
      <c r="E284" t="s">
        <v>101</v>
      </c>
      <c r="F284" t="s">
        <v>95</v>
      </c>
      <c r="G284" t="s">
        <v>95</v>
      </c>
      <c r="H284" t="s">
        <v>97</v>
      </c>
      <c r="I284" t="s">
        <v>95</v>
      </c>
      <c r="J284" t="s">
        <v>95</v>
      </c>
      <c r="K284" t="s">
        <v>95</v>
      </c>
      <c r="L284" t="s">
        <v>95</v>
      </c>
      <c r="M284">
        <v>2.597</v>
      </c>
      <c r="N284" t="s">
        <v>95</v>
      </c>
    </row>
    <row r="285" spans="1:14">
      <c r="A285" t="s">
        <v>20</v>
      </c>
      <c r="B285" t="s">
        <v>50</v>
      </c>
      <c r="C285" t="s">
        <v>21</v>
      </c>
      <c r="D285" t="s">
        <v>95</v>
      </c>
      <c r="E285" t="s">
        <v>103</v>
      </c>
      <c r="F285" t="s">
        <v>95</v>
      </c>
      <c r="G285" t="s">
        <v>95</v>
      </c>
      <c r="H285" t="s">
        <v>97</v>
      </c>
      <c r="I285" t="s">
        <v>95</v>
      </c>
      <c r="J285" t="s">
        <v>95</v>
      </c>
      <c r="K285" t="s">
        <v>95</v>
      </c>
      <c r="L285" t="s">
        <v>95</v>
      </c>
      <c r="M285">
        <v>0.51</v>
      </c>
      <c r="N285" t="s">
        <v>95</v>
      </c>
    </row>
    <row r="286" spans="1:14">
      <c r="A286" t="s">
        <v>20</v>
      </c>
      <c r="B286" t="s">
        <v>50</v>
      </c>
      <c r="C286" t="s">
        <v>21</v>
      </c>
      <c r="D286" t="s">
        <v>95</v>
      </c>
      <c r="E286" t="s">
        <v>110</v>
      </c>
      <c r="F286" t="s">
        <v>95</v>
      </c>
      <c r="G286" t="s">
        <v>95</v>
      </c>
      <c r="H286" t="s">
        <v>97</v>
      </c>
      <c r="I286" t="s">
        <v>95</v>
      </c>
      <c r="J286" t="s">
        <v>95</v>
      </c>
      <c r="K286" t="s">
        <v>95</v>
      </c>
      <c r="L286" t="s">
        <v>95</v>
      </c>
      <c r="M286">
        <v>3.85</v>
      </c>
      <c r="N286" t="s">
        <v>95</v>
      </c>
    </row>
    <row r="287" spans="1:14">
      <c r="A287" t="s">
        <v>20</v>
      </c>
      <c r="B287" t="s">
        <v>50</v>
      </c>
      <c r="C287" t="s">
        <v>21</v>
      </c>
      <c r="D287" t="s">
        <v>95</v>
      </c>
      <c r="E287" t="s">
        <v>111</v>
      </c>
      <c r="F287" t="s">
        <v>95</v>
      </c>
      <c r="G287" t="s">
        <v>95</v>
      </c>
      <c r="H287" t="s">
        <v>97</v>
      </c>
      <c r="I287" t="s">
        <v>95</v>
      </c>
      <c r="J287" t="s">
        <v>95</v>
      </c>
      <c r="K287" t="s">
        <v>95</v>
      </c>
      <c r="L287" t="s">
        <v>95</v>
      </c>
      <c r="M287">
        <v>170.376</v>
      </c>
      <c r="N287" t="s">
        <v>95</v>
      </c>
    </row>
    <row r="288" spans="1:14">
      <c r="A288" t="s">
        <v>20</v>
      </c>
      <c r="B288" t="s">
        <v>50</v>
      </c>
      <c r="C288" t="s">
        <v>21</v>
      </c>
      <c r="D288" t="s">
        <v>95</v>
      </c>
      <c r="E288" t="s">
        <v>112</v>
      </c>
      <c r="F288" t="s">
        <v>95</v>
      </c>
      <c r="G288" t="s">
        <v>95</v>
      </c>
      <c r="H288" t="s">
        <v>97</v>
      </c>
      <c r="I288" t="s">
        <v>95</v>
      </c>
      <c r="J288" t="s">
        <v>95</v>
      </c>
      <c r="K288" t="s">
        <v>95</v>
      </c>
      <c r="L288" t="s">
        <v>95</v>
      </c>
      <c r="M288">
        <v>53.6</v>
      </c>
      <c r="N288" t="s">
        <v>95</v>
      </c>
    </row>
    <row r="289" spans="1:14">
      <c r="A289" t="s">
        <v>20</v>
      </c>
      <c r="B289" t="s">
        <v>50</v>
      </c>
      <c r="C289" t="s">
        <v>21</v>
      </c>
      <c r="D289" t="s">
        <v>95</v>
      </c>
      <c r="E289" t="s">
        <v>113</v>
      </c>
      <c r="F289" t="s">
        <v>95</v>
      </c>
      <c r="G289" t="s">
        <v>95</v>
      </c>
      <c r="H289" t="s">
        <v>97</v>
      </c>
      <c r="I289" t="s">
        <v>95</v>
      </c>
      <c r="J289" t="s">
        <v>95</v>
      </c>
      <c r="K289" t="s">
        <v>95</v>
      </c>
      <c r="L289" t="s">
        <v>95</v>
      </c>
      <c r="M289">
        <v>49.12</v>
      </c>
      <c r="N289" t="s">
        <v>95</v>
      </c>
    </row>
    <row r="290" spans="1:14">
      <c r="A290" t="s">
        <v>20</v>
      </c>
      <c r="B290" t="s">
        <v>19</v>
      </c>
      <c r="C290" t="s">
        <v>21</v>
      </c>
      <c r="D290" t="s">
        <v>95</v>
      </c>
      <c r="E290" t="s">
        <v>96</v>
      </c>
      <c r="F290" t="s">
        <v>95</v>
      </c>
      <c r="G290" t="s">
        <v>95</v>
      </c>
      <c r="H290" t="s">
        <v>97</v>
      </c>
      <c r="I290" t="s">
        <v>95</v>
      </c>
      <c r="J290" t="s">
        <v>95</v>
      </c>
      <c r="K290" t="s">
        <v>95</v>
      </c>
      <c r="L290" t="s">
        <v>95</v>
      </c>
      <c r="M290">
        <v>364.155282666</v>
      </c>
      <c r="N290" t="s">
        <v>95</v>
      </c>
    </row>
    <row r="291" spans="1:14">
      <c r="A291" t="s">
        <v>20</v>
      </c>
      <c r="B291" t="s">
        <v>19</v>
      </c>
      <c r="C291" t="s">
        <v>21</v>
      </c>
      <c r="D291" t="s">
        <v>95</v>
      </c>
      <c r="E291" t="s">
        <v>99</v>
      </c>
      <c r="F291" t="s">
        <v>95</v>
      </c>
      <c r="G291" t="s">
        <v>95</v>
      </c>
      <c r="H291" t="s">
        <v>97</v>
      </c>
      <c r="I291" t="s">
        <v>95</v>
      </c>
      <c r="J291" t="s">
        <v>95</v>
      </c>
      <c r="K291" t="s">
        <v>95</v>
      </c>
      <c r="L291" t="s">
        <v>95</v>
      </c>
      <c r="M291">
        <v>1737.5925643272</v>
      </c>
      <c r="N291" t="s">
        <v>95</v>
      </c>
    </row>
    <row r="292" spans="1:14">
      <c r="A292" t="s">
        <v>20</v>
      </c>
      <c r="B292" t="s">
        <v>19</v>
      </c>
      <c r="C292" t="s">
        <v>21</v>
      </c>
      <c r="D292" t="s">
        <v>95</v>
      </c>
      <c r="E292" t="s">
        <v>100</v>
      </c>
      <c r="F292" t="s">
        <v>95</v>
      </c>
      <c r="G292" t="s">
        <v>95</v>
      </c>
      <c r="H292" t="s">
        <v>97</v>
      </c>
      <c r="I292" t="s">
        <v>95</v>
      </c>
      <c r="J292" t="s">
        <v>95</v>
      </c>
      <c r="K292" t="s">
        <v>95</v>
      </c>
      <c r="L292" t="s">
        <v>95</v>
      </c>
      <c r="M292">
        <v>66.02657162076</v>
      </c>
      <c r="N292" t="s">
        <v>95</v>
      </c>
    </row>
    <row r="293" spans="1:14">
      <c r="A293" t="s">
        <v>20</v>
      </c>
      <c r="B293" t="s">
        <v>19</v>
      </c>
      <c r="C293" t="s">
        <v>21</v>
      </c>
      <c r="D293" t="s">
        <v>95</v>
      </c>
      <c r="E293" t="s">
        <v>102</v>
      </c>
      <c r="F293" t="s">
        <v>95</v>
      </c>
      <c r="G293" t="s">
        <v>95</v>
      </c>
      <c r="H293" t="s">
        <v>97</v>
      </c>
      <c r="I293" t="s">
        <v>95</v>
      </c>
      <c r="J293" t="s">
        <v>95</v>
      </c>
      <c r="K293" t="s">
        <v>95</v>
      </c>
      <c r="L293" t="s">
        <v>95</v>
      </c>
      <c r="M293">
        <v>64.30092171084</v>
      </c>
      <c r="N293" t="s">
        <v>95</v>
      </c>
    </row>
    <row r="294" spans="1:14">
      <c r="A294" t="s">
        <v>20</v>
      </c>
      <c r="B294" t="s">
        <v>19</v>
      </c>
      <c r="C294" t="s">
        <v>21</v>
      </c>
      <c r="D294" t="s">
        <v>95</v>
      </c>
      <c r="E294" t="s">
        <v>104</v>
      </c>
      <c r="F294" t="s">
        <v>95</v>
      </c>
      <c r="G294" t="s">
        <v>95</v>
      </c>
      <c r="H294" t="s">
        <v>97</v>
      </c>
      <c r="I294" t="s">
        <v>95</v>
      </c>
      <c r="J294" t="s">
        <v>95</v>
      </c>
      <c r="K294" t="s">
        <v>95</v>
      </c>
      <c r="L294" t="s">
        <v>95</v>
      </c>
      <c r="M294">
        <v>280.9286320068</v>
      </c>
      <c r="N294" t="s">
        <v>95</v>
      </c>
    </row>
    <row r="295" spans="1:14">
      <c r="A295" t="s">
        <v>20</v>
      </c>
      <c r="B295" t="s">
        <v>19</v>
      </c>
      <c r="C295" t="s">
        <v>21</v>
      </c>
      <c r="D295" t="s">
        <v>95</v>
      </c>
      <c r="E295" t="s">
        <v>106</v>
      </c>
      <c r="F295" t="s">
        <v>95</v>
      </c>
      <c r="G295" t="s">
        <v>95</v>
      </c>
      <c r="H295" t="s">
        <v>97</v>
      </c>
      <c r="I295" t="s">
        <v>95</v>
      </c>
      <c r="J295" t="s">
        <v>95</v>
      </c>
      <c r="K295" t="s">
        <v>95</v>
      </c>
      <c r="L295" t="s">
        <v>95</v>
      </c>
      <c r="M295">
        <v>2875.1642824788</v>
      </c>
      <c r="N295" t="s">
        <v>95</v>
      </c>
    </row>
    <row r="296" spans="1:14">
      <c r="A296" t="s">
        <v>20</v>
      </c>
      <c r="B296" t="s">
        <v>19</v>
      </c>
      <c r="C296" t="s">
        <v>21</v>
      </c>
      <c r="D296" t="s">
        <v>95</v>
      </c>
      <c r="E296" t="s">
        <v>101</v>
      </c>
      <c r="F296" t="s">
        <v>95</v>
      </c>
      <c r="G296" t="s">
        <v>95</v>
      </c>
      <c r="H296" t="s">
        <v>97</v>
      </c>
      <c r="I296" t="s">
        <v>95</v>
      </c>
      <c r="J296" t="s">
        <v>95</v>
      </c>
      <c r="K296" t="s">
        <v>95</v>
      </c>
      <c r="L296" t="s">
        <v>95</v>
      </c>
      <c r="M296">
        <v>1567.223</v>
      </c>
      <c r="N296" t="s">
        <v>95</v>
      </c>
    </row>
    <row r="297" spans="1:14">
      <c r="A297" t="s">
        <v>20</v>
      </c>
      <c r="B297" t="s">
        <v>19</v>
      </c>
      <c r="C297" t="s">
        <v>21</v>
      </c>
      <c r="D297" t="s">
        <v>95</v>
      </c>
      <c r="E297" t="s">
        <v>103</v>
      </c>
      <c r="F297" t="s">
        <v>95</v>
      </c>
      <c r="G297" t="s">
        <v>95</v>
      </c>
      <c r="H297" t="s">
        <v>97</v>
      </c>
      <c r="I297" t="s">
        <v>95</v>
      </c>
      <c r="J297" t="s">
        <v>95</v>
      </c>
      <c r="K297" t="s">
        <v>95</v>
      </c>
      <c r="L297" t="s">
        <v>95</v>
      </c>
      <c r="M297">
        <v>265.485</v>
      </c>
      <c r="N297" t="s">
        <v>95</v>
      </c>
    </row>
    <row r="298" spans="1:14">
      <c r="A298" t="s">
        <v>20</v>
      </c>
      <c r="B298" t="s">
        <v>19</v>
      </c>
      <c r="C298" t="s">
        <v>21</v>
      </c>
      <c r="D298" t="s">
        <v>95</v>
      </c>
      <c r="E298" t="s">
        <v>110</v>
      </c>
      <c r="F298" t="s">
        <v>95</v>
      </c>
      <c r="G298" t="s">
        <v>95</v>
      </c>
      <c r="H298" t="s">
        <v>97</v>
      </c>
      <c r="I298" t="s">
        <v>95</v>
      </c>
      <c r="J298" t="s">
        <v>95</v>
      </c>
      <c r="K298" t="s">
        <v>95</v>
      </c>
      <c r="L298" t="s">
        <v>95</v>
      </c>
      <c r="M298">
        <v>48.055</v>
      </c>
      <c r="N298" t="s">
        <v>95</v>
      </c>
    </row>
    <row r="299" spans="1:14">
      <c r="A299" t="s">
        <v>20</v>
      </c>
      <c r="B299" t="s">
        <v>19</v>
      </c>
      <c r="C299" t="s">
        <v>21</v>
      </c>
      <c r="D299" t="s">
        <v>95</v>
      </c>
      <c r="E299" t="s">
        <v>111</v>
      </c>
      <c r="F299" t="s">
        <v>95</v>
      </c>
      <c r="G299" t="s">
        <v>95</v>
      </c>
      <c r="H299" t="s">
        <v>97</v>
      </c>
      <c r="I299" t="s">
        <v>95</v>
      </c>
      <c r="J299" t="s">
        <v>95</v>
      </c>
      <c r="K299" t="s">
        <v>95</v>
      </c>
      <c r="L299" t="s">
        <v>95</v>
      </c>
      <c r="M299">
        <v>1559.94</v>
      </c>
      <c r="N299" t="s">
        <v>95</v>
      </c>
    </row>
    <row r="300" spans="1:14">
      <c r="A300" t="s">
        <v>20</v>
      </c>
      <c r="B300" t="s">
        <v>19</v>
      </c>
      <c r="C300" t="s">
        <v>21</v>
      </c>
      <c r="D300" t="s">
        <v>95</v>
      </c>
      <c r="E300" t="s">
        <v>112</v>
      </c>
      <c r="F300" t="s">
        <v>95</v>
      </c>
      <c r="G300" t="s">
        <v>95</v>
      </c>
      <c r="H300" t="s">
        <v>97</v>
      </c>
      <c r="I300" t="s">
        <v>95</v>
      </c>
      <c r="J300" t="s">
        <v>95</v>
      </c>
      <c r="K300" t="s">
        <v>95</v>
      </c>
      <c r="L300" t="s">
        <v>95</v>
      </c>
      <c r="M300">
        <v>413.5</v>
      </c>
      <c r="N300" t="s">
        <v>95</v>
      </c>
    </row>
    <row r="301" spans="1:14">
      <c r="A301" t="s">
        <v>20</v>
      </c>
      <c r="B301" t="s">
        <v>19</v>
      </c>
      <c r="C301" t="s">
        <v>21</v>
      </c>
      <c r="D301" t="s">
        <v>95</v>
      </c>
      <c r="E301" t="s">
        <v>113</v>
      </c>
      <c r="F301" t="s">
        <v>95</v>
      </c>
      <c r="G301" t="s">
        <v>95</v>
      </c>
      <c r="H301" t="s">
        <v>97</v>
      </c>
      <c r="I301" t="s">
        <v>95</v>
      </c>
      <c r="J301" t="s">
        <v>95</v>
      </c>
      <c r="K301" t="s">
        <v>95</v>
      </c>
      <c r="L301" t="s">
        <v>95</v>
      </c>
      <c r="M301">
        <v>163</v>
      </c>
      <c r="N301" t="s">
        <v>95</v>
      </c>
    </row>
    <row r="302" spans="1:14">
      <c r="A302" t="s">
        <v>20</v>
      </c>
      <c r="B302" t="s">
        <v>42</v>
      </c>
      <c r="C302" t="s">
        <v>21</v>
      </c>
      <c r="D302" t="s">
        <v>95</v>
      </c>
      <c r="E302" t="s">
        <v>96</v>
      </c>
      <c r="F302" t="s">
        <v>95</v>
      </c>
      <c r="G302" t="s">
        <v>95</v>
      </c>
      <c r="H302" t="s">
        <v>97</v>
      </c>
      <c r="I302" t="s">
        <v>95</v>
      </c>
      <c r="J302" t="s">
        <v>95</v>
      </c>
      <c r="K302" t="s">
        <v>95</v>
      </c>
      <c r="L302" t="s">
        <v>95</v>
      </c>
      <c r="M302">
        <v>245.790197064</v>
      </c>
      <c r="N302" t="s">
        <v>95</v>
      </c>
    </row>
    <row r="303" spans="1:14">
      <c r="A303" t="s">
        <v>20</v>
      </c>
      <c r="B303" t="s">
        <v>42</v>
      </c>
      <c r="C303" t="s">
        <v>21</v>
      </c>
      <c r="D303" t="s">
        <v>95</v>
      </c>
      <c r="E303" t="s">
        <v>99</v>
      </c>
      <c r="F303" t="s">
        <v>95</v>
      </c>
      <c r="G303" t="s">
        <v>95</v>
      </c>
      <c r="H303" t="s">
        <v>97</v>
      </c>
      <c r="I303" t="s">
        <v>95</v>
      </c>
      <c r="J303" t="s">
        <v>95</v>
      </c>
      <c r="K303" t="s">
        <v>95</v>
      </c>
      <c r="L303" t="s">
        <v>95</v>
      </c>
      <c r="M303">
        <v>253.1128809564</v>
      </c>
      <c r="N303" t="s">
        <v>95</v>
      </c>
    </row>
    <row r="304" spans="1:14">
      <c r="A304" t="s">
        <v>20</v>
      </c>
      <c r="B304" t="s">
        <v>42</v>
      </c>
      <c r="C304" t="s">
        <v>21</v>
      </c>
      <c r="D304" t="s">
        <v>95</v>
      </c>
      <c r="E304" t="s">
        <v>100</v>
      </c>
      <c r="F304" t="s">
        <v>95</v>
      </c>
      <c r="G304" t="s">
        <v>95</v>
      </c>
      <c r="H304" t="s">
        <v>97</v>
      </c>
      <c r="I304" t="s">
        <v>95</v>
      </c>
      <c r="J304" t="s">
        <v>95</v>
      </c>
      <c r="K304" t="s">
        <v>95</v>
      </c>
      <c r="L304" t="s">
        <v>95</v>
      </c>
      <c r="M304">
        <v>194.24876774148</v>
      </c>
      <c r="N304" t="s">
        <v>95</v>
      </c>
    </row>
    <row r="305" spans="1:14">
      <c r="A305" t="s">
        <v>20</v>
      </c>
      <c r="B305" t="s">
        <v>42</v>
      </c>
      <c r="C305" t="s">
        <v>21</v>
      </c>
      <c r="D305" t="s">
        <v>95</v>
      </c>
      <c r="E305" t="s">
        <v>102</v>
      </c>
      <c r="F305" t="s">
        <v>95</v>
      </c>
      <c r="G305" t="s">
        <v>95</v>
      </c>
      <c r="H305" t="s">
        <v>97</v>
      </c>
      <c r="I305" t="s">
        <v>95</v>
      </c>
      <c r="J305" t="s">
        <v>95</v>
      </c>
      <c r="K305" t="s">
        <v>95</v>
      </c>
      <c r="L305" t="s">
        <v>95</v>
      </c>
      <c r="M305">
        <v>172.11817527732</v>
      </c>
      <c r="N305" t="s">
        <v>95</v>
      </c>
    </row>
    <row r="306" spans="1:14">
      <c r="A306" t="s">
        <v>20</v>
      </c>
      <c r="B306" t="s">
        <v>42</v>
      </c>
      <c r="C306" t="s">
        <v>21</v>
      </c>
      <c r="D306" t="s">
        <v>95</v>
      </c>
      <c r="E306" t="s">
        <v>104</v>
      </c>
      <c r="F306" t="s">
        <v>95</v>
      </c>
      <c r="G306" t="s">
        <v>95</v>
      </c>
      <c r="H306" t="s">
        <v>97</v>
      </c>
      <c r="I306" t="s">
        <v>95</v>
      </c>
      <c r="J306" t="s">
        <v>95</v>
      </c>
      <c r="K306" t="s">
        <v>95</v>
      </c>
      <c r="L306" t="s">
        <v>95</v>
      </c>
      <c r="M306">
        <v>25.594159608</v>
      </c>
      <c r="N306" t="s">
        <v>95</v>
      </c>
    </row>
    <row r="307" spans="1:14">
      <c r="A307" t="s">
        <v>20</v>
      </c>
      <c r="B307" t="s">
        <v>42</v>
      </c>
      <c r="C307" t="s">
        <v>21</v>
      </c>
      <c r="D307" t="s">
        <v>95</v>
      </c>
      <c r="E307" t="s">
        <v>106</v>
      </c>
      <c r="F307" t="s">
        <v>95</v>
      </c>
      <c r="G307" t="s">
        <v>95</v>
      </c>
      <c r="H307" t="s">
        <v>97</v>
      </c>
      <c r="I307" t="s">
        <v>95</v>
      </c>
      <c r="J307" t="s">
        <v>95</v>
      </c>
      <c r="K307" t="s">
        <v>95</v>
      </c>
      <c r="L307" t="s">
        <v>95</v>
      </c>
      <c r="M307">
        <v>452.4944431788</v>
      </c>
      <c r="N307" t="s">
        <v>95</v>
      </c>
    </row>
    <row r="308" spans="1:14">
      <c r="A308" t="s">
        <v>20</v>
      </c>
      <c r="B308" t="s">
        <v>42</v>
      </c>
      <c r="C308" t="s">
        <v>21</v>
      </c>
      <c r="D308" t="s">
        <v>95</v>
      </c>
      <c r="E308" t="s">
        <v>101</v>
      </c>
      <c r="F308" t="s">
        <v>95</v>
      </c>
      <c r="G308" t="s">
        <v>95</v>
      </c>
      <c r="H308" t="s">
        <v>97</v>
      </c>
      <c r="I308" t="s">
        <v>95</v>
      </c>
      <c r="J308" t="s">
        <v>95</v>
      </c>
      <c r="K308" t="s">
        <v>95</v>
      </c>
      <c r="L308" t="s">
        <v>95</v>
      </c>
      <c r="M308">
        <v>16.08</v>
      </c>
      <c r="N308" t="s">
        <v>95</v>
      </c>
    </row>
    <row r="309" spans="1:14">
      <c r="A309" t="s">
        <v>20</v>
      </c>
      <c r="B309" t="s">
        <v>42</v>
      </c>
      <c r="C309" t="s">
        <v>21</v>
      </c>
      <c r="D309" t="s">
        <v>95</v>
      </c>
      <c r="E309" t="s">
        <v>103</v>
      </c>
      <c r="F309" t="s">
        <v>95</v>
      </c>
      <c r="G309" t="s">
        <v>95</v>
      </c>
      <c r="H309" t="s">
        <v>97</v>
      </c>
      <c r="I309" t="s">
        <v>95</v>
      </c>
      <c r="J309" t="s">
        <v>95</v>
      </c>
      <c r="K309" t="s">
        <v>95</v>
      </c>
      <c r="L309" t="s">
        <v>95</v>
      </c>
      <c r="M309">
        <v>3.18</v>
      </c>
      <c r="N309" t="s">
        <v>95</v>
      </c>
    </row>
    <row r="310" spans="1:14">
      <c r="A310" t="s">
        <v>20</v>
      </c>
      <c r="B310" t="s">
        <v>42</v>
      </c>
      <c r="C310" t="s">
        <v>21</v>
      </c>
      <c r="D310" t="s">
        <v>95</v>
      </c>
      <c r="E310" t="s">
        <v>110</v>
      </c>
      <c r="F310" t="s">
        <v>95</v>
      </c>
      <c r="G310" t="s">
        <v>95</v>
      </c>
      <c r="H310" t="s">
        <v>97</v>
      </c>
      <c r="I310" t="s">
        <v>95</v>
      </c>
      <c r="J310" t="s">
        <v>95</v>
      </c>
      <c r="K310" t="s">
        <v>95</v>
      </c>
      <c r="L310" t="s">
        <v>95</v>
      </c>
      <c r="M310">
        <v>6.825</v>
      </c>
      <c r="N310" t="s">
        <v>95</v>
      </c>
    </row>
    <row r="311" spans="1:14">
      <c r="A311" t="s">
        <v>20</v>
      </c>
      <c r="B311" t="s">
        <v>42</v>
      </c>
      <c r="C311" t="s">
        <v>21</v>
      </c>
      <c r="D311" t="s">
        <v>95</v>
      </c>
      <c r="E311" t="s">
        <v>111</v>
      </c>
      <c r="F311" t="s">
        <v>95</v>
      </c>
      <c r="G311" t="s">
        <v>95</v>
      </c>
      <c r="H311" t="s">
        <v>97</v>
      </c>
      <c r="I311" t="s">
        <v>95</v>
      </c>
      <c r="J311" t="s">
        <v>95</v>
      </c>
      <c r="K311" t="s">
        <v>95</v>
      </c>
      <c r="L311" t="s">
        <v>95</v>
      </c>
      <c r="M311">
        <v>531.888</v>
      </c>
      <c r="N311" t="s">
        <v>95</v>
      </c>
    </row>
    <row r="312" spans="1:14">
      <c r="A312" t="s">
        <v>20</v>
      </c>
      <c r="B312" t="s">
        <v>42</v>
      </c>
      <c r="C312" t="s">
        <v>21</v>
      </c>
      <c r="D312" t="s">
        <v>95</v>
      </c>
      <c r="E312" t="s">
        <v>112</v>
      </c>
      <c r="F312" t="s">
        <v>95</v>
      </c>
      <c r="G312" t="s">
        <v>95</v>
      </c>
      <c r="H312" t="s">
        <v>97</v>
      </c>
      <c r="I312" t="s">
        <v>95</v>
      </c>
      <c r="J312" t="s">
        <v>95</v>
      </c>
      <c r="K312" t="s">
        <v>95</v>
      </c>
      <c r="L312" t="s">
        <v>95</v>
      </c>
      <c r="M312">
        <v>100.2</v>
      </c>
      <c r="N312" t="s">
        <v>95</v>
      </c>
    </row>
    <row r="313" spans="1:14">
      <c r="A313" t="s">
        <v>20</v>
      </c>
      <c r="B313" t="s">
        <v>42</v>
      </c>
      <c r="C313" t="s">
        <v>21</v>
      </c>
      <c r="D313" t="s">
        <v>95</v>
      </c>
      <c r="E313" t="s">
        <v>113</v>
      </c>
      <c r="F313" t="s">
        <v>95</v>
      </c>
      <c r="G313" t="s">
        <v>95</v>
      </c>
      <c r="H313" t="s">
        <v>97</v>
      </c>
      <c r="I313" t="s">
        <v>95</v>
      </c>
      <c r="J313" t="s">
        <v>95</v>
      </c>
      <c r="K313" t="s">
        <v>95</v>
      </c>
      <c r="L313" t="s">
        <v>95</v>
      </c>
      <c r="M313">
        <v>132.56</v>
      </c>
      <c r="N313" t="s">
        <v>95</v>
      </c>
    </row>
    <row r="314" spans="1:14">
      <c r="A314" t="s">
        <v>20</v>
      </c>
      <c r="B314" t="s">
        <v>55</v>
      </c>
      <c r="C314" t="s">
        <v>21</v>
      </c>
      <c r="D314" t="s">
        <v>95</v>
      </c>
      <c r="E314" t="s">
        <v>96</v>
      </c>
      <c r="F314" t="s">
        <v>95</v>
      </c>
      <c r="G314" t="s">
        <v>95</v>
      </c>
      <c r="H314" t="s">
        <v>97</v>
      </c>
      <c r="I314" t="s">
        <v>95</v>
      </c>
      <c r="J314" t="s">
        <v>95</v>
      </c>
      <c r="K314" t="s">
        <v>95</v>
      </c>
      <c r="L314" t="s">
        <v>95</v>
      </c>
      <c r="M314">
        <v>40.8475344888</v>
      </c>
      <c r="N314" t="s">
        <v>95</v>
      </c>
    </row>
    <row r="315" spans="1:14">
      <c r="A315" t="s">
        <v>20</v>
      </c>
      <c r="B315" t="s">
        <v>55</v>
      </c>
      <c r="C315" t="s">
        <v>21</v>
      </c>
      <c r="D315" t="s">
        <v>95</v>
      </c>
      <c r="E315" t="s">
        <v>99</v>
      </c>
      <c r="F315" t="s">
        <v>95</v>
      </c>
      <c r="G315" t="s">
        <v>95</v>
      </c>
      <c r="H315" t="s">
        <v>97</v>
      </c>
      <c r="I315" t="s">
        <v>95</v>
      </c>
      <c r="J315" t="s">
        <v>95</v>
      </c>
      <c r="K315" t="s">
        <v>95</v>
      </c>
      <c r="L315" t="s">
        <v>95</v>
      </c>
      <c r="M315">
        <v>153.0961909596</v>
      </c>
      <c r="N315" t="s">
        <v>95</v>
      </c>
    </row>
    <row r="316" spans="1:14">
      <c r="A316" t="s">
        <v>20</v>
      </c>
      <c r="B316" t="s">
        <v>55</v>
      </c>
      <c r="C316" t="s">
        <v>21</v>
      </c>
      <c r="D316" t="s">
        <v>95</v>
      </c>
      <c r="E316" t="s">
        <v>100</v>
      </c>
      <c r="F316" t="s">
        <v>95</v>
      </c>
      <c r="G316" t="s">
        <v>95</v>
      </c>
      <c r="H316" t="s">
        <v>97</v>
      </c>
      <c r="I316" t="s">
        <v>95</v>
      </c>
      <c r="J316" t="s">
        <v>95</v>
      </c>
      <c r="K316" t="s">
        <v>95</v>
      </c>
      <c r="L316" t="s">
        <v>95</v>
      </c>
      <c r="M316">
        <v>0</v>
      </c>
      <c r="N316" t="s">
        <v>95</v>
      </c>
    </row>
    <row r="317" spans="1:14">
      <c r="A317" t="s">
        <v>20</v>
      </c>
      <c r="B317" t="s">
        <v>55</v>
      </c>
      <c r="C317" t="s">
        <v>21</v>
      </c>
      <c r="D317" t="s">
        <v>95</v>
      </c>
      <c r="E317" t="s">
        <v>102</v>
      </c>
      <c r="F317" t="s">
        <v>95</v>
      </c>
      <c r="G317" t="s">
        <v>95</v>
      </c>
      <c r="H317" t="s">
        <v>97</v>
      </c>
      <c r="I317" t="s">
        <v>95</v>
      </c>
      <c r="J317" t="s">
        <v>95</v>
      </c>
      <c r="K317" t="s">
        <v>95</v>
      </c>
      <c r="L317" t="s">
        <v>95</v>
      </c>
      <c r="M317">
        <v>0</v>
      </c>
      <c r="N317" t="s">
        <v>95</v>
      </c>
    </row>
    <row r="318" spans="1:14">
      <c r="A318" t="s">
        <v>20</v>
      </c>
      <c r="B318" t="s">
        <v>55</v>
      </c>
      <c r="C318" t="s">
        <v>21</v>
      </c>
      <c r="D318" t="s">
        <v>95</v>
      </c>
      <c r="E318" t="s">
        <v>104</v>
      </c>
      <c r="F318" t="s">
        <v>95</v>
      </c>
      <c r="G318" t="s">
        <v>95</v>
      </c>
      <c r="H318" t="s">
        <v>97</v>
      </c>
      <c r="I318" t="s">
        <v>95</v>
      </c>
      <c r="J318" t="s">
        <v>95</v>
      </c>
      <c r="K318" t="s">
        <v>95</v>
      </c>
      <c r="L318" t="s">
        <v>95</v>
      </c>
      <c r="M318">
        <v>0</v>
      </c>
      <c r="N318" t="s">
        <v>95</v>
      </c>
    </row>
    <row r="319" spans="1:14">
      <c r="A319" t="s">
        <v>20</v>
      </c>
      <c r="B319" t="s">
        <v>55</v>
      </c>
      <c r="C319" t="s">
        <v>21</v>
      </c>
      <c r="D319" t="s">
        <v>95</v>
      </c>
      <c r="E319" t="s">
        <v>106</v>
      </c>
      <c r="F319" t="s">
        <v>95</v>
      </c>
      <c r="G319" t="s">
        <v>95</v>
      </c>
      <c r="H319" t="s">
        <v>97</v>
      </c>
      <c r="I319" t="s">
        <v>95</v>
      </c>
      <c r="J319" t="s">
        <v>95</v>
      </c>
      <c r="K319" t="s">
        <v>95</v>
      </c>
      <c r="L319" t="s">
        <v>95</v>
      </c>
      <c r="M319">
        <v>135.0102909672</v>
      </c>
      <c r="N319" t="s">
        <v>95</v>
      </c>
    </row>
    <row r="320" spans="1:14">
      <c r="A320" t="s">
        <v>20</v>
      </c>
      <c r="B320" t="s">
        <v>55</v>
      </c>
      <c r="C320" t="s">
        <v>21</v>
      </c>
      <c r="D320" t="s">
        <v>95</v>
      </c>
      <c r="E320" t="s">
        <v>101</v>
      </c>
      <c r="F320" t="s">
        <v>95</v>
      </c>
      <c r="G320" t="s">
        <v>95</v>
      </c>
      <c r="H320" t="s">
        <v>97</v>
      </c>
      <c r="I320" t="s">
        <v>95</v>
      </c>
      <c r="J320" t="s">
        <v>95</v>
      </c>
      <c r="K320" t="s">
        <v>95</v>
      </c>
      <c r="L320" t="s">
        <v>95</v>
      </c>
      <c r="M320">
        <v>14.126</v>
      </c>
      <c r="N320" t="s">
        <v>95</v>
      </c>
    </row>
    <row r="321" spans="1:14">
      <c r="A321" t="s">
        <v>20</v>
      </c>
      <c r="B321" t="s">
        <v>55</v>
      </c>
      <c r="C321" t="s">
        <v>21</v>
      </c>
      <c r="D321" t="s">
        <v>95</v>
      </c>
      <c r="E321" t="s">
        <v>103</v>
      </c>
      <c r="F321" t="s">
        <v>95</v>
      </c>
      <c r="G321" t="s">
        <v>95</v>
      </c>
      <c r="H321" t="s">
        <v>97</v>
      </c>
      <c r="I321" t="s">
        <v>95</v>
      </c>
      <c r="J321" t="s">
        <v>95</v>
      </c>
      <c r="K321" t="s">
        <v>95</v>
      </c>
      <c r="L321" t="s">
        <v>95</v>
      </c>
      <c r="M321">
        <v>4.185</v>
      </c>
      <c r="N321" t="s">
        <v>95</v>
      </c>
    </row>
    <row r="322" spans="1:14">
      <c r="A322" t="s">
        <v>20</v>
      </c>
      <c r="B322" t="s">
        <v>55</v>
      </c>
      <c r="C322" t="s">
        <v>21</v>
      </c>
      <c r="D322" t="s">
        <v>95</v>
      </c>
      <c r="E322" t="s">
        <v>110</v>
      </c>
      <c r="F322" t="s">
        <v>95</v>
      </c>
      <c r="G322" t="s">
        <v>95</v>
      </c>
      <c r="H322" t="s">
        <v>97</v>
      </c>
      <c r="I322" t="s">
        <v>95</v>
      </c>
      <c r="J322" t="s">
        <v>95</v>
      </c>
      <c r="K322" t="s">
        <v>95</v>
      </c>
      <c r="L322" t="s">
        <v>95</v>
      </c>
      <c r="M322">
        <v>7.98</v>
      </c>
      <c r="N322" t="s">
        <v>95</v>
      </c>
    </row>
    <row r="323" spans="1:14">
      <c r="A323" t="s">
        <v>20</v>
      </c>
      <c r="B323" t="s">
        <v>55</v>
      </c>
      <c r="C323" t="s">
        <v>21</v>
      </c>
      <c r="D323" t="s">
        <v>95</v>
      </c>
      <c r="E323" t="s">
        <v>111</v>
      </c>
      <c r="F323" t="s">
        <v>95</v>
      </c>
      <c r="G323" t="s">
        <v>95</v>
      </c>
      <c r="H323" t="s">
        <v>97</v>
      </c>
      <c r="I323" t="s">
        <v>95</v>
      </c>
      <c r="J323" t="s">
        <v>95</v>
      </c>
      <c r="K323" t="s">
        <v>95</v>
      </c>
      <c r="L323" t="s">
        <v>95</v>
      </c>
      <c r="M323">
        <v>367.536</v>
      </c>
      <c r="N323" t="s">
        <v>95</v>
      </c>
    </row>
    <row r="324" spans="1:14">
      <c r="A324" t="s">
        <v>20</v>
      </c>
      <c r="B324" t="s">
        <v>55</v>
      </c>
      <c r="C324" t="s">
        <v>21</v>
      </c>
      <c r="D324" t="s">
        <v>95</v>
      </c>
      <c r="E324" t="s">
        <v>112</v>
      </c>
      <c r="F324" t="s">
        <v>95</v>
      </c>
      <c r="G324" t="s">
        <v>95</v>
      </c>
      <c r="H324" t="s">
        <v>97</v>
      </c>
      <c r="I324" t="s">
        <v>95</v>
      </c>
      <c r="J324" t="s">
        <v>95</v>
      </c>
      <c r="K324" t="s">
        <v>95</v>
      </c>
      <c r="L324" t="s">
        <v>95</v>
      </c>
      <c r="M324">
        <v>95</v>
      </c>
      <c r="N324" t="s">
        <v>95</v>
      </c>
    </row>
    <row r="325" spans="1:14">
      <c r="A325" t="s">
        <v>20</v>
      </c>
      <c r="B325" t="s">
        <v>55</v>
      </c>
      <c r="C325" t="s">
        <v>21</v>
      </c>
      <c r="D325" t="s">
        <v>95</v>
      </c>
      <c r="E325" t="s">
        <v>113</v>
      </c>
      <c r="F325" t="s">
        <v>95</v>
      </c>
      <c r="G325" t="s">
        <v>95</v>
      </c>
      <c r="H325" t="s">
        <v>97</v>
      </c>
      <c r="I325" t="s">
        <v>95</v>
      </c>
      <c r="J325" t="s">
        <v>95</v>
      </c>
      <c r="K325" t="s">
        <v>95</v>
      </c>
      <c r="L325" t="s">
        <v>95</v>
      </c>
      <c r="M325">
        <v>106.32</v>
      </c>
      <c r="N325" t="s">
        <v>95</v>
      </c>
    </row>
    <row r="326" spans="1:14">
      <c r="A326" t="s">
        <v>20</v>
      </c>
      <c r="B326" t="s">
        <v>34</v>
      </c>
      <c r="C326" t="s">
        <v>21</v>
      </c>
      <c r="D326" t="s">
        <v>95</v>
      </c>
      <c r="E326" t="s">
        <v>96</v>
      </c>
      <c r="F326" t="s">
        <v>95</v>
      </c>
      <c r="G326" t="s">
        <v>95</v>
      </c>
      <c r="H326" t="s">
        <v>97</v>
      </c>
      <c r="I326" t="s">
        <v>95</v>
      </c>
      <c r="J326" t="s">
        <v>95</v>
      </c>
      <c r="K326" t="s">
        <v>95</v>
      </c>
      <c r="L326" t="s">
        <v>95</v>
      </c>
      <c r="M326">
        <v>52.743296736</v>
      </c>
      <c r="N326" t="s">
        <v>95</v>
      </c>
    </row>
    <row r="327" spans="1:14">
      <c r="A327" t="s">
        <v>20</v>
      </c>
      <c r="B327" t="s">
        <v>34</v>
      </c>
      <c r="C327" t="s">
        <v>21</v>
      </c>
      <c r="D327" t="s">
        <v>95</v>
      </c>
      <c r="E327" t="s">
        <v>99</v>
      </c>
      <c r="F327" t="s">
        <v>95</v>
      </c>
      <c r="G327" t="s">
        <v>95</v>
      </c>
      <c r="H327" t="s">
        <v>97</v>
      </c>
      <c r="I327" t="s">
        <v>95</v>
      </c>
      <c r="J327" t="s">
        <v>95</v>
      </c>
      <c r="K327" t="s">
        <v>95</v>
      </c>
      <c r="L327" t="s">
        <v>95</v>
      </c>
      <c r="M327">
        <v>46.0725980868</v>
      </c>
      <c r="N327" t="s">
        <v>95</v>
      </c>
    </row>
    <row r="328" spans="1:14">
      <c r="A328" t="s">
        <v>20</v>
      </c>
      <c r="B328" t="s">
        <v>34</v>
      </c>
      <c r="C328" t="s">
        <v>21</v>
      </c>
      <c r="D328" t="s">
        <v>95</v>
      </c>
      <c r="E328" t="s">
        <v>100</v>
      </c>
      <c r="F328" t="s">
        <v>95</v>
      </c>
      <c r="G328" t="s">
        <v>95</v>
      </c>
      <c r="H328" t="s">
        <v>97</v>
      </c>
      <c r="I328" t="s">
        <v>95</v>
      </c>
      <c r="J328" t="s">
        <v>95</v>
      </c>
      <c r="K328" t="s">
        <v>95</v>
      </c>
      <c r="L328" t="s">
        <v>95</v>
      </c>
      <c r="M328">
        <v>9.17342910612</v>
      </c>
      <c r="N328" t="s">
        <v>95</v>
      </c>
    </row>
    <row r="329" spans="1:14">
      <c r="A329" t="s">
        <v>20</v>
      </c>
      <c r="B329" t="s">
        <v>34</v>
      </c>
      <c r="C329" t="s">
        <v>21</v>
      </c>
      <c r="D329" t="s">
        <v>95</v>
      </c>
      <c r="E329" t="s">
        <v>102</v>
      </c>
      <c r="F329" t="s">
        <v>95</v>
      </c>
      <c r="G329" t="s">
        <v>95</v>
      </c>
      <c r="H329" t="s">
        <v>97</v>
      </c>
      <c r="I329" t="s">
        <v>95</v>
      </c>
      <c r="J329" t="s">
        <v>95</v>
      </c>
      <c r="K329" t="s">
        <v>95</v>
      </c>
      <c r="L329" t="s">
        <v>95</v>
      </c>
      <c r="M329">
        <v>9.66210067908</v>
      </c>
      <c r="N329" t="s">
        <v>95</v>
      </c>
    </row>
    <row r="330" spans="1:14">
      <c r="A330" t="s">
        <v>20</v>
      </c>
      <c r="B330" t="s">
        <v>34</v>
      </c>
      <c r="C330" t="s">
        <v>21</v>
      </c>
      <c r="D330" t="s">
        <v>95</v>
      </c>
      <c r="E330" t="s">
        <v>104</v>
      </c>
      <c r="F330" t="s">
        <v>95</v>
      </c>
      <c r="G330" t="s">
        <v>95</v>
      </c>
      <c r="H330" t="s">
        <v>97</v>
      </c>
      <c r="I330" t="s">
        <v>95</v>
      </c>
      <c r="J330" t="s">
        <v>95</v>
      </c>
      <c r="K330" t="s">
        <v>95</v>
      </c>
      <c r="L330" t="s">
        <v>95</v>
      </c>
      <c r="M330">
        <v>11.0551951584</v>
      </c>
      <c r="N330" t="s">
        <v>95</v>
      </c>
    </row>
    <row r="331" spans="1:14">
      <c r="A331" t="s">
        <v>20</v>
      </c>
      <c r="B331" t="s">
        <v>34</v>
      </c>
      <c r="C331" t="s">
        <v>21</v>
      </c>
      <c r="D331" t="s">
        <v>95</v>
      </c>
      <c r="E331" t="s">
        <v>106</v>
      </c>
      <c r="F331" t="s">
        <v>95</v>
      </c>
      <c r="G331" t="s">
        <v>95</v>
      </c>
      <c r="H331" t="s">
        <v>97</v>
      </c>
      <c r="I331" t="s">
        <v>95</v>
      </c>
      <c r="J331" t="s">
        <v>95</v>
      </c>
      <c r="K331" t="s">
        <v>95</v>
      </c>
      <c r="L331" t="s">
        <v>95</v>
      </c>
      <c r="M331">
        <v>126.3649634604</v>
      </c>
      <c r="N331" t="s">
        <v>95</v>
      </c>
    </row>
    <row r="332" spans="1:14">
      <c r="A332" t="s">
        <v>20</v>
      </c>
      <c r="B332" t="s">
        <v>34</v>
      </c>
      <c r="C332" t="s">
        <v>21</v>
      </c>
      <c r="D332" t="s">
        <v>95</v>
      </c>
      <c r="E332" t="s">
        <v>101</v>
      </c>
      <c r="F332" t="s">
        <v>95</v>
      </c>
      <c r="G332" t="s">
        <v>95</v>
      </c>
      <c r="H332" t="s">
        <v>97</v>
      </c>
      <c r="I332" t="s">
        <v>95</v>
      </c>
      <c r="J332" t="s">
        <v>95</v>
      </c>
      <c r="K332" t="s">
        <v>95</v>
      </c>
      <c r="L332" t="s">
        <v>95</v>
      </c>
      <c r="M332">
        <v>109.69</v>
      </c>
      <c r="N332" t="s">
        <v>95</v>
      </c>
    </row>
    <row r="333" spans="1:14">
      <c r="A333" t="s">
        <v>20</v>
      </c>
      <c r="B333" t="s">
        <v>34</v>
      </c>
      <c r="C333" t="s">
        <v>21</v>
      </c>
      <c r="D333" t="s">
        <v>95</v>
      </c>
      <c r="E333" t="s">
        <v>103</v>
      </c>
      <c r="F333" t="s">
        <v>95</v>
      </c>
      <c r="G333" t="s">
        <v>95</v>
      </c>
      <c r="H333" t="s">
        <v>97</v>
      </c>
      <c r="I333" t="s">
        <v>95</v>
      </c>
      <c r="J333" t="s">
        <v>95</v>
      </c>
      <c r="K333" t="s">
        <v>95</v>
      </c>
      <c r="L333" t="s">
        <v>95</v>
      </c>
      <c r="M333">
        <v>18.585</v>
      </c>
      <c r="N333" t="s">
        <v>95</v>
      </c>
    </row>
    <row r="334" spans="1:14">
      <c r="A334" t="s">
        <v>20</v>
      </c>
      <c r="B334" t="s">
        <v>34</v>
      </c>
      <c r="C334" t="s">
        <v>21</v>
      </c>
      <c r="D334" t="s">
        <v>95</v>
      </c>
      <c r="E334" t="s">
        <v>110</v>
      </c>
      <c r="F334" t="s">
        <v>95</v>
      </c>
      <c r="G334" t="s">
        <v>95</v>
      </c>
      <c r="H334" t="s">
        <v>97</v>
      </c>
      <c r="I334" t="s">
        <v>95</v>
      </c>
      <c r="J334" t="s">
        <v>95</v>
      </c>
      <c r="K334" t="s">
        <v>95</v>
      </c>
      <c r="L334" t="s">
        <v>95</v>
      </c>
      <c r="M334">
        <v>7.945</v>
      </c>
      <c r="N334" t="s">
        <v>95</v>
      </c>
    </row>
    <row r="335" spans="1:14">
      <c r="A335" t="s">
        <v>20</v>
      </c>
      <c r="B335" t="s">
        <v>34</v>
      </c>
      <c r="C335" t="s">
        <v>21</v>
      </c>
      <c r="D335" t="s">
        <v>95</v>
      </c>
      <c r="E335" t="s">
        <v>111</v>
      </c>
      <c r="F335" t="s">
        <v>95</v>
      </c>
      <c r="G335" t="s">
        <v>95</v>
      </c>
      <c r="H335" t="s">
        <v>97</v>
      </c>
      <c r="I335" t="s">
        <v>95</v>
      </c>
      <c r="J335" t="s">
        <v>95</v>
      </c>
      <c r="K335" t="s">
        <v>95</v>
      </c>
      <c r="L335" t="s">
        <v>95</v>
      </c>
      <c r="M335">
        <v>99.666</v>
      </c>
      <c r="N335" t="s">
        <v>95</v>
      </c>
    </row>
    <row r="336" spans="1:14">
      <c r="A336" t="s">
        <v>20</v>
      </c>
      <c r="B336" t="s">
        <v>34</v>
      </c>
      <c r="C336" t="s">
        <v>21</v>
      </c>
      <c r="D336" t="s">
        <v>95</v>
      </c>
      <c r="E336" t="s">
        <v>112</v>
      </c>
      <c r="F336" t="s">
        <v>95</v>
      </c>
      <c r="G336" t="s">
        <v>95</v>
      </c>
      <c r="H336" t="s">
        <v>97</v>
      </c>
      <c r="I336" t="s">
        <v>95</v>
      </c>
      <c r="J336" t="s">
        <v>95</v>
      </c>
      <c r="K336" t="s">
        <v>95</v>
      </c>
      <c r="L336" t="s">
        <v>95</v>
      </c>
      <c r="M336">
        <v>19.6</v>
      </c>
      <c r="N336" t="s">
        <v>95</v>
      </c>
    </row>
    <row r="337" spans="1:14">
      <c r="A337" t="s">
        <v>20</v>
      </c>
      <c r="B337" t="s">
        <v>34</v>
      </c>
      <c r="C337" t="s">
        <v>21</v>
      </c>
      <c r="D337" t="s">
        <v>95</v>
      </c>
      <c r="E337" t="s">
        <v>113</v>
      </c>
      <c r="F337" t="s">
        <v>95</v>
      </c>
      <c r="G337" t="s">
        <v>95</v>
      </c>
      <c r="H337" t="s">
        <v>97</v>
      </c>
      <c r="I337" t="s">
        <v>95</v>
      </c>
      <c r="J337" t="s">
        <v>95</v>
      </c>
      <c r="K337" t="s">
        <v>95</v>
      </c>
      <c r="L337" t="s">
        <v>95</v>
      </c>
      <c r="M337">
        <v>23.8</v>
      </c>
      <c r="N337" t="s">
        <v>95</v>
      </c>
    </row>
    <row r="338" spans="1:14">
      <c r="A338" t="s">
        <v>20</v>
      </c>
      <c r="B338" t="s">
        <v>45</v>
      </c>
      <c r="C338" t="s">
        <v>21</v>
      </c>
      <c r="D338" t="s">
        <v>95</v>
      </c>
      <c r="E338" t="s">
        <v>96</v>
      </c>
      <c r="F338" t="s">
        <v>95</v>
      </c>
      <c r="G338" t="s">
        <v>95</v>
      </c>
      <c r="H338" t="s">
        <v>97</v>
      </c>
      <c r="I338" t="s">
        <v>95</v>
      </c>
      <c r="J338" t="s">
        <v>95</v>
      </c>
      <c r="K338" t="s">
        <v>95</v>
      </c>
      <c r="L338" t="s">
        <v>95</v>
      </c>
      <c r="M338">
        <v>104.0678460504</v>
      </c>
      <c r="N338" t="s">
        <v>95</v>
      </c>
    </row>
    <row r="339" spans="1:14">
      <c r="A339" t="s">
        <v>20</v>
      </c>
      <c r="B339" t="s">
        <v>45</v>
      </c>
      <c r="C339" t="s">
        <v>21</v>
      </c>
      <c r="D339" t="s">
        <v>95</v>
      </c>
      <c r="E339" t="s">
        <v>99</v>
      </c>
      <c r="F339" t="s">
        <v>95</v>
      </c>
      <c r="G339" t="s">
        <v>95</v>
      </c>
      <c r="H339" t="s">
        <v>97</v>
      </c>
      <c r="I339" t="s">
        <v>95</v>
      </c>
      <c r="J339" t="s">
        <v>95</v>
      </c>
      <c r="K339" t="s">
        <v>95</v>
      </c>
      <c r="L339" t="s">
        <v>95</v>
      </c>
      <c r="M339">
        <v>260.6991071616</v>
      </c>
      <c r="N339" t="s">
        <v>95</v>
      </c>
    </row>
    <row r="340" spans="1:14">
      <c r="A340" t="s">
        <v>20</v>
      </c>
      <c r="B340" t="s">
        <v>45</v>
      </c>
      <c r="C340" t="s">
        <v>21</v>
      </c>
      <c r="D340" t="s">
        <v>95</v>
      </c>
      <c r="E340" t="s">
        <v>100</v>
      </c>
      <c r="F340" t="s">
        <v>95</v>
      </c>
      <c r="G340" t="s">
        <v>95</v>
      </c>
      <c r="H340" t="s">
        <v>97</v>
      </c>
      <c r="I340" t="s">
        <v>95</v>
      </c>
      <c r="J340" t="s">
        <v>95</v>
      </c>
      <c r="K340" t="s">
        <v>95</v>
      </c>
      <c r="L340" t="s">
        <v>95</v>
      </c>
      <c r="M340">
        <v>3.47931621072</v>
      </c>
      <c r="N340" t="s">
        <v>95</v>
      </c>
    </row>
    <row r="341" spans="1:14">
      <c r="A341" t="s">
        <v>20</v>
      </c>
      <c r="B341" t="s">
        <v>45</v>
      </c>
      <c r="C341" t="s">
        <v>21</v>
      </c>
      <c r="D341" t="s">
        <v>95</v>
      </c>
      <c r="E341" t="s">
        <v>102</v>
      </c>
      <c r="F341" t="s">
        <v>95</v>
      </c>
      <c r="G341" t="s">
        <v>95</v>
      </c>
      <c r="H341" t="s">
        <v>97</v>
      </c>
      <c r="I341" t="s">
        <v>95</v>
      </c>
      <c r="J341" t="s">
        <v>95</v>
      </c>
      <c r="K341" t="s">
        <v>95</v>
      </c>
      <c r="L341" t="s">
        <v>95</v>
      </c>
      <c r="M341">
        <v>14.61933258768</v>
      </c>
      <c r="N341" t="s">
        <v>95</v>
      </c>
    </row>
    <row r="342" spans="1:14">
      <c r="A342" t="s">
        <v>20</v>
      </c>
      <c r="B342" t="s">
        <v>45</v>
      </c>
      <c r="C342" t="s">
        <v>21</v>
      </c>
      <c r="D342" t="s">
        <v>95</v>
      </c>
      <c r="E342" t="s">
        <v>104</v>
      </c>
      <c r="F342" t="s">
        <v>95</v>
      </c>
      <c r="G342" t="s">
        <v>95</v>
      </c>
      <c r="H342" t="s">
        <v>97</v>
      </c>
      <c r="I342" t="s">
        <v>95</v>
      </c>
      <c r="J342" t="s">
        <v>95</v>
      </c>
      <c r="K342" t="s">
        <v>95</v>
      </c>
      <c r="L342" t="s">
        <v>95</v>
      </c>
      <c r="M342">
        <v>46.7004380544</v>
      </c>
      <c r="N342" t="s">
        <v>95</v>
      </c>
    </row>
    <row r="343" spans="1:14">
      <c r="A343" t="s">
        <v>20</v>
      </c>
      <c r="B343" t="s">
        <v>45</v>
      </c>
      <c r="C343" t="s">
        <v>21</v>
      </c>
      <c r="D343" t="s">
        <v>95</v>
      </c>
      <c r="E343" t="s">
        <v>106</v>
      </c>
      <c r="F343" t="s">
        <v>95</v>
      </c>
      <c r="G343" t="s">
        <v>95</v>
      </c>
      <c r="H343" t="s">
        <v>97</v>
      </c>
      <c r="I343" t="s">
        <v>95</v>
      </c>
      <c r="J343" t="s">
        <v>95</v>
      </c>
      <c r="K343" t="s">
        <v>95</v>
      </c>
      <c r="L343" t="s">
        <v>95</v>
      </c>
      <c r="M343">
        <v>337.7253247344</v>
      </c>
      <c r="N343" t="s">
        <v>95</v>
      </c>
    </row>
    <row r="344" spans="1:14">
      <c r="A344" t="s">
        <v>20</v>
      </c>
      <c r="B344" t="s">
        <v>45</v>
      </c>
      <c r="C344" t="s">
        <v>21</v>
      </c>
      <c r="D344" t="s">
        <v>95</v>
      </c>
      <c r="E344" t="s">
        <v>101</v>
      </c>
      <c r="F344" t="s">
        <v>95</v>
      </c>
      <c r="G344" t="s">
        <v>95</v>
      </c>
      <c r="H344" t="s">
        <v>97</v>
      </c>
      <c r="I344" t="s">
        <v>95</v>
      </c>
      <c r="J344" t="s">
        <v>95</v>
      </c>
      <c r="K344" t="s">
        <v>95</v>
      </c>
      <c r="L344" t="s">
        <v>95</v>
      </c>
      <c r="M344">
        <v>1.3</v>
      </c>
      <c r="N344" t="s">
        <v>95</v>
      </c>
    </row>
    <row r="345" spans="1:14">
      <c r="A345" t="s">
        <v>20</v>
      </c>
      <c r="B345" t="s">
        <v>45</v>
      </c>
      <c r="C345" t="s">
        <v>21</v>
      </c>
      <c r="D345" t="s">
        <v>95</v>
      </c>
      <c r="E345" t="s">
        <v>103</v>
      </c>
      <c r="F345" t="s">
        <v>95</v>
      </c>
      <c r="G345" t="s">
        <v>95</v>
      </c>
      <c r="H345" t="s">
        <v>97</v>
      </c>
      <c r="I345" t="s">
        <v>95</v>
      </c>
      <c r="J345" t="s">
        <v>95</v>
      </c>
      <c r="K345" t="s">
        <v>95</v>
      </c>
      <c r="L345" t="s">
        <v>95</v>
      </c>
      <c r="M345">
        <v>0.78</v>
      </c>
      <c r="N345" t="s">
        <v>95</v>
      </c>
    </row>
    <row r="346" spans="1:14">
      <c r="A346" t="s">
        <v>20</v>
      </c>
      <c r="B346" t="s">
        <v>45</v>
      </c>
      <c r="C346" t="s">
        <v>21</v>
      </c>
      <c r="D346" t="s">
        <v>95</v>
      </c>
      <c r="E346" t="s">
        <v>110</v>
      </c>
      <c r="F346" t="s">
        <v>95</v>
      </c>
      <c r="G346" t="s">
        <v>95</v>
      </c>
      <c r="H346" t="s">
        <v>97</v>
      </c>
      <c r="I346" t="s">
        <v>95</v>
      </c>
      <c r="J346" t="s">
        <v>95</v>
      </c>
      <c r="K346" t="s">
        <v>95</v>
      </c>
      <c r="L346" t="s">
        <v>95</v>
      </c>
      <c r="M346">
        <v>3.5</v>
      </c>
      <c r="N346" t="s">
        <v>95</v>
      </c>
    </row>
    <row r="347" spans="1:14">
      <c r="A347" t="s">
        <v>20</v>
      </c>
      <c r="B347" t="s">
        <v>45</v>
      </c>
      <c r="C347" t="s">
        <v>21</v>
      </c>
      <c r="D347" t="s">
        <v>95</v>
      </c>
      <c r="E347" t="s">
        <v>111</v>
      </c>
      <c r="F347" t="s">
        <v>95</v>
      </c>
      <c r="G347" t="s">
        <v>95</v>
      </c>
      <c r="H347" t="s">
        <v>97</v>
      </c>
      <c r="I347" t="s">
        <v>95</v>
      </c>
      <c r="J347" t="s">
        <v>95</v>
      </c>
      <c r="K347" t="s">
        <v>95</v>
      </c>
      <c r="L347" t="s">
        <v>95</v>
      </c>
      <c r="M347">
        <v>247.512</v>
      </c>
      <c r="N347" t="s">
        <v>95</v>
      </c>
    </row>
    <row r="348" spans="1:14">
      <c r="A348" t="s">
        <v>20</v>
      </c>
      <c r="B348" t="s">
        <v>45</v>
      </c>
      <c r="C348" t="s">
        <v>21</v>
      </c>
      <c r="D348" t="s">
        <v>95</v>
      </c>
      <c r="E348" t="s">
        <v>112</v>
      </c>
      <c r="F348" t="s">
        <v>95</v>
      </c>
      <c r="G348" t="s">
        <v>95</v>
      </c>
      <c r="H348" t="s">
        <v>97</v>
      </c>
      <c r="I348" t="s">
        <v>95</v>
      </c>
      <c r="J348" t="s">
        <v>95</v>
      </c>
      <c r="K348" t="s">
        <v>95</v>
      </c>
      <c r="L348" t="s">
        <v>95</v>
      </c>
      <c r="M348">
        <v>102.375</v>
      </c>
      <c r="N348" t="s">
        <v>95</v>
      </c>
    </row>
    <row r="349" spans="1:14">
      <c r="A349" t="s">
        <v>20</v>
      </c>
      <c r="B349" t="s">
        <v>45</v>
      </c>
      <c r="C349" t="s">
        <v>21</v>
      </c>
      <c r="D349" t="s">
        <v>95</v>
      </c>
      <c r="E349" t="s">
        <v>113</v>
      </c>
      <c r="F349" t="s">
        <v>95</v>
      </c>
      <c r="G349" t="s">
        <v>95</v>
      </c>
      <c r="H349" t="s">
        <v>97</v>
      </c>
      <c r="I349" t="s">
        <v>95</v>
      </c>
      <c r="J349" t="s">
        <v>95</v>
      </c>
      <c r="K349" t="s">
        <v>95</v>
      </c>
      <c r="L349" t="s">
        <v>95</v>
      </c>
      <c r="M349">
        <v>55.775</v>
      </c>
      <c r="N349" t="s">
        <v>95</v>
      </c>
    </row>
    <row r="350" spans="1:14">
      <c r="A350" t="s">
        <v>20</v>
      </c>
      <c r="B350" t="s">
        <v>56</v>
      </c>
      <c r="C350" t="s">
        <v>21</v>
      </c>
      <c r="D350" t="s">
        <v>95</v>
      </c>
      <c r="E350" t="s">
        <v>96</v>
      </c>
      <c r="F350" t="s">
        <v>95</v>
      </c>
      <c r="G350" t="s">
        <v>95</v>
      </c>
      <c r="H350" t="s">
        <v>97</v>
      </c>
      <c r="I350" t="s">
        <v>95</v>
      </c>
      <c r="J350" t="s">
        <v>95</v>
      </c>
      <c r="K350" t="s">
        <v>95</v>
      </c>
      <c r="L350" t="s">
        <v>95</v>
      </c>
      <c r="M350">
        <v>10.7713929204</v>
      </c>
      <c r="N350" t="s">
        <v>95</v>
      </c>
    </row>
    <row r="351" spans="1:14">
      <c r="A351" t="s">
        <v>20</v>
      </c>
      <c r="B351" t="s">
        <v>56</v>
      </c>
      <c r="C351" t="s">
        <v>21</v>
      </c>
      <c r="D351" t="s">
        <v>95</v>
      </c>
      <c r="E351" t="s">
        <v>99</v>
      </c>
      <c r="F351" t="s">
        <v>95</v>
      </c>
      <c r="G351" t="s">
        <v>95</v>
      </c>
      <c r="H351" t="s">
        <v>97</v>
      </c>
      <c r="I351" t="s">
        <v>95</v>
      </c>
      <c r="J351" t="s">
        <v>95</v>
      </c>
      <c r="K351" t="s">
        <v>95</v>
      </c>
      <c r="L351" t="s">
        <v>95</v>
      </c>
      <c r="M351">
        <v>115.4657935908</v>
      </c>
      <c r="N351" t="s">
        <v>95</v>
      </c>
    </row>
    <row r="352" spans="1:14">
      <c r="A352" t="s">
        <v>20</v>
      </c>
      <c r="B352" t="s">
        <v>56</v>
      </c>
      <c r="C352" t="s">
        <v>21</v>
      </c>
      <c r="D352" t="s">
        <v>95</v>
      </c>
      <c r="E352" t="s">
        <v>100</v>
      </c>
      <c r="F352" t="s">
        <v>95</v>
      </c>
      <c r="G352" t="s">
        <v>95</v>
      </c>
      <c r="H352" t="s">
        <v>97</v>
      </c>
      <c r="I352" t="s">
        <v>95</v>
      </c>
      <c r="J352" t="s">
        <v>95</v>
      </c>
      <c r="K352" t="s">
        <v>95</v>
      </c>
      <c r="L352" t="s">
        <v>95</v>
      </c>
      <c r="M352">
        <v>4.09802016204</v>
      </c>
      <c r="N352" t="s">
        <v>95</v>
      </c>
    </row>
    <row r="353" spans="1:14">
      <c r="A353" t="s">
        <v>20</v>
      </c>
      <c r="B353" t="s">
        <v>56</v>
      </c>
      <c r="C353" t="s">
        <v>21</v>
      </c>
      <c r="D353" t="s">
        <v>95</v>
      </c>
      <c r="E353" t="s">
        <v>102</v>
      </c>
      <c r="F353" t="s">
        <v>95</v>
      </c>
      <c r="G353" t="s">
        <v>95</v>
      </c>
      <c r="H353" t="s">
        <v>97</v>
      </c>
      <c r="I353" t="s">
        <v>95</v>
      </c>
      <c r="J353" t="s">
        <v>95</v>
      </c>
      <c r="K353" t="s">
        <v>95</v>
      </c>
      <c r="L353" t="s">
        <v>95</v>
      </c>
      <c r="M353">
        <v>13.70996841996</v>
      </c>
      <c r="N353" t="s">
        <v>95</v>
      </c>
    </row>
    <row r="354" spans="1:14">
      <c r="A354" t="s">
        <v>20</v>
      </c>
      <c r="B354" t="s">
        <v>56</v>
      </c>
      <c r="C354" t="s">
        <v>21</v>
      </c>
      <c r="D354" t="s">
        <v>95</v>
      </c>
      <c r="E354" t="s">
        <v>104</v>
      </c>
      <c r="F354" t="s">
        <v>95</v>
      </c>
      <c r="G354" t="s">
        <v>95</v>
      </c>
      <c r="H354" t="s">
        <v>97</v>
      </c>
      <c r="I354" t="s">
        <v>95</v>
      </c>
      <c r="J354" t="s">
        <v>95</v>
      </c>
      <c r="K354" t="s">
        <v>95</v>
      </c>
      <c r="L354" t="s">
        <v>95</v>
      </c>
      <c r="M354">
        <v>16.4468640888</v>
      </c>
      <c r="N354" t="s">
        <v>95</v>
      </c>
    </row>
    <row r="355" spans="1:14">
      <c r="A355" t="s">
        <v>20</v>
      </c>
      <c r="B355" t="s">
        <v>56</v>
      </c>
      <c r="C355" t="s">
        <v>21</v>
      </c>
      <c r="D355" t="s">
        <v>95</v>
      </c>
      <c r="E355" t="s">
        <v>106</v>
      </c>
      <c r="F355" t="s">
        <v>95</v>
      </c>
      <c r="G355" t="s">
        <v>95</v>
      </c>
      <c r="H355" t="s">
        <v>97</v>
      </c>
      <c r="I355" t="s">
        <v>95</v>
      </c>
      <c r="J355" t="s">
        <v>95</v>
      </c>
      <c r="K355" t="s">
        <v>95</v>
      </c>
      <c r="L355" t="s">
        <v>95</v>
      </c>
      <c r="M355">
        <v>128.5593700104</v>
      </c>
      <c r="N355" t="s">
        <v>95</v>
      </c>
    </row>
    <row r="356" spans="1:14">
      <c r="A356" t="s">
        <v>20</v>
      </c>
      <c r="B356" t="s">
        <v>56</v>
      </c>
      <c r="C356" t="s">
        <v>21</v>
      </c>
      <c r="D356" t="s">
        <v>95</v>
      </c>
      <c r="E356" t="s">
        <v>101</v>
      </c>
      <c r="F356" t="s">
        <v>95</v>
      </c>
      <c r="G356" t="s">
        <v>95</v>
      </c>
      <c r="H356" t="s">
        <v>97</v>
      </c>
      <c r="I356" t="s">
        <v>95</v>
      </c>
      <c r="J356" t="s">
        <v>95</v>
      </c>
      <c r="K356" t="s">
        <v>95</v>
      </c>
      <c r="L356" t="s">
        <v>95</v>
      </c>
      <c r="M356">
        <v>0.91</v>
      </c>
      <c r="N356" t="s">
        <v>95</v>
      </c>
    </row>
    <row r="357" spans="1:14">
      <c r="A357" t="s">
        <v>20</v>
      </c>
      <c r="B357" t="s">
        <v>56</v>
      </c>
      <c r="C357" t="s">
        <v>21</v>
      </c>
      <c r="D357" t="s">
        <v>95</v>
      </c>
      <c r="E357" t="s">
        <v>103</v>
      </c>
      <c r="F357" t="s">
        <v>95</v>
      </c>
      <c r="G357" t="s">
        <v>95</v>
      </c>
      <c r="H357" t="s">
        <v>97</v>
      </c>
      <c r="I357" t="s">
        <v>95</v>
      </c>
      <c r="J357" t="s">
        <v>95</v>
      </c>
      <c r="K357" t="s">
        <v>95</v>
      </c>
      <c r="L357" t="s">
        <v>95</v>
      </c>
      <c r="M357">
        <v>0.54</v>
      </c>
      <c r="N357" t="s">
        <v>95</v>
      </c>
    </row>
    <row r="358" spans="1:14">
      <c r="A358" t="s">
        <v>20</v>
      </c>
      <c r="B358" t="s">
        <v>56</v>
      </c>
      <c r="C358" t="s">
        <v>21</v>
      </c>
      <c r="D358" t="s">
        <v>95</v>
      </c>
      <c r="E358" t="s">
        <v>110</v>
      </c>
      <c r="F358" t="s">
        <v>95</v>
      </c>
      <c r="G358" t="s">
        <v>95</v>
      </c>
      <c r="H358" t="s">
        <v>97</v>
      </c>
      <c r="I358" t="s">
        <v>95</v>
      </c>
      <c r="J358" t="s">
        <v>95</v>
      </c>
      <c r="K358" t="s">
        <v>95</v>
      </c>
      <c r="L358" t="s">
        <v>95</v>
      </c>
      <c r="M358">
        <v>1.295</v>
      </c>
      <c r="N358" t="s">
        <v>95</v>
      </c>
    </row>
    <row r="359" spans="1:14">
      <c r="A359" t="s">
        <v>20</v>
      </c>
      <c r="B359" t="s">
        <v>56</v>
      </c>
      <c r="C359" t="s">
        <v>21</v>
      </c>
      <c r="D359" t="s">
        <v>95</v>
      </c>
      <c r="E359" t="s">
        <v>111</v>
      </c>
      <c r="F359" t="s">
        <v>95</v>
      </c>
      <c r="G359" t="s">
        <v>95</v>
      </c>
      <c r="H359" t="s">
        <v>97</v>
      </c>
      <c r="I359" t="s">
        <v>95</v>
      </c>
      <c r="J359" t="s">
        <v>95</v>
      </c>
      <c r="K359" t="s">
        <v>95</v>
      </c>
      <c r="L359" t="s">
        <v>95</v>
      </c>
      <c r="M359">
        <v>129.648</v>
      </c>
      <c r="N359" t="s">
        <v>95</v>
      </c>
    </row>
    <row r="360" spans="1:14">
      <c r="A360" t="s">
        <v>20</v>
      </c>
      <c r="B360" t="s">
        <v>56</v>
      </c>
      <c r="C360" t="s">
        <v>21</v>
      </c>
      <c r="D360" t="s">
        <v>95</v>
      </c>
      <c r="E360" t="s">
        <v>112</v>
      </c>
      <c r="F360" t="s">
        <v>95</v>
      </c>
      <c r="G360" t="s">
        <v>95</v>
      </c>
      <c r="H360" t="s">
        <v>97</v>
      </c>
      <c r="I360" t="s">
        <v>95</v>
      </c>
      <c r="J360" t="s">
        <v>95</v>
      </c>
      <c r="K360" t="s">
        <v>95</v>
      </c>
      <c r="L360" t="s">
        <v>95</v>
      </c>
      <c r="M360">
        <v>35.2</v>
      </c>
      <c r="N360" t="s">
        <v>95</v>
      </c>
    </row>
    <row r="361" spans="1:14">
      <c r="A361" t="s">
        <v>20</v>
      </c>
      <c r="B361" t="s">
        <v>56</v>
      </c>
      <c r="C361" t="s">
        <v>21</v>
      </c>
      <c r="D361" t="s">
        <v>95</v>
      </c>
      <c r="E361" t="s">
        <v>113</v>
      </c>
      <c r="F361" t="s">
        <v>95</v>
      </c>
      <c r="G361" t="s">
        <v>95</v>
      </c>
      <c r="H361" t="s">
        <v>97</v>
      </c>
      <c r="I361" t="s">
        <v>95</v>
      </c>
      <c r="J361" t="s">
        <v>95</v>
      </c>
      <c r="K361" t="s">
        <v>95</v>
      </c>
      <c r="L361" t="s">
        <v>95</v>
      </c>
      <c r="M361">
        <v>19.96</v>
      </c>
      <c r="N361" t="s">
        <v>95</v>
      </c>
    </row>
    <row r="362" spans="1:14">
      <c r="A362" t="s">
        <v>20</v>
      </c>
      <c r="B362" t="s">
        <v>64</v>
      </c>
      <c r="C362" t="s">
        <v>21</v>
      </c>
      <c r="D362" t="s">
        <v>95</v>
      </c>
      <c r="E362" t="s">
        <v>96</v>
      </c>
      <c r="F362" t="s">
        <v>95</v>
      </c>
      <c r="G362" t="s">
        <v>95</v>
      </c>
      <c r="H362" t="s">
        <v>97</v>
      </c>
      <c r="I362" t="s">
        <v>95</v>
      </c>
      <c r="J362" t="s">
        <v>95</v>
      </c>
      <c r="K362" t="s">
        <v>95</v>
      </c>
      <c r="L362" t="s">
        <v>95</v>
      </c>
      <c r="M362">
        <v>2.769819408</v>
      </c>
      <c r="N362" t="s">
        <v>95</v>
      </c>
    </row>
    <row r="363" spans="1:14">
      <c r="A363" t="s">
        <v>20</v>
      </c>
      <c r="B363" t="s">
        <v>64</v>
      </c>
      <c r="C363" t="s">
        <v>21</v>
      </c>
      <c r="D363" t="s">
        <v>95</v>
      </c>
      <c r="E363" t="s">
        <v>99</v>
      </c>
      <c r="F363" t="s">
        <v>95</v>
      </c>
      <c r="G363" t="s">
        <v>95</v>
      </c>
      <c r="H363" t="s">
        <v>97</v>
      </c>
      <c r="I363" t="s">
        <v>95</v>
      </c>
      <c r="J363" t="s">
        <v>95</v>
      </c>
      <c r="K363" t="s">
        <v>95</v>
      </c>
      <c r="L363" t="s">
        <v>95</v>
      </c>
      <c r="M363">
        <v>77.9501857176</v>
      </c>
      <c r="N363" t="s">
        <v>95</v>
      </c>
    </row>
    <row r="364" spans="1:14">
      <c r="A364" t="s">
        <v>20</v>
      </c>
      <c r="B364" t="s">
        <v>64</v>
      </c>
      <c r="C364" t="s">
        <v>21</v>
      </c>
      <c r="D364" t="s">
        <v>95</v>
      </c>
      <c r="E364" t="s">
        <v>100</v>
      </c>
      <c r="F364" t="s">
        <v>95</v>
      </c>
      <c r="G364" t="s">
        <v>95</v>
      </c>
      <c r="H364" t="s">
        <v>97</v>
      </c>
      <c r="I364" t="s">
        <v>95</v>
      </c>
      <c r="J364" t="s">
        <v>95</v>
      </c>
      <c r="K364" t="s">
        <v>95</v>
      </c>
      <c r="L364" t="s">
        <v>95</v>
      </c>
      <c r="M364">
        <v>0.35317835136</v>
      </c>
      <c r="N364" t="s">
        <v>95</v>
      </c>
    </row>
    <row r="365" spans="1:14">
      <c r="A365" t="s">
        <v>20</v>
      </c>
      <c r="B365" t="s">
        <v>64</v>
      </c>
      <c r="C365" t="s">
        <v>21</v>
      </c>
      <c r="D365" t="s">
        <v>95</v>
      </c>
      <c r="E365" t="s">
        <v>102</v>
      </c>
      <c r="F365" t="s">
        <v>95</v>
      </c>
      <c r="G365" t="s">
        <v>95</v>
      </c>
      <c r="H365" t="s">
        <v>97</v>
      </c>
      <c r="I365" t="s">
        <v>95</v>
      </c>
      <c r="J365" t="s">
        <v>95</v>
      </c>
      <c r="K365" t="s">
        <v>95</v>
      </c>
      <c r="L365" t="s">
        <v>95</v>
      </c>
      <c r="M365">
        <v>10.98924384744</v>
      </c>
      <c r="N365" t="s">
        <v>95</v>
      </c>
    </row>
    <row r="366" spans="1:14">
      <c r="A366" t="s">
        <v>20</v>
      </c>
      <c r="B366" t="s">
        <v>64</v>
      </c>
      <c r="C366" t="s">
        <v>21</v>
      </c>
      <c r="D366" t="s">
        <v>95</v>
      </c>
      <c r="E366" t="s">
        <v>104</v>
      </c>
      <c r="F366" t="s">
        <v>95</v>
      </c>
      <c r="G366" t="s">
        <v>95</v>
      </c>
      <c r="H366" t="s">
        <v>97</v>
      </c>
      <c r="I366" t="s">
        <v>95</v>
      </c>
      <c r="J366" t="s">
        <v>95</v>
      </c>
      <c r="K366" t="s">
        <v>95</v>
      </c>
      <c r="L366" t="s">
        <v>95</v>
      </c>
      <c r="M366">
        <v>1.548676386</v>
      </c>
      <c r="N366" t="s">
        <v>95</v>
      </c>
    </row>
    <row r="367" spans="1:14">
      <c r="A367" t="s">
        <v>20</v>
      </c>
      <c r="B367" t="s">
        <v>64</v>
      </c>
      <c r="C367" t="s">
        <v>21</v>
      </c>
      <c r="D367" t="s">
        <v>95</v>
      </c>
      <c r="E367" t="s">
        <v>106</v>
      </c>
      <c r="F367" t="s">
        <v>95</v>
      </c>
      <c r="G367" t="s">
        <v>95</v>
      </c>
      <c r="H367" t="s">
        <v>97</v>
      </c>
      <c r="I367" t="s">
        <v>95</v>
      </c>
      <c r="J367" t="s">
        <v>95</v>
      </c>
      <c r="K367" t="s">
        <v>95</v>
      </c>
      <c r="L367" t="s">
        <v>95</v>
      </c>
      <c r="M367">
        <v>0.1114861104</v>
      </c>
      <c r="N367" t="s">
        <v>95</v>
      </c>
    </row>
    <row r="368" spans="1:14">
      <c r="A368" t="s">
        <v>20</v>
      </c>
      <c r="B368" t="s">
        <v>64</v>
      </c>
      <c r="C368" t="s">
        <v>21</v>
      </c>
      <c r="D368" t="s">
        <v>95</v>
      </c>
      <c r="E368" t="s">
        <v>101</v>
      </c>
      <c r="F368" t="s">
        <v>95</v>
      </c>
      <c r="G368" t="s">
        <v>95</v>
      </c>
      <c r="H368" t="s">
        <v>97</v>
      </c>
      <c r="I368" t="s">
        <v>95</v>
      </c>
      <c r="J368" t="s">
        <v>95</v>
      </c>
      <c r="K368" t="s">
        <v>95</v>
      </c>
      <c r="L368" t="s">
        <v>95</v>
      </c>
      <c r="M368">
        <v>0.483</v>
      </c>
      <c r="N368" t="s">
        <v>95</v>
      </c>
    </row>
    <row r="369" spans="1:14">
      <c r="A369" t="s">
        <v>20</v>
      </c>
      <c r="B369" t="s">
        <v>64</v>
      </c>
      <c r="C369" t="s">
        <v>21</v>
      </c>
      <c r="D369" t="s">
        <v>95</v>
      </c>
      <c r="E369" t="s">
        <v>103</v>
      </c>
      <c r="F369" t="s">
        <v>95</v>
      </c>
      <c r="G369" t="s">
        <v>95</v>
      </c>
      <c r="H369" t="s">
        <v>97</v>
      </c>
      <c r="I369" t="s">
        <v>95</v>
      </c>
      <c r="J369" t="s">
        <v>95</v>
      </c>
      <c r="K369" t="s">
        <v>95</v>
      </c>
      <c r="L369" t="s">
        <v>95</v>
      </c>
      <c r="M369">
        <v>0.285</v>
      </c>
      <c r="N369" t="s">
        <v>95</v>
      </c>
    </row>
    <row r="370" spans="1:14">
      <c r="A370" t="s">
        <v>20</v>
      </c>
      <c r="B370" t="s">
        <v>64</v>
      </c>
      <c r="C370" t="s">
        <v>21</v>
      </c>
      <c r="D370" t="s">
        <v>95</v>
      </c>
      <c r="E370" t="s">
        <v>110</v>
      </c>
      <c r="F370" t="s">
        <v>95</v>
      </c>
      <c r="G370" t="s">
        <v>95</v>
      </c>
      <c r="H370" t="s">
        <v>97</v>
      </c>
      <c r="I370" t="s">
        <v>95</v>
      </c>
      <c r="J370" t="s">
        <v>95</v>
      </c>
      <c r="K370" t="s">
        <v>95</v>
      </c>
      <c r="L370" t="s">
        <v>95</v>
      </c>
      <c r="M370">
        <v>0.35</v>
      </c>
      <c r="N370" t="s">
        <v>95</v>
      </c>
    </row>
    <row r="371" spans="1:14">
      <c r="A371" t="s">
        <v>20</v>
      </c>
      <c r="B371" t="s">
        <v>64</v>
      </c>
      <c r="C371" t="s">
        <v>21</v>
      </c>
      <c r="D371" t="s">
        <v>95</v>
      </c>
      <c r="E371" t="s">
        <v>111</v>
      </c>
      <c r="F371" t="s">
        <v>95</v>
      </c>
      <c r="G371" t="s">
        <v>95</v>
      </c>
      <c r="H371" t="s">
        <v>97</v>
      </c>
      <c r="I371" t="s">
        <v>95</v>
      </c>
      <c r="J371" t="s">
        <v>95</v>
      </c>
      <c r="K371" t="s">
        <v>95</v>
      </c>
      <c r="L371" t="s">
        <v>95</v>
      </c>
      <c r="M371">
        <v>57.984</v>
      </c>
      <c r="N371" t="s">
        <v>95</v>
      </c>
    </row>
    <row r="372" spans="1:14">
      <c r="A372" t="s">
        <v>20</v>
      </c>
      <c r="B372" t="s">
        <v>64</v>
      </c>
      <c r="C372" t="s">
        <v>21</v>
      </c>
      <c r="D372" t="s">
        <v>95</v>
      </c>
      <c r="E372" t="s">
        <v>112</v>
      </c>
      <c r="F372" t="s">
        <v>95</v>
      </c>
      <c r="G372" t="s">
        <v>95</v>
      </c>
      <c r="H372" t="s">
        <v>97</v>
      </c>
      <c r="I372" t="s">
        <v>95</v>
      </c>
      <c r="J372" t="s">
        <v>95</v>
      </c>
      <c r="K372" t="s">
        <v>95</v>
      </c>
      <c r="L372" t="s">
        <v>95</v>
      </c>
      <c r="M372">
        <v>10.8</v>
      </c>
      <c r="N372" t="s">
        <v>95</v>
      </c>
    </row>
    <row r="373" spans="1:14">
      <c r="A373" t="s">
        <v>20</v>
      </c>
      <c r="B373" t="s">
        <v>64</v>
      </c>
      <c r="C373" t="s">
        <v>21</v>
      </c>
      <c r="D373" t="s">
        <v>95</v>
      </c>
      <c r="E373" t="s">
        <v>113</v>
      </c>
      <c r="F373" t="s">
        <v>95</v>
      </c>
      <c r="G373" t="s">
        <v>95</v>
      </c>
      <c r="H373" t="s">
        <v>97</v>
      </c>
      <c r="I373" t="s">
        <v>95</v>
      </c>
      <c r="J373" t="s">
        <v>95</v>
      </c>
      <c r="K373" t="s">
        <v>95</v>
      </c>
      <c r="L373" t="s">
        <v>95</v>
      </c>
      <c r="M373">
        <v>6.56</v>
      </c>
      <c r="N373" t="s">
        <v>95</v>
      </c>
    </row>
    <row r="374" spans="1:14">
      <c r="A374" t="s">
        <v>20</v>
      </c>
      <c r="B374" t="s">
        <v>40</v>
      </c>
      <c r="C374" t="s">
        <v>21</v>
      </c>
      <c r="D374" t="s">
        <v>95</v>
      </c>
      <c r="E374" t="s">
        <v>96</v>
      </c>
      <c r="F374" t="s">
        <v>95</v>
      </c>
      <c r="G374" t="s">
        <v>95</v>
      </c>
      <c r="H374" t="s">
        <v>97</v>
      </c>
      <c r="I374" t="s">
        <v>95</v>
      </c>
      <c r="J374" t="s">
        <v>95</v>
      </c>
      <c r="K374" t="s">
        <v>95</v>
      </c>
      <c r="L374" t="s">
        <v>95</v>
      </c>
      <c r="M374">
        <v>50.4389992464</v>
      </c>
      <c r="N374" t="s">
        <v>95</v>
      </c>
    </row>
    <row r="375" spans="1:14">
      <c r="A375" t="s">
        <v>20</v>
      </c>
      <c r="B375" t="s">
        <v>40</v>
      </c>
      <c r="C375" t="s">
        <v>21</v>
      </c>
      <c r="D375" t="s">
        <v>95</v>
      </c>
      <c r="E375" t="s">
        <v>99</v>
      </c>
      <c r="F375" t="s">
        <v>95</v>
      </c>
      <c r="G375" t="s">
        <v>95</v>
      </c>
      <c r="H375" t="s">
        <v>97</v>
      </c>
      <c r="I375" t="s">
        <v>95</v>
      </c>
      <c r="J375" t="s">
        <v>95</v>
      </c>
      <c r="K375" t="s">
        <v>95</v>
      </c>
      <c r="L375" t="s">
        <v>95</v>
      </c>
      <c r="M375">
        <v>184.4269992576</v>
      </c>
      <c r="N375" t="s">
        <v>95</v>
      </c>
    </row>
    <row r="376" spans="1:14">
      <c r="A376" t="s">
        <v>20</v>
      </c>
      <c r="B376" t="s">
        <v>40</v>
      </c>
      <c r="C376" t="s">
        <v>21</v>
      </c>
      <c r="D376" t="s">
        <v>95</v>
      </c>
      <c r="E376" t="s">
        <v>100</v>
      </c>
      <c r="F376" t="s">
        <v>95</v>
      </c>
      <c r="G376" t="s">
        <v>95</v>
      </c>
      <c r="H376" t="s">
        <v>97</v>
      </c>
      <c r="I376" t="s">
        <v>95</v>
      </c>
      <c r="J376" t="s">
        <v>95</v>
      </c>
      <c r="K376" t="s">
        <v>95</v>
      </c>
      <c r="L376" t="s">
        <v>95</v>
      </c>
      <c r="M376">
        <v>3.86304145488</v>
      </c>
      <c r="N376" t="s">
        <v>95</v>
      </c>
    </row>
    <row r="377" spans="1:14">
      <c r="A377" t="s">
        <v>20</v>
      </c>
      <c r="B377" t="s">
        <v>40</v>
      </c>
      <c r="C377" t="s">
        <v>21</v>
      </c>
      <c r="D377" t="s">
        <v>95</v>
      </c>
      <c r="E377" t="s">
        <v>102</v>
      </c>
      <c r="F377" t="s">
        <v>95</v>
      </c>
      <c r="G377" t="s">
        <v>95</v>
      </c>
      <c r="H377" t="s">
        <v>97</v>
      </c>
      <c r="I377" t="s">
        <v>95</v>
      </c>
      <c r="J377" t="s">
        <v>95</v>
      </c>
      <c r="K377" t="s">
        <v>95</v>
      </c>
      <c r="L377" t="s">
        <v>95</v>
      </c>
      <c r="M377">
        <v>5.62897842912</v>
      </c>
      <c r="N377" t="s">
        <v>95</v>
      </c>
    </row>
    <row r="378" spans="1:14">
      <c r="A378" t="s">
        <v>20</v>
      </c>
      <c r="B378" t="s">
        <v>40</v>
      </c>
      <c r="C378" t="s">
        <v>21</v>
      </c>
      <c r="D378" t="s">
        <v>95</v>
      </c>
      <c r="E378" t="s">
        <v>104</v>
      </c>
      <c r="F378" t="s">
        <v>95</v>
      </c>
      <c r="G378" t="s">
        <v>95</v>
      </c>
      <c r="H378" t="s">
        <v>97</v>
      </c>
      <c r="I378" t="s">
        <v>95</v>
      </c>
      <c r="J378" t="s">
        <v>95</v>
      </c>
      <c r="K378" t="s">
        <v>95</v>
      </c>
      <c r="L378" t="s">
        <v>95</v>
      </c>
      <c r="M378">
        <v>16.2248004036</v>
      </c>
      <c r="N378" t="s">
        <v>95</v>
      </c>
    </row>
    <row r="379" spans="1:14">
      <c r="A379" t="s">
        <v>20</v>
      </c>
      <c r="B379" t="s">
        <v>40</v>
      </c>
      <c r="C379" t="s">
        <v>21</v>
      </c>
      <c r="D379" t="s">
        <v>95</v>
      </c>
      <c r="E379" t="s">
        <v>106</v>
      </c>
      <c r="F379" t="s">
        <v>95</v>
      </c>
      <c r="G379" t="s">
        <v>95</v>
      </c>
      <c r="H379" t="s">
        <v>97</v>
      </c>
      <c r="I379" t="s">
        <v>95</v>
      </c>
      <c r="J379" t="s">
        <v>95</v>
      </c>
      <c r="K379" t="s">
        <v>95</v>
      </c>
      <c r="L379" t="s">
        <v>95</v>
      </c>
      <c r="M379">
        <v>36.8969997996</v>
      </c>
      <c r="N379" t="s">
        <v>95</v>
      </c>
    </row>
    <row r="380" spans="1:14">
      <c r="A380" t="s">
        <v>20</v>
      </c>
      <c r="B380" t="s">
        <v>40</v>
      </c>
      <c r="C380" t="s">
        <v>21</v>
      </c>
      <c r="D380" t="s">
        <v>95</v>
      </c>
      <c r="E380" t="s">
        <v>101</v>
      </c>
      <c r="F380" t="s">
        <v>95</v>
      </c>
      <c r="G380" t="s">
        <v>95</v>
      </c>
      <c r="H380" t="s">
        <v>97</v>
      </c>
      <c r="I380" t="s">
        <v>95</v>
      </c>
      <c r="J380" t="s">
        <v>95</v>
      </c>
      <c r="K380" t="s">
        <v>95</v>
      </c>
      <c r="L380" t="s">
        <v>95</v>
      </c>
      <c r="M380">
        <v>1.379</v>
      </c>
      <c r="N380" t="s">
        <v>95</v>
      </c>
    </row>
    <row r="381" spans="1:14">
      <c r="A381" t="s">
        <v>20</v>
      </c>
      <c r="B381" t="s">
        <v>40</v>
      </c>
      <c r="C381" t="s">
        <v>21</v>
      </c>
      <c r="D381" t="s">
        <v>95</v>
      </c>
      <c r="E381" t="s">
        <v>103</v>
      </c>
      <c r="F381" t="s">
        <v>95</v>
      </c>
      <c r="G381" t="s">
        <v>95</v>
      </c>
      <c r="H381" t="s">
        <v>97</v>
      </c>
      <c r="I381" t="s">
        <v>95</v>
      </c>
      <c r="J381" t="s">
        <v>95</v>
      </c>
      <c r="K381" t="s">
        <v>95</v>
      </c>
      <c r="L381" t="s">
        <v>95</v>
      </c>
      <c r="M381">
        <v>0.405</v>
      </c>
      <c r="N381" t="s">
        <v>95</v>
      </c>
    </row>
    <row r="382" spans="1:14">
      <c r="A382" t="s">
        <v>20</v>
      </c>
      <c r="B382" t="s">
        <v>40</v>
      </c>
      <c r="C382" t="s">
        <v>21</v>
      </c>
      <c r="D382" t="s">
        <v>95</v>
      </c>
      <c r="E382" t="s">
        <v>110</v>
      </c>
      <c r="F382" t="s">
        <v>95</v>
      </c>
      <c r="G382" t="s">
        <v>95</v>
      </c>
      <c r="H382" t="s">
        <v>97</v>
      </c>
      <c r="I382" t="s">
        <v>95</v>
      </c>
      <c r="J382" t="s">
        <v>95</v>
      </c>
      <c r="K382" t="s">
        <v>95</v>
      </c>
      <c r="L382" t="s">
        <v>95</v>
      </c>
      <c r="M382">
        <v>7.07</v>
      </c>
      <c r="N382" t="s">
        <v>95</v>
      </c>
    </row>
    <row r="383" spans="1:14">
      <c r="A383" t="s">
        <v>20</v>
      </c>
      <c r="B383" t="s">
        <v>40</v>
      </c>
      <c r="C383" t="s">
        <v>21</v>
      </c>
      <c r="D383" t="s">
        <v>95</v>
      </c>
      <c r="E383" t="s">
        <v>111</v>
      </c>
      <c r="F383" t="s">
        <v>95</v>
      </c>
      <c r="G383" t="s">
        <v>95</v>
      </c>
      <c r="H383" t="s">
        <v>97</v>
      </c>
      <c r="I383" t="s">
        <v>95</v>
      </c>
      <c r="J383" t="s">
        <v>95</v>
      </c>
      <c r="K383" t="s">
        <v>95</v>
      </c>
      <c r="L383" t="s">
        <v>95</v>
      </c>
      <c r="M383">
        <v>120.108</v>
      </c>
      <c r="N383" t="s">
        <v>95</v>
      </c>
    </row>
    <row r="384" spans="1:14">
      <c r="A384" t="s">
        <v>20</v>
      </c>
      <c r="B384" t="s">
        <v>40</v>
      </c>
      <c r="C384" t="s">
        <v>21</v>
      </c>
      <c r="D384" t="s">
        <v>95</v>
      </c>
      <c r="E384" t="s">
        <v>112</v>
      </c>
      <c r="F384" t="s">
        <v>95</v>
      </c>
      <c r="G384" t="s">
        <v>95</v>
      </c>
      <c r="H384" t="s">
        <v>97</v>
      </c>
      <c r="I384" t="s">
        <v>95</v>
      </c>
      <c r="J384" t="s">
        <v>95</v>
      </c>
      <c r="K384" t="s">
        <v>95</v>
      </c>
      <c r="L384" t="s">
        <v>95</v>
      </c>
      <c r="M384">
        <v>79.3</v>
      </c>
      <c r="N384" t="s">
        <v>95</v>
      </c>
    </row>
    <row r="385" spans="1:14">
      <c r="A385" t="s">
        <v>20</v>
      </c>
      <c r="B385" t="s">
        <v>40</v>
      </c>
      <c r="C385" t="s">
        <v>21</v>
      </c>
      <c r="D385" t="s">
        <v>95</v>
      </c>
      <c r="E385" t="s">
        <v>113</v>
      </c>
      <c r="F385" t="s">
        <v>95</v>
      </c>
      <c r="G385" t="s">
        <v>95</v>
      </c>
      <c r="H385" t="s">
        <v>97</v>
      </c>
      <c r="I385" t="s">
        <v>95</v>
      </c>
      <c r="J385" t="s">
        <v>95</v>
      </c>
      <c r="K385" t="s">
        <v>95</v>
      </c>
      <c r="L385" t="s">
        <v>95</v>
      </c>
      <c r="M385">
        <v>67.56</v>
      </c>
      <c r="N385" t="s">
        <v>95</v>
      </c>
    </row>
    <row r="386" spans="1:14">
      <c r="A386" t="s">
        <v>20</v>
      </c>
      <c r="B386" t="s">
        <v>54</v>
      </c>
      <c r="C386" t="s">
        <v>21</v>
      </c>
      <c r="D386" t="s">
        <v>95</v>
      </c>
      <c r="E386" t="s">
        <v>96</v>
      </c>
      <c r="F386" t="s">
        <v>95</v>
      </c>
      <c r="G386" t="s">
        <v>95</v>
      </c>
      <c r="H386" t="s">
        <v>97</v>
      </c>
      <c r="I386" t="s">
        <v>95</v>
      </c>
      <c r="J386" t="s">
        <v>95</v>
      </c>
      <c r="K386" t="s">
        <v>95</v>
      </c>
      <c r="L386" t="s">
        <v>95</v>
      </c>
      <c r="M386">
        <v>37.1254944096</v>
      </c>
      <c r="N386" t="s">
        <v>95</v>
      </c>
    </row>
    <row r="387" spans="1:14">
      <c r="A387" t="s">
        <v>20</v>
      </c>
      <c r="B387" t="s">
        <v>54</v>
      </c>
      <c r="C387" t="s">
        <v>21</v>
      </c>
      <c r="D387" t="s">
        <v>95</v>
      </c>
      <c r="E387" t="s">
        <v>99</v>
      </c>
      <c r="F387" t="s">
        <v>95</v>
      </c>
      <c r="G387" t="s">
        <v>95</v>
      </c>
      <c r="H387" t="s">
        <v>97</v>
      </c>
      <c r="I387" t="s">
        <v>95</v>
      </c>
      <c r="J387" t="s">
        <v>95</v>
      </c>
      <c r="K387" t="s">
        <v>95</v>
      </c>
      <c r="L387" t="s">
        <v>95</v>
      </c>
      <c r="M387">
        <v>493.2392126616</v>
      </c>
      <c r="N387" t="s">
        <v>95</v>
      </c>
    </row>
    <row r="388" spans="1:14">
      <c r="A388" t="s">
        <v>20</v>
      </c>
      <c r="B388" t="s">
        <v>54</v>
      </c>
      <c r="C388" t="s">
        <v>21</v>
      </c>
      <c r="D388" t="s">
        <v>95</v>
      </c>
      <c r="E388" t="s">
        <v>100</v>
      </c>
      <c r="F388" t="s">
        <v>95</v>
      </c>
      <c r="G388" t="s">
        <v>95</v>
      </c>
      <c r="H388" t="s">
        <v>97</v>
      </c>
      <c r="I388" t="s">
        <v>95</v>
      </c>
      <c r="J388" t="s">
        <v>95</v>
      </c>
      <c r="K388" t="s">
        <v>95</v>
      </c>
      <c r="L388" t="s">
        <v>95</v>
      </c>
      <c r="M388">
        <v>24.73856274456</v>
      </c>
      <c r="N388" t="s">
        <v>95</v>
      </c>
    </row>
    <row r="389" spans="1:14">
      <c r="A389" t="s">
        <v>20</v>
      </c>
      <c r="B389" t="s">
        <v>54</v>
      </c>
      <c r="C389" t="s">
        <v>21</v>
      </c>
      <c r="D389" t="s">
        <v>95</v>
      </c>
      <c r="E389" t="s">
        <v>102</v>
      </c>
      <c r="F389" t="s">
        <v>95</v>
      </c>
      <c r="G389" t="s">
        <v>95</v>
      </c>
      <c r="H389" t="s">
        <v>97</v>
      </c>
      <c r="I389" t="s">
        <v>95</v>
      </c>
      <c r="J389" t="s">
        <v>95</v>
      </c>
      <c r="K389" t="s">
        <v>95</v>
      </c>
      <c r="L389" t="s">
        <v>95</v>
      </c>
      <c r="M389">
        <v>23.05987198344</v>
      </c>
      <c r="N389" t="s">
        <v>95</v>
      </c>
    </row>
    <row r="390" spans="1:14">
      <c r="A390" t="s">
        <v>20</v>
      </c>
      <c r="B390" t="s">
        <v>54</v>
      </c>
      <c r="C390" t="s">
        <v>21</v>
      </c>
      <c r="D390" t="s">
        <v>95</v>
      </c>
      <c r="E390" t="s">
        <v>104</v>
      </c>
      <c r="F390" t="s">
        <v>95</v>
      </c>
      <c r="G390" t="s">
        <v>95</v>
      </c>
      <c r="H390" t="s">
        <v>97</v>
      </c>
      <c r="I390" t="s">
        <v>95</v>
      </c>
      <c r="J390" t="s">
        <v>95</v>
      </c>
      <c r="K390" t="s">
        <v>95</v>
      </c>
      <c r="L390" t="s">
        <v>95</v>
      </c>
      <c r="M390">
        <v>37.1789765928</v>
      </c>
      <c r="N390" t="s">
        <v>95</v>
      </c>
    </row>
    <row r="391" spans="1:14">
      <c r="A391" t="s">
        <v>20</v>
      </c>
      <c r="B391" t="s">
        <v>54</v>
      </c>
      <c r="C391" t="s">
        <v>21</v>
      </c>
      <c r="D391" t="s">
        <v>95</v>
      </c>
      <c r="E391" t="s">
        <v>106</v>
      </c>
      <c r="F391" t="s">
        <v>95</v>
      </c>
      <c r="G391" t="s">
        <v>95</v>
      </c>
      <c r="H391" t="s">
        <v>97</v>
      </c>
      <c r="I391" t="s">
        <v>95</v>
      </c>
      <c r="J391" t="s">
        <v>95</v>
      </c>
      <c r="K391" t="s">
        <v>95</v>
      </c>
      <c r="L391" t="s">
        <v>95</v>
      </c>
      <c r="M391">
        <v>95.2218200988</v>
      </c>
      <c r="N391" t="s">
        <v>95</v>
      </c>
    </row>
    <row r="392" spans="1:14">
      <c r="A392" t="s">
        <v>20</v>
      </c>
      <c r="B392" t="s">
        <v>54</v>
      </c>
      <c r="C392" t="s">
        <v>21</v>
      </c>
      <c r="D392" t="s">
        <v>95</v>
      </c>
      <c r="E392" t="s">
        <v>101</v>
      </c>
      <c r="F392" t="s">
        <v>95</v>
      </c>
      <c r="G392" t="s">
        <v>95</v>
      </c>
      <c r="H392" t="s">
        <v>97</v>
      </c>
      <c r="I392" t="s">
        <v>95</v>
      </c>
      <c r="J392" t="s">
        <v>95</v>
      </c>
      <c r="K392" t="s">
        <v>95</v>
      </c>
      <c r="L392" t="s">
        <v>95</v>
      </c>
      <c r="M392">
        <v>2.476</v>
      </c>
      <c r="N392" t="s">
        <v>95</v>
      </c>
    </row>
    <row r="393" spans="1:14">
      <c r="A393" t="s">
        <v>20</v>
      </c>
      <c r="B393" t="s">
        <v>54</v>
      </c>
      <c r="C393" t="s">
        <v>21</v>
      </c>
      <c r="D393" t="s">
        <v>95</v>
      </c>
      <c r="E393" t="s">
        <v>103</v>
      </c>
      <c r="F393" t="s">
        <v>95</v>
      </c>
      <c r="G393" t="s">
        <v>95</v>
      </c>
      <c r="H393" t="s">
        <v>97</v>
      </c>
      <c r="I393" t="s">
        <v>95</v>
      </c>
      <c r="J393" t="s">
        <v>95</v>
      </c>
      <c r="K393" t="s">
        <v>95</v>
      </c>
      <c r="L393" t="s">
        <v>95</v>
      </c>
      <c r="M393">
        <v>1.47</v>
      </c>
      <c r="N393" t="s">
        <v>95</v>
      </c>
    </row>
    <row r="394" spans="1:14">
      <c r="A394" t="s">
        <v>20</v>
      </c>
      <c r="B394" t="s">
        <v>54</v>
      </c>
      <c r="C394" t="s">
        <v>21</v>
      </c>
      <c r="D394" t="s">
        <v>95</v>
      </c>
      <c r="E394" t="s">
        <v>110</v>
      </c>
      <c r="F394" t="s">
        <v>95</v>
      </c>
      <c r="G394" t="s">
        <v>95</v>
      </c>
      <c r="H394" t="s">
        <v>97</v>
      </c>
      <c r="I394" t="s">
        <v>95</v>
      </c>
      <c r="J394" t="s">
        <v>95</v>
      </c>
      <c r="K394" t="s">
        <v>95</v>
      </c>
      <c r="L394" t="s">
        <v>95</v>
      </c>
      <c r="M394">
        <v>3.15</v>
      </c>
      <c r="N394" t="s">
        <v>95</v>
      </c>
    </row>
    <row r="395" spans="1:14">
      <c r="A395" t="s">
        <v>20</v>
      </c>
      <c r="B395" t="s">
        <v>54</v>
      </c>
      <c r="C395" t="s">
        <v>21</v>
      </c>
      <c r="D395" t="s">
        <v>95</v>
      </c>
      <c r="E395" t="s">
        <v>111</v>
      </c>
      <c r="F395" t="s">
        <v>95</v>
      </c>
      <c r="G395" t="s">
        <v>95</v>
      </c>
      <c r="H395" t="s">
        <v>97</v>
      </c>
      <c r="I395" t="s">
        <v>95</v>
      </c>
      <c r="J395" t="s">
        <v>95</v>
      </c>
      <c r="K395" t="s">
        <v>95</v>
      </c>
      <c r="L395" t="s">
        <v>95</v>
      </c>
      <c r="M395">
        <v>346.044</v>
      </c>
      <c r="N395" t="s">
        <v>95</v>
      </c>
    </row>
    <row r="396" spans="1:14">
      <c r="A396" t="s">
        <v>20</v>
      </c>
      <c r="B396" t="s">
        <v>54</v>
      </c>
      <c r="C396" t="s">
        <v>21</v>
      </c>
      <c r="D396" t="s">
        <v>95</v>
      </c>
      <c r="E396" t="s">
        <v>112</v>
      </c>
      <c r="F396" t="s">
        <v>95</v>
      </c>
      <c r="G396" t="s">
        <v>95</v>
      </c>
      <c r="H396" t="s">
        <v>97</v>
      </c>
      <c r="I396" t="s">
        <v>95</v>
      </c>
      <c r="J396" t="s">
        <v>95</v>
      </c>
      <c r="K396" t="s">
        <v>95</v>
      </c>
      <c r="L396" t="s">
        <v>95</v>
      </c>
      <c r="M396">
        <v>95.2</v>
      </c>
      <c r="N396" t="s">
        <v>95</v>
      </c>
    </row>
    <row r="397" spans="1:14">
      <c r="A397" t="s">
        <v>20</v>
      </c>
      <c r="B397" t="s">
        <v>54</v>
      </c>
      <c r="C397" t="s">
        <v>21</v>
      </c>
      <c r="D397" t="s">
        <v>95</v>
      </c>
      <c r="E397" t="s">
        <v>113</v>
      </c>
      <c r="F397" t="s">
        <v>95</v>
      </c>
      <c r="G397" t="s">
        <v>95</v>
      </c>
      <c r="H397" t="s">
        <v>97</v>
      </c>
      <c r="I397" t="s">
        <v>95</v>
      </c>
      <c r="J397" t="s">
        <v>95</v>
      </c>
      <c r="K397" t="s">
        <v>95</v>
      </c>
      <c r="L397" t="s">
        <v>95</v>
      </c>
      <c r="M397">
        <v>54.4</v>
      </c>
      <c r="N397" t="s">
        <v>95</v>
      </c>
    </row>
    <row r="398" spans="1:14">
      <c r="A398" t="s">
        <v>20</v>
      </c>
      <c r="B398" t="s">
        <v>32</v>
      </c>
      <c r="C398" t="s">
        <v>21</v>
      </c>
      <c r="D398" t="s">
        <v>95</v>
      </c>
      <c r="E398" t="s">
        <v>96</v>
      </c>
      <c r="F398" t="s">
        <v>95</v>
      </c>
      <c r="G398" t="s">
        <v>95</v>
      </c>
      <c r="H398" t="s">
        <v>97</v>
      </c>
      <c r="I398" t="s">
        <v>95</v>
      </c>
      <c r="J398" t="s">
        <v>95</v>
      </c>
      <c r="K398" t="s">
        <v>95</v>
      </c>
      <c r="L398" t="s">
        <v>95</v>
      </c>
      <c r="M398">
        <v>7.6400014644</v>
      </c>
      <c r="N398" t="s">
        <v>95</v>
      </c>
    </row>
    <row r="399" spans="1:14">
      <c r="A399" t="s">
        <v>20</v>
      </c>
      <c r="B399" t="s">
        <v>32</v>
      </c>
      <c r="C399" t="s">
        <v>21</v>
      </c>
      <c r="D399" t="s">
        <v>95</v>
      </c>
      <c r="E399" t="s">
        <v>99</v>
      </c>
      <c r="F399" t="s">
        <v>95</v>
      </c>
      <c r="G399" t="s">
        <v>95</v>
      </c>
      <c r="H399" t="s">
        <v>97</v>
      </c>
      <c r="I399" t="s">
        <v>95</v>
      </c>
      <c r="J399" t="s">
        <v>95</v>
      </c>
      <c r="K399" t="s">
        <v>95</v>
      </c>
      <c r="L399" t="s">
        <v>95</v>
      </c>
      <c r="M399">
        <v>7.2917392536</v>
      </c>
      <c r="N399" t="s">
        <v>95</v>
      </c>
    </row>
    <row r="400" spans="1:14">
      <c r="A400" t="s">
        <v>20</v>
      </c>
      <c r="B400" t="s">
        <v>32</v>
      </c>
      <c r="C400" t="s">
        <v>21</v>
      </c>
      <c r="D400" t="s">
        <v>95</v>
      </c>
      <c r="E400" t="s">
        <v>100</v>
      </c>
      <c r="F400" t="s">
        <v>95</v>
      </c>
      <c r="G400" t="s">
        <v>95</v>
      </c>
      <c r="H400" t="s">
        <v>97</v>
      </c>
      <c r="I400" t="s">
        <v>95</v>
      </c>
      <c r="J400" t="s">
        <v>95</v>
      </c>
      <c r="K400" t="s">
        <v>95</v>
      </c>
      <c r="L400" t="s">
        <v>95</v>
      </c>
      <c r="M400">
        <v>5.28999584184</v>
      </c>
      <c r="N400" t="s">
        <v>95</v>
      </c>
    </row>
    <row r="401" spans="1:14">
      <c r="A401" t="s">
        <v>20</v>
      </c>
      <c r="B401" t="s">
        <v>32</v>
      </c>
      <c r="C401" t="s">
        <v>21</v>
      </c>
      <c r="D401" t="s">
        <v>95</v>
      </c>
      <c r="E401" t="s">
        <v>102</v>
      </c>
      <c r="F401" t="s">
        <v>95</v>
      </c>
      <c r="G401" t="s">
        <v>95</v>
      </c>
      <c r="H401" t="s">
        <v>97</v>
      </c>
      <c r="I401" t="s">
        <v>95</v>
      </c>
      <c r="J401" t="s">
        <v>95</v>
      </c>
      <c r="K401" t="s">
        <v>95</v>
      </c>
      <c r="L401" t="s">
        <v>95</v>
      </c>
      <c r="M401">
        <v>15.59563824456</v>
      </c>
      <c r="N401" t="s">
        <v>95</v>
      </c>
    </row>
    <row r="402" spans="1:14">
      <c r="A402" t="s">
        <v>20</v>
      </c>
      <c r="B402" t="s">
        <v>32</v>
      </c>
      <c r="C402" t="s">
        <v>21</v>
      </c>
      <c r="D402" t="s">
        <v>95</v>
      </c>
      <c r="E402" t="s">
        <v>104</v>
      </c>
      <c r="F402" t="s">
        <v>95</v>
      </c>
      <c r="G402" t="s">
        <v>95</v>
      </c>
      <c r="H402" t="s">
        <v>97</v>
      </c>
      <c r="I402" t="s">
        <v>95</v>
      </c>
      <c r="J402" t="s">
        <v>95</v>
      </c>
      <c r="K402" t="s">
        <v>95</v>
      </c>
      <c r="L402" t="s">
        <v>95</v>
      </c>
      <c r="M402">
        <v>5.6338711236</v>
      </c>
      <c r="N402" t="s">
        <v>95</v>
      </c>
    </row>
    <row r="403" spans="1:14">
      <c r="A403" t="s">
        <v>20</v>
      </c>
      <c r="B403" t="s">
        <v>32</v>
      </c>
      <c r="C403" t="s">
        <v>21</v>
      </c>
      <c r="D403" t="s">
        <v>95</v>
      </c>
      <c r="E403" t="s">
        <v>106</v>
      </c>
      <c r="F403" t="s">
        <v>95</v>
      </c>
      <c r="G403" t="s">
        <v>95</v>
      </c>
      <c r="H403" t="s">
        <v>97</v>
      </c>
      <c r="I403" t="s">
        <v>95</v>
      </c>
      <c r="J403" t="s">
        <v>95</v>
      </c>
      <c r="K403" t="s">
        <v>95</v>
      </c>
      <c r="L403" t="s">
        <v>95</v>
      </c>
      <c r="M403">
        <v>0</v>
      </c>
      <c r="N403" t="s">
        <v>95</v>
      </c>
    </row>
    <row r="404" spans="1:14">
      <c r="A404" t="s">
        <v>20</v>
      </c>
      <c r="B404" t="s">
        <v>32</v>
      </c>
      <c r="C404" t="s">
        <v>21</v>
      </c>
      <c r="D404" t="s">
        <v>95</v>
      </c>
      <c r="E404" t="s">
        <v>101</v>
      </c>
      <c r="F404" t="s">
        <v>95</v>
      </c>
      <c r="G404" t="s">
        <v>95</v>
      </c>
      <c r="H404" t="s">
        <v>97</v>
      </c>
      <c r="I404" t="s">
        <v>95</v>
      </c>
      <c r="J404" t="s">
        <v>95</v>
      </c>
      <c r="K404" t="s">
        <v>95</v>
      </c>
      <c r="L404" t="s">
        <v>95</v>
      </c>
      <c r="M404">
        <v>0.8</v>
      </c>
      <c r="N404" t="s">
        <v>95</v>
      </c>
    </row>
    <row r="405" spans="1:14">
      <c r="A405" t="s">
        <v>20</v>
      </c>
      <c r="B405" t="s">
        <v>32</v>
      </c>
      <c r="C405" t="s">
        <v>21</v>
      </c>
      <c r="D405" t="s">
        <v>95</v>
      </c>
      <c r="E405" t="s">
        <v>103</v>
      </c>
      <c r="F405" t="s">
        <v>95</v>
      </c>
      <c r="G405" t="s">
        <v>95</v>
      </c>
      <c r="H405" t="s">
        <v>97</v>
      </c>
      <c r="I405" t="s">
        <v>95</v>
      </c>
      <c r="J405" t="s">
        <v>95</v>
      </c>
      <c r="K405" t="s">
        <v>95</v>
      </c>
      <c r="L405" t="s">
        <v>95</v>
      </c>
      <c r="M405">
        <v>0.165</v>
      </c>
      <c r="N405" t="s">
        <v>95</v>
      </c>
    </row>
    <row r="406" spans="1:14">
      <c r="A406" t="s">
        <v>20</v>
      </c>
      <c r="B406" t="s">
        <v>32</v>
      </c>
      <c r="C406" t="s">
        <v>21</v>
      </c>
      <c r="D406" t="s">
        <v>95</v>
      </c>
      <c r="E406" t="s">
        <v>110</v>
      </c>
      <c r="F406" t="s">
        <v>95</v>
      </c>
      <c r="G406" t="s">
        <v>95</v>
      </c>
      <c r="H406" t="s">
        <v>97</v>
      </c>
      <c r="I406" t="s">
        <v>95</v>
      </c>
      <c r="J406" t="s">
        <v>95</v>
      </c>
      <c r="K406" t="s">
        <v>95</v>
      </c>
      <c r="L406" t="s">
        <v>95</v>
      </c>
      <c r="M406">
        <v>1.365</v>
      </c>
      <c r="N406" t="s">
        <v>95</v>
      </c>
    </row>
    <row r="407" spans="1:14">
      <c r="A407" t="s">
        <v>20</v>
      </c>
      <c r="B407" t="s">
        <v>32</v>
      </c>
      <c r="C407" t="s">
        <v>21</v>
      </c>
      <c r="D407" t="s">
        <v>95</v>
      </c>
      <c r="E407" t="s">
        <v>111</v>
      </c>
      <c r="F407" t="s">
        <v>95</v>
      </c>
      <c r="G407" t="s">
        <v>95</v>
      </c>
      <c r="H407" t="s">
        <v>97</v>
      </c>
      <c r="I407" t="s">
        <v>95</v>
      </c>
      <c r="J407" t="s">
        <v>95</v>
      </c>
      <c r="K407" t="s">
        <v>95</v>
      </c>
      <c r="L407" t="s">
        <v>95</v>
      </c>
      <c r="M407">
        <v>52.452</v>
      </c>
      <c r="N407" t="s">
        <v>95</v>
      </c>
    </row>
    <row r="408" spans="1:14">
      <c r="A408" t="s">
        <v>20</v>
      </c>
      <c r="B408" t="s">
        <v>32</v>
      </c>
      <c r="C408" t="s">
        <v>21</v>
      </c>
      <c r="D408" t="s">
        <v>95</v>
      </c>
      <c r="E408" t="s">
        <v>112</v>
      </c>
      <c r="F408" t="s">
        <v>95</v>
      </c>
      <c r="G408" t="s">
        <v>95</v>
      </c>
      <c r="H408" t="s">
        <v>97</v>
      </c>
      <c r="I408" t="s">
        <v>95</v>
      </c>
      <c r="J408" t="s">
        <v>95</v>
      </c>
      <c r="K408" t="s">
        <v>95</v>
      </c>
      <c r="L408" t="s">
        <v>95</v>
      </c>
      <c r="M408">
        <v>20.6</v>
      </c>
      <c r="N408" t="s">
        <v>95</v>
      </c>
    </row>
    <row r="409" spans="1:14">
      <c r="A409" t="s">
        <v>20</v>
      </c>
      <c r="B409" t="s">
        <v>32</v>
      </c>
      <c r="C409" t="s">
        <v>21</v>
      </c>
      <c r="D409" t="s">
        <v>95</v>
      </c>
      <c r="E409" t="s">
        <v>113</v>
      </c>
      <c r="F409" t="s">
        <v>95</v>
      </c>
      <c r="G409" t="s">
        <v>95</v>
      </c>
      <c r="H409" t="s">
        <v>97</v>
      </c>
      <c r="I409" t="s">
        <v>95</v>
      </c>
      <c r="J409" t="s">
        <v>95</v>
      </c>
      <c r="K409" t="s">
        <v>95</v>
      </c>
      <c r="L409" t="s">
        <v>95</v>
      </c>
      <c r="M409">
        <v>27.24</v>
      </c>
      <c r="N409" t="s">
        <v>95</v>
      </c>
    </row>
    <row r="410" spans="1:14">
      <c r="A410" t="s">
        <v>20</v>
      </c>
      <c r="B410" t="s">
        <v>26</v>
      </c>
      <c r="C410" t="s">
        <v>21</v>
      </c>
      <c r="D410" t="s">
        <v>95</v>
      </c>
      <c r="E410" t="s">
        <v>96</v>
      </c>
      <c r="F410" t="s">
        <v>95</v>
      </c>
      <c r="G410" t="s">
        <v>95</v>
      </c>
      <c r="H410" t="s">
        <v>97</v>
      </c>
      <c r="I410" t="s">
        <v>95</v>
      </c>
      <c r="J410" t="s">
        <v>95</v>
      </c>
      <c r="K410" t="s">
        <v>95</v>
      </c>
      <c r="L410" t="s">
        <v>95</v>
      </c>
      <c r="M410">
        <v>0</v>
      </c>
      <c r="N410" t="s">
        <v>95</v>
      </c>
    </row>
    <row r="411" spans="1:14">
      <c r="A411" t="s">
        <v>20</v>
      </c>
      <c r="B411" t="s">
        <v>26</v>
      </c>
      <c r="C411" t="s">
        <v>21</v>
      </c>
      <c r="D411" t="s">
        <v>95</v>
      </c>
      <c r="E411" t="s">
        <v>99</v>
      </c>
      <c r="F411" t="s">
        <v>95</v>
      </c>
      <c r="G411" t="s">
        <v>95</v>
      </c>
      <c r="H411" t="s">
        <v>97</v>
      </c>
      <c r="I411" t="s">
        <v>95</v>
      </c>
      <c r="J411" t="s">
        <v>95</v>
      </c>
      <c r="K411" t="s">
        <v>95</v>
      </c>
      <c r="L411" t="s">
        <v>95</v>
      </c>
      <c r="M411">
        <v>9.5715565236</v>
      </c>
      <c r="N411" t="s">
        <v>95</v>
      </c>
    </row>
    <row r="412" spans="1:14">
      <c r="A412" t="s">
        <v>20</v>
      </c>
      <c r="B412" t="s">
        <v>26</v>
      </c>
      <c r="C412" t="s">
        <v>21</v>
      </c>
      <c r="D412" t="s">
        <v>95</v>
      </c>
      <c r="E412" t="s">
        <v>100</v>
      </c>
      <c r="F412" t="s">
        <v>95</v>
      </c>
      <c r="G412" t="s">
        <v>95</v>
      </c>
      <c r="H412" t="s">
        <v>97</v>
      </c>
      <c r="I412" t="s">
        <v>95</v>
      </c>
      <c r="J412" t="s">
        <v>95</v>
      </c>
      <c r="K412" t="s">
        <v>95</v>
      </c>
      <c r="L412" t="s">
        <v>95</v>
      </c>
      <c r="M412">
        <v>0.87357288924</v>
      </c>
      <c r="N412" t="s">
        <v>95</v>
      </c>
    </row>
    <row r="413" spans="1:14">
      <c r="A413" t="s">
        <v>20</v>
      </c>
      <c r="B413" t="s">
        <v>26</v>
      </c>
      <c r="C413" t="s">
        <v>21</v>
      </c>
      <c r="D413" t="s">
        <v>95</v>
      </c>
      <c r="E413" t="s">
        <v>102</v>
      </c>
      <c r="F413" t="s">
        <v>95</v>
      </c>
      <c r="G413" t="s">
        <v>95</v>
      </c>
      <c r="H413" t="s">
        <v>97</v>
      </c>
      <c r="I413" t="s">
        <v>95</v>
      </c>
      <c r="J413" t="s">
        <v>95</v>
      </c>
      <c r="K413" t="s">
        <v>95</v>
      </c>
      <c r="L413" t="s">
        <v>95</v>
      </c>
      <c r="M413">
        <v>1.59649257276</v>
      </c>
      <c r="N413" t="s">
        <v>95</v>
      </c>
    </row>
    <row r="414" spans="1:14">
      <c r="A414" t="s">
        <v>20</v>
      </c>
      <c r="B414" t="s">
        <v>26</v>
      </c>
      <c r="C414" t="s">
        <v>21</v>
      </c>
      <c r="D414" t="s">
        <v>95</v>
      </c>
      <c r="E414" t="s">
        <v>104</v>
      </c>
      <c r="F414" t="s">
        <v>95</v>
      </c>
      <c r="G414" t="s">
        <v>95</v>
      </c>
      <c r="H414" t="s">
        <v>97</v>
      </c>
      <c r="I414" t="s">
        <v>95</v>
      </c>
      <c r="J414" t="s">
        <v>95</v>
      </c>
      <c r="K414" t="s">
        <v>95</v>
      </c>
      <c r="L414" t="s">
        <v>95</v>
      </c>
      <c r="M414">
        <v>1.8217478556</v>
      </c>
      <c r="N414" t="s">
        <v>95</v>
      </c>
    </row>
    <row r="415" spans="1:14">
      <c r="A415" t="s">
        <v>20</v>
      </c>
      <c r="B415" t="s">
        <v>26</v>
      </c>
      <c r="C415" t="s">
        <v>21</v>
      </c>
      <c r="D415" t="s">
        <v>95</v>
      </c>
      <c r="E415" t="s">
        <v>106</v>
      </c>
      <c r="F415" t="s">
        <v>95</v>
      </c>
      <c r="G415" t="s">
        <v>95</v>
      </c>
      <c r="H415" t="s">
        <v>97</v>
      </c>
      <c r="I415" t="s">
        <v>95</v>
      </c>
      <c r="J415" t="s">
        <v>95</v>
      </c>
      <c r="K415" t="s">
        <v>95</v>
      </c>
      <c r="L415" t="s">
        <v>95</v>
      </c>
      <c r="M415">
        <v>2.0118118284</v>
      </c>
      <c r="N415" t="s">
        <v>95</v>
      </c>
    </row>
    <row r="416" spans="1:14">
      <c r="A416" t="s">
        <v>20</v>
      </c>
      <c r="B416" t="s">
        <v>26</v>
      </c>
      <c r="C416" t="s">
        <v>21</v>
      </c>
      <c r="D416" t="s">
        <v>95</v>
      </c>
      <c r="E416" t="s">
        <v>101</v>
      </c>
      <c r="F416" t="s">
        <v>95</v>
      </c>
      <c r="G416" t="s">
        <v>95</v>
      </c>
      <c r="H416" t="s">
        <v>97</v>
      </c>
      <c r="I416" t="s">
        <v>95</v>
      </c>
      <c r="J416" t="s">
        <v>95</v>
      </c>
      <c r="K416" t="s">
        <v>95</v>
      </c>
      <c r="L416" t="s">
        <v>95</v>
      </c>
      <c r="M416">
        <v>0.524</v>
      </c>
      <c r="N416" t="s">
        <v>95</v>
      </c>
    </row>
    <row r="417" spans="1:14">
      <c r="A417" t="s">
        <v>20</v>
      </c>
      <c r="B417" t="s">
        <v>26</v>
      </c>
      <c r="C417" t="s">
        <v>21</v>
      </c>
      <c r="D417" t="s">
        <v>95</v>
      </c>
      <c r="E417" t="s">
        <v>103</v>
      </c>
      <c r="F417" t="s">
        <v>95</v>
      </c>
      <c r="G417" t="s">
        <v>95</v>
      </c>
      <c r="H417" t="s">
        <v>97</v>
      </c>
      <c r="I417" t="s">
        <v>95</v>
      </c>
      <c r="J417" t="s">
        <v>95</v>
      </c>
      <c r="K417" t="s">
        <v>95</v>
      </c>
      <c r="L417" t="s">
        <v>95</v>
      </c>
      <c r="M417">
        <v>0.105</v>
      </c>
      <c r="N417" t="s">
        <v>95</v>
      </c>
    </row>
    <row r="418" spans="1:14">
      <c r="A418" t="s">
        <v>20</v>
      </c>
      <c r="B418" t="s">
        <v>26</v>
      </c>
      <c r="C418" t="s">
        <v>21</v>
      </c>
      <c r="D418" t="s">
        <v>95</v>
      </c>
      <c r="E418" t="s">
        <v>110</v>
      </c>
      <c r="F418" t="s">
        <v>95</v>
      </c>
      <c r="G418" t="s">
        <v>95</v>
      </c>
      <c r="H418" t="s">
        <v>97</v>
      </c>
      <c r="I418" t="s">
        <v>95</v>
      </c>
      <c r="J418" t="s">
        <v>95</v>
      </c>
      <c r="K418" t="s">
        <v>95</v>
      </c>
      <c r="L418" t="s">
        <v>95</v>
      </c>
      <c r="M418">
        <v>1.18</v>
      </c>
      <c r="N418" t="s">
        <v>95</v>
      </c>
    </row>
    <row r="419" spans="1:14">
      <c r="A419" t="s">
        <v>20</v>
      </c>
      <c r="B419" t="s">
        <v>26</v>
      </c>
      <c r="C419" t="s">
        <v>21</v>
      </c>
      <c r="D419" t="s">
        <v>95</v>
      </c>
      <c r="E419" t="s">
        <v>111</v>
      </c>
      <c r="F419" t="s">
        <v>95</v>
      </c>
      <c r="G419" t="s">
        <v>95</v>
      </c>
      <c r="H419" t="s">
        <v>97</v>
      </c>
      <c r="I419" t="s">
        <v>95</v>
      </c>
      <c r="J419" t="s">
        <v>95</v>
      </c>
      <c r="K419" t="s">
        <v>95</v>
      </c>
      <c r="L419" t="s">
        <v>95</v>
      </c>
      <c r="M419">
        <v>39.264</v>
      </c>
      <c r="N419" t="s">
        <v>95</v>
      </c>
    </row>
    <row r="420" spans="1:14">
      <c r="A420" t="s">
        <v>20</v>
      </c>
      <c r="B420" t="s">
        <v>26</v>
      </c>
      <c r="C420" t="s">
        <v>21</v>
      </c>
      <c r="D420" t="s">
        <v>95</v>
      </c>
      <c r="E420" t="s">
        <v>112</v>
      </c>
      <c r="F420" t="s">
        <v>95</v>
      </c>
      <c r="G420" t="s">
        <v>95</v>
      </c>
      <c r="H420" t="s">
        <v>97</v>
      </c>
      <c r="I420" t="s">
        <v>95</v>
      </c>
      <c r="J420" t="s">
        <v>95</v>
      </c>
      <c r="K420" t="s">
        <v>95</v>
      </c>
      <c r="L420" t="s">
        <v>95</v>
      </c>
      <c r="M420">
        <v>16.31</v>
      </c>
      <c r="N420" t="s">
        <v>95</v>
      </c>
    </row>
    <row r="421" spans="1:14">
      <c r="A421" t="s">
        <v>20</v>
      </c>
      <c r="B421" t="s">
        <v>26</v>
      </c>
      <c r="C421" t="s">
        <v>21</v>
      </c>
      <c r="D421" t="s">
        <v>95</v>
      </c>
      <c r="E421" t="s">
        <v>113</v>
      </c>
      <c r="F421" t="s">
        <v>95</v>
      </c>
      <c r="G421" t="s">
        <v>95</v>
      </c>
      <c r="H421" t="s">
        <v>97</v>
      </c>
      <c r="I421" t="s">
        <v>95</v>
      </c>
      <c r="J421" t="s">
        <v>95</v>
      </c>
      <c r="K421" t="s">
        <v>95</v>
      </c>
      <c r="L421" t="s">
        <v>95</v>
      </c>
      <c r="M421">
        <v>11.49</v>
      </c>
      <c r="N421" t="s">
        <v>95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AF30"/>
  <sheetViews>
    <sheetView zoomScale="69" zoomScaleNormal="69" workbookViewId="0">
      <selection activeCell="A1" sqref="A1"/>
    </sheetView>
  </sheetViews>
  <sheetFormatPr defaultColWidth="9.14545454545454" defaultRowHeight="11.5"/>
  <cols>
    <col min="1" max="1" width="9.14545454545454" style="7" customWidth="1"/>
    <col min="2" max="2" width="11.1454545454545" style="7" customWidth="1"/>
    <col min="3" max="28" width="5" style="7" customWidth="1"/>
    <col min="29" max="29" width="9.14545454545454" style="7"/>
    <col min="30" max="32" width="5" style="7" customWidth="1"/>
    <col min="33" max="16384" width="9.14545454545454" style="7"/>
  </cols>
  <sheetData>
    <row r="1" spans="3:28">
      <c r="C1" s="7">
        <f>C4</f>
        <v>2019</v>
      </c>
      <c r="D1" s="7">
        <f t="shared" ref="D1:AB1" si="0">D4</f>
        <v>2020</v>
      </c>
      <c r="E1" s="7">
        <f t="shared" si="0"/>
        <v>2025</v>
      </c>
      <c r="F1" s="7">
        <f t="shared" si="0"/>
        <v>2030</v>
      </c>
      <c r="G1" s="7">
        <f t="shared" si="0"/>
        <v>2035</v>
      </c>
      <c r="H1" s="7">
        <f t="shared" si="0"/>
        <v>2040</v>
      </c>
      <c r="I1" s="7">
        <f t="shared" si="0"/>
        <v>2045</v>
      </c>
      <c r="J1" s="7">
        <f t="shared" si="0"/>
        <v>2050</v>
      </c>
      <c r="K1" s="7">
        <f t="shared" si="0"/>
        <v>2055</v>
      </c>
      <c r="L1" s="7">
        <f t="shared" si="0"/>
        <v>2060</v>
      </c>
      <c r="M1" s="7">
        <f t="shared" si="0"/>
        <v>2065</v>
      </c>
      <c r="N1" s="7">
        <f t="shared" si="0"/>
        <v>2070</v>
      </c>
      <c r="O1" s="7">
        <f t="shared" si="0"/>
        <v>2075</v>
      </c>
      <c r="P1" s="7">
        <f t="shared" si="0"/>
        <v>2080</v>
      </c>
      <c r="Q1" s="7">
        <f t="shared" si="0"/>
        <v>2085</v>
      </c>
      <c r="R1" s="7">
        <f t="shared" si="0"/>
        <v>2090</v>
      </c>
      <c r="S1" s="7">
        <f t="shared" si="0"/>
        <v>2095</v>
      </c>
      <c r="T1" s="7">
        <f t="shared" si="0"/>
        <v>2100</v>
      </c>
      <c r="U1" s="7" t="str">
        <f t="shared" si="0"/>
        <v>\I:</v>
      </c>
      <c r="V1" s="7" t="str">
        <f t="shared" si="0"/>
        <v>\I:</v>
      </c>
      <c r="W1" s="7" t="str">
        <f t="shared" si="0"/>
        <v>\I:</v>
      </c>
      <c r="X1" s="7" t="str">
        <f t="shared" si="0"/>
        <v>\I:</v>
      </c>
      <c r="Y1" s="7" t="str">
        <f t="shared" si="0"/>
        <v>\I:</v>
      </c>
      <c r="Z1" s="7" t="str">
        <f t="shared" si="0"/>
        <v>\I:</v>
      </c>
      <c r="AA1" s="7" t="str">
        <f t="shared" si="0"/>
        <v>\I:</v>
      </c>
      <c r="AB1" s="7" t="str">
        <f t="shared" si="0"/>
        <v>\I:</v>
      </c>
    </row>
    <row r="3" spans="2:28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ht="14.5" spans="2:32">
      <c r="B4" s="20"/>
      <c r="C4">
        <f>'SSP drivers'!F1</f>
        <v>2019</v>
      </c>
      <c r="D4">
        <f>'SSP drivers'!G1</f>
        <v>2020</v>
      </c>
      <c r="E4">
        <f>'SSP drivers'!H1</f>
        <v>2025</v>
      </c>
      <c r="F4">
        <f>'SSP drivers'!I1</f>
        <v>2030</v>
      </c>
      <c r="G4">
        <f>'SSP drivers'!J1</f>
        <v>2035</v>
      </c>
      <c r="H4">
        <f>'SSP drivers'!K1</f>
        <v>2040</v>
      </c>
      <c r="I4">
        <f>'SSP drivers'!L1</f>
        <v>2045</v>
      </c>
      <c r="J4">
        <f>'SSP drivers'!M1</f>
        <v>2050</v>
      </c>
      <c r="K4">
        <f>'SSP drivers'!N1</f>
        <v>2055</v>
      </c>
      <c r="L4">
        <f>'SSP drivers'!O1</f>
        <v>2060</v>
      </c>
      <c r="M4">
        <f>'SSP drivers'!P1</f>
        <v>2065</v>
      </c>
      <c r="N4">
        <f>'SSP drivers'!Q1</f>
        <v>2070</v>
      </c>
      <c r="O4">
        <f>'SSP drivers'!R1</f>
        <v>2075</v>
      </c>
      <c r="P4">
        <f>'SSP drivers'!S1</f>
        <v>2080</v>
      </c>
      <c r="Q4">
        <f>'SSP drivers'!T1</f>
        <v>2085</v>
      </c>
      <c r="R4">
        <f>'SSP drivers'!U1</f>
        <v>2090</v>
      </c>
      <c r="S4">
        <f>'SSP drivers'!V1</f>
        <v>2095</v>
      </c>
      <c r="T4">
        <f>'SSP drivers'!W1</f>
        <v>2100</v>
      </c>
      <c r="U4" t="str">
        <f>'SSP drivers'!X1</f>
        <v>\I:</v>
      </c>
      <c r="V4" t="str">
        <f>'SSP drivers'!Y1</f>
        <v>\I:</v>
      </c>
      <c r="W4" t="str">
        <f>'SSP drivers'!Z1</f>
        <v>\I:</v>
      </c>
      <c r="X4" t="str">
        <f>'SSP drivers'!AA1</f>
        <v>\I:</v>
      </c>
      <c r="Y4" t="str">
        <f>'SSP drivers'!AB1</f>
        <v>\I:</v>
      </c>
      <c r="Z4" t="str">
        <f>'SSP drivers'!AC1</f>
        <v>\I:</v>
      </c>
      <c r="AA4" t="str">
        <f>'SSP drivers'!AD1</f>
        <v>\I:</v>
      </c>
      <c r="AB4" t="str">
        <f>'SSP drivers'!AE1</f>
        <v>\I:</v>
      </c>
      <c r="AD4" s="22">
        <f>C4</f>
        <v>2019</v>
      </c>
      <c r="AE4" s="22">
        <v>2060</v>
      </c>
      <c r="AF4" s="22">
        <v>2100</v>
      </c>
    </row>
    <row r="5" spans="2:32">
      <c r="B5" s="7" t="s">
        <v>124</v>
      </c>
      <c r="C5" s="21" cm="1">
        <f t="array" ref="C5">TREND($AD5:$AE5,$AD$4:$AE$4,C$1)</f>
        <v>0.599999999999993</v>
      </c>
      <c r="D5" s="21" cm="1">
        <f t="array" ref="D5">TREND($AD5:$AE5,$AD$4:$AE$4,D$1)</f>
        <v>0.595121951219506</v>
      </c>
      <c r="E5" s="21" cm="1">
        <f t="array" ref="E5">TREND($AD5:$AE5,$AD$4:$AE$4,E$1)</f>
        <v>0.570731707317067</v>
      </c>
      <c r="F5" s="21" cm="1">
        <f t="array" ref="F5">TREND($AD5:$AE5,$AD$4:$AE$4,F$1)</f>
        <v>0.546341463414628</v>
      </c>
      <c r="G5" s="21" cm="1">
        <f t="array" ref="G5">TREND($AD5:$AE5,$AD$4:$AE$4,G$1)</f>
        <v>0.521951219512189</v>
      </c>
      <c r="H5" s="21" cm="1">
        <f t="array" ref="H5">TREND($AD5:$AE5,$AD$4:$AE$4,H$1)</f>
        <v>0.497560975609751</v>
      </c>
      <c r="I5" s="21" cm="1">
        <f t="array" ref="I5">TREND($AD5:$AE5,$AD$4:$AE$4,I$1)</f>
        <v>0.473170731707311</v>
      </c>
      <c r="J5" s="21" cm="1">
        <f t="array" ref="J5">TREND($AD5:$AE5,$AD$4:$AE$4,J$1)</f>
        <v>0.448780487804873</v>
      </c>
      <c r="K5" s="21" cm="1">
        <f t="array" ref="K5">TREND($AD5:$AE5,$AD$4:$AE$4,K$1)</f>
        <v>0.424390243902435</v>
      </c>
      <c r="L5" s="21" cm="1">
        <f t="array" ref="L5">TREND($AE5:$AF5,$AE$4:$AF$4,L$1)</f>
        <v>0.4</v>
      </c>
      <c r="M5" s="21" cm="1">
        <f t="array" ref="M5">TREND($AE5:$AF5,$AE$4:$AF$4,M$1)</f>
        <v>0.375</v>
      </c>
      <c r="N5" s="21" cm="1">
        <f t="array" ref="N5">TREND($AE5:$AF5,$AE$4:$AF$4,N$1)</f>
        <v>0.35</v>
      </c>
      <c r="O5" s="21" cm="1">
        <f t="array" ref="O5">TREND($AE5:$AF5,$AE$4:$AF$4,O$1)</f>
        <v>0.324999999999999</v>
      </c>
      <c r="P5" s="21" cm="1">
        <f t="array" ref="P5">TREND($AE5:$AF5,$AE$4:$AF$4,P$1)</f>
        <v>0.299999999999999</v>
      </c>
      <c r="Q5" s="21" cm="1">
        <f t="array" ref="Q5">TREND($AE5:$AF5,$AE$4:$AF$4,Q$1)</f>
        <v>0.274999999999999</v>
      </c>
      <c r="R5" s="21" cm="1">
        <f t="array" ref="R5">TREND($AE5:$AF5,$AE$4:$AF$4,R$1)</f>
        <v>0.25</v>
      </c>
      <c r="S5" s="21" cm="1">
        <f t="array" ref="S5">TREND($AE5:$AF5,$AE$4:$AF$4,S$1)</f>
        <v>0.225</v>
      </c>
      <c r="T5" s="21" cm="1">
        <f t="array" ref="T5">TREND($AE5:$AF5,$AE$4:$AF$4,T$1)</f>
        <v>0.199999999999999</v>
      </c>
      <c r="U5" s="21" t="e" cm="1">
        <f t="array" ref="U5">TREND($AE5:$AF5,$AE$4:$AF$4,U$1)</f>
        <v>#VALUE!</v>
      </c>
      <c r="V5" s="21" t="e" cm="1">
        <f t="array" ref="V5">TREND($AE5:$AF5,$AE$4:$AF$4,V$1)</f>
        <v>#VALUE!</v>
      </c>
      <c r="W5" s="21" t="e" cm="1">
        <f t="array" ref="W5">TREND($AE5:$AF5,$AE$4:$AF$4,W$1)</f>
        <v>#VALUE!</v>
      </c>
      <c r="X5" s="21" t="e" cm="1">
        <f t="array" ref="X5">TREND($AE5:$AF5,$AE$4:$AF$4,X$1)</f>
        <v>#VALUE!</v>
      </c>
      <c r="Y5" s="21" t="e" cm="1">
        <f t="array" ref="Y5">TREND($AE5:$AF5,$AE$4:$AF$4,Y$1)</f>
        <v>#VALUE!</v>
      </c>
      <c r="Z5" s="21" t="e" cm="1">
        <f t="array" ref="Z5">TREND($AE5:$AF5,$AE$4:$AF$4,Z$1)</f>
        <v>#VALUE!</v>
      </c>
      <c r="AA5" s="21" t="e" cm="1">
        <f t="array" ref="AA5">TREND($AE5:$AF5,$AE$4:$AF$4,AA$1)</f>
        <v>#VALUE!</v>
      </c>
      <c r="AB5" s="21" t="e" cm="1">
        <f t="array" ref="AB5">TREND($AE5:$AF5,$AE$4:$AF$4,AB$1)</f>
        <v>#VALUE!</v>
      </c>
      <c r="AD5" s="7">
        <v>0.6</v>
      </c>
      <c r="AE5" s="7">
        <v>0.4</v>
      </c>
      <c r="AF5" s="7">
        <v>0.2</v>
      </c>
    </row>
    <row r="6" spans="2:32">
      <c r="B6" s="7" t="s">
        <v>125</v>
      </c>
      <c r="C6" s="21" cm="1">
        <f t="array" ref="C6">TREND($AD6:$AE6,$AD$4:$AE$4,C$1)</f>
        <v>0.599999999999993</v>
      </c>
      <c r="D6" s="21" cm="1">
        <f t="array" ref="D6">TREND($AD6:$AE6,$AD$4:$AE$4,D$1)</f>
        <v>0.595121951219506</v>
      </c>
      <c r="E6" s="21" cm="1">
        <f t="array" ref="E6">TREND($AD6:$AE6,$AD$4:$AE$4,E$1)</f>
        <v>0.570731707317067</v>
      </c>
      <c r="F6" s="21" cm="1">
        <f t="array" ref="F6">TREND($AD6:$AE6,$AD$4:$AE$4,F$1)</f>
        <v>0.546341463414628</v>
      </c>
      <c r="G6" s="21" cm="1">
        <f t="array" ref="G6">TREND($AD6:$AE6,$AD$4:$AE$4,G$1)</f>
        <v>0.521951219512189</v>
      </c>
      <c r="H6" s="21" cm="1">
        <f t="array" ref="H6">TREND($AD6:$AE6,$AD$4:$AE$4,H$1)</f>
        <v>0.497560975609751</v>
      </c>
      <c r="I6" s="21" cm="1">
        <f t="array" ref="I6">TREND($AD6:$AE6,$AD$4:$AE$4,I$1)</f>
        <v>0.473170731707311</v>
      </c>
      <c r="J6" s="21" cm="1">
        <f t="array" ref="J6">TREND($AD6:$AE6,$AD$4:$AE$4,J$1)</f>
        <v>0.448780487804873</v>
      </c>
      <c r="K6" s="21" cm="1">
        <f t="array" ref="K6">TREND($AD6:$AE6,$AD$4:$AE$4,K$1)</f>
        <v>0.424390243902435</v>
      </c>
      <c r="L6" s="21" cm="1">
        <f t="array" ref="L6">TREND($AE6:$AF6,$AE$4:$AF$4,L$1)</f>
        <v>0.4</v>
      </c>
      <c r="M6" s="21" cm="1">
        <f t="array" ref="M6">TREND($AE6:$AF6,$AE$4:$AF$4,M$1)</f>
        <v>0.375</v>
      </c>
      <c r="N6" s="21" cm="1">
        <f t="array" ref="N6">TREND($AE6:$AF6,$AE$4:$AF$4,N$1)</f>
        <v>0.35</v>
      </c>
      <c r="O6" s="21" cm="1">
        <f t="array" ref="O6">TREND($AE6:$AF6,$AE$4:$AF$4,O$1)</f>
        <v>0.324999999999999</v>
      </c>
      <c r="P6" s="21" cm="1">
        <f t="array" ref="P6">TREND($AE6:$AF6,$AE$4:$AF$4,P$1)</f>
        <v>0.299999999999999</v>
      </c>
      <c r="Q6" s="21" cm="1">
        <f t="array" ref="Q6">TREND($AE6:$AF6,$AE$4:$AF$4,Q$1)</f>
        <v>0.274999999999999</v>
      </c>
      <c r="R6" s="21" cm="1">
        <f t="array" ref="R6">TREND($AE6:$AF6,$AE$4:$AF$4,R$1)</f>
        <v>0.25</v>
      </c>
      <c r="S6" s="21" cm="1">
        <f t="array" ref="S6">TREND($AE6:$AF6,$AE$4:$AF$4,S$1)</f>
        <v>0.225</v>
      </c>
      <c r="T6" s="21" cm="1">
        <f t="array" ref="T6">TREND($AE6:$AF6,$AE$4:$AF$4,T$1)</f>
        <v>0.199999999999999</v>
      </c>
      <c r="U6" s="21" t="e" cm="1">
        <f t="array" ref="U6">TREND($AE6:$AF6,$AE$4:$AF$4,U$1)</f>
        <v>#VALUE!</v>
      </c>
      <c r="V6" s="21" t="e" cm="1">
        <f t="array" ref="V6">TREND($AE6:$AF6,$AE$4:$AF$4,V$1)</f>
        <v>#VALUE!</v>
      </c>
      <c r="W6" s="21" t="e" cm="1">
        <f t="array" ref="W6">TREND($AE6:$AF6,$AE$4:$AF$4,W$1)</f>
        <v>#VALUE!</v>
      </c>
      <c r="X6" s="21" t="e" cm="1">
        <f t="array" ref="X6">TREND($AE6:$AF6,$AE$4:$AF$4,X$1)</f>
        <v>#VALUE!</v>
      </c>
      <c r="Y6" s="21" t="e" cm="1">
        <f t="array" ref="Y6">TREND($AE6:$AF6,$AE$4:$AF$4,Y$1)</f>
        <v>#VALUE!</v>
      </c>
      <c r="Z6" s="21" t="e" cm="1">
        <f t="array" ref="Z6">TREND($AE6:$AF6,$AE$4:$AF$4,Z$1)</f>
        <v>#VALUE!</v>
      </c>
      <c r="AA6" s="21" t="e" cm="1">
        <f t="array" ref="AA6">TREND($AE6:$AF6,$AE$4:$AF$4,AA$1)</f>
        <v>#VALUE!</v>
      </c>
      <c r="AB6" s="21" t="e" cm="1">
        <f t="array" ref="AB6">TREND($AE6:$AF6,$AE$4:$AF$4,AB$1)</f>
        <v>#VALUE!</v>
      </c>
      <c r="AD6" s="7">
        <v>0.6</v>
      </c>
      <c r="AE6" s="7">
        <v>0.4</v>
      </c>
      <c r="AF6" s="7">
        <v>0.2</v>
      </c>
    </row>
    <row r="7" spans="2:32">
      <c r="B7" s="7" t="s">
        <v>126</v>
      </c>
      <c r="C7" s="21" cm="1">
        <f t="array" ref="C7">TREND($AD7:$AE7,$AD$4:$AE$4,C$1)</f>
        <v>0.599999999999993</v>
      </c>
      <c r="D7" s="21" cm="1">
        <f t="array" ref="D7">TREND($AD7:$AE7,$AD$4:$AE$4,D$1)</f>
        <v>0.595121951219506</v>
      </c>
      <c r="E7" s="21" cm="1">
        <f t="array" ref="E7">TREND($AD7:$AE7,$AD$4:$AE$4,E$1)</f>
        <v>0.570731707317067</v>
      </c>
      <c r="F7" s="21" cm="1">
        <f t="array" ref="F7">TREND($AD7:$AE7,$AD$4:$AE$4,F$1)</f>
        <v>0.546341463414628</v>
      </c>
      <c r="G7" s="21" cm="1">
        <f t="array" ref="G7">TREND($AD7:$AE7,$AD$4:$AE$4,G$1)</f>
        <v>0.521951219512189</v>
      </c>
      <c r="H7" s="21" cm="1">
        <f t="array" ref="H7">TREND($AD7:$AE7,$AD$4:$AE$4,H$1)</f>
        <v>0.497560975609751</v>
      </c>
      <c r="I7" s="21" cm="1">
        <f t="array" ref="I7">TREND($AD7:$AE7,$AD$4:$AE$4,I$1)</f>
        <v>0.473170731707311</v>
      </c>
      <c r="J7" s="21" cm="1">
        <f t="array" ref="J7">TREND($AD7:$AE7,$AD$4:$AE$4,J$1)</f>
        <v>0.448780487804873</v>
      </c>
      <c r="K7" s="21" cm="1">
        <f t="array" ref="K7">TREND($AD7:$AE7,$AD$4:$AE$4,K$1)</f>
        <v>0.424390243902435</v>
      </c>
      <c r="L7" s="21" cm="1">
        <f t="array" ref="L7">TREND($AE7:$AF7,$AE$4:$AF$4,L$1)</f>
        <v>0.4</v>
      </c>
      <c r="M7" s="21" cm="1">
        <f t="array" ref="M7">TREND($AE7:$AF7,$AE$4:$AF$4,M$1)</f>
        <v>0.375</v>
      </c>
      <c r="N7" s="21" cm="1">
        <f t="array" ref="N7">TREND($AE7:$AF7,$AE$4:$AF$4,N$1)</f>
        <v>0.35</v>
      </c>
      <c r="O7" s="21" cm="1">
        <f t="array" ref="O7">TREND($AE7:$AF7,$AE$4:$AF$4,O$1)</f>
        <v>0.324999999999999</v>
      </c>
      <c r="P7" s="21" cm="1">
        <f t="array" ref="P7">TREND($AE7:$AF7,$AE$4:$AF$4,P$1)</f>
        <v>0.299999999999999</v>
      </c>
      <c r="Q7" s="21" cm="1">
        <f t="array" ref="Q7">TREND($AE7:$AF7,$AE$4:$AF$4,Q$1)</f>
        <v>0.274999999999999</v>
      </c>
      <c r="R7" s="21" cm="1">
        <f t="array" ref="R7">TREND($AE7:$AF7,$AE$4:$AF$4,R$1)</f>
        <v>0.25</v>
      </c>
      <c r="S7" s="21" cm="1">
        <f t="array" ref="S7">TREND($AE7:$AF7,$AE$4:$AF$4,S$1)</f>
        <v>0.225</v>
      </c>
      <c r="T7" s="21" cm="1">
        <f t="array" ref="T7">TREND($AE7:$AF7,$AE$4:$AF$4,T$1)</f>
        <v>0.199999999999999</v>
      </c>
      <c r="U7" s="21" t="e" cm="1">
        <f t="array" ref="U7">TREND($AE7:$AF7,$AE$4:$AF$4,U$1)</f>
        <v>#VALUE!</v>
      </c>
      <c r="V7" s="21" t="e" cm="1">
        <f t="array" ref="V7">TREND($AE7:$AF7,$AE$4:$AF$4,V$1)</f>
        <v>#VALUE!</v>
      </c>
      <c r="W7" s="21" t="e" cm="1">
        <f t="array" ref="W7">TREND($AE7:$AF7,$AE$4:$AF$4,W$1)</f>
        <v>#VALUE!</v>
      </c>
      <c r="X7" s="21" t="e" cm="1">
        <f t="array" ref="X7">TREND($AE7:$AF7,$AE$4:$AF$4,X$1)</f>
        <v>#VALUE!</v>
      </c>
      <c r="Y7" s="21" t="e" cm="1">
        <f t="array" ref="Y7">TREND($AE7:$AF7,$AE$4:$AF$4,Y$1)</f>
        <v>#VALUE!</v>
      </c>
      <c r="Z7" s="21" t="e" cm="1">
        <f t="array" ref="Z7">TREND($AE7:$AF7,$AE$4:$AF$4,Z$1)</f>
        <v>#VALUE!</v>
      </c>
      <c r="AA7" s="21" t="e" cm="1">
        <f t="array" ref="AA7">TREND($AE7:$AF7,$AE$4:$AF$4,AA$1)</f>
        <v>#VALUE!</v>
      </c>
      <c r="AB7" s="21" t="e" cm="1">
        <f t="array" ref="AB7">TREND($AE7:$AF7,$AE$4:$AF$4,AB$1)</f>
        <v>#VALUE!</v>
      </c>
      <c r="AD7" s="7">
        <v>0.6</v>
      </c>
      <c r="AE7" s="7">
        <v>0.4</v>
      </c>
      <c r="AF7" s="7">
        <v>0.2</v>
      </c>
    </row>
    <row r="8" spans="2:32">
      <c r="B8" s="7" t="s">
        <v>127</v>
      </c>
      <c r="C8" s="21" cm="1">
        <f t="array" ref="C8">TREND($AD8:$AE8,$AD$4:$AE$4,C$1)</f>
        <v>0.599999999999993</v>
      </c>
      <c r="D8" s="21" cm="1">
        <f t="array" ref="D8">TREND($AD8:$AE8,$AD$4:$AE$4,D$1)</f>
        <v>0.595121951219506</v>
      </c>
      <c r="E8" s="21" cm="1">
        <f t="array" ref="E8">TREND($AD8:$AE8,$AD$4:$AE$4,E$1)</f>
        <v>0.570731707317067</v>
      </c>
      <c r="F8" s="21" cm="1">
        <f t="array" ref="F8">TREND($AD8:$AE8,$AD$4:$AE$4,F$1)</f>
        <v>0.546341463414628</v>
      </c>
      <c r="G8" s="21" cm="1">
        <f t="array" ref="G8">TREND($AD8:$AE8,$AD$4:$AE$4,G$1)</f>
        <v>0.521951219512189</v>
      </c>
      <c r="H8" s="21" cm="1">
        <f t="array" ref="H8">TREND($AD8:$AE8,$AD$4:$AE$4,H$1)</f>
        <v>0.497560975609751</v>
      </c>
      <c r="I8" s="21" cm="1">
        <f t="array" ref="I8">TREND($AD8:$AE8,$AD$4:$AE$4,I$1)</f>
        <v>0.473170731707311</v>
      </c>
      <c r="J8" s="21" cm="1">
        <f t="array" ref="J8">TREND($AD8:$AE8,$AD$4:$AE$4,J$1)</f>
        <v>0.448780487804873</v>
      </c>
      <c r="K8" s="21" cm="1">
        <f t="array" ref="K8">TREND($AD8:$AE8,$AD$4:$AE$4,K$1)</f>
        <v>0.424390243902435</v>
      </c>
      <c r="L8" s="21" cm="1">
        <f t="array" ref="L8">TREND($AE8:$AF8,$AE$4:$AF$4,L$1)</f>
        <v>0.4</v>
      </c>
      <c r="M8" s="21" cm="1">
        <f t="array" ref="M8">TREND($AE8:$AF8,$AE$4:$AF$4,M$1)</f>
        <v>0.375</v>
      </c>
      <c r="N8" s="21" cm="1">
        <f t="array" ref="N8">TREND($AE8:$AF8,$AE$4:$AF$4,N$1)</f>
        <v>0.35</v>
      </c>
      <c r="O8" s="21" cm="1">
        <f t="array" ref="O8">TREND($AE8:$AF8,$AE$4:$AF$4,O$1)</f>
        <v>0.324999999999999</v>
      </c>
      <c r="P8" s="21" cm="1">
        <f t="array" ref="P8">TREND($AE8:$AF8,$AE$4:$AF$4,P$1)</f>
        <v>0.299999999999999</v>
      </c>
      <c r="Q8" s="21" cm="1">
        <f t="array" ref="Q8">TREND($AE8:$AF8,$AE$4:$AF$4,Q$1)</f>
        <v>0.274999999999999</v>
      </c>
      <c r="R8" s="21" cm="1">
        <f t="array" ref="R8">TREND($AE8:$AF8,$AE$4:$AF$4,R$1)</f>
        <v>0.25</v>
      </c>
      <c r="S8" s="21" cm="1">
        <f t="array" ref="S8">TREND($AE8:$AF8,$AE$4:$AF$4,S$1)</f>
        <v>0.225</v>
      </c>
      <c r="T8" s="21" cm="1">
        <f t="array" ref="T8">TREND($AE8:$AF8,$AE$4:$AF$4,T$1)</f>
        <v>0.199999999999999</v>
      </c>
      <c r="U8" s="21" t="e" cm="1">
        <f t="array" ref="U8">TREND($AE8:$AF8,$AE$4:$AF$4,U$1)</f>
        <v>#VALUE!</v>
      </c>
      <c r="V8" s="21" t="e" cm="1">
        <f t="array" ref="V8">TREND($AE8:$AF8,$AE$4:$AF$4,V$1)</f>
        <v>#VALUE!</v>
      </c>
      <c r="W8" s="21" t="e" cm="1">
        <f t="array" ref="W8">TREND($AE8:$AF8,$AE$4:$AF$4,W$1)</f>
        <v>#VALUE!</v>
      </c>
      <c r="X8" s="21" t="e" cm="1">
        <f t="array" ref="X8">TREND($AE8:$AF8,$AE$4:$AF$4,X$1)</f>
        <v>#VALUE!</v>
      </c>
      <c r="Y8" s="21" t="e" cm="1">
        <f t="array" ref="Y8">TREND($AE8:$AF8,$AE$4:$AF$4,Y$1)</f>
        <v>#VALUE!</v>
      </c>
      <c r="Z8" s="21" t="e" cm="1">
        <f t="array" ref="Z8">TREND($AE8:$AF8,$AE$4:$AF$4,Z$1)</f>
        <v>#VALUE!</v>
      </c>
      <c r="AA8" s="21" t="e" cm="1">
        <f t="array" ref="AA8">TREND($AE8:$AF8,$AE$4:$AF$4,AA$1)</f>
        <v>#VALUE!</v>
      </c>
      <c r="AB8" s="21" t="e" cm="1">
        <f t="array" ref="AB8">TREND($AE8:$AF8,$AE$4:$AF$4,AB$1)</f>
        <v>#VALUE!</v>
      </c>
      <c r="AD8" s="7">
        <v>0.6</v>
      </c>
      <c r="AE8" s="7">
        <v>0.4</v>
      </c>
      <c r="AF8" s="7">
        <v>0.2</v>
      </c>
    </row>
    <row r="9" spans="2:32">
      <c r="B9" s="7" t="s">
        <v>128</v>
      </c>
      <c r="C9" s="21" cm="1">
        <f t="array" ref="C9">TREND($AD9:$AE9,$AD$4:$AE$4,C$1)</f>
        <v>0.499999999999989</v>
      </c>
      <c r="D9" s="21" cm="1">
        <f t="array" ref="D9">TREND($AD9:$AE9,$AD$4:$AE$4,D$1)</f>
        <v>0.48780487804877</v>
      </c>
      <c r="E9" s="21" cm="1">
        <f t="array" ref="E9">TREND($AD9:$AE9,$AD$4:$AE$4,E$1)</f>
        <v>0.426829268292675</v>
      </c>
      <c r="F9" s="21" cm="1">
        <f t="array" ref="F9">TREND($AD9:$AE9,$AD$4:$AE$4,F$1)</f>
        <v>0.365853658536576</v>
      </c>
      <c r="G9" s="21" cm="1">
        <f t="array" ref="G9">TREND($AD9:$AE9,$AD$4:$AE$4,G$1)</f>
        <v>0.304878048780481</v>
      </c>
      <c r="H9" s="21" cm="1">
        <f t="array" ref="H9">TREND($AD9:$AE9,$AD$4:$AE$4,H$1)</f>
        <v>0.243902439024385</v>
      </c>
      <c r="I9" s="21" cm="1">
        <f t="array" ref="I9">TREND($AD9:$AE9,$AD$4:$AE$4,I$1)</f>
        <v>0.182926829268286</v>
      </c>
      <c r="J9" s="21" cm="1">
        <f t="array" ref="J9">TREND($AD9:$AE9,$AD$4:$AE$4,J$1)</f>
        <v>0.121951219512191</v>
      </c>
      <c r="K9" s="21" cm="1">
        <f t="array" ref="K9">TREND($AD9:$AE9,$AD$4:$AE$4,K$1)</f>
        <v>0.0609756097560918</v>
      </c>
      <c r="L9" s="21" cm="1">
        <f t="array" ref="L9">TREND($AE9:$AF9,$AE$4:$AF$4,L$1)</f>
        <v>0</v>
      </c>
      <c r="M9" s="21" cm="1">
        <f t="array" ref="M9">TREND($AE9:$AF9,$AE$4:$AF$4,M$1)</f>
        <v>0</v>
      </c>
      <c r="N9" s="21" cm="1">
        <f t="array" ref="N9">TREND($AE9:$AF9,$AE$4:$AF$4,N$1)</f>
        <v>0</v>
      </c>
      <c r="O9" s="21" cm="1">
        <f t="array" ref="O9">TREND($AE9:$AF9,$AE$4:$AF$4,O$1)</f>
        <v>0</v>
      </c>
      <c r="P9" s="21" cm="1">
        <f t="array" ref="P9">TREND($AE9:$AF9,$AE$4:$AF$4,P$1)</f>
        <v>0</v>
      </c>
      <c r="Q9" s="21" cm="1">
        <f t="array" ref="Q9">TREND($AE9:$AF9,$AE$4:$AF$4,Q$1)</f>
        <v>0</v>
      </c>
      <c r="R9" s="21" cm="1">
        <f t="array" ref="R9">TREND($AE9:$AF9,$AE$4:$AF$4,R$1)</f>
        <v>0</v>
      </c>
      <c r="S9" s="21" cm="1">
        <f t="array" ref="S9">TREND($AE9:$AF9,$AE$4:$AF$4,S$1)</f>
        <v>0</v>
      </c>
      <c r="T9" s="21" cm="1">
        <f t="array" ref="T9">TREND($AE9:$AF9,$AE$4:$AF$4,T$1)</f>
        <v>0</v>
      </c>
      <c r="U9" s="21" t="e" cm="1">
        <f t="array" ref="U9">TREND($AE9:$AF9,$AE$4:$AF$4,U$1)</f>
        <v>#VALUE!</v>
      </c>
      <c r="V9" s="21" t="e" cm="1">
        <f t="array" ref="V9">TREND($AE9:$AF9,$AE$4:$AF$4,V$1)</f>
        <v>#VALUE!</v>
      </c>
      <c r="W9" s="21" t="e" cm="1">
        <f t="array" ref="W9">TREND($AE9:$AF9,$AE$4:$AF$4,W$1)</f>
        <v>#VALUE!</v>
      </c>
      <c r="X9" s="21" t="e" cm="1">
        <f t="array" ref="X9">TREND($AE9:$AF9,$AE$4:$AF$4,X$1)</f>
        <v>#VALUE!</v>
      </c>
      <c r="Y9" s="21" t="e" cm="1">
        <f t="array" ref="Y9">TREND($AE9:$AF9,$AE$4:$AF$4,Y$1)</f>
        <v>#VALUE!</v>
      </c>
      <c r="Z9" s="21" t="e" cm="1">
        <f t="array" ref="Z9">TREND($AE9:$AF9,$AE$4:$AF$4,Z$1)</f>
        <v>#VALUE!</v>
      </c>
      <c r="AA9" s="21" t="e" cm="1">
        <f t="array" ref="AA9">TREND($AE9:$AF9,$AE$4:$AF$4,AA$1)</f>
        <v>#VALUE!</v>
      </c>
      <c r="AB9" s="21" t="e" cm="1">
        <f t="array" ref="AB9">TREND($AE9:$AF9,$AE$4:$AF$4,AB$1)</f>
        <v>#VALUE!</v>
      </c>
      <c r="AD9" s="7">
        <v>0.5</v>
      </c>
      <c r="AE9" s="7">
        <v>0</v>
      </c>
      <c r="AF9" s="7">
        <v>0</v>
      </c>
    </row>
    <row r="10" spans="2:32">
      <c r="B10" s="7" t="s">
        <v>129</v>
      </c>
      <c r="C10" s="21" cm="1">
        <f t="array" ref="C10">TREND($AD10:$AE10,$AD$4:$AE$4,C$1)</f>
        <v>0.199999999999994</v>
      </c>
      <c r="D10" s="21" cm="1">
        <f t="array" ref="D10">TREND($AD10:$AE10,$AD$4:$AE$4,D$1)</f>
        <v>0.195121951219507</v>
      </c>
      <c r="E10" s="21" cm="1">
        <f t="array" ref="E10">TREND($AD10:$AE10,$AD$4:$AE$4,E$1)</f>
        <v>0.170731707317069</v>
      </c>
      <c r="F10" s="21" cm="1">
        <f t="array" ref="F10">TREND($AD10:$AE10,$AD$4:$AE$4,F$1)</f>
        <v>0.146341463414629</v>
      </c>
      <c r="G10" s="21" cm="1">
        <f t="array" ref="G10">TREND($AD10:$AE10,$AD$4:$AE$4,G$1)</f>
        <v>0.121951219512191</v>
      </c>
      <c r="H10" s="21" cm="1">
        <f t="array" ref="H10">TREND($AD10:$AE10,$AD$4:$AE$4,H$1)</f>
        <v>0.0975609756097526</v>
      </c>
      <c r="I10" s="21" cm="1">
        <f t="array" ref="I10">TREND($AD10:$AE10,$AD$4:$AE$4,I$1)</f>
        <v>0.0731707317073127</v>
      </c>
      <c r="J10" s="21" cm="1">
        <f t="array" ref="J10">TREND($AD10:$AE10,$AD$4:$AE$4,J$1)</f>
        <v>0.0487804878048745</v>
      </c>
      <c r="K10" s="21" cm="1">
        <f t="array" ref="K10">TREND($AD10:$AE10,$AD$4:$AE$4,K$1)</f>
        <v>0.0243902439024364</v>
      </c>
      <c r="L10" s="21" cm="1">
        <f t="array" ref="L10">TREND($AE10:$AF10,$AE$4:$AF$4,L$1)</f>
        <v>0</v>
      </c>
      <c r="M10" s="21" cm="1">
        <f t="array" ref="M10">TREND($AE10:$AF10,$AE$4:$AF$4,M$1)</f>
        <v>0</v>
      </c>
      <c r="N10" s="21" cm="1">
        <f t="array" ref="N10">TREND($AE10:$AF10,$AE$4:$AF$4,N$1)</f>
        <v>0</v>
      </c>
      <c r="O10" s="21" cm="1">
        <f t="array" ref="O10">TREND($AE10:$AF10,$AE$4:$AF$4,O$1)</f>
        <v>0</v>
      </c>
      <c r="P10" s="21" cm="1">
        <f t="array" ref="P10">TREND($AE10:$AF10,$AE$4:$AF$4,P$1)</f>
        <v>0</v>
      </c>
      <c r="Q10" s="21" cm="1">
        <f t="array" ref="Q10">TREND($AE10:$AF10,$AE$4:$AF$4,Q$1)</f>
        <v>0</v>
      </c>
      <c r="R10" s="21" cm="1">
        <f t="array" ref="R10">TREND($AE10:$AF10,$AE$4:$AF$4,R$1)</f>
        <v>0</v>
      </c>
      <c r="S10" s="21" cm="1">
        <f t="array" ref="S10">TREND($AE10:$AF10,$AE$4:$AF$4,S$1)</f>
        <v>0</v>
      </c>
      <c r="T10" s="21" cm="1">
        <f t="array" ref="T10">TREND($AE10:$AF10,$AE$4:$AF$4,T$1)</f>
        <v>0</v>
      </c>
      <c r="U10" s="21" t="e" cm="1">
        <f t="array" ref="U10">TREND($AE10:$AF10,$AE$4:$AF$4,U$1)</f>
        <v>#VALUE!</v>
      </c>
      <c r="V10" s="21" t="e" cm="1">
        <f t="array" ref="V10">TREND($AE10:$AF10,$AE$4:$AF$4,V$1)</f>
        <v>#VALUE!</v>
      </c>
      <c r="W10" s="21" t="e" cm="1">
        <f t="array" ref="W10">TREND($AE10:$AF10,$AE$4:$AF$4,W$1)</f>
        <v>#VALUE!</v>
      </c>
      <c r="X10" s="21" t="e" cm="1">
        <f t="array" ref="X10">TREND($AE10:$AF10,$AE$4:$AF$4,X$1)</f>
        <v>#VALUE!</v>
      </c>
      <c r="Y10" s="21" t="e" cm="1">
        <f t="array" ref="Y10">TREND($AE10:$AF10,$AE$4:$AF$4,Y$1)</f>
        <v>#VALUE!</v>
      </c>
      <c r="Z10" s="21" t="e" cm="1">
        <f t="array" ref="Z10">TREND($AE10:$AF10,$AE$4:$AF$4,Z$1)</f>
        <v>#VALUE!</v>
      </c>
      <c r="AA10" s="21" t="e" cm="1">
        <f t="array" ref="AA10">TREND($AE10:$AF10,$AE$4:$AF$4,AA$1)</f>
        <v>#VALUE!</v>
      </c>
      <c r="AB10" s="21" t="e" cm="1">
        <f t="array" ref="AB10">TREND($AE10:$AF10,$AE$4:$AF$4,AB$1)</f>
        <v>#VALUE!</v>
      </c>
      <c r="AD10" s="7">
        <v>0.2</v>
      </c>
      <c r="AE10" s="7">
        <v>0</v>
      </c>
      <c r="AF10" s="7">
        <v>0</v>
      </c>
    </row>
    <row r="11" spans="2:32">
      <c r="B11" s="7" t="s">
        <v>130</v>
      </c>
      <c r="C11" s="21" cm="1">
        <f t="array" ref="C11">TREND($AD11:$AE11,$AD$4:$AE$4,C$1)</f>
        <v>0.499999999999989</v>
      </c>
      <c r="D11" s="21" cm="1">
        <f t="array" ref="D11">TREND($AD11:$AE11,$AD$4:$AE$4,D$1)</f>
        <v>0.48780487804877</v>
      </c>
      <c r="E11" s="21" cm="1">
        <f t="array" ref="E11">TREND($AD11:$AE11,$AD$4:$AE$4,E$1)</f>
        <v>0.426829268292675</v>
      </c>
      <c r="F11" s="21" cm="1">
        <f t="array" ref="F11">TREND($AD11:$AE11,$AD$4:$AE$4,F$1)</f>
        <v>0.365853658536576</v>
      </c>
      <c r="G11" s="21" cm="1">
        <f t="array" ref="G11">TREND($AD11:$AE11,$AD$4:$AE$4,G$1)</f>
        <v>0.304878048780481</v>
      </c>
      <c r="H11" s="21" cm="1">
        <f t="array" ref="H11">TREND($AD11:$AE11,$AD$4:$AE$4,H$1)</f>
        <v>0.243902439024385</v>
      </c>
      <c r="I11" s="21" cm="1">
        <f t="array" ref="I11">TREND($AD11:$AE11,$AD$4:$AE$4,I$1)</f>
        <v>0.182926829268286</v>
      </c>
      <c r="J11" s="21" cm="1">
        <f t="array" ref="J11">TREND($AD11:$AE11,$AD$4:$AE$4,J$1)</f>
        <v>0.121951219512191</v>
      </c>
      <c r="K11" s="21" cm="1">
        <f t="array" ref="K11">TREND($AD11:$AE11,$AD$4:$AE$4,K$1)</f>
        <v>0.0609756097560918</v>
      </c>
      <c r="L11" s="21" cm="1">
        <f t="array" ref="L11">TREND($AE11:$AF11,$AE$4:$AF$4,L$1)</f>
        <v>3.5527136788005e-15</v>
      </c>
      <c r="M11" s="21" cm="1">
        <f t="array" ref="M11">TREND($AE11:$AF11,$AE$4:$AF$4,M$1)</f>
        <v>-0.0624999999999964</v>
      </c>
      <c r="N11" s="21" cm="1">
        <f t="array" ref="N11">TREND($AE11:$AF11,$AE$4:$AF$4,N$1)</f>
        <v>-0.124999999999996</v>
      </c>
      <c r="O11" s="21" cm="1">
        <f t="array" ref="O11">TREND($AE11:$AF11,$AE$4:$AF$4,O$1)</f>
        <v>-0.187499999999996</v>
      </c>
      <c r="P11" s="21" cm="1">
        <f t="array" ref="P11">TREND($AE11:$AF11,$AE$4:$AF$4,P$1)</f>
        <v>-0.249999999999996</v>
      </c>
      <c r="Q11" s="21" cm="1">
        <f t="array" ref="Q11">TREND($AE11:$AF11,$AE$4:$AF$4,Q$1)</f>
        <v>-0.312499999999996</v>
      </c>
      <c r="R11" s="21" cm="1">
        <f t="array" ref="R11">TREND($AE11:$AF11,$AE$4:$AF$4,R$1)</f>
        <v>-0.375</v>
      </c>
      <c r="S11" s="21" cm="1">
        <f t="array" ref="S11">TREND($AE11:$AF11,$AE$4:$AF$4,S$1)</f>
        <v>-0.4375</v>
      </c>
      <c r="T11" s="21" cm="1">
        <f t="array" ref="T11">TREND($AE11:$AF11,$AE$4:$AF$4,T$1)</f>
        <v>-0.5</v>
      </c>
      <c r="U11" s="21" t="e" cm="1">
        <f t="array" ref="U11">TREND($AE11:$AF11,$AE$4:$AF$4,U$1)</f>
        <v>#VALUE!</v>
      </c>
      <c r="V11" s="21" t="e" cm="1">
        <f t="array" ref="V11">TREND($AE11:$AF11,$AE$4:$AF$4,V$1)</f>
        <v>#VALUE!</v>
      </c>
      <c r="W11" s="21" t="e" cm="1">
        <f t="array" ref="W11">TREND($AE11:$AF11,$AE$4:$AF$4,W$1)</f>
        <v>#VALUE!</v>
      </c>
      <c r="X11" s="21" t="e" cm="1">
        <f t="array" ref="X11">TREND($AE11:$AF11,$AE$4:$AF$4,X$1)</f>
        <v>#VALUE!</v>
      </c>
      <c r="Y11" s="21" t="e" cm="1">
        <f t="array" ref="Y11">TREND($AE11:$AF11,$AE$4:$AF$4,Y$1)</f>
        <v>#VALUE!</v>
      </c>
      <c r="Z11" s="21" t="e" cm="1">
        <f t="array" ref="Z11">TREND($AE11:$AF11,$AE$4:$AF$4,Z$1)</f>
        <v>#VALUE!</v>
      </c>
      <c r="AA11" s="21" t="e" cm="1">
        <f t="array" ref="AA11">TREND($AE11:$AF11,$AE$4:$AF$4,AA$1)</f>
        <v>#VALUE!</v>
      </c>
      <c r="AB11" s="21" t="e" cm="1">
        <f t="array" ref="AB11">TREND($AE11:$AF11,$AE$4:$AF$4,AB$1)</f>
        <v>#VALUE!</v>
      </c>
      <c r="AD11" s="7">
        <v>0.5</v>
      </c>
      <c r="AE11" s="7">
        <v>0</v>
      </c>
      <c r="AF11" s="7">
        <v>-0.5</v>
      </c>
    </row>
    <row r="12" spans="2:32">
      <c r="B12" s="7" t="s">
        <v>131</v>
      </c>
      <c r="C12" s="21" cm="1">
        <f t="array" ref="C12">TREND($AD12:$AE12,$AD$4:$AE$4,C$1)</f>
        <v>0.499999999999989</v>
      </c>
      <c r="D12" s="21" cm="1">
        <f t="array" ref="D12">TREND($AD12:$AE12,$AD$4:$AE$4,D$1)</f>
        <v>0.48780487804877</v>
      </c>
      <c r="E12" s="21" cm="1">
        <f t="array" ref="E12">TREND($AD12:$AE12,$AD$4:$AE$4,E$1)</f>
        <v>0.426829268292675</v>
      </c>
      <c r="F12" s="21" cm="1">
        <f t="array" ref="F12">TREND($AD12:$AE12,$AD$4:$AE$4,F$1)</f>
        <v>0.365853658536576</v>
      </c>
      <c r="G12" s="21" cm="1">
        <f t="array" ref="G12">TREND($AD12:$AE12,$AD$4:$AE$4,G$1)</f>
        <v>0.304878048780481</v>
      </c>
      <c r="H12" s="21" cm="1">
        <f t="array" ref="H12">TREND($AD12:$AE12,$AD$4:$AE$4,H$1)</f>
        <v>0.243902439024385</v>
      </c>
      <c r="I12" s="21" cm="1">
        <f t="array" ref="I12">TREND($AD12:$AE12,$AD$4:$AE$4,I$1)</f>
        <v>0.182926829268286</v>
      </c>
      <c r="J12" s="21" cm="1">
        <f t="array" ref="J12">TREND($AD12:$AE12,$AD$4:$AE$4,J$1)</f>
        <v>0.121951219512191</v>
      </c>
      <c r="K12" s="21" cm="1">
        <f t="array" ref="K12">TREND($AD12:$AE12,$AD$4:$AE$4,K$1)</f>
        <v>0.0609756097560918</v>
      </c>
      <c r="L12" s="21" cm="1">
        <f t="array" ref="L12">TREND($AE12:$AF12,$AE$4:$AF$4,L$1)</f>
        <v>0</v>
      </c>
      <c r="M12" s="21" cm="1">
        <f t="array" ref="M12">TREND($AE12:$AF12,$AE$4:$AF$4,M$1)</f>
        <v>0</v>
      </c>
      <c r="N12" s="21" cm="1">
        <f t="array" ref="N12">TREND($AE12:$AF12,$AE$4:$AF$4,N$1)</f>
        <v>0</v>
      </c>
      <c r="O12" s="21" cm="1">
        <f t="array" ref="O12">TREND($AE12:$AF12,$AE$4:$AF$4,O$1)</f>
        <v>0</v>
      </c>
      <c r="P12" s="21" cm="1">
        <f t="array" ref="P12">TREND($AE12:$AF12,$AE$4:$AF$4,P$1)</f>
        <v>0</v>
      </c>
      <c r="Q12" s="21" cm="1">
        <f t="array" ref="Q12">TREND($AE12:$AF12,$AE$4:$AF$4,Q$1)</f>
        <v>0</v>
      </c>
      <c r="R12" s="21" cm="1">
        <f t="array" ref="R12">TREND($AE12:$AF12,$AE$4:$AF$4,R$1)</f>
        <v>0</v>
      </c>
      <c r="S12" s="21" cm="1">
        <f t="array" ref="S12">TREND($AE12:$AF12,$AE$4:$AF$4,S$1)</f>
        <v>0</v>
      </c>
      <c r="T12" s="21" cm="1">
        <f t="array" ref="T12">TREND($AE12:$AF12,$AE$4:$AF$4,T$1)</f>
        <v>0</v>
      </c>
      <c r="U12" s="21" t="e" cm="1">
        <f t="array" ref="U12">TREND($AE12:$AF12,$AE$4:$AF$4,U$1)</f>
        <v>#VALUE!</v>
      </c>
      <c r="V12" s="21" t="e" cm="1">
        <f t="array" ref="V12">TREND($AE12:$AF12,$AE$4:$AF$4,V$1)</f>
        <v>#VALUE!</v>
      </c>
      <c r="W12" s="21" t="e" cm="1">
        <f t="array" ref="W12">TREND($AE12:$AF12,$AE$4:$AF$4,W$1)</f>
        <v>#VALUE!</v>
      </c>
      <c r="X12" s="21" t="e" cm="1">
        <f t="array" ref="X12">TREND($AE12:$AF12,$AE$4:$AF$4,X$1)</f>
        <v>#VALUE!</v>
      </c>
      <c r="Y12" s="21" t="e" cm="1">
        <f t="array" ref="Y12">TREND($AE12:$AF12,$AE$4:$AF$4,Y$1)</f>
        <v>#VALUE!</v>
      </c>
      <c r="Z12" s="21" t="e" cm="1">
        <f t="array" ref="Z12">TREND($AE12:$AF12,$AE$4:$AF$4,Z$1)</f>
        <v>#VALUE!</v>
      </c>
      <c r="AA12" s="21" t="e" cm="1">
        <f t="array" ref="AA12">TREND($AE12:$AF12,$AE$4:$AF$4,AA$1)</f>
        <v>#VALUE!</v>
      </c>
      <c r="AB12" s="21" t="e" cm="1">
        <f t="array" ref="AB12">TREND($AE12:$AF12,$AE$4:$AF$4,AB$1)</f>
        <v>#VALUE!</v>
      </c>
      <c r="AD12" s="7">
        <v>0.5</v>
      </c>
      <c r="AE12" s="7">
        <v>0</v>
      </c>
      <c r="AF12" s="7">
        <v>0</v>
      </c>
    </row>
    <row r="13" spans="2:32">
      <c r="B13" s="7" t="s">
        <v>132</v>
      </c>
      <c r="C13" s="21" cm="1">
        <f t="array" ref="C13">TREND($AD13:$AE13,$AD$4:$AE$4,C$1)</f>
        <v>0.499999999999989</v>
      </c>
      <c r="D13" s="21" cm="1">
        <f t="array" ref="D13">TREND($AD13:$AE13,$AD$4:$AE$4,D$1)</f>
        <v>0.48780487804877</v>
      </c>
      <c r="E13" s="21" cm="1">
        <f t="array" ref="E13">TREND($AD13:$AE13,$AD$4:$AE$4,E$1)</f>
        <v>0.426829268292675</v>
      </c>
      <c r="F13" s="21" cm="1">
        <f t="array" ref="F13">TREND($AD13:$AE13,$AD$4:$AE$4,F$1)</f>
        <v>0.365853658536576</v>
      </c>
      <c r="G13" s="21" cm="1">
        <f t="array" ref="G13">TREND($AD13:$AE13,$AD$4:$AE$4,G$1)</f>
        <v>0.304878048780481</v>
      </c>
      <c r="H13" s="21" cm="1">
        <f t="array" ref="H13">TREND($AD13:$AE13,$AD$4:$AE$4,H$1)</f>
        <v>0.243902439024385</v>
      </c>
      <c r="I13" s="21" cm="1">
        <f t="array" ref="I13">TREND($AD13:$AE13,$AD$4:$AE$4,I$1)</f>
        <v>0.182926829268286</v>
      </c>
      <c r="J13" s="21" cm="1">
        <f t="array" ref="J13">TREND($AD13:$AE13,$AD$4:$AE$4,J$1)</f>
        <v>0.121951219512191</v>
      </c>
      <c r="K13" s="21" cm="1">
        <f t="array" ref="K13">TREND($AD13:$AE13,$AD$4:$AE$4,K$1)</f>
        <v>0.0609756097560918</v>
      </c>
      <c r="L13" s="21" cm="1">
        <f t="array" ref="L13">TREND($AE13:$AF13,$AE$4:$AF$4,L$1)</f>
        <v>0</v>
      </c>
      <c r="M13" s="21" cm="1">
        <f t="array" ref="M13">TREND($AE13:$AF13,$AE$4:$AF$4,M$1)</f>
        <v>0</v>
      </c>
      <c r="N13" s="21" cm="1">
        <f t="array" ref="N13">TREND($AE13:$AF13,$AE$4:$AF$4,N$1)</f>
        <v>0</v>
      </c>
      <c r="O13" s="21" cm="1">
        <f t="array" ref="O13">TREND($AE13:$AF13,$AE$4:$AF$4,O$1)</f>
        <v>0</v>
      </c>
      <c r="P13" s="21" cm="1">
        <f t="array" ref="P13">TREND($AE13:$AF13,$AE$4:$AF$4,P$1)</f>
        <v>0</v>
      </c>
      <c r="Q13" s="21" cm="1">
        <f t="array" ref="Q13">TREND($AE13:$AF13,$AE$4:$AF$4,Q$1)</f>
        <v>0</v>
      </c>
      <c r="R13" s="21" cm="1">
        <f t="array" ref="R13">TREND($AE13:$AF13,$AE$4:$AF$4,R$1)</f>
        <v>0</v>
      </c>
      <c r="S13" s="21" cm="1">
        <f t="array" ref="S13">TREND($AE13:$AF13,$AE$4:$AF$4,S$1)</f>
        <v>0</v>
      </c>
      <c r="T13" s="21" cm="1">
        <f t="array" ref="T13">TREND($AE13:$AF13,$AE$4:$AF$4,T$1)</f>
        <v>0</v>
      </c>
      <c r="U13" s="21" t="e" cm="1">
        <f t="array" ref="U13">TREND($AE13:$AF13,$AE$4:$AF$4,U$1)</f>
        <v>#VALUE!</v>
      </c>
      <c r="V13" s="21" t="e" cm="1">
        <f t="array" ref="V13">TREND($AE13:$AF13,$AE$4:$AF$4,V$1)</f>
        <v>#VALUE!</v>
      </c>
      <c r="W13" s="21" t="e" cm="1">
        <f t="array" ref="W13">TREND($AE13:$AF13,$AE$4:$AF$4,W$1)</f>
        <v>#VALUE!</v>
      </c>
      <c r="X13" s="21" t="e" cm="1">
        <f t="array" ref="X13">TREND($AE13:$AF13,$AE$4:$AF$4,X$1)</f>
        <v>#VALUE!</v>
      </c>
      <c r="Y13" s="21" t="e" cm="1">
        <f t="array" ref="Y13">TREND($AE13:$AF13,$AE$4:$AF$4,Y$1)</f>
        <v>#VALUE!</v>
      </c>
      <c r="Z13" s="21" t="e" cm="1">
        <f t="array" ref="Z13">TREND($AE13:$AF13,$AE$4:$AF$4,Z$1)</f>
        <v>#VALUE!</v>
      </c>
      <c r="AA13" s="21" t="e" cm="1">
        <f t="array" ref="AA13">TREND($AE13:$AF13,$AE$4:$AF$4,AA$1)</f>
        <v>#VALUE!</v>
      </c>
      <c r="AB13" s="21" t="e" cm="1">
        <f t="array" ref="AB13">TREND($AE13:$AF13,$AE$4:$AF$4,AB$1)</f>
        <v>#VALUE!</v>
      </c>
      <c r="AD13" s="7">
        <v>0.5</v>
      </c>
      <c r="AE13" s="7">
        <v>0</v>
      </c>
      <c r="AF13" s="7">
        <v>0</v>
      </c>
    </row>
    <row r="14" spans="2:32">
      <c r="B14" s="7" t="s">
        <v>133</v>
      </c>
      <c r="C14" s="21" cm="1">
        <f t="array" ref="C14">TREND($AD14:$AE14,$AD$4:$AE$4,C$1)</f>
        <v>-0.0999999999999988</v>
      </c>
      <c r="D14" s="21" cm="1">
        <f t="array" ref="D14">TREND($AD14:$AE14,$AD$4:$AE$4,D$1)</f>
        <v>-0.102439024390242</v>
      </c>
      <c r="E14" s="21" cm="1">
        <f t="array" ref="E14">TREND($AD14:$AE14,$AD$4:$AE$4,E$1)</f>
        <v>-0.114634146341461</v>
      </c>
      <c r="F14" s="21" cm="1">
        <f t="array" ref="F14">TREND($AD14:$AE14,$AD$4:$AE$4,F$1)</f>
        <v>-0.126829268292681</v>
      </c>
      <c r="G14" s="21" cm="1">
        <f t="array" ref="G14">TREND($AD14:$AE14,$AD$4:$AE$4,G$1)</f>
        <v>-0.1390243902439</v>
      </c>
      <c r="H14" s="21" cm="1">
        <f t="array" ref="H14">TREND($AD14:$AE14,$AD$4:$AE$4,H$1)</f>
        <v>-0.151219512195119</v>
      </c>
      <c r="I14" s="21" cm="1">
        <f t="array" ref="I14">TREND($AD14:$AE14,$AD$4:$AE$4,I$1)</f>
        <v>-0.163414634146339</v>
      </c>
      <c r="J14" s="21" cm="1">
        <f t="array" ref="J14">TREND($AD14:$AE14,$AD$4:$AE$4,J$1)</f>
        <v>-0.175609756097558</v>
      </c>
      <c r="K14" s="21" cm="1">
        <f t="array" ref="K14">TREND($AD14:$AE14,$AD$4:$AE$4,K$1)</f>
        <v>-0.187804878048778</v>
      </c>
      <c r="L14" s="21" cm="1">
        <f t="array" ref="L14">TREND($AE14:$AF14,$AE$4:$AF$4,L$1)</f>
        <v>-0.199999999999996</v>
      </c>
      <c r="M14" s="21" cm="1">
        <f t="array" ref="M14">TREND($AE14:$AF14,$AE$4:$AF$4,M$1)</f>
        <v>-0.237499999999997</v>
      </c>
      <c r="N14" s="21" cm="1">
        <f t="array" ref="N14">TREND($AE14:$AF14,$AE$4:$AF$4,N$1)</f>
        <v>-0.274999999999997</v>
      </c>
      <c r="O14" s="21" cm="1">
        <f t="array" ref="O14">TREND($AE14:$AF14,$AE$4:$AF$4,O$1)</f>
        <v>-0.312499999999998</v>
      </c>
      <c r="P14" s="21" cm="1">
        <f t="array" ref="P14">TREND($AE14:$AF14,$AE$4:$AF$4,P$1)</f>
        <v>-0.349999999999998</v>
      </c>
      <c r="Q14" s="21" cm="1">
        <f t="array" ref="Q14">TREND($AE14:$AF14,$AE$4:$AF$4,Q$1)</f>
        <v>-0.387499999999998</v>
      </c>
      <c r="R14" s="21" cm="1">
        <f t="array" ref="R14">TREND($AE14:$AF14,$AE$4:$AF$4,R$1)</f>
        <v>-0.424999999999999</v>
      </c>
      <c r="S14" s="21" cm="1">
        <f t="array" ref="S14">TREND($AE14:$AF14,$AE$4:$AF$4,S$1)</f>
        <v>-0.462499999999999</v>
      </c>
      <c r="T14" s="21" cm="1">
        <f t="array" ref="T14">TREND($AE14:$AF14,$AE$4:$AF$4,T$1)</f>
        <v>-0.499999999999998</v>
      </c>
      <c r="U14" s="21" t="e" cm="1">
        <f t="array" ref="U14">TREND($AE14:$AF14,$AE$4:$AF$4,U$1)</f>
        <v>#VALUE!</v>
      </c>
      <c r="V14" s="21" t="e" cm="1">
        <f t="array" ref="V14">TREND($AE14:$AF14,$AE$4:$AF$4,V$1)</f>
        <v>#VALUE!</v>
      </c>
      <c r="W14" s="21" t="e" cm="1">
        <f t="array" ref="W14">TREND($AE14:$AF14,$AE$4:$AF$4,W$1)</f>
        <v>#VALUE!</v>
      </c>
      <c r="X14" s="21" t="e" cm="1">
        <f t="array" ref="X14">TREND($AE14:$AF14,$AE$4:$AF$4,X$1)</f>
        <v>#VALUE!</v>
      </c>
      <c r="Y14" s="21" t="e" cm="1">
        <f t="array" ref="Y14">TREND($AE14:$AF14,$AE$4:$AF$4,Y$1)</f>
        <v>#VALUE!</v>
      </c>
      <c r="Z14" s="21" t="e" cm="1">
        <f t="array" ref="Z14">TREND($AE14:$AF14,$AE$4:$AF$4,Z$1)</f>
        <v>#VALUE!</v>
      </c>
      <c r="AA14" s="21" t="e" cm="1">
        <f t="array" ref="AA14">TREND($AE14:$AF14,$AE$4:$AF$4,AA$1)</f>
        <v>#VALUE!</v>
      </c>
      <c r="AB14" s="21" t="e" cm="1">
        <f t="array" ref="AB14">TREND($AE14:$AF14,$AE$4:$AF$4,AB$1)</f>
        <v>#VALUE!</v>
      </c>
      <c r="AD14" s="7">
        <v>-0.1</v>
      </c>
      <c r="AE14" s="7">
        <v>-0.2</v>
      </c>
      <c r="AF14" s="7">
        <v>-0.5</v>
      </c>
    </row>
    <row r="15" spans="2:32">
      <c r="B15" s="7" t="s">
        <v>134</v>
      </c>
      <c r="C15" s="21" cm="1">
        <f t="array" ref="C15">TREND($AD15:$AE15,$AD$4:$AE$4,C$1)</f>
        <v>0.499999999999991</v>
      </c>
      <c r="D15" s="21" cm="1">
        <f t="array" ref="D15">TREND($AD15:$AE15,$AD$4:$AE$4,D$1)</f>
        <v>0.492682926829259</v>
      </c>
      <c r="E15" s="21" cm="1">
        <f t="array" ref="E15">TREND($AD15:$AE15,$AD$4:$AE$4,E$1)</f>
        <v>0.456097560975602</v>
      </c>
      <c r="F15" s="21" cm="1">
        <f t="array" ref="F15">TREND($AD15:$AE15,$AD$4:$AE$4,F$1)</f>
        <v>0.419512195121944</v>
      </c>
      <c r="G15" s="21" cm="1">
        <f t="array" ref="G15">TREND($AD15:$AE15,$AD$4:$AE$4,G$1)</f>
        <v>0.382926829268285</v>
      </c>
      <c r="H15" s="21" cm="1">
        <f t="array" ref="H15">TREND($AD15:$AE15,$AD$4:$AE$4,H$1)</f>
        <v>0.346341463414628</v>
      </c>
      <c r="I15" s="21" cm="1">
        <f t="array" ref="I15">TREND($AD15:$AE15,$AD$4:$AE$4,I$1)</f>
        <v>0.309756097560969</v>
      </c>
      <c r="J15" s="21" cm="1">
        <f t="array" ref="J15">TREND($AD15:$AE15,$AD$4:$AE$4,J$1)</f>
        <v>0.273170731707312</v>
      </c>
      <c r="K15" s="21" cm="1">
        <f t="array" ref="K15">TREND($AD15:$AE15,$AD$4:$AE$4,K$1)</f>
        <v>0.236585365853653</v>
      </c>
      <c r="L15" s="21" cm="1">
        <f t="array" ref="L15">TREND($AE15:$AF15,$AE$4:$AF$4,L$1)</f>
        <v>0.200000000000001</v>
      </c>
      <c r="M15" s="21" cm="1">
        <f t="array" ref="M15">TREND($AE15:$AF15,$AE$4:$AF$4,M$1)</f>
        <v>0.175000000000001</v>
      </c>
      <c r="N15" s="21" cm="1">
        <f t="array" ref="N15">TREND($AE15:$AF15,$AE$4:$AF$4,N$1)</f>
        <v>0.15</v>
      </c>
      <c r="O15" s="21" cm="1">
        <f t="array" ref="O15">TREND($AE15:$AF15,$AE$4:$AF$4,O$1)</f>
        <v>0.125</v>
      </c>
      <c r="P15" s="21" cm="1">
        <f t="array" ref="P15">TREND($AE15:$AF15,$AE$4:$AF$4,P$1)</f>
        <v>0.0999999999999996</v>
      </c>
      <c r="Q15" s="21" cm="1">
        <f t="array" ref="Q15">TREND($AE15:$AF15,$AE$4:$AF$4,Q$1)</f>
        <v>0.0749999999999993</v>
      </c>
      <c r="R15" s="21" cm="1">
        <f t="array" ref="R15">TREND($AE15:$AF15,$AE$4:$AF$4,R$1)</f>
        <v>0.0500000000000007</v>
      </c>
      <c r="S15" s="21" cm="1">
        <f t="array" ref="S15">TREND($AE15:$AF15,$AE$4:$AF$4,S$1)</f>
        <v>0.0250000000000004</v>
      </c>
      <c r="T15" s="21" cm="1">
        <f t="array" ref="T15">TREND($AE15:$AF15,$AE$4:$AF$4,T$1)</f>
        <v>0</v>
      </c>
      <c r="U15" s="21" t="e" cm="1">
        <f t="array" ref="U15">TREND($AE15:$AF15,$AE$4:$AF$4,U$1)</f>
        <v>#VALUE!</v>
      </c>
      <c r="V15" s="21" t="e" cm="1">
        <f t="array" ref="V15">TREND($AE15:$AF15,$AE$4:$AF$4,V$1)</f>
        <v>#VALUE!</v>
      </c>
      <c r="W15" s="21" t="e" cm="1">
        <f t="array" ref="W15">TREND($AE15:$AF15,$AE$4:$AF$4,W$1)</f>
        <v>#VALUE!</v>
      </c>
      <c r="X15" s="21" t="e" cm="1">
        <f t="array" ref="X15">TREND($AE15:$AF15,$AE$4:$AF$4,X$1)</f>
        <v>#VALUE!</v>
      </c>
      <c r="Y15" s="21" t="e" cm="1">
        <f t="array" ref="Y15">TREND($AE15:$AF15,$AE$4:$AF$4,Y$1)</f>
        <v>#VALUE!</v>
      </c>
      <c r="Z15" s="21" t="e" cm="1">
        <f t="array" ref="Z15">TREND($AE15:$AF15,$AE$4:$AF$4,Z$1)</f>
        <v>#VALUE!</v>
      </c>
      <c r="AA15" s="21" t="e" cm="1">
        <f t="array" ref="AA15">TREND($AE15:$AF15,$AE$4:$AF$4,AA$1)</f>
        <v>#VALUE!</v>
      </c>
      <c r="AB15" s="21" t="e" cm="1">
        <f t="array" ref="AB15">TREND($AE15:$AF15,$AE$4:$AF$4,AB$1)</f>
        <v>#VALUE!</v>
      </c>
      <c r="AD15" s="7">
        <v>0.5</v>
      </c>
      <c r="AE15" s="7">
        <v>0.2</v>
      </c>
      <c r="AF15" s="7">
        <v>0</v>
      </c>
    </row>
    <row r="16" spans="2:32">
      <c r="B16" s="7" t="s">
        <v>135</v>
      </c>
      <c r="C16" s="21" cm="1">
        <f t="array" ref="C16">TREND($AD16:$AE16,$AD$4:$AE$4,C$1)</f>
        <v>0.499999999999991</v>
      </c>
      <c r="D16" s="21" cm="1">
        <f t="array" ref="D16">TREND($AD16:$AE16,$AD$4:$AE$4,D$1)</f>
        <v>0.492682926829259</v>
      </c>
      <c r="E16" s="21" cm="1">
        <f t="array" ref="E16">TREND($AD16:$AE16,$AD$4:$AE$4,E$1)</f>
        <v>0.456097560975602</v>
      </c>
      <c r="F16" s="21" cm="1">
        <f t="array" ref="F16">TREND($AD16:$AE16,$AD$4:$AE$4,F$1)</f>
        <v>0.419512195121944</v>
      </c>
      <c r="G16" s="21" cm="1">
        <f t="array" ref="G16">TREND($AD16:$AE16,$AD$4:$AE$4,G$1)</f>
        <v>0.382926829268285</v>
      </c>
      <c r="H16" s="21" cm="1">
        <f t="array" ref="H16">TREND($AD16:$AE16,$AD$4:$AE$4,H$1)</f>
        <v>0.346341463414628</v>
      </c>
      <c r="I16" s="21" cm="1">
        <f t="array" ref="I16">TREND($AD16:$AE16,$AD$4:$AE$4,I$1)</f>
        <v>0.309756097560969</v>
      </c>
      <c r="J16" s="21" cm="1">
        <f t="array" ref="J16">TREND($AD16:$AE16,$AD$4:$AE$4,J$1)</f>
        <v>0.273170731707312</v>
      </c>
      <c r="K16" s="21" cm="1">
        <f t="array" ref="K16">TREND($AD16:$AE16,$AD$4:$AE$4,K$1)</f>
        <v>0.236585365853653</v>
      </c>
      <c r="L16" s="21" cm="1">
        <f t="array" ref="L16">TREND($AE16:$AF16,$AE$4:$AF$4,L$1)</f>
        <v>0.200000000000001</v>
      </c>
      <c r="M16" s="21" cm="1">
        <f t="array" ref="M16">TREND($AE16:$AF16,$AE$4:$AF$4,M$1)</f>
        <v>0.175000000000001</v>
      </c>
      <c r="N16" s="21" cm="1">
        <f t="array" ref="N16">TREND($AE16:$AF16,$AE$4:$AF$4,N$1)</f>
        <v>0.15</v>
      </c>
      <c r="O16" s="21" cm="1">
        <f t="array" ref="O16">TREND($AE16:$AF16,$AE$4:$AF$4,O$1)</f>
        <v>0.125</v>
      </c>
      <c r="P16" s="21" cm="1">
        <f t="array" ref="P16">TREND($AE16:$AF16,$AE$4:$AF$4,P$1)</f>
        <v>0.0999999999999996</v>
      </c>
      <c r="Q16" s="21" cm="1">
        <f t="array" ref="Q16">TREND($AE16:$AF16,$AE$4:$AF$4,Q$1)</f>
        <v>0.0749999999999993</v>
      </c>
      <c r="R16" s="21" cm="1">
        <f t="array" ref="R16">TREND($AE16:$AF16,$AE$4:$AF$4,R$1)</f>
        <v>0.0500000000000007</v>
      </c>
      <c r="S16" s="21" cm="1">
        <f t="array" ref="S16">TREND($AE16:$AF16,$AE$4:$AF$4,S$1)</f>
        <v>0.0250000000000004</v>
      </c>
      <c r="T16" s="21" cm="1">
        <f t="array" ref="T16">TREND($AE16:$AF16,$AE$4:$AF$4,T$1)</f>
        <v>0</v>
      </c>
      <c r="U16" s="21" t="e" cm="1">
        <f t="array" ref="U16">TREND($AE16:$AF16,$AE$4:$AF$4,U$1)</f>
        <v>#VALUE!</v>
      </c>
      <c r="V16" s="21" t="e" cm="1">
        <f t="array" ref="V16">TREND($AE16:$AF16,$AE$4:$AF$4,V$1)</f>
        <v>#VALUE!</v>
      </c>
      <c r="W16" s="21" t="e" cm="1">
        <f t="array" ref="W16">TREND($AE16:$AF16,$AE$4:$AF$4,W$1)</f>
        <v>#VALUE!</v>
      </c>
      <c r="X16" s="21" t="e" cm="1">
        <f t="array" ref="X16">TREND($AE16:$AF16,$AE$4:$AF$4,X$1)</f>
        <v>#VALUE!</v>
      </c>
      <c r="Y16" s="21" t="e" cm="1">
        <f t="array" ref="Y16">TREND($AE16:$AF16,$AE$4:$AF$4,Y$1)</f>
        <v>#VALUE!</v>
      </c>
      <c r="Z16" s="21" t="e" cm="1">
        <f t="array" ref="Z16">TREND($AE16:$AF16,$AE$4:$AF$4,Z$1)</f>
        <v>#VALUE!</v>
      </c>
      <c r="AA16" s="21" t="e" cm="1">
        <f t="array" ref="AA16">TREND($AE16:$AF16,$AE$4:$AF$4,AA$1)</f>
        <v>#VALUE!</v>
      </c>
      <c r="AB16" s="21" t="e" cm="1">
        <f t="array" ref="AB16">TREND($AE16:$AF16,$AE$4:$AF$4,AB$1)</f>
        <v>#VALUE!</v>
      </c>
      <c r="AD16" s="7">
        <v>0.5</v>
      </c>
      <c r="AE16" s="7">
        <v>0.2</v>
      </c>
      <c r="AF16" s="7">
        <v>0</v>
      </c>
    </row>
    <row r="17" spans="2:32">
      <c r="B17" s="7" t="s">
        <v>136</v>
      </c>
      <c r="C17" s="21" cm="1">
        <f t="array" ref="C17">TREND($AD17:$AE17,$AD$4:$AE$4,C$1)</f>
        <v>0.499999999999989</v>
      </c>
      <c r="D17" s="21" cm="1">
        <f t="array" ref="D17">TREND($AD17:$AE17,$AD$4:$AE$4,D$1)</f>
        <v>0.48780487804877</v>
      </c>
      <c r="E17" s="21" cm="1">
        <f t="array" ref="E17">TREND($AD17:$AE17,$AD$4:$AE$4,E$1)</f>
        <v>0.426829268292675</v>
      </c>
      <c r="F17" s="21" cm="1">
        <f t="array" ref="F17">TREND($AD17:$AE17,$AD$4:$AE$4,F$1)</f>
        <v>0.365853658536576</v>
      </c>
      <c r="G17" s="21" cm="1">
        <f t="array" ref="G17">TREND($AD17:$AE17,$AD$4:$AE$4,G$1)</f>
        <v>0.304878048780481</v>
      </c>
      <c r="H17" s="21" cm="1">
        <f t="array" ref="H17">TREND($AD17:$AE17,$AD$4:$AE$4,H$1)</f>
        <v>0.243902439024385</v>
      </c>
      <c r="I17" s="21" cm="1">
        <f t="array" ref="I17">TREND($AD17:$AE17,$AD$4:$AE$4,I$1)</f>
        <v>0.182926829268286</v>
      </c>
      <c r="J17" s="21" cm="1">
        <f t="array" ref="J17">TREND($AD17:$AE17,$AD$4:$AE$4,J$1)</f>
        <v>0.121951219512191</v>
      </c>
      <c r="K17" s="21" cm="1">
        <f t="array" ref="K17">TREND($AD17:$AE17,$AD$4:$AE$4,K$1)</f>
        <v>0.0609756097560918</v>
      </c>
      <c r="L17" s="21" cm="1">
        <f t="array" ref="L17">TREND($AE17:$AF17,$AE$4:$AF$4,L$1)</f>
        <v>3.5527136788005e-15</v>
      </c>
      <c r="M17" s="21" cm="1">
        <f t="array" ref="M17">TREND($AE17:$AF17,$AE$4:$AF$4,M$1)</f>
        <v>-0.0624999999999964</v>
      </c>
      <c r="N17" s="21" cm="1">
        <f t="array" ref="N17">TREND($AE17:$AF17,$AE$4:$AF$4,N$1)</f>
        <v>-0.124999999999996</v>
      </c>
      <c r="O17" s="21" cm="1">
        <f t="array" ref="O17">TREND($AE17:$AF17,$AE$4:$AF$4,O$1)</f>
        <v>-0.187499999999996</v>
      </c>
      <c r="P17" s="21" cm="1">
        <f t="array" ref="P17">TREND($AE17:$AF17,$AE$4:$AF$4,P$1)</f>
        <v>-0.249999999999996</v>
      </c>
      <c r="Q17" s="21" cm="1">
        <f t="array" ref="Q17">TREND($AE17:$AF17,$AE$4:$AF$4,Q$1)</f>
        <v>-0.312499999999996</v>
      </c>
      <c r="R17" s="21" cm="1">
        <f t="array" ref="R17">TREND($AE17:$AF17,$AE$4:$AF$4,R$1)</f>
        <v>-0.375</v>
      </c>
      <c r="S17" s="21" cm="1">
        <f t="array" ref="S17">TREND($AE17:$AF17,$AE$4:$AF$4,S$1)</f>
        <v>-0.4375</v>
      </c>
      <c r="T17" s="21" cm="1">
        <f t="array" ref="T17">TREND($AE17:$AF17,$AE$4:$AF$4,T$1)</f>
        <v>-0.5</v>
      </c>
      <c r="U17" s="21" t="e" cm="1">
        <f t="array" ref="U17">TREND($AE17:$AF17,$AE$4:$AF$4,U$1)</f>
        <v>#VALUE!</v>
      </c>
      <c r="V17" s="21" t="e" cm="1">
        <f t="array" ref="V17">TREND($AE17:$AF17,$AE$4:$AF$4,V$1)</f>
        <v>#VALUE!</v>
      </c>
      <c r="W17" s="21" t="e" cm="1">
        <f t="array" ref="W17">TREND($AE17:$AF17,$AE$4:$AF$4,W$1)</f>
        <v>#VALUE!</v>
      </c>
      <c r="X17" s="21" t="e" cm="1">
        <f t="array" ref="X17">TREND($AE17:$AF17,$AE$4:$AF$4,X$1)</f>
        <v>#VALUE!</v>
      </c>
      <c r="Y17" s="21" t="e" cm="1">
        <f t="array" ref="Y17">TREND($AE17:$AF17,$AE$4:$AF$4,Y$1)</f>
        <v>#VALUE!</v>
      </c>
      <c r="Z17" s="21" t="e" cm="1">
        <f t="array" ref="Z17">TREND($AE17:$AF17,$AE$4:$AF$4,Z$1)</f>
        <v>#VALUE!</v>
      </c>
      <c r="AA17" s="21" t="e" cm="1">
        <f t="array" ref="AA17">TREND($AE17:$AF17,$AE$4:$AF$4,AA$1)</f>
        <v>#VALUE!</v>
      </c>
      <c r="AB17" s="21" t="e" cm="1">
        <f t="array" ref="AB17">TREND($AE17:$AF17,$AE$4:$AF$4,AB$1)</f>
        <v>#VALUE!</v>
      </c>
      <c r="AD17" s="7">
        <v>0.5</v>
      </c>
      <c r="AE17" s="7">
        <f t="shared" ref="AE17:AE21" si="1">AVERAGE(AD17,AF17)</f>
        <v>0</v>
      </c>
      <c r="AF17" s="7">
        <v>-0.5</v>
      </c>
    </row>
    <row r="18" spans="2:32">
      <c r="B18" s="7" t="s">
        <v>137</v>
      </c>
      <c r="C18" s="21" cm="1">
        <f t="array" ref="C18">TREND($AD18:$AE18,$AD$4:$AE$4,C$1)</f>
        <v>0.499999999999989</v>
      </c>
      <c r="D18" s="21" cm="1">
        <f t="array" ref="D18">TREND($AD18:$AE18,$AD$4:$AE$4,D$1)</f>
        <v>0.486585365853649</v>
      </c>
      <c r="E18" s="21" cm="1">
        <f t="array" ref="E18">TREND($AD18:$AE18,$AD$4:$AE$4,E$1)</f>
        <v>0.419512195121943</v>
      </c>
      <c r="F18" s="21" cm="1">
        <f t="array" ref="F18">TREND($AD18:$AE18,$AD$4:$AE$4,F$1)</f>
        <v>0.352439024390236</v>
      </c>
      <c r="G18" s="21" cm="1">
        <f t="array" ref="G18">TREND($AD18:$AE18,$AD$4:$AE$4,G$1)</f>
        <v>0.285365853658529</v>
      </c>
      <c r="H18" s="21" cm="1">
        <f t="array" ref="H18">TREND($AD18:$AE18,$AD$4:$AE$4,H$1)</f>
        <v>0.218292682926823</v>
      </c>
      <c r="I18" s="21" cm="1">
        <f t="array" ref="I18">TREND($AD18:$AE18,$AD$4:$AE$4,I$1)</f>
        <v>0.151219512195116</v>
      </c>
      <c r="J18" s="21" cm="1">
        <f t="array" ref="J18">TREND($AD18:$AE18,$AD$4:$AE$4,J$1)</f>
        <v>0.0841463414634092</v>
      </c>
      <c r="K18" s="21" cm="1">
        <f t="array" ref="K18">TREND($AD18:$AE18,$AD$4:$AE$4,K$1)</f>
        <v>0.0170731707317024</v>
      </c>
      <c r="L18" s="21" cm="1">
        <f t="array" ref="L18">TREND($AE18:$AF18,$AE$4:$AF$4,L$1)</f>
        <v>-0.0499999999999936</v>
      </c>
      <c r="M18" s="21" cm="1">
        <f t="array" ref="M18">TREND($AE18:$AF18,$AE$4:$AF$4,M$1)</f>
        <v>-0.118749999999991</v>
      </c>
      <c r="N18" s="21" cm="1">
        <f t="array" ref="N18">TREND($AE18:$AF18,$AE$4:$AF$4,N$1)</f>
        <v>-0.187499999999993</v>
      </c>
      <c r="O18" s="21" cm="1">
        <f t="array" ref="O18">TREND($AE18:$AF18,$AE$4:$AF$4,O$1)</f>
        <v>-0.256249999999994</v>
      </c>
      <c r="P18" s="21" cm="1">
        <f t="array" ref="P18">TREND($AE18:$AF18,$AE$4:$AF$4,P$1)</f>
        <v>-0.324999999999996</v>
      </c>
      <c r="Q18" s="21" cm="1">
        <f t="array" ref="Q18">TREND($AE18:$AF18,$AE$4:$AF$4,Q$1)</f>
        <v>-0.393749999999994</v>
      </c>
      <c r="R18" s="21" cm="1">
        <f t="array" ref="R18">TREND($AE18:$AF18,$AE$4:$AF$4,R$1)</f>
        <v>-0.462499999999995</v>
      </c>
      <c r="S18" s="21" cm="1">
        <f t="array" ref="S18">TREND($AE18:$AF18,$AE$4:$AF$4,S$1)</f>
        <v>-0.531249999999996</v>
      </c>
      <c r="T18" s="21" cm="1">
        <f t="array" ref="T18">TREND($AE18:$AF18,$AE$4:$AF$4,T$1)</f>
        <v>-0.599999999999998</v>
      </c>
      <c r="U18" s="21" t="e" cm="1">
        <f t="array" ref="U18">TREND($AE18:$AF18,$AE$4:$AF$4,U$1)</f>
        <v>#VALUE!</v>
      </c>
      <c r="V18" s="21" t="e" cm="1">
        <f t="array" ref="V18">TREND($AE18:$AF18,$AE$4:$AF$4,V$1)</f>
        <v>#VALUE!</v>
      </c>
      <c r="W18" s="21" t="e" cm="1">
        <f t="array" ref="W18">TREND($AE18:$AF18,$AE$4:$AF$4,W$1)</f>
        <v>#VALUE!</v>
      </c>
      <c r="X18" s="21" t="e" cm="1">
        <f t="array" ref="X18">TREND($AE18:$AF18,$AE$4:$AF$4,X$1)</f>
        <v>#VALUE!</v>
      </c>
      <c r="Y18" s="21" t="e" cm="1">
        <f t="array" ref="Y18">TREND($AE18:$AF18,$AE$4:$AF$4,Y$1)</f>
        <v>#VALUE!</v>
      </c>
      <c r="Z18" s="21" t="e" cm="1">
        <f t="array" ref="Z18">TREND($AE18:$AF18,$AE$4:$AF$4,Z$1)</f>
        <v>#VALUE!</v>
      </c>
      <c r="AA18" s="21" t="e" cm="1">
        <f t="array" ref="AA18">TREND($AE18:$AF18,$AE$4:$AF$4,AA$1)</f>
        <v>#VALUE!</v>
      </c>
      <c r="AB18" s="21" t="e" cm="1">
        <f t="array" ref="AB18">TREND($AE18:$AF18,$AE$4:$AF$4,AB$1)</f>
        <v>#VALUE!</v>
      </c>
      <c r="AD18" s="7">
        <v>0.5</v>
      </c>
      <c r="AE18" s="7">
        <f t="shared" si="1"/>
        <v>-0.05</v>
      </c>
      <c r="AF18" s="7">
        <v>-0.6</v>
      </c>
    </row>
    <row r="19" spans="2:32">
      <c r="B19" s="7" t="s">
        <v>138</v>
      </c>
      <c r="C19" s="21" cm="1">
        <f t="array" ref="C19">TREND($AD19:$AE19,$AD$4:$AE$4,C$1)</f>
        <v>0.499999999999986</v>
      </c>
      <c r="D19" s="21" cm="1">
        <f t="array" ref="D19">TREND($AD19:$AE19,$AD$4:$AE$4,D$1)</f>
        <v>0.485365853658525</v>
      </c>
      <c r="E19" s="21" cm="1">
        <f t="array" ref="E19">TREND($AD19:$AE19,$AD$4:$AE$4,E$1)</f>
        <v>0.412195121951207</v>
      </c>
      <c r="F19" s="21" cm="1">
        <f t="array" ref="F19">TREND($AD19:$AE19,$AD$4:$AE$4,F$1)</f>
        <v>0.339024390243893</v>
      </c>
      <c r="G19" s="21" cm="1">
        <f t="array" ref="G19">TREND($AD19:$AE19,$AD$4:$AE$4,G$1)</f>
        <v>0.265853658536574</v>
      </c>
      <c r="H19" s="21" cm="1">
        <f t="array" ref="H19">TREND($AD19:$AE19,$AD$4:$AE$4,H$1)</f>
        <v>0.19268292682926</v>
      </c>
      <c r="I19" s="21" cm="1">
        <f t="array" ref="I19">TREND($AD19:$AE19,$AD$4:$AE$4,I$1)</f>
        <v>0.119512195121942</v>
      </c>
      <c r="J19" s="21" cm="1">
        <f t="array" ref="J19">TREND($AD19:$AE19,$AD$4:$AE$4,J$1)</f>
        <v>0.0463414634146275</v>
      </c>
      <c r="K19" s="21" cm="1">
        <f t="array" ref="K19">TREND($AD19:$AE19,$AD$4:$AE$4,K$1)</f>
        <v>-0.0268292682926905</v>
      </c>
      <c r="L19" s="21" cm="1">
        <f t="array" ref="L19">TREND($AE19:$AF19,$AE$4:$AF$4,L$1)</f>
        <v>-0.0999999999999908</v>
      </c>
      <c r="M19" s="21" cm="1">
        <f t="array" ref="M19">TREND($AE19:$AF19,$AE$4:$AF$4,M$1)</f>
        <v>-0.174999999999994</v>
      </c>
      <c r="N19" s="21" cm="1">
        <f t="array" ref="N19">TREND($AE19:$AF19,$AE$4:$AF$4,N$1)</f>
        <v>-0.249999999999993</v>
      </c>
      <c r="O19" s="21" cm="1">
        <f t="array" ref="O19">TREND($AE19:$AF19,$AE$4:$AF$4,O$1)</f>
        <v>-0.324999999999996</v>
      </c>
      <c r="P19" s="21" cm="1">
        <f t="array" ref="P19">TREND($AE19:$AF19,$AE$4:$AF$4,P$1)</f>
        <v>-0.399999999999995</v>
      </c>
      <c r="Q19" s="21" cm="1">
        <f t="array" ref="Q19">TREND($AE19:$AF19,$AE$4:$AF$4,Q$1)</f>
        <v>-0.474999999999994</v>
      </c>
      <c r="R19" s="21" cm="1">
        <f t="array" ref="R19">TREND($AE19:$AF19,$AE$4:$AF$4,R$1)</f>
        <v>-0.549999999999997</v>
      </c>
      <c r="S19" s="21" cm="1">
        <f t="array" ref="S19">TREND($AE19:$AF19,$AE$4:$AF$4,S$1)</f>
        <v>-0.624999999999996</v>
      </c>
      <c r="T19" s="21" cm="1">
        <f t="array" ref="T19">TREND($AE19:$AF19,$AE$4:$AF$4,T$1)</f>
        <v>-0.699999999999996</v>
      </c>
      <c r="U19" s="21" t="e" cm="1">
        <f t="array" ref="U19">TREND($AE19:$AF19,$AE$4:$AF$4,U$1)</f>
        <v>#VALUE!</v>
      </c>
      <c r="V19" s="21" t="e" cm="1">
        <f t="array" ref="V19">TREND($AE19:$AF19,$AE$4:$AF$4,V$1)</f>
        <v>#VALUE!</v>
      </c>
      <c r="W19" s="21" t="e" cm="1">
        <f t="array" ref="W19">TREND($AE19:$AF19,$AE$4:$AF$4,W$1)</f>
        <v>#VALUE!</v>
      </c>
      <c r="X19" s="21" t="e" cm="1">
        <f t="array" ref="X19">TREND($AE19:$AF19,$AE$4:$AF$4,X$1)</f>
        <v>#VALUE!</v>
      </c>
      <c r="Y19" s="21" t="e" cm="1">
        <f t="array" ref="Y19">TREND($AE19:$AF19,$AE$4:$AF$4,Y$1)</f>
        <v>#VALUE!</v>
      </c>
      <c r="Z19" s="21" t="e" cm="1">
        <f t="array" ref="Z19">TREND($AE19:$AF19,$AE$4:$AF$4,Z$1)</f>
        <v>#VALUE!</v>
      </c>
      <c r="AA19" s="21" t="e" cm="1">
        <f t="array" ref="AA19">TREND($AE19:$AF19,$AE$4:$AF$4,AA$1)</f>
        <v>#VALUE!</v>
      </c>
      <c r="AB19" s="21" t="e" cm="1">
        <f t="array" ref="AB19">TREND($AE19:$AF19,$AE$4:$AF$4,AB$1)</f>
        <v>#VALUE!</v>
      </c>
      <c r="AD19" s="7">
        <v>0.5</v>
      </c>
      <c r="AE19" s="7">
        <f t="shared" si="1"/>
        <v>-0.1</v>
      </c>
      <c r="AF19" s="7">
        <v>-0.7</v>
      </c>
    </row>
    <row r="20" spans="2:32">
      <c r="B20" s="7" t="s">
        <v>139</v>
      </c>
      <c r="C20" s="21" cm="1">
        <f t="array" ref="C20">TREND($AD20:$AE20,$AD$4:$AE$4,C$1)</f>
        <v>0.499999999999986</v>
      </c>
      <c r="D20" s="21" cm="1">
        <f t="array" ref="D20">TREND($AD20:$AE20,$AD$4:$AE$4,D$1)</f>
        <v>0.463414634146332</v>
      </c>
      <c r="E20" s="21" cm="1">
        <f t="array" ref="E20">TREND($AD20:$AE20,$AD$4:$AE$4,E$1)</f>
        <v>0.280487804878035</v>
      </c>
      <c r="F20" s="21" cm="1">
        <f t="array" ref="F20">TREND($AD20:$AE20,$AD$4:$AE$4,F$1)</f>
        <v>0.0975609756097526</v>
      </c>
      <c r="G20" s="21" cm="1">
        <f t="array" ref="G20">TREND($AD20:$AE20,$AD$4:$AE$4,G$1)</f>
        <v>-0.0853658536585442</v>
      </c>
      <c r="H20" s="21" cm="1">
        <f t="array" ref="H20">TREND($AD20:$AE20,$AD$4:$AE$4,H$1)</f>
        <v>-0.268292682926841</v>
      </c>
      <c r="I20" s="21" cm="1">
        <f t="array" ref="I20">TREND($AD20:$AE20,$AD$4:$AE$4,I$1)</f>
        <v>-0.451219512195124</v>
      </c>
      <c r="J20" s="21" cm="1">
        <f t="array" ref="J20">TREND($AD20:$AE20,$AD$4:$AE$4,J$1)</f>
        <v>-0.634146341463421</v>
      </c>
      <c r="K20" s="21" cm="1">
        <f t="array" ref="K20">TREND($AD20:$AE20,$AD$4:$AE$4,K$1)</f>
        <v>-0.817073170731703</v>
      </c>
      <c r="L20" s="21" cm="1">
        <f t="array" ref="L20">TREND($AE20:$AF20,$AE$4:$AF$4,L$1)</f>
        <v>-0.999999999999943</v>
      </c>
      <c r="M20" s="21" cm="1">
        <f t="array" ref="M20">TREND($AE20:$AF20,$AE$4:$AF$4,M$1)</f>
        <v>-1.18749999999994</v>
      </c>
      <c r="N20" s="21" cm="1">
        <f t="array" ref="N20">TREND($AE20:$AF20,$AE$4:$AF$4,N$1)</f>
        <v>-1.37499999999994</v>
      </c>
      <c r="O20" s="21" cm="1">
        <f t="array" ref="O20">TREND($AE20:$AF20,$AE$4:$AF$4,O$1)</f>
        <v>-1.56249999999994</v>
      </c>
      <c r="P20" s="21" cm="1">
        <f t="array" ref="P20">TREND($AE20:$AF20,$AE$4:$AF$4,P$1)</f>
        <v>-1.74999999999994</v>
      </c>
      <c r="Q20" s="21" cm="1">
        <f t="array" ref="Q20">TREND($AE20:$AF20,$AE$4:$AF$4,Q$1)</f>
        <v>-1.93749999999996</v>
      </c>
      <c r="R20" s="21" cm="1">
        <f t="array" ref="R20">TREND($AE20:$AF20,$AE$4:$AF$4,R$1)</f>
        <v>-2.12499999999996</v>
      </c>
      <c r="S20" s="21" cm="1">
        <f t="array" ref="S20">TREND($AE20:$AF20,$AE$4:$AF$4,S$1)</f>
        <v>-2.31249999999996</v>
      </c>
      <c r="T20" s="21" cm="1">
        <f t="array" ref="T20">TREND($AE20:$AF20,$AE$4:$AF$4,T$1)</f>
        <v>-2.49999999999996</v>
      </c>
      <c r="U20" s="21" t="e" cm="1">
        <f t="array" ref="U20">TREND($AE20:$AF20,$AE$4:$AF$4,U$1)</f>
        <v>#VALUE!</v>
      </c>
      <c r="V20" s="21" t="e" cm="1">
        <f t="array" ref="V20">TREND($AE20:$AF20,$AE$4:$AF$4,V$1)</f>
        <v>#VALUE!</v>
      </c>
      <c r="W20" s="21" t="e" cm="1">
        <f t="array" ref="W20">TREND($AE20:$AF20,$AE$4:$AF$4,W$1)</f>
        <v>#VALUE!</v>
      </c>
      <c r="X20" s="21" t="e" cm="1">
        <f t="array" ref="X20">TREND($AE20:$AF20,$AE$4:$AF$4,X$1)</f>
        <v>#VALUE!</v>
      </c>
      <c r="Y20" s="21" t="e" cm="1">
        <f t="array" ref="Y20">TREND($AE20:$AF20,$AE$4:$AF$4,Y$1)</f>
        <v>#VALUE!</v>
      </c>
      <c r="Z20" s="21" t="e" cm="1">
        <f t="array" ref="Z20">TREND($AE20:$AF20,$AE$4:$AF$4,Z$1)</f>
        <v>#VALUE!</v>
      </c>
      <c r="AA20" s="21" t="e" cm="1">
        <f t="array" ref="AA20">TREND($AE20:$AF20,$AE$4:$AF$4,AA$1)</f>
        <v>#VALUE!</v>
      </c>
      <c r="AB20" s="21" t="e" cm="1">
        <f t="array" ref="AB20">TREND($AE20:$AF20,$AE$4:$AF$4,AB$1)</f>
        <v>#VALUE!</v>
      </c>
      <c r="AD20" s="7">
        <v>0.5</v>
      </c>
      <c r="AE20" s="7">
        <f t="shared" ref="AE20" si="2">AVERAGE(AD20,AF20)</f>
        <v>-1</v>
      </c>
      <c r="AF20" s="7">
        <v>-2.5</v>
      </c>
    </row>
    <row r="21" spans="2:32">
      <c r="B21" s="7" t="s">
        <v>140</v>
      </c>
      <c r="C21" s="21" cm="1">
        <f t="array" ref="C21">TREND($AD21:$AE21,$AD$4:$AE$4,C$1)</f>
        <v>0.599999999999993</v>
      </c>
      <c r="D21" s="21" cm="1">
        <f t="array" ref="D21">TREND($AD21:$AE21,$AD$4:$AE$4,D$1)</f>
        <v>0.595121951219506</v>
      </c>
      <c r="E21" s="21" cm="1">
        <f t="array" ref="E21">TREND($AD21:$AE21,$AD$4:$AE$4,E$1)</f>
        <v>0.570731707317067</v>
      </c>
      <c r="F21" s="21" cm="1">
        <f t="array" ref="F21">TREND($AD21:$AE21,$AD$4:$AE$4,F$1)</f>
        <v>0.546341463414628</v>
      </c>
      <c r="G21" s="21" cm="1">
        <f t="array" ref="G21">TREND($AD21:$AE21,$AD$4:$AE$4,G$1)</f>
        <v>0.521951219512189</v>
      </c>
      <c r="H21" s="21" cm="1">
        <f t="array" ref="H21">TREND($AD21:$AE21,$AD$4:$AE$4,H$1)</f>
        <v>0.497560975609751</v>
      </c>
      <c r="I21" s="21" cm="1">
        <f t="array" ref="I21">TREND($AD21:$AE21,$AD$4:$AE$4,I$1)</f>
        <v>0.473170731707311</v>
      </c>
      <c r="J21" s="21" cm="1">
        <f t="array" ref="J21">TREND($AD21:$AE21,$AD$4:$AE$4,J$1)</f>
        <v>0.448780487804873</v>
      </c>
      <c r="K21" s="21" cm="1">
        <f t="array" ref="K21">TREND($AD21:$AE21,$AD$4:$AE$4,K$1)</f>
        <v>0.424390243902435</v>
      </c>
      <c r="L21" s="21" cm="1">
        <f t="array" ref="L21">TREND($AE21:$AF21,$AE$4:$AF$4,L$1)</f>
        <v>0.4</v>
      </c>
      <c r="M21" s="21" cm="1">
        <f t="array" ref="M21">TREND($AE21:$AF21,$AE$4:$AF$4,M$1)</f>
        <v>0.375</v>
      </c>
      <c r="N21" s="21" cm="1">
        <f t="array" ref="N21">TREND($AE21:$AF21,$AE$4:$AF$4,N$1)</f>
        <v>0.35</v>
      </c>
      <c r="O21" s="21" cm="1">
        <f t="array" ref="O21">TREND($AE21:$AF21,$AE$4:$AF$4,O$1)</f>
        <v>0.324999999999999</v>
      </c>
      <c r="P21" s="21" cm="1">
        <f t="array" ref="P21">TREND($AE21:$AF21,$AE$4:$AF$4,P$1)</f>
        <v>0.299999999999999</v>
      </c>
      <c r="Q21" s="21" cm="1">
        <f t="array" ref="Q21">TREND($AE21:$AF21,$AE$4:$AF$4,Q$1)</f>
        <v>0.274999999999999</v>
      </c>
      <c r="R21" s="21" cm="1">
        <f t="array" ref="R21">TREND($AE21:$AF21,$AE$4:$AF$4,R$1)</f>
        <v>0.25</v>
      </c>
      <c r="S21" s="21" cm="1">
        <f t="array" ref="S21">TREND($AE21:$AF21,$AE$4:$AF$4,S$1)</f>
        <v>0.225</v>
      </c>
      <c r="T21" s="21" cm="1">
        <f t="array" ref="T21">TREND($AE21:$AF21,$AE$4:$AF$4,T$1)</f>
        <v>0.199999999999999</v>
      </c>
      <c r="U21" s="21" t="e" cm="1">
        <f t="array" ref="U21">TREND($AE21:$AF21,$AE$4:$AF$4,U$1)</f>
        <v>#VALUE!</v>
      </c>
      <c r="V21" s="21" t="e" cm="1">
        <f t="array" ref="V21">TREND($AE21:$AF21,$AE$4:$AF$4,V$1)</f>
        <v>#VALUE!</v>
      </c>
      <c r="W21" s="21" t="e" cm="1">
        <f t="array" ref="W21">TREND($AE21:$AF21,$AE$4:$AF$4,W$1)</f>
        <v>#VALUE!</v>
      </c>
      <c r="X21" s="21" t="e" cm="1">
        <f t="array" ref="X21">TREND($AE21:$AF21,$AE$4:$AF$4,X$1)</f>
        <v>#VALUE!</v>
      </c>
      <c r="Y21" s="21" t="e" cm="1">
        <f t="array" ref="Y21">TREND($AE21:$AF21,$AE$4:$AF$4,Y$1)</f>
        <v>#VALUE!</v>
      </c>
      <c r="Z21" s="21" t="e" cm="1">
        <f t="array" ref="Z21">TREND($AE21:$AF21,$AE$4:$AF$4,Z$1)</f>
        <v>#VALUE!</v>
      </c>
      <c r="AA21" s="21" t="e" cm="1">
        <f t="array" ref="AA21">TREND($AE21:$AF21,$AE$4:$AF$4,AA$1)</f>
        <v>#VALUE!</v>
      </c>
      <c r="AB21" s="21" t="e" cm="1">
        <f t="array" ref="AB21">TREND($AE21:$AF21,$AE$4:$AF$4,AB$1)</f>
        <v>#VALUE!</v>
      </c>
      <c r="AD21" s="7">
        <v>0.6</v>
      </c>
      <c r="AE21" s="7">
        <f t="shared" si="1"/>
        <v>0.4</v>
      </c>
      <c r="AF21" s="7">
        <v>0.2</v>
      </c>
    </row>
    <row r="22" spans="2:32">
      <c r="B22" s="7" t="s">
        <v>141</v>
      </c>
      <c r="C22" s="21" cm="1">
        <f t="array" ref="C22">TREND($AD22:$AE22,$AD$4:$AE$4,C$1)</f>
        <v>0.599999999999997</v>
      </c>
      <c r="D22" s="21" cm="1">
        <f t="array" ref="D22">TREND($AD22:$AE22,$AD$4:$AE$4,D$1)</f>
        <v>0.597560975609754</v>
      </c>
      <c r="E22" s="21" cm="1">
        <f t="array" ref="E22">TREND($AD22:$AE22,$AD$4:$AE$4,E$1)</f>
        <v>0.585365853658534</v>
      </c>
      <c r="F22" s="21" cm="1">
        <f t="array" ref="F22">TREND($AD22:$AE22,$AD$4:$AE$4,F$1)</f>
        <v>0.573170731707314</v>
      </c>
      <c r="G22" s="21" cm="1">
        <f t="array" ref="G22">TREND($AD22:$AE22,$AD$4:$AE$4,G$1)</f>
        <v>0.560975609756095</v>
      </c>
      <c r="H22" s="21" cm="1">
        <f t="array" ref="H22">TREND($AD22:$AE22,$AD$4:$AE$4,H$1)</f>
        <v>0.548780487804876</v>
      </c>
      <c r="I22" s="21" cm="1">
        <f t="array" ref="I22">TREND($AD22:$AE22,$AD$4:$AE$4,I$1)</f>
        <v>0.536585365853656</v>
      </c>
      <c r="J22" s="21" cm="1">
        <f t="array" ref="J22">TREND($AD22:$AE22,$AD$4:$AE$4,J$1)</f>
        <v>0.524390243902437</v>
      </c>
      <c r="K22" s="21" cm="1">
        <f t="array" ref="K22">TREND($AD22:$AE22,$AD$4:$AE$4,K$1)</f>
        <v>0.512195121951218</v>
      </c>
      <c r="L22" s="21" cm="1">
        <f t="array" ref="L22">TREND($AE22:$AF22,$AE$4:$AF$4,L$1)</f>
        <v>0.499999999999997</v>
      </c>
      <c r="M22" s="21" cm="1">
        <f t="array" ref="M22">TREND($AE22:$AF22,$AE$4:$AF$4,M$1)</f>
        <v>0.487499999999997</v>
      </c>
      <c r="N22" s="21" cm="1">
        <f t="array" ref="N22">TREND($AE22:$AF22,$AE$4:$AF$4,N$1)</f>
        <v>0.474999999999997</v>
      </c>
      <c r="O22" s="21" cm="1">
        <f t="array" ref="O22">TREND($AE22:$AF22,$AE$4:$AF$4,O$1)</f>
        <v>0.462499999999997</v>
      </c>
      <c r="P22" s="21" cm="1">
        <f t="array" ref="P22">TREND($AE22:$AF22,$AE$4:$AF$4,P$1)</f>
        <v>0.449999999999997</v>
      </c>
      <c r="Q22" s="21" cm="1">
        <f t="array" ref="Q22">TREND($AE22:$AF22,$AE$4:$AF$4,Q$1)</f>
        <v>0.437499999999997</v>
      </c>
      <c r="R22" s="21" cm="1">
        <f t="array" ref="R22">TREND($AE22:$AF22,$AE$4:$AF$4,R$1)</f>
        <v>0.424999999999997</v>
      </c>
      <c r="S22" s="21" cm="1">
        <f t="array" ref="S22">TREND($AE22:$AF22,$AE$4:$AF$4,S$1)</f>
        <v>0.412499999999997</v>
      </c>
      <c r="T22" s="21" cm="1">
        <f t="array" ref="T22">TREND($AE22:$AF22,$AE$4:$AF$4,T$1)</f>
        <v>0.399999999999997</v>
      </c>
      <c r="U22" s="21" t="e" cm="1">
        <f t="array" ref="U22">TREND($AE22:$AF22,$AE$4:$AF$4,U$1)</f>
        <v>#VALUE!</v>
      </c>
      <c r="V22" s="21" t="e" cm="1">
        <f t="array" ref="V22">TREND($AE22:$AF22,$AE$4:$AF$4,V$1)</f>
        <v>#VALUE!</v>
      </c>
      <c r="W22" s="21" t="e" cm="1">
        <f t="array" ref="W22">TREND($AE22:$AF22,$AE$4:$AF$4,W$1)</f>
        <v>#VALUE!</v>
      </c>
      <c r="X22" s="21" t="e" cm="1">
        <f t="array" ref="X22">TREND($AE22:$AF22,$AE$4:$AF$4,X$1)</f>
        <v>#VALUE!</v>
      </c>
      <c r="Y22" s="21" t="e" cm="1">
        <f t="array" ref="Y22">TREND($AE22:$AF22,$AE$4:$AF$4,Y$1)</f>
        <v>#VALUE!</v>
      </c>
      <c r="Z22" s="21" t="e" cm="1">
        <f t="array" ref="Z22">TREND($AE22:$AF22,$AE$4:$AF$4,Z$1)</f>
        <v>#VALUE!</v>
      </c>
      <c r="AA22" s="21" t="e" cm="1">
        <f t="array" ref="AA22">TREND($AE22:$AF22,$AE$4:$AF$4,AA$1)</f>
        <v>#VALUE!</v>
      </c>
      <c r="AB22" s="21" t="e" cm="1">
        <f t="array" ref="AB22">TREND($AE22:$AF22,$AE$4:$AF$4,AB$1)</f>
        <v>#VALUE!</v>
      </c>
      <c r="AD22" s="7">
        <v>0.6</v>
      </c>
      <c r="AE22" s="7">
        <f t="shared" ref="AE22:AE23" si="3">AVERAGE(AD22,AF22)</f>
        <v>0.5</v>
      </c>
      <c r="AF22" s="7">
        <v>0.4</v>
      </c>
    </row>
    <row r="23" spans="2:32">
      <c r="B23" s="7" t="s">
        <v>142</v>
      </c>
      <c r="C23" s="21" cm="1">
        <f t="array" ref="C23">TREND($AD23:$AE23,$AD$4:$AE$4,C$1)</f>
        <v>0.600000000000001</v>
      </c>
      <c r="D23" s="21" cm="1">
        <f t="array" ref="D23">TREND($AD23:$AE23,$AD$4:$AE$4,D$1)</f>
        <v>0.600000000000001</v>
      </c>
      <c r="E23" s="21" cm="1">
        <f t="array" ref="E23">TREND($AD23:$AE23,$AD$4:$AE$4,E$1)</f>
        <v>0.600000000000001</v>
      </c>
      <c r="F23" s="21" cm="1">
        <f t="array" ref="F23">TREND($AD23:$AE23,$AD$4:$AE$4,F$1)</f>
        <v>0.600000000000001</v>
      </c>
      <c r="G23" s="21" cm="1">
        <f t="array" ref="G23">TREND($AD23:$AE23,$AD$4:$AE$4,G$1)</f>
        <v>0.600000000000001</v>
      </c>
      <c r="H23" s="21" cm="1">
        <f t="array" ref="H23">TREND($AD23:$AE23,$AD$4:$AE$4,H$1)</f>
        <v>0.600000000000001</v>
      </c>
      <c r="I23" s="21" cm="1">
        <f t="array" ref="I23">TREND($AD23:$AE23,$AD$4:$AE$4,I$1)</f>
        <v>0.600000000000001</v>
      </c>
      <c r="J23" s="21" cm="1">
        <f t="array" ref="J23">TREND($AD23:$AE23,$AD$4:$AE$4,J$1)</f>
        <v>0.600000000000001</v>
      </c>
      <c r="K23" s="21" cm="1">
        <f t="array" ref="K23">TREND($AD23:$AE23,$AD$4:$AE$4,K$1)</f>
        <v>0.600000000000001</v>
      </c>
      <c r="L23" s="21" cm="1">
        <f t="array" ref="L23">TREND($AE23:$AF23,$AE$4:$AF$4,L$1)</f>
        <v>0.599999999999994</v>
      </c>
      <c r="M23" s="21" cm="1">
        <f t="array" ref="M23">TREND($AE23:$AF23,$AE$4:$AF$4,M$1)</f>
        <v>0.599999999999994</v>
      </c>
      <c r="N23" s="21" cm="1">
        <f t="array" ref="N23">TREND($AE23:$AF23,$AE$4:$AF$4,N$1)</f>
        <v>0.599999999999994</v>
      </c>
      <c r="O23" s="21" cm="1">
        <f t="array" ref="O23">TREND($AE23:$AF23,$AE$4:$AF$4,O$1)</f>
        <v>0.599999999999994</v>
      </c>
      <c r="P23" s="21" cm="1">
        <f t="array" ref="P23">TREND($AE23:$AF23,$AE$4:$AF$4,P$1)</f>
        <v>0.599999999999994</v>
      </c>
      <c r="Q23" s="21" cm="1">
        <f t="array" ref="Q23">TREND($AE23:$AF23,$AE$4:$AF$4,Q$1)</f>
        <v>0.599999999999994</v>
      </c>
      <c r="R23" s="21" cm="1">
        <f t="array" ref="R23">TREND($AE23:$AF23,$AE$4:$AF$4,R$1)</f>
        <v>0.599999999999994</v>
      </c>
      <c r="S23" s="21" cm="1">
        <f t="array" ref="S23">TREND($AE23:$AF23,$AE$4:$AF$4,S$1)</f>
        <v>0.599999999999994</v>
      </c>
      <c r="T23" s="21" cm="1">
        <f t="array" ref="T23">TREND($AE23:$AF23,$AE$4:$AF$4,T$1)</f>
        <v>0.599999999999994</v>
      </c>
      <c r="U23" s="21" t="e" cm="1">
        <f t="array" ref="U23">TREND($AE23:$AF23,$AE$4:$AF$4,U$1)</f>
        <v>#VALUE!</v>
      </c>
      <c r="V23" s="21" t="e" cm="1">
        <f t="array" ref="V23">TREND($AE23:$AF23,$AE$4:$AF$4,V$1)</f>
        <v>#VALUE!</v>
      </c>
      <c r="W23" s="21" t="e" cm="1">
        <f t="array" ref="W23">TREND($AE23:$AF23,$AE$4:$AF$4,W$1)</f>
        <v>#VALUE!</v>
      </c>
      <c r="X23" s="21" t="e" cm="1">
        <f t="array" ref="X23">TREND($AE23:$AF23,$AE$4:$AF$4,X$1)</f>
        <v>#VALUE!</v>
      </c>
      <c r="Y23" s="21" t="e" cm="1">
        <f t="array" ref="Y23">TREND($AE23:$AF23,$AE$4:$AF$4,Y$1)</f>
        <v>#VALUE!</v>
      </c>
      <c r="Z23" s="21" t="e" cm="1">
        <f t="array" ref="Z23">TREND($AE23:$AF23,$AE$4:$AF$4,Z$1)</f>
        <v>#VALUE!</v>
      </c>
      <c r="AA23" s="21" t="e" cm="1">
        <f t="array" ref="AA23">TREND($AE23:$AF23,$AE$4:$AF$4,AA$1)</f>
        <v>#VALUE!</v>
      </c>
      <c r="AB23" s="21" t="e" cm="1">
        <f t="array" ref="AB23">TREND($AE23:$AF23,$AE$4:$AF$4,AB$1)</f>
        <v>#VALUE!</v>
      </c>
      <c r="AD23" s="7">
        <v>0.6</v>
      </c>
      <c r="AE23" s="7">
        <f t="shared" si="3"/>
        <v>0.6</v>
      </c>
      <c r="AF23" s="7">
        <v>0.6</v>
      </c>
    </row>
    <row r="24" spans="2:32">
      <c r="B24" s="7" t="s">
        <v>143</v>
      </c>
      <c r="C24" s="21" cm="1">
        <f t="array" ref="C24">TREND($AD24:$AE24,$AD$4:$AE$4,C$1)</f>
        <v>0.799999999999985</v>
      </c>
      <c r="D24" s="21" cm="1">
        <f t="array" ref="D24">TREND($AD24:$AE24,$AD$4:$AE$4,D$1)</f>
        <v>0.795121951219498</v>
      </c>
      <c r="E24" s="21" cm="1">
        <f t="array" ref="E24">TREND($AD24:$AE24,$AD$4:$AE$4,E$1)</f>
        <v>0.77073170731706</v>
      </c>
      <c r="F24" s="21" cm="1">
        <f t="array" ref="F24">TREND($AD24:$AE24,$AD$4:$AE$4,F$1)</f>
        <v>0.74634146341462</v>
      </c>
      <c r="G24" s="21" cm="1">
        <f t="array" ref="G24">TREND($AD24:$AE24,$AD$4:$AE$4,G$1)</f>
        <v>0.721951219512182</v>
      </c>
      <c r="H24" s="21" cm="1">
        <f t="array" ref="H24">TREND($AD24:$AE24,$AD$4:$AE$4,H$1)</f>
        <v>0.697560975609743</v>
      </c>
      <c r="I24" s="21" cm="1">
        <f t="array" ref="I24">TREND($AD24:$AE24,$AD$4:$AE$4,I$1)</f>
        <v>0.673170731707303</v>
      </c>
      <c r="J24" s="21" cm="1">
        <f t="array" ref="J24">TREND($AD24:$AE24,$AD$4:$AE$4,J$1)</f>
        <v>0.648780487804865</v>
      </c>
      <c r="K24" s="21" cm="1">
        <f t="array" ref="K24">TREND($AD24:$AE24,$AD$4:$AE$4,K$1)</f>
        <v>0.624390243902427</v>
      </c>
      <c r="L24" s="21" cm="1">
        <f t="array" ref="L24">TREND($AE24:$AF24,$AE$4:$AF$4,L$1)</f>
        <v>0.6</v>
      </c>
      <c r="M24" s="21" cm="1">
        <f t="array" ref="M24">TREND($AE24:$AF24,$AE$4:$AF$4,M$1)</f>
        <v>0.574999999999999</v>
      </c>
      <c r="N24" s="21" cm="1">
        <f t="array" ref="N24">TREND($AE24:$AF24,$AE$4:$AF$4,N$1)</f>
        <v>0.549999999999999</v>
      </c>
      <c r="O24" s="21" cm="1">
        <f t="array" ref="O24">TREND($AE24:$AF24,$AE$4:$AF$4,O$1)</f>
        <v>0.524999999999999</v>
      </c>
      <c r="P24" s="21" cm="1">
        <f t="array" ref="P24">TREND($AE24:$AF24,$AE$4:$AF$4,P$1)</f>
        <v>0.499999999999998</v>
      </c>
      <c r="Q24" s="21" cm="1">
        <f t="array" ref="Q24">TREND($AE24:$AF24,$AE$4:$AF$4,Q$1)</f>
        <v>0.474999999999998</v>
      </c>
      <c r="R24" s="21" cm="1">
        <f t="array" ref="R24">TREND($AE24:$AF24,$AE$4:$AF$4,R$1)</f>
        <v>0.449999999999999</v>
      </c>
      <c r="S24" s="21" cm="1">
        <f t="array" ref="S24">TREND($AE24:$AF24,$AE$4:$AF$4,S$1)</f>
        <v>0.424999999999999</v>
      </c>
      <c r="T24" s="21" cm="1">
        <f t="array" ref="T24">TREND($AE24:$AF24,$AE$4:$AF$4,T$1)</f>
        <v>0.399999999999999</v>
      </c>
      <c r="U24" s="21" t="e" cm="1">
        <f t="array" ref="U24">TREND($AE24:$AF24,$AE$4:$AF$4,U$1)</f>
        <v>#VALUE!</v>
      </c>
      <c r="V24" s="21" t="e" cm="1">
        <f t="array" ref="V24">TREND($AE24:$AF24,$AE$4:$AF$4,V$1)</f>
        <v>#VALUE!</v>
      </c>
      <c r="W24" s="21" t="e" cm="1">
        <f t="array" ref="W24">TREND($AE24:$AF24,$AE$4:$AF$4,W$1)</f>
        <v>#VALUE!</v>
      </c>
      <c r="X24" s="21" t="e" cm="1">
        <f t="array" ref="X24">TREND($AE24:$AF24,$AE$4:$AF$4,X$1)</f>
        <v>#VALUE!</v>
      </c>
      <c r="Y24" s="21" t="e" cm="1">
        <f t="array" ref="Y24">TREND($AE24:$AF24,$AE$4:$AF$4,Y$1)</f>
        <v>#VALUE!</v>
      </c>
      <c r="Z24" s="21" t="e" cm="1">
        <f t="array" ref="Z24">TREND($AE24:$AF24,$AE$4:$AF$4,Z$1)</f>
        <v>#VALUE!</v>
      </c>
      <c r="AA24" s="21" t="e" cm="1">
        <f t="array" ref="AA24">TREND($AE24:$AF24,$AE$4:$AF$4,AA$1)</f>
        <v>#VALUE!</v>
      </c>
      <c r="AB24" s="21" t="e" cm="1">
        <f t="array" ref="AB24">TREND($AE24:$AF24,$AE$4:$AF$4,AB$1)</f>
        <v>#VALUE!</v>
      </c>
      <c r="AD24" s="7">
        <v>0.8</v>
      </c>
      <c r="AE24" s="7">
        <f t="shared" ref="AE24:AE29" si="4">AVERAGE(AD24,AF24)</f>
        <v>0.6</v>
      </c>
      <c r="AF24" s="7">
        <v>0.4</v>
      </c>
    </row>
    <row r="25" spans="2:32">
      <c r="B25" s="7" t="s">
        <v>144</v>
      </c>
      <c r="C25" s="21" cm="1">
        <f t="array" ref="C25">TREND($AD25:$AE25,$AD$4:$AE$4,C$1)</f>
        <v>0.799999999999989</v>
      </c>
      <c r="D25" s="21" cm="1">
        <f t="array" ref="D25">TREND($AD25:$AE25,$AD$4:$AE$4,D$1)</f>
        <v>0.797560975609746</v>
      </c>
      <c r="E25" s="21" cm="1">
        <f t="array" ref="E25">TREND($AD25:$AE25,$AD$4:$AE$4,E$1)</f>
        <v>0.785365853658527</v>
      </c>
      <c r="F25" s="21" cm="1">
        <f t="array" ref="F25">TREND($AD25:$AE25,$AD$4:$AE$4,F$1)</f>
        <v>0.773170731707307</v>
      </c>
      <c r="G25" s="21" cm="1">
        <f t="array" ref="G25">TREND($AD25:$AE25,$AD$4:$AE$4,G$1)</f>
        <v>0.760975609756088</v>
      </c>
      <c r="H25" s="21" cm="1">
        <f t="array" ref="H25">TREND($AD25:$AE25,$AD$4:$AE$4,H$1)</f>
        <v>0.748780487804868</v>
      </c>
      <c r="I25" s="21" cm="1">
        <f t="array" ref="I25">TREND($AD25:$AE25,$AD$4:$AE$4,I$1)</f>
        <v>0.736585365853649</v>
      </c>
      <c r="J25" s="21" cm="1">
        <f t="array" ref="J25">TREND($AD25:$AE25,$AD$4:$AE$4,J$1)</f>
        <v>0.724390243902429</v>
      </c>
      <c r="K25" s="21" cm="1">
        <f t="array" ref="K25">TREND($AD25:$AE25,$AD$4:$AE$4,K$1)</f>
        <v>0.71219512195121</v>
      </c>
      <c r="L25" s="21" cm="1">
        <f t="array" ref="L25">TREND($AE25:$AF25,$AE$4:$AF$4,L$1)</f>
        <v>0.699999999999997</v>
      </c>
      <c r="M25" s="21" cm="1">
        <f t="array" ref="M25">TREND($AE25:$AF25,$AE$4:$AF$4,M$1)</f>
        <v>0.687499999999996</v>
      </c>
      <c r="N25" s="21" cm="1">
        <f t="array" ref="N25">TREND($AE25:$AF25,$AE$4:$AF$4,N$1)</f>
        <v>0.674999999999996</v>
      </c>
      <c r="O25" s="21" cm="1">
        <f t="array" ref="O25">TREND($AE25:$AF25,$AE$4:$AF$4,O$1)</f>
        <v>0.662499999999996</v>
      </c>
      <c r="P25" s="21" cm="1">
        <f t="array" ref="P25">TREND($AE25:$AF25,$AE$4:$AF$4,P$1)</f>
        <v>0.649999999999997</v>
      </c>
      <c r="Q25" s="21" cm="1">
        <f t="array" ref="Q25">TREND($AE25:$AF25,$AE$4:$AF$4,Q$1)</f>
        <v>0.637499999999997</v>
      </c>
      <c r="R25" s="21" cm="1">
        <f t="array" ref="R25">TREND($AE25:$AF25,$AE$4:$AF$4,R$1)</f>
        <v>0.624999999999996</v>
      </c>
      <c r="S25" s="21" cm="1">
        <f t="array" ref="S25">TREND($AE25:$AF25,$AE$4:$AF$4,S$1)</f>
        <v>0.612499999999996</v>
      </c>
      <c r="T25" s="21" cm="1">
        <f t="array" ref="T25">TREND($AE25:$AF25,$AE$4:$AF$4,T$1)</f>
        <v>0.599999999999996</v>
      </c>
      <c r="U25" s="21" t="e" cm="1">
        <f t="array" ref="U25">TREND($AE25:$AF25,$AE$4:$AF$4,U$1)</f>
        <v>#VALUE!</v>
      </c>
      <c r="V25" s="21" t="e" cm="1">
        <f t="array" ref="V25">TREND($AE25:$AF25,$AE$4:$AF$4,V$1)</f>
        <v>#VALUE!</v>
      </c>
      <c r="W25" s="21" t="e" cm="1">
        <f t="array" ref="W25">TREND($AE25:$AF25,$AE$4:$AF$4,W$1)</f>
        <v>#VALUE!</v>
      </c>
      <c r="X25" s="21" t="e" cm="1">
        <f t="array" ref="X25">TREND($AE25:$AF25,$AE$4:$AF$4,X$1)</f>
        <v>#VALUE!</v>
      </c>
      <c r="Y25" s="21" t="e" cm="1">
        <f t="array" ref="Y25">TREND($AE25:$AF25,$AE$4:$AF$4,Y$1)</f>
        <v>#VALUE!</v>
      </c>
      <c r="Z25" s="21" t="e" cm="1">
        <f t="array" ref="Z25">TREND($AE25:$AF25,$AE$4:$AF$4,Z$1)</f>
        <v>#VALUE!</v>
      </c>
      <c r="AA25" s="21" t="e" cm="1">
        <f t="array" ref="AA25">TREND($AE25:$AF25,$AE$4:$AF$4,AA$1)</f>
        <v>#VALUE!</v>
      </c>
      <c r="AB25" s="21" t="e" cm="1">
        <f t="array" ref="AB25">TREND($AE25:$AF25,$AE$4:$AF$4,AB$1)</f>
        <v>#VALUE!</v>
      </c>
      <c r="AD25" s="7">
        <v>0.8</v>
      </c>
      <c r="AE25" s="7">
        <f t="shared" si="4"/>
        <v>0.7</v>
      </c>
      <c r="AF25" s="7">
        <v>0.6</v>
      </c>
    </row>
    <row r="26" spans="2:32">
      <c r="B26" s="7" t="s">
        <v>145</v>
      </c>
      <c r="C26" s="21" cm="1">
        <f t="array" ref="C26">TREND($AD26:$AE26,$AD$4:$AE$4,C$1)</f>
        <v>0.799999999999983</v>
      </c>
      <c r="D26" s="21" cm="1">
        <f t="array" ref="D26">TREND($AD26:$AE26,$AD$4:$AE$4,D$1)</f>
        <v>0.799999999999983</v>
      </c>
      <c r="E26" s="21" cm="1">
        <f t="array" ref="E26">TREND($AD26:$AE26,$AD$4:$AE$4,E$1)</f>
        <v>0.799999999999983</v>
      </c>
      <c r="F26" s="21" cm="1">
        <f t="array" ref="F26">TREND($AD26:$AE26,$AD$4:$AE$4,F$1)</f>
        <v>0.799999999999983</v>
      </c>
      <c r="G26" s="21" cm="1">
        <f t="array" ref="G26">TREND($AD26:$AE26,$AD$4:$AE$4,G$1)</f>
        <v>0.799999999999983</v>
      </c>
      <c r="H26" s="21" cm="1">
        <f t="array" ref="H26">TREND($AD26:$AE26,$AD$4:$AE$4,H$1)</f>
        <v>0.799999999999983</v>
      </c>
      <c r="I26" s="21" cm="1">
        <f t="array" ref="I26">TREND($AD26:$AE26,$AD$4:$AE$4,I$1)</f>
        <v>0.799999999999983</v>
      </c>
      <c r="J26" s="21" cm="1">
        <f t="array" ref="J26">TREND($AD26:$AE26,$AD$4:$AE$4,J$1)</f>
        <v>0.799999999999983</v>
      </c>
      <c r="K26" s="21" cm="1">
        <f t="array" ref="K26">TREND($AD26:$AE26,$AD$4:$AE$4,K$1)</f>
        <v>0.799999999999983</v>
      </c>
      <c r="L26" s="21" cm="1">
        <f t="array" ref="L26">TREND($AE26:$AF26,$AE$4:$AF$4,L$1)</f>
        <v>0.799999999999997</v>
      </c>
      <c r="M26" s="21" cm="1">
        <f t="array" ref="M26">TREND($AE26:$AF26,$AE$4:$AF$4,M$1)</f>
        <v>0.799999999999997</v>
      </c>
      <c r="N26" s="21" cm="1">
        <f t="array" ref="N26">TREND($AE26:$AF26,$AE$4:$AF$4,N$1)</f>
        <v>0.799999999999997</v>
      </c>
      <c r="O26" s="21" cm="1">
        <f t="array" ref="O26">TREND($AE26:$AF26,$AE$4:$AF$4,O$1)</f>
        <v>0.799999999999997</v>
      </c>
      <c r="P26" s="21" cm="1">
        <f t="array" ref="P26">TREND($AE26:$AF26,$AE$4:$AF$4,P$1)</f>
        <v>0.799999999999997</v>
      </c>
      <c r="Q26" s="21" cm="1">
        <f t="array" ref="Q26">TREND($AE26:$AF26,$AE$4:$AF$4,Q$1)</f>
        <v>0.799999999999997</v>
      </c>
      <c r="R26" s="21" cm="1">
        <f t="array" ref="R26">TREND($AE26:$AF26,$AE$4:$AF$4,R$1)</f>
        <v>0.799999999999997</v>
      </c>
      <c r="S26" s="21" cm="1">
        <f t="array" ref="S26">TREND($AE26:$AF26,$AE$4:$AF$4,S$1)</f>
        <v>0.799999999999997</v>
      </c>
      <c r="T26" s="21" cm="1">
        <f t="array" ref="T26">TREND($AE26:$AF26,$AE$4:$AF$4,T$1)</f>
        <v>0.799999999999997</v>
      </c>
      <c r="U26" s="21" t="e" cm="1">
        <f t="array" ref="U26">TREND($AE26:$AF26,$AE$4:$AF$4,U$1)</f>
        <v>#VALUE!</v>
      </c>
      <c r="V26" s="21" t="e" cm="1">
        <f t="array" ref="V26">TREND($AE26:$AF26,$AE$4:$AF$4,V$1)</f>
        <v>#VALUE!</v>
      </c>
      <c r="W26" s="21" t="e" cm="1">
        <f t="array" ref="W26">TREND($AE26:$AF26,$AE$4:$AF$4,W$1)</f>
        <v>#VALUE!</v>
      </c>
      <c r="X26" s="21" t="e" cm="1">
        <f t="array" ref="X26">TREND($AE26:$AF26,$AE$4:$AF$4,X$1)</f>
        <v>#VALUE!</v>
      </c>
      <c r="Y26" s="21" t="e" cm="1">
        <f t="array" ref="Y26">TREND($AE26:$AF26,$AE$4:$AF$4,Y$1)</f>
        <v>#VALUE!</v>
      </c>
      <c r="Z26" s="21" t="e" cm="1">
        <f t="array" ref="Z26">TREND($AE26:$AF26,$AE$4:$AF$4,Z$1)</f>
        <v>#VALUE!</v>
      </c>
      <c r="AA26" s="21" t="e" cm="1">
        <f t="array" ref="AA26">TREND($AE26:$AF26,$AE$4:$AF$4,AA$1)</f>
        <v>#VALUE!</v>
      </c>
      <c r="AB26" s="21" t="e" cm="1">
        <f t="array" ref="AB26">TREND($AE26:$AF26,$AE$4:$AF$4,AB$1)</f>
        <v>#VALUE!</v>
      </c>
      <c r="AD26" s="7">
        <v>0.8</v>
      </c>
      <c r="AE26" s="7">
        <f t="shared" si="4"/>
        <v>0.8</v>
      </c>
      <c r="AF26" s="7">
        <v>0.8</v>
      </c>
    </row>
    <row r="27" spans="2:32">
      <c r="B27" s="7" t="s">
        <v>146</v>
      </c>
      <c r="C27" s="21" cm="1">
        <f t="array" ref="C27">TREND($AD27:$AE27,$AD$4:$AE$4,C$1)</f>
        <v>0.999999999999984</v>
      </c>
      <c r="D27" s="21" cm="1">
        <f t="array" ref="D27">TREND($AD27:$AE27,$AD$4:$AE$4,D$1)</f>
        <v>0.995121951219497</v>
      </c>
      <c r="E27" s="21" cm="1">
        <f t="array" ref="E27">TREND($AD27:$AE27,$AD$4:$AE$4,E$1)</f>
        <v>0.970731707317059</v>
      </c>
      <c r="F27" s="21" cm="1">
        <f t="array" ref="F27">TREND($AD27:$AE27,$AD$4:$AE$4,F$1)</f>
        <v>0.946341463414619</v>
      </c>
      <c r="G27" s="21" cm="1">
        <f t="array" ref="G27">TREND($AD27:$AE27,$AD$4:$AE$4,G$1)</f>
        <v>0.921951219512181</v>
      </c>
      <c r="H27" s="21" cm="1">
        <f t="array" ref="H27">TREND($AD27:$AE27,$AD$4:$AE$4,H$1)</f>
        <v>0.897560975609743</v>
      </c>
      <c r="I27" s="21" cm="1">
        <f t="array" ref="I27">TREND($AD27:$AE27,$AD$4:$AE$4,I$1)</f>
        <v>0.873170731707303</v>
      </c>
      <c r="J27" s="21" cm="1">
        <f t="array" ref="J27">TREND($AD27:$AE27,$AD$4:$AE$4,J$1)</f>
        <v>0.848780487804865</v>
      </c>
      <c r="K27" s="21" cm="1">
        <f t="array" ref="K27">TREND($AD27:$AE27,$AD$4:$AE$4,K$1)</f>
        <v>0.824390243902426</v>
      </c>
      <c r="L27" s="21" cm="1">
        <f t="array" ref="L27">TREND($AE27:$AF27,$AE$4:$AF$4,L$1)</f>
        <v>0.799999999999999</v>
      </c>
      <c r="M27" s="21" cm="1">
        <f t="array" ref="M27">TREND($AE27:$AF27,$AE$4:$AF$4,M$1)</f>
        <v>0.774999999999999</v>
      </c>
      <c r="N27" s="21" cm="1">
        <f t="array" ref="N27">TREND($AE27:$AF27,$AE$4:$AF$4,N$1)</f>
        <v>0.749999999999998</v>
      </c>
      <c r="O27" s="21" cm="1">
        <f t="array" ref="O27">TREND($AE27:$AF27,$AE$4:$AF$4,O$1)</f>
        <v>0.724999999999998</v>
      </c>
      <c r="P27" s="21" cm="1">
        <f t="array" ref="P27">TREND($AE27:$AF27,$AE$4:$AF$4,P$1)</f>
        <v>0.699999999999998</v>
      </c>
      <c r="Q27" s="21" cm="1">
        <f t="array" ref="Q27">TREND($AE27:$AF27,$AE$4:$AF$4,Q$1)</f>
        <v>0.674999999999997</v>
      </c>
      <c r="R27" s="21" cm="1">
        <f t="array" ref="R27">TREND($AE27:$AF27,$AE$4:$AF$4,R$1)</f>
        <v>0.649999999999999</v>
      </c>
      <c r="S27" s="21" cm="1">
        <f t="array" ref="S27">TREND($AE27:$AF27,$AE$4:$AF$4,S$1)</f>
        <v>0.624999999999998</v>
      </c>
      <c r="T27" s="21" cm="1">
        <f t="array" ref="T27">TREND($AE27:$AF27,$AE$4:$AF$4,T$1)</f>
        <v>0.599999999999998</v>
      </c>
      <c r="U27" s="21" t="e" cm="1">
        <f t="array" ref="U27">TREND($AE27:$AF27,$AE$4:$AF$4,U$1)</f>
        <v>#VALUE!</v>
      </c>
      <c r="V27" s="21" t="e" cm="1">
        <f t="array" ref="V27">TREND($AE27:$AF27,$AE$4:$AF$4,V$1)</f>
        <v>#VALUE!</v>
      </c>
      <c r="W27" s="21" t="e" cm="1">
        <f t="array" ref="W27">TREND($AE27:$AF27,$AE$4:$AF$4,W$1)</f>
        <v>#VALUE!</v>
      </c>
      <c r="X27" s="21" t="e" cm="1">
        <f t="array" ref="X27">TREND($AE27:$AF27,$AE$4:$AF$4,X$1)</f>
        <v>#VALUE!</v>
      </c>
      <c r="Y27" s="21" t="e" cm="1">
        <f t="array" ref="Y27">TREND($AE27:$AF27,$AE$4:$AF$4,Y$1)</f>
        <v>#VALUE!</v>
      </c>
      <c r="Z27" s="21" t="e" cm="1">
        <f t="array" ref="Z27">TREND($AE27:$AF27,$AE$4:$AF$4,Z$1)</f>
        <v>#VALUE!</v>
      </c>
      <c r="AA27" s="21" t="e" cm="1">
        <f t="array" ref="AA27">TREND($AE27:$AF27,$AE$4:$AF$4,AA$1)</f>
        <v>#VALUE!</v>
      </c>
      <c r="AB27" s="21" t="e" cm="1">
        <f t="array" ref="AB27">TREND($AE27:$AF27,$AE$4:$AF$4,AB$1)</f>
        <v>#VALUE!</v>
      </c>
      <c r="AD27" s="7">
        <v>1</v>
      </c>
      <c r="AE27" s="7">
        <f t="shared" si="4"/>
        <v>0.8</v>
      </c>
      <c r="AF27" s="7">
        <v>0.6</v>
      </c>
    </row>
    <row r="28" spans="2:32">
      <c r="B28" s="7" t="s">
        <v>147</v>
      </c>
      <c r="C28" s="21" cm="1">
        <f t="array" ref="C28">TREND($AD28:$AE28,$AD$4:$AE$4,C$1)</f>
        <v>0.999999999999992</v>
      </c>
      <c r="D28" s="21" cm="1">
        <f t="array" ref="D28">TREND($AD28:$AE28,$AD$4:$AE$4,D$1)</f>
        <v>0.997560975609749</v>
      </c>
      <c r="E28" s="21" cm="1">
        <f t="array" ref="E28">TREND($AD28:$AE28,$AD$4:$AE$4,E$1)</f>
        <v>0.985365853658529</v>
      </c>
      <c r="F28" s="21" cm="1">
        <f t="array" ref="F28">TREND($AD28:$AE28,$AD$4:$AE$4,F$1)</f>
        <v>0.973170731707309</v>
      </c>
      <c r="G28" s="21" cm="1">
        <f t="array" ref="G28">TREND($AD28:$AE28,$AD$4:$AE$4,G$1)</f>
        <v>0.96097560975609</v>
      </c>
      <c r="H28" s="21" cm="1">
        <f t="array" ref="H28">TREND($AD28:$AE28,$AD$4:$AE$4,H$1)</f>
        <v>0.948780487804871</v>
      </c>
      <c r="I28" s="21" cm="1">
        <f t="array" ref="I28">TREND($AD28:$AE28,$AD$4:$AE$4,I$1)</f>
        <v>0.936585365853651</v>
      </c>
      <c r="J28" s="21" cm="1">
        <f t="array" ref="J28">TREND($AD28:$AE28,$AD$4:$AE$4,J$1)</f>
        <v>0.924390243902432</v>
      </c>
      <c r="K28" s="21" cm="1">
        <f t="array" ref="K28">TREND($AD28:$AE28,$AD$4:$AE$4,K$1)</f>
        <v>0.912195121951213</v>
      </c>
      <c r="L28" s="21" cm="1">
        <f t="array" ref="L28">TREND($AE28:$AF28,$AE$4:$AF$4,L$1)</f>
        <v>0.899999999999992</v>
      </c>
      <c r="M28" s="21" cm="1">
        <f t="array" ref="M28">TREND($AE28:$AF28,$AE$4:$AF$4,M$1)</f>
        <v>0.887499999999992</v>
      </c>
      <c r="N28" s="21" cm="1">
        <f t="array" ref="N28">TREND($AE28:$AF28,$AE$4:$AF$4,N$1)</f>
        <v>0.874999999999992</v>
      </c>
      <c r="O28" s="21" cm="1">
        <f t="array" ref="O28">TREND($AE28:$AF28,$AE$4:$AF$4,O$1)</f>
        <v>0.862499999999992</v>
      </c>
      <c r="P28" s="21" cm="1">
        <f t="array" ref="P28">TREND($AE28:$AF28,$AE$4:$AF$4,P$1)</f>
        <v>0.849999999999993</v>
      </c>
      <c r="Q28" s="21" cm="1">
        <f t="array" ref="Q28">TREND($AE28:$AF28,$AE$4:$AF$4,Q$1)</f>
        <v>0.837499999999992</v>
      </c>
      <c r="R28" s="21" cm="1">
        <f t="array" ref="R28">TREND($AE28:$AF28,$AE$4:$AF$4,R$1)</f>
        <v>0.824999999999992</v>
      </c>
      <c r="S28" s="21" cm="1">
        <f t="array" ref="S28">TREND($AE28:$AF28,$AE$4:$AF$4,S$1)</f>
        <v>0.812499999999992</v>
      </c>
      <c r="T28" s="21" cm="1">
        <f t="array" ref="T28">TREND($AE28:$AF28,$AE$4:$AF$4,T$1)</f>
        <v>0.799999999999992</v>
      </c>
      <c r="U28" s="21" t="e" cm="1">
        <f t="array" ref="U28">TREND($AE28:$AF28,$AE$4:$AF$4,U$1)</f>
        <v>#VALUE!</v>
      </c>
      <c r="V28" s="21" t="e" cm="1">
        <f t="array" ref="V28">TREND($AE28:$AF28,$AE$4:$AF$4,V$1)</f>
        <v>#VALUE!</v>
      </c>
      <c r="W28" s="21" t="e" cm="1">
        <f t="array" ref="W28">TREND($AE28:$AF28,$AE$4:$AF$4,W$1)</f>
        <v>#VALUE!</v>
      </c>
      <c r="X28" s="21" t="e" cm="1">
        <f t="array" ref="X28">TREND($AE28:$AF28,$AE$4:$AF$4,X$1)</f>
        <v>#VALUE!</v>
      </c>
      <c r="Y28" s="21" t="e" cm="1">
        <f t="array" ref="Y28">TREND($AE28:$AF28,$AE$4:$AF$4,Y$1)</f>
        <v>#VALUE!</v>
      </c>
      <c r="Z28" s="21" t="e" cm="1">
        <f t="array" ref="Z28">TREND($AE28:$AF28,$AE$4:$AF$4,Z$1)</f>
        <v>#VALUE!</v>
      </c>
      <c r="AA28" s="21" t="e" cm="1">
        <f t="array" ref="AA28">TREND($AE28:$AF28,$AE$4:$AF$4,AA$1)</f>
        <v>#VALUE!</v>
      </c>
      <c r="AB28" s="21" t="e" cm="1">
        <f t="array" ref="AB28">TREND($AE28:$AF28,$AE$4:$AF$4,AB$1)</f>
        <v>#VALUE!</v>
      </c>
      <c r="AD28" s="7">
        <v>1</v>
      </c>
      <c r="AE28" s="7">
        <f t="shared" si="4"/>
        <v>0.9</v>
      </c>
      <c r="AF28" s="7">
        <v>0.8</v>
      </c>
    </row>
    <row r="29" spans="2:32">
      <c r="B29" s="7" t="s">
        <v>148</v>
      </c>
      <c r="C29" s="21" cm="1">
        <f t="array" ref="C29">TREND($AD29:$AE29,$AD$4:$AE$4,C$1)</f>
        <v>0.999999999999993</v>
      </c>
      <c r="D29" s="21" cm="1">
        <f t="array" ref="D29">TREND($AD29:$AE29,$AD$4:$AE$4,D$1)</f>
        <v>0.999999999999993</v>
      </c>
      <c r="E29" s="21" cm="1">
        <f t="array" ref="E29">TREND($AD29:$AE29,$AD$4:$AE$4,E$1)</f>
        <v>0.999999999999993</v>
      </c>
      <c r="F29" s="21" cm="1">
        <f t="array" ref="F29">TREND($AD29:$AE29,$AD$4:$AE$4,F$1)</f>
        <v>0.999999999999993</v>
      </c>
      <c r="G29" s="21" cm="1">
        <f t="array" ref="G29">TREND($AD29:$AE29,$AD$4:$AE$4,G$1)</f>
        <v>0.999999999999993</v>
      </c>
      <c r="H29" s="21" cm="1">
        <f t="array" ref="H29">TREND($AD29:$AE29,$AD$4:$AE$4,H$1)</f>
        <v>0.999999999999993</v>
      </c>
      <c r="I29" s="21" cm="1">
        <f t="array" ref="I29">TREND($AD29:$AE29,$AD$4:$AE$4,I$1)</f>
        <v>0.999999999999993</v>
      </c>
      <c r="J29" s="21" cm="1">
        <f t="array" ref="J29">TREND($AD29:$AE29,$AD$4:$AE$4,J$1)</f>
        <v>0.999999999999993</v>
      </c>
      <c r="K29" s="21" cm="1">
        <f t="array" ref="K29">TREND($AD29:$AE29,$AD$4:$AE$4,K$1)</f>
        <v>0.999999999999993</v>
      </c>
      <c r="L29" s="21" cm="1">
        <f t="array" ref="L29">TREND($AE29:$AF29,$AE$4:$AF$4,L$1)</f>
        <v>0.999999999999993</v>
      </c>
      <c r="M29" s="21" cm="1">
        <f t="array" ref="M29">TREND($AE29:$AF29,$AE$4:$AF$4,M$1)</f>
        <v>0.999999999999993</v>
      </c>
      <c r="N29" s="21" cm="1">
        <f t="array" ref="N29">TREND($AE29:$AF29,$AE$4:$AF$4,N$1)</f>
        <v>0.999999999999993</v>
      </c>
      <c r="O29" s="21" cm="1">
        <f t="array" ref="O29">TREND($AE29:$AF29,$AE$4:$AF$4,O$1)</f>
        <v>0.999999999999993</v>
      </c>
      <c r="P29" s="21" cm="1">
        <f t="array" ref="P29">TREND($AE29:$AF29,$AE$4:$AF$4,P$1)</f>
        <v>0.999999999999993</v>
      </c>
      <c r="Q29" s="21" cm="1">
        <f t="array" ref="Q29">TREND($AE29:$AF29,$AE$4:$AF$4,Q$1)</f>
        <v>0.999999999999993</v>
      </c>
      <c r="R29" s="21" cm="1">
        <f t="array" ref="R29">TREND($AE29:$AF29,$AE$4:$AF$4,R$1)</f>
        <v>0.999999999999993</v>
      </c>
      <c r="S29" s="21" cm="1">
        <f t="array" ref="S29">TREND($AE29:$AF29,$AE$4:$AF$4,S$1)</f>
        <v>0.999999999999993</v>
      </c>
      <c r="T29" s="21" cm="1">
        <f t="array" ref="T29">TREND($AE29:$AF29,$AE$4:$AF$4,T$1)</f>
        <v>0.999999999999993</v>
      </c>
      <c r="U29" s="21" t="e" cm="1">
        <f t="array" ref="U29">TREND($AE29:$AF29,$AE$4:$AF$4,U$1)</f>
        <v>#VALUE!</v>
      </c>
      <c r="V29" s="21" t="e" cm="1">
        <f t="array" ref="V29">TREND($AE29:$AF29,$AE$4:$AF$4,V$1)</f>
        <v>#VALUE!</v>
      </c>
      <c r="W29" s="21" t="e" cm="1">
        <f t="array" ref="W29">TREND($AE29:$AF29,$AE$4:$AF$4,W$1)</f>
        <v>#VALUE!</v>
      </c>
      <c r="X29" s="21" t="e" cm="1">
        <f t="array" ref="X29">TREND($AE29:$AF29,$AE$4:$AF$4,X$1)</f>
        <v>#VALUE!</v>
      </c>
      <c r="Y29" s="21" t="e" cm="1">
        <f t="array" ref="Y29">TREND($AE29:$AF29,$AE$4:$AF$4,Y$1)</f>
        <v>#VALUE!</v>
      </c>
      <c r="Z29" s="21" t="e" cm="1">
        <f t="array" ref="Z29">TREND($AE29:$AF29,$AE$4:$AF$4,Z$1)</f>
        <v>#VALUE!</v>
      </c>
      <c r="AA29" s="21" t="e" cm="1">
        <f t="array" ref="AA29">TREND($AE29:$AF29,$AE$4:$AF$4,AA$1)</f>
        <v>#VALUE!</v>
      </c>
      <c r="AB29" s="21" t="e" cm="1">
        <f t="array" ref="AB29">TREND($AE29:$AF29,$AE$4:$AF$4,AB$1)</f>
        <v>#VALUE!</v>
      </c>
      <c r="AD29" s="7">
        <v>1</v>
      </c>
      <c r="AE29" s="7">
        <f t="shared" si="4"/>
        <v>1</v>
      </c>
      <c r="AF29" s="7">
        <v>1</v>
      </c>
    </row>
    <row r="30" spans="2:32">
      <c r="B30" s="30" t="s">
        <v>149</v>
      </c>
      <c r="C30" s="21" cm="1">
        <f t="array" ref="C30">TREND($AD30:$AE30,$AD$4:$AE$4,C$1)</f>
        <v>1.74999999999999</v>
      </c>
      <c r="D30" s="21" cm="1">
        <f t="array" ref="D30">TREND($AD30:$AE30,$AD$4:$AE$4,D$1)</f>
        <v>1.73902439024389</v>
      </c>
      <c r="E30" s="21" cm="1">
        <f t="array" ref="E30">TREND($AD30:$AE30,$AD$4:$AE$4,E$1)</f>
        <v>1.6841463414634</v>
      </c>
      <c r="F30" s="21" cm="1">
        <f t="array" ref="F30">TREND($AD30:$AE30,$AD$4:$AE$4,F$1)</f>
        <v>1.62926829268292</v>
      </c>
      <c r="G30" s="21" cm="1">
        <f t="array" ref="G30">TREND($AD30:$AE30,$AD$4:$AE$4,G$1)</f>
        <v>1.57439024390243</v>
      </c>
      <c r="H30" s="21" cm="1">
        <f t="array" ref="H30">TREND($AD30:$AE30,$AD$4:$AE$4,H$1)</f>
        <v>1.51951219512194</v>
      </c>
      <c r="I30" s="21" cm="1">
        <f t="array" ref="I30">TREND($AD30:$AE30,$AD$4:$AE$4,I$1)</f>
        <v>1.46463414634145</v>
      </c>
      <c r="J30" s="21" cm="1">
        <f t="array" ref="J30">TREND($AD30:$AE30,$AD$4:$AE$4,J$1)</f>
        <v>1.40975609756097</v>
      </c>
      <c r="K30" s="21" cm="1">
        <f t="array" ref="K30">TREND($AD30:$AE30,$AD$4:$AE$4,K$1)</f>
        <v>1.35487804878048</v>
      </c>
      <c r="L30" s="21" cm="1">
        <f t="array" ref="L30">TREND($AE30:$AF30,$AE$4:$AF$4,L$1)</f>
        <v>1.3</v>
      </c>
      <c r="M30" s="21" cm="1">
        <f t="array" ref="M30">TREND($AE30:$AF30,$AE$4:$AF$4,M$1)</f>
        <v>1.2625</v>
      </c>
      <c r="N30" s="21" cm="1">
        <f t="array" ref="N30">TREND($AE30:$AF30,$AE$4:$AF$4,N$1)</f>
        <v>1.225</v>
      </c>
      <c r="O30" s="21" cm="1">
        <f t="array" ref="O30">TREND($AE30:$AF30,$AE$4:$AF$4,O$1)</f>
        <v>1.1875</v>
      </c>
      <c r="P30" s="21" cm="1">
        <f t="array" ref="P30">TREND($AE30:$AF30,$AE$4:$AF$4,P$1)</f>
        <v>1.15</v>
      </c>
      <c r="Q30" s="21" cm="1">
        <f t="array" ref="Q30">TREND($AE30:$AF30,$AE$4:$AF$4,Q$1)</f>
        <v>1.1125</v>
      </c>
      <c r="R30" s="21" cm="1">
        <f t="array" ref="R30">TREND($AE30:$AF30,$AE$4:$AF$4,R$1)</f>
        <v>1.075</v>
      </c>
      <c r="S30" s="21" cm="1">
        <f t="array" ref="S30">TREND($AE30:$AF30,$AE$4:$AF$4,S$1)</f>
        <v>1.0375</v>
      </c>
      <c r="T30" s="21" cm="1">
        <f t="array" ref="T30">TREND($AE30:$AF30,$AE$4:$AF$4,T$1)</f>
        <v>0.999999999999998</v>
      </c>
      <c r="U30" s="21" t="e" cm="1">
        <f t="array" ref="U30">TREND($AE30:$AF30,$AE$4:$AF$4,U$1)</f>
        <v>#VALUE!</v>
      </c>
      <c r="V30" s="21" t="e" cm="1">
        <f t="array" ref="V30">TREND($AE30:$AF30,$AE$4:$AF$4,V$1)</f>
        <v>#VALUE!</v>
      </c>
      <c r="W30" s="21" t="e" cm="1">
        <f t="array" ref="W30">TREND($AE30:$AF30,$AE$4:$AF$4,W$1)</f>
        <v>#VALUE!</v>
      </c>
      <c r="X30" s="21" t="e" cm="1">
        <f t="array" ref="X30">TREND($AE30:$AF30,$AE$4:$AF$4,X$1)</f>
        <v>#VALUE!</v>
      </c>
      <c r="Y30" s="21" t="e" cm="1">
        <f t="array" ref="Y30">TREND($AE30:$AF30,$AE$4:$AF$4,Y$1)</f>
        <v>#VALUE!</v>
      </c>
      <c r="Z30" s="21" t="e" cm="1">
        <f t="array" ref="Z30">TREND($AE30:$AF30,$AE$4:$AF$4,Z$1)</f>
        <v>#VALUE!</v>
      </c>
      <c r="AA30" s="21" t="e" cm="1">
        <f t="array" ref="AA30">TREND($AE30:$AF30,$AE$4:$AF$4,AA$1)</f>
        <v>#VALUE!</v>
      </c>
      <c r="AB30" s="21" t="e" cm="1">
        <f t="array" ref="AB30">TREND($AE30:$AF30,$AE$4:$AF$4,AB$1)</f>
        <v>#VALUE!</v>
      </c>
      <c r="AD30" s="7">
        <v>1.75</v>
      </c>
      <c r="AE30" s="7">
        <v>1.3</v>
      </c>
      <c r="AF30" s="7">
        <v>1</v>
      </c>
    </row>
  </sheetData>
  <pageMargins left="0.75" right="0.75" top="1" bottom="1" header="0.5" footer="0.5"/>
  <pageSetup paperSize="1" orientation="portrait" horizontalDpi="200" verticalDpi="2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AH48"/>
  <sheetViews>
    <sheetView zoomScale="38" zoomScaleNormal="38" workbookViewId="0">
      <selection activeCell="A1" sqref="A1"/>
    </sheetView>
  </sheetViews>
  <sheetFormatPr defaultColWidth="9.14545454545454" defaultRowHeight="12.5"/>
  <cols>
    <col min="1" max="1" width="13.2818181818182" customWidth="1"/>
    <col min="2" max="3" width="9.71818181818182" customWidth="1"/>
    <col min="4" max="4" width="5.28181818181818" customWidth="1"/>
    <col min="5" max="5" width="5.71818181818182" customWidth="1"/>
    <col min="6" max="6" width="6" customWidth="1"/>
    <col min="7" max="7" width="4.71818181818182" customWidth="1"/>
    <col min="8" max="8" width="4.57272727272727" customWidth="1"/>
    <col min="9" max="9" width="4.85454545454545" customWidth="1"/>
    <col min="10" max="10" width="9.28181818181818" customWidth="1"/>
    <col min="11" max="12" width="8.28181818181818" customWidth="1"/>
    <col min="13" max="13" width="6" customWidth="1"/>
    <col min="14" max="14" width="7.14545454545455" customWidth="1"/>
    <col min="15" max="15" width="5" customWidth="1"/>
    <col min="16" max="16" width="7.71818181818182" customWidth="1"/>
    <col min="17" max="17" width="8.28181818181818" customWidth="1"/>
    <col min="18" max="18" width="8.14545454545454" customWidth="1"/>
    <col min="19" max="19" width="9.71818181818182" customWidth="1"/>
    <col min="20" max="20" width="2" customWidth="1"/>
    <col min="21" max="21" width="13.2818181818182" customWidth="1"/>
    <col min="22" max="22" width="4.71818181818182" style="7" customWidth="1"/>
    <col min="23" max="23" width="4.57272727272727" style="7" customWidth="1"/>
    <col min="24" max="24" width="4.85454545454545" style="7" customWidth="1"/>
    <col min="25" max="25" width="9.28181818181818" style="7" customWidth="1"/>
    <col min="26" max="27" width="8.28181818181818" style="7" customWidth="1"/>
    <col min="28" max="28" width="6" style="7" customWidth="1"/>
    <col min="29" max="29" width="7.14545454545455" style="7" customWidth="1"/>
    <col min="30" max="30" width="5" style="7" customWidth="1"/>
    <col min="31" max="31" width="7.71818181818182" style="7" customWidth="1"/>
    <col min="32" max="32" width="8.28181818181818" style="7" customWidth="1"/>
    <col min="33" max="33" width="8.14545454545454" style="7" customWidth="1"/>
    <col min="34" max="34" width="9.71818181818182" style="7" customWidth="1"/>
    <col min="35" max="16384" width="9.14545454545454" style="7"/>
  </cols>
  <sheetData>
    <row r="1" spans="1:34">
      <c r="A1" s="8" t="s">
        <v>150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5"/>
      <c r="T1" s="7"/>
      <c r="U1" s="8" t="s">
        <v>151</v>
      </c>
      <c r="AH1" s="15"/>
    </row>
    <row r="2" spans="1:34">
      <c r="A2" s="7"/>
      <c r="B2" s="7"/>
      <c r="C2" s="7"/>
      <c r="D2" s="7"/>
      <c r="E2" s="7"/>
      <c r="F2" s="7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5"/>
      <c r="T2" s="7"/>
      <c r="U2" s="7"/>
      <c r="V2" s="9"/>
      <c r="AH2" s="15"/>
    </row>
    <row r="3" ht="14.5" spans="1:34">
      <c r="A3" s="7"/>
      <c r="B3" s="10" t="s">
        <v>41</v>
      </c>
      <c r="C3" s="10" t="s">
        <v>9</v>
      </c>
      <c r="D3" s="11" t="s">
        <v>41</v>
      </c>
      <c r="E3" s="11" t="s">
        <v>9</v>
      </c>
      <c r="F3" s="11" t="s">
        <v>48</v>
      </c>
      <c r="G3" s="30" t="s">
        <v>18</v>
      </c>
      <c r="H3" s="30" t="s">
        <v>39</v>
      </c>
      <c r="I3" s="30" t="s">
        <v>37</v>
      </c>
      <c r="J3" s="30" t="s">
        <v>31</v>
      </c>
      <c r="K3" s="30" t="s">
        <v>25</v>
      </c>
      <c r="L3" s="30" t="s">
        <v>29</v>
      </c>
      <c r="M3" s="30" t="s">
        <v>152</v>
      </c>
      <c r="N3" s="30" t="s">
        <v>153</v>
      </c>
      <c r="O3" s="30" t="s">
        <v>154</v>
      </c>
      <c r="P3" s="30" t="s">
        <v>27</v>
      </c>
      <c r="Q3" s="30" t="s">
        <v>35</v>
      </c>
      <c r="R3" s="7" t="s">
        <v>155</v>
      </c>
      <c r="S3" s="15" t="s">
        <v>33</v>
      </c>
      <c r="T3" s="7"/>
      <c r="U3" s="7"/>
      <c r="V3" s="30" t="str">
        <f>G3</f>
        <v>GDP</v>
      </c>
      <c r="W3" s="30" t="str">
        <f t="shared" ref="W3:AH3" si="0">H3</f>
        <v>POP</v>
      </c>
      <c r="X3" s="30" t="str">
        <f t="shared" si="0"/>
        <v>HOU</v>
      </c>
      <c r="Y3" s="30" t="str">
        <f t="shared" si="0"/>
        <v>GDPPCAP</v>
      </c>
      <c r="Z3" s="30" t="str">
        <f t="shared" si="0"/>
        <v>GDPAGR</v>
      </c>
      <c r="AA3" s="30" t="str">
        <f t="shared" si="0"/>
        <v>GDPMFG</v>
      </c>
      <c r="AB3" s="30" t="str">
        <f t="shared" si="0"/>
        <v>PISNF</v>
      </c>
      <c r="AC3" s="30" t="str">
        <f t="shared" si="0"/>
        <v>PCHEM</v>
      </c>
      <c r="AD3" s="30" t="str">
        <f t="shared" si="0"/>
        <v>POEI</v>
      </c>
      <c r="AE3" s="30" t="str">
        <f t="shared" si="0"/>
        <v>GDPIND</v>
      </c>
      <c r="AF3" s="30" t="str">
        <f t="shared" si="0"/>
        <v>GDPSER</v>
      </c>
      <c r="AG3" s="30" t="str">
        <f t="shared" si="0"/>
        <v>Constant</v>
      </c>
      <c r="AH3" s="30" t="str">
        <f t="shared" si="0"/>
        <v>GDPPHOU</v>
      </c>
    </row>
    <row r="4" spans="1:34">
      <c r="A4" s="31" t="s">
        <v>111</v>
      </c>
      <c r="B4" s="32" t="str">
        <f ca="1">OFFSET($F$3,0,MATCH("Y",$G4:$S4,0))</f>
        <v>GDPPCAP</v>
      </c>
      <c r="C4" s="32" t="str">
        <f ca="1">OFFSET($U$3,0,MATCH("Y",$V4:$AH4,0))</f>
        <v>GDPPCAP</v>
      </c>
      <c r="D4" s="13" t="s">
        <v>144</v>
      </c>
      <c r="E4" s="13" t="s">
        <v>147</v>
      </c>
      <c r="F4" s="13" t="s">
        <v>143</v>
      </c>
      <c r="G4" s="14"/>
      <c r="H4" s="14"/>
      <c r="I4" s="14"/>
      <c r="J4" s="14" t="s">
        <v>156</v>
      </c>
      <c r="K4" s="14"/>
      <c r="L4" s="14"/>
      <c r="M4" s="14"/>
      <c r="N4" s="14"/>
      <c r="O4" s="14"/>
      <c r="P4" s="14"/>
      <c r="Q4" s="14"/>
      <c r="R4" s="14"/>
      <c r="S4" s="16"/>
      <c r="T4" s="7"/>
      <c r="U4" s="33" t="str">
        <f>A4</f>
        <v>Trd_car</v>
      </c>
      <c r="V4" s="14"/>
      <c r="W4" s="14"/>
      <c r="X4" s="14"/>
      <c r="Y4" s="14" t="s">
        <v>156</v>
      </c>
      <c r="Z4" s="14"/>
      <c r="AA4" s="14"/>
      <c r="AB4" s="14"/>
      <c r="AC4" s="14"/>
      <c r="AD4" s="14"/>
      <c r="AE4" s="14"/>
      <c r="AF4" s="14"/>
      <c r="AG4" s="14"/>
      <c r="AH4" s="16"/>
    </row>
    <row r="5" spans="1:34">
      <c r="A5" s="31" t="s">
        <v>110</v>
      </c>
      <c r="B5" s="32" t="str">
        <f ca="1" t="shared" ref="B5:B47" si="1">OFFSET($F$3,0,MATCH("Y",$G5:$S5,0))</f>
        <v>POP</v>
      </c>
      <c r="C5" s="32" t="str">
        <f ca="1" t="shared" ref="C5:C47" si="2">OFFSET($U$3,0,MATCH("Y",$V5:$AH5,0))</f>
        <v>POP</v>
      </c>
      <c r="D5" s="13" t="s">
        <v>144</v>
      </c>
      <c r="E5" s="13" t="s">
        <v>147</v>
      </c>
      <c r="F5" s="13" t="s">
        <v>143</v>
      </c>
      <c r="G5" s="14"/>
      <c r="H5" s="14" t="s">
        <v>156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6"/>
      <c r="T5" s="7"/>
      <c r="U5" s="33" t="str">
        <f t="shared" ref="U5:U47" si="3">A5</f>
        <v>Trd_bus</v>
      </c>
      <c r="V5" s="14"/>
      <c r="W5" s="14" t="s">
        <v>156</v>
      </c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6"/>
    </row>
    <row r="6" spans="1:34">
      <c r="A6" s="31" t="s">
        <v>113</v>
      </c>
      <c r="B6" s="32" t="str">
        <f ca="1" t="shared" si="1"/>
        <v>GDP</v>
      </c>
      <c r="C6" s="32" t="str">
        <f ca="1" t="shared" si="2"/>
        <v>GDP</v>
      </c>
      <c r="D6" s="13" t="s">
        <v>144</v>
      </c>
      <c r="E6" s="13" t="s">
        <v>147</v>
      </c>
      <c r="F6" s="13" t="s">
        <v>143</v>
      </c>
      <c r="G6" s="14" t="s">
        <v>156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6"/>
      <c r="T6" s="7"/>
      <c r="U6" s="33" t="str">
        <f t="shared" si="3"/>
        <v>Trd_lcv</v>
      </c>
      <c r="V6" s="14" t="s">
        <v>156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6"/>
    </row>
    <row r="7" spans="1:34">
      <c r="A7" s="31" t="s">
        <v>112</v>
      </c>
      <c r="B7" s="32" t="str">
        <f ca="1" t="shared" si="1"/>
        <v>GDP</v>
      </c>
      <c r="C7" s="32" t="str">
        <f ca="1" t="shared" si="2"/>
        <v>GDP</v>
      </c>
      <c r="D7" s="13" t="s">
        <v>144</v>
      </c>
      <c r="E7" s="13" t="s">
        <v>147</v>
      </c>
      <c r="F7" s="13" t="s">
        <v>143</v>
      </c>
      <c r="G7" s="14" t="s">
        <v>156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6"/>
      <c r="T7" s="7"/>
      <c r="U7" s="33" t="str">
        <f t="shared" si="3"/>
        <v>Trd_hdt</v>
      </c>
      <c r="V7" s="14" t="s">
        <v>156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6"/>
    </row>
    <row r="8" spans="1:34">
      <c r="A8" s="31" t="s">
        <v>101</v>
      </c>
      <c r="B8" s="32" t="str">
        <f ca="1" t="shared" si="1"/>
        <v>POP</v>
      </c>
      <c r="C8" s="32" t="str">
        <f ca="1" t="shared" si="2"/>
        <v>POP</v>
      </c>
      <c r="D8" s="13" t="s">
        <v>144</v>
      </c>
      <c r="E8" s="13" t="s">
        <v>147</v>
      </c>
      <c r="F8" s="13" t="s">
        <v>143</v>
      </c>
      <c r="G8" s="14"/>
      <c r="H8" s="14" t="s">
        <v>156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6"/>
      <c r="T8" s="7"/>
      <c r="U8" s="33" t="str">
        <f t="shared" si="3"/>
        <v>Trd_2w</v>
      </c>
      <c r="V8" s="14"/>
      <c r="W8" s="14" t="s">
        <v>156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6"/>
    </row>
    <row r="9" spans="1:34">
      <c r="A9" s="31" t="s">
        <v>103</v>
      </c>
      <c r="B9" s="32" t="str">
        <f ca="1" t="shared" si="1"/>
        <v>POP</v>
      </c>
      <c r="C9" s="32" t="str">
        <f ca="1" t="shared" si="2"/>
        <v>POP</v>
      </c>
      <c r="D9" s="13" t="s">
        <v>144</v>
      </c>
      <c r="E9" s="13" t="s">
        <v>147</v>
      </c>
      <c r="F9" s="13" t="s">
        <v>143</v>
      </c>
      <c r="G9" s="14"/>
      <c r="H9" s="14" t="s">
        <v>156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6"/>
      <c r="T9" s="7"/>
      <c r="U9" s="33" t="str">
        <f t="shared" si="3"/>
        <v>Trd_3w</v>
      </c>
      <c r="V9" s="14"/>
      <c r="W9" s="14" t="s">
        <v>156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6"/>
    </row>
    <row r="10" spans="1:34">
      <c r="A10" s="31" t="s">
        <v>99</v>
      </c>
      <c r="B10" s="32" t="str">
        <f ca="1" t="shared" si="1"/>
        <v>GDP</v>
      </c>
      <c r="C10" s="32" t="str">
        <f ca="1" t="shared" si="2"/>
        <v>GDP</v>
      </c>
      <c r="D10" s="13" t="s">
        <v>144</v>
      </c>
      <c r="E10" s="13" t="s">
        <v>147</v>
      </c>
      <c r="F10" s="13" t="s">
        <v>143</v>
      </c>
      <c r="G10" s="14" t="s">
        <v>156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6"/>
      <c r="T10" s="7"/>
      <c r="U10" s="33" t="str">
        <f t="shared" si="3"/>
        <v>TAI</v>
      </c>
      <c r="V10" s="14" t="s">
        <v>156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6"/>
    </row>
    <row r="11" spans="1:34">
      <c r="A11" s="31" t="s">
        <v>96</v>
      </c>
      <c r="B11" s="32" t="str">
        <f ca="1" t="shared" si="1"/>
        <v>GDP</v>
      </c>
      <c r="C11" s="32" t="str">
        <f ca="1" t="shared" si="2"/>
        <v>GDP</v>
      </c>
      <c r="D11" s="13" t="s">
        <v>144</v>
      </c>
      <c r="E11" s="13" t="s">
        <v>147</v>
      </c>
      <c r="F11" s="13" t="s">
        <v>143</v>
      </c>
      <c r="G11" s="14" t="s">
        <v>156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6"/>
      <c r="T11" s="7"/>
      <c r="U11" s="33" t="str">
        <f t="shared" si="3"/>
        <v>TAD</v>
      </c>
      <c r="V11" s="14" t="s">
        <v>156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6"/>
    </row>
    <row r="12" spans="1:34">
      <c r="A12" s="31" t="s">
        <v>100</v>
      </c>
      <c r="B12" s="32" t="str">
        <f ca="1" t="shared" si="1"/>
        <v>GDP</v>
      </c>
      <c r="C12" s="32" t="str">
        <f ca="1" t="shared" si="2"/>
        <v>GDP</v>
      </c>
      <c r="D12" s="13" t="s">
        <v>144</v>
      </c>
      <c r="E12" s="13" t="s">
        <v>147</v>
      </c>
      <c r="F12" s="13" t="s">
        <v>143</v>
      </c>
      <c r="G12" s="14" t="s">
        <v>156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6"/>
      <c r="T12" s="7"/>
      <c r="U12" s="33" t="str">
        <f t="shared" si="3"/>
        <v>TTF</v>
      </c>
      <c r="V12" s="14" t="s">
        <v>156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6"/>
    </row>
    <row r="13" spans="1:34">
      <c r="A13" s="31" t="s">
        <v>102</v>
      </c>
      <c r="B13" s="32" t="str">
        <f ca="1" t="shared" si="1"/>
        <v>POP</v>
      </c>
      <c r="C13" s="32" t="str">
        <f ca="1" t="shared" si="2"/>
        <v>POP</v>
      </c>
      <c r="D13" s="13" t="s">
        <v>144</v>
      </c>
      <c r="E13" s="13" t="s">
        <v>147</v>
      </c>
      <c r="F13" s="13" t="s">
        <v>143</v>
      </c>
      <c r="G13" s="14"/>
      <c r="H13" s="14" t="s">
        <v>156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6"/>
      <c r="T13" s="7"/>
      <c r="U13" s="33" t="str">
        <f t="shared" si="3"/>
        <v>TTP</v>
      </c>
      <c r="V13" s="14"/>
      <c r="W13" s="14" t="s">
        <v>156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6"/>
    </row>
    <row r="14" spans="1:34">
      <c r="A14" s="31" t="s">
        <v>104</v>
      </c>
      <c r="B14" s="32" t="str">
        <f ca="1" t="shared" si="1"/>
        <v>GDP</v>
      </c>
      <c r="C14" s="32" t="str">
        <f ca="1" t="shared" si="2"/>
        <v>GDP</v>
      </c>
      <c r="D14" s="13" t="s">
        <v>144</v>
      </c>
      <c r="E14" s="13" t="s">
        <v>147</v>
      </c>
      <c r="F14" s="13" t="s">
        <v>143</v>
      </c>
      <c r="G14" s="14" t="s">
        <v>156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6"/>
      <c r="T14" s="7"/>
      <c r="U14" s="33" t="str">
        <f t="shared" si="3"/>
        <v>TWD</v>
      </c>
      <c r="V14" s="14" t="s">
        <v>156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6"/>
    </row>
    <row r="15" spans="1:34">
      <c r="A15" s="31" t="s">
        <v>106</v>
      </c>
      <c r="B15" s="32" t="str">
        <f ca="1" t="shared" si="1"/>
        <v>GDP</v>
      </c>
      <c r="C15" s="32" t="str">
        <f ca="1" t="shared" si="2"/>
        <v>GDP</v>
      </c>
      <c r="D15" s="13" t="s">
        <v>144</v>
      </c>
      <c r="E15" s="13" t="s">
        <v>147</v>
      </c>
      <c r="F15" s="13" t="s">
        <v>143</v>
      </c>
      <c r="G15" s="14" t="s">
        <v>156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6"/>
      <c r="T15" s="7"/>
      <c r="U15" s="33" t="str">
        <f t="shared" si="3"/>
        <v>TWI</v>
      </c>
      <c r="V15" s="14" t="s">
        <v>156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6"/>
    </row>
    <row r="16" spans="1:34">
      <c r="A16" s="31" t="s">
        <v>157</v>
      </c>
      <c r="B16" s="32" t="str">
        <f ca="1" t="shared" si="1"/>
        <v>GDP</v>
      </c>
      <c r="C16" s="32" t="str">
        <f ca="1" t="shared" si="2"/>
        <v>GDP</v>
      </c>
      <c r="D16" s="13" t="s">
        <v>144</v>
      </c>
      <c r="E16" s="13" t="s">
        <v>147</v>
      </c>
      <c r="F16" s="13" t="s">
        <v>143</v>
      </c>
      <c r="G16" s="14" t="s">
        <v>156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6"/>
      <c r="T16" s="7"/>
      <c r="U16" s="33" t="str">
        <f t="shared" si="3"/>
        <v>NEU</v>
      </c>
      <c r="V16" s="14" t="s">
        <v>156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6"/>
    </row>
    <row r="17" spans="1:34">
      <c r="A17" s="31" t="s">
        <v>158</v>
      </c>
      <c r="B17" s="13" t="str">
        <f ca="1" t="shared" si="1"/>
        <v>GDPPHOU</v>
      </c>
      <c r="C17" s="32" t="str">
        <f ca="1" t="shared" si="2"/>
        <v>GDP</v>
      </c>
      <c r="D17" s="13" t="s">
        <v>146</v>
      </c>
      <c r="E17" s="13" t="s">
        <v>146</v>
      </c>
      <c r="F17" s="13" t="s">
        <v>138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6" t="s">
        <v>156</v>
      </c>
      <c r="T17" s="7"/>
      <c r="U17" s="33" t="str">
        <f t="shared" si="3"/>
        <v>RSH</v>
      </c>
      <c r="V17" s="16" t="s">
        <v>156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6"/>
    </row>
    <row r="18" spans="1:34">
      <c r="A18" s="31" t="s">
        <v>159</v>
      </c>
      <c r="B18" s="13" t="str">
        <f ca="1" t="shared" si="1"/>
        <v>GDPPHOU</v>
      </c>
      <c r="C18" s="32" t="str">
        <f ca="1" t="shared" si="2"/>
        <v>GDP</v>
      </c>
      <c r="D18" s="13" t="s">
        <v>147</v>
      </c>
      <c r="E18" s="13" t="s">
        <v>149</v>
      </c>
      <c r="F18" s="13" t="s">
        <v>143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6" t="s">
        <v>156</v>
      </c>
      <c r="T18" s="7"/>
      <c r="U18" s="33" t="str">
        <f t="shared" si="3"/>
        <v>RSC</v>
      </c>
      <c r="V18" s="16" t="s">
        <v>156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6"/>
    </row>
    <row r="19" spans="1:34">
      <c r="A19" s="31" t="s">
        <v>160</v>
      </c>
      <c r="B19" s="32" t="str">
        <f ca="1" t="shared" si="1"/>
        <v>POP</v>
      </c>
      <c r="C19" s="32" t="str">
        <f ca="1" t="shared" si="2"/>
        <v>GDPPCAP</v>
      </c>
      <c r="D19" s="13" t="s">
        <v>144</v>
      </c>
      <c r="E19" s="13" t="s">
        <v>147</v>
      </c>
      <c r="F19" s="13" t="s">
        <v>141</v>
      </c>
      <c r="G19" s="14"/>
      <c r="H19" s="14" t="s">
        <v>156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6"/>
      <c r="T19" s="7"/>
      <c r="U19" s="33" t="str">
        <f t="shared" si="3"/>
        <v>RHW</v>
      </c>
      <c r="V19" s="14"/>
      <c r="W19" s="14"/>
      <c r="X19" s="14"/>
      <c r="Y19" s="14" t="s">
        <v>156</v>
      </c>
      <c r="Z19" s="14"/>
      <c r="AA19" s="14"/>
      <c r="AB19" s="14"/>
      <c r="AC19" s="14"/>
      <c r="AD19" s="14"/>
      <c r="AE19" s="14"/>
      <c r="AF19" s="14"/>
      <c r="AG19" s="14"/>
      <c r="AH19" s="16"/>
    </row>
    <row r="20" spans="1:34">
      <c r="A20" s="31" t="s">
        <v>161</v>
      </c>
      <c r="B20" s="13" t="str">
        <f ca="1" t="shared" si="1"/>
        <v>GDPPHOU</v>
      </c>
      <c r="C20" s="32" t="str">
        <f ca="1" t="shared" si="2"/>
        <v>GDPPCAP</v>
      </c>
      <c r="D20" s="13" t="s">
        <v>144</v>
      </c>
      <c r="E20" s="13" t="s">
        <v>147</v>
      </c>
      <c r="F20" s="13" t="s">
        <v>143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6" t="s">
        <v>156</v>
      </c>
      <c r="T20" s="7"/>
      <c r="U20" s="33" t="str">
        <f t="shared" si="3"/>
        <v>RLI</v>
      </c>
      <c r="V20" s="14"/>
      <c r="W20" s="14"/>
      <c r="X20" s="14"/>
      <c r="Y20" s="14" t="s">
        <v>156</v>
      </c>
      <c r="Z20" s="14"/>
      <c r="AA20" s="14"/>
      <c r="AB20" s="14"/>
      <c r="AC20" s="14"/>
      <c r="AD20" s="14"/>
      <c r="AE20" s="14"/>
      <c r="AF20" s="14"/>
      <c r="AG20" s="14"/>
      <c r="AH20" s="16"/>
    </row>
    <row r="21" spans="1:34">
      <c r="A21" s="31" t="s">
        <v>162</v>
      </c>
      <c r="B21" s="32" t="str">
        <f ca="1" t="shared" si="1"/>
        <v>POP</v>
      </c>
      <c r="C21" s="32" t="str">
        <f ca="1" t="shared" si="2"/>
        <v>POP</v>
      </c>
      <c r="D21" s="13" t="s">
        <v>144</v>
      </c>
      <c r="E21" s="13" t="s">
        <v>147</v>
      </c>
      <c r="F21" s="13" t="s">
        <v>143</v>
      </c>
      <c r="G21" s="14"/>
      <c r="H21" s="14" t="s">
        <v>156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6"/>
      <c r="T21" s="7"/>
      <c r="U21" s="33" t="str">
        <f t="shared" si="3"/>
        <v>RCK</v>
      </c>
      <c r="V21" s="14"/>
      <c r="W21" s="14" t="s">
        <v>156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6"/>
    </row>
    <row r="22" spans="1:34">
      <c r="A22" s="31" t="s">
        <v>163</v>
      </c>
      <c r="B22" s="13" t="str">
        <f ca="1" t="shared" si="1"/>
        <v>GDPPHOU</v>
      </c>
      <c r="C22" s="32" t="str">
        <f ca="1" t="shared" si="2"/>
        <v>GDPPHOU</v>
      </c>
      <c r="D22" s="13" t="s">
        <v>144</v>
      </c>
      <c r="E22" s="13" t="s">
        <v>147</v>
      </c>
      <c r="F22" s="13" t="s">
        <v>143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6" t="s">
        <v>156</v>
      </c>
      <c r="T22" s="7"/>
      <c r="U22" s="33" t="str">
        <f t="shared" si="3"/>
        <v>RRF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6" t="s">
        <v>156</v>
      </c>
    </row>
    <row r="23" spans="1:34">
      <c r="A23" s="31" t="s">
        <v>164</v>
      </c>
      <c r="B23" s="13" t="str">
        <f ca="1" t="shared" si="1"/>
        <v>GDPPHOU</v>
      </c>
      <c r="C23" s="32" t="str">
        <f ca="1" t="shared" si="2"/>
        <v>GDPPHOU</v>
      </c>
      <c r="D23" s="13" t="s">
        <v>144</v>
      </c>
      <c r="E23" s="13" t="s">
        <v>147</v>
      </c>
      <c r="F23" s="13" t="s">
        <v>143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6" t="s">
        <v>156</v>
      </c>
      <c r="T23" s="7"/>
      <c r="U23" s="33" t="str">
        <f t="shared" si="3"/>
        <v>RCW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6" t="s">
        <v>156</v>
      </c>
    </row>
    <row r="24" spans="1:34">
      <c r="A24" s="31" t="s">
        <v>165</v>
      </c>
      <c r="B24" s="13" t="str">
        <f ca="1" t="shared" si="1"/>
        <v>GDPPHOU</v>
      </c>
      <c r="C24" s="32" t="str">
        <f ca="1" t="shared" si="2"/>
        <v>GDPPHOU</v>
      </c>
      <c r="D24" s="13" t="s">
        <v>144</v>
      </c>
      <c r="E24" s="13" t="s">
        <v>147</v>
      </c>
      <c r="F24" s="13" t="s">
        <v>143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6" t="s">
        <v>156</v>
      </c>
      <c r="T24" s="7"/>
      <c r="U24" s="33" t="str">
        <f t="shared" si="3"/>
        <v>RCD</v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6" t="s">
        <v>156</v>
      </c>
    </row>
    <row r="25" spans="1:34">
      <c r="A25" s="31" t="s">
        <v>166</v>
      </c>
      <c r="B25" s="13" t="str">
        <f ca="1" t="shared" si="1"/>
        <v>GDPPHOU</v>
      </c>
      <c r="C25" s="32" t="str">
        <f ca="1" t="shared" si="2"/>
        <v>GDPPHOU</v>
      </c>
      <c r="D25" s="13" t="s">
        <v>144</v>
      </c>
      <c r="E25" s="13" t="s">
        <v>147</v>
      </c>
      <c r="F25" s="13" t="s">
        <v>143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6" t="s">
        <v>156</v>
      </c>
      <c r="T25" s="7"/>
      <c r="U25" s="33" t="str">
        <f t="shared" si="3"/>
        <v>RDW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6" t="s">
        <v>156</v>
      </c>
    </row>
    <row r="26" spans="1:34">
      <c r="A26" s="31" t="s">
        <v>167</v>
      </c>
      <c r="B26" s="32" t="str">
        <f ca="1" t="shared" si="1"/>
        <v>GDP</v>
      </c>
      <c r="C26" s="32" t="str">
        <f ca="1" t="shared" si="2"/>
        <v>GDP</v>
      </c>
      <c r="D26" s="13" t="s">
        <v>147</v>
      </c>
      <c r="E26" s="13" t="s">
        <v>149</v>
      </c>
      <c r="F26" s="13" t="s">
        <v>147</v>
      </c>
      <c r="G26" s="14" t="s">
        <v>156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6"/>
      <c r="T26" s="7"/>
      <c r="U26" s="33" t="str">
        <f t="shared" si="3"/>
        <v>REA</v>
      </c>
      <c r="V26" s="16" t="s">
        <v>156</v>
      </c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6"/>
    </row>
    <row r="27" spans="1:34">
      <c r="A27" s="31" t="s">
        <v>168</v>
      </c>
      <c r="B27" s="13" t="str">
        <f ca="1" t="shared" si="1"/>
        <v>GDPPHOU</v>
      </c>
      <c r="C27" s="32" t="str">
        <f ca="1" t="shared" si="2"/>
        <v>GDPPHOU</v>
      </c>
      <c r="D27" s="13" t="s">
        <v>144</v>
      </c>
      <c r="E27" s="13" t="s">
        <v>147</v>
      </c>
      <c r="F27" s="13" t="s">
        <v>143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6" t="s">
        <v>156</v>
      </c>
      <c r="T27" s="7"/>
      <c r="U27" s="33" t="str">
        <f t="shared" si="3"/>
        <v>ROT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6" t="s">
        <v>156</v>
      </c>
    </row>
    <row r="28" spans="1:34">
      <c r="A28" s="31" t="s">
        <v>169</v>
      </c>
      <c r="B28" s="32" t="str">
        <f ca="1" t="shared" si="1"/>
        <v>GDPSER</v>
      </c>
      <c r="C28" s="32" t="str">
        <f ca="1" t="shared" si="2"/>
        <v>GDPSER</v>
      </c>
      <c r="D28" s="13" t="s">
        <v>144</v>
      </c>
      <c r="E28" s="13" t="s">
        <v>147</v>
      </c>
      <c r="F28" s="13" t="s">
        <v>143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 t="s">
        <v>156</v>
      </c>
      <c r="R28" s="14"/>
      <c r="S28" s="16"/>
      <c r="T28" s="7"/>
      <c r="U28" s="33" t="str">
        <f t="shared" si="3"/>
        <v>CSH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 t="s">
        <v>156</v>
      </c>
      <c r="AG28" s="14"/>
      <c r="AH28" s="16"/>
    </row>
    <row r="29" spans="1:34">
      <c r="A29" s="31" t="s">
        <v>170</v>
      </c>
      <c r="B29" s="32" t="str">
        <f ca="1" t="shared" si="1"/>
        <v>GDPSER</v>
      </c>
      <c r="C29" s="32" t="str">
        <f ca="1" t="shared" si="2"/>
        <v>GDPSER</v>
      </c>
      <c r="D29" s="13" t="s">
        <v>144</v>
      </c>
      <c r="E29" s="13" t="s">
        <v>147</v>
      </c>
      <c r="F29" s="13" t="s">
        <v>143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 t="s">
        <v>156</v>
      </c>
      <c r="R29" s="14"/>
      <c r="S29" s="16"/>
      <c r="T29" s="7"/>
      <c r="U29" s="33" t="str">
        <f t="shared" si="3"/>
        <v>CSC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 t="s">
        <v>156</v>
      </c>
      <c r="AG29" s="14"/>
      <c r="AH29" s="16"/>
    </row>
    <row r="30" spans="1:34">
      <c r="A30" s="31" t="s">
        <v>171</v>
      </c>
      <c r="B30" s="32" t="str">
        <f ca="1" t="shared" si="1"/>
        <v>GDPSER</v>
      </c>
      <c r="C30" s="32" t="str">
        <f ca="1" t="shared" si="2"/>
        <v>GDPSER</v>
      </c>
      <c r="D30" s="13" t="s">
        <v>144</v>
      </c>
      <c r="E30" s="13" t="s">
        <v>147</v>
      </c>
      <c r="F30" s="13" t="s">
        <v>143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 t="s">
        <v>156</v>
      </c>
      <c r="R30" s="14"/>
      <c r="S30" s="16"/>
      <c r="T30" s="7"/>
      <c r="U30" s="33" t="str">
        <f t="shared" si="3"/>
        <v>CHW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 t="s">
        <v>156</v>
      </c>
      <c r="AG30" s="14"/>
      <c r="AH30" s="16"/>
    </row>
    <row r="31" spans="1:34">
      <c r="A31" s="31" t="s">
        <v>172</v>
      </c>
      <c r="B31" s="32" t="str">
        <f ca="1" t="shared" si="1"/>
        <v>GDPSER</v>
      </c>
      <c r="C31" s="32" t="str">
        <f ca="1" t="shared" si="2"/>
        <v>GDPSER</v>
      </c>
      <c r="D31" s="13" t="s">
        <v>144</v>
      </c>
      <c r="E31" s="13" t="s">
        <v>147</v>
      </c>
      <c r="F31" s="13" t="s">
        <v>143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 t="s">
        <v>156</v>
      </c>
      <c r="R31" s="14"/>
      <c r="S31" s="16"/>
      <c r="T31" s="7"/>
      <c r="U31" s="33" t="str">
        <f t="shared" si="3"/>
        <v>CLA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 t="s">
        <v>156</v>
      </c>
      <c r="AG31" s="14"/>
      <c r="AH31" s="16"/>
    </row>
    <row r="32" spans="1:34">
      <c r="A32" s="31" t="s">
        <v>173</v>
      </c>
      <c r="B32" s="32" t="str">
        <f ca="1" t="shared" si="1"/>
        <v>GDPSER</v>
      </c>
      <c r="C32" s="32" t="str">
        <f ca="1" t="shared" si="2"/>
        <v>GDPSER</v>
      </c>
      <c r="D32" s="13" t="s">
        <v>144</v>
      </c>
      <c r="E32" s="13" t="s">
        <v>147</v>
      </c>
      <c r="F32" s="13" t="s">
        <v>143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 t="s">
        <v>156</v>
      </c>
      <c r="R32" s="14"/>
      <c r="S32" s="16"/>
      <c r="T32" s="7"/>
      <c r="U32" s="33" t="str">
        <f t="shared" si="3"/>
        <v>CCK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 t="s">
        <v>156</v>
      </c>
      <c r="AG32" s="14"/>
      <c r="AH32" s="16"/>
    </row>
    <row r="33" spans="1:34">
      <c r="A33" s="31" t="s">
        <v>174</v>
      </c>
      <c r="B33" s="32" t="str">
        <f ca="1" t="shared" si="1"/>
        <v>GDPSER</v>
      </c>
      <c r="C33" s="32" t="str">
        <f ca="1" t="shared" si="2"/>
        <v>GDPSER</v>
      </c>
      <c r="D33" s="13" t="s">
        <v>144</v>
      </c>
      <c r="E33" s="13" t="s">
        <v>147</v>
      </c>
      <c r="F33" s="13" t="s">
        <v>143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 t="s">
        <v>156</v>
      </c>
      <c r="R33" s="14"/>
      <c r="S33" s="16"/>
      <c r="T33" s="7"/>
      <c r="U33" s="33" t="str">
        <f t="shared" si="3"/>
        <v>CRF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 t="s">
        <v>156</v>
      </c>
      <c r="AG33" s="14"/>
      <c r="AH33" s="16"/>
    </row>
    <row r="34" spans="1:34">
      <c r="A34" s="31" t="s">
        <v>175</v>
      </c>
      <c r="B34" s="32" t="str">
        <f ca="1" t="shared" si="1"/>
        <v>GDPSER</v>
      </c>
      <c r="C34" s="32" t="str">
        <f ca="1" t="shared" si="2"/>
        <v>GDPSER</v>
      </c>
      <c r="D34" s="13" t="s">
        <v>144</v>
      </c>
      <c r="E34" s="13" t="s">
        <v>147</v>
      </c>
      <c r="F34" s="13" t="s">
        <v>143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 t="s">
        <v>156</v>
      </c>
      <c r="R34" s="14"/>
      <c r="S34" s="16"/>
      <c r="T34" s="7"/>
      <c r="U34" s="33" t="str">
        <f t="shared" si="3"/>
        <v>COE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 t="s">
        <v>156</v>
      </c>
      <c r="AG34" s="14"/>
      <c r="AH34" s="16"/>
    </row>
    <row r="35" spans="1:34">
      <c r="A35" s="31" t="s">
        <v>176</v>
      </c>
      <c r="B35" s="32" t="str">
        <f ca="1" t="shared" si="1"/>
        <v>GDPSER</v>
      </c>
      <c r="C35" s="32" t="str">
        <f ca="1" t="shared" si="2"/>
        <v>GDPSER</v>
      </c>
      <c r="D35" s="13" t="s">
        <v>144</v>
      </c>
      <c r="E35" s="13" t="s">
        <v>147</v>
      </c>
      <c r="F35" s="13" t="s">
        <v>143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 t="s">
        <v>156</v>
      </c>
      <c r="R35" s="14"/>
      <c r="S35" s="16"/>
      <c r="T35" s="7"/>
      <c r="U35" s="33" t="str">
        <f t="shared" si="3"/>
        <v>COT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 t="s">
        <v>156</v>
      </c>
      <c r="AG35" s="14"/>
      <c r="AH35" s="16"/>
    </row>
    <row r="36" spans="1:34">
      <c r="A36" s="31" t="s">
        <v>177</v>
      </c>
      <c r="B36" s="32" t="str">
        <f ca="1" t="shared" si="1"/>
        <v>GDPAGR</v>
      </c>
      <c r="C36" s="32" t="str">
        <f ca="1" t="shared" si="2"/>
        <v>GDPAGR</v>
      </c>
      <c r="D36" s="13" t="s">
        <v>144</v>
      </c>
      <c r="E36" s="13" t="s">
        <v>147</v>
      </c>
      <c r="F36" s="13" t="s">
        <v>143</v>
      </c>
      <c r="G36" s="14"/>
      <c r="H36" s="14"/>
      <c r="I36" s="14"/>
      <c r="J36" s="14"/>
      <c r="K36" s="14" t="s">
        <v>156</v>
      </c>
      <c r="L36" s="14"/>
      <c r="M36" s="14"/>
      <c r="N36" s="14"/>
      <c r="O36" s="14"/>
      <c r="P36" s="14"/>
      <c r="Q36" s="14"/>
      <c r="R36" s="14"/>
      <c r="S36" s="16"/>
      <c r="T36" s="7"/>
      <c r="U36" s="33" t="str">
        <f t="shared" si="3"/>
        <v>AGR</v>
      </c>
      <c r="V36" s="14"/>
      <c r="W36" s="14"/>
      <c r="X36" s="14"/>
      <c r="Y36" s="14"/>
      <c r="Z36" s="14" t="s">
        <v>156</v>
      </c>
      <c r="AA36" s="14"/>
      <c r="AB36" s="14"/>
      <c r="AC36" s="14"/>
      <c r="AD36" s="14"/>
      <c r="AE36" s="14"/>
      <c r="AF36" s="14"/>
      <c r="AG36" s="14"/>
      <c r="AH36" s="16"/>
    </row>
    <row r="37" spans="1:34">
      <c r="A37" s="31" t="s">
        <v>178</v>
      </c>
      <c r="B37" s="32" t="str">
        <f ca="1" t="shared" si="1"/>
        <v>GDPMFG</v>
      </c>
      <c r="C37" s="32" t="str">
        <f ca="1" t="shared" si="2"/>
        <v>GDPMFG</v>
      </c>
      <c r="D37" s="13" t="s">
        <v>140</v>
      </c>
      <c r="E37" s="13" t="s">
        <v>142</v>
      </c>
      <c r="F37" s="13" t="s">
        <v>139</v>
      </c>
      <c r="G37" s="14"/>
      <c r="H37" s="14"/>
      <c r="I37" s="14"/>
      <c r="J37" s="14"/>
      <c r="K37" s="14"/>
      <c r="L37" s="14" t="s">
        <v>156</v>
      </c>
      <c r="M37" s="14"/>
      <c r="N37" s="14"/>
      <c r="O37" s="14"/>
      <c r="P37" s="14"/>
      <c r="Q37" s="14"/>
      <c r="R37" s="14"/>
      <c r="S37" s="16"/>
      <c r="T37" s="7"/>
      <c r="U37" s="33" t="str">
        <f t="shared" si="3"/>
        <v>IIS</v>
      </c>
      <c r="V37" s="14"/>
      <c r="W37" s="14"/>
      <c r="X37" s="14"/>
      <c r="Y37" s="14"/>
      <c r="Z37" s="14"/>
      <c r="AA37" s="14" t="s">
        <v>156</v>
      </c>
      <c r="AB37" s="14"/>
      <c r="AC37" s="14"/>
      <c r="AD37" s="14"/>
      <c r="AE37" s="14"/>
      <c r="AF37" s="14"/>
      <c r="AG37" s="14"/>
      <c r="AH37" s="16"/>
    </row>
    <row r="38" spans="1:34">
      <c r="A38" s="31" t="s">
        <v>179</v>
      </c>
      <c r="B38" s="32" t="str">
        <f ca="1" t="shared" si="1"/>
        <v>GDPMFG</v>
      </c>
      <c r="C38" s="32" t="str">
        <f ca="1" t="shared" si="2"/>
        <v>GDPMFG</v>
      </c>
      <c r="D38" s="13" t="s">
        <v>140</v>
      </c>
      <c r="E38" s="13" t="s">
        <v>143</v>
      </c>
      <c r="F38" s="13" t="s">
        <v>138</v>
      </c>
      <c r="G38" s="14"/>
      <c r="H38" s="14"/>
      <c r="I38" s="14"/>
      <c r="J38" s="14"/>
      <c r="K38" s="14"/>
      <c r="L38" s="14" t="s">
        <v>156</v>
      </c>
      <c r="M38" s="14"/>
      <c r="N38" s="14"/>
      <c r="O38" s="14"/>
      <c r="P38" s="14"/>
      <c r="Q38" s="14"/>
      <c r="R38" s="14"/>
      <c r="S38" s="16"/>
      <c r="T38" s="7"/>
      <c r="U38" s="33" t="str">
        <f t="shared" si="3"/>
        <v>INF</v>
      </c>
      <c r="V38" s="14"/>
      <c r="W38" s="14"/>
      <c r="X38" s="14"/>
      <c r="Y38" s="14"/>
      <c r="Z38" s="14"/>
      <c r="AA38" s="14" t="s">
        <v>156</v>
      </c>
      <c r="AB38" s="14"/>
      <c r="AC38" s="14"/>
      <c r="AD38" s="14"/>
      <c r="AE38" s="14"/>
      <c r="AF38" s="14"/>
      <c r="AG38" s="14"/>
      <c r="AH38" s="16"/>
    </row>
    <row r="39" spans="1:34">
      <c r="A39" s="31" t="s">
        <v>180</v>
      </c>
      <c r="B39" s="32" t="str">
        <f ca="1" t="shared" si="1"/>
        <v>GDPIND</v>
      </c>
      <c r="C39" s="32" t="str">
        <f ca="1" t="shared" si="2"/>
        <v>GDPIND</v>
      </c>
      <c r="D39" s="13" t="s">
        <v>140</v>
      </c>
      <c r="E39" s="13" t="s">
        <v>143</v>
      </c>
      <c r="F39" s="13" t="s">
        <v>129</v>
      </c>
      <c r="G39" s="14"/>
      <c r="H39" s="14"/>
      <c r="I39" s="14"/>
      <c r="J39" s="14"/>
      <c r="K39" s="14"/>
      <c r="L39" s="14"/>
      <c r="M39" s="14"/>
      <c r="N39" s="14"/>
      <c r="O39" s="14"/>
      <c r="P39" s="14" t="s">
        <v>156</v>
      </c>
      <c r="Q39" s="14"/>
      <c r="R39" s="14"/>
      <c r="S39" s="16"/>
      <c r="T39" s="7"/>
      <c r="U39" s="33" t="str">
        <f t="shared" si="3"/>
        <v>ICH</v>
      </c>
      <c r="V39" s="14"/>
      <c r="W39" s="14"/>
      <c r="X39" s="14"/>
      <c r="Y39" s="14"/>
      <c r="Z39" s="14"/>
      <c r="AA39" s="14"/>
      <c r="AB39" s="14"/>
      <c r="AC39" s="14"/>
      <c r="AD39" s="14"/>
      <c r="AE39" s="14" t="s">
        <v>156</v>
      </c>
      <c r="AF39" s="14"/>
      <c r="AG39" s="14"/>
      <c r="AH39" s="16"/>
    </row>
    <row r="40" spans="1:34">
      <c r="A40" s="12" t="s">
        <v>181</v>
      </c>
      <c r="B40" s="32" t="str">
        <f ca="1" t="shared" si="1"/>
        <v>GDPIND</v>
      </c>
      <c r="C40" s="32" t="str">
        <f ca="1" t="shared" si="2"/>
        <v>GDPIND</v>
      </c>
      <c r="D40" s="13" t="s">
        <v>140</v>
      </c>
      <c r="E40" s="13" t="s">
        <v>143</v>
      </c>
      <c r="F40" s="13" t="s">
        <v>129</v>
      </c>
      <c r="G40" s="14"/>
      <c r="H40" s="14"/>
      <c r="I40" s="14"/>
      <c r="J40" s="14"/>
      <c r="K40" s="14"/>
      <c r="L40" s="14"/>
      <c r="M40" s="14"/>
      <c r="N40" s="14"/>
      <c r="O40" s="14"/>
      <c r="P40" s="14" t="s">
        <v>156</v>
      </c>
      <c r="Q40" s="14"/>
      <c r="R40" s="14"/>
      <c r="S40" s="16"/>
      <c r="T40" s="7"/>
      <c r="U40" s="33" t="str">
        <f t="shared" si="3"/>
        <v>ICH_Feedstock</v>
      </c>
      <c r="V40" s="14"/>
      <c r="W40" s="14"/>
      <c r="X40" s="14"/>
      <c r="Y40" s="14"/>
      <c r="Z40" s="14"/>
      <c r="AA40" s="14"/>
      <c r="AB40" s="14"/>
      <c r="AC40" s="14"/>
      <c r="AD40" s="14"/>
      <c r="AE40" s="14" t="s">
        <v>156</v>
      </c>
      <c r="AF40" s="14"/>
      <c r="AG40" s="14"/>
      <c r="AH40" s="16"/>
    </row>
    <row r="41" spans="1:34">
      <c r="A41" s="31" t="s">
        <v>182</v>
      </c>
      <c r="B41" s="32" t="str">
        <f ca="1" t="shared" si="1"/>
        <v>GDPIND</v>
      </c>
      <c r="C41" s="32" t="str">
        <f ca="1" t="shared" si="2"/>
        <v>GDPIND</v>
      </c>
      <c r="D41" s="13" t="s">
        <v>140</v>
      </c>
      <c r="E41" s="13" t="s">
        <v>145</v>
      </c>
      <c r="F41" s="13" t="s">
        <v>138</v>
      </c>
      <c r="G41" s="14"/>
      <c r="H41" s="14"/>
      <c r="I41" s="14"/>
      <c r="J41" s="14"/>
      <c r="K41" s="14"/>
      <c r="L41" s="14"/>
      <c r="M41" s="14"/>
      <c r="N41" s="14"/>
      <c r="O41" s="14"/>
      <c r="P41" s="14" t="s">
        <v>156</v>
      </c>
      <c r="Q41" s="14"/>
      <c r="R41" s="14"/>
      <c r="S41" s="16"/>
      <c r="T41" s="7"/>
      <c r="U41" s="33" t="str">
        <f t="shared" si="3"/>
        <v>ILP</v>
      </c>
      <c r="V41" s="14"/>
      <c r="W41" s="14"/>
      <c r="X41" s="14"/>
      <c r="Y41" s="14"/>
      <c r="Z41" s="14"/>
      <c r="AA41" s="14"/>
      <c r="AB41" s="14"/>
      <c r="AC41" s="14"/>
      <c r="AD41" s="14"/>
      <c r="AE41" s="14" t="s">
        <v>156</v>
      </c>
      <c r="AF41" s="14"/>
      <c r="AG41" s="14"/>
      <c r="AH41" s="16"/>
    </row>
    <row r="42" spans="1:34">
      <c r="A42" s="31" t="s">
        <v>183</v>
      </c>
      <c r="B42" s="32" t="str">
        <f ca="1" t="shared" si="1"/>
        <v>GDPIND</v>
      </c>
      <c r="C42" s="32" t="str">
        <f ca="1" t="shared" si="2"/>
        <v>GDPIND</v>
      </c>
      <c r="D42" s="13" t="s">
        <v>140</v>
      </c>
      <c r="E42" s="13" t="s">
        <v>145</v>
      </c>
      <c r="F42" s="13" t="s">
        <v>133</v>
      </c>
      <c r="G42" s="14"/>
      <c r="H42" s="14"/>
      <c r="I42" s="14"/>
      <c r="J42" s="14"/>
      <c r="K42" s="14"/>
      <c r="L42" s="14"/>
      <c r="M42" s="14"/>
      <c r="N42" s="14"/>
      <c r="O42" s="14"/>
      <c r="P42" s="14" t="s">
        <v>156</v>
      </c>
      <c r="Q42" s="14"/>
      <c r="R42" s="14"/>
      <c r="S42" s="16"/>
      <c r="T42" s="7"/>
      <c r="U42" s="33" t="str">
        <f t="shared" si="3"/>
        <v>INM</v>
      </c>
      <c r="V42" s="14"/>
      <c r="W42" s="14"/>
      <c r="X42" s="14"/>
      <c r="Y42" s="14"/>
      <c r="Z42" s="14"/>
      <c r="AA42" s="14"/>
      <c r="AB42" s="14"/>
      <c r="AC42" s="14"/>
      <c r="AD42" s="14"/>
      <c r="AE42" s="14" t="s">
        <v>156</v>
      </c>
      <c r="AF42" s="14"/>
      <c r="AG42" s="14"/>
      <c r="AH42" s="16"/>
    </row>
    <row r="43" spans="1:34">
      <c r="A43" s="12" t="s">
        <v>184</v>
      </c>
      <c r="B43" s="13" t="str">
        <f ca="1" t="shared" si="1"/>
        <v>GDPPHOU</v>
      </c>
      <c r="C43" s="32" t="str">
        <f ca="1" t="shared" si="2"/>
        <v>GDPPHOU</v>
      </c>
      <c r="D43" s="13" t="s">
        <v>140</v>
      </c>
      <c r="E43" s="13" t="s">
        <v>145</v>
      </c>
      <c r="F43" s="13" t="s">
        <v>138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6" t="s">
        <v>156</v>
      </c>
      <c r="T43" s="7"/>
      <c r="U43" s="33" t="str">
        <f t="shared" si="3"/>
        <v>IFP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6" t="s">
        <v>156</v>
      </c>
    </row>
    <row r="44" spans="1:34">
      <c r="A44" s="12" t="s">
        <v>185</v>
      </c>
      <c r="B44" s="32" t="str">
        <f ca="1" t="shared" si="1"/>
        <v>GDPIND</v>
      </c>
      <c r="C44" s="32" t="str">
        <f ca="1" t="shared" si="2"/>
        <v>GDPIND</v>
      </c>
      <c r="D44" s="13" t="s">
        <v>140</v>
      </c>
      <c r="E44" s="13" t="s">
        <v>145</v>
      </c>
      <c r="F44" s="13" t="s">
        <v>138</v>
      </c>
      <c r="G44" s="14"/>
      <c r="H44" s="14"/>
      <c r="I44" s="14"/>
      <c r="J44" s="14"/>
      <c r="K44" s="14"/>
      <c r="L44" s="14"/>
      <c r="M44" s="14"/>
      <c r="N44" s="14"/>
      <c r="O44" s="14"/>
      <c r="P44" s="14" t="s">
        <v>156</v>
      </c>
      <c r="Q44" s="14"/>
      <c r="R44" s="14"/>
      <c r="S44" s="16"/>
      <c r="T44" s="7"/>
      <c r="U44" s="33" t="str">
        <f t="shared" si="3"/>
        <v>IMC</v>
      </c>
      <c r="V44" s="14"/>
      <c r="W44" s="14"/>
      <c r="X44" s="14"/>
      <c r="Y44" s="14"/>
      <c r="Z44" s="14"/>
      <c r="AA44" s="14"/>
      <c r="AB44" s="14"/>
      <c r="AC44" s="14"/>
      <c r="AD44" s="14"/>
      <c r="AE44" s="14" t="s">
        <v>156</v>
      </c>
      <c r="AF44" s="14"/>
      <c r="AG44" s="14"/>
      <c r="AH44" s="16"/>
    </row>
    <row r="45" spans="1:34">
      <c r="A45" s="12" t="s">
        <v>186</v>
      </c>
      <c r="B45" s="32" t="str">
        <f ca="1" t="shared" si="1"/>
        <v>GDPMFG</v>
      </c>
      <c r="C45" s="32" t="str">
        <f ca="1" t="shared" si="2"/>
        <v>GDPMFG</v>
      </c>
      <c r="D45" s="13" t="s">
        <v>140</v>
      </c>
      <c r="E45" s="13" t="s">
        <v>145</v>
      </c>
      <c r="F45" s="13" t="s">
        <v>138</v>
      </c>
      <c r="G45" s="14"/>
      <c r="H45" s="14"/>
      <c r="I45" s="14"/>
      <c r="J45" s="14"/>
      <c r="K45" s="14"/>
      <c r="L45" s="14" t="s">
        <v>156</v>
      </c>
      <c r="M45" s="14"/>
      <c r="N45" s="14"/>
      <c r="O45" s="14"/>
      <c r="P45" s="14"/>
      <c r="Q45" s="14"/>
      <c r="R45" s="14"/>
      <c r="S45" s="16"/>
      <c r="T45" s="7"/>
      <c r="U45" s="33" t="str">
        <f t="shared" si="3"/>
        <v>ITM</v>
      </c>
      <c r="V45" s="14"/>
      <c r="W45" s="14"/>
      <c r="X45" s="14"/>
      <c r="Y45" s="14"/>
      <c r="Z45" s="14"/>
      <c r="AA45" s="14" t="s">
        <v>156</v>
      </c>
      <c r="AB45" s="14"/>
      <c r="AC45" s="14"/>
      <c r="AD45" s="14"/>
      <c r="AE45" s="14"/>
      <c r="AF45" s="14"/>
      <c r="AG45" s="14"/>
      <c r="AH45" s="16"/>
    </row>
    <row r="46" spans="1:34">
      <c r="A46" s="31" t="s">
        <v>187</v>
      </c>
      <c r="B46" s="32" t="str">
        <f ca="1" t="shared" si="1"/>
        <v>GDPIND</v>
      </c>
      <c r="C46" s="32" t="str">
        <f ca="1" t="shared" si="2"/>
        <v>GDPIND</v>
      </c>
      <c r="D46" s="13" t="s">
        <v>140</v>
      </c>
      <c r="E46" s="13" t="s">
        <v>145</v>
      </c>
      <c r="F46" s="13" t="s">
        <v>138</v>
      </c>
      <c r="G46" s="14"/>
      <c r="H46" s="14"/>
      <c r="I46" s="14"/>
      <c r="J46" s="14"/>
      <c r="K46" s="14"/>
      <c r="L46" s="14"/>
      <c r="M46" s="14"/>
      <c r="N46" s="14"/>
      <c r="O46" s="14"/>
      <c r="P46" s="14" t="s">
        <v>156</v>
      </c>
      <c r="Q46" s="14"/>
      <c r="R46" s="14"/>
      <c r="S46" s="16"/>
      <c r="T46" s="7"/>
      <c r="U46" s="33" t="str">
        <f t="shared" si="3"/>
        <v>IOI</v>
      </c>
      <c r="V46" s="14"/>
      <c r="W46" s="14"/>
      <c r="X46" s="14"/>
      <c r="Y46" s="14"/>
      <c r="Z46" s="14"/>
      <c r="AA46" s="14"/>
      <c r="AB46" s="14"/>
      <c r="AC46" s="14"/>
      <c r="AD46" s="14"/>
      <c r="AE46" s="14" t="s">
        <v>156</v>
      </c>
      <c r="AF46" s="14"/>
      <c r="AG46" s="14"/>
      <c r="AH46" s="16"/>
    </row>
    <row r="47" spans="1:34">
      <c r="A47" s="31" t="s">
        <v>188</v>
      </c>
      <c r="B47" s="32" t="str">
        <f ca="1" t="shared" si="1"/>
        <v>GDPIND</v>
      </c>
      <c r="C47" s="32" t="str">
        <f ca="1" t="shared" si="2"/>
        <v>GDPIND</v>
      </c>
      <c r="D47" s="13" t="s">
        <v>140</v>
      </c>
      <c r="E47" s="13" t="s">
        <v>145</v>
      </c>
      <c r="F47" s="13" t="s">
        <v>138</v>
      </c>
      <c r="G47" s="14"/>
      <c r="H47" s="14"/>
      <c r="I47" s="14"/>
      <c r="J47" s="14"/>
      <c r="K47" s="14"/>
      <c r="L47" s="14"/>
      <c r="M47" s="14"/>
      <c r="N47" s="14"/>
      <c r="O47" s="14"/>
      <c r="P47" s="14" t="s">
        <v>156</v>
      </c>
      <c r="Q47" s="14"/>
      <c r="R47" s="14"/>
      <c r="S47" s="16"/>
      <c r="T47" s="7"/>
      <c r="U47" s="33" t="str">
        <f t="shared" si="3"/>
        <v>ONO</v>
      </c>
      <c r="V47" s="14"/>
      <c r="W47" s="14"/>
      <c r="X47" s="14"/>
      <c r="Y47" s="14"/>
      <c r="Z47" s="14"/>
      <c r="AA47" s="14"/>
      <c r="AB47" s="14"/>
      <c r="AC47" s="14"/>
      <c r="AD47" s="14"/>
      <c r="AE47" s="14" t="s">
        <v>156</v>
      </c>
      <c r="AF47" s="14"/>
      <c r="AG47" s="14"/>
      <c r="AH47" s="16"/>
    </row>
    <row r="48" spans="1:2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15"/>
      <c r="T48" s="7"/>
      <c r="U48" s="7"/>
    </row>
  </sheetData>
  <pageMargins left="0.75" right="0.75" top="1" bottom="1" header="0.5" footer="0.5"/>
  <pageSetup paperSize="1" scale="52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675"/>
  <sheetViews>
    <sheetView tabSelected="1" zoomScale="57" zoomScaleNormal="57" workbookViewId="0">
      <selection activeCell="N15" sqref="N15"/>
    </sheetView>
  </sheetViews>
  <sheetFormatPr defaultColWidth="9" defaultRowHeight="12.5"/>
  <cols>
    <col min="4" max="29" width="6" customWidth="1"/>
    <col min="31" max="32" width="6.42727272727273" customWidth="1"/>
    <col min="33" max="43" width="4.57272727272727" customWidth="1"/>
    <col min="44" max="58" width="5.57272727272727" customWidth="1"/>
    <col min="60" max="61" width="5.71818181818182" customWidth="1"/>
    <col min="62" max="69" width="4.57272727272727" customWidth="1"/>
    <col min="70" max="79" width="5.14545454545455" customWidth="1"/>
  </cols>
  <sheetData>
    <row r="1" ht="20.25" spans="1:63">
      <c r="A1" t="s">
        <v>189</v>
      </c>
      <c r="AG1" s="5" t="s">
        <v>76</v>
      </c>
      <c r="AH1" s="5"/>
      <c r="BJ1" s="5" t="s">
        <v>190</v>
      </c>
      <c r="BK1" s="5"/>
    </row>
    <row r="2" ht="15.25" spans="1:61">
      <c r="A2" s="1" t="s">
        <v>80</v>
      </c>
      <c r="B2" s="1" t="s">
        <v>17</v>
      </c>
      <c r="C2" s="1" t="s">
        <v>191</v>
      </c>
      <c r="D2" s="1">
        <f>'SSP drivers'!F1</f>
        <v>2019</v>
      </c>
      <c r="E2" s="1">
        <f>'SSP drivers'!G1</f>
        <v>2020</v>
      </c>
      <c r="F2" s="1">
        <f>'SSP drivers'!H1</f>
        <v>2025</v>
      </c>
      <c r="G2" s="1">
        <f>'SSP drivers'!I1</f>
        <v>2030</v>
      </c>
      <c r="H2" s="1">
        <f>'SSP drivers'!J1</f>
        <v>2035</v>
      </c>
      <c r="I2" s="1">
        <f>'SSP drivers'!K1</f>
        <v>2040</v>
      </c>
      <c r="J2" s="1">
        <f>'SSP drivers'!L1</f>
        <v>2045</v>
      </c>
      <c r="K2" s="1">
        <f>'SSP drivers'!M1</f>
        <v>2050</v>
      </c>
      <c r="L2" s="1">
        <f>'SSP drivers'!N1</f>
        <v>2055</v>
      </c>
      <c r="M2" s="1">
        <f>'SSP drivers'!O1</f>
        <v>2060</v>
      </c>
      <c r="N2" s="1">
        <f>'SSP drivers'!P1</f>
        <v>2065</v>
      </c>
      <c r="O2" s="1">
        <f>'SSP drivers'!Q1</f>
        <v>2070</v>
      </c>
      <c r="P2" s="1">
        <f>'SSP drivers'!R1</f>
        <v>2075</v>
      </c>
      <c r="Q2" s="1">
        <f>'SSP drivers'!S1</f>
        <v>2080</v>
      </c>
      <c r="R2" s="1">
        <f>'SSP drivers'!T1</f>
        <v>2085</v>
      </c>
      <c r="S2" s="1">
        <f>'SSP drivers'!U1</f>
        <v>2090</v>
      </c>
      <c r="T2" s="1">
        <f>'SSP drivers'!V1</f>
        <v>2095</v>
      </c>
      <c r="U2" s="1">
        <f>'SSP drivers'!W1</f>
        <v>2100</v>
      </c>
      <c r="V2" s="1" t="s">
        <v>69</v>
      </c>
      <c r="W2" s="1" t="s">
        <v>69</v>
      </c>
      <c r="X2" s="1" t="s">
        <v>69</v>
      </c>
      <c r="Y2" s="1" t="s">
        <v>69</v>
      </c>
      <c r="Z2" s="1" t="s">
        <v>69</v>
      </c>
      <c r="AA2" s="1" t="s">
        <v>69</v>
      </c>
      <c r="AB2" s="1" t="s">
        <v>69</v>
      </c>
      <c r="AC2" s="1" t="s">
        <v>69</v>
      </c>
      <c r="AF2" t="s">
        <v>192</v>
      </c>
      <c r="BI2" t="s">
        <v>192</v>
      </c>
    </row>
    <row r="3" spans="1:87">
      <c r="A3" t="str">
        <f>IF(BYDem_tra!B2="","\I:",BYDem_tra!B2)</f>
        <v>Africa_North</v>
      </c>
      <c r="B3" t="str">
        <f>BYDem_tra!E2</f>
        <v>TAD</v>
      </c>
      <c r="C3" t="str">
        <f t="shared" ref="C3:C35" si="0">B3</f>
        <v>TAD</v>
      </c>
      <c r="D3" s="2">
        <f>SUMIFS(BYDem_tra!$M$2:$M$2000,BYDem_tra!$B$2:$B$2000,Demands_tra!$A3,BYDem_tra!$E$2:$E$2000,Demands_tra!$B3)</f>
        <v>28.9046665548</v>
      </c>
      <c r="E3" s="2">
        <f ca="1" t="shared" ref="E3:E34" si="1">(1+(AH3-AG3)/AG3*BK3)*D3</f>
        <v>29.5822608017472</v>
      </c>
      <c r="F3" s="2">
        <f ca="1" t="shared" ref="F3:F34" si="2">(1+(AI3-AH3)/AH3*BL3)*E3</f>
        <v>36.2721326982949</v>
      </c>
      <c r="G3" s="2">
        <f ca="1" t="shared" ref="G3:G34" si="3">(1+(AJ3-AI3)/AI3*BM3)*F3</f>
        <v>44.9777983174324</v>
      </c>
      <c r="H3" s="2">
        <f ca="1" t="shared" ref="H3:H34" si="4">(1+(AK3-AJ3)/AJ3*BN3)*G3</f>
        <v>55.7910122123946</v>
      </c>
      <c r="I3" s="2">
        <f ca="1" t="shared" ref="I3:I34" si="5">(1+(AL3-AK3)/AK3*BO3)*H3</f>
        <v>68.6078575881777</v>
      </c>
      <c r="J3" s="2">
        <f ca="1" t="shared" ref="J3:J34" si="6">(1+(AM3-AL3)/AL3*BP3)*I3</f>
        <v>83.5682177550948</v>
      </c>
      <c r="K3" s="2">
        <f ca="1" t="shared" ref="K3:K34" si="7">(1+(AN3-AM3)/AM3*BQ3)*J3</f>
        <v>100.826417530863</v>
      </c>
      <c r="L3" s="2">
        <f ca="1" t="shared" ref="L3:L34" si="8">(1+(AO3-AN3)/AN3*BR3)*K3</f>
        <v>120.507615414456</v>
      </c>
      <c r="M3" s="2">
        <f ca="1" t="shared" ref="M3:M34" si="9">(1+(AP3-AO3)/AO3*BS3)*L3</f>
        <v>142.473849844491</v>
      </c>
      <c r="N3" s="2">
        <f ca="1" t="shared" ref="N3:N34" si="10">(1+(AQ3-AP3)/AP3*BT3)*M3</f>
        <v>166.292282926465</v>
      </c>
      <c r="O3" s="2">
        <f ca="1" t="shared" ref="O3:O34" si="11">(1+(AR3-AQ3)/AQ3*BU3)*N3</f>
        <v>190.968391342177</v>
      </c>
      <c r="P3" s="2">
        <f ca="1" t="shared" ref="P3:P34" si="12">(1+(AS3-AR3)/AR3*BV3)*O3</f>
        <v>216.47515972444</v>
      </c>
      <c r="Q3" s="2">
        <f ca="1" t="shared" ref="Q3:Q34" si="13">(1+(AT3-AS3)/AS3*BW3)*P3</f>
        <v>242.585266372409</v>
      </c>
      <c r="R3" s="2">
        <f ca="1" t="shared" ref="R3:R34" si="14">(1+(AU3-AT3)/AT3*BX3)*Q3</f>
        <v>269.190086758569</v>
      </c>
      <c r="S3" s="2">
        <f ca="1" t="shared" ref="S3:S34" si="15">(1+(AV3-AU3)/AU3*BY3)*R3</f>
        <v>296.347989912762</v>
      </c>
      <c r="T3" s="2">
        <f ca="1" t="shared" ref="T3:T34" si="16">(1+(AW3-AV3)/AV3*BZ3)*S3</f>
        <v>323.958213052392</v>
      </c>
      <c r="U3" s="2">
        <f ca="1" t="shared" ref="U3:U26" si="17">(1+(AX3-AW3)/AW3*CA3)*T3</f>
        <v>351.686977387765</v>
      </c>
      <c r="V3" s="2" t="e">
        <f ca="1" t="shared" ref="V3:V66" si="18">(1+(AY3-AX3)/AX3*CB3)*U3</f>
        <v>#VALUE!</v>
      </c>
      <c r="W3" s="2" t="e">
        <f ca="1" t="shared" ref="W3:W66" si="19">(1+(AZ3-AY3)/AY3*CC3)*V3</f>
        <v>#DIV/0!</v>
      </c>
      <c r="X3" s="2" t="e">
        <f ca="1" t="shared" ref="X3:X66" si="20">(1+(BA3-AZ3)/AZ3*CD3)*W3</f>
        <v>#DIV/0!</v>
      </c>
      <c r="Y3" s="2" t="e">
        <f ca="1" t="shared" ref="Y3:Y66" si="21">(1+(BB3-BA3)/BA3*CE3)*X3</f>
        <v>#DIV/0!</v>
      </c>
      <c r="Z3" s="2" t="e">
        <f ca="1" t="shared" ref="Z3:Z66" si="22">(1+(BC3-BB3)/BB3*CF3)*Y3</f>
        <v>#DIV/0!</v>
      </c>
      <c r="AA3" s="2" t="e">
        <f ca="1" t="shared" ref="AA3:AA66" si="23">(1+(BD3-BC3)/BC3*CG3)*Z3</f>
        <v>#DIV/0!</v>
      </c>
      <c r="AB3" s="2" t="e">
        <f ca="1" t="shared" ref="AB3:AB66" si="24">(1+(BE3-BD3)/BD3*CH3)*AA3</f>
        <v>#DIV/0!</v>
      </c>
      <c r="AC3" s="2" t="e">
        <f ca="1" t="shared" ref="AC3:AC66" si="25">(1+(BF3-BE3)/BE3*CI3)*AB3</f>
        <v>#DIV/0!</v>
      </c>
      <c r="AE3" s="34" t="str">
        <f ca="1">VLOOKUP($C3,'Default drvr and elast'!$A$4:$C$49,MATCH(VLOOKUP(A3,Classification!$B$4:$D$99,2,FALSE),'Default drvr and elast'!$A$3:$C$3,0),FALSE)</f>
        <v>GDP</v>
      </c>
      <c r="AF3" s="4"/>
      <c r="AG3" s="6">
        <f ca="1">IF($AF3="",SUMIFS('Growth rates'!D$4:D$922,'Growth rates'!$B$4:$B$922,Demands_tra!$A3,'Growth rates'!$C$4:$C$922,$AE3),SUMIFS('Growth rates'!D$4:D$922,'Growth rates'!$B$4:$B$922,Demands_tra!$A3,'Growth rates'!$C$4:$C$922,$AF3))</f>
        <v>1</v>
      </c>
      <c r="AH3" s="6">
        <f ca="1">IF($AF3="",SUMIFS('Growth rates'!E$4:E$922,'Growth rates'!$B$4:$B$922,Demands_tra!$A3,'Growth rates'!$C$4:$C$922,$AE3),SUMIFS('Growth rates'!E$4:E$922,'Growth rates'!$B$4:$B$922,Demands_tra!$A3,'Growth rates'!$C$4:$C$922,$AF3))</f>
        <v>1.02349969875313</v>
      </c>
      <c r="AI3" s="6">
        <f ca="1">IF($AF3="",SUMIFS('Growth rates'!F$4:F$922,'Growth rates'!$B$4:$B$922,Demands_tra!$A3,'Growth rates'!$C$4:$C$922,$AE3),SUMIFS('Growth rates'!F$4:F$922,'Growth rates'!$B$4:$B$922,Demands_tra!$A3,'Growth rates'!$C$4:$C$922,$AF3))</f>
        <v>1.25839625558148</v>
      </c>
      <c r="AJ3" s="6">
        <f ca="1">IF($AF3="",SUMIFS('Growth rates'!G$4:G$922,'Growth rates'!$B$4:$B$922,Demands_tra!$A3,'Growth rates'!$C$4:$C$922,$AE3),SUMIFS('Growth rates'!G$4:G$922,'Growth rates'!$B$4:$B$922,Demands_tra!$A3,'Growth rates'!$C$4:$C$922,$AF3))</f>
        <v>1.56875019961733</v>
      </c>
      <c r="AK3" s="6">
        <f ca="1">IF($AF3="",SUMIFS('Growth rates'!H$4:H$922,'Growth rates'!$B$4:$B$922,Demands_tra!$A3,'Growth rates'!$C$4:$C$922,$AE3),SUMIFS('Growth rates'!H$4:H$922,'Growth rates'!$B$4:$B$922,Demands_tra!$A3,'Growth rates'!$C$4:$C$922,$AF3))</f>
        <v>1.96121257678312</v>
      </c>
      <c r="AL3" s="6">
        <f ca="1">IF($AF3="",SUMIFS('Growth rates'!I$4:I$922,'Growth rates'!$B$4:$B$922,Demands_tra!$A3,'Growth rates'!$C$4:$C$922,$AE3),SUMIFS('Growth rates'!I$4:I$922,'Growth rates'!$B$4:$B$922,Demands_tra!$A3,'Growth rates'!$C$4:$C$922,$AF3))</f>
        <v>2.43608377440658</v>
      </c>
      <c r="AM3" s="6">
        <f ca="1">IF($AF3="",SUMIFS('Growth rates'!J$4:J$922,'Growth rates'!$B$4:$B$922,Demands_tra!$A3,'Growth rates'!$C$4:$C$922,$AE3),SUMIFS('Growth rates'!J$4:J$922,'Growth rates'!$B$4:$B$922,Demands_tra!$A3,'Growth rates'!$C$4:$C$922,$AF3))</f>
        <v>3.00325350238505</v>
      </c>
      <c r="AN3" s="6">
        <f ca="1">IF($AF3="",SUMIFS('Growth rates'!K$4:K$922,'Growth rates'!$B$4:$B$922,Demands_tra!$A3,'Growth rates'!$C$4:$C$922,$AE3),SUMIFS('Growth rates'!K$4:K$922,'Growth rates'!$B$4:$B$922,Demands_tra!$A3,'Growth rates'!$C$4:$C$922,$AF3))</f>
        <v>3.67420479014643</v>
      </c>
      <c r="AO3" s="6">
        <f ca="1">IF($AF3="",SUMIFS('Growth rates'!L$4:L$922,'Growth rates'!$B$4:$B$922,Demands_tra!$A3,'Growth rates'!$C$4:$C$922,$AE3),SUMIFS('Growth rates'!L$4:L$922,'Growth rates'!$B$4:$B$922,Demands_tra!$A3,'Growth rates'!$C$4:$C$922,$AF3))</f>
        <v>4.460440572303</v>
      </c>
      <c r="AP3" s="6">
        <f ca="1">IF($AF3="",SUMIFS('Growth rates'!M$4:M$922,'Growth rates'!$B$4:$B$922,Demands_tra!$A3,'Growth rates'!$C$4:$C$922,$AE3),SUMIFS('Growth rates'!M$4:M$922,'Growth rates'!$B$4:$B$922,Demands_tra!$A3,'Growth rates'!$C$4:$C$922,$AF3))</f>
        <v>5.36383284096653</v>
      </c>
      <c r="AQ3" s="6">
        <f ca="1">IF($AF3="",SUMIFS('Growth rates'!N$4:N$922,'Growth rates'!$B$4:$B$922,Demands_tra!$A3,'Growth rates'!$C$4:$C$922,$AE3),SUMIFS('Growth rates'!N$4:N$922,'Growth rates'!$B$4:$B$922,Demands_tra!$A3,'Growth rates'!$C$4:$C$922,$AF3))</f>
        <v>6.37421321365854</v>
      </c>
      <c r="AR3" s="6">
        <f ca="1">IF($AF3="",SUMIFS('Growth rates'!O$4:O$922,'Growth rates'!$B$4:$B$922,Demands_tra!$A3,'Growth rates'!$C$4:$C$922,$AE3),SUMIFS('Growth rates'!O$4:O$922,'Growth rates'!$B$4:$B$922,Demands_tra!$A3,'Growth rates'!$C$4:$C$922,$AF3))</f>
        <v>7.45520677550761</v>
      </c>
      <c r="AS3" s="6">
        <f ca="1">IF($AF3="",SUMIFS('Growth rates'!P$4:P$922,'Growth rates'!$B$4:$B$922,Demands_tra!$A3,'Growth rates'!$C$4:$C$922,$AE3),SUMIFS('Growth rates'!P$4:P$922,'Growth rates'!$B$4:$B$922,Demands_tra!$A3,'Growth rates'!$C$4:$C$922,$AF3))</f>
        <v>8.60970837366772</v>
      </c>
      <c r="AT3" s="6">
        <f ca="1">IF($AF3="",SUMIFS('Growth rates'!Q$4:Q$922,'Growth rates'!$B$4:$B$922,Demands_tra!$A3,'Growth rates'!$C$4:$C$922,$AE3),SUMIFS('Growth rates'!Q$4:Q$922,'Growth rates'!$B$4:$B$922,Demands_tra!$A3,'Growth rates'!$C$4:$C$922,$AF3))</f>
        <v>9.8314238983634</v>
      </c>
      <c r="AU3" s="6">
        <f ca="1">IF($AF3="",SUMIFS('Growth rates'!R$4:R$922,'Growth rates'!$B$4:$B$922,Demands_tra!$A3,'Growth rates'!$C$4:$C$922,$AE3),SUMIFS('Growth rates'!R$4:R$922,'Growth rates'!$B$4:$B$922,Demands_tra!$A3,'Growth rates'!$C$4:$C$922,$AF3))</f>
        <v>11.1188654370631</v>
      </c>
      <c r="AV3" s="6">
        <f ca="1">IF($AF3="",SUMIFS('Growth rates'!S$4:S$922,'Growth rates'!$B$4:$B$922,Demands_tra!$A3,'Growth rates'!$C$4:$C$922,$AE3),SUMIFS('Growth rates'!S$4:S$922,'Growth rates'!$B$4:$B$922,Demands_tra!$A3,'Growth rates'!$C$4:$C$922,$AF3))</f>
        <v>12.4785673189264</v>
      </c>
      <c r="AW3" s="6">
        <f ca="1">IF($AF3="",SUMIFS('Growth rates'!T$4:T$922,'Growth rates'!$B$4:$B$922,Demands_tra!$A3,'Growth rates'!$C$4:$C$922,$AE3),SUMIFS('Growth rates'!T$4:T$922,'Growth rates'!$B$4:$B$922,Demands_tra!$A3,'Growth rates'!$C$4:$C$922,$AF3))</f>
        <v>13.9094673309328</v>
      </c>
      <c r="AX3" s="6">
        <f ca="1">IF($AF3="",SUMIFS('Growth rates'!U$4:U$922,'Growth rates'!$B$4:$B$922,Demands_tra!$A3,'Growth rates'!$C$4:$C$922,$AE3),SUMIFS('Growth rates'!U$4:U$922,'Growth rates'!$B$4:$B$922,Demands_tra!$A3,'Growth rates'!$C$4:$C$922,$AF3))</f>
        <v>15.3976698448309</v>
      </c>
      <c r="AY3" s="6">
        <f ca="1">IF($AF3="",SUMIFS('Growth rates'!V$4:V$922,'Growth rates'!$B$4:$B$922,Demands_tra!$A3,'Growth rates'!$C$4:$C$922,$AE3),SUMIFS('Growth rates'!V$4:V$922,'Growth rates'!$B$4:$B$922,Demands_tra!$A3,'Growth rates'!$C$4:$C$922,$AF3))</f>
        <v>0</v>
      </c>
      <c r="AZ3" s="6">
        <f ca="1">IF($AF3="",SUMIFS('Growth rates'!W$4:W$922,'Growth rates'!$B$4:$B$922,Demands_tra!$A3,'Growth rates'!$C$4:$C$922,$AE3),SUMIFS('Growth rates'!W$4:W$922,'Growth rates'!$B$4:$B$922,Demands_tra!$A3,'Growth rates'!$C$4:$C$922,$AF3))</f>
        <v>0</v>
      </c>
      <c r="BA3" s="6">
        <f ca="1">IF($AF3="",SUMIFS('Growth rates'!X$4:X$922,'Growth rates'!$B$4:$B$922,Demands_tra!$A3,'Growth rates'!$C$4:$C$922,$AE3),SUMIFS('Growth rates'!X$4:X$922,'Growth rates'!$B$4:$B$922,Demands_tra!$A3,'Growth rates'!$C$4:$C$922,$AF3))</f>
        <v>0</v>
      </c>
      <c r="BB3" s="6">
        <f ca="1">IF($AF3="",SUMIFS('Growth rates'!Y$4:Y$922,'Growth rates'!$B$4:$B$922,Demands_tra!$A3,'Growth rates'!$C$4:$C$922,$AE3),SUMIFS('Growth rates'!Y$4:Y$922,'Growth rates'!$B$4:$B$922,Demands_tra!$A3,'Growth rates'!$C$4:$C$922,$AF3))</f>
        <v>0</v>
      </c>
      <c r="BC3" s="6">
        <f ca="1">IF($AF3="",SUMIFS('Growth rates'!Z$4:Z$922,'Growth rates'!$B$4:$B$922,Demands_tra!$A3,'Growth rates'!$C$4:$C$922,$AE3),SUMIFS('Growth rates'!Z$4:Z$922,'Growth rates'!$B$4:$B$922,Demands_tra!$A3,'Growth rates'!$C$4:$C$922,$AF3))</f>
        <v>0</v>
      </c>
      <c r="BD3" s="6">
        <f ca="1">IF($AF3="",SUMIFS('Growth rates'!AA$4:AA$922,'Growth rates'!$B$4:$B$922,Demands_tra!$A3,'Growth rates'!$C$4:$C$922,$AE3),SUMIFS('Growth rates'!AA$4:AA$922,'Growth rates'!$B$4:$B$922,Demands_tra!$A3,'Growth rates'!$C$4:$C$922,$AF3))</f>
        <v>0</v>
      </c>
      <c r="BE3" s="6">
        <f ca="1">IF($AF3="",SUMIFS('Growth rates'!AB$4:AB$922,'Growth rates'!$B$4:$B$922,Demands_tra!$A3,'Growth rates'!$C$4:$C$922,$AE3),SUMIFS('Growth rates'!AB$4:AB$922,'Growth rates'!$B$4:$B$922,Demands_tra!$A3,'Growth rates'!$C$4:$C$922,$AF3))</f>
        <v>0</v>
      </c>
      <c r="BF3" s="6">
        <f ca="1">IF($AF3="",SUMIFS('Growth rates'!AC$4:AC$922,'Growth rates'!$B$4:$B$922,Demands_tra!$A3,'Growth rates'!$C$4:$C$922,$AE3),SUMIFS('Growth rates'!AC$4:AC$922,'Growth rates'!$B$4:$B$922,Demands_tra!$A3,'Growth rates'!$C$4:$C$922,$AF3))</f>
        <v>0</v>
      </c>
      <c r="BH3" t="str">
        <f ca="1">VLOOKUP($C3,'Default drvr and elast'!$A$4:$F$49,MATCH(VLOOKUP(A3,Classification!$B$4:$D$42,3,FALSE),'Default drvr and elast'!$D$3:$F$3,0)+3,FALSE)</f>
        <v>High2</v>
      </c>
      <c r="BJ3" s="6">
        <f ca="1">IF($BI3="",SUMIF(Elasticities!$B$5:$B$52,Demands_tra!$BH3,Elasticities!C$5:C$52),SUMIF(Elasticities!$B$5:$B$52,Demands_tra!$BI3,Elasticities!C$5:C$52))</f>
        <v>0.999999999999992</v>
      </c>
      <c r="BK3" s="6">
        <f ca="1">IF($BI3="",SUMIF(Elasticities!$B$5:$B$52,Demands_tra!$BH3,Elasticities!D$5:D$52),SUMIF(Elasticities!$B$5:$B$52,Demands_tra!$BI3,Elasticities!D$5:D$52))</f>
        <v>0.997560975609749</v>
      </c>
      <c r="BL3" s="6">
        <f ca="1">IF($BI3="",SUMIF(Elasticities!$B$5:$B$52,Demands_tra!$BH3,Elasticities!E$5:E$52),SUMIF(Elasticities!$B$5:$B$52,Demands_tra!$BI3,Elasticities!E$5:E$52))</f>
        <v>0.985365853658529</v>
      </c>
      <c r="BM3" s="6">
        <f ca="1">IF($BI3="",SUMIF(Elasticities!$B$5:$B$52,Demands_tra!$BH3,Elasticities!F$5:F$52),SUMIF(Elasticities!$B$5:$B$52,Demands_tra!$BI3,Elasticities!F$5:F$52))</f>
        <v>0.973170731707309</v>
      </c>
      <c r="BN3" s="6">
        <f ca="1">IF($BI3="",SUMIF(Elasticities!$B$5:$B$52,Demands_tra!$BH3,Elasticities!G$5:G$52),SUMIF(Elasticities!$B$5:$B$52,Demands_tra!$BI3,Elasticities!G$5:G$52))</f>
        <v>0.96097560975609</v>
      </c>
      <c r="BO3" s="6">
        <f ca="1">IF($BI3="",SUMIF(Elasticities!$B$5:$B$52,Demands_tra!$BH3,Elasticities!H$5:H$52),SUMIF(Elasticities!$B$5:$B$52,Demands_tra!$BI3,Elasticities!H$5:H$52))</f>
        <v>0.948780487804871</v>
      </c>
      <c r="BP3" s="6">
        <f ca="1">IF($BI3="",SUMIF(Elasticities!$B$5:$B$52,Demands_tra!$BH3,Elasticities!I$5:I$52),SUMIF(Elasticities!$B$5:$B$52,Demands_tra!$BI3,Elasticities!I$5:I$52))</f>
        <v>0.936585365853651</v>
      </c>
      <c r="BQ3" s="6">
        <f ca="1">IF($BI3="",SUMIF(Elasticities!$B$5:$B$52,Demands_tra!$BH3,Elasticities!J$5:J$52),SUMIF(Elasticities!$B$5:$B$52,Demands_tra!$BI3,Elasticities!J$5:J$52))</f>
        <v>0.924390243902432</v>
      </c>
      <c r="BR3" s="6">
        <f ca="1">IF($BI3="",SUMIF(Elasticities!$B$5:$B$52,Demands_tra!$BH3,Elasticities!K$5:K$52),SUMIF(Elasticities!$B$5:$B$52,Demands_tra!$BI3,Elasticities!K$5:K$52))</f>
        <v>0.912195121951213</v>
      </c>
      <c r="BS3" s="6">
        <f ca="1">IF($BI3="",SUMIF(Elasticities!$B$5:$B$52,Demands_tra!$BH3,Elasticities!L$5:L$52),SUMIF(Elasticities!$B$5:$B$52,Demands_tra!$BI3,Elasticities!L$5:L$52))</f>
        <v>0.899999999999992</v>
      </c>
      <c r="BT3" s="6">
        <f ca="1">IF($BI3="",SUMIF(Elasticities!$B$5:$B$52,Demands_tra!$BH3,Elasticities!M$5:M$52),SUMIF(Elasticities!$B$5:$B$52,Demands_tra!$BI3,Elasticities!M$5:M$52))</f>
        <v>0.887499999999992</v>
      </c>
      <c r="BU3" s="6">
        <f ca="1">IF($BI3="",SUMIF(Elasticities!$B$5:$B$52,Demands_tra!$BH3,Elasticities!N$5:N$52),SUMIF(Elasticities!$B$5:$B$52,Demands_tra!$BI3,Elasticities!N$5:N$52))</f>
        <v>0.874999999999992</v>
      </c>
      <c r="BV3" s="6">
        <f ca="1">IF($BI3="",SUMIF(Elasticities!$B$5:$B$52,Demands_tra!$BH3,Elasticities!O$5:O$52),SUMIF(Elasticities!$B$5:$B$52,Demands_tra!$BI3,Elasticities!O$5:O$52))</f>
        <v>0.862499999999992</v>
      </c>
      <c r="BW3" s="6">
        <f ca="1">IF($BI3="",SUMIF(Elasticities!$B$5:$B$52,Demands_tra!$BH3,Elasticities!P$5:P$52),SUMIF(Elasticities!$B$5:$B$52,Demands_tra!$BI3,Elasticities!P$5:P$52))</f>
        <v>0.849999999999993</v>
      </c>
      <c r="BX3" s="6">
        <f ca="1">IF($BI3="",SUMIF(Elasticities!$B$5:$B$52,Demands_tra!$BH3,Elasticities!Q$5:Q$52),SUMIF(Elasticities!$B$5:$B$52,Demands_tra!$BI3,Elasticities!Q$5:Q$52))</f>
        <v>0.837499999999992</v>
      </c>
      <c r="BY3" s="6">
        <f ca="1">IF($BI3="",SUMIF(Elasticities!$B$5:$B$52,Demands_tra!$BH3,Elasticities!R$5:R$52),SUMIF(Elasticities!$B$5:$B$52,Demands_tra!$BI3,Elasticities!R$5:R$52))</f>
        <v>0.824999999999992</v>
      </c>
      <c r="BZ3" s="6">
        <f ca="1">IF($BI3="",SUMIF(Elasticities!$B$5:$B$52,Demands_tra!$BH3,Elasticities!S$5:S$52),SUMIF(Elasticities!$B$5:$B$52,Demands_tra!$BI3,Elasticities!S$5:S$52))</f>
        <v>0.812499999999992</v>
      </c>
      <c r="CA3" s="6">
        <f ca="1">IF($BI3="",SUMIF(Elasticities!$B$5:$B$52,Demands_tra!$BH3,Elasticities!T$5:T$52),SUMIF(Elasticities!$B$5:$B$52,Demands_tra!$BI3,Elasticities!T$5:T$52))</f>
        <v>0.799999999999992</v>
      </c>
      <c r="CB3" s="6" t="e">
        <f ca="1">IF($BI3="",SUMIF(Elasticities!$B$5:$B$52,Demands_tra!$BH3,Elasticities!U$5:U$52),SUMIF(Elasticities!$B$5:$B$52,Demands_tra!$BI3,Elasticities!U$5:U$52))</f>
        <v>#VALUE!</v>
      </c>
      <c r="CC3" s="6" t="e">
        <f ca="1">IF($BI3="",SUMIF(Elasticities!$B$5:$B$52,Demands_tra!$BH3,Elasticities!V$5:V$52),SUMIF(Elasticities!$B$5:$B$52,Demands_tra!$BI3,Elasticities!V$5:V$52))</f>
        <v>#VALUE!</v>
      </c>
      <c r="CD3" s="6" t="e">
        <f ca="1">IF($BI3="",SUMIF(Elasticities!$B$5:$B$52,Demands_tra!$BH3,Elasticities!W$5:W$52),SUMIF(Elasticities!$B$5:$B$52,Demands_tra!$BI3,Elasticities!W$5:W$52))</f>
        <v>#VALUE!</v>
      </c>
      <c r="CE3" s="6" t="e">
        <f ca="1">IF($BI3="",SUMIF(Elasticities!$B$5:$B$52,Demands_tra!$BH3,Elasticities!X$5:X$52),SUMIF(Elasticities!$B$5:$B$52,Demands_tra!$BI3,Elasticities!X$5:X$52))</f>
        <v>#VALUE!</v>
      </c>
      <c r="CF3" s="6" t="e">
        <f ca="1">IF($BI3="",SUMIF(Elasticities!$B$5:$B$52,Demands_tra!$BH3,Elasticities!Y$5:Y$52),SUMIF(Elasticities!$B$5:$B$52,Demands_tra!$BI3,Elasticities!Y$5:Y$52))</f>
        <v>#VALUE!</v>
      </c>
      <c r="CG3" s="6" t="e">
        <f ca="1">IF($BI3="",SUMIF(Elasticities!$B$5:$B$52,Demands_tra!$BH3,Elasticities!Z$5:Z$52),SUMIF(Elasticities!$B$5:$B$52,Demands_tra!$BI3,Elasticities!Z$5:Z$52))</f>
        <v>#VALUE!</v>
      </c>
      <c r="CH3" s="6" t="e">
        <f ca="1">IF($BI3="",SUMIF(Elasticities!$B$5:$B$52,Demands_tra!$BH3,Elasticities!AA$5:AA$52),SUMIF(Elasticities!$B$5:$B$52,Demands_tra!$BI3,Elasticities!AA$5:AA$52))</f>
        <v>#VALUE!</v>
      </c>
      <c r="CI3" s="6" t="e">
        <f ca="1">IF($BI3="",SUMIF(Elasticities!$B$5:$B$52,Demands_tra!$BH3,Elasticities!AB$5:AB$52),SUMIF(Elasticities!$B$5:$B$52,Demands_tra!$BI3,Elasticities!AB$5:AB$52))</f>
        <v>#VALUE!</v>
      </c>
    </row>
    <row r="4" spans="1:87">
      <c r="A4" t="str">
        <f>IF(BYDem_tra!B3="","\I:",BYDem_tra!B3)</f>
        <v>Africa_North</v>
      </c>
      <c r="B4" t="str">
        <f>BYDem_tra!E3</f>
        <v>TAI</v>
      </c>
      <c r="C4" t="str">
        <f t="shared" si="0"/>
        <v>TAI</v>
      </c>
      <c r="D4" s="2">
        <f>SUMIFS(BYDem_tra!$M$2:$M$2000,BYDem_tra!$B$2:$B$2000,Demands_tra!$A4,BYDem_tra!$E$2:$E$2000,Demands_tra!$B4)</f>
        <v>99.1230300972</v>
      </c>
      <c r="E4" s="2">
        <f ca="1" t="shared" si="1"/>
        <v>101.446710074843</v>
      </c>
      <c r="F4" s="2">
        <f ca="1" t="shared" si="2"/>
        <v>124.388347270024</v>
      </c>
      <c r="G4" s="2">
        <f ca="1" t="shared" si="3"/>
        <v>154.242763806742</v>
      </c>
      <c r="H4" s="2">
        <f ca="1" t="shared" si="4"/>
        <v>191.324614390478</v>
      </c>
      <c r="I4" s="2">
        <f ca="1" t="shared" si="5"/>
        <v>235.277536231879</v>
      </c>
      <c r="J4" s="2">
        <f ca="1" t="shared" si="6"/>
        <v>286.581232411139</v>
      </c>
      <c r="K4" s="2">
        <f ca="1" t="shared" si="7"/>
        <v>345.764930398233</v>
      </c>
      <c r="L4" s="2">
        <f ca="1" t="shared" si="8"/>
        <v>413.257837346865</v>
      </c>
      <c r="M4" s="2">
        <f ca="1" t="shared" si="9"/>
        <v>488.58684044754</v>
      </c>
      <c r="N4" s="2">
        <f ca="1" t="shared" si="10"/>
        <v>570.267604858939</v>
      </c>
      <c r="O4" s="2">
        <f ca="1" t="shared" si="11"/>
        <v>654.889602920572</v>
      </c>
      <c r="P4" s="2">
        <f ca="1" t="shared" si="12"/>
        <v>742.360190593464</v>
      </c>
      <c r="Q4" s="2">
        <f ca="1" t="shared" si="13"/>
        <v>831.899811547089</v>
      </c>
      <c r="R4" s="2">
        <f ca="1" t="shared" si="14"/>
        <v>923.135958723124</v>
      </c>
      <c r="S4" s="2">
        <f ca="1" t="shared" si="15"/>
        <v>1016.26879755474</v>
      </c>
      <c r="T4" s="2">
        <f ca="1" t="shared" si="16"/>
        <v>1110.9527813354</v>
      </c>
      <c r="U4" s="2">
        <f ca="1" t="shared" si="17"/>
        <v>1206.04327949293</v>
      </c>
      <c r="V4" s="2" t="e">
        <f ca="1" t="shared" si="18"/>
        <v>#VALUE!</v>
      </c>
      <c r="W4" s="2" t="e">
        <f ca="1" t="shared" si="19"/>
        <v>#DIV/0!</v>
      </c>
      <c r="X4" s="2" t="e">
        <f ca="1" t="shared" si="20"/>
        <v>#DIV/0!</v>
      </c>
      <c r="Y4" s="2" t="e">
        <f ca="1" t="shared" si="21"/>
        <v>#DIV/0!</v>
      </c>
      <c r="Z4" s="2" t="e">
        <f ca="1" t="shared" si="22"/>
        <v>#DIV/0!</v>
      </c>
      <c r="AA4" s="2" t="e">
        <f ca="1" t="shared" si="23"/>
        <v>#DIV/0!</v>
      </c>
      <c r="AB4" s="2" t="e">
        <f ca="1" t="shared" si="24"/>
        <v>#DIV/0!</v>
      </c>
      <c r="AC4" s="2" t="e">
        <f ca="1" t="shared" si="25"/>
        <v>#DIV/0!</v>
      </c>
      <c r="AE4" s="34" t="str">
        <f ca="1">VLOOKUP($C4,'Default drvr and elast'!$A$4:$C$49,MATCH(VLOOKUP(A4,Classification!$B$4:$D$99,2,FALSE),'Default drvr and elast'!$A$3:$C$3,0),FALSE)</f>
        <v>GDP</v>
      </c>
      <c r="AF4" s="4"/>
      <c r="AG4" s="6">
        <f ca="1">IF($AF4="",SUMIFS('Growth rates'!D$4:D$922,'Growth rates'!$B$4:$B$922,Demands_tra!$A4,'Growth rates'!$C$4:$C$922,$AE4),SUMIFS('Growth rates'!D$4:D$922,'Growth rates'!$B$4:$B$922,Demands_tra!$A4,'Growth rates'!$C$4:$C$922,$AF4))</f>
        <v>1</v>
      </c>
      <c r="AH4" s="6">
        <f ca="1">IF($AF4="",SUMIFS('Growth rates'!E$4:E$922,'Growth rates'!$B$4:$B$922,Demands_tra!$A4,'Growth rates'!$C$4:$C$922,$AE4),SUMIFS('Growth rates'!E$4:E$922,'Growth rates'!$B$4:$B$922,Demands_tra!$A4,'Growth rates'!$C$4:$C$922,$AF4))</f>
        <v>1.02349969875313</v>
      </c>
      <c r="AI4" s="6">
        <f ca="1">IF($AF4="",SUMIFS('Growth rates'!F$4:F$922,'Growth rates'!$B$4:$B$922,Demands_tra!$A4,'Growth rates'!$C$4:$C$922,$AE4),SUMIFS('Growth rates'!F$4:F$922,'Growth rates'!$B$4:$B$922,Demands_tra!$A4,'Growth rates'!$C$4:$C$922,$AF4))</f>
        <v>1.25839625558148</v>
      </c>
      <c r="AJ4" s="6">
        <f ca="1">IF($AF4="",SUMIFS('Growth rates'!G$4:G$922,'Growth rates'!$B$4:$B$922,Demands_tra!$A4,'Growth rates'!$C$4:$C$922,$AE4),SUMIFS('Growth rates'!G$4:G$922,'Growth rates'!$B$4:$B$922,Demands_tra!$A4,'Growth rates'!$C$4:$C$922,$AF4))</f>
        <v>1.56875019961733</v>
      </c>
      <c r="AK4" s="6">
        <f ca="1">IF($AF4="",SUMIFS('Growth rates'!H$4:H$922,'Growth rates'!$B$4:$B$922,Demands_tra!$A4,'Growth rates'!$C$4:$C$922,$AE4),SUMIFS('Growth rates'!H$4:H$922,'Growth rates'!$B$4:$B$922,Demands_tra!$A4,'Growth rates'!$C$4:$C$922,$AF4))</f>
        <v>1.96121257678312</v>
      </c>
      <c r="AL4" s="6">
        <f ca="1">IF($AF4="",SUMIFS('Growth rates'!I$4:I$922,'Growth rates'!$B$4:$B$922,Demands_tra!$A4,'Growth rates'!$C$4:$C$922,$AE4),SUMIFS('Growth rates'!I$4:I$922,'Growth rates'!$B$4:$B$922,Demands_tra!$A4,'Growth rates'!$C$4:$C$922,$AF4))</f>
        <v>2.43608377440658</v>
      </c>
      <c r="AM4" s="6">
        <f ca="1">IF($AF4="",SUMIFS('Growth rates'!J$4:J$922,'Growth rates'!$B$4:$B$922,Demands_tra!$A4,'Growth rates'!$C$4:$C$922,$AE4),SUMIFS('Growth rates'!J$4:J$922,'Growth rates'!$B$4:$B$922,Demands_tra!$A4,'Growth rates'!$C$4:$C$922,$AF4))</f>
        <v>3.00325350238505</v>
      </c>
      <c r="AN4" s="6">
        <f ca="1">IF($AF4="",SUMIFS('Growth rates'!K$4:K$922,'Growth rates'!$B$4:$B$922,Demands_tra!$A4,'Growth rates'!$C$4:$C$922,$AE4),SUMIFS('Growth rates'!K$4:K$922,'Growth rates'!$B$4:$B$922,Demands_tra!$A4,'Growth rates'!$C$4:$C$922,$AF4))</f>
        <v>3.67420479014643</v>
      </c>
      <c r="AO4" s="6">
        <f ca="1">IF($AF4="",SUMIFS('Growth rates'!L$4:L$922,'Growth rates'!$B$4:$B$922,Demands_tra!$A4,'Growth rates'!$C$4:$C$922,$AE4),SUMIFS('Growth rates'!L$4:L$922,'Growth rates'!$B$4:$B$922,Demands_tra!$A4,'Growth rates'!$C$4:$C$922,$AF4))</f>
        <v>4.460440572303</v>
      </c>
      <c r="AP4" s="6">
        <f ca="1">IF($AF4="",SUMIFS('Growth rates'!M$4:M$922,'Growth rates'!$B$4:$B$922,Demands_tra!$A4,'Growth rates'!$C$4:$C$922,$AE4),SUMIFS('Growth rates'!M$4:M$922,'Growth rates'!$B$4:$B$922,Demands_tra!$A4,'Growth rates'!$C$4:$C$922,$AF4))</f>
        <v>5.36383284096653</v>
      </c>
      <c r="AQ4" s="6">
        <f ca="1">IF($AF4="",SUMIFS('Growth rates'!N$4:N$922,'Growth rates'!$B$4:$B$922,Demands_tra!$A4,'Growth rates'!$C$4:$C$922,$AE4),SUMIFS('Growth rates'!N$4:N$922,'Growth rates'!$B$4:$B$922,Demands_tra!$A4,'Growth rates'!$C$4:$C$922,$AF4))</f>
        <v>6.37421321365854</v>
      </c>
      <c r="AR4" s="6">
        <f ca="1">IF($AF4="",SUMIFS('Growth rates'!O$4:O$922,'Growth rates'!$B$4:$B$922,Demands_tra!$A4,'Growth rates'!$C$4:$C$922,$AE4),SUMIFS('Growth rates'!O$4:O$922,'Growth rates'!$B$4:$B$922,Demands_tra!$A4,'Growth rates'!$C$4:$C$922,$AF4))</f>
        <v>7.45520677550761</v>
      </c>
      <c r="AS4" s="6">
        <f ca="1">IF($AF4="",SUMIFS('Growth rates'!P$4:P$922,'Growth rates'!$B$4:$B$922,Demands_tra!$A4,'Growth rates'!$C$4:$C$922,$AE4),SUMIFS('Growth rates'!P$4:P$922,'Growth rates'!$B$4:$B$922,Demands_tra!$A4,'Growth rates'!$C$4:$C$922,$AF4))</f>
        <v>8.60970837366772</v>
      </c>
      <c r="AT4" s="6">
        <f ca="1">IF($AF4="",SUMIFS('Growth rates'!Q$4:Q$922,'Growth rates'!$B$4:$B$922,Demands_tra!$A4,'Growth rates'!$C$4:$C$922,$AE4),SUMIFS('Growth rates'!Q$4:Q$922,'Growth rates'!$B$4:$B$922,Demands_tra!$A4,'Growth rates'!$C$4:$C$922,$AF4))</f>
        <v>9.8314238983634</v>
      </c>
      <c r="AU4" s="6">
        <f ca="1">IF($AF4="",SUMIFS('Growth rates'!R$4:R$922,'Growth rates'!$B$4:$B$922,Demands_tra!$A4,'Growth rates'!$C$4:$C$922,$AE4),SUMIFS('Growth rates'!R$4:R$922,'Growth rates'!$B$4:$B$922,Demands_tra!$A4,'Growth rates'!$C$4:$C$922,$AF4))</f>
        <v>11.1188654370631</v>
      </c>
      <c r="AV4" s="6">
        <f ca="1">IF($AF4="",SUMIFS('Growth rates'!S$4:S$922,'Growth rates'!$B$4:$B$922,Demands_tra!$A4,'Growth rates'!$C$4:$C$922,$AE4),SUMIFS('Growth rates'!S$4:S$922,'Growth rates'!$B$4:$B$922,Demands_tra!$A4,'Growth rates'!$C$4:$C$922,$AF4))</f>
        <v>12.4785673189264</v>
      </c>
      <c r="AW4" s="6">
        <f ca="1">IF($AF4="",SUMIFS('Growth rates'!T$4:T$922,'Growth rates'!$B$4:$B$922,Demands_tra!$A4,'Growth rates'!$C$4:$C$922,$AE4),SUMIFS('Growth rates'!T$4:T$922,'Growth rates'!$B$4:$B$922,Demands_tra!$A4,'Growth rates'!$C$4:$C$922,$AF4))</f>
        <v>13.9094673309328</v>
      </c>
      <c r="AX4" s="6">
        <f ca="1">IF($AF4="",SUMIFS('Growth rates'!U$4:U$922,'Growth rates'!$B$4:$B$922,Demands_tra!$A4,'Growth rates'!$C$4:$C$922,$AE4),SUMIFS('Growth rates'!U$4:U$922,'Growth rates'!$B$4:$B$922,Demands_tra!$A4,'Growth rates'!$C$4:$C$922,$AF4))</f>
        <v>15.3976698448309</v>
      </c>
      <c r="AY4" s="6">
        <f ca="1">IF($AF4="",SUMIFS('Growth rates'!V$4:V$922,'Growth rates'!$B$4:$B$922,Demands_tra!$A4,'Growth rates'!$C$4:$C$922,$AE4),SUMIFS('Growth rates'!V$4:V$922,'Growth rates'!$B$4:$B$922,Demands_tra!$A4,'Growth rates'!$C$4:$C$922,$AF4))</f>
        <v>0</v>
      </c>
      <c r="AZ4" s="6">
        <f ca="1">IF($AF4="",SUMIFS('Growth rates'!W$4:W$922,'Growth rates'!$B$4:$B$922,Demands_tra!$A4,'Growth rates'!$C$4:$C$922,$AE4),SUMIFS('Growth rates'!W$4:W$922,'Growth rates'!$B$4:$B$922,Demands_tra!$A4,'Growth rates'!$C$4:$C$922,$AF4))</f>
        <v>0</v>
      </c>
      <c r="BA4" s="6">
        <f ca="1">IF($AF4="",SUMIFS('Growth rates'!X$4:X$922,'Growth rates'!$B$4:$B$922,Demands_tra!$A4,'Growth rates'!$C$4:$C$922,$AE4),SUMIFS('Growth rates'!X$4:X$922,'Growth rates'!$B$4:$B$922,Demands_tra!$A4,'Growth rates'!$C$4:$C$922,$AF4))</f>
        <v>0</v>
      </c>
      <c r="BB4" s="6">
        <f ca="1">IF($AF4="",SUMIFS('Growth rates'!Y$4:Y$922,'Growth rates'!$B$4:$B$922,Demands_tra!$A4,'Growth rates'!$C$4:$C$922,$AE4),SUMIFS('Growth rates'!Y$4:Y$922,'Growth rates'!$B$4:$B$922,Demands_tra!$A4,'Growth rates'!$C$4:$C$922,$AF4))</f>
        <v>0</v>
      </c>
      <c r="BC4" s="6">
        <f ca="1">IF($AF4="",SUMIFS('Growth rates'!Z$4:Z$922,'Growth rates'!$B$4:$B$922,Demands_tra!$A4,'Growth rates'!$C$4:$C$922,$AE4),SUMIFS('Growth rates'!Z$4:Z$922,'Growth rates'!$B$4:$B$922,Demands_tra!$A4,'Growth rates'!$C$4:$C$922,$AF4))</f>
        <v>0</v>
      </c>
      <c r="BD4" s="6">
        <f ca="1">IF($AF4="",SUMIFS('Growth rates'!AA$4:AA$922,'Growth rates'!$B$4:$B$922,Demands_tra!$A4,'Growth rates'!$C$4:$C$922,$AE4),SUMIFS('Growth rates'!AA$4:AA$922,'Growth rates'!$B$4:$B$922,Demands_tra!$A4,'Growth rates'!$C$4:$C$922,$AF4))</f>
        <v>0</v>
      </c>
      <c r="BE4" s="6">
        <f ca="1">IF($AF4="",SUMIFS('Growth rates'!AB$4:AB$922,'Growth rates'!$B$4:$B$922,Demands_tra!$A4,'Growth rates'!$C$4:$C$922,$AE4),SUMIFS('Growth rates'!AB$4:AB$922,'Growth rates'!$B$4:$B$922,Demands_tra!$A4,'Growth rates'!$C$4:$C$922,$AF4))</f>
        <v>0</v>
      </c>
      <c r="BF4" s="6">
        <f ca="1">IF($AF4="",SUMIFS('Growth rates'!AC$4:AC$922,'Growth rates'!$B$4:$B$922,Demands_tra!$A4,'Growth rates'!$C$4:$C$922,$AE4),SUMIFS('Growth rates'!AC$4:AC$922,'Growth rates'!$B$4:$B$922,Demands_tra!$A4,'Growth rates'!$C$4:$C$922,$AF4))</f>
        <v>0</v>
      </c>
      <c r="BH4" t="str">
        <f ca="1">VLOOKUP($C4,'Default drvr and elast'!$A$4:$F$49,MATCH(VLOOKUP(A4,Classification!$B$4:$D$42,3,FALSE),'Default drvr and elast'!$D$3:$F$3,0)+3,FALSE)</f>
        <v>High2</v>
      </c>
      <c r="BJ4" s="6">
        <f ca="1">IF($BI4="",SUMIF(Elasticities!$B$5:$B$52,Demands_tra!$BH4,Elasticities!C$5:C$52),SUMIF(Elasticities!$B$5:$B$52,Demands_tra!$BI4,Elasticities!C$5:C$52))</f>
        <v>0.999999999999992</v>
      </c>
      <c r="BK4" s="6">
        <f ca="1">IF($BI4="",SUMIF(Elasticities!$B$5:$B$52,Demands_tra!$BH4,Elasticities!D$5:D$52),SUMIF(Elasticities!$B$5:$B$52,Demands_tra!$BI4,Elasticities!D$5:D$52))</f>
        <v>0.997560975609749</v>
      </c>
      <c r="BL4" s="6">
        <f ca="1">IF($BI4="",SUMIF(Elasticities!$B$5:$B$52,Demands_tra!$BH4,Elasticities!E$5:E$52),SUMIF(Elasticities!$B$5:$B$52,Demands_tra!$BI4,Elasticities!E$5:E$52))</f>
        <v>0.985365853658529</v>
      </c>
      <c r="BM4" s="6">
        <f ca="1">IF($BI4="",SUMIF(Elasticities!$B$5:$B$52,Demands_tra!$BH4,Elasticities!F$5:F$52),SUMIF(Elasticities!$B$5:$B$52,Demands_tra!$BI4,Elasticities!F$5:F$52))</f>
        <v>0.973170731707309</v>
      </c>
      <c r="BN4" s="6">
        <f ca="1">IF($BI4="",SUMIF(Elasticities!$B$5:$B$52,Demands_tra!$BH4,Elasticities!G$5:G$52),SUMIF(Elasticities!$B$5:$B$52,Demands_tra!$BI4,Elasticities!G$5:G$52))</f>
        <v>0.96097560975609</v>
      </c>
      <c r="BO4" s="6">
        <f ca="1">IF($BI4="",SUMIF(Elasticities!$B$5:$B$52,Demands_tra!$BH4,Elasticities!H$5:H$52),SUMIF(Elasticities!$B$5:$B$52,Demands_tra!$BI4,Elasticities!H$5:H$52))</f>
        <v>0.948780487804871</v>
      </c>
      <c r="BP4" s="6">
        <f ca="1">IF($BI4="",SUMIF(Elasticities!$B$5:$B$52,Demands_tra!$BH4,Elasticities!I$5:I$52),SUMIF(Elasticities!$B$5:$B$52,Demands_tra!$BI4,Elasticities!I$5:I$52))</f>
        <v>0.936585365853651</v>
      </c>
      <c r="BQ4" s="6">
        <f ca="1">IF($BI4="",SUMIF(Elasticities!$B$5:$B$52,Demands_tra!$BH4,Elasticities!J$5:J$52),SUMIF(Elasticities!$B$5:$B$52,Demands_tra!$BI4,Elasticities!J$5:J$52))</f>
        <v>0.924390243902432</v>
      </c>
      <c r="BR4" s="6">
        <f ca="1">IF($BI4="",SUMIF(Elasticities!$B$5:$B$52,Demands_tra!$BH4,Elasticities!K$5:K$52),SUMIF(Elasticities!$B$5:$B$52,Demands_tra!$BI4,Elasticities!K$5:K$52))</f>
        <v>0.912195121951213</v>
      </c>
      <c r="BS4" s="6">
        <f ca="1">IF($BI4="",SUMIF(Elasticities!$B$5:$B$52,Demands_tra!$BH4,Elasticities!L$5:L$52),SUMIF(Elasticities!$B$5:$B$52,Demands_tra!$BI4,Elasticities!L$5:L$52))</f>
        <v>0.899999999999992</v>
      </c>
      <c r="BT4" s="6">
        <f ca="1">IF($BI4="",SUMIF(Elasticities!$B$5:$B$52,Demands_tra!$BH4,Elasticities!M$5:M$52),SUMIF(Elasticities!$B$5:$B$52,Demands_tra!$BI4,Elasticities!M$5:M$52))</f>
        <v>0.887499999999992</v>
      </c>
      <c r="BU4" s="6">
        <f ca="1">IF($BI4="",SUMIF(Elasticities!$B$5:$B$52,Demands_tra!$BH4,Elasticities!N$5:N$52),SUMIF(Elasticities!$B$5:$B$52,Demands_tra!$BI4,Elasticities!N$5:N$52))</f>
        <v>0.874999999999992</v>
      </c>
      <c r="BV4" s="6">
        <f ca="1">IF($BI4="",SUMIF(Elasticities!$B$5:$B$52,Demands_tra!$BH4,Elasticities!O$5:O$52),SUMIF(Elasticities!$B$5:$B$52,Demands_tra!$BI4,Elasticities!O$5:O$52))</f>
        <v>0.862499999999992</v>
      </c>
      <c r="BW4" s="6">
        <f ca="1">IF($BI4="",SUMIF(Elasticities!$B$5:$B$52,Demands_tra!$BH4,Elasticities!P$5:P$52),SUMIF(Elasticities!$B$5:$B$52,Demands_tra!$BI4,Elasticities!P$5:P$52))</f>
        <v>0.849999999999993</v>
      </c>
      <c r="BX4" s="6">
        <f ca="1">IF($BI4="",SUMIF(Elasticities!$B$5:$B$52,Demands_tra!$BH4,Elasticities!Q$5:Q$52),SUMIF(Elasticities!$B$5:$B$52,Demands_tra!$BI4,Elasticities!Q$5:Q$52))</f>
        <v>0.837499999999992</v>
      </c>
      <c r="BY4" s="6">
        <f ca="1">IF($BI4="",SUMIF(Elasticities!$B$5:$B$52,Demands_tra!$BH4,Elasticities!R$5:R$52),SUMIF(Elasticities!$B$5:$B$52,Demands_tra!$BI4,Elasticities!R$5:R$52))</f>
        <v>0.824999999999992</v>
      </c>
      <c r="BZ4" s="6">
        <f ca="1">IF($BI4="",SUMIF(Elasticities!$B$5:$B$52,Demands_tra!$BH4,Elasticities!S$5:S$52),SUMIF(Elasticities!$B$5:$B$52,Demands_tra!$BI4,Elasticities!S$5:S$52))</f>
        <v>0.812499999999992</v>
      </c>
      <c r="CA4" s="6">
        <f ca="1">IF($BI4="",SUMIF(Elasticities!$B$5:$B$52,Demands_tra!$BH4,Elasticities!T$5:T$52),SUMIF(Elasticities!$B$5:$B$52,Demands_tra!$BI4,Elasticities!T$5:T$52))</f>
        <v>0.799999999999992</v>
      </c>
      <c r="CB4" s="6" t="e">
        <f ca="1">IF($BI4="",SUMIF(Elasticities!$B$5:$B$52,Demands_tra!$BH4,Elasticities!U$5:U$52),SUMIF(Elasticities!$B$5:$B$52,Demands_tra!$BI4,Elasticities!U$5:U$52))</f>
        <v>#VALUE!</v>
      </c>
      <c r="CC4" s="6" t="e">
        <f ca="1">IF($BI4="",SUMIF(Elasticities!$B$5:$B$52,Demands_tra!$BH4,Elasticities!V$5:V$52),SUMIF(Elasticities!$B$5:$B$52,Demands_tra!$BI4,Elasticities!V$5:V$52))</f>
        <v>#VALUE!</v>
      </c>
      <c r="CD4" s="6" t="e">
        <f ca="1">IF($BI4="",SUMIF(Elasticities!$B$5:$B$52,Demands_tra!$BH4,Elasticities!W$5:W$52),SUMIF(Elasticities!$B$5:$B$52,Demands_tra!$BI4,Elasticities!W$5:W$52))</f>
        <v>#VALUE!</v>
      </c>
      <c r="CE4" s="6" t="e">
        <f ca="1">IF($BI4="",SUMIF(Elasticities!$B$5:$B$52,Demands_tra!$BH4,Elasticities!X$5:X$52),SUMIF(Elasticities!$B$5:$B$52,Demands_tra!$BI4,Elasticities!X$5:X$52))</f>
        <v>#VALUE!</v>
      </c>
      <c r="CF4" s="6" t="e">
        <f ca="1">IF($BI4="",SUMIF(Elasticities!$B$5:$B$52,Demands_tra!$BH4,Elasticities!Y$5:Y$52),SUMIF(Elasticities!$B$5:$B$52,Demands_tra!$BI4,Elasticities!Y$5:Y$52))</f>
        <v>#VALUE!</v>
      </c>
      <c r="CG4" s="6" t="e">
        <f ca="1">IF($BI4="",SUMIF(Elasticities!$B$5:$B$52,Demands_tra!$BH4,Elasticities!Z$5:Z$52),SUMIF(Elasticities!$B$5:$B$52,Demands_tra!$BI4,Elasticities!Z$5:Z$52))</f>
        <v>#VALUE!</v>
      </c>
      <c r="CH4" s="6" t="e">
        <f ca="1">IF($BI4="",SUMIF(Elasticities!$B$5:$B$52,Demands_tra!$BH4,Elasticities!AA$5:AA$52),SUMIF(Elasticities!$B$5:$B$52,Demands_tra!$BI4,Elasticities!AA$5:AA$52))</f>
        <v>#VALUE!</v>
      </c>
      <c r="CI4" s="6" t="e">
        <f ca="1">IF($BI4="",SUMIF(Elasticities!$B$5:$B$52,Demands_tra!$BH4,Elasticities!AB$5:AB$52),SUMIF(Elasticities!$B$5:$B$52,Demands_tra!$BI4,Elasticities!AB$5:AB$52))</f>
        <v>#VALUE!</v>
      </c>
    </row>
    <row r="5" spans="1:87">
      <c r="A5" t="str">
        <f>IF(BYDem_tra!B4="","\I:",BYDem_tra!B4)</f>
        <v>Africa_North</v>
      </c>
      <c r="B5" t="str">
        <f>BYDem_tra!E4</f>
        <v>TTF</v>
      </c>
      <c r="C5" t="str">
        <f t="shared" si="0"/>
        <v>TTF</v>
      </c>
      <c r="D5" s="2">
        <f>SUMIFS(BYDem_tra!$M$2:$M$2000,BYDem_tra!$B$2:$B$2000,Demands_tra!$A5,BYDem_tra!$E$2:$E$2000,Demands_tra!$B5)</f>
        <v>7.17129799668</v>
      </c>
      <c r="E5" s="2">
        <f ca="1" t="shared" si="1"/>
        <v>7.339410306728</v>
      </c>
      <c r="F5" s="2">
        <f ca="1" t="shared" si="2"/>
        <v>8.99917914851011</v>
      </c>
      <c r="G5" s="2">
        <f ca="1" t="shared" si="3"/>
        <v>11.159069915488</v>
      </c>
      <c r="H5" s="2">
        <f ca="1" t="shared" si="4"/>
        <v>13.8418470717509</v>
      </c>
      <c r="I5" s="2">
        <f ca="1" t="shared" si="5"/>
        <v>17.0217286798938</v>
      </c>
      <c r="J5" s="2">
        <f ca="1" t="shared" si="6"/>
        <v>20.733420032265</v>
      </c>
      <c r="K5" s="2">
        <f ca="1" t="shared" si="7"/>
        <v>25.0152093842931</v>
      </c>
      <c r="L5" s="2">
        <f ca="1" t="shared" si="8"/>
        <v>29.8981487770479</v>
      </c>
      <c r="M5" s="2">
        <f ca="1" t="shared" si="9"/>
        <v>35.3480097074295</v>
      </c>
      <c r="N5" s="2">
        <f ca="1" t="shared" si="10"/>
        <v>41.2574043417175</v>
      </c>
      <c r="O5" s="2">
        <f ca="1" t="shared" si="11"/>
        <v>47.3795897165932</v>
      </c>
      <c r="P5" s="2">
        <f ca="1" t="shared" si="12"/>
        <v>53.7078632725158</v>
      </c>
      <c r="Q5" s="2">
        <f ca="1" t="shared" si="13"/>
        <v>60.1858261005141</v>
      </c>
      <c r="R5" s="2">
        <f ca="1" t="shared" si="14"/>
        <v>66.7865282665669</v>
      </c>
      <c r="S5" s="2">
        <f ca="1" t="shared" si="15"/>
        <v>73.5244512283992</v>
      </c>
      <c r="T5" s="2">
        <f ca="1" t="shared" si="16"/>
        <v>80.3745955645648</v>
      </c>
      <c r="U5" s="2">
        <f ca="1" t="shared" si="17"/>
        <v>87.25415017737</v>
      </c>
      <c r="V5" s="2" t="e">
        <f ca="1" t="shared" si="18"/>
        <v>#VALUE!</v>
      </c>
      <c r="W5" s="2" t="e">
        <f ca="1" t="shared" si="19"/>
        <v>#DIV/0!</v>
      </c>
      <c r="X5" s="2" t="e">
        <f ca="1" t="shared" si="20"/>
        <v>#DIV/0!</v>
      </c>
      <c r="Y5" s="2" t="e">
        <f ca="1" t="shared" si="21"/>
        <v>#DIV/0!</v>
      </c>
      <c r="Z5" s="2" t="e">
        <f ca="1" t="shared" si="22"/>
        <v>#DIV/0!</v>
      </c>
      <c r="AA5" s="2" t="e">
        <f ca="1" t="shared" si="23"/>
        <v>#DIV/0!</v>
      </c>
      <c r="AB5" s="2" t="e">
        <f ca="1" t="shared" si="24"/>
        <v>#DIV/0!</v>
      </c>
      <c r="AC5" s="2" t="e">
        <f ca="1" t="shared" si="25"/>
        <v>#DIV/0!</v>
      </c>
      <c r="AE5" s="34" t="str">
        <f ca="1">VLOOKUP($C5,'Default drvr and elast'!$A$4:$C$49,MATCH(VLOOKUP(A5,Classification!$B$4:$D$99,2,FALSE),'Default drvr and elast'!$A$3:$C$3,0),FALSE)</f>
        <v>GDP</v>
      </c>
      <c r="AF5" s="4"/>
      <c r="AG5" s="6">
        <f ca="1">IF($AF5="",SUMIFS('Growth rates'!D$4:D$922,'Growth rates'!$B$4:$B$922,Demands_tra!$A5,'Growth rates'!$C$4:$C$922,$AE5),SUMIFS('Growth rates'!D$4:D$922,'Growth rates'!$B$4:$B$922,Demands_tra!$A5,'Growth rates'!$C$4:$C$922,$AF5))</f>
        <v>1</v>
      </c>
      <c r="AH5" s="6">
        <f ca="1">IF($AF5="",SUMIFS('Growth rates'!E$4:E$922,'Growth rates'!$B$4:$B$922,Demands_tra!$A5,'Growth rates'!$C$4:$C$922,$AE5),SUMIFS('Growth rates'!E$4:E$922,'Growth rates'!$B$4:$B$922,Demands_tra!$A5,'Growth rates'!$C$4:$C$922,$AF5))</f>
        <v>1.02349969875313</v>
      </c>
      <c r="AI5" s="6">
        <f ca="1">IF($AF5="",SUMIFS('Growth rates'!F$4:F$922,'Growth rates'!$B$4:$B$922,Demands_tra!$A5,'Growth rates'!$C$4:$C$922,$AE5),SUMIFS('Growth rates'!F$4:F$922,'Growth rates'!$B$4:$B$922,Demands_tra!$A5,'Growth rates'!$C$4:$C$922,$AF5))</f>
        <v>1.25839625558148</v>
      </c>
      <c r="AJ5" s="6">
        <f ca="1">IF($AF5="",SUMIFS('Growth rates'!G$4:G$922,'Growth rates'!$B$4:$B$922,Demands_tra!$A5,'Growth rates'!$C$4:$C$922,$AE5),SUMIFS('Growth rates'!G$4:G$922,'Growth rates'!$B$4:$B$922,Demands_tra!$A5,'Growth rates'!$C$4:$C$922,$AF5))</f>
        <v>1.56875019961733</v>
      </c>
      <c r="AK5" s="6">
        <f ca="1">IF($AF5="",SUMIFS('Growth rates'!H$4:H$922,'Growth rates'!$B$4:$B$922,Demands_tra!$A5,'Growth rates'!$C$4:$C$922,$AE5),SUMIFS('Growth rates'!H$4:H$922,'Growth rates'!$B$4:$B$922,Demands_tra!$A5,'Growth rates'!$C$4:$C$922,$AF5))</f>
        <v>1.96121257678312</v>
      </c>
      <c r="AL5" s="6">
        <f ca="1">IF($AF5="",SUMIFS('Growth rates'!I$4:I$922,'Growth rates'!$B$4:$B$922,Demands_tra!$A5,'Growth rates'!$C$4:$C$922,$AE5),SUMIFS('Growth rates'!I$4:I$922,'Growth rates'!$B$4:$B$922,Demands_tra!$A5,'Growth rates'!$C$4:$C$922,$AF5))</f>
        <v>2.43608377440658</v>
      </c>
      <c r="AM5" s="6">
        <f ca="1">IF($AF5="",SUMIFS('Growth rates'!J$4:J$922,'Growth rates'!$B$4:$B$922,Demands_tra!$A5,'Growth rates'!$C$4:$C$922,$AE5),SUMIFS('Growth rates'!J$4:J$922,'Growth rates'!$B$4:$B$922,Demands_tra!$A5,'Growth rates'!$C$4:$C$922,$AF5))</f>
        <v>3.00325350238505</v>
      </c>
      <c r="AN5" s="6">
        <f ca="1">IF($AF5="",SUMIFS('Growth rates'!K$4:K$922,'Growth rates'!$B$4:$B$922,Demands_tra!$A5,'Growth rates'!$C$4:$C$922,$AE5),SUMIFS('Growth rates'!K$4:K$922,'Growth rates'!$B$4:$B$922,Demands_tra!$A5,'Growth rates'!$C$4:$C$922,$AF5))</f>
        <v>3.67420479014643</v>
      </c>
      <c r="AO5" s="6">
        <f ca="1">IF($AF5="",SUMIFS('Growth rates'!L$4:L$922,'Growth rates'!$B$4:$B$922,Demands_tra!$A5,'Growth rates'!$C$4:$C$922,$AE5),SUMIFS('Growth rates'!L$4:L$922,'Growth rates'!$B$4:$B$922,Demands_tra!$A5,'Growth rates'!$C$4:$C$922,$AF5))</f>
        <v>4.460440572303</v>
      </c>
      <c r="AP5" s="6">
        <f ca="1">IF($AF5="",SUMIFS('Growth rates'!M$4:M$922,'Growth rates'!$B$4:$B$922,Demands_tra!$A5,'Growth rates'!$C$4:$C$922,$AE5),SUMIFS('Growth rates'!M$4:M$922,'Growth rates'!$B$4:$B$922,Demands_tra!$A5,'Growth rates'!$C$4:$C$922,$AF5))</f>
        <v>5.36383284096653</v>
      </c>
      <c r="AQ5" s="6">
        <f ca="1">IF($AF5="",SUMIFS('Growth rates'!N$4:N$922,'Growth rates'!$B$4:$B$922,Demands_tra!$A5,'Growth rates'!$C$4:$C$922,$AE5),SUMIFS('Growth rates'!N$4:N$922,'Growth rates'!$B$4:$B$922,Demands_tra!$A5,'Growth rates'!$C$4:$C$922,$AF5))</f>
        <v>6.37421321365854</v>
      </c>
      <c r="AR5" s="6">
        <f ca="1">IF($AF5="",SUMIFS('Growth rates'!O$4:O$922,'Growth rates'!$B$4:$B$922,Demands_tra!$A5,'Growth rates'!$C$4:$C$922,$AE5),SUMIFS('Growth rates'!O$4:O$922,'Growth rates'!$B$4:$B$922,Demands_tra!$A5,'Growth rates'!$C$4:$C$922,$AF5))</f>
        <v>7.45520677550761</v>
      </c>
      <c r="AS5" s="6">
        <f ca="1">IF($AF5="",SUMIFS('Growth rates'!P$4:P$922,'Growth rates'!$B$4:$B$922,Demands_tra!$A5,'Growth rates'!$C$4:$C$922,$AE5),SUMIFS('Growth rates'!P$4:P$922,'Growth rates'!$B$4:$B$922,Demands_tra!$A5,'Growth rates'!$C$4:$C$922,$AF5))</f>
        <v>8.60970837366772</v>
      </c>
      <c r="AT5" s="6">
        <f ca="1">IF($AF5="",SUMIFS('Growth rates'!Q$4:Q$922,'Growth rates'!$B$4:$B$922,Demands_tra!$A5,'Growth rates'!$C$4:$C$922,$AE5),SUMIFS('Growth rates'!Q$4:Q$922,'Growth rates'!$B$4:$B$922,Demands_tra!$A5,'Growth rates'!$C$4:$C$922,$AF5))</f>
        <v>9.8314238983634</v>
      </c>
      <c r="AU5" s="6">
        <f ca="1">IF($AF5="",SUMIFS('Growth rates'!R$4:R$922,'Growth rates'!$B$4:$B$922,Demands_tra!$A5,'Growth rates'!$C$4:$C$922,$AE5),SUMIFS('Growth rates'!R$4:R$922,'Growth rates'!$B$4:$B$922,Demands_tra!$A5,'Growth rates'!$C$4:$C$922,$AF5))</f>
        <v>11.1188654370631</v>
      </c>
      <c r="AV5" s="6">
        <f ca="1">IF($AF5="",SUMIFS('Growth rates'!S$4:S$922,'Growth rates'!$B$4:$B$922,Demands_tra!$A5,'Growth rates'!$C$4:$C$922,$AE5),SUMIFS('Growth rates'!S$4:S$922,'Growth rates'!$B$4:$B$922,Demands_tra!$A5,'Growth rates'!$C$4:$C$922,$AF5))</f>
        <v>12.4785673189264</v>
      </c>
      <c r="AW5" s="6">
        <f ca="1">IF($AF5="",SUMIFS('Growth rates'!T$4:T$922,'Growth rates'!$B$4:$B$922,Demands_tra!$A5,'Growth rates'!$C$4:$C$922,$AE5),SUMIFS('Growth rates'!T$4:T$922,'Growth rates'!$B$4:$B$922,Demands_tra!$A5,'Growth rates'!$C$4:$C$922,$AF5))</f>
        <v>13.9094673309328</v>
      </c>
      <c r="AX5" s="6">
        <f ca="1">IF($AF5="",SUMIFS('Growth rates'!U$4:U$922,'Growth rates'!$B$4:$B$922,Demands_tra!$A5,'Growth rates'!$C$4:$C$922,$AE5),SUMIFS('Growth rates'!U$4:U$922,'Growth rates'!$B$4:$B$922,Demands_tra!$A5,'Growth rates'!$C$4:$C$922,$AF5))</f>
        <v>15.3976698448309</v>
      </c>
      <c r="AY5" s="6">
        <f ca="1">IF($AF5="",SUMIFS('Growth rates'!V$4:V$922,'Growth rates'!$B$4:$B$922,Demands_tra!$A5,'Growth rates'!$C$4:$C$922,$AE5),SUMIFS('Growth rates'!V$4:V$922,'Growth rates'!$B$4:$B$922,Demands_tra!$A5,'Growth rates'!$C$4:$C$922,$AF5))</f>
        <v>0</v>
      </c>
      <c r="AZ5" s="6">
        <f ca="1">IF($AF5="",SUMIFS('Growth rates'!W$4:W$922,'Growth rates'!$B$4:$B$922,Demands_tra!$A5,'Growth rates'!$C$4:$C$922,$AE5),SUMIFS('Growth rates'!W$4:W$922,'Growth rates'!$B$4:$B$922,Demands_tra!$A5,'Growth rates'!$C$4:$C$922,$AF5))</f>
        <v>0</v>
      </c>
      <c r="BA5" s="6">
        <f ca="1">IF($AF5="",SUMIFS('Growth rates'!X$4:X$922,'Growth rates'!$B$4:$B$922,Demands_tra!$A5,'Growth rates'!$C$4:$C$922,$AE5),SUMIFS('Growth rates'!X$4:X$922,'Growth rates'!$B$4:$B$922,Demands_tra!$A5,'Growth rates'!$C$4:$C$922,$AF5))</f>
        <v>0</v>
      </c>
      <c r="BB5" s="6">
        <f ca="1">IF($AF5="",SUMIFS('Growth rates'!Y$4:Y$922,'Growth rates'!$B$4:$B$922,Demands_tra!$A5,'Growth rates'!$C$4:$C$922,$AE5),SUMIFS('Growth rates'!Y$4:Y$922,'Growth rates'!$B$4:$B$922,Demands_tra!$A5,'Growth rates'!$C$4:$C$922,$AF5))</f>
        <v>0</v>
      </c>
      <c r="BC5" s="6">
        <f ca="1">IF($AF5="",SUMIFS('Growth rates'!Z$4:Z$922,'Growth rates'!$B$4:$B$922,Demands_tra!$A5,'Growth rates'!$C$4:$C$922,$AE5),SUMIFS('Growth rates'!Z$4:Z$922,'Growth rates'!$B$4:$B$922,Demands_tra!$A5,'Growth rates'!$C$4:$C$922,$AF5))</f>
        <v>0</v>
      </c>
      <c r="BD5" s="6">
        <f ca="1">IF($AF5="",SUMIFS('Growth rates'!AA$4:AA$922,'Growth rates'!$B$4:$B$922,Demands_tra!$A5,'Growth rates'!$C$4:$C$922,$AE5),SUMIFS('Growth rates'!AA$4:AA$922,'Growth rates'!$B$4:$B$922,Demands_tra!$A5,'Growth rates'!$C$4:$C$922,$AF5))</f>
        <v>0</v>
      </c>
      <c r="BE5" s="6">
        <f ca="1">IF($AF5="",SUMIFS('Growth rates'!AB$4:AB$922,'Growth rates'!$B$4:$B$922,Demands_tra!$A5,'Growth rates'!$C$4:$C$922,$AE5),SUMIFS('Growth rates'!AB$4:AB$922,'Growth rates'!$B$4:$B$922,Demands_tra!$A5,'Growth rates'!$C$4:$C$922,$AF5))</f>
        <v>0</v>
      </c>
      <c r="BF5" s="6">
        <f ca="1">IF($AF5="",SUMIFS('Growth rates'!AC$4:AC$922,'Growth rates'!$B$4:$B$922,Demands_tra!$A5,'Growth rates'!$C$4:$C$922,$AE5),SUMIFS('Growth rates'!AC$4:AC$922,'Growth rates'!$B$4:$B$922,Demands_tra!$A5,'Growth rates'!$C$4:$C$922,$AF5))</f>
        <v>0</v>
      </c>
      <c r="BH5" t="str">
        <f ca="1">VLOOKUP($C5,'Default drvr and elast'!$A$4:$F$49,MATCH(VLOOKUP(A5,Classification!$B$4:$D$42,3,FALSE),'Default drvr and elast'!$D$3:$F$3,0)+3,FALSE)</f>
        <v>High2</v>
      </c>
      <c r="BJ5" s="6">
        <f ca="1">IF($BI5="",SUMIF(Elasticities!$B$5:$B$52,Demands_tra!$BH5,Elasticities!C$5:C$52),SUMIF(Elasticities!$B$5:$B$52,Demands_tra!$BI5,Elasticities!C$5:C$52))</f>
        <v>0.999999999999992</v>
      </c>
      <c r="BK5" s="6">
        <f ca="1">IF($BI5="",SUMIF(Elasticities!$B$5:$B$52,Demands_tra!$BH5,Elasticities!D$5:D$52),SUMIF(Elasticities!$B$5:$B$52,Demands_tra!$BI5,Elasticities!D$5:D$52))</f>
        <v>0.997560975609749</v>
      </c>
      <c r="BL5" s="6">
        <f ca="1">IF($BI5="",SUMIF(Elasticities!$B$5:$B$52,Demands_tra!$BH5,Elasticities!E$5:E$52),SUMIF(Elasticities!$B$5:$B$52,Demands_tra!$BI5,Elasticities!E$5:E$52))</f>
        <v>0.985365853658529</v>
      </c>
      <c r="BM5" s="6">
        <f ca="1">IF($BI5="",SUMIF(Elasticities!$B$5:$B$52,Demands_tra!$BH5,Elasticities!F$5:F$52),SUMIF(Elasticities!$B$5:$B$52,Demands_tra!$BI5,Elasticities!F$5:F$52))</f>
        <v>0.973170731707309</v>
      </c>
      <c r="BN5" s="6">
        <f ca="1">IF($BI5="",SUMIF(Elasticities!$B$5:$B$52,Demands_tra!$BH5,Elasticities!G$5:G$52),SUMIF(Elasticities!$B$5:$B$52,Demands_tra!$BI5,Elasticities!G$5:G$52))</f>
        <v>0.96097560975609</v>
      </c>
      <c r="BO5" s="6">
        <f ca="1">IF($BI5="",SUMIF(Elasticities!$B$5:$B$52,Demands_tra!$BH5,Elasticities!H$5:H$52),SUMIF(Elasticities!$B$5:$B$52,Demands_tra!$BI5,Elasticities!H$5:H$52))</f>
        <v>0.948780487804871</v>
      </c>
      <c r="BP5" s="6">
        <f ca="1">IF($BI5="",SUMIF(Elasticities!$B$5:$B$52,Demands_tra!$BH5,Elasticities!I$5:I$52),SUMIF(Elasticities!$B$5:$B$52,Demands_tra!$BI5,Elasticities!I$5:I$52))</f>
        <v>0.936585365853651</v>
      </c>
      <c r="BQ5" s="6">
        <f ca="1">IF($BI5="",SUMIF(Elasticities!$B$5:$B$52,Demands_tra!$BH5,Elasticities!J$5:J$52),SUMIF(Elasticities!$B$5:$B$52,Demands_tra!$BI5,Elasticities!J$5:J$52))</f>
        <v>0.924390243902432</v>
      </c>
      <c r="BR5" s="6">
        <f ca="1">IF($BI5="",SUMIF(Elasticities!$B$5:$B$52,Demands_tra!$BH5,Elasticities!K$5:K$52),SUMIF(Elasticities!$B$5:$B$52,Demands_tra!$BI5,Elasticities!K$5:K$52))</f>
        <v>0.912195121951213</v>
      </c>
      <c r="BS5" s="6">
        <f ca="1">IF($BI5="",SUMIF(Elasticities!$B$5:$B$52,Demands_tra!$BH5,Elasticities!L$5:L$52),SUMIF(Elasticities!$B$5:$B$52,Demands_tra!$BI5,Elasticities!L$5:L$52))</f>
        <v>0.899999999999992</v>
      </c>
      <c r="BT5" s="6">
        <f ca="1">IF($BI5="",SUMIF(Elasticities!$B$5:$B$52,Demands_tra!$BH5,Elasticities!M$5:M$52),SUMIF(Elasticities!$B$5:$B$52,Demands_tra!$BI5,Elasticities!M$5:M$52))</f>
        <v>0.887499999999992</v>
      </c>
      <c r="BU5" s="6">
        <f ca="1">IF($BI5="",SUMIF(Elasticities!$B$5:$B$52,Demands_tra!$BH5,Elasticities!N$5:N$52),SUMIF(Elasticities!$B$5:$B$52,Demands_tra!$BI5,Elasticities!N$5:N$52))</f>
        <v>0.874999999999992</v>
      </c>
      <c r="BV5" s="6">
        <f ca="1">IF($BI5="",SUMIF(Elasticities!$B$5:$B$52,Demands_tra!$BH5,Elasticities!O$5:O$52),SUMIF(Elasticities!$B$5:$B$52,Demands_tra!$BI5,Elasticities!O$5:O$52))</f>
        <v>0.862499999999992</v>
      </c>
      <c r="BW5" s="6">
        <f ca="1">IF($BI5="",SUMIF(Elasticities!$B$5:$B$52,Demands_tra!$BH5,Elasticities!P$5:P$52),SUMIF(Elasticities!$B$5:$B$52,Demands_tra!$BI5,Elasticities!P$5:P$52))</f>
        <v>0.849999999999993</v>
      </c>
      <c r="BX5" s="6">
        <f ca="1">IF($BI5="",SUMIF(Elasticities!$B$5:$B$52,Demands_tra!$BH5,Elasticities!Q$5:Q$52),SUMIF(Elasticities!$B$5:$B$52,Demands_tra!$BI5,Elasticities!Q$5:Q$52))</f>
        <v>0.837499999999992</v>
      </c>
      <c r="BY5" s="6">
        <f ca="1">IF($BI5="",SUMIF(Elasticities!$B$5:$B$52,Demands_tra!$BH5,Elasticities!R$5:R$52),SUMIF(Elasticities!$B$5:$B$52,Demands_tra!$BI5,Elasticities!R$5:R$52))</f>
        <v>0.824999999999992</v>
      </c>
      <c r="BZ5" s="6">
        <f ca="1">IF($BI5="",SUMIF(Elasticities!$B$5:$B$52,Demands_tra!$BH5,Elasticities!S$5:S$52),SUMIF(Elasticities!$B$5:$B$52,Demands_tra!$BI5,Elasticities!S$5:S$52))</f>
        <v>0.812499999999992</v>
      </c>
      <c r="CA5" s="6">
        <f ca="1">IF($BI5="",SUMIF(Elasticities!$B$5:$B$52,Demands_tra!$BH5,Elasticities!T$5:T$52),SUMIF(Elasticities!$B$5:$B$52,Demands_tra!$BI5,Elasticities!T$5:T$52))</f>
        <v>0.799999999999992</v>
      </c>
      <c r="CB5" s="6" t="e">
        <f ca="1">IF($BI5="",SUMIF(Elasticities!$B$5:$B$52,Demands_tra!$BH5,Elasticities!U$5:U$52),SUMIF(Elasticities!$B$5:$B$52,Demands_tra!$BI5,Elasticities!U$5:U$52))</f>
        <v>#VALUE!</v>
      </c>
      <c r="CC5" s="6" t="e">
        <f ca="1">IF($BI5="",SUMIF(Elasticities!$B$5:$B$52,Demands_tra!$BH5,Elasticities!V$5:V$52),SUMIF(Elasticities!$B$5:$B$52,Demands_tra!$BI5,Elasticities!V$5:V$52))</f>
        <v>#VALUE!</v>
      </c>
      <c r="CD5" s="6" t="e">
        <f ca="1">IF($BI5="",SUMIF(Elasticities!$B$5:$B$52,Demands_tra!$BH5,Elasticities!W$5:W$52),SUMIF(Elasticities!$B$5:$B$52,Demands_tra!$BI5,Elasticities!W$5:W$52))</f>
        <v>#VALUE!</v>
      </c>
      <c r="CE5" s="6" t="e">
        <f ca="1">IF($BI5="",SUMIF(Elasticities!$B$5:$B$52,Demands_tra!$BH5,Elasticities!X$5:X$52),SUMIF(Elasticities!$B$5:$B$52,Demands_tra!$BI5,Elasticities!X$5:X$52))</f>
        <v>#VALUE!</v>
      </c>
      <c r="CF5" s="6" t="e">
        <f ca="1">IF($BI5="",SUMIF(Elasticities!$B$5:$B$52,Demands_tra!$BH5,Elasticities!Y$5:Y$52),SUMIF(Elasticities!$B$5:$B$52,Demands_tra!$BI5,Elasticities!Y$5:Y$52))</f>
        <v>#VALUE!</v>
      </c>
      <c r="CG5" s="6" t="e">
        <f ca="1">IF($BI5="",SUMIF(Elasticities!$B$5:$B$52,Demands_tra!$BH5,Elasticities!Z$5:Z$52),SUMIF(Elasticities!$B$5:$B$52,Demands_tra!$BI5,Elasticities!Z$5:Z$52))</f>
        <v>#VALUE!</v>
      </c>
      <c r="CH5" s="6" t="e">
        <f ca="1">IF($BI5="",SUMIF(Elasticities!$B$5:$B$52,Demands_tra!$BH5,Elasticities!AA$5:AA$52),SUMIF(Elasticities!$B$5:$B$52,Demands_tra!$BI5,Elasticities!AA$5:AA$52))</f>
        <v>#VALUE!</v>
      </c>
      <c r="CI5" s="6" t="e">
        <f ca="1">IF($BI5="",SUMIF(Elasticities!$B$5:$B$52,Demands_tra!$BH5,Elasticities!AB$5:AB$52),SUMIF(Elasticities!$B$5:$B$52,Demands_tra!$BI5,Elasticities!AB$5:AB$52))</f>
        <v>#VALUE!</v>
      </c>
    </row>
    <row r="6" spans="1:87">
      <c r="A6" t="str">
        <f>IF(BYDem_tra!B5="","\I:",BYDem_tra!B5)</f>
        <v>Africa_North</v>
      </c>
      <c r="B6" t="str">
        <f>BYDem_tra!E5</f>
        <v>TTP</v>
      </c>
      <c r="C6" t="str">
        <f t="shared" si="0"/>
        <v>TTP</v>
      </c>
      <c r="D6" s="2">
        <f>SUMIFS(BYDem_tra!$M$2:$M$2000,BYDem_tra!$B$2:$B$2000,Demands_tra!$A6,BYDem_tra!$E$2:$E$2000,Demands_tra!$B6)</f>
        <v>7.52259898692</v>
      </c>
      <c r="E6" s="2">
        <f ca="1" t="shared" si="1"/>
        <v>7.64151346723972</v>
      </c>
      <c r="F6" s="2">
        <f ca="1" t="shared" si="2"/>
        <v>8.22879491267613</v>
      </c>
      <c r="G6" s="2">
        <f ca="1" t="shared" si="3"/>
        <v>8.7800238393068</v>
      </c>
      <c r="H6" s="2">
        <f ca="1" t="shared" si="4"/>
        <v>9.29939272661516</v>
      </c>
      <c r="I6" s="2">
        <f ca="1" t="shared" si="5"/>
        <v>9.79653150802125</v>
      </c>
      <c r="J6" s="2">
        <f ca="1" t="shared" si="6"/>
        <v>10.2576213827128</v>
      </c>
      <c r="K6" s="2">
        <f ca="1" t="shared" si="7"/>
        <v>10.6662053125579</v>
      </c>
      <c r="L6" s="2">
        <f ca="1" t="shared" si="8"/>
        <v>11.0103106393234</v>
      </c>
      <c r="M6" s="2">
        <f ca="1" t="shared" si="9"/>
        <v>11.2903346204658</v>
      </c>
      <c r="N6" s="2">
        <f ca="1" t="shared" si="10"/>
        <v>11.5041429426056</v>
      </c>
      <c r="O6" s="2">
        <f ca="1" t="shared" si="11"/>
        <v>11.6629710060157</v>
      </c>
      <c r="P6" s="2">
        <f ca="1" t="shared" si="12"/>
        <v>11.7841491604316</v>
      </c>
      <c r="Q6" s="2">
        <f ca="1" t="shared" si="13"/>
        <v>11.8754263278694</v>
      </c>
      <c r="R6" s="2">
        <f ca="1" t="shared" si="14"/>
        <v>11.9381501184334</v>
      </c>
      <c r="S6" s="2">
        <f ca="1" t="shared" si="15"/>
        <v>11.976112024321</v>
      </c>
      <c r="T6" s="2">
        <f ca="1" t="shared" si="16"/>
        <v>11.982854164146</v>
      </c>
      <c r="U6" s="2">
        <f ca="1" t="shared" si="17"/>
        <v>11.9574774350737</v>
      </c>
      <c r="V6" s="2" t="e">
        <f ca="1" t="shared" si="18"/>
        <v>#VALUE!</v>
      </c>
      <c r="W6" s="2" t="e">
        <f ca="1" t="shared" si="19"/>
        <v>#DIV/0!</v>
      </c>
      <c r="X6" s="2" t="e">
        <f ca="1" t="shared" si="20"/>
        <v>#DIV/0!</v>
      </c>
      <c r="Y6" s="2" t="e">
        <f ca="1" t="shared" si="21"/>
        <v>#DIV/0!</v>
      </c>
      <c r="Z6" s="2" t="e">
        <f ca="1" t="shared" si="22"/>
        <v>#DIV/0!</v>
      </c>
      <c r="AA6" s="2" t="e">
        <f ca="1" t="shared" si="23"/>
        <v>#DIV/0!</v>
      </c>
      <c r="AB6" s="2" t="e">
        <f ca="1" t="shared" si="24"/>
        <v>#DIV/0!</v>
      </c>
      <c r="AC6" s="2" t="e">
        <f ca="1" t="shared" si="25"/>
        <v>#DIV/0!</v>
      </c>
      <c r="AE6" s="34" t="str">
        <f ca="1">VLOOKUP($C6,'Default drvr and elast'!$A$4:$C$49,MATCH(VLOOKUP(A6,Classification!$B$4:$D$99,2,FALSE),'Default drvr and elast'!$A$3:$C$3,0),FALSE)</f>
        <v>POP</v>
      </c>
      <c r="AF6" s="4"/>
      <c r="AG6" s="6">
        <f ca="1">IF($AF6="",SUMIFS('Growth rates'!D$4:D$922,'Growth rates'!$B$4:$B$922,Demands_tra!$A6,'Growth rates'!$C$4:$C$922,$AE6),SUMIFS('Growth rates'!D$4:D$922,'Growth rates'!$B$4:$B$922,Demands_tra!$A6,'Growth rates'!$C$4:$C$922,$AF6))</f>
        <v>1</v>
      </c>
      <c r="AH6" s="6">
        <f ca="1">IF($AF6="",SUMIFS('Growth rates'!E$4:E$922,'Growth rates'!$B$4:$B$922,Demands_tra!$A6,'Growth rates'!$C$4:$C$922,$AE6),SUMIFS('Growth rates'!E$4:E$922,'Growth rates'!$B$4:$B$922,Demands_tra!$A6,'Growth rates'!$C$4:$C$922,$AF6))</f>
        <v>1.01584628198016</v>
      </c>
      <c r="AI6" s="6">
        <f ca="1">IF($AF6="",SUMIFS('Growth rates'!F$4:F$922,'Growth rates'!$B$4:$B$922,Demands_tra!$A6,'Growth rates'!$C$4:$C$922,$AE6),SUMIFS('Growth rates'!F$4:F$922,'Growth rates'!$B$4:$B$922,Demands_tra!$A6,'Growth rates'!$C$4:$C$922,$AF6))</f>
        <v>1.09507769188094</v>
      </c>
      <c r="AJ6" s="6">
        <f ca="1">IF($AF6="",SUMIFS('Growth rates'!G$4:G$922,'Growth rates'!$B$4:$B$922,Demands_tra!$A6,'Growth rates'!$C$4:$C$922,$AE6),SUMIFS('Growth rates'!G$4:G$922,'Growth rates'!$B$4:$B$922,Demands_tra!$A6,'Growth rates'!$C$4:$C$922,$AF6))</f>
        <v>1.1704569144987</v>
      </c>
      <c r="AK6" s="6">
        <f ca="1">IF($AF6="",SUMIFS('Growth rates'!H$4:H$922,'Growth rates'!$B$4:$B$922,Demands_tra!$A6,'Growth rates'!$C$4:$C$922,$AE6),SUMIFS('Growth rates'!H$4:H$922,'Growth rates'!$B$4:$B$922,Demands_tra!$A6,'Growth rates'!$C$4:$C$922,$AF6))</f>
        <v>1.24250514202812</v>
      </c>
      <c r="AL6" s="6">
        <f ca="1">IF($AF6="",SUMIFS('Growth rates'!I$4:I$922,'Growth rates'!$B$4:$B$922,Demands_tra!$A6,'Growth rates'!$C$4:$C$922,$AE6),SUMIFS('Growth rates'!I$4:I$922,'Growth rates'!$B$4:$B$922,Demands_tra!$A6,'Growth rates'!$C$4:$C$922,$AF6))</f>
        <v>1.31251440483152</v>
      </c>
      <c r="AM6" s="6">
        <f ca="1">IF($AF6="",SUMIFS('Growth rates'!J$4:J$922,'Growth rates'!$B$4:$B$922,Demands_tra!$A6,'Growth rates'!$C$4:$C$922,$AE6),SUMIFS('Growth rates'!J$4:J$922,'Growth rates'!$B$4:$B$922,Demands_tra!$A6,'Growth rates'!$C$4:$C$922,$AF6))</f>
        <v>1.37847278122092</v>
      </c>
      <c r="AN6" s="6">
        <f ca="1">IF($AF6="",SUMIFS('Growth rates'!K$4:K$922,'Growth rates'!$B$4:$B$922,Demands_tra!$A6,'Growth rates'!$C$4:$C$922,$AE6),SUMIFS('Growth rates'!K$4:K$922,'Growth rates'!$B$4:$B$922,Demands_tra!$A6,'Growth rates'!$C$4:$C$922,$AF6))</f>
        <v>1.43787155208791</v>
      </c>
      <c r="AO6" s="6">
        <f ca="1">IF($AF6="",SUMIFS('Growth rates'!L$4:L$922,'Growth rates'!$B$4:$B$922,Demands_tra!$A6,'Growth rates'!$C$4:$C$922,$AE6),SUMIFS('Growth rates'!L$4:L$922,'Growth rates'!$B$4:$B$922,Demands_tra!$A6,'Growth rates'!$C$4:$C$922,$AF6))</f>
        <v>1.48872422701151</v>
      </c>
      <c r="AP6" s="6">
        <f ca="1">IF($AF6="",SUMIFS('Growth rates'!M$4:M$922,'Growth rates'!$B$4:$B$922,Demands_tra!$A6,'Growth rates'!$C$4:$C$922,$AE6),SUMIFS('Growth rates'!M$4:M$922,'Growth rates'!$B$4:$B$922,Demands_tra!$A6,'Growth rates'!$C$4:$C$922,$AF6))</f>
        <v>1.53079373183263</v>
      </c>
      <c r="AQ6" s="6">
        <f ca="1">IF($AF6="",SUMIFS('Growth rates'!N$4:N$922,'Growth rates'!$B$4:$B$922,Demands_tra!$A6,'Growth rates'!$C$4:$C$922,$AE6),SUMIFS('Growth rates'!N$4:N$922,'Growth rates'!$B$4:$B$922,Demands_tra!$A6,'Growth rates'!$C$4:$C$922,$AF6))</f>
        <v>1.5634574865207</v>
      </c>
      <c r="AR6" s="6">
        <f ca="1">IF($AF6="",SUMIFS('Growth rates'!O$4:O$922,'Growth rates'!$B$4:$B$922,Demands_tra!$A6,'Growth rates'!$C$4:$C$922,$AE6),SUMIFS('Growth rates'!O$4:O$922,'Growth rates'!$B$4:$B$922,Demands_tra!$A6,'Growth rates'!$C$4:$C$922,$AF6))</f>
        <v>1.58812645526123</v>
      </c>
      <c r="AS6" s="6">
        <f ca="1">IF($AF6="",SUMIFS('Growth rates'!P$4:P$922,'Growth rates'!$B$4:$B$922,Demands_tra!$A6,'Growth rates'!$C$4:$C$922,$AE6),SUMIFS('Growth rates'!P$4:P$922,'Growth rates'!$B$4:$B$922,Demands_tra!$A6,'Growth rates'!$C$4:$C$922,$AF6))</f>
        <v>1.60725760691474</v>
      </c>
      <c r="AT6" s="6">
        <f ca="1">IF($AF6="",SUMIFS('Growth rates'!Q$4:Q$922,'Growth rates'!$B$4:$B$922,Demands_tra!$A6,'Growth rates'!$C$4:$C$922,$AE6),SUMIFS('Growth rates'!Q$4:Q$922,'Growth rates'!$B$4:$B$922,Demands_tra!$A6,'Growth rates'!$C$4:$C$922,$AF6))</f>
        <v>1.62190399331504</v>
      </c>
      <c r="AU6" s="6">
        <f ca="1">IF($AF6="",SUMIFS('Growth rates'!R$4:R$922,'Growth rates'!$B$4:$B$922,Demands_tra!$A6,'Growth rates'!$C$4:$C$922,$AE6),SUMIFS('Growth rates'!R$4:R$922,'Growth rates'!$B$4:$B$922,Demands_tra!$A6,'Growth rates'!$C$4:$C$922,$AF6))</f>
        <v>1.63213276332236</v>
      </c>
      <c r="AV6" s="6">
        <f ca="1">IF($AF6="",SUMIFS('Growth rates'!S$4:S$922,'Growth rates'!$B$4:$B$922,Demands_tra!$A6,'Growth rates'!$C$4:$C$922,$AE6),SUMIFS('Growth rates'!S$4:S$922,'Growth rates'!$B$4:$B$922,Demands_tra!$A6,'Growth rates'!$C$4:$C$922,$AF6))</f>
        <v>1.6384236593401</v>
      </c>
      <c r="AW6" s="6">
        <f ca="1">IF($AF6="",SUMIFS('Growth rates'!T$4:T$922,'Growth rates'!$B$4:$B$922,Demands_tra!$A6,'Growth rates'!$C$4:$C$922,$AE6),SUMIFS('Growth rates'!T$4:T$922,'Growth rates'!$B$4:$B$922,Demands_tra!$A6,'Growth rates'!$C$4:$C$922,$AF6))</f>
        <v>1.63955889165861</v>
      </c>
      <c r="AX6" s="6">
        <f ca="1">IF($AF6="",SUMIFS('Growth rates'!U$4:U$922,'Growth rates'!$B$4:$B$922,Demands_tra!$A6,'Growth rates'!$C$4:$C$922,$AE6),SUMIFS('Growth rates'!U$4:U$922,'Growth rates'!$B$4:$B$922,Demands_tra!$A6,'Growth rates'!$C$4:$C$922,$AF6))</f>
        <v>1.63521866507092</v>
      </c>
      <c r="AY6" s="6">
        <f ca="1">IF($AF6="",SUMIFS('Growth rates'!V$4:V$922,'Growth rates'!$B$4:$B$922,Demands_tra!$A6,'Growth rates'!$C$4:$C$922,$AE6),SUMIFS('Growth rates'!V$4:V$922,'Growth rates'!$B$4:$B$922,Demands_tra!$A6,'Growth rates'!$C$4:$C$922,$AF6))</f>
        <v>0</v>
      </c>
      <c r="AZ6" s="6">
        <f ca="1">IF($AF6="",SUMIFS('Growth rates'!W$4:W$922,'Growth rates'!$B$4:$B$922,Demands_tra!$A6,'Growth rates'!$C$4:$C$922,$AE6),SUMIFS('Growth rates'!W$4:W$922,'Growth rates'!$B$4:$B$922,Demands_tra!$A6,'Growth rates'!$C$4:$C$922,$AF6))</f>
        <v>0</v>
      </c>
      <c r="BA6" s="6">
        <f ca="1">IF($AF6="",SUMIFS('Growth rates'!X$4:X$922,'Growth rates'!$B$4:$B$922,Demands_tra!$A6,'Growth rates'!$C$4:$C$922,$AE6),SUMIFS('Growth rates'!X$4:X$922,'Growth rates'!$B$4:$B$922,Demands_tra!$A6,'Growth rates'!$C$4:$C$922,$AF6))</f>
        <v>0</v>
      </c>
      <c r="BB6" s="6">
        <f ca="1">IF($AF6="",SUMIFS('Growth rates'!Y$4:Y$922,'Growth rates'!$B$4:$B$922,Demands_tra!$A6,'Growth rates'!$C$4:$C$922,$AE6),SUMIFS('Growth rates'!Y$4:Y$922,'Growth rates'!$B$4:$B$922,Demands_tra!$A6,'Growth rates'!$C$4:$C$922,$AF6))</f>
        <v>0</v>
      </c>
      <c r="BC6" s="6">
        <f ca="1">IF($AF6="",SUMIFS('Growth rates'!Z$4:Z$922,'Growth rates'!$B$4:$B$922,Demands_tra!$A6,'Growth rates'!$C$4:$C$922,$AE6),SUMIFS('Growth rates'!Z$4:Z$922,'Growth rates'!$B$4:$B$922,Demands_tra!$A6,'Growth rates'!$C$4:$C$922,$AF6))</f>
        <v>0</v>
      </c>
      <c r="BD6" s="6">
        <f ca="1">IF($AF6="",SUMIFS('Growth rates'!AA$4:AA$922,'Growth rates'!$B$4:$B$922,Demands_tra!$A6,'Growth rates'!$C$4:$C$922,$AE6),SUMIFS('Growth rates'!AA$4:AA$922,'Growth rates'!$B$4:$B$922,Demands_tra!$A6,'Growth rates'!$C$4:$C$922,$AF6))</f>
        <v>0</v>
      </c>
      <c r="BE6" s="6">
        <f ca="1">IF($AF6="",SUMIFS('Growth rates'!AB$4:AB$922,'Growth rates'!$B$4:$B$922,Demands_tra!$A6,'Growth rates'!$C$4:$C$922,$AE6),SUMIFS('Growth rates'!AB$4:AB$922,'Growth rates'!$B$4:$B$922,Demands_tra!$A6,'Growth rates'!$C$4:$C$922,$AF6))</f>
        <v>0</v>
      </c>
      <c r="BF6" s="6">
        <f ca="1">IF($AF6="",SUMIFS('Growth rates'!AC$4:AC$922,'Growth rates'!$B$4:$B$922,Demands_tra!$A6,'Growth rates'!$C$4:$C$922,$AE6),SUMIFS('Growth rates'!AC$4:AC$922,'Growth rates'!$B$4:$B$922,Demands_tra!$A6,'Growth rates'!$C$4:$C$922,$AF6))</f>
        <v>0</v>
      </c>
      <c r="BH6" t="str">
        <f ca="1">VLOOKUP($C6,'Default drvr and elast'!$A$4:$F$49,MATCH(VLOOKUP(A6,Classification!$B$4:$D$42,3,FALSE),'Default drvr and elast'!$D$3:$F$3,0)+3,FALSE)</f>
        <v>High2</v>
      </c>
      <c r="BJ6" s="6">
        <f ca="1">IF($BI6="",SUMIF(Elasticities!$B$5:$B$52,Demands_tra!$BH6,Elasticities!C$5:C$52),SUMIF(Elasticities!$B$5:$B$52,Demands_tra!$BI6,Elasticities!C$5:C$52))</f>
        <v>0.999999999999992</v>
      </c>
      <c r="BK6" s="6">
        <f ca="1">IF($BI6="",SUMIF(Elasticities!$B$5:$B$52,Demands_tra!$BH6,Elasticities!D$5:D$52),SUMIF(Elasticities!$B$5:$B$52,Demands_tra!$BI6,Elasticities!D$5:D$52))</f>
        <v>0.997560975609749</v>
      </c>
      <c r="BL6" s="6">
        <f ca="1">IF($BI6="",SUMIF(Elasticities!$B$5:$B$52,Demands_tra!$BH6,Elasticities!E$5:E$52),SUMIF(Elasticities!$B$5:$B$52,Demands_tra!$BI6,Elasticities!E$5:E$52))</f>
        <v>0.985365853658529</v>
      </c>
      <c r="BM6" s="6">
        <f ca="1">IF($BI6="",SUMIF(Elasticities!$B$5:$B$52,Demands_tra!$BH6,Elasticities!F$5:F$52),SUMIF(Elasticities!$B$5:$B$52,Demands_tra!$BI6,Elasticities!F$5:F$52))</f>
        <v>0.973170731707309</v>
      </c>
      <c r="BN6" s="6">
        <f ca="1">IF($BI6="",SUMIF(Elasticities!$B$5:$B$52,Demands_tra!$BH6,Elasticities!G$5:G$52),SUMIF(Elasticities!$B$5:$B$52,Demands_tra!$BI6,Elasticities!G$5:G$52))</f>
        <v>0.96097560975609</v>
      </c>
      <c r="BO6" s="6">
        <f ca="1">IF($BI6="",SUMIF(Elasticities!$B$5:$B$52,Demands_tra!$BH6,Elasticities!H$5:H$52),SUMIF(Elasticities!$B$5:$B$52,Demands_tra!$BI6,Elasticities!H$5:H$52))</f>
        <v>0.948780487804871</v>
      </c>
      <c r="BP6" s="6">
        <f ca="1">IF($BI6="",SUMIF(Elasticities!$B$5:$B$52,Demands_tra!$BH6,Elasticities!I$5:I$52),SUMIF(Elasticities!$B$5:$B$52,Demands_tra!$BI6,Elasticities!I$5:I$52))</f>
        <v>0.936585365853651</v>
      </c>
      <c r="BQ6" s="6">
        <f ca="1">IF($BI6="",SUMIF(Elasticities!$B$5:$B$52,Demands_tra!$BH6,Elasticities!J$5:J$52),SUMIF(Elasticities!$B$5:$B$52,Demands_tra!$BI6,Elasticities!J$5:J$52))</f>
        <v>0.924390243902432</v>
      </c>
      <c r="BR6" s="6">
        <f ca="1">IF($BI6="",SUMIF(Elasticities!$B$5:$B$52,Demands_tra!$BH6,Elasticities!K$5:K$52),SUMIF(Elasticities!$B$5:$B$52,Demands_tra!$BI6,Elasticities!K$5:K$52))</f>
        <v>0.912195121951213</v>
      </c>
      <c r="BS6" s="6">
        <f ca="1">IF($BI6="",SUMIF(Elasticities!$B$5:$B$52,Demands_tra!$BH6,Elasticities!L$5:L$52),SUMIF(Elasticities!$B$5:$B$52,Demands_tra!$BI6,Elasticities!L$5:L$52))</f>
        <v>0.899999999999992</v>
      </c>
      <c r="BT6" s="6">
        <f ca="1">IF($BI6="",SUMIF(Elasticities!$B$5:$B$52,Demands_tra!$BH6,Elasticities!M$5:M$52),SUMIF(Elasticities!$B$5:$B$52,Demands_tra!$BI6,Elasticities!M$5:M$52))</f>
        <v>0.887499999999992</v>
      </c>
      <c r="BU6" s="6">
        <f ca="1">IF($BI6="",SUMIF(Elasticities!$B$5:$B$52,Demands_tra!$BH6,Elasticities!N$5:N$52),SUMIF(Elasticities!$B$5:$B$52,Demands_tra!$BI6,Elasticities!N$5:N$52))</f>
        <v>0.874999999999992</v>
      </c>
      <c r="BV6" s="6">
        <f ca="1">IF($BI6="",SUMIF(Elasticities!$B$5:$B$52,Demands_tra!$BH6,Elasticities!O$5:O$52),SUMIF(Elasticities!$B$5:$B$52,Demands_tra!$BI6,Elasticities!O$5:O$52))</f>
        <v>0.862499999999992</v>
      </c>
      <c r="BW6" s="6">
        <f ca="1">IF($BI6="",SUMIF(Elasticities!$B$5:$B$52,Demands_tra!$BH6,Elasticities!P$5:P$52),SUMIF(Elasticities!$B$5:$B$52,Demands_tra!$BI6,Elasticities!P$5:P$52))</f>
        <v>0.849999999999993</v>
      </c>
      <c r="BX6" s="6">
        <f ca="1">IF($BI6="",SUMIF(Elasticities!$B$5:$B$52,Demands_tra!$BH6,Elasticities!Q$5:Q$52),SUMIF(Elasticities!$B$5:$B$52,Demands_tra!$BI6,Elasticities!Q$5:Q$52))</f>
        <v>0.837499999999992</v>
      </c>
      <c r="BY6" s="6">
        <f ca="1">IF($BI6="",SUMIF(Elasticities!$B$5:$B$52,Demands_tra!$BH6,Elasticities!R$5:R$52),SUMIF(Elasticities!$B$5:$B$52,Demands_tra!$BI6,Elasticities!R$5:R$52))</f>
        <v>0.824999999999992</v>
      </c>
      <c r="BZ6" s="6">
        <f ca="1">IF($BI6="",SUMIF(Elasticities!$B$5:$B$52,Demands_tra!$BH6,Elasticities!S$5:S$52),SUMIF(Elasticities!$B$5:$B$52,Demands_tra!$BI6,Elasticities!S$5:S$52))</f>
        <v>0.812499999999992</v>
      </c>
      <c r="CA6" s="6">
        <f ca="1">IF($BI6="",SUMIF(Elasticities!$B$5:$B$52,Demands_tra!$BH6,Elasticities!T$5:T$52),SUMIF(Elasticities!$B$5:$B$52,Demands_tra!$BI6,Elasticities!T$5:T$52))</f>
        <v>0.799999999999992</v>
      </c>
      <c r="CB6" s="6" t="e">
        <f ca="1">IF($BI6="",SUMIF(Elasticities!$B$5:$B$52,Demands_tra!$BH6,Elasticities!U$5:U$52),SUMIF(Elasticities!$B$5:$B$52,Demands_tra!$BI6,Elasticities!U$5:U$52))</f>
        <v>#VALUE!</v>
      </c>
      <c r="CC6" s="6" t="e">
        <f ca="1">IF($BI6="",SUMIF(Elasticities!$B$5:$B$52,Demands_tra!$BH6,Elasticities!V$5:V$52),SUMIF(Elasticities!$B$5:$B$52,Demands_tra!$BI6,Elasticities!V$5:V$52))</f>
        <v>#VALUE!</v>
      </c>
      <c r="CD6" s="6" t="e">
        <f ca="1">IF($BI6="",SUMIF(Elasticities!$B$5:$B$52,Demands_tra!$BH6,Elasticities!W$5:W$52),SUMIF(Elasticities!$B$5:$B$52,Demands_tra!$BI6,Elasticities!W$5:W$52))</f>
        <v>#VALUE!</v>
      </c>
      <c r="CE6" s="6" t="e">
        <f ca="1">IF($BI6="",SUMIF(Elasticities!$B$5:$B$52,Demands_tra!$BH6,Elasticities!X$5:X$52),SUMIF(Elasticities!$B$5:$B$52,Demands_tra!$BI6,Elasticities!X$5:X$52))</f>
        <v>#VALUE!</v>
      </c>
      <c r="CF6" s="6" t="e">
        <f ca="1">IF($BI6="",SUMIF(Elasticities!$B$5:$B$52,Demands_tra!$BH6,Elasticities!Y$5:Y$52),SUMIF(Elasticities!$B$5:$B$52,Demands_tra!$BI6,Elasticities!Y$5:Y$52))</f>
        <v>#VALUE!</v>
      </c>
      <c r="CG6" s="6" t="e">
        <f ca="1">IF($BI6="",SUMIF(Elasticities!$B$5:$B$52,Demands_tra!$BH6,Elasticities!Z$5:Z$52),SUMIF(Elasticities!$B$5:$B$52,Demands_tra!$BI6,Elasticities!Z$5:Z$52))</f>
        <v>#VALUE!</v>
      </c>
      <c r="CH6" s="6" t="e">
        <f ca="1">IF($BI6="",SUMIF(Elasticities!$B$5:$B$52,Demands_tra!$BH6,Elasticities!AA$5:AA$52),SUMIF(Elasticities!$B$5:$B$52,Demands_tra!$BI6,Elasticities!AA$5:AA$52))</f>
        <v>#VALUE!</v>
      </c>
      <c r="CI6" s="6" t="e">
        <f ca="1">IF($BI6="",SUMIF(Elasticities!$B$5:$B$52,Demands_tra!$BH6,Elasticities!AB$5:AB$52),SUMIF(Elasticities!$B$5:$B$52,Demands_tra!$BI6,Elasticities!AB$5:AB$52))</f>
        <v>#VALUE!</v>
      </c>
    </row>
    <row r="7" spans="1:87">
      <c r="A7" t="str">
        <f>IF(BYDem_tra!B6="","\I:",BYDem_tra!B6)</f>
        <v>Africa_North</v>
      </c>
      <c r="B7" t="str">
        <f>BYDem_tra!E6</f>
        <v>TWD</v>
      </c>
      <c r="C7" t="str">
        <f t="shared" si="0"/>
        <v>TWD</v>
      </c>
      <c r="D7" s="2">
        <f>SUMIFS(BYDem_tra!$M$2:$M$2000,BYDem_tra!$B$2:$B$2000,Demands_tra!$A7,BYDem_tra!$E$2:$E$2000,Demands_tra!$B7)</f>
        <v>12.03307254</v>
      </c>
      <c r="E7" s="2">
        <f ca="1" t="shared" si="1"/>
        <v>12.3151564281066</v>
      </c>
      <c r="F7" s="2">
        <f ca="1" t="shared" si="2"/>
        <v>15.1001639514367</v>
      </c>
      <c r="G7" s="2">
        <f ca="1" t="shared" si="3"/>
        <v>18.724350575609</v>
      </c>
      <c r="H7" s="2">
        <f ca="1" t="shared" si="4"/>
        <v>23.2259139111323</v>
      </c>
      <c r="I7" s="2">
        <f ca="1" t="shared" si="5"/>
        <v>28.561593181065</v>
      </c>
      <c r="J7" s="2">
        <f ca="1" t="shared" si="6"/>
        <v>34.7896220971482</v>
      </c>
      <c r="K7" s="2">
        <f ca="1" t="shared" si="7"/>
        <v>41.9742464005599</v>
      </c>
      <c r="L7" s="2">
        <f ca="1" t="shared" si="8"/>
        <v>50.1675698335902</v>
      </c>
      <c r="M7" s="2">
        <f ca="1" t="shared" si="9"/>
        <v>59.3121587125566</v>
      </c>
      <c r="N7" s="2">
        <f ca="1" t="shared" si="10"/>
        <v>69.2278217256951</v>
      </c>
      <c r="O7" s="2">
        <f ca="1" t="shared" si="11"/>
        <v>79.5005367562673</v>
      </c>
      <c r="P7" s="2">
        <f ca="1" t="shared" si="12"/>
        <v>90.1190572509719</v>
      </c>
      <c r="Q7" s="2">
        <f ca="1" t="shared" si="13"/>
        <v>100.98874871503</v>
      </c>
      <c r="R7" s="2">
        <f ca="1" t="shared" si="14"/>
        <v>112.064390532706</v>
      </c>
      <c r="S7" s="2">
        <f ca="1" t="shared" si="15"/>
        <v>123.37028185199</v>
      </c>
      <c r="T7" s="2">
        <f ca="1" t="shared" si="16"/>
        <v>134.864474917835</v>
      </c>
      <c r="U7" s="2">
        <f ca="1" t="shared" si="17"/>
        <v>146.408016928933</v>
      </c>
      <c r="V7" s="2" t="e">
        <f ca="1" t="shared" si="18"/>
        <v>#VALUE!</v>
      </c>
      <c r="W7" s="2" t="e">
        <f ca="1" t="shared" si="19"/>
        <v>#DIV/0!</v>
      </c>
      <c r="X7" s="2" t="e">
        <f ca="1" t="shared" si="20"/>
        <v>#DIV/0!</v>
      </c>
      <c r="Y7" s="2" t="e">
        <f ca="1" t="shared" si="21"/>
        <v>#DIV/0!</v>
      </c>
      <c r="Z7" s="2" t="e">
        <f ca="1" t="shared" si="22"/>
        <v>#DIV/0!</v>
      </c>
      <c r="AA7" s="2" t="e">
        <f ca="1" t="shared" si="23"/>
        <v>#DIV/0!</v>
      </c>
      <c r="AB7" s="2" t="e">
        <f ca="1" t="shared" si="24"/>
        <v>#DIV/0!</v>
      </c>
      <c r="AC7" s="2" t="e">
        <f ca="1" t="shared" si="25"/>
        <v>#DIV/0!</v>
      </c>
      <c r="AE7" s="34" t="str">
        <f ca="1">VLOOKUP($C7,'Default drvr and elast'!$A$4:$C$49,MATCH(VLOOKUP(A7,Classification!$B$4:$D$99,2,FALSE),'Default drvr and elast'!$A$3:$C$3,0),FALSE)</f>
        <v>GDP</v>
      </c>
      <c r="AF7" s="4"/>
      <c r="AG7" s="6">
        <f ca="1">IF($AF7="",SUMIFS('Growth rates'!D$4:D$922,'Growth rates'!$B$4:$B$922,Demands_tra!$A7,'Growth rates'!$C$4:$C$922,$AE7),SUMIFS('Growth rates'!D$4:D$922,'Growth rates'!$B$4:$B$922,Demands_tra!$A7,'Growth rates'!$C$4:$C$922,$AF7))</f>
        <v>1</v>
      </c>
      <c r="AH7" s="6">
        <f ca="1">IF($AF7="",SUMIFS('Growth rates'!E$4:E$922,'Growth rates'!$B$4:$B$922,Demands_tra!$A7,'Growth rates'!$C$4:$C$922,$AE7),SUMIFS('Growth rates'!E$4:E$922,'Growth rates'!$B$4:$B$922,Demands_tra!$A7,'Growth rates'!$C$4:$C$922,$AF7))</f>
        <v>1.02349969875313</v>
      </c>
      <c r="AI7" s="6">
        <f ca="1">IF($AF7="",SUMIFS('Growth rates'!F$4:F$922,'Growth rates'!$B$4:$B$922,Demands_tra!$A7,'Growth rates'!$C$4:$C$922,$AE7),SUMIFS('Growth rates'!F$4:F$922,'Growth rates'!$B$4:$B$922,Demands_tra!$A7,'Growth rates'!$C$4:$C$922,$AF7))</f>
        <v>1.25839625558148</v>
      </c>
      <c r="AJ7" s="6">
        <f ca="1">IF($AF7="",SUMIFS('Growth rates'!G$4:G$922,'Growth rates'!$B$4:$B$922,Demands_tra!$A7,'Growth rates'!$C$4:$C$922,$AE7),SUMIFS('Growth rates'!G$4:G$922,'Growth rates'!$B$4:$B$922,Demands_tra!$A7,'Growth rates'!$C$4:$C$922,$AF7))</f>
        <v>1.56875019961733</v>
      </c>
      <c r="AK7" s="6">
        <f ca="1">IF($AF7="",SUMIFS('Growth rates'!H$4:H$922,'Growth rates'!$B$4:$B$922,Demands_tra!$A7,'Growth rates'!$C$4:$C$922,$AE7),SUMIFS('Growth rates'!H$4:H$922,'Growth rates'!$B$4:$B$922,Demands_tra!$A7,'Growth rates'!$C$4:$C$922,$AF7))</f>
        <v>1.96121257678312</v>
      </c>
      <c r="AL7" s="6">
        <f ca="1">IF($AF7="",SUMIFS('Growth rates'!I$4:I$922,'Growth rates'!$B$4:$B$922,Demands_tra!$A7,'Growth rates'!$C$4:$C$922,$AE7),SUMIFS('Growth rates'!I$4:I$922,'Growth rates'!$B$4:$B$922,Demands_tra!$A7,'Growth rates'!$C$4:$C$922,$AF7))</f>
        <v>2.43608377440658</v>
      </c>
      <c r="AM7" s="6">
        <f ca="1">IF($AF7="",SUMIFS('Growth rates'!J$4:J$922,'Growth rates'!$B$4:$B$922,Demands_tra!$A7,'Growth rates'!$C$4:$C$922,$AE7),SUMIFS('Growth rates'!J$4:J$922,'Growth rates'!$B$4:$B$922,Demands_tra!$A7,'Growth rates'!$C$4:$C$922,$AF7))</f>
        <v>3.00325350238505</v>
      </c>
      <c r="AN7" s="6">
        <f ca="1">IF($AF7="",SUMIFS('Growth rates'!K$4:K$922,'Growth rates'!$B$4:$B$922,Demands_tra!$A7,'Growth rates'!$C$4:$C$922,$AE7),SUMIFS('Growth rates'!K$4:K$922,'Growth rates'!$B$4:$B$922,Demands_tra!$A7,'Growth rates'!$C$4:$C$922,$AF7))</f>
        <v>3.67420479014643</v>
      </c>
      <c r="AO7" s="6">
        <f ca="1">IF($AF7="",SUMIFS('Growth rates'!L$4:L$922,'Growth rates'!$B$4:$B$922,Demands_tra!$A7,'Growth rates'!$C$4:$C$922,$AE7),SUMIFS('Growth rates'!L$4:L$922,'Growth rates'!$B$4:$B$922,Demands_tra!$A7,'Growth rates'!$C$4:$C$922,$AF7))</f>
        <v>4.460440572303</v>
      </c>
      <c r="AP7" s="6">
        <f ca="1">IF($AF7="",SUMIFS('Growth rates'!M$4:M$922,'Growth rates'!$B$4:$B$922,Demands_tra!$A7,'Growth rates'!$C$4:$C$922,$AE7),SUMIFS('Growth rates'!M$4:M$922,'Growth rates'!$B$4:$B$922,Demands_tra!$A7,'Growth rates'!$C$4:$C$922,$AF7))</f>
        <v>5.36383284096653</v>
      </c>
      <c r="AQ7" s="6">
        <f ca="1">IF($AF7="",SUMIFS('Growth rates'!N$4:N$922,'Growth rates'!$B$4:$B$922,Demands_tra!$A7,'Growth rates'!$C$4:$C$922,$AE7),SUMIFS('Growth rates'!N$4:N$922,'Growth rates'!$B$4:$B$922,Demands_tra!$A7,'Growth rates'!$C$4:$C$922,$AF7))</f>
        <v>6.37421321365854</v>
      </c>
      <c r="AR7" s="6">
        <f ca="1">IF($AF7="",SUMIFS('Growth rates'!O$4:O$922,'Growth rates'!$B$4:$B$922,Demands_tra!$A7,'Growth rates'!$C$4:$C$922,$AE7),SUMIFS('Growth rates'!O$4:O$922,'Growth rates'!$B$4:$B$922,Demands_tra!$A7,'Growth rates'!$C$4:$C$922,$AF7))</f>
        <v>7.45520677550761</v>
      </c>
      <c r="AS7" s="6">
        <f ca="1">IF($AF7="",SUMIFS('Growth rates'!P$4:P$922,'Growth rates'!$B$4:$B$922,Demands_tra!$A7,'Growth rates'!$C$4:$C$922,$AE7),SUMIFS('Growth rates'!P$4:P$922,'Growth rates'!$B$4:$B$922,Demands_tra!$A7,'Growth rates'!$C$4:$C$922,$AF7))</f>
        <v>8.60970837366772</v>
      </c>
      <c r="AT7" s="6">
        <f ca="1">IF($AF7="",SUMIFS('Growth rates'!Q$4:Q$922,'Growth rates'!$B$4:$B$922,Demands_tra!$A7,'Growth rates'!$C$4:$C$922,$AE7),SUMIFS('Growth rates'!Q$4:Q$922,'Growth rates'!$B$4:$B$922,Demands_tra!$A7,'Growth rates'!$C$4:$C$922,$AF7))</f>
        <v>9.8314238983634</v>
      </c>
      <c r="AU7" s="6">
        <f ca="1">IF($AF7="",SUMIFS('Growth rates'!R$4:R$922,'Growth rates'!$B$4:$B$922,Demands_tra!$A7,'Growth rates'!$C$4:$C$922,$AE7),SUMIFS('Growth rates'!R$4:R$922,'Growth rates'!$B$4:$B$922,Demands_tra!$A7,'Growth rates'!$C$4:$C$922,$AF7))</f>
        <v>11.1188654370631</v>
      </c>
      <c r="AV7" s="6">
        <f ca="1">IF($AF7="",SUMIFS('Growth rates'!S$4:S$922,'Growth rates'!$B$4:$B$922,Demands_tra!$A7,'Growth rates'!$C$4:$C$922,$AE7),SUMIFS('Growth rates'!S$4:S$922,'Growth rates'!$B$4:$B$922,Demands_tra!$A7,'Growth rates'!$C$4:$C$922,$AF7))</f>
        <v>12.4785673189264</v>
      </c>
      <c r="AW7" s="6">
        <f ca="1">IF($AF7="",SUMIFS('Growth rates'!T$4:T$922,'Growth rates'!$B$4:$B$922,Demands_tra!$A7,'Growth rates'!$C$4:$C$922,$AE7),SUMIFS('Growth rates'!T$4:T$922,'Growth rates'!$B$4:$B$922,Demands_tra!$A7,'Growth rates'!$C$4:$C$922,$AF7))</f>
        <v>13.9094673309328</v>
      </c>
      <c r="AX7" s="6">
        <f ca="1">IF($AF7="",SUMIFS('Growth rates'!U$4:U$922,'Growth rates'!$B$4:$B$922,Demands_tra!$A7,'Growth rates'!$C$4:$C$922,$AE7),SUMIFS('Growth rates'!U$4:U$922,'Growth rates'!$B$4:$B$922,Demands_tra!$A7,'Growth rates'!$C$4:$C$922,$AF7))</f>
        <v>15.3976698448309</v>
      </c>
      <c r="AY7" s="6">
        <f ca="1">IF($AF7="",SUMIFS('Growth rates'!V$4:V$922,'Growth rates'!$B$4:$B$922,Demands_tra!$A7,'Growth rates'!$C$4:$C$922,$AE7),SUMIFS('Growth rates'!V$4:V$922,'Growth rates'!$B$4:$B$922,Demands_tra!$A7,'Growth rates'!$C$4:$C$922,$AF7))</f>
        <v>0</v>
      </c>
      <c r="AZ7" s="6">
        <f ca="1">IF($AF7="",SUMIFS('Growth rates'!W$4:W$922,'Growth rates'!$B$4:$B$922,Demands_tra!$A7,'Growth rates'!$C$4:$C$922,$AE7),SUMIFS('Growth rates'!W$4:W$922,'Growth rates'!$B$4:$B$922,Demands_tra!$A7,'Growth rates'!$C$4:$C$922,$AF7))</f>
        <v>0</v>
      </c>
      <c r="BA7" s="6">
        <f ca="1">IF($AF7="",SUMIFS('Growth rates'!X$4:X$922,'Growth rates'!$B$4:$B$922,Demands_tra!$A7,'Growth rates'!$C$4:$C$922,$AE7),SUMIFS('Growth rates'!X$4:X$922,'Growth rates'!$B$4:$B$922,Demands_tra!$A7,'Growth rates'!$C$4:$C$922,$AF7))</f>
        <v>0</v>
      </c>
      <c r="BB7" s="6">
        <f ca="1">IF($AF7="",SUMIFS('Growth rates'!Y$4:Y$922,'Growth rates'!$B$4:$B$922,Demands_tra!$A7,'Growth rates'!$C$4:$C$922,$AE7),SUMIFS('Growth rates'!Y$4:Y$922,'Growth rates'!$B$4:$B$922,Demands_tra!$A7,'Growth rates'!$C$4:$C$922,$AF7))</f>
        <v>0</v>
      </c>
      <c r="BC7" s="6">
        <f ca="1">IF($AF7="",SUMIFS('Growth rates'!Z$4:Z$922,'Growth rates'!$B$4:$B$922,Demands_tra!$A7,'Growth rates'!$C$4:$C$922,$AE7),SUMIFS('Growth rates'!Z$4:Z$922,'Growth rates'!$B$4:$B$922,Demands_tra!$A7,'Growth rates'!$C$4:$C$922,$AF7))</f>
        <v>0</v>
      </c>
      <c r="BD7" s="6">
        <f ca="1">IF($AF7="",SUMIFS('Growth rates'!AA$4:AA$922,'Growth rates'!$B$4:$B$922,Demands_tra!$A7,'Growth rates'!$C$4:$C$922,$AE7),SUMIFS('Growth rates'!AA$4:AA$922,'Growth rates'!$B$4:$B$922,Demands_tra!$A7,'Growth rates'!$C$4:$C$922,$AF7))</f>
        <v>0</v>
      </c>
      <c r="BE7" s="6">
        <f ca="1">IF($AF7="",SUMIFS('Growth rates'!AB$4:AB$922,'Growth rates'!$B$4:$B$922,Demands_tra!$A7,'Growth rates'!$C$4:$C$922,$AE7),SUMIFS('Growth rates'!AB$4:AB$922,'Growth rates'!$B$4:$B$922,Demands_tra!$A7,'Growth rates'!$C$4:$C$922,$AF7))</f>
        <v>0</v>
      </c>
      <c r="BF7" s="6">
        <f ca="1">IF($AF7="",SUMIFS('Growth rates'!AC$4:AC$922,'Growth rates'!$B$4:$B$922,Demands_tra!$A7,'Growth rates'!$C$4:$C$922,$AE7),SUMIFS('Growth rates'!AC$4:AC$922,'Growth rates'!$B$4:$B$922,Demands_tra!$A7,'Growth rates'!$C$4:$C$922,$AF7))</f>
        <v>0</v>
      </c>
      <c r="BH7" t="str">
        <f ca="1">VLOOKUP($C7,'Default drvr and elast'!$A$4:$F$49,MATCH(VLOOKUP(A7,Classification!$B$4:$D$42,3,FALSE),'Default drvr and elast'!$D$3:$F$3,0)+3,FALSE)</f>
        <v>High2</v>
      </c>
      <c r="BJ7" s="6">
        <f ca="1">IF($BI7="",SUMIF(Elasticities!$B$5:$B$52,Demands_tra!$BH7,Elasticities!C$5:C$52),SUMIF(Elasticities!$B$5:$B$52,Demands_tra!$BI7,Elasticities!C$5:C$52))</f>
        <v>0.999999999999992</v>
      </c>
      <c r="BK7" s="6">
        <f ca="1">IF($BI7="",SUMIF(Elasticities!$B$5:$B$52,Demands_tra!$BH7,Elasticities!D$5:D$52),SUMIF(Elasticities!$B$5:$B$52,Demands_tra!$BI7,Elasticities!D$5:D$52))</f>
        <v>0.997560975609749</v>
      </c>
      <c r="BL7" s="6">
        <f ca="1">IF($BI7="",SUMIF(Elasticities!$B$5:$B$52,Demands_tra!$BH7,Elasticities!E$5:E$52),SUMIF(Elasticities!$B$5:$B$52,Demands_tra!$BI7,Elasticities!E$5:E$52))</f>
        <v>0.985365853658529</v>
      </c>
      <c r="BM7" s="6">
        <f ca="1">IF($BI7="",SUMIF(Elasticities!$B$5:$B$52,Demands_tra!$BH7,Elasticities!F$5:F$52),SUMIF(Elasticities!$B$5:$B$52,Demands_tra!$BI7,Elasticities!F$5:F$52))</f>
        <v>0.973170731707309</v>
      </c>
      <c r="BN7" s="6">
        <f ca="1">IF($BI7="",SUMIF(Elasticities!$B$5:$B$52,Demands_tra!$BH7,Elasticities!G$5:G$52),SUMIF(Elasticities!$B$5:$B$52,Demands_tra!$BI7,Elasticities!G$5:G$52))</f>
        <v>0.96097560975609</v>
      </c>
      <c r="BO7" s="6">
        <f ca="1">IF($BI7="",SUMIF(Elasticities!$B$5:$B$52,Demands_tra!$BH7,Elasticities!H$5:H$52),SUMIF(Elasticities!$B$5:$B$52,Demands_tra!$BI7,Elasticities!H$5:H$52))</f>
        <v>0.948780487804871</v>
      </c>
      <c r="BP7" s="6">
        <f ca="1">IF($BI7="",SUMIF(Elasticities!$B$5:$B$52,Demands_tra!$BH7,Elasticities!I$5:I$52),SUMIF(Elasticities!$B$5:$B$52,Demands_tra!$BI7,Elasticities!I$5:I$52))</f>
        <v>0.936585365853651</v>
      </c>
      <c r="BQ7" s="6">
        <f ca="1">IF($BI7="",SUMIF(Elasticities!$B$5:$B$52,Demands_tra!$BH7,Elasticities!J$5:J$52),SUMIF(Elasticities!$B$5:$B$52,Demands_tra!$BI7,Elasticities!J$5:J$52))</f>
        <v>0.924390243902432</v>
      </c>
      <c r="BR7" s="6">
        <f ca="1">IF($BI7="",SUMIF(Elasticities!$B$5:$B$52,Demands_tra!$BH7,Elasticities!K$5:K$52),SUMIF(Elasticities!$B$5:$B$52,Demands_tra!$BI7,Elasticities!K$5:K$52))</f>
        <v>0.912195121951213</v>
      </c>
      <c r="BS7" s="6">
        <f ca="1">IF($BI7="",SUMIF(Elasticities!$B$5:$B$52,Demands_tra!$BH7,Elasticities!L$5:L$52),SUMIF(Elasticities!$B$5:$B$52,Demands_tra!$BI7,Elasticities!L$5:L$52))</f>
        <v>0.899999999999992</v>
      </c>
      <c r="BT7" s="6">
        <f ca="1">IF($BI7="",SUMIF(Elasticities!$B$5:$B$52,Demands_tra!$BH7,Elasticities!M$5:M$52),SUMIF(Elasticities!$B$5:$B$52,Demands_tra!$BI7,Elasticities!M$5:M$52))</f>
        <v>0.887499999999992</v>
      </c>
      <c r="BU7" s="6">
        <f ca="1">IF($BI7="",SUMIF(Elasticities!$B$5:$B$52,Demands_tra!$BH7,Elasticities!N$5:N$52),SUMIF(Elasticities!$B$5:$B$52,Demands_tra!$BI7,Elasticities!N$5:N$52))</f>
        <v>0.874999999999992</v>
      </c>
      <c r="BV7" s="6">
        <f ca="1">IF($BI7="",SUMIF(Elasticities!$B$5:$B$52,Demands_tra!$BH7,Elasticities!O$5:O$52),SUMIF(Elasticities!$B$5:$B$52,Demands_tra!$BI7,Elasticities!O$5:O$52))</f>
        <v>0.862499999999992</v>
      </c>
      <c r="BW7" s="6">
        <f ca="1">IF($BI7="",SUMIF(Elasticities!$B$5:$B$52,Demands_tra!$BH7,Elasticities!P$5:P$52),SUMIF(Elasticities!$B$5:$B$52,Demands_tra!$BI7,Elasticities!P$5:P$52))</f>
        <v>0.849999999999993</v>
      </c>
      <c r="BX7" s="6">
        <f ca="1">IF($BI7="",SUMIF(Elasticities!$B$5:$B$52,Demands_tra!$BH7,Elasticities!Q$5:Q$52),SUMIF(Elasticities!$B$5:$B$52,Demands_tra!$BI7,Elasticities!Q$5:Q$52))</f>
        <v>0.837499999999992</v>
      </c>
      <c r="BY7" s="6">
        <f ca="1">IF($BI7="",SUMIF(Elasticities!$B$5:$B$52,Demands_tra!$BH7,Elasticities!R$5:R$52),SUMIF(Elasticities!$B$5:$B$52,Demands_tra!$BI7,Elasticities!R$5:R$52))</f>
        <v>0.824999999999992</v>
      </c>
      <c r="BZ7" s="6">
        <f ca="1">IF($BI7="",SUMIF(Elasticities!$B$5:$B$52,Demands_tra!$BH7,Elasticities!S$5:S$52),SUMIF(Elasticities!$B$5:$B$52,Demands_tra!$BI7,Elasticities!S$5:S$52))</f>
        <v>0.812499999999992</v>
      </c>
      <c r="CA7" s="6">
        <f ca="1">IF($BI7="",SUMIF(Elasticities!$B$5:$B$52,Demands_tra!$BH7,Elasticities!T$5:T$52),SUMIF(Elasticities!$B$5:$B$52,Demands_tra!$BI7,Elasticities!T$5:T$52))</f>
        <v>0.799999999999992</v>
      </c>
      <c r="CB7" s="6" t="e">
        <f ca="1">IF($BI7="",SUMIF(Elasticities!$B$5:$B$52,Demands_tra!$BH7,Elasticities!U$5:U$52),SUMIF(Elasticities!$B$5:$B$52,Demands_tra!$BI7,Elasticities!U$5:U$52))</f>
        <v>#VALUE!</v>
      </c>
      <c r="CC7" s="6" t="e">
        <f ca="1">IF($BI7="",SUMIF(Elasticities!$B$5:$B$52,Demands_tra!$BH7,Elasticities!V$5:V$52),SUMIF(Elasticities!$B$5:$B$52,Demands_tra!$BI7,Elasticities!V$5:V$52))</f>
        <v>#VALUE!</v>
      </c>
      <c r="CD7" s="6" t="e">
        <f ca="1">IF($BI7="",SUMIF(Elasticities!$B$5:$B$52,Demands_tra!$BH7,Elasticities!W$5:W$52),SUMIF(Elasticities!$B$5:$B$52,Demands_tra!$BI7,Elasticities!W$5:W$52))</f>
        <v>#VALUE!</v>
      </c>
      <c r="CE7" s="6" t="e">
        <f ca="1">IF($BI7="",SUMIF(Elasticities!$B$5:$B$52,Demands_tra!$BH7,Elasticities!X$5:X$52),SUMIF(Elasticities!$B$5:$B$52,Demands_tra!$BI7,Elasticities!X$5:X$52))</f>
        <v>#VALUE!</v>
      </c>
      <c r="CF7" s="6" t="e">
        <f ca="1">IF($BI7="",SUMIF(Elasticities!$B$5:$B$52,Demands_tra!$BH7,Elasticities!Y$5:Y$52),SUMIF(Elasticities!$B$5:$B$52,Demands_tra!$BI7,Elasticities!Y$5:Y$52))</f>
        <v>#VALUE!</v>
      </c>
      <c r="CG7" s="6" t="e">
        <f ca="1">IF($BI7="",SUMIF(Elasticities!$B$5:$B$52,Demands_tra!$BH7,Elasticities!Z$5:Z$52),SUMIF(Elasticities!$B$5:$B$52,Demands_tra!$BI7,Elasticities!Z$5:Z$52))</f>
        <v>#VALUE!</v>
      </c>
      <c r="CH7" s="6" t="e">
        <f ca="1">IF($BI7="",SUMIF(Elasticities!$B$5:$B$52,Demands_tra!$BH7,Elasticities!AA$5:AA$52),SUMIF(Elasticities!$B$5:$B$52,Demands_tra!$BI7,Elasticities!AA$5:AA$52))</f>
        <v>#VALUE!</v>
      </c>
      <c r="CI7" s="6" t="e">
        <f ca="1">IF($BI7="",SUMIF(Elasticities!$B$5:$B$52,Demands_tra!$BH7,Elasticities!AB$5:AB$52),SUMIF(Elasticities!$B$5:$B$52,Demands_tra!$BI7,Elasticities!AB$5:AB$52))</f>
        <v>#VALUE!</v>
      </c>
    </row>
    <row r="8" spans="1:87">
      <c r="A8" t="str">
        <f>IF(BYDem_tra!B7="","\I:",BYDem_tra!B7)</f>
        <v>Africa_North</v>
      </c>
      <c r="B8" t="str">
        <f>BYDem_tra!E7</f>
        <v>TWI</v>
      </c>
      <c r="C8" t="str">
        <f t="shared" si="0"/>
        <v>TWI</v>
      </c>
      <c r="D8" s="2">
        <f>SUMIFS(BYDem_tra!$M$2:$M$2000,BYDem_tra!$B$2:$B$2000,Demands_tra!$A8,BYDem_tra!$E$2:$E$2000,Demands_tra!$B8)</f>
        <v>35.8465693608</v>
      </c>
      <c r="E8" s="2">
        <f ca="1" t="shared" si="1"/>
        <v>36.6868983480112</v>
      </c>
      <c r="F8" s="2">
        <f ca="1" t="shared" si="2"/>
        <v>44.9834464676657</v>
      </c>
      <c r="G8" s="2">
        <f ca="1" t="shared" si="3"/>
        <v>55.7799123551616</v>
      </c>
      <c r="H8" s="2">
        <f ca="1" t="shared" si="4"/>
        <v>69.1900868390655</v>
      </c>
      <c r="I8" s="2">
        <f ca="1" t="shared" si="5"/>
        <v>85.0850958985407</v>
      </c>
      <c r="J8" s="2">
        <f ca="1" t="shared" si="6"/>
        <v>103.638417984759</v>
      </c>
      <c r="K8" s="2">
        <f ca="1" t="shared" si="7"/>
        <v>125.041441407697</v>
      </c>
      <c r="L8" s="2">
        <f ca="1" t="shared" si="8"/>
        <v>149.449383415964</v>
      </c>
      <c r="M8" s="2">
        <f ca="1" t="shared" si="9"/>
        <v>176.691148845051</v>
      </c>
      <c r="N8" s="2">
        <f ca="1" t="shared" si="10"/>
        <v>206.229947084423</v>
      </c>
      <c r="O8" s="2">
        <f ca="1" t="shared" si="11"/>
        <v>236.832404656506</v>
      </c>
      <c r="P8" s="2">
        <f ca="1" t="shared" si="12"/>
        <v>268.465018035773</v>
      </c>
      <c r="Q8" s="2">
        <f ca="1" t="shared" si="13"/>
        <v>300.845870698434</v>
      </c>
      <c r="R8" s="2">
        <f ca="1" t="shared" si="14"/>
        <v>333.840250256351</v>
      </c>
      <c r="S8" s="2">
        <f ca="1" t="shared" si="15"/>
        <v>367.520543964807</v>
      </c>
      <c r="T8" s="2">
        <f ca="1" t="shared" si="16"/>
        <v>401.761789300245</v>
      </c>
      <c r="U8" s="2">
        <f ca="1" t="shared" si="17"/>
        <v>436.150045333324</v>
      </c>
      <c r="V8" s="2" t="e">
        <f ca="1" t="shared" si="18"/>
        <v>#VALUE!</v>
      </c>
      <c r="W8" s="2" t="e">
        <f ca="1" t="shared" si="19"/>
        <v>#DIV/0!</v>
      </c>
      <c r="X8" s="2" t="e">
        <f ca="1" t="shared" si="20"/>
        <v>#DIV/0!</v>
      </c>
      <c r="Y8" s="2" t="e">
        <f ca="1" t="shared" si="21"/>
        <v>#DIV/0!</v>
      </c>
      <c r="Z8" s="2" t="e">
        <f ca="1" t="shared" si="22"/>
        <v>#DIV/0!</v>
      </c>
      <c r="AA8" s="2" t="e">
        <f ca="1" t="shared" si="23"/>
        <v>#DIV/0!</v>
      </c>
      <c r="AB8" s="2" t="e">
        <f ca="1" t="shared" si="24"/>
        <v>#DIV/0!</v>
      </c>
      <c r="AC8" s="2" t="e">
        <f ca="1" t="shared" si="25"/>
        <v>#DIV/0!</v>
      </c>
      <c r="AE8" s="34" t="str">
        <f ca="1">VLOOKUP($C8,'Default drvr and elast'!$A$4:$C$49,MATCH(VLOOKUP(A8,Classification!$B$4:$D$99,2,FALSE),'Default drvr and elast'!$A$3:$C$3,0),FALSE)</f>
        <v>GDP</v>
      </c>
      <c r="AF8" s="4"/>
      <c r="AG8" s="6">
        <f ca="1">IF($AF8="",SUMIFS('Growth rates'!D$4:D$922,'Growth rates'!$B$4:$B$922,Demands_tra!$A8,'Growth rates'!$C$4:$C$922,$AE8),SUMIFS('Growth rates'!D$4:D$922,'Growth rates'!$B$4:$B$922,Demands_tra!$A8,'Growth rates'!$C$4:$C$922,$AF8))</f>
        <v>1</v>
      </c>
      <c r="AH8" s="6">
        <f ca="1">IF($AF8="",SUMIFS('Growth rates'!E$4:E$922,'Growth rates'!$B$4:$B$922,Demands_tra!$A8,'Growth rates'!$C$4:$C$922,$AE8),SUMIFS('Growth rates'!E$4:E$922,'Growth rates'!$B$4:$B$922,Demands_tra!$A8,'Growth rates'!$C$4:$C$922,$AF8))</f>
        <v>1.02349969875313</v>
      </c>
      <c r="AI8" s="6">
        <f ca="1">IF($AF8="",SUMIFS('Growth rates'!F$4:F$922,'Growth rates'!$B$4:$B$922,Demands_tra!$A8,'Growth rates'!$C$4:$C$922,$AE8),SUMIFS('Growth rates'!F$4:F$922,'Growth rates'!$B$4:$B$922,Demands_tra!$A8,'Growth rates'!$C$4:$C$922,$AF8))</f>
        <v>1.25839625558148</v>
      </c>
      <c r="AJ8" s="6">
        <f ca="1">IF($AF8="",SUMIFS('Growth rates'!G$4:G$922,'Growth rates'!$B$4:$B$922,Demands_tra!$A8,'Growth rates'!$C$4:$C$922,$AE8),SUMIFS('Growth rates'!G$4:G$922,'Growth rates'!$B$4:$B$922,Demands_tra!$A8,'Growth rates'!$C$4:$C$922,$AF8))</f>
        <v>1.56875019961733</v>
      </c>
      <c r="AK8" s="6">
        <f ca="1">IF($AF8="",SUMIFS('Growth rates'!H$4:H$922,'Growth rates'!$B$4:$B$922,Demands_tra!$A8,'Growth rates'!$C$4:$C$922,$AE8),SUMIFS('Growth rates'!H$4:H$922,'Growth rates'!$B$4:$B$922,Demands_tra!$A8,'Growth rates'!$C$4:$C$922,$AF8))</f>
        <v>1.96121257678312</v>
      </c>
      <c r="AL8" s="6">
        <f ca="1">IF($AF8="",SUMIFS('Growth rates'!I$4:I$922,'Growth rates'!$B$4:$B$922,Demands_tra!$A8,'Growth rates'!$C$4:$C$922,$AE8),SUMIFS('Growth rates'!I$4:I$922,'Growth rates'!$B$4:$B$922,Demands_tra!$A8,'Growth rates'!$C$4:$C$922,$AF8))</f>
        <v>2.43608377440658</v>
      </c>
      <c r="AM8" s="6">
        <f ca="1">IF($AF8="",SUMIFS('Growth rates'!J$4:J$922,'Growth rates'!$B$4:$B$922,Demands_tra!$A8,'Growth rates'!$C$4:$C$922,$AE8),SUMIFS('Growth rates'!J$4:J$922,'Growth rates'!$B$4:$B$922,Demands_tra!$A8,'Growth rates'!$C$4:$C$922,$AF8))</f>
        <v>3.00325350238505</v>
      </c>
      <c r="AN8" s="6">
        <f ca="1">IF($AF8="",SUMIFS('Growth rates'!K$4:K$922,'Growth rates'!$B$4:$B$922,Demands_tra!$A8,'Growth rates'!$C$4:$C$922,$AE8),SUMIFS('Growth rates'!K$4:K$922,'Growth rates'!$B$4:$B$922,Demands_tra!$A8,'Growth rates'!$C$4:$C$922,$AF8))</f>
        <v>3.67420479014643</v>
      </c>
      <c r="AO8" s="6">
        <f ca="1">IF($AF8="",SUMIFS('Growth rates'!L$4:L$922,'Growth rates'!$B$4:$B$922,Demands_tra!$A8,'Growth rates'!$C$4:$C$922,$AE8),SUMIFS('Growth rates'!L$4:L$922,'Growth rates'!$B$4:$B$922,Demands_tra!$A8,'Growth rates'!$C$4:$C$922,$AF8))</f>
        <v>4.460440572303</v>
      </c>
      <c r="AP8" s="6">
        <f ca="1">IF($AF8="",SUMIFS('Growth rates'!M$4:M$922,'Growth rates'!$B$4:$B$922,Demands_tra!$A8,'Growth rates'!$C$4:$C$922,$AE8),SUMIFS('Growth rates'!M$4:M$922,'Growth rates'!$B$4:$B$922,Demands_tra!$A8,'Growth rates'!$C$4:$C$922,$AF8))</f>
        <v>5.36383284096653</v>
      </c>
      <c r="AQ8" s="6">
        <f ca="1">IF($AF8="",SUMIFS('Growth rates'!N$4:N$922,'Growth rates'!$B$4:$B$922,Demands_tra!$A8,'Growth rates'!$C$4:$C$922,$AE8),SUMIFS('Growth rates'!N$4:N$922,'Growth rates'!$B$4:$B$922,Demands_tra!$A8,'Growth rates'!$C$4:$C$922,$AF8))</f>
        <v>6.37421321365854</v>
      </c>
      <c r="AR8" s="6">
        <f ca="1">IF($AF8="",SUMIFS('Growth rates'!O$4:O$922,'Growth rates'!$B$4:$B$922,Demands_tra!$A8,'Growth rates'!$C$4:$C$922,$AE8),SUMIFS('Growth rates'!O$4:O$922,'Growth rates'!$B$4:$B$922,Demands_tra!$A8,'Growth rates'!$C$4:$C$922,$AF8))</f>
        <v>7.45520677550761</v>
      </c>
      <c r="AS8" s="6">
        <f ca="1">IF($AF8="",SUMIFS('Growth rates'!P$4:P$922,'Growth rates'!$B$4:$B$922,Demands_tra!$A8,'Growth rates'!$C$4:$C$922,$AE8),SUMIFS('Growth rates'!P$4:P$922,'Growth rates'!$B$4:$B$922,Demands_tra!$A8,'Growth rates'!$C$4:$C$922,$AF8))</f>
        <v>8.60970837366772</v>
      </c>
      <c r="AT8" s="6">
        <f ca="1">IF($AF8="",SUMIFS('Growth rates'!Q$4:Q$922,'Growth rates'!$B$4:$B$922,Demands_tra!$A8,'Growth rates'!$C$4:$C$922,$AE8),SUMIFS('Growth rates'!Q$4:Q$922,'Growth rates'!$B$4:$B$922,Demands_tra!$A8,'Growth rates'!$C$4:$C$922,$AF8))</f>
        <v>9.8314238983634</v>
      </c>
      <c r="AU8" s="6">
        <f ca="1">IF($AF8="",SUMIFS('Growth rates'!R$4:R$922,'Growth rates'!$B$4:$B$922,Demands_tra!$A8,'Growth rates'!$C$4:$C$922,$AE8),SUMIFS('Growth rates'!R$4:R$922,'Growth rates'!$B$4:$B$922,Demands_tra!$A8,'Growth rates'!$C$4:$C$922,$AF8))</f>
        <v>11.1188654370631</v>
      </c>
      <c r="AV8" s="6">
        <f ca="1">IF($AF8="",SUMIFS('Growth rates'!S$4:S$922,'Growth rates'!$B$4:$B$922,Demands_tra!$A8,'Growth rates'!$C$4:$C$922,$AE8),SUMIFS('Growth rates'!S$4:S$922,'Growth rates'!$B$4:$B$922,Demands_tra!$A8,'Growth rates'!$C$4:$C$922,$AF8))</f>
        <v>12.4785673189264</v>
      </c>
      <c r="AW8" s="6">
        <f ca="1">IF($AF8="",SUMIFS('Growth rates'!T$4:T$922,'Growth rates'!$B$4:$B$922,Demands_tra!$A8,'Growth rates'!$C$4:$C$922,$AE8),SUMIFS('Growth rates'!T$4:T$922,'Growth rates'!$B$4:$B$922,Demands_tra!$A8,'Growth rates'!$C$4:$C$922,$AF8))</f>
        <v>13.9094673309328</v>
      </c>
      <c r="AX8" s="6">
        <f ca="1">IF($AF8="",SUMIFS('Growth rates'!U$4:U$922,'Growth rates'!$B$4:$B$922,Demands_tra!$A8,'Growth rates'!$C$4:$C$922,$AE8),SUMIFS('Growth rates'!U$4:U$922,'Growth rates'!$B$4:$B$922,Demands_tra!$A8,'Growth rates'!$C$4:$C$922,$AF8))</f>
        <v>15.3976698448309</v>
      </c>
      <c r="AY8" s="6">
        <f ca="1">IF($AF8="",SUMIFS('Growth rates'!V$4:V$922,'Growth rates'!$B$4:$B$922,Demands_tra!$A8,'Growth rates'!$C$4:$C$922,$AE8),SUMIFS('Growth rates'!V$4:V$922,'Growth rates'!$B$4:$B$922,Demands_tra!$A8,'Growth rates'!$C$4:$C$922,$AF8))</f>
        <v>0</v>
      </c>
      <c r="AZ8" s="6">
        <f ca="1">IF($AF8="",SUMIFS('Growth rates'!W$4:W$922,'Growth rates'!$B$4:$B$922,Demands_tra!$A8,'Growth rates'!$C$4:$C$922,$AE8),SUMIFS('Growth rates'!W$4:W$922,'Growth rates'!$B$4:$B$922,Demands_tra!$A8,'Growth rates'!$C$4:$C$922,$AF8))</f>
        <v>0</v>
      </c>
      <c r="BA8" s="6">
        <f ca="1">IF($AF8="",SUMIFS('Growth rates'!X$4:X$922,'Growth rates'!$B$4:$B$922,Demands_tra!$A8,'Growth rates'!$C$4:$C$922,$AE8),SUMIFS('Growth rates'!X$4:X$922,'Growth rates'!$B$4:$B$922,Demands_tra!$A8,'Growth rates'!$C$4:$C$922,$AF8))</f>
        <v>0</v>
      </c>
      <c r="BB8" s="6">
        <f ca="1">IF($AF8="",SUMIFS('Growth rates'!Y$4:Y$922,'Growth rates'!$B$4:$B$922,Demands_tra!$A8,'Growth rates'!$C$4:$C$922,$AE8),SUMIFS('Growth rates'!Y$4:Y$922,'Growth rates'!$B$4:$B$922,Demands_tra!$A8,'Growth rates'!$C$4:$C$922,$AF8))</f>
        <v>0</v>
      </c>
      <c r="BC8" s="6">
        <f ca="1">IF($AF8="",SUMIFS('Growth rates'!Z$4:Z$922,'Growth rates'!$B$4:$B$922,Demands_tra!$A8,'Growth rates'!$C$4:$C$922,$AE8),SUMIFS('Growth rates'!Z$4:Z$922,'Growth rates'!$B$4:$B$922,Demands_tra!$A8,'Growth rates'!$C$4:$C$922,$AF8))</f>
        <v>0</v>
      </c>
      <c r="BD8" s="6">
        <f ca="1">IF($AF8="",SUMIFS('Growth rates'!AA$4:AA$922,'Growth rates'!$B$4:$B$922,Demands_tra!$A8,'Growth rates'!$C$4:$C$922,$AE8),SUMIFS('Growth rates'!AA$4:AA$922,'Growth rates'!$B$4:$B$922,Demands_tra!$A8,'Growth rates'!$C$4:$C$922,$AF8))</f>
        <v>0</v>
      </c>
      <c r="BE8" s="6">
        <f ca="1">IF($AF8="",SUMIFS('Growth rates'!AB$4:AB$922,'Growth rates'!$B$4:$B$922,Demands_tra!$A8,'Growth rates'!$C$4:$C$922,$AE8),SUMIFS('Growth rates'!AB$4:AB$922,'Growth rates'!$B$4:$B$922,Demands_tra!$A8,'Growth rates'!$C$4:$C$922,$AF8))</f>
        <v>0</v>
      </c>
      <c r="BF8" s="6">
        <f ca="1">IF($AF8="",SUMIFS('Growth rates'!AC$4:AC$922,'Growth rates'!$B$4:$B$922,Demands_tra!$A8,'Growth rates'!$C$4:$C$922,$AE8),SUMIFS('Growth rates'!AC$4:AC$922,'Growth rates'!$B$4:$B$922,Demands_tra!$A8,'Growth rates'!$C$4:$C$922,$AF8))</f>
        <v>0</v>
      </c>
      <c r="BH8" t="str">
        <f ca="1">VLOOKUP($C8,'Default drvr and elast'!$A$4:$F$49,MATCH(VLOOKUP(A8,Classification!$B$4:$D$42,3,FALSE),'Default drvr and elast'!$D$3:$F$3,0)+3,FALSE)</f>
        <v>High2</v>
      </c>
      <c r="BJ8" s="6">
        <f ca="1">IF($BI8="",SUMIF(Elasticities!$B$5:$B$52,Demands_tra!$BH8,Elasticities!C$5:C$52),SUMIF(Elasticities!$B$5:$B$52,Demands_tra!$BI8,Elasticities!C$5:C$52))</f>
        <v>0.999999999999992</v>
      </c>
      <c r="BK8" s="6">
        <f ca="1">IF($BI8="",SUMIF(Elasticities!$B$5:$B$52,Demands_tra!$BH8,Elasticities!D$5:D$52),SUMIF(Elasticities!$B$5:$B$52,Demands_tra!$BI8,Elasticities!D$5:D$52))</f>
        <v>0.997560975609749</v>
      </c>
      <c r="BL8" s="6">
        <f ca="1">IF($BI8="",SUMIF(Elasticities!$B$5:$B$52,Demands_tra!$BH8,Elasticities!E$5:E$52),SUMIF(Elasticities!$B$5:$B$52,Demands_tra!$BI8,Elasticities!E$5:E$52))</f>
        <v>0.985365853658529</v>
      </c>
      <c r="BM8" s="6">
        <f ca="1">IF($BI8="",SUMIF(Elasticities!$B$5:$B$52,Demands_tra!$BH8,Elasticities!F$5:F$52),SUMIF(Elasticities!$B$5:$B$52,Demands_tra!$BI8,Elasticities!F$5:F$52))</f>
        <v>0.973170731707309</v>
      </c>
      <c r="BN8" s="6">
        <f ca="1">IF($BI8="",SUMIF(Elasticities!$B$5:$B$52,Demands_tra!$BH8,Elasticities!G$5:G$52),SUMIF(Elasticities!$B$5:$B$52,Demands_tra!$BI8,Elasticities!G$5:G$52))</f>
        <v>0.96097560975609</v>
      </c>
      <c r="BO8" s="6">
        <f ca="1">IF($BI8="",SUMIF(Elasticities!$B$5:$B$52,Demands_tra!$BH8,Elasticities!H$5:H$52),SUMIF(Elasticities!$B$5:$B$52,Demands_tra!$BI8,Elasticities!H$5:H$52))</f>
        <v>0.948780487804871</v>
      </c>
      <c r="BP8" s="6">
        <f ca="1">IF($BI8="",SUMIF(Elasticities!$B$5:$B$52,Demands_tra!$BH8,Elasticities!I$5:I$52),SUMIF(Elasticities!$B$5:$B$52,Demands_tra!$BI8,Elasticities!I$5:I$52))</f>
        <v>0.936585365853651</v>
      </c>
      <c r="BQ8" s="6">
        <f ca="1">IF($BI8="",SUMIF(Elasticities!$B$5:$B$52,Demands_tra!$BH8,Elasticities!J$5:J$52),SUMIF(Elasticities!$B$5:$B$52,Demands_tra!$BI8,Elasticities!J$5:J$52))</f>
        <v>0.924390243902432</v>
      </c>
      <c r="BR8" s="6">
        <f ca="1">IF($BI8="",SUMIF(Elasticities!$B$5:$B$52,Demands_tra!$BH8,Elasticities!K$5:K$52),SUMIF(Elasticities!$B$5:$B$52,Demands_tra!$BI8,Elasticities!K$5:K$52))</f>
        <v>0.912195121951213</v>
      </c>
      <c r="BS8" s="6">
        <f ca="1">IF($BI8="",SUMIF(Elasticities!$B$5:$B$52,Demands_tra!$BH8,Elasticities!L$5:L$52),SUMIF(Elasticities!$B$5:$B$52,Demands_tra!$BI8,Elasticities!L$5:L$52))</f>
        <v>0.899999999999992</v>
      </c>
      <c r="BT8" s="6">
        <f ca="1">IF($BI8="",SUMIF(Elasticities!$B$5:$B$52,Demands_tra!$BH8,Elasticities!M$5:M$52),SUMIF(Elasticities!$B$5:$B$52,Demands_tra!$BI8,Elasticities!M$5:M$52))</f>
        <v>0.887499999999992</v>
      </c>
      <c r="BU8" s="6">
        <f ca="1">IF($BI8="",SUMIF(Elasticities!$B$5:$B$52,Demands_tra!$BH8,Elasticities!N$5:N$52),SUMIF(Elasticities!$B$5:$B$52,Demands_tra!$BI8,Elasticities!N$5:N$52))</f>
        <v>0.874999999999992</v>
      </c>
      <c r="BV8" s="6">
        <f ca="1">IF($BI8="",SUMIF(Elasticities!$B$5:$B$52,Demands_tra!$BH8,Elasticities!O$5:O$52),SUMIF(Elasticities!$B$5:$B$52,Demands_tra!$BI8,Elasticities!O$5:O$52))</f>
        <v>0.862499999999992</v>
      </c>
      <c r="BW8" s="6">
        <f ca="1">IF($BI8="",SUMIF(Elasticities!$B$5:$B$52,Demands_tra!$BH8,Elasticities!P$5:P$52),SUMIF(Elasticities!$B$5:$B$52,Demands_tra!$BI8,Elasticities!P$5:P$52))</f>
        <v>0.849999999999993</v>
      </c>
      <c r="BX8" s="6">
        <f ca="1">IF($BI8="",SUMIF(Elasticities!$B$5:$B$52,Demands_tra!$BH8,Elasticities!Q$5:Q$52),SUMIF(Elasticities!$B$5:$B$52,Demands_tra!$BI8,Elasticities!Q$5:Q$52))</f>
        <v>0.837499999999992</v>
      </c>
      <c r="BY8" s="6">
        <f ca="1">IF($BI8="",SUMIF(Elasticities!$B$5:$B$52,Demands_tra!$BH8,Elasticities!R$5:R$52),SUMIF(Elasticities!$B$5:$B$52,Demands_tra!$BI8,Elasticities!R$5:R$52))</f>
        <v>0.824999999999992</v>
      </c>
      <c r="BZ8" s="6">
        <f ca="1">IF($BI8="",SUMIF(Elasticities!$B$5:$B$52,Demands_tra!$BH8,Elasticities!S$5:S$52),SUMIF(Elasticities!$B$5:$B$52,Demands_tra!$BI8,Elasticities!S$5:S$52))</f>
        <v>0.812499999999992</v>
      </c>
      <c r="CA8" s="6">
        <f ca="1">IF($BI8="",SUMIF(Elasticities!$B$5:$B$52,Demands_tra!$BH8,Elasticities!T$5:T$52),SUMIF(Elasticities!$B$5:$B$52,Demands_tra!$BI8,Elasticities!T$5:T$52))</f>
        <v>0.799999999999992</v>
      </c>
      <c r="CB8" s="6" t="e">
        <f ca="1">IF($BI8="",SUMIF(Elasticities!$B$5:$B$52,Demands_tra!$BH8,Elasticities!U$5:U$52),SUMIF(Elasticities!$B$5:$B$52,Demands_tra!$BI8,Elasticities!U$5:U$52))</f>
        <v>#VALUE!</v>
      </c>
      <c r="CC8" s="6" t="e">
        <f ca="1">IF($BI8="",SUMIF(Elasticities!$B$5:$B$52,Demands_tra!$BH8,Elasticities!V$5:V$52),SUMIF(Elasticities!$B$5:$B$52,Demands_tra!$BI8,Elasticities!V$5:V$52))</f>
        <v>#VALUE!</v>
      </c>
      <c r="CD8" s="6" t="e">
        <f ca="1">IF($BI8="",SUMIF(Elasticities!$B$5:$B$52,Demands_tra!$BH8,Elasticities!W$5:W$52),SUMIF(Elasticities!$B$5:$B$52,Demands_tra!$BI8,Elasticities!W$5:W$52))</f>
        <v>#VALUE!</v>
      </c>
      <c r="CE8" s="6" t="e">
        <f ca="1">IF($BI8="",SUMIF(Elasticities!$B$5:$B$52,Demands_tra!$BH8,Elasticities!X$5:X$52),SUMIF(Elasticities!$B$5:$B$52,Demands_tra!$BI8,Elasticities!X$5:X$52))</f>
        <v>#VALUE!</v>
      </c>
      <c r="CF8" s="6" t="e">
        <f ca="1">IF($BI8="",SUMIF(Elasticities!$B$5:$B$52,Demands_tra!$BH8,Elasticities!Y$5:Y$52),SUMIF(Elasticities!$B$5:$B$52,Demands_tra!$BI8,Elasticities!Y$5:Y$52))</f>
        <v>#VALUE!</v>
      </c>
      <c r="CG8" s="6" t="e">
        <f ca="1">IF($BI8="",SUMIF(Elasticities!$B$5:$B$52,Demands_tra!$BH8,Elasticities!Z$5:Z$52),SUMIF(Elasticities!$B$5:$B$52,Demands_tra!$BI8,Elasticities!Z$5:Z$52))</f>
        <v>#VALUE!</v>
      </c>
      <c r="CH8" s="6" t="e">
        <f ca="1">IF($BI8="",SUMIF(Elasticities!$B$5:$B$52,Demands_tra!$BH8,Elasticities!AA$5:AA$52),SUMIF(Elasticities!$B$5:$B$52,Demands_tra!$BI8,Elasticities!AA$5:AA$52))</f>
        <v>#VALUE!</v>
      </c>
      <c r="CI8" s="6" t="e">
        <f ca="1">IF($BI8="",SUMIF(Elasticities!$B$5:$B$52,Demands_tra!$BH8,Elasticities!AB$5:AB$52),SUMIF(Elasticities!$B$5:$B$52,Demands_tra!$BI8,Elasticities!AB$5:AB$52))</f>
        <v>#VALUE!</v>
      </c>
    </row>
    <row r="9" spans="1:87">
      <c r="A9" t="str">
        <f>IF(BYDem_tra!B8="","\I:",BYDem_tra!B8)</f>
        <v>Africa_North</v>
      </c>
      <c r="B9" t="str">
        <f>BYDem_tra!E8</f>
        <v>Trd_2w</v>
      </c>
      <c r="C9" t="str">
        <f t="shared" si="0"/>
        <v>Trd_2w</v>
      </c>
      <c r="D9" s="2">
        <f>SUMIFS(BYDem_tra!$M$2:$M$2000,BYDem_tra!$B$2:$B$2000,Demands_tra!$A9,BYDem_tra!$E$2:$E$2000,Demands_tra!$B9)</f>
        <v>247.982</v>
      </c>
      <c r="E9" s="2">
        <f ca="1" t="shared" si="1"/>
        <v>251.902008325569</v>
      </c>
      <c r="F9" s="2">
        <f ca="1" t="shared" si="2"/>
        <v>271.261704044487</v>
      </c>
      <c r="G9" s="2">
        <f ca="1" t="shared" si="3"/>
        <v>289.432930760334</v>
      </c>
      <c r="H9" s="2">
        <f ca="1" t="shared" si="4"/>
        <v>306.55389329422</v>
      </c>
      <c r="I9" s="2">
        <f ca="1" t="shared" si="5"/>
        <v>322.942041792498</v>
      </c>
      <c r="J9" s="2">
        <f ca="1" t="shared" si="6"/>
        <v>338.141840360065</v>
      </c>
      <c r="K9" s="2">
        <f ca="1" t="shared" si="7"/>
        <v>351.610783775368</v>
      </c>
      <c r="L9" s="2">
        <f ca="1" t="shared" si="8"/>
        <v>362.954194116707</v>
      </c>
      <c r="M9" s="2">
        <f ca="1" t="shared" si="9"/>
        <v>372.185166951013</v>
      </c>
      <c r="N9" s="2">
        <f ca="1" t="shared" si="10"/>
        <v>379.233344772677</v>
      </c>
      <c r="O9" s="2">
        <f ca="1" t="shared" si="11"/>
        <v>384.469101841349</v>
      </c>
      <c r="P9" s="2">
        <f ca="1" t="shared" si="12"/>
        <v>388.463732040382</v>
      </c>
      <c r="Q9" s="2">
        <f ca="1" t="shared" si="13"/>
        <v>391.472678094124</v>
      </c>
      <c r="R9" s="2">
        <f ca="1" t="shared" si="14"/>
        <v>393.540363884458</v>
      </c>
      <c r="S9" s="2">
        <f ca="1" t="shared" si="15"/>
        <v>394.791775711965</v>
      </c>
      <c r="T9" s="2">
        <f ca="1" t="shared" si="16"/>
        <v>395.014029925034</v>
      </c>
      <c r="U9" s="2">
        <f ca="1" t="shared" si="17"/>
        <v>394.177487655567</v>
      </c>
      <c r="V9" s="2" t="e">
        <f ca="1" t="shared" si="18"/>
        <v>#VALUE!</v>
      </c>
      <c r="W9" s="2" t="e">
        <f ca="1" t="shared" si="19"/>
        <v>#DIV/0!</v>
      </c>
      <c r="X9" s="2" t="e">
        <f ca="1" t="shared" si="20"/>
        <v>#DIV/0!</v>
      </c>
      <c r="Y9" s="2" t="e">
        <f ca="1" t="shared" si="21"/>
        <v>#DIV/0!</v>
      </c>
      <c r="Z9" s="2" t="e">
        <f ca="1" t="shared" si="22"/>
        <v>#DIV/0!</v>
      </c>
      <c r="AA9" s="2" t="e">
        <f ca="1" t="shared" si="23"/>
        <v>#DIV/0!</v>
      </c>
      <c r="AB9" s="2" t="e">
        <f ca="1" t="shared" si="24"/>
        <v>#DIV/0!</v>
      </c>
      <c r="AC9" s="2" t="e">
        <f ca="1" t="shared" si="25"/>
        <v>#DIV/0!</v>
      </c>
      <c r="AE9" s="34" t="str">
        <f ca="1">VLOOKUP($C9,'Default drvr and elast'!$A$4:$C$49,MATCH(VLOOKUP(A9,Classification!$B$4:$D$99,2,FALSE),'Default drvr and elast'!$A$3:$C$3,0),FALSE)</f>
        <v>POP</v>
      </c>
      <c r="AF9" s="4"/>
      <c r="AG9" s="6">
        <f ca="1">IF($AF9="",SUMIFS('Growth rates'!D$4:D$922,'Growth rates'!$B$4:$B$922,Demands_tra!$A9,'Growth rates'!$C$4:$C$922,$AE9),SUMIFS('Growth rates'!D$4:D$922,'Growth rates'!$B$4:$B$922,Demands_tra!$A9,'Growth rates'!$C$4:$C$922,$AF9))</f>
        <v>1</v>
      </c>
      <c r="AH9" s="6">
        <f ca="1">IF($AF9="",SUMIFS('Growth rates'!E$4:E$922,'Growth rates'!$B$4:$B$922,Demands_tra!$A9,'Growth rates'!$C$4:$C$922,$AE9),SUMIFS('Growth rates'!E$4:E$922,'Growth rates'!$B$4:$B$922,Demands_tra!$A9,'Growth rates'!$C$4:$C$922,$AF9))</f>
        <v>1.01584628198016</v>
      </c>
      <c r="AI9" s="6">
        <f ca="1">IF($AF9="",SUMIFS('Growth rates'!F$4:F$922,'Growth rates'!$B$4:$B$922,Demands_tra!$A9,'Growth rates'!$C$4:$C$922,$AE9),SUMIFS('Growth rates'!F$4:F$922,'Growth rates'!$B$4:$B$922,Demands_tra!$A9,'Growth rates'!$C$4:$C$922,$AF9))</f>
        <v>1.09507769188094</v>
      </c>
      <c r="AJ9" s="6">
        <f ca="1">IF($AF9="",SUMIFS('Growth rates'!G$4:G$922,'Growth rates'!$B$4:$B$922,Demands_tra!$A9,'Growth rates'!$C$4:$C$922,$AE9),SUMIFS('Growth rates'!G$4:G$922,'Growth rates'!$B$4:$B$922,Demands_tra!$A9,'Growth rates'!$C$4:$C$922,$AF9))</f>
        <v>1.1704569144987</v>
      </c>
      <c r="AK9" s="6">
        <f ca="1">IF($AF9="",SUMIFS('Growth rates'!H$4:H$922,'Growth rates'!$B$4:$B$922,Demands_tra!$A9,'Growth rates'!$C$4:$C$922,$AE9),SUMIFS('Growth rates'!H$4:H$922,'Growth rates'!$B$4:$B$922,Demands_tra!$A9,'Growth rates'!$C$4:$C$922,$AF9))</f>
        <v>1.24250514202812</v>
      </c>
      <c r="AL9" s="6">
        <f ca="1">IF($AF9="",SUMIFS('Growth rates'!I$4:I$922,'Growth rates'!$B$4:$B$922,Demands_tra!$A9,'Growth rates'!$C$4:$C$922,$AE9),SUMIFS('Growth rates'!I$4:I$922,'Growth rates'!$B$4:$B$922,Demands_tra!$A9,'Growth rates'!$C$4:$C$922,$AF9))</f>
        <v>1.31251440483152</v>
      </c>
      <c r="AM9" s="6">
        <f ca="1">IF($AF9="",SUMIFS('Growth rates'!J$4:J$922,'Growth rates'!$B$4:$B$922,Demands_tra!$A9,'Growth rates'!$C$4:$C$922,$AE9),SUMIFS('Growth rates'!J$4:J$922,'Growth rates'!$B$4:$B$922,Demands_tra!$A9,'Growth rates'!$C$4:$C$922,$AF9))</f>
        <v>1.37847278122092</v>
      </c>
      <c r="AN9" s="6">
        <f ca="1">IF($AF9="",SUMIFS('Growth rates'!K$4:K$922,'Growth rates'!$B$4:$B$922,Demands_tra!$A9,'Growth rates'!$C$4:$C$922,$AE9),SUMIFS('Growth rates'!K$4:K$922,'Growth rates'!$B$4:$B$922,Demands_tra!$A9,'Growth rates'!$C$4:$C$922,$AF9))</f>
        <v>1.43787155208791</v>
      </c>
      <c r="AO9" s="6">
        <f ca="1">IF($AF9="",SUMIFS('Growth rates'!L$4:L$922,'Growth rates'!$B$4:$B$922,Demands_tra!$A9,'Growth rates'!$C$4:$C$922,$AE9),SUMIFS('Growth rates'!L$4:L$922,'Growth rates'!$B$4:$B$922,Demands_tra!$A9,'Growth rates'!$C$4:$C$922,$AF9))</f>
        <v>1.48872422701151</v>
      </c>
      <c r="AP9" s="6">
        <f ca="1">IF($AF9="",SUMIFS('Growth rates'!M$4:M$922,'Growth rates'!$B$4:$B$922,Demands_tra!$A9,'Growth rates'!$C$4:$C$922,$AE9),SUMIFS('Growth rates'!M$4:M$922,'Growth rates'!$B$4:$B$922,Demands_tra!$A9,'Growth rates'!$C$4:$C$922,$AF9))</f>
        <v>1.53079373183263</v>
      </c>
      <c r="AQ9" s="6">
        <f ca="1">IF($AF9="",SUMIFS('Growth rates'!N$4:N$922,'Growth rates'!$B$4:$B$922,Demands_tra!$A9,'Growth rates'!$C$4:$C$922,$AE9),SUMIFS('Growth rates'!N$4:N$922,'Growth rates'!$B$4:$B$922,Demands_tra!$A9,'Growth rates'!$C$4:$C$922,$AF9))</f>
        <v>1.5634574865207</v>
      </c>
      <c r="AR9" s="6">
        <f ca="1">IF($AF9="",SUMIFS('Growth rates'!O$4:O$922,'Growth rates'!$B$4:$B$922,Demands_tra!$A9,'Growth rates'!$C$4:$C$922,$AE9),SUMIFS('Growth rates'!O$4:O$922,'Growth rates'!$B$4:$B$922,Demands_tra!$A9,'Growth rates'!$C$4:$C$922,$AF9))</f>
        <v>1.58812645526123</v>
      </c>
      <c r="AS9" s="6">
        <f ca="1">IF($AF9="",SUMIFS('Growth rates'!P$4:P$922,'Growth rates'!$B$4:$B$922,Demands_tra!$A9,'Growth rates'!$C$4:$C$922,$AE9),SUMIFS('Growth rates'!P$4:P$922,'Growth rates'!$B$4:$B$922,Demands_tra!$A9,'Growth rates'!$C$4:$C$922,$AF9))</f>
        <v>1.60725760691474</v>
      </c>
      <c r="AT9" s="6">
        <f ca="1">IF($AF9="",SUMIFS('Growth rates'!Q$4:Q$922,'Growth rates'!$B$4:$B$922,Demands_tra!$A9,'Growth rates'!$C$4:$C$922,$AE9),SUMIFS('Growth rates'!Q$4:Q$922,'Growth rates'!$B$4:$B$922,Demands_tra!$A9,'Growth rates'!$C$4:$C$922,$AF9))</f>
        <v>1.62190399331504</v>
      </c>
      <c r="AU9" s="6">
        <f ca="1">IF($AF9="",SUMIFS('Growth rates'!R$4:R$922,'Growth rates'!$B$4:$B$922,Demands_tra!$A9,'Growth rates'!$C$4:$C$922,$AE9),SUMIFS('Growth rates'!R$4:R$922,'Growth rates'!$B$4:$B$922,Demands_tra!$A9,'Growth rates'!$C$4:$C$922,$AF9))</f>
        <v>1.63213276332236</v>
      </c>
      <c r="AV9" s="6">
        <f ca="1">IF($AF9="",SUMIFS('Growth rates'!S$4:S$922,'Growth rates'!$B$4:$B$922,Demands_tra!$A9,'Growth rates'!$C$4:$C$922,$AE9),SUMIFS('Growth rates'!S$4:S$922,'Growth rates'!$B$4:$B$922,Demands_tra!$A9,'Growth rates'!$C$4:$C$922,$AF9))</f>
        <v>1.6384236593401</v>
      </c>
      <c r="AW9" s="6">
        <f ca="1">IF($AF9="",SUMIFS('Growth rates'!T$4:T$922,'Growth rates'!$B$4:$B$922,Demands_tra!$A9,'Growth rates'!$C$4:$C$922,$AE9),SUMIFS('Growth rates'!T$4:T$922,'Growth rates'!$B$4:$B$922,Demands_tra!$A9,'Growth rates'!$C$4:$C$922,$AF9))</f>
        <v>1.63955889165861</v>
      </c>
      <c r="AX9" s="6">
        <f ca="1">IF($AF9="",SUMIFS('Growth rates'!U$4:U$922,'Growth rates'!$B$4:$B$922,Demands_tra!$A9,'Growth rates'!$C$4:$C$922,$AE9),SUMIFS('Growth rates'!U$4:U$922,'Growth rates'!$B$4:$B$922,Demands_tra!$A9,'Growth rates'!$C$4:$C$922,$AF9))</f>
        <v>1.63521866507092</v>
      </c>
      <c r="AY9" s="6">
        <f ca="1">IF($AF9="",SUMIFS('Growth rates'!V$4:V$922,'Growth rates'!$B$4:$B$922,Demands_tra!$A9,'Growth rates'!$C$4:$C$922,$AE9),SUMIFS('Growth rates'!V$4:V$922,'Growth rates'!$B$4:$B$922,Demands_tra!$A9,'Growth rates'!$C$4:$C$922,$AF9))</f>
        <v>0</v>
      </c>
      <c r="AZ9" s="6">
        <f ca="1">IF($AF9="",SUMIFS('Growth rates'!W$4:W$922,'Growth rates'!$B$4:$B$922,Demands_tra!$A9,'Growth rates'!$C$4:$C$922,$AE9),SUMIFS('Growth rates'!W$4:W$922,'Growth rates'!$B$4:$B$922,Demands_tra!$A9,'Growth rates'!$C$4:$C$922,$AF9))</f>
        <v>0</v>
      </c>
      <c r="BA9" s="6">
        <f ca="1">IF($AF9="",SUMIFS('Growth rates'!X$4:X$922,'Growth rates'!$B$4:$B$922,Demands_tra!$A9,'Growth rates'!$C$4:$C$922,$AE9),SUMIFS('Growth rates'!X$4:X$922,'Growth rates'!$B$4:$B$922,Demands_tra!$A9,'Growth rates'!$C$4:$C$922,$AF9))</f>
        <v>0</v>
      </c>
      <c r="BB9" s="6">
        <f ca="1">IF($AF9="",SUMIFS('Growth rates'!Y$4:Y$922,'Growth rates'!$B$4:$B$922,Demands_tra!$A9,'Growth rates'!$C$4:$C$922,$AE9),SUMIFS('Growth rates'!Y$4:Y$922,'Growth rates'!$B$4:$B$922,Demands_tra!$A9,'Growth rates'!$C$4:$C$922,$AF9))</f>
        <v>0</v>
      </c>
      <c r="BC9" s="6">
        <f ca="1">IF($AF9="",SUMIFS('Growth rates'!Z$4:Z$922,'Growth rates'!$B$4:$B$922,Demands_tra!$A9,'Growth rates'!$C$4:$C$922,$AE9),SUMIFS('Growth rates'!Z$4:Z$922,'Growth rates'!$B$4:$B$922,Demands_tra!$A9,'Growth rates'!$C$4:$C$922,$AF9))</f>
        <v>0</v>
      </c>
      <c r="BD9" s="6">
        <f ca="1">IF($AF9="",SUMIFS('Growth rates'!AA$4:AA$922,'Growth rates'!$B$4:$B$922,Demands_tra!$A9,'Growth rates'!$C$4:$C$922,$AE9),SUMIFS('Growth rates'!AA$4:AA$922,'Growth rates'!$B$4:$B$922,Demands_tra!$A9,'Growth rates'!$C$4:$C$922,$AF9))</f>
        <v>0</v>
      </c>
      <c r="BE9" s="6">
        <f ca="1">IF($AF9="",SUMIFS('Growth rates'!AB$4:AB$922,'Growth rates'!$B$4:$B$922,Demands_tra!$A9,'Growth rates'!$C$4:$C$922,$AE9),SUMIFS('Growth rates'!AB$4:AB$922,'Growth rates'!$B$4:$B$922,Demands_tra!$A9,'Growth rates'!$C$4:$C$922,$AF9))</f>
        <v>0</v>
      </c>
      <c r="BF9" s="6">
        <f ca="1">IF($AF9="",SUMIFS('Growth rates'!AC$4:AC$922,'Growth rates'!$B$4:$B$922,Demands_tra!$A9,'Growth rates'!$C$4:$C$922,$AE9),SUMIFS('Growth rates'!AC$4:AC$922,'Growth rates'!$B$4:$B$922,Demands_tra!$A9,'Growth rates'!$C$4:$C$922,$AF9))</f>
        <v>0</v>
      </c>
      <c r="BH9" t="str">
        <f ca="1">VLOOKUP($C9,'Default drvr and elast'!$A$4:$F$49,MATCH(VLOOKUP(A9,Classification!$B$4:$D$42,3,FALSE),'Default drvr and elast'!$D$3:$F$3,0)+3,FALSE)</f>
        <v>High2</v>
      </c>
      <c r="BJ9" s="6">
        <f ca="1">IF($BI9="",SUMIF(Elasticities!$B$5:$B$52,Demands_tra!$BH9,Elasticities!C$5:C$52),SUMIF(Elasticities!$B$5:$B$52,Demands_tra!$BI9,Elasticities!C$5:C$52))</f>
        <v>0.999999999999992</v>
      </c>
      <c r="BK9" s="6">
        <f ca="1">IF($BI9="",SUMIF(Elasticities!$B$5:$B$52,Demands_tra!$BH9,Elasticities!D$5:D$52),SUMIF(Elasticities!$B$5:$B$52,Demands_tra!$BI9,Elasticities!D$5:D$52))</f>
        <v>0.997560975609749</v>
      </c>
      <c r="BL9" s="6">
        <f ca="1">IF($BI9="",SUMIF(Elasticities!$B$5:$B$52,Demands_tra!$BH9,Elasticities!E$5:E$52),SUMIF(Elasticities!$B$5:$B$52,Demands_tra!$BI9,Elasticities!E$5:E$52))</f>
        <v>0.985365853658529</v>
      </c>
      <c r="BM9" s="6">
        <f ca="1">IF($BI9="",SUMIF(Elasticities!$B$5:$B$52,Demands_tra!$BH9,Elasticities!F$5:F$52),SUMIF(Elasticities!$B$5:$B$52,Demands_tra!$BI9,Elasticities!F$5:F$52))</f>
        <v>0.973170731707309</v>
      </c>
      <c r="BN9" s="6">
        <f ca="1">IF($BI9="",SUMIF(Elasticities!$B$5:$B$52,Demands_tra!$BH9,Elasticities!G$5:G$52),SUMIF(Elasticities!$B$5:$B$52,Demands_tra!$BI9,Elasticities!G$5:G$52))</f>
        <v>0.96097560975609</v>
      </c>
      <c r="BO9" s="6">
        <f ca="1">IF($BI9="",SUMIF(Elasticities!$B$5:$B$52,Demands_tra!$BH9,Elasticities!H$5:H$52),SUMIF(Elasticities!$B$5:$B$52,Demands_tra!$BI9,Elasticities!H$5:H$52))</f>
        <v>0.948780487804871</v>
      </c>
      <c r="BP9" s="6">
        <f ca="1">IF($BI9="",SUMIF(Elasticities!$B$5:$B$52,Demands_tra!$BH9,Elasticities!I$5:I$52),SUMIF(Elasticities!$B$5:$B$52,Demands_tra!$BI9,Elasticities!I$5:I$52))</f>
        <v>0.936585365853651</v>
      </c>
      <c r="BQ9" s="6">
        <f ca="1">IF($BI9="",SUMIF(Elasticities!$B$5:$B$52,Demands_tra!$BH9,Elasticities!J$5:J$52),SUMIF(Elasticities!$B$5:$B$52,Demands_tra!$BI9,Elasticities!J$5:J$52))</f>
        <v>0.924390243902432</v>
      </c>
      <c r="BR9" s="6">
        <f ca="1">IF($BI9="",SUMIF(Elasticities!$B$5:$B$52,Demands_tra!$BH9,Elasticities!K$5:K$52),SUMIF(Elasticities!$B$5:$B$52,Demands_tra!$BI9,Elasticities!K$5:K$52))</f>
        <v>0.912195121951213</v>
      </c>
      <c r="BS9" s="6">
        <f ca="1">IF($BI9="",SUMIF(Elasticities!$B$5:$B$52,Demands_tra!$BH9,Elasticities!L$5:L$52),SUMIF(Elasticities!$B$5:$B$52,Demands_tra!$BI9,Elasticities!L$5:L$52))</f>
        <v>0.899999999999992</v>
      </c>
      <c r="BT9" s="6">
        <f ca="1">IF($BI9="",SUMIF(Elasticities!$B$5:$B$52,Demands_tra!$BH9,Elasticities!M$5:M$52),SUMIF(Elasticities!$B$5:$B$52,Demands_tra!$BI9,Elasticities!M$5:M$52))</f>
        <v>0.887499999999992</v>
      </c>
      <c r="BU9" s="6">
        <f ca="1">IF($BI9="",SUMIF(Elasticities!$B$5:$B$52,Demands_tra!$BH9,Elasticities!N$5:N$52),SUMIF(Elasticities!$B$5:$B$52,Demands_tra!$BI9,Elasticities!N$5:N$52))</f>
        <v>0.874999999999992</v>
      </c>
      <c r="BV9" s="6">
        <f ca="1">IF($BI9="",SUMIF(Elasticities!$B$5:$B$52,Demands_tra!$BH9,Elasticities!O$5:O$52),SUMIF(Elasticities!$B$5:$B$52,Demands_tra!$BI9,Elasticities!O$5:O$52))</f>
        <v>0.862499999999992</v>
      </c>
      <c r="BW9" s="6">
        <f ca="1">IF($BI9="",SUMIF(Elasticities!$B$5:$B$52,Demands_tra!$BH9,Elasticities!P$5:P$52),SUMIF(Elasticities!$B$5:$B$52,Demands_tra!$BI9,Elasticities!P$5:P$52))</f>
        <v>0.849999999999993</v>
      </c>
      <c r="BX9" s="6">
        <f ca="1">IF($BI9="",SUMIF(Elasticities!$B$5:$B$52,Demands_tra!$BH9,Elasticities!Q$5:Q$52),SUMIF(Elasticities!$B$5:$B$52,Demands_tra!$BI9,Elasticities!Q$5:Q$52))</f>
        <v>0.837499999999992</v>
      </c>
      <c r="BY9" s="6">
        <f ca="1">IF($BI9="",SUMIF(Elasticities!$B$5:$B$52,Demands_tra!$BH9,Elasticities!R$5:R$52),SUMIF(Elasticities!$B$5:$B$52,Demands_tra!$BI9,Elasticities!R$5:R$52))</f>
        <v>0.824999999999992</v>
      </c>
      <c r="BZ9" s="6">
        <f ca="1">IF($BI9="",SUMIF(Elasticities!$B$5:$B$52,Demands_tra!$BH9,Elasticities!S$5:S$52),SUMIF(Elasticities!$B$5:$B$52,Demands_tra!$BI9,Elasticities!S$5:S$52))</f>
        <v>0.812499999999992</v>
      </c>
      <c r="CA9" s="6">
        <f ca="1">IF($BI9="",SUMIF(Elasticities!$B$5:$B$52,Demands_tra!$BH9,Elasticities!T$5:T$52),SUMIF(Elasticities!$B$5:$B$52,Demands_tra!$BI9,Elasticities!T$5:T$52))</f>
        <v>0.799999999999992</v>
      </c>
      <c r="CB9" s="6" t="e">
        <f ca="1">IF($BI9="",SUMIF(Elasticities!$B$5:$B$52,Demands_tra!$BH9,Elasticities!U$5:U$52),SUMIF(Elasticities!$B$5:$B$52,Demands_tra!$BI9,Elasticities!U$5:U$52))</f>
        <v>#VALUE!</v>
      </c>
      <c r="CC9" s="6" t="e">
        <f ca="1">IF($BI9="",SUMIF(Elasticities!$B$5:$B$52,Demands_tra!$BH9,Elasticities!V$5:V$52),SUMIF(Elasticities!$B$5:$B$52,Demands_tra!$BI9,Elasticities!V$5:V$52))</f>
        <v>#VALUE!</v>
      </c>
      <c r="CD9" s="6" t="e">
        <f ca="1">IF($BI9="",SUMIF(Elasticities!$B$5:$B$52,Demands_tra!$BH9,Elasticities!W$5:W$52),SUMIF(Elasticities!$B$5:$B$52,Demands_tra!$BI9,Elasticities!W$5:W$52))</f>
        <v>#VALUE!</v>
      </c>
      <c r="CE9" s="6" t="e">
        <f ca="1">IF($BI9="",SUMIF(Elasticities!$B$5:$B$52,Demands_tra!$BH9,Elasticities!X$5:X$52),SUMIF(Elasticities!$B$5:$B$52,Demands_tra!$BI9,Elasticities!X$5:X$52))</f>
        <v>#VALUE!</v>
      </c>
      <c r="CF9" s="6" t="e">
        <f ca="1">IF($BI9="",SUMIF(Elasticities!$B$5:$B$52,Demands_tra!$BH9,Elasticities!Y$5:Y$52),SUMIF(Elasticities!$B$5:$B$52,Demands_tra!$BI9,Elasticities!Y$5:Y$52))</f>
        <v>#VALUE!</v>
      </c>
      <c r="CG9" s="6" t="e">
        <f ca="1">IF($BI9="",SUMIF(Elasticities!$B$5:$B$52,Demands_tra!$BH9,Elasticities!Z$5:Z$52),SUMIF(Elasticities!$B$5:$B$52,Demands_tra!$BI9,Elasticities!Z$5:Z$52))</f>
        <v>#VALUE!</v>
      </c>
      <c r="CH9" s="6" t="e">
        <f ca="1">IF($BI9="",SUMIF(Elasticities!$B$5:$B$52,Demands_tra!$BH9,Elasticities!AA$5:AA$52),SUMIF(Elasticities!$B$5:$B$52,Demands_tra!$BI9,Elasticities!AA$5:AA$52))</f>
        <v>#VALUE!</v>
      </c>
      <c r="CI9" s="6" t="e">
        <f ca="1">IF($BI9="",SUMIF(Elasticities!$B$5:$B$52,Demands_tra!$BH9,Elasticities!AB$5:AB$52),SUMIF(Elasticities!$B$5:$B$52,Demands_tra!$BI9,Elasticities!AB$5:AB$52))</f>
        <v>#VALUE!</v>
      </c>
    </row>
    <row r="10" spans="1:87">
      <c r="A10" t="str">
        <f>IF(BYDem_tra!B9="","\I:",BYDem_tra!B9)</f>
        <v>Africa_North</v>
      </c>
      <c r="B10" t="str">
        <f>BYDem_tra!E9</f>
        <v>Trd_3w</v>
      </c>
      <c r="C10" t="str">
        <f t="shared" si="0"/>
        <v>Trd_3w</v>
      </c>
      <c r="D10" s="2">
        <f>SUMIFS(BYDem_tra!$M$2:$M$2000,BYDem_tra!$B$2:$B$2000,Demands_tra!$A10,BYDem_tra!$E$2:$E$2000,Demands_tra!$B10)</f>
        <v>42.015</v>
      </c>
      <c r="E10" s="2">
        <f ca="1" t="shared" si="1"/>
        <v>42.679157679988</v>
      </c>
      <c r="F10" s="2">
        <f ca="1" t="shared" si="2"/>
        <v>45.9592248446626</v>
      </c>
      <c r="G10" s="2">
        <f ca="1" t="shared" si="3"/>
        <v>49.0379325350044</v>
      </c>
      <c r="H10" s="2">
        <f ca="1" t="shared" si="4"/>
        <v>51.9386964648912</v>
      </c>
      <c r="I10" s="2">
        <f ca="1" t="shared" si="5"/>
        <v>54.7153014570082</v>
      </c>
      <c r="J10" s="2">
        <f ca="1" t="shared" si="6"/>
        <v>57.2905671489387</v>
      </c>
      <c r="K10" s="2">
        <f ca="1" t="shared" si="7"/>
        <v>59.5725781722952</v>
      </c>
      <c r="L10" s="2">
        <f ca="1" t="shared" si="8"/>
        <v>61.4944651862371</v>
      </c>
      <c r="M10" s="2">
        <f ca="1" t="shared" si="9"/>
        <v>63.058446941499</v>
      </c>
      <c r="N10" s="2">
        <f ca="1" t="shared" si="10"/>
        <v>64.2526029333743</v>
      </c>
      <c r="O10" s="2">
        <f ca="1" t="shared" si="11"/>
        <v>65.1396847910908</v>
      </c>
      <c r="P10" s="2">
        <f ca="1" t="shared" si="12"/>
        <v>65.8164854774809</v>
      </c>
      <c r="Q10" s="2">
        <f ca="1" t="shared" si="13"/>
        <v>66.3262840453122</v>
      </c>
      <c r="R10" s="2">
        <f ca="1" t="shared" si="14"/>
        <v>66.6766071271524</v>
      </c>
      <c r="S10" s="2">
        <f ca="1" t="shared" si="15"/>
        <v>66.8886308544096</v>
      </c>
      <c r="T10" s="2">
        <f ca="1" t="shared" si="16"/>
        <v>66.9262868567086</v>
      </c>
      <c r="U10" s="2">
        <f ca="1" t="shared" si="17"/>
        <v>66.7845534911754</v>
      </c>
      <c r="V10" s="2" t="e">
        <f ca="1" t="shared" si="18"/>
        <v>#VALUE!</v>
      </c>
      <c r="W10" s="2" t="e">
        <f ca="1" t="shared" si="19"/>
        <v>#DIV/0!</v>
      </c>
      <c r="X10" s="2" t="e">
        <f ca="1" t="shared" si="20"/>
        <v>#DIV/0!</v>
      </c>
      <c r="Y10" s="2" t="e">
        <f ca="1" t="shared" si="21"/>
        <v>#DIV/0!</v>
      </c>
      <c r="Z10" s="2" t="e">
        <f ca="1" t="shared" si="22"/>
        <v>#DIV/0!</v>
      </c>
      <c r="AA10" s="2" t="e">
        <f ca="1" t="shared" si="23"/>
        <v>#DIV/0!</v>
      </c>
      <c r="AB10" s="2" t="e">
        <f ca="1" t="shared" si="24"/>
        <v>#DIV/0!</v>
      </c>
      <c r="AC10" s="2" t="e">
        <f ca="1" t="shared" si="25"/>
        <v>#DIV/0!</v>
      </c>
      <c r="AE10" s="34" t="str">
        <f ca="1">VLOOKUP($C10,'Default drvr and elast'!$A$4:$C$49,MATCH(VLOOKUP(A10,Classification!$B$4:$D$99,2,FALSE),'Default drvr and elast'!$A$3:$C$3,0),FALSE)</f>
        <v>POP</v>
      </c>
      <c r="AF10" s="4"/>
      <c r="AG10" s="6">
        <f ca="1">IF($AF10="",SUMIFS('Growth rates'!D$4:D$922,'Growth rates'!$B$4:$B$922,Demands_tra!$A10,'Growth rates'!$C$4:$C$922,$AE10),SUMIFS('Growth rates'!D$4:D$922,'Growth rates'!$B$4:$B$922,Demands_tra!$A10,'Growth rates'!$C$4:$C$922,$AF10))</f>
        <v>1</v>
      </c>
      <c r="AH10" s="6">
        <f ca="1">IF($AF10="",SUMIFS('Growth rates'!E$4:E$922,'Growth rates'!$B$4:$B$922,Demands_tra!$A10,'Growth rates'!$C$4:$C$922,$AE10),SUMIFS('Growth rates'!E$4:E$922,'Growth rates'!$B$4:$B$922,Demands_tra!$A10,'Growth rates'!$C$4:$C$922,$AF10))</f>
        <v>1.01584628198016</v>
      </c>
      <c r="AI10" s="6">
        <f ca="1">IF($AF10="",SUMIFS('Growth rates'!F$4:F$922,'Growth rates'!$B$4:$B$922,Demands_tra!$A10,'Growth rates'!$C$4:$C$922,$AE10),SUMIFS('Growth rates'!F$4:F$922,'Growth rates'!$B$4:$B$922,Demands_tra!$A10,'Growth rates'!$C$4:$C$922,$AF10))</f>
        <v>1.09507769188094</v>
      </c>
      <c r="AJ10" s="6">
        <f ca="1">IF($AF10="",SUMIFS('Growth rates'!G$4:G$922,'Growth rates'!$B$4:$B$922,Demands_tra!$A10,'Growth rates'!$C$4:$C$922,$AE10),SUMIFS('Growth rates'!G$4:G$922,'Growth rates'!$B$4:$B$922,Demands_tra!$A10,'Growth rates'!$C$4:$C$922,$AF10))</f>
        <v>1.1704569144987</v>
      </c>
      <c r="AK10" s="6">
        <f ca="1">IF($AF10="",SUMIFS('Growth rates'!H$4:H$922,'Growth rates'!$B$4:$B$922,Demands_tra!$A10,'Growth rates'!$C$4:$C$922,$AE10),SUMIFS('Growth rates'!H$4:H$922,'Growth rates'!$B$4:$B$922,Demands_tra!$A10,'Growth rates'!$C$4:$C$922,$AF10))</f>
        <v>1.24250514202812</v>
      </c>
      <c r="AL10" s="6">
        <f ca="1">IF($AF10="",SUMIFS('Growth rates'!I$4:I$922,'Growth rates'!$B$4:$B$922,Demands_tra!$A10,'Growth rates'!$C$4:$C$922,$AE10),SUMIFS('Growth rates'!I$4:I$922,'Growth rates'!$B$4:$B$922,Demands_tra!$A10,'Growth rates'!$C$4:$C$922,$AF10))</f>
        <v>1.31251440483152</v>
      </c>
      <c r="AM10" s="6">
        <f ca="1">IF($AF10="",SUMIFS('Growth rates'!J$4:J$922,'Growth rates'!$B$4:$B$922,Demands_tra!$A10,'Growth rates'!$C$4:$C$922,$AE10),SUMIFS('Growth rates'!J$4:J$922,'Growth rates'!$B$4:$B$922,Demands_tra!$A10,'Growth rates'!$C$4:$C$922,$AF10))</f>
        <v>1.37847278122092</v>
      </c>
      <c r="AN10" s="6">
        <f ca="1">IF($AF10="",SUMIFS('Growth rates'!K$4:K$922,'Growth rates'!$B$4:$B$922,Demands_tra!$A10,'Growth rates'!$C$4:$C$922,$AE10),SUMIFS('Growth rates'!K$4:K$922,'Growth rates'!$B$4:$B$922,Demands_tra!$A10,'Growth rates'!$C$4:$C$922,$AF10))</f>
        <v>1.43787155208791</v>
      </c>
      <c r="AO10" s="6">
        <f ca="1">IF($AF10="",SUMIFS('Growth rates'!L$4:L$922,'Growth rates'!$B$4:$B$922,Demands_tra!$A10,'Growth rates'!$C$4:$C$922,$AE10),SUMIFS('Growth rates'!L$4:L$922,'Growth rates'!$B$4:$B$922,Demands_tra!$A10,'Growth rates'!$C$4:$C$922,$AF10))</f>
        <v>1.48872422701151</v>
      </c>
      <c r="AP10" s="6">
        <f ca="1">IF($AF10="",SUMIFS('Growth rates'!M$4:M$922,'Growth rates'!$B$4:$B$922,Demands_tra!$A10,'Growth rates'!$C$4:$C$922,$AE10),SUMIFS('Growth rates'!M$4:M$922,'Growth rates'!$B$4:$B$922,Demands_tra!$A10,'Growth rates'!$C$4:$C$922,$AF10))</f>
        <v>1.53079373183263</v>
      </c>
      <c r="AQ10" s="6">
        <f ca="1">IF($AF10="",SUMIFS('Growth rates'!N$4:N$922,'Growth rates'!$B$4:$B$922,Demands_tra!$A10,'Growth rates'!$C$4:$C$922,$AE10),SUMIFS('Growth rates'!N$4:N$922,'Growth rates'!$B$4:$B$922,Demands_tra!$A10,'Growth rates'!$C$4:$C$922,$AF10))</f>
        <v>1.5634574865207</v>
      </c>
      <c r="AR10" s="6">
        <f ca="1">IF($AF10="",SUMIFS('Growth rates'!O$4:O$922,'Growth rates'!$B$4:$B$922,Demands_tra!$A10,'Growth rates'!$C$4:$C$922,$AE10),SUMIFS('Growth rates'!O$4:O$922,'Growth rates'!$B$4:$B$922,Demands_tra!$A10,'Growth rates'!$C$4:$C$922,$AF10))</f>
        <v>1.58812645526123</v>
      </c>
      <c r="AS10" s="6">
        <f ca="1">IF($AF10="",SUMIFS('Growth rates'!P$4:P$922,'Growth rates'!$B$4:$B$922,Demands_tra!$A10,'Growth rates'!$C$4:$C$922,$AE10),SUMIFS('Growth rates'!P$4:P$922,'Growth rates'!$B$4:$B$922,Demands_tra!$A10,'Growth rates'!$C$4:$C$922,$AF10))</f>
        <v>1.60725760691474</v>
      </c>
      <c r="AT10" s="6">
        <f ca="1">IF($AF10="",SUMIFS('Growth rates'!Q$4:Q$922,'Growth rates'!$B$4:$B$922,Demands_tra!$A10,'Growth rates'!$C$4:$C$922,$AE10),SUMIFS('Growth rates'!Q$4:Q$922,'Growth rates'!$B$4:$B$922,Demands_tra!$A10,'Growth rates'!$C$4:$C$922,$AF10))</f>
        <v>1.62190399331504</v>
      </c>
      <c r="AU10" s="6">
        <f ca="1">IF($AF10="",SUMIFS('Growth rates'!R$4:R$922,'Growth rates'!$B$4:$B$922,Demands_tra!$A10,'Growth rates'!$C$4:$C$922,$AE10),SUMIFS('Growth rates'!R$4:R$922,'Growth rates'!$B$4:$B$922,Demands_tra!$A10,'Growth rates'!$C$4:$C$922,$AF10))</f>
        <v>1.63213276332236</v>
      </c>
      <c r="AV10" s="6">
        <f ca="1">IF($AF10="",SUMIFS('Growth rates'!S$4:S$922,'Growth rates'!$B$4:$B$922,Demands_tra!$A10,'Growth rates'!$C$4:$C$922,$AE10),SUMIFS('Growth rates'!S$4:S$922,'Growth rates'!$B$4:$B$922,Demands_tra!$A10,'Growth rates'!$C$4:$C$922,$AF10))</f>
        <v>1.6384236593401</v>
      </c>
      <c r="AW10" s="6">
        <f ca="1">IF($AF10="",SUMIFS('Growth rates'!T$4:T$922,'Growth rates'!$B$4:$B$922,Demands_tra!$A10,'Growth rates'!$C$4:$C$922,$AE10),SUMIFS('Growth rates'!T$4:T$922,'Growth rates'!$B$4:$B$922,Demands_tra!$A10,'Growth rates'!$C$4:$C$922,$AF10))</f>
        <v>1.63955889165861</v>
      </c>
      <c r="AX10" s="6">
        <f ca="1">IF($AF10="",SUMIFS('Growth rates'!U$4:U$922,'Growth rates'!$B$4:$B$922,Demands_tra!$A10,'Growth rates'!$C$4:$C$922,$AE10),SUMIFS('Growth rates'!U$4:U$922,'Growth rates'!$B$4:$B$922,Demands_tra!$A10,'Growth rates'!$C$4:$C$922,$AF10))</f>
        <v>1.63521866507092</v>
      </c>
      <c r="AY10" s="6">
        <f ca="1">IF($AF10="",SUMIFS('Growth rates'!V$4:V$922,'Growth rates'!$B$4:$B$922,Demands_tra!$A10,'Growth rates'!$C$4:$C$922,$AE10),SUMIFS('Growth rates'!V$4:V$922,'Growth rates'!$B$4:$B$922,Demands_tra!$A10,'Growth rates'!$C$4:$C$922,$AF10))</f>
        <v>0</v>
      </c>
      <c r="AZ10" s="6">
        <f ca="1">IF($AF10="",SUMIFS('Growth rates'!W$4:W$922,'Growth rates'!$B$4:$B$922,Demands_tra!$A10,'Growth rates'!$C$4:$C$922,$AE10),SUMIFS('Growth rates'!W$4:W$922,'Growth rates'!$B$4:$B$922,Demands_tra!$A10,'Growth rates'!$C$4:$C$922,$AF10))</f>
        <v>0</v>
      </c>
      <c r="BA10" s="6">
        <f ca="1">IF($AF10="",SUMIFS('Growth rates'!X$4:X$922,'Growth rates'!$B$4:$B$922,Demands_tra!$A10,'Growth rates'!$C$4:$C$922,$AE10),SUMIFS('Growth rates'!X$4:X$922,'Growth rates'!$B$4:$B$922,Demands_tra!$A10,'Growth rates'!$C$4:$C$922,$AF10))</f>
        <v>0</v>
      </c>
      <c r="BB10" s="6">
        <f ca="1">IF($AF10="",SUMIFS('Growth rates'!Y$4:Y$922,'Growth rates'!$B$4:$B$922,Demands_tra!$A10,'Growth rates'!$C$4:$C$922,$AE10),SUMIFS('Growth rates'!Y$4:Y$922,'Growth rates'!$B$4:$B$922,Demands_tra!$A10,'Growth rates'!$C$4:$C$922,$AF10))</f>
        <v>0</v>
      </c>
      <c r="BC10" s="6">
        <f ca="1">IF($AF10="",SUMIFS('Growth rates'!Z$4:Z$922,'Growth rates'!$B$4:$B$922,Demands_tra!$A10,'Growth rates'!$C$4:$C$922,$AE10),SUMIFS('Growth rates'!Z$4:Z$922,'Growth rates'!$B$4:$B$922,Demands_tra!$A10,'Growth rates'!$C$4:$C$922,$AF10))</f>
        <v>0</v>
      </c>
      <c r="BD10" s="6">
        <f ca="1">IF($AF10="",SUMIFS('Growth rates'!AA$4:AA$922,'Growth rates'!$B$4:$B$922,Demands_tra!$A10,'Growth rates'!$C$4:$C$922,$AE10),SUMIFS('Growth rates'!AA$4:AA$922,'Growth rates'!$B$4:$B$922,Demands_tra!$A10,'Growth rates'!$C$4:$C$922,$AF10))</f>
        <v>0</v>
      </c>
      <c r="BE10" s="6">
        <f ca="1">IF($AF10="",SUMIFS('Growth rates'!AB$4:AB$922,'Growth rates'!$B$4:$B$922,Demands_tra!$A10,'Growth rates'!$C$4:$C$922,$AE10),SUMIFS('Growth rates'!AB$4:AB$922,'Growth rates'!$B$4:$B$922,Demands_tra!$A10,'Growth rates'!$C$4:$C$922,$AF10))</f>
        <v>0</v>
      </c>
      <c r="BF10" s="6">
        <f ca="1">IF($AF10="",SUMIFS('Growth rates'!AC$4:AC$922,'Growth rates'!$B$4:$B$922,Demands_tra!$A10,'Growth rates'!$C$4:$C$922,$AE10),SUMIFS('Growth rates'!AC$4:AC$922,'Growth rates'!$B$4:$B$922,Demands_tra!$A10,'Growth rates'!$C$4:$C$922,$AF10))</f>
        <v>0</v>
      </c>
      <c r="BH10" t="str">
        <f ca="1">VLOOKUP($C10,'Default drvr and elast'!$A$4:$F$49,MATCH(VLOOKUP(A10,Classification!$B$4:$D$42,3,FALSE),'Default drvr and elast'!$D$3:$F$3,0)+3,FALSE)</f>
        <v>High2</v>
      </c>
      <c r="BJ10" s="6">
        <f ca="1">IF($BI10="",SUMIF(Elasticities!$B$5:$B$52,Demands_tra!$BH10,Elasticities!C$5:C$52),SUMIF(Elasticities!$B$5:$B$52,Demands_tra!$BI10,Elasticities!C$5:C$52))</f>
        <v>0.999999999999992</v>
      </c>
      <c r="BK10" s="6">
        <f ca="1">IF($BI10="",SUMIF(Elasticities!$B$5:$B$52,Demands_tra!$BH10,Elasticities!D$5:D$52),SUMIF(Elasticities!$B$5:$B$52,Demands_tra!$BI10,Elasticities!D$5:D$52))</f>
        <v>0.997560975609749</v>
      </c>
      <c r="BL10" s="6">
        <f ca="1">IF($BI10="",SUMIF(Elasticities!$B$5:$B$52,Demands_tra!$BH10,Elasticities!E$5:E$52),SUMIF(Elasticities!$B$5:$B$52,Demands_tra!$BI10,Elasticities!E$5:E$52))</f>
        <v>0.985365853658529</v>
      </c>
      <c r="BM10" s="6">
        <f ca="1">IF($BI10="",SUMIF(Elasticities!$B$5:$B$52,Demands_tra!$BH10,Elasticities!F$5:F$52),SUMIF(Elasticities!$B$5:$B$52,Demands_tra!$BI10,Elasticities!F$5:F$52))</f>
        <v>0.973170731707309</v>
      </c>
      <c r="BN10" s="6">
        <f ca="1">IF($BI10="",SUMIF(Elasticities!$B$5:$B$52,Demands_tra!$BH10,Elasticities!G$5:G$52),SUMIF(Elasticities!$B$5:$B$52,Demands_tra!$BI10,Elasticities!G$5:G$52))</f>
        <v>0.96097560975609</v>
      </c>
      <c r="BO10" s="6">
        <f ca="1">IF($BI10="",SUMIF(Elasticities!$B$5:$B$52,Demands_tra!$BH10,Elasticities!H$5:H$52),SUMIF(Elasticities!$B$5:$B$52,Demands_tra!$BI10,Elasticities!H$5:H$52))</f>
        <v>0.948780487804871</v>
      </c>
      <c r="BP10" s="6">
        <f ca="1">IF($BI10="",SUMIF(Elasticities!$B$5:$B$52,Demands_tra!$BH10,Elasticities!I$5:I$52),SUMIF(Elasticities!$B$5:$B$52,Demands_tra!$BI10,Elasticities!I$5:I$52))</f>
        <v>0.936585365853651</v>
      </c>
      <c r="BQ10" s="6">
        <f ca="1">IF($BI10="",SUMIF(Elasticities!$B$5:$B$52,Demands_tra!$BH10,Elasticities!J$5:J$52),SUMIF(Elasticities!$B$5:$B$52,Demands_tra!$BI10,Elasticities!J$5:J$52))</f>
        <v>0.924390243902432</v>
      </c>
      <c r="BR10" s="6">
        <f ca="1">IF($BI10="",SUMIF(Elasticities!$B$5:$B$52,Demands_tra!$BH10,Elasticities!K$5:K$52),SUMIF(Elasticities!$B$5:$B$52,Demands_tra!$BI10,Elasticities!K$5:K$52))</f>
        <v>0.912195121951213</v>
      </c>
      <c r="BS10" s="6">
        <f ca="1">IF($BI10="",SUMIF(Elasticities!$B$5:$B$52,Demands_tra!$BH10,Elasticities!L$5:L$52),SUMIF(Elasticities!$B$5:$B$52,Demands_tra!$BI10,Elasticities!L$5:L$52))</f>
        <v>0.899999999999992</v>
      </c>
      <c r="BT10" s="6">
        <f ca="1">IF($BI10="",SUMIF(Elasticities!$B$5:$B$52,Demands_tra!$BH10,Elasticities!M$5:M$52),SUMIF(Elasticities!$B$5:$B$52,Demands_tra!$BI10,Elasticities!M$5:M$52))</f>
        <v>0.887499999999992</v>
      </c>
      <c r="BU10" s="6">
        <f ca="1">IF($BI10="",SUMIF(Elasticities!$B$5:$B$52,Demands_tra!$BH10,Elasticities!N$5:N$52),SUMIF(Elasticities!$B$5:$B$52,Demands_tra!$BI10,Elasticities!N$5:N$52))</f>
        <v>0.874999999999992</v>
      </c>
      <c r="BV10" s="6">
        <f ca="1">IF($BI10="",SUMIF(Elasticities!$B$5:$B$52,Demands_tra!$BH10,Elasticities!O$5:O$52),SUMIF(Elasticities!$B$5:$B$52,Demands_tra!$BI10,Elasticities!O$5:O$52))</f>
        <v>0.862499999999992</v>
      </c>
      <c r="BW10" s="6">
        <f ca="1">IF($BI10="",SUMIF(Elasticities!$B$5:$B$52,Demands_tra!$BH10,Elasticities!P$5:P$52),SUMIF(Elasticities!$B$5:$B$52,Demands_tra!$BI10,Elasticities!P$5:P$52))</f>
        <v>0.849999999999993</v>
      </c>
      <c r="BX10" s="6">
        <f ca="1">IF($BI10="",SUMIF(Elasticities!$B$5:$B$52,Demands_tra!$BH10,Elasticities!Q$5:Q$52),SUMIF(Elasticities!$B$5:$B$52,Demands_tra!$BI10,Elasticities!Q$5:Q$52))</f>
        <v>0.837499999999992</v>
      </c>
      <c r="BY10" s="6">
        <f ca="1">IF($BI10="",SUMIF(Elasticities!$B$5:$B$52,Demands_tra!$BH10,Elasticities!R$5:R$52),SUMIF(Elasticities!$B$5:$B$52,Demands_tra!$BI10,Elasticities!R$5:R$52))</f>
        <v>0.824999999999992</v>
      </c>
      <c r="BZ10" s="6">
        <f ca="1">IF($BI10="",SUMIF(Elasticities!$B$5:$B$52,Demands_tra!$BH10,Elasticities!S$5:S$52),SUMIF(Elasticities!$B$5:$B$52,Demands_tra!$BI10,Elasticities!S$5:S$52))</f>
        <v>0.812499999999992</v>
      </c>
      <c r="CA10" s="6">
        <f ca="1">IF($BI10="",SUMIF(Elasticities!$B$5:$B$52,Demands_tra!$BH10,Elasticities!T$5:T$52),SUMIF(Elasticities!$B$5:$B$52,Demands_tra!$BI10,Elasticities!T$5:T$52))</f>
        <v>0.799999999999992</v>
      </c>
      <c r="CB10" s="6" t="e">
        <f ca="1">IF($BI10="",SUMIF(Elasticities!$B$5:$B$52,Demands_tra!$BH10,Elasticities!U$5:U$52),SUMIF(Elasticities!$B$5:$B$52,Demands_tra!$BI10,Elasticities!U$5:U$52))</f>
        <v>#VALUE!</v>
      </c>
      <c r="CC10" s="6" t="e">
        <f ca="1">IF($BI10="",SUMIF(Elasticities!$B$5:$B$52,Demands_tra!$BH10,Elasticities!V$5:V$52),SUMIF(Elasticities!$B$5:$B$52,Demands_tra!$BI10,Elasticities!V$5:V$52))</f>
        <v>#VALUE!</v>
      </c>
      <c r="CD10" s="6" t="e">
        <f ca="1">IF($BI10="",SUMIF(Elasticities!$B$5:$B$52,Demands_tra!$BH10,Elasticities!W$5:W$52),SUMIF(Elasticities!$B$5:$B$52,Demands_tra!$BI10,Elasticities!W$5:W$52))</f>
        <v>#VALUE!</v>
      </c>
      <c r="CE10" s="6" t="e">
        <f ca="1">IF($BI10="",SUMIF(Elasticities!$B$5:$B$52,Demands_tra!$BH10,Elasticities!X$5:X$52),SUMIF(Elasticities!$B$5:$B$52,Demands_tra!$BI10,Elasticities!X$5:X$52))</f>
        <v>#VALUE!</v>
      </c>
      <c r="CF10" s="6" t="e">
        <f ca="1">IF($BI10="",SUMIF(Elasticities!$B$5:$B$52,Demands_tra!$BH10,Elasticities!Y$5:Y$52),SUMIF(Elasticities!$B$5:$B$52,Demands_tra!$BI10,Elasticities!Y$5:Y$52))</f>
        <v>#VALUE!</v>
      </c>
      <c r="CG10" s="6" t="e">
        <f ca="1">IF($BI10="",SUMIF(Elasticities!$B$5:$B$52,Demands_tra!$BH10,Elasticities!Z$5:Z$52),SUMIF(Elasticities!$B$5:$B$52,Demands_tra!$BI10,Elasticities!Z$5:Z$52))</f>
        <v>#VALUE!</v>
      </c>
      <c r="CH10" s="6" t="e">
        <f ca="1">IF($BI10="",SUMIF(Elasticities!$B$5:$B$52,Demands_tra!$BH10,Elasticities!AA$5:AA$52),SUMIF(Elasticities!$B$5:$B$52,Demands_tra!$BI10,Elasticities!AA$5:AA$52))</f>
        <v>#VALUE!</v>
      </c>
      <c r="CI10" s="6" t="e">
        <f ca="1">IF($BI10="",SUMIF(Elasticities!$B$5:$B$52,Demands_tra!$BH10,Elasticities!AB$5:AB$52),SUMIF(Elasticities!$B$5:$B$52,Demands_tra!$BI10,Elasticities!AB$5:AB$52))</f>
        <v>#VALUE!</v>
      </c>
    </row>
    <row r="11" spans="1:87">
      <c r="A11" t="str">
        <f>IF(BYDem_tra!B10="","\I:",BYDem_tra!B10)</f>
        <v>Africa_North</v>
      </c>
      <c r="B11" t="str">
        <f>BYDem_tra!E10</f>
        <v>Trd_bus</v>
      </c>
      <c r="C11" t="str">
        <f t="shared" si="0"/>
        <v>Trd_bus</v>
      </c>
      <c r="D11" s="2">
        <f>SUMIFS(BYDem_tra!$M$2:$M$2000,BYDem_tra!$B$2:$B$2000,Demands_tra!$A11,BYDem_tra!$E$2:$E$2000,Demands_tra!$B11)</f>
        <v>26.355</v>
      </c>
      <c r="E11" s="2">
        <f ca="1" t="shared" si="1"/>
        <v>26.7716101548514</v>
      </c>
      <c r="F11" s="2">
        <f ca="1" t="shared" si="2"/>
        <v>28.8291174766413</v>
      </c>
      <c r="G11" s="2">
        <f ca="1" t="shared" si="3"/>
        <v>30.760316838273</v>
      </c>
      <c r="H11" s="2">
        <f ca="1" t="shared" si="4"/>
        <v>32.5798963544498</v>
      </c>
      <c r="I11" s="2">
        <f ca="1" t="shared" si="5"/>
        <v>34.3215939521469</v>
      </c>
      <c r="J11" s="2">
        <f ca="1" t="shared" si="6"/>
        <v>35.9369962444432</v>
      </c>
      <c r="K11" s="2">
        <f ca="1" t="shared" si="7"/>
        <v>37.3684469292119</v>
      </c>
      <c r="L11" s="2">
        <f ca="1" t="shared" si="8"/>
        <v>38.5740004756225</v>
      </c>
      <c r="M11" s="2">
        <f ca="1" t="shared" si="9"/>
        <v>39.5550486527004</v>
      </c>
      <c r="N11" s="2">
        <f ca="1" t="shared" si="10"/>
        <v>40.3041140142587</v>
      </c>
      <c r="O11" s="2">
        <f ca="1" t="shared" si="11"/>
        <v>40.8605591495703</v>
      </c>
      <c r="P11" s="2">
        <f ca="1" t="shared" si="12"/>
        <v>41.2850999585626</v>
      </c>
      <c r="Q11" s="2">
        <f ca="1" t="shared" si="13"/>
        <v>41.6048843511652</v>
      </c>
      <c r="R11" s="2">
        <f ca="1" t="shared" si="14"/>
        <v>41.8246336031441</v>
      </c>
      <c r="S11" s="2">
        <f ca="1" t="shared" si="15"/>
        <v>41.9576309929303</v>
      </c>
      <c r="T11" s="2">
        <f ca="1" t="shared" si="16"/>
        <v>41.9812516984067</v>
      </c>
      <c r="U11" s="2">
        <f ca="1" t="shared" si="17"/>
        <v>41.8923457636541</v>
      </c>
      <c r="V11" s="2" t="e">
        <f ca="1" t="shared" si="18"/>
        <v>#VALUE!</v>
      </c>
      <c r="W11" s="2" t="e">
        <f ca="1" t="shared" si="19"/>
        <v>#DIV/0!</v>
      </c>
      <c r="X11" s="2" t="e">
        <f ca="1" t="shared" si="20"/>
        <v>#DIV/0!</v>
      </c>
      <c r="Y11" s="2" t="e">
        <f ca="1" t="shared" si="21"/>
        <v>#DIV/0!</v>
      </c>
      <c r="Z11" s="2" t="e">
        <f ca="1" t="shared" si="22"/>
        <v>#DIV/0!</v>
      </c>
      <c r="AA11" s="2" t="e">
        <f ca="1" t="shared" si="23"/>
        <v>#DIV/0!</v>
      </c>
      <c r="AB11" s="2" t="e">
        <f ca="1" t="shared" si="24"/>
        <v>#DIV/0!</v>
      </c>
      <c r="AC11" s="2" t="e">
        <f ca="1" t="shared" si="25"/>
        <v>#DIV/0!</v>
      </c>
      <c r="AE11" s="34" t="str">
        <f ca="1">VLOOKUP($C11,'Default drvr and elast'!$A$4:$C$49,MATCH(VLOOKUP(A11,Classification!$B$4:$D$99,2,FALSE),'Default drvr and elast'!$A$3:$C$3,0),FALSE)</f>
        <v>POP</v>
      </c>
      <c r="AF11" s="4"/>
      <c r="AG11" s="6">
        <f ca="1">IF($AF11="",SUMIFS('Growth rates'!D$4:D$922,'Growth rates'!$B$4:$B$922,Demands_tra!$A11,'Growth rates'!$C$4:$C$922,$AE11),SUMIFS('Growth rates'!D$4:D$922,'Growth rates'!$B$4:$B$922,Demands_tra!$A11,'Growth rates'!$C$4:$C$922,$AF11))</f>
        <v>1</v>
      </c>
      <c r="AH11" s="6">
        <f ca="1">IF($AF11="",SUMIFS('Growth rates'!E$4:E$922,'Growth rates'!$B$4:$B$922,Demands_tra!$A11,'Growth rates'!$C$4:$C$922,$AE11),SUMIFS('Growth rates'!E$4:E$922,'Growth rates'!$B$4:$B$922,Demands_tra!$A11,'Growth rates'!$C$4:$C$922,$AF11))</f>
        <v>1.01584628198016</v>
      </c>
      <c r="AI11" s="6">
        <f ca="1">IF($AF11="",SUMIFS('Growth rates'!F$4:F$922,'Growth rates'!$B$4:$B$922,Demands_tra!$A11,'Growth rates'!$C$4:$C$922,$AE11),SUMIFS('Growth rates'!F$4:F$922,'Growth rates'!$B$4:$B$922,Demands_tra!$A11,'Growth rates'!$C$4:$C$922,$AF11))</f>
        <v>1.09507769188094</v>
      </c>
      <c r="AJ11" s="6">
        <f ca="1">IF($AF11="",SUMIFS('Growth rates'!G$4:G$922,'Growth rates'!$B$4:$B$922,Demands_tra!$A11,'Growth rates'!$C$4:$C$922,$AE11),SUMIFS('Growth rates'!G$4:G$922,'Growth rates'!$B$4:$B$922,Demands_tra!$A11,'Growth rates'!$C$4:$C$922,$AF11))</f>
        <v>1.1704569144987</v>
      </c>
      <c r="AK11" s="6">
        <f ca="1">IF($AF11="",SUMIFS('Growth rates'!H$4:H$922,'Growth rates'!$B$4:$B$922,Demands_tra!$A11,'Growth rates'!$C$4:$C$922,$AE11),SUMIFS('Growth rates'!H$4:H$922,'Growth rates'!$B$4:$B$922,Demands_tra!$A11,'Growth rates'!$C$4:$C$922,$AF11))</f>
        <v>1.24250514202812</v>
      </c>
      <c r="AL11" s="6">
        <f ca="1">IF($AF11="",SUMIFS('Growth rates'!I$4:I$922,'Growth rates'!$B$4:$B$922,Demands_tra!$A11,'Growth rates'!$C$4:$C$922,$AE11),SUMIFS('Growth rates'!I$4:I$922,'Growth rates'!$B$4:$B$922,Demands_tra!$A11,'Growth rates'!$C$4:$C$922,$AF11))</f>
        <v>1.31251440483152</v>
      </c>
      <c r="AM11" s="6">
        <f ca="1">IF($AF11="",SUMIFS('Growth rates'!J$4:J$922,'Growth rates'!$B$4:$B$922,Demands_tra!$A11,'Growth rates'!$C$4:$C$922,$AE11),SUMIFS('Growth rates'!J$4:J$922,'Growth rates'!$B$4:$B$922,Demands_tra!$A11,'Growth rates'!$C$4:$C$922,$AF11))</f>
        <v>1.37847278122092</v>
      </c>
      <c r="AN11" s="6">
        <f ca="1">IF($AF11="",SUMIFS('Growth rates'!K$4:K$922,'Growth rates'!$B$4:$B$922,Demands_tra!$A11,'Growth rates'!$C$4:$C$922,$AE11),SUMIFS('Growth rates'!K$4:K$922,'Growth rates'!$B$4:$B$922,Demands_tra!$A11,'Growth rates'!$C$4:$C$922,$AF11))</f>
        <v>1.43787155208791</v>
      </c>
      <c r="AO11" s="6">
        <f ca="1">IF($AF11="",SUMIFS('Growth rates'!L$4:L$922,'Growth rates'!$B$4:$B$922,Demands_tra!$A11,'Growth rates'!$C$4:$C$922,$AE11),SUMIFS('Growth rates'!L$4:L$922,'Growth rates'!$B$4:$B$922,Demands_tra!$A11,'Growth rates'!$C$4:$C$922,$AF11))</f>
        <v>1.48872422701151</v>
      </c>
      <c r="AP11" s="6">
        <f ca="1">IF($AF11="",SUMIFS('Growth rates'!M$4:M$922,'Growth rates'!$B$4:$B$922,Demands_tra!$A11,'Growth rates'!$C$4:$C$922,$AE11),SUMIFS('Growth rates'!M$4:M$922,'Growth rates'!$B$4:$B$922,Demands_tra!$A11,'Growth rates'!$C$4:$C$922,$AF11))</f>
        <v>1.53079373183263</v>
      </c>
      <c r="AQ11" s="6">
        <f ca="1">IF($AF11="",SUMIFS('Growth rates'!N$4:N$922,'Growth rates'!$B$4:$B$922,Demands_tra!$A11,'Growth rates'!$C$4:$C$922,$AE11),SUMIFS('Growth rates'!N$4:N$922,'Growth rates'!$B$4:$B$922,Demands_tra!$A11,'Growth rates'!$C$4:$C$922,$AF11))</f>
        <v>1.5634574865207</v>
      </c>
      <c r="AR11" s="6">
        <f ca="1">IF($AF11="",SUMIFS('Growth rates'!O$4:O$922,'Growth rates'!$B$4:$B$922,Demands_tra!$A11,'Growth rates'!$C$4:$C$922,$AE11),SUMIFS('Growth rates'!O$4:O$922,'Growth rates'!$B$4:$B$922,Demands_tra!$A11,'Growth rates'!$C$4:$C$922,$AF11))</f>
        <v>1.58812645526123</v>
      </c>
      <c r="AS11" s="6">
        <f ca="1">IF($AF11="",SUMIFS('Growth rates'!P$4:P$922,'Growth rates'!$B$4:$B$922,Demands_tra!$A11,'Growth rates'!$C$4:$C$922,$AE11),SUMIFS('Growth rates'!P$4:P$922,'Growth rates'!$B$4:$B$922,Demands_tra!$A11,'Growth rates'!$C$4:$C$922,$AF11))</f>
        <v>1.60725760691474</v>
      </c>
      <c r="AT11" s="6">
        <f ca="1">IF($AF11="",SUMIFS('Growth rates'!Q$4:Q$922,'Growth rates'!$B$4:$B$922,Demands_tra!$A11,'Growth rates'!$C$4:$C$922,$AE11),SUMIFS('Growth rates'!Q$4:Q$922,'Growth rates'!$B$4:$B$922,Demands_tra!$A11,'Growth rates'!$C$4:$C$922,$AF11))</f>
        <v>1.62190399331504</v>
      </c>
      <c r="AU11" s="6">
        <f ca="1">IF($AF11="",SUMIFS('Growth rates'!R$4:R$922,'Growth rates'!$B$4:$B$922,Demands_tra!$A11,'Growth rates'!$C$4:$C$922,$AE11),SUMIFS('Growth rates'!R$4:R$922,'Growth rates'!$B$4:$B$922,Demands_tra!$A11,'Growth rates'!$C$4:$C$922,$AF11))</f>
        <v>1.63213276332236</v>
      </c>
      <c r="AV11" s="6">
        <f ca="1">IF($AF11="",SUMIFS('Growth rates'!S$4:S$922,'Growth rates'!$B$4:$B$922,Demands_tra!$A11,'Growth rates'!$C$4:$C$922,$AE11),SUMIFS('Growth rates'!S$4:S$922,'Growth rates'!$B$4:$B$922,Demands_tra!$A11,'Growth rates'!$C$4:$C$922,$AF11))</f>
        <v>1.6384236593401</v>
      </c>
      <c r="AW11" s="6">
        <f ca="1">IF($AF11="",SUMIFS('Growth rates'!T$4:T$922,'Growth rates'!$B$4:$B$922,Demands_tra!$A11,'Growth rates'!$C$4:$C$922,$AE11),SUMIFS('Growth rates'!T$4:T$922,'Growth rates'!$B$4:$B$922,Demands_tra!$A11,'Growth rates'!$C$4:$C$922,$AF11))</f>
        <v>1.63955889165861</v>
      </c>
      <c r="AX11" s="6">
        <f ca="1">IF($AF11="",SUMIFS('Growth rates'!U$4:U$922,'Growth rates'!$B$4:$B$922,Demands_tra!$A11,'Growth rates'!$C$4:$C$922,$AE11),SUMIFS('Growth rates'!U$4:U$922,'Growth rates'!$B$4:$B$922,Demands_tra!$A11,'Growth rates'!$C$4:$C$922,$AF11))</f>
        <v>1.63521866507092</v>
      </c>
      <c r="AY11" s="6">
        <f ca="1">IF($AF11="",SUMIFS('Growth rates'!V$4:V$922,'Growth rates'!$B$4:$B$922,Demands_tra!$A11,'Growth rates'!$C$4:$C$922,$AE11),SUMIFS('Growth rates'!V$4:V$922,'Growth rates'!$B$4:$B$922,Demands_tra!$A11,'Growth rates'!$C$4:$C$922,$AF11))</f>
        <v>0</v>
      </c>
      <c r="AZ11" s="6">
        <f ca="1">IF($AF11="",SUMIFS('Growth rates'!W$4:W$922,'Growth rates'!$B$4:$B$922,Demands_tra!$A11,'Growth rates'!$C$4:$C$922,$AE11),SUMIFS('Growth rates'!W$4:W$922,'Growth rates'!$B$4:$B$922,Demands_tra!$A11,'Growth rates'!$C$4:$C$922,$AF11))</f>
        <v>0</v>
      </c>
      <c r="BA11" s="6">
        <f ca="1">IF($AF11="",SUMIFS('Growth rates'!X$4:X$922,'Growth rates'!$B$4:$B$922,Demands_tra!$A11,'Growth rates'!$C$4:$C$922,$AE11),SUMIFS('Growth rates'!X$4:X$922,'Growth rates'!$B$4:$B$922,Demands_tra!$A11,'Growth rates'!$C$4:$C$922,$AF11))</f>
        <v>0</v>
      </c>
      <c r="BB11" s="6">
        <f ca="1">IF($AF11="",SUMIFS('Growth rates'!Y$4:Y$922,'Growth rates'!$B$4:$B$922,Demands_tra!$A11,'Growth rates'!$C$4:$C$922,$AE11),SUMIFS('Growth rates'!Y$4:Y$922,'Growth rates'!$B$4:$B$922,Demands_tra!$A11,'Growth rates'!$C$4:$C$922,$AF11))</f>
        <v>0</v>
      </c>
      <c r="BC11" s="6">
        <f ca="1">IF($AF11="",SUMIFS('Growth rates'!Z$4:Z$922,'Growth rates'!$B$4:$B$922,Demands_tra!$A11,'Growth rates'!$C$4:$C$922,$AE11),SUMIFS('Growth rates'!Z$4:Z$922,'Growth rates'!$B$4:$B$922,Demands_tra!$A11,'Growth rates'!$C$4:$C$922,$AF11))</f>
        <v>0</v>
      </c>
      <c r="BD11" s="6">
        <f ca="1">IF($AF11="",SUMIFS('Growth rates'!AA$4:AA$922,'Growth rates'!$B$4:$B$922,Demands_tra!$A11,'Growth rates'!$C$4:$C$922,$AE11),SUMIFS('Growth rates'!AA$4:AA$922,'Growth rates'!$B$4:$B$922,Demands_tra!$A11,'Growth rates'!$C$4:$C$922,$AF11))</f>
        <v>0</v>
      </c>
      <c r="BE11" s="6">
        <f ca="1">IF($AF11="",SUMIFS('Growth rates'!AB$4:AB$922,'Growth rates'!$B$4:$B$922,Demands_tra!$A11,'Growth rates'!$C$4:$C$922,$AE11),SUMIFS('Growth rates'!AB$4:AB$922,'Growth rates'!$B$4:$B$922,Demands_tra!$A11,'Growth rates'!$C$4:$C$922,$AF11))</f>
        <v>0</v>
      </c>
      <c r="BF11" s="6">
        <f ca="1">IF($AF11="",SUMIFS('Growth rates'!AC$4:AC$922,'Growth rates'!$B$4:$B$922,Demands_tra!$A11,'Growth rates'!$C$4:$C$922,$AE11),SUMIFS('Growth rates'!AC$4:AC$922,'Growth rates'!$B$4:$B$922,Demands_tra!$A11,'Growth rates'!$C$4:$C$922,$AF11))</f>
        <v>0</v>
      </c>
      <c r="BH11" t="str">
        <f ca="1">VLOOKUP($C11,'Default drvr and elast'!$A$4:$F$49,MATCH(VLOOKUP(A11,Classification!$B$4:$D$42,3,FALSE),'Default drvr and elast'!$D$3:$F$3,0)+3,FALSE)</f>
        <v>High2</v>
      </c>
      <c r="BJ11" s="6">
        <f ca="1">IF($BI11="",SUMIF(Elasticities!$B$5:$B$52,Demands_tra!$BH11,Elasticities!C$5:C$52),SUMIF(Elasticities!$B$5:$B$52,Demands_tra!$BI11,Elasticities!C$5:C$52))</f>
        <v>0.999999999999992</v>
      </c>
      <c r="BK11" s="6">
        <f ca="1">IF($BI11="",SUMIF(Elasticities!$B$5:$B$52,Demands_tra!$BH11,Elasticities!D$5:D$52),SUMIF(Elasticities!$B$5:$B$52,Demands_tra!$BI11,Elasticities!D$5:D$52))</f>
        <v>0.997560975609749</v>
      </c>
      <c r="BL11" s="6">
        <f ca="1">IF($BI11="",SUMIF(Elasticities!$B$5:$B$52,Demands_tra!$BH11,Elasticities!E$5:E$52),SUMIF(Elasticities!$B$5:$B$52,Demands_tra!$BI11,Elasticities!E$5:E$52))</f>
        <v>0.985365853658529</v>
      </c>
      <c r="BM11" s="6">
        <f ca="1">IF($BI11="",SUMIF(Elasticities!$B$5:$B$52,Demands_tra!$BH11,Elasticities!F$5:F$52),SUMIF(Elasticities!$B$5:$B$52,Demands_tra!$BI11,Elasticities!F$5:F$52))</f>
        <v>0.973170731707309</v>
      </c>
      <c r="BN11" s="6">
        <f ca="1">IF($BI11="",SUMIF(Elasticities!$B$5:$B$52,Demands_tra!$BH11,Elasticities!G$5:G$52),SUMIF(Elasticities!$B$5:$B$52,Demands_tra!$BI11,Elasticities!G$5:G$52))</f>
        <v>0.96097560975609</v>
      </c>
      <c r="BO11" s="6">
        <f ca="1">IF($BI11="",SUMIF(Elasticities!$B$5:$B$52,Demands_tra!$BH11,Elasticities!H$5:H$52),SUMIF(Elasticities!$B$5:$B$52,Demands_tra!$BI11,Elasticities!H$5:H$52))</f>
        <v>0.948780487804871</v>
      </c>
      <c r="BP11" s="6">
        <f ca="1">IF($BI11="",SUMIF(Elasticities!$B$5:$B$52,Demands_tra!$BH11,Elasticities!I$5:I$52),SUMIF(Elasticities!$B$5:$B$52,Demands_tra!$BI11,Elasticities!I$5:I$52))</f>
        <v>0.936585365853651</v>
      </c>
      <c r="BQ11" s="6">
        <f ca="1">IF($BI11="",SUMIF(Elasticities!$B$5:$B$52,Demands_tra!$BH11,Elasticities!J$5:J$52),SUMIF(Elasticities!$B$5:$B$52,Demands_tra!$BI11,Elasticities!J$5:J$52))</f>
        <v>0.924390243902432</v>
      </c>
      <c r="BR11" s="6">
        <f ca="1">IF($BI11="",SUMIF(Elasticities!$B$5:$B$52,Demands_tra!$BH11,Elasticities!K$5:K$52),SUMIF(Elasticities!$B$5:$B$52,Demands_tra!$BI11,Elasticities!K$5:K$52))</f>
        <v>0.912195121951213</v>
      </c>
      <c r="BS11" s="6">
        <f ca="1">IF($BI11="",SUMIF(Elasticities!$B$5:$B$52,Demands_tra!$BH11,Elasticities!L$5:L$52),SUMIF(Elasticities!$B$5:$B$52,Demands_tra!$BI11,Elasticities!L$5:L$52))</f>
        <v>0.899999999999992</v>
      </c>
      <c r="BT11" s="6">
        <f ca="1">IF($BI11="",SUMIF(Elasticities!$B$5:$B$52,Demands_tra!$BH11,Elasticities!M$5:M$52),SUMIF(Elasticities!$B$5:$B$52,Demands_tra!$BI11,Elasticities!M$5:M$52))</f>
        <v>0.887499999999992</v>
      </c>
      <c r="BU11" s="6">
        <f ca="1">IF($BI11="",SUMIF(Elasticities!$B$5:$B$52,Demands_tra!$BH11,Elasticities!N$5:N$52),SUMIF(Elasticities!$B$5:$B$52,Demands_tra!$BI11,Elasticities!N$5:N$52))</f>
        <v>0.874999999999992</v>
      </c>
      <c r="BV11" s="6">
        <f ca="1">IF($BI11="",SUMIF(Elasticities!$B$5:$B$52,Demands_tra!$BH11,Elasticities!O$5:O$52),SUMIF(Elasticities!$B$5:$B$52,Demands_tra!$BI11,Elasticities!O$5:O$52))</f>
        <v>0.862499999999992</v>
      </c>
      <c r="BW11" s="6">
        <f ca="1">IF($BI11="",SUMIF(Elasticities!$B$5:$B$52,Demands_tra!$BH11,Elasticities!P$5:P$52),SUMIF(Elasticities!$B$5:$B$52,Demands_tra!$BI11,Elasticities!P$5:P$52))</f>
        <v>0.849999999999993</v>
      </c>
      <c r="BX11" s="6">
        <f ca="1">IF($BI11="",SUMIF(Elasticities!$B$5:$B$52,Demands_tra!$BH11,Elasticities!Q$5:Q$52),SUMIF(Elasticities!$B$5:$B$52,Demands_tra!$BI11,Elasticities!Q$5:Q$52))</f>
        <v>0.837499999999992</v>
      </c>
      <c r="BY11" s="6">
        <f ca="1">IF($BI11="",SUMIF(Elasticities!$B$5:$B$52,Demands_tra!$BH11,Elasticities!R$5:R$52),SUMIF(Elasticities!$B$5:$B$52,Demands_tra!$BI11,Elasticities!R$5:R$52))</f>
        <v>0.824999999999992</v>
      </c>
      <c r="BZ11" s="6">
        <f ca="1">IF($BI11="",SUMIF(Elasticities!$B$5:$B$52,Demands_tra!$BH11,Elasticities!S$5:S$52),SUMIF(Elasticities!$B$5:$B$52,Demands_tra!$BI11,Elasticities!S$5:S$52))</f>
        <v>0.812499999999992</v>
      </c>
      <c r="CA11" s="6">
        <f ca="1">IF($BI11="",SUMIF(Elasticities!$B$5:$B$52,Demands_tra!$BH11,Elasticities!T$5:T$52),SUMIF(Elasticities!$B$5:$B$52,Demands_tra!$BI11,Elasticities!T$5:T$52))</f>
        <v>0.799999999999992</v>
      </c>
      <c r="CB11" s="6" t="e">
        <f ca="1">IF($BI11="",SUMIF(Elasticities!$B$5:$B$52,Demands_tra!$BH11,Elasticities!U$5:U$52),SUMIF(Elasticities!$B$5:$B$52,Demands_tra!$BI11,Elasticities!U$5:U$52))</f>
        <v>#VALUE!</v>
      </c>
      <c r="CC11" s="6" t="e">
        <f ca="1">IF($BI11="",SUMIF(Elasticities!$B$5:$B$52,Demands_tra!$BH11,Elasticities!V$5:V$52),SUMIF(Elasticities!$B$5:$B$52,Demands_tra!$BI11,Elasticities!V$5:V$52))</f>
        <v>#VALUE!</v>
      </c>
      <c r="CD11" s="6" t="e">
        <f ca="1">IF($BI11="",SUMIF(Elasticities!$B$5:$B$52,Demands_tra!$BH11,Elasticities!W$5:W$52),SUMIF(Elasticities!$B$5:$B$52,Demands_tra!$BI11,Elasticities!W$5:W$52))</f>
        <v>#VALUE!</v>
      </c>
      <c r="CE11" s="6" t="e">
        <f ca="1">IF($BI11="",SUMIF(Elasticities!$B$5:$B$52,Demands_tra!$BH11,Elasticities!X$5:X$52),SUMIF(Elasticities!$B$5:$B$52,Demands_tra!$BI11,Elasticities!X$5:X$52))</f>
        <v>#VALUE!</v>
      </c>
      <c r="CF11" s="6" t="e">
        <f ca="1">IF($BI11="",SUMIF(Elasticities!$B$5:$B$52,Demands_tra!$BH11,Elasticities!Y$5:Y$52),SUMIF(Elasticities!$B$5:$B$52,Demands_tra!$BI11,Elasticities!Y$5:Y$52))</f>
        <v>#VALUE!</v>
      </c>
      <c r="CG11" s="6" t="e">
        <f ca="1">IF($BI11="",SUMIF(Elasticities!$B$5:$B$52,Demands_tra!$BH11,Elasticities!Z$5:Z$52),SUMIF(Elasticities!$B$5:$B$52,Demands_tra!$BI11,Elasticities!Z$5:Z$52))</f>
        <v>#VALUE!</v>
      </c>
      <c r="CH11" s="6" t="e">
        <f ca="1">IF($BI11="",SUMIF(Elasticities!$B$5:$B$52,Demands_tra!$BH11,Elasticities!AA$5:AA$52),SUMIF(Elasticities!$B$5:$B$52,Demands_tra!$BI11,Elasticities!AA$5:AA$52))</f>
        <v>#VALUE!</v>
      </c>
      <c r="CI11" s="6" t="e">
        <f ca="1">IF($BI11="",SUMIF(Elasticities!$B$5:$B$52,Demands_tra!$BH11,Elasticities!AB$5:AB$52),SUMIF(Elasticities!$B$5:$B$52,Demands_tra!$BI11,Elasticities!AB$5:AB$52))</f>
        <v>#VALUE!</v>
      </c>
    </row>
    <row r="12" spans="1:87">
      <c r="A12" t="str">
        <f>IF(BYDem_tra!B11="","\I:",BYDem_tra!B11)</f>
        <v>Africa_North</v>
      </c>
      <c r="B12" t="str">
        <f>BYDem_tra!E11</f>
        <v>Trd_car</v>
      </c>
      <c r="C12" t="str">
        <f t="shared" si="0"/>
        <v>Trd_car</v>
      </c>
      <c r="D12" s="2">
        <f>SUMIFS(BYDem_tra!$M$2:$M$2000,BYDem_tra!$B$2:$B$2000,Demands_tra!$A12,BYDem_tra!$E$2:$E$2000,Demands_tra!$B12)</f>
        <v>256.56</v>
      </c>
      <c r="E12" s="2">
        <f ca="1" t="shared" si="1"/>
        <v>258.48821637467</v>
      </c>
      <c r="F12" s="2">
        <f ca="1" t="shared" si="2"/>
        <v>294.286020754545</v>
      </c>
      <c r="G12" s="2">
        <f ca="1" t="shared" si="3"/>
        <v>341.92476725456</v>
      </c>
      <c r="H12" s="2">
        <f ca="1" t="shared" si="4"/>
        <v>400.307827734164</v>
      </c>
      <c r="I12" s="2">
        <f ca="1" t="shared" si="5"/>
        <v>467.106424430853</v>
      </c>
      <c r="J12" s="2">
        <f ca="1" t="shared" si="6"/>
        <v>543.154983275516</v>
      </c>
      <c r="K12" s="2">
        <f ca="1" t="shared" si="7"/>
        <v>629.950239527193</v>
      </c>
      <c r="L12" s="2">
        <f ca="1" t="shared" si="8"/>
        <v>729.086667683428</v>
      </c>
      <c r="M12" s="2">
        <f ca="1" t="shared" si="9"/>
        <v>840.299707157716</v>
      </c>
      <c r="N12" s="2">
        <f ca="1" t="shared" si="10"/>
        <v>962.263540159252</v>
      </c>
      <c r="O12" s="2">
        <f ca="1" t="shared" si="11"/>
        <v>1089.75698872902</v>
      </c>
      <c r="P12" s="2">
        <f ca="1" t="shared" si="12"/>
        <v>1222.39049391051</v>
      </c>
      <c r="Q12" s="2">
        <f ca="1" t="shared" si="13"/>
        <v>1359.11460985924</v>
      </c>
      <c r="R12" s="2">
        <f ca="1" t="shared" si="14"/>
        <v>1500.10371974864</v>
      </c>
      <c r="S12" s="2">
        <f ca="1" t="shared" si="15"/>
        <v>1646.11243965389</v>
      </c>
      <c r="T12" s="2">
        <f ca="1" t="shared" si="16"/>
        <v>1798.44559883893</v>
      </c>
      <c r="U12" s="2">
        <f ca="1" t="shared" si="17"/>
        <v>1956.60846480583</v>
      </c>
      <c r="V12" s="2" t="e">
        <f ca="1" t="shared" si="18"/>
        <v>#VALUE!</v>
      </c>
      <c r="W12" s="2" t="e">
        <f ca="1" t="shared" si="19"/>
        <v>#DIV/0!</v>
      </c>
      <c r="X12" s="2" t="e">
        <f ca="1" t="shared" si="20"/>
        <v>#DIV/0!</v>
      </c>
      <c r="Y12" s="2" t="e">
        <f ca="1" t="shared" si="21"/>
        <v>#DIV/0!</v>
      </c>
      <c r="Z12" s="2" t="e">
        <f ca="1" t="shared" si="22"/>
        <v>#DIV/0!</v>
      </c>
      <c r="AA12" s="2" t="e">
        <f ca="1" t="shared" si="23"/>
        <v>#DIV/0!</v>
      </c>
      <c r="AB12" s="2" t="e">
        <f ca="1" t="shared" si="24"/>
        <v>#DIV/0!</v>
      </c>
      <c r="AC12" s="2" t="e">
        <f ca="1" t="shared" si="25"/>
        <v>#DIV/0!</v>
      </c>
      <c r="AE12" s="34" t="str">
        <f ca="1">VLOOKUP($C12,'Default drvr and elast'!$A$4:$C$49,MATCH(VLOOKUP(A12,Classification!$B$4:$D$99,2,FALSE),'Default drvr and elast'!$A$3:$C$3,0),FALSE)</f>
        <v>GDPPCAP</v>
      </c>
      <c r="AF12" s="4"/>
      <c r="AG12" s="6">
        <f ca="1">IF($AF12="",SUMIFS('Growth rates'!D$4:D$922,'Growth rates'!$B$4:$B$922,Demands_tra!$A12,'Growth rates'!$C$4:$C$922,$AE12),SUMIFS('Growth rates'!D$4:D$922,'Growth rates'!$B$4:$B$922,Demands_tra!$A12,'Growth rates'!$C$4:$C$922,$AF12))</f>
        <v>1</v>
      </c>
      <c r="AH12" s="6">
        <f ca="1">IF($AF12="",SUMIFS('Growth rates'!E$4:E$922,'Growth rates'!$B$4:$B$922,Demands_tra!$A12,'Growth rates'!$C$4:$C$922,$AE12),SUMIFS('Growth rates'!E$4:E$922,'Growth rates'!$B$4:$B$922,Demands_tra!$A12,'Growth rates'!$C$4:$C$922,$AF12))</f>
        <v>1.00753403040277</v>
      </c>
      <c r="AI12" s="6">
        <f ca="1">IF($AF12="",SUMIFS('Growth rates'!F$4:F$922,'Growth rates'!$B$4:$B$922,Demands_tra!$A12,'Growth rates'!$C$4:$C$922,$AE12),SUMIFS('Growth rates'!F$4:F$922,'Growth rates'!$B$4:$B$922,Demands_tra!$A12,'Growth rates'!$C$4:$C$922,$AF12))</f>
        <v>1.14913879162311</v>
      </c>
      <c r="AJ12" s="6">
        <f ca="1">IF($AF12="",SUMIFS('Growth rates'!G$4:G$922,'Growth rates'!$B$4:$B$922,Demands_tra!$A12,'Growth rates'!$C$4:$C$922,$AE12),SUMIFS('Growth rates'!G$4:G$922,'Growth rates'!$B$4:$B$922,Demands_tra!$A12,'Growth rates'!$C$4:$C$922,$AF12))</f>
        <v>1.34028871988784</v>
      </c>
      <c r="AK12" s="6">
        <f ca="1">IF($AF12="",SUMIFS('Growth rates'!H$4:H$922,'Growth rates'!$B$4:$B$922,Demands_tra!$A12,'Growth rates'!$C$4:$C$922,$AE12),SUMIFS('Growth rates'!H$4:H$922,'Growth rates'!$B$4:$B$922,Demands_tra!$A12,'Growth rates'!$C$4:$C$922,$AF12))</f>
        <v>1.57843417338448</v>
      </c>
      <c r="AL12" s="6">
        <f ca="1">IF($AF12="",SUMIFS('Growth rates'!I$4:I$922,'Growth rates'!$B$4:$B$922,Demands_tra!$A12,'Growth rates'!$C$4:$C$922,$AE12),SUMIFS('Growth rates'!I$4:I$922,'Growth rates'!$B$4:$B$922,Demands_tra!$A12,'Growth rates'!$C$4:$C$922,$AF12))</f>
        <v>1.85604345783869</v>
      </c>
      <c r="AM12" s="6">
        <f ca="1">IF($AF12="",SUMIFS('Growth rates'!J$4:J$922,'Growth rates'!$B$4:$B$922,Demands_tra!$A12,'Growth rates'!$C$4:$C$922,$AE12),SUMIFS('Growth rates'!J$4:J$922,'Growth rates'!$B$4:$B$922,Demands_tra!$A12,'Growth rates'!$C$4:$C$922,$AF12))</f>
        <v>2.17868175802867</v>
      </c>
      <c r="AN12" s="6">
        <f ca="1">IF($AF12="",SUMIFS('Growth rates'!K$4:K$922,'Growth rates'!$B$4:$B$922,Demands_tra!$A12,'Growth rates'!$C$4:$C$922,$AE12),SUMIFS('Growth rates'!K$4:K$922,'Growth rates'!$B$4:$B$922,Demands_tra!$A12,'Growth rates'!$C$4:$C$922,$AF12))</f>
        <v>2.55530807658804</v>
      </c>
      <c r="AO12" s="6">
        <f ca="1">IF($AF12="",SUMIFS('Growth rates'!L$4:L$922,'Growth rates'!$B$4:$B$922,Demands_tra!$A12,'Growth rates'!$C$4:$C$922,$AE12),SUMIFS('Growth rates'!L$4:L$922,'Growth rates'!$B$4:$B$922,Demands_tra!$A12,'Growth rates'!$C$4:$C$922,$AF12))</f>
        <v>2.99614965040031</v>
      </c>
      <c r="AP12" s="6">
        <f ca="1">IF($AF12="",SUMIFS('Growth rates'!M$4:M$922,'Growth rates'!$B$4:$B$922,Demands_tra!$A12,'Growth rates'!$C$4:$C$922,$AE12),SUMIFS('Growth rates'!M$4:M$922,'Growth rates'!$B$4:$B$922,Demands_tra!$A12,'Growth rates'!$C$4:$C$922,$AF12))</f>
        <v>3.5039553203194</v>
      </c>
      <c r="AQ12" s="6">
        <f ca="1">IF($AF12="",SUMIFS('Growth rates'!N$4:N$922,'Growth rates'!$B$4:$B$922,Demands_tra!$A12,'Growth rates'!$C$4:$C$922,$AE12),SUMIFS('Growth rates'!N$4:N$922,'Growth rates'!$B$4:$B$922,Demands_tra!$A12,'Growth rates'!$C$4:$C$922,$AF12))</f>
        <v>4.07699810747245</v>
      </c>
      <c r="AR12" s="6">
        <f ca="1">IF($AF12="",SUMIFS('Growth rates'!O$4:O$922,'Growth rates'!$B$4:$B$922,Demands_tra!$A12,'Growth rates'!$C$4:$C$922,$AE12),SUMIFS('Growth rates'!O$4:O$922,'Growth rates'!$B$4:$B$922,Demands_tra!$A12,'Growth rates'!$C$4:$C$922,$AF12))</f>
        <v>4.69434077545247</v>
      </c>
      <c r="AS12" s="6">
        <f ca="1">IF($AF12="",SUMIFS('Growth rates'!P$4:P$922,'Growth rates'!$B$4:$B$922,Demands_tra!$A12,'Growth rates'!$C$4:$C$922,$AE12),SUMIFS('Growth rates'!P$4:P$922,'Growth rates'!$B$4:$B$922,Demands_tra!$A12,'Growth rates'!$C$4:$C$922,$AF12))</f>
        <v>5.35676940437366</v>
      </c>
      <c r="AT12" s="6">
        <f ca="1">IF($AF12="",SUMIFS('Growth rates'!Q$4:Q$922,'Growth rates'!$B$4:$B$922,Demands_tra!$A12,'Growth rates'!$C$4:$C$922,$AE12),SUMIFS('Growth rates'!Q$4:Q$922,'Growth rates'!$B$4:$B$922,Demands_tra!$A12,'Growth rates'!$C$4:$C$922,$AF12))</f>
        <v>6.06165589263316</v>
      </c>
      <c r="AU12" s="6">
        <f ca="1">IF($AF12="",SUMIFS('Growth rates'!R$4:R$922,'Growth rates'!$B$4:$B$922,Demands_tra!$A12,'Growth rates'!$C$4:$C$922,$AE12),SUMIFS('Growth rates'!R$4:R$922,'Growth rates'!$B$4:$B$922,Demands_tra!$A12,'Growth rates'!$C$4:$C$922,$AF12))</f>
        <v>6.81247609687681</v>
      </c>
      <c r="AV12" s="6">
        <f ca="1">IF($AF12="",SUMIFS('Growth rates'!S$4:S$922,'Growth rates'!$B$4:$B$922,Demands_tra!$A12,'Growth rates'!$C$4:$C$922,$AE12),SUMIFS('Growth rates'!S$4:S$922,'Growth rates'!$B$4:$B$922,Demands_tra!$A12,'Growth rates'!$C$4:$C$922,$AF12))</f>
        <v>7.61620307897183</v>
      </c>
      <c r="AW12" s="6">
        <f ca="1">IF($AF12="",SUMIFS('Growth rates'!T$4:T$922,'Growth rates'!$B$4:$B$922,Demands_tra!$A12,'Growth rates'!$C$4:$C$922,$AE12),SUMIFS('Growth rates'!T$4:T$922,'Growth rates'!$B$4:$B$922,Demands_tra!$A12,'Growth rates'!$C$4:$C$922,$AF12))</f>
        <v>8.48366435734537</v>
      </c>
      <c r="AX12" s="6">
        <f ca="1">IF($AF12="",SUMIFS('Growth rates'!U$4:U$922,'Growth rates'!$B$4:$B$922,Demands_tra!$A12,'Growth rates'!$C$4:$C$922,$AE12),SUMIFS('Growth rates'!U$4:U$922,'Growth rates'!$B$4:$B$922,Demands_tra!$A12,'Growth rates'!$C$4:$C$922,$AF12))</f>
        <v>9.41627573958936</v>
      </c>
      <c r="AY12" s="6">
        <f ca="1">IF($AF12="",SUMIFS('Growth rates'!V$4:V$922,'Growth rates'!$B$4:$B$922,Demands_tra!$A12,'Growth rates'!$C$4:$C$922,$AE12),SUMIFS('Growth rates'!V$4:V$922,'Growth rates'!$B$4:$B$922,Demands_tra!$A12,'Growth rates'!$C$4:$C$922,$AF12))</f>
        <v>0</v>
      </c>
      <c r="AZ12" s="6">
        <f ca="1">IF($AF12="",SUMIFS('Growth rates'!W$4:W$922,'Growth rates'!$B$4:$B$922,Demands_tra!$A12,'Growth rates'!$C$4:$C$922,$AE12),SUMIFS('Growth rates'!W$4:W$922,'Growth rates'!$B$4:$B$922,Demands_tra!$A12,'Growth rates'!$C$4:$C$922,$AF12))</f>
        <v>0</v>
      </c>
      <c r="BA12" s="6">
        <f ca="1">IF($AF12="",SUMIFS('Growth rates'!X$4:X$922,'Growth rates'!$B$4:$B$922,Demands_tra!$A12,'Growth rates'!$C$4:$C$922,$AE12),SUMIFS('Growth rates'!X$4:X$922,'Growth rates'!$B$4:$B$922,Demands_tra!$A12,'Growth rates'!$C$4:$C$922,$AF12))</f>
        <v>0</v>
      </c>
      <c r="BB12" s="6">
        <f ca="1">IF($AF12="",SUMIFS('Growth rates'!Y$4:Y$922,'Growth rates'!$B$4:$B$922,Demands_tra!$A12,'Growth rates'!$C$4:$C$922,$AE12),SUMIFS('Growth rates'!Y$4:Y$922,'Growth rates'!$B$4:$B$922,Demands_tra!$A12,'Growth rates'!$C$4:$C$922,$AF12))</f>
        <v>0</v>
      </c>
      <c r="BC12" s="6">
        <f ca="1">IF($AF12="",SUMIFS('Growth rates'!Z$4:Z$922,'Growth rates'!$B$4:$B$922,Demands_tra!$A12,'Growth rates'!$C$4:$C$922,$AE12),SUMIFS('Growth rates'!Z$4:Z$922,'Growth rates'!$B$4:$B$922,Demands_tra!$A12,'Growth rates'!$C$4:$C$922,$AF12))</f>
        <v>0</v>
      </c>
      <c r="BD12" s="6">
        <f ca="1">IF($AF12="",SUMIFS('Growth rates'!AA$4:AA$922,'Growth rates'!$B$4:$B$922,Demands_tra!$A12,'Growth rates'!$C$4:$C$922,$AE12),SUMIFS('Growth rates'!AA$4:AA$922,'Growth rates'!$B$4:$B$922,Demands_tra!$A12,'Growth rates'!$C$4:$C$922,$AF12))</f>
        <v>0</v>
      </c>
      <c r="BE12" s="6">
        <f ca="1">IF($AF12="",SUMIFS('Growth rates'!AB$4:AB$922,'Growth rates'!$B$4:$B$922,Demands_tra!$A12,'Growth rates'!$C$4:$C$922,$AE12),SUMIFS('Growth rates'!AB$4:AB$922,'Growth rates'!$B$4:$B$922,Demands_tra!$A12,'Growth rates'!$C$4:$C$922,$AF12))</f>
        <v>0</v>
      </c>
      <c r="BF12" s="6">
        <f ca="1">IF($AF12="",SUMIFS('Growth rates'!AC$4:AC$922,'Growth rates'!$B$4:$B$922,Demands_tra!$A12,'Growth rates'!$C$4:$C$922,$AE12),SUMIFS('Growth rates'!AC$4:AC$922,'Growth rates'!$B$4:$B$922,Demands_tra!$A12,'Growth rates'!$C$4:$C$922,$AF12))</f>
        <v>0</v>
      </c>
      <c r="BH12" t="str">
        <f ca="1">VLOOKUP($C12,'Default drvr and elast'!$A$4:$F$49,MATCH(VLOOKUP(A12,Classification!$B$4:$D$42,3,FALSE),'Default drvr and elast'!$D$3:$F$3,0)+3,FALSE)</f>
        <v>High2</v>
      </c>
      <c r="BJ12" s="6">
        <f ca="1">IF($BI12="",SUMIF(Elasticities!$B$5:$B$52,Demands_tra!$BH12,Elasticities!C$5:C$52),SUMIF(Elasticities!$B$5:$B$52,Demands_tra!$BI12,Elasticities!C$5:C$52))</f>
        <v>0.999999999999992</v>
      </c>
      <c r="BK12" s="6">
        <f ca="1">IF($BI12="",SUMIF(Elasticities!$B$5:$B$52,Demands_tra!$BH12,Elasticities!D$5:D$52),SUMIF(Elasticities!$B$5:$B$52,Demands_tra!$BI12,Elasticities!D$5:D$52))</f>
        <v>0.997560975609749</v>
      </c>
      <c r="BL12" s="6">
        <f ca="1">IF($BI12="",SUMIF(Elasticities!$B$5:$B$52,Demands_tra!$BH12,Elasticities!E$5:E$52),SUMIF(Elasticities!$B$5:$B$52,Demands_tra!$BI12,Elasticities!E$5:E$52))</f>
        <v>0.985365853658529</v>
      </c>
      <c r="BM12" s="6">
        <f ca="1">IF($BI12="",SUMIF(Elasticities!$B$5:$B$52,Demands_tra!$BH12,Elasticities!F$5:F$52),SUMIF(Elasticities!$B$5:$B$52,Demands_tra!$BI12,Elasticities!F$5:F$52))</f>
        <v>0.973170731707309</v>
      </c>
      <c r="BN12" s="6">
        <f ca="1">IF($BI12="",SUMIF(Elasticities!$B$5:$B$52,Demands_tra!$BH12,Elasticities!G$5:G$52),SUMIF(Elasticities!$B$5:$B$52,Demands_tra!$BI12,Elasticities!G$5:G$52))</f>
        <v>0.96097560975609</v>
      </c>
      <c r="BO12" s="6">
        <f ca="1">IF($BI12="",SUMIF(Elasticities!$B$5:$B$52,Demands_tra!$BH12,Elasticities!H$5:H$52),SUMIF(Elasticities!$B$5:$B$52,Demands_tra!$BI12,Elasticities!H$5:H$52))</f>
        <v>0.948780487804871</v>
      </c>
      <c r="BP12" s="6">
        <f ca="1">IF($BI12="",SUMIF(Elasticities!$B$5:$B$52,Demands_tra!$BH12,Elasticities!I$5:I$52),SUMIF(Elasticities!$B$5:$B$52,Demands_tra!$BI12,Elasticities!I$5:I$52))</f>
        <v>0.936585365853651</v>
      </c>
      <c r="BQ12" s="6">
        <f ca="1">IF($BI12="",SUMIF(Elasticities!$B$5:$B$52,Demands_tra!$BH12,Elasticities!J$5:J$52),SUMIF(Elasticities!$B$5:$B$52,Demands_tra!$BI12,Elasticities!J$5:J$52))</f>
        <v>0.924390243902432</v>
      </c>
      <c r="BR12" s="6">
        <f ca="1">IF($BI12="",SUMIF(Elasticities!$B$5:$B$52,Demands_tra!$BH12,Elasticities!K$5:K$52),SUMIF(Elasticities!$B$5:$B$52,Demands_tra!$BI12,Elasticities!K$5:K$52))</f>
        <v>0.912195121951213</v>
      </c>
      <c r="BS12" s="6">
        <f ca="1">IF($BI12="",SUMIF(Elasticities!$B$5:$B$52,Demands_tra!$BH12,Elasticities!L$5:L$52),SUMIF(Elasticities!$B$5:$B$52,Demands_tra!$BI12,Elasticities!L$5:L$52))</f>
        <v>0.899999999999992</v>
      </c>
      <c r="BT12" s="6">
        <f ca="1">IF($BI12="",SUMIF(Elasticities!$B$5:$B$52,Demands_tra!$BH12,Elasticities!M$5:M$52),SUMIF(Elasticities!$B$5:$B$52,Demands_tra!$BI12,Elasticities!M$5:M$52))</f>
        <v>0.887499999999992</v>
      </c>
      <c r="BU12" s="6">
        <f ca="1">IF($BI12="",SUMIF(Elasticities!$B$5:$B$52,Demands_tra!$BH12,Elasticities!N$5:N$52),SUMIF(Elasticities!$B$5:$B$52,Demands_tra!$BI12,Elasticities!N$5:N$52))</f>
        <v>0.874999999999992</v>
      </c>
      <c r="BV12" s="6">
        <f ca="1">IF($BI12="",SUMIF(Elasticities!$B$5:$B$52,Demands_tra!$BH12,Elasticities!O$5:O$52),SUMIF(Elasticities!$B$5:$B$52,Demands_tra!$BI12,Elasticities!O$5:O$52))</f>
        <v>0.862499999999992</v>
      </c>
      <c r="BW12" s="6">
        <f ca="1">IF($BI12="",SUMIF(Elasticities!$B$5:$B$52,Demands_tra!$BH12,Elasticities!P$5:P$52),SUMIF(Elasticities!$B$5:$B$52,Demands_tra!$BI12,Elasticities!P$5:P$52))</f>
        <v>0.849999999999993</v>
      </c>
      <c r="BX12" s="6">
        <f ca="1">IF($BI12="",SUMIF(Elasticities!$B$5:$B$52,Demands_tra!$BH12,Elasticities!Q$5:Q$52),SUMIF(Elasticities!$B$5:$B$52,Demands_tra!$BI12,Elasticities!Q$5:Q$52))</f>
        <v>0.837499999999992</v>
      </c>
      <c r="BY12" s="6">
        <f ca="1">IF($BI12="",SUMIF(Elasticities!$B$5:$B$52,Demands_tra!$BH12,Elasticities!R$5:R$52),SUMIF(Elasticities!$B$5:$B$52,Demands_tra!$BI12,Elasticities!R$5:R$52))</f>
        <v>0.824999999999992</v>
      </c>
      <c r="BZ12" s="6">
        <f ca="1">IF($BI12="",SUMIF(Elasticities!$B$5:$B$52,Demands_tra!$BH12,Elasticities!S$5:S$52),SUMIF(Elasticities!$B$5:$B$52,Demands_tra!$BI12,Elasticities!S$5:S$52))</f>
        <v>0.812499999999992</v>
      </c>
      <c r="CA12" s="6">
        <f ca="1">IF($BI12="",SUMIF(Elasticities!$B$5:$B$52,Demands_tra!$BH12,Elasticities!T$5:T$52),SUMIF(Elasticities!$B$5:$B$52,Demands_tra!$BI12,Elasticities!T$5:T$52))</f>
        <v>0.799999999999992</v>
      </c>
      <c r="CB12" s="6" t="e">
        <f ca="1">IF($BI12="",SUMIF(Elasticities!$B$5:$B$52,Demands_tra!$BH12,Elasticities!U$5:U$52),SUMIF(Elasticities!$B$5:$B$52,Demands_tra!$BI12,Elasticities!U$5:U$52))</f>
        <v>#VALUE!</v>
      </c>
      <c r="CC12" s="6" t="e">
        <f ca="1">IF($BI12="",SUMIF(Elasticities!$B$5:$B$52,Demands_tra!$BH12,Elasticities!V$5:V$52),SUMIF(Elasticities!$B$5:$B$52,Demands_tra!$BI12,Elasticities!V$5:V$52))</f>
        <v>#VALUE!</v>
      </c>
      <c r="CD12" s="6" t="e">
        <f ca="1">IF($BI12="",SUMIF(Elasticities!$B$5:$B$52,Demands_tra!$BH12,Elasticities!W$5:W$52),SUMIF(Elasticities!$B$5:$B$52,Demands_tra!$BI12,Elasticities!W$5:W$52))</f>
        <v>#VALUE!</v>
      </c>
      <c r="CE12" s="6" t="e">
        <f ca="1">IF($BI12="",SUMIF(Elasticities!$B$5:$B$52,Demands_tra!$BH12,Elasticities!X$5:X$52),SUMIF(Elasticities!$B$5:$B$52,Demands_tra!$BI12,Elasticities!X$5:X$52))</f>
        <v>#VALUE!</v>
      </c>
      <c r="CF12" s="6" t="e">
        <f ca="1">IF($BI12="",SUMIF(Elasticities!$B$5:$B$52,Demands_tra!$BH12,Elasticities!Y$5:Y$52),SUMIF(Elasticities!$B$5:$B$52,Demands_tra!$BI12,Elasticities!Y$5:Y$52))</f>
        <v>#VALUE!</v>
      </c>
      <c r="CG12" s="6" t="e">
        <f ca="1">IF($BI12="",SUMIF(Elasticities!$B$5:$B$52,Demands_tra!$BH12,Elasticities!Z$5:Z$52),SUMIF(Elasticities!$B$5:$B$52,Demands_tra!$BI12,Elasticities!Z$5:Z$52))</f>
        <v>#VALUE!</v>
      </c>
      <c r="CH12" s="6" t="e">
        <f ca="1">IF($BI12="",SUMIF(Elasticities!$B$5:$B$52,Demands_tra!$BH12,Elasticities!AA$5:AA$52),SUMIF(Elasticities!$B$5:$B$52,Demands_tra!$BI12,Elasticities!AA$5:AA$52))</f>
        <v>#VALUE!</v>
      </c>
      <c r="CI12" s="6" t="e">
        <f ca="1">IF($BI12="",SUMIF(Elasticities!$B$5:$B$52,Demands_tra!$BH12,Elasticities!AB$5:AB$52),SUMIF(Elasticities!$B$5:$B$52,Demands_tra!$BI12,Elasticities!AB$5:AB$52))</f>
        <v>#VALUE!</v>
      </c>
    </row>
    <row r="13" spans="1:87">
      <c r="A13" t="str">
        <f>IF(BYDem_tra!B12="","\I:",BYDem_tra!B12)</f>
        <v>Africa_North</v>
      </c>
      <c r="B13" t="str">
        <f>BYDem_tra!E12</f>
        <v>Trd_hdt</v>
      </c>
      <c r="C13" t="str">
        <f t="shared" si="0"/>
        <v>Trd_hdt</v>
      </c>
      <c r="D13" s="2">
        <f>SUMIFS(BYDem_tra!$M$2:$M$2000,BYDem_tra!$B$2:$B$2000,Demands_tra!$A13,BYDem_tra!$E$2:$E$2000,Demands_tra!$B13)</f>
        <v>62.8</v>
      </c>
      <c r="E13" s="2">
        <f ca="1" t="shared" si="1"/>
        <v>64.2721816156436</v>
      </c>
      <c r="F13" s="2">
        <f ca="1" t="shared" si="2"/>
        <v>78.8069957193348</v>
      </c>
      <c r="G13" s="2">
        <f ca="1" t="shared" si="3"/>
        <v>97.7214433171066</v>
      </c>
      <c r="H13" s="2">
        <f ca="1" t="shared" si="4"/>
        <v>121.214875815841</v>
      </c>
      <c r="I13" s="2">
        <f ca="1" t="shared" si="5"/>
        <v>149.061517397856</v>
      </c>
      <c r="J13" s="2">
        <f ca="1" t="shared" si="6"/>
        <v>181.565286874013</v>
      </c>
      <c r="K13" s="2">
        <f ca="1" t="shared" si="7"/>
        <v>219.061479534234</v>
      </c>
      <c r="L13" s="2">
        <f ca="1" t="shared" si="8"/>
        <v>261.822022187316</v>
      </c>
      <c r="M13" s="2">
        <f ca="1" t="shared" si="9"/>
        <v>309.547171328575</v>
      </c>
      <c r="N13" s="2">
        <f ca="1" t="shared" si="10"/>
        <v>361.29651757037</v>
      </c>
      <c r="O13" s="2">
        <f ca="1" t="shared" si="11"/>
        <v>414.90930032186</v>
      </c>
      <c r="P13" s="2">
        <f ca="1" t="shared" si="12"/>
        <v>470.326824387367</v>
      </c>
      <c r="Q13" s="2">
        <f ca="1" t="shared" si="13"/>
        <v>527.055197101293</v>
      </c>
      <c r="R13" s="2">
        <f ca="1" t="shared" si="14"/>
        <v>584.858414345929</v>
      </c>
      <c r="S13" s="2">
        <f ca="1" t="shared" si="15"/>
        <v>643.863292151727</v>
      </c>
      <c r="T13" s="2">
        <f ca="1" t="shared" si="16"/>
        <v>703.850907296204</v>
      </c>
      <c r="U13" s="2">
        <f ca="1" t="shared" si="17"/>
        <v>764.096072102377</v>
      </c>
      <c r="V13" s="2" t="e">
        <f ca="1" t="shared" si="18"/>
        <v>#VALUE!</v>
      </c>
      <c r="W13" s="2" t="e">
        <f ca="1" t="shared" si="19"/>
        <v>#DIV/0!</v>
      </c>
      <c r="X13" s="2" t="e">
        <f ca="1" t="shared" si="20"/>
        <v>#DIV/0!</v>
      </c>
      <c r="Y13" s="2" t="e">
        <f ca="1" t="shared" si="21"/>
        <v>#DIV/0!</v>
      </c>
      <c r="Z13" s="2" t="e">
        <f ca="1" t="shared" si="22"/>
        <v>#DIV/0!</v>
      </c>
      <c r="AA13" s="2" t="e">
        <f ca="1" t="shared" si="23"/>
        <v>#DIV/0!</v>
      </c>
      <c r="AB13" s="2" t="e">
        <f ca="1" t="shared" si="24"/>
        <v>#DIV/0!</v>
      </c>
      <c r="AC13" s="2" t="e">
        <f ca="1" t="shared" si="25"/>
        <v>#DIV/0!</v>
      </c>
      <c r="AE13" s="34" t="str">
        <f ca="1">VLOOKUP($C13,'Default drvr and elast'!$A$4:$C$49,MATCH(VLOOKUP(A13,Classification!$B$4:$D$99,2,FALSE),'Default drvr and elast'!$A$3:$C$3,0),FALSE)</f>
        <v>GDP</v>
      </c>
      <c r="AF13" s="4"/>
      <c r="AG13" s="6">
        <f ca="1">IF($AF13="",SUMIFS('Growth rates'!D$4:D$922,'Growth rates'!$B$4:$B$922,Demands_tra!$A13,'Growth rates'!$C$4:$C$922,$AE13),SUMIFS('Growth rates'!D$4:D$922,'Growth rates'!$B$4:$B$922,Demands_tra!$A13,'Growth rates'!$C$4:$C$922,$AF13))</f>
        <v>1</v>
      </c>
      <c r="AH13" s="6">
        <f ca="1">IF($AF13="",SUMIFS('Growth rates'!E$4:E$922,'Growth rates'!$B$4:$B$922,Demands_tra!$A13,'Growth rates'!$C$4:$C$922,$AE13),SUMIFS('Growth rates'!E$4:E$922,'Growth rates'!$B$4:$B$922,Demands_tra!$A13,'Growth rates'!$C$4:$C$922,$AF13))</f>
        <v>1.02349969875313</v>
      </c>
      <c r="AI13" s="6">
        <f ca="1">IF($AF13="",SUMIFS('Growth rates'!F$4:F$922,'Growth rates'!$B$4:$B$922,Demands_tra!$A13,'Growth rates'!$C$4:$C$922,$AE13),SUMIFS('Growth rates'!F$4:F$922,'Growth rates'!$B$4:$B$922,Demands_tra!$A13,'Growth rates'!$C$4:$C$922,$AF13))</f>
        <v>1.25839625558148</v>
      </c>
      <c r="AJ13" s="6">
        <f ca="1">IF($AF13="",SUMIFS('Growth rates'!G$4:G$922,'Growth rates'!$B$4:$B$922,Demands_tra!$A13,'Growth rates'!$C$4:$C$922,$AE13),SUMIFS('Growth rates'!G$4:G$922,'Growth rates'!$B$4:$B$922,Demands_tra!$A13,'Growth rates'!$C$4:$C$922,$AF13))</f>
        <v>1.56875019961733</v>
      </c>
      <c r="AK13" s="6">
        <f ca="1">IF($AF13="",SUMIFS('Growth rates'!H$4:H$922,'Growth rates'!$B$4:$B$922,Demands_tra!$A13,'Growth rates'!$C$4:$C$922,$AE13),SUMIFS('Growth rates'!H$4:H$922,'Growth rates'!$B$4:$B$922,Demands_tra!$A13,'Growth rates'!$C$4:$C$922,$AF13))</f>
        <v>1.96121257678312</v>
      </c>
      <c r="AL13" s="6">
        <f ca="1">IF($AF13="",SUMIFS('Growth rates'!I$4:I$922,'Growth rates'!$B$4:$B$922,Demands_tra!$A13,'Growth rates'!$C$4:$C$922,$AE13),SUMIFS('Growth rates'!I$4:I$922,'Growth rates'!$B$4:$B$922,Demands_tra!$A13,'Growth rates'!$C$4:$C$922,$AF13))</f>
        <v>2.43608377440658</v>
      </c>
      <c r="AM13" s="6">
        <f ca="1">IF($AF13="",SUMIFS('Growth rates'!J$4:J$922,'Growth rates'!$B$4:$B$922,Demands_tra!$A13,'Growth rates'!$C$4:$C$922,$AE13),SUMIFS('Growth rates'!J$4:J$922,'Growth rates'!$B$4:$B$922,Demands_tra!$A13,'Growth rates'!$C$4:$C$922,$AF13))</f>
        <v>3.00325350238505</v>
      </c>
      <c r="AN13" s="6">
        <f ca="1">IF($AF13="",SUMIFS('Growth rates'!K$4:K$922,'Growth rates'!$B$4:$B$922,Demands_tra!$A13,'Growth rates'!$C$4:$C$922,$AE13),SUMIFS('Growth rates'!K$4:K$922,'Growth rates'!$B$4:$B$922,Demands_tra!$A13,'Growth rates'!$C$4:$C$922,$AF13))</f>
        <v>3.67420479014643</v>
      </c>
      <c r="AO13" s="6">
        <f ca="1">IF($AF13="",SUMIFS('Growth rates'!L$4:L$922,'Growth rates'!$B$4:$B$922,Demands_tra!$A13,'Growth rates'!$C$4:$C$922,$AE13),SUMIFS('Growth rates'!L$4:L$922,'Growth rates'!$B$4:$B$922,Demands_tra!$A13,'Growth rates'!$C$4:$C$922,$AF13))</f>
        <v>4.460440572303</v>
      </c>
      <c r="AP13" s="6">
        <f ca="1">IF($AF13="",SUMIFS('Growth rates'!M$4:M$922,'Growth rates'!$B$4:$B$922,Demands_tra!$A13,'Growth rates'!$C$4:$C$922,$AE13),SUMIFS('Growth rates'!M$4:M$922,'Growth rates'!$B$4:$B$922,Demands_tra!$A13,'Growth rates'!$C$4:$C$922,$AF13))</f>
        <v>5.36383284096653</v>
      </c>
      <c r="AQ13" s="6">
        <f ca="1">IF($AF13="",SUMIFS('Growth rates'!N$4:N$922,'Growth rates'!$B$4:$B$922,Demands_tra!$A13,'Growth rates'!$C$4:$C$922,$AE13),SUMIFS('Growth rates'!N$4:N$922,'Growth rates'!$B$4:$B$922,Demands_tra!$A13,'Growth rates'!$C$4:$C$922,$AF13))</f>
        <v>6.37421321365854</v>
      </c>
      <c r="AR13" s="6">
        <f ca="1">IF($AF13="",SUMIFS('Growth rates'!O$4:O$922,'Growth rates'!$B$4:$B$922,Demands_tra!$A13,'Growth rates'!$C$4:$C$922,$AE13),SUMIFS('Growth rates'!O$4:O$922,'Growth rates'!$B$4:$B$922,Demands_tra!$A13,'Growth rates'!$C$4:$C$922,$AF13))</f>
        <v>7.45520677550761</v>
      </c>
      <c r="AS13" s="6">
        <f ca="1">IF($AF13="",SUMIFS('Growth rates'!P$4:P$922,'Growth rates'!$B$4:$B$922,Demands_tra!$A13,'Growth rates'!$C$4:$C$922,$AE13),SUMIFS('Growth rates'!P$4:P$922,'Growth rates'!$B$4:$B$922,Demands_tra!$A13,'Growth rates'!$C$4:$C$922,$AF13))</f>
        <v>8.60970837366772</v>
      </c>
      <c r="AT13" s="6">
        <f ca="1">IF($AF13="",SUMIFS('Growth rates'!Q$4:Q$922,'Growth rates'!$B$4:$B$922,Demands_tra!$A13,'Growth rates'!$C$4:$C$922,$AE13),SUMIFS('Growth rates'!Q$4:Q$922,'Growth rates'!$B$4:$B$922,Demands_tra!$A13,'Growth rates'!$C$4:$C$922,$AF13))</f>
        <v>9.8314238983634</v>
      </c>
      <c r="AU13" s="6">
        <f ca="1">IF($AF13="",SUMIFS('Growth rates'!R$4:R$922,'Growth rates'!$B$4:$B$922,Demands_tra!$A13,'Growth rates'!$C$4:$C$922,$AE13),SUMIFS('Growth rates'!R$4:R$922,'Growth rates'!$B$4:$B$922,Demands_tra!$A13,'Growth rates'!$C$4:$C$922,$AF13))</f>
        <v>11.1188654370631</v>
      </c>
      <c r="AV13" s="6">
        <f ca="1">IF($AF13="",SUMIFS('Growth rates'!S$4:S$922,'Growth rates'!$B$4:$B$922,Demands_tra!$A13,'Growth rates'!$C$4:$C$922,$AE13),SUMIFS('Growth rates'!S$4:S$922,'Growth rates'!$B$4:$B$922,Demands_tra!$A13,'Growth rates'!$C$4:$C$922,$AF13))</f>
        <v>12.4785673189264</v>
      </c>
      <c r="AW13" s="6">
        <f ca="1">IF($AF13="",SUMIFS('Growth rates'!T$4:T$922,'Growth rates'!$B$4:$B$922,Demands_tra!$A13,'Growth rates'!$C$4:$C$922,$AE13),SUMIFS('Growth rates'!T$4:T$922,'Growth rates'!$B$4:$B$922,Demands_tra!$A13,'Growth rates'!$C$4:$C$922,$AF13))</f>
        <v>13.9094673309328</v>
      </c>
      <c r="AX13" s="6">
        <f ca="1">IF($AF13="",SUMIFS('Growth rates'!U$4:U$922,'Growth rates'!$B$4:$B$922,Demands_tra!$A13,'Growth rates'!$C$4:$C$922,$AE13),SUMIFS('Growth rates'!U$4:U$922,'Growth rates'!$B$4:$B$922,Demands_tra!$A13,'Growth rates'!$C$4:$C$922,$AF13))</f>
        <v>15.3976698448309</v>
      </c>
      <c r="AY13" s="6">
        <f ca="1">IF($AF13="",SUMIFS('Growth rates'!V$4:V$922,'Growth rates'!$B$4:$B$922,Demands_tra!$A13,'Growth rates'!$C$4:$C$922,$AE13),SUMIFS('Growth rates'!V$4:V$922,'Growth rates'!$B$4:$B$922,Demands_tra!$A13,'Growth rates'!$C$4:$C$922,$AF13))</f>
        <v>0</v>
      </c>
      <c r="AZ13" s="6">
        <f ca="1">IF($AF13="",SUMIFS('Growth rates'!W$4:W$922,'Growth rates'!$B$4:$B$922,Demands_tra!$A13,'Growth rates'!$C$4:$C$922,$AE13),SUMIFS('Growth rates'!W$4:W$922,'Growth rates'!$B$4:$B$922,Demands_tra!$A13,'Growth rates'!$C$4:$C$922,$AF13))</f>
        <v>0</v>
      </c>
      <c r="BA13" s="6">
        <f ca="1">IF($AF13="",SUMIFS('Growth rates'!X$4:X$922,'Growth rates'!$B$4:$B$922,Demands_tra!$A13,'Growth rates'!$C$4:$C$922,$AE13),SUMIFS('Growth rates'!X$4:X$922,'Growth rates'!$B$4:$B$922,Demands_tra!$A13,'Growth rates'!$C$4:$C$922,$AF13))</f>
        <v>0</v>
      </c>
      <c r="BB13" s="6">
        <f ca="1">IF($AF13="",SUMIFS('Growth rates'!Y$4:Y$922,'Growth rates'!$B$4:$B$922,Demands_tra!$A13,'Growth rates'!$C$4:$C$922,$AE13),SUMIFS('Growth rates'!Y$4:Y$922,'Growth rates'!$B$4:$B$922,Demands_tra!$A13,'Growth rates'!$C$4:$C$922,$AF13))</f>
        <v>0</v>
      </c>
      <c r="BC13" s="6">
        <f ca="1">IF($AF13="",SUMIFS('Growth rates'!Z$4:Z$922,'Growth rates'!$B$4:$B$922,Demands_tra!$A13,'Growth rates'!$C$4:$C$922,$AE13),SUMIFS('Growth rates'!Z$4:Z$922,'Growth rates'!$B$4:$B$922,Demands_tra!$A13,'Growth rates'!$C$4:$C$922,$AF13))</f>
        <v>0</v>
      </c>
      <c r="BD13" s="6">
        <f ca="1">IF($AF13="",SUMIFS('Growth rates'!AA$4:AA$922,'Growth rates'!$B$4:$B$922,Demands_tra!$A13,'Growth rates'!$C$4:$C$922,$AE13),SUMIFS('Growth rates'!AA$4:AA$922,'Growth rates'!$B$4:$B$922,Demands_tra!$A13,'Growth rates'!$C$4:$C$922,$AF13))</f>
        <v>0</v>
      </c>
      <c r="BE13" s="6">
        <f ca="1">IF($AF13="",SUMIFS('Growth rates'!AB$4:AB$922,'Growth rates'!$B$4:$B$922,Demands_tra!$A13,'Growth rates'!$C$4:$C$922,$AE13),SUMIFS('Growth rates'!AB$4:AB$922,'Growth rates'!$B$4:$B$922,Demands_tra!$A13,'Growth rates'!$C$4:$C$922,$AF13))</f>
        <v>0</v>
      </c>
      <c r="BF13" s="6">
        <f ca="1">IF($AF13="",SUMIFS('Growth rates'!AC$4:AC$922,'Growth rates'!$B$4:$B$922,Demands_tra!$A13,'Growth rates'!$C$4:$C$922,$AE13),SUMIFS('Growth rates'!AC$4:AC$922,'Growth rates'!$B$4:$B$922,Demands_tra!$A13,'Growth rates'!$C$4:$C$922,$AF13))</f>
        <v>0</v>
      </c>
      <c r="BH13" t="str">
        <f ca="1">VLOOKUP($C13,'Default drvr and elast'!$A$4:$F$49,MATCH(VLOOKUP(A13,Classification!$B$4:$D$42,3,FALSE),'Default drvr and elast'!$D$3:$F$3,0)+3,FALSE)</f>
        <v>High2</v>
      </c>
      <c r="BJ13" s="6">
        <f ca="1">IF($BI13="",SUMIF(Elasticities!$B$5:$B$52,Demands_tra!$BH13,Elasticities!C$5:C$52),SUMIF(Elasticities!$B$5:$B$52,Demands_tra!$BI13,Elasticities!C$5:C$52))</f>
        <v>0.999999999999992</v>
      </c>
      <c r="BK13" s="6">
        <f ca="1">IF($BI13="",SUMIF(Elasticities!$B$5:$B$52,Demands_tra!$BH13,Elasticities!D$5:D$52),SUMIF(Elasticities!$B$5:$B$52,Demands_tra!$BI13,Elasticities!D$5:D$52))</f>
        <v>0.997560975609749</v>
      </c>
      <c r="BL13" s="6">
        <f ca="1">IF($BI13="",SUMIF(Elasticities!$B$5:$B$52,Demands_tra!$BH13,Elasticities!E$5:E$52),SUMIF(Elasticities!$B$5:$B$52,Demands_tra!$BI13,Elasticities!E$5:E$52))</f>
        <v>0.985365853658529</v>
      </c>
      <c r="BM13" s="6">
        <f ca="1">IF($BI13="",SUMIF(Elasticities!$B$5:$B$52,Demands_tra!$BH13,Elasticities!F$5:F$52),SUMIF(Elasticities!$B$5:$B$52,Demands_tra!$BI13,Elasticities!F$5:F$52))</f>
        <v>0.973170731707309</v>
      </c>
      <c r="BN13" s="6">
        <f ca="1">IF($BI13="",SUMIF(Elasticities!$B$5:$B$52,Demands_tra!$BH13,Elasticities!G$5:G$52),SUMIF(Elasticities!$B$5:$B$52,Demands_tra!$BI13,Elasticities!G$5:G$52))</f>
        <v>0.96097560975609</v>
      </c>
      <c r="BO13" s="6">
        <f ca="1">IF($BI13="",SUMIF(Elasticities!$B$5:$B$52,Demands_tra!$BH13,Elasticities!H$5:H$52),SUMIF(Elasticities!$B$5:$B$52,Demands_tra!$BI13,Elasticities!H$5:H$52))</f>
        <v>0.948780487804871</v>
      </c>
      <c r="BP13" s="6">
        <f ca="1">IF($BI13="",SUMIF(Elasticities!$B$5:$B$52,Demands_tra!$BH13,Elasticities!I$5:I$52),SUMIF(Elasticities!$B$5:$B$52,Demands_tra!$BI13,Elasticities!I$5:I$52))</f>
        <v>0.936585365853651</v>
      </c>
      <c r="BQ13" s="6">
        <f ca="1">IF($BI13="",SUMIF(Elasticities!$B$5:$B$52,Demands_tra!$BH13,Elasticities!J$5:J$52),SUMIF(Elasticities!$B$5:$B$52,Demands_tra!$BI13,Elasticities!J$5:J$52))</f>
        <v>0.924390243902432</v>
      </c>
      <c r="BR13" s="6">
        <f ca="1">IF($BI13="",SUMIF(Elasticities!$B$5:$B$52,Demands_tra!$BH13,Elasticities!K$5:K$52),SUMIF(Elasticities!$B$5:$B$52,Demands_tra!$BI13,Elasticities!K$5:K$52))</f>
        <v>0.912195121951213</v>
      </c>
      <c r="BS13" s="6">
        <f ca="1">IF($BI13="",SUMIF(Elasticities!$B$5:$B$52,Demands_tra!$BH13,Elasticities!L$5:L$52),SUMIF(Elasticities!$B$5:$B$52,Demands_tra!$BI13,Elasticities!L$5:L$52))</f>
        <v>0.899999999999992</v>
      </c>
      <c r="BT13" s="6">
        <f ca="1">IF($BI13="",SUMIF(Elasticities!$B$5:$B$52,Demands_tra!$BH13,Elasticities!M$5:M$52),SUMIF(Elasticities!$B$5:$B$52,Demands_tra!$BI13,Elasticities!M$5:M$52))</f>
        <v>0.887499999999992</v>
      </c>
      <c r="BU13" s="6">
        <f ca="1">IF($BI13="",SUMIF(Elasticities!$B$5:$B$52,Demands_tra!$BH13,Elasticities!N$5:N$52),SUMIF(Elasticities!$B$5:$B$52,Demands_tra!$BI13,Elasticities!N$5:N$52))</f>
        <v>0.874999999999992</v>
      </c>
      <c r="BV13" s="6">
        <f ca="1">IF($BI13="",SUMIF(Elasticities!$B$5:$B$52,Demands_tra!$BH13,Elasticities!O$5:O$52),SUMIF(Elasticities!$B$5:$B$52,Demands_tra!$BI13,Elasticities!O$5:O$52))</f>
        <v>0.862499999999992</v>
      </c>
      <c r="BW13" s="6">
        <f ca="1">IF($BI13="",SUMIF(Elasticities!$B$5:$B$52,Demands_tra!$BH13,Elasticities!P$5:P$52),SUMIF(Elasticities!$B$5:$B$52,Demands_tra!$BI13,Elasticities!P$5:P$52))</f>
        <v>0.849999999999993</v>
      </c>
      <c r="BX13" s="6">
        <f ca="1">IF($BI13="",SUMIF(Elasticities!$B$5:$B$52,Demands_tra!$BH13,Elasticities!Q$5:Q$52),SUMIF(Elasticities!$B$5:$B$52,Demands_tra!$BI13,Elasticities!Q$5:Q$52))</f>
        <v>0.837499999999992</v>
      </c>
      <c r="BY13" s="6">
        <f ca="1">IF($BI13="",SUMIF(Elasticities!$B$5:$B$52,Demands_tra!$BH13,Elasticities!R$5:R$52),SUMIF(Elasticities!$B$5:$B$52,Demands_tra!$BI13,Elasticities!R$5:R$52))</f>
        <v>0.824999999999992</v>
      </c>
      <c r="BZ13" s="6">
        <f ca="1">IF($BI13="",SUMIF(Elasticities!$B$5:$B$52,Demands_tra!$BH13,Elasticities!S$5:S$52),SUMIF(Elasticities!$B$5:$B$52,Demands_tra!$BI13,Elasticities!S$5:S$52))</f>
        <v>0.812499999999992</v>
      </c>
      <c r="CA13" s="6">
        <f ca="1">IF($BI13="",SUMIF(Elasticities!$B$5:$B$52,Demands_tra!$BH13,Elasticities!T$5:T$52),SUMIF(Elasticities!$B$5:$B$52,Demands_tra!$BI13,Elasticities!T$5:T$52))</f>
        <v>0.799999999999992</v>
      </c>
      <c r="CB13" s="6" t="e">
        <f ca="1">IF($BI13="",SUMIF(Elasticities!$B$5:$B$52,Demands_tra!$BH13,Elasticities!U$5:U$52),SUMIF(Elasticities!$B$5:$B$52,Demands_tra!$BI13,Elasticities!U$5:U$52))</f>
        <v>#VALUE!</v>
      </c>
      <c r="CC13" s="6" t="e">
        <f ca="1">IF($BI13="",SUMIF(Elasticities!$B$5:$B$52,Demands_tra!$BH13,Elasticities!V$5:V$52),SUMIF(Elasticities!$B$5:$B$52,Demands_tra!$BI13,Elasticities!V$5:V$52))</f>
        <v>#VALUE!</v>
      </c>
      <c r="CD13" s="6" t="e">
        <f ca="1">IF($BI13="",SUMIF(Elasticities!$B$5:$B$52,Demands_tra!$BH13,Elasticities!W$5:W$52),SUMIF(Elasticities!$B$5:$B$52,Demands_tra!$BI13,Elasticities!W$5:W$52))</f>
        <v>#VALUE!</v>
      </c>
      <c r="CE13" s="6" t="e">
        <f ca="1">IF($BI13="",SUMIF(Elasticities!$B$5:$B$52,Demands_tra!$BH13,Elasticities!X$5:X$52),SUMIF(Elasticities!$B$5:$B$52,Demands_tra!$BI13,Elasticities!X$5:X$52))</f>
        <v>#VALUE!</v>
      </c>
      <c r="CF13" s="6" t="e">
        <f ca="1">IF($BI13="",SUMIF(Elasticities!$B$5:$B$52,Demands_tra!$BH13,Elasticities!Y$5:Y$52),SUMIF(Elasticities!$B$5:$B$52,Demands_tra!$BI13,Elasticities!Y$5:Y$52))</f>
        <v>#VALUE!</v>
      </c>
      <c r="CG13" s="6" t="e">
        <f ca="1">IF($BI13="",SUMIF(Elasticities!$B$5:$B$52,Demands_tra!$BH13,Elasticities!Z$5:Z$52),SUMIF(Elasticities!$B$5:$B$52,Demands_tra!$BI13,Elasticities!Z$5:Z$52))</f>
        <v>#VALUE!</v>
      </c>
      <c r="CH13" s="6" t="e">
        <f ca="1">IF($BI13="",SUMIF(Elasticities!$B$5:$B$52,Demands_tra!$BH13,Elasticities!AA$5:AA$52),SUMIF(Elasticities!$B$5:$B$52,Demands_tra!$BI13,Elasticities!AA$5:AA$52))</f>
        <v>#VALUE!</v>
      </c>
      <c r="CI13" s="6" t="e">
        <f ca="1">IF($BI13="",SUMIF(Elasticities!$B$5:$B$52,Demands_tra!$BH13,Elasticities!AB$5:AB$52),SUMIF(Elasticities!$B$5:$B$52,Demands_tra!$BI13,Elasticities!AB$5:AB$52))</f>
        <v>#VALUE!</v>
      </c>
    </row>
    <row r="14" spans="1:87">
      <c r="A14" t="str">
        <f>IF(BYDem_tra!B13="","\I:",BYDem_tra!B13)</f>
        <v>Africa_North</v>
      </c>
      <c r="B14" t="str">
        <f>BYDem_tra!E13</f>
        <v>Trd_lcv</v>
      </c>
      <c r="C14" t="str">
        <f t="shared" si="0"/>
        <v>Trd_lcv</v>
      </c>
      <c r="D14" s="2">
        <f>SUMIFS(BYDem_tra!$M$2:$M$2000,BYDem_tra!$B$2:$B$2000,Demands_tra!$A14,BYDem_tra!$E$2:$E$2000,Demands_tra!$B14)</f>
        <v>82.28</v>
      </c>
      <c r="E14" s="2">
        <f ca="1" t="shared" si="1"/>
        <v>84.2088392250821</v>
      </c>
      <c r="F14" s="2">
        <f ca="1" t="shared" si="2"/>
        <v>103.252223053931</v>
      </c>
      <c r="G14" s="2">
        <f ca="1" t="shared" si="3"/>
        <v>128.033763632668</v>
      </c>
      <c r="H14" s="2">
        <f ca="1" t="shared" si="4"/>
        <v>158.814649396933</v>
      </c>
      <c r="I14" s="2">
        <f ca="1" t="shared" si="5"/>
        <v>195.299070883688</v>
      </c>
      <c r="J14" s="2">
        <f ca="1" t="shared" si="6"/>
        <v>237.885219808818</v>
      </c>
      <c r="K14" s="2">
        <f ca="1" t="shared" si="7"/>
        <v>287.012397071286</v>
      </c>
      <c r="L14" s="2">
        <f ca="1" t="shared" si="8"/>
        <v>343.036878751153</v>
      </c>
      <c r="M14" s="2">
        <f ca="1" t="shared" si="9"/>
        <v>405.565943581452</v>
      </c>
      <c r="N14" s="2">
        <f ca="1" t="shared" si="10"/>
        <v>473.367475568313</v>
      </c>
      <c r="O14" s="2">
        <f ca="1" t="shared" si="11"/>
        <v>543.610465453545</v>
      </c>
      <c r="P14" s="2">
        <f ca="1" t="shared" si="12"/>
        <v>616.218011315169</v>
      </c>
      <c r="Q14" s="2">
        <f ca="1" t="shared" si="13"/>
        <v>690.543019386854</v>
      </c>
      <c r="R14" s="2">
        <f ca="1" t="shared" si="14"/>
        <v>766.276279178073</v>
      </c>
      <c r="S14" s="2">
        <f ca="1" t="shared" si="15"/>
        <v>843.583943921084</v>
      </c>
      <c r="T14" s="2">
        <f ca="1" t="shared" si="16"/>
        <v>922.179182361969</v>
      </c>
      <c r="U14" s="2">
        <f ca="1" t="shared" si="17"/>
        <v>1001.11186007299</v>
      </c>
      <c r="V14" s="2" t="e">
        <f ca="1" t="shared" si="18"/>
        <v>#VALUE!</v>
      </c>
      <c r="W14" s="2" t="e">
        <f ca="1" t="shared" si="19"/>
        <v>#DIV/0!</v>
      </c>
      <c r="X14" s="2" t="e">
        <f ca="1" t="shared" si="20"/>
        <v>#DIV/0!</v>
      </c>
      <c r="Y14" s="2" t="e">
        <f ca="1" t="shared" si="21"/>
        <v>#DIV/0!</v>
      </c>
      <c r="Z14" s="2" t="e">
        <f ca="1" t="shared" si="22"/>
        <v>#DIV/0!</v>
      </c>
      <c r="AA14" s="2" t="e">
        <f ca="1" t="shared" si="23"/>
        <v>#DIV/0!</v>
      </c>
      <c r="AB14" s="2" t="e">
        <f ca="1" t="shared" si="24"/>
        <v>#DIV/0!</v>
      </c>
      <c r="AC14" s="2" t="e">
        <f ca="1" t="shared" si="25"/>
        <v>#DIV/0!</v>
      </c>
      <c r="AE14" s="34" t="str">
        <f ca="1">VLOOKUP($C14,'Default drvr and elast'!$A$4:$C$49,MATCH(VLOOKUP(A14,Classification!$B$4:$D$99,2,FALSE),'Default drvr and elast'!$A$3:$C$3,0),FALSE)</f>
        <v>GDP</v>
      </c>
      <c r="AF14" s="4"/>
      <c r="AG14" s="6">
        <f ca="1">IF($AF14="",SUMIFS('Growth rates'!D$4:D$922,'Growth rates'!$B$4:$B$922,Demands_tra!$A14,'Growth rates'!$C$4:$C$922,$AE14),SUMIFS('Growth rates'!D$4:D$922,'Growth rates'!$B$4:$B$922,Demands_tra!$A14,'Growth rates'!$C$4:$C$922,$AF14))</f>
        <v>1</v>
      </c>
      <c r="AH14" s="6">
        <f ca="1">IF($AF14="",SUMIFS('Growth rates'!E$4:E$922,'Growth rates'!$B$4:$B$922,Demands_tra!$A14,'Growth rates'!$C$4:$C$922,$AE14),SUMIFS('Growth rates'!E$4:E$922,'Growth rates'!$B$4:$B$922,Demands_tra!$A14,'Growth rates'!$C$4:$C$922,$AF14))</f>
        <v>1.02349969875313</v>
      </c>
      <c r="AI14" s="6">
        <f ca="1">IF($AF14="",SUMIFS('Growth rates'!F$4:F$922,'Growth rates'!$B$4:$B$922,Demands_tra!$A14,'Growth rates'!$C$4:$C$922,$AE14),SUMIFS('Growth rates'!F$4:F$922,'Growth rates'!$B$4:$B$922,Demands_tra!$A14,'Growth rates'!$C$4:$C$922,$AF14))</f>
        <v>1.25839625558148</v>
      </c>
      <c r="AJ14" s="6">
        <f ca="1">IF($AF14="",SUMIFS('Growth rates'!G$4:G$922,'Growth rates'!$B$4:$B$922,Demands_tra!$A14,'Growth rates'!$C$4:$C$922,$AE14),SUMIFS('Growth rates'!G$4:G$922,'Growth rates'!$B$4:$B$922,Demands_tra!$A14,'Growth rates'!$C$4:$C$922,$AF14))</f>
        <v>1.56875019961733</v>
      </c>
      <c r="AK14" s="6">
        <f ca="1">IF($AF14="",SUMIFS('Growth rates'!H$4:H$922,'Growth rates'!$B$4:$B$922,Demands_tra!$A14,'Growth rates'!$C$4:$C$922,$AE14),SUMIFS('Growth rates'!H$4:H$922,'Growth rates'!$B$4:$B$922,Demands_tra!$A14,'Growth rates'!$C$4:$C$922,$AF14))</f>
        <v>1.96121257678312</v>
      </c>
      <c r="AL14" s="6">
        <f ca="1">IF($AF14="",SUMIFS('Growth rates'!I$4:I$922,'Growth rates'!$B$4:$B$922,Demands_tra!$A14,'Growth rates'!$C$4:$C$922,$AE14),SUMIFS('Growth rates'!I$4:I$922,'Growth rates'!$B$4:$B$922,Demands_tra!$A14,'Growth rates'!$C$4:$C$922,$AF14))</f>
        <v>2.43608377440658</v>
      </c>
      <c r="AM14" s="6">
        <f ca="1">IF($AF14="",SUMIFS('Growth rates'!J$4:J$922,'Growth rates'!$B$4:$B$922,Demands_tra!$A14,'Growth rates'!$C$4:$C$922,$AE14),SUMIFS('Growth rates'!J$4:J$922,'Growth rates'!$B$4:$B$922,Demands_tra!$A14,'Growth rates'!$C$4:$C$922,$AF14))</f>
        <v>3.00325350238505</v>
      </c>
      <c r="AN14" s="6">
        <f ca="1">IF($AF14="",SUMIFS('Growth rates'!K$4:K$922,'Growth rates'!$B$4:$B$922,Demands_tra!$A14,'Growth rates'!$C$4:$C$922,$AE14),SUMIFS('Growth rates'!K$4:K$922,'Growth rates'!$B$4:$B$922,Demands_tra!$A14,'Growth rates'!$C$4:$C$922,$AF14))</f>
        <v>3.67420479014643</v>
      </c>
      <c r="AO14" s="6">
        <f ca="1">IF($AF14="",SUMIFS('Growth rates'!L$4:L$922,'Growth rates'!$B$4:$B$922,Demands_tra!$A14,'Growth rates'!$C$4:$C$922,$AE14),SUMIFS('Growth rates'!L$4:L$922,'Growth rates'!$B$4:$B$922,Demands_tra!$A14,'Growth rates'!$C$4:$C$922,$AF14))</f>
        <v>4.460440572303</v>
      </c>
      <c r="AP14" s="6">
        <f ca="1">IF($AF14="",SUMIFS('Growth rates'!M$4:M$922,'Growth rates'!$B$4:$B$922,Demands_tra!$A14,'Growth rates'!$C$4:$C$922,$AE14),SUMIFS('Growth rates'!M$4:M$922,'Growth rates'!$B$4:$B$922,Demands_tra!$A14,'Growth rates'!$C$4:$C$922,$AF14))</f>
        <v>5.36383284096653</v>
      </c>
      <c r="AQ14" s="6">
        <f ca="1">IF($AF14="",SUMIFS('Growth rates'!N$4:N$922,'Growth rates'!$B$4:$B$922,Demands_tra!$A14,'Growth rates'!$C$4:$C$922,$AE14),SUMIFS('Growth rates'!N$4:N$922,'Growth rates'!$B$4:$B$922,Demands_tra!$A14,'Growth rates'!$C$4:$C$922,$AF14))</f>
        <v>6.37421321365854</v>
      </c>
      <c r="AR14" s="6">
        <f ca="1">IF($AF14="",SUMIFS('Growth rates'!O$4:O$922,'Growth rates'!$B$4:$B$922,Demands_tra!$A14,'Growth rates'!$C$4:$C$922,$AE14),SUMIFS('Growth rates'!O$4:O$922,'Growth rates'!$B$4:$B$922,Demands_tra!$A14,'Growth rates'!$C$4:$C$922,$AF14))</f>
        <v>7.45520677550761</v>
      </c>
      <c r="AS14" s="6">
        <f ca="1">IF($AF14="",SUMIFS('Growth rates'!P$4:P$922,'Growth rates'!$B$4:$B$922,Demands_tra!$A14,'Growth rates'!$C$4:$C$922,$AE14),SUMIFS('Growth rates'!P$4:P$922,'Growth rates'!$B$4:$B$922,Demands_tra!$A14,'Growth rates'!$C$4:$C$922,$AF14))</f>
        <v>8.60970837366772</v>
      </c>
      <c r="AT14" s="6">
        <f ca="1">IF($AF14="",SUMIFS('Growth rates'!Q$4:Q$922,'Growth rates'!$B$4:$B$922,Demands_tra!$A14,'Growth rates'!$C$4:$C$922,$AE14),SUMIFS('Growth rates'!Q$4:Q$922,'Growth rates'!$B$4:$B$922,Demands_tra!$A14,'Growth rates'!$C$4:$C$922,$AF14))</f>
        <v>9.8314238983634</v>
      </c>
      <c r="AU14" s="6">
        <f ca="1">IF($AF14="",SUMIFS('Growth rates'!R$4:R$922,'Growth rates'!$B$4:$B$922,Demands_tra!$A14,'Growth rates'!$C$4:$C$922,$AE14),SUMIFS('Growth rates'!R$4:R$922,'Growth rates'!$B$4:$B$922,Demands_tra!$A14,'Growth rates'!$C$4:$C$922,$AF14))</f>
        <v>11.1188654370631</v>
      </c>
      <c r="AV14" s="6">
        <f ca="1">IF($AF14="",SUMIFS('Growth rates'!S$4:S$922,'Growth rates'!$B$4:$B$922,Demands_tra!$A14,'Growth rates'!$C$4:$C$922,$AE14),SUMIFS('Growth rates'!S$4:S$922,'Growth rates'!$B$4:$B$922,Demands_tra!$A14,'Growth rates'!$C$4:$C$922,$AF14))</f>
        <v>12.4785673189264</v>
      </c>
      <c r="AW14" s="6">
        <f ca="1">IF($AF14="",SUMIFS('Growth rates'!T$4:T$922,'Growth rates'!$B$4:$B$922,Demands_tra!$A14,'Growth rates'!$C$4:$C$922,$AE14),SUMIFS('Growth rates'!T$4:T$922,'Growth rates'!$B$4:$B$922,Demands_tra!$A14,'Growth rates'!$C$4:$C$922,$AF14))</f>
        <v>13.9094673309328</v>
      </c>
      <c r="AX14" s="6">
        <f ca="1">IF($AF14="",SUMIFS('Growth rates'!U$4:U$922,'Growth rates'!$B$4:$B$922,Demands_tra!$A14,'Growth rates'!$C$4:$C$922,$AE14),SUMIFS('Growth rates'!U$4:U$922,'Growth rates'!$B$4:$B$922,Demands_tra!$A14,'Growth rates'!$C$4:$C$922,$AF14))</f>
        <v>15.3976698448309</v>
      </c>
      <c r="AY14" s="6">
        <f ca="1">IF($AF14="",SUMIFS('Growth rates'!V$4:V$922,'Growth rates'!$B$4:$B$922,Demands_tra!$A14,'Growth rates'!$C$4:$C$922,$AE14),SUMIFS('Growth rates'!V$4:V$922,'Growth rates'!$B$4:$B$922,Demands_tra!$A14,'Growth rates'!$C$4:$C$922,$AF14))</f>
        <v>0</v>
      </c>
      <c r="AZ14" s="6">
        <f ca="1">IF($AF14="",SUMIFS('Growth rates'!W$4:W$922,'Growth rates'!$B$4:$B$922,Demands_tra!$A14,'Growth rates'!$C$4:$C$922,$AE14),SUMIFS('Growth rates'!W$4:W$922,'Growth rates'!$B$4:$B$922,Demands_tra!$A14,'Growth rates'!$C$4:$C$922,$AF14))</f>
        <v>0</v>
      </c>
      <c r="BA14" s="6">
        <f ca="1">IF($AF14="",SUMIFS('Growth rates'!X$4:X$922,'Growth rates'!$B$4:$B$922,Demands_tra!$A14,'Growth rates'!$C$4:$C$922,$AE14),SUMIFS('Growth rates'!X$4:X$922,'Growth rates'!$B$4:$B$922,Demands_tra!$A14,'Growth rates'!$C$4:$C$922,$AF14))</f>
        <v>0</v>
      </c>
      <c r="BB14" s="6">
        <f ca="1">IF($AF14="",SUMIFS('Growth rates'!Y$4:Y$922,'Growth rates'!$B$4:$B$922,Demands_tra!$A14,'Growth rates'!$C$4:$C$922,$AE14),SUMIFS('Growth rates'!Y$4:Y$922,'Growth rates'!$B$4:$B$922,Demands_tra!$A14,'Growth rates'!$C$4:$C$922,$AF14))</f>
        <v>0</v>
      </c>
      <c r="BC14" s="6">
        <f ca="1">IF($AF14="",SUMIFS('Growth rates'!Z$4:Z$922,'Growth rates'!$B$4:$B$922,Demands_tra!$A14,'Growth rates'!$C$4:$C$922,$AE14),SUMIFS('Growth rates'!Z$4:Z$922,'Growth rates'!$B$4:$B$922,Demands_tra!$A14,'Growth rates'!$C$4:$C$922,$AF14))</f>
        <v>0</v>
      </c>
      <c r="BD14" s="6">
        <f ca="1">IF($AF14="",SUMIFS('Growth rates'!AA$4:AA$922,'Growth rates'!$B$4:$B$922,Demands_tra!$A14,'Growth rates'!$C$4:$C$922,$AE14),SUMIFS('Growth rates'!AA$4:AA$922,'Growth rates'!$B$4:$B$922,Demands_tra!$A14,'Growth rates'!$C$4:$C$922,$AF14))</f>
        <v>0</v>
      </c>
      <c r="BE14" s="6">
        <f ca="1">IF($AF14="",SUMIFS('Growth rates'!AB$4:AB$922,'Growth rates'!$B$4:$B$922,Demands_tra!$A14,'Growth rates'!$C$4:$C$922,$AE14),SUMIFS('Growth rates'!AB$4:AB$922,'Growth rates'!$B$4:$B$922,Demands_tra!$A14,'Growth rates'!$C$4:$C$922,$AF14))</f>
        <v>0</v>
      </c>
      <c r="BF14" s="6">
        <f ca="1">IF($AF14="",SUMIFS('Growth rates'!AC$4:AC$922,'Growth rates'!$B$4:$B$922,Demands_tra!$A14,'Growth rates'!$C$4:$C$922,$AE14),SUMIFS('Growth rates'!AC$4:AC$922,'Growth rates'!$B$4:$B$922,Demands_tra!$A14,'Growth rates'!$C$4:$C$922,$AF14))</f>
        <v>0</v>
      </c>
      <c r="BH14" t="str">
        <f ca="1">VLOOKUP($C14,'Default drvr and elast'!$A$4:$F$49,MATCH(VLOOKUP(A14,Classification!$B$4:$D$42,3,FALSE),'Default drvr and elast'!$D$3:$F$3,0)+3,FALSE)</f>
        <v>High2</v>
      </c>
      <c r="BJ14" s="6">
        <f ca="1">IF($BI14="",SUMIF(Elasticities!$B$5:$B$52,Demands_tra!$BH14,Elasticities!C$5:C$52),SUMIF(Elasticities!$B$5:$B$52,Demands_tra!$BI14,Elasticities!C$5:C$52))</f>
        <v>0.999999999999992</v>
      </c>
      <c r="BK14" s="6">
        <f ca="1">IF($BI14="",SUMIF(Elasticities!$B$5:$B$52,Demands_tra!$BH14,Elasticities!D$5:D$52),SUMIF(Elasticities!$B$5:$B$52,Demands_tra!$BI14,Elasticities!D$5:D$52))</f>
        <v>0.997560975609749</v>
      </c>
      <c r="BL14" s="6">
        <f ca="1">IF($BI14="",SUMIF(Elasticities!$B$5:$B$52,Demands_tra!$BH14,Elasticities!E$5:E$52),SUMIF(Elasticities!$B$5:$B$52,Demands_tra!$BI14,Elasticities!E$5:E$52))</f>
        <v>0.985365853658529</v>
      </c>
      <c r="BM14" s="6">
        <f ca="1">IF($BI14="",SUMIF(Elasticities!$B$5:$B$52,Demands_tra!$BH14,Elasticities!F$5:F$52),SUMIF(Elasticities!$B$5:$B$52,Demands_tra!$BI14,Elasticities!F$5:F$52))</f>
        <v>0.973170731707309</v>
      </c>
      <c r="BN14" s="6">
        <f ca="1">IF($BI14="",SUMIF(Elasticities!$B$5:$B$52,Demands_tra!$BH14,Elasticities!G$5:G$52),SUMIF(Elasticities!$B$5:$B$52,Demands_tra!$BI14,Elasticities!G$5:G$52))</f>
        <v>0.96097560975609</v>
      </c>
      <c r="BO14" s="6">
        <f ca="1">IF($BI14="",SUMIF(Elasticities!$B$5:$B$52,Demands_tra!$BH14,Elasticities!H$5:H$52),SUMIF(Elasticities!$B$5:$B$52,Demands_tra!$BI14,Elasticities!H$5:H$52))</f>
        <v>0.948780487804871</v>
      </c>
      <c r="BP14" s="6">
        <f ca="1">IF($BI14="",SUMIF(Elasticities!$B$5:$B$52,Demands_tra!$BH14,Elasticities!I$5:I$52),SUMIF(Elasticities!$B$5:$B$52,Demands_tra!$BI14,Elasticities!I$5:I$52))</f>
        <v>0.936585365853651</v>
      </c>
      <c r="BQ14" s="6">
        <f ca="1">IF($BI14="",SUMIF(Elasticities!$B$5:$B$52,Demands_tra!$BH14,Elasticities!J$5:J$52),SUMIF(Elasticities!$B$5:$B$52,Demands_tra!$BI14,Elasticities!J$5:J$52))</f>
        <v>0.924390243902432</v>
      </c>
      <c r="BR14" s="6">
        <f ca="1">IF($BI14="",SUMIF(Elasticities!$B$5:$B$52,Demands_tra!$BH14,Elasticities!K$5:K$52),SUMIF(Elasticities!$B$5:$B$52,Demands_tra!$BI14,Elasticities!K$5:K$52))</f>
        <v>0.912195121951213</v>
      </c>
      <c r="BS14" s="6">
        <f ca="1">IF($BI14="",SUMIF(Elasticities!$B$5:$B$52,Demands_tra!$BH14,Elasticities!L$5:L$52),SUMIF(Elasticities!$B$5:$B$52,Demands_tra!$BI14,Elasticities!L$5:L$52))</f>
        <v>0.899999999999992</v>
      </c>
      <c r="BT14" s="6">
        <f ca="1">IF($BI14="",SUMIF(Elasticities!$B$5:$B$52,Demands_tra!$BH14,Elasticities!M$5:M$52),SUMIF(Elasticities!$B$5:$B$52,Demands_tra!$BI14,Elasticities!M$5:M$52))</f>
        <v>0.887499999999992</v>
      </c>
      <c r="BU14" s="6">
        <f ca="1">IF($BI14="",SUMIF(Elasticities!$B$5:$B$52,Demands_tra!$BH14,Elasticities!N$5:N$52),SUMIF(Elasticities!$B$5:$B$52,Demands_tra!$BI14,Elasticities!N$5:N$52))</f>
        <v>0.874999999999992</v>
      </c>
      <c r="BV14" s="6">
        <f ca="1">IF($BI14="",SUMIF(Elasticities!$B$5:$B$52,Demands_tra!$BH14,Elasticities!O$5:O$52),SUMIF(Elasticities!$B$5:$B$52,Demands_tra!$BI14,Elasticities!O$5:O$52))</f>
        <v>0.862499999999992</v>
      </c>
      <c r="BW14" s="6">
        <f ca="1">IF($BI14="",SUMIF(Elasticities!$B$5:$B$52,Demands_tra!$BH14,Elasticities!P$5:P$52),SUMIF(Elasticities!$B$5:$B$52,Demands_tra!$BI14,Elasticities!P$5:P$52))</f>
        <v>0.849999999999993</v>
      </c>
      <c r="BX14" s="6">
        <f ca="1">IF($BI14="",SUMIF(Elasticities!$B$5:$B$52,Demands_tra!$BH14,Elasticities!Q$5:Q$52),SUMIF(Elasticities!$B$5:$B$52,Demands_tra!$BI14,Elasticities!Q$5:Q$52))</f>
        <v>0.837499999999992</v>
      </c>
      <c r="BY14" s="6">
        <f ca="1">IF($BI14="",SUMIF(Elasticities!$B$5:$B$52,Demands_tra!$BH14,Elasticities!R$5:R$52),SUMIF(Elasticities!$B$5:$B$52,Demands_tra!$BI14,Elasticities!R$5:R$52))</f>
        <v>0.824999999999992</v>
      </c>
      <c r="BZ14" s="6">
        <f ca="1">IF($BI14="",SUMIF(Elasticities!$B$5:$B$52,Demands_tra!$BH14,Elasticities!S$5:S$52),SUMIF(Elasticities!$B$5:$B$52,Demands_tra!$BI14,Elasticities!S$5:S$52))</f>
        <v>0.812499999999992</v>
      </c>
      <c r="CA14" s="6">
        <f ca="1">IF($BI14="",SUMIF(Elasticities!$B$5:$B$52,Demands_tra!$BH14,Elasticities!T$5:T$52),SUMIF(Elasticities!$B$5:$B$52,Demands_tra!$BI14,Elasticities!T$5:T$52))</f>
        <v>0.799999999999992</v>
      </c>
      <c r="CB14" s="6" t="e">
        <f ca="1">IF($BI14="",SUMIF(Elasticities!$B$5:$B$52,Demands_tra!$BH14,Elasticities!U$5:U$52),SUMIF(Elasticities!$B$5:$B$52,Demands_tra!$BI14,Elasticities!U$5:U$52))</f>
        <v>#VALUE!</v>
      </c>
      <c r="CC14" s="6" t="e">
        <f ca="1">IF($BI14="",SUMIF(Elasticities!$B$5:$B$52,Demands_tra!$BH14,Elasticities!V$5:V$52),SUMIF(Elasticities!$B$5:$B$52,Demands_tra!$BI14,Elasticities!V$5:V$52))</f>
        <v>#VALUE!</v>
      </c>
      <c r="CD14" s="6" t="e">
        <f ca="1">IF($BI14="",SUMIF(Elasticities!$B$5:$B$52,Demands_tra!$BH14,Elasticities!W$5:W$52),SUMIF(Elasticities!$B$5:$B$52,Demands_tra!$BI14,Elasticities!W$5:W$52))</f>
        <v>#VALUE!</v>
      </c>
      <c r="CE14" s="6" t="e">
        <f ca="1">IF($BI14="",SUMIF(Elasticities!$B$5:$B$52,Demands_tra!$BH14,Elasticities!X$5:X$52),SUMIF(Elasticities!$B$5:$B$52,Demands_tra!$BI14,Elasticities!X$5:X$52))</f>
        <v>#VALUE!</v>
      </c>
      <c r="CF14" s="6" t="e">
        <f ca="1">IF($BI14="",SUMIF(Elasticities!$B$5:$B$52,Demands_tra!$BH14,Elasticities!Y$5:Y$52),SUMIF(Elasticities!$B$5:$B$52,Demands_tra!$BI14,Elasticities!Y$5:Y$52))</f>
        <v>#VALUE!</v>
      </c>
      <c r="CG14" s="6" t="e">
        <f ca="1">IF($BI14="",SUMIF(Elasticities!$B$5:$B$52,Demands_tra!$BH14,Elasticities!Z$5:Z$52),SUMIF(Elasticities!$B$5:$B$52,Demands_tra!$BI14,Elasticities!Z$5:Z$52))</f>
        <v>#VALUE!</v>
      </c>
      <c r="CH14" s="6" t="e">
        <f ca="1">IF($BI14="",SUMIF(Elasticities!$B$5:$B$52,Demands_tra!$BH14,Elasticities!AA$5:AA$52),SUMIF(Elasticities!$B$5:$B$52,Demands_tra!$BI14,Elasticities!AA$5:AA$52))</f>
        <v>#VALUE!</v>
      </c>
      <c r="CI14" s="6" t="e">
        <f ca="1">IF($BI14="",SUMIF(Elasticities!$B$5:$B$52,Demands_tra!$BH14,Elasticities!AB$5:AB$52),SUMIF(Elasticities!$B$5:$B$52,Demands_tra!$BI14,Elasticities!AB$5:AB$52))</f>
        <v>#VALUE!</v>
      </c>
    </row>
    <row r="15" spans="1:87">
      <c r="A15" t="str">
        <f>IF(BYDem_tra!B14="","\I:",BYDem_tra!B14)</f>
        <v>Africa_Other</v>
      </c>
      <c r="B15" t="str">
        <f>BYDem_tra!E14</f>
        <v>TAD</v>
      </c>
      <c r="C15" t="str">
        <f t="shared" si="0"/>
        <v>TAD</v>
      </c>
      <c r="D15" s="2">
        <f>SUMIFS(BYDem_tra!$M$2:$M$2000,BYDem_tra!$B$2:$B$2000,Demands_tra!$A15,BYDem_tra!$E$2:$E$2000,Demands_tra!$B15)</f>
        <v>22.6721667672</v>
      </c>
      <c r="E15" s="2">
        <f ca="1" t="shared" si="1"/>
        <v>23.1803432118412</v>
      </c>
      <c r="F15" s="2">
        <f ca="1" t="shared" si="2"/>
        <v>28.2494188656066</v>
      </c>
      <c r="G15" s="2">
        <f ca="1" t="shared" si="3"/>
        <v>35.8897915558896</v>
      </c>
      <c r="H15" s="2">
        <f ca="1" t="shared" si="4"/>
        <v>46.4408369038443</v>
      </c>
      <c r="I15" s="2">
        <f ca="1" t="shared" si="5"/>
        <v>59.0861205084677</v>
      </c>
      <c r="J15" s="2">
        <f ca="1" t="shared" si="6"/>
        <v>74.4950318634797</v>
      </c>
      <c r="K15" s="2">
        <f ca="1" t="shared" si="7"/>
        <v>93.2071070061485</v>
      </c>
      <c r="L15" s="2">
        <f ca="1" t="shared" si="8"/>
        <v>115.740233357332</v>
      </c>
      <c r="M15" s="2">
        <f ca="1" t="shared" si="9"/>
        <v>142.526700615493</v>
      </c>
      <c r="N15" s="2">
        <f ca="1" t="shared" si="10"/>
        <v>173.934152006052</v>
      </c>
      <c r="O15" s="2">
        <f ca="1" t="shared" si="11"/>
        <v>209.855472039822</v>
      </c>
      <c r="P15" s="2">
        <f ca="1" t="shared" si="12"/>
        <v>250.401364851287</v>
      </c>
      <c r="Q15" s="2">
        <f ca="1" t="shared" si="13"/>
        <v>295.318786038585</v>
      </c>
      <c r="R15" s="2">
        <f ca="1" t="shared" si="14"/>
        <v>344.419361765334</v>
      </c>
      <c r="S15" s="2">
        <f ca="1" t="shared" si="15"/>
        <v>397.547262733378</v>
      </c>
      <c r="T15" s="2">
        <f ca="1" t="shared" si="16"/>
        <v>454.441438004173</v>
      </c>
      <c r="U15" s="2">
        <f ca="1" t="shared" si="17"/>
        <v>514.758402026223</v>
      </c>
      <c r="V15" s="2" t="e">
        <f ca="1" t="shared" si="18"/>
        <v>#VALUE!</v>
      </c>
      <c r="W15" s="2" t="e">
        <f ca="1" t="shared" si="19"/>
        <v>#DIV/0!</v>
      </c>
      <c r="X15" s="2" t="e">
        <f ca="1" t="shared" si="20"/>
        <v>#DIV/0!</v>
      </c>
      <c r="Y15" s="2" t="e">
        <f ca="1" t="shared" si="21"/>
        <v>#DIV/0!</v>
      </c>
      <c r="Z15" s="2" t="e">
        <f ca="1" t="shared" si="22"/>
        <v>#DIV/0!</v>
      </c>
      <c r="AA15" s="2" t="e">
        <f ca="1" t="shared" si="23"/>
        <v>#DIV/0!</v>
      </c>
      <c r="AB15" s="2" t="e">
        <f ca="1" t="shared" si="24"/>
        <v>#DIV/0!</v>
      </c>
      <c r="AC15" s="2" t="e">
        <f ca="1" t="shared" si="25"/>
        <v>#DIV/0!</v>
      </c>
      <c r="AE15" s="34" t="str">
        <f ca="1">VLOOKUP($C15,'Default drvr and elast'!$A$4:$C$49,MATCH(VLOOKUP(A15,Classification!$B$4:$D$99,2,FALSE),'Default drvr and elast'!$A$3:$C$3,0),FALSE)</f>
        <v>GDP</v>
      </c>
      <c r="AF15" s="4"/>
      <c r="AG15" s="6">
        <f ca="1">IF($AF15="",SUMIFS('Growth rates'!D$4:D$922,'Growth rates'!$B$4:$B$922,Demands_tra!$A15,'Growth rates'!$C$4:$C$922,$AE15),SUMIFS('Growth rates'!D$4:D$922,'Growth rates'!$B$4:$B$922,Demands_tra!$A15,'Growth rates'!$C$4:$C$922,$AF15))</f>
        <v>1</v>
      </c>
      <c r="AH15" s="6">
        <f ca="1">IF($AF15="",SUMIFS('Growth rates'!E$4:E$922,'Growth rates'!$B$4:$B$922,Demands_tra!$A15,'Growth rates'!$C$4:$C$922,$AE15),SUMIFS('Growth rates'!E$4:E$922,'Growth rates'!$B$4:$B$922,Demands_tra!$A15,'Growth rates'!$C$4:$C$922,$AF15))</f>
        <v>1.02246891243641</v>
      </c>
      <c r="AI15" s="6">
        <f ca="1">IF($AF15="",SUMIFS('Growth rates'!F$4:F$922,'Growth rates'!$B$4:$B$922,Demands_tra!$A15,'Growth rates'!$C$4:$C$922,$AE15),SUMIFS('Growth rates'!F$4:F$922,'Growth rates'!$B$4:$B$922,Demands_tra!$A15,'Growth rates'!$C$4:$C$922,$AF15))</f>
        <v>1.24938302921191</v>
      </c>
      <c r="AJ15" s="6">
        <f ca="1">IF($AF15="",SUMIFS('Growth rates'!G$4:G$922,'Growth rates'!$B$4:$B$922,Demands_tra!$A15,'Growth rates'!$C$4:$C$922,$AE15),SUMIFS('Growth rates'!G$4:G$922,'Growth rates'!$B$4:$B$922,Demands_tra!$A15,'Growth rates'!$C$4:$C$922,$AF15))</f>
        <v>1.59660851081695</v>
      </c>
      <c r="AK15" s="6">
        <f ca="1">IF($AF15="",SUMIFS('Growth rates'!H$4:H$922,'Growth rates'!$B$4:$B$922,Demands_tra!$A15,'Growth rates'!$C$4:$C$922,$AE15),SUMIFS('Growth rates'!H$4:H$922,'Growth rates'!$B$4:$B$922,Demands_tra!$A15,'Growth rates'!$C$4:$C$922,$AF15))</f>
        <v>2.08504784266403</v>
      </c>
      <c r="AL15" s="6">
        <f ca="1">IF($AF15="",SUMIFS('Growth rates'!I$4:I$922,'Growth rates'!$B$4:$B$922,Demands_tra!$A15,'Growth rates'!$C$4:$C$922,$AE15),SUMIFS('Growth rates'!I$4:I$922,'Growth rates'!$B$4:$B$922,Demands_tra!$A15,'Growth rates'!$C$4:$C$922,$AF15))</f>
        <v>2.68343024980208</v>
      </c>
      <c r="AM15" s="6">
        <f ca="1">IF($AF15="",SUMIFS('Growth rates'!J$4:J$922,'Growth rates'!$B$4:$B$922,Demands_tra!$A15,'Growth rates'!$C$4:$C$922,$AE15),SUMIFS('Growth rates'!J$4:J$922,'Growth rates'!$B$4:$B$922,Demands_tra!$A15,'Growth rates'!$C$4:$C$922,$AF15))</f>
        <v>3.43061745145576</v>
      </c>
      <c r="AN15" s="6">
        <f ca="1">IF($AF15="",SUMIFS('Growth rates'!K$4:K$922,'Growth rates'!$B$4:$B$922,Demands_tra!$A15,'Growth rates'!$C$4:$C$922,$AE15),SUMIFS('Growth rates'!K$4:K$922,'Growth rates'!$B$4:$B$922,Demands_tra!$A15,'Growth rates'!$C$4:$C$922,$AF15))</f>
        <v>4.36282278169176</v>
      </c>
      <c r="AO15" s="6">
        <f ca="1">IF($AF15="",SUMIFS('Growth rates'!L$4:L$922,'Growth rates'!$B$4:$B$922,Demands_tra!$A15,'Growth rates'!$C$4:$C$922,$AE15),SUMIFS('Growth rates'!L$4:L$922,'Growth rates'!$B$4:$B$922,Demands_tra!$A15,'Growth rates'!$C$4:$C$922,$AF15))</f>
        <v>5.51907412505686</v>
      </c>
      <c r="AP15" s="6">
        <f ca="1">IF($AF15="",SUMIFS('Growth rates'!M$4:M$922,'Growth rates'!$B$4:$B$922,Demands_tra!$A15,'Growth rates'!$C$4:$C$922,$AE15),SUMIFS('Growth rates'!M$4:M$922,'Growth rates'!$B$4:$B$922,Demands_tra!$A15,'Growth rates'!$C$4:$C$922,$AF15))</f>
        <v>6.93831073081934</v>
      </c>
      <c r="AQ15" s="6">
        <f ca="1">IF($AF15="",SUMIFS('Growth rates'!N$4:N$922,'Growth rates'!$B$4:$B$922,Demands_tra!$A15,'Growth rates'!$C$4:$C$922,$AE15),SUMIFS('Growth rates'!N$4:N$922,'Growth rates'!$B$4:$B$922,Demands_tra!$A15,'Growth rates'!$C$4:$C$922,$AF15))</f>
        <v>8.66105910457652</v>
      </c>
      <c r="AR15" s="6">
        <f ca="1">IF($AF15="",SUMIFS('Growth rates'!O$4:O$922,'Growth rates'!$B$4:$B$922,Demands_tra!$A15,'Growth rates'!$C$4:$C$922,$AE15),SUMIFS('Growth rates'!O$4:O$922,'Growth rates'!$B$4:$B$922,Demands_tra!$A15,'Growth rates'!$C$4:$C$922,$AF15))</f>
        <v>10.7052920010157</v>
      </c>
      <c r="AS15" s="6">
        <f ca="1">IF($AF15="",SUMIFS('Growth rates'!P$4:P$922,'Growth rates'!$B$4:$B$922,Demands_tra!$A15,'Growth rates'!$C$4:$C$922,$AE15),SUMIFS('Growth rates'!P$4:P$922,'Growth rates'!$B$4:$B$922,Demands_tra!$A15,'Growth rates'!$C$4:$C$922,$AF15))</f>
        <v>13.1033847939631</v>
      </c>
      <c r="AT15" s="6">
        <f ca="1">IF($AF15="",SUMIFS('Growth rates'!Q$4:Q$922,'Growth rates'!$B$4:$B$922,Demands_tra!$A15,'Growth rates'!$C$4:$C$922,$AE15),SUMIFS('Growth rates'!Q$4:Q$922,'Growth rates'!$B$4:$B$922,Demands_tra!$A15,'Growth rates'!$C$4:$C$922,$AF15))</f>
        <v>15.8686875832727</v>
      </c>
      <c r="AU15" s="6">
        <f ca="1">IF($AF15="",SUMIFS('Growth rates'!R$4:R$922,'Growth rates'!$B$4:$B$922,Demands_tra!$A15,'Growth rates'!$C$4:$C$922,$AE15),SUMIFS('Growth rates'!R$4:R$922,'Growth rates'!$B$4:$B$922,Demands_tra!$A15,'Growth rates'!$C$4:$C$922,$AF15))</f>
        <v>19.0189860674954</v>
      </c>
      <c r="AV15" s="6">
        <f ca="1">IF($AF15="",SUMIFS('Growth rates'!S$4:S$922,'Growth rates'!$B$4:$B$922,Demands_tra!$A15,'Growth rates'!$C$4:$C$922,$AE15),SUMIFS('Growth rates'!S$4:S$922,'Growth rates'!$B$4:$B$922,Demands_tra!$A15,'Growth rates'!$C$4:$C$922,$AF15))</f>
        <v>22.575041414736</v>
      </c>
      <c r="AW15" s="6">
        <f ca="1">IF($AF15="",SUMIFS('Growth rates'!T$4:T$922,'Growth rates'!$B$4:$B$922,Demands_tra!$A15,'Growth rates'!$C$4:$C$922,$AE15),SUMIFS('Growth rates'!T$4:T$922,'Growth rates'!$B$4:$B$922,Demands_tra!$A15,'Growth rates'!$C$4:$C$922,$AF15))</f>
        <v>26.5513879418483</v>
      </c>
      <c r="AX15" s="6">
        <f ca="1">IF($AF15="",SUMIFS('Growth rates'!U$4:U$922,'Growth rates'!$B$4:$B$922,Demands_tra!$A15,'Growth rates'!$C$4:$C$922,$AE15),SUMIFS('Growth rates'!U$4:U$922,'Growth rates'!$B$4:$B$922,Demands_tra!$A15,'Growth rates'!$C$4:$C$922,$AF15))</f>
        <v>30.9565185519041</v>
      </c>
      <c r="AY15" s="6">
        <f ca="1">IF($AF15="",SUMIFS('Growth rates'!V$4:V$922,'Growth rates'!$B$4:$B$922,Demands_tra!$A15,'Growth rates'!$C$4:$C$922,$AE15),SUMIFS('Growth rates'!V$4:V$922,'Growth rates'!$B$4:$B$922,Demands_tra!$A15,'Growth rates'!$C$4:$C$922,$AF15))</f>
        <v>0</v>
      </c>
      <c r="AZ15" s="6">
        <f ca="1">IF($AF15="",SUMIFS('Growth rates'!W$4:W$922,'Growth rates'!$B$4:$B$922,Demands_tra!$A15,'Growth rates'!$C$4:$C$922,$AE15),SUMIFS('Growth rates'!W$4:W$922,'Growth rates'!$B$4:$B$922,Demands_tra!$A15,'Growth rates'!$C$4:$C$922,$AF15))</f>
        <v>0</v>
      </c>
      <c r="BA15" s="6">
        <f ca="1">IF($AF15="",SUMIFS('Growth rates'!X$4:X$922,'Growth rates'!$B$4:$B$922,Demands_tra!$A15,'Growth rates'!$C$4:$C$922,$AE15),SUMIFS('Growth rates'!X$4:X$922,'Growth rates'!$B$4:$B$922,Demands_tra!$A15,'Growth rates'!$C$4:$C$922,$AF15))</f>
        <v>0</v>
      </c>
      <c r="BB15" s="6">
        <f ca="1">IF($AF15="",SUMIFS('Growth rates'!Y$4:Y$922,'Growth rates'!$B$4:$B$922,Demands_tra!$A15,'Growth rates'!$C$4:$C$922,$AE15),SUMIFS('Growth rates'!Y$4:Y$922,'Growth rates'!$B$4:$B$922,Demands_tra!$A15,'Growth rates'!$C$4:$C$922,$AF15))</f>
        <v>0</v>
      </c>
      <c r="BC15" s="6">
        <f ca="1">IF($AF15="",SUMIFS('Growth rates'!Z$4:Z$922,'Growth rates'!$B$4:$B$922,Demands_tra!$A15,'Growth rates'!$C$4:$C$922,$AE15),SUMIFS('Growth rates'!Z$4:Z$922,'Growth rates'!$B$4:$B$922,Demands_tra!$A15,'Growth rates'!$C$4:$C$922,$AF15))</f>
        <v>0</v>
      </c>
      <c r="BD15" s="6">
        <f ca="1">IF($AF15="",SUMIFS('Growth rates'!AA$4:AA$922,'Growth rates'!$B$4:$B$922,Demands_tra!$A15,'Growth rates'!$C$4:$C$922,$AE15),SUMIFS('Growth rates'!AA$4:AA$922,'Growth rates'!$B$4:$B$922,Demands_tra!$A15,'Growth rates'!$C$4:$C$922,$AF15))</f>
        <v>0</v>
      </c>
      <c r="BE15" s="6">
        <f ca="1">IF($AF15="",SUMIFS('Growth rates'!AB$4:AB$922,'Growth rates'!$B$4:$B$922,Demands_tra!$A15,'Growth rates'!$C$4:$C$922,$AE15),SUMIFS('Growth rates'!AB$4:AB$922,'Growth rates'!$B$4:$B$922,Demands_tra!$A15,'Growth rates'!$C$4:$C$922,$AF15))</f>
        <v>0</v>
      </c>
      <c r="BF15" s="6">
        <f ca="1">IF($AF15="",SUMIFS('Growth rates'!AC$4:AC$922,'Growth rates'!$B$4:$B$922,Demands_tra!$A15,'Growth rates'!$C$4:$C$922,$AE15),SUMIFS('Growth rates'!AC$4:AC$922,'Growth rates'!$B$4:$B$922,Demands_tra!$A15,'Growth rates'!$C$4:$C$922,$AF15))</f>
        <v>0</v>
      </c>
      <c r="BH15" t="str">
        <f ca="1">VLOOKUP($C15,'Default drvr and elast'!$A$4:$F$49,MATCH(VLOOKUP(A15,Classification!$B$4:$D$42,3,FALSE),'Default drvr and elast'!$D$3:$F$3,0)+3,FALSE)</f>
        <v>High2</v>
      </c>
      <c r="BJ15" s="6">
        <f ca="1">IF($BI15="",SUMIF(Elasticities!$B$5:$B$52,Demands_tra!$BH15,Elasticities!C$5:C$52),SUMIF(Elasticities!$B$5:$B$52,Demands_tra!$BI15,Elasticities!C$5:C$52))</f>
        <v>0.999999999999992</v>
      </c>
      <c r="BK15" s="6">
        <f ca="1">IF($BI15="",SUMIF(Elasticities!$B$5:$B$52,Demands_tra!$BH15,Elasticities!D$5:D$52),SUMIF(Elasticities!$B$5:$B$52,Demands_tra!$BI15,Elasticities!D$5:D$52))</f>
        <v>0.997560975609749</v>
      </c>
      <c r="BL15" s="6">
        <f ca="1">IF($BI15="",SUMIF(Elasticities!$B$5:$B$52,Demands_tra!$BH15,Elasticities!E$5:E$52),SUMIF(Elasticities!$B$5:$B$52,Demands_tra!$BI15,Elasticities!E$5:E$52))</f>
        <v>0.985365853658529</v>
      </c>
      <c r="BM15" s="6">
        <f ca="1">IF($BI15="",SUMIF(Elasticities!$B$5:$B$52,Demands_tra!$BH15,Elasticities!F$5:F$52),SUMIF(Elasticities!$B$5:$B$52,Demands_tra!$BI15,Elasticities!F$5:F$52))</f>
        <v>0.973170731707309</v>
      </c>
      <c r="BN15" s="6">
        <f ca="1">IF($BI15="",SUMIF(Elasticities!$B$5:$B$52,Demands_tra!$BH15,Elasticities!G$5:G$52),SUMIF(Elasticities!$B$5:$B$52,Demands_tra!$BI15,Elasticities!G$5:G$52))</f>
        <v>0.96097560975609</v>
      </c>
      <c r="BO15" s="6">
        <f ca="1">IF($BI15="",SUMIF(Elasticities!$B$5:$B$52,Demands_tra!$BH15,Elasticities!H$5:H$52),SUMIF(Elasticities!$B$5:$B$52,Demands_tra!$BI15,Elasticities!H$5:H$52))</f>
        <v>0.948780487804871</v>
      </c>
      <c r="BP15" s="6">
        <f ca="1">IF($BI15="",SUMIF(Elasticities!$B$5:$B$52,Demands_tra!$BH15,Elasticities!I$5:I$52),SUMIF(Elasticities!$B$5:$B$52,Demands_tra!$BI15,Elasticities!I$5:I$52))</f>
        <v>0.936585365853651</v>
      </c>
      <c r="BQ15" s="6">
        <f ca="1">IF($BI15="",SUMIF(Elasticities!$B$5:$B$52,Demands_tra!$BH15,Elasticities!J$5:J$52),SUMIF(Elasticities!$B$5:$B$52,Demands_tra!$BI15,Elasticities!J$5:J$52))</f>
        <v>0.924390243902432</v>
      </c>
      <c r="BR15" s="6">
        <f ca="1">IF($BI15="",SUMIF(Elasticities!$B$5:$B$52,Demands_tra!$BH15,Elasticities!K$5:K$52),SUMIF(Elasticities!$B$5:$B$52,Demands_tra!$BI15,Elasticities!K$5:K$52))</f>
        <v>0.912195121951213</v>
      </c>
      <c r="BS15" s="6">
        <f ca="1">IF($BI15="",SUMIF(Elasticities!$B$5:$B$52,Demands_tra!$BH15,Elasticities!L$5:L$52),SUMIF(Elasticities!$B$5:$B$52,Demands_tra!$BI15,Elasticities!L$5:L$52))</f>
        <v>0.899999999999992</v>
      </c>
      <c r="BT15" s="6">
        <f ca="1">IF($BI15="",SUMIF(Elasticities!$B$5:$B$52,Demands_tra!$BH15,Elasticities!M$5:M$52),SUMIF(Elasticities!$B$5:$B$52,Demands_tra!$BI15,Elasticities!M$5:M$52))</f>
        <v>0.887499999999992</v>
      </c>
      <c r="BU15" s="6">
        <f ca="1">IF($BI15="",SUMIF(Elasticities!$B$5:$B$52,Demands_tra!$BH15,Elasticities!N$5:N$52),SUMIF(Elasticities!$B$5:$B$52,Demands_tra!$BI15,Elasticities!N$5:N$52))</f>
        <v>0.874999999999992</v>
      </c>
      <c r="BV15" s="6">
        <f ca="1">IF($BI15="",SUMIF(Elasticities!$B$5:$B$52,Demands_tra!$BH15,Elasticities!O$5:O$52),SUMIF(Elasticities!$B$5:$B$52,Demands_tra!$BI15,Elasticities!O$5:O$52))</f>
        <v>0.862499999999992</v>
      </c>
      <c r="BW15" s="6">
        <f ca="1">IF($BI15="",SUMIF(Elasticities!$B$5:$B$52,Demands_tra!$BH15,Elasticities!P$5:P$52),SUMIF(Elasticities!$B$5:$B$52,Demands_tra!$BI15,Elasticities!P$5:P$52))</f>
        <v>0.849999999999993</v>
      </c>
      <c r="BX15" s="6">
        <f ca="1">IF($BI15="",SUMIF(Elasticities!$B$5:$B$52,Demands_tra!$BH15,Elasticities!Q$5:Q$52),SUMIF(Elasticities!$B$5:$B$52,Demands_tra!$BI15,Elasticities!Q$5:Q$52))</f>
        <v>0.837499999999992</v>
      </c>
      <c r="BY15" s="6">
        <f ca="1">IF($BI15="",SUMIF(Elasticities!$B$5:$B$52,Demands_tra!$BH15,Elasticities!R$5:R$52),SUMIF(Elasticities!$B$5:$B$52,Demands_tra!$BI15,Elasticities!R$5:R$52))</f>
        <v>0.824999999999992</v>
      </c>
      <c r="BZ15" s="6">
        <f ca="1">IF($BI15="",SUMIF(Elasticities!$B$5:$B$52,Demands_tra!$BH15,Elasticities!S$5:S$52),SUMIF(Elasticities!$B$5:$B$52,Demands_tra!$BI15,Elasticities!S$5:S$52))</f>
        <v>0.812499999999992</v>
      </c>
      <c r="CA15" s="6">
        <f ca="1">IF($BI15="",SUMIF(Elasticities!$B$5:$B$52,Demands_tra!$BH15,Elasticities!T$5:T$52),SUMIF(Elasticities!$B$5:$B$52,Demands_tra!$BI15,Elasticities!T$5:T$52))</f>
        <v>0.799999999999992</v>
      </c>
      <c r="CB15" s="6" t="e">
        <f ca="1">IF($BI15="",SUMIF(Elasticities!$B$5:$B$52,Demands_tra!$BH15,Elasticities!U$5:U$52),SUMIF(Elasticities!$B$5:$B$52,Demands_tra!$BI15,Elasticities!U$5:U$52))</f>
        <v>#VALUE!</v>
      </c>
      <c r="CC15" s="6" t="e">
        <f ca="1">IF($BI15="",SUMIF(Elasticities!$B$5:$B$52,Demands_tra!$BH15,Elasticities!V$5:V$52),SUMIF(Elasticities!$B$5:$B$52,Demands_tra!$BI15,Elasticities!V$5:V$52))</f>
        <v>#VALUE!</v>
      </c>
      <c r="CD15" s="6" t="e">
        <f ca="1">IF($BI15="",SUMIF(Elasticities!$B$5:$B$52,Demands_tra!$BH15,Elasticities!W$5:W$52),SUMIF(Elasticities!$B$5:$B$52,Demands_tra!$BI15,Elasticities!W$5:W$52))</f>
        <v>#VALUE!</v>
      </c>
      <c r="CE15" s="6" t="e">
        <f ca="1">IF($BI15="",SUMIF(Elasticities!$B$5:$B$52,Demands_tra!$BH15,Elasticities!X$5:X$52),SUMIF(Elasticities!$B$5:$B$52,Demands_tra!$BI15,Elasticities!X$5:X$52))</f>
        <v>#VALUE!</v>
      </c>
      <c r="CF15" s="6" t="e">
        <f ca="1">IF($BI15="",SUMIF(Elasticities!$B$5:$B$52,Demands_tra!$BH15,Elasticities!Y$5:Y$52),SUMIF(Elasticities!$B$5:$B$52,Demands_tra!$BI15,Elasticities!Y$5:Y$52))</f>
        <v>#VALUE!</v>
      </c>
      <c r="CG15" s="6" t="e">
        <f ca="1">IF($BI15="",SUMIF(Elasticities!$B$5:$B$52,Demands_tra!$BH15,Elasticities!Z$5:Z$52),SUMIF(Elasticities!$B$5:$B$52,Demands_tra!$BI15,Elasticities!Z$5:Z$52))</f>
        <v>#VALUE!</v>
      </c>
      <c r="CH15" s="6" t="e">
        <f ca="1">IF($BI15="",SUMIF(Elasticities!$B$5:$B$52,Demands_tra!$BH15,Elasticities!AA$5:AA$52),SUMIF(Elasticities!$B$5:$B$52,Demands_tra!$BI15,Elasticities!AA$5:AA$52))</f>
        <v>#VALUE!</v>
      </c>
      <c r="CI15" s="6" t="e">
        <f ca="1">IF($BI15="",SUMIF(Elasticities!$B$5:$B$52,Demands_tra!$BH15,Elasticities!AB$5:AB$52),SUMIF(Elasticities!$B$5:$B$52,Demands_tra!$BI15,Elasticities!AB$5:AB$52))</f>
        <v>#VALUE!</v>
      </c>
    </row>
    <row r="16" spans="1:87">
      <c r="A16" t="str">
        <f>IF(BYDem_tra!B15="","\I:",BYDem_tra!B15)</f>
        <v>Africa_Other</v>
      </c>
      <c r="B16" t="str">
        <f>BYDem_tra!E15</f>
        <v>TAI</v>
      </c>
      <c r="C16" t="str">
        <f t="shared" si="0"/>
        <v>TAI</v>
      </c>
      <c r="D16" s="2">
        <f>SUMIFS(BYDem_tra!$M$2:$M$2000,BYDem_tra!$B$2:$B$2000,Demands_tra!$A16,BYDem_tra!$E$2:$E$2000,Demands_tra!$B16)</f>
        <v>192.0928039704</v>
      </c>
      <c r="E16" s="2">
        <f ca="1" t="shared" si="1"/>
        <v>196.398393249324</v>
      </c>
      <c r="F16" s="2">
        <f ca="1" t="shared" si="2"/>
        <v>239.346778636053</v>
      </c>
      <c r="G16" s="2">
        <f ca="1" t="shared" si="3"/>
        <v>304.080803774691</v>
      </c>
      <c r="H16" s="2">
        <f ca="1" t="shared" si="4"/>
        <v>393.475871591483</v>
      </c>
      <c r="I16" s="2">
        <f ca="1" t="shared" si="5"/>
        <v>500.614638236724</v>
      </c>
      <c r="J16" s="2">
        <f ca="1" t="shared" si="6"/>
        <v>631.168590962485</v>
      </c>
      <c r="K16" s="2">
        <f ca="1" t="shared" si="7"/>
        <v>789.709017167368</v>
      </c>
      <c r="L16" s="2">
        <f ca="1" t="shared" si="8"/>
        <v>980.623783606024</v>
      </c>
      <c r="M16" s="2">
        <f ca="1" t="shared" si="9"/>
        <v>1207.57551949063</v>
      </c>
      <c r="N16" s="2">
        <f ca="1" t="shared" si="10"/>
        <v>1473.6791286042</v>
      </c>
      <c r="O16" s="2">
        <f ca="1" t="shared" si="11"/>
        <v>1778.02706140027</v>
      </c>
      <c r="P16" s="2">
        <f ca="1" t="shared" si="12"/>
        <v>2121.55727267699</v>
      </c>
      <c r="Q16" s="2">
        <f ca="1" t="shared" si="13"/>
        <v>2502.12581169596</v>
      </c>
      <c r="R16" s="2">
        <f ca="1" t="shared" si="14"/>
        <v>2918.13665727413</v>
      </c>
      <c r="S16" s="2">
        <f ca="1" t="shared" si="15"/>
        <v>3368.26952594982</v>
      </c>
      <c r="T16" s="2">
        <f ca="1" t="shared" si="16"/>
        <v>3850.31263058865</v>
      </c>
      <c r="U16" s="2">
        <f ca="1" t="shared" si="17"/>
        <v>4361.3557463591</v>
      </c>
      <c r="V16" s="2" t="e">
        <f ca="1" t="shared" si="18"/>
        <v>#VALUE!</v>
      </c>
      <c r="W16" s="2" t="e">
        <f ca="1" t="shared" si="19"/>
        <v>#DIV/0!</v>
      </c>
      <c r="X16" s="2" t="e">
        <f ca="1" t="shared" si="20"/>
        <v>#DIV/0!</v>
      </c>
      <c r="Y16" s="2" t="e">
        <f ca="1" t="shared" si="21"/>
        <v>#DIV/0!</v>
      </c>
      <c r="Z16" s="2" t="e">
        <f ca="1" t="shared" si="22"/>
        <v>#DIV/0!</v>
      </c>
      <c r="AA16" s="2" t="e">
        <f ca="1" t="shared" si="23"/>
        <v>#DIV/0!</v>
      </c>
      <c r="AB16" s="2" t="e">
        <f ca="1" t="shared" si="24"/>
        <v>#DIV/0!</v>
      </c>
      <c r="AC16" s="2" t="e">
        <f ca="1" t="shared" si="25"/>
        <v>#DIV/0!</v>
      </c>
      <c r="AE16" s="34" t="str">
        <f ca="1">VLOOKUP($C16,'Default drvr and elast'!$A$4:$C$49,MATCH(VLOOKUP(A16,Classification!$B$4:$D$99,2,FALSE),'Default drvr and elast'!$A$3:$C$3,0),FALSE)</f>
        <v>GDP</v>
      </c>
      <c r="AF16" s="4"/>
      <c r="AG16" s="6">
        <f ca="1">IF($AF16="",SUMIFS('Growth rates'!D$4:D$922,'Growth rates'!$B$4:$B$922,Demands_tra!$A16,'Growth rates'!$C$4:$C$922,$AE16),SUMIFS('Growth rates'!D$4:D$922,'Growth rates'!$B$4:$B$922,Demands_tra!$A16,'Growth rates'!$C$4:$C$922,$AF16))</f>
        <v>1</v>
      </c>
      <c r="AH16" s="6">
        <f ca="1">IF($AF16="",SUMIFS('Growth rates'!E$4:E$922,'Growth rates'!$B$4:$B$922,Demands_tra!$A16,'Growth rates'!$C$4:$C$922,$AE16),SUMIFS('Growth rates'!E$4:E$922,'Growth rates'!$B$4:$B$922,Demands_tra!$A16,'Growth rates'!$C$4:$C$922,$AF16))</f>
        <v>1.02246891243641</v>
      </c>
      <c r="AI16" s="6">
        <f ca="1">IF($AF16="",SUMIFS('Growth rates'!F$4:F$922,'Growth rates'!$B$4:$B$922,Demands_tra!$A16,'Growth rates'!$C$4:$C$922,$AE16),SUMIFS('Growth rates'!F$4:F$922,'Growth rates'!$B$4:$B$922,Demands_tra!$A16,'Growth rates'!$C$4:$C$922,$AF16))</f>
        <v>1.24938302921191</v>
      </c>
      <c r="AJ16" s="6">
        <f ca="1">IF($AF16="",SUMIFS('Growth rates'!G$4:G$922,'Growth rates'!$B$4:$B$922,Demands_tra!$A16,'Growth rates'!$C$4:$C$922,$AE16),SUMIFS('Growth rates'!G$4:G$922,'Growth rates'!$B$4:$B$922,Demands_tra!$A16,'Growth rates'!$C$4:$C$922,$AF16))</f>
        <v>1.59660851081695</v>
      </c>
      <c r="AK16" s="6">
        <f ca="1">IF($AF16="",SUMIFS('Growth rates'!H$4:H$922,'Growth rates'!$B$4:$B$922,Demands_tra!$A16,'Growth rates'!$C$4:$C$922,$AE16),SUMIFS('Growth rates'!H$4:H$922,'Growth rates'!$B$4:$B$922,Demands_tra!$A16,'Growth rates'!$C$4:$C$922,$AF16))</f>
        <v>2.08504784266403</v>
      </c>
      <c r="AL16" s="6">
        <f ca="1">IF($AF16="",SUMIFS('Growth rates'!I$4:I$922,'Growth rates'!$B$4:$B$922,Demands_tra!$A16,'Growth rates'!$C$4:$C$922,$AE16),SUMIFS('Growth rates'!I$4:I$922,'Growth rates'!$B$4:$B$922,Demands_tra!$A16,'Growth rates'!$C$4:$C$922,$AF16))</f>
        <v>2.68343024980208</v>
      </c>
      <c r="AM16" s="6">
        <f ca="1">IF($AF16="",SUMIFS('Growth rates'!J$4:J$922,'Growth rates'!$B$4:$B$922,Demands_tra!$A16,'Growth rates'!$C$4:$C$922,$AE16),SUMIFS('Growth rates'!J$4:J$922,'Growth rates'!$B$4:$B$922,Demands_tra!$A16,'Growth rates'!$C$4:$C$922,$AF16))</f>
        <v>3.43061745145576</v>
      </c>
      <c r="AN16" s="6">
        <f ca="1">IF($AF16="",SUMIFS('Growth rates'!K$4:K$922,'Growth rates'!$B$4:$B$922,Demands_tra!$A16,'Growth rates'!$C$4:$C$922,$AE16),SUMIFS('Growth rates'!K$4:K$922,'Growth rates'!$B$4:$B$922,Demands_tra!$A16,'Growth rates'!$C$4:$C$922,$AF16))</f>
        <v>4.36282278169176</v>
      </c>
      <c r="AO16" s="6">
        <f ca="1">IF($AF16="",SUMIFS('Growth rates'!L$4:L$922,'Growth rates'!$B$4:$B$922,Demands_tra!$A16,'Growth rates'!$C$4:$C$922,$AE16),SUMIFS('Growth rates'!L$4:L$922,'Growth rates'!$B$4:$B$922,Demands_tra!$A16,'Growth rates'!$C$4:$C$922,$AF16))</f>
        <v>5.51907412505686</v>
      </c>
      <c r="AP16" s="6">
        <f ca="1">IF($AF16="",SUMIFS('Growth rates'!M$4:M$922,'Growth rates'!$B$4:$B$922,Demands_tra!$A16,'Growth rates'!$C$4:$C$922,$AE16),SUMIFS('Growth rates'!M$4:M$922,'Growth rates'!$B$4:$B$922,Demands_tra!$A16,'Growth rates'!$C$4:$C$922,$AF16))</f>
        <v>6.93831073081934</v>
      </c>
      <c r="AQ16" s="6">
        <f ca="1">IF($AF16="",SUMIFS('Growth rates'!N$4:N$922,'Growth rates'!$B$4:$B$922,Demands_tra!$A16,'Growth rates'!$C$4:$C$922,$AE16),SUMIFS('Growth rates'!N$4:N$922,'Growth rates'!$B$4:$B$922,Demands_tra!$A16,'Growth rates'!$C$4:$C$922,$AF16))</f>
        <v>8.66105910457652</v>
      </c>
      <c r="AR16" s="6">
        <f ca="1">IF($AF16="",SUMIFS('Growth rates'!O$4:O$922,'Growth rates'!$B$4:$B$922,Demands_tra!$A16,'Growth rates'!$C$4:$C$922,$AE16),SUMIFS('Growth rates'!O$4:O$922,'Growth rates'!$B$4:$B$922,Demands_tra!$A16,'Growth rates'!$C$4:$C$922,$AF16))</f>
        <v>10.7052920010157</v>
      </c>
      <c r="AS16" s="6">
        <f ca="1">IF($AF16="",SUMIFS('Growth rates'!P$4:P$922,'Growth rates'!$B$4:$B$922,Demands_tra!$A16,'Growth rates'!$C$4:$C$922,$AE16),SUMIFS('Growth rates'!P$4:P$922,'Growth rates'!$B$4:$B$922,Demands_tra!$A16,'Growth rates'!$C$4:$C$922,$AF16))</f>
        <v>13.1033847939631</v>
      </c>
      <c r="AT16" s="6">
        <f ca="1">IF($AF16="",SUMIFS('Growth rates'!Q$4:Q$922,'Growth rates'!$B$4:$B$922,Demands_tra!$A16,'Growth rates'!$C$4:$C$922,$AE16),SUMIFS('Growth rates'!Q$4:Q$922,'Growth rates'!$B$4:$B$922,Demands_tra!$A16,'Growth rates'!$C$4:$C$922,$AF16))</f>
        <v>15.8686875832727</v>
      </c>
      <c r="AU16" s="6">
        <f ca="1">IF($AF16="",SUMIFS('Growth rates'!R$4:R$922,'Growth rates'!$B$4:$B$922,Demands_tra!$A16,'Growth rates'!$C$4:$C$922,$AE16),SUMIFS('Growth rates'!R$4:R$922,'Growth rates'!$B$4:$B$922,Demands_tra!$A16,'Growth rates'!$C$4:$C$922,$AF16))</f>
        <v>19.0189860674954</v>
      </c>
      <c r="AV16" s="6">
        <f ca="1">IF($AF16="",SUMIFS('Growth rates'!S$4:S$922,'Growth rates'!$B$4:$B$922,Demands_tra!$A16,'Growth rates'!$C$4:$C$922,$AE16),SUMIFS('Growth rates'!S$4:S$922,'Growth rates'!$B$4:$B$922,Demands_tra!$A16,'Growth rates'!$C$4:$C$922,$AF16))</f>
        <v>22.575041414736</v>
      </c>
      <c r="AW16" s="6">
        <f ca="1">IF($AF16="",SUMIFS('Growth rates'!T$4:T$922,'Growth rates'!$B$4:$B$922,Demands_tra!$A16,'Growth rates'!$C$4:$C$922,$AE16),SUMIFS('Growth rates'!T$4:T$922,'Growth rates'!$B$4:$B$922,Demands_tra!$A16,'Growth rates'!$C$4:$C$922,$AF16))</f>
        <v>26.5513879418483</v>
      </c>
      <c r="AX16" s="6">
        <f ca="1">IF($AF16="",SUMIFS('Growth rates'!U$4:U$922,'Growth rates'!$B$4:$B$922,Demands_tra!$A16,'Growth rates'!$C$4:$C$922,$AE16),SUMIFS('Growth rates'!U$4:U$922,'Growth rates'!$B$4:$B$922,Demands_tra!$A16,'Growth rates'!$C$4:$C$922,$AF16))</f>
        <v>30.9565185519041</v>
      </c>
      <c r="AY16" s="6">
        <f ca="1">IF($AF16="",SUMIFS('Growth rates'!V$4:V$922,'Growth rates'!$B$4:$B$922,Demands_tra!$A16,'Growth rates'!$C$4:$C$922,$AE16),SUMIFS('Growth rates'!V$4:V$922,'Growth rates'!$B$4:$B$922,Demands_tra!$A16,'Growth rates'!$C$4:$C$922,$AF16))</f>
        <v>0</v>
      </c>
      <c r="AZ16" s="6">
        <f ca="1">IF($AF16="",SUMIFS('Growth rates'!W$4:W$922,'Growth rates'!$B$4:$B$922,Demands_tra!$A16,'Growth rates'!$C$4:$C$922,$AE16),SUMIFS('Growth rates'!W$4:W$922,'Growth rates'!$B$4:$B$922,Demands_tra!$A16,'Growth rates'!$C$4:$C$922,$AF16))</f>
        <v>0</v>
      </c>
      <c r="BA16" s="6">
        <f ca="1">IF($AF16="",SUMIFS('Growth rates'!X$4:X$922,'Growth rates'!$B$4:$B$922,Demands_tra!$A16,'Growth rates'!$C$4:$C$922,$AE16),SUMIFS('Growth rates'!X$4:X$922,'Growth rates'!$B$4:$B$922,Demands_tra!$A16,'Growth rates'!$C$4:$C$922,$AF16))</f>
        <v>0</v>
      </c>
      <c r="BB16" s="6">
        <f ca="1">IF($AF16="",SUMIFS('Growth rates'!Y$4:Y$922,'Growth rates'!$B$4:$B$922,Demands_tra!$A16,'Growth rates'!$C$4:$C$922,$AE16),SUMIFS('Growth rates'!Y$4:Y$922,'Growth rates'!$B$4:$B$922,Demands_tra!$A16,'Growth rates'!$C$4:$C$922,$AF16))</f>
        <v>0</v>
      </c>
      <c r="BC16" s="6">
        <f ca="1">IF($AF16="",SUMIFS('Growth rates'!Z$4:Z$922,'Growth rates'!$B$4:$B$922,Demands_tra!$A16,'Growth rates'!$C$4:$C$922,$AE16),SUMIFS('Growth rates'!Z$4:Z$922,'Growth rates'!$B$4:$B$922,Demands_tra!$A16,'Growth rates'!$C$4:$C$922,$AF16))</f>
        <v>0</v>
      </c>
      <c r="BD16" s="6">
        <f ca="1">IF($AF16="",SUMIFS('Growth rates'!AA$4:AA$922,'Growth rates'!$B$4:$B$922,Demands_tra!$A16,'Growth rates'!$C$4:$C$922,$AE16),SUMIFS('Growth rates'!AA$4:AA$922,'Growth rates'!$B$4:$B$922,Demands_tra!$A16,'Growth rates'!$C$4:$C$922,$AF16))</f>
        <v>0</v>
      </c>
      <c r="BE16" s="6">
        <f ca="1">IF($AF16="",SUMIFS('Growth rates'!AB$4:AB$922,'Growth rates'!$B$4:$B$922,Demands_tra!$A16,'Growth rates'!$C$4:$C$922,$AE16),SUMIFS('Growth rates'!AB$4:AB$922,'Growth rates'!$B$4:$B$922,Demands_tra!$A16,'Growth rates'!$C$4:$C$922,$AF16))</f>
        <v>0</v>
      </c>
      <c r="BF16" s="6">
        <f ca="1">IF($AF16="",SUMIFS('Growth rates'!AC$4:AC$922,'Growth rates'!$B$4:$B$922,Demands_tra!$A16,'Growth rates'!$C$4:$C$922,$AE16),SUMIFS('Growth rates'!AC$4:AC$922,'Growth rates'!$B$4:$B$922,Demands_tra!$A16,'Growth rates'!$C$4:$C$922,$AF16))</f>
        <v>0</v>
      </c>
      <c r="BH16" t="str">
        <f ca="1">VLOOKUP($C16,'Default drvr and elast'!$A$4:$F$49,MATCH(VLOOKUP(A16,Classification!$B$4:$D$42,3,FALSE),'Default drvr and elast'!$D$3:$F$3,0)+3,FALSE)</f>
        <v>High2</v>
      </c>
      <c r="BJ16" s="6">
        <f ca="1">IF($BI16="",SUMIF(Elasticities!$B$5:$B$52,Demands_tra!$BH16,Elasticities!C$5:C$52),SUMIF(Elasticities!$B$5:$B$52,Demands_tra!$BI16,Elasticities!C$5:C$52))</f>
        <v>0.999999999999992</v>
      </c>
      <c r="BK16" s="6">
        <f ca="1">IF($BI16="",SUMIF(Elasticities!$B$5:$B$52,Demands_tra!$BH16,Elasticities!D$5:D$52),SUMIF(Elasticities!$B$5:$B$52,Demands_tra!$BI16,Elasticities!D$5:D$52))</f>
        <v>0.997560975609749</v>
      </c>
      <c r="BL16" s="6">
        <f ca="1">IF($BI16="",SUMIF(Elasticities!$B$5:$B$52,Demands_tra!$BH16,Elasticities!E$5:E$52),SUMIF(Elasticities!$B$5:$B$52,Demands_tra!$BI16,Elasticities!E$5:E$52))</f>
        <v>0.985365853658529</v>
      </c>
      <c r="BM16" s="6">
        <f ca="1">IF($BI16="",SUMIF(Elasticities!$B$5:$B$52,Demands_tra!$BH16,Elasticities!F$5:F$52),SUMIF(Elasticities!$B$5:$B$52,Demands_tra!$BI16,Elasticities!F$5:F$52))</f>
        <v>0.973170731707309</v>
      </c>
      <c r="BN16" s="6">
        <f ca="1">IF($BI16="",SUMIF(Elasticities!$B$5:$B$52,Demands_tra!$BH16,Elasticities!G$5:G$52),SUMIF(Elasticities!$B$5:$B$52,Demands_tra!$BI16,Elasticities!G$5:G$52))</f>
        <v>0.96097560975609</v>
      </c>
      <c r="BO16" s="6">
        <f ca="1">IF($BI16="",SUMIF(Elasticities!$B$5:$B$52,Demands_tra!$BH16,Elasticities!H$5:H$52),SUMIF(Elasticities!$B$5:$B$52,Demands_tra!$BI16,Elasticities!H$5:H$52))</f>
        <v>0.948780487804871</v>
      </c>
      <c r="BP16" s="6">
        <f ca="1">IF($BI16="",SUMIF(Elasticities!$B$5:$B$52,Demands_tra!$BH16,Elasticities!I$5:I$52),SUMIF(Elasticities!$B$5:$B$52,Demands_tra!$BI16,Elasticities!I$5:I$52))</f>
        <v>0.936585365853651</v>
      </c>
      <c r="BQ16" s="6">
        <f ca="1">IF($BI16="",SUMIF(Elasticities!$B$5:$B$52,Demands_tra!$BH16,Elasticities!J$5:J$52),SUMIF(Elasticities!$B$5:$B$52,Demands_tra!$BI16,Elasticities!J$5:J$52))</f>
        <v>0.924390243902432</v>
      </c>
      <c r="BR16" s="6">
        <f ca="1">IF($BI16="",SUMIF(Elasticities!$B$5:$B$52,Demands_tra!$BH16,Elasticities!K$5:K$52),SUMIF(Elasticities!$B$5:$B$52,Demands_tra!$BI16,Elasticities!K$5:K$52))</f>
        <v>0.912195121951213</v>
      </c>
      <c r="BS16" s="6">
        <f ca="1">IF($BI16="",SUMIF(Elasticities!$B$5:$B$52,Demands_tra!$BH16,Elasticities!L$5:L$52),SUMIF(Elasticities!$B$5:$B$52,Demands_tra!$BI16,Elasticities!L$5:L$52))</f>
        <v>0.899999999999992</v>
      </c>
      <c r="BT16" s="6">
        <f ca="1">IF($BI16="",SUMIF(Elasticities!$B$5:$B$52,Demands_tra!$BH16,Elasticities!M$5:M$52),SUMIF(Elasticities!$B$5:$B$52,Demands_tra!$BI16,Elasticities!M$5:M$52))</f>
        <v>0.887499999999992</v>
      </c>
      <c r="BU16" s="6">
        <f ca="1">IF($BI16="",SUMIF(Elasticities!$B$5:$B$52,Demands_tra!$BH16,Elasticities!N$5:N$52),SUMIF(Elasticities!$B$5:$B$52,Demands_tra!$BI16,Elasticities!N$5:N$52))</f>
        <v>0.874999999999992</v>
      </c>
      <c r="BV16" s="6">
        <f ca="1">IF($BI16="",SUMIF(Elasticities!$B$5:$B$52,Demands_tra!$BH16,Elasticities!O$5:O$52),SUMIF(Elasticities!$B$5:$B$52,Demands_tra!$BI16,Elasticities!O$5:O$52))</f>
        <v>0.862499999999992</v>
      </c>
      <c r="BW16" s="6">
        <f ca="1">IF($BI16="",SUMIF(Elasticities!$B$5:$B$52,Demands_tra!$BH16,Elasticities!P$5:P$52),SUMIF(Elasticities!$B$5:$B$52,Demands_tra!$BI16,Elasticities!P$5:P$52))</f>
        <v>0.849999999999993</v>
      </c>
      <c r="BX16" s="6">
        <f ca="1">IF($BI16="",SUMIF(Elasticities!$B$5:$B$52,Demands_tra!$BH16,Elasticities!Q$5:Q$52),SUMIF(Elasticities!$B$5:$B$52,Demands_tra!$BI16,Elasticities!Q$5:Q$52))</f>
        <v>0.837499999999992</v>
      </c>
      <c r="BY16" s="6">
        <f ca="1">IF($BI16="",SUMIF(Elasticities!$B$5:$B$52,Demands_tra!$BH16,Elasticities!R$5:R$52),SUMIF(Elasticities!$B$5:$B$52,Demands_tra!$BI16,Elasticities!R$5:R$52))</f>
        <v>0.824999999999992</v>
      </c>
      <c r="BZ16" s="6">
        <f ca="1">IF($BI16="",SUMIF(Elasticities!$B$5:$B$52,Demands_tra!$BH16,Elasticities!S$5:S$52),SUMIF(Elasticities!$B$5:$B$52,Demands_tra!$BI16,Elasticities!S$5:S$52))</f>
        <v>0.812499999999992</v>
      </c>
      <c r="CA16" s="6">
        <f ca="1">IF($BI16="",SUMIF(Elasticities!$B$5:$B$52,Demands_tra!$BH16,Elasticities!T$5:T$52),SUMIF(Elasticities!$B$5:$B$52,Demands_tra!$BI16,Elasticities!T$5:T$52))</f>
        <v>0.799999999999992</v>
      </c>
      <c r="CB16" s="6" t="e">
        <f ca="1">IF($BI16="",SUMIF(Elasticities!$B$5:$B$52,Demands_tra!$BH16,Elasticities!U$5:U$52),SUMIF(Elasticities!$B$5:$B$52,Demands_tra!$BI16,Elasticities!U$5:U$52))</f>
        <v>#VALUE!</v>
      </c>
      <c r="CC16" s="6" t="e">
        <f ca="1">IF($BI16="",SUMIF(Elasticities!$B$5:$B$52,Demands_tra!$BH16,Elasticities!V$5:V$52),SUMIF(Elasticities!$B$5:$B$52,Demands_tra!$BI16,Elasticities!V$5:V$52))</f>
        <v>#VALUE!</v>
      </c>
      <c r="CD16" s="6" t="e">
        <f ca="1">IF($BI16="",SUMIF(Elasticities!$B$5:$B$52,Demands_tra!$BH16,Elasticities!W$5:W$52),SUMIF(Elasticities!$B$5:$B$52,Demands_tra!$BI16,Elasticities!W$5:W$52))</f>
        <v>#VALUE!</v>
      </c>
      <c r="CE16" s="6" t="e">
        <f ca="1">IF($BI16="",SUMIF(Elasticities!$B$5:$B$52,Demands_tra!$BH16,Elasticities!X$5:X$52),SUMIF(Elasticities!$B$5:$B$52,Demands_tra!$BI16,Elasticities!X$5:X$52))</f>
        <v>#VALUE!</v>
      </c>
      <c r="CF16" s="6" t="e">
        <f ca="1">IF($BI16="",SUMIF(Elasticities!$B$5:$B$52,Demands_tra!$BH16,Elasticities!Y$5:Y$52),SUMIF(Elasticities!$B$5:$B$52,Demands_tra!$BI16,Elasticities!Y$5:Y$52))</f>
        <v>#VALUE!</v>
      </c>
      <c r="CG16" s="6" t="e">
        <f ca="1">IF($BI16="",SUMIF(Elasticities!$B$5:$B$52,Demands_tra!$BH16,Elasticities!Z$5:Z$52),SUMIF(Elasticities!$B$5:$B$52,Demands_tra!$BI16,Elasticities!Z$5:Z$52))</f>
        <v>#VALUE!</v>
      </c>
      <c r="CH16" s="6" t="e">
        <f ca="1">IF($BI16="",SUMIF(Elasticities!$B$5:$B$52,Demands_tra!$BH16,Elasticities!AA$5:AA$52),SUMIF(Elasticities!$B$5:$B$52,Demands_tra!$BI16,Elasticities!AA$5:AA$52))</f>
        <v>#VALUE!</v>
      </c>
      <c r="CI16" s="6" t="e">
        <f ca="1">IF($BI16="",SUMIF(Elasticities!$B$5:$B$52,Demands_tra!$BH16,Elasticities!AB$5:AB$52),SUMIF(Elasticities!$B$5:$B$52,Demands_tra!$BI16,Elasticities!AB$5:AB$52))</f>
        <v>#VALUE!</v>
      </c>
    </row>
    <row r="17" spans="1:87">
      <c r="A17" t="str">
        <f>IF(BYDem_tra!B16="","\I:",BYDem_tra!B16)</f>
        <v>Africa_Other</v>
      </c>
      <c r="B17" t="str">
        <f>BYDem_tra!E16</f>
        <v>TTF</v>
      </c>
      <c r="C17" t="str">
        <f t="shared" si="0"/>
        <v>TTF</v>
      </c>
      <c r="D17" s="2">
        <f>SUMIFS(BYDem_tra!$M$2:$M$2000,BYDem_tra!$B$2:$B$2000,Demands_tra!$A17,BYDem_tra!$E$2:$E$2000,Demands_tra!$B17)</f>
        <v>10.73068005852</v>
      </c>
      <c r="E17" s="2">
        <f ca="1" t="shared" si="1"/>
        <v>10.9711987039902</v>
      </c>
      <c r="F17" s="2">
        <f ca="1" t="shared" si="2"/>
        <v>13.3703795847379</v>
      </c>
      <c r="G17" s="2">
        <f ca="1" t="shared" si="3"/>
        <v>16.9865489482189</v>
      </c>
      <c r="H17" s="2">
        <f ca="1" t="shared" si="4"/>
        <v>21.9803324306002</v>
      </c>
      <c r="I17" s="2">
        <f ca="1" t="shared" si="5"/>
        <v>27.9653136634821</v>
      </c>
      <c r="J17" s="2">
        <f ca="1" t="shared" si="6"/>
        <v>35.2583130269105</v>
      </c>
      <c r="K17" s="2">
        <f ca="1" t="shared" si="7"/>
        <v>44.1146915834344</v>
      </c>
      <c r="L17" s="2">
        <f ca="1" t="shared" si="8"/>
        <v>54.7795641593793</v>
      </c>
      <c r="M17" s="2">
        <f ca="1" t="shared" si="9"/>
        <v>67.4575323922689</v>
      </c>
      <c r="N17" s="2">
        <f ca="1" t="shared" si="10"/>
        <v>82.3226009049611</v>
      </c>
      <c r="O17" s="2">
        <f ca="1" t="shared" si="11"/>
        <v>99.3240722032291</v>
      </c>
      <c r="P17" s="2">
        <f ca="1" t="shared" si="12"/>
        <v>118.514342278179</v>
      </c>
      <c r="Q17" s="2">
        <f ca="1" t="shared" si="13"/>
        <v>139.7736458447</v>
      </c>
      <c r="R17" s="2">
        <f ca="1" t="shared" si="14"/>
        <v>163.012826035237</v>
      </c>
      <c r="S17" s="2">
        <f ca="1" t="shared" si="15"/>
        <v>188.158129231118</v>
      </c>
      <c r="T17" s="2">
        <f ca="1" t="shared" si="16"/>
        <v>215.086000673361</v>
      </c>
      <c r="U17" s="2">
        <f ca="1" t="shared" si="17"/>
        <v>243.633869506006</v>
      </c>
      <c r="V17" s="2" t="e">
        <f ca="1" t="shared" si="18"/>
        <v>#VALUE!</v>
      </c>
      <c r="W17" s="2" t="e">
        <f ca="1" t="shared" si="19"/>
        <v>#DIV/0!</v>
      </c>
      <c r="X17" s="2" t="e">
        <f ca="1" t="shared" si="20"/>
        <v>#DIV/0!</v>
      </c>
      <c r="Y17" s="2" t="e">
        <f ca="1" t="shared" si="21"/>
        <v>#DIV/0!</v>
      </c>
      <c r="Z17" s="2" t="e">
        <f ca="1" t="shared" si="22"/>
        <v>#DIV/0!</v>
      </c>
      <c r="AA17" s="2" t="e">
        <f ca="1" t="shared" si="23"/>
        <v>#DIV/0!</v>
      </c>
      <c r="AB17" s="2" t="e">
        <f ca="1" t="shared" si="24"/>
        <v>#DIV/0!</v>
      </c>
      <c r="AC17" s="2" t="e">
        <f ca="1" t="shared" si="25"/>
        <v>#DIV/0!</v>
      </c>
      <c r="AE17" s="34" t="str">
        <f ca="1">VLOOKUP($C17,'Default drvr and elast'!$A$4:$C$49,MATCH(VLOOKUP(A17,Classification!$B$4:$D$99,2,FALSE),'Default drvr and elast'!$A$3:$C$3,0),FALSE)</f>
        <v>GDP</v>
      </c>
      <c r="AF17" s="4"/>
      <c r="AG17" s="6">
        <f ca="1">IF($AF17="",SUMIFS('Growth rates'!D$4:D$922,'Growth rates'!$B$4:$B$922,Demands_tra!$A17,'Growth rates'!$C$4:$C$922,$AE17),SUMIFS('Growth rates'!D$4:D$922,'Growth rates'!$B$4:$B$922,Demands_tra!$A17,'Growth rates'!$C$4:$C$922,$AF17))</f>
        <v>1</v>
      </c>
      <c r="AH17" s="6">
        <f ca="1">IF($AF17="",SUMIFS('Growth rates'!E$4:E$922,'Growth rates'!$B$4:$B$922,Demands_tra!$A17,'Growth rates'!$C$4:$C$922,$AE17),SUMIFS('Growth rates'!E$4:E$922,'Growth rates'!$B$4:$B$922,Demands_tra!$A17,'Growth rates'!$C$4:$C$922,$AF17))</f>
        <v>1.02246891243641</v>
      </c>
      <c r="AI17" s="6">
        <f ca="1">IF($AF17="",SUMIFS('Growth rates'!F$4:F$922,'Growth rates'!$B$4:$B$922,Demands_tra!$A17,'Growth rates'!$C$4:$C$922,$AE17),SUMIFS('Growth rates'!F$4:F$922,'Growth rates'!$B$4:$B$922,Demands_tra!$A17,'Growth rates'!$C$4:$C$922,$AF17))</f>
        <v>1.24938302921191</v>
      </c>
      <c r="AJ17" s="6">
        <f ca="1">IF($AF17="",SUMIFS('Growth rates'!G$4:G$922,'Growth rates'!$B$4:$B$922,Demands_tra!$A17,'Growth rates'!$C$4:$C$922,$AE17),SUMIFS('Growth rates'!G$4:G$922,'Growth rates'!$B$4:$B$922,Demands_tra!$A17,'Growth rates'!$C$4:$C$922,$AF17))</f>
        <v>1.59660851081695</v>
      </c>
      <c r="AK17" s="6">
        <f ca="1">IF($AF17="",SUMIFS('Growth rates'!H$4:H$922,'Growth rates'!$B$4:$B$922,Demands_tra!$A17,'Growth rates'!$C$4:$C$922,$AE17),SUMIFS('Growth rates'!H$4:H$922,'Growth rates'!$B$4:$B$922,Demands_tra!$A17,'Growth rates'!$C$4:$C$922,$AF17))</f>
        <v>2.08504784266403</v>
      </c>
      <c r="AL17" s="6">
        <f ca="1">IF($AF17="",SUMIFS('Growth rates'!I$4:I$922,'Growth rates'!$B$4:$B$922,Demands_tra!$A17,'Growth rates'!$C$4:$C$922,$AE17),SUMIFS('Growth rates'!I$4:I$922,'Growth rates'!$B$4:$B$922,Demands_tra!$A17,'Growth rates'!$C$4:$C$922,$AF17))</f>
        <v>2.68343024980208</v>
      </c>
      <c r="AM17" s="6">
        <f ca="1">IF($AF17="",SUMIFS('Growth rates'!J$4:J$922,'Growth rates'!$B$4:$B$922,Demands_tra!$A17,'Growth rates'!$C$4:$C$922,$AE17),SUMIFS('Growth rates'!J$4:J$922,'Growth rates'!$B$4:$B$922,Demands_tra!$A17,'Growth rates'!$C$4:$C$922,$AF17))</f>
        <v>3.43061745145576</v>
      </c>
      <c r="AN17" s="6">
        <f ca="1">IF($AF17="",SUMIFS('Growth rates'!K$4:K$922,'Growth rates'!$B$4:$B$922,Demands_tra!$A17,'Growth rates'!$C$4:$C$922,$AE17),SUMIFS('Growth rates'!K$4:K$922,'Growth rates'!$B$4:$B$922,Demands_tra!$A17,'Growth rates'!$C$4:$C$922,$AF17))</f>
        <v>4.36282278169176</v>
      </c>
      <c r="AO17" s="6">
        <f ca="1">IF($AF17="",SUMIFS('Growth rates'!L$4:L$922,'Growth rates'!$B$4:$B$922,Demands_tra!$A17,'Growth rates'!$C$4:$C$922,$AE17),SUMIFS('Growth rates'!L$4:L$922,'Growth rates'!$B$4:$B$922,Demands_tra!$A17,'Growth rates'!$C$4:$C$922,$AF17))</f>
        <v>5.51907412505686</v>
      </c>
      <c r="AP17" s="6">
        <f ca="1">IF($AF17="",SUMIFS('Growth rates'!M$4:M$922,'Growth rates'!$B$4:$B$922,Demands_tra!$A17,'Growth rates'!$C$4:$C$922,$AE17),SUMIFS('Growth rates'!M$4:M$922,'Growth rates'!$B$4:$B$922,Demands_tra!$A17,'Growth rates'!$C$4:$C$922,$AF17))</f>
        <v>6.93831073081934</v>
      </c>
      <c r="AQ17" s="6">
        <f ca="1">IF($AF17="",SUMIFS('Growth rates'!N$4:N$922,'Growth rates'!$B$4:$B$922,Demands_tra!$A17,'Growth rates'!$C$4:$C$922,$AE17),SUMIFS('Growth rates'!N$4:N$922,'Growth rates'!$B$4:$B$922,Demands_tra!$A17,'Growth rates'!$C$4:$C$922,$AF17))</f>
        <v>8.66105910457652</v>
      </c>
      <c r="AR17" s="6">
        <f ca="1">IF($AF17="",SUMIFS('Growth rates'!O$4:O$922,'Growth rates'!$B$4:$B$922,Demands_tra!$A17,'Growth rates'!$C$4:$C$922,$AE17),SUMIFS('Growth rates'!O$4:O$922,'Growth rates'!$B$4:$B$922,Demands_tra!$A17,'Growth rates'!$C$4:$C$922,$AF17))</f>
        <v>10.7052920010157</v>
      </c>
      <c r="AS17" s="6">
        <f ca="1">IF($AF17="",SUMIFS('Growth rates'!P$4:P$922,'Growth rates'!$B$4:$B$922,Demands_tra!$A17,'Growth rates'!$C$4:$C$922,$AE17),SUMIFS('Growth rates'!P$4:P$922,'Growth rates'!$B$4:$B$922,Demands_tra!$A17,'Growth rates'!$C$4:$C$922,$AF17))</f>
        <v>13.1033847939631</v>
      </c>
      <c r="AT17" s="6">
        <f ca="1">IF($AF17="",SUMIFS('Growth rates'!Q$4:Q$922,'Growth rates'!$B$4:$B$922,Demands_tra!$A17,'Growth rates'!$C$4:$C$922,$AE17),SUMIFS('Growth rates'!Q$4:Q$922,'Growth rates'!$B$4:$B$922,Demands_tra!$A17,'Growth rates'!$C$4:$C$922,$AF17))</f>
        <v>15.8686875832727</v>
      </c>
      <c r="AU17" s="6">
        <f ca="1">IF($AF17="",SUMIFS('Growth rates'!R$4:R$922,'Growth rates'!$B$4:$B$922,Demands_tra!$A17,'Growth rates'!$C$4:$C$922,$AE17),SUMIFS('Growth rates'!R$4:R$922,'Growth rates'!$B$4:$B$922,Demands_tra!$A17,'Growth rates'!$C$4:$C$922,$AF17))</f>
        <v>19.0189860674954</v>
      </c>
      <c r="AV17" s="6">
        <f ca="1">IF($AF17="",SUMIFS('Growth rates'!S$4:S$922,'Growth rates'!$B$4:$B$922,Demands_tra!$A17,'Growth rates'!$C$4:$C$922,$AE17),SUMIFS('Growth rates'!S$4:S$922,'Growth rates'!$B$4:$B$922,Demands_tra!$A17,'Growth rates'!$C$4:$C$922,$AF17))</f>
        <v>22.575041414736</v>
      </c>
      <c r="AW17" s="6">
        <f ca="1">IF($AF17="",SUMIFS('Growth rates'!T$4:T$922,'Growth rates'!$B$4:$B$922,Demands_tra!$A17,'Growth rates'!$C$4:$C$922,$AE17),SUMIFS('Growth rates'!T$4:T$922,'Growth rates'!$B$4:$B$922,Demands_tra!$A17,'Growth rates'!$C$4:$C$922,$AF17))</f>
        <v>26.5513879418483</v>
      </c>
      <c r="AX17" s="6">
        <f ca="1">IF($AF17="",SUMIFS('Growth rates'!U$4:U$922,'Growth rates'!$B$4:$B$922,Demands_tra!$A17,'Growth rates'!$C$4:$C$922,$AE17),SUMIFS('Growth rates'!U$4:U$922,'Growth rates'!$B$4:$B$922,Demands_tra!$A17,'Growth rates'!$C$4:$C$922,$AF17))</f>
        <v>30.9565185519041</v>
      </c>
      <c r="AY17" s="6">
        <f ca="1">IF($AF17="",SUMIFS('Growth rates'!V$4:V$922,'Growth rates'!$B$4:$B$922,Demands_tra!$A17,'Growth rates'!$C$4:$C$922,$AE17),SUMIFS('Growth rates'!V$4:V$922,'Growth rates'!$B$4:$B$922,Demands_tra!$A17,'Growth rates'!$C$4:$C$922,$AF17))</f>
        <v>0</v>
      </c>
      <c r="AZ17" s="6">
        <f ca="1">IF($AF17="",SUMIFS('Growth rates'!W$4:W$922,'Growth rates'!$B$4:$B$922,Demands_tra!$A17,'Growth rates'!$C$4:$C$922,$AE17),SUMIFS('Growth rates'!W$4:W$922,'Growth rates'!$B$4:$B$922,Demands_tra!$A17,'Growth rates'!$C$4:$C$922,$AF17))</f>
        <v>0</v>
      </c>
      <c r="BA17" s="6">
        <f ca="1">IF($AF17="",SUMIFS('Growth rates'!X$4:X$922,'Growth rates'!$B$4:$B$922,Demands_tra!$A17,'Growth rates'!$C$4:$C$922,$AE17),SUMIFS('Growth rates'!X$4:X$922,'Growth rates'!$B$4:$B$922,Demands_tra!$A17,'Growth rates'!$C$4:$C$922,$AF17))</f>
        <v>0</v>
      </c>
      <c r="BB17" s="6">
        <f ca="1">IF($AF17="",SUMIFS('Growth rates'!Y$4:Y$922,'Growth rates'!$B$4:$B$922,Demands_tra!$A17,'Growth rates'!$C$4:$C$922,$AE17),SUMIFS('Growth rates'!Y$4:Y$922,'Growth rates'!$B$4:$B$922,Demands_tra!$A17,'Growth rates'!$C$4:$C$922,$AF17))</f>
        <v>0</v>
      </c>
      <c r="BC17" s="6">
        <f ca="1">IF($AF17="",SUMIFS('Growth rates'!Z$4:Z$922,'Growth rates'!$B$4:$B$922,Demands_tra!$A17,'Growth rates'!$C$4:$C$922,$AE17),SUMIFS('Growth rates'!Z$4:Z$922,'Growth rates'!$B$4:$B$922,Demands_tra!$A17,'Growth rates'!$C$4:$C$922,$AF17))</f>
        <v>0</v>
      </c>
      <c r="BD17" s="6">
        <f ca="1">IF($AF17="",SUMIFS('Growth rates'!AA$4:AA$922,'Growth rates'!$B$4:$B$922,Demands_tra!$A17,'Growth rates'!$C$4:$C$922,$AE17),SUMIFS('Growth rates'!AA$4:AA$922,'Growth rates'!$B$4:$B$922,Demands_tra!$A17,'Growth rates'!$C$4:$C$922,$AF17))</f>
        <v>0</v>
      </c>
      <c r="BE17" s="6">
        <f ca="1">IF($AF17="",SUMIFS('Growth rates'!AB$4:AB$922,'Growth rates'!$B$4:$B$922,Demands_tra!$A17,'Growth rates'!$C$4:$C$922,$AE17),SUMIFS('Growth rates'!AB$4:AB$922,'Growth rates'!$B$4:$B$922,Demands_tra!$A17,'Growth rates'!$C$4:$C$922,$AF17))</f>
        <v>0</v>
      </c>
      <c r="BF17" s="6">
        <f ca="1">IF($AF17="",SUMIFS('Growth rates'!AC$4:AC$922,'Growth rates'!$B$4:$B$922,Demands_tra!$A17,'Growth rates'!$C$4:$C$922,$AE17),SUMIFS('Growth rates'!AC$4:AC$922,'Growth rates'!$B$4:$B$922,Demands_tra!$A17,'Growth rates'!$C$4:$C$922,$AF17))</f>
        <v>0</v>
      </c>
      <c r="BH17" t="str">
        <f ca="1">VLOOKUP($C17,'Default drvr and elast'!$A$4:$F$49,MATCH(VLOOKUP(A17,Classification!$B$4:$D$42,3,FALSE),'Default drvr and elast'!$D$3:$F$3,0)+3,FALSE)</f>
        <v>High2</v>
      </c>
      <c r="BJ17" s="6">
        <f ca="1">IF($BI17="",SUMIF(Elasticities!$B$5:$B$52,Demands_tra!$BH17,Elasticities!C$5:C$52),SUMIF(Elasticities!$B$5:$B$52,Demands_tra!$BI17,Elasticities!C$5:C$52))</f>
        <v>0.999999999999992</v>
      </c>
      <c r="BK17" s="6">
        <f ca="1">IF($BI17="",SUMIF(Elasticities!$B$5:$B$52,Demands_tra!$BH17,Elasticities!D$5:D$52),SUMIF(Elasticities!$B$5:$B$52,Demands_tra!$BI17,Elasticities!D$5:D$52))</f>
        <v>0.997560975609749</v>
      </c>
      <c r="BL17" s="6">
        <f ca="1">IF($BI17="",SUMIF(Elasticities!$B$5:$B$52,Demands_tra!$BH17,Elasticities!E$5:E$52),SUMIF(Elasticities!$B$5:$B$52,Demands_tra!$BI17,Elasticities!E$5:E$52))</f>
        <v>0.985365853658529</v>
      </c>
      <c r="BM17" s="6">
        <f ca="1">IF($BI17="",SUMIF(Elasticities!$B$5:$B$52,Demands_tra!$BH17,Elasticities!F$5:F$52),SUMIF(Elasticities!$B$5:$B$52,Demands_tra!$BI17,Elasticities!F$5:F$52))</f>
        <v>0.973170731707309</v>
      </c>
      <c r="BN17" s="6">
        <f ca="1">IF($BI17="",SUMIF(Elasticities!$B$5:$B$52,Demands_tra!$BH17,Elasticities!G$5:G$52),SUMIF(Elasticities!$B$5:$B$52,Demands_tra!$BI17,Elasticities!G$5:G$52))</f>
        <v>0.96097560975609</v>
      </c>
      <c r="BO17" s="6">
        <f ca="1">IF($BI17="",SUMIF(Elasticities!$B$5:$B$52,Demands_tra!$BH17,Elasticities!H$5:H$52),SUMIF(Elasticities!$B$5:$B$52,Demands_tra!$BI17,Elasticities!H$5:H$52))</f>
        <v>0.948780487804871</v>
      </c>
      <c r="BP17" s="6">
        <f ca="1">IF($BI17="",SUMIF(Elasticities!$B$5:$B$52,Demands_tra!$BH17,Elasticities!I$5:I$52),SUMIF(Elasticities!$B$5:$B$52,Demands_tra!$BI17,Elasticities!I$5:I$52))</f>
        <v>0.936585365853651</v>
      </c>
      <c r="BQ17" s="6">
        <f ca="1">IF($BI17="",SUMIF(Elasticities!$B$5:$B$52,Demands_tra!$BH17,Elasticities!J$5:J$52),SUMIF(Elasticities!$B$5:$B$52,Demands_tra!$BI17,Elasticities!J$5:J$52))</f>
        <v>0.924390243902432</v>
      </c>
      <c r="BR17" s="6">
        <f ca="1">IF($BI17="",SUMIF(Elasticities!$B$5:$B$52,Demands_tra!$BH17,Elasticities!K$5:K$52),SUMIF(Elasticities!$B$5:$B$52,Demands_tra!$BI17,Elasticities!K$5:K$52))</f>
        <v>0.912195121951213</v>
      </c>
      <c r="BS17" s="6">
        <f ca="1">IF($BI17="",SUMIF(Elasticities!$B$5:$B$52,Demands_tra!$BH17,Elasticities!L$5:L$52),SUMIF(Elasticities!$B$5:$B$52,Demands_tra!$BI17,Elasticities!L$5:L$52))</f>
        <v>0.899999999999992</v>
      </c>
      <c r="BT17" s="6">
        <f ca="1">IF($BI17="",SUMIF(Elasticities!$B$5:$B$52,Demands_tra!$BH17,Elasticities!M$5:M$52),SUMIF(Elasticities!$B$5:$B$52,Demands_tra!$BI17,Elasticities!M$5:M$52))</f>
        <v>0.887499999999992</v>
      </c>
      <c r="BU17" s="6">
        <f ca="1">IF($BI17="",SUMIF(Elasticities!$B$5:$B$52,Demands_tra!$BH17,Elasticities!N$5:N$52),SUMIF(Elasticities!$B$5:$B$52,Demands_tra!$BI17,Elasticities!N$5:N$52))</f>
        <v>0.874999999999992</v>
      </c>
      <c r="BV17" s="6">
        <f ca="1">IF($BI17="",SUMIF(Elasticities!$B$5:$B$52,Demands_tra!$BH17,Elasticities!O$5:O$52),SUMIF(Elasticities!$B$5:$B$52,Demands_tra!$BI17,Elasticities!O$5:O$52))</f>
        <v>0.862499999999992</v>
      </c>
      <c r="BW17" s="6">
        <f ca="1">IF($BI17="",SUMIF(Elasticities!$B$5:$B$52,Demands_tra!$BH17,Elasticities!P$5:P$52),SUMIF(Elasticities!$B$5:$B$52,Demands_tra!$BI17,Elasticities!P$5:P$52))</f>
        <v>0.849999999999993</v>
      </c>
      <c r="BX17" s="6">
        <f ca="1">IF($BI17="",SUMIF(Elasticities!$B$5:$B$52,Demands_tra!$BH17,Elasticities!Q$5:Q$52),SUMIF(Elasticities!$B$5:$B$52,Demands_tra!$BI17,Elasticities!Q$5:Q$52))</f>
        <v>0.837499999999992</v>
      </c>
      <c r="BY17" s="6">
        <f ca="1">IF($BI17="",SUMIF(Elasticities!$B$5:$B$52,Demands_tra!$BH17,Elasticities!R$5:R$52),SUMIF(Elasticities!$B$5:$B$52,Demands_tra!$BI17,Elasticities!R$5:R$52))</f>
        <v>0.824999999999992</v>
      </c>
      <c r="BZ17" s="6">
        <f ca="1">IF($BI17="",SUMIF(Elasticities!$B$5:$B$52,Demands_tra!$BH17,Elasticities!S$5:S$52),SUMIF(Elasticities!$B$5:$B$52,Demands_tra!$BI17,Elasticities!S$5:S$52))</f>
        <v>0.812499999999992</v>
      </c>
      <c r="CA17" s="6">
        <f ca="1">IF($BI17="",SUMIF(Elasticities!$B$5:$B$52,Demands_tra!$BH17,Elasticities!T$5:T$52),SUMIF(Elasticities!$B$5:$B$52,Demands_tra!$BI17,Elasticities!T$5:T$52))</f>
        <v>0.799999999999992</v>
      </c>
      <c r="CB17" s="6" t="e">
        <f ca="1">IF($BI17="",SUMIF(Elasticities!$B$5:$B$52,Demands_tra!$BH17,Elasticities!U$5:U$52),SUMIF(Elasticities!$B$5:$B$52,Demands_tra!$BI17,Elasticities!U$5:U$52))</f>
        <v>#VALUE!</v>
      </c>
      <c r="CC17" s="6" t="e">
        <f ca="1">IF($BI17="",SUMIF(Elasticities!$B$5:$B$52,Demands_tra!$BH17,Elasticities!V$5:V$52),SUMIF(Elasticities!$B$5:$B$52,Demands_tra!$BI17,Elasticities!V$5:V$52))</f>
        <v>#VALUE!</v>
      </c>
      <c r="CD17" s="6" t="e">
        <f ca="1">IF($BI17="",SUMIF(Elasticities!$B$5:$B$52,Demands_tra!$BH17,Elasticities!W$5:W$52),SUMIF(Elasticities!$B$5:$B$52,Demands_tra!$BI17,Elasticities!W$5:W$52))</f>
        <v>#VALUE!</v>
      </c>
      <c r="CE17" s="6" t="e">
        <f ca="1">IF($BI17="",SUMIF(Elasticities!$B$5:$B$52,Demands_tra!$BH17,Elasticities!X$5:X$52),SUMIF(Elasticities!$B$5:$B$52,Demands_tra!$BI17,Elasticities!X$5:X$52))</f>
        <v>#VALUE!</v>
      </c>
      <c r="CF17" s="6" t="e">
        <f ca="1">IF($BI17="",SUMIF(Elasticities!$B$5:$B$52,Demands_tra!$BH17,Elasticities!Y$5:Y$52),SUMIF(Elasticities!$B$5:$B$52,Demands_tra!$BI17,Elasticities!Y$5:Y$52))</f>
        <v>#VALUE!</v>
      </c>
      <c r="CG17" s="6" t="e">
        <f ca="1">IF($BI17="",SUMIF(Elasticities!$B$5:$B$52,Demands_tra!$BH17,Elasticities!Z$5:Z$52),SUMIF(Elasticities!$B$5:$B$52,Demands_tra!$BI17,Elasticities!Z$5:Z$52))</f>
        <v>#VALUE!</v>
      </c>
      <c r="CH17" s="6" t="e">
        <f ca="1">IF($BI17="",SUMIF(Elasticities!$B$5:$B$52,Demands_tra!$BH17,Elasticities!AA$5:AA$52),SUMIF(Elasticities!$B$5:$B$52,Demands_tra!$BI17,Elasticities!AA$5:AA$52))</f>
        <v>#VALUE!</v>
      </c>
      <c r="CI17" s="6" t="e">
        <f ca="1">IF($BI17="",SUMIF(Elasticities!$B$5:$B$52,Demands_tra!$BH17,Elasticities!AB$5:AB$52),SUMIF(Elasticities!$B$5:$B$52,Demands_tra!$BI17,Elasticities!AB$5:AB$52))</f>
        <v>#VALUE!</v>
      </c>
    </row>
    <row r="18" spans="1:87">
      <c r="A18" t="str">
        <f>IF(BYDem_tra!B17="","\I:",BYDem_tra!B17)</f>
        <v>Africa_Other</v>
      </c>
      <c r="B18" t="str">
        <f>BYDem_tra!E17</f>
        <v>TTP</v>
      </c>
      <c r="C18" t="str">
        <f t="shared" si="0"/>
        <v>TTP</v>
      </c>
      <c r="D18" s="2">
        <f>SUMIFS(BYDem_tra!$M$2:$M$2000,BYDem_tra!$B$2:$B$2000,Demands_tra!$A18,BYDem_tra!$E$2:$E$2000,Demands_tra!$B18)</f>
        <v>4.68191882628</v>
      </c>
      <c r="E18" s="2">
        <f ca="1" t="shared" si="1"/>
        <v>4.81437254044957</v>
      </c>
      <c r="F18" s="2">
        <f ca="1" t="shared" si="2"/>
        <v>5.46850091733945</v>
      </c>
      <c r="G18" s="2">
        <f ca="1" t="shared" si="3"/>
        <v>6.15808397610841</v>
      </c>
      <c r="H18" s="2">
        <f ca="1" t="shared" si="4"/>
        <v>6.86787428674683</v>
      </c>
      <c r="I18" s="2">
        <f ca="1" t="shared" si="5"/>
        <v>7.58517428493047</v>
      </c>
      <c r="J18" s="2">
        <f ca="1" t="shared" si="6"/>
        <v>8.29667770632201</v>
      </c>
      <c r="K18" s="2">
        <f ca="1" t="shared" si="7"/>
        <v>8.98931157796756</v>
      </c>
      <c r="L18" s="2">
        <f ca="1" t="shared" si="8"/>
        <v>9.64533671395598</v>
      </c>
      <c r="M18" s="2">
        <f ca="1" t="shared" si="9"/>
        <v>10.2582968671971</v>
      </c>
      <c r="N18" s="2">
        <f ca="1" t="shared" si="10"/>
        <v>10.818802726809</v>
      </c>
      <c r="O18" s="2">
        <f ca="1" t="shared" si="11"/>
        <v>11.3229112908722</v>
      </c>
      <c r="P18" s="2">
        <f ca="1" t="shared" si="12"/>
        <v>11.7655249398964</v>
      </c>
      <c r="Q18" s="2">
        <f ca="1" t="shared" si="13"/>
        <v>12.1431498335552</v>
      </c>
      <c r="R18" s="2">
        <f ca="1" t="shared" si="14"/>
        <v>12.4556488684031</v>
      </c>
      <c r="S18" s="2">
        <f ca="1" t="shared" si="15"/>
        <v>12.7054398122925</v>
      </c>
      <c r="T18" s="2">
        <f ca="1" t="shared" si="16"/>
        <v>12.8947974098093</v>
      </c>
      <c r="U18" s="2">
        <f ca="1" t="shared" si="17"/>
        <v>13.02813747171</v>
      </c>
      <c r="V18" s="2" t="e">
        <f ca="1" t="shared" si="18"/>
        <v>#VALUE!</v>
      </c>
      <c r="W18" s="2" t="e">
        <f ca="1" t="shared" si="19"/>
        <v>#DIV/0!</v>
      </c>
      <c r="X18" s="2" t="e">
        <f ca="1" t="shared" si="20"/>
        <v>#DIV/0!</v>
      </c>
      <c r="Y18" s="2" t="e">
        <f ca="1" t="shared" si="21"/>
        <v>#DIV/0!</v>
      </c>
      <c r="Z18" s="2" t="e">
        <f ca="1" t="shared" si="22"/>
        <v>#DIV/0!</v>
      </c>
      <c r="AA18" s="2" t="e">
        <f ca="1" t="shared" si="23"/>
        <v>#DIV/0!</v>
      </c>
      <c r="AB18" s="2" t="e">
        <f ca="1" t="shared" si="24"/>
        <v>#DIV/0!</v>
      </c>
      <c r="AC18" s="2" t="e">
        <f ca="1" t="shared" si="25"/>
        <v>#DIV/0!</v>
      </c>
      <c r="AE18" s="34" t="str">
        <f ca="1">VLOOKUP($C18,'Default drvr and elast'!$A$4:$C$49,MATCH(VLOOKUP(A18,Classification!$B$4:$D$99,2,FALSE),'Default drvr and elast'!$A$3:$C$3,0),FALSE)</f>
        <v>POP</v>
      </c>
      <c r="AF18" s="4"/>
      <c r="AG18" s="6">
        <f ca="1">IF($AF18="",SUMIFS('Growth rates'!D$4:D$922,'Growth rates'!$B$4:$B$922,Demands_tra!$A18,'Growth rates'!$C$4:$C$922,$AE18),SUMIFS('Growth rates'!D$4:D$922,'Growth rates'!$B$4:$B$922,Demands_tra!$A18,'Growth rates'!$C$4:$C$922,$AF18))</f>
        <v>1</v>
      </c>
      <c r="AH18" s="6">
        <f ca="1">IF($AF18="",SUMIFS('Growth rates'!E$4:E$922,'Growth rates'!$B$4:$B$922,Demands_tra!$A18,'Growth rates'!$C$4:$C$922,$AE18),SUMIFS('Growth rates'!E$4:E$922,'Growth rates'!$B$4:$B$922,Demands_tra!$A18,'Growth rates'!$C$4:$C$922,$AF18))</f>
        <v>1.02835964629207</v>
      </c>
      <c r="AI18" s="6">
        <f ca="1">IF($AF18="",SUMIFS('Growth rates'!F$4:F$922,'Growth rates'!$B$4:$B$922,Demands_tra!$A18,'Growth rates'!$C$4:$C$922,$AE18),SUMIFS('Growth rates'!F$4:F$922,'Growth rates'!$B$4:$B$922,Demands_tra!$A18,'Growth rates'!$C$4:$C$922,$AF18))</f>
        <v>1.17015787775242</v>
      </c>
      <c r="AJ18" s="6">
        <f ca="1">IF($AF18="",SUMIFS('Growth rates'!G$4:G$922,'Growth rates'!$B$4:$B$922,Demands_tra!$A18,'Growth rates'!$C$4:$C$922,$AE18),SUMIFS('Growth rates'!G$4:G$922,'Growth rates'!$B$4:$B$922,Demands_tra!$A18,'Growth rates'!$C$4:$C$922,$AF18))</f>
        <v>1.32178389095272</v>
      </c>
      <c r="AK18" s="6">
        <f ca="1">IF($AF18="",SUMIFS('Growth rates'!H$4:H$922,'Growth rates'!$B$4:$B$922,Demands_tra!$A18,'Growth rates'!$C$4:$C$922,$AE18),SUMIFS('Growth rates'!H$4:H$922,'Growth rates'!$B$4:$B$922,Demands_tra!$A18,'Growth rates'!$C$4:$C$922,$AF18))</f>
        <v>1.4803215894015</v>
      </c>
      <c r="AL18" s="6">
        <f ca="1">IF($AF18="",SUMIFS('Growth rates'!I$4:I$922,'Growth rates'!$B$4:$B$922,Demands_tra!$A18,'Growth rates'!$C$4:$C$922,$AE18),SUMIFS('Growth rates'!I$4:I$922,'Growth rates'!$B$4:$B$922,Demands_tra!$A18,'Growth rates'!$C$4:$C$922,$AF18))</f>
        <v>1.64327701361462</v>
      </c>
      <c r="AM18" s="6">
        <f ca="1">IF($AF18="",SUMIFS('Growth rates'!J$4:J$922,'Growth rates'!$B$4:$B$922,Demands_tra!$A18,'Growth rates'!$C$4:$C$922,$AE18),SUMIFS('Growth rates'!J$4:J$922,'Growth rates'!$B$4:$B$922,Demands_tra!$A18,'Growth rates'!$C$4:$C$922,$AF18))</f>
        <v>1.807856173634</v>
      </c>
      <c r="AN18" s="6">
        <f ca="1">IF($AF18="",SUMIFS('Growth rates'!K$4:K$922,'Growth rates'!$B$4:$B$922,Demands_tra!$A18,'Growth rates'!$C$4:$C$922,$AE18),SUMIFS('Growth rates'!K$4:K$922,'Growth rates'!$B$4:$B$922,Demands_tra!$A18,'Growth rates'!$C$4:$C$922,$AF18))</f>
        <v>1.97112678896917</v>
      </c>
      <c r="AO18" s="6">
        <f ca="1">IF($AF18="",SUMIFS('Growth rates'!L$4:L$922,'Growth rates'!$B$4:$B$922,Demands_tra!$A18,'Growth rates'!$C$4:$C$922,$AE18),SUMIFS('Growth rates'!L$4:L$922,'Growth rates'!$B$4:$B$922,Demands_tra!$A18,'Growth rates'!$C$4:$C$922,$AF18))</f>
        <v>2.12882285563043</v>
      </c>
      <c r="AP18" s="6">
        <f ca="1">IF($AF18="",SUMIFS('Growth rates'!M$4:M$922,'Growth rates'!$B$4:$B$922,Demands_tra!$A18,'Growth rates'!$C$4:$C$922,$AE18),SUMIFS('Growth rates'!M$4:M$922,'Growth rates'!$B$4:$B$922,Demands_tra!$A18,'Growth rates'!$C$4:$C$922,$AF18))</f>
        <v>2.27914115883496</v>
      </c>
      <c r="AQ18" s="6">
        <f ca="1">IF($AF18="",SUMIFS('Growth rates'!N$4:N$922,'Growth rates'!$B$4:$B$922,Demands_tra!$A18,'Growth rates'!$C$4:$C$922,$AE18),SUMIFS('Growth rates'!N$4:N$922,'Growth rates'!$B$4:$B$922,Demands_tra!$A18,'Growth rates'!$C$4:$C$922,$AF18))</f>
        <v>2.41945733999278</v>
      </c>
      <c r="AR18" s="6">
        <f ca="1">IF($AF18="",SUMIFS('Growth rates'!O$4:O$922,'Growth rates'!$B$4:$B$922,Demands_tra!$A18,'Growth rates'!$C$4:$C$922,$AE18),SUMIFS('Growth rates'!O$4:O$922,'Growth rates'!$B$4:$B$922,Demands_tra!$A18,'Growth rates'!$C$4:$C$922,$AF18))</f>
        <v>2.54829854847816</v>
      </c>
      <c r="AS18" s="6">
        <f ca="1">IF($AF18="",SUMIFS('Growth rates'!P$4:P$922,'Growth rates'!$B$4:$B$922,Demands_tra!$A18,'Growth rates'!$C$4:$C$922,$AE18),SUMIFS('Growth rates'!P$4:P$922,'Growth rates'!$B$4:$B$922,Demands_tra!$A18,'Growth rates'!$C$4:$C$922,$AF18))</f>
        <v>2.6637921436305</v>
      </c>
      <c r="AT18" s="6">
        <f ca="1">IF($AF18="",SUMIFS('Growth rates'!Q$4:Q$922,'Growth rates'!$B$4:$B$922,Demands_tra!$A18,'Growth rates'!$C$4:$C$922,$AE18),SUMIFS('Growth rates'!Q$4:Q$922,'Growth rates'!$B$4:$B$922,Demands_tra!$A18,'Growth rates'!$C$4:$C$922,$AF18))</f>
        <v>2.76437656345089</v>
      </c>
      <c r="AU18" s="6">
        <f ca="1">IF($AF18="",SUMIFS('Growth rates'!R$4:R$922,'Growth rates'!$B$4:$B$922,Demands_tra!$A18,'Growth rates'!$C$4:$C$922,$AE18),SUMIFS('Growth rates'!R$4:R$922,'Growth rates'!$B$4:$B$922,Demands_tra!$A18,'Growth rates'!$C$4:$C$922,$AF18))</f>
        <v>2.84931997770064</v>
      </c>
      <c r="AV18" s="6">
        <f ca="1">IF($AF18="",SUMIFS('Growth rates'!S$4:S$922,'Growth rates'!$B$4:$B$922,Demands_tra!$A18,'Growth rates'!$C$4:$C$922,$AE18),SUMIFS('Growth rates'!S$4:S$922,'Growth rates'!$B$4:$B$922,Demands_tra!$A18,'Growth rates'!$C$4:$C$922,$AF18))</f>
        <v>2.91858238898645</v>
      </c>
      <c r="AW18" s="6">
        <f ca="1">IF($AF18="",SUMIFS('Growth rates'!T$4:T$922,'Growth rates'!$B$4:$B$922,Demands_tra!$A18,'Growth rates'!$C$4:$C$922,$AE18),SUMIFS('Growth rates'!T$4:T$922,'Growth rates'!$B$4:$B$922,Demands_tra!$A18,'Growth rates'!$C$4:$C$922,$AF18))</f>
        <v>2.97211785895335</v>
      </c>
      <c r="AX18" s="6">
        <f ca="1">IF($AF18="",SUMIFS('Growth rates'!U$4:U$922,'Growth rates'!$B$4:$B$922,Demands_tra!$A18,'Growth rates'!$C$4:$C$922,$AE18),SUMIFS('Growth rates'!U$4:U$922,'Growth rates'!$B$4:$B$922,Demands_tra!$A18,'Growth rates'!$C$4:$C$922,$AF18))</f>
        <v>3.01053474588593</v>
      </c>
      <c r="AY18" s="6">
        <f ca="1">IF($AF18="",SUMIFS('Growth rates'!V$4:V$922,'Growth rates'!$B$4:$B$922,Demands_tra!$A18,'Growth rates'!$C$4:$C$922,$AE18),SUMIFS('Growth rates'!V$4:V$922,'Growth rates'!$B$4:$B$922,Demands_tra!$A18,'Growth rates'!$C$4:$C$922,$AF18))</f>
        <v>0</v>
      </c>
      <c r="AZ18" s="6">
        <f ca="1">IF($AF18="",SUMIFS('Growth rates'!W$4:W$922,'Growth rates'!$B$4:$B$922,Demands_tra!$A18,'Growth rates'!$C$4:$C$922,$AE18),SUMIFS('Growth rates'!W$4:W$922,'Growth rates'!$B$4:$B$922,Demands_tra!$A18,'Growth rates'!$C$4:$C$922,$AF18))</f>
        <v>0</v>
      </c>
      <c r="BA18" s="6">
        <f ca="1">IF($AF18="",SUMIFS('Growth rates'!X$4:X$922,'Growth rates'!$B$4:$B$922,Demands_tra!$A18,'Growth rates'!$C$4:$C$922,$AE18),SUMIFS('Growth rates'!X$4:X$922,'Growth rates'!$B$4:$B$922,Demands_tra!$A18,'Growth rates'!$C$4:$C$922,$AF18))</f>
        <v>0</v>
      </c>
      <c r="BB18" s="6">
        <f ca="1">IF($AF18="",SUMIFS('Growth rates'!Y$4:Y$922,'Growth rates'!$B$4:$B$922,Demands_tra!$A18,'Growth rates'!$C$4:$C$922,$AE18),SUMIFS('Growth rates'!Y$4:Y$922,'Growth rates'!$B$4:$B$922,Demands_tra!$A18,'Growth rates'!$C$4:$C$922,$AF18))</f>
        <v>0</v>
      </c>
      <c r="BC18" s="6">
        <f ca="1">IF($AF18="",SUMIFS('Growth rates'!Z$4:Z$922,'Growth rates'!$B$4:$B$922,Demands_tra!$A18,'Growth rates'!$C$4:$C$922,$AE18),SUMIFS('Growth rates'!Z$4:Z$922,'Growth rates'!$B$4:$B$922,Demands_tra!$A18,'Growth rates'!$C$4:$C$922,$AF18))</f>
        <v>0</v>
      </c>
      <c r="BD18" s="6">
        <f ca="1">IF($AF18="",SUMIFS('Growth rates'!AA$4:AA$922,'Growth rates'!$B$4:$B$922,Demands_tra!$A18,'Growth rates'!$C$4:$C$922,$AE18),SUMIFS('Growth rates'!AA$4:AA$922,'Growth rates'!$B$4:$B$922,Demands_tra!$A18,'Growth rates'!$C$4:$C$922,$AF18))</f>
        <v>0</v>
      </c>
      <c r="BE18" s="6">
        <f ca="1">IF($AF18="",SUMIFS('Growth rates'!AB$4:AB$922,'Growth rates'!$B$4:$B$922,Demands_tra!$A18,'Growth rates'!$C$4:$C$922,$AE18),SUMIFS('Growth rates'!AB$4:AB$922,'Growth rates'!$B$4:$B$922,Demands_tra!$A18,'Growth rates'!$C$4:$C$922,$AF18))</f>
        <v>0</v>
      </c>
      <c r="BF18" s="6">
        <f ca="1">IF($AF18="",SUMIFS('Growth rates'!AC$4:AC$922,'Growth rates'!$B$4:$B$922,Demands_tra!$A18,'Growth rates'!$C$4:$C$922,$AE18),SUMIFS('Growth rates'!AC$4:AC$922,'Growth rates'!$B$4:$B$922,Demands_tra!$A18,'Growth rates'!$C$4:$C$922,$AF18))</f>
        <v>0</v>
      </c>
      <c r="BH18" t="str">
        <f ca="1">VLOOKUP($C18,'Default drvr and elast'!$A$4:$F$49,MATCH(VLOOKUP(A18,Classification!$B$4:$D$42,3,FALSE),'Default drvr and elast'!$D$3:$F$3,0)+3,FALSE)</f>
        <v>High2</v>
      </c>
      <c r="BJ18" s="6">
        <f ca="1">IF($BI18="",SUMIF(Elasticities!$B$5:$B$52,Demands_tra!$BH18,Elasticities!C$5:C$52),SUMIF(Elasticities!$B$5:$B$52,Demands_tra!$BI18,Elasticities!C$5:C$52))</f>
        <v>0.999999999999992</v>
      </c>
      <c r="BK18" s="6">
        <f ca="1">IF($BI18="",SUMIF(Elasticities!$B$5:$B$52,Demands_tra!$BH18,Elasticities!D$5:D$52),SUMIF(Elasticities!$B$5:$B$52,Demands_tra!$BI18,Elasticities!D$5:D$52))</f>
        <v>0.997560975609749</v>
      </c>
      <c r="BL18" s="6">
        <f ca="1">IF($BI18="",SUMIF(Elasticities!$B$5:$B$52,Demands_tra!$BH18,Elasticities!E$5:E$52),SUMIF(Elasticities!$B$5:$B$52,Demands_tra!$BI18,Elasticities!E$5:E$52))</f>
        <v>0.985365853658529</v>
      </c>
      <c r="BM18" s="6">
        <f ca="1">IF($BI18="",SUMIF(Elasticities!$B$5:$B$52,Demands_tra!$BH18,Elasticities!F$5:F$52),SUMIF(Elasticities!$B$5:$B$52,Demands_tra!$BI18,Elasticities!F$5:F$52))</f>
        <v>0.973170731707309</v>
      </c>
      <c r="BN18" s="6">
        <f ca="1">IF($BI18="",SUMIF(Elasticities!$B$5:$B$52,Demands_tra!$BH18,Elasticities!G$5:G$52),SUMIF(Elasticities!$B$5:$B$52,Demands_tra!$BI18,Elasticities!G$5:G$52))</f>
        <v>0.96097560975609</v>
      </c>
      <c r="BO18" s="6">
        <f ca="1">IF($BI18="",SUMIF(Elasticities!$B$5:$B$52,Demands_tra!$BH18,Elasticities!H$5:H$52),SUMIF(Elasticities!$B$5:$B$52,Demands_tra!$BI18,Elasticities!H$5:H$52))</f>
        <v>0.948780487804871</v>
      </c>
      <c r="BP18" s="6">
        <f ca="1">IF($BI18="",SUMIF(Elasticities!$B$5:$B$52,Demands_tra!$BH18,Elasticities!I$5:I$52),SUMIF(Elasticities!$B$5:$B$52,Demands_tra!$BI18,Elasticities!I$5:I$52))</f>
        <v>0.936585365853651</v>
      </c>
      <c r="BQ18" s="6">
        <f ca="1">IF($BI18="",SUMIF(Elasticities!$B$5:$B$52,Demands_tra!$BH18,Elasticities!J$5:J$52),SUMIF(Elasticities!$B$5:$B$52,Demands_tra!$BI18,Elasticities!J$5:J$52))</f>
        <v>0.924390243902432</v>
      </c>
      <c r="BR18" s="6">
        <f ca="1">IF($BI18="",SUMIF(Elasticities!$B$5:$B$52,Demands_tra!$BH18,Elasticities!K$5:K$52),SUMIF(Elasticities!$B$5:$B$52,Demands_tra!$BI18,Elasticities!K$5:K$52))</f>
        <v>0.912195121951213</v>
      </c>
      <c r="BS18" s="6">
        <f ca="1">IF($BI18="",SUMIF(Elasticities!$B$5:$B$52,Demands_tra!$BH18,Elasticities!L$5:L$52),SUMIF(Elasticities!$B$5:$B$52,Demands_tra!$BI18,Elasticities!L$5:L$52))</f>
        <v>0.899999999999992</v>
      </c>
      <c r="BT18" s="6">
        <f ca="1">IF($BI18="",SUMIF(Elasticities!$B$5:$B$52,Demands_tra!$BH18,Elasticities!M$5:M$52),SUMIF(Elasticities!$B$5:$B$52,Demands_tra!$BI18,Elasticities!M$5:M$52))</f>
        <v>0.887499999999992</v>
      </c>
      <c r="BU18" s="6">
        <f ca="1">IF($BI18="",SUMIF(Elasticities!$B$5:$B$52,Demands_tra!$BH18,Elasticities!N$5:N$52),SUMIF(Elasticities!$B$5:$B$52,Demands_tra!$BI18,Elasticities!N$5:N$52))</f>
        <v>0.874999999999992</v>
      </c>
      <c r="BV18" s="6">
        <f ca="1">IF($BI18="",SUMIF(Elasticities!$B$5:$B$52,Demands_tra!$BH18,Elasticities!O$5:O$52),SUMIF(Elasticities!$B$5:$B$52,Demands_tra!$BI18,Elasticities!O$5:O$52))</f>
        <v>0.862499999999992</v>
      </c>
      <c r="BW18" s="6">
        <f ca="1">IF($BI18="",SUMIF(Elasticities!$B$5:$B$52,Demands_tra!$BH18,Elasticities!P$5:P$52),SUMIF(Elasticities!$B$5:$B$52,Demands_tra!$BI18,Elasticities!P$5:P$52))</f>
        <v>0.849999999999993</v>
      </c>
      <c r="BX18" s="6">
        <f ca="1">IF($BI18="",SUMIF(Elasticities!$B$5:$B$52,Demands_tra!$BH18,Elasticities!Q$5:Q$52),SUMIF(Elasticities!$B$5:$B$52,Demands_tra!$BI18,Elasticities!Q$5:Q$52))</f>
        <v>0.837499999999992</v>
      </c>
      <c r="BY18" s="6">
        <f ca="1">IF($BI18="",SUMIF(Elasticities!$B$5:$B$52,Demands_tra!$BH18,Elasticities!R$5:R$52),SUMIF(Elasticities!$B$5:$B$52,Demands_tra!$BI18,Elasticities!R$5:R$52))</f>
        <v>0.824999999999992</v>
      </c>
      <c r="BZ18" s="6">
        <f ca="1">IF($BI18="",SUMIF(Elasticities!$B$5:$B$52,Demands_tra!$BH18,Elasticities!S$5:S$52),SUMIF(Elasticities!$B$5:$B$52,Demands_tra!$BI18,Elasticities!S$5:S$52))</f>
        <v>0.812499999999992</v>
      </c>
      <c r="CA18" s="6">
        <f ca="1">IF($BI18="",SUMIF(Elasticities!$B$5:$B$52,Demands_tra!$BH18,Elasticities!T$5:T$52),SUMIF(Elasticities!$B$5:$B$52,Demands_tra!$BI18,Elasticities!T$5:T$52))</f>
        <v>0.799999999999992</v>
      </c>
      <c r="CB18" s="6" t="e">
        <f ca="1">IF($BI18="",SUMIF(Elasticities!$B$5:$B$52,Demands_tra!$BH18,Elasticities!U$5:U$52),SUMIF(Elasticities!$B$5:$B$52,Demands_tra!$BI18,Elasticities!U$5:U$52))</f>
        <v>#VALUE!</v>
      </c>
      <c r="CC18" s="6" t="e">
        <f ca="1">IF($BI18="",SUMIF(Elasticities!$B$5:$B$52,Demands_tra!$BH18,Elasticities!V$5:V$52),SUMIF(Elasticities!$B$5:$B$52,Demands_tra!$BI18,Elasticities!V$5:V$52))</f>
        <v>#VALUE!</v>
      </c>
      <c r="CD18" s="6" t="e">
        <f ca="1">IF($BI18="",SUMIF(Elasticities!$B$5:$B$52,Demands_tra!$BH18,Elasticities!W$5:W$52),SUMIF(Elasticities!$B$5:$B$52,Demands_tra!$BI18,Elasticities!W$5:W$52))</f>
        <v>#VALUE!</v>
      </c>
      <c r="CE18" s="6" t="e">
        <f ca="1">IF($BI18="",SUMIF(Elasticities!$B$5:$B$52,Demands_tra!$BH18,Elasticities!X$5:X$52),SUMIF(Elasticities!$B$5:$B$52,Demands_tra!$BI18,Elasticities!X$5:X$52))</f>
        <v>#VALUE!</v>
      </c>
      <c r="CF18" s="6" t="e">
        <f ca="1">IF($BI18="",SUMIF(Elasticities!$B$5:$B$52,Demands_tra!$BH18,Elasticities!Y$5:Y$52),SUMIF(Elasticities!$B$5:$B$52,Demands_tra!$BI18,Elasticities!Y$5:Y$52))</f>
        <v>#VALUE!</v>
      </c>
      <c r="CG18" s="6" t="e">
        <f ca="1">IF($BI18="",SUMIF(Elasticities!$B$5:$B$52,Demands_tra!$BH18,Elasticities!Z$5:Z$52),SUMIF(Elasticities!$B$5:$B$52,Demands_tra!$BI18,Elasticities!Z$5:Z$52))</f>
        <v>#VALUE!</v>
      </c>
      <c r="CH18" s="6" t="e">
        <f ca="1">IF($BI18="",SUMIF(Elasticities!$B$5:$B$52,Demands_tra!$BH18,Elasticities!AA$5:AA$52),SUMIF(Elasticities!$B$5:$B$52,Demands_tra!$BI18,Elasticities!AA$5:AA$52))</f>
        <v>#VALUE!</v>
      </c>
      <c r="CI18" s="6" t="e">
        <f ca="1">IF($BI18="",SUMIF(Elasticities!$B$5:$B$52,Demands_tra!$BH18,Elasticities!AB$5:AB$52),SUMIF(Elasticities!$B$5:$B$52,Demands_tra!$BI18,Elasticities!AB$5:AB$52))</f>
        <v>#VALUE!</v>
      </c>
    </row>
    <row r="19" spans="1:87">
      <c r="A19" t="str">
        <f>IF(BYDem_tra!B18="","\I:",BYDem_tra!B18)</f>
        <v>Africa_Other</v>
      </c>
      <c r="B19" t="str">
        <f>BYDem_tra!E18</f>
        <v>TWD</v>
      </c>
      <c r="C19" t="str">
        <f t="shared" si="0"/>
        <v>TWD</v>
      </c>
      <c r="D19" s="2">
        <f>SUMIFS(BYDem_tra!$M$2:$M$2000,BYDem_tra!$B$2:$B$2000,Demands_tra!$A19,BYDem_tra!$E$2:$E$2000,Demands_tra!$B19)</f>
        <v>23.5543757688</v>
      </c>
      <c r="E19" s="2">
        <f ca="1" t="shared" si="1"/>
        <v>24.0823261432321</v>
      </c>
      <c r="F19" s="2">
        <f ca="1" t="shared" si="2"/>
        <v>29.3486473544012</v>
      </c>
      <c r="G19" s="2">
        <f ca="1" t="shared" si="3"/>
        <v>37.2863187383713</v>
      </c>
      <c r="H19" s="2">
        <f ca="1" t="shared" si="4"/>
        <v>48.2479215455152</v>
      </c>
      <c r="I19" s="2">
        <f ca="1" t="shared" si="5"/>
        <v>61.3852526521852</v>
      </c>
      <c r="J19" s="2">
        <f ca="1" t="shared" si="6"/>
        <v>77.3937485304513</v>
      </c>
      <c r="K19" s="2">
        <f ca="1" t="shared" si="7"/>
        <v>96.8339393975227</v>
      </c>
      <c r="L19" s="2">
        <f ca="1" t="shared" si="8"/>
        <v>120.243864473122</v>
      </c>
      <c r="M19" s="2">
        <f ca="1" t="shared" si="9"/>
        <v>148.072634515081</v>
      </c>
      <c r="N19" s="2">
        <f ca="1" t="shared" si="10"/>
        <v>180.702198314153</v>
      </c>
      <c r="O19" s="2">
        <f ca="1" t="shared" si="11"/>
        <v>218.021272352141</v>
      </c>
      <c r="P19" s="2">
        <f ca="1" t="shared" si="12"/>
        <v>260.144868432264</v>
      </c>
      <c r="Q19" s="2">
        <f ca="1" t="shared" si="13"/>
        <v>306.810095804431</v>
      </c>
      <c r="R19" s="2">
        <f ca="1" t="shared" si="14"/>
        <v>357.821250715546</v>
      </c>
      <c r="S19" s="2">
        <f ca="1" t="shared" si="15"/>
        <v>413.016440308952</v>
      </c>
      <c r="T19" s="2">
        <f ca="1" t="shared" si="16"/>
        <v>472.124455751173</v>
      </c>
      <c r="U19" s="2">
        <f ca="1" t="shared" si="17"/>
        <v>534.788445937763</v>
      </c>
      <c r="V19" s="2" t="e">
        <f ca="1" t="shared" si="18"/>
        <v>#VALUE!</v>
      </c>
      <c r="W19" s="2" t="e">
        <f ca="1" t="shared" si="19"/>
        <v>#DIV/0!</v>
      </c>
      <c r="X19" s="2" t="e">
        <f ca="1" t="shared" si="20"/>
        <v>#DIV/0!</v>
      </c>
      <c r="Y19" s="2" t="e">
        <f ca="1" t="shared" si="21"/>
        <v>#DIV/0!</v>
      </c>
      <c r="Z19" s="2" t="e">
        <f ca="1" t="shared" si="22"/>
        <v>#DIV/0!</v>
      </c>
      <c r="AA19" s="2" t="e">
        <f ca="1" t="shared" si="23"/>
        <v>#DIV/0!</v>
      </c>
      <c r="AB19" s="2" t="e">
        <f ca="1" t="shared" si="24"/>
        <v>#DIV/0!</v>
      </c>
      <c r="AC19" s="2" t="e">
        <f ca="1" t="shared" si="25"/>
        <v>#DIV/0!</v>
      </c>
      <c r="AE19" s="34" t="str">
        <f ca="1">VLOOKUP($C19,'Default drvr and elast'!$A$4:$C$49,MATCH(VLOOKUP(A19,Classification!$B$4:$D$99,2,FALSE),'Default drvr and elast'!$A$3:$C$3,0),FALSE)</f>
        <v>GDP</v>
      </c>
      <c r="AF19" s="4"/>
      <c r="AG19" s="6">
        <f ca="1">IF($AF19="",SUMIFS('Growth rates'!D$4:D$922,'Growth rates'!$B$4:$B$922,Demands_tra!$A19,'Growth rates'!$C$4:$C$922,$AE19),SUMIFS('Growth rates'!D$4:D$922,'Growth rates'!$B$4:$B$922,Demands_tra!$A19,'Growth rates'!$C$4:$C$922,$AF19))</f>
        <v>1</v>
      </c>
      <c r="AH19" s="6">
        <f ca="1">IF($AF19="",SUMIFS('Growth rates'!E$4:E$922,'Growth rates'!$B$4:$B$922,Demands_tra!$A19,'Growth rates'!$C$4:$C$922,$AE19),SUMIFS('Growth rates'!E$4:E$922,'Growth rates'!$B$4:$B$922,Demands_tra!$A19,'Growth rates'!$C$4:$C$922,$AF19))</f>
        <v>1.02246891243641</v>
      </c>
      <c r="AI19" s="6">
        <f ca="1">IF($AF19="",SUMIFS('Growth rates'!F$4:F$922,'Growth rates'!$B$4:$B$922,Demands_tra!$A19,'Growth rates'!$C$4:$C$922,$AE19),SUMIFS('Growth rates'!F$4:F$922,'Growth rates'!$B$4:$B$922,Demands_tra!$A19,'Growth rates'!$C$4:$C$922,$AF19))</f>
        <v>1.24938302921191</v>
      </c>
      <c r="AJ19" s="6">
        <f ca="1">IF($AF19="",SUMIFS('Growth rates'!G$4:G$922,'Growth rates'!$B$4:$B$922,Demands_tra!$A19,'Growth rates'!$C$4:$C$922,$AE19),SUMIFS('Growth rates'!G$4:G$922,'Growth rates'!$B$4:$B$922,Demands_tra!$A19,'Growth rates'!$C$4:$C$922,$AF19))</f>
        <v>1.59660851081695</v>
      </c>
      <c r="AK19" s="6">
        <f ca="1">IF($AF19="",SUMIFS('Growth rates'!H$4:H$922,'Growth rates'!$B$4:$B$922,Demands_tra!$A19,'Growth rates'!$C$4:$C$922,$AE19),SUMIFS('Growth rates'!H$4:H$922,'Growth rates'!$B$4:$B$922,Demands_tra!$A19,'Growth rates'!$C$4:$C$922,$AF19))</f>
        <v>2.08504784266403</v>
      </c>
      <c r="AL19" s="6">
        <f ca="1">IF($AF19="",SUMIFS('Growth rates'!I$4:I$922,'Growth rates'!$B$4:$B$922,Demands_tra!$A19,'Growth rates'!$C$4:$C$922,$AE19),SUMIFS('Growth rates'!I$4:I$922,'Growth rates'!$B$4:$B$922,Demands_tra!$A19,'Growth rates'!$C$4:$C$922,$AF19))</f>
        <v>2.68343024980208</v>
      </c>
      <c r="AM19" s="6">
        <f ca="1">IF($AF19="",SUMIFS('Growth rates'!J$4:J$922,'Growth rates'!$B$4:$B$922,Demands_tra!$A19,'Growth rates'!$C$4:$C$922,$AE19),SUMIFS('Growth rates'!J$4:J$922,'Growth rates'!$B$4:$B$922,Demands_tra!$A19,'Growth rates'!$C$4:$C$922,$AF19))</f>
        <v>3.43061745145576</v>
      </c>
      <c r="AN19" s="6">
        <f ca="1">IF($AF19="",SUMIFS('Growth rates'!K$4:K$922,'Growth rates'!$B$4:$B$922,Demands_tra!$A19,'Growth rates'!$C$4:$C$922,$AE19),SUMIFS('Growth rates'!K$4:K$922,'Growth rates'!$B$4:$B$922,Demands_tra!$A19,'Growth rates'!$C$4:$C$922,$AF19))</f>
        <v>4.36282278169176</v>
      </c>
      <c r="AO19" s="6">
        <f ca="1">IF($AF19="",SUMIFS('Growth rates'!L$4:L$922,'Growth rates'!$B$4:$B$922,Demands_tra!$A19,'Growth rates'!$C$4:$C$922,$AE19),SUMIFS('Growth rates'!L$4:L$922,'Growth rates'!$B$4:$B$922,Demands_tra!$A19,'Growth rates'!$C$4:$C$922,$AF19))</f>
        <v>5.51907412505686</v>
      </c>
      <c r="AP19" s="6">
        <f ca="1">IF($AF19="",SUMIFS('Growth rates'!M$4:M$922,'Growth rates'!$B$4:$B$922,Demands_tra!$A19,'Growth rates'!$C$4:$C$922,$AE19),SUMIFS('Growth rates'!M$4:M$922,'Growth rates'!$B$4:$B$922,Demands_tra!$A19,'Growth rates'!$C$4:$C$922,$AF19))</f>
        <v>6.93831073081934</v>
      </c>
      <c r="AQ19" s="6">
        <f ca="1">IF($AF19="",SUMIFS('Growth rates'!N$4:N$922,'Growth rates'!$B$4:$B$922,Demands_tra!$A19,'Growth rates'!$C$4:$C$922,$AE19),SUMIFS('Growth rates'!N$4:N$922,'Growth rates'!$B$4:$B$922,Demands_tra!$A19,'Growth rates'!$C$4:$C$922,$AF19))</f>
        <v>8.66105910457652</v>
      </c>
      <c r="AR19" s="6">
        <f ca="1">IF($AF19="",SUMIFS('Growth rates'!O$4:O$922,'Growth rates'!$B$4:$B$922,Demands_tra!$A19,'Growth rates'!$C$4:$C$922,$AE19),SUMIFS('Growth rates'!O$4:O$922,'Growth rates'!$B$4:$B$922,Demands_tra!$A19,'Growth rates'!$C$4:$C$922,$AF19))</f>
        <v>10.7052920010157</v>
      </c>
      <c r="AS19" s="6">
        <f ca="1">IF($AF19="",SUMIFS('Growth rates'!P$4:P$922,'Growth rates'!$B$4:$B$922,Demands_tra!$A19,'Growth rates'!$C$4:$C$922,$AE19),SUMIFS('Growth rates'!P$4:P$922,'Growth rates'!$B$4:$B$922,Demands_tra!$A19,'Growth rates'!$C$4:$C$922,$AF19))</f>
        <v>13.1033847939631</v>
      </c>
      <c r="AT19" s="6">
        <f ca="1">IF($AF19="",SUMIFS('Growth rates'!Q$4:Q$922,'Growth rates'!$B$4:$B$922,Demands_tra!$A19,'Growth rates'!$C$4:$C$922,$AE19),SUMIFS('Growth rates'!Q$4:Q$922,'Growth rates'!$B$4:$B$922,Demands_tra!$A19,'Growth rates'!$C$4:$C$922,$AF19))</f>
        <v>15.8686875832727</v>
      </c>
      <c r="AU19" s="6">
        <f ca="1">IF($AF19="",SUMIFS('Growth rates'!R$4:R$922,'Growth rates'!$B$4:$B$922,Demands_tra!$A19,'Growth rates'!$C$4:$C$922,$AE19),SUMIFS('Growth rates'!R$4:R$922,'Growth rates'!$B$4:$B$922,Demands_tra!$A19,'Growth rates'!$C$4:$C$922,$AF19))</f>
        <v>19.0189860674954</v>
      </c>
      <c r="AV19" s="6">
        <f ca="1">IF($AF19="",SUMIFS('Growth rates'!S$4:S$922,'Growth rates'!$B$4:$B$922,Demands_tra!$A19,'Growth rates'!$C$4:$C$922,$AE19),SUMIFS('Growth rates'!S$4:S$922,'Growth rates'!$B$4:$B$922,Demands_tra!$A19,'Growth rates'!$C$4:$C$922,$AF19))</f>
        <v>22.575041414736</v>
      </c>
      <c r="AW19" s="6">
        <f ca="1">IF($AF19="",SUMIFS('Growth rates'!T$4:T$922,'Growth rates'!$B$4:$B$922,Demands_tra!$A19,'Growth rates'!$C$4:$C$922,$AE19),SUMIFS('Growth rates'!T$4:T$922,'Growth rates'!$B$4:$B$922,Demands_tra!$A19,'Growth rates'!$C$4:$C$922,$AF19))</f>
        <v>26.5513879418483</v>
      </c>
      <c r="AX19" s="6">
        <f ca="1">IF($AF19="",SUMIFS('Growth rates'!U$4:U$922,'Growth rates'!$B$4:$B$922,Demands_tra!$A19,'Growth rates'!$C$4:$C$922,$AE19),SUMIFS('Growth rates'!U$4:U$922,'Growth rates'!$B$4:$B$922,Demands_tra!$A19,'Growth rates'!$C$4:$C$922,$AF19))</f>
        <v>30.9565185519041</v>
      </c>
      <c r="AY19" s="6">
        <f ca="1">IF($AF19="",SUMIFS('Growth rates'!V$4:V$922,'Growth rates'!$B$4:$B$922,Demands_tra!$A19,'Growth rates'!$C$4:$C$922,$AE19),SUMIFS('Growth rates'!V$4:V$922,'Growth rates'!$B$4:$B$922,Demands_tra!$A19,'Growth rates'!$C$4:$C$922,$AF19))</f>
        <v>0</v>
      </c>
      <c r="AZ19" s="6">
        <f ca="1">IF($AF19="",SUMIFS('Growth rates'!W$4:W$922,'Growth rates'!$B$4:$B$922,Demands_tra!$A19,'Growth rates'!$C$4:$C$922,$AE19),SUMIFS('Growth rates'!W$4:W$922,'Growth rates'!$B$4:$B$922,Demands_tra!$A19,'Growth rates'!$C$4:$C$922,$AF19))</f>
        <v>0</v>
      </c>
      <c r="BA19" s="6">
        <f ca="1">IF($AF19="",SUMIFS('Growth rates'!X$4:X$922,'Growth rates'!$B$4:$B$922,Demands_tra!$A19,'Growth rates'!$C$4:$C$922,$AE19),SUMIFS('Growth rates'!X$4:X$922,'Growth rates'!$B$4:$B$922,Demands_tra!$A19,'Growth rates'!$C$4:$C$922,$AF19))</f>
        <v>0</v>
      </c>
      <c r="BB19" s="6">
        <f ca="1">IF($AF19="",SUMIFS('Growth rates'!Y$4:Y$922,'Growth rates'!$B$4:$B$922,Demands_tra!$A19,'Growth rates'!$C$4:$C$922,$AE19),SUMIFS('Growth rates'!Y$4:Y$922,'Growth rates'!$B$4:$B$922,Demands_tra!$A19,'Growth rates'!$C$4:$C$922,$AF19))</f>
        <v>0</v>
      </c>
      <c r="BC19" s="6">
        <f ca="1">IF($AF19="",SUMIFS('Growth rates'!Z$4:Z$922,'Growth rates'!$B$4:$B$922,Demands_tra!$A19,'Growth rates'!$C$4:$C$922,$AE19),SUMIFS('Growth rates'!Z$4:Z$922,'Growth rates'!$B$4:$B$922,Demands_tra!$A19,'Growth rates'!$C$4:$C$922,$AF19))</f>
        <v>0</v>
      </c>
      <c r="BD19" s="6">
        <f ca="1">IF($AF19="",SUMIFS('Growth rates'!AA$4:AA$922,'Growth rates'!$B$4:$B$922,Demands_tra!$A19,'Growth rates'!$C$4:$C$922,$AE19),SUMIFS('Growth rates'!AA$4:AA$922,'Growth rates'!$B$4:$B$922,Demands_tra!$A19,'Growth rates'!$C$4:$C$922,$AF19))</f>
        <v>0</v>
      </c>
      <c r="BE19" s="6">
        <f ca="1">IF($AF19="",SUMIFS('Growth rates'!AB$4:AB$922,'Growth rates'!$B$4:$B$922,Demands_tra!$A19,'Growth rates'!$C$4:$C$922,$AE19),SUMIFS('Growth rates'!AB$4:AB$922,'Growth rates'!$B$4:$B$922,Demands_tra!$A19,'Growth rates'!$C$4:$C$922,$AF19))</f>
        <v>0</v>
      </c>
      <c r="BF19" s="6">
        <f ca="1">IF($AF19="",SUMIFS('Growth rates'!AC$4:AC$922,'Growth rates'!$B$4:$B$922,Demands_tra!$A19,'Growth rates'!$C$4:$C$922,$AE19),SUMIFS('Growth rates'!AC$4:AC$922,'Growth rates'!$B$4:$B$922,Demands_tra!$A19,'Growth rates'!$C$4:$C$922,$AF19))</f>
        <v>0</v>
      </c>
      <c r="BH19" t="str">
        <f ca="1">VLOOKUP($C19,'Default drvr and elast'!$A$4:$F$49,MATCH(VLOOKUP(A19,Classification!$B$4:$D$42,3,FALSE),'Default drvr and elast'!$D$3:$F$3,0)+3,FALSE)</f>
        <v>High2</v>
      </c>
      <c r="BJ19" s="6">
        <f ca="1">IF($BI19="",SUMIF(Elasticities!$B$5:$B$52,Demands_tra!$BH19,Elasticities!C$5:C$52),SUMIF(Elasticities!$B$5:$B$52,Demands_tra!$BI19,Elasticities!C$5:C$52))</f>
        <v>0.999999999999992</v>
      </c>
      <c r="BK19" s="6">
        <f ca="1">IF($BI19="",SUMIF(Elasticities!$B$5:$B$52,Demands_tra!$BH19,Elasticities!D$5:D$52),SUMIF(Elasticities!$B$5:$B$52,Demands_tra!$BI19,Elasticities!D$5:D$52))</f>
        <v>0.997560975609749</v>
      </c>
      <c r="BL19" s="6">
        <f ca="1">IF($BI19="",SUMIF(Elasticities!$B$5:$B$52,Demands_tra!$BH19,Elasticities!E$5:E$52),SUMIF(Elasticities!$B$5:$B$52,Demands_tra!$BI19,Elasticities!E$5:E$52))</f>
        <v>0.985365853658529</v>
      </c>
      <c r="BM19" s="6">
        <f ca="1">IF($BI19="",SUMIF(Elasticities!$B$5:$B$52,Demands_tra!$BH19,Elasticities!F$5:F$52),SUMIF(Elasticities!$B$5:$B$52,Demands_tra!$BI19,Elasticities!F$5:F$52))</f>
        <v>0.973170731707309</v>
      </c>
      <c r="BN19" s="6">
        <f ca="1">IF($BI19="",SUMIF(Elasticities!$B$5:$B$52,Demands_tra!$BH19,Elasticities!G$5:G$52),SUMIF(Elasticities!$B$5:$B$52,Demands_tra!$BI19,Elasticities!G$5:G$52))</f>
        <v>0.96097560975609</v>
      </c>
      <c r="BO19" s="6">
        <f ca="1">IF($BI19="",SUMIF(Elasticities!$B$5:$B$52,Demands_tra!$BH19,Elasticities!H$5:H$52),SUMIF(Elasticities!$B$5:$B$52,Demands_tra!$BI19,Elasticities!H$5:H$52))</f>
        <v>0.948780487804871</v>
      </c>
      <c r="BP19" s="6">
        <f ca="1">IF($BI19="",SUMIF(Elasticities!$B$5:$B$52,Demands_tra!$BH19,Elasticities!I$5:I$52),SUMIF(Elasticities!$B$5:$B$52,Demands_tra!$BI19,Elasticities!I$5:I$52))</f>
        <v>0.936585365853651</v>
      </c>
      <c r="BQ19" s="6">
        <f ca="1">IF($BI19="",SUMIF(Elasticities!$B$5:$B$52,Demands_tra!$BH19,Elasticities!J$5:J$52),SUMIF(Elasticities!$B$5:$B$52,Demands_tra!$BI19,Elasticities!J$5:J$52))</f>
        <v>0.924390243902432</v>
      </c>
      <c r="BR19" s="6">
        <f ca="1">IF($BI19="",SUMIF(Elasticities!$B$5:$B$52,Demands_tra!$BH19,Elasticities!K$5:K$52),SUMIF(Elasticities!$B$5:$B$52,Demands_tra!$BI19,Elasticities!K$5:K$52))</f>
        <v>0.912195121951213</v>
      </c>
      <c r="BS19" s="6">
        <f ca="1">IF($BI19="",SUMIF(Elasticities!$B$5:$B$52,Demands_tra!$BH19,Elasticities!L$5:L$52),SUMIF(Elasticities!$B$5:$B$52,Demands_tra!$BI19,Elasticities!L$5:L$52))</f>
        <v>0.899999999999992</v>
      </c>
      <c r="BT19" s="6">
        <f ca="1">IF($BI19="",SUMIF(Elasticities!$B$5:$B$52,Demands_tra!$BH19,Elasticities!M$5:M$52),SUMIF(Elasticities!$B$5:$B$52,Demands_tra!$BI19,Elasticities!M$5:M$52))</f>
        <v>0.887499999999992</v>
      </c>
      <c r="BU19" s="6">
        <f ca="1">IF($BI19="",SUMIF(Elasticities!$B$5:$B$52,Demands_tra!$BH19,Elasticities!N$5:N$52),SUMIF(Elasticities!$B$5:$B$52,Demands_tra!$BI19,Elasticities!N$5:N$52))</f>
        <v>0.874999999999992</v>
      </c>
      <c r="BV19" s="6">
        <f ca="1">IF($BI19="",SUMIF(Elasticities!$B$5:$B$52,Demands_tra!$BH19,Elasticities!O$5:O$52),SUMIF(Elasticities!$B$5:$B$52,Demands_tra!$BI19,Elasticities!O$5:O$52))</f>
        <v>0.862499999999992</v>
      </c>
      <c r="BW19" s="6">
        <f ca="1">IF($BI19="",SUMIF(Elasticities!$B$5:$B$52,Demands_tra!$BH19,Elasticities!P$5:P$52),SUMIF(Elasticities!$B$5:$B$52,Demands_tra!$BI19,Elasticities!P$5:P$52))</f>
        <v>0.849999999999993</v>
      </c>
      <c r="BX19" s="6">
        <f ca="1">IF($BI19="",SUMIF(Elasticities!$B$5:$B$52,Demands_tra!$BH19,Elasticities!Q$5:Q$52),SUMIF(Elasticities!$B$5:$B$52,Demands_tra!$BI19,Elasticities!Q$5:Q$52))</f>
        <v>0.837499999999992</v>
      </c>
      <c r="BY19" s="6">
        <f ca="1">IF($BI19="",SUMIF(Elasticities!$B$5:$B$52,Demands_tra!$BH19,Elasticities!R$5:R$52),SUMIF(Elasticities!$B$5:$B$52,Demands_tra!$BI19,Elasticities!R$5:R$52))</f>
        <v>0.824999999999992</v>
      </c>
      <c r="BZ19" s="6">
        <f ca="1">IF($BI19="",SUMIF(Elasticities!$B$5:$B$52,Demands_tra!$BH19,Elasticities!S$5:S$52),SUMIF(Elasticities!$B$5:$B$52,Demands_tra!$BI19,Elasticities!S$5:S$52))</f>
        <v>0.812499999999992</v>
      </c>
      <c r="CA19" s="6">
        <f ca="1">IF($BI19="",SUMIF(Elasticities!$B$5:$B$52,Demands_tra!$BH19,Elasticities!T$5:T$52),SUMIF(Elasticities!$B$5:$B$52,Demands_tra!$BI19,Elasticities!T$5:T$52))</f>
        <v>0.799999999999992</v>
      </c>
      <c r="CB19" s="6" t="e">
        <f ca="1">IF($BI19="",SUMIF(Elasticities!$B$5:$B$52,Demands_tra!$BH19,Elasticities!U$5:U$52),SUMIF(Elasticities!$B$5:$B$52,Demands_tra!$BI19,Elasticities!U$5:U$52))</f>
        <v>#VALUE!</v>
      </c>
      <c r="CC19" s="6" t="e">
        <f ca="1">IF($BI19="",SUMIF(Elasticities!$B$5:$B$52,Demands_tra!$BH19,Elasticities!V$5:V$52),SUMIF(Elasticities!$B$5:$B$52,Demands_tra!$BI19,Elasticities!V$5:V$52))</f>
        <v>#VALUE!</v>
      </c>
      <c r="CD19" s="6" t="e">
        <f ca="1">IF($BI19="",SUMIF(Elasticities!$B$5:$B$52,Demands_tra!$BH19,Elasticities!W$5:W$52),SUMIF(Elasticities!$B$5:$B$52,Demands_tra!$BI19,Elasticities!W$5:W$52))</f>
        <v>#VALUE!</v>
      </c>
      <c r="CE19" s="6" t="e">
        <f ca="1">IF($BI19="",SUMIF(Elasticities!$B$5:$B$52,Demands_tra!$BH19,Elasticities!X$5:X$52),SUMIF(Elasticities!$B$5:$B$52,Demands_tra!$BI19,Elasticities!X$5:X$52))</f>
        <v>#VALUE!</v>
      </c>
      <c r="CF19" s="6" t="e">
        <f ca="1">IF($BI19="",SUMIF(Elasticities!$B$5:$B$52,Demands_tra!$BH19,Elasticities!Y$5:Y$52),SUMIF(Elasticities!$B$5:$B$52,Demands_tra!$BI19,Elasticities!Y$5:Y$52))</f>
        <v>#VALUE!</v>
      </c>
      <c r="CG19" s="6" t="e">
        <f ca="1">IF($BI19="",SUMIF(Elasticities!$B$5:$B$52,Demands_tra!$BH19,Elasticities!Z$5:Z$52),SUMIF(Elasticities!$B$5:$B$52,Demands_tra!$BI19,Elasticities!Z$5:Z$52))</f>
        <v>#VALUE!</v>
      </c>
      <c r="CH19" s="6" t="e">
        <f ca="1">IF($BI19="",SUMIF(Elasticities!$B$5:$B$52,Demands_tra!$BH19,Elasticities!AA$5:AA$52),SUMIF(Elasticities!$B$5:$B$52,Demands_tra!$BI19,Elasticities!AA$5:AA$52))</f>
        <v>#VALUE!</v>
      </c>
      <c r="CI19" s="6" t="e">
        <f ca="1">IF($BI19="",SUMIF(Elasticities!$B$5:$B$52,Demands_tra!$BH19,Elasticities!AB$5:AB$52),SUMIF(Elasticities!$B$5:$B$52,Demands_tra!$BI19,Elasticities!AB$5:AB$52))</f>
        <v>#VALUE!</v>
      </c>
    </row>
    <row r="20" spans="1:87">
      <c r="A20" t="str">
        <f>IF(BYDem_tra!B19="","\I:",BYDem_tra!B19)</f>
        <v>Africa_Other</v>
      </c>
      <c r="B20" t="str">
        <f>BYDem_tra!E19</f>
        <v>TWI</v>
      </c>
      <c r="C20" t="str">
        <f t="shared" si="0"/>
        <v>TWI</v>
      </c>
      <c r="D20" s="2">
        <f>SUMIFS(BYDem_tra!$M$2:$M$2000,BYDem_tra!$B$2:$B$2000,Demands_tra!$A20,BYDem_tra!$E$2:$E$2000,Demands_tra!$B20)</f>
        <v>88.4268823464</v>
      </c>
      <c r="E20" s="2">
        <f ca="1" t="shared" si="1"/>
        <v>90.4088922329233</v>
      </c>
      <c r="F20" s="2">
        <f ca="1" t="shared" si="2"/>
        <v>110.179501766768</v>
      </c>
      <c r="G20" s="2">
        <f ca="1" t="shared" si="3"/>
        <v>139.978785792136</v>
      </c>
      <c r="H20" s="2">
        <f ca="1" t="shared" si="4"/>
        <v>181.130390541484</v>
      </c>
      <c r="I20" s="2">
        <f ca="1" t="shared" si="5"/>
        <v>230.450026243907</v>
      </c>
      <c r="J20" s="2">
        <f ca="1" t="shared" si="6"/>
        <v>290.548472301872</v>
      </c>
      <c r="K20" s="2">
        <f ca="1" t="shared" si="7"/>
        <v>363.530048526495</v>
      </c>
      <c r="L20" s="2">
        <f ca="1" t="shared" si="8"/>
        <v>451.41463993817</v>
      </c>
      <c r="M20" s="2">
        <f ca="1" t="shared" si="9"/>
        <v>555.888279931845</v>
      </c>
      <c r="N20" s="2">
        <f ca="1" t="shared" si="10"/>
        <v>678.384865169174</v>
      </c>
      <c r="O20" s="2">
        <f ca="1" t="shared" si="11"/>
        <v>818.486619578856</v>
      </c>
      <c r="P20" s="2">
        <f ca="1" t="shared" si="12"/>
        <v>976.625315808634</v>
      </c>
      <c r="Q20" s="2">
        <f ca="1" t="shared" si="13"/>
        <v>1151.81402006513</v>
      </c>
      <c r="R20" s="2">
        <f ca="1" t="shared" si="14"/>
        <v>1343.31802925454</v>
      </c>
      <c r="S20" s="2">
        <f ca="1" t="shared" si="15"/>
        <v>1550.5295717794</v>
      </c>
      <c r="T20" s="2">
        <f ca="1" t="shared" si="16"/>
        <v>1772.43048643501</v>
      </c>
      <c r="U20" s="2">
        <f ca="1" t="shared" si="17"/>
        <v>2007.68109727587</v>
      </c>
      <c r="V20" s="2" t="e">
        <f ca="1" t="shared" si="18"/>
        <v>#VALUE!</v>
      </c>
      <c r="W20" s="2" t="e">
        <f ca="1" t="shared" si="19"/>
        <v>#DIV/0!</v>
      </c>
      <c r="X20" s="2" t="e">
        <f ca="1" t="shared" si="20"/>
        <v>#DIV/0!</v>
      </c>
      <c r="Y20" s="2" t="e">
        <f ca="1" t="shared" si="21"/>
        <v>#DIV/0!</v>
      </c>
      <c r="Z20" s="2" t="e">
        <f ca="1" t="shared" si="22"/>
        <v>#DIV/0!</v>
      </c>
      <c r="AA20" s="2" t="e">
        <f ca="1" t="shared" si="23"/>
        <v>#DIV/0!</v>
      </c>
      <c r="AB20" s="2" t="e">
        <f ca="1" t="shared" si="24"/>
        <v>#DIV/0!</v>
      </c>
      <c r="AC20" s="2" t="e">
        <f ca="1" t="shared" si="25"/>
        <v>#DIV/0!</v>
      </c>
      <c r="AE20" s="34" t="str">
        <f ca="1">VLOOKUP($C20,'Default drvr and elast'!$A$4:$C$49,MATCH(VLOOKUP(A20,Classification!$B$4:$D$99,2,FALSE),'Default drvr and elast'!$A$3:$C$3,0),FALSE)</f>
        <v>GDP</v>
      </c>
      <c r="AF20" s="4"/>
      <c r="AG20" s="6">
        <f ca="1">IF($AF20="",SUMIFS('Growth rates'!D$4:D$922,'Growth rates'!$B$4:$B$922,Demands_tra!$A20,'Growth rates'!$C$4:$C$922,$AE20),SUMIFS('Growth rates'!D$4:D$922,'Growth rates'!$B$4:$B$922,Demands_tra!$A20,'Growth rates'!$C$4:$C$922,$AF20))</f>
        <v>1</v>
      </c>
      <c r="AH20" s="6">
        <f ca="1">IF($AF20="",SUMIFS('Growth rates'!E$4:E$922,'Growth rates'!$B$4:$B$922,Demands_tra!$A20,'Growth rates'!$C$4:$C$922,$AE20),SUMIFS('Growth rates'!E$4:E$922,'Growth rates'!$B$4:$B$922,Demands_tra!$A20,'Growth rates'!$C$4:$C$922,$AF20))</f>
        <v>1.02246891243641</v>
      </c>
      <c r="AI20" s="6">
        <f ca="1">IF($AF20="",SUMIFS('Growth rates'!F$4:F$922,'Growth rates'!$B$4:$B$922,Demands_tra!$A20,'Growth rates'!$C$4:$C$922,$AE20),SUMIFS('Growth rates'!F$4:F$922,'Growth rates'!$B$4:$B$922,Demands_tra!$A20,'Growth rates'!$C$4:$C$922,$AF20))</f>
        <v>1.24938302921191</v>
      </c>
      <c r="AJ20" s="6">
        <f ca="1">IF($AF20="",SUMIFS('Growth rates'!G$4:G$922,'Growth rates'!$B$4:$B$922,Demands_tra!$A20,'Growth rates'!$C$4:$C$922,$AE20),SUMIFS('Growth rates'!G$4:G$922,'Growth rates'!$B$4:$B$922,Demands_tra!$A20,'Growth rates'!$C$4:$C$922,$AF20))</f>
        <v>1.59660851081695</v>
      </c>
      <c r="AK20" s="6">
        <f ca="1">IF($AF20="",SUMIFS('Growth rates'!H$4:H$922,'Growth rates'!$B$4:$B$922,Demands_tra!$A20,'Growth rates'!$C$4:$C$922,$AE20),SUMIFS('Growth rates'!H$4:H$922,'Growth rates'!$B$4:$B$922,Demands_tra!$A20,'Growth rates'!$C$4:$C$922,$AF20))</f>
        <v>2.08504784266403</v>
      </c>
      <c r="AL20" s="6">
        <f ca="1">IF($AF20="",SUMIFS('Growth rates'!I$4:I$922,'Growth rates'!$B$4:$B$922,Demands_tra!$A20,'Growth rates'!$C$4:$C$922,$AE20),SUMIFS('Growth rates'!I$4:I$922,'Growth rates'!$B$4:$B$922,Demands_tra!$A20,'Growth rates'!$C$4:$C$922,$AF20))</f>
        <v>2.68343024980208</v>
      </c>
      <c r="AM20" s="6">
        <f ca="1">IF($AF20="",SUMIFS('Growth rates'!J$4:J$922,'Growth rates'!$B$4:$B$922,Demands_tra!$A20,'Growth rates'!$C$4:$C$922,$AE20),SUMIFS('Growth rates'!J$4:J$922,'Growth rates'!$B$4:$B$922,Demands_tra!$A20,'Growth rates'!$C$4:$C$922,$AF20))</f>
        <v>3.43061745145576</v>
      </c>
      <c r="AN20" s="6">
        <f ca="1">IF($AF20="",SUMIFS('Growth rates'!K$4:K$922,'Growth rates'!$B$4:$B$922,Demands_tra!$A20,'Growth rates'!$C$4:$C$922,$AE20),SUMIFS('Growth rates'!K$4:K$922,'Growth rates'!$B$4:$B$922,Demands_tra!$A20,'Growth rates'!$C$4:$C$922,$AF20))</f>
        <v>4.36282278169176</v>
      </c>
      <c r="AO20" s="6">
        <f ca="1">IF($AF20="",SUMIFS('Growth rates'!L$4:L$922,'Growth rates'!$B$4:$B$922,Demands_tra!$A20,'Growth rates'!$C$4:$C$922,$AE20),SUMIFS('Growth rates'!L$4:L$922,'Growth rates'!$B$4:$B$922,Demands_tra!$A20,'Growth rates'!$C$4:$C$922,$AF20))</f>
        <v>5.51907412505686</v>
      </c>
      <c r="AP20" s="6">
        <f ca="1">IF($AF20="",SUMIFS('Growth rates'!M$4:M$922,'Growth rates'!$B$4:$B$922,Demands_tra!$A20,'Growth rates'!$C$4:$C$922,$AE20),SUMIFS('Growth rates'!M$4:M$922,'Growth rates'!$B$4:$B$922,Demands_tra!$A20,'Growth rates'!$C$4:$C$922,$AF20))</f>
        <v>6.93831073081934</v>
      </c>
      <c r="AQ20" s="6">
        <f ca="1">IF($AF20="",SUMIFS('Growth rates'!N$4:N$922,'Growth rates'!$B$4:$B$922,Demands_tra!$A20,'Growth rates'!$C$4:$C$922,$AE20),SUMIFS('Growth rates'!N$4:N$922,'Growth rates'!$B$4:$B$922,Demands_tra!$A20,'Growth rates'!$C$4:$C$922,$AF20))</f>
        <v>8.66105910457652</v>
      </c>
      <c r="AR20" s="6">
        <f ca="1">IF($AF20="",SUMIFS('Growth rates'!O$4:O$922,'Growth rates'!$B$4:$B$922,Demands_tra!$A20,'Growth rates'!$C$4:$C$922,$AE20),SUMIFS('Growth rates'!O$4:O$922,'Growth rates'!$B$4:$B$922,Demands_tra!$A20,'Growth rates'!$C$4:$C$922,$AF20))</f>
        <v>10.7052920010157</v>
      </c>
      <c r="AS20" s="6">
        <f ca="1">IF($AF20="",SUMIFS('Growth rates'!P$4:P$922,'Growth rates'!$B$4:$B$922,Demands_tra!$A20,'Growth rates'!$C$4:$C$922,$AE20),SUMIFS('Growth rates'!P$4:P$922,'Growth rates'!$B$4:$B$922,Demands_tra!$A20,'Growth rates'!$C$4:$C$922,$AF20))</f>
        <v>13.1033847939631</v>
      </c>
      <c r="AT20" s="6">
        <f ca="1">IF($AF20="",SUMIFS('Growth rates'!Q$4:Q$922,'Growth rates'!$B$4:$B$922,Demands_tra!$A20,'Growth rates'!$C$4:$C$922,$AE20),SUMIFS('Growth rates'!Q$4:Q$922,'Growth rates'!$B$4:$B$922,Demands_tra!$A20,'Growth rates'!$C$4:$C$922,$AF20))</f>
        <v>15.8686875832727</v>
      </c>
      <c r="AU20" s="6">
        <f ca="1">IF($AF20="",SUMIFS('Growth rates'!R$4:R$922,'Growth rates'!$B$4:$B$922,Demands_tra!$A20,'Growth rates'!$C$4:$C$922,$AE20),SUMIFS('Growth rates'!R$4:R$922,'Growth rates'!$B$4:$B$922,Demands_tra!$A20,'Growth rates'!$C$4:$C$922,$AF20))</f>
        <v>19.0189860674954</v>
      </c>
      <c r="AV20" s="6">
        <f ca="1">IF($AF20="",SUMIFS('Growth rates'!S$4:S$922,'Growth rates'!$B$4:$B$922,Demands_tra!$A20,'Growth rates'!$C$4:$C$922,$AE20),SUMIFS('Growth rates'!S$4:S$922,'Growth rates'!$B$4:$B$922,Demands_tra!$A20,'Growth rates'!$C$4:$C$922,$AF20))</f>
        <v>22.575041414736</v>
      </c>
      <c r="AW20" s="6">
        <f ca="1">IF($AF20="",SUMIFS('Growth rates'!T$4:T$922,'Growth rates'!$B$4:$B$922,Demands_tra!$A20,'Growth rates'!$C$4:$C$922,$AE20),SUMIFS('Growth rates'!T$4:T$922,'Growth rates'!$B$4:$B$922,Demands_tra!$A20,'Growth rates'!$C$4:$C$922,$AF20))</f>
        <v>26.5513879418483</v>
      </c>
      <c r="AX20" s="6">
        <f ca="1">IF($AF20="",SUMIFS('Growth rates'!U$4:U$922,'Growth rates'!$B$4:$B$922,Demands_tra!$A20,'Growth rates'!$C$4:$C$922,$AE20),SUMIFS('Growth rates'!U$4:U$922,'Growth rates'!$B$4:$B$922,Demands_tra!$A20,'Growth rates'!$C$4:$C$922,$AF20))</f>
        <v>30.9565185519041</v>
      </c>
      <c r="AY20" s="6">
        <f ca="1">IF($AF20="",SUMIFS('Growth rates'!V$4:V$922,'Growth rates'!$B$4:$B$922,Demands_tra!$A20,'Growth rates'!$C$4:$C$922,$AE20),SUMIFS('Growth rates'!V$4:V$922,'Growth rates'!$B$4:$B$922,Demands_tra!$A20,'Growth rates'!$C$4:$C$922,$AF20))</f>
        <v>0</v>
      </c>
      <c r="AZ20" s="6">
        <f ca="1">IF($AF20="",SUMIFS('Growth rates'!W$4:W$922,'Growth rates'!$B$4:$B$922,Demands_tra!$A20,'Growth rates'!$C$4:$C$922,$AE20),SUMIFS('Growth rates'!W$4:W$922,'Growth rates'!$B$4:$B$922,Demands_tra!$A20,'Growth rates'!$C$4:$C$922,$AF20))</f>
        <v>0</v>
      </c>
      <c r="BA20" s="6">
        <f ca="1">IF($AF20="",SUMIFS('Growth rates'!X$4:X$922,'Growth rates'!$B$4:$B$922,Demands_tra!$A20,'Growth rates'!$C$4:$C$922,$AE20),SUMIFS('Growth rates'!X$4:X$922,'Growth rates'!$B$4:$B$922,Demands_tra!$A20,'Growth rates'!$C$4:$C$922,$AF20))</f>
        <v>0</v>
      </c>
      <c r="BB20" s="6">
        <f ca="1">IF($AF20="",SUMIFS('Growth rates'!Y$4:Y$922,'Growth rates'!$B$4:$B$922,Demands_tra!$A20,'Growth rates'!$C$4:$C$922,$AE20),SUMIFS('Growth rates'!Y$4:Y$922,'Growth rates'!$B$4:$B$922,Demands_tra!$A20,'Growth rates'!$C$4:$C$922,$AF20))</f>
        <v>0</v>
      </c>
      <c r="BC20" s="6">
        <f ca="1">IF($AF20="",SUMIFS('Growth rates'!Z$4:Z$922,'Growth rates'!$B$4:$B$922,Demands_tra!$A20,'Growth rates'!$C$4:$C$922,$AE20),SUMIFS('Growth rates'!Z$4:Z$922,'Growth rates'!$B$4:$B$922,Demands_tra!$A20,'Growth rates'!$C$4:$C$922,$AF20))</f>
        <v>0</v>
      </c>
      <c r="BD20" s="6">
        <f ca="1">IF($AF20="",SUMIFS('Growth rates'!AA$4:AA$922,'Growth rates'!$B$4:$B$922,Demands_tra!$A20,'Growth rates'!$C$4:$C$922,$AE20),SUMIFS('Growth rates'!AA$4:AA$922,'Growth rates'!$B$4:$B$922,Demands_tra!$A20,'Growth rates'!$C$4:$C$922,$AF20))</f>
        <v>0</v>
      </c>
      <c r="BE20" s="6">
        <f ca="1">IF($AF20="",SUMIFS('Growth rates'!AB$4:AB$922,'Growth rates'!$B$4:$B$922,Demands_tra!$A20,'Growth rates'!$C$4:$C$922,$AE20),SUMIFS('Growth rates'!AB$4:AB$922,'Growth rates'!$B$4:$B$922,Demands_tra!$A20,'Growth rates'!$C$4:$C$922,$AF20))</f>
        <v>0</v>
      </c>
      <c r="BF20" s="6">
        <f ca="1">IF($AF20="",SUMIFS('Growth rates'!AC$4:AC$922,'Growth rates'!$B$4:$B$922,Demands_tra!$A20,'Growth rates'!$C$4:$C$922,$AE20),SUMIFS('Growth rates'!AC$4:AC$922,'Growth rates'!$B$4:$B$922,Demands_tra!$A20,'Growth rates'!$C$4:$C$922,$AF20))</f>
        <v>0</v>
      </c>
      <c r="BH20" t="str">
        <f ca="1">VLOOKUP($C20,'Default drvr and elast'!$A$4:$F$49,MATCH(VLOOKUP(A20,Classification!$B$4:$D$42,3,FALSE),'Default drvr and elast'!$D$3:$F$3,0)+3,FALSE)</f>
        <v>High2</v>
      </c>
      <c r="BJ20" s="6">
        <f ca="1">IF($BI20="",SUMIF(Elasticities!$B$5:$B$52,Demands_tra!$BH20,Elasticities!C$5:C$52),SUMIF(Elasticities!$B$5:$B$52,Demands_tra!$BI20,Elasticities!C$5:C$52))</f>
        <v>0.999999999999992</v>
      </c>
      <c r="BK20" s="6">
        <f ca="1">IF($BI20="",SUMIF(Elasticities!$B$5:$B$52,Demands_tra!$BH20,Elasticities!D$5:D$52),SUMIF(Elasticities!$B$5:$B$52,Demands_tra!$BI20,Elasticities!D$5:D$52))</f>
        <v>0.997560975609749</v>
      </c>
      <c r="BL20" s="6">
        <f ca="1">IF($BI20="",SUMIF(Elasticities!$B$5:$B$52,Demands_tra!$BH20,Elasticities!E$5:E$52),SUMIF(Elasticities!$B$5:$B$52,Demands_tra!$BI20,Elasticities!E$5:E$52))</f>
        <v>0.985365853658529</v>
      </c>
      <c r="BM20" s="6">
        <f ca="1">IF($BI20="",SUMIF(Elasticities!$B$5:$B$52,Demands_tra!$BH20,Elasticities!F$5:F$52),SUMIF(Elasticities!$B$5:$B$52,Demands_tra!$BI20,Elasticities!F$5:F$52))</f>
        <v>0.973170731707309</v>
      </c>
      <c r="BN20" s="6">
        <f ca="1">IF($BI20="",SUMIF(Elasticities!$B$5:$B$52,Demands_tra!$BH20,Elasticities!G$5:G$52),SUMIF(Elasticities!$B$5:$B$52,Demands_tra!$BI20,Elasticities!G$5:G$52))</f>
        <v>0.96097560975609</v>
      </c>
      <c r="BO20" s="6">
        <f ca="1">IF($BI20="",SUMIF(Elasticities!$B$5:$B$52,Demands_tra!$BH20,Elasticities!H$5:H$52),SUMIF(Elasticities!$B$5:$B$52,Demands_tra!$BI20,Elasticities!H$5:H$52))</f>
        <v>0.948780487804871</v>
      </c>
      <c r="BP20" s="6">
        <f ca="1">IF($BI20="",SUMIF(Elasticities!$B$5:$B$52,Demands_tra!$BH20,Elasticities!I$5:I$52),SUMIF(Elasticities!$B$5:$B$52,Demands_tra!$BI20,Elasticities!I$5:I$52))</f>
        <v>0.936585365853651</v>
      </c>
      <c r="BQ20" s="6">
        <f ca="1">IF($BI20="",SUMIF(Elasticities!$B$5:$B$52,Demands_tra!$BH20,Elasticities!J$5:J$52),SUMIF(Elasticities!$B$5:$B$52,Demands_tra!$BI20,Elasticities!J$5:J$52))</f>
        <v>0.924390243902432</v>
      </c>
      <c r="BR20" s="6">
        <f ca="1">IF($BI20="",SUMIF(Elasticities!$B$5:$B$52,Demands_tra!$BH20,Elasticities!K$5:K$52),SUMIF(Elasticities!$B$5:$B$52,Demands_tra!$BI20,Elasticities!K$5:K$52))</f>
        <v>0.912195121951213</v>
      </c>
      <c r="BS20" s="6">
        <f ca="1">IF($BI20="",SUMIF(Elasticities!$B$5:$B$52,Demands_tra!$BH20,Elasticities!L$5:L$52),SUMIF(Elasticities!$B$5:$B$52,Demands_tra!$BI20,Elasticities!L$5:L$52))</f>
        <v>0.899999999999992</v>
      </c>
      <c r="BT20" s="6">
        <f ca="1">IF($BI20="",SUMIF(Elasticities!$B$5:$B$52,Demands_tra!$BH20,Elasticities!M$5:M$52),SUMIF(Elasticities!$B$5:$B$52,Demands_tra!$BI20,Elasticities!M$5:M$52))</f>
        <v>0.887499999999992</v>
      </c>
      <c r="BU20" s="6">
        <f ca="1">IF($BI20="",SUMIF(Elasticities!$B$5:$B$52,Demands_tra!$BH20,Elasticities!N$5:N$52),SUMIF(Elasticities!$B$5:$B$52,Demands_tra!$BI20,Elasticities!N$5:N$52))</f>
        <v>0.874999999999992</v>
      </c>
      <c r="BV20" s="6">
        <f ca="1">IF($BI20="",SUMIF(Elasticities!$B$5:$B$52,Demands_tra!$BH20,Elasticities!O$5:O$52),SUMIF(Elasticities!$B$5:$B$52,Demands_tra!$BI20,Elasticities!O$5:O$52))</f>
        <v>0.862499999999992</v>
      </c>
      <c r="BW20" s="6">
        <f ca="1">IF($BI20="",SUMIF(Elasticities!$B$5:$B$52,Demands_tra!$BH20,Elasticities!P$5:P$52),SUMIF(Elasticities!$B$5:$B$52,Demands_tra!$BI20,Elasticities!P$5:P$52))</f>
        <v>0.849999999999993</v>
      </c>
      <c r="BX20" s="6">
        <f ca="1">IF($BI20="",SUMIF(Elasticities!$B$5:$B$52,Demands_tra!$BH20,Elasticities!Q$5:Q$52),SUMIF(Elasticities!$B$5:$B$52,Demands_tra!$BI20,Elasticities!Q$5:Q$52))</f>
        <v>0.837499999999992</v>
      </c>
      <c r="BY20" s="6">
        <f ca="1">IF($BI20="",SUMIF(Elasticities!$B$5:$B$52,Demands_tra!$BH20,Elasticities!R$5:R$52),SUMIF(Elasticities!$B$5:$B$52,Demands_tra!$BI20,Elasticities!R$5:R$52))</f>
        <v>0.824999999999992</v>
      </c>
      <c r="BZ20" s="6">
        <f ca="1">IF($BI20="",SUMIF(Elasticities!$B$5:$B$52,Demands_tra!$BH20,Elasticities!S$5:S$52),SUMIF(Elasticities!$B$5:$B$52,Demands_tra!$BI20,Elasticities!S$5:S$52))</f>
        <v>0.812499999999992</v>
      </c>
      <c r="CA20" s="6">
        <f ca="1">IF($BI20="",SUMIF(Elasticities!$B$5:$B$52,Demands_tra!$BH20,Elasticities!T$5:T$52),SUMIF(Elasticities!$B$5:$B$52,Demands_tra!$BI20,Elasticities!T$5:T$52))</f>
        <v>0.799999999999992</v>
      </c>
      <c r="CB20" s="6" t="e">
        <f ca="1">IF($BI20="",SUMIF(Elasticities!$B$5:$B$52,Demands_tra!$BH20,Elasticities!U$5:U$52),SUMIF(Elasticities!$B$5:$B$52,Demands_tra!$BI20,Elasticities!U$5:U$52))</f>
        <v>#VALUE!</v>
      </c>
      <c r="CC20" s="6" t="e">
        <f ca="1">IF($BI20="",SUMIF(Elasticities!$B$5:$B$52,Demands_tra!$BH20,Elasticities!V$5:V$52),SUMIF(Elasticities!$B$5:$B$52,Demands_tra!$BI20,Elasticities!V$5:V$52))</f>
        <v>#VALUE!</v>
      </c>
      <c r="CD20" s="6" t="e">
        <f ca="1">IF($BI20="",SUMIF(Elasticities!$B$5:$B$52,Demands_tra!$BH20,Elasticities!W$5:W$52),SUMIF(Elasticities!$B$5:$B$52,Demands_tra!$BI20,Elasticities!W$5:W$52))</f>
        <v>#VALUE!</v>
      </c>
      <c r="CE20" s="6" t="e">
        <f ca="1">IF($BI20="",SUMIF(Elasticities!$B$5:$B$52,Demands_tra!$BH20,Elasticities!X$5:X$52),SUMIF(Elasticities!$B$5:$B$52,Demands_tra!$BI20,Elasticities!X$5:X$52))</f>
        <v>#VALUE!</v>
      </c>
      <c r="CF20" s="6" t="e">
        <f ca="1">IF($BI20="",SUMIF(Elasticities!$B$5:$B$52,Demands_tra!$BH20,Elasticities!Y$5:Y$52),SUMIF(Elasticities!$B$5:$B$52,Demands_tra!$BI20,Elasticities!Y$5:Y$52))</f>
        <v>#VALUE!</v>
      </c>
      <c r="CG20" s="6" t="e">
        <f ca="1">IF($BI20="",SUMIF(Elasticities!$B$5:$B$52,Demands_tra!$BH20,Elasticities!Z$5:Z$52),SUMIF(Elasticities!$B$5:$B$52,Demands_tra!$BI20,Elasticities!Z$5:Z$52))</f>
        <v>#VALUE!</v>
      </c>
      <c r="CH20" s="6" t="e">
        <f ca="1">IF($BI20="",SUMIF(Elasticities!$B$5:$B$52,Demands_tra!$BH20,Elasticities!AA$5:AA$52),SUMIF(Elasticities!$B$5:$B$52,Demands_tra!$BI20,Elasticities!AA$5:AA$52))</f>
        <v>#VALUE!</v>
      </c>
      <c r="CI20" s="6" t="e">
        <f ca="1">IF($BI20="",SUMIF(Elasticities!$B$5:$B$52,Demands_tra!$BH20,Elasticities!AB$5:AB$52),SUMIF(Elasticities!$B$5:$B$52,Demands_tra!$BI20,Elasticities!AB$5:AB$52))</f>
        <v>#VALUE!</v>
      </c>
    </row>
    <row r="21" spans="1:87">
      <c r="A21" t="str">
        <f>IF(BYDem_tra!B20="","\I:",BYDem_tra!B20)</f>
        <v>Africa_Other</v>
      </c>
      <c r="B21" t="str">
        <f>BYDem_tra!E20</f>
        <v>Trd_2w</v>
      </c>
      <c r="C21" t="str">
        <f t="shared" si="0"/>
        <v>Trd_2w</v>
      </c>
      <c r="D21" s="2">
        <f>SUMIFS(BYDem_tra!$M$2:$M$2000,BYDem_tra!$B$2:$B$2000,Demands_tra!$A21,BYDem_tra!$E$2:$E$2000,Demands_tra!$B21)</f>
        <v>430.612</v>
      </c>
      <c r="E21" s="2">
        <f ca="1" t="shared" si="1"/>
        <v>442.794218633489</v>
      </c>
      <c r="F21" s="2">
        <f ca="1" t="shared" si="2"/>
        <v>502.956630473744</v>
      </c>
      <c r="G21" s="2">
        <f ca="1" t="shared" si="3"/>
        <v>566.37993000552</v>
      </c>
      <c r="H21" s="2">
        <f ca="1" t="shared" si="4"/>
        <v>631.661759226699</v>
      </c>
      <c r="I21" s="2">
        <f ca="1" t="shared" si="5"/>
        <v>697.634279955614</v>
      </c>
      <c r="J21" s="2">
        <f ca="1" t="shared" si="6"/>
        <v>763.073669799903</v>
      </c>
      <c r="K21" s="2">
        <f ca="1" t="shared" si="7"/>
        <v>826.777562969279</v>
      </c>
      <c r="L21" s="2">
        <f ca="1" t="shared" si="8"/>
        <v>887.114426195654</v>
      </c>
      <c r="M21" s="2">
        <f ca="1" t="shared" si="9"/>
        <v>943.490456473218</v>
      </c>
      <c r="N21" s="2">
        <f ca="1" t="shared" si="10"/>
        <v>995.042086942423</v>
      </c>
      <c r="O21" s="2">
        <f ca="1" t="shared" si="11"/>
        <v>1041.40666630462</v>
      </c>
      <c r="P21" s="2">
        <f ca="1" t="shared" si="12"/>
        <v>1082.11534915571</v>
      </c>
      <c r="Q21" s="2">
        <f ca="1" t="shared" si="13"/>
        <v>1116.84679511659</v>
      </c>
      <c r="R21" s="2">
        <f ca="1" t="shared" si="14"/>
        <v>1145.58839431703</v>
      </c>
      <c r="S21" s="2">
        <f ca="1" t="shared" si="15"/>
        <v>1168.56251709045</v>
      </c>
      <c r="T21" s="2">
        <f ca="1" t="shared" si="16"/>
        <v>1185.97837943394</v>
      </c>
      <c r="U21" s="2">
        <f ca="1" t="shared" si="17"/>
        <v>1198.24211848317</v>
      </c>
      <c r="V21" s="2" t="e">
        <f ca="1" t="shared" si="18"/>
        <v>#VALUE!</v>
      </c>
      <c r="W21" s="2" t="e">
        <f ca="1" t="shared" si="19"/>
        <v>#DIV/0!</v>
      </c>
      <c r="X21" s="2" t="e">
        <f ca="1" t="shared" si="20"/>
        <v>#DIV/0!</v>
      </c>
      <c r="Y21" s="2" t="e">
        <f ca="1" t="shared" si="21"/>
        <v>#DIV/0!</v>
      </c>
      <c r="Z21" s="2" t="e">
        <f ca="1" t="shared" si="22"/>
        <v>#DIV/0!</v>
      </c>
      <c r="AA21" s="2" t="e">
        <f ca="1" t="shared" si="23"/>
        <v>#DIV/0!</v>
      </c>
      <c r="AB21" s="2" t="e">
        <f ca="1" t="shared" si="24"/>
        <v>#DIV/0!</v>
      </c>
      <c r="AC21" s="2" t="e">
        <f ca="1" t="shared" si="25"/>
        <v>#DIV/0!</v>
      </c>
      <c r="AE21" s="34" t="str">
        <f ca="1">VLOOKUP($C21,'Default drvr and elast'!$A$4:$C$49,MATCH(VLOOKUP(A21,Classification!$B$4:$D$99,2,FALSE),'Default drvr and elast'!$A$3:$C$3,0),FALSE)</f>
        <v>POP</v>
      </c>
      <c r="AF21" s="4"/>
      <c r="AG21" s="6">
        <f ca="1">IF($AF21="",SUMIFS('Growth rates'!D$4:D$922,'Growth rates'!$B$4:$B$922,Demands_tra!$A21,'Growth rates'!$C$4:$C$922,$AE21),SUMIFS('Growth rates'!D$4:D$922,'Growth rates'!$B$4:$B$922,Demands_tra!$A21,'Growth rates'!$C$4:$C$922,$AF21))</f>
        <v>1</v>
      </c>
      <c r="AH21" s="6">
        <f ca="1">IF($AF21="",SUMIFS('Growth rates'!E$4:E$922,'Growth rates'!$B$4:$B$922,Demands_tra!$A21,'Growth rates'!$C$4:$C$922,$AE21),SUMIFS('Growth rates'!E$4:E$922,'Growth rates'!$B$4:$B$922,Demands_tra!$A21,'Growth rates'!$C$4:$C$922,$AF21))</f>
        <v>1.02835964629207</v>
      </c>
      <c r="AI21" s="6">
        <f ca="1">IF($AF21="",SUMIFS('Growth rates'!F$4:F$922,'Growth rates'!$B$4:$B$922,Demands_tra!$A21,'Growth rates'!$C$4:$C$922,$AE21),SUMIFS('Growth rates'!F$4:F$922,'Growth rates'!$B$4:$B$922,Demands_tra!$A21,'Growth rates'!$C$4:$C$922,$AF21))</f>
        <v>1.17015787775242</v>
      </c>
      <c r="AJ21" s="6">
        <f ca="1">IF($AF21="",SUMIFS('Growth rates'!G$4:G$922,'Growth rates'!$B$4:$B$922,Demands_tra!$A21,'Growth rates'!$C$4:$C$922,$AE21),SUMIFS('Growth rates'!G$4:G$922,'Growth rates'!$B$4:$B$922,Demands_tra!$A21,'Growth rates'!$C$4:$C$922,$AF21))</f>
        <v>1.32178389095272</v>
      </c>
      <c r="AK21" s="6">
        <f ca="1">IF($AF21="",SUMIFS('Growth rates'!H$4:H$922,'Growth rates'!$B$4:$B$922,Demands_tra!$A21,'Growth rates'!$C$4:$C$922,$AE21),SUMIFS('Growth rates'!H$4:H$922,'Growth rates'!$B$4:$B$922,Demands_tra!$A21,'Growth rates'!$C$4:$C$922,$AF21))</f>
        <v>1.4803215894015</v>
      </c>
      <c r="AL21" s="6">
        <f ca="1">IF($AF21="",SUMIFS('Growth rates'!I$4:I$922,'Growth rates'!$B$4:$B$922,Demands_tra!$A21,'Growth rates'!$C$4:$C$922,$AE21),SUMIFS('Growth rates'!I$4:I$922,'Growth rates'!$B$4:$B$922,Demands_tra!$A21,'Growth rates'!$C$4:$C$922,$AF21))</f>
        <v>1.64327701361462</v>
      </c>
      <c r="AM21" s="6">
        <f ca="1">IF($AF21="",SUMIFS('Growth rates'!J$4:J$922,'Growth rates'!$B$4:$B$922,Demands_tra!$A21,'Growth rates'!$C$4:$C$922,$AE21),SUMIFS('Growth rates'!J$4:J$922,'Growth rates'!$B$4:$B$922,Demands_tra!$A21,'Growth rates'!$C$4:$C$922,$AF21))</f>
        <v>1.807856173634</v>
      </c>
      <c r="AN21" s="6">
        <f ca="1">IF($AF21="",SUMIFS('Growth rates'!K$4:K$922,'Growth rates'!$B$4:$B$922,Demands_tra!$A21,'Growth rates'!$C$4:$C$922,$AE21),SUMIFS('Growth rates'!K$4:K$922,'Growth rates'!$B$4:$B$922,Demands_tra!$A21,'Growth rates'!$C$4:$C$922,$AF21))</f>
        <v>1.97112678896917</v>
      </c>
      <c r="AO21" s="6">
        <f ca="1">IF($AF21="",SUMIFS('Growth rates'!L$4:L$922,'Growth rates'!$B$4:$B$922,Demands_tra!$A21,'Growth rates'!$C$4:$C$922,$AE21),SUMIFS('Growth rates'!L$4:L$922,'Growth rates'!$B$4:$B$922,Demands_tra!$A21,'Growth rates'!$C$4:$C$922,$AF21))</f>
        <v>2.12882285563043</v>
      </c>
      <c r="AP21" s="6">
        <f ca="1">IF($AF21="",SUMIFS('Growth rates'!M$4:M$922,'Growth rates'!$B$4:$B$922,Demands_tra!$A21,'Growth rates'!$C$4:$C$922,$AE21),SUMIFS('Growth rates'!M$4:M$922,'Growth rates'!$B$4:$B$922,Demands_tra!$A21,'Growth rates'!$C$4:$C$922,$AF21))</f>
        <v>2.27914115883496</v>
      </c>
      <c r="AQ21" s="6">
        <f ca="1">IF($AF21="",SUMIFS('Growth rates'!N$4:N$922,'Growth rates'!$B$4:$B$922,Demands_tra!$A21,'Growth rates'!$C$4:$C$922,$AE21),SUMIFS('Growth rates'!N$4:N$922,'Growth rates'!$B$4:$B$922,Demands_tra!$A21,'Growth rates'!$C$4:$C$922,$AF21))</f>
        <v>2.41945733999278</v>
      </c>
      <c r="AR21" s="6">
        <f ca="1">IF($AF21="",SUMIFS('Growth rates'!O$4:O$922,'Growth rates'!$B$4:$B$922,Demands_tra!$A21,'Growth rates'!$C$4:$C$922,$AE21),SUMIFS('Growth rates'!O$4:O$922,'Growth rates'!$B$4:$B$922,Demands_tra!$A21,'Growth rates'!$C$4:$C$922,$AF21))</f>
        <v>2.54829854847816</v>
      </c>
      <c r="AS21" s="6">
        <f ca="1">IF($AF21="",SUMIFS('Growth rates'!P$4:P$922,'Growth rates'!$B$4:$B$922,Demands_tra!$A21,'Growth rates'!$C$4:$C$922,$AE21),SUMIFS('Growth rates'!P$4:P$922,'Growth rates'!$B$4:$B$922,Demands_tra!$A21,'Growth rates'!$C$4:$C$922,$AF21))</f>
        <v>2.6637921436305</v>
      </c>
      <c r="AT21" s="6">
        <f ca="1">IF($AF21="",SUMIFS('Growth rates'!Q$4:Q$922,'Growth rates'!$B$4:$B$922,Demands_tra!$A21,'Growth rates'!$C$4:$C$922,$AE21),SUMIFS('Growth rates'!Q$4:Q$922,'Growth rates'!$B$4:$B$922,Demands_tra!$A21,'Growth rates'!$C$4:$C$922,$AF21))</f>
        <v>2.76437656345089</v>
      </c>
      <c r="AU21" s="6">
        <f ca="1">IF($AF21="",SUMIFS('Growth rates'!R$4:R$922,'Growth rates'!$B$4:$B$922,Demands_tra!$A21,'Growth rates'!$C$4:$C$922,$AE21),SUMIFS('Growth rates'!R$4:R$922,'Growth rates'!$B$4:$B$922,Demands_tra!$A21,'Growth rates'!$C$4:$C$922,$AF21))</f>
        <v>2.84931997770064</v>
      </c>
      <c r="AV21" s="6">
        <f ca="1">IF($AF21="",SUMIFS('Growth rates'!S$4:S$922,'Growth rates'!$B$4:$B$922,Demands_tra!$A21,'Growth rates'!$C$4:$C$922,$AE21),SUMIFS('Growth rates'!S$4:S$922,'Growth rates'!$B$4:$B$922,Demands_tra!$A21,'Growth rates'!$C$4:$C$922,$AF21))</f>
        <v>2.91858238898645</v>
      </c>
      <c r="AW21" s="6">
        <f ca="1">IF($AF21="",SUMIFS('Growth rates'!T$4:T$922,'Growth rates'!$B$4:$B$922,Demands_tra!$A21,'Growth rates'!$C$4:$C$922,$AE21),SUMIFS('Growth rates'!T$4:T$922,'Growth rates'!$B$4:$B$922,Demands_tra!$A21,'Growth rates'!$C$4:$C$922,$AF21))</f>
        <v>2.97211785895335</v>
      </c>
      <c r="AX21" s="6">
        <f ca="1">IF($AF21="",SUMIFS('Growth rates'!U$4:U$922,'Growth rates'!$B$4:$B$922,Demands_tra!$A21,'Growth rates'!$C$4:$C$922,$AE21),SUMIFS('Growth rates'!U$4:U$922,'Growth rates'!$B$4:$B$922,Demands_tra!$A21,'Growth rates'!$C$4:$C$922,$AF21))</f>
        <v>3.01053474588593</v>
      </c>
      <c r="AY21" s="6">
        <f ca="1">IF($AF21="",SUMIFS('Growth rates'!V$4:V$922,'Growth rates'!$B$4:$B$922,Demands_tra!$A21,'Growth rates'!$C$4:$C$922,$AE21),SUMIFS('Growth rates'!V$4:V$922,'Growth rates'!$B$4:$B$922,Demands_tra!$A21,'Growth rates'!$C$4:$C$922,$AF21))</f>
        <v>0</v>
      </c>
      <c r="AZ21" s="6">
        <f ca="1">IF($AF21="",SUMIFS('Growth rates'!W$4:W$922,'Growth rates'!$B$4:$B$922,Demands_tra!$A21,'Growth rates'!$C$4:$C$922,$AE21),SUMIFS('Growth rates'!W$4:W$922,'Growth rates'!$B$4:$B$922,Demands_tra!$A21,'Growth rates'!$C$4:$C$922,$AF21))</f>
        <v>0</v>
      </c>
      <c r="BA21" s="6">
        <f ca="1">IF($AF21="",SUMIFS('Growth rates'!X$4:X$922,'Growth rates'!$B$4:$B$922,Demands_tra!$A21,'Growth rates'!$C$4:$C$922,$AE21),SUMIFS('Growth rates'!X$4:X$922,'Growth rates'!$B$4:$B$922,Demands_tra!$A21,'Growth rates'!$C$4:$C$922,$AF21))</f>
        <v>0</v>
      </c>
      <c r="BB21" s="6">
        <f ca="1">IF($AF21="",SUMIFS('Growth rates'!Y$4:Y$922,'Growth rates'!$B$4:$B$922,Demands_tra!$A21,'Growth rates'!$C$4:$C$922,$AE21),SUMIFS('Growth rates'!Y$4:Y$922,'Growth rates'!$B$4:$B$922,Demands_tra!$A21,'Growth rates'!$C$4:$C$922,$AF21))</f>
        <v>0</v>
      </c>
      <c r="BC21" s="6">
        <f ca="1">IF($AF21="",SUMIFS('Growth rates'!Z$4:Z$922,'Growth rates'!$B$4:$B$922,Demands_tra!$A21,'Growth rates'!$C$4:$C$922,$AE21),SUMIFS('Growth rates'!Z$4:Z$922,'Growth rates'!$B$4:$B$922,Demands_tra!$A21,'Growth rates'!$C$4:$C$922,$AF21))</f>
        <v>0</v>
      </c>
      <c r="BD21" s="6">
        <f ca="1">IF($AF21="",SUMIFS('Growth rates'!AA$4:AA$922,'Growth rates'!$B$4:$B$922,Demands_tra!$A21,'Growth rates'!$C$4:$C$922,$AE21),SUMIFS('Growth rates'!AA$4:AA$922,'Growth rates'!$B$4:$B$922,Demands_tra!$A21,'Growth rates'!$C$4:$C$922,$AF21))</f>
        <v>0</v>
      </c>
      <c r="BE21" s="6">
        <f ca="1">IF($AF21="",SUMIFS('Growth rates'!AB$4:AB$922,'Growth rates'!$B$4:$B$922,Demands_tra!$A21,'Growth rates'!$C$4:$C$922,$AE21),SUMIFS('Growth rates'!AB$4:AB$922,'Growth rates'!$B$4:$B$922,Demands_tra!$A21,'Growth rates'!$C$4:$C$922,$AF21))</f>
        <v>0</v>
      </c>
      <c r="BF21" s="6">
        <f ca="1">IF($AF21="",SUMIFS('Growth rates'!AC$4:AC$922,'Growth rates'!$B$4:$B$922,Demands_tra!$A21,'Growth rates'!$C$4:$C$922,$AE21),SUMIFS('Growth rates'!AC$4:AC$922,'Growth rates'!$B$4:$B$922,Demands_tra!$A21,'Growth rates'!$C$4:$C$922,$AF21))</f>
        <v>0</v>
      </c>
      <c r="BH21" t="str">
        <f ca="1">VLOOKUP($C21,'Default drvr and elast'!$A$4:$F$49,MATCH(VLOOKUP(A21,Classification!$B$4:$D$42,3,FALSE),'Default drvr and elast'!$D$3:$F$3,0)+3,FALSE)</f>
        <v>High2</v>
      </c>
      <c r="BJ21" s="6">
        <f ca="1">IF($BI21="",SUMIF(Elasticities!$B$5:$B$52,Demands_tra!$BH21,Elasticities!C$5:C$52),SUMIF(Elasticities!$B$5:$B$52,Demands_tra!$BI21,Elasticities!C$5:C$52))</f>
        <v>0.999999999999992</v>
      </c>
      <c r="BK21" s="6">
        <f ca="1">IF($BI21="",SUMIF(Elasticities!$B$5:$B$52,Demands_tra!$BH21,Elasticities!D$5:D$52),SUMIF(Elasticities!$B$5:$B$52,Demands_tra!$BI21,Elasticities!D$5:D$52))</f>
        <v>0.997560975609749</v>
      </c>
      <c r="BL21" s="6">
        <f ca="1">IF($BI21="",SUMIF(Elasticities!$B$5:$B$52,Demands_tra!$BH21,Elasticities!E$5:E$52),SUMIF(Elasticities!$B$5:$B$52,Demands_tra!$BI21,Elasticities!E$5:E$52))</f>
        <v>0.985365853658529</v>
      </c>
      <c r="BM21" s="6">
        <f ca="1">IF($BI21="",SUMIF(Elasticities!$B$5:$B$52,Demands_tra!$BH21,Elasticities!F$5:F$52),SUMIF(Elasticities!$B$5:$B$52,Demands_tra!$BI21,Elasticities!F$5:F$52))</f>
        <v>0.973170731707309</v>
      </c>
      <c r="BN21" s="6">
        <f ca="1">IF($BI21="",SUMIF(Elasticities!$B$5:$B$52,Demands_tra!$BH21,Elasticities!G$5:G$52),SUMIF(Elasticities!$B$5:$B$52,Demands_tra!$BI21,Elasticities!G$5:G$52))</f>
        <v>0.96097560975609</v>
      </c>
      <c r="BO21" s="6">
        <f ca="1">IF($BI21="",SUMIF(Elasticities!$B$5:$B$52,Demands_tra!$BH21,Elasticities!H$5:H$52),SUMIF(Elasticities!$B$5:$B$52,Demands_tra!$BI21,Elasticities!H$5:H$52))</f>
        <v>0.948780487804871</v>
      </c>
      <c r="BP21" s="6">
        <f ca="1">IF($BI21="",SUMIF(Elasticities!$B$5:$B$52,Demands_tra!$BH21,Elasticities!I$5:I$52),SUMIF(Elasticities!$B$5:$B$52,Demands_tra!$BI21,Elasticities!I$5:I$52))</f>
        <v>0.936585365853651</v>
      </c>
      <c r="BQ21" s="6">
        <f ca="1">IF($BI21="",SUMIF(Elasticities!$B$5:$B$52,Demands_tra!$BH21,Elasticities!J$5:J$52),SUMIF(Elasticities!$B$5:$B$52,Demands_tra!$BI21,Elasticities!J$5:J$52))</f>
        <v>0.924390243902432</v>
      </c>
      <c r="BR21" s="6">
        <f ca="1">IF($BI21="",SUMIF(Elasticities!$B$5:$B$52,Demands_tra!$BH21,Elasticities!K$5:K$52),SUMIF(Elasticities!$B$5:$B$52,Demands_tra!$BI21,Elasticities!K$5:K$52))</f>
        <v>0.912195121951213</v>
      </c>
      <c r="BS21" s="6">
        <f ca="1">IF($BI21="",SUMIF(Elasticities!$B$5:$B$52,Demands_tra!$BH21,Elasticities!L$5:L$52),SUMIF(Elasticities!$B$5:$B$52,Demands_tra!$BI21,Elasticities!L$5:L$52))</f>
        <v>0.899999999999992</v>
      </c>
      <c r="BT21" s="6">
        <f ca="1">IF($BI21="",SUMIF(Elasticities!$B$5:$B$52,Demands_tra!$BH21,Elasticities!M$5:M$52),SUMIF(Elasticities!$B$5:$B$52,Demands_tra!$BI21,Elasticities!M$5:M$52))</f>
        <v>0.887499999999992</v>
      </c>
      <c r="BU21" s="6">
        <f ca="1">IF($BI21="",SUMIF(Elasticities!$B$5:$B$52,Demands_tra!$BH21,Elasticities!N$5:N$52),SUMIF(Elasticities!$B$5:$B$52,Demands_tra!$BI21,Elasticities!N$5:N$52))</f>
        <v>0.874999999999992</v>
      </c>
      <c r="BV21" s="6">
        <f ca="1">IF($BI21="",SUMIF(Elasticities!$B$5:$B$52,Demands_tra!$BH21,Elasticities!O$5:O$52),SUMIF(Elasticities!$B$5:$B$52,Demands_tra!$BI21,Elasticities!O$5:O$52))</f>
        <v>0.862499999999992</v>
      </c>
      <c r="BW21" s="6">
        <f ca="1">IF($BI21="",SUMIF(Elasticities!$B$5:$B$52,Demands_tra!$BH21,Elasticities!P$5:P$52),SUMIF(Elasticities!$B$5:$B$52,Demands_tra!$BI21,Elasticities!P$5:P$52))</f>
        <v>0.849999999999993</v>
      </c>
      <c r="BX21" s="6">
        <f ca="1">IF($BI21="",SUMIF(Elasticities!$B$5:$B$52,Demands_tra!$BH21,Elasticities!Q$5:Q$52),SUMIF(Elasticities!$B$5:$B$52,Demands_tra!$BI21,Elasticities!Q$5:Q$52))</f>
        <v>0.837499999999992</v>
      </c>
      <c r="BY21" s="6">
        <f ca="1">IF($BI21="",SUMIF(Elasticities!$B$5:$B$52,Demands_tra!$BH21,Elasticities!R$5:R$52),SUMIF(Elasticities!$B$5:$B$52,Demands_tra!$BI21,Elasticities!R$5:R$52))</f>
        <v>0.824999999999992</v>
      </c>
      <c r="BZ21" s="6">
        <f ca="1">IF($BI21="",SUMIF(Elasticities!$B$5:$B$52,Demands_tra!$BH21,Elasticities!S$5:S$52),SUMIF(Elasticities!$B$5:$B$52,Demands_tra!$BI21,Elasticities!S$5:S$52))</f>
        <v>0.812499999999992</v>
      </c>
      <c r="CA21" s="6">
        <f ca="1">IF($BI21="",SUMIF(Elasticities!$B$5:$B$52,Demands_tra!$BH21,Elasticities!T$5:T$52),SUMIF(Elasticities!$B$5:$B$52,Demands_tra!$BI21,Elasticities!T$5:T$52))</f>
        <v>0.799999999999992</v>
      </c>
      <c r="CB21" s="6" t="e">
        <f ca="1">IF($BI21="",SUMIF(Elasticities!$B$5:$B$52,Demands_tra!$BH21,Elasticities!U$5:U$52),SUMIF(Elasticities!$B$5:$B$52,Demands_tra!$BI21,Elasticities!U$5:U$52))</f>
        <v>#VALUE!</v>
      </c>
      <c r="CC21" s="6" t="e">
        <f ca="1">IF($BI21="",SUMIF(Elasticities!$B$5:$B$52,Demands_tra!$BH21,Elasticities!V$5:V$52),SUMIF(Elasticities!$B$5:$B$52,Demands_tra!$BI21,Elasticities!V$5:V$52))</f>
        <v>#VALUE!</v>
      </c>
      <c r="CD21" s="6" t="e">
        <f ca="1">IF($BI21="",SUMIF(Elasticities!$B$5:$B$52,Demands_tra!$BH21,Elasticities!W$5:W$52),SUMIF(Elasticities!$B$5:$B$52,Demands_tra!$BI21,Elasticities!W$5:W$52))</f>
        <v>#VALUE!</v>
      </c>
      <c r="CE21" s="6" t="e">
        <f ca="1">IF($BI21="",SUMIF(Elasticities!$B$5:$B$52,Demands_tra!$BH21,Elasticities!X$5:X$52),SUMIF(Elasticities!$B$5:$B$52,Demands_tra!$BI21,Elasticities!X$5:X$52))</f>
        <v>#VALUE!</v>
      </c>
      <c r="CF21" s="6" t="e">
        <f ca="1">IF($BI21="",SUMIF(Elasticities!$B$5:$B$52,Demands_tra!$BH21,Elasticities!Y$5:Y$52),SUMIF(Elasticities!$B$5:$B$52,Demands_tra!$BI21,Elasticities!Y$5:Y$52))</f>
        <v>#VALUE!</v>
      </c>
      <c r="CG21" s="6" t="e">
        <f ca="1">IF($BI21="",SUMIF(Elasticities!$B$5:$B$52,Demands_tra!$BH21,Elasticities!Z$5:Z$52),SUMIF(Elasticities!$B$5:$B$52,Demands_tra!$BI21,Elasticities!Z$5:Z$52))</f>
        <v>#VALUE!</v>
      </c>
      <c r="CH21" s="6" t="e">
        <f ca="1">IF($BI21="",SUMIF(Elasticities!$B$5:$B$52,Demands_tra!$BH21,Elasticities!AA$5:AA$52),SUMIF(Elasticities!$B$5:$B$52,Demands_tra!$BI21,Elasticities!AA$5:AA$52))</f>
        <v>#VALUE!</v>
      </c>
      <c r="CI21" s="6" t="e">
        <f ca="1">IF($BI21="",SUMIF(Elasticities!$B$5:$B$52,Demands_tra!$BH21,Elasticities!AB$5:AB$52),SUMIF(Elasticities!$B$5:$B$52,Demands_tra!$BI21,Elasticities!AB$5:AB$52))</f>
        <v>#VALUE!</v>
      </c>
    </row>
    <row r="22" spans="1:87">
      <c r="A22" t="str">
        <f>IF(BYDem_tra!B21="","\I:",BYDem_tra!B21)</f>
        <v>Africa_Other</v>
      </c>
      <c r="B22" t="str">
        <f>BYDem_tra!E21</f>
        <v>Trd_3w</v>
      </c>
      <c r="C22" t="str">
        <f t="shared" si="0"/>
        <v>Trd_3w</v>
      </c>
      <c r="D22" s="2">
        <f>SUMIFS(BYDem_tra!$M$2:$M$2000,BYDem_tra!$B$2:$B$2000,Demands_tra!$A22,BYDem_tra!$E$2:$E$2000,Demands_tra!$B22)</f>
        <v>72.945</v>
      </c>
      <c r="E22" s="2">
        <f ca="1" t="shared" si="1"/>
        <v>75.0086488026804</v>
      </c>
      <c r="F22" s="2">
        <f ca="1" t="shared" si="2"/>
        <v>85.2000673690172</v>
      </c>
      <c r="G22" s="2">
        <f ca="1" t="shared" si="3"/>
        <v>95.9438752153973</v>
      </c>
      <c r="H22" s="2">
        <f ca="1" t="shared" si="4"/>
        <v>107.002515087344</v>
      </c>
      <c r="I22" s="2">
        <f ca="1" t="shared" si="5"/>
        <v>118.178157021547</v>
      </c>
      <c r="J22" s="2">
        <f ca="1" t="shared" si="6"/>
        <v>129.263487416872</v>
      </c>
      <c r="K22" s="2">
        <f ca="1" t="shared" si="7"/>
        <v>140.054827387054</v>
      </c>
      <c r="L22" s="2">
        <f ca="1" t="shared" si="8"/>
        <v>150.275797745632</v>
      </c>
      <c r="M22" s="2">
        <f ca="1" t="shared" si="9"/>
        <v>159.825809191195</v>
      </c>
      <c r="N22" s="2">
        <f ca="1" t="shared" si="10"/>
        <v>168.558574846997</v>
      </c>
      <c r="O22" s="2">
        <f ca="1" t="shared" si="11"/>
        <v>176.412662149662</v>
      </c>
      <c r="P22" s="2">
        <f ca="1" t="shared" si="12"/>
        <v>183.308649420275</v>
      </c>
      <c r="Q22" s="2">
        <f ca="1" t="shared" si="13"/>
        <v>189.192102100684</v>
      </c>
      <c r="R22" s="2">
        <f ca="1" t="shared" si="14"/>
        <v>194.060884098576</v>
      </c>
      <c r="S22" s="2">
        <f ca="1" t="shared" si="15"/>
        <v>197.952664600992</v>
      </c>
      <c r="T22" s="2">
        <f ca="1" t="shared" si="16"/>
        <v>200.90288447096</v>
      </c>
      <c r="U22" s="2">
        <f ca="1" t="shared" si="17"/>
        <v>202.980342704697</v>
      </c>
      <c r="V22" s="2" t="e">
        <f ca="1" t="shared" si="18"/>
        <v>#VALUE!</v>
      </c>
      <c r="W22" s="2" t="e">
        <f ca="1" t="shared" si="19"/>
        <v>#DIV/0!</v>
      </c>
      <c r="X22" s="2" t="e">
        <f ca="1" t="shared" si="20"/>
        <v>#DIV/0!</v>
      </c>
      <c r="Y22" s="2" t="e">
        <f ca="1" t="shared" si="21"/>
        <v>#DIV/0!</v>
      </c>
      <c r="Z22" s="2" t="e">
        <f ca="1" t="shared" si="22"/>
        <v>#DIV/0!</v>
      </c>
      <c r="AA22" s="2" t="e">
        <f ca="1" t="shared" si="23"/>
        <v>#DIV/0!</v>
      </c>
      <c r="AB22" s="2" t="e">
        <f ca="1" t="shared" si="24"/>
        <v>#DIV/0!</v>
      </c>
      <c r="AC22" s="2" t="e">
        <f ca="1" t="shared" si="25"/>
        <v>#DIV/0!</v>
      </c>
      <c r="AE22" s="34" t="str">
        <f ca="1">VLOOKUP($C22,'Default drvr and elast'!$A$4:$C$49,MATCH(VLOOKUP(A22,Classification!$B$4:$D$99,2,FALSE),'Default drvr and elast'!$A$3:$C$3,0),FALSE)</f>
        <v>POP</v>
      </c>
      <c r="AF22" s="4"/>
      <c r="AG22" s="6">
        <f ca="1">IF($AF22="",SUMIFS('Growth rates'!D$4:D$922,'Growth rates'!$B$4:$B$922,Demands_tra!$A22,'Growth rates'!$C$4:$C$922,$AE22),SUMIFS('Growth rates'!D$4:D$922,'Growth rates'!$B$4:$B$922,Demands_tra!$A22,'Growth rates'!$C$4:$C$922,$AF22))</f>
        <v>1</v>
      </c>
      <c r="AH22" s="6">
        <f ca="1">IF($AF22="",SUMIFS('Growth rates'!E$4:E$922,'Growth rates'!$B$4:$B$922,Demands_tra!$A22,'Growth rates'!$C$4:$C$922,$AE22),SUMIFS('Growth rates'!E$4:E$922,'Growth rates'!$B$4:$B$922,Demands_tra!$A22,'Growth rates'!$C$4:$C$922,$AF22))</f>
        <v>1.02835964629207</v>
      </c>
      <c r="AI22" s="6">
        <f ca="1">IF($AF22="",SUMIFS('Growth rates'!F$4:F$922,'Growth rates'!$B$4:$B$922,Demands_tra!$A22,'Growth rates'!$C$4:$C$922,$AE22),SUMIFS('Growth rates'!F$4:F$922,'Growth rates'!$B$4:$B$922,Demands_tra!$A22,'Growth rates'!$C$4:$C$922,$AF22))</f>
        <v>1.17015787775242</v>
      </c>
      <c r="AJ22" s="6">
        <f ca="1">IF($AF22="",SUMIFS('Growth rates'!G$4:G$922,'Growth rates'!$B$4:$B$922,Demands_tra!$A22,'Growth rates'!$C$4:$C$922,$AE22),SUMIFS('Growth rates'!G$4:G$922,'Growth rates'!$B$4:$B$922,Demands_tra!$A22,'Growth rates'!$C$4:$C$922,$AF22))</f>
        <v>1.32178389095272</v>
      </c>
      <c r="AK22" s="6">
        <f ca="1">IF($AF22="",SUMIFS('Growth rates'!H$4:H$922,'Growth rates'!$B$4:$B$922,Demands_tra!$A22,'Growth rates'!$C$4:$C$922,$AE22),SUMIFS('Growth rates'!H$4:H$922,'Growth rates'!$B$4:$B$922,Demands_tra!$A22,'Growth rates'!$C$4:$C$922,$AF22))</f>
        <v>1.4803215894015</v>
      </c>
      <c r="AL22" s="6">
        <f ca="1">IF($AF22="",SUMIFS('Growth rates'!I$4:I$922,'Growth rates'!$B$4:$B$922,Demands_tra!$A22,'Growth rates'!$C$4:$C$922,$AE22),SUMIFS('Growth rates'!I$4:I$922,'Growth rates'!$B$4:$B$922,Demands_tra!$A22,'Growth rates'!$C$4:$C$922,$AF22))</f>
        <v>1.64327701361462</v>
      </c>
      <c r="AM22" s="6">
        <f ca="1">IF($AF22="",SUMIFS('Growth rates'!J$4:J$922,'Growth rates'!$B$4:$B$922,Demands_tra!$A22,'Growth rates'!$C$4:$C$922,$AE22),SUMIFS('Growth rates'!J$4:J$922,'Growth rates'!$B$4:$B$922,Demands_tra!$A22,'Growth rates'!$C$4:$C$922,$AF22))</f>
        <v>1.807856173634</v>
      </c>
      <c r="AN22" s="6">
        <f ca="1">IF($AF22="",SUMIFS('Growth rates'!K$4:K$922,'Growth rates'!$B$4:$B$922,Demands_tra!$A22,'Growth rates'!$C$4:$C$922,$AE22),SUMIFS('Growth rates'!K$4:K$922,'Growth rates'!$B$4:$B$922,Demands_tra!$A22,'Growth rates'!$C$4:$C$922,$AF22))</f>
        <v>1.97112678896917</v>
      </c>
      <c r="AO22" s="6">
        <f ca="1">IF($AF22="",SUMIFS('Growth rates'!L$4:L$922,'Growth rates'!$B$4:$B$922,Demands_tra!$A22,'Growth rates'!$C$4:$C$922,$AE22),SUMIFS('Growth rates'!L$4:L$922,'Growth rates'!$B$4:$B$922,Demands_tra!$A22,'Growth rates'!$C$4:$C$922,$AF22))</f>
        <v>2.12882285563043</v>
      </c>
      <c r="AP22" s="6">
        <f ca="1">IF($AF22="",SUMIFS('Growth rates'!M$4:M$922,'Growth rates'!$B$4:$B$922,Demands_tra!$A22,'Growth rates'!$C$4:$C$922,$AE22),SUMIFS('Growth rates'!M$4:M$922,'Growth rates'!$B$4:$B$922,Demands_tra!$A22,'Growth rates'!$C$4:$C$922,$AF22))</f>
        <v>2.27914115883496</v>
      </c>
      <c r="AQ22" s="6">
        <f ca="1">IF($AF22="",SUMIFS('Growth rates'!N$4:N$922,'Growth rates'!$B$4:$B$922,Demands_tra!$A22,'Growth rates'!$C$4:$C$922,$AE22),SUMIFS('Growth rates'!N$4:N$922,'Growth rates'!$B$4:$B$922,Demands_tra!$A22,'Growth rates'!$C$4:$C$922,$AF22))</f>
        <v>2.41945733999278</v>
      </c>
      <c r="AR22" s="6">
        <f ca="1">IF($AF22="",SUMIFS('Growth rates'!O$4:O$922,'Growth rates'!$B$4:$B$922,Demands_tra!$A22,'Growth rates'!$C$4:$C$922,$AE22),SUMIFS('Growth rates'!O$4:O$922,'Growth rates'!$B$4:$B$922,Demands_tra!$A22,'Growth rates'!$C$4:$C$922,$AF22))</f>
        <v>2.54829854847816</v>
      </c>
      <c r="AS22" s="6">
        <f ca="1">IF($AF22="",SUMIFS('Growth rates'!P$4:P$922,'Growth rates'!$B$4:$B$922,Demands_tra!$A22,'Growth rates'!$C$4:$C$922,$AE22),SUMIFS('Growth rates'!P$4:P$922,'Growth rates'!$B$4:$B$922,Demands_tra!$A22,'Growth rates'!$C$4:$C$922,$AF22))</f>
        <v>2.6637921436305</v>
      </c>
      <c r="AT22" s="6">
        <f ca="1">IF($AF22="",SUMIFS('Growth rates'!Q$4:Q$922,'Growth rates'!$B$4:$B$922,Demands_tra!$A22,'Growth rates'!$C$4:$C$922,$AE22),SUMIFS('Growth rates'!Q$4:Q$922,'Growth rates'!$B$4:$B$922,Demands_tra!$A22,'Growth rates'!$C$4:$C$922,$AF22))</f>
        <v>2.76437656345089</v>
      </c>
      <c r="AU22" s="6">
        <f ca="1">IF($AF22="",SUMIFS('Growth rates'!R$4:R$922,'Growth rates'!$B$4:$B$922,Demands_tra!$A22,'Growth rates'!$C$4:$C$922,$AE22),SUMIFS('Growth rates'!R$4:R$922,'Growth rates'!$B$4:$B$922,Demands_tra!$A22,'Growth rates'!$C$4:$C$922,$AF22))</f>
        <v>2.84931997770064</v>
      </c>
      <c r="AV22" s="6">
        <f ca="1">IF($AF22="",SUMIFS('Growth rates'!S$4:S$922,'Growth rates'!$B$4:$B$922,Demands_tra!$A22,'Growth rates'!$C$4:$C$922,$AE22),SUMIFS('Growth rates'!S$4:S$922,'Growth rates'!$B$4:$B$922,Demands_tra!$A22,'Growth rates'!$C$4:$C$922,$AF22))</f>
        <v>2.91858238898645</v>
      </c>
      <c r="AW22" s="6">
        <f ca="1">IF($AF22="",SUMIFS('Growth rates'!T$4:T$922,'Growth rates'!$B$4:$B$922,Demands_tra!$A22,'Growth rates'!$C$4:$C$922,$AE22),SUMIFS('Growth rates'!T$4:T$922,'Growth rates'!$B$4:$B$922,Demands_tra!$A22,'Growth rates'!$C$4:$C$922,$AF22))</f>
        <v>2.97211785895335</v>
      </c>
      <c r="AX22" s="6">
        <f ca="1">IF($AF22="",SUMIFS('Growth rates'!U$4:U$922,'Growth rates'!$B$4:$B$922,Demands_tra!$A22,'Growth rates'!$C$4:$C$922,$AE22),SUMIFS('Growth rates'!U$4:U$922,'Growth rates'!$B$4:$B$922,Demands_tra!$A22,'Growth rates'!$C$4:$C$922,$AF22))</f>
        <v>3.01053474588593</v>
      </c>
      <c r="AY22" s="6">
        <f ca="1">IF($AF22="",SUMIFS('Growth rates'!V$4:V$922,'Growth rates'!$B$4:$B$922,Demands_tra!$A22,'Growth rates'!$C$4:$C$922,$AE22),SUMIFS('Growth rates'!V$4:V$922,'Growth rates'!$B$4:$B$922,Demands_tra!$A22,'Growth rates'!$C$4:$C$922,$AF22))</f>
        <v>0</v>
      </c>
      <c r="AZ22" s="6">
        <f ca="1">IF($AF22="",SUMIFS('Growth rates'!W$4:W$922,'Growth rates'!$B$4:$B$922,Demands_tra!$A22,'Growth rates'!$C$4:$C$922,$AE22),SUMIFS('Growth rates'!W$4:W$922,'Growth rates'!$B$4:$B$922,Demands_tra!$A22,'Growth rates'!$C$4:$C$922,$AF22))</f>
        <v>0</v>
      </c>
      <c r="BA22" s="6">
        <f ca="1">IF($AF22="",SUMIFS('Growth rates'!X$4:X$922,'Growth rates'!$B$4:$B$922,Demands_tra!$A22,'Growth rates'!$C$4:$C$922,$AE22),SUMIFS('Growth rates'!X$4:X$922,'Growth rates'!$B$4:$B$922,Demands_tra!$A22,'Growth rates'!$C$4:$C$922,$AF22))</f>
        <v>0</v>
      </c>
      <c r="BB22" s="6">
        <f ca="1">IF($AF22="",SUMIFS('Growth rates'!Y$4:Y$922,'Growth rates'!$B$4:$B$922,Demands_tra!$A22,'Growth rates'!$C$4:$C$922,$AE22),SUMIFS('Growth rates'!Y$4:Y$922,'Growth rates'!$B$4:$B$922,Demands_tra!$A22,'Growth rates'!$C$4:$C$922,$AF22))</f>
        <v>0</v>
      </c>
      <c r="BC22" s="6">
        <f ca="1">IF($AF22="",SUMIFS('Growth rates'!Z$4:Z$922,'Growth rates'!$B$4:$B$922,Demands_tra!$A22,'Growth rates'!$C$4:$C$922,$AE22),SUMIFS('Growth rates'!Z$4:Z$922,'Growth rates'!$B$4:$B$922,Demands_tra!$A22,'Growth rates'!$C$4:$C$922,$AF22))</f>
        <v>0</v>
      </c>
      <c r="BD22" s="6">
        <f ca="1">IF($AF22="",SUMIFS('Growth rates'!AA$4:AA$922,'Growth rates'!$B$4:$B$922,Demands_tra!$A22,'Growth rates'!$C$4:$C$922,$AE22),SUMIFS('Growth rates'!AA$4:AA$922,'Growth rates'!$B$4:$B$922,Demands_tra!$A22,'Growth rates'!$C$4:$C$922,$AF22))</f>
        <v>0</v>
      </c>
      <c r="BE22" s="6">
        <f ca="1">IF($AF22="",SUMIFS('Growth rates'!AB$4:AB$922,'Growth rates'!$B$4:$B$922,Demands_tra!$A22,'Growth rates'!$C$4:$C$922,$AE22),SUMIFS('Growth rates'!AB$4:AB$922,'Growth rates'!$B$4:$B$922,Demands_tra!$A22,'Growth rates'!$C$4:$C$922,$AF22))</f>
        <v>0</v>
      </c>
      <c r="BF22" s="6">
        <f ca="1">IF($AF22="",SUMIFS('Growth rates'!AC$4:AC$922,'Growth rates'!$B$4:$B$922,Demands_tra!$A22,'Growth rates'!$C$4:$C$922,$AE22),SUMIFS('Growth rates'!AC$4:AC$922,'Growth rates'!$B$4:$B$922,Demands_tra!$A22,'Growth rates'!$C$4:$C$922,$AF22))</f>
        <v>0</v>
      </c>
      <c r="BH22" t="str">
        <f ca="1">VLOOKUP($C22,'Default drvr and elast'!$A$4:$F$49,MATCH(VLOOKUP(A22,Classification!$B$4:$D$42,3,FALSE),'Default drvr and elast'!$D$3:$F$3,0)+3,FALSE)</f>
        <v>High2</v>
      </c>
      <c r="BJ22" s="6">
        <f ca="1">IF($BI22="",SUMIF(Elasticities!$B$5:$B$52,Demands_tra!$BH22,Elasticities!C$5:C$52),SUMIF(Elasticities!$B$5:$B$52,Demands_tra!$BI22,Elasticities!C$5:C$52))</f>
        <v>0.999999999999992</v>
      </c>
      <c r="BK22" s="6">
        <f ca="1">IF($BI22="",SUMIF(Elasticities!$B$5:$B$52,Demands_tra!$BH22,Elasticities!D$5:D$52),SUMIF(Elasticities!$B$5:$B$52,Demands_tra!$BI22,Elasticities!D$5:D$52))</f>
        <v>0.997560975609749</v>
      </c>
      <c r="BL22" s="6">
        <f ca="1">IF($BI22="",SUMIF(Elasticities!$B$5:$B$52,Demands_tra!$BH22,Elasticities!E$5:E$52),SUMIF(Elasticities!$B$5:$B$52,Demands_tra!$BI22,Elasticities!E$5:E$52))</f>
        <v>0.985365853658529</v>
      </c>
      <c r="BM22" s="6">
        <f ca="1">IF($BI22="",SUMIF(Elasticities!$B$5:$B$52,Demands_tra!$BH22,Elasticities!F$5:F$52),SUMIF(Elasticities!$B$5:$B$52,Demands_tra!$BI22,Elasticities!F$5:F$52))</f>
        <v>0.973170731707309</v>
      </c>
      <c r="BN22" s="6">
        <f ca="1">IF($BI22="",SUMIF(Elasticities!$B$5:$B$52,Demands_tra!$BH22,Elasticities!G$5:G$52),SUMIF(Elasticities!$B$5:$B$52,Demands_tra!$BI22,Elasticities!G$5:G$52))</f>
        <v>0.96097560975609</v>
      </c>
      <c r="BO22" s="6">
        <f ca="1">IF($BI22="",SUMIF(Elasticities!$B$5:$B$52,Demands_tra!$BH22,Elasticities!H$5:H$52),SUMIF(Elasticities!$B$5:$B$52,Demands_tra!$BI22,Elasticities!H$5:H$52))</f>
        <v>0.948780487804871</v>
      </c>
      <c r="BP22" s="6">
        <f ca="1">IF($BI22="",SUMIF(Elasticities!$B$5:$B$52,Demands_tra!$BH22,Elasticities!I$5:I$52),SUMIF(Elasticities!$B$5:$B$52,Demands_tra!$BI22,Elasticities!I$5:I$52))</f>
        <v>0.936585365853651</v>
      </c>
      <c r="BQ22" s="6">
        <f ca="1">IF($BI22="",SUMIF(Elasticities!$B$5:$B$52,Demands_tra!$BH22,Elasticities!J$5:J$52),SUMIF(Elasticities!$B$5:$B$52,Demands_tra!$BI22,Elasticities!J$5:J$52))</f>
        <v>0.924390243902432</v>
      </c>
      <c r="BR22" s="6">
        <f ca="1">IF($BI22="",SUMIF(Elasticities!$B$5:$B$52,Demands_tra!$BH22,Elasticities!K$5:K$52),SUMIF(Elasticities!$B$5:$B$52,Demands_tra!$BI22,Elasticities!K$5:K$52))</f>
        <v>0.912195121951213</v>
      </c>
      <c r="BS22" s="6">
        <f ca="1">IF($BI22="",SUMIF(Elasticities!$B$5:$B$52,Demands_tra!$BH22,Elasticities!L$5:L$52),SUMIF(Elasticities!$B$5:$B$52,Demands_tra!$BI22,Elasticities!L$5:L$52))</f>
        <v>0.899999999999992</v>
      </c>
      <c r="BT22" s="6">
        <f ca="1">IF($BI22="",SUMIF(Elasticities!$B$5:$B$52,Demands_tra!$BH22,Elasticities!M$5:M$52),SUMIF(Elasticities!$B$5:$B$52,Demands_tra!$BI22,Elasticities!M$5:M$52))</f>
        <v>0.887499999999992</v>
      </c>
      <c r="BU22" s="6">
        <f ca="1">IF($BI22="",SUMIF(Elasticities!$B$5:$B$52,Demands_tra!$BH22,Elasticities!N$5:N$52),SUMIF(Elasticities!$B$5:$B$52,Demands_tra!$BI22,Elasticities!N$5:N$52))</f>
        <v>0.874999999999992</v>
      </c>
      <c r="BV22" s="6">
        <f ca="1">IF($BI22="",SUMIF(Elasticities!$B$5:$B$52,Demands_tra!$BH22,Elasticities!O$5:O$52),SUMIF(Elasticities!$B$5:$B$52,Demands_tra!$BI22,Elasticities!O$5:O$52))</f>
        <v>0.862499999999992</v>
      </c>
      <c r="BW22" s="6">
        <f ca="1">IF($BI22="",SUMIF(Elasticities!$B$5:$B$52,Demands_tra!$BH22,Elasticities!P$5:P$52),SUMIF(Elasticities!$B$5:$B$52,Demands_tra!$BI22,Elasticities!P$5:P$52))</f>
        <v>0.849999999999993</v>
      </c>
      <c r="BX22" s="6">
        <f ca="1">IF($BI22="",SUMIF(Elasticities!$B$5:$B$52,Demands_tra!$BH22,Elasticities!Q$5:Q$52),SUMIF(Elasticities!$B$5:$B$52,Demands_tra!$BI22,Elasticities!Q$5:Q$52))</f>
        <v>0.837499999999992</v>
      </c>
      <c r="BY22" s="6">
        <f ca="1">IF($BI22="",SUMIF(Elasticities!$B$5:$B$52,Demands_tra!$BH22,Elasticities!R$5:R$52),SUMIF(Elasticities!$B$5:$B$52,Demands_tra!$BI22,Elasticities!R$5:R$52))</f>
        <v>0.824999999999992</v>
      </c>
      <c r="BZ22" s="6">
        <f ca="1">IF($BI22="",SUMIF(Elasticities!$B$5:$B$52,Demands_tra!$BH22,Elasticities!S$5:S$52),SUMIF(Elasticities!$B$5:$B$52,Demands_tra!$BI22,Elasticities!S$5:S$52))</f>
        <v>0.812499999999992</v>
      </c>
      <c r="CA22" s="6">
        <f ca="1">IF($BI22="",SUMIF(Elasticities!$B$5:$B$52,Demands_tra!$BH22,Elasticities!T$5:T$52),SUMIF(Elasticities!$B$5:$B$52,Demands_tra!$BI22,Elasticities!T$5:T$52))</f>
        <v>0.799999999999992</v>
      </c>
      <c r="CB22" s="6" t="e">
        <f ca="1">IF($BI22="",SUMIF(Elasticities!$B$5:$B$52,Demands_tra!$BH22,Elasticities!U$5:U$52),SUMIF(Elasticities!$B$5:$B$52,Demands_tra!$BI22,Elasticities!U$5:U$52))</f>
        <v>#VALUE!</v>
      </c>
      <c r="CC22" s="6" t="e">
        <f ca="1">IF($BI22="",SUMIF(Elasticities!$B$5:$B$52,Demands_tra!$BH22,Elasticities!V$5:V$52),SUMIF(Elasticities!$B$5:$B$52,Demands_tra!$BI22,Elasticities!V$5:V$52))</f>
        <v>#VALUE!</v>
      </c>
      <c r="CD22" s="6" t="e">
        <f ca="1">IF($BI22="",SUMIF(Elasticities!$B$5:$B$52,Demands_tra!$BH22,Elasticities!W$5:W$52),SUMIF(Elasticities!$B$5:$B$52,Demands_tra!$BI22,Elasticities!W$5:W$52))</f>
        <v>#VALUE!</v>
      </c>
      <c r="CE22" s="6" t="e">
        <f ca="1">IF($BI22="",SUMIF(Elasticities!$B$5:$B$52,Demands_tra!$BH22,Elasticities!X$5:X$52),SUMIF(Elasticities!$B$5:$B$52,Demands_tra!$BI22,Elasticities!X$5:X$52))</f>
        <v>#VALUE!</v>
      </c>
      <c r="CF22" s="6" t="e">
        <f ca="1">IF($BI22="",SUMIF(Elasticities!$B$5:$B$52,Demands_tra!$BH22,Elasticities!Y$5:Y$52),SUMIF(Elasticities!$B$5:$B$52,Demands_tra!$BI22,Elasticities!Y$5:Y$52))</f>
        <v>#VALUE!</v>
      </c>
      <c r="CG22" s="6" t="e">
        <f ca="1">IF($BI22="",SUMIF(Elasticities!$B$5:$B$52,Demands_tra!$BH22,Elasticities!Z$5:Z$52),SUMIF(Elasticities!$B$5:$B$52,Demands_tra!$BI22,Elasticities!Z$5:Z$52))</f>
        <v>#VALUE!</v>
      </c>
      <c r="CH22" s="6" t="e">
        <f ca="1">IF($BI22="",SUMIF(Elasticities!$B$5:$B$52,Demands_tra!$BH22,Elasticities!AA$5:AA$52),SUMIF(Elasticities!$B$5:$B$52,Demands_tra!$BI22,Elasticities!AA$5:AA$52))</f>
        <v>#VALUE!</v>
      </c>
      <c r="CI22" s="6" t="e">
        <f ca="1">IF($BI22="",SUMIF(Elasticities!$B$5:$B$52,Demands_tra!$BH22,Elasticities!AB$5:AB$52),SUMIF(Elasticities!$B$5:$B$52,Demands_tra!$BI22,Elasticities!AB$5:AB$52))</f>
        <v>#VALUE!</v>
      </c>
    </row>
    <row r="23" spans="1:87">
      <c r="A23" t="str">
        <f>IF(BYDem_tra!B22="","\I:",BYDem_tra!B22)</f>
        <v>Africa_Other</v>
      </c>
      <c r="B23" t="str">
        <f>BYDem_tra!E22</f>
        <v>Trd_bus</v>
      </c>
      <c r="C23" t="str">
        <f t="shared" si="0"/>
        <v>Trd_bus</v>
      </c>
      <c r="D23" s="2">
        <f>SUMIFS(BYDem_tra!$M$2:$M$2000,BYDem_tra!$B$2:$B$2000,Demands_tra!$A23,BYDem_tra!$E$2:$E$2000,Demands_tra!$B23)</f>
        <v>22.435</v>
      </c>
      <c r="E23" s="2">
        <f ca="1" t="shared" si="1"/>
        <v>23.0696968385514</v>
      </c>
      <c r="F23" s="2">
        <f ca="1" t="shared" si="2"/>
        <v>26.2041745345658</v>
      </c>
      <c r="G23" s="2">
        <f ca="1" t="shared" si="3"/>
        <v>29.5085453486522</v>
      </c>
      <c r="H23" s="2">
        <f ca="1" t="shared" si="4"/>
        <v>32.9097460550356</v>
      </c>
      <c r="I23" s="2">
        <f ca="1" t="shared" si="5"/>
        <v>36.3469319731085</v>
      </c>
      <c r="J23" s="2">
        <f ca="1" t="shared" si="6"/>
        <v>39.7563416299611</v>
      </c>
      <c r="K23" s="2">
        <f ca="1" t="shared" si="7"/>
        <v>43.0753314473721</v>
      </c>
      <c r="L23" s="2">
        <f ca="1" t="shared" si="8"/>
        <v>46.2188981071115</v>
      </c>
      <c r="M23" s="2">
        <f ca="1" t="shared" si="9"/>
        <v>49.1561043142705</v>
      </c>
      <c r="N23" s="2">
        <f ca="1" t="shared" si="10"/>
        <v>51.841958005242</v>
      </c>
      <c r="O23" s="2">
        <f ca="1" t="shared" si="11"/>
        <v>54.2575649506843</v>
      </c>
      <c r="P23" s="2">
        <f ca="1" t="shared" si="12"/>
        <v>56.3784981800516</v>
      </c>
      <c r="Q23" s="2">
        <f ca="1" t="shared" si="13"/>
        <v>58.1880157739236</v>
      </c>
      <c r="R23" s="2">
        <f ca="1" t="shared" si="14"/>
        <v>59.6854607546994</v>
      </c>
      <c r="S23" s="2">
        <f ca="1" t="shared" si="15"/>
        <v>60.8824186760335</v>
      </c>
      <c r="T23" s="2">
        <f ca="1" t="shared" si="16"/>
        <v>61.7897897471517</v>
      </c>
      <c r="U23" s="2">
        <f ca="1" t="shared" si="17"/>
        <v>62.4287338210963</v>
      </c>
      <c r="V23" s="2" t="e">
        <f ca="1" t="shared" si="18"/>
        <v>#VALUE!</v>
      </c>
      <c r="W23" s="2" t="e">
        <f ca="1" t="shared" si="19"/>
        <v>#DIV/0!</v>
      </c>
      <c r="X23" s="2" t="e">
        <f ca="1" t="shared" si="20"/>
        <v>#DIV/0!</v>
      </c>
      <c r="Y23" s="2" t="e">
        <f ca="1" t="shared" si="21"/>
        <v>#DIV/0!</v>
      </c>
      <c r="Z23" s="2" t="e">
        <f ca="1" t="shared" si="22"/>
        <v>#DIV/0!</v>
      </c>
      <c r="AA23" s="2" t="e">
        <f ca="1" t="shared" si="23"/>
        <v>#DIV/0!</v>
      </c>
      <c r="AB23" s="2" t="e">
        <f ca="1" t="shared" si="24"/>
        <v>#DIV/0!</v>
      </c>
      <c r="AC23" s="2" t="e">
        <f ca="1" t="shared" si="25"/>
        <v>#DIV/0!</v>
      </c>
      <c r="AE23" s="34" t="str">
        <f ca="1">VLOOKUP($C23,'Default drvr and elast'!$A$4:$C$49,MATCH(VLOOKUP(A23,Classification!$B$4:$D$99,2,FALSE),'Default drvr and elast'!$A$3:$C$3,0),FALSE)</f>
        <v>POP</v>
      </c>
      <c r="AF23" s="4"/>
      <c r="AG23" s="6">
        <f ca="1">IF($AF23="",SUMIFS('Growth rates'!D$4:D$922,'Growth rates'!$B$4:$B$922,Demands_tra!$A23,'Growth rates'!$C$4:$C$922,$AE23),SUMIFS('Growth rates'!D$4:D$922,'Growth rates'!$B$4:$B$922,Demands_tra!$A23,'Growth rates'!$C$4:$C$922,$AF23))</f>
        <v>1</v>
      </c>
      <c r="AH23" s="6">
        <f ca="1">IF($AF23="",SUMIFS('Growth rates'!E$4:E$922,'Growth rates'!$B$4:$B$922,Demands_tra!$A23,'Growth rates'!$C$4:$C$922,$AE23),SUMIFS('Growth rates'!E$4:E$922,'Growth rates'!$B$4:$B$922,Demands_tra!$A23,'Growth rates'!$C$4:$C$922,$AF23))</f>
        <v>1.02835964629207</v>
      </c>
      <c r="AI23" s="6">
        <f ca="1">IF($AF23="",SUMIFS('Growth rates'!F$4:F$922,'Growth rates'!$B$4:$B$922,Demands_tra!$A23,'Growth rates'!$C$4:$C$922,$AE23),SUMIFS('Growth rates'!F$4:F$922,'Growth rates'!$B$4:$B$922,Demands_tra!$A23,'Growth rates'!$C$4:$C$922,$AF23))</f>
        <v>1.17015787775242</v>
      </c>
      <c r="AJ23" s="6">
        <f ca="1">IF($AF23="",SUMIFS('Growth rates'!G$4:G$922,'Growth rates'!$B$4:$B$922,Demands_tra!$A23,'Growth rates'!$C$4:$C$922,$AE23),SUMIFS('Growth rates'!G$4:G$922,'Growth rates'!$B$4:$B$922,Demands_tra!$A23,'Growth rates'!$C$4:$C$922,$AF23))</f>
        <v>1.32178389095272</v>
      </c>
      <c r="AK23" s="6">
        <f ca="1">IF($AF23="",SUMIFS('Growth rates'!H$4:H$922,'Growth rates'!$B$4:$B$922,Demands_tra!$A23,'Growth rates'!$C$4:$C$922,$AE23),SUMIFS('Growth rates'!H$4:H$922,'Growth rates'!$B$4:$B$922,Demands_tra!$A23,'Growth rates'!$C$4:$C$922,$AF23))</f>
        <v>1.4803215894015</v>
      </c>
      <c r="AL23" s="6">
        <f ca="1">IF($AF23="",SUMIFS('Growth rates'!I$4:I$922,'Growth rates'!$B$4:$B$922,Demands_tra!$A23,'Growth rates'!$C$4:$C$922,$AE23),SUMIFS('Growth rates'!I$4:I$922,'Growth rates'!$B$4:$B$922,Demands_tra!$A23,'Growth rates'!$C$4:$C$922,$AF23))</f>
        <v>1.64327701361462</v>
      </c>
      <c r="AM23" s="6">
        <f ca="1">IF($AF23="",SUMIFS('Growth rates'!J$4:J$922,'Growth rates'!$B$4:$B$922,Demands_tra!$A23,'Growth rates'!$C$4:$C$922,$AE23),SUMIFS('Growth rates'!J$4:J$922,'Growth rates'!$B$4:$B$922,Demands_tra!$A23,'Growth rates'!$C$4:$C$922,$AF23))</f>
        <v>1.807856173634</v>
      </c>
      <c r="AN23" s="6">
        <f ca="1">IF($AF23="",SUMIFS('Growth rates'!K$4:K$922,'Growth rates'!$B$4:$B$922,Demands_tra!$A23,'Growth rates'!$C$4:$C$922,$AE23),SUMIFS('Growth rates'!K$4:K$922,'Growth rates'!$B$4:$B$922,Demands_tra!$A23,'Growth rates'!$C$4:$C$922,$AF23))</f>
        <v>1.97112678896917</v>
      </c>
      <c r="AO23" s="6">
        <f ca="1">IF($AF23="",SUMIFS('Growth rates'!L$4:L$922,'Growth rates'!$B$4:$B$922,Demands_tra!$A23,'Growth rates'!$C$4:$C$922,$AE23),SUMIFS('Growth rates'!L$4:L$922,'Growth rates'!$B$4:$B$922,Demands_tra!$A23,'Growth rates'!$C$4:$C$922,$AF23))</f>
        <v>2.12882285563043</v>
      </c>
      <c r="AP23" s="6">
        <f ca="1">IF($AF23="",SUMIFS('Growth rates'!M$4:M$922,'Growth rates'!$B$4:$B$922,Demands_tra!$A23,'Growth rates'!$C$4:$C$922,$AE23),SUMIFS('Growth rates'!M$4:M$922,'Growth rates'!$B$4:$B$922,Demands_tra!$A23,'Growth rates'!$C$4:$C$922,$AF23))</f>
        <v>2.27914115883496</v>
      </c>
      <c r="AQ23" s="6">
        <f ca="1">IF($AF23="",SUMIFS('Growth rates'!N$4:N$922,'Growth rates'!$B$4:$B$922,Demands_tra!$A23,'Growth rates'!$C$4:$C$922,$AE23),SUMIFS('Growth rates'!N$4:N$922,'Growth rates'!$B$4:$B$922,Demands_tra!$A23,'Growth rates'!$C$4:$C$922,$AF23))</f>
        <v>2.41945733999278</v>
      </c>
      <c r="AR23" s="6">
        <f ca="1">IF($AF23="",SUMIFS('Growth rates'!O$4:O$922,'Growth rates'!$B$4:$B$922,Demands_tra!$A23,'Growth rates'!$C$4:$C$922,$AE23),SUMIFS('Growth rates'!O$4:O$922,'Growth rates'!$B$4:$B$922,Demands_tra!$A23,'Growth rates'!$C$4:$C$922,$AF23))</f>
        <v>2.54829854847816</v>
      </c>
      <c r="AS23" s="6">
        <f ca="1">IF($AF23="",SUMIFS('Growth rates'!P$4:P$922,'Growth rates'!$B$4:$B$922,Demands_tra!$A23,'Growth rates'!$C$4:$C$922,$AE23),SUMIFS('Growth rates'!P$4:P$922,'Growth rates'!$B$4:$B$922,Demands_tra!$A23,'Growth rates'!$C$4:$C$922,$AF23))</f>
        <v>2.6637921436305</v>
      </c>
      <c r="AT23" s="6">
        <f ca="1">IF($AF23="",SUMIFS('Growth rates'!Q$4:Q$922,'Growth rates'!$B$4:$B$922,Demands_tra!$A23,'Growth rates'!$C$4:$C$922,$AE23),SUMIFS('Growth rates'!Q$4:Q$922,'Growth rates'!$B$4:$B$922,Demands_tra!$A23,'Growth rates'!$C$4:$C$922,$AF23))</f>
        <v>2.76437656345089</v>
      </c>
      <c r="AU23" s="6">
        <f ca="1">IF($AF23="",SUMIFS('Growth rates'!R$4:R$922,'Growth rates'!$B$4:$B$922,Demands_tra!$A23,'Growth rates'!$C$4:$C$922,$AE23),SUMIFS('Growth rates'!R$4:R$922,'Growth rates'!$B$4:$B$922,Demands_tra!$A23,'Growth rates'!$C$4:$C$922,$AF23))</f>
        <v>2.84931997770064</v>
      </c>
      <c r="AV23" s="6">
        <f ca="1">IF($AF23="",SUMIFS('Growth rates'!S$4:S$922,'Growth rates'!$B$4:$B$922,Demands_tra!$A23,'Growth rates'!$C$4:$C$922,$AE23),SUMIFS('Growth rates'!S$4:S$922,'Growth rates'!$B$4:$B$922,Demands_tra!$A23,'Growth rates'!$C$4:$C$922,$AF23))</f>
        <v>2.91858238898645</v>
      </c>
      <c r="AW23" s="6">
        <f ca="1">IF($AF23="",SUMIFS('Growth rates'!T$4:T$922,'Growth rates'!$B$4:$B$922,Demands_tra!$A23,'Growth rates'!$C$4:$C$922,$AE23),SUMIFS('Growth rates'!T$4:T$922,'Growth rates'!$B$4:$B$922,Demands_tra!$A23,'Growth rates'!$C$4:$C$922,$AF23))</f>
        <v>2.97211785895335</v>
      </c>
      <c r="AX23" s="6">
        <f ca="1">IF($AF23="",SUMIFS('Growth rates'!U$4:U$922,'Growth rates'!$B$4:$B$922,Demands_tra!$A23,'Growth rates'!$C$4:$C$922,$AE23),SUMIFS('Growth rates'!U$4:U$922,'Growth rates'!$B$4:$B$922,Demands_tra!$A23,'Growth rates'!$C$4:$C$922,$AF23))</f>
        <v>3.01053474588593</v>
      </c>
      <c r="AY23" s="6">
        <f ca="1">IF($AF23="",SUMIFS('Growth rates'!V$4:V$922,'Growth rates'!$B$4:$B$922,Demands_tra!$A23,'Growth rates'!$C$4:$C$922,$AE23),SUMIFS('Growth rates'!V$4:V$922,'Growth rates'!$B$4:$B$922,Demands_tra!$A23,'Growth rates'!$C$4:$C$922,$AF23))</f>
        <v>0</v>
      </c>
      <c r="AZ23" s="6">
        <f ca="1">IF($AF23="",SUMIFS('Growth rates'!W$4:W$922,'Growth rates'!$B$4:$B$922,Demands_tra!$A23,'Growth rates'!$C$4:$C$922,$AE23),SUMIFS('Growth rates'!W$4:W$922,'Growth rates'!$B$4:$B$922,Demands_tra!$A23,'Growth rates'!$C$4:$C$922,$AF23))</f>
        <v>0</v>
      </c>
      <c r="BA23" s="6">
        <f ca="1">IF($AF23="",SUMIFS('Growth rates'!X$4:X$922,'Growth rates'!$B$4:$B$922,Demands_tra!$A23,'Growth rates'!$C$4:$C$922,$AE23),SUMIFS('Growth rates'!X$4:X$922,'Growth rates'!$B$4:$B$922,Demands_tra!$A23,'Growth rates'!$C$4:$C$922,$AF23))</f>
        <v>0</v>
      </c>
      <c r="BB23" s="6">
        <f ca="1">IF($AF23="",SUMIFS('Growth rates'!Y$4:Y$922,'Growth rates'!$B$4:$B$922,Demands_tra!$A23,'Growth rates'!$C$4:$C$922,$AE23),SUMIFS('Growth rates'!Y$4:Y$922,'Growth rates'!$B$4:$B$922,Demands_tra!$A23,'Growth rates'!$C$4:$C$922,$AF23))</f>
        <v>0</v>
      </c>
      <c r="BC23" s="6">
        <f ca="1">IF($AF23="",SUMIFS('Growth rates'!Z$4:Z$922,'Growth rates'!$B$4:$B$922,Demands_tra!$A23,'Growth rates'!$C$4:$C$922,$AE23),SUMIFS('Growth rates'!Z$4:Z$922,'Growth rates'!$B$4:$B$922,Demands_tra!$A23,'Growth rates'!$C$4:$C$922,$AF23))</f>
        <v>0</v>
      </c>
      <c r="BD23" s="6">
        <f ca="1">IF($AF23="",SUMIFS('Growth rates'!AA$4:AA$922,'Growth rates'!$B$4:$B$922,Demands_tra!$A23,'Growth rates'!$C$4:$C$922,$AE23),SUMIFS('Growth rates'!AA$4:AA$922,'Growth rates'!$B$4:$B$922,Demands_tra!$A23,'Growth rates'!$C$4:$C$922,$AF23))</f>
        <v>0</v>
      </c>
      <c r="BE23" s="6">
        <f ca="1">IF($AF23="",SUMIFS('Growth rates'!AB$4:AB$922,'Growth rates'!$B$4:$B$922,Demands_tra!$A23,'Growth rates'!$C$4:$C$922,$AE23),SUMIFS('Growth rates'!AB$4:AB$922,'Growth rates'!$B$4:$B$922,Demands_tra!$A23,'Growth rates'!$C$4:$C$922,$AF23))</f>
        <v>0</v>
      </c>
      <c r="BF23" s="6">
        <f ca="1">IF($AF23="",SUMIFS('Growth rates'!AC$4:AC$922,'Growth rates'!$B$4:$B$922,Demands_tra!$A23,'Growth rates'!$C$4:$C$922,$AE23),SUMIFS('Growth rates'!AC$4:AC$922,'Growth rates'!$B$4:$B$922,Demands_tra!$A23,'Growth rates'!$C$4:$C$922,$AF23))</f>
        <v>0</v>
      </c>
      <c r="BH23" t="str">
        <f ca="1">VLOOKUP($C23,'Default drvr and elast'!$A$4:$F$49,MATCH(VLOOKUP(A23,Classification!$B$4:$D$42,3,FALSE),'Default drvr and elast'!$D$3:$F$3,0)+3,FALSE)</f>
        <v>High2</v>
      </c>
      <c r="BJ23" s="6">
        <f ca="1">IF($BI23="",SUMIF(Elasticities!$B$5:$B$52,Demands_tra!$BH23,Elasticities!C$5:C$52),SUMIF(Elasticities!$B$5:$B$52,Demands_tra!$BI23,Elasticities!C$5:C$52))</f>
        <v>0.999999999999992</v>
      </c>
      <c r="BK23" s="6">
        <f ca="1">IF($BI23="",SUMIF(Elasticities!$B$5:$B$52,Demands_tra!$BH23,Elasticities!D$5:D$52),SUMIF(Elasticities!$B$5:$B$52,Demands_tra!$BI23,Elasticities!D$5:D$52))</f>
        <v>0.997560975609749</v>
      </c>
      <c r="BL23" s="6">
        <f ca="1">IF($BI23="",SUMIF(Elasticities!$B$5:$B$52,Demands_tra!$BH23,Elasticities!E$5:E$52),SUMIF(Elasticities!$B$5:$B$52,Demands_tra!$BI23,Elasticities!E$5:E$52))</f>
        <v>0.985365853658529</v>
      </c>
      <c r="BM23" s="6">
        <f ca="1">IF($BI23="",SUMIF(Elasticities!$B$5:$B$52,Demands_tra!$BH23,Elasticities!F$5:F$52),SUMIF(Elasticities!$B$5:$B$52,Demands_tra!$BI23,Elasticities!F$5:F$52))</f>
        <v>0.973170731707309</v>
      </c>
      <c r="BN23" s="6">
        <f ca="1">IF($BI23="",SUMIF(Elasticities!$B$5:$B$52,Demands_tra!$BH23,Elasticities!G$5:G$52),SUMIF(Elasticities!$B$5:$B$52,Demands_tra!$BI23,Elasticities!G$5:G$52))</f>
        <v>0.96097560975609</v>
      </c>
      <c r="BO23" s="6">
        <f ca="1">IF($BI23="",SUMIF(Elasticities!$B$5:$B$52,Demands_tra!$BH23,Elasticities!H$5:H$52),SUMIF(Elasticities!$B$5:$B$52,Demands_tra!$BI23,Elasticities!H$5:H$52))</f>
        <v>0.948780487804871</v>
      </c>
      <c r="BP23" s="6">
        <f ca="1">IF($BI23="",SUMIF(Elasticities!$B$5:$B$52,Demands_tra!$BH23,Elasticities!I$5:I$52),SUMIF(Elasticities!$B$5:$B$52,Demands_tra!$BI23,Elasticities!I$5:I$52))</f>
        <v>0.936585365853651</v>
      </c>
      <c r="BQ23" s="6">
        <f ca="1">IF($BI23="",SUMIF(Elasticities!$B$5:$B$52,Demands_tra!$BH23,Elasticities!J$5:J$52),SUMIF(Elasticities!$B$5:$B$52,Demands_tra!$BI23,Elasticities!J$5:J$52))</f>
        <v>0.924390243902432</v>
      </c>
      <c r="BR23" s="6">
        <f ca="1">IF($BI23="",SUMIF(Elasticities!$B$5:$B$52,Demands_tra!$BH23,Elasticities!K$5:K$52),SUMIF(Elasticities!$B$5:$B$52,Demands_tra!$BI23,Elasticities!K$5:K$52))</f>
        <v>0.912195121951213</v>
      </c>
      <c r="BS23" s="6">
        <f ca="1">IF($BI23="",SUMIF(Elasticities!$B$5:$B$52,Demands_tra!$BH23,Elasticities!L$5:L$52),SUMIF(Elasticities!$B$5:$B$52,Demands_tra!$BI23,Elasticities!L$5:L$52))</f>
        <v>0.899999999999992</v>
      </c>
      <c r="BT23" s="6">
        <f ca="1">IF($BI23="",SUMIF(Elasticities!$B$5:$B$52,Demands_tra!$BH23,Elasticities!M$5:M$52),SUMIF(Elasticities!$B$5:$B$52,Demands_tra!$BI23,Elasticities!M$5:M$52))</f>
        <v>0.887499999999992</v>
      </c>
      <c r="BU23" s="6">
        <f ca="1">IF($BI23="",SUMIF(Elasticities!$B$5:$B$52,Demands_tra!$BH23,Elasticities!N$5:N$52),SUMIF(Elasticities!$B$5:$B$52,Demands_tra!$BI23,Elasticities!N$5:N$52))</f>
        <v>0.874999999999992</v>
      </c>
      <c r="BV23" s="6">
        <f ca="1">IF($BI23="",SUMIF(Elasticities!$B$5:$B$52,Demands_tra!$BH23,Elasticities!O$5:O$52),SUMIF(Elasticities!$B$5:$B$52,Demands_tra!$BI23,Elasticities!O$5:O$52))</f>
        <v>0.862499999999992</v>
      </c>
      <c r="BW23" s="6">
        <f ca="1">IF($BI23="",SUMIF(Elasticities!$B$5:$B$52,Demands_tra!$BH23,Elasticities!P$5:P$52),SUMIF(Elasticities!$B$5:$B$52,Demands_tra!$BI23,Elasticities!P$5:P$52))</f>
        <v>0.849999999999993</v>
      </c>
      <c r="BX23" s="6">
        <f ca="1">IF($BI23="",SUMIF(Elasticities!$B$5:$B$52,Demands_tra!$BH23,Elasticities!Q$5:Q$52),SUMIF(Elasticities!$B$5:$B$52,Demands_tra!$BI23,Elasticities!Q$5:Q$52))</f>
        <v>0.837499999999992</v>
      </c>
      <c r="BY23" s="6">
        <f ca="1">IF($BI23="",SUMIF(Elasticities!$B$5:$B$52,Demands_tra!$BH23,Elasticities!R$5:R$52),SUMIF(Elasticities!$B$5:$B$52,Demands_tra!$BI23,Elasticities!R$5:R$52))</f>
        <v>0.824999999999992</v>
      </c>
      <c r="BZ23" s="6">
        <f ca="1">IF($BI23="",SUMIF(Elasticities!$B$5:$B$52,Demands_tra!$BH23,Elasticities!S$5:S$52),SUMIF(Elasticities!$B$5:$B$52,Demands_tra!$BI23,Elasticities!S$5:S$52))</f>
        <v>0.812499999999992</v>
      </c>
      <c r="CA23" s="6">
        <f ca="1">IF($BI23="",SUMIF(Elasticities!$B$5:$B$52,Demands_tra!$BH23,Elasticities!T$5:T$52),SUMIF(Elasticities!$B$5:$B$52,Demands_tra!$BI23,Elasticities!T$5:T$52))</f>
        <v>0.799999999999992</v>
      </c>
      <c r="CB23" s="6" t="e">
        <f ca="1">IF($BI23="",SUMIF(Elasticities!$B$5:$B$52,Demands_tra!$BH23,Elasticities!U$5:U$52),SUMIF(Elasticities!$B$5:$B$52,Demands_tra!$BI23,Elasticities!U$5:U$52))</f>
        <v>#VALUE!</v>
      </c>
      <c r="CC23" s="6" t="e">
        <f ca="1">IF($BI23="",SUMIF(Elasticities!$B$5:$B$52,Demands_tra!$BH23,Elasticities!V$5:V$52),SUMIF(Elasticities!$B$5:$B$52,Demands_tra!$BI23,Elasticities!V$5:V$52))</f>
        <v>#VALUE!</v>
      </c>
      <c r="CD23" s="6" t="e">
        <f ca="1">IF($BI23="",SUMIF(Elasticities!$B$5:$B$52,Demands_tra!$BH23,Elasticities!W$5:W$52),SUMIF(Elasticities!$B$5:$B$52,Demands_tra!$BI23,Elasticities!W$5:W$52))</f>
        <v>#VALUE!</v>
      </c>
      <c r="CE23" s="6" t="e">
        <f ca="1">IF($BI23="",SUMIF(Elasticities!$B$5:$B$52,Demands_tra!$BH23,Elasticities!X$5:X$52),SUMIF(Elasticities!$B$5:$B$52,Demands_tra!$BI23,Elasticities!X$5:X$52))</f>
        <v>#VALUE!</v>
      </c>
      <c r="CF23" s="6" t="e">
        <f ca="1">IF($BI23="",SUMIF(Elasticities!$B$5:$B$52,Demands_tra!$BH23,Elasticities!Y$5:Y$52),SUMIF(Elasticities!$B$5:$B$52,Demands_tra!$BI23,Elasticities!Y$5:Y$52))</f>
        <v>#VALUE!</v>
      </c>
      <c r="CG23" s="6" t="e">
        <f ca="1">IF($BI23="",SUMIF(Elasticities!$B$5:$B$52,Demands_tra!$BH23,Elasticities!Z$5:Z$52),SUMIF(Elasticities!$B$5:$B$52,Demands_tra!$BI23,Elasticities!Z$5:Z$52))</f>
        <v>#VALUE!</v>
      </c>
      <c r="CH23" s="6" t="e">
        <f ca="1">IF($BI23="",SUMIF(Elasticities!$B$5:$B$52,Demands_tra!$BH23,Elasticities!AA$5:AA$52),SUMIF(Elasticities!$B$5:$B$52,Demands_tra!$BI23,Elasticities!AA$5:AA$52))</f>
        <v>#VALUE!</v>
      </c>
      <c r="CI23" s="6" t="e">
        <f ca="1">IF($BI23="",SUMIF(Elasticities!$B$5:$B$52,Demands_tra!$BH23,Elasticities!AB$5:AB$52),SUMIF(Elasticities!$B$5:$B$52,Demands_tra!$BI23,Elasticities!AB$5:AB$52))</f>
        <v>#VALUE!</v>
      </c>
    </row>
    <row r="24" spans="1:87">
      <c r="A24" t="str">
        <f>IF(BYDem_tra!B23="","\I:",BYDem_tra!B23)</f>
        <v>Africa_Other</v>
      </c>
      <c r="B24" t="str">
        <f>BYDem_tra!E23</f>
        <v>Trd_car</v>
      </c>
      <c r="C24" t="str">
        <f t="shared" si="0"/>
        <v>Trd_car</v>
      </c>
      <c r="D24" s="2">
        <f>SUMIFS(BYDem_tra!$M$2:$M$2000,BYDem_tra!$B$2:$B$2000,Demands_tra!$A24,BYDem_tra!$E$2:$E$2000,Demands_tra!$B24)</f>
        <v>370.728</v>
      </c>
      <c r="E24" s="2">
        <f ca="1" t="shared" si="1"/>
        <v>368.609545137503</v>
      </c>
      <c r="F24" s="2">
        <f ca="1" t="shared" si="2"/>
        <v>395.435178075434</v>
      </c>
      <c r="G24" s="2">
        <f ca="1" t="shared" si="3"/>
        <v>445.971902816159</v>
      </c>
      <c r="H24" s="2">
        <f ca="1" t="shared" si="4"/>
        <v>517.141154478423</v>
      </c>
      <c r="I24" s="2">
        <f ca="1" t="shared" si="5"/>
        <v>595.333345692312</v>
      </c>
      <c r="J24" s="2">
        <f ca="1" t="shared" si="6"/>
        <v>685.695337785789</v>
      </c>
      <c r="K24" s="2">
        <f ca="1" t="shared" si="7"/>
        <v>791.163028948555</v>
      </c>
      <c r="L24" s="2">
        <f ca="1" t="shared" si="8"/>
        <v>914.800189861369</v>
      </c>
      <c r="M24" s="2">
        <f ca="1" t="shared" si="9"/>
        <v>1058.25315588521</v>
      </c>
      <c r="N24" s="2">
        <f ca="1" t="shared" si="10"/>
        <v>1223.45868731068</v>
      </c>
      <c r="O24" s="2">
        <f ca="1" t="shared" si="11"/>
        <v>1409.22996358321</v>
      </c>
      <c r="P24" s="2">
        <f ca="1" t="shared" si="12"/>
        <v>1617.00184979227</v>
      </c>
      <c r="Q24" s="2">
        <f ca="1" t="shared" si="13"/>
        <v>1846.49755642539</v>
      </c>
      <c r="R24" s="2">
        <f ca="1" t="shared" si="14"/>
        <v>2098.24711298759</v>
      </c>
      <c r="S24" s="2">
        <f ca="1" t="shared" si="15"/>
        <v>2373.1475869281</v>
      </c>
      <c r="T24" s="2">
        <f ca="1" t="shared" si="16"/>
        <v>2671.92673123454</v>
      </c>
      <c r="U24" s="2">
        <f ca="1" t="shared" si="17"/>
        <v>2994.76314727123</v>
      </c>
      <c r="V24" s="2" t="e">
        <f ca="1" t="shared" si="18"/>
        <v>#VALUE!</v>
      </c>
      <c r="W24" s="2" t="e">
        <f ca="1" t="shared" si="19"/>
        <v>#DIV/0!</v>
      </c>
      <c r="X24" s="2" t="e">
        <f ca="1" t="shared" si="20"/>
        <v>#DIV/0!</v>
      </c>
      <c r="Y24" s="2" t="e">
        <f ca="1" t="shared" si="21"/>
        <v>#DIV/0!</v>
      </c>
      <c r="Z24" s="2" t="e">
        <f ca="1" t="shared" si="22"/>
        <v>#DIV/0!</v>
      </c>
      <c r="AA24" s="2" t="e">
        <f ca="1" t="shared" si="23"/>
        <v>#DIV/0!</v>
      </c>
      <c r="AB24" s="2" t="e">
        <f ca="1" t="shared" si="24"/>
        <v>#DIV/0!</v>
      </c>
      <c r="AC24" s="2" t="e">
        <f ca="1" t="shared" si="25"/>
        <v>#DIV/0!</v>
      </c>
      <c r="AE24" s="34" t="str">
        <f ca="1">VLOOKUP($C24,'Default drvr and elast'!$A$4:$C$49,MATCH(VLOOKUP(A24,Classification!$B$4:$D$99,2,FALSE),'Default drvr and elast'!$A$3:$C$3,0),FALSE)</f>
        <v>GDPPCAP</v>
      </c>
      <c r="AF24" s="4"/>
      <c r="AG24" s="6">
        <f ca="1">IF($AF24="",SUMIFS('Growth rates'!D$4:D$922,'Growth rates'!$B$4:$B$922,Demands_tra!$A24,'Growth rates'!$C$4:$C$922,$AE24),SUMIFS('Growth rates'!D$4:D$922,'Growth rates'!$B$4:$B$922,Demands_tra!$A24,'Growth rates'!$C$4:$C$922,$AF24))</f>
        <v>1</v>
      </c>
      <c r="AH24" s="6">
        <f ca="1">IF($AF24="",SUMIFS('Growth rates'!E$4:E$922,'Growth rates'!$B$4:$B$922,Demands_tra!$A24,'Growth rates'!$C$4:$C$922,$AE24),SUMIFS('Growth rates'!E$4:E$922,'Growth rates'!$B$4:$B$922,Demands_tra!$A24,'Growth rates'!$C$4:$C$922,$AF24))</f>
        <v>0.994271718190323</v>
      </c>
      <c r="AI24" s="6">
        <f ca="1">IF($AF24="",SUMIFS('Growth rates'!F$4:F$922,'Growth rates'!$B$4:$B$922,Demands_tra!$A24,'Growth rates'!$C$4:$C$922,$AE24),SUMIFS('Growth rates'!F$4:F$922,'Growth rates'!$B$4:$B$922,Demands_tra!$A24,'Growth rates'!$C$4:$C$922,$AF24))</f>
        <v>1.06770466871673</v>
      </c>
      <c r="AJ24" s="6">
        <f ca="1">IF($AF24="",SUMIFS('Growth rates'!G$4:G$922,'Growth rates'!$B$4:$B$922,Demands_tra!$A24,'Growth rates'!$C$4:$C$922,$AE24),SUMIFS('Growth rates'!G$4:G$922,'Growth rates'!$B$4:$B$922,Demands_tra!$A24,'Growth rates'!$C$4:$C$922,$AF24))</f>
        <v>1.20791948044255</v>
      </c>
      <c r="AK24" s="6">
        <f ca="1">IF($AF24="",SUMIFS('Growth rates'!H$4:H$922,'Growth rates'!$B$4:$B$922,Demands_tra!$A24,'Growth rates'!$C$4:$C$922,$AE24),SUMIFS('Growth rates'!H$4:H$922,'Growth rates'!$B$4:$B$922,Demands_tra!$A24,'Growth rates'!$C$4:$C$922,$AF24))</f>
        <v>1.40851005456661</v>
      </c>
      <c r="AL24" s="6">
        <f ca="1">IF($AF24="",SUMIFS('Growth rates'!I$4:I$922,'Growth rates'!$B$4:$B$922,Demands_tra!$A24,'Growth rates'!$C$4:$C$922,$AE24),SUMIFS('Growth rates'!I$4:I$922,'Growth rates'!$B$4:$B$922,Demands_tra!$A24,'Growth rates'!$C$4:$C$922,$AF24))</f>
        <v>1.63297498082779</v>
      </c>
      <c r="AM24" s="6">
        <f ca="1">IF($AF24="",SUMIFS('Growth rates'!J$4:J$922,'Growth rates'!$B$4:$B$922,Demands_tra!$A24,'Growth rates'!$C$4:$C$922,$AE24),SUMIFS('Growth rates'!J$4:J$922,'Growth rates'!$B$4:$B$922,Demands_tra!$A24,'Growth rates'!$C$4:$C$922,$AF24))</f>
        <v>1.89761635991199</v>
      </c>
      <c r="AN24" s="6">
        <f ca="1">IF($AF24="",SUMIFS('Growth rates'!K$4:K$922,'Growth rates'!$B$4:$B$922,Demands_tra!$A24,'Growth rates'!$C$4:$C$922,$AE24),SUMIFS('Growth rates'!K$4:K$922,'Growth rates'!$B$4:$B$922,Demands_tra!$A24,'Growth rates'!$C$4:$C$922,$AF24))</f>
        <v>2.21336486628207</v>
      </c>
      <c r="AO24" s="6">
        <f ca="1">IF($AF24="",SUMIFS('Growth rates'!L$4:L$922,'Growth rates'!$B$4:$B$922,Demands_tra!$A24,'Growth rates'!$C$4:$C$922,$AE24),SUMIFS('Growth rates'!L$4:L$922,'Growth rates'!$B$4:$B$922,Demands_tra!$A24,'Growth rates'!$C$4:$C$922,$AF24))</f>
        <v>2.59254738385569</v>
      </c>
      <c r="AP24" s="6">
        <f ca="1">IF($AF24="",SUMIFS('Growth rates'!M$4:M$922,'Growth rates'!$B$4:$B$922,Demands_tra!$A24,'Growth rates'!$C$4:$C$922,$AE24),SUMIFS('Growth rates'!M$4:M$922,'Growth rates'!$B$4:$B$922,Demands_tra!$A24,'Growth rates'!$C$4:$C$922,$AF24))</f>
        <v>3.04426546987814</v>
      </c>
      <c r="AQ24" s="6">
        <f ca="1">IF($AF24="",SUMIFS('Growth rates'!N$4:N$922,'Growth rates'!$B$4:$B$922,Demands_tra!$A24,'Growth rates'!$C$4:$C$922,$AE24),SUMIFS('Growth rates'!N$4:N$922,'Growth rates'!$B$4:$B$922,Demands_tra!$A24,'Growth rates'!$C$4:$C$922,$AF24))</f>
        <v>3.57975276580091</v>
      </c>
      <c r="AR24" s="6">
        <f ca="1">IF($AF24="",SUMIFS('Growth rates'!O$4:O$922,'Growth rates'!$B$4:$B$922,Demands_tra!$A24,'Growth rates'!$C$4:$C$922,$AE24),SUMIFS('Growth rates'!O$4:O$922,'Growth rates'!$B$4:$B$922,Demands_tra!$A24,'Growth rates'!$C$4:$C$922,$AF24))</f>
        <v>4.20095675501165</v>
      </c>
      <c r="AS24" s="6">
        <f ca="1">IF($AF24="",SUMIFS('Growth rates'!P$4:P$922,'Growth rates'!$B$4:$B$922,Demands_tra!$A24,'Growth rates'!$C$4:$C$922,$AE24),SUMIFS('Growth rates'!P$4:P$922,'Growth rates'!$B$4:$B$922,Demands_tra!$A24,'Growth rates'!$C$4:$C$922,$AF24))</f>
        <v>4.91907179217984</v>
      </c>
      <c r="AT24" s="6">
        <f ca="1">IF($AF24="",SUMIFS('Growth rates'!Q$4:Q$922,'Growth rates'!$B$4:$B$922,Demands_tra!$A24,'Growth rates'!$C$4:$C$922,$AE24),SUMIFS('Growth rates'!Q$4:Q$922,'Growth rates'!$B$4:$B$922,Demands_tra!$A24,'Growth rates'!$C$4:$C$922,$AF24))</f>
        <v>5.7404218343767</v>
      </c>
      <c r="AU24" s="6">
        <f ca="1">IF($AF24="",SUMIFS('Growth rates'!R$4:R$922,'Growth rates'!$B$4:$B$922,Demands_tra!$A24,'Growth rates'!$C$4:$C$922,$AE24),SUMIFS('Growth rates'!R$4:R$922,'Growth rates'!$B$4:$B$922,Demands_tra!$A24,'Growth rates'!$C$4:$C$922,$AF24))</f>
        <v>6.67492110971807</v>
      </c>
      <c r="AV24" s="6">
        <f ca="1">IF($AF24="",SUMIFS('Growth rates'!S$4:S$922,'Growth rates'!$B$4:$B$922,Demands_tra!$A24,'Growth rates'!$C$4:$C$922,$AE24),SUMIFS('Growth rates'!S$4:S$922,'Growth rates'!$B$4:$B$922,Demands_tra!$A24,'Growth rates'!$C$4:$C$922,$AF24))</f>
        <v>7.73493374726207</v>
      </c>
      <c r="AW24" s="6">
        <f ca="1">IF($AF24="",SUMIFS('Growth rates'!T$4:T$922,'Growth rates'!$B$4:$B$922,Demands_tra!$A24,'Growth rates'!$C$4:$C$922,$AE24),SUMIFS('Growth rates'!T$4:T$922,'Growth rates'!$B$4:$B$922,Demands_tra!$A24,'Growth rates'!$C$4:$C$922,$AF24))</f>
        <v>8.93349093201792</v>
      </c>
      <c r="AX24" s="6">
        <f ca="1">IF($AF24="",SUMIFS('Growth rates'!U$4:U$922,'Growth rates'!$B$4:$B$922,Demands_tra!$A24,'Growth rates'!$C$4:$C$922,$AE24),SUMIFS('Growth rates'!U$4:U$922,'Growth rates'!$B$4:$B$922,Demands_tra!$A24,'Growth rates'!$C$4:$C$922,$AF24))</f>
        <v>10.2827308650757</v>
      </c>
      <c r="AY24" s="6">
        <f ca="1">IF($AF24="",SUMIFS('Growth rates'!V$4:V$922,'Growth rates'!$B$4:$B$922,Demands_tra!$A24,'Growth rates'!$C$4:$C$922,$AE24),SUMIFS('Growth rates'!V$4:V$922,'Growth rates'!$B$4:$B$922,Demands_tra!$A24,'Growth rates'!$C$4:$C$922,$AF24))</f>
        <v>0</v>
      </c>
      <c r="AZ24" s="6">
        <f ca="1">IF($AF24="",SUMIFS('Growth rates'!W$4:W$922,'Growth rates'!$B$4:$B$922,Demands_tra!$A24,'Growth rates'!$C$4:$C$922,$AE24),SUMIFS('Growth rates'!W$4:W$922,'Growth rates'!$B$4:$B$922,Demands_tra!$A24,'Growth rates'!$C$4:$C$922,$AF24))</f>
        <v>0</v>
      </c>
      <c r="BA24" s="6">
        <f ca="1">IF($AF24="",SUMIFS('Growth rates'!X$4:X$922,'Growth rates'!$B$4:$B$922,Demands_tra!$A24,'Growth rates'!$C$4:$C$922,$AE24),SUMIFS('Growth rates'!X$4:X$922,'Growth rates'!$B$4:$B$922,Demands_tra!$A24,'Growth rates'!$C$4:$C$922,$AF24))</f>
        <v>0</v>
      </c>
      <c r="BB24" s="6">
        <f ca="1">IF($AF24="",SUMIFS('Growth rates'!Y$4:Y$922,'Growth rates'!$B$4:$B$922,Demands_tra!$A24,'Growth rates'!$C$4:$C$922,$AE24),SUMIFS('Growth rates'!Y$4:Y$922,'Growth rates'!$B$4:$B$922,Demands_tra!$A24,'Growth rates'!$C$4:$C$922,$AF24))</f>
        <v>0</v>
      </c>
      <c r="BC24" s="6">
        <f ca="1">IF($AF24="",SUMIFS('Growth rates'!Z$4:Z$922,'Growth rates'!$B$4:$B$922,Demands_tra!$A24,'Growth rates'!$C$4:$C$922,$AE24),SUMIFS('Growth rates'!Z$4:Z$922,'Growth rates'!$B$4:$B$922,Demands_tra!$A24,'Growth rates'!$C$4:$C$922,$AF24))</f>
        <v>0</v>
      </c>
      <c r="BD24" s="6">
        <f ca="1">IF($AF24="",SUMIFS('Growth rates'!AA$4:AA$922,'Growth rates'!$B$4:$B$922,Demands_tra!$A24,'Growth rates'!$C$4:$C$922,$AE24),SUMIFS('Growth rates'!AA$4:AA$922,'Growth rates'!$B$4:$B$922,Demands_tra!$A24,'Growth rates'!$C$4:$C$922,$AF24))</f>
        <v>0</v>
      </c>
      <c r="BE24" s="6">
        <f ca="1">IF($AF24="",SUMIFS('Growth rates'!AB$4:AB$922,'Growth rates'!$B$4:$B$922,Demands_tra!$A24,'Growth rates'!$C$4:$C$922,$AE24),SUMIFS('Growth rates'!AB$4:AB$922,'Growth rates'!$B$4:$B$922,Demands_tra!$A24,'Growth rates'!$C$4:$C$922,$AF24))</f>
        <v>0</v>
      </c>
      <c r="BF24" s="6">
        <f ca="1">IF($AF24="",SUMIFS('Growth rates'!AC$4:AC$922,'Growth rates'!$B$4:$B$922,Demands_tra!$A24,'Growth rates'!$C$4:$C$922,$AE24),SUMIFS('Growth rates'!AC$4:AC$922,'Growth rates'!$B$4:$B$922,Demands_tra!$A24,'Growth rates'!$C$4:$C$922,$AF24))</f>
        <v>0</v>
      </c>
      <c r="BH24" t="str">
        <f ca="1">VLOOKUP($C24,'Default drvr and elast'!$A$4:$F$49,MATCH(VLOOKUP(A24,Classification!$B$4:$D$42,3,FALSE),'Default drvr and elast'!$D$3:$F$3,0)+3,FALSE)</f>
        <v>High2</v>
      </c>
      <c r="BJ24" s="6">
        <f ca="1">IF($BI24="",SUMIF(Elasticities!$B$5:$B$52,Demands_tra!$BH24,Elasticities!C$5:C$52),SUMIF(Elasticities!$B$5:$B$52,Demands_tra!$BI24,Elasticities!C$5:C$52))</f>
        <v>0.999999999999992</v>
      </c>
      <c r="BK24" s="6">
        <f ca="1">IF($BI24="",SUMIF(Elasticities!$B$5:$B$52,Demands_tra!$BH24,Elasticities!D$5:D$52),SUMIF(Elasticities!$B$5:$B$52,Demands_tra!$BI24,Elasticities!D$5:D$52))</f>
        <v>0.997560975609749</v>
      </c>
      <c r="BL24" s="6">
        <f ca="1">IF($BI24="",SUMIF(Elasticities!$B$5:$B$52,Demands_tra!$BH24,Elasticities!E$5:E$52),SUMIF(Elasticities!$B$5:$B$52,Demands_tra!$BI24,Elasticities!E$5:E$52))</f>
        <v>0.985365853658529</v>
      </c>
      <c r="BM24" s="6">
        <f ca="1">IF($BI24="",SUMIF(Elasticities!$B$5:$B$52,Demands_tra!$BH24,Elasticities!F$5:F$52),SUMIF(Elasticities!$B$5:$B$52,Demands_tra!$BI24,Elasticities!F$5:F$52))</f>
        <v>0.973170731707309</v>
      </c>
      <c r="BN24" s="6">
        <f ca="1">IF($BI24="",SUMIF(Elasticities!$B$5:$B$52,Demands_tra!$BH24,Elasticities!G$5:G$52),SUMIF(Elasticities!$B$5:$B$52,Demands_tra!$BI24,Elasticities!G$5:G$52))</f>
        <v>0.96097560975609</v>
      </c>
      <c r="BO24" s="6">
        <f ca="1">IF($BI24="",SUMIF(Elasticities!$B$5:$B$52,Demands_tra!$BH24,Elasticities!H$5:H$52),SUMIF(Elasticities!$B$5:$B$52,Demands_tra!$BI24,Elasticities!H$5:H$52))</f>
        <v>0.948780487804871</v>
      </c>
      <c r="BP24" s="6">
        <f ca="1">IF($BI24="",SUMIF(Elasticities!$B$5:$B$52,Demands_tra!$BH24,Elasticities!I$5:I$52),SUMIF(Elasticities!$B$5:$B$52,Demands_tra!$BI24,Elasticities!I$5:I$52))</f>
        <v>0.936585365853651</v>
      </c>
      <c r="BQ24" s="6">
        <f ca="1">IF($BI24="",SUMIF(Elasticities!$B$5:$B$52,Demands_tra!$BH24,Elasticities!J$5:J$52),SUMIF(Elasticities!$B$5:$B$52,Demands_tra!$BI24,Elasticities!J$5:J$52))</f>
        <v>0.924390243902432</v>
      </c>
      <c r="BR24" s="6">
        <f ca="1">IF($BI24="",SUMIF(Elasticities!$B$5:$B$52,Demands_tra!$BH24,Elasticities!K$5:K$52),SUMIF(Elasticities!$B$5:$B$52,Demands_tra!$BI24,Elasticities!K$5:K$52))</f>
        <v>0.912195121951213</v>
      </c>
      <c r="BS24" s="6">
        <f ca="1">IF($BI24="",SUMIF(Elasticities!$B$5:$B$52,Demands_tra!$BH24,Elasticities!L$5:L$52),SUMIF(Elasticities!$B$5:$B$52,Demands_tra!$BI24,Elasticities!L$5:L$52))</f>
        <v>0.899999999999992</v>
      </c>
      <c r="BT24" s="6">
        <f ca="1">IF($BI24="",SUMIF(Elasticities!$B$5:$B$52,Demands_tra!$BH24,Elasticities!M$5:M$52),SUMIF(Elasticities!$B$5:$B$52,Demands_tra!$BI24,Elasticities!M$5:M$52))</f>
        <v>0.887499999999992</v>
      </c>
      <c r="BU24" s="6">
        <f ca="1">IF($BI24="",SUMIF(Elasticities!$B$5:$B$52,Demands_tra!$BH24,Elasticities!N$5:N$52),SUMIF(Elasticities!$B$5:$B$52,Demands_tra!$BI24,Elasticities!N$5:N$52))</f>
        <v>0.874999999999992</v>
      </c>
      <c r="BV24" s="6">
        <f ca="1">IF($BI24="",SUMIF(Elasticities!$B$5:$B$52,Demands_tra!$BH24,Elasticities!O$5:O$52),SUMIF(Elasticities!$B$5:$B$52,Demands_tra!$BI24,Elasticities!O$5:O$52))</f>
        <v>0.862499999999992</v>
      </c>
      <c r="BW24" s="6">
        <f ca="1">IF($BI24="",SUMIF(Elasticities!$B$5:$B$52,Demands_tra!$BH24,Elasticities!P$5:P$52),SUMIF(Elasticities!$B$5:$B$52,Demands_tra!$BI24,Elasticities!P$5:P$52))</f>
        <v>0.849999999999993</v>
      </c>
      <c r="BX24" s="6">
        <f ca="1">IF($BI24="",SUMIF(Elasticities!$B$5:$B$52,Demands_tra!$BH24,Elasticities!Q$5:Q$52),SUMIF(Elasticities!$B$5:$B$52,Demands_tra!$BI24,Elasticities!Q$5:Q$52))</f>
        <v>0.837499999999992</v>
      </c>
      <c r="BY24" s="6">
        <f ca="1">IF($BI24="",SUMIF(Elasticities!$B$5:$B$52,Demands_tra!$BH24,Elasticities!R$5:R$52),SUMIF(Elasticities!$B$5:$B$52,Demands_tra!$BI24,Elasticities!R$5:R$52))</f>
        <v>0.824999999999992</v>
      </c>
      <c r="BZ24" s="6">
        <f ca="1">IF($BI24="",SUMIF(Elasticities!$B$5:$B$52,Demands_tra!$BH24,Elasticities!S$5:S$52),SUMIF(Elasticities!$B$5:$B$52,Demands_tra!$BI24,Elasticities!S$5:S$52))</f>
        <v>0.812499999999992</v>
      </c>
      <c r="CA24" s="6">
        <f ca="1">IF($BI24="",SUMIF(Elasticities!$B$5:$B$52,Demands_tra!$BH24,Elasticities!T$5:T$52),SUMIF(Elasticities!$B$5:$B$52,Demands_tra!$BI24,Elasticities!T$5:T$52))</f>
        <v>0.799999999999992</v>
      </c>
      <c r="CB24" s="6" t="e">
        <f ca="1">IF($BI24="",SUMIF(Elasticities!$B$5:$B$52,Demands_tra!$BH24,Elasticities!U$5:U$52),SUMIF(Elasticities!$B$5:$B$52,Demands_tra!$BI24,Elasticities!U$5:U$52))</f>
        <v>#VALUE!</v>
      </c>
      <c r="CC24" s="6" t="e">
        <f ca="1">IF($BI24="",SUMIF(Elasticities!$B$5:$B$52,Demands_tra!$BH24,Elasticities!V$5:V$52),SUMIF(Elasticities!$B$5:$B$52,Demands_tra!$BI24,Elasticities!V$5:V$52))</f>
        <v>#VALUE!</v>
      </c>
      <c r="CD24" s="6" t="e">
        <f ca="1">IF($BI24="",SUMIF(Elasticities!$B$5:$B$52,Demands_tra!$BH24,Elasticities!W$5:W$52),SUMIF(Elasticities!$B$5:$B$52,Demands_tra!$BI24,Elasticities!W$5:W$52))</f>
        <v>#VALUE!</v>
      </c>
      <c r="CE24" s="6" t="e">
        <f ca="1">IF($BI24="",SUMIF(Elasticities!$B$5:$B$52,Demands_tra!$BH24,Elasticities!X$5:X$52),SUMIF(Elasticities!$B$5:$B$52,Demands_tra!$BI24,Elasticities!X$5:X$52))</f>
        <v>#VALUE!</v>
      </c>
      <c r="CF24" s="6" t="e">
        <f ca="1">IF($BI24="",SUMIF(Elasticities!$B$5:$B$52,Demands_tra!$BH24,Elasticities!Y$5:Y$52),SUMIF(Elasticities!$B$5:$B$52,Demands_tra!$BI24,Elasticities!Y$5:Y$52))</f>
        <v>#VALUE!</v>
      </c>
      <c r="CG24" s="6" t="e">
        <f ca="1">IF($BI24="",SUMIF(Elasticities!$B$5:$B$52,Demands_tra!$BH24,Elasticities!Z$5:Z$52),SUMIF(Elasticities!$B$5:$B$52,Demands_tra!$BI24,Elasticities!Z$5:Z$52))</f>
        <v>#VALUE!</v>
      </c>
      <c r="CH24" s="6" t="e">
        <f ca="1">IF($BI24="",SUMIF(Elasticities!$B$5:$B$52,Demands_tra!$BH24,Elasticities!AA$5:AA$52),SUMIF(Elasticities!$B$5:$B$52,Demands_tra!$BI24,Elasticities!AA$5:AA$52))</f>
        <v>#VALUE!</v>
      </c>
      <c r="CI24" s="6" t="e">
        <f ca="1">IF($BI24="",SUMIF(Elasticities!$B$5:$B$52,Demands_tra!$BH24,Elasticities!AB$5:AB$52),SUMIF(Elasticities!$B$5:$B$52,Demands_tra!$BI24,Elasticities!AB$5:AB$52))</f>
        <v>#VALUE!</v>
      </c>
    </row>
    <row r="25" spans="1:87">
      <c r="A25" t="str">
        <f>IF(BYDem_tra!B24="","\I:",BYDem_tra!B24)</f>
        <v>Africa_Other</v>
      </c>
      <c r="B25" t="str">
        <f>BYDem_tra!E24</f>
        <v>Trd_hdt</v>
      </c>
      <c r="C25" t="str">
        <f t="shared" si="0"/>
        <v>Trd_hdt</v>
      </c>
      <c r="D25" s="2">
        <f>SUMIFS(BYDem_tra!$M$2:$M$2000,BYDem_tra!$B$2:$B$2000,Demands_tra!$A25,BYDem_tra!$E$2:$E$2000,Demands_tra!$B25)</f>
        <v>55.8</v>
      </c>
      <c r="E25" s="2">
        <f ca="1" t="shared" si="1"/>
        <v>57.0507073497713</v>
      </c>
      <c r="F25" s="2">
        <f ca="1" t="shared" si="2"/>
        <v>69.5265516034101</v>
      </c>
      <c r="G25" s="2">
        <f ca="1" t="shared" si="3"/>
        <v>88.3307885559439</v>
      </c>
      <c r="H25" s="2">
        <f ca="1" t="shared" si="4"/>
        <v>114.298678456419</v>
      </c>
      <c r="I25" s="2">
        <f ca="1" t="shared" si="5"/>
        <v>145.420839491279</v>
      </c>
      <c r="J25" s="2">
        <f ca="1" t="shared" si="6"/>
        <v>183.344751327247</v>
      </c>
      <c r="K25" s="2">
        <f ca="1" t="shared" si="7"/>
        <v>229.398302524281</v>
      </c>
      <c r="L25" s="2">
        <f ca="1" t="shared" si="8"/>
        <v>284.856100771208</v>
      </c>
      <c r="M25" s="2">
        <f ca="1" t="shared" si="9"/>
        <v>350.782083424428</v>
      </c>
      <c r="N25" s="2">
        <f ca="1" t="shared" si="10"/>
        <v>428.081082041914</v>
      </c>
      <c r="O25" s="2">
        <f ca="1" t="shared" si="11"/>
        <v>516.48946746294</v>
      </c>
      <c r="P25" s="2">
        <f ca="1" t="shared" si="12"/>
        <v>616.2797011054</v>
      </c>
      <c r="Q25" s="2">
        <f ca="1" t="shared" si="13"/>
        <v>726.828998311402</v>
      </c>
      <c r="R25" s="2">
        <f ca="1" t="shared" si="14"/>
        <v>847.673739517006</v>
      </c>
      <c r="S25" s="2">
        <f ca="1" t="shared" si="15"/>
        <v>978.43040271806</v>
      </c>
      <c r="T25" s="2">
        <f ca="1" t="shared" si="16"/>
        <v>1118.45649782879</v>
      </c>
      <c r="U25" s="2">
        <f ca="1" t="shared" si="17"/>
        <v>1266.90664937318</v>
      </c>
      <c r="V25" s="2" t="e">
        <f ca="1" t="shared" si="18"/>
        <v>#VALUE!</v>
      </c>
      <c r="W25" s="2" t="e">
        <f ca="1" t="shared" si="19"/>
        <v>#DIV/0!</v>
      </c>
      <c r="X25" s="2" t="e">
        <f ca="1" t="shared" si="20"/>
        <v>#DIV/0!</v>
      </c>
      <c r="Y25" s="2" t="e">
        <f ca="1" t="shared" si="21"/>
        <v>#DIV/0!</v>
      </c>
      <c r="Z25" s="2" t="e">
        <f ca="1" t="shared" si="22"/>
        <v>#DIV/0!</v>
      </c>
      <c r="AA25" s="2" t="e">
        <f ca="1" t="shared" si="23"/>
        <v>#DIV/0!</v>
      </c>
      <c r="AB25" s="2" t="e">
        <f ca="1" t="shared" si="24"/>
        <v>#DIV/0!</v>
      </c>
      <c r="AC25" s="2" t="e">
        <f ca="1" t="shared" si="25"/>
        <v>#DIV/0!</v>
      </c>
      <c r="AE25" s="34" t="str">
        <f ca="1">VLOOKUP($C25,'Default drvr and elast'!$A$4:$C$49,MATCH(VLOOKUP(A25,Classification!$B$4:$D$99,2,FALSE),'Default drvr and elast'!$A$3:$C$3,0),FALSE)</f>
        <v>GDP</v>
      </c>
      <c r="AF25" s="4"/>
      <c r="AG25" s="6">
        <f ca="1">IF($AF25="",SUMIFS('Growth rates'!D$4:D$922,'Growth rates'!$B$4:$B$922,Demands_tra!$A25,'Growth rates'!$C$4:$C$922,$AE25),SUMIFS('Growth rates'!D$4:D$922,'Growth rates'!$B$4:$B$922,Demands_tra!$A25,'Growth rates'!$C$4:$C$922,$AF25))</f>
        <v>1</v>
      </c>
      <c r="AH25" s="6">
        <f ca="1">IF($AF25="",SUMIFS('Growth rates'!E$4:E$922,'Growth rates'!$B$4:$B$922,Demands_tra!$A25,'Growth rates'!$C$4:$C$922,$AE25),SUMIFS('Growth rates'!E$4:E$922,'Growth rates'!$B$4:$B$922,Demands_tra!$A25,'Growth rates'!$C$4:$C$922,$AF25))</f>
        <v>1.02246891243641</v>
      </c>
      <c r="AI25" s="6">
        <f ca="1">IF($AF25="",SUMIFS('Growth rates'!F$4:F$922,'Growth rates'!$B$4:$B$922,Demands_tra!$A25,'Growth rates'!$C$4:$C$922,$AE25),SUMIFS('Growth rates'!F$4:F$922,'Growth rates'!$B$4:$B$922,Demands_tra!$A25,'Growth rates'!$C$4:$C$922,$AF25))</f>
        <v>1.24938302921191</v>
      </c>
      <c r="AJ25" s="6">
        <f ca="1">IF($AF25="",SUMIFS('Growth rates'!G$4:G$922,'Growth rates'!$B$4:$B$922,Demands_tra!$A25,'Growth rates'!$C$4:$C$922,$AE25),SUMIFS('Growth rates'!G$4:G$922,'Growth rates'!$B$4:$B$922,Demands_tra!$A25,'Growth rates'!$C$4:$C$922,$AF25))</f>
        <v>1.59660851081695</v>
      </c>
      <c r="AK25" s="6">
        <f ca="1">IF($AF25="",SUMIFS('Growth rates'!H$4:H$922,'Growth rates'!$B$4:$B$922,Demands_tra!$A25,'Growth rates'!$C$4:$C$922,$AE25),SUMIFS('Growth rates'!H$4:H$922,'Growth rates'!$B$4:$B$922,Demands_tra!$A25,'Growth rates'!$C$4:$C$922,$AF25))</f>
        <v>2.08504784266403</v>
      </c>
      <c r="AL25" s="6">
        <f ca="1">IF($AF25="",SUMIFS('Growth rates'!I$4:I$922,'Growth rates'!$B$4:$B$922,Demands_tra!$A25,'Growth rates'!$C$4:$C$922,$AE25),SUMIFS('Growth rates'!I$4:I$922,'Growth rates'!$B$4:$B$922,Demands_tra!$A25,'Growth rates'!$C$4:$C$922,$AF25))</f>
        <v>2.68343024980208</v>
      </c>
      <c r="AM25" s="6">
        <f ca="1">IF($AF25="",SUMIFS('Growth rates'!J$4:J$922,'Growth rates'!$B$4:$B$922,Demands_tra!$A25,'Growth rates'!$C$4:$C$922,$AE25),SUMIFS('Growth rates'!J$4:J$922,'Growth rates'!$B$4:$B$922,Demands_tra!$A25,'Growth rates'!$C$4:$C$922,$AF25))</f>
        <v>3.43061745145576</v>
      </c>
      <c r="AN25" s="6">
        <f ca="1">IF($AF25="",SUMIFS('Growth rates'!K$4:K$922,'Growth rates'!$B$4:$B$922,Demands_tra!$A25,'Growth rates'!$C$4:$C$922,$AE25),SUMIFS('Growth rates'!K$4:K$922,'Growth rates'!$B$4:$B$922,Demands_tra!$A25,'Growth rates'!$C$4:$C$922,$AF25))</f>
        <v>4.36282278169176</v>
      </c>
      <c r="AO25" s="6">
        <f ca="1">IF($AF25="",SUMIFS('Growth rates'!L$4:L$922,'Growth rates'!$B$4:$B$922,Demands_tra!$A25,'Growth rates'!$C$4:$C$922,$AE25),SUMIFS('Growth rates'!L$4:L$922,'Growth rates'!$B$4:$B$922,Demands_tra!$A25,'Growth rates'!$C$4:$C$922,$AF25))</f>
        <v>5.51907412505686</v>
      </c>
      <c r="AP25" s="6">
        <f ca="1">IF($AF25="",SUMIFS('Growth rates'!M$4:M$922,'Growth rates'!$B$4:$B$922,Demands_tra!$A25,'Growth rates'!$C$4:$C$922,$AE25),SUMIFS('Growth rates'!M$4:M$922,'Growth rates'!$B$4:$B$922,Demands_tra!$A25,'Growth rates'!$C$4:$C$922,$AF25))</f>
        <v>6.93831073081934</v>
      </c>
      <c r="AQ25" s="6">
        <f ca="1">IF($AF25="",SUMIFS('Growth rates'!N$4:N$922,'Growth rates'!$B$4:$B$922,Demands_tra!$A25,'Growth rates'!$C$4:$C$922,$AE25),SUMIFS('Growth rates'!N$4:N$922,'Growth rates'!$B$4:$B$922,Demands_tra!$A25,'Growth rates'!$C$4:$C$922,$AF25))</f>
        <v>8.66105910457652</v>
      </c>
      <c r="AR25" s="6">
        <f ca="1">IF($AF25="",SUMIFS('Growth rates'!O$4:O$922,'Growth rates'!$B$4:$B$922,Demands_tra!$A25,'Growth rates'!$C$4:$C$922,$AE25),SUMIFS('Growth rates'!O$4:O$922,'Growth rates'!$B$4:$B$922,Demands_tra!$A25,'Growth rates'!$C$4:$C$922,$AF25))</f>
        <v>10.7052920010157</v>
      </c>
      <c r="AS25" s="6">
        <f ca="1">IF($AF25="",SUMIFS('Growth rates'!P$4:P$922,'Growth rates'!$B$4:$B$922,Demands_tra!$A25,'Growth rates'!$C$4:$C$922,$AE25),SUMIFS('Growth rates'!P$4:P$922,'Growth rates'!$B$4:$B$922,Demands_tra!$A25,'Growth rates'!$C$4:$C$922,$AF25))</f>
        <v>13.1033847939631</v>
      </c>
      <c r="AT25" s="6">
        <f ca="1">IF($AF25="",SUMIFS('Growth rates'!Q$4:Q$922,'Growth rates'!$B$4:$B$922,Demands_tra!$A25,'Growth rates'!$C$4:$C$922,$AE25),SUMIFS('Growth rates'!Q$4:Q$922,'Growth rates'!$B$4:$B$922,Demands_tra!$A25,'Growth rates'!$C$4:$C$922,$AF25))</f>
        <v>15.8686875832727</v>
      </c>
      <c r="AU25" s="6">
        <f ca="1">IF($AF25="",SUMIFS('Growth rates'!R$4:R$922,'Growth rates'!$B$4:$B$922,Demands_tra!$A25,'Growth rates'!$C$4:$C$922,$AE25),SUMIFS('Growth rates'!R$4:R$922,'Growth rates'!$B$4:$B$922,Demands_tra!$A25,'Growth rates'!$C$4:$C$922,$AF25))</f>
        <v>19.0189860674954</v>
      </c>
      <c r="AV25" s="6">
        <f ca="1">IF($AF25="",SUMIFS('Growth rates'!S$4:S$922,'Growth rates'!$B$4:$B$922,Demands_tra!$A25,'Growth rates'!$C$4:$C$922,$AE25),SUMIFS('Growth rates'!S$4:S$922,'Growth rates'!$B$4:$B$922,Demands_tra!$A25,'Growth rates'!$C$4:$C$922,$AF25))</f>
        <v>22.575041414736</v>
      </c>
      <c r="AW25" s="6">
        <f ca="1">IF($AF25="",SUMIFS('Growth rates'!T$4:T$922,'Growth rates'!$B$4:$B$922,Demands_tra!$A25,'Growth rates'!$C$4:$C$922,$AE25),SUMIFS('Growth rates'!T$4:T$922,'Growth rates'!$B$4:$B$922,Demands_tra!$A25,'Growth rates'!$C$4:$C$922,$AF25))</f>
        <v>26.5513879418483</v>
      </c>
      <c r="AX25" s="6">
        <f ca="1">IF($AF25="",SUMIFS('Growth rates'!U$4:U$922,'Growth rates'!$B$4:$B$922,Demands_tra!$A25,'Growth rates'!$C$4:$C$922,$AE25),SUMIFS('Growth rates'!U$4:U$922,'Growth rates'!$B$4:$B$922,Demands_tra!$A25,'Growth rates'!$C$4:$C$922,$AF25))</f>
        <v>30.9565185519041</v>
      </c>
      <c r="AY25" s="6">
        <f ca="1">IF($AF25="",SUMIFS('Growth rates'!V$4:V$922,'Growth rates'!$B$4:$B$922,Demands_tra!$A25,'Growth rates'!$C$4:$C$922,$AE25),SUMIFS('Growth rates'!V$4:V$922,'Growth rates'!$B$4:$B$922,Demands_tra!$A25,'Growth rates'!$C$4:$C$922,$AF25))</f>
        <v>0</v>
      </c>
      <c r="AZ25" s="6">
        <f ca="1">IF($AF25="",SUMIFS('Growth rates'!W$4:W$922,'Growth rates'!$B$4:$B$922,Demands_tra!$A25,'Growth rates'!$C$4:$C$922,$AE25),SUMIFS('Growth rates'!W$4:W$922,'Growth rates'!$B$4:$B$922,Demands_tra!$A25,'Growth rates'!$C$4:$C$922,$AF25))</f>
        <v>0</v>
      </c>
      <c r="BA25" s="6">
        <f ca="1">IF($AF25="",SUMIFS('Growth rates'!X$4:X$922,'Growth rates'!$B$4:$B$922,Demands_tra!$A25,'Growth rates'!$C$4:$C$922,$AE25),SUMIFS('Growth rates'!X$4:X$922,'Growth rates'!$B$4:$B$922,Demands_tra!$A25,'Growth rates'!$C$4:$C$922,$AF25))</f>
        <v>0</v>
      </c>
      <c r="BB25" s="6">
        <f ca="1">IF($AF25="",SUMIFS('Growth rates'!Y$4:Y$922,'Growth rates'!$B$4:$B$922,Demands_tra!$A25,'Growth rates'!$C$4:$C$922,$AE25),SUMIFS('Growth rates'!Y$4:Y$922,'Growth rates'!$B$4:$B$922,Demands_tra!$A25,'Growth rates'!$C$4:$C$922,$AF25))</f>
        <v>0</v>
      </c>
      <c r="BC25" s="6">
        <f ca="1">IF($AF25="",SUMIFS('Growth rates'!Z$4:Z$922,'Growth rates'!$B$4:$B$922,Demands_tra!$A25,'Growth rates'!$C$4:$C$922,$AE25),SUMIFS('Growth rates'!Z$4:Z$922,'Growth rates'!$B$4:$B$922,Demands_tra!$A25,'Growth rates'!$C$4:$C$922,$AF25))</f>
        <v>0</v>
      </c>
      <c r="BD25" s="6">
        <f ca="1">IF($AF25="",SUMIFS('Growth rates'!AA$4:AA$922,'Growth rates'!$B$4:$B$922,Demands_tra!$A25,'Growth rates'!$C$4:$C$922,$AE25),SUMIFS('Growth rates'!AA$4:AA$922,'Growth rates'!$B$4:$B$922,Demands_tra!$A25,'Growth rates'!$C$4:$C$922,$AF25))</f>
        <v>0</v>
      </c>
      <c r="BE25" s="6">
        <f ca="1">IF($AF25="",SUMIFS('Growth rates'!AB$4:AB$922,'Growth rates'!$B$4:$B$922,Demands_tra!$A25,'Growth rates'!$C$4:$C$922,$AE25),SUMIFS('Growth rates'!AB$4:AB$922,'Growth rates'!$B$4:$B$922,Demands_tra!$A25,'Growth rates'!$C$4:$C$922,$AF25))</f>
        <v>0</v>
      </c>
      <c r="BF25" s="6">
        <f ca="1">IF($AF25="",SUMIFS('Growth rates'!AC$4:AC$922,'Growth rates'!$B$4:$B$922,Demands_tra!$A25,'Growth rates'!$C$4:$C$922,$AE25),SUMIFS('Growth rates'!AC$4:AC$922,'Growth rates'!$B$4:$B$922,Demands_tra!$A25,'Growth rates'!$C$4:$C$922,$AF25))</f>
        <v>0</v>
      </c>
      <c r="BH25" t="str">
        <f ca="1">VLOOKUP($C25,'Default drvr and elast'!$A$4:$F$49,MATCH(VLOOKUP(A25,Classification!$B$4:$D$42,3,FALSE),'Default drvr and elast'!$D$3:$F$3,0)+3,FALSE)</f>
        <v>High2</v>
      </c>
      <c r="BJ25" s="6">
        <f ca="1">IF($BI25="",SUMIF(Elasticities!$B$5:$B$52,Demands_tra!$BH25,Elasticities!C$5:C$52),SUMIF(Elasticities!$B$5:$B$52,Demands_tra!$BI25,Elasticities!C$5:C$52))</f>
        <v>0.999999999999992</v>
      </c>
      <c r="BK25" s="6">
        <f ca="1">IF($BI25="",SUMIF(Elasticities!$B$5:$B$52,Demands_tra!$BH25,Elasticities!D$5:D$52),SUMIF(Elasticities!$B$5:$B$52,Demands_tra!$BI25,Elasticities!D$5:D$52))</f>
        <v>0.997560975609749</v>
      </c>
      <c r="BL25" s="6">
        <f ca="1">IF($BI25="",SUMIF(Elasticities!$B$5:$B$52,Demands_tra!$BH25,Elasticities!E$5:E$52),SUMIF(Elasticities!$B$5:$B$52,Demands_tra!$BI25,Elasticities!E$5:E$52))</f>
        <v>0.985365853658529</v>
      </c>
      <c r="BM25" s="6">
        <f ca="1">IF($BI25="",SUMIF(Elasticities!$B$5:$B$52,Demands_tra!$BH25,Elasticities!F$5:F$52),SUMIF(Elasticities!$B$5:$B$52,Demands_tra!$BI25,Elasticities!F$5:F$52))</f>
        <v>0.973170731707309</v>
      </c>
      <c r="BN25" s="6">
        <f ca="1">IF($BI25="",SUMIF(Elasticities!$B$5:$B$52,Demands_tra!$BH25,Elasticities!G$5:G$52),SUMIF(Elasticities!$B$5:$B$52,Demands_tra!$BI25,Elasticities!G$5:G$52))</f>
        <v>0.96097560975609</v>
      </c>
      <c r="BO25" s="6">
        <f ca="1">IF($BI25="",SUMIF(Elasticities!$B$5:$B$52,Demands_tra!$BH25,Elasticities!H$5:H$52),SUMIF(Elasticities!$B$5:$B$52,Demands_tra!$BI25,Elasticities!H$5:H$52))</f>
        <v>0.948780487804871</v>
      </c>
      <c r="BP25" s="6">
        <f ca="1">IF($BI25="",SUMIF(Elasticities!$B$5:$B$52,Demands_tra!$BH25,Elasticities!I$5:I$52),SUMIF(Elasticities!$B$5:$B$52,Demands_tra!$BI25,Elasticities!I$5:I$52))</f>
        <v>0.936585365853651</v>
      </c>
      <c r="BQ25" s="6">
        <f ca="1">IF($BI25="",SUMIF(Elasticities!$B$5:$B$52,Demands_tra!$BH25,Elasticities!J$5:J$52),SUMIF(Elasticities!$B$5:$B$52,Demands_tra!$BI25,Elasticities!J$5:J$52))</f>
        <v>0.924390243902432</v>
      </c>
      <c r="BR25" s="6">
        <f ca="1">IF($BI25="",SUMIF(Elasticities!$B$5:$B$52,Demands_tra!$BH25,Elasticities!K$5:K$52),SUMIF(Elasticities!$B$5:$B$52,Demands_tra!$BI25,Elasticities!K$5:K$52))</f>
        <v>0.912195121951213</v>
      </c>
      <c r="BS25" s="6">
        <f ca="1">IF($BI25="",SUMIF(Elasticities!$B$5:$B$52,Demands_tra!$BH25,Elasticities!L$5:L$52),SUMIF(Elasticities!$B$5:$B$52,Demands_tra!$BI25,Elasticities!L$5:L$52))</f>
        <v>0.899999999999992</v>
      </c>
      <c r="BT25" s="6">
        <f ca="1">IF($BI25="",SUMIF(Elasticities!$B$5:$B$52,Demands_tra!$BH25,Elasticities!M$5:M$52),SUMIF(Elasticities!$B$5:$B$52,Demands_tra!$BI25,Elasticities!M$5:M$52))</f>
        <v>0.887499999999992</v>
      </c>
      <c r="BU25" s="6">
        <f ca="1">IF($BI25="",SUMIF(Elasticities!$B$5:$B$52,Demands_tra!$BH25,Elasticities!N$5:N$52),SUMIF(Elasticities!$B$5:$B$52,Demands_tra!$BI25,Elasticities!N$5:N$52))</f>
        <v>0.874999999999992</v>
      </c>
      <c r="BV25" s="6">
        <f ca="1">IF($BI25="",SUMIF(Elasticities!$B$5:$B$52,Demands_tra!$BH25,Elasticities!O$5:O$52),SUMIF(Elasticities!$B$5:$B$52,Demands_tra!$BI25,Elasticities!O$5:O$52))</f>
        <v>0.862499999999992</v>
      </c>
      <c r="BW25" s="6">
        <f ca="1">IF($BI25="",SUMIF(Elasticities!$B$5:$B$52,Demands_tra!$BH25,Elasticities!P$5:P$52),SUMIF(Elasticities!$B$5:$B$52,Demands_tra!$BI25,Elasticities!P$5:P$52))</f>
        <v>0.849999999999993</v>
      </c>
      <c r="BX25" s="6">
        <f ca="1">IF($BI25="",SUMIF(Elasticities!$B$5:$B$52,Demands_tra!$BH25,Elasticities!Q$5:Q$52),SUMIF(Elasticities!$B$5:$B$52,Demands_tra!$BI25,Elasticities!Q$5:Q$52))</f>
        <v>0.837499999999992</v>
      </c>
      <c r="BY25" s="6">
        <f ca="1">IF($BI25="",SUMIF(Elasticities!$B$5:$B$52,Demands_tra!$BH25,Elasticities!R$5:R$52),SUMIF(Elasticities!$B$5:$B$52,Demands_tra!$BI25,Elasticities!R$5:R$52))</f>
        <v>0.824999999999992</v>
      </c>
      <c r="BZ25" s="6">
        <f ca="1">IF($BI25="",SUMIF(Elasticities!$B$5:$B$52,Demands_tra!$BH25,Elasticities!S$5:S$52),SUMIF(Elasticities!$B$5:$B$52,Demands_tra!$BI25,Elasticities!S$5:S$52))</f>
        <v>0.812499999999992</v>
      </c>
      <c r="CA25" s="6">
        <f ca="1">IF($BI25="",SUMIF(Elasticities!$B$5:$B$52,Demands_tra!$BH25,Elasticities!T$5:T$52),SUMIF(Elasticities!$B$5:$B$52,Demands_tra!$BI25,Elasticities!T$5:T$52))</f>
        <v>0.799999999999992</v>
      </c>
      <c r="CB25" s="6" t="e">
        <f ca="1">IF($BI25="",SUMIF(Elasticities!$B$5:$B$52,Demands_tra!$BH25,Elasticities!U$5:U$52),SUMIF(Elasticities!$B$5:$B$52,Demands_tra!$BI25,Elasticities!U$5:U$52))</f>
        <v>#VALUE!</v>
      </c>
      <c r="CC25" s="6" t="e">
        <f ca="1">IF($BI25="",SUMIF(Elasticities!$B$5:$B$52,Demands_tra!$BH25,Elasticities!V$5:V$52),SUMIF(Elasticities!$B$5:$B$52,Demands_tra!$BI25,Elasticities!V$5:V$52))</f>
        <v>#VALUE!</v>
      </c>
      <c r="CD25" s="6" t="e">
        <f ca="1">IF($BI25="",SUMIF(Elasticities!$B$5:$B$52,Demands_tra!$BH25,Elasticities!W$5:W$52),SUMIF(Elasticities!$B$5:$B$52,Demands_tra!$BI25,Elasticities!W$5:W$52))</f>
        <v>#VALUE!</v>
      </c>
      <c r="CE25" s="6" t="e">
        <f ca="1">IF($BI25="",SUMIF(Elasticities!$B$5:$B$52,Demands_tra!$BH25,Elasticities!X$5:X$52),SUMIF(Elasticities!$B$5:$B$52,Demands_tra!$BI25,Elasticities!X$5:X$52))</f>
        <v>#VALUE!</v>
      </c>
      <c r="CF25" s="6" t="e">
        <f ca="1">IF($BI25="",SUMIF(Elasticities!$B$5:$B$52,Demands_tra!$BH25,Elasticities!Y$5:Y$52),SUMIF(Elasticities!$B$5:$B$52,Demands_tra!$BI25,Elasticities!Y$5:Y$52))</f>
        <v>#VALUE!</v>
      </c>
      <c r="CG25" s="6" t="e">
        <f ca="1">IF($BI25="",SUMIF(Elasticities!$B$5:$B$52,Demands_tra!$BH25,Elasticities!Z$5:Z$52),SUMIF(Elasticities!$B$5:$B$52,Demands_tra!$BI25,Elasticities!Z$5:Z$52))</f>
        <v>#VALUE!</v>
      </c>
      <c r="CH25" s="6" t="e">
        <f ca="1">IF($BI25="",SUMIF(Elasticities!$B$5:$B$52,Demands_tra!$BH25,Elasticities!AA$5:AA$52),SUMIF(Elasticities!$B$5:$B$52,Demands_tra!$BI25,Elasticities!AA$5:AA$52))</f>
        <v>#VALUE!</v>
      </c>
      <c r="CI25" s="6" t="e">
        <f ca="1">IF($BI25="",SUMIF(Elasticities!$B$5:$B$52,Demands_tra!$BH25,Elasticities!AB$5:AB$52),SUMIF(Elasticities!$B$5:$B$52,Demands_tra!$BI25,Elasticities!AB$5:AB$52))</f>
        <v>#VALUE!</v>
      </c>
    </row>
    <row r="26" spans="1:87">
      <c r="A26" t="str">
        <f>IF(BYDem_tra!B25="","\I:",BYDem_tra!B25)</f>
        <v>Africa_Other</v>
      </c>
      <c r="B26" t="str">
        <f>BYDem_tra!E25</f>
        <v>Trd_lcv</v>
      </c>
      <c r="C26" t="str">
        <f t="shared" si="0"/>
        <v>Trd_lcv</v>
      </c>
      <c r="D26" s="2">
        <f>SUMIFS(BYDem_tra!$M$2:$M$2000,BYDem_tra!$B$2:$B$2000,Demands_tra!$A26,BYDem_tra!$E$2:$E$2000,Demands_tra!$B26)</f>
        <v>67.52</v>
      </c>
      <c r="E26" s="2">
        <f ca="1" t="shared" si="1"/>
        <v>69.0334007214437</v>
      </c>
      <c r="F26" s="2">
        <f ca="1" t="shared" si="2"/>
        <v>84.1296194312231</v>
      </c>
      <c r="G26" s="2">
        <f ca="1" t="shared" si="3"/>
        <v>106.883420130777</v>
      </c>
      <c r="H26" s="2">
        <f ca="1" t="shared" si="4"/>
        <v>138.305497659094</v>
      </c>
      <c r="I26" s="2">
        <f ca="1" t="shared" si="5"/>
        <v>175.964428000917</v>
      </c>
      <c r="J26" s="2">
        <f ca="1" t="shared" si="6"/>
        <v>221.853720602433</v>
      </c>
      <c r="K26" s="2">
        <f ca="1" t="shared" si="7"/>
        <v>277.58016821576</v>
      </c>
      <c r="L26" s="2">
        <f ca="1" t="shared" si="8"/>
        <v>344.686091829246</v>
      </c>
      <c r="M26" s="2">
        <f ca="1" t="shared" si="9"/>
        <v>424.458893778089</v>
      </c>
      <c r="N26" s="2">
        <f ca="1" t="shared" si="10"/>
        <v>517.993452678674</v>
      </c>
      <c r="O26" s="2">
        <f ca="1" t="shared" si="11"/>
        <v>624.97076779745</v>
      </c>
      <c r="P26" s="2">
        <f ca="1" t="shared" si="12"/>
        <v>745.72052721571</v>
      </c>
      <c r="Q26" s="2">
        <f ca="1" t="shared" si="13"/>
        <v>879.489139175374</v>
      </c>
      <c r="R26" s="2">
        <f ca="1" t="shared" si="14"/>
        <v>1025.71560738689</v>
      </c>
      <c r="S26" s="2">
        <f ca="1" t="shared" si="15"/>
        <v>1183.93585647891</v>
      </c>
      <c r="T26" s="2">
        <f ca="1" t="shared" si="16"/>
        <v>1353.37245041936</v>
      </c>
      <c r="U26" s="2">
        <f ca="1" t="shared" si="17"/>
        <v>1533.00245458202</v>
      </c>
      <c r="V26" s="2" t="e">
        <f ca="1" t="shared" si="18"/>
        <v>#VALUE!</v>
      </c>
      <c r="W26" s="2" t="e">
        <f ca="1" t="shared" si="19"/>
        <v>#DIV/0!</v>
      </c>
      <c r="X26" s="2" t="e">
        <f ca="1" t="shared" si="20"/>
        <v>#DIV/0!</v>
      </c>
      <c r="Y26" s="2" t="e">
        <f ca="1" t="shared" si="21"/>
        <v>#DIV/0!</v>
      </c>
      <c r="Z26" s="2" t="e">
        <f ca="1" t="shared" si="22"/>
        <v>#DIV/0!</v>
      </c>
      <c r="AA26" s="2" t="e">
        <f ca="1" t="shared" si="23"/>
        <v>#DIV/0!</v>
      </c>
      <c r="AB26" s="2" t="e">
        <f ca="1" t="shared" si="24"/>
        <v>#DIV/0!</v>
      </c>
      <c r="AC26" s="2" t="e">
        <f ca="1" t="shared" si="25"/>
        <v>#DIV/0!</v>
      </c>
      <c r="AE26" s="34" t="str">
        <f ca="1">VLOOKUP($C26,'Default drvr and elast'!$A$4:$C$49,MATCH(VLOOKUP(A26,Classification!$B$4:$D$99,2,FALSE),'Default drvr and elast'!$A$3:$C$3,0),FALSE)</f>
        <v>GDP</v>
      </c>
      <c r="AF26" s="4"/>
      <c r="AG26" s="6">
        <f ca="1">IF($AF26="",SUMIFS('Growth rates'!D$4:D$922,'Growth rates'!$B$4:$B$922,Demands_tra!$A26,'Growth rates'!$C$4:$C$922,$AE26),SUMIFS('Growth rates'!D$4:D$922,'Growth rates'!$B$4:$B$922,Demands_tra!$A26,'Growth rates'!$C$4:$C$922,$AF26))</f>
        <v>1</v>
      </c>
      <c r="AH26" s="6">
        <f ca="1">IF($AF26="",SUMIFS('Growth rates'!E$4:E$922,'Growth rates'!$B$4:$B$922,Demands_tra!$A26,'Growth rates'!$C$4:$C$922,$AE26),SUMIFS('Growth rates'!E$4:E$922,'Growth rates'!$B$4:$B$922,Demands_tra!$A26,'Growth rates'!$C$4:$C$922,$AF26))</f>
        <v>1.02246891243641</v>
      </c>
      <c r="AI26" s="6">
        <f ca="1">IF($AF26="",SUMIFS('Growth rates'!F$4:F$922,'Growth rates'!$B$4:$B$922,Demands_tra!$A26,'Growth rates'!$C$4:$C$922,$AE26),SUMIFS('Growth rates'!F$4:F$922,'Growth rates'!$B$4:$B$922,Demands_tra!$A26,'Growth rates'!$C$4:$C$922,$AF26))</f>
        <v>1.24938302921191</v>
      </c>
      <c r="AJ26" s="6">
        <f ca="1">IF($AF26="",SUMIFS('Growth rates'!G$4:G$922,'Growth rates'!$B$4:$B$922,Demands_tra!$A26,'Growth rates'!$C$4:$C$922,$AE26),SUMIFS('Growth rates'!G$4:G$922,'Growth rates'!$B$4:$B$922,Demands_tra!$A26,'Growth rates'!$C$4:$C$922,$AF26))</f>
        <v>1.59660851081695</v>
      </c>
      <c r="AK26" s="6">
        <f ca="1">IF($AF26="",SUMIFS('Growth rates'!H$4:H$922,'Growth rates'!$B$4:$B$922,Demands_tra!$A26,'Growth rates'!$C$4:$C$922,$AE26),SUMIFS('Growth rates'!H$4:H$922,'Growth rates'!$B$4:$B$922,Demands_tra!$A26,'Growth rates'!$C$4:$C$922,$AF26))</f>
        <v>2.08504784266403</v>
      </c>
      <c r="AL26" s="6">
        <f ca="1">IF($AF26="",SUMIFS('Growth rates'!I$4:I$922,'Growth rates'!$B$4:$B$922,Demands_tra!$A26,'Growth rates'!$C$4:$C$922,$AE26),SUMIFS('Growth rates'!I$4:I$922,'Growth rates'!$B$4:$B$922,Demands_tra!$A26,'Growth rates'!$C$4:$C$922,$AF26))</f>
        <v>2.68343024980208</v>
      </c>
      <c r="AM26" s="6">
        <f ca="1">IF($AF26="",SUMIFS('Growth rates'!J$4:J$922,'Growth rates'!$B$4:$B$922,Demands_tra!$A26,'Growth rates'!$C$4:$C$922,$AE26),SUMIFS('Growth rates'!J$4:J$922,'Growth rates'!$B$4:$B$922,Demands_tra!$A26,'Growth rates'!$C$4:$C$922,$AF26))</f>
        <v>3.43061745145576</v>
      </c>
      <c r="AN26" s="6">
        <f ca="1">IF($AF26="",SUMIFS('Growth rates'!K$4:K$922,'Growth rates'!$B$4:$B$922,Demands_tra!$A26,'Growth rates'!$C$4:$C$922,$AE26),SUMIFS('Growth rates'!K$4:K$922,'Growth rates'!$B$4:$B$922,Demands_tra!$A26,'Growth rates'!$C$4:$C$922,$AF26))</f>
        <v>4.36282278169176</v>
      </c>
      <c r="AO26" s="6">
        <f ca="1">IF($AF26="",SUMIFS('Growth rates'!L$4:L$922,'Growth rates'!$B$4:$B$922,Demands_tra!$A26,'Growth rates'!$C$4:$C$922,$AE26),SUMIFS('Growth rates'!L$4:L$922,'Growth rates'!$B$4:$B$922,Demands_tra!$A26,'Growth rates'!$C$4:$C$922,$AF26))</f>
        <v>5.51907412505686</v>
      </c>
      <c r="AP26" s="6">
        <f ca="1">IF($AF26="",SUMIFS('Growth rates'!M$4:M$922,'Growth rates'!$B$4:$B$922,Demands_tra!$A26,'Growth rates'!$C$4:$C$922,$AE26),SUMIFS('Growth rates'!M$4:M$922,'Growth rates'!$B$4:$B$922,Demands_tra!$A26,'Growth rates'!$C$4:$C$922,$AF26))</f>
        <v>6.93831073081934</v>
      </c>
      <c r="AQ26" s="6">
        <f ca="1">IF($AF26="",SUMIFS('Growth rates'!N$4:N$922,'Growth rates'!$B$4:$B$922,Demands_tra!$A26,'Growth rates'!$C$4:$C$922,$AE26),SUMIFS('Growth rates'!N$4:N$922,'Growth rates'!$B$4:$B$922,Demands_tra!$A26,'Growth rates'!$C$4:$C$922,$AF26))</f>
        <v>8.66105910457652</v>
      </c>
      <c r="AR26" s="6">
        <f ca="1">IF($AF26="",SUMIFS('Growth rates'!O$4:O$922,'Growth rates'!$B$4:$B$922,Demands_tra!$A26,'Growth rates'!$C$4:$C$922,$AE26),SUMIFS('Growth rates'!O$4:O$922,'Growth rates'!$B$4:$B$922,Demands_tra!$A26,'Growth rates'!$C$4:$C$922,$AF26))</f>
        <v>10.7052920010157</v>
      </c>
      <c r="AS26" s="6">
        <f ca="1">IF($AF26="",SUMIFS('Growth rates'!P$4:P$922,'Growth rates'!$B$4:$B$922,Demands_tra!$A26,'Growth rates'!$C$4:$C$922,$AE26),SUMIFS('Growth rates'!P$4:P$922,'Growth rates'!$B$4:$B$922,Demands_tra!$A26,'Growth rates'!$C$4:$C$922,$AF26))</f>
        <v>13.1033847939631</v>
      </c>
      <c r="AT26" s="6">
        <f ca="1">IF($AF26="",SUMIFS('Growth rates'!Q$4:Q$922,'Growth rates'!$B$4:$B$922,Demands_tra!$A26,'Growth rates'!$C$4:$C$922,$AE26),SUMIFS('Growth rates'!Q$4:Q$922,'Growth rates'!$B$4:$B$922,Demands_tra!$A26,'Growth rates'!$C$4:$C$922,$AF26))</f>
        <v>15.8686875832727</v>
      </c>
      <c r="AU26" s="6">
        <f ca="1">IF($AF26="",SUMIFS('Growth rates'!R$4:R$922,'Growth rates'!$B$4:$B$922,Demands_tra!$A26,'Growth rates'!$C$4:$C$922,$AE26),SUMIFS('Growth rates'!R$4:R$922,'Growth rates'!$B$4:$B$922,Demands_tra!$A26,'Growth rates'!$C$4:$C$922,$AF26))</f>
        <v>19.0189860674954</v>
      </c>
      <c r="AV26" s="6">
        <f ca="1">IF($AF26="",SUMIFS('Growth rates'!S$4:S$922,'Growth rates'!$B$4:$B$922,Demands_tra!$A26,'Growth rates'!$C$4:$C$922,$AE26),SUMIFS('Growth rates'!S$4:S$922,'Growth rates'!$B$4:$B$922,Demands_tra!$A26,'Growth rates'!$C$4:$C$922,$AF26))</f>
        <v>22.575041414736</v>
      </c>
      <c r="AW26" s="6">
        <f ca="1">IF($AF26="",SUMIFS('Growth rates'!T$4:T$922,'Growth rates'!$B$4:$B$922,Demands_tra!$A26,'Growth rates'!$C$4:$C$922,$AE26),SUMIFS('Growth rates'!T$4:T$922,'Growth rates'!$B$4:$B$922,Demands_tra!$A26,'Growth rates'!$C$4:$C$922,$AF26))</f>
        <v>26.5513879418483</v>
      </c>
      <c r="AX26" s="6">
        <f ca="1">IF($AF26="",SUMIFS('Growth rates'!U$4:U$922,'Growth rates'!$B$4:$B$922,Demands_tra!$A26,'Growth rates'!$C$4:$C$922,$AE26),SUMIFS('Growth rates'!U$4:U$922,'Growth rates'!$B$4:$B$922,Demands_tra!$A26,'Growth rates'!$C$4:$C$922,$AF26))</f>
        <v>30.9565185519041</v>
      </c>
      <c r="AY26" s="6">
        <f ca="1">IF($AF26="",SUMIFS('Growth rates'!V$4:V$922,'Growth rates'!$B$4:$B$922,Demands_tra!$A26,'Growth rates'!$C$4:$C$922,$AE26),SUMIFS('Growth rates'!V$4:V$922,'Growth rates'!$B$4:$B$922,Demands_tra!$A26,'Growth rates'!$C$4:$C$922,$AF26))</f>
        <v>0</v>
      </c>
      <c r="AZ26" s="6">
        <f ca="1">IF($AF26="",SUMIFS('Growth rates'!W$4:W$922,'Growth rates'!$B$4:$B$922,Demands_tra!$A26,'Growth rates'!$C$4:$C$922,$AE26),SUMIFS('Growth rates'!W$4:W$922,'Growth rates'!$B$4:$B$922,Demands_tra!$A26,'Growth rates'!$C$4:$C$922,$AF26))</f>
        <v>0</v>
      </c>
      <c r="BA26" s="6">
        <f ca="1">IF($AF26="",SUMIFS('Growth rates'!X$4:X$922,'Growth rates'!$B$4:$B$922,Demands_tra!$A26,'Growth rates'!$C$4:$C$922,$AE26),SUMIFS('Growth rates'!X$4:X$922,'Growth rates'!$B$4:$B$922,Demands_tra!$A26,'Growth rates'!$C$4:$C$922,$AF26))</f>
        <v>0</v>
      </c>
      <c r="BB26" s="6">
        <f ca="1">IF($AF26="",SUMIFS('Growth rates'!Y$4:Y$922,'Growth rates'!$B$4:$B$922,Demands_tra!$A26,'Growth rates'!$C$4:$C$922,$AE26),SUMIFS('Growth rates'!Y$4:Y$922,'Growth rates'!$B$4:$B$922,Demands_tra!$A26,'Growth rates'!$C$4:$C$922,$AF26))</f>
        <v>0</v>
      </c>
      <c r="BC26" s="6">
        <f ca="1">IF($AF26="",SUMIFS('Growth rates'!Z$4:Z$922,'Growth rates'!$B$4:$B$922,Demands_tra!$A26,'Growth rates'!$C$4:$C$922,$AE26),SUMIFS('Growth rates'!Z$4:Z$922,'Growth rates'!$B$4:$B$922,Demands_tra!$A26,'Growth rates'!$C$4:$C$922,$AF26))</f>
        <v>0</v>
      </c>
      <c r="BD26" s="6">
        <f ca="1">IF($AF26="",SUMIFS('Growth rates'!AA$4:AA$922,'Growth rates'!$B$4:$B$922,Demands_tra!$A26,'Growth rates'!$C$4:$C$922,$AE26),SUMIFS('Growth rates'!AA$4:AA$922,'Growth rates'!$B$4:$B$922,Demands_tra!$A26,'Growth rates'!$C$4:$C$922,$AF26))</f>
        <v>0</v>
      </c>
      <c r="BE26" s="6">
        <f ca="1">IF($AF26="",SUMIFS('Growth rates'!AB$4:AB$922,'Growth rates'!$B$4:$B$922,Demands_tra!$A26,'Growth rates'!$C$4:$C$922,$AE26),SUMIFS('Growth rates'!AB$4:AB$922,'Growth rates'!$B$4:$B$922,Demands_tra!$A26,'Growth rates'!$C$4:$C$922,$AF26))</f>
        <v>0</v>
      </c>
      <c r="BF26" s="6">
        <f ca="1">IF($AF26="",SUMIFS('Growth rates'!AC$4:AC$922,'Growth rates'!$B$4:$B$922,Demands_tra!$A26,'Growth rates'!$C$4:$C$922,$AE26),SUMIFS('Growth rates'!AC$4:AC$922,'Growth rates'!$B$4:$B$922,Demands_tra!$A26,'Growth rates'!$C$4:$C$922,$AF26))</f>
        <v>0</v>
      </c>
      <c r="BH26" t="str">
        <f ca="1">VLOOKUP($C26,'Default drvr and elast'!$A$4:$F$49,MATCH(VLOOKUP(A26,Classification!$B$4:$D$42,3,FALSE),'Default drvr and elast'!$D$3:$F$3,0)+3,FALSE)</f>
        <v>High2</v>
      </c>
      <c r="BJ26" s="6">
        <f ca="1">IF($BI26="",SUMIF(Elasticities!$B$5:$B$52,Demands_tra!$BH26,Elasticities!C$5:C$52),SUMIF(Elasticities!$B$5:$B$52,Demands_tra!$BI26,Elasticities!C$5:C$52))</f>
        <v>0.999999999999992</v>
      </c>
      <c r="BK26" s="6">
        <f ca="1">IF($BI26="",SUMIF(Elasticities!$B$5:$B$52,Demands_tra!$BH26,Elasticities!D$5:D$52),SUMIF(Elasticities!$B$5:$B$52,Demands_tra!$BI26,Elasticities!D$5:D$52))</f>
        <v>0.997560975609749</v>
      </c>
      <c r="BL26" s="6">
        <f ca="1">IF($BI26="",SUMIF(Elasticities!$B$5:$B$52,Demands_tra!$BH26,Elasticities!E$5:E$52),SUMIF(Elasticities!$B$5:$B$52,Demands_tra!$BI26,Elasticities!E$5:E$52))</f>
        <v>0.985365853658529</v>
      </c>
      <c r="BM26" s="6">
        <f ca="1">IF($BI26="",SUMIF(Elasticities!$B$5:$B$52,Demands_tra!$BH26,Elasticities!F$5:F$52),SUMIF(Elasticities!$B$5:$B$52,Demands_tra!$BI26,Elasticities!F$5:F$52))</f>
        <v>0.973170731707309</v>
      </c>
      <c r="BN26" s="6">
        <f ca="1">IF($BI26="",SUMIF(Elasticities!$B$5:$B$52,Demands_tra!$BH26,Elasticities!G$5:G$52),SUMIF(Elasticities!$B$5:$B$52,Demands_tra!$BI26,Elasticities!G$5:G$52))</f>
        <v>0.96097560975609</v>
      </c>
      <c r="BO26" s="6">
        <f ca="1">IF($BI26="",SUMIF(Elasticities!$B$5:$B$52,Demands_tra!$BH26,Elasticities!H$5:H$52),SUMIF(Elasticities!$B$5:$B$52,Demands_tra!$BI26,Elasticities!H$5:H$52))</f>
        <v>0.948780487804871</v>
      </c>
      <c r="BP26" s="6">
        <f ca="1">IF($BI26="",SUMIF(Elasticities!$B$5:$B$52,Demands_tra!$BH26,Elasticities!I$5:I$52),SUMIF(Elasticities!$B$5:$B$52,Demands_tra!$BI26,Elasticities!I$5:I$52))</f>
        <v>0.936585365853651</v>
      </c>
      <c r="BQ26" s="6">
        <f ca="1">IF($BI26="",SUMIF(Elasticities!$B$5:$B$52,Demands_tra!$BH26,Elasticities!J$5:J$52),SUMIF(Elasticities!$B$5:$B$52,Demands_tra!$BI26,Elasticities!J$5:J$52))</f>
        <v>0.924390243902432</v>
      </c>
      <c r="BR26" s="6">
        <f ca="1">IF($BI26="",SUMIF(Elasticities!$B$5:$B$52,Demands_tra!$BH26,Elasticities!K$5:K$52),SUMIF(Elasticities!$B$5:$B$52,Demands_tra!$BI26,Elasticities!K$5:K$52))</f>
        <v>0.912195121951213</v>
      </c>
      <c r="BS26" s="6">
        <f ca="1">IF($BI26="",SUMIF(Elasticities!$B$5:$B$52,Demands_tra!$BH26,Elasticities!L$5:L$52),SUMIF(Elasticities!$B$5:$B$52,Demands_tra!$BI26,Elasticities!L$5:L$52))</f>
        <v>0.899999999999992</v>
      </c>
      <c r="BT26" s="6">
        <f ca="1">IF($BI26="",SUMIF(Elasticities!$B$5:$B$52,Demands_tra!$BH26,Elasticities!M$5:M$52),SUMIF(Elasticities!$B$5:$B$52,Demands_tra!$BI26,Elasticities!M$5:M$52))</f>
        <v>0.887499999999992</v>
      </c>
      <c r="BU26" s="6">
        <f ca="1">IF($BI26="",SUMIF(Elasticities!$B$5:$B$52,Demands_tra!$BH26,Elasticities!N$5:N$52),SUMIF(Elasticities!$B$5:$B$52,Demands_tra!$BI26,Elasticities!N$5:N$52))</f>
        <v>0.874999999999992</v>
      </c>
      <c r="BV26" s="6">
        <f ca="1">IF($BI26="",SUMIF(Elasticities!$B$5:$B$52,Demands_tra!$BH26,Elasticities!O$5:O$52),SUMIF(Elasticities!$B$5:$B$52,Demands_tra!$BI26,Elasticities!O$5:O$52))</f>
        <v>0.862499999999992</v>
      </c>
      <c r="BW26" s="6">
        <f ca="1">IF($BI26="",SUMIF(Elasticities!$B$5:$B$52,Demands_tra!$BH26,Elasticities!P$5:P$52),SUMIF(Elasticities!$B$5:$B$52,Demands_tra!$BI26,Elasticities!P$5:P$52))</f>
        <v>0.849999999999993</v>
      </c>
      <c r="BX26" s="6">
        <f ca="1">IF($BI26="",SUMIF(Elasticities!$B$5:$B$52,Demands_tra!$BH26,Elasticities!Q$5:Q$52),SUMIF(Elasticities!$B$5:$B$52,Demands_tra!$BI26,Elasticities!Q$5:Q$52))</f>
        <v>0.837499999999992</v>
      </c>
      <c r="BY26" s="6">
        <f ca="1">IF($BI26="",SUMIF(Elasticities!$B$5:$B$52,Demands_tra!$BH26,Elasticities!R$5:R$52),SUMIF(Elasticities!$B$5:$B$52,Demands_tra!$BI26,Elasticities!R$5:R$52))</f>
        <v>0.824999999999992</v>
      </c>
      <c r="BZ26" s="6">
        <f ca="1">IF($BI26="",SUMIF(Elasticities!$B$5:$B$52,Demands_tra!$BH26,Elasticities!S$5:S$52),SUMIF(Elasticities!$B$5:$B$52,Demands_tra!$BI26,Elasticities!S$5:S$52))</f>
        <v>0.812499999999992</v>
      </c>
      <c r="CA26" s="6">
        <f ca="1">IF($BI26="",SUMIF(Elasticities!$B$5:$B$52,Demands_tra!$BH26,Elasticities!T$5:T$52),SUMIF(Elasticities!$B$5:$B$52,Demands_tra!$BI26,Elasticities!T$5:T$52))</f>
        <v>0.799999999999992</v>
      </c>
      <c r="CB26" s="6" t="e">
        <f ca="1">IF($BI26="",SUMIF(Elasticities!$B$5:$B$52,Demands_tra!$BH26,Elasticities!U$5:U$52),SUMIF(Elasticities!$B$5:$B$52,Demands_tra!$BI26,Elasticities!U$5:U$52))</f>
        <v>#VALUE!</v>
      </c>
      <c r="CC26" s="6" t="e">
        <f ca="1">IF($BI26="",SUMIF(Elasticities!$B$5:$B$52,Demands_tra!$BH26,Elasticities!V$5:V$52),SUMIF(Elasticities!$B$5:$B$52,Demands_tra!$BI26,Elasticities!V$5:V$52))</f>
        <v>#VALUE!</v>
      </c>
      <c r="CD26" s="6" t="e">
        <f ca="1">IF($BI26="",SUMIF(Elasticities!$B$5:$B$52,Demands_tra!$BH26,Elasticities!W$5:W$52),SUMIF(Elasticities!$B$5:$B$52,Demands_tra!$BI26,Elasticities!W$5:W$52))</f>
        <v>#VALUE!</v>
      </c>
      <c r="CE26" s="6" t="e">
        <f ca="1">IF($BI26="",SUMIF(Elasticities!$B$5:$B$52,Demands_tra!$BH26,Elasticities!X$5:X$52),SUMIF(Elasticities!$B$5:$B$52,Demands_tra!$BI26,Elasticities!X$5:X$52))</f>
        <v>#VALUE!</v>
      </c>
      <c r="CF26" s="6" t="e">
        <f ca="1">IF($BI26="",SUMIF(Elasticities!$B$5:$B$52,Demands_tra!$BH26,Elasticities!Y$5:Y$52),SUMIF(Elasticities!$B$5:$B$52,Demands_tra!$BI26,Elasticities!Y$5:Y$52))</f>
        <v>#VALUE!</v>
      </c>
      <c r="CG26" s="6" t="e">
        <f ca="1">IF($BI26="",SUMIF(Elasticities!$B$5:$B$52,Demands_tra!$BH26,Elasticities!Z$5:Z$52),SUMIF(Elasticities!$B$5:$B$52,Demands_tra!$BI26,Elasticities!Z$5:Z$52))</f>
        <v>#VALUE!</v>
      </c>
      <c r="CH26" s="6" t="e">
        <f ca="1">IF($BI26="",SUMIF(Elasticities!$B$5:$B$52,Demands_tra!$BH26,Elasticities!AA$5:AA$52),SUMIF(Elasticities!$B$5:$B$52,Demands_tra!$BI26,Elasticities!AA$5:AA$52))</f>
        <v>#VALUE!</v>
      </c>
      <c r="CI26" s="6" t="e">
        <f ca="1">IF($BI26="",SUMIF(Elasticities!$B$5:$B$52,Demands_tra!$BH26,Elasticities!AB$5:AB$52),SUMIF(Elasticities!$B$5:$B$52,Demands_tra!$BI26,Elasticities!AB$5:AB$52))</f>
        <v>#VALUE!</v>
      </c>
    </row>
    <row r="27" spans="1:87">
      <c r="A27" t="str">
        <f>IF(BYDem_tra!B26="","\I:",BYDem_tra!B26)</f>
        <v>Australia</v>
      </c>
      <c r="B27" t="str">
        <f>BYDem_tra!E26</f>
        <v>TAD</v>
      </c>
      <c r="C27" t="str">
        <f t="shared" si="0"/>
        <v>TAD</v>
      </c>
      <c r="D27" s="3">
        <f>SUMIFS(BYDem_tra!$M$2:$M$2000,BYDem_tra!$B$2:$B$2000,Demands_tra!$A27,BYDem_tra!$E$2:$E$2000,Demands_tra!$B27)</f>
        <v>123.7186965204</v>
      </c>
      <c r="E27" s="3">
        <f ca="1" t="shared" si="1"/>
        <v>125.236568967332</v>
      </c>
      <c r="F27" s="3">
        <f ca="1" t="shared" si="2"/>
        <v>140.00407188224</v>
      </c>
      <c r="G27" s="3">
        <f ca="1" t="shared" si="3"/>
        <v>155.067640626982</v>
      </c>
      <c r="H27" s="3">
        <f ca="1" t="shared" si="4"/>
        <v>170.591768696917</v>
      </c>
      <c r="I27" s="3">
        <f ca="1" t="shared" si="5"/>
        <v>186.586589303284</v>
      </c>
      <c r="J27" s="3">
        <f ca="1" t="shared" si="6"/>
        <v>203.118066083214</v>
      </c>
      <c r="K27" s="3">
        <f ca="1" t="shared" si="7"/>
        <v>219.53197728026</v>
      </c>
      <c r="L27" s="3">
        <f ca="1" t="shared" si="8"/>
        <v>235.471613500631</v>
      </c>
      <c r="M27" s="3">
        <f ca="1" t="shared" si="9"/>
        <v>251.310233993816</v>
      </c>
      <c r="N27" s="3">
        <f ca="1" t="shared" si="10"/>
        <v>266.984178762113</v>
      </c>
      <c r="O27" s="3">
        <f ca="1" t="shared" si="11"/>
        <v>282.048711714494</v>
      </c>
      <c r="P27" s="3">
        <f ca="1" t="shared" si="12"/>
        <v>296.247213557181</v>
      </c>
      <c r="Q27" s="3">
        <f ca="1" t="shared" si="13"/>
        <v>309.41831489961</v>
      </c>
      <c r="R27" s="3">
        <f ca="1" t="shared" si="14"/>
        <v>321.469398715236</v>
      </c>
      <c r="S27" s="3">
        <f ca="1" t="shared" si="15"/>
        <v>332.428498801296</v>
      </c>
      <c r="T27" s="3">
        <f ca="1" t="shared" si="16"/>
        <v>342.390741269778</v>
      </c>
      <c r="U27" s="3">
        <f ca="1" t="shared" ref="U27:U58" si="26">(1+(AX27-AW27)/AW27*CA27)*T27</f>
        <v>351.384215459347</v>
      </c>
      <c r="V27" s="3" t="e">
        <f ca="1" t="shared" si="18"/>
        <v>#VALUE!</v>
      </c>
      <c r="W27" s="3" t="e">
        <f ca="1" t="shared" si="19"/>
        <v>#DIV/0!</v>
      </c>
      <c r="X27" s="3" t="e">
        <f ca="1" t="shared" si="20"/>
        <v>#DIV/0!</v>
      </c>
      <c r="Y27" s="3" t="e">
        <f ca="1" t="shared" si="21"/>
        <v>#DIV/0!</v>
      </c>
      <c r="Z27" s="3" t="e">
        <f ca="1" t="shared" si="22"/>
        <v>#DIV/0!</v>
      </c>
      <c r="AA27" s="3" t="e">
        <f ca="1" t="shared" si="23"/>
        <v>#DIV/0!</v>
      </c>
      <c r="AB27" s="3" t="e">
        <f ca="1" t="shared" si="24"/>
        <v>#DIV/0!</v>
      </c>
      <c r="AC27" s="3" t="e">
        <f ca="1" t="shared" si="25"/>
        <v>#DIV/0!</v>
      </c>
      <c r="AE27" s="34" t="str">
        <f ca="1">VLOOKUP($C27,'Default drvr and elast'!$A$4:$C$49,MATCH(VLOOKUP(A27,Classification!$B$4:$D$99,2,FALSE),'Default drvr and elast'!$A$3:$C$3,0),FALSE)</f>
        <v>GDP</v>
      </c>
      <c r="AF27" s="4"/>
      <c r="AG27" s="6">
        <f ca="1">IF($AF27="",SUMIFS('Growth rates'!D$4:D$922,'Growth rates'!$B$4:$B$922,Demands_tra!$A27,'Growth rates'!$C$4:$C$922,$AE27),SUMIFS('Growth rates'!D$4:D$922,'Growth rates'!$B$4:$B$922,Demands_tra!$A27,'Growth rates'!$C$4:$C$922,$AF27))</f>
        <v>1</v>
      </c>
      <c r="AH27" s="6">
        <f ca="1">IF($AF27="",SUMIFS('Growth rates'!E$4:E$922,'Growth rates'!$B$4:$B$922,Demands_tra!$A27,'Growth rates'!$C$4:$C$922,$AE27),SUMIFS('Growth rates'!E$4:E$922,'Growth rates'!$B$4:$B$922,Demands_tra!$A27,'Growth rates'!$C$4:$C$922,$AF27))</f>
        <v>1.01538282310513</v>
      </c>
      <c r="AI27" s="6">
        <f ca="1">IF($AF27="",SUMIFS('Growth rates'!F$4:F$922,'Growth rates'!$B$4:$B$922,Demands_tra!$A27,'Growth rates'!$C$4:$C$922,$AE27),SUMIFS('Growth rates'!F$4:F$922,'Growth rates'!$B$4:$B$922,Demands_tra!$A27,'Growth rates'!$C$4:$C$922,$AF27))</f>
        <v>1.16783502508932</v>
      </c>
      <c r="AJ27" s="6">
        <f ca="1">IF($AF27="",SUMIFS('Growth rates'!G$4:G$922,'Growth rates'!$B$4:$B$922,Demands_tra!$A27,'Growth rates'!$C$4:$C$922,$AE27),SUMIFS('Growth rates'!G$4:G$922,'Growth rates'!$B$4:$B$922,Demands_tra!$A27,'Growth rates'!$C$4:$C$922,$AF27))</f>
        <v>1.33034996724544</v>
      </c>
      <c r="AK27" s="6">
        <f ca="1">IF($AF27="",SUMIFS('Growth rates'!H$4:H$922,'Growth rates'!$B$4:$B$922,Demands_tra!$A27,'Growth rates'!$C$4:$C$922,$AE27),SUMIFS('Growth rates'!H$4:H$922,'Growth rates'!$B$4:$B$922,Demands_tra!$A27,'Growth rates'!$C$4:$C$922,$AF27))</f>
        <v>1.50536735755145</v>
      </c>
      <c r="AL27" s="6">
        <f ca="1">IF($AF27="",SUMIFS('Growth rates'!I$4:I$922,'Growth rates'!$B$4:$B$922,Demands_tra!$A27,'Growth rates'!$C$4:$C$922,$AE27),SUMIFS('Growth rates'!I$4:I$922,'Growth rates'!$B$4:$B$922,Demands_tra!$A27,'Growth rates'!$C$4:$C$922,$AF27))</f>
        <v>1.69386645595694</v>
      </c>
      <c r="AM27" s="6">
        <f ca="1">IF($AF27="",SUMIFS('Growth rates'!J$4:J$922,'Growth rates'!$B$4:$B$922,Demands_tra!$A27,'Growth rates'!$C$4:$C$922,$AE27),SUMIFS('Growth rates'!J$4:J$922,'Growth rates'!$B$4:$B$922,Demands_tra!$A27,'Growth rates'!$C$4:$C$922,$AF27))</f>
        <v>1.89761161875046</v>
      </c>
      <c r="AN27" s="6">
        <f ca="1">IF($AF27="",SUMIFS('Growth rates'!K$4:K$922,'Growth rates'!$B$4:$B$922,Demands_tra!$A27,'Growth rates'!$C$4:$C$922,$AE27),SUMIFS('Growth rates'!K$4:K$922,'Growth rates'!$B$4:$B$922,Demands_tra!$A27,'Growth rates'!$C$4:$C$922,$AF27))</f>
        <v>2.10930060579047</v>
      </c>
      <c r="AO27" s="6">
        <f ca="1">IF($AF27="",SUMIFS('Growth rates'!L$4:L$922,'Growth rates'!$B$4:$B$922,Demands_tra!$A27,'Growth rates'!$C$4:$C$922,$AE27),SUMIFS('Growth rates'!L$4:L$922,'Growth rates'!$B$4:$B$922,Demands_tra!$A27,'Growth rates'!$C$4:$C$922,$AF27))</f>
        <v>2.32434102558908</v>
      </c>
      <c r="AP27" s="6">
        <f ca="1">IF($AF27="",SUMIFS('Growth rates'!M$4:M$922,'Growth rates'!$B$4:$B$922,Demands_tra!$A27,'Growth rates'!$C$4:$C$922,$AE27),SUMIFS('Growth rates'!M$4:M$922,'Growth rates'!$B$4:$B$922,Demands_tra!$A27,'Growth rates'!$C$4:$C$922,$AF27))</f>
        <v>2.54768827116721</v>
      </c>
      <c r="AQ27" s="6">
        <f ca="1">IF($AF27="",SUMIFS('Growth rates'!N$4:N$922,'Growth rates'!$B$4:$B$922,Demands_tra!$A27,'Growth rates'!$C$4:$C$922,$AE27),SUMIFS('Growth rates'!N$4:N$922,'Growth rates'!$B$4:$B$922,Demands_tra!$A27,'Growth rates'!$C$4:$C$922,$AF27))</f>
        <v>2.77881050306947</v>
      </c>
      <c r="AR27" s="6">
        <f ca="1">IF($AF27="",SUMIFS('Growth rates'!O$4:O$922,'Growth rates'!$B$4:$B$922,Demands_tra!$A27,'Growth rates'!$C$4:$C$922,$AE27),SUMIFS('Growth rates'!O$4:O$922,'Growth rates'!$B$4:$B$922,Demands_tra!$A27,'Growth rates'!$C$4:$C$922,$AF27))</f>
        <v>3.01109771663594</v>
      </c>
      <c r="AS27" s="6">
        <f ca="1">IF($AF27="",SUMIFS('Growth rates'!P$4:P$922,'Growth rates'!$B$4:$B$922,Demands_tra!$A27,'Growth rates'!$C$4:$C$922,$AE27),SUMIFS('Growth rates'!P$4:P$922,'Growth rates'!$B$4:$B$922,Demands_tra!$A27,'Growth rates'!$C$4:$C$922,$AF27))</f>
        <v>3.23989842710592</v>
      </c>
      <c r="AT27" s="6">
        <f ca="1">IF($AF27="",SUMIFS('Growth rates'!Q$4:Q$922,'Growth rates'!$B$4:$B$922,Demands_tra!$A27,'Growth rates'!$C$4:$C$922,$AE27),SUMIFS('Growth rates'!Q$4:Q$922,'Growth rates'!$B$4:$B$922,Demands_tra!$A27,'Growth rates'!$C$4:$C$922,$AF27))</f>
        <v>3.46150664208387</v>
      </c>
      <c r="AU27" s="6">
        <f ca="1">IF($AF27="",SUMIFS('Growth rates'!R$4:R$922,'Growth rates'!$B$4:$B$922,Demands_tra!$A27,'Growth rates'!$C$4:$C$922,$AE27),SUMIFS('Growth rates'!R$4:R$922,'Growth rates'!$B$4:$B$922,Demands_tra!$A27,'Growth rates'!$C$4:$C$922,$AF27))</f>
        <v>3.67298458172093</v>
      </c>
      <c r="AV27" s="6">
        <f ca="1">IF($AF27="",SUMIFS('Growth rates'!S$4:S$922,'Growth rates'!$B$4:$B$922,Demands_tra!$A27,'Growth rates'!$C$4:$C$922,$AE27),SUMIFS('Growth rates'!S$4:S$922,'Growth rates'!$B$4:$B$922,Demands_tra!$A27,'Growth rates'!$C$4:$C$922,$AF27))</f>
        <v>3.87332766037914</v>
      </c>
      <c r="AW27" s="6">
        <f ca="1">IF($AF27="",SUMIFS('Growth rates'!T$4:T$922,'Growth rates'!$B$4:$B$922,Demands_tra!$A27,'Growth rates'!$C$4:$C$922,$AE27),SUMIFS('Growth rates'!T$4:T$922,'Growth rates'!$B$4:$B$922,Demands_tra!$A27,'Growth rates'!$C$4:$C$922,$AF27))</f>
        <v>4.06283978631873</v>
      </c>
      <c r="AX27" s="6">
        <f ca="1">IF($AF27="",SUMIFS('Growth rates'!U$4:U$922,'Growth rates'!$B$4:$B$922,Demands_tra!$A27,'Growth rates'!$C$4:$C$922,$AE27),SUMIFS('Growth rates'!U$4:U$922,'Growth rates'!$B$4:$B$922,Demands_tra!$A27,'Growth rates'!$C$4:$C$922,$AF27))</f>
        <v>4.24070209561629</v>
      </c>
      <c r="AY27" s="6">
        <f ca="1">IF($AF27="",SUMIFS('Growth rates'!V$4:V$922,'Growth rates'!$B$4:$B$922,Demands_tra!$A27,'Growth rates'!$C$4:$C$922,$AE27),SUMIFS('Growth rates'!V$4:V$922,'Growth rates'!$B$4:$B$922,Demands_tra!$A27,'Growth rates'!$C$4:$C$922,$AF27))</f>
        <v>0</v>
      </c>
      <c r="AZ27" s="6">
        <f ca="1">IF($AF27="",SUMIFS('Growth rates'!W$4:W$922,'Growth rates'!$B$4:$B$922,Demands_tra!$A27,'Growth rates'!$C$4:$C$922,$AE27),SUMIFS('Growth rates'!W$4:W$922,'Growth rates'!$B$4:$B$922,Demands_tra!$A27,'Growth rates'!$C$4:$C$922,$AF27))</f>
        <v>0</v>
      </c>
      <c r="BA27" s="6">
        <f ca="1">IF($AF27="",SUMIFS('Growth rates'!X$4:X$922,'Growth rates'!$B$4:$B$922,Demands_tra!$A27,'Growth rates'!$C$4:$C$922,$AE27),SUMIFS('Growth rates'!X$4:X$922,'Growth rates'!$B$4:$B$922,Demands_tra!$A27,'Growth rates'!$C$4:$C$922,$AF27))</f>
        <v>0</v>
      </c>
      <c r="BB27" s="6">
        <f ca="1">IF($AF27="",SUMIFS('Growth rates'!Y$4:Y$922,'Growth rates'!$B$4:$B$922,Demands_tra!$A27,'Growth rates'!$C$4:$C$922,$AE27),SUMIFS('Growth rates'!Y$4:Y$922,'Growth rates'!$B$4:$B$922,Demands_tra!$A27,'Growth rates'!$C$4:$C$922,$AF27))</f>
        <v>0</v>
      </c>
      <c r="BC27" s="6">
        <f ca="1">IF($AF27="",SUMIFS('Growth rates'!Z$4:Z$922,'Growth rates'!$B$4:$B$922,Demands_tra!$A27,'Growth rates'!$C$4:$C$922,$AE27),SUMIFS('Growth rates'!Z$4:Z$922,'Growth rates'!$B$4:$B$922,Demands_tra!$A27,'Growth rates'!$C$4:$C$922,$AF27))</f>
        <v>0</v>
      </c>
      <c r="BD27" s="6">
        <f ca="1">IF($AF27="",SUMIFS('Growth rates'!AA$4:AA$922,'Growth rates'!$B$4:$B$922,Demands_tra!$A27,'Growth rates'!$C$4:$C$922,$AE27),SUMIFS('Growth rates'!AA$4:AA$922,'Growth rates'!$B$4:$B$922,Demands_tra!$A27,'Growth rates'!$C$4:$C$922,$AF27))</f>
        <v>0</v>
      </c>
      <c r="BE27" s="6">
        <f ca="1">IF($AF27="",SUMIFS('Growth rates'!AB$4:AB$922,'Growth rates'!$B$4:$B$922,Demands_tra!$A27,'Growth rates'!$C$4:$C$922,$AE27),SUMIFS('Growth rates'!AB$4:AB$922,'Growth rates'!$B$4:$B$922,Demands_tra!$A27,'Growth rates'!$C$4:$C$922,$AF27))</f>
        <v>0</v>
      </c>
      <c r="BF27" s="6">
        <f ca="1">IF($AF27="",SUMIFS('Growth rates'!AC$4:AC$922,'Growth rates'!$B$4:$B$922,Demands_tra!$A27,'Growth rates'!$C$4:$C$922,$AE27),SUMIFS('Growth rates'!AC$4:AC$922,'Growth rates'!$B$4:$B$922,Demands_tra!$A27,'Growth rates'!$C$4:$C$922,$AF27))</f>
        <v>0</v>
      </c>
      <c r="BH27" t="str">
        <f ca="1">VLOOKUP($C27,'Default drvr and elast'!$A$4:$F$49,MATCH(VLOOKUP(A27,Classification!$B$4:$D$42,3,FALSE),'Default drvr and elast'!$D$3:$F$3,0)+3,FALSE)</f>
        <v>Med2</v>
      </c>
      <c r="BJ27" s="6">
        <f ca="1">IF($BI27="",SUMIF(Elasticities!$B$5:$B$52,Demands_tra!$BH27,Elasticities!C$5:C$52),SUMIF(Elasticities!$B$5:$B$52,Demands_tra!$BI27,Elasticities!C$5:C$52))</f>
        <v>0.799999999999989</v>
      </c>
      <c r="BK27" s="6">
        <f ca="1">IF($BI27="",SUMIF(Elasticities!$B$5:$B$52,Demands_tra!$BH27,Elasticities!D$5:D$52),SUMIF(Elasticities!$B$5:$B$52,Demands_tra!$BI27,Elasticities!D$5:D$52))</f>
        <v>0.797560975609746</v>
      </c>
      <c r="BL27" s="6">
        <f ca="1">IF($BI27="",SUMIF(Elasticities!$B$5:$B$52,Demands_tra!$BH27,Elasticities!E$5:E$52),SUMIF(Elasticities!$B$5:$B$52,Demands_tra!$BI27,Elasticities!E$5:E$52))</f>
        <v>0.785365853658527</v>
      </c>
      <c r="BM27" s="6">
        <f ca="1">IF($BI27="",SUMIF(Elasticities!$B$5:$B$52,Demands_tra!$BH27,Elasticities!F$5:F$52),SUMIF(Elasticities!$B$5:$B$52,Demands_tra!$BI27,Elasticities!F$5:F$52))</f>
        <v>0.773170731707307</v>
      </c>
      <c r="BN27" s="6">
        <f ca="1">IF($BI27="",SUMIF(Elasticities!$B$5:$B$52,Demands_tra!$BH27,Elasticities!G$5:G$52),SUMIF(Elasticities!$B$5:$B$52,Demands_tra!$BI27,Elasticities!G$5:G$52))</f>
        <v>0.760975609756088</v>
      </c>
      <c r="BO27" s="6">
        <f ca="1">IF($BI27="",SUMIF(Elasticities!$B$5:$B$52,Demands_tra!$BH27,Elasticities!H$5:H$52),SUMIF(Elasticities!$B$5:$B$52,Demands_tra!$BI27,Elasticities!H$5:H$52))</f>
        <v>0.748780487804868</v>
      </c>
      <c r="BP27" s="6">
        <f ca="1">IF($BI27="",SUMIF(Elasticities!$B$5:$B$52,Demands_tra!$BH27,Elasticities!I$5:I$52),SUMIF(Elasticities!$B$5:$B$52,Demands_tra!$BI27,Elasticities!I$5:I$52))</f>
        <v>0.736585365853649</v>
      </c>
      <c r="BQ27" s="6">
        <f ca="1">IF($BI27="",SUMIF(Elasticities!$B$5:$B$52,Demands_tra!$BH27,Elasticities!J$5:J$52),SUMIF(Elasticities!$B$5:$B$52,Demands_tra!$BI27,Elasticities!J$5:J$52))</f>
        <v>0.724390243902429</v>
      </c>
      <c r="BR27" s="6">
        <f ca="1">IF($BI27="",SUMIF(Elasticities!$B$5:$B$52,Demands_tra!$BH27,Elasticities!K$5:K$52),SUMIF(Elasticities!$B$5:$B$52,Demands_tra!$BI27,Elasticities!K$5:K$52))</f>
        <v>0.71219512195121</v>
      </c>
      <c r="BS27" s="6">
        <f ca="1">IF($BI27="",SUMIF(Elasticities!$B$5:$B$52,Demands_tra!$BH27,Elasticities!L$5:L$52),SUMIF(Elasticities!$B$5:$B$52,Demands_tra!$BI27,Elasticities!L$5:L$52))</f>
        <v>0.699999999999997</v>
      </c>
      <c r="BT27" s="6">
        <f ca="1">IF($BI27="",SUMIF(Elasticities!$B$5:$B$52,Demands_tra!$BH27,Elasticities!M$5:M$52),SUMIF(Elasticities!$B$5:$B$52,Demands_tra!$BI27,Elasticities!M$5:M$52))</f>
        <v>0.687499999999996</v>
      </c>
      <c r="BU27" s="6">
        <f ca="1">IF($BI27="",SUMIF(Elasticities!$B$5:$B$52,Demands_tra!$BH27,Elasticities!N$5:N$52),SUMIF(Elasticities!$B$5:$B$52,Demands_tra!$BI27,Elasticities!N$5:N$52))</f>
        <v>0.674999999999996</v>
      </c>
      <c r="BV27" s="6">
        <f ca="1">IF($BI27="",SUMIF(Elasticities!$B$5:$B$52,Demands_tra!$BH27,Elasticities!O$5:O$52),SUMIF(Elasticities!$B$5:$B$52,Demands_tra!$BI27,Elasticities!O$5:O$52))</f>
        <v>0.662499999999996</v>
      </c>
      <c r="BW27" s="6">
        <f ca="1">IF($BI27="",SUMIF(Elasticities!$B$5:$B$52,Demands_tra!$BH27,Elasticities!P$5:P$52),SUMIF(Elasticities!$B$5:$B$52,Demands_tra!$BI27,Elasticities!P$5:P$52))</f>
        <v>0.649999999999997</v>
      </c>
      <c r="BX27" s="6">
        <f ca="1">IF($BI27="",SUMIF(Elasticities!$B$5:$B$52,Demands_tra!$BH27,Elasticities!Q$5:Q$52),SUMIF(Elasticities!$B$5:$B$52,Demands_tra!$BI27,Elasticities!Q$5:Q$52))</f>
        <v>0.637499999999997</v>
      </c>
      <c r="BY27" s="6">
        <f ca="1">IF($BI27="",SUMIF(Elasticities!$B$5:$B$52,Demands_tra!$BH27,Elasticities!R$5:R$52),SUMIF(Elasticities!$B$5:$B$52,Demands_tra!$BI27,Elasticities!R$5:R$52))</f>
        <v>0.624999999999996</v>
      </c>
      <c r="BZ27" s="6">
        <f ca="1">IF($BI27="",SUMIF(Elasticities!$B$5:$B$52,Demands_tra!$BH27,Elasticities!S$5:S$52),SUMIF(Elasticities!$B$5:$B$52,Demands_tra!$BI27,Elasticities!S$5:S$52))</f>
        <v>0.612499999999996</v>
      </c>
      <c r="CA27" s="6">
        <f ca="1">IF($BI27="",SUMIF(Elasticities!$B$5:$B$52,Demands_tra!$BH27,Elasticities!T$5:T$52),SUMIF(Elasticities!$B$5:$B$52,Demands_tra!$BI27,Elasticities!T$5:T$52))</f>
        <v>0.599999999999996</v>
      </c>
      <c r="CB27" s="6" t="e">
        <f ca="1">IF($BI27="",SUMIF(Elasticities!$B$5:$B$52,Demands_tra!$BH27,Elasticities!U$5:U$52),SUMIF(Elasticities!$B$5:$B$52,Demands_tra!$BI27,Elasticities!U$5:U$52))</f>
        <v>#VALUE!</v>
      </c>
      <c r="CC27" s="6" t="e">
        <f ca="1">IF($BI27="",SUMIF(Elasticities!$B$5:$B$52,Demands_tra!$BH27,Elasticities!V$5:V$52),SUMIF(Elasticities!$B$5:$B$52,Demands_tra!$BI27,Elasticities!V$5:V$52))</f>
        <v>#VALUE!</v>
      </c>
      <c r="CD27" s="6" t="e">
        <f ca="1">IF($BI27="",SUMIF(Elasticities!$B$5:$B$52,Demands_tra!$BH27,Elasticities!W$5:W$52),SUMIF(Elasticities!$B$5:$B$52,Demands_tra!$BI27,Elasticities!W$5:W$52))</f>
        <v>#VALUE!</v>
      </c>
      <c r="CE27" s="6" t="e">
        <f ca="1">IF($BI27="",SUMIF(Elasticities!$B$5:$B$52,Demands_tra!$BH27,Elasticities!X$5:X$52),SUMIF(Elasticities!$B$5:$B$52,Demands_tra!$BI27,Elasticities!X$5:X$52))</f>
        <v>#VALUE!</v>
      </c>
      <c r="CF27" s="6" t="e">
        <f ca="1">IF($BI27="",SUMIF(Elasticities!$B$5:$B$52,Demands_tra!$BH27,Elasticities!Y$5:Y$52),SUMIF(Elasticities!$B$5:$B$52,Demands_tra!$BI27,Elasticities!Y$5:Y$52))</f>
        <v>#VALUE!</v>
      </c>
      <c r="CG27" s="6" t="e">
        <f ca="1">IF($BI27="",SUMIF(Elasticities!$B$5:$B$52,Demands_tra!$BH27,Elasticities!Z$5:Z$52),SUMIF(Elasticities!$B$5:$B$52,Demands_tra!$BI27,Elasticities!Z$5:Z$52))</f>
        <v>#VALUE!</v>
      </c>
      <c r="CH27" s="6" t="e">
        <f ca="1">IF($BI27="",SUMIF(Elasticities!$B$5:$B$52,Demands_tra!$BH27,Elasticities!AA$5:AA$52),SUMIF(Elasticities!$B$5:$B$52,Demands_tra!$BI27,Elasticities!AA$5:AA$52))</f>
        <v>#VALUE!</v>
      </c>
      <c r="CI27" s="6" t="e">
        <f ca="1">IF($BI27="",SUMIF(Elasticities!$B$5:$B$52,Demands_tra!$BH27,Elasticities!AB$5:AB$52),SUMIF(Elasticities!$B$5:$B$52,Demands_tra!$BI27,Elasticities!AB$5:AB$52))</f>
        <v>#VALUE!</v>
      </c>
    </row>
    <row r="28" spans="1:87">
      <c r="A28" t="str">
        <f>IF(BYDem_tra!B27="","\I:",BYDem_tra!B27)</f>
        <v>Australia</v>
      </c>
      <c r="B28" t="str">
        <f>BYDem_tra!E27</f>
        <v>TAI</v>
      </c>
      <c r="C28" t="str">
        <f t="shared" si="0"/>
        <v>TAI</v>
      </c>
      <c r="D28" s="3">
        <f>SUMIFS(BYDem_tra!$M$2:$M$2000,BYDem_tra!$B$2:$B$2000,Demands_tra!$A28,BYDem_tra!$E$2:$E$2000,Demands_tra!$B28)</f>
        <v>211.3565345388</v>
      </c>
      <c r="E28" s="3">
        <f ca="1" t="shared" si="1"/>
        <v>213.949612782254</v>
      </c>
      <c r="F28" s="3">
        <f ca="1" t="shared" si="2"/>
        <v>239.177879225975</v>
      </c>
      <c r="G28" s="3">
        <f ca="1" t="shared" si="3"/>
        <v>264.911933796706</v>
      </c>
      <c r="H28" s="3">
        <f ca="1" t="shared" si="4"/>
        <v>291.432791216643</v>
      </c>
      <c r="I28" s="3">
        <f ca="1" t="shared" si="5"/>
        <v>318.757762696391</v>
      </c>
      <c r="J28" s="3">
        <f ca="1" t="shared" si="6"/>
        <v>346.999538121485</v>
      </c>
      <c r="K28" s="3">
        <f ca="1" t="shared" si="7"/>
        <v>375.040468768238</v>
      </c>
      <c r="L28" s="3">
        <f ca="1" t="shared" si="8"/>
        <v>402.271165244186</v>
      </c>
      <c r="M28" s="3">
        <f ca="1" t="shared" si="9"/>
        <v>429.329290115091</v>
      </c>
      <c r="N28" s="3">
        <f ca="1" t="shared" si="10"/>
        <v>456.106088949483</v>
      </c>
      <c r="O28" s="3">
        <f ca="1" t="shared" si="11"/>
        <v>481.841790737578</v>
      </c>
      <c r="P28" s="3">
        <f ca="1" t="shared" si="12"/>
        <v>506.097996384056</v>
      </c>
      <c r="Q28" s="3">
        <f ca="1" t="shared" si="13"/>
        <v>528.599028274059</v>
      </c>
      <c r="R28" s="3">
        <f ca="1" t="shared" si="14"/>
        <v>549.186662838148</v>
      </c>
      <c r="S28" s="3">
        <f ca="1" t="shared" si="15"/>
        <v>567.908791998889</v>
      </c>
      <c r="T28" s="3">
        <f ca="1" t="shared" si="16"/>
        <v>584.927925756304</v>
      </c>
      <c r="U28" s="3">
        <f ca="1" t="shared" si="26"/>
        <v>600.292050917919</v>
      </c>
      <c r="V28" s="3" t="e">
        <f ca="1" t="shared" si="18"/>
        <v>#VALUE!</v>
      </c>
      <c r="W28" s="3" t="e">
        <f ca="1" t="shared" si="19"/>
        <v>#DIV/0!</v>
      </c>
      <c r="X28" s="3" t="e">
        <f ca="1" t="shared" si="20"/>
        <v>#DIV/0!</v>
      </c>
      <c r="Y28" s="3" t="e">
        <f ca="1" t="shared" si="21"/>
        <v>#DIV/0!</v>
      </c>
      <c r="Z28" s="3" t="e">
        <f ca="1" t="shared" si="22"/>
        <v>#DIV/0!</v>
      </c>
      <c r="AA28" s="3" t="e">
        <f ca="1" t="shared" si="23"/>
        <v>#DIV/0!</v>
      </c>
      <c r="AB28" s="3" t="e">
        <f ca="1" t="shared" si="24"/>
        <v>#DIV/0!</v>
      </c>
      <c r="AC28" s="3" t="e">
        <f ca="1" t="shared" si="25"/>
        <v>#DIV/0!</v>
      </c>
      <c r="AE28" s="34" t="str">
        <f ca="1">VLOOKUP($C28,'Default drvr and elast'!$A$4:$C$49,MATCH(VLOOKUP(A28,Classification!$B$4:$D$99,2,FALSE),'Default drvr and elast'!$A$3:$C$3,0),FALSE)</f>
        <v>GDP</v>
      </c>
      <c r="AF28" s="4"/>
      <c r="AG28" s="6">
        <f ca="1">IF($AF28="",SUMIFS('Growth rates'!D$4:D$922,'Growth rates'!$B$4:$B$922,Demands_tra!$A28,'Growth rates'!$C$4:$C$922,$AE28),SUMIFS('Growth rates'!D$4:D$922,'Growth rates'!$B$4:$B$922,Demands_tra!$A28,'Growth rates'!$C$4:$C$922,$AF28))</f>
        <v>1</v>
      </c>
      <c r="AH28" s="6">
        <f ca="1">IF($AF28="",SUMIFS('Growth rates'!E$4:E$922,'Growth rates'!$B$4:$B$922,Demands_tra!$A28,'Growth rates'!$C$4:$C$922,$AE28),SUMIFS('Growth rates'!E$4:E$922,'Growth rates'!$B$4:$B$922,Demands_tra!$A28,'Growth rates'!$C$4:$C$922,$AF28))</f>
        <v>1.01538282310513</v>
      </c>
      <c r="AI28" s="6">
        <f ca="1">IF($AF28="",SUMIFS('Growth rates'!F$4:F$922,'Growth rates'!$B$4:$B$922,Demands_tra!$A28,'Growth rates'!$C$4:$C$922,$AE28),SUMIFS('Growth rates'!F$4:F$922,'Growth rates'!$B$4:$B$922,Demands_tra!$A28,'Growth rates'!$C$4:$C$922,$AF28))</f>
        <v>1.16783502508932</v>
      </c>
      <c r="AJ28" s="6">
        <f ca="1">IF($AF28="",SUMIFS('Growth rates'!G$4:G$922,'Growth rates'!$B$4:$B$922,Demands_tra!$A28,'Growth rates'!$C$4:$C$922,$AE28),SUMIFS('Growth rates'!G$4:G$922,'Growth rates'!$B$4:$B$922,Demands_tra!$A28,'Growth rates'!$C$4:$C$922,$AF28))</f>
        <v>1.33034996724544</v>
      </c>
      <c r="AK28" s="6">
        <f ca="1">IF($AF28="",SUMIFS('Growth rates'!H$4:H$922,'Growth rates'!$B$4:$B$922,Demands_tra!$A28,'Growth rates'!$C$4:$C$922,$AE28),SUMIFS('Growth rates'!H$4:H$922,'Growth rates'!$B$4:$B$922,Demands_tra!$A28,'Growth rates'!$C$4:$C$922,$AF28))</f>
        <v>1.50536735755145</v>
      </c>
      <c r="AL28" s="6">
        <f ca="1">IF($AF28="",SUMIFS('Growth rates'!I$4:I$922,'Growth rates'!$B$4:$B$922,Demands_tra!$A28,'Growth rates'!$C$4:$C$922,$AE28),SUMIFS('Growth rates'!I$4:I$922,'Growth rates'!$B$4:$B$922,Demands_tra!$A28,'Growth rates'!$C$4:$C$922,$AF28))</f>
        <v>1.69386645595694</v>
      </c>
      <c r="AM28" s="6">
        <f ca="1">IF($AF28="",SUMIFS('Growth rates'!J$4:J$922,'Growth rates'!$B$4:$B$922,Demands_tra!$A28,'Growth rates'!$C$4:$C$922,$AE28),SUMIFS('Growth rates'!J$4:J$922,'Growth rates'!$B$4:$B$922,Demands_tra!$A28,'Growth rates'!$C$4:$C$922,$AF28))</f>
        <v>1.89761161875046</v>
      </c>
      <c r="AN28" s="6">
        <f ca="1">IF($AF28="",SUMIFS('Growth rates'!K$4:K$922,'Growth rates'!$B$4:$B$922,Demands_tra!$A28,'Growth rates'!$C$4:$C$922,$AE28),SUMIFS('Growth rates'!K$4:K$922,'Growth rates'!$B$4:$B$922,Demands_tra!$A28,'Growth rates'!$C$4:$C$922,$AF28))</f>
        <v>2.10930060579047</v>
      </c>
      <c r="AO28" s="6">
        <f ca="1">IF($AF28="",SUMIFS('Growth rates'!L$4:L$922,'Growth rates'!$B$4:$B$922,Demands_tra!$A28,'Growth rates'!$C$4:$C$922,$AE28),SUMIFS('Growth rates'!L$4:L$922,'Growth rates'!$B$4:$B$922,Demands_tra!$A28,'Growth rates'!$C$4:$C$922,$AF28))</f>
        <v>2.32434102558908</v>
      </c>
      <c r="AP28" s="6">
        <f ca="1">IF($AF28="",SUMIFS('Growth rates'!M$4:M$922,'Growth rates'!$B$4:$B$922,Demands_tra!$A28,'Growth rates'!$C$4:$C$922,$AE28),SUMIFS('Growth rates'!M$4:M$922,'Growth rates'!$B$4:$B$922,Demands_tra!$A28,'Growth rates'!$C$4:$C$922,$AF28))</f>
        <v>2.54768827116721</v>
      </c>
      <c r="AQ28" s="6">
        <f ca="1">IF($AF28="",SUMIFS('Growth rates'!N$4:N$922,'Growth rates'!$B$4:$B$922,Demands_tra!$A28,'Growth rates'!$C$4:$C$922,$AE28),SUMIFS('Growth rates'!N$4:N$922,'Growth rates'!$B$4:$B$922,Demands_tra!$A28,'Growth rates'!$C$4:$C$922,$AF28))</f>
        <v>2.77881050306947</v>
      </c>
      <c r="AR28" s="6">
        <f ca="1">IF($AF28="",SUMIFS('Growth rates'!O$4:O$922,'Growth rates'!$B$4:$B$922,Demands_tra!$A28,'Growth rates'!$C$4:$C$922,$AE28),SUMIFS('Growth rates'!O$4:O$922,'Growth rates'!$B$4:$B$922,Demands_tra!$A28,'Growth rates'!$C$4:$C$922,$AF28))</f>
        <v>3.01109771663594</v>
      </c>
      <c r="AS28" s="6">
        <f ca="1">IF($AF28="",SUMIFS('Growth rates'!P$4:P$922,'Growth rates'!$B$4:$B$922,Demands_tra!$A28,'Growth rates'!$C$4:$C$922,$AE28),SUMIFS('Growth rates'!P$4:P$922,'Growth rates'!$B$4:$B$922,Demands_tra!$A28,'Growth rates'!$C$4:$C$922,$AF28))</f>
        <v>3.23989842710592</v>
      </c>
      <c r="AT28" s="6">
        <f ca="1">IF($AF28="",SUMIFS('Growth rates'!Q$4:Q$922,'Growth rates'!$B$4:$B$922,Demands_tra!$A28,'Growth rates'!$C$4:$C$922,$AE28),SUMIFS('Growth rates'!Q$4:Q$922,'Growth rates'!$B$4:$B$922,Demands_tra!$A28,'Growth rates'!$C$4:$C$922,$AF28))</f>
        <v>3.46150664208387</v>
      </c>
      <c r="AU28" s="6">
        <f ca="1">IF($AF28="",SUMIFS('Growth rates'!R$4:R$922,'Growth rates'!$B$4:$B$922,Demands_tra!$A28,'Growth rates'!$C$4:$C$922,$AE28),SUMIFS('Growth rates'!R$4:R$922,'Growth rates'!$B$4:$B$922,Demands_tra!$A28,'Growth rates'!$C$4:$C$922,$AF28))</f>
        <v>3.67298458172093</v>
      </c>
      <c r="AV28" s="6">
        <f ca="1">IF($AF28="",SUMIFS('Growth rates'!S$4:S$922,'Growth rates'!$B$4:$B$922,Demands_tra!$A28,'Growth rates'!$C$4:$C$922,$AE28),SUMIFS('Growth rates'!S$4:S$922,'Growth rates'!$B$4:$B$922,Demands_tra!$A28,'Growth rates'!$C$4:$C$922,$AF28))</f>
        <v>3.87332766037914</v>
      </c>
      <c r="AW28" s="6">
        <f ca="1">IF($AF28="",SUMIFS('Growth rates'!T$4:T$922,'Growth rates'!$B$4:$B$922,Demands_tra!$A28,'Growth rates'!$C$4:$C$922,$AE28),SUMIFS('Growth rates'!T$4:T$922,'Growth rates'!$B$4:$B$922,Demands_tra!$A28,'Growth rates'!$C$4:$C$922,$AF28))</f>
        <v>4.06283978631873</v>
      </c>
      <c r="AX28" s="6">
        <f ca="1">IF($AF28="",SUMIFS('Growth rates'!U$4:U$922,'Growth rates'!$B$4:$B$922,Demands_tra!$A28,'Growth rates'!$C$4:$C$922,$AE28),SUMIFS('Growth rates'!U$4:U$922,'Growth rates'!$B$4:$B$922,Demands_tra!$A28,'Growth rates'!$C$4:$C$922,$AF28))</f>
        <v>4.24070209561629</v>
      </c>
      <c r="AY28" s="6">
        <f ca="1">IF($AF28="",SUMIFS('Growth rates'!V$4:V$922,'Growth rates'!$B$4:$B$922,Demands_tra!$A28,'Growth rates'!$C$4:$C$922,$AE28),SUMIFS('Growth rates'!V$4:V$922,'Growth rates'!$B$4:$B$922,Demands_tra!$A28,'Growth rates'!$C$4:$C$922,$AF28))</f>
        <v>0</v>
      </c>
      <c r="AZ28" s="6">
        <f ca="1">IF($AF28="",SUMIFS('Growth rates'!W$4:W$922,'Growth rates'!$B$4:$B$922,Demands_tra!$A28,'Growth rates'!$C$4:$C$922,$AE28),SUMIFS('Growth rates'!W$4:W$922,'Growth rates'!$B$4:$B$922,Demands_tra!$A28,'Growth rates'!$C$4:$C$922,$AF28))</f>
        <v>0</v>
      </c>
      <c r="BA28" s="6">
        <f ca="1">IF($AF28="",SUMIFS('Growth rates'!X$4:X$922,'Growth rates'!$B$4:$B$922,Demands_tra!$A28,'Growth rates'!$C$4:$C$922,$AE28),SUMIFS('Growth rates'!X$4:X$922,'Growth rates'!$B$4:$B$922,Demands_tra!$A28,'Growth rates'!$C$4:$C$922,$AF28))</f>
        <v>0</v>
      </c>
      <c r="BB28" s="6">
        <f ca="1">IF($AF28="",SUMIFS('Growth rates'!Y$4:Y$922,'Growth rates'!$B$4:$B$922,Demands_tra!$A28,'Growth rates'!$C$4:$C$922,$AE28),SUMIFS('Growth rates'!Y$4:Y$922,'Growth rates'!$B$4:$B$922,Demands_tra!$A28,'Growth rates'!$C$4:$C$922,$AF28))</f>
        <v>0</v>
      </c>
      <c r="BC28" s="6">
        <f ca="1">IF($AF28="",SUMIFS('Growth rates'!Z$4:Z$922,'Growth rates'!$B$4:$B$922,Demands_tra!$A28,'Growth rates'!$C$4:$C$922,$AE28),SUMIFS('Growth rates'!Z$4:Z$922,'Growth rates'!$B$4:$B$922,Demands_tra!$A28,'Growth rates'!$C$4:$C$922,$AF28))</f>
        <v>0</v>
      </c>
      <c r="BD28" s="6">
        <f ca="1">IF($AF28="",SUMIFS('Growth rates'!AA$4:AA$922,'Growth rates'!$B$4:$B$922,Demands_tra!$A28,'Growth rates'!$C$4:$C$922,$AE28),SUMIFS('Growth rates'!AA$4:AA$922,'Growth rates'!$B$4:$B$922,Demands_tra!$A28,'Growth rates'!$C$4:$C$922,$AF28))</f>
        <v>0</v>
      </c>
      <c r="BE28" s="6">
        <f ca="1">IF($AF28="",SUMIFS('Growth rates'!AB$4:AB$922,'Growth rates'!$B$4:$B$922,Demands_tra!$A28,'Growth rates'!$C$4:$C$922,$AE28),SUMIFS('Growth rates'!AB$4:AB$922,'Growth rates'!$B$4:$B$922,Demands_tra!$A28,'Growth rates'!$C$4:$C$922,$AF28))</f>
        <v>0</v>
      </c>
      <c r="BF28" s="6">
        <f ca="1">IF($AF28="",SUMIFS('Growth rates'!AC$4:AC$922,'Growth rates'!$B$4:$B$922,Demands_tra!$A28,'Growth rates'!$C$4:$C$922,$AE28),SUMIFS('Growth rates'!AC$4:AC$922,'Growth rates'!$B$4:$B$922,Demands_tra!$A28,'Growth rates'!$C$4:$C$922,$AF28))</f>
        <v>0</v>
      </c>
      <c r="BH28" t="str">
        <f ca="1">VLOOKUP($C28,'Default drvr and elast'!$A$4:$F$49,MATCH(VLOOKUP(A28,Classification!$B$4:$D$42,3,FALSE),'Default drvr and elast'!$D$3:$F$3,0)+3,FALSE)</f>
        <v>Med2</v>
      </c>
      <c r="BJ28" s="6">
        <f ca="1">IF($BI28="",SUMIF(Elasticities!$B$5:$B$52,Demands_tra!$BH28,Elasticities!C$5:C$52),SUMIF(Elasticities!$B$5:$B$52,Demands_tra!$BI28,Elasticities!C$5:C$52))</f>
        <v>0.799999999999989</v>
      </c>
      <c r="BK28" s="6">
        <f ca="1">IF($BI28="",SUMIF(Elasticities!$B$5:$B$52,Demands_tra!$BH28,Elasticities!D$5:D$52),SUMIF(Elasticities!$B$5:$B$52,Demands_tra!$BI28,Elasticities!D$5:D$52))</f>
        <v>0.797560975609746</v>
      </c>
      <c r="BL28" s="6">
        <f ca="1">IF($BI28="",SUMIF(Elasticities!$B$5:$B$52,Demands_tra!$BH28,Elasticities!E$5:E$52),SUMIF(Elasticities!$B$5:$B$52,Demands_tra!$BI28,Elasticities!E$5:E$52))</f>
        <v>0.785365853658527</v>
      </c>
      <c r="BM28" s="6">
        <f ca="1">IF($BI28="",SUMIF(Elasticities!$B$5:$B$52,Demands_tra!$BH28,Elasticities!F$5:F$52),SUMIF(Elasticities!$B$5:$B$52,Demands_tra!$BI28,Elasticities!F$5:F$52))</f>
        <v>0.773170731707307</v>
      </c>
      <c r="BN28" s="6">
        <f ca="1">IF($BI28="",SUMIF(Elasticities!$B$5:$B$52,Demands_tra!$BH28,Elasticities!G$5:G$52),SUMIF(Elasticities!$B$5:$B$52,Demands_tra!$BI28,Elasticities!G$5:G$52))</f>
        <v>0.760975609756088</v>
      </c>
      <c r="BO28" s="6">
        <f ca="1">IF($BI28="",SUMIF(Elasticities!$B$5:$B$52,Demands_tra!$BH28,Elasticities!H$5:H$52),SUMIF(Elasticities!$B$5:$B$52,Demands_tra!$BI28,Elasticities!H$5:H$52))</f>
        <v>0.748780487804868</v>
      </c>
      <c r="BP28" s="6">
        <f ca="1">IF($BI28="",SUMIF(Elasticities!$B$5:$B$52,Demands_tra!$BH28,Elasticities!I$5:I$52),SUMIF(Elasticities!$B$5:$B$52,Demands_tra!$BI28,Elasticities!I$5:I$52))</f>
        <v>0.736585365853649</v>
      </c>
      <c r="BQ28" s="6">
        <f ca="1">IF($BI28="",SUMIF(Elasticities!$B$5:$B$52,Demands_tra!$BH28,Elasticities!J$5:J$52),SUMIF(Elasticities!$B$5:$B$52,Demands_tra!$BI28,Elasticities!J$5:J$52))</f>
        <v>0.724390243902429</v>
      </c>
      <c r="BR28" s="6">
        <f ca="1">IF($BI28="",SUMIF(Elasticities!$B$5:$B$52,Demands_tra!$BH28,Elasticities!K$5:K$52),SUMIF(Elasticities!$B$5:$B$52,Demands_tra!$BI28,Elasticities!K$5:K$52))</f>
        <v>0.71219512195121</v>
      </c>
      <c r="BS28" s="6">
        <f ca="1">IF($BI28="",SUMIF(Elasticities!$B$5:$B$52,Demands_tra!$BH28,Elasticities!L$5:L$52),SUMIF(Elasticities!$B$5:$B$52,Demands_tra!$BI28,Elasticities!L$5:L$52))</f>
        <v>0.699999999999997</v>
      </c>
      <c r="BT28" s="6">
        <f ca="1">IF($BI28="",SUMIF(Elasticities!$B$5:$B$52,Demands_tra!$BH28,Elasticities!M$5:M$52),SUMIF(Elasticities!$B$5:$B$52,Demands_tra!$BI28,Elasticities!M$5:M$52))</f>
        <v>0.687499999999996</v>
      </c>
      <c r="BU28" s="6">
        <f ca="1">IF($BI28="",SUMIF(Elasticities!$B$5:$B$52,Demands_tra!$BH28,Elasticities!N$5:N$52),SUMIF(Elasticities!$B$5:$B$52,Demands_tra!$BI28,Elasticities!N$5:N$52))</f>
        <v>0.674999999999996</v>
      </c>
      <c r="BV28" s="6">
        <f ca="1">IF($BI28="",SUMIF(Elasticities!$B$5:$B$52,Demands_tra!$BH28,Elasticities!O$5:O$52),SUMIF(Elasticities!$B$5:$B$52,Demands_tra!$BI28,Elasticities!O$5:O$52))</f>
        <v>0.662499999999996</v>
      </c>
      <c r="BW28" s="6">
        <f ca="1">IF($BI28="",SUMIF(Elasticities!$B$5:$B$52,Demands_tra!$BH28,Elasticities!P$5:P$52),SUMIF(Elasticities!$B$5:$B$52,Demands_tra!$BI28,Elasticities!P$5:P$52))</f>
        <v>0.649999999999997</v>
      </c>
      <c r="BX28" s="6">
        <f ca="1">IF($BI28="",SUMIF(Elasticities!$B$5:$B$52,Demands_tra!$BH28,Elasticities!Q$5:Q$52),SUMIF(Elasticities!$B$5:$B$52,Demands_tra!$BI28,Elasticities!Q$5:Q$52))</f>
        <v>0.637499999999997</v>
      </c>
      <c r="BY28" s="6">
        <f ca="1">IF($BI28="",SUMIF(Elasticities!$B$5:$B$52,Demands_tra!$BH28,Elasticities!R$5:R$52),SUMIF(Elasticities!$B$5:$B$52,Demands_tra!$BI28,Elasticities!R$5:R$52))</f>
        <v>0.624999999999996</v>
      </c>
      <c r="BZ28" s="6">
        <f ca="1">IF($BI28="",SUMIF(Elasticities!$B$5:$B$52,Demands_tra!$BH28,Elasticities!S$5:S$52),SUMIF(Elasticities!$B$5:$B$52,Demands_tra!$BI28,Elasticities!S$5:S$52))</f>
        <v>0.612499999999996</v>
      </c>
      <c r="CA28" s="6">
        <f ca="1">IF($BI28="",SUMIF(Elasticities!$B$5:$B$52,Demands_tra!$BH28,Elasticities!T$5:T$52),SUMIF(Elasticities!$B$5:$B$52,Demands_tra!$BI28,Elasticities!T$5:T$52))</f>
        <v>0.599999999999996</v>
      </c>
      <c r="CB28" s="6" t="e">
        <f ca="1">IF($BI28="",SUMIF(Elasticities!$B$5:$B$52,Demands_tra!$BH28,Elasticities!U$5:U$52),SUMIF(Elasticities!$B$5:$B$52,Demands_tra!$BI28,Elasticities!U$5:U$52))</f>
        <v>#VALUE!</v>
      </c>
      <c r="CC28" s="6" t="e">
        <f ca="1">IF($BI28="",SUMIF(Elasticities!$B$5:$B$52,Demands_tra!$BH28,Elasticities!V$5:V$52),SUMIF(Elasticities!$B$5:$B$52,Demands_tra!$BI28,Elasticities!V$5:V$52))</f>
        <v>#VALUE!</v>
      </c>
      <c r="CD28" s="6" t="e">
        <f ca="1">IF($BI28="",SUMIF(Elasticities!$B$5:$B$52,Demands_tra!$BH28,Elasticities!W$5:W$52),SUMIF(Elasticities!$B$5:$B$52,Demands_tra!$BI28,Elasticities!W$5:W$52))</f>
        <v>#VALUE!</v>
      </c>
      <c r="CE28" s="6" t="e">
        <f ca="1">IF($BI28="",SUMIF(Elasticities!$B$5:$B$52,Demands_tra!$BH28,Elasticities!X$5:X$52),SUMIF(Elasticities!$B$5:$B$52,Demands_tra!$BI28,Elasticities!X$5:X$52))</f>
        <v>#VALUE!</v>
      </c>
      <c r="CF28" s="6" t="e">
        <f ca="1">IF($BI28="",SUMIF(Elasticities!$B$5:$B$52,Demands_tra!$BH28,Elasticities!Y$5:Y$52),SUMIF(Elasticities!$B$5:$B$52,Demands_tra!$BI28,Elasticities!Y$5:Y$52))</f>
        <v>#VALUE!</v>
      </c>
      <c r="CG28" s="6" t="e">
        <f ca="1">IF($BI28="",SUMIF(Elasticities!$B$5:$B$52,Demands_tra!$BH28,Elasticities!Z$5:Z$52),SUMIF(Elasticities!$B$5:$B$52,Demands_tra!$BI28,Elasticities!Z$5:Z$52))</f>
        <v>#VALUE!</v>
      </c>
      <c r="CH28" s="6" t="e">
        <f ca="1">IF($BI28="",SUMIF(Elasticities!$B$5:$B$52,Demands_tra!$BH28,Elasticities!AA$5:AA$52),SUMIF(Elasticities!$B$5:$B$52,Demands_tra!$BI28,Elasticities!AA$5:AA$52))</f>
        <v>#VALUE!</v>
      </c>
      <c r="CI28" s="6" t="e">
        <f ca="1">IF($BI28="",SUMIF(Elasticities!$B$5:$B$52,Demands_tra!$BH28,Elasticities!AB$5:AB$52),SUMIF(Elasticities!$B$5:$B$52,Demands_tra!$BI28,Elasticities!AB$5:AB$52))</f>
        <v>#VALUE!</v>
      </c>
    </row>
    <row r="29" spans="1:87">
      <c r="A29" t="str">
        <f>IF(BYDem_tra!B28="","\I:",BYDem_tra!B28)</f>
        <v>Australia</v>
      </c>
      <c r="B29" t="str">
        <f>BYDem_tra!E28</f>
        <v>TTF</v>
      </c>
      <c r="C29" t="str">
        <f t="shared" si="0"/>
        <v>TTF</v>
      </c>
      <c r="D29" s="3">
        <f>SUMIFS(BYDem_tra!$M$2:$M$2000,BYDem_tra!$B$2:$B$2000,Demands_tra!$A29,BYDem_tra!$E$2:$E$2000,Demands_tra!$B29)</f>
        <v>36.89098713612</v>
      </c>
      <c r="E29" s="3">
        <f ca="1" t="shared" si="1"/>
        <v>37.3435930436258</v>
      </c>
      <c r="F29" s="3">
        <f ca="1" t="shared" si="2"/>
        <v>41.7470322600796</v>
      </c>
      <c r="G29" s="3">
        <f ca="1" t="shared" si="3"/>
        <v>46.2387536927793</v>
      </c>
      <c r="H29" s="3">
        <f ca="1" t="shared" si="4"/>
        <v>50.8678067383956</v>
      </c>
      <c r="I29" s="3">
        <f ca="1" t="shared" si="5"/>
        <v>55.6372129625934</v>
      </c>
      <c r="J29" s="3">
        <f ca="1" t="shared" si="6"/>
        <v>60.5666416939161</v>
      </c>
      <c r="K29" s="3">
        <f ca="1" t="shared" si="7"/>
        <v>65.4610142006923</v>
      </c>
      <c r="L29" s="3">
        <f ca="1" t="shared" si="8"/>
        <v>70.2139653010396</v>
      </c>
      <c r="M29" s="3">
        <f ca="1" t="shared" si="9"/>
        <v>74.9367950858781</v>
      </c>
      <c r="N29" s="3">
        <f ca="1" t="shared" si="10"/>
        <v>79.6105211360404</v>
      </c>
      <c r="O29" s="3">
        <f ca="1" t="shared" si="11"/>
        <v>84.1025300804307</v>
      </c>
      <c r="P29" s="3">
        <f ca="1" t="shared" si="12"/>
        <v>88.3363020450776</v>
      </c>
      <c r="Q29" s="3">
        <f ca="1" t="shared" si="13"/>
        <v>92.2637191926707</v>
      </c>
      <c r="R29" s="3">
        <f ca="1" t="shared" si="14"/>
        <v>95.8571645693383</v>
      </c>
      <c r="S29" s="3">
        <f ca="1" t="shared" si="15"/>
        <v>99.1249974165072</v>
      </c>
      <c r="T29" s="3">
        <f ca="1" t="shared" si="16"/>
        <v>102.095582858224</v>
      </c>
      <c r="U29" s="3">
        <f ca="1" t="shared" si="26"/>
        <v>104.777296697504</v>
      </c>
      <c r="V29" s="3" t="e">
        <f ca="1" t="shared" si="18"/>
        <v>#VALUE!</v>
      </c>
      <c r="W29" s="3" t="e">
        <f ca="1" t="shared" si="19"/>
        <v>#DIV/0!</v>
      </c>
      <c r="X29" s="3" t="e">
        <f ca="1" t="shared" si="20"/>
        <v>#DIV/0!</v>
      </c>
      <c r="Y29" s="3" t="e">
        <f ca="1" t="shared" si="21"/>
        <v>#DIV/0!</v>
      </c>
      <c r="Z29" s="3" t="e">
        <f ca="1" t="shared" si="22"/>
        <v>#DIV/0!</v>
      </c>
      <c r="AA29" s="3" t="e">
        <f ca="1" t="shared" si="23"/>
        <v>#DIV/0!</v>
      </c>
      <c r="AB29" s="3" t="e">
        <f ca="1" t="shared" si="24"/>
        <v>#DIV/0!</v>
      </c>
      <c r="AC29" s="3" t="e">
        <f ca="1" t="shared" si="25"/>
        <v>#DIV/0!</v>
      </c>
      <c r="AE29" s="34" t="str">
        <f ca="1">VLOOKUP($C29,'Default drvr and elast'!$A$4:$C$49,MATCH(VLOOKUP(A29,Classification!$B$4:$D$99,2,FALSE),'Default drvr and elast'!$A$3:$C$3,0),FALSE)</f>
        <v>GDP</v>
      </c>
      <c r="AF29" s="4"/>
      <c r="AG29" s="6">
        <f ca="1">IF($AF29="",SUMIFS('Growth rates'!D$4:D$922,'Growth rates'!$B$4:$B$922,Demands_tra!$A29,'Growth rates'!$C$4:$C$922,$AE29),SUMIFS('Growth rates'!D$4:D$922,'Growth rates'!$B$4:$B$922,Demands_tra!$A29,'Growth rates'!$C$4:$C$922,$AF29))</f>
        <v>1</v>
      </c>
      <c r="AH29" s="6">
        <f ca="1">IF($AF29="",SUMIFS('Growth rates'!E$4:E$922,'Growth rates'!$B$4:$B$922,Demands_tra!$A29,'Growth rates'!$C$4:$C$922,$AE29),SUMIFS('Growth rates'!E$4:E$922,'Growth rates'!$B$4:$B$922,Demands_tra!$A29,'Growth rates'!$C$4:$C$922,$AF29))</f>
        <v>1.01538282310513</v>
      </c>
      <c r="AI29" s="6">
        <f ca="1">IF($AF29="",SUMIFS('Growth rates'!F$4:F$922,'Growth rates'!$B$4:$B$922,Demands_tra!$A29,'Growth rates'!$C$4:$C$922,$AE29),SUMIFS('Growth rates'!F$4:F$922,'Growth rates'!$B$4:$B$922,Demands_tra!$A29,'Growth rates'!$C$4:$C$922,$AF29))</f>
        <v>1.16783502508932</v>
      </c>
      <c r="AJ29" s="6">
        <f ca="1">IF($AF29="",SUMIFS('Growth rates'!G$4:G$922,'Growth rates'!$B$4:$B$922,Demands_tra!$A29,'Growth rates'!$C$4:$C$922,$AE29),SUMIFS('Growth rates'!G$4:G$922,'Growth rates'!$B$4:$B$922,Demands_tra!$A29,'Growth rates'!$C$4:$C$922,$AF29))</f>
        <v>1.33034996724544</v>
      </c>
      <c r="AK29" s="6">
        <f ca="1">IF($AF29="",SUMIFS('Growth rates'!H$4:H$922,'Growth rates'!$B$4:$B$922,Demands_tra!$A29,'Growth rates'!$C$4:$C$922,$AE29),SUMIFS('Growth rates'!H$4:H$922,'Growth rates'!$B$4:$B$922,Demands_tra!$A29,'Growth rates'!$C$4:$C$922,$AF29))</f>
        <v>1.50536735755145</v>
      </c>
      <c r="AL29" s="6">
        <f ca="1">IF($AF29="",SUMIFS('Growth rates'!I$4:I$922,'Growth rates'!$B$4:$B$922,Demands_tra!$A29,'Growth rates'!$C$4:$C$922,$AE29),SUMIFS('Growth rates'!I$4:I$922,'Growth rates'!$B$4:$B$922,Demands_tra!$A29,'Growth rates'!$C$4:$C$922,$AF29))</f>
        <v>1.69386645595694</v>
      </c>
      <c r="AM29" s="6">
        <f ca="1">IF($AF29="",SUMIFS('Growth rates'!J$4:J$922,'Growth rates'!$B$4:$B$922,Demands_tra!$A29,'Growth rates'!$C$4:$C$922,$AE29),SUMIFS('Growth rates'!J$4:J$922,'Growth rates'!$B$4:$B$922,Demands_tra!$A29,'Growth rates'!$C$4:$C$922,$AF29))</f>
        <v>1.89761161875046</v>
      </c>
      <c r="AN29" s="6">
        <f ca="1">IF($AF29="",SUMIFS('Growth rates'!K$4:K$922,'Growth rates'!$B$4:$B$922,Demands_tra!$A29,'Growth rates'!$C$4:$C$922,$AE29),SUMIFS('Growth rates'!K$4:K$922,'Growth rates'!$B$4:$B$922,Demands_tra!$A29,'Growth rates'!$C$4:$C$922,$AF29))</f>
        <v>2.10930060579047</v>
      </c>
      <c r="AO29" s="6">
        <f ca="1">IF($AF29="",SUMIFS('Growth rates'!L$4:L$922,'Growth rates'!$B$4:$B$922,Demands_tra!$A29,'Growth rates'!$C$4:$C$922,$AE29),SUMIFS('Growth rates'!L$4:L$922,'Growth rates'!$B$4:$B$922,Demands_tra!$A29,'Growth rates'!$C$4:$C$922,$AF29))</f>
        <v>2.32434102558908</v>
      </c>
      <c r="AP29" s="6">
        <f ca="1">IF($AF29="",SUMIFS('Growth rates'!M$4:M$922,'Growth rates'!$B$4:$B$922,Demands_tra!$A29,'Growth rates'!$C$4:$C$922,$AE29),SUMIFS('Growth rates'!M$4:M$922,'Growth rates'!$B$4:$B$922,Demands_tra!$A29,'Growth rates'!$C$4:$C$922,$AF29))</f>
        <v>2.54768827116721</v>
      </c>
      <c r="AQ29" s="6">
        <f ca="1">IF($AF29="",SUMIFS('Growth rates'!N$4:N$922,'Growth rates'!$B$4:$B$922,Demands_tra!$A29,'Growth rates'!$C$4:$C$922,$AE29),SUMIFS('Growth rates'!N$4:N$922,'Growth rates'!$B$4:$B$922,Demands_tra!$A29,'Growth rates'!$C$4:$C$922,$AF29))</f>
        <v>2.77881050306947</v>
      </c>
      <c r="AR29" s="6">
        <f ca="1">IF($AF29="",SUMIFS('Growth rates'!O$4:O$922,'Growth rates'!$B$4:$B$922,Demands_tra!$A29,'Growth rates'!$C$4:$C$922,$AE29),SUMIFS('Growth rates'!O$4:O$922,'Growth rates'!$B$4:$B$922,Demands_tra!$A29,'Growth rates'!$C$4:$C$922,$AF29))</f>
        <v>3.01109771663594</v>
      </c>
      <c r="AS29" s="6">
        <f ca="1">IF($AF29="",SUMIFS('Growth rates'!P$4:P$922,'Growth rates'!$B$4:$B$922,Demands_tra!$A29,'Growth rates'!$C$4:$C$922,$AE29),SUMIFS('Growth rates'!P$4:P$922,'Growth rates'!$B$4:$B$922,Demands_tra!$A29,'Growth rates'!$C$4:$C$922,$AF29))</f>
        <v>3.23989842710592</v>
      </c>
      <c r="AT29" s="6">
        <f ca="1">IF($AF29="",SUMIFS('Growth rates'!Q$4:Q$922,'Growth rates'!$B$4:$B$922,Demands_tra!$A29,'Growth rates'!$C$4:$C$922,$AE29),SUMIFS('Growth rates'!Q$4:Q$922,'Growth rates'!$B$4:$B$922,Demands_tra!$A29,'Growth rates'!$C$4:$C$922,$AF29))</f>
        <v>3.46150664208387</v>
      </c>
      <c r="AU29" s="6">
        <f ca="1">IF($AF29="",SUMIFS('Growth rates'!R$4:R$922,'Growth rates'!$B$4:$B$922,Demands_tra!$A29,'Growth rates'!$C$4:$C$922,$AE29),SUMIFS('Growth rates'!R$4:R$922,'Growth rates'!$B$4:$B$922,Demands_tra!$A29,'Growth rates'!$C$4:$C$922,$AF29))</f>
        <v>3.67298458172093</v>
      </c>
      <c r="AV29" s="6">
        <f ca="1">IF($AF29="",SUMIFS('Growth rates'!S$4:S$922,'Growth rates'!$B$4:$B$922,Demands_tra!$A29,'Growth rates'!$C$4:$C$922,$AE29),SUMIFS('Growth rates'!S$4:S$922,'Growth rates'!$B$4:$B$922,Demands_tra!$A29,'Growth rates'!$C$4:$C$922,$AF29))</f>
        <v>3.87332766037914</v>
      </c>
      <c r="AW29" s="6">
        <f ca="1">IF($AF29="",SUMIFS('Growth rates'!T$4:T$922,'Growth rates'!$B$4:$B$922,Demands_tra!$A29,'Growth rates'!$C$4:$C$922,$AE29),SUMIFS('Growth rates'!T$4:T$922,'Growth rates'!$B$4:$B$922,Demands_tra!$A29,'Growth rates'!$C$4:$C$922,$AF29))</f>
        <v>4.06283978631873</v>
      </c>
      <c r="AX29" s="6">
        <f ca="1">IF($AF29="",SUMIFS('Growth rates'!U$4:U$922,'Growth rates'!$B$4:$B$922,Demands_tra!$A29,'Growth rates'!$C$4:$C$922,$AE29),SUMIFS('Growth rates'!U$4:U$922,'Growth rates'!$B$4:$B$922,Demands_tra!$A29,'Growth rates'!$C$4:$C$922,$AF29))</f>
        <v>4.24070209561629</v>
      </c>
      <c r="AY29" s="6">
        <f ca="1">IF($AF29="",SUMIFS('Growth rates'!V$4:V$922,'Growth rates'!$B$4:$B$922,Demands_tra!$A29,'Growth rates'!$C$4:$C$922,$AE29),SUMIFS('Growth rates'!V$4:V$922,'Growth rates'!$B$4:$B$922,Demands_tra!$A29,'Growth rates'!$C$4:$C$922,$AF29))</f>
        <v>0</v>
      </c>
      <c r="AZ29" s="6">
        <f ca="1">IF($AF29="",SUMIFS('Growth rates'!W$4:W$922,'Growth rates'!$B$4:$B$922,Demands_tra!$A29,'Growth rates'!$C$4:$C$922,$AE29),SUMIFS('Growth rates'!W$4:W$922,'Growth rates'!$B$4:$B$922,Demands_tra!$A29,'Growth rates'!$C$4:$C$922,$AF29))</f>
        <v>0</v>
      </c>
      <c r="BA29" s="6">
        <f ca="1">IF($AF29="",SUMIFS('Growth rates'!X$4:X$922,'Growth rates'!$B$4:$B$922,Demands_tra!$A29,'Growth rates'!$C$4:$C$922,$AE29),SUMIFS('Growth rates'!X$4:X$922,'Growth rates'!$B$4:$B$922,Demands_tra!$A29,'Growth rates'!$C$4:$C$922,$AF29))</f>
        <v>0</v>
      </c>
      <c r="BB29" s="6">
        <f ca="1">IF($AF29="",SUMIFS('Growth rates'!Y$4:Y$922,'Growth rates'!$B$4:$B$922,Demands_tra!$A29,'Growth rates'!$C$4:$C$922,$AE29),SUMIFS('Growth rates'!Y$4:Y$922,'Growth rates'!$B$4:$B$922,Demands_tra!$A29,'Growth rates'!$C$4:$C$922,$AF29))</f>
        <v>0</v>
      </c>
      <c r="BC29" s="6">
        <f ca="1">IF($AF29="",SUMIFS('Growth rates'!Z$4:Z$922,'Growth rates'!$B$4:$B$922,Demands_tra!$A29,'Growth rates'!$C$4:$C$922,$AE29),SUMIFS('Growth rates'!Z$4:Z$922,'Growth rates'!$B$4:$B$922,Demands_tra!$A29,'Growth rates'!$C$4:$C$922,$AF29))</f>
        <v>0</v>
      </c>
      <c r="BD29" s="6">
        <f ca="1">IF($AF29="",SUMIFS('Growth rates'!AA$4:AA$922,'Growth rates'!$B$4:$B$922,Demands_tra!$A29,'Growth rates'!$C$4:$C$922,$AE29),SUMIFS('Growth rates'!AA$4:AA$922,'Growth rates'!$B$4:$B$922,Demands_tra!$A29,'Growth rates'!$C$4:$C$922,$AF29))</f>
        <v>0</v>
      </c>
      <c r="BE29" s="6">
        <f ca="1">IF($AF29="",SUMIFS('Growth rates'!AB$4:AB$922,'Growth rates'!$B$4:$B$922,Demands_tra!$A29,'Growth rates'!$C$4:$C$922,$AE29),SUMIFS('Growth rates'!AB$4:AB$922,'Growth rates'!$B$4:$B$922,Demands_tra!$A29,'Growth rates'!$C$4:$C$922,$AF29))</f>
        <v>0</v>
      </c>
      <c r="BF29" s="6">
        <f ca="1">IF($AF29="",SUMIFS('Growth rates'!AC$4:AC$922,'Growth rates'!$B$4:$B$922,Demands_tra!$A29,'Growth rates'!$C$4:$C$922,$AE29),SUMIFS('Growth rates'!AC$4:AC$922,'Growth rates'!$B$4:$B$922,Demands_tra!$A29,'Growth rates'!$C$4:$C$922,$AF29))</f>
        <v>0</v>
      </c>
      <c r="BH29" t="str">
        <f ca="1">VLOOKUP($C29,'Default drvr and elast'!$A$4:$F$49,MATCH(VLOOKUP(A29,Classification!$B$4:$D$42,3,FALSE),'Default drvr and elast'!$D$3:$F$3,0)+3,FALSE)</f>
        <v>Med2</v>
      </c>
      <c r="BJ29" s="6">
        <f ca="1">IF($BI29="",SUMIF(Elasticities!$B$5:$B$52,Demands_tra!$BH29,Elasticities!C$5:C$52),SUMIF(Elasticities!$B$5:$B$52,Demands_tra!$BI29,Elasticities!C$5:C$52))</f>
        <v>0.799999999999989</v>
      </c>
      <c r="BK29" s="6">
        <f ca="1">IF($BI29="",SUMIF(Elasticities!$B$5:$B$52,Demands_tra!$BH29,Elasticities!D$5:D$52),SUMIF(Elasticities!$B$5:$B$52,Demands_tra!$BI29,Elasticities!D$5:D$52))</f>
        <v>0.797560975609746</v>
      </c>
      <c r="BL29" s="6">
        <f ca="1">IF($BI29="",SUMIF(Elasticities!$B$5:$B$52,Demands_tra!$BH29,Elasticities!E$5:E$52),SUMIF(Elasticities!$B$5:$B$52,Demands_tra!$BI29,Elasticities!E$5:E$52))</f>
        <v>0.785365853658527</v>
      </c>
      <c r="BM29" s="6">
        <f ca="1">IF($BI29="",SUMIF(Elasticities!$B$5:$B$52,Demands_tra!$BH29,Elasticities!F$5:F$52),SUMIF(Elasticities!$B$5:$B$52,Demands_tra!$BI29,Elasticities!F$5:F$52))</f>
        <v>0.773170731707307</v>
      </c>
      <c r="BN29" s="6">
        <f ca="1">IF($BI29="",SUMIF(Elasticities!$B$5:$B$52,Demands_tra!$BH29,Elasticities!G$5:G$52),SUMIF(Elasticities!$B$5:$B$52,Demands_tra!$BI29,Elasticities!G$5:G$52))</f>
        <v>0.760975609756088</v>
      </c>
      <c r="BO29" s="6">
        <f ca="1">IF($BI29="",SUMIF(Elasticities!$B$5:$B$52,Demands_tra!$BH29,Elasticities!H$5:H$52),SUMIF(Elasticities!$B$5:$B$52,Demands_tra!$BI29,Elasticities!H$5:H$52))</f>
        <v>0.748780487804868</v>
      </c>
      <c r="BP29" s="6">
        <f ca="1">IF($BI29="",SUMIF(Elasticities!$B$5:$B$52,Demands_tra!$BH29,Elasticities!I$5:I$52),SUMIF(Elasticities!$B$5:$B$52,Demands_tra!$BI29,Elasticities!I$5:I$52))</f>
        <v>0.736585365853649</v>
      </c>
      <c r="BQ29" s="6">
        <f ca="1">IF($BI29="",SUMIF(Elasticities!$B$5:$B$52,Demands_tra!$BH29,Elasticities!J$5:J$52),SUMIF(Elasticities!$B$5:$B$52,Demands_tra!$BI29,Elasticities!J$5:J$52))</f>
        <v>0.724390243902429</v>
      </c>
      <c r="BR29" s="6">
        <f ca="1">IF($BI29="",SUMIF(Elasticities!$B$5:$B$52,Demands_tra!$BH29,Elasticities!K$5:K$52),SUMIF(Elasticities!$B$5:$B$52,Demands_tra!$BI29,Elasticities!K$5:K$52))</f>
        <v>0.71219512195121</v>
      </c>
      <c r="BS29" s="6">
        <f ca="1">IF($BI29="",SUMIF(Elasticities!$B$5:$B$52,Demands_tra!$BH29,Elasticities!L$5:L$52),SUMIF(Elasticities!$B$5:$B$52,Demands_tra!$BI29,Elasticities!L$5:L$52))</f>
        <v>0.699999999999997</v>
      </c>
      <c r="BT29" s="6">
        <f ca="1">IF($BI29="",SUMIF(Elasticities!$B$5:$B$52,Demands_tra!$BH29,Elasticities!M$5:M$52),SUMIF(Elasticities!$B$5:$B$52,Demands_tra!$BI29,Elasticities!M$5:M$52))</f>
        <v>0.687499999999996</v>
      </c>
      <c r="BU29" s="6">
        <f ca="1">IF($BI29="",SUMIF(Elasticities!$B$5:$B$52,Demands_tra!$BH29,Elasticities!N$5:N$52),SUMIF(Elasticities!$B$5:$B$52,Demands_tra!$BI29,Elasticities!N$5:N$52))</f>
        <v>0.674999999999996</v>
      </c>
      <c r="BV29" s="6">
        <f ca="1">IF($BI29="",SUMIF(Elasticities!$B$5:$B$52,Demands_tra!$BH29,Elasticities!O$5:O$52),SUMIF(Elasticities!$B$5:$B$52,Demands_tra!$BI29,Elasticities!O$5:O$52))</f>
        <v>0.662499999999996</v>
      </c>
      <c r="BW29" s="6">
        <f ca="1">IF($BI29="",SUMIF(Elasticities!$B$5:$B$52,Demands_tra!$BH29,Elasticities!P$5:P$52),SUMIF(Elasticities!$B$5:$B$52,Demands_tra!$BI29,Elasticities!P$5:P$52))</f>
        <v>0.649999999999997</v>
      </c>
      <c r="BX29" s="6">
        <f ca="1">IF($BI29="",SUMIF(Elasticities!$B$5:$B$52,Demands_tra!$BH29,Elasticities!Q$5:Q$52),SUMIF(Elasticities!$B$5:$B$52,Demands_tra!$BI29,Elasticities!Q$5:Q$52))</f>
        <v>0.637499999999997</v>
      </c>
      <c r="BY29" s="6">
        <f ca="1">IF($BI29="",SUMIF(Elasticities!$B$5:$B$52,Demands_tra!$BH29,Elasticities!R$5:R$52),SUMIF(Elasticities!$B$5:$B$52,Demands_tra!$BI29,Elasticities!R$5:R$52))</f>
        <v>0.624999999999996</v>
      </c>
      <c r="BZ29" s="6">
        <f ca="1">IF($BI29="",SUMIF(Elasticities!$B$5:$B$52,Demands_tra!$BH29,Elasticities!S$5:S$52),SUMIF(Elasticities!$B$5:$B$52,Demands_tra!$BI29,Elasticities!S$5:S$52))</f>
        <v>0.612499999999996</v>
      </c>
      <c r="CA29" s="6">
        <f ca="1">IF($BI29="",SUMIF(Elasticities!$B$5:$B$52,Demands_tra!$BH29,Elasticities!T$5:T$52),SUMIF(Elasticities!$B$5:$B$52,Demands_tra!$BI29,Elasticities!T$5:T$52))</f>
        <v>0.599999999999996</v>
      </c>
      <c r="CB29" s="6" t="e">
        <f ca="1">IF($BI29="",SUMIF(Elasticities!$B$5:$B$52,Demands_tra!$BH29,Elasticities!U$5:U$52),SUMIF(Elasticities!$B$5:$B$52,Demands_tra!$BI29,Elasticities!U$5:U$52))</f>
        <v>#VALUE!</v>
      </c>
      <c r="CC29" s="6" t="e">
        <f ca="1">IF($BI29="",SUMIF(Elasticities!$B$5:$B$52,Demands_tra!$BH29,Elasticities!V$5:V$52),SUMIF(Elasticities!$B$5:$B$52,Demands_tra!$BI29,Elasticities!V$5:V$52))</f>
        <v>#VALUE!</v>
      </c>
      <c r="CD29" s="6" t="e">
        <f ca="1">IF($BI29="",SUMIF(Elasticities!$B$5:$B$52,Demands_tra!$BH29,Elasticities!W$5:W$52),SUMIF(Elasticities!$B$5:$B$52,Demands_tra!$BI29,Elasticities!W$5:W$52))</f>
        <v>#VALUE!</v>
      </c>
      <c r="CE29" s="6" t="e">
        <f ca="1">IF($BI29="",SUMIF(Elasticities!$B$5:$B$52,Demands_tra!$BH29,Elasticities!X$5:X$52),SUMIF(Elasticities!$B$5:$B$52,Demands_tra!$BI29,Elasticities!X$5:X$52))</f>
        <v>#VALUE!</v>
      </c>
      <c r="CF29" s="6" t="e">
        <f ca="1">IF($BI29="",SUMIF(Elasticities!$B$5:$B$52,Demands_tra!$BH29,Elasticities!Y$5:Y$52),SUMIF(Elasticities!$B$5:$B$52,Demands_tra!$BI29,Elasticities!Y$5:Y$52))</f>
        <v>#VALUE!</v>
      </c>
      <c r="CG29" s="6" t="e">
        <f ca="1">IF($BI29="",SUMIF(Elasticities!$B$5:$B$52,Demands_tra!$BH29,Elasticities!Z$5:Z$52),SUMIF(Elasticities!$B$5:$B$52,Demands_tra!$BI29,Elasticities!Z$5:Z$52))</f>
        <v>#VALUE!</v>
      </c>
      <c r="CH29" s="6" t="e">
        <f ca="1">IF($BI29="",SUMIF(Elasticities!$B$5:$B$52,Demands_tra!$BH29,Elasticities!AA$5:AA$52),SUMIF(Elasticities!$B$5:$B$52,Demands_tra!$BI29,Elasticities!AA$5:AA$52))</f>
        <v>#VALUE!</v>
      </c>
      <c r="CI29" s="6" t="e">
        <f ca="1">IF($BI29="",SUMIF(Elasticities!$B$5:$B$52,Demands_tra!$BH29,Elasticities!AB$5:AB$52),SUMIF(Elasticities!$B$5:$B$52,Demands_tra!$BI29,Elasticities!AB$5:AB$52))</f>
        <v>#VALUE!</v>
      </c>
    </row>
    <row r="30" spans="1:87">
      <c r="A30" t="str">
        <f>IF(BYDem_tra!B29="","\I:",BYDem_tra!B29)</f>
        <v>Australia</v>
      </c>
      <c r="B30" t="str">
        <f>BYDem_tra!E29</f>
        <v>TTP</v>
      </c>
      <c r="C30" t="str">
        <f t="shared" si="0"/>
        <v>TTP</v>
      </c>
      <c r="D30" s="3">
        <f>SUMIFS(BYDem_tra!$M$2:$M$2000,BYDem_tra!$B$2:$B$2000,Demands_tra!$A30,BYDem_tra!$E$2:$E$2000,Demands_tra!$B30)</f>
        <v>22.48756698708</v>
      </c>
      <c r="E30" s="3">
        <f ca="1" t="shared" si="1"/>
        <v>22.6322603522854</v>
      </c>
      <c r="F30" s="3">
        <f ca="1" t="shared" si="2"/>
        <v>23.3435108143121</v>
      </c>
      <c r="G30" s="3">
        <f ca="1" t="shared" si="3"/>
        <v>24.0134818518557</v>
      </c>
      <c r="H30" s="3">
        <f ca="1" t="shared" si="4"/>
        <v>24.6222738080731</v>
      </c>
      <c r="I30" s="3">
        <f ca="1" t="shared" si="5"/>
        <v>25.1847275482685</v>
      </c>
      <c r="J30" s="3">
        <f ca="1" t="shared" si="6"/>
        <v>25.7269854781281</v>
      </c>
      <c r="K30" s="3">
        <f ca="1" t="shared" si="7"/>
        <v>26.2652817642942</v>
      </c>
      <c r="L30" s="3">
        <f ca="1" t="shared" si="8"/>
        <v>26.7550088380674</v>
      </c>
      <c r="M30" s="3">
        <f ca="1" t="shared" si="9"/>
        <v>27.1982245558937</v>
      </c>
      <c r="N30" s="3">
        <f ca="1" t="shared" si="10"/>
        <v>27.5727247712154</v>
      </c>
      <c r="O30" s="3">
        <f ca="1" t="shared" si="11"/>
        <v>27.8884115716326</v>
      </c>
      <c r="P30" s="3">
        <f ca="1" t="shared" si="12"/>
        <v>28.1472421014873</v>
      </c>
      <c r="Q30" s="3">
        <f ca="1" t="shared" si="13"/>
        <v>28.3433840266644</v>
      </c>
      <c r="R30" s="3">
        <f ca="1" t="shared" si="14"/>
        <v>28.464883762821</v>
      </c>
      <c r="S30" s="3">
        <f ca="1" t="shared" si="15"/>
        <v>28.513895819068</v>
      </c>
      <c r="T30" s="3">
        <f ca="1" t="shared" si="16"/>
        <v>28.5072697780747</v>
      </c>
      <c r="U30" s="3">
        <f ca="1" t="shared" si="26"/>
        <v>28.4622983069202</v>
      </c>
      <c r="V30" s="3" t="e">
        <f ca="1" t="shared" si="18"/>
        <v>#VALUE!</v>
      </c>
      <c r="W30" s="3" t="e">
        <f ca="1" t="shared" si="19"/>
        <v>#DIV/0!</v>
      </c>
      <c r="X30" s="3" t="e">
        <f ca="1" t="shared" si="20"/>
        <v>#DIV/0!</v>
      </c>
      <c r="Y30" s="3" t="e">
        <f ca="1" t="shared" si="21"/>
        <v>#DIV/0!</v>
      </c>
      <c r="Z30" s="3" t="e">
        <f ca="1" t="shared" si="22"/>
        <v>#DIV/0!</v>
      </c>
      <c r="AA30" s="3" t="e">
        <f ca="1" t="shared" si="23"/>
        <v>#DIV/0!</v>
      </c>
      <c r="AB30" s="3" t="e">
        <f ca="1" t="shared" si="24"/>
        <v>#DIV/0!</v>
      </c>
      <c r="AC30" s="3" t="e">
        <f ca="1" t="shared" si="25"/>
        <v>#DIV/0!</v>
      </c>
      <c r="AE30" s="34" t="str">
        <f ca="1">VLOOKUP($C30,'Default drvr and elast'!$A$4:$C$49,MATCH(VLOOKUP(A30,Classification!$B$4:$D$99,2,FALSE),'Default drvr and elast'!$A$3:$C$3,0),FALSE)</f>
        <v>POP</v>
      </c>
      <c r="AF30" s="4"/>
      <c r="AG30" s="6">
        <f ca="1">IF($AF30="",SUMIFS('Growth rates'!D$4:D$922,'Growth rates'!$B$4:$B$922,Demands_tra!$A30,'Growth rates'!$C$4:$C$922,$AE30),SUMIFS('Growth rates'!D$4:D$922,'Growth rates'!$B$4:$B$922,Demands_tra!$A30,'Growth rates'!$C$4:$C$922,$AF30))</f>
        <v>1</v>
      </c>
      <c r="AH30" s="6">
        <f ca="1">IF($AF30="",SUMIFS('Growth rates'!E$4:E$922,'Growth rates'!$B$4:$B$922,Demands_tra!$A30,'Growth rates'!$C$4:$C$922,$AE30),SUMIFS('Growth rates'!E$4:E$922,'Growth rates'!$B$4:$B$922,Demands_tra!$A30,'Growth rates'!$C$4:$C$922,$AF30))</f>
        <v>1.00806756087954</v>
      </c>
      <c r="AI30" s="6">
        <f ca="1">IF($AF30="",SUMIFS('Growth rates'!F$4:F$922,'Growth rates'!$B$4:$B$922,Demands_tra!$A30,'Growth rates'!$C$4:$C$922,$AE30),SUMIFS('Growth rates'!F$4:F$922,'Growth rates'!$B$4:$B$922,Demands_tra!$A30,'Growth rates'!$C$4:$C$922,$AF30))</f>
        <v>1.04840536527724</v>
      </c>
      <c r="AJ30" s="6">
        <f ca="1">IF($AF30="",SUMIFS('Growth rates'!G$4:G$922,'Growth rates'!$B$4:$B$922,Demands_tra!$A30,'Growth rates'!$C$4:$C$922,$AE30),SUMIFS('Growth rates'!G$4:G$922,'Growth rates'!$B$4:$B$922,Demands_tra!$A30,'Growth rates'!$C$4:$C$922,$AF30))</f>
        <v>1.08732275330387</v>
      </c>
      <c r="AK30" s="6">
        <f ca="1">IF($AF30="",SUMIFS('Growth rates'!H$4:H$922,'Growth rates'!$B$4:$B$922,Demands_tra!$A30,'Growth rates'!$C$4:$C$922,$AE30),SUMIFS('Growth rates'!H$4:H$922,'Growth rates'!$B$4:$B$922,Demands_tra!$A30,'Growth rates'!$C$4:$C$922,$AF30))</f>
        <v>1.12354717901157</v>
      </c>
      <c r="AL30" s="6">
        <f ca="1">IF($AF30="",SUMIFS('Growth rates'!I$4:I$922,'Growth rates'!$B$4:$B$922,Demands_tra!$A30,'Growth rates'!$C$4:$C$922,$AE30),SUMIFS('Growth rates'!I$4:I$922,'Growth rates'!$B$4:$B$922,Demands_tra!$A30,'Growth rates'!$C$4:$C$922,$AF30))</f>
        <v>1.15782359835946</v>
      </c>
      <c r="AM30" s="6">
        <f ca="1">IF($AF30="",SUMIFS('Growth rates'!J$4:J$922,'Growth rates'!$B$4:$B$922,Demands_tra!$A30,'Growth rates'!$C$4:$C$922,$AE30),SUMIFS('Growth rates'!J$4:J$922,'Growth rates'!$B$4:$B$922,Demands_tra!$A30,'Growth rates'!$C$4:$C$922,$AF30))</f>
        <v>1.19166808768815</v>
      </c>
      <c r="AN30" s="6">
        <f ca="1">IF($AF30="",SUMIFS('Growth rates'!K$4:K$922,'Growth rates'!$B$4:$B$922,Demands_tra!$A30,'Growth rates'!$C$4:$C$922,$AE30),SUMIFS('Growth rates'!K$4:K$922,'Growth rates'!$B$4:$B$922,Demands_tra!$A30,'Growth rates'!$C$4:$C$922,$AF30))</f>
        <v>1.22608843109086</v>
      </c>
      <c r="AO30" s="6">
        <f ca="1">IF($AF30="",SUMIFS('Growth rates'!L$4:L$922,'Growth rates'!$B$4:$B$922,Demands_tra!$A30,'Growth rates'!$C$4:$C$922,$AE30),SUMIFS('Growth rates'!L$4:L$922,'Growth rates'!$B$4:$B$922,Demands_tra!$A30,'Growth rates'!$C$4:$C$922,$AF30))</f>
        <v>1.25818767846711</v>
      </c>
      <c r="AP30" s="6">
        <f ca="1">IF($AF30="",SUMIFS('Growth rates'!M$4:M$922,'Growth rates'!$B$4:$B$922,Demands_tra!$A30,'Growth rates'!$C$4:$C$922,$AE30),SUMIFS('Growth rates'!M$4:M$922,'Growth rates'!$B$4:$B$922,Demands_tra!$A30,'Growth rates'!$C$4:$C$922,$AF30))</f>
        <v>1.28796306735902</v>
      </c>
      <c r="AQ30" s="6">
        <f ca="1">IF($AF30="",SUMIFS('Growth rates'!N$4:N$922,'Growth rates'!$B$4:$B$922,Demands_tra!$A30,'Growth rates'!$C$4:$C$922,$AE30),SUMIFS('Growth rates'!N$4:N$922,'Growth rates'!$B$4:$B$922,Demands_tra!$A30,'Growth rates'!$C$4:$C$922,$AF30))</f>
        <v>1.31375846481219</v>
      </c>
      <c r="AR30" s="6">
        <f ca="1">IF($AF30="",SUMIFS('Growth rates'!O$4:O$922,'Growth rates'!$B$4:$B$922,Demands_tra!$A30,'Growth rates'!$C$4:$C$922,$AE30),SUMIFS('Growth rates'!O$4:O$922,'Growth rates'!$B$4:$B$922,Demands_tra!$A30,'Growth rates'!$C$4:$C$922,$AF30))</f>
        <v>1.33604222582596</v>
      </c>
      <c r="AS30" s="6">
        <f ca="1">IF($AF30="",SUMIFS('Growth rates'!P$4:P$922,'Growth rates'!$B$4:$B$922,Demands_tra!$A30,'Growth rates'!$C$4:$C$922,$AE30),SUMIFS('Growth rates'!P$4:P$922,'Growth rates'!$B$4:$B$922,Demands_tra!$A30,'Growth rates'!$C$4:$C$922,$AF30))</f>
        <v>1.35475878553354</v>
      </c>
      <c r="AT30" s="6">
        <f ca="1">IF($AF30="",SUMIFS('Growth rates'!Q$4:Q$922,'Growth rates'!$B$4:$B$922,Demands_tra!$A30,'Growth rates'!$C$4:$C$922,$AE30),SUMIFS('Growth rates'!Q$4:Q$922,'Growth rates'!$B$4:$B$922,Demands_tra!$A30,'Growth rates'!$C$4:$C$922,$AF30))</f>
        <v>1.36928268401038</v>
      </c>
      <c r="AU30" s="6">
        <f ca="1">IF($AF30="",SUMIFS('Growth rates'!R$4:R$922,'Growth rates'!$B$4:$B$922,Demands_tra!$A30,'Growth rates'!$C$4:$C$922,$AE30),SUMIFS('Growth rates'!R$4:R$922,'Growth rates'!$B$4:$B$922,Demands_tra!$A30,'Growth rates'!$C$4:$C$922,$AF30))</f>
        <v>1.37849007446916</v>
      </c>
      <c r="AV30" s="6">
        <f ca="1">IF($AF30="",SUMIFS('Growth rates'!S$4:S$922,'Growth rates'!$B$4:$B$922,Demands_tra!$A30,'Growth rates'!$C$4:$C$922,$AE30),SUMIFS('Growth rates'!S$4:S$922,'Growth rates'!$B$4:$B$922,Demands_tra!$A30,'Growth rates'!$C$4:$C$922,$AF30))</f>
        <v>1.38228774368874</v>
      </c>
      <c r="AW30" s="6">
        <f ca="1">IF($AF30="",SUMIFS('Growth rates'!T$4:T$922,'Growth rates'!$B$4:$B$922,Demands_tra!$A30,'Growth rates'!$C$4:$C$922,$AE30),SUMIFS('Growth rates'!T$4:T$922,'Growth rates'!$B$4:$B$922,Demands_tra!$A30,'Growth rates'!$C$4:$C$922,$AF30))</f>
        <v>1.3817633107947</v>
      </c>
      <c r="AX30" s="6">
        <f ca="1">IF($AF30="",SUMIFS('Growth rates'!U$4:U$922,'Growth rates'!$B$4:$B$922,Demands_tra!$A30,'Growth rates'!$C$4:$C$922,$AE30),SUMIFS('Growth rates'!U$4:U$922,'Growth rates'!$B$4:$B$922,Demands_tra!$A30,'Growth rates'!$C$4:$C$922,$AF30))</f>
        <v>1.37813032352762</v>
      </c>
      <c r="AY30" s="6">
        <f ca="1">IF($AF30="",SUMIFS('Growth rates'!V$4:V$922,'Growth rates'!$B$4:$B$922,Demands_tra!$A30,'Growth rates'!$C$4:$C$922,$AE30),SUMIFS('Growth rates'!V$4:V$922,'Growth rates'!$B$4:$B$922,Demands_tra!$A30,'Growth rates'!$C$4:$C$922,$AF30))</f>
        <v>0</v>
      </c>
      <c r="AZ30" s="6">
        <f ca="1">IF($AF30="",SUMIFS('Growth rates'!W$4:W$922,'Growth rates'!$B$4:$B$922,Demands_tra!$A30,'Growth rates'!$C$4:$C$922,$AE30),SUMIFS('Growth rates'!W$4:W$922,'Growth rates'!$B$4:$B$922,Demands_tra!$A30,'Growth rates'!$C$4:$C$922,$AF30))</f>
        <v>0</v>
      </c>
      <c r="BA30" s="6">
        <f ca="1">IF($AF30="",SUMIFS('Growth rates'!X$4:X$922,'Growth rates'!$B$4:$B$922,Demands_tra!$A30,'Growth rates'!$C$4:$C$922,$AE30),SUMIFS('Growth rates'!X$4:X$922,'Growth rates'!$B$4:$B$922,Demands_tra!$A30,'Growth rates'!$C$4:$C$922,$AF30))</f>
        <v>0</v>
      </c>
      <c r="BB30" s="6">
        <f ca="1">IF($AF30="",SUMIFS('Growth rates'!Y$4:Y$922,'Growth rates'!$B$4:$B$922,Demands_tra!$A30,'Growth rates'!$C$4:$C$922,$AE30),SUMIFS('Growth rates'!Y$4:Y$922,'Growth rates'!$B$4:$B$922,Demands_tra!$A30,'Growth rates'!$C$4:$C$922,$AF30))</f>
        <v>0</v>
      </c>
      <c r="BC30" s="6">
        <f ca="1">IF($AF30="",SUMIFS('Growth rates'!Z$4:Z$922,'Growth rates'!$B$4:$B$922,Demands_tra!$A30,'Growth rates'!$C$4:$C$922,$AE30),SUMIFS('Growth rates'!Z$4:Z$922,'Growth rates'!$B$4:$B$922,Demands_tra!$A30,'Growth rates'!$C$4:$C$922,$AF30))</f>
        <v>0</v>
      </c>
      <c r="BD30" s="6">
        <f ca="1">IF($AF30="",SUMIFS('Growth rates'!AA$4:AA$922,'Growth rates'!$B$4:$B$922,Demands_tra!$A30,'Growth rates'!$C$4:$C$922,$AE30),SUMIFS('Growth rates'!AA$4:AA$922,'Growth rates'!$B$4:$B$922,Demands_tra!$A30,'Growth rates'!$C$4:$C$922,$AF30))</f>
        <v>0</v>
      </c>
      <c r="BE30" s="6">
        <f ca="1">IF($AF30="",SUMIFS('Growth rates'!AB$4:AB$922,'Growth rates'!$B$4:$B$922,Demands_tra!$A30,'Growth rates'!$C$4:$C$922,$AE30),SUMIFS('Growth rates'!AB$4:AB$922,'Growth rates'!$B$4:$B$922,Demands_tra!$A30,'Growth rates'!$C$4:$C$922,$AF30))</f>
        <v>0</v>
      </c>
      <c r="BF30" s="6">
        <f ca="1">IF($AF30="",SUMIFS('Growth rates'!AC$4:AC$922,'Growth rates'!$B$4:$B$922,Demands_tra!$A30,'Growth rates'!$C$4:$C$922,$AE30),SUMIFS('Growth rates'!AC$4:AC$922,'Growth rates'!$B$4:$B$922,Demands_tra!$A30,'Growth rates'!$C$4:$C$922,$AF30))</f>
        <v>0</v>
      </c>
      <c r="BH30" t="str">
        <f ca="1">VLOOKUP($C30,'Default drvr and elast'!$A$4:$F$49,MATCH(VLOOKUP(A30,Classification!$B$4:$D$42,3,FALSE),'Default drvr and elast'!$D$3:$F$3,0)+3,FALSE)</f>
        <v>Med2</v>
      </c>
      <c r="BJ30" s="6">
        <f ca="1">IF($BI30="",SUMIF(Elasticities!$B$5:$B$52,Demands_tra!$BH30,Elasticities!C$5:C$52),SUMIF(Elasticities!$B$5:$B$52,Demands_tra!$BI30,Elasticities!C$5:C$52))</f>
        <v>0.799999999999989</v>
      </c>
      <c r="BK30" s="6">
        <f ca="1">IF($BI30="",SUMIF(Elasticities!$B$5:$B$52,Demands_tra!$BH30,Elasticities!D$5:D$52),SUMIF(Elasticities!$B$5:$B$52,Demands_tra!$BI30,Elasticities!D$5:D$52))</f>
        <v>0.797560975609746</v>
      </c>
      <c r="BL30" s="6">
        <f ca="1">IF($BI30="",SUMIF(Elasticities!$B$5:$B$52,Demands_tra!$BH30,Elasticities!E$5:E$52),SUMIF(Elasticities!$B$5:$B$52,Demands_tra!$BI30,Elasticities!E$5:E$52))</f>
        <v>0.785365853658527</v>
      </c>
      <c r="BM30" s="6">
        <f ca="1">IF($BI30="",SUMIF(Elasticities!$B$5:$B$52,Demands_tra!$BH30,Elasticities!F$5:F$52),SUMIF(Elasticities!$B$5:$B$52,Demands_tra!$BI30,Elasticities!F$5:F$52))</f>
        <v>0.773170731707307</v>
      </c>
      <c r="BN30" s="6">
        <f ca="1">IF($BI30="",SUMIF(Elasticities!$B$5:$B$52,Demands_tra!$BH30,Elasticities!G$5:G$52),SUMIF(Elasticities!$B$5:$B$52,Demands_tra!$BI30,Elasticities!G$5:G$52))</f>
        <v>0.760975609756088</v>
      </c>
      <c r="BO30" s="6">
        <f ca="1">IF($BI30="",SUMIF(Elasticities!$B$5:$B$52,Demands_tra!$BH30,Elasticities!H$5:H$52),SUMIF(Elasticities!$B$5:$B$52,Demands_tra!$BI30,Elasticities!H$5:H$52))</f>
        <v>0.748780487804868</v>
      </c>
      <c r="BP30" s="6">
        <f ca="1">IF($BI30="",SUMIF(Elasticities!$B$5:$B$52,Demands_tra!$BH30,Elasticities!I$5:I$52),SUMIF(Elasticities!$B$5:$B$52,Demands_tra!$BI30,Elasticities!I$5:I$52))</f>
        <v>0.736585365853649</v>
      </c>
      <c r="BQ30" s="6">
        <f ca="1">IF($BI30="",SUMIF(Elasticities!$B$5:$B$52,Demands_tra!$BH30,Elasticities!J$5:J$52),SUMIF(Elasticities!$B$5:$B$52,Demands_tra!$BI30,Elasticities!J$5:J$52))</f>
        <v>0.724390243902429</v>
      </c>
      <c r="BR30" s="6">
        <f ca="1">IF($BI30="",SUMIF(Elasticities!$B$5:$B$52,Demands_tra!$BH30,Elasticities!K$5:K$52),SUMIF(Elasticities!$B$5:$B$52,Demands_tra!$BI30,Elasticities!K$5:K$52))</f>
        <v>0.71219512195121</v>
      </c>
      <c r="BS30" s="6">
        <f ca="1">IF($BI30="",SUMIF(Elasticities!$B$5:$B$52,Demands_tra!$BH30,Elasticities!L$5:L$52),SUMIF(Elasticities!$B$5:$B$52,Demands_tra!$BI30,Elasticities!L$5:L$52))</f>
        <v>0.699999999999997</v>
      </c>
      <c r="BT30" s="6">
        <f ca="1">IF($BI30="",SUMIF(Elasticities!$B$5:$B$52,Demands_tra!$BH30,Elasticities!M$5:M$52),SUMIF(Elasticities!$B$5:$B$52,Demands_tra!$BI30,Elasticities!M$5:M$52))</f>
        <v>0.687499999999996</v>
      </c>
      <c r="BU30" s="6">
        <f ca="1">IF($BI30="",SUMIF(Elasticities!$B$5:$B$52,Demands_tra!$BH30,Elasticities!N$5:N$52),SUMIF(Elasticities!$B$5:$B$52,Demands_tra!$BI30,Elasticities!N$5:N$52))</f>
        <v>0.674999999999996</v>
      </c>
      <c r="BV30" s="6">
        <f ca="1">IF($BI30="",SUMIF(Elasticities!$B$5:$B$52,Demands_tra!$BH30,Elasticities!O$5:O$52),SUMIF(Elasticities!$B$5:$B$52,Demands_tra!$BI30,Elasticities!O$5:O$52))</f>
        <v>0.662499999999996</v>
      </c>
      <c r="BW30" s="6">
        <f ca="1">IF($BI30="",SUMIF(Elasticities!$B$5:$B$52,Demands_tra!$BH30,Elasticities!P$5:P$52),SUMIF(Elasticities!$B$5:$B$52,Demands_tra!$BI30,Elasticities!P$5:P$52))</f>
        <v>0.649999999999997</v>
      </c>
      <c r="BX30" s="6">
        <f ca="1">IF($BI30="",SUMIF(Elasticities!$B$5:$B$52,Demands_tra!$BH30,Elasticities!Q$5:Q$52),SUMIF(Elasticities!$B$5:$B$52,Demands_tra!$BI30,Elasticities!Q$5:Q$52))</f>
        <v>0.637499999999997</v>
      </c>
      <c r="BY30" s="6">
        <f ca="1">IF($BI30="",SUMIF(Elasticities!$B$5:$B$52,Demands_tra!$BH30,Elasticities!R$5:R$52),SUMIF(Elasticities!$B$5:$B$52,Demands_tra!$BI30,Elasticities!R$5:R$52))</f>
        <v>0.624999999999996</v>
      </c>
      <c r="BZ30" s="6">
        <f ca="1">IF($BI30="",SUMIF(Elasticities!$B$5:$B$52,Demands_tra!$BH30,Elasticities!S$5:S$52),SUMIF(Elasticities!$B$5:$B$52,Demands_tra!$BI30,Elasticities!S$5:S$52))</f>
        <v>0.612499999999996</v>
      </c>
      <c r="CA30" s="6">
        <f ca="1">IF($BI30="",SUMIF(Elasticities!$B$5:$B$52,Demands_tra!$BH30,Elasticities!T$5:T$52),SUMIF(Elasticities!$B$5:$B$52,Demands_tra!$BI30,Elasticities!T$5:T$52))</f>
        <v>0.599999999999996</v>
      </c>
      <c r="CB30" s="6" t="e">
        <f ca="1">IF($BI30="",SUMIF(Elasticities!$B$5:$B$52,Demands_tra!$BH30,Elasticities!U$5:U$52),SUMIF(Elasticities!$B$5:$B$52,Demands_tra!$BI30,Elasticities!U$5:U$52))</f>
        <v>#VALUE!</v>
      </c>
      <c r="CC30" s="6" t="e">
        <f ca="1">IF($BI30="",SUMIF(Elasticities!$B$5:$B$52,Demands_tra!$BH30,Elasticities!V$5:V$52),SUMIF(Elasticities!$B$5:$B$52,Demands_tra!$BI30,Elasticities!V$5:V$52))</f>
        <v>#VALUE!</v>
      </c>
      <c r="CD30" s="6" t="e">
        <f ca="1">IF($BI30="",SUMIF(Elasticities!$B$5:$B$52,Demands_tra!$BH30,Elasticities!W$5:W$52),SUMIF(Elasticities!$B$5:$B$52,Demands_tra!$BI30,Elasticities!W$5:W$52))</f>
        <v>#VALUE!</v>
      </c>
      <c r="CE30" s="6" t="e">
        <f ca="1">IF($BI30="",SUMIF(Elasticities!$B$5:$B$52,Demands_tra!$BH30,Elasticities!X$5:X$52),SUMIF(Elasticities!$B$5:$B$52,Demands_tra!$BI30,Elasticities!X$5:X$52))</f>
        <v>#VALUE!</v>
      </c>
      <c r="CF30" s="6" t="e">
        <f ca="1">IF($BI30="",SUMIF(Elasticities!$B$5:$B$52,Demands_tra!$BH30,Elasticities!Y$5:Y$52),SUMIF(Elasticities!$B$5:$B$52,Demands_tra!$BI30,Elasticities!Y$5:Y$52))</f>
        <v>#VALUE!</v>
      </c>
      <c r="CG30" s="6" t="e">
        <f ca="1">IF($BI30="",SUMIF(Elasticities!$B$5:$B$52,Demands_tra!$BH30,Elasticities!Z$5:Z$52),SUMIF(Elasticities!$B$5:$B$52,Demands_tra!$BI30,Elasticities!Z$5:Z$52))</f>
        <v>#VALUE!</v>
      </c>
      <c r="CH30" s="6" t="e">
        <f ca="1">IF($BI30="",SUMIF(Elasticities!$B$5:$B$52,Demands_tra!$BH30,Elasticities!AA$5:AA$52),SUMIF(Elasticities!$B$5:$B$52,Demands_tra!$BI30,Elasticities!AA$5:AA$52))</f>
        <v>#VALUE!</v>
      </c>
      <c r="CI30" s="6" t="e">
        <f ca="1">IF($BI30="",SUMIF(Elasticities!$B$5:$B$52,Demands_tra!$BH30,Elasticities!AB$5:AB$52),SUMIF(Elasticities!$B$5:$B$52,Demands_tra!$BI30,Elasticities!AB$5:AB$52))</f>
        <v>#VALUE!</v>
      </c>
    </row>
    <row r="31" spans="1:87">
      <c r="A31" t="str">
        <f>IF(BYDem_tra!B30="","\I:",BYDem_tra!B30)</f>
        <v>Australia</v>
      </c>
      <c r="B31" t="str">
        <f>BYDem_tra!E30</f>
        <v>TWD</v>
      </c>
      <c r="C31" t="str">
        <f t="shared" si="0"/>
        <v>TWD</v>
      </c>
      <c r="D31" s="3">
        <f>SUMIFS(BYDem_tra!$M$2:$M$2000,BYDem_tra!$B$2:$B$2000,Demands_tra!$A31,BYDem_tra!$E$2:$E$2000,Demands_tra!$B31)</f>
        <v>29.1869322372</v>
      </c>
      <c r="E31" s="3">
        <f ca="1" t="shared" si="1"/>
        <v>29.5450191028018</v>
      </c>
      <c r="F31" s="3">
        <f ca="1" t="shared" si="2"/>
        <v>33.028874971094</v>
      </c>
      <c r="G31" s="3">
        <f ca="1" t="shared" si="3"/>
        <v>36.582576817045</v>
      </c>
      <c r="H31" s="3">
        <f ca="1" t="shared" si="4"/>
        <v>40.2449309054919</v>
      </c>
      <c r="I31" s="3">
        <f ca="1" t="shared" si="5"/>
        <v>44.0183277995274</v>
      </c>
      <c r="J31" s="3">
        <f ca="1" t="shared" si="6"/>
        <v>47.9183292231367</v>
      </c>
      <c r="K31" s="3">
        <f ca="1" t="shared" si="7"/>
        <v>51.7905953181534</v>
      </c>
      <c r="L31" s="3">
        <f ca="1" t="shared" si="8"/>
        <v>55.550973460942</v>
      </c>
      <c r="M31" s="3">
        <f ca="1" t="shared" si="9"/>
        <v>59.2875206123991</v>
      </c>
      <c r="N31" s="3">
        <f ca="1" t="shared" si="10"/>
        <v>62.9852185085816</v>
      </c>
      <c r="O31" s="3">
        <f ca="1" t="shared" si="11"/>
        <v>66.5391478242991</v>
      </c>
      <c r="P31" s="3">
        <f ca="1" t="shared" si="12"/>
        <v>69.8887685591403</v>
      </c>
      <c r="Q31" s="3">
        <f ca="1" t="shared" si="13"/>
        <v>72.996011467308</v>
      </c>
      <c r="R31" s="3">
        <f ca="1" t="shared" si="14"/>
        <v>75.8390269257962</v>
      </c>
      <c r="S31" s="3">
        <f ca="1" t="shared" si="15"/>
        <v>78.4244284907066</v>
      </c>
      <c r="T31" s="3">
        <f ca="1" t="shared" si="16"/>
        <v>80.7746577126109</v>
      </c>
      <c r="U31" s="3">
        <f ca="1" t="shared" si="26"/>
        <v>82.896341250593</v>
      </c>
      <c r="V31" s="3" t="e">
        <f ca="1" t="shared" si="18"/>
        <v>#VALUE!</v>
      </c>
      <c r="W31" s="3" t="e">
        <f ca="1" t="shared" si="19"/>
        <v>#DIV/0!</v>
      </c>
      <c r="X31" s="3" t="e">
        <f ca="1" t="shared" si="20"/>
        <v>#DIV/0!</v>
      </c>
      <c r="Y31" s="3" t="e">
        <f ca="1" t="shared" si="21"/>
        <v>#DIV/0!</v>
      </c>
      <c r="Z31" s="3" t="e">
        <f ca="1" t="shared" si="22"/>
        <v>#DIV/0!</v>
      </c>
      <c r="AA31" s="3" t="e">
        <f ca="1" t="shared" si="23"/>
        <v>#DIV/0!</v>
      </c>
      <c r="AB31" s="3" t="e">
        <f ca="1" t="shared" si="24"/>
        <v>#DIV/0!</v>
      </c>
      <c r="AC31" s="3" t="e">
        <f ca="1" t="shared" si="25"/>
        <v>#DIV/0!</v>
      </c>
      <c r="AE31" s="34" t="str">
        <f ca="1">VLOOKUP($C31,'Default drvr and elast'!$A$4:$C$49,MATCH(VLOOKUP(A31,Classification!$B$4:$D$99,2,FALSE),'Default drvr and elast'!$A$3:$C$3,0),FALSE)</f>
        <v>GDP</v>
      </c>
      <c r="AF31" s="4"/>
      <c r="AG31" s="6">
        <f ca="1">IF($AF31="",SUMIFS('Growth rates'!D$4:D$922,'Growth rates'!$B$4:$B$922,Demands_tra!$A31,'Growth rates'!$C$4:$C$922,$AE31),SUMIFS('Growth rates'!D$4:D$922,'Growth rates'!$B$4:$B$922,Demands_tra!$A31,'Growth rates'!$C$4:$C$922,$AF31))</f>
        <v>1</v>
      </c>
      <c r="AH31" s="6">
        <f ca="1">IF($AF31="",SUMIFS('Growth rates'!E$4:E$922,'Growth rates'!$B$4:$B$922,Demands_tra!$A31,'Growth rates'!$C$4:$C$922,$AE31),SUMIFS('Growth rates'!E$4:E$922,'Growth rates'!$B$4:$B$922,Demands_tra!$A31,'Growth rates'!$C$4:$C$922,$AF31))</f>
        <v>1.01538282310513</v>
      </c>
      <c r="AI31" s="6">
        <f ca="1">IF($AF31="",SUMIFS('Growth rates'!F$4:F$922,'Growth rates'!$B$4:$B$922,Demands_tra!$A31,'Growth rates'!$C$4:$C$922,$AE31),SUMIFS('Growth rates'!F$4:F$922,'Growth rates'!$B$4:$B$922,Demands_tra!$A31,'Growth rates'!$C$4:$C$922,$AF31))</f>
        <v>1.16783502508932</v>
      </c>
      <c r="AJ31" s="6">
        <f ca="1">IF($AF31="",SUMIFS('Growth rates'!G$4:G$922,'Growth rates'!$B$4:$B$922,Demands_tra!$A31,'Growth rates'!$C$4:$C$922,$AE31),SUMIFS('Growth rates'!G$4:G$922,'Growth rates'!$B$4:$B$922,Demands_tra!$A31,'Growth rates'!$C$4:$C$922,$AF31))</f>
        <v>1.33034996724544</v>
      </c>
      <c r="AK31" s="6">
        <f ca="1">IF($AF31="",SUMIFS('Growth rates'!H$4:H$922,'Growth rates'!$B$4:$B$922,Demands_tra!$A31,'Growth rates'!$C$4:$C$922,$AE31),SUMIFS('Growth rates'!H$4:H$922,'Growth rates'!$B$4:$B$922,Demands_tra!$A31,'Growth rates'!$C$4:$C$922,$AF31))</f>
        <v>1.50536735755145</v>
      </c>
      <c r="AL31" s="6">
        <f ca="1">IF($AF31="",SUMIFS('Growth rates'!I$4:I$922,'Growth rates'!$B$4:$B$922,Demands_tra!$A31,'Growth rates'!$C$4:$C$922,$AE31),SUMIFS('Growth rates'!I$4:I$922,'Growth rates'!$B$4:$B$922,Demands_tra!$A31,'Growth rates'!$C$4:$C$922,$AF31))</f>
        <v>1.69386645595694</v>
      </c>
      <c r="AM31" s="6">
        <f ca="1">IF($AF31="",SUMIFS('Growth rates'!J$4:J$922,'Growth rates'!$B$4:$B$922,Demands_tra!$A31,'Growth rates'!$C$4:$C$922,$AE31),SUMIFS('Growth rates'!J$4:J$922,'Growth rates'!$B$4:$B$922,Demands_tra!$A31,'Growth rates'!$C$4:$C$922,$AF31))</f>
        <v>1.89761161875046</v>
      </c>
      <c r="AN31" s="6">
        <f ca="1">IF($AF31="",SUMIFS('Growth rates'!K$4:K$922,'Growth rates'!$B$4:$B$922,Demands_tra!$A31,'Growth rates'!$C$4:$C$922,$AE31),SUMIFS('Growth rates'!K$4:K$922,'Growth rates'!$B$4:$B$922,Demands_tra!$A31,'Growth rates'!$C$4:$C$922,$AF31))</f>
        <v>2.10930060579047</v>
      </c>
      <c r="AO31" s="6">
        <f ca="1">IF($AF31="",SUMIFS('Growth rates'!L$4:L$922,'Growth rates'!$B$4:$B$922,Demands_tra!$A31,'Growth rates'!$C$4:$C$922,$AE31),SUMIFS('Growth rates'!L$4:L$922,'Growth rates'!$B$4:$B$922,Demands_tra!$A31,'Growth rates'!$C$4:$C$922,$AF31))</f>
        <v>2.32434102558908</v>
      </c>
      <c r="AP31" s="6">
        <f ca="1">IF($AF31="",SUMIFS('Growth rates'!M$4:M$922,'Growth rates'!$B$4:$B$922,Demands_tra!$A31,'Growth rates'!$C$4:$C$922,$AE31),SUMIFS('Growth rates'!M$4:M$922,'Growth rates'!$B$4:$B$922,Demands_tra!$A31,'Growth rates'!$C$4:$C$922,$AF31))</f>
        <v>2.54768827116721</v>
      </c>
      <c r="AQ31" s="6">
        <f ca="1">IF($AF31="",SUMIFS('Growth rates'!N$4:N$922,'Growth rates'!$B$4:$B$922,Demands_tra!$A31,'Growth rates'!$C$4:$C$922,$AE31),SUMIFS('Growth rates'!N$4:N$922,'Growth rates'!$B$4:$B$922,Demands_tra!$A31,'Growth rates'!$C$4:$C$922,$AF31))</f>
        <v>2.77881050306947</v>
      </c>
      <c r="AR31" s="6">
        <f ca="1">IF($AF31="",SUMIFS('Growth rates'!O$4:O$922,'Growth rates'!$B$4:$B$922,Demands_tra!$A31,'Growth rates'!$C$4:$C$922,$AE31),SUMIFS('Growth rates'!O$4:O$922,'Growth rates'!$B$4:$B$922,Demands_tra!$A31,'Growth rates'!$C$4:$C$922,$AF31))</f>
        <v>3.01109771663594</v>
      </c>
      <c r="AS31" s="6">
        <f ca="1">IF($AF31="",SUMIFS('Growth rates'!P$4:P$922,'Growth rates'!$B$4:$B$922,Demands_tra!$A31,'Growth rates'!$C$4:$C$922,$AE31),SUMIFS('Growth rates'!P$4:P$922,'Growth rates'!$B$4:$B$922,Demands_tra!$A31,'Growth rates'!$C$4:$C$922,$AF31))</f>
        <v>3.23989842710592</v>
      </c>
      <c r="AT31" s="6">
        <f ca="1">IF($AF31="",SUMIFS('Growth rates'!Q$4:Q$922,'Growth rates'!$B$4:$B$922,Demands_tra!$A31,'Growth rates'!$C$4:$C$922,$AE31),SUMIFS('Growth rates'!Q$4:Q$922,'Growth rates'!$B$4:$B$922,Demands_tra!$A31,'Growth rates'!$C$4:$C$922,$AF31))</f>
        <v>3.46150664208387</v>
      </c>
      <c r="AU31" s="6">
        <f ca="1">IF($AF31="",SUMIFS('Growth rates'!R$4:R$922,'Growth rates'!$B$4:$B$922,Demands_tra!$A31,'Growth rates'!$C$4:$C$922,$AE31),SUMIFS('Growth rates'!R$4:R$922,'Growth rates'!$B$4:$B$922,Demands_tra!$A31,'Growth rates'!$C$4:$C$922,$AF31))</f>
        <v>3.67298458172093</v>
      </c>
      <c r="AV31" s="6">
        <f ca="1">IF($AF31="",SUMIFS('Growth rates'!S$4:S$922,'Growth rates'!$B$4:$B$922,Demands_tra!$A31,'Growth rates'!$C$4:$C$922,$AE31),SUMIFS('Growth rates'!S$4:S$922,'Growth rates'!$B$4:$B$922,Demands_tra!$A31,'Growth rates'!$C$4:$C$922,$AF31))</f>
        <v>3.87332766037914</v>
      </c>
      <c r="AW31" s="6">
        <f ca="1">IF($AF31="",SUMIFS('Growth rates'!T$4:T$922,'Growth rates'!$B$4:$B$922,Demands_tra!$A31,'Growth rates'!$C$4:$C$922,$AE31),SUMIFS('Growth rates'!T$4:T$922,'Growth rates'!$B$4:$B$922,Demands_tra!$A31,'Growth rates'!$C$4:$C$922,$AF31))</f>
        <v>4.06283978631873</v>
      </c>
      <c r="AX31" s="6">
        <f ca="1">IF($AF31="",SUMIFS('Growth rates'!U$4:U$922,'Growth rates'!$B$4:$B$922,Demands_tra!$A31,'Growth rates'!$C$4:$C$922,$AE31),SUMIFS('Growth rates'!U$4:U$922,'Growth rates'!$B$4:$B$922,Demands_tra!$A31,'Growth rates'!$C$4:$C$922,$AF31))</f>
        <v>4.24070209561629</v>
      </c>
      <c r="AY31" s="6">
        <f ca="1">IF($AF31="",SUMIFS('Growth rates'!V$4:V$922,'Growth rates'!$B$4:$B$922,Demands_tra!$A31,'Growth rates'!$C$4:$C$922,$AE31),SUMIFS('Growth rates'!V$4:V$922,'Growth rates'!$B$4:$B$922,Demands_tra!$A31,'Growth rates'!$C$4:$C$922,$AF31))</f>
        <v>0</v>
      </c>
      <c r="AZ31" s="6">
        <f ca="1">IF($AF31="",SUMIFS('Growth rates'!W$4:W$922,'Growth rates'!$B$4:$B$922,Demands_tra!$A31,'Growth rates'!$C$4:$C$922,$AE31),SUMIFS('Growth rates'!W$4:W$922,'Growth rates'!$B$4:$B$922,Demands_tra!$A31,'Growth rates'!$C$4:$C$922,$AF31))</f>
        <v>0</v>
      </c>
      <c r="BA31" s="6">
        <f ca="1">IF($AF31="",SUMIFS('Growth rates'!X$4:X$922,'Growth rates'!$B$4:$B$922,Demands_tra!$A31,'Growth rates'!$C$4:$C$922,$AE31),SUMIFS('Growth rates'!X$4:X$922,'Growth rates'!$B$4:$B$922,Demands_tra!$A31,'Growth rates'!$C$4:$C$922,$AF31))</f>
        <v>0</v>
      </c>
      <c r="BB31" s="6">
        <f ca="1">IF($AF31="",SUMIFS('Growth rates'!Y$4:Y$922,'Growth rates'!$B$4:$B$922,Demands_tra!$A31,'Growth rates'!$C$4:$C$922,$AE31),SUMIFS('Growth rates'!Y$4:Y$922,'Growth rates'!$B$4:$B$922,Demands_tra!$A31,'Growth rates'!$C$4:$C$922,$AF31))</f>
        <v>0</v>
      </c>
      <c r="BC31" s="6">
        <f ca="1">IF($AF31="",SUMIFS('Growth rates'!Z$4:Z$922,'Growth rates'!$B$4:$B$922,Demands_tra!$A31,'Growth rates'!$C$4:$C$922,$AE31),SUMIFS('Growth rates'!Z$4:Z$922,'Growth rates'!$B$4:$B$922,Demands_tra!$A31,'Growth rates'!$C$4:$C$922,$AF31))</f>
        <v>0</v>
      </c>
      <c r="BD31" s="6">
        <f ca="1">IF($AF31="",SUMIFS('Growth rates'!AA$4:AA$922,'Growth rates'!$B$4:$B$922,Demands_tra!$A31,'Growth rates'!$C$4:$C$922,$AE31),SUMIFS('Growth rates'!AA$4:AA$922,'Growth rates'!$B$4:$B$922,Demands_tra!$A31,'Growth rates'!$C$4:$C$922,$AF31))</f>
        <v>0</v>
      </c>
      <c r="BE31" s="6">
        <f ca="1">IF($AF31="",SUMIFS('Growth rates'!AB$4:AB$922,'Growth rates'!$B$4:$B$922,Demands_tra!$A31,'Growth rates'!$C$4:$C$922,$AE31),SUMIFS('Growth rates'!AB$4:AB$922,'Growth rates'!$B$4:$B$922,Demands_tra!$A31,'Growth rates'!$C$4:$C$922,$AF31))</f>
        <v>0</v>
      </c>
      <c r="BF31" s="6">
        <f ca="1">IF($AF31="",SUMIFS('Growth rates'!AC$4:AC$922,'Growth rates'!$B$4:$B$922,Demands_tra!$A31,'Growth rates'!$C$4:$C$922,$AE31),SUMIFS('Growth rates'!AC$4:AC$922,'Growth rates'!$B$4:$B$922,Demands_tra!$A31,'Growth rates'!$C$4:$C$922,$AF31))</f>
        <v>0</v>
      </c>
      <c r="BH31" t="str">
        <f ca="1">VLOOKUP($C31,'Default drvr and elast'!$A$4:$F$49,MATCH(VLOOKUP(A31,Classification!$B$4:$D$42,3,FALSE),'Default drvr and elast'!$D$3:$F$3,0)+3,FALSE)</f>
        <v>Med2</v>
      </c>
      <c r="BJ31" s="6">
        <f ca="1">IF($BI31="",SUMIF(Elasticities!$B$5:$B$52,Demands_tra!$BH31,Elasticities!C$5:C$52),SUMIF(Elasticities!$B$5:$B$52,Demands_tra!$BI31,Elasticities!C$5:C$52))</f>
        <v>0.799999999999989</v>
      </c>
      <c r="BK31" s="6">
        <f ca="1">IF($BI31="",SUMIF(Elasticities!$B$5:$B$52,Demands_tra!$BH31,Elasticities!D$5:D$52),SUMIF(Elasticities!$B$5:$B$52,Demands_tra!$BI31,Elasticities!D$5:D$52))</f>
        <v>0.797560975609746</v>
      </c>
      <c r="BL31" s="6">
        <f ca="1">IF($BI31="",SUMIF(Elasticities!$B$5:$B$52,Demands_tra!$BH31,Elasticities!E$5:E$52),SUMIF(Elasticities!$B$5:$B$52,Demands_tra!$BI31,Elasticities!E$5:E$52))</f>
        <v>0.785365853658527</v>
      </c>
      <c r="BM31" s="6">
        <f ca="1">IF($BI31="",SUMIF(Elasticities!$B$5:$B$52,Demands_tra!$BH31,Elasticities!F$5:F$52),SUMIF(Elasticities!$B$5:$B$52,Demands_tra!$BI31,Elasticities!F$5:F$52))</f>
        <v>0.773170731707307</v>
      </c>
      <c r="BN31" s="6">
        <f ca="1">IF($BI31="",SUMIF(Elasticities!$B$5:$B$52,Demands_tra!$BH31,Elasticities!G$5:G$52),SUMIF(Elasticities!$B$5:$B$52,Demands_tra!$BI31,Elasticities!G$5:G$52))</f>
        <v>0.760975609756088</v>
      </c>
      <c r="BO31" s="6">
        <f ca="1">IF($BI31="",SUMIF(Elasticities!$B$5:$B$52,Demands_tra!$BH31,Elasticities!H$5:H$52),SUMIF(Elasticities!$B$5:$B$52,Demands_tra!$BI31,Elasticities!H$5:H$52))</f>
        <v>0.748780487804868</v>
      </c>
      <c r="BP31" s="6">
        <f ca="1">IF($BI31="",SUMIF(Elasticities!$B$5:$B$52,Demands_tra!$BH31,Elasticities!I$5:I$52),SUMIF(Elasticities!$B$5:$B$52,Demands_tra!$BI31,Elasticities!I$5:I$52))</f>
        <v>0.736585365853649</v>
      </c>
      <c r="BQ31" s="6">
        <f ca="1">IF($BI31="",SUMIF(Elasticities!$B$5:$B$52,Demands_tra!$BH31,Elasticities!J$5:J$52),SUMIF(Elasticities!$B$5:$B$52,Demands_tra!$BI31,Elasticities!J$5:J$52))</f>
        <v>0.724390243902429</v>
      </c>
      <c r="BR31" s="6">
        <f ca="1">IF($BI31="",SUMIF(Elasticities!$B$5:$B$52,Demands_tra!$BH31,Elasticities!K$5:K$52),SUMIF(Elasticities!$B$5:$B$52,Demands_tra!$BI31,Elasticities!K$5:K$52))</f>
        <v>0.71219512195121</v>
      </c>
      <c r="BS31" s="6">
        <f ca="1">IF($BI31="",SUMIF(Elasticities!$B$5:$B$52,Demands_tra!$BH31,Elasticities!L$5:L$52),SUMIF(Elasticities!$B$5:$B$52,Demands_tra!$BI31,Elasticities!L$5:L$52))</f>
        <v>0.699999999999997</v>
      </c>
      <c r="BT31" s="6">
        <f ca="1">IF($BI31="",SUMIF(Elasticities!$B$5:$B$52,Demands_tra!$BH31,Elasticities!M$5:M$52),SUMIF(Elasticities!$B$5:$B$52,Demands_tra!$BI31,Elasticities!M$5:M$52))</f>
        <v>0.687499999999996</v>
      </c>
      <c r="BU31" s="6">
        <f ca="1">IF($BI31="",SUMIF(Elasticities!$B$5:$B$52,Demands_tra!$BH31,Elasticities!N$5:N$52),SUMIF(Elasticities!$B$5:$B$52,Demands_tra!$BI31,Elasticities!N$5:N$52))</f>
        <v>0.674999999999996</v>
      </c>
      <c r="BV31" s="6">
        <f ca="1">IF($BI31="",SUMIF(Elasticities!$B$5:$B$52,Demands_tra!$BH31,Elasticities!O$5:O$52),SUMIF(Elasticities!$B$5:$B$52,Demands_tra!$BI31,Elasticities!O$5:O$52))</f>
        <v>0.662499999999996</v>
      </c>
      <c r="BW31" s="6">
        <f ca="1">IF($BI31="",SUMIF(Elasticities!$B$5:$B$52,Demands_tra!$BH31,Elasticities!P$5:P$52),SUMIF(Elasticities!$B$5:$B$52,Demands_tra!$BI31,Elasticities!P$5:P$52))</f>
        <v>0.649999999999997</v>
      </c>
      <c r="BX31" s="6">
        <f ca="1">IF($BI31="",SUMIF(Elasticities!$B$5:$B$52,Demands_tra!$BH31,Elasticities!Q$5:Q$52),SUMIF(Elasticities!$B$5:$B$52,Demands_tra!$BI31,Elasticities!Q$5:Q$52))</f>
        <v>0.637499999999997</v>
      </c>
      <c r="BY31" s="6">
        <f ca="1">IF($BI31="",SUMIF(Elasticities!$B$5:$B$52,Demands_tra!$BH31,Elasticities!R$5:R$52),SUMIF(Elasticities!$B$5:$B$52,Demands_tra!$BI31,Elasticities!R$5:R$52))</f>
        <v>0.624999999999996</v>
      </c>
      <c r="BZ31" s="6">
        <f ca="1">IF($BI31="",SUMIF(Elasticities!$B$5:$B$52,Demands_tra!$BH31,Elasticities!S$5:S$52),SUMIF(Elasticities!$B$5:$B$52,Demands_tra!$BI31,Elasticities!S$5:S$52))</f>
        <v>0.612499999999996</v>
      </c>
      <c r="CA31" s="6">
        <f ca="1">IF($BI31="",SUMIF(Elasticities!$B$5:$B$52,Demands_tra!$BH31,Elasticities!T$5:T$52),SUMIF(Elasticities!$B$5:$B$52,Demands_tra!$BI31,Elasticities!T$5:T$52))</f>
        <v>0.599999999999996</v>
      </c>
      <c r="CB31" s="6" t="e">
        <f ca="1">IF($BI31="",SUMIF(Elasticities!$B$5:$B$52,Demands_tra!$BH31,Elasticities!U$5:U$52),SUMIF(Elasticities!$B$5:$B$52,Demands_tra!$BI31,Elasticities!U$5:U$52))</f>
        <v>#VALUE!</v>
      </c>
      <c r="CC31" s="6" t="e">
        <f ca="1">IF($BI31="",SUMIF(Elasticities!$B$5:$B$52,Demands_tra!$BH31,Elasticities!V$5:V$52),SUMIF(Elasticities!$B$5:$B$52,Demands_tra!$BI31,Elasticities!V$5:V$52))</f>
        <v>#VALUE!</v>
      </c>
      <c r="CD31" s="6" t="e">
        <f ca="1">IF($BI31="",SUMIF(Elasticities!$B$5:$B$52,Demands_tra!$BH31,Elasticities!W$5:W$52),SUMIF(Elasticities!$B$5:$B$52,Demands_tra!$BI31,Elasticities!W$5:W$52))</f>
        <v>#VALUE!</v>
      </c>
      <c r="CE31" s="6" t="e">
        <f ca="1">IF($BI31="",SUMIF(Elasticities!$B$5:$B$52,Demands_tra!$BH31,Elasticities!X$5:X$52),SUMIF(Elasticities!$B$5:$B$52,Demands_tra!$BI31,Elasticities!X$5:X$52))</f>
        <v>#VALUE!</v>
      </c>
      <c r="CF31" s="6" t="e">
        <f ca="1">IF($BI31="",SUMIF(Elasticities!$B$5:$B$52,Demands_tra!$BH31,Elasticities!Y$5:Y$52),SUMIF(Elasticities!$B$5:$B$52,Demands_tra!$BI31,Elasticities!Y$5:Y$52))</f>
        <v>#VALUE!</v>
      </c>
      <c r="CG31" s="6" t="e">
        <f ca="1">IF($BI31="",SUMIF(Elasticities!$B$5:$B$52,Demands_tra!$BH31,Elasticities!Z$5:Z$52),SUMIF(Elasticities!$B$5:$B$52,Demands_tra!$BI31,Elasticities!Z$5:Z$52))</f>
        <v>#VALUE!</v>
      </c>
      <c r="CH31" s="6" t="e">
        <f ca="1">IF($BI31="",SUMIF(Elasticities!$B$5:$B$52,Demands_tra!$BH31,Elasticities!AA$5:AA$52),SUMIF(Elasticities!$B$5:$B$52,Demands_tra!$BI31,Elasticities!AA$5:AA$52))</f>
        <v>#VALUE!</v>
      </c>
      <c r="CI31" s="6" t="e">
        <f ca="1">IF($BI31="",SUMIF(Elasticities!$B$5:$B$52,Demands_tra!$BH31,Elasticities!AB$5:AB$52),SUMIF(Elasticities!$B$5:$B$52,Demands_tra!$BI31,Elasticities!AB$5:AB$52))</f>
        <v>#VALUE!</v>
      </c>
    </row>
    <row r="32" spans="1:87">
      <c r="A32" t="str">
        <f>IF(BYDem_tra!B31="","\I:",BYDem_tra!B31)</f>
        <v>Australia</v>
      </c>
      <c r="B32" t="str">
        <f>BYDem_tra!E31</f>
        <v>TWI</v>
      </c>
      <c r="C32" t="str">
        <f t="shared" si="0"/>
        <v>TWI</v>
      </c>
      <c r="D32" s="3">
        <f>SUMIFS(BYDem_tra!$M$2:$M$2000,BYDem_tra!$B$2:$B$2000,Demands_tra!$A32,BYDem_tra!$E$2:$E$2000,Demands_tra!$B32)</f>
        <v>32.0973108948</v>
      </c>
      <c r="E32" s="3">
        <f ca="1" t="shared" si="1"/>
        <v>32.491104437717</v>
      </c>
      <c r="F32" s="3">
        <f ca="1" t="shared" si="2"/>
        <v>36.3223534367031</v>
      </c>
      <c r="G32" s="3">
        <f ca="1" t="shared" si="3"/>
        <v>40.2304131138875</v>
      </c>
      <c r="H32" s="3">
        <f ca="1" t="shared" si="4"/>
        <v>44.2579593057376</v>
      </c>
      <c r="I32" s="3">
        <f ca="1" t="shared" si="5"/>
        <v>48.4076209506488</v>
      </c>
      <c r="J32" s="3">
        <f ca="1" t="shared" si="6"/>
        <v>52.6965115118913</v>
      </c>
      <c r="K32" s="3">
        <f ca="1" t="shared" si="7"/>
        <v>56.9549011127254</v>
      </c>
      <c r="L32" s="3">
        <f ca="1" t="shared" si="8"/>
        <v>61.0902458399544</v>
      </c>
      <c r="M32" s="3">
        <f ca="1" t="shared" si="9"/>
        <v>65.1993832655226</v>
      </c>
      <c r="N32" s="3">
        <f ca="1" t="shared" si="10"/>
        <v>69.2657975773887</v>
      </c>
      <c r="O32" s="3">
        <f ca="1" t="shared" si="11"/>
        <v>73.1741074065163</v>
      </c>
      <c r="P32" s="3">
        <f ca="1" t="shared" si="12"/>
        <v>76.8577359986584</v>
      </c>
      <c r="Q32" s="3">
        <f ca="1" t="shared" si="13"/>
        <v>80.2748180283349</v>
      </c>
      <c r="R32" s="3">
        <f ca="1" t="shared" si="14"/>
        <v>83.4013251346046</v>
      </c>
      <c r="S32" s="3">
        <f ca="1" t="shared" si="15"/>
        <v>86.2445303451565</v>
      </c>
      <c r="T32" s="3">
        <f ca="1" t="shared" si="16"/>
        <v>88.8291129726297</v>
      </c>
      <c r="U32" s="3">
        <f ca="1" t="shared" si="26"/>
        <v>91.162360454261</v>
      </c>
      <c r="V32" s="3" t="e">
        <f ca="1" t="shared" si="18"/>
        <v>#VALUE!</v>
      </c>
      <c r="W32" s="3" t="e">
        <f ca="1" t="shared" si="19"/>
        <v>#DIV/0!</v>
      </c>
      <c r="X32" s="3" t="e">
        <f ca="1" t="shared" si="20"/>
        <v>#DIV/0!</v>
      </c>
      <c r="Y32" s="3" t="e">
        <f ca="1" t="shared" si="21"/>
        <v>#DIV/0!</v>
      </c>
      <c r="Z32" s="3" t="e">
        <f ca="1" t="shared" si="22"/>
        <v>#DIV/0!</v>
      </c>
      <c r="AA32" s="3" t="e">
        <f ca="1" t="shared" si="23"/>
        <v>#DIV/0!</v>
      </c>
      <c r="AB32" s="3" t="e">
        <f ca="1" t="shared" si="24"/>
        <v>#DIV/0!</v>
      </c>
      <c r="AC32" s="3" t="e">
        <f ca="1" t="shared" si="25"/>
        <v>#DIV/0!</v>
      </c>
      <c r="AE32" s="34" t="str">
        <f ca="1">VLOOKUP($C32,'Default drvr and elast'!$A$4:$C$49,MATCH(VLOOKUP(A32,Classification!$B$4:$D$99,2,FALSE),'Default drvr and elast'!$A$3:$C$3,0),FALSE)</f>
        <v>GDP</v>
      </c>
      <c r="AF32" s="4"/>
      <c r="AG32" s="6">
        <f ca="1">IF($AF32="",SUMIFS('Growth rates'!D$4:D$922,'Growth rates'!$B$4:$B$922,Demands_tra!$A32,'Growth rates'!$C$4:$C$922,$AE32),SUMIFS('Growth rates'!D$4:D$922,'Growth rates'!$B$4:$B$922,Demands_tra!$A32,'Growth rates'!$C$4:$C$922,$AF32))</f>
        <v>1</v>
      </c>
      <c r="AH32" s="6">
        <f ca="1">IF($AF32="",SUMIFS('Growth rates'!E$4:E$922,'Growth rates'!$B$4:$B$922,Demands_tra!$A32,'Growth rates'!$C$4:$C$922,$AE32),SUMIFS('Growth rates'!E$4:E$922,'Growth rates'!$B$4:$B$922,Demands_tra!$A32,'Growth rates'!$C$4:$C$922,$AF32))</f>
        <v>1.01538282310513</v>
      </c>
      <c r="AI32" s="6">
        <f ca="1">IF($AF32="",SUMIFS('Growth rates'!F$4:F$922,'Growth rates'!$B$4:$B$922,Demands_tra!$A32,'Growth rates'!$C$4:$C$922,$AE32),SUMIFS('Growth rates'!F$4:F$922,'Growth rates'!$B$4:$B$922,Demands_tra!$A32,'Growth rates'!$C$4:$C$922,$AF32))</f>
        <v>1.16783502508932</v>
      </c>
      <c r="AJ32" s="6">
        <f ca="1">IF($AF32="",SUMIFS('Growth rates'!G$4:G$922,'Growth rates'!$B$4:$B$922,Demands_tra!$A32,'Growth rates'!$C$4:$C$922,$AE32),SUMIFS('Growth rates'!G$4:G$922,'Growth rates'!$B$4:$B$922,Demands_tra!$A32,'Growth rates'!$C$4:$C$922,$AF32))</f>
        <v>1.33034996724544</v>
      </c>
      <c r="AK32" s="6">
        <f ca="1">IF($AF32="",SUMIFS('Growth rates'!H$4:H$922,'Growth rates'!$B$4:$B$922,Demands_tra!$A32,'Growth rates'!$C$4:$C$922,$AE32),SUMIFS('Growth rates'!H$4:H$922,'Growth rates'!$B$4:$B$922,Demands_tra!$A32,'Growth rates'!$C$4:$C$922,$AF32))</f>
        <v>1.50536735755145</v>
      </c>
      <c r="AL32" s="6">
        <f ca="1">IF($AF32="",SUMIFS('Growth rates'!I$4:I$922,'Growth rates'!$B$4:$B$922,Demands_tra!$A32,'Growth rates'!$C$4:$C$922,$AE32),SUMIFS('Growth rates'!I$4:I$922,'Growth rates'!$B$4:$B$922,Demands_tra!$A32,'Growth rates'!$C$4:$C$922,$AF32))</f>
        <v>1.69386645595694</v>
      </c>
      <c r="AM32" s="6">
        <f ca="1">IF($AF32="",SUMIFS('Growth rates'!J$4:J$922,'Growth rates'!$B$4:$B$922,Demands_tra!$A32,'Growth rates'!$C$4:$C$922,$AE32),SUMIFS('Growth rates'!J$4:J$922,'Growth rates'!$B$4:$B$922,Demands_tra!$A32,'Growth rates'!$C$4:$C$922,$AF32))</f>
        <v>1.89761161875046</v>
      </c>
      <c r="AN32" s="6">
        <f ca="1">IF($AF32="",SUMIFS('Growth rates'!K$4:K$922,'Growth rates'!$B$4:$B$922,Demands_tra!$A32,'Growth rates'!$C$4:$C$922,$AE32),SUMIFS('Growth rates'!K$4:K$922,'Growth rates'!$B$4:$B$922,Demands_tra!$A32,'Growth rates'!$C$4:$C$922,$AF32))</f>
        <v>2.10930060579047</v>
      </c>
      <c r="AO32" s="6">
        <f ca="1">IF($AF32="",SUMIFS('Growth rates'!L$4:L$922,'Growth rates'!$B$4:$B$922,Demands_tra!$A32,'Growth rates'!$C$4:$C$922,$AE32),SUMIFS('Growth rates'!L$4:L$922,'Growth rates'!$B$4:$B$922,Demands_tra!$A32,'Growth rates'!$C$4:$C$922,$AF32))</f>
        <v>2.32434102558908</v>
      </c>
      <c r="AP32" s="6">
        <f ca="1">IF($AF32="",SUMIFS('Growth rates'!M$4:M$922,'Growth rates'!$B$4:$B$922,Demands_tra!$A32,'Growth rates'!$C$4:$C$922,$AE32),SUMIFS('Growth rates'!M$4:M$922,'Growth rates'!$B$4:$B$922,Demands_tra!$A32,'Growth rates'!$C$4:$C$922,$AF32))</f>
        <v>2.54768827116721</v>
      </c>
      <c r="AQ32" s="6">
        <f ca="1">IF($AF32="",SUMIFS('Growth rates'!N$4:N$922,'Growth rates'!$B$4:$B$922,Demands_tra!$A32,'Growth rates'!$C$4:$C$922,$AE32),SUMIFS('Growth rates'!N$4:N$922,'Growth rates'!$B$4:$B$922,Demands_tra!$A32,'Growth rates'!$C$4:$C$922,$AF32))</f>
        <v>2.77881050306947</v>
      </c>
      <c r="AR32" s="6">
        <f ca="1">IF($AF32="",SUMIFS('Growth rates'!O$4:O$922,'Growth rates'!$B$4:$B$922,Demands_tra!$A32,'Growth rates'!$C$4:$C$922,$AE32),SUMIFS('Growth rates'!O$4:O$922,'Growth rates'!$B$4:$B$922,Demands_tra!$A32,'Growth rates'!$C$4:$C$922,$AF32))</f>
        <v>3.01109771663594</v>
      </c>
      <c r="AS32" s="6">
        <f ca="1">IF($AF32="",SUMIFS('Growth rates'!P$4:P$922,'Growth rates'!$B$4:$B$922,Demands_tra!$A32,'Growth rates'!$C$4:$C$922,$AE32),SUMIFS('Growth rates'!P$4:P$922,'Growth rates'!$B$4:$B$922,Demands_tra!$A32,'Growth rates'!$C$4:$C$922,$AF32))</f>
        <v>3.23989842710592</v>
      </c>
      <c r="AT32" s="6">
        <f ca="1">IF($AF32="",SUMIFS('Growth rates'!Q$4:Q$922,'Growth rates'!$B$4:$B$922,Demands_tra!$A32,'Growth rates'!$C$4:$C$922,$AE32),SUMIFS('Growth rates'!Q$4:Q$922,'Growth rates'!$B$4:$B$922,Demands_tra!$A32,'Growth rates'!$C$4:$C$922,$AF32))</f>
        <v>3.46150664208387</v>
      </c>
      <c r="AU32" s="6">
        <f ca="1">IF($AF32="",SUMIFS('Growth rates'!R$4:R$922,'Growth rates'!$B$4:$B$922,Demands_tra!$A32,'Growth rates'!$C$4:$C$922,$AE32),SUMIFS('Growth rates'!R$4:R$922,'Growth rates'!$B$4:$B$922,Demands_tra!$A32,'Growth rates'!$C$4:$C$922,$AF32))</f>
        <v>3.67298458172093</v>
      </c>
      <c r="AV32" s="6">
        <f ca="1">IF($AF32="",SUMIFS('Growth rates'!S$4:S$922,'Growth rates'!$B$4:$B$922,Demands_tra!$A32,'Growth rates'!$C$4:$C$922,$AE32),SUMIFS('Growth rates'!S$4:S$922,'Growth rates'!$B$4:$B$922,Demands_tra!$A32,'Growth rates'!$C$4:$C$922,$AF32))</f>
        <v>3.87332766037914</v>
      </c>
      <c r="AW32" s="6">
        <f ca="1">IF($AF32="",SUMIFS('Growth rates'!T$4:T$922,'Growth rates'!$B$4:$B$922,Demands_tra!$A32,'Growth rates'!$C$4:$C$922,$AE32),SUMIFS('Growth rates'!T$4:T$922,'Growth rates'!$B$4:$B$922,Demands_tra!$A32,'Growth rates'!$C$4:$C$922,$AF32))</f>
        <v>4.06283978631873</v>
      </c>
      <c r="AX32" s="6">
        <f ca="1">IF($AF32="",SUMIFS('Growth rates'!U$4:U$922,'Growth rates'!$B$4:$B$922,Demands_tra!$A32,'Growth rates'!$C$4:$C$922,$AE32),SUMIFS('Growth rates'!U$4:U$922,'Growth rates'!$B$4:$B$922,Demands_tra!$A32,'Growth rates'!$C$4:$C$922,$AF32))</f>
        <v>4.24070209561629</v>
      </c>
      <c r="AY32" s="6">
        <f ca="1">IF($AF32="",SUMIFS('Growth rates'!V$4:V$922,'Growth rates'!$B$4:$B$922,Demands_tra!$A32,'Growth rates'!$C$4:$C$922,$AE32),SUMIFS('Growth rates'!V$4:V$922,'Growth rates'!$B$4:$B$922,Demands_tra!$A32,'Growth rates'!$C$4:$C$922,$AF32))</f>
        <v>0</v>
      </c>
      <c r="AZ32" s="6">
        <f ca="1">IF($AF32="",SUMIFS('Growth rates'!W$4:W$922,'Growth rates'!$B$4:$B$922,Demands_tra!$A32,'Growth rates'!$C$4:$C$922,$AE32),SUMIFS('Growth rates'!W$4:W$922,'Growth rates'!$B$4:$B$922,Demands_tra!$A32,'Growth rates'!$C$4:$C$922,$AF32))</f>
        <v>0</v>
      </c>
      <c r="BA32" s="6">
        <f ca="1">IF($AF32="",SUMIFS('Growth rates'!X$4:X$922,'Growth rates'!$B$4:$B$922,Demands_tra!$A32,'Growth rates'!$C$4:$C$922,$AE32),SUMIFS('Growth rates'!X$4:X$922,'Growth rates'!$B$4:$B$922,Demands_tra!$A32,'Growth rates'!$C$4:$C$922,$AF32))</f>
        <v>0</v>
      </c>
      <c r="BB32" s="6">
        <f ca="1">IF($AF32="",SUMIFS('Growth rates'!Y$4:Y$922,'Growth rates'!$B$4:$B$922,Demands_tra!$A32,'Growth rates'!$C$4:$C$922,$AE32),SUMIFS('Growth rates'!Y$4:Y$922,'Growth rates'!$B$4:$B$922,Demands_tra!$A32,'Growth rates'!$C$4:$C$922,$AF32))</f>
        <v>0</v>
      </c>
      <c r="BC32" s="6">
        <f ca="1">IF($AF32="",SUMIFS('Growth rates'!Z$4:Z$922,'Growth rates'!$B$4:$B$922,Demands_tra!$A32,'Growth rates'!$C$4:$C$922,$AE32),SUMIFS('Growth rates'!Z$4:Z$922,'Growth rates'!$B$4:$B$922,Demands_tra!$A32,'Growth rates'!$C$4:$C$922,$AF32))</f>
        <v>0</v>
      </c>
      <c r="BD32" s="6">
        <f ca="1">IF($AF32="",SUMIFS('Growth rates'!AA$4:AA$922,'Growth rates'!$B$4:$B$922,Demands_tra!$A32,'Growth rates'!$C$4:$C$922,$AE32),SUMIFS('Growth rates'!AA$4:AA$922,'Growth rates'!$B$4:$B$922,Demands_tra!$A32,'Growth rates'!$C$4:$C$922,$AF32))</f>
        <v>0</v>
      </c>
      <c r="BE32" s="6">
        <f ca="1">IF($AF32="",SUMIFS('Growth rates'!AB$4:AB$922,'Growth rates'!$B$4:$B$922,Demands_tra!$A32,'Growth rates'!$C$4:$C$922,$AE32),SUMIFS('Growth rates'!AB$4:AB$922,'Growth rates'!$B$4:$B$922,Demands_tra!$A32,'Growth rates'!$C$4:$C$922,$AF32))</f>
        <v>0</v>
      </c>
      <c r="BF32" s="6">
        <f ca="1">IF($AF32="",SUMIFS('Growth rates'!AC$4:AC$922,'Growth rates'!$B$4:$B$922,Demands_tra!$A32,'Growth rates'!$C$4:$C$922,$AE32),SUMIFS('Growth rates'!AC$4:AC$922,'Growth rates'!$B$4:$B$922,Demands_tra!$A32,'Growth rates'!$C$4:$C$922,$AF32))</f>
        <v>0</v>
      </c>
      <c r="BH32" t="str">
        <f ca="1">VLOOKUP($C32,'Default drvr and elast'!$A$4:$F$49,MATCH(VLOOKUP(A32,Classification!$B$4:$D$42,3,FALSE),'Default drvr and elast'!$D$3:$F$3,0)+3,FALSE)</f>
        <v>Med2</v>
      </c>
      <c r="BJ32" s="6">
        <f ca="1">IF($BI32="",SUMIF(Elasticities!$B$5:$B$52,Demands_tra!$BH32,Elasticities!C$5:C$52),SUMIF(Elasticities!$B$5:$B$52,Demands_tra!$BI32,Elasticities!C$5:C$52))</f>
        <v>0.799999999999989</v>
      </c>
      <c r="BK32" s="6">
        <f ca="1">IF($BI32="",SUMIF(Elasticities!$B$5:$B$52,Demands_tra!$BH32,Elasticities!D$5:D$52),SUMIF(Elasticities!$B$5:$B$52,Demands_tra!$BI32,Elasticities!D$5:D$52))</f>
        <v>0.797560975609746</v>
      </c>
      <c r="BL32" s="6">
        <f ca="1">IF($BI32="",SUMIF(Elasticities!$B$5:$B$52,Demands_tra!$BH32,Elasticities!E$5:E$52),SUMIF(Elasticities!$B$5:$B$52,Demands_tra!$BI32,Elasticities!E$5:E$52))</f>
        <v>0.785365853658527</v>
      </c>
      <c r="BM32" s="6">
        <f ca="1">IF($BI32="",SUMIF(Elasticities!$B$5:$B$52,Demands_tra!$BH32,Elasticities!F$5:F$52),SUMIF(Elasticities!$B$5:$B$52,Demands_tra!$BI32,Elasticities!F$5:F$52))</f>
        <v>0.773170731707307</v>
      </c>
      <c r="BN32" s="6">
        <f ca="1">IF($BI32="",SUMIF(Elasticities!$B$5:$B$52,Demands_tra!$BH32,Elasticities!G$5:G$52),SUMIF(Elasticities!$B$5:$B$52,Demands_tra!$BI32,Elasticities!G$5:G$52))</f>
        <v>0.760975609756088</v>
      </c>
      <c r="BO32" s="6">
        <f ca="1">IF($BI32="",SUMIF(Elasticities!$B$5:$B$52,Demands_tra!$BH32,Elasticities!H$5:H$52),SUMIF(Elasticities!$B$5:$B$52,Demands_tra!$BI32,Elasticities!H$5:H$52))</f>
        <v>0.748780487804868</v>
      </c>
      <c r="BP32" s="6">
        <f ca="1">IF($BI32="",SUMIF(Elasticities!$B$5:$B$52,Demands_tra!$BH32,Elasticities!I$5:I$52),SUMIF(Elasticities!$B$5:$B$52,Demands_tra!$BI32,Elasticities!I$5:I$52))</f>
        <v>0.736585365853649</v>
      </c>
      <c r="BQ32" s="6">
        <f ca="1">IF($BI32="",SUMIF(Elasticities!$B$5:$B$52,Demands_tra!$BH32,Elasticities!J$5:J$52),SUMIF(Elasticities!$B$5:$B$52,Demands_tra!$BI32,Elasticities!J$5:J$52))</f>
        <v>0.724390243902429</v>
      </c>
      <c r="BR32" s="6">
        <f ca="1">IF($BI32="",SUMIF(Elasticities!$B$5:$B$52,Demands_tra!$BH32,Elasticities!K$5:K$52),SUMIF(Elasticities!$B$5:$B$52,Demands_tra!$BI32,Elasticities!K$5:K$52))</f>
        <v>0.71219512195121</v>
      </c>
      <c r="BS32" s="6">
        <f ca="1">IF($BI32="",SUMIF(Elasticities!$B$5:$B$52,Demands_tra!$BH32,Elasticities!L$5:L$52),SUMIF(Elasticities!$B$5:$B$52,Demands_tra!$BI32,Elasticities!L$5:L$52))</f>
        <v>0.699999999999997</v>
      </c>
      <c r="BT32" s="6">
        <f ca="1">IF($BI32="",SUMIF(Elasticities!$B$5:$B$52,Demands_tra!$BH32,Elasticities!M$5:M$52),SUMIF(Elasticities!$B$5:$B$52,Demands_tra!$BI32,Elasticities!M$5:M$52))</f>
        <v>0.687499999999996</v>
      </c>
      <c r="BU32" s="6">
        <f ca="1">IF($BI32="",SUMIF(Elasticities!$B$5:$B$52,Demands_tra!$BH32,Elasticities!N$5:N$52),SUMIF(Elasticities!$B$5:$B$52,Demands_tra!$BI32,Elasticities!N$5:N$52))</f>
        <v>0.674999999999996</v>
      </c>
      <c r="BV32" s="6">
        <f ca="1">IF($BI32="",SUMIF(Elasticities!$B$5:$B$52,Demands_tra!$BH32,Elasticities!O$5:O$52),SUMIF(Elasticities!$B$5:$B$52,Demands_tra!$BI32,Elasticities!O$5:O$52))</f>
        <v>0.662499999999996</v>
      </c>
      <c r="BW32" s="6">
        <f ca="1">IF($BI32="",SUMIF(Elasticities!$B$5:$B$52,Demands_tra!$BH32,Elasticities!P$5:P$52),SUMIF(Elasticities!$B$5:$B$52,Demands_tra!$BI32,Elasticities!P$5:P$52))</f>
        <v>0.649999999999997</v>
      </c>
      <c r="BX32" s="6">
        <f ca="1">IF($BI32="",SUMIF(Elasticities!$B$5:$B$52,Demands_tra!$BH32,Elasticities!Q$5:Q$52),SUMIF(Elasticities!$B$5:$B$52,Demands_tra!$BI32,Elasticities!Q$5:Q$52))</f>
        <v>0.637499999999997</v>
      </c>
      <c r="BY32" s="6">
        <f ca="1">IF($BI32="",SUMIF(Elasticities!$B$5:$B$52,Demands_tra!$BH32,Elasticities!R$5:R$52),SUMIF(Elasticities!$B$5:$B$52,Demands_tra!$BI32,Elasticities!R$5:R$52))</f>
        <v>0.624999999999996</v>
      </c>
      <c r="BZ32" s="6">
        <f ca="1">IF($BI32="",SUMIF(Elasticities!$B$5:$B$52,Demands_tra!$BH32,Elasticities!S$5:S$52),SUMIF(Elasticities!$B$5:$B$52,Demands_tra!$BI32,Elasticities!S$5:S$52))</f>
        <v>0.612499999999996</v>
      </c>
      <c r="CA32" s="6">
        <f ca="1">IF($BI32="",SUMIF(Elasticities!$B$5:$B$52,Demands_tra!$BH32,Elasticities!T$5:T$52),SUMIF(Elasticities!$B$5:$B$52,Demands_tra!$BI32,Elasticities!T$5:T$52))</f>
        <v>0.599999999999996</v>
      </c>
      <c r="CB32" s="6" t="e">
        <f ca="1">IF($BI32="",SUMIF(Elasticities!$B$5:$B$52,Demands_tra!$BH32,Elasticities!U$5:U$52),SUMIF(Elasticities!$B$5:$B$52,Demands_tra!$BI32,Elasticities!U$5:U$52))</f>
        <v>#VALUE!</v>
      </c>
      <c r="CC32" s="6" t="e">
        <f ca="1">IF($BI32="",SUMIF(Elasticities!$B$5:$B$52,Demands_tra!$BH32,Elasticities!V$5:V$52),SUMIF(Elasticities!$B$5:$B$52,Demands_tra!$BI32,Elasticities!V$5:V$52))</f>
        <v>#VALUE!</v>
      </c>
      <c r="CD32" s="6" t="e">
        <f ca="1">IF($BI32="",SUMIF(Elasticities!$B$5:$B$52,Demands_tra!$BH32,Elasticities!W$5:W$52),SUMIF(Elasticities!$B$5:$B$52,Demands_tra!$BI32,Elasticities!W$5:W$52))</f>
        <v>#VALUE!</v>
      </c>
      <c r="CE32" s="6" t="e">
        <f ca="1">IF($BI32="",SUMIF(Elasticities!$B$5:$B$52,Demands_tra!$BH32,Elasticities!X$5:X$52),SUMIF(Elasticities!$B$5:$B$52,Demands_tra!$BI32,Elasticities!X$5:X$52))</f>
        <v>#VALUE!</v>
      </c>
      <c r="CF32" s="6" t="e">
        <f ca="1">IF($BI32="",SUMIF(Elasticities!$B$5:$B$52,Demands_tra!$BH32,Elasticities!Y$5:Y$52),SUMIF(Elasticities!$B$5:$B$52,Demands_tra!$BI32,Elasticities!Y$5:Y$52))</f>
        <v>#VALUE!</v>
      </c>
      <c r="CG32" s="6" t="e">
        <f ca="1">IF($BI32="",SUMIF(Elasticities!$B$5:$B$52,Demands_tra!$BH32,Elasticities!Z$5:Z$52),SUMIF(Elasticities!$B$5:$B$52,Demands_tra!$BI32,Elasticities!Z$5:Z$52))</f>
        <v>#VALUE!</v>
      </c>
      <c r="CH32" s="6" t="e">
        <f ca="1">IF($BI32="",SUMIF(Elasticities!$B$5:$B$52,Demands_tra!$BH32,Elasticities!AA$5:AA$52),SUMIF(Elasticities!$B$5:$B$52,Demands_tra!$BI32,Elasticities!AA$5:AA$52))</f>
        <v>#VALUE!</v>
      </c>
      <c r="CI32" s="6" t="e">
        <f ca="1">IF($BI32="",SUMIF(Elasticities!$B$5:$B$52,Demands_tra!$BH32,Elasticities!AB$5:AB$52),SUMIF(Elasticities!$B$5:$B$52,Demands_tra!$BI32,Elasticities!AB$5:AB$52))</f>
        <v>#VALUE!</v>
      </c>
    </row>
    <row r="33" spans="1:87">
      <c r="A33" t="str">
        <f>IF(BYDem_tra!B32="","\I:",BYDem_tra!B32)</f>
        <v>Australia</v>
      </c>
      <c r="B33" t="str">
        <f>BYDem_tra!E32</f>
        <v>Trd_2w</v>
      </c>
      <c r="C33" t="str">
        <f t="shared" si="0"/>
        <v>Trd_2w</v>
      </c>
      <c r="D33" s="3">
        <f>SUMIFS(BYDem_tra!$M$2:$M$2000,BYDem_tra!$B$2:$B$2000,Demands_tra!$A33,BYDem_tra!$E$2:$E$2000,Demands_tra!$B33)</f>
        <v>10.136</v>
      </c>
      <c r="E33" s="3">
        <f ca="1" t="shared" si="1"/>
        <v>10.2012187918135</v>
      </c>
      <c r="F33" s="3">
        <f ca="1" t="shared" si="2"/>
        <v>10.5218063719303</v>
      </c>
      <c r="G33" s="3">
        <f ca="1" t="shared" si="3"/>
        <v>10.8237877485925</v>
      </c>
      <c r="H33" s="3">
        <f ca="1" t="shared" si="4"/>
        <v>11.0981933911311</v>
      </c>
      <c r="I33" s="3">
        <f ca="1" t="shared" si="5"/>
        <v>11.3517126408523</v>
      </c>
      <c r="J33" s="3">
        <f ca="1" t="shared" si="6"/>
        <v>11.5961288722843</v>
      </c>
      <c r="K33" s="3">
        <f ca="1" t="shared" si="7"/>
        <v>11.8387594405318</v>
      </c>
      <c r="L33" s="3">
        <f ca="1" t="shared" si="8"/>
        <v>12.0594980212159</v>
      </c>
      <c r="M33" s="3">
        <f ca="1" t="shared" si="9"/>
        <v>12.2592721683466</v>
      </c>
      <c r="N33" s="3">
        <f ca="1" t="shared" si="10"/>
        <v>12.4280736302691</v>
      </c>
      <c r="O33" s="3">
        <f ca="1" t="shared" si="11"/>
        <v>12.5703656537178</v>
      </c>
      <c r="P33" s="3">
        <f ca="1" t="shared" si="12"/>
        <v>12.6870303979346</v>
      </c>
      <c r="Q33" s="3">
        <f ca="1" t="shared" si="13"/>
        <v>12.7754390085566</v>
      </c>
      <c r="R33" s="3">
        <f ca="1" t="shared" si="14"/>
        <v>12.8302035513989</v>
      </c>
      <c r="S33" s="3">
        <f ca="1" t="shared" si="15"/>
        <v>12.8522951454964</v>
      </c>
      <c r="T33" s="3">
        <f ca="1" t="shared" si="16"/>
        <v>12.8493085373166</v>
      </c>
      <c r="U33" s="3">
        <f ca="1" t="shared" si="26"/>
        <v>12.8290381882884</v>
      </c>
      <c r="V33" s="3" t="e">
        <f ca="1" t="shared" si="18"/>
        <v>#VALUE!</v>
      </c>
      <c r="W33" s="3" t="e">
        <f ca="1" t="shared" si="19"/>
        <v>#DIV/0!</v>
      </c>
      <c r="X33" s="3" t="e">
        <f ca="1" t="shared" si="20"/>
        <v>#DIV/0!</v>
      </c>
      <c r="Y33" s="3" t="e">
        <f ca="1" t="shared" si="21"/>
        <v>#DIV/0!</v>
      </c>
      <c r="Z33" s="3" t="e">
        <f ca="1" t="shared" si="22"/>
        <v>#DIV/0!</v>
      </c>
      <c r="AA33" s="3" t="e">
        <f ca="1" t="shared" si="23"/>
        <v>#DIV/0!</v>
      </c>
      <c r="AB33" s="3" t="e">
        <f ca="1" t="shared" si="24"/>
        <v>#DIV/0!</v>
      </c>
      <c r="AC33" s="3" t="e">
        <f ca="1" t="shared" si="25"/>
        <v>#DIV/0!</v>
      </c>
      <c r="AE33" s="34" t="str">
        <f ca="1">VLOOKUP($C33,'Default drvr and elast'!$A$4:$C$49,MATCH(VLOOKUP(A33,Classification!$B$4:$D$99,2,FALSE),'Default drvr and elast'!$A$3:$C$3,0),FALSE)</f>
        <v>POP</v>
      </c>
      <c r="AF33" s="4"/>
      <c r="AG33" s="6">
        <f ca="1">IF($AF33="",SUMIFS('Growth rates'!D$4:D$922,'Growth rates'!$B$4:$B$922,Demands_tra!$A33,'Growth rates'!$C$4:$C$922,$AE33),SUMIFS('Growth rates'!D$4:D$922,'Growth rates'!$B$4:$B$922,Demands_tra!$A33,'Growth rates'!$C$4:$C$922,$AF33))</f>
        <v>1</v>
      </c>
      <c r="AH33" s="6">
        <f ca="1">IF($AF33="",SUMIFS('Growth rates'!E$4:E$922,'Growth rates'!$B$4:$B$922,Demands_tra!$A33,'Growth rates'!$C$4:$C$922,$AE33),SUMIFS('Growth rates'!E$4:E$922,'Growth rates'!$B$4:$B$922,Demands_tra!$A33,'Growth rates'!$C$4:$C$922,$AF33))</f>
        <v>1.00806756087954</v>
      </c>
      <c r="AI33" s="6">
        <f ca="1">IF($AF33="",SUMIFS('Growth rates'!F$4:F$922,'Growth rates'!$B$4:$B$922,Demands_tra!$A33,'Growth rates'!$C$4:$C$922,$AE33),SUMIFS('Growth rates'!F$4:F$922,'Growth rates'!$B$4:$B$922,Demands_tra!$A33,'Growth rates'!$C$4:$C$922,$AF33))</f>
        <v>1.04840536527724</v>
      </c>
      <c r="AJ33" s="6">
        <f ca="1">IF($AF33="",SUMIFS('Growth rates'!G$4:G$922,'Growth rates'!$B$4:$B$922,Demands_tra!$A33,'Growth rates'!$C$4:$C$922,$AE33),SUMIFS('Growth rates'!G$4:G$922,'Growth rates'!$B$4:$B$922,Demands_tra!$A33,'Growth rates'!$C$4:$C$922,$AF33))</f>
        <v>1.08732275330387</v>
      </c>
      <c r="AK33" s="6">
        <f ca="1">IF($AF33="",SUMIFS('Growth rates'!H$4:H$922,'Growth rates'!$B$4:$B$922,Demands_tra!$A33,'Growth rates'!$C$4:$C$922,$AE33),SUMIFS('Growth rates'!H$4:H$922,'Growth rates'!$B$4:$B$922,Demands_tra!$A33,'Growth rates'!$C$4:$C$922,$AF33))</f>
        <v>1.12354717901157</v>
      </c>
      <c r="AL33" s="6">
        <f ca="1">IF($AF33="",SUMIFS('Growth rates'!I$4:I$922,'Growth rates'!$B$4:$B$922,Demands_tra!$A33,'Growth rates'!$C$4:$C$922,$AE33),SUMIFS('Growth rates'!I$4:I$922,'Growth rates'!$B$4:$B$922,Demands_tra!$A33,'Growth rates'!$C$4:$C$922,$AF33))</f>
        <v>1.15782359835946</v>
      </c>
      <c r="AM33" s="6">
        <f ca="1">IF($AF33="",SUMIFS('Growth rates'!J$4:J$922,'Growth rates'!$B$4:$B$922,Demands_tra!$A33,'Growth rates'!$C$4:$C$922,$AE33),SUMIFS('Growth rates'!J$4:J$922,'Growth rates'!$B$4:$B$922,Demands_tra!$A33,'Growth rates'!$C$4:$C$922,$AF33))</f>
        <v>1.19166808768815</v>
      </c>
      <c r="AN33" s="6">
        <f ca="1">IF($AF33="",SUMIFS('Growth rates'!K$4:K$922,'Growth rates'!$B$4:$B$922,Demands_tra!$A33,'Growth rates'!$C$4:$C$922,$AE33),SUMIFS('Growth rates'!K$4:K$922,'Growth rates'!$B$4:$B$922,Demands_tra!$A33,'Growth rates'!$C$4:$C$922,$AF33))</f>
        <v>1.22608843109086</v>
      </c>
      <c r="AO33" s="6">
        <f ca="1">IF($AF33="",SUMIFS('Growth rates'!L$4:L$922,'Growth rates'!$B$4:$B$922,Demands_tra!$A33,'Growth rates'!$C$4:$C$922,$AE33),SUMIFS('Growth rates'!L$4:L$922,'Growth rates'!$B$4:$B$922,Demands_tra!$A33,'Growth rates'!$C$4:$C$922,$AF33))</f>
        <v>1.25818767846711</v>
      </c>
      <c r="AP33" s="6">
        <f ca="1">IF($AF33="",SUMIFS('Growth rates'!M$4:M$922,'Growth rates'!$B$4:$B$922,Demands_tra!$A33,'Growth rates'!$C$4:$C$922,$AE33),SUMIFS('Growth rates'!M$4:M$922,'Growth rates'!$B$4:$B$922,Demands_tra!$A33,'Growth rates'!$C$4:$C$922,$AF33))</f>
        <v>1.28796306735902</v>
      </c>
      <c r="AQ33" s="6">
        <f ca="1">IF($AF33="",SUMIFS('Growth rates'!N$4:N$922,'Growth rates'!$B$4:$B$922,Demands_tra!$A33,'Growth rates'!$C$4:$C$922,$AE33),SUMIFS('Growth rates'!N$4:N$922,'Growth rates'!$B$4:$B$922,Demands_tra!$A33,'Growth rates'!$C$4:$C$922,$AF33))</f>
        <v>1.31375846481219</v>
      </c>
      <c r="AR33" s="6">
        <f ca="1">IF($AF33="",SUMIFS('Growth rates'!O$4:O$922,'Growth rates'!$B$4:$B$922,Demands_tra!$A33,'Growth rates'!$C$4:$C$922,$AE33),SUMIFS('Growth rates'!O$4:O$922,'Growth rates'!$B$4:$B$922,Demands_tra!$A33,'Growth rates'!$C$4:$C$922,$AF33))</f>
        <v>1.33604222582596</v>
      </c>
      <c r="AS33" s="6">
        <f ca="1">IF($AF33="",SUMIFS('Growth rates'!P$4:P$922,'Growth rates'!$B$4:$B$922,Demands_tra!$A33,'Growth rates'!$C$4:$C$922,$AE33),SUMIFS('Growth rates'!P$4:P$922,'Growth rates'!$B$4:$B$922,Demands_tra!$A33,'Growth rates'!$C$4:$C$922,$AF33))</f>
        <v>1.35475878553354</v>
      </c>
      <c r="AT33" s="6">
        <f ca="1">IF($AF33="",SUMIFS('Growth rates'!Q$4:Q$922,'Growth rates'!$B$4:$B$922,Demands_tra!$A33,'Growth rates'!$C$4:$C$922,$AE33),SUMIFS('Growth rates'!Q$4:Q$922,'Growth rates'!$B$4:$B$922,Demands_tra!$A33,'Growth rates'!$C$4:$C$922,$AF33))</f>
        <v>1.36928268401038</v>
      </c>
      <c r="AU33" s="6">
        <f ca="1">IF($AF33="",SUMIFS('Growth rates'!R$4:R$922,'Growth rates'!$B$4:$B$922,Demands_tra!$A33,'Growth rates'!$C$4:$C$922,$AE33),SUMIFS('Growth rates'!R$4:R$922,'Growth rates'!$B$4:$B$922,Demands_tra!$A33,'Growth rates'!$C$4:$C$922,$AF33))</f>
        <v>1.37849007446916</v>
      </c>
      <c r="AV33" s="6">
        <f ca="1">IF($AF33="",SUMIFS('Growth rates'!S$4:S$922,'Growth rates'!$B$4:$B$922,Demands_tra!$A33,'Growth rates'!$C$4:$C$922,$AE33),SUMIFS('Growth rates'!S$4:S$922,'Growth rates'!$B$4:$B$922,Demands_tra!$A33,'Growth rates'!$C$4:$C$922,$AF33))</f>
        <v>1.38228774368874</v>
      </c>
      <c r="AW33" s="6">
        <f ca="1">IF($AF33="",SUMIFS('Growth rates'!T$4:T$922,'Growth rates'!$B$4:$B$922,Demands_tra!$A33,'Growth rates'!$C$4:$C$922,$AE33),SUMIFS('Growth rates'!T$4:T$922,'Growth rates'!$B$4:$B$922,Demands_tra!$A33,'Growth rates'!$C$4:$C$922,$AF33))</f>
        <v>1.3817633107947</v>
      </c>
      <c r="AX33" s="6">
        <f ca="1">IF($AF33="",SUMIFS('Growth rates'!U$4:U$922,'Growth rates'!$B$4:$B$922,Demands_tra!$A33,'Growth rates'!$C$4:$C$922,$AE33),SUMIFS('Growth rates'!U$4:U$922,'Growth rates'!$B$4:$B$922,Demands_tra!$A33,'Growth rates'!$C$4:$C$922,$AF33))</f>
        <v>1.37813032352762</v>
      </c>
      <c r="AY33" s="6">
        <f ca="1">IF($AF33="",SUMIFS('Growth rates'!V$4:V$922,'Growth rates'!$B$4:$B$922,Demands_tra!$A33,'Growth rates'!$C$4:$C$922,$AE33),SUMIFS('Growth rates'!V$4:V$922,'Growth rates'!$B$4:$B$922,Demands_tra!$A33,'Growth rates'!$C$4:$C$922,$AF33))</f>
        <v>0</v>
      </c>
      <c r="AZ33" s="6">
        <f ca="1">IF($AF33="",SUMIFS('Growth rates'!W$4:W$922,'Growth rates'!$B$4:$B$922,Demands_tra!$A33,'Growth rates'!$C$4:$C$922,$AE33),SUMIFS('Growth rates'!W$4:W$922,'Growth rates'!$B$4:$B$922,Demands_tra!$A33,'Growth rates'!$C$4:$C$922,$AF33))</f>
        <v>0</v>
      </c>
      <c r="BA33" s="6">
        <f ca="1">IF($AF33="",SUMIFS('Growth rates'!X$4:X$922,'Growth rates'!$B$4:$B$922,Demands_tra!$A33,'Growth rates'!$C$4:$C$922,$AE33),SUMIFS('Growth rates'!X$4:X$922,'Growth rates'!$B$4:$B$922,Demands_tra!$A33,'Growth rates'!$C$4:$C$922,$AF33))</f>
        <v>0</v>
      </c>
      <c r="BB33" s="6">
        <f ca="1">IF($AF33="",SUMIFS('Growth rates'!Y$4:Y$922,'Growth rates'!$B$4:$B$922,Demands_tra!$A33,'Growth rates'!$C$4:$C$922,$AE33),SUMIFS('Growth rates'!Y$4:Y$922,'Growth rates'!$B$4:$B$922,Demands_tra!$A33,'Growth rates'!$C$4:$C$922,$AF33))</f>
        <v>0</v>
      </c>
      <c r="BC33" s="6">
        <f ca="1">IF($AF33="",SUMIFS('Growth rates'!Z$4:Z$922,'Growth rates'!$B$4:$B$922,Demands_tra!$A33,'Growth rates'!$C$4:$C$922,$AE33),SUMIFS('Growth rates'!Z$4:Z$922,'Growth rates'!$B$4:$B$922,Demands_tra!$A33,'Growth rates'!$C$4:$C$922,$AF33))</f>
        <v>0</v>
      </c>
      <c r="BD33" s="6">
        <f ca="1">IF($AF33="",SUMIFS('Growth rates'!AA$4:AA$922,'Growth rates'!$B$4:$B$922,Demands_tra!$A33,'Growth rates'!$C$4:$C$922,$AE33),SUMIFS('Growth rates'!AA$4:AA$922,'Growth rates'!$B$4:$B$922,Demands_tra!$A33,'Growth rates'!$C$4:$C$922,$AF33))</f>
        <v>0</v>
      </c>
      <c r="BE33" s="6">
        <f ca="1">IF($AF33="",SUMIFS('Growth rates'!AB$4:AB$922,'Growth rates'!$B$4:$B$922,Demands_tra!$A33,'Growth rates'!$C$4:$C$922,$AE33),SUMIFS('Growth rates'!AB$4:AB$922,'Growth rates'!$B$4:$B$922,Demands_tra!$A33,'Growth rates'!$C$4:$C$922,$AF33))</f>
        <v>0</v>
      </c>
      <c r="BF33" s="6">
        <f ca="1">IF($AF33="",SUMIFS('Growth rates'!AC$4:AC$922,'Growth rates'!$B$4:$B$922,Demands_tra!$A33,'Growth rates'!$C$4:$C$922,$AE33),SUMIFS('Growth rates'!AC$4:AC$922,'Growth rates'!$B$4:$B$922,Demands_tra!$A33,'Growth rates'!$C$4:$C$922,$AF33))</f>
        <v>0</v>
      </c>
      <c r="BH33" t="str">
        <f ca="1">VLOOKUP($C33,'Default drvr and elast'!$A$4:$F$49,MATCH(VLOOKUP(A33,Classification!$B$4:$D$42,3,FALSE),'Default drvr and elast'!$D$3:$F$3,0)+3,FALSE)</f>
        <v>Med2</v>
      </c>
      <c r="BJ33" s="6">
        <f ca="1">IF($BI33="",SUMIF(Elasticities!$B$5:$B$52,Demands_tra!$BH33,Elasticities!C$5:C$52),SUMIF(Elasticities!$B$5:$B$52,Demands_tra!$BI33,Elasticities!C$5:C$52))</f>
        <v>0.799999999999989</v>
      </c>
      <c r="BK33" s="6">
        <f ca="1">IF($BI33="",SUMIF(Elasticities!$B$5:$B$52,Demands_tra!$BH33,Elasticities!D$5:D$52),SUMIF(Elasticities!$B$5:$B$52,Demands_tra!$BI33,Elasticities!D$5:D$52))</f>
        <v>0.797560975609746</v>
      </c>
      <c r="BL33" s="6">
        <f ca="1">IF($BI33="",SUMIF(Elasticities!$B$5:$B$52,Demands_tra!$BH33,Elasticities!E$5:E$52),SUMIF(Elasticities!$B$5:$B$52,Demands_tra!$BI33,Elasticities!E$5:E$52))</f>
        <v>0.785365853658527</v>
      </c>
      <c r="BM33" s="6">
        <f ca="1">IF($BI33="",SUMIF(Elasticities!$B$5:$B$52,Demands_tra!$BH33,Elasticities!F$5:F$52),SUMIF(Elasticities!$B$5:$B$52,Demands_tra!$BI33,Elasticities!F$5:F$52))</f>
        <v>0.773170731707307</v>
      </c>
      <c r="BN33" s="6">
        <f ca="1">IF($BI33="",SUMIF(Elasticities!$B$5:$B$52,Demands_tra!$BH33,Elasticities!G$5:G$52),SUMIF(Elasticities!$B$5:$B$52,Demands_tra!$BI33,Elasticities!G$5:G$52))</f>
        <v>0.760975609756088</v>
      </c>
      <c r="BO33" s="6">
        <f ca="1">IF($BI33="",SUMIF(Elasticities!$B$5:$B$52,Demands_tra!$BH33,Elasticities!H$5:H$52),SUMIF(Elasticities!$B$5:$B$52,Demands_tra!$BI33,Elasticities!H$5:H$52))</f>
        <v>0.748780487804868</v>
      </c>
      <c r="BP33" s="6">
        <f ca="1">IF($BI33="",SUMIF(Elasticities!$B$5:$B$52,Demands_tra!$BH33,Elasticities!I$5:I$52),SUMIF(Elasticities!$B$5:$B$52,Demands_tra!$BI33,Elasticities!I$5:I$52))</f>
        <v>0.736585365853649</v>
      </c>
      <c r="BQ33" s="6">
        <f ca="1">IF($BI33="",SUMIF(Elasticities!$B$5:$B$52,Demands_tra!$BH33,Elasticities!J$5:J$52),SUMIF(Elasticities!$B$5:$B$52,Demands_tra!$BI33,Elasticities!J$5:J$52))</f>
        <v>0.724390243902429</v>
      </c>
      <c r="BR33" s="6">
        <f ca="1">IF($BI33="",SUMIF(Elasticities!$B$5:$B$52,Demands_tra!$BH33,Elasticities!K$5:K$52),SUMIF(Elasticities!$B$5:$B$52,Demands_tra!$BI33,Elasticities!K$5:K$52))</f>
        <v>0.71219512195121</v>
      </c>
      <c r="BS33" s="6">
        <f ca="1">IF($BI33="",SUMIF(Elasticities!$B$5:$B$52,Demands_tra!$BH33,Elasticities!L$5:L$52),SUMIF(Elasticities!$B$5:$B$52,Demands_tra!$BI33,Elasticities!L$5:L$52))</f>
        <v>0.699999999999997</v>
      </c>
      <c r="BT33" s="6">
        <f ca="1">IF($BI33="",SUMIF(Elasticities!$B$5:$B$52,Demands_tra!$BH33,Elasticities!M$5:M$52),SUMIF(Elasticities!$B$5:$B$52,Demands_tra!$BI33,Elasticities!M$5:M$52))</f>
        <v>0.687499999999996</v>
      </c>
      <c r="BU33" s="6">
        <f ca="1">IF($BI33="",SUMIF(Elasticities!$B$5:$B$52,Demands_tra!$BH33,Elasticities!N$5:N$52),SUMIF(Elasticities!$B$5:$B$52,Demands_tra!$BI33,Elasticities!N$5:N$52))</f>
        <v>0.674999999999996</v>
      </c>
      <c r="BV33" s="6">
        <f ca="1">IF($BI33="",SUMIF(Elasticities!$B$5:$B$52,Demands_tra!$BH33,Elasticities!O$5:O$52),SUMIF(Elasticities!$B$5:$B$52,Demands_tra!$BI33,Elasticities!O$5:O$52))</f>
        <v>0.662499999999996</v>
      </c>
      <c r="BW33" s="6">
        <f ca="1">IF($BI33="",SUMIF(Elasticities!$B$5:$B$52,Demands_tra!$BH33,Elasticities!P$5:P$52),SUMIF(Elasticities!$B$5:$B$52,Demands_tra!$BI33,Elasticities!P$5:P$52))</f>
        <v>0.649999999999997</v>
      </c>
      <c r="BX33" s="6">
        <f ca="1">IF($BI33="",SUMIF(Elasticities!$B$5:$B$52,Demands_tra!$BH33,Elasticities!Q$5:Q$52),SUMIF(Elasticities!$B$5:$B$52,Demands_tra!$BI33,Elasticities!Q$5:Q$52))</f>
        <v>0.637499999999997</v>
      </c>
      <c r="BY33" s="6">
        <f ca="1">IF($BI33="",SUMIF(Elasticities!$B$5:$B$52,Demands_tra!$BH33,Elasticities!R$5:R$52),SUMIF(Elasticities!$B$5:$B$52,Demands_tra!$BI33,Elasticities!R$5:R$52))</f>
        <v>0.624999999999996</v>
      </c>
      <c r="BZ33" s="6">
        <f ca="1">IF($BI33="",SUMIF(Elasticities!$B$5:$B$52,Demands_tra!$BH33,Elasticities!S$5:S$52),SUMIF(Elasticities!$B$5:$B$52,Demands_tra!$BI33,Elasticities!S$5:S$52))</f>
        <v>0.612499999999996</v>
      </c>
      <c r="CA33" s="6">
        <f ca="1">IF($BI33="",SUMIF(Elasticities!$B$5:$B$52,Demands_tra!$BH33,Elasticities!T$5:T$52),SUMIF(Elasticities!$B$5:$B$52,Demands_tra!$BI33,Elasticities!T$5:T$52))</f>
        <v>0.599999999999996</v>
      </c>
      <c r="CB33" s="6" t="e">
        <f ca="1">IF($BI33="",SUMIF(Elasticities!$B$5:$B$52,Demands_tra!$BH33,Elasticities!U$5:U$52),SUMIF(Elasticities!$B$5:$B$52,Demands_tra!$BI33,Elasticities!U$5:U$52))</f>
        <v>#VALUE!</v>
      </c>
      <c r="CC33" s="6" t="e">
        <f ca="1">IF($BI33="",SUMIF(Elasticities!$B$5:$B$52,Demands_tra!$BH33,Elasticities!V$5:V$52),SUMIF(Elasticities!$B$5:$B$52,Demands_tra!$BI33,Elasticities!V$5:V$52))</f>
        <v>#VALUE!</v>
      </c>
      <c r="CD33" s="6" t="e">
        <f ca="1">IF($BI33="",SUMIF(Elasticities!$B$5:$B$52,Demands_tra!$BH33,Elasticities!W$5:W$52),SUMIF(Elasticities!$B$5:$B$52,Demands_tra!$BI33,Elasticities!W$5:W$52))</f>
        <v>#VALUE!</v>
      </c>
      <c r="CE33" s="6" t="e">
        <f ca="1">IF($BI33="",SUMIF(Elasticities!$B$5:$B$52,Demands_tra!$BH33,Elasticities!X$5:X$52),SUMIF(Elasticities!$B$5:$B$52,Demands_tra!$BI33,Elasticities!X$5:X$52))</f>
        <v>#VALUE!</v>
      </c>
      <c r="CF33" s="6" t="e">
        <f ca="1">IF($BI33="",SUMIF(Elasticities!$B$5:$B$52,Demands_tra!$BH33,Elasticities!Y$5:Y$52),SUMIF(Elasticities!$B$5:$B$52,Demands_tra!$BI33,Elasticities!Y$5:Y$52))</f>
        <v>#VALUE!</v>
      </c>
      <c r="CG33" s="6" t="e">
        <f ca="1">IF($BI33="",SUMIF(Elasticities!$B$5:$B$52,Demands_tra!$BH33,Elasticities!Z$5:Z$52),SUMIF(Elasticities!$B$5:$B$52,Demands_tra!$BI33,Elasticities!Z$5:Z$52))</f>
        <v>#VALUE!</v>
      </c>
      <c r="CH33" s="6" t="e">
        <f ca="1">IF($BI33="",SUMIF(Elasticities!$B$5:$B$52,Demands_tra!$BH33,Elasticities!AA$5:AA$52),SUMIF(Elasticities!$B$5:$B$52,Demands_tra!$BI33,Elasticities!AA$5:AA$52))</f>
        <v>#VALUE!</v>
      </c>
      <c r="CI33" s="6" t="e">
        <f ca="1">IF($BI33="",SUMIF(Elasticities!$B$5:$B$52,Demands_tra!$BH33,Elasticities!AB$5:AB$52),SUMIF(Elasticities!$B$5:$B$52,Demands_tra!$BI33,Elasticities!AB$5:AB$52))</f>
        <v>#VALUE!</v>
      </c>
    </row>
    <row r="34" spans="1:87">
      <c r="A34" t="str">
        <f>IF(BYDem_tra!B33="","\I:",BYDem_tra!B33)</f>
        <v>Australia</v>
      </c>
      <c r="B34" t="str">
        <f>BYDem_tra!E33</f>
        <v>Trd_3w</v>
      </c>
      <c r="C34" t="str">
        <f t="shared" si="0"/>
        <v>Trd_3w</v>
      </c>
      <c r="D34" s="3">
        <f>SUMIFS(BYDem_tra!$M$2:$M$2000,BYDem_tra!$B$2:$B$2000,Demands_tra!$A34,BYDem_tra!$E$2:$E$2000,Demands_tra!$B34)</f>
        <v>0</v>
      </c>
      <c r="E34" s="3">
        <f ca="1" t="shared" si="1"/>
        <v>0</v>
      </c>
      <c r="F34" s="3">
        <f ca="1" t="shared" si="2"/>
        <v>0</v>
      </c>
      <c r="G34" s="3">
        <f ca="1" t="shared" si="3"/>
        <v>0</v>
      </c>
      <c r="H34" s="3">
        <f ca="1" t="shared" si="4"/>
        <v>0</v>
      </c>
      <c r="I34" s="3">
        <f ca="1" t="shared" si="5"/>
        <v>0</v>
      </c>
      <c r="J34" s="3">
        <f ca="1" t="shared" si="6"/>
        <v>0</v>
      </c>
      <c r="K34" s="3">
        <f ca="1" t="shared" si="7"/>
        <v>0</v>
      </c>
      <c r="L34" s="3">
        <f ca="1" t="shared" si="8"/>
        <v>0</v>
      </c>
      <c r="M34" s="3">
        <f ca="1" t="shared" si="9"/>
        <v>0</v>
      </c>
      <c r="N34" s="3">
        <f ca="1" t="shared" si="10"/>
        <v>0</v>
      </c>
      <c r="O34" s="3">
        <f ca="1" t="shared" si="11"/>
        <v>0</v>
      </c>
      <c r="P34" s="3">
        <f ca="1" t="shared" si="12"/>
        <v>0</v>
      </c>
      <c r="Q34" s="3">
        <f ca="1" t="shared" si="13"/>
        <v>0</v>
      </c>
      <c r="R34" s="3">
        <f ca="1" t="shared" si="14"/>
        <v>0</v>
      </c>
      <c r="S34" s="3">
        <f ca="1" t="shared" si="15"/>
        <v>0</v>
      </c>
      <c r="T34" s="3">
        <f ca="1" t="shared" si="16"/>
        <v>0</v>
      </c>
      <c r="U34" s="3">
        <f ca="1" t="shared" si="26"/>
        <v>0</v>
      </c>
      <c r="V34" s="3" t="e">
        <f ca="1" t="shared" si="18"/>
        <v>#VALUE!</v>
      </c>
      <c r="W34" s="3" t="e">
        <f ca="1" t="shared" si="19"/>
        <v>#DIV/0!</v>
      </c>
      <c r="X34" s="3" t="e">
        <f ca="1" t="shared" si="20"/>
        <v>#DIV/0!</v>
      </c>
      <c r="Y34" s="3" t="e">
        <f ca="1" t="shared" si="21"/>
        <v>#DIV/0!</v>
      </c>
      <c r="Z34" s="3" t="e">
        <f ca="1" t="shared" si="22"/>
        <v>#DIV/0!</v>
      </c>
      <c r="AA34" s="3" t="e">
        <f ca="1" t="shared" si="23"/>
        <v>#DIV/0!</v>
      </c>
      <c r="AB34" s="3" t="e">
        <f ca="1" t="shared" si="24"/>
        <v>#DIV/0!</v>
      </c>
      <c r="AC34" s="3" t="e">
        <f ca="1" t="shared" si="25"/>
        <v>#DIV/0!</v>
      </c>
      <c r="AE34" s="34" t="str">
        <f ca="1">VLOOKUP($C34,'Default drvr and elast'!$A$4:$C$49,MATCH(VLOOKUP(A34,Classification!$B$4:$D$99,2,FALSE),'Default drvr and elast'!$A$3:$C$3,0),FALSE)</f>
        <v>POP</v>
      </c>
      <c r="AF34" s="4"/>
      <c r="AG34" s="6">
        <f ca="1">IF($AF34="",SUMIFS('Growth rates'!D$4:D$922,'Growth rates'!$B$4:$B$922,Demands_tra!$A34,'Growth rates'!$C$4:$C$922,$AE34),SUMIFS('Growth rates'!D$4:D$922,'Growth rates'!$B$4:$B$922,Demands_tra!$A34,'Growth rates'!$C$4:$C$922,$AF34))</f>
        <v>1</v>
      </c>
      <c r="AH34" s="6">
        <f ca="1">IF($AF34="",SUMIFS('Growth rates'!E$4:E$922,'Growth rates'!$B$4:$B$922,Demands_tra!$A34,'Growth rates'!$C$4:$C$922,$AE34),SUMIFS('Growth rates'!E$4:E$922,'Growth rates'!$B$4:$B$922,Demands_tra!$A34,'Growth rates'!$C$4:$C$922,$AF34))</f>
        <v>1.00806756087954</v>
      </c>
      <c r="AI34" s="6">
        <f ca="1">IF($AF34="",SUMIFS('Growth rates'!F$4:F$922,'Growth rates'!$B$4:$B$922,Demands_tra!$A34,'Growth rates'!$C$4:$C$922,$AE34),SUMIFS('Growth rates'!F$4:F$922,'Growth rates'!$B$4:$B$922,Demands_tra!$A34,'Growth rates'!$C$4:$C$922,$AF34))</f>
        <v>1.04840536527724</v>
      </c>
      <c r="AJ34" s="6">
        <f ca="1">IF($AF34="",SUMIFS('Growth rates'!G$4:G$922,'Growth rates'!$B$4:$B$922,Demands_tra!$A34,'Growth rates'!$C$4:$C$922,$AE34),SUMIFS('Growth rates'!G$4:G$922,'Growth rates'!$B$4:$B$922,Demands_tra!$A34,'Growth rates'!$C$4:$C$922,$AF34))</f>
        <v>1.08732275330387</v>
      </c>
      <c r="AK34" s="6">
        <f ca="1">IF($AF34="",SUMIFS('Growth rates'!H$4:H$922,'Growth rates'!$B$4:$B$922,Demands_tra!$A34,'Growth rates'!$C$4:$C$922,$AE34),SUMIFS('Growth rates'!H$4:H$922,'Growth rates'!$B$4:$B$922,Demands_tra!$A34,'Growth rates'!$C$4:$C$922,$AF34))</f>
        <v>1.12354717901157</v>
      </c>
      <c r="AL34" s="6">
        <f ca="1">IF($AF34="",SUMIFS('Growth rates'!I$4:I$922,'Growth rates'!$B$4:$B$922,Demands_tra!$A34,'Growth rates'!$C$4:$C$922,$AE34),SUMIFS('Growth rates'!I$4:I$922,'Growth rates'!$B$4:$B$922,Demands_tra!$A34,'Growth rates'!$C$4:$C$922,$AF34))</f>
        <v>1.15782359835946</v>
      </c>
      <c r="AM34" s="6">
        <f ca="1">IF($AF34="",SUMIFS('Growth rates'!J$4:J$922,'Growth rates'!$B$4:$B$922,Demands_tra!$A34,'Growth rates'!$C$4:$C$922,$AE34),SUMIFS('Growth rates'!J$4:J$922,'Growth rates'!$B$4:$B$922,Demands_tra!$A34,'Growth rates'!$C$4:$C$922,$AF34))</f>
        <v>1.19166808768815</v>
      </c>
      <c r="AN34" s="6">
        <f ca="1">IF($AF34="",SUMIFS('Growth rates'!K$4:K$922,'Growth rates'!$B$4:$B$922,Demands_tra!$A34,'Growth rates'!$C$4:$C$922,$AE34),SUMIFS('Growth rates'!K$4:K$922,'Growth rates'!$B$4:$B$922,Demands_tra!$A34,'Growth rates'!$C$4:$C$922,$AF34))</f>
        <v>1.22608843109086</v>
      </c>
      <c r="AO34" s="6">
        <f ca="1">IF($AF34="",SUMIFS('Growth rates'!L$4:L$922,'Growth rates'!$B$4:$B$922,Demands_tra!$A34,'Growth rates'!$C$4:$C$922,$AE34),SUMIFS('Growth rates'!L$4:L$922,'Growth rates'!$B$4:$B$922,Demands_tra!$A34,'Growth rates'!$C$4:$C$922,$AF34))</f>
        <v>1.25818767846711</v>
      </c>
      <c r="AP34" s="6">
        <f ca="1">IF($AF34="",SUMIFS('Growth rates'!M$4:M$922,'Growth rates'!$B$4:$B$922,Demands_tra!$A34,'Growth rates'!$C$4:$C$922,$AE34),SUMIFS('Growth rates'!M$4:M$922,'Growth rates'!$B$4:$B$922,Demands_tra!$A34,'Growth rates'!$C$4:$C$922,$AF34))</f>
        <v>1.28796306735902</v>
      </c>
      <c r="AQ34" s="6">
        <f ca="1">IF($AF34="",SUMIFS('Growth rates'!N$4:N$922,'Growth rates'!$B$4:$B$922,Demands_tra!$A34,'Growth rates'!$C$4:$C$922,$AE34),SUMIFS('Growth rates'!N$4:N$922,'Growth rates'!$B$4:$B$922,Demands_tra!$A34,'Growth rates'!$C$4:$C$922,$AF34))</f>
        <v>1.31375846481219</v>
      </c>
      <c r="AR34" s="6">
        <f ca="1">IF($AF34="",SUMIFS('Growth rates'!O$4:O$922,'Growth rates'!$B$4:$B$922,Demands_tra!$A34,'Growth rates'!$C$4:$C$922,$AE34),SUMIFS('Growth rates'!O$4:O$922,'Growth rates'!$B$4:$B$922,Demands_tra!$A34,'Growth rates'!$C$4:$C$922,$AF34))</f>
        <v>1.33604222582596</v>
      </c>
      <c r="AS34" s="6">
        <f ca="1">IF($AF34="",SUMIFS('Growth rates'!P$4:P$922,'Growth rates'!$B$4:$B$922,Demands_tra!$A34,'Growth rates'!$C$4:$C$922,$AE34),SUMIFS('Growth rates'!P$4:P$922,'Growth rates'!$B$4:$B$922,Demands_tra!$A34,'Growth rates'!$C$4:$C$922,$AF34))</f>
        <v>1.35475878553354</v>
      </c>
      <c r="AT34" s="6">
        <f ca="1">IF($AF34="",SUMIFS('Growth rates'!Q$4:Q$922,'Growth rates'!$B$4:$B$922,Demands_tra!$A34,'Growth rates'!$C$4:$C$922,$AE34),SUMIFS('Growth rates'!Q$4:Q$922,'Growth rates'!$B$4:$B$922,Demands_tra!$A34,'Growth rates'!$C$4:$C$922,$AF34))</f>
        <v>1.36928268401038</v>
      </c>
      <c r="AU34" s="6">
        <f ca="1">IF($AF34="",SUMIFS('Growth rates'!R$4:R$922,'Growth rates'!$B$4:$B$922,Demands_tra!$A34,'Growth rates'!$C$4:$C$922,$AE34),SUMIFS('Growth rates'!R$4:R$922,'Growth rates'!$B$4:$B$922,Demands_tra!$A34,'Growth rates'!$C$4:$C$922,$AF34))</f>
        <v>1.37849007446916</v>
      </c>
      <c r="AV34" s="6">
        <f ca="1">IF($AF34="",SUMIFS('Growth rates'!S$4:S$922,'Growth rates'!$B$4:$B$922,Demands_tra!$A34,'Growth rates'!$C$4:$C$922,$AE34),SUMIFS('Growth rates'!S$4:S$922,'Growth rates'!$B$4:$B$922,Demands_tra!$A34,'Growth rates'!$C$4:$C$922,$AF34))</f>
        <v>1.38228774368874</v>
      </c>
      <c r="AW34" s="6">
        <f ca="1">IF($AF34="",SUMIFS('Growth rates'!T$4:T$922,'Growth rates'!$B$4:$B$922,Demands_tra!$A34,'Growth rates'!$C$4:$C$922,$AE34),SUMIFS('Growth rates'!T$4:T$922,'Growth rates'!$B$4:$B$922,Demands_tra!$A34,'Growth rates'!$C$4:$C$922,$AF34))</f>
        <v>1.3817633107947</v>
      </c>
      <c r="AX34" s="6">
        <f ca="1">IF($AF34="",SUMIFS('Growth rates'!U$4:U$922,'Growth rates'!$B$4:$B$922,Demands_tra!$A34,'Growth rates'!$C$4:$C$922,$AE34),SUMIFS('Growth rates'!U$4:U$922,'Growth rates'!$B$4:$B$922,Demands_tra!$A34,'Growth rates'!$C$4:$C$922,$AF34))</f>
        <v>1.37813032352762</v>
      </c>
      <c r="AY34" s="6">
        <f ca="1">IF($AF34="",SUMIFS('Growth rates'!V$4:V$922,'Growth rates'!$B$4:$B$922,Demands_tra!$A34,'Growth rates'!$C$4:$C$922,$AE34),SUMIFS('Growth rates'!V$4:V$922,'Growth rates'!$B$4:$B$922,Demands_tra!$A34,'Growth rates'!$C$4:$C$922,$AF34))</f>
        <v>0</v>
      </c>
      <c r="AZ34" s="6">
        <f ca="1">IF($AF34="",SUMIFS('Growth rates'!W$4:W$922,'Growth rates'!$B$4:$B$922,Demands_tra!$A34,'Growth rates'!$C$4:$C$922,$AE34),SUMIFS('Growth rates'!W$4:W$922,'Growth rates'!$B$4:$B$922,Demands_tra!$A34,'Growth rates'!$C$4:$C$922,$AF34))</f>
        <v>0</v>
      </c>
      <c r="BA34" s="6">
        <f ca="1">IF($AF34="",SUMIFS('Growth rates'!X$4:X$922,'Growth rates'!$B$4:$B$922,Demands_tra!$A34,'Growth rates'!$C$4:$C$922,$AE34),SUMIFS('Growth rates'!X$4:X$922,'Growth rates'!$B$4:$B$922,Demands_tra!$A34,'Growth rates'!$C$4:$C$922,$AF34))</f>
        <v>0</v>
      </c>
      <c r="BB34" s="6">
        <f ca="1">IF($AF34="",SUMIFS('Growth rates'!Y$4:Y$922,'Growth rates'!$B$4:$B$922,Demands_tra!$A34,'Growth rates'!$C$4:$C$922,$AE34),SUMIFS('Growth rates'!Y$4:Y$922,'Growth rates'!$B$4:$B$922,Demands_tra!$A34,'Growth rates'!$C$4:$C$922,$AF34))</f>
        <v>0</v>
      </c>
      <c r="BC34" s="6">
        <f ca="1">IF($AF34="",SUMIFS('Growth rates'!Z$4:Z$922,'Growth rates'!$B$4:$B$922,Demands_tra!$A34,'Growth rates'!$C$4:$C$922,$AE34),SUMIFS('Growth rates'!Z$4:Z$922,'Growth rates'!$B$4:$B$922,Demands_tra!$A34,'Growth rates'!$C$4:$C$922,$AF34))</f>
        <v>0</v>
      </c>
      <c r="BD34" s="6">
        <f ca="1">IF($AF34="",SUMIFS('Growth rates'!AA$4:AA$922,'Growth rates'!$B$4:$B$922,Demands_tra!$A34,'Growth rates'!$C$4:$C$922,$AE34),SUMIFS('Growth rates'!AA$4:AA$922,'Growth rates'!$B$4:$B$922,Demands_tra!$A34,'Growth rates'!$C$4:$C$922,$AF34))</f>
        <v>0</v>
      </c>
      <c r="BE34" s="6">
        <f ca="1">IF($AF34="",SUMIFS('Growth rates'!AB$4:AB$922,'Growth rates'!$B$4:$B$922,Demands_tra!$A34,'Growth rates'!$C$4:$C$922,$AE34),SUMIFS('Growth rates'!AB$4:AB$922,'Growth rates'!$B$4:$B$922,Demands_tra!$A34,'Growth rates'!$C$4:$C$922,$AF34))</f>
        <v>0</v>
      </c>
      <c r="BF34" s="6">
        <f ca="1">IF($AF34="",SUMIFS('Growth rates'!AC$4:AC$922,'Growth rates'!$B$4:$B$922,Demands_tra!$A34,'Growth rates'!$C$4:$C$922,$AE34),SUMIFS('Growth rates'!AC$4:AC$922,'Growth rates'!$B$4:$B$922,Demands_tra!$A34,'Growth rates'!$C$4:$C$922,$AF34))</f>
        <v>0</v>
      </c>
      <c r="BH34" t="str">
        <f ca="1">VLOOKUP($C34,'Default drvr and elast'!$A$4:$F$49,MATCH(VLOOKUP(A34,Classification!$B$4:$D$42,3,FALSE),'Default drvr and elast'!$D$3:$F$3,0)+3,FALSE)</f>
        <v>Med2</v>
      </c>
      <c r="BJ34" s="6">
        <f ca="1">IF($BI34="",SUMIF(Elasticities!$B$5:$B$52,Demands_tra!$BH34,Elasticities!C$5:C$52),SUMIF(Elasticities!$B$5:$B$52,Demands_tra!$BI34,Elasticities!C$5:C$52))</f>
        <v>0.799999999999989</v>
      </c>
      <c r="BK34" s="6">
        <f ca="1">IF($BI34="",SUMIF(Elasticities!$B$5:$B$52,Demands_tra!$BH34,Elasticities!D$5:D$52),SUMIF(Elasticities!$B$5:$B$52,Demands_tra!$BI34,Elasticities!D$5:D$52))</f>
        <v>0.797560975609746</v>
      </c>
      <c r="BL34" s="6">
        <f ca="1">IF($BI34="",SUMIF(Elasticities!$B$5:$B$52,Demands_tra!$BH34,Elasticities!E$5:E$52),SUMIF(Elasticities!$B$5:$B$52,Demands_tra!$BI34,Elasticities!E$5:E$52))</f>
        <v>0.785365853658527</v>
      </c>
      <c r="BM34" s="6">
        <f ca="1">IF($BI34="",SUMIF(Elasticities!$B$5:$B$52,Demands_tra!$BH34,Elasticities!F$5:F$52),SUMIF(Elasticities!$B$5:$B$52,Demands_tra!$BI34,Elasticities!F$5:F$52))</f>
        <v>0.773170731707307</v>
      </c>
      <c r="BN34" s="6">
        <f ca="1">IF($BI34="",SUMIF(Elasticities!$B$5:$B$52,Demands_tra!$BH34,Elasticities!G$5:G$52),SUMIF(Elasticities!$B$5:$B$52,Demands_tra!$BI34,Elasticities!G$5:G$52))</f>
        <v>0.760975609756088</v>
      </c>
      <c r="BO34" s="6">
        <f ca="1">IF($BI34="",SUMIF(Elasticities!$B$5:$B$52,Demands_tra!$BH34,Elasticities!H$5:H$52),SUMIF(Elasticities!$B$5:$B$52,Demands_tra!$BI34,Elasticities!H$5:H$52))</f>
        <v>0.748780487804868</v>
      </c>
      <c r="BP34" s="6">
        <f ca="1">IF($BI34="",SUMIF(Elasticities!$B$5:$B$52,Demands_tra!$BH34,Elasticities!I$5:I$52),SUMIF(Elasticities!$B$5:$B$52,Demands_tra!$BI34,Elasticities!I$5:I$52))</f>
        <v>0.736585365853649</v>
      </c>
      <c r="BQ34" s="6">
        <f ca="1">IF($BI34="",SUMIF(Elasticities!$B$5:$B$52,Demands_tra!$BH34,Elasticities!J$5:J$52),SUMIF(Elasticities!$B$5:$B$52,Demands_tra!$BI34,Elasticities!J$5:J$52))</f>
        <v>0.724390243902429</v>
      </c>
      <c r="BR34" s="6">
        <f ca="1">IF($BI34="",SUMIF(Elasticities!$B$5:$B$52,Demands_tra!$BH34,Elasticities!K$5:K$52),SUMIF(Elasticities!$B$5:$B$52,Demands_tra!$BI34,Elasticities!K$5:K$52))</f>
        <v>0.71219512195121</v>
      </c>
      <c r="BS34" s="6">
        <f ca="1">IF($BI34="",SUMIF(Elasticities!$B$5:$B$52,Demands_tra!$BH34,Elasticities!L$5:L$52),SUMIF(Elasticities!$B$5:$B$52,Demands_tra!$BI34,Elasticities!L$5:L$52))</f>
        <v>0.699999999999997</v>
      </c>
      <c r="BT34" s="6">
        <f ca="1">IF($BI34="",SUMIF(Elasticities!$B$5:$B$52,Demands_tra!$BH34,Elasticities!M$5:M$52),SUMIF(Elasticities!$B$5:$B$52,Demands_tra!$BI34,Elasticities!M$5:M$52))</f>
        <v>0.687499999999996</v>
      </c>
      <c r="BU34" s="6">
        <f ca="1">IF($BI34="",SUMIF(Elasticities!$B$5:$B$52,Demands_tra!$BH34,Elasticities!N$5:N$52),SUMIF(Elasticities!$B$5:$B$52,Demands_tra!$BI34,Elasticities!N$5:N$52))</f>
        <v>0.674999999999996</v>
      </c>
      <c r="BV34" s="6">
        <f ca="1">IF($BI34="",SUMIF(Elasticities!$B$5:$B$52,Demands_tra!$BH34,Elasticities!O$5:O$52),SUMIF(Elasticities!$B$5:$B$52,Demands_tra!$BI34,Elasticities!O$5:O$52))</f>
        <v>0.662499999999996</v>
      </c>
      <c r="BW34" s="6">
        <f ca="1">IF($BI34="",SUMIF(Elasticities!$B$5:$B$52,Demands_tra!$BH34,Elasticities!P$5:P$52),SUMIF(Elasticities!$B$5:$B$52,Demands_tra!$BI34,Elasticities!P$5:P$52))</f>
        <v>0.649999999999997</v>
      </c>
      <c r="BX34" s="6">
        <f ca="1">IF($BI34="",SUMIF(Elasticities!$B$5:$B$52,Demands_tra!$BH34,Elasticities!Q$5:Q$52),SUMIF(Elasticities!$B$5:$B$52,Demands_tra!$BI34,Elasticities!Q$5:Q$52))</f>
        <v>0.637499999999997</v>
      </c>
      <c r="BY34" s="6">
        <f ca="1">IF($BI34="",SUMIF(Elasticities!$B$5:$B$52,Demands_tra!$BH34,Elasticities!R$5:R$52),SUMIF(Elasticities!$B$5:$B$52,Demands_tra!$BI34,Elasticities!R$5:R$52))</f>
        <v>0.624999999999996</v>
      </c>
      <c r="BZ34" s="6">
        <f ca="1">IF($BI34="",SUMIF(Elasticities!$B$5:$B$52,Demands_tra!$BH34,Elasticities!S$5:S$52),SUMIF(Elasticities!$B$5:$B$52,Demands_tra!$BI34,Elasticities!S$5:S$52))</f>
        <v>0.612499999999996</v>
      </c>
      <c r="CA34" s="6">
        <f ca="1">IF($BI34="",SUMIF(Elasticities!$B$5:$B$52,Demands_tra!$BH34,Elasticities!T$5:T$52),SUMIF(Elasticities!$B$5:$B$52,Demands_tra!$BI34,Elasticities!T$5:T$52))</f>
        <v>0.599999999999996</v>
      </c>
      <c r="CB34" s="6" t="e">
        <f ca="1">IF($BI34="",SUMIF(Elasticities!$B$5:$B$52,Demands_tra!$BH34,Elasticities!U$5:U$52),SUMIF(Elasticities!$B$5:$B$52,Demands_tra!$BI34,Elasticities!U$5:U$52))</f>
        <v>#VALUE!</v>
      </c>
      <c r="CC34" s="6" t="e">
        <f ca="1">IF($BI34="",SUMIF(Elasticities!$B$5:$B$52,Demands_tra!$BH34,Elasticities!V$5:V$52),SUMIF(Elasticities!$B$5:$B$52,Demands_tra!$BI34,Elasticities!V$5:V$52))</f>
        <v>#VALUE!</v>
      </c>
      <c r="CD34" s="6" t="e">
        <f ca="1">IF($BI34="",SUMIF(Elasticities!$B$5:$B$52,Demands_tra!$BH34,Elasticities!W$5:W$52),SUMIF(Elasticities!$B$5:$B$52,Demands_tra!$BI34,Elasticities!W$5:W$52))</f>
        <v>#VALUE!</v>
      </c>
      <c r="CE34" s="6" t="e">
        <f ca="1">IF($BI34="",SUMIF(Elasticities!$B$5:$B$52,Demands_tra!$BH34,Elasticities!X$5:X$52),SUMIF(Elasticities!$B$5:$B$52,Demands_tra!$BI34,Elasticities!X$5:X$52))</f>
        <v>#VALUE!</v>
      </c>
      <c r="CF34" s="6" t="e">
        <f ca="1">IF($BI34="",SUMIF(Elasticities!$B$5:$B$52,Demands_tra!$BH34,Elasticities!Y$5:Y$52),SUMIF(Elasticities!$B$5:$B$52,Demands_tra!$BI34,Elasticities!Y$5:Y$52))</f>
        <v>#VALUE!</v>
      </c>
      <c r="CG34" s="6" t="e">
        <f ca="1">IF($BI34="",SUMIF(Elasticities!$B$5:$B$52,Demands_tra!$BH34,Elasticities!Z$5:Z$52),SUMIF(Elasticities!$B$5:$B$52,Demands_tra!$BI34,Elasticities!Z$5:Z$52))</f>
        <v>#VALUE!</v>
      </c>
      <c r="CH34" s="6" t="e">
        <f ca="1">IF($BI34="",SUMIF(Elasticities!$B$5:$B$52,Demands_tra!$BH34,Elasticities!AA$5:AA$52),SUMIF(Elasticities!$B$5:$B$52,Demands_tra!$BI34,Elasticities!AA$5:AA$52))</f>
        <v>#VALUE!</v>
      </c>
      <c r="CI34" s="6" t="e">
        <f ca="1">IF($BI34="",SUMIF(Elasticities!$B$5:$B$52,Demands_tra!$BH34,Elasticities!AB$5:AB$52),SUMIF(Elasticities!$B$5:$B$52,Demands_tra!$BI34,Elasticities!AB$5:AB$52))</f>
        <v>#VALUE!</v>
      </c>
    </row>
    <row r="35" spans="1:87">
      <c r="A35" t="str">
        <f>IF(BYDem_tra!B34="","\I:",BYDem_tra!B34)</f>
        <v>Australia</v>
      </c>
      <c r="B35" t="str">
        <f>BYDem_tra!E34</f>
        <v>Trd_bus</v>
      </c>
      <c r="C35" t="str">
        <f t="shared" si="0"/>
        <v>Trd_bus</v>
      </c>
      <c r="D35" s="3">
        <f>SUMIFS(BYDem_tra!$M$2:$M$2000,BYDem_tra!$B$2:$B$2000,Demands_tra!$A35,BYDem_tra!$E$2:$E$2000,Demands_tra!$B35)</f>
        <v>7.14</v>
      </c>
      <c r="E35" s="3">
        <f ca="1" t="shared" ref="E35:E66" si="27">(1+(AH35-AG35)/AG35*BK35)*D35</f>
        <v>7.18594141412276</v>
      </c>
      <c r="F35" s="3">
        <f ca="1" t="shared" ref="F35:F66" si="28">(1+(AI35-AH35)/AH35*BL35)*E35</f>
        <v>7.4117696818846</v>
      </c>
      <c r="G35" s="3">
        <f ca="1" t="shared" ref="G35:G66" si="29">(1+(AJ35-AI35)/AI35*BM35)*F35</f>
        <v>7.62449136986488</v>
      </c>
      <c r="H35" s="3">
        <f ca="1" t="shared" ref="H35:H66" si="30">(1+(AK35-AJ35)/AJ35*BN35)*G35</f>
        <v>7.81778816226084</v>
      </c>
      <c r="I35" s="3">
        <f ca="1" t="shared" ref="I35:I66" si="31">(1+(AL35-AK35)/AK35*BO35)*H35</f>
        <v>7.99637216413631</v>
      </c>
      <c r="J35" s="3">
        <f ca="1" t="shared" ref="J35:J66" si="32">(1+(AM35-AL35)/AL35*BP35)*I35</f>
        <v>8.16854381887431</v>
      </c>
      <c r="K35" s="3">
        <f ca="1" t="shared" ref="K35:K66" si="33">(1+(AN35-AM35)/AM35*BQ35)*J35</f>
        <v>8.33945761694923</v>
      </c>
      <c r="L35" s="3">
        <f ca="1" t="shared" ref="L35:L66" si="34">(1+(AO35-AN35)/AN35*BR35)*K35</f>
        <v>8.49495026356369</v>
      </c>
      <c r="M35" s="3">
        <f ca="1" t="shared" ref="M35:M66" si="35">(1+(AP35-AO35)/AO35*BS35)*L35</f>
        <v>8.63567514621097</v>
      </c>
      <c r="N35" s="3">
        <f ca="1" t="shared" ref="N35:N66" si="36">(1+(AQ35-AP35)/AP35*BT35)*M35</f>
        <v>8.75458225336635</v>
      </c>
      <c r="O35" s="3">
        <f ca="1" t="shared" ref="O35:O66" si="37">(1+(AR35-AQ35)/AQ35*BU35)*N35</f>
        <v>8.8548155848012</v>
      </c>
      <c r="P35" s="3">
        <f ca="1" t="shared" ref="P35:P66" si="38">(1+(AS35-AR35)/AR35*BV35)*O35</f>
        <v>8.93699655103131</v>
      </c>
      <c r="Q35" s="3">
        <f ca="1" t="shared" ref="Q35:Q66" si="39">(1+(AT35-AS35)/AS35*BW35)*P35</f>
        <v>8.99927333475669</v>
      </c>
      <c r="R35" s="3">
        <f ca="1" t="shared" ref="R35:R66" si="40">(1+(AU35-AT35)/AT35*BX35)*Q35</f>
        <v>9.03785056797435</v>
      </c>
      <c r="S35" s="3">
        <f ca="1" t="shared" ref="S35:S66" si="41">(1+(AV35-AU35)/AU35*BY35)*R35</f>
        <v>9.05341232624744</v>
      </c>
      <c r="T35" s="3">
        <f ca="1" t="shared" ref="T35:T66" si="42">(1+(AW35-AV35)/AV35*BZ35)*S35</f>
        <v>9.05130850004344</v>
      </c>
      <c r="U35" s="3">
        <f ca="1" t="shared" si="26"/>
        <v>9.03702966302084</v>
      </c>
      <c r="V35" s="3" t="e">
        <f ca="1" t="shared" si="18"/>
        <v>#VALUE!</v>
      </c>
      <c r="W35" s="3" t="e">
        <f ca="1" t="shared" si="19"/>
        <v>#DIV/0!</v>
      </c>
      <c r="X35" s="3" t="e">
        <f ca="1" t="shared" si="20"/>
        <v>#DIV/0!</v>
      </c>
      <c r="Y35" s="3" t="e">
        <f ca="1" t="shared" si="21"/>
        <v>#DIV/0!</v>
      </c>
      <c r="Z35" s="3" t="e">
        <f ca="1" t="shared" si="22"/>
        <v>#DIV/0!</v>
      </c>
      <c r="AA35" s="3" t="e">
        <f ca="1" t="shared" si="23"/>
        <v>#DIV/0!</v>
      </c>
      <c r="AB35" s="3" t="e">
        <f ca="1" t="shared" si="24"/>
        <v>#DIV/0!</v>
      </c>
      <c r="AC35" s="3" t="e">
        <f ca="1" t="shared" si="25"/>
        <v>#DIV/0!</v>
      </c>
      <c r="AE35" s="34" t="str">
        <f ca="1">VLOOKUP($C35,'Default drvr and elast'!$A$4:$C$49,MATCH(VLOOKUP(A35,Classification!$B$4:$D$99,2,FALSE),'Default drvr and elast'!$A$3:$C$3,0),FALSE)</f>
        <v>POP</v>
      </c>
      <c r="AF35" s="4"/>
      <c r="AG35" s="6">
        <f ca="1">IF($AF35="",SUMIFS('Growth rates'!D$4:D$922,'Growth rates'!$B$4:$B$922,Demands_tra!$A35,'Growth rates'!$C$4:$C$922,$AE35),SUMIFS('Growth rates'!D$4:D$922,'Growth rates'!$B$4:$B$922,Demands_tra!$A35,'Growth rates'!$C$4:$C$922,$AF35))</f>
        <v>1</v>
      </c>
      <c r="AH35" s="6">
        <f ca="1">IF($AF35="",SUMIFS('Growth rates'!E$4:E$922,'Growth rates'!$B$4:$B$922,Demands_tra!$A35,'Growth rates'!$C$4:$C$922,$AE35),SUMIFS('Growth rates'!E$4:E$922,'Growth rates'!$B$4:$B$922,Demands_tra!$A35,'Growth rates'!$C$4:$C$922,$AF35))</f>
        <v>1.00806756087954</v>
      </c>
      <c r="AI35" s="6">
        <f ca="1">IF($AF35="",SUMIFS('Growth rates'!F$4:F$922,'Growth rates'!$B$4:$B$922,Demands_tra!$A35,'Growth rates'!$C$4:$C$922,$AE35),SUMIFS('Growth rates'!F$4:F$922,'Growth rates'!$B$4:$B$922,Demands_tra!$A35,'Growth rates'!$C$4:$C$922,$AF35))</f>
        <v>1.04840536527724</v>
      </c>
      <c r="AJ35" s="6">
        <f ca="1">IF($AF35="",SUMIFS('Growth rates'!G$4:G$922,'Growth rates'!$B$4:$B$922,Demands_tra!$A35,'Growth rates'!$C$4:$C$922,$AE35),SUMIFS('Growth rates'!G$4:G$922,'Growth rates'!$B$4:$B$922,Demands_tra!$A35,'Growth rates'!$C$4:$C$922,$AF35))</f>
        <v>1.08732275330387</v>
      </c>
      <c r="AK35" s="6">
        <f ca="1">IF($AF35="",SUMIFS('Growth rates'!H$4:H$922,'Growth rates'!$B$4:$B$922,Demands_tra!$A35,'Growth rates'!$C$4:$C$922,$AE35),SUMIFS('Growth rates'!H$4:H$922,'Growth rates'!$B$4:$B$922,Demands_tra!$A35,'Growth rates'!$C$4:$C$922,$AF35))</f>
        <v>1.12354717901157</v>
      </c>
      <c r="AL35" s="6">
        <f ca="1">IF($AF35="",SUMIFS('Growth rates'!I$4:I$922,'Growth rates'!$B$4:$B$922,Demands_tra!$A35,'Growth rates'!$C$4:$C$922,$AE35),SUMIFS('Growth rates'!I$4:I$922,'Growth rates'!$B$4:$B$922,Demands_tra!$A35,'Growth rates'!$C$4:$C$922,$AF35))</f>
        <v>1.15782359835946</v>
      </c>
      <c r="AM35" s="6">
        <f ca="1">IF($AF35="",SUMIFS('Growth rates'!J$4:J$922,'Growth rates'!$B$4:$B$922,Demands_tra!$A35,'Growth rates'!$C$4:$C$922,$AE35),SUMIFS('Growth rates'!J$4:J$922,'Growth rates'!$B$4:$B$922,Demands_tra!$A35,'Growth rates'!$C$4:$C$922,$AF35))</f>
        <v>1.19166808768815</v>
      </c>
      <c r="AN35" s="6">
        <f ca="1">IF($AF35="",SUMIFS('Growth rates'!K$4:K$922,'Growth rates'!$B$4:$B$922,Demands_tra!$A35,'Growth rates'!$C$4:$C$922,$AE35),SUMIFS('Growth rates'!K$4:K$922,'Growth rates'!$B$4:$B$922,Demands_tra!$A35,'Growth rates'!$C$4:$C$922,$AF35))</f>
        <v>1.22608843109086</v>
      </c>
      <c r="AO35" s="6">
        <f ca="1">IF($AF35="",SUMIFS('Growth rates'!L$4:L$922,'Growth rates'!$B$4:$B$922,Demands_tra!$A35,'Growth rates'!$C$4:$C$922,$AE35),SUMIFS('Growth rates'!L$4:L$922,'Growth rates'!$B$4:$B$922,Demands_tra!$A35,'Growth rates'!$C$4:$C$922,$AF35))</f>
        <v>1.25818767846711</v>
      </c>
      <c r="AP35" s="6">
        <f ca="1">IF($AF35="",SUMIFS('Growth rates'!M$4:M$922,'Growth rates'!$B$4:$B$922,Demands_tra!$A35,'Growth rates'!$C$4:$C$922,$AE35),SUMIFS('Growth rates'!M$4:M$922,'Growth rates'!$B$4:$B$922,Demands_tra!$A35,'Growth rates'!$C$4:$C$922,$AF35))</f>
        <v>1.28796306735902</v>
      </c>
      <c r="AQ35" s="6">
        <f ca="1">IF($AF35="",SUMIFS('Growth rates'!N$4:N$922,'Growth rates'!$B$4:$B$922,Demands_tra!$A35,'Growth rates'!$C$4:$C$922,$AE35),SUMIFS('Growth rates'!N$4:N$922,'Growth rates'!$B$4:$B$922,Demands_tra!$A35,'Growth rates'!$C$4:$C$922,$AF35))</f>
        <v>1.31375846481219</v>
      </c>
      <c r="AR35" s="6">
        <f ca="1">IF($AF35="",SUMIFS('Growth rates'!O$4:O$922,'Growth rates'!$B$4:$B$922,Demands_tra!$A35,'Growth rates'!$C$4:$C$922,$AE35),SUMIFS('Growth rates'!O$4:O$922,'Growth rates'!$B$4:$B$922,Demands_tra!$A35,'Growth rates'!$C$4:$C$922,$AF35))</f>
        <v>1.33604222582596</v>
      </c>
      <c r="AS35" s="6">
        <f ca="1">IF($AF35="",SUMIFS('Growth rates'!P$4:P$922,'Growth rates'!$B$4:$B$922,Demands_tra!$A35,'Growth rates'!$C$4:$C$922,$AE35),SUMIFS('Growth rates'!P$4:P$922,'Growth rates'!$B$4:$B$922,Demands_tra!$A35,'Growth rates'!$C$4:$C$922,$AF35))</f>
        <v>1.35475878553354</v>
      </c>
      <c r="AT35" s="6">
        <f ca="1">IF($AF35="",SUMIFS('Growth rates'!Q$4:Q$922,'Growth rates'!$B$4:$B$922,Demands_tra!$A35,'Growth rates'!$C$4:$C$922,$AE35),SUMIFS('Growth rates'!Q$4:Q$922,'Growth rates'!$B$4:$B$922,Demands_tra!$A35,'Growth rates'!$C$4:$C$922,$AF35))</f>
        <v>1.36928268401038</v>
      </c>
      <c r="AU35" s="6">
        <f ca="1">IF($AF35="",SUMIFS('Growth rates'!R$4:R$922,'Growth rates'!$B$4:$B$922,Demands_tra!$A35,'Growth rates'!$C$4:$C$922,$AE35),SUMIFS('Growth rates'!R$4:R$922,'Growth rates'!$B$4:$B$922,Demands_tra!$A35,'Growth rates'!$C$4:$C$922,$AF35))</f>
        <v>1.37849007446916</v>
      </c>
      <c r="AV35" s="6">
        <f ca="1">IF($AF35="",SUMIFS('Growth rates'!S$4:S$922,'Growth rates'!$B$4:$B$922,Demands_tra!$A35,'Growth rates'!$C$4:$C$922,$AE35),SUMIFS('Growth rates'!S$4:S$922,'Growth rates'!$B$4:$B$922,Demands_tra!$A35,'Growth rates'!$C$4:$C$922,$AF35))</f>
        <v>1.38228774368874</v>
      </c>
      <c r="AW35" s="6">
        <f ca="1">IF($AF35="",SUMIFS('Growth rates'!T$4:T$922,'Growth rates'!$B$4:$B$922,Demands_tra!$A35,'Growth rates'!$C$4:$C$922,$AE35),SUMIFS('Growth rates'!T$4:T$922,'Growth rates'!$B$4:$B$922,Demands_tra!$A35,'Growth rates'!$C$4:$C$922,$AF35))</f>
        <v>1.3817633107947</v>
      </c>
      <c r="AX35" s="6">
        <f ca="1">IF($AF35="",SUMIFS('Growth rates'!U$4:U$922,'Growth rates'!$B$4:$B$922,Demands_tra!$A35,'Growth rates'!$C$4:$C$922,$AE35),SUMIFS('Growth rates'!U$4:U$922,'Growth rates'!$B$4:$B$922,Demands_tra!$A35,'Growth rates'!$C$4:$C$922,$AF35))</f>
        <v>1.37813032352762</v>
      </c>
      <c r="AY35" s="6">
        <f ca="1">IF($AF35="",SUMIFS('Growth rates'!V$4:V$922,'Growth rates'!$B$4:$B$922,Demands_tra!$A35,'Growth rates'!$C$4:$C$922,$AE35),SUMIFS('Growth rates'!V$4:V$922,'Growth rates'!$B$4:$B$922,Demands_tra!$A35,'Growth rates'!$C$4:$C$922,$AF35))</f>
        <v>0</v>
      </c>
      <c r="AZ35" s="6">
        <f ca="1">IF($AF35="",SUMIFS('Growth rates'!W$4:W$922,'Growth rates'!$B$4:$B$922,Demands_tra!$A35,'Growth rates'!$C$4:$C$922,$AE35),SUMIFS('Growth rates'!W$4:W$922,'Growth rates'!$B$4:$B$922,Demands_tra!$A35,'Growth rates'!$C$4:$C$922,$AF35))</f>
        <v>0</v>
      </c>
      <c r="BA35" s="6">
        <f ca="1">IF($AF35="",SUMIFS('Growth rates'!X$4:X$922,'Growth rates'!$B$4:$B$922,Demands_tra!$A35,'Growth rates'!$C$4:$C$922,$AE35),SUMIFS('Growth rates'!X$4:X$922,'Growth rates'!$B$4:$B$922,Demands_tra!$A35,'Growth rates'!$C$4:$C$922,$AF35))</f>
        <v>0</v>
      </c>
      <c r="BB35" s="6">
        <f ca="1">IF($AF35="",SUMIFS('Growth rates'!Y$4:Y$922,'Growth rates'!$B$4:$B$922,Demands_tra!$A35,'Growth rates'!$C$4:$C$922,$AE35),SUMIFS('Growth rates'!Y$4:Y$922,'Growth rates'!$B$4:$B$922,Demands_tra!$A35,'Growth rates'!$C$4:$C$922,$AF35))</f>
        <v>0</v>
      </c>
      <c r="BC35" s="6">
        <f ca="1">IF($AF35="",SUMIFS('Growth rates'!Z$4:Z$922,'Growth rates'!$B$4:$B$922,Demands_tra!$A35,'Growth rates'!$C$4:$C$922,$AE35),SUMIFS('Growth rates'!Z$4:Z$922,'Growth rates'!$B$4:$B$922,Demands_tra!$A35,'Growth rates'!$C$4:$C$922,$AF35))</f>
        <v>0</v>
      </c>
      <c r="BD35" s="6">
        <f ca="1">IF($AF35="",SUMIFS('Growth rates'!AA$4:AA$922,'Growth rates'!$B$4:$B$922,Demands_tra!$A35,'Growth rates'!$C$4:$C$922,$AE35),SUMIFS('Growth rates'!AA$4:AA$922,'Growth rates'!$B$4:$B$922,Demands_tra!$A35,'Growth rates'!$C$4:$C$922,$AF35))</f>
        <v>0</v>
      </c>
      <c r="BE35" s="6">
        <f ca="1">IF($AF35="",SUMIFS('Growth rates'!AB$4:AB$922,'Growth rates'!$B$4:$B$922,Demands_tra!$A35,'Growth rates'!$C$4:$C$922,$AE35),SUMIFS('Growth rates'!AB$4:AB$922,'Growth rates'!$B$4:$B$922,Demands_tra!$A35,'Growth rates'!$C$4:$C$922,$AF35))</f>
        <v>0</v>
      </c>
      <c r="BF35" s="6">
        <f ca="1">IF($AF35="",SUMIFS('Growth rates'!AC$4:AC$922,'Growth rates'!$B$4:$B$922,Demands_tra!$A35,'Growth rates'!$C$4:$C$922,$AE35),SUMIFS('Growth rates'!AC$4:AC$922,'Growth rates'!$B$4:$B$922,Demands_tra!$A35,'Growth rates'!$C$4:$C$922,$AF35))</f>
        <v>0</v>
      </c>
      <c r="BH35" t="str">
        <f ca="1">VLOOKUP($C35,'Default drvr and elast'!$A$4:$F$49,MATCH(VLOOKUP(A35,Classification!$B$4:$D$42,3,FALSE),'Default drvr and elast'!$D$3:$F$3,0)+3,FALSE)</f>
        <v>Med2</v>
      </c>
      <c r="BJ35" s="6">
        <f ca="1">IF($BI35="",SUMIF(Elasticities!$B$5:$B$52,Demands_tra!$BH35,Elasticities!C$5:C$52),SUMIF(Elasticities!$B$5:$B$52,Demands_tra!$BI35,Elasticities!C$5:C$52))</f>
        <v>0.799999999999989</v>
      </c>
      <c r="BK35" s="6">
        <f ca="1">IF($BI35="",SUMIF(Elasticities!$B$5:$B$52,Demands_tra!$BH35,Elasticities!D$5:D$52),SUMIF(Elasticities!$B$5:$B$52,Demands_tra!$BI35,Elasticities!D$5:D$52))</f>
        <v>0.797560975609746</v>
      </c>
      <c r="BL35" s="6">
        <f ca="1">IF($BI35="",SUMIF(Elasticities!$B$5:$B$52,Demands_tra!$BH35,Elasticities!E$5:E$52),SUMIF(Elasticities!$B$5:$B$52,Demands_tra!$BI35,Elasticities!E$5:E$52))</f>
        <v>0.785365853658527</v>
      </c>
      <c r="BM35" s="6">
        <f ca="1">IF($BI35="",SUMIF(Elasticities!$B$5:$B$52,Demands_tra!$BH35,Elasticities!F$5:F$52),SUMIF(Elasticities!$B$5:$B$52,Demands_tra!$BI35,Elasticities!F$5:F$52))</f>
        <v>0.773170731707307</v>
      </c>
      <c r="BN35" s="6">
        <f ca="1">IF($BI35="",SUMIF(Elasticities!$B$5:$B$52,Demands_tra!$BH35,Elasticities!G$5:G$52),SUMIF(Elasticities!$B$5:$B$52,Demands_tra!$BI35,Elasticities!G$5:G$52))</f>
        <v>0.760975609756088</v>
      </c>
      <c r="BO35" s="6">
        <f ca="1">IF($BI35="",SUMIF(Elasticities!$B$5:$B$52,Demands_tra!$BH35,Elasticities!H$5:H$52),SUMIF(Elasticities!$B$5:$B$52,Demands_tra!$BI35,Elasticities!H$5:H$52))</f>
        <v>0.748780487804868</v>
      </c>
      <c r="BP35" s="6">
        <f ca="1">IF($BI35="",SUMIF(Elasticities!$B$5:$B$52,Demands_tra!$BH35,Elasticities!I$5:I$52),SUMIF(Elasticities!$B$5:$B$52,Demands_tra!$BI35,Elasticities!I$5:I$52))</f>
        <v>0.736585365853649</v>
      </c>
      <c r="BQ35" s="6">
        <f ca="1">IF($BI35="",SUMIF(Elasticities!$B$5:$B$52,Demands_tra!$BH35,Elasticities!J$5:J$52),SUMIF(Elasticities!$B$5:$B$52,Demands_tra!$BI35,Elasticities!J$5:J$52))</f>
        <v>0.724390243902429</v>
      </c>
      <c r="BR35" s="6">
        <f ca="1">IF($BI35="",SUMIF(Elasticities!$B$5:$B$52,Demands_tra!$BH35,Elasticities!K$5:K$52),SUMIF(Elasticities!$B$5:$B$52,Demands_tra!$BI35,Elasticities!K$5:K$52))</f>
        <v>0.71219512195121</v>
      </c>
      <c r="BS35" s="6">
        <f ca="1">IF($BI35="",SUMIF(Elasticities!$B$5:$B$52,Demands_tra!$BH35,Elasticities!L$5:L$52),SUMIF(Elasticities!$B$5:$B$52,Demands_tra!$BI35,Elasticities!L$5:L$52))</f>
        <v>0.699999999999997</v>
      </c>
      <c r="BT35" s="6">
        <f ca="1">IF($BI35="",SUMIF(Elasticities!$B$5:$B$52,Demands_tra!$BH35,Elasticities!M$5:M$52),SUMIF(Elasticities!$B$5:$B$52,Demands_tra!$BI35,Elasticities!M$5:M$52))</f>
        <v>0.687499999999996</v>
      </c>
      <c r="BU35" s="6">
        <f ca="1">IF($BI35="",SUMIF(Elasticities!$B$5:$B$52,Demands_tra!$BH35,Elasticities!N$5:N$52),SUMIF(Elasticities!$B$5:$B$52,Demands_tra!$BI35,Elasticities!N$5:N$52))</f>
        <v>0.674999999999996</v>
      </c>
      <c r="BV35" s="6">
        <f ca="1">IF($BI35="",SUMIF(Elasticities!$B$5:$B$52,Demands_tra!$BH35,Elasticities!O$5:O$52),SUMIF(Elasticities!$B$5:$B$52,Demands_tra!$BI35,Elasticities!O$5:O$52))</f>
        <v>0.662499999999996</v>
      </c>
      <c r="BW35" s="6">
        <f ca="1">IF($BI35="",SUMIF(Elasticities!$B$5:$B$52,Demands_tra!$BH35,Elasticities!P$5:P$52),SUMIF(Elasticities!$B$5:$B$52,Demands_tra!$BI35,Elasticities!P$5:P$52))</f>
        <v>0.649999999999997</v>
      </c>
      <c r="BX35" s="6">
        <f ca="1">IF($BI35="",SUMIF(Elasticities!$B$5:$B$52,Demands_tra!$BH35,Elasticities!Q$5:Q$52),SUMIF(Elasticities!$B$5:$B$52,Demands_tra!$BI35,Elasticities!Q$5:Q$52))</f>
        <v>0.637499999999997</v>
      </c>
      <c r="BY35" s="6">
        <f ca="1">IF($BI35="",SUMIF(Elasticities!$B$5:$B$52,Demands_tra!$BH35,Elasticities!R$5:R$52),SUMIF(Elasticities!$B$5:$B$52,Demands_tra!$BI35,Elasticities!R$5:R$52))</f>
        <v>0.624999999999996</v>
      </c>
      <c r="BZ35" s="6">
        <f ca="1">IF($BI35="",SUMIF(Elasticities!$B$5:$B$52,Demands_tra!$BH35,Elasticities!S$5:S$52),SUMIF(Elasticities!$B$5:$B$52,Demands_tra!$BI35,Elasticities!S$5:S$52))</f>
        <v>0.612499999999996</v>
      </c>
      <c r="CA35" s="6">
        <f ca="1">IF($BI35="",SUMIF(Elasticities!$B$5:$B$52,Demands_tra!$BH35,Elasticities!T$5:T$52),SUMIF(Elasticities!$B$5:$B$52,Demands_tra!$BI35,Elasticities!T$5:T$52))</f>
        <v>0.599999999999996</v>
      </c>
      <c r="CB35" s="6" t="e">
        <f ca="1">IF($BI35="",SUMIF(Elasticities!$B$5:$B$52,Demands_tra!$BH35,Elasticities!U$5:U$52),SUMIF(Elasticities!$B$5:$B$52,Demands_tra!$BI35,Elasticities!U$5:U$52))</f>
        <v>#VALUE!</v>
      </c>
      <c r="CC35" s="6" t="e">
        <f ca="1">IF($BI35="",SUMIF(Elasticities!$B$5:$B$52,Demands_tra!$BH35,Elasticities!V$5:V$52),SUMIF(Elasticities!$B$5:$B$52,Demands_tra!$BI35,Elasticities!V$5:V$52))</f>
        <v>#VALUE!</v>
      </c>
      <c r="CD35" s="6" t="e">
        <f ca="1">IF($BI35="",SUMIF(Elasticities!$B$5:$B$52,Demands_tra!$BH35,Elasticities!W$5:W$52),SUMIF(Elasticities!$B$5:$B$52,Demands_tra!$BI35,Elasticities!W$5:W$52))</f>
        <v>#VALUE!</v>
      </c>
      <c r="CE35" s="6" t="e">
        <f ca="1">IF($BI35="",SUMIF(Elasticities!$B$5:$B$52,Demands_tra!$BH35,Elasticities!X$5:X$52),SUMIF(Elasticities!$B$5:$B$52,Demands_tra!$BI35,Elasticities!X$5:X$52))</f>
        <v>#VALUE!</v>
      </c>
      <c r="CF35" s="6" t="e">
        <f ca="1">IF($BI35="",SUMIF(Elasticities!$B$5:$B$52,Demands_tra!$BH35,Elasticities!Y$5:Y$52),SUMIF(Elasticities!$B$5:$B$52,Demands_tra!$BI35,Elasticities!Y$5:Y$52))</f>
        <v>#VALUE!</v>
      </c>
      <c r="CG35" s="6" t="e">
        <f ca="1">IF($BI35="",SUMIF(Elasticities!$B$5:$B$52,Demands_tra!$BH35,Elasticities!Z$5:Z$52),SUMIF(Elasticities!$B$5:$B$52,Demands_tra!$BI35,Elasticities!Z$5:Z$52))</f>
        <v>#VALUE!</v>
      </c>
      <c r="CH35" s="6" t="e">
        <f ca="1">IF($BI35="",SUMIF(Elasticities!$B$5:$B$52,Demands_tra!$BH35,Elasticities!AA$5:AA$52),SUMIF(Elasticities!$B$5:$B$52,Demands_tra!$BI35,Elasticities!AA$5:AA$52))</f>
        <v>#VALUE!</v>
      </c>
      <c r="CI35" s="6" t="e">
        <f ca="1">IF($BI35="",SUMIF(Elasticities!$B$5:$B$52,Demands_tra!$BH35,Elasticities!AB$5:AB$52),SUMIF(Elasticities!$B$5:$B$52,Demands_tra!$BI35,Elasticities!AB$5:AB$52))</f>
        <v>#VALUE!</v>
      </c>
    </row>
    <row r="36" spans="1:87">
      <c r="A36" t="str">
        <f>IF(BYDem_tra!B35="","\I:",BYDem_tra!B35)</f>
        <v>Australia</v>
      </c>
      <c r="B36" t="str">
        <f>BYDem_tra!E35</f>
        <v>Trd_car</v>
      </c>
      <c r="C36" t="str">
        <f t="shared" ref="C36:C99" si="43">B36</f>
        <v>Trd_car</v>
      </c>
      <c r="D36" s="3">
        <f>SUMIFS(BYDem_tra!$M$2:$M$2000,BYDem_tra!$B$2:$B$2000,Demands_tra!$A36,BYDem_tra!$E$2:$E$2000,Demands_tra!$B36)</f>
        <v>242.256</v>
      </c>
      <c r="E36" s="3">
        <f ca="1" t="shared" si="27"/>
        <v>243.658099056579</v>
      </c>
      <c r="F36" s="3">
        <f ca="1" t="shared" si="28"/>
        <v>263.921365833464</v>
      </c>
      <c r="G36" s="3">
        <f ca="1" t="shared" si="29"/>
        <v>283.997737854725</v>
      </c>
      <c r="H36" s="3">
        <f ca="1" t="shared" si="30"/>
        <v>304.544844673325</v>
      </c>
      <c r="I36" s="3">
        <f ca="1" t="shared" si="31"/>
        <v>325.503028441717</v>
      </c>
      <c r="J36" s="3">
        <f ca="1" t="shared" si="32"/>
        <v>346.713934690112</v>
      </c>
      <c r="K36" s="3">
        <f ca="1" t="shared" si="33"/>
        <v>366.894450277968</v>
      </c>
      <c r="L36" s="3">
        <f ca="1" t="shared" si="34"/>
        <v>386.187685802383</v>
      </c>
      <c r="M36" s="3">
        <f ca="1" t="shared" si="35"/>
        <v>405.313880861018</v>
      </c>
      <c r="N36" s="3">
        <f ca="1" t="shared" si="36"/>
        <v>424.625212430784</v>
      </c>
      <c r="O36" s="3">
        <f ca="1" t="shared" si="37"/>
        <v>443.404444402629</v>
      </c>
      <c r="P36" s="3">
        <f ca="1" t="shared" si="38"/>
        <v>461.358959117793</v>
      </c>
      <c r="Q36" s="3">
        <f ca="1" t="shared" si="39"/>
        <v>478.472487759011</v>
      </c>
      <c r="R36" s="3">
        <f ca="1" t="shared" si="40"/>
        <v>494.945974304216</v>
      </c>
      <c r="S36" s="3">
        <f ca="1" t="shared" si="41"/>
        <v>510.92276882175</v>
      </c>
      <c r="T36" s="3">
        <f ca="1" t="shared" si="42"/>
        <v>526.358725345187</v>
      </c>
      <c r="U36" s="3">
        <f ca="1" t="shared" si="26"/>
        <v>541.053420915536</v>
      </c>
      <c r="V36" s="3" t="e">
        <f ca="1" t="shared" si="18"/>
        <v>#VALUE!</v>
      </c>
      <c r="W36" s="3" t="e">
        <f ca="1" t="shared" si="19"/>
        <v>#DIV/0!</v>
      </c>
      <c r="X36" s="3" t="e">
        <f ca="1" t="shared" si="20"/>
        <v>#DIV/0!</v>
      </c>
      <c r="Y36" s="3" t="e">
        <f ca="1" t="shared" si="21"/>
        <v>#DIV/0!</v>
      </c>
      <c r="Z36" s="3" t="e">
        <f ca="1" t="shared" si="22"/>
        <v>#DIV/0!</v>
      </c>
      <c r="AA36" s="3" t="e">
        <f ca="1" t="shared" si="23"/>
        <v>#DIV/0!</v>
      </c>
      <c r="AB36" s="3" t="e">
        <f ca="1" t="shared" si="24"/>
        <v>#DIV/0!</v>
      </c>
      <c r="AC36" s="3" t="e">
        <f ca="1" t="shared" si="25"/>
        <v>#DIV/0!</v>
      </c>
      <c r="AE36" s="34" t="str">
        <f ca="1">VLOOKUP($C36,'Default drvr and elast'!$A$4:$C$49,MATCH(VLOOKUP(A36,Classification!$B$4:$D$99,2,FALSE),'Default drvr and elast'!$A$3:$C$3,0),FALSE)</f>
        <v>GDPPCAP</v>
      </c>
      <c r="AF36" s="4"/>
      <c r="AG36" s="6">
        <f ca="1">IF($AF36="",SUMIFS('Growth rates'!D$4:D$922,'Growth rates'!$B$4:$B$922,Demands_tra!$A36,'Growth rates'!$C$4:$C$922,$AE36),SUMIFS('Growth rates'!D$4:D$922,'Growth rates'!$B$4:$B$922,Demands_tra!$A36,'Growth rates'!$C$4:$C$922,$AF36))</f>
        <v>1</v>
      </c>
      <c r="AH36" s="6">
        <f ca="1">IF($AF36="",SUMIFS('Growth rates'!E$4:E$922,'Growth rates'!$B$4:$B$922,Demands_tra!$A36,'Growth rates'!$C$4:$C$922,$AE36),SUMIFS('Growth rates'!E$4:E$922,'Growth rates'!$B$4:$B$922,Demands_tra!$A36,'Growth rates'!$C$4:$C$922,$AF36))</f>
        <v>1.00725671820965</v>
      </c>
      <c r="AI36" s="6">
        <f ca="1">IF($AF36="",SUMIFS('Growth rates'!F$4:F$922,'Growth rates'!$B$4:$B$922,Demands_tra!$A36,'Growth rates'!$C$4:$C$922,$AE36),SUMIFS('Growth rates'!F$4:F$922,'Growth rates'!$B$4:$B$922,Demands_tra!$A36,'Growth rates'!$C$4:$C$922,$AF36))</f>
        <v>1.11391553664979</v>
      </c>
      <c r="AJ36" s="6">
        <f ca="1">IF($AF36="",SUMIFS('Growth rates'!G$4:G$922,'Growth rates'!$B$4:$B$922,Demands_tra!$A36,'Growth rates'!$C$4:$C$922,$AE36),SUMIFS('Growth rates'!G$4:G$922,'Growth rates'!$B$4:$B$922,Demands_tra!$A36,'Growth rates'!$C$4:$C$922,$AF36))</f>
        <v>1.22350972901388</v>
      </c>
      <c r="AK36" s="6">
        <f ca="1">IF($AF36="",SUMIFS('Growth rates'!H$4:H$922,'Growth rates'!$B$4:$B$922,Demands_tra!$A36,'Growth rates'!$C$4:$C$922,$AE36),SUMIFS('Growth rates'!H$4:H$922,'Growth rates'!$B$4:$B$922,Demands_tra!$A36,'Growth rates'!$C$4:$C$922,$AF36))</f>
        <v>1.33983457541656</v>
      </c>
      <c r="AL36" s="6">
        <f ca="1">IF($AF36="",SUMIFS('Growth rates'!I$4:I$922,'Growth rates'!$B$4:$B$922,Demands_tra!$A36,'Growth rates'!$C$4:$C$922,$AE36),SUMIFS('Growth rates'!I$4:I$922,'Growth rates'!$B$4:$B$922,Demands_tra!$A36,'Growth rates'!$C$4:$C$922,$AF36))</f>
        <v>1.46297454841739</v>
      </c>
      <c r="AM36" s="6">
        <f ca="1">IF($AF36="",SUMIFS('Growth rates'!J$4:J$922,'Growth rates'!$B$4:$B$922,Demands_tra!$A36,'Growth rates'!$C$4:$C$922,$AE36),SUMIFS('Growth rates'!J$4:J$922,'Growth rates'!$B$4:$B$922,Demands_tra!$A36,'Growth rates'!$C$4:$C$922,$AF36))</f>
        <v>1.59239945951045</v>
      </c>
      <c r="AN36" s="6">
        <f ca="1">IF($AF36="",SUMIFS('Growth rates'!K$4:K$922,'Growth rates'!$B$4:$B$922,Demands_tra!$A36,'Growth rates'!$C$4:$C$922,$AE36),SUMIFS('Growth rates'!K$4:K$922,'Growth rates'!$B$4:$B$922,Demands_tra!$A36,'Growth rates'!$C$4:$C$922,$AF36))</f>
        <v>1.72034948891394</v>
      </c>
      <c r="AO36" s="6">
        <f ca="1">IF($AF36="",SUMIFS('Growth rates'!L$4:L$922,'Growth rates'!$B$4:$B$922,Demands_tra!$A36,'Growth rates'!$C$4:$C$922,$AE36),SUMIFS('Growth rates'!L$4:L$922,'Growth rates'!$B$4:$B$922,Demands_tra!$A36,'Growth rates'!$C$4:$C$922,$AF36))</f>
        <v>1.84737226835737</v>
      </c>
      <c r="AP36" s="6">
        <f ca="1">IF($AF36="",SUMIFS('Growth rates'!M$4:M$922,'Growth rates'!$B$4:$B$922,Demands_tra!$A36,'Growth rates'!$C$4:$C$922,$AE36),SUMIFS('Growth rates'!M$4:M$922,'Growth rates'!$B$4:$B$922,Demands_tra!$A36,'Growth rates'!$C$4:$C$922,$AF36))</f>
        <v>1.97807556422504</v>
      </c>
      <c r="AQ36" s="6">
        <f ca="1">IF($AF36="",SUMIFS('Growth rates'!N$4:N$922,'Growth rates'!$B$4:$B$922,Demands_tra!$A36,'Growth rates'!$C$4:$C$922,$AE36),SUMIFS('Growth rates'!N$4:N$922,'Growth rates'!$B$4:$B$922,Demands_tra!$A36,'Growth rates'!$C$4:$C$922,$AF36))</f>
        <v>2.11516087431393</v>
      </c>
      <c r="AR36" s="6">
        <f ca="1">IF($AF36="",SUMIFS('Growth rates'!O$4:O$922,'Growth rates'!$B$4:$B$922,Demands_tra!$A36,'Growth rates'!$C$4:$C$922,$AE36),SUMIFS('Growth rates'!O$4:O$922,'Growth rates'!$B$4:$B$922,Demands_tra!$A36,'Growth rates'!$C$4:$C$922,$AF36))</f>
        <v>2.25374442396418</v>
      </c>
      <c r="AS36" s="6">
        <f ca="1">IF($AF36="",SUMIFS('Growth rates'!P$4:P$922,'Growth rates'!$B$4:$B$922,Demands_tra!$A36,'Growth rates'!$C$4:$C$922,$AE36),SUMIFS('Growth rates'!P$4:P$922,'Growth rates'!$B$4:$B$922,Demands_tra!$A36,'Growth rates'!$C$4:$C$922,$AF36))</f>
        <v>2.3914946791284</v>
      </c>
      <c r="AT36" s="6">
        <f ca="1">IF($AF36="",SUMIFS('Growth rates'!Q$4:Q$922,'Growth rates'!$B$4:$B$922,Demands_tra!$A36,'Growth rates'!$C$4:$C$922,$AE36),SUMIFS('Growth rates'!Q$4:Q$922,'Growth rates'!$B$4:$B$922,Demands_tra!$A36,'Growth rates'!$C$4:$C$922,$AF36))</f>
        <v>2.52797079997079</v>
      </c>
      <c r="AU36" s="6">
        <f ca="1">IF($AF36="",SUMIFS('Growth rates'!R$4:R$922,'Growth rates'!$B$4:$B$922,Demands_tra!$A36,'Growth rates'!$C$4:$C$922,$AE36),SUMIFS('Growth rates'!R$4:R$922,'Growth rates'!$B$4:$B$922,Demands_tra!$A36,'Growth rates'!$C$4:$C$922,$AF36))</f>
        <v>2.66449838830749</v>
      </c>
      <c r="AV36" s="6">
        <f ca="1">IF($AF36="",SUMIFS('Growth rates'!S$4:S$922,'Growth rates'!$B$4:$B$922,Demands_tra!$A36,'Growth rates'!$C$4:$C$922,$AE36),SUMIFS('Growth rates'!S$4:S$922,'Growth rates'!$B$4:$B$922,Demands_tra!$A36,'Growth rates'!$C$4:$C$922,$AF36))</f>
        <v>2.80211387105471</v>
      </c>
      <c r="AW36" s="6">
        <f ca="1">IF($AF36="",SUMIFS('Growth rates'!T$4:T$922,'Growth rates'!$B$4:$B$922,Demands_tra!$A36,'Growth rates'!$C$4:$C$922,$AE36),SUMIFS('Growth rates'!T$4:T$922,'Growth rates'!$B$4:$B$922,Demands_tra!$A36,'Growth rates'!$C$4:$C$922,$AF36))</f>
        <v>2.94032976167389</v>
      </c>
      <c r="AX36" s="6">
        <f ca="1">IF($AF36="",SUMIFS('Growth rates'!U$4:U$922,'Growth rates'!$B$4:$B$922,Demands_tra!$A36,'Growth rates'!$C$4:$C$922,$AE36),SUMIFS('Growth rates'!U$4:U$922,'Growth rates'!$B$4:$B$922,Demands_tra!$A36,'Growth rates'!$C$4:$C$922,$AF36))</f>
        <v>3.07714156144632</v>
      </c>
      <c r="AY36" s="6">
        <f ca="1">IF($AF36="",SUMIFS('Growth rates'!V$4:V$922,'Growth rates'!$B$4:$B$922,Demands_tra!$A36,'Growth rates'!$C$4:$C$922,$AE36),SUMIFS('Growth rates'!V$4:V$922,'Growth rates'!$B$4:$B$922,Demands_tra!$A36,'Growth rates'!$C$4:$C$922,$AF36))</f>
        <v>0</v>
      </c>
      <c r="AZ36" s="6">
        <f ca="1">IF($AF36="",SUMIFS('Growth rates'!W$4:W$922,'Growth rates'!$B$4:$B$922,Demands_tra!$A36,'Growth rates'!$C$4:$C$922,$AE36),SUMIFS('Growth rates'!W$4:W$922,'Growth rates'!$B$4:$B$922,Demands_tra!$A36,'Growth rates'!$C$4:$C$922,$AF36))</f>
        <v>0</v>
      </c>
      <c r="BA36" s="6">
        <f ca="1">IF($AF36="",SUMIFS('Growth rates'!X$4:X$922,'Growth rates'!$B$4:$B$922,Demands_tra!$A36,'Growth rates'!$C$4:$C$922,$AE36),SUMIFS('Growth rates'!X$4:X$922,'Growth rates'!$B$4:$B$922,Demands_tra!$A36,'Growth rates'!$C$4:$C$922,$AF36))</f>
        <v>0</v>
      </c>
      <c r="BB36" s="6">
        <f ca="1">IF($AF36="",SUMIFS('Growth rates'!Y$4:Y$922,'Growth rates'!$B$4:$B$922,Demands_tra!$A36,'Growth rates'!$C$4:$C$922,$AE36),SUMIFS('Growth rates'!Y$4:Y$922,'Growth rates'!$B$4:$B$922,Demands_tra!$A36,'Growth rates'!$C$4:$C$922,$AF36))</f>
        <v>0</v>
      </c>
      <c r="BC36" s="6">
        <f ca="1">IF($AF36="",SUMIFS('Growth rates'!Z$4:Z$922,'Growth rates'!$B$4:$B$922,Demands_tra!$A36,'Growth rates'!$C$4:$C$922,$AE36),SUMIFS('Growth rates'!Z$4:Z$922,'Growth rates'!$B$4:$B$922,Demands_tra!$A36,'Growth rates'!$C$4:$C$922,$AF36))</f>
        <v>0</v>
      </c>
      <c r="BD36" s="6">
        <f ca="1">IF($AF36="",SUMIFS('Growth rates'!AA$4:AA$922,'Growth rates'!$B$4:$B$922,Demands_tra!$A36,'Growth rates'!$C$4:$C$922,$AE36),SUMIFS('Growth rates'!AA$4:AA$922,'Growth rates'!$B$4:$B$922,Demands_tra!$A36,'Growth rates'!$C$4:$C$922,$AF36))</f>
        <v>0</v>
      </c>
      <c r="BE36" s="6">
        <f ca="1">IF($AF36="",SUMIFS('Growth rates'!AB$4:AB$922,'Growth rates'!$B$4:$B$922,Demands_tra!$A36,'Growth rates'!$C$4:$C$922,$AE36),SUMIFS('Growth rates'!AB$4:AB$922,'Growth rates'!$B$4:$B$922,Demands_tra!$A36,'Growth rates'!$C$4:$C$922,$AF36))</f>
        <v>0</v>
      </c>
      <c r="BF36" s="6">
        <f ca="1">IF($AF36="",SUMIFS('Growth rates'!AC$4:AC$922,'Growth rates'!$B$4:$B$922,Demands_tra!$A36,'Growth rates'!$C$4:$C$922,$AE36),SUMIFS('Growth rates'!AC$4:AC$922,'Growth rates'!$B$4:$B$922,Demands_tra!$A36,'Growth rates'!$C$4:$C$922,$AF36))</f>
        <v>0</v>
      </c>
      <c r="BH36" t="str">
        <f ca="1">VLOOKUP($C36,'Default drvr and elast'!$A$4:$F$49,MATCH(VLOOKUP(A36,Classification!$B$4:$D$42,3,FALSE),'Default drvr and elast'!$D$3:$F$3,0)+3,FALSE)</f>
        <v>Med2</v>
      </c>
      <c r="BJ36" s="6">
        <f ca="1">IF($BI36="",SUMIF(Elasticities!$B$5:$B$52,Demands_tra!$BH36,Elasticities!C$5:C$52),SUMIF(Elasticities!$B$5:$B$52,Demands_tra!$BI36,Elasticities!C$5:C$52))</f>
        <v>0.799999999999989</v>
      </c>
      <c r="BK36" s="6">
        <f ca="1">IF($BI36="",SUMIF(Elasticities!$B$5:$B$52,Demands_tra!$BH36,Elasticities!D$5:D$52),SUMIF(Elasticities!$B$5:$B$52,Demands_tra!$BI36,Elasticities!D$5:D$52))</f>
        <v>0.797560975609746</v>
      </c>
      <c r="BL36" s="6">
        <f ca="1">IF($BI36="",SUMIF(Elasticities!$B$5:$B$52,Demands_tra!$BH36,Elasticities!E$5:E$52),SUMIF(Elasticities!$B$5:$B$52,Demands_tra!$BI36,Elasticities!E$5:E$52))</f>
        <v>0.785365853658527</v>
      </c>
      <c r="BM36" s="6">
        <f ca="1">IF($BI36="",SUMIF(Elasticities!$B$5:$B$52,Demands_tra!$BH36,Elasticities!F$5:F$52),SUMIF(Elasticities!$B$5:$B$52,Demands_tra!$BI36,Elasticities!F$5:F$52))</f>
        <v>0.773170731707307</v>
      </c>
      <c r="BN36" s="6">
        <f ca="1">IF($BI36="",SUMIF(Elasticities!$B$5:$B$52,Demands_tra!$BH36,Elasticities!G$5:G$52),SUMIF(Elasticities!$B$5:$B$52,Demands_tra!$BI36,Elasticities!G$5:G$52))</f>
        <v>0.760975609756088</v>
      </c>
      <c r="BO36" s="6">
        <f ca="1">IF($BI36="",SUMIF(Elasticities!$B$5:$B$52,Demands_tra!$BH36,Elasticities!H$5:H$52),SUMIF(Elasticities!$B$5:$B$52,Demands_tra!$BI36,Elasticities!H$5:H$52))</f>
        <v>0.748780487804868</v>
      </c>
      <c r="BP36" s="6">
        <f ca="1">IF($BI36="",SUMIF(Elasticities!$B$5:$B$52,Demands_tra!$BH36,Elasticities!I$5:I$52),SUMIF(Elasticities!$B$5:$B$52,Demands_tra!$BI36,Elasticities!I$5:I$52))</f>
        <v>0.736585365853649</v>
      </c>
      <c r="BQ36" s="6">
        <f ca="1">IF($BI36="",SUMIF(Elasticities!$B$5:$B$52,Demands_tra!$BH36,Elasticities!J$5:J$52),SUMIF(Elasticities!$B$5:$B$52,Demands_tra!$BI36,Elasticities!J$5:J$52))</f>
        <v>0.724390243902429</v>
      </c>
      <c r="BR36" s="6">
        <f ca="1">IF($BI36="",SUMIF(Elasticities!$B$5:$B$52,Demands_tra!$BH36,Elasticities!K$5:K$52),SUMIF(Elasticities!$B$5:$B$52,Demands_tra!$BI36,Elasticities!K$5:K$52))</f>
        <v>0.71219512195121</v>
      </c>
      <c r="BS36" s="6">
        <f ca="1">IF($BI36="",SUMIF(Elasticities!$B$5:$B$52,Demands_tra!$BH36,Elasticities!L$5:L$52),SUMIF(Elasticities!$B$5:$B$52,Demands_tra!$BI36,Elasticities!L$5:L$52))</f>
        <v>0.699999999999997</v>
      </c>
      <c r="BT36" s="6">
        <f ca="1">IF($BI36="",SUMIF(Elasticities!$B$5:$B$52,Demands_tra!$BH36,Elasticities!M$5:M$52),SUMIF(Elasticities!$B$5:$B$52,Demands_tra!$BI36,Elasticities!M$5:M$52))</f>
        <v>0.687499999999996</v>
      </c>
      <c r="BU36" s="6">
        <f ca="1">IF($BI36="",SUMIF(Elasticities!$B$5:$B$52,Demands_tra!$BH36,Elasticities!N$5:N$52),SUMIF(Elasticities!$B$5:$B$52,Demands_tra!$BI36,Elasticities!N$5:N$52))</f>
        <v>0.674999999999996</v>
      </c>
      <c r="BV36" s="6">
        <f ca="1">IF($BI36="",SUMIF(Elasticities!$B$5:$B$52,Demands_tra!$BH36,Elasticities!O$5:O$52),SUMIF(Elasticities!$B$5:$B$52,Demands_tra!$BI36,Elasticities!O$5:O$52))</f>
        <v>0.662499999999996</v>
      </c>
      <c r="BW36" s="6">
        <f ca="1">IF($BI36="",SUMIF(Elasticities!$B$5:$B$52,Demands_tra!$BH36,Elasticities!P$5:P$52),SUMIF(Elasticities!$B$5:$B$52,Demands_tra!$BI36,Elasticities!P$5:P$52))</f>
        <v>0.649999999999997</v>
      </c>
      <c r="BX36" s="6">
        <f ca="1">IF($BI36="",SUMIF(Elasticities!$B$5:$B$52,Demands_tra!$BH36,Elasticities!Q$5:Q$52),SUMIF(Elasticities!$B$5:$B$52,Demands_tra!$BI36,Elasticities!Q$5:Q$52))</f>
        <v>0.637499999999997</v>
      </c>
      <c r="BY36" s="6">
        <f ca="1">IF($BI36="",SUMIF(Elasticities!$B$5:$B$52,Demands_tra!$BH36,Elasticities!R$5:R$52),SUMIF(Elasticities!$B$5:$B$52,Demands_tra!$BI36,Elasticities!R$5:R$52))</f>
        <v>0.624999999999996</v>
      </c>
      <c r="BZ36" s="6">
        <f ca="1">IF($BI36="",SUMIF(Elasticities!$B$5:$B$52,Demands_tra!$BH36,Elasticities!S$5:S$52),SUMIF(Elasticities!$B$5:$B$52,Demands_tra!$BI36,Elasticities!S$5:S$52))</f>
        <v>0.612499999999996</v>
      </c>
      <c r="CA36" s="6">
        <f ca="1">IF($BI36="",SUMIF(Elasticities!$B$5:$B$52,Demands_tra!$BH36,Elasticities!T$5:T$52),SUMIF(Elasticities!$B$5:$B$52,Demands_tra!$BI36,Elasticities!T$5:T$52))</f>
        <v>0.599999999999996</v>
      </c>
      <c r="CB36" s="6" t="e">
        <f ca="1">IF($BI36="",SUMIF(Elasticities!$B$5:$B$52,Demands_tra!$BH36,Elasticities!U$5:U$52),SUMIF(Elasticities!$B$5:$B$52,Demands_tra!$BI36,Elasticities!U$5:U$52))</f>
        <v>#VALUE!</v>
      </c>
      <c r="CC36" s="6" t="e">
        <f ca="1">IF($BI36="",SUMIF(Elasticities!$B$5:$B$52,Demands_tra!$BH36,Elasticities!V$5:V$52),SUMIF(Elasticities!$B$5:$B$52,Demands_tra!$BI36,Elasticities!V$5:V$52))</f>
        <v>#VALUE!</v>
      </c>
      <c r="CD36" s="6" t="e">
        <f ca="1">IF($BI36="",SUMIF(Elasticities!$B$5:$B$52,Demands_tra!$BH36,Elasticities!W$5:W$52),SUMIF(Elasticities!$B$5:$B$52,Demands_tra!$BI36,Elasticities!W$5:W$52))</f>
        <v>#VALUE!</v>
      </c>
      <c r="CE36" s="6" t="e">
        <f ca="1">IF($BI36="",SUMIF(Elasticities!$B$5:$B$52,Demands_tra!$BH36,Elasticities!X$5:X$52),SUMIF(Elasticities!$B$5:$B$52,Demands_tra!$BI36,Elasticities!X$5:X$52))</f>
        <v>#VALUE!</v>
      </c>
      <c r="CF36" s="6" t="e">
        <f ca="1">IF($BI36="",SUMIF(Elasticities!$B$5:$B$52,Demands_tra!$BH36,Elasticities!Y$5:Y$52),SUMIF(Elasticities!$B$5:$B$52,Demands_tra!$BI36,Elasticities!Y$5:Y$52))</f>
        <v>#VALUE!</v>
      </c>
      <c r="CG36" s="6" t="e">
        <f ca="1">IF($BI36="",SUMIF(Elasticities!$B$5:$B$52,Demands_tra!$BH36,Elasticities!Z$5:Z$52),SUMIF(Elasticities!$B$5:$B$52,Demands_tra!$BI36,Elasticities!Z$5:Z$52))</f>
        <v>#VALUE!</v>
      </c>
      <c r="CH36" s="6" t="e">
        <f ca="1">IF($BI36="",SUMIF(Elasticities!$B$5:$B$52,Demands_tra!$BH36,Elasticities!AA$5:AA$52),SUMIF(Elasticities!$B$5:$B$52,Demands_tra!$BI36,Elasticities!AA$5:AA$52))</f>
        <v>#VALUE!</v>
      </c>
      <c r="CI36" s="6" t="e">
        <f ca="1">IF($BI36="",SUMIF(Elasticities!$B$5:$B$52,Demands_tra!$BH36,Elasticities!AB$5:AB$52),SUMIF(Elasticities!$B$5:$B$52,Demands_tra!$BI36,Elasticities!AB$5:AB$52))</f>
        <v>#VALUE!</v>
      </c>
    </row>
    <row r="37" spans="1:87">
      <c r="A37" t="str">
        <f>IF(BYDem_tra!B36="","\I:",BYDem_tra!B36)</f>
        <v>Australia</v>
      </c>
      <c r="B37" t="str">
        <f>BYDem_tra!E36</f>
        <v>Trd_hdt</v>
      </c>
      <c r="C37" t="str">
        <f t="shared" si="43"/>
        <v>Trd_hdt</v>
      </c>
      <c r="D37" s="3">
        <f>SUMIFS(BYDem_tra!$M$2:$M$2000,BYDem_tra!$B$2:$B$2000,Demands_tra!$A37,BYDem_tra!$E$2:$E$2000,Demands_tra!$B37)</f>
        <v>51.1</v>
      </c>
      <c r="E37" s="3">
        <f ca="1" t="shared" si="27"/>
        <v>51.7269325835118</v>
      </c>
      <c r="F37" s="3">
        <f ca="1" t="shared" si="28"/>
        <v>57.8264100285182</v>
      </c>
      <c r="G37" s="3">
        <f ca="1" t="shared" si="29"/>
        <v>64.0481726602431</v>
      </c>
      <c r="H37" s="3">
        <f ca="1" t="shared" si="30"/>
        <v>70.4601618476887</v>
      </c>
      <c r="I37" s="3">
        <f ca="1" t="shared" si="31"/>
        <v>77.0665629493248</v>
      </c>
      <c r="J37" s="3">
        <f ca="1" t="shared" si="32"/>
        <v>83.8946211750684</v>
      </c>
      <c r="K37" s="3">
        <f ca="1" t="shared" si="33"/>
        <v>90.6741208445525</v>
      </c>
      <c r="L37" s="3">
        <f ca="1" t="shared" si="34"/>
        <v>97.2577289310368</v>
      </c>
      <c r="M37" s="3">
        <f ca="1" t="shared" si="35"/>
        <v>103.7996141106</v>
      </c>
      <c r="N37" s="3">
        <f ca="1" t="shared" si="36"/>
        <v>110.273482654211</v>
      </c>
      <c r="O37" s="3">
        <f ca="1" t="shared" si="37"/>
        <v>116.495643536255</v>
      </c>
      <c r="P37" s="3">
        <f ca="1" t="shared" si="38"/>
        <v>122.360104321628</v>
      </c>
      <c r="Q37" s="3">
        <f ca="1" t="shared" si="39"/>
        <v>127.800214002117</v>
      </c>
      <c r="R37" s="3">
        <f ca="1" t="shared" si="40"/>
        <v>132.777718617815</v>
      </c>
      <c r="S37" s="3">
        <f ca="1" t="shared" si="41"/>
        <v>137.304197073764</v>
      </c>
      <c r="T37" s="3">
        <f ca="1" t="shared" si="42"/>
        <v>141.418939666898</v>
      </c>
      <c r="U37" s="3">
        <f ca="1" t="shared" si="26"/>
        <v>145.133548242742</v>
      </c>
      <c r="V37" s="3" t="e">
        <f ca="1" t="shared" si="18"/>
        <v>#VALUE!</v>
      </c>
      <c r="W37" s="3" t="e">
        <f ca="1" t="shared" si="19"/>
        <v>#DIV/0!</v>
      </c>
      <c r="X37" s="3" t="e">
        <f ca="1" t="shared" si="20"/>
        <v>#DIV/0!</v>
      </c>
      <c r="Y37" s="3" t="e">
        <f ca="1" t="shared" si="21"/>
        <v>#DIV/0!</v>
      </c>
      <c r="Z37" s="3" t="e">
        <f ca="1" t="shared" si="22"/>
        <v>#DIV/0!</v>
      </c>
      <c r="AA37" s="3" t="e">
        <f ca="1" t="shared" si="23"/>
        <v>#DIV/0!</v>
      </c>
      <c r="AB37" s="3" t="e">
        <f ca="1" t="shared" si="24"/>
        <v>#DIV/0!</v>
      </c>
      <c r="AC37" s="3" t="e">
        <f ca="1" t="shared" si="25"/>
        <v>#DIV/0!</v>
      </c>
      <c r="AE37" s="34" t="str">
        <f ca="1">VLOOKUP($C37,'Default drvr and elast'!$A$4:$C$49,MATCH(VLOOKUP(A37,Classification!$B$4:$D$99,2,FALSE),'Default drvr and elast'!$A$3:$C$3,0),FALSE)</f>
        <v>GDP</v>
      </c>
      <c r="AF37" s="4"/>
      <c r="AG37" s="6">
        <f ca="1">IF($AF37="",SUMIFS('Growth rates'!D$4:D$922,'Growth rates'!$B$4:$B$922,Demands_tra!$A37,'Growth rates'!$C$4:$C$922,$AE37),SUMIFS('Growth rates'!D$4:D$922,'Growth rates'!$B$4:$B$922,Demands_tra!$A37,'Growth rates'!$C$4:$C$922,$AF37))</f>
        <v>1</v>
      </c>
      <c r="AH37" s="6">
        <f ca="1">IF($AF37="",SUMIFS('Growth rates'!E$4:E$922,'Growth rates'!$B$4:$B$922,Demands_tra!$A37,'Growth rates'!$C$4:$C$922,$AE37),SUMIFS('Growth rates'!E$4:E$922,'Growth rates'!$B$4:$B$922,Demands_tra!$A37,'Growth rates'!$C$4:$C$922,$AF37))</f>
        <v>1.01538282310513</v>
      </c>
      <c r="AI37" s="6">
        <f ca="1">IF($AF37="",SUMIFS('Growth rates'!F$4:F$922,'Growth rates'!$B$4:$B$922,Demands_tra!$A37,'Growth rates'!$C$4:$C$922,$AE37),SUMIFS('Growth rates'!F$4:F$922,'Growth rates'!$B$4:$B$922,Demands_tra!$A37,'Growth rates'!$C$4:$C$922,$AF37))</f>
        <v>1.16783502508932</v>
      </c>
      <c r="AJ37" s="6">
        <f ca="1">IF($AF37="",SUMIFS('Growth rates'!G$4:G$922,'Growth rates'!$B$4:$B$922,Demands_tra!$A37,'Growth rates'!$C$4:$C$922,$AE37),SUMIFS('Growth rates'!G$4:G$922,'Growth rates'!$B$4:$B$922,Demands_tra!$A37,'Growth rates'!$C$4:$C$922,$AF37))</f>
        <v>1.33034996724544</v>
      </c>
      <c r="AK37" s="6">
        <f ca="1">IF($AF37="",SUMIFS('Growth rates'!H$4:H$922,'Growth rates'!$B$4:$B$922,Demands_tra!$A37,'Growth rates'!$C$4:$C$922,$AE37),SUMIFS('Growth rates'!H$4:H$922,'Growth rates'!$B$4:$B$922,Demands_tra!$A37,'Growth rates'!$C$4:$C$922,$AF37))</f>
        <v>1.50536735755145</v>
      </c>
      <c r="AL37" s="6">
        <f ca="1">IF($AF37="",SUMIFS('Growth rates'!I$4:I$922,'Growth rates'!$B$4:$B$922,Demands_tra!$A37,'Growth rates'!$C$4:$C$922,$AE37),SUMIFS('Growth rates'!I$4:I$922,'Growth rates'!$B$4:$B$922,Demands_tra!$A37,'Growth rates'!$C$4:$C$922,$AF37))</f>
        <v>1.69386645595694</v>
      </c>
      <c r="AM37" s="6">
        <f ca="1">IF($AF37="",SUMIFS('Growth rates'!J$4:J$922,'Growth rates'!$B$4:$B$922,Demands_tra!$A37,'Growth rates'!$C$4:$C$922,$AE37),SUMIFS('Growth rates'!J$4:J$922,'Growth rates'!$B$4:$B$922,Demands_tra!$A37,'Growth rates'!$C$4:$C$922,$AF37))</f>
        <v>1.89761161875046</v>
      </c>
      <c r="AN37" s="6">
        <f ca="1">IF($AF37="",SUMIFS('Growth rates'!K$4:K$922,'Growth rates'!$B$4:$B$922,Demands_tra!$A37,'Growth rates'!$C$4:$C$922,$AE37),SUMIFS('Growth rates'!K$4:K$922,'Growth rates'!$B$4:$B$922,Demands_tra!$A37,'Growth rates'!$C$4:$C$922,$AF37))</f>
        <v>2.10930060579047</v>
      </c>
      <c r="AO37" s="6">
        <f ca="1">IF($AF37="",SUMIFS('Growth rates'!L$4:L$922,'Growth rates'!$B$4:$B$922,Demands_tra!$A37,'Growth rates'!$C$4:$C$922,$AE37),SUMIFS('Growth rates'!L$4:L$922,'Growth rates'!$B$4:$B$922,Demands_tra!$A37,'Growth rates'!$C$4:$C$922,$AF37))</f>
        <v>2.32434102558908</v>
      </c>
      <c r="AP37" s="6">
        <f ca="1">IF($AF37="",SUMIFS('Growth rates'!M$4:M$922,'Growth rates'!$B$4:$B$922,Demands_tra!$A37,'Growth rates'!$C$4:$C$922,$AE37),SUMIFS('Growth rates'!M$4:M$922,'Growth rates'!$B$4:$B$922,Demands_tra!$A37,'Growth rates'!$C$4:$C$922,$AF37))</f>
        <v>2.54768827116721</v>
      </c>
      <c r="AQ37" s="6">
        <f ca="1">IF($AF37="",SUMIFS('Growth rates'!N$4:N$922,'Growth rates'!$B$4:$B$922,Demands_tra!$A37,'Growth rates'!$C$4:$C$922,$AE37),SUMIFS('Growth rates'!N$4:N$922,'Growth rates'!$B$4:$B$922,Demands_tra!$A37,'Growth rates'!$C$4:$C$922,$AF37))</f>
        <v>2.77881050306947</v>
      </c>
      <c r="AR37" s="6">
        <f ca="1">IF($AF37="",SUMIFS('Growth rates'!O$4:O$922,'Growth rates'!$B$4:$B$922,Demands_tra!$A37,'Growth rates'!$C$4:$C$922,$AE37),SUMIFS('Growth rates'!O$4:O$922,'Growth rates'!$B$4:$B$922,Demands_tra!$A37,'Growth rates'!$C$4:$C$922,$AF37))</f>
        <v>3.01109771663594</v>
      </c>
      <c r="AS37" s="6">
        <f ca="1">IF($AF37="",SUMIFS('Growth rates'!P$4:P$922,'Growth rates'!$B$4:$B$922,Demands_tra!$A37,'Growth rates'!$C$4:$C$922,$AE37),SUMIFS('Growth rates'!P$4:P$922,'Growth rates'!$B$4:$B$922,Demands_tra!$A37,'Growth rates'!$C$4:$C$922,$AF37))</f>
        <v>3.23989842710592</v>
      </c>
      <c r="AT37" s="6">
        <f ca="1">IF($AF37="",SUMIFS('Growth rates'!Q$4:Q$922,'Growth rates'!$B$4:$B$922,Demands_tra!$A37,'Growth rates'!$C$4:$C$922,$AE37),SUMIFS('Growth rates'!Q$4:Q$922,'Growth rates'!$B$4:$B$922,Demands_tra!$A37,'Growth rates'!$C$4:$C$922,$AF37))</f>
        <v>3.46150664208387</v>
      </c>
      <c r="AU37" s="6">
        <f ca="1">IF($AF37="",SUMIFS('Growth rates'!R$4:R$922,'Growth rates'!$B$4:$B$922,Demands_tra!$A37,'Growth rates'!$C$4:$C$922,$AE37),SUMIFS('Growth rates'!R$4:R$922,'Growth rates'!$B$4:$B$922,Demands_tra!$A37,'Growth rates'!$C$4:$C$922,$AF37))</f>
        <v>3.67298458172093</v>
      </c>
      <c r="AV37" s="6">
        <f ca="1">IF($AF37="",SUMIFS('Growth rates'!S$4:S$922,'Growth rates'!$B$4:$B$922,Demands_tra!$A37,'Growth rates'!$C$4:$C$922,$AE37),SUMIFS('Growth rates'!S$4:S$922,'Growth rates'!$B$4:$B$922,Demands_tra!$A37,'Growth rates'!$C$4:$C$922,$AF37))</f>
        <v>3.87332766037914</v>
      </c>
      <c r="AW37" s="6">
        <f ca="1">IF($AF37="",SUMIFS('Growth rates'!T$4:T$922,'Growth rates'!$B$4:$B$922,Demands_tra!$A37,'Growth rates'!$C$4:$C$922,$AE37),SUMIFS('Growth rates'!T$4:T$922,'Growth rates'!$B$4:$B$922,Demands_tra!$A37,'Growth rates'!$C$4:$C$922,$AF37))</f>
        <v>4.06283978631873</v>
      </c>
      <c r="AX37" s="6">
        <f ca="1">IF($AF37="",SUMIFS('Growth rates'!U$4:U$922,'Growth rates'!$B$4:$B$922,Demands_tra!$A37,'Growth rates'!$C$4:$C$922,$AE37),SUMIFS('Growth rates'!U$4:U$922,'Growth rates'!$B$4:$B$922,Demands_tra!$A37,'Growth rates'!$C$4:$C$922,$AF37))</f>
        <v>4.24070209561629</v>
      </c>
      <c r="AY37" s="6">
        <f ca="1">IF($AF37="",SUMIFS('Growth rates'!V$4:V$922,'Growth rates'!$B$4:$B$922,Demands_tra!$A37,'Growth rates'!$C$4:$C$922,$AE37),SUMIFS('Growth rates'!V$4:V$922,'Growth rates'!$B$4:$B$922,Demands_tra!$A37,'Growth rates'!$C$4:$C$922,$AF37))</f>
        <v>0</v>
      </c>
      <c r="AZ37" s="6">
        <f ca="1">IF($AF37="",SUMIFS('Growth rates'!W$4:W$922,'Growth rates'!$B$4:$B$922,Demands_tra!$A37,'Growth rates'!$C$4:$C$922,$AE37),SUMIFS('Growth rates'!W$4:W$922,'Growth rates'!$B$4:$B$922,Demands_tra!$A37,'Growth rates'!$C$4:$C$922,$AF37))</f>
        <v>0</v>
      </c>
      <c r="BA37" s="6">
        <f ca="1">IF($AF37="",SUMIFS('Growth rates'!X$4:X$922,'Growth rates'!$B$4:$B$922,Demands_tra!$A37,'Growth rates'!$C$4:$C$922,$AE37),SUMIFS('Growth rates'!X$4:X$922,'Growth rates'!$B$4:$B$922,Demands_tra!$A37,'Growth rates'!$C$4:$C$922,$AF37))</f>
        <v>0</v>
      </c>
      <c r="BB37" s="6">
        <f ca="1">IF($AF37="",SUMIFS('Growth rates'!Y$4:Y$922,'Growth rates'!$B$4:$B$922,Demands_tra!$A37,'Growth rates'!$C$4:$C$922,$AE37),SUMIFS('Growth rates'!Y$4:Y$922,'Growth rates'!$B$4:$B$922,Demands_tra!$A37,'Growth rates'!$C$4:$C$922,$AF37))</f>
        <v>0</v>
      </c>
      <c r="BC37" s="6">
        <f ca="1">IF($AF37="",SUMIFS('Growth rates'!Z$4:Z$922,'Growth rates'!$B$4:$B$922,Demands_tra!$A37,'Growth rates'!$C$4:$C$922,$AE37),SUMIFS('Growth rates'!Z$4:Z$922,'Growth rates'!$B$4:$B$922,Demands_tra!$A37,'Growth rates'!$C$4:$C$922,$AF37))</f>
        <v>0</v>
      </c>
      <c r="BD37" s="6">
        <f ca="1">IF($AF37="",SUMIFS('Growth rates'!AA$4:AA$922,'Growth rates'!$B$4:$B$922,Demands_tra!$A37,'Growth rates'!$C$4:$C$922,$AE37),SUMIFS('Growth rates'!AA$4:AA$922,'Growth rates'!$B$4:$B$922,Demands_tra!$A37,'Growth rates'!$C$4:$C$922,$AF37))</f>
        <v>0</v>
      </c>
      <c r="BE37" s="6">
        <f ca="1">IF($AF37="",SUMIFS('Growth rates'!AB$4:AB$922,'Growth rates'!$B$4:$B$922,Demands_tra!$A37,'Growth rates'!$C$4:$C$922,$AE37),SUMIFS('Growth rates'!AB$4:AB$922,'Growth rates'!$B$4:$B$922,Demands_tra!$A37,'Growth rates'!$C$4:$C$922,$AF37))</f>
        <v>0</v>
      </c>
      <c r="BF37" s="6">
        <f ca="1">IF($AF37="",SUMIFS('Growth rates'!AC$4:AC$922,'Growth rates'!$B$4:$B$922,Demands_tra!$A37,'Growth rates'!$C$4:$C$922,$AE37),SUMIFS('Growth rates'!AC$4:AC$922,'Growth rates'!$B$4:$B$922,Demands_tra!$A37,'Growth rates'!$C$4:$C$922,$AF37))</f>
        <v>0</v>
      </c>
      <c r="BH37" t="str">
        <f ca="1">VLOOKUP($C37,'Default drvr and elast'!$A$4:$F$49,MATCH(VLOOKUP(A37,Classification!$B$4:$D$42,3,FALSE),'Default drvr and elast'!$D$3:$F$3,0)+3,FALSE)</f>
        <v>Med2</v>
      </c>
      <c r="BJ37" s="6">
        <f ca="1">IF($BI37="",SUMIF(Elasticities!$B$5:$B$52,Demands_tra!$BH37,Elasticities!C$5:C$52),SUMIF(Elasticities!$B$5:$B$52,Demands_tra!$BI37,Elasticities!C$5:C$52))</f>
        <v>0.799999999999989</v>
      </c>
      <c r="BK37" s="6">
        <f ca="1">IF($BI37="",SUMIF(Elasticities!$B$5:$B$52,Demands_tra!$BH37,Elasticities!D$5:D$52),SUMIF(Elasticities!$B$5:$B$52,Demands_tra!$BI37,Elasticities!D$5:D$52))</f>
        <v>0.797560975609746</v>
      </c>
      <c r="BL37" s="6">
        <f ca="1">IF($BI37="",SUMIF(Elasticities!$B$5:$B$52,Demands_tra!$BH37,Elasticities!E$5:E$52),SUMIF(Elasticities!$B$5:$B$52,Demands_tra!$BI37,Elasticities!E$5:E$52))</f>
        <v>0.785365853658527</v>
      </c>
      <c r="BM37" s="6">
        <f ca="1">IF($BI37="",SUMIF(Elasticities!$B$5:$B$52,Demands_tra!$BH37,Elasticities!F$5:F$52),SUMIF(Elasticities!$B$5:$B$52,Demands_tra!$BI37,Elasticities!F$5:F$52))</f>
        <v>0.773170731707307</v>
      </c>
      <c r="BN37" s="6">
        <f ca="1">IF($BI37="",SUMIF(Elasticities!$B$5:$B$52,Demands_tra!$BH37,Elasticities!G$5:G$52),SUMIF(Elasticities!$B$5:$B$52,Demands_tra!$BI37,Elasticities!G$5:G$52))</f>
        <v>0.760975609756088</v>
      </c>
      <c r="BO37" s="6">
        <f ca="1">IF($BI37="",SUMIF(Elasticities!$B$5:$B$52,Demands_tra!$BH37,Elasticities!H$5:H$52),SUMIF(Elasticities!$B$5:$B$52,Demands_tra!$BI37,Elasticities!H$5:H$52))</f>
        <v>0.748780487804868</v>
      </c>
      <c r="BP37" s="6">
        <f ca="1">IF($BI37="",SUMIF(Elasticities!$B$5:$B$52,Demands_tra!$BH37,Elasticities!I$5:I$52),SUMIF(Elasticities!$B$5:$B$52,Demands_tra!$BI37,Elasticities!I$5:I$52))</f>
        <v>0.736585365853649</v>
      </c>
      <c r="BQ37" s="6">
        <f ca="1">IF($BI37="",SUMIF(Elasticities!$B$5:$B$52,Demands_tra!$BH37,Elasticities!J$5:J$52),SUMIF(Elasticities!$B$5:$B$52,Demands_tra!$BI37,Elasticities!J$5:J$52))</f>
        <v>0.724390243902429</v>
      </c>
      <c r="BR37" s="6">
        <f ca="1">IF($BI37="",SUMIF(Elasticities!$B$5:$B$52,Demands_tra!$BH37,Elasticities!K$5:K$52),SUMIF(Elasticities!$B$5:$B$52,Demands_tra!$BI37,Elasticities!K$5:K$52))</f>
        <v>0.71219512195121</v>
      </c>
      <c r="BS37" s="6">
        <f ca="1">IF($BI37="",SUMIF(Elasticities!$B$5:$B$52,Demands_tra!$BH37,Elasticities!L$5:L$52),SUMIF(Elasticities!$B$5:$B$52,Demands_tra!$BI37,Elasticities!L$5:L$52))</f>
        <v>0.699999999999997</v>
      </c>
      <c r="BT37" s="6">
        <f ca="1">IF($BI37="",SUMIF(Elasticities!$B$5:$B$52,Demands_tra!$BH37,Elasticities!M$5:M$52),SUMIF(Elasticities!$B$5:$B$52,Demands_tra!$BI37,Elasticities!M$5:M$52))</f>
        <v>0.687499999999996</v>
      </c>
      <c r="BU37" s="6">
        <f ca="1">IF($BI37="",SUMIF(Elasticities!$B$5:$B$52,Demands_tra!$BH37,Elasticities!N$5:N$52),SUMIF(Elasticities!$B$5:$B$52,Demands_tra!$BI37,Elasticities!N$5:N$52))</f>
        <v>0.674999999999996</v>
      </c>
      <c r="BV37" s="6">
        <f ca="1">IF($BI37="",SUMIF(Elasticities!$B$5:$B$52,Demands_tra!$BH37,Elasticities!O$5:O$52),SUMIF(Elasticities!$B$5:$B$52,Demands_tra!$BI37,Elasticities!O$5:O$52))</f>
        <v>0.662499999999996</v>
      </c>
      <c r="BW37" s="6">
        <f ca="1">IF($BI37="",SUMIF(Elasticities!$B$5:$B$52,Demands_tra!$BH37,Elasticities!P$5:P$52),SUMIF(Elasticities!$B$5:$B$52,Demands_tra!$BI37,Elasticities!P$5:P$52))</f>
        <v>0.649999999999997</v>
      </c>
      <c r="BX37" s="6">
        <f ca="1">IF($BI37="",SUMIF(Elasticities!$B$5:$B$52,Demands_tra!$BH37,Elasticities!Q$5:Q$52),SUMIF(Elasticities!$B$5:$B$52,Demands_tra!$BI37,Elasticities!Q$5:Q$52))</f>
        <v>0.637499999999997</v>
      </c>
      <c r="BY37" s="6">
        <f ca="1">IF($BI37="",SUMIF(Elasticities!$B$5:$B$52,Demands_tra!$BH37,Elasticities!R$5:R$52),SUMIF(Elasticities!$B$5:$B$52,Demands_tra!$BI37,Elasticities!R$5:R$52))</f>
        <v>0.624999999999996</v>
      </c>
      <c r="BZ37" s="6">
        <f ca="1">IF($BI37="",SUMIF(Elasticities!$B$5:$B$52,Demands_tra!$BH37,Elasticities!S$5:S$52),SUMIF(Elasticities!$B$5:$B$52,Demands_tra!$BI37,Elasticities!S$5:S$52))</f>
        <v>0.612499999999996</v>
      </c>
      <c r="CA37" s="6">
        <f ca="1">IF($BI37="",SUMIF(Elasticities!$B$5:$B$52,Demands_tra!$BH37,Elasticities!T$5:T$52),SUMIF(Elasticities!$B$5:$B$52,Demands_tra!$BI37,Elasticities!T$5:T$52))</f>
        <v>0.599999999999996</v>
      </c>
      <c r="CB37" s="6" t="e">
        <f ca="1">IF($BI37="",SUMIF(Elasticities!$B$5:$B$52,Demands_tra!$BH37,Elasticities!U$5:U$52),SUMIF(Elasticities!$B$5:$B$52,Demands_tra!$BI37,Elasticities!U$5:U$52))</f>
        <v>#VALUE!</v>
      </c>
      <c r="CC37" s="6" t="e">
        <f ca="1">IF($BI37="",SUMIF(Elasticities!$B$5:$B$52,Demands_tra!$BH37,Elasticities!V$5:V$52),SUMIF(Elasticities!$B$5:$B$52,Demands_tra!$BI37,Elasticities!V$5:V$52))</f>
        <v>#VALUE!</v>
      </c>
      <c r="CD37" s="6" t="e">
        <f ca="1">IF($BI37="",SUMIF(Elasticities!$B$5:$B$52,Demands_tra!$BH37,Elasticities!W$5:W$52),SUMIF(Elasticities!$B$5:$B$52,Demands_tra!$BI37,Elasticities!W$5:W$52))</f>
        <v>#VALUE!</v>
      </c>
      <c r="CE37" s="6" t="e">
        <f ca="1">IF($BI37="",SUMIF(Elasticities!$B$5:$B$52,Demands_tra!$BH37,Elasticities!X$5:X$52),SUMIF(Elasticities!$B$5:$B$52,Demands_tra!$BI37,Elasticities!X$5:X$52))</f>
        <v>#VALUE!</v>
      </c>
      <c r="CF37" s="6" t="e">
        <f ca="1">IF($BI37="",SUMIF(Elasticities!$B$5:$B$52,Demands_tra!$BH37,Elasticities!Y$5:Y$52),SUMIF(Elasticities!$B$5:$B$52,Demands_tra!$BI37,Elasticities!Y$5:Y$52))</f>
        <v>#VALUE!</v>
      </c>
      <c r="CG37" s="6" t="e">
        <f ca="1">IF($BI37="",SUMIF(Elasticities!$B$5:$B$52,Demands_tra!$BH37,Elasticities!Z$5:Z$52),SUMIF(Elasticities!$B$5:$B$52,Demands_tra!$BI37,Elasticities!Z$5:Z$52))</f>
        <v>#VALUE!</v>
      </c>
      <c r="CH37" s="6" t="e">
        <f ca="1">IF($BI37="",SUMIF(Elasticities!$B$5:$B$52,Demands_tra!$BH37,Elasticities!AA$5:AA$52),SUMIF(Elasticities!$B$5:$B$52,Demands_tra!$BI37,Elasticities!AA$5:AA$52))</f>
        <v>#VALUE!</v>
      </c>
      <c r="CI37" s="6" t="e">
        <f ca="1">IF($BI37="",SUMIF(Elasticities!$B$5:$B$52,Demands_tra!$BH37,Elasticities!AB$5:AB$52),SUMIF(Elasticities!$B$5:$B$52,Demands_tra!$BI37,Elasticities!AB$5:AB$52))</f>
        <v>#VALUE!</v>
      </c>
    </row>
    <row r="38" spans="1:87">
      <c r="A38" t="str">
        <f>IF(BYDem_tra!B37="","\I:",BYDem_tra!B37)</f>
        <v>Australia</v>
      </c>
      <c r="B38" t="str">
        <f>BYDem_tra!E37</f>
        <v>Trd_lcv</v>
      </c>
      <c r="C38" t="str">
        <f t="shared" si="43"/>
        <v>Trd_lcv</v>
      </c>
      <c r="D38" s="3">
        <f>SUMIFS(BYDem_tra!$M$2:$M$2000,BYDem_tra!$B$2:$B$2000,Demands_tra!$A38,BYDem_tra!$E$2:$E$2000,Demands_tra!$B38)</f>
        <v>64.16</v>
      </c>
      <c r="E38" s="3">
        <f ca="1" t="shared" si="27"/>
        <v>64.9471623201197</v>
      </c>
      <c r="F38" s="3">
        <f ca="1" t="shared" si="28"/>
        <v>72.6055277383509</v>
      </c>
      <c r="G38" s="3">
        <f ca="1" t="shared" si="29"/>
        <v>80.4174316610802</v>
      </c>
      <c r="H38" s="3">
        <f ca="1" t="shared" si="30"/>
        <v>88.4681797289179</v>
      </c>
      <c r="I38" s="3">
        <f ca="1" t="shared" si="31"/>
        <v>96.7630269829487</v>
      </c>
      <c r="J38" s="3">
        <f ca="1" t="shared" si="32"/>
        <v>105.336181890262</v>
      </c>
      <c r="K38" s="3">
        <f ca="1" t="shared" si="33"/>
        <v>113.848367776644</v>
      </c>
      <c r="L38" s="3">
        <f ca="1" t="shared" si="34"/>
        <v>122.114596638265</v>
      </c>
      <c r="M38" s="3">
        <f ca="1" t="shared" si="35"/>
        <v>130.32843916509</v>
      </c>
      <c r="N38" s="3">
        <f ca="1" t="shared" si="36"/>
        <v>138.456881547832</v>
      </c>
      <c r="O38" s="3">
        <f ca="1" t="shared" si="37"/>
        <v>146.269285504621</v>
      </c>
      <c r="P38" s="3">
        <f ca="1" t="shared" si="38"/>
        <v>153.632569340032</v>
      </c>
      <c r="Q38" s="3">
        <f ca="1" t="shared" si="39"/>
        <v>160.46304756117</v>
      </c>
      <c r="R38" s="3">
        <f ca="1" t="shared" si="40"/>
        <v>166.712689364365</v>
      </c>
      <c r="S38" s="3">
        <f ca="1" t="shared" si="41"/>
        <v>172.396032959936</v>
      </c>
      <c r="T38" s="3">
        <f ca="1" t="shared" si="42"/>
        <v>177.562410352801</v>
      </c>
      <c r="U38" s="3">
        <f ca="1" t="shared" si="26"/>
        <v>182.226388556836</v>
      </c>
      <c r="V38" s="3" t="e">
        <f ca="1" t="shared" si="18"/>
        <v>#VALUE!</v>
      </c>
      <c r="W38" s="3" t="e">
        <f ca="1" t="shared" si="19"/>
        <v>#DIV/0!</v>
      </c>
      <c r="X38" s="3" t="e">
        <f ca="1" t="shared" si="20"/>
        <v>#DIV/0!</v>
      </c>
      <c r="Y38" s="3" t="e">
        <f ca="1" t="shared" si="21"/>
        <v>#DIV/0!</v>
      </c>
      <c r="Z38" s="3" t="e">
        <f ca="1" t="shared" si="22"/>
        <v>#DIV/0!</v>
      </c>
      <c r="AA38" s="3" t="e">
        <f ca="1" t="shared" si="23"/>
        <v>#DIV/0!</v>
      </c>
      <c r="AB38" s="3" t="e">
        <f ca="1" t="shared" si="24"/>
        <v>#DIV/0!</v>
      </c>
      <c r="AC38" s="3" t="e">
        <f ca="1" t="shared" si="25"/>
        <v>#DIV/0!</v>
      </c>
      <c r="AE38" s="34" t="str">
        <f ca="1">VLOOKUP($C38,'Default drvr and elast'!$A$4:$C$49,MATCH(VLOOKUP(A38,Classification!$B$4:$D$99,2,FALSE),'Default drvr and elast'!$A$3:$C$3,0),FALSE)</f>
        <v>GDP</v>
      </c>
      <c r="AF38" s="4"/>
      <c r="AG38" s="6">
        <f ca="1">IF($AF38="",SUMIFS('Growth rates'!D$4:D$922,'Growth rates'!$B$4:$B$922,Demands_tra!$A38,'Growth rates'!$C$4:$C$922,$AE38),SUMIFS('Growth rates'!D$4:D$922,'Growth rates'!$B$4:$B$922,Demands_tra!$A38,'Growth rates'!$C$4:$C$922,$AF38))</f>
        <v>1</v>
      </c>
      <c r="AH38" s="6">
        <f ca="1">IF($AF38="",SUMIFS('Growth rates'!E$4:E$922,'Growth rates'!$B$4:$B$922,Demands_tra!$A38,'Growth rates'!$C$4:$C$922,$AE38),SUMIFS('Growth rates'!E$4:E$922,'Growth rates'!$B$4:$B$922,Demands_tra!$A38,'Growth rates'!$C$4:$C$922,$AF38))</f>
        <v>1.01538282310513</v>
      </c>
      <c r="AI38" s="6">
        <f ca="1">IF($AF38="",SUMIFS('Growth rates'!F$4:F$922,'Growth rates'!$B$4:$B$922,Demands_tra!$A38,'Growth rates'!$C$4:$C$922,$AE38),SUMIFS('Growth rates'!F$4:F$922,'Growth rates'!$B$4:$B$922,Demands_tra!$A38,'Growth rates'!$C$4:$C$922,$AF38))</f>
        <v>1.16783502508932</v>
      </c>
      <c r="AJ38" s="6">
        <f ca="1">IF($AF38="",SUMIFS('Growth rates'!G$4:G$922,'Growth rates'!$B$4:$B$922,Demands_tra!$A38,'Growth rates'!$C$4:$C$922,$AE38),SUMIFS('Growth rates'!G$4:G$922,'Growth rates'!$B$4:$B$922,Demands_tra!$A38,'Growth rates'!$C$4:$C$922,$AF38))</f>
        <v>1.33034996724544</v>
      </c>
      <c r="AK38" s="6">
        <f ca="1">IF($AF38="",SUMIFS('Growth rates'!H$4:H$922,'Growth rates'!$B$4:$B$922,Demands_tra!$A38,'Growth rates'!$C$4:$C$922,$AE38),SUMIFS('Growth rates'!H$4:H$922,'Growth rates'!$B$4:$B$922,Demands_tra!$A38,'Growth rates'!$C$4:$C$922,$AF38))</f>
        <v>1.50536735755145</v>
      </c>
      <c r="AL38" s="6">
        <f ca="1">IF($AF38="",SUMIFS('Growth rates'!I$4:I$922,'Growth rates'!$B$4:$B$922,Demands_tra!$A38,'Growth rates'!$C$4:$C$922,$AE38),SUMIFS('Growth rates'!I$4:I$922,'Growth rates'!$B$4:$B$922,Demands_tra!$A38,'Growth rates'!$C$4:$C$922,$AF38))</f>
        <v>1.69386645595694</v>
      </c>
      <c r="AM38" s="6">
        <f ca="1">IF($AF38="",SUMIFS('Growth rates'!J$4:J$922,'Growth rates'!$B$4:$B$922,Demands_tra!$A38,'Growth rates'!$C$4:$C$922,$AE38),SUMIFS('Growth rates'!J$4:J$922,'Growth rates'!$B$4:$B$922,Demands_tra!$A38,'Growth rates'!$C$4:$C$922,$AF38))</f>
        <v>1.89761161875046</v>
      </c>
      <c r="AN38" s="6">
        <f ca="1">IF($AF38="",SUMIFS('Growth rates'!K$4:K$922,'Growth rates'!$B$4:$B$922,Demands_tra!$A38,'Growth rates'!$C$4:$C$922,$AE38),SUMIFS('Growth rates'!K$4:K$922,'Growth rates'!$B$4:$B$922,Demands_tra!$A38,'Growth rates'!$C$4:$C$922,$AF38))</f>
        <v>2.10930060579047</v>
      </c>
      <c r="AO38" s="6">
        <f ca="1">IF($AF38="",SUMIFS('Growth rates'!L$4:L$922,'Growth rates'!$B$4:$B$922,Demands_tra!$A38,'Growth rates'!$C$4:$C$922,$AE38),SUMIFS('Growth rates'!L$4:L$922,'Growth rates'!$B$4:$B$922,Demands_tra!$A38,'Growth rates'!$C$4:$C$922,$AF38))</f>
        <v>2.32434102558908</v>
      </c>
      <c r="AP38" s="6">
        <f ca="1">IF($AF38="",SUMIFS('Growth rates'!M$4:M$922,'Growth rates'!$B$4:$B$922,Demands_tra!$A38,'Growth rates'!$C$4:$C$922,$AE38),SUMIFS('Growth rates'!M$4:M$922,'Growth rates'!$B$4:$B$922,Demands_tra!$A38,'Growth rates'!$C$4:$C$922,$AF38))</f>
        <v>2.54768827116721</v>
      </c>
      <c r="AQ38" s="6">
        <f ca="1">IF($AF38="",SUMIFS('Growth rates'!N$4:N$922,'Growth rates'!$B$4:$B$922,Demands_tra!$A38,'Growth rates'!$C$4:$C$922,$AE38),SUMIFS('Growth rates'!N$4:N$922,'Growth rates'!$B$4:$B$922,Demands_tra!$A38,'Growth rates'!$C$4:$C$922,$AF38))</f>
        <v>2.77881050306947</v>
      </c>
      <c r="AR38" s="6">
        <f ca="1">IF($AF38="",SUMIFS('Growth rates'!O$4:O$922,'Growth rates'!$B$4:$B$922,Demands_tra!$A38,'Growth rates'!$C$4:$C$922,$AE38),SUMIFS('Growth rates'!O$4:O$922,'Growth rates'!$B$4:$B$922,Demands_tra!$A38,'Growth rates'!$C$4:$C$922,$AF38))</f>
        <v>3.01109771663594</v>
      </c>
      <c r="AS38" s="6">
        <f ca="1">IF($AF38="",SUMIFS('Growth rates'!P$4:P$922,'Growth rates'!$B$4:$B$922,Demands_tra!$A38,'Growth rates'!$C$4:$C$922,$AE38),SUMIFS('Growth rates'!P$4:P$922,'Growth rates'!$B$4:$B$922,Demands_tra!$A38,'Growth rates'!$C$4:$C$922,$AF38))</f>
        <v>3.23989842710592</v>
      </c>
      <c r="AT38" s="6">
        <f ca="1">IF($AF38="",SUMIFS('Growth rates'!Q$4:Q$922,'Growth rates'!$B$4:$B$922,Demands_tra!$A38,'Growth rates'!$C$4:$C$922,$AE38),SUMIFS('Growth rates'!Q$4:Q$922,'Growth rates'!$B$4:$B$922,Demands_tra!$A38,'Growth rates'!$C$4:$C$922,$AF38))</f>
        <v>3.46150664208387</v>
      </c>
      <c r="AU38" s="6">
        <f ca="1">IF($AF38="",SUMIFS('Growth rates'!R$4:R$922,'Growth rates'!$B$4:$B$922,Demands_tra!$A38,'Growth rates'!$C$4:$C$922,$AE38),SUMIFS('Growth rates'!R$4:R$922,'Growth rates'!$B$4:$B$922,Demands_tra!$A38,'Growth rates'!$C$4:$C$922,$AF38))</f>
        <v>3.67298458172093</v>
      </c>
      <c r="AV38" s="6">
        <f ca="1">IF($AF38="",SUMIFS('Growth rates'!S$4:S$922,'Growth rates'!$B$4:$B$922,Demands_tra!$A38,'Growth rates'!$C$4:$C$922,$AE38),SUMIFS('Growth rates'!S$4:S$922,'Growth rates'!$B$4:$B$922,Demands_tra!$A38,'Growth rates'!$C$4:$C$922,$AF38))</f>
        <v>3.87332766037914</v>
      </c>
      <c r="AW38" s="6">
        <f ca="1">IF($AF38="",SUMIFS('Growth rates'!T$4:T$922,'Growth rates'!$B$4:$B$922,Demands_tra!$A38,'Growth rates'!$C$4:$C$922,$AE38),SUMIFS('Growth rates'!T$4:T$922,'Growth rates'!$B$4:$B$922,Demands_tra!$A38,'Growth rates'!$C$4:$C$922,$AF38))</f>
        <v>4.06283978631873</v>
      </c>
      <c r="AX38" s="6">
        <f ca="1">IF($AF38="",SUMIFS('Growth rates'!U$4:U$922,'Growth rates'!$B$4:$B$922,Demands_tra!$A38,'Growth rates'!$C$4:$C$922,$AE38),SUMIFS('Growth rates'!U$4:U$922,'Growth rates'!$B$4:$B$922,Demands_tra!$A38,'Growth rates'!$C$4:$C$922,$AF38))</f>
        <v>4.24070209561629</v>
      </c>
      <c r="AY38" s="6">
        <f ca="1">IF($AF38="",SUMIFS('Growth rates'!V$4:V$922,'Growth rates'!$B$4:$B$922,Demands_tra!$A38,'Growth rates'!$C$4:$C$922,$AE38),SUMIFS('Growth rates'!V$4:V$922,'Growth rates'!$B$4:$B$922,Demands_tra!$A38,'Growth rates'!$C$4:$C$922,$AF38))</f>
        <v>0</v>
      </c>
      <c r="AZ38" s="6">
        <f ca="1">IF($AF38="",SUMIFS('Growth rates'!W$4:W$922,'Growth rates'!$B$4:$B$922,Demands_tra!$A38,'Growth rates'!$C$4:$C$922,$AE38),SUMIFS('Growth rates'!W$4:W$922,'Growth rates'!$B$4:$B$922,Demands_tra!$A38,'Growth rates'!$C$4:$C$922,$AF38))</f>
        <v>0</v>
      </c>
      <c r="BA38" s="6">
        <f ca="1">IF($AF38="",SUMIFS('Growth rates'!X$4:X$922,'Growth rates'!$B$4:$B$922,Demands_tra!$A38,'Growth rates'!$C$4:$C$922,$AE38),SUMIFS('Growth rates'!X$4:X$922,'Growth rates'!$B$4:$B$922,Demands_tra!$A38,'Growth rates'!$C$4:$C$922,$AF38))</f>
        <v>0</v>
      </c>
      <c r="BB38" s="6">
        <f ca="1">IF($AF38="",SUMIFS('Growth rates'!Y$4:Y$922,'Growth rates'!$B$4:$B$922,Demands_tra!$A38,'Growth rates'!$C$4:$C$922,$AE38),SUMIFS('Growth rates'!Y$4:Y$922,'Growth rates'!$B$4:$B$922,Demands_tra!$A38,'Growth rates'!$C$4:$C$922,$AF38))</f>
        <v>0</v>
      </c>
      <c r="BC38" s="6">
        <f ca="1">IF($AF38="",SUMIFS('Growth rates'!Z$4:Z$922,'Growth rates'!$B$4:$B$922,Demands_tra!$A38,'Growth rates'!$C$4:$C$922,$AE38),SUMIFS('Growth rates'!Z$4:Z$922,'Growth rates'!$B$4:$B$922,Demands_tra!$A38,'Growth rates'!$C$4:$C$922,$AF38))</f>
        <v>0</v>
      </c>
      <c r="BD38" s="6">
        <f ca="1">IF($AF38="",SUMIFS('Growth rates'!AA$4:AA$922,'Growth rates'!$B$4:$B$922,Demands_tra!$A38,'Growth rates'!$C$4:$C$922,$AE38),SUMIFS('Growth rates'!AA$4:AA$922,'Growth rates'!$B$4:$B$922,Demands_tra!$A38,'Growth rates'!$C$4:$C$922,$AF38))</f>
        <v>0</v>
      </c>
      <c r="BE38" s="6">
        <f ca="1">IF($AF38="",SUMIFS('Growth rates'!AB$4:AB$922,'Growth rates'!$B$4:$B$922,Demands_tra!$A38,'Growth rates'!$C$4:$C$922,$AE38),SUMIFS('Growth rates'!AB$4:AB$922,'Growth rates'!$B$4:$B$922,Demands_tra!$A38,'Growth rates'!$C$4:$C$922,$AF38))</f>
        <v>0</v>
      </c>
      <c r="BF38" s="6">
        <f ca="1">IF($AF38="",SUMIFS('Growth rates'!AC$4:AC$922,'Growth rates'!$B$4:$B$922,Demands_tra!$A38,'Growth rates'!$C$4:$C$922,$AE38),SUMIFS('Growth rates'!AC$4:AC$922,'Growth rates'!$B$4:$B$922,Demands_tra!$A38,'Growth rates'!$C$4:$C$922,$AF38))</f>
        <v>0</v>
      </c>
      <c r="BH38" t="str">
        <f ca="1">VLOOKUP($C38,'Default drvr and elast'!$A$4:$F$49,MATCH(VLOOKUP(A38,Classification!$B$4:$D$42,3,FALSE),'Default drvr and elast'!$D$3:$F$3,0)+3,FALSE)</f>
        <v>Med2</v>
      </c>
      <c r="BJ38" s="6">
        <f ca="1">IF($BI38="",SUMIF(Elasticities!$B$5:$B$52,Demands_tra!$BH38,Elasticities!C$5:C$52),SUMIF(Elasticities!$B$5:$B$52,Demands_tra!$BI38,Elasticities!C$5:C$52))</f>
        <v>0.799999999999989</v>
      </c>
      <c r="BK38" s="6">
        <f ca="1">IF($BI38="",SUMIF(Elasticities!$B$5:$B$52,Demands_tra!$BH38,Elasticities!D$5:D$52),SUMIF(Elasticities!$B$5:$B$52,Demands_tra!$BI38,Elasticities!D$5:D$52))</f>
        <v>0.797560975609746</v>
      </c>
      <c r="BL38" s="6">
        <f ca="1">IF($BI38="",SUMIF(Elasticities!$B$5:$B$52,Demands_tra!$BH38,Elasticities!E$5:E$52),SUMIF(Elasticities!$B$5:$B$52,Demands_tra!$BI38,Elasticities!E$5:E$52))</f>
        <v>0.785365853658527</v>
      </c>
      <c r="BM38" s="6">
        <f ca="1">IF($BI38="",SUMIF(Elasticities!$B$5:$B$52,Demands_tra!$BH38,Elasticities!F$5:F$52),SUMIF(Elasticities!$B$5:$B$52,Demands_tra!$BI38,Elasticities!F$5:F$52))</f>
        <v>0.773170731707307</v>
      </c>
      <c r="BN38" s="6">
        <f ca="1">IF($BI38="",SUMIF(Elasticities!$B$5:$B$52,Demands_tra!$BH38,Elasticities!G$5:G$52),SUMIF(Elasticities!$B$5:$B$52,Demands_tra!$BI38,Elasticities!G$5:G$52))</f>
        <v>0.760975609756088</v>
      </c>
      <c r="BO38" s="6">
        <f ca="1">IF($BI38="",SUMIF(Elasticities!$B$5:$B$52,Demands_tra!$BH38,Elasticities!H$5:H$52),SUMIF(Elasticities!$B$5:$B$52,Demands_tra!$BI38,Elasticities!H$5:H$52))</f>
        <v>0.748780487804868</v>
      </c>
      <c r="BP38" s="6">
        <f ca="1">IF($BI38="",SUMIF(Elasticities!$B$5:$B$52,Demands_tra!$BH38,Elasticities!I$5:I$52),SUMIF(Elasticities!$B$5:$B$52,Demands_tra!$BI38,Elasticities!I$5:I$52))</f>
        <v>0.736585365853649</v>
      </c>
      <c r="BQ38" s="6">
        <f ca="1">IF($BI38="",SUMIF(Elasticities!$B$5:$B$52,Demands_tra!$BH38,Elasticities!J$5:J$52),SUMIF(Elasticities!$B$5:$B$52,Demands_tra!$BI38,Elasticities!J$5:J$52))</f>
        <v>0.724390243902429</v>
      </c>
      <c r="BR38" s="6">
        <f ca="1">IF($BI38="",SUMIF(Elasticities!$B$5:$B$52,Demands_tra!$BH38,Elasticities!K$5:K$52),SUMIF(Elasticities!$B$5:$B$52,Demands_tra!$BI38,Elasticities!K$5:K$52))</f>
        <v>0.71219512195121</v>
      </c>
      <c r="BS38" s="6">
        <f ca="1">IF($BI38="",SUMIF(Elasticities!$B$5:$B$52,Demands_tra!$BH38,Elasticities!L$5:L$52),SUMIF(Elasticities!$B$5:$B$52,Demands_tra!$BI38,Elasticities!L$5:L$52))</f>
        <v>0.699999999999997</v>
      </c>
      <c r="BT38" s="6">
        <f ca="1">IF($BI38="",SUMIF(Elasticities!$B$5:$B$52,Demands_tra!$BH38,Elasticities!M$5:M$52),SUMIF(Elasticities!$B$5:$B$52,Demands_tra!$BI38,Elasticities!M$5:M$52))</f>
        <v>0.687499999999996</v>
      </c>
      <c r="BU38" s="6">
        <f ca="1">IF($BI38="",SUMIF(Elasticities!$B$5:$B$52,Demands_tra!$BH38,Elasticities!N$5:N$52),SUMIF(Elasticities!$B$5:$B$52,Demands_tra!$BI38,Elasticities!N$5:N$52))</f>
        <v>0.674999999999996</v>
      </c>
      <c r="BV38" s="6">
        <f ca="1">IF($BI38="",SUMIF(Elasticities!$B$5:$B$52,Demands_tra!$BH38,Elasticities!O$5:O$52),SUMIF(Elasticities!$B$5:$B$52,Demands_tra!$BI38,Elasticities!O$5:O$52))</f>
        <v>0.662499999999996</v>
      </c>
      <c r="BW38" s="6">
        <f ca="1">IF($BI38="",SUMIF(Elasticities!$B$5:$B$52,Demands_tra!$BH38,Elasticities!P$5:P$52),SUMIF(Elasticities!$B$5:$B$52,Demands_tra!$BI38,Elasticities!P$5:P$52))</f>
        <v>0.649999999999997</v>
      </c>
      <c r="BX38" s="6">
        <f ca="1">IF($BI38="",SUMIF(Elasticities!$B$5:$B$52,Demands_tra!$BH38,Elasticities!Q$5:Q$52),SUMIF(Elasticities!$B$5:$B$52,Demands_tra!$BI38,Elasticities!Q$5:Q$52))</f>
        <v>0.637499999999997</v>
      </c>
      <c r="BY38" s="6">
        <f ca="1">IF($BI38="",SUMIF(Elasticities!$B$5:$B$52,Demands_tra!$BH38,Elasticities!R$5:R$52),SUMIF(Elasticities!$B$5:$B$52,Demands_tra!$BI38,Elasticities!R$5:R$52))</f>
        <v>0.624999999999996</v>
      </c>
      <c r="BZ38" s="6">
        <f ca="1">IF($BI38="",SUMIF(Elasticities!$B$5:$B$52,Demands_tra!$BH38,Elasticities!S$5:S$52),SUMIF(Elasticities!$B$5:$B$52,Demands_tra!$BI38,Elasticities!S$5:S$52))</f>
        <v>0.612499999999996</v>
      </c>
      <c r="CA38" s="6">
        <f ca="1">IF($BI38="",SUMIF(Elasticities!$B$5:$B$52,Demands_tra!$BH38,Elasticities!T$5:T$52),SUMIF(Elasticities!$B$5:$B$52,Demands_tra!$BI38,Elasticities!T$5:T$52))</f>
        <v>0.599999999999996</v>
      </c>
      <c r="CB38" s="6" t="e">
        <f ca="1">IF($BI38="",SUMIF(Elasticities!$B$5:$B$52,Demands_tra!$BH38,Elasticities!U$5:U$52),SUMIF(Elasticities!$B$5:$B$52,Demands_tra!$BI38,Elasticities!U$5:U$52))</f>
        <v>#VALUE!</v>
      </c>
      <c r="CC38" s="6" t="e">
        <f ca="1">IF($BI38="",SUMIF(Elasticities!$B$5:$B$52,Demands_tra!$BH38,Elasticities!V$5:V$52),SUMIF(Elasticities!$B$5:$B$52,Demands_tra!$BI38,Elasticities!V$5:V$52))</f>
        <v>#VALUE!</v>
      </c>
      <c r="CD38" s="6" t="e">
        <f ca="1">IF($BI38="",SUMIF(Elasticities!$B$5:$B$52,Demands_tra!$BH38,Elasticities!W$5:W$52),SUMIF(Elasticities!$B$5:$B$52,Demands_tra!$BI38,Elasticities!W$5:W$52))</f>
        <v>#VALUE!</v>
      </c>
      <c r="CE38" s="6" t="e">
        <f ca="1">IF($BI38="",SUMIF(Elasticities!$B$5:$B$52,Demands_tra!$BH38,Elasticities!X$5:X$52),SUMIF(Elasticities!$B$5:$B$52,Demands_tra!$BI38,Elasticities!X$5:X$52))</f>
        <v>#VALUE!</v>
      </c>
      <c r="CF38" s="6" t="e">
        <f ca="1">IF($BI38="",SUMIF(Elasticities!$B$5:$B$52,Demands_tra!$BH38,Elasticities!Y$5:Y$52),SUMIF(Elasticities!$B$5:$B$52,Demands_tra!$BI38,Elasticities!Y$5:Y$52))</f>
        <v>#VALUE!</v>
      </c>
      <c r="CG38" s="6" t="e">
        <f ca="1">IF($BI38="",SUMIF(Elasticities!$B$5:$B$52,Demands_tra!$BH38,Elasticities!Z$5:Z$52),SUMIF(Elasticities!$B$5:$B$52,Demands_tra!$BI38,Elasticities!Z$5:Z$52))</f>
        <v>#VALUE!</v>
      </c>
      <c r="CH38" s="6" t="e">
        <f ca="1">IF($BI38="",SUMIF(Elasticities!$B$5:$B$52,Demands_tra!$BH38,Elasticities!AA$5:AA$52),SUMIF(Elasticities!$B$5:$B$52,Demands_tra!$BI38,Elasticities!AA$5:AA$52))</f>
        <v>#VALUE!</v>
      </c>
      <c r="CI38" s="6" t="e">
        <f ca="1">IF($BI38="",SUMIF(Elasticities!$B$5:$B$52,Demands_tra!$BH38,Elasticities!AB$5:AB$52),SUMIF(Elasticities!$B$5:$B$52,Demands_tra!$BI38,Elasticities!AB$5:AB$52))</f>
        <v>#VALUE!</v>
      </c>
    </row>
    <row r="39" spans="1:87">
      <c r="A39" t="str">
        <f>IF(BYDem_tra!B38="","\I:",BYDem_tra!B38)</f>
        <v>Austria</v>
      </c>
      <c r="B39" t="str">
        <f>BYDem_tra!E38</f>
        <v>TAD</v>
      </c>
      <c r="C39" t="str">
        <f t="shared" si="43"/>
        <v>TAD</v>
      </c>
      <c r="D39" s="3">
        <f>SUMIFS(BYDem_tra!$M$2:$M$2000,BYDem_tra!$B$2:$B$2000,Demands_tra!$A39,BYDem_tra!$E$2:$E$2000,Demands_tra!$B39)</f>
        <v>1.3079814408</v>
      </c>
      <c r="E39" s="3">
        <f ca="1" t="shared" si="27"/>
        <v>1.31029971791135</v>
      </c>
      <c r="F39" s="3">
        <f ca="1" t="shared" si="28"/>
        <v>1.42647720144573</v>
      </c>
      <c r="G39" s="3">
        <f ca="1" t="shared" si="29"/>
        <v>1.53678916315461</v>
      </c>
      <c r="H39" s="3">
        <f ca="1" t="shared" si="30"/>
        <v>1.61659190984193</v>
      </c>
      <c r="I39" s="3">
        <f ca="1" t="shared" si="31"/>
        <v>1.69373839870712</v>
      </c>
      <c r="J39" s="3">
        <f ca="1" t="shared" si="32"/>
        <v>1.76887302200732</v>
      </c>
      <c r="K39" s="3">
        <f ca="1" t="shared" si="33"/>
        <v>1.83847661471091</v>
      </c>
      <c r="L39" s="3">
        <f ca="1" t="shared" si="34"/>
        <v>1.90416118699229</v>
      </c>
      <c r="M39" s="3">
        <f ca="1" t="shared" si="35"/>
        <v>1.96906575817124</v>
      </c>
      <c r="N39" s="3">
        <f ca="1" t="shared" si="36"/>
        <v>2.03383686838872</v>
      </c>
      <c r="O39" s="3">
        <f ca="1" t="shared" si="37"/>
        <v>2.09611213516627</v>
      </c>
      <c r="P39" s="3">
        <f ca="1" t="shared" si="38"/>
        <v>2.15414023565812</v>
      </c>
      <c r="Q39" s="3">
        <f ca="1" t="shared" si="39"/>
        <v>2.20501906438082</v>
      </c>
      <c r="R39" s="3">
        <f ca="1" t="shared" si="40"/>
        <v>2.24774574448956</v>
      </c>
      <c r="S39" s="3">
        <f ca="1" t="shared" si="41"/>
        <v>2.28306224511821</v>
      </c>
      <c r="T39" s="3">
        <f ca="1" t="shared" si="42"/>
        <v>2.31239723394445</v>
      </c>
      <c r="U39" s="3">
        <f ca="1" t="shared" si="26"/>
        <v>2.33644621764798</v>
      </c>
      <c r="V39" s="3" t="e">
        <f ca="1" t="shared" si="18"/>
        <v>#VALUE!</v>
      </c>
      <c r="W39" s="3" t="e">
        <f ca="1" t="shared" si="19"/>
        <v>#DIV/0!</v>
      </c>
      <c r="X39" s="3" t="e">
        <f ca="1" t="shared" si="20"/>
        <v>#DIV/0!</v>
      </c>
      <c r="Y39" s="3" t="e">
        <f ca="1" t="shared" si="21"/>
        <v>#DIV/0!</v>
      </c>
      <c r="Z39" s="3" t="e">
        <f ca="1" t="shared" si="22"/>
        <v>#DIV/0!</v>
      </c>
      <c r="AA39" s="3" t="e">
        <f ca="1" t="shared" si="23"/>
        <v>#DIV/0!</v>
      </c>
      <c r="AB39" s="3" t="e">
        <f ca="1" t="shared" si="24"/>
        <v>#DIV/0!</v>
      </c>
      <c r="AC39" s="3" t="e">
        <f ca="1" t="shared" si="25"/>
        <v>#DIV/0!</v>
      </c>
      <c r="AE39" s="34" t="str">
        <f ca="1">VLOOKUP($C39,'Default drvr and elast'!$A$4:$C$49,MATCH(VLOOKUP(A39,Classification!$B$4:$D$99,2,FALSE),'Default drvr and elast'!$A$3:$C$3,0),FALSE)</f>
        <v>GDP</v>
      </c>
      <c r="AF39" s="4"/>
      <c r="AG39" s="6">
        <f ca="1">IF($AF39="",SUMIFS('Growth rates'!D$4:D$922,'Growth rates'!$B$4:$B$922,Demands_tra!$A39,'Growth rates'!$C$4:$C$922,$AE39),SUMIFS('Growth rates'!D$4:D$922,'Growth rates'!$B$4:$B$922,Demands_tra!$A39,'Growth rates'!$C$4:$C$922,$AF39))</f>
        <v>1</v>
      </c>
      <c r="AH39" s="6">
        <f ca="1">IF($AF39="",SUMIFS('Growth rates'!E$4:E$922,'Growth rates'!$B$4:$B$922,Demands_tra!$A39,'Growth rates'!$C$4:$C$922,$AE39),SUMIFS('Growth rates'!E$4:E$922,'Growth rates'!$B$4:$B$922,Demands_tra!$A39,'Growth rates'!$C$4:$C$922,$AF39))</f>
        <v>1.00222228558761</v>
      </c>
      <c r="AI39" s="6">
        <f ca="1">IF($AF39="",SUMIFS('Growth rates'!F$4:F$922,'Growth rates'!$B$4:$B$922,Demands_tra!$A39,'Growth rates'!$C$4:$C$922,$AE39),SUMIFS('Growth rates'!F$4:F$922,'Growth rates'!$B$4:$B$922,Demands_tra!$A39,'Growth rates'!$C$4:$C$922,$AF39))</f>
        <v>1.11536936759602</v>
      </c>
      <c r="AJ39" s="6">
        <f ca="1">IF($AF39="",SUMIFS('Growth rates'!G$4:G$922,'Growth rates'!$B$4:$B$922,Demands_tra!$A39,'Growth rates'!$C$4:$C$922,$AE39),SUMIFS('Growth rates'!G$4:G$922,'Growth rates'!$B$4:$B$922,Demands_tra!$A39,'Growth rates'!$C$4:$C$922,$AF39))</f>
        <v>1.22692746022008</v>
      </c>
      <c r="AK39" s="6">
        <f ca="1">IF($AF39="",SUMIFS('Growth rates'!H$4:H$922,'Growth rates'!$B$4:$B$922,Demands_tra!$A39,'Growth rates'!$C$4:$C$922,$AE39),SUMIFS('Growth rates'!H$4:H$922,'Growth rates'!$B$4:$B$922,Demands_tra!$A39,'Growth rates'!$C$4:$C$922,$AF39))</f>
        <v>1.31065179378735</v>
      </c>
      <c r="AL39" s="6">
        <f ca="1">IF($AF39="",SUMIFS('Growth rates'!I$4:I$922,'Growth rates'!$B$4:$B$922,Demands_tra!$A39,'Growth rates'!$C$4:$C$922,$AE39),SUMIFS('Growth rates'!I$4:I$922,'Growth rates'!$B$4:$B$922,Demands_tra!$A39,'Growth rates'!$C$4:$C$922,$AF39))</f>
        <v>1.39418296511398</v>
      </c>
      <c r="AM39" s="6">
        <f ca="1">IF($AF39="",SUMIFS('Growth rates'!J$4:J$922,'Growth rates'!$B$4:$B$922,Demands_tra!$A39,'Growth rates'!$C$4:$C$922,$AE39),SUMIFS('Growth rates'!J$4:J$922,'Growth rates'!$B$4:$B$922,Demands_tra!$A39,'Growth rates'!$C$4:$C$922,$AF39))</f>
        <v>1.47814645193158</v>
      </c>
      <c r="AN39" s="6">
        <f ca="1">IF($AF39="",SUMIFS('Growth rates'!K$4:K$922,'Growth rates'!$B$4:$B$922,Demands_tra!$A39,'Growth rates'!$C$4:$C$922,$AE39),SUMIFS('Growth rates'!K$4:K$922,'Growth rates'!$B$4:$B$922,Demands_tra!$A39,'Growth rates'!$C$4:$C$922,$AF39))</f>
        <v>1.55843985617691</v>
      </c>
      <c r="AO39" s="6">
        <f ca="1">IF($AF39="",SUMIFS('Growth rates'!L$4:L$922,'Growth rates'!$B$4:$B$922,Demands_tra!$A39,'Growth rates'!$C$4:$C$922,$AE39),SUMIFS('Growth rates'!L$4:L$922,'Growth rates'!$B$4:$B$922,Demands_tra!$A39,'Growth rates'!$C$4:$C$922,$AF39))</f>
        <v>1.63661997352757</v>
      </c>
      <c r="AP39" s="6">
        <f ca="1">IF($AF39="",SUMIFS('Growth rates'!M$4:M$922,'Growth rates'!$B$4:$B$922,Demands_tra!$A39,'Growth rates'!$C$4:$C$922,$AE39),SUMIFS('Growth rates'!M$4:M$922,'Growth rates'!$B$4:$B$922,Demands_tra!$A39,'Growth rates'!$C$4:$C$922,$AF39))</f>
        <v>1.71631319509662</v>
      </c>
      <c r="AQ39" s="6">
        <f ca="1">IF($AF39="",SUMIFS('Growth rates'!N$4:N$922,'Growth rates'!$B$4:$B$922,Demands_tra!$A39,'Growth rates'!$C$4:$C$922,$AE39),SUMIFS('Growth rates'!N$4:N$922,'Growth rates'!$B$4:$B$922,Demands_tra!$A39,'Growth rates'!$C$4:$C$922,$AF39))</f>
        <v>1.79843244242615</v>
      </c>
      <c r="AR39" s="6">
        <f ca="1">IF($AF39="",SUMIFS('Growth rates'!O$4:O$922,'Growth rates'!$B$4:$B$922,Demands_tra!$A39,'Growth rates'!$C$4:$C$922,$AE39),SUMIFS('Growth rates'!O$4:O$922,'Growth rates'!$B$4:$B$922,Demands_tra!$A39,'Growth rates'!$C$4:$C$922,$AF39))</f>
        <v>1.88001359494246</v>
      </c>
      <c r="AS39" s="6">
        <f ca="1">IF($AF39="",SUMIFS('Growth rates'!P$4:P$922,'Growth rates'!$B$4:$B$922,Demands_tra!$A39,'Growth rates'!$C$4:$C$922,$AE39),SUMIFS('Growth rates'!P$4:P$922,'Growth rates'!$B$4:$B$922,Demands_tra!$A39,'Growth rates'!$C$4:$C$922,$AF39))</f>
        <v>1.95857313812296</v>
      </c>
      <c r="AT39" s="6">
        <f ca="1">IF($AF39="",SUMIFS('Growth rates'!Q$4:Q$922,'Growth rates'!$B$4:$B$922,Demands_tra!$A39,'Growth rates'!$C$4:$C$922,$AE39),SUMIFS('Growth rates'!Q$4:Q$922,'Growth rates'!$B$4:$B$922,Demands_tra!$A39,'Growth rates'!$C$4:$C$922,$AF39))</f>
        <v>2.0297419260483</v>
      </c>
      <c r="AU39" s="6">
        <f ca="1">IF($AF39="",SUMIFS('Growth rates'!R$4:R$922,'Growth rates'!$B$4:$B$922,Demands_tra!$A39,'Growth rates'!$C$4:$C$922,$AE39),SUMIFS('Growth rates'!R$4:R$922,'Growth rates'!$B$4:$B$922,Demands_tra!$A39,'Growth rates'!$C$4:$C$922,$AF39))</f>
        <v>2.09143656598008</v>
      </c>
      <c r="AV39" s="6">
        <f ca="1">IF($AF39="",SUMIFS('Growth rates'!S$4:S$922,'Growth rates'!$B$4:$B$922,Demands_tra!$A39,'Growth rates'!$C$4:$C$922,$AE39),SUMIFS('Growth rates'!S$4:S$922,'Growth rates'!$B$4:$B$922,Demands_tra!$A39,'Growth rates'!$C$4:$C$922,$AF39))</f>
        <v>2.14401348824332</v>
      </c>
      <c r="AW39" s="6">
        <f ca="1">IF($AF39="",SUMIFS('Growth rates'!T$4:T$922,'Growth rates'!$B$4:$B$922,Demands_tra!$A39,'Growth rates'!$C$4:$C$922,$AE39),SUMIFS('Growth rates'!T$4:T$922,'Growth rates'!$B$4:$B$922,Demands_tra!$A39,'Growth rates'!$C$4:$C$922,$AF39))</f>
        <v>2.18899039615736</v>
      </c>
      <c r="AX39" s="6">
        <f ca="1">IF($AF39="",SUMIFS('Growth rates'!U$4:U$922,'Growth rates'!$B$4:$B$922,Demands_tra!$A39,'Growth rates'!$C$4:$C$922,$AE39),SUMIFS('Growth rates'!U$4:U$922,'Growth rates'!$B$4:$B$922,Demands_tra!$A39,'Growth rates'!$C$4:$C$922,$AF39))</f>
        <v>2.22693297914124</v>
      </c>
      <c r="AY39" s="6">
        <f ca="1">IF($AF39="",SUMIFS('Growth rates'!V$4:V$922,'Growth rates'!$B$4:$B$922,Demands_tra!$A39,'Growth rates'!$C$4:$C$922,$AE39),SUMIFS('Growth rates'!V$4:V$922,'Growth rates'!$B$4:$B$922,Demands_tra!$A39,'Growth rates'!$C$4:$C$922,$AF39))</f>
        <v>0</v>
      </c>
      <c r="AZ39" s="6">
        <f ca="1">IF($AF39="",SUMIFS('Growth rates'!W$4:W$922,'Growth rates'!$B$4:$B$922,Demands_tra!$A39,'Growth rates'!$C$4:$C$922,$AE39),SUMIFS('Growth rates'!W$4:W$922,'Growth rates'!$B$4:$B$922,Demands_tra!$A39,'Growth rates'!$C$4:$C$922,$AF39))</f>
        <v>0</v>
      </c>
      <c r="BA39" s="6">
        <f ca="1">IF($AF39="",SUMIFS('Growth rates'!X$4:X$922,'Growth rates'!$B$4:$B$922,Demands_tra!$A39,'Growth rates'!$C$4:$C$922,$AE39),SUMIFS('Growth rates'!X$4:X$922,'Growth rates'!$B$4:$B$922,Demands_tra!$A39,'Growth rates'!$C$4:$C$922,$AF39))</f>
        <v>0</v>
      </c>
      <c r="BB39" s="6">
        <f ca="1">IF($AF39="",SUMIFS('Growth rates'!Y$4:Y$922,'Growth rates'!$B$4:$B$922,Demands_tra!$A39,'Growth rates'!$C$4:$C$922,$AE39),SUMIFS('Growth rates'!Y$4:Y$922,'Growth rates'!$B$4:$B$922,Demands_tra!$A39,'Growth rates'!$C$4:$C$922,$AF39))</f>
        <v>0</v>
      </c>
      <c r="BC39" s="6">
        <f ca="1">IF($AF39="",SUMIFS('Growth rates'!Z$4:Z$922,'Growth rates'!$B$4:$B$922,Demands_tra!$A39,'Growth rates'!$C$4:$C$922,$AE39),SUMIFS('Growth rates'!Z$4:Z$922,'Growth rates'!$B$4:$B$922,Demands_tra!$A39,'Growth rates'!$C$4:$C$922,$AF39))</f>
        <v>0</v>
      </c>
      <c r="BD39" s="6">
        <f ca="1">IF($AF39="",SUMIFS('Growth rates'!AA$4:AA$922,'Growth rates'!$B$4:$B$922,Demands_tra!$A39,'Growth rates'!$C$4:$C$922,$AE39),SUMIFS('Growth rates'!AA$4:AA$922,'Growth rates'!$B$4:$B$922,Demands_tra!$A39,'Growth rates'!$C$4:$C$922,$AF39))</f>
        <v>0</v>
      </c>
      <c r="BE39" s="6">
        <f ca="1">IF($AF39="",SUMIFS('Growth rates'!AB$4:AB$922,'Growth rates'!$B$4:$B$922,Demands_tra!$A39,'Growth rates'!$C$4:$C$922,$AE39),SUMIFS('Growth rates'!AB$4:AB$922,'Growth rates'!$B$4:$B$922,Demands_tra!$A39,'Growth rates'!$C$4:$C$922,$AF39))</f>
        <v>0</v>
      </c>
      <c r="BF39" s="6">
        <f ca="1">IF($AF39="",SUMIFS('Growth rates'!AC$4:AC$922,'Growth rates'!$B$4:$B$922,Demands_tra!$A39,'Growth rates'!$C$4:$C$922,$AE39),SUMIFS('Growth rates'!AC$4:AC$922,'Growth rates'!$B$4:$B$922,Demands_tra!$A39,'Growth rates'!$C$4:$C$922,$AF39))</f>
        <v>0</v>
      </c>
      <c r="BH39" t="str">
        <f ca="1">VLOOKUP($C39,'Default drvr and elast'!$A$4:$F$49,MATCH(VLOOKUP(A39,Classification!$B$4:$D$42,3,FALSE),'Default drvr and elast'!$D$3:$F$3,0)+3,FALSE)</f>
        <v>Med2</v>
      </c>
      <c r="BJ39" s="6">
        <f ca="1">IF($BI39="",SUMIF(Elasticities!$B$5:$B$52,Demands_tra!$BH39,Elasticities!C$5:C$52),SUMIF(Elasticities!$B$5:$B$52,Demands_tra!$BI39,Elasticities!C$5:C$52))</f>
        <v>0.799999999999989</v>
      </c>
      <c r="BK39" s="6">
        <f ca="1">IF($BI39="",SUMIF(Elasticities!$B$5:$B$52,Demands_tra!$BH39,Elasticities!D$5:D$52),SUMIF(Elasticities!$B$5:$B$52,Demands_tra!$BI39,Elasticities!D$5:D$52))</f>
        <v>0.797560975609746</v>
      </c>
      <c r="BL39" s="6">
        <f ca="1">IF($BI39="",SUMIF(Elasticities!$B$5:$B$52,Demands_tra!$BH39,Elasticities!E$5:E$52),SUMIF(Elasticities!$B$5:$B$52,Demands_tra!$BI39,Elasticities!E$5:E$52))</f>
        <v>0.785365853658527</v>
      </c>
      <c r="BM39" s="6">
        <f ca="1">IF($BI39="",SUMIF(Elasticities!$B$5:$B$52,Demands_tra!$BH39,Elasticities!F$5:F$52),SUMIF(Elasticities!$B$5:$B$52,Demands_tra!$BI39,Elasticities!F$5:F$52))</f>
        <v>0.773170731707307</v>
      </c>
      <c r="BN39" s="6">
        <f ca="1">IF($BI39="",SUMIF(Elasticities!$B$5:$B$52,Demands_tra!$BH39,Elasticities!G$5:G$52),SUMIF(Elasticities!$B$5:$B$52,Demands_tra!$BI39,Elasticities!G$5:G$52))</f>
        <v>0.760975609756088</v>
      </c>
      <c r="BO39" s="6">
        <f ca="1">IF($BI39="",SUMIF(Elasticities!$B$5:$B$52,Demands_tra!$BH39,Elasticities!H$5:H$52),SUMIF(Elasticities!$B$5:$B$52,Demands_tra!$BI39,Elasticities!H$5:H$52))</f>
        <v>0.748780487804868</v>
      </c>
      <c r="BP39" s="6">
        <f ca="1">IF($BI39="",SUMIF(Elasticities!$B$5:$B$52,Demands_tra!$BH39,Elasticities!I$5:I$52),SUMIF(Elasticities!$B$5:$B$52,Demands_tra!$BI39,Elasticities!I$5:I$52))</f>
        <v>0.736585365853649</v>
      </c>
      <c r="BQ39" s="6">
        <f ca="1">IF($BI39="",SUMIF(Elasticities!$B$5:$B$52,Demands_tra!$BH39,Elasticities!J$5:J$52),SUMIF(Elasticities!$B$5:$B$52,Demands_tra!$BI39,Elasticities!J$5:J$52))</f>
        <v>0.724390243902429</v>
      </c>
      <c r="BR39" s="6">
        <f ca="1">IF($BI39="",SUMIF(Elasticities!$B$5:$B$52,Demands_tra!$BH39,Elasticities!K$5:K$52),SUMIF(Elasticities!$B$5:$B$52,Demands_tra!$BI39,Elasticities!K$5:K$52))</f>
        <v>0.71219512195121</v>
      </c>
      <c r="BS39" s="6">
        <f ca="1">IF($BI39="",SUMIF(Elasticities!$B$5:$B$52,Demands_tra!$BH39,Elasticities!L$5:L$52),SUMIF(Elasticities!$B$5:$B$52,Demands_tra!$BI39,Elasticities!L$5:L$52))</f>
        <v>0.699999999999997</v>
      </c>
      <c r="BT39" s="6">
        <f ca="1">IF($BI39="",SUMIF(Elasticities!$B$5:$B$52,Demands_tra!$BH39,Elasticities!M$5:M$52),SUMIF(Elasticities!$B$5:$B$52,Demands_tra!$BI39,Elasticities!M$5:M$52))</f>
        <v>0.687499999999996</v>
      </c>
      <c r="BU39" s="6">
        <f ca="1">IF($BI39="",SUMIF(Elasticities!$B$5:$B$52,Demands_tra!$BH39,Elasticities!N$5:N$52),SUMIF(Elasticities!$B$5:$B$52,Demands_tra!$BI39,Elasticities!N$5:N$52))</f>
        <v>0.674999999999996</v>
      </c>
      <c r="BV39" s="6">
        <f ca="1">IF($BI39="",SUMIF(Elasticities!$B$5:$B$52,Demands_tra!$BH39,Elasticities!O$5:O$52),SUMIF(Elasticities!$B$5:$B$52,Demands_tra!$BI39,Elasticities!O$5:O$52))</f>
        <v>0.662499999999996</v>
      </c>
      <c r="BW39" s="6">
        <f ca="1">IF($BI39="",SUMIF(Elasticities!$B$5:$B$52,Demands_tra!$BH39,Elasticities!P$5:P$52),SUMIF(Elasticities!$B$5:$B$52,Demands_tra!$BI39,Elasticities!P$5:P$52))</f>
        <v>0.649999999999997</v>
      </c>
      <c r="BX39" s="6">
        <f ca="1">IF($BI39="",SUMIF(Elasticities!$B$5:$B$52,Demands_tra!$BH39,Elasticities!Q$5:Q$52),SUMIF(Elasticities!$B$5:$B$52,Demands_tra!$BI39,Elasticities!Q$5:Q$52))</f>
        <v>0.637499999999997</v>
      </c>
      <c r="BY39" s="6">
        <f ca="1">IF($BI39="",SUMIF(Elasticities!$B$5:$B$52,Demands_tra!$BH39,Elasticities!R$5:R$52),SUMIF(Elasticities!$B$5:$B$52,Demands_tra!$BI39,Elasticities!R$5:R$52))</f>
        <v>0.624999999999996</v>
      </c>
      <c r="BZ39" s="6">
        <f ca="1">IF($BI39="",SUMIF(Elasticities!$B$5:$B$52,Demands_tra!$BH39,Elasticities!S$5:S$52),SUMIF(Elasticities!$B$5:$B$52,Demands_tra!$BI39,Elasticities!S$5:S$52))</f>
        <v>0.612499999999996</v>
      </c>
      <c r="CA39" s="6">
        <f ca="1">IF($BI39="",SUMIF(Elasticities!$B$5:$B$52,Demands_tra!$BH39,Elasticities!T$5:T$52),SUMIF(Elasticities!$B$5:$B$52,Demands_tra!$BI39,Elasticities!T$5:T$52))</f>
        <v>0.599999999999996</v>
      </c>
      <c r="CB39" s="6" t="e">
        <f ca="1">IF($BI39="",SUMIF(Elasticities!$B$5:$B$52,Demands_tra!$BH39,Elasticities!U$5:U$52),SUMIF(Elasticities!$B$5:$B$52,Demands_tra!$BI39,Elasticities!U$5:U$52))</f>
        <v>#VALUE!</v>
      </c>
      <c r="CC39" s="6" t="e">
        <f ca="1">IF($BI39="",SUMIF(Elasticities!$B$5:$B$52,Demands_tra!$BH39,Elasticities!V$5:V$52),SUMIF(Elasticities!$B$5:$B$52,Demands_tra!$BI39,Elasticities!V$5:V$52))</f>
        <v>#VALUE!</v>
      </c>
      <c r="CD39" s="6" t="e">
        <f ca="1">IF($BI39="",SUMIF(Elasticities!$B$5:$B$52,Demands_tra!$BH39,Elasticities!W$5:W$52),SUMIF(Elasticities!$B$5:$B$52,Demands_tra!$BI39,Elasticities!W$5:W$52))</f>
        <v>#VALUE!</v>
      </c>
      <c r="CE39" s="6" t="e">
        <f ca="1">IF($BI39="",SUMIF(Elasticities!$B$5:$B$52,Demands_tra!$BH39,Elasticities!X$5:X$52),SUMIF(Elasticities!$B$5:$B$52,Demands_tra!$BI39,Elasticities!X$5:X$52))</f>
        <v>#VALUE!</v>
      </c>
      <c r="CF39" s="6" t="e">
        <f ca="1">IF($BI39="",SUMIF(Elasticities!$B$5:$B$52,Demands_tra!$BH39,Elasticities!Y$5:Y$52),SUMIF(Elasticities!$B$5:$B$52,Demands_tra!$BI39,Elasticities!Y$5:Y$52))</f>
        <v>#VALUE!</v>
      </c>
      <c r="CG39" s="6" t="e">
        <f ca="1">IF($BI39="",SUMIF(Elasticities!$B$5:$B$52,Demands_tra!$BH39,Elasticities!Z$5:Z$52),SUMIF(Elasticities!$B$5:$B$52,Demands_tra!$BI39,Elasticities!Z$5:Z$52))</f>
        <v>#VALUE!</v>
      </c>
      <c r="CH39" s="6" t="e">
        <f ca="1">IF($BI39="",SUMIF(Elasticities!$B$5:$B$52,Demands_tra!$BH39,Elasticities!AA$5:AA$52),SUMIF(Elasticities!$B$5:$B$52,Demands_tra!$BI39,Elasticities!AA$5:AA$52))</f>
        <v>#VALUE!</v>
      </c>
      <c r="CI39" s="6" t="e">
        <f ca="1">IF($BI39="",SUMIF(Elasticities!$B$5:$B$52,Demands_tra!$BH39,Elasticities!AB$5:AB$52),SUMIF(Elasticities!$B$5:$B$52,Demands_tra!$BI39,Elasticities!AB$5:AB$52))</f>
        <v>#VALUE!</v>
      </c>
    </row>
    <row r="40" spans="1:87">
      <c r="A40" t="str">
        <f>IF(BYDem_tra!B39="","\I:",BYDem_tra!B39)</f>
        <v>Austria</v>
      </c>
      <c r="B40" t="str">
        <f>BYDem_tra!E39</f>
        <v>TAI</v>
      </c>
      <c r="C40" t="str">
        <f t="shared" si="43"/>
        <v>TAI</v>
      </c>
      <c r="D40" s="3">
        <f>SUMIFS(BYDem_tra!$M$2:$M$2000,BYDem_tra!$B$2:$B$2000,Demands_tra!$A40,BYDem_tra!$E$2:$E$2000,Demands_tra!$B40)</f>
        <v>39.6794089152</v>
      </c>
      <c r="E40" s="3">
        <f ca="1" t="shared" si="27"/>
        <v>39.7497370273664</v>
      </c>
      <c r="F40" s="3">
        <f ca="1" t="shared" si="28"/>
        <v>43.274140151221</v>
      </c>
      <c r="G40" s="3">
        <f ca="1" t="shared" si="29"/>
        <v>46.6206046348511</v>
      </c>
      <c r="H40" s="3">
        <f ca="1" t="shared" si="30"/>
        <v>49.041530283785</v>
      </c>
      <c r="I40" s="3">
        <f ca="1" t="shared" si="31"/>
        <v>51.3818747126643</v>
      </c>
      <c r="J40" s="3">
        <f ca="1" t="shared" si="32"/>
        <v>53.661186443414</v>
      </c>
      <c r="K40" s="3">
        <f ca="1" t="shared" si="33"/>
        <v>55.7727067836137</v>
      </c>
      <c r="L40" s="3">
        <f ca="1" t="shared" si="34"/>
        <v>57.7653382703255</v>
      </c>
      <c r="M40" s="3">
        <f ca="1" t="shared" si="35"/>
        <v>59.7343073550092</v>
      </c>
      <c r="N40" s="3">
        <f ca="1" t="shared" si="36"/>
        <v>61.6992277185879</v>
      </c>
      <c r="O40" s="3">
        <f ca="1" t="shared" si="37"/>
        <v>63.5884332521604</v>
      </c>
      <c r="P40" s="3">
        <f ca="1" t="shared" si="38"/>
        <v>65.348795177923</v>
      </c>
      <c r="Q40" s="3">
        <f ca="1" t="shared" si="39"/>
        <v>66.8922741502085</v>
      </c>
      <c r="R40" s="3">
        <f ca="1" t="shared" si="40"/>
        <v>68.1884465260081</v>
      </c>
      <c r="S40" s="3">
        <f ca="1" t="shared" si="41"/>
        <v>69.2598209554809</v>
      </c>
      <c r="T40" s="3">
        <f ca="1" t="shared" si="42"/>
        <v>70.1497380298756</v>
      </c>
      <c r="U40" s="3">
        <f ca="1" t="shared" si="26"/>
        <v>70.8792968971511</v>
      </c>
      <c r="V40" s="3" t="e">
        <f ca="1" t="shared" si="18"/>
        <v>#VALUE!</v>
      </c>
      <c r="W40" s="3" t="e">
        <f ca="1" t="shared" si="19"/>
        <v>#DIV/0!</v>
      </c>
      <c r="X40" s="3" t="e">
        <f ca="1" t="shared" si="20"/>
        <v>#DIV/0!</v>
      </c>
      <c r="Y40" s="3" t="e">
        <f ca="1" t="shared" si="21"/>
        <v>#DIV/0!</v>
      </c>
      <c r="Z40" s="3" t="e">
        <f ca="1" t="shared" si="22"/>
        <v>#DIV/0!</v>
      </c>
      <c r="AA40" s="3" t="e">
        <f ca="1" t="shared" si="23"/>
        <v>#DIV/0!</v>
      </c>
      <c r="AB40" s="3" t="e">
        <f ca="1" t="shared" si="24"/>
        <v>#DIV/0!</v>
      </c>
      <c r="AC40" s="3" t="e">
        <f ca="1" t="shared" si="25"/>
        <v>#DIV/0!</v>
      </c>
      <c r="AE40" s="34" t="str">
        <f ca="1">VLOOKUP($C40,'Default drvr and elast'!$A$4:$C$49,MATCH(VLOOKUP(A40,Classification!$B$4:$D$99,2,FALSE),'Default drvr and elast'!$A$3:$C$3,0),FALSE)</f>
        <v>GDP</v>
      </c>
      <c r="AF40" s="4"/>
      <c r="AG40" s="6">
        <f ca="1">IF($AF40="",SUMIFS('Growth rates'!D$4:D$922,'Growth rates'!$B$4:$B$922,Demands_tra!$A40,'Growth rates'!$C$4:$C$922,$AE40),SUMIFS('Growth rates'!D$4:D$922,'Growth rates'!$B$4:$B$922,Demands_tra!$A40,'Growth rates'!$C$4:$C$922,$AF40))</f>
        <v>1</v>
      </c>
      <c r="AH40" s="6">
        <f ca="1">IF($AF40="",SUMIFS('Growth rates'!E$4:E$922,'Growth rates'!$B$4:$B$922,Demands_tra!$A40,'Growth rates'!$C$4:$C$922,$AE40),SUMIFS('Growth rates'!E$4:E$922,'Growth rates'!$B$4:$B$922,Demands_tra!$A40,'Growth rates'!$C$4:$C$922,$AF40))</f>
        <v>1.00222228558761</v>
      </c>
      <c r="AI40" s="6">
        <f ca="1">IF($AF40="",SUMIFS('Growth rates'!F$4:F$922,'Growth rates'!$B$4:$B$922,Demands_tra!$A40,'Growth rates'!$C$4:$C$922,$AE40),SUMIFS('Growth rates'!F$4:F$922,'Growth rates'!$B$4:$B$922,Demands_tra!$A40,'Growth rates'!$C$4:$C$922,$AF40))</f>
        <v>1.11536936759602</v>
      </c>
      <c r="AJ40" s="6">
        <f ca="1">IF($AF40="",SUMIFS('Growth rates'!G$4:G$922,'Growth rates'!$B$4:$B$922,Demands_tra!$A40,'Growth rates'!$C$4:$C$922,$AE40),SUMIFS('Growth rates'!G$4:G$922,'Growth rates'!$B$4:$B$922,Demands_tra!$A40,'Growth rates'!$C$4:$C$922,$AF40))</f>
        <v>1.22692746022008</v>
      </c>
      <c r="AK40" s="6">
        <f ca="1">IF($AF40="",SUMIFS('Growth rates'!H$4:H$922,'Growth rates'!$B$4:$B$922,Demands_tra!$A40,'Growth rates'!$C$4:$C$922,$AE40),SUMIFS('Growth rates'!H$4:H$922,'Growth rates'!$B$4:$B$922,Demands_tra!$A40,'Growth rates'!$C$4:$C$922,$AF40))</f>
        <v>1.31065179378735</v>
      </c>
      <c r="AL40" s="6">
        <f ca="1">IF($AF40="",SUMIFS('Growth rates'!I$4:I$922,'Growth rates'!$B$4:$B$922,Demands_tra!$A40,'Growth rates'!$C$4:$C$922,$AE40),SUMIFS('Growth rates'!I$4:I$922,'Growth rates'!$B$4:$B$922,Demands_tra!$A40,'Growth rates'!$C$4:$C$922,$AF40))</f>
        <v>1.39418296511398</v>
      </c>
      <c r="AM40" s="6">
        <f ca="1">IF($AF40="",SUMIFS('Growth rates'!J$4:J$922,'Growth rates'!$B$4:$B$922,Demands_tra!$A40,'Growth rates'!$C$4:$C$922,$AE40),SUMIFS('Growth rates'!J$4:J$922,'Growth rates'!$B$4:$B$922,Demands_tra!$A40,'Growth rates'!$C$4:$C$922,$AF40))</f>
        <v>1.47814645193158</v>
      </c>
      <c r="AN40" s="6">
        <f ca="1">IF($AF40="",SUMIFS('Growth rates'!K$4:K$922,'Growth rates'!$B$4:$B$922,Demands_tra!$A40,'Growth rates'!$C$4:$C$922,$AE40),SUMIFS('Growth rates'!K$4:K$922,'Growth rates'!$B$4:$B$922,Demands_tra!$A40,'Growth rates'!$C$4:$C$922,$AF40))</f>
        <v>1.55843985617691</v>
      </c>
      <c r="AO40" s="6">
        <f ca="1">IF($AF40="",SUMIFS('Growth rates'!L$4:L$922,'Growth rates'!$B$4:$B$922,Demands_tra!$A40,'Growth rates'!$C$4:$C$922,$AE40),SUMIFS('Growth rates'!L$4:L$922,'Growth rates'!$B$4:$B$922,Demands_tra!$A40,'Growth rates'!$C$4:$C$922,$AF40))</f>
        <v>1.63661997352757</v>
      </c>
      <c r="AP40" s="6">
        <f ca="1">IF($AF40="",SUMIFS('Growth rates'!M$4:M$922,'Growth rates'!$B$4:$B$922,Demands_tra!$A40,'Growth rates'!$C$4:$C$922,$AE40),SUMIFS('Growth rates'!M$4:M$922,'Growth rates'!$B$4:$B$922,Demands_tra!$A40,'Growth rates'!$C$4:$C$922,$AF40))</f>
        <v>1.71631319509662</v>
      </c>
      <c r="AQ40" s="6">
        <f ca="1">IF($AF40="",SUMIFS('Growth rates'!N$4:N$922,'Growth rates'!$B$4:$B$922,Demands_tra!$A40,'Growth rates'!$C$4:$C$922,$AE40),SUMIFS('Growth rates'!N$4:N$922,'Growth rates'!$B$4:$B$922,Demands_tra!$A40,'Growth rates'!$C$4:$C$922,$AF40))</f>
        <v>1.79843244242615</v>
      </c>
      <c r="AR40" s="6">
        <f ca="1">IF($AF40="",SUMIFS('Growth rates'!O$4:O$922,'Growth rates'!$B$4:$B$922,Demands_tra!$A40,'Growth rates'!$C$4:$C$922,$AE40),SUMIFS('Growth rates'!O$4:O$922,'Growth rates'!$B$4:$B$922,Demands_tra!$A40,'Growth rates'!$C$4:$C$922,$AF40))</f>
        <v>1.88001359494246</v>
      </c>
      <c r="AS40" s="6">
        <f ca="1">IF($AF40="",SUMIFS('Growth rates'!P$4:P$922,'Growth rates'!$B$4:$B$922,Demands_tra!$A40,'Growth rates'!$C$4:$C$922,$AE40),SUMIFS('Growth rates'!P$4:P$922,'Growth rates'!$B$4:$B$922,Demands_tra!$A40,'Growth rates'!$C$4:$C$922,$AF40))</f>
        <v>1.95857313812296</v>
      </c>
      <c r="AT40" s="6">
        <f ca="1">IF($AF40="",SUMIFS('Growth rates'!Q$4:Q$922,'Growth rates'!$B$4:$B$922,Demands_tra!$A40,'Growth rates'!$C$4:$C$922,$AE40),SUMIFS('Growth rates'!Q$4:Q$922,'Growth rates'!$B$4:$B$922,Demands_tra!$A40,'Growth rates'!$C$4:$C$922,$AF40))</f>
        <v>2.0297419260483</v>
      </c>
      <c r="AU40" s="6">
        <f ca="1">IF($AF40="",SUMIFS('Growth rates'!R$4:R$922,'Growth rates'!$B$4:$B$922,Demands_tra!$A40,'Growth rates'!$C$4:$C$922,$AE40),SUMIFS('Growth rates'!R$4:R$922,'Growth rates'!$B$4:$B$922,Demands_tra!$A40,'Growth rates'!$C$4:$C$922,$AF40))</f>
        <v>2.09143656598008</v>
      </c>
      <c r="AV40" s="6">
        <f ca="1">IF($AF40="",SUMIFS('Growth rates'!S$4:S$922,'Growth rates'!$B$4:$B$922,Demands_tra!$A40,'Growth rates'!$C$4:$C$922,$AE40),SUMIFS('Growth rates'!S$4:S$922,'Growth rates'!$B$4:$B$922,Demands_tra!$A40,'Growth rates'!$C$4:$C$922,$AF40))</f>
        <v>2.14401348824332</v>
      </c>
      <c r="AW40" s="6">
        <f ca="1">IF($AF40="",SUMIFS('Growth rates'!T$4:T$922,'Growth rates'!$B$4:$B$922,Demands_tra!$A40,'Growth rates'!$C$4:$C$922,$AE40),SUMIFS('Growth rates'!T$4:T$922,'Growth rates'!$B$4:$B$922,Demands_tra!$A40,'Growth rates'!$C$4:$C$922,$AF40))</f>
        <v>2.18899039615736</v>
      </c>
      <c r="AX40" s="6">
        <f ca="1">IF($AF40="",SUMIFS('Growth rates'!U$4:U$922,'Growth rates'!$B$4:$B$922,Demands_tra!$A40,'Growth rates'!$C$4:$C$922,$AE40),SUMIFS('Growth rates'!U$4:U$922,'Growth rates'!$B$4:$B$922,Demands_tra!$A40,'Growth rates'!$C$4:$C$922,$AF40))</f>
        <v>2.22693297914124</v>
      </c>
      <c r="AY40" s="6">
        <f ca="1">IF($AF40="",SUMIFS('Growth rates'!V$4:V$922,'Growth rates'!$B$4:$B$922,Demands_tra!$A40,'Growth rates'!$C$4:$C$922,$AE40),SUMIFS('Growth rates'!V$4:V$922,'Growth rates'!$B$4:$B$922,Demands_tra!$A40,'Growth rates'!$C$4:$C$922,$AF40))</f>
        <v>0</v>
      </c>
      <c r="AZ40" s="6">
        <f ca="1">IF($AF40="",SUMIFS('Growth rates'!W$4:W$922,'Growth rates'!$B$4:$B$922,Demands_tra!$A40,'Growth rates'!$C$4:$C$922,$AE40),SUMIFS('Growth rates'!W$4:W$922,'Growth rates'!$B$4:$B$922,Demands_tra!$A40,'Growth rates'!$C$4:$C$922,$AF40))</f>
        <v>0</v>
      </c>
      <c r="BA40" s="6">
        <f ca="1">IF($AF40="",SUMIFS('Growth rates'!X$4:X$922,'Growth rates'!$B$4:$B$922,Demands_tra!$A40,'Growth rates'!$C$4:$C$922,$AE40),SUMIFS('Growth rates'!X$4:X$922,'Growth rates'!$B$4:$B$922,Demands_tra!$A40,'Growth rates'!$C$4:$C$922,$AF40))</f>
        <v>0</v>
      </c>
      <c r="BB40" s="6">
        <f ca="1">IF($AF40="",SUMIFS('Growth rates'!Y$4:Y$922,'Growth rates'!$B$4:$B$922,Demands_tra!$A40,'Growth rates'!$C$4:$C$922,$AE40),SUMIFS('Growth rates'!Y$4:Y$922,'Growth rates'!$B$4:$B$922,Demands_tra!$A40,'Growth rates'!$C$4:$C$922,$AF40))</f>
        <v>0</v>
      </c>
      <c r="BC40" s="6">
        <f ca="1">IF($AF40="",SUMIFS('Growth rates'!Z$4:Z$922,'Growth rates'!$B$4:$B$922,Demands_tra!$A40,'Growth rates'!$C$4:$C$922,$AE40),SUMIFS('Growth rates'!Z$4:Z$922,'Growth rates'!$B$4:$B$922,Demands_tra!$A40,'Growth rates'!$C$4:$C$922,$AF40))</f>
        <v>0</v>
      </c>
      <c r="BD40" s="6">
        <f ca="1">IF($AF40="",SUMIFS('Growth rates'!AA$4:AA$922,'Growth rates'!$B$4:$B$922,Demands_tra!$A40,'Growth rates'!$C$4:$C$922,$AE40),SUMIFS('Growth rates'!AA$4:AA$922,'Growth rates'!$B$4:$B$922,Demands_tra!$A40,'Growth rates'!$C$4:$C$922,$AF40))</f>
        <v>0</v>
      </c>
      <c r="BE40" s="6">
        <f ca="1">IF($AF40="",SUMIFS('Growth rates'!AB$4:AB$922,'Growth rates'!$B$4:$B$922,Demands_tra!$A40,'Growth rates'!$C$4:$C$922,$AE40),SUMIFS('Growth rates'!AB$4:AB$922,'Growth rates'!$B$4:$B$922,Demands_tra!$A40,'Growth rates'!$C$4:$C$922,$AF40))</f>
        <v>0</v>
      </c>
      <c r="BF40" s="6">
        <f ca="1">IF($AF40="",SUMIFS('Growth rates'!AC$4:AC$922,'Growth rates'!$B$4:$B$922,Demands_tra!$A40,'Growth rates'!$C$4:$C$922,$AE40),SUMIFS('Growth rates'!AC$4:AC$922,'Growth rates'!$B$4:$B$922,Demands_tra!$A40,'Growth rates'!$C$4:$C$922,$AF40))</f>
        <v>0</v>
      </c>
      <c r="BH40" t="str">
        <f ca="1">VLOOKUP($C40,'Default drvr and elast'!$A$4:$F$49,MATCH(VLOOKUP(A40,Classification!$B$4:$D$42,3,FALSE),'Default drvr and elast'!$D$3:$F$3,0)+3,FALSE)</f>
        <v>Med2</v>
      </c>
      <c r="BJ40" s="6">
        <f ca="1">IF($BI40="",SUMIF(Elasticities!$B$5:$B$52,Demands_tra!$BH40,Elasticities!C$5:C$52),SUMIF(Elasticities!$B$5:$B$52,Demands_tra!$BI40,Elasticities!C$5:C$52))</f>
        <v>0.799999999999989</v>
      </c>
      <c r="BK40" s="6">
        <f ca="1">IF($BI40="",SUMIF(Elasticities!$B$5:$B$52,Demands_tra!$BH40,Elasticities!D$5:D$52),SUMIF(Elasticities!$B$5:$B$52,Demands_tra!$BI40,Elasticities!D$5:D$52))</f>
        <v>0.797560975609746</v>
      </c>
      <c r="BL40" s="6">
        <f ca="1">IF($BI40="",SUMIF(Elasticities!$B$5:$B$52,Demands_tra!$BH40,Elasticities!E$5:E$52),SUMIF(Elasticities!$B$5:$B$52,Demands_tra!$BI40,Elasticities!E$5:E$52))</f>
        <v>0.785365853658527</v>
      </c>
      <c r="BM40" s="6">
        <f ca="1">IF($BI40="",SUMIF(Elasticities!$B$5:$B$52,Demands_tra!$BH40,Elasticities!F$5:F$52),SUMIF(Elasticities!$B$5:$B$52,Demands_tra!$BI40,Elasticities!F$5:F$52))</f>
        <v>0.773170731707307</v>
      </c>
      <c r="BN40" s="6">
        <f ca="1">IF($BI40="",SUMIF(Elasticities!$B$5:$B$52,Demands_tra!$BH40,Elasticities!G$5:G$52),SUMIF(Elasticities!$B$5:$B$52,Demands_tra!$BI40,Elasticities!G$5:G$52))</f>
        <v>0.760975609756088</v>
      </c>
      <c r="BO40" s="6">
        <f ca="1">IF($BI40="",SUMIF(Elasticities!$B$5:$B$52,Demands_tra!$BH40,Elasticities!H$5:H$52),SUMIF(Elasticities!$B$5:$B$52,Demands_tra!$BI40,Elasticities!H$5:H$52))</f>
        <v>0.748780487804868</v>
      </c>
      <c r="BP40" s="6">
        <f ca="1">IF($BI40="",SUMIF(Elasticities!$B$5:$B$52,Demands_tra!$BH40,Elasticities!I$5:I$52),SUMIF(Elasticities!$B$5:$B$52,Demands_tra!$BI40,Elasticities!I$5:I$52))</f>
        <v>0.736585365853649</v>
      </c>
      <c r="BQ40" s="6">
        <f ca="1">IF($BI40="",SUMIF(Elasticities!$B$5:$B$52,Demands_tra!$BH40,Elasticities!J$5:J$52),SUMIF(Elasticities!$B$5:$B$52,Demands_tra!$BI40,Elasticities!J$5:J$52))</f>
        <v>0.724390243902429</v>
      </c>
      <c r="BR40" s="6">
        <f ca="1">IF($BI40="",SUMIF(Elasticities!$B$5:$B$52,Demands_tra!$BH40,Elasticities!K$5:K$52),SUMIF(Elasticities!$B$5:$B$52,Demands_tra!$BI40,Elasticities!K$5:K$52))</f>
        <v>0.71219512195121</v>
      </c>
      <c r="BS40" s="6">
        <f ca="1">IF($BI40="",SUMIF(Elasticities!$B$5:$B$52,Demands_tra!$BH40,Elasticities!L$5:L$52),SUMIF(Elasticities!$B$5:$B$52,Demands_tra!$BI40,Elasticities!L$5:L$52))</f>
        <v>0.699999999999997</v>
      </c>
      <c r="BT40" s="6">
        <f ca="1">IF($BI40="",SUMIF(Elasticities!$B$5:$B$52,Demands_tra!$BH40,Elasticities!M$5:M$52),SUMIF(Elasticities!$B$5:$B$52,Demands_tra!$BI40,Elasticities!M$5:M$52))</f>
        <v>0.687499999999996</v>
      </c>
      <c r="BU40" s="6">
        <f ca="1">IF($BI40="",SUMIF(Elasticities!$B$5:$B$52,Demands_tra!$BH40,Elasticities!N$5:N$52),SUMIF(Elasticities!$B$5:$B$52,Demands_tra!$BI40,Elasticities!N$5:N$52))</f>
        <v>0.674999999999996</v>
      </c>
      <c r="BV40" s="6">
        <f ca="1">IF($BI40="",SUMIF(Elasticities!$B$5:$B$52,Demands_tra!$BH40,Elasticities!O$5:O$52),SUMIF(Elasticities!$B$5:$B$52,Demands_tra!$BI40,Elasticities!O$5:O$52))</f>
        <v>0.662499999999996</v>
      </c>
      <c r="BW40" s="6">
        <f ca="1">IF($BI40="",SUMIF(Elasticities!$B$5:$B$52,Demands_tra!$BH40,Elasticities!P$5:P$52),SUMIF(Elasticities!$B$5:$B$52,Demands_tra!$BI40,Elasticities!P$5:P$52))</f>
        <v>0.649999999999997</v>
      </c>
      <c r="BX40" s="6">
        <f ca="1">IF($BI40="",SUMIF(Elasticities!$B$5:$B$52,Demands_tra!$BH40,Elasticities!Q$5:Q$52),SUMIF(Elasticities!$B$5:$B$52,Demands_tra!$BI40,Elasticities!Q$5:Q$52))</f>
        <v>0.637499999999997</v>
      </c>
      <c r="BY40" s="6">
        <f ca="1">IF($BI40="",SUMIF(Elasticities!$B$5:$B$52,Demands_tra!$BH40,Elasticities!R$5:R$52),SUMIF(Elasticities!$B$5:$B$52,Demands_tra!$BI40,Elasticities!R$5:R$52))</f>
        <v>0.624999999999996</v>
      </c>
      <c r="BZ40" s="6">
        <f ca="1">IF($BI40="",SUMIF(Elasticities!$B$5:$B$52,Demands_tra!$BH40,Elasticities!S$5:S$52),SUMIF(Elasticities!$B$5:$B$52,Demands_tra!$BI40,Elasticities!S$5:S$52))</f>
        <v>0.612499999999996</v>
      </c>
      <c r="CA40" s="6">
        <f ca="1">IF($BI40="",SUMIF(Elasticities!$B$5:$B$52,Demands_tra!$BH40,Elasticities!T$5:T$52),SUMIF(Elasticities!$B$5:$B$52,Demands_tra!$BI40,Elasticities!T$5:T$52))</f>
        <v>0.599999999999996</v>
      </c>
      <c r="CB40" s="6" t="e">
        <f ca="1">IF($BI40="",SUMIF(Elasticities!$B$5:$B$52,Demands_tra!$BH40,Elasticities!U$5:U$52),SUMIF(Elasticities!$B$5:$B$52,Demands_tra!$BI40,Elasticities!U$5:U$52))</f>
        <v>#VALUE!</v>
      </c>
      <c r="CC40" s="6" t="e">
        <f ca="1">IF($BI40="",SUMIF(Elasticities!$B$5:$B$52,Demands_tra!$BH40,Elasticities!V$5:V$52),SUMIF(Elasticities!$B$5:$B$52,Demands_tra!$BI40,Elasticities!V$5:V$52))</f>
        <v>#VALUE!</v>
      </c>
      <c r="CD40" s="6" t="e">
        <f ca="1">IF($BI40="",SUMIF(Elasticities!$B$5:$B$52,Demands_tra!$BH40,Elasticities!W$5:W$52),SUMIF(Elasticities!$B$5:$B$52,Demands_tra!$BI40,Elasticities!W$5:W$52))</f>
        <v>#VALUE!</v>
      </c>
      <c r="CE40" s="6" t="e">
        <f ca="1">IF($BI40="",SUMIF(Elasticities!$B$5:$B$52,Demands_tra!$BH40,Elasticities!X$5:X$52),SUMIF(Elasticities!$B$5:$B$52,Demands_tra!$BI40,Elasticities!X$5:X$52))</f>
        <v>#VALUE!</v>
      </c>
      <c r="CF40" s="6" t="e">
        <f ca="1">IF($BI40="",SUMIF(Elasticities!$B$5:$B$52,Demands_tra!$BH40,Elasticities!Y$5:Y$52),SUMIF(Elasticities!$B$5:$B$52,Demands_tra!$BI40,Elasticities!Y$5:Y$52))</f>
        <v>#VALUE!</v>
      </c>
      <c r="CG40" s="6" t="e">
        <f ca="1">IF($BI40="",SUMIF(Elasticities!$B$5:$B$52,Demands_tra!$BH40,Elasticities!Z$5:Z$52),SUMIF(Elasticities!$B$5:$B$52,Demands_tra!$BI40,Elasticities!Z$5:Z$52))</f>
        <v>#VALUE!</v>
      </c>
      <c r="CH40" s="6" t="e">
        <f ca="1">IF($BI40="",SUMIF(Elasticities!$B$5:$B$52,Demands_tra!$BH40,Elasticities!AA$5:AA$52),SUMIF(Elasticities!$B$5:$B$52,Demands_tra!$BI40,Elasticities!AA$5:AA$52))</f>
        <v>#VALUE!</v>
      </c>
      <c r="CI40" s="6" t="e">
        <f ca="1">IF($BI40="",SUMIF(Elasticities!$B$5:$B$52,Demands_tra!$BH40,Elasticities!AB$5:AB$52),SUMIF(Elasticities!$B$5:$B$52,Demands_tra!$BI40,Elasticities!AB$5:AB$52))</f>
        <v>#VALUE!</v>
      </c>
    </row>
    <row r="41" spans="1:87">
      <c r="A41" t="str">
        <f>IF(BYDem_tra!B40="","\I:",BYDem_tra!B40)</f>
        <v>Austria</v>
      </c>
      <c r="B41" t="str">
        <f>BYDem_tra!E40</f>
        <v>TTF</v>
      </c>
      <c r="C41" t="str">
        <f t="shared" si="43"/>
        <v>TTF</v>
      </c>
      <c r="D41" s="3">
        <f>SUMIFS(BYDem_tra!$M$2:$M$2000,BYDem_tra!$B$2:$B$2000,Demands_tra!$A41,BYDem_tra!$E$2:$E$2000,Demands_tra!$B41)</f>
        <v>1.2678635232</v>
      </c>
      <c r="E41" s="3">
        <f ca="1" t="shared" si="27"/>
        <v>1.27011069498277</v>
      </c>
      <c r="F41" s="3">
        <f ca="1" t="shared" si="28"/>
        <v>1.38272482618964</v>
      </c>
      <c r="G41" s="3">
        <f ca="1" t="shared" si="29"/>
        <v>1.48965334066289</v>
      </c>
      <c r="H41" s="3">
        <f ca="1" t="shared" si="30"/>
        <v>1.56700840734804</v>
      </c>
      <c r="I41" s="3">
        <f ca="1" t="shared" si="31"/>
        <v>1.64178868795761</v>
      </c>
      <c r="J41" s="3">
        <f ca="1" t="shared" si="32"/>
        <v>1.71461881019041</v>
      </c>
      <c r="K41" s="3">
        <f ca="1" t="shared" si="33"/>
        <v>1.78208754752859</v>
      </c>
      <c r="L41" s="3">
        <f ca="1" t="shared" si="34"/>
        <v>1.84575746717334</v>
      </c>
      <c r="M41" s="3">
        <f ca="1" t="shared" si="35"/>
        <v>1.90867130961777</v>
      </c>
      <c r="N41" s="3">
        <f ca="1" t="shared" si="36"/>
        <v>1.97145578456543</v>
      </c>
      <c r="O41" s="3">
        <f ca="1" t="shared" si="37"/>
        <v>2.03182096764976</v>
      </c>
      <c r="P41" s="3">
        <f ca="1" t="shared" si="38"/>
        <v>2.08806925194437</v>
      </c>
      <c r="Q41" s="3">
        <f ca="1" t="shared" si="39"/>
        <v>2.1373875442599</v>
      </c>
      <c r="R41" s="3">
        <f ca="1" t="shared" si="40"/>
        <v>2.17880372761504</v>
      </c>
      <c r="S41" s="3">
        <f ca="1" t="shared" si="41"/>
        <v>2.2130370137439</v>
      </c>
      <c r="T41" s="3">
        <f ca="1" t="shared" si="42"/>
        <v>2.24147225076341</v>
      </c>
      <c r="U41" s="3">
        <f ca="1" t="shared" si="26"/>
        <v>2.2647836130325</v>
      </c>
      <c r="V41" s="3" t="e">
        <f ca="1" t="shared" si="18"/>
        <v>#VALUE!</v>
      </c>
      <c r="W41" s="3" t="e">
        <f ca="1" t="shared" si="19"/>
        <v>#DIV/0!</v>
      </c>
      <c r="X41" s="3" t="e">
        <f ca="1" t="shared" si="20"/>
        <v>#DIV/0!</v>
      </c>
      <c r="Y41" s="3" t="e">
        <f ca="1" t="shared" si="21"/>
        <v>#DIV/0!</v>
      </c>
      <c r="Z41" s="3" t="e">
        <f ca="1" t="shared" si="22"/>
        <v>#DIV/0!</v>
      </c>
      <c r="AA41" s="3" t="e">
        <f ca="1" t="shared" si="23"/>
        <v>#DIV/0!</v>
      </c>
      <c r="AB41" s="3" t="e">
        <f ca="1" t="shared" si="24"/>
        <v>#DIV/0!</v>
      </c>
      <c r="AC41" s="3" t="e">
        <f ca="1" t="shared" si="25"/>
        <v>#DIV/0!</v>
      </c>
      <c r="AE41" s="34" t="str">
        <f ca="1">VLOOKUP($C41,'Default drvr and elast'!$A$4:$C$49,MATCH(VLOOKUP(A41,Classification!$B$4:$D$99,2,FALSE),'Default drvr and elast'!$A$3:$C$3,0),FALSE)</f>
        <v>GDP</v>
      </c>
      <c r="AF41" s="4"/>
      <c r="AG41" s="6">
        <f ca="1">IF($AF41="",SUMIFS('Growth rates'!D$4:D$922,'Growth rates'!$B$4:$B$922,Demands_tra!$A41,'Growth rates'!$C$4:$C$922,$AE41),SUMIFS('Growth rates'!D$4:D$922,'Growth rates'!$B$4:$B$922,Demands_tra!$A41,'Growth rates'!$C$4:$C$922,$AF41))</f>
        <v>1</v>
      </c>
      <c r="AH41" s="6">
        <f ca="1">IF($AF41="",SUMIFS('Growth rates'!E$4:E$922,'Growth rates'!$B$4:$B$922,Demands_tra!$A41,'Growth rates'!$C$4:$C$922,$AE41),SUMIFS('Growth rates'!E$4:E$922,'Growth rates'!$B$4:$B$922,Demands_tra!$A41,'Growth rates'!$C$4:$C$922,$AF41))</f>
        <v>1.00222228558761</v>
      </c>
      <c r="AI41" s="6">
        <f ca="1">IF($AF41="",SUMIFS('Growth rates'!F$4:F$922,'Growth rates'!$B$4:$B$922,Demands_tra!$A41,'Growth rates'!$C$4:$C$922,$AE41),SUMIFS('Growth rates'!F$4:F$922,'Growth rates'!$B$4:$B$922,Demands_tra!$A41,'Growth rates'!$C$4:$C$922,$AF41))</f>
        <v>1.11536936759602</v>
      </c>
      <c r="AJ41" s="6">
        <f ca="1">IF($AF41="",SUMIFS('Growth rates'!G$4:G$922,'Growth rates'!$B$4:$B$922,Demands_tra!$A41,'Growth rates'!$C$4:$C$922,$AE41),SUMIFS('Growth rates'!G$4:G$922,'Growth rates'!$B$4:$B$922,Demands_tra!$A41,'Growth rates'!$C$4:$C$922,$AF41))</f>
        <v>1.22692746022008</v>
      </c>
      <c r="AK41" s="6">
        <f ca="1">IF($AF41="",SUMIFS('Growth rates'!H$4:H$922,'Growth rates'!$B$4:$B$922,Demands_tra!$A41,'Growth rates'!$C$4:$C$922,$AE41),SUMIFS('Growth rates'!H$4:H$922,'Growth rates'!$B$4:$B$922,Demands_tra!$A41,'Growth rates'!$C$4:$C$922,$AF41))</f>
        <v>1.31065179378735</v>
      </c>
      <c r="AL41" s="6">
        <f ca="1">IF($AF41="",SUMIFS('Growth rates'!I$4:I$922,'Growth rates'!$B$4:$B$922,Demands_tra!$A41,'Growth rates'!$C$4:$C$922,$AE41),SUMIFS('Growth rates'!I$4:I$922,'Growth rates'!$B$4:$B$922,Demands_tra!$A41,'Growth rates'!$C$4:$C$922,$AF41))</f>
        <v>1.39418296511398</v>
      </c>
      <c r="AM41" s="6">
        <f ca="1">IF($AF41="",SUMIFS('Growth rates'!J$4:J$922,'Growth rates'!$B$4:$B$922,Demands_tra!$A41,'Growth rates'!$C$4:$C$922,$AE41),SUMIFS('Growth rates'!J$4:J$922,'Growth rates'!$B$4:$B$922,Demands_tra!$A41,'Growth rates'!$C$4:$C$922,$AF41))</f>
        <v>1.47814645193158</v>
      </c>
      <c r="AN41" s="6">
        <f ca="1">IF($AF41="",SUMIFS('Growth rates'!K$4:K$922,'Growth rates'!$B$4:$B$922,Demands_tra!$A41,'Growth rates'!$C$4:$C$922,$AE41),SUMIFS('Growth rates'!K$4:K$922,'Growth rates'!$B$4:$B$922,Demands_tra!$A41,'Growth rates'!$C$4:$C$922,$AF41))</f>
        <v>1.55843985617691</v>
      </c>
      <c r="AO41" s="6">
        <f ca="1">IF($AF41="",SUMIFS('Growth rates'!L$4:L$922,'Growth rates'!$B$4:$B$922,Demands_tra!$A41,'Growth rates'!$C$4:$C$922,$AE41),SUMIFS('Growth rates'!L$4:L$922,'Growth rates'!$B$4:$B$922,Demands_tra!$A41,'Growth rates'!$C$4:$C$922,$AF41))</f>
        <v>1.63661997352757</v>
      </c>
      <c r="AP41" s="6">
        <f ca="1">IF($AF41="",SUMIFS('Growth rates'!M$4:M$922,'Growth rates'!$B$4:$B$922,Demands_tra!$A41,'Growth rates'!$C$4:$C$922,$AE41),SUMIFS('Growth rates'!M$4:M$922,'Growth rates'!$B$4:$B$922,Demands_tra!$A41,'Growth rates'!$C$4:$C$922,$AF41))</f>
        <v>1.71631319509662</v>
      </c>
      <c r="AQ41" s="6">
        <f ca="1">IF($AF41="",SUMIFS('Growth rates'!N$4:N$922,'Growth rates'!$B$4:$B$922,Demands_tra!$A41,'Growth rates'!$C$4:$C$922,$AE41),SUMIFS('Growth rates'!N$4:N$922,'Growth rates'!$B$4:$B$922,Demands_tra!$A41,'Growth rates'!$C$4:$C$922,$AF41))</f>
        <v>1.79843244242615</v>
      </c>
      <c r="AR41" s="6">
        <f ca="1">IF($AF41="",SUMIFS('Growth rates'!O$4:O$922,'Growth rates'!$B$4:$B$922,Demands_tra!$A41,'Growth rates'!$C$4:$C$922,$AE41),SUMIFS('Growth rates'!O$4:O$922,'Growth rates'!$B$4:$B$922,Demands_tra!$A41,'Growth rates'!$C$4:$C$922,$AF41))</f>
        <v>1.88001359494246</v>
      </c>
      <c r="AS41" s="6">
        <f ca="1">IF($AF41="",SUMIFS('Growth rates'!P$4:P$922,'Growth rates'!$B$4:$B$922,Demands_tra!$A41,'Growth rates'!$C$4:$C$922,$AE41),SUMIFS('Growth rates'!P$4:P$922,'Growth rates'!$B$4:$B$922,Demands_tra!$A41,'Growth rates'!$C$4:$C$922,$AF41))</f>
        <v>1.95857313812296</v>
      </c>
      <c r="AT41" s="6">
        <f ca="1">IF($AF41="",SUMIFS('Growth rates'!Q$4:Q$922,'Growth rates'!$B$4:$B$922,Demands_tra!$A41,'Growth rates'!$C$4:$C$922,$AE41),SUMIFS('Growth rates'!Q$4:Q$922,'Growth rates'!$B$4:$B$922,Demands_tra!$A41,'Growth rates'!$C$4:$C$922,$AF41))</f>
        <v>2.0297419260483</v>
      </c>
      <c r="AU41" s="6">
        <f ca="1">IF($AF41="",SUMIFS('Growth rates'!R$4:R$922,'Growth rates'!$B$4:$B$922,Demands_tra!$A41,'Growth rates'!$C$4:$C$922,$AE41),SUMIFS('Growth rates'!R$4:R$922,'Growth rates'!$B$4:$B$922,Demands_tra!$A41,'Growth rates'!$C$4:$C$922,$AF41))</f>
        <v>2.09143656598008</v>
      </c>
      <c r="AV41" s="6">
        <f ca="1">IF($AF41="",SUMIFS('Growth rates'!S$4:S$922,'Growth rates'!$B$4:$B$922,Demands_tra!$A41,'Growth rates'!$C$4:$C$922,$AE41),SUMIFS('Growth rates'!S$4:S$922,'Growth rates'!$B$4:$B$922,Demands_tra!$A41,'Growth rates'!$C$4:$C$922,$AF41))</f>
        <v>2.14401348824332</v>
      </c>
      <c r="AW41" s="6">
        <f ca="1">IF($AF41="",SUMIFS('Growth rates'!T$4:T$922,'Growth rates'!$B$4:$B$922,Demands_tra!$A41,'Growth rates'!$C$4:$C$922,$AE41),SUMIFS('Growth rates'!T$4:T$922,'Growth rates'!$B$4:$B$922,Demands_tra!$A41,'Growth rates'!$C$4:$C$922,$AF41))</f>
        <v>2.18899039615736</v>
      </c>
      <c r="AX41" s="6">
        <f ca="1">IF($AF41="",SUMIFS('Growth rates'!U$4:U$922,'Growth rates'!$B$4:$B$922,Demands_tra!$A41,'Growth rates'!$C$4:$C$922,$AE41),SUMIFS('Growth rates'!U$4:U$922,'Growth rates'!$B$4:$B$922,Demands_tra!$A41,'Growth rates'!$C$4:$C$922,$AF41))</f>
        <v>2.22693297914124</v>
      </c>
      <c r="AY41" s="6">
        <f ca="1">IF($AF41="",SUMIFS('Growth rates'!V$4:V$922,'Growth rates'!$B$4:$B$922,Demands_tra!$A41,'Growth rates'!$C$4:$C$922,$AE41),SUMIFS('Growth rates'!V$4:V$922,'Growth rates'!$B$4:$B$922,Demands_tra!$A41,'Growth rates'!$C$4:$C$922,$AF41))</f>
        <v>0</v>
      </c>
      <c r="AZ41" s="6">
        <f ca="1">IF($AF41="",SUMIFS('Growth rates'!W$4:W$922,'Growth rates'!$B$4:$B$922,Demands_tra!$A41,'Growth rates'!$C$4:$C$922,$AE41),SUMIFS('Growth rates'!W$4:W$922,'Growth rates'!$B$4:$B$922,Demands_tra!$A41,'Growth rates'!$C$4:$C$922,$AF41))</f>
        <v>0</v>
      </c>
      <c r="BA41" s="6">
        <f ca="1">IF($AF41="",SUMIFS('Growth rates'!X$4:X$922,'Growth rates'!$B$4:$B$922,Demands_tra!$A41,'Growth rates'!$C$4:$C$922,$AE41),SUMIFS('Growth rates'!X$4:X$922,'Growth rates'!$B$4:$B$922,Demands_tra!$A41,'Growth rates'!$C$4:$C$922,$AF41))</f>
        <v>0</v>
      </c>
      <c r="BB41" s="6">
        <f ca="1">IF($AF41="",SUMIFS('Growth rates'!Y$4:Y$922,'Growth rates'!$B$4:$B$922,Demands_tra!$A41,'Growth rates'!$C$4:$C$922,$AE41),SUMIFS('Growth rates'!Y$4:Y$922,'Growth rates'!$B$4:$B$922,Demands_tra!$A41,'Growth rates'!$C$4:$C$922,$AF41))</f>
        <v>0</v>
      </c>
      <c r="BC41" s="6">
        <f ca="1">IF($AF41="",SUMIFS('Growth rates'!Z$4:Z$922,'Growth rates'!$B$4:$B$922,Demands_tra!$A41,'Growth rates'!$C$4:$C$922,$AE41),SUMIFS('Growth rates'!Z$4:Z$922,'Growth rates'!$B$4:$B$922,Demands_tra!$A41,'Growth rates'!$C$4:$C$922,$AF41))</f>
        <v>0</v>
      </c>
      <c r="BD41" s="6">
        <f ca="1">IF($AF41="",SUMIFS('Growth rates'!AA$4:AA$922,'Growth rates'!$B$4:$B$922,Demands_tra!$A41,'Growth rates'!$C$4:$C$922,$AE41),SUMIFS('Growth rates'!AA$4:AA$922,'Growth rates'!$B$4:$B$922,Demands_tra!$A41,'Growth rates'!$C$4:$C$922,$AF41))</f>
        <v>0</v>
      </c>
      <c r="BE41" s="6">
        <f ca="1">IF($AF41="",SUMIFS('Growth rates'!AB$4:AB$922,'Growth rates'!$B$4:$B$922,Demands_tra!$A41,'Growth rates'!$C$4:$C$922,$AE41),SUMIFS('Growth rates'!AB$4:AB$922,'Growth rates'!$B$4:$B$922,Demands_tra!$A41,'Growth rates'!$C$4:$C$922,$AF41))</f>
        <v>0</v>
      </c>
      <c r="BF41" s="6">
        <f ca="1">IF($AF41="",SUMIFS('Growth rates'!AC$4:AC$922,'Growth rates'!$B$4:$B$922,Demands_tra!$A41,'Growth rates'!$C$4:$C$922,$AE41),SUMIFS('Growth rates'!AC$4:AC$922,'Growth rates'!$B$4:$B$922,Demands_tra!$A41,'Growth rates'!$C$4:$C$922,$AF41))</f>
        <v>0</v>
      </c>
      <c r="BH41" t="str">
        <f ca="1">VLOOKUP($C41,'Default drvr and elast'!$A$4:$F$49,MATCH(VLOOKUP(A41,Classification!$B$4:$D$42,3,FALSE),'Default drvr and elast'!$D$3:$F$3,0)+3,FALSE)</f>
        <v>Med2</v>
      </c>
      <c r="BJ41" s="6">
        <f ca="1">IF($BI41="",SUMIF(Elasticities!$B$5:$B$52,Demands_tra!$BH41,Elasticities!C$5:C$52),SUMIF(Elasticities!$B$5:$B$52,Demands_tra!$BI41,Elasticities!C$5:C$52))</f>
        <v>0.799999999999989</v>
      </c>
      <c r="BK41" s="6">
        <f ca="1">IF($BI41="",SUMIF(Elasticities!$B$5:$B$52,Demands_tra!$BH41,Elasticities!D$5:D$52),SUMIF(Elasticities!$B$5:$B$52,Demands_tra!$BI41,Elasticities!D$5:D$52))</f>
        <v>0.797560975609746</v>
      </c>
      <c r="BL41" s="6">
        <f ca="1">IF($BI41="",SUMIF(Elasticities!$B$5:$B$52,Demands_tra!$BH41,Elasticities!E$5:E$52),SUMIF(Elasticities!$B$5:$B$52,Demands_tra!$BI41,Elasticities!E$5:E$52))</f>
        <v>0.785365853658527</v>
      </c>
      <c r="BM41" s="6">
        <f ca="1">IF($BI41="",SUMIF(Elasticities!$B$5:$B$52,Demands_tra!$BH41,Elasticities!F$5:F$52),SUMIF(Elasticities!$B$5:$B$52,Demands_tra!$BI41,Elasticities!F$5:F$52))</f>
        <v>0.773170731707307</v>
      </c>
      <c r="BN41" s="6">
        <f ca="1">IF($BI41="",SUMIF(Elasticities!$B$5:$B$52,Demands_tra!$BH41,Elasticities!G$5:G$52),SUMIF(Elasticities!$B$5:$B$52,Demands_tra!$BI41,Elasticities!G$5:G$52))</f>
        <v>0.760975609756088</v>
      </c>
      <c r="BO41" s="6">
        <f ca="1">IF($BI41="",SUMIF(Elasticities!$B$5:$B$52,Demands_tra!$BH41,Elasticities!H$5:H$52),SUMIF(Elasticities!$B$5:$B$52,Demands_tra!$BI41,Elasticities!H$5:H$52))</f>
        <v>0.748780487804868</v>
      </c>
      <c r="BP41" s="6">
        <f ca="1">IF($BI41="",SUMIF(Elasticities!$B$5:$B$52,Demands_tra!$BH41,Elasticities!I$5:I$52),SUMIF(Elasticities!$B$5:$B$52,Demands_tra!$BI41,Elasticities!I$5:I$52))</f>
        <v>0.736585365853649</v>
      </c>
      <c r="BQ41" s="6">
        <f ca="1">IF($BI41="",SUMIF(Elasticities!$B$5:$B$52,Demands_tra!$BH41,Elasticities!J$5:J$52),SUMIF(Elasticities!$B$5:$B$52,Demands_tra!$BI41,Elasticities!J$5:J$52))</f>
        <v>0.724390243902429</v>
      </c>
      <c r="BR41" s="6">
        <f ca="1">IF($BI41="",SUMIF(Elasticities!$B$5:$B$52,Demands_tra!$BH41,Elasticities!K$5:K$52),SUMIF(Elasticities!$B$5:$B$52,Demands_tra!$BI41,Elasticities!K$5:K$52))</f>
        <v>0.71219512195121</v>
      </c>
      <c r="BS41" s="6">
        <f ca="1">IF($BI41="",SUMIF(Elasticities!$B$5:$B$52,Demands_tra!$BH41,Elasticities!L$5:L$52),SUMIF(Elasticities!$B$5:$B$52,Demands_tra!$BI41,Elasticities!L$5:L$52))</f>
        <v>0.699999999999997</v>
      </c>
      <c r="BT41" s="6">
        <f ca="1">IF($BI41="",SUMIF(Elasticities!$B$5:$B$52,Demands_tra!$BH41,Elasticities!M$5:M$52),SUMIF(Elasticities!$B$5:$B$52,Demands_tra!$BI41,Elasticities!M$5:M$52))</f>
        <v>0.687499999999996</v>
      </c>
      <c r="BU41" s="6">
        <f ca="1">IF($BI41="",SUMIF(Elasticities!$B$5:$B$52,Demands_tra!$BH41,Elasticities!N$5:N$52),SUMIF(Elasticities!$B$5:$B$52,Demands_tra!$BI41,Elasticities!N$5:N$52))</f>
        <v>0.674999999999996</v>
      </c>
      <c r="BV41" s="6">
        <f ca="1">IF($BI41="",SUMIF(Elasticities!$B$5:$B$52,Demands_tra!$BH41,Elasticities!O$5:O$52),SUMIF(Elasticities!$B$5:$B$52,Demands_tra!$BI41,Elasticities!O$5:O$52))</f>
        <v>0.662499999999996</v>
      </c>
      <c r="BW41" s="6">
        <f ca="1">IF($BI41="",SUMIF(Elasticities!$B$5:$B$52,Demands_tra!$BH41,Elasticities!P$5:P$52),SUMIF(Elasticities!$B$5:$B$52,Demands_tra!$BI41,Elasticities!P$5:P$52))</f>
        <v>0.649999999999997</v>
      </c>
      <c r="BX41" s="6">
        <f ca="1">IF($BI41="",SUMIF(Elasticities!$B$5:$B$52,Demands_tra!$BH41,Elasticities!Q$5:Q$52),SUMIF(Elasticities!$B$5:$B$52,Demands_tra!$BI41,Elasticities!Q$5:Q$52))</f>
        <v>0.637499999999997</v>
      </c>
      <c r="BY41" s="6">
        <f ca="1">IF($BI41="",SUMIF(Elasticities!$B$5:$B$52,Demands_tra!$BH41,Elasticities!R$5:R$52),SUMIF(Elasticities!$B$5:$B$52,Demands_tra!$BI41,Elasticities!R$5:R$52))</f>
        <v>0.624999999999996</v>
      </c>
      <c r="BZ41" s="6">
        <f ca="1">IF($BI41="",SUMIF(Elasticities!$B$5:$B$52,Demands_tra!$BH41,Elasticities!S$5:S$52),SUMIF(Elasticities!$B$5:$B$52,Demands_tra!$BI41,Elasticities!S$5:S$52))</f>
        <v>0.612499999999996</v>
      </c>
      <c r="CA41" s="6">
        <f ca="1">IF($BI41="",SUMIF(Elasticities!$B$5:$B$52,Demands_tra!$BH41,Elasticities!T$5:T$52),SUMIF(Elasticities!$B$5:$B$52,Demands_tra!$BI41,Elasticities!T$5:T$52))</f>
        <v>0.599999999999996</v>
      </c>
      <c r="CB41" s="6" t="e">
        <f ca="1">IF($BI41="",SUMIF(Elasticities!$B$5:$B$52,Demands_tra!$BH41,Elasticities!U$5:U$52),SUMIF(Elasticities!$B$5:$B$52,Demands_tra!$BI41,Elasticities!U$5:U$52))</f>
        <v>#VALUE!</v>
      </c>
      <c r="CC41" s="6" t="e">
        <f ca="1">IF($BI41="",SUMIF(Elasticities!$B$5:$B$52,Demands_tra!$BH41,Elasticities!V$5:V$52),SUMIF(Elasticities!$B$5:$B$52,Demands_tra!$BI41,Elasticities!V$5:V$52))</f>
        <v>#VALUE!</v>
      </c>
      <c r="CD41" s="6" t="e">
        <f ca="1">IF($BI41="",SUMIF(Elasticities!$B$5:$B$52,Demands_tra!$BH41,Elasticities!W$5:W$52),SUMIF(Elasticities!$B$5:$B$52,Demands_tra!$BI41,Elasticities!W$5:W$52))</f>
        <v>#VALUE!</v>
      </c>
      <c r="CE41" s="6" t="e">
        <f ca="1">IF($BI41="",SUMIF(Elasticities!$B$5:$B$52,Demands_tra!$BH41,Elasticities!X$5:X$52),SUMIF(Elasticities!$B$5:$B$52,Demands_tra!$BI41,Elasticities!X$5:X$52))</f>
        <v>#VALUE!</v>
      </c>
      <c r="CF41" s="6" t="e">
        <f ca="1">IF($BI41="",SUMIF(Elasticities!$B$5:$B$52,Demands_tra!$BH41,Elasticities!Y$5:Y$52),SUMIF(Elasticities!$B$5:$B$52,Demands_tra!$BI41,Elasticities!Y$5:Y$52))</f>
        <v>#VALUE!</v>
      </c>
      <c r="CG41" s="6" t="e">
        <f ca="1">IF($BI41="",SUMIF(Elasticities!$B$5:$B$52,Demands_tra!$BH41,Elasticities!Z$5:Z$52),SUMIF(Elasticities!$B$5:$B$52,Demands_tra!$BI41,Elasticities!Z$5:Z$52))</f>
        <v>#VALUE!</v>
      </c>
      <c r="CH41" s="6" t="e">
        <f ca="1">IF($BI41="",SUMIF(Elasticities!$B$5:$B$52,Demands_tra!$BH41,Elasticities!AA$5:AA$52),SUMIF(Elasticities!$B$5:$B$52,Demands_tra!$BI41,Elasticities!AA$5:AA$52))</f>
        <v>#VALUE!</v>
      </c>
      <c r="CI41" s="6" t="e">
        <f ca="1">IF($BI41="",SUMIF(Elasticities!$B$5:$B$52,Demands_tra!$BH41,Elasticities!AB$5:AB$52),SUMIF(Elasticities!$B$5:$B$52,Demands_tra!$BI41,Elasticities!AB$5:AB$52))</f>
        <v>#VALUE!</v>
      </c>
    </row>
    <row r="42" spans="1:87">
      <c r="A42" t="str">
        <f>IF(BYDem_tra!B41="","\I:",BYDem_tra!B41)</f>
        <v>Austria</v>
      </c>
      <c r="B42" t="str">
        <f>BYDem_tra!E41</f>
        <v>TTP</v>
      </c>
      <c r="C42" t="str">
        <f t="shared" si="43"/>
        <v>TTP</v>
      </c>
      <c r="D42" s="3">
        <f>SUMIFS(BYDem_tra!$M$2:$M$2000,BYDem_tra!$B$2:$B$2000,Demands_tra!$A42,BYDem_tra!$E$2:$E$2000,Demands_tra!$B42)</f>
        <v>7.2926017344</v>
      </c>
      <c r="E42" s="3">
        <f ca="1" t="shared" si="27"/>
        <v>7.31143704140329</v>
      </c>
      <c r="F42" s="3">
        <f ca="1" t="shared" si="28"/>
        <v>7.40411296899035</v>
      </c>
      <c r="G42" s="3">
        <f ca="1" t="shared" si="29"/>
        <v>7.4427143557465</v>
      </c>
      <c r="H42" s="3">
        <f ca="1" t="shared" si="30"/>
        <v>7.47127882258428</v>
      </c>
      <c r="I42" s="3">
        <f ca="1" t="shared" si="31"/>
        <v>7.49446942090853</v>
      </c>
      <c r="J42" s="3">
        <f ca="1" t="shared" si="32"/>
        <v>7.518746628651</v>
      </c>
      <c r="K42" s="3">
        <f ca="1" t="shared" si="33"/>
        <v>7.53994546338288</v>
      </c>
      <c r="L42" s="3">
        <f ca="1" t="shared" si="34"/>
        <v>7.548481387704</v>
      </c>
      <c r="M42" s="3">
        <f ca="1" t="shared" si="35"/>
        <v>7.54652112197853</v>
      </c>
      <c r="N42" s="3">
        <f ca="1" t="shared" si="36"/>
        <v>7.53506054515472</v>
      </c>
      <c r="O42" s="3">
        <f ca="1" t="shared" si="37"/>
        <v>7.52232307260212</v>
      </c>
      <c r="P42" s="3">
        <f ca="1" t="shared" si="38"/>
        <v>7.50615845200983</v>
      </c>
      <c r="Q42" s="3">
        <f ca="1" t="shared" si="39"/>
        <v>7.47902911284716</v>
      </c>
      <c r="R42" s="3">
        <f ca="1" t="shared" si="40"/>
        <v>7.43748716813561</v>
      </c>
      <c r="S42" s="3">
        <f ca="1" t="shared" si="41"/>
        <v>7.38442163430702</v>
      </c>
      <c r="T42" s="3">
        <f ca="1" t="shared" si="42"/>
        <v>7.32441417983518</v>
      </c>
      <c r="U42" s="3">
        <f ca="1" t="shared" si="26"/>
        <v>7.26035151569323</v>
      </c>
      <c r="V42" s="3" t="e">
        <f ca="1" t="shared" si="18"/>
        <v>#VALUE!</v>
      </c>
      <c r="W42" s="3" t="e">
        <f ca="1" t="shared" si="19"/>
        <v>#DIV/0!</v>
      </c>
      <c r="X42" s="3" t="e">
        <f ca="1" t="shared" si="20"/>
        <v>#DIV/0!</v>
      </c>
      <c r="Y42" s="3" t="e">
        <f ca="1" t="shared" si="21"/>
        <v>#DIV/0!</v>
      </c>
      <c r="Z42" s="3" t="e">
        <f ca="1" t="shared" si="22"/>
        <v>#DIV/0!</v>
      </c>
      <c r="AA42" s="3" t="e">
        <f ca="1" t="shared" si="23"/>
        <v>#DIV/0!</v>
      </c>
      <c r="AB42" s="3" t="e">
        <f ca="1" t="shared" si="24"/>
        <v>#DIV/0!</v>
      </c>
      <c r="AC42" s="3" t="e">
        <f ca="1" t="shared" si="25"/>
        <v>#DIV/0!</v>
      </c>
      <c r="AE42" s="34" t="str">
        <f ca="1">VLOOKUP($C42,'Default drvr and elast'!$A$4:$C$49,MATCH(VLOOKUP(A42,Classification!$B$4:$D$99,2,FALSE),'Default drvr and elast'!$A$3:$C$3,0),FALSE)</f>
        <v>POP</v>
      </c>
      <c r="AF42" s="4"/>
      <c r="AG42" s="6">
        <f ca="1">IF($AF42="",SUMIFS('Growth rates'!D$4:D$922,'Growth rates'!$B$4:$B$922,Demands_tra!$A42,'Growth rates'!$C$4:$C$922,$AE42),SUMIFS('Growth rates'!D$4:D$922,'Growth rates'!$B$4:$B$922,Demands_tra!$A42,'Growth rates'!$C$4:$C$922,$AF42))</f>
        <v>1</v>
      </c>
      <c r="AH42" s="6">
        <f ca="1">IF($AF42="",SUMIFS('Growth rates'!E$4:E$922,'Growth rates'!$B$4:$B$922,Demands_tra!$A42,'Growth rates'!$C$4:$C$922,$AE42),SUMIFS('Growth rates'!E$4:E$922,'Growth rates'!$B$4:$B$922,Demands_tra!$A42,'Growth rates'!$C$4:$C$922,$AF42))</f>
        <v>1.00323836883231</v>
      </c>
      <c r="AI42" s="6">
        <f ca="1">IF($AF42="",SUMIFS('Growth rates'!F$4:F$922,'Growth rates'!$B$4:$B$922,Demands_tra!$A42,'Growth rates'!$C$4:$C$922,$AE42),SUMIFS('Growth rates'!F$4:F$922,'Growth rates'!$B$4:$B$922,Demands_tra!$A42,'Growth rates'!$C$4:$C$922,$AF42))</f>
        <v>1.01943021299387</v>
      </c>
      <c r="AJ42" s="6">
        <f ca="1">IF($AF42="",SUMIFS('Growth rates'!G$4:G$922,'Growth rates'!$B$4:$B$922,Demands_tra!$A42,'Growth rates'!$C$4:$C$922,$AE42),SUMIFS('Growth rates'!G$4:G$922,'Growth rates'!$B$4:$B$922,Demands_tra!$A42,'Growth rates'!$C$4:$C$922,$AF42))</f>
        <v>1.02630425158199</v>
      </c>
      <c r="AK42" s="6">
        <f ca="1">IF($AF42="",SUMIFS('Growth rates'!H$4:H$922,'Growth rates'!$B$4:$B$922,Demands_tra!$A42,'Growth rates'!$C$4:$C$922,$AE42),SUMIFS('Growth rates'!H$4:H$922,'Growth rates'!$B$4:$B$922,Demands_tra!$A42,'Growth rates'!$C$4:$C$922,$AF42))</f>
        <v>1.03148032182615</v>
      </c>
      <c r="AL42" s="6">
        <f ca="1">IF($AF42="",SUMIFS('Growth rates'!I$4:I$922,'Growth rates'!$B$4:$B$922,Demands_tra!$A42,'Growth rates'!$C$4:$C$922,$AE42),SUMIFS('Growth rates'!I$4:I$922,'Growth rates'!$B$4:$B$922,Demands_tra!$A42,'Growth rates'!$C$4:$C$922,$AF42))</f>
        <v>1.03575618143882</v>
      </c>
      <c r="AM42" s="6">
        <f ca="1">IF($AF42="",SUMIFS('Growth rates'!J$4:J$922,'Growth rates'!$B$4:$B$922,Demands_tra!$A42,'Growth rates'!$C$4:$C$922,$AE42),SUMIFS('Growth rates'!J$4:J$922,'Growth rates'!$B$4:$B$922,Demands_tra!$A42,'Growth rates'!$C$4:$C$922,$AF42))</f>
        <v>1.04031122243802</v>
      </c>
      <c r="AN42" s="6">
        <f ca="1">IF($AF42="",SUMIFS('Growth rates'!K$4:K$922,'Growth rates'!$B$4:$B$922,Demands_tra!$A42,'Growth rates'!$C$4:$C$922,$AE42),SUMIFS('Growth rates'!K$4:K$922,'Growth rates'!$B$4:$B$922,Demands_tra!$A42,'Growth rates'!$C$4:$C$922,$AF42))</f>
        <v>1.04436031057323</v>
      </c>
      <c r="AO42" s="6">
        <f ca="1">IF($AF42="",SUMIFS('Growth rates'!L$4:L$922,'Growth rates'!$B$4:$B$922,Demands_tra!$A42,'Growth rates'!$C$4:$C$922,$AE42),SUMIFS('Growth rates'!L$4:L$922,'Growth rates'!$B$4:$B$922,Demands_tra!$A42,'Growth rates'!$C$4:$C$922,$AF42))</f>
        <v>1.0460204085313</v>
      </c>
      <c r="AP42" s="6">
        <f ca="1">IF($AF42="",SUMIFS('Growth rates'!M$4:M$922,'Growth rates'!$B$4:$B$922,Demands_tra!$A42,'Growth rates'!$C$4:$C$922,$AE42),SUMIFS('Growth rates'!M$4:M$922,'Growth rates'!$B$4:$B$922,Demands_tra!$A42,'Growth rates'!$C$4:$C$922,$AF42))</f>
        <v>1.04563234978531</v>
      </c>
      <c r="AQ42" s="6">
        <f ca="1">IF($AF42="",SUMIFS('Growth rates'!N$4:N$922,'Growth rates'!$B$4:$B$922,Demands_tra!$A42,'Growth rates'!$C$4:$C$922,$AE42),SUMIFS('Growth rates'!N$4:N$922,'Growth rates'!$B$4:$B$922,Demands_tra!$A42,'Growth rates'!$C$4:$C$922,$AF42))</f>
        <v>1.0433225943739</v>
      </c>
      <c r="AR42" s="6">
        <f ca="1">IF($AF42="",SUMIFS('Growth rates'!O$4:O$922,'Growth rates'!$B$4:$B$922,Demands_tra!$A42,'Growth rates'!$C$4:$C$922,$AE42),SUMIFS('Growth rates'!O$4:O$922,'Growth rates'!$B$4:$B$922,Demands_tra!$A42,'Growth rates'!$C$4:$C$922,$AF42))</f>
        <v>1.04070976316582</v>
      </c>
      <c r="AS42" s="6">
        <f ca="1">IF($AF42="",SUMIFS('Growth rates'!P$4:P$922,'Growth rates'!$B$4:$B$922,Demands_tra!$A42,'Growth rates'!$C$4:$C$922,$AE42),SUMIFS('Growth rates'!P$4:P$922,'Growth rates'!$B$4:$B$922,Demands_tra!$A42,'Growth rates'!$C$4:$C$922,$AF42))</f>
        <v>1.03733411418462</v>
      </c>
      <c r="AT42" s="6">
        <f ca="1">IF($AF42="",SUMIFS('Growth rates'!Q$4:Q$922,'Growth rates'!$B$4:$B$922,Demands_tra!$A42,'Growth rates'!$C$4:$C$922,$AE42),SUMIFS('Growth rates'!Q$4:Q$922,'Growth rates'!$B$4:$B$922,Demands_tra!$A42,'Growth rates'!$C$4:$C$922,$AF42))</f>
        <v>1.03156609374183</v>
      </c>
      <c r="AU42" s="6">
        <f ca="1">IF($AF42="",SUMIFS('Growth rates'!R$4:R$922,'Growth rates'!$B$4:$B$922,Demands_tra!$A42,'Growth rates'!$C$4:$C$922,$AE42),SUMIFS('Growth rates'!R$4:R$922,'Growth rates'!$B$4:$B$922,Demands_tra!$A42,'Growth rates'!$C$4:$C$922,$AF42))</f>
        <v>1.02257818882174</v>
      </c>
      <c r="AV42" s="6">
        <f ca="1">IF($AF42="",SUMIFS('Growth rates'!S$4:S$922,'Growth rates'!$B$4:$B$922,Demands_tra!$A42,'Growth rates'!$C$4:$C$922,$AE42),SUMIFS('Growth rates'!S$4:S$922,'Growth rates'!$B$4:$B$922,Demands_tra!$A42,'Growth rates'!$C$4:$C$922,$AF42))</f>
        <v>1.01090464236831</v>
      </c>
      <c r="AW42" s="6">
        <f ca="1">IF($AF42="",SUMIFS('Growth rates'!T$4:T$922,'Growth rates'!$B$4:$B$922,Demands_tra!$A42,'Growth rates'!$C$4:$C$922,$AE42),SUMIFS('Growth rates'!T$4:T$922,'Growth rates'!$B$4:$B$922,Demands_tra!$A42,'Growth rates'!$C$4:$C$922,$AF42))</f>
        <v>0.997492664866922</v>
      </c>
      <c r="AX42" s="6">
        <f ca="1">IF($AF42="",SUMIFS('Growth rates'!U$4:U$922,'Growth rates'!$B$4:$B$922,Demands_tra!$A42,'Growth rates'!$C$4:$C$922,$AE42),SUMIFS('Growth rates'!U$4:U$922,'Growth rates'!$B$4:$B$922,Demands_tra!$A42,'Growth rates'!$C$4:$C$922,$AF42))</f>
        <v>0.982951789195398</v>
      </c>
      <c r="AY42" s="6">
        <f ca="1">IF($AF42="",SUMIFS('Growth rates'!V$4:V$922,'Growth rates'!$B$4:$B$922,Demands_tra!$A42,'Growth rates'!$C$4:$C$922,$AE42),SUMIFS('Growth rates'!V$4:V$922,'Growth rates'!$B$4:$B$922,Demands_tra!$A42,'Growth rates'!$C$4:$C$922,$AF42))</f>
        <v>0</v>
      </c>
      <c r="AZ42" s="6">
        <f ca="1">IF($AF42="",SUMIFS('Growth rates'!W$4:W$922,'Growth rates'!$B$4:$B$922,Demands_tra!$A42,'Growth rates'!$C$4:$C$922,$AE42),SUMIFS('Growth rates'!W$4:W$922,'Growth rates'!$B$4:$B$922,Demands_tra!$A42,'Growth rates'!$C$4:$C$922,$AF42))</f>
        <v>0</v>
      </c>
      <c r="BA42" s="6">
        <f ca="1">IF($AF42="",SUMIFS('Growth rates'!X$4:X$922,'Growth rates'!$B$4:$B$922,Demands_tra!$A42,'Growth rates'!$C$4:$C$922,$AE42),SUMIFS('Growth rates'!X$4:X$922,'Growth rates'!$B$4:$B$922,Demands_tra!$A42,'Growth rates'!$C$4:$C$922,$AF42))</f>
        <v>0</v>
      </c>
      <c r="BB42" s="6">
        <f ca="1">IF($AF42="",SUMIFS('Growth rates'!Y$4:Y$922,'Growth rates'!$B$4:$B$922,Demands_tra!$A42,'Growth rates'!$C$4:$C$922,$AE42),SUMIFS('Growth rates'!Y$4:Y$922,'Growth rates'!$B$4:$B$922,Demands_tra!$A42,'Growth rates'!$C$4:$C$922,$AF42))</f>
        <v>0</v>
      </c>
      <c r="BC42" s="6">
        <f ca="1">IF($AF42="",SUMIFS('Growth rates'!Z$4:Z$922,'Growth rates'!$B$4:$B$922,Demands_tra!$A42,'Growth rates'!$C$4:$C$922,$AE42),SUMIFS('Growth rates'!Z$4:Z$922,'Growth rates'!$B$4:$B$922,Demands_tra!$A42,'Growth rates'!$C$4:$C$922,$AF42))</f>
        <v>0</v>
      </c>
      <c r="BD42" s="6">
        <f ca="1">IF($AF42="",SUMIFS('Growth rates'!AA$4:AA$922,'Growth rates'!$B$4:$B$922,Demands_tra!$A42,'Growth rates'!$C$4:$C$922,$AE42),SUMIFS('Growth rates'!AA$4:AA$922,'Growth rates'!$B$4:$B$922,Demands_tra!$A42,'Growth rates'!$C$4:$C$922,$AF42))</f>
        <v>0</v>
      </c>
      <c r="BE42" s="6">
        <f ca="1">IF($AF42="",SUMIFS('Growth rates'!AB$4:AB$922,'Growth rates'!$B$4:$B$922,Demands_tra!$A42,'Growth rates'!$C$4:$C$922,$AE42),SUMIFS('Growth rates'!AB$4:AB$922,'Growth rates'!$B$4:$B$922,Demands_tra!$A42,'Growth rates'!$C$4:$C$922,$AF42))</f>
        <v>0</v>
      </c>
      <c r="BF42" s="6">
        <f ca="1">IF($AF42="",SUMIFS('Growth rates'!AC$4:AC$922,'Growth rates'!$B$4:$B$922,Demands_tra!$A42,'Growth rates'!$C$4:$C$922,$AE42),SUMIFS('Growth rates'!AC$4:AC$922,'Growth rates'!$B$4:$B$922,Demands_tra!$A42,'Growth rates'!$C$4:$C$922,$AF42))</f>
        <v>0</v>
      </c>
      <c r="BH42" t="str">
        <f ca="1">VLOOKUP($C42,'Default drvr and elast'!$A$4:$F$49,MATCH(VLOOKUP(A42,Classification!$B$4:$D$42,3,FALSE),'Default drvr and elast'!$D$3:$F$3,0)+3,FALSE)</f>
        <v>Med2</v>
      </c>
      <c r="BJ42" s="6">
        <f ca="1">IF($BI42="",SUMIF(Elasticities!$B$5:$B$52,Demands_tra!$BH42,Elasticities!C$5:C$52),SUMIF(Elasticities!$B$5:$B$52,Demands_tra!$BI42,Elasticities!C$5:C$52))</f>
        <v>0.799999999999989</v>
      </c>
      <c r="BK42" s="6">
        <f ca="1">IF($BI42="",SUMIF(Elasticities!$B$5:$B$52,Demands_tra!$BH42,Elasticities!D$5:D$52),SUMIF(Elasticities!$B$5:$B$52,Demands_tra!$BI42,Elasticities!D$5:D$52))</f>
        <v>0.797560975609746</v>
      </c>
      <c r="BL42" s="6">
        <f ca="1">IF($BI42="",SUMIF(Elasticities!$B$5:$B$52,Demands_tra!$BH42,Elasticities!E$5:E$52),SUMIF(Elasticities!$B$5:$B$52,Demands_tra!$BI42,Elasticities!E$5:E$52))</f>
        <v>0.785365853658527</v>
      </c>
      <c r="BM42" s="6">
        <f ca="1">IF($BI42="",SUMIF(Elasticities!$B$5:$B$52,Demands_tra!$BH42,Elasticities!F$5:F$52),SUMIF(Elasticities!$B$5:$B$52,Demands_tra!$BI42,Elasticities!F$5:F$52))</f>
        <v>0.773170731707307</v>
      </c>
      <c r="BN42" s="6">
        <f ca="1">IF($BI42="",SUMIF(Elasticities!$B$5:$B$52,Demands_tra!$BH42,Elasticities!G$5:G$52),SUMIF(Elasticities!$B$5:$B$52,Demands_tra!$BI42,Elasticities!G$5:G$52))</f>
        <v>0.760975609756088</v>
      </c>
      <c r="BO42" s="6">
        <f ca="1">IF($BI42="",SUMIF(Elasticities!$B$5:$B$52,Demands_tra!$BH42,Elasticities!H$5:H$52),SUMIF(Elasticities!$B$5:$B$52,Demands_tra!$BI42,Elasticities!H$5:H$52))</f>
        <v>0.748780487804868</v>
      </c>
      <c r="BP42" s="6">
        <f ca="1">IF($BI42="",SUMIF(Elasticities!$B$5:$B$52,Demands_tra!$BH42,Elasticities!I$5:I$52),SUMIF(Elasticities!$B$5:$B$52,Demands_tra!$BI42,Elasticities!I$5:I$52))</f>
        <v>0.736585365853649</v>
      </c>
      <c r="BQ42" s="6">
        <f ca="1">IF($BI42="",SUMIF(Elasticities!$B$5:$B$52,Demands_tra!$BH42,Elasticities!J$5:J$52),SUMIF(Elasticities!$B$5:$B$52,Demands_tra!$BI42,Elasticities!J$5:J$52))</f>
        <v>0.724390243902429</v>
      </c>
      <c r="BR42" s="6">
        <f ca="1">IF($BI42="",SUMIF(Elasticities!$B$5:$B$52,Demands_tra!$BH42,Elasticities!K$5:K$52),SUMIF(Elasticities!$B$5:$B$52,Demands_tra!$BI42,Elasticities!K$5:K$52))</f>
        <v>0.71219512195121</v>
      </c>
      <c r="BS42" s="6">
        <f ca="1">IF($BI42="",SUMIF(Elasticities!$B$5:$B$52,Demands_tra!$BH42,Elasticities!L$5:L$52),SUMIF(Elasticities!$B$5:$B$52,Demands_tra!$BI42,Elasticities!L$5:L$52))</f>
        <v>0.699999999999997</v>
      </c>
      <c r="BT42" s="6">
        <f ca="1">IF($BI42="",SUMIF(Elasticities!$B$5:$B$52,Demands_tra!$BH42,Elasticities!M$5:M$52),SUMIF(Elasticities!$B$5:$B$52,Demands_tra!$BI42,Elasticities!M$5:M$52))</f>
        <v>0.687499999999996</v>
      </c>
      <c r="BU42" s="6">
        <f ca="1">IF($BI42="",SUMIF(Elasticities!$B$5:$B$52,Demands_tra!$BH42,Elasticities!N$5:N$52),SUMIF(Elasticities!$B$5:$B$52,Demands_tra!$BI42,Elasticities!N$5:N$52))</f>
        <v>0.674999999999996</v>
      </c>
      <c r="BV42" s="6">
        <f ca="1">IF($BI42="",SUMIF(Elasticities!$B$5:$B$52,Demands_tra!$BH42,Elasticities!O$5:O$52),SUMIF(Elasticities!$B$5:$B$52,Demands_tra!$BI42,Elasticities!O$5:O$52))</f>
        <v>0.662499999999996</v>
      </c>
      <c r="BW42" s="6">
        <f ca="1">IF($BI42="",SUMIF(Elasticities!$B$5:$B$52,Demands_tra!$BH42,Elasticities!P$5:P$52),SUMIF(Elasticities!$B$5:$B$52,Demands_tra!$BI42,Elasticities!P$5:P$52))</f>
        <v>0.649999999999997</v>
      </c>
      <c r="BX42" s="6">
        <f ca="1">IF($BI42="",SUMIF(Elasticities!$B$5:$B$52,Demands_tra!$BH42,Elasticities!Q$5:Q$52),SUMIF(Elasticities!$B$5:$B$52,Demands_tra!$BI42,Elasticities!Q$5:Q$52))</f>
        <v>0.637499999999997</v>
      </c>
      <c r="BY42" s="6">
        <f ca="1">IF($BI42="",SUMIF(Elasticities!$B$5:$B$52,Demands_tra!$BH42,Elasticities!R$5:R$52),SUMIF(Elasticities!$B$5:$B$52,Demands_tra!$BI42,Elasticities!R$5:R$52))</f>
        <v>0.624999999999996</v>
      </c>
      <c r="BZ42" s="6">
        <f ca="1">IF($BI42="",SUMIF(Elasticities!$B$5:$B$52,Demands_tra!$BH42,Elasticities!S$5:S$52),SUMIF(Elasticities!$B$5:$B$52,Demands_tra!$BI42,Elasticities!S$5:S$52))</f>
        <v>0.612499999999996</v>
      </c>
      <c r="CA42" s="6">
        <f ca="1">IF($BI42="",SUMIF(Elasticities!$B$5:$B$52,Demands_tra!$BH42,Elasticities!T$5:T$52),SUMIF(Elasticities!$B$5:$B$52,Demands_tra!$BI42,Elasticities!T$5:T$52))</f>
        <v>0.599999999999996</v>
      </c>
      <c r="CB42" s="6" t="e">
        <f ca="1">IF($BI42="",SUMIF(Elasticities!$B$5:$B$52,Demands_tra!$BH42,Elasticities!U$5:U$52),SUMIF(Elasticities!$B$5:$B$52,Demands_tra!$BI42,Elasticities!U$5:U$52))</f>
        <v>#VALUE!</v>
      </c>
      <c r="CC42" s="6" t="e">
        <f ca="1">IF($BI42="",SUMIF(Elasticities!$B$5:$B$52,Demands_tra!$BH42,Elasticities!V$5:V$52),SUMIF(Elasticities!$B$5:$B$52,Demands_tra!$BI42,Elasticities!V$5:V$52))</f>
        <v>#VALUE!</v>
      </c>
      <c r="CD42" s="6" t="e">
        <f ca="1">IF($BI42="",SUMIF(Elasticities!$B$5:$B$52,Demands_tra!$BH42,Elasticities!W$5:W$52),SUMIF(Elasticities!$B$5:$B$52,Demands_tra!$BI42,Elasticities!W$5:W$52))</f>
        <v>#VALUE!</v>
      </c>
      <c r="CE42" s="6" t="e">
        <f ca="1">IF($BI42="",SUMIF(Elasticities!$B$5:$B$52,Demands_tra!$BH42,Elasticities!X$5:X$52),SUMIF(Elasticities!$B$5:$B$52,Demands_tra!$BI42,Elasticities!X$5:X$52))</f>
        <v>#VALUE!</v>
      </c>
      <c r="CF42" s="6" t="e">
        <f ca="1">IF($BI42="",SUMIF(Elasticities!$B$5:$B$52,Demands_tra!$BH42,Elasticities!Y$5:Y$52),SUMIF(Elasticities!$B$5:$B$52,Demands_tra!$BI42,Elasticities!Y$5:Y$52))</f>
        <v>#VALUE!</v>
      </c>
      <c r="CG42" s="6" t="e">
        <f ca="1">IF($BI42="",SUMIF(Elasticities!$B$5:$B$52,Demands_tra!$BH42,Elasticities!Z$5:Z$52),SUMIF(Elasticities!$B$5:$B$52,Demands_tra!$BI42,Elasticities!Z$5:Z$52))</f>
        <v>#VALUE!</v>
      </c>
      <c r="CH42" s="6" t="e">
        <f ca="1">IF($BI42="",SUMIF(Elasticities!$B$5:$B$52,Demands_tra!$BH42,Elasticities!AA$5:AA$52),SUMIF(Elasticities!$B$5:$B$52,Demands_tra!$BI42,Elasticities!AA$5:AA$52))</f>
        <v>#VALUE!</v>
      </c>
      <c r="CI42" s="6" t="e">
        <f ca="1">IF($BI42="",SUMIF(Elasticities!$B$5:$B$52,Demands_tra!$BH42,Elasticities!AB$5:AB$52),SUMIF(Elasticities!$B$5:$B$52,Demands_tra!$BI42,Elasticities!AB$5:AB$52))</f>
        <v>#VALUE!</v>
      </c>
    </row>
    <row r="43" spans="1:87">
      <c r="A43" t="str">
        <f>IF(BYDem_tra!B42="","\I:",BYDem_tra!B42)</f>
        <v>Austria</v>
      </c>
      <c r="B43" t="str">
        <f>BYDem_tra!E42</f>
        <v>TWD</v>
      </c>
      <c r="C43" t="str">
        <f t="shared" si="43"/>
        <v>TWD</v>
      </c>
      <c r="D43" s="3">
        <f>SUMIFS(BYDem_tra!$M$2:$M$2000,BYDem_tra!$B$2:$B$2000,Demands_tra!$A43,BYDem_tra!$E$2:$E$2000,Demands_tra!$B43)</f>
        <v>1.1377042848</v>
      </c>
      <c r="E43" s="3">
        <f ca="1" t="shared" si="27"/>
        <v>1.13972076127334</v>
      </c>
      <c r="F43" s="3">
        <f ca="1" t="shared" si="28"/>
        <v>1.24077389298559</v>
      </c>
      <c r="G43" s="3">
        <f ca="1" t="shared" si="29"/>
        <v>1.33672509503332</v>
      </c>
      <c r="H43" s="3">
        <f ca="1" t="shared" si="30"/>
        <v>1.40613886805249</v>
      </c>
      <c r="I43" s="3">
        <f ca="1" t="shared" si="31"/>
        <v>1.47324218328418</v>
      </c>
      <c r="J43" s="3">
        <f ca="1" t="shared" si="32"/>
        <v>1.53859554396581</v>
      </c>
      <c r="K43" s="3">
        <f ca="1" t="shared" si="33"/>
        <v>1.59913792108693</v>
      </c>
      <c r="L43" s="3">
        <f ca="1" t="shared" si="34"/>
        <v>1.65627146824497</v>
      </c>
      <c r="M43" s="3">
        <f ca="1" t="shared" si="35"/>
        <v>1.71272655730818</v>
      </c>
      <c r="N43" s="3">
        <f ca="1" t="shared" si="36"/>
        <v>1.76906555977951</v>
      </c>
      <c r="O43" s="3">
        <f ca="1" t="shared" si="37"/>
        <v>1.82323363559452</v>
      </c>
      <c r="P43" s="3">
        <f ca="1" t="shared" si="38"/>
        <v>1.8737074546481</v>
      </c>
      <c r="Q43" s="3">
        <f ca="1" t="shared" si="39"/>
        <v>1.91796271671667</v>
      </c>
      <c r="R43" s="3">
        <f ca="1" t="shared" si="40"/>
        <v>1.95512710263124</v>
      </c>
      <c r="S43" s="3">
        <f ca="1" t="shared" si="41"/>
        <v>1.9858459896399</v>
      </c>
      <c r="T43" s="3">
        <f ca="1" t="shared" si="42"/>
        <v>2.01136205694874</v>
      </c>
      <c r="U43" s="3">
        <f ca="1" t="shared" si="26"/>
        <v>2.03228026798074</v>
      </c>
      <c r="V43" s="3" t="e">
        <f ca="1" t="shared" si="18"/>
        <v>#VALUE!</v>
      </c>
      <c r="W43" s="3" t="e">
        <f ca="1" t="shared" si="19"/>
        <v>#DIV/0!</v>
      </c>
      <c r="X43" s="3" t="e">
        <f ca="1" t="shared" si="20"/>
        <v>#DIV/0!</v>
      </c>
      <c r="Y43" s="3" t="e">
        <f ca="1" t="shared" si="21"/>
        <v>#DIV/0!</v>
      </c>
      <c r="Z43" s="3" t="e">
        <f ca="1" t="shared" si="22"/>
        <v>#DIV/0!</v>
      </c>
      <c r="AA43" s="3" t="e">
        <f ca="1" t="shared" si="23"/>
        <v>#DIV/0!</v>
      </c>
      <c r="AB43" s="3" t="e">
        <f ca="1" t="shared" si="24"/>
        <v>#DIV/0!</v>
      </c>
      <c r="AC43" s="3" t="e">
        <f ca="1" t="shared" si="25"/>
        <v>#DIV/0!</v>
      </c>
      <c r="AE43" s="34" t="str">
        <f ca="1">VLOOKUP($C43,'Default drvr and elast'!$A$4:$C$49,MATCH(VLOOKUP(A43,Classification!$B$4:$D$99,2,FALSE),'Default drvr and elast'!$A$3:$C$3,0),FALSE)</f>
        <v>GDP</v>
      </c>
      <c r="AF43" s="4"/>
      <c r="AG43" s="6">
        <f ca="1">IF($AF43="",SUMIFS('Growth rates'!D$4:D$922,'Growth rates'!$B$4:$B$922,Demands_tra!$A43,'Growth rates'!$C$4:$C$922,$AE43),SUMIFS('Growth rates'!D$4:D$922,'Growth rates'!$B$4:$B$922,Demands_tra!$A43,'Growth rates'!$C$4:$C$922,$AF43))</f>
        <v>1</v>
      </c>
      <c r="AH43" s="6">
        <f ca="1">IF($AF43="",SUMIFS('Growth rates'!E$4:E$922,'Growth rates'!$B$4:$B$922,Demands_tra!$A43,'Growth rates'!$C$4:$C$922,$AE43),SUMIFS('Growth rates'!E$4:E$922,'Growth rates'!$B$4:$B$922,Demands_tra!$A43,'Growth rates'!$C$4:$C$922,$AF43))</f>
        <v>1.00222228558761</v>
      </c>
      <c r="AI43" s="6">
        <f ca="1">IF($AF43="",SUMIFS('Growth rates'!F$4:F$922,'Growth rates'!$B$4:$B$922,Demands_tra!$A43,'Growth rates'!$C$4:$C$922,$AE43),SUMIFS('Growth rates'!F$4:F$922,'Growth rates'!$B$4:$B$922,Demands_tra!$A43,'Growth rates'!$C$4:$C$922,$AF43))</f>
        <v>1.11536936759602</v>
      </c>
      <c r="AJ43" s="6">
        <f ca="1">IF($AF43="",SUMIFS('Growth rates'!G$4:G$922,'Growth rates'!$B$4:$B$922,Demands_tra!$A43,'Growth rates'!$C$4:$C$922,$AE43),SUMIFS('Growth rates'!G$4:G$922,'Growth rates'!$B$4:$B$922,Demands_tra!$A43,'Growth rates'!$C$4:$C$922,$AF43))</f>
        <v>1.22692746022008</v>
      </c>
      <c r="AK43" s="6">
        <f ca="1">IF($AF43="",SUMIFS('Growth rates'!H$4:H$922,'Growth rates'!$B$4:$B$922,Demands_tra!$A43,'Growth rates'!$C$4:$C$922,$AE43),SUMIFS('Growth rates'!H$4:H$922,'Growth rates'!$B$4:$B$922,Demands_tra!$A43,'Growth rates'!$C$4:$C$922,$AF43))</f>
        <v>1.31065179378735</v>
      </c>
      <c r="AL43" s="6">
        <f ca="1">IF($AF43="",SUMIFS('Growth rates'!I$4:I$922,'Growth rates'!$B$4:$B$922,Demands_tra!$A43,'Growth rates'!$C$4:$C$922,$AE43),SUMIFS('Growth rates'!I$4:I$922,'Growth rates'!$B$4:$B$922,Demands_tra!$A43,'Growth rates'!$C$4:$C$922,$AF43))</f>
        <v>1.39418296511398</v>
      </c>
      <c r="AM43" s="6">
        <f ca="1">IF($AF43="",SUMIFS('Growth rates'!J$4:J$922,'Growth rates'!$B$4:$B$922,Demands_tra!$A43,'Growth rates'!$C$4:$C$922,$AE43),SUMIFS('Growth rates'!J$4:J$922,'Growth rates'!$B$4:$B$922,Demands_tra!$A43,'Growth rates'!$C$4:$C$922,$AF43))</f>
        <v>1.47814645193158</v>
      </c>
      <c r="AN43" s="6">
        <f ca="1">IF($AF43="",SUMIFS('Growth rates'!K$4:K$922,'Growth rates'!$B$4:$B$922,Demands_tra!$A43,'Growth rates'!$C$4:$C$922,$AE43),SUMIFS('Growth rates'!K$4:K$922,'Growth rates'!$B$4:$B$922,Demands_tra!$A43,'Growth rates'!$C$4:$C$922,$AF43))</f>
        <v>1.55843985617691</v>
      </c>
      <c r="AO43" s="6">
        <f ca="1">IF($AF43="",SUMIFS('Growth rates'!L$4:L$922,'Growth rates'!$B$4:$B$922,Demands_tra!$A43,'Growth rates'!$C$4:$C$922,$AE43),SUMIFS('Growth rates'!L$4:L$922,'Growth rates'!$B$4:$B$922,Demands_tra!$A43,'Growth rates'!$C$4:$C$922,$AF43))</f>
        <v>1.63661997352757</v>
      </c>
      <c r="AP43" s="6">
        <f ca="1">IF($AF43="",SUMIFS('Growth rates'!M$4:M$922,'Growth rates'!$B$4:$B$922,Demands_tra!$A43,'Growth rates'!$C$4:$C$922,$AE43),SUMIFS('Growth rates'!M$4:M$922,'Growth rates'!$B$4:$B$922,Demands_tra!$A43,'Growth rates'!$C$4:$C$922,$AF43))</f>
        <v>1.71631319509662</v>
      </c>
      <c r="AQ43" s="6">
        <f ca="1">IF($AF43="",SUMIFS('Growth rates'!N$4:N$922,'Growth rates'!$B$4:$B$922,Demands_tra!$A43,'Growth rates'!$C$4:$C$922,$AE43),SUMIFS('Growth rates'!N$4:N$922,'Growth rates'!$B$4:$B$922,Demands_tra!$A43,'Growth rates'!$C$4:$C$922,$AF43))</f>
        <v>1.79843244242615</v>
      </c>
      <c r="AR43" s="6">
        <f ca="1">IF($AF43="",SUMIFS('Growth rates'!O$4:O$922,'Growth rates'!$B$4:$B$922,Demands_tra!$A43,'Growth rates'!$C$4:$C$922,$AE43),SUMIFS('Growth rates'!O$4:O$922,'Growth rates'!$B$4:$B$922,Demands_tra!$A43,'Growth rates'!$C$4:$C$922,$AF43))</f>
        <v>1.88001359494246</v>
      </c>
      <c r="AS43" s="6">
        <f ca="1">IF($AF43="",SUMIFS('Growth rates'!P$4:P$922,'Growth rates'!$B$4:$B$922,Demands_tra!$A43,'Growth rates'!$C$4:$C$922,$AE43),SUMIFS('Growth rates'!P$4:P$922,'Growth rates'!$B$4:$B$922,Demands_tra!$A43,'Growth rates'!$C$4:$C$922,$AF43))</f>
        <v>1.95857313812296</v>
      </c>
      <c r="AT43" s="6">
        <f ca="1">IF($AF43="",SUMIFS('Growth rates'!Q$4:Q$922,'Growth rates'!$B$4:$B$922,Demands_tra!$A43,'Growth rates'!$C$4:$C$922,$AE43),SUMIFS('Growth rates'!Q$4:Q$922,'Growth rates'!$B$4:$B$922,Demands_tra!$A43,'Growth rates'!$C$4:$C$922,$AF43))</f>
        <v>2.0297419260483</v>
      </c>
      <c r="AU43" s="6">
        <f ca="1">IF($AF43="",SUMIFS('Growth rates'!R$4:R$922,'Growth rates'!$B$4:$B$922,Demands_tra!$A43,'Growth rates'!$C$4:$C$922,$AE43),SUMIFS('Growth rates'!R$4:R$922,'Growth rates'!$B$4:$B$922,Demands_tra!$A43,'Growth rates'!$C$4:$C$922,$AF43))</f>
        <v>2.09143656598008</v>
      </c>
      <c r="AV43" s="6">
        <f ca="1">IF($AF43="",SUMIFS('Growth rates'!S$4:S$922,'Growth rates'!$B$4:$B$922,Demands_tra!$A43,'Growth rates'!$C$4:$C$922,$AE43),SUMIFS('Growth rates'!S$4:S$922,'Growth rates'!$B$4:$B$922,Demands_tra!$A43,'Growth rates'!$C$4:$C$922,$AF43))</f>
        <v>2.14401348824332</v>
      </c>
      <c r="AW43" s="6">
        <f ca="1">IF($AF43="",SUMIFS('Growth rates'!T$4:T$922,'Growth rates'!$B$4:$B$922,Demands_tra!$A43,'Growth rates'!$C$4:$C$922,$AE43),SUMIFS('Growth rates'!T$4:T$922,'Growth rates'!$B$4:$B$922,Demands_tra!$A43,'Growth rates'!$C$4:$C$922,$AF43))</f>
        <v>2.18899039615736</v>
      </c>
      <c r="AX43" s="6">
        <f ca="1">IF($AF43="",SUMIFS('Growth rates'!U$4:U$922,'Growth rates'!$B$4:$B$922,Demands_tra!$A43,'Growth rates'!$C$4:$C$922,$AE43),SUMIFS('Growth rates'!U$4:U$922,'Growth rates'!$B$4:$B$922,Demands_tra!$A43,'Growth rates'!$C$4:$C$922,$AF43))</f>
        <v>2.22693297914124</v>
      </c>
      <c r="AY43" s="6">
        <f ca="1">IF($AF43="",SUMIFS('Growth rates'!V$4:V$922,'Growth rates'!$B$4:$B$922,Demands_tra!$A43,'Growth rates'!$C$4:$C$922,$AE43),SUMIFS('Growth rates'!V$4:V$922,'Growth rates'!$B$4:$B$922,Demands_tra!$A43,'Growth rates'!$C$4:$C$922,$AF43))</f>
        <v>0</v>
      </c>
      <c r="AZ43" s="6">
        <f ca="1">IF($AF43="",SUMIFS('Growth rates'!W$4:W$922,'Growth rates'!$B$4:$B$922,Demands_tra!$A43,'Growth rates'!$C$4:$C$922,$AE43),SUMIFS('Growth rates'!W$4:W$922,'Growth rates'!$B$4:$B$922,Demands_tra!$A43,'Growth rates'!$C$4:$C$922,$AF43))</f>
        <v>0</v>
      </c>
      <c r="BA43" s="6">
        <f ca="1">IF($AF43="",SUMIFS('Growth rates'!X$4:X$922,'Growth rates'!$B$4:$B$922,Demands_tra!$A43,'Growth rates'!$C$4:$C$922,$AE43),SUMIFS('Growth rates'!X$4:X$922,'Growth rates'!$B$4:$B$922,Demands_tra!$A43,'Growth rates'!$C$4:$C$922,$AF43))</f>
        <v>0</v>
      </c>
      <c r="BB43" s="6">
        <f ca="1">IF($AF43="",SUMIFS('Growth rates'!Y$4:Y$922,'Growth rates'!$B$4:$B$922,Demands_tra!$A43,'Growth rates'!$C$4:$C$922,$AE43),SUMIFS('Growth rates'!Y$4:Y$922,'Growth rates'!$B$4:$B$922,Demands_tra!$A43,'Growth rates'!$C$4:$C$922,$AF43))</f>
        <v>0</v>
      </c>
      <c r="BC43" s="6">
        <f ca="1">IF($AF43="",SUMIFS('Growth rates'!Z$4:Z$922,'Growth rates'!$B$4:$B$922,Demands_tra!$A43,'Growth rates'!$C$4:$C$922,$AE43),SUMIFS('Growth rates'!Z$4:Z$922,'Growth rates'!$B$4:$B$922,Demands_tra!$A43,'Growth rates'!$C$4:$C$922,$AF43))</f>
        <v>0</v>
      </c>
      <c r="BD43" s="6">
        <f ca="1">IF($AF43="",SUMIFS('Growth rates'!AA$4:AA$922,'Growth rates'!$B$4:$B$922,Demands_tra!$A43,'Growth rates'!$C$4:$C$922,$AE43),SUMIFS('Growth rates'!AA$4:AA$922,'Growth rates'!$B$4:$B$922,Demands_tra!$A43,'Growth rates'!$C$4:$C$922,$AF43))</f>
        <v>0</v>
      </c>
      <c r="BE43" s="6">
        <f ca="1">IF($AF43="",SUMIFS('Growth rates'!AB$4:AB$922,'Growth rates'!$B$4:$B$922,Demands_tra!$A43,'Growth rates'!$C$4:$C$922,$AE43),SUMIFS('Growth rates'!AB$4:AB$922,'Growth rates'!$B$4:$B$922,Demands_tra!$A43,'Growth rates'!$C$4:$C$922,$AF43))</f>
        <v>0</v>
      </c>
      <c r="BF43" s="6">
        <f ca="1">IF($AF43="",SUMIFS('Growth rates'!AC$4:AC$922,'Growth rates'!$B$4:$B$922,Demands_tra!$A43,'Growth rates'!$C$4:$C$922,$AE43),SUMIFS('Growth rates'!AC$4:AC$922,'Growth rates'!$B$4:$B$922,Demands_tra!$A43,'Growth rates'!$C$4:$C$922,$AF43))</f>
        <v>0</v>
      </c>
      <c r="BH43" t="str">
        <f ca="1">VLOOKUP($C43,'Default drvr and elast'!$A$4:$F$49,MATCH(VLOOKUP(A43,Classification!$B$4:$D$42,3,FALSE),'Default drvr and elast'!$D$3:$F$3,0)+3,FALSE)</f>
        <v>Med2</v>
      </c>
      <c r="BJ43" s="6">
        <f ca="1">IF($BI43="",SUMIF(Elasticities!$B$5:$B$52,Demands_tra!$BH43,Elasticities!C$5:C$52),SUMIF(Elasticities!$B$5:$B$52,Demands_tra!$BI43,Elasticities!C$5:C$52))</f>
        <v>0.799999999999989</v>
      </c>
      <c r="BK43" s="6">
        <f ca="1">IF($BI43="",SUMIF(Elasticities!$B$5:$B$52,Demands_tra!$BH43,Elasticities!D$5:D$52),SUMIF(Elasticities!$B$5:$B$52,Demands_tra!$BI43,Elasticities!D$5:D$52))</f>
        <v>0.797560975609746</v>
      </c>
      <c r="BL43" s="6">
        <f ca="1">IF($BI43="",SUMIF(Elasticities!$B$5:$B$52,Demands_tra!$BH43,Elasticities!E$5:E$52),SUMIF(Elasticities!$B$5:$B$52,Demands_tra!$BI43,Elasticities!E$5:E$52))</f>
        <v>0.785365853658527</v>
      </c>
      <c r="BM43" s="6">
        <f ca="1">IF($BI43="",SUMIF(Elasticities!$B$5:$B$52,Demands_tra!$BH43,Elasticities!F$5:F$52),SUMIF(Elasticities!$B$5:$B$52,Demands_tra!$BI43,Elasticities!F$5:F$52))</f>
        <v>0.773170731707307</v>
      </c>
      <c r="BN43" s="6">
        <f ca="1">IF($BI43="",SUMIF(Elasticities!$B$5:$B$52,Demands_tra!$BH43,Elasticities!G$5:G$52),SUMIF(Elasticities!$B$5:$B$52,Demands_tra!$BI43,Elasticities!G$5:G$52))</f>
        <v>0.760975609756088</v>
      </c>
      <c r="BO43" s="6">
        <f ca="1">IF($BI43="",SUMIF(Elasticities!$B$5:$B$52,Demands_tra!$BH43,Elasticities!H$5:H$52),SUMIF(Elasticities!$B$5:$B$52,Demands_tra!$BI43,Elasticities!H$5:H$52))</f>
        <v>0.748780487804868</v>
      </c>
      <c r="BP43" s="6">
        <f ca="1">IF($BI43="",SUMIF(Elasticities!$B$5:$B$52,Demands_tra!$BH43,Elasticities!I$5:I$52),SUMIF(Elasticities!$B$5:$B$52,Demands_tra!$BI43,Elasticities!I$5:I$52))</f>
        <v>0.736585365853649</v>
      </c>
      <c r="BQ43" s="6">
        <f ca="1">IF($BI43="",SUMIF(Elasticities!$B$5:$B$52,Demands_tra!$BH43,Elasticities!J$5:J$52),SUMIF(Elasticities!$B$5:$B$52,Demands_tra!$BI43,Elasticities!J$5:J$52))</f>
        <v>0.724390243902429</v>
      </c>
      <c r="BR43" s="6">
        <f ca="1">IF($BI43="",SUMIF(Elasticities!$B$5:$B$52,Demands_tra!$BH43,Elasticities!K$5:K$52),SUMIF(Elasticities!$B$5:$B$52,Demands_tra!$BI43,Elasticities!K$5:K$52))</f>
        <v>0.71219512195121</v>
      </c>
      <c r="BS43" s="6">
        <f ca="1">IF($BI43="",SUMIF(Elasticities!$B$5:$B$52,Demands_tra!$BH43,Elasticities!L$5:L$52),SUMIF(Elasticities!$B$5:$B$52,Demands_tra!$BI43,Elasticities!L$5:L$52))</f>
        <v>0.699999999999997</v>
      </c>
      <c r="BT43" s="6">
        <f ca="1">IF($BI43="",SUMIF(Elasticities!$B$5:$B$52,Demands_tra!$BH43,Elasticities!M$5:M$52),SUMIF(Elasticities!$B$5:$B$52,Demands_tra!$BI43,Elasticities!M$5:M$52))</f>
        <v>0.687499999999996</v>
      </c>
      <c r="BU43" s="6">
        <f ca="1">IF($BI43="",SUMIF(Elasticities!$B$5:$B$52,Demands_tra!$BH43,Elasticities!N$5:N$52),SUMIF(Elasticities!$B$5:$B$52,Demands_tra!$BI43,Elasticities!N$5:N$52))</f>
        <v>0.674999999999996</v>
      </c>
      <c r="BV43" s="6">
        <f ca="1">IF($BI43="",SUMIF(Elasticities!$B$5:$B$52,Demands_tra!$BH43,Elasticities!O$5:O$52),SUMIF(Elasticities!$B$5:$B$52,Demands_tra!$BI43,Elasticities!O$5:O$52))</f>
        <v>0.662499999999996</v>
      </c>
      <c r="BW43" s="6">
        <f ca="1">IF($BI43="",SUMIF(Elasticities!$B$5:$B$52,Demands_tra!$BH43,Elasticities!P$5:P$52),SUMIF(Elasticities!$B$5:$B$52,Demands_tra!$BI43,Elasticities!P$5:P$52))</f>
        <v>0.649999999999997</v>
      </c>
      <c r="BX43" s="6">
        <f ca="1">IF($BI43="",SUMIF(Elasticities!$B$5:$B$52,Demands_tra!$BH43,Elasticities!Q$5:Q$52),SUMIF(Elasticities!$B$5:$B$52,Demands_tra!$BI43,Elasticities!Q$5:Q$52))</f>
        <v>0.637499999999997</v>
      </c>
      <c r="BY43" s="6">
        <f ca="1">IF($BI43="",SUMIF(Elasticities!$B$5:$B$52,Demands_tra!$BH43,Elasticities!R$5:R$52),SUMIF(Elasticities!$B$5:$B$52,Demands_tra!$BI43,Elasticities!R$5:R$52))</f>
        <v>0.624999999999996</v>
      </c>
      <c r="BZ43" s="6">
        <f ca="1">IF($BI43="",SUMIF(Elasticities!$B$5:$B$52,Demands_tra!$BH43,Elasticities!S$5:S$52),SUMIF(Elasticities!$B$5:$B$52,Demands_tra!$BI43,Elasticities!S$5:S$52))</f>
        <v>0.612499999999996</v>
      </c>
      <c r="CA43" s="6">
        <f ca="1">IF($BI43="",SUMIF(Elasticities!$B$5:$B$52,Demands_tra!$BH43,Elasticities!T$5:T$52),SUMIF(Elasticities!$B$5:$B$52,Demands_tra!$BI43,Elasticities!T$5:T$52))</f>
        <v>0.599999999999996</v>
      </c>
      <c r="CB43" s="6" t="e">
        <f ca="1">IF($BI43="",SUMIF(Elasticities!$B$5:$B$52,Demands_tra!$BH43,Elasticities!U$5:U$52),SUMIF(Elasticities!$B$5:$B$52,Demands_tra!$BI43,Elasticities!U$5:U$52))</f>
        <v>#VALUE!</v>
      </c>
      <c r="CC43" s="6" t="e">
        <f ca="1">IF($BI43="",SUMIF(Elasticities!$B$5:$B$52,Demands_tra!$BH43,Elasticities!V$5:V$52),SUMIF(Elasticities!$B$5:$B$52,Demands_tra!$BI43,Elasticities!V$5:V$52))</f>
        <v>#VALUE!</v>
      </c>
      <c r="CD43" s="6" t="e">
        <f ca="1">IF($BI43="",SUMIF(Elasticities!$B$5:$B$52,Demands_tra!$BH43,Elasticities!W$5:W$52),SUMIF(Elasticities!$B$5:$B$52,Demands_tra!$BI43,Elasticities!W$5:W$52))</f>
        <v>#VALUE!</v>
      </c>
      <c r="CE43" s="6" t="e">
        <f ca="1">IF($BI43="",SUMIF(Elasticities!$B$5:$B$52,Demands_tra!$BH43,Elasticities!X$5:X$52),SUMIF(Elasticities!$B$5:$B$52,Demands_tra!$BI43,Elasticities!X$5:X$52))</f>
        <v>#VALUE!</v>
      </c>
      <c r="CF43" s="6" t="e">
        <f ca="1">IF($BI43="",SUMIF(Elasticities!$B$5:$B$52,Demands_tra!$BH43,Elasticities!Y$5:Y$52),SUMIF(Elasticities!$B$5:$B$52,Demands_tra!$BI43,Elasticities!Y$5:Y$52))</f>
        <v>#VALUE!</v>
      </c>
      <c r="CG43" s="6" t="e">
        <f ca="1">IF($BI43="",SUMIF(Elasticities!$B$5:$B$52,Demands_tra!$BH43,Elasticities!Z$5:Z$52),SUMIF(Elasticities!$B$5:$B$52,Demands_tra!$BI43,Elasticities!Z$5:Z$52))</f>
        <v>#VALUE!</v>
      </c>
      <c r="CH43" s="6" t="e">
        <f ca="1">IF($BI43="",SUMIF(Elasticities!$B$5:$B$52,Demands_tra!$BH43,Elasticities!AA$5:AA$52),SUMIF(Elasticities!$B$5:$B$52,Demands_tra!$BI43,Elasticities!AA$5:AA$52))</f>
        <v>#VALUE!</v>
      </c>
      <c r="CI43" s="6" t="e">
        <f ca="1">IF($BI43="",SUMIF(Elasticities!$B$5:$B$52,Demands_tra!$BH43,Elasticities!AB$5:AB$52),SUMIF(Elasticities!$B$5:$B$52,Demands_tra!$BI43,Elasticities!AB$5:AB$52))</f>
        <v>#VALUE!</v>
      </c>
    </row>
    <row r="44" spans="1:87">
      <c r="A44" t="str">
        <f>IF(BYDem_tra!B43="","\I:",BYDem_tra!B43)</f>
        <v>Austria</v>
      </c>
      <c r="B44" t="str">
        <f>BYDem_tra!E43</f>
        <v>TWI</v>
      </c>
      <c r="C44" t="str">
        <f t="shared" si="43"/>
        <v>TWI</v>
      </c>
      <c r="D44" s="3">
        <f>SUMIFS(BYDem_tra!$M$2:$M$2000,BYDem_tra!$B$2:$B$2000,Demands_tra!$A44,BYDem_tra!$E$2:$E$2000,Demands_tra!$B44)</f>
        <v>0.6130145088</v>
      </c>
      <c r="E44" s="3">
        <f ca="1" t="shared" si="27"/>
        <v>0.614101020779719</v>
      </c>
      <c r="F44" s="3">
        <f ca="1" t="shared" si="28"/>
        <v>0.668550174858606</v>
      </c>
      <c r="G44" s="3">
        <f ca="1" t="shared" si="29"/>
        <v>0.720250322056699</v>
      </c>
      <c r="H44" s="3">
        <f ca="1" t="shared" si="30"/>
        <v>0.757651649044563</v>
      </c>
      <c r="I44" s="3">
        <f ca="1" t="shared" si="31"/>
        <v>0.793808061897342</v>
      </c>
      <c r="J44" s="3">
        <f ca="1" t="shared" si="32"/>
        <v>0.829021569336773</v>
      </c>
      <c r="K44" s="3">
        <f ca="1" t="shared" si="33"/>
        <v>0.861642836627699</v>
      </c>
      <c r="L44" s="3">
        <f ca="1" t="shared" si="34"/>
        <v>0.892427368087244</v>
      </c>
      <c r="M44" s="3">
        <f ca="1" t="shared" si="35"/>
        <v>0.922846334732369</v>
      </c>
      <c r="N44" s="3">
        <f ca="1" t="shared" si="36"/>
        <v>0.953202751938193</v>
      </c>
      <c r="O44" s="3">
        <f ca="1" t="shared" si="37"/>
        <v>0.982389436766593</v>
      </c>
      <c r="P44" s="3">
        <f ca="1" t="shared" si="38"/>
        <v>1.00958559292753</v>
      </c>
      <c r="Q44" s="3">
        <f ca="1" t="shared" si="39"/>
        <v>1.03343108432739</v>
      </c>
      <c r="R44" s="3">
        <f ca="1" t="shared" si="40"/>
        <v>1.05345589049245</v>
      </c>
      <c r="S44" s="3">
        <f ca="1" t="shared" si="41"/>
        <v>1.07000775171164</v>
      </c>
      <c r="T44" s="3">
        <f ca="1" t="shared" si="42"/>
        <v>1.0837562447751</v>
      </c>
      <c r="U44" s="3">
        <f ca="1" t="shared" si="26"/>
        <v>1.09502733431223</v>
      </c>
      <c r="V44" s="3" t="e">
        <f ca="1" t="shared" si="18"/>
        <v>#VALUE!</v>
      </c>
      <c r="W44" s="3" t="e">
        <f ca="1" t="shared" si="19"/>
        <v>#DIV/0!</v>
      </c>
      <c r="X44" s="3" t="e">
        <f ca="1" t="shared" si="20"/>
        <v>#DIV/0!</v>
      </c>
      <c r="Y44" s="3" t="e">
        <f ca="1" t="shared" si="21"/>
        <v>#DIV/0!</v>
      </c>
      <c r="Z44" s="3" t="e">
        <f ca="1" t="shared" si="22"/>
        <v>#DIV/0!</v>
      </c>
      <c r="AA44" s="3" t="e">
        <f ca="1" t="shared" si="23"/>
        <v>#DIV/0!</v>
      </c>
      <c r="AB44" s="3" t="e">
        <f ca="1" t="shared" si="24"/>
        <v>#DIV/0!</v>
      </c>
      <c r="AC44" s="3" t="e">
        <f ca="1" t="shared" si="25"/>
        <v>#DIV/0!</v>
      </c>
      <c r="AE44" s="34" t="str">
        <f ca="1">VLOOKUP($C44,'Default drvr and elast'!$A$4:$C$49,MATCH(VLOOKUP(A44,Classification!$B$4:$D$99,2,FALSE),'Default drvr and elast'!$A$3:$C$3,0),FALSE)</f>
        <v>GDP</v>
      </c>
      <c r="AF44" s="4"/>
      <c r="AG44" s="6">
        <f ca="1">IF($AF44="",SUMIFS('Growth rates'!D$4:D$922,'Growth rates'!$B$4:$B$922,Demands_tra!$A44,'Growth rates'!$C$4:$C$922,$AE44),SUMIFS('Growth rates'!D$4:D$922,'Growth rates'!$B$4:$B$922,Demands_tra!$A44,'Growth rates'!$C$4:$C$922,$AF44))</f>
        <v>1</v>
      </c>
      <c r="AH44" s="6">
        <f ca="1">IF($AF44="",SUMIFS('Growth rates'!E$4:E$922,'Growth rates'!$B$4:$B$922,Demands_tra!$A44,'Growth rates'!$C$4:$C$922,$AE44),SUMIFS('Growth rates'!E$4:E$922,'Growth rates'!$B$4:$B$922,Demands_tra!$A44,'Growth rates'!$C$4:$C$922,$AF44))</f>
        <v>1.00222228558761</v>
      </c>
      <c r="AI44" s="6">
        <f ca="1">IF($AF44="",SUMIFS('Growth rates'!F$4:F$922,'Growth rates'!$B$4:$B$922,Demands_tra!$A44,'Growth rates'!$C$4:$C$922,$AE44),SUMIFS('Growth rates'!F$4:F$922,'Growth rates'!$B$4:$B$922,Demands_tra!$A44,'Growth rates'!$C$4:$C$922,$AF44))</f>
        <v>1.11536936759602</v>
      </c>
      <c r="AJ44" s="6">
        <f ca="1">IF($AF44="",SUMIFS('Growth rates'!G$4:G$922,'Growth rates'!$B$4:$B$922,Demands_tra!$A44,'Growth rates'!$C$4:$C$922,$AE44),SUMIFS('Growth rates'!G$4:G$922,'Growth rates'!$B$4:$B$922,Demands_tra!$A44,'Growth rates'!$C$4:$C$922,$AF44))</f>
        <v>1.22692746022008</v>
      </c>
      <c r="AK44" s="6">
        <f ca="1">IF($AF44="",SUMIFS('Growth rates'!H$4:H$922,'Growth rates'!$B$4:$B$922,Demands_tra!$A44,'Growth rates'!$C$4:$C$922,$AE44),SUMIFS('Growth rates'!H$4:H$922,'Growth rates'!$B$4:$B$922,Demands_tra!$A44,'Growth rates'!$C$4:$C$922,$AF44))</f>
        <v>1.31065179378735</v>
      </c>
      <c r="AL44" s="6">
        <f ca="1">IF($AF44="",SUMIFS('Growth rates'!I$4:I$922,'Growth rates'!$B$4:$B$922,Demands_tra!$A44,'Growth rates'!$C$4:$C$922,$AE44),SUMIFS('Growth rates'!I$4:I$922,'Growth rates'!$B$4:$B$922,Demands_tra!$A44,'Growth rates'!$C$4:$C$922,$AF44))</f>
        <v>1.39418296511398</v>
      </c>
      <c r="AM44" s="6">
        <f ca="1">IF($AF44="",SUMIFS('Growth rates'!J$4:J$922,'Growth rates'!$B$4:$B$922,Demands_tra!$A44,'Growth rates'!$C$4:$C$922,$AE44),SUMIFS('Growth rates'!J$4:J$922,'Growth rates'!$B$4:$B$922,Demands_tra!$A44,'Growth rates'!$C$4:$C$922,$AF44))</f>
        <v>1.47814645193158</v>
      </c>
      <c r="AN44" s="6">
        <f ca="1">IF($AF44="",SUMIFS('Growth rates'!K$4:K$922,'Growth rates'!$B$4:$B$922,Demands_tra!$A44,'Growth rates'!$C$4:$C$922,$AE44),SUMIFS('Growth rates'!K$4:K$922,'Growth rates'!$B$4:$B$922,Demands_tra!$A44,'Growth rates'!$C$4:$C$922,$AF44))</f>
        <v>1.55843985617691</v>
      </c>
      <c r="AO44" s="6">
        <f ca="1">IF($AF44="",SUMIFS('Growth rates'!L$4:L$922,'Growth rates'!$B$4:$B$922,Demands_tra!$A44,'Growth rates'!$C$4:$C$922,$AE44),SUMIFS('Growth rates'!L$4:L$922,'Growth rates'!$B$4:$B$922,Demands_tra!$A44,'Growth rates'!$C$4:$C$922,$AF44))</f>
        <v>1.63661997352757</v>
      </c>
      <c r="AP44" s="6">
        <f ca="1">IF($AF44="",SUMIFS('Growth rates'!M$4:M$922,'Growth rates'!$B$4:$B$922,Demands_tra!$A44,'Growth rates'!$C$4:$C$922,$AE44),SUMIFS('Growth rates'!M$4:M$922,'Growth rates'!$B$4:$B$922,Demands_tra!$A44,'Growth rates'!$C$4:$C$922,$AF44))</f>
        <v>1.71631319509662</v>
      </c>
      <c r="AQ44" s="6">
        <f ca="1">IF($AF44="",SUMIFS('Growth rates'!N$4:N$922,'Growth rates'!$B$4:$B$922,Demands_tra!$A44,'Growth rates'!$C$4:$C$922,$AE44),SUMIFS('Growth rates'!N$4:N$922,'Growth rates'!$B$4:$B$922,Demands_tra!$A44,'Growth rates'!$C$4:$C$922,$AF44))</f>
        <v>1.79843244242615</v>
      </c>
      <c r="AR44" s="6">
        <f ca="1">IF($AF44="",SUMIFS('Growth rates'!O$4:O$922,'Growth rates'!$B$4:$B$922,Demands_tra!$A44,'Growth rates'!$C$4:$C$922,$AE44),SUMIFS('Growth rates'!O$4:O$922,'Growth rates'!$B$4:$B$922,Demands_tra!$A44,'Growth rates'!$C$4:$C$922,$AF44))</f>
        <v>1.88001359494246</v>
      </c>
      <c r="AS44" s="6">
        <f ca="1">IF($AF44="",SUMIFS('Growth rates'!P$4:P$922,'Growth rates'!$B$4:$B$922,Demands_tra!$A44,'Growth rates'!$C$4:$C$922,$AE44),SUMIFS('Growth rates'!P$4:P$922,'Growth rates'!$B$4:$B$922,Demands_tra!$A44,'Growth rates'!$C$4:$C$922,$AF44))</f>
        <v>1.95857313812296</v>
      </c>
      <c r="AT44" s="6">
        <f ca="1">IF($AF44="",SUMIFS('Growth rates'!Q$4:Q$922,'Growth rates'!$B$4:$B$922,Demands_tra!$A44,'Growth rates'!$C$4:$C$922,$AE44),SUMIFS('Growth rates'!Q$4:Q$922,'Growth rates'!$B$4:$B$922,Demands_tra!$A44,'Growth rates'!$C$4:$C$922,$AF44))</f>
        <v>2.0297419260483</v>
      </c>
      <c r="AU44" s="6">
        <f ca="1">IF($AF44="",SUMIFS('Growth rates'!R$4:R$922,'Growth rates'!$B$4:$B$922,Demands_tra!$A44,'Growth rates'!$C$4:$C$922,$AE44),SUMIFS('Growth rates'!R$4:R$922,'Growth rates'!$B$4:$B$922,Demands_tra!$A44,'Growth rates'!$C$4:$C$922,$AF44))</f>
        <v>2.09143656598008</v>
      </c>
      <c r="AV44" s="6">
        <f ca="1">IF($AF44="",SUMIFS('Growth rates'!S$4:S$922,'Growth rates'!$B$4:$B$922,Demands_tra!$A44,'Growth rates'!$C$4:$C$922,$AE44),SUMIFS('Growth rates'!S$4:S$922,'Growth rates'!$B$4:$B$922,Demands_tra!$A44,'Growth rates'!$C$4:$C$922,$AF44))</f>
        <v>2.14401348824332</v>
      </c>
      <c r="AW44" s="6">
        <f ca="1">IF($AF44="",SUMIFS('Growth rates'!T$4:T$922,'Growth rates'!$B$4:$B$922,Demands_tra!$A44,'Growth rates'!$C$4:$C$922,$AE44),SUMIFS('Growth rates'!T$4:T$922,'Growth rates'!$B$4:$B$922,Demands_tra!$A44,'Growth rates'!$C$4:$C$922,$AF44))</f>
        <v>2.18899039615736</v>
      </c>
      <c r="AX44" s="6">
        <f ca="1">IF($AF44="",SUMIFS('Growth rates'!U$4:U$922,'Growth rates'!$B$4:$B$922,Demands_tra!$A44,'Growth rates'!$C$4:$C$922,$AE44),SUMIFS('Growth rates'!U$4:U$922,'Growth rates'!$B$4:$B$922,Demands_tra!$A44,'Growth rates'!$C$4:$C$922,$AF44))</f>
        <v>2.22693297914124</v>
      </c>
      <c r="AY44" s="6">
        <f ca="1">IF($AF44="",SUMIFS('Growth rates'!V$4:V$922,'Growth rates'!$B$4:$B$922,Demands_tra!$A44,'Growth rates'!$C$4:$C$922,$AE44),SUMIFS('Growth rates'!V$4:V$922,'Growth rates'!$B$4:$B$922,Demands_tra!$A44,'Growth rates'!$C$4:$C$922,$AF44))</f>
        <v>0</v>
      </c>
      <c r="AZ44" s="6">
        <f ca="1">IF($AF44="",SUMIFS('Growth rates'!W$4:W$922,'Growth rates'!$B$4:$B$922,Demands_tra!$A44,'Growth rates'!$C$4:$C$922,$AE44),SUMIFS('Growth rates'!W$4:W$922,'Growth rates'!$B$4:$B$922,Demands_tra!$A44,'Growth rates'!$C$4:$C$922,$AF44))</f>
        <v>0</v>
      </c>
      <c r="BA44" s="6">
        <f ca="1">IF($AF44="",SUMIFS('Growth rates'!X$4:X$922,'Growth rates'!$B$4:$B$922,Demands_tra!$A44,'Growth rates'!$C$4:$C$922,$AE44),SUMIFS('Growth rates'!X$4:X$922,'Growth rates'!$B$4:$B$922,Demands_tra!$A44,'Growth rates'!$C$4:$C$922,$AF44))</f>
        <v>0</v>
      </c>
      <c r="BB44" s="6">
        <f ca="1">IF($AF44="",SUMIFS('Growth rates'!Y$4:Y$922,'Growth rates'!$B$4:$B$922,Demands_tra!$A44,'Growth rates'!$C$4:$C$922,$AE44),SUMIFS('Growth rates'!Y$4:Y$922,'Growth rates'!$B$4:$B$922,Demands_tra!$A44,'Growth rates'!$C$4:$C$922,$AF44))</f>
        <v>0</v>
      </c>
      <c r="BC44" s="6">
        <f ca="1">IF($AF44="",SUMIFS('Growth rates'!Z$4:Z$922,'Growth rates'!$B$4:$B$922,Demands_tra!$A44,'Growth rates'!$C$4:$C$922,$AE44),SUMIFS('Growth rates'!Z$4:Z$922,'Growth rates'!$B$4:$B$922,Demands_tra!$A44,'Growth rates'!$C$4:$C$922,$AF44))</f>
        <v>0</v>
      </c>
      <c r="BD44" s="6">
        <f ca="1">IF($AF44="",SUMIFS('Growth rates'!AA$4:AA$922,'Growth rates'!$B$4:$B$922,Demands_tra!$A44,'Growth rates'!$C$4:$C$922,$AE44),SUMIFS('Growth rates'!AA$4:AA$922,'Growth rates'!$B$4:$B$922,Demands_tra!$A44,'Growth rates'!$C$4:$C$922,$AF44))</f>
        <v>0</v>
      </c>
      <c r="BE44" s="6">
        <f ca="1">IF($AF44="",SUMIFS('Growth rates'!AB$4:AB$922,'Growth rates'!$B$4:$B$922,Demands_tra!$A44,'Growth rates'!$C$4:$C$922,$AE44),SUMIFS('Growth rates'!AB$4:AB$922,'Growth rates'!$B$4:$B$922,Demands_tra!$A44,'Growth rates'!$C$4:$C$922,$AF44))</f>
        <v>0</v>
      </c>
      <c r="BF44" s="6">
        <f ca="1">IF($AF44="",SUMIFS('Growth rates'!AC$4:AC$922,'Growth rates'!$B$4:$B$922,Demands_tra!$A44,'Growth rates'!$C$4:$C$922,$AE44),SUMIFS('Growth rates'!AC$4:AC$922,'Growth rates'!$B$4:$B$922,Demands_tra!$A44,'Growth rates'!$C$4:$C$922,$AF44))</f>
        <v>0</v>
      </c>
      <c r="BH44" t="str">
        <f ca="1">VLOOKUP($C44,'Default drvr and elast'!$A$4:$F$49,MATCH(VLOOKUP(A44,Classification!$B$4:$D$42,3,FALSE),'Default drvr and elast'!$D$3:$F$3,0)+3,FALSE)</f>
        <v>Med2</v>
      </c>
      <c r="BJ44" s="6">
        <f ca="1">IF($BI44="",SUMIF(Elasticities!$B$5:$B$52,Demands_tra!$BH44,Elasticities!C$5:C$52),SUMIF(Elasticities!$B$5:$B$52,Demands_tra!$BI44,Elasticities!C$5:C$52))</f>
        <v>0.799999999999989</v>
      </c>
      <c r="BK44" s="6">
        <f ca="1">IF($BI44="",SUMIF(Elasticities!$B$5:$B$52,Demands_tra!$BH44,Elasticities!D$5:D$52),SUMIF(Elasticities!$B$5:$B$52,Demands_tra!$BI44,Elasticities!D$5:D$52))</f>
        <v>0.797560975609746</v>
      </c>
      <c r="BL44" s="6">
        <f ca="1">IF($BI44="",SUMIF(Elasticities!$B$5:$B$52,Demands_tra!$BH44,Elasticities!E$5:E$52),SUMIF(Elasticities!$B$5:$B$52,Demands_tra!$BI44,Elasticities!E$5:E$52))</f>
        <v>0.785365853658527</v>
      </c>
      <c r="BM44" s="6">
        <f ca="1">IF($BI44="",SUMIF(Elasticities!$B$5:$B$52,Demands_tra!$BH44,Elasticities!F$5:F$52),SUMIF(Elasticities!$B$5:$B$52,Demands_tra!$BI44,Elasticities!F$5:F$52))</f>
        <v>0.773170731707307</v>
      </c>
      <c r="BN44" s="6">
        <f ca="1">IF($BI44="",SUMIF(Elasticities!$B$5:$B$52,Demands_tra!$BH44,Elasticities!G$5:G$52),SUMIF(Elasticities!$B$5:$B$52,Demands_tra!$BI44,Elasticities!G$5:G$52))</f>
        <v>0.760975609756088</v>
      </c>
      <c r="BO44" s="6">
        <f ca="1">IF($BI44="",SUMIF(Elasticities!$B$5:$B$52,Demands_tra!$BH44,Elasticities!H$5:H$52),SUMIF(Elasticities!$B$5:$B$52,Demands_tra!$BI44,Elasticities!H$5:H$52))</f>
        <v>0.748780487804868</v>
      </c>
      <c r="BP44" s="6">
        <f ca="1">IF($BI44="",SUMIF(Elasticities!$B$5:$B$52,Demands_tra!$BH44,Elasticities!I$5:I$52),SUMIF(Elasticities!$B$5:$B$52,Demands_tra!$BI44,Elasticities!I$5:I$52))</f>
        <v>0.736585365853649</v>
      </c>
      <c r="BQ44" s="6">
        <f ca="1">IF($BI44="",SUMIF(Elasticities!$B$5:$B$52,Demands_tra!$BH44,Elasticities!J$5:J$52),SUMIF(Elasticities!$B$5:$B$52,Demands_tra!$BI44,Elasticities!J$5:J$52))</f>
        <v>0.724390243902429</v>
      </c>
      <c r="BR44" s="6">
        <f ca="1">IF($BI44="",SUMIF(Elasticities!$B$5:$B$52,Demands_tra!$BH44,Elasticities!K$5:K$52),SUMIF(Elasticities!$B$5:$B$52,Demands_tra!$BI44,Elasticities!K$5:K$52))</f>
        <v>0.71219512195121</v>
      </c>
      <c r="BS44" s="6">
        <f ca="1">IF($BI44="",SUMIF(Elasticities!$B$5:$B$52,Demands_tra!$BH44,Elasticities!L$5:L$52),SUMIF(Elasticities!$B$5:$B$52,Demands_tra!$BI44,Elasticities!L$5:L$52))</f>
        <v>0.699999999999997</v>
      </c>
      <c r="BT44" s="6">
        <f ca="1">IF($BI44="",SUMIF(Elasticities!$B$5:$B$52,Demands_tra!$BH44,Elasticities!M$5:M$52),SUMIF(Elasticities!$B$5:$B$52,Demands_tra!$BI44,Elasticities!M$5:M$52))</f>
        <v>0.687499999999996</v>
      </c>
      <c r="BU44" s="6">
        <f ca="1">IF($BI44="",SUMIF(Elasticities!$B$5:$B$52,Demands_tra!$BH44,Elasticities!N$5:N$52),SUMIF(Elasticities!$B$5:$B$52,Demands_tra!$BI44,Elasticities!N$5:N$52))</f>
        <v>0.674999999999996</v>
      </c>
      <c r="BV44" s="6">
        <f ca="1">IF($BI44="",SUMIF(Elasticities!$B$5:$B$52,Demands_tra!$BH44,Elasticities!O$5:O$52),SUMIF(Elasticities!$B$5:$B$52,Demands_tra!$BI44,Elasticities!O$5:O$52))</f>
        <v>0.662499999999996</v>
      </c>
      <c r="BW44" s="6">
        <f ca="1">IF($BI44="",SUMIF(Elasticities!$B$5:$B$52,Demands_tra!$BH44,Elasticities!P$5:P$52),SUMIF(Elasticities!$B$5:$B$52,Demands_tra!$BI44,Elasticities!P$5:P$52))</f>
        <v>0.649999999999997</v>
      </c>
      <c r="BX44" s="6">
        <f ca="1">IF($BI44="",SUMIF(Elasticities!$B$5:$B$52,Demands_tra!$BH44,Elasticities!Q$5:Q$52),SUMIF(Elasticities!$B$5:$B$52,Demands_tra!$BI44,Elasticities!Q$5:Q$52))</f>
        <v>0.637499999999997</v>
      </c>
      <c r="BY44" s="6">
        <f ca="1">IF($BI44="",SUMIF(Elasticities!$B$5:$B$52,Demands_tra!$BH44,Elasticities!R$5:R$52),SUMIF(Elasticities!$B$5:$B$52,Demands_tra!$BI44,Elasticities!R$5:R$52))</f>
        <v>0.624999999999996</v>
      </c>
      <c r="BZ44" s="6">
        <f ca="1">IF($BI44="",SUMIF(Elasticities!$B$5:$B$52,Demands_tra!$BH44,Elasticities!S$5:S$52),SUMIF(Elasticities!$B$5:$B$52,Demands_tra!$BI44,Elasticities!S$5:S$52))</f>
        <v>0.612499999999996</v>
      </c>
      <c r="CA44" s="6">
        <f ca="1">IF($BI44="",SUMIF(Elasticities!$B$5:$B$52,Demands_tra!$BH44,Elasticities!T$5:T$52),SUMIF(Elasticities!$B$5:$B$52,Demands_tra!$BI44,Elasticities!T$5:T$52))</f>
        <v>0.599999999999996</v>
      </c>
      <c r="CB44" s="6" t="e">
        <f ca="1">IF($BI44="",SUMIF(Elasticities!$B$5:$B$52,Demands_tra!$BH44,Elasticities!U$5:U$52),SUMIF(Elasticities!$B$5:$B$52,Demands_tra!$BI44,Elasticities!U$5:U$52))</f>
        <v>#VALUE!</v>
      </c>
      <c r="CC44" s="6" t="e">
        <f ca="1">IF($BI44="",SUMIF(Elasticities!$B$5:$B$52,Demands_tra!$BH44,Elasticities!V$5:V$52),SUMIF(Elasticities!$B$5:$B$52,Demands_tra!$BI44,Elasticities!V$5:V$52))</f>
        <v>#VALUE!</v>
      </c>
      <c r="CD44" s="6" t="e">
        <f ca="1">IF($BI44="",SUMIF(Elasticities!$B$5:$B$52,Demands_tra!$BH44,Elasticities!W$5:W$52),SUMIF(Elasticities!$B$5:$B$52,Demands_tra!$BI44,Elasticities!W$5:W$52))</f>
        <v>#VALUE!</v>
      </c>
      <c r="CE44" s="6" t="e">
        <f ca="1">IF($BI44="",SUMIF(Elasticities!$B$5:$B$52,Demands_tra!$BH44,Elasticities!X$5:X$52),SUMIF(Elasticities!$B$5:$B$52,Demands_tra!$BI44,Elasticities!X$5:X$52))</f>
        <v>#VALUE!</v>
      </c>
      <c r="CF44" s="6" t="e">
        <f ca="1">IF($BI44="",SUMIF(Elasticities!$B$5:$B$52,Demands_tra!$BH44,Elasticities!Y$5:Y$52),SUMIF(Elasticities!$B$5:$B$52,Demands_tra!$BI44,Elasticities!Y$5:Y$52))</f>
        <v>#VALUE!</v>
      </c>
      <c r="CG44" s="6" t="e">
        <f ca="1">IF($BI44="",SUMIF(Elasticities!$B$5:$B$52,Demands_tra!$BH44,Elasticities!Z$5:Z$52),SUMIF(Elasticities!$B$5:$B$52,Demands_tra!$BI44,Elasticities!Z$5:Z$52))</f>
        <v>#VALUE!</v>
      </c>
      <c r="CH44" s="6" t="e">
        <f ca="1">IF($BI44="",SUMIF(Elasticities!$B$5:$B$52,Demands_tra!$BH44,Elasticities!AA$5:AA$52),SUMIF(Elasticities!$B$5:$B$52,Demands_tra!$BI44,Elasticities!AA$5:AA$52))</f>
        <v>#VALUE!</v>
      </c>
      <c r="CI44" s="6" t="e">
        <f ca="1">IF($BI44="",SUMIF(Elasticities!$B$5:$B$52,Demands_tra!$BH44,Elasticities!AB$5:AB$52),SUMIF(Elasticities!$B$5:$B$52,Demands_tra!$BI44,Elasticities!AB$5:AB$52))</f>
        <v>#VALUE!</v>
      </c>
    </row>
    <row r="45" spans="1:87">
      <c r="A45" t="str">
        <f>IF(BYDem_tra!B44="","\I:",BYDem_tra!B44)</f>
        <v>Austria</v>
      </c>
      <c r="B45" t="str">
        <f>BYDem_tra!E44</f>
        <v>Trd_2w</v>
      </c>
      <c r="C45" t="str">
        <f t="shared" si="43"/>
        <v>Trd_2w</v>
      </c>
      <c r="D45" s="3">
        <f>SUMIFS(BYDem_tra!$M$2:$M$2000,BYDem_tra!$B$2:$B$2000,Demands_tra!$A45,BYDem_tra!$E$2:$E$2000,Demands_tra!$B45)</f>
        <v>0.329</v>
      </c>
      <c r="E45" s="3">
        <f ca="1" t="shared" si="27"/>
        <v>0.329849740083138</v>
      </c>
      <c r="F45" s="3">
        <f ca="1" t="shared" si="28"/>
        <v>0.334030741773154</v>
      </c>
      <c r="G45" s="3">
        <f ca="1" t="shared" si="29"/>
        <v>0.335772213021045</v>
      </c>
      <c r="H45" s="3">
        <f ca="1" t="shared" si="30"/>
        <v>0.337060876509317</v>
      </c>
      <c r="I45" s="3">
        <f ca="1" t="shared" si="31"/>
        <v>0.338107102139971</v>
      </c>
      <c r="J45" s="3">
        <f ca="1" t="shared" si="32"/>
        <v>0.339202349301158</v>
      </c>
      <c r="K45" s="3">
        <f ca="1" t="shared" si="33"/>
        <v>0.340158718081574</v>
      </c>
      <c r="L45" s="3">
        <f ca="1" t="shared" si="34"/>
        <v>0.34054380960363</v>
      </c>
      <c r="M45" s="3">
        <f ca="1" t="shared" si="35"/>
        <v>0.340455373754921</v>
      </c>
      <c r="N45" s="3">
        <f ca="1" t="shared" si="36"/>
        <v>0.339938338832083</v>
      </c>
      <c r="O45" s="3">
        <f ca="1" t="shared" si="37"/>
        <v>0.339363697761251</v>
      </c>
      <c r="P45" s="3">
        <f ca="1" t="shared" si="38"/>
        <v>0.338634443598121</v>
      </c>
      <c r="Q45" s="3">
        <f ca="1" t="shared" si="39"/>
        <v>0.337410524767833</v>
      </c>
      <c r="R45" s="3">
        <f ca="1" t="shared" si="40"/>
        <v>0.335536392557154</v>
      </c>
      <c r="S45" s="3">
        <f ca="1" t="shared" si="41"/>
        <v>0.333142382673513</v>
      </c>
      <c r="T45" s="3">
        <f ca="1" t="shared" si="42"/>
        <v>0.330435193491893</v>
      </c>
      <c r="U45" s="3">
        <f ca="1" t="shared" si="26"/>
        <v>0.327545056710765</v>
      </c>
      <c r="V45" s="3" t="e">
        <f ca="1" t="shared" si="18"/>
        <v>#VALUE!</v>
      </c>
      <c r="W45" s="3" t="e">
        <f ca="1" t="shared" si="19"/>
        <v>#DIV/0!</v>
      </c>
      <c r="X45" s="3" t="e">
        <f ca="1" t="shared" si="20"/>
        <v>#DIV/0!</v>
      </c>
      <c r="Y45" s="3" t="e">
        <f ca="1" t="shared" si="21"/>
        <v>#DIV/0!</v>
      </c>
      <c r="Z45" s="3" t="e">
        <f ca="1" t="shared" si="22"/>
        <v>#DIV/0!</v>
      </c>
      <c r="AA45" s="3" t="e">
        <f ca="1" t="shared" si="23"/>
        <v>#DIV/0!</v>
      </c>
      <c r="AB45" s="3" t="e">
        <f ca="1" t="shared" si="24"/>
        <v>#DIV/0!</v>
      </c>
      <c r="AC45" s="3" t="e">
        <f ca="1" t="shared" si="25"/>
        <v>#DIV/0!</v>
      </c>
      <c r="AE45" s="34" t="str">
        <f ca="1">VLOOKUP($C45,'Default drvr and elast'!$A$4:$C$49,MATCH(VLOOKUP(A45,Classification!$B$4:$D$99,2,FALSE),'Default drvr and elast'!$A$3:$C$3,0),FALSE)</f>
        <v>POP</v>
      </c>
      <c r="AF45" s="4"/>
      <c r="AG45" s="6">
        <f ca="1">IF($AF45="",SUMIFS('Growth rates'!D$4:D$922,'Growth rates'!$B$4:$B$922,Demands_tra!$A45,'Growth rates'!$C$4:$C$922,$AE45),SUMIFS('Growth rates'!D$4:D$922,'Growth rates'!$B$4:$B$922,Demands_tra!$A45,'Growth rates'!$C$4:$C$922,$AF45))</f>
        <v>1</v>
      </c>
      <c r="AH45" s="6">
        <f ca="1">IF($AF45="",SUMIFS('Growth rates'!E$4:E$922,'Growth rates'!$B$4:$B$922,Demands_tra!$A45,'Growth rates'!$C$4:$C$922,$AE45),SUMIFS('Growth rates'!E$4:E$922,'Growth rates'!$B$4:$B$922,Demands_tra!$A45,'Growth rates'!$C$4:$C$922,$AF45))</f>
        <v>1.00323836883231</v>
      </c>
      <c r="AI45" s="6">
        <f ca="1">IF($AF45="",SUMIFS('Growth rates'!F$4:F$922,'Growth rates'!$B$4:$B$922,Demands_tra!$A45,'Growth rates'!$C$4:$C$922,$AE45),SUMIFS('Growth rates'!F$4:F$922,'Growth rates'!$B$4:$B$922,Demands_tra!$A45,'Growth rates'!$C$4:$C$922,$AF45))</f>
        <v>1.01943021299387</v>
      </c>
      <c r="AJ45" s="6">
        <f ca="1">IF($AF45="",SUMIFS('Growth rates'!G$4:G$922,'Growth rates'!$B$4:$B$922,Demands_tra!$A45,'Growth rates'!$C$4:$C$922,$AE45),SUMIFS('Growth rates'!G$4:G$922,'Growth rates'!$B$4:$B$922,Demands_tra!$A45,'Growth rates'!$C$4:$C$922,$AF45))</f>
        <v>1.02630425158199</v>
      </c>
      <c r="AK45" s="6">
        <f ca="1">IF($AF45="",SUMIFS('Growth rates'!H$4:H$922,'Growth rates'!$B$4:$B$922,Demands_tra!$A45,'Growth rates'!$C$4:$C$922,$AE45),SUMIFS('Growth rates'!H$4:H$922,'Growth rates'!$B$4:$B$922,Demands_tra!$A45,'Growth rates'!$C$4:$C$922,$AF45))</f>
        <v>1.03148032182615</v>
      </c>
      <c r="AL45" s="6">
        <f ca="1">IF($AF45="",SUMIFS('Growth rates'!I$4:I$922,'Growth rates'!$B$4:$B$922,Demands_tra!$A45,'Growth rates'!$C$4:$C$922,$AE45),SUMIFS('Growth rates'!I$4:I$922,'Growth rates'!$B$4:$B$922,Demands_tra!$A45,'Growth rates'!$C$4:$C$922,$AF45))</f>
        <v>1.03575618143882</v>
      </c>
      <c r="AM45" s="6">
        <f ca="1">IF($AF45="",SUMIFS('Growth rates'!J$4:J$922,'Growth rates'!$B$4:$B$922,Demands_tra!$A45,'Growth rates'!$C$4:$C$922,$AE45),SUMIFS('Growth rates'!J$4:J$922,'Growth rates'!$B$4:$B$922,Demands_tra!$A45,'Growth rates'!$C$4:$C$922,$AF45))</f>
        <v>1.04031122243802</v>
      </c>
      <c r="AN45" s="6">
        <f ca="1">IF($AF45="",SUMIFS('Growth rates'!K$4:K$922,'Growth rates'!$B$4:$B$922,Demands_tra!$A45,'Growth rates'!$C$4:$C$922,$AE45),SUMIFS('Growth rates'!K$4:K$922,'Growth rates'!$B$4:$B$922,Demands_tra!$A45,'Growth rates'!$C$4:$C$922,$AF45))</f>
        <v>1.04436031057323</v>
      </c>
      <c r="AO45" s="6">
        <f ca="1">IF($AF45="",SUMIFS('Growth rates'!L$4:L$922,'Growth rates'!$B$4:$B$922,Demands_tra!$A45,'Growth rates'!$C$4:$C$922,$AE45),SUMIFS('Growth rates'!L$4:L$922,'Growth rates'!$B$4:$B$922,Demands_tra!$A45,'Growth rates'!$C$4:$C$922,$AF45))</f>
        <v>1.0460204085313</v>
      </c>
      <c r="AP45" s="6">
        <f ca="1">IF($AF45="",SUMIFS('Growth rates'!M$4:M$922,'Growth rates'!$B$4:$B$922,Demands_tra!$A45,'Growth rates'!$C$4:$C$922,$AE45),SUMIFS('Growth rates'!M$4:M$922,'Growth rates'!$B$4:$B$922,Demands_tra!$A45,'Growth rates'!$C$4:$C$922,$AF45))</f>
        <v>1.04563234978531</v>
      </c>
      <c r="AQ45" s="6">
        <f ca="1">IF($AF45="",SUMIFS('Growth rates'!N$4:N$922,'Growth rates'!$B$4:$B$922,Demands_tra!$A45,'Growth rates'!$C$4:$C$922,$AE45),SUMIFS('Growth rates'!N$4:N$922,'Growth rates'!$B$4:$B$922,Demands_tra!$A45,'Growth rates'!$C$4:$C$922,$AF45))</f>
        <v>1.0433225943739</v>
      </c>
      <c r="AR45" s="6">
        <f ca="1">IF($AF45="",SUMIFS('Growth rates'!O$4:O$922,'Growth rates'!$B$4:$B$922,Demands_tra!$A45,'Growth rates'!$C$4:$C$922,$AE45),SUMIFS('Growth rates'!O$4:O$922,'Growth rates'!$B$4:$B$922,Demands_tra!$A45,'Growth rates'!$C$4:$C$922,$AF45))</f>
        <v>1.04070976316582</v>
      </c>
      <c r="AS45" s="6">
        <f ca="1">IF($AF45="",SUMIFS('Growth rates'!P$4:P$922,'Growth rates'!$B$4:$B$922,Demands_tra!$A45,'Growth rates'!$C$4:$C$922,$AE45),SUMIFS('Growth rates'!P$4:P$922,'Growth rates'!$B$4:$B$922,Demands_tra!$A45,'Growth rates'!$C$4:$C$922,$AF45))</f>
        <v>1.03733411418462</v>
      </c>
      <c r="AT45" s="6">
        <f ca="1">IF($AF45="",SUMIFS('Growth rates'!Q$4:Q$922,'Growth rates'!$B$4:$B$922,Demands_tra!$A45,'Growth rates'!$C$4:$C$922,$AE45),SUMIFS('Growth rates'!Q$4:Q$922,'Growth rates'!$B$4:$B$922,Demands_tra!$A45,'Growth rates'!$C$4:$C$922,$AF45))</f>
        <v>1.03156609374183</v>
      </c>
      <c r="AU45" s="6">
        <f ca="1">IF($AF45="",SUMIFS('Growth rates'!R$4:R$922,'Growth rates'!$B$4:$B$922,Demands_tra!$A45,'Growth rates'!$C$4:$C$922,$AE45),SUMIFS('Growth rates'!R$4:R$922,'Growth rates'!$B$4:$B$922,Demands_tra!$A45,'Growth rates'!$C$4:$C$922,$AF45))</f>
        <v>1.02257818882174</v>
      </c>
      <c r="AV45" s="6">
        <f ca="1">IF($AF45="",SUMIFS('Growth rates'!S$4:S$922,'Growth rates'!$B$4:$B$922,Demands_tra!$A45,'Growth rates'!$C$4:$C$922,$AE45),SUMIFS('Growth rates'!S$4:S$922,'Growth rates'!$B$4:$B$922,Demands_tra!$A45,'Growth rates'!$C$4:$C$922,$AF45))</f>
        <v>1.01090464236831</v>
      </c>
      <c r="AW45" s="6">
        <f ca="1">IF($AF45="",SUMIFS('Growth rates'!T$4:T$922,'Growth rates'!$B$4:$B$922,Demands_tra!$A45,'Growth rates'!$C$4:$C$922,$AE45),SUMIFS('Growth rates'!T$4:T$922,'Growth rates'!$B$4:$B$922,Demands_tra!$A45,'Growth rates'!$C$4:$C$922,$AF45))</f>
        <v>0.997492664866922</v>
      </c>
      <c r="AX45" s="6">
        <f ca="1">IF($AF45="",SUMIFS('Growth rates'!U$4:U$922,'Growth rates'!$B$4:$B$922,Demands_tra!$A45,'Growth rates'!$C$4:$C$922,$AE45),SUMIFS('Growth rates'!U$4:U$922,'Growth rates'!$B$4:$B$922,Demands_tra!$A45,'Growth rates'!$C$4:$C$922,$AF45))</f>
        <v>0.982951789195398</v>
      </c>
      <c r="AY45" s="6">
        <f ca="1">IF($AF45="",SUMIFS('Growth rates'!V$4:V$922,'Growth rates'!$B$4:$B$922,Demands_tra!$A45,'Growth rates'!$C$4:$C$922,$AE45),SUMIFS('Growth rates'!V$4:V$922,'Growth rates'!$B$4:$B$922,Demands_tra!$A45,'Growth rates'!$C$4:$C$922,$AF45))</f>
        <v>0</v>
      </c>
      <c r="AZ45" s="6">
        <f ca="1">IF($AF45="",SUMIFS('Growth rates'!W$4:W$922,'Growth rates'!$B$4:$B$922,Demands_tra!$A45,'Growth rates'!$C$4:$C$922,$AE45),SUMIFS('Growth rates'!W$4:W$922,'Growth rates'!$B$4:$B$922,Demands_tra!$A45,'Growth rates'!$C$4:$C$922,$AF45))</f>
        <v>0</v>
      </c>
      <c r="BA45" s="6">
        <f ca="1">IF($AF45="",SUMIFS('Growth rates'!X$4:X$922,'Growth rates'!$B$4:$B$922,Demands_tra!$A45,'Growth rates'!$C$4:$C$922,$AE45),SUMIFS('Growth rates'!X$4:X$922,'Growth rates'!$B$4:$B$922,Demands_tra!$A45,'Growth rates'!$C$4:$C$922,$AF45))</f>
        <v>0</v>
      </c>
      <c r="BB45" s="6">
        <f ca="1">IF($AF45="",SUMIFS('Growth rates'!Y$4:Y$922,'Growth rates'!$B$4:$B$922,Demands_tra!$A45,'Growth rates'!$C$4:$C$922,$AE45),SUMIFS('Growth rates'!Y$4:Y$922,'Growth rates'!$B$4:$B$922,Demands_tra!$A45,'Growth rates'!$C$4:$C$922,$AF45))</f>
        <v>0</v>
      </c>
      <c r="BC45" s="6">
        <f ca="1">IF($AF45="",SUMIFS('Growth rates'!Z$4:Z$922,'Growth rates'!$B$4:$B$922,Demands_tra!$A45,'Growth rates'!$C$4:$C$922,$AE45),SUMIFS('Growth rates'!Z$4:Z$922,'Growth rates'!$B$4:$B$922,Demands_tra!$A45,'Growth rates'!$C$4:$C$922,$AF45))</f>
        <v>0</v>
      </c>
      <c r="BD45" s="6">
        <f ca="1">IF($AF45="",SUMIFS('Growth rates'!AA$4:AA$922,'Growth rates'!$B$4:$B$922,Demands_tra!$A45,'Growth rates'!$C$4:$C$922,$AE45),SUMIFS('Growth rates'!AA$4:AA$922,'Growth rates'!$B$4:$B$922,Demands_tra!$A45,'Growth rates'!$C$4:$C$922,$AF45))</f>
        <v>0</v>
      </c>
      <c r="BE45" s="6">
        <f ca="1">IF($AF45="",SUMIFS('Growth rates'!AB$4:AB$922,'Growth rates'!$B$4:$B$922,Demands_tra!$A45,'Growth rates'!$C$4:$C$922,$AE45),SUMIFS('Growth rates'!AB$4:AB$922,'Growth rates'!$B$4:$B$922,Demands_tra!$A45,'Growth rates'!$C$4:$C$922,$AF45))</f>
        <v>0</v>
      </c>
      <c r="BF45" s="6">
        <f ca="1">IF($AF45="",SUMIFS('Growth rates'!AC$4:AC$922,'Growth rates'!$B$4:$B$922,Demands_tra!$A45,'Growth rates'!$C$4:$C$922,$AE45),SUMIFS('Growth rates'!AC$4:AC$922,'Growth rates'!$B$4:$B$922,Demands_tra!$A45,'Growth rates'!$C$4:$C$922,$AF45))</f>
        <v>0</v>
      </c>
      <c r="BH45" t="str">
        <f ca="1">VLOOKUP($C45,'Default drvr and elast'!$A$4:$F$49,MATCH(VLOOKUP(A45,Classification!$B$4:$D$42,3,FALSE),'Default drvr and elast'!$D$3:$F$3,0)+3,FALSE)</f>
        <v>Med2</v>
      </c>
      <c r="BJ45" s="6">
        <f ca="1">IF($BI45="",SUMIF(Elasticities!$B$5:$B$52,Demands_tra!$BH45,Elasticities!C$5:C$52),SUMIF(Elasticities!$B$5:$B$52,Demands_tra!$BI45,Elasticities!C$5:C$52))</f>
        <v>0.799999999999989</v>
      </c>
      <c r="BK45" s="6">
        <f ca="1">IF($BI45="",SUMIF(Elasticities!$B$5:$B$52,Demands_tra!$BH45,Elasticities!D$5:D$52),SUMIF(Elasticities!$B$5:$B$52,Demands_tra!$BI45,Elasticities!D$5:D$52))</f>
        <v>0.797560975609746</v>
      </c>
      <c r="BL45" s="6">
        <f ca="1">IF($BI45="",SUMIF(Elasticities!$B$5:$B$52,Demands_tra!$BH45,Elasticities!E$5:E$52),SUMIF(Elasticities!$B$5:$B$52,Demands_tra!$BI45,Elasticities!E$5:E$52))</f>
        <v>0.785365853658527</v>
      </c>
      <c r="BM45" s="6">
        <f ca="1">IF($BI45="",SUMIF(Elasticities!$B$5:$B$52,Demands_tra!$BH45,Elasticities!F$5:F$52),SUMIF(Elasticities!$B$5:$B$52,Demands_tra!$BI45,Elasticities!F$5:F$52))</f>
        <v>0.773170731707307</v>
      </c>
      <c r="BN45" s="6">
        <f ca="1">IF($BI45="",SUMIF(Elasticities!$B$5:$B$52,Demands_tra!$BH45,Elasticities!G$5:G$52),SUMIF(Elasticities!$B$5:$B$52,Demands_tra!$BI45,Elasticities!G$5:G$52))</f>
        <v>0.760975609756088</v>
      </c>
      <c r="BO45" s="6">
        <f ca="1">IF($BI45="",SUMIF(Elasticities!$B$5:$B$52,Demands_tra!$BH45,Elasticities!H$5:H$52),SUMIF(Elasticities!$B$5:$B$52,Demands_tra!$BI45,Elasticities!H$5:H$52))</f>
        <v>0.748780487804868</v>
      </c>
      <c r="BP45" s="6">
        <f ca="1">IF($BI45="",SUMIF(Elasticities!$B$5:$B$52,Demands_tra!$BH45,Elasticities!I$5:I$52),SUMIF(Elasticities!$B$5:$B$52,Demands_tra!$BI45,Elasticities!I$5:I$52))</f>
        <v>0.736585365853649</v>
      </c>
      <c r="BQ45" s="6">
        <f ca="1">IF($BI45="",SUMIF(Elasticities!$B$5:$B$52,Demands_tra!$BH45,Elasticities!J$5:J$52),SUMIF(Elasticities!$B$5:$B$52,Demands_tra!$BI45,Elasticities!J$5:J$52))</f>
        <v>0.724390243902429</v>
      </c>
      <c r="BR45" s="6">
        <f ca="1">IF($BI45="",SUMIF(Elasticities!$B$5:$B$52,Demands_tra!$BH45,Elasticities!K$5:K$52),SUMIF(Elasticities!$B$5:$B$52,Demands_tra!$BI45,Elasticities!K$5:K$52))</f>
        <v>0.71219512195121</v>
      </c>
      <c r="BS45" s="6">
        <f ca="1">IF($BI45="",SUMIF(Elasticities!$B$5:$B$52,Demands_tra!$BH45,Elasticities!L$5:L$52),SUMIF(Elasticities!$B$5:$B$52,Demands_tra!$BI45,Elasticities!L$5:L$52))</f>
        <v>0.699999999999997</v>
      </c>
      <c r="BT45" s="6">
        <f ca="1">IF($BI45="",SUMIF(Elasticities!$B$5:$B$52,Demands_tra!$BH45,Elasticities!M$5:M$52),SUMIF(Elasticities!$B$5:$B$52,Demands_tra!$BI45,Elasticities!M$5:M$52))</f>
        <v>0.687499999999996</v>
      </c>
      <c r="BU45" s="6">
        <f ca="1">IF($BI45="",SUMIF(Elasticities!$B$5:$B$52,Demands_tra!$BH45,Elasticities!N$5:N$52),SUMIF(Elasticities!$B$5:$B$52,Demands_tra!$BI45,Elasticities!N$5:N$52))</f>
        <v>0.674999999999996</v>
      </c>
      <c r="BV45" s="6">
        <f ca="1">IF($BI45="",SUMIF(Elasticities!$B$5:$B$52,Demands_tra!$BH45,Elasticities!O$5:O$52),SUMIF(Elasticities!$B$5:$B$52,Demands_tra!$BI45,Elasticities!O$5:O$52))</f>
        <v>0.662499999999996</v>
      </c>
      <c r="BW45" s="6">
        <f ca="1">IF($BI45="",SUMIF(Elasticities!$B$5:$B$52,Demands_tra!$BH45,Elasticities!P$5:P$52),SUMIF(Elasticities!$B$5:$B$52,Demands_tra!$BI45,Elasticities!P$5:P$52))</f>
        <v>0.649999999999997</v>
      </c>
      <c r="BX45" s="6">
        <f ca="1">IF($BI45="",SUMIF(Elasticities!$B$5:$B$52,Demands_tra!$BH45,Elasticities!Q$5:Q$52),SUMIF(Elasticities!$B$5:$B$52,Demands_tra!$BI45,Elasticities!Q$5:Q$52))</f>
        <v>0.637499999999997</v>
      </c>
      <c r="BY45" s="6">
        <f ca="1">IF($BI45="",SUMIF(Elasticities!$B$5:$B$52,Demands_tra!$BH45,Elasticities!R$5:R$52),SUMIF(Elasticities!$B$5:$B$52,Demands_tra!$BI45,Elasticities!R$5:R$52))</f>
        <v>0.624999999999996</v>
      </c>
      <c r="BZ45" s="6">
        <f ca="1">IF($BI45="",SUMIF(Elasticities!$B$5:$B$52,Demands_tra!$BH45,Elasticities!S$5:S$52),SUMIF(Elasticities!$B$5:$B$52,Demands_tra!$BI45,Elasticities!S$5:S$52))</f>
        <v>0.612499999999996</v>
      </c>
      <c r="CA45" s="6">
        <f ca="1">IF($BI45="",SUMIF(Elasticities!$B$5:$B$52,Demands_tra!$BH45,Elasticities!T$5:T$52),SUMIF(Elasticities!$B$5:$B$52,Demands_tra!$BI45,Elasticities!T$5:T$52))</f>
        <v>0.599999999999996</v>
      </c>
      <c r="CB45" s="6" t="e">
        <f ca="1">IF($BI45="",SUMIF(Elasticities!$B$5:$B$52,Demands_tra!$BH45,Elasticities!U$5:U$52),SUMIF(Elasticities!$B$5:$B$52,Demands_tra!$BI45,Elasticities!U$5:U$52))</f>
        <v>#VALUE!</v>
      </c>
      <c r="CC45" s="6" t="e">
        <f ca="1">IF($BI45="",SUMIF(Elasticities!$B$5:$B$52,Demands_tra!$BH45,Elasticities!V$5:V$52),SUMIF(Elasticities!$B$5:$B$52,Demands_tra!$BI45,Elasticities!V$5:V$52))</f>
        <v>#VALUE!</v>
      </c>
      <c r="CD45" s="6" t="e">
        <f ca="1">IF($BI45="",SUMIF(Elasticities!$B$5:$B$52,Demands_tra!$BH45,Elasticities!W$5:W$52),SUMIF(Elasticities!$B$5:$B$52,Demands_tra!$BI45,Elasticities!W$5:W$52))</f>
        <v>#VALUE!</v>
      </c>
      <c r="CE45" s="6" t="e">
        <f ca="1">IF($BI45="",SUMIF(Elasticities!$B$5:$B$52,Demands_tra!$BH45,Elasticities!X$5:X$52),SUMIF(Elasticities!$B$5:$B$52,Demands_tra!$BI45,Elasticities!X$5:X$52))</f>
        <v>#VALUE!</v>
      </c>
      <c r="CF45" s="6" t="e">
        <f ca="1">IF($BI45="",SUMIF(Elasticities!$B$5:$B$52,Demands_tra!$BH45,Elasticities!Y$5:Y$52),SUMIF(Elasticities!$B$5:$B$52,Demands_tra!$BI45,Elasticities!Y$5:Y$52))</f>
        <v>#VALUE!</v>
      </c>
      <c r="CG45" s="6" t="e">
        <f ca="1">IF($BI45="",SUMIF(Elasticities!$B$5:$B$52,Demands_tra!$BH45,Elasticities!Z$5:Z$52),SUMIF(Elasticities!$B$5:$B$52,Demands_tra!$BI45,Elasticities!Z$5:Z$52))</f>
        <v>#VALUE!</v>
      </c>
      <c r="CH45" s="6" t="e">
        <f ca="1">IF($BI45="",SUMIF(Elasticities!$B$5:$B$52,Demands_tra!$BH45,Elasticities!AA$5:AA$52),SUMIF(Elasticities!$B$5:$B$52,Demands_tra!$BI45,Elasticities!AA$5:AA$52))</f>
        <v>#VALUE!</v>
      </c>
      <c r="CI45" s="6" t="e">
        <f ca="1">IF($BI45="",SUMIF(Elasticities!$B$5:$B$52,Demands_tra!$BH45,Elasticities!AB$5:AB$52),SUMIF(Elasticities!$B$5:$B$52,Demands_tra!$BI45,Elasticities!AB$5:AB$52))</f>
        <v>#VALUE!</v>
      </c>
    </row>
    <row r="46" spans="1:87">
      <c r="A46" t="str">
        <f>IF(BYDem_tra!B45="","\I:",BYDem_tra!B45)</f>
        <v>Austria</v>
      </c>
      <c r="B46" t="str">
        <f>BYDem_tra!E45</f>
        <v>Trd_3w</v>
      </c>
      <c r="C46" t="str">
        <f t="shared" si="43"/>
        <v>Trd_3w</v>
      </c>
      <c r="D46" s="3">
        <f>SUMIFS(BYDem_tra!$M$2:$M$2000,BYDem_tra!$B$2:$B$2000,Demands_tra!$A46,BYDem_tra!$E$2:$E$2000,Demands_tra!$B46)</f>
        <v>0.195</v>
      </c>
      <c r="E46" s="3">
        <f ca="1" t="shared" si="27"/>
        <v>0.19550364533803</v>
      </c>
      <c r="F46" s="3">
        <f ca="1" t="shared" si="28"/>
        <v>0.197981746643663</v>
      </c>
      <c r="G46" s="3">
        <f ca="1" t="shared" si="29"/>
        <v>0.199013925650771</v>
      </c>
      <c r="H46" s="3">
        <f ca="1" t="shared" si="30"/>
        <v>0.199777723159018</v>
      </c>
      <c r="I46" s="3">
        <f ca="1" t="shared" si="31"/>
        <v>0.200397826496335</v>
      </c>
      <c r="J46" s="3">
        <f ca="1" t="shared" si="32"/>
        <v>0.201046985148103</v>
      </c>
      <c r="K46" s="3">
        <f ca="1" t="shared" si="33"/>
        <v>0.201613829865979</v>
      </c>
      <c r="L46" s="3">
        <f ca="1" t="shared" si="34"/>
        <v>0.201842075600936</v>
      </c>
      <c r="M46" s="3">
        <f ca="1" t="shared" si="35"/>
        <v>0.201789659216442</v>
      </c>
      <c r="N46" s="3">
        <f ca="1" t="shared" si="36"/>
        <v>0.201483209946068</v>
      </c>
      <c r="O46" s="3">
        <f ca="1" t="shared" si="37"/>
        <v>0.201142617214116</v>
      </c>
      <c r="P46" s="3">
        <f ca="1" t="shared" si="38"/>
        <v>0.200710384503445</v>
      </c>
      <c r="Q46" s="3">
        <f ca="1" t="shared" si="39"/>
        <v>0.199984961488533</v>
      </c>
      <c r="R46" s="3">
        <f ca="1" t="shared" si="40"/>
        <v>0.198874153643298</v>
      </c>
      <c r="S46" s="3">
        <f ca="1" t="shared" si="41"/>
        <v>0.197455211615</v>
      </c>
      <c r="T46" s="3">
        <f ca="1" t="shared" si="42"/>
        <v>0.195850646598538</v>
      </c>
      <c r="U46" s="3">
        <f ca="1" t="shared" si="26"/>
        <v>0.194137647594526</v>
      </c>
      <c r="V46" s="3" t="e">
        <f ca="1" t="shared" si="18"/>
        <v>#VALUE!</v>
      </c>
      <c r="W46" s="3" t="e">
        <f ca="1" t="shared" si="19"/>
        <v>#DIV/0!</v>
      </c>
      <c r="X46" s="3" t="e">
        <f ca="1" t="shared" si="20"/>
        <v>#DIV/0!</v>
      </c>
      <c r="Y46" s="3" t="e">
        <f ca="1" t="shared" si="21"/>
        <v>#DIV/0!</v>
      </c>
      <c r="Z46" s="3" t="e">
        <f ca="1" t="shared" si="22"/>
        <v>#DIV/0!</v>
      </c>
      <c r="AA46" s="3" t="e">
        <f ca="1" t="shared" si="23"/>
        <v>#DIV/0!</v>
      </c>
      <c r="AB46" s="3" t="e">
        <f ca="1" t="shared" si="24"/>
        <v>#DIV/0!</v>
      </c>
      <c r="AC46" s="3" t="e">
        <f ca="1" t="shared" si="25"/>
        <v>#DIV/0!</v>
      </c>
      <c r="AE46" s="34" t="str">
        <f ca="1">VLOOKUP($C46,'Default drvr and elast'!$A$4:$C$49,MATCH(VLOOKUP(A46,Classification!$B$4:$D$99,2,FALSE),'Default drvr and elast'!$A$3:$C$3,0),FALSE)</f>
        <v>POP</v>
      </c>
      <c r="AF46" s="4"/>
      <c r="AG46" s="6">
        <f ca="1">IF($AF46="",SUMIFS('Growth rates'!D$4:D$922,'Growth rates'!$B$4:$B$922,Demands_tra!$A46,'Growth rates'!$C$4:$C$922,$AE46),SUMIFS('Growth rates'!D$4:D$922,'Growth rates'!$B$4:$B$922,Demands_tra!$A46,'Growth rates'!$C$4:$C$922,$AF46))</f>
        <v>1</v>
      </c>
      <c r="AH46" s="6">
        <f ca="1">IF($AF46="",SUMIFS('Growth rates'!E$4:E$922,'Growth rates'!$B$4:$B$922,Demands_tra!$A46,'Growth rates'!$C$4:$C$922,$AE46),SUMIFS('Growth rates'!E$4:E$922,'Growth rates'!$B$4:$B$922,Demands_tra!$A46,'Growth rates'!$C$4:$C$922,$AF46))</f>
        <v>1.00323836883231</v>
      </c>
      <c r="AI46" s="6">
        <f ca="1">IF($AF46="",SUMIFS('Growth rates'!F$4:F$922,'Growth rates'!$B$4:$B$922,Demands_tra!$A46,'Growth rates'!$C$4:$C$922,$AE46),SUMIFS('Growth rates'!F$4:F$922,'Growth rates'!$B$4:$B$922,Demands_tra!$A46,'Growth rates'!$C$4:$C$922,$AF46))</f>
        <v>1.01943021299387</v>
      </c>
      <c r="AJ46" s="6">
        <f ca="1">IF($AF46="",SUMIFS('Growth rates'!G$4:G$922,'Growth rates'!$B$4:$B$922,Demands_tra!$A46,'Growth rates'!$C$4:$C$922,$AE46),SUMIFS('Growth rates'!G$4:G$922,'Growth rates'!$B$4:$B$922,Demands_tra!$A46,'Growth rates'!$C$4:$C$922,$AF46))</f>
        <v>1.02630425158199</v>
      </c>
      <c r="AK46" s="6">
        <f ca="1">IF($AF46="",SUMIFS('Growth rates'!H$4:H$922,'Growth rates'!$B$4:$B$922,Demands_tra!$A46,'Growth rates'!$C$4:$C$922,$AE46),SUMIFS('Growth rates'!H$4:H$922,'Growth rates'!$B$4:$B$922,Demands_tra!$A46,'Growth rates'!$C$4:$C$922,$AF46))</f>
        <v>1.03148032182615</v>
      </c>
      <c r="AL46" s="6">
        <f ca="1">IF($AF46="",SUMIFS('Growth rates'!I$4:I$922,'Growth rates'!$B$4:$B$922,Demands_tra!$A46,'Growth rates'!$C$4:$C$922,$AE46),SUMIFS('Growth rates'!I$4:I$922,'Growth rates'!$B$4:$B$922,Demands_tra!$A46,'Growth rates'!$C$4:$C$922,$AF46))</f>
        <v>1.03575618143882</v>
      </c>
      <c r="AM46" s="6">
        <f ca="1">IF($AF46="",SUMIFS('Growth rates'!J$4:J$922,'Growth rates'!$B$4:$B$922,Demands_tra!$A46,'Growth rates'!$C$4:$C$922,$AE46),SUMIFS('Growth rates'!J$4:J$922,'Growth rates'!$B$4:$B$922,Demands_tra!$A46,'Growth rates'!$C$4:$C$922,$AF46))</f>
        <v>1.04031122243802</v>
      </c>
      <c r="AN46" s="6">
        <f ca="1">IF($AF46="",SUMIFS('Growth rates'!K$4:K$922,'Growth rates'!$B$4:$B$922,Demands_tra!$A46,'Growth rates'!$C$4:$C$922,$AE46),SUMIFS('Growth rates'!K$4:K$922,'Growth rates'!$B$4:$B$922,Demands_tra!$A46,'Growth rates'!$C$4:$C$922,$AF46))</f>
        <v>1.04436031057323</v>
      </c>
      <c r="AO46" s="6">
        <f ca="1">IF($AF46="",SUMIFS('Growth rates'!L$4:L$922,'Growth rates'!$B$4:$B$922,Demands_tra!$A46,'Growth rates'!$C$4:$C$922,$AE46),SUMIFS('Growth rates'!L$4:L$922,'Growth rates'!$B$4:$B$922,Demands_tra!$A46,'Growth rates'!$C$4:$C$922,$AF46))</f>
        <v>1.0460204085313</v>
      </c>
      <c r="AP46" s="6">
        <f ca="1">IF($AF46="",SUMIFS('Growth rates'!M$4:M$922,'Growth rates'!$B$4:$B$922,Demands_tra!$A46,'Growth rates'!$C$4:$C$922,$AE46),SUMIFS('Growth rates'!M$4:M$922,'Growth rates'!$B$4:$B$922,Demands_tra!$A46,'Growth rates'!$C$4:$C$922,$AF46))</f>
        <v>1.04563234978531</v>
      </c>
      <c r="AQ46" s="6">
        <f ca="1">IF($AF46="",SUMIFS('Growth rates'!N$4:N$922,'Growth rates'!$B$4:$B$922,Demands_tra!$A46,'Growth rates'!$C$4:$C$922,$AE46),SUMIFS('Growth rates'!N$4:N$922,'Growth rates'!$B$4:$B$922,Demands_tra!$A46,'Growth rates'!$C$4:$C$922,$AF46))</f>
        <v>1.0433225943739</v>
      </c>
      <c r="AR46" s="6">
        <f ca="1">IF($AF46="",SUMIFS('Growth rates'!O$4:O$922,'Growth rates'!$B$4:$B$922,Demands_tra!$A46,'Growth rates'!$C$4:$C$922,$AE46),SUMIFS('Growth rates'!O$4:O$922,'Growth rates'!$B$4:$B$922,Demands_tra!$A46,'Growth rates'!$C$4:$C$922,$AF46))</f>
        <v>1.04070976316582</v>
      </c>
      <c r="AS46" s="6">
        <f ca="1">IF($AF46="",SUMIFS('Growth rates'!P$4:P$922,'Growth rates'!$B$4:$B$922,Demands_tra!$A46,'Growth rates'!$C$4:$C$922,$AE46),SUMIFS('Growth rates'!P$4:P$922,'Growth rates'!$B$4:$B$922,Demands_tra!$A46,'Growth rates'!$C$4:$C$922,$AF46))</f>
        <v>1.03733411418462</v>
      </c>
      <c r="AT46" s="6">
        <f ca="1">IF($AF46="",SUMIFS('Growth rates'!Q$4:Q$922,'Growth rates'!$B$4:$B$922,Demands_tra!$A46,'Growth rates'!$C$4:$C$922,$AE46),SUMIFS('Growth rates'!Q$4:Q$922,'Growth rates'!$B$4:$B$922,Demands_tra!$A46,'Growth rates'!$C$4:$C$922,$AF46))</f>
        <v>1.03156609374183</v>
      </c>
      <c r="AU46" s="6">
        <f ca="1">IF($AF46="",SUMIFS('Growth rates'!R$4:R$922,'Growth rates'!$B$4:$B$922,Demands_tra!$A46,'Growth rates'!$C$4:$C$922,$AE46),SUMIFS('Growth rates'!R$4:R$922,'Growth rates'!$B$4:$B$922,Demands_tra!$A46,'Growth rates'!$C$4:$C$922,$AF46))</f>
        <v>1.02257818882174</v>
      </c>
      <c r="AV46" s="6">
        <f ca="1">IF($AF46="",SUMIFS('Growth rates'!S$4:S$922,'Growth rates'!$B$4:$B$922,Demands_tra!$A46,'Growth rates'!$C$4:$C$922,$AE46),SUMIFS('Growth rates'!S$4:S$922,'Growth rates'!$B$4:$B$922,Demands_tra!$A46,'Growth rates'!$C$4:$C$922,$AF46))</f>
        <v>1.01090464236831</v>
      </c>
      <c r="AW46" s="6">
        <f ca="1">IF($AF46="",SUMIFS('Growth rates'!T$4:T$922,'Growth rates'!$B$4:$B$922,Demands_tra!$A46,'Growth rates'!$C$4:$C$922,$AE46),SUMIFS('Growth rates'!T$4:T$922,'Growth rates'!$B$4:$B$922,Demands_tra!$A46,'Growth rates'!$C$4:$C$922,$AF46))</f>
        <v>0.997492664866922</v>
      </c>
      <c r="AX46" s="6">
        <f ca="1">IF($AF46="",SUMIFS('Growth rates'!U$4:U$922,'Growth rates'!$B$4:$B$922,Demands_tra!$A46,'Growth rates'!$C$4:$C$922,$AE46),SUMIFS('Growth rates'!U$4:U$922,'Growth rates'!$B$4:$B$922,Demands_tra!$A46,'Growth rates'!$C$4:$C$922,$AF46))</f>
        <v>0.982951789195398</v>
      </c>
      <c r="AY46" s="6">
        <f ca="1">IF($AF46="",SUMIFS('Growth rates'!V$4:V$922,'Growth rates'!$B$4:$B$922,Demands_tra!$A46,'Growth rates'!$C$4:$C$922,$AE46),SUMIFS('Growth rates'!V$4:V$922,'Growth rates'!$B$4:$B$922,Demands_tra!$A46,'Growth rates'!$C$4:$C$922,$AF46))</f>
        <v>0</v>
      </c>
      <c r="AZ46" s="6">
        <f ca="1">IF($AF46="",SUMIFS('Growth rates'!W$4:W$922,'Growth rates'!$B$4:$B$922,Demands_tra!$A46,'Growth rates'!$C$4:$C$922,$AE46),SUMIFS('Growth rates'!W$4:W$922,'Growth rates'!$B$4:$B$922,Demands_tra!$A46,'Growth rates'!$C$4:$C$922,$AF46))</f>
        <v>0</v>
      </c>
      <c r="BA46" s="6">
        <f ca="1">IF($AF46="",SUMIFS('Growth rates'!X$4:X$922,'Growth rates'!$B$4:$B$922,Demands_tra!$A46,'Growth rates'!$C$4:$C$922,$AE46),SUMIFS('Growth rates'!X$4:X$922,'Growth rates'!$B$4:$B$922,Demands_tra!$A46,'Growth rates'!$C$4:$C$922,$AF46))</f>
        <v>0</v>
      </c>
      <c r="BB46" s="6">
        <f ca="1">IF($AF46="",SUMIFS('Growth rates'!Y$4:Y$922,'Growth rates'!$B$4:$B$922,Demands_tra!$A46,'Growth rates'!$C$4:$C$922,$AE46),SUMIFS('Growth rates'!Y$4:Y$922,'Growth rates'!$B$4:$B$922,Demands_tra!$A46,'Growth rates'!$C$4:$C$922,$AF46))</f>
        <v>0</v>
      </c>
      <c r="BC46" s="6">
        <f ca="1">IF($AF46="",SUMIFS('Growth rates'!Z$4:Z$922,'Growth rates'!$B$4:$B$922,Demands_tra!$A46,'Growth rates'!$C$4:$C$922,$AE46),SUMIFS('Growth rates'!Z$4:Z$922,'Growth rates'!$B$4:$B$922,Demands_tra!$A46,'Growth rates'!$C$4:$C$922,$AF46))</f>
        <v>0</v>
      </c>
      <c r="BD46" s="6">
        <f ca="1">IF($AF46="",SUMIFS('Growth rates'!AA$4:AA$922,'Growth rates'!$B$4:$B$922,Demands_tra!$A46,'Growth rates'!$C$4:$C$922,$AE46),SUMIFS('Growth rates'!AA$4:AA$922,'Growth rates'!$B$4:$B$922,Demands_tra!$A46,'Growth rates'!$C$4:$C$922,$AF46))</f>
        <v>0</v>
      </c>
      <c r="BE46" s="6">
        <f ca="1">IF($AF46="",SUMIFS('Growth rates'!AB$4:AB$922,'Growth rates'!$B$4:$B$922,Demands_tra!$A46,'Growth rates'!$C$4:$C$922,$AE46),SUMIFS('Growth rates'!AB$4:AB$922,'Growth rates'!$B$4:$B$922,Demands_tra!$A46,'Growth rates'!$C$4:$C$922,$AF46))</f>
        <v>0</v>
      </c>
      <c r="BF46" s="6">
        <f ca="1">IF($AF46="",SUMIFS('Growth rates'!AC$4:AC$922,'Growth rates'!$B$4:$B$922,Demands_tra!$A46,'Growth rates'!$C$4:$C$922,$AE46),SUMIFS('Growth rates'!AC$4:AC$922,'Growth rates'!$B$4:$B$922,Demands_tra!$A46,'Growth rates'!$C$4:$C$922,$AF46))</f>
        <v>0</v>
      </c>
      <c r="BH46" t="str">
        <f ca="1">VLOOKUP($C46,'Default drvr and elast'!$A$4:$F$49,MATCH(VLOOKUP(A46,Classification!$B$4:$D$42,3,FALSE),'Default drvr and elast'!$D$3:$F$3,0)+3,FALSE)</f>
        <v>Med2</v>
      </c>
      <c r="BJ46" s="6">
        <f ca="1">IF($BI46="",SUMIF(Elasticities!$B$5:$B$52,Demands_tra!$BH46,Elasticities!C$5:C$52),SUMIF(Elasticities!$B$5:$B$52,Demands_tra!$BI46,Elasticities!C$5:C$52))</f>
        <v>0.799999999999989</v>
      </c>
      <c r="BK46" s="6">
        <f ca="1">IF($BI46="",SUMIF(Elasticities!$B$5:$B$52,Demands_tra!$BH46,Elasticities!D$5:D$52),SUMIF(Elasticities!$B$5:$B$52,Demands_tra!$BI46,Elasticities!D$5:D$52))</f>
        <v>0.797560975609746</v>
      </c>
      <c r="BL46" s="6">
        <f ca="1">IF($BI46="",SUMIF(Elasticities!$B$5:$B$52,Demands_tra!$BH46,Elasticities!E$5:E$52),SUMIF(Elasticities!$B$5:$B$52,Demands_tra!$BI46,Elasticities!E$5:E$52))</f>
        <v>0.785365853658527</v>
      </c>
      <c r="BM46" s="6">
        <f ca="1">IF($BI46="",SUMIF(Elasticities!$B$5:$B$52,Demands_tra!$BH46,Elasticities!F$5:F$52),SUMIF(Elasticities!$B$5:$B$52,Demands_tra!$BI46,Elasticities!F$5:F$52))</f>
        <v>0.773170731707307</v>
      </c>
      <c r="BN46" s="6">
        <f ca="1">IF($BI46="",SUMIF(Elasticities!$B$5:$B$52,Demands_tra!$BH46,Elasticities!G$5:G$52),SUMIF(Elasticities!$B$5:$B$52,Demands_tra!$BI46,Elasticities!G$5:G$52))</f>
        <v>0.760975609756088</v>
      </c>
      <c r="BO46" s="6">
        <f ca="1">IF($BI46="",SUMIF(Elasticities!$B$5:$B$52,Demands_tra!$BH46,Elasticities!H$5:H$52),SUMIF(Elasticities!$B$5:$B$52,Demands_tra!$BI46,Elasticities!H$5:H$52))</f>
        <v>0.748780487804868</v>
      </c>
      <c r="BP46" s="6">
        <f ca="1">IF($BI46="",SUMIF(Elasticities!$B$5:$B$52,Demands_tra!$BH46,Elasticities!I$5:I$52),SUMIF(Elasticities!$B$5:$B$52,Demands_tra!$BI46,Elasticities!I$5:I$52))</f>
        <v>0.736585365853649</v>
      </c>
      <c r="BQ46" s="6">
        <f ca="1">IF($BI46="",SUMIF(Elasticities!$B$5:$B$52,Demands_tra!$BH46,Elasticities!J$5:J$52),SUMIF(Elasticities!$B$5:$B$52,Demands_tra!$BI46,Elasticities!J$5:J$52))</f>
        <v>0.724390243902429</v>
      </c>
      <c r="BR46" s="6">
        <f ca="1">IF($BI46="",SUMIF(Elasticities!$B$5:$B$52,Demands_tra!$BH46,Elasticities!K$5:K$52),SUMIF(Elasticities!$B$5:$B$52,Demands_tra!$BI46,Elasticities!K$5:K$52))</f>
        <v>0.71219512195121</v>
      </c>
      <c r="BS46" s="6">
        <f ca="1">IF($BI46="",SUMIF(Elasticities!$B$5:$B$52,Demands_tra!$BH46,Elasticities!L$5:L$52),SUMIF(Elasticities!$B$5:$B$52,Demands_tra!$BI46,Elasticities!L$5:L$52))</f>
        <v>0.699999999999997</v>
      </c>
      <c r="BT46" s="6">
        <f ca="1">IF($BI46="",SUMIF(Elasticities!$B$5:$B$52,Demands_tra!$BH46,Elasticities!M$5:M$52),SUMIF(Elasticities!$B$5:$B$52,Demands_tra!$BI46,Elasticities!M$5:M$52))</f>
        <v>0.687499999999996</v>
      </c>
      <c r="BU46" s="6">
        <f ca="1">IF($BI46="",SUMIF(Elasticities!$B$5:$B$52,Demands_tra!$BH46,Elasticities!N$5:N$52),SUMIF(Elasticities!$B$5:$B$52,Demands_tra!$BI46,Elasticities!N$5:N$52))</f>
        <v>0.674999999999996</v>
      </c>
      <c r="BV46" s="6">
        <f ca="1">IF($BI46="",SUMIF(Elasticities!$B$5:$B$52,Demands_tra!$BH46,Elasticities!O$5:O$52),SUMIF(Elasticities!$B$5:$B$52,Demands_tra!$BI46,Elasticities!O$5:O$52))</f>
        <v>0.662499999999996</v>
      </c>
      <c r="BW46" s="6">
        <f ca="1">IF($BI46="",SUMIF(Elasticities!$B$5:$B$52,Demands_tra!$BH46,Elasticities!P$5:P$52),SUMIF(Elasticities!$B$5:$B$52,Demands_tra!$BI46,Elasticities!P$5:P$52))</f>
        <v>0.649999999999997</v>
      </c>
      <c r="BX46" s="6">
        <f ca="1">IF($BI46="",SUMIF(Elasticities!$B$5:$B$52,Demands_tra!$BH46,Elasticities!Q$5:Q$52),SUMIF(Elasticities!$B$5:$B$52,Demands_tra!$BI46,Elasticities!Q$5:Q$52))</f>
        <v>0.637499999999997</v>
      </c>
      <c r="BY46" s="6">
        <f ca="1">IF($BI46="",SUMIF(Elasticities!$B$5:$B$52,Demands_tra!$BH46,Elasticities!R$5:R$52),SUMIF(Elasticities!$B$5:$B$52,Demands_tra!$BI46,Elasticities!R$5:R$52))</f>
        <v>0.624999999999996</v>
      </c>
      <c r="BZ46" s="6">
        <f ca="1">IF($BI46="",SUMIF(Elasticities!$B$5:$B$52,Demands_tra!$BH46,Elasticities!S$5:S$52),SUMIF(Elasticities!$B$5:$B$52,Demands_tra!$BI46,Elasticities!S$5:S$52))</f>
        <v>0.612499999999996</v>
      </c>
      <c r="CA46" s="6">
        <f ca="1">IF($BI46="",SUMIF(Elasticities!$B$5:$B$52,Demands_tra!$BH46,Elasticities!T$5:T$52),SUMIF(Elasticities!$B$5:$B$52,Demands_tra!$BI46,Elasticities!T$5:T$52))</f>
        <v>0.599999999999996</v>
      </c>
      <c r="CB46" s="6" t="e">
        <f ca="1">IF($BI46="",SUMIF(Elasticities!$B$5:$B$52,Demands_tra!$BH46,Elasticities!U$5:U$52),SUMIF(Elasticities!$B$5:$B$52,Demands_tra!$BI46,Elasticities!U$5:U$52))</f>
        <v>#VALUE!</v>
      </c>
      <c r="CC46" s="6" t="e">
        <f ca="1">IF($BI46="",SUMIF(Elasticities!$B$5:$B$52,Demands_tra!$BH46,Elasticities!V$5:V$52),SUMIF(Elasticities!$B$5:$B$52,Demands_tra!$BI46,Elasticities!V$5:V$52))</f>
        <v>#VALUE!</v>
      </c>
      <c r="CD46" s="6" t="e">
        <f ca="1">IF($BI46="",SUMIF(Elasticities!$B$5:$B$52,Demands_tra!$BH46,Elasticities!W$5:W$52),SUMIF(Elasticities!$B$5:$B$52,Demands_tra!$BI46,Elasticities!W$5:W$52))</f>
        <v>#VALUE!</v>
      </c>
      <c r="CE46" s="6" t="e">
        <f ca="1">IF($BI46="",SUMIF(Elasticities!$B$5:$B$52,Demands_tra!$BH46,Elasticities!X$5:X$52),SUMIF(Elasticities!$B$5:$B$52,Demands_tra!$BI46,Elasticities!X$5:X$52))</f>
        <v>#VALUE!</v>
      </c>
      <c r="CF46" s="6" t="e">
        <f ca="1">IF($BI46="",SUMIF(Elasticities!$B$5:$B$52,Demands_tra!$BH46,Elasticities!Y$5:Y$52),SUMIF(Elasticities!$B$5:$B$52,Demands_tra!$BI46,Elasticities!Y$5:Y$52))</f>
        <v>#VALUE!</v>
      </c>
      <c r="CG46" s="6" t="e">
        <f ca="1">IF($BI46="",SUMIF(Elasticities!$B$5:$B$52,Demands_tra!$BH46,Elasticities!Z$5:Z$52),SUMIF(Elasticities!$B$5:$B$52,Demands_tra!$BI46,Elasticities!Z$5:Z$52))</f>
        <v>#VALUE!</v>
      </c>
      <c r="CH46" s="6" t="e">
        <f ca="1">IF($BI46="",SUMIF(Elasticities!$B$5:$B$52,Demands_tra!$BH46,Elasticities!AA$5:AA$52),SUMIF(Elasticities!$B$5:$B$52,Demands_tra!$BI46,Elasticities!AA$5:AA$52))</f>
        <v>#VALUE!</v>
      </c>
      <c r="CI46" s="6" t="e">
        <f ca="1">IF($BI46="",SUMIF(Elasticities!$B$5:$B$52,Demands_tra!$BH46,Elasticities!AB$5:AB$52),SUMIF(Elasticities!$B$5:$B$52,Demands_tra!$BI46,Elasticities!AB$5:AB$52))</f>
        <v>#VALUE!</v>
      </c>
    </row>
    <row r="47" spans="1:87">
      <c r="A47" t="str">
        <f>IF(BYDem_tra!B46="","\I:",BYDem_tra!B46)</f>
        <v>Austria</v>
      </c>
      <c r="B47" t="str">
        <f>BYDem_tra!E46</f>
        <v>Trd_bus</v>
      </c>
      <c r="C47" t="str">
        <f t="shared" si="43"/>
        <v>Trd_bus</v>
      </c>
      <c r="D47" s="3">
        <f>SUMIFS(BYDem_tra!$M$2:$M$2000,BYDem_tra!$B$2:$B$2000,Demands_tra!$A47,BYDem_tra!$E$2:$E$2000,Demands_tra!$B47)</f>
        <v>0.77</v>
      </c>
      <c r="E47" s="3">
        <f ca="1" t="shared" si="27"/>
        <v>0.771988753386068</v>
      </c>
      <c r="F47" s="3">
        <f ca="1" t="shared" si="28"/>
        <v>0.781774076490361</v>
      </c>
      <c r="G47" s="3">
        <f ca="1" t="shared" si="29"/>
        <v>0.78584986026202</v>
      </c>
      <c r="H47" s="3">
        <f ca="1" t="shared" si="30"/>
        <v>0.788865881192018</v>
      </c>
      <c r="I47" s="3">
        <f ca="1" t="shared" si="31"/>
        <v>0.791314494370144</v>
      </c>
      <c r="J47" s="3">
        <f ca="1" t="shared" si="32"/>
        <v>0.793877838789944</v>
      </c>
      <c r="K47" s="3">
        <f ca="1" t="shared" si="33"/>
        <v>0.796116148701556</v>
      </c>
      <c r="L47" s="3">
        <f ca="1" t="shared" si="34"/>
        <v>0.7970174267319</v>
      </c>
      <c r="M47" s="3">
        <f ca="1" t="shared" si="35"/>
        <v>0.796810449213644</v>
      </c>
      <c r="N47" s="3">
        <f ca="1" t="shared" si="36"/>
        <v>0.795600367479343</v>
      </c>
      <c r="O47" s="3">
        <f ca="1" t="shared" si="37"/>
        <v>0.794255462845482</v>
      </c>
      <c r="P47" s="3">
        <f ca="1" t="shared" si="38"/>
        <v>0.792548697782836</v>
      </c>
      <c r="Q47" s="3">
        <f ca="1" t="shared" si="39"/>
        <v>0.789684206903439</v>
      </c>
      <c r="R47" s="3">
        <f ca="1" t="shared" si="40"/>
        <v>0.785297940027381</v>
      </c>
      <c r="S47" s="3">
        <f ca="1" t="shared" si="41"/>
        <v>0.779694938172052</v>
      </c>
      <c r="T47" s="3">
        <f ca="1" t="shared" si="42"/>
        <v>0.773358963491664</v>
      </c>
      <c r="U47" s="3">
        <f ca="1" t="shared" si="26"/>
        <v>0.766594813578386</v>
      </c>
      <c r="V47" s="3" t="e">
        <f ca="1" t="shared" si="18"/>
        <v>#VALUE!</v>
      </c>
      <c r="W47" s="3" t="e">
        <f ca="1" t="shared" si="19"/>
        <v>#DIV/0!</v>
      </c>
      <c r="X47" s="3" t="e">
        <f ca="1" t="shared" si="20"/>
        <v>#DIV/0!</v>
      </c>
      <c r="Y47" s="3" t="e">
        <f ca="1" t="shared" si="21"/>
        <v>#DIV/0!</v>
      </c>
      <c r="Z47" s="3" t="e">
        <f ca="1" t="shared" si="22"/>
        <v>#DIV/0!</v>
      </c>
      <c r="AA47" s="3" t="e">
        <f ca="1" t="shared" si="23"/>
        <v>#DIV/0!</v>
      </c>
      <c r="AB47" s="3" t="e">
        <f ca="1" t="shared" si="24"/>
        <v>#DIV/0!</v>
      </c>
      <c r="AC47" s="3" t="e">
        <f ca="1" t="shared" si="25"/>
        <v>#DIV/0!</v>
      </c>
      <c r="AE47" s="34" t="str">
        <f ca="1">VLOOKUP($C47,'Default drvr and elast'!$A$4:$C$49,MATCH(VLOOKUP(A47,Classification!$B$4:$D$99,2,FALSE),'Default drvr and elast'!$A$3:$C$3,0),FALSE)</f>
        <v>POP</v>
      </c>
      <c r="AF47" s="4"/>
      <c r="AG47" s="6">
        <f ca="1">IF($AF47="",SUMIFS('Growth rates'!D$4:D$922,'Growth rates'!$B$4:$B$922,Demands_tra!$A47,'Growth rates'!$C$4:$C$922,$AE47),SUMIFS('Growth rates'!D$4:D$922,'Growth rates'!$B$4:$B$922,Demands_tra!$A47,'Growth rates'!$C$4:$C$922,$AF47))</f>
        <v>1</v>
      </c>
      <c r="AH47" s="6">
        <f ca="1">IF($AF47="",SUMIFS('Growth rates'!E$4:E$922,'Growth rates'!$B$4:$B$922,Demands_tra!$A47,'Growth rates'!$C$4:$C$922,$AE47),SUMIFS('Growth rates'!E$4:E$922,'Growth rates'!$B$4:$B$922,Demands_tra!$A47,'Growth rates'!$C$4:$C$922,$AF47))</f>
        <v>1.00323836883231</v>
      </c>
      <c r="AI47" s="6">
        <f ca="1">IF($AF47="",SUMIFS('Growth rates'!F$4:F$922,'Growth rates'!$B$4:$B$922,Demands_tra!$A47,'Growth rates'!$C$4:$C$922,$AE47),SUMIFS('Growth rates'!F$4:F$922,'Growth rates'!$B$4:$B$922,Demands_tra!$A47,'Growth rates'!$C$4:$C$922,$AF47))</f>
        <v>1.01943021299387</v>
      </c>
      <c r="AJ47" s="6">
        <f ca="1">IF($AF47="",SUMIFS('Growth rates'!G$4:G$922,'Growth rates'!$B$4:$B$922,Demands_tra!$A47,'Growth rates'!$C$4:$C$922,$AE47),SUMIFS('Growth rates'!G$4:G$922,'Growth rates'!$B$4:$B$922,Demands_tra!$A47,'Growth rates'!$C$4:$C$922,$AF47))</f>
        <v>1.02630425158199</v>
      </c>
      <c r="AK47" s="6">
        <f ca="1">IF($AF47="",SUMIFS('Growth rates'!H$4:H$922,'Growth rates'!$B$4:$B$922,Demands_tra!$A47,'Growth rates'!$C$4:$C$922,$AE47),SUMIFS('Growth rates'!H$4:H$922,'Growth rates'!$B$4:$B$922,Demands_tra!$A47,'Growth rates'!$C$4:$C$922,$AF47))</f>
        <v>1.03148032182615</v>
      </c>
      <c r="AL47" s="6">
        <f ca="1">IF($AF47="",SUMIFS('Growth rates'!I$4:I$922,'Growth rates'!$B$4:$B$922,Demands_tra!$A47,'Growth rates'!$C$4:$C$922,$AE47),SUMIFS('Growth rates'!I$4:I$922,'Growth rates'!$B$4:$B$922,Demands_tra!$A47,'Growth rates'!$C$4:$C$922,$AF47))</f>
        <v>1.03575618143882</v>
      </c>
      <c r="AM47" s="6">
        <f ca="1">IF($AF47="",SUMIFS('Growth rates'!J$4:J$922,'Growth rates'!$B$4:$B$922,Demands_tra!$A47,'Growth rates'!$C$4:$C$922,$AE47),SUMIFS('Growth rates'!J$4:J$922,'Growth rates'!$B$4:$B$922,Demands_tra!$A47,'Growth rates'!$C$4:$C$922,$AF47))</f>
        <v>1.04031122243802</v>
      </c>
      <c r="AN47" s="6">
        <f ca="1">IF($AF47="",SUMIFS('Growth rates'!K$4:K$922,'Growth rates'!$B$4:$B$922,Demands_tra!$A47,'Growth rates'!$C$4:$C$922,$AE47),SUMIFS('Growth rates'!K$4:K$922,'Growth rates'!$B$4:$B$922,Demands_tra!$A47,'Growth rates'!$C$4:$C$922,$AF47))</f>
        <v>1.04436031057323</v>
      </c>
      <c r="AO47" s="6">
        <f ca="1">IF($AF47="",SUMIFS('Growth rates'!L$4:L$922,'Growth rates'!$B$4:$B$922,Demands_tra!$A47,'Growth rates'!$C$4:$C$922,$AE47),SUMIFS('Growth rates'!L$4:L$922,'Growth rates'!$B$4:$B$922,Demands_tra!$A47,'Growth rates'!$C$4:$C$922,$AF47))</f>
        <v>1.0460204085313</v>
      </c>
      <c r="AP47" s="6">
        <f ca="1">IF($AF47="",SUMIFS('Growth rates'!M$4:M$922,'Growth rates'!$B$4:$B$922,Demands_tra!$A47,'Growth rates'!$C$4:$C$922,$AE47),SUMIFS('Growth rates'!M$4:M$922,'Growth rates'!$B$4:$B$922,Demands_tra!$A47,'Growth rates'!$C$4:$C$922,$AF47))</f>
        <v>1.04563234978531</v>
      </c>
      <c r="AQ47" s="6">
        <f ca="1">IF($AF47="",SUMIFS('Growth rates'!N$4:N$922,'Growth rates'!$B$4:$B$922,Demands_tra!$A47,'Growth rates'!$C$4:$C$922,$AE47),SUMIFS('Growth rates'!N$4:N$922,'Growth rates'!$B$4:$B$922,Demands_tra!$A47,'Growth rates'!$C$4:$C$922,$AF47))</f>
        <v>1.0433225943739</v>
      </c>
      <c r="AR47" s="6">
        <f ca="1">IF($AF47="",SUMIFS('Growth rates'!O$4:O$922,'Growth rates'!$B$4:$B$922,Demands_tra!$A47,'Growth rates'!$C$4:$C$922,$AE47),SUMIFS('Growth rates'!O$4:O$922,'Growth rates'!$B$4:$B$922,Demands_tra!$A47,'Growth rates'!$C$4:$C$922,$AF47))</f>
        <v>1.04070976316582</v>
      </c>
      <c r="AS47" s="6">
        <f ca="1">IF($AF47="",SUMIFS('Growth rates'!P$4:P$922,'Growth rates'!$B$4:$B$922,Demands_tra!$A47,'Growth rates'!$C$4:$C$922,$AE47),SUMIFS('Growth rates'!P$4:P$922,'Growth rates'!$B$4:$B$922,Demands_tra!$A47,'Growth rates'!$C$4:$C$922,$AF47))</f>
        <v>1.03733411418462</v>
      </c>
      <c r="AT47" s="6">
        <f ca="1">IF($AF47="",SUMIFS('Growth rates'!Q$4:Q$922,'Growth rates'!$B$4:$B$922,Demands_tra!$A47,'Growth rates'!$C$4:$C$922,$AE47),SUMIFS('Growth rates'!Q$4:Q$922,'Growth rates'!$B$4:$B$922,Demands_tra!$A47,'Growth rates'!$C$4:$C$922,$AF47))</f>
        <v>1.03156609374183</v>
      </c>
      <c r="AU47" s="6">
        <f ca="1">IF($AF47="",SUMIFS('Growth rates'!R$4:R$922,'Growth rates'!$B$4:$B$922,Demands_tra!$A47,'Growth rates'!$C$4:$C$922,$AE47),SUMIFS('Growth rates'!R$4:R$922,'Growth rates'!$B$4:$B$922,Demands_tra!$A47,'Growth rates'!$C$4:$C$922,$AF47))</f>
        <v>1.02257818882174</v>
      </c>
      <c r="AV47" s="6">
        <f ca="1">IF($AF47="",SUMIFS('Growth rates'!S$4:S$922,'Growth rates'!$B$4:$B$922,Demands_tra!$A47,'Growth rates'!$C$4:$C$922,$AE47),SUMIFS('Growth rates'!S$4:S$922,'Growth rates'!$B$4:$B$922,Demands_tra!$A47,'Growth rates'!$C$4:$C$922,$AF47))</f>
        <v>1.01090464236831</v>
      </c>
      <c r="AW47" s="6">
        <f ca="1">IF($AF47="",SUMIFS('Growth rates'!T$4:T$922,'Growth rates'!$B$4:$B$922,Demands_tra!$A47,'Growth rates'!$C$4:$C$922,$AE47),SUMIFS('Growth rates'!T$4:T$922,'Growth rates'!$B$4:$B$922,Demands_tra!$A47,'Growth rates'!$C$4:$C$922,$AF47))</f>
        <v>0.997492664866922</v>
      </c>
      <c r="AX47" s="6">
        <f ca="1">IF($AF47="",SUMIFS('Growth rates'!U$4:U$922,'Growth rates'!$B$4:$B$922,Demands_tra!$A47,'Growth rates'!$C$4:$C$922,$AE47),SUMIFS('Growth rates'!U$4:U$922,'Growth rates'!$B$4:$B$922,Demands_tra!$A47,'Growth rates'!$C$4:$C$922,$AF47))</f>
        <v>0.982951789195398</v>
      </c>
      <c r="AY47" s="6">
        <f ca="1">IF($AF47="",SUMIFS('Growth rates'!V$4:V$922,'Growth rates'!$B$4:$B$922,Demands_tra!$A47,'Growth rates'!$C$4:$C$922,$AE47),SUMIFS('Growth rates'!V$4:V$922,'Growth rates'!$B$4:$B$922,Demands_tra!$A47,'Growth rates'!$C$4:$C$922,$AF47))</f>
        <v>0</v>
      </c>
      <c r="AZ47" s="6">
        <f ca="1">IF($AF47="",SUMIFS('Growth rates'!W$4:W$922,'Growth rates'!$B$4:$B$922,Demands_tra!$A47,'Growth rates'!$C$4:$C$922,$AE47),SUMIFS('Growth rates'!W$4:W$922,'Growth rates'!$B$4:$B$922,Demands_tra!$A47,'Growth rates'!$C$4:$C$922,$AF47))</f>
        <v>0</v>
      </c>
      <c r="BA47" s="6">
        <f ca="1">IF($AF47="",SUMIFS('Growth rates'!X$4:X$922,'Growth rates'!$B$4:$B$922,Demands_tra!$A47,'Growth rates'!$C$4:$C$922,$AE47),SUMIFS('Growth rates'!X$4:X$922,'Growth rates'!$B$4:$B$922,Demands_tra!$A47,'Growth rates'!$C$4:$C$922,$AF47))</f>
        <v>0</v>
      </c>
      <c r="BB47" s="6">
        <f ca="1">IF($AF47="",SUMIFS('Growth rates'!Y$4:Y$922,'Growth rates'!$B$4:$B$922,Demands_tra!$A47,'Growth rates'!$C$4:$C$922,$AE47),SUMIFS('Growth rates'!Y$4:Y$922,'Growth rates'!$B$4:$B$922,Demands_tra!$A47,'Growth rates'!$C$4:$C$922,$AF47))</f>
        <v>0</v>
      </c>
      <c r="BC47" s="6">
        <f ca="1">IF($AF47="",SUMIFS('Growth rates'!Z$4:Z$922,'Growth rates'!$B$4:$B$922,Demands_tra!$A47,'Growth rates'!$C$4:$C$922,$AE47),SUMIFS('Growth rates'!Z$4:Z$922,'Growth rates'!$B$4:$B$922,Demands_tra!$A47,'Growth rates'!$C$4:$C$922,$AF47))</f>
        <v>0</v>
      </c>
      <c r="BD47" s="6">
        <f ca="1">IF($AF47="",SUMIFS('Growth rates'!AA$4:AA$922,'Growth rates'!$B$4:$B$922,Demands_tra!$A47,'Growth rates'!$C$4:$C$922,$AE47),SUMIFS('Growth rates'!AA$4:AA$922,'Growth rates'!$B$4:$B$922,Demands_tra!$A47,'Growth rates'!$C$4:$C$922,$AF47))</f>
        <v>0</v>
      </c>
      <c r="BE47" s="6">
        <f ca="1">IF($AF47="",SUMIFS('Growth rates'!AB$4:AB$922,'Growth rates'!$B$4:$B$922,Demands_tra!$A47,'Growth rates'!$C$4:$C$922,$AE47),SUMIFS('Growth rates'!AB$4:AB$922,'Growth rates'!$B$4:$B$922,Demands_tra!$A47,'Growth rates'!$C$4:$C$922,$AF47))</f>
        <v>0</v>
      </c>
      <c r="BF47" s="6">
        <f ca="1">IF($AF47="",SUMIFS('Growth rates'!AC$4:AC$922,'Growth rates'!$B$4:$B$922,Demands_tra!$A47,'Growth rates'!$C$4:$C$922,$AE47),SUMIFS('Growth rates'!AC$4:AC$922,'Growth rates'!$B$4:$B$922,Demands_tra!$A47,'Growth rates'!$C$4:$C$922,$AF47))</f>
        <v>0</v>
      </c>
      <c r="BH47" t="str">
        <f ca="1">VLOOKUP($C47,'Default drvr and elast'!$A$4:$F$49,MATCH(VLOOKUP(A47,Classification!$B$4:$D$42,3,FALSE),'Default drvr and elast'!$D$3:$F$3,0)+3,FALSE)</f>
        <v>Med2</v>
      </c>
      <c r="BJ47" s="6">
        <f ca="1">IF($BI47="",SUMIF(Elasticities!$B$5:$B$52,Demands_tra!$BH47,Elasticities!C$5:C$52),SUMIF(Elasticities!$B$5:$B$52,Demands_tra!$BI47,Elasticities!C$5:C$52))</f>
        <v>0.799999999999989</v>
      </c>
      <c r="BK47" s="6">
        <f ca="1">IF($BI47="",SUMIF(Elasticities!$B$5:$B$52,Demands_tra!$BH47,Elasticities!D$5:D$52),SUMIF(Elasticities!$B$5:$B$52,Demands_tra!$BI47,Elasticities!D$5:D$52))</f>
        <v>0.797560975609746</v>
      </c>
      <c r="BL47" s="6">
        <f ca="1">IF($BI47="",SUMIF(Elasticities!$B$5:$B$52,Demands_tra!$BH47,Elasticities!E$5:E$52),SUMIF(Elasticities!$B$5:$B$52,Demands_tra!$BI47,Elasticities!E$5:E$52))</f>
        <v>0.785365853658527</v>
      </c>
      <c r="BM47" s="6">
        <f ca="1">IF($BI47="",SUMIF(Elasticities!$B$5:$B$52,Demands_tra!$BH47,Elasticities!F$5:F$52),SUMIF(Elasticities!$B$5:$B$52,Demands_tra!$BI47,Elasticities!F$5:F$52))</f>
        <v>0.773170731707307</v>
      </c>
      <c r="BN47" s="6">
        <f ca="1">IF($BI47="",SUMIF(Elasticities!$B$5:$B$52,Demands_tra!$BH47,Elasticities!G$5:G$52),SUMIF(Elasticities!$B$5:$B$52,Demands_tra!$BI47,Elasticities!G$5:G$52))</f>
        <v>0.760975609756088</v>
      </c>
      <c r="BO47" s="6">
        <f ca="1">IF($BI47="",SUMIF(Elasticities!$B$5:$B$52,Demands_tra!$BH47,Elasticities!H$5:H$52),SUMIF(Elasticities!$B$5:$B$52,Demands_tra!$BI47,Elasticities!H$5:H$52))</f>
        <v>0.748780487804868</v>
      </c>
      <c r="BP47" s="6">
        <f ca="1">IF($BI47="",SUMIF(Elasticities!$B$5:$B$52,Demands_tra!$BH47,Elasticities!I$5:I$52),SUMIF(Elasticities!$B$5:$B$52,Demands_tra!$BI47,Elasticities!I$5:I$52))</f>
        <v>0.736585365853649</v>
      </c>
      <c r="BQ47" s="6">
        <f ca="1">IF($BI47="",SUMIF(Elasticities!$B$5:$B$52,Demands_tra!$BH47,Elasticities!J$5:J$52),SUMIF(Elasticities!$B$5:$B$52,Demands_tra!$BI47,Elasticities!J$5:J$52))</f>
        <v>0.724390243902429</v>
      </c>
      <c r="BR47" s="6">
        <f ca="1">IF($BI47="",SUMIF(Elasticities!$B$5:$B$52,Demands_tra!$BH47,Elasticities!K$5:K$52),SUMIF(Elasticities!$B$5:$B$52,Demands_tra!$BI47,Elasticities!K$5:K$52))</f>
        <v>0.71219512195121</v>
      </c>
      <c r="BS47" s="6">
        <f ca="1">IF($BI47="",SUMIF(Elasticities!$B$5:$B$52,Demands_tra!$BH47,Elasticities!L$5:L$52),SUMIF(Elasticities!$B$5:$B$52,Demands_tra!$BI47,Elasticities!L$5:L$52))</f>
        <v>0.699999999999997</v>
      </c>
      <c r="BT47" s="6">
        <f ca="1">IF($BI47="",SUMIF(Elasticities!$B$5:$B$52,Demands_tra!$BH47,Elasticities!M$5:M$52),SUMIF(Elasticities!$B$5:$B$52,Demands_tra!$BI47,Elasticities!M$5:M$52))</f>
        <v>0.687499999999996</v>
      </c>
      <c r="BU47" s="6">
        <f ca="1">IF($BI47="",SUMIF(Elasticities!$B$5:$B$52,Demands_tra!$BH47,Elasticities!N$5:N$52),SUMIF(Elasticities!$B$5:$B$52,Demands_tra!$BI47,Elasticities!N$5:N$52))</f>
        <v>0.674999999999996</v>
      </c>
      <c r="BV47" s="6">
        <f ca="1">IF($BI47="",SUMIF(Elasticities!$B$5:$B$52,Demands_tra!$BH47,Elasticities!O$5:O$52),SUMIF(Elasticities!$B$5:$B$52,Demands_tra!$BI47,Elasticities!O$5:O$52))</f>
        <v>0.662499999999996</v>
      </c>
      <c r="BW47" s="6">
        <f ca="1">IF($BI47="",SUMIF(Elasticities!$B$5:$B$52,Demands_tra!$BH47,Elasticities!P$5:P$52),SUMIF(Elasticities!$B$5:$B$52,Demands_tra!$BI47,Elasticities!P$5:P$52))</f>
        <v>0.649999999999997</v>
      </c>
      <c r="BX47" s="6">
        <f ca="1">IF($BI47="",SUMIF(Elasticities!$B$5:$B$52,Demands_tra!$BH47,Elasticities!Q$5:Q$52),SUMIF(Elasticities!$B$5:$B$52,Demands_tra!$BI47,Elasticities!Q$5:Q$52))</f>
        <v>0.637499999999997</v>
      </c>
      <c r="BY47" s="6">
        <f ca="1">IF($BI47="",SUMIF(Elasticities!$B$5:$B$52,Demands_tra!$BH47,Elasticities!R$5:R$52),SUMIF(Elasticities!$B$5:$B$52,Demands_tra!$BI47,Elasticities!R$5:R$52))</f>
        <v>0.624999999999996</v>
      </c>
      <c r="BZ47" s="6">
        <f ca="1">IF($BI47="",SUMIF(Elasticities!$B$5:$B$52,Demands_tra!$BH47,Elasticities!S$5:S$52),SUMIF(Elasticities!$B$5:$B$52,Demands_tra!$BI47,Elasticities!S$5:S$52))</f>
        <v>0.612499999999996</v>
      </c>
      <c r="CA47" s="6">
        <f ca="1">IF($BI47="",SUMIF(Elasticities!$B$5:$B$52,Demands_tra!$BH47,Elasticities!T$5:T$52),SUMIF(Elasticities!$B$5:$B$52,Demands_tra!$BI47,Elasticities!T$5:T$52))</f>
        <v>0.599999999999996</v>
      </c>
      <c r="CB47" s="6" t="e">
        <f ca="1">IF($BI47="",SUMIF(Elasticities!$B$5:$B$52,Demands_tra!$BH47,Elasticities!U$5:U$52),SUMIF(Elasticities!$B$5:$B$52,Demands_tra!$BI47,Elasticities!U$5:U$52))</f>
        <v>#VALUE!</v>
      </c>
      <c r="CC47" s="6" t="e">
        <f ca="1">IF($BI47="",SUMIF(Elasticities!$B$5:$B$52,Demands_tra!$BH47,Elasticities!V$5:V$52),SUMIF(Elasticities!$B$5:$B$52,Demands_tra!$BI47,Elasticities!V$5:V$52))</f>
        <v>#VALUE!</v>
      </c>
      <c r="CD47" s="6" t="e">
        <f ca="1">IF($BI47="",SUMIF(Elasticities!$B$5:$B$52,Demands_tra!$BH47,Elasticities!W$5:W$52),SUMIF(Elasticities!$B$5:$B$52,Demands_tra!$BI47,Elasticities!W$5:W$52))</f>
        <v>#VALUE!</v>
      </c>
      <c r="CE47" s="6" t="e">
        <f ca="1">IF($BI47="",SUMIF(Elasticities!$B$5:$B$52,Demands_tra!$BH47,Elasticities!X$5:X$52),SUMIF(Elasticities!$B$5:$B$52,Demands_tra!$BI47,Elasticities!X$5:X$52))</f>
        <v>#VALUE!</v>
      </c>
      <c r="CF47" s="6" t="e">
        <f ca="1">IF($BI47="",SUMIF(Elasticities!$B$5:$B$52,Demands_tra!$BH47,Elasticities!Y$5:Y$52),SUMIF(Elasticities!$B$5:$B$52,Demands_tra!$BI47,Elasticities!Y$5:Y$52))</f>
        <v>#VALUE!</v>
      </c>
      <c r="CG47" s="6" t="e">
        <f ca="1">IF($BI47="",SUMIF(Elasticities!$B$5:$B$52,Demands_tra!$BH47,Elasticities!Z$5:Z$52),SUMIF(Elasticities!$B$5:$B$52,Demands_tra!$BI47,Elasticities!Z$5:Z$52))</f>
        <v>#VALUE!</v>
      </c>
      <c r="CH47" s="6" t="e">
        <f ca="1">IF($BI47="",SUMIF(Elasticities!$B$5:$B$52,Demands_tra!$BH47,Elasticities!AA$5:AA$52),SUMIF(Elasticities!$B$5:$B$52,Demands_tra!$BI47,Elasticities!AA$5:AA$52))</f>
        <v>#VALUE!</v>
      </c>
      <c r="CI47" s="6" t="e">
        <f ca="1">IF($BI47="",SUMIF(Elasticities!$B$5:$B$52,Demands_tra!$BH47,Elasticities!AB$5:AB$52),SUMIF(Elasticities!$B$5:$B$52,Demands_tra!$BI47,Elasticities!AB$5:AB$52))</f>
        <v>#VALUE!</v>
      </c>
    </row>
    <row r="48" spans="1:87">
      <c r="A48" t="str">
        <f>IF(BYDem_tra!B47="","\I:",BYDem_tra!B47)</f>
        <v>Austria</v>
      </c>
      <c r="B48" t="str">
        <f>BYDem_tra!E47</f>
        <v>Trd_car</v>
      </c>
      <c r="C48" t="str">
        <f t="shared" si="43"/>
        <v>Trd_car</v>
      </c>
      <c r="D48" s="3">
        <f>SUMIFS(BYDem_tra!$M$2:$M$2000,BYDem_tra!$B$2:$B$2000,Demands_tra!$A48,BYDem_tra!$E$2:$E$2000,Demands_tra!$B48)</f>
        <v>60.852</v>
      </c>
      <c r="E48" s="3">
        <f ca="1" t="shared" si="27"/>
        <v>60.8028454291247</v>
      </c>
      <c r="F48" s="3">
        <f ca="1" t="shared" si="28"/>
        <v>65.3498273028503</v>
      </c>
      <c r="G48" s="3">
        <f ca="1" t="shared" si="29"/>
        <v>70.0311749162551</v>
      </c>
      <c r="H48" s="3">
        <f ca="1" t="shared" si="30"/>
        <v>73.3820967277785</v>
      </c>
      <c r="I48" s="3">
        <f ca="1" t="shared" si="31"/>
        <v>76.6427219513588</v>
      </c>
      <c r="J48" s="3">
        <f ca="1" t="shared" si="32"/>
        <v>79.7805386009354</v>
      </c>
      <c r="K48" s="3">
        <f ca="1" t="shared" si="33"/>
        <v>82.6835948098693</v>
      </c>
      <c r="L48" s="3">
        <f ca="1" t="shared" si="34"/>
        <v>85.5395455451023</v>
      </c>
      <c r="M48" s="3">
        <f ca="1" t="shared" si="35"/>
        <v>88.4785206188667</v>
      </c>
      <c r="N48" s="3">
        <f ca="1" t="shared" si="36"/>
        <v>91.5300720478865</v>
      </c>
      <c r="O48" s="3">
        <f ca="1" t="shared" si="37"/>
        <v>94.4948357406156</v>
      </c>
      <c r="P48" s="3">
        <f ca="1" t="shared" si="38"/>
        <v>97.3230329166321</v>
      </c>
      <c r="Q48" s="3">
        <f ca="1" t="shared" si="39"/>
        <v>99.988286628267</v>
      </c>
      <c r="R48" s="3">
        <f ca="1" t="shared" si="40"/>
        <v>102.503052285296</v>
      </c>
      <c r="S48" s="3">
        <f ca="1" t="shared" si="41"/>
        <v>104.871965975281</v>
      </c>
      <c r="T48" s="3">
        <f ca="1" t="shared" si="42"/>
        <v>107.101251841601</v>
      </c>
      <c r="U48" s="3">
        <f ca="1" t="shared" si="26"/>
        <v>109.18219849162</v>
      </c>
      <c r="V48" s="3" t="e">
        <f ca="1" t="shared" si="18"/>
        <v>#VALUE!</v>
      </c>
      <c r="W48" s="3" t="e">
        <f ca="1" t="shared" si="19"/>
        <v>#DIV/0!</v>
      </c>
      <c r="X48" s="3" t="e">
        <f ca="1" t="shared" si="20"/>
        <v>#DIV/0!</v>
      </c>
      <c r="Y48" s="3" t="e">
        <f ca="1" t="shared" si="21"/>
        <v>#DIV/0!</v>
      </c>
      <c r="Z48" s="3" t="e">
        <f ca="1" t="shared" si="22"/>
        <v>#DIV/0!</v>
      </c>
      <c r="AA48" s="3" t="e">
        <f ca="1" t="shared" si="23"/>
        <v>#DIV/0!</v>
      </c>
      <c r="AB48" s="3" t="e">
        <f ca="1" t="shared" si="24"/>
        <v>#DIV/0!</v>
      </c>
      <c r="AC48" s="3" t="e">
        <f ca="1" t="shared" si="25"/>
        <v>#DIV/0!</v>
      </c>
      <c r="AE48" s="34" t="str">
        <f ca="1">VLOOKUP($C48,'Default drvr and elast'!$A$4:$C$49,MATCH(VLOOKUP(A48,Classification!$B$4:$D$99,2,FALSE),'Default drvr and elast'!$A$3:$C$3,0),FALSE)</f>
        <v>GDPPCAP</v>
      </c>
      <c r="AF48" s="4"/>
      <c r="AG48" s="6">
        <f ca="1">IF($AF48="",SUMIFS('Growth rates'!D$4:D$922,'Growth rates'!$B$4:$B$922,Demands_tra!$A48,'Growth rates'!$C$4:$C$922,$AE48),SUMIFS('Growth rates'!D$4:D$922,'Growth rates'!$B$4:$B$922,Demands_tra!$A48,'Growth rates'!$C$4:$C$922,$AF48))</f>
        <v>1</v>
      </c>
      <c r="AH48" s="6">
        <f ca="1">IF($AF48="",SUMIFS('Growth rates'!E$4:E$922,'Growth rates'!$B$4:$B$922,Demands_tra!$A48,'Growth rates'!$C$4:$C$922,$AE48),SUMIFS('Growth rates'!E$4:E$922,'Growth rates'!$B$4:$B$922,Demands_tra!$A48,'Growth rates'!$C$4:$C$922,$AF48))</f>
        <v>0.998987196586309</v>
      </c>
      <c r="AI48" s="6">
        <f ca="1">IF($AF48="",SUMIFS('Growth rates'!F$4:F$922,'Growth rates'!$B$4:$B$922,Demands_tra!$A48,'Growth rates'!$C$4:$C$922,$AE48),SUMIFS('Growth rates'!F$4:F$922,'Growth rates'!$B$4:$B$922,Demands_tra!$A48,'Growth rates'!$C$4:$C$922,$AF48))</f>
        <v>1.09411056625485</v>
      </c>
      <c r="AJ48" s="6">
        <f ca="1">IF($AF48="",SUMIFS('Growth rates'!G$4:G$922,'Growth rates'!$B$4:$B$922,Demands_tra!$A48,'Growth rates'!$C$4:$C$922,$AE48),SUMIFS('Growth rates'!G$4:G$922,'Growth rates'!$B$4:$B$922,Demands_tra!$A48,'Growth rates'!$C$4:$C$922,$AF48))</f>
        <v>1.19548122141055</v>
      </c>
      <c r="AK48" s="6">
        <f ca="1">IF($AF48="",SUMIFS('Growth rates'!H$4:H$922,'Growth rates'!$B$4:$B$922,Demands_tra!$A48,'Growth rates'!$C$4:$C$922,$AE48),SUMIFS('Growth rates'!H$4:H$922,'Growth rates'!$B$4:$B$922,Demands_tra!$A48,'Growth rates'!$C$4:$C$922,$AF48))</f>
        <v>1.27065128248589</v>
      </c>
      <c r="AL48" s="6">
        <f ca="1">IF($AF48="",SUMIFS('Growth rates'!I$4:I$922,'Growth rates'!$B$4:$B$922,Demands_tra!$A48,'Growth rates'!$C$4:$C$922,$AE48),SUMIFS('Growth rates'!I$4:I$922,'Growth rates'!$B$4:$B$922,Demands_tra!$A48,'Growth rates'!$C$4:$C$922,$AF48))</f>
        <v>1.34605324119548</v>
      </c>
      <c r="AM48" s="6">
        <f ca="1">IF($AF48="",SUMIFS('Growth rates'!J$4:J$922,'Growth rates'!$B$4:$B$922,Demands_tra!$A48,'Growth rates'!$C$4:$C$922,$AE48),SUMIFS('Growth rates'!J$4:J$922,'Growth rates'!$B$4:$B$922,Demands_tra!$A48,'Growth rates'!$C$4:$C$922,$AF48))</f>
        <v>1.42086946680001</v>
      </c>
      <c r="AN48" s="6">
        <f ca="1">IF($AF48="",SUMIFS('Growth rates'!K$4:K$922,'Growth rates'!$B$4:$B$922,Demands_tra!$A48,'Growth rates'!$C$4:$C$922,$AE48),SUMIFS('Growth rates'!K$4:K$922,'Growth rates'!$B$4:$B$922,Demands_tra!$A48,'Growth rates'!$C$4:$C$922,$AF48))</f>
        <v>1.49224347229503</v>
      </c>
      <c r="AO48" s="6">
        <f ca="1">IF($AF48="",SUMIFS('Growth rates'!L$4:L$922,'Growth rates'!$B$4:$B$922,Demands_tra!$A48,'Growth rates'!$C$4:$C$922,$AE48),SUMIFS('Growth rates'!L$4:L$922,'Growth rates'!$B$4:$B$922,Demands_tra!$A48,'Growth rates'!$C$4:$C$922,$AF48))</f>
        <v>1.56461571894714</v>
      </c>
      <c r="AP48" s="6">
        <f ca="1">IF($AF48="",SUMIFS('Growth rates'!M$4:M$922,'Growth rates'!$B$4:$B$922,Demands_tra!$A48,'Growth rates'!$C$4:$C$922,$AE48),SUMIFS('Growth rates'!M$4:M$922,'Growth rates'!$B$4:$B$922,Demands_tra!$A48,'Growth rates'!$C$4:$C$922,$AF48))</f>
        <v>1.64141172128905</v>
      </c>
      <c r="AQ48" s="6">
        <f ca="1">IF($AF48="",SUMIFS('Growth rates'!N$4:N$922,'Growth rates'!$B$4:$B$922,Demands_tra!$A48,'Growth rates'!$C$4:$C$922,$AE48),SUMIFS('Growth rates'!N$4:N$922,'Growth rates'!$B$4:$B$922,Demands_tra!$A48,'Growth rates'!$C$4:$C$922,$AF48))</f>
        <v>1.72375490775736</v>
      </c>
      <c r="AR48" s="6">
        <f ca="1">IF($AF48="",SUMIFS('Growth rates'!O$4:O$922,'Growth rates'!$B$4:$B$922,Demands_tra!$A48,'Growth rates'!$C$4:$C$922,$AE48),SUMIFS('Growth rates'!O$4:O$922,'Growth rates'!$B$4:$B$922,Demands_tra!$A48,'Growth rates'!$C$4:$C$922,$AF48))</f>
        <v>1.80647252623392</v>
      </c>
      <c r="AS48" s="6">
        <f ca="1">IF($AF48="",SUMIFS('Growth rates'!P$4:P$922,'Growth rates'!$B$4:$B$922,Demands_tra!$A48,'Growth rates'!$C$4:$C$922,$AE48),SUMIFS('Growth rates'!P$4:P$922,'Growth rates'!$B$4:$B$922,Demands_tra!$A48,'Growth rates'!$C$4:$C$922,$AF48))</f>
        <v>1.88808322346794</v>
      </c>
      <c r="AT48" s="6">
        <f ca="1">IF($AF48="",SUMIFS('Growth rates'!Q$4:Q$922,'Growth rates'!$B$4:$B$922,Demands_tra!$A48,'Growth rates'!$C$4:$C$922,$AE48),SUMIFS('Growth rates'!Q$4:Q$922,'Growth rates'!$B$4:$B$922,Demands_tra!$A48,'Growth rates'!$C$4:$C$922,$AF48))</f>
        <v>1.96763148610842</v>
      </c>
      <c r="AU48" s="6">
        <f ca="1">IF($AF48="",SUMIFS('Growth rates'!R$4:R$922,'Growth rates'!$B$4:$B$922,Demands_tra!$A48,'Growth rates'!$C$4:$C$922,$AE48),SUMIFS('Growth rates'!R$4:R$922,'Growth rates'!$B$4:$B$922,Demands_tra!$A48,'Growth rates'!$C$4:$C$922,$AF48))</f>
        <v>2.04525833705677</v>
      </c>
      <c r="AV48" s="6">
        <f ca="1">IF($AF48="",SUMIFS('Growth rates'!S$4:S$922,'Growth rates'!$B$4:$B$922,Demands_tra!$A48,'Growth rates'!$C$4:$C$922,$AE48),SUMIFS('Growth rates'!S$4:S$922,'Growth rates'!$B$4:$B$922,Demands_tra!$A48,'Growth rates'!$C$4:$C$922,$AF48))</f>
        <v>2.12088598507216</v>
      </c>
      <c r="AW48" s="6">
        <f ca="1">IF($AF48="",SUMIFS('Growth rates'!T$4:T$922,'Growth rates'!$B$4:$B$922,Demands_tra!$A48,'Growth rates'!$C$4:$C$922,$AE48),SUMIFS('Growth rates'!T$4:T$922,'Growth rates'!$B$4:$B$922,Demands_tra!$A48,'Growth rates'!$C$4:$C$922,$AF48))</f>
        <v>2.1944927248657</v>
      </c>
      <c r="AX48" s="6">
        <f ca="1">IF($AF48="",SUMIFS('Growth rates'!U$4:U$922,'Growth rates'!$B$4:$B$922,Demands_tra!$A48,'Growth rates'!$C$4:$C$922,$AE48),SUMIFS('Growth rates'!U$4:U$922,'Growth rates'!$B$4:$B$922,Demands_tra!$A48,'Growth rates'!$C$4:$C$922,$AF48))</f>
        <v>2.26555666678637</v>
      </c>
      <c r="AY48" s="6">
        <f ca="1">IF($AF48="",SUMIFS('Growth rates'!V$4:V$922,'Growth rates'!$B$4:$B$922,Demands_tra!$A48,'Growth rates'!$C$4:$C$922,$AE48),SUMIFS('Growth rates'!V$4:V$922,'Growth rates'!$B$4:$B$922,Demands_tra!$A48,'Growth rates'!$C$4:$C$922,$AF48))</f>
        <v>0</v>
      </c>
      <c r="AZ48" s="6">
        <f ca="1">IF($AF48="",SUMIFS('Growth rates'!W$4:W$922,'Growth rates'!$B$4:$B$922,Demands_tra!$A48,'Growth rates'!$C$4:$C$922,$AE48),SUMIFS('Growth rates'!W$4:W$922,'Growth rates'!$B$4:$B$922,Demands_tra!$A48,'Growth rates'!$C$4:$C$922,$AF48))</f>
        <v>0</v>
      </c>
      <c r="BA48" s="6">
        <f ca="1">IF($AF48="",SUMIFS('Growth rates'!X$4:X$922,'Growth rates'!$B$4:$B$922,Demands_tra!$A48,'Growth rates'!$C$4:$C$922,$AE48),SUMIFS('Growth rates'!X$4:X$922,'Growth rates'!$B$4:$B$922,Demands_tra!$A48,'Growth rates'!$C$4:$C$922,$AF48))</f>
        <v>0</v>
      </c>
      <c r="BB48" s="6">
        <f ca="1">IF($AF48="",SUMIFS('Growth rates'!Y$4:Y$922,'Growth rates'!$B$4:$B$922,Demands_tra!$A48,'Growth rates'!$C$4:$C$922,$AE48),SUMIFS('Growth rates'!Y$4:Y$922,'Growth rates'!$B$4:$B$922,Demands_tra!$A48,'Growth rates'!$C$4:$C$922,$AF48))</f>
        <v>0</v>
      </c>
      <c r="BC48" s="6">
        <f ca="1">IF($AF48="",SUMIFS('Growth rates'!Z$4:Z$922,'Growth rates'!$B$4:$B$922,Demands_tra!$A48,'Growth rates'!$C$4:$C$922,$AE48),SUMIFS('Growth rates'!Z$4:Z$922,'Growth rates'!$B$4:$B$922,Demands_tra!$A48,'Growth rates'!$C$4:$C$922,$AF48))</f>
        <v>0</v>
      </c>
      <c r="BD48" s="6">
        <f ca="1">IF($AF48="",SUMIFS('Growth rates'!AA$4:AA$922,'Growth rates'!$B$4:$B$922,Demands_tra!$A48,'Growth rates'!$C$4:$C$922,$AE48),SUMIFS('Growth rates'!AA$4:AA$922,'Growth rates'!$B$4:$B$922,Demands_tra!$A48,'Growth rates'!$C$4:$C$922,$AF48))</f>
        <v>0</v>
      </c>
      <c r="BE48" s="6">
        <f ca="1">IF($AF48="",SUMIFS('Growth rates'!AB$4:AB$922,'Growth rates'!$B$4:$B$922,Demands_tra!$A48,'Growth rates'!$C$4:$C$922,$AE48),SUMIFS('Growth rates'!AB$4:AB$922,'Growth rates'!$B$4:$B$922,Demands_tra!$A48,'Growth rates'!$C$4:$C$922,$AF48))</f>
        <v>0</v>
      </c>
      <c r="BF48" s="6">
        <f ca="1">IF($AF48="",SUMIFS('Growth rates'!AC$4:AC$922,'Growth rates'!$B$4:$B$922,Demands_tra!$A48,'Growth rates'!$C$4:$C$922,$AE48),SUMIFS('Growth rates'!AC$4:AC$922,'Growth rates'!$B$4:$B$922,Demands_tra!$A48,'Growth rates'!$C$4:$C$922,$AF48))</f>
        <v>0</v>
      </c>
      <c r="BH48" t="str">
        <f ca="1">VLOOKUP($C48,'Default drvr and elast'!$A$4:$F$49,MATCH(VLOOKUP(A48,Classification!$B$4:$D$42,3,FALSE),'Default drvr and elast'!$D$3:$F$3,0)+3,FALSE)</f>
        <v>Med2</v>
      </c>
      <c r="BJ48" s="6">
        <f ca="1">IF($BI48="",SUMIF(Elasticities!$B$5:$B$52,Demands_tra!$BH48,Elasticities!C$5:C$52),SUMIF(Elasticities!$B$5:$B$52,Demands_tra!$BI48,Elasticities!C$5:C$52))</f>
        <v>0.799999999999989</v>
      </c>
      <c r="BK48" s="6">
        <f ca="1">IF($BI48="",SUMIF(Elasticities!$B$5:$B$52,Demands_tra!$BH48,Elasticities!D$5:D$52),SUMIF(Elasticities!$B$5:$B$52,Demands_tra!$BI48,Elasticities!D$5:D$52))</f>
        <v>0.797560975609746</v>
      </c>
      <c r="BL48" s="6">
        <f ca="1">IF($BI48="",SUMIF(Elasticities!$B$5:$B$52,Demands_tra!$BH48,Elasticities!E$5:E$52),SUMIF(Elasticities!$B$5:$B$52,Demands_tra!$BI48,Elasticities!E$5:E$52))</f>
        <v>0.785365853658527</v>
      </c>
      <c r="BM48" s="6">
        <f ca="1">IF($BI48="",SUMIF(Elasticities!$B$5:$B$52,Demands_tra!$BH48,Elasticities!F$5:F$52),SUMIF(Elasticities!$B$5:$B$52,Demands_tra!$BI48,Elasticities!F$5:F$52))</f>
        <v>0.773170731707307</v>
      </c>
      <c r="BN48" s="6">
        <f ca="1">IF($BI48="",SUMIF(Elasticities!$B$5:$B$52,Demands_tra!$BH48,Elasticities!G$5:G$52),SUMIF(Elasticities!$B$5:$B$52,Demands_tra!$BI48,Elasticities!G$5:G$52))</f>
        <v>0.760975609756088</v>
      </c>
      <c r="BO48" s="6">
        <f ca="1">IF($BI48="",SUMIF(Elasticities!$B$5:$B$52,Demands_tra!$BH48,Elasticities!H$5:H$52),SUMIF(Elasticities!$B$5:$B$52,Demands_tra!$BI48,Elasticities!H$5:H$52))</f>
        <v>0.748780487804868</v>
      </c>
      <c r="BP48" s="6">
        <f ca="1">IF($BI48="",SUMIF(Elasticities!$B$5:$B$52,Demands_tra!$BH48,Elasticities!I$5:I$52),SUMIF(Elasticities!$B$5:$B$52,Demands_tra!$BI48,Elasticities!I$5:I$52))</f>
        <v>0.736585365853649</v>
      </c>
      <c r="BQ48" s="6">
        <f ca="1">IF($BI48="",SUMIF(Elasticities!$B$5:$B$52,Demands_tra!$BH48,Elasticities!J$5:J$52),SUMIF(Elasticities!$B$5:$B$52,Demands_tra!$BI48,Elasticities!J$5:J$52))</f>
        <v>0.724390243902429</v>
      </c>
      <c r="BR48" s="6">
        <f ca="1">IF($BI48="",SUMIF(Elasticities!$B$5:$B$52,Demands_tra!$BH48,Elasticities!K$5:K$52),SUMIF(Elasticities!$B$5:$B$52,Demands_tra!$BI48,Elasticities!K$5:K$52))</f>
        <v>0.71219512195121</v>
      </c>
      <c r="BS48" s="6">
        <f ca="1">IF($BI48="",SUMIF(Elasticities!$B$5:$B$52,Demands_tra!$BH48,Elasticities!L$5:L$52),SUMIF(Elasticities!$B$5:$B$52,Demands_tra!$BI48,Elasticities!L$5:L$52))</f>
        <v>0.699999999999997</v>
      </c>
      <c r="BT48" s="6">
        <f ca="1">IF($BI48="",SUMIF(Elasticities!$B$5:$B$52,Demands_tra!$BH48,Elasticities!M$5:M$52),SUMIF(Elasticities!$B$5:$B$52,Demands_tra!$BI48,Elasticities!M$5:M$52))</f>
        <v>0.687499999999996</v>
      </c>
      <c r="BU48" s="6">
        <f ca="1">IF($BI48="",SUMIF(Elasticities!$B$5:$B$52,Demands_tra!$BH48,Elasticities!N$5:N$52),SUMIF(Elasticities!$B$5:$B$52,Demands_tra!$BI48,Elasticities!N$5:N$52))</f>
        <v>0.674999999999996</v>
      </c>
      <c r="BV48" s="6">
        <f ca="1">IF($BI48="",SUMIF(Elasticities!$B$5:$B$52,Demands_tra!$BH48,Elasticities!O$5:O$52),SUMIF(Elasticities!$B$5:$B$52,Demands_tra!$BI48,Elasticities!O$5:O$52))</f>
        <v>0.662499999999996</v>
      </c>
      <c r="BW48" s="6">
        <f ca="1">IF($BI48="",SUMIF(Elasticities!$B$5:$B$52,Demands_tra!$BH48,Elasticities!P$5:P$52),SUMIF(Elasticities!$B$5:$B$52,Demands_tra!$BI48,Elasticities!P$5:P$52))</f>
        <v>0.649999999999997</v>
      </c>
      <c r="BX48" s="6">
        <f ca="1">IF($BI48="",SUMIF(Elasticities!$B$5:$B$52,Demands_tra!$BH48,Elasticities!Q$5:Q$52),SUMIF(Elasticities!$B$5:$B$52,Demands_tra!$BI48,Elasticities!Q$5:Q$52))</f>
        <v>0.637499999999997</v>
      </c>
      <c r="BY48" s="6">
        <f ca="1">IF($BI48="",SUMIF(Elasticities!$B$5:$B$52,Demands_tra!$BH48,Elasticities!R$5:R$52),SUMIF(Elasticities!$B$5:$B$52,Demands_tra!$BI48,Elasticities!R$5:R$52))</f>
        <v>0.624999999999996</v>
      </c>
      <c r="BZ48" s="6">
        <f ca="1">IF($BI48="",SUMIF(Elasticities!$B$5:$B$52,Demands_tra!$BH48,Elasticities!S$5:S$52),SUMIF(Elasticities!$B$5:$B$52,Demands_tra!$BI48,Elasticities!S$5:S$52))</f>
        <v>0.612499999999996</v>
      </c>
      <c r="CA48" s="6">
        <f ca="1">IF($BI48="",SUMIF(Elasticities!$B$5:$B$52,Demands_tra!$BH48,Elasticities!T$5:T$52),SUMIF(Elasticities!$B$5:$B$52,Demands_tra!$BI48,Elasticities!T$5:T$52))</f>
        <v>0.599999999999996</v>
      </c>
      <c r="CB48" s="6" t="e">
        <f ca="1">IF($BI48="",SUMIF(Elasticities!$B$5:$B$52,Demands_tra!$BH48,Elasticities!U$5:U$52),SUMIF(Elasticities!$B$5:$B$52,Demands_tra!$BI48,Elasticities!U$5:U$52))</f>
        <v>#VALUE!</v>
      </c>
      <c r="CC48" s="6" t="e">
        <f ca="1">IF($BI48="",SUMIF(Elasticities!$B$5:$B$52,Demands_tra!$BH48,Elasticities!V$5:V$52),SUMIF(Elasticities!$B$5:$B$52,Demands_tra!$BI48,Elasticities!V$5:V$52))</f>
        <v>#VALUE!</v>
      </c>
      <c r="CD48" s="6" t="e">
        <f ca="1">IF($BI48="",SUMIF(Elasticities!$B$5:$B$52,Demands_tra!$BH48,Elasticities!W$5:W$52),SUMIF(Elasticities!$B$5:$B$52,Demands_tra!$BI48,Elasticities!W$5:W$52))</f>
        <v>#VALUE!</v>
      </c>
      <c r="CE48" s="6" t="e">
        <f ca="1">IF($BI48="",SUMIF(Elasticities!$B$5:$B$52,Demands_tra!$BH48,Elasticities!X$5:X$52),SUMIF(Elasticities!$B$5:$B$52,Demands_tra!$BI48,Elasticities!X$5:X$52))</f>
        <v>#VALUE!</v>
      </c>
      <c r="CF48" s="6" t="e">
        <f ca="1">IF($BI48="",SUMIF(Elasticities!$B$5:$B$52,Demands_tra!$BH48,Elasticities!Y$5:Y$52),SUMIF(Elasticities!$B$5:$B$52,Demands_tra!$BI48,Elasticities!Y$5:Y$52))</f>
        <v>#VALUE!</v>
      </c>
      <c r="CG48" s="6" t="e">
        <f ca="1">IF($BI48="",SUMIF(Elasticities!$B$5:$B$52,Demands_tra!$BH48,Elasticities!Z$5:Z$52),SUMIF(Elasticities!$B$5:$B$52,Demands_tra!$BI48,Elasticities!Z$5:Z$52))</f>
        <v>#VALUE!</v>
      </c>
      <c r="CH48" s="6" t="e">
        <f ca="1">IF($BI48="",SUMIF(Elasticities!$B$5:$B$52,Demands_tra!$BH48,Elasticities!AA$5:AA$52),SUMIF(Elasticities!$B$5:$B$52,Demands_tra!$BI48,Elasticities!AA$5:AA$52))</f>
        <v>#VALUE!</v>
      </c>
      <c r="CI48" s="6" t="e">
        <f ca="1">IF($BI48="",SUMIF(Elasticities!$B$5:$B$52,Demands_tra!$BH48,Elasticities!AB$5:AB$52),SUMIF(Elasticities!$B$5:$B$52,Demands_tra!$BI48,Elasticities!AB$5:AB$52))</f>
        <v>#VALUE!</v>
      </c>
    </row>
    <row r="49" spans="1:87">
      <c r="A49" t="str">
        <f>IF(BYDem_tra!B48="","\I:",BYDem_tra!B48)</f>
        <v>Austria</v>
      </c>
      <c r="B49" t="str">
        <f>BYDem_tra!E48</f>
        <v>Trd_hdt</v>
      </c>
      <c r="C49" t="str">
        <f t="shared" si="43"/>
        <v>Trd_hdt</v>
      </c>
      <c r="D49" s="3">
        <f>SUMIFS(BYDem_tra!$M$2:$M$2000,BYDem_tra!$B$2:$B$2000,Demands_tra!$A49,BYDem_tra!$E$2:$E$2000,Demands_tra!$B49)</f>
        <v>24.7</v>
      </c>
      <c r="E49" s="3">
        <f ca="1" t="shared" si="27"/>
        <v>24.7437784840551</v>
      </c>
      <c r="F49" s="3">
        <f ca="1" t="shared" si="28"/>
        <v>26.9376810531496</v>
      </c>
      <c r="G49" s="3">
        <f ca="1" t="shared" si="29"/>
        <v>29.0208187561913</v>
      </c>
      <c r="H49" s="3">
        <f ca="1" t="shared" si="30"/>
        <v>30.5278186123752</v>
      </c>
      <c r="I49" s="3">
        <f ca="1" t="shared" si="31"/>
        <v>31.9846575364846</v>
      </c>
      <c r="J49" s="3">
        <f ca="1" t="shared" si="32"/>
        <v>33.4035042705637</v>
      </c>
      <c r="K49" s="3">
        <f ca="1" t="shared" si="33"/>
        <v>34.7179026910238</v>
      </c>
      <c r="L49" s="3">
        <f ca="1" t="shared" si="34"/>
        <v>35.9582940947105</v>
      </c>
      <c r="M49" s="3">
        <f ca="1" t="shared" si="35"/>
        <v>37.183955910783</v>
      </c>
      <c r="N49" s="3">
        <f ca="1" t="shared" si="36"/>
        <v>38.4070974420522</v>
      </c>
      <c r="O49" s="3">
        <f ca="1" t="shared" si="37"/>
        <v>39.5831073160643</v>
      </c>
      <c r="P49" s="3">
        <f ca="1" t="shared" si="38"/>
        <v>40.67891344713</v>
      </c>
      <c r="Q49" s="3">
        <f ca="1" t="shared" si="39"/>
        <v>41.6397123011887</v>
      </c>
      <c r="R49" s="3">
        <f ca="1" t="shared" si="40"/>
        <v>42.4465654917357</v>
      </c>
      <c r="S49" s="3">
        <f ca="1" t="shared" si="41"/>
        <v>43.1134844084094</v>
      </c>
      <c r="T49" s="3">
        <f ca="1" t="shared" si="42"/>
        <v>43.6674480973476</v>
      </c>
      <c r="U49" s="3">
        <f ca="1" t="shared" si="26"/>
        <v>44.1215905484162</v>
      </c>
      <c r="V49" s="3" t="e">
        <f ca="1" t="shared" si="18"/>
        <v>#VALUE!</v>
      </c>
      <c r="W49" s="3" t="e">
        <f ca="1" t="shared" si="19"/>
        <v>#DIV/0!</v>
      </c>
      <c r="X49" s="3" t="e">
        <f ca="1" t="shared" si="20"/>
        <v>#DIV/0!</v>
      </c>
      <c r="Y49" s="3" t="e">
        <f ca="1" t="shared" si="21"/>
        <v>#DIV/0!</v>
      </c>
      <c r="Z49" s="3" t="e">
        <f ca="1" t="shared" si="22"/>
        <v>#DIV/0!</v>
      </c>
      <c r="AA49" s="3" t="e">
        <f ca="1" t="shared" si="23"/>
        <v>#DIV/0!</v>
      </c>
      <c r="AB49" s="3" t="e">
        <f ca="1" t="shared" si="24"/>
        <v>#DIV/0!</v>
      </c>
      <c r="AC49" s="3" t="e">
        <f ca="1" t="shared" si="25"/>
        <v>#DIV/0!</v>
      </c>
      <c r="AE49" s="34" t="str">
        <f ca="1">VLOOKUP($C49,'Default drvr and elast'!$A$4:$C$49,MATCH(VLOOKUP(A49,Classification!$B$4:$D$99,2,FALSE),'Default drvr and elast'!$A$3:$C$3,0),FALSE)</f>
        <v>GDP</v>
      </c>
      <c r="AF49" s="4"/>
      <c r="AG49" s="6">
        <f ca="1">IF($AF49="",SUMIFS('Growth rates'!D$4:D$922,'Growth rates'!$B$4:$B$922,Demands_tra!$A49,'Growth rates'!$C$4:$C$922,$AE49),SUMIFS('Growth rates'!D$4:D$922,'Growth rates'!$B$4:$B$922,Demands_tra!$A49,'Growth rates'!$C$4:$C$922,$AF49))</f>
        <v>1</v>
      </c>
      <c r="AH49" s="6">
        <f ca="1">IF($AF49="",SUMIFS('Growth rates'!E$4:E$922,'Growth rates'!$B$4:$B$922,Demands_tra!$A49,'Growth rates'!$C$4:$C$922,$AE49),SUMIFS('Growth rates'!E$4:E$922,'Growth rates'!$B$4:$B$922,Demands_tra!$A49,'Growth rates'!$C$4:$C$922,$AF49))</f>
        <v>1.00222228558761</v>
      </c>
      <c r="AI49" s="6">
        <f ca="1">IF($AF49="",SUMIFS('Growth rates'!F$4:F$922,'Growth rates'!$B$4:$B$922,Demands_tra!$A49,'Growth rates'!$C$4:$C$922,$AE49),SUMIFS('Growth rates'!F$4:F$922,'Growth rates'!$B$4:$B$922,Demands_tra!$A49,'Growth rates'!$C$4:$C$922,$AF49))</f>
        <v>1.11536936759602</v>
      </c>
      <c r="AJ49" s="6">
        <f ca="1">IF($AF49="",SUMIFS('Growth rates'!G$4:G$922,'Growth rates'!$B$4:$B$922,Demands_tra!$A49,'Growth rates'!$C$4:$C$922,$AE49),SUMIFS('Growth rates'!G$4:G$922,'Growth rates'!$B$4:$B$922,Demands_tra!$A49,'Growth rates'!$C$4:$C$922,$AF49))</f>
        <v>1.22692746022008</v>
      </c>
      <c r="AK49" s="6">
        <f ca="1">IF($AF49="",SUMIFS('Growth rates'!H$4:H$922,'Growth rates'!$B$4:$B$922,Demands_tra!$A49,'Growth rates'!$C$4:$C$922,$AE49),SUMIFS('Growth rates'!H$4:H$922,'Growth rates'!$B$4:$B$922,Demands_tra!$A49,'Growth rates'!$C$4:$C$922,$AF49))</f>
        <v>1.31065179378735</v>
      </c>
      <c r="AL49" s="6">
        <f ca="1">IF($AF49="",SUMIFS('Growth rates'!I$4:I$922,'Growth rates'!$B$4:$B$922,Demands_tra!$A49,'Growth rates'!$C$4:$C$922,$AE49),SUMIFS('Growth rates'!I$4:I$922,'Growth rates'!$B$4:$B$922,Demands_tra!$A49,'Growth rates'!$C$4:$C$922,$AF49))</f>
        <v>1.39418296511398</v>
      </c>
      <c r="AM49" s="6">
        <f ca="1">IF($AF49="",SUMIFS('Growth rates'!J$4:J$922,'Growth rates'!$B$4:$B$922,Demands_tra!$A49,'Growth rates'!$C$4:$C$922,$AE49),SUMIFS('Growth rates'!J$4:J$922,'Growth rates'!$B$4:$B$922,Demands_tra!$A49,'Growth rates'!$C$4:$C$922,$AF49))</f>
        <v>1.47814645193158</v>
      </c>
      <c r="AN49" s="6">
        <f ca="1">IF($AF49="",SUMIFS('Growth rates'!K$4:K$922,'Growth rates'!$B$4:$B$922,Demands_tra!$A49,'Growth rates'!$C$4:$C$922,$AE49),SUMIFS('Growth rates'!K$4:K$922,'Growth rates'!$B$4:$B$922,Demands_tra!$A49,'Growth rates'!$C$4:$C$922,$AF49))</f>
        <v>1.55843985617691</v>
      </c>
      <c r="AO49" s="6">
        <f ca="1">IF($AF49="",SUMIFS('Growth rates'!L$4:L$922,'Growth rates'!$B$4:$B$922,Demands_tra!$A49,'Growth rates'!$C$4:$C$922,$AE49),SUMIFS('Growth rates'!L$4:L$922,'Growth rates'!$B$4:$B$922,Demands_tra!$A49,'Growth rates'!$C$4:$C$922,$AF49))</f>
        <v>1.63661997352757</v>
      </c>
      <c r="AP49" s="6">
        <f ca="1">IF($AF49="",SUMIFS('Growth rates'!M$4:M$922,'Growth rates'!$B$4:$B$922,Demands_tra!$A49,'Growth rates'!$C$4:$C$922,$AE49),SUMIFS('Growth rates'!M$4:M$922,'Growth rates'!$B$4:$B$922,Demands_tra!$A49,'Growth rates'!$C$4:$C$922,$AF49))</f>
        <v>1.71631319509662</v>
      </c>
      <c r="AQ49" s="6">
        <f ca="1">IF($AF49="",SUMIFS('Growth rates'!N$4:N$922,'Growth rates'!$B$4:$B$922,Demands_tra!$A49,'Growth rates'!$C$4:$C$922,$AE49),SUMIFS('Growth rates'!N$4:N$922,'Growth rates'!$B$4:$B$922,Demands_tra!$A49,'Growth rates'!$C$4:$C$922,$AF49))</f>
        <v>1.79843244242615</v>
      </c>
      <c r="AR49" s="6">
        <f ca="1">IF($AF49="",SUMIFS('Growth rates'!O$4:O$922,'Growth rates'!$B$4:$B$922,Demands_tra!$A49,'Growth rates'!$C$4:$C$922,$AE49),SUMIFS('Growth rates'!O$4:O$922,'Growth rates'!$B$4:$B$922,Demands_tra!$A49,'Growth rates'!$C$4:$C$922,$AF49))</f>
        <v>1.88001359494246</v>
      </c>
      <c r="AS49" s="6">
        <f ca="1">IF($AF49="",SUMIFS('Growth rates'!P$4:P$922,'Growth rates'!$B$4:$B$922,Demands_tra!$A49,'Growth rates'!$C$4:$C$922,$AE49),SUMIFS('Growth rates'!P$4:P$922,'Growth rates'!$B$4:$B$922,Demands_tra!$A49,'Growth rates'!$C$4:$C$922,$AF49))</f>
        <v>1.95857313812296</v>
      </c>
      <c r="AT49" s="6">
        <f ca="1">IF($AF49="",SUMIFS('Growth rates'!Q$4:Q$922,'Growth rates'!$B$4:$B$922,Demands_tra!$A49,'Growth rates'!$C$4:$C$922,$AE49),SUMIFS('Growth rates'!Q$4:Q$922,'Growth rates'!$B$4:$B$922,Demands_tra!$A49,'Growth rates'!$C$4:$C$922,$AF49))</f>
        <v>2.0297419260483</v>
      </c>
      <c r="AU49" s="6">
        <f ca="1">IF($AF49="",SUMIFS('Growth rates'!R$4:R$922,'Growth rates'!$B$4:$B$922,Demands_tra!$A49,'Growth rates'!$C$4:$C$922,$AE49),SUMIFS('Growth rates'!R$4:R$922,'Growth rates'!$B$4:$B$922,Demands_tra!$A49,'Growth rates'!$C$4:$C$922,$AF49))</f>
        <v>2.09143656598008</v>
      </c>
      <c r="AV49" s="6">
        <f ca="1">IF($AF49="",SUMIFS('Growth rates'!S$4:S$922,'Growth rates'!$B$4:$B$922,Demands_tra!$A49,'Growth rates'!$C$4:$C$922,$AE49),SUMIFS('Growth rates'!S$4:S$922,'Growth rates'!$B$4:$B$922,Demands_tra!$A49,'Growth rates'!$C$4:$C$922,$AF49))</f>
        <v>2.14401348824332</v>
      </c>
      <c r="AW49" s="6">
        <f ca="1">IF($AF49="",SUMIFS('Growth rates'!T$4:T$922,'Growth rates'!$B$4:$B$922,Demands_tra!$A49,'Growth rates'!$C$4:$C$922,$AE49),SUMIFS('Growth rates'!T$4:T$922,'Growth rates'!$B$4:$B$922,Demands_tra!$A49,'Growth rates'!$C$4:$C$922,$AF49))</f>
        <v>2.18899039615736</v>
      </c>
      <c r="AX49" s="6">
        <f ca="1">IF($AF49="",SUMIFS('Growth rates'!U$4:U$922,'Growth rates'!$B$4:$B$922,Demands_tra!$A49,'Growth rates'!$C$4:$C$922,$AE49),SUMIFS('Growth rates'!U$4:U$922,'Growth rates'!$B$4:$B$922,Demands_tra!$A49,'Growth rates'!$C$4:$C$922,$AF49))</f>
        <v>2.22693297914124</v>
      </c>
      <c r="AY49" s="6">
        <f ca="1">IF($AF49="",SUMIFS('Growth rates'!V$4:V$922,'Growth rates'!$B$4:$B$922,Demands_tra!$A49,'Growth rates'!$C$4:$C$922,$AE49),SUMIFS('Growth rates'!V$4:V$922,'Growth rates'!$B$4:$B$922,Demands_tra!$A49,'Growth rates'!$C$4:$C$922,$AF49))</f>
        <v>0</v>
      </c>
      <c r="AZ49" s="6">
        <f ca="1">IF($AF49="",SUMIFS('Growth rates'!W$4:W$922,'Growth rates'!$B$4:$B$922,Demands_tra!$A49,'Growth rates'!$C$4:$C$922,$AE49),SUMIFS('Growth rates'!W$4:W$922,'Growth rates'!$B$4:$B$922,Demands_tra!$A49,'Growth rates'!$C$4:$C$922,$AF49))</f>
        <v>0</v>
      </c>
      <c r="BA49" s="6">
        <f ca="1">IF($AF49="",SUMIFS('Growth rates'!X$4:X$922,'Growth rates'!$B$4:$B$922,Demands_tra!$A49,'Growth rates'!$C$4:$C$922,$AE49),SUMIFS('Growth rates'!X$4:X$922,'Growth rates'!$B$4:$B$922,Demands_tra!$A49,'Growth rates'!$C$4:$C$922,$AF49))</f>
        <v>0</v>
      </c>
      <c r="BB49" s="6">
        <f ca="1">IF($AF49="",SUMIFS('Growth rates'!Y$4:Y$922,'Growth rates'!$B$4:$B$922,Demands_tra!$A49,'Growth rates'!$C$4:$C$922,$AE49),SUMIFS('Growth rates'!Y$4:Y$922,'Growth rates'!$B$4:$B$922,Demands_tra!$A49,'Growth rates'!$C$4:$C$922,$AF49))</f>
        <v>0</v>
      </c>
      <c r="BC49" s="6">
        <f ca="1">IF($AF49="",SUMIFS('Growth rates'!Z$4:Z$922,'Growth rates'!$B$4:$B$922,Demands_tra!$A49,'Growth rates'!$C$4:$C$922,$AE49),SUMIFS('Growth rates'!Z$4:Z$922,'Growth rates'!$B$4:$B$922,Demands_tra!$A49,'Growth rates'!$C$4:$C$922,$AF49))</f>
        <v>0</v>
      </c>
      <c r="BD49" s="6">
        <f ca="1">IF($AF49="",SUMIFS('Growth rates'!AA$4:AA$922,'Growth rates'!$B$4:$B$922,Demands_tra!$A49,'Growth rates'!$C$4:$C$922,$AE49),SUMIFS('Growth rates'!AA$4:AA$922,'Growth rates'!$B$4:$B$922,Demands_tra!$A49,'Growth rates'!$C$4:$C$922,$AF49))</f>
        <v>0</v>
      </c>
      <c r="BE49" s="6">
        <f ca="1">IF($AF49="",SUMIFS('Growth rates'!AB$4:AB$922,'Growth rates'!$B$4:$B$922,Demands_tra!$A49,'Growth rates'!$C$4:$C$922,$AE49),SUMIFS('Growth rates'!AB$4:AB$922,'Growth rates'!$B$4:$B$922,Demands_tra!$A49,'Growth rates'!$C$4:$C$922,$AF49))</f>
        <v>0</v>
      </c>
      <c r="BF49" s="6">
        <f ca="1">IF($AF49="",SUMIFS('Growth rates'!AC$4:AC$922,'Growth rates'!$B$4:$B$922,Demands_tra!$A49,'Growth rates'!$C$4:$C$922,$AE49),SUMIFS('Growth rates'!AC$4:AC$922,'Growth rates'!$B$4:$B$922,Demands_tra!$A49,'Growth rates'!$C$4:$C$922,$AF49))</f>
        <v>0</v>
      </c>
      <c r="BH49" t="str">
        <f ca="1">VLOOKUP($C49,'Default drvr and elast'!$A$4:$F$49,MATCH(VLOOKUP(A49,Classification!$B$4:$D$42,3,FALSE),'Default drvr and elast'!$D$3:$F$3,0)+3,FALSE)</f>
        <v>Med2</v>
      </c>
      <c r="BJ49" s="6">
        <f ca="1">IF($BI49="",SUMIF(Elasticities!$B$5:$B$52,Demands_tra!$BH49,Elasticities!C$5:C$52),SUMIF(Elasticities!$B$5:$B$52,Demands_tra!$BI49,Elasticities!C$5:C$52))</f>
        <v>0.799999999999989</v>
      </c>
      <c r="BK49" s="6">
        <f ca="1">IF($BI49="",SUMIF(Elasticities!$B$5:$B$52,Demands_tra!$BH49,Elasticities!D$5:D$52),SUMIF(Elasticities!$B$5:$B$52,Demands_tra!$BI49,Elasticities!D$5:D$52))</f>
        <v>0.797560975609746</v>
      </c>
      <c r="BL49" s="6">
        <f ca="1">IF($BI49="",SUMIF(Elasticities!$B$5:$B$52,Demands_tra!$BH49,Elasticities!E$5:E$52),SUMIF(Elasticities!$B$5:$B$52,Demands_tra!$BI49,Elasticities!E$5:E$52))</f>
        <v>0.785365853658527</v>
      </c>
      <c r="BM49" s="6">
        <f ca="1">IF($BI49="",SUMIF(Elasticities!$B$5:$B$52,Demands_tra!$BH49,Elasticities!F$5:F$52),SUMIF(Elasticities!$B$5:$B$52,Demands_tra!$BI49,Elasticities!F$5:F$52))</f>
        <v>0.773170731707307</v>
      </c>
      <c r="BN49" s="6">
        <f ca="1">IF($BI49="",SUMIF(Elasticities!$B$5:$B$52,Demands_tra!$BH49,Elasticities!G$5:G$52),SUMIF(Elasticities!$B$5:$B$52,Demands_tra!$BI49,Elasticities!G$5:G$52))</f>
        <v>0.760975609756088</v>
      </c>
      <c r="BO49" s="6">
        <f ca="1">IF($BI49="",SUMIF(Elasticities!$B$5:$B$52,Demands_tra!$BH49,Elasticities!H$5:H$52),SUMIF(Elasticities!$B$5:$B$52,Demands_tra!$BI49,Elasticities!H$5:H$52))</f>
        <v>0.748780487804868</v>
      </c>
      <c r="BP49" s="6">
        <f ca="1">IF($BI49="",SUMIF(Elasticities!$B$5:$B$52,Demands_tra!$BH49,Elasticities!I$5:I$52),SUMIF(Elasticities!$B$5:$B$52,Demands_tra!$BI49,Elasticities!I$5:I$52))</f>
        <v>0.736585365853649</v>
      </c>
      <c r="BQ49" s="6">
        <f ca="1">IF($BI49="",SUMIF(Elasticities!$B$5:$B$52,Demands_tra!$BH49,Elasticities!J$5:J$52),SUMIF(Elasticities!$B$5:$B$52,Demands_tra!$BI49,Elasticities!J$5:J$52))</f>
        <v>0.724390243902429</v>
      </c>
      <c r="BR49" s="6">
        <f ca="1">IF($BI49="",SUMIF(Elasticities!$B$5:$B$52,Demands_tra!$BH49,Elasticities!K$5:K$52),SUMIF(Elasticities!$B$5:$B$52,Demands_tra!$BI49,Elasticities!K$5:K$52))</f>
        <v>0.71219512195121</v>
      </c>
      <c r="BS49" s="6">
        <f ca="1">IF($BI49="",SUMIF(Elasticities!$B$5:$B$52,Demands_tra!$BH49,Elasticities!L$5:L$52),SUMIF(Elasticities!$B$5:$B$52,Demands_tra!$BI49,Elasticities!L$5:L$52))</f>
        <v>0.699999999999997</v>
      </c>
      <c r="BT49" s="6">
        <f ca="1">IF($BI49="",SUMIF(Elasticities!$B$5:$B$52,Demands_tra!$BH49,Elasticities!M$5:M$52),SUMIF(Elasticities!$B$5:$B$52,Demands_tra!$BI49,Elasticities!M$5:M$52))</f>
        <v>0.687499999999996</v>
      </c>
      <c r="BU49" s="6">
        <f ca="1">IF($BI49="",SUMIF(Elasticities!$B$5:$B$52,Demands_tra!$BH49,Elasticities!N$5:N$52),SUMIF(Elasticities!$B$5:$B$52,Demands_tra!$BI49,Elasticities!N$5:N$52))</f>
        <v>0.674999999999996</v>
      </c>
      <c r="BV49" s="6">
        <f ca="1">IF($BI49="",SUMIF(Elasticities!$B$5:$B$52,Demands_tra!$BH49,Elasticities!O$5:O$52),SUMIF(Elasticities!$B$5:$B$52,Demands_tra!$BI49,Elasticities!O$5:O$52))</f>
        <v>0.662499999999996</v>
      </c>
      <c r="BW49" s="6">
        <f ca="1">IF($BI49="",SUMIF(Elasticities!$B$5:$B$52,Demands_tra!$BH49,Elasticities!P$5:P$52),SUMIF(Elasticities!$B$5:$B$52,Demands_tra!$BI49,Elasticities!P$5:P$52))</f>
        <v>0.649999999999997</v>
      </c>
      <c r="BX49" s="6">
        <f ca="1">IF($BI49="",SUMIF(Elasticities!$B$5:$B$52,Demands_tra!$BH49,Elasticities!Q$5:Q$52),SUMIF(Elasticities!$B$5:$B$52,Demands_tra!$BI49,Elasticities!Q$5:Q$52))</f>
        <v>0.637499999999997</v>
      </c>
      <c r="BY49" s="6">
        <f ca="1">IF($BI49="",SUMIF(Elasticities!$B$5:$B$52,Demands_tra!$BH49,Elasticities!R$5:R$52),SUMIF(Elasticities!$B$5:$B$52,Demands_tra!$BI49,Elasticities!R$5:R$52))</f>
        <v>0.624999999999996</v>
      </c>
      <c r="BZ49" s="6">
        <f ca="1">IF($BI49="",SUMIF(Elasticities!$B$5:$B$52,Demands_tra!$BH49,Elasticities!S$5:S$52),SUMIF(Elasticities!$B$5:$B$52,Demands_tra!$BI49,Elasticities!S$5:S$52))</f>
        <v>0.612499999999996</v>
      </c>
      <c r="CA49" s="6">
        <f ca="1">IF($BI49="",SUMIF(Elasticities!$B$5:$B$52,Demands_tra!$BH49,Elasticities!T$5:T$52),SUMIF(Elasticities!$B$5:$B$52,Demands_tra!$BI49,Elasticities!T$5:T$52))</f>
        <v>0.599999999999996</v>
      </c>
      <c r="CB49" s="6" t="e">
        <f ca="1">IF($BI49="",SUMIF(Elasticities!$B$5:$B$52,Demands_tra!$BH49,Elasticities!U$5:U$52),SUMIF(Elasticities!$B$5:$B$52,Demands_tra!$BI49,Elasticities!U$5:U$52))</f>
        <v>#VALUE!</v>
      </c>
      <c r="CC49" s="6" t="e">
        <f ca="1">IF($BI49="",SUMIF(Elasticities!$B$5:$B$52,Demands_tra!$BH49,Elasticities!V$5:V$52),SUMIF(Elasticities!$B$5:$B$52,Demands_tra!$BI49,Elasticities!V$5:V$52))</f>
        <v>#VALUE!</v>
      </c>
      <c r="CD49" s="6" t="e">
        <f ca="1">IF($BI49="",SUMIF(Elasticities!$B$5:$B$52,Demands_tra!$BH49,Elasticities!W$5:W$52),SUMIF(Elasticities!$B$5:$B$52,Demands_tra!$BI49,Elasticities!W$5:W$52))</f>
        <v>#VALUE!</v>
      </c>
      <c r="CE49" s="6" t="e">
        <f ca="1">IF($BI49="",SUMIF(Elasticities!$B$5:$B$52,Demands_tra!$BH49,Elasticities!X$5:X$52),SUMIF(Elasticities!$B$5:$B$52,Demands_tra!$BI49,Elasticities!X$5:X$52))</f>
        <v>#VALUE!</v>
      </c>
      <c r="CF49" s="6" t="e">
        <f ca="1">IF($BI49="",SUMIF(Elasticities!$B$5:$B$52,Demands_tra!$BH49,Elasticities!Y$5:Y$52),SUMIF(Elasticities!$B$5:$B$52,Demands_tra!$BI49,Elasticities!Y$5:Y$52))</f>
        <v>#VALUE!</v>
      </c>
      <c r="CG49" s="6" t="e">
        <f ca="1">IF($BI49="",SUMIF(Elasticities!$B$5:$B$52,Demands_tra!$BH49,Elasticities!Z$5:Z$52),SUMIF(Elasticities!$B$5:$B$52,Demands_tra!$BI49,Elasticities!Z$5:Z$52))</f>
        <v>#VALUE!</v>
      </c>
      <c r="CH49" s="6" t="e">
        <f ca="1">IF($BI49="",SUMIF(Elasticities!$B$5:$B$52,Demands_tra!$BH49,Elasticities!AA$5:AA$52),SUMIF(Elasticities!$B$5:$B$52,Demands_tra!$BI49,Elasticities!AA$5:AA$52))</f>
        <v>#VALUE!</v>
      </c>
      <c r="CI49" s="6" t="e">
        <f ca="1">IF($BI49="",SUMIF(Elasticities!$B$5:$B$52,Demands_tra!$BH49,Elasticities!AB$5:AB$52),SUMIF(Elasticities!$B$5:$B$52,Demands_tra!$BI49,Elasticities!AB$5:AB$52))</f>
        <v>#VALUE!</v>
      </c>
    </row>
    <row r="50" spans="1:87">
      <c r="A50" t="str">
        <f>IF(BYDem_tra!B49="","\I:",BYDem_tra!B49)</f>
        <v>Austria</v>
      </c>
      <c r="B50" t="str">
        <f>BYDem_tra!E49</f>
        <v>Trd_lcv</v>
      </c>
      <c r="C50" t="str">
        <f t="shared" si="43"/>
        <v>Trd_lcv</v>
      </c>
      <c r="D50" s="3">
        <f>SUMIFS(BYDem_tra!$M$2:$M$2000,BYDem_tra!$B$2:$B$2000,Demands_tra!$A50,BYDem_tra!$E$2:$E$2000,Demands_tra!$B50)</f>
        <v>13.36</v>
      </c>
      <c r="E50" s="3">
        <f ca="1" t="shared" si="27"/>
        <v>13.3836793743715</v>
      </c>
      <c r="F50" s="3">
        <f ca="1" t="shared" si="28"/>
        <v>14.5703408449425</v>
      </c>
      <c r="G50" s="3">
        <f ca="1" t="shared" si="29"/>
        <v>15.6970906308792</v>
      </c>
      <c r="H50" s="3">
        <f ca="1" t="shared" si="30"/>
        <v>16.5122128202969</v>
      </c>
      <c r="I50" s="3">
        <f ca="1" t="shared" si="31"/>
        <v>17.3002034286411</v>
      </c>
      <c r="J50" s="3">
        <f ca="1" t="shared" si="32"/>
        <v>18.0676444151713</v>
      </c>
      <c r="K50" s="3">
        <f ca="1" t="shared" si="33"/>
        <v>18.7785902814607</v>
      </c>
      <c r="L50" s="3">
        <f ca="1" t="shared" si="34"/>
        <v>19.4495064415114</v>
      </c>
      <c r="M50" s="3">
        <f ca="1" t="shared" si="35"/>
        <v>20.1124555047798</v>
      </c>
      <c r="N50" s="3">
        <f ca="1" t="shared" si="36"/>
        <v>20.7740413694663</v>
      </c>
      <c r="O50" s="3">
        <f ca="1" t="shared" si="37"/>
        <v>21.4101341596202</v>
      </c>
      <c r="P50" s="3">
        <f ca="1" t="shared" si="38"/>
        <v>22.0028454920509</v>
      </c>
      <c r="Q50" s="3">
        <f ca="1" t="shared" si="39"/>
        <v>22.5225326455012</v>
      </c>
      <c r="R50" s="3">
        <f ca="1" t="shared" si="40"/>
        <v>22.9589520230603</v>
      </c>
      <c r="S50" s="3">
        <f ca="1" t="shared" si="41"/>
        <v>23.319682254913</v>
      </c>
      <c r="T50" s="3">
        <f ca="1" t="shared" si="42"/>
        <v>23.6193160558933</v>
      </c>
      <c r="U50" s="3">
        <f ca="1" t="shared" si="26"/>
        <v>23.8649574788195</v>
      </c>
      <c r="V50" s="3" t="e">
        <f ca="1" t="shared" si="18"/>
        <v>#VALUE!</v>
      </c>
      <c r="W50" s="3" t="e">
        <f ca="1" t="shared" si="19"/>
        <v>#DIV/0!</v>
      </c>
      <c r="X50" s="3" t="e">
        <f ca="1" t="shared" si="20"/>
        <v>#DIV/0!</v>
      </c>
      <c r="Y50" s="3" t="e">
        <f ca="1" t="shared" si="21"/>
        <v>#DIV/0!</v>
      </c>
      <c r="Z50" s="3" t="e">
        <f ca="1" t="shared" si="22"/>
        <v>#DIV/0!</v>
      </c>
      <c r="AA50" s="3" t="e">
        <f ca="1" t="shared" si="23"/>
        <v>#DIV/0!</v>
      </c>
      <c r="AB50" s="3" t="e">
        <f ca="1" t="shared" si="24"/>
        <v>#DIV/0!</v>
      </c>
      <c r="AC50" s="3" t="e">
        <f ca="1" t="shared" si="25"/>
        <v>#DIV/0!</v>
      </c>
      <c r="AE50" s="34" t="str">
        <f ca="1">VLOOKUP($C50,'Default drvr and elast'!$A$4:$C$49,MATCH(VLOOKUP(A50,Classification!$B$4:$D$99,2,FALSE),'Default drvr and elast'!$A$3:$C$3,0),FALSE)</f>
        <v>GDP</v>
      </c>
      <c r="AF50" s="4"/>
      <c r="AG50" s="6">
        <f ca="1">IF($AF50="",SUMIFS('Growth rates'!D$4:D$922,'Growth rates'!$B$4:$B$922,Demands_tra!$A50,'Growth rates'!$C$4:$C$922,$AE50),SUMIFS('Growth rates'!D$4:D$922,'Growth rates'!$B$4:$B$922,Demands_tra!$A50,'Growth rates'!$C$4:$C$922,$AF50))</f>
        <v>1</v>
      </c>
      <c r="AH50" s="6">
        <f ca="1">IF($AF50="",SUMIFS('Growth rates'!E$4:E$922,'Growth rates'!$B$4:$B$922,Demands_tra!$A50,'Growth rates'!$C$4:$C$922,$AE50),SUMIFS('Growth rates'!E$4:E$922,'Growth rates'!$B$4:$B$922,Demands_tra!$A50,'Growth rates'!$C$4:$C$922,$AF50))</f>
        <v>1.00222228558761</v>
      </c>
      <c r="AI50" s="6">
        <f ca="1">IF($AF50="",SUMIFS('Growth rates'!F$4:F$922,'Growth rates'!$B$4:$B$922,Demands_tra!$A50,'Growth rates'!$C$4:$C$922,$AE50),SUMIFS('Growth rates'!F$4:F$922,'Growth rates'!$B$4:$B$922,Demands_tra!$A50,'Growth rates'!$C$4:$C$922,$AF50))</f>
        <v>1.11536936759602</v>
      </c>
      <c r="AJ50" s="6">
        <f ca="1">IF($AF50="",SUMIFS('Growth rates'!G$4:G$922,'Growth rates'!$B$4:$B$922,Demands_tra!$A50,'Growth rates'!$C$4:$C$922,$AE50),SUMIFS('Growth rates'!G$4:G$922,'Growth rates'!$B$4:$B$922,Demands_tra!$A50,'Growth rates'!$C$4:$C$922,$AF50))</f>
        <v>1.22692746022008</v>
      </c>
      <c r="AK50" s="6">
        <f ca="1">IF($AF50="",SUMIFS('Growth rates'!H$4:H$922,'Growth rates'!$B$4:$B$922,Demands_tra!$A50,'Growth rates'!$C$4:$C$922,$AE50),SUMIFS('Growth rates'!H$4:H$922,'Growth rates'!$B$4:$B$922,Demands_tra!$A50,'Growth rates'!$C$4:$C$922,$AF50))</f>
        <v>1.31065179378735</v>
      </c>
      <c r="AL50" s="6">
        <f ca="1">IF($AF50="",SUMIFS('Growth rates'!I$4:I$922,'Growth rates'!$B$4:$B$922,Demands_tra!$A50,'Growth rates'!$C$4:$C$922,$AE50),SUMIFS('Growth rates'!I$4:I$922,'Growth rates'!$B$4:$B$922,Demands_tra!$A50,'Growth rates'!$C$4:$C$922,$AF50))</f>
        <v>1.39418296511398</v>
      </c>
      <c r="AM50" s="6">
        <f ca="1">IF($AF50="",SUMIFS('Growth rates'!J$4:J$922,'Growth rates'!$B$4:$B$922,Demands_tra!$A50,'Growth rates'!$C$4:$C$922,$AE50),SUMIFS('Growth rates'!J$4:J$922,'Growth rates'!$B$4:$B$922,Demands_tra!$A50,'Growth rates'!$C$4:$C$922,$AF50))</f>
        <v>1.47814645193158</v>
      </c>
      <c r="AN50" s="6">
        <f ca="1">IF($AF50="",SUMIFS('Growth rates'!K$4:K$922,'Growth rates'!$B$4:$B$922,Demands_tra!$A50,'Growth rates'!$C$4:$C$922,$AE50),SUMIFS('Growth rates'!K$4:K$922,'Growth rates'!$B$4:$B$922,Demands_tra!$A50,'Growth rates'!$C$4:$C$922,$AF50))</f>
        <v>1.55843985617691</v>
      </c>
      <c r="AO50" s="6">
        <f ca="1">IF($AF50="",SUMIFS('Growth rates'!L$4:L$922,'Growth rates'!$B$4:$B$922,Demands_tra!$A50,'Growth rates'!$C$4:$C$922,$AE50),SUMIFS('Growth rates'!L$4:L$922,'Growth rates'!$B$4:$B$922,Demands_tra!$A50,'Growth rates'!$C$4:$C$922,$AF50))</f>
        <v>1.63661997352757</v>
      </c>
      <c r="AP50" s="6">
        <f ca="1">IF($AF50="",SUMIFS('Growth rates'!M$4:M$922,'Growth rates'!$B$4:$B$922,Demands_tra!$A50,'Growth rates'!$C$4:$C$922,$AE50),SUMIFS('Growth rates'!M$4:M$922,'Growth rates'!$B$4:$B$922,Demands_tra!$A50,'Growth rates'!$C$4:$C$922,$AF50))</f>
        <v>1.71631319509662</v>
      </c>
      <c r="AQ50" s="6">
        <f ca="1">IF($AF50="",SUMIFS('Growth rates'!N$4:N$922,'Growth rates'!$B$4:$B$922,Demands_tra!$A50,'Growth rates'!$C$4:$C$922,$AE50),SUMIFS('Growth rates'!N$4:N$922,'Growth rates'!$B$4:$B$922,Demands_tra!$A50,'Growth rates'!$C$4:$C$922,$AF50))</f>
        <v>1.79843244242615</v>
      </c>
      <c r="AR50" s="6">
        <f ca="1">IF($AF50="",SUMIFS('Growth rates'!O$4:O$922,'Growth rates'!$B$4:$B$922,Demands_tra!$A50,'Growth rates'!$C$4:$C$922,$AE50),SUMIFS('Growth rates'!O$4:O$922,'Growth rates'!$B$4:$B$922,Demands_tra!$A50,'Growth rates'!$C$4:$C$922,$AF50))</f>
        <v>1.88001359494246</v>
      </c>
      <c r="AS50" s="6">
        <f ca="1">IF($AF50="",SUMIFS('Growth rates'!P$4:P$922,'Growth rates'!$B$4:$B$922,Demands_tra!$A50,'Growth rates'!$C$4:$C$922,$AE50),SUMIFS('Growth rates'!P$4:P$922,'Growth rates'!$B$4:$B$922,Demands_tra!$A50,'Growth rates'!$C$4:$C$922,$AF50))</f>
        <v>1.95857313812296</v>
      </c>
      <c r="AT50" s="6">
        <f ca="1">IF($AF50="",SUMIFS('Growth rates'!Q$4:Q$922,'Growth rates'!$B$4:$B$922,Demands_tra!$A50,'Growth rates'!$C$4:$C$922,$AE50),SUMIFS('Growth rates'!Q$4:Q$922,'Growth rates'!$B$4:$B$922,Demands_tra!$A50,'Growth rates'!$C$4:$C$922,$AF50))</f>
        <v>2.0297419260483</v>
      </c>
      <c r="AU50" s="6">
        <f ca="1">IF($AF50="",SUMIFS('Growth rates'!R$4:R$922,'Growth rates'!$B$4:$B$922,Demands_tra!$A50,'Growth rates'!$C$4:$C$922,$AE50),SUMIFS('Growth rates'!R$4:R$922,'Growth rates'!$B$4:$B$922,Demands_tra!$A50,'Growth rates'!$C$4:$C$922,$AF50))</f>
        <v>2.09143656598008</v>
      </c>
      <c r="AV50" s="6">
        <f ca="1">IF($AF50="",SUMIFS('Growth rates'!S$4:S$922,'Growth rates'!$B$4:$B$922,Demands_tra!$A50,'Growth rates'!$C$4:$C$922,$AE50),SUMIFS('Growth rates'!S$4:S$922,'Growth rates'!$B$4:$B$922,Demands_tra!$A50,'Growth rates'!$C$4:$C$922,$AF50))</f>
        <v>2.14401348824332</v>
      </c>
      <c r="AW50" s="6">
        <f ca="1">IF($AF50="",SUMIFS('Growth rates'!T$4:T$922,'Growth rates'!$B$4:$B$922,Demands_tra!$A50,'Growth rates'!$C$4:$C$922,$AE50),SUMIFS('Growth rates'!T$4:T$922,'Growth rates'!$B$4:$B$922,Demands_tra!$A50,'Growth rates'!$C$4:$C$922,$AF50))</f>
        <v>2.18899039615736</v>
      </c>
      <c r="AX50" s="6">
        <f ca="1">IF($AF50="",SUMIFS('Growth rates'!U$4:U$922,'Growth rates'!$B$4:$B$922,Demands_tra!$A50,'Growth rates'!$C$4:$C$922,$AE50),SUMIFS('Growth rates'!U$4:U$922,'Growth rates'!$B$4:$B$922,Demands_tra!$A50,'Growth rates'!$C$4:$C$922,$AF50))</f>
        <v>2.22693297914124</v>
      </c>
      <c r="AY50" s="6">
        <f ca="1">IF($AF50="",SUMIFS('Growth rates'!V$4:V$922,'Growth rates'!$B$4:$B$922,Demands_tra!$A50,'Growth rates'!$C$4:$C$922,$AE50),SUMIFS('Growth rates'!V$4:V$922,'Growth rates'!$B$4:$B$922,Demands_tra!$A50,'Growth rates'!$C$4:$C$922,$AF50))</f>
        <v>0</v>
      </c>
      <c r="AZ50" s="6">
        <f ca="1">IF($AF50="",SUMIFS('Growth rates'!W$4:W$922,'Growth rates'!$B$4:$B$922,Demands_tra!$A50,'Growth rates'!$C$4:$C$922,$AE50),SUMIFS('Growth rates'!W$4:W$922,'Growth rates'!$B$4:$B$922,Demands_tra!$A50,'Growth rates'!$C$4:$C$922,$AF50))</f>
        <v>0</v>
      </c>
      <c r="BA50" s="6">
        <f ca="1">IF($AF50="",SUMIFS('Growth rates'!X$4:X$922,'Growth rates'!$B$4:$B$922,Demands_tra!$A50,'Growth rates'!$C$4:$C$922,$AE50),SUMIFS('Growth rates'!X$4:X$922,'Growth rates'!$B$4:$B$922,Demands_tra!$A50,'Growth rates'!$C$4:$C$922,$AF50))</f>
        <v>0</v>
      </c>
      <c r="BB50" s="6">
        <f ca="1">IF($AF50="",SUMIFS('Growth rates'!Y$4:Y$922,'Growth rates'!$B$4:$B$922,Demands_tra!$A50,'Growth rates'!$C$4:$C$922,$AE50),SUMIFS('Growth rates'!Y$4:Y$922,'Growth rates'!$B$4:$B$922,Demands_tra!$A50,'Growth rates'!$C$4:$C$922,$AF50))</f>
        <v>0</v>
      </c>
      <c r="BC50" s="6">
        <f ca="1">IF($AF50="",SUMIFS('Growth rates'!Z$4:Z$922,'Growth rates'!$B$4:$B$922,Demands_tra!$A50,'Growth rates'!$C$4:$C$922,$AE50),SUMIFS('Growth rates'!Z$4:Z$922,'Growth rates'!$B$4:$B$922,Demands_tra!$A50,'Growth rates'!$C$4:$C$922,$AF50))</f>
        <v>0</v>
      </c>
      <c r="BD50" s="6">
        <f ca="1">IF($AF50="",SUMIFS('Growth rates'!AA$4:AA$922,'Growth rates'!$B$4:$B$922,Demands_tra!$A50,'Growth rates'!$C$4:$C$922,$AE50),SUMIFS('Growth rates'!AA$4:AA$922,'Growth rates'!$B$4:$B$922,Demands_tra!$A50,'Growth rates'!$C$4:$C$922,$AF50))</f>
        <v>0</v>
      </c>
      <c r="BE50" s="6">
        <f ca="1">IF($AF50="",SUMIFS('Growth rates'!AB$4:AB$922,'Growth rates'!$B$4:$B$922,Demands_tra!$A50,'Growth rates'!$C$4:$C$922,$AE50),SUMIFS('Growth rates'!AB$4:AB$922,'Growth rates'!$B$4:$B$922,Demands_tra!$A50,'Growth rates'!$C$4:$C$922,$AF50))</f>
        <v>0</v>
      </c>
      <c r="BF50" s="6">
        <f ca="1">IF($AF50="",SUMIFS('Growth rates'!AC$4:AC$922,'Growth rates'!$B$4:$B$922,Demands_tra!$A50,'Growth rates'!$C$4:$C$922,$AE50),SUMIFS('Growth rates'!AC$4:AC$922,'Growth rates'!$B$4:$B$922,Demands_tra!$A50,'Growth rates'!$C$4:$C$922,$AF50))</f>
        <v>0</v>
      </c>
      <c r="BH50" t="str">
        <f ca="1">VLOOKUP($C50,'Default drvr and elast'!$A$4:$F$49,MATCH(VLOOKUP(A50,Classification!$B$4:$D$42,3,FALSE),'Default drvr and elast'!$D$3:$F$3,0)+3,FALSE)</f>
        <v>Med2</v>
      </c>
      <c r="BJ50" s="6">
        <f ca="1">IF($BI50="",SUMIF(Elasticities!$B$5:$B$52,Demands_tra!$BH50,Elasticities!C$5:C$52),SUMIF(Elasticities!$B$5:$B$52,Demands_tra!$BI50,Elasticities!C$5:C$52))</f>
        <v>0.799999999999989</v>
      </c>
      <c r="BK50" s="6">
        <f ca="1">IF($BI50="",SUMIF(Elasticities!$B$5:$B$52,Demands_tra!$BH50,Elasticities!D$5:D$52),SUMIF(Elasticities!$B$5:$B$52,Demands_tra!$BI50,Elasticities!D$5:D$52))</f>
        <v>0.797560975609746</v>
      </c>
      <c r="BL50" s="6">
        <f ca="1">IF($BI50="",SUMIF(Elasticities!$B$5:$B$52,Demands_tra!$BH50,Elasticities!E$5:E$52),SUMIF(Elasticities!$B$5:$B$52,Demands_tra!$BI50,Elasticities!E$5:E$52))</f>
        <v>0.785365853658527</v>
      </c>
      <c r="BM50" s="6">
        <f ca="1">IF($BI50="",SUMIF(Elasticities!$B$5:$B$52,Demands_tra!$BH50,Elasticities!F$5:F$52),SUMIF(Elasticities!$B$5:$B$52,Demands_tra!$BI50,Elasticities!F$5:F$52))</f>
        <v>0.773170731707307</v>
      </c>
      <c r="BN50" s="6">
        <f ca="1">IF($BI50="",SUMIF(Elasticities!$B$5:$B$52,Demands_tra!$BH50,Elasticities!G$5:G$52),SUMIF(Elasticities!$B$5:$B$52,Demands_tra!$BI50,Elasticities!G$5:G$52))</f>
        <v>0.760975609756088</v>
      </c>
      <c r="BO50" s="6">
        <f ca="1">IF($BI50="",SUMIF(Elasticities!$B$5:$B$52,Demands_tra!$BH50,Elasticities!H$5:H$52),SUMIF(Elasticities!$B$5:$B$52,Demands_tra!$BI50,Elasticities!H$5:H$52))</f>
        <v>0.748780487804868</v>
      </c>
      <c r="BP50" s="6">
        <f ca="1">IF($BI50="",SUMIF(Elasticities!$B$5:$B$52,Demands_tra!$BH50,Elasticities!I$5:I$52),SUMIF(Elasticities!$B$5:$B$52,Demands_tra!$BI50,Elasticities!I$5:I$52))</f>
        <v>0.736585365853649</v>
      </c>
      <c r="BQ50" s="6">
        <f ca="1">IF($BI50="",SUMIF(Elasticities!$B$5:$B$52,Demands_tra!$BH50,Elasticities!J$5:J$52),SUMIF(Elasticities!$B$5:$B$52,Demands_tra!$BI50,Elasticities!J$5:J$52))</f>
        <v>0.724390243902429</v>
      </c>
      <c r="BR50" s="6">
        <f ca="1">IF($BI50="",SUMIF(Elasticities!$B$5:$B$52,Demands_tra!$BH50,Elasticities!K$5:K$52),SUMIF(Elasticities!$B$5:$B$52,Demands_tra!$BI50,Elasticities!K$5:K$52))</f>
        <v>0.71219512195121</v>
      </c>
      <c r="BS50" s="6">
        <f ca="1">IF($BI50="",SUMIF(Elasticities!$B$5:$B$52,Demands_tra!$BH50,Elasticities!L$5:L$52),SUMIF(Elasticities!$B$5:$B$52,Demands_tra!$BI50,Elasticities!L$5:L$52))</f>
        <v>0.699999999999997</v>
      </c>
      <c r="BT50" s="6">
        <f ca="1">IF($BI50="",SUMIF(Elasticities!$B$5:$B$52,Demands_tra!$BH50,Elasticities!M$5:M$52),SUMIF(Elasticities!$B$5:$B$52,Demands_tra!$BI50,Elasticities!M$5:M$52))</f>
        <v>0.687499999999996</v>
      </c>
      <c r="BU50" s="6">
        <f ca="1">IF($BI50="",SUMIF(Elasticities!$B$5:$B$52,Demands_tra!$BH50,Elasticities!N$5:N$52),SUMIF(Elasticities!$B$5:$B$52,Demands_tra!$BI50,Elasticities!N$5:N$52))</f>
        <v>0.674999999999996</v>
      </c>
      <c r="BV50" s="6">
        <f ca="1">IF($BI50="",SUMIF(Elasticities!$B$5:$B$52,Demands_tra!$BH50,Elasticities!O$5:O$52),SUMIF(Elasticities!$B$5:$B$52,Demands_tra!$BI50,Elasticities!O$5:O$52))</f>
        <v>0.662499999999996</v>
      </c>
      <c r="BW50" s="6">
        <f ca="1">IF($BI50="",SUMIF(Elasticities!$B$5:$B$52,Demands_tra!$BH50,Elasticities!P$5:P$52),SUMIF(Elasticities!$B$5:$B$52,Demands_tra!$BI50,Elasticities!P$5:P$52))</f>
        <v>0.649999999999997</v>
      </c>
      <c r="BX50" s="6">
        <f ca="1">IF($BI50="",SUMIF(Elasticities!$B$5:$B$52,Demands_tra!$BH50,Elasticities!Q$5:Q$52),SUMIF(Elasticities!$B$5:$B$52,Demands_tra!$BI50,Elasticities!Q$5:Q$52))</f>
        <v>0.637499999999997</v>
      </c>
      <c r="BY50" s="6">
        <f ca="1">IF($BI50="",SUMIF(Elasticities!$B$5:$B$52,Demands_tra!$BH50,Elasticities!R$5:R$52),SUMIF(Elasticities!$B$5:$B$52,Demands_tra!$BI50,Elasticities!R$5:R$52))</f>
        <v>0.624999999999996</v>
      </c>
      <c r="BZ50" s="6">
        <f ca="1">IF($BI50="",SUMIF(Elasticities!$B$5:$B$52,Demands_tra!$BH50,Elasticities!S$5:S$52),SUMIF(Elasticities!$B$5:$B$52,Demands_tra!$BI50,Elasticities!S$5:S$52))</f>
        <v>0.612499999999996</v>
      </c>
      <c r="CA50" s="6">
        <f ca="1">IF($BI50="",SUMIF(Elasticities!$B$5:$B$52,Demands_tra!$BH50,Elasticities!T$5:T$52),SUMIF(Elasticities!$B$5:$B$52,Demands_tra!$BI50,Elasticities!T$5:T$52))</f>
        <v>0.599999999999996</v>
      </c>
      <c r="CB50" s="6" t="e">
        <f ca="1">IF($BI50="",SUMIF(Elasticities!$B$5:$B$52,Demands_tra!$BH50,Elasticities!U$5:U$52),SUMIF(Elasticities!$B$5:$B$52,Demands_tra!$BI50,Elasticities!U$5:U$52))</f>
        <v>#VALUE!</v>
      </c>
      <c r="CC50" s="6" t="e">
        <f ca="1">IF($BI50="",SUMIF(Elasticities!$B$5:$B$52,Demands_tra!$BH50,Elasticities!V$5:V$52),SUMIF(Elasticities!$B$5:$B$52,Demands_tra!$BI50,Elasticities!V$5:V$52))</f>
        <v>#VALUE!</v>
      </c>
      <c r="CD50" s="6" t="e">
        <f ca="1">IF($BI50="",SUMIF(Elasticities!$B$5:$B$52,Demands_tra!$BH50,Elasticities!W$5:W$52),SUMIF(Elasticities!$B$5:$B$52,Demands_tra!$BI50,Elasticities!W$5:W$52))</f>
        <v>#VALUE!</v>
      </c>
      <c r="CE50" s="6" t="e">
        <f ca="1">IF($BI50="",SUMIF(Elasticities!$B$5:$B$52,Demands_tra!$BH50,Elasticities!X$5:X$52),SUMIF(Elasticities!$B$5:$B$52,Demands_tra!$BI50,Elasticities!X$5:X$52))</f>
        <v>#VALUE!</v>
      </c>
      <c r="CF50" s="6" t="e">
        <f ca="1">IF($BI50="",SUMIF(Elasticities!$B$5:$B$52,Demands_tra!$BH50,Elasticities!Y$5:Y$52),SUMIF(Elasticities!$B$5:$B$52,Demands_tra!$BI50,Elasticities!Y$5:Y$52))</f>
        <v>#VALUE!</v>
      </c>
      <c r="CG50" s="6" t="e">
        <f ca="1">IF($BI50="",SUMIF(Elasticities!$B$5:$B$52,Demands_tra!$BH50,Elasticities!Z$5:Z$52),SUMIF(Elasticities!$B$5:$B$52,Demands_tra!$BI50,Elasticities!Z$5:Z$52))</f>
        <v>#VALUE!</v>
      </c>
      <c r="CH50" s="6" t="e">
        <f ca="1">IF($BI50="",SUMIF(Elasticities!$B$5:$B$52,Demands_tra!$BH50,Elasticities!AA$5:AA$52),SUMIF(Elasticities!$B$5:$B$52,Demands_tra!$BI50,Elasticities!AA$5:AA$52))</f>
        <v>#VALUE!</v>
      </c>
      <c r="CI50" s="6" t="e">
        <f ca="1">IF($BI50="",SUMIF(Elasticities!$B$5:$B$52,Demands_tra!$BH50,Elasticities!AB$5:AB$52),SUMIF(Elasticities!$B$5:$B$52,Demands_tra!$BI50,Elasticities!AB$5:AB$52))</f>
        <v>#VALUE!</v>
      </c>
    </row>
    <row r="51" spans="1:87">
      <c r="A51" t="str">
        <f>IF(BYDem_tra!B50="","\I:",BYDem_tra!B50)</f>
        <v>Baltics</v>
      </c>
      <c r="B51" t="str">
        <f>BYDem_tra!E50</f>
        <v>TAD</v>
      </c>
      <c r="C51" t="str">
        <f t="shared" si="43"/>
        <v>TAD</v>
      </c>
      <c r="D51" s="3">
        <f>SUMIFS(BYDem_tra!$M$2:$M$2000,BYDem_tra!$B$2:$B$2000,Demands_tra!$A51,BYDem_tra!$E$2:$E$2000,Demands_tra!$B51)</f>
        <v>0.0886638636</v>
      </c>
      <c r="E51" s="3">
        <f ca="1" t="shared" si="27"/>
        <v>0.0904007668523385</v>
      </c>
      <c r="F51" s="3">
        <f ca="1" t="shared" si="28"/>
        <v>0.0993876441872507</v>
      </c>
      <c r="G51" s="3">
        <f ca="1" t="shared" si="29"/>
        <v>0.1097572355112</v>
      </c>
      <c r="H51" s="3">
        <f ca="1" t="shared" si="30"/>
        <v>0.115586079303732</v>
      </c>
      <c r="I51" s="3">
        <f ca="1" t="shared" si="31"/>
        <v>0.119284367498746</v>
      </c>
      <c r="J51" s="3">
        <f ca="1" t="shared" si="32"/>
        <v>0.121522260048043</v>
      </c>
      <c r="K51" s="3">
        <f ca="1" t="shared" si="33"/>
        <v>0.12288542350417</v>
      </c>
      <c r="L51" s="3">
        <f ca="1" t="shared" si="34"/>
        <v>0.123850502849819</v>
      </c>
      <c r="M51" s="3">
        <f ca="1" t="shared" si="35"/>
        <v>0.124887454802685</v>
      </c>
      <c r="N51" s="3">
        <f ca="1" t="shared" si="36"/>
        <v>0.126083333439388</v>
      </c>
      <c r="O51" s="3">
        <f ca="1" t="shared" si="37"/>
        <v>0.127252853733858</v>
      </c>
      <c r="P51" s="3">
        <f ca="1" t="shared" si="38"/>
        <v>0.128221677591349</v>
      </c>
      <c r="Q51" s="3">
        <f ca="1" t="shared" si="39"/>
        <v>0.128998099322602</v>
      </c>
      <c r="R51" s="3">
        <f ca="1" t="shared" si="40"/>
        <v>0.129655313570805</v>
      </c>
      <c r="S51" s="3">
        <f ca="1" t="shared" si="41"/>
        <v>0.130297867053083</v>
      </c>
      <c r="T51" s="3">
        <f ca="1" t="shared" si="42"/>
        <v>0.130973972509403</v>
      </c>
      <c r="U51" s="3">
        <f ca="1" t="shared" si="26"/>
        <v>0.131605638499868</v>
      </c>
      <c r="V51" s="3" t="e">
        <f ca="1" t="shared" si="18"/>
        <v>#VALUE!</v>
      </c>
      <c r="W51" s="3" t="e">
        <f ca="1" t="shared" si="19"/>
        <v>#DIV/0!</v>
      </c>
      <c r="X51" s="3" t="e">
        <f ca="1" t="shared" si="20"/>
        <v>#DIV/0!</v>
      </c>
      <c r="Y51" s="3" t="e">
        <f ca="1" t="shared" si="21"/>
        <v>#DIV/0!</v>
      </c>
      <c r="Z51" s="3" t="e">
        <f ca="1" t="shared" si="22"/>
        <v>#DIV/0!</v>
      </c>
      <c r="AA51" s="3" t="e">
        <f ca="1" t="shared" si="23"/>
        <v>#DIV/0!</v>
      </c>
      <c r="AB51" s="3" t="e">
        <f ca="1" t="shared" si="24"/>
        <v>#DIV/0!</v>
      </c>
      <c r="AC51" s="3" t="e">
        <f ca="1" t="shared" si="25"/>
        <v>#DIV/0!</v>
      </c>
      <c r="AE51" s="34" t="str">
        <f ca="1">VLOOKUP($C51,'Default drvr and elast'!$A$4:$C$49,MATCH(VLOOKUP(A51,Classification!$B$4:$D$99,2,FALSE),'Default drvr and elast'!$A$3:$C$3,0),FALSE)</f>
        <v>GDP</v>
      </c>
      <c r="AF51" s="4"/>
      <c r="AG51" s="6">
        <f ca="1">IF($AF51="",SUMIFS('Growth rates'!D$4:D$922,'Growth rates'!$B$4:$B$922,Demands_tra!$A51,'Growth rates'!$C$4:$C$922,$AE51),SUMIFS('Growth rates'!D$4:D$922,'Growth rates'!$B$4:$B$922,Demands_tra!$A51,'Growth rates'!$C$4:$C$922,$AF51))</f>
        <v>1</v>
      </c>
      <c r="AH51" s="6">
        <f ca="1">IF($AF51="",SUMIFS('Growth rates'!E$4:E$922,'Growth rates'!$B$4:$B$922,Demands_tra!$A51,'Growth rates'!$C$4:$C$922,$AE51),SUMIFS('Growth rates'!E$4:E$922,'Growth rates'!$B$4:$B$922,Demands_tra!$A51,'Growth rates'!$C$4:$C$922,$AF51))</f>
        <v>1.02456207653745</v>
      </c>
      <c r="AI51" s="6">
        <f ca="1">IF($AF51="",SUMIFS('Growth rates'!F$4:F$922,'Growth rates'!$B$4:$B$922,Demands_tra!$A51,'Growth rates'!$C$4:$C$922,$AE51),SUMIFS('Growth rates'!F$4:F$922,'Growth rates'!$B$4:$B$922,Demands_tra!$A51,'Growth rates'!$C$4:$C$922,$AF51))</f>
        <v>1.15425102266182</v>
      </c>
      <c r="AJ51" s="6">
        <f ca="1">IF($AF51="",SUMIFS('Growth rates'!G$4:G$922,'Growth rates'!$B$4:$B$922,Demands_tra!$A51,'Growth rates'!$C$4:$C$922,$AE51),SUMIFS('Growth rates'!G$4:G$922,'Growth rates'!$B$4:$B$922,Demands_tra!$A51,'Growth rates'!$C$4:$C$922,$AF51))</f>
        <v>1.31001036569329</v>
      </c>
      <c r="AK51" s="6">
        <f ca="1">IF($AF51="",SUMIFS('Growth rates'!H$4:H$922,'Growth rates'!$B$4:$B$922,Demands_tra!$A51,'Growth rates'!$C$4:$C$922,$AE51),SUMIFS('Growth rates'!H$4:H$922,'Growth rates'!$B$4:$B$922,Demands_tra!$A51,'Growth rates'!$C$4:$C$922,$AF51))</f>
        <v>1.40143289909313</v>
      </c>
      <c r="AL51" s="6">
        <f ca="1">IF($AF51="",SUMIFS('Growth rates'!I$4:I$922,'Growth rates'!$B$4:$B$922,Demands_tra!$A51,'Growth rates'!$C$4:$C$922,$AE51),SUMIFS('Growth rates'!I$4:I$922,'Growth rates'!$B$4:$B$922,Demands_tra!$A51,'Growth rates'!$C$4:$C$922,$AF51))</f>
        <v>1.46131720335972</v>
      </c>
      <c r="AM51" s="6">
        <f ca="1">IF($AF51="",SUMIFS('Growth rates'!J$4:J$922,'Growth rates'!$B$4:$B$922,Demands_tra!$A51,'Growth rates'!$C$4:$C$922,$AE51),SUMIFS('Growth rates'!J$4:J$922,'Growth rates'!$B$4:$B$922,Demands_tra!$A51,'Growth rates'!$C$4:$C$922,$AF51))</f>
        <v>1.49853726680739</v>
      </c>
      <c r="AN51" s="6">
        <f ca="1">IF($AF51="",SUMIFS('Growth rates'!K$4:K$922,'Growth rates'!$B$4:$B$922,Demands_tra!$A51,'Growth rates'!$C$4:$C$922,$AE51),SUMIFS('Growth rates'!K$4:K$922,'Growth rates'!$B$4:$B$922,Demands_tra!$A51,'Growth rates'!$C$4:$C$922,$AF51))</f>
        <v>1.52174255958907</v>
      </c>
      <c r="AO51" s="6">
        <f ca="1">IF($AF51="",SUMIFS('Growth rates'!L$4:L$922,'Growth rates'!$B$4:$B$922,Demands_tra!$A51,'Growth rates'!$C$4:$C$922,$AE51),SUMIFS('Growth rates'!L$4:L$922,'Growth rates'!$B$4:$B$922,Demands_tra!$A51,'Growth rates'!$C$4:$C$922,$AF51))</f>
        <v>1.53852305748937</v>
      </c>
      <c r="AP51" s="6">
        <f ca="1">IF($AF51="",SUMIFS('Growth rates'!M$4:M$922,'Growth rates'!$B$4:$B$922,Demands_tra!$A51,'Growth rates'!$C$4:$C$922,$AE51),SUMIFS('Growth rates'!M$4:M$922,'Growth rates'!$B$4:$B$922,Demands_tra!$A51,'Growth rates'!$C$4:$C$922,$AF51))</f>
        <v>1.55692513386698</v>
      </c>
      <c r="AQ51" s="6">
        <f ca="1">IF($AF51="",SUMIFS('Growth rates'!N$4:N$922,'Growth rates'!$B$4:$B$922,Demands_tra!$A51,'Growth rates'!$C$4:$C$922,$AE51),SUMIFS('Growth rates'!N$4:N$922,'Growth rates'!$B$4:$B$922,Demands_tra!$A51,'Growth rates'!$C$4:$C$922,$AF51))</f>
        <v>1.5786103282771</v>
      </c>
      <c r="AR51" s="6">
        <f ca="1">IF($AF51="",SUMIFS('Growth rates'!O$4:O$922,'Growth rates'!$B$4:$B$922,Demands_tra!$A51,'Growth rates'!$C$4:$C$922,$AE51),SUMIFS('Growth rates'!O$4:O$922,'Growth rates'!$B$4:$B$922,Demands_tra!$A51,'Growth rates'!$C$4:$C$922,$AF51))</f>
        <v>1.60030340974207</v>
      </c>
      <c r="AS51" s="6">
        <f ca="1">IF($AF51="",SUMIFS('Growth rates'!P$4:P$922,'Growth rates'!$B$4:$B$922,Demands_tra!$A51,'Growth rates'!$C$4:$C$922,$AE51),SUMIFS('Growth rates'!P$4:P$922,'Growth rates'!$B$4:$B$922,Demands_tra!$A51,'Growth rates'!$C$4:$C$922,$AF51))</f>
        <v>1.61869391843923</v>
      </c>
      <c r="AT51" s="6">
        <f ca="1">IF($AF51="",SUMIFS('Growth rates'!Q$4:Q$922,'Growth rates'!$B$4:$B$922,Demands_tra!$A51,'Growth rates'!$C$4:$C$922,$AE51),SUMIFS('Growth rates'!Q$4:Q$922,'Growth rates'!$B$4:$B$922,Demands_tra!$A51,'Growth rates'!$C$4:$C$922,$AF51))</f>
        <v>1.63377344151007</v>
      </c>
      <c r="AU51" s="6">
        <f ca="1">IF($AF51="",SUMIFS('Growth rates'!R$4:R$922,'Growth rates'!$B$4:$B$922,Demands_tra!$A51,'Growth rates'!$C$4:$C$922,$AE51),SUMIFS('Growth rates'!R$4:R$922,'Growth rates'!$B$4:$B$922,Demands_tra!$A51,'Growth rates'!$C$4:$C$922,$AF51))</f>
        <v>1.64683019791355</v>
      </c>
      <c r="AV51" s="6">
        <f ca="1">IF($AF51="",SUMIFS('Growth rates'!S$4:S$922,'Growth rates'!$B$4:$B$922,Demands_tra!$A51,'Growth rates'!$C$4:$C$922,$AE51),SUMIFS('Growth rates'!S$4:S$922,'Growth rates'!$B$4:$B$922,Demands_tra!$A51,'Growth rates'!$C$4:$C$922,$AF51))</f>
        <v>1.65988853172799</v>
      </c>
      <c r="AW51" s="6">
        <f ca="1">IF($AF51="",SUMIFS('Growth rates'!T$4:T$922,'Growth rates'!$B$4:$B$922,Demands_tra!$A51,'Growth rates'!$C$4:$C$922,$AE51),SUMIFS('Growth rates'!T$4:T$922,'Growth rates'!$B$4:$B$922,Demands_tra!$A51,'Growth rates'!$C$4:$C$922,$AF51))</f>
        <v>1.6739506247231</v>
      </c>
      <c r="AX51" s="6">
        <f ca="1">IF($AF51="",SUMIFS('Growth rates'!U$4:U$922,'Growth rates'!$B$4:$B$922,Demands_tra!$A51,'Growth rates'!$C$4:$C$922,$AE51),SUMIFS('Growth rates'!U$4:U$922,'Growth rates'!$B$4:$B$922,Demands_tra!$A51,'Growth rates'!$C$4:$C$922,$AF51))</f>
        <v>1.68740594029836</v>
      </c>
      <c r="AY51" s="6">
        <f ca="1">IF($AF51="",SUMIFS('Growth rates'!V$4:V$922,'Growth rates'!$B$4:$B$922,Demands_tra!$A51,'Growth rates'!$C$4:$C$922,$AE51),SUMIFS('Growth rates'!V$4:V$922,'Growth rates'!$B$4:$B$922,Demands_tra!$A51,'Growth rates'!$C$4:$C$922,$AF51))</f>
        <v>0</v>
      </c>
      <c r="AZ51" s="6">
        <f ca="1">IF($AF51="",SUMIFS('Growth rates'!W$4:W$922,'Growth rates'!$B$4:$B$922,Demands_tra!$A51,'Growth rates'!$C$4:$C$922,$AE51),SUMIFS('Growth rates'!W$4:W$922,'Growth rates'!$B$4:$B$922,Demands_tra!$A51,'Growth rates'!$C$4:$C$922,$AF51))</f>
        <v>0</v>
      </c>
      <c r="BA51" s="6">
        <f ca="1">IF($AF51="",SUMIFS('Growth rates'!X$4:X$922,'Growth rates'!$B$4:$B$922,Demands_tra!$A51,'Growth rates'!$C$4:$C$922,$AE51),SUMIFS('Growth rates'!X$4:X$922,'Growth rates'!$B$4:$B$922,Demands_tra!$A51,'Growth rates'!$C$4:$C$922,$AF51))</f>
        <v>0</v>
      </c>
      <c r="BB51" s="6">
        <f ca="1">IF($AF51="",SUMIFS('Growth rates'!Y$4:Y$922,'Growth rates'!$B$4:$B$922,Demands_tra!$A51,'Growth rates'!$C$4:$C$922,$AE51),SUMIFS('Growth rates'!Y$4:Y$922,'Growth rates'!$B$4:$B$922,Demands_tra!$A51,'Growth rates'!$C$4:$C$922,$AF51))</f>
        <v>0</v>
      </c>
      <c r="BC51" s="6">
        <f ca="1">IF($AF51="",SUMIFS('Growth rates'!Z$4:Z$922,'Growth rates'!$B$4:$B$922,Demands_tra!$A51,'Growth rates'!$C$4:$C$922,$AE51),SUMIFS('Growth rates'!Z$4:Z$922,'Growth rates'!$B$4:$B$922,Demands_tra!$A51,'Growth rates'!$C$4:$C$922,$AF51))</f>
        <v>0</v>
      </c>
      <c r="BD51" s="6">
        <f ca="1">IF($AF51="",SUMIFS('Growth rates'!AA$4:AA$922,'Growth rates'!$B$4:$B$922,Demands_tra!$A51,'Growth rates'!$C$4:$C$922,$AE51),SUMIFS('Growth rates'!AA$4:AA$922,'Growth rates'!$B$4:$B$922,Demands_tra!$A51,'Growth rates'!$C$4:$C$922,$AF51))</f>
        <v>0</v>
      </c>
      <c r="BE51" s="6">
        <f ca="1">IF($AF51="",SUMIFS('Growth rates'!AB$4:AB$922,'Growth rates'!$B$4:$B$922,Demands_tra!$A51,'Growth rates'!$C$4:$C$922,$AE51),SUMIFS('Growth rates'!AB$4:AB$922,'Growth rates'!$B$4:$B$922,Demands_tra!$A51,'Growth rates'!$C$4:$C$922,$AF51))</f>
        <v>0</v>
      </c>
      <c r="BF51" s="6">
        <f ca="1">IF($AF51="",SUMIFS('Growth rates'!AC$4:AC$922,'Growth rates'!$B$4:$B$922,Demands_tra!$A51,'Growth rates'!$C$4:$C$922,$AE51),SUMIFS('Growth rates'!AC$4:AC$922,'Growth rates'!$B$4:$B$922,Demands_tra!$A51,'Growth rates'!$C$4:$C$922,$AF51))</f>
        <v>0</v>
      </c>
      <c r="BH51" t="str">
        <f ca="1">VLOOKUP($C51,'Default drvr and elast'!$A$4:$F$49,MATCH(VLOOKUP(A51,Classification!$B$4:$D$42,3,FALSE),'Default drvr and elast'!$D$3:$F$3,0)+3,FALSE)</f>
        <v>Med2</v>
      </c>
      <c r="BJ51" s="6">
        <f ca="1">IF($BI51="",SUMIF(Elasticities!$B$5:$B$52,Demands_tra!$BH51,Elasticities!C$5:C$52),SUMIF(Elasticities!$B$5:$B$52,Demands_tra!$BI51,Elasticities!C$5:C$52))</f>
        <v>0.799999999999989</v>
      </c>
      <c r="BK51" s="6">
        <f ca="1">IF($BI51="",SUMIF(Elasticities!$B$5:$B$52,Demands_tra!$BH51,Elasticities!D$5:D$52),SUMIF(Elasticities!$B$5:$B$52,Demands_tra!$BI51,Elasticities!D$5:D$52))</f>
        <v>0.797560975609746</v>
      </c>
      <c r="BL51" s="6">
        <f ca="1">IF($BI51="",SUMIF(Elasticities!$B$5:$B$52,Demands_tra!$BH51,Elasticities!E$5:E$52),SUMIF(Elasticities!$B$5:$B$52,Demands_tra!$BI51,Elasticities!E$5:E$52))</f>
        <v>0.785365853658527</v>
      </c>
      <c r="BM51" s="6">
        <f ca="1">IF($BI51="",SUMIF(Elasticities!$B$5:$B$52,Demands_tra!$BH51,Elasticities!F$5:F$52),SUMIF(Elasticities!$B$5:$B$52,Demands_tra!$BI51,Elasticities!F$5:F$52))</f>
        <v>0.773170731707307</v>
      </c>
      <c r="BN51" s="6">
        <f ca="1">IF($BI51="",SUMIF(Elasticities!$B$5:$B$52,Demands_tra!$BH51,Elasticities!G$5:G$52),SUMIF(Elasticities!$B$5:$B$52,Demands_tra!$BI51,Elasticities!G$5:G$52))</f>
        <v>0.760975609756088</v>
      </c>
      <c r="BO51" s="6">
        <f ca="1">IF($BI51="",SUMIF(Elasticities!$B$5:$B$52,Demands_tra!$BH51,Elasticities!H$5:H$52),SUMIF(Elasticities!$B$5:$B$52,Demands_tra!$BI51,Elasticities!H$5:H$52))</f>
        <v>0.748780487804868</v>
      </c>
      <c r="BP51" s="6">
        <f ca="1">IF($BI51="",SUMIF(Elasticities!$B$5:$B$52,Demands_tra!$BH51,Elasticities!I$5:I$52),SUMIF(Elasticities!$B$5:$B$52,Demands_tra!$BI51,Elasticities!I$5:I$52))</f>
        <v>0.736585365853649</v>
      </c>
      <c r="BQ51" s="6">
        <f ca="1">IF($BI51="",SUMIF(Elasticities!$B$5:$B$52,Demands_tra!$BH51,Elasticities!J$5:J$52),SUMIF(Elasticities!$B$5:$B$52,Demands_tra!$BI51,Elasticities!J$5:J$52))</f>
        <v>0.724390243902429</v>
      </c>
      <c r="BR51" s="6">
        <f ca="1">IF($BI51="",SUMIF(Elasticities!$B$5:$B$52,Demands_tra!$BH51,Elasticities!K$5:K$52),SUMIF(Elasticities!$B$5:$B$52,Demands_tra!$BI51,Elasticities!K$5:K$52))</f>
        <v>0.71219512195121</v>
      </c>
      <c r="BS51" s="6">
        <f ca="1">IF($BI51="",SUMIF(Elasticities!$B$5:$B$52,Demands_tra!$BH51,Elasticities!L$5:L$52),SUMIF(Elasticities!$B$5:$B$52,Demands_tra!$BI51,Elasticities!L$5:L$52))</f>
        <v>0.699999999999997</v>
      </c>
      <c r="BT51" s="6">
        <f ca="1">IF($BI51="",SUMIF(Elasticities!$B$5:$B$52,Demands_tra!$BH51,Elasticities!M$5:M$52),SUMIF(Elasticities!$B$5:$B$52,Demands_tra!$BI51,Elasticities!M$5:M$52))</f>
        <v>0.687499999999996</v>
      </c>
      <c r="BU51" s="6">
        <f ca="1">IF($BI51="",SUMIF(Elasticities!$B$5:$B$52,Demands_tra!$BH51,Elasticities!N$5:N$52),SUMIF(Elasticities!$B$5:$B$52,Demands_tra!$BI51,Elasticities!N$5:N$52))</f>
        <v>0.674999999999996</v>
      </c>
      <c r="BV51" s="6">
        <f ca="1">IF($BI51="",SUMIF(Elasticities!$B$5:$B$52,Demands_tra!$BH51,Elasticities!O$5:O$52),SUMIF(Elasticities!$B$5:$B$52,Demands_tra!$BI51,Elasticities!O$5:O$52))</f>
        <v>0.662499999999996</v>
      </c>
      <c r="BW51" s="6">
        <f ca="1">IF($BI51="",SUMIF(Elasticities!$B$5:$B$52,Demands_tra!$BH51,Elasticities!P$5:P$52),SUMIF(Elasticities!$B$5:$B$52,Demands_tra!$BI51,Elasticities!P$5:P$52))</f>
        <v>0.649999999999997</v>
      </c>
      <c r="BX51" s="6">
        <f ca="1">IF($BI51="",SUMIF(Elasticities!$B$5:$B$52,Demands_tra!$BH51,Elasticities!Q$5:Q$52),SUMIF(Elasticities!$B$5:$B$52,Demands_tra!$BI51,Elasticities!Q$5:Q$52))</f>
        <v>0.637499999999997</v>
      </c>
      <c r="BY51" s="6">
        <f ca="1">IF($BI51="",SUMIF(Elasticities!$B$5:$B$52,Demands_tra!$BH51,Elasticities!R$5:R$52),SUMIF(Elasticities!$B$5:$B$52,Demands_tra!$BI51,Elasticities!R$5:R$52))</f>
        <v>0.624999999999996</v>
      </c>
      <c r="BZ51" s="6">
        <f ca="1">IF($BI51="",SUMIF(Elasticities!$B$5:$B$52,Demands_tra!$BH51,Elasticities!S$5:S$52),SUMIF(Elasticities!$B$5:$B$52,Demands_tra!$BI51,Elasticities!S$5:S$52))</f>
        <v>0.612499999999996</v>
      </c>
      <c r="CA51" s="6">
        <f ca="1">IF($BI51="",SUMIF(Elasticities!$B$5:$B$52,Demands_tra!$BH51,Elasticities!T$5:T$52),SUMIF(Elasticities!$B$5:$B$52,Demands_tra!$BI51,Elasticities!T$5:T$52))</f>
        <v>0.599999999999996</v>
      </c>
      <c r="CB51" s="6" t="e">
        <f ca="1">IF($BI51="",SUMIF(Elasticities!$B$5:$B$52,Demands_tra!$BH51,Elasticities!U$5:U$52),SUMIF(Elasticities!$B$5:$B$52,Demands_tra!$BI51,Elasticities!U$5:U$52))</f>
        <v>#VALUE!</v>
      </c>
      <c r="CC51" s="6" t="e">
        <f ca="1">IF($BI51="",SUMIF(Elasticities!$B$5:$B$52,Demands_tra!$BH51,Elasticities!V$5:V$52),SUMIF(Elasticities!$B$5:$B$52,Demands_tra!$BI51,Elasticities!V$5:V$52))</f>
        <v>#VALUE!</v>
      </c>
      <c r="CD51" s="6" t="e">
        <f ca="1">IF($BI51="",SUMIF(Elasticities!$B$5:$B$52,Demands_tra!$BH51,Elasticities!W$5:W$52),SUMIF(Elasticities!$B$5:$B$52,Demands_tra!$BI51,Elasticities!W$5:W$52))</f>
        <v>#VALUE!</v>
      </c>
      <c r="CE51" s="6" t="e">
        <f ca="1">IF($BI51="",SUMIF(Elasticities!$B$5:$B$52,Demands_tra!$BH51,Elasticities!X$5:X$52),SUMIF(Elasticities!$B$5:$B$52,Demands_tra!$BI51,Elasticities!X$5:X$52))</f>
        <v>#VALUE!</v>
      </c>
      <c r="CF51" s="6" t="e">
        <f ca="1">IF($BI51="",SUMIF(Elasticities!$B$5:$B$52,Demands_tra!$BH51,Elasticities!Y$5:Y$52),SUMIF(Elasticities!$B$5:$B$52,Demands_tra!$BI51,Elasticities!Y$5:Y$52))</f>
        <v>#VALUE!</v>
      </c>
      <c r="CG51" s="6" t="e">
        <f ca="1">IF($BI51="",SUMIF(Elasticities!$B$5:$B$52,Demands_tra!$BH51,Elasticities!Z$5:Z$52),SUMIF(Elasticities!$B$5:$B$52,Demands_tra!$BI51,Elasticities!Z$5:Z$52))</f>
        <v>#VALUE!</v>
      </c>
      <c r="CH51" s="6" t="e">
        <f ca="1">IF($BI51="",SUMIF(Elasticities!$B$5:$B$52,Demands_tra!$BH51,Elasticities!AA$5:AA$52),SUMIF(Elasticities!$B$5:$B$52,Demands_tra!$BI51,Elasticities!AA$5:AA$52))</f>
        <v>#VALUE!</v>
      </c>
      <c r="CI51" s="6" t="e">
        <f ca="1">IF($BI51="",SUMIF(Elasticities!$B$5:$B$52,Demands_tra!$BH51,Elasticities!AB$5:AB$52),SUMIF(Elasticities!$B$5:$B$52,Demands_tra!$BI51,Elasticities!AB$5:AB$52))</f>
        <v>#VALUE!</v>
      </c>
    </row>
    <row r="52" spans="1:87">
      <c r="A52" t="str">
        <f>IF(BYDem_tra!B51="","\I:",BYDem_tra!B51)</f>
        <v>Baltics</v>
      </c>
      <c r="B52" t="str">
        <f>BYDem_tra!E51</f>
        <v>TAI</v>
      </c>
      <c r="C52" t="str">
        <f t="shared" si="43"/>
        <v>TAI</v>
      </c>
      <c r="D52" s="3">
        <f>SUMIFS(BYDem_tra!$M$2:$M$2000,BYDem_tra!$B$2:$B$2000,Demands_tra!$A52,BYDem_tra!$E$2:$E$2000,Demands_tra!$B52)</f>
        <v>14.5334462472</v>
      </c>
      <c r="E52" s="3">
        <f ca="1" t="shared" si="27"/>
        <v>14.8181528799758</v>
      </c>
      <c r="F52" s="3">
        <f ca="1" t="shared" si="28"/>
        <v>16.291247931037</v>
      </c>
      <c r="G52" s="3">
        <f ca="1" t="shared" si="29"/>
        <v>17.9909922461726</v>
      </c>
      <c r="H52" s="3">
        <f ca="1" t="shared" si="30"/>
        <v>18.9464343451574</v>
      </c>
      <c r="I52" s="3">
        <f ca="1" t="shared" si="31"/>
        <v>19.5526438030642</v>
      </c>
      <c r="J52" s="3">
        <f ca="1" t="shared" si="32"/>
        <v>19.9194707126037</v>
      </c>
      <c r="K52" s="3">
        <f ca="1" t="shared" si="33"/>
        <v>20.1429153270314</v>
      </c>
      <c r="L52" s="3">
        <f ca="1" t="shared" si="34"/>
        <v>20.3011074948975</v>
      </c>
      <c r="M52" s="3">
        <f ca="1" t="shared" si="35"/>
        <v>20.4710807495698</v>
      </c>
      <c r="N52" s="3">
        <f ca="1" t="shared" si="36"/>
        <v>20.6671046670826</v>
      </c>
      <c r="O52" s="3">
        <f ca="1" t="shared" si="37"/>
        <v>20.858808024511</v>
      </c>
      <c r="P52" s="3">
        <f ca="1" t="shared" si="38"/>
        <v>21.017613978641</v>
      </c>
      <c r="Q52" s="3">
        <f ca="1" t="shared" si="39"/>
        <v>21.1448821016187</v>
      </c>
      <c r="R52" s="3">
        <f ca="1" t="shared" si="40"/>
        <v>21.2526101834023</v>
      </c>
      <c r="S52" s="3">
        <f ca="1" t="shared" si="41"/>
        <v>21.3579351277085</v>
      </c>
      <c r="T52" s="3">
        <f ca="1" t="shared" si="42"/>
        <v>21.4687597851043</v>
      </c>
      <c r="U52" s="3">
        <f ca="1" t="shared" si="26"/>
        <v>21.5723000927997</v>
      </c>
      <c r="V52" s="3" t="e">
        <f ca="1" t="shared" si="18"/>
        <v>#VALUE!</v>
      </c>
      <c r="W52" s="3" t="e">
        <f ca="1" t="shared" si="19"/>
        <v>#DIV/0!</v>
      </c>
      <c r="X52" s="3" t="e">
        <f ca="1" t="shared" si="20"/>
        <v>#DIV/0!</v>
      </c>
      <c r="Y52" s="3" t="e">
        <f ca="1" t="shared" si="21"/>
        <v>#DIV/0!</v>
      </c>
      <c r="Z52" s="3" t="e">
        <f ca="1" t="shared" si="22"/>
        <v>#DIV/0!</v>
      </c>
      <c r="AA52" s="3" t="e">
        <f ca="1" t="shared" si="23"/>
        <v>#DIV/0!</v>
      </c>
      <c r="AB52" s="3" t="e">
        <f ca="1" t="shared" si="24"/>
        <v>#DIV/0!</v>
      </c>
      <c r="AC52" s="3" t="e">
        <f ca="1" t="shared" si="25"/>
        <v>#DIV/0!</v>
      </c>
      <c r="AE52" s="34" t="str">
        <f ca="1">VLOOKUP($C52,'Default drvr and elast'!$A$4:$C$49,MATCH(VLOOKUP(A52,Classification!$B$4:$D$99,2,FALSE),'Default drvr and elast'!$A$3:$C$3,0),FALSE)</f>
        <v>GDP</v>
      </c>
      <c r="AF52" s="4"/>
      <c r="AG52" s="6">
        <f ca="1">IF($AF52="",SUMIFS('Growth rates'!D$4:D$922,'Growth rates'!$B$4:$B$922,Demands_tra!$A52,'Growth rates'!$C$4:$C$922,$AE52),SUMIFS('Growth rates'!D$4:D$922,'Growth rates'!$B$4:$B$922,Demands_tra!$A52,'Growth rates'!$C$4:$C$922,$AF52))</f>
        <v>1</v>
      </c>
      <c r="AH52" s="6">
        <f ca="1">IF($AF52="",SUMIFS('Growth rates'!E$4:E$922,'Growth rates'!$B$4:$B$922,Demands_tra!$A52,'Growth rates'!$C$4:$C$922,$AE52),SUMIFS('Growth rates'!E$4:E$922,'Growth rates'!$B$4:$B$922,Demands_tra!$A52,'Growth rates'!$C$4:$C$922,$AF52))</f>
        <v>1.02456207653745</v>
      </c>
      <c r="AI52" s="6">
        <f ca="1">IF($AF52="",SUMIFS('Growth rates'!F$4:F$922,'Growth rates'!$B$4:$B$922,Demands_tra!$A52,'Growth rates'!$C$4:$C$922,$AE52),SUMIFS('Growth rates'!F$4:F$922,'Growth rates'!$B$4:$B$922,Demands_tra!$A52,'Growth rates'!$C$4:$C$922,$AF52))</f>
        <v>1.15425102266182</v>
      </c>
      <c r="AJ52" s="6">
        <f ca="1">IF($AF52="",SUMIFS('Growth rates'!G$4:G$922,'Growth rates'!$B$4:$B$922,Demands_tra!$A52,'Growth rates'!$C$4:$C$922,$AE52),SUMIFS('Growth rates'!G$4:G$922,'Growth rates'!$B$4:$B$922,Demands_tra!$A52,'Growth rates'!$C$4:$C$922,$AF52))</f>
        <v>1.31001036569329</v>
      </c>
      <c r="AK52" s="6">
        <f ca="1">IF($AF52="",SUMIFS('Growth rates'!H$4:H$922,'Growth rates'!$B$4:$B$922,Demands_tra!$A52,'Growth rates'!$C$4:$C$922,$AE52),SUMIFS('Growth rates'!H$4:H$922,'Growth rates'!$B$4:$B$922,Demands_tra!$A52,'Growth rates'!$C$4:$C$922,$AF52))</f>
        <v>1.40143289909313</v>
      </c>
      <c r="AL52" s="6">
        <f ca="1">IF($AF52="",SUMIFS('Growth rates'!I$4:I$922,'Growth rates'!$B$4:$B$922,Demands_tra!$A52,'Growth rates'!$C$4:$C$922,$AE52),SUMIFS('Growth rates'!I$4:I$922,'Growth rates'!$B$4:$B$922,Demands_tra!$A52,'Growth rates'!$C$4:$C$922,$AF52))</f>
        <v>1.46131720335972</v>
      </c>
      <c r="AM52" s="6">
        <f ca="1">IF($AF52="",SUMIFS('Growth rates'!J$4:J$922,'Growth rates'!$B$4:$B$922,Demands_tra!$A52,'Growth rates'!$C$4:$C$922,$AE52),SUMIFS('Growth rates'!J$4:J$922,'Growth rates'!$B$4:$B$922,Demands_tra!$A52,'Growth rates'!$C$4:$C$922,$AF52))</f>
        <v>1.49853726680739</v>
      </c>
      <c r="AN52" s="6">
        <f ca="1">IF($AF52="",SUMIFS('Growth rates'!K$4:K$922,'Growth rates'!$B$4:$B$922,Demands_tra!$A52,'Growth rates'!$C$4:$C$922,$AE52),SUMIFS('Growth rates'!K$4:K$922,'Growth rates'!$B$4:$B$922,Demands_tra!$A52,'Growth rates'!$C$4:$C$922,$AF52))</f>
        <v>1.52174255958907</v>
      </c>
      <c r="AO52" s="6">
        <f ca="1">IF($AF52="",SUMIFS('Growth rates'!L$4:L$922,'Growth rates'!$B$4:$B$922,Demands_tra!$A52,'Growth rates'!$C$4:$C$922,$AE52),SUMIFS('Growth rates'!L$4:L$922,'Growth rates'!$B$4:$B$922,Demands_tra!$A52,'Growth rates'!$C$4:$C$922,$AF52))</f>
        <v>1.53852305748937</v>
      </c>
      <c r="AP52" s="6">
        <f ca="1">IF($AF52="",SUMIFS('Growth rates'!M$4:M$922,'Growth rates'!$B$4:$B$922,Demands_tra!$A52,'Growth rates'!$C$4:$C$922,$AE52),SUMIFS('Growth rates'!M$4:M$922,'Growth rates'!$B$4:$B$922,Demands_tra!$A52,'Growth rates'!$C$4:$C$922,$AF52))</f>
        <v>1.55692513386698</v>
      </c>
      <c r="AQ52" s="6">
        <f ca="1">IF($AF52="",SUMIFS('Growth rates'!N$4:N$922,'Growth rates'!$B$4:$B$922,Demands_tra!$A52,'Growth rates'!$C$4:$C$922,$AE52),SUMIFS('Growth rates'!N$4:N$922,'Growth rates'!$B$4:$B$922,Demands_tra!$A52,'Growth rates'!$C$4:$C$922,$AF52))</f>
        <v>1.5786103282771</v>
      </c>
      <c r="AR52" s="6">
        <f ca="1">IF($AF52="",SUMIFS('Growth rates'!O$4:O$922,'Growth rates'!$B$4:$B$922,Demands_tra!$A52,'Growth rates'!$C$4:$C$922,$AE52),SUMIFS('Growth rates'!O$4:O$922,'Growth rates'!$B$4:$B$922,Demands_tra!$A52,'Growth rates'!$C$4:$C$922,$AF52))</f>
        <v>1.60030340974207</v>
      </c>
      <c r="AS52" s="6">
        <f ca="1">IF($AF52="",SUMIFS('Growth rates'!P$4:P$922,'Growth rates'!$B$4:$B$922,Demands_tra!$A52,'Growth rates'!$C$4:$C$922,$AE52),SUMIFS('Growth rates'!P$4:P$922,'Growth rates'!$B$4:$B$922,Demands_tra!$A52,'Growth rates'!$C$4:$C$922,$AF52))</f>
        <v>1.61869391843923</v>
      </c>
      <c r="AT52" s="6">
        <f ca="1">IF($AF52="",SUMIFS('Growth rates'!Q$4:Q$922,'Growth rates'!$B$4:$B$922,Demands_tra!$A52,'Growth rates'!$C$4:$C$922,$AE52),SUMIFS('Growth rates'!Q$4:Q$922,'Growth rates'!$B$4:$B$922,Demands_tra!$A52,'Growth rates'!$C$4:$C$922,$AF52))</f>
        <v>1.63377344151007</v>
      </c>
      <c r="AU52" s="6">
        <f ca="1">IF($AF52="",SUMIFS('Growth rates'!R$4:R$922,'Growth rates'!$B$4:$B$922,Demands_tra!$A52,'Growth rates'!$C$4:$C$922,$AE52),SUMIFS('Growth rates'!R$4:R$922,'Growth rates'!$B$4:$B$922,Demands_tra!$A52,'Growth rates'!$C$4:$C$922,$AF52))</f>
        <v>1.64683019791355</v>
      </c>
      <c r="AV52" s="6">
        <f ca="1">IF($AF52="",SUMIFS('Growth rates'!S$4:S$922,'Growth rates'!$B$4:$B$922,Demands_tra!$A52,'Growth rates'!$C$4:$C$922,$AE52),SUMIFS('Growth rates'!S$4:S$922,'Growth rates'!$B$4:$B$922,Demands_tra!$A52,'Growth rates'!$C$4:$C$922,$AF52))</f>
        <v>1.65988853172799</v>
      </c>
      <c r="AW52" s="6">
        <f ca="1">IF($AF52="",SUMIFS('Growth rates'!T$4:T$922,'Growth rates'!$B$4:$B$922,Demands_tra!$A52,'Growth rates'!$C$4:$C$922,$AE52),SUMIFS('Growth rates'!T$4:T$922,'Growth rates'!$B$4:$B$922,Demands_tra!$A52,'Growth rates'!$C$4:$C$922,$AF52))</f>
        <v>1.6739506247231</v>
      </c>
      <c r="AX52" s="6">
        <f ca="1">IF($AF52="",SUMIFS('Growth rates'!U$4:U$922,'Growth rates'!$B$4:$B$922,Demands_tra!$A52,'Growth rates'!$C$4:$C$922,$AE52),SUMIFS('Growth rates'!U$4:U$922,'Growth rates'!$B$4:$B$922,Demands_tra!$A52,'Growth rates'!$C$4:$C$922,$AF52))</f>
        <v>1.68740594029836</v>
      </c>
      <c r="AY52" s="6">
        <f ca="1">IF($AF52="",SUMIFS('Growth rates'!V$4:V$922,'Growth rates'!$B$4:$B$922,Demands_tra!$A52,'Growth rates'!$C$4:$C$922,$AE52),SUMIFS('Growth rates'!V$4:V$922,'Growth rates'!$B$4:$B$922,Demands_tra!$A52,'Growth rates'!$C$4:$C$922,$AF52))</f>
        <v>0</v>
      </c>
      <c r="AZ52" s="6">
        <f ca="1">IF($AF52="",SUMIFS('Growth rates'!W$4:W$922,'Growth rates'!$B$4:$B$922,Demands_tra!$A52,'Growth rates'!$C$4:$C$922,$AE52),SUMIFS('Growth rates'!W$4:W$922,'Growth rates'!$B$4:$B$922,Demands_tra!$A52,'Growth rates'!$C$4:$C$922,$AF52))</f>
        <v>0</v>
      </c>
      <c r="BA52" s="6">
        <f ca="1">IF($AF52="",SUMIFS('Growth rates'!X$4:X$922,'Growth rates'!$B$4:$B$922,Demands_tra!$A52,'Growth rates'!$C$4:$C$922,$AE52),SUMIFS('Growth rates'!X$4:X$922,'Growth rates'!$B$4:$B$922,Demands_tra!$A52,'Growth rates'!$C$4:$C$922,$AF52))</f>
        <v>0</v>
      </c>
      <c r="BB52" s="6">
        <f ca="1">IF($AF52="",SUMIFS('Growth rates'!Y$4:Y$922,'Growth rates'!$B$4:$B$922,Demands_tra!$A52,'Growth rates'!$C$4:$C$922,$AE52),SUMIFS('Growth rates'!Y$4:Y$922,'Growth rates'!$B$4:$B$922,Demands_tra!$A52,'Growth rates'!$C$4:$C$922,$AF52))</f>
        <v>0</v>
      </c>
      <c r="BC52" s="6">
        <f ca="1">IF($AF52="",SUMIFS('Growth rates'!Z$4:Z$922,'Growth rates'!$B$4:$B$922,Demands_tra!$A52,'Growth rates'!$C$4:$C$922,$AE52),SUMIFS('Growth rates'!Z$4:Z$922,'Growth rates'!$B$4:$B$922,Demands_tra!$A52,'Growth rates'!$C$4:$C$922,$AF52))</f>
        <v>0</v>
      </c>
      <c r="BD52" s="6">
        <f ca="1">IF($AF52="",SUMIFS('Growth rates'!AA$4:AA$922,'Growth rates'!$B$4:$B$922,Demands_tra!$A52,'Growth rates'!$C$4:$C$922,$AE52),SUMIFS('Growth rates'!AA$4:AA$922,'Growth rates'!$B$4:$B$922,Demands_tra!$A52,'Growth rates'!$C$4:$C$922,$AF52))</f>
        <v>0</v>
      </c>
      <c r="BE52" s="6">
        <f ca="1">IF($AF52="",SUMIFS('Growth rates'!AB$4:AB$922,'Growth rates'!$B$4:$B$922,Demands_tra!$A52,'Growth rates'!$C$4:$C$922,$AE52),SUMIFS('Growth rates'!AB$4:AB$922,'Growth rates'!$B$4:$B$922,Demands_tra!$A52,'Growth rates'!$C$4:$C$922,$AF52))</f>
        <v>0</v>
      </c>
      <c r="BF52" s="6">
        <f ca="1">IF($AF52="",SUMIFS('Growth rates'!AC$4:AC$922,'Growth rates'!$B$4:$B$922,Demands_tra!$A52,'Growth rates'!$C$4:$C$922,$AE52),SUMIFS('Growth rates'!AC$4:AC$922,'Growth rates'!$B$4:$B$922,Demands_tra!$A52,'Growth rates'!$C$4:$C$922,$AF52))</f>
        <v>0</v>
      </c>
      <c r="BH52" t="str">
        <f ca="1">VLOOKUP($C52,'Default drvr and elast'!$A$4:$F$49,MATCH(VLOOKUP(A52,Classification!$B$4:$D$42,3,FALSE),'Default drvr and elast'!$D$3:$F$3,0)+3,FALSE)</f>
        <v>Med2</v>
      </c>
      <c r="BJ52" s="6">
        <f ca="1">IF($BI52="",SUMIF(Elasticities!$B$5:$B$52,Demands_tra!$BH52,Elasticities!C$5:C$52),SUMIF(Elasticities!$B$5:$B$52,Demands_tra!$BI52,Elasticities!C$5:C$52))</f>
        <v>0.799999999999989</v>
      </c>
      <c r="BK52" s="6">
        <f ca="1">IF($BI52="",SUMIF(Elasticities!$B$5:$B$52,Demands_tra!$BH52,Elasticities!D$5:D$52),SUMIF(Elasticities!$B$5:$B$52,Demands_tra!$BI52,Elasticities!D$5:D$52))</f>
        <v>0.797560975609746</v>
      </c>
      <c r="BL52" s="6">
        <f ca="1">IF($BI52="",SUMIF(Elasticities!$B$5:$B$52,Demands_tra!$BH52,Elasticities!E$5:E$52),SUMIF(Elasticities!$B$5:$B$52,Demands_tra!$BI52,Elasticities!E$5:E$52))</f>
        <v>0.785365853658527</v>
      </c>
      <c r="BM52" s="6">
        <f ca="1">IF($BI52="",SUMIF(Elasticities!$B$5:$B$52,Demands_tra!$BH52,Elasticities!F$5:F$52),SUMIF(Elasticities!$B$5:$B$52,Demands_tra!$BI52,Elasticities!F$5:F$52))</f>
        <v>0.773170731707307</v>
      </c>
      <c r="BN52" s="6">
        <f ca="1">IF($BI52="",SUMIF(Elasticities!$B$5:$B$52,Demands_tra!$BH52,Elasticities!G$5:G$52),SUMIF(Elasticities!$B$5:$B$52,Demands_tra!$BI52,Elasticities!G$5:G$52))</f>
        <v>0.760975609756088</v>
      </c>
      <c r="BO52" s="6">
        <f ca="1">IF($BI52="",SUMIF(Elasticities!$B$5:$B$52,Demands_tra!$BH52,Elasticities!H$5:H$52),SUMIF(Elasticities!$B$5:$B$52,Demands_tra!$BI52,Elasticities!H$5:H$52))</f>
        <v>0.748780487804868</v>
      </c>
      <c r="BP52" s="6">
        <f ca="1">IF($BI52="",SUMIF(Elasticities!$B$5:$B$52,Demands_tra!$BH52,Elasticities!I$5:I$52),SUMIF(Elasticities!$B$5:$B$52,Demands_tra!$BI52,Elasticities!I$5:I$52))</f>
        <v>0.736585365853649</v>
      </c>
      <c r="BQ52" s="6">
        <f ca="1">IF($BI52="",SUMIF(Elasticities!$B$5:$B$52,Demands_tra!$BH52,Elasticities!J$5:J$52),SUMIF(Elasticities!$B$5:$B$52,Demands_tra!$BI52,Elasticities!J$5:J$52))</f>
        <v>0.724390243902429</v>
      </c>
      <c r="BR52" s="6">
        <f ca="1">IF($BI52="",SUMIF(Elasticities!$B$5:$B$52,Demands_tra!$BH52,Elasticities!K$5:K$52),SUMIF(Elasticities!$B$5:$B$52,Demands_tra!$BI52,Elasticities!K$5:K$52))</f>
        <v>0.71219512195121</v>
      </c>
      <c r="BS52" s="6">
        <f ca="1">IF($BI52="",SUMIF(Elasticities!$B$5:$B$52,Demands_tra!$BH52,Elasticities!L$5:L$52),SUMIF(Elasticities!$B$5:$B$52,Demands_tra!$BI52,Elasticities!L$5:L$52))</f>
        <v>0.699999999999997</v>
      </c>
      <c r="BT52" s="6">
        <f ca="1">IF($BI52="",SUMIF(Elasticities!$B$5:$B$52,Demands_tra!$BH52,Elasticities!M$5:M$52),SUMIF(Elasticities!$B$5:$B$52,Demands_tra!$BI52,Elasticities!M$5:M$52))</f>
        <v>0.687499999999996</v>
      </c>
      <c r="BU52" s="6">
        <f ca="1">IF($BI52="",SUMIF(Elasticities!$B$5:$B$52,Demands_tra!$BH52,Elasticities!N$5:N$52),SUMIF(Elasticities!$B$5:$B$52,Demands_tra!$BI52,Elasticities!N$5:N$52))</f>
        <v>0.674999999999996</v>
      </c>
      <c r="BV52" s="6">
        <f ca="1">IF($BI52="",SUMIF(Elasticities!$B$5:$B$52,Demands_tra!$BH52,Elasticities!O$5:O$52),SUMIF(Elasticities!$B$5:$B$52,Demands_tra!$BI52,Elasticities!O$5:O$52))</f>
        <v>0.662499999999996</v>
      </c>
      <c r="BW52" s="6">
        <f ca="1">IF($BI52="",SUMIF(Elasticities!$B$5:$B$52,Demands_tra!$BH52,Elasticities!P$5:P$52),SUMIF(Elasticities!$B$5:$B$52,Demands_tra!$BI52,Elasticities!P$5:P$52))</f>
        <v>0.649999999999997</v>
      </c>
      <c r="BX52" s="6">
        <f ca="1">IF($BI52="",SUMIF(Elasticities!$B$5:$B$52,Demands_tra!$BH52,Elasticities!Q$5:Q$52),SUMIF(Elasticities!$B$5:$B$52,Demands_tra!$BI52,Elasticities!Q$5:Q$52))</f>
        <v>0.637499999999997</v>
      </c>
      <c r="BY52" s="6">
        <f ca="1">IF($BI52="",SUMIF(Elasticities!$B$5:$B$52,Demands_tra!$BH52,Elasticities!R$5:R$52),SUMIF(Elasticities!$B$5:$B$52,Demands_tra!$BI52,Elasticities!R$5:R$52))</f>
        <v>0.624999999999996</v>
      </c>
      <c r="BZ52" s="6">
        <f ca="1">IF($BI52="",SUMIF(Elasticities!$B$5:$B$52,Demands_tra!$BH52,Elasticities!S$5:S$52),SUMIF(Elasticities!$B$5:$B$52,Demands_tra!$BI52,Elasticities!S$5:S$52))</f>
        <v>0.612499999999996</v>
      </c>
      <c r="CA52" s="6">
        <f ca="1">IF($BI52="",SUMIF(Elasticities!$B$5:$B$52,Demands_tra!$BH52,Elasticities!T$5:T$52),SUMIF(Elasticities!$B$5:$B$52,Demands_tra!$BI52,Elasticities!T$5:T$52))</f>
        <v>0.599999999999996</v>
      </c>
      <c r="CB52" s="6" t="e">
        <f ca="1">IF($BI52="",SUMIF(Elasticities!$B$5:$B$52,Demands_tra!$BH52,Elasticities!U$5:U$52),SUMIF(Elasticities!$B$5:$B$52,Demands_tra!$BI52,Elasticities!U$5:U$52))</f>
        <v>#VALUE!</v>
      </c>
      <c r="CC52" s="6" t="e">
        <f ca="1">IF($BI52="",SUMIF(Elasticities!$B$5:$B$52,Demands_tra!$BH52,Elasticities!V$5:V$52),SUMIF(Elasticities!$B$5:$B$52,Demands_tra!$BI52,Elasticities!V$5:V$52))</f>
        <v>#VALUE!</v>
      </c>
      <c r="CD52" s="6" t="e">
        <f ca="1">IF($BI52="",SUMIF(Elasticities!$B$5:$B$52,Demands_tra!$BH52,Elasticities!W$5:W$52),SUMIF(Elasticities!$B$5:$B$52,Demands_tra!$BI52,Elasticities!W$5:W$52))</f>
        <v>#VALUE!</v>
      </c>
      <c r="CE52" s="6" t="e">
        <f ca="1">IF($BI52="",SUMIF(Elasticities!$B$5:$B$52,Demands_tra!$BH52,Elasticities!X$5:X$52),SUMIF(Elasticities!$B$5:$B$52,Demands_tra!$BI52,Elasticities!X$5:X$52))</f>
        <v>#VALUE!</v>
      </c>
      <c r="CF52" s="6" t="e">
        <f ca="1">IF($BI52="",SUMIF(Elasticities!$B$5:$B$52,Demands_tra!$BH52,Elasticities!Y$5:Y$52),SUMIF(Elasticities!$B$5:$B$52,Demands_tra!$BI52,Elasticities!Y$5:Y$52))</f>
        <v>#VALUE!</v>
      </c>
      <c r="CG52" s="6" t="e">
        <f ca="1">IF($BI52="",SUMIF(Elasticities!$B$5:$B$52,Demands_tra!$BH52,Elasticities!Z$5:Z$52),SUMIF(Elasticities!$B$5:$B$52,Demands_tra!$BI52,Elasticities!Z$5:Z$52))</f>
        <v>#VALUE!</v>
      </c>
      <c r="CH52" s="6" t="e">
        <f ca="1">IF($BI52="",SUMIF(Elasticities!$B$5:$B$52,Demands_tra!$BH52,Elasticities!AA$5:AA$52),SUMIF(Elasticities!$B$5:$B$52,Demands_tra!$BI52,Elasticities!AA$5:AA$52))</f>
        <v>#VALUE!</v>
      </c>
      <c r="CI52" s="6" t="e">
        <f ca="1">IF($BI52="",SUMIF(Elasticities!$B$5:$B$52,Demands_tra!$BH52,Elasticities!AB$5:AB$52),SUMIF(Elasticities!$B$5:$B$52,Demands_tra!$BI52,Elasticities!AB$5:AB$52))</f>
        <v>#VALUE!</v>
      </c>
    </row>
    <row r="53" spans="1:87">
      <c r="A53" t="str">
        <f>IF(BYDem_tra!B52="","\I:",BYDem_tra!B52)</f>
        <v>Baltics</v>
      </c>
      <c r="B53" t="str">
        <f>BYDem_tra!E52</f>
        <v>TTF</v>
      </c>
      <c r="C53" t="str">
        <f t="shared" si="43"/>
        <v>TTF</v>
      </c>
      <c r="D53" s="3">
        <f>SUMIFS(BYDem_tra!$M$2:$M$2000,BYDem_tra!$B$2:$B$2000,Demands_tra!$A53,BYDem_tra!$E$2:$E$2000,Demands_tra!$B53)</f>
        <v>4.3332710112</v>
      </c>
      <c r="E53" s="3">
        <f ca="1" t="shared" si="27"/>
        <v>4.41815872313834</v>
      </c>
      <c r="F53" s="3">
        <f ca="1" t="shared" si="28"/>
        <v>4.8573745824006</v>
      </c>
      <c r="G53" s="3">
        <f ca="1" t="shared" si="29"/>
        <v>5.36416785372452</v>
      </c>
      <c r="H53" s="3">
        <f ca="1" t="shared" si="30"/>
        <v>5.64904106823884</v>
      </c>
      <c r="I53" s="3">
        <f ca="1" t="shared" si="31"/>
        <v>5.82978759084488</v>
      </c>
      <c r="J53" s="3">
        <f ca="1" t="shared" si="32"/>
        <v>5.9391601640253</v>
      </c>
      <c r="K53" s="3">
        <f ca="1" t="shared" si="33"/>
        <v>6.00578208244981</v>
      </c>
      <c r="L53" s="3">
        <f ca="1" t="shared" si="34"/>
        <v>6.05294842713873</v>
      </c>
      <c r="M53" s="3">
        <f ca="1" t="shared" si="35"/>
        <v>6.10362740338585</v>
      </c>
      <c r="N53" s="3">
        <f ca="1" t="shared" si="36"/>
        <v>6.16207360704685</v>
      </c>
      <c r="O53" s="3">
        <f ca="1" t="shared" si="37"/>
        <v>6.21923159885175</v>
      </c>
      <c r="P53" s="3">
        <f ca="1" t="shared" si="38"/>
        <v>6.2665809491526</v>
      </c>
      <c r="Q53" s="3">
        <f ca="1" t="shared" si="39"/>
        <v>6.30452702598593</v>
      </c>
      <c r="R53" s="3">
        <f ca="1" t="shared" si="40"/>
        <v>6.3366470728038</v>
      </c>
      <c r="S53" s="3">
        <f ca="1" t="shared" si="41"/>
        <v>6.36805060367702</v>
      </c>
      <c r="T53" s="3">
        <f ca="1" t="shared" si="42"/>
        <v>6.40109392093646</v>
      </c>
      <c r="U53" s="3">
        <f ca="1" t="shared" si="26"/>
        <v>6.43196534717605</v>
      </c>
      <c r="V53" s="3" t="e">
        <f ca="1" t="shared" si="18"/>
        <v>#VALUE!</v>
      </c>
      <c r="W53" s="3" t="e">
        <f ca="1" t="shared" si="19"/>
        <v>#DIV/0!</v>
      </c>
      <c r="X53" s="3" t="e">
        <f ca="1" t="shared" si="20"/>
        <v>#DIV/0!</v>
      </c>
      <c r="Y53" s="3" t="e">
        <f ca="1" t="shared" si="21"/>
        <v>#DIV/0!</v>
      </c>
      <c r="Z53" s="3" t="e">
        <f ca="1" t="shared" si="22"/>
        <v>#DIV/0!</v>
      </c>
      <c r="AA53" s="3" t="e">
        <f ca="1" t="shared" si="23"/>
        <v>#DIV/0!</v>
      </c>
      <c r="AB53" s="3" t="e">
        <f ca="1" t="shared" si="24"/>
        <v>#DIV/0!</v>
      </c>
      <c r="AC53" s="3" t="e">
        <f ca="1" t="shared" si="25"/>
        <v>#DIV/0!</v>
      </c>
      <c r="AE53" s="34" t="str">
        <f ca="1">VLOOKUP($C53,'Default drvr and elast'!$A$4:$C$49,MATCH(VLOOKUP(A53,Classification!$B$4:$D$99,2,FALSE),'Default drvr and elast'!$A$3:$C$3,0),FALSE)</f>
        <v>GDP</v>
      </c>
      <c r="AF53" s="4"/>
      <c r="AG53" s="6">
        <f ca="1">IF($AF53="",SUMIFS('Growth rates'!D$4:D$922,'Growth rates'!$B$4:$B$922,Demands_tra!$A53,'Growth rates'!$C$4:$C$922,$AE53),SUMIFS('Growth rates'!D$4:D$922,'Growth rates'!$B$4:$B$922,Demands_tra!$A53,'Growth rates'!$C$4:$C$922,$AF53))</f>
        <v>1</v>
      </c>
      <c r="AH53" s="6">
        <f ca="1">IF($AF53="",SUMIFS('Growth rates'!E$4:E$922,'Growth rates'!$B$4:$B$922,Demands_tra!$A53,'Growth rates'!$C$4:$C$922,$AE53),SUMIFS('Growth rates'!E$4:E$922,'Growth rates'!$B$4:$B$922,Demands_tra!$A53,'Growth rates'!$C$4:$C$922,$AF53))</f>
        <v>1.02456207653745</v>
      </c>
      <c r="AI53" s="6">
        <f ca="1">IF($AF53="",SUMIFS('Growth rates'!F$4:F$922,'Growth rates'!$B$4:$B$922,Demands_tra!$A53,'Growth rates'!$C$4:$C$922,$AE53),SUMIFS('Growth rates'!F$4:F$922,'Growth rates'!$B$4:$B$922,Demands_tra!$A53,'Growth rates'!$C$4:$C$922,$AF53))</f>
        <v>1.15425102266182</v>
      </c>
      <c r="AJ53" s="6">
        <f ca="1">IF($AF53="",SUMIFS('Growth rates'!G$4:G$922,'Growth rates'!$B$4:$B$922,Demands_tra!$A53,'Growth rates'!$C$4:$C$922,$AE53),SUMIFS('Growth rates'!G$4:G$922,'Growth rates'!$B$4:$B$922,Demands_tra!$A53,'Growth rates'!$C$4:$C$922,$AF53))</f>
        <v>1.31001036569329</v>
      </c>
      <c r="AK53" s="6">
        <f ca="1">IF($AF53="",SUMIFS('Growth rates'!H$4:H$922,'Growth rates'!$B$4:$B$922,Demands_tra!$A53,'Growth rates'!$C$4:$C$922,$AE53),SUMIFS('Growth rates'!H$4:H$922,'Growth rates'!$B$4:$B$922,Demands_tra!$A53,'Growth rates'!$C$4:$C$922,$AF53))</f>
        <v>1.40143289909313</v>
      </c>
      <c r="AL53" s="6">
        <f ca="1">IF($AF53="",SUMIFS('Growth rates'!I$4:I$922,'Growth rates'!$B$4:$B$922,Demands_tra!$A53,'Growth rates'!$C$4:$C$922,$AE53),SUMIFS('Growth rates'!I$4:I$922,'Growth rates'!$B$4:$B$922,Demands_tra!$A53,'Growth rates'!$C$4:$C$922,$AF53))</f>
        <v>1.46131720335972</v>
      </c>
      <c r="AM53" s="6">
        <f ca="1">IF($AF53="",SUMIFS('Growth rates'!J$4:J$922,'Growth rates'!$B$4:$B$922,Demands_tra!$A53,'Growth rates'!$C$4:$C$922,$AE53),SUMIFS('Growth rates'!J$4:J$922,'Growth rates'!$B$4:$B$922,Demands_tra!$A53,'Growth rates'!$C$4:$C$922,$AF53))</f>
        <v>1.49853726680739</v>
      </c>
      <c r="AN53" s="6">
        <f ca="1">IF($AF53="",SUMIFS('Growth rates'!K$4:K$922,'Growth rates'!$B$4:$B$922,Demands_tra!$A53,'Growth rates'!$C$4:$C$922,$AE53),SUMIFS('Growth rates'!K$4:K$922,'Growth rates'!$B$4:$B$922,Demands_tra!$A53,'Growth rates'!$C$4:$C$922,$AF53))</f>
        <v>1.52174255958907</v>
      </c>
      <c r="AO53" s="6">
        <f ca="1">IF($AF53="",SUMIFS('Growth rates'!L$4:L$922,'Growth rates'!$B$4:$B$922,Demands_tra!$A53,'Growth rates'!$C$4:$C$922,$AE53),SUMIFS('Growth rates'!L$4:L$922,'Growth rates'!$B$4:$B$922,Demands_tra!$A53,'Growth rates'!$C$4:$C$922,$AF53))</f>
        <v>1.53852305748937</v>
      </c>
      <c r="AP53" s="6">
        <f ca="1">IF($AF53="",SUMIFS('Growth rates'!M$4:M$922,'Growth rates'!$B$4:$B$922,Demands_tra!$A53,'Growth rates'!$C$4:$C$922,$AE53),SUMIFS('Growth rates'!M$4:M$922,'Growth rates'!$B$4:$B$922,Demands_tra!$A53,'Growth rates'!$C$4:$C$922,$AF53))</f>
        <v>1.55692513386698</v>
      </c>
      <c r="AQ53" s="6">
        <f ca="1">IF($AF53="",SUMIFS('Growth rates'!N$4:N$922,'Growth rates'!$B$4:$B$922,Demands_tra!$A53,'Growth rates'!$C$4:$C$922,$AE53),SUMIFS('Growth rates'!N$4:N$922,'Growth rates'!$B$4:$B$922,Demands_tra!$A53,'Growth rates'!$C$4:$C$922,$AF53))</f>
        <v>1.5786103282771</v>
      </c>
      <c r="AR53" s="6">
        <f ca="1">IF($AF53="",SUMIFS('Growth rates'!O$4:O$922,'Growth rates'!$B$4:$B$922,Demands_tra!$A53,'Growth rates'!$C$4:$C$922,$AE53),SUMIFS('Growth rates'!O$4:O$922,'Growth rates'!$B$4:$B$922,Demands_tra!$A53,'Growth rates'!$C$4:$C$922,$AF53))</f>
        <v>1.60030340974207</v>
      </c>
      <c r="AS53" s="6">
        <f ca="1">IF($AF53="",SUMIFS('Growth rates'!P$4:P$922,'Growth rates'!$B$4:$B$922,Demands_tra!$A53,'Growth rates'!$C$4:$C$922,$AE53),SUMIFS('Growth rates'!P$4:P$922,'Growth rates'!$B$4:$B$922,Demands_tra!$A53,'Growth rates'!$C$4:$C$922,$AF53))</f>
        <v>1.61869391843923</v>
      </c>
      <c r="AT53" s="6">
        <f ca="1">IF($AF53="",SUMIFS('Growth rates'!Q$4:Q$922,'Growth rates'!$B$4:$B$922,Demands_tra!$A53,'Growth rates'!$C$4:$C$922,$AE53),SUMIFS('Growth rates'!Q$4:Q$922,'Growth rates'!$B$4:$B$922,Demands_tra!$A53,'Growth rates'!$C$4:$C$922,$AF53))</f>
        <v>1.63377344151007</v>
      </c>
      <c r="AU53" s="6">
        <f ca="1">IF($AF53="",SUMIFS('Growth rates'!R$4:R$922,'Growth rates'!$B$4:$B$922,Demands_tra!$A53,'Growth rates'!$C$4:$C$922,$AE53),SUMIFS('Growth rates'!R$4:R$922,'Growth rates'!$B$4:$B$922,Demands_tra!$A53,'Growth rates'!$C$4:$C$922,$AF53))</f>
        <v>1.64683019791355</v>
      </c>
      <c r="AV53" s="6">
        <f ca="1">IF($AF53="",SUMIFS('Growth rates'!S$4:S$922,'Growth rates'!$B$4:$B$922,Demands_tra!$A53,'Growth rates'!$C$4:$C$922,$AE53),SUMIFS('Growth rates'!S$4:S$922,'Growth rates'!$B$4:$B$922,Demands_tra!$A53,'Growth rates'!$C$4:$C$922,$AF53))</f>
        <v>1.65988853172799</v>
      </c>
      <c r="AW53" s="6">
        <f ca="1">IF($AF53="",SUMIFS('Growth rates'!T$4:T$922,'Growth rates'!$B$4:$B$922,Demands_tra!$A53,'Growth rates'!$C$4:$C$922,$AE53),SUMIFS('Growth rates'!T$4:T$922,'Growth rates'!$B$4:$B$922,Demands_tra!$A53,'Growth rates'!$C$4:$C$922,$AF53))</f>
        <v>1.6739506247231</v>
      </c>
      <c r="AX53" s="6">
        <f ca="1">IF($AF53="",SUMIFS('Growth rates'!U$4:U$922,'Growth rates'!$B$4:$B$922,Demands_tra!$A53,'Growth rates'!$C$4:$C$922,$AE53),SUMIFS('Growth rates'!U$4:U$922,'Growth rates'!$B$4:$B$922,Demands_tra!$A53,'Growth rates'!$C$4:$C$922,$AF53))</f>
        <v>1.68740594029836</v>
      </c>
      <c r="AY53" s="6">
        <f ca="1">IF($AF53="",SUMIFS('Growth rates'!V$4:V$922,'Growth rates'!$B$4:$B$922,Demands_tra!$A53,'Growth rates'!$C$4:$C$922,$AE53),SUMIFS('Growth rates'!V$4:V$922,'Growth rates'!$B$4:$B$922,Demands_tra!$A53,'Growth rates'!$C$4:$C$922,$AF53))</f>
        <v>0</v>
      </c>
      <c r="AZ53" s="6">
        <f ca="1">IF($AF53="",SUMIFS('Growth rates'!W$4:W$922,'Growth rates'!$B$4:$B$922,Demands_tra!$A53,'Growth rates'!$C$4:$C$922,$AE53),SUMIFS('Growth rates'!W$4:W$922,'Growth rates'!$B$4:$B$922,Demands_tra!$A53,'Growth rates'!$C$4:$C$922,$AF53))</f>
        <v>0</v>
      </c>
      <c r="BA53" s="6">
        <f ca="1">IF($AF53="",SUMIFS('Growth rates'!X$4:X$922,'Growth rates'!$B$4:$B$922,Demands_tra!$A53,'Growth rates'!$C$4:$C$922,$AE53),SUMIFS('Growth rates'!X$4:X$922,'Growth rates'!$B$4:$B$922,Demands_tra!$A53,'Growth rates'!$C$4:$C$922,$AF53))</f>
        <v>0</v>
      </c>
      <c r="BB53" s="6">
        <f ca="1">IF($AF53="",SUMIFS('Growth rates'!Y$4:Y$922,'Growth rates'!$B$4:$B$922,Demands_tra!$A53,'Growth rates'!$C$4:$C$922,$AE53),SUMIFS('Growth rates'!Y$4:Y$922,'Growth rates'!$B$4:$B$922,Demands_tra!$A53,'Growth rates'!$C$4:$C$922,$AF53))</f>
        <v>0</v>
      </c>
      <c r="BC53" s="6">
        <f ca="1">IF($AF53="",SUMIFS('Growth rates'!Z$4:Z$922,'Growth rates'!$B$4:$B$922,Demands_tra!$A53,'Growth rates'!$C$4:$C$922,$AE53),SUMIFS('Growth rates'!Z$4:Z$922,'Growth rates'!$B$4:$B$922,Demands_tra!$A53,'Growth rates'!$C$4:$C$922,$AF53))</f>
        <v>0</v>
      </c>
      <c r="BD53" s="6">
        <f ca="1">IF($AF53="",SUMIFS('Growth rates'!AA$4:AA$922,'Growth rates'!$B$4:$B$922,Demands_tra!$A53,'Growth rates'!$C$4:$C$922,$AE53),SUMIFS('Growth rates'!AA$4:AA$922,'Growth rates'!$B$4:$B$922,Demands_tra!$A53,'Growth rates'!$C$4:$C$922,$AF53))</f>
        <v>0</v>
      </c>
      <c r="BE53" s="6">
        <f ca="1">IF($AF53="",SUMIFS('Growth rates'!AB$4:AB$922,'Growth rates'!$B$4:$B$922,Demands_tra!$A53,'Growth rates'!$C$4:$C$922,$AE53),SUMIFS('Growth rates'!AB$4:AB$922,'Growth rates'!$B$4:$B$922,Demands_tra!$A53,'Growth rates'!$C$4:$C$922,$AF53))</f>
        <v>0</v>
      </c>
      <c r="BF53" s="6">
        <f ca="1">IF($AF53="",SUMIFS('Growth rates'!AC$4:AC$922,'Growth rates'!$B$4:$B$922,Demands_tra!$A53,'Growth rates'!$C$4:$C$922,$AE53),SUMIFS('Growth rates'!AC$4:AC$922,'Growth rates'!$B$4:$B$922,Demands_tra!$A53,'Growth rates'!$C$4:$C$922,$AF53))</f>
        <v>0</v>
      </c>
      <c r="BH53" t="str">
        <f ca="1">VLOOKUP($C53,'Default drvr and elast'!$A$4:$F$49,MATCH(VLOOKUP(A53,Classification!$B$4:$D$42,3,FALSE),'Default drvr and elast'!$D$3:$F$3,0)+3,FALSE)</f>
        <v>Med2</v>
      </c>
      <c r="BJ53" s="6">
        <f ca="1">IF($BI53="",SUMIF(Elasticities!$B$5:$B$52,Demands_tra!$BH53,Elasticities!C$5:C$52),SUMIF(Elasticities!$B$5:$B$52,Demands_tra!$BI53,Elasticities!C$5:C$52))</f>
        <v>0.799999999999989</v>
      </c>
      <c r="BK53" s="6">
        <f ca="1">IF($BI53="",SUMIF(Elasticities!$B$5:$B$52,Demands_tra!$BH53,Elasticities!D$5:D$52),SUMIF(Elasticities!$B$5:$B$52,Demands_tra!$BI53,Elasticities!D$5:D$52))</f>
        <v>0.797560975609746</v>
      </c>
      <c r="BL53" s="6">
        <f ca="1">IF($BI53="",SUMIF(Elasticities!$B$5:$B$52,Demands_tra!$BH53,Elasticities!E$5:E$52),SUMIF(Elasticities!$B$5:$B$52,Demands_tra!$BI53,Elasticities!E$5:E$52))</f>
        <v>0.785365853658527</v>
      </c>
      <c r="BM53" s="6">
        <f ca="1">IF($BI53="",SUMIF(Elasticities!$B$5:$B$52,Demands_tra!$BH53,Elasticities!F$5:F$52),SUMIF(Elasticities!$B$5:$B$52,Demands_tra!$BI53,Elasticities!F$5:F$52))</f>
        <v>0.773170731707307</v>
      </c>
      <c r="BN53" s="6">
        <f ca="1">IF($BI53="",SUMIF(Elasticities!$B$5:$B$52,Demands_tra!$BH53,Elasticities!G$5:G$52),SUMIF(Elasticities!$B$5:$B$52,Demands_tra!$BI53,Elasticities!G$5:G$52))</f>
        <v>0.760975609756088</v>
      </c>
      <c r="BO53" s="6">
        <f ca="1">IF($BI53="",SUMIF(Elasticities!$B$5:$B$52,Demands_tra!$BH53,Elasticities!H$5:H$52),SUMIF(Elasticities!$B$5:$B$52,Demands_tra!$BI53,Elasticities!H$5:H$52))</f>
        <v>0.748780487804868</v>
      </c>
      <c r="BP53" s="6">
        <f ca="1">IF($BI53="",SUMIF(Elasticities!$B$5:$B$52,Demands_tra!$BH53,Elasticities!I$5:I$52),SUMIF(Elasticities!$B$5:$B$52,Demands_tra!$BI53,Elasticities!I$5:I$52))</f>
        <v>0.736585365853649</v>
      </c>
      <c r="BQ53" s="6">
        <f ca="1">IF($BI53="",SUMIF(Elasticities!$B$5:$B$52,Demands_tra!$BH53,Elasticities!J$5:J$52),SUMIF(Elasticities!$B$5:$B$52,Demands_tra!$BI53,Elasticities!J$5:J$52))</f>
        <v>0.724390243902429</v>
      </c>
      <c r="BR53" s="6">
        <f ca="1">IF($BI53="",SUMIF(Elasticities!$B$5:$B$52,Demands_tra!$BH53,Elasticities!K$5:K$52),SUMIF(Elasticities!$B$5:$B$52,Demands_tra!$BI53,Elasticities!K$5:K$52))</f>
        <v>0.71219512195121</v>
      </c>
      <c r="BS53" s="6">
        <f ca="1">IF($BI53="",SUMIF(Elasticities!$B$5:$B$52,Demands_tra!$BH53,Elasticities!L$5:L$52),SUMIF(Elasticities!$B$5:$B$52,Demands_tra!$BI53,Elasticities!L$5:L$52))</f>
        <v>0.699999999999997</v>
      </c>
      <c r="BT53" s="6">
        <f ca="1">IF($BI53="",SUMIF(Elasticities!$B$5:$B$52,Demands_tra!$BH53,Elasticities!M$5:M$52),SUMIF(Elasticities!$B$5:$B$52,Demands_tra!$BI53,Elasticities!M$5:M$52))</f>
        <v>0.687499999999996</v>
      </c>
      <c r="BU53" s="6">
        <f ca="1">IF($BI53="",SUMIF(Elasticities!$B$5:$B$52,Demands_tra!$BH53,Elasticities!N$5:N$52),SUMIF(Elasticities!$B$5:$B$52,Demands_tra!$BI53,Elasticities!N$5:N$52))</f>
        <v>0.674999999999996</v>
      </c>
      <c r="BV53" s="6">
        <f ca="1">IF($BI53="",SUMIF(Elasticities!$B$5:$B$52,Demands_tra!$BH53,Elasticities!O$5:O$52),SUMIF(Elasticities!$B$5:$B$52,Demands_tra!$BI53,Elasticities!O$5:O$52))</f>
        <v>0.662499999999996</v>
      </c>
      <c r="BW53" s="6">
        <f ca="1">IF($BI53="",SUMIF(Elasticities!$B$5:$B$52,Demands_tra!$BH53,Elasticities!P$5:P$52),SUMIF(Elasticities!$B$5:$B$52,Demands_tra!$BI53,Elasticities!P$5:P$52))</f>
        <v>0.649999999999997</v>
      </c>
      <c r="BX53" s="6">
        <f ca="1">IF($BI53="",SUMIF(Elasticities!$B$5:$B$52,Demands_tra!$BH53,Elasticities!Q$5:Q$52),SUMIF(Elasticities!$B$5:$B$52,Demands_tra!$BI53,Elasticities!Q$5:Q$52))</f>
        <v>0.637499999999997</v>
      </c>
      <c r="BY53" s="6">
        <f ca="1">IF($BI53="",SUMIF(Elasticities!$B$5:$B$52,Demands_tra!$BH53,Elasticities!R$5:R$52),SUMIF(Elasticities!$B$5:$B$52,Demands_tra!$BI53,Elasticities!R$5:R$52))</f>
        <v>0.624999999999996</v>
      </c>
      <c r="BZ53" s="6">
        <f ca="1">IF($BI53="",SUMIF(Elasticities!$B$5:$B$52,Demands_tra!$BH53,Elasticities!S$5:S$52),SUMIF(Elasticities!$B$5:$B$52,Demands_tra!$BI53,Elasticities!S$5:S$52))</f>
        <v>0.612499999999996</v>
      </c>
      <c r="CA53" s="6">
        <f ca="1">IF($BI53="",SUMIF(Elasticities!$B$5:$B$52,Demands_tra!$BH53,Elasticities!T$5:T$52),SUMIF(Elasticities!$B$5:$B$52,Demands_tra!$BI53,Elasticities!T$5:T$52))</f>
        <v>0.599999999999996</v>
      </c>
      <c r="CB53" s="6" t="e">
        <f ca="1">IF($BI53="",SUMIF(Elasticities!$B$5:$B$52,Demands_tra!$BH53,Elasticities!U$5:U$52),SUMIF(Elasticities!$B$5:$B$52,Demands_tra!$BI53,Elasticities!U$5:U$52))</f>
        <v>#VALUE!</v>
      </c>
      <c r="CC53" s="6" t="e">
        <f ca="1">IF($BI53="",SUMIF(Elasticities!$B$5:$B$52,Demands_tra!$BH53,Elasticities!V$5:V$52),SUMIF(Elasticities!$B$5:$B$52,Demands_tra!$BI53,Elasticities!V$5:V$52))</f>
        <v>#VALUE!</v>
      </c>
      <c r="CD53" s="6" t="e">
        <f ca="1">IF($BI53="",SUMIF(Elasticities!$B$5:$B$52,Demands_tra!$BH53,Elasticities!W$5:W$52),SUMIF(Elasticities!$B$5:$B$52,Demands_tra!$BI53,Elasticities!W$5:W$52))</f>
        <v>#VALUE!</v>
      </c>
      <c r="CE53" s="6" t="e">
        <f ca="1">IF($BI53="",SUMIF(Elasticities!$B$5:$B$52,Demands_tra!$BH53,Elasticities!X$5:X$52),SUMIF(Elasticities!$B$5:$B$52,Demands_tra!$BI53,Elasticities!X$5:X$52))</f>
        <v>#VALUE!</v>
      </c>
      <c r="CF53" s="6" t="e">
        <f ca="1">IF($BI53="",SUMIF(Elasticities!$B$5:$B$52,Demands_tra!$BH53,Elasticities!Y$5:Y$52),SUMIF(Elasticities!$B$5:$B$52,Demands_tra!$BI53,Elasticities!Y$5:Y$52))</f>
        <v>#VALUE!</v>
      </c>
      <c r="CG53" s="6" t="e">
        <f ca="1">IF($BI53="",SUMIF(Elasticities!$B$5:$B$52,Demands_tra!$BH53,Elasticities!Z$5:Z$52),SUMIF(Elasticities!$B$5:$B$52,Demands_tra!$BI53,Elasticities!Z$5:Z$52))</f>
        <v>#VALUE!</v>
      </c>
      <c r="CH53" s="6" t="e">
        <f ca="1">IF($BI53="",SUMIF(Elasticities!$B$5:$B$52,Demands_tra!$BH53,Elasticities!AA$5:AA$52),SUMIF(Elasticities!$B$5:$B$52,Demands_tra!$BI53,Elasticities!AA$5:AA$52))</f>
        <v>#VALUE!</v>
      </c>
      <c r="CI53" s="6" t="e">
        <f ca="1">IF($BI53="",SUMIF(Elasticities!$B$5:$B$52,Demands_tra!$BH53,Elasticities!AB$5:AB$52),SUMIF(Elasticities!$B$5:$B$52,Demands_tra!$BI53,Elasticities!AB$5:AB$52))</f>
        <v>#VALUE!</v>
      </c>
    </row>
    <row r="54" spans="1:87">
      <c r="A54" t="str">
        <f>IF(BYDem_tra!B53="","\I:",BYDem_tra!B53)</f>
        <v>Baltics</v>
      </c>
      <c r="B54" t="str">
        <f>BYDem_tra!E53</f>
        <v>TTP</v>
      </c>
      <c r="C54" t="str">
        <f t="shared" si="43"/>
        <v>TTP</v>
      </c>
      <c r="D54" s="3">
        <f>SUMIFS(BYDem_tra!$M$2:$M$2000,BYDem_tra!$B$2:$B$2000,Demands_tra!$A54,BYDem_tra!$E$2:$E$2000,Demands_tra!$B54)</f>
        <v>0.7464771324</v>
      </c>
      <c r="E54" s="3">
        <f ca="1" t="shared" si="27"/>
        <v>0.743295306072797</v>
      </c>
      <c r="F54" s="3">
        <f ca="1" t="shared" si="28"/>
        <v>0.727612393229897</v>
      </c>
      <c r="G54" s="3">
        <f ca="1" t="shared" si="29"/>
        <v>0.701212296642695</v>
      </c>
      <c r="H54" s="3">
        <f ca="1" t="shared" si="30"/>
        <v>0.677223548832968</v>
      </c>
      <c r="I54" s="3">
        <f ca="1" t="shared" si="31"/>
        <v>0.656209277870056</v>
      </c>
      <c r="J54" s="3">
        <f ca="1" t="shared" si="32"/>
        <v>0.638251931412896</v>
      </c>
      <c r="K54" s="3">
        <f ca="1" t="shared" si="33"/>
        <v>0.622474706533441</v>
      </c>
      <c r="L54" s="3">
        <f ca="1" t="shared" si="34"/>
        <v>0.607597679224595</v>
      </c>
      <c r="M54" s="3">
        <f ca="1" t="shared" si="35"/>
        <v>0.593476899560188</v>
      </c>
      <c r="N54" s="3">
        <f ca="1" t="shared" si="36"/>
        <v>0.580711477427197</v>
      </c>
      <c r="O54" s="3">
        <f ca="1" t="shared" si="37"/>
        <v>0.569428327276471</v>
      </c>
      <c r="P54" s="3">
        <f ca="1" t="shared" si="38"/>
        <v>0.559566088094777</v>
      </c>
      <c r="Q54" s="3">
        <f ca="1" t="shared" si="39"/>
        <v>0.55093477431531</v>
      </c>
      <c r="R54" s="3">
        <f ca="1" t="shared" si="40"/>
        <v>0.543253186437013</v>
      </c>
      <c r="S54" s="3">
        <f ca="1" t="shared" si="41"/>
        <v>0.536374596510925</v>
      </c>
      <c r="T54" s="3">
        <f ca="1" t="shared" si="42"/>
        <v>0.530212566624803</v>
      </c>
      <c r="U54" s="3">
        <f ca="1" t="shared" si="26"/>
        <v>0.524452135498624</v>
      </c>
      <c r="V54" s="3" t="e">
        <f ca="1" t="shared" si="18"/>
        <v>#VALUE!</v>
      </c>
      <c r="W54" s="3" t="e">
        <f ca="1" t="shared" si="19"/>
        <v>#DIV/0!</v>
      </c>
      <c r="X54" s="3" t="e">
        <f ca="1" t="shared" si="20"/>
        <v>#DIV/0!</v>
      </c>
      <c r="Y54" s="3" t="e">
        <f ca="1" t="shared" si="21"/>
        <v>#DIV/0!</v>
      </c>
      <c r="Z54" s="3" t="e">
        <f ca="1" t="shared" si="22"/>
        <v>#DIV/0!</v>
      </c>
      <c r="AA54" s="3" t="e">
        <f ca="1" t="shared" si="23"/>
        <v>#DIV/0!</v>
      </c>
      <c r="AB54" s="3" t="e">
        <f ca="1" t="shared" si="24"/>
        <v>#DIV/0!</v>
      </c>
      <c r="AC54" s="3" t="e">
        <f ca="1" t="shared" si="25"/>
        <v>#DIV/0!</v>
      </c>
      <c r="AE54" s="34" t="str">
        <f ca="1">VLOOKUP($C54,'Default drvr and elast'!$A$4:$C$49,MATCH(VLOOKUP(A54,Classification!$B$4:$D$99,2,FALSE),'Default drvr and elast'!$A$3:$C$3,0),FALSE)</f>
        <v>POP</v>
      </c>
      <c r="AF54" s="4"/>
      <c r="AG54" s="6">
        <f ca="1">IF($AF54="",SUMIFS('Growth rates'!D$4:D$922,'Growth rates'!$B$4:$B$922,Demands_tra!$A54,'Growth rates'!$C$4:$C$922,$AE54),SUMIFS('Growth rates'!D$4:D$922,'Growth rates'!$B$4:$B$922,Demands_tra!$A54,'Growth rates'!$C$4:$C$922,$AF54))</f>
        <v>1</v>
      </c>
      <c r="AH54" s="6">
        <f ca="1">IF($AF54="",SUMIFS('Growth rates'!E$4:E$922,'Growth rates'!$B$4:$B$922,Demands_tra!$A54,'Growth rates'!$C$4:$C$922,$AE54),SUMIFS('Growth rates'!E$4:E$922,'Growth rates'!$B$4:$B$922,Demands_tra!$A54,'Growth rates'!$C$4:$C$922,$AF54))</f>
        <v>0.994655635543914</v>
      </c>
      <c r="AI54" s="6">
        <f ca="1">IF($AF54="",SUMIFS('Growth rates'!F$4:F$922,'Growth rates'!$B$4:$B$922,Demands_tra!$A54,'Growth rates'!$C$4:$C$922,$AE54),SUMIFS('Growth rates'!F$4:F$922,'Growth rates'!$B$4:$B$922,Demands_tra!$A54,'Growth rates'!$C$4:$C$922,$AF54))</f>
        <v>0.967933813263484</v>
      </c>
      <c r="AJ54" s="6">
        <f ca="1">IF($AF54="",SUMIFS('Growth rates'!G$4:G$922,'Growth rates'!$B$4:$B$922,Demands_tra!$A54,'Growth rates'!$C$4:$C$922,$AE54),SUMIFS('Growth rates'!G$4:G$922,'Growth rates'!$B$4:$B$922,Demands_tra!$A54,'Growth rates'!$C$4:$C$922,$AF54))</f>
        <v>0.922510826864744</v>
      </c>
      <c r="AK54" s="6">
        <f ca="1">IF($AF54="",SUMIFS('Growth rates'!H$4:H$922,'Growth rates'!$B$4:$B$922,Demands_tra!$A54,'Growth rates'!$C$4:$C$922,$AE54),SUMIFS('Growth rates'!H$4:H$922,'Growth rates'!$B$4:$B$922,Demands_tra!$A54,'Growth rates'!$C$4:$C$922,$AF54))</f>
        <v>0.881038463024037</v>
      </c>
      <c r="AL54" s="6">
        <f ca="1">IF($AF54="",SUMIFS('Growth rates'!I$4:I$922,'Growth rates'!$B$4:$B$922,Demands_tra!$A54,'Growth rates'!$C$4:$C$922,$AE54),SUMIFS('Growth rates'!I$4:I$922,'Growth rates'!$B$4:$B$922,Demands_tra!$A54,'Growth rates'!$C$4:$C$922,$AF54))</f>
        <v>0.844527555633293</v>
      </c>
      <c r="AM54" s="6">
        <f ca="1">IF($AF54="",SUMIFS('Growth rates'!J$4:J$922,'Growth rates'!$B$4:$B$922,Demands_tra!$A54,'Growth rates'!$C$4:$C$922,$AE54),SUMIFS('Growth rates'!J$4:J$922,'Growth rates'!$B$4:$B$922,Demands_tra!$A54,'Growth rates'!$C$4:$C$922,$AF54))</f>
        <v>0.813152064438621</v>
      </c>
      <c r="AN54" s="6">
        <f ca="1">IF($AF54="",SUMIFS('Growth rates'!K$4:K$922,'Growth rates'!$B$4:$B$922,Demands_tra!$A54,'Growth rates'!$C$4:$C$922,$AE54),SUMIFS('Growth rates'!K$4:K$922,'Growth rates'!$B$4:$B$922,Demands_tra!$A54,'Growth rates'!$C$4:$C$922,$AF54))</f>
        <v>0.78540368309147</v>
      </c>
      <c r="AO54" s="6">
        <f ca="1">IF($AF54="",SUMIFS('Growth rates'!L$4:L$922,'Growth rates'!$B$4:$B$922,Demands_tra!$A54,'Growth rates'!$C$4:$C$922,$AE54),SUMIFS('Growth rates'!L$4:L$922,'Growth rates'!$B$4:$B$922,Demands_tra!$A54,'Growth rates'!$C$4:$C$922,$AF54))</f>
        <v>0.759047143517085</v>
      </c>
      <c r="AP54" s="6">
        <f ca="1">IF($AF54="",SUMIFS('Growth rates'!M$4:M$922,'Growth rates'!$B$4:$B$922,Demands_tra!$A54,'Growth rates'!$C$4:$C$922,$AE54),SUMIFS('Growth rates'!M$4:M$922,'Growth rates'!$B$4:$B$922,Demands_tra!$A54,'Growth rates'!$C$4:$C$922,$AF54))</f>
        <v>0.733846404289723</v>
      </c>
      <c r="AQ54" s="6">
        <f ca="1">IF($AF54="",SUMIFS('Growth rates'!N$4:N$922,'Growth rates'!$B$4:$B$922,Demands_tra!$A54,'Growth rates'!$C$4:$C$922,$AE54),SUMIFS('Growth rates'!N$4:N$922,'Growth rates'!$B$4:$B$922,Demands_tra!$A54,'Growth rates'!$C$4:$C$922,$AF54))</f>
        <v>0.71088683007766</v>
      </c>
      <c r="AR54" s="6">
        <f ca="1">IF($AF54="",SUMIFS('Growth rates'!O$4:O$922,'Growth rates'!$B$4:$B$922,Demands_tra!$A54,'Growth rates'!$C$4:$C$922,$AE54),SUMIFS('Growth rates'!O$4:O$922,'Growth rates'!$B$4:$B$922,Demands_tra!$A54,'Growth rates'!$C$4:$C$922,$AF54))</f>
        <v>0.690423954971224</v>
      </c>
      <c r="AS54" s="6">
        <f ca="1">IF($AF54="",SUMIFS('Growth rates'!P$4:P$922,'Growth rates'!$B$4:$B$922,Demands_tra!$A54,'Growth rates'!$C$4:$C$922,$AE54),SUMIFS('Growth rates'!P$4:P$922,'Growth rates'!$B$4:$B$922,Demands_tra!$A54,'Growth rates'!$C$4:$C$922,$AF54))</f>
        <v>0.672374402783251</v>
      </c>
      <c r="AT54" s="6">
        <f ca="1">IF($AF54="",SUMIFS('Growth rates'!Q$4:Q$922,'Growth rates'!$B$4:$B$922,Demands_tra!$A54,'Growth rates'!$C$4:$C$922,$AE54),SUMIFS('Growth rates'!Q$4:Q$922,'Growth rates'!$B$4:$B$922,Demands_tra!$A54,'Growth rates'!$C$4:$C$922,$AF54))</f>
        <v>0.656418428293023</v>
      </c>
      <c r="AU54" s="6">
        <f ca="1">IF($AF54="",SUMIFS('Growth rates'!R$4:R$922,'Growth rates'!$B$4:$B$922,Demands_tra!$A54,'Growth rates'!$C$4:$C$922,$AE54),SUMIFS('Growth rates'!R$4:R$922,'Growth rates'!$B$4:$B$922,Demands_tra!$A54,'Growth rates'!$C$4:$C$922,$AF54))</f>
        <v>0.642061835122001</v>
      </c>
      <c r="AV54" s="6">
        <f ca="1">IF($AF54="",SUMIFS('Growth rates'!S$4:S$922,'Growth rates'!$B$4:$B$922,Demands_tra!$A54,'Growth rates'!$C$4:$C$922,$AE54),SUMIFS('Growth rates'!S$4:S$922,'Growth rates'!$B$4:$B$922,Demands_tra!$A54,'Growth rates'!$C$4:$C$922,$AF54))</f>
        <v>0.629054330904787</v>
      </c>
      <c r="AW54" s="6">
        <f ca="1">IF($AF54="",SUMIFS('Growth rates'!T$4:T$922,'Growth rates'!$B$4:$B$922,Demands_tra!$A54,'Growth rates'!$C$4:$C$922,$AE54),SUMIFS('Growth rates'!T$4:T$922,'Growth rates'!$B$4:$B$922,Demands_tra!$A54,'Growth rates'!$C$4:$C$922,$AF54))</f>
        <v>0.617255535695606</v>
      </c>
      <c r="AX54" s="6">
        <f ca="1">IF($AF54="",SUMIFS('Growth rates'!U$4:U$922,'Growth rates'!$B$4:$B$922,Demands_tra!$A54,'Growth rates'!$C$4:$C$922,$AE54),SUMIFS('Growth rates'!U$4:U$922,'Growth rates'!$B$4:$B$922,Demands_tra!$A54,'Growth rates'!$C$4:$C$922,$AF54))</f>
        <v>0.606078703910127</v>
      </c>
      <c r="AY54" s="6">
        <f ca="1">IF($AF54="",SUMIFS('Growth rates'!V$4:V$922,'Growth rates'!$B$4:$B$922,Demands_tra!$A54,'Growth rates'!$C$4:$C$922,$AE54),SUMIFS('Growth rates'!V$4:V$922,'Growth rates'!$B$4:$B$922,Demands_tra!$A54,'Growth rates'!$C$4:$C$922,$AF54))</f>
        <v>0</v>
      </c>
      <c r="AZ54" s="6">
        <f ca="1">IF($AF54="",SUMIFS('Growth rates'!W$4:W$922,'Growth rates'!$B$4:$B$922,Demands_tra!$A54,'Growth rates'!$C$4:$C$922,$AE54),SUMIFS('Growth rates'!W$4:W$922,'Growth rates'!$B$4:$B$922,Demands_tra!$A54,'Growth rates'!$C$4:$C$922,$AF54))</f>
        <v>0</v>
      </c>
      <c r="BA54" s="6">
        <f ca="1">IF($AF54="",SUMIFS('Growth rates'!X$4:X$922,'Growth rates'!$B$4:$B$922,Demands_tra!$A54,'Growth rates'!$C$4:$C$922,$AE54),SUMIFS('Growth rates'!X$4:X$922,'Growth rates'!$B$4:$B$922,Demands_tra!$A54,'Growth rates'!$C$4:$C$922,$AF54))</f>
        <v>0</v>
      </c>
      <c r="BB54" s="6">
        <f ca="1">IF($AF54="",SUMIFS('Growth rates'!Y$4:Y$922,'Growth rates'!$B$4:$B$922,Demands_tra!$A54,'Growth rates'!$C$4:$C$922,$AE54),SUMIFS('Growth rates'!Y$4:Y$922,'Growth rates'!$B$4:$B$922,Demands_tra!$A54,'Growth rates'!$C$4:$C$922,$AF54))</f>
        <v>0</v>
      </c>
      <c r="BC54" s="6">
        <f ca="1">IF($AF54="",SUMIFS('Growth rates'!Z$4:Z$922,'Growth rates'!$B$4:$B$922,Demands_tra!$A54,'Growth rates'!$C$4:$C$922,$AE54),SUMIFS('Growth rates'!Z$4:Z$922,'Growth rates'!$B$4:$B$922,Demands_tra!$A54,'Growth rates'!$C$4:$C$922,$AF54))</f>
        <v>0</v>
      </c>
      <c r="BD54" s="6">
        <f ca="1">IF($AF54="",SUMIFS('Growth rates'!AA$4:AA$922,'Growth rates'!$B$4:$B$922,Demands_tra!$A54,'Growth rates'!$C$4:$C$922,$AE54),SUMIFS('Growth rates'!AA$4:AA$922,'Growth rates'!$B$4:$B$922,Demands_tra!$A54,'Growth rates'!$C$4:$C$922,$AF54))</f>
        <v>0</v>
      </c>
      <c r="BE54" s="6">
        <f ca="1">IF($AF54="",SUMIFS('Growth rates'!AB$4:AB$922,'Growth rates'!$B$4:$B$922,Demands_tra!$A54,'Growth rates'!$C$4:$C$922,$AE54),SUMIFS('Growth rates'!AB$4:AB$922,'Growth rates'!$B$4:$B$922,Demands_tra!$A54,'Growth rates'!$C$4:$C$922,$AF54))</f>
        <v>0</v>
      </c>
      <c r="BF54" s="6">
        <f ca="1">IF($AF54="",SUMIFS('Growth rates'!AC$4:AC$922,'Growth rates'!$B$4:$B$922,Demands_tra!$A54,'Growth rates'!$C$4:$C$922,$AE54),SUMIFS('Growth rates'!AC$4:AC$922,'Growth rates'!$B$4:$B$922,Demands_tra!$A54,'Growth rates'!$C$4:$C$922,$AF54))</f>
        <v>0</v>
      </c>
      <c r="BH54" t="str">
        <f ca="1">VLOOKUP($C54,'Default drvr and elast'!$A$4:$F$49,MATCH(VLOOKUP(A54,Classification!$B$4:$D$42,3,FALSE),'Default drvr and elast'!$D$3:$F$3,0)+3,FALSE)</f>
        <v>Med2</v>
      </c>
      <c r="BJ54" s="6">
        <f ca="1">IF($BI54="",SUMIF(Elasticities!$B$5:$B$52,Demands_tra!$BH54,Elasticities!C$5:C$52),SUMIF(Elasticities!$B$5:$B$52,Demands_tra!$BI54,Elasticities!C$5:C$52))</f>
        <v>0.799999999999989</v>
      </c>
      <c r="BK54" s="6">
        <f ca="1">IF($BI54="",SUMIF(Elasticities!$B$5:$B$52,Demands_tra!$BH54,Elasticities!D$5:D$52),SUMIF(Elasticities!$B$5:$B$52,Demands_tra!$BI54,Elasticities!D$5:D$52))</f>
        <v>0.797560975609746</v>
      </c>
      <c r="BL54" s="6">
        <f ca="1">IF($BI54="",SUMIF(Elasticities!$B$5:$B$52,Demands_tra!$BH54,Elasticities!E$5:E$52),SUMIF(Elasticities!$B$5:$B$52,Demands_tra!$BI54,Elasticities!E$5:E$52))</f>
        <v>0.785365853658527</v>
      </c>
      <c r="BM54" s="6">
        <f ca="1">IF($BI54="",SUMIF(Elasticities!$B$5:$B$52,Demands_tra!$BH54,Elasticities!F$5:F$52),SUMIF(Elasticities!$B$5:$B$52,Demands_tra!$BI54,Elasticities!F$5:F$52))</f>
        <v>0.773170731707307</v>
      </c>
      <c r="BN54" s="6">
        <f ca="1">IF($BI54="",SUMIF(Elasticities!$B$5:$B$52,Demands_tra!$BH54,Elasticities!G$5:G$52),SUMIF(Elasticities!$B$5:$B$52,Demands_tra!$BI54,Elasticities!G$5:G$52))</f>
        <v>0.760975609756088</v>
      </c>
      <c r="BO54" s="6">
        <f ca="1">IF($BI54="",SUMIF(Elasticities!$B$5:$B$52,Demands_tra!$BH54,Elasticities!H$5:H$52),SUMIF(Elasticities!$B$5:$B$52,Demands_tra!$BI54,Elasticities!H$5:H$52))</f>
        <v>0.748780487804868</v>
      </c>
      <c r="BP54" s="6">
        <f ca="1">IF($BI54="",SUMIF(Elasticities!$B$5:$B$52,Demands_tra!$BH54,Elasticities!I$5:I$52),SUMIF(Elasticities!$B$5:$B$52,Demands_tra!$BI54,Elasticities!I$5:I$52))</f>
        <v>0.736585365853649</v>
      </c>
      <c r="BQ54" s="6">
        <f ca="1">IF($BI54="",SUMIF(Elasticities!$B$5:$B$52,Demands_tra!$BH54,Elasticities!J$5:J$52),SUMIF(Elasticities!$B$5:$B$52,Demands_tra!$BI54,Elasticities!J$5:J$52))</f>
        <v>0.724390243902429</v>
      </c>
      <c r="BR54" s="6">
        <f ca="1">IF($BI54="",SUMIF(Elasticities!$B$5:$B$52,Demands_tra!$BH54,Elasticities!K$5:K$52),SUMIF(Elasticities!$B$5:$B$52,Demands_tra!$BI54,Elasticities!K$5:K$52))</f>
        <v>0.71219512195121</v>
      </c>
      <c r="BS54" s="6">
        <f ca="1">IF($BI54="",SUMIF(Elasticities!$B$5:$B$52,Demands_tra!$BH54,Elasticities!L$5:L$52),SUMIF(Elasticities!$B$5:$B$52,Demands_tra!$BI54,Elasticities!L$5:L$52))</f>
        <v>0.699999999999997</v>
      </c>
      <c r="BT54" s="6">
        <f ca="1">IF($BI54="",SUMIF(Elasticities!$B$5:$B$52,Demands_tra!$BH54,Elasticities!M$5:M$52),SUMIF(Elasticities!$B$5:$B$52,Demands_tra!$BI54,Elasticities!M$5:M$52))</f>
        <v>0.687499999999996</v>
      </c>
      <c r="BU54" s="6">
        <f ca="1">IF($BI54="",SUMIF(Elasticities!$B$5:$B$52,Demands_tra!$BH54,Elasticities!N$5:N$52),SUMIF(Elasticities!$B$5:$B$52,Demands_tra!$BI54,Elasticities!N$5:N$52))</f>
        <v>0.674999999999996</v>
      </c>
      <c r="BV54" s="6">
        <f ca="1">IF($BI54="",SUMIF(Elasticities!$B$5:$B$52,Demands_tra!$BH54,Elasticities!O$5:O$52),SUMIF(Elasticities!$B$5:$B$52,Demands_tra!$BI54,Elasticities!O$5:O$52))</f>
        <v>0.662499999999996</v>
      </c>
      <c r="BW54" s="6">
        <f ca="1">IF($BI54="",SUMIF(Elasticities!$B$5:$B$52,Demands_tra!$BH54,Elasticities!P$5:P$52),SUMIF(Elasticities!$B$5:$B$52,Demands_tra!$BI54,Elasticities!P$5:P$52))</f>
        <v>0.649999999999997</v>
      </c>
      <c r="BX54" s="6">
        <f ca="1">IF($BI54="",SUMIF(Elasticities!$B$5:$B$52,Demands_tra!$BH54,Elasticities!Q$5:Q$52),SUMIF(Elasticities!$B$5:$B$52,Demands_tra!$BI54,Elasticities!Q$5:Q$52))</f>
        <v>0.637499999999997</v>
      </c>
      <c r="BY54" s="6">
        <f ca="1">IF($BI54="",SUMIF(Elasticities!$B$5:$B$52,Demands_tra!$BH54,Elasticities!R$5:R$52),SUMIF(Elasticities!$B$5:$B$52,Demands_tra!$BI54,Elasticities!R$5:R$52))</f>
        <v>0.624999999999996</v>
      </c>
      <c r="BZ54" s="6">
        <f ca="1">IF($BI54="",SUMIF(Elasticities!$B$5:$B$52,Demands_tra!$BH54,Elasticities!S$5:S$52),SUMIF(Elasticities!$B$5:$B$52,Demands_tra!$BI54,Elasticities!S$5:S$52))</f>
        <v>0.612499999999996</v>
      </c>
      <c r="CA54" s="6">
        <f ca="1">IF($BI54="",SUMIF(Elasticities!$B$5:$B$52,Demands_tra!$BH54,Elasticities!T$5:T$52),SUMIF(Elasticities!$B$5:$B$52,Demands_tra!$BI54,Elasticities!T$5:T$52))</f>
        <v>0.599999999999996</v>
      </c>
      <c r="CB54" s="6" t="e">
        <f ca="1">IF($BI54="",SUMIF(Elasticities!$B$5:$B$52,Demands_tra!$BH54,Elasticities!U$5:U$52),SUMIF(Elasticities!$B$5:$B$52,Demands_tra!$BI54,Elasticities!U$5:U$52))</f>
        <v>#VALUE!</v>
      </c>
      <c r="CC54" s="6" t="e">
        <f ca="1">IF($BI54="",SUMIF(Elasticities!$B$5:$B$52,Demands_tra!$BH54,Elasticities!V$5:V$52),SUMIF(Elasticities!$B$5:$B$52,Demands_tra!$BI54,Elasticities!V$5:V$52))</f>
        <v>#VALUE!</v>
      </c>
      <c r="CD54" s="6" t="e">
        <f ca="1">IF($BI54="",SUMIF(Elasticities!$B$5:$B$52,Demands_tra!$BH54,Elasticities!W$5:W$52),SUMIF(Elasticities!$B$5:$B$52,Demands_tra!$BI54,Elasticities!W$5:W$52))</f>
        <v>#VALUE!</v>
      </c>
      <c r="CE54" s="6" t="e">
        <f ca="1">IF($BI54="",SUMIF(Elasticities!$B$5:$B$52,Demands_tra!$BH54,Elasticities!X$5:X$52),SUMIF(Elasticities!$B$5:$B$52,Demands_tra!$BI54,Elasticities!X$5:X$52))</f>
        <v>#VALUE!</v>
      </c>
      <c r="CF54" s="6" t="e">
        <f ca="1">IF($BI54="",SUMIF(Elasticities!$B$5:$B$52,Demands_tra!$BH54,Elasticities!Y$5:Y$52),SUMIF(Elasticities!$B$5:$B$52,Demands_tra!$BI54,Elasticities!Y$5:Y$52))</f>
        <v>#VALUE!</v>
      </c>
      <c r="CG54" s="6" t="e">
        <f ca="1">IF($BI54="",SUMIF(Elasticities!$B$5:$B$52,Demands_tra!$BH54,Elasticities!Z$5:Z$52),SUMIF(Elasticities!$B$5:$B$52,Demands_tra!$BI54,Elasticities!Z$5:Z$52))</f>
        <v>#VALUE!</v>
      </c>
      <c r="CH54" s="6" t="e">
        <f ca="1">IF($BI54="",SUMIF(Elasticities!$B$5:$B$52,Demands_tra!$BH54,Elasticities!AA$5:AA$52),SUMIF(Elasticities!$B$5:$B$52,Demands_tra!$BI54,Elasticities!AA$5:AA$52))</f>
        <v>#VALUE!</v>
      </c>
      <c r="CI54" s="6" t="e">
        <f ca="1">IF($BI54="",SUMIF(Elasticities!$B$5:$B$52,Demands_tra!$BH54,Elasticities!AB$5:AB$52),SUMIF(Elasticities!$B$5:$B$52,Demands_tra!$BI54,Elasticities!AB$5:AB$52))</f>
        <v>#VALUE!</v>
      </c>
    </row>
    <row r="55" spans="1:87">
      <c r="A55" t="str">
        <f>IF(BYDem_tra!B54="","\I:",BYDem_tra!B54)</f>
        <v>Baltics</v>
      </c>
      <c r="B55" t="str">
        <f>BYDem_tra!E54</f>
        <v>TWD</v>
      </c>
      <c r="C55" t="str">
        <f t="shared" si="43"/>
        <v>TWD</v>
      </c>
      <c r="D55" s="3">
        <f>SUMIFS(BYDem_tra!$M$2:$M$2000,BYDem_tra!$B$2:$B$2000,Demands_tra!$A55,BYDem_tra!$E$2:$E$2000,Demands_tra!$B55)</f>
        <v>0.5212021716</v>
      </c>
      <c r="E55" s="3">
        <f ca="1" t="shared" si="27"/>
        <v>0.531412393783211</v>
      </c>
      <c r="F55" s="3">
        <f ca="1" t="shared" si="28"/>
        <v>0.584240905791107</v>
      </c>
      <c r="G55" s="3">
        <f ca="1" t="shared" si="29"/>
        <v>0.645197571756283</v>
      </c>
      <c r="H55" s="3">
        <f ca="1" t="shared" si="30"/>
        <v>0.679461881016372</v>
      </c>
      <c r="I55" s="3">
        <f ca="1" t="shared" si="31"/>
        <v>0.701201919857221</v>
      </c>
      <c r="J55" s="3">
        <f ca="1" t="shared" si="32"/>
        <v>0.714357160438246</v>
      </c>
      <c r="K55" s="3">
        <f ca="1" t="shared" si="33"/>
        <v>0.722370388429125</v>
      </c>
      <c r="L55" s="3">
        <f ca="1" t="shared" si="34"/>
        <v>0.728043516469065</v>
      </c>
      <c r="M55" s="3">
        <f ca="1" t="shared" si="35"/>
        <v>0.734139140861399</v>
      </c>
      <c r="N55" s="3">
        <f ca="1" t="shared" si="36"/>
        <v>0.741169000796574</v>
      </c>
      <c r="O55" s="3">
        <f ca="1" t="shared" si="37"/>
        <v>0.748043915699429</v>
      </c>
      <c r="P55" s="3">
        <f ca="1" t="shared" si="38"/>
        <v>0.753739055499563</v>
      </c>
      <c r="Q55" s="3">
        <f ca="1" t="shared" si="39"/>
        <v>0.758303177521498</v>
      </c>
      <c r="R55" s="3">
        <f ca="1" t="shared" si="40"/>
        <v>0.762166549581566</v>
      </c>
      <c r="S55" s="3">
        <f ca="1" t="shared" si="41"/>
        <v>0.765943739709929</v>
      </c>
      <c r="T55" s="3">
        <f ca="1" t="shared" si="42"/>
        <v>0.76991816195769</v>
      </c>
      <c r="U55" s="3">
        <f ca="1" t="shared" si="26"/>
        <v>0.773631350990842</v>
      </c>
      <c r="V55" s="3" t="e">
        <f ca="1" t="shared" si="18"/>
        <v>#VALUE!</v>
      </c>
      <c r="W55" s="3" t="e">
        <f ca="1" t="shared" si="19"/>
        <v>#DIV/0!</v>
      </c>
      <c r="X55" s="3" t="e">
        <f ca="1" t="shared" si="20"/>
        <v>#DIV/0!</v>
      </c>
      <c r="Y55" s="3" t="e">
        <f ca="1" t="shared" si="21"/>
        <v>#DIV/0!</v>
      </c>
      <c r="Z55" s="3" t="e">
        <f ca="1" t="shared" si="22"/>
        <v>#DIV/0!</v>
      </c>
      <c r="AA55" s="3" t="e">
        <f ca="1" t="shared" si="23"/>
        <v>#DIV/0!</v>
      </c>
      <c r="AB55" s="3" t="e">
        <f ca="1" t="shared" si="24"/>
        <v>#DIV/0!</v>
      </c>
      <c r="AC55" s="3" t="e">
        <f ca="1" t="shared" si="25"/>
        <v>#DIV/0!</v>
      </c>
      <c r="AE55" s="34" t="str">
        <f ca="1">VLOOKUP($C55,'Default drvr and elast'!$A$4:$C$49,MATCH(VLOOKUP(A55,Classification!$B$4:$D$99,2,FALSE),'Default drvr and elast'!$A$3:$C$3,0),FALSE)</f>
        <v>GDP</v>
      </c>
      <c r="AF55" s="4"/>
      <c r="AG55" s="6">
        <f ca="1">IF($AF55="",SUMIFS('Growth rates'!D$4:D$922,'Growth rates'!$B$4:$B$922,Demands_tra!$A55,'Growth rates'!$C$4:$C$922,$AE55),SUMIFS('Growth rates'!D$4:D$922,'Growth rates'!$B$4:$B$922,Demands_tra!$A55,'Growth rates'!$C$4:$C$922,$AF55))</f>
        <v>1</v>
      </c>
      <c r="AH55" s="6">
        <f ca="1">IF($AF55="",SUMIFS('Growth rates'!E$4:E$922,'Growth rates'!$B$4:$B$922,Demands_tra!$A55,'Growth rates'!$C$4:$C$922,$AE55),SUMIFS('Growth rates'!E$4:E$922,'Growth rates'!$B$4:$B$922,Demands_tra!$A55,'Growth rates'!$C$4:$C$922,$AF55))</f>
        <v>1.02456207653745</v>
      </c>
      <c r="AI55" s="6">
        <f ca="1">IF($AF55="",SUMIFS('Growth rates'!F$4:F$922,'Growth rates'!$B$4:$B$922,Demands_tra!$A55,'Growth rates'!$C$4:$C$922,$AE55),SUMIFS('Growth rates'!F$4:F$922,'Growth rates'!$B$4:$B$922,Demands_tra!$A55,'Growth rates'!$C$4:$C$922,$AF55))</f>
        <v>1.15425102266182</v>
      </c>
      <c r="AJ55" s="6">
        <f ca="1">IF($AF55="",SUMIFS('Growth rates'!G$4:G$922,'Growth rates'!$B$4:$B$922,Demands_tra!$A55,'Growth rates'!$C$4:$C$922,$AE55),SUMIFS('Growth rates'!G$4:G$922,'Growth rates'!$B$4:$B$922,Demands_tra!$A55,'Growth rates'!$C$4:$C$922,$AF55))</f>
        <v>1.31001036569329</v>
      </c>
      <c r="AK55" s="6">
        <f ca="1">IF($AF55="",SUMIFS('Growth rates'!H$4:H$922,'Growth rates'!$B$4:$B$922,Demands_tra!$A55,'Growth rates'!$C$4:$C$922,$AE55),SUMIFS('Growth rates'!H$4:H$922,'Growth rates'!$B$4:$B$922,Demands_tra!$A55,'Growth rates'!$C$4:$C$922,$AF55))</f>
        <v>1.40143289909313</v>
      </c>
      <c r="AL55" s="6">
        <f ca="1">IF($AF55="",SUMIFS('Growth rates'!I$4:I$922,'Growth rates'!$B$4:$B$922,Demands_tra!$A55,'Growth rates'!$C$4:$C$922,$AE55),SUMIFS('Growth rates'!I$4:I$922,'Growth rates'!$B$4:$B$922,Demands_tra!$A55,'Growth rates'!$C$4:$C$922,$AF55))</f>
        <v>1.46131720335972</v>
      </c>
      <c r="AM55" s="6">
        <f ca="1">IF($AF55="",SUMIFS('Growth rates'!J$4:J$922,'Growth rates'!$B$4:$B$922,Demands_tra!$A55,'Growth rates'!$C$4:$C$922,$AE55),SUMIFS('Growth rates'!J$4:J$922,'Growth rates'!$B$4:$B$922,Demands_tra!$A55,'Growth rates'!$C$4:$C$922,$AF55))</f>
        <v>1.49853726680739</v>
      </c>
      <c r="AN55" s="6">
        <f ca="1">IF($AF55="",SUMIFS('Growth rates'!K$4:K$922,'Growth rates'!$B$4:$B$922,Demands_tra!$A55,'Growth rates'!$C$4:$C$922,$AE55),SUMIFS('Growth rates'!K$4:K$922,'Growth rates'!$B$4:$B$922,Demands_tra!$A55,'Growth rates'!$C$4:$C$922,$AF55))</f>
        <v>1.52174255958907</v>
      </c>
      <c r="AO55" s="6">
        <f ca="1">IF($AF55="",SUMIFS('Growth rates'!L$4:L$922,'Growth rates'!$B$4:$B$922,Demands_tra!$A55,'Growth rates'!$C$4:$C$922,$AE55),SUMIFS('Growth rates'!L$4:L$922,'Growth rates'!$B$4:$B$922,Demands_tra!$A55,'Growth rates'!$C$4:$C$922,$AF55))</f>
        <v>1.53852305748937</v>
      </c>
      <c r="AP55" s="6">
        <f ca="1">IF($AF55="",SUMIFS('Growth rates'!M$4:M$922,'Growth rates'!$B$4:$B$922,Demands_tra!$A55,'Growth rates'!$C$4:$C$922,$AE55),SUMIFS('Growth rates'!M$4:M$922,'Growth rates'!$B$4:$B$922,Demands_tra!$A55,'Growth rates'!$C$4:$C$922,$AF55))</f>
        <v>1.55692513386698</v>
      </c>
      <c r="AQ55" s="6">
        <f ca="1">IF($AF55="",SUMIFS('Growth rates'!N$4:N$922,'Growth rates'!$B$4:$B$922,Demands_tra!$A55,'Growth rates'!$C$4:$C$922,$AE55),SUMIFS('Growth rates'!N$4:N$922,'Growth rates'!$B$4:$B$922,Demands_tra!$A55,'Growth rates'!$C$4:$C$922,$AF55))</f>
        <v>1.5786103282771</v>
      </c>
      <c r="AR55" s="6">
        <f ca="1">IF($AF55="",SUMIFS('Growth rates'!O$4:O$922,'Growth rates'!$B$4:$B$922,Demands_tra!$A55,'Growth rates'!$C$4:$C$922,$AE55),SUMIFS('Growth rates'!O$4:O$922,'Growth rates'!$B$4:$B$922,Demands_tra!$A55,'Growth rates'!$C$4:$C$922,$AF55))</f>
        <v>1.60030340974207</v>
      </c>
      <c r="AS55" s="6">
        <f ca="1">IF($AF55="",SUMIFS('Growth rates'!P$4:P$922,'Growth rates'!$B$4:$B$922,Demands_tra!$A55,'Growth rates'!$C$4:$C$922,$AE55),SUMIFS('Growth rates'!P$4:P$922,'Growth rates'!$B$4:$B$922,Demands_tra!$A55,'Growth rates'!$C$4:$C$922,$AF55))</f>
        <v>1.61869391843923</v>
      </c>
      <c r="AT55" s="6">
        <f ca="1">IF($AF55="",SUMIFS('Growth rates'!Q$4:Q$922,'Growth rates'!$B$4:$B$922,Demands_tra!$A55,'Growth rates'!$C$4:$C$922,$AE55),SUMIFS('Growth rates'!Q$4:Q$922,'Growth rates'!$B$4:$B$922,Demands_tra!$A55,'Growth rates'!$C$4:$C$922,$AF55))</f>
        <v>1.63377344151007</v>
      </c>
      <c r="AU55" s="6">
        <f ca="1">IF($AF55="",SUMIFS('Growth rates'!R$4:R$922,'Growth rates'!$B$4:$B$922,Demands_tra!$A55,'Growth rates'!$C$4:$C$922,$AE55),SUMIFS('Growth rates'!R$4:R$922,'Growth rates'!$B$4:$B$922,Demands_tra!$A55,'Growth rates'!$C$4:$C$922,$AF55))</f>
        <v>1.64683019791355</v>
      </c>
      <c r="AV55" s="6">
        <f ca="1">IF($AF55="",SUMIFS('Growth rates'!S$4:S$922,'Growth rates'!$B$4:$B$922,Demands_tra!$A55,'Growth rates'!$C$4:$C$922,$AE55),SUMIFS('Growth rates'!S$4:S$922,'Growth rates'!$B$4:$B$922,Demands_tra!$A55,'Growth rates'!$C$4:$C$922,$AF55))</f>
        <v>1.65988853172799</v>
      </c>
      <c r="AW55" s="6">
        <f ca="1">IF($AF55="",SUMIFS('Growth rates'!T$4:T$922,'Growth rates'!$B$4:$B$922,Demands_tra!$A55,'Growth rates'!$C$4:$C$922,$AE55),SUMIFS('Growth rates'!T$4:T$922,'Growth rates'!$B$4:$B$922,Demands_tra!$A55,'Growth rates'!$C$4:$C$922,$AF55))</f>
        <v>1.6739506247231</v>
      </c>
      <c r="AX55" s="6">
        <f ca="1">IF($AF55="",SUMIFS('Growth rates'!U$4:U$922,'Growth rates'!$B$4:$B$922,Demands_tra!$A55,'Growth rates'!$C$4:$C$922,$AE55),SUMIFS('Growth rates'!U$4:U$922,'Growth rates'!$B$4:$B$922,Demands_tra!$A55,'Growth rates'!$C$4:$C$922,$AF55))</f>
        <v>1.68740594029836</v>
      </c>
      <c r="AY55" s="6">
        <f ca="1">IF($AF55="",SUMIFS('Growth rates'!V$4:V$922,'Growth rates'!$B$4:$B$922,Demands_tra!$A55,'Growth rates'!$C$4:$C$922,$AE55),SUMIFS('Growth rates'!V$4:V$922,'Growth rates'!$B$4:$B$922,Demands_tra!$A55,'Growth rates'!$C$4:$C$922,$AF55))</f>
        <v>0</v>
      </c>
      <c r="AZ55" s="6">
        <f ca="1">IF($AF55="",SUMIFS('Growth rates'!W$4:W$922,'Growth rates'!$B$4:$B$922,Demands_tra!$A55,'Growth rates'!$C$4:$C$922,$AE55),SUMIFS('Growth rates'!W$4:W$922,'Growth rates'!$B$4:$B$922,Demands_tra!$A55,'Growth rates'!$C$4:$C$922,$AF55))</f>
        <v>0</v>
      </c>
      <c r="BA55" s="6">
        <f ca="1">IF($AF55="",SUMIFS('Growth rates'!X$4:X$922,'Growth rates'!$B$4:$B$922,Demands_tra!$A55,'Growth rates'!$C$4:$C$922,$AE55),SUMIFS('Growth rates'!X$4:X$922,'Growth rates'!$B$4:$B$922,Demands_tra!$A55,'Growth rates'!$C$4:$C$922,$AF55))</f>
        <v>0</v>
      </c>
      <c r="BB55" s="6">
        <f ca="1">IF($AF55="",SUMIFS('Growth rates'!Y$4:Y$922,'Growth rates'!$B$4:$B$922,Demands_tra!$A55,'Growth rates'!$C$4:$C$922,$AE55),SUMIFS('Growth rates'!Y$4:Y$922,'Growth rates'!$B$4:$B$922,Demands_tra!$A55,'Growth rates'!$C$4:$C$922,$AF55))</f>
        <v>0</v>
      </c>
      <c r="BC55" s="6">
        <f ca="1">IF($AF55="",SUMIFS('Growth rates'!Z$4:Z$922,'Growth rates'!$B$4:$B$922,Demands_tra!$A55,'Growth rates'!$C$4:$C$922,$AE55),SUMIFS('Growth rates'!Z$4:Z$922,'Growth rates'!$B$4:$B$922,Demands_tra!$A55,'Growth rates'!$C$4:$C$922,$AF55))</f>
        <v>0</v>
      </c>
      <c r="BD55" s="6">
        <f ca="1">IF($AF55="",SUMIFS('Growth rates'!AA$4:AA$922,'Growth rates'!$B$4:$B$922,Demands_tra!$A55,'Growth rates'!$C$4:$C$922,$AE55),SUMIFS('Growth rates'!AA$4:AA$922,'Growth rates'!$B$4:$B$922,Demands_tra!$A55,'Growth rates'!$C$4:$C$922,$AF55))</f>
        <v>0</v>
      </c>
      <c r="BE55" s="6">
        <f ca="1">IF($AF55="",SUMIFS('Growth rates'!AB$4:AB$922,'Growth rates'!$B$4:$B$922,Demands_tra!$A55,'Growth rates'!$C$4:$C$922,$AE55),SUMIFS('Growth rates'!AB$4:AB$922,'Growth rates'!$B$4:$B$922,Demands_tra!$A55,'Growth rates'!$C$4:$C$922,$AF55))</f>
        <v>0</v>
      </c>
      <c r="BF55" s="6">
        <f ca="1">IF($AF55="",SUMIFS('Growth rates'!AC$4:AC$922,'Growth rates'!$B$4:$B$922,Demands_tra!$A55,'Growth rates'!$C$4:$C$922,$AE55),SUMIFS('Growth rates'!AC$4:AC$922,'Growth rates'!$B$4:$B$922,Demands_tra!$A55,'Growth rates'!$C$4:$C$922,$AF55))</f>
        <v>0</v>
      </c>
      <c r="BH55" t="str">
        <f ca="1">VLOOKUP($C55,'Default drvr and elast'!$A$4:$F$49,MATCH(VLOOKUP(A55,Classification!$B$4:$D$42,3,FALSE),'Default drvr and elast'!$D$3:$F$3,0)+3,FALSE)</f>
        <v>Med2</v>
      </c>
      <c r="BJ55" s="6">
        <f ca="1">IF($BI55="",SUMIF(Elasticities!$B$5:$B$52,Demands_tra!$BH55,Elasticities!C$5:C$52),SUMIF(Elasticities!$B$5:$B$52,Demands_tra!$BI55,Elasticities!C$5:C$52))</f>
        <v>0.799999999999989</v>
      </c>
      <c r="BK55" s="6">
        <f ca="1">IF($BI55="",SUMIF(Elasticities!$B$5:$B$52,Demands_tra!$BH55,Elasticities!D$5:D$52),SUMIF(Elasticities!$B$5:$B$52,Demands_tra!$BI55,Elasticities!D$5:D$52))</f>
        <v>0.797560975609746</v>
      </c>
      <c r="BL55" s="6">
        <f ca="1">IF($BI55="",SUMIF(Elasticities!$B$5:$B$52,Demands_tra!$BH55,Elasticities!E$5:E$52),SUMIF(Elasticities!$B$5:$B$52,Demands_tra!$BI55,Elasticities!E$5:E$52))</f>
        <v>0.785365853658527</v>
      </c>
      <c r="BM55" s="6">
        <f ca="1">IF($BI55="",SUMIF(Elasticities!$B$5:$B$52,Demands_tra!$BH55,Elasticities!F$5:F$52),SUMIF(Elasticities!$B$5:$B$52,Demands_tra!$BI55,Elasticities!F$5:F$52))</f>
        <v>0.773170731707307</v>
      </c>
      <c r="BN55" s="6">
        <f ca="1">IF($BI55="",SUMIF(Elasticities!$B$5:$B$52,Demands_tra!$BH55,Elasticities!G$5:G$52),SUMIF(Elasticities!$B$5:$B$52,Demands_tra!$BI55,Elasticities!G$5:G$52))</f>
        <v>0.760975609756088</v>
      </c>
      <c r="BO55" s="6">
        <f ca="1">IF($BI55="",SUMIF(Elasticities!$B$5:$B$52,Demands_tra!$BH55,Elasticities!H$5:H$52),SUMIF(Elasticities!$B$5:$B$52,Demands_tra!$BI55,Elasticities!H$5:H$52))</f>
        <v>0.748780487804868</v>
      </c>
      <c r="BP55" s="6">
        <f ca="1">IF($BI55="",SUMIF(Elasticities!$B$5:$B$52,Demands_tra!$BH55,Elasticities!I$5:I$52),SUMIF(Elasticities!$B$5:$B$52,Demands_tra!$BI55,Elasticities!I$5:I$52))</f>
        <v>0.736585365853649</v>
      </c>
      <c r="BQ55" s="6">
        <f ca="1">IF($BI55="",SUMIF(Elasticities!$B$5:$B$52,Demands_tra!$BH55,Elasticities!J$5:J$52),SUMIF(Elasticities!$B$5:$B$52,Demands_tra!$BI55,Elasticities!J$5:J$52))</f>
        <v>0.724390243902429</v>
      </c>
      <c r="BR55" s="6">
        <f ca="1">IF($BI55="",SUMIF(Elasticities!$B$5:$B$52,Demands_tra!$BH55,Elasticities!K$5:K$52),SUMIF(Elasticities!$B$5:$B$52,Demands_tra!$BI55,Elasticities!K$5:K$52))</f>
        <v>0.71219512195121</v>
      </c>
      <c r="BS55" s="6">
        <f ca="1">IF($BI55="",SUMIF(Elasticities!$B$5:$B$52,Demands_tra!$BH55,Elasticities!L$5:L$52),SUMIF(Elasticities!$B$5:$B$52,Demands_tra!$BI55,Elasticities!L$5:L$52))</f>
        <v>0.699999999999997</v>
      </c>
      <c r="BT55" s="6">
        <f ca="1">IF($BI55="",SUMIF(Elasticities!$B$5:$B$52,Demands_tra!$BH55,Elasticities!M$5:M$52),SUMIF(Elasticities!$B$5:$B$52,Demands_tra!$BI55,Elasticities!M$5:M$52))</f>
        <v>0.687499999999996</v>
      </c>
      <c r="BU55" s="6">
        <f ca="1">IF($BI55="",SUMIF(Elasticities!$B$5:$B$52,Demands_tra!$BH55,Elasticities!N$5:N$52),SUMIF(Elasticities!$B$5:$B$52,Demands_tra!$BI55,Elasticities!N$5:N$52))</f>
        <v>0.674999999999996</v>
      </c>
      <c r="BV55" s="6">
        <f ca="1">IF($BI55="",SUMIF(Elasticities!$B$5:$B$52,Demands_tra!$BH55,Elasticities!O$5:O$52),SUMIF(Elasticities!$B$5:$B$52,Demands_tra!$BI55,Elasticities!O$5:O$52))</f>
        <v>0.662499999999996</v>
      </c>
      <c r="BW55" s="6">
        <f ca="1">IF($BI55="",SUMIF(Elasticities!$B$5:$B$52,Demands_tra!$BH55,Elasticities!P$5:P$52),SUMIF(Elasticities!$B$5:$B$52,Demands_tra!$BI55,Elasticities!P$5:P$52))</f>
        <v>0.649999999999997</v>
      </c>
      <c r="BX55" s="6">
        <f ca="1">IF($BI55="",SUMIF(Elasticities!$B$5:$B$52,Demands_tra!$BH55,Elasticities!Q$5:Q$52),SUMIF(Elasticities!$B$5:$B$52,Demands_tra!$BI55,Elasticities!Q$5:Q$52))</f>
        <v>0.637499999999997</v>
      </c>
      <c r="BY55" s="6">
        <f ca="1">IF($BI55="",SUMIF(Elasticities!$B$5:$B$52,Demands_tra!$BH55,Elasticities!R$5:R$52),SUMIF(Elasticities!$B$5:$B$52,Demands_tra!$BI55,Elasticities!R$5:R$52))</f>
        <v>0.624999999999996</v>
      </c>
      <c r="BZ55" s="6">
        <f ca="1">IF($BI55="",SUMIF(Elasticities!$B$5:$B$52,Demands_tra!$BH55,Elasticities!S$5:S$52),SUMIF(Elasticities!$B$5:$B$52,Demands_tra!$BI55,Elasticities!S$5:S$52))</f>
        <v>0.612499999999996</v>
      </c>
      <c r="CA55" s="6">
        <f ca="1">IF($BI55="",SUMIF(Elasticities!$B$5:$B$52,Demands_tra!$BH55,Elasticities!T$5:T$52),SUMIF(Elasticities!$B$5:$B$52,Demands_tra!$BI55,Elasticities!T$5:T$52))</f>
        <v>0.599999999999996</v>
      </c>
      <c r="CB55" s="6" t="e">
        <f ca="1">IF($BI55="",SUMIF(Elasticities!$B$5:$B$52,Demands_tra!$BH55,Elasticities!U$5:U$52),SUMIF(Elasticities!$B$5:$B$52,Demands_tra!$BI55,Elasticities!U$5:U$52))</f>
        <v>#VALUE!</v>
      </c>
      <c r="CC55" s="6" t="e">
        <f ca="1">IF($BI55="",SUMIF(Elasticities!$B$5:$B$52,Demands_tra!$BH55,Elasticities!V$5:V$52),SUMIF(Elasticities!$B$5:$B$52,Demands_tra!$BI55,Elasticities!V$5:V$52))</f>
        <v>#VALUE!</v>
      </c>
      <c r="CD55" s="6" t="e">
        <f ca="1">IF($BI55="",SUMIF(Elasticities!$B$5:$B$52,Demands_tra!$BH55,Elasticities!W$5:W$52),SUMIF(Elasticities!$B$5:$B$52,Demands_tra!$BI55,Elasticities!W$5:W$52))</f>
        <v>#VALUE!</v>
      </c>
      <c r="CE55" s="6" t="e">
        <f ca="1">IF($BI55="",SUMIF(Elasticities!$B$5:$B$52,Demands_tra!$BH55,Elasticities!X$5:X$52),SUMIF(Elasticities!$B$5:$B$52,Demands_tra!$BI55,Elasticities!X$5:X$52))</f>
        <v>#VALUE!</v>
      </c>
      <c r="CF55" s="6" t="e">
        <f ca="1">IF($BI55="",SUMIF(Elasticities!$B$5:$B$52,Demands_tra!$BH55,Elasticities!Y$5:Y$52),SUMIF(Elasticities!$B$5:$B$52,Demands_tra!$BI55,Elasticities!Y$5:Y$52))</f>
        <v>#VALUE!</v>
      </c>
      <c r="CG55" s="6" t="e">
        <f ca="1">IF($BI55="",SUMIF(Elasticities!$B$5:$B$52,Demands_tra!$BH55,Elasticities!Z$5:Z$52),SUMIF(Elasticities!$B$5:$B$52,Demands_tra!$BI55,Elasticities!Z$5:Z$52))</f>
        <v>#VALUE!</v>
      </c>
      <c r="CH55" s="6" t="e">
        <f ca="1">IF($BI55="",SUMIF(Elasticities!$B$5:$B$52,Demands_tra!$BH55,Elasticities!AA$5:AA$52),SUMIF(Elasticities!$B$5:$B$52,Demands_tra!$BI55,Elasticities!AA$5:AA$52))</f>
        <v>#VALUE!</v>
      </c>
      <c r="CI55" s="6" t="e">
        <f ca="1">IF($BI55="",SUMIF(Elasticities!$B$5:$B$52,Demands_tra!$BH55,Elasticities!AB$5:AB$52),SUMIF(Elasticities!$B$5:$B$52,Demands_tra!$BI55,Elasticities!AB$5:AB$52))</f>
        <v>#VALUE!</v>
      </c>
    </row>
    <row r="56" spans="1:87">
      <c r="A56" t="str">
        <f>IF(BYDem_tra!B55="","\I:",BYDem_tra!B55)</f>
        <v>Baltics</v>
      </c>
      <c r="B56" t="str">
        <f>BYDem_tra!E55</f>
        <v>TWI</v>
      </c>
      <c r="C56" t="str">
        <f t="shared" si="43"/>
        <v>TWI</v>
      </c>
      <c r="D56" s="3">
        <f>SUMIFS(BYDem_tra!$M$2:$M$2000,BYDem_tra!$B$2:$B$2000,Demands_tra!$A56,BYDem_tra!$E$2:$E$2000,Demands_tra!$B56)</f>
        <v>28.1848384044</v>
      </c>
      <c r="E56" s="3">
        <f ca="1" t="shared" si="27"/>
        <v>28.7369724475553</v>
      </c>
      <c r="F56" s="3">
        <f ca="1" t="shared" si="28"/>
        <v>31.5937584611603</v>
      </c>
      <c r="G56" s="3">
        <f ca="1" t="shared" si="29"/>
        <v>34.8900873590721</v>
      </c>
      <c r="H56" s="3">
        <f ca="1" t="shared" si="30"/>
        <v>36.7429845113794</v>
      </c>
      <c r="I56" s="3">
        <f ca="1" t="shared" si="31"/>
        <v>37.9186117727811</v>
      </c>
      <c r="J56" s="3">
        <f ca="1" t="shared" si="32"/>
        <v>38.6300023811681</v>
      </c>
      <c r="K56" s="3">
        <f ca="1" t="shared" si="33"/>
        <v>39.0633304606104</v>
      </c>
      <c r="L56" s="3">
        <f ca="1" t="shared" si="34"/>
        <v>39.3701139042831</v>
      </c>
      <c r="M56" s="3">
        <f ca="1" t="shared" si="35"/>
        <v>39.6997445118158</v>
      </c>
      <c r="N56" s="3">
        <f ca="1" t="shared" si="36"/>
        <v>40.0798953958197</v>
      </c>
      <c r="O56" s="3">
        <f ca="1" t="shared" si="37"/>
        <v>40.4516673801653</v>
      </c>
      <c r="P56" s="3">
        <f ca="1" t="shared" si="38"/>
        <v>40.7596411448649</v>
      </c>
      <c r="Q56" s="3">
        <f ca="1" t="shared" si="39"/>
        <v>41.0064533199779</v>
      </c>
      <c r="R56" s="3">
        <f ca="1" t="shared" si="40"/>
        <v>41.2153713236669</v>
      </c>
      <c r="S56" s="3">
        <f ca="1" t="shared" si="41"/>
        <v>41.4196289019955</v>
      </c>
      <c r="T56" s="3">
        <f ca="1" t="shared" si="42"/>
        <v>41.6345521216362</v>
      </c>
      <c r="U56" s="3">
        <f ca="1" t="shared" si="26"/>
        <v>41.8353487387015</v>
      </c>
      <c r="V56" s="3" t="e">
        <f ca="1" t="shared" si="18"/>
        <v>#VALUE!</v>
      </c>
      <c r="W56" s="3" t="e">
        <f ca="1" t="shared" si="19"/>
        <v>#DIV/0!</v>
      </c>
      <c r="X56" s="3" t="e">
        <f ca="1" t="shared" si="20"/>
        <v>#DIV/0!</v>
      </c>
      <c r="Y56" s="3" t="e">
        <f ca="1" t="shared" si="21"/>
        <v>#DIV/0!</v>
      </c>
      <c r="Z56" s="3" t="e">
        <f ca="1" t="shared" si="22"/>
        <v>#DIV/0!</v>
      </c>
      <c r="AA56" s="3" t="e">
        <f ca="1" t="shared" si="23"/>
        <v>#DIV/0!</v>
      </c>
      <c r="AB56" s="3" t="e">
        <f ca="1" t="shared" si="24"/>
        <v>#DIV/0!</v>
      </c>
      <c r="AC56" s="3" t="e">
        <f ca="1" t="shared" si="25"/>
        <v>#DIV/0!</v>
      </c>
      <c r="AE56" s="34" t="str">
        <f ca="1">VLOOKUP($C56,'Default drvr and elast'!$A$4:$C$49,MATCH(VLOOKUP(A56,Classification!$B$4:$D$99,2,FALSE),'Default drvr and elast'!$A$3:$C$3,0),FALSE)</f>
        <v>GDP</v>
      </c>
      <c r="AF56" s="4"/>
      <c r="AG56" s="6">
        <f ca="1">IF($AF56="",SUMIFS('Growth rates'!D$4:D$922,'Growth rates'!$B$4:$B$922,Demands_tra!$A56,'Growth rates'!$C$4:$C$922,$AE56),SUMIFS('Growth rates'!D$4:D$922,'Growth rates'!$B$4:$B$922,Demands_tra!$A56,'Growth rates'!$C$4:$C$922,$AF56))</f>
        <v>1</v>
      </c>
      <c r="AH56" s="6">
        <f ca="1">IF($AF56="",SUMIFS('Growth rates'!E$4:E$922,'Growth rates'!$B$4:$B$922,Demands_tra!$A56,'Growth rates'!$C$4:$C$922,$AE56),SUMIFS('Growth rates'!E$4:E$922,'Growth rates'!$B$4:$B$922,Demands_tra!$A56,'Growth rates'!$C$4:$C$922,$AF56))</f>
        <v>1.02456207653745</v>
      </c>
      <c r="AI56" s="6">
        <f ca="1">IF($AF56="",SUMIFS('Growth rates'!F$4:F$922,'Growth rates'!$B$4:$B$922,Demands_tra!$A56,'Growth rates'!$C$4:$C$922,$AE56),SUMIFS('Growth rates'!F$4:F$922,'Growth rates'!$B$4:$B$922,Demands_tra!$A56,'Growth rates'!$C$4:$C$922,$AF56))</f>
        <v>1.15425102266182</v>
      </c>
      <c r="AJ56" s="6">
        <f ca="1">IF($AF56="",SUMIFS('Growth rates'!G$4:G$922,'Growth rates'!$B$4:$B$922,Demands_tra!$A56,'Growth rates'!$C$4:$C$922,$AE56),SUMIFS('Growth rates'!G$4:G$922,'Growth rates'!$B$4:$B$922,Demands_tra!$A56,'Growth rates'!$C$4:$C$922,$AF56))</f>
        <v>1.31001036569329</v>
      </c>
      <c r="AK56" s="6">
        <f ca="1">IF($AF56="",SUMIFS('Growth rates'!H$4:H$922,'Growth rates'!$B$4:$B$922,Demands_tra!$A56,'Growth rates'!$C$4:$C$922,$AE56),SUMIFS('Growth rates'!H$4:H$922,'Growth rates'!$B$4:$B$922,Demands_tra!$A56,'Growth rates'!$C$4:$C$922,$AF56))</f>
        <v>1.40143289909313</v>
      </c>
      <c r="AL56" s="6">
        <f ca="1">IF($AF56="",SUMIFS('Growth rates'!I$4:I$922,'Growth rates'!$B$4:$B$922,Demands_tra!$A56,'Growth rates'!$C$4:$C$922,$AE56),SUMIFS('Growth rates'!I$4:I$922,'Growth rates'!$B$4:$B$922,Demands_tra!$A56,'Growth rates'!$C$4:$C$922,$AF56))</f>
        <v>1.46131720335972</v>
      </c>
      <c r="AM56" s="6">
        <f ca="1">IF($AF56="",SUMIFS('Growth rates'!J$4:J$922,'Growth rates'!$B$4:$B$922,Demands_tra!$A56,'Growth rates'!$C$4:$C$922,$AE56),SUMIFS('Growth rates'!J$4:J$922,'Growth rates'!$B$4:$B$922,Demands_tra!$A56,'Growth rates'!$C$4:$C$922,$AF56))</f>
        <v>1.49853726680739</v>
      </c>
      <c r="AN56" s="6">
        <f ca="1">IF($AF56="",SUMIFS('Growth rates'!K$4:K$922,'Growth rates'!$B$4:$B$922,Demands_tra!$A56,'Growth rates'!$C$4:$C$922,$AE56),SUMIFS('Growth rates'!K$4:K$922,'Growth rates'!$B$4:$B$922,Demands_tra!$A56,'Growth rates'!$C$4:$C$922,$AF56))</f>
        <v>1.52174255958907</v>
      </c>
      <c r="AO56" s="6">
        <f ca="1">IF($AF56="",SUMIFS('Growth rates'!L$4:L$922,'Growth rates'!$B$4:$B$922,Demands_tra!$A56,'Growth rates'!$C$4:$C$922,$AE56),SUMIFS('Growth rates'!L$4:L$922,'Growth rates'!$B$4:$B$922,Demands_tra!$A56,'Growth rates'!$C$4:$C$922,$AF56))</f>
        <v>1.53852305748937</v>
      </c>
      <c r="AP56" s="6">
        <f ca="1">IF($AF56="",SUMIFS('Growth rates'!M$4:M$922,'Growth rates'!$B$4:$B$922,Demands_tra!$A56,'Growth rates'!$C$4:$C$922,$AE56),SUMIFS('Growth rates'!M$4:M$922,'Growth rates'!$B$4:$B$922,Demands_tra!$A56,'Growth rates'!$C$4:$C$922,$AF56))</f>
        <v>1.55692513386698</v>
      </c>
      <c r="AQ56" s="6">
        <f ca="1">IF($AF56="",SUMIFS('Growth rates'!N$4:N$922,'Growth rates'!$B$4:$B$922,Demands_tra!$A56,'Growth rates'!$C$4:$C$922,$AE56),SUMIFS('Growth rates'!N$4:N$922,'Growth rates'!$B$4:$B$922,Demands_tra!$A56,'Growth rates'!$C$4:$C$922,$AF56))</f>
        <v>1.5786103282771</v>
      </c>
      <c r="AR56" s="6">
        <f ca="1">IF($AF56="",SUMIFS('Growth rates'!O$4:O$922,'Growth rates'!$B$4:$B$922,Demands_tra!$A56,'Growth rates'!$C$4:$C$922,$AE56),SUMIFS('Growth rates'!O$4:O$922,'Growth rates'!$B$4:$B$922,Demands_tra!$A56,'Growth rates'!$C$4:$C$922,$AF56))</f>
        <v>1.60030340974207</v>
      </c>
      <c r="AS56" s="6">
        <f ca="1">IF($AF56="",SUMIFS('Growth rates'!P$4:P$922,'Growth rates'!$B$4:$B$922,Demands_tra!$A56,'Growth rates'!$C$4:$C$922,$AE56),SUMIFS('Growth rates'!P$4:P$922,'Growth rates'!$B$4:$B$922,Demands_tra!$A56,'Growth rates'!$C$4:$C$922,$AF56))</f>
        <v>1.61869391843923</v>
      </c>
      <c r="AT56" s="6">
        <f ca="1">IF($AF56="",SUMIFS('Growth rates'!Q$4:Q$922,'Growth rates'!$B$4:$B$922,Demands_tra!$A56,'Growth rates'!$C$4:$C$922,$AE56),SUMIFS('Growth rates'!Q$4:Q$922,'Growth rates'!$B$4:$B$922,Demands_tra!$A56,'Growth rates'!$C$4:$C$922,$AF56))</f>
        <v>1.63377344151007</v>
      </c>
      <c r="AU56" s="6">
        <f ca="1">IF($AF56="",SUMIFS('Growth rates'!R$4:R$922,'Growth rates'!$B$4:$B$922,Demands_tra!$A56,'Growth rates'!$C$4:$C$922,$AE56),SUMIFS('Growth rates'!R$4:R$922,'Growth rates'!$B$4:$B$922,Demands_tra!$A56,'Growth rates'!$C$4:$C$922,$AF56))</f>
        <v>1.64683019791355</v>
      </c>
      <c r="AV56" s="6">
        <f ca="1">IF($AF56="",SUMIFS('Growth rates'!S$4:S$922,'Growth rates'!$B$4:$B$922,Demands_tra!$A56,'Growth rates'!$C$4:$C$922,$AE56),SUMIFS('Growth rates'!S$4:S$922,'Growth rates'!$B$4:$B$922,Demands_tra!$A56,'Growth rates'!$C$4:$C$922,$AF56))</f>
        <v>1.65988853172799</v>
      </c>
      <c r="AW56" s="6">
        <f ca="1">IF($AF56="",SUMIFS('Growth rates'!T$4:T$922,'Growth rates'!$B$4:$B$922,Demands_tra!$A56,'Growth rates'!$C$4:$C$922,$AE56),SUMIFS('Growth rates'!T$4:T$922,'Growth rates'!$B$4:$B$922,Demands_tra!$A56,'Growth rates'!$C$4:$C$922,$AF56))</f>
        <v>1.6739506247231</v>
      </c>
      <c r="AX56" s="6">
        <f ca="1">IF($AF56="",SUMIFS('Growth rates'!U$4:U$922,'Growth rates'!$B$4:$B$922,Demands_tra!$A56,'Growth rates'!$C$4:$C$922,$AE56),SUMIFS('Growth rates'!U$4:U$922,'Growth rates'!$B$4:$B$922,Demands_tra!$A56,'Growth rates'!$C$4:$C$922,$AF56))</f>
        <v>1.68740594029836</v>
      </c>
      <c r="AY56" s="6">
        <f ca="1">IF($AF56="",SUMIFS('Growth rates'!V$4:V$922,'Growth rates'!$B$4:$B$922,Demands_tra!$A56,'Growth rates'!$C$4:$C$922,$AE56),SUMIFS('Growth rates'!V$4:V$922,'Growth rates'!$B$4:$B$922,Demands_tra!$A56,'Growth rates'!$C$4:$C$922,$AF56))</f>
        <v>0</v>
      </c>
      <c r="AZ56" s="6">
        <f ca="1">IF($AF56="",SUMIFS('Growth rates'!W$4:W$922,'Growth rates'!$B$4:$B$922,Demands_tra!$A56,'Growth rates'!$C$4:$C$922,$AE56),SUMIFS('Growth rates'!W$4:W$922,'Growth rates'!$B$4:$B$922,Demands_tra!$A56,'Growth rates'!$C$4:$C$922,$AF56))</f>
        <v>0</v>
      </c>
      <c r="BA56" s="6">
        <f ca="1">IF($AF56="",SUMIFS('Growth rates'!X$4:X$922,'Growth rates'!$B$4:$B$922,Demands_tra!$A56,'Growth rates'!$C$4:$C$922,$AE56),SUMIFS('Growth rates'!X$4:X$922,'Growth rates'!$B$4:$B$922,Demands_tra!$A56,'Growth rates'!$C$4:$C$922,$AF56))</f>
        <v>0</v>
      </c>
      <c r="BB56" s="6">
        <f ca="1">IF($AF56="",SUMIFS('Growth rates'!Y$4:Y$922,'Growth rates'!$B$4:$B$922,Demands_tra!$A56,'Growth rates'!$C$4:$C$922,$AE56),SUMIFS('Growth rates'!Y$4:Y$922,'Growth rates'!$B$4:$B$922,Demands_tra!$A56,'Growth rates'!$C$4:$C$922,$AF56))</f>
        <v>0</v>
      </c>
      <c r="BC56" s="6">
        <f ca="1">IF($AF56="",SUMIFS('Growth rates'!Z$4:Z$922,'Growth rates'!$B$4:$B$922,Demands_tra!$A56,'Growth rates'!$C$4:$C$922,$AE56),SUMIFS('Growth rates'!Z$4:Z$922,'Growth rates'!$B$4:$B$922,Demands_tra!$A56,'Growth rates'!$C$4:$C$922,$AF56))</f>
        <v>0</v>
      </c>
      <c r="BD56" s="6">
        <f ca="1">IF($AF56="",SUMIFS('Growth rates'!AA$4:AA$922,'Growth rates'!$B$4:$B$922,Demands_tra!$A56,'Growth rates'!$C$4:$C$922,$AE56),SUMIFS('Growth rates'!AA$4:AA$922,'Growth rates'!$B$4:$B$922,Demands_tra!$A56,'Growth rates'!$C$4:$C$922,$AF56))</f>
        <v>0</v>
      </c>
      <c r="BE56" s="6">
        <f ca="1">IF($AF56="",SUMIFS('Growth rates'!AB$4:AB$922,'Growth rates'!$B$4:$B$922,Demands_tra!$A56,'Growth rates'!$C$4:$C$922,$AE56),SUMIFS('Growth rates'!AB$4:AB$922,'Growth rates'!$B$4:$B$922,Demands_tra!$A56,'Growth rates'!$C$4:$C$922,$AF56))</f>
        <v>0</v>
      </c>
      <c r="BF56" s="6">
        <f ca="1">IF($AF56="",SUMIFS('Growth rates'!AC$4:AC$922,'Growth rates'!$B$4:$B$922,Demands_tra!$A56,'Growth rates'!$C$4:$C$922,$AE56),SUMIFS('Growth rates'!AC$4:AC$922,'Growth rates'!$B$4:$B$922,Demands_tra!$A56,'Growth rates'!$C$4:$C$922,$AF56))</f>
        <v>0</v>
      </c>
      <c r="BH56" t="str">
        <f ca="1">VLOOKUP($C56,'Default drvr and elast'!$A$4:$F$49,MATCH(VLOOKUP(A56,Classification!$B$4:$D$42,3,FALSE),'Default drvr and elast'!$D$3:$F$3,0)+3,FALSE)</f>
        <v>Med2</v>
      </c>
      <c r="BJ56" s="6">
        <f ca="1">IF($BI56="",SUMIF(Elasticities!$B$5:$B$52,Demands_tra!$BH56,Elasticities!C$5:C$52),SUMIF(Elasticities!$B$5:$B$52,Demands_tra!$BI56,Elasticities!C$5:C$52))</f>
        <v>0.799999999999989</v>
      </c>
      <c r="BK56" s="6">
        <f ca="1">IF($BI56="",SUMIF(Elasticities!$B$5:$B$52,Demands_tra!$BH56,Elasticities!D$5:D$52),SUMIF(Elasticities!$B$5:$B$52,Demands_tra!$BI56,Elasticities!D$5:D$52))</f>
        <v>0.797560975609746</v>
      </c>
      <c r="BL56" s="6">
        <f ca="1">IF($BI56="",SUMIF(Elasticities!$B$5:$B$52,Demands_tra!$BH56,Elasticities!E$5:E$52),SUMIF(Elasticities!$B$5:$B$52,Demands_tra!$BI56,Elasticities!E$5:E$52))</f>
        <v>0.785365853658527</v>
      </c>
      <c r="BM56" s="6">
        <f ca="1">IF($BI56="",SUMIF(Elasticities!$B$5:$B$52,Demands_tra!$BH56,Elasticities!F$5:F$52),SUMIF(Elasticities!$B$5:$B$52,Demands_tra!$BI56,Elasticities!F$5:F$52))</f>
        <v>0.773170731707307</v>
      </c>
      <c r="BN56" s="6">
        <f ca="1">IF($BI56="",SUMIF(Elasticities!$B$5:$B$52,Demands_tra!$BH56,Elasticities!G$5:G$52),SUMIF(Elasticities!$B$5:$B$52,Demands_tra!$BI56,Elasticities!G$5:G$52))</f>
        <v>0.760975609756088</v>
      </c>
      <c r="BO56" s="6">
        <f ca="1">IF($BI56="",SUMIF(Elasticities!$B$5:$B$52,Demands_tra!$BH56,Elasticities!H$5:H$52),SUMIF(Elasticities!$B$5:$B$52,Demands_tra!$BI56,Elasticities!H$5:H$52))</f>
        <v>0.748780487804868</v>
      </c>
      <c r="BP56" s="6">
        <f ca="1">IF($BI56="",SUMIF(Elasticities!$B$5:$B$52,Demands_tra!$BH56,Elasticities!I$5:I$52),SUMIF(Elasticities!$B$5:$B$52,Demands_tra!$BI56,Elasticities!I$5:I$52))</f>
        <v>0.736585365853649</v>
      </c>
      <c r="BQ56" s="6">
        <f ca="1">IF($BI56="",SUMIF(Elasticities!$B$5:$B$52,Demands_tra!$BH56,Elasticities!J$5:J$52),SUMIF(Elasticities!$B$5:$B$52,Demands_tra!$BI56,Elasticities!J$5:J$52))</f>
        <v>0.724390243902429</v>
      </c>
      <c r="BR56" s="6">
        <f ca="1">IF($BI56="",SUMIF(Elasticities!$B$5:$B$52,Demands_tra!$BH56,Elasticities!K$5:K$52),SUMIF(Elasticities!$B$5:$B$52,Demands_tra!$BI56,Elasticities!K$5:K$52))</f>
        <v>0.71219512195121</v>
      </c>
      <c r="BS56" s="6">
        <f ca="1">IF($BI56="",SUMIF(Elasticities!$B$5:$B$52,Demands_tra!$BH56,Elasticities!L$5:L$52),SUMIF(Elasticities!$B$5:$B$52,Demands_tra!$BI56,Elasticities!L$5:L$52))</f>
        <v>0.699999999999997</v>
      </c>
      <c r="BT56" s="6">
        <f ca="1">IF($BI56="",SUMIF(Elasticities!$B$5:$B$52,Demands_tra!$BH56,Elasticities!M$5:M$52),SUMIF(Elasticities!$B$5:$B$52,Demands_tra!$BI56,Elasticities!M$5:M$52))</f>
        <v>0.687499999999996</v>
      </c>
      <c r="BU56" s="6">
        <f ca="1">IF($BI56="",SUMIF(Elasticities!$B$5:$B$52,Demands_tra!$BH56,Elasticities!N$5:N$52),SUMIF(Elasticities!$B$5:$B$52,Demands_tra!$BI56,Elasticities!N$5:N$52))</f>
        <v>0.674999999999996</v>
      </c>
      <c r="BV56" s="6">
        <f ca="1">IF($BI56="",SUMIF(Elasticities!$B$5:$B$52,Demands_tra!$BH56,Elasticities!O$5:O$52),SUMIF(Elasticities!$B$5:$B$52,Demands_tra!$BI56,Elasticities!O$5:O$52))</f>
        <v>0.662499999999996</v>
      </c>
      <c r="BW56" s="6">
        <f ca="1">IF($BI56="",SUMIF(Elasticities!$B$5:$B$52,Demands_tra!$BH56,Elasticities!P$5:P$52),SUMIF(Elasticities!$B$5:$B$52,Demands_tra!$BI56,Elasticities!P$5:P$52))</f>
        <v>0.649999999999997</v>
      </c>
      <c r="BX56" s="6">
        <f ca="1">IF($BI56="",SUMIF(Elasticities!$B$5:$B$52,Demands_tra!$BH56,Elasticities!Q$5:Q$52),SUMIF(Elasticities!$B$5:$B$52,Demands_tra!$BI56,Elasticities!Q$5:Q$52))</f>
        <v>0.637499999999997</v>
      </c>
      <c r="BY56" s="6">
        <f ca="1">IF($BI56="",SUMIF(Elasticities!$B$5:$B$52,Demands_tra!$BH56,Elasticities!R$5:R$52),SUMIF(Elasticities!$B$5:$B$52,Demands_tra!$BI56,Elasticities!R$5:R$52))</f>
        <v>0.624999999999996</v>
      </c>
      <c r="BZ56" s="6">
        <f ca="1">IF($BI56="",SUMIF(Elasticities!$B$5:$B$52,Demands_tra!$BH56,Elasticities!S$5:S$52),SUMIF(Elasticities!$B$5:$B$52,Demands_tra!$BI56,Elasticities!S$5:S$52))</f>
        <v>0.612499999999996</v>
      </c>
      <c r="CA56" s="6">
        <f ca="1">IF($BI56="",SUMIF(Elasticities!$B$5:$B$52,Demands_tra!$BH56,Elasticities!T$5:T$52),SUMIF(Elasticities!$B$5:$B$52,Demands_tra!$BI56,Elasticities!T$5:T$52))</f>
        <v>0.599999999999996</v>
      </c>
      <c r="CB56" s="6" t="e">
        <f ca="1">IF($BI56="",SUMIF(Elasticities!$B$5:$B$52,Demands_tra!$BH56,Elasticities!U$5:U$52),SUMIF(Elasticities!$B$5:$B$52,Demands_tra!$BI56,Elasticities!U$5:U$52))</f>
        <v>#VALUE!</v>
      </c>
      <c r="CC56" s="6" t="e">
        <f ca="1">IF($BI56="",SUMIF(Elasticities!$B$5:$B$52,Demands_tra!$BH56,Elasticities!V$5:V$52),SUMIF(Elasticities!$B$5:$B$52,Demands_tra!$BI56,Elasticities!V$5:V$52))</f>
        <v>#VALUE!</v>
      </c>
      <c r="CD56" s="6" t="e">
        <f ca="1">IF($BI56="",SUMIF(Elasticities!$B$5:$B$52,Demands_tra!$BH56,Elasticities!W$5:W$52),SUMIF(Elasticities!$B$5:$B$52,Demands_tra!$BI56,Elasticities!W$5:W$52))</f>
        <v>#VALUE!</v>
      </c>
      <c r="CE56" s="6" t="e">
        <f ca="1">IF($BI56="",SUMIF(Elasticities!$B$5:$B$52,Demands_tra!$BH56,Elasticities!X$5:X$52),SUMIF(Elasticities!$B$5:$B$52,Demands_tra!$BI56,Elasticities!X$5:X$52))</f>
        <v>#VALUE!</v>
      </c>
      <c r="CF56" s="6" t="e">
        <f ca="1">IF($BI56="",SUMIF(Elasticities!$B$5:$B$52,Demands_tra!$BH56,Elasticities!Y$5:Y$52),SUMIF(Elasticities!$B$5:$B$52,Demands_tra!$BI56,Elasticities!Y$5:Y$52))</f>
        <v>#VALUE!</v>
      </c>
      <c r="CG56" s="6" t="e">
        <f ca="1">IF($BI56="",SUMIF(Elasticities!$B$5:$B$52,Demands_tra!$BH56,Elasticities!Z$5:Z$52),SUMIF(Elasticities!$B$5:$B$52,Demands_tra!$BI56,Elasticities!Z$5:Z$52))</f>
        <v>#VALUE!</v>
      </c>
      <c r="CH56" s="6" t="e">
        <f ca="1">IF($BI56="",SUMIF(Elasticities!$B$5:$B$52,Demands_tra!$BH56,Elasticities!AA$5:AA$52),SUMIF(Elasticities!$B$5:$B$52,Demands_tra!$BI56,Elasticities!AA$5:AA$52))</f>
        <v>#VALUE!</v>
      </c>
      <c r="CI56" s="6" t="e">
        <f ca="1">IF($BI56="",SUMIF(Elasticities!$B$5:$B$52,Demands_tra!$BH56,Elasticities!AB$5:AB$52),SUMIF(Elasticities!$B$5:$B$52,Demands_tra!$BI56,Elasticities!AB$5:AB$52))</f>
        <v>#VALUE!</v>
      </c>
    </row>
    <row r="57" spans="1:87">
      <c r="A57" t="str">
        <f>IF(BYDem_tra!B56="","\I:",BYDem_tra!B56)</f>
        <v>Baltics</v>
      </c>
      <c r="B57" t="str">
        <f>BYDem_tra!E56</f>
        <v>Trd_2w</v>
      </c>
      <c r="C57" t="str">
        <f t="shared" si="43"/>
        <v>Trd_2w</v>
      </c>
      <c r="D57" s="3">
        <f>SUMIFS(BYDem_tra!$M$2:$M$2000,BYDem_tra!$B$2:$B$2000,Demands_tra!$A57,BYDem_tra!$E$2:$E$2000,Demands_tra!$B57)</f>
        <v>0.301</v>
      </c>
      <c r="E57" s="3">
        <f ca="1" t="shared" si="27"/>
        <v>0.299717000584587</v>
      </c>
      <c r="F57" s="3">
        <f ca="1" t="shared" si="28"/>
        <v>0.293393221113225</v>
      </c>
      <c r="G57" s="3">
        <f ca="1" t="shared" si="29"/>
        <v>0.282747979982797</v>
      </c>
      <c r="H57" s="3">
        <f ca="1" t="shared" si="30"/>
        <v>0.273075060642974</v>
      </c>
      <c r="I57" s="3">
        <f ca="1" t="shared" si="31"/>
        <v>0.264601531735933</v>
      </c>
      <c r="J57" s="3">
        <f ca="1" t="shared" si="32"/>
        <v>0.25736063841315</v>
      </c>
      <c r="K57" s="3">
        <f ca="1" t="shared" si="33"/>
        <v>0.2509988297487</v>
      </c>
      <c r="L57" s="3">
        <f ca="1" t="shared" si="34"/>
        <v>0.245000005370028</v>
      </c>
      <c r="M57" s="3">
        <f ca="1" t="shared" si="35"/>
        <v>0.239306120729086</v>
      </c>
      <c r="N57" s="3">
        <f ca="1" t="shared" si="36"/>
        <v>0.234158753321224</v>
      </c>
      <c r="O57" s="3">
        <f ca="1" t="shared" si="37"/>
        <v>0.229609078524825</v>
      </c>
      <c r="P57" s="3">
        <f ca="1" t="shared" si="38"/>
        <v>0.225632353900796</v>
      </c>
      <c r="Q57" s="3">
        <f ca="1" t="shared" si="39"/>
        <v>0.22215197207146</v>
      </c>
      <c r="R57" s="3">
        <f ca="1" t="shared" si="40"/>
        <v>0.219054545705653</v>
      </c>
      <c r="S57" s="3">
        <f ca="1" t="shared" si="41"/>
        <v>0.216280910080546</v>
      </c>
      <c r="T57" s="3">
        <f ca="1" t="shared" si="42"/>
        <v>0.213796211065374</v>
      </c>
      <c r="U57" s="3">
        <f ca="1" t="shared" si="26"/>
        <v>0.211473447656125</v>
      </c>
      <c r="V57" s="3" t="e">
        <f ca="1" t="shared" si="18"/>
        <v>#VALUE!</v>
      </c>
      <c r="W57" s="3" t="e">
        <f ca="1" t="shared" si="19"/>
        <v>#DIV/0!</v>
      </c>
      <c r="X57" s="3" t="e">
        <f ca="1" t="shared" si="20"/>
        <v>#DIV/0!</v>
      </c>
      <c r="Y57" s="3" t="e">
        <f ca="1" t="shared" si="21"/>
        <v>#DIV/0!</v>
      </c>
      <c r="Z57" s="3" t="e">
        <f ca="1" t="shared" si="22"/>
        <v>#DIV/0!</v>
      </c>
      <c r="AA57" s="3" t="e">
        <f ca="1" t="shared" si="23"/>
        <v>#DIV/0!</v>
      </c>
      <c r="AB57" s="3" t="e">
        <f ca="1" t="shared" si="24"/>
        <v>#DIV/0!</v>
      </c>
      <c r="AC57" s="3" t="e">
        <f ca="1" t="shared" si="25"/>
        <v>#DIV/0!</v>
      </c>
      <c r="AE57" s="34" t="str">
        <f ca="1">VLOOKUP($C57,'Default drvr and elast'!$A$4:$C$49,MATCH(VLOOKUP(A57,Classification!$B$4:$D$99,2,FALSE),'Default drvr and elast'!$A$3:$C$3,0),FALSE)</f>
        <v>POP</v>
      </c>
      <c r="AF57" s="4"/>
      <c r="AG57" s="6">
        <f ca="1">IF($AF57="",SUMIFS('Growth rates'!D$4:D$922,'Growth rates'!$B$4:$B$922,Demands_tra!$A57,'Growth rates'!$C$4:$C$922,$AE57),SUMIFS('Growth rates'!D$4:D$922,'Growth rates'!$B$4:$B$922,Demands_tra!$A57,'Growth rates'!$C$4:$C$922,$AF57))</f>
        <v>1</v>
      </c>
      <c r="AH57" s="6">
        <f ca="1">IF($AF57="",SUMIFS('Growth rates'!E$4:E$922,'Growth rates'!$B$4:$B$922,Demands_tra!$A57,'Growth rates'!$C$4:$C$922,$AE57),SUMIFS('Growth rates'!E$4:E$922,'Growth rates'!$B$4:$B$922,Demands_tra!$A57,'Growth rates'!$C$4:$C$922,$AF57))</f>
        <v>0.994655635543914</v>
      </c>
      <c r="AI57" s="6">
        <f ca="1">IF($AF57="",SUMIFS('Growth rates'!F$4:F$922,'Growth rates'!$B$4:$B$922,Demands_tra!$A57,'Growth rates'!$C$4:$C$922,$AE57),SUMIFS('Growth rates'!F$4:F$922,'Growth rates'!$B$4:$B$922,Demands_tra!$A57,'Growth rates'!$C$4:$C$922,$AF57))</f>
        <v>0.967933813263484</v>
      </c>
      <c r="AJ57" s="6">
        <f ca="1">IF($AF57="",SUMIFS('Growth rates'!G$4:G$922,'Growth rates'!$B$4:$B$922,Demands_tra!$A57,'Growth rates'!$C$4:$C$922,$AE57),SUMIFS('Growth rates'!G$4:G$922,'Growth rates'!$B$4:$B$922,Demands_tra!$A57,'Growth rates'!$C$4:$C$922,$AF57))</f>
        <v>0.922510826864744</v>
      </c>
      <c r="AK57" s="6">
        <f ca="1">IF($AF57="",SUMIFS('Growth rates'!H$4:H$922,'Growth rates'!$B$4:$B$922,Demands_tra!$A57,'Growth rates'!$C$4:$C$922,$AE57),SUMIFS('Growth rates'!H$4:H$922,'Growth rates'!$B$4:$B$922,Demands_tra!$A57,'Growth rates'!$C$4:$C$922,$AF57))</f>
        <v>0.881038463024037</v>
      </c>
      <c r="AL57" s="6">
        <f ca="1">IF($AF57="",SUMIFS('Growth rates'!I$4:I$922,'Growth rates'!$B$4:$B$922,Demands_tra!$A57,'Growth rates'!$C$4:$C$922,$AE57),SUMIFS('Growth rates'!I$4:I$922,'Growth rates'!$B$4:$B$922,Demands_tra!$A57,'Growth rates'!$C$4:$C$922,$AF57))</f>
        <v>0.844527555633293</v>
      </c>
      <c r="AM57" s="6">
        <f ca="1">IF($AF57="",SUMIFS('Growth rates'!J$4:J$922,'Growth rates'!$B$4:$B$922,Demands_tra!$A57,'Growth rates'!$C$4:$C$922,$AE57),SUMIFS('Growth rates'!J$4:J$922,'Growth rates'!$B$4:$B$922,Demands_tra!$A57,'Growth rates'!$C$4:$C$922,$AF57))</f>
        <v>0.813152064438621</v>
      </c>
      <c r="AN57" s="6">
        <f ca="1">IF($AF57="",SUMIFS('Growth rates'!K$4:K$922,'Growth rates'!$B$4:$B$922,Demands_tra!$A57,'Growth rates'!$C$4:$C$922,$AE57),SUMIFS('Growth rates'!K$4:K$922,'Growth rates'!$B$4:$B$922,Demands_tra!$A57,'Growth rates'!$C$4:$C$922,$AF57))</f>
        <v>0.78540368309147</v>
      </c>
      <c r="AO57" s="6">
        <f ca="1">IF($AF57="",SUMIFS('Growth rates'!L$4:L$922,'Growth rates'!$B$4:$B$922,Demands_tra!$A57,'Growth rates'!$C$4:$C$922,$AE57),SUMIFS('Growth rates'!L$4:L$922,'Growth rates'!$B$4:$B$922,Demands_tra!$A57,'Growth rates'!$C$4:$C$922,$AF57))</f>
        <v>0.759047143517085</v>
      </c>
      <c r="AP57" s="6">
        <f ca="1">IF($AF57="",SUMIFS('Growth rates'!M$4:M$922,'Growth rates'!$B$4:$B$922,Demands_tra!$A57,'Growth rates'!$C$4:$C$922,$AE57),SUMIFS('Growth rates'!M$4:M$922,'Growth rates'!$B$4:$B$922,Demands_tra!$A57,'Growth rates'!$C$4:$C$922,$AF57))</f>
        <v>0.733846404289723</v>
      </c>
      <c r="AQ57" s="6">
        <f ca="1">IF($AF57="",SUMIFS('Growth rates'!N$4:N$922,'Growth rates'!$B$4:$B$922,Demands_tra!$A57,'Growth rates'!$C$4:$C$922,$AE57),SUMIFS('Growth rates'!N$4:N$922,'Growth rates'!$B$4:$B$922,Demands_tra!$A57,'Growth rates'!$C$4:$C$922,$AF57))</f>
        <v>0.71088683007766</v>
      </c>
      <c r="AR57" s="6">
        <f ca="1">IF($AF57="",SUMIFS('Growth rates'!O$4:O$922,'Growth rates'!$B$4:$B$922,Demands_tra!$A57,'Growth rates'!$C$4:$C$922,$AE57),SUMIFS('Growth rates'!O$4:O$922,'Growth rates'!$B$4:$B$922,Demands_tra!$A57,'Growth rates'!$C$4:$C$922,$AF57))</f>
        <v>0.690423954971224</v>
      </c>
      <c r="AS57" s="6">
        <f ca="1">IF($AF57="",SUMIFS('Growth rates'!P$4:P$922,'Growth rates'!$B$4:$B$922,Demands_tra!$A57,'Growth rates'!$C$4:$C$922,$AE57),SUMIFS('Growth rates'!P$4:P$922,'Growth rates'!$B$4:$B$922,Demands_tra!$A57,'Growth rates'!$C$4:$C$922,$AF57))</f>
        <v>0.672374402783251</v>
      </c>
      <c r="AT57" s="6">
        <f ca="1">IF($AF57="",SUMIFS('Growth rates'!Q$4:Q$922,'Growth rates'!$B$4:$B$922,Demands_tra!$A57,'Growth rates'!$C$4:$C$922,$AE57),SUMIFS('Growth rates'!Q$4:Q$922,'Growth rates'!$B$4:$B$922,Demands_tra!$A57,'Growth rates'!$C$4:$C$922,$AF57))</f>
        <v>0.656418428293023</v>
      </c>
      <c r="AU57" s="6">
        <f ca="1">IF($AF57="",SUMIFS('Growth rates'!R$4:R$922,'Growth rates'!$B$4:$B$922,Demands_tra!$A57,'Growth rates'!$C$4:$C$922,$AE57),SUMIFS('Growth rates'!R$4:R$922,'Growth rates'!$B$4:$B$922,Demands_tra!$A57,'Growth rates'!$C$4:$C$922,$AF57))</f>
        <v>0.642061835122001</v>
      </c>
      <c r="AV57" s="6">
        <f ca="1">IF($AF57="",SUMIFS('Growth rates'!S$4:S$922,'Growth rates'!$B$4:$B$922,Demands_tra!$A57,'Growth rates'!$C$4:$C$922,$AE57),SUMIFS('Growth rates'!S$4:S$922,'Growth rates'!$B$4:$B$922,Demands_tra!$A57,'Growth rates'!$C$4:$C$922,$AF57))</f>
        <v>0.629054330904787</v>
      </c>
      <c r="AW57" s="6">
        <f ca="1">IF($AF57="",SUMIFS('Growth rates'!T$4:T$922,'Growth rates'!$B$4:$B$922,Demands_tra!$A57,'Growth rates'!$C$4:$C$922,$AE57),SUMIFS('Growth rates'!T$4:T$922,'Growth rates'!$B$4:$B$922,Demands_tra!$A57,'Growth rates'!$C$4:$C$922,$AF57))</f>
        <v>0.617255535695606</v>
      </c>
      <c r="AX57" s="6">
        <f ca="1">IF($AF57="",SUMIFS('Growth rates'!U$4:U$922,'Growth rates'!$B$4:$B$922,Demands_tra!$A57,'Growth rates'!$C$4:$C$922,$AE57),SUMIFS('Growth rates'!U$4:U$922,'Growth rates'!$B$4:$B$922,Demands_tra!$A57,'Growth rates'!$C$4:$C$922,$AF57))</f>
        <v>0.606078703910127</v>
      </c>
      <c r="AY57" s="6">
        <f ca="1">IF($AF57="",SUMIFS('Growth rates'!V$4:V$922,'Growth rates'!$B$4:$B$922,Demands_tra!$A57,'Growth rates'!$C$4:$C$922,$AE57),SUMIFS('Growth rates'!V$4:V$922,'Growth rates'!$B$4:$B$922,Demands_tra!$A57,'Growth rates'!$C$4:$C$922,$AF57))</f>
        <v>0</v>
      </c>
      <c r="AZ57" s="6">
        <f ca="1">IF($AF57="",SUMIFS('Growth rates'!W$4:W$922,'Growth rates'!$B$4:$B$922,Demands_tra!$A57,'Growth rates'!$C$4:$C$922,$AE57),SUMIFS('Growth rates'!W$4:W$922,'Growth rates'!$B$4:$B$922,Demands_tra!$A57,'Growth rates'!$C$4:$C$922,$AF57))</f>
        <v>0</v>
      </c>
      <c r="BA57" s="6">
        <f ca="1">IF($AF57="",SUMIFS('Growth rates'!X$4:X$922,'Growth rates'!$B$4:$B$922,Demands_tra!$A57,'Growth rates'!$C$4:$C$922,$AE57),SUMIFS('Growth rates'!X$4:X$922,'Growth rates'!$B$4:$B$922,Demands_tra!$A57,'Growth rates'!$C$4:$C$922,$AF57))</f>
        <v>0</v>
      </c>
      <c r="BB57" s="6">
        <f ca="1">IF($AF57="",SUMIFS('Growth rates'!Y$4:Y$922,'Growth rates'!$B$4:$B$922,Demands_tra!$A57,'Growth rates'!$C$4:$C$922,$AE57),SUMIFS('Growth rates'!Y$4:Y$922,'Growth rates'!$B$4:$B$922,Demands_tra!$A57,'Growth rates'!$C$4:$C$922,$AF57))</f>
        <v>0</v>
      </c>
      <c r="BC57" s="6">
        <f ca="1">IF($AF57="",SUMIFS('Growth rates'!Z$4:Z$922,'Growth rates'!$B$4:$B$922,Demands_tra!$A57,'Growth rates'!$C$4:$C$922,$AE57),SUMIFS('Growth rates'!Z$4:Z$922,'Growth rates'!$B$4:$B$922,Demands_tra!$A57,'Growth rates'!$C$4:$C$922,$AF57))</f>
        <v>0</v>
      </c>
      <c r="BD57" s="6">
        <f ca="1">IF($AF57="",SUMIFS('Growth rates'!AA$4:AA$922,'Growth rates'!$B$4:$B$922,Demands_tra!$A57,'Growth rates'!$C$4:$C$922,$AE57),SUMIFS('Growth rates'!AA$4:AA$922,'Growth rates'!$B$4:$B$922,Demands_tra!$A57,'Growth rates'!$C$4:$C$922,$AF57))</f>
        <v>0</v>
      </c>
      <c r="BE57" s="6">
        <f ca="1">IF($AF57="",SUMIFS('Growth rates'!AB$4:AB$922,'Growth rates'!$B$4:$B$922,Demands_tra!$A57,'Growth rates'!$C$4:$C$922,$AE57),SUMIFS('Growth rates'!AB$4:AB$922,'Growth rates'!$B$4:$B$922,Demands_tra!$A57,'Growth rates'!$C$4:$C$922,$AF57))</f>
        <v>0</v>
      </c>
      <c r="BF57" s="6">
        <f ca="1">IF($AF57="",SUMIFS('Growth rates'!AC$4:AC$922,'Growth rates'!$B$4:$B$922,Demands_tra!$A57,'Growth rates'!$C$4:$C$922,$AE57),SUMIFS('Growth rates'!AC$4:AC$922,'Growth rates'!$B$4:$B$922,Demands_tra!$A57,'Growth rates'!$C$4:$C$922,$AF57))</f>
        <v>0</v>
      </c>
      <c r="BH57" t="str">
        <f ca="1">VLOOKUP($C57,'Default drvr and elast'!$A$4:$F$49,MATCH(VLOOKUP(A57,Classification!$B$4:$D$42,3,FALSE),'Default drvr and elast'!$D$3:$F$3,0)+3,FALSE)</f>
        <v>Med2</v>
      </c>
      <c r="BJ57" s="6">
        <f ca="1">IF($BI57="",SUMIF(Elasticities!$B$5:$B$52,Demands_tra!$BH57,Elasticities!C$5:C$52),SUMIF(Elasticities!$B$5:$B$52,Demands_tra!$BI57,Elasticities!C$5:C$52))</f>
        <v>0.799999999999989</v>
      </c>
      <c r="BK57" s="6">
        <f ca="1">IF($BI57="",SUMIF(Elasticities!$B$5:$B$52,Demands_tra!$BH57,Elasticities!D$5:D$52),SUMIF(Elasticities!$B$5:$B$52,Demands_tra!$BI57,Elasticities!D$5:D$52))</f>
        <v>0.797560975609746</v>
      </c>
      <c r="BL57" s="6">
        <f ca="1">IF($BI57="",SUMIF(Elasticities!$B$5:$B$52,Demands_tra!$BH57,Elasticities!E$5:E$52),SUMIF(Elasticities!$B$5:$B$52,Demands_tra!$BI57,Elasticities!E$5:E$52))</f>
        <v>0.785365853658527</v>
      </c>
      <c r="BM57" s="6">
        <f ca="1">IF($BI57="",SUMIF(Elasticities!$B$5:$B$52,Demands_tra!$BH57,Elasticities!F$5:F$52),SUMIF(Elasticities!$B$5:$B$52,Demands_tra!$BI57,Elasticities!F$5:F$52))</f>
        <v>0.773170731707307</v>
      </c>
      <c r="BN57" s="6">
        <f ca="1">IF($BI57="",SUMIF(Elasticities!$B$5:$B$52,Demands_tra!$BH57,Elasticities!G$5:G$52),SUMIF(Elasticities!$B$5:$B$52,Demands_tra!$BI57,Elasticities!G$5:G$52))</f>
        <v>0.760975609756088</v>
      </c>
      <c r="BO57" s="6">
        <f ca="1">IF($BI57="",SUMIF(Elasticities!$B$5:$B$52,Demands_tra!$BH57,Elasticities!H$5:H$52),SUMIF(Elasticities!$B$5:$B$52,Demands_tra!$BI57,Elasticities!H$5:H$52))</f>
        <v>0.748780487804868</v>
      </c>
      <c r="BP57" s="6">
        <f ca="1">IF($BI57="",SUMIF(Elasticities!$B$5:$B$52,Demands_tra!$BH57,Elasticities!I$5:I$52),SUMIF(Elasticities!$B$5:$B$52,Demands_tra!$BI57,Elasticities!I$5:I$52))</f>
        <v>0.736585365853649</v>
      </c>
      <c r="BQ57" s="6">
        <f ca="1">IF($BI57="",SUMIF(Elasticities!$B$5:$B$52,Demands_tra!$BH57,Elasticities!J$5:J$52),SUMIF(Elasticities!$B$5:$B$52,Demands_tra!$BI57,Elasticities!J$5:J$52))</f>
        <v>0.724390243902429</v>
      </c>
      <c r="BR57" s="6">
        <f ca="1">IF($BI57="",SUMIF(Elasticities!$B$5:$B$52,Demands_tra!$BH57,Elasticities!K$5:K$52),SUMIF(Elasticities!$B$5:$B$52,Demands_tra!$BI57,Elasticities!K$5:K$52))</f>
        <v>0.71219512195121</v>
      </c>
      <c r="BS57" s="6">
        <f ca="1">IF($BI57="",SUMIF(Elasticities!$B$5:$B$52,Demands_tra!$BH57,Elasticities!L$5:L$52),SUMIF(Elasticities!$B$5:$B$52,Demands_tra!$BI57,Elasticities!L$5:L$52))</f>
        <v>0.699999999999997</v>
      </c>
      <c r="BT57" s="6">
        <f ca="1">IF($BI57="",SUMIF(Elasticities!$B$5:$B$52,Demands_tra!$BH57,Elasticities!M$5:M$52),SUMIF(Elasticities!$B$5:$B$52,Demands_tra!$BI57,Elasticities!M$5:M$52))</f>
        <v>0.687499999999996</v>
      </c>
      <c r="BU57" s="6">
        <f ca="1">IF($BI57="",SUMIF(Elasticities!$B$5:$B$52,Demands_tra!$BH57,Elasticities!N$5:N$52),SUMIF(Elasticities!$B$5:$B$52,Demands_tra!$BI57,Elasticities!N$5:N$52))</f>
        <v>0.674999999999996</v>
      </c>
      <c r="BV57" s="6">
        <f ca="1">IF($BI57="",SUMIF(Elasticities!$B$5:$B$52,Demands_tra!$BH57,Elasticities!O$5:O$52),SUMIF(Elasticities!$B$5:$B$52,Demands_tra!$BI57,Elasticities!O$5:O$52))</f>
        <v>0.662499999999996</v>
      </c>
      <c r="BW57" s="6">
        <f ca="1">IF($BI57="",SUMIF(Elasticities!$B$5:$B$52,Demands_tra!$BH57,Elasticities!P$5:P$52),SUMIF(Elasticities!$B$5:$B$52,Demands_tra!$BI57,Elasticities!P$5:P$52))</f>
        <v>0.649999999999997</v>
      </c>
      <c r="BX57" s="6">
        <f ca="1">IF($BI57="",SUMIF(Elasticities!$B$5:$B$52,Demands_tra!$BH57,Elasticities!Q$5:Q$52),SUMIF(Elasticities!$B$5:$B$52,Demands_tra!$BI57,Elasticities!Q$5:Q$52))</f>
        <v>0.637499999999997</v>
      </c>
      <c r="BY57" s="6">
        <f ca="1">IF($BI57="",SUMIF(Elasticities!$B$5:$B$52,Demands_tra!$BH57,Elasticities!R$5:R$52),SUMIF(Elasticities!$B$5:$B$52,Demands_tra!$BI57,Elasticities!R$5:R$52))</f>
        <v>0.624999999999996</v>
      </c>
      <c r="BZ57" s="6">
        <f ca="1">IF($BI57="",SUMIF(Elasticities!$B$5:$B$52,Demands_tra!$BH57,Elasticities!S$5:S$52),SUMIF(Elasticities!$B$5:$B$52,Demands_tra!$BI57,Elasticities!S$5:S$52))</f>
        <v>0.612499999999996</v>
      </c>
      <c r="CA57" s="6">
        <f ca="1">IF($BI57="",SUMIF(Elasticities!$B$5:$B$52,Demands_tra!$BH57,Elasticities!T$5:T$52),SUMIF(Elasticities!$B$5:$B$52,Demands_tra!$BI57,Elasticities!T$5:T$52))</f>
        <v>0.599999999999996</v>
      </c>
      <c r="CB57" s="6" t="e">
        <f ca="1">IF($BI57="",SUMIF(Elasticities!$B$5:$B$52,Demands_tra!$BH57,Elasticities!U$5:U$52),SUMIF(Elasticities!$B$5:$B$52,Demands_tra!$BI57,Elasticities!U$5:U$52))</f>
        <v>#VALUE!</v>
      </c>
      <c r="CC57" s="6" t="e">
        <f ca="1">IF($BI57="",SUMIF(Elasticities!$B$5:$B$52,Demands_tra!$BH57,Elasticities!V$5:V$52),SUMIF(Elasticities!$B$5:$B$52,Demands_tra!$BI57,Elasticities!V$5:V$52))</f>
        <v>#VALUE!</v>
      </c>
      <c r="CD57" s="6" t="e">
        <f ca="1">IF($BI57="",SUMIF(Elasticities!$B$5:$B$52,Demands_tra!$BH57,Elasticities!W$5:W$52),SUMIF(Elasticities!$B$5:$B$52,Demands_tra!$BI57,Elasticities!W$5:W$52))</f>
        <v>#VALUE!</v>
      </c>
      <c r="CE57" s="6" t="e">
        <f ca="1">IF($BI57="",SUMIF(Elasticities!$B$5:$B$52,Demands_tra!$BH57,Elasticities!X$5:X$52),SUMIF(Elasticities!$B$5:$B$52,Demands_tra!$BI57,Elasticities!X$5:X$52))</f>
        <v>#VALUE!</v>
      </c>
      <c r="CF57" s="6" t="e">
        <f ca="1">IF($BI57="",SUMIF(Elasticities!$B$5:$B$52,Demands_tra!$BH57,Elasticities!Y$5:Y$52),SUMIF(Elasticities!$B$5:$B$52,Demands_tra!$BI57,Elasticities!Y$5:Y$52))</f>
        <v>#VALUE!</v>
      </c>
      <c r="CG57" s="6" t="e">
        <f ca="1">IF($BI57="",SUMIF(Elasticities!$B$5:$B$52,Demands_tra!$BH57,Elasticities!Z$5:Z$52),SUMIF(Elasticities!$B$5:$B$52,Demands_tra!$BI57,Elasticities!Z$5:Z$52))</f>
        <v>#VALUE!</v>
      </c>
      <c r="CH57" s="6" t="e">
        <f ca="1">IF($BI57="",SUMIF(Elasticities!$B$5:$B$52,Demands_tra!$BH57,Elasticities!AA$5:AA$52),SUMIF(Elasticities!$B$5:$B$52,Demands_tra!$BI57,Elasticities!AA$5:AA$52))</f>
        <v>#VALUE!</v>
      </c>
      <c r="CI57" s="6" t="e">
        <f ca="1">IF($BI57="",SUMIF(Elasticities!$B$5:$B$52,Demands_tra!$BH57,Elasticities!AB$5:AB$52),SUMIF(Elasticities!$B$5:$B$52,Demands_tra!$BI57,Elasticities!AB$5:AB$52))</f>
        <v>#VALUE!</v>
      </c>
    </row>
    <row r="58" spans="1:87">
      <c r="A58" t="str">
        <f>IF(BYDem_tra!B57="","\I:",BYDem_tra!B57)</f>
        <v>Baltics</v>
      </c>
      <c r="B58" t="str">
        <f>BYDem_tra!E57</f>
        <v>Trd_3w</v>
      </c>
      <c r="C58" t="str">
        <f t="shared" si="43"/>
        <v>Trd_3w</v>
      </c>
      <c r="D58" s="3">
        <f>SUMIFS(BYDem_tra!$M$2:$M$2000,BYDem_tra!$B$2:$B$2000,Demands_tra!$A58,BYDem_tra!$E$2:$E$2000,Demands_tra!$B58)</f>
        <v>0.06</v>
      </c>
      <c r="E58" s="3">
        <f ca="1" t="shared" si="27"/>
        <v>0.0597442526082234</v>
      </c>
      <c r="F58" s="3">
        <f ca="1" t="shared" si="28"/>
        <v>0.0584836985607757</v>
      </c>
      <c r="G58" s="3">
        <f ca="1" t="shared" si="29"/>
        <v>0.0563617235846108</v>
      </c>
      <c r="H58" s="3">
        <f ca="1" t="shared" si="30"/>
        <v>0.0544335669055763</v>
      </c>
      <c r="I58" s="3">
        <f ca="1" t="shared" si="31"/>
        <v>0.0527444913759335</v>
      </c>
      <c r="J58" s="3">
        <f ca="1" t="shared" si="32"/>
        <v>0.0513011239361762</v>
      </c>
      <c r="K58" s="3">
        <f ca="1" t="shared" si="33"/>
        <v>0.0500329893186778</v>
      </c>
      <c r="L58" s="3">
        <f ca="1" t="shared" si="34"/>
        <v>0.0488372103727631</v>
      </c>
      <c r="M58" s="3">
        <f ca="1" t="shared" si="35"/>
        <v>0.0477022167566285</v>
      </c>
      <c r="N58" s="3">
        <f ca="1" t="shared" si="36"/>
        <v>0.0466761634527357</v>
      </c>
      <c r="O58" s="3">
        <f ca="1" t="shared" si="37"/>
        <v>0.0457692515331877</v>
      </c>
      <c r="P58" s="3">
        <f ca="1" t="shared" si="38"/>
        <v>0.0449765489503247</v>
      </c>
      <c r="Q58" s="3">
        <f ca="1" t="shared" si="39"/>
        <v>0.0442827851305236</v>
      </c>
      <c r="R58" s="3">
        <f ca="1" t="shared" si="40"/>
        <v>0.0436653579479708</v>
      </c>
      <c r="S58" s="3">
        <f ca="1" t="shared" si="41"/>
        <v>0.0431124737702085</v>
      </c>
      <c r="T58" s="3">
        <f ca="1" t="shared" si="42"/>
        <v>0.042617184929975</v>
      </c>
      <c r="U58" s="3">
        <f ca="1" t="shared" si="26"/>
        <v>0.0421541756125166</v>
      </c>
      <c r="V58" s="3" t="e">
        <f ca="1" t="shared" si="18"/>
        <v>#VALUE!</v>
      </c>
      <c r="W58" s="3" t="e">
        <f ca="1" t="shared" si="19"/>
        <v>#DIV/0!</v>
      </c>
      <c r="X58" s="3" t="e">
        <f ca="1" t="shared" si="20"/>
        <v>#DIV/0!</v>
      </c>
      <c r="Y58" s="3" t="e">
        <f ca="1" t="shared" si="21"/>
        <v>#DIV/0!</v>
      </c>
      <c r="Z58" s="3" t="e">
        <f ca="1" t="shared" si="22"/>
        <v>#DIV/0!</v>
      </c>
      <c r="AA58" s="3" t="e">
        <f ca="1" t="shared" si="23"/>
        <v>#DIV/0!</v>
      </c>
      <c r="AB58" s="3" t="e">
        <f ca="1" t="shared" si="24"/>
        <v>#DIV/0!</v>
      </c>
      <c r="AC58" s="3" t="e">
        <f ca="1" t="shared" si="25"/>
        <v>#DIV/0!</v>
      </c>
      <c r="AE58" s="34" t="str">
        <f ca="1">VLOOKUP($C58,'Default drvr and elast'!$A$4:$C$49,MATCH(VLOOKUP(A58,Classification!$B$4:$D$99,2,FALSE),'Default drvr and elast'!$A$3:$C$3,0),FALSE)</f>
        <v>POP</v>
      </c>
      <c r="AF58" s="4"/>
      <c r="AG58" s="6">
        <f ca="1">IF($AF58="",SUMIFS('Growth rates'!D$4:D$922,'Growth rates'!$B$4:$B$922,Demands_tra!$A58,'Growth rates'!$C$4:$C$922,$AE58),SUMIFS('Growth rates'!D$4:D$922,'Growth rates'!$B$4:$B$922,Demands_tra!$A58,'Growth rates'!$C$4:$C$922,$AF58))</f>
        <v>1</v>
      </c>
      <c r="AH58" s="6">
        <f ca="1">IF($AF58="",SUMIFS('Growth rates'!E$4:E$922,'Growth rates'!$B$4:$B$922,Demands_tra!$A58,'Growth rates'!$C$4:$C$922,$AE58),SUMIFS('Growth rates'!E$4:E$922,'Growth rates'!$B$4:$B$922,Demands_tra!$A58,'Growth rates'!$C$4:$C$922,$AF58))</f>
        <v>0.994655635543914</v>
      </c>
      <c r="AI58" s="6">
        <f ca="1">IF($AF58="",SUMIFS('Growth rates'!F$4:F$922,'Growth rates'!$B$4:$B$922,Demands_tra!$A58,'Growth rates'!$C$4:$C$922,$AE58),SUMIFS('Growth rates'!F$4:F$922,'Growth rates'!$B$4:$B$922,Demands_tra!$A58,'Growth rates'!$C$4:$C$922,$AF58))</f>
        <v>0.967933813263484</v>
      </c>
      <c r="AJ58" s="6">
        <f ca="1">IF($AF58="",SUMIFS('Growth rates'!G$4:G$922,'Growth rates'!$B$4:$B$922,Demands_tra!$A58,'Growth rates'!$C$4:$C$922,$AE58),SUMIFS('Growth rates'!G$4:G$922,'Growth rates'!$B$4:$B$922,Demands_tra!$A58,'Growth rates'!$C$4:$C$922,$AF58))</f>
        <v>0.922510826864744</v>
      </c>
      <c r="AK58" s="6">
        <f ca="1">IF($AF58="",SUMIFS('Growth rates'!H$4:H$922,'Growth rates'!$B$4:$B$922,Demands_tra!$A58,'Growth rates'!$C$4:$C$922,$AE58),SUMIFS('Growth rates'!H$4:H$922,'Growth rates'!$B$4:$B$922,Demands_tra!$A58,'Growth rates'!$C$4:$C$922,$AF58))</f>
        <v>0.881038463024037</v>
      </c>
      <c r="AL58" s="6">
        <f ca="1">IF($AF58="",SUMIFS('Growth rates'!I$4:I$922,'Growth rates'!$B$4:$B$922,Demands_tra!$A58,'Growth rates'!$C$4:$C$922,$AE58),SUMIFS('Growth rates'!I$4:I$922,'Growth rates'!$B$4:$B$922,Demands_tra!$A58,'Growth rates'!$C$4:$C$922,$AF58))</f>
        <v>0.844527555633293</v>
      </c>
      <c r="AM58" s="6">
        <f ca="1">IF($AF58="",SUMIFS('Growth rates'!J$4:J$922,'Growth rates'!$B$4:$B$922,Demands_tra!$A58,'Growth rates'!$C$4:$C$922,$AE58),SUMIFS('Growth rates'!J$4:J$922,'Growth rates'!$B$4:$B$922,Demands_tra!$A58,'Growth rates'!$C$4:$C$922,$AF58))</f>
        <v>0.813152064438621</v>
      </c>
      <c r="AN58" s="6">
        <f ca="1">IF($AF58="",SUMIFS('Growth rates'!K$4:K$922,'Growth rates'!$B$4:$B$922,Demands_tra!$A58,'Growth rates'!$C$4:$C$922,$AE58),SUMIFS('Growth rates'!K$4:K$922,'Growth rates'!$B$4:$B$922,Demands_tra!$A58,'Growth rates'!$C$4:$C$922,$AF58))</f>
        <v>0.78540368309147</v>
      </c>
      <c r="AO58" s="6">
        <f ca="1">IF($AF58="",SUMIFS('Growth rates'!L$4:L$922,'Growth rates'!$B$4:$B$922,Demands_tra!$A58,'Growth rates'!$C$4:$C$922,$AE58),SUMIFS('Growth rates'!L$4:L$922,'Growth rates'!$B$4:$B$922,Demands_tra!$A58,'Growth rates'!$C$4:$C$922,$AF58))</f>
        <v>0.759047143517085</v>
      </c>
      <c r="AP58" s="6">
        <f ca="1">IF($AF58="",SUMIFS('Growth rates'!M$4:M$922,'Growth rates'!$B$4:$B$922,Demands_tra!$A58,'Growth rates'!$C$4:$C$922,$AE58),SUMIFS('Growth rates'!M$4:M$922,'Growth rates'!$B$4:$B$922,Demands_tra!$A58,'Growth rates'!$C$4:$C$922,$AF58))</f>
        <v>0.733846404289723</v>
      </c>
      <c r="AQ58" s="6">
        <f ca="1">IF($AF58="",SUMIFS('Growth rates'!N$4:N$922,'Growth rates'!$B$4:$B$922,Demands_tra!$A58,'Growth rates'!$C$4:$C$922,$AE58),SUMIFS('Growth rates'!N$4:N$922,'Growth rates'!$B$4:$B$922,Demands_tra!$A58,'Growth rates'!$C$4:$C$922,$AF58))</f>
        <v>0.71088683007766</v>
      </c>
      <c r="AR58" s="6">
        <f ca="1">IF($AF58="",SUMIFS('Growth rates'!O$4:O$922,'Growth rates'!$B$4:$B$922,Demands_tra!$A58,'Growth rates'!$C$4:$C$922,$AE58),SUMIFS('Growth rates'!O$4:O$922,'Growth rates'!$B$4:$B$922,Demands_tra!$A58,'Growth rates'!$C$4:$C$922,$AF58))</f>
        <v>0.690423954971224</v>
      </c>
      <c r="AS58" s="6">
        <f ca="1">IF($AF58="",SUMIFS('Growth rates'!P$4:P$922,'Growth rates'!$B$4:$B$922,Demands_tra!$A58,'Growth rates'!$C$4:$C$922,$AE58),SUMIFS('Growth rates'!P$4:P$922,'Growth rates'!$B$4:$B$922,Demands_tra!$A58,'Growth rates'!$C$4:$C$922,$AF58))</f>
        <v>0.672374402783251</v>
      </c>
      <c r="AT58" s="6">
        <f ca="1">IF($AF58="",SUMIFS('Growth rates'!Q$4:Q$922,'Growth rates'!$B$4:$B$922,Demands_tra!$A58,'Growth rates'!$C$4:$C$922,$AE58),SUMIFS('Growth rates'!Q$4:Q$922,'Growth rates'!$B$4:$B$922,Demands_tra!$A58,'Growth rates'!$C$4:$C$922,$AF58))</f>
        <v>0.656418428293023</v>
      </c>
      <c r="AU58" s="6">
        <f ca="1">IF($AF58="",SUMIFS('Growth rates'!R$4:R$922,'Growth rates'!$B$4:$B$922,Demands_tra!$A58,'Growth rates'!$C$4:$C$922,$AE58),SUMIFS('Growth rates'!R$4:R$922,'Growth rates'!$B$4:$B$922,Demands_tra!$A58,'Growth rates'!$C$4:$C$922,$AF58))</f>
        <v>0.642061835122001</v>
      </c>
      <c r="AV58" s="6">
        <f ca="1">IF($AF58="",SUMIFS('Growth rates'!S$4:S$922,'Growth rates'!$B$4:$B$922,Demands_tra!$A58,'Growth rates'!$C$4:$C$922,$AE58),SUMIFS('Growth rates'!S$4:S$922,'Growth rates'!$B$4:$B$922,Demands_tra!$A58,'Growth rates'!$C$4:$C$922,$AF58))</f>
        <v>0.629054330904787</v>
      </c>
      <c r="AW58" s="6">
        <f ca="1">IF($AF58="",SUMIFS('Growth rates'!T$4:T$922,'Growth rates'!$B$4:$B$922,Demands_tra!$A58,'Growth rates'!$C$4:$C$922,$AE58),SUMIFS('Growth rates'!T$4:T$922,'Growth rates'!$B$4:$B$922,Demands_tra!$A58,'Growth rates'!$C$4:$C$922,$AF58))</f>
        <v>0.617255535695606</v>
      </c>
      <c r="AX58" s="6">
        <f ca="1">IF($AF58="",SUMIFS('Growth rates'!U$4:U$922,'Growth rates'!$B$4:$B$922,Demands_tra!$A58,'Growth rates'!$C$4:$C$922,$AE58),SUMIFS('Growth rates'!U$4:U$922,'Growth rates'!$B$4:$B$922,Demands_tra!$A58,'Growth rates'!$C$4:$C$922,$AF58))</f>
        <v>0.606078703910127</v>
      </c>
      <c r="AY58" s="6">
        <f ca="1">IF($AF58="",SUMIFS('Growth rates'!V$4:V$922,'Growth rates'!$B$4:$B$922,Demands_tra!$A58,'Growth rates'!$C$4:$C$922,$AE58),SUMIFS('Growth rates'!V$4:V$922,'Growth rates'!$B$4:$B$922,Demands_tra!$A58,'Growth rates'!$C$4:$C$922,$AF58))</f>
        <v>0</v>
      </c>
      <c r="AZ58" s="6">
        <f ca="1">IF($AF58="",SUMIFS('Growth rates'!W$4:W$922,'Growth rates'!$B$4:$B$922,Demands_tra!$A58,'Growth rates'!$C$4:$C$922,$AE58),SUMIFS('Growth rates'!W$4:W$922,'Growth rates'!$B$4:$B$922,Demands_tra!$A58,'Growth rates'!$C$4:$C$922,$AF58))</f>
        <v>0</v>
      </c>
      <c r="BA58" s="6">
        <f ca="1">IF($AF58="",SUMIFS('Growth rates'!X$4:X$922,'Growth rates'!$B$4:$B$922,Demands_tra!$A58,'Growth rates'!$C$4:$C$922,$AE58),SUMIFS('Growth rates'!X$4:X$922,'Growth rates'!$B$4:$B$922,Demands_tra!$A58,'Growth rates'!$C$4:$C$922,$AF58))</f>
        <v>0</v>
      </c>
      <c r="BB58" s="6">
        <f ca="1">IF($AF58="",SUMIFS('Growth rates'!Y$4:Y$922,'Growth rates'!$B$4:$B$922,Demands_tra!$A58,'Growth rates'!$C$4:$C$922,$AE58),SUMIFS('Growth rates'!Y$4:Y$922,'Growth rates'!$B$4:$B$922,Demands_tra!$A58,'Growth rates'!$C$4:$C$922,$AF58))</f>
        <v>0</v>
      </c>
      <c r="BC58" s="6">
        <f ca="1">IF($AF58="",SUMIFS('Growth rates'!Z$4:Z$922,'Growth rates'!$B$4:$B$922,Demands_tra!$A58,'Growth rates'!$C$4:$C$922,$AE58),SUMIFS('Growth rates'!Z$4:Z$922,'Growth rates'!$B$4:$B$922,Demands_tra!$A58,'Growth rates'!$C$4:$C$922,$AF58))</f>
        <v>0</v>
      </c>
      <c r="BD58" s="6">
        <f ca="1">IF($AF58="",SUMIFS('Growth rates'!AA$4:AA$922,'Growth rates'!$B$4:$B$922,Demands_tra!$A58,'Growth rates'!$C$4:$C$922,$AE58),SUMIFS('Growth rates'!AA$4:AA$922,'Growth rates'!$B$4:$B$922,Demands_tra!$A58,'Growth rates'!$C$4:$C$922,$AF58))</f>
        <v>0</v>
      </c>
      <c r="BE58" s="6">
        <f ca="1">IF($AF58="",SUMIFS('Growth rates'!AB$4:AB$922,'Growth rates'!$B$4:$B$922,Demands_tra!$A58,'Growth rates'!$C$4:$C$922,$AE58),SUMIFS('Growth rates'!AB$4:AB$922,'Growth rates'!$B$4:$B$922,Demands_tra!$A58,'Growth rates'!$C$4:$C$922,$AF58))</f>
        <v>0</v>
      </c>
      <c r="BF58" s="6">
        <f ca="1">IF($AF58="",SUMIFS('Growth rates'!AC$4:AC$922,'Growth rates'!$B$4:$B$922,Demands_tra!$A58,'Growth rates'!$C$4:$C$922,$AE58),SUMIFS('Growth rates'!AC$4:AC$922,'Growth rates'!$B$4:$B$922,Demands_tra!$A58,'Growth rates'!$C$4:$C$922,$AF58))</f>
        <v>0</v>
      </c>
      <c r="BH58" t="str">
        <f ca="1">VLOOKUP($C58,'Default drvr and elast'!$A$4:$F$49,MATCH(VLOOKUP(A58,Classification!$B$4:$D$42,3,FALSE),'Default drvr and elast'!$D$3:$F$3,0)+3,FALSE)</f>
        <v>Med2</v>
      </c>
      <c r="BJ58" s="6">
        <f ca="1">IF($BI58="",SUMIF(Elasticities!$B$5:$B$52,Demands_tra!$BH58,Elasticities!C$5:C$52),SUMIF(Elasticities!$B$5:$B$52,Demands_tra!$BI58,Elasticities!C$5:C$52))</f>
        <v>0.799999999999989</v>
      </c>
      <c r="BK58" s="6">
        <f ca="1">IF($BI58="",SUMIF(Elasticities!$B$5:$B$52,Demands_tra!$BH58,Elasticities!D$5:D$52),SUMIF(Elasticities!$B$5:$B$52,Demands_tra!$BI58,Elasticities!D$5:D$52))</f>
        <v>0.797560975609746</v>
      </c>
      <c r="BL58" s="6">
        <f ca="1">IF($BI58="",SUMIF(Elasticities!$B$5:$B$52,Demands_tra!$BH58,Elasticities!E$5:E$52),SUMIF(Elasticities!$B$5:$B$52,Demands_tra!$BI58,Elasticities!E$5:E$52))</f>
        <v>0.785365853658527</v>
      </c>
      <c r="BM58" s="6">
        <f ca="1">IF($BI58="",SUMIF(Elasticities!$B$5:$B$52,Demands_tra!$BH58,Elasticities!F$5:F$52),SUMIF(Elasticities!$B$5:$B$52,Demands_tra!$BI58,Elasticities!F$5:F$52))</f>
        <v>0.773170731707307</v>
      </c>
      <c r="BN58" s="6">
        <f ca="1">IF($BI58="",SUMIF(Elasticities!$B$5:$B$52,Demands_tra!$BH58,Elasticities!G$5:G$52),SUMIF(Elasticities!$B$5:$B$52,Demands_tra!$BI58,Elasticities!G$5:G$52))</f>
        <v>0.760975609756088</v>
      </c>
      <c r="BO58" s="6">
        <f ca="1">IF($BI58="",SUMIF(Elasticities!$B$5:$B$52,Demands_tra!$BH58,Elasticities!H$5:H$52),SUMIF(Elasticities!$B$5:$B$52,Demands_tra!$BI58,Elasticities!H$5:H$52))</f>
        <v>0.748780487804868</v>
      </c>
      <c r="BP58" s="6">
        <f ca="1">IF($BI58="",SUMIF(Elasticities!$B$5:$B$52,Demands_tra!$BH58,Elasticities!I$5:I$52),SUMIF(Elasticities!$B$5:$B$52,Demands_tra!$BI58,Elasticities!I$5:I$52))</f>
        <v>0.736585365853649</v>
      </c>
      <c r="BQ58" s="6">
        <f ca="1">IF($BI58="",SUMIF(Elasticities!$B$5:$B$52,Demands_tra!$BH58,Elasticities!J$5:J$52),SUMIF(Elasticities!$B$5:$B$52,Demands_tra!$BI58,Elasticities!J$5:J$52))</f>
        <v>0.724390243902429</v>
      </c>
      <c r="BR58" s="6">
        <f ca="1">IF($BI58="",SUMIF(Elasticities!$B$5:$B$52,Demands_tra!$BH58,Elasticities!K$5:K$52),SUMIF(Elasticities!$B$5:$B$52,Demands_tra!$BI58,Elasticities!K$5:K$52))</f>
        <v>0.71219512195121</v>
      </c>
      <c r="BS58" s="6">
        <f ca="1">IF($BI58="",SUMIF(Elasticities!$B$5:$B$52,Demands_tra!$BH58,Elasticities!L$5:L$52),SUMIF(Elasticities!$B$5:$B$52,Demands_tra!$BI58,Elasticities!L$5:L$52))</f>
        <v>0.699999999999997</v>
      </c>
      <c r="BT58" s="6">
        <f ca="1">IF($BI58="",SUMIF(Elasticities!$B$5:$B$52,Demands_tra!$BH58,Elasticities!M$5:M$52),SUMIF(Elasticities!$B$5:$B$52,Demands_tra!$BI58,Elasticities!M$5:M$52))</f>
        <v>0.687499999999996</v>
      </c>
      <c r="BU58" s="6">
        <f ca="1">IF($BI58="",SUMIF(Elasticities!$B$5:$B$52,Demands_tra!$BH58,Elasticities!N$5:N$52),SUMIF(Elasticities!$B$5:$B$52,Demands_tra!$BI58,Elasticities!N$5:N$52))</f>
        <v>0.674999999999996</v>
      </c>
      <c r="BV58" s="6">
        <f ca="1">IF($BI58="",SUMIF(Elasticities!$B$5:$B$52,Demands_tra!$BH58,Elasticities!O$5:O$52),SUMIF(Elasticities!$B$5:$B$52,Demands_tra!$BI58,Elasticities!O$5:O$52))</f>
        <v>0.662499999999996</v>
      </c>
      <c r="BW58" s="6">
        <f ca="1">IF($BI58="",SUMIF(Elasticities!$B$5:$B$52,Demands_tra!$BH58,Elasticities!P$5:P$52),SUMIF(Elasticities!$B$5:$B$52,Demands_tra!$BI58,Elasticities!P$5:P$52))</f>
        <v>0.649999999999997</v>
      </c>
      <c r="BX58" s="6">
        <f ca="1">IF($BI58="",SUMIF(Elasticities!$B$5:$B$52,Demands_tra!$BH58,Elasticities!Q$5:Q$52),SUMIF(Elasticities!$B$5:$B$52,Demands_tra!$BI58,Elasticities!Q$5:Q$52))</f>
        <v>0.637499999999997</v>
      </c>
      <c r="BY58" s="6">
        <f ca="1">IF($BI58="",SUMIF(Elasticities!$B$5:$B$52,Demands_tra!$BH58,Elasticities!R$5:R$52),SUMIF(Elasticities!$B$5:$B$52,Demands_tra!$BI58,Elasticities!R$5:R$52))</f>
        <v>0.624999999999996</v>
      </c>
      <c r="BZ58" s="6">
        <f ca="1">IF($BI58="",SUMIF(Elasticities!$B$5:$B$52,Demands_tra!$BH58,Elasticities!S$5:S$52),SUMIF(Elasticities!$B$5:$B$52,Demands_tra!$BI58,Elasticities!S$5:S$52))</f>
        <v>0.612499999999996</v>
      </c>
      <c r="CA58" s="6">
        <f ca="1">IF($BI58="",SUMIF(Elasticities!$B$5:$B$52,Demands_tra!$BH58,Elasticities!T$5:T$52),SUMIF(Elasticities!$B$5:$B$52,Demands_tra!$BI58,Elasticities!T$5:T$52))</f>
        <v>0.599999999999996</v>
      </c>
      <c r="CB58" s="6" t="e">
        <f ca="1">IF($BI58="",SUMIF(Elasticities!$B$5:$B$52,Demands_tra!$BH58,Elasticities!U$5:U$52),SUMIF(Elasticities!$B$5:$B$52,Demands_tra!$BI58,Elasticities!U$5:U$52))</f>
        <v>#VALUE!</v>
      </c>
      <c r="CC58" s="6" t="e">
        <f ca="1">IF($BI58="",SUMIF(Elasticities!$B$5:$B$52,Demands_tra!$BH58,Elasticities!V$5:V$52),SUMIF(Elasticities!$B$5:$B$52,Demands_tra!$BI58,Elasticities!V$5:V$52))</f>
        <v>#VALUE!</v>
      </c>
      <c r="CD58" s="6" t="e">
        <f ca="1">IF($BI58="",SUMIF(Elasticities!$B$5:$B$52,Demands_tra!$BH58,Elasticities!W$5:W$52),SUMIF(Elasticities!$B$5:$B$52,Demands_tra!$BI58,Elasticities!W$5:W$52))</f>
        <v>#VALUE!</v>
      </c>
      <c r="CE58" s="6" t="e">
        <f ca="1">IF($BI58="",SUMIF(Elasticities!$B$5:$B$52,Demands_tra!$BH58,Elasticities!X$5:X$52),SUMIF(Elasticities!$B$5:$B$52,Demands_tra!$BI58,Elasticities!X$5:X$52))</f>
        <v>#VALUE!</v>
      </c>
      <c r="CF58" s="6" t="e">
        <f ca="1">IF($BI58="",SUMIF(Elasticities!$B$5:$B$52,Demands_tra!$BH58,Elasticities!Y$5:Y$52),SUMIF(Elasticities!$B$5:$B$52,Demands_tra!$BI58,Elasticities!Y$5:Y$52))</f>
        <v>#VALUE!</v>
      </c>
      <c r="CG58" s="6" t="e">
        <f ca="1">IF($BI58="",SUMIF(Elasticities!$B$5:$B$52,Demands_tra!$BH58,Elasticities!Z$5:Z$52),SUMIF(Elasticities!$B$5:$B$52,Demands_tra!$BI58,Elasticities!Z$5:Z$52))</f>
        <v>#VALUE!</v>
      </c>
      <c r="CH58" s="6" t="e">
        <f ca="1">IF($BI58="",SUMIF(Elasticities!$B$5:$B$52,Demands_tra!$BH58,Elasticities!AA$5:AA$52),SUMIF(Elasticities!$B$5:$B$52,Demands_tra!$BI58,Elasticities!AA$5:AA$52))</f>
        <v>#VALUE!</v>
      </c>
      <c r="CI58" s="6" t="e">
        <f ca="1">IF($BI58="",SUMIF(Elasticities!$B$5:$B$52,Demands_tra!$BH58,Elasticities!AB$5:AB$52),SUMIF(Elasticities!$B$5:$B$52,Demands_tra!$BI58,Elasticities!AB$5:AB$52))</f>
        <v>#VALUE!</v>
      </c>
    </row>
    <row r="59" spans="1:87">
      <c r="A59" t="str">
        <f>IF(BYDem_tra!B58="","\I:",BYDem_tra!B58)</f>
        <v>Baltics</v>
      </c>
      <c r="B59" t="str">
        <f>BYDem_tra!E58</f>
        <v>Trd_bus</v>
      </c>
      <c r="C59" t="str">
        <f t="shared" si="43"/>
        <v>Trd_bus</v>
      </c>
      <c r="D59" s="3">
        <f>SUMIFS(BYDem_tra!$M$2:$M$2000,BYDem_tra!$B$2:$B$2000,Demands_tra!$A59,BYDem_tra!$E$2:$E$2000,Demands_tra!$B59)</f>
        <v>1.015</v>
      </c>
      <c r="E59" s="3">
        <f ca="1" t="shared" si="27"/>
        <v>1.01067360662245</v>
      </c>
      <c r="F59" s="3">
        <f ca="1" t="shared" si="28"/>
        <v>0.989349233986455</v>
      </c>
      <c r="G59" s="3">
        <f ca="1" t="shared" si="29"/>
        <v>0.953452490639666</v>
      </c>
      <c r="H59" s="3">
        <f ca="1" t="shared" si="30"/>
        <v>0.920834506819331</v>
      </c>
      <c r="I59" s="3">
        <f ca="1" t="shared" si="31"/>
        <v>0.892260979109542</v>
      </c>
      <c r="J59" s="3">
        <f ca="1" t="shared" si="32"/>
        <v>0.867844013253647</v>
      </c>
      <c r="K59" s="3">
        <f ca="1" t="shared" si="33"/>
        <v>0.846391402640966</v>
      </c>
      <c r="L59" s="3">
        <f ca="1" t="shared" si="34"/>
        <v>0.826162808805909</v>
      </c>
      <c r="M59" s="3">
        <f ca="1" t="shared" si="35"/>
        <v>0.806962500132965</v>
      </c>
      <c r="N59" s="3">
        <f ca="1" t="shared" si="36"/>
        <v>0.789605098408779</v>
      </c>
      <c r="O59" s="3">
        <f ca="1" t="shared" si="37"/>
        <v>0.774263171769759</v>
      </c>
      <c r="P59" s="3">
        <f ca="1" t="shared" si="38"/>
        <v>0.76085328640966</v>
      </c>
      <c r="Q59" s="3">
        <f ca="1" t="shared" si="39"/>
        <v>0.74911711512469</v>
      </c>
      <c r="R59" s="3">
        <f ca="1" t="shared" si="40"/>
        <v>0.738672305286506</v>
      </c>
      <c r="S59" s="3">
        <f ca="1" t="shared" si="41"/>
        <v>0.729319347946027</v>
      </c>
      <c r="T59" s="3">
        <f ca="1" t="shared" si="42"/>
        <v>0.720940711732076</v>
      </c>
      <c r="U59" s="3">
        <f ca="1" t="shared" ref="U59:U90" si="44">(1+(AX59-AW59)/AW59*CA59)*T59</f>
        <v>0.713108137445073</v>
      </c>
      <c r="V59" s="3" t="e">
        <f ca="1" t="shared" si="18"/>
        <v>#VALUE!</v>
      </c>
      <c r="W59" s="3" t="e">
        <f ca="1" t="shared" si="19"/>
        <v>#DIV/0!</v>
      </c>
      <c r="X59" s="3" t="e">
        <f ca="1" t="shared" si="20"/>
        <v>#DIV/0!</v>
      </c>
      <c r="Y59" s="3" t="e">
        <f ca="1" t="shared" si="21"/>
        <v>#DIV/0!</v>
      </c>
      <c r="Z59" s="3" t="e">
        <f ca="1" t="shared" si="22"/>
        <v>#DIV/0!</v>
      </c>
      <c r="AA59" s="3" t="e">
        <f ca="1" t="shared" si="23"/>
        <v>#DIV/0!</v>
      </c>
      <c r="AB59" s="3" t="e">
        <f ca="1" t="shared" si="24"/>
        <v>#DIV/0!</v>
      </c>
      <c r="AC59" s="3" t="e">
        <f ca="1" t="shared" si="25"/>
        <v>#DIV/0!</v>
      </c>
      <c r="AE59" s="34" t="str">
        <f ca="1">VLOOKUP($C59,'Default drvr and elast'!$A$4:$C$49,MATCH(VLOOKUP(A59,Classification!$B$4:$D$99,2,FALSE),'Default drvr and elast'!$A$3:$C$3,0),FALSE)</f>
        <v>POP</v>
      </c>
      <c r="AF59" s="4"/>
      <c r="AG59" s="6">
        <f ca="1">IF($AF59="",SUMIFS('Growth rates'!D$4:D$922,'Growth rates'!$B$4:$B$922,Demands_tra!$A59,'Growth rates'!$C$4:$C$922,$AE59),SUMIFS('Growth rates'!D$4:D$922,'Growth rates'!$B$4:$B$922,Demands_tra!$A59,'Growth rates'!$C$4:$C$922,$AF59))</f>
        <v>1</v>
      </c>
      <c r="AH59" s="6">
        <f ca="1">IF($AF59="",SUMIFS('Growth rates'!E$4:E$922,'Growth rates'!$B$4:$B$922,Demands_tra!$A59,'Growth rates'!$C$4:$C$922,$AE59),SUMIFS('Growth rates'!E$4:E$922,'Growth rates'!$B$4:$B$922,Demands_tra!$A59,'Growth rates'!$C$4:$C$922,$AF59))</f>
        <v>0.994655635543914</v>
      </c>
      <c r="AI59" s="6">
        <f ca="1">IF($AF59="",SUMIFS('Growth rates'!F$4:F$922,'Growth rates'!$B$4:$B$922,Demands_tra!$A59,'Growth rates'!$C$4:$C$922,$AE59),SUMIFS('Growth rates'!F$4:F$922,'Growth rates'!$B$4:$B$922,Demands_tra!$A59,'Growth rates'!$C$4:$C$922,$AF59))</f>
        <v>0.967933813263484</v>
      </c>
      <c r="AJ59" s="6">
        <f ca="1">IF($AF59="",SUMIFS('Growth rates'!G$4:G$922,'Growth rates'!$B$4:$B$922,Demands_tra!$A59,'Growth rates'!$C$4:$C$922,$AE59),SUMIFS('Growth rates'!G$4:G$922,'Growth rates'!$B$4:$B$922,Demands_tra!$A59,'Growth rates'!$C$4:$C$922,$AF59))</f>
        <v>0.922510826864744</v>
      </c>
      <c r="AK59" s="6">
        <f ca="1">IF($AF59="",SUMIFS('Growth rates'!H$4:H$922,'Growth rates'!$B$4:$B$922,Demands_tra!$A59,'Growth rates'!$C$4:$C$922,$AE59),SUMIFS('Growth rates'!H$4:H$922,'Growth rates'!$B$4:$B$922,Demands_tra!$A59,'Growth rates'!$C$4:$C$922,$AF59))</f>
        <v>0.881038463024037</v>
      </c>
      <c r="AL59" s="6">
        <f ca="1">IF($AF59="",SUMIFS('Growth rates'!I$4:I$922,'Growth rates'!$B$4:$B$922,Demands_tra!$A59,'Growth rates'!$C$4:$C$922,$AE59),SUMIFS('Growth rates'!I$4:I$922,'Growth rates'!$B$4:$B$922,Demands_tra!$A59,'Growth rates'!$C$4:$C$922,$AF59))</f>
        <v>0.844527555633293</v>
      </c>
      <c r="AM59" s="6">
        <f ca="1">IF($AF59="",SUMIFS('Growth rates'!J$4:J$922,'Growth rates'!$B$4:$B$922,Demands_tra!$A59,'Growth rates'!$C$4:$C$922,$AE59),SUMIFS('Growth rates'!J$4:J$922,'Growth rates'!$B$4:$B$922,Demands_tra!$A59,'Growth rates'!$C$4:$C$922,$AF59))</f>
        <v>0.813152064438621</v>
      </c>
      <c r="AN59" s="6">
        <f ca="1">IF($AF59="",SUMIFS('Growth rates'!K$4:K$922,'Growth rates'!$B$4:$B$922,Demands_tra!$A59,'Growth rates'!$C$4:$C$922,$AE59),SUMIFS('Growth rates'!K$4:K$922,'Growth rates'!$B$4:$B$922,Demands_tra!$A59,'Growth rates'!$C$4:$C$922,$AF59))</f>
        <v>0.78540368309147</v>
      </c>
      <c r="AO59" s="6">
        <f ca="1">IF($AF59="",SUMIFS('Growth rates'!L$4:L$922,'Growth rates'!$B$4:$B$922,Demands_tra!$A59,'Growth rates'!$C$4:$C$922,$AE59),SUMIFS('Growth rates'!L$4:L$922,'Growth rates'!$B$4:$B$922,Demands_tra!$A59,'Growth rates'!$C$4:$C$922,$AF59))</f>
        <v>0.759047143517085</v>
      </c>
      <c r="AP59" s="6">
        <f ca="1">IF($AF59="",SUMIFS('Growth rates'!M$4:M$922,'Growth rates'!$B$4:$B$922,Demands_tra!$A59,'Growth rates'!$C$4:$C$922,$AE59),SUMIFS('Growth rates'!M$4:M$922,'Growth rates'!$B$4:$B$922,Demands_tra!$A59,'Growth rates'!$C$4:$C$922,$AF59))</f>
        <v>0.733846404289723</v>
      </c>
      <c r="AQ59" s="6">
        <f ca="1">IF($AF59="",SUMIFS('Growth rates'!N$4:N$922,'Growth rates'!$B$4:$B$922,Demands_tra!$A59,'Growth rates'!$C$4:$C$922,$AE59),SUMIFS('Growth rates'!N$4:N$922,'Growth rates'!$B$4:$B$922,Demands_tra!$A59,'Growth rates'!$C$4:$C$922,$AF59))</f>
        <v>0.71088683007766</v>
      </c>
      <c r="AR59" s="6">
        <f ca="1">IF($AF59="",SUMIFS('Growth rates'!O$4:O$922,'Growth rates'!$B$4:$B$922,Demands_tra!$A59,'Growth rates'!$C$4:$C$922,$AE59),SUMIFS('Growth rates'!O$4:O$922,'Growth rates'!$B$4:$B$922,Demands_tra!$A59,'Growth rates'!$C$4:$C$922,$AF59))</f>
        <v>0.690423954971224</v>
      </c>
      <c r="AS59" s="6">
        <f ca="1">IF($AF59="",SUMIFS('Growth rates'!P$4:P$922,'Growth rates'!$B$4:$B$922,Demands_tra!$A59,'Growth rates'!$C$4:$C$922,$AE59),SUMIFS('Growth rates'!P$4:P$922,'Growth rates'!$B$4:$B$922,Demands_tra!$A59,'Growth rates'!$C$4:$C$922,$AF59))</f>
        <v>0.672374402783251</v>
      </c>
      <c r="AT59" s="6">
        <f ca="1">IF($AF59="",SUMIFS('Growth rates'!Q$4:Q$922,'Growth rates'!$B$4:$B$922,Demands_tra!$A59,'Growth rates'!$C$4:$C$922,$AE59),SUMIFS('Growth rates'!Q$4:Q$922,'Growth rates'!$B$4:$B$922,Demands_tra!$A59,'Growth rates'!$C$4:$C$922,$AF59))</f>
        <v>0.656418428293023</v>
      </c>
      <c r="AU59" s="6">
        <f ca="1">IF($AF59="",SUMIFS('Growth rates'!R$4:R$922,'Growth rates'!$B$4:$B$922,Demands_tra!$A59,'Growth rates'!$C$4:$C$922,$AE59),SUMIFS('Growth rates'!R$4:R$922,'Growth rates'!$B$4:$B$922,Demands_tra!$A59,'Growth rates'!$C$4:$C$922,$AF59))</f>
        <v>0.642061835122001</v>
      </c>
      <c r="AV59" s="6">
        <f ca="1">IF($AF59="",SUMIFS('Growth rates'!S$4:S$922,'Growth rates'!$B$4:$B$922,Demands_tra!$A59,'Growth rates'!$C$4:$C$922,$AE59),SUMIFS('Growth rates'!S$4:S$922,'Growth rates'!$B$4:$B$922,Demands_tra!$A59,'Growth rates'!$C$4:$C$922,$AF59))</f>
        <v>0.629054330904787</v>
      </c>
      <c r="AW59" s="6">
        <f ca="1">IF($AF59="",SUMIFS('Growth rates'!T$4:T$922,'Growth rates'!$B$4:$B$922,Demands_tra!$A59,'Growth rates'!$C$4:$C$922,$AE59),SUMIFS('Growth rates'!T$4:T$922,'Growth rates'!$B$4:$B$922,Demands_tra!$A59,'Growth rates'!$C$4:$C$922,$AF59))</f>
        <v>0.617255535695606</v>
      </c>
      <c r="AX59" s="6">
        <f ca="1">IF($AF59="",SUMIFS('Growth rates'!U$4:U$922,'Growth rates'!$B$4:$B$922,Demands_tra!$A59,'Growth rates'!$C$4:$C$922,$AE59),SUMIFS('Growth rates'!U$4:U$922,'Growth rates'!$B$4:$B$922,Demands_tra!$A59,'Growth rates'!$C$4:$C$922,$AF59))</f>
        <v>0.606078703910127</v>
      </c>
      <c r="AY59" s="6">
        <f ca="1">IF($AF59="",SUMIFS('Growth rates'!V$4:V$922,'Growth rates'!$B$4:$B$922,Demands_tra!$A59,'Growth rates'!$C$4:$C$922,$AE59),SUMIFS('Growth rates'!V$4:V$922,'Growth rates'!$B$4:$B$922,Demands_tra!$A59,'Growth rates'!$C$4:$C$922,$AF59))</f>
        <v>0</v>
      </c>
      <c r="AZ59" s="6">
        <f ca="1">IF($AF59="",SUMIFS('Growth rates'!W$4:W$922,'Growth rates'!$B$4:$B$922,Demands_tra!$A59,'Growth rates'!$C$4:$C$922,$AE59),SUMIFS('Growth rates'!W$4:W$922,'Growth rates'!$B$4:$B$922,Demands_tra!$A59,'Growth rates'!$C$4:$C$922,$AF59))</f>
        <v>0</v>
      </c>
      <c r="BA59" s="6">
        <f ca="1">IF($AF59="",SUMIFS('Growth rates'!X$4:X$922,'Growth rates'!$B$4:$B$922,Demands_tra!$A59,'Growth rates'!$C$4:$C$922,$AE59),SUMIFS('Growth rates'!X$4:X$922,'Growth rates'!$B$4:$B$922,Demands_tra!$A59,'Growth rates'!$C$4:$C$922,$AF59))</f>
        <v>0</v>
      </c>
      <c r="BB59" s="6">
        <f ca="1">IF($AF59="",SUMIFS('Growth rates'!Y$4:Y$922,'Growth rates'!$B$4:$B$922,Demands_tra!$A59,'Growth rates'!$C$4:$C$922,$AE59),SUMIFS('Growth rates'!Y$4:Y$922,'Growth rates'!$B$4:$B$922,Demands_tra!$A59,'Growth rates'!$C$4:$C$922,$AF59))</f>
        <v>0</v>
      </c>
      <c r="BC59" s="6">
        <f ca="1">IF($AF59="",SUMIFS('Growth rates'!Z$4:Z$922,'Growth rates'!$B$4:$B$922,Demands_tra!$A59,'Growth rates'!$C$4:$C$922,$AE59),SUMIFS('Growth rates'!Z$4:Z$922,'Growth rates'!$B$4:$B$922,Demands_tra!$A59,'Growth rates'!$C$4:$C$922,$AF59))</f>
        <v>0</v>
      </c>
      <c r="BD59" s="6">
        <f ca="1">IF($AF59="",SUMIFS('Growth rates'!AA$4:AA$922,'Growth rates'!$B$4:$B$922,Demands_tra!$A59,'Growth rates'!$C$4:$C$922,$AE59),SUMIFS('Growth rates'!AA$4:AA$922,'Growth rates'!$B$4:$B$922,Demands_tra!$A59,'Growth rates'!$C$4:$C$922,$AF59))</f>
        <v>0</v>
      </c>
      <c r="BE59" s="6">
        <f ca="1">IF($AF59="",SUMIFS('Growth rates'!AB$4:AB$922,'Growth rates'!$B$4:$B$922,Demands_tra!$A59,'Growth rates'!$C$4:$C$922,$AE59),SUMIFS('Growth rates'!AB$4:AB$922,'Growth rates'!$B$4:$B$922,Demands_tra!$A59,'Growth rates'!$C$4:$C$922,$AF59))</f>
        <v>0</v>
      </c>
      <c r="BF59" s="6">
        <f ca="1">IF($AF59="",SUMIFS('Growth rates'!AC$4:AC$922,'Growth rates'!$B$4:$B$922,Demands_tra!$A59,'Growth rates'!$C$4:$C$922,$AE59),SUMIFS('Growth rates'!AC$4:AC$922,'Growth rates'!$B$4:$B$922,Demands_tra!$A59,'Growth rates'!$C$4:$C$922,$AF59))</f>
        <v>0</v>
      </c>
      <c r="BH59" t="str">
        <f ca="1">VLOOKUP($C59,'Default drvr and elast'!$A$4:$F$49,MATCH(VLOOKUP(A59,Classification!$B$4:$D$42,3,FALSE),'Default drvr and elast'!$D$3:$F$3,0)+3,FALSE)</f>
        <v>Med2</v>
      </c>
      <c r="BJ59" s="6">
        <f ca="1">IF($BI59="",SUMIF(Elasticities!$B$5:$B$52,Demands_tra!$BH59,Elasticities!C$5:C$52),SUMIF(Elasticities!$B$5:$B$52,Demands_tra!$BI59,Elasticities!C$5:C$52))</f>
        <v>0.799999999999989</v>
      </c>
      <c r="BK59" s="6">
        <f ca="1">IF($BI59="",SUMIF(Elasticities!$B$5:$B$52,Demands_tra!$BH59,Elasticities!D$5:D$52),SUMIF(Elasticities!$B$5:$B$52,Demands_tra!$BI59,Elasticities!D$5:D$52))</f>
        <v>0.797560975609746</v>
      </c>
      <c r="BL59" s="6">
        <f ca="1">IF($BI59="",SUMIF(Elasticities!$B$5:$B$52,Demands_tra!$BH59,Elasticities!E$5:E$52),SUMIF(Elasticities!$B$5:$B$52,Demands_tra!$BI59,Elasticities!E$5:E$52))</f>
        <v>0.785365853658527</v>
      </c>
      <c r="BM59" s="6">
        <f ca="1">IF($BI59="",SUMIF(Elasticities!$B$5:$B$52,Demands_tra!$BH59,Elasticities!F$5:F$52),SUMIF(Elasticities!$B$5:$B$52,Demands_tra!$BI59,Elasticities!F$5:F$52))</f>
        <v>0.773170731707307</v>
      </c>
      <c r="BN59" s="6">
        <f ca="1">IF($BI59="",SUMIF(Elasticities!$B$5:$B$52,Demands_tra!$BH59,Elasticities!G$5:G$52),SUMIF(Elasticities!$B$5:$B$52,Demands_tra!$BI59,Elasticities!G$5:G$52))</f>
        <v>0.760975609756088</v>
      </c>
      <c r="BO59" s="6">
        <f ca="1">IF($BI59="",SUMIF(Elasticities!$B$5:$B$52,Demands_tra!$BH59,Elasticities!H$5:H$52),SUMIF(Elasticities!$B$5:$B$52,Demands_tra!$BI59,Elasticities!H$5:H$52))</f>
        <v>0.748780487804868</v>
      </c>
      <c r="BP59" s="6">
        <f ca="1">IF($BI59="",SUMIF(Elasticities!$B$5:$B$52,Demands_tra!$BH59,Elasticities!I$5:I$52),SUMIF(Elasticities!$B$5:$B$52,Demands_tra!$BI59,Elasticities!I$5:I$52))</f>
        <v>0.736585365853649</v>
      </c>
      <c r="BQ59" s="6">
        <f ca="1">IF($BI59="",SUMIF(Elasticities!$B$5:$B$52,Demands_tra!$BH59,Elasticities!J$5:J$52),SUMIF(Elasticities!$B$5:$B$52,Demands_tra!$BI59,Elasticities!J$5:J$52))</f>
        <v>0.724390243902429</v>
      </c>
      <c r="BR59" s="6">
        <f ca="1">IF($BI59="",SUMIF(Elasticities!$B$5:$B$52,Demands_tra!$BH59,Elasticities!K$5:K$52),SUMIF(Elasticities!$B$5:$B$52,Demands_tra!$BI59,Elasticities!K$5:K$52))</f>
        <v>0.71219512195121</v>
      </c>
      <c r="BS59" s="6">
        <f ca="1">IF($BI59="",SUMIF(Elasticities!$B$5:$B$52,Demands_tra!$BH59,Elasticities!L$5:L$52),SUMIF(Elasticities!$B$5:$B$52,Demands_tra!$BI59,Elasticities!L$5:L$52))</f>
        <v>0.699999999999997</v>
      </c>
      <c r="BT59" s="6">
        <f ca="1">IF($BI59="",SUMIF(Elasticities!$B$5:$B$52,Demands_tra!$BH59,Elasticities!M$5:M$52),SUMIF(Elasticities!$B$5:$B$52,Demands_tra!$BI59,Elasticities!M$5:M$52))</f>
        <v>0.687499999999996</v>
      </c>
      <c r="BU59" s="6">
        <f ca="1">IF($BI59="",SUMIF(Elasticities!$B$5:$B$52,Demands_tra!$BH59,Elasticities!N$5:N$52),SUMIF(Elasticities!$B$5:$B$52,Demands_tra!$BI59,Elasticities!N$5:N$52))</f>
        <v>0.674999999999996</v>
      </c>
      <c r="BV59" s="6">
        <f ca="1">IF($BI59="",SUMIF(Elasticities!$B$5:$B$52,Demands_tra!$BH59,Elasticities!O$5:O$52),SUMIF(Elasticities!$B$5:$B$52,Demands_tra!$BI59,Elasticities!O$5:O$52))</f>
        <v>0.662499999999996</v>
      </c>
      <c r="BW59" s="6">
        <f ca="1">IF($BI59="",SUMIF(Elasticities!$B$5:$B$52,Demands_tra!$BH59,Elasticities!P$5:P$52),SUMIF(Elasticities!$B$5:$B$52,Demands_tra!$BI59,Elasticities!P$5:P$52))</f>
        <v>0.649999999999997</v>
      </c>
      <c r="BX59" s="6">
        <f ca="1">IF($BI59="",SUMIF(Elasticities!$B$5:$B$52,Demands_tra!$BH59,Elasticities!Q$5:Q$52),SUMIF(Elasticities!$B$5:$B$52,Demands_tra!$BI59,Elasticities!Q$5:Q$52))</f>
        <v>0.637499999999997</v>
      </c>
      <c r="BY59" s="6">
        <f ca="1">IF($BI59="",SUMIF(Elasticities!$B$5:$B$52,Demands_tra!$BH59,Elasticities!R$5:R$52),SUMIF(Elasticities!$B$5:$B$52,Demands_tra!$BI59,Elasticities!R$5:R$52))</f>
        <v>0.624999999999996</v>
      </c>
      <c r="BZ59" s="6">
        <f ca="1">IF($BI59="",SUMIF(Elasticities!$B$5:$B$52,Demands_tra!$BH59,Elasticities!S$5:S$52),SUMIF(Elasticities!$B$5:$B$52,Demands_tra!$BI59,Elasticities!S$5:S$52))</f>
        <v>0.612499999999996</v>
      </c>
      <c r="CA59" s="6">
        <f ca="1">IF($BI59="",SUMIF(Elasticities!$B$5:$B$52,Demands_tra!$BH59,Elasticities!T$5:T$52),SUMIF(Elasticities!$B$5:$B$52,Demands_tra!$BI59,Elasticities!T$5:T$52))</f>
        <v>0.599999999999996</v>
      </c>
      <c r="CB59" s="6" t="e">
        <f ca="1">IF($BI59="",SUMIF(Elasticities!$B$5:$B$52,Demands_tra!$BH59,Elasticities!U$5:U$52),SUMIF(Elasticities!$B$5:$B$52,Demands_tra!$BI59,Elasticities!U$5:U$52))</f>
        <v>#VALUE!</v>
      </c>
      <c r="CC59" s="6" t="e">
        <f ca="1">IF($BI59="",SUMIF(Elasticities!$B$5:$B$52,Demands_tra!$BH59,Elasticities!V$5:V$52),SUMIF(Elasticities!$B$5:$B$52,Demands_tra!$BI59,Elasticities!V$5:V$52))</f>
        <v>#VALUE!</v>
      </c>
      <c r="CD59" s="6" t="e">
        <f ca="1">IF($BI59="",SUMIF(Elasticities!$B$5:$B$52,Demands_tra!$BH59,Elasticities!W$5:W$52),SUMIF(Elasticities!$B$5:$B$52,Demands_tra!$BI59,Elasticities!W$5:W$52))</f>
        <v>#VALUE!</v>
      </c>
      <c r="CE59" s="6" t="e">
        <f ca="1">IF($BI59="",SUMIF(Elasticities!$B$5:$B$52,Demands_tra!$BH59,Elasticities!X$5:X$52),SUMIF(Elasticities!$B$5:$B$52,Demands_tra!$BI59,Elasticities!X$5:X$52))</f>
        <v>#VALUE!</v>
      </c>
      <c r="CF59" s="6" t="e">
        <f ca="1">IF($BI59="",SUMIF(Elasticities!$B$5:$B$52,Demands_tra!$BH59,Elasticities!Y$5:Y$52),SUMIF(Elasticities!$B$5:$B$52,Demands_tra!$BI59,Elasticities!Y$5:Y$52))</f>
        <v>#VALUE!</v>
      </c>
      <c r="CG59" s="6" t="e">
        <f ca="1">IF($BI59="",SUMIF(Elasticities!$B$5:$B$52,Demands_tra!$BH59,Elasticities!Z$5:Z$52),SUMIF(Elasticities!$B$5:$B$52,Demands_tra!$BI59,Elasticities!Z$5:Z$52))</f>
        <v>#VALUE!</v>
      </c>
      <c r="CH59" s="6" t="e">
        <f ca="1">IF($BI59="",SUMIF(Elasticities!$B$5:$B$52,Demands_tra!$BH59,Elasticities!AA$5:AA$52),SUMIF(Elasticities!$B$5:$B$52,Demands_tra!$BI59,Elasticities!AA$5:AA$52))</f>
        <v>#VALUE!</v>
      </c>
      <c r="CI59" s="6" t="e">
        <f ca="1">IF($BI59="",SUMIF(Elasticities!$B$5:$B$52,Demands_tra!$BH59,Elasticities!AB$5:AB$52),SUMIF(Elasticities!$B$5:$B$52,Demands_tra!$BI59,Elasticities!AB$5:AB$52))</f>
        <v>#VALUE!</v>
      </c>
    </row>
    <row r="60" spans="1:87">
      <c r="A60" t="str">
        <f>IF(BYDem_tra!B59="","\I:",BYDem_tra!B59)</f>
        <v>Baltics</v>
      </c>
      <c r="B60" t="str">
        <f>BYDem_tra!E59</f>
        <v>Trd_car</v>
      </c>
      <c r="C60" t="str">
        <f t="shared" si="43"/>
        <v>Trd_car</v>
      </c>
      <c r="D60" s="3">
        <f>SUMIFS(BYDem_tra!$M$2:$M$2000,BYDem_tra!$B$2:$B$2000,Demands_tra!$A60,BYDem_tra!$E$2:$E$2000,Demands_tra!$B60)</f>
        <v>14.676</v>
      </c>
      <c r="E60" s="3">
        <f ca="1" t="shared" si="27"/>
        <v>15.0279359114906</v>
      </c>
      <c r="F60" s="3">
        <f ca="1" t="shared" si="28"/>
        <v>16.8889599183515</v>
      </c>
      <c r="G60" s="3">
        <f ca="1" t="shared" si="29"/>
        <v>19.3807876412467</v>
      </c>
      <c r="H60" s="3">
        <f ca="1" t="shared" si="30"/>
        <v>21.1527204765844</v>
      </c>
      <c r="I60" s="3">
        <f ca="1" t="shared" si="31"/>
        <v>22.5435279893139</v>
      </c>
      <c r="J60" s="3">
        <f ca="1" t="shared" si="32"/>
        <v>23.6234992372746</v>
      </c>
      <c r="K60" s="3">
        <f ca="1" t="shared" si="33"/>
        <v>24.5024464883537</v>
      </c>
      <c r="L60" s="3">
        <f ca="1" t="shared" si="34"/>
        <v>25.3074958134493</v>
      </c>
      <c r="M60" s="3">
        <f ca="1" t="shared" si="35"/>
        <v>26.1350145681233</v>
      </c>
      <c r="N60" s="3">
        <f ca="1" t="shared" si="36"/>
        <v>26.9736653362653</v>
      </c>
      <c r="O60" s="3">
        <f ca="1" t="shared" si="37"/>
        <v>27.7709105010171</v>
      </c>
      <c r="P60" s="3">
        <f ca="1" t="shared" si="38"/>
        <v>28.4819078040892</v>
      </c>
      <c r="Q60" s="3">
        <f ca="1" t="shared" si="39"/>
        <v>29.1085797201386</v>
      </c>
      <c r="R60" s="3">
        <f ca="1" t="shared" si="40"/>
        <v>29.67512782545</v>
      </c>
      <c r="S60" s="3">
        <f ca="1" t="shared" si="41"/>
        <v>30.2087461262976</v>
      </c>
      <c r="T60" s="3">
        <f ca="1" t="shared" si="42"/>
        <v>30.7221740134873</v>
      </c>
      <c r="U60" s="3">
        <f ca="1" t="shared" si="44"/>
        <v>31.2130070740175</v>
      </c>
      <c r="V60" s="3" t="e">
        <f ca="1" t="shared" si="18"/>
        <v>#VALUE!</v>
      </c>
      <c r="W60" s="3" t="e">
        <f ca="1" t="shared" si="19"/>
        <v>#DIV/0!</v>
      </c>
      <c r="X60" s="3" t="e">
        <f ca="1" t="shared" si="20"/>
        <v>#DIV/0!</v>
      </c>
      <c r="Y60" s="3" t="e">
        <f ca="1" t="shared" si="21"/>
        <v>#DIV/0!</v>
      </c>
      <c r="Z60" s="3" t="e">
        <f ca="1" t="shared" si="22"/>
        <v>#DIV/0!</v>
      </c>
      <c r="AA60" s="3" t="e">
        <f ca="1" t="shared" si="23"/>
        <v>#DIV/0!</v>
      </c>
      <c r="AB60" s="3" t="e">
        <f ca="1" t="shared" si="24"/>
        <v>#DIV/0!</v>
      </c>
      <c r="AC60" s="3" t="e">
        <f ca="1" t="shared" si="25"/>
        <v>#DIV/0!</v>
      </c>
      <c r="AE60" s="34" t="str">
        <f ca="1">VLOOKUP($C60,'Default drvr and elast'!$A$4:$C$49,MATCH(VLOOKUP(A60,Classification!$B$4:$D$99,2,FALSE),'Default drvr and elast'!$A$3:$C$3,0),FALSE)</f>
        <v>GDPPCAP</v>
      </c>
      <c r="AF60" s="4"/>
      <c r="AG60" s="6">
        <f ca="1">IF($AF60="",SUMIFS('Growth rates'!D$4:D$922,'Growth rates'!$B$4:$B$922,Demands_tra!$A60,'Growth rates'!$C$4:$C$922,$AE60),SUMIFS('Growth rates'!D$4:D$922,'Growth rates'!$B$4:$B$922,Demands_tra!$A60,'Growth rates'!$C$4:$C$922,$AF60))</f>
        <v>1</v>
      </c>
      <c r="AH60" s="6">
        <f ca="1">IF($AF60="",SUMIFS('Growth rates'!E$4:E$922,'Growth rates'!$B$4:$B$922,Demands_tra!$A60,'Growth rates'!$C$4:$C$922,$AE60),SUMIFS('Growth rates'!E$4:E$922,'Growth rates'!$B$4:$B$922,Demands_tra!$A60,'Growth rates'!$C$4:$C$922,$AF60))</f>
        <v>1.03006713069814</v>
      </c>
      <c r="AI60" s="6">
        <f ca="1">IF($AF60="",SUMIFS('Growth rates'!F$4:F$922,'Growth rates'!$B$4:$B$922,Demands_tra!$A60,'Growth rates'!$C$4:$C$922,$AE60),SUMIFS('Growth rates'!F$4:F$922,'Growth rates'!$B$4:$B$922,Demands_tra!$A60,'Growth rates'!$C$4:$C$922,$AF60))</f>
        <v>1.19248961741522</v>
      </c>
      <c r="AJ60" s="6">
        <f ca="1">IF($AF60="",SUMIFS('Growth rates'!G$4:G$922,'Growth rates'!$B$4:$B$922,Demands_tra!$A60,'Growth rates'!$C$4:$C$922,$AE60),SUMIFS('Growth rates'!G$4:G$922,'Growth rates'!$B$4:$B$922,Demands_tra!$A60,'Growth rates'!$C$4:$C$922,$AF60))</f>
        <v>1.42004877075048</v>
      </c>
      <c r="AK60" s="6">
        <f ca="1">IF($AF60="",SUMIFS('Growth rates'!H$4:H$922,'Growth rates'!$B$4:$B$922,Demands_tra!$A60,'Growth rates'!$C$4:$C$922,$AE60),SUMIFS('Growth rates'!H$4:H$922,'Growth rates'!$B$4:$B$922,Demands_tra!$A60,'Growth rates'!$C$4:$C$922,$AF60))</f>
        <v>1.59066029226795</v>
      </c>
      <c r="AL60" s="6">
        <f ca="1">IF($AF60="",SUMIFS('Growth rates'!I$4:I$922,'Growth rates'!$B$4:$B$922,Demands_tra!$A60,'Growth rates'!$C$4:$C$922,$AE60),SUMIFS('Growth rates'!I$4:I$922,'Growth rates'!$B$4:$B$922,Demands_tra!$A60,'Growth rates'!$C$4:$C$922,$AF60))</f>
        <v>1.73033691276527</v>
      </c>
      <c r="AM60" s="6">
        <f ca="1">IF($AF60="",SUMIFS('Growth rates'!J$4:J$922,'Growth rates'!$B$4:$B$922,Demands_tra!$A60,'Growth rates'!$C$4:$C$922,$AE60),SUMIFS('Growth rates'!J$4:J$922,'Growth rates'!$B$4:$B$922,Demands_tra!$A60,'Growth rates'!$C$4:$C$922,$AF60))</f>
        <v>1.84287457702262</v>
      </c>
      <c r="AN60" s="6">
        <f ca="1">IF($AF60="",SUMIFS('Growth rates'!K$4:K$922,'Growth rates'!$B$4:$B$922,Demands_tra!$A60,'Growth rates'!$C$4:$C$922,$AE60),SUMIFS('Growth rates'!K$4:K$922,'Growth rates'!$B$4:$B$922,Demands_tra!$A60,'Growth rates'!$C$4:$C$922,$AF60))</f>
        <v>1.93752918702806</v>
      </c>
      <c r="AO60" s="6">
        <f ca="1">IF($AF60="",SUMIFS('Growth rates'!L$4:L$922,'Growth rates'!$B$4:$B$922,Demands_tra!$A60,'Growth rates'!$C$4:$C$922,$AE60),SUMIFS('Growth rates'!L$4:L$922,'Growth rates'!$B$4:$B$922,Demands_tra!$A60,'Growth rates'!$C$4:$C$922,$AF60))</f>
        <v>2.02691370441175</v>
      </c>
      <c r="AP60" s="6">
        <f ca="1">IF($AF60="",SUMIFS('Growth rates'!M$4:M$922,'Growth rates'!$B$4:$B$922,Demands_tra!$A60,'Growth rates'!$C$4:$C$922,$AE60),SUMIFS('Growth rates'!M$4:M$922,'Growth rates'!$B$4:$B$922,Demands_tra!$A60,'Growth rates'!$C$4:$C$922,$AF60))</f>
        <v>2.1215953703199</v>
      </c>
      <c r="AQ60" s="6">
        <f ca="1">IF($AF60="",SUMIFS('Growth rates'!N$4:N$922,'Growth rates'!$B$4:$B$922,Demands_tra!$A60,'Growth rates'!$C$4:$C$922,$AE60),SUMIFS('Growth rates'!N$4:N$922,'Growth rates'!$B$4:$B$922,Demands_tra!$A60,'Growth rates'!$C$4:$C$922,$AF60))</f>
        <v>2.22062114739789</v>
      </c>
      <c r="AR60" s="6">
        <f ca="1">IF($AF60="",SUMIFS('Growth rates'!O$4:O$922,'Growth rates'!$B$4:$B$922,Demands_tra!$A60,'Growth rates'!$C$4:$C$922,$AE60),SUMIFS('Growth rates'!O$4:O$922,'Growth rates'!$B$4:$B$922,Demands_tra!$A60,'Growth rates'!$C$4:$C$922,$AF60))</f>
        <v>2.31785614942744</v>
      </c>
      <c r="AS60" s="6">
        <f ca="1">IF($AF60="",SUMIFS('Growth rates'!P$4:P$922,'Growth rates'!$B$4:$B$922,Demands_tra!$A60,'Growth rates'!$C$4:$C$922,$AE60),SUMIFS('Growth rates'!P$4:P$922,'Growth rates'!$B$4:$B$922,Demands_tra!$A60,'Growth rates'!$C$4:$C$922,$AF60))</f>
        <v>2.40742941988682</v>
      </c>
      <c r="AT60" s="6">
        <f ca="1">IF($AF60="",SUMIFS('Growth rates'!Q$4:Q$922,'Growth rates'!$B$4:$B$922,Demands_tra!$A60,'Growth rates'!$C$4:$C$922,$AE60),SUMIFS('Growth rates'!Q$4:Q$922,'Growth rates'!$B$4:$B$922,Demands_tra!$A60,'Growth rates'!$C$4:$C$922,$AF60))</f>
        <v>2.48892074184846</v>
      </c>
      <c r="AU60" s="6">
        <f ca="1">IF($AF60="",SUMIFS('Growth rates'!R$4:R$922,'Growth rates'!$B$4:$B$922,Demands_tra!$A60,'Growth rates'!$C$4:$C$922,$AE60),SUMIFS('Growth rates'!R$4:R$922,'Growth rates'!$B$4:$B$922,Demands_tra!$A60,'Growth rates'!$C$4:$C$922,$AF60))</f>
        <v>2.56490902873962</v>
      </c>
      <c r="AV60" s="6">
        <f ca="1">IF($AF60="",SUMIFS('Growth rates'!S$4:S$922,'Growth rates'!$B$4:$B$922,Demands_tra!$A60,'Growth rates'!$C$4:$C$922,$AE60),SUMIFS('Growth rates'!S$4:S$922,'Growth rates'!$B$4:$B$922,Demands_tra!$A60,'Growth rates'!$C$4:$C$922,$AF60))</f>
        <v>2.63870456044794</v>
      </c>
      <c r="AW60" s="6">
        <f ca="1">IF($AF60="",SUMIFS('Growth rates'!T$4:T$922,'Growth rates'!$B$4:$B$922,Demands_tra!$A60,'Growth rates'!$C$4:$C$922,$AE60),SUMIFS('Growth rates'!T$4:T$922,'Growth rates'!$B$4:$B$922,Demands_tra!$A60,'Growth rates'!$C$4:$C$922,$AF60))</f>
        <v>2.7119248478455</v>
      </c>
      <c r="AX60" s="6">
        <f ca="1">IF($AF60="",SUMIFS('Growth rates'!U$4:U$922,'Growth rates'!$B$4:$B$922,Demands_tra!$A60,'Growth rates'!$C$4:$C$922,$AE60),SUMIFS('Growth rates'!U$4:U$922,'Growth rates'!$B$4:$B$922,Demands_tra!$A60,'Growth rates'!$C$4:$C$922,$AF60))</f>
        <v>2.78413666312977</v>
      </c>
      <c r="AY60" s="6">
        <f ca="1">IF($AF60="",SUMIFS('Growth rates'!V$4:V$922,'Growth rates'!$B$4:$B$922,Demands_tra!$A60,'Growth rates'!$C$4:$C$922,$AE60),SUMIFS('Growth rates'!V$4:V$922,'Growth rates'!$B$4:$B$922,Demands_tra!$A60,'Growth rates'!$C$4:$C$922,$AF60))</f>
        <v>0</v>
      </c>
      <c r="AZ60" s="6">
        <f ca="1">IF($AF60="",SUMIFS('Growth rates'!W$4:W$922,'Growth rates'!$B$4:$B$922,Demands_tra!$A60,'Growth rates'!$C$4:$C$922,$AE60),SUMIFS('Growth rates'!W$4:W$922,'Growth rates'!$B$4:$B$922,Demands_tra!$A60,'Growth rates'!$C$4:$C$922,$AF60))</f>
        <v>0</v>
      </c>
      <c r="BA60" s="6">
        <f ca="1">IF($AF60="",SUMIFS('Growth rates'!X$4:X$922,'Growth rates'!$B$4:$B$922,Demands_tra!$A60,'Growth rates'!$C$4:$C$922,$AE60),SUMIFS('Growth rates'!X$4:X$922,'Growth rates'!$B$4:$B$922,Demands_tra!$A60,'Growth rates'!$C$4:$C$922,$AF60))</f>
        <v>0</v>
      </c>
      <c r="BB60" s="6">
        <f ca="1">IF($AF60="",SUMIFS('Growth rates'!Y$4:Y$922,'Growth rates'!$B$4:$B$922,Demands_tra!$A60,'Growth rates'!$C$4:$C$922,$AE60),SUMIFS('Growth rates'!Y$4:Y$922,'Growth rates'!$B$4:$B$922,Demands_tra!$A60,'Growth rates'!$C$4:$C$922,$AF60))</f>
        <v>0</v>
      </c>
      <c r="BC60" s="6">
        <f ca="1">IF($AF60="",SUMIFS('Growth rates'!Z$4:Z$922,'Growth rates'!$B$4:$B$922,Demands_tra!$A60,'Growth rates'!$C$4:$C$922,$AE60),SUMIFS('Growth rates'!Z$4:Z$922,'Growth rates'!$B$4:$B$922,Demands_tra!$A60,'Growth rates'!$C$4:$C$922,$AF60))</f>
        <v>0</v>
      </c>
      <c r="BD60" s="6">
        <f ca="1">IF($AF60="",SUMIFS('Growth rates'!AA$4:AA$922,'Growth rates'!$B$4:$B$922,Demands_tra!$A60,'Growth rates'!$C$4:$C$922,$AE60),SUMIFS('Growth rates'!AA$4:AA$922,'Growth rates'!$B$4:$B$922,Demands_tra!$A60,'Growth rates'!$C$4:$C$922,$AF60))</f>
        <v>0</v>
      </c>
      <c r="BE60" s="6">
        <f ca="1">IF($AF60="",SUMIFS('Growth rates'!AB$4:AB$922,'Growth rates'!$B$4:$B$922,Demands_tra!$A60,'Growth rates'!$C$4:$C$922,$AE60),SUMIFS('Growth rates'!AB$4:AB$922,'Growth rates'!$B$4:$B$922,Demands_tra!$A60,'Growth rates'!$C$4:$C$922,$AF60))</f>
        <v>0</v>
      </c>
      <c r="BF60" s="6">
        <f ca="1">IF($AF60="",SUMIFS('Growth rates'!AC$4:AC$922,'Growth rates'!$B$4:$B$922,Demands_tra!$A60,'Growth rates'!$C$4:$C$922,$AE60),SUMIFS('Growth rates'!AC$4:AC$922,'Growth rates'!$B$4:$B$922,Demands_tra!$A60,'Growth rates'!$C$4:$C$922,$AF60))</f>
        <v>0</v>
      </c>
      <c r="BH60" t="str">
        <f ca="1">VLOOKUP($C60,'Default drvr and elast'!$A$4:$F$49,MATCH(VLOOKUP(A60,Classification!$B$4:$D$42,3,FALSE),'Default drvr and elast'!$D$3:$F$3,0)+3,FALSE)</f>
        <v>Med2</v>
      </c>
      <c r="BJ60" s="6">
        <f ca="1">IF($BI60="",SUMIF(Elasticities!$B$5:$B$52,Demands_tra!$BH60,Elasticities!C$5:C$52),SUMIF(Elasticities!$B$5:$B$52,Demands_tra!$BI60,Elasticities!C$5:C$52))</f>
        <v>0.799999999999989</v>
      </c>
      <c r="BK60" s="6">
        <f ca="1">IF($BI60="",SUMIF(Elasticities!$B$5:$B$52,Demands_tra!$BH60,Elasticities!D$5:D$52),SUMIF(Elasticities!$B$5:$B$52,Demands_tra!$BI60,Elasticities!D$5:D$52))</f>
        <v>0.797560975609746</v>
      </c>
      <c r="BL60" s="6">
        <f ca="1">IF($BI60="",SUMIF(Elasticities!$B$5:$B$52,Demands_tra!$BH60,Elasticities!E$5:E$52),SUMIF(Elasticities!$B$5:$B$52,Demands_tra!$BI60,Elasticities!E$5:E$52))</f>
        <v>0.785365853658527</v>
      </c>
      <c r="BM60" s="6">
        <f ca="1">IF($BI60="",SUMIF(Elasticities!$B$5:$B$52,Demands_tra!$BH60,Elasticities!F$5:F$52),SUMIF(Elasticities!$B$5:$B$52,Demands_tra!$BI60,Elasticities!F$5:F$52))</f>
        <v>0.773170731707307</v>
      </c>
      <c r="BN60" s="6">
        <f ca="1">IF($BI60="",SUMIF(Elasticities!$B$5:$B$52,Demands_tra!$BH60,Elasticities!G$5:G$52),SUMIF(Elasticities!$B$5:$B$52,Demands_tra!$BI60,Elasticities!G$5:G$52))</f>
        <v>0.760975609756088</v>
      </c>
      <c r="BO60" s="6">
        <f ca="1">IF($BI60="",SUMIF(Elasticities!$B$5:$B$52,Demands_tra!$BH60,Elasticities!H$5:H$52),SUMIF(Elasticities!$B$5:$B$52,Demands_tra!$BI60,Elasticities!H$5:H$52))</f>
        <v>0.748780487804868</v>
      </c>
      <c r="BP60" s="6">
        <f ca="1">IF($BI60="",SUMIF(Elasticities!$B$5:$B$52,Demands_tra!$BH60,Elasticities!I$5:I$52),SUMIF(Elasticities!$B$5:$B$52,Demands_tra!$BI60,Elasticities!I$5:I$52))</f>
        <v>0.736585365853649</v>
      </c>
      <c r="BQ60" s="6">
        <f ca="1">IF($BI60="",SUMIF(Elasticities!$B$5:$B$52,Demands_tra!$BH60,Elasticities!J$5:J$52),SUMIF(Elasticities!$B$5:$B$52,Demands_tra!$BI60,Elasticities!J$5:J$52))</f>
        <v>0.724390243902429</v>
      </c>
      <c r="BR60" s="6">
        <f ca="1">IF($BI60="",SUMIF(Elasticities!$B$5:$B$52,Demands_tra!$BH60,Elasticities!K$5:K$52),SUMIF(Elasticities!$B$5:$B$52,Demands_tra!$BI60,Elasticities!K$5:K$52))</f>
        <v>0.71219512195121</v>
      </c>
      <c r="BS60" s="6">
        <f ca="1">IF($BI60="",SUMIF(Elasticities!$B$5:$B$52,Demands_tra!$BH60,Elasticities!L$5:L$52),SUMIF(Elasticities!$B$5:$B$52,Demands_tra!$BI60,Elasticities!L$5:L$52))</f>
        <v>0.699999999999997</v>
      </c>
      <c r="BT60" s="6">
        <f ca="1">IF($BI60="",SUMIF(Elasticities!$B$5:$B$52,Demands_tra!$BH60,Elasticities!M$5:M$52),SUMIF(Elasticities!$B$5:$B$52,Demands_tra!$BI60,Elasticities!M$5:M$52))</f>
        <v>0.687499999999996</v>
      </c>
      <c r="BU60" s="6">
        <f ca="1">IF($BI60="",SUMIF(Elasticities!$B$5:$B$52,Demands_tra!$BH60,Elasticities!N$5:N$52),SUMIF(Elasticities!$B$5:$B$52,Demands_tra!$BI60,Elasticities!N$5:N$52))</f>
        <v>0.674999999999996</v>
      </c>
      <c r="BV60" s="6">
        <f ca="1">IF($BI60="",SUMIF(Elasticities!$B$5:$B$52,Demands_tra!$BH60,Elasticities!O$5:O$52),SUMIF(Elasticities!$B$5:$B$52,Demands_tra!$BI60,Elasticities!O$5:O$52))</f>
        <v>0.662499999999996</v>
      </c>
      <c r="BW60" s="6">
        <f ca="1">IF($BI60="",SUMIF(Elasticities!$B$5:$B$52,Demands_tra!$BH60,Elasticities!P$5:P$52),SUMIF(Elasticities!$B$5:$B$52,Demands_tra!$BI60,Elasticities!P$5:P$52))</f>
        <v>0.649999999999997</v>
      </c>
      <c r="BX60" s="6">
        <f ca="1">IF($BI60="",SUMIF(Elasticities!$B$5:$B$52,Demands_tra!$BH60,Elasticities!Q$5:Q$52),SUMIF(Elasticities!$B$5:$B$52,Demands_tra!$BI60,Elasticities!Q$5:Q$52))</f>
        <v>0.637499999999997</v>
      </c>
      <c r="BY60" s="6">
        <f ca="1">IF($BI60="",SUMIF(Elasticities!$B$5:$B$52,Demands_tra!$BH60,Elasticities!R$5:R$52),SUMIF(Elasticities!$B$5:$B$52,Demands_tra!$BI60,Elasticities!R$5:R$52))</f>
        <v>0.624999999999996</v>
      </c>
      <c r="BZ60" s="6">
        <f ca="1">IF($BI60="",SUMIF(Elasticities!$B$5:$B$52,Demands_tra!$BH60,Elasticities!S$5:S$52),SUMIF(Elasticities!$B$5:$B$52,Demands_tra!$BI60,Elasticities!S$5:S$52))</f>
        <v>0.612499999999996</v>
      </c>
      <c r="CA60" s="6">
        <f ca="1">IF($BI60="",SUMIF(Elasticities!$B$5:$B$52,Demands_tra!$BH60,Elasticities!T$5:T$52),SUMIF(Elasticities!$B$5:$B$52,Demands_tra!$BI60,Elasticities!T$5:T$52))</f>
        <v>0.599999999999996</v>
      </c>
      <c r="CB60" s="6" t="e">
        <f ca="1">IF($BI60="",SUMIF(Elasticities!$B$5:$B$52,Demands_tra!$BH60,Elasticities!U$5:U$52),SUMIF(Elasticities!$B$5:$B$52,Demands_tra!$BI60,Elasticities!U$5:U$52))</f>
        <v>#VALUE!</v>
      </c>
      <c r="CC60" s="6" t="e">
        <f ca="1">IF($BI60="",SUMIF(Elasticities!$B$5:$B$52,Demands_tra!$BH60,Elasticities!V$5:V$52),SUMIF(Elasticities!$B$5:$B$52,Demands_tra!$BI60,Elasticities!V$5:V$52))</f>
        <v>#VALUE!</v>
      </c>
      <c r="CD60" s="6" t="e">
        <f ca="1">IF($BI60="",SUMIF(Elasticities!$B$5:$B$52,Demands_tra!$BH60,Elasticities!W$5:W$52),SUMIF(Elasticities!$B$5:$B$52,Demands_tra!$BI60,Elasticities!W$5:W$52))</f>
        <v>#VALUE!</v>
      </c>
      <c r="CE60" s="6" t="e">
        <f ca="1">IF($BI60="",SUMIF(Elasticities!$B$5:$B$52,Demands_tra!$BH60,Elasticities!X$5:X$52),SUMIF(Elasticities!$B$5:$B$52,Demands_tra!$BI60,Elasticities!X$5:X$52))</f>
        <v>#VALUE!</v>
      </c>
      <c r="CF60" s="6" t="e">
        <f ca="1">IF($BI60="",SUMIF(Elasticities!$B$5:$B$52,Demands_tra!$BH60,Elasticities!Y$5:Y$52),SUMIF(Elasticities!$B$5:$B$52,Demands_tra!$BI60,Elasticities!Y$5:Y$52))</f>
        <v>#VALUE!</v>
      </c>
      <c r="CG60" s="6" t="e">
        <f ca="1">IF($BI60="",SUMIF(Elasticities!$B$5:$B$52,Demands_tra!$BH60,Elasticities!Z$5:Z$52),SUMIF(Elasticities!$B$5:$B$52,Demands_tra!$BI60,Elasticities!Z$5:Z$52))</f>
        <v>#VALUE!</v>
      </c>
      <c r="CH60" s="6" t="e">
        <f ca="1">IF($BI60="",SUMIF(Elasticities!$B$5:$B$52,Demands_tra!$BH60,Elasticities!AA$5:AA$52),SUMIF(Elasticities!$B$5:$B$52,Demands_tra!$BI60,Elasticities!AA$5:AA$52))</f>
        <v>#VALUE!</v>
      </c>
      <c r="CI60" s="6" t="e">
        <f ca="1">IF($BI60="",SUMIF(Elasticities!$B$5:$B$52,Demands_tra!$BH60,Elasticities!AB$5:AB$52),SUMIF(Elasticities!$B$5:$B$52,Demands_tra!$BI60,Elasticities!AB$5:AB$52))</f>
        <v>#VALUE!</v>
      </c>
    </row>
    <row r="61" spans="1:87">
      <c r="A61" t="str">
        <f>IF(BYDem_tra!B60="","\I:",BYDem_tra!B60)</f>
        <v>Baltics</v>
      </c>
      <c r="B61" t="str">
        <f>BYDem_tra!E60</f>
        <v>Trd_hdt</v>
      </c>
      <c r="C61" t="str">
        <f t="shared" si="43"/>
        <v>Trd_hdt</v>
      </c>
      <c r="D61" s="3">
        <f>SUMIFS(BYDem_tra!$M$2:$M$2000,BYDem_tra!$B$2:$B$2000,Demands_tra!$A61,BYDem_tra!$E$2:$E$2000,Demands_tra!$B61)</f>
        <v>13.8</v>
      </c>
      <c r="E61" s="3">
        <f ca="1" t="shared" si="27"/>
        <v>14.0703386014217</v>
      </c>
      <c r="F61" s="3">
        <f ca="1" t="shared" si="28"/>
        <v>15.4690923009141</v>
      </c>
      <c r="G61" s="3">
        <f ca="1" t="shared" si="29"/>
        <v>17.0830571616841</v>
      </c>
      <c r="H61" s="3">
        <f ca="1" t="shared" si="30"/>
        <v>17.9902818310244</v>
      </c>
      <c r="I61" s="3">
        <f ca="1" t="shared" si="31"/>
        <v>18.5658982661646</v>
      </c>
      <c r="J61" s="3">
        <f ca="1" t="shared" si="32"/>
        <v>18.914212854841</v>
      </c>
      <c r="K61" s="3">
        <f ca="1" t="shared" si="33"/>
        <v>19.1263810926185</v>
      </c>
      <c r="L61" s="3">
        <f ca="1" t="shared" si="34"/>
        <v>19.2765899198588</v>
      </c>
      <c r="M61" s="3">
        <f ca="1" t="shared" si="35"/>
        <v>19.4379852884851</v>
      </c>
      <c r="N61" s="3">
        <f ca="1" t="shared" si="36"/>
        <v>19.6241166447832</v>
      </c>
      <c r="O61" s="3">
        <f ca="1" t="shared" si="37"/>
        <v>19.8061454827832</v>
      </c>
      <c r="P61" s="3">
        <f ca="1" t="shared" si="38"/>
        <v>19.9569371208928</v>
      </c>
      <c r="Q61" s="3">
        <f ca="1" t="shared" si="39"/>
        <v>20.0777825189642</v>
      </c>
      <c r="R61" s="3">
        <f ca="1" t="shared" si="40"/>
        <v>20.180073985374</v>
      </c>
      <c r="S61" s="3">
        <f ca="1" t="shared" si="41"/>
        <v>20.2800835912653</v>
      </c>
      <c r="T61" s="3">
        <f ca="1" t="shared" si="42"/>
        <v>20.385315361215</v>
      </c>
      <c r="U61" s="3">
        <f ca="1" t="shared" si="44"/>
        <v>20.4836303941325</v>
      </c>
      <c r="V61" s="3" t="e">
        <f ca="1" t="shared" si="18"/>
        <v>#VALUE!</v>
      </c>
      <c r="W61" s="3" t="e">
        <f ca="1" t="shared" si="19"/>
        <v>#DIV/0!</v>
      </c>
      <c r="X61" s="3" t="e">
        <f ca="1" t="shared" si="20"/>
        <v>#DIV/0!</v>
      </c>
      <c r="Y61" s="3" t="e">
        <f ca="1" t="shared" si="21"/>
        <v>#DIV/0!</v>
      </c>
      <c r="Z61" s="3" t="e">
        <f ca="1" t="shared" si="22"/>
        <v>#DIV/0!</v>
      </c>
      <c r="AA61" s="3" t="e">
        <f ca="1" t="shared" si="23"/>
        <v>#DIV/0!</v>
      </c>
      <c r="AB61" s="3" t="e">
        <f ca="1" t="shared" si="24"/>
        <v>#DIV/0!</v>
      </c>
      <c r="AC61" s="3" t="e">
        <f ca="1" t="shared" si="25"/>
        <v>#DIV/0!</v>
      </c>
      <c r="AE61" s="34" t="str">
        <f ca="1">VLOOKUP($C61,'Default drvr and elast'!$A$4:$C$49,MATCH(VLOOKUP(A61,Classification!$B$4:$D$99,2,FALSE),'Default drvr and elast'!$A$3:$C$3,0),FALSE)</f>
        <v>GDP</v>
      </c>
      <c r="AF61" s="4"/>
      <c r="AG61" s="6">
        <f ca="1">IF($AF61="",SUMIFS('Growth rates'!D$4:D$922,'Growth rates'!$B$4:$B$922,Demands_tra!$A61,'Growth rates'!$C$4:$C$922,$AE61),SUMIFS('Growth rates'!D$4:D$922,'Growth rates'!$B$4:$B$922,Demands_tra!$A61,'Growth rates'!$C$4:$C$922,$AF61))</f>
        <v>1</v>
      </c>
      <c r="AH61" s="6">
        <f ca="1">IF($AF61="",SUMIFS('Growth rates'!E$4:E$922,'Growth rates'!$B$4:$B$922,Demands_tra!$A61,'Growth rates'!$C$4:$C$922,$AE61),SUMIFS('Growth rates'!E$4:E$922,'Growth rates'!$B$4:$B$922,Demands_tra!$A61,'Growth rates'!$C$4:$C$922,$AF61))</f>
        <v>1.02456207653745</v>
      </c>
      <c r="AI61" s="6">
        <f ca="1">IF($AF61="",SUMIFS('Growth rates'!F$4:F$922,'Growth rates'!$B$4:$B$922,Demands_tra!$A61,'Growth rates'!$C$4:$C$922,$AE61),SUMIFS('Growth rates'!F$4:F$922,'Growth rates'!$B$4:$B$922,Demands_tra!$A61,'Growth rates'!$C$4:$C$922,$AF61))</f>
        <v>1.15425102266182</v>
      </c>
      <c r="AJ61" s="6">
        <f ca="1">IF($AF61="",SUMIFS('Growth rates'!G$4:G$922,'Growth rates'!$B$4:$B$922,Demands_tra!$A61,'Growth rates'!$C$4:$C$922,$AE61),SUMIFS('Growth rates'!G$4:G$922,'Growth rates'!$B$4:$B$922,Demands_tra!$A61,'Growth rates'!$C$4:$C$922,$AF61))</f>
        <v>1.31001036569329</v>
      </c>
      <c r="AK61" s="6">
        <f ca="1">IF($AF61="",SUMIFS('Growth rates'!H$4:H$922,'Growth rates'!$B$4:$B$922,Demands_tra!$A61,'Growth rates'!$C$4:$C$922,$AE61),SUMIFS('Growth rates'!H$4:H$922,'Growth rates'!$B$4:$B$922,Demands_tra!$A61,'Growth rates'!$C$4:$C$922,$AF61))</f>
        <v>1.40143289909313</v>
      </c>
      <c r="AL61" s="6">
        <f ca="1">IF($AF61="",SUMIFS('Growth rates'!I$4:I$922,'Growth rates'!$B$4:$B$922,Demands_tra!$A61,'Growth rates'!$C$4:$C$922,$AE61),SUMIFS('Growth rates'!I$4:I$922,'Growth rates'!$B$4:$B$922,Demands_tra!$A61,'Growth rates'!$C$4:$C$922,$AF61))</f>
        <v>1.46131720335972</v>
      </c>
      <c r="AM61" s="6">
        <f ca="1">IF($AF61="",SUMIFS('Growth rates'!J$4:J$922,'Growth rates'!$B$4:$B$922,Demands_tra!$A61,'Growth rates'!$C$4:$C$922,$AE61),SUMIFS('Growth rates'!J$4:J$922,'Growth rates'!$B$4:$B$922,Demands_tra!$A61,'Growth rates'!$C$4:$C$922,$AF61))</f>
        <v>1.49853726680739</v>
      </c>
      <c r="AN61" s="6">
        <f ca="1">IF($AF61="",SUMIFS('Growth rates'!K$4:K$922,'Growth rates'!$B$4:$B$922,Demands_tra!$A61,'Growth rates'!$C$4:$C$922,$AE61),SUMIFS('Growth rates'!K$4:K$922,'Growth rates'!$B$4:$B$922,Demands_tra!$A61,'Growth rates'!$C$4:$C$922,$AF61))</f>
        <v>1.52174255958907</v>
      </c>
      <c r="AO61" s="6">
        <f ca="1">IF($AF61="",SUMIFS('Growth rates'!L$4:L$922,'Growth rates'!$B$4:$B$922,Demands_tra!$A61,'Growth rates'!$C$4:$C$922,$AE61),SUMIFS('Growth rates'!L$4:L$922,'Growth rates'!$B$4:$B$922,Demands_tra!$A61,'Growth rates'!$C$4:$C$922,$AF61))</f>
        <v>1.53852305748937</v>
      </c>
      <c r="AP61" s="6">
        <f ca="1">IF($AF61="",SUMIFS('Growth rates'!M$4:M$922,'Growth rates'!$B$4:$B$922,Demands_tra!$A61,'Growth rates'!$C$4:$C$922,$AE61),SUMIFS('Growth rates'!M$4:M$922,'Growth rates'!$B$4:$B$922,Demands_tra!$A61,'Growth rates'!$C$4:$C$922,$AF61))</f>
        <v>1.55692513386698</v>
      </c>
      <c r="AQ61" s="6">
        <f ca="1">IF($AF61="",SUMIFS('Growth rates'!N$4:N$922,'Growth rates'!$B$4:$B$922,Demands_tra!$A61,'Growth rates'!$C$4:$C$922,$AE61),SUMIFS('Growth rates'!N$4:N$922,'Growth rates'!$B$4:$B$922,Demands_tra!$A61,'Growth rates'!$C$4:$C$922,$AF61))</f>
        <v>1.5786103282771</v>
      </c>
      <c r="AR61" s="6">
        <f ca="1">IF($AF61="",SUMIFS('Growth rates'!O$4:O$922,'Growth rates'!$B$4:$B$922,Demands_tra!$A61,'Growth rates'!$C$4:$C$922,$AE61),SUMIFS('Growth rates'!O$4:O$922,'Growth rates'!$B$4:$B$922,Demands_tra!$A61,'Growth rates'!$C$4:$C$922,$AF61))</f>
        <v>1.60030340974207</v>
      </c>
      <c r="AS61" s="6">
        <f ca="1">IF($AF61="",SUMIFS('Growth rates'!P$4:P$922,'Growth rates'!$B$4:$B$922,Demands_tra!$A61,'Growth rates'!$C$4:$C$922,$AE61),SUMIFS('Growth rates'!P$4:P$922,'Growth rates'!$B$4:$B$922,Demands_tra!$A61,'Growth rates'!$C$4:$C$922,$AF61))</f>
        <v>1.61869391843923</v>
      </c>
      <c r="AT61" s="6">
        <f ca="1">IF($AF61="",SUMIFS('Growth rates'!Q$4:Q$922,'Growth rates'!$B$4:$B$922,Demands_tra!$A61,'Growth rates'!$C$4:$C$922,$AE61),SUMIFS('Growth rates'!Q$4:Q$922,'Growth rates'!$B$4:$B$922,Demands_tra!$A61,'Growth rates'!$C$4:$C$922,$AF61))</f>
        <v>1.63377344151007</v>
      </c>
      <c r="AU61" s="6">
        <f ca="1">IF($AF61="",SUMIFS('Growth rates'!R$4:R$922,'Growth rates'!$B$4:$B$922,Demands_tra!$A61,'Growth rates'!$C$4:$C$922,$AE61),SUMIFS('Growth rates'!R$4:R$922,'Growth rates'!$B$4:$B$922,Demands_tra!$A61,'Growth rates'!$C$4:$C$922,$AF61))</f>
        <v>1.64683019791355</v>
      </c>
      <c r="AV61" s="6">
        <f ca="1">IF($AF61="",SUMIFS('Growth rates'!S$4:S$922,'Growth rates'!$B$4:$B$922,Demands_tra!$A61,'Growth rates'!$C$4:$C$922,$AE61),SUMIFS('Growth rates'!S$4:S$922,'Growth rates'!$B$4:$B$922,Demands_tra!$A61,'Growth rates'!$C$4:$C$922,$AF61))</f>
        <v>1.65988853172799</v>
      </c>
      <c r="AW61" s="6">
        <f ca="1">IF($AF61="",SUMIFS('Growth rates'!T$4:T$922,'Growth rates'!$B$4:$B$922,Demands_tra!$A61,'Growth rates'!$C$4:$C$922,$AE61),SUMIFS('Growth rates'!T$4:T$922,'Growth rates'!$B$4:$B$922,Demands_tra!$A61,'Growth rates'!$C$4:$C$922,$AF61))</f>
        <v>1.6739506247231</v>
      </c>
      <c r="AX61" s="6">
        <f ca="1">IF($AF61="",SUMIFS('Growth rates'!U$4:U$922,'Growth rates'!$B$4:$B$922,Demands_tra!$A61,'Growth rates'!$C$4:$C$922,$AE61),SUMIFS('Growth rates'!U$4:U$922,'Growth rates'!$B$4:$B$922,Demands_tra!$A61,'Growth rates'!$C$4:$C$922,$AF61))</f>
        <v>1.68740594029836</v>
      </c>
      <c r="AY61" s="6">
        <f ca="1">IF($AF61="",SUMIFS('Growth rates'!V$4:V$922,'Growth rates'!$B$4:$B$922,Demands_tra!$A61,'Growth rates'!$C$4:$C$922,$AE61),SUMIFS('Growth rates'!V$4:V$922,'Growth rates'!$B$4:$B$922,Demands_tra!$A61,'Growth rates'!$C$4:$C$922,$AF61))</f>
        <v>0</v>
      </c>
      <c r="AZ61" s="6">
        <f ca="1">IF($AF61="",SUMIFS('Growth rates'!W$4:W$922,'Growth rates'!$B$4:$B$922,Demands_tra!$A61,'Growth rates'!$C$4:$C$922,$AE61),SUMIFS('Growth rates'!W$4:W$922,'Growth rates'!$B$4:$B$922,Demands_tra!$A61,'Growth rates'!$C$4:$C$922,$AF61))</f>
        <v>0</v>
      </c>
      <c r="BA61" s="6">
        <f ca="1">IF($AF61="",SUMIFS('Growth rates'!X$4:X$922,'Growth rates'!$B$4:$B$922,Demands_tra!$A61,'Growth rates'!$C$4:$C$922,$AE61),SUMIFS('Growth rates'!X$4:X$922,'Growth rates'!$B$4:$B$922,Demands_tra!$A61,'Growth rates'!$C$4:$C$922,$AF61))</f>
        <v>0</v>
      </c>
      <c r="BB61" s="6">
        <f ca="1">IF($AF61="",SUMIFS('Growth rates'!Y$4:Y$922,'Growth rates'!$B$4:$B$922,Demands_tra!$A61,'Growth rates'!$C$4:$C$922,$AE61),SUMIFS('Growth rates'!Y$4:Y$922,'Growth rates'!$B$4:$B$922,Demands_tra!$A61,'Growth rates'!$C$4:$C$922,$AF61))</f>
        <v>0</v>
      </c>
      <c r="BC61" s="6">
        <f ca="1">IF($AF61="",SUMIFS('Growth rates'!Z$4:Z$922,'Growth rates'!$B$4:$B$922,Demands_tra!$A61,'Growth rates'!$C$4:$C$922,$AE61),SUMIFS('Growth rates'!Z$4:Z$922,'Growth rates'!$B$4:$B$922,Demands_tra!$A61,'Growth rates'!$C$4:$C$922,$AF61))</f>
        <v>0</v>
      </c>
      <c r="BD61" s="6">
        <f ca="1">IF($AF61="",SUMIFS('Growth rates'!AA$4:AA$922,'Growth rates'!$B$4:$B$922,Demands_tra!$A61,'Growth rates'!$C$4:$C$922,$AE61),SUMIFS('Growth rates'!AA$4:AA$922,'Growth rates'!$B$4:$B$922,Demands_tra!$A61,'Growth rates'!$C$4:$C$922,$AF61))</f>
        <v>0</v>
      </c>
      <c r="BE61" s="6">
        <f ca="1">IF($AF61="",SUMIFS('Growth rates'!AB$4:AB$922,'Growth rates'!$B$4:$B$922,Demands_tra!$A61,'Growth rates'!$C$4:$C$922,$AE61),SUMIFS('Growth rates'!AB$4:AB$922,'Growth rates'!$B$4:$B$922,Demands_tra!$A61,'Growth rates'!$C$4:$C$922,$AF61))</f>
        <v>0</v>
      </c>
      <c r="BF61" s="6">
        <f ca="1">IF($AF61="",SUMIFS('Growth rates'!AC$4:AC$922,'Growth rates'!$B$4:$B$922,Demands_tra!$A61,'Growth rates'!$C$4:$C$922,$AE61),SUMIFS('Growth rates'!AC$4:AC$922,'Growth rates'!$B$4:$B$922,Demands_tra!$A61,'Growth rates'!$C$4:$C$922,$AF61))</f>
        <v>0</v>
      </c>
      <c r="BH61" t="str">
        <f ca="1">VLOOKUP($C61,'Default drvr and elast'!$A$4:$F$49,MATCH(VLOOKUP(A61,Classification!$B$4:$D$42,3,FALSE),'Default drvr and elast'!$D$3:$F$3,0)+3,FALSE)</f>
        <v>Med2</v>
      </c>
      <c r="BJ61" s="6">
        <f ca="1">IF($BI61="",SUMIF(Elasticities!$B$5:$B$52,Demands_tra!$BH61,Elasticities!C$5:C$52),SUMIF(Elasticities!$B$5:$B$52,Demands_tra!$BI61,Elasticities!C$5:C$52))</f>
        <v>0.799999999999989</v>
      </c>
      <c r="BK61" s="6">
        <f ca="1">IF($BI61="",SUMIF(Elasticities!$B$5:$B$52,Demands_tra!$BH61,Elasticities!D$5:D$52),SUMIF(Elasticities!$B$5:$B$52,Demands_tra!$BI61,Elasticities!D$5:D$52))</f>
        <v>0.797560975609746</v>
      </c>
      <c r="BL61" s="6">
        <f ca="1">IF($BI61="",SUMIF(Elasticities!$B$5:$B$52,Demands_tra!$BH61,Elasticities!E$5:E$52),SUMIF(Elasticities!$B$5:$B$52,Demands_tra!$BI61,Elasticities!E$5:E$52))</f>
        <v>0.785365853658527</v>
      </c>
      <c r="BM61" s="6">
        <f ca="1">IF($BI61="",SUMIF(Elasticities!$B$5:$B$52,Demands_tra!$BH61,Elasticities!F$5:F$52),SUMIF(Elasticities!$B$5:$B$52,Demands_tra!$BI61,Elasticities!F$5:F$52))</f>
        <v>0.773170731707307</v>
      </c>
      <c r="BN61" s="6">
        <f ca="1">IF($BI61="",SUMIF(Elasticities!$B$5:$B$52,Demands_tra!$BH61,Elasticities!G$5:G$52),SUMIF(Elasticities!$B$5:$B$52,Demands_tra!$BI61,Elasticities!G$5:G$52))</f>
        <v>0.760975609756088</v>
      </c>
      <c r="BO61" s="6">
        <f ca="1">IF($BI61="",SUMIF(Elasticities!$B$5:$B$52,Demands_tra!$BH61,Elasticities!H$5:H$52),SUMIF(Elasticities!$B$5:$B$52,Demands_tra!$BI61,Elasticities!H$5:H$52))</f>
        <v>0.748780487804868</v>
      </c>
      <c r="BP61" s="6">
        <f ca="1">IF($BI61="",SUMIF(Elasticities!$B$5:$B$52,Demands_tra!$BH61,Elasticities!I$5:I$52),SUMIF(Elasticities!$B$5:$B$52,Demands_tra!$BI61,Elasticities!I$5:I$52))</f>
        <v>0.736585365853649</v>
      </c>
      <c r="BQ61" s="6">
        <f ca="1">IF($BI61="",SUMIF(Elasticities!$B$5:$B$52,Demands_tra!$BH61,Elasticities!J$5:J$52),SUMIF(Elasticities!$B$5:$B$52,Demands_tra!$BI61,Elasticities!J$5:J$52))</f>
        <v>0.724390243902429</v>
      </c>
      <c r="BR61" s="6">
        <f ca="1">IF($BI61="",SUMIF(Elasticities!$B$5:$B$52,Demands_tra!$BH61,Elasticities!K$5:K$52),SUMIF(Elasticities!$B$5:$B$52,Demands_tra!$BI61,Elasticities!K$5:K$52))</f>
        <v>0.71219512195121</v>
      </c>
      <c r="BS61" s="6">
        <f ca="1">IF($BI61="",SUMIF(Elasticities!$B$5:$B$52,Demands_tra!$BH61,Elasticities!L$5:L$52),SUMIF(Elasticities!$B$5:$B$52,Demands_tra!$BI61,Elasticities!L$5:L$52))</f>
        <v>0.699999999999997</v>
      </c>
      <c r="BT61" s="6">
        <f ca="1">IF($BI61="",SUMIF(Elasticities!$B$5:$B$52,Demands_tra!$BH61,Elasticities!M$5:M$52),SUMIF(Elasticities!$B$5:$B$52,Demands_tra!$BI61,Elasticities!M$5:M$52))</f>
        <v>0.687499999999996</v>
      </c>
      <c r="BU61" s="6">
        <f ca="1">IF($BI61="",SUMIF(Elasticities!$B$5:$B$52,Demands_tra!$BH61,Elasticities!N$5:N$52),SUMIF(Elasticities!$B$5:$B$52,Demands_tra!$BI61,Elasticities!N$5:N$52))</f>
        <v>0.674999999999996</v>
      </c>
      <c r="BV61" s="6">
        <f ca="1">IF($BI61="",SUMIF(Elasticities!$B$5:$B$52,Demands_tra!$BH61,Elasticities!O$5:O$52),SUMIF(Elasticities!$B$5:$B$52,Demands_tra!$BI61,Elasticities!O$5:O$52))</f>
        <v>0.662499999999996</v>
      </c>
      <c r="BW61" s="6">
        <f ca="1">IF($BI61="",SUMIF(Elasticities!$B$5:$B$52,Demands_tra!$BH61,Elasticities!P$5:P$52),SUMIF(Elasticities!$B$5:$B$52,Demands_tra!$BI61,Elasticities!P$5:P$52))</f>
        <v>0.649999999999997</v>
      </c>
      <c r="BX61" s="6">
        <f ca="1">IF($BI61="",SUMIF(Elasticities!$B$5:$B$52,Demands_tra!$BH61,Elasticities!Q$5:Q$52),SUMIF(Elasticities!$B$5:$B$52,Demands_tra!$BI61,Elasticities!Q$5:Q$52))</f>
        <v>0.637499999999997</v>
      </c>
      <c r="BY61" s="6">
        <f ca="1">IF($BI61="",SUMIF(Elasticities!$B$5:$B$52,Demands_tra!$BH61,Elasticities!R$5:R$52),SUMIF(Elasticities!$B$5:$B$52,Demands_tra!$BI61,Elasticities!R$5:R$52))</f>
        <v>0.624999999999996</v>
      </c>
      <c r="BZ61" s="6">
        <f ca="1">IF($BI61="",SUMIF(Elasticities!$B$5:$B$52,Demands_tra!$BH61,Elasticities!S$5:S$52),SUMIF(Elasticities!$B$5:$B$52,Demands_tra!$BI61,Elasticities!S$5:S$52))</f>
        <v>0.612499999999996</v>
      </c>
      <c r="CA61" s="6">
        <f ca="1">IF($BI61="",SUMIF(Elasticities!$B$5:$B$52,Demands_tra!$BH61,Elasticities!T$5:T$52),SUMIF(Elasticities!$B$5:$B$52,Demands_tra!$BI61,Elasticities!T$5:T$52))</f>
        <v>0.599999999999996</v>
      </c>
      <c r="CB61" s="6" t="e">
        <f ca="1">IF($BI61="",SUMIF(Elasticities!$B$5:$B$52,Demands_tra!$BH61,Elasticities!U$5:U$52),SUMIF(Elasticities!$B$5:$B$52,Demands_tra!$BI61,Elasticities!U$5:U$52))</f>
        <v>#VALUE!</v>
      </c>
      <c r="CC61" s="6" t="e">
        <f ca="1">IF($BI61="",SUMIF(Elasticities!$B$5:$B$52,Demands_tra!$BH61,Elasticities!V$5:V$52),SUMIF(Elasticities!$B$5:$B$52,Demands_tra!$BI61,Elasticities!V$5:V$52))</f>
        <v>#VALUE!</v>
      </c>
      <c r="CD61" s="6" t="e">
        <f ca="1">IF($BI61="",SUMIF(Elasticities!$B$5:$B$52,Demands_tra!$BH61,Elasticities!W$5:W$52),SUMIF(Elasticities!$B$5:$B$52,Demands_tra!$BI61,Elasticities!W$5:W$52))</f>
        <v>#VALUE!</v>
      </c>
      <c r="CE61" s="6" t="e">
        <f ca="1">IF($BI61="",SUMIF(Elasticities!$B$5:$B$52,Demands_tra!$BH61,Elasticities!X$5:X$52),SUMIF(Elasticities!$B$5:$B$52,Demands_tra!$BI61,Elasticities!X$5:X$52))</f>
        <v>#VALUE!</v>
      </c>
      <c r="CF61" s="6" t="e">
        <f ca="1">IF($BI61="",SUMIF(Elasticities!$B$5:$B$52,Demands_tra!$BH61,Elasticities!Y$5:Y$52),SUMIF(Elasticities!$B$5:$B$52,Demands_tra!$BI61,Elasticities!Y$5:Y$52))</f>
        <v>#VALUE!</v>
      </c>
      <c r="CG61" s="6" t="e">
        <f ca="1">IF($BI61="",SUMIF(Elasticities!$B$5:$B$52,Demands_tra!$BH61,Elasticities!Z$5:Z$52),SUMIF(Elasticities!$B$5:$B$52,Demands_tra!$BI61,Elasticities!Z$5:Z$52))</f>
        <v>#VALUE!</v>
      </c>
      <c r="CH61" s="6" t="e">
        <f ca="1">IF($BI61="",SUMIF(Elasticities!$B$5:$B$52,Demands_tra!$BH61,Elasticities!AA$5:AA$52),SUMIF(Elasticities!$B$5:$B$52,Demands_tra!$BI61,Elasticities!AA$5:AA$52))</f>
        <v>#VALUE!</v>
      </c>
      <c r="CI61" s="6" t="e">
        <f ca="1">IF($BI61="",SUMIF(Elasticities!$B$5:$B$52,Demands_tra!$BH61,Elasticities!AB$5:AB$52),SUMIF(Elasticities!$B$5:$B$52,Demands_tra!$BI61,Elasticities!AB$5:AB$52))</f>
        <v>#VALUE!</v>
      </c>
    </row>
    <row r="62" spans="1:87">
      <c r="A62" t="str">
        <f>IF(BYDem_tra!B61="","\I:",BYDem_tra!B61)</f>
        <v>Baltics</v>
      </c>
      <c r="B62" t="str">
        <f>BYDem_tra!E61</f>
        <v>Trd_lcv</v>
      </c>
      <c r="C62" t="str">
        <f t="shared" si="43"/>
        <v>Trd_lcv</v>
      </c>
      <c r="D62" s="3">
        <f>SUMIFS(BYDem_tra!$M$2:$M$2000,BYDem_tra!$B$2:$B$2000,Demands_tra!$A62,BYDem_tra!$E$2:$E$2000,Demands_tra!$B62)</f>
        <v>7.68</v>
      </c>
      <c r="E62" s="3">
        <f ca="1" t="shared" si="27"/>
        <v>7.83044930861731</v>
      </c>
      <c r="F62" s="3">
        <f ca="1" t="shared" si="28"/>
        <v>8.60888615007394</v>
      </c>
      <c r="G62" s="3">
        <f ca="1" t="shared" si="29"/>
        <v>9.50709268128508</v>
      </c>
      <c r="H62" s="3">
        <f ca="1" t="shared" si="30"/>
        <v>10.0119829320483</v>
      </c>
      <c r="I62" s="3">
        <f ca="1" t="shared" si="31"/>
        <v>10.3323259916046</v>
      </c>
      <c r="J62" s="3">
        <f ca="1" t="shared" si="32"/>
        <v>10.5261706322594</v>
      </c>
      <c r="K62" s="3">
        <f ca="1" t="shared" si="33"/>
        <v>10.6442468689355</v>
      </c>
      <c r="L62" s="3">
        <f ca="1" t="shared" si="34"/>
        <v>10.727841346704</v>
      </c>
      <c r="M62" s="3">
        <f ca="1" t="shared" si="35"/>
        <v>10.8176613779395</v>
      </c>
      <c r="N62" s="3">
        <f ca="1" t="shared" si="36"/>
        <v>10.9212475240533</v>
      </c>
      <c r="O62" s="3">
        <f ca="1" t="shared" si="37"/>
        <v>11.0225505295489</v>
      </c>
      <c r="P62" s="3">
        <f ca="1" t="shared" si="38"/>
        <v>11.106469354236</v>
      </c>
      <c r="Q62" s="3">
        <f ca="1" t="shared" si="39"/>
        <v>11.1737224453366</v>
      </c>
      <c r="R62" s="3">
        <f ca="1" t="shared" si="40"/>
        <v>11.2306498701212</v>
      </c>
      <c r="S62" s="3">
        <f ca="1" t="shared" si="41"/>
        <v>11.2863073899216</v>
      </c>
      <c r="T62" s="3">
        <f ca="1" t="shared" si="42"/>
        <v>11.3448711575458</v>
      </c>
      <c r="U62" s="3">
        <f ca="1" t="shared" si="44"/>
        <v>11.3995856106476</v>
      </c>
      <c r="V62" s="3" t="e">
        <f ca="1" t="shared" si="18"/>
        <v>#VALUE!</v>
      </c>
      <c r="W62" s="3" t="e">
        <f ca="1" t="shared" si="19"/>
        <v>#DIV/0!</v>
      </c>
      <c r="X62" s="3" t="e">
        <f ca="1" t="shared" si="20"/>
        <v>#DIV/0!</v>
      </c>
      <c r="Y62" s="3" t="e">
        <f ca="1" t="shared" si="21"/>
        <v>#DIV/0!</v>
      </c>
      <c r="Z62" s="3" t="e">
        <f ca="1" t="shared" si="22"/>
        <v>#DIV/0!</v>
      </c>
      <c r="AA62" s="3" t="e">
        <f ca="1" t="shared" si="23"/>
        <v>#DIV/0!</v>
      </c>
      <c r="AB62" s="3" t="e">
        <f ca="1" t="shared" si="24"/>
        <v>#DIV/0!</v>
      </c>
      <c r="AC62" s="3" t="e">
        <f ca="1" t="shared" si="25"/>
        <v>#DIV/0!</v>
      </c>
      <c r="AE62" s="34" t="str">
        <f ca="1">VLOOKUP($C62,'Default drvr and elast'!$A$4:$C$49,MATCH(VLOOKUP(A62,Classification!$B$4:$D$99,2,FALSE),'Default drvr and elast'!$A$3:$C$3,0),FALSE)</f>
        <v>GDP</v>
      </c>
      <c r="AF62" s="4"/>
      <c r="AG62" s="6">
        <f ca="1">IF($AF62="",SUMIFS('Growth rates'!D$4:D$922,'Growth rates'!$B$4:$B$922,Demands_tra!$A62,'Growth rates'!$C$4:$C$922,$AE62),SUMIFS('Growth rates'!D$4:D$922,'Growth rates'!$B$4:$B$922,Demands_tra!$A62,'Growth rates'!$C$4:$C$922,$AF62))</f>
        <v>1</v>
      </c>
      <c r="AH62" s="6">
        <f ca="1">IF($AF62="",SUMIFS('Growth rates'!E$4:E$922,'Growth rates'!$B$4:$B$922,Demands_tra!$A62,'Growth rates'!$C$4:$C$922,$AE62),SUMIFS('Growth rates'!E$4:E$922,'Growth rates'!$B$4:$B$922,Demands_tra!$A62,'Growth rates'!$C$4:$C$922,$AF62))</f>
        <v>1.02456207653745</v>
      </c>
      <c r="AI62" s="6">
        <f ca="1">IF($AF62="",SUMIFS('Growth rates'!F$4:F$922,'Growth rates'!$B$4:$B$922,Demands_tra!$A62,'Growth rates'!$C$4:$C$922,$AE62),SUMIFS('Growth rates'!F$4:F$922,'Growth rates'!$B$4:$B$922,Demands_tra!$A62,'Growth rates'!$C$4:$C$922,$AF62))</f>
        <v>1.15425102266182</v>
      </c>
      <c r="AJ62" s="6">
        <f ca="1">IF($AF62="",SUMIFS('Growth rates'!G$4:G$922,'Growth rates'!$B$4:$B$922,Demands_tra!$A62,'Growth rates'!$C$4:$C$922,$AE62),SUMIFS('Growth rates'!G$4:G$922,'Growth rates'!$B$4:$B$922,Demands_tra!$A62,'Growth rates'!$C$4:$C$922,$AF62))</f>
        <v>1.31001036569329</v>
      </c>
      <c r="AK62" s="6">
        <f ca="1">IF($AF62="",SUMIFS('Growth rates'!H$4:H$922,'Growth rates'!$B$4:$B$922,Demands_tra!$A62,'Growth rates'!$C$4:$C$922,$AE62),SUMIFS('Growth rates'!H$4:H$922,'Growth rates'!$B$4:$B$922,Demands_tra!$A62,'Growth rates'!$C$4:$C$922,$AF62))</f>
        <v>1.40143289909313</v>
      </c>
      <c r="AL62" s="6">
        <f ca="1">IF($AF62="",SUMIFS('Growth rates'!I$4:I$922,'Growth rates'!$B$4:$B$922,Demands_tra!$A62,'Growth rates'!$C$4:$C$922,$AE62),SUMIFS('Growth rates'!I$4:I$922,'Growth rates'!$B$4:$B$922,Demands_tra!$A62,'Growth rates'!$C$4:$C$922,$AF62))</f>
        <v>1.46131720335972</v>
      </c>
      <c r="AM62" s="6">
        <f ca="1">IF($AF62="",SUMIFS('Growth rates'!J$4:J$922,'Growth rates'!$B$4:$B$922,Demands_tra!$A62,'Growth rates'!$C$4:$C$922,$AE62),SUMIFS('Growth rates'!J$4:J$922,'Growth rates'!$B$4:$B$922,Demands_tra!$A62,'Growth rates'!$C$4:$C$922,$AF62))</f>
        <v>1.49853726680739</v>
      </c>
      <c r="AN62" s="6">
        <f ca="1">IF($AF62="",SUMIFS('Growth rates'!K$4:K$922,'Growth rates'!$B$4:$B$922,Demands_tra!$A62,'Growth rates'!$C$4:$C$922,$AE62),SUMIFS('Growth rates'!K$4:K$922,'Growth rates'!$B$4:$B$922,Demands_tra!$A62,'Growth rates'!$C$4:$C$922,$AF62))</f>
        <v>1.52174255958907</v>
      </c>
      <c r="AO62" s="6">
        <f ca="1">IF($AF62="",SUMIFS('Growth rates'!L$4:L$922,'Growth rates'!$B$4:$B$922,Demands_tra!$A62,'Growth rates'!$C$4:$C$922,$AE62),SUMIFS('Growth rates'!L$4:L$922,'Growth rates'!$B$4:$B$922,Demands_tra!$A62,'Growth rates'!$C$4:$C$922,$AF62))</f>
        <v>1.53852305748937</v>
      </c>
      <c r="AP62" s="6">
        <f ca="1">IF($AF62="",SUMIFS('Growth rates'!M$4:M$922,'Growth rates'!$B$4:$B$922,Demands_tra!$A62,'Growth rates'!$C$4:$C$922,$AE62),SUMIFS('Growth rates'!M$4:M$922,'Growth rates'!$B$4:$B$922,Demands_tra!$A62,'Growth rates'!$C$4:$C$922,$AF62))</f>
        <v>1.55692513386698</v>
      </c>
      <c r="AQ62" s="6">
        <f ca="1">IF($AF62="",SUMIFS('Growth rates'!N$4:N$922,'Growth rates'!$B$4:$B$922,Demands_tra!$A62,'Growth rates'!$C$4:$C$922,$AE62),SUMIFS('Growth rates'!N$4:N$922,'Growth rates'!$B$4:$B$922,Demands_tra!$A62,'Growth rates'!$C$4:$C$922,$AF62))</f>
        <v>1.5786103282771</v>
      </c>
      <c r="AR62" s="6">
        <f ca="1">IF($AF62="",SUMIFS('Growth rates'!O$4:O$922,'Growth rates'!$B$4:$B$922,Demands_tra!$A62,'Growth rates'!$C$4:$C$922,$AE62),SUMIFS('Growth rates'!O$4:O$922,'Growth rates'!$B$4:$B$922,Demands_tra!$A62,'Growth rates'!$C$4:$C$922,$AF62))</f>
        <v>1.60030340974207</v>
      </c>
      <c r="AS62" s="6">
        <f ca="1">IF($AF62="",SUMIFS('Growth rates'!P$4:P$922,'Growth rates'!$B$4:$B$922,Demands_tra!$A62,'Growth rates'!$C$4:$C$922,$AE62),SUMIFS('Growth rates'!P$4:P$922,'Growth rates'!$B$4:$B$922,Demands_tra!$A62,'Growth rates'!$C$4:$C$922,$AF62))</f>
        <v>1.61869391843923</v>
      </c>
      <c r="AT62" s="6">
        <f ca="1">IF($AF62="",SUMIFS('Growth rates'!Q$4:Q$922,'Growth rates'!$B$4:$B$922,Demands_tra!$A62,'Growth rates'!$C$4:$C$922,$AE62),SUMIFS('Growth rates'!Q$4:Q$922,'Growth rates'!$B$4:$B$922,Demands_tra!$A62,'Growth rates'!$C$4:$C$922,$AF62))</f>
        <v>1.63377344151007</v>
      </c>
      <c r="AU62" s="6">
        <f ca="1">IF($AF62="",SUMIFS('Growth rates'!R$4:R$922,'Growth rates'!$B$4:$B$922,Demands_tra!$A62,'Growth rates'!$C$4:$C$922,$AE62),SUMIFS('Growth rates'!R$4:R$922,'Growth rates'!$B$4:$B$922,Demands_tra!$A62,'Growth rates'!$C$4:$C$922,$AF62))</f>
        <v>1.64683019791355</v>
      </c>
      <c r="AV62" s="6">
        <f ca="1">IF($AF62="",SUMIFS('Growth rates'!S$4:S$922,'Growth rates'!$B$4:$B$922,Demands_tra!$A62,'Growth rates'!$C$4:$C$922,$AE62),SUMIFS('Growth rates'!S$4:S$922,'Growth rates'!$B$4:$B$922,Demands_tra!$A62,'Growth rates'!$C$4:$C$922,$AF62))</f>
        <v>1.65988853172799</v>
      </c>
      <c r="AW62" s="6">
        <f ca="1">IF($AF62="",SUMIFS('Growth rates'!T$4:T$922,'Growth rates'!$B$4:$B$922,Demands_tra!$A62,'Growth rates'!$C$4:$C$922,$AE62),SUMIFS('Growth rates'!T$4:T$922,'Growth rates'!$B$4:$B$922,Demands_tra!$A62,'Growth rates'!$C$4:$C$922,$AF62))</f>
        <v>1.6739506247231</v>
      </c>
      <c r="AX62" s="6">
        <f ca="1">IF($AF62="",SUMIFS('Growth rates'!U$4:U$922,'Growth rates'!$B$4:$B$922,Demands_tra!$A62,'Growth rates'!$C$4:$C$922,$AE62),SUMIFS('Growth rates'!U$4:U$922,'Growth rates'!$B$4:$B$922,Demands_tra!$A62,'Growth rates'!$C$4:$C$922,$AF62))</f>
        <v>1.68740594029836</v>
      </c>
      <c r="AY62" s="6">
        <f ca="1">IF($AF62="",SUMIFS('Growth rates'!V$4:V$922,'Growth rates'!$B$4:$B$922,Demands_tra!$A62,'Growth rates'!$C$4:$C$922,$AE62),SUMIFS('Growth rates'!V$4:V$922,'Growth rates'!$B$4:$B$922,Demands_tra!$A62,'Growth rates'!$C$4:$C$922,$AF62))</f>
        <v>0</v>
      </c>
      <c r="AZ62" s="6">
        <f ca="1">IF($AF62="",SUMIFS('Growth rates'!W$4:W$922,'Growth rates'!$B$4:$B$922,Demands_tra!$A62,'Growth rates'!$C$4:$C$922,$AE62),SUMIFS('Growth rates'!W$4:W$922,'Growth rates'!$B$4:$B$922,Demands_tra!$A62,'Growth rates'!$C$4:$C$922,$AF62))</f>
        <v>0</v>
      </c>
      <c r="BA62" s="6">
        <f ca="1">IF($AF62="",SUMIFS('Growth rates'!X$4:X$922,'Growth rates'!$B$4:$B$922,Demands_tra!$A62,'Growth rates'!$C$4:$C$922,$AE62),SUMIFS('Growth rates'!X$4:X$922,'Growth rates'!$B$4:$B$922,Demands_tra!$A62,'Growth rates'!$C$4:$C$922,$AF62))</f>
        <v>0</v>
      </c>
      <c r="BB62" s="6">
        <f ca="1">IF($AF62="",SUMIFS('Growth rates'!Y$4:Y$922,'Growth rates'!$B$4:$B$922,Demands_tra!$A62,'Growth rates'!$C$4:$C$922,$AE62),SUMIFS('Growth rates'!Y$4:Y$922,'Growth rates'!$B$4:$B$922,Demands_tra!$A62,'Growth rates'!$C$4:$C$922,$AF62))</f>
        <v>0</v>
      </c>
      <c r="BC62" s="6">
        <f ca="1">IF($AF62="",SUMIFS('Growth rates'!Z$4:Z$922,'Growth rates'!$B$4:$B$922,Demands_tra!$A62,'Growth rates'!$C$4:$C$922,$AE62),SUMIFS('Growth rates'!Z$4:Z$922,'Growth rates'!$B$4:$B$922,Demands_tra!$A62,'Growth rates'!$C$4:$C$922,$AF62))</f>
        <v>0</v>
      </c>
      <c r="BD62" s="6">
        <f ca="1">IF($AF62="",SUMIFS('Growth rates'!AA$4:AA$922,'Growth rates'!$B$4:$B$922,Demands_tra!$A62,'Growth rates'!$C$4:$C$922,$AE62),SUMIFS('Growth rates'!AA$4:AA$922,'Growth rates'!$B$4:$B$922,Demands_tra!$A62,'Growth rates'!$C$4:$C$922,$AF62))</f>
        <v>0</v>
      </c>
      <c r="BE62" s="6">
        <f ca="1">IF($AF62="",SUMIFS('Growth rates'!AB$4:AB$922,'Growth rates'!$B$4:$B$922,Demands_tra!$A62,'Growth rates'!$C$4:$C$922,$AE62),SUMIFS('Growth rates'!AB$4:AB$922,'Growth rates'!$B$4:$B$922,Demands_tra!$A62,'Growth rates'!$C$4:$C$922,$AF62))</f>
        <v>0</v>
      </c>
      <c r="BF62" s="6">
        <f ca="1">IF($AF62="",SUMIFS('Growth rates'!AC$4:AC$922,'Growth rates'!$B$4:$B$922,Demands_tra!$A62,'Growth rates'!$C$4:$C$922,$AE62),SUMIFS('Growth rates'!AC$4:AC$922,'Growth rates'!$B$4:$B$922,Demands_tra!$A62,'Growth rates'!$C$4:$C$922,$AF62))</f>
        <v>0</v>
      </c>
      <c r="BH62" t="str">
        <f ca="1">VLOOKUP($C62,'Default drvr and elast'!$A$4:$F$49,MATCH(VLOOKUP(A62,Classification!$B$4:$D$42,3,FALSE),'Default drvr and elast'!$D$3:$F$3,0)+3,FALSE)</f>
        <v>Med2</v>
      </c>
      <c r="BJ62" s="6">
        <f ca="1">IF($BI62="",SUMIF(Elasticities!$B$5:$B$52,Demands_tra!$BH62,Elasticities!C$5:C$52),SUMIF(Elasticities!$B$5:$B$52,Demands_tra!$BI62,Elasticities!C$5:C$52))</f>
        <v>0.799999999999989</v>
      </c>
      <c r="BK62" s="6">
        <f ca="1">IF($BI62="",SUMIF(Elasticities!$B$5:$B$52,Demands_tra!$BH62,Elasticities!D$5:D$52),SUMIF(Elasticities!$B$5:$B$52,Demands_tra!$BI62,Elasticities!D$5:D$52))</f>
        <v>0.797560975609746</v>
      </c>
      <c r="BL62" s="6">
        <f ca="1">IF($BI62="",SUMIF(Elasticities!$B$5:$B$52,Demands_tra!$BH62,Elasticities!E$5:E$52),SUMIF(Elasticities!$B$5:$B$52,Demands_tra!$BI62,Elasticities!E$5:E$52))</f>
        <v>0.785365853658527</v>
      </c>
      <c r="BM62" s="6">
        <f ca="1">IF($BI62="",SUMIF(Elasticities!$B$5:$B$52,Demands_tra!$BH62,Elasticities!F$5:F$52),SUMIF(Elasticities!$B$5:$B$52,Demands_tra!$BI62,Elasticities!F$5:F$52))</f>
        <v>0.773170731707307</v>
      </c>
      <c r="BN62" s="6">
        <f ca="1">IF($BI62="",SUMIF(Elasticities!$B$5:$B$52,Demands_tra!$BH62,Elasticities!G$5:G$52),SUMIF(Elasticities!$B$5:$B$52,Demands_tra!$BI62,Elasticities!G$5:G$52))</f>
        <v>0.760975609756088</v>
      </c>
      <c r="BO62" s="6">
        <f ca="1">IF($BI62="",SUMIF(Elasticities!$B$5:$B$52,Demands_tra!$BH62,Elasticities!H$5:H$52),SUMIF(Elasticities!$B$5:$B$52,Demands_tra!$BI62,Elasticities!H$5:H$52))</f>
        <v>0.748780487804868</v>
      </c>
      <c r="BP62" s="6">
        <f ca="1">IF($BI62="",SUMIF(Elasticities!$B$5:$B$52,Demands_tra!$BH62,Elasticities!I$5:I$52),SUMIF(Elasticities!$B$5:$B$52,Demands_tra!$BI62,Elasticities!I$5:I$52))</f>
        <v>0.736585365853649</v>
      </c>
      <c r="BQ62" s="6">
        <f ca="1">IF($BI62="",SUMIF(Elasticities!$B$5:$B$52,Demands_tra!$BH62,Elasticities!J$5:J$52),SUMIF(Elasticities!$B$5:$B$52,Demands_tra!$BI62,Elasticities!J$5:J$52))</f>
        <v>0.724390243902429</v>
      </c>
      <c r="BR62" s="6">
        <f ca="1">IF($BI62="",SUMIF(Elasticities!$B$5:$B$52,Demands_tra!$BH62,Elasticities!K$5:K$52),SUMIF(Elasticities!$B$5:$B$52,Demands_tra!$BI62,Elasticities!K$5:K$52))</f>
        <v>0.71219512195121</v>
      </c>
      <c r="BS62" s="6">
        <f ca="1">IF($BI62="",SUMIF(Elasticities!$B$5:$B$52,Demands_tra!$BH62,Elasticities!L$5:L$52),SUMIF(Elasticities!$B$5:$B$52,Demands_tra!$BI62,Elasticities!L$5:L$52))</f>
        <v>0.699999999999997</v>
      </c>
      <c r="BT62" s="6">
        <f ca="1">IF($BI62="",SUMIF(Elasticities!$B$5:$B$52,Demands_tra!$BH62,Elasticities!M$5:M$52),SUMIF(Elasticities!$B$5:$B$52,Demands_tra!$BI62,Elasticities!M$5:M$52))</f>
        <v>0.687499999999996</v>
      </c>
      <c r="BU62" s="6">
        <f ca="1">IF($BI62="",SUMIF(Elasticities!$B$5:$B$52,Demands_tra!$BH62,Elasticities!N$5:N$52),SUMIF(Elasticities!$B$5:$B$52,Demands_tra!$BI62,Elasticities!N$5:N$52))</f>
        <v>0.674999999999996</v>
      </c>
      <c r="BV62" s="6">
        <f ca="1">IF($BI62="",SUMIF(Elasticities!$B$5:$B$52,Demands_tra!$BH62,Elasticities!O$5:O$52),SUMIF(Elasticities!$B$5:$B$52,Demands_tra!$BI62,Elasticities!O$5:O$52))</f>
        <v>0.662499999999996</v>
      </c>
      <c r="BW62" s="6">
        <f ca="1">IF($BI62="",SUMIF(Elasticities!$B$5:$B$52,Demands_tra!$BH62,Elasticities!P$5:P$52),SUMIF(Elasticities!$B$5:$B$52,Demands_tra!$BI62,Elasticities!P$5:P$52))</f>
        <v>0.649999999999997</v>
      </c>
      <c r="BX62" s="6">
        <f ca="1">IF($BI62="",SUMIF(Elasticities!$B$5:$B$52,Demands_tra!$BH62,Elasticities!Q$5:Q$52),SUMIF(Elasticities!$B$5:$B$52,Demands_tra!$BI62,Elasticities!Q$5:Q$52))</f>
        <v>0.637499999999997</v>
      </c>
      <c r="BY62" s="6">
        <f ca="1">IF($BI62="",SUMIF(Elasticities!$B$5:$B$52,Demands_tra!$BH62,Elasticities!R$5:R$52),SUMIF(Elasticities!$B$5:$B$52,Demands_tra!$BI62,Elasticities!R$5:R$52))</f>
        <v>0.624999999999996</v>
      </c>
      <c r="BZ62" s="6">
        <f ca="1">IF($BI62="",SUMIF(Elasticities!$B$5:$B$52,Demands_tra!$BH62,Elasticities!S$5:S$52),SUMIF(Elasticities!$B$5:$B$52,Demands_tra!$BI62,Elasticities!S$5:S$52))</f>
        <v>0.612499999999996</v>
      </c>
      <c r="CA62" s="6">
        <f ca="1">IF($BI62="",SUMIF(Elasticities!$B$5:$B$52,Demands_tra!$BH62,Elasticities!T$5:T$52),SUMIF(Elasticities!$B$5:$B$52,Demands_tra!$BI62,Elasticities!T$5:T$52))</f>
        <v>0.599999999999996</v>
      </c>
      <c r="CB62" s="6" t="e">
        <f ca="1">IF($BI62="",SUMIF(Elasticities!$B$5:$B$52,Demands_tra!$BH62,Elasticities!U$5:U$52),SUMIF(Elasticities!$B$5:$B$52,Demands_tra!$BI62,Elasticities!U$5:U$52))</f>
        <v>#VALUE!</v>
      </c>
      <c r="CC62" s="6" t="e">
        <f ca="1">IF($BI62="",SUMIF(Elasticities!$B$5:$B$52,Demands_tra!$BH62,Elasticities!V$5:V$52),SUMIF(Elasticities!$B$5:$B$52,Demands_tra!$BI62,Elasticities!V$5:V$52))</f>
        <v>#VALUE!</v>
      </c>
      <c r="CD62" s="6" t="e">
        <f ca="1">IF($BI62="",SUMIF(Elasticities!$B$5:$B$52,Demands_tra!$BH62,Elasticities!W$5:W$52),SUMIF(Elasticities!$B$5:$B$52,Demands_tra!$BI62,Elasticities!W$5:W$52))</f>
        <v>#VALUE!</v>
      </c>
      <c r="CE62" s="6" t="e">
        <f ca="1">IF($BI62="",SUMIF(Elasticities!$B$5:$B$52,Demands_tra!$BH62,Elasticities!X$5:X$52),SUMIF(Elasticities!$B$5:$B$52,Demands_tra!$BI62,Elasticities!X$5:X$52))</f>
        <v>#VALUE!</v>
      </c>
      <c r="CF62" s="6" t="e">
        <f ca="1">IF($BI62="",SUMIF(Elasticities!$B$5:$B$52,Demands_tra!$BH62,Elasticities!Y$5:Y$52),SUMIF(Elasticities!$B$5:$B$52,Demands_tra!$BI62,Elasticities!Y$5:Y$52))</f>
        <v>#VALUE!</v>
      </c>
      <c r="CG62" s="6" t="e">
        <f ca="1">IF($BI62="",SUMIF(Elasticities!$B$5:$B$52,Demands_tra!$BH62,Elasticities!Z$5:Z$52),SUMIF(Elasticities!$B$5:$B$52,Demands_tra!$BI62,Elasticities!Z$5:Z$52))</f>
        <v>#VALUE!</v>
      </c>
      <c r="CH62" s="6" t="e">
        <f ca="1">IF($BI62="",SUMIF(Elasticities!$B$5:$B$52,Demands_tra!$BH62,Elasticities!AA$5:AA$52),SUMIF(Elasticities!$B$5:$B$52,Demands_tra!$BI62,Elasticities!AA$5:AA$52))</f>
        <v>#VALUE!</v>
      </c>
      <c r="CI62" s="6" t="e">
        <f ca="1">IF($BI62="",SUMIF(Elasticities!$B$5:$B$52,Demands_tra!$BH62,Elasticities!AB$5:AB$52),SUMIF(Elasticities!$B$5:$B$52,Demands_tra!$BI62,Elasticities!AB$5:AB$52))</f>
        <v>#VALUE!</v>
      </c>
    </row>
    <row r="63" spans="1:87">
      <c r="A63" t="str">
        <f>IF(BYDem_tra!B62="","\I:",BYDem_tra!B62)</f>
        <v>BeNeLux</v>
      </c>
      <c r="B63" t="str">
        <f>BYDem_tra!E62</f>
        <v>TAD</v>
      </c>
      <c r="C63" t="str">
        <f t="shared" si="43"/>
        <v>TAD</v>
      </c>
      <c r="D63" s="3">
        <f>SUMIFS(BYDem_tra!$M$2:$M$2000,BYDem_tra!$B$2:$B$2000,Demands_tra!$A63,BYDem_tra!$E$2:$E$2000,Demands_tra!$B63)</f>
        <v>0.552531996</v>
      </c>
      <c r="E63" s="3">
        <f ca="1" t="shared" si="27"/>
        <v>0.556097471395554</v>
      </c>
      <c r="F63" s="3">
        <f ca="1" t="shared" si="28"/>
        <v>0.614979485617114</v>
      </c>
      <c r="G63" s="3">
        <f ca="1" t="shared" si="29"/>
        <v>0.659246016722344</v>
      </c>
      <c r="H63" s="3">
        <f ca="1" t="shared" si="30"/>
        <v>0.69423713250956</v>
      </c>
      <c r="I63" s="3">
        <f ca="1" t="shared" si="31"/>
        <v>0.725561300297774</v>
      </c>
      <c r="J63" s="3">
        <f ca="1" t="shared" si="32"/>
        <v>0.754192429687003</v>
      </c>
      <c r="K63" s="3">
        <f ca="1" t="shared" si="33"/>
        <v>0.780686035887523</v>
      </c>
      <c r="L63" s="3">
        <f ca="1" t="shared" si="34"/>
        <v>0.805324880138725</v>
      </c>
      <c r="M63" s="3">
        <f ca="1" t="shared" si="35"/>
        <v>0.829317187164015</v>
      </c>
      <c r="N63" s="3">
        <f ca="1" t="shared" si="36"/>
        <v>0.852914656063864</v>
      </c>
      <c r="O63" s="3">
        <f ca="1" t="shared" si="37"/>
        <v>0.875030642944609</v>
      </c>
      <c r="P63" s="3">
        <f ca="1" t="shared" si="38"/>
        <v>0.895363625075278</v>
      </c>
      <c r="Q63" s="3">
        <f ca="1" t="shared" si="39"/>
        <v>0.913261120385333</v>
      </c>
      <c r="R63" s="3">
        <f ca="1" t="shared" si="40"/>
        <v>0.928326216433202</v>
      </c>
      <c r="S63" s="3">
        <f ca="1" t="shared" si="41"/>
        <v>0.940620428524807</v>
      </c>
      <c r="T63" s="3">
        <f ca="1" t="shared" si="42"/>
        <v>0.950370843296585</v>
      </c>
      <c r="U63" s="3">
        <f ca="1" t="shared" si="44"/>
        <v>0.957670106115202</v>
      </c>
      <c r="V63" s="3" t="e">
        <f ca="1" t="shared" si="18"/>
        <v>#VALUE!</v>
      </c>
      <c r="W63" s="3" t="e">
        <f ca="1" t="shared" si="19"/>
        <v>#DIV/0!</v>
      </c>
      <c r="X63" s="3" t="e">
        <f ca="1" t="shared" si="20"/>
        <v>#DIV/0!</v>
      </c>
      <c r="Y63" s="3" t="e">
        <f ca="1" t="shared" si="21"/>
        <v>#DIV/0!</v>
      </c>
      <c r="Z63" s="3" t="e">
        <f ca="1" t="shared" si="22"/>
        <v>#DIV/0!</v>
      </c>
      <c r="AA63" s="3" t="e">
        <f ca="1" t="shared" si="23"/>
        <v>#DIV/0!</v>
      </c>
      <c r="AB63" s="3" t="e">
        <f ca="1" t="shared" si="24"/>
        <v>#DIV/0!</v>
      </c>
      <c r="AC63" s="3" t="e">
        <f ca="1" t="shared" si="25"/>
        <v>#DIV/0!</v>
      </c>
      <c r="AE63" s="34" t="str">
        <f ca="1">VLOOKUP($C63,'Default drvr and elast'!$A$4:$C$49,MATCH(VLOOKUP(A63,Classification!$B$4:$D$99,2,FALSE),'Default drvr and elast'!$A$3:$C$3,0),FALSE)</f>
        <v>GDP</v>
      </c>
      <c r="AF63" s="4"/>
      <c r="AG63" s="6">
        <f ca="1">IF($AF63="",SUMIFS('Growth rates'!D$4:D$922,'Growth rates'!$B$4:$B$922,Demands_tra!$A63,'Growth rates'!$C$4:$C$922,$AE63),SUMIFS('Growth rates'!D$4:D$922,'Growth rates'!$B$4:$B$922,Demands_tra!$A63,'Growth rates'!$C$4:$C$922,$AF63))</f>
        <v>1</v>
      </c>
      <c r="AH63" s="6">
        <f ca="1">IF($AF63="",SUMIFS('Growth rates'!E$4:E$922,'Growth rates'!$B$4:$B$922,Demands_tra!$A63,'Growth rates'!$C$4:$C$922,$AE63),SUMIFS('Growth rates'!E$4:E$922,'Growth rates'!$B$4:$B$922,Demands_tra!$A63,'Growth rates'!$C$4:$C$922,$AF63))</f>
        <v>1.00809088662721</v>
      </c>
      <c r="AI63" s="6">
        <f ca="1">IF($AF63="",SUMIFS('Growth rates'!F$4:F$922,'Growth rates'!$B$4:$B$922,Demands_tra!$A63,'Growth rates'!$C$4:$C$922,$AE63),SUMIFS('Growth rates'!F$4:F$922,'Growth rates'!$B$4:$B$922,Demands_tra!$A63,'Growth rates'!$C$4:$C$922,$AF63))</f>
        <v>1.14400338979557</v>
      </c>
      <c r="AJ63" s="6">
        <f ca="1">IF($AF63="",SUMIFS('Growth rates'!G$4:G$922,'Growth rates'!$B$4:$B$922,Demands_tra!$A63,'Growth rates'!$C$4:$C$922,$AE63),SUMIFS('Growth rates'!G$4:G$922,'Growth rates'!$B$4:$B$922,Demands_tra!$A63,'Growth rates'!$C$4:$C$922,$AF63))</f>
        <v>1.25050759781859</v>
      </c>
      <c r="AK63" s="6">
        <f ca="1">IF($AF63="",SUMIFS('Growth rates'!H$4:H$922,'Growth rates'!$B$4:$B$922,Demands_tra!$A63,'Growth rates'!$C$4:$C$922,$AE63),SUMIFS('Growth rates'!H$4:H$922,'Growth rates'!$B$4:$B$922,Demands_tra!$A63,'Growth rates'!$C$4:$C$922,$AF63))</f>
        <v>1.33772956440188</v>
      </c>
      <c r="AL63" s="6">
        <f ca="1">IF($AF63="",SUMIFS('Growth rates'!I$4:I$922,'Growth rates'!$B$4:$B$922,Demands_tra!$A63,'Growth rates'!$C$4:$C$922,$AE63),SUMIFS('Growth rates'!I$4:I$922,'Growth rates'!$B$4:$B$922,Demands_tra!$A63,'Growth rates'!$C$4:$C$922,$AF63))</f>
        <v>1.41833893109734</v>
      </c>
      <c r="AM63" s="6">
        <f ca="1">IF($AF63="",SUMIFS('Growth rates'!J$4:J$922,'Growth rates'!$B$4:$B$922,Demands_tra!$A63,'Growth rates'!$C$4:$C$922,$AE63),SUMIFS('Growth rates'!J$4:J$922,'Growth rates'!$B$4:$B$922,Demands_tra!$A63,'Growth rates'!$C$4:$C$922,$AF63))</f>
        <v>1.49432278315945</v>
      </c>
      <c r="AN63" s="6">
        <f ca="1">IF($AF63="",SUMIFS('Growth rates'!K$4:K$922,'Growth rates'!$B$4:$B$922,Demands_tra!$A63,'Growth rates'!$C$4:$C$922,$AE63),SUMIFS('Growth rates'!K$4:K$922,'Growth rates'!$B$4:$B$922,Demands_tra!$A63,'Growth rates'!$C$4:$C$922,$AF63))</f>
        <v>1.56678818974415</v>
      </c>
      <c r="AO63" s="6">
        <f ca="1">IF($AF63="",SUMIFS('Growth rates'!L$4:L$922,'Growth rates'!$B$4:$B$922,Demands_tra!$A63,'Growth rates'!$C$4:$C$922,$AE63),SUMIFS('Growth rates'!L$4:L$922,'Growth rates'!$B$4:$B$922,Demands_tra!$A63,'Growth rates'!$C$4:$C$922,$AF63))</f>
        <v>1.63621947674348</v>
      </c>
      <c r="AP63" s="6">
        <f ca="1">IF($AF63="",SUMIFS('Growth rates'!M$4:M$922,'Growth rates'!$B$4:$B$922,Demands_tra!$A63,'Growth rates'!$C$4:$C$922,$AE63),SUMIFS('Growth rates'!M$4:M$922,'Growth rates'!$B$4:$B$922,Demands_tra!$A63,'Growth rates'!$C$4:$C$922,$AF63))</f>
        <v>1.70585717561322</v>
      </c>
      <c r="AQ63" s="6">
        <f ca="1">IF($AF63="",SUMIFS('Growth rates'!N$4:N$922,'Growth rates'!$B$4:$B$922,Demands_tra!$A63,'Growth rates'!$C$4:$C$922,$AE63),SUMIFS('Growth rates'!N$4:N$922,'Growth rates'!$B$4:$B$922,Demands_tra!$A63,'Growth rates'!$C$4:$C$922,$AF63))</f>
        <v>1.77645880442683</v>
      </c>
      <c r="AR63" s="6">
        <f ca="1">IF($AF63="",SUMIFS('Growth rates'!O$4:O$922,'Growth rates'!$B$4:$B$922,Demands_tra!$A63,'Growth rates'!$C$4:$C$922,$AE63),SUMIFS('Growth rates'!O$4:O$922,'Growth rates'!$B$4:$B$922,Demands_tra!$A63,'Growth rates'!$C$4:$C$922,$AF63))</f>
        <v>1.84470086225119</v>
      </c>
      <c r="AS63" s="6">
        <f ca="1">IF($AF63="",SUMIFS('Growth rates'!P$4:P$922,'Growth rates'!$B$4:$B$922,Demands_tra!$A63,'Growth rates'!$C$4:$C$922,$AE63),SUMIFS('Growth rates'!P$4:P$922,'Growth rates'!$B$4:$B$922,Demands_tra!$A63,'Growth rates'!$C$4:$C$922,$AF63))</f>
        <v>1.90940288904307</v>
      </c>
      <c r="AT63" s="6">
        <f ca="1">IF($AF63="",SUMIFS('Growth rates'!Q$4:Q$922,'Growth rates'!$B$4:$B$922,Demands_tra!$A63,'Growth rates'!$C$4:$C$922,$AE63),SUMIFS('Growth rates'!Q$4:Q$922,'Growth rates'!$B$4:$B$922,Demands_tra!$A63,'Growth rates'!$C$4:$C$922,$AF63))</f>
        <v>1.96812166978731</v>
      </c>
      <c r="AU63" s="6">
        <f ca="1">IF($AF63="",SUMIFS('Growth rates'!R$4:R$922,'Growth rates'!$B$4:$B$922,Demands_tra!$A63,'Growth rates'!$C$4:$C$922,$AE63),SUMIFS('Growth rates'!R$4:R$922,'Growth rates'!$B$4:$B$922,Demands_tra!$A63,'Growth rates'!$C$4:$C$922,$AF63))</f>
        <v>2.01904873969769</v>
      </c>
      <c r="AV63" s="6">
        <f ca="1">IF($AF63="",SUMIFS('Growth rates'!S$4:S$922,'Growth rates'!$B$4:$B$922,Demands_tra!$A63,'Growth rates'!$C$4:$C$922,$AE63),SUMIFS('Growth rates'!S$4:S$922,'Growth rates'!$B$4:$B$922,Demands_tra!$A63,'Growth rates'!$C$4:$C$922,$AF63))</f>
        <v>2.06183130985843</v>
      </c>
      <c r="AW63" s="6">
        <f ca="1">IF($AF63="",SUMIFS('Growth rates'!T$4:T$922,'Growth rates'!$B$4:$B$922,Demands_tra!$A63,'Growth rates'!$C$4:$C$922,$AE63),SUMIFS('Growth rates'!T$4:T$922,'Growth rates'!$B$4:$B$922,Demands_tra!$A63,'Growth rates'!$C$4:$C$922,$AF63))</f>
        <v>2.09672570873607</v>
      </c>
      <c r="AX63" s="6">
        <f ca="1">IF($AF63="",SUMIFS('Growth rates'!U$4:U$922,'Growth rates'!$B$4:$B$922,Demands_tra!$A63,'Growth rates'!$C$4:$C$922,$AE63),SUMIFS('Growth rates'!U$4:U$922,'Growth rates'!$B$4:$B$922,Demands_tra!$A63,'Growth rates'!$C$4:$C$922,$AF63))</f>
        <v>2.12356532282736</v>
      </c>
      <c r="AY63" s="6">
        <f ca="1">IF($AF63="",SUMIFS('Growth rates'!V$4:V$922,'Growth rates'!$B$4:$B$922,Demands_tra!$A63,'Growth rates'!$C$4:$C$922,$AE63),SUMIFS('Growth rates'!V$4:V$922,'Growth rates'!$B$4:$B$922,Demands_tra!$A63,'Growth rates'!$C$4:$C$922,$AF63))</f>
        <v>0</v>
      </c>
      <c r="AZ63" s="6">
        <f ca="1">IF($AF63="",SUMIFS('Growth rates'!W$4:W$922,'Growth rates'!$B$4:$B$922,Demands_tra!$A63,'Growth rates'!$C$4:$C$922,$AE63),SUMIFS('Growth rates'!W$4:W$922,'Growth rates'!$B$4:$B$922,Demands_tra!$A63,'Growth rates'!$C$4:$C$922,$AF63))</f>
        <v>0</v>
      </c>
      <c r="BA63" s="6">
        <f ca="1">IF($AF63="",SUMIFS('Growth rates'!X$4:X$922,'Growth rates'!$B$4:$B$922,Demands_tra!$A63,'Growth rates'!$C$4:$C$922,$AE63),SUMIFS('Growth rates'!X$4:X$922,'Growth rates'!$B$4:$B$922,Demands_tra!$A63,'Growth rates'!$C$4:$C$922,$AF63))</f>
        <v>0</v>
      </c>
      <c r="BB63" s="6">
        <f ca="1">IF($AF63="",SUMIFS('Growth rates'!Y$4:Y$922,'Growth rates'!$B$4:$B$922,Demands_tra!$A63,'Growth rates'!$C$4:$C$922,$AE63),SUMIFS('Growth rates'!Y$4:Y$922,'Growth rates'!$B$4:$B$922,Demands_tra!$A63,'Growth rates'!$C$4:$C$922,$AF63))</f>
        <v>0</v>
      </c>
      <c r="BC63" s="6">
        <f ca="1">IF($AF63="",SUMIFS('Growth rates'!Z$4:Z$922,'Growth rates'!$B$4:$B$922,Demands_tra!$A63,'Growth rates'!$C$4:$C$922,$AE63),SUMIFS('Growth rates'!Z$4:Z$922,'Growth rates'!$B$4:$B$922,Demands_tra!$A63,'Growth rates'!$C$4:$C$922,$AF63))</f>
        <v>0</v>
      </c>
      <c r="BD63" s="6">
        <f ca="1">IF($AF63="",SUMIFS('Growth rates'!AA$4:AA$922,'Growth rates'!$B$4:$B$922,Demands_tra!$A63,'Growth rates'!$C$4:$C$922,$AE63),SUMIFS('Growth rates'!AA$4:AA$922,'Growth rates'!$B$4:$B$922,Demands_tra!$A63,'Growth rates'!$C$4:$C$922,$AF63))</f>
        <v>0</v>
      </c>
      <c r="BE63" s="6">
        <f ca="1">IF($AF63="",SUMIFS('Growth rates'!AB$4:AB$922,'Growth rates'!$B$4:$B$922,Demands_tra!$A63,'Growth rates'!$C$4:$C$922,$AE63),SUMIFS('Growth rates'!AB$4:AB$922,'Growth rates'!$B$4:$B$922,Demands_tra!$A63,'Growth rates'!$C$4:$C$922,$AF63))</f>
        <v>0</v>
      </c>
      <c r="BF63" s="6">
        <f ca="1">IF($AF63="",SUMIFS('Growth rates'!AC$4:AC$922,'Growth rates'!$B$4:$B$922,Demands_tra!$A63,'Growth rates'!$C$4:$C$922,$AE63),SUMIFS('Growth rates'!AC$4:AC$922,'Growth rates'!$B$4:$B$922,Demands_tra!$A63,'Growth rates'!$C$4:$C$922,$AF63))</f>
        <v>0</v>
      </c>
      <c r="BH63" t="str">
        <f ca="1">VLOOKUP($C63,'Default drvr and elast'!$A$4:$F$49,MATCH(VLOOKUP(A63,Classification!$B$4:$D$42,3,FALSE),'Default drvr and elast'!$D$3:$F$3,0)+3,FALSE)</f>
        <v>Med2</v>
      </c>
      <c r="BJ63" s="6">
        <f ca="1">IF($BI63="",SUMIF(Elasticities!$B$5:$B$52,Demands_tra!$BH63,Elasticities!C$5:C$52),SUMIF(Elasticities!$B$5:$B$52,Demands_tra!$BI63,Elasticities!C$5:C$52))</f>
        <v>0.799999999999989</v>
      </c>
      <c r="BK63" s="6">
        <f ca="1">IF($BI63="",SUMIF(Elasticities!$B$5:$B$52,Demands_tra!$BH63,Elasticities!D$5:D$52),SUMIF(Elasticities!$B$5:$B$52,Demands_tra!$BI63,Elasticities!D$5:D$52))</f>
        <v>0.797560975609746</v>
      </c>
      <c r="BL63" s="6">
        <f ca="1">IF($BI63="",SUMIF(Elasticities!$B$5:$B$52,Demands_tra!$BH63,Elasticities!E$5:E$52),SUMIF(Elasticities!$B$5:$B$52,Demands_tra!$BI63,Elasticities!E$5:E$52))</f>
        <v>0.785365853658527</v>
      </c>
      <c r="BM63" s="6">
        <f ca="1">IF($BI63="",SUMIF(Elasticities!$B$5:$B$52,Demands_tra!$BH63,Elasticities!F$5:F$52),SUMIF(Elasticities!$B$5:$B$52,Demands_tra!$BI63,Elasticities!F$5:F$52))</f>
        <v>0.773170731707307</v>
      </c>
      <c r="BN63" s="6">
        <f ca="1">IF($BI63="",SUMIF(Elasticities!$B$5:$B$52,Demands_tra!$BH63,Elasticities!G$5:G$52),SUMIF(Elasticities!$B$5:$B$52,Demands_tra!$BI63,Elasticities!G$5:G$52))</f>
        <v>0.760975609756088</v>
      </c>
      <c r="BO63" s="6">
        <f ca="1">IF($BI63="",SUMIF(Elasticities!$B$5:$B$52,Demands_tra!$BH63,Elasticities!H$5:H$52),SUMIF(Elasticities!$B$5:$B$52,Demands_tra!$BI63,Elasticities!H$5:H$52))</f>
        <v>0.748780487804868</v>
      </c>
      <c r="BP63" s="6">
        <f ca="1">IF($BI63="",SUMIF(Elasticities!$B$5:$B$52,Demands_tra!$BH63,Elasticities!I$5:I$52),SUMIF(Elasticities!$B$5:$B$52,Demands_tra!$BI63,Elasticities!I$5:I$52))</f>
        <v>0.736585365853649</v>
      </c>
      <c r="BQ63" s="6">
        <f ca="1">IF($BI63="",SUMIF(Elasticities!$B$5:$B$52,Demands_tra!$BH63,Elasticities!J$5:J$52),SUMIF(Elasticities!$B$5:$B$52,Demands_tra!$BI63,Elasticities!J$5:J$52))</f>
        <v>0.724390243902429</v>
      </c>
      <c r="BR63" s="6">
        <f ca="1">IF($BI63="",SUMIF(Elasticities!$B$5:$B$52,Demands_tra!$BH63,Elasticities!K$5:K$52),SUMIF(Elasticities!$B$5:$B$52,Demands_tra!$BI63,Elasticities!K$5:K$52))</f>
        <v>0.71219512195121</v>
      </c>
      <c r="BS63" s="6">
        <f ca="1">IF($BI63="",SUMIF(Elasticities!$B$5:$B$52,Demands_tra!$BH63,Elasticities!L$5:L$52),SUMIF(Elasticities!$B$5:$B$52,Demands_tra!$BI63,Elasticities!L$5:L$52))</f>
        <v>0.699999999999997</v>
      </c>
      <c r="BT63" s="6">
        <f ca="1">IF($BI63="",SUMIF(Elasticities!$B$5:$B$52,Demands_tra!$BH63,Elasticities!M$5:M$52),SUMIF(Elasticities!$B$5:$B$52,Demands_tra!$BI63,Elasticities!M$5:M$52))</f>
        <v>0.687499999999996</v>
      </c>
      <c r="BU63" s="6">
        <f ca="1">IF($BI63="",SUMIF(Elasticities!$B$5:$B$52,Demands_tra!$BH63,Elasticities!N$5:N$52),SUMIF(Elasticities!$B$5:$B$52,Demands_tra!$BI63,Elasticities!N$5:N$52))</f>
        <v>0.674999999999996</v>
      </c>
      <c r="BV63" s="6">
        <f ca="1">IF($BI63="",SUMIF(Elasticities!$B$5:$B$52,Demands_tra!$BH63,Elasticities!O$5:O$52),SUMIF(Elasticities!$B$5:$B$52,Demands_tra!$BI63,Elasticities!O$5:O$52))</f>
        <v>0.662499999999996</v>
      </c>
      <c r="BW63" s="6">
        <f ca="1">IF($BI63="",SUMIF(Elasticities!$B$5:$B$52,Demands_tra!$BH63,Elasticities!P$5:P$52),SUMIF(Elasticities!$B$5:$B$52,Demands_tra!$BI63,Elasticities!P$5:P$52))</f>
        <v>0.649999999999997</v>
      </c>
      <c r="BX63" s="6">
        <f ca="1">IF($BI63="",SUMIF(Elasticities!$B$5:$B$52,Demands_tra!$BH63,Elasticities!Q$5:Q$52),SUMIF(Elasticities!$B$5:$B$52,Demands_tra!$BI63,Elasticities!Q$5:Q$52))</f>
        <v>0.637499999999997</v>
      </c>
      <c r="BY63" s="6">
        <f ca="1">IF($BI63="",SUMIF(Elasticities!$B$5:$B$52,Demands_tra!$BH63,Elasticities!R$5:R$52),SUMIF(Elasticities!$B$5:$B$52,Demands_tra!$BI63,Elasticities!R$5:R$52))</f>
        <v>0.624999999999996</v>
      </c>
      <c r="BZ63" s="6">
        <f ca="1">IF($BI63="",SUMIF(Elasticities!$B$5:$B$52,Demands_tra!$BH63,Elasticities!S$5:S$52),SUMIF(Elasticities!$B$5:$B$52,Demands_tra!$BI63,Elasticities!S$5:S$52))</f>
        <v>0.612499999999996</v>
      </c>
      <c r="CA63" s="6">
        <f ca="1">IF($BI63="",SUMIF(Elasticities!$B$5:$B$52,Demands_tra!$BH63,Elasticities!T$5:T$52),SUMIF(Elasticities!$B$5:$B$52,Demands_tra!$BI63,Elasticities!T$5:T$52))</f>
        <v>0.599999999999996</v>
      </c>
      <c r="CB63" s="6" t="e">
        <f ca="1">IF($BI63="",SUMIF(Elasticities!$B$5:$B$52,Demands_tra!$BH63,Elasticities!U$5:U$52),SUMIF(Elasticities!$B$5:$B$52,Demands_tra!$BI63,Elasticities!U$5:U$52))</f>
        <v>#VALUE!</v>
      </c>
      <c r="CC63" s="6" t="e">
        <f ca="1">IF($BI63="",SUMIF(Elasticities!$B$5:$B$52,Demands_tra!$BH63,Elasticities!V$5:V$52),SUMIF(Elasticities!$B$5:$B$52,Demands_tra!$BI63,Elasticities!V$5:V$52))</f>
        <v>#VALUE!</v>
      </c>
      <c r="CD63" s="6" t="e">
        <f ca="1">IF($BI63="",SUMIF(Elasticities!$B$5:$B$52,Demands_tra!$BH63,Elasticities!W$5:W$52),SUMIF(Elasticities!$B$5:$B$52,Demands_tra!$BI63,Elasticities!W$5:W$52))</f>
        <v>#VALUE!</v>
      </c>
      <c r="CE63" s="6" t="e">
        <f ca="1">IF($BI63="",SUMIF(Elasticities!$B$5:$B$52,Demands_tra!$BH63,Elasticities!X$5:X$52),SUMIF(Elasticities!$B$5:$B$52,Demands_tra!$BI63,Elasticities!X$5:X$52))</f>
        <v>#VALUE!</v>
      </c>
      <c r="CF63" s="6" t="e">
        <f ca="1">IF($BI63="",SUMIF(Elasticities!$B$5:$B$52,Demands_tra!$BH63,Elasticities!Y$5:Y$52),SUMIF(Elasticities!$B$5:$B$52,Demands_tra!$BI63,Elasticities!Y$5:Y$52))</f>
        <v>#VALUE!</v>
      </c>
      <c r="CG63" s="6" t="e">
        <f ca="1">IF($BI63="",SUMIF(Elasticities!$B$5:$B$52,Demands_tra!$BH63,Elasticities!Z$5:Z$52),SUMIF(Elasticities!$B$5:$B$52,Demands_tra!$BI63,Elasticities!Z$5:Z$52))</f>
        <v>#VALUE!</v>
      </c>
      <c r="CH63" s="6" t="e">
        <f ca="1">IF($BI63="",SUMIF(Elasticities!$B$5:$B$52,Demands_tra!$BH63,Elasticities!AA$5:AA$52),SUMIF(Elasticities!$B$5:$B$52,Demands_tra!$BI63,Elasticities!AA$5:AA$52))</f>
        <v>#VALUE!</v>
      </c>
      <c r="CI63" s="6" t="e">
        <f ca="1">IF($BI63="",SUMIF(Elasticities!$B$5:$B$52,Demands_tra!$BH63,Elasticities!AB$5:AB$52),SUMIF(Elasticities!$B$5:$B$52,Demands_tra!$BI63,Elasticities!AB$5:AB$52))</f>
        <v>#VALUE!</v>
      </c>
    </row>
    <row r="64" spans="1:87">
      <c r="A64" t="str">
        <f>IF(BYDem_tra!B63="","\I:",BYDem_tra!B63)</f>
        <v>BeNeLux</v>
      </c>
      <c r="B64" t="str">
        <f>BYDem_tra!E63</f>
        <v>TAI</v>
      </c>
      <c r="C64" t="str">
        <f t="shared" si="43"/>
        <v>TAI</v>
      </c>
      <c r="D64" s="3">
        <f>SUMIFS(BYDem_tra!$M$2:$M$2000,BYDem_tra!$B$2:$B$2000,Demands_tra!$A64,BYDem_tra!$E$2:$E$2000,Demands_tra!$B64)</f>
        <v>260.8231662324</v>
      </c>
      <c r="E64" s="3">
        <f ca="1" t="shared" si="27"/>
        <v>262.506251716181</v>
      </c>
      <c r="F64" s="3">
        <f ca="1" t="shared" si="28"/>
        <v>290.301553154993</v>
      </c>
      <c r="G64" s="3">
        <f ca="1" t="shared" si="29"/>
        <v>311.19760421552</v>
      </c>
      <c r="H64" s="3">
        <f ca="1" t="shared" si="30"/>
        <v>327.715188130473</v>
      </c>
      <c r="I64" s="3">
        <f ca="1" t="shared" si="31"/>
        <v>342.501786338836</v>
      </c>
      <c r="J64" s="3">
        <f ca="1" t="shared" si="32"/>
        <v>356.017133638485</v>
      </c>
      <c r="K64" s="3">
        <f ca="1" t="shared" si="33"/>
        <v>368.523461424313</v>
      </c>
      <c r="L64" s="3">
        <f ca="1" t="shared" si="34"/>
        <v>380.154247363279</v>
      </c>
      <c r="M64" s="3">
        <f ca="1" t="shared" si="35"/>
        <v>391.479834892795</v>
      </c>
      <c r="N64" s="3">
        <f ca="1" t="shared" si="36"/>
        <v>402.619038772545</v>
      </c>
      <c r="O64" s="3">
        <f ca="1" t="shared" si="37"/>
        <v>413.05890789207</v>
      </c>
      <c r="P64" s="3">
        <f ca="1" t="shared" si="38"/>
        <v>422.657108207456</v>
      </c>
      <c r="Q64" s="3">
        <f ca="1" t="shared" si="39"/>
        <v>431.105635040639</v>
      </c>
      <c r="R64" s="3">
        <f ca="1" t="shared" si="40"/>
        <v>438.217125559281</v>
      </c>
      <c r="S64" s="3">
        <f ca="1" t="shared" si="41"/>
        <v>444.020618112254</v>
      </c>
      <c r="T64" s="3">
        <f ca="1" t="shared" si="42"/>
        <v>448.623309126104</v>
      </c>
      <c r="U64" s="3">
        <f ca="1" t="shared" si="44"/>
        <v>452.068931919529</v>
      </c>
      <c r="V64" s="3" t="e">
        <f ca="1" t="shared" si="18"/>
        <v>#VALUE!</v>
      </c>
      <c r="W64" s="3" t="e">
        <f ca="1" t="shared" si="19"/>
        <v>#DIV/0!</v>
      </c>
      <c r="X64" s="3" t="e">
        <f ca="1" t="shared" si="20"/>
        <v>#DIV/0!</v>
      </c>
      <c r="Y64" s="3" t="e">
        <f ca="1" t="shared" si="21"/>
        <v>#DIV/0!</v>
      </c>
      <c r="Z64" s="3" t="e">
        <f ca="1" t="shared" si="22"/>
        <v>#DIV/0!</v>
      </c>
      <c r="AA64" s="3" t="e">
        <f ca="1" t="shared" si="23"/>
        <v>#DIV/0!</v>
      </c>
      <c r="AB64" s="3" t="e">
        <f ca="1" t="shared" si="24"/>
        <v>#DIV/0!</v>
      </c>
      <c r="AC64" s="3" t="e">
        <f ca="1" t="shared" si="25"/>
        <v>#DIV/0!</v>
      </c>
      <c r="AE64" s="34" t="str">
        <f ca="1">VLOOKUP($C64,'Default drvr and elast'!$A$4:$C$49,MATCH(VLOOKUP(A64,Classification!$B$4:$D$99,2,FALSE),'Default drvr and elast'!$A$3:$C$3,0),FALSE)</f>
        <v>GDP</v>
      </c>
      <c r="AF64" s="4"/>
      <c r="AG64" s="6">
        <f ca="1">IF($AF64="",SUMIFS('Growth rates'!D$4:D$922,'Growth rates'!$B$4:$B$922,Demands_tra!$A64,'Growth rates'!$C$4:$C$922,$AE64),SUMIFS('Growth rates'!D$4:D$922,'Growth rates'!$B$4:$B$922,Demands_tra!$A64,'Growth rates'!$C$4:$C$922,$AF64))</f>
        <v>1</v>
      </c>
      <c r="AH64" s="6">
        <f ca="1">IF($AF64="",SUMIFS('Growth rates'!E$4:E$922,'Growth rates'!$B$4:$B$922,Demands_tra!$A64,'Growth rates'!$C$4:$C$922,$AE64),SUMIFS('Growth rates'!E$4:E$922,'Growth rates'!$B$4:$B$922,Demands_tra!$A64,'Growth rates'!$C$4:$C$922,$AF64))</f>
        <v>1.00809088662721</v>
      </c>
      <c r="AI64" s="6">
        <f ca="1">IF($AF64="",SUMIFS('Growth rates'!F$4:F$922,'Growth rates'!$B$4:$B$922,Demands_tra!$A64,'Growth rates'!$C$4:$C$922,$AE64),SUMIFS('Growth rates'!F$4:F$922,'Growth rates'!$B$4:$B$922,Demands_tra!$A64,'Growth rates'!$C$4:$C$922,$AF64))</f>
        <v>1.14400338979557</v>
      </c>
      <c r="AJ64" s="6">
        <f ca="1">IF($AF64="",SUMIFS('Growth rates'!G$4:G$922,'Growth rates'!$B$4:$B$922,Demands_tra!$A64,'Growth rates'!$C$4:$C$922,$AE64),SUMIFS('Growth rates'!G$4:G$922,'Growth rates'!$B$4:$B$922,Demands_tra!$A64,'Growth rates'!$C$4:$C$922,$AF64))</f>
        <v>1.25050759781859</v>
      </c>
      <c r="AK64" s="6">
        <f ca="1">IF($AF64="",SUMIFS('Growth rates'!H$4:H$922,'Growth rates'!$B$4:$B$922,Demands_tra!$A64,'Growth rates'!$C$4:$C$922,$AE64),SUMIFS('Growth rates'!H$4:H$922,'Growth rates'!$B$4:$B$922,Demands_tra!$A64,'Growth rates'!$C$4:$C$922,$AF64))</f>
        <v>1.33772956440188</v>
      </c>
      <c r="AL64" s="6">
        <f ca="1">IF($AF64="",SUMIFS('Growth rates'!I$4:I$922,'Growth rates'!$B$4:$B$922,Demands_tra!$A64,'Growth rates'!$C$4:$C$922,$AE64),SUMIFS('Growth rates'!I$4:I$922,'Growth rates'!$B$4:$B$922,Demands_tra!$A64,'Growth rates'!$C$4:$C$922,$AF64))</f>
        <v>1.41833893109734</v>
      </c>
      <c r="AM64" s="6">
        <f ca="1">IF($AF64="",SUMIFS('Growth rates'!J$4:J$922,'Growth rates'!$B$4:$B$922,Demands_tra!$A64,'Growth rates'!$C$4:$C$922,$AE64),SUMIFS('Growth rates'!J$4:J$922,'Growth rates'!$B$4:$B$922,Demands_tra!$A64,'Growth rates'!$C$4:$C$922,$AF64))</f>
        <v>1.49432278315945</v>
      </c>
      <c r="AN64" s="6">
        <f ca="1">IF($AF64="",SUMIFS('Growth rates'!K$4:K$922,'Growth rates'!$B$4:$B$922,Demands_tra!$A64,'Growth rates'!$C$4:$C$922,$AE64),SUMIFS('Growth rates'!K$4:K$922,'Growth rates'!$B$4:$B$922,Demands_tra!$A64,'Growth rates'!$C$4:$C$922,$AF64))</f>
        <v>1.56678818974415</v>
      </c>
      <c r="AO64" s="6">
        <f ca="1">IF($AF64="",SUMIFS('Growth rates'!L$4:L$922,'Growth rates'!$B$4:$B$922,Demands_tra!$A64,'Growth rates'!$C$4:$C$922,$AE64),SUMIFS('Growth rates'!L$4:L$922,'Growth rates'!$B$4:$B$922,Demands_tra!$A64,'Growth rates'!$C$4:$C$922,$AF64))</f>
        <v>1.63621947674348</v>
      </c>
      <c r="AP64" s="6">
        <f ca="1">IF($AF64="",SUMIFS('Growth rates'!M$4:M$922,'Growth rates'!$B$4:$B$922,Demands_tra!$A64,'Growth rates'!$C$4:$C$922,$AE64),SUMIFS('Growth rates'!M$4:M$922,'Growth rates'!$B$4:$B$922,Demands_tra!$A64,'Growth rates'!$C$4:$C$922,$AF64))</f>
        <v>1.70585717561322</v>
      </c>
      <c r="AQ64" s="6">
        <f ca="1">IF($AF64="",SUMIFS('Growth rates'!N$4:N$922,'Growth rates'!$B$4:$B$922,Demands_tra!$A64,'Growth rates'!$C$4:$C$922,$AE64),SUMIFS('Growth rates'!N$4:N$922,'Growth rates'!$B$4:$B$922,Demands_tra!$A64,'Growth rates'!$C$4:$C$922,$AF64))</f>
        <v>1.77645880442683</v>
      </c>
      <c r="AR64" s="6">
        <f ca="1">IF($AF64="",SUMIFS('Growth rates'!O$4:O$922,'Growth rates'!$B$4:$B$922,Demands_tra!$A64,'Growth rates'!$C$4:$C$922,$AE64),SUMIFS('Growth rates'!O$4:O$922,'Growth rates'!$B$4:$B$922,Demands_tra!$A64,'Growth rates'!$C$4:$C$922,$AF64))</f>
        <v>1.84470086225119</v>
      </c>
      <c r="AS64" s="6">
        <f ca="1">IF($AF64="",SUMIFS('Growth rates'!P$4:P$922,'Growth rates'!$B$4:$B$922,Demands_tra!$A64,'Growth rates'!$C$4:$C$922,$AE64),SUMIFS('Growth rates'!P$4:P$922,'Growth rates'!$B$4:$B$922,Demands_tra!$A64,'Growth rates'!$C$4:$C$922,$AF64))</f>
        <v>1.90940288904307</v>
      </c>
      <c r="AT64" s="6">
        <f ca="1">IF($AF64="",SUMIFS('Growth rates'!Q$4:Q$922,'Growth rates'!$B$4:$B$922,Demands_tra!$A64,'Growth rates'!$C$4:$C$922,$AE64),SUMIFS('Growth rates'!Q$4:Q$922,'Growth rates'!$B$4:$B$922,Demands_tra!$A64,'Growth rates'!$C$4:$C$922,$AF64))</f>
        <v>1.96812166978731</v>
      </c>
      <c r="AU64" s="6">
        <f ca="1">IF($AF64="",SUMIFS('Growth rates'!R$4:R$922,'Growth rates'!$B$4:$B$922,Demands_tra!$A64,'Growth rates'!$C$4:$C$922,$AE64),SUMIFS('Growth rates'!R$4:R$922,'Growth rates'!$B$4:$B$922,Demands_tra!$A64,'Growth rates'!$C$4:$C$922,$AF64))</f>
        <v>2.01904873969769</v>
      </c>
      <c r="AV64" s="6">
        <f ca="1">IF($AF64="",SUMIFS('Growth rates'!S$4:S$922,'Growth rates'!$B$4:$B$922,Demands_tra!$A64,'Growth rates'!$C$4:$C$922,$AE64),SUMIFS('Growth rates'!S$4:S$922,'Growth rates'!$B$4:$B$922,Demands_tra!$A64,'Growth rates'!$C$4:$C$922,$AF64))</f>
        <v>2.06183130985843</v>
      </c>
      <c r="AW64" s="6">
        <f ca="1">IF($AF64="",SUMIFS('Growth rates'!T$4:T$922,'Growth rates'!$B$4:$B$922,Demands_tra!$A64,'Growth rates'!$C$4:$C$922,$AE64),SUMIFS('Growth rates'!T$4:T$922,'Growth rates'!$B$4:$B$922,Demands_tra!$A64,'Growth rates'!$C$4:$C$922,$AF64))</f>
        <v>2.09672570873607</v>
      </c>
      <c r="AX64" s="6">
        <f ca="1">IF($AF64="",SUMIFS('Growth rates'!U$4:U$922,'Growth rates'!$B$4:$B$922,Demands_tra!$A64,'Growth rates'!$C$4:$C$922,$AE64),SUMIFS('Growth rates'!U$4:U$922,'Growth rates'!$B$4:$B$922,Demands_tra!$A64,'Growth rates'!$C$4:$C$922,$AF64))</f>
        <v>2.12356532282736</v>
      </c>
      <c r="AY64" s="6">
        <f ca="1">IF($AF64="",SUMIFS('Growth rates'!V$4:V$922,'Growth rates'!$B$4:$B$922,Demands_tra!$A64,'Growth rates'!$C$4:$C$922,$AE64),SUMIFS('Growth rates'!V$4:V$922,'Growth rates'!$B$4:$B$922,Demands_tra!$A64,'Growth rates'!$C$4:$C$922,$AF64))</f>
        <v>0</v>
      </c>
      <c r="AZ64" s="6">
        <f ca="1">IF($AF64="",SUMIFS('Growth rates'!W$4:W$922,'Growth rates'!$B$4:$B$922,Demands_tra!$A64,'Growth rates'!$C$4:$C$922,$AE64),SUMIFS('Growth rates'!W$4:W$922,'Growth rates'!$B$4:$B$922,Demands_tra!$A64,'Growth rates'!$C$4:$C$922,$AF64))</f>
        <v>0</v>
      </c>
      <c r="BA64" s="6">
        <f ca="1">IF($AF64="",SUMIFS('Growth rates'!X$4:X$922,'Growth rates'!$B$4:$B$922,Demands_tra!$A64,'Growth rates'!$C$4:$C$922,$AE64),SUMIFS('Growth rates'!X$4:X$922,'Growth rates'!$B$4:$B$922,Demands_tra!$A64,'Growth rates'!$C$4:$C$922,$AF64))</f>
        <v>0</v>
      </c>
      <c r="BB64" s="6">
        <f ca="1">IF($AF64="",SUMIFS('Growth rates'!Y$4:Y$922,'Growth rates'!$B$4:$B$922,Demands_tra!$A64,'Growth rates'!$C$4:$C$922,$AE64),SUMIFS('Growth rates'!Y$4:Y$922,'Growth rates'!$B$4:$B$922,Demands_tra!$A64,'Growth rates'!$C$4:$C$922,$AF64))</f>
        <v>0</v>
      </c>
      <c r="BC64" s="6">
        <f ca="1">IF($AF64="",SUMIFS('Growth rates'!Z$4:Z$922,'Growth rates'!$B$4:$B$922,Demands_tra!$A64,'Growth rates'!$C$4:$C$922,$AE64),SUMIFS('Growth rates'!Z$4:Z$922,'Growth rates'!$B$4:$B$922,Demands_tra!$A64,'Growth rates'!$C$4:$C$922,$AF64))</f>
        <v>0</v>
      </c>
      <c r="BD64" s="6">
        <f ca="1">IF($AF64="",SUMIFS('Growth rates'!AA$4:AA$922,'Growth rates'!$B$4:$B$922,Demands_tra!$A64,'Growth rates'!$C$4:$C$922,$AE64),SUMIFS('Growth rates'!AA$4:AA$922,'Growth rates'!$B$4:$B$922,Demands_tra!$A64,'Growth rates'!$C$4:$C$922,$AF64))</f>
        <v>0</v>
      </c>
      <c r="BE64" s="6">
        <f ca="1">IF($AF64="",SUMIFS('Growth rates'!AB$4:AB$922,'Growth rates'!$B$4:$B$922,Demands_tra!$A64,'Growth rates'!$C$4:$C$922,$AE64),SUMIFS('Growth rates'!AB$4:AB$922,'Growth rates'!$B$4:$B$922,Demands_tra!$A64,'Growth rates'!$C$4:$C$922,$AF64))</f>
        <v>0</v>
      </c>
      <c r="BF64" s="6">
        <f ca="1">IF($AF64="",SUMIFS('Growth rates'!AC$4:AC$922,'Growth rates'!$B$4:$B$922,Demands_tra!$A64,'Growth rates'!$C$4:$C$922,$AE64),SUMIFS('Growth rates'!AC$4:AC$922,'Growth rates'!$B$4:$B$922,Demands_tra!$A64,'Growth rates'!$C$4:$C$922,$AF64))</f>
        <v>0</v>
      </c>
      <c r="BH64" t="str">
        <f ca="1">VLOOKUP($C64,'Default drvr and elast'!$A$4:$F$49,MATCH(VLOOKUP(A64,Classification!$B$4:$D$42,3,FALSE),'Default drvr and elast'!$D$3:$F$3,0)+3,FALSE)</f>
        <v>Med2</v>
      </c>
      <c r="BJ64" s="6">
        <f ca="1">IF($BI64="",SUMIF(Elasticities!$B$5:$B$52,Demands_tra!$BH64,Elasticities!C$5:C$52),SUMIF(Elasticities!$B$5:$B$52,Demands_tra!$BI64,Elasticities!C$5:C$52))</f>
        <v>0.799999999999989</v>
      </c>
      <c r="BK64" s="6">
        <f ca="1">IF($BI64="",SUMIF(Elasticities!$B$5:$B$52,Demands_tra!$BH64,Elasticities!D$5:D$52),SUMIF(Elasticities!$B$5:$B$52,Demands_tra!$BI64,Elasticities!D$5:D$52))</f>
        <v>0.797560975609746</v>
      </c>
      <c r="BL64" s="6">
        <f ca="1">IF($BI64="",SUMIF(Elasticities!$B$5:$B$52,Demands_tra!$BH64,Elasticities!E$5:E$52),SUMIF(Elasticities!$B$5:$B$52,Demands_tra!$BI64,Elasticities!E$5:E$52))</f>
        <v>0.785365853658527</v>
      </c>
      <c r="BM64" s="6">
        <f ca="1">IF($BI64="",SUMIF(Elasticities!$B$5:$B$52,Demands_tra!$BH64,Elasticities!F$5:F$52),SUMIF(Elasticities!$B$5:$B$52,Demands_tra!$BI64,Elasticities!F$5:F$52))</f>
        <v>0.773170731707307</v>
      </c>
      <c r="BN64" s="6">
        <f ca="1">IF($BI64="",SUMIF(Elasticities!$B$5:$B$52,Demands_tra!$BH64,Elasticities!G$5:G$52),SUMIF(Elasticities!$B$5:$B$52,Demands_tra!$BI64,Elasticities!G$5:G$52))</f>
        <v>0.760975609756088</v>
      </c>
      <c r="BO64" s="6">
        <f ca="1">IF($BI64="",SUMIF(Elasticities!$B$5:$B$52,Demands_tra!$BH64,Elasticities!H$5:H$52),SUMIF(Elasticities!$B$5:$B$52,Demands_tra!$BI64,Elasticities!H$5:H$52))</f>
        <v>0.748780487804868</v>
      </c>
      <c r="BP64" s="6">
        <f ca="1">IF($BI64="",SUMIF(Elasticities!$B$5:$B$52,Demands_tra!$BH64,Elasticities!I$5:I$52),SUMIF(Elasticities!$B$5:$B$52,Demands_tra!$BI64,Elasticities!I$5:I$52))</f>
        <v>0.736585365853649</v>
      </c>
      <c r="BQ64" s="6">
        <f ca="1">IF($BI64="",SUMIF(Elasticities!$B$5:$B$52,Demands_tra!$BH64,Elasticities!J$5:J$52),SUMIF(Elasticities!$B$5:$B$52,Demands_tra!$BI64,Elasticities!J$5:J$52))</f>
        <v>0.724390243902429</v>
      </c>
      <c r="BR64" s="6">
        <f ca="1">IF($BI64="",SUMIF(Elasticities!$B$5:$B$52,Demands_tra!$BH64,Elasticities!K$5:K$52),SUMIF(Elasticities!$B$5:$B$52,Demands_tra!$BI64,Elasticities!K$5:K$52))</f>
        <v>0.71219512195121</v>
      </c>
      <c r="BS64" s="6">
        <f ca="1">IF($BI64="",SUMIF(Elasticities!$B$5:$B$52,Demands_tra!$BH64,Elasticities!L$5:L$52),SUMIF(Elasticities!$B$5:$B$52,Demands_tra!$BI64,Elasticities!L$5:L$52))</f>
        <v>0.699999999999997</v>
      </c>
      <c r="BT64" s="6">
        <f ca="1">IF($BI64="",SUMIF(Elasticities!$B$5:$B$52,Demands_tra!$BH64,Elasticities!M$5:M$52),SUMIF(Elasticities!$B$5:$B$52,Demands_tra!$BI64,Elasticities!M$5:M$52))</f>
        <v>0.687499999999996</v>
      </c>
      <c r="BU64" s="6">
        <f ca="1">IF($BI64="",SUMIF(Elasticities!$B$5:$B$52,Demands_tra!$BH64,Elasticities!N$5:N$52),SUMIF(Elasticities!$B$5:$B$52,Demands_tra!$BI64,Elasticities!N$5:N$52))</f>
        <v>0.674999999999996</v>
      </c>
      <c r="BV64" s="6">
        <f ca="1">IF($BI64="",SUMIF(Elasticities!$B$5:$B$52,Demands_tra!$BH64,Elasticities!O$5:O$52),SUMIF(Elasticities!$B$5:$B$52,Demands_tra!$BI64,Elasticities!O$5:O$52))</f>
        <v>0.662499999999996</v>
      </c>
      <c r="BW64" s="6">
        <f ca="1">IF($BI64="",SUMIF(Elasticities!$B$5:$B$52,Demands_tra!$BH64,Elasticities!P$5:P$52),SUMIF(Elasticities!$B$5:$B$52,Demands_tra!$BI64,Elasticities!P$5:P$52))</f>
        <v>0.649999999999997</v>
      </c>
      <c r="BX64" s="6">
        <f ca="1">IF($BI64="",SUMIF(Elasticities!$B$5:$B$52,Demands_tra!$BH64,Elasticities!Q$5:Q$52),SUMIF(Elasticities!$B$5:$B$52,Demands_tra!$BI64,Elasticities!Q$5:Q$52))</f>
        <v>0.637499999999997</v>
      </c>
      <c r="BY64" s="6">
        <f ca="1">IF($BI64="",SUMIF(Elasticities!$B$5:$B$52,Demands_tra!$BH64,Elasticities!R$5:R$52),SUMIF(Elasticities!$B$5:$B$52,Demands_tra!$BI64,Elasticities!R$5:R$52))</f>
        <v>0.624999999999996</v>
      </c>
      <c r="BZ64" s="6">
        <f ca="1">IF($BI64="",SUMIF(Elasticities!$B$5:$B$52,Demands_tra!$BH64,Elasticities!S$5:S$52),SUMIF(Elasticities!$B$5:$B$52,Demands_tra!$BI64,Elasticities!S$5:S$52))</f>
        <v>0.612499999999996</v>
      </c>
      <c r="CA64" s="6">
        <f ca="1">IF($BI64="",SUMIF(Elasticities!$B$5:$B$52,Demands_tra!$BH64,Elasticities!T$5:T$52),SUMIF(Elasticities!$B$5:$B$52,Demands_tra!$BI64,Elasticities!T$5:T$52))</f>
        <v>0.599999999999996</v>
      </c>
      <c r="CB64" s="6" t="e">
        <f ca="1">IF($BI64="",SUMIF(Elasticities!$B$5:$B$52,Demands_tra!$BH64,Elasticities!U$5:U$52),SUMIF(Elasticities!$B$5:$B$52,Demands_tra!$BI64,Elasticities!U$5:U$52))</f>
        <v>#VALUE!</v>
      </c>
      <c r="CC64" s="6" t="e">
        <f ca="1">IF($BI64="",SUMIF(Elasticities!$B$5:$B$52,Demands_tra!$BH64,Elasticities!V$5:V$52),SUMIF(Elasticities!$B$5:$B$52,Demands_tra!$BI64,Elasticities!V$5:V$52))</f>
        <v>#VALUE!</v>
      </c>
      <c r="CD64" s="6" t="e">
        <f ca="1">IF($BI64="",SUMIF(Elasticities!$B$5:$B$52,Demands_tra!$BH64,Elasticities!W$5:W$52),SUMIF(Elasticities!$B$5:$B$52,Demands_tra!$BI64,Elasticities!W$5:W$52))</f>
        <v>#VALUE!</v>
      </c>
      <c r="CE64" s="6" t="e">
        <f ca="1">IF($BI64="",SUMIF(Elasticities!$B$5:$B$52,Demands_tra!$BH64,Elasticities!X$5:X$52),SUMIF(Elasticities!$B$5:$B$52,Demands_tra!$BI64,Elasticities!X$5:X$52))</f>
        <v>#VALUE!</v>
      </c>
      <c r="CF64" s="6" t="e">
        <f ca="1">IF($BI64="",SUMIF(Elasticities!$B$5:$B$52,Demands_tra!$BH64,Elasticities!Y$5:Y$52),SUMIF(Elasticities!$B$5:$B$52,Demands_tra!$BI64,Elasticities!Y$5:Y$52))</f>
        <v>#VALUE!</v>
      </c>
      <c r="CG64" s="6" t="e">
        <f ca="1">IF($BI64="",SUMIF(Elasticities!$B$5:$B$52,Demands_tra!$BH64,Elasticities!Z$5:Z$52),SUMIF(Elasticities!$B$5:$B$52,Demands_tra!$BI64,Elasticities!Z$5:Z$52))</f>
        <v>#VALUE!</v>
      </c>
      <c r="CH64" s="6" t="e">
        <f ca="1">IF($BI64="",SUMIF(Elasticities!$B$5:$B$52,Demands_tra!$BH64,Elasticities!AA$5:AA$52),SUMIF(Elasticities!$B$5:$B$52,Demands_tra!$BI64,Elasticities!AA$5:AA$52))</f>
        <v>#VALUE!</v>
      </c>
      <c r="CI64" s="6" t="e">
        <f ca="1">IF($BI64="",SUMIF(Elasticities!$B$5:$B$52,Demands_tra!$BH64,Elasticities!AB$5:AB$52),SUMIF(Elasticities!$B$5:$B$52,Demands_tra!$BI64,Elasticities!AB$5:AB$52))</f>
        <v>#VALUE!</v>
      </c>
    </row>
    <row r="65" spans="1:87">
      <c r="A65" t="str">
        <f>IF(BYDem_tra!B64="","\I:",BYDem_tra!B64)</f>
        <v>BeNeLux</v>
      </c>
      <c r="B65" t="str">
        <f>BYDem_tra!E64</f>
        <v>TTF</v>
      </c>
      <c r="C65" t="str">
        <f t="shared" si="43"/>
        <v>TTF</v>
      </c>
      <c r="D65" s="3">
        <f>SUMIFS(BYDem_tra!$M$2:$M$2000,BYDem_tra!$B$2:$B$2000,Demands_tra!$A65,BYDem_tra!$E$2:$E$2000,Demands_tra!$B65)</f>
        <v>1.77212715804</v>
      </c>
      <c r="E65" s="3">
        <f ca="1" t="shared" si="27"/>
        <v>1.78356265105312</v>
      </c>
      <c r="F65" s="3">
        <f ca="1" t="shared" si="28"/>
        <v>1.97241400677103</v>
      </c>
      <c r="G65" s="3">
        <f ca="1" t="shared" si="29"/>
        <v>2.11438935395763</v>
      </c>
      <c r="H65" s="3">
        <f ca="1" t="shared" si="30"/>
        <v>2.22661580785632</v>
      </c>
      <c r="I65" s="3">
        <f ca="1" t="shared" si="31"/>
        <v>2.32708131726095</v>
      </c>
      <c r="J65" s="3">
        <f ca="1" t="shared" si="32"/>
        <v>2.41890948707432</v>
      </c>
      <c r="K65" s="3">
        <f ca="1" t="shared" si="33"/>
        <v>2.50388201247058</v>
      </c>
      <c r="L65" s="3">
        <f ca="1" t="shared" si="34"/>
        <v>2.58290578911405</v>
      </c>
      <c r="M65" s="3">
        <f ca="1" t="shared" si="35"/>
        <v>2.65985593710793</v>
      </c>
      <c r="N65" s="3">
        <f ca="1" t="shared" si="36"/>
        <v>2.73553972700817</v>
      </c>
      <c r="O65" s="3">
        <f ca="1" t="shared" si="37"/>
        <v>2.80647198298964</v>
      </c>
      <c r="P65" s="3">
        <f ca="1" t="shared" si="38"/>
        <v>2.87168563595192</v>
      </c>
      <c r="Q65" s="3">
        <f ca="1" t="shared" si="39"/>
        <v>2.92908799043899</v>
      </c>
      <c r="R65" s="3">
        <f ca="1" t="shared" si="40"/>
        <v>2.97740603543581</v>
      </c>
      <c r="S65" s="3">
        <f ca="1" t="shared" si="41"/>
        <v>3.01683706801304</v>
      </c>
      <c r="T65" s="3">
        <f ca="1" t="shared" si="42"/>
        <v>3.04810941955885</v>
      </c>
      <c r="U65" s="3">
        <f ca="1" t="shared" si="44"/>
        <v>3.07152023009686</v>
      </c>
      <c r="V65" s="3" t="e">
        <f ca="1" t="shared" si="18"/>
        <v>#VALUE!</v>
      </c>
      <c r="W65" s="3" t="e">
        <f ca="1" t="shared" si="19"/>
        <v>#DIV/0!</v>
      </c>
      <c r="X65" s="3" t="e">
        <f ca="1" t="shared" si="20"/>
        <v>#DIV/0!</v>
      </c>
      <c r="Y65" s="3" t="e">
        <f ca="1" t="shared" si="21"/>
        <v>#DIV/0!</v>
      </c>
      <c r="Z65" s="3" t="e">
        <f ca="1" t="shared" si="22"/>
        <v>#DIV/0!</v>
      </c>
      <c r="AA65" s="3" t="e">
        <f ca="1" t="shared" si="23"/>
        <v>#DIV/0!</v>
      </c>
      <c r="AB65" s="3" t="e">
        <f ca="1" t="shared" si="24"/>
        <v>#DIV/0!</v>
      </c>
      <c r="AC65" s="3" t="e">
        <f ca="1" t="shared" si="25"/>
        <v>#DIV/0!</v>
      </c>
      <c r="AE65" s="34" t="str">
        <f ca="1">VLOOKUP($C65,'Default drvr and elast'!$A$4:$C$49,MATCH(VLOOKUP(A65,Classification!$B$4:$D$99,2,FALSE),'Default drvr and elast'!$A$3:$C$3,0),FALSE)</f>
        <v>GDP</v>
      </c>
      <c r="AF65" s="4"/>
      <c r="AG65" s="6">
        <f ca="1">IF($AF65="",SUMIFS('Growth rates'!D$4:D$922,'Growth rates'!$B$4:$B$922,Demands_tra!$A65,'Growth rates'!$C$4:$C$922,$AE65),SUMIFS('Growth rates'!D$4:D$922,'Growth rates'!$B$4:$B$922,Demands_tra!$A65,'Growth rates'!$C$4:$C$922,$AF65))</f>
        <v>1</v>
      </c>
      <c r="AH65" s="6">
        <f ca="1">IF($AF65="",SUMIFS('Growth rates'!E$4:E$922,'Growth rates'!$B$4:$B$922,Demands_tra!$A65,'Growth rates'!$C$4:$C$922,$AE65),SUMIFS('Growth rates'!E$4:E$922,'Growth rates'!$B$4:$B$922,Demands_tra!$A65,'Growth rates'!$C$4:$C$922,$AF65))</f>
        <v>1.00809088662721</v>
      </c>
      <c r="AI65" s="6">
        <f ca="1">IF($AF65="",SUMIFS('Growth rates'!F$4:F$922,'Growth rates'!$B$4:$B$922,Demands_tra!$A65,'Growth rates'!$C$4:$C$922,$AE65),SUMIFS('Growth rates'!F$4:F$922,'Growth rates'!$B$4:$B$922,Demands_tra!$A65,'Growth rates'!$C$4:$C$922,$AF65))</f>
        <v>1.14400338979557</v>
      </c>
      <c r="AJ65" s="6">
        <f ca="1">IF($AF65="",SUMIFS('Growth rates'!G$4:G$922,'Growth rates'!$B$4:$B$922,Demands_tra!$A65,'Growth rates'!$C$4:$C$922,$AE65),SUMIFS('Growth rates'!G$4:G$922,'Growth rates'!$B$4:$B$922,Demands_tra!$A65,'Growth rates'!$C$4:$C$922,$AF65))</f>
        <v>1.25050759781859</v>
      </c>
      <c r="AK65" s="6">
        <f ca="1">IF($AF65="",SUMIFS('Growth rates'!H$4:H$922,'Growth rates'!$B$4:$B$922,Demands_tra!$A65,'Growth rates'!$C$4:$C$922,$AE65),SUMIFS('Growth rates'!H$4:H$922,'Growth rates'!$B$4:$B$922,Demands_tra!$A65,'Growth rates'!$C$4:$C$922,$AF65))</f>
        <v>1.33772956440188</v>
      </c>
      <c r="AL65" s="6">
        <f ca="1">IF($AF65="",SUMIFS('Growth rates'!I$4:I$922,'Growth rates'!$B$4:$B$922,Demands_tra!$A65,'Growth rates'!$C$4:$C$922,$AE65),SUMIFS('Growth rates'!I$4:I$922,'Growth rates'!$B$4:$B$922,Demands_tra!$A65,'Growth rates'!$C$4:$C$922,$AF65))</f>
        <v>1.41833893109734</v>
      </c>
      <c r="AM65" s="6">
        <f ca="1">IF($AF65="",SUMIFS('Growth rates'!J$4:J$922,'Growth rates'!$B$4:$B$922,Demands_tra!$A65,'Growth rates'!$C$4:$C$922,$AE65),SUMIFS('Growth rates'!J$4:J$922,'Growth rates'!$B$4:$B$922,Demands_tra!$A65,'Growth rates'!$C$4:$C$922,$AF65))</f>
        <v>1.49432278315945</v>
      </c>
      <c r="AN65" s="6">
        <f ca="1">IF($AF65="",SUMIFS('Growth rates'!K$4:K$922,'Growth rates'!$B$4:$B$922,Demands_tra!$A65,'Growth rates'!$C$4:$C$922,$AE65),SUMIFS('Growth rates'!K$4:K$922,'Growth rates'!$B$4:$B$922,Demands_tra!$A65,'Growth rates'!$C$4:$C$922,$AF65))</f>
        <v>1.56678818974415</v>
      </c>
      <c r="AO65" s="6">
        <f ca="1">IF($AF65="",SUMIFS('Growth rates'!L$4:L$922,'Growth rates'!$B$4:$B$922,Demands_tra!$A65,'Growth rates'!$C$4:$C$922,$AE65),SUMIFS('Growth rates'!L$4:L$922,'Growth rates'!$B$4:$B$922,Demands_tra!$A65,'Growth rates'!$C$4:$C$922,$AF65))</f>
        <v>1.63621947674348</v>
      </c>
      <c r="AP65" s="6">
        <f ca="1">IF($AF65="",SUMIFS('Growth rates'!M$4:M$922,'Growth rates'!$B$4:$B$922,Demands_tra!$A65,'Growth rates'!$C$4:$C$922,$AE65),SUMIFS('Growth rates'!M$4:M$922,'Growth rates'!$B$4:$B$922,Demands_tra!$A65,'Growth rates'!$C$4:$C$922,$AF65))</f>
        <v>1.70585717561322</v>
      </c>
      <c r="AQ65" s="6">
        <f ca="1">IF($AF65="",SUMIFS('Growth rates'!N$4:N$922,'Growth rates'!$B$4:$B$922,Demands_tra!$A65,'Growth rates'!$C$4:$C$922,$AE65),SUMIFS('Growth rates'!N$4:N$922,'Growth rates'!$B$4:$B$922,Demands_tra!$A65,'Growth rates'!$C$4:$C$922,$AF65))</f>
        <v>1.77645880442683</v>
      </c>
      <c r="AR65" s="6">
        <f ca="1">IF($AF65="",SUMIFS('Growth rates'!O$4:O$922,'Growth rates'!$B$4:$B$922,Demands_tra!$A65,'Growth rates'!$C$4:$C$922,$AE65),SUMIFS('Growth rates'!O$4:O$922,'Growth rates'!$B$4:$B$922,Demands_tra!$A65,'Growth rates'!$C$4:$C$922,$AF65))</f>
        <v>1.84470086225119</v>
      </c>
      <c r="AS65" s="6">
        <f ca="1">IF($AF65="",SUMIFS('Growth rates'!P$4:P$922,'Growth rates'!$B$4:$B$922,Demands_tra!$A65,'Growth rates'!$C$4:$C$922,$AE65),SUMIFS('Growth rates'!P$4:P$922,'Growth rates'!$B$4:$B$922,Demands_tra!$A65,'Growth rates'!$C$4:$C$922,$AF65))</f>
        <v>1.90940288904307</v>
      </c>
      <c r="AT65" s="6">
        <f ca="1">IF($AF65="",SUMIFS('Growth rates'!Q$4:Q$922,'Growth rates'!$B$4:$B$922,Demands_tra!$A65,'Growth rates'!$C$4:$C$922,$AE65),SUMIFS('Growth rates'!Q$4:Q$922,'Growth rates'!$B$4:$B$922,Demands_tra!$A65,'Growth rates'!$C$4:$C$922,$AF65))</f>
        <v>1.96812166978731</v>
      </c>
      <c r="AU65" s="6">
        <f ca="1">IF($AF65="",SUMIFS('Growth rates'!R$4:R$922,'Growth rates'!$B$4:$B$922,Demands_tra!$A65,'Growth rates'!$C$4:$C$922,$AE65),SUMIFS('Growth rates'!R$4:R$922,'Growth rates'!$B$4:$B$922,Demands_tra!$A65,'Growth rates'!$C$4:$C$922,$AF65))</f>
        <v>2.01904873969769</v>
      </c>
      <c r="AV65" s="6">
        <f ca="1">IF($AF65="",SUMIFS('Growth rates'!S$4:S$922,'Growth rates'!$B$4:$B$922,Demands_tra!$A65,'Growth rates'!$C$4:$C$922,$AE65),SUMIFS('Growth rates'!S$4:S$922,'Growth rates'!$B$4:$B$922,Demands_tra!$A65,'Growth rates'!$C$4:$C$922,$AF65))</f>
        <v>2.06183130985843</v>
      </c>
      <c r="AW65" s="6">
        <f ca="1">IF($AF65="",SUMIFS('Growth rates'!T$4:T$922,'Growth rates'!$B$4:$B$922,Demands_tra!$A65,'Growth rates'!$C$4:$C$922,$AE65),SUMIFS('Growth rates'!T$4:T$922,'Growth rates'!$B$4:$B$922,Demands_tra!$A65,'Growth rates'!$C$4:$C$922,$AF65))</f>
        <v>2.09672570873607</v>
      </c>
      <c r="AX65" s="6">
        <f ca="1">IF($AF65="",SUMIFS('Growth rates'!U$4:U$922,'Growth rates'!$B$4:$B$922,Demands_tra!$A65,'Growth rates'!$C$4:$C$922,$AE65),SUMIFS('Growth rates'!U$4:U$922,'Growth rates'!$B$4:$B$922,Demands_tra!$A65,'Growth rates'!$C$4:$C$922,$AF65))</f>
        <v>2.12356532282736</v>
      </c>
      <c r="AY65" s="6">
        <f ca="1">IF($AF65="",SUMIFS('Growth rates'!V$4:V$922,'Growth rates'!$B$4:$B$922,Demands_tra!$A65,'Growth rates'!$C$4:$C$922,$AE65),SUMIFS('Growth rates'!V$4:V$922,'Growth rates'!$B$4:$B$922,Demands_tra!$A65,'Growth rates'!$C$4:$C$922,$AF65))</f>
        <v>0</v>
      </c>
      <c r="AZ65" s="6">
        <f ca="1">IF($AF65="",SUMIFS('Growth rates'!W$4:W$922,'Growth rates'!$B$4:$B$922,Demands_tra!$A65,'Growth rates'!$C$4:$C$922,$AE65),SUMIFS('Growth rates'!W$4:W$922,'Growth rates'!$B$4:$B$922,Demands_tra!$A65,'Growth rates'!$C$4:$C$922,$AF65))</f>
        <v>0</v>
      </c>
      <c r="BA65" s="6">
        <f ca="1">IF($AF65="",SUMIFS('Growth rates'!X$4:X$922,'Growth rates'!$B$4:$B$922,Demands_tra!$A65,'Growth rates'!$C$4:$C$922,$AE65),SUMIFS('Growth rates'!X$4:X$922,'Growth rates'!$B$4:$B$922,Demands_tra!$A65,'Growth rates'!$C$4:$C$922,$AF65))</f>
        <v>0</v>
      </c>
      <c r="BB65" s="6">
        <f ca="1">IF($AF65="",SUMIFS('Growth rates'!Y$4:Y$922,'Growth rates'!$B$4:$B$922,Demands_tra!$A65,'Growth rates'!$C$4:$C$922,$AE65),SUMIFS('Growth rates'!Y$4:Y$922,'Growth rates'!$B$4:$B$922,Demands_tra!$A65,'Growth rates'!$C$4:$C$922,$AF65))</f>
        <v>0</v>
      </c>
      <c r="BC65" s="6">
        <f ca="1">IF($AF65="",SUMIFS('Growth rates'!Z$4:Z$922,'Growth rates'!$B$4:$B$922,Demands_tra!$A65,'Growth rates'!$C$4:$C$922,$AE65),SUMIFS('Growth rates'!Z$4:Z$922,'Growth rates'!$B$4:$B$922,Demands_tra!$A65,'Growth rates'!$C$4:$C$922,$AF65))</f>
        <v>0</v>
      </c>
      <c r="BD65" s="6">
        <f ca="1">IF($AF65="",SUMIFS('Growth rates'!AA$4:AA$922,'Growth rates'!$B$4:$B$922,Demands_tra!$A65,'Growth rates'!$C$4:$C$922,$AE65),SUMIFS('Growth rates'!AA$4:AA$922,'Growth rates'!$B$4:$B$922,Demands_tra!$A65,'Growth rates'!$C$4:$C$922,$AF65))</f>
        <v>0</v>
      </c>
      <c r="BE65" s="6">
        <f ca="1">IF($AF65="",SUMIFS('Growth rates'!AB$4:AB$922,'Growth rates'!$B$4:$B$922,Demands_tra!$A65,'Growth rates'!$C$4:$C$922,$AE65),SUMIFS('Growth rates'!AB$4:AB$922,'Growth rates'!$B$4:$B$922,Demands_tra!$A65,'Growth rates'!$C$4:$C$922,$AF65))</f>
        <v>0</v>
      </c>
      <c r="BF65" s="6">
        <f ca="1">IF($AF65="",SUMIFS('Growth rates'!AC$4:AC$922,'Growth rates'!$B$4:$B$922,Demands_tra!$A65,'Growth rates'!$C$4:$C$922,$AE65),SUMIFS('Growth rates'!AC$4:AC$922,'Growth rates'!$B$4:$B$922,Demands_tra!$A65,'Growth rates'!$C$4:$C$922,$AF65))</f>
        <v>0</v>
      </c>
      <c r="BH65" t="str">
        <f ca="1">VLOOKUP($C65,'Default drvr and elast'!$A$4:$F$49,MATCH(VLOOKUP(A65,Classification!$B$4:$D$42,3,FALSE),'Default drvr and elast'!$D$3:$F$3,0)+3,FALSE)</f>
        <v>Med2</v>
      </c>
      <c r="BJ65" s="6">
        <f ca="1">IF($BI65="",SUMIF(Elasticities!$B$5:$B$52,Demands_tra!$BH65,Elasticities!C$5:C$52),SUMIF(Elasticities!$B$5:$B$52,Demands_tra!$BI65,Elasticities!C$5:C$52))</f>
        <v>0.799999999999989</v>
      </c>
      <c r="BK65" s="6">
        <f ca="1">IF($BI65="",SUMIF(Elasticities!$B$5:$B$52,Demands_tra!$BH65,Elasticities!D$5:D$52),SUMIF(Elasticities!$B$5:$B$52,Demands_tra!$BI65,Elasticities!D$5:D$52))</f>
        <v>0.797560975609746</v>
      </c>
      <c r="BL65" s="6">
        <f ca="1">IF($BI65="",SUMIF(Elasticities!$B$5:$B$52,Demands_tra!$BH65,Elasticities!E$5:E$52),SUMIF(Elasticities!$B$5:$B$52,Demands_tra!$BI65,Elasticities!E$5:E$52))</f>
        <v>0.785365853658527</v>
      </c>
      <c r="BM65" s="6">
        <f ca="1">IF($BI65="",SUMIF(Elasticities!$B$5:$B$52,Demands_tra!$BH65,Elasticities!F$5:F$52),SUMIF(Elasticities!$B$5:$B$52,Demands_tra!$BI65,Elasticities!F$5:F$52))</f>
        <v>0.773170731707307</v>
      </c>
      <c r="BN65" s="6">
        <f ca="1">IF($BI65="",SUMIF(Elasticities!$B$5:$B$52,Demands_tra!$BH65,Elasticities!G$5:G$52),SUMIF(Elasticities!$B$5:$B$52,Demands_tra!$BI65,Elasticities!G$5:G$52))</f>
        <v>0.760975609756088</v>
      </c>
      <c r="BO65" s="6">
        <f ca="1">IF($BI65="",SUMIF(Elasticities!$B$5:$B$52,Demands_tra!$BH65,Elasticities!H$5:H$52),SUMIF(Elasticities!$B$5:$B$52,Demands_tra!$BI65,Elasticities!H$5:H$52))</f>
        <v>0.748780487804868</v>
      </c>
      <c r="BP65" s="6">
        <f ca="1">IF($BI65="",SUMIF(Elasticities!$B$5:$B$52,Demands_tra!$BH65,Elasticities!I$5:I$52),SUMIF(Elasticities!$B$5:$B$52,Demands_tra!$BI65,Elasticities!I$5:I$52))</f>
        <v>0.736585365853649</v>
      </c>
      <c r="BQ65" s="6">
        <f ca="1">IF($BI65="",SUMIF(Elasticities!$B$5:$B$52,Demands_tra!$BH65,Elasticities!J$5:J$52),SUMIF(Elasticities!$B$5:$B$52,Demands_tra!$BI65,Elasticities!J$5:J$52))</f>
        <v>0.724390243902429</v>
      </c>
      <c r="BR65" s="6">
        <f ca="1">IF($BI65="",SUMIF(Elasticities!$B$5:$B$52,Demands_tra!$BH65,Elasticities!K$5:K$52),SUMIF(Elasticities!$B$5:$B$52,Demands_tra!$BI65,Elasticities!K$5:K$52))</f>
        <v>0.71219512195121</v>
      </c>
      <c r="BS65" s="6">
        <f ca="1">IF($BI65="",SUMIF(Elasticities!$B$5:$B$52,Demands_tra!$BH65,Elasticities!L$5:L$52),SUMIF(Elasticities!$B$5:$B$52,Demands_tra!$BI65,Elasticities!L$5:L$52))</f>
        <v>0.699999999999997</v>
      </c>
      <c r="BT65" s="6">
        <f ca="1">IF($BI65="",SUMIF(Elasticities!$B$5:$B$52,Demands_tra!$BH65,Elasticities!M$5:M$52),SUMIF(Elasticities!$B$5:$B$52,Demands_tra!$BI65,Elasticities!M$5:M$52))</f>
        <v>0.687499999999996</v>
      </c>
      <c r="BU65" s="6">
        <f ca="1">IF($BI65="",SUMIF(Elasticities!$B$5:$B$52,Demands_tra!$BH65,Elasticities!N$5:N$52),SUMIF(Elasticities!$B$5:$B$52,Demands_tra!$BI65,Elasticities!N$5:N$52))</f>
        <v>0.674999999999996</v>
      </c>
      <c r="BV65" s="6">
        <f ca="1">IF($BI65="",SUMIF(Elasticities!$B$5:$B$52,Demands_tra!$BH65,Elasticities!O$5:O$52),SUMIF(Elasticities!$B$5:$B$52,Demands_tra!$BI65,Elasticities!O$5:O$52))</f>
        <v>0.662499999999996</v>
      </c>
      <c r="BW65" s="6">
        <f ca="1">IF($BI65="",SUMIF(Elasticities!$B$5:$B$52,Demands_tra!$BH65,Elasticities!P$5:P$52),SUMIF(Elasticities!$B$5:$B$52,Demands_tra!$BI65,Elasticities!P$5:P$52))</f>
        <v>0.649999999999997</v>
      </c>
      <c r="BX65" s="6">
        <f ca="1">IF($BI65="",SUMIF(Elasticities!$B$5:$B$52,Demands_tra!$BH65,Elasticities!Q$5:Q$52),SUMIF(Elasticities!$B$5:$B$52,Demands_tra!$BI65,Elasticities!Q$5:Q$52))</f>
        <v>0.637499999999997</v>
      </c>
      <c r="BY65" s="6">
        <f ca="1">IF($BI65="",SUMIF(Elasticities!$B$5:$B$52,Demands_tra!$BH65,Elasticities!R$5:R$52),SUMIF(Elasticities!$B$5:$B$52,Demands_tra!$BI65,Elasticities!R$5:R$52))</f>
        <v>0.624999999999996</v>
      </c>
      <c r="BZ65" s="6">
        <f ca="1">IF($BI65="",SUMIF(Elasticities!$B$5:$B$52,Demands_tra!$BH65,Elasticities!S$5:S$52),SUMIF(Elasticities!$B$5:$B$52,Demands_tra!$BI65,Elasticities!S$5:S$52))</f>
        <v>0.612499999999996</v>
      </c>
      <c r="CA65" s="6">
        <f ca="1">IF($BI65="",SUMIF(Elasticities!$B$5:$B$52,Demands_tra!$BH65,Elasticities!T$5:T$52),SUMIF(Elasticities!$B$5:$B$52,Demands_tra!$BI65,Elasticities!T$5:T$52))</f>
        <v>0.599999999999996</v>
      </c>
      <c r="CB65" s="6" t="e">
        <f ca="1">IF($BI65="",SUMIF(Elasticities!$B$5:$B$52,Demands_tra!$BH65,Elasticities!U$5:U$52),SUMIF(Elasticities!$B$5:$B$52,Demands_tra!$BI65,Elasticities!U$5:U$52))</f>
        <v>#VALUE!</v>
      </c>
      <c r="CC65" s="6" t="e">
        <f ca="1">IF($BI65="",SUMIF(Elasticities!$B$5:$B$52,Demands_tra!$BH65,Elasticities!V$5:V$52),SUMIF(Elasticities!$B$5:$B$52,Demands_tra!$BI65,Elasticities!V$5:V$52))</f>
        <v>#VALUE!</v>
      </c>
      <c r="CD65" s="6" t="e">
        <f ca="1">IF($BI65="",SUMIF(Elasticities!$B$5:$B$52,Demands_tra!$BH65,Elasticities!W$5:W$52),SUMIF(Elasticities!$B$5:$B$52,Demands_tra!$BI65,Elasticities!W$5:W$52))</f>
        <v>#VALUE!</v>
      </c>
      <c r="CE65" s="6" t="e">
        <f ca="1">IF($BI65="",SUMIF(Elasticities!$B$5:$B$52,Demands_tra!$BH65,Elasticities!X$5:X$52),SUMIF(Elasticities!$B$5:$B$52,Demands_tra!$BI65,Elasticities!X$5:X$52))</f>
        <v>#VALUE!</v>
      </c>
      <c r="CF65" s="6" t="e">
        <f ca="1">IF($BI65="",SUMIF(Elasticities!$B$5:$B$52,Demands_tra!$BH65,Elasticities!Y$5:Y$52),SUMIF(Elasticities!$B$5:$B$52,Demands_tra!$BI65,Elasticities!Y$5:Y$52))</f>
        <v>#VALUE!</v>
      </c>
      <c r="CG65" s="6" t="e">
        <f ca="1">IF($BI65="",SUMIF(Elasticities!$B$5:$B$52,Demands_tra!$BH65,Elasticities!Z$5:Z$52),SUMIF(Elasticities!$B$5:$B$52,Demands_tra!$BI65,Elasticities!Z$5:Z$52))</f>
        <v>#VALUE!</v>
      </c>
      <c r="CH65" s="6" t="e">
        <f ca="1">IF($BI65="",SUMIF(Elasticities!$B$5:$B$52,Demands_tra!$BH65,Elasticities!AA$5:AA$52),SUMIF(Elasticities!$B$5:$B$52,Demands_tra!$BI65,Elasticities!AA$5:AA$52))</f>
        <v>#VALUE!</v>
      </c>
      <c r="CI65" s="6" t="e">
        <f ca="1">IF($BI65="",SUMIF(Elasticities!$B$5:$B$52,Demands_tra!$BH65,Elasticities!AB$5:AB$52),SUMIF(Elasticities!$B$5:$B$52,Demands_tra!$BI65,Elasticities!AB$5:AB$52))</f>
        <v>#VALUE!</v>
      </c>
    </row>
    <row r="66" spans="1:87">
      <c r="A66" t="str">
        <f>IF(BYDem_tra!B65="","\I:",BYDem_tra!B65)</f>
        <v>BeNeLux</v>
      </c>
      <c r="B66" t="str">
        <f>BYDem_tra!E65</f>
        <v>TTP</v>
      </c>
      <c r="C66" t="str">
        <f t="shared" si="43"/>
        <v>TTP</v>
      </c>
      <c r="D66" s="3">
        <f>SUMIFS(BYDem_tra!$M$2:$M$2000,BYDem_tra!$B$2:$B$2000,Demands_tra!$A66,BYDem_tra!$E$2:$E$2000,Demands_tra!$B66)</f>
        <v>12.35651414436</v>
      </c>
      <c r="E66" s="3">
        <f ca="1" t="shared" si="27"/>
        <v>12.3807603168203</v>
      </c>
      <c r="F66" s="3">
        <f ca="1" t="shared" si="28"/>
        <v>12.5000781856963</v>
      </c>
      <c r="G66" s="3">
        <f ca="1" t="shared" si="29"/>
        <v>12.5881051984527</v>
      </c>
      <c r="H66" s="3">
        <f ca="1" t="shared" si="30"/>
        <v>12.6644810306856</v>
      </c>
      <c r="I66" s="3">
        <f ca="1" t="shared" si="31"/>
        <v>12.7260322944271</v>
      </c>
      <c r="J66" s="3">
        <f ca="1" t="shared" si="32"/>
        <v>12.7757924661587</v>
      </c>
      <c r="K66" s="3">
        <f ca="1" t="shared" si="33"/>
        <v>12.8232854254518</v>
      </c>
      <c r="L66" s="3">
        <f ca="1" t="shared" si="34"/>
        <v>12.8524395786892</v>
      </c>
      <c r="M66" s="3">
        <f ca="1" t="shared" si="35"/>
        <v>12.8743176630375</v>
      </c>
      <c r="N66" s="3">
        <f ca="1" t="shared" si="36"/>
        <v>12.8933707681294</v>
      </c>
      <c r="O66" s="3">
        <f ca="1" t="shared" si="37"/>
        <v>12.9175785903069</v>
      </c>
      <c r="P66" s="3">
        <f ca="1" t="shared" si="38"/>
        <v>12.9436948871249</v>
      </c>
      <c r="Q66" s="3">
        <f ca="1" t="shared" si="39"/>
        <v>12.9591133718418</v>
      </c>
      <c r="R66" s="3">
        <f ca="1" t="shared" si="40"/>
        <v>12.9532420610463</v>
      </c>
      <c r="S66" s="3">
        <f ca="1" t="shared" si="41"/>
        <v>12.925628788048</v>
      </c>
      <c r="T66" s="3">
        <f ca="1" t="shared" si="42"/>
        <v>12.8822097243999</v>
      </c>
      <c r="U66" s="3">
        <f ca="1" t="shared" si="44"/>
        <v>12.828033432102</v>
      </c>
      <c r="V66" s="3" t="e">
        <f ca="1" t="shared" si="18"/>
        <v>#VALUE!</v>
      </c>
      <c r="W66" s="3" t="e">
        <f ca="1" t="shared" si="19"/>
        <v>#DIV/0!</v>
      </c>
      <c r="X66" s="3" t="e">
        <f ca="1" t="shared" si="20"/>
        <v>#DIV/0!</v>
      </c>
      <c r="Y66" s="3" t="e">
        <f ca="1" t="shared" si="21"/>
        <v>#DIV/0!</v>
      </c>
      <c r="Z66" s="3" t="e">
        <f ca="1" t="shared" si="22"/>
        <v>#DIV/0!</v>
      </c>
      <c r="AA66" s="3" t="e">
        <f ca="1" t="shared" si="23"/>
        <v>#DIV/0!</v>
      </c>
      <c r="AB66" s="3" t="e">
        <f ca="1" t="shared" si="24"/>
        <v>#DIV/0!</v>
      </c>
      <c r="AC66" s="3" t="e">
        <f ca="1" t="shared" si="25"/>
        <v>#DIV/0!</v>
      </c>
      <c r="AE66" s="34" t="str">
        <f ca="1">VLOOKUP($C66,'Default drvr and elast'!$A$4:$C$49,MATCH(VLOOKUP(A66,Classification!$B$4:$D$99,2,FALSE),'Default drvr and elast'!$A$3:$C$3,0),FALSE)</f>
        <v>POP</v>
      </c>
      <c r="AF66" s="4"/>
      <c r="AG66" s="6">
        <f ca="1">IF($AF66="",SUMIFS('Growth rates'!D$4:D$922,'Growth rates'!$B$4:$B$922,Demands_tra!$A66,'Growth rates'!$C$4:$C$922,$AE66),SUMIFS('Growth rates'!D$4:D$922,'Growth rates'!$B$4:$B$922,Demands_tra!$A66,'Growth rates'!$C$4:$C$922,$AF66))</f>
        <v>1</v>
      </c>
      <c r="AH66" s="6">
        <f ca="1">IF($AF66="",SUMIFS('Growth rates'!E$4:E$922,'Growth rates'!$B$4:$B$922,Demands_tra!$A66,'Growth rates'!$C$4:$C$922,$AE66),SUMIFS('Growth rates'!E$4:E$922,'Growth rates'!$B$4:$B$922,Demands_tra!$A66,'Growth rates'!$C$4:$C$922,$AF66))</f>
        <v>1.00246027312928</v>
      </c>
      <c r="AI66" s="6">
        <f ca="1">IF($AF66="",SUMIFS('Growth rates'!F$4:F$922,'Growth rates'!$B$4:$B$922,Demands_tra!$A66,'Growth rates'!$C$4:$C$922,$AE66),SUMIFS('Growth rates'!F$4:F$922,'Growth rates'!$B$4:$B$922,Demands_tra!$A66,'Growth rates'!$C$4:$C$922,$AF66))</f>
        <v>1.01476163877566</v>
      </c>
      <c r="AJ66" s="6">
        <f ca="1">IF($AF66="",SUMIFS('Growth rates'!G$4:G$922,'Growth rates'!$B$4:$B$922,Demands_tra!$A66,'Growth rates'!$C$4:$C$922,$AE66),SUMIFS('Growth rates'!G$4:G$922,'Growth rates'!$B$4:$B$922,Demands_tra!$A66,'Growth rates'!$C$4:$C$922,$AF66))</f>
        <v>1.02400419008678</v>
      </c>
      <c r="AK66" s="6">
        <f ca="1">IF($AF66="",SUMIFS('Growth rates'!H$4:H$922,'Growth rates'!$B$4:$B$922,Demands_tra!$A66,'Growth rates'!$C$4:$C$922,$AE66),SUMIFS('Growth rates'!H$4:H$922,'Growth rates'!$B$4:$B$922,Demands_tra!$A66,'Growth rates'!$C$4:$C$922,$AF66))</f>
        <v>1.03216863359442</v>
      </c>
      <c r="AL66" s="6">
        <f ca="1">IF($AF66="",SUMIFS('Growth rates'!I$4:I$922,'Growth rates'!$B$4:$B$922,Demands_tra!$A66,'Growth rates'!$C$4:$C$922,$AE66),SUMIFS('Growth rates'!I$4:I$922,'Growth rates'!$B$4:$B$922,Demands_tra!$A66,'Growth rates'!$C$4:$C$922,$AF66))</f>
        <v>1.03886818486006</v>
      </c>
      <c r="AM66" s="6">
        <f ca="1">IF($AF66="",SUMIFS('Growth rates'!J$4:J$922,'Growth rates'!$B$4:$B$922,Demands_tra!$A66,'Growth rates'!$C$4:$C$922,$AE66),SUMIFS('Growth rates'!J$4:J$922,'Growth rates'!$B$4:$B$922,Demands_tra!$A66,'Growth rates'!$C$4:$C$922,$AF66))</f>
        <v>1.04438293968798</v>
      </c>
      <c r="AN66" s="6">
        <f ca="1">IF($AF66="",SUMIFS('Growth rates'!K$4:K$922,'Growth rates'!$B$4:$B$922,Demands_tra!$A66,'Growth rates'!$C$4:$C$922,$AE66),SUMIFS('Growth rates'!K$4:K$922,'Growth rates'!$B$4:$B$922,Demands_tra!$A66,'Growth rates'!$C$4:$C$922,$AF66))</f>
        <v>1.04974249255609</v>
      </c>
      <c r="AO66" s="6">
        <f ca="1">IF($AF66="",SUMIFS('Growth rates'!L$4:L$922,'Growth rates'!$B$4:$B$922,Demands_tra!$A66,'Growth rates'!$C$4:$C$922,$AE66),SUMIFS('Growth rates'!L$4:L$922,'Growth rates'!$B$4:$B$922,Demands_tra!$A66,'Growth rates'!$C$4:$C$922,$AF66))</f>
        <v>1.05309357340416</v>
      </c>
      <c r="AP66" s="6">
        <f ca="1">IF($AF66="",SUMIFS('Growth rates'!M$4:M$922,'Growth rates'!$B$4:$B$922,Demands_tra!$A66,'Growth rates'!$C$4:$C$922,$AE66),SUMIFS('Growth rates'!M$4:M$922,'Growth rates'!$B$4:$B$922,Demands_tra!$A66,'Growth rates'!$C$4:$C$922,$AF66))</f>
        <v>1.05565447354461</v>
      </c>
      <c r="AQ66" s="6">
        <f ca="1">IF($AF66="",SUMIFS('Growth rates'!N$4:N$922,'Growth rates'!$B$4:$B$922,Demands_tra!$A66,'Growth rates'!$C$4:$C$922,$AE66),SUMIFS('Growth rates'!N$4:N$922,'Growth rates'!$B$4:$B$922,Demands_tra!$A66,'Growth rates'!$C$4:$C$922,$AF66))</f>
        <v>1.0579269041621</v>
      </c>
      <c r="AR66" s="6">
        <f ca="1">IF($AF66="",SUMIFS('Growth rates'!O$4:O$922,'Growth rates'!$B$4:$B$922,Demands_tra!$A66,'Growth rates'!$C$4:$C$922,$AE66),SUMIFS('Growth rates'!O$4:O$922,'Growth rates'!$B$4:$B$922,Demands_tra!$A66,'Growth rates'!$C$4:$C$922,$AF66))</f>
        <v>1.06086957129022</v>
      </c>
      <c r="AS66" s="6">
        <f ca="1">IF($AF66="",SUMIFS('Growth rates'!P$4:P$922,'Growth rates'!$B$4:$B$922,Demands_tra!$A66,'Growth rates'!$C$4:$C$922,$AE66),SUMIFS('Growth rates'!P$4:P$922,'Growth rates'!$B$4:$B$922,Demands_tra!$A66,'Growth rates'!$C$4:$C$922,$AF66))</f>
        <v>1.06410704755827</v>
      </c>
      <c r="AT66" s="6">
        <f ca="1">IF($AF66="",SUMIFS('Growth rates'!Q$4:Q$922,'Growth rates'!$B$4:$B$922,Demands_tra!$A66,'Growth rates'!$C$4:$C$922,$AE66),SUMIFS('Growth rates'!Q$4:Q$922,'Growth rates'!$B$4:$B$922,Demands_tra!$A66,'Growth rates'!$C$4:$C$922,$AF66))</f>
        <v>1.06605714085946</v>
      </c>
      <c r="AU66" s="6">
        <f ca="1">IF($AF66="",SUMIFS('Growth rates'!R$4:R$922,'Growth rates'!$B$4:$B$922,Demands_tra!$A66,'Growth rates'!$C$4:$C$922,$AE66),SUMIFS('Growth rates'!R$4:R$922,'Growth rates'!$B$4:$B$922,Demands_tra!$A66,'Growth rates'!$C$4:$C$922,$AF66))</f>
        <v>1.06529950577906</v>
      </c>
      <c r="AV66" s="6">
        <f ca="1">IF($AF66="",SUMIFS('Growth rates'!S$4:S$922,'Growth rates'!$B$4:$B$922,Demands_tra!$A66,'Growth rates'!$C$4:$C$922,$AE66),SUMIFS('Growth rates'!S$4:S$922,'Growth rates'!$B$4:$B$922,Demands_tra!$A66,'Growth rates'!$C$4:$C$922,$AF66))</f>
        <v>1.06166595600804</v>
      </c>
      <c r="AW66" s="6">
        <f ca="1">IF($AF66="",SUMIFS('Growth rates'!T$4:T$922,'Growth rates'!$B$4:$B$922,Demands_tra!$A66,'Growth rates'!$C$4:$C$922,$AE66),SUMIFS('Growth rates'!T$4:T$922,'Growth rates'!$B$4:$B$922,Demands_tra!$A66,'Growth rates'!$C$4:$C$922,$AF66))</f>
        <v>1.05584344159268</v>
      </c>
      <c r="AX66" s="6">
        <f ca="1">IF($AF66="",SUMIFS('Growth rates'!U$4:U$922,'Growth rates'!$B$4:$B$922,Demands_tra!$A66,'Growth rates'!$C$4:$C$922,$AE66),SUMIFS('Growth rates'!U$4:U$922,'Growth rates'!$B$4:$B$922,Demands_tra!$A66,'Growth rates'!$C$4:$C$922,$AF66))</f>
        <v>1.04844283717563</v>
      </c>
      <c r="AY66" s="6">
        <f ca="1">IF($AF66="",SUMIFS('Growth rates'!V$4:V$922,'Growth rates'!$B$4:$B$922,Demands_tra!$A66,'Growth rates'!$C$4:$C$922,$AE66),SUMIFS('Growth rates'!V$4:V$922,'Growth rates'!$B$4:$B$922,Demands_tra!$A66,'Growth rates'!$C$4:$C$922,$AF66))</f>
        <v>0</v>
      </c>
      <c r="AZ66" s="6">
        <f ca="1">IF($AF66="",SUMIFS('Growth rates'!W$4:W$922,'Growth rates'!$B$4:$B$922,Demands_tra!$A66,'Growth rates'!$C$4:$C$922,$AE66),SUMIFS('Growth rates'!W$4:W$922,'Growth rates'!$B$4:$B$922,Demands_tra!$A66,'Growth rates'!$C$4:$C$922,$AF66))</f>
        <v>0</v>
      </c>
      <c r="BA66" s="6">
        <f ca="1">IF($AF66="",SUMIFS('Growth rates'!X$4:X$922,'Growth rates'!$B$4:$B$922,Demands_tra!$A66,'Growth rates'!$C$4:$C$922,$AE66),SUMIFS('Growth rates'!X$4:X$922,'Growth rates'!$B$4:$B$922,Demands_tra!$A66,'Growth rates'!$C$4:$C$922,$AF66))</f>
        <v>0</v>
      </c>
      <c r="BB66" s="6">
        <f ca="1">IF($AF66="",SUMIFS('Growth rates'!Y$4:Y$922,'Growth rates'!$B$4:$B$922,Demands_tra!$A66,'Growth rates'!$C$4:$C$922,$AE66),SUMIFS('Growth rates'!Y$4:Y$922,'Growth rates'!$B$4:$B$922,Demands_tra!$A66,'Growth rates'!$C$4:$C$922,$AF66))</f>
        <v>0</v>
      </c>
      <c r="BC66" s="6">
        <f ca="1">IF($AF66="",SUMIFS('Growth rates'!Z$4:Z$922,'Growth rates'!$B$4:$B$922,Demands_tra!$A66,'Growth rates'!$C$4:$C$922,$AE66),SUMIFS('Growth rates'!Z$4:Z$922,'Growth rates'!$B$4:$B$922,Demands_tra!$A66,'Growth rates'!$C$4:$C$922,$AF66))</f>
        <v>0</v>
      </c>
      <c r="BD66" s="6">
        <f ca="1">IF($AF66="",SUMIFS('Growth rates'!AA$4:AA$922,'Growth rates'!$B$4:$B$922,Demands_tra!$A66,'Growth rates'!$C$4:$C$922,$AE66),SUMIFS('Growth rates'!AA$4:AA$922,'Growth rates'!$B$4:$B$922,Demands_tra!$A66,'Growth rates'!$C$4:$C$922,$AF66))</f>
        <v>0</v>
      </c>
      <c r="BE66" s="6">
        <f ca="1">IF($AF66="",SUMIFS('Growth rates'!AB$4:AB$922,'Growth rates'!$B$4:$B$922,Demands_tra!$A66,'Growth rates'!$C$4:$C$922,$AE66),SUMIFS('Growth rates'!AB$4:AB$922,'Growth rates'!$B$4:$B$922,Demands_tra!$A66,'Growth rates'!$C$4:$C$922,$AF66))</f>
        <v>0</v>
      </c>
      <c r="BF66" s="6">
        <f ca="1">IF($AF66="",SUMIFS('Growth rates'!AC$4:AC$922,'Growth rates'!$B$4:$B$922,Demands_tra!$A66,'Growth rates'!$C$4:$C$922,$AE66),SUMIFS('Growth rates'!AC$4:AC$922,'Growth rates'!$B$4:$B$922,Demands_tra!$A66,'Growth rates'!$C$4:$C$922,$AF66))</f>
        <v>0</v>
      </c>
      <c r="BH66" t="str">
        <f ca="1">VLOOKUP($C66,'Default drvr and elast'!$A$4:$F$49,MATCH(VLOOKUP(A66,Classification!$B$4:$D$42,3,FALSE),'Default drvr and elast'!$D$3:$F$3,0)+3,FALSE)</f>
        <v>Med2</v>
      </c>
      <c r="BJ66" s="6">
        <f ca="1">IF($BI66="",SUMIF(Elasticities!$B$5:$B$52,Demands_tra!$BH66,Elasticities!C$5:C$52),SUMIF(Elasticities!$B$5:$B$52,Demands_tra!$BI66,Elasticities!C$5:C$52))</f>
        <v>0.799999999999989</v>
      </c>
      <c r="BK66" s="6">
        <f ca="1">IF($BI66="",SUMIF(Elasticities!$B$5:$B$52,Demands_tra!$BH66,Elasticities!D$5:D$52),SUMIF(Elasticities!$B$5:$B$52,Demands_tra!$BI66,Elasticities!D$5:D$52))</f>
        <v>0.797560975609746</v>
      </c>
      <c r="BL66" s="6">
        <f ca="1">IF($BI66="",SUMIF(Elasticities!$B$5:$B$52,Demands_tra!$BH66,Elasticities!E$5:E$52),SUMIF(Elasticities!$B$5:$B$52,Demands_tra!$BI66,Elasticities!E$5:E$52))</f>
        <v>0.785365853658527</v>
      </c>
      <c r="BM66" s="6">
        <f ca="1">IF($BI66="",SUMIF(Elasticities!$B$5:$B$52,Demands_tra!$BH66,Elasticities!F$5:F$52),SUMIF(Elasticities!$B$5:$B$52,Demands_tra!$BI66,Elasticities!F$5:F$52))</f>
        <v>0.773170731707307</v>
      </c>
      <c r="BN66" s="6">
        <f ca="1">IF($BI66="",SUMIF(Elasticities!$B$5:$B$52,Demands_tra!$BH66,Elasticities!G$5:G$52),SUMIF(Elasticities!$B$5:$B$52,Demands_tra!$BI66,Elasticities!G$5:G$52))</f>
        <v>0.760975609756088</v>
      </c>
      <c r="BO66" s="6">
        <f ca="1">IF($BI66="",SUMIF(Elasticities!$B$5:$B$52,Demands_tra!$BH66,Elasticities!H$5:H$52),SUMIF(Elasticities!$B$5:$B$52,Demands_tra!$BI66,Elasticities!H$5:H$52))</f>
        <v>0.748780487804868</v>
      </c>
      <c r="BP66" s="6">
        <f ca="1">IF($BI66="",SUMIF(Elasticities!$B$5:$B$52,Demands_tra!$BH66,Elasticities!I$5:I$52),SUMIF(Elasticities!$B$5:$B$52,Demands_tra!$BI66,Elasticities!I$5:I$52))</f>
        <v>0.736585365853649</v>
      </c>
      <c r="BQ66" s="6">
        <f ca="1">IF($BI66="",SUMIF(Elasticities!$B$5:$B$52,Demands_tra!$BH66,Elasticities!J$5:J$52),SUMIF(Elasticities!$B$5:$B$52,Demands_tra!$BI66,Elasticities!J$5:J$52))</f>
        <v>0.724390243902429</v>
      </c>
      <c r="BR66" s="6">
        <f ca="1">IF($BI66="",SUMIF(Elasticities!$B$5:$B$52,Demands_tra!$BH66,Elasticities!K$5:K$52),SUMIF(Elasticities!$B$5:$B$52,Demands_tra!$BI66,Elasticities!K$5:K$52))</f>
        <v>0.71219512195121</v>
      </c>
      <c r="BS66" s="6">
        <f ca="1">IF($BI66="",SUMIF(Elasticities!$B$5:$B$52,Demands_tra!$BH66,Elasticities!L$5:L$52),SUMIF(Elasticities!$B$5:$B$52,Demands_tra!$BI66,Elasticities!L$5:L$52))</f>
        <v>0.699999999999997</v>
      </c>
      <c r="BT66" s="6">
        <f ca="1">IF($BI66="",SUMIF(Elasticities!$B$5:$B$52,Demands_tra!$BH66,Elasticities!M$5:M$52),SUMIF(Elasticities!$B$5:$B$52,Demands_tra!$BI66,Elasticities!M$5:M$52))</f>
        <v>0.687499999999996</v>
      </c>
      <c r="BU66" s="6">
        <f ca="1">IF($BI66="",SUMIF(Elasticities!$B$5:$B$52,Demands_tra!$BH66,Elasticities!N$5:N$52),SUMIF(Elasticities!$B$5:$B$52,Demands_tra!$BI66,Elasticities!N$5:N$52))</f>
        <v>0.674999999999996</v>
      </c>
      <c r="BV66" s="6">
        <f ca="1">IF($BI66="",SUMIF(Elasticities!$B$5:$B$52,Demands_tra!$BH66,Elasticities!O$5:O$52),SUMIF(Elasticities!$B$5:$B$52,Demands_tra!$BI66,Elasticities!O$5:O$52))</f>
        <v>0.662499999999996</v>
      </c>
      <c r="BW66" s="6">
        <f ca="1">IF($BI66="",SUMIF(Elasticities!$B$5:$B$52,Demands_tra!$BH66,Elasticities!P$5:P$52),SUMIF(Elasticities!$B$5:$B$52,Demands_tra!$BI66,Elasticities!P$5:P$52))</f>
        <v>0.649999999999997</v>
      </c>
      <c r="BX66" s="6">
        <f ca="1">IF($BI66="",SUMIF(Elasticities!$B$5:$B$52,Demands_tra!$BH66,Elasticities!Q$5:Q$52),SUMIF(Elasticities!$B$5:$B$52,Demands_tra!$BI66,Elasticities!Q$5:Q$52))</f>
        <v>0.637499999999997</v>
      </c>
      <c r="BY66" s="6">
        <f ca="1">IF($BI66="",SUMIF(Elasticities!$B$5:$B$52,Demands_tra!$BH66,Elasticities!R$5:R$52),SUMIF(Elasticities!$B$5:$B$52,Demands_tra!$BI66,Elasticities!R$5:R$52))</f>
        <v>0.624999999999996</v>
      </c>
      <c r="BZ66" s="6">
        <f ca="1">IF($BI66="",SUMIF(Elasticities!$B$5:$B$52,Demands_tra!$BH66,Elasticities!S$5:S$52),SUMIF(Elasticities!$B$5:$B$52,Demands_tra!$BI66,Elasticities!S$5:S$52))</f>
        <v>0.612499999999996</v>
      </c>
      <c r="CA66" s="6">
        <f ca="1">IF($BI66="",SUMIF(Elasticities!$B$5:$B$52,Demands_tra!$BH66,Elasticities!T$5:T$52),SUMIF(Elasticities!$B$5:$B$52,Demands_tra!$BI66,Elasticities!T$5:T$52))</f>
        <v>0.599999999999996</v>
      </c>
      <c r="CB66" s="6" t="e">
        <f ca="1">IF($BI66="",SUMIF(Elasticities!$B$5:$B$52,Demands_tra!$BH66,Elasticities!U$5:U$52),SUMIF(Elasticities!$B$5:$B$52,Demands_tra!$BI66,Elasticities!U$5:U$52))</f>
        <v>#VALUE!</v>
      </c>
      <c r="CC66" s="6" t="e">
        <f ca="1">IF($BI66="",SUMIF(Elasticities!$B$5:$B$52,Demands_tra!$BH66,Elasticities!V$5:V$52),SUMIF(Elasticities!$B$5:$B$52,Demands_tra!$BI66,Elasticities!V$5:V$52))</f>
        <v>#VALUE!</v>
      </c>
      <c r="CD66" s="6" t="e">
        <f ca="1">IF($BI66="",SUMIF(Elasticities!$B$5:$B$52,Demands_tra!$BH66,Elasticities!W$5:W$52),SUMIF(Elasticities!$B$5:$B$52,Demands_tra!$BI66,Elasticities!W$5:W$52))</f>
        <v>#VALUE!</v>
      </c>
      <c r="CE66" s="6" t="e">
        <f ca="1">IF($BI66="",SUMIF(Elasticities!$B$5:$B$52,Demands_tra!$BH66,Elasticities!X$5:X$52),SUMIF(Elasticities!$B$5:$B$52,Demands_tra!$BI66,Elasticities!X$5:X$52))</f>
        <v>#VALUE!</v>
      </c>
      <c r="CF66" s="6" t="e">
        <f ca="1">IF($BI66="",SUMIF(Elasticities!$B$5:$B$52,Demands_tra!$BH66,Elasticities!Y$5:Y$52),SUMIF(Elasticities!$B$5:$B$52,Demands_tra!$BI66,Elasticities!Y$5:Y$52))</f>
        <v>#VALUE!</v>
      </c>
      <c r="CG66" s="6" t="e">
        <f ca="1">IF($BI66="",SUMIF(Elasticities!$B$5:$B$52,Demands_tra!$BH66,Elasticities!Z$5:Z$52),SUMIF(Elasticities!$B$5:$B$52,Demands_tra!$BI66,Elasticities!Z$5:Z$52))</f>
        <v>#VALUE!</v>
      </c>
      <c r="CH66" s="6" t="e">
        <f ca="1">IF($BI66="",SUMIF(Elasticities!$B$5:$B$52,Demands_tra!$BH66,Elasticities!AA$5:AA$52),SUMIF(Elasticities!$B$5:$B$52,Demands_tra!$BI66,Elasticities!AA$5:AA$52))</f>
        <v>#VALUE!</v>
      </c>
      <c r="CI66" s="6" t="e">
        <f ca="1">IF($BI66="",SUMIF(Elasticities!$B$5:$B$52,Demands_tra!$BH66,Elasticities!AB$5:AB$52),SUMIF(Elasticities!$B$5:$B$52,Demands_tra!$BI66,Elasticities!AB$5:AB$52))</f>
        <v>#VALUE!</v>
      </c>
    </row>
    <row r="67" spans="1:87">
      <c r="A67" t="str">
        <f>IF(BYDem_tra!B66="","\I:",BYDem_tra!B66)</f>
        <v>BeNeLux</v>
      </c>
      <c r="B67" t="str">
        <f>BYDem_tra!E66</f>
        <v>TWD</v>
      </c>
      <c r="C67" t="str">
        <f t="shared" si="43"/>
        <v>TWD</v>
      </c>
      <c r="D67" s="3">
        <f>SUMIFS(BYDem_tra!$M$2:$M$2000,BYDem_tra!$B$2:$B$2000,Demands_tra!$A67,BYDem_tra!$E$2:$E$2000,Demands_tra!$B67)</f>
        <v>17.9581774716</v>
      </c>
      <c r="E67" s="3">
        <f ca="1" t="shared" ref="E67:E98" si="45">(1+(AH67-AG67)/AG67*BK67)*D67</f>
        <v>18.0740611496268</v>
      </c>
      <c r="F67" s="3">
        <f ca="1" t="shared" ref="F67:F98" si="46">(1+(AI67-AH67)/AH67*BL67)*E67</f>
        <v>19.9878212014086</v>
      </c>
      <c r="G67" s="3">
        <f ca="1" t="shared" ref="G67:G98" si="47">(1+(AJ67-AI67)/AI67*BM67)*F67</f>
        <v>21.4265545732219</v>
      </c>
      <c r="H67" s="3">
        <f ca="1" t="shared" ref="H67:H98" si="48">(1+(AK67-AJ67)/AJ67*BN67)*G67</f>
        <v>22.5638220469342</v>
      </c>
      <c r="I67" s="3">
        <f ca="1" t="shared" ref="I67:I98" si="49">(1+(AL67-AK67)/AK67*BO67)*H67</f>
        <v>23.5819078199994</v>
      </c>
      <c r="J67" s="3">
        <f ca="1" t="shared" ref="J67:J98" si="50">(1+(AM67-AL67)/AL67*BP67)*I67</f>
        <v>24.5124655189315</v>
      </c>
      <c r="K67" s="3">
        <f ca="1" t="shared" ref="K67:K98" si="51">(1+(AN67-AM67)/AM67*BQ67)*J67</f>
        <v>25.3735502804584</v>
      </c>
      <c r="L67" s="3">
        <f ca="1" t="shared" ref="L67:L98" si="52">(1+(AO67-AN67)/AN67*BR67)*K67</f>
        <v>26.1743522990951</v>
      </c>
      <c r="M67" s="3">
        <f ca="1" t="shared" ref="M67:M98" si="53">(1+(AP67-AO67)/AO67*BS67)*L67</f>
        <v>26.9541408192757</v>
      </c>
      <c r="N67" s="3">
        <f ca="1" t="shared" ref="N67:N98" si="54">(1+(AQ67-AP67)/AP67*BT67)*M67</f>
        <v>27.7210964661014</v>
      </c>
      <c r="O67" s="3">
        <f ca="1" t="shared" ref="O67:O98" si="55">(1+(AR67-AQ67)/AQ67*BU67)*N67</f>
        <v>28.4399015674154</v>
      </c>
      <c r="P67" s="3">
        <f ca="1" t="shared" ref="P67:P98" si="56">(1+(AS67-AR67)/AR67*BV67)*O67</f>
        <v>29.1007561500872</v>
      </c>
      <c r="Q67" s="3">
        <f ca="1" t="shared" ref="Q67:Q98" si="57">(1+(AT67-AS67)/AS67*BW67)*P67</f>
        <v>29.6824534986605</v>
      </c>
      <c r="R67" s="3">
        <f ca="1" t="shared" ref="R67:R98" si="58">(1+(AU67-AT67)/AT67*BX67)*Q67</f>
        <v>30.1720933211737</v>
      </c>
      <c r="S67" s="3">
        <f ca="1" t="shared" ref="S67:S98" si="59">(1+(AV67-AU67)/AU67*BY67)*R67</f>
        <v>30.5716749638892</v>
      </c>
      <c r="T67" s="3">
        <f ca="1" t="shared" ref="T67:T98" si="60">(1+(AW67-AV67)/AV67*BZ67)*S67</f>
        <v>30.8885791072889</v>
      </c>
      <c r="U67" s="3">
        <f ca="1" t="shared" si="44"/>
        <v>31.1258168746173</v>
      </c>
      <c r="V67" s="3" t="e">
        <f ca="1" t="shared" ref="V67:AC67" si="61">(1+(AY67-AX67)/AX67*CB67)*U67</f>
        <v>#VALUE!</v>
      </c>
      <c r="W67" s="3" t="e">
        <f ca="1" t="shared" si="61"/>
        <v>#DIV/0!</v>
      </c>
      <c r="X67" s="3" t="e">
        <f ca="1" t="shared" si="61"/>
        <v>#DIV/0!</v>
      </c>
      <c r="Y67" s="3" t="e">
        <f ca="1" t="shared" si="61"/>
        <v>#DIV/0!</v>
      </c>
      <c r="Z67" s="3" t="e">
        <f ca="1" t="shared" si="61"/>
        <v>#DIV/0!</v>
      </c>
      <c r="AA67" s="3" t="e">
        <f ca="1" t="shared" si="61"/>
        <v>#DIV/0!</v>
      </c>
      <c r="AB67" s="3" t="e">
        <f ca="1" t="shared" si="61"/>
        <v>#DIV/0!</v>
      </c>
      <c r="AC67" s="3" t="e">
        <f ca="1" t="shared" si="61"/>
        <v>#DIV/0!</v>
      </c>
      <c r="AE67" s="34" t="str">
        <f ca="1">VLOOKUP($C67,'Default drvr and elast'!$A$4:$C$49,MATCH(VLOOKUP(A67,Classification!$B$4:$D$99,2,FALSE),'Default drvr and elast'!$A$3:$C$3,0),FALSE)</f>
        <v>GDP</v>
      </c>
      <c r="AF67" s="4"/>
      <c r="AG67" s="6">
        <f ca="1">IF($AF67="",SUMIFS('Growth rates'!D$4:D$922,'Growth rates'!$B$4:$B$922,Demands_tra!$A67,'Growth rates'!$C$4:$C$922,$AE67),SUMIFS('Growth rates'!D$4:D$922,'Growth rates'!$B$4:$B$922,Demands_tra!$A67,'Growth rates'!$C$4:$C$922,$AF67))</f>
        <v>1</v>
      </c>
      <c r="AH67" s="6">
        <f ca="1">IF($AF67="",SUMIFS('Growth rates'!E$4:E$922,'Growth rates'!$B$4:$B$922,Demands_tra!$A67,'Growth rates'!$C$4:$C$922,$AE67),SUMIFS('Growth rates'!E$4:E$922,'Growth rates'!$B$4:$B$922,Demands_tra!$A67,'Growth rates'!$C$4:$C$922,$AF67))</f>
        <v>1.00809088662721</v>
      </c>
      <c r="AI67" s="6">
        <f ca="1">IF($AF67="",SUMIFS('Growth rates'!F$4:F$922,'Growth rates'!$B$4:$B$922,Demands_tra!$A67,'Growth rates'!$C$4:$C$922,$AE67),SUMIFS('Growth rates'!F$4:F$922,'Growth rates'!$B$4:$B$922,Demands_tra!$A67,'Growth rates'!$C$4:$C$922,$AF67))</f>
        <v>1.14400338979557</v>
      </c>
      <c r="AJ67" s="6">
        <f ca="1">IF($AF67="",SUMIFS('Growth rates'!G$4:G$922,'Growth rates'!$B$4:$B$922,Demands_tra!$A67,'Growth rates'!$C$4:$C$922,$AE67),SUMIFS('Growth rates'!G$4:G$922,'Growth rates'!$B$4:$B$922,Demands_tra!$A67,'Growth rates'!$C$4:$C$922,$AF67))</f>
        <v>1.25050759781859</v>
      </c>
      <c r="AK67" s="6">
        <f ca="1">IF($AF67="",SUMIFS('Growth rates'!H$4:H$922,'Growth rates'!$B$4:$B$922,Demands_tra!$A67,'Growth rates'!$C$4:$C$922,$AE67),SUMIFS('Growth rates'!H$4:H$922,'Growth rates'!$B$4:$B$922,Demands_tra!$A67,'Growth rates'!$C$4:$C$922,$AF67))</f>
        <v>1.33772956440188</v>
      </c>
      <c r="AL67" s="6">
        <f ca="1">IF($AF67="",SUMIFS('Growth rates'!I$4:I$922,'Growth rates'!$B$4:$B$922,Demands_tra!$A67,'Growth rates'!$C$4:$C$922,$AE67),SUMIFS('Growth rates'!I$4:I$922,'Growth rates'!$B$4:$B$922,Demands_tra!$A67,'Growth rates'!$C$4:$C$922,$AF67))</f>
        <v>1.41833893109734</v>
      </c>
      <c r="AM67" s="6">
        <f ca="1">IF($AF67="",SUMIFS('Growth rates'!J$4:J$922,'Growth rates'!$B$4:$B$922,Demands_tra!$A67,'Growth rates'!$C$4:$C$922,$AE67),SUMIFS('Growth rates'!J$4:J$922,'Growth rates'!$B$4:$B$922,Demands_tra!$A67,'Growth rates'!$C$4:$C$922,$AF67))</f>
        <v>1.49432278315945</v>
      </c>
      <c r="AN67" s="6">
        <f ca="1">IF($AF67="",SUMIFS('Growth rates'!K$4:K$922,'Growth rates'!$B$4:$B$922,Demands_tra!$A67,'Growth rates'!$C$4:$C$922,$AE67),SUMIFS('Growth rates'!K$4:K$922,'Growth rates'!$B$4:$B$922,Demands_tra!$A67,'Growth rates'!$C$4:$C$922,$AF67))</f>
        <v>1.56678818974415</v>
      </c>
      <c r="AO67" s="6">
        <f ca="1">IF($AF67="",SUMIFS('Growth rates'!L$4:L$922,'Growth rates'!$B$4:$B$922,Demands_tra!$A67,'Growth rates'!$C$4:$C$922,$AE67),SUMIFS('Growth rates'!L$4:L$922,'Growth rates'!$B$4:$B$922,Demands_tra!$A67,'Growth rates'!$C$4:$C$922,$AF67))</f>
        <v>1.63621947674348</v>
      </c>
      <c r="AP67" s="6">
        <f ca="1">IF($AF67="",SUMIFS('Growth rates'!M$4:M$922,'Growth rates'!$B$4:$B$922,Demands_tra!$A67,'Growth rates'!$C$4:$C$922,$AE67),SUMIFS('Growth rates'!M$4:M$922,'Growth rates'!$B$4:$B$922,Demands_tra!$A67,'Growth rates'!$C$4:$C$922,$AF67))</f>
        <v>1.70585717561322</v>
      </c>
      <c r="AQ67" s="6">
        <f ca="1">IF($AF67="",SUMIFS('Growth rates'!N$4:N$922,'Growth rates'!$B$4:$B$922,Demands_tra!$A67,'Growth rates'!$C$4:$C$922,$AE67),SUMIFS('Growth rates'!N$4:N$922,'Growth rates'!$B$4:$B$922,Demands_tra!$A67,'Growth rates'!$C$4:$C$922,$AF67))</f>
        <v>1.77645880442683</v>
      </c>
      <c r="AR67" s="6">
        <f ca="1">IF($AF67="",SUMIFS('Growth rates'!O$4:O$922,'Growth rates'!$B$4:$B$922,Demands_tra!$A67,'Growth rates'!$C$4:$C$922,$AE67),SUMIFS('Growth rates'!O$4:O$922,'Growth rates'!$B$4:$B$922,Demands_tra!$A67,'Growth rates'!$C$4:$C$922,$AF67))</f>
        <v>1.84470086225119</v>
      </c>
      <c r="AS67" s="6">
        <f ca="1">IF($AF67="",SUMIFS('Growth rates'!P$4:P$922,'Growth rates'!$B$4:$B$922,Demands_tra!$A67,'Growth rates'!$C$4:$C$922,$AE67),SUMIFS('Growth rates'!P$4:P$922,'Growth rates'!$B$4:$B$922,Demands_tra!$A67,'Growth rates'!$C$4:$C$922,$AF67))</f>
        <v>1.90940288904307</v>
      </c>
      <c r="AT67" s="6">
        <f ca="1">IF($AF67="",SUMIFS('Growth rates'!Q$4:Q$922,'Growth rates'!$B$4:$B$922,Demands_tra!$A67,'Growth rates'!$C$4:$C$922,$AE67),SUMIFS('Growth rates'!Q$4:Q$922,'Growth rates'!$B$4:$B$922,Demands_tra!$A67,'Growth rates'!$C$4:$C$922,$AF67))</f>
        <v>1.96812166978731</v>
      </c>
      <c r="AU67" s="6">
        <f ca="1">IF($AF67="",SUMIFS('Growth rates'!R$4:R$922,'Growth rates'!$B$4:$B$922,Demands_tra!$A67,'Growth rates'!$C$4:$C$922,$AE67),SUMIFS('Growth rates'!R$4:R$922,'Growth rates'!$B$4:$B$922,Demands_tra!$A67,'Growth rates'!$C$4:$C$922,$AF67))</f>
        <v>2.01904873969769</v>
      </c>
      <c r="AV67" s="6">
        <f ca="1">IF($AF67="",SUMIFS('Growth rates'!S$4:S$922,'Growth rates'!$B$4:$B$922,Demands_tra!$A67,'Growth rates'!$C$4:$C$922,$AE67),SUMIFS('Growth rates'!S$4:S$922,'Growth rates'!$B$4:$B$922,Demands_tra!$A67,'Growth rates'!$C$4:$C$922,$AF67))</f>
        <v>2.06183130985843</v>
      </c>
      <c r="AW67" s="6">
        <f ca="1">IF($AF67="",SUMIFS('Growth rates'!T$4:T$922,'Growth rates'!$B$4:$B$922,Demands_tra!$A67,'Growth rates'!$C$4:$C$922,$AE67),SUMIFS('Growth rates'!T$4:T$922,'Growth rates'!$B$4:$B$922,Demands_tra!$A67,'Growth rates'!$C$4:$C$922,$AF67))</f>
        <v>2.09672570873607</v>
      </c>
      <c r="AX67" s="6">
        <f ca="1">IF($AF67="",SUMIFS('Growth rates'!U$4:U$922,'Growth rates'!$B$4:$B$922,Demands_tra!$A67,'Growth rates'!$C$4:$C$922,$AE67),SUMIFS('Growth rates'!U$4:U$922,'Growth rates'!$B$4:$B$922,Demands_tra!$A67,'Growth rates'!$C$4:$C$922,$AF67))</f>
        <v>2.12356532282736</v>
      </c>
      <c r="AY67" s="6">
        <f ca="1">IF($AF67="",SUMIFS('Growth rates'!V$4:V$922,'Growth rates'!$B$4:$B$922,Demands_tra!$A67,'Growth rates'!$C$4:$C$922,$AE67),SUMIFS('Growth rates'!V$4:V$922,'Growth rates'!$B$4:$B$922,Demands_tra!$A67,'Growth rates'!$C$4:$C$922,$AF67))</f>
        <v>0</v>
      </c>
      <c r="AZ67" s="6">
        <f ca="1">IF($AF67="",SUMIFS('Growth rates'!W$4:W$922,'Growth rates'!$B$4:$B$922,Demands_tra!$A67,'Growth rates'!$C$4:$C$922,$AE67),SUMIFS('Growth rates'!W$4:W$922,'Growth rates'!$B$4:$B$922,Demands_tra!$A67,'Growth rates'!$C$4:$C$922,$AF67))</f>
        <v>0</v>
      </c>
      <c r="BA67" s="6">
        <f ca="1">IF($AF67="",SUMIFS('Growth rates'!X$4:X$922,'Growth rates'!$B$4:$B$922,Demands_tra!$A67,'Growth rates'!$C$4:$C$922,$AE67),SUMIFS('Growth rates'!X$4:X$922,'Growth rates'!$B$4:$B$922,Demands_tra!$A67,'Growth rates'!$C$4:$C$922,$AF67))</f>
        <v>0</v>
      </c>
      <c r="BB67" s="6">
        <f ca="1">IF($AF67="",SUMIFS('Growth rates'!Y$4:Y$922,'Growth rates'!$B$4:$B$922,Demands_tra!$A67,'Growth rates'!$C$4:$C$922,$AE67),SUMIFS('Growth rates'!Y$4:Y$922,'Growth rates'!$B$4:$B$922,Demands_tra!$A67,'Growth rates'!$C$4:$C$922,$AF67))</f>
        <v>0</v>
      </c>
      <c r="BC67" s="6">
        <f ca="1">IF($AF67="",SUMIFS('Growth rates'!Z$4:Z$922,'Growth rates'!$B$4:$B$922,Demands_tra!$A67,'Growth rates'!$C$4:$C$922,$AE67),SUMIFS('Growth rates'!Z$4:Z$922,'Growth rates'!$B$4:$B$922,Demands_tra!$A67,'Growth rates'!$C$4:$C$922,$AF67))</f>
        <v>0</v>
      </c>
      <c r="BD67" s="6">
        <f ca="1">IF($AF67="",SUMIFS('Growth rates'!AA$4:AA$922,'Growth rates'!$B$4:$B$922,Demands_tra!$A67,'Growth rates'!$C$4:$C$922,$AE67),SUMIFS('Growth rates'!AA$4:AA$922,'Growth rates'!$B$4:$B$922,Demands_tra!$A67,'Growth rates'!$C$4:$C$922,$AF67))</f>
        <v>0</v>
      </c>
      <c r="BE67" s="6">
        <f ca="1">IF($AF67="",SUMIFS('Growth rates'!AB$4:AB$922,'Growth rates'!$B$4:$B$922,Demands_tra!$A67,'Growth rates'!$C$4:$C$922,$AE67),SUMIFS('Growth rates'!AB$4:AB$922,'Growth rates'!$B$4:$B$922,Demands_tra!$A67,'Growth rates'!$C$4:$C$922,$AF67))</f>
        <v>0</v>
      </c>
      <c r="BF67" s="6">
        <f ca="1">IF($AF67="",SUMIFS('Growth rates'!AC$4:AC$922,'Growth rates'!$B$4:$B$922,Demands_tra!$A67,'Growth rates'!$C$4:$C$922,$AE67),SUMIFS('Growth rates'!AC$4:AC$922,'Growth rates'!$B$4:$B$922,Demands_tra!$A67,'Growth rates'!$C$4:$C$922,$AF67))</f>
        <v>0</v>
      </c>
      <c r="BH67" t="str">
        <f ca="1">VLOOKUP($C67,'Default drvr and elast'!$A$4:$F$49,MATCH(VLOOKUP(A67,Classification!$B$4:$D$42,3,FALSE),'Default drvr and elast'!$D$3:$F$3,0)+3,FALSE)</f>
        <v>Med2</v>
      </c>
      <c r="BJ67" s="6">
        <f ca="1">IF($BI67="",SUMIF(Elasticities!$B$5:$B$52,Demands_tra!$BH67,Elasticities!C$5:C$52),SUMIF(Elasticities!$B$5:$B$52,Demands_tra!$BI67,Elasticities!C$5:C$52))</f>
        <v>0.799999999999989</v>
      </c>
      <c r="BK67" s="6">
        <f ca="1">IF($BI67="",SUMIF(Elasticities!$B$5:$B$52,Demands_tra!$BH67,Elasticities!D$5:D$52),SUMIF(Elasticities!$B$5:$B$52,Demands_tra!$BI67,Elasticities!D$5:D$52))</f>
        <v>0.797560975609746</v>
      </c>
      <c r="BL67" s="6">
        <f ca="1">IF($BI67="",SUMIF(Elasticities!$B$5:$B$52,Demands_tra!$BH67,Elasticities!E$5:E$52),SUMIF(Elasticities!$B$5:$B$52,Demands_tra!$BI67,Elasticities!E$5:E$52))</f>
        <v>0.785365853658527</v>
      </c>
      <c r="BM67" s="6">
        <f ca="1">IF($BI67="",SUMIF(Elasticities!$B$5:$B$52,Demands_tra!$BH67,Elasticities!F$5:F$52),SUMIF(Elasticities!$B$5:$B$52,Demands_tra!$BI67,Elasticities!F$5:F$52))</f>
        <v>0.773170731707307</v>
      </c>
      <c r="BN67" s="6">
        <f ca="1">IF($BI67="",SUMIF(Elasticities!$B$5:$B$52,Demands_tra!$BH67,Elasticities!G$5:G$52),SUMIF(Elasticities!$B$5:$B$52,Demands_tra!$BI67,Elasticities!G$5:G$52))</f>
        <v>0.760975609756088</v>
      </c>
      <c r="BO67" s="6">
        <f ca="1">IF($BI67="",SUMIF(Elasticities!$B$5:$B$52,Demands_tra!$BH67,Elasticities!H$5:H$52),SUMIF(Elasticities!$B$5:$B$52,Demands_tra!$BI67,Elasticities!H$5:H$52))</f>
        <v>0.748780487804868</v>
      </c>
      <c r="BP67" s="6">
        <f ca="1">IF($BI67="",SUMIF(Elasticities!$B$5:$B$52,Demands_tra!$BH67,Elasticities!I$5:I$52),SUMIF(Elasticities!$B$5:$B$52,Demands_tra!$BI67,Elasticities!I$5:I$52))</f>
        <v>0.736585365853649</v>
      </c>
      <c r="BQ67" s="6">
        <f ca="1">IF($BI67="",SUMIF(Elasticities!$B$5:$B$52,Demands_tra!$BH67,Elasticities!J$5:J$52),SUMIF(Elasticities!$B$5:$B$52,Demands_tra!$BI67,Elasticities!J$5:J$52))</f>
        <v>0.724390243902429</v>
      </c>
      <c r="BR67" s="6">
        <f ca="1">IF($BI67="",SUMIF(Elasticities!$B$5:$B$52,Demands_tra!$BH67,Elasticities!K$5:K$52),SUMIF(Elasticities!$B$5:$B$52,Demands_tra!$BI67,Elasticities!K$5:K$52))</f>
        <v>0.71219512195121</v>
      </c>
      <c r="BS67" s="6">
        <f ca="1">IF($BI67="",SUMIF(Elasticities!$B$5:$B$52,Demands_tra!$BH67,Elasticities!L$5:L$52),SUMIF(Elasticities!$B$5:$B$52,Demands_tra!$BI67,Elasticities!L$5:L$52))</f>
        <v>0.699999999999997</v>
      </c>
      <c r="BT67" s="6">
        <f ca="1">IF($BI67="",SUMIF(Elasticities!$B$5:$B$52,Demands_tra!$BH67,Elasticities!M$5:M$52),SUMIF(Elasticities!$B$5:$B$52,Demands_tra!$BI67,Elasticities!M$5:M$52))</f>
        <v>0.687499999999996</v>
      </c>
      <c r="BU67" s="6">
        <f ca="1">IF($BI67="",SUMIF(Elasticities!$B$5:$B$52,Demands_tra!$BH67,Elasticities!N$5:N$52),SUMIF(Elasticities!$B$5:$B$52,Demands_tra!$BI67,Elasticities!N$5:N$52))</f>
        <v>0.674999999999996</v>
      </c>
      <c r="BV67" s="6">
        <f ca="1">IF($BI67="",SUMIF(Elasticities!$B$5:$B$52,Demands_tra!$BH67,Elasticities!O$5:O$52),SUMIF(Elasticities!$B$5:$B$52,Demands_tra!$BI67,Elasticities!O$5:O$52))</f>
        <v>0.662499999999996</v>
      </c>
      <c r="BW67" s="6">
        <f ca="1">IF($BI67="",SUMIF(Elasticities!$B$5:$B$52,Demands_tra!$BH67,Elasticities!P$5:P$52),SUMIF(Elasticities!$B$5:$B$52,Demands_tra!$BI67,Elasticities!P$5:P$52))</f>
        <v>0.649999999999997</v>
      </c>
      <c r="BX67" s="6">
        <f ca="1">IF($BI67="",SUMIF(Elasticities!$B$5:$B$52,Demands_tra!$BH67,Elasticities!Q$5:Q$52),SUMIF(Elasticities!$B$5:$B$52,Demands_tra!$BI67,Elasticities!Q$5:Q$52))</f>
        <v>0.637499999999997</v>
      </c>
      <c r="BY67" s="6">
        <f ca="1">IF($BI67="",SUMIF(Elasticities!$B$5:$B$52,Demands_tra!$BH67,Elasticities!R$5:R$52),SUMIF(Elasticities!$B$5:$B$52,Demands_tra!$BI67,Elasticities!R$5:R$52))</f>
        <v>0.624999999999996</v>
      </c>
      <c r="BZ67" s="6">
        <f ca="1">IF($BI67="",SUMIF(Elasticities!$B$5:$B$52,Demands_tra!$BH67,Elasticities!S$5:S$52),SUMIF(Elasticities!$B$5:$B$52,Demands_tra!$BI67,Elasticities!S$5:S$52))</f>
        <v>0.612499999999996</v>
      </c>
      <c r="CA67" s="6">
        <f ca="1">IF($BI67="",SUMIF(Elasticities!$B$5:$B$52,Demands_tra!$BH67,Elasticities!T$5:T$52),SUMIF(Elasticities!$B$5:$B$52,Demands_tra!$BI67,Elasticities!T$5:T$52))</f>
        <v>0.599999999999996</v>
      </c>
      <c r="CB67" s="6" t="e">
        <f ca="1">IF($BI67="",SUMIF(Elasticities!$B$5:$B$52,Demands_tra!$BH67,Elasticities!U$5:U$52),SUMIF(Elasticities!$B$5:$B$52,Demands_tra!$BI67,Elasticities!U$5:U$52))</f>
        <v>#VALUE!</v>
      </c>
      <c r="CC67" s="6" t="e">
        <f ca="1">IF($BI67="",SUMIF(Elasticities!$B$5:$B$52,Demands_tra!$BH67,Elasticities!V$5:V$52),SUMIF(Elasticities!$B$5:$B$52,Demands_tra!$BI67,Elasticities!V$5:V$52))</f>
        <v>#VALUE!</v>
      </c>
      <c r="CD67" s="6" t="e">
        <f ca="1">IF($BI67="",SUMIF(Elasticities!$B$5:$B$52,Demands_tra!$BH67,Elasticities!W$5:W$52),SUMIF(Elasticities!$B$5:$B$52,Demands_tra!$BI67,Elasticities!W$5:W$52))</f>
        <v>#VALUE!</v>
      </c>
      <c r="CE67" s="6" t="e">
        <f ca="1">IF($BI67="",SUMIF(Elasticities!$B$5:$B$52,Demands_tra!$BH67,Elasticities!X$5:X$52),SUMIF(Elasticities!$B$5:$B$52,Demands_tra!$BI67,Elasticities!X$5:X$52))</f>
        <v>#VALUE!</v>
      </c>
      <c r="CF67" s="6" t="e">
        <f ca="1">IF($BI67="",SUMIF(Elasticities!$B$5:$B$52,Demands_tra!$BH67,Elasticities!Y$5:Y$52),SUMIF(Elasticities!$B$5:$B$52,Demands_tra!$BI67,Elasticities!Y$5:Y$52))</f>
        <v>#VALUE!</v>
      </c>
      <c r="CG67" s="6" t="e">
        <f ca="1">IF($BI67="",SUMIF(Elasticities!$B$5:$B$52,Demands_tra!$BH67,Elasticities!Z$5:Z$52),SUMIF(Elasticities!$B$5:$B$52,Demands_tra!$BI67,Elasticities!Z$5:Z$52))</f>
        <v>#VALUE!</v>
      </c>
      <c r="CH67" s="6" t="e">
        <f ca="1">IF($BI67="",SUMIF(Elasticities!$B$5:$B$52,Demands_tra!$BH67,Elasticities!AA$5:AA$52),SUMIF(Elasticities!$B$5:$B$52,Demands_tra!$BI67,Elasticities!AA$5:AA$52))</f>
        <v>#VALUE!</v>
      </c>
      <c r="CI67" s="6" t="e">
        <f ca="1">IF($BI67="",SUMIF(Elasticities!$B$5:$B$52,Demands_tra!$BH67,Elasticities!AB$5:AB$52),SUMIF(Elasticities!$B$5:$B$52,Demands_tra!$BI67,Elasticities!AB$5:AB$52))</f>
        <v>#VALUE!</v>
      </c>
    </row>
    <row r="68" spans="1:87">
      <c r="A68" t="str">
        <f>IF(BYDem_tra!B67="","\I:",BYDem_tra!B67)</f>
        <v>BeNeLux</v>
      </c>
      <c r="B68" t="str">
        <f>BYDem_tra!E67</f>
        <v>TWI</v>
      </c>
      <c r="C68" t="str">
        <f t="shared" si="43"/>
        <v>TWI</v>
      </c>
      <c r="D68" s="3">
        <f>SUMIFS(BYDem_tra!$M$2:$M$2000,BYDem_tra!$B$2:$B$2000,Demands_tra!$A68,BYDem_tra!$E$2:$E$2000,Demands_tra!$B68)</f>
        <v>811.0212724404</v>
      </c>
      <c r="E68" s="3">
        <f ca="1" t="shared" si="45"/>
        <v>816.254772786246</v>
      </c>
      <c r="F68" s="3">
        <f ca="1" t="shared" si="46"/>
        <v>902.683371389653</v>
      </c>
      <c r="G68" s="3">
        <f ca="1" t="shared" si="47"/>
        <v>967.658972157371</v>
      </c>
      <c r="H68" s="3">
        <f ca="1" t="shared" si="48"/>
        <v>1019.01986972584</v>
      </c>
      <c r="I68" s="3">
        <f ca="1" t="shared" si="49"/>
        <v>1064.9983227415</v>
      </c>
      <c r="J68" s="3">
        <f ca="1" t="shared" si="50"/>
        <v>1107.02386181753</v>
      </c>
      <c r="K68" s="3">
        <f ca="1" t="shared" si="51"/>
        <v>1145.91188706826</v>
      </c>
      <c r="L68" s="3">
        <f ca="1" t="shared" si="52"/>
        <v>1182.07744301928</v>
      </c>
      <c r="M68" s="3">
        <f ca="1" t="shared" si="53"/>
        <v>1217.29399430192</v>
      </c>
      <c r="N68" s="3">
        <f ca="1" t="shared" si="54"/>
        <v>1251.93099160176</v>
      </c>
      <c r="O68" s="3">
        <f ca="1" t="shared" si="55"/>
        <v>1284.39342988796</v>
      </c>
      <c r="P68" s="3">
        <f ca="1" t="shared" si="56"/>
        <v>1314.2387260147</v>
      </c>
      <c r="Q68" s="3">
        <f ca="1" t="shared" si="57"/>
        <v>1340.50914931134</v>
      </c>
      <c r="R68" s="3">
        <f ca="1" t="shared" si="58"/>
        <v>1362.62210105827</v>
      </c>
      <c r="S68" s="3">
        <f ca="1" t="shared" si="59"/>
        <v>1380.66787507021</v>
      </c>
      <c r="T68" s="3">
        <f ca="1" t="shared" si="60"/>
        <v>1394.97979519842</v>
      </c>
      <c r="U68" s="3">
        <f ca="1" t="shared" si="44"/>
        <v>1405.69384879511</v>
      </c>
      <c r="V68" s="3" t="e">
        <f ca="1" t="shared" ref="V68:AC68" si="62">(1+(AY68-AX68)/AX68*CB68)*U68</f>
        <v>#VALUE!</v>
      </c>
      <c r="W68" s="3" t="e">
        <f ca="1" t="shared" si="62"/>
        <v>#DIV/0!</v>
      </c>
      <c r="X68" s="3" t="e">
        <f ca="1" t="shared" si="62"/>
        <v>#DIV/0!</v>
      </c>
      <c r="Y68" s="3" t="e">
        <f ca="1" t="shared" si="62"/>
        <v>#DIV/0!</v>
      </c>
      <c r="Z68" s="3" t="e">
        <f ca="1" t="shared" si="62"/>
        <v>#DIV/0!</v>
      </c>
      <c r="AA68" s="3" t="e">
        <f ca="1" t="shared" si="62"/>
        <v>#DIV/0!</v>
      </c>
      <c r="AB68" s="3" t="e">
        <f ca="1" t="shared" si="62"/>
        <v>#DIV/0!</v>
      </c>
      <c r="AC68" s="3" t="e">
        <f ca="1" t="shared" si="62"/>
        <v>#DIV/0!</v>
      </c>
      <c r="AE68" s="34" t="str">
        <f ca="1">VLOOKUP($C68,'Default drvr and elast'!$A$4:$C$49,MATCH(VLOOKUP(A68,Classification!$B$4:$D$99,2,FALSE),'Default drvr and elast'!$A$3:$C$3,0),FALSE)</f>
        <v>GDP</v>
      </c>
      <c r="AF68" s="4"/>
      <c r="AG68" s="6">
        <f ca="1">IF($AF68="",SUMIFS('Growth rates'!D$4:D$922,'Growth rates'!$B$4:$B$922,Demands_tra!$A68,'Growth rates'!$C$4:$C$922,$AE68),SUMIFS('Growth rates'!D$4:D$922,'Growth rates'!$B$4:$B$922,Demands_tra!$A68,'Growth rates'!$C$4:$C$922,$AF68))</f>
        <v>1</v>
      </c>
      <c r="AH68" s="6">
        <f ca="1">IF($AF68="",SUMIFS('Growth rates'!E$4:E$922,'Growth rates'!$B$4:$B$922,Demands_tra!$A68,'Growth rates'!$C$4:$C$922,$AE68),SUMIFS('Growth rates'!E$4:E$922,'Growth rates'!$B$4:$B$922,Demands_tra!$A68,'Growth rates'!$C$4:$C$922,$AF68))</f>
        <v>1.00809088662721</v>
      </c>
      <c r="AI68" s="6">
        <f ca="1">IF($AF68="",SUMIFS('Growth rates'!F$4:F$922,'Growth rates'!$B$4:$B$922,Demands_tra!$A68,'Growth rates'!$C$4:$C$922,$AE68),SUMIFS('Growth rates'!F$4:F$922,'Growth rates'!$B$4:$B$922,Demands_tra!$A68,'Growth rates'!$C$4:$C$922,$AF68))</f>
        <v>1.14400338979557</v>
      </c>
      <c r="AJ68" s="6">
        <f ca="1">IF($AF68="",SUMIFS('Growth rates'!G$4:G$922,'Growth rates'!$B$4:$B$922,Demands_tra!$A68,'Growth rates'!$C$4:$C$922,$AE68),SUMIFS('Growth rates'!G$4:G$922,'Growth rates'!$B$4:$B$922,Demands_tra!$A68,'Growth rates'!$C$4:$C$922,$AF68))</f>
        <v>1.25050759781859</v>
      </c>
      <c r="AK68" s="6">
        <f ca="1">IF($AF68="",SUMIFS('Growth rates'!H$4:H$922,'Growth rates'!$B$4:$B$922,Demands_tra!$A68,'Growth rates'!$C$4:$C$922,$AE68),SUMIFS('Growth rates'!H$4:H$922,'Growth rates'!$B$4:$B$922,Demands_tra!$A68,'Growth rates'!$C$4:$C$922,$AF68))</f>
        <v>1.33772956440188</v>
      </c>
      <c r="AL68" s="6">
        <f ca="1">IF($AF68="",SUMIFS('Growth rates'!I$4:I$922,'Growth rates'!$B$4:$B$922,Demands_tra!$A68,'Growth rates'!$C$4:$C$922,$AE68),SUMIFS('Growth rates'!I$4:I$922,'Growth rates'!$B$4:$B$922,Demands_tra!$A68,'Growth rates'!$C$4:$C$922,$AF68))</f>
        <v>1.41833893109734</v>
      </c>
      <c r="AM68" s="6">
        <f ca="1">IF($AF68="",SUMIFS('Growth rates'!J$4:J$922,'Growth rates'!$B$4:$B$922,Demands_tra!$A68,'Growth rates'!$C$4:$C$922,$AE68),SUMIFS('Growth rates'!J$4:J$922,'Growth rates'!$B$4:$B$922,Demands_tra!$A68,'Growth rates'!$C$4:$C$922,$AF68))</f>
        <v>1.49432278315945</v>
      </c>
      <c r="AN68" s="6">
        <f ca="1">IF($AF68="",SUMIFS('Growth rates'!K$4:K$922,'Growth rates'!$B$4:$B$922,Demands_tra!$A68,'Growth rates'!$C$4:$C$922,$AE68),SUMIFS('Growth rates'!K$4:K$922,'Growth rates'!$B$4:$B$922,Demands_tra!$A68,'Growth rates'!$C$4:$C$922,$AF68))</f>
        <v>1.56678818974415</v>
      </c>
      <c r="AO68" s="6">
        <f ca="1">IF($AF68="",SUMIFS('Growth rates'!L$4:L$922,'Growth rates'!$B$4:$B$922,Demands_tra!$A68,'Growth rates'!$C$4:$C$922,$AE68),SUMIFS('Growth rates'!L$4:L$922,'Growth rates'!$B$4:$B$922,Demands_tra!$A68,'Growth rates'!$C$4:$C$922,$AF68))</f>
        <v>1.63621947674348</v>
      </c>
      <c r="AP68" s="6">
        <f ca="1">IF($AF68="",SUMIFS('Growth rates'!M$4:M$922,'Growth rates'!$B$4:$B$922,Demands_tra!$A68,'Growth rates'!$C$4:$C$922,$AE68),SUMIFS('Growth rates'!M$4:M$922,'Growth rates'!$B$4:$B$922,Demands_tra!$A68,'Growth rates'!$C$4:$C$922,$AF68))</f>
        <v>1.70585717561322</v>
      </c>
      <c r="AQ68" s="6">
        <f ca="1">IF($AF68="",SUMIFS('Growth rates'!N$4:N$922,'Growth rates'!$B$4:$B$922,Demands_tra!$A68,'Growth rates'!$C$4:$C$922,$AE68),SUMIFS('Growth rates'!N$4:N$922,'Growth rates'!$B$4:$B$922,Demands_tra!$A68,'Growth rates'!$C$4:$C$922,$AF68))</f>
        <v>1.77645880442683</v>
      </c>
      <c r="AR68" s="6">
        <f ca="1">IF($AF68="",SUMIFS('Growth rates'!O$4:O$922,'Growth rates'!$B$4:$B$922,Demands_tra!$A68,'Growth rates'!$C$4:$C$922,$AE68),SUMIFS('Growth rates'!O$4:O$922,'Growth rates'!$B$4:$B$922,Demands_tra!$A68,'Growth rates'!$C$4:$C$922,$AF68))</f>
        <v>1.84470086225119</v>
      </c>
      <c r="AS68" s="6">
        <f ca="1">IF($AF68="",SUMIFS('Growth rates'!P$4:P$922,'Growth rates'!$B$4:$B$922,Demands_tra!$A68,'Growth rates'!$C$4:$C$922,$AE68),SUMIFS('Growth rates'!P$4:P$922,'Growth rates'!$B$4:$B$922,Demands_tra!$A68,'Growth rates'!$C$4:$C$922,$AF68))</f>
        <v>1.90940288904307</v>
      </c>
      <c r="AT68" s="6">
        <f ca="1">IF($AF68="",SUMIFS('Growth rates'!Q$4:Q$922,'Growth rates'!$B$4:$B$922,Demands_tra!$A68,'Growth rates'!$C$4:$C$922,$AE68),SUMIFS('Growth rates'!Q$4:Q$922,'Growth rates'!$B$4:$B$922,Demands_tra!$A68,'Growth rates'!$C$4:$C$922,$AF68))</f>
        <v>1.96812166978731</v>
      </c>
      <c r="AU68" s="6">
        <f ca="1">IF($AF68="",SUMIFS('Growth rates'!R$4:R$922,'Growth rates'!$B$4:$B$922,Demands_tra!$A68,'Growth rates'!$C$4:$C$922,$AE68),SUMIFS('Growth rates'!R$4:R$922,'Growth rates'!$B$4:$B$922,Demands_tra!$A68,'Growth rates'!$C$4:$C$922,$AF68))</f>
        <v>2.01904873969769</v>
      </c>
      <c r="AV68" s="6">
        <f ca="1">IF($AF68="",SUMIFS('Growth rates'!S$4:S$922,'Growth rates'!$B$4:$B$922,Demands_tra!$A68,'Growth rates'!$C$4:$C$922,$AE68),SUMIFS('Growth rates'!S$4:S$922,'Growth rates'!$B$4:$B$922,Demands_tra!$A68,'Growth rates'!$C$4:$C$922,$AF68))</f>
        <v>2.06183130985843</v>
      </c>
      <c r="AW68" s="6">
        <f ca="1">IF($AF68="",SUMIFS('Growth rates'!T$4:T$922,'Growth rates'!$B$4:$B$922,Demands_tra!$A68,'Growth rates'!$C$4:$C$922,$AE68),SUMIFS('Growth rates'!T$4:T$922,'Growth rates'!$B$4:$B$922,Demands_tra!$A68,'Growth rates'!$C$4:$C$922,$AF68))</f>
        <v>2.09672570873607</v>
      </c>
      <c r="AX68" s="6">
        <f ca="1">IF($AF68="",SUMIFS('Growth rates'!U$4:U$922,'Growth rates'!$B$4:$B$922,Demands_tra!$A68,'Growth rates'!$C$4:$C$922,$AE68),SUMIFS('Growth rates'!U$4:U$922,'Growth rates'!$B$4:$B$922,Demands_tra!$A68,'Growth rates'!$C$4:$C$922,$AF68))</f>
        <v>2.12356532282736</v>
      </c>
      <c r="AY68" s="6">
        <f ca="1">IF($AF68="",SUMIFS('Growth rates'!V$4:V$922,'Growth rates'!$B$4:$B$922,Demands_tra!$A68,'Growth rates'!$C$4:$C$922,$AE68),SUMIFS('Growth rates'!V$4:V$922,'Growth rates'!$B$4:$B$922,Demands_tra!$A68,'Growth rates'!$C$4:$C$922,$AF68))</f>
        <v>0</v>
      </c>
      <c r="AZ68" s="6">
        <f ca="1">IF($AF68="",SUMIFS('Growth rates'!W$4:W$922,'Growth rates'!$B$4:$B$922,Demands_tra!$A68,'Growth rates'!$C$4:$C$922,$AE68),SUMIFS('Growth rates'!W$4:W$922,'Growth rates'!$B$4:$B$922,Demands_tra!$A68,'Growth rates'!$C$4:$C$922,$AF68))</f>
        <v>0</v>
      </c>
      <c r="BA68" s="6">
        <f ca="1">IF($AF68="",SUMIFS('Growth rates'!X$4:X$922,'Growth rates'!$B$4:$B$922,Demands_tra!$A68,'Growth rates'!$C$4:$C$922,$AE68),SUMIFS('Growth rates'!X$4:X$922,'Growth rates'!$B$4:$B$922,Demands_tra!$A68,'Growth rates'!$C$4:$C$922,$AF68))</f>
        <v>0</v>
      </c>
      <c r="BB68" s="6">
        <f ca="1">IF($AF68="",SUMIFS('Growth rates'!Y$4:Y$922,'Growth rates'!$B$4:$B$922,Demands_tra!$A68,'Growth rates'!$C$4:$C$922,$AE68),SUMIFS('Growth rates'!Y$4:Y$922,'Growth rates'!$B$4:$B$922,Demands_tra!$A68,'Growth rates'!$C$4:$C$922,$AF68))</f>
        <v>0</v>
      </c>
      <c r="BC68" s="6">
        <f ca="1">IF($AF68="",SUMIFS('Growth rates'!Z$4:Z$922,'Growth rates'!$B$4:$B$922,Demands_tra!$A68,'Growth rates'!$C$4:$C$922,$AE68),SUMIFS('Growth rates'!Z$4:Z$922,'Growth rates'!$B$4:$B$922,Demands_tra!$A68,'Growth rates'!$C$4:$C$922,$AF68))</f>
        <v>0</v>
      </c>
      <c r="BD68" s="6">
        <f ca="1">IF($AF68="",SUMIFS('Growth rates'!AA$4:AA$922,'Growth rates'!$B$4:$B$922,Demands_tra!$A68,'Growth rates'!$C$4:$C$922,$AE68),SUMIFS('Growth rates'!AA$4:AA$922,'Growth rates'!$B$4:$B$922,Demands_tra!$A68,'Growth rates'!$C$4:$C$922,$AF68))</f>
        <v>0</v>
      </c>
      <c r="BE68" s="6">
        <f ca="1">IF($AF68="",SUMIFS('Growth rates'!AB$4:AB$922,'Growth rates'!$B$4:$B$922,Demands_tra!$A68,'Growth rates'!$C$4:$C$922,$AE68),SUMIFS('Growth rates'!AB$4:AB$922,'Growth rates'!$B$4:$B$922,Demands_tra!$A68,'Growth rates'!$C$4:$C$922,$AF68))</f>
        <v>0</v>
      </c>
      <c r="BF68" s="6">
        <f ca="1">IF($AF68="",SUMIFS('Growth rates'!AC$4:AC$922,'Growth rates'!$B$4:$B$922,Demands_tra!$A68,'Growth rates'!$C$4:$C$922,$AE68),SUMIFS('Growth rates'!AC$4:AC$922,'Growth rates'!$B$4:$B$922,Demands_tra!$A68,'Growth rates'!$C$4:$C$922,$AF68))</f>
        <v>0</v>
      </c>
      <c r="BH68" t="str">
        <f ca="1">VLOOKUP($C68,'Default drvr and elast'!$A$4:$F$49,MATCH(VLOOKUP(A68,Classification!$B$4:$D$42,3,FALSE),'Default drvr and elast'!$D$3:$F$3,0)+3,FALSE)</f>
        <v>Med2</v>
      </c>
      <c r="BJ68" s="6">
        <f ca="1">IF($BI68="",SUMIF(Elasticities!$B$5:$B$52,Demands_tra!$BH68,Elasticities!C$5:C$52),SUMIF(Elasticities!$B$5:$B$52,Demands_tra!$BI68,Elasticities!C$5:C$52))</f>
        <v>0.799999999999989</v>
      </c>
      <c r="BK68" s="6">
        <f ca="1">IF($BI68="",SUMIF(Elasticities!$B$5:$B$52,Demands_tra!$BH68,Elasticities!D$5:D$52),SUMIF(Elasticities!$B$5:$B$52,Demands_tra!$BI68,Elasticities!D$5:D$52))</f>
        <v>0.797560975609746</v>
      </c>
      <c r="BL68" s="6">
        <f ca="1">IF($BI68="",SUMIF(Elasticities!$B$5:$B$52,Demands_tra!$BH68,Elasticities!E$5:E$52),SUMIF(Elasticities!$B$5:$B$52,Demands_tra!$BI68,Elasticities!E$5:E$52))</f>
        <v>0.785365853658527</v>
      </c>
      <c r="BM68" s="6">
        <f ca="1">IF($BI68="",SUMIF(Elasticities!$B$5:$B$52,Demands_tra!$BH68,Elasticities!F$5:F$52),SUMIF(Elasticities!$B$5:$B$52,Demands_tra!$BI68,Elasticities!F$5:F$52))</f>
        <v>0.773170731707307</v>
      </c>
      <c r="BN68" s="6">
        <f ca="1">IF($BI68="",SUMIF(Elasticities!$B$5:$B$52,Demands_tra!$BH68,Elasticities!G$5:G$52),SUMIF(Elasticities!$B$5:$B$52,Demands_tra!$BI68,Elasticities!G$5:G$52))</f>
        <v>0.760975609756088</v>
      </c>
      <c r="BO68" s="6">
        <f ca="1">IF($BI68="",SUMIF(Elasticities!$B$5:$B$52,Demands_tra!$BH68,Elasticities!H$5:H$52),SUMIF(Elasticities!$B$5:$B$52,Demands_tra!$BI68,Elasticities!H$5:H$52))</f>
        <v>0.748780487804868</v>
      </c>
      <c r="BP68" s="6">
        <f ca="1">IF($BI68="",SUMIF(Elasticities!$B$5:$B$52,Demands_tra!$BH68,Elasticities!I$5:I$52),SUMIF(Elasticities!$B$5:$B$52,Demands_tra!$BI68,Elasticities!I$5:I$52))</f>
        <v>0.736585365853649</v>
      </c>
      <c r="BQ68" s="6">
        <f ca="1">IF($BI68="",SUMIF(Elasticities!$B$5:$B$52,Demands_tra!$BH68,Elasticities!J$5:J$52),SUMIF(Elasticities!$B$5:$B$52,Demands_tra!$BI68,Elasticities!J$5:J$52))</f>
        <v>0.724390243902429</v>
      </c>
      <c r="BR68" s="6">
        <f ca="1">IF($BI68="",SUMIF(Elasticities!$B$5:$B$52,Demands_tra!$BH68,Elasticities!K$5:K$52),SUMIF(Elasticities!$B$5:$B$52,Demands_tra!$BI68,Elasticities!K$5:K$52))</f>
        <v>0.71219512195121</v>
      </c>
      <c r="BS68" s="6">
        <f ca="1">IF($BI68="",SUMIF(Elasticities!$B$5:$B$52,Demands_tra!$BH68,Elasticities!L$5:L$52),SUMIF(Elasticities!$B$5:$B$52,Demands_tra!$BI68,Elasticities!L$5:L$52))</f>
        <v>0.699999999999997</v>
      </c>
      <c r="BT68" s="6">
        <f ca="1">IF($BI68="",SUMIF(Elasticities!$B$5:$B$52,Demands_tra!$BH68,Elasticities!M$5:M$52),SUMIF(Elasticities!$B$5:$B$52,Demands_tra!$BI68,Elasticities!M$5:M$52))</f>
        <v>0.687499999999996</v>
      </c>
      <c r="BU68" s="6">
        <f ca="1">IF($BI68="",SUMIF(Elasticities!$B$5:$B$52,Demands_tra!$BH68,Elasticities!N$5:N$52),SUMIF(Elasticities!$B$5:$B$52,Demands_tra!$BI68,Elasticities!N$5:N$52))</f>
        <v>0.674999999999996</v>
      </c>
      <c r="BV68" s="6">
        <f ca="1">IF($BI68="",SUMIF(Elasticities!$B$5:$B$52,Demands_tra!$BH68,Elasticities!O$5:O$52),SUMIF(Elasticities!$B$5:$B$52,Demands_tra!$BI68,Elasticities!O$5:O$52))</f>
        <v>0.662499999999996</v>
      </c>
      <c r="BW68" s="6">
        <f ca="1">IF($BI68="",SUMIF(Elasticities!$B$5:$B$52,Demands_tra!$BH68,Elasticities!P$5:P$52),SUMIF(Elasticities!$B$5:$B$52,Demands_tra!$BI68,Elasticities!P$5:P$52))</f>
        <v>0.649999999999997</v>
      </c>
      <c r="BX68" s="6">
        <f ca="1">IF($BI68="",SUMIF(Elasticities!$B$5:$B$52,Demands_tra!$BH68,Elasticities!Q$5:Q$52),SUMIF(Elasticities!$B$5:$B$52,Demands_tra!$BI68,Elasticities!Q$5:Q$52))</f>
        <v>0.637499999999997</v>
      </c>
      <c r="BY68" s="6">
        <f ca="1">IF($BI68="",SUMIF(Elasticities!$B$5:$B$52,Demands_tra!$BH68,Elasticities!R$5:R$52),SUMIF(Elasticities!$B$5:$B$52,Demands_tra!$BI68,Elasticities!R$5:R$52))</f>
        <v>0.624999999999996</v>
      </c>
      <c r="BZ68" s="6">
        <f ca="1">IF($BI68="",SUMIF(Elasticities!$B$5:$B$52,Demands_tra!$BH68,Elasticities!S$5:S$52),SUMIF(Elasticities!$B$5:$B$52,Demands_tra!$BI68,Elasticities!S$5:S$52))</f>
        <v>0.612499999999996</v>
      </c>
      <c r="CA68" s="6">
        <f ca="1">IF($BI68="",SUMIF(Elasticities!$B$5:$B$52,Demands_tra!$BH68,Elasticities!T$5:T$52),SUMIF(Elasticities!$B$5:$B$52,Demands_tra!$BI68,Elasticities!T$5:T$52))</f>
        <v>0.599999999999996</v>
      </c>
      <c r="CB68" s="6" t="e">
        <f ca="1">IF($BI68="",SUMIF(Elasticities!$B$5:$B$52,Demands_tra!$BH68,Elasticities!U$5:U$52),SUMIF(Elasticities!$B$5:$B$52,Demands_tra!$BI68,Elasticities!U$5:U$52))</f>
        <v>#VALUE!</v>
      </c>
      <c r="CC68" s="6" t="e">
        <f ca="1">IF($BI68="",SUMIF(Elasticities!$B$5:$B$52,Demands_tra!$BH68,Elasticities!V$5:V$52),SUMIF(Elasticities!$B$5:$B$52,Demands_tra!$BI68,Elasticities!V$5:V$52))</f>
        <v>#VALUE!</v>
      </c>
      <c r="CD68" s="6" t="e">
        <f ca="1">IF($BI68="",SUMIF(Elasticities!$B$5:$B$52,Demands_tra!$BH68,Elasticities!W$5:W$52),SUMIF(Elasticities!$B$5:$B$52,Demands_tra!$BI68,Elasticities!W$5:W$52))</f>
        <v>#VALUE!</v>
      </c>
      <c r="CE68" s="6" t="e">
        <f ca="1">IF($BI68="",SUMIF(Elasticities!$B$5:$B$52,Demands_tra!$BH68,Elasticities!X$5:X$52),SUMIF(Elasticities!$B$5:$B$52,Demands_tra!$BI68,Elasticities!X$5:X$52))</f>
        <v>#VALUE!</v>
      </c>
      <c r="CF68" s="6" t="e">
        <f ca="1">IF($BI68="",SUMIF(Elasticities!$B$5:$B$52,Demands_tra!$BH68,Elasticities!Y$5:Y$52),SUMIF(Elasticities!$B$5:$B$52,Demands_tra!$BI68,Elasticities!Y$5:Y$52))</f>
        <v>#VALUE!</v>
      </c>
      <c r="CG68" s="6" t="e">
        <f ca="1">IF($BI68="",SUMIF(Elasticities!$B$5:$B$52,Demands_tra!$BH68,Elasticities!Z$5:Z$52),SUMIF(Elasticities!$B$5:$B$52,Demands_tra!$BI68,Elasticities!Z$5:Z$52))</f>
        <v>#VALUE!</v>
      </c>
      <c r="CH68" s="6" t="e">
        <f ca="1">IF($BI68="",SUMIF(Elasticities!$B$5:$B$52,Demands_tra!$BH68,Elasticities!AA$5:AA$52),SUMIF(Elasticities!$B$5:$B$52,Demands_tra!$BI68,Elasticities!AA$5:AA$52))</f>
        <v>#VALUE!</v>
      </c>
      <c r="CI68" s="6" t="e">
        <f ca="1">IF($BI68="",SUMIF(Elasticities!$B$5:$B$52,Demands_tra!$BH68,Elasticities!AB$5:AB$52),SUMIF(Elasticities!$B$5:$B$52,Demands_tra!$BI68,Elasticities!AB$5:AB$52))</f>
        <v>#VALUE!</v>
      </c>
    </row>
    <row r="69" spans="1:87">
      <c r="A69" t="str">
        <f>IF(BYDem_tra!B68="","\I:",BYDem_tra!B68)</f>
        <v>BeNeLux</v>
      </c>
      <c r="B69" t="str">
        <f>BYDem_tra!E68</f>
        <v>Trd_2w</v>
      </c>
      <c r="C69" t="str">
        <f t="shared" si="43"/>
        <v>Trd_2w</v>
      </c>
      <c r="D69" s="3">
        <f>SUMIFS(BYDem_tra!$M$2:$M$2000,BYDem_tra!$B$2:$B$2000,Demands_tra!$A69,BYDem_tra!$E$2:$E$2000,Demands_tra!$B69)</f>
        <v>1.288</v>
      </c>
      <c r="E69" s="3">
        <f ca="1" t="shared" si="45"/>
        <v>1.29052733657438</v>
      </c>
      <c r="F69" s="3">
        <f ca="1" t="shared" si="46"/>
        <v>1.30296461567404</v>
      </c>
      <c r="G69" s="3">
        <f ca="1" t="shared" si="47"/>
        <v>1.3121402449094</v>
      </c>
      <c r="H69" s="3">
        <f ca="1" t="shared" si="48"/>
        <v>1.32010139566493</v>
      </c>
      <c r="I69" s="3">
        <f ca="1" t="shared" si="49"/>
        <v>1.32651728503088</v>
      </c>
      <c r="J69" s="3">
        <f ca="1" t="shared" si="50"/>
        <v>1.33170411203091</v>
      </c>
      <c r="K69" s="3">
        <f ca="1" t="shared" si="51"/>
        <v>1.33665461270245</v>
      </c>
      <c r="L69" s="3">
        <f ca="1" t="shared" si="52"/>
        <v>1.33969354009987</v>
      </c>
      <c r="M69" s="3">
        <f ca="1" t="shared" si="53"/>
        <v>1.34197403541686</v>
      </c>
      <c r="N69" s="3">
        <f ca="1" t="shared" si="54"/>
        <v>1.34396006473481</v>
      </c>
      <c r="O69" s="3">
        <f ca="1" t="shared" si="55"/>
        <v>1.34648340380928</v>
      </c>
      <c r="P69" s="3">
        <f ca="1" t="shared" si="56"/>
        <v>1.34920567563356</v>
      </c>
      <c r="Q69" s="3">
        <f ca="1" t="shared" si="57"/>
        <v>1.35081284478202</v>
      </c>
      <c r="R69" s="3">
        <f ca="1" t="shared" si="58"/>
        <v>1.3502008397929</v>
      </c>
      <c r="S69" s="3">
        <f ca="1" t="shared" si="59"/>
        <v>1.34732252838514</v>
      </c>
      <c r="T69" s="3">
        <f ca="1" t="shared" si="60"/>
        <v>1.34279667640736</v>
      </c>
      <c r="U69" s="3">
        <f ca="1" t="shared" si="44"/>
        <v>1.33714952837964</v>
      </c>
      <c r="V69" s="3" t="e">
        <f ca="1" t="shared" ref="V69:AC69" si="63">(1+(AY69-AX69)/AX69*CB69)*U69</f>
        <v>#VALUE!</v>
      </c>
      <c r="W69" s="3" t="e">
        <f ca="1" t="shared" si="63"/>
        <v>#DIV/0!</v>
      </c>
      <c r="X69" s="3" t="e">
        <f ca="1" t="shared" si="63"/>
        <v>#DIV/0!</v>
      </c>
      <c r="Y69" s="3" t="e">
        <f ca="1" t="shared" si="63"/>
        <v>#DIV/0!</v>
      </c>
      <c r="Z69" s="3" t="e">
        <f ca="1" t="shared" si="63"/>
        <v>#DIV/0!</v>
      </c>
      <c r="AA69" s="3" t="e">
        <f ca="1" t="shared" si="63"/>
        <v>#DIV/0!</v>
      </c>
      <c r="AB69" s="3" t="e">
        <f ca="1" t="shared" si="63"/>
        <v>#DIV/0!</v>
      </c>
      <c r="AC69" s="3" t="e">
        <f ca="1" t="shared" si="63"/>
        <v>#DIV/0!</v>
      </c>
      <c r="AE69" s="34" t="str">
        <f ca="1">VLOOKUP($C69,'Default drvr and elast'!$A$4:$C$49,MATCH(VLOOKUP(A69,Classification!$B$4:$D$99,2,FALSE),'Default drvr and elast'!$A$3:$C$3,0),FALSE)</f>
        <v>POP</v>
      </c>
      <c r="AF69" s="4"/>
      <c r="AG69" s="6">
        <f ca="1">IF($AF69="",SUMIFS('Growth rates'!D$4:D$922,'Growth rates'!$B$4:$B$922,Demands_tra!$A69,'Growth rates'!$C$4:$C$922,$AE69),SUMIFS('Growth rates'!D$4:D$922,'Growth rates'!$B$4:$B$922,Demands_tra!$A69,'Growth rates'!$C$4:$C$922,$AF69))</f>
        <v>1</v>
      </c>
      <c r="AH69" s="6">
        <f ca="1">IF($AF69="",SUMIFS('Growth rates'!E$4:E$922,'Growth rates'!$B$4:$B$922,Demands_tra!$A69,'Growth rates'!$C$4:$C$922,$AE69),SUMIFS('Growth rates'!E$4:E$922,'Growth rates'!$B$4:$B$922,Demands_tra!$A69,'Growth rates'!$C$4:$C$922,$AF69))</f>
        <v>1.00246027312928</v>
      </c>
      <c r="AI69" s="6">
        <f ca="1">IF($AF69="",SUMIFS('Growth rates'!F$4:F$922,'Growth rates'!$B$4:$B$922,Demands_tra!$A69,'Growth rates'!$C$4:$C$922,$AE69),SUMIFS('Growth rates'!F$4:F$922,'Growth rates'!$B$4:$B$922,Demands_tra!$A69,'Growth rates'!$C$4:$C$922,$AF69))</f>
        <v>1.01476163877566</v>
      </c>
      <c r="AJ69" s="6">
        <f ca="1">IF($AF69="",SUMIFS('Growth rates'!G$4:G$922,'Growth rates'!$B$4:$B$922,Demands_tra!$A69,'Growth rates'!$C$4:$C$922,$AE69),SUMIFS('Growth rates'!G$4:G$922,'Growth rates'!$B$4:$B$922,Demands_tra!$A69,'Growth rates'!$C$4:$C$922,$AF69))</f>
        <v>1.02400419008678</v>
      </c>
      <c r="AK69" s="6">
        <f ca="1">IF($AF69="",SUMIFS('Growth rates'!H$4:H$922,'Growth rates'!$B$4:$B$922,Demands_tra!$A69,'Growth rates'!$C$4:$C$922,$AE69),SUMIFS('Growth rates'!H$4:H$922,'Growth rates'!$B$4:$B$922,Demands_tra!$A69,'Growth rates'!$C$4:$C$922,$AF69))</f>
        <v>1.03216863359442</v>
      </c>
      <c r="AL69" s="6">
        <f ca="1">IF($AF69="",SUMIFS('Growth rates'!I$4:I$922,'Growth rates'!$B$4:$B$922,Demands_tra!$A69,'Growth rates'!$C$4:$C$922,$AE69),SUMIFS('Growth rates'!I$4:I$922,'Growth rates'!$B$4:$B$922,Demands_tra!$A69,'Growth rates'!$C$4:$C$922,$AF69))</f>
        <v>1.03886818486006</v>
      </c>
      <c r="AM69" s="6">
        <f ca="1">IF($AF69="",SUMIFS('Growth rates'!J$4:J$922,'Growth rates'!$B$4:$B$922,Demands_tra!$A69,'Growth rates'!$C$4:$C$922,$AE69),SUMIFS('Growth rates'!J$4:J$922,'Growth rates'!$B$4:$B$922,Demands_tra!$A69,'Growth rates'!$C$4:$C$922,$AF69))</f>
        <v>1.04438293968798</v>
      </c>
      <c r="AN69" s="6">
        <f ca="1">IF($AF69="",SUMIFS('Growth rates'!K$4:K$922,'Growth rates'!$B$4:$B$922,Demands_tra!$A69,'Growth rates'!$C$4:$C$922,$AE69),SUMIFS('Growth rates'!K$4:K$922,'Growth rates'!$B$4:$B$922,Demands_tra!$A69,'Growth rates'!$C$4:$C$922,$AF69))</f>
        <v>1.04974249255609</v>
      </c>
      <c r="AO69" s="6">
        <f ca="1">IF($AF69="",SUMIFS('Growth rates'!L$4:L$922,'Growth rates'!$B$4:$B$922,Demands_tra!$A69,'Growth rates'!$C$4:$C$922,$AE69),SUMIFS('Growth rates'!L$4:L$922,'Growth rates'!$B$4:$B$922,Demands_tra!$A69,'Growth rates'!$C$4:$C$922,$AF69))</f>
        <v>1.05309357340416</v>
      </c>
      <c r="AP69" s="6">
        <f ca="1">IF($AF69="",SUMIFS('Growth rates'!M$4:M$922,'Growth rates'!$B$4:$B$922,Demands_tra!$A69,'Growth rates'!$C$4:$C$922,$AE69),SUMIFS('Growth rates'!M$4:M$922,'Growth rates'!$B$4:$B$922,Demands_tra!$A69,'Growth rates'!$C$4:$C$922,$AF69))</f>
        <v>1.05565447354461</v>
      </c>
      <c r="AQ69" s="6">
        <f ca="1">IF($AF69="",SUMIFS('Growth rates'!N$4:N$922,'Growth rates'!$B$4:$B$922,Demands_tra!$A69,'Growth rates'!$C$4:$C$922,$AE69),SUMIFS('Growth rates'!N$4:N$922,'Growth rates'!$B$4:$B$922,Demands_tra!$A69,'Growth rates'!$C$4:$C$922,$AF69))</f>
        <v>1.0579269041621</v>
      </c>
      <c r="AR69" s="6">
        <f ca="1">IF($AF69="",SUMIFS('Growth rates'!O$4:O$922,'Growth rates'!$B$4:$B$922,Demands_tra!$A69,'Growth rates'!$C$4:$C$922,$AE69),SUMIFS('Growth rates'!O$4:O$922,'Growth rates'!$B$4:$B$922,Demands_tra!$A69,'Growth rates'!$C$4:$C$922,$AF69))</f>
        <v>1.06086957129022</v>
      </c>
      <c r="AS69" s="6">
        <f ca="1">IF($AF69="",SUMIFS('Growth rates'!P$4:P$922,'Growth rates'!$B$4:$B$922,Demands_tra!$A69,'Growth rates'!$C$4:$C$922,$AE69),SUMIFS('Growth rates'!P$4:P$922,'Growth rates'!$B$4:$B$922,Demands_tra!$A69,'Growth rates'!$C$4:$C$922,$AF69))</f>
        <v>1.06410704755827</v>
      </c>
      <c r="AT69" s="6">
        <f ca="1">IF($AF69="",SUMIFS('Growth rates'!Q$4:Q$922,'Growth rates'!$B$4:$B$922,Demands_tra!$A69,'Growth rates'!$C$4:$C$922,$AE69),SUMIFS('Growth rates'!Q$4:Q$922,'Growth rates'!$B$4:$B$922,Demands_tra!$A69,'Growth rates'!$C$4:$C$922,$AF69))</f>
        <v>1.06605714085946</v>
      </c>
      <c r="AU69" s="6">
        <f ca="1">IF($AF69="",SUMIFS('Growth rates'!R$4:R$922,'Growth rates'!$B$4:$B$922,Demands_tra!$A69,'Growth rates'!$C$4:$C$922,$AE69),SUMIFS('Growth rates'!R$4:R$922,'Growth rates'!$B$4:$B$922,Demands_tra!$A69,'Growth rates'!$C$4:$C$922,$AF69))</f>
        <v>1.06529950577906</v>
      </c>
      <c r="AV69" s="6">
        <f ca="1">IF($AF69="",SUMIFS('Growth rates'!S$4:S$922,'Growth rates'!$B$4:$B$922,Demands_tra!$A69,'Growth rates'!$C$4:$C$922,$AE69),SUMIFS('Growth rates'!S$4:S$922,'Growth rates'!$B$4:$B$922,Demands_tra!$A69,'Growth rates'!$C$4:$C$922,$AF69))</f>
        <v>1.06166595600804</v>
      </c>
      <c r="AW69" s="6">
        <f ca="1">IF($AF69="",SUMIFS('Growth rates'!T$4:T$922,'Growth rates'!$B$4:$B$922,Demands_tra!$A69,'Growth rates'!$C$4:$C$922,$AE69),SUMIFS('Growth rates'!T$4:T$922,'Growth rates'!$B$4:$B$922,Demands_tra!$A69,'Growth rates'!$C$4:$C$922,$AF69))</f>
        <v>1.05584344159268</v>
      </c>
      <c r="AX69" s="6">
        <f ca="1">IF($AF69="",SUMIFS('Growth rates'!U$4:U$922,'Growth rates'!$B$4:$B$922,Demands_tra!$A69,'Growth rates'!$C$4:$C$922,$AE69),SUMIFS('Growth rates'!U$4:U$922,'Growth rates'!$B$4:$B$922,Demands_tra!$A69,'Growth rates'!$C$4:$C$922,$AF69))</f>
        <v>1.04844283717563</v>
      </c>
      <c r="AY69" s="6">
        <f ca="1">IF($AF69="",SUMIFS('Growth rates'!V$4:V$922,'Growth rates'!$B$4:$B$922,Demands_tra!$A69,'Growth rates'!$C$4:$C$922,$AE69),SUMIFS('Growth rates'!V$4:V$922,'Growth rates'!$B$4:$B$922,Demands_tra!$A69,'Growth rates'!$C$4:$C$922,$AF69))</f>
        <v>0</v>
      </c>
      <c r="AZ69" s="6">
        <f ca="1">IF($AF69="",SUMIFS('Growth rates'!W$4:W$922,'Growth rates'!$B$4:$B$922,Demands_tra!$A69,'Growth rates'!$C$4:$C$922,$AE69),SUMIFS('Growth rates'!W$4:W$922,'Growth rates'!$B$4:$B$922,Demands_tra!$A69,'Growth rates'!$C$4:$C$922,$AF69))</f>
        <v>0</v>
      </c>
      <c r="BA69" s="6">
        <f ca="1">IF($AF69="",SUMIFS('Growth rates'!X$4:X$922,'Growth rates'!$B$4:$B$922,Demands_tra!$A69,'Growth rates'!$C$4:$C$922,$AE69),SUMIFS('Growth rates'!X$4:X$922,'Growth rates'!$B$4:$B$922,Demands_tra!$A69,'Growth rates'!$C$4:$C$922,$AF69))</f>
        <v>0</v>
      </c>
      <c r="BB69" s="6">
        <f ca="1">IF($AF69="",SUMIFS('Growth rates'!Y$4:Y$922,'Growth rates'!$B$4:$B$922,Demands_tra!$A69,'Growth rates'!$C$4:$C$922,$AE69),SUMIFS('Growth rates'!Y$4:Y$922,'Growth rates'!$B$4:$B$922,Demands_tra!$A69,'Growth rates'!$C$4:$C$922,$AF69))</f>
        <v>0</v>
      </c>
      <c r="BC69" s="6">
        <f ca="1">IF($AF69="",SUMIFS('Growth rates'!Z$4:Z$922,'Growth rates'!$B$4:$B$922,Demands_tra!$A69,'Growth rates'!$C$4:$C$922,$AE69),SUMIFS('Growth rates'!Z$4:Z$922,'Growth rates'!$B$4:$B$922,Demands_tra!$A69,'Growth rates'!$C$4:$C$922,$AF69))</f>
        <v>0</v>
      </c>
      <c r="BD69" s="6">
        <f ca="1">IF($AF69="",SUMIFS('Growth rates'!AA$4:AA$922,'Growth rates'!$B$4:$B$922,Demands_tra!$A69,'Growth rates'!$C$4:$C$922,$AE69),SUMIFS('Growth rates'!AA$4:AA$922,'Growth rates'!$B$4:$B$922,Demands_tra!$A69,'Growth rates'!$C$4:$C$922,$AF69))</f>
        <v>0</v>
      </c>
      <c r="BE69" s="6">
        <f ca="1">IF($AF69="",SUMIFS('Growth rates'!AB$4:AB$922,'Growth rates'!$B$4:$B$922,Demands_tra!$A69,'Growth rates'!$C$4:$C$922,$AE69),SUMIFS('Growth rates'!AB$4:AB$922,'Growth rates'!$B$4:$B$922,Demands_tra!$A69,'Growth rates'!$C$4:$C$922,$AF69))</f>
        <v>0</v>
      </c>
      <c r="BF69" s="6">
        <f ca="1">IF($AF69="",SUMIFS('Growth rates'!AC$4:AC$922,'Growth rates'!$B$4:$B$922,Demands_tra!$A69,'Growth rates'!$C$4:$C$922,$AE69),SUMIFS('Growth rates'!AC$4:AC$922,'Growth rates'!$B$4:$B$922,Demands_tra!$A69,'Growth rates'!$C$4:$C$922,$AF69))</f>
        <v>0</v>
      </c>
      <c r="BH69" t="str">
        <f ca="1">VLOOKUP($C69,'Default drvr and elast'!$A$4:$F$49,MATCH(VLOOKUP(A69,Classification!$B$4:$D$42,3,FALSE),'Default drvr and elast'!$D$3:$F$3,0)+3,FALSE)</f>
        <v>Med2</v>
      </c>
      <c r="BJ69" s="6">
        <f ca="1">IF($BI69="",SUMIF(Elasticities!$B$5:$B$52,Demands_tra!$BH69,Elasticities!C$5:C$52),SUMIF(Elasticities!$B$5:$B$52,Demands_tra!$BI69,Elasticities!C$5:C$52))</f>
        <v>0.799999999999989</v>
      </c>
      <c r="BK69" s="6">
        <f ca="1">IF($BI69="",SUMIF(Elasticities!$B$5:$B$52,Demands_tra!$BH69,Elasticities!D$5:D$52),SUMIF(Elasticities!$B$5:$B$52,Demands_tra!$BI69,Elasticities!D$5:D$52))</f>
        <v>0.797560975609746</v>
      </c>
      <c r="BL69" s="6">
        <f ca="1">IF($BI69="",SUMIF(Elasticities!$B$5:$B$52,Demands_tra!$BH69,Elasticities!E$5:E$52),SUMIF(Elasticities!$B$5:$B$52,Demands_tra!$BI69,Elasticities!E$5:E$52))</f>
        <v>0.785365853658527</v>
      </c>
      <c r="BM69" s="6">
        <f ca="1">IF($BI69="",SUMIF(Elasticities!$B$5:$B$52,Demands_tra!$BH69,Elasticities!F$5:F$52),SUMIF(Elasticities!$B$5:$B$52,Demands_tra!$BI69,Elasticities!F$5:F$52))</f>
        <v>0.773170731707307</v>
      </c>
      <c r="BN69" s="6">
        <f ca="1">IF($BI69="",SUMIF(Elasticities!$B$5:$B$52,Demands_tra!$BH69,Elasticities!G$5:G$52),SUMIF(Elasticities!$B$5:$B$52,Demands_tra!$BI69,Elasticities!G$5:G$52))</f>
        <v>0.760975609756088</v>
      </c>
      <c r="BO69" s="6">
        <f ca="1">IF($BI69="",SUMIF(Elasticities!$B$5:$B$52,Demands_tra!$BH69,Elasticities!H$5:H$52),SUMIF(Elasticities!$B$5:$B$52,Demands_tra!$BI69,Elasticities!H$5:H$52))</f>
        <v>0.748780487804868</v>
      </c>
      <c r="BP69" s="6">
        <f ca="1">IF($BI69="",SUMIF(Elasticities!$B$5:$B$52,Demands_tra!$BH69,Elasticities!I$5:I$52),SUMIF(Elasticities!$B$5:$B$52,Demands_tra!$BI69,Elasticities!I$5:I$52))</f>
        <v>0.736585365853649</v>
      </c>
      <c r="BQ69" s="6">
        <f ca="1">IF($BI69="",SUMIF(Elasticities!$B$5:$B$52,Demands_tra!$BH69,Elasticities!J$5:J$52),SUMIF(Elasticities!$B$5:$B$52,Demands_tra!$BI69,Elasticities!J$5:J$52))</f>
        <v>0.724390243902429</v>
      </c>
      <c r="BR69" s="6">
        <f ca="1">IF($BI69="",SUMIF(Elasticities!$B$5:$B$52,Demands_tra!$BH69,Elasticities!K$5:K$52),SUMIF(Elasticities!$B$5:$B$52,Demands_tra!$BI69,Elasticities!K$5:K$52))</f>
        <v>0.71219512195121</v>
      </c>
      <c r="BS69" s="6">
        <f ca="1">IF($BI69="",SUMIF(Elasticities!$B$5:$B$52,Demands_tra!$BH69,Elasticities!L$5:L$52),SUMIF(Elasticities!$B$5:$B$52,Demands_tra!$BI69,Elasticities!L$5:L$52))</f>
        <v>0.699999999999997</v>
      </c>
      <c r="BT69" s="6">
        <f ca="1">IF($BI69="",SUMIF(Elasticities!$B$5:$B$52,Demands_tra!$BH69,Elasticities!M$5:M$52),SUMIF(Elasticities!$B$5:$B$52,Demands_tra!$BI69,Elasticities!M$5:M$52))</f>
        <v>0.687499999999996</v>
      </c>
      <c r="BU69" s="6">
        <f ca="1">IF($BI69="",SUMIF(Elasticities!$B$5:$B$52,Demands_tra!$BH69,Elasticities!N$5:N$52),SUMIF(Elasticities!$B$5:$B$52,Demands_tra!$BI69,Elasticities!N$5:N$52))</f>
        <v>0.674999999999996</v>
      </c>
      <c r="BV69" s="6">
        <f ca="1">IF($BI69="",SUMIF(Elasticities!$B$5:$B$52,Demands_tra!$BH69,Elasticities!O$5:O$52),SUMIF(Elasticities!$B$5:$B$52,Demands_tra!$BI69,Elasticities!O$5:O$52))</f>
        <v>0.662499999999996</v>
      </c>
      <c r="BW69" s="6">
        <f ca="1">IF($BI69="",SUMIF(Elasticities!$B$5:$B$52,Demands_tra!$BH69,Elasticities!P$5:P$52),SUMIF(Elasticities!$B$5:$B$52,Demands_tra!$BI69,Elasticities!P$5:P$52))</f>
        <v>0.649999999999997</v>
      </c>
      <c r="BX69" s="6">
        <f ca="1">IF($BI69="",SUMIF(Elasticities!$B$5:$B$52,Demands_tra!$BH69,Elasticities!Q$5:Q$52),SUMIF(Elasticities!$B$5:$B$52,Demands_tra!$BI69,Elasticities!Q$5:Q$52))</f>
        <v>0.637499999999997</v>
      </c>
      <c r="BY69" s="6">
        <f ca="1">IF($BI69="",SUMIF(Elasticities!$B$5:$B$52,Demands_tra!$BH69,Elasticities!R$5:R$52),SUMIF(Elasticities!$B$5:$B$52,Demands_tra!$BI69,Elasticities!R$5:R$52))</f>
        <v>0.624999999999996</v>
      </c>
      <c r="BZ69" s="6">
        <f ca="1">IF($BI69="",SUMIF(Elasticities!$B$5:$B$52,Demands_tra!$BH69,Elasticities!S$5:S$52),SUMIF(Elasticities!$B$5:$B$52,Demands_tra!$BI69,Elasticities!S$5:S$52))</f>
        <v>0.612499999999996</v>
      </c>
      <c r="CA69" s="6">
        <f ca="1">IF($BI69="",SUMIF(Elasticities!$B$5:$B$52,Demands_tra!$BH69,Elasticities!T$5:T$52),SUMIF(Elasticities!$B$5:$B$52,Demands_tra!$BI69,Elasticities!T$5:T$52))</f>
        <v>0.599999999999996</v>
      </c>
      <c r="CB69" s="6" t="e">
        <f ca="1">IF($BI69="",SUMIF(Elasticities!$B$5:$B$52,Demands_tra!$BH69,Elasticities!U$5:U$52),SUMIF(Elasticities!$B$5:$B$52,Demands_tra!$BI69,Elasticities!U$5:U$52))</f>
        <v>#VALUE!</v>
      </c>
      <c r="CC69" s="6" t="e">
        <f ca="1">IF($BI69="",SUMIF(Elasticities!$B$5:$B$52,Demands_tra!$BH69,Elasticities!V$5:V$52),SUMIF(Elasticities!$B$5:$B$52,Demands_tra!$BI69,Elasticities!V$5:V$52))</f>
        <v>#VALUE!</v>
      </c>
      <c r="CD69" s="6" t="e">
        <f ca="1">IF($BI69="",SUMIF(Elasticities!$B$5:$B$52,Demands_tra!$BH69,Elasticities!W$5:W$52),SUMIF(Elasticities!$B$5:$B$52,Demands_tra!$BI69,Elasticities!W$5:W$52))</f>
        <v>#VALUE!</v>
      </c>
      <c r="CE69" s="6" t="e">
        <f ca="1">IF($BI69="",SUMIF(Elasticities!$B$5:$B$52,Demands_tra!$BH69,Elasticities!X$5:X$52),SUMIF(Elasticities!$B$5:$B$52,Demands_tra!$BI69,Elasticities!X$5:X$52))</f>
        <v>#VALUE!</v>
      </c>
      <c r="CF69" s="6" t="e">
        <f ca="1">IF($BI69="",SUMIF(Elasticities!$B$5:$B$52,Demands_tra!$BH69,Elasticities!Y$5:Y$52),SUMIF(Elasticities!$B$5:$B$52,Demands_tra!$BI69,Elasticities!Y$5:Y$52))</f>
        <v>#VALUE!</v>
      </c>
      <c r="CG69" s="6" t="e">
        <f ca="1">IF($BI69="",SUMIF(Elasticities!$B$5:$B$52,Demands_tra!$BH69,Elasticities!Z$5:Z$52),SUMIF(Elasticities!$B$5:$B$52,Demands_tra!$BI69,Elasticities!Z$5:Z$52))</f>
        <v>#VALUE!</v>
      </c>
      <c r="CH69" s="6" t="e">
        <f ca="1">IF($BI69="",SUMIF(Elasticities!$B$5:$B$52,Demands_tra!$BH69,Elasticities!AA$5:AA$52),SUMIF(Elasticities!$B$5:$B$52,Demands_tra!$BI69,Elasticities!AA$5:AA$52))</f>
        <v>#VALUE!</v>
      </c>
      <c r="CI69" s="6" t="e">
        <f ca="1">IF($BI69="",SUMIF(Elasticities!$B$5:$B$52,Demands_tra!$BH69,Elasticities!AB$5:AB$52),SUMIF(Elasticities!$B$5:$B$52,Demands_tra!$BI69,Elasticities!AB$5:AB$52))</f>
        <v>#VALUE!</v>
      </c>
    </row>
    <row r="70" spans="1:87">
      <c r="A70" t="str">
        <f>IF(BYDem_tra!B69="","\I:",BYDem_tra!B69)</f>
        <v>BeNeLux</v>
      </c>
      <c r="B70" t="str">
        <f>BYDem_tra!E69</f>
        <v>Trd_3w</v>
      </c>
      <c r="C70" t="str">
        <f t="shared" si="43"/>
        <v>Trd_3w</v>
      </c>
      <c r="D70" s="3">
        <f>SUMIFS(BYDem_tra!$M$2:$M$2000,BYDem_tra!$B$2:$B$2000,Demands_tra!$A70,BYDem_tra!$E$2:$E$2000,Demands_tra!$B70)</f>
        <v>0.765</v>
      </c>
      <c r="E70" s="3">
        <f ca="1" t="shared" si="45"/>
        <v>0.766501096645498</v>
      </c>
      <c r="F70" s="3">
        <f ca="1" t="shared" si="46"/>
        <v>0.773888145179067</v>
      </c>
      <c r="G70" s="3">
        <f ca="1" t="shared" si="47"/>
        <v>0.7793379560215</v>
      </c>
      <c r="H70" s="3">
        <f ca="1" t="shared" si="48"/>
        <v>0.784066434537011</v>
      </c>
      <c r="I70" s="3">
        <f ca="1" t="shared" si="49"/>
        <v>0.787877114168188</v>
      </c>
      <c r="J70" s="3">
        <f ca="1" t="shared" si="50"/>
        <v>0.790957799459355</v>
      </c>
      <c r="K70" s="3">
        <f ca="1" t="shared" si="51"/>
        <v>0.793898120122187</v>
      </c>
      <c r="L70" s="3">
        <f ca="1" t="shared" si="52"/>
        <v>0.795703073118321</v>
      </c>
      <c r="M70" s="3">
        <f ca="1" t="shared" si="53"/>
        <v>0.797057559855508</v>
      </c>
      <c r="N70" s="3">
        <f ca="1" t="shared" si="54"/>
        <v>0.798237150250103</v>
      </c>
      <c r="O70" s="3">
        <f ca="1" t="shared" si="55"/>
        <v>0.799735872604113</v>
      </c>
      <c r="P70" s="3">
        <f ca="1" t="shared" si="56"/>
        <v>0.801352749891053</v>
      </c>
      <c r="Q70" s="3">
        <f ca="1" t="shared" si="57"/>
        <v>0.802307318523483</v>
      </c>
      <c r="R70" s="3">
        <f ca="1" t="shared" si="58"/>
        <v>0.801943821771402</v>
      </c>
      <c r="S70" s="3">
        <f ca="1" t="shared" si="59"/>
        <v>0.800234265694589</v>
      </c>
      <c r="T70" s="3">
        <f ca="1" t="shared" si="60"/>
        <v>0.797546162617725</v>
      </c>
      <c r="U70" s="3">
        <f ca="1" t="shared" si="44"/>
        <v>0.794192072368342</v>
      </c>
      <c r="V70" s="3" t="e">
        <f ca="1" t="shared" ref="V70:AC70" si="64">(1+(AY70-AX70)/AX70*CB70)*U70</f>
        <v>#VALUE!</v>
      </c>
      <c r="W70" s="3" t="e">
        <f ca="1" t="shared" si="64"/>
        <v>#DIV/0!</v>
      </c>
      <c r="X70" s="3" t="e">
        <f ca="1" t="shared" si="64"/>
        <v>#DIV/0!</v>
      </c>
      <c r="Y70" s="3" t="e">
        <f ca="1" t="shared" si="64"/>
        <v>#DIV/0!</v>
      </c>
      <c r="Z70" s="3" t="e">
        <f ca="1" t="shared" si="64"/>
        <v>#DIV/0!</v>
      </c>
      <c r="AA70" s="3" t="e">
        <f ca="1" t="shared" si="64"/>
        <v>#DIV/0!</v>
      </c>
      <c r="AB70" s="3" t="e">
        <f ca="1" t="shared" si="64"/>
        <v>#DIV/0!</v>
      </c>
      <c r="AC70" s="3" t="e">
        <f ca="1" t="shared" si="64"/>
        <v>#DIV/0!</v>
      </c>
      <c r="AE70" s="34" t="str">
        <f ca="1">VLOOKUP($C70,'Default drvr and elast'!$A$4:$C$49,MATCH(VLOOKUP(A70,Classification!$B$4:$D$99,2,FALSE),'Default drvr and elast'!$A$3:$C$3,0),FALSE)</f>
        <v>POP</v>
      </c>
      <c r="AF70" s="4"/>
      <c r="AG70" s="6">
        <f ca="1">IF($AF70="",SUMIFS('Growth rates'!D$4:D$922,'Growth rates'!$B$4:$B$922,Demands_tra!$A70,'Growth rates'!$C$4:$C$922,$AE70),SUMIFS('Growth rates'!D$4:D$922,'Growth rates'!$B$4:$B$922,Demands_tra!$A70,'Growth rates'!$C$4:$C$922,$AF70))</f>
        <v>1</v>
      </c>
      <c r="AH70" s="6">
        <f ca="1">IF($AF70="",SUMIFS('Growth rates'!E$4:E$922,'Growth rates'!$B$4:$B$922,Demands_tra!$A70,'Growth rates'!$C$4:$C$922,$AE70),SUMIFS('Growth rates'!E$4:E$922,'Growth rates'!$B$4:$B$922,Demands_tra!$A70,'Growth rates'!$C$4:$C$922,$AF70))</f>
        <v>1.00246027312928</v>
      </c>
      <c r="AI70" s="6">
        <f ca="1">IF($AF70="",SUMIFS('Growth rates'!F$4:F$922,'Growth rates'!$B$4:$B$922,Demands_tra!$A70,'Growth rates'!$C$4:$C$922,$AE70),SUMIFS('Growth rates'!F$4:F$922,'Growth rates'!$B$4:$B$922,Demands_tra!$A70,'Growth rates'!$C$4:$C$922,$AF70))</f>
        <v>1.01476163877566</v>
      </c>
      <c r="AJ70" s="6">
        <f ca="1">IF($AF70="",SUMIFS('Growth rates'!G$4:G$922,'Growth rates'!$B$4:$B$922,Demands_tra!$A70,'Growth rates'!$C$4:$C$922,$AE70),SUMIFS('Growth rates'!G$4:G$922,'Growth rates'!$B$4:$B$922,Demands_tra!$A70,'Growth rates'!$C$4:$C$922,$AF70))</f>
        <v>1.02400419008678</v>
      </c>
      <c r="AK70" s="6">
        <f ca="1">IF($AF70="",SUMIFS('Growth rates'!H$4:H$922,'Growth rates'!$B$4:$B$922,Demands_tra!$A70,'Growth rates'!$C$4:$C$922,$AE70),SUMIFS('Growth rates'!H$4:H$922,'Growth rates'!$B$4:$B$922,Demands_tra!$A70,'Growth rates'!$C$4:$C$922,$AF70))</f>
        <v>1.03216863359442</v>
      </c>
      <c r="AL70" s="6">
        <f ca="1">IF($AF70="",SUMIFS('Growth rates'!I$4:I$922,'Growth rates'!$B$4:$B$922,Demands_tra!$A70,'Growth rates'!$C$4:$C$922,$AE70),SUMIFS('Growth rates'!I$4:I$922,'Growth rates'!$B$4:$B$922,Demands_tra!$A70,'Growth rates'!$C$4:$C$922,$AF70))</f>
        <v>1.03886818486006</v>
      </c>
      <c r="AM70" s="6">
        <f ca="1">IF($AF70="",SUMIFS('Growth rates'!J$4:J$922,'Growth rates'!$B$4:$B$922,Demands_tra!$A70,'Growth rates'!$C$4:$C$922,$AE70),SUMIFS('Growth rates'!J$4:J$922,'Growth rates'!$B$4:$B$922,Demands_tra!$A70,'Growth rates'!$C$4:$C$922,$AF70))</f>
        <v>1.04438293968798</v>
      </c>
      <c r="AN70" s="6">
        <f ca="1">IF($AF70="",SUMIFS('Growth rates'!K$4:K$922,'Growth rates'!$B$4:$B$922,Demands_tra!$A70,'Growth rates'!$C$4:$C$922,$AE70),SUMIFS('Growth rates'!K$4:K$922,'Growth rates'!$B$4:$B$922,Demands_tra!$A70,'Growth rates'!$C$4:$C$922,$AF70))</f>
        <v>1.04974249255609</v>
      </c>
      <c r="AO70" s="6">
        <f ca="1">IF($AF70="",SUMIFS('Growth rates'!L$4:L$922,'Growth rates'!$B$4:$B$922,Demands_tra!$A70,'Growth rates'!$C$4:$C$922,$AE70),SUMIFS('Growth rates'!L$4:L$922,'Growth rates'!$B$4:$B$922,Demands_tra!$A70,'Growth rates'!$C$4:$C$922,$AF70))</f>
        <v>1.05309357340416</v>
      </c>
      <c r="AP70" s="6">
        <f ca="1">IF($AF70="",SUMIFS('Growth rates'!M$4:M$922,'Growth rates'!$B$4:$B$922,Demands_tra!$A70,'Growth rates'!$C$4:$C$922,$AE70),SUMIFS('Growth rates'!M$4:M$922,'Growth rates'!$B$4:$B$922,Demands_tra!$A70,'Growth rates'!$C$4:$C$922,$AF70))</f>
        <v>1.05565447354461</v>
      </c>
      <c r="AQ70" s="6">
        <f ca="1">IF($AF70="",SUMIFS('Growth rates'!N$4:N$922,'Growth rates'!$B$4:$B$922,Demands_tra!$A70,'Growth rates'!$C$4:$C$922,$AE70),SUMIFS('Growth rates'!N$4:N$922,'Growth rates'!$B$4:$B$922,Demands_tra!$A70,'Growth rates'!$C$4:$C$922,$AF70))</f>
        <v>1.0579269041621</v>
      </c>
      <c r="AR70" s="6">
        <f ca="1">IF($AF70="",SUMIFS('Growth rates'!O$4:O$922,'Growth rates'!$B$4:$B$922,Demands_tra!$A70,'Growth rates'!$C$4:$C$922,$AE70),SUMIFS('Growth rates'!O$4:O$922,'Growth rates'!$B$4:$B$922,Demands_tra!$A70,'Growth rates'!$C$4:$C$922,$AF70))</f>
        <v>1.06086957129022</v>
      </c>
      <c r="AS70" s="6">
        <f ca="1">IF($AF70="",SUMIFS('Growth rates'!P$4:P$922,'Growth rates'!$B$4:$B$922,Demands_tra!$A70,'Growth rates'!$C$4:$C$922,$AE70),SUMIFS('Growth rates'!P$4:P$922,'Growth rates'!$B$4:$B$922,Demands_tra!$A70,'Growth rates'!$C$4:$C$922,$AF70))</f>
        <v>1.06410704755827</v>
      </c>
      <c r="AT70" s="6">
        <f ca="1">IF($AF70="",SUMIFS('Growth rates'!Q$4:Q$922,'Growth rates'!$B$4:$B$922,Demands_tra!$A70,'Growth rates'!$C$4:$C$922,$AE70),SUMIFS('Growth rates'!Q$4:Q$922,'Growth rates'!$B$4:$B$922,Demands_tra!$A70,'Growth rates'!$C$4:$C$922,$AF70))</f>
        <v>1.06605714085946</v>
      </c>
      <c r="AU70" s="6">
        <f ca="1">IF($AF70="",SUMIFS('Growth rates'!R$4:R$922,'Growth rates'!$B$4:$B$922,Demands_tra!$A70,'Growth rates'!$C$4:$C$922,$AE70),SUMIFS('Growth rates'!R$4:R$922,'Growth rates'!$B$4:$B$922,Demands_tra!$A70,'Growth rates'!$C$4:$C$922,$AF70))</f>
        <v>1.06529950577906</v>
      </c>
      <c r="AV70" s="6">
        <f ca="1">IF($AF70="",SUMIFS('Growth rates'!S$4:S$922,'Growth rates'!$B$4:$B$922,Demands_tra!$A70,'Growth rates'!$C$4:$C$922,$AE70),SUMIFS('Growth rates'!S$4:S$922,'Growth rates'!$B$4:$B$922,Demands_tra!$A70,'Growth rates'!$C$4:$C$922,$AF70))</f>
        <v>1.06166595600804</v>
      </c>
      <c r="AW70" s="6">
        <f ca="1">IF($AF70="",SUMIFS('Growth rates'!T$4:T$922,'Growth rates'!$B$4:$B$922,Demands_tra!$A70,'Growth rates'!$C$4:$C$922,$AE70),SUMIFS('Growth rates'!T$4:T$922,'Growth rates'!$B$4:$B$922,Demands_tra!$A70,'Growth rates'!$C$4:$C$922,$AF70))</f>
        <v>1.05584344159268</v>
      </c>
      <c r="AX70" s="6">
        <f ca="1">IF($AF70="",SUMIFS('Growth rates'!U$4:U$922,'Growth rates'!$B$4:$B$922,Demands_tra!$A70,'Growth rates'!$C$4:$C$922,$AE70),SUMIFS('Growth rates'!U$4:U$922,'Growth rates'!$B$4:$B$922,Demands_tra!$A70,'Growth rates'!$C$4:$C$922,$AF70))</f>
        <v>1.04844283717563</v>
      </c>
      <c r="AY70" s="6">
        <f ca="1">IF($AF70="",SUMIFS('Growth rates'!V$4:V$922,'Growth rates'!$B$4:$B$922,Demands_tra!$A70,'Growth rates'!$C$4:$C$922,$AE70),SUMIFS('Growth rates'!V$4:V$922,'Growth rates'!$B$4:$B$922,Demands_tra!$A70,'Growth rates'!$C$4:$C$922,$AF70))</f>
        <v>0</v>
      </c>
      <c r="AZ70" s="6">
        <f ca="1">IF($AF70="",SUMIFS('Growth rates'!W$4:W$922,'Growth rates'!$B$4:$B$922,Demands_tra!$A70,'Growth rates'!$C$4:$C$922,$AE70),SUMIFS('Growth rates'!W$4:W$922,'Growth rates'!$B$4:$B$922,Demands_tra!$A70,'Growth rates'!$C$4:$C$922,$AF70))</f>
        <v>0</v>
      </c>
      <c r="BA70" s="6">
        <f ca="1">IF($AF70="",SUMIFS('Growth rates'!X$4:X$922,'Growth rates'!$B$4:$B$922,Demands_tra!$A70,'Growth rates'!$C$4:$C$922,$AE70),SUMIFS('Growth rates'!X$4:X$922,'Growth rates'!$B$4:$B$922,Demands_tra!$A70,'Growth rates'!$C$4:$C$922,$AF70))</f>
        <v>0</v>
      </c>
      <c r="BB70" s="6">
        <f ca="1">IF($AF70="",SUMIFS('Growth rates'!Y$4:Y$922,'Growth rates'!$B$4:$B$922,Demands_tra!$A70,'Growth rates'!$C$4:$C$922,$AE70),SUMIFS('Growth rates'!Y$4:Y$922,'Growth rates'!$B$4:$B$922,Demands_tra!$A70,'Growth rates'!$C$4:$C$922,$AF70))</f>
        <v>0</v>
      </c>
      <c r="BC70" s="6">
        <f ca="1">IF($AF70="",SUMIFS('Growth rates'!Z$4:Z$922,'Growth rates'!$B$4:$B$922,Demands_tra!$A70,'Growth rates'!$C$4:$C$922,$AE70),SUMIFS('Growth rates'!Z$4:Z$922,'Growth rates'!$B$4:$B$922,Demands_tra!$A70,'Growth rates'!$C$4:$C$922,$AF70))</f>
        <v>0</v>
      </c>
      <c r="BD70" s="6">
        <f ca="1">IF($AF70="",SUMIFS('Growth rates'!AA$4:AA$922,'Growth rates'!$B$4:$B$922,Demands_tra!$A70,'Growth rates'!$C$4:$C$922,$AE70),SUMIFS('Growth rates'!AA$4:AA$922,'Growth rates'!$B$4:$B$922,Demands_tra!$A70,'Growth rates'!$C$4:$C$922,$AF70))</f>
        <v>0</v>
      </c>
      <c r="BE70" s="6">
        <f ca="1">IF($AF70="",SUMIFS('Growth rates'!AB$4:AB$922,'Growth rates'!$B$4:$B$922,Demands_tra!$A70,'Growth rates'!$C$4:$C$922,$AE70),SUMIFS('Growth rates'!AB$4:AB$922,'Growth rates'!$B$4:$B$922,Demands_tra!$A70,'Growth rates'!$C$4:$C$922,$AF70))</f>
        <v>0</v>
      </c>
      <c r="BF70" s="6">
        <f ca="1">IF($AF70="",SUMIFS('Growth rates'!AC$4:AC$922,'Growth rates'!$B$4:$B$922,Demands_tra!$A70,'Growth rates'!$C$4:$C$922,$AE70),SUMIFS('Growth rates'!AC$4:AC$922,'Growth rates'!$B$4:$B$922,Demands_tra!$A70,'Growth rates'!$C$4:$C$922,$AF70))</f>
        <v>0</v>
      </c>
      <c r="BH70" t="str">
        <f ca="1">VLOOKUP($C70,'Default drvr and elast'!$A$4:$F$49,MATCH(VLOOKUP(A70,Classification!$B$4:$D$42,3,FALSE),'Default drvr and elast'!$D$3:$F$3,0)+3,FALSE)</f>
        <v>Med2</v>
      </c>
      <c r="BJ70" s="6">
        <f ca="1">IF($BI70="",SUMIF(Elasticities!$B$5:$B$52,Demands_tra!$BH70,Elasticities!C$5:C$52),SUMIF(Elasticities!$B$5:$B$52,Demands_tra!$BI70,Elasticities!C$5:C$52))</f>
        <v>0.799999999999989</v>
      </c>
      <c r="BK70" s="6">
        <f ca="1">IF($BI70="",SUMIF(Elasticities!$B$5:$B$52,Demands_tra!$BH70,Elasticities!D$5:D$52),SUMIF(Elasticities!$B$5:$B$52,Demands_tra!$BI70,Elasticities!D$5:D$52))</f>
        <v>0.797560975609746</v>
      </c>
      <c r="BL70" s="6">
        <f ca="1">IF($BI70="",SUMIF(Elasticities!$B$5:$B$52,Demands_tra!$BH70,Elasticities!E$5:E$52),SUMIF(Elasticities!$B$5:$B$52,Demands_tra!$BI70,Elasticities!E$5:E$52))</f>
        <v>0.785365853658527</v>
      </c>
      <c r="BM70" s="6">
        <f ca="1">IF($BI70="",SUMIF(Elasticities!$B$5:$B$52,Demands_tra!$BH70,Elasticities!F$5:F$52),SUMIF(Elasticities!$B$5:$B$52,Demands_tra!$BI70,Elasticities!F$5:F$52))</f>
        <v>0.773170731707307</v>
      </c>
      <c r="BN70" s="6">
        <f ca="1">IF($BI70="",SUMIF(Elasticities!$B$5:$B$52,Demands_tra!$BH70,Elasticities!G$5:G$52),SUMIF(Elasticities!$B$5:$B$52,Demands_tra!$BI70,Elasticities!G$5:G$52))</f>
        <v>0.760975609756088</v>
      </c>
      <c r="BO70" s="6">
        <f ca="1">IF($BI70="",SUMIF(Elasticities!$B$5:$B$52,Demands_tra!$BH70,Elasticities!H$5:H$52),SUMIF(Elasticities!$B$5:$B$52,Demands_tra!$BI70,Elasticities!H$5:H$52))</f>
        <v>0.748780487804868</v>
      </c>
      <c r="BP70" s="6">
        <f ca="1">IF($BI70="",SUMIF(Elasticities!$B$5:$B$52,Demands_tra!$BH70,Elasticities!I$5:I$52),SUMIF(Elasticities!$B$5:$B$52,Demands_tra!$BI70,Elasticities!I$5:I$52))</f>
        <v>0.736585365853649</v>
      </c>
      <c r="BQ70" s="6">
        <f ca="1">IF($BI70="",SUMIF(Elasticities!$B$5:$B$52,Demands_tra!$BH70,Elasticities!J$5:J$52),SUMIF(Elasticities!$B$5:$B$52,Demands_tra!$BI70,Elasticities!J$5:J$52))</f>
        <v>0.724390243902429</v>
      </c>
      <c r="BR70" s="6">
        <f ca="1">IF($BI70="",SUMIF(Elasticities!$B$5:$B$52,Demands_tra!$BH70,Elasticities!K$5:K$52),SUMIF(Elasticities!$B$5:$B$52,Demands_tra!$BI70,Elasticities!K$5:K$52))</f>
        <v>0.71219512195121</v>
      </c>
      <c r="BS70" s="6">
        <f ca="1">IF($BI70="",SUMIF(Elasticities!$B$5:$B$52,Demands_tra!$BH70,Elasticities!L$5:L$52),SUMIF(Elasticities!$B$5:$B$52,Demands_tra!$BI70,Elasticities!L$5:L$52))</f>
        <v>0.699999999999997</v>
      </c>
      <c r="BT70" s="6">
        <f ca="1">IF($BI70="",SUMIF(Elasticities!$B$5:$B$52,Demands_tra!$BH70,Elasticities!M$5:M$52),SUMIF(Elasticities!$B$5:$B$52,Demands_tra!$BI70,Elasticities!M$5:M$52))</f>
        <v>0.687499999999996</v>
      </c>
      <c r="BU70" s="6">
        <f ca="1">IF($BI70="",SUMIF(Elasticities!$B$5:$B$52,Demands_tra!$BH70,Elasticities!N$5:N$52),SUMIF(Elasticities!$B$5:$B$52,Demands_tra!$BI70,Elasticities!N$5:N$52))</f>
        <v>0.674999999999996</v>
      </c>
      <c r="BV70" s="6">
        <f ca="1">IF($BI70="",SUMIF(Elasticities!$B$5:$B$52,Demands_tra!$BH70,Elasticities!O$5:O$52),SUMIF(Elasticities!$B$5:$B$52,Demands_tra!$BI70,Elasticities!O$5:O$52))</f>
        <v>0.662499999999996</v>
      </c>
      <c r="BW70" s="6">
        <f ca="1">IF($BI70="",SUMIF(Elasticities!$B$5:$B$52,Demands_tra!$BH70,Elasticities!P$5:P$52),SUMIF(Elasticities!$B$5:$B$52,Demands_tra!$BI70,Elasticities!P$5:P$52))</f>
        <v>0.649999999999997</v>
      </c>
      <c r="BX70" s="6">
        <f ca="1">IF($BI70="",SUMIF(Elasticities!$B$5:$B$52,Demands_tra!$BH70,Elasticities!Q$5:Q$52),SUMIF(Elasticities!$B$5:$B$52,Demands_tra!$BI70,Elasticities!Q$5:Q$52))</f>
        <v>0.637499999999997</v>
      </c>
      <c r="BY70" s="6">
        <f ca="1">IF($BI70="",SUMIF(Elasticities!$B$5:$B$52,Demands_tra!$BH70,Elasticities!R$5:R$52),SUMIF(Elasticities!$B$5:$B$52,Demands_tra!$BI70,Elasticities!R$5:R$52))</f>
        <v>0.624999999999996</v>
      </c>
      <c r="BZ70" s="6">
        <f ca="1">IF($BI70="",SUMIF(Elasticities!$B$5:$B$52,Demands_tra!$BH70,Elasticities!S$5:S$52),SUMIF(Elasticities!$B$5:$B$52,Demands_tra!$BI70,Elasticities!S$5:S$52))</f>
        <v>0.612499999999996</v>
      </c>
      <c r="CA70" s="6">
        <f ca="1">IF($BI70="",SUMIF(Elasticities!$B$5:$B$52,Demands_tra!$BH70,Elasticities!T$5:T$52),SUMIF(Elasticities!$B$5:$B$52,Demands_tra!$BI70,Elasticities!T$5:T$52))</f>
        <v>0.599999999999996</v>
      </c>
      <c r="CB70" s="6" t="e">
        <f ca="1">IF($BI70="",SUMIF(Elasticities!$B$5:$B$52,Demands_tra!$BH70,Elasticities!U$5:U$52),SUMIF(Elasticities!$B$5:$B$52,Demands_tra!$BI70,Elasticities!U$5:U$52))</f>
        <v>#VALUE!</v>
      </c>
      <c r="CC70" s="6" t="e">
        <f ca="1">IF($BI70="",SUMIF(Elasticities!$B$5:$B$52,Demands_tra!$BH70,Elasticities!V$5:V$52),SUMIF(Elasticities!$B$5:$B$52,Demands_tra!$BI70,Elasticities!V$5:V$52))</f>
        <v>#VALUE!</v>
      </c>
      <c r="CD70" s="6" t="e">
        <f ca="1">IF($BI70="",SUMIF(Elasticities!$B$5:$B$52,Demands_tra!$BH70,Elasticities!W$5:W$52),SUMIF(Elasticities!$B$5:$B$52,Demands_tra!$BI70,Elasticities!W$5:W$52))</f>
        <v>#VALUE!</v>
      </c>
      <c r="CE70" s="6" t="e">
        <f ca="1">IF($BI70="",SUMIF(Elasticities!$B$5:$B$52,Demands_tra!$BH70,Elasticities!X$5:X$52),SUMIF(Elasticities!$B$5:$B$52,Demands_tra!$BI70,Elasticities!X$5:X$52))</f>
        <v>#VALUE!</v>
      </c>
      <c r="CF70" s="6" t="e">
        <f ca="1">IF($BI70="",SUMIF(Elasticities!$B$5:$B$52,Demands_tra!$BH70,Elasticities!Y$5:Y$52),SUMIF(Elasticities!$B$5:$B$52,Demands_tra!$BI70,Elasticities!Y$5:Y$52))</f>
        <v>#VALUE!</v>
      </c>
      <c r="CG70" s="6" t="e">
        <f ca="1">IF($BI70="",SUMIF(Elasticities!$B$5:$B$52,Demands_tra!$BH70,Elasticities!Z$5:Z$52),SUMIF(Elasticities!$B$5:$B$52,Demands_tra!$BI70,Elasticities!Z$5:Z$52))</f>
        <v>#VALUE!</v>
      </c>
      <c r="CH70" s="6" t="e">
        <f ca="1">IF($BI70="",SUMIF(Elasticities!$B$5:$B$52,Demands_tra!$BH70,Elasticities!AA$5:AA$52),SUMIF(Elasticities!$B$5:$B$52,Demands_tra!$BI70,Elasticities!AA$5:AA$52))</f>
        <v>#VALUE!</v>
      </c>
      <c r="CI70" s="6" t="e">
        <f ca="1">IF($BI70="",SUMIF(Elasticities!$B$5:$B$52,Demands_tra!$BH70,Elasticities!AB$5:AB$52),SUMIF(Elasticities!$B$5:$B$52,Demands_tra!$BI70,Elasticities!AB$5:AB$52))</f>
        <v>#VALUE!</v>
      </c>
    </row>
    <row r="71" spans="1:87">
      <c r="A71" t="str">
        <f>IF(BYDem_tra!B70="","\I:",BYDem_tra!B70)</f>
        <v>BeNeLux</v>
      </c>
      <c r="B71" t="str">
        <f>BYDem_tra!E70</f>
        <v>Trd_bus</v>
      </c>
      <c r="C71" t="str">
        <f t="shared" si="43"/>
        <v>Trd_bus</v>
      </c>
      <c r="D71" s="3">
        <f>SUMIFS(BYDem_tra!$M$2:$M$2000,BYDem_tra!$B$2:$B$2000,Demands_tra!$A71,BYDem_tra!$E$2:$E$2000,Demands_tra!$B71)</f>
        <v>1.785</v>
      </c>
      <c r="E71" s="3">
        <f ca="1" t="shared" si="45"/>
        <v>1.7885025588395</v>
      </c>
      <c r="F71" s="3">
        <f ca="1" t="shared" si="46"/>
        <v>1.80573900541782</v>
      </c>
      <c r="G71" s="3">
        <f ca="1" t="shared" si="47"/>
        <v>1.81845523071683</v>
      </c>
      <c r="H71" s="3">
        <f ca="1" t="shared" si="48"/>
        <v>1.82948834725303</v>
      </c>
      <c r="I71" s="3">
        <f ca="1" t="shared" si="49"/>
        <v>1.8383799330591</v>
      </c>
      <c r="J71" s="3">
        <f ca="1" t="shared" si="50"/>
        <v>1.84556819873849</v>
      </c>
      <c r="K71" s="3">
        <f ca="1" t="shared" si="51"/>
        <v>1.85242894695177</v>
      </c>
      <c r="L71" s="3">
        <f ca="1" t="shared" si="52"/>
        <v>1.85664050394275</v>
      </c>
      <c r="M71" s="3">
        <f ca="1" t="shared" si="53"/>
        <v>1.85980097299619</v>
      </c>
      <c r="N71" s="3">
        <f ca="1" t="shared" si="54"/>
        <v>1.86255335058357</v>
      </c>
      <c r="O71" s="3">
        <f ca="1" t="shared" si="55"/>
        <v>1.8660503694096</v>
      </c>
      <c r="P71" s="3">
        <f ca="1" t="shared" si="56"/>
        <v>1.86982308307912</v>
      </c>
      <c r="Q71" s="3">
        <f ca="1" t="shared" si="57"/>
        <v>1.87205040988813</v>
      </c>
      <c r="R71" s="3">
        <f ca="1" t="shared" si="58"/>
        <v>1.87120225079994</v>
      </c>
      <c r="S71" s="3">
        <f ca="1" t="shared" si="59"/>
        <v>1.86721328662071</v>
      </c>
      <c r="T71" s="3">
        <f ca="1" t="shared" si="60"/>
        <v>1.86094104610802</v>
      </c>
      <c r="U71" s="3">
        <f ca="1" t="shared" si="44"/>
        <v>1.85311483552613</v>
      </c>
      <c r="V71" s="3" t="e">
        <f ca="1" t="shared" ref="V71:AC71" si="65">(1+(AY71-AX71)/AX71*CB71)*U71</f>
        <v>#VALUE!</v>
      </c>
      <c r="W71" s="3" t="e">
        <f ca="1" t="shared" si="65"/>
        <v>#DIV/0!</v>
      </c>
      <c r="X71" s="3" t="e">
        <f ca="1" t="shared" si="65"/>
        <v>#DIV/0!</v>
      </c>
      <c r="Y71" s="3" t="e">
        <f ca="1" t="shared" si="65"/>
        <v>#DIV/0!</v>
      </c>
      <c r="Z71" s="3" t="e">
        <f ca="1" t="shared" si="65"/>
        <v>#DIV/0!</v>
      </c>
      <c r="AA71" s="3" t="e">
        <f ca="1" t="shared" si="65"/>
        <v>#DIV/0!</v>
      </c>
      <c r="AB71" s="3" t="e">
        <f ca="1" t="shared" si="65"/>
        <v>#DIV/0!</v>
      </c>
      <c r="AC71" s="3" t="e">
        <f ca="1" t="shared" si="65"/>
        <v>#DIV/0!</v>
      </c>
      <c r="AE71" s="34" t="str">
        <f ca="1">VLOOKUP($C71,'Default drvr and elast'!$A$4:$C$49,MATCH(VLOOKUP(A71,Classification!$B$4:$D$99,2,FALSE),'Default drvr and elast'!$A$3:$C$3,0),FALSE)</f>
        <v>POP</v>
      </c>
      <c r="AF71" s="4"/>
      <c r="AG71" s="6">
        <f ca="1">IF($AF71="",SUMIFS('Growth rates'!D$4:D$922,'Growth rates'!$B$4:$B$922,Demands_tra!$A71,'Growth rates'!$C$4:$C$922,$AE71),SUMIFS('Growth rates'!D$4:D$922,'Growth rates'!$B$4:$B$922,Demands_tra!$A71,'Growth rates'!$C$4:$C$922,$AF71))</f>
        <v>1</v>
      </c>
      <c r="AH71" s="6">
        <f ca="1">IF($AF71="",SUMIFS('Growth rates'!E$4:E$922,'Growth rates'!$B$4:$B$922,Demands_tra!$A71,'Growth rates'!$C$4:$C$922,$AE71),SUMIFS('Growth rates'!E$4:E$922,'Growth rates'!$B$4:$B$922,Demands_tra!$A71,'Growth rates'!$C$4:$C$922,$AF71))</f>
        <v>1.00246027312928</v>
      </c>
      <c r="AI71" s="6">
        <f ca="1">IF($AF71="",SUMIFS('Growth rates'!F$4:F$922,'Growth rates'!$B$4:$B$922,Demands_tra!$A71,'Growth rates'!$C$4:$C$922,$AE71),SUMIFS('Growth rates'!F$4:F$922,'Growth rates'!$B$4:$B$922,Demands_tra!$A71,'Growth rates'!$C$4:$C$922,$AF71))</f>
        <v>1.01476163877566</v>
      </c>
      <c r="AJ71" s="6">
        <f ca="1">IF($AF71="",SUMIFS('Growth rates'!G$4:G$922,'Growth rates'!$B$4:$B$922,Demands_tra!$A71,'Growth rates'!$C$4:$C$922,$AE71),SUMIFS('Growth rates'!G$4:G$922,'Growth rates'!$B$4:$B$922,Demands_tra!$A71,'Growth rates'!$C$4:$C$922,$AF71))</f>
        <v>1.02400419008678</v>
      </c>
      <c r="AK71" s="6">
        <f ca="1">IF($AF71="",SUMIFS('Growth rates'!H$4:H$922,'Growth rates'!$B$4:$B$922,Demands_tra!$A71,'Growth rates'!$C$4:$C$922,$AE71),SUMIFS('Growth rates'!H$4:H$922,'Growth rates'!$B$4:$B$922,Demands_tra!$A71,'Growth rates'!$C$4:$C$922,$AF71))</f>
        <v>1.03216863359442</v>
      </c>
      <c r="AL71" s="6">
        <f ca="1">IF($AF71="",SUMIFS('Growth rates'!I$4:I$922,'Growth rates'!$B$4:$B$922,Demands_tra!$A71,'Growth rates'!$C$4:$C$922,$AE71),SUMIFS('Growth rates'!I$4:I$922,'Growth rates'!$B$4:$B$922,Demands_tra!$A71,'Growth rates'!$C$4:$C$922,$AF71))</f>
        <v>1.03886818486006</v>
      </c>
      <c r="AM71" s="6">
        <f ca="1">IF($AF71="",SUMIFS('Growth rates'!J$4:J$922,'Growth rates'!$B$4:$B$922,Demands_tra!$A71,'Growth rates'!$C$4:$C$922,$AE71),SUMIFS('Growth rates'!J$4:J$922,'Growth rates'!$B$4:$B$922,Demands_tra!$A71,'Growth rates'!$C$4:$C$922,$AF71))</f>
        <v>1.04438293968798</v>
      </c>
      <c r="AN71" s="6">
        <f ca="1">IF($AF71="",SUMIFS('Growth rates'!K$4:K$922,'Growth rates'!$B$4:$B$922,Demands_tra!$A71,'Growth rates'!$C$4:$C$922,$AE71),SUMIFS('Growth rates'!K$4:K$922,'Growth rates'!$B$4:$B$922,Demands_tra!$A71,'Growth rates'!$C$4:$C$922,$AF71))</f>
        <v>1.04974249255609</v>
      </c>
      <c r="AO71" s="6">
        <f ca="1">IF($AF71="",SUMIFS('Growth rates'!L$4:L$922,'Growth rates'!$B$4:$B$922,Demands_tra!$A71,'Growth rates'!$C$4:$C$922,$AE71),SUMIFS('Growth rates'!L$4:L$922,'Growth rates'!$B$4:$B$922,Demands_tra!$A71,'Growth rates'!$C$4:$C$922,$AF71))</f>
        <v>1.05309357340416</v>
      </c>
      <c r="AP71" s="6">
        <f ca="1">IF($AF71="",SUMIFS('Growth rates'!M$4:M$922,'Growth rates'!$B$4:$B$922,Demands_tra!$A71,'Growth rates'!$C$4:$C$922,$AE71),SUMIFS('Growth rates'!M$4:M$922,'Growth rates'!$B$4:$B$922,Demands_tra!$A71,'Growth rates'!$C$4:$C$922,$AF71))</f>
        <v>1.05565447354461</v>
      </c>
      <c r="AQ71" s="6">
        <f ca="1">IF($AF71="",SUMIFS('Growth rates'!N$4:N$922,'Growth rates'!$B$4:$B$922,Demands_tra!$A71,'Growth rates'!$C$4:$C$922,$AE71),SUMIFS('Growth rates'!N$4:N$922,'Growth rates'!$B$4:$B$922,Demands_tra!$A71,'Growth rates'!$C$4:$C$922,$AF71))</f>
        <v>1.0579269041621</v>
      </c>
      <c r="AR71" s="6">
        <f ca="1">IF($AF71="",SUMIFS('Growth rates'!O$4:O$922,'Growth rates'!$B$4:$B$922,Demands_tra!$A71,'Growth rates'!$C$4:$C$922,$AE71),SUMIFS('Growth rates'!O$4:O$922,'Growth rates'!$B$4:$B$922,Demands_tra!$A71,'Growth rates'!$C$4:$C$922,$AF71))</f>
        <v>1.06086957129022</v>
      </c>
      <c r="AS71" s="6">
        <f ca="1">IF($AF71="",SUMIFS('Growth rates'!P$4:P$922,'Growth rates'!$B$4:$B$922,Demands_tra!$A71,'Growth rates'!$C$4:$C$922,$AE71),SUMIFS('Growth rates'!P$4:P$922,'Growth rates'!$B$4:$B$922,Demands_tra!$A71,'Growth rates'!$C$4:$C$922,$AF71))</f>
        <v>1.06410704755827</v>
      </c>
      <c r="AT71" s="6">
        <f ca="1">IF($AF71="",SUMIFS('Growth rates'!Q$4:Q$922,'Growth rates'!$B$4:$B$922,Demands_tra!$A71,'Growth rates'!$C$4:$C$922,$AE71),SUMIFS('Growth rates'!Q$4:Q$922,'Growth rates'!$B$4:$B$922,Demands_tra!$A71,'Growth rates'!$C$4:$C$922,$AF71))</f>
        <v>1.06605714085946</v>
      </c>
      <c r="AU71" s="6">
        <f ca="1">IF($AF71="",SUMIFS('Growth rates'!R$4:R$922,'Growth rates'!$B$4:$B$922,Demands_tra!$A71,'Growth rates'!$C$4:$C$922,$AE71),SUMIFS('Growth rates'!R$4:R$922,'Growth rates'!$B$4:$B$922,Demands_tra!$A71,'Growth rates'!$C$4:$C$922,$AF71))</f>
        <v>1.06529950577906</v>
      </c>
      <c r="AV71" s="6">
        <f ca="1">IF($AF71="",SUMIFS('Growth rates'!S$4:S$922,'Growth rates'!$B$4:$B$922,Demands_tra!$A71,'Growth rates'!$C$4:$C$922,$AE71),SUMIFS('Growth rates'!S$4:S$922,'Growth rates'!$B$4:$B$922,Demands_tra!$A71,'Growth rates'!$C$4:$C$922,$AF71))</f>
        <v>1.06166595600804</v>
      </c>
      <c r="AW71" s="6">
        <f ca="1">IF($AF71="",SUMIFS('Growth rates'!T$4:T$922,'Growth rates'!$B$4:$B$922,Demands_tra!$A71,'Growth rates'!$C$4:$C$922,$AE71),SUMIFS('Growth rates'!T$4:T$922,'Growth rates'!$B$4:$B$922,Demands_tra!$A71,'Growth rates'!$C$4:$C$922,$AF71))</f>
        <v>1.05584344159268</v>
      </c>
      <c r="AX71" s="6">
        <f ca="1">IF($AF71="",SUMIFS('Growth rates'!U$4:U$922,'Growth rates'!$B$4:$B$922,Demands_tra!$A71,'Growth rates'!$C$4:$C$922,$AE71),SUMIFS('Growth rates'!U$4:U$922,'Growth rates'!$B$4:$B$922,Demands_tra!$A71,'Growth rates'!$C$4:$C$922,$AF71))</f>
        <v>1.04844283717563</v>
      </c>
      <c r="AY71" s="6">
        <f ca="1">IF($AF71="",SUMIFS('Growth rates'!V$4:V$922,'Growth rates'!$B$4:$B$922,Demands_tra!$A71,'Growth rates'!$C$4:$C$922,$AE71),SUMIFS('Growth rates'!V$4:V$922,'Growth rates'!$B$4:$B$922,Demands_tra!$A71,'Growth rates'!$C$4:$C$922,$AF71))</f>
        <v>0</v>
      </c>
      <c r="AZ71" s="6">
        <f ca="1">IF($AF71="",SUMIFS('Growth rates'!W$4:W$922,'Growth rates'!$B$4:$B$922,Demands_tra!$A71,'Growth rates'!$C$4:$C$922,$AE71),SUMIFS('Growth rates'!W$4:W$922,'Growth rates'!$B$4:$B$922,Demands_tra!$A71,'Growth rates'!$C$4:$C$922,$AF71))</f>
        <v>0</v>
      </c>
      <c r="BA71" s="6">
        <f ca="1">IF($AF71="",SUMIFS('Growth rates'!X$4:X$922,'Growth rates'!$B$4:$B$922,Demands_tra!$A71,'Growth rates'!$C$4:$C$922,$AE71),SUMIFS('Growth rates'!X$4:X$922,'Growth rates'!$B$4:$B$922,Demands_tra!$A71,'Growth rates'!$C$4:$C$922,$AF71))</f>
        <v>0</v>
      </c>
      <c r="BB71" s="6">
        <f ca="1">IF($AF71="",SUMIFS('Growth rates'!Y$4:Y$922,'Growth rates'!$B$4:$B$922,Demands_tra!$A71,'Growth rates'!$C$4:$C$922,$AE71),SUMIFS('Growth rates'!Y$4:Y$922,'Growth rates'!$B$4:$B$922,Demands_tra!$A71,'Growth rates'!$C$4:$C$922,$AF71))</f>
        <v>0</v>
      </c>
      <c r="BC71" s="6">
        <f ca="1">IF($AF71="",SUMIFS('Growth rates'!Z$4:Z$922,'Growth rates'!$B$4:$B$922,Demands_tra!$A71,'Growth rates'!$C$4:$C$922,$AE71),SUMIFS('Growth rates'!Z$4:Z$922,'Growth rates'!$B$4:$B$922,Demands_tra!$A71,'Growth rates'!$C$4:$C$922,$AF71))</f>
        <v>0</v>
      </c>
      <c r="BD71" s="6">
        <f ca="1">IF($AF71="",SUMIFS('Growth rates'!AA$4:AA$922,'Growth rates'!$B$4:$B$922,Demands_tra!$A71,'Growth rates'!$C$4:$C$922,$AE71),SUMIFS('Growth rates'!AA$4:AA$922,'Growth rates'!$B$4:$B$922,Demands_tra!$A71,'Growth rates'!$C$4:$C$922,$AF71))</f>
        <v>0</v>
      </c>
      <c r="BE71" s="6">
        <f ca="1">IF($AF71="",SUMIFS('Growth rates'!AB$4:AB$922,'Growth rates'!$B$4:$B$922,Demands_tra!$A71,'Growth rates'!$C$4:$C$922,$AE71),SUMIFS('Growth rates'!AB$4:AB$922,'Growth rates'!$B$4:$B$922,Demands_tra!$A71,'Growth rates'!$C$4:$C$922,$AF71))</f>
        <v>0</v>
      </c>
      <c r="BF71" s="6">
        <f ca="1">IF($AF71="",SUMIFS('Growth rates'!AC$4:AC$922,'Growth rates'!$B$4:$B$922,Demands_tra!$A71,'Growth rates'!$C$4:$C$922,$AE71),SUMIFS('Growth rates'!AC$4:AC$922,'Growth rates'!$B$4:$B$922,Demands_tra!$A71,'Growth rates'!$C$4:$C$922,$AF71))</f>
        <v>0</v>
      </c>
      <c r="BH71" t="str">
        <f ca="1">VLOOKUP($C71,'Default drvr and elast'!$A$4:$F$49,MATCH(VLOOKUP(A71,Classification!$B$4:$D$42,3,FALSE),'Default drvr and elast'!$D$3:$F$3,0)+3,FALSE)</f>
        <v>Med2</v>
      </c>
      <c r="BJ71" s="6">
        <f ca="1">IF($BI71="",SUMIF(Elasticities!$B$5:$B$52,Demands_tra!$BH71,Elasticities!C$5:C$52),SUMIF(Elasticities!$B$5:$B$52,Demands_tra!$BI71,Elasticities!C$5:C$52))</f>
        <v>0.799999999999989</v>
      </c>
      <c r="BK71" s="6">
        <f ca="1">IF($BI71="",SUMIF(Elasticities!$B$5:$B$52,Demands_tra!$BH71,Elasticities!D$5:D$52),SUMIF(Elasticities!$B$5:$B$52,Demands_tra!$BI71,Elasticities!D$5:D$52))</f>
        <v>0.797560975609746</v>
      </c>
      <c r="BL71" s="6">
        <f ca="1">IF($BI71="",SUMIF(Elasticities!$B$5:$B$52,Demands_tra!$BH71,Elasticities!E$5:E$52),SUMIF(Elasticities!$B$5:$B$52,Demands_tra!$BI71,Elasticities!E$5:E$52))</f>
        <v>0.785365853658527</v>
      </c>
      <c r="BM71" s="6">
        <f ca="1">IF($BI71="",SUMIF(Elasticities!$B$5:$B$52,Demands_tra!$BH71,Elasticities!F$5:F$52),SUMIF(Elasticities!$B$5:$B$52,Demands_tra!$BI71,Elasticities!F$5:F$52))</f>
        <v>0.773170731707307</v>
      </c>
      <c r="BN71" s="6">
        <f ca="1">IF($BI71="",SUMIF(Elasticities!$B$5:$B$52,Demands_tra!$BH71,Elasticities!G$5:G$52),SUMIF(Elasticities!$B$5:$B$52,Demands_tra!$BI71,Elasticities!G$5:G$52))</f>
        <v>0.760975609756088</v>
      </c>
      <c r="BO71" s="6">
        <f ca="1">IF($BI71="",SUMIF(Elasticities!$B$5:$B$52,Demands_tra!$BH71,Elasticities!H$5:H$52),SUMIF(Elasticities!$B$5:$B$52,Demands_tra!$BI71,Elasticities!H$5:H$52))</f>
        <v>0.748780487804868</v>
      </c>
      <c r="BP71" s="6">
        <f ca="1">IF($BI71="",SUMIF(Elasticities!$B$5:$B$52,Demands_tra!$BH71,Elasticities!I$5:I$52),SUMIF(Elasticities!$B$5:$B$52,Demands_tra!$BI71,Elasticities!I$5:I$52))</f>
        <v>0.736585365853649</v>
      </c>
      <c r="BQ71" s="6">
        <f ca="1">IF($BI71="",SUMIF(Elasticities!$B$5:$B$52,Demands_tra!$BH71,Elasticities!J$5:J$52),SUMIF(Elasticities!$B$5:$B$52,Demands_tra!$BI71,Elasticities!J$5:J$52))</f>
        <v>0.724390243902429</v>
      </c>
      <c r="BR71" s="6">
        <f ca="1">IF($BI71="",SUMIF(Elasticities!$B$5:$B$52,Demands_tra!$BH71,Elasticities!K$5:K$52),SUMIF(Elasticities!$B$5:$B$52,Demands_tra!$BI71,Elasticities!K$5:K$52))</f>
        <v>0.71219512195121</v>
      </c>
      <c r="BS71" s="6">
        <f ca="1">IF($BI71="",SUMIF(Elasticities!$B$5:$B$52,Demands_tra!$BH71,Elasticities!L$5:L$52),SUMIF(Elasticities!$B$5:$B$52,Demands_tra!$BI71,Elasticities!L$5:L$52))</f>
        <v>0.699999999999997</v>
      </c>
      <c r="BT71" s="6">
        <f ca="1">IF($BI71="",SUMIF(Elasticities!$B$5:$B$52,Demands_tra!$BH71,Elasticities!M$5:M$52),SUMIF(Elasticities!$B$5:$B$52,Demands_tra!$BI71,Elasticities!M$5:M$52))</f>
        <v>0.687499999999996</v>
      </c>
      <c r="BU71" s="6">
        <f ca="1">IF($BI71="",SUMIF(Elasticities!$B$5:$B$52,Demands_tra!$BH71,Elasticities!N$5:N$52),SUMIF(Elasticities!$B$5:$B$52,Demands_tra!$BI71,Elasticities!N$5:N$52))</f>
        <v>0.674999999999996</v>
      </c>
      <c r="BV71" s="6">
        <f ca="1">IF($BI71="",SUMIF(Elasticities!$B$5:$B$52,Demands_tra!$BH71,Elasticities!O$5:O$52),SUMIF(Elasticities!$B$5:$B$52,Demands_tra!$BI71,Elasticities!O$5:O$52))</f>
        <v>0.662499999999996</v>
      </c>
      <c r="BW71" s="6">
        <f ca="1">IF($BI71="",SUMIF(Elasticities!$B$5:$B$52,Demands_tra!$BH71,Elasticities!P$5:P$52),SUMIF(Elasticities!$B$5:$B$52,Demands_tra!$BI71,Elasticities!P$5:P$52))</f>
        <v>0.649999999999997</v>
      </c>
      <c r="BX71" s="6">
        <f ca="1">IF($BI71="",SUMIF(Elasticities!$B$5:$B$52,Demands_tra!$BH71,Elasticities!Q$5:Q$52),SUMIF(Elasticities!$B$5:$B$52,Demands_tra!$BI71,Elasticities!Q$5:Q$52))</f>
        <v>0.637499999999997</v>
      </c>
      <c r="BY71" s="6">
        <f ca="1">IF($BI71="",SUMIF(Elasticities!$B$5:$B$52,Demands_tra!$BH71,Elasticities!R$5:R$52),SUMIF(Elasticities!$B$5:$B$52,Demands_tra!$BI71,Elasticities!R$5:R$52))</f>
        <v>0.624999999999996</v>
      </c>
      <c r="BZ71" s="6">
        <f ca="1">IF($BI71="",SUMIF(Elasticities!$B$5:$B$52,Demands_tra!$BH71,Elasticities!S$5:S$52),SUMIF(Elasticities!$B$5:$B$52,Demands_tra!$BI71,Elasticities!S$5:S$52))</f>
        <v>0.612499999999996</v>
      </c>
      <c r="CA71" s="6">
        <f ca="1">IF($BI71="",SUMIF(Elasticities!$B$5:$B$52,Demands_tra!$BH71,Elasticities!T$5:T$52),SUMIF(Elasticities!$B$5:$B$52,Demands_tra!$BI71,Elasticities!T$5:T$52))</f>
        <v>0.599999999999996</v>
      </c>
      <c r="CB71" s="6" t="e">
        <f ca="1">IF($BI71="",SUMIF(Elasticities!$B$5:$B$52,Demands_tra!$BH71,Elasticities!U$5:U$52),SUMIF(Elasticities!$B$5:$B$52,Demands_tra!$BI71,Elasticities!U$5:U$52))</f>
        <v>#VALUE!</v>
      </c>
      <c r="CC71" s="6" t="e">
        <f ca="1">IF($BI71="",SUMIF(Elasticities!$B$5:$B$52,Demands_tra!$BH71,Elasticities!V$5:V$52),SUMIF(Elasticities!$B$5:$B$52,Demands_tra!$BI71,Elasticities!V$5:V$52))</f>
        <v>#VALUE!</v>
      </c>
      <c r="CD71" s="6" t="e">
        <f ca="1">IF($BI71="",SUMIF(Elasticities!$B$5:$B$52,Demands_tra!$BH71,Elasticities!W$5:W$52),SUMIF(Elasticities!$B$5:$B$52,Demands_tra!$BI71,Elasticities!W$5:W$52))</f>
        <v>#VALUE!</v>
      </c>
      <c r="CE71" s="6" t="e">
        <f ca="1">IF($BI71="",SUMIF(Elasticities!$B$5:$B$52,Demands_tra!$BH71,Elasticities!X$5:X$52),SUMIF(Elasticities!$B$5:$B$52,Demands_tra!$BI71,Elasticities!X$5:X$52))</f>
        <v>#VALUE!</v>
      </c>
      <c r="CF71" s="6" t="e">
        <f ca="1">IF($BI71="",SUMIF(Elasticities!$B$5:$B$52,Demands_tra!$BH71,Elasticities!Y$5:Y$52),SUMIF(Elasticities!$B$5:$B$52,Demands_tra!$BI71,Elasticities!Y$5:Y$52))</f>
        <v>#VALUE!</v>
      </c>
      <c r="CG71" s="6" t="e">
        <f ca="1">IF($BI71="",SUMIF(Elasticities!$B$5:$B$52,Demands_tra!$BH71,Elasticities!Z$5:Z$52),SUMIF(Elasticities!$B$5:$B$52,Demands_tra!$BI71,Elasticities!Z$5:Z$52))</f>
        <v>#VALUE!</v>
      </c>
      <c r="CH71" s="6" t="e">
        <f ca="1">IF($BI71="",SUMIF(Elasticities!$B$5:$B$52,Demands_tra!$BH71,Elasticities!AA$5:AA$52),SUMIF(Elasticities!$B$5:$B$52,Demands_tra!$BI71,Elasticities!AA$5:AA$52))</f>
        <v>#VALUE!</v>
      </c>
      <c r="CI71" s="6" t="e">
        <f ca="1">IF($BI71="",SUMIF(Elasticities!$B$5:$B$52,Demands_tra!$BH71,Elasticities!AB$5:AB$52),SUMIF(Elasticities!$B$5:$B$52,Demands_tra!$BI71,Elasticities!AB$5:AB$52))</f>
        <v>#VALUE!</v>
      </c>
    </row>
    <row r="72" spans="1:87">
      <c r="A72" t="str">
        <f>IF(BYDem_tra!B71="","\I:",BYDem_tra!B71)</f>
        <v>BeNeLux</v>
      </c>
      <c r="B72" t="str">
        <f>BYDem_tra!E71</f>
        <v>Trd_car</v>
      </c>
      <c r="C72" t="str">
        <f t="shared" si="43"/>
        <v>Trd_car</v>
      </c>
      <c r="D72" s="3">
        <f>SUMIFS(BYDem_tra!$M$2:$M$2000,BYDem_tra!$B$2:$B$2000,Demands_tra!$A72,BYDem_tra!$E$2:$E$2000,Demands_tra!$B72)</f>
        <v>187.632</v>
      </c>
      <c r="E72" s="3">
        <f ca="1" t="shared" si="45"/>
        <v>188.47254186644</v>
      </c>
      <c r="F72" s="3">
        <f ca="1" t="shared" si="46"/>
        <v>206.392555003336</v>
      </c>
      <c r="G72" s="3">
        <f ca="1" t="shared" si="47"/>
        <v>219.674381658641</v>
      </c>
      <c r="H72" s="3">
        <f ca="1" t="shared" si="48"/>
        <v>229.919627089091</v>
      </c>
      <c r="I72" s="3">
        <f ca="1" t="shared" si="49"/>
        <v>239.116524635089</v>
      </c>
      <c r="J72" s="3">
        <f ca="1" t="shared" si="50"/>
        <v>247.572362213252</v>
      </c>
      <c r="K72" s="3">
        <f ca="1" t="shared" si="51"/>
        <v>255.309160425821</v>
      </c>
      <c r="L72" s="3">
        <f ca="1" t="shared" si="52"/>
        <v>262.762598897814</v>
      </c>
      <c r="M72" s="3">
        <f ca="1" t="shared" si="53"/>
        <v>270.125651090624</v>
      </c>
      <c r="N72" s="3">
        <f ca="1" t="shared" si="54"/>
        <v>277.396413026783</v>
      </c>
      <c r="O72" s="3">
        <f ca="1" t="shared" si="55"/>
        <v>284.049942708302</v>
      </c>
      <c r="P72" s="3">
        <f ca="1" t="shared" si="56"/>
        <v>290.057761012198</v>
      </c>
      <c r="Q72" s="3">
        <f ca="1" t="shared" si="57"/>
        <v>295.50025907824</v>
      </c>
      <c r="R72" s="3">
        <f ca="1" t="shared" si="58"/>
        <v>300.512254703291</v>
      </c>
      <c r="S72" s="3">
        <f ca="1" t="shared" si="59"/>
        <v>305.148499133536</v>
      </c>
      <c r="T72" s="3">
        <f ca="1" t="shared" si="60"/>
        <v>309.35978425677</v>
      </c>
      <c r="U72" s="3">
        <f ca="1" t="shared" si="44"/>
        <v>313.062773749647</v>
      </c>
      <c r="V72" s="3" t="e">
        <f ca="1" t="shared" ref="V72:AC72" si="66">(1+(AY72-AX72)/AX72*CB72)*U72</f>
        <v>#VALUE!</v>
      </c>
      <c r="W72" s="3" t="e">
        <f ca="1" t="shared" si="66"/>
        <v>#DIV/0!</v>
      </c>
      <c r="X72" s="3" t="e">
        <f ca="1" t="shared" si="66"/>
        <v>#DIV/0!</v>
      </c>
      <c r="Y72" s="3" t="e">
        <f ca="1" t="shared" si="66"/>
        <v>#DIV/0!</v>
      </c>
      <c r="Z72" s="3" t="e">
        <f ca="1" t="shared" si="66"/>
        <v>#DIV/0!</v>
      </c>
      <c r="AA72" s="3" t="e">
        <f ca="1" t="shared" si="66"/>
        <v>#DIV/0!</v>
      </c>
      <c r="AB72" s="3" t="e">
        <f ca="1" t="shared" si="66"/>
        <v>#DIV/0!</v>
      </c>
      <c r="AC72" s="3" t="e">
        <f ca="1" t="shared" si="66"/>
        <v>#DIV/0!</v>
      </c>
      <c r="AE72" s="34" t="str">
        <f ca="1">VLOOKUP($C72,'Default drvr and elast'!$A$4:$C$49,MATCH(VLOOKUP(A72,Classification!$B$4:$D$99,2,FALSE),'Default drvr and elast'!$A$3:$C$3,0),FALSE)</f>
        <v>GDPPCAP</v>
      </c>
      <c r="AF72" s="4"/>
      <c r="AG72" s="6">
        <f ca="1">IF($AF72="",SUMIFS('Growth rates'!D$4:D$922,'Growth rates'!$B$4:$B$922,Demands_tra!$A72,'Growth rates'!$C$4:$C$922,$AE72),SUMIFS('Growth rates'!D$4:D$922,'Growth rates'!$B$4:$B$922,Demands_tra!$A72,'Growth rates'!$C$4:$C$922,$AF72))</f>
        <v>1</v>
      </c>
      <c r="AH72" s="6">
        <f ca="1">IF($AF72="",SUMIFS('Growth rates'!E$4:E$922,'Growth rates'!$B$4:$B$922,Demands_tra!$A72,'Growth rates'!$C$4:$C$922,$AE72),SUMIFS('Growth rates'!E$4:E$922,'Growth rates'!$B$4:$B$922,Demands_tra!$A72,'Growth rates'!$C$4:$C$922,$AF72))</f>
        <v>1.00561679464899</v>
      </c>
      <c r="AI72" s="6">
        <f ca="1">IF($AF72="",SUMIFS('Growth rates'!F$4:F$922,'Growth rates'!$B$4:$B$922,Demands_tra!$A72,'Growth rates'!$C$4:$C$922,$AE72),SUMIFS('Growth rates'!F$4:F$922,'Growth rates'!$B$4:$B$922,Demands_tra!$A72,'Growth rates'!$C$4:$C$922,$AF72))</f>
        <v>1.12736168384907</v>
      </c>
      <c r="AJ72" s="6">
        <f ca="1">IF($AF72="",SUMIFS('Growth rates'!G$4:G$922,'Growth rates'!$B$4:$B$922,Demands_tra!$A72,'Growth rates'!$C$4:$C$922,$AE72),SUMIFS('Growth rates'!G$4:G$922,'Growth rates'!$B$4:$B$922,Demands_tra!$A72,'Growth rates'!$C$4:$C$922,$AF72))</f>
        <v>1.22119382901413</v>
      </c>
      <c r="AK72" s="6">
        <f ca="1">IF($AF72="",SUMIFS('Growth rates'!H$4:H$922,'Growth rates'!$B$4:$B$922,Demands_tra!$A72,'Growth rates'!$C$4:$C$922,$AE72),SUMIFS('Growth rates'!H$4:H$922,'Growth rates'!$B$4:$B$922,Demands_tra!$A72,'Growth rates'!$C$4:$C$922,$AF72))</f>
        <v>1.29603779931132</v>
      </c>
      <c r="AL72" s="6">
        <f ca="1">IF($AF72="",SUMIFS('Growth rates'!I$4:I$922,'Growth rates'!$B$4:$B$922,Demands_tra!$A72,'Growth rates'!$C$4:$C$922,$AE72),SUMIFS('Growth rates'!I$4:I$922,'Growth rates'!$B$4:$B$922,Demands_tra!$A72,'Growth rates'!$C$4:$C$922,$AF72))</f>
        <v>1.36527323847963</v>
      </c>
      <c r="AM72" s="6">
        <f ca="1">IF($AF72="",SUMIFS('Growth rates'!J$4:J$922,'Growth rates'!$B$4:$B$922,Demands_tra!$A72,'Growth rates'!$C$4:$C$922,$AE72),SUMIFS('Growth rates'!J$4:J$922,'Growth rates'!$B$4:$B$922,Demands_tra!$A72,'Growth rates'!$C$4:$C$922,$AF72))</f>
        <v>1.43081883701192</v>
      </c>
      <c r="AN72" s="6">
        <f ca="1">IF($AF72="",SUMIFS('Growth rates'!K$4:K$922,'Growth rates'!$B$4:$B$922,Demands_tra!$A72,'Growth rates'!$C$4:$C$922,$AE72),SUMIFS('Growth rates'!K$4:K$922,'Growth rates'!$B$4:$B$922,Demands_tra!$A72,'Growth rates'!$C$4:$C$922,$AF72))</f>
        <v>1.49254526786763</v>
      </c>
      <c r="AO72" s="6">
        <f ca="1">IF($AF72="",SUMIFS('Growth rates'!L$4:L$922,'Growth rates'!$B$4:$B$922,Demands_tra!$A72,'Growth rates'!$C$4:$C$922,$AE72),SUMIFS('Growth rates'!L$4:L$922,'Growth rates'!$B$4:$B$922,Demands_tra!$A72,'Growth rates'!$C$4:$C$922,$AF72))</f>
        <v>1.55372658049212</v>
      </c>
      <c r="AP72" s="6">
        <f ca="1">IF($AF72="",SUMIFS('Growth rates'!M$4:M$922,'Growth rates'!$B$4:$B$922,Demands_tra!$A72,'Growth rates'!$C$4:$C$922,$AE72),SUMIFS('Growth rates'!M$4:M$922,'Growth rates'!$B$4:$B$922,Demands_tra!$A72,'Growth rates'!$C$4:$C$922,$AF72))</f>
        <v>1.61592378790894</v>
      </c>
      <c r="AQ72" s="6">
        <f ca="1">IF($AF72="",SUMIFS('Growth rates'!N$4:N$922,'Growth rates'!$B$4:$B$922,Demands_tra!$A72,'Growth rates'!$C$4:$C$922,$AE72),SUMIFS('Growth rates'!N$4:N$922,'Growth rates'!$B$4:$B$922,Demands_tra!$A72,'Growth rates'!$C$4:$C$922,$AF72))</f>
        <v>1.67918860692349</v>
      </c>
      <c r="AR72" s="6">
        <f ca="1">IF($AF72="",SUMIFS('Growth rates'!O$4:O$922,'Growth rates'!$B$4:$B$922,Demands_tra!$A72,'Growth rates'!$C$4:$C$922,$AE72),SUMIFS('Growth rates'!O$4:O$922,'Growth rates'!$B$4:$B$922,Demands_tra!$A72,'Growth rates'!$C$4:$C$922,$AF72))</f>
        <v>1.73885736020092</v>
      </c>
      <c r="AS72" s="6">
        <f ca="1">IF($AF72="",SUMIFS('Growth rates'!P$4:P$922,'Growth rates'!$B$4:$B$922,Demands_tra!$A72,'Growth rates'!$C$4:$C$922,$AE72),SUMIFS('Growth rates'!P$4:P$922,'Growth rates'!$B$4:$B$922,Demands_tra!$A72,'Growth rates'!$C$4:$C$922,$AF72))</f>
        <v>1.79437105827317</v>
      </c>
      <c r="AT72" s="6">
        <f ca="1">IF($AF72="",SUMIFS('Growth rates'!Q$4:Q$922,'Growth rates'!$B$4:$B$922,Demands_tra!$A72,'Growth rates'!$C$4:$C$922,$AE72),SUMIFS('Growth rates'!Q$4:Q$922,'Growth rates'!$B$4:$B$922,Demands_tra!$A72,'Growth rates'!$C$4:$C$922,$AF72))</f>
        <v>1.84616902261036</v>
      </c>
      <c r="AU72" s="6">
        <f ca="1">IF($AF72="",SUMIFS('Growth rates'!R$4:R$922,'Growth rates'!$B$4:$B$922,Demands_tra!$A72,'Growth rates'!$C$4:$C$922,$AE72),SUMIFS('Growth rates'!R$4:R$922,'Growth rates'!$B$4:$B$922,Demands_tra!$A72,'Growth rates'!$C$4:$C$922,$AF72))</f>
        <v>1.89528740860642</v>
      </c>
      <c r="AV72" s="6">
        <f ca="1">IF($AF72="",SUMIFS('Growth rates'!S$4:S$922,'Growth rates'!$B$4:$B$922,Demands_tra!$A72,'Growth rates'!$C$4:$C$922,$AE72),SUMIFS('Growth rates'!S$4:S$922,'Growth rates'!$B$4:$B$922,Demands_tra!$A72,'Growth rates'!$C$4:$C$922,$AF72))</f>
        <v>1.94207160754322</v>
      </c>
      <c r="AW72" s="6">
        <f ca="1">IF($AF72="",SUMIFS('Growth rates'!T$4:T$922,'Growth rates'!$B$4:$B$922,Demands_tra!$A72,'Growth rates'!$C$4:$C$922,$AE72),SUMIFS('Growth rates'!T$4:T$922,'Growth rates'!$B$4:$B$922,Demands_tra!$A72,'Growth rates'!$C$4:$C$922,$AF72))</f>
        <v>1.98583012039482</v>
      </c>
      <c r="AX72" s="6">
        <f ca="1">IF($AF72="",SUMIFS('Growth rates'!U$4:U$922,'Growth rates'!$B$4:$B$922,Demands_tra!$A72,'Growth rates'!$C$4:$C$922,$AE72),SUMIFS('Growth rates'!U$4:U$922,'Growth rates'!$B$4:$B$922,Demands_tra!$A72,'Growth rates'!$C$4:$C$922,$AF72))</f>
        <v>2.02544692712859</v>
      </c>
      <c r="AY72" s="6">
        <f ca="1">IF($AF72="",SUMIFS('Growth rates'!V$4:V$922,'Growth rates'!$B$4:$B$922,Demands_tra!$A72,'Growth rates'!$C$4:$C$922,$AE72),SUMIFS('Growth rates'!V$4:V$922,'Growth rates'!$B$4:$B$922,Demands_tra!$A72,'Growth rates'!$C$4:$C$922,$AF72))</f>
        <v>0</v>
      </c>
      <c r="AZ72" s="6">
        <f ca="1">IF($AF72="",SUMIFS('Growth rates'!W$4:W$922,'Growth rates'!$B$4:$B$922,Demands_tra!$A72,'Growth rates'!$C$4:$C$922,$AE72),SUMIFS('Growth rates'!W$4:W$922,'Growth rates'!$B$4:$B$922,Demands_tra!$A72,'Growth rates'!$C$4:$C$922,$AF72))</f>
        <v>0</v>
      </c>
      <c r="BA72" s="6">
        <f ca="1">IF($AF72="",SUMIFS('Growth rates'!X$4:X$922,'Growth rates'!$B$4:$B$922,Demands_tra!$A72,'Growth rates'!$C$4:$C$922,$AE72),SUMIFS('Growth rates'!X$4:X$922,'Growth rates'!$B$4:$B$922,Demands_tra!$A72,'Growth rates'!$C$4:$C$922,$AF72))</f>
        <v>0</v>
      </c>
      <c r="BB72" s="6">
        <f ca="1">IF($AF72="",SUMIFS('Growth rates'!Y$4:Y$922,'Growth rates'!$B$4:$B$922,Demands_tra!$A72,'Growth rates'!$C$4:$C$922,$AE72),SUMIFS('Growth rates'!Y$4:Y$922,'Growth rates'!$B$4:$B$922,Demands_tra!$A72,'Growth rates'!$C$4:$C$922,$AF72))</f>
        <v>0</v>
      </c>
      <c r="BC72" s="6">
        <f ca="1">IF($AF72="",SUMIFS('Growth rates'!Z$4:Z$922,'Growth rates'!$B$4:$B$922,Demands_tra!$A72,'Growth rates'!$C$4:$C$922,$AE72),SUMIFS('Growth rates'!Z$4:Z$922,'Growth rates'!$B$4:$B$922,Demands_tra!$A72,'Growth rates'!$C$4:$C$922,$AF72))</f>
        <v>0</v>
      </c>
      <c r="BD72" s="6">
        <f ca="1">IF($AF72="",SUMIFS('Growth rates'!AA$4:AA$922,'Growth rates'!$B$4:$B$922,Demands_tra!$A72,'Growth rates'!$C$4:$C$922,$AE72),SUMIFS('Growth rates'!AA$4:AA$922,'Growth rates'!$B$4:$B$922,Demands_tra!$A72,'Growth rates'!$C$4:$C$922,$AF72))</f>
        <v>0</v>
      </c>
      <c r="BE72" s="6">
        <f ca="1">IF($AF72="",SUMIFS('Growth rates'!AB$4:AB$922,'Growth rates'!$B$4:$B$922,Demands_tra!$A72,'Growth rates'!$C$4:$C$922,$AE72),SUMIFS('Growth rates'!AB$4:AB$922,'Growth rates'!$B$4:$B$922,Demands_tra!$A72,'Growth rates'!$C$4:$C$922,$AF72))</f>
        <v>0</v>
      </c>
      <c r="BF72" s="6">
        <f ca="1">IF($AF72="",SUMIFS('Growth rates'!AC$4:AC$922,'Growth rates'!$B$4:$B$922,Demands_tra!$A72,'Growth rates'!$C$4:$C$922,$AE72),SUMIFS('Growth rates'!AC$4:AC$922,'Growth rates'!$B$4:$B$922,Demands_tra!$A72,'Growth rates'!$C$4:$C$922,$AF72))</f>
        <v>0</v>
      </c>
      <c r="BH72" t="str">
        <f ca="1">VLOOKUP($C72,'Default drvr and elast'!$A$4:$F$49,MATCH(VLOOKUP(A72,Classification!$B$4:$D$42,3,FALSE),'Default drvr and elast'!$D$3:$F$3,0)+3,FALSE)</f>
        <v>Med2</v>
      </c>
      <c r="BJ72" s="6">
        <f ca="1">IF($BI72="",SUMIF(Elasticities!$B$5:$B$52,Demands_tra!$BH72,Elasticities!C$5:C$52),SUMIF(Elasticities!$B$5:$B$52,Demands_tra!$BI72,Elasticities!C$5:C$52))</f>
        <v>0.799999999999989</v>
      </c>
      <c r="BK72" s="6">
        <f ca="1">IF($BI72="",SUMIF(Elasticities!$B$5:$B$52,Demands_tra!$BH72,Elasticities!D$5:D$52),SUMIF(Elasticities!$B$5:$B$52,Demands_tra!$BI72,Elasticities!D$5:D$52))</f>
        <v>0.797560975609746</v>
      </c>
      <c r="BL72" s="6">
        <f ca="1">IF($BI72="",SUMIF(Elasticities!$B$5:$B$52,Demands_tra!$BH72,Elasticities!E$5:E$52),SUMIF(Elasticities!$B$5:$B$52,Demands_tra!$BI72,Elasticities!E$5:E$52))</f>
        <v>0.785365853658527</v>
      </c>
      <c r="BM72" s="6">
        <f ca="1">IF($BI72="",SUMIF(Elasticities!$B$5:$B$52,Demands_tra!$BH72,Elasticities!F$5:F$52),SUMIF(Elasticities!$B$5:$B$52,Demands_tra!$BI72,Elasticities!F$5:F$52))</f>
        <v>0.773170731707307</v>
      </c>
      <c r="BN72" s="6">
        <f ca="1">IF($BI72="",SUMIF(Elasticities!$B$5:$B$52,Demands_tra!$BH72,Elasticities!G$5:G$52),SUMIF(Elasticities!$B$5:$B$52,Demands_tra!$BI72,Elasticities!G$5:G$52))</f>
        <v>0.760975609756088</v>
      </c>
      <c r="BO72" s="6">
        <f ca="1">IF($BI72="",SUMIF(Elasticities!$B$5:$B$52,Demands_tra!$BH72,Elasticities!H$5:H$52),SUMIF(Elasticities!$B$5:$B$52,Demands_tra!$BI72,Elasticities!H$5:H$52))</f>
        <v>0.748780487804868</v>
      </c>
      <c r="BP72" s="6">
        <f ca="1">IF($BI72="",SUMIF(Elasticities!$B$5:$B$52,Demands_tra!$BH72,Elasticities!I$5:I$52),SUMIF(Elasticities!$B$5:$B$52,Demands_tra!$BI72,Elasticities!I$5:I$52))</f>
        <v>0.736585365853649</v>
      </c>
      <c r="BQ72" s="6">
        <f ca="1">IF($BI72="",SUMIF(Elasticities!$B$5:$B$52,Demands_tra!$BH72,Elasticities!J$5:J$52),SUMIF(Elasticities!$B$5:$B$52,Demands_tra!$BI72,Elasticities!J$5:J$52))</f>
        <v>0.724390243902429</v>
      </c>
      <c r="BR72" s="6">
        <f ca="1">IF($BI72="",SUMIF(Elasticities!$B$5:$B$52,Demands_tra!$BH72,Elasticities!K$5:K$52),SUMIF(Elasticities!$B$5:$B$52,Demands_tra!$BI72,Elasticities!K$5:K$52))</f>
        <v>0.71219512195121</v>
      </c>
      <c r="BS72" s="6">
        <f ca="1">IF($BI72="",SUMIF(Elasticities!$B$5:$B$52,Demands_tra!$BH72,Elasticities!L$5:L$52),SUMIF(Elasticities!$B$5:$B$52,Demands_tra!$BI72,Elasticities!L$5:L$52))</f>
        <v>0.699999999999997</v>
      </c>
      <c r="BT72" s="6">
        <f ca="1">IF($BI72="",SUMIF(Elasticities!$B$5:$B$52,Demands_tra!$BH72,Elasticities!M$5:M$52),SUMIF(Elasticities!$B$5:$B$52,Demands_tra!$BI72,Elasticities!M$5:M$52))</f>
        <v>0.687499999999996</v>
      </c>
      <c r="BU72" s="6">
        <f ca="1">IF($BI72="",SUMIF(Elasticities!$B$5:$B$52,Demands_tra!$BH72,Elasticities!N$5:N$52),SUMIF(Elasticities!$B$5:$B$52,Demands_tra!$BI72,Elasticities!N$5:N$52))</f>
        <v>0.674999999999996</v>
      </c>
      <c r="BV72" s="6">
        <f ca="1">IF($BI72="",SUMIF(Elasticities!$B$5:$B$52,Demands_tra!$BH72,Elasticities!O$5:O$52),SUMIF(Elasticities!$B$5:$B$52,Demands_tra!$BI72,Elasticities!O$5:O$52))</f>
        <v>0.662499999999996</v>
      </c>
      <c r="BW72" s="6">
        <f ca="1">IF($BI72="",SUMIF(Elasticities!$B$5:$B$52,Demands_tra!$BH72,Elasticities!P$5:P$52),SUMIF(Elasticities!$B$5:$B$52,Demands_tra!$BI72,Elasticities!P$5:P$52))</f>
        <v>0.649999999999997</v>
      </c>
      <c r="BX72" s="6">
        <f ca="1">IF($BI72="",SUMIF(Elasticities!$B$5:$B$52,Demands_tra!$BH72,Elasticities!Q$5:Q$52),SUMIF(Elasticities!$B$5:$B$52,Demands_tra!$BI72,Elasticities!Q$5:Q$52))</f>
        <v>0.637499999999997</v>
      </c>
      <c r="BY72" s="6">
        <f ca="1">IF($BI72="",SUMIF(Elasticities!$B$5:$B$52,Demands_tra!$BH72,Elasticities!R$5:R$52),SUMIF(Elasticities!$B$5:$B$52,Demands_tra!$BI72,Elasticities!R$5:R$52))</f>
        <v>0.624999999999996</v>
      </c>
      <c r="BZ72" s="6">
        <f ca="1">IF($BI72="",SUMIF(Elasticities!$B$5:$B$52,Demands_tra!$BH72,Elasticities!S$5:S$52),SUMIF(Elasticities!$B$5:$B$52,Demands_tra!$BI72,Elasticities!S$5:S$52))</f>
        <v>0.612499999999996</v>
      </c>
      <c r="CA72" s="6">
        <f ca="1">IF($BI72="",SUMIF(Elasticities!$B$5:$B$52,Demands_tra!$BH72,Elasticities!T$5:T$52),SUMIF(Elasticities!$B$5:$B$52,Demands_tra!$BI72,Elasticities!T$5:T$52))</f>
        <v>0.599999999999996</v>
      </c>
      <c r="CB72" s="6" t="e">
        <f ca="1">IF($BI72="",SUMIF(Elasticities!$B$5:$B$52,Demands_tra!$BH72,Elasticities!U$5:U$52),SUMIF(Elasticities!$B$5:$B$52,Demands_tra!$BI72,Elasticities!U$5:U$52))</f>
        <v>#VALUE!</v>
      </c>
      <c r="CC72" s="6" t="e">
        <f ca="1">IF($BI72="",SUMIF(Elasticities!$B$5:$B$52,Demands_tra!$BH72,Elasticities!V$5:V$52),SUMIF(Elasticities!$B$5:$B$52,Demands_tra!$BI72,Elasticities!V$5:V$52))</f>
        <v>#VALUE!</v>
      </c>
      <c r="CD72" s="6" t="e">
        <f ca="1">IF($BI72="",SUMIF(Elasticities!$B$5:$B$52,Demands_tra!$BH72,Elasticities!W$5:W$52),SUMIF(Elasticities!$B$5:$B$52,Demands_tra!$BI72,Elasticities!W$5:W$52))</f>
        <v>#VALUE!</v>
      </c>
      <c r="CE72" s="6" t="e">
        <f ca="1">IF($BI72="",SUMIF(Elasticities!$B$5:$B$52,Demands_tra!$BH72,Elasticities!X$5:X$52),SUMIF(Elasticities!$B$5:$B$52,Demands_tra!$BI72,Elasticities!X$5:X$52))</f>
        <v>#VALUE!</v>
      </c>
      <c r="CF72" s="6" t="e">
        <f ca="1">IF($BI72="",SUMIF(Elasticities!$B$5:$B$52,Demands_tra!$BH72,Elasticities!Y$5:Y$52),SUMIF(Elasticities!$B$5:$B$52,Demands_tra!$BI72,Elasticities!Y$5:Y$52))</f>
        <v>#VALUE!</v>
      </c>
      <c r="CG72" s="6" t="e">
        <f ca="1">IF($BI72="",SUMIF(Elasticities!$B$5:$B$52,Demands_tra!$BH72,Elasticities!Z$5:Z$52),SUMIF(Elasticities!$B$5:$B$52,Demands_tra!$BI72,Elasticities!Z$5:Z$52))</f>
        <v>#VALUE!</v>
      </c>
      <c r="CH72" s="6" t="e">
        <f ca="1">IF($BI72="",SUMIF(Elasticities!$B$5:$B$52,Demands_tra!$BH72,Elasticities!AA$5:AA$52),SUMIF(Elasticities!$B$5:$B$52,Demands_tra!$BI72,Elasticities!AA$5:AA$52))</f>
        <v>#VALUE!</v>
      </c>
      <c r="CI72" s="6" t="e">
        <f ca="1">IF($BI72="",SUMIF(Elasticities!$B$5:$B$52,Demands_tra!$BH72,Elasticities!AB$5:AB$52),SUMIF(Elasticities!$B$5:$B$52,Demands_tra!$BI72,Elasticities!AB$5:AB$52))</f>
        <v>#VALUE!</v>
      </c>
    </row>
    <row r="73" spans="1:87">
      <c r="A73" t="str">
        <f>IF(BYDem_tra!B72="","\I:",BYDem_tra!B72)</f>
        <v>BeNeLux</v>
      </c>
      <c r="B73" t="str">
        <f>BYDem_tra!E72</f>
        <v>Trd_hdt</v>
      </c>
      <c r="C73" t="str">
        <f t="shared" si="43"/>
        <v>Trd_hdt</v>
      </c>
      <c r="D73" s="3">
        <f>SUMIFS(BYDem_tra!$M$2:$M$2000,BYDem_tra!$B$2:$B$2000,Demands_tra!$A73,BYDem_tra!$E$2:$E$2000,Demands_tra!$B73)</f>
        <v>52.2</v>
      </c>
      <c r="E73" s="3">
        <f ca="1" t="shared" si="45"/>
        <v>52.5368453175477</v>
      </c>
      <c r="F73" s="3">
        <f ca="1" t="shared" si="46"/>
        <v>58.0996745557036</v>
      </c>
      <c r="G73" s="3">
        <f ca="1" t="shared" si="47"/>
        <v>62.2817182028068</v>
      </c>
      <c r="H73" s="3">
        <f ca="1" t="shared" si="48"/>
        <v>65.5874747152182</v>
      </c>
      <c r="I73" s="3">
        <f ca="1" t="shared" si="49"/>
        <v>68.5467993704094</v>
      </c>
      <c r="J73" s="3">
        <f ca="1" t="shared" si="50"/>
        <v>71.2517014664641</v>
      </c>
      <c r="K73" s="3">
        <f ca="1" t="shared" si="51"/>
        <v>73.754662840066</v>
      </c>
      <c r="L73" s="3">
        <f ca="1" t="shared" si="52"/>
        <v>76.0823971237341</v>
      </c>
      <c r="M73" s="3">
        <f ca="1" t="shared" si="53"/>
        <v>78.3490503416233</v>
      </c>
      <c r="N73" s="3">
        <f ca="1" t="shared" si="54"/>
        <v>80.5784015565566</v>
      </c>
      <c r="O73" s="3">
        <f ca="1" t="shared" si="55"/>
        <v>82.6677909919783</v>
      </c>
      <c r="P73" s="3">
        <f ca="1" t="shared" si="56"/>
        <v>84.5887325390827</v>
      </c>
      <c r="Q73" s="3">
        <f ca="1" t="shared" si="57"/>
        <v>86.2795834978476</v>
      </c>
      <c r="R73" s="3">
        <f ca="1" t="shared" si="58"/>
        <v>87.7028458960287</v>
      </c>
      <c r="S73" s="3">
        <f ca="1" t="shared" si="59"/>
        <v>88.8643313409038</v>
      </c>
      <c r="T73" s="3">
        <f ca="1" t="shared" si="60"/>
        <v>89.7854936532612</v>
      </c>
      <c r="U73" s="3">
        <f ca="1" t="shared" si="44"/>
        <v>90.4750854269325</v>
      </c>
      <c r="V73" s="3" t="e">
        <f ca="1" t="shared" ref="V73:AC73" si="67">(1+(AY73-AX73)/AX73*CB73)*U73</f>
        <v>#VALUE!</v>
      </c>
      <c r="W73" s="3" t="e">
        <f ca="1" t="shared" si="67"/>
        <v>#DIV/0!</v>
      </c>
      <c r="X73" s="3" t="e">
        <f ca="1" t="shared" si="67"/>
        <v>#DIV/0!</v>
      </c>
      <c r="Y73" s="3" t="e">
        <f ca="1" t="shared" si="67"/>
        <v>#DIV/0!</v>
      </c>
      <c r="Z73" s="3" t="e">
        <f ca="1" t="shared" si="67"/>
        <v>#DIV/0!</v>
      </c>
      <c r="AA73" s="3" t="e">
        <f ca="1" t="shared" si="67"/>
        <v>#DIV/0!</v>
      </c>
      <c r="AB73" s="3" t="e">
        <f ca="1" t="shared" si="67"/>
        <v>#DIV/0!</v>
      </c>
      <c r="AC73" s="3" t="e">
        <f ca="1" t="shared" si="67"/>
        <v>#DIV/0!</v>
      </c>
      <c r="AE73" s="34" t="str">
        <f ca="1">VLOOKUP($C73,'Default drvr and elast'!$A$4:$C$49,MATCH(VLOOKUP(A73,Classification!$B$4:$D$99,2,FALSE),'Default drvr and elast'!$A$3:$C$3,0),FALSE)</f>
        <v>GDP</v>
      </c>
      <c r="AF73" s="4"/>
      <c r="AG73" s="6">
        <f ca="1">IF($AF73="",SUMIFS('Growth rates'!D$4:D$922,'Growth rates'!$B$4:$B$922,Demands_tra!$A73,'Growth rates'!$C$4:$C$922,$AE73),SUMIFS('Growth rates'!D$4:D$922,'Growth rates'!$B$4:$B$922,Demands_tra!$A73,'Growth rates'!$C$4:$C$922,$AF73))</f>
        <v>1</v>
      </c>
      <c r="AH73" s="6">
        <f ca="1">IF($AF73="",SUMIFS('Growth rates'!E$4:E$922,'Growth rates'!$B$4:$B$922,Demands_tra!$A73,'Growth rates'!$C$4:$C$922,$AE73),SUMIFS('Growth rates'!E$4:E$922,'Growth rates'!$B$4:$B$922,Demands_tra!$A73,'Growth rates'!$C$4:$C$922,$AF73))</f>
        <v>1.00809088662721</v>
      </c>
      <c r="AI73" s="6">
        <f ca="1">IF($AF73="",SUMIFS('Growth rates'!F$4:F$922,'Growth rates'!$B$4:$B$922,Demands_tra!$A73,'Growth rates'!$C$4:$C$922,$AE73),SUMIFS('Growth rates'!F$4:F$922,'Growth rates'!$B$4:$B$922,Demands_tra!$A73,'Growth rates'!$C$4:$C$922,$AF73))</f>
        <v>1.14400338979557</v>
      </c>
      <c r="AJ73" s="6">
        <f ca="1">IF($AF73="",SUMIFS('Growth rates'!G$4:G$922,'Growth rates'!$B$4:$B$922,Demands_tra!$A73,'Growth rates'!$C$4:$C$922,$AE73),SUMIFS('Growth rates'!G$4:G$922,'Growth rates'!$B$4:$B$922,Demands_tra!$A73,'Growth rates'!$C$4:$C$922,$AF73))</f>
        <v>1.25050759781859</v>
      </c>
      <c r="AK73" s="6">
        <f ca="1">IF($AF73="",SUMIFS('Growth rates'!H$4:H$922,'Growth rates'!$B$4:$B$922,Demands_tra!$A73,'Growth rates'!$C$4:$C$922,$AE73),SUMIFS('Growth rates'!H$4:H$922,'Growth rates'!$B$4:$B$922,Demands_tra!$A73,'Growth rates'!$C$4:$C$922,$AF73))</f>
        <v>1.33772956440188</v>
      </c>
      <c r="AL73" s="6">
        <f ca="1">IF($AF73="",SUMIFS('Growth rates'!I$4:I$922,'Growth rates'!$B$4:$B$922,Demands_tra!$A73,'Growth rates'!$C$4:$C$922,$AE73),SUMIFS('Growth rates'!I$4:I$922,'Growth rates'!$B$4:$B$922,Demands_tra!$A73,'Growth rates'!$C$4:$C$922,$AF73))</f>
        <v>1.41833893109734</v>
      </c>
      <c r="AM73" s="6">
        <f ca="1">IF($AF73="",SUMIFS('Growth rates'!J$4:J$922,'Growth rates'!$B$4:$B$922,Demands_tra!$A73,'Growth rates'!$C$4:$C$922,$AE73),SUMIFS('Growth rates'!J$4:J$922,'Growth rates'!$B$4:$B$922,Demands_tra!$A73,'Growth rates'!$C$4:$C$922,$AF73))</f>
        <v>1.49432278315945</v>
      </c>
      <c r="AN73" s="6">
        <f ca="1">IF($AF73="",SUMIFS('Growth rates'!K$4:K$922,'Growth rates'!$B$4:$B$922,Demands_tra!$A73,'Growth rates'!$C$4:$C$922,$AE73),SUMIFS('Growth rates'!K$4:K$922,'Growth rates'!$B$4:$B$922,Demands_tra!$A73,'Growth rates'!$C$4:$C$922,$AF73))</f>
        <v>1.56678818974415</v>
      </c>
      <c r="AO73" s="6">
        <f ca="1">IF($AF73="",SUMIFS('Growth rates'!L$4:L$922,'Growth rates'!$B$4:$B$922,Demands_tra!$A73,'Growth rates'!$C$4:$C$922,$AE73),SUMIFS('Growth rates'!L$4:L$922,'Growth rates'!$B$4:$B$922,Demands_tra!$A73,'Growth rates'!$C$4:$C$922,$AF73))</f>
        <v>1.63621947674348</v>
      </c>
      <c r="AP73" s="6">
        <f ca="1">IF($AF73="",SUMIFS('Growth rates'!M$4:M$922,'Growth rates'!$B$4:$B$922,Demands_tra!$A73,'Growth rates'!$C$4:$C$922,$AE73),SUMIFS('Growth rates'!M$4:M$922,'Growth rates'!$B$4:$B$922,Demands_tra!$A73,'Growth rates'!$C$4:$C$922,$AF73))</f>
        <v>1.70585717561322</v>
      </c>
      <c r="AQ73" s="6">
        <f ca="1">IF($AF73="",SUMIFS('Growth rates'!N$4:N$922,'Growth rates'!$B$4:$B$922,Demands_tra!$A73,'Growth rates'!$C$4:$C$922,$AE73),SUMIFS('Growth rates'!N$4:N$922,'Growth rates'!$B$4:$B$922,Demands_tra!$A73,'Growth rates'!$C$4:$C$922,$AF73))</f>
        <v>1.77645880442683</v>
      </c>
      <c r="AR73" s="6">
        <f ca="1">IF($AF73="",SUMIFS('Growth rates'!O$4:O$922,'Growth rates'!$B$4:$B$922,Demands_tra!$A73,'Growth rates'!$C$4:$C$922,$AE73),SUMIFS('Growth rates'!O$4:O$922,'Growth rates'!$B$4:$B$922,Demands_tra!$A73,'Growth rates'!$C$4:$C$922,$AF73))</f>
        <v>1.84470086225119</v>
      </c>
      <c r="AS73" s="6">
        <f ca="1">IF($AF73="",SUMIFS('Growth rates'!P$4:P$922,'Growth rates'!$B$4:$B$922,Demands_tra!$A73,'Growth rates'!$C$4:$C$922,$AE73),SUMIFS('Growth rates'!P$4:P$922,'Growth rates'!$B$4:$B$922,Demands_tra!$A73,'Growth rates'!$C$4:$C$922,$AF73))</f>
        <v>1.90940288904307</v>
      </c>
      <c r="AT73" s="6">
        <f ca="1">IF($AF73="",SUMIFS('Growth rates'!Q$4:Q$922,'Growth rates'!$B$4:$B$922,Demands_tra!$A73,'Growth rates'!$C$4:$C$922,$AE73),SUMIFS('Growth rates'!Q$4:Q$922,'Growth rates'!$B$4:$B$922,Demands_tra!$A73,'Growth rates'!$C$4:$C$922,$AF73))</f>
        <v>1.96812166978731</v>
      </c>
      <c r="AU73" s="6">
        <f ca="1">IF($AF73="",SUMIFS('Growth rates'!R$4:R$922,'Growth rates'!$B$4:$B$922,Demands_tra!$A73,'Growth rates'!$C$4:$C$922,$AE73),SUMIFS('Growth rates'!R$4:R$922,'Growth rates'!$B$4:$B$922,Demands_tra!$A73,'Growth rates'!$C$4:$C$922,$AF73))</f>
        <v>2.01904873969769</v>
      </c>
      <c r="AV73" s="6">
        <f ca="1">IF($AF73="",SUMIFS('Growth rates'!S$4:S$922,'Growth rates'!$B$4:$B$922,Demands_tra!$A73,'Growth rates'!$C$4:$C$922,$AE73),SUMIFS('Growth rates'!S$4:S$922,'Growth rates'!$B$4:$B$922,Demands_tra!$A73,'Growth rates'!$C$4:$C$922,$AF73))</f>
        <v>2.06183130985843</v>
      </c>
      <c r="AW73" s="6">
        <f ca="1">IF($AF73="",SUMIFS('Growth rates'!T$4:T$922,'Growth rates'!$B$4:$B$922,Demands_tra!$A73,'Growth rates'!$C$4:$C$922,$AE73),SUMIFS('Growth rates'!T$4:T$922,'Growth rates'!$B$4:$B$922,Demands_tra!$A73,'Growth rates'!$C$4:$C$922,$AF73))</f>
        <v>2.09672570873607</v>
      </c>
      <c r="AX73" s="6">
        <f ca="1">IF($AF73="",SUMIFS('Growth rates'!U$4:U$922,'Growth rates'!$B$4:$B$922,Demands_tra!$A73,'Growth rates'!$C$4:$C$922,$AE73),SUMIFS('Growth rates'!U$4:U$922,'Growth rates'!$B$4:$B$922,Demands_tra!$A73,'Growth rates'!$C$4:$C$922,$AF73))</f>
        <v>2.12356532282736</v>
      </c>
      <c r="AY73" s="6">
        <f ca="1">IF($AF73="",SUMIFS('Growth rates'!V$4:V$922,'Growth rates'!$B$4:$B$922,Demands_tra!$A73,'Growth rates'!$C$4:$C$922,$AE73),SUMIFS('Growth rates'!V$4:V$922,'Growth rates'!$B$4:$B$922,Demands_tra!$A73,'Growth rates'!$C$4:$C$922,$AF73))</f>
        <v>0</v>
      </c>
      <c r="AZ73" s="6">
        <f ca="1">IF($AF73="",SUMIFS('Growth rates'!W$4:W$922,'Growth rates'!$B$4:$B$922,Demands_tra!$A73,'Growth rates'!$C$4:$C$922,$AE73),SUMIFS('Growth rates'!W$4:W$922,'Growth rates'!$B$4:$B$922,Demands_tra!$A73,'Growth rates'!$C$4:$C$922,$AF73))</f>
        <v>0</v>
      </c>
      <c r="BA73" s="6">
        <f ca="1">IF($AF73="",SUMIFS('Growth rates'!X$4:X$922,'Growth rates'!$B$4:$B$922,Demands_tra!$A73,'Growth rates'!$C$4:$C$922,$AE73),SUMIFS('Growth rates'!X$4:X$922,'Growth rates'!$B$4:$B$922,Demands_tra!$A73,'Growth rates'!$C$4:$C$922,$AF73))</f>
        <v>0</v>
      </c>
      <c r="BB73" s="6">
        <f ca="1">IF($AF73="",SUMIFS('Growth rates'!Y$4:Y$922,'Growth rates'!$B$4:$B$922,Demands_tra!$A73,'Growth rates'!$C$4:$C$922,$AE73),SUMIFS('Growth rates'!Y$4:Y$922,'Growth rates'!$B$4:$B$922,Demands_tra!$A73,'Growth rates'!$C$4:$C$922,$AF73))</f>
        <v>0</v>
      </c>
      <c r="BC73" s="6">
        <f ca="1">IF($AF73="",SUMIFS('Growth rates'!Z$4:Z$922,'Growth rates'!$B$4:$B$922,Demands_tra!$A73,'Growth rates'!$C$4:$C$922,$AE73),SUMIFS('Growth rates'!Z$4:Z$922,'Growth rates'!$B$4:$B$922,Demands_tra!$A73,'Growth rates'!$C$4:$C$922,$AF73))</f>
        <v>0</v>
      </c>
      <c r="BD73" s="6">
        <f ca="1">IF($AF73="",SUMIFS('Growth rates'!AA$4:AA$922,'Growth rates'!$B$4:$B$922,Demands_tra!$A73,'Growth rates'!$C$4:$C$922,$AE73),SUMIFS('Growth rates'!AA$4:AA$922,'Growth rates'!$B$4:$B$922,Demands_tra!$A73,'Growth rates'!$C$4:$C$922,$AF73))</f>
        <v>0</v>
      </c>
      <c r="BE73" s="6">
        <f ca="1">IF($AF73="",SUMIFS('Growth rates'!AB$4:AB$922,'Growth rates'!$B$4:$B$922,Demands_tra!$A73,'Growth rates'!$C$4:$C$922,$AE73),SUMIFS('Growth rates'!AB$4:AB$922,'Growth rates'!$B$4:$B$922,Demands_tra!$A73,'Growth rates'!$C$4:$C$922,$AF73))</f>
        <v>0</v>
      </c>
      <c r="BF73" s="6">
        <f ca="1">IF($AF73="",SUMIFS('Growth rates'!AC$4:AC$922,'Growth rates'!$B$4:$B$922,Demands_tra!$A73,'Growth rates'!$C$4:$C$922,$AE73),SUMIFS('Growth rates'!AC$4:AC$922,'Growth rates'!$B$4:$B$922,Demands_tra!$A73,'Growth rates'!$C$4:$C$922,$AF73))</f>
        <v>0</v>
      </c>
      <c r="BH73" t="str">
        <f ca="1">VLOOKUP($C73,'Default drvr and elast'!$A$4:$F$49,MATCH(VLOOKUP(A73,Classification!$B$4:$D$42,3,FALSE),'Default drvr and elast'!$D$3:$F$3,0)+3,FALSE)</f>
        <v>Med2</v>
      </c>
      <c r="BJ73" s="6">
        <f ca="1">IF($BI73="",SUMIF(Elasticities!$B$5:$B$52,Demands_tra!$BH73,Elasticities!C$5:C$52),SUMIF(Elasticities!$B$5:$B$52,Demands_tra!$BI73,Elasticities!C$5:C$52))</f>
        <v>0.799999999999989</v>
      </c>
      <c r="BK73" s="6">
        <f ca="1">IF($BI73="",SUMIF(Elasticities!$B$5:$B$52,Demands_tra!$BH73,Elasticities!D$5:D$52),SUMIF(Elasticities!$B$5:$B$52,Demands_tra!$BI73,Elasticities!D$5:D$52))</f>
        <v>0.797560975609746</v>
      </c>
      <c r="BL73" s="6">
        <f ca="1">IF($BI73="",SUMIF(Elasticities!$B$5:$B$52,Demands_tra!$BH73,Elasticities!E$5:E$52),SUMIF(Elasticities!$B$5:$B$52,Demands_tra!$BI73,Elasticities!E$5:E$52))</f>
        <v>0.785365853658527</v>
      </c>
      <c r="BM73" s="6">
        <f ca="1">IF($BI73="",SUMIF(Elasticities!$B$5:$B$52,Demands_tra!$BH73,Elasticities!F$5:F$52),SUMIF(Elasticities!$B$5:$B$52,Demands_tra!$BI73,Elasticities!F$5:F$52))</f>
        <v>0.773170731707307</v>
      </c>
      <c r="BN73" s="6">
        <f ca="1">IF($BI73="",SUMIF(Elasticities!$B$5:$B$52,Demands_tra!$BH73,Elasticities!G$5:G$52),SUMIF(Elasticities!$B$5:$B$52,Demands_tra!$BI73,Elasticities!G$5:G$52))</f>
        <v>0.760975609756088</v>
      </c>
      <c r="BO73" s="6">
        <f ca="1">IF($BI73="",SUMIF(Elasticities!$B$5:$B$52,Demands_tra!$BH73,Elasticities!H$5:H$52),SUMIF(Elasticities!$B$5:$B$52,Demands_tra!$BI73,Elasticities!H$5:H$52))</f>
        <v>0.748780487804868</v>
      </c>
      <c r="BP73" s="6">
        <f ca="1">IF($BI73="",SUMIF(Elasticities!$B$5:$B$52,Demands_tra!$BH73,Elasticities!I$5:I$52),SUMIF(Elasticities!$B$5:$B$52,Demands_tra!$BI73,Elasticities!I$5:I$52))</f>
        <v>0.736585365853649</v>
      </c>
      <c r="BQ73" s="6">
        <f ca="1">IF($BI73="",SUMIF(Elasticities!$B$5:$B$52,Demands_tra!$BH73,Elasticities!J$5:J$52),SUMIF(Elasticities!$B$5:$B$52,Demands_tra!$BI73,Elasticities!J$5:J$52))</f>
        <v>0.724390243902429</v>
      </c>
      <c r="BR73" s="6">
        <f ca="1">IF($BI73="",SUMIF(Elasticities!$B$5:$B$52,Demands_tra!$BH73,Elasticities!K$5:K$52),SUMIF(Elasticities!$B$5:$B$52,Demands_tra!$BI73,Elasticities!K$5:K$52))</f>
        <v>0.71219512195121</v>
      </c>
      <c r="BS73" s="6">
        <f ca="1">IF($BI73="",SUMIF(Elasticities!$B$5:$B$52,Demands_tra!$BH73,Elasticities!L$5:L$52),SUMIF(Elasticities!$B$5:$B$52,Demands_tra!$BI73,Elasticities!L$5:L$52))</f>
        <v>0.699999999999997</v>
      </c>
      <c r="BT73" s="6">
        <f ca="1">IF($BI73="",SUMIF(Elasticities!$B$5:$B$52,Demands_tra!$BH73,Elasticities!M$5:M$52),SUMIF(Elasticities!$B$5:$B$52,Demands_tra!$BI73,Elasticities!M$5:M$52))</f>
        <v>0.687499999999996</v>
      </c>
      <c r="BU73" s="6">
        <f ca="1">IF($BI73="",SUMIF(Elasticities!$B$5:$B$52,Demands_tra!$BH73,Elasticities!N$5:N$52),SUMIF(Elasticities!$B$5:$B$52,Demands_tra!$BI73,Elasticities!N$5:N$52))</f>
        <v>0.674999999999996</v>
      </c>
      <c r="BV73" s="6">
        <f ca="1">IF($BI73="",SUMIF(Elasticities!$B$5:$B$52,Demands_tra!$BH73,Elasticities!O$5:O$52),SUMIF(Elasticities!$B$5:$B$52,Demands_tra!$BI73,Elasticities!O$5:O$52))</f>
        <v>0.662499999999996</v>
      </c>
      <c r="BW73" s="6">
        <f ca="1">IF($BI73="",SUMIF(Elasticities!$B$5:$B$52,Demands_tra!$BH73,Elasticities!P$5:P$52),SUMIF(Elasticities!$B$5:$B$52,Demands_tra!$BI73,Elasticities!P$5:P$52))</f>
        <v>0.649999999999997</v>
      </c>
      <c r="BX73" s="6">
        <f ca="1">IF($BI73="",SUMIF(Elasticities!$B$5:$B$52,Demands_tra!$BH73,Elasticities!Q$5:Q$52),SUMIF(Elasticities!$B$5:$B$52,Demands_tra!$BI73,Elasticities!Q$5:Q$52))</f>
        <v>0.637499999999997</v>
      </c>
      <c r="BY73" s="6">
        <f ca="1">IF($BI73="",SUMIF(Elasticities!$B$5:$B$52,Demands_tra!$BH73,Elasticities!R$5:R$52),SUMIF(Elasticities!$B$5:$B$52,Demands_tra!$BI73,Elasticities!R$5:R$52))</f>
        <v>0.624999999999996</v>
      </c>
      <c r="BZ73" s="6">
        <f ca="1">IF($BI73="",SUMIF(Elasticities!$B$5:$B$52,Demands_tra!$BH73,Elasticities!S$5:S$52),SUMIF(Elasticities!$B$5:$B$52,Demands_tra!$BI73,Elasticities!S$5:S$52))</f>
        <v>0.612499999999996</v>
      </c>
      <c r="CA73" s="6">
        <f ca="1">IF($BI73="",SUMIF(Elasticities!$B$5:$B$52,Demands_tra!$BH73,Elasticities!T$5:T$52),SUMIF(Elasticities!$B$5:$B$52,Demands_tra!$BI73,Elasticities!T$5:T$52))</f>
        <v>0.599999999999996</v>
      </c>
      <c r="CB73" s="6" t="e">
        <f ca="1">IF($BI73="",SUMIF(Elasticities!$B$5:$B$52,Demands_tra!$BH73,Elasticities!U$5:U$52),SUMIF(Elasticities!$B$5:$B$52,Demands_tra!$BI73,Elasticities!U$5:U$52))</f>
        <v>#VALUE!</v>
      </c>
      <c r="CC73" s="6" t="e">
        <f ca="1">IF($BI73="",SUMIF(Elasticities!$B$5:$B$52,Demands_tra!$BH73,Elasticities!V$5:V$52),SUMIF(Elasticities!$B$5:$B$52,Demands_tra!$BI73,Elasticities!V$5:V$52))</f>
        <v>#VALUE!</v>
      </c>
      <c r="CD73" s="6" t="e">
        <f ca="1">IF($BI73="",SUMIF(Elasticities!$B$5:$B$52,Demands_tra!$BH73,Elasticities!W$5:W$52),SUMIF(Elasticities!$B$5:$B$52,Demands_tra!$BI73,Elasticities!W$5:W$52))</f>
        <v>#VALUE!</v>
      </c>
      <c r="CE73" s="6" t="e">
        <f ca="1">IF($BI73="",SUMIF(Elasticities!$B$5:$B$52,Demands_tra!$BH73,Elasticities!X$5:X$52),SUMIF(Elasticities!$B$5:$B$52,Demands_tra!$BI73,Elasticities!X$5:X$52))</f>
        <v>#VALUE!</v>
      </c>
      <c r="CF73" s="6" t="e">
        <f ca="1">IF($BI73="",SUMIF(Elasticities!$B$5:$B$52,Demands_tra!$BH73,Elasticities!Y$5:Y$52),SUMIF(Elasticities!$B$5:$B$52,Demands_tra!$BI73,Elasticities!Y$5:Y$52))</f>
        <v>#VALUE!</v>
      </c>
      <c r="CG73" s="6" t="e">
        <f ca="1">IF($BI73="",SUMIF(Elasticities!$B$5:$B$52,Demands_tra!$BH73,Elasticities!Z$5:Z$52),SUMIF(Elasticities!$B$5:$B$52,Demands_tra!$BI73,Elasticities!Z$5:Z$52))</f>
        <v>#VALUE!</v>
      </c>
      <c r="CH73" s="6" t="e">
        <f ca="1">IF($BI73="",SUMIF(Elasticities!$B$5:$B$52,Demands_tra!$BH73,Elasticities!AA$5:AA$52),SUMIF(Elasticities!$B$5:$B$52,Demands_tra!$BI73,Elasticities!AA$5:AA$52))</f>
        <v>#VALUE!</v>
      </c>
      <c r="CI73" s="6" t="e">
        <f ca="1">IF($BI73="",SUMIF(Elasticities!$B$5:$B$52,Demands_tra!$BH73,Elasticities!AB$5:AB$52),SUMIF(Elasticities!$B$5:$B$52,Demands_tra!$BI73,Elasticities!AB$5:AB$52))</f>
        <v>#VALUE!</v>
      </c>
    </row>
    <row r="74" spans="1:87">
      <c r="A74" t="str">
        <f>IF(BYDem_tra!B73="","\I:",BYDem_tra!B73)</f>
        <v>BeNeLux</v>
      </c>
      <c r="B74" t="str">
        <f>BYDem_tra!E73</f>
        <v>Trd_lcv</v>
      </c>
      <c r="C74" t="str">
        <f t="shared" si="43"/>
        <v>Trd_lcv</v>
      </c>
      <c r="D74" s="3">
        <f>SUMIFS(BYDem_tra!$M$2:$M$2000,BYDem_tra!$B$2:$B$2000,Demands_tra!$A74,BYDem_tra!$E$2:$E$2000,Demands_tra!$B74)</f>
        <v>30.4</v>
      </c>
      <c r="E74" s="3">
        <f ca="1" t="shared" si="45"/>
        <v>30.5961704531313</v>
      </c>
      <c r="F74" s="3">
        <f ca="1" t="shared" si="46"/>
        <v>33.8358257948925</v>
      </c>
      <c r="G74" s="3">
        <f ca="1" t="shared" si="47"/>
        <v>36.2713454667687</v>
      </c>
      <c r="H74" s="3">
        <f ca="1" t="shared" si="48"/>
        <v>38.196536998901</v>
      </c>
      <c r="I74" s="3">
        <f ca="1" t="shared" si="49"/>
        <v>39.919975112269</v>
      </c>
      <c r="J74" s="3">
        <f ca="1" t="shared" si="50"/>
        <v>41.4952437659101</v>
      </c>
      <c r="K74" s="3">
        <f ca="1" t="shared" si="51"/>
        <v>42.9529070945978</v>
      </c>
      <c r="L74" s="3">
        <f ca="1" t="shared" si="52"/>
        <v>44.3085224628643</v>
      </c>
      <c r="M74" s="3">
        <f ca="1" t="shared" si="53"/>
        <v>45.6285657161944</v>
      </c>
      <c r="N74" s="3">
        <f ca="1" t="shared" si="54"/>
        <v>46.9268851976881</v>
      </c>
      <c r="O74" s="3">
        <f ca="1" t="shared" si="55"/>
        <v>48.1436943708073</v>
      </c>
      <c r="P74" s="3">
        <f ca="1" t="shared" si="56"/>
        <v>49.2624036242933</v>
      </c>
      <c r="Q74" s="3">
        <f ca="1" t="shared" si="57"/>
        <v>50.2471137611986</v>
      </c>
      <c r="R74" s="3">
        <f ca="1" t="shared" si="58"/>
        <v>51.0759868819784</v>
      </c>
      <c r="S74" s="3">
        <f ca="1" t="shared" si="59"/>
        <v>51.7524075242045</v>
      </c>
      <c r="T74" s="3">
        <f ca="1" t="shared" si="60"/>
        <v>52.2888698670333</v>
      </c>
      <c r="U74" s="3">
        <f ca="1" t="shared" si="44"/>
        <v>52.6904712064894</v>
      </c>
      <c r="V74" s="3" t="e">
        <f ca="1" t="shared" ref="V74:AC74" si="68">(1+(AY74-AX74)/AX74*CB74)*U74</f>
        <v>#VALUE!</v>
      </c>
      <c r="W74" s="3" t="e">
        <f ca="1" t="shared" si="68"/>
        <v>#DIV/0!</v>
      </c>
      <c r="X74" s="3" t="e">
        <f ca="1" t="shared" si="68"/>
        <v>#DIV/0!</v>
      </c>
      <c r="Y74" s="3" t="e">
        <f ca="1" t="shared" si="68"/>
        <v>#DIV/0!</v>
      </c>
      <c r="Z74" s="3" t="e">
        <f ca="1" t="shared" si="68"/>
        <v>#DIV/0!</v>
      </c>
      <c r="AA74" s="3" t="e">
        <f ca="1" t="shared" si="68"/>
        <v>#DIV/0!</v>
      </c>
      <c r="AB74" s="3" t="e">
        <f ca="1" t="shared" si="68"/>
        <v>#DIV/0!</v>
      </c>
      <c r="AC74" s="3" t="e">
        <f ca="1" t="shared" si="68"/>
        <v>#DIV/0!</v>
      </c>
      <c r="AE74" s="34" t="str">
        <f ca="1">VLOOKUP($C74,'Default drvr and elast'!$A$4:$C$49,MATCH(VLOOKUP(A74,Classification!$B$4:$D$99,2,FALSE),'Default drvr and elast'!$A$3:$C$3,0),FALSE)</f>
        <v>GDP</v>
      </c>
      <c r="AF74" s="4"/>
      <c r="AG74" s="6">
        <f ca="1">IF($AF74="",SUMIFS('Growth rates'!D$4:D$922,'Growth rates'!$B$4:$B$922,Demands_tra!$A74,'Growth rates'!$C$4:$C$922,$AE74),SUMIFS('Growth rates'!D$4:D$922,'Growth rates'!$B$4:$B$922,Demands_tra!$A74,'Growth rates'!$C$4:$C$922,$AF74))</f>
        <v>1</v>
      </c>
      <c r="AH74" s="6">
        <f ca="1">IF($AF74="",SUMIFS('Growth rates'!E$4:E$922,'Growth rates'!$B$4:$B$922,Demands_tra!$A74,'Growth rates'!$C$4:$C$922,$AE74),SUMIFS('Growth rates'!E$4:E$922,'Growth rates'!$B$4:$B$922,Demands_tra!$A74,'Growth rates'!$C$4:$C$922,$AF74))</f>
        <v>1.00809088662721</v>
      </c>
      <c r="AI74" s="6">
        <f ca="1">IF($AF74="",SUMIFS('Growth rates'!F$4:F$922,'Growth rates'!$B$4:$B$922,Demands_tra!$A74,'Growth rates'!$C$4:$C$922,$AE74),SUMIFS('Growth rates'!F$4:F$922,'Growth rates'!$B$4:$B$922,Demands_tra!$A74,'Growth rates'!$C$4:$C$922,$AF74))</f>
        <v>1.14400338979557</v>
      </c>
      <c r="AJ74" s="6">
        <f ca="1">IF($AF74="",SUMIFS('Growth rates'!G$4:G$922,'Growth rates'!$B$4:$B$922,Demands_tra!$A74,'Growth rates'!$C$4:$C$922,$AE74),SUMIFS('Growth rates'!G$4:G$922,'Growth rates'!$B$4:$B$922,Demands_tra!$A74,'Growth rates'!$C$4:$C$922,$AF74))</f>
        <v>1.25050759781859</v>
      </c>
      <c r="AK74" s="6">
        <f ca="1">IF($AF74="",SUMIFS('Growth rates'!H$4:H$922,'Growth rates'!$B$4:$B$922,Demands_tra!$A74,'Growth rates'!$C$4:$C$922,$AE74),SUMIFS('Growth rates'!H$4:H$922,'Growth rates'!$B$4:$B$922,Demands_tra!$A74,'Growth rates'!$C$4:$C$922,$AF74))</f>
        <v>1.33772956440188</v>
      </c>
      <c r="AL74" s="6">
        <f ca="1">IF($AF74="",SUMIFS('Growth rates'!I$4:I$922,'Growth rates'!$B$4:$B$922,Demands_tra!$A74,'Growth rates'!$C$4:$C$922,$AE74),SUMIFS('Growth rates'!I$4:I$922,'Growth rates'!$B$4:$B$922,Demands_tra!$A74,'Growth rates'!$C$4:$C$922,$AF74))</f>
        <v>1.41833893109734</v>
      </c>
      <c r="AM74" s="6">
        <f ca="1">IF($AF74="",SUMIFS('Growth rates'!J$4:J$922,'Growth rates'!$B$4:$B$922,Demands_tra!$A74,'Growth rates'!$C$4:$C$922,$AE74),SUMIFS('Growth rates'!J$4:J$922,'Growth rates'!$B$4:$B$922,Demands_tra!$A74,'Growth rates'!$C$4:$C$922,$AF74))</f>
        <v>1.49432278315945</v>
      </c>
      <c r="AN74" s="6">
        <f ca="1">IF($AF74="",SUMIFS('Growth rates'!K$4:K$922,'Growth rates'!$B$4:$B$922,Demands_tra!$A74,'Growth rates'!$C$4:$C$922,$AE74),SUMIFS('Growth rates'!K$4:K$922,'Growth rates'!$B$4:$B$922,Demands_tra!$A74,'Growth rates'!$C$4:$C$922,$AF74))</f>
        <v>1.56678818974415</v>
      </c>
      <c r="AO74" s="6">
        <f ca="1">IF($AF74="",SUMIFS('Growth rates'!L$4:L$922,'Growth rates'!$B$4:$B$922,Demands_tra!$A74,'Growth rates'!$C$4:$C$922,$AE74),SUMIFS('Growth rates'!L$4:L$922,'Growth rates'!$B$4:$B$922,Demands_tra!$A74,'Growth rates'!$C$4:$C$922,$AF74))</f>
        <v>1.63621947674348</v>
      </c>
      <c r="AP74" s="6">
        <f ca="1">IF($AF74="",SUMIFS('Growth rates'!M$4:M$922,'Growth rates'!$B$4:$B$922,Demands_tra!$A74,'Growth rates'!$C$4:$C$922,$AE74),SUMIFS('Growth rates'!M$4:M$922,'Growth rates'!$B$4:$B$922,Demands_tra!$A74,'Growth rates'!$C$4:$C$922,$AF74))</f>
        <v>1.70585717561322</v>
      </c>
      <c r="AQ74" s="6">
        <f ca="1">IF($AF74="",SUMIFS('Growth rates'!N$4:N$922,'Growth rates'!$B$4:$B$922,Demands_tra!$A74,'Growth rates'!$C$4:$C$922,$AE74),SUMIFS('Growth rates'!N$4:N$922,'Growth rates'!$B$4:$B$922,Demands_tra!$A74,'Growth rates'!$C$4:$C$922,$AF74))</f>
        <v>1.77645880442683</v>
      </c>
      <c r="AR74" s="6">
        <f ca="1">IF($AF74="",SUMIFS('Growth rates'!O$4:O$922,'Growth rates'!$B$4:$B$922,Demands_tra!$A74,'Growth rates'!$C$4:$C$922,$AE74),SUMIFS('Growth rates'!O$4:O$922,'Growth rates'!$B$4:$B$922,Demands_tra!$A74,'Growth rates'!$C$4:$C$922,$AF74))</f>
        <v>1.84470086225119</v>
      </c>
      <c r="AS74" s="6">
        <f ca="1">IF($AF74="",SUMIFS('Growth rates'!P$4:P$922,'Growth rates'!$B$4:$B$922,Demands_tra!$A74,'Growth rates'!$C$4:$C$922,$AE74),SUMIFS('Growth rates'!P$4:P$922,'Growth rates'!$B$4:$B$922,Demands_tra!$A74,'Growth rates'!$C$4:$C$922,$AF74))</f>
        <v>1.90940288904307</v>
      </c>
      <c r="AT74" s="6">
        <f ca="1">IF($AF74="",SUMIFS('Growth rates'!Q$4:Q$922,'Growth rates'!$B$4:$B$922,Demands_tra!$A74,'Growth rates'!$C$4:$C$922,$AE74),SUMIFS('Growth rates'!Q$4:Q$922,'Growth rates'!$B$4:$B$922,Demands_tra!$A74,'Growth rates'!$C$4:$C$922,$AF74))</f>
        <v>1.96812166978731</v>
      </c>
      <c r="AU74" s="6">
        <f ca="1">IF($AF74="",SUMIFS('Growth rates'!R$4:R$922,'Growth rates'!$B$4:$B$922,Demands_tra!$A74,'Growth rates'!$C$4:$C$922,$AE74),SUMIFS('Growth rates'!R$4:R$922,'Growth rates'!$B$4:$B$922,Demands_tra!$A74,'Growth rates'!$C$4:$C$922,$AF74))</f>
        <v>2.01904873969769</v>
      </c>
      <c r="AV74" s="6">
        <f ca="1">IF($AF74="",SUMIFS('Growth rates'!S$4:S$922,'Growth rates'!$B$4:$B$922,Demands_tra!$A74,'Growth rates'!$C$4:$C$922,$AE74),SUMIFS('Growth rates'!S$4:S$922,'Growth rates'!$B$4:$B$922,Demands_tra!$A74,'Growth rates'!$C$4:$C$922,$AF74))</f>
        <v>2.06183130985843</v>
      </c>
      <c r="AW74" s="6">
        <f ca="1">IF($AF74="",SUMIFS('Growth rates'!T$4:T$922,'Growth rates'!$B$4:$B$922,Demands_tra!$A74,'Growth rates'!$C$4:$C$922,$AE74),SUMIFS('Growth rates'!T$4:T$922,'Growth rates'!$B$4:$B$922,Demands_tra!$A74,'Growth rates'!$C$4:$C$922,$AF74))</f>
        <v>2.09672570873607</v>
      </c>
      <c r="AX74" s="6">
        <f ca="1">IF($AF74="",SUMIFS('Growth rates'!U$4:U$922,'Growth rates'!$B$4:$B$922,Demands_tra!$A74,'Growth rates'!$C$4:$C$922,$AE74),SUMIFS('Growth rates'!U$4:U$922,'Growth rates'!$B$4:$B$922,Demands_tra!$A74,'Growth rates'!$C$4:$C$922,$AF74))</f>
        <v>2.12356532282736</v>
      </c>
      <c r="AY74" s="6">
        <f ca="1">IF($AF74="",SUMIFS('Growth rates'!V$4:V$922,'Growth rates'!$B$4:$B$922,Demands_tra!$A74,'Growth rates'!$C$4:$C$922,$AE74),SUMIFS('Growth rates'!V$4:V$922,'Growth rates'!$B$4:$B$922,Demands_tra!$A74,'Growth rates'!$C$4:$C$922,$AF74))</f>
        <v>0</v>
      </c>
      <c r="AZ74" s="6">
        <f ca="1">IF($AF74="",SUMIFS('Growth rates'!W$4:W$922,'Growth rates'!$B$4:$B$922,Demands_tra!$A74,'Growth rates'!$C$4:$C$922,$AE74),SUMIFS('Growth rates'!W$4:W$922,'Growth rates'!$B$4:$B$922,Demands_tra!$A74,'Growth rates'!$C$4:$C$922,$AF74))</f>
        <v>0</v>
      </c>
      <c r="BA74" s="6">
        <f ca="1">IF($AF74="",SUMIFS('Growth rates'!X$4:X$922,'Growth rates'!$B$4:$B$922,Demands_tra!$A74,'Growth rates'!$C$4:$C$922,$AE74),SUMIFS('Growth rates'!X$4:X$922,'Growth rates'!$B$4:$B$922,Demands_tra!$A74,'Growth rates'!$C$4:$C$922,$AF74))</f>
        <v>0</v>
      </c>
      <c r="BB74" s="6">
        <f ca="1">IF($AF74="",SUMIFS('Growth rates'!Y$4:Y$922,'Growth rates'!$B$4:$B$922,Demands_tra!$A74,'Growth rates'!$C$4:$C$922,$AE74),SUMIFS('Growth rates'!Y$4:Y$922,'Growth rates'!$B$4:$B$922,Demands_tra!$A74,'Growth rates'!$C$4:$C$922,$AF74))</f>
        <v>0</v>
      </c>
      <c r="BC74" s="6">
        <f ca="1">IF($AF74="",SUMIFS('Growth rates'!Z$4:Z$922,'Growth rates'!$B$4:$B$922,Demands_tra!$A74,'Growth rates'!$C$4:$C$922,$AE74),SUMIFS('Growth rates'!Z$4:Z$922,'Growth rates'!$B$4:$B$922,Demands_tra!$A74,'Growth rates'!$C$4:$C$922,$AF74))</f>
        <v>0</v>
      </c>
      <c r="BD74" s="6">
        <f ca="1">IF($AF74="",SUMIFS('Growth rates'!AA$4:AA$922,'Growth rates'!$B$4:$B$922,Demands_tra!$A74,'Growth rates'!$C$4:$C$922,$AE74),SUMIFS('Growth rates'!AA$4:AA$922,'Growth rates'!$B$4:$B$922,Demands_tra!$A74,'Growth rates'!$C$4:$C$922,$AF74))</f>
        <v>0</v>
      </c>
      <c r="BE74" s="6">
        <f ca="1">IF($AF74="",SUMIFS('Growth rates'!AB$4:AB$922,'Growth rates'!$B$4:$B$922,Demands_tra!$A74,'Growth rates'!$C$4:$C$922,$AE74),SUMIFS('Growth rates'!AB$4:AB$922,'Growth rates'!$B$4:$B$922,Demands_tra!$A74,'Growth rates'!$C$4:$C$922,$AF74))</f>
        <v>0</v>
      </c>
      <c r="BF74" s="6">
        <f ca="1">IF($AF74="",SUMIFS('Growth rates'!AC$4:AC$922,'Growth rates'!$B$4:$B$922,Demands_tra!$A74,'Growth rates'!$C$4:$C$922,$AE74),SUMIFS('Growth rates'!AC$4:AC$922,'Growth rates'!$B$4:$B$922,Demands_tra!$A74,'Growth rates'!$C$4:$C$922,$AF74))</f>
        <v>0</v>
      </c>
      <c r="BH74" t="str">
        <f ca="1">VLOOKUP($C74,'Default drvr and elast'!$A$4:$F$49,MATCH(VLOOKUP(A74,Classification!$B$4:$D$42,3,FALSE),'Default drvr and elast'!$D$3:$F$3,0)+3,FALSE)</f>
        <v>Med2</v>
      </c>
      <c r="BJ74" s="6">
        <f ca="1">IF($BI74="",SUMIF(Elasticities!$B$5:$B$52,Demands_tra!$BH74,Elasticities!C$5:C$52),SUMIF(Elasticities!$B$5:$B$52,Demands_tra!$BI74,Elasticities!C$5:C$52))</f>
        <v>0.799999999999989</v>
      </c>
      <c r="BK74" s="6">
        <f ca="1">IF($BI74="",SUMIF(Elasticities!$B$5:$B$52,Demands_tra!$BH74,Elasticities!D$5:D$52),SUMIF(Elasticities!$B$5:$B$52,Demands_tra!$BI74,Elasticities!D$5:D$52))</f>
        <v>0.797560975609746</v>
      </c>
      <c r="BL74" s="6">
        <f ca="1">IF($BI74="",SUMIF(Elasticities!$B$5:$B$52,Demands_tra!$BH74,Elasticities!E$5:E$52),SUMIF(Elasticities!$B$5:$B$52,Demands_tra!$BI74,Elasticities!E$5:E$52))</f>
        <v>0.785365853658527</v>
      </c>
      <c r="BM74" s="6">
        <f ca="1">IF($BI74="",SUMIF(Elasticities!$B$5:$B$52,Demands_tra!$BH74,Elasticities!F$5:F$52),SUMIF(Elasticities!$B$5:$B$52,Demands_tra!$BI74,Elasticities!F$5:F$52))</f>
        <v>0.773170731707307</v>
      </c>
      <c r="BN74" s="6">
        <f ca="1">IF($BI74="",SUMIF(Elasticities!$B$5:$B$52,Demands_tra!$BH74,Elasticities!G$5:G$52),SUMIF(Elasticities!$B$5:$B$52,Demands_tra!$BI74,Elasticities!G$5:G$52))</f>
        <v>0.760975609756088</v>
      </c>
      <c r="BO74" s="6">
        <f ca="1">IF($BI74="",SUMIF(Elasticities!$B$5:$B$52,Demands_tra!$BH74,Elasticities!H$5:H$52),SUMIF(Elasticities!$B$5:$B$52,Demands_tra!$BI74,Elasticities!H$5:H$52))</f>
        <v>0.748780487804868</v>
      </c>
      <c r="BP74" s="6">
        <f ca="1">IF($BI74="",SUMIF(Elasticities!$B$5:$B$52,Demands_tra!$BH74,Elasticities!I$5:I$52),SUMIF(Elasticities!$B$5:$B$52,Demands_tra!$BI74,Elasticities!I$5:I$52))</f>
        <v>0.736585365853649</v>
      </c>
      <c r="BQ74" s="6">
        <f ca="1">IF($BI74="",SUMIF(Elasticities!$B$5:$B$52,Demands_tra!$BH74,Elasticities!J$5:J$52),SUMIF(Elasticities!$B$5:$B$52,Demands_tra!$BI74,Elasticities!J$5:J$52))</f>
        <v>0.724390243902429</v>
      </c>
      <c r="BR74" s="6">
        <f ca="1">IF($BI74="",SUMIF(Elasticities!$B$5:$B$52,Demands_tra!$BH74,Elasticities!K$5:K$52),SUMIF(Elasticities!$B$5:$B$52,Demands_tra!$BI74,Elasticities!K$5:K$52))</f>
        <v>0.71219512195121</v>
      </c>
      <c r="BS74" s="6">
        <f ca="1">IF($BI74="",SUMIF(Elasticities!$B$5:$B$52,Demands_tra!$BH74,Elasticities!L$5:L$52),SUMIF(Elasticities!$B$5:$B$52,Demands_tra!$BI74,Elasticities!L$5:L$52))</f>
        <v>0.699999999999997</v>
      </c>
      <c r="BT74" s="6">
        <f ca="1">IF($BI74="",SUMIF(Elasticities!$B$5:$B$52,Demands_tra!$BH74,Elasticities!M$5:M$52),SUMIF(Elasticities!$B$5:$B$52,Demands_tra!$BI74,Elasticities!M$5:M$52))</f>
        <v>0.687499999999996</v>
      </c>
      <c r="BU74" s="6">
        <f ca="1">IF($BI74="",SUMIF(Elasticities!$B$5:$B$52,Demands_tra!$BH74,Elasticities!N$5:N$52),SUMIF(Elasticities!$B$5:$B$52,Demands_tra!$BI74,Elasticities!N$5:N$52))</f>
        <v>0.674999999999996</v>
      </c>
      <c r="BV74" s="6">
        <f ca="1">IF($BI74="",SUMIF(Elasticities!$B$5:$B$52,Demands_tra!$BH74,Elasticities!O$5:O$52),SUMIF(Elasticities!$B$5:$B$52,Demands_tra!$BI74,Elasticities!O$5:O$52))</f>
        <v>0.662499999999996</v>
      </c>
      <c r="BW74" s="6">
        <f ca="1">IF($BI74="",SUMIF(Elasticities!$B$5:$B$52,Demands_tra!$BH74,Elasticities!P$5:P$52),SUMIF(Elasticities!$B$5:$B$52,Demands_tra!$BI74,Elasticities!P$5:P$52))</f>
        <v>0.649999999999997</v>
      </c>
      <c r="BX74" s="6">
        <f ca="1">IF($BI74="",SUMIF(Elasticities!$B$5:$B$52,Demands_tra!$BH74,Elasticities!Q$5:Q$52),SUMIF(Elasticities!$B$5:$B$52,Demands_tra!$BI74,Elasticities!Q$5:Q$52))</f>
        <v>0.637499999999997</v>
      </c>
      <c r="BY74" s="6">
        <f ca="1">IF($BI74="",SUMIF(Elasticities!$B$5:$B$52,Demands_tra!$BH74,Elasticities!R$5:R$52),SUMIF(Elasticities!$B$5:$B$52,Demands_tra!$BI74,Elasticities!R$5:R$52))</f>
        <v>0.624999999999996</v>
      </c>
      <c r="BZ74" s="6">
        <f ca="1">IF($BI74="",SUMIF(Elasticities!$B$5:$B$52,Demands_tra!$BH74,Elasticities!S$5:S$52),SUMIF(Elasticities!$B$5:$B$52,Demands_tra!$BI74,Elasticities!S$5:S$52))</f>
        <v>0.612499999999996</v>
      </c>
      <c r="CA74" s="6">
        <f ca="1">IF($BI74="",SUMIF(Elasticities!$B$5:$B$52,Demands_tra!$BH74,Elasticities!T$5:T$52),SUMIF(Elasticities!$B$5:$B$52,Demands_tra!$BI74,Elasticities!T$5:T$52))</f>
        <v>0.599999999999996</v>
      </c>
      <c r="CB74" s="6" t="e">
        <f ca="1">IF($BI74="",SUMIF(Elasticities!$B$5:$B$52,Demands_tra!$BH74,Elasticities!U$5:U$52),SUMIF(Elasticities!$B$5:$B$52,Demands_tra!$BI74,Elasticities!U$5:U$52))</f>
        <v>#VALUE!</v>
      </c>
      <c r="CC74" s="6" t="e">
        <f ca="1">IF($BI74="",SUMIF(Elasticities!$B$5:$B$52,Demands_tra!$BH74,Elasticities!V$5:V$52),SUMIF(Elasticities!$B$5:$B$52,Demands_tra!$BI74,Elasticities!V$5:V$52))</f>
        <v>#VALUE!</v>
      </c>
      <c r="CD74" s="6" t="e">
        <f ca="1">IF($BI74="",SUMIF(Elasticities!$B$5:$B$52,Demands_tra!$BH74,Elasticities!W$5:W$52),SUMIF(Elasticities!$B$5:$B$52,Demands_tra!$BI74,Elasticities!W$5:W$52))</f>
        <v>#VALUE!</v>
      </c>
      <c r="CE74" s="6" t="e">
        <f ca="1">IF($BI74="",SUMIF(Elasticities!$B$5:$B$52,Demands_tra!$BH74,Elasticities!X$5:X$52),SUMIF(Elasticities!$B$5:$B$52,Demands_tra!$BI74,Elasticities!X$5:X$52))</f>
        <v>#VALUE!</v>
      </c>
      <c r="CF74" s="6" t="e">
        <f ca="1">IF($BI74="",SUMIF(Elasticities!$B$5:$B$52,Demands_tra!$BH74,Elasticities!Y$5:Y$52),SUMIF(Elasticities!$B$5:$B$52,Demands_tra!$BI74,Elasticities!Y$5:Y$52))</f>
        <v>#VALUE!</v>
      </c>
      <c r="CG74" s="6" t="e">
        <f ca="1">IF($BI74="",SUMIF(Elasticities!$B$5:$B$52,Demands_tra!$BH74,Elasticities!Z$5:Z$52),SUMIF(Elasticities!$B$5:$B$52,Demands_tra!$BI74,Elasticities!Z$5:Z$52))</f>
        <v>#VALUE!</v>
      </c>
      <c r="CH74" s="6" t="e">
        <f ca="1">IF($BI74="",SUMIF(Elasticities!$B$5:$B$52,Demands_tra!$BH74,Elasticities!AA$5:AA$52),SUMIF(Elasticities!$B$5:$B$52,Demands_tra!$BI74,Elasticities!AA$5:AA$52))</f>
        <v>#VALUE!</v>
      </c>
      <c r="CI74" s="6" t="e">
        <f ca="1">IF($BI74="",SUMIF(Elasticities!$B$5:$B$52,Demands_tra!$BH74,Elasticities!AB$5:AB$52),SUMIF(Elasticities!$B$5:$B$52,Demands_tra!$BI74,Elasticities!AB$5:AB$52))</f>
        <v>#VALUE!</v>
      </c>
    </row>
    <row r="75" spans="1:87">
      <c r="A75" t="str">
        <f>IF(BYDem_tra!B74="","\I:",BYDem_tra!B74)</f>
        <v>Brazil</v>
      </c>
      <c r="B75" t="str">
        <f>BYDem_tra!E74</f>
        <v>TAD</v>
      </c>
      <c r="C75" t="str">
        <f t="shared" si="43"/>
        <v>TAD</v>
      </c>
      <c r="D75" s="3">
        <f>SUMIFS(BYDem_tra!$M$2:$M$2000,BYDem_tra!$B$2:$B$2000,Demands_tra!$A75,BYDem_tra!$E$2:$E$2000,Demands_tra!$B75)</f>
        <v>140.169186378</v>
      </c>
      <c r="E75" s="3">
        <f ca="1" t="shared" si="45"/>
        <v>139.408253389821</v>
      </c>
      <c r="F75" s="3">
        <f ca="1" t="shared" si="46"/>
        <v>161.587361283955</v>
      </c>
      <c r="G75" s="3">
        <f ca="1" t="shared" si="47"/>
        <v>175.268514069271</v>
      </c>
      <c r="H75" s="3">
        <f ca="1" t="shared" si="48"/>
        <v>198.374194982314</v>
      </c>
      <c r="I75" s="3">
        <f ca="1" t="shared" si="49"/>
        <v>228.109987854983</v>
      </c>
      <c r="J75" s="3">
        <f ca="1" t="shared" si="50"/>
        <v>263.61760108867</v>
      </c>
      <c r="K75" s="3">
        <f ca="1" t="shared" si="51"/>
        <v>303.481802943239</v>
      </c>
      <c r="L75" s="3">
        <f ca="1" t="shared" si="52"/>
        <v>346.562028745282</v>
      </c>
      <c r="M75" s="3">
        <f ca="1" t="shared" si="53"/>
        <v>391.497416979975</v>
      </c>
      <c r="N75" s="3">
        <f ca="1" t="shared" si="54"/>
        <v>438.04848051726</v>
      </c>
      <c r="O75" s="3">
        <f ca="1" t="shared" si="55"/>
        <v>484.511559985003</v>
      </c>
      <c r="P75" s="3">
        <f ca="1" t="shared" si="56"/>
        <v>530.600267905788</v>
      </c>
      <c r="Q75" s="3">
        <f ca="1" t="shared" si="57"/>
        <v>575.112416838619</v>
      </c>
      <c r="R75" s="3">
        <f ca="1" t="shared" si="58"/>
        <v>618.109495296781</v>
      </c>
      <c r="S75" s="3">
        <f ca="1" t="shared" si="59"/>
        <v>659.58364050703</v>
      </c>
      <c r="T75" s="3">
        <f ca="1" t="shared" si="60"/>
        <v>699.580201616994</v>
      </c>
      <c r="U75" s="3">
        <f ca="1" t="shared" si="44"/>
        <v>738.132825377464</v>
      </c>
      <c r="V75" s="3" t="e">
        <f ca="1" t="shared" ref="V75:AC75" si="69">(1+(AY75-AX75)/AX75*CB75)*U75</f>
        <v>#VALUE!</v>
      </c>
      <c r="W75" s="3" t="e">
        <f ca="1" t="shared" si="69"/>
        <v>#DIV/0!</v>
      </c>
      <c r="X75" s="3" t="e">
        <f ca="1" t="shared" si="69"/>
        <v>#DIV/0!</v>
      </c>
      <c r="Y75" s="3" t="e">
        <f ca="1" t="shared" si="69"/>
        <v>#DIV/0!</v>
      </c>
      <c r="Z75" s="3" t="e">
        <f ca="1" t="shared" si="69"/>
        <v>#DIV/0!</v>
      </c>
      <c r="AA75" s="3" t="e">
        <f ca="1" t="shared" si="69"/>
        <v>#DIV/0!</v>
      </c>
      <c r="AB75" s="3" t="e">
        <f ca="1" t="shared" si="69"/>
        <v>#DIV/0!</v>
      </c>
      <c r="AC75" s="3" t="e">
        <f ca="1" t="shared" si="69"/>
        <v>#DIV/0!</v>
      </c>
      <c r="AE75" s="34" t="str">
        <f ca="1">VLOOKUP($C75,'Default drvr and elast'!$A$4:$C$49,MATCH(VLOOKUP(A75,Classification!$B$4:$D$99,2,FALSE),'Default drvr and elast'!$A$3:$C$3,0),FALSE)</f>
        <v>GDP</v>
      </c>
      <c r="AF75" s="4"/>
      <c r="AG75" s="6">
        <f ca="1">IF($AF75="",SUMIFS('Growth rates'!D$4:D$922,'Growth rates'!$B$4:$B$922,Demands_tra!$A75,'Growth rates'!$C$4:$C$922,$AE75),SUMIFS('Growth rates'!D$4:D$922,'Growth rates'!$B$4:$B$922,Demands_tra!$A75,'Growth rates'!$C$4:$C$922,$AF75))</f>
        <v>1</v>
      </c>
      <c r="AH75" s="6">
        <f ca="1">IF($AF75="",SUMIFS('Growth rates'!E$4:E$922,'Growth rates'!$B$4:$B$922,Demands_tra!$A75,'Growth rates'!$C$4:$C$922,$AE75),SUMIFS('Growth rates'!E$4:E$922,'Growth rates'!$B$4:$B$922,Demands_tra!$A75,'Growth rates'!$C$4:$C$922,$AF75))</f>
        <v>0.994558051739161</v>
      </c>
      <c r="AI75" s="6">
        <f ca="1">IF($AF75="",SUMIFS('Growth rates'!F$4:F$922,'Growth rates'!$B$4:$B$922,Demands_tra!$A75,'Growth rates'!$C$4:$C$922,$AE75),SUMIFS('Growth rates'!F$4:F$922,'Growth rates'!$B$4:$B$922,Demands_tra!$A75,'Growth rates'!$C$4:$C$922,$AF75))</f>
        <v>1.15513685497127</v>
      </c>
      <c r="AJ75" s="6">
        <f ca="1">IF($AF75="",SUMIFS('Growth rates'!G$4:G$922,'Growth rates'!$B$4:$B$922,Demands_tra!$A75,'Growth rates'!$C$4:$C$922,$AE75),SUMIFS('Growth rates'!G$4:G$922,'Growth rates'!$B$4:$B$922,Demands_tra!$A75,'Growth rates'!$C$4:$C$922,$AF75))</f>
        <v>1.25563538404626</v>
      </c>
      <c r="AK75" s="6">
        <f ca="1">IF($AF75="",SUMIFS('Growth rates'!H$4:H$922,'Growth rates'!$B$4:$B$922,Demands_tra!$A75,'Growth rates'!$C$4:$C$922,$AE75),SUMIFS('Growth rates'!H$4:H$922,'Growth rates'!$B$4:$B$922,Demands_tra!$A75,'Growth rates'!$C$4:$C$922,$AF75))</f>
        <v>1.42788808774329</v>
      </c>
      <c r="AL75" s="6">
        <f ca="1">IF($AF75="",SUMIFS('Growth rates'!I$4:I$922,'Growth rates'!$B$4:$B$922,Demands_tra!$A75,'Growth rates'!$C$4:$C$922,$AE75),SUMIFS('Growth rates'!I$4:I$922,'Growth rates'!$B$4:$B$922,Demands_tra!$A75,'Growth rates'!$C$4:$C$922,$AF75))</f>
        <v>1.65347960827729</v>
      </c>
      <c r="AM75" s="6">
        <f ca="1">IF($AF75="",SUMIFS('Growth rates'!J$4:J$922,'Growth rates'!$B$4:$B$922,Demands_tra!$A75,'Growth rates'!$C$4:$C$922,$AE75),SUMIFS('Growth rates'!J$4:J$922,'Growth rates'!$B$4:$B$922,Demands_tra!$A75,'Growth rates'!$C$4:$C$922,$AF75))</f>
        <v>1.9282871549153</v>
      </c>
      <c r="AN75" s="6">
        <f ca="1">IF($AF75="",SUMIFS('Growth rates'!K$4:K$922,'Growth rates'!$B$4:$B$922,Demands_tra!$A75,'Growth rates'!$C$4:$C$922,$AE75),SUMIFS('Growth rates'!K$4:K$922,'Growth rates'!$B$4:$B$922,Demands_tra!$A75,'Growth rates'!$C$4:$C$922,$AF75))</f>
        <v>2.24373315482587</v>
      </c>
      <c r="AO75" s="6">
        <f ca="1">IF($AF75="",SUMIFS('Growth rates'!L$4:L$922,'Growth rates'!$B$4:$B$922,Demands_tra!$A75,'Growth rates'!$C$4:$C$922,$AE75),SUMIFS('Growth rates'!L$4:L$922,'Growth rates'!$B$4:$B$922,Demands_tra!$A75,'Growth rates'!$C$4:$C$922,$AF75))</f>
        <v>2.59289660433811</v>
      </c>
      <c r="AP75" s="6">
        <f ca="1">IF($AF75="",SUMIFS('Growth rates'!M$4:M$922,'Growth rates'!$B$4:$B$922,Demands_tra!$A75,'Growth rates'!$C$4:$C$922,$AE75),SUMIFS('Growth rates'!M$4:M$922,'Growth rates'!$B$4:$B$922,Demands_tra!$A75,'Growth rates'!$C$4:$C$922,$AF75))</f>
        <v>2.96644786854768</v>
      </c>
      <c r="AQ75" s="6">
        <f ca="1">IF($AF75="",SUMIFS('Growth rates'!N$4:N$922,'Growth rates'!$B$4:$B$922,Demands_tra!$A75,'Growth rates'!$C$4:$C$922,$AE75),SUMIFS('Growth rates'!N$4:N$922,'Growth rates'!$B$4:$B$922,Demands_tra!$A75,'Growth rates'!$C$4:$C$922,$AF75))</f>
        <v>3.36388557273931</v>
      </c>
      <c r="AR75" s="6">
        <f ca="1">IF($AF75="",SUMIFS('Growth rates'!O$4:O$922,'Growth rates'!$B$4:$B$922,Demands_tra!$A75,'Growth rates'!$C$4:$C$922,$AE75),SUMIFS('Growth rates'!O$4:O$922,'Growth rates'!$B$4:$B$922,Demands_tra!$A75,'Growth rates'!$C$4:$C$922,$AF75))</f>
        <v>3.77165904893282</v>
      </c>
      <c r="AS75" s="6">
        <f ca="1">IF($AF75="",SUMIFS('Growth rates'!P$4:P$922,'Growth rates'!$B$4:$B$922,Demands_tra!$A75,'Growth rates'!$C$4:$C$922,$AE75),SUMIFS('Growth rates'!P$4:P$922,'Growth rates'!$B$4:$B$922,Demands_tra!$A75,'Growth rates'!$C$4:$C$922,$AF75))</f>
        <v>4.18763067925433</v>
      </c>
      <c r="AT75" s="6">
        <f ca="1">IF($AF75="",SUMIFS('Growth rates'!Q$4:Q$922,'Growth rates'!$B$4:$B$922,Demands_tra!$A75,'Growth rates'!$C$4:$C$922,$AE75),SUMIFS('Growth rates'!Q$4:Q$922,'Growth rates'!$B$4:$B$922,Demands_tra!$A75,'Growth rates'!$C$4:$C$922,$AF75))</f>
        <v>4.60092605264976</v>
      </c>
      <c r="AU75" s="6">
        <f ca="1">IF($AF75="",SUMIFS('Growth rates'!R$4:R$922,'Growth rates'!$B$4:$B$922,Demands_tra!$A75,'Growth rates'!$C$4:$C$922,$AE75),SUMIFS('Growth rates'!R$4:R$922,'Growth rates'!$B$4:$B$922,Demands_tra!$A75,'Growth rates'!$C$4:$C$922,$AF75))</f>
        <v>5.01164679912896</v>
      </c>
      <c r="AV75" s="6">
        <f ca="1">IF($AF75="",SUMIFS('Growth rates'!S$4:S$922,'Growth rates'!$B$4:$B$922,Demands_tra!$A75,'Growth rates'!$C$4:$C$922,$AE75),SUMIFS('Growth rates'!S$4:S$922,'Growth rates'!$B$4:$B$922,Demands_tra!$A75,'Growth rates'!$C$4:$C$922,$AF75))</f>
        <v>5.41925089197272</v>
      </c>
      <c r="AW75" s="6">
        <f ca="1">IF($AF75="",SUMIFS('Growth rates'!T$4:T$922,'Growth rates'!$B$4:$B$922,Demands_tra!$A75,'Growth rates'!$C$4:$C$922,$AE75),SUMIFS('Growth rates'!T$4:T$922,'Growth rates'!$B$4:$B$922,Demands_tra!$A75,'Growth rates'!$C$4:$C$922,$AF75))</f>
        <v>5.82370445451109</v>
      </c>
      <c r="AX75" s="6">
        <f ca="1">IF($AF75="",SUMIFS('Growth rates'!U$4:U$922,'Growth rates'!$B$4:$B$922,Demands_tra!$A75,'Growth rates'!$C$4:$C$922,$AE75),SUMIFS('Growth rates'!U$4:U$922,'Growth rates'!$B$4:$B$922,Demands_tra!$A75,'Growth rates'!$C$4:$C$922,$AF75))</f>
        <v>6.22487198006426</v>
      </c>
      <c r="AY75" s="6">
        <f ca="1">IF($AF75="",SUMIFS('Growth rates'!V$4:V$922,'Growth rates'!$B$4:$B$922,Demands_tra!$A75,'Growth rates'!$C$4:$C$922,$AE75),SUMIFS('Growth rates'!V$4:V$922,'Growth rates'!$B$4:$B$922,Demands_tra!$A75,'Growth rates'!$C$4:$C$922,$AF75))</f>
        <v>0</v>
      </c>
      <c r="AZ75" s="6">
        <f ca="1">IF($AF75="",SUMIFS('Growth rates'!W$4:W$922,'Growth rates'!$B$4:$B$922,Demands_tra!$A75,'Growth rates'!$C$4:$C$922,$AE75),SUMIFS('Growth rates'!W$4:W$922,'Growth rates'!$B$4:$B$922,Demands_tra!$A75,'Growth rates'!$C$4:$C$922,$AF75))</f>
        <v>0</v>
      </c>
      <c r="BA75" s="6">
        <f ca="1">IF($AF75="",SUMIFS('Growth rates'!X$4:X$922,'Growth rates'!$B$4:$B$922,Demands_tra!$A75,'Growth rates'!$C$4:$C$922,$AE75),SUMIFS('Growth rates'!X$4:X$922,'Growth rates'!$B$4:$B$922,Demands_tra!$A75,'Growth rates'!$C$4:$C$922,$AF75))</f>
        <v>0</v>
      </c>
      <c r="BB75" s="6">
        <f ca="1">IF($AF75="",SUMIFS('Growth rates'!Y$4:Y$922,'Growth rates'!$B$4:$B$922,Demands_tra!$A75,'Growth rates'!$C$4:$C$922,$AE75),SUMIFS('Growth rates'!Y$4:Y$922,'Growth rates'!$B$4:$B$922,Demands_tra!$A75,'Growth rates'!$C$4:$C$922,$AF75))</f>
        <v>0</v>
      </c>
      <c r="BC75" s="6">
        <f ca="1">IF($AF75="",SUMIFS('Growth rates'!Z$4:Z$922,'Growth rates'!$B$4:$B$922,Demands_tra!$A75,'Growth rates'!$C$4:$C$922,$AE75),SUMIFS('Growth rates'!Z$4:Z$922,'Growth rates'!$B$4:$B$922,Demands_tra!$A75,'Growth rates'!$C$4:$C$922,$AF75))</f>
        <v>0</v>
      </c>
      <c r="BD75" s="6">
        <f ca="1">IF($AF75="",SUMIFS('Growth rates'!AA$4:AA$922,'Growth rates'!$B$4:$B$922,Demands_tra!$A75,'Growth rates'!$C$4:$C$922,$AE75),SUMIFS('Growth rates'!AA$4:AA$922,'Growth rates'!$B$4:$B$922,Demands_tra!$A75,'Growth rates'!$C$4:$C$922,$AF75))</f>
        <v>0</v>
      </c>
      <c r="BE75" s="6">
        <f ca="1">IF($AF75="",SUMIFS('Growth rates'!AB$4:AB$922,'Growth rates'!$B$4:$B$922,Demands_tra!$A75,'Growth rates'!$C$4:$C$922,$AE75),SUMIFS('Growth rates'!AB$4:AB$922,'Growth rates'!$B$4:$B$922,Demands_tra!$A75,'Growth rates'!$C$4:$C$922,$AF75))</f>
        <v>0</v>
      </c>
      <c r="BF75" s="6">
        <f ca="1">IF($AF75="",SUMIFS('Growth rates'!AC$4:AC$922,'Growth rates'!$B$4:$B$922,Demands_tra!$A75,'Growth rates'!$C$4:$C$922,$AE75),SUMIFS('Growth rates'!AC$4:AC$922,'Growth rates'!$B$4:$B$922,Demands_tra!$A75,'Growth rates'!$C$4:$C$922,$AF75))</f>
        <v>0</v>
      </c>
      <c r="BH75" t="str">
        <f ca="1">VLOOKUP($C75,'Default drvr and elast'!$A$4:$F$49,MATCH(VLOOKUP(A75,Classification!$B$4:$D$42,3,FALSE),'Default drvr and elast'!$D$3:$F$3,0)+3,FALSE)</f>
        <v>High2</v>
      </c>
      <c r="BJ75" s="6">
        <f ca="1">IF($BI75="",SUMIF(Elasticities!$B$5:$B$52,Demands_tra!$BH75,Elasticities!C$5:C$52),SUMIF(Elasticities!$B$5:$B$52,Demands_tra!$BI75,Elasticities!C$5:C$52))</f>
        <v>0.999999999999992</v>
      </c>
      <c r="BK75" s="6">
        <f ca="1">IF($BI75="",SUMIF(Elasticities!$B$5:$B$52,Demands_tra!$BH75,Elasticities!D$5:D$52),SUMIF(Elasticities!$B$5:$B$52,Demands_tra!$BI75,Elasticities!D$5:D$52))</f>
        <v>0.997560975609749</v>
      </c>
      <c r="BL75" s="6">
        <f ca="1">IF($BI75="",SUMIF(Elasticities!$B$5:$B$52,Demands_tra!$BH75,Elasticities!E$5:E$52),SUMIF(Elasticities!$B$5:$B$52,Demands_tra!$BI75,Elasticities!E$5:E$52))</f>
        <v>0.985365853658529</v>
      </c>
      <c r="BM75" s="6">
        <f ca="1">IF($BI75="",SUMIF(Elasticities!$B$5:$B$52,Demands_tra!$BH75,Elasticities!F$5:F$52),SUMIF(Elasticities!$B$5:$B$52,Demands_tra!$BI75,Elasticities!F$5:F$52))</f>
        <v>0.973170731707309</v>
      </c>
      <c r="BN75" s="6">
        <f ca="1">IF($BI75="",SUMIF(Elasticities!$B$5:$B$52,Demands_tra!$BH75,Elasticities!G$5:G$52),SUMIF(Elasticities!$B$5:$B$52,Demands_tra!$BI75,Elasticities!G$5:G$52))</f>
        <v>0.96097560975609</v>
      </c>
      <c r="BO75" s="6">
        <f ca="1">IF($BI75="",SUMIF(Elasticities!$B$5:$B$52,Demands_tra!$BH75,Elasticities!H$5:H$52),SUMIF(Elasticities!$B$5:$B$52,Demands_tra!$BI75,Elasticities!H$5:H$52))</f>
        <v>0.948780487804871</v>
      </c>
      <c r="BP75" s="6">
        <f ca="1">IF($BI75="",SUMIF(Elasticities!$B$5:$B$52,Demands_tra!$BH75,Elasticities!I$5:I$52),SUMIF(Elasticities!$B$5:$B$52,Demands_tra!$BI75,Elasticities!I$5:I$52))</f>
        <v>0.936585365853651</v>
      </c>
      <c r="BQ75" s="6">
        <f ca="1">IF($BI75="",SUMIF(Elasticities!$B$5:$B$52,Demands_tra!$BH75,Elasticities!J$5:J$52),SUMIF(Elasticities!$B$5:$B$52,Demands_tra!$BI75,Elasticities!J$5:J$52))</f>
        <v>0.924390243902432</v>
      </c>
      <c r="BR75" s="6">
        <f ca="1">IF($BI75="",SUMIF(Elasticities!$B$5:$B$52,Demands_tra!$BH75,Elasticities!K$5:K$52),SUMIF(Elasticities!$B$5:$B$52,Demands_tra!$BI75,Elasticities!K$5:K$52))</f>
        <v>0.912195121951213</v>
      </c>
      <c r="BS75" s="6">
        <f ca="1">IF($BI75="",SUMIF(Elasticities!$B$5:$B$52,Demands_tra!$BH75,Elasticities!L$5:L$52),SUMIF(Elasticities!$B$5:$B$52,Demands_tra!$BI75,Elasticities!L$5:L$52))</f>
        <v>0.899999999999992</v>
      </c>
      <c r="BT75" s="6">
        <f ca="1">IF($BI75="",SUMIF(Elasticities!$B$5:$B$52,Demands_tra!$BH75,Elasticities!M$5:M$52),SUMIF(Elasticities!$B$5:$B$52,Demands_tra!$BI75,Elasticities!M$5:M$52))</f>
        <v>0.887499999999992</v>
      </c>
      <c r="BU75" s="6">
        <f ca="1">IF($BI75="",SUMIF(Elasticities!$B$5:$B$52,Demands_tra!$BH75,Elasticities!N$5:N$52),SUMIF(Elasticities!$B$5:$B$52,Demands_tra!$BI75,Elasticities!N$5:N$52))</f>
        <v>0.874999999999992</v>
      </c>
      <c r="BV75" s="6">
        <f ca="1">IF($BI75="",SUMIF(Elasticities!$B$5:$B$52,Demands_tra!$BH75,Elasticities!O$5:O$52),SUMIF(Elasticities!$B$5:$B$52,Demands_tra!$BI75,Elasticities!O$5:O$52))</f>
        <v>0.862499999999992</v>
      </c>
      <c r="BW75" s="6">
        <f ca="1">IF($BI75="",SUMIF(Elasticities!$B$5:$B$52,Demands_tra!$BH75,Elasticities!P$5:P$52),SUMIF(Elasticities!$B$5:$B$52,Demands_tra!$BI75,Elasticities!P$5:P$52))</f>
        <v>0.849999999999993</v>
      </c>
      <c r="BX75" s="6">
        <f ca="1">IF($BI75="",SUMIF(Elasticities!$B$5:$B$52,Demands_tra!$BH75,Elasticities!Q$5:Q$52),SUMIF(Elasticities!$B$5:$B$52,Demands_tra!$BI75,Elasticities!Q$5:Q$52))</f>
        <v>0.837499999999992</v>
      </c>
      <c r="BY75" s="6">
        <f ca="1">IF($BI75="",SUMIF(Elasticities!$B$5:$B$52,Demands_tra!$BH75,Elasticities!R$5:R$52),SUMIF(Elasticities!$B$5:$B$52,Demands_tra!$BI75,Elasticities!R$5:R$52))</f>
        <v>0.824999999999992</v>
      </c>
      <c r="BZ75" s="6">
        <f ca="1">IF($BI75="",SUMIF(Elasticities!$B$5:$B$52,Demands_tra!$BH75,Elasticities!S$5:S$52),SUMIF(Elasticities!$B$5:$B$52,Demands_tra!$BI75,Elasticities!S$5:S$52))</f>
        <v>0.812499999999992</v>
      </c>
      <c r="CA75" s="6">
        <f ca="1">IF($BI75="",SUMIF(Elasticities!$B$5:$B$52,Demands_tra!$BH75,Elasticities!T$5:T$52),SUMIF(Elasticities!$B$5:$B$52,Demands_tra!$BI75,Elasticities!T$5:T$52))</f>
        <v>0.799999999999992</v>
      </c>
      <c r="CB75" s="6" t="e">
        <f ca="1">IF($BI75="",SUMIF(Elasticities!$B$5:$B$52,Demands_tra!$BH75,Elasticities!U$5:U$52),SUMIF(Elasticities!$B$5:$B$52,Demands_tra!$BI75,Elasticities!U$5:U$52))</f>
        <v>#VALUE!</v>
      </c>
      <c r="CC75" s="6" t="e">
        <f ca="1">IF($BI75="",SUMIF(Elasticities!$B$5:$B$52,Demands_tra!$BH75,Elasticities!V$5:V$52),SUMIF(Elasticities!$B$5:$B$52,Demands_tra!$BI75,Elasticities!V$5:V$52))</f>
        <v>#VALUE!</v>
      </c>
      <c r="CD75" s="6" t="e">
        <f ca="1">IF($BI75="",SUMIF(Elasticities!$B$5:$B$52,Demands_tra!$BH75,Elasticities!W$5:W$52),SUMIF(Elasticities!$B$5:$B$52,Demands_tra!$BI75,Elasticities!W$5:W$52))</f>
        <v>#VALUE!</v>
      </c>
      <c r="CE75" s="6" t="e">
        <f ca="1">IF($BI75="",SUMIF(Elasticities!$B$5:$B$52,Demands_tra!$BH75,Elasticities!X$5:X$52),SUMIF(Elasticities!$B$5:$B$52,Demands_tra!$BI75,Elasticities!X$5:X$52))</f>
        <v>#VALUE!</v>
      </c>
      <c r="CF75" s="6" t="e">
        <f ca="1">IF($BI75="",SUMIF(Elasticities!$B$5:$B$52,Demands_tra!$BH75,Elasticities!Y$5:Y$52),SUMIF(Elasticities!$B$5:$B$52,Demands_tra!$BI75,Elasticities!Y$5:Y$52))</f>
        <v>#VALUE!</v>
      </c>
      <c r="CG75" s="6" t="e">
        <f ca="1">IF($BI75="",SUMIF(Elasticities!$B$5:$B$52,Demands_tra!$BH75,Elasticities!Z$5:Z$52),SUMIF(Elasticities!$B$5:$B$52,Demands_tra!$BI75,Elasticities!Z$5:Z$52))</f>
        <v>#VALUE!</v>
      </c>
      <c r="CH75" s="6" t="e">
        <f ca="1">IF($BI75="",SUMIF(Elasticities!$B$5:$B$52,Demands_tra!$BH75,Elasticities!AA$5:AA$52),SUMIF(Elasticities!$B$5:$B$52,Demands_tra!$BI75,Elasticities!AA$5:AA$52))</f>
        <v>#VALUE!</v>
      </c>
      <c r="CI75" s="6" t="e">
        <f ca="1">IF($BI75="",SUMIF(Elasticities!$B$5:$B$52,Demands_tra!$BH75,Elasticities!AB$5:AB$52),SUMIF(Elasticities!$B$5:$B$52,Demands_tra!$BI75,Elasticities!AB$5:AB$52))</f>
        <v>#VALUE!</v>
      </c>
    </row>
    <row r="76" spans="1:87">
      <c r="A76" t="str">
        <f>IF(BYDem_tra!B75="","\I:",BYDem_tra!B75)</f>
        <v>Brazil</v>
      </c>
      <c r="B76" t="str">
        <f>BYDem_tra!E75</f>
        <v>TAI</v>
      </c>
      <c r="C76" t="str">
        <f t="shared" si="43"/>
        <v>TAI</v>
      </c>
      <c r="D76" s="3">
        <f>SUMIFS(BYDem_tra!$M$2:$M$2000,BYDem_tra!$B$2:$B$2000,Demands_tra!$A76,BYDem_tra!$E$2:$E$2000,Demands_tra!$B76)</f>
        <v>101.4462184284</v>
      </c>
      <c r="E76" s="3">
        <f ca="1" t="shared" si="45"/>
        <v>100.89549985663</v>
      </c>
      <c r="F76" s="3">
        <f ca="1" t="shared" si="46"/>
        <v>116.947434537251</v>
      </c>
      <c r="G76" s="3">
        <f ca="1" t="shared" si="47"/>
        <v>126.849048791247</v>
      </c>
      <c r="H76" s="3">
        <f ca="1" t="shared" si="48"/>
        <v>143.571582562117</v>
      </c>
      <c r="I76" s="3">
        <f ca="1" t="shared" si="49"/>
        <v>165.092601673746</v>
      </c>
      <c r="J76" s="3">
        <f ca="1" t="shared" si="50"/>
        <v>190.790925114548</v>
      </c>
      <c r="K76" s="3">
        <f ca="1" t="shared" si="51"/>
        <v>219.642291333558</v>
      </c>
      <c r="L76" s="3">
        <f ca="1" t="shared" si="52"/>
        <v>250.82122665871</v>
      </c>
      <c r="M76" s="3">
        <f ca="1" t="shared" si="53"/>
        <v>283.342819512424</v>
      </c>
      <c r="N76" s="3">
        <f ca="1" t="shared" si="54"/>
        <v>317.033743186209</v>
      </c>
      <c r="O76" s="3">
        <f ca="1" t="shared" si="55"/>
        <v>350.660989161866</v>
      </c>
      <c r="P76" s="3">
        <f ca="1" t="shared" si="56"/>
        <v>384.017287016132</v>
      </c>
      <c r="Q76" s="3">
        <f ca="1" t="shared" si="57"/>
        <v>416.232564139737</v>
      </c>
      <c r="R76" s="3">
        <f ca="1" t="shared" si="58"/>
        <v>447.351322304508</v>
      </c>
      <c r="S76" s="3">
        <f ca="1" t="shared" si="59"/>
        <v>477.36787089732</v>
      </c>
      <c r="T76" s="3">
        <f ca="1" t="shared" si="60"/>
        <v>506.315030965754</v>
      </c>
      <c r="U76" s="3">
        <f ca="1" t="shared" si="44"/>
        <v>534.217154050393</v>
      </c>
      <c r="V76" s="3" t="e">
        <f ca="1" t="shared" ref="V76:AC76" si="70">(1+(AY76-AX76)/AX76*CB76)*U76</f>
        <v>#VALUE!</v>
      </c>
      <c r="W76" s="3" t="e">
        <f ca="1" t="shared" si="70"/>
        <v>#DIV/0!</v>
      </c>
      <c r="X76" s="3" t="e">
        <f ca="1" t="shared" si="70"/>
        <v>#DIV/0!</v>
      </c>
      <c r="Y76" s="3" t="e">
        <f ca="1" t="shared" si="70"/>
        <v>#DIV/0!</v>
      </c>
      <c r="Z76" s="3" t="e">
        <f ca="1" t="shared" si="70"/>
        <v>#DIV/0!</v>
      </c>
      <c r="AA76" s="3" t="e">
        <f ca="1" t="shared" si="70"/>
        <v>#DIV/0!</v>
      </c>
      <c r="AB76" s="3" t="e">
        <f ca="1" t="shared" si="70"/>
        <v>#DIV/0!</v>
      </c>
      <c r="AC76" s="3" t="e">
        <f ca="1" t="shared" si="70"/>
        <v>#DIV/0!</v>
      </c>
      <c r="AE76" s="34" t="str">
        <f ca="1">VLOOKUP($C76,'Default drvr and elast'!$A$4:$C$49,MATCH(VLOOKUP(A76,Classification!$B$4:$D$99,2,FALSE),'Default drvr and elast'!$A$3:$C$3,0),FALSE)</f>
        <v>GDP</v>
      </c>
      <c r="AF76" s="4"/>
      <c r="AG76" s="6">
        <f ca="1">IF($AF76="",SUMIFS('Growth rates'!D$4:D$922,'Growth rates'!$B$4:$B$922,Demands_tra!$A76,'Growth rates'!$C$4:$C$922,$AE76),SUMIFS('Growth rates'!D$4:D$922,'Growth rates'!$B$4:$B$922,Demands_tra!$A76,'Growth rates'!$C$4:$C$922,$AF76))</f>
        <v>1</v>
      </c>
      <c r="AH76" s="6">
        <f ca="1">IF($AF76="",SUMIFS('Growth rates'!E$4:E$922,'Growth rates'!$B$4:$B$922,Demands_tra!$A76,'Growth rates'!$C$4:$C$922,$AE76),SUMIFS('Growth rates'!E$4:E$922,'Growth rates'!$B$4:$B$922,Demands_tra!$A76,'Growth rates'!$C$4:$C$922,$AF76))</f>
        <v>0.994558051739161</v>
      </c>
      <c r="AI76" s="6">
        <f ca="1">IF($AF76="",SUMIFS('Growth rates'!F$4:F$922,'Growth rates'!$B$4:$B$922,Demands_tra!$A76,'Growth rates'!$C$4:$C$922,$AE76),SUMIFS('Growth rates'!F$4:F$922,'Growth rates'!$B$4:$B$922,Demands_tra!$A76,'Growth rates'!$C$4:$C$922,$AF76))</f>
        <v>1.15513685497127</v>
      </c>
      <c r="AJ76" s="6">
        <f ca="1">IF($AF76="",SUMIFS('Growth rates'!G$4:G$922,'Growth rates'!$B$4:$B$922,Demands_tra!$A76,'Growth rates'!$C$4:$C$922,$AE76),SUMIFS('Growth rates'!G$4:G$922,'Growth rates'!$B$4:$B$922,Demands_tra!$A76,'Growth rates'!$C$4:$C$922,$AF76))</f>
        <v>1.25563538404626</v>
      </c>
      <c r="AK76" s="6">
        <f ca="1">IF($AF76="",SUMIFS('Growth rates'!H$4:H$922,'Growth rates'!$B$4:$B$922,Demands_tra!$A76,'Growth rates'!$C$4:$C$922,$AE76),SUMIFS('Growth rates'!H$4:H$922,'Growth rates'!$B$4:$B$922,Demands_tra!$A76,'Growth rates'!$C$4:$C$922,$AF76))</f>
        <v>1.42788808774329</v>
      </c>
      <c r="AL76" s="6">
        <f ca="1">IF($AF76="",SUMIFS('Growth rates'!I$4:I$922,'Growth rates'!$B$4:$B$922,Demands_tra!$A76,'Growth rates'!$C$4:$C$922,$AE76),SUMIFS('Growth rates'!I$4:I$922,'Growth rates'!$B$4:$B$922,Demands_tra!$A76,'Growth rates'!$C$4:$C$922,$AF76))</f>
        <v>1.65347960827729</v>
      </c>
      <c r="AM76" s="6">
        <f ca="1">IF($AF76="",SUMIFS('Growth rates'!J$4:J$922,'Growth rates'!$B$4:$B$922,Demands_tra!$A76,'Growth rates'!$C$4:$C$922,$AE76),SUMIFS('Growth rates'!J$4:J$922,'Growth rates'!$B$4:$B$922,Demands_tra!$A76,'Growth rates'!$C$4:$C$922,$AF76))</f>
        <v>1.9282871549153</v>
      </c>
      <c r="AN76" s="6">
        <f ca="1">IF($AF76="",SUMIFS('Growth rates'!K$4:K$922,'Growth rates'!$B$4:$B$922,Demands_tra!$A76,'Growth rates'!$C$4:$C$922,$AE76),SUMIFS('Growth rates'!K$4:K$922,'Growth rates'!$B$4:$B$922,Demands_tra!$A76,'Growth rates'!$C$4:$C$922,$AF76))</f>
        <v>2.24373315482587</v>
      </c>
      <c r="AO76" s="6">
        <f ca="1">IF($AF76="",SUMIFS('Growth rates'!L$4:L$922,'Growth rates'!$B$4:$B$922,Demands_tra!$A76,'Growth rates'!$C$4:$C$922,$AE76),SUMIFS('Growth rates'!L$4:L$922,'Growth rates'!$B$4:$B$922,Demands_tra!$A76,'Growth rates'!$C$4:$C$922,$AF76))</f>
        <v>2.59289660433811</v>
      </c>
      <c r="AP76" s="6">
        <f ca="1">IF($AF76="",SUMIFS('Growth rates'!M$4:M$922,'Growth rates'!$B$4:$B$922,Demands_tra!$A76,'Growth rates'!$C$4:$C$922,$AE76),SUMIFS('Growth rates'!M$4:M$922,'Growth rates'!$B$4:$B$922,Demands_tra!$A76,'Growth rates'!$C$4:$C$922,$AF76))</f>
        <v>2.96644786854768</v>
      </c>
      <c r="AQ76" s="6">
        <f ca="1">IF($AF76="",SUMIFS('Growth rates'!N$4:N$922,'Growth rates'!$B$4:$B$922,Demands_tra!$A76,'Growth rates'!$C$4:$C$922,$AE76),SUMIFS('Growth rates'!N$4:N$922,'Growth rates'!$B$4:$B$922,Demands_tra!$A76,'Growth rates'!$C$4:$C$922,$AF76))</f>
        <v>3.36388557273931</v>
      </c>
      <c r="AR76" s="6">
        <f ca="1">IF($AF76="",SUMIFS('Growth rates'!O$4:O$922,'Growth rates'!$B$4:$B$922,Demands_tra!$A76,'Growth rates'!$C$4:$C$922,$AE76),SUMIFS('Growth rates'!O$4:O$922,'Growth rates'!$B$4:$B$922,Demands_tra!$A76,'Growth rates'!$C$4:$C$922,$AF76))</f>
        <v>3.77165904893282</v>
      </c>
      <c r="AS76" s="6">
        <f ca="1">IF($AF76="",SUMIFS('Growth rates'!P$4:P$922,'Growth rates'!$B$4:$B$922,Demands_tra!$A76,'Growth rates'!$C$4:$C$922,$AE76),SUMIFS('Growth rates'!P$4:P$922,'Growth rates'!$B$4:$B$922,Demands_tra!$A76,'Growth rates'!$C$4:$C$922,$AF76))</f>
        <v>4.18763067925433</v>
      </c>
      <c r="AT76" s="6">
        <f ca="1">IF($AF76="",SUMIFS('Growth rates'!Q$4:Q$922,'Growth rates'!$B$4:$B$922,Demands_tra!$A76,'Growth rates'!$C$4:$C$922,$AE76),SUMIFS('Growth rates'!Q$4:Q$922,'Growth rates'!$B$4:$B$922,Demands_tra!$A76,'Growth rates'!$C$4:$C$922,$AF76))</f>
        <v>4.60092605264976</v>
      </c>
      <c r="AU76" s="6">
        <f ca="1">IF($AF76="",SUMIFS('Growth rates'!R$4:R$922,'Growth rates'!$B$4:$B$922,Demands_tra!$A76,'Growth rates'!$C$4:$C$922,$AE76),SUMIFS('Growth rates'!R$4:R$922,'Growth rates'!$B$4:$B$922,Demands_tra!$A76,'Growth rates'!$C$4:$C$922,$AF76))</f>
        <v>5.01164679912896</v>
      </c>
      <c r="AV76" s="6">
        <f ca="1">IF($AF76="",SUMIFS('Growth rates'!S$4:S$922,'Growth rates'!$B$4:$B$922,Demands_tra!$A76,'Growth rates'!$C$4:$C$922,$AE76),SUMIFS('Growth rates'!S$4:S$922,'Growth rates'!$B$4:$B$922,Demands_tra!$A76,'Growth rates'!$C$4:$C$922,$AF76))</f>
        <v>5.41925089197272</v>
      </c>
      <c r="AW76" s="6">
        <f ca="1">IF($AF76="",SUMIFS('Growth rates'!T$4:T$922,'Growth rates'!$B$4:$B$922,Demands_tra!$A76,'Growth rates'!$C$4:$C$922,$AE76),SUMIFS('Growth rates'!T$4:T$922,'Growth rates'!$B$4:$B$922,Demands_tra!$A76,'Growth rates'!$C$4:$C$922,$AF76))</f>
        <v>5.82370445451109</v>
      </c>
      <c r="AX76" s="6">
        <f ca="1">IF($AF76="",SUMIFS('Growth rates'!U$4:U$922,'Growth rates'!$B$4:$B$922,Demands_tra!$A76,'Growth rates'!$C$4:$C$922,$AE76),SUMIFS('Growth rates'!U$4:U$922,'Growth rates'!$B$4:$B$922,Demands_tra!$A76,'Growth rates'!$C$4:$C$922,$AF76))</f>
        <v>6.22487198006426</v>
      </c>
      <c r="AY76" s="6">
        <f ca="1">IF($AF76="",SUMIFS('Growth rates'!V$4:V$922,'Growth rates'!$B$4:$B$922,Demands_tra!$A76,'Growth rates'!$C$4:$C$922,$AE76),SUMIFS('Growth rates'!V$4:V$922,'Growth rates'!$B$4:$B$922,Demands_tra!$A76,'Growth rates'!$C$4:$C$922,$AF76))</f>
        <v>0</v>
      </c>
      <c r="AZ76" s="6">
        <f ca="1">IF($AF76="",SUMIFS('Growth rates'!W$4:W$922,'Growth rates'!$B$4:$B$922,Demands_tra!$A76,'Growth rates'!$C$4:$C$922,$AE76),SUMIFS('Growth rates'!W$4:W$922,'Growth rates'!$B$4:$B$922,Demands_tra!$A76,'Growth rates'!$C$4:$C$922,$AF76))</f>
        <v>0</v>
      </c>
      <c r="BA76" s="6">
        <f ca="1">IF($AF76="",SUMIFS('Growth rates'!X$4:X$922,'Growth rates'!$B$4:$B$922,Demands_tra!$A76,'Growth rates'!$C$4:$C$922,$AE76),SUMIFS('Growth rates'!X$4:X$922,'Growth rates'!$B$4:$B$922,Demands_tra!$A76,'Growth rates'!$C$4:$C$922,$AF76))</f>
        <v>0</v>
      </c>
      <c r="BB76" s="6">
        <f ca="1">IF($AF76="",SUMIFS('Growth rates'!Y$4:Y$922,'Growth rates'!$B$4:$B$922,Demands_tra!$A76,'Growth rates'!$C$4:$C$922,$AE76),SUMIFS('Growth rates'!Y$4:Y$922,'Growth rates'!$B$4:$B$922,Demands_tra!$A76,'Growth rates'!$C$4:$C$922,$AF76))</f>
        <v>0</v>
      </c>
      <c r="BC76" s="6">
        <f ca="1">IF($AF76="",SUMIFS('Growth rates'!Z$4:Z$922,'Growth rates'!$B$4:$B$922,Demands_tra!$A76,'Growth rates'!$C$4:$C$922,$AE76),SUMIFS('Growth rates'!Z$4:Z$922,'Growth rates'!$B$4:$B$922,Demands_tra!$A76,'Growth rates'!$C$4:$C$922,$AF76))</f>
        <v>0</v>
      </c>
      <c r="BD76" s="6">
        <f ca="1">IF($AF76="",SUMIFS('Growth rates'!AA$4:AA$922,'Growth rates'!$B$4:$B$922,Demands_tra!$A76,'Growth rates'!$C$4:$C$922,$AE76),SUMIFS('Growth rates'!AA$4:AA$922,'Growth rates'!$B$4:$B$922,Demands_tra!$A76,'Growth rates'!$C$4:$C$922,$AF76))</f>
        <v>0</v>
      </c>
      <c r="BE76" s="6">
        <f ca="1">IF($AF76="",SUMIFS('Growth rates'!AB$4:AB$922,'Growth rates'!$B$4:$B$922,Demands_tra!$A76,'Growth rates'!$C$4:$C$922,$AE76),SUMIFS('Growth rates'!AB$4:AB$922,'Growth rates'!$B$4:$B$922,Demands_tra!$A76,'Growth rates'!$C$4:$C$922,$AF76))</f>
        <v>0</v>
      </c>
      <c r="BF76" s="6">
        <f ca="1">IF($AF76="",SUMIFS('Growth rates'!AC$4:AC$922,'Growth rates'!$B$4:$B$922,Demands_tra!$A76,'Growth rates'!$C$4:$C$922,$AE76),SUMIFS('Growth rates'!AC$4:AC$922,'Growth rates'!$B$4:$B$922,Demands_tra!$A76,'Growth rates'!$C$4:$C$922,$AF76))</f>
        <v>0</v>
      </c>
      <c r="BH76" t="str">
        <f ca="1">VLOOKUP($C76,'Default drvr and elast'!$A$4:$F$49,MATCH(VLOOKUP(A76,Classification!$B$4:$D$42,3,FALSE),'Default drvr and elast'!$D$3:$F$3,0)+3,FALSE)</f>
        <v>High2</v>
      </c>
      <c r="BJ76" s="6">
        <f ca="1">IF($BI76="",SUMIF(Elasticities!$B$5:$B$52,Demands_tra!$BH76,Elasticities!C$5:C$52),SUMIF(Elasticities!$B$5:$B$52,Demands_tra!$BI76,Elasticities!C$5:C$52))</f>
        <v>0.999999999999992</v>
      </c>
      <c r="BK76" s="6">
        <f ca="1">IF($BI76="",SUMIF(Elasticities!$B$5:$B$52,Demands_tra!$BH76,Elasticities!D$5:D$52),SUMIF(Elasticities!$B$5:$B$52,Demands_tra!$BI76,Elasticities!D$5:D$52))</f>
        <v>0.997560975609749</v>
      </c>
      <c r="BL76" s="6">
        <f ca="1">IF($BI76="",SUMIF(Elasticities!$B$5:$B$52,Demands_tra!$BH76,Elasticities!E$5:E$52),SUMIF(Elasticities!$B$5:$B$52,Demands_tra!$BI76,Elasticities!E$5:E$52))</f>
        <v>0.985365853658529</v>
      </c>
      <c r="BM76" s="6">
        <f ca="1">IF($BI76="",SUMIF(Elasticities!$B$5:$B$52,Demands_tra!$BH76,Elasticities!F$5:F$52),SUMIF(Elasticities!$B$5:$B$52,Demands_tra!$BI76,Elasticities!F$5:F$52))</f>
        <v>0.973170731707309</v>
      </c>
      <c r="BN76" s="6">
        <f ca="1">IF($BI76="",SUMIF(Elasticities!$B$5:$B$52,Demands_tra!$BH76,Elasticities!G$5:G$52),SUMIF(Elasticities!$B$5:$B$52,Demands_tra!$BI76,Elasticities!G$5:G$52))</f>
        <v>0.96097560975609</v>
      </c>
      <c r="BO76" s="6">
        <f ca="1">IF($BI76="",SUMIF(Elasticities!$B$5:$B$52,Demands_tra!$BH76,Elasticities!H$5:H$52),SUMIF(Elasticities!$B$5:$B$52,Demands_tra!$BI76,Elasticities!H$5:H$52))</f>
        <v>0.948780487804871</v>
      </c>
      <c r="BP76" s="6">
        <f ca="1">IF($BI76="",SUMIF(Elasticities!$B$5:$B$52,Demands_tra!$BH76,Elasticities!I$5:I$52),SUMIF(Elasticities!$B$5:$B$52,Demands_tra!$BI76,Elasticities!I$5:I$52))</f>
        <v>0.936585365853651</v>
      </c>
      <c r="BQ76" s="6">
        <f ca="1">IF($BI76="",SUMIF(Elasticities!$B$5:$B$52,Demands_tra!$BH76,Elasticities!J$5:J$52),SUMIF(Elasticities!$B$5:$B$52,Demands_tra!$BI76,Elasticities!J$5:J$52))</f>
        <v>0.924390243902432</v>
      </c>
      <c r="BR76" s="6">
        <f ca="1">IF($BI76="",SUMIF(Elasticities!$B$5:$B$52,Demands_tra!$BH76,Elasticities!K$5:K$52),SUMIF(Elasticities!$B$5:$B$52,Demands_tra!$BI76,Elasticities!K$5:K$52))</f>
        <v>0.912195121951213</v>
      </c>
      <c r="BS76" s="6">
        <f ca="1">IF($BI76="",SUMIF(Elasticities!$B$5:$B$52,Demands_tra!$BH76,Elasticities!L$5:L$52),SUMIF(Elasticities!$B$5:$B$52,Demands_tra!$BI76,Elasticities!L$5:L$52))</f>
        <v>0.899999999999992</v>
      </c>
      <c r="BT76" s="6">
        <f ca="1">IF($BI76="",SUMIF(Elasticities!$B$5:$B$52,Demands_tra!$BH76,Elasticities!M$5:M$52),SUMIF(Elasticities!$B$5:$B$52,Demands_tra!$BI76,Elasticities!M$5:M$52))</f>
        <v>0.887499999999992</v>
      </c>
      <c r="BU76" s="6">
        <f ca="1">IF($BI76="",SUMIF(Elasticities!$B$5:$B$52,Demands_tra!$BH76,Elasticities!N$5:N$52),SUMIF(Elasticities!$B$5:$B$52,Demands_tra!$BI76,Elasticities!N$5:N$52))</f>
        <v>0.874999999999992</v>
      </c>
      <c r="BV76" s="6">
        <f ca="1">IF($BI76="",SUMIF(Elasticities!$B$5:$B$52,Demands_tra!$BH76,Elasticities!O$5:O$52),SUMIF(Elasticities!$B$5:$B$52,Demands_tra!$BI76,Elasticities!O$5:O$52))</f>
        <v>0.862499999999992</v>
      </c>
      <c r="BW76" s="6">
        <f ca="1">IF($BI76="",SUMIF(Elasticities!$B$5:$B$52,Demands_tra!$BH76,Elasticities!P$5:P$52),SUMIF(Elasticities!$B$5:$B$52,Demands_tra!$BI76,Elasticities!P$5:P$52))</f>
        <v>0.849999999999993</v>
      </c>
      <c r="BX76" s="6">
        <f ca="1">IF($BI76="",SUMIF(Elasticities!$B$5:$B$52,Demands_tra!$BH76,Elasticities!Q$5:Q$52),SUMIF(Elasticities!$B$5:$B$52,Demands_tra!$BI76,Elasticities!Q$5:Q$52))</f>
        <v>0.837499999999992</v>
      </c>
      <c r="BY76" s="6">
        <f ca="1">IF($BI76="",SUMIF(Elasticities!$B$5:$B$52,Demands_tra!$BH76,Elasticities!R$5:R$52),SUMIF(Elasticities!$B$5:$B$52,Demands_tra!$BI76,Elasticities!R$5:R$52))</f>
        <v>0.824999999999992</v>
      </c>
      <c r="BZ76" s="6">
        <f ca="1">IF($BI76="",SUMIF(Elasticities!$B$5:$B$52,Demands_tra!$BH76,Elasticities!S$5:S$52),SUMIF(Elasticities!$B$5:$B$52,Demands_tra!$BI76,Elasticities!S$5:S$52))</f>
        <v>0.812499999999992</v>
      </c>
      <c r="CA76" s="6">
        <f ca="1">IF($BI76="",SUMIF(Elasticities!$B$5:$B$52,Demands_tra!$BH76,Elasticities!T$5:T$52),SUMIF(Elasticities!$B$5:$B$52,Demands_tra!$BI76,Elasticities!T$5:T$52))</f>
        <v>0.799999999999992</v>
      </c>
      <c r="CB76" s="6" t="e">
        <f ca="1">IF($BI76="",SUMIF(Elasticities!$B$5:$B$52,Demands_tra!$BH76,Elasticities!U$5:U$52),SUMIF(Elasticities!$B$5:$B$52,Demands_tra!$BI76,Elasticities!U$5:U$52))</f>
        <v>#VALUE!</v>
      </c>
      <c r="CC76" s="6" t="e">
        <f ca="1">IF($BI76="",SUMIF(Elasticities!$B$5:$B$52,Demands_tra!$BH76,Elasticities!V$5:V$52),SUMIF(Elasticities!$B$5:$B$52,Demands_tra!$BI76,Elasticities!V$5:V$52))</f>
        <v>#VALUE!</v>
      </c>
      <c r="CD76" s="6" t="e">
        <f ca="1">IF($BI76="",SUMIF(Elasticities!$B$5:$B$52,Demands_tra!$BH76,Elasticities!W$5:W$52),SUMIF(Elasticities!$B$5:$B$52,Demands_tra!$BI76,Elasticities!W$5:W$52))</f>
        <v>#VALUE!</v>
      </c>
      <c r="CE76" s="6" t="e">
        <f ca="1">IF($BI76="",SUMIF(Elasticities!$B$5:$B$52,Demands_tra!$BH76,Elasticities!X$5:X$52),SUMIF(Elasticities!$B$5:$B$52,Demands_tra!$BI76,Elasticities!X$5:X$52))</f>
        <v>#VALUE!</v>
      </c>
      <c r="CF76" s="6" t="e">
        <f ca="1">IF($BI76="",SUMIF(Elasticities!$B$5:$B$52,Demands_tra!$BH76,Elasticities!Y$5:Y$52),SUMIF(Elasticities!$B$5:$B$52,Demands_tra!$BI76,Elasticities!Y$5:Y$52))</f>
        <v>#VALUE!</v>
      </c>
      <c r="CG76" s="6" t="e">
        <f ca="1">IF($BI76="",SUMIF(Elasticities!$B$5:$B$52,Demands_tra!$BH76,Elasticities!Z$5:Z$52),SUMIF(Elasticities!$B$5:$B$52,Demands_tra!$BI76,Elasticities!Z$5:Z$52))</f>
        <v>#VALUE!</v>
      </c>
      <c r="CH76" s="6" t="e">
        <f ca="1">IF($BI76="",SUMIF(Elasticities!$B$5:$B$52,Demands_tra!$BH76,Elasticities!AA$5:AA$52),SUMIF(Elasticities!$B$5:$B$52,Demands_tra!$BI76,Elasticities!AA$5:AA$52))</f>
        <v>#VALUE!</v>
      </c>
      <c r="CI76" s="6" t="e">
        <f ca="1">IF($BI76="",SUMIF(Elasticities!$B$5:$B$52,Demands_tra!$BH76,Elasticities!AB$5:AB$52),SUMIF(Elasticities!$B$5:$B$52,Demands_tra!$BI76,Elasticities!AB$5:AB$52))</f>
        <v>#VALUE!</v>
      </c>
    </row>
    <row r="77" spans="1:87">
      <c r="A77" t="str">
        <f>IF(BYDem_tra!B76="","\I:",BYDem_tra!B76)</f>
        <v>Brazil</v>
      </c>
      <c r="B77" t="str">
        <f>BYDem_tra!E76</f>
        <v>TTF</v>
      </c>
      <c r="C77" t="str">
        <f t="shared" si="43"/>
        <v>TTF</v>
      </c>
      <c r="D77" s="3">
        <f>SUMIFS(BYDem_tra!$M$2:$M$2000,BYDem_tra!$B$2:$B$2000,Demands_tra!$A77,BYDem_tra!$E$2:$E$2000,Demands_tra!$B77)</f>
        <v>36.54754602552</v>
      </c>
      <c r="E77" s="3">
        <f ca="1" t="shared" si="45"/>
        <v>36.3491412681946</v>
      </c>
      <c r="F77" s="3">
        <f ca="1" t="shared" si="46"/>
        <v>42.1320953361443</v>
      </c>
      <c r="G77" s="3">
        <f ca="1" t="shared" si="47"/>
        <v>45.6993027518675</v>
      </c>
      <c r="H77" s="3">
        <f ca="1" t="shared" si="48"/>
        <v>51.7238503606632</v>
      </c>
      <c r="I77" s="3">
        <f ca="1" t="shared" si="49"/>
        <v>59.4771254327498</v>
      </c>
      <c r="J77" s="3">
        <f ca="1" t="shared" si="50"/>
        <v>68.7353380431516</v>
      </c>
      <c r="K77" s="3">
        <f ca="1" t="shared" si="51"/>
        <v>79.1294823604446</v>
      </c>
      <c r="L77" s="3">
        <f ca="1" t="shared" si="52"/>
        <v>90.3621689157052</v>
      </c>
      <c r="M77" s="3">
        <f ca="1" t="shared" si="53"/>
        <v>102.078568305035</v>
      </c>
      <c r="N77" s="3">
        <f ca="1" t="shared" si="54"/>
        <v>114.216236940549</v>
      </c>
      <c r="O77" s="3">
        <f ca="1" t="shared" si="55"/>
        <v>126.330964714993</v>
      </c>
      <c r="P77" s="3">
        <f ca="1" t="shared" si="56"/>
        <v>138.3480793</v>
      </c>
      <c r="Q77" s="3">
        <f ca="1" t="shared" si="57"/>
        <v>149.954123779921</v>
      </c>
      <c r="R77" s="3">
        <f ca="1" t="shared" si="58"/>
        <v>161.165130596175</v>
      </c>
      <c r="S77" s="3">
        <f ca="1" t="shared" si="59"/>
        <v>171.97904961867</v>
      </c>
      <c r="T77" s="3">
        <f ca="1" t="shared" si="60"/>
        <v>182.407705129924</v>
      </c>
      <c r="U77" s="3">
        <f ca="1" t="shared" si="44"/>
        <v>192.4598701435</v>
      </c>
      <c r="V77" s="3" t="e">
        <f ca="1" t="shared" ref="V77:AC77" si="71">(1+(AY77-AX77)/AX77*CB77)*U77</f>
        <v>#VALUE!</v>
      </c>
      <c r="W77" s="3" t="e">
        <f ca="1" t="shared" si="71"/>
        <v>#DIV/0!</v>
      </c>
      <c r="X77" s="3" t="e">
        <f ca="1" t="shared" si="71"/>
        <v>#DIV/0!</v>
      </c>
      <c r="Y77" s="3" t="e">
        <f ca="1" t="shared" si="71"/>
        <v>#DIV/0!</v>
      </c>
      <c r="Z77" s="3" t="e">
        <f ca="1" t="shared" si="71"/>
        <v>#DIV/0!</v>
      </c>
      <c r="AA77" s="3" t="e">
        <f ca="1" t="shared" si="71"/>
        <v>#DIV/0!</v>
      </c>
      <c r="AB77" s="3" t="e">
        <f ca="1" t="shared" si="71"/>
        <v>#DIV/0!</v>
      </c>
      <c r="AC77" s="3" t="e">
        <f ca="1" t="shared" si="71"/>
        <v>#DIV/0!</v>
      </c>
      <c r="AE77" s="34" t="str">
        <f ca="1">VLOOKUP($C77,'Default drvr and elast'!$A$4:$C$49,MATCH(VLOOKUP(A77,Classification!$B$4:$D$99,2,FALSE),'Default drvr and elast'!$A$3:$C$3,0),FALSE)</f>
        <v>GDP</v>
      </c>
      <c r="AF77" s="4"/>
      <c r="AG77" s="6">
        <f ca="1">IF($AF77="",SUMIFS('Growth rates'!D$4:D$922,'Growth rates'!$B$4:$B$922,Demands_tra!$A77,'Growth rates'!$C$4:$C$922,$AE77),SUMIFS('Growth rates'!D$4:D$922,'Growth rates'!$B$4:$B$922,Demands_tra!$A77,'Growth rates'!$C$4:$C$922,$AF77))</f>
        <v>1</v>
      </c>
      <c r="AH77" s="6">
        <f ca="1">IF($AF77="",SUMIFS('Growth rates'!E$4:E$922,'Growth rates'!$B$4:$B$922,Demands_tra!$A77,'Growth rates'!$C$4:$C$922,$AE77),SUMIFS('Growth rates'!E$4:E$922,'Growth rates'!$B$4:$B$922,Demands_tra!$A77,'Growth rates'!$C$4:$C$922,$AF77))</f>
        <v>0.994558051739161</v>
      </c>
      <c r="AI77" s="6">
        <f ca="1">IF($AF77="",SUMIFS('Growth rates'!F$4:F$922,'Growth rates'!$B$4:$B$922,Demands_tra!$A77,'Growth rates'!$C$4:$C$922,$AE77),SUMIFS('Growth rates'!F$4:F$922,'Growth rates'!$B$4:$B$922,Demands_tra!$A77,'Growth rates'!$C$4:$C$922,$AF77))</f>
        <v>1.15513685497127</v>
      </c>
      <c r="AJ77" s="6">
        <f ca="1">IF($AF77="",SUMIFS('Growth rates'!G$4:G$922,'Growth rates'!$B$4:$B$922,Demands_tra!$A77,'Growth rates'!$C$4:$C$922,$AE77),SUMIFS('Growth rates'!G$4:G$922,'Growth rates'!$B$4:$B$922,Demands_tra!$A77,'Growth rates'!$C$4:$C$922,$AF77))</f>
        <v>1.25563538404626</v>
      </c>
      <c r="AK77" s="6">
        <f ca="1">IF($AF77="",SUMIFS('Growth rates'!H$4:H$922,'Growth rates'!$B$4:$B$922,Demands_tra!$A77,'Growth rates'!$C$4:$C$922,$AE77),SUMIFS('Growth rates'!H$4:H$922,'Growth rates'!$B$4:$B$922,Demands_tra!$A77,'Growth rates'!$C$4:$C$922,$AF77))</f>
        <v>1.42788808774329</v>
      </c>
      <c r="AL77" s="6">
        <f ca="1">IF($AF77="",SUMIFS('Growth rates'!I$4:I$922,'Growth rates'!$B$4:$B$922,Demands_tra!$A77,'Growth rates'!$C$4:$C$922,$AE77),SUMIFS('Growth rates'!I$4:I$922,'Growth rates'!$B$4:$B$922,Demands_tra!$A77,'Growth rates'!$C$4:$C$922,$AF77))</f>
        <v>1.65347960827729</v>
      </c>
      <c r="AM77" s="6">
        <f ca="1">IF($AF77="",SUMIFS('Growth rates'!J$4:J$922,'Growth rates'!$B$4:$B$922,Demands_tra!$A77,'Growth rates'!$C$4:$C$922,$AE77),SUMIFS('Growth rates'!J$4:J$922,'Growth rates'!$B$4:$B$922,Demands_tra!$A77,'Growth rates'!$C$4:$C$922,$AF77))</f>
        <v>1.9282871549153</v>
      </c>
      <c r="AN77" s="6">
        <f ca="1">IF($AF77="",SUMIFS('Growth rates'!K$4:K$922,'Growth rates'!$B$4:$B$922,Demands_tra!$A77,'Growth rates'!$C$4:$C$922,$AE77),SUMIFS('Growth rates'!K$4:K$922,'Growth rates'!$B$4:$B$922,Demands_tra!$A77,'Growth rates'!$C$4:$C$922,$AF77))</f>
        <v>2.24373315482587</v>
      </c>
      <c r="AO77" s="6">
        <f ca="1">IF($AF77="",SUMIFS('Growth rates'!L$4:L$922,'Growth rates'!$B$4:$B$922,Demands_tra!$A77,'Growth rates'!$C$4:$C$922,$AE77),SUMIFS('Growth rates'!L$4:L$922,'Growth rates'!$B$4:$B$922,Demands_tra!$A77,'Growth rates'!$C$4:$C$922,$AF77))</f>
        <v>2.59289660433811</v>
      </c>
      <c r="AP77" s="6">
        <f ca="1">IF($AF77="",SUMIFS('Growth rates'!M$4:M$922,'Growth rates'!$B$4:$B$922,Demands_tra!$A77,'Growth rates'!$C$4:$C$922,$AE77),SUMIFS('Growth rates'!M$4:M$922,'Growth rates'!$B$4:$B$922,Demands_tra!$A77,'Growth rates'!$C$4:$C$922,$AF77))</f>
        <v>2.96644786854768</v>
      </c>
      <c r="AQ77" s="6">
        <f ca="1">IF($AF77="",SUMIFS('Growth rates'!N$4:N$922,'Growth rates'!$B$4:$B$922,Demands_tra!$A77,'Growth rates'!$C$4:$C$922,$AE77),SUMIFS('Growth rates'!N$4:N$922,'Growth rates'!$B$4:$B$922,Demands_tra!$A77,'Growth rates'!$C$4:$C$922,$AF77))</f>
        <v>3.36388557273931</v>
      </c>
      <c r="AR77" s="6">
        <f ca="1">IF($AF77="",SUMIFS('Growth rates'!O$4:O$922,'Growth rates'!$B$4:$B$922,Demands_tra!$A77,'Growth rates'!$C$4:$C$922,$AE77),SUMIFS('Growth rates'!O$4:O$922,'Growth rates'!$B$4:$B$922,Demands_tra!$A77,'Growth rates'!$C$4:$C$922,$AF77))</f>
        <v>3.77165904893282</v>
      </c>
      <c r="AS77" s="6">
        <f ca="1">IF($AF77="",SUMIFS('Growth rates'!P$4:P$922,'Growth rates'!$B$4:$B$922,Demands_tra!$A77,'Growth rates'!$C$4:$C$922,$AE77),SUMIFS('Growth rates'!P$4:P$922,'Growth rates'!$B$4:$B$922,Demands_tra!$A77,'Growth rates'!$C$4:$C$922,$AF77))</f>
        <v>4.18763067925433</v>
      </c>
      <c r="AT77" s="6">
        <f ca="1">IF($AF77="",SUMIFS('Growth rates'!Q$4:Q$922,'Growth rates'!$B$4:$B$922,Demands_tra!$A77,'Growth rates'!$C$4:$C$922,$AE77),SUMIFS('Growth rates'!Q$4:Q$922,'Growth rates'!$B$4:$B$922,Demands_tra!$A77,'Growth rates'!$C$4:$C$922,$AF77))</f>
        <v>4.60092605264976</v>
      </c>
      <c r="AU77" s="6">
        <f ca="1">IF($AF77="",SUMIFS('Growth rates'!R$4:R$922,'Growth rates'!$B$4:$B$922,Demands_tra!$A77,'Growth rates'!$C$4:$C$922,$AE77),SUMIFS('Growth rates'!R$4:R$922,'Growth rates'!$B$4:$B$922,Demands_tra!$A77,'Growth rates'!$C$4:$C$922,$AF77))</f>
        <v>5.01164679912896</v>
      </c>
      <c r="AV77" s="6">
        <f ca="1">IF($AF77="",SUMIFS('Growth rates'!S$4:S$922,'Growth rates'!$B$4:$B$922,Demands_tra!$A77,'Growth rates'!$C$4:$C$922,$AE77),SUMIFS('Growth rates'!S$4:S$922,'Growth rates'!$B$4:$B$922,Demands_tra!$A77,'Growth rates'!$C$4:$C$922,$AF77))</f>
        <v>5.41925089197272</v>
      </c>
      <c r="AW77" s="6">
        <f ca="1">IF($AF77="",SUMIFS('Growth rates'!T$4:T$922,'Growth rates'!$B$4:$B$922,Demands_tra!$A77,'Growth rates'!$C$4:$C$922,$AE77),SUMIFS('Growth rates'!T$4:T$922,'Growth rates'!$B$4:$B$922,Demands_tra!$A77,'Growth rates'!$C$4:$C$922,$AF77))</f>
        <v>5.82370445451109</v>
      </c>
      <c r="AX77" s="6">
        <f ca="1">IF($AF77="",SUMIFS('Growth rates'!U$4:U$922,'Growth rates'!$B$4:$B$922,Demands_tra!$A77,'Growth rates'!$C$4:$C$922,$AE77),SUMIFS('Growth rates'!U$4:U$922,'Growth rates'!$B$4:$B$922,Demands_tra!$A77,'Growth rates'!$C$4:$C$922,$AF77))</f>
        <v>6.22487198006426</v>
      </c>
      <c r="AY77" s="6">
        <f ca="1">IF($AF77="",SUMIFS('Growth rates'!V$4:V$922,'Growth rates'!$B$4:$B$922,Demands_tra!$A77,'Growth rates'!$C$4:$C$922,$AE77),SUMIFS('Growth rates'!V$4:V$922,'Growth rates'!$B$4:$B$922,Demands_tra!$A77,'Growth rates'!$C$4:$C$922,$AF77))</f>
        <v>0</v>
      </c>
      <c r="AZ77" s="6">
        <f ca="1">IF($AF77="",SUMIFS('Growth rates'!W$4:W$922,'Growth rates'!$B$4:$B$922,Demands_tra!$A77,'Growth rates'!$C$4:$C$922,$AE77),SUMIFS('Growth rates'!W$4:W$922,'Growth rates'!$B$4:$B$922,Demands_tra!$A77,'Growth rates'!$C$4:$C$922,$AF77))</f>
        <v>0</v>
      </c>
      <c r="BA77" s="6">
        <f ca="1">IF($AF77="",SUMIFS('Growth rates'!X$4:X$922,'Growth rates'!$B$4:$B$922,Demands_tra!$A77,'Growth rates'!$C$4:$C$922,$AE77),SUMIFS('Growth rates'!X$4:X$922,'Growth rates'!$B$4:$B$922,Demands_tra!$A77,'Growth rates'!$C$4:$C$922,$AF77))</f>
        <v>0</v>
      </c>
      <c r="BB77" s="6">
        <f ca="1">IF($AF77="",SUMIFS('Growth rates'!Y$4:Y$922,'Growth rates'!$B$4:$B$922,Demands_tra!$A77,'Growth rates'!$C$4:$C$922,$AE77),SUMIFS('Growth rates'!Y$4:Y$922,'Growth rates'!$B$4:$B$922,Demands_tra!$A77,'Growth rates'!$C$4:$C$922,$AF77))</f>
        <v>0</v>
      </c>
      <c r="BC77" s="6">
        <f ca="1">IF($AF77="",SUMIFS('Growth rates'!Z$4:Z$922,'Growth rates'!$B$4:$B$922,Demands_tra!$A77,'Growth rates'!$C$4:$C$922,$AE77),SUMIFS('Growth rates'!Z$4:Z$922,'Growth rates'!$B$4:$B$922,Demands_tra!$A77,'Growth rates'!$C$4:$C$922,$AF77))</f>
        <v>0</v>
      </c>
      <c r="BD77" s="6">
        <f ca="1">IF($AF77="",SUMIFS('Growth rates'!AA$4:AA$922,'Growth rates'!$B$4:$B$922,Demands_tra!$A77,'Growth rates'!$C$4:$C$922,$AE77),SUMIFS('Growth rates'!AA$4:AA$922,'Growth rates'!$B$4:$B$922,Demands_tra!$A77,'Growth rates'!$C$4:$C$922,$AF77))</f>
        <v>0</v>
      </c>
      <c r="BE77" s="6">
        <f ca="1">IF($AF77="",SUMIFS('Growth rates'!AB$4:AB$922,'Growth rates'!$B$4:$B$922,Demands_tra!$A77,'Growth rates'!$C$4:$C$922,$AE77),SUMIFS('Growth rates'!AB$4:AB$922,'Growth rates'!$B$4:$B$922,Demands_tra!$A77,'Growth rates'!$C$4:$C$922,$AF77))</f>
        <v>0</v>
      </c>
      <c r="BF77" s="6">
        <f ca="1">IF($AF77="",SUMIFS('Growth rates'!AC$4:AC$922,'Growth rates'!$B$4:$B$922,Demands_tra!$A77,'Growth rates'!$C$4:$C$922,$AE77),SUMIFS('Growth rates'!AC$4:AC$922,'Growth rates'!$B$4:$B$922,Demands_tra!$A77,'Growth rates'!$C$4:$C$922,$AF77))</f>
        <v>0</v>
      </c>
      <c r="BH77" t="str">
        <f ca="1">VLOOKUP($C77,'Default drvr and elast'!$A$4:$F$49,MATCH(VLOOKUP(A77,Classification!$B$4:$D$42,3,FALSE),'Default drvr and elast'!$D$3:$F$3,0)+3,FALSE)</f>
        <v>High2</v>
      </c>
      <c r="BJ77" s="6">
        <f ca="1">IF($BI77="",SUMIF(Elasticities!$B$5:$B$52,Demands_tra!$BH77,Elasticities!C$5:C$52),SUMIF(Elasticities!$B$5:$B$52,Demands_tra!$BI77,Elasticities!C$5:C$52))</f>
        <v>0.999999999999992</v>
      </c>
      <c r="BK77" s="6">
        <f ca="1">IF($BI77="",SUMIF(Elasticities!$B$5:$B$52,Demands_tra!$BH77,Elasticities!D$5:D$52),SUMIF(Elasticities!$B$5:$B$52,Demands_tra!$BI77,Elasticities!D$5:D$52))</f>
        <v>0.997560975609749</v>
      </c>
      <c r="BL77" s="6">
        <f ca="1">IF($BI77="",SUMIF(Elasticities!$B$5:$B$52,Demands_tra!$BH77,Elasticities!E$5:E$52),SUMIF(Elasticities!$B$5:$B$52,Demands_tra!$BI77,Elasticities!E$5:E$52))</f>
        <v>0.985365853658529</v>
      </c>
      <c r="BM77" s="6">
        <f ca="1">IF($BI77="",SUMIF(Elasticities!$B$5:$B$52,Demands_tra!$BH77,Elasticities!F$5:F$52),SUMIF(Elasticities!$B$5:$B$52,Demands_tra!$BI77,Elasticities!F$5:F$52))</f>
        <v>0.973170731707309</v>
      </c>
      <c r="BN77" s="6">
        <f ca="1">IF($BI77="",SUMIF(Elasticities!$B$5:$B$52,Demands_tra!$BH77,Elasticities!G$5:G$52),SUMIF(Elasticities!$B$5:$B$52,Demands_tra!$BI77,Elasticities!G$5:G$52))</f>
        <v>0.96097560975609</v>
      </c>
      <c r="BO77" s="6">
        <f ca="1">IF($BI77="",SUMIF(Elasticities!$B$5:$B$52,Demands_tra!$BH77,Elasticities!H$5:H$52),SUMIF(Elasticities!$B$5:$B$52,Demands_tra!$BI77,Elasticities!H$5:H$52))</f>
        <v>0.948780487804871</v>
      </c>
      <c r="BP77" s="6">
        <f ca="1">IF($BI77="",SUMIF(Elasticities!$B$5:$B$52,Demands_tra!$BH77,Elasticities!I$5:I$52),SUMIF(Elasticities!$B$5:$B$52,Demands_tra!$BI77,Elasticities!I$5:I$52))</f>
        <v>0.936585365853651</v>
      </c>
      <c r="BQ77" s="6">
        <f ca="1">IF($BI77="",SUMIF(Elasticities!$B$5:$B$52,Demands_tra!$BH77,Elasticities!J$5:J$52),SUMIF(Elasticities!$B$5:$B$52,Demands_tra!$BI77,Elasticities!J$5:J$52))</f>
        <v>0.924390243902432</v>
      </c>
      <c r="BR77" s="6">
        <f ca="1">IF($BI77="",SUMIF(Elasticities!$B$5:$B$52,Demands_tra!$BH77,Elasticities!K$5:K$52),SUMIF(Elasticities!$B$5:$B$52,Demands_tra!$BI77,Elasticities!K$5:K$52))</f>
        <v>0.912195121951213</v>
      </c>
      <c r="BS77" s="6">
        <f ca="1">IF($BI77="",SUMIF(Elasticities!$B$5:$B$52,Demands_tra!$BH77,Elasticities!L$5:L$52),SUMIF(Elasticities!$B$5:$B$52,Demands_tra!$BI77,Elasticities!L$5:L$52))</f>
        <v>0.899999999999992</v>
      </c>
      <c r="BT77" s="6">
        <f ca="1">IF($BI77="",SUMIF(Elasticities!$B$5:$B$52,Demands_tra!$BH77,Elasticities!M$5:M$52),SUMIF(Elasticities!$B$5:$B$52,Demands_tra!$BI77,Elasticities!M$5:M$52))</f>
        <v>0.887499999999992</v>
      </c>
      <c r="BU77" s="6">
        <f ca="1">IF($BI77="",SUMIF(Elasticities!$B$5:$B$52,Demands_tra!$BH77,Elasticities!N$5:N$52),SUMIF(Elasticities!$B$5:$B$52,Demands_tra!$BI77,Elasticities!N$5:N$52))</f>
        <v>0.874999999999992</v>
      </c>
      <c r="BV77" s="6">
        <f ca="1">IF($BI77="",SUMIF(Elasticities!$B$5:$B$52,Demands_tra!$BH77,Elasticities!O$5:O$52),SUMIF(Elasticities!$B$5:$B$52,Demands_tra!$BI77,Elasticities!O$5:O$52))</f>
        <v>0.862499999999992</v>
      </c>
      <c r="BW77" s="6">
        <f ca="1">IF($BI77="",SUMIF(Elasticities!$B$5:$B$52,Demands_tra!$BH77,Elasticities!P$5:P$52),SUMIF(Elasticities!$B$5:$B$52,Demands_tra!$BI77,Elasticities!P$5:P$52))</f>
        <v>0.849999999999993</v>
      </c>
      <c r="BX77" s="6">
        <f ca="1">IF($BI77="",SUMIF(Elasticities!$B$5:$B$52,Demands_tra!$BH77,Elasticities!Q$5:Q$52),SUMIF(Elasticities!$B$5:$B$52,Demands_tra!$BI77,Elasticities!Q$5:Q$52))</f>
        <v>0.837499999999992</v>
      </c>
      <c r="BY77" s="6">
        <f ca="1">IF($BI77="",SUMIF(Elasticities!$B$5:$B$52,Demands_tra!$BH77,Elasticities!R$5:R$52),SUMIF(Elasticities!$B$5:$B$52,Demands_tra!$BI77,Elasticities!R$5:R$52))</f>
        <v>0.824999999999992</v>
      </c>
      <c r="BZ77" s="6">
        <f ca="1">IF($BI77="",SUMIF(Elasticities!$B$5:$B$52,Demands_tra!$BH77,Elasticities!S$5:S$52),SUMIF(Elasticities!$B$5:$B$52,Demands_tra!$BI77,Elasticities!S$5:S$52))</f>
        <v>0.812499999999992</v>
      </c>
      <c r="CA77" s="6">
        <f ca="1">IF($BI77="",SUMIF(Elasticities!$B$5:$B$52,Demands_tra!$BH77,Elasticities!T$5:T$52),SUMIF(Elasticities!$B$5:$B$52,Demands_tra!$BI77,Elasticities!T$5:T$52))</f>
        <v>0.799999999999992</v>
      </c>
      <c r="CB77" s="6" t="e">
        <f ca="1">IF($BI77="",SUMIF(Elasticities!$B$5:$B$52,Demands_tra!$BH77,Elasticities!U$5:U$52),SUMIF(Elasticities!$B$5:$B$52,Demands_tra!$BI77,Elasticities!U$5:U$52))</f>
        <v>#VALUE!</v>
      </c>
      <c r="CC77" s="6" t="e">
        <f ca="1">IF($BI77="",SUMIF(Elasticities!$B$5:$B$52,Demands_tra!$BH77,Elasticities!V$5:V$52),SUMIF(Elasticities!$B$5:$B$52,Demands_tra!$BI77,Elasticities!V$5:V$52))</f>
        <v>#VALUE!</v>
      </c>
      <c r="CD77" s="6" t="e">
        <f ca="1">IF($BI77="",SUMIF(Elasticities!$B$5:$B$52,Demands_tra!$BH77,Elasticities!W$5:W$52),SUMIF(Elasticities!$B$5:$B$52,Demands_tra!$BI77,Elasticities!W$5:W$52))</f>
        <v>#VALUE!</v>
      </c>
      <c r="CE77" s="6" t="e">
        <f ca="1">IF($BI77="",SUMIF(Elasticities!$B$5:$B$52,Demands_tra!$BH77,Elasticities!X$5:X$52),SUMIF(Elasticities!$B$5:$B$52,Demands_tra!$BI77,Elasticities!X$5:X$52))</f>
        <v>#VALUE!</v>
      </c>
      <c r="CF77" s="6" t="e">
        <f ca="1">IF($BI77="",SUMIF(Elasticities!$B$5:$B$52,Demands_tra!$BH77,Elasticities!Y$5:Y$52),SUMIF(Elasticities!$B$5:$B$52,Demands_tra!$BI77,Elasticities!Y$5:Y$52))</f>
        <v>#VALUE!</v>
      </c>
      <c r="CG77" s="6" t="e">
        <f ca="1">IF($BI77="",SUMIF(Elasticities!$B$5:$B$52,Demands_tra!$BH77,Elasticities!Z$5:Z$52),SUMIF(Elasticities!$B$5:$B$52,Demands_tra!$BI77,Elasticities!Z$5:Z$52))</f>
        <v>#VALUE!</v>
      </c>
      <c r="CH77" s="6" t="e">
        <f ca="1">IF($BI77="",SUMIF(Elasticities!$B$5:$B$52,Demands_tra!$BH77,Elasticities!AA$5:AA$52),SUMIF(Elasticities!$B$5:$B$52,Demands_tra!$BI77,Elasticities!AA$5:AA$52))</f>
        <v>#VALUE!</v>
      </c>
      <c r="CI77" s="6" t="e">
        <f ca="1">IF($BI77="",SUMIF(Elasticities!$B$5:$B$52,Demands_tra!$BH77,Elasticities!AB$5:AB$52),SUMIF(Elasticities!$B$5:$B$52,Demands_tra!$BI77,Elasticities!AB$5:AB$52))</f>
        <v>#VALUE!</v>
      </c>
    </row>
    <row r="78" spans="1:87">
      <c r="A78" t="str">
        <f>IF(BYDem_tra!B77="","\I:",BYDem_tra!B77)</f>
        <v>Brazil</v>
      </c>
      <c r="B78" t="str">
        <f>BYDem_tra!E77</f>
        <v>TTP</v>
      </c>
      <c r="C78" t="str">
        <f t="shared" si="43"/>
        <v>TTP</v>
      </c>
      <c r="D78" s="3">
        <f>SUMIFS(BYDem_tra!$M$2:$M$2000,BYDem_tra!$B$2:$B$2000,Demands_tra!$A78,BYDem_tra!$E$2:$E$2000,Demands_tra!$B78)</f>
        <v>16.73255289888</v>
      </c>
      <c r="E78" s="3">
        <f ca="1" t="shared" si="45"/>
        <v>16.8114020843873</v>
      </c>
      <c r="F78" s="3">
        <f ca="1" t="shared" si="46"/>
        <v>17.2008239138503</v>
      </c>
      <c r="G78" s="3">
        <f ca="1" t="shared" si="47"/>
        <v>17.5592682097735</v>
      </c>
      <c r="H78" s="3">
        <f ca="1" t="shared" si="48"/>
        <v>17.8160951323928</v>
      </c>
      <c r="I78" s="3">
        <f ca="1" t="shared" si="49"/>
        <v>17.9690096349578</v>
      </c>
      <c r="J78" s="3">
        <f ca="1" t="shared" si="50"/>
        <v>18.0236023184094</v>
      </c>
      <c r="K78" s="3">
        <f ca="1" t="shared" si="51"/>
        <v>17.9821026520996</v>
      </c>
      <c r="L78" s="3">
        <f ca="1" t="shared" si="52"/>
        <v>17.8626290860021</v>
      </c>
      <c r="M78" s="3">
        <f ca="1" t="shared" si="53"/>
        <v>17.6759153594414</v>
      </c>
      <c r="N78" s="3">
        <f ca="1" t="shared" si="54"/>
        <v>17.4274272976826</v>
      </c>
      <c r="O78" s="3">
        <f ca="1" t="shared" si="55"/>
        <v>17.1276683495697</v>
      </c>
      <c r="P78" s="3">
        <f ca="1" t="shared" si="56"/>
        <v>16.7857352465064</v>
      </c>
      <c r="Q78" s="3">
        <f ca="1" t="shared" si="57"/>
        <v>16.4094800903336</v>
      </c>
      <c r="R78" s="3">
        <f ca="1" t="shared" si="58"/>
        <v>16.0205346931761</v>
      </c>
      <c r="S78" s="3">
        <f ca="1" t="shared" si="59"/>
        <v>15.6304203570169</v>
      </c>
      <c r="T78" s="3">
        <f ca="1" t="shared" si="60"/>
        <v>15.24952333045</v>
      </c>
      <c r="U78" s="3">
        <f ca="1" t="shared" si="44"/>
        <v>14.8844598657544</v>
      </c>
      <c r="V78" s="3" t="e">
        <f ca="1" t="shared" ref="V78:AC78" si="72">(1+(AY78-AX78)/AX78*CB78)*U78</f>
        <v>#VALUE!</v>
      </c>
      <c r="W78" s="3" t="e">
        <f ca="1" t="shared" si="72"/>
        <v>#DIV/0!</v>
      </c>
      <c r="X78" s="3" t="e">
        <f ca="1" t="shared" si="72"/>
        <v>#DIV/0!</v>
      </c>
      <c r="Y78" s="3" t="e">
        <f ca="1" t="shared" si="72"/>
        <v>#DIV/0!</v>
      </c>
      <c r="Z78" s="3" t="e">
        <f ca="1" t="shared" si="72"/>
        <v>#DIV/0!</v>
      </c>
      <c r="AA78" s="3" t="e">
        <f ca="1" t="shared" si="72"/>
        <v>#DIV/0!</v>
      </c>
      <c r="AB78" s="3" t="e">
        <f ca="1" t="shared" si="72"/>
        <v>#DIV/0!</v>
      </c>
      <c r="AC78" s="3" t="e">
        <f ca="1" t="shared" si="72"/>
        <v>#DIV/0!</v>
      </c>
      <c r="AE78" s="34" t="str">
        <f ca="1">VLOOKUP($C78,'Default drvr and elast'!$A$4:$C$49,MATCH(VLOOKUP(A78,Classification!$B$4:$D$99,2,FALSE),'Default drvr and elast'!$A$3:$C$3,0),FALSE)</f>
        <v>POP</v>
      </c>
      <c r="AF78" s="4"/>
      <c r="AG78" s="6">
        <f ca="1">IF($AF78="",SUMIFS('Growth rates'!D$4:D$922,'Growth rates'!$B$4:$B$922,Demands_tra!$A78,'Growth rates'!$C$4:$C$922,$AE78),SUMIFS('Growth rates'!D$4:D$922,'Growth rates'!$B$4:$B$922,Demands_tra!$A78,'Growth rates'!$C$4:$C$922,$AF78))</f>
        <v>1</v>
      </c>
      <c r="AH78" s="6">
        <f ca="1">IF($AF78="",SUMIFS('Growth rates'!E$4:E$922,'Growth rates'!$B$4:$B$922,Demands_tra!$A78,'Growth rates'!$C$4:$C$922,$AE78),SUMIFS('Growth rates'!E$4:E$922,'Growth rates'!$B$4:$B$922,Demands_tra!$A78,'Growth rates'!$C$4:$C$922,$AF78))</f>
        <v>1.00472384407087</v>
      </c>
      <c r="AI78" s="6">
        <f ca="1">IF($AF78="",SUMIFS('Growth rates'!F$4:F$922,'Growth rates'!$B$4:$B$922,Demands_tra!$A78,'Growth rates'!$C$4:$C$922,$AE78),SUMIFS('Growth rates'!F$4:F$922,'Growth rates'!$B$4:$B$922,Demands_tra!$A78,'Growth rates'!$C$4:$C$922,$AF78))</f>
        <v>1.02834306442523</v>
      </c>
      <c r="AJ78" s="6">
        <f ca="1">IF($AF78="",SUMIFS('Growth rates'!G$4:G$922,'Growth rates'!$B$4:$B$922,Demands_tra!$A78,'Growth rates'!$C$4:$C$922,$AE78),SUMIFS('Growth rates'!G$4:G$922,'Growth rates'!$B$4:$B$922,Demands_tra!$A78,'Growth rates'!$C$4:$C$922,$AF78))</f>
        <v>1.05036327197554</v>
      </c>
      <c r="AK78" s="6">
        <f ca="1">IF($AF78="",SUMIFS('Growth rates'!H$4:H$922,'Growth rates'!$B$4:$B$922,Demands_tra!$A78,'Growth rates'!$C$4:$C$922,$AE78),SUMIFS('Growth rates'!H$4:H$922,'Growth rates'!$B$4:$B$922,Demands_tra!$A78,'Growth rates'!$C$4:$C$922,$AF78))</f>
        <v>1.06635006298857</v>
      </c>
      <c r="AL78" s="6">
        <f ca="1">IF($AF78="",SUMIFS('Growth rates'!I$4:I$922,'Growth rates'!$B$4:$B$922,Demands_tra!$A78,'Growth rates'!$C$4:$C$922,$AE78),SUMIFS('Growth rates'!I$4:I$922,'Growth rates'!$B$4:$B$922,Demands_tra!$A78,'Growth rates'!$C$4:$C$922,$AF78))</f>
        <v>1.07599657273857</v>
      </c>
      <c r="AM78" s="6">
        <f ca="1">IF($AF78="",SUMIFS('Growth rates'!J$4:J$922,'Growth rates'!$B$4:$B$922,Demands_tra!$A78,'Growth rates'!$C$4:$C$922,$AE78),SUMIFS('Growth rates'!J$4:J$922,'Growth rates'!$B$4:$B$922,Demands_tra!$A78,'Growth rates'!$C$4:$C$922,$AF78))</f>
        <v>1.07948696165566</v>
      </c>
      <c r="AN78" s="6">
        <f ca="1">IF($AF78="",SUMIFS('Growth rates'!K$4:K$922,'Growth rates'!$B$4:$B$922,Demands_tra!$A78,'Growth rates'!$C$4:$C$922,$AE78),SUMIFS('Growth rates'!K$4:K$922,'Growth rates'!$B$4:$B$922,Demands_tra!$A78,'Growth rates'!$C$4:$C$922,$AF78))</f>
        <v>1.07679812106107</v>
      </c>
      <c r="AO78" s="6">
        <f ca="1">IF($AF78="",SUMIFS('Growth rates'!L$4:L$922,'Growth rates'!$B$4:$B$922,Demands_tra!$A78,'Growth rates'!$C$4:$C$922,$AE78),SUMIFS('Growth rates'!L$4:L$922,'Growth rates'!$B$4:$B$922,Demands_tra!$A78,'Growth rates'!$C$4:$C$922,$AF78))</f>
        <v>1.0689551990234</v>
      </c>
      <c r="AP78" s="6">
        <f ca="1">IF($AF78="",SUMIFS('Growth rates'!M$4:M$922,'Growth rates'!$B$4:$B$922,Demands_tra!$A78,'Growth rates'!$C$4:$C$922,$AE78),SUMIFS('Growth rates'!M$4:M$922,'Growth rates'!$B$4:$B$922,Demands_tra!$A78,'Growth rates'!$C$4:$C$922,$AF78))</f>
        <v>1.05654016651334</v>
      </c>
      <c r="AQ78" s="6">
        <f ca="1">IF($AF78="",SUMIFS('Growth rates'!N$4:N$922,'Growth rates'!$B$4:$B$922,Demands_tra!$A78,'Growth rates'!$C$4:$C$922,$AE78),SUMIFS('Growth rates'!N$4:N$922,'Growth rates'!$B$4:$B$922,Demands_tra!$A78,'Growth rates'!$C$4:$C$922,$AF78))</f>
        <v>1.03980456733692</v>
      </c>
      <c r="AR78" s="6">
        <f ca="1">IF($AF78="",SUMIFS('Growth rates'!O$4:O$922,'Growth rates'!$B$4:$B$922,Demands_tra!$A78,'Growth rates'!$C$4:$C$922,$AE78),SUMIFS('Growth rates'!O$4:O$922,'Growth rates'!$B$4:$B$922,Demands_tra!$A78,'Growth rates'!$C$4:$C$922,$AF78))</f>
        <v>1.01936448955287</v>
      </c>
      <c r="AS78" s="6">
        <f ca="1">IF($AF78="",SUMIFS('Growth rates'!P$4:P$922,'Growth rates'!$B$4:$B$922,Demands_tra!$A78,'Growth rates'!$C$4:$C$922,$AE78),SUMIFS('Growth rates'!P$4:P$922,'Growth rates'!$B$4:$B$922,Demands_tra!$A78,'Growth rates'!$C$4:$C$922,$AF78))</f>
        <v>0.995769852597646</v>
      </c>
      <c r="AT78" s="6">
        <f ca="1">IF($AF78="",SUMIFS('Growth rates'!Q$4:Q$922,'Growth rates'!$B$4:$B$922,Demands_tra!$A78,'Growth rates'!$C$4:$C$922,$AE78),SUMIFS('Growth rates'!Q$4:Q$922,'Growth rates'!$B$4:$B$922,Demands_tra!$A78,'Growth rates'!$C$4:$C$922,$AF78))</f>
        <v>0.96951061340022</v>
      </c>
      <c r="AU78" s="6">
        <f ca="1">IF($AF78="",SUMIFS('Growth rates'!R$4:R$922,'Growth rates'!$B$4:$B$922,Demands_tra!$A78,'Growth rates'!$C$4:$C$922,$AE78),SUMIFS('Growth rates'!R$4:R$922,'Growth rates'!$B$4:$B$922,Demands_tra!$A78,'Growth rates'!$C$4:$C$922,$AF78))</f>
        <v>0.94207203750446</v>
      </c>
      <c r="AV78" s="6">
        <f ca="1">IF($AF78="",SUMIFS('Growth rates'!S$4:S$922,'Growth rates'!$B$4:$B$922,Demands_tra!$A78,'Growth rates'!$C$4:$C$922,$AE78),SUMIFS('Growth rates'!S$4:S$922,'Growth rates'!$B$4:$B$922,Demands_tra!$A78,'Growth rates'!$C$4:$C$922,$AF78))</f>
        <v>0.914265618141886</v>
      </c>
      <c r="AW78" s="6">
        <f ca="1">IF($AF78="",SUMIFS('Growth rates'!T$4:T$922,'Growth rates'!$B$4:$B$922,Demands_tra!$A78,'Growth rates'!$C$4:$C$922,$AE78),SUMIFS('Growth rates'!T$4:T$922,'Growth rates'!$B$4:$B$922,Demands_tra!$A78,'Growth rates'!$C$4:$C$922,$AF78))</f>
        <v>0.886844450563568</v>
      </c>
      <c r="AX78" s="6">
        <f ca="1">IF($AF78="",SUMIFS('Growth rates'!U$4:U$922,'Growth rates'!$B$4:$B$922,Demands_tra!$A78,'Growth rates'!$C$4:$C$922,$AE78),SUMIFS('Growth rates'!U$4:U$922,'Growth rates'!$B$4:$B$922,Demands_tra!$A78,'Growth rates'!$C$4:$C$922,$AF78))</f>
        <v>0.860306366326999</v>
      </c>
      <c r="AY78" s="6">
        <f ca="1">IF($AF78="",SUMIFS('Growth rates'!V$4:V$922,'Growth rates'!$B$4:$B$922,Demands_tra!$A78,'Growth rates'!$C$4:$C$922,$AE78),SUMIFS('Growth rates'!V$4:V$922,'Growth rates'!$B$4:$B$922,Demands_tra!$A78,'Growth rates'!$C$4:$C$922,$AF78))</f>
        <v>0</v>
      </c>
      <c r="AZ78" s="6">
        <f ca="1">IF($AF78="",SUMIFS('Growth rates'!W$4:W$922,'Growth rates'!$B$4:$B$922,Demands_tra!$A78,'Growth rates'!$C$4:$C$922,$AE78),SUMIFS('Growth rates'!W$4:W$922,'Growth rates'!$B$4:$B$922,Demands_tra!$A78,'Growth rates'!$C$4:$C$922,$AF78))</f>
        <v>0</v>
      </c>
      <c r="BA78" s="6">
        <f ca="1">IF($AF78="",SUMIFS('Growth rates'!X$4:X$922,'Growth rates'!$B$4:$B$922,Demands_tra!$A78,'Growth rates'!$C$4:$C$922,$AE78),SUMIFS('Growth rates'!X$4:X$922,'Growth rates'!$B$4:$B$922,Demands_tra!$A78,'Growth rates'!$C$4:$C$922,$AF78))</f>
        <v>0</v>
      </c>
      <c r="BB78" s="6">
        <f ca="1">IF($AF78="",SUMIFS('Growth rates'!Y$4:Y$922,'Growth rates'!$B$4:$B$922,Demands_tra!$A78,'Growth rates'!$C$4:$C$922,$AE78),SUMIFS('Growth rates'!Y$4:Y$922,'Growth rates'!$B$4:$B$922,Demands_tra!$A78,'Growth rates'!$C$4:$C$922,$AF78))</f>
        <v>0</v>
      </c>
      <c r="BC78" s="6">
        <f ca="1">IF($AF78="",SUMIFS('Growth rates'!Z$4:Z$922,'Growth rates'!$B$4:$B$922,Demands_tra!$A78,'Growth rates'!$C$4:$C$922,$AE78),SUMIFS('Growth rates'!Z$4:Z$922,'Growth rates'!$B$4:$B$922,Demands_tra!$A78,'Growth rates'!$C$4:$C$922,$AF78))</f>
        <v>0</v>
      </c>
      <c r="BD78" s="6">
        <f ca="1">IF($AF78="",SUMIFS('Growth rates'!AA$4:AA$922,'Growth rates'!$B$4:$B$922,Demands_tra!$A78,'Growth rates'!$C$4:$C$922,$AE78),SUMIFS('Growth rates'!AA$4:AA$922,'Growth rates'!$B$4:$B$922,Demands_tra!$A78,'Growth rates'!$C$4:$C$922,$AF78))</f>
        <v>0</v>
      </c>
      <c r="BE78" s="6">
        <f ca="1">IF($AF78="",SUMIFS('Growth rates'!AB$4:AB$922,'Growth rates'!$B$4:$B$922,Demands_tra!$A78,'Growth rates'!$C$4:$C$922,$AE78),SUMIFS('Growth rates'!AB$4:AB$922,'Growth rates'!$B$4:$B$922,Demands_tra!$A78,'Growth rates'!$C$4:$C$922,$AF78))</f>
        <v>0</v>
      </c>
      <c r="BF78" s="6">
        <f ca="1">IF($AF78="",SUMIFS('Growth rates'!AC$4:AC$922,'Growth rates'!$B$4:$B$922,Demands_tra!$A78,'Growth rates'!$C$4:$C$922,$AE78),SUMIFS('Growth rates'!AC$4:AC$922,'Growth rates'!$B$4:$B$922,Demands_tra!$A78,'Growth rates'!$C$4:$C$922,$AF78))</f>
        <v>0</v>
      </c>
      <c r="BH78" t="str">
        <f ca="1">VLOOKUP($C78,'Default drvr and elast'!$A$4:$F$49,MATCH(VLOOKUP(A78,Classification!$B$4:$D$42,3,FALSE),'Default drvr and elast'!$D$3:$F$3,0)+3,FALSE)</f>
        <v>High2</v>
      </c>
      <c r="BJ78" s="6">
        <f ca="1">IF($BI78="",SUMIF(Elasticities!$B$5:$B$52,Demands_tra!$BH78,Elasticities!C$5:C$52),SUMIF(Elasticities!$B$5:$B$52,Demands_tra!$BI78,Elasticities!C$5:C$52))</f>
        <v>0.999999999999992</v>
      </c>
      <c r="BK78" s="6">
        <f ca="1">IF($BI78="",SUMIF(Elasticities!$B$5:$B$52,Demands_tra!$BH78,Elasticities!D$5:D$52),SUMIF(Elasticities!$B$5:$B$52,Demands_tra!$BI78,Elasticities!D$5:D$52))</f>
        <v>0.997560975609749</v>
      </c>
      <c r="BL78" s="6">
        <f ca="1">IF($BI78="",SUMIF(Elasticities!$B$5:$B$52,Demands_tra!$BH78,Elasticities!E$5:E$52),SUMIF(Elasticities!$B$5:$B$52,Demands_tra!$BI78,Elasticities!E$5:E$52))</f>
        <v>0.985365853658529</v>
      </c>
      <c r="BM78" s="6">
        <f ca="1">IF($BI78="",SUMIF(Elasticities!$B$5:$B$52,Demands_tra!$BH78,Elasticities!F$5:F$52),SUMIF(Elasticities!$B$5:$B$52,Demands_tra!$BI78,Elasticities!F$5:F$52))</f>
        <v>0.973170731707309</v>
      </c>
      <c r="BN78" s="6">
        <f ca="1">IF($BI78="",SUMIF(Elasticities!$B$5:$B$52,Demands_tra!$BH78,Elasticities!G$5:G$52),SUMIF(Elasticities!$B$5:$B$52,Demands_tra!$BI78,Elasticities!G$5:G$52))</f>
        <v>0.96097560975609</v>
      </c>
      <c r="BO78" s="6">
        <f ca="1">IF($BI78="",SUMIF(Elasticities!$B$5:$B$52,Demands_tra!$BH78,Elasticities!H$5:H$52),SUMIF(Elasticities!$B$5:$B$52,Demands_tra!$BI78,Elasticities!H$5:H$52))</f>
        <v>0.948780487804871</v>
      </c>
      <c r="BP78" s="6">
        <f ca="1">IF($BI78="",SUMIF(Elasticities!$B$5:$B$52,Demands_tra!$BH78,Elasticities!I$5:I$52),SUMIF(Elasticities!$B$5:$B$52,Demands_tra!$BI78,Elasticities!I$5:I$52))</f>
        <v>0.936585365853651</v>
      </c>
      <c r="BQ78" s="6">
        <f ca="1">IF($BI78="",SUMIF(Elasticities!$B$5:$B$52,Demands_tra!$BH78,Elasticities!J$5:J$52),SUMIF(Elasticities!$B$5:$B$52,Demands_tra!$BI78,Elasticities!J$5:J$52))</f>
        <v>0.924390243902432</v>
      </c>
      <c r="BR78" s="6">
        <f ca="1">IF($BI78="",SUMIF(Elasticities!$B$5:$B$52,Demands_tra!$BH78,Elasticities!K$5:K$52),SUMIF(Elasticities!$B$5:$B$52,Demands_tra!$BI78,Elasticities!K$5:K$52))</f>
        <v>0.912195121951213</v>
      </c>
      <c r="BS78" s="6">
        <f ca="1">IF($BI78="",SUMIF(Elasticities!$B$5:$B$52,Demands_tra!$BH78,Elasticities!L$5:L$52),SUMIF(Elasticities!$B$5:$B$52,Demands_tra!$BI78,Elasticities!L$5:L$52))</f>
        <v>0.899999999999992</v>
      </c>
      <c r="BT78" s="6">
        <f ca="1">IF($BI78="",SUMIF(Elasticities!$B$5:$B$52,Demands_tra!$BH78,Elasticities!M$5:M$52),SUMIF(Elasticities!$B$5:$B$52,Demands_tra!$BI78,Elasticities!M$5:M$52))</f>
        <v>0.887499999999992</v>
      </c>
      <c r="BU78" s="6">
        <f ca="1">IF($BI78="",SUMIF(Elasticities!$B$5:$B$52,Demands_tra!$BH78,Elasticities!N$5:N$52),SUMIF(Elasticities!$B$5:$B$52,Demands_tra!$BI78,Elasticities!N$5:N$52))</f>
        <v>0.874999999999992</v>
      </c>
      <c r="BV78" s="6">
        <f ca="1">IF($BI78="",SUMIF(Elasticities!$B$5:$B$52,Demands_tra!$BH78,Elasticities!O$5:O$52),SUMIF(Elasticities!$B$5:$B$52,Demands_tra!$BI78,Elasticities!O$5:O$52))</f>
        <v>0.862499999999992</v>
      </c>
      <c r="BW78" s="6">
        <f ca="1">IF($BI78="",SUMIF(Elasticities!$B$5:$B$52,Demands_tra!$BH78,Elasticities!P$5:P$52),SUMIF(Elasticities!$B$5:$B$52,Demands_tra!$BI78,Elasticities!P$5:P$52))</f>
        <v>0.849999999999993</v>
      </c>
      <c r="BX78" s="6">
        <f ca="1">IF($BI78="",SUMIF(Elasticities!$B$5:$B$52,Demands_tra!$BH78,Elasticities!Q$5:Q$52),SUMIF(Elasticities!$B$5:$B$52,Demands_tra!$BI78,Elasticities!Q$5:Q$52))</f>
        <v>0.837499999999992</v>
      </c>
      <c r="BY78" s="6">
        <f ca="1">IF($BI78="",SUMIF(Elasticities!$B$5:$B$52,Demands_tra!$BH78,Elasticities!R$5:R$52),SUMIF(Elasticities!$B$5:$B$52,Demands_tra!$BI78,Elasticities!R$5:R$52))</f>
        <v>0.824999999999992</v>
      </c>
      <c r="BZ78" s="6">
        <f ca="1">IF($BI78="",SUMIF(Elasticities!$B$5:$B$52,Demands_tra!$BH78,Elasticities!S$5:S$52),SUMIF(Elasticities!$B$5:$B$52,Demands_tra!$BI78,Elasticities!S$5:S$52))</f>
        <v>0.812499999999992</v>
      </c>
      <c r="CA78" s="6">
        <f ca="1">IF($BI78="",SUMIF(Elasticities!$B$5:$B$52,Demands_tra!$BH78,Elasticities!T$5:T$52),SUMIF(Elasticities!$B$5:$B$52,Demands_tra!$BI78,Elasticities!T$5:T$52))</f>
        <v>0.799999999999992</v>
      </c>
      <c r="CB78" s="6" t="e">
        <f ca="1">IF($BI78="",SUMIF(Elasticities!$B$5:$B$52,Demands_tra!$BH78,Elasticities!U$5:U$52),SUMIF(Elasticities!$B$5:$B$52,Demands_tra!$BI78,Elasticities!U$5:U$52))</f>
        <v>#VALUE!</v>
      </c>
      <c r="CC78" s="6" t="e">
        <f ca="1">IF($BI78="",SUMIF(Elasticities!$B$5:$B$52,Demands_tra!$BH78,Elasticities!V$5:V$52),SUMIF(Elasticities!$B$5:$B$52,Demands_tra!$BI78,Elasticities!V$5:V$52))</f>
        <v>#VALUE!</v>
      </c>
      <c r="CD78" s="6" t="e">
        <f ca="1">IF($BI78="",SUMIF(Elasticities!$B$5:$B$52,Demands_tra!$BH78,Elasticities!W$5:W$52),SUMIF(Elasticities!$B$5:$B$52,Demands_tra!$BI78,Elasticities!W$5:W$52))</f>
        <v>#VALUE!</v>
      </c>
      <c r="CE78" s="6" t="e">
        <f ca="1">IF($BI78="",SUMIF(Elasticities!$B$5:$B$52,Demands_tra!$BH78,Elasticities!X$5:X$52),SUMIF(Elasticities!$B$5:$B$52,Demands_tra!$BI78,Elasticities!X$5:X$52))</f>
        <v>#VALUE!</v>
      </c>
      <c r="CF78" s="6" t="e">
        <f ca="1">IF($BI78="",SUMIF(Elasticities!$B$5:$B$52,Demands_tra!$BH78,Elasticities!Y$5:Y$52),SUMIF(Elasticities!$B$5:$B$52,Demands_tra!$BI78,Elasticities!Y$5:Y$52))</f>
        <v>#VALUE!</v>
      </c>
      <c r="CG78" s="6" t="e">
        <f ca="1">IF($BI78="",SUMIF(Elasticities!$B$5:$B$52,Demands_tra!$BH78,Elasticities!Z$5:Z$52),SUMIF(Elasticities!$B$5:$B$52,Demands_tra!$BI78,Elasticities!Z$5:Z$52))</f>
        <v>#VALUE!</v>
      </c>
      <c r="CH78" s="6" t="e">
        <f ca="1">IF($BI78="",SUMIF(Elasticities!$B$5:$B$52,Demands_tra!$BH78,Elasticities!AA$5:AA$52),SUMIF(Elasticities!$B$5:$B$52,Demands_tra!$BI78,Elasticities!AA$5:AA$52))</f>
        <v>#VALUE!</v>
      </c>
      <c r="CI78" s="6" t="e">
        <f ca="1">IF($BI78="",SUMIF(Elasticities!$B$5:$B$52,Demands_tra!$BH78,Elasticities!AB$5:AB$52),SUMIF(Elasticities!$B$5:$B$52,Demands_tra!$BI78,Elasticities!AB$5:AB$52))</f>
        <v>#VALUE!</v>
      </c>
    </row>
    <row r="79" spans="1:87">
      <c r="A79" t="str">
        <f>IF(BYDem_tra!B78="","\I:",BYDem_tra!B78)</f>
        <v>Brazil</v>
      </c>
      <c r="B79" t="str">
        <f>BYDem_tra!E78</f>
        <v>TWD</v>
      </c>
      <c r="C79" t="str">
        <f t="shared" si="43"/>
        <v>TWD</v>
      </c>
      <c r="D79" s="3">
        <f>SUMIFS(BYDem_tra!$M$2:$M$2000,BYDem_tra!$B$2:$B$2000,Demands_tra!$A79,BYDem_tra!$E$2:$E$2000,Demands_tra!$B79)</f>
        <v>54.3115338516</v>
      </c>
      <c r="E79" s="3">
        <f ca="1" t="shared" si="45"/>
        <v>54.0166941738205</v>
      </c>
      <c r="F79" s="3">
        <f ca="1" t="shared" si="46"/>
        <v>62.6104614654571</v>
      </c>
      <c r="G79" s="3">
        <f ca="1" t="shared" si="47"/>
        <v>67.9115152264798</v>
      </c>
      <c r="H79" s="3">
        <f ca="1" t="shared" si="48"/>
        <v>76.8643029503726</v>
      </c>
      <c r="I79" s="3">
        <f ca="1" t="shared" si="49"/>
        <v>88.386068631832</v>
      </c>
      <c r="J79" s="3">
        <f ca="1" t="shared" si="50"/>
        <v>102.144248927823</v>
      </c>
      <c r="K79" s="3">
        <f ca="1" t="shared" si="51"/>
        <v>117.590482186628</v>
      </c>
      <c r="L79" s="3">
        <f ca="1" t="shared" si="52"/>
        <v>134.282832356033</v>
      </c>
      <c r="M79" s="3">
        <f ca="1" t="shared" si="53"/>
        <v>151.694004685035</v>
      </c>
      <c r="N79" s="3">
        <f ca="1" t="shared" si="54"/>
        <v>169.731204789166</v>
      </c>
      <c r="O79" s="3">
        <f ca="1" t="shared" si="55"/>
        <v>187.734313593384</v>
      </c>
      <c r="P79" s="3">
        <f ca="1" t="shared" si="56"/>
        <v>205.592364175671</v>
      </c>
      <c r="Q79" s="3">
        <f ca="1" t="shared" si="57"/>
        <v>222.83954343127</v>
      </c>
      <c r="R79" s="3">
        <f ca="1" t="shared" si="58"/>
        <v>239.499676393038</v>
      </c>
      <c r="S79" s="3">
        <f ca="1" t="shared" si="59"/>
        <v>255.569716462174</v>
      </c>
      <c r="T79" s="3">
        <f ca="1" t="shared" si="60"/>
        <v>271.067235130887</v>
      </c>
      <c r="U79" s="3">
        <f ca="1" t="shared" si="44"/>
        <v>286.005269548724</v>
      </c>
      <c r="V79" s="3" t="e">
        <f ca="1" t="shared" ref="V79:AC79" si="73">(1+(AY79-AX79)/AX79*CB79)*U79</f>
        <v>#VALUE!</v>
      </c>
      <c r="W79" s="3" t="e">
        <f ca="1" t="shared" si="73"/>
        <v>#DIV/0!</v>
      </c>
      <c r="X79" s="3" t="e">
        <f ca="1" t="shared" si="73"/>
        <v>#DIV/0!</v>
      </c>
      <c r="Y79" s="3" t="e">
        <f ca="1" t="shared" si="73"/>
        <v>#DIV/0!</v>
      </c>
      <c r="Z79" s="3" t="e">
        <f ca="1" t="shared" si="73"/>
        <v>#DIV/0!</v>
      </c>
      <c r="AA79" s="3" t="e">
        <f ca="1" t="shared" si="73"/>
        <v>#DIV/0!</v>
      </c>
      <c r="AB79" s="3" t="e">
        <f ca="1" t="shared" si="73"/>
        <v>#DIV/0!</v>
      </c>
      <c r="AC79" s="3" t="e">
        <f ca="1" t="shared" si="73"/>
        <v>#DIV/0!</v>
      </c>
      <c r="AE79" s="34" t="str">
        <f ca="1">VLOOKUP($C79,'Default drvr and elast'!$A$4:$C$49,MATCH(VLOOKUP(A79,Classification!$B$4:$D$99,2,FALSE),'Default drvr and elast'!$A$3:$C$3,0),FALSE)</f>
        <v>GDP</v>
      </c>
      <c r="AF79" s="4"/>
      <c r="AG79" s="6">
        <f ca="1">IF($AF79="",SUMIFS('Growth rates'!D$4:D$922,'Growth rates'!$B$4:$B$922,Demands_tra!$A79,'Growth rates'!$C$4:$C$922,$AE79),SUMIFS('Growth rates'!D$4:D$922,'Growth rates'!$B$4:$B$922,Demands_tra!$A79,'Growth rates'!$C$4:$C$922,$AF79))</f>
        <v>1</v>
      </c>
      <c r="AH79" s="6">
        <f ca="1">IF($AF79="",SUMIFS('Growth rates'!E$4:E$922,'Growth rates'!$B$4:$B$922,Demands_tra!$A79,'Growth rates'!$C$4:$C$922,$AE79),SUMIFS('Growth rates'!E$4:E$922,'Growth rates'!$B$4:$B$922,Demands_tra!$A79,'Growth rates'!$C$4:$C$922,$AF79))</f>
        <v>0.994558051739161</v>
      </c>
      <c r="AI79" s="6">
        <f ca="1">IF($AF79="",SUMIFS('Growth rates'!F$4:F$922,'Growth rates'!$B$4:$B$922,Demands_tra!$A79,'Growth rates'!$C$4:$C$922,$AE79),SUMIFS('Growth rates'!F$4:F$922,'Growth rates'!$B$4:$B$922,Demands_tra!$A79,'Growth rates'!$C$4:$C$922,$AF79))</f>
        <v>1.15513685497127</v>
      </c>
      <c r="AJ79" s="6">
        <f ca="1">IF($AF79="",SUMIFS('Growth rates'!G$4:G$922,'Growth rates'!$B$4:$B$922,Demands_tra!$A79,'Growth rates'!$C$4:$C$922,$AE79),SUMIFS('Growth rates'!G$4:G$922,'Growth rates'!$B$4:$B$922,Demands_tra!$A79,'Growth rates'!$C$4:$C$922,$AF79))</f>
        <v>1.25563538404626</v>
      </c>
      <c r="AK79" s="6">
        <f ca="1">IF($AF79="",SUMIFS('Growth rates'!H$4:H$922,'Growth rates'!$B$4:$B$922,Demands_tra!$A79,'Growth rates'!$C$4:$C$922,$AE79),SUMIFS('Growth rates'!H$4:H$922,'Growth rates'!$B$4:$B$922,Demands_tra!$A79,'Growth rates'!$C$4:$C$922,$AF79))</f>
        <v>1.42788808774329</v>
      </c>
      <c r="AL79" s="6">
        <f ca="1">IF($AF79="",SUMIFS('Growth rates'!I$4:I$922,'Growth rates'!$B$4:$B$922,Demands_tra!$A79,'Growth rates'!$C$4:$C$922,$AE79),SUMIFS('Growth rates'!I$4:I$922,'Growth rates'!$B$4:$B$922,Demands_tra!$A79,'Growth rates'!$C$4:$C$922,$AF79))</f>
        <v>1.65347960827729</v>
      </c>
      <c r="AM79" s="6">
        <f ca="1">IF($AF79="",SUMIFS('Growth rates'!J$4:J$922,'Growth rates'!$B$4:$B$922,Demands_tra!$A79,'Growth rates'!$C$4:$C$922,$AE79),SUMIFS('Growth rates'!J$4:J$922,'Growth rates'!$B$4:$B$922,Demands_tra!$A79,'Growth rates'!$C$4:$C$922,$AF79))</f>
        <v>1.9282871549153</v>
      </c>
      <c r="AN79" s="6">
        <f ca="1">IF($AF79="",SUMIFS('Growth rates'!K$4:K$922,'Growth rates'!$B$4:$B$922,Demands_tra!$A79,'Growth rates'!$C$4:$C$922,$AE79),SUMIFS('Growth rates'!K$4:K$922,'Growth rates'!$B$4:$B$922,Demands_tra!$A79,'Growth rates'!$C$4:$C$922,$AF79))</f>
        <v>2.24373315482587</v>
      </c>
      <c r="AO79" s="6">
        <f ca="1">IF($AF79="",SUMIFS('Growth rates'!L$4:L$922,'Growth rates'!$B$4:$B$922,Demands_tra!$A79,'Growth rates'!$C$4:$C$922,$AE79),SUMIFS('Growth rates'!L$4:L$922,'Growth rates'!$B$4:$B$922,Demands_tra!$A79,'Growth rates'!$C$4:$C$922,$AF79))</f>
        <v>2.59289660433811</v>
      </c>
      <c r="AP79" s="6">
        <f ca="1">IF($AF79="",SUMIFS('Growth rates'!M$4:M$922,'Growth rates'!$B$4:$B$922,Demands_tra!$A79,'Growth rates'!$C$4:$C$922,$AE79),SUMIFS('Growth rates'!M$4:M$922,'Growth rates'!$B$4:$B$922,Demands_tra!$A79,'Growth rates'!$C$4:$C$922,$AF79))</f>
        <v>2.96644786854768</v>
      </c>
      <c r="AQ79" s="6">
        <f ca="1">IF($AF79="",SUMIFS('Growth rates'!N$4:N$922,'Growth rates'!$B$4:$B$922,Demands_tra!$A79,'Growth rates'!$C$4:$C$922,$AE79),SUMIFS('Growth rates'!N$4:N$922,'Growth rates'!$B$4:$B$922,Demands_tra!$A79,'Growth rates'!$C$4:$C$922,$AF79))</f>
        <v>3.36388557273931</v>
      </c>
      <c r="AR79" s="6">
        <f ca="1">IF($AF79="",SUMIFS('Growth rates'!O$4:O$922,'Growth rates'!$B$4:$B$922,Demands_tra!$A79,'Growth rates'!$C$4:$C$922,$AE79),SUMIFS('Growth rates'!O$4:O$922,'Growth rates'!$B$4:$B$922,Demands_tra!$A79,'Growth rates'!$C$4:$C$922,$AF79))</f>
        <v>3.77165904893282</v>
      </c>
      <c r="AS79" s="6">
        <f ca="1">IF($AF79="",SUMIFS('Growth rates'!P$4:P$922,'Growth rates'!$B$4:$B$922,Demands_tra!$A79,'Growth rates'!$C$4:$C$922,$AE79),SUMIFS('Growth rates'!P$4:P$922,'Growth rates'!$B$4:$B$922,Demands_tra!$A79,'Growth rates'!$C$4:$C$922,$AF79))</f>
        <v>4.18763067925433</v>
      </c>
      <c r="AT79" s="6">
        <f ca="1">IF($AF79="",SUMIFS('Growth rates'!Q$4:Q$922,'Growth rates'!$B$4:$B$922,Demands_tra!$A79,'Growth rates'!$C$4:$C$922,$AE79),SUMIFS('Growth rates'!Q$4:Q$922,'Growth rates'!$B$4:$B$922,Demands_tra!$A79,'Growth rates'!$C$4:$C$922,$AF79))</f>
        <v>4.60092605264976</v>
      </c>
      <c r="AU79" s="6">
        <f ca="1">IF($AF79="",SUMIFS('Growth rates'!R$4:R$922,'Growth rates'!$B$4:$B$922,Demands_tra!$A79,'Growth rates'!$C$4:$C$922,$AE79),SUMIFS('Growth rates'!R$4:R$922,'Growth rates'!$B$4:$B$922,Demands_tra!$A79,'Growth rates'!$C$4:$C$922,$AF79))</f>
        <v>5.01164679912896</v>
      </c>
      <c r="AV79" s="6">
        <f ca="1">IF($AF79="",SUMIFS('Growth rates'!S$4:S$922,'Growth rates'!$B$4:$B$922,Demands_tra!$A79,'Growth rates'!$C$4:$C$922,$AE79),SUMIFS('Growth rates'!S$4:S$922,'Growth rates'!$B$4:$B$922,Demands_tra!$A79,'Growth rates'!$C$4:$C$922,$AF79))</f>
        <v>5.41925089197272</v>
      </c>
      <c r="AW79" s="6">
        <f ca="1">IF($AF79="",SUMIFS('Growth rates'!T$4:T$922,'Growth rates'!$B$4:$B$922,Demands_tra!$A79,'Growth rates'!$C$4:$C$922,$AE79),SUMIFS('Growth rates'!T$4:T$922,'Growth rates'!$B$4:$B$922,Demands_tra!$A79,'Growth rates'!$C$4:$C$922,$AF79))</f>
        <v>5.82370445451109</v>
      </c>
      <c r="AX79" s="6">
        <f ca="1">IF($AF79="",SUMIFS('Growth rates'!U$4:U$922,'Growth rates'!$B$4:$B$922,Demands_tra!$A79,'Growth rates'!$C$4:$C$922,$AE79),SUMIFS('Growth rates'!U$4:U$922,'Growth rates'!$B$4:$B$922,Demands_tra!$A79,'Growth rates'!$C$4:$C$922,$AF79))</f>
        <v>6.22487198006426</v>
      </c>
      <c r="AY79" s="6">
        <f ca="1">IF($AF79="",SUMIFS('Growth rates'!V$4:V$922,'Growth rates'!$B$4:$B$922,Demands_tra!$A79,'Growth rates'!$C$4:$C$922,$AE79),SUMIFS('Growth rates'!V$4:V$922,'Growth rates'!$B$4:$B$922,Demands_tra!$A79,'Growth rates'!$C$4:$C$922,$AF79))</f>
        <v>0</v>
      </c>
      <c r="AZ79" s="6">
        <f ca="1">IF($AF79="",SUMIFS('Growth rates'!W$4:W$922,'Growth rates'!$B$4:$B$922,Demands_tra!$A79,'Growth rates'!$C$4:$C$922,$AE79),SUMIFS('Growth rates'!W$4:W$922,'Growth rates'!$B$4:$B$922,Demands_tra!$A79,'Growth rates'!$C$4:$C$922,$AF79))</f>
        <v>0</v>
      </c>
      <c r="BA79" s="6">
        <f ca="1">IF($AF79="",SUMIFS('Growth rates'!X$4:X$922,'Growth rates'!$B$4:$B$922,Demands_tra!$A79,'Growth rates'!$C$4:$C$922,$AE79),SUMIFS('Growth rates'!X$4:X$922,'Growth rates'!$B$4:$B$922,Demands_tra!$A79,'Growth rates'!$C$4:$C$922,$AF79))</f>
        <v>0</v>
      </c>
      <c r="BB79" s="6">
        <f ca="1">IF($AF79="",SUMIFS('Growth rates'!Y$4:Y$922,'Growth rates'!$B$4:$B$922,Demands_tra!$A79,'Growth rates'!$C$4:$C$922,$AE79),SUMIFS('Growth rates'!Y$4:Y$922,'Growth rates'!$B$4:$B$922,Demands_tra!$A79,'Growth rates'!$C$4:$C$922,$AF79))</f>
        <v>0</v>
      </c>
      <c r="BC79" s="6">
        <f ca="1">IF($AF79="",SUMIFS('Growth rates'!Z$4:Z$922,'Growth rates'!$B$4:$B$922,Demands_tra!$A79,'Growth rates'!$C$4:$C$922,$AE79),SUMIFS('Growth rates'!Z$4:Z$922,'Growth rates'!$B$4:$B$922,Demands_tra!$A79,'Growth rates'!$C$4:$C$922,$AF79))</f>
        <v>0</v>
      </c>
      <c r="BD79" s="6">
        <f ca="1">IF($AF79="",SUMIFS('Growth rates'!AA$4:AA$922,'Growth rates'!$B$4:$B$922,Demands_tra!$A79,'Growth rates'!$C$4:$C$922,$AE79),SUMIFS('Growth rates'!AA$4:AA$922,'Growth rates'!$B$4:$B$922,Demands_tra!$A79,'Growth rates'!$C$4:$C$922,$AF79))</f>
        <v>0</v>
      </c>
      <c r="BE79" s="6">
        <f ca="1">IF($AF79="",SUMIFS('Growth rates'!AB$4:AB$922,'Growth rates'!$B$4:$B$922,Demands_tra!$A79,'Growth rates'!$C$4:$C$922,$AE79),SUMIFS('Growth rates'!AB$4:AB$922,'Growth rates'!$B$4:$B$922,Demands_tra!$A79,'Growth rates'!$C$4:$C$922,$AF79))</f>
        <v>0</v>
      </c>
      <c r="BF79" s="6">
        <f ca="1">IF($AF79="",SUMIFS('Growth rates'!AC$4:AC$922,'Growth rates'!$B$4:$B$922,Demands_tra!$A79,'Growth rates'!$C$4:$C$922,$AE79),SUMIFS('Growth rates'!AC$4:AC$922,'Growth rates'!$B$4:$B$922,Demands_tra!$A79,'Growth rates'!$C$4:$C$922,$AF79))</f>
        <v>0</v>
      </c>
      <c r="BH79" t="str">
        <f ca="1">VLOOKUP($C79,'Default drvr and elast'!$A$4:$F$49,MATCH(VLOOKUP(A79,Classification!$B$4:$D$42,3,FALSE),'Default drvr and elast'!$D$3:$F$3,0)+3,FALSE)</f>
        <v>High2</v>
      </c>
      <c r="BJ79" s="6">
        <f ca="1">IF($BI79="",SUMIF(Elasticities!$B$5:$B$52,Demands_tra!$BH79,Elasticities!C$5:C$52),SUMIF(Elasticities!$B$5:$B$52,Demands_tra!$BI79,Elasticities!C$5:C$52))</f>
        <v>0.999999999999992</v>
      </c>
      <c r="BK79" s="6">
        <f ca="1">IF($BI79="",SUMIF(Elasticities!$B$5:$B$52,Demands_tra!$BH79,Elasticities!D$5:D$52),SUMIF(Elasticities!$B$5:$B$52,Demands_tra!$BI79,Elasticities!D$5:D$52))</f>
        <v>0.997560975609749</v>
      </c>
      <c r="BL79" s="6">
        <f ca="1">IF($BI79="",SUMIF(Elasticities!$B$5:$B$52,Demands_tra!$BH79,Elasticities!E$5:E$52),SUMIF(Elasticities!$B$5:$B$52,Demands_tra!$BI79,Elasticities!E$5:E$52))</f>
        <v>0.985365853658529</v>
      </c>
      <c r="BM79" s="6">
        <f ca="1">IF($BI79="",SUMIF(Elasticities!$B$5:$B$52,Demands_tra!$BH79,Elasticities!F$5:F$52),SUMIF(Elasticities!$B$5:$B$52,Demands_tra!$BI79,Elasticities!F$5:F$52))</f>
        <v>0.973170731707309</v>
      </c>
      <c r="BN79" s="6">
        <f ca="1">IF($BI79="",SUMIF(Elasticities!$B$5:$B$52,Demands_tra!$BH79,Elasticities!G$5:G$52),SUMIF(Elasticities!$B$5:$B$52,Demands_tra!$BI79,Elasticities!G$5:G$52))</f>
        <v>0.96097560975609</v>
      </c>
      <c r="BO79" s="6">
        <f ca="1">IF($BI79="",SUMIF(Elasticities!$B$5:$B$52,Demands_tra!$BH79,Elasticities!H$5:H$52),SUMIF(Elasticities!$B$5:$B$52,Demands_tra!$BI79,Elasticities!H$5:H$52))</f>
        <v>0.948780487804871</v>
      </c>
      <c r="BP79" s="6">
        <f ca="1">IF($BI79="",SUMIF(Elasticities!$B$5:$B$52,Demands_tra!$BH79,Elasticities!I$5:I$52),SUMIF(Elasticities!$B$5:$B$52,Demands_tra!$BI79,Elasticities!I$5:I$52))</f>
        <v>0.936585365853651</v>
      </c>
      <c r="BQ79" s="6">
        <f ca="1">IF($BI79="",SUMIF(Elasticities!$B$5:$B$52,Demands_tra!$BH79,Elasticities!J$5:J$52),SUMIF(Elasticities!$B$5:$B$52,Demands_tra!$BI79,Elasticities!J$5:J$52))</f>
        <v>0.924390243902432</v>
      </c>
      <c r="BR79" s="6">
        <f ca="1">IF($BI79="",SUMIF(Elasticities!$B$5:$B$52,Demands_tra!$BH79,Elasticities!K$5:K$52),SUMIF(Elasticities!$B$5:$B$52,Demands_tra!$BI79,Elasticities!K$5:K$52))</f>
        <v>0.912195121951213</v>
      </c>
      <c r="BS79" s="6">
        <f ca="1">IF($BI79="",SUMIF(Elasticities!$B$5:$B$52,Demands_tra!$BH79,Elasticities!L$5:L$52),SUMIF(Elasticities!$B$5:$B$52,Demands_tra!$BI79,Elasticities!L$5:L$52))</f>
        <v>0.899999999999992</v>
      </c>
      <c r="BT79" s="6">
        <f ca="1">IF($BI79="",SUMIF(Elasticities!$B$5:$B$52,Demands_tra!$BH79,Elasticities!M$5:M$52),SUMIF(Elasticities!$B$5:$B$52,Demands_tra!$BI79,Elasticities!M$5:M$52))</f>
        <v>0.887499999999992</v>
      </c>
      <c r="BU79" s="6">
        <f ca="1">IF($BI79="",SUMIF(Elasticities!$B$5:$B$52,Demands_tra!$BH79,Elasticities!N$5:N$52),SUMIF(Elasticities!$B$5:$B$52,Demands_tra!$BI79,Elasticities!N$5:N$52))</f>
        <v>0.874999999999992</v>
      </c>
      <c r="BV79" s="6">
        <f ca="1">IF($BI79="",SUMIF(Elasticities!$B$5:$B$52,Demands_tra!$BH79,Elasticities!O$5:O$52),SUMIF(Elasticities!$B$5:$B$52,Demands_tra!$BI79,Elasticities!O$5:O$52))</f>
        <v>0.862499999999992</v>
      </c>
      <c r="BW79" s="6">
        <f ca="1">IF($BI79="",SUMIF(Elasticities!$B$5:$B$52,Demands_tra!$BH79,Elasticities!P$5:P$52),SUMIF(Elasticities!$B$5:$B$52,Demands_tra!$BI79,Elasticities!P$5:P$52))</f>
        <v>0.849999999999993</v>
      </c>
      <c r="BX79" s="6">
        <f ca="1">IF($BI79="",SUMIF(Elasticities!$B$5:$B$52,Demands_tra!$BH79,Elasticities!Q$5:Q$52),SUMIF(Elasticities!$B$5:$B$52,Demands_tra!$BI79,Elasticities!Q$5:Q$52))</f>
        <v>0.837499999999992</v>
      </c>
      <c r="BY79" s="6">
        <f ca="1">IF($BI79="",SUMIF(Elasticities!$B$5:$B$52,Demands_tra!$BH79,Elasticities!R$5:R$52),SUMIF(Elasticities!$B$5:$B$52,Demands_tra!$BI79,Elasticities!R$5:R$52))</f>
        <v>0.824999999999992</v>
      </c>
      <c r="BZ79" s="6">
        <f ca="1">IF($BI79="",SUMIF(Elasticities!$B$5:$B$52,Demands_tra!$BH79,Elasticities!S$5:S$52),SUMIF(Elasticities!$B$5:$B$52,Demands_tra!$BI79,Elasticities!S$5:S$52))</f>
        <v>0.812499999999992</v>
      </c>
      <c r="CA79" s="6">
        <f ca="1">IF($BI79="",SUMIF(Elasticities!$B$5:$B$52,Demands_tra!$BH79,Elasticities!T$5:T$52),SUMIF(Elasticities!$B$5:$B$52,Demands_tra!$BI79,Elasticities!T$5:T$52))</f>
        <v>0.799999999999992</v>
      </c>
      <c r="CB79" s="6" t="e">
        <f ca="1">IF($BI79="",SUMIF(Elasticities!$B$5:$B$52,Demands_tra!$BH79,Elasticities!U$5:U$52),SUMIF(Elasticities!$B$5:$B$52,Demands_tra!$BI79,Elasticities!U$5:U$52))</f>
        <v>#VALUE!</v>
      </c>
      <c r="CC79" s="6" t="e">
        <f ca="1">IF($BI79="",SUMIF(Elasticities!$B$5:$B$52,Demands_tra!$BH79,Elasticities!V$5:V$52),SUMIF(Elasticities!$B$5:$B$52,Demands_tra!$BI79,Elasticities!V$5:V$52))</f>
        <v>#VALUE!</v>
      </c>
      <c r="CD79" s="6" t="e">
        <f ca="1">IF($BI79="",SUMIF(Elasticities!$B$5:$B$52,Demands_tra!$BH79,Elasticities!W$5:W$52),SUMIF(Elasticities!$B$5:$B$52,Demands_tra!$BI79,Elasticities!W$5:W$52))</f>
        <v>#VALUE!</v>
      </c>
      <c r="CE79" s="6" t="e">
        <f ca="1">IF($BI79="",SUMIF(Elasticities!$B$5:$B$52,Demands_tra!$BH79,Elasticities!X$5:X$52),SUMIF(Elasticities!$B$5:$B$52,Demands_tra!$BI79,Elasticities!X$5:X$52))</f>
        <v>#VALUE!</v>
      </c>
      <c r="CF79" s="6" t="e">
        <f ca="1">IF($BI79="",SUMIF(Elasticities!$B$5:$B$52,Demands_tra!$BH79,Elasticities!Y$5:Y$52),SUMIF(Elasticities!$B$5:$B$52,Demands_tra!$BI79,Elasticities!Y$5:Y$52))</f>
        <v>#VALUE!</v>
      </c>
      <c r="CG79" s="6" t="e">
        <f ca="1">IF($BI79="",SUMIF(Elasticities!$B$5:$B$52,Demands_tra!$BH79,Elasticities!Z$5:Z$52),SUMIF(Elasticities!$B$5:$B$52,Demands_tra!$BI79,Elasticities!Z$5:Z$52))</f>
        <v>#VALUE!</v>
      </c>
      <c r="CH79" s="6" t="e">
        <f ca="1">IF($BI79="",SUMIF(Elasticities!$B$5:$B$52,Demands_tra!$BH79,Elasticities!AA$5:AA$52),SUMIF(Elasticities!$B$5:$B$52,Demands_tra!$BI79,Elasticities!AA$5:AA$52))</f>
        <v>#VALUE!</v>
      </c>
      <c r="CI79" s="6" t="e">
        <f ca="1">IF($BI79="",SUMIF(Elasticities!$B$5:$B$52,Demands_tra!$BH79,Elasticities!AB$5:AB$52),SUMIF(Elasticities!$B$5:$B$52,Demands_tra!$BI79,Elasticities!AB$5:AB$52))</f>
        <v>#VALUE!</v>
      </c>
    </row>
    <row r="80" spans="1:87">
      <c r="A80" t="str">
        <f>IF(BYDem_tra!B79="","\I:",BYDem_tra!B79)</f>
        <v>Brazil</v>
      </c>
      <c r="B80" t="str">
        <f>BYDem_tra!E79</f>
        <v>TWI</v>
      </c>
      <c r="C80" t="str">
        <f t="shared" si="43"/>
        <v>TWI</v>
      </c>
      <c r="D80" s="3">
        <f>SUMIFS(BYDem_tra!$M$2:$M$2000,BYDem_tra!$B$2:$B$2000,Demands_tra!$A80,BYDem_tra!$E$2:$E$2000,Demands_tra!$B80)</f>
        <v>139.1539459932</v>
      </c>
      <c r="E80" s="3">
        <f ca="1" t="shared" si="45"/>
        <v>138.398524415336</v>
      </c>
      <c r="F80" s="3">
        <f ca="1" t="shared" si="46"/>
        <v>160.416989827233</v>
      </c>
      <c r="G80" s="3">
        <f ca="1" t="shared" si="47"/>
        <v>173.999050514084</v>
      </c>
      <c r="H80" s="3">
        <f ca="1" t="shared" si="48"/>
        <v>196.937377809778</v>
      </c>
      <c r="I80" s="3">
        <f ca="1" t="shared" si="49"/>
        <v>226.457795402199</v>
      </c>
      <c r="J80" s="3">
        <f ca="1" t="shared" si="50"/>
        <v>261.708228267974</v>
      </c>
      <c r="K80" s="3">
        <f ca="1" t="shared" si="51"/>
        <v>301.283695139652</v>
      </c>
      <c r="L80" s="3">
        <f ca="1" t="shared" si="52"/>
        <v>344.051892412811</v>
      </c>
      <c r="M80" s="3">
        <f ca="1" t="shared" si="53"/>
        <v>388.66181524372</v>
      </c>
      <c r="N80" s="3">
        <f ca="1" t="shared" si="54"/>
        <v>434.875711099008</v>
      </c>
      <c r="O80" s="3">
        <f ca="1" t="shared" si="55"/>
        <v>481.002260150211</v>
      </c>
      <c r="P80" s="3">
        <f ca="1" t="shared" si="56"/>
        <v>526.757149214131</v>
      </c>
      <c r="Q80" s="3">
        <f ca="1" t="shared" si="57"/>
        <v>570.946898250247</v>
      </c>
      <c r="R80" s="3">
        <f ca="1" t="shared" si="58"/>
        <v>613.632550412751</v>
      </c>
      <c r="S80" s="3">
        <f ca="1" t="shared" si="59"/>
        <v>654.806299878183</v>
      </c>
      <c r="T80" s="3">
        <f ca="1" t="shared" si="60"/>
        <v>694.513167331921</v>
      </c>
      <c r="U80" s="3">
        <f ca="1" t="shared" si="44"/>
        <v>732.78655582255</v>
      </c>
      <c r="V80" s="3" t="e">
        <f ca="1" t="shared" ref="V80:AC80" si="74">(1+(AY80-AX80)/AX80*CB80)*U80</f>
        <v>#VALUE!</v>
      </c>
      <c r="W80" s="3" t="e">
        <f ca="1" t="shared" si="74"/>
        <v>#DIV/0!</v>
      </c>
      <c r="X80" s="3" t="e">
        <f ca="1" t="shared" si="74"/>
        <v>#DIV/0!</v>
      </c>
      <c r="Y80" s="3" t="e">
        <f ca="1" t="shared" si="74"/>
        <v>#DIV/0!</v>
      </c>
      <c r="Z80" s="3" t="e">
        <f ca="1" t="shared" si="74"/>
        <v>#DIV/0!</v>
      </c>
      <c r="AA80" s="3" t="e">
        <f ca="1" t="shared" si="74"/>
        <v>#DIV/0!</v>
      </c>
      <c r="AB80" s="3" t="e">
        <f ca="1" t="shared" si="74"/>
        <v>#DIV/0!</v>
      </c>
      <c r="AC80" s="3" t="e">
        <f ca="1" t="shared" si="74"/>
        <v>#DIV/0!</v>
      </c>
      <c r="AE80" s="34" t="str">
        <f ca="1">VLOOKUP($C80,'Default drvr and elast'!$A$4:$C$49,MATCH(VLOOKUP(A80,Classification!$B$4:$D$99,2,FALSE),'Default drvr and elast'!$A$3:$C$3,0),FALSE)</f>
        <v>GDP</v>
      </c>
      <c r="AF80" s="4"/>
      <c r="AG80" s="6">
        <f ca="1">IF($AF80="",SUMIFS('Growth rates'!D$4:D$922,'Growth rates'!$B$4:$B$922,Demands_tra!$A80,'Growth rates'!$C$4:$C$922,$AE80),SUMIFS('Growth rates'!D$4:D$922,'Growth rates'!$B$4:$B$922,Demands_tra!$A80,'Growth rates'!$C$4:$C$922,$AF80))</f>
        <v>1</v>
      </c>
      <c r="AH80" s="6">
        <f ca="1">IF($AF80="",SUMIFS('Growth rates'!E$4:E$922,'Growth rates'!$B$4:$B$922,Demands_tra!$A80,'Growth rates'!$C$4:$C$922,$AE80),SUMIFS('Growth rates'!E$4:E$922,'Growth rates'!$B$4:$B$922,Demands_tra!$A80,'Growth rates'!$C$4:$C$922,$AF80))</f>
        <v>0.994558051739161</v>
      </c>
      <c r="AI80" s="6">
        <f ca="1">IF($AF80="",SUMIFS('Growth rates'!F$4:F$922,'Growth rates'!$B$4:$B$922,Demands_tra!$A80,'Growth rates'!$C$4:$C$922,$AE80),SUMIFS('Growth rates'!F$4:F$922,'Growth rates'!$B$4:$B$922,Demands_tra!$A80,'Growth rates'!$C$4:$C$922,$AF80))</f>
        <v>1.15513685497127</v>
      </c>
      <c r="AJ80" s="6">
        <f ca="1">IF($AF80="",SUMIFS('Growth rates'!G$4:G$922,'Growth rates'!$B$4:$B$922,Demands_tra!$A80,'Growth rates'!$C$4:$C$922,$AE80),SUMIFS('Growth rates'!G$4:G$922,'Growth rates'!$B$4:$B$922,Demands_tra!$A80,'Growth rates'!$C$4:$C$922,$AF80))</f>
        <v>1.25563538404626</v>
      </c>
      <c r="AK80" s="6">
        <f ca="1">IF($AF80="",SUMIFS('Growth rates'!H$4:H$922,'Growth rates'!$B$4:$B$922,Demands_tra!$A80,'Growth rates'!$C$4:$C$922,$AE80),SUMIFS('Growth rates'!H$4:H$922,'Growth rates'!$B$4:$B$922,Demands_tra!$A80,'Growth rates'!$C$4:$C$922,$AF80))</f>
        <v>1.42788808774329</v>
      </c>
      <c r="AL80" s="6">
        <f ca="1">IF($AF80="",SUMIFS('Growth rates'!I$4:I$922,'Growth rates'!$B$4:$B$922,Demands_tra!$A80,'Growth rates'!$C$4:$C$922,$AE80),SUMIFS('Growth rates'!I$4:I$922,'Growth rates'!$B$4:$B$922,Demands_tra!$A80,'Growth rates'!$C$4:$C$922,$AF80))</f>
        <v>1.65347960827729</v>
      </c>
      <c r="AM80" s="6">
        <f ca="1">IF($AF80="",SUMIFS('Growth rates'!J$4:J$922,'Growth rates'!$B$4:$B$922,Demands_tra!$A80,'Growth rates'!$C$4:$C$922,$AE80),SUMIFS('Growth rates'!J$4:J$922,'Growth rates'!$B$4:$B$922,Demands_tra!$A80,'Growth rates'!$C$4:$C$922,$AF80))</f>
        <v>1.9282871549153</v>
      </c>
      <c r="AN80" s="6">
        <f ca="1">IF($AF80="",SUMIFS('Growth rates'!K$4:K$922,'Growth rates'!$B$4:$B$922,Demands_tra!$A80,'Growth rates'!$C$4:$C$922,$AE80),SUMIFS('Growth rates'!K$4:K$922,'Growth rates'!$B$4:$B$922,Demands_tra!$A80,'Growth rates'!$C$4:$C$922,$AF80))</f>
        <v>2.24373315482587</v>
      </c>
      <c r="AO80" s="6">
        <f ca="1">IF($AF80="",SUMIFS('Growth rates'!L$4:L$922,'Growth rates'!$B$4:$B$922,Demands_tra!$A80,'Growth rates'!$C$4:$C$922,$AE80),SUMIFS('Growth rates'!L$4:L$922,'Growth rates'!$B$4:$B$922,Demands_tra!$A80,'Growth rates'!$C$4:$C$922,$AF80))</f>
        <v>2.59289660433811</v>
      </c>
      <c r="AP80" s="6">
        <f ca="1">IF($AF80="",SUMIFS('Growth rates'!M$4:M$922,'Growth rates'!$B$4:$B$922,Demands_tra!$A80,'Growth rates'!$C$4:$C$922,$AE80),SUMIFS('Growth rates'!M$4:M$922,'Growth rates'!$B$4:$B$922,Demands_tra!$A80,'Growth rates'!$C$4:$C$922,$AF80))</f>
        <v>2.96644786854768</v>
      </c>
      <c r="AQ80" s="6">
        <f ca="1">IF($AF80="",SUMIFS('Growth rates'!N$4:N$922,'Growth rates'!$B$4:$B$922,Demands_tra!$A80,'Growth rates'!$C$4:$C$922,$AE80),SUMIFS('Growth rates'!N$4:N$922,'Growth rates'!$B$4:$B$922,Demands_tra!$A80,'Growth rates'!$C$4:$C$922,$AF80))</f>
        <v>3.36388557273931</v>
      </c>
      <c r="AR80" s="6">
        <f ca="1">IF($AF80="",SUMIFS('Growth rates'!O$4:O$922,'Growth rates'!$B$4:$B$922,Demands_tra!$A80,'Growth rates'!$C$4:$C$922,$AE80),SUMIFS('Growth rates'!O$4:O$922,'Growth rates'!$B$4:$B$922,Demands_tra!$A80,'Growth rates'!$C$4:$C$922,$AF80))</f>
        <v>3.77165904893282</v>
      </c>
      <c r="AS80" s="6">
        <f ca="1">IF($AF80="",SUMIFS('Growth rates'!P$4:P$922,'Growth rates'!$B$4:$B$922,Demands_tra!$A80,'Growth rates'!$C$4:$C$922,$AE80),SUMIFS('Growth rates'!P$4:P$922,'Growth rates'!$B$4:$B$922,Demands_tra!$A80,'Growth rates'!$C$4:$C$922,$AF80))</f>
        <v>4.18763067925433</v>
      </c>
      <c r="AT80" s="6">
        <f ca="1">IF($AF80="",SUMIFS('Growth rates'!Q$4:Q$922,'Growth rates'!$B$4:$B$922,Demands_tra!$A80,'Growth rates'!$C$4:$C$922,$AE80),SUMIFS('Growth rates'!Q$4:Q$922,'Growth rates'!$B$4:$B$922,Demands_tra!$A80,'Growth rates'!$C$4:$C$922,$AF80))</f>
        <v>4.60092605264976</v>
      </c>
      <c r="AU80" s="6">
        <f ca="1">IF($AF80="",SUMIFS('Growth rates'!R$4:R$922,'Growth rates'!$B$4:$B$922,Demands_tra!$A80,'Growth rates'!$C$4:$C$922,$AE80),SUMIFS('Growth rates'!R$4:R$922,'Growth rates'!$B$4:$B$922,Demands_tra!$A80,'Growth rates'!$C$4:$C$922,$AF80))</f>
        <v>5.01164679912896</v>
      </c>
      <c r="AV80" s="6">
        <f ca="1">IF($AF80="",SUMIFS('Growth rates'!S$4:S$922,'Growth rates'!$B$4:$B$922,Demands_tra!$A80,'Growth rates'!$C$4:$C$922,$AE80),SUMIFS('Growth rates'!S$4:S$922,'Growth rates'!$B$4:$B$922,Demands_tra!$A80,'Growth rates'!$C$4:$C$922,$AF80))</f>
        <v>5.41925089197272</v>
      </c>
      <c r="AW80" s="6">
        <f ca="1">IF($AF80="",SUMIFS('Growth rates'!T$4:T$922,'Growth rates'!$B$4:$B$922,Demands_tra!$A80,'Growth rates'!$C$4:$C$922,$AE80),SUMIFS('Growth rates'!T$4:T$922,'Growth rates'!$B$4:$B$922,Demands_tra!$A80,'Growth rates'!$C$4:$C$922,$AF80))</f>
        <v>5.82370445451109</v>
      </c>
      <c r="AX80" s="6">
        <f ca="1">IF($AF80="",SUMIFS('Growth rates'!U$4:U$922,'Growth rates'!$B$4:$B$922,Demands_tra!$A80,'Growth rates'!$C$4:$C$922,$AE80),SUMIFS('Growth rates'!U$4:U$922,'Growth rates'!$B$4:$B$922,Demands_tra!$A80,'Growth rates'!$C$4:$C$922,$AF80))</f>
        <v>6.22487198006426</v>
      </c>
      <c r="AY80" s="6">
        <f ca="1">IF($AF80="",SUMIFS('Growth rates'!V$4:V$922,'Growth rates'!$B$4:$B$922,Demands_tra!$A80,'Growth rates'!$C$4:$C$922,$AE80),SUMIFS('Growth rates'!V$4:V$922,'Growth rates'!$B$4:$B$922,Demands_tra!$A80,'Growth rates'!$C$4:$C$922,$AF80))</f>
        <v>0</v>
      </c>
      <c r="AZ80" s="6">
        <f ca="1">IF($AF80="",SUMIFS('Growth rates'!W$4:W$922,'Growth rates'!$B$4:$B$922,Demands_tra!$A80,'Growth rates'!$C$4:$C$922,$AE80),SUMIFS('Growth rates'!W$4:W$922,'Growth rates'!$B$4:$B$922,Demands_tra!$A80,'Growth rates'!$C$4:$C$922,$AF80))</f>
        <v>0</v>
      </c>
      <c r="BA80" s="6">
        <f ca="1">IF($AF80="",SUMIFS('Growth rates'!X$4:X$922,'Growth rates'!$B$4:$B$922,Demands_tra!$A80,'Growth rates'!$C$4:$C$922,$AE80),SUMIFS('Growth rates'!X$4:X$922,'Growth rates'!$B$4:$B$922,Demands_tra!$A80,'Growth rates'!$C$4:$C$922,$AF80))</f>
        <v>0</v>
      </c>
      <c r="BB80" s="6">
        <f ca="1">IF($AF80="",SUMIFS('Growth rates'!Y$4:Y$922,'Growth rates'!$B$4:$B$922,Demands_tra!$A80,'Growth rates'!$C$4:$C$922,$AE80),SUMIFS('Growth rates'!Y$4:Y$922,'Growth rates'!$B$4:$B$922,Demands_tra!$A80,'Growth rates'!$C$4:$C$922,$AF80))</f>
        <v>0</v>
      </c>
      <c r="BC80" s="6">
        <f ca="1">IF($AF80="",SUMIFS('Growth rates'!Z$4:Z$922,'Growth rates'!$B$4:$B$922,Demands_tra!$A80,'Growth rates'!$C$4:$C$922,$AE80),SUMIFS('Growth rates'!Z$4:Z$922,'Growth rates'!$B$4:$B$922,Demands_tra!$A80,'Growth rates'!$C$4:$C$922,$AF80))</f>
        <v>0</v>
      </c>
      <c r="BD80" s="6">
        <f ca="1">IF($AF80="",SUMIFS('Growth rates'!AA$4:AA$922,'Growth rates'!$B$4:$B$922,Demands_tra!$A80,'Growth rates'!$C$4:$C$922,$AE80),SUMIFS('Growth rates'!AA$4:AA$922,'Growth rates'!$B$4:$B$922,Demands_tra!$A80,'Growth rates'!$C$4:$C$922,$AF80))</f>
        <v>0</v>
      </c>
      <c r="BE80" s="6">
        <f ca="1">IF($AF80="",SUMIFS('Growth rates'!AB$4:AB$922,'Growth rates'!$B$4:$B$922,Demands_tra!$A80,'Growth rates'!$C$4:$C$922,$AE80),SUMIFS('Growth rates'!AB$4:AB$922,'Growth rates'!$B$4:$B$922,Demands_tra!$A80,'Growth rates'!$C$4:$C$922,$AF80))</f>
        <v>0</v>
      </c>
      <c r="BF80" s="6">
        <f ca="1">IF($AF80="",SUMIFS('Growth rates'!AC$4:AC$922,'Growth rates'!$B$4:$B$922,Demands_tra!$A80,'Growth rates'!$C$4:$C$922,$AE80),SUMIFS('Growth rates'!AC$4:AC$922,'Growth rates'!$B$4:$B$922,Demands_tra!$A80,'Growth rates'!$C$4:$C$922,$AF80))</f>
        <v>0</v>
      </c>
      <c r="BH80" t="str">
        <f ca="1">VLOOKUP($C80,'Default drvr and elast'!$A$4:$F$49,MATCH(VLOOKUP(A80,Classification!$B$4:$D$42,3,FALSE),'Default drvr and elast'!$D$3:$F$3,0)+3,FALSE)</f>
        <v>High2</v>
      </c>
      <c r="BJ80" s="6">
        <f ca="1">IF($BI80="",SUMIF(Elasticities!$B$5:$B$52,Demands_tra!$BH80,Elasticities!C$5:C$52),SUMIF(Elasticities!$B$5:$B$52,Demands_tra!$BI80,Elasticities!C$5:C$52))</f>
        <v>0.999999999999992</v>
      </c>
      <c r="BK80" s="6">
        <f ca="1">IF($BI80="",SUMIF(Elasticities!$B$5:$B$52,Demands_tra!$BH80,Elasticities!D$5:D$52),SUMIF(Elasticities!$B$5:$B$52,Demands_tra!$BI80,Elasticities!D$5:D$52))</f>
        <v>0.997560975609749</v>
      </c>
      <c r="BL80" s="6">
        <f ca="1">IF($BI80="",SUMIF(Elasticities!$B$5:$B$52,Demands_tra!$BH80,Elasticities!E$5:E$52),SUMIF(Elasticities!$B$5:$B$52,Demands_tra!$BI80,Elasticities!E$5:E$52))</f>
        <v>0.985365853658529</v>
      </c>
      <c r="BM80" s="6">
        <f ca="1">IF($BI80="",SUMIF(Elasticities!$B$5:$B$52,Demands_tra!$BH80,Elasticities!F$5:F$52),SUMIF(Elasticities!$B$5:$B$52,Demands_tra!$BI80,Elasticities!F$5:F$52))</f>
        <v>0.973170731707309</v>
      </c>
      <c r="BN80" s="6">
        <f ca="1">IF($BI80="",SUMIF(Elasticities!$B$5:$B$52,Demands_tra!$BH80,Elasticities!G$5:G$52),SUMIF(Elasticities!$B$5:$B$52,Demands_tra!$BI80,Elasticities!G$5:G$52))</f>
        <v>0.96097560975609</v>
      </c>
      <c r="BO80" s="6">
        <f ca="1">IF($BI80="",SUMIF(Elasticities!$B$5:$B$52,Demands_tra!$BH80,Elasticities!H$5:H$52),SUMIF(Elasticities!$B$5:$B$52,Demands_tra!$BI80,Elasticities!H$5:H$52))</f>
        <v>0.948780487804871</v>
      </c>
      <c r="BP80" s="6">
        <f ca="1">IF($BI80="",SUMIF(Elasticities!$B$5:$B$52,Demands_tra!$BH80,Elasticities!I$5:I$52),SUMIF(Elasticities!$B$5:$B$52,Demands_tra!$BI80,Elasticities!I$5:I$52))</f>
        <v>0.936585365853651</v>
      </c>
      <c r="BQ80" s="6">
        <f ca="1">IF($BI80="",SUMIF(Elasticities!$B$5:$B$52,Demands_tra!$BH80,Elasticities!J$5:J$52),SUMIF(Elasticities!$B$5:$B$52,Demands_tra!$BI80,Elasticities!J$5:J$52))</f>
        <v>0.924390243902432</v>
      </c>
      <c r="BR80" s="6">
        <f ca="1">IF($BI80="",SUMIF(Elasticities!$B$5:$B$52,Demands_tra!$BH80,Elasticities!K$5:K$52),SUMIF(Elasticities!$B$5:$B$52,Demands_tra!$BI80,Elasticities!K$5:K$52))</f>
        <v>0.912195121951213</v>
      </c>
      <c r="BS80" s="6">
        <f ca="1">IF($BI80="",SUMIF(Elasticities!$B$5:$B$52,Demands_tra!$BH80,Elasticities!L$5:L$52),SUMIF(Elasticities!$B$5:$B$52,Demands_tra!$BI80,Elasticities!L$5:L$52))</f>
        <v>0.899999999999992</v>
      </c>
      <c r="BT80" s="6">
        <f ca="1">IF($BI80="",SUMIF(Elasticities!$B$5:$B$52,Demands_tra!$BH80,Elasticities!M$5:M$52),SUMIF(Elasticities!$B$5:$B$52,Demands_tra!$BI80,Elasticities!M$5:M$52))</f>
        <v>0.887499999999992</v>
      </c>
      <c r="BU80" s="6">
        <f ca="1">IF($BI80="",SUMIF(Elasticities!$B$5:$B$52,Demands_tra!$BH80,Elasticities!N$5:N$52),SUMIF(Elasticities!$B$5:$B$52,Demands_tra!$BI80,Elasticities!N$5:N$52))</f>
        <v>0.874999999999992</v>
      </c>
      <c r="BV80" s="6">
        <f ca="1">IF($BI80="",SUMIF(Elasticities!$B$5:$B$52,Demands_tra!$BH80,Elasticities!O$5:O$52),SUMIF(Elasticities!$B$5:$B$52,Demands_tra!$BI80,Elasticities!O$5:O$52))</f>
        <v>0.862499999999992</v>
      </c>
      <c r="BW80" s="6">
        <f ca="1">IF($BI80="",SUMIF(Elasticities!$B$5:$B$52,Demands_tra!$BH80,Elasticities!P$5:P$52),SUMIF(Elasticities!$B$5:$B$52,Demands_tra!$BI80,Elasticities!P$5:P$52))</f>
        <v>0.849999999999993</v>
      </c>
      <c r="BX80" s="6">
        <f ca="1">IF($BI80="",SUMIF(Elasticities!$B$5:$B$52,Demands_tra!$BH80,Elasticities!Q$5:Q$52),SUMIF(Elasticities!$B$5:$B$52,Demands_tra!$BI80,Elasticities!Q$5:Q$52))</f>
        <v>0.837499999999992</v>
      </c>
      <c r="BY80" s="6">
        <f ca="1">IF($BI80="",SUMIF(Elasticities!$B$5:$B$52,Demands_tra!$BH80,Elasticities!R$5:R$52),SUMIF(Elasticities!$B$5:$B$52,Demands_tra!$BI80,Elasticities!R$5:R$52))</f>
        <v>0.824999999999992</v>
      </c>
      <c r="BZ80" s="6">
        <f ca="1">IF($BI80="",SUMIF(Elasticities!$B$5:$B$52,Demands_tra!$BH80,Elasticities!S$5:S$52),SUMIF(Elasticities!$B$5:$B$52,Demands_tra!$BI80,Elasticities!S$5:S$52))</f>
        <v>0.812499999999992</v>
      </c>
      <c r="CA80" s="6">
        <f ca="1">IF($BI80="",SUMIF(Elasticities!$B$5:$B$52,Demands_tra!$BH80,Elasticities!T$5:T$52),SUMIF(Elasticities!$B$5:$B$52,Demands_tra!$BI80,Elasticities!T$5:T$52))</f>
        <v>0.799999999999992</v>
      </c>
      <c r="CB80" s="6" t="e">
        <f ca="1">IF($BI80="",SUMIF(Elasticities!$B$5:$B$52,Demands_tra!$BH80,Elasticities!U$5:U$52),SUMIF(Elasticities!$B$5:$B$52,Demands_tra!$BI80,Elasticities!U$5:U$52))</f>
        <v>#VALUE!</v>
      </c>
      <c r="CC80" s="6" t="e">
        <f ca="1">IF($BI80="",SUMIF(Elasticities!$B$5:$B$52,Demands_tra!$BH80,Elasticities!V$5:V$52),SUMIF(Elasticities!$B$5:$B$52,Demands_tra!$BI80,Elasticities!V$5:V$52))</f>
        <v>#VALUE!</v>
      </c>
      <c r="CD80" s="6" t="e">
        <f ca="1">IF($BI80="",SUMIF(Elasticities!$B$5:$B$52,Demands_tra!$BH80,Elasticities!W$5:W$52),SUMIF(Elasticities!$B$5:$B$52,Demands_tra!$BI80,Elasticities!W$5:W$52))</f>
        <v>#VALUE!</v>
      </c>
      <c r="CE80" s="6" t="e">
        <f ca="1">IF($BI80="",SUMIF(Elasticities!$B$5:$B$52,Demands_tra!$BH80,Elasticities!X$5:X$52),SUMIF(Elasticities!$B$5:$B$52,Demands_tra!$BI80,Elasticities!X$5:X$52))</f>
        <v>#VALUE!</v>
      </c>
      <c r="CF80" s="6" t="e">
        <f ca="1">IF($BI80="",SUMIF(Elasticities!$B$5:$B$52,Demands_tra!$BH80,Elasticities!Y$5:Y$52),SUMIF(Elasticities!$B$5:$B$52,Demands_tra!$BI80,Elasticities!Y$5:Y$52))</f>
        <v>#VALUE!</v>
      </c>
      <c r="CG80" s="6" t="e">
        <f ca="1">IF($BI80="",SUMIF(Elasticities!$B$5:$B$52,Demands_tra!$BH80,Elasticities!Z$5:Z$52),SUMIF(Elasticities!$B$5:$B$52,Demands_tra!$BI80,Elasticities!Z$5:Z$52))</f>
        <v>#VALUE!</v>
      </c>
      <c r="CH80" s="6" t="e">
        <f ca="1">IF($BI80="",SUMIF(Elasticities!$B$5:$B$52,Demands_tra!$BH80,Elasticities!AA$5:AA$52),SUMIF(Elasticities!$B$5:$B$52,Demands_tra!$BI80,Elasticities!AA$5:AA$52))</f>
        <v>#VALUE!</v>
      </c>
      <c r="CI80" s="6" t="e">
        <f ca="1">IF($BI80="",SUMIF(Elasticities!$B$5:$B$52,Demands_tra!$BH80,Elasticities!AB$5:AB$52),SUMIF(Elasticities!$B$5:$B$52,Demands_tra!$BI80,Elasticities!AB$5:AB$52))</f>
        <v>#VALUE!</v>
      </c>
    </row>
    <row r="81" spans="1:87">
      <c r="A81" t="str">
        <f>IF(BYDem_tra!B80="","\I:",BYDem_tra!B80)</f>
        <v>Brazil</v>
      </c>
      <c r="B81" t="str">
        <f>BYDem_tra!E80</f>
        <v>Trd_2w</v>
      </c>
      <c r="C81" t="str">
        <f t="shared" si="43"/>
        <v>Trd_2w</v>
      </c>
      <c r="D81" s="3">
        <f>SUMIFS(BYDem_tra!$M$2:$M$2000,BYDem_tra!$B$2:$B$2000,Demands_tra!$A81,BYDem_tra!$E$2:$E$2000,Demands_tra!$B81)</f>
        <v>12.005</v>
      </c>
      <c r="E81" s="3">
        <f ca="1" t="shared" si="45"/>
        <v>12.0615714316121</v>
      </c>
      <c r="F81" s="3">
        <f ca="1" t="shared" si="46"/>
        <v>12.3409674742218</v>
      </c>
      <c r="G81" s="3">
        <f ca="1" t="shared" si="47"/>
        <v>12.5981382597296</v>
      </c>
      <c r="H81" s="3">
        <f ca="1" t="shared" si="48"/>
        <v>12.7824022644322</v>
      </c>
      <c r="I81" s="3">
        <f ca="1" t="shared" si="49"/>
        <v>12.8921128755019</v>
      </c>
      <c r="J81" s="3">
        <f ca="1" t="shared" si="50"/>
        <v>12.9312811464046</v>
      </c>
      <c r="K81" s="3">
        <f ca="1" t="shared" si="51"/>
        <v>12.901506640562</v>
      </c>
      <c r="L81" s="3">
        <f ca="1" t="shared" si="52"/>
        <v>12.8157886888742</v>
      </c>
      <c r="M81" s="3">
        <f ca="1" t="shared" si="53"/>
        <v>12.6818283601122</v>
      </c>
      <c r="N81" s="3">
        <f ca="1" t="shared" si="54"/>
        <v>12.5035471857187</v>
      </c>
      <c r="O81" s="3">
        <f ca="1" t="shared" si="55"/>
        <v>12.288481009395</v>
      </c>
      <c r="P81" s="3">
        <f ca="1" t="shared" si="56"/>
        <v>12.0431564060854</v>
      </c>
      <c r="Q81" s="3">
        <f ca="1" t="shared" si="57"/>
        <v>11.7732069741516</v>
      </c>
      <c r="R81" s="3">
        <f ca="1" t="shared" si="58"/>
        <v>11.4941527544462</v>
      </c>
      <c r="S81" s="3">
        <f ca="1" t="shared" si="59"/>
        <v>11.2142598633917</v>
      </c>
      <c r="T81" s="3">
        <f ca="1" t="shared" si="60"/>
        <v>10.9409800577595</v>
      </c>
      <c r="U81" s="3">
        <f ca="1" t="shared" si="44"/>
        <v>10.6790602586616</v>
      </c>
      <c r="V81" s="3" t="e">
        <f ca="1" t="shared" ref="V81:AC81" si="75">(1+(AY81-AX81)/AX81*CB81)*U81</f>
        <v>#VALUE!</v>
      </c>
      <c r="W81" s="3" t="e">
        <f ca="1" t="shared" si="75"/>
        <v>#DIV/0!</v>
      </c>
      <c r="X81" s="3" t="e">
        <f ca="1" t="shared" si="75"/>
        <v>#DIV/0!</v>
      </c>
      <c r="Y81" s="3" t="e">
        <f ca="1" t="shared" si="75"/>
        <v>#DIV/0!</v>
      </c>
      <c r="Z81" s="3" t="e">
        <f ca="1" t="shared" si="75"/>
        <v>#DIV/0!</v>
      </c>
      <c r="AA81" s="3" t="e">
        <f ca="1" t="shared" si="75"/>
        <v>#DIV/0!</v>
      </c>
      <c r="AB81" s="3" t="e">
        <f ca="1" t="shared" si="75"/>
        <v>#DIV/0!</v>
      </c>
      <c r="AC81" s="3" t="e">
        <f ca="1" t="shared" si="75"/>
        <v>#DIV/0!</v>
      </c>
      <c r="AE81" s="34" t="str">
        <f ca="1">VLOOKUP($C81,'Default drvr and elast'!$A$4:$C$49,MATCH(VLOOKUP(A81,Classification!$B$4:$D$99,2,FALSE),'Default drvr and elast'!$A$3:$C$3,0),FALSE)</f>
        <v>POP</v>
      </c>
      <c r="AF81" s="4"/>
      <c r="AG81" s="6">
        <f ca="1">IF($AF81="",SUMIFS('Growth rates'!D$4:D$922,'Growth rates'!$B$4:$B$922,Demands_tra!$A81,'Growth rates'!$C$4:$C$922,$AE81),SUMIFS('Growth rates'!D$4:D$922,'Growth rates'!$B$4:$B$922,Demands_tra!$A81,'Growth rates'!$C$4:$C$922,$AF81))</f>
        <v>1</v>
      </c>
      <c r="AH81" s="6">
        <f ca="1">IF($AF81="",SUMIFS('Growth rates'!E$4:E$922,'Growth rates'!$B$4:$B$922,Demands_tra!$A81,'Growth rates'!$C$4:$C$922,$AE81),SUMIFS('Growth rates'!E$4:E$922,'Growth rates'!$B$4:$B$922,Demands_tra!$A81,'Growth rates'!$C$4:$C$922,$AF81))</f>
        <v>1.00472384407087</v>
      </c>
      <c r="AI81" s="6">
        <f ca="1">IF($AF81="",SUMIFS('Growth rates'!F$4:F$922,'Growth rates'!$B$4:$B$922,Demands_tra!$A81,'Growth rates'!$C$4:$C$922,$AE81),SUMIFS('Growth rates'!F$4:F$922,'Growth rates'!$B$4:$B$922,Demands_tra!$A81,'Growth rates'!$C$4:$C$922,$AF81))</f>
        <v>1.02834306442523</v>
      </c>
      <c r="AJ81" s="6">
        <f ca="1">IF($AF81="",SUMIFS('Growth rates'!G$4:G$922,'Growth rates'!$B$4:$B$922,Demands_tra!$A81,'Growth rates'!$C$4:$C$922,$AE81),SUMIFS('Growth rates'!G$4:G$922,'Growth rates'!$B$4:$B$922,Demands_tra!$A81,'Growth rates'!$C$4:$C$922,$AF81))</f>
        <v>1.05036327197554</v>
      </c>
      <c r="AK81" s="6">
        <f ca="1">IF($AF81="",SUMIFS('Growth rates'!H$4:H$922,'Growth rates'!$B$4:$B$922,Demands_tra!$A81,'Growth rates'!$C$4:$C$922,$AE81),SUMIFS('Growth rates'!H$4:H$922,'Growth rates'!$B$4:$B$922,Demands_tra!$A81,'Growth rates'!$C$4:$C$922,$AF81))</f>
        <v>1.06635006298857</v>
      </c>
      <c r="AL81" s="6">
        <f ca="1">IF($AF81="",SUMIFS('Growth rates'!I$4:I$922,'Growth rates'!$B$4:$B$922,Demands_tra!$A81,'Growth rates'!$C$4:$C$922,$AE81),SUMIFS('Growth rates'!I$4:I$922,'Growth rates'!$B$4:$B$922,Demands_tra!$A81,'Growth rates'!$C$4:$C$922,$AF81))</f>
        <v>1.07599657273857</v>
      </c>
      <c r="AM81" s="6">
        <f ca="1">IF($AF81="",SUMIFS('Growth rates'!J$4:J$922,'Growth rates'!$B$4:$B$922,Demands_tra!$A81,'Growth rates'!$C$4:$C$922,$AE81),SUMIFS('Growth rates'!J$4:J$922,'Growth rates'!$B$4:$B$922,Demands_tra!$A81,'Growth rates'!$C$4:$C$922,$AF81))</f>
        <v>1.07948696165566</v>
      </c>
      <c r="AN81" s="6">
        <f ca="1">IF($AF81="",SUMIFS('Growth rates'!K$4:K$922,'Growth rates'!$B$4:$B$922,Demands_tra!$A81,'Growth rates'!$C$4:$C$922,$AE81),SUMIFS('Growth rates'!K$4:K$922,'Growth rates'!$B$4:$B$922,Demands_tra!$A81,'Growth rates'!$C$4:$C$922,$AF81))</f>
        <v>1.07679812106107</v>
      </c>
      <c r="AO81" s="6">
        <f ca="1">IF($AF81="",SUMIFS('Growth rates'!L$4:L$922,'Growth rates'!$B$4:$B$922,Demands_tra!$A81,'Growth rates'!$C$4:$C$922,$AE81),SUMIFS('Growth rates'!L$4:L$922,'Growth rates'!$B$4:$B$922,Demands_tra!$A81,'Growth rates'!$C$4:$C$922,$AF81))</f>
        <v>1.0689551990234</v>
      </c>
      <c r="AP81" s="6">
        <f ca="1">IF($AF81="",SUMIFS('Growth rates'!M$4:M$922,'Growth rates'!$B$4:$B$922,Demands_tra!$A81,'Growth rates'!$C$4:$C$922,$AE81),SUMIFS('Growth rates'!M$4:M$922,'Growth rates'!$B$4:$B$922,Demands_tra!$A81,'Growth rates'!$C$4:$C$922,$AF81))</f>
        <v>1.05654016651334</v>
      </c>
      <c r="AQ81" s="6">
        <f ca="1">IF($AF81="",SUMIFS('Growth rates'!N$4:N$922,'Growth rates'!$B$4:$B$922,Demands_tra!$A81,'Growth rates'!$C$4:$C$922,$AE81),SUMIFS('Growth rates'!N$4:N$922,'Growth rates'!$B$4:$B$922,Demands_tra!$A81,'Growth rates'!$C$4:$C$922,$AF81))</f>
        <v>1.03980456733692</v>
      </c>
      <c r="AR81" s="6">
        <f ca="1">IF($AF81="",SUMIFS('Growth rates'!O$4:O$922,'Growth rates'!$B$4:$B$922,Demands_tra!$A81,'Growth rates'!$C$4:$C$922,$AE81),SUMIFS('Growth rates'!O$4:O$922,'Growth rates'!$B$4:$B$922,Demands_tra!$A81,'Growth rates'!$C$4:$C$922,$AF81))</f>
        <v>1.01936448955287</v>
      </c>
      <c r="AS81" s="6">
        <f ca="1">IF($AF81="",SUMIFS('Growth rates'!P$4:P$922,'Growth rates'!$B$4:$B$922,Demands_tra!$A81,'Growth rates'!$C$4:$C$922,$AE81),SUMIFS('Growth rates'!P$4:P$922,'Growth rates'!$B$4:$B$922,Demands_tra!$A81,'Growth rates'!$C$4:$C$922,$AF81))</f>
        <v>0.995769852597646</v>
      </c>
      <c r="AT81" s="6">
        <f ca="1">IF($AF81="",SUMIFS('Growth rates'!Q$4:Q$922,'Growth rates'!$B$4:$B$922,Demands_tra!$A81,'Growth rates'!$C$4:$C$922,$AE81),SUMIFS('Growth rates'!Q$4:Q$922,'Growth rates'!$B$4:$B$922,Demands_tra!$A81,'Growth rates'!$C$4:$C$922,$AF81))</f>
        <v>0.96951061340022</v>
      </c>
      <c r="AU81" s="6">
        <f ca="1">IF($AF81="",SUMIFS('Growth rates'!R$4:R$922,'Growth rates'!$B$4:$B$922,Demands_tra!$A81,'Growth rates'!$C$4:$C$922,$AE81),SUMIFS('Growth rates'!R$4:R$922,'Growth rates'!$B$4:$B$922,Demands_tra!$A81,'Growth rates'!$C$4:$C$922,$AF81))</f>
        <v>0.94207203750446</v>
      </c>
      <c r="AV81" s="6">
        <f ca="1">IF($AF81="",SUMIFS('Growth rates'!S$4:S$922,'Growth rates'!$B$4:$B$922,Demands_tra!$A81,'Growth rates'!$C$4:$C$922,$AE81),SUMIFS('Growth rates'!S$4:S$922,'Growth rates'!$B$4:$B$922,Demands_tra!$A81,'Growth rates'!$C$4:$C$922,$AF81))</f>
        <v>0.914265618141886</v>
      </c>
      <c r="AW81" s="6">
        <f ca="1">IF($AF81="",SUMIFS('Growth rates'!T$4:T$922,'Growth rates'!$B$4:$B$922,Demands_tra!$A81,'Growth rates'!$C$4:$C$922,$AE81),SUMIFS('Growth rates'!T$4:T$922,'Growth rates'!$B$4:$B$922,Demands_tra!$A81,'Growth rates'!$C$4:$C$922,$AF81))</f>
        <v>0.886844450563568</v>
      </c>
      <c r="AX81" s="6">
        <f ca="1">IF($AF81="",SUMIFS('Growth rates'!U$4:U$922,'Growth rates'!$B$4:$B$922,Demands_tra!$A81,'Growth rates'!$C$4:$C$922,$AE81),SUMIFS('Growth rates'!U$4:U$922,'Growth rates'!$B$4:$B$922,Demands_tra!$A81,'Growth rates'!$C$4:$C$922,$AF81))</f>
        <v>0.860306366326999</v>
      </c>
      <c r="AY81" s="6">
        <f ca="1">IF($AF81="",SUMIFS('Growth rates'!V$4:V$922,'Growth rates'!$B$4:$B$922,Demands_tra!$A81,'Growth rates'!$C$4:$C$922,$AE81),SUMIFS('Growth rates'!V$4:V$922,'Growth rates'!$B$4:$B$922,Demands_tra!$A81,'Growth rates'!$C$4:$C$922,$AF81))</f>
        <v>0</v>
      </c>
      <c r="AZ81" s="6">
        <f ca="1">IF($AF81="",SUMIFS('Growth rates'!W$4:W$922,'Growth rates'!$B$4:$B$922,Demands_tra!$A81,'Growth rates'!$C$4:$C$922,$AE81),SUMIFS('Growth rates'!W$4:W$922,'Growth rates'!$B$4:$B$922,Demands_tra!$A81,'Growth rates'!$C$4:$C$922,$AF81))</f>
        <v>0</v>
      </c>
      <c r="BA81" s="6">
        <f ca="1">IF($AF81="",SUMIFS('Growth rates'!X$4:X$922,'Growth rates'!$B$4:$B$922,Demands_tra!$A81,'Growth rates'!$C$4:$C$922,$AE81),SUMIFS('Growth rates'!X$4:X$922,'Growth rates'!$B$4:$B$922,Demands_tra!$A81,'Growth rates'!$C$4:$C$922,$AF81))</f>
        <v>0</v>
      </c>
      <c r="BB81" s="6">
        <f ca="1">IF($AF81="",SUMIFS('Growth rates'!Y$4:Y$922,'Growth rates'!$B$4:$B$922,Demands_tra!$A81,'Growth rates'!$C$4:$C$922,$AE81),SUMIFS('Growth rates'!Y$4:Y$922,'Growth rates'!$B$4:$B$922,Demands_tra!$A81,'Growth rates'!$C$4:$C$922,$AF81))</f>
        <v>0</v>
      </c>
      <c r="BC81" s="6">
        <f ca="1">IF($AF81="",SUMIFS('Growth rates'!Z$4:Z$922,'Growth rates'!$B$4:$B$922,Demands_tra!$A81,'Growth rates'!$C$4:$C$922,$AE81),SUMIFS('Growth rates'!Z$4:Z$922,'Growth rates'!$B$4:$B$922,Demands_tra!$A81,'Growth rates'!$C$4:$C$922,$AF81))</f>
        <v>0</v>
      </c>
      <c r="BD81" s="6">
        <f ca="1">IF($AF81="",SUMIFS('Growth rates'!AA$4:AA$922,'Growth rates'!$B$4:$B$922,Demands_tra!$A81,'Growth rates'!$C$4:$C$922,$AE81),SUMIFS('Growth rates'!AA$4:AA$922,'Growth rates'!$B$4:$B$922,Demands_tra!$A81,'Growth rates'!$C$4:$C$922,$AF81))</f>
        <v>0</v>
      </c>
      <c r="BE81" s="6">
        <f ca="1">IF($AF81="",SUMIFS('Growth rates'!AB$4:AB$922,'Growth rates'!$B$4:$B$922,Demands_tra!$A81,'Growth rates'!$C$4:$C$922,$AE81),SUMIFS('Growth rates'!AB$4:AB$922,'Growth rates'!$B$4:$B$922,Demands_tra!$A81,'Growth rates'!$C$4:$C$922,$AF81))</f>
        <v>0</v>
      </c>
      <c r="BF81" s="6">
        <f ca="1">IF($AF81="",SUMIFS('Growth rates'!AC$4:AC$922,'Growth rates'!$B$4:$B$922,Demands_tra!$A81,'Growth rates'!$C$4:$C$922,$AE81),SUMIFS('Growth rates'!AC$4:AC$922,'Growth rates'!$B$4:$B$922,Demands_tra!$A81,'Growth rates'!$C$4:$C$922,$AF81))</f>
        <v>0</v>
      </c>
      <c r="BH81" t="str">
        <f ca="1">VLOOKUP($C81,'Default drvr and elast'!$A$4:$F$49,MATCH(VLOOKUP(A81,Classification!$B$4:$D$42,3,FALSE),'Default drvr and elast'!$D$3:$F$3,0)+3,FALSE)</f>
        <v>High2</v>
      </c>
      <c r="BJ81" s="6">
        <f ca="1">IF($BI81="",SUMIF(Elasticities!$B$5:$B$52,Demands_tra!$BH81,Elasticities!C$5:C$52),SUMIF(Elasticities!$B$5:$B$52,Demands_tra!$BI81,Elasticities!C$5:C$52))</f>
        <v>0.999999999999992</v>
      </c>
      <c r="BK81" s="6">
        <f ca="1">IF($BI81="",SUMIF(Elasticities!$B$5:$B$52,Demands_tra!$BH81,Elasticities!D$5:D$52),SUMIF(Elasticities!$B$5:$B$52,Demands_tra!$BI81,Elasticities!D$5:D$52))</f>
        <v>0.997560975609749</v>
      </c>
      <c r="BL81" s="6">
        <f ca="1">IF($BI81="",SUMIF(Elasticities!$B$5:$B$52,Demands_tra!$BH81,Elasticities!E$5:E$52),SUMIF(Elasticities!$B$5:$B$52,Demands_tra!$BI81,Elasticities!E$5:E$52))</f>
        <v>0.985365853658529</v>
      </c>
      <c r="BM81" s="6">
        <f ca="1">IF($BI81="",SUMIF(Elasticities!$B$5:$B$52,Demands_tra!$BH81,Elasticities!F$5:F$52),SUMIF(Elasticities!$B$5:$B$52,Demands_tra!$BI81,Elasticities!F$5:F$52))</f>
        <v>0.973170731707309</v>
      </c>
      <c r="BN81" s="6">
        <f ca="1">IF($BI81="",SUMIF(Elasticities!$B$5:$B$52,Demands_tra!$BH81,Elasticities!G$5:G$52),SUMIF(Elasticities!$B$5:$B$52,Demands_tra!$BI81,Elasticities!G$5:G$52))</f>
        <v>0.96097560975609</v>
      </c>
      <c r="BO81" s="6">
        <f ca="1">IF($BI81="",SUMIF(Elasticities!$B$5:$B$52,Demands_tra!$BH81,Elasticities!H$5:H$52),SUMIF(Elasticities!$B$5:$B$52,Demands_tra!$BI81,Elasticities!H$5:H$52))</f>
        <v>0.948780487804871</v>
      </c>
      <c r="BP81" s="6">
        <f ca="1">IF($BI81="",SUMIF(Elasticities!$B$5:$B$52,Demands_tra!$BH81,Elasticities!I$5:I$52),SUMIF(Elasticities!$B$5:$B$52,Demands_tra!$BI81,Elasticities!I$5:I$52))</f>
        <v>0.936585365853651</v>
      </c>
      <c r="BQ81" s="6">
        <f ca="1">IF($BI81="",SUMIF(Elasticities!$B$5:$B$52,Demands_tra!$BH81,Elasticities!J$5:J$52),SUMIF(Elasticities!$B$5:$B$52,Demands_tra!$BI81,Elasticities!J$5:J$52))</f>
        <v>0.924390243902432</v>
      </c>
      <c r="BR81" s="6">
        <f ca="1">IF($BI81="",SUMIF(Elasticities!$B$5:$B$52,Demands_tra!$BH81,Elasticities!K$5:K$52),SUMIF(Elasticities!$B$5:$B$52,Demands_tra!$BI81,Elasticities!K$5:K$52))</f>
        <v>0.912195121951213</v>
      </c>
      <c r="BS81" s="6">
        <f ca="1">IF($BI81="",SUMIF(Elasticities!$B$5:$B$52,Demands_tra!$BH81,Elasticities!L$5:L$52),SUMIF(Elasticities!$B$5:$B$52,Demands_tra!$BI81,Elasticities!L$5:L$52))</f>
        <v>0.899999999999992</v>
      </c>
      <c r="BT81" s="6">
        <f ca="1">IF($BI81="",SUMIF(Elasticities!$B$5:$B$52,Demands_tra!$BH81,Elasticities!M$5:M$52),SUMIF(Elasticities!$B$5:$B$52,Demands_tra!$BI81,Elasticities!M$5:M$52))</f>
        <v>0.887499999999992</v>
      </c>
      <c r="BU81" s="6">
        <f ca="1">IF($BI81="",SUMIF(Elasticities!$B$5:$B$52,Demands_tra!$BH81,Elasticities!N$5:N$52),SUMIF(Elasticities!$B$5:$B$52,Demands_tra!$BI81,Elasticities!N$5:N$52))</f>
        <v>0.874999999999992</v>
      </c>
      <c r="BV81" s="6">
        <f ca="1">IF($BI81="",SUMIF(Elasticities!$B$5:$B$52,Demands_tra!$BH81,Elasticities!O$5:O$52),SUMIF(Elasticities!$B$5:$B$52,Demands_tra!$BI81,Elasticities!O$5:O$52))</f>
        <v>0.862499999999992</v>
      </c>
      <c r="BW81" s="6">
        <f ca="1">IF($BI81="",SUMIF(Elasticities!$B$5:$B$52,Demands_tra!$BH81,Elasticities!P$5:P$52),SUMIF(Elasticities!$B$5:$B$52,Demands_tra!$BI81,Elasticities!P$5:P$52))</f>
        <v>0.849999999999993</v>
      </c>
      <c r="BX81" s="6">
        <f ca="1">IF($BI81="",SUMIF(Elasticities!$B$5:$B$52,Demands_tra!$BH81,Elasticities!Q$5:Q$52),SUMIF(Elasticities!$B$5:$B$52,Demands_tra!$BI81,Elasticities!Q$5:Q$52))</f>
        <v>0.837499999999992</v>
      </c>
      <c r="BY81" s="6">
        <f ca="1">IF($BI81="",SUMIF(Elasticities!$B$5:$B$52,Demands_tra!$BH81,Elasticities!R$5:R$52),SUMIF(Elasticities!$B$5:$B$52,Demands_tra!$BI81,Elasticities!R$5:R$52))</f>
        <v>0.824999999999992</v>
      </c>
      <c r="BZ81" s="6">
        <f ca="1">IF($BI81="",SUMIF(Elasticities!$B$5:$B$52,Demands_tra!$BH81,Elasticities!S$5:S$52),SUMIF(Elasticities!$B$5:$B$52,Demands_tra!$BI81,Elasticities!S$5:S$52))</f>
        <v>0.812499999999992</v>
      </c>
      <c r="CA81" s="6">
        <f ca="1">IF($BI81="",SUMIF(Elasticities!$B$5:$B$52,Demands_tra!$BH81,Elasticities!T$5:T$52),SUMIF(Elasticities!$B$5:$B$52,Demands_tra!$BI81,Elasticities!T$5:T$52))</f>
        <v>0.799999999999992</v>
      </c>
      <c r="CB81" s="6" t="e">
        <f ca="1">IF($BI81="",SUMIF(Elasticities!$B$5:$B$52,Demands_tra!$BH81,Elasticities!U$5:U$52),SUMIF(Elasticities!$B$5:$B$52,Demands_tra!$BI81,Elasticities!U$5:U$52))</f>
        <v>#VALUE!</v>
      </c>
      <c r="CC81" s="6" t="e">
        <f ca="1">IF($BI81="",SUMIF(Elasticities!$B$5:$B$52,Demands_tra!$BH81,Elasticities!V$5:V$52),SUMIF(Elasticities!$B$5:$B$52,Demands_tra!$BI81,Elasticities!V$5:V$52))</f>
        <v>#VALUE!</v>
      </c>
      <c r="CD81" s="6" t="e">
        <f ca="1">IF($BI81="",SUMIF(Elasticities!$B$5:$B$52,Demands_tra!$BH81,Elasticities!W$5:W$52),SUMIF(Elasticities!$B$5:$B$52,Demands_tra!$BI81,Elasticities!W$5:W$52))</f>
        <v>#VALUE!</v>
      </c>
      <c r="CE81" s="6" t="e">
        <f ca="1">IF($BI81="",SUMIF(Elasticities!$B$5:$B$52,Demands_tra!$BH81,Elasticities!X$5:X$52),SUMIF(Elasticities!$B$5:$B$52,Demands_tra!$BI81,Elasticities!X$5:X$52))</f>
        <v>#VALUE!</v>
      </c>
      <c r="CF81" s="6" t="e">
        <f ca="1">IF($BI81="",SUMIF(Elasticities!$B$5:$B$52,Demands_tra!$BH81,Elasticities!Y$5:Y$52),SUMIF(Elasticities!$B$5:$B$52,Demands_tra!$BI81,Elasticities!Y$5:Y$52))</f>
        <v>#VALUE!</v>
      </c>
      <c r="CG81" s="6" t="e">
        <f ca="1">IF($BI81="",SUMIF(Elasticities!$B$5:$B$52,Demands_tra!$BH81,Elasticities!Z$5:Z$52),SUMIF(Elasticities!$B$5:$B$52,Demands_tra!$BI81,Elasticities!Z$5:Z$52))</f>
        <v>#VALUE!</v>
      </c>
      <c r="CH81" s="6" t="e">
        <f ca="1">IF($BI81="",SUMIF(Elasticities!$B$5:$B$52,Demands_tra!$BH81,Elasticities!AA$5:AA$52),SUMIF(Elasticities!$B$5:$B$52,Demands_tra!$BI81,Elasticities!AA$5:AA$52))</f>
        <v>#VALUE!</v>
      </c>
      <c r="CI81" s="6" t="e">
        <f ca="1">IF($BI81="",SUMIF(Elasticities!$B$5:$B$52,Demands_tra!$BH81,Elasticities!AB$5:AB$52),SUMIF(Elasticities!$B$5:$B$52,Demands_tra!$BI81,Elasticities!AB$5:AB$52))</f>
        <v>#VALUE!</v>
      </c>
    </row>
    <row r="82" spans="1:87">
      <c r="A82" t="str">
        <f>IF(BYDem_tra!B81="","\I:",BYDem_tra!B81)</f>
        <v>Brazil</v>
      </c>
      <c r="B82" t="str">
        <f>BYDem_tra!E81</f>
        <v>Trd_3w</v>
      </c>
      <c r="C82" t="str">
        <f t="shared" si="43"/>
        <v>Trd_3w</v>
      </c>
      <c r="D82" s="3">
        <f>SUMIFS(BYDem_tra!$M$2:$M$2000,BYDem_tra!$B$2:$B$2000,Demands_tra!$A82,BYDem_tra!$E$2:$E$2000,Demands_tra!$B82)</f>
        <v>3.225</v>
      </c>
      <c r="E82" s="3">
        <f ca="1" t="shared" si="45"/>
        <v>3.24019724006239</v>
      </c>
      <c r="F82" s="3">
        <f ca="1" t="shared" si="46"/>
        <v>3.31525365300834</v>
      </c>
      <c r="G82" s="3">
        <f ca="1" t="shared" si="47"/>
        <v>3.38433951583741</v>
      </c>
      <c r="H82" s="3">
        <f ca="1" t="shared" si="48"/>
        <v>3.43383984196535</v>
      </c>
      <c r="I82" s="3">
        <f ca="1" t="shared" si="49"/>
        <v>3.46331228850426</v>
      </c>
      <c r="J82" s="3">
        <f ca="1" t="shared" si="50"/>
        <v>3.47383437710578</v>
      </c>
      <c r="K82" s="3">
        <f ca="1" t="shared" si="51"/>
        <v>3.4658358113963</v>
      </c>
      <c r="L82" s="3">
        <f ca="1" t="shared" si="52"/>
        <v>3.44280870650723</v>
      </c>
      <c r="M82" s="3">
        <f ca="1" t="shared" si="53"/>
        <v>3.40682186267071</v>
      </c>
      <c r="N82" s="3">
        <f ca="1" t="shared" si="54"/>
        <v>3.35892875251502</v>
      </c>
      <c r="O82" s="3">
        <f ca="1" t="shared" si="55"/>
        <v>3.30115379052886</v>
      </c>
      <c r="P82" s="3">
        <f ca="1" t="shared" si="56"/>
        <v>3.23525026319245</v>
      </c>
      <c r="Q82" s="3">
        <f ca="1" t="shared" si="57"/>
        <v>3.16273156948264</v>
      </c>
      <c r="R82" s="3">
        <f ca="1" t="shared" si="58"/>
        <v>3.08776698318109</v>
      </c>
      <c r="S82" s="3">
        <f ca="1" t="shared" si="59"/>
        <v>3.01257709782908</v>
      </c>
      <c r="T82" s="3">
        <f ca="1" t="shared" si="60"/>
        <v>2.93916373896497</v>
      </c>
      <c r="U82" s="3">
        <f ca="1" t="shared" si="44"/>
        <v>2.86880211030267</v>
      </c>
      <c r="V82" s="3" t="e">
        <f ca="1" t="shared" ref="V82:AC82" si="76">(1+(AY82-AX82)/AX82*CB82)*U82</f>
        <v>#VALUE!</v>
      </c>
      <c r="W82" s="3" t="e">
        <f ca="1" t="shared" si="76"/>
        <v>#DIV/0!</v>
      </c>
      <c r="X82" s="3" t="e">
        <f ca="1" t="shared" si="76"/>
        <v>#DIV/0!</v>
      </c>
      <c r="Y82" s="3" t="e">
        <f ca="1" t="shared" si="76"/>
        <v>#DIV/0!</v>
      </c>
      <c r="Z82" s="3" t="e">
        <f ca="1" t="shared" si="76"/>
        <v>#DIV/0!</v>
      </c>
      <c r="AA82" s="3" t="e">
        <f ca="1" t="shared" si="76"/>
        <v>#DIV/0!</v>
      </c>
      <c r="AB82" s="3" t="e">
        <f ca="1" t="shared" si="76"/>
        <v>#DIV/0!</v>
      </c>
      <c r="AC82" s="3" t="e">
        <f ca="1" t="shared" si="76"/>
        <v>#DIV/0!</v>
      </c>
      <c r="AE82" s="34" t="str">
        <f ca="1">VLOOKUP($C82,'Default drvr and elast'!$A$4:$C$49,MATCH(VLOOKUP(A82,Classification!$B$4:$D$99,2,FALSE),'Default drvr and elast'!$A$3:$C$3,0),FALSE)</f>
        <v>POP</v>
      </c>
      <c r="AF82" s="4"/>
      <c r="AG82" s="6">
        <f ca="1">IF($AF82="",SUMIFS('Growth rates'!D$4:D$922,'Growth rates'!$B$4:$B$922,Demands_tra!$A82,'Growth rates'!$C$4:$C$922,$AE82),SUMIFS('Growth rates'!D$4:D$922,'Growth rates'!$B$4:$B$922,Demands_tra!$A82,'Growth rates'!$C$4:$C$922,$AF82))</f>
        <v>1</v>
      </c>
      <c r="AH82" s="6">
        <f ca="1">IF($AF82="",SUMIFS('Growth rates'!E$4:E$922,'Growth rates'!$B$4:$B$922,Demands_tra!$A82,'Growth rates'!$C$4:$C$922,$AE82),SUMIFS('Growth rates'!E$4:E$922,'Growth rates'!$B$4:$B$922,Demands_tra!$A82,'Growth rates'!$C$4:$C$922,$AF82))</f>
        <v>1.00472384407087</v>
      </c>
      <c r="AI82" s="6">
        <f ca="1">IF($AF82="",SUMIFS('Growth rates'!F$4:F$922,'Growth rates'!$B$4:$B$922,Demands_tra!$A82,'Growth rates'!$C$4:$C$922,$AE82),SUMIFS('Growth rates'!F$4:F$922,'Growth rates'!$B$4:$B$922,Demands_tra!$A82,'Growth rates'!$C$4:$C$922,$AF82))</f>
        <v>1.02834306442523</v>
      </c>
      <c r="AJ82" s="6">
        <f ca="1">IF($AF82="",SUMIFS('Growth rates'!G$4:G$922,'Growth rates'!$B$4:$B$922,Demands_tra!$A82,'Growth rates'!$C$4:$C$922,$AE82),SUMIFS('Growth rates'!G$4:G$922,'Growth rates'!$B$4:$B$922,Demands_tra!$A82,'Growth rates'!$C$4:$C$922,$AF82))</f>
        <v>1.05036327197554</v>
      </c>
      <c r="AK82" s="6">
        <f ca="1">IF($AF82="",SUMIFS('Growth rates'!H$4:H$922,'Growth rates'!$B$4:$B$922,Demands_tra!$A82,'Growth rates'!$C$4:$C$922,$AE82),SUMIFS('Growth rates'!H$4:H$922,'Growth rates'!$B$4:$B$922,Demands_tra!$A82,'Growth rates'!$C$4:$C$922,$AF82))</f>
        <v>1.06635006298857</v>
      </c>
      <c r="AL82" s="6">
        <f ca="1">IF($AF82="",SUMIFS('Growth rates'!I$4:I$922,'Growth rates'!$B$4:$B$922,Demands_tra!$A82,'Growth rates'!$C$4:$C$922,$AE82),SUMIFS('Growth rates'!I$4:I$922,'Growth rates'!$B$4:$B$922,Demands_tra!$A82,'Growth rates'!$C$4:$C$922,$AF82))</f>
        <v>1.07599657273857</v>
      </c>
      <c r="AM82" s="6">
        <f ca="1">IF($AF82="",SUMIFS('Growth rates'!J$4:J$922,'Growth rates'!$B$4:$B$922,Demands_tra!$A82,'Growth rates'!$C$4:$C$922,$AE82),SUMIFS('Growth rates'!J$4:J$922,'Growth rates'!$B$4:$B$922,Demands_tra!$A82,'Growth rates'!$C$4:$C$922,$AF82))</f>
        <v>1.07948696165566</v>
      </c>
      <c r="AN82" s="6">
        <f ca="1">IF($AF82="",SUMIFS('Growth rates'!K$4:K$922,'Growth rates'!$B$4:$B$922,Demands_tra!$A82,'Growth rates'!$C$4:$C$922,$AE82),SUMIFS('Growth rates'!K$4:K$922,'Growth rates'!$B$4:$B$922,Demands_tra!$A82,'Growth rates'!$C$4:$C$922,$AF82))</f>
        <v>1.07679812106107</v>
      </c>
      <c r="AO82" s="6">
        <f ca="1">IF($AF82="",SUMIFS('Growth rates'!L$4:L$922,'Growth rates'!$B$4:$B$922,Demands_tra!$A82,'Growth rates'!$C$4:$C$922,$AE82),SUMIFS('Growth rates'!L$4:L$922,'Growth rates'!$B$4:$B$922,Demands_tra!$A82,'Growth rates'!$C$4:$C$922,$AF82))</f>
        <v>1.0689551990234</v>
      </c>
      <c r="AP82" s="6">
        <f ca="1">IF($AF82="",SUMIFS('Growth rates'!M$4:M$922,'Growth rates'!$B$4:$B$922,Demands_tra!$A82,'Growth rates'!$C$4:$C$922,$AE82),SUMIFS('Growth rates'!M$4:M$922,'Growth rates'!$B$4:$B$922,Demands_tra!$A82,'Growth rates'!$C$4:$C$922,$AF82))</f>
        <v>1.05654016651334</v>
      </c>
      <c r="AQ82" s="6">
        <f ca="1">IF($AF82="",SUMIFS('Growth rates'!N$4:N$922,'Growth rates'!$B$4:$B$922,Demands_tra!$A82,'Growth rates'!$C$4:$C$922,$AE82),SUMIFS('Growth rates'!N$4:N$922,'Growth rates'!$B$4:$B$922,Demands_tra!$A82,'Growth rates'!$C$4:$C$922,$AF82))</f>
        <v>1.03980456733692</v>
      </c>
      <c r="AR82" s="6">
        <f ca="1">IF($AF82="",SUMIFS('Growth rates'!O$4:O$922,'Growth rates'!$B$4:$B$922,Demands_tra!$A82,'Growth rates'!$C$4:$C$922,$AE82),SUMIFS('Growth rates'!O$4:O$922,'Growth rates'!$B$4:$B$922,Demands_tra!$A82,'Growth rates'!$C$4:$C$922,$AF82))</f>
        <v>1.01936448955287</v>
      </c>
      <c r="AS82" s="6">
        <f ca="1">IF($AF82="",SUMIFS('Growth rates'!P$4:P$922,'Growth rates'!$B$4:$B$922,Demands_tra!$A82,'Growth rates'!$C$4:$C$922,$AE82),SUMIFS('Growth rates'!P$4:P$922,'Growth rates'!$B$4:$B$922,Demands_tra!$A82,'Growth rates'!$C$4:$C$922,$AF82))</f>
        <v>0.995769852597646</v>
      </c>
      <c r="AT82" s="6">
        <f ca="1">IF($AF82="",SUMIFS('Growth rates'!Q$4:Q$922,'Growth rates'!$B$4:$B$922,Demands_tra!$A82,'Growth rates'!$C$4:$C$922,$AE82),SUMIFS('Growth rates'!Q$4:Q$922,'Growth rates'!$B$4:$B$922,Demands_tra!$A82,'Growth rates'!$C$4:$C$922,$AF82))</f>
        <v>0.96951061340022</v>
      </c>
      <c r="AU82" s="6">
        <f ca="1">IF($AF82="",SUMIFS('Growth rates'!R$4:R$922,'Growth rates'!$B$4:$B$922,Demands_tra!$A82,'Growth rates'!$C$4:$C$922,$AE82),SUMIFS('Growth rates'!R$4:R$922,'Growth rates'!$B$4:$B$922,Demands_tra!$A82,'Growth rates'!$C$4:$C$922,$AF82))</f>
        <v>0.94207203750446</v>
      </c>
      <c r="AV82" s="6">
        <f ca="1">IF($AF82="",SUMIFS('Growth rates'!S$4:S$922,'Growth rates'!$B$4:$B$922,Demands_tra!$A82,'Growth rates'!$C$4:$C$922,$AE82),SUMIFS('Growth rates'!S$4:S$922,'Growth rates'!$B$4:$B$922,Demands_tra!$A82,'Growth rates'!$C$4:$C$922,$AF82))</f>
        <v>0.914265618141886</v>
      </c>
      <c r="AW82" s="6">
        <f ca="1">IF($AF82="",SUMIFS('Growth rates'!T$4:T$922,'Growth rates'!$B$4:$B$922,Demands_tra!$A82,'Growth rates'!$C$4:$C$922,$AE82),SUMIFS('Growth rates'!T$4:T$922,'Growth rates'!$B$4:$B$922,Demands_tra!$A82,'Growth rates'!$C$4:$C$922,$AF82))</f>
        <v>0.886844450563568</v>
      </c>
      <c r="AX82" s="6">
        <f ca="1">IF($AF82="",SUMIFS('Growth rates'!U$4:U$922,'Growth rates'!$B$4:$B$922,Demands_tra!$A82,'Growth rates'!$C$4:$C$922,$AE82),SUMIFS('Growth rates'!U$4:U$922,'Growth rates'!$B$4:$B$922,Demands_tra!$A82,'Growth rates'!$C$4:$C$922,$AF82))</f>
        <v>0.860306366326999</v>
      </c>
      <c r="AY82" s="6">
        <f ca="1">IF($AF82="",SUMIFS('Growth rates'!V$4:V$922,'Growth rates'!$B$4:$B$922,Demands_tra!$A82,'Growth rates'!$C$4:$C$922,$AE82),SUMIFS('Growth rates'!V$4:V$922,'Growth rates'!$B$4:$B$922,Demands_tra!$A82,'Growth rates'!$C$4:$C$922,$AF82))</f>
        <v>0</v>
      </c>
      <c r="AZ82" s="6">
        <f ca="1">IF($AF82="",SUMIFS('Growth rates'!W$4:W$922,'Growth rates'!$B$4:$B$922,Demands_tra!$A82,'Growth rates'!$C$4:$C$922,$AE82),SUMIFS('Growth rates'!W$4:W$922,'Growth rates'!$B$4:$B$922,Demands_tra!$A82,'Growth rates'!$C$4:$C$922,$AF82))</f>
        <v>0</v>
      </c>
      <c r="BA82" s="6">
        <f ca="1">IF($AF82="",SUMIFS('Growth rates'!X$4:X$922,'Growth rates'!$B$4:$B$922,Demands_tra!$A82,'Growth rates'!$C$4:$C$922,$AE82),SUMIFS('Growth rates'!X$4:X$922,'Growth rates'!$B$4:$B$922,Demands_tra!$A82,'Growth rates'!$C$4:$C$922,$AF82))</f>
        <v>0</v>
      </c>
      <c r="BB82" s="6">
        <f ca="1">IF($AF82="",SUMIFS('Growth rates'!Y$4:Y$922,'Growth rates'!$B$4:$B$922,Demands_tra!$A82,'Growth rates'!$C$4:$C$922,$AE82),SUMIFS('Growth rates'!Y$4:Y$922,'Growth rates'!$B$4:$B$922,Demands_tra!$A82,'Growth rates'!$C$4:$C$922,$AF82))</f>
        <v>0</v>
      </c>
      <c r="BC82" s="6">
        <f ca="1">IF($AF82="",SUMIFS('Growth rates'!Z$4:Z$922,'Growth rates'!$B$4:$B$922,Demands_tra!$A82,'Growth rates'!$C$4:$C$922,$AE82),SUMIFS('Growth rates'!Z$4:Z$922,'Growth rates'!$B$4:$B$922,Demands_tra!$A82,'Growth rates'!$C$4:$C$922,$AF82))</f>
        <v>0</v>
      </c>
      <c r="BD82" s="6">
        <f ca="1">IF($AF82="",SUMIFS('Growth rates'!AA$4:AA$922,'Growth rates'!$B$4:$B$922,Demands_tra!$A82,'Growth rates'!$C$4:$C$922,$AE82),SUMIFS('Growth rates'!AA$4:AA$922,'Growth rates'!$B$4:$B$922,Demands_tra!$A82,'Growth rates'!$C$4:$C$922,$AF82))</f>
        <v>0</v>
      </c>
      <c r="BE82" s="6">
        <f ca="1">IF($AF82="",SUMIFS('Growth rates'!AB$4:AB$922,'Growth rates'!$B$4:$B$922,Demands_tra!$A82,'Growth rates'!$C$4:$C$922,$AE82),SUMIFS('Growth rates'!AB$4:AB$922,'Growth rates'!$B$4:$B$922,Demands_tra!$A82,'Growth rates'!$C$4:$C$922,$AF82))</f>
        <v>0</v>
      </c>
      <c r="BF82" s="6">
        <f ca="1">IF($AF82="",SUMIFS('Growth rates'!AC$4:AC$922,'Growth rates'!$B$4:$B$922,Demands_tra!$A82,'Growth rates'!$C$4:$C$922,$AE82),SUMIFS('Growth rates'!AC$4:AC$922,'Growth rates'!$B$4:$B$922,Demands_tra!$A82,'Growth rates'!$C$4:$C$922,$AF82))</f>
        <v>0</v>
      </c>
      <c r="BH82" t="str">
        <f ca="1">VLOOKUP($C82,'Default drvr and elast'!$A$4:$F$49,MATCH(VLOOKUP(A82,Classification!$B$4:$D$42,3,FALSE),'Default drvr and elast'!$D$3:$F$3,0)+3,FALSE)</f>
        <v>High2</v>
      </c>
      <c r="BJ82" s="6">
        <f ca="1">IF($BI82="",SUMIF(Elasticities!$B$5:$B$52,Demands_tra!$BH82,Elasticities!C$5:C$52),SUMIF(Elasticities!$B$5:$B$52,Demands_tra!$BI82,Elasticities!C$5:C$52))</f>
        <v>0.999999999999992</v>
      </c>
      <c r="BK82" s="6">
        <f ca="1">IF($BI82="",SUMIF(Elasticities!$B$5:$B$52,Demands_tra!$BH82,Elasticities!D$5:D$52),SUMIF(Elasticities!$B$5:$B$52,Demands_tra!$BI82,Elasticities!D$5:D$52))</f>
        <v>0.997560975609749</v>
      </c>
      <c r="BL82" s="6">
        <f ca="1">IF($BI82="",SUMIF(Elasticities!$B$5:$B$52,Demands_tra!$BH82,Elasticities!E$5:E$52),SUMIF(Elasticities!$B$5:$B$52,Demands_tra!$BI82,Elasticities!E$5:E$52))</f>
        <v>0.985365853658529</v>
      </c>
      <c r="BM82" s="6">
        <f ca="1">IF($BI82="",SUMIF(Elasticities!$B$5:$B$52,Demands_tra!$BH82,Elasticities!F$5:F$52),SUMIF(Elasticities!$B$5:$B$52,Demands_tra!$BI82,Elasticities!F$5:F$52))</f>
        <v>0.973170731707309</v>
      </c>
      <c r="BN82" s="6">
        <f ca="1">IF($BI82="",SUMIF(Elasticities!$B$5:$B$52,Demands_tra!$BH82,Elasticities!G$5:G$52),SUMIF(Elasticities!$B$5:$B$52,Demands_tra!$BI82,Elasticities!G$5:G$52))</f>
        <v>0.96097560975609</v>
      </c>
      <c r="BO82" s="6">
        <f ca="1">IF($BI82="",SUMIF(Elasticities!$B$5:$B$52,Demands_tra!$BH82,Elasticities!H$5:H$52),SUMIF(Elasticities!$B$5:$B$52,Demands_tra!$BI82,Elasticities!H$5:H$52))</f>
        <v>0.948780487804871</v>
      </c>
      <c r="BP82" s="6">
        <f ca="1">IF($BI82="",SUMIF(Elasticities!$B$5:$B$52,Demands_tra!$BH82,Elasticities!I$5:I$52),SUMIF(Elasticities!$B$5:$B$52,Demands_tra!$BI82,Elasticities!I$5:I$52))</f>
        <v>0.936585365853651</v>
      </c>
      <c r="BQ82" s="6">
        <f ca="1">IF($BI82="",SUMIF(Elasticities!$B$5:$B$52,Demands_tra!$BH82,Elasticities!J$5:J$52),SUMIF(Elasticities!$B$5:$B$52,Demands_tra!$BI82,Elasticities!J$5:J$52))</f>
        <v>0.924390243902432</v>
      </c>
      <c r="BR82" s="6">
        <f ca="1">IF($BI82="",SUMIF(Elasticities!$B$5:$B$52,Demands_tra!$BH82,Elasticities!K$5:K$52),SUMIF(Elasticities!$B$5:$B$52,Demands_tra!$BI82,Elasticities!K$5:K$52))</f>
        <v>0.912195121951213</v>
      </c>
      <c r="BS82" s="6">
        <f ca="1">IF($BI82="",SUMIF(Elasticities!$B$5:$B$52,Demands_tra!$BH82,Elasticities!L$5:L$52),SUMIF(Elasticities!$B$5:$B$52,Demands_tra!$BI82,Elasticities!L$5:L$52))</f>
        <v>0.899999999999992</v>
      </c>
      <c r="BT82" s="6">
        <f ca="1">IF($BI82="",SUMIF(Elasticities!$B$5:$B$52,Demands_tra!$BH82,Elasticities!M$5:M$52),SUMIF(Elasticities!$B$5:$B$52,Demands_tra!$BI82,Elasticities!M$5:M$52))</f>
        <v>0.887499999999992</v>
      </c>
      <c r="BU82" s="6">
        <f ca="1">IF($BI82="",SUMIF(Elasticities!$B$5:$B$52,Demands_tra!$BH82,Elasticities!N$5:N$52),SUMIF(Elasticities!$B$5:$B$52,Demands_tra!$BI82,Elasticities!N$5:N$52))</f>
        <v>0.874999999999992</v>
      </c>
      <c r="BV82" s="6">
        <f ca="1">IF($BI82="",SUMIF(Elasticities!$B$5:$B$52,Demands_tra!$BH82,Elasticities!O$5:O$52),SUMIF(Elasticities!$B$5:$B$52,Demands_tra!$BI82,Elasticities!O$5:O$52))</f>
        <v>0.862499999999992</v>
      </c>
      <c r="BW82" s="6">
        <f ca="1">IF($BI82="",SUMIF(Elasticities!$B$5:$B$52,Demands_tra!$BH82,Elasticities!P$5:P$52),SUMIF(Elasticities!$B$5:$B$52,Demands_tra!$BI82,Elasticities!P$5:P$52))</f>
        <v>0.849999999999993</v>
      </c>
      <c r="BX82" s="6">
        <f ca="1">IF($BI82="",SUMIF(Elasticities!$B$5:$B$52,Demands_tra!$BH82,Elasticities!Q$5:Q$52),SUMIF(Elasticities!$B$5:$B$52,Demands_tra!$BI82,Elasticities!Q$5:Q$52))</f>
        <v>0.837499999999992</v>
      </c>
      <c r="BY82" s="6">
        <f ca="1">IF($BI82="",SUMIF(Elasticities!$B$5:$B$52,Demands_tra!$BH82,Elasticities!R$5:R$52),SUMIF(Elasticities!$B$5:$B$52,Demands_tra!$BI82,Elasticities!R$5:R$52))</f>
        <v>0.824999999999992</v>
      </c>
      <c r="BZ82" s="6">
        <f ca="1">IF($BI82="",SUMIF(Elasticities!$B$5:$B$52,Demands_tra!$BH82,Elasticities!S$5:S$52),SUMIF(Elasticities!$B$5:$B$52,Demands_tra!$BI82,Elasticities!S$5:S$52))</f>
        <v>0.812499999999992</v>
      </c>
      <c r="CA82" s="6">
        <f ca="1">IF($BI82="",SUMIF(Elasticities!$B$5:$B$52,Demands_tra!$BH82,Elasticities!T$5:T$52),SUMIF(Elasticities!$B$5:$B$52,Demands_tra!$BI82,Elasticities!T$5:T$52))</f>
        <v>0.799999999999992</v>
      </c>
      <c r="CB82" s="6" t="e">
        <f ca="1">IF($BI82="",SUMIF(Elasticities!$B$5:$B$52,Demands_tra!$BH82,Elasticities!U$5:U$52),SUMIF(Elasticities!$B$5:$B$52,Demands_tra!$BI82,Elasticities!U$5:U$52))</f>
        <v>#VALUE!</v>
      </c>
      <c r="CC82" s="6" t="e">
        <f ca="1">IF($BI82="",SUMIF(Elasticities!$B$5:$B$52,Demands_tra!$BH82,Elasticities!V$5:V$52),SUMIF(Elasticities!$B$5:$B$52,Demands_tra!$BI82,Elasticities!V$5:V$52))</f>
        <v>#VALUE!</v>
      </c>
      <c r="CD82" s="6" t="e">
        <f ca="1">IF($BI82="",SUMIF(Elasticities!$B$5:$B$52,Demands_tra!$BH82,Elasticities!W$5:W$52),SUMIF(Elasticities!$B$5:$B$52,Demands_tra!$BI82,Elasticities!W$5:W$52))</f>
        <v>#VALUE!</v>
      </c>
      <c r="CE82" s="6" t="e">
        <f ca="1">IF($BI82="",SUMIF(Elasticities!$B$5:$B$52,Demands_tra!$BH82,Elasticities!X$5:X$52),SUMIF(Elasticities!$B$5:$B$52,Demands_tra!$BI82,Elasticities!X$5:X$52))</f>
        <v>#VALUE!</v>
      </c>
      <c r="CF82" s="6" t="e">
        <f ca="1">IF($BI82="",SUMIF(Elasticities!$B$5:$B$52,Demands_tra!$BH82,Elasticities!Y$5:Y$52),SUMIF(Elasticities!$B$5:$B$52,Demands_tra!$BI82,Elasticities!Y$5:Y$52))</f>
        <v>#VALUE!</v>
      </c>
      <c r="CG82" s="6" t="e">
        <f ca="1">IF($BI82="",SUMIF(Elasticities!$B$5:$B$52,Demands_tra!$BH82,Elasticities!Z$5:Z$52),SUMIF(Elasticities!$B$5:$B$52,Demands_tra!$BI82,Elasticities!Z$5:Z$52))</f>
        <v>#VALUE!</v>
      </c>
      <c r="CH82" s="6" t="e">
        <f ca="1">IF($BI82="",SUMIF(Elasticities!$B$5:$B$52,Demands_tra!$BH82,Elasticities!AA$5:AA$52),SUMIF(Elasticities!$B$5:$B$52,Demands_tra!$BI82,Elasticities!AA$5:AA$52))</f>
        <v>#VALUE!</v>
      </c>
      <c r="CI82" s="6" t="e">
        <f ca="1">IF($BI82="",SUMIF(Elasticities!$B$5:$B$52,Demands_tra!$BH82,Elasticities!AB$5:AB$52),SUMIF(Elasticities!$B$5:$B$52,Demands_tra!$BI82,Elasticities!AB$5:AB$52))</f>
        <v>#VALUE!</v>
      </c>
    </row>
    <row r="83" spans="1:87">
      <c r="A83" t="str">
        <f>IF(BYDem_tra!B82="","\I:",BYDem_tra!B82)</f>
        <v>Brazil</v>
      </c>
      <c r="B83" t="str">
        <f>BYDem_tra!E82</f>
        <v>Trd_bus</v>
      </c>
      <c r="C83" t="str">
        <f t="shared" si="43"/>
        <v>Trd_bus</v>
      </c>
      <c r="D83" s="3">
        <f>SUMIFS(BYDem_tra!$M$2:$M$2000,BYDem_tra!$B$2:$B$2000,Demands_tra!$A83,BYDem_tra!$E$2:$E$2000,Demands_tra!$B83)</f>
        <v>16.415</v>
      </c>
      <c r="E83" s="3">
        <f ca="1" t="shared" si="45"/>
        <v>16.492352773837</v>
      </c>
      <c r="F83" s="3">
        <f ca="1" t="shared" si="46"/>
        <v>16.8743840974053</v>
      </c>
      <c r="G83" s="3">
        <f ca="1" t="shared" si="47"/>
        <v>17.226025783712</v>
      </c>
      <c r="H83" s="3">
        <f ca="1" t="shared" si="48"/>
        <v>17.4779786064686</v>
      </c>
      <c r="I83" s="3">
        <f ca="1" t="shared" si="49"/>
        <v>17.6279910746659</v>
      </c>
      <c r="J83" s="3">
        <f ca="1" t="shared" si="50"/>
        <v>17.6815476899818</v>
      </c>
      <c r="K83" s="3">
        <f ca="1" t="shared" si="51"/>
        <v>17.6408356105644</v>
      </c>
      <c r="L83" s="3">
        <f ca="1" t="shared" si="52"/>
        <v>17.5236294317259</v>
      </c>
      <c r="M83" s="3">
        <f ca="1" t="shared" si="53"/>
        <v>17.3404591862758</v>
      </c>
      <c r="N83" s="3">
        <f ca="1" t="shared" si="54"/>
        <v>17.0966869682276</v>
      </c>
      <c r="O83" s="3">
        <f ca="1" t="shared" si="55"/>
        <v>16.8026168903973</v>
      </c>
      <c r="P83" s="3">
        <f ca="1" t="shared" si="56"/>
        <v>16.4671730450555</v>
      </c>
      <c r="Q83" s="3">
        <f ca="1" t="shared" si="57"/>
        <v>16.0980585156767</v>
      </c>
      <c r="R83" s="3">
        <f ca="1" t="shared" si="58"/>
        <v>15.7164945826101</v>
      </c>
      <c r="S83" s="3">
        <f ca="1" t="shared" si="59"/>
        <v>15.3337838948416</v>
      </c>
      <c r="T83" s="3">
        <f ca="1" t="shared" si="60"/>
        <v>14.9601155891814</v>
      </c>
      <c r="U83" s="3">
        <f ca="1" t="shared" si="44"/>
        <v>14.6019803536801</v>
      </c>
      <c r="V83" s="3" t="e">
        <f ca="1" t="shared" ref="V83:AC83" si="77">(1+(AY83-AX83)/AX83*CB83)*U83</f>
        <v>#VALUE!</v>
      </c>
      <c r="W83" s="3" t="e">
        <f ca="1" t="shared" si="77"/>
        <v>#DIV/0!</v>
      </c>
      <c r="X83" s="3" t="e">
        <f ca="1" t="shared" si="77"/>
        <v>#DIV/0!</v>
      </c>
      <c r="Y83" s="3" t="e">
        <f ca="1" t="shared" si="77"/>
        <v>#DIV/0!</v>
      </c>
      <c r="Z83" s="3" t="e">
        <f ca="1" t="shared" si="77"/>
        <v>#DIV/0!</v>
      </c>
      <c r="AA83" s="3" t="e">
        <f ca="1" t="shared" si="77"/>
        <v>#DIV/0!</v>
      </c>
      <c r="AB83" s="3" t="e">
        <f ca="1" t="shared" si="77"/>
        <v>#DIV/0!</v>
      </c>
      <c r="AC83" s="3" t="e">
        <f ca="1" t="shared" si="77"/>
        <v>#DIV/0!</v>
      </c>
      <c r="AE83" s="34" t="str">
        <f ca="1">VLOOKUP($C83,'Default drvr and elast'!$A$4:$C$49,MATCH(VLOOKUP(A83,Classification!$B$4:$D$99,2,FALSE),'Default drvr and elast'!$A$3:$C$3,0),FALSE)</f>
        <v>POP</v>
      </c>
      <c r="AF83" s="4"/>
      <c r="AG83" s="6">
        <f ca="1">IF($AF83="",SUMIFS('Growth rates'!D$4:D$922,'Growth rates'!$B$4:$B$922,Demands_tra!$A83,'Growth rates'!$C$4:$C$922,$AE83),SUMIFS('Growth rates'!D$4:D$922,'Growth rates'!$B$4:$B$922,Demands_tra!$A83,'Growth rates'!$C$4:$C$922,$AF83))</f>
        <v>1</v>
      </c>
      <c r="AH83" s="6">
        <f ca="1">IF($AF83="",SUMIFS('Growth rates'!E$4:E$922,'Growth rates'!$B$4:$B$922,Demands_tra!$A83,'Growth rates'!$C$4:$C$922,$AE83),SUMIFS('Growth rates'!E$4:E$922,'Growth rates'!$B$4:$B$922,Demands_tra!$A83,'Growth rates'!$C$4:$C$922,$AF83))</f>
        <v>1.00472384407087</v>
      </c>
      <c r="AI83" s="6">
        <f ca="1">IF($AF83="",SUMIFS('Growth rates'!F$4:F$922,'Growth rates'!$B$4:$B$922,Demands_tra!$A83,'Growth rates'!$C$4:$C$922,$AE83),SUMIFS('Growth rates'!F$4:F$922,'Growth rates'!$B$4:$B$922,Demands_tra!$A83,'Growth rates'!$C$4:$C$922,$AF83))</f>
        <v>1.02834306442523</v>
      </c>
      <c r="AJ83" s="6">
        <f ca="1">IF($AF83="",SUMIFS('Growth rates'!G$4:G$922,'Growth rates'!$B$4:$B$922,Demands_tra!$A83,'Growth rates'!$C$4:$C$922,$AE83),SUMIFS('Growth rates'!G$4:G$922,'Growth rates'!$B$4:$B$922,Demands_tra!$A83,'Growth rates'!$C$4:$C$922,$AF83))</f>
        <v>1.05036327197554</v>
      </c>
      <c r="AK83" s="6">
        <f ca="1">IF($AF83="",SUMIFS('Growth rates'!H$4:H$922,'Growth rates'!$B$4:$B$922,Demands_tra!$A83,'Growth rates'!$C$4:$C$922,$AE83),SUMIFS('Growth rates'!H$4:H$922,'Growth rates'!$B$4:$B$922,Demands_tra!$A83,'Growth rates'!$C$4:$C$922,$AF83))</f>
        <v>1.06635006298857</v>
      </c>
      <c r="AL83" s="6">
        <f ca="1">IF($AF83="",SUMIFS('Growth rates'!I$4:I$922,'Growth rates'!$B$4:$B$922,Demands_tra!$A83,'Growth rates'!$C$4:$C$922,$AE83),SUMIFS('Growth rates'!I$4:I$922,'Growth rates'!$B$4:$B$922,Demands_tra!$A83,'Growth rates'!$C$4:$C$922,$AF83))</f>
        <v>1.07599657273857</v>
      </c>
      <c r="AM83" s="6">
        <f ca="1">IF($AF83="",SUMIFS('Growth rates'!J$4:J$922,'Growth rates'!$B$4:$B$922,Demands_tra!$A83,'Growth rates'!$C$4:$C$922,$AE83),SUMIFS('Growth rates'!J$4:J$922,'Growth rates'!$B$4:$B$922,Demands_tra!$A83,'Growth rates'!$C$4:$C$922,$AF83))</f>
        <v>1.07948696165566</v>
      </c>
      <c r="AN83" s="6">
        <f ca="1">IF($AF83="",SUMIFS('Growth rates'!K$4:K$922,'Growth rates'!$B$4:$B$922,Demands_tra!$A83,'Growth rates'!$C$4:$C$922,$AE83),SUMIFS('Growth rates'!K$4:K$922,'Growth rates'!$B$4:$B$922,Demands_tra!$A83,'Growth rates'!$C$4:$C$922,$AF83))</f>
        <v>1.07679812106107</v>
      </c>
      <c r="AO83" s="6">
        <f ca="1">IF($AF83="",SUMIFS('Growth rates'!L$4:L$922,'Growth rates'!$B$4:$B$922,Demands_tra!$A83,'Growth rates'!$C$4:$C$922,$AE83),SUMIFS('Growth rates'!L$4:L$922,'Growth rates'!$B$4:$B$922,Demands_tra!$A83,'Growth rates'!$C$4:$C$922,$AF83))</f>
        <v>1.0689551990234</v>
      </c>
      <c r="AP83" s="6">
        <f ca="1">IF($AF83="",SUMIFS('Growth rates'!M$4:M$922,'Growth rates'!$B$4:$B$922,Demands_tra!$A83,'Growth rates'!$C$4:$C$922,$AE83),SUMIFS('Growth rates'!M$4:M$922,'Growth rates'!$B$4:$B$922,Demands_tra!$A83,'Growth rates'!$C$4:$C$922,$AF83))</f>
        <v>1.05654016651334</v>
      </c>
      <c r="AQ83" s="6">
        <f ca="1">IF($AF83="",SUMIFS('Growth rates'!N$4:N$922,'Growth rates'!$B$4:$B$922,Demands_tra!$A83,'Growth rates'!$C$4:$C$922,$AE83),SUMIFS('Growth rates'!N$4:N$922,'Growth rates'!$B$4:$B$922,Demands_tra!$A83,'Growth rates'!$C$4:$C$922,$AF83))</f>
        <v>1.03980456733692</v>
      </c>
      <c r="AR83" s="6">
        <f ca="1">IF($AF83="",SUMIFS('Growth rates'!O$4:O$922,'Growth rates'!$B$4:$B$922,Demands_tra!$A83,'Growth rates'!$C$4:$C$922,$AE83),SUMIFS('Growth rates'!O$4:O$922,'Growth rates'!$B$4:$B$922,Demands_tra!$A83,'Growth rates'!$C$4:$C$922,$AF83))</f>
        <v>1.01936448955287</v>
      </c>
      <c r="AS83" s="6">
        <f ca="1">IF($AF83="",SUMIFS('Growth rates'!P$4:P$922,'Growth rates'!$B$4:$B$922,Demands_tra!$A83,'Growth rates'!$C$4:$C$922,$AE83),SUMIFS('Growth rates'!P$4:P$922,'Growth rates'!$B$4:$B$922,Demands_tra!$A83,'Growth rates'!$C$4:$C$922,$AF83))</f>
        <v>0.995769852597646</v>
      </c>
      <c r="AT83" s="6">
        <f ca="1">IF($AF83="",SUMIFS('Growth rates'!Q$4:Q$922,'Growth rates'!$B$4:$B$922,Demands_tra!$A83,'Growth rates'!$C$4:$C$922,$AE83),SUMIFS('Growth rates'!Q$4:Q$922,'Growth rates'!$B$4:$B$922,Demands_tra!$A83,'Growth rates'!$C$4:$C$922,$AF83))</f>
        <v>0.96951061340022</v>
      </c>
      <c r="AU83" s="6">
        <f ca="1">IF($AF83="",SUMIFS('Growth rates'!R$4:R$922,'Growth rates'!$B$4:$B$922,Demands_tra!$A83,'Growth rates'!$C$4:$C$922,$AE83),SUMIFS('Growth rates'!R$4:R$922,'Growth rates'!$B$4:$B$922,Demands_tra!$A83,'Growth rates'!$C$4:$C$922,$AF83))</f>
        <v>0.94207203750446</v>
      </c>
      <c r="AV83" s="6">
        <f ca="1">IF($AF83="",SUMIFS('Growth rates'!S$4:S$922,'Growth rates'!$B$4:$B$922,Demands_tra!$A83,'Growth rates'!$C$4:$C$922,$AE83),SUMIFS('Growth rates'!S$4:S$922,'Growth rates'!$B$4:$B$922,Demands_tra!$A83,'Growth rates'!$C$4:$C$922,$AF83))</f>
        <v>0.914265618141886</v>
      </c>
      <c r="AW83" s="6">
        <f ca="1">IF($AF83="",SUMIFS('Growth rates'!T$4:T$922,'Growth rates'!$B$4:$B$922,Demands_tra!$A83,'Growth rates'!$C$4:$C$922,$AE83),SUMIFS('Growth rates'!T$4:T$922,'Growth rates'!$B$4:$B$922,Demands_tra!$A83,'Growth rates'!$C$4:$C$922,$AF83))</f>
        <v>0.886844450563568</v>
      </c>
      <c r="AX83" s="6">
        <f ca="1">IF($AF83="",SUMIFS('Growth rates'!U$4:U$922,'Growth rates'!$B$4:$B$922,Demands_tra!$A83,'Growth rates'!$C$4:$C$922,$AE83),SUMIFS('Growth rates'!U$4:U$922,'Growth rates'!$B$4:$B$922,Demands_tra!$A83,'Growth rates'!$C$4:$C$922,$AF83))</f>
        <v>0.860306366326999</v>
      </c>
      <c r="AY83" s="6">
        <f ca="1">IF($AF83="",SUMIFS('Growth rates'!V$4:V$922,'Growth rates'!$B$4:$B$922,Demands_tra!$A83,'Growth rates'!$C$4:$C$922,$AE83),SUMIFS('Growth rates'!V$4:V$922,'Growth rates'!$B$4:$B$922,Demands_tra!$A83,'Growth rates'!$C$4:$C$922,$AF83))</f>
        <v>0</v>
      </c>
      <c r="AZ83" s="6">
        <f ca="1">IF($AF83="",SUMIFS('Growth rates'!W$4:W$922,'Growth rates'!$B$4:$B$922,Demands_tra!$A83,'Growth rates'!$C$4:$C$922,$AE83),SUMIFS('Growth rates'!W$4:W$922,'Growth rates'!$B$4:$B$922,Demands_tra!$A83,'Growth rates'!$C$4:$C$922,$AF83))</f>
        <v>0</v>
      </c>
      <c r="BA83" s="6">
        <f ca="1">IF($AF83="",SUMIFS('Growth rates'!X$4:X$922,'Growth rates'!$B$4:$B$922,Demands_tra!$A83,'Growth rates'!$C$4:$C$922,$AE83),SUMIFS('Growth rates'!X$4:X$922,'Growth rates'!$B$4:$B$922,Demands_tra!$A83,'Growth rates'!$C$4:$C$922,$AF83))</f>
        <v>0</v>
      </c>
      <c r="BB83" s="6">
        <f ca="1">IF($AF83="",SUMIFS('Growth rates'!Y$4:Y$922,'Growth rates'!$B$4:$B$922,Demands_tra!$A83,'Growth rates'!$C$4:$C$922,$AE83),SUMIFS('Growth rates'!Y$4:Y$922,'Growth rates'!$B$4:$B$922,Demands_tra!$A83,'Growth rates'!$C$4:$C$922,$AF83))</f>
        <v>0</v>
      </c>
      <c r="BC83" s="6">
        <f ca="1">IF($AF83="",SUMIFS('Growth rates'!Z$4:Z$922,'Growth rates'!$B$4:$B$922,Demands_tra!$A83,'Growth rates'!$C$4:$C$922,$AE83),SUMIFS('Growth rates'!Z$4:Z$922,'Growth rates'!$B$4:$B$922,Demands_tra!$A83,'Growth rates'!$C$4:$C$922,$AF83))</f>
        <v>0</v>
      </c>
      <c r="BD83" s="6">
        <f ca="1">IF($AF83="",SUMIFS('Growth rates'!AA$4:AA$922,'Growth rates'!$B$4:$B$922,Demands_tra!$A83,'Growth rates'!$C$4:$C$922,$AE83),SUMIFS('Growth rates'!AA$4:AA$922,'Growth rates'!$B$4:$B$922,Demands_tra!$A83,'Growth rates'!$C$4:$C$922,$AF83))</f>
        <v>0</v>
      </c>
      <c r="BE83" s="6">
        <f ca="1">IF($AF83="",SUMIFS('Growth rates'!AB$4:AB$922,'Growth rates'!$B$4:$B$922,Demands_tra!$A83,'Growth rates'!$C$4:$C$922,$AE83),SUMIFS('Growth rates'!AB$4:AB$922,'Growth rates'!$B$4:$B$922,Demands_tra!$A83,'Growth rates'!$C$4:$C$922,$AF83))</f>
        <v>0</v>
      </c>
      <c r="BF83" s="6">
        <f ca="1">IF($AF83="",SUMIFS('Growth rates'!AC$4:AC$922,'Growth rates'!$B$4:$B$922,Demands_tra!$A83,'Growth rates'!$C$4:$C$922,$AE83),SUMIFS('Growth rates'!AC$4:AC$922,'Growth rates'!$B$4:$B$922,Demands_tra!$A83,'Growth rates'!$C$4:$C$922,$AF83))</f>
        <v>0</v>
      </c>
      <c r="BH83" t="str">
        <f ca="1">VLOOKUP($C83,'Default drvr and elast'!$A$4:$F$49,MATCH(VLOOKUP(A83,Classification!$B$4:$D$42,3,FALSE),'Default drvr and elast'!$D$3:$F$3,0)+3,FALSE)</f>
        <v>High2</v>
      </c>
      <c r="BJ83" s="6">
        <f ca="1">IF($BI83="",SUMIF(Elasticities!$B$5:$B$52,Demands_tra!$BH83,Elasticities!C$5:C$52),SUMIF(Elasticities!$B$5:$B$52,Demands_tra!$BI83,Elasticities!C$5:C$52))</f>
        <v>0.999999999999992</v>
      </c>
      <c r="BK83" s="6">
        <f ca="1">IF($BI83="",SUMIF(Elasticities!$B$5:$B$52,Demands_tra!$BH83,Elasticities!D$5:D$52),SUMIF(Elasticities!$B$5:$B$52,Demands_tra!$BI83,Elasticities!D$5:D$52))</f>
        <v>0.997560975609749</v>
      </c>
      <c r="BL83" s="6">
        <f ca="1">IF($BI83="",SUMIF(Elasticities!$B$5:$B$52,Demands_tra!$BH83,Elasticities!E$5:E$52),SUMIF(Elasticities!$B$5:$B$52,Demands_tra!$BI83,Elasticities!E$5:E$52))</f>
        <v>0.985365853658529</v>
      </c>
      <c r="BM83" s="6">
        <f ca="1">IF($BI83="",SUMIF(Elasticities!$B$5:$B$52,Demands_tra!$BH83,Elasticities!F$5:F$52),SUMIF(Elasticities!$B$5:$B$52,Demands_tra!$BI83,Elasticities!F$5:F$52))</f>
        <v>0.973170731707309</v>
      </c>
      <c r="BN83" s="6">
        <f ca="1">IF($BI83="",SUMIF(Elasticities!$B$5:$B$52,Demands_tra!$BH83,Elasticities!G$5:G$52),SUMIF(Elasticities!$B$5:$B$52,Demands_tra!$BI83,Elasticities!G$5:G$52))</f>
        <v>0.96097560975609</v>
      </c>
      <c r="BO83" s="6">
        <f ca="1">IF($BI83="",SUMIF(Elasticities!$B$5:$B$52,Demands_tra!$BH83,Elasticities!H$5:H$52),SUMIF(Elasticities!$B$5:$B$52,Demands_tra!$BI83,Elasticities!H$5:H$52))</f>
        <v>0.948780487804871</v>
      </c>
      <c r="BP83" s="6">
        <f ca="1">IF($BI83="",SUMIF(Elasticities!$B$5:$B$52,Demands_tra!$BH83,Elasticities!I$5:I$52),SUMIF(Elasticities!$B$5:$B$52,Demands_tra!$BI83,Elasticities!I$5:I$52))</f>
        <v>0.936585365853651</v>
      </c>
      <c r="BQ83" s="6">
        <f ca="1">IF($BI83="",SUMIF(Elasticities!$B$5:$B$52,Demands_tra!$BH83,Elasticities!J$5:J$52),SUMIF(Elasticities!$B$5:$B$52,Demands_tra!$BI83,Elasticities!J$5:J$52))</f>
        <v>0.924390243902432</v>
      </c>
      <c r="BR83" s="6">
        <f ca="1">IF($BI83="",SUMIF(Elasticities!$B$5:$B$52,Demands_tra!$BH83,Elasticities!K$5:K$52),SUMIF(Elasticities!$B$5:$B$52,Demands_tra!$BI83,Elasticities!K$5:K$52))</f>
        <v>0.912195121951213</v>
      </c>
      <c r="BS83" s="6">
        <f ca="1">IF($BI83="",SUMIF(Elasticities!$B$5:$B$52,Demands_tra!$BH83,Elasticities!L$5:L$52),SUMIF(Elasticities!$B$5:$B$52,Demands_tra!$BI83,Elasticities!L$5:L$52))</f>
        <v>0.899999999999992</v>
      </c>
      <c r="BT83" s="6">
        <f ca="1">IF($BI83="",SUMIF(Elasticities!$B$5:$B$52,Demands_tra!$BH83,Elasticities!M$5:M$52),SUMIF(Elasticities!$B$5:$B$52,Demands_tra!$BI83,Elasticities!M$5:M$52))</f>
        <v>0.887499999999992</v>
      </c>
      <c r="BU83" s="6">
        <f ca="1">IF($BI83="",SUMIF(Elasticities!$B$5:$B$52,Demands_tra!$BH83,Elasticities!N$5:N$52),SUMIF(Elasticities!$B$5:$B$52,Demands_tra!$BI83,Elasticities!N$5:N$52))</f>
        <v>0.874999999999992</v>
      </c>
      <c r="BV83" s="6">
        <f ca="1">IF($BI83="",SUMIF(Elasticities!$B$5:$B$52,Demands_tra!$BH83,Elasticities!O$5:O$52),SUMIF(Elasticities!$B$5:$B$52,Demands_tra!$BI83,Elasticities!O$5:O$52))</f>
        <v>0.862499999999992</v>
      </c>
      <c r="BW83" s="6">
        <f ca="1">IF($BI83="",SUMIF(Elasticities!$B$5:$B$52,Demands_tra!$BH83,Elasticities!P$5:P$52),SUMIF(Elasticities!$B$5:$B$52,Demands_tra!$BI83,Elasticities!P$5:P$52))</f>
        <v>0.849999999999993</v>
      </c>
      <c r="BX83" s="6">
        <f ca="1">IF($BI83="",SUMIF(Elasticities!$B$5:$B$52,Demands_tra!$BH83,Elasticities!Q$5:Q$52),SUMIF(Elasticities!$B$5:$B$52,Demands_tra!$BI83,Elasticities!Q$5:Q$52))</f>
        <v>0.837499999999992</v>
      </c>
      <c r="BY83" s="6">
        <f ca="1">IF($BI83="",SUMIF(Elasticities!$B$5:$B$52,Demands_tra!$BH83,Elasticities!R$5:R$52),SUMIF(Elasticities!$B$5:$B$52,Demands_tra!$BI83,Elasticities!R$5:R$52))</f>
        <v>0.824999999999992</v>
      </c>
      <c r="BZ83" s="6">
        <f ca="1">IF($BI83="",SUMIF(Elasticities!$B$5:$B$52,Demands_tra!$BH83,Elasticities!S$5:S$52),SUMIF(Elasticities!$B$5:$B$52,Demands_tra!$BI83,Elasticities!S$5:S$52))</f>
        <v>0.812499999999992</v>
      </c>
      <c r="CA83" s="6">
        <f ca="1">IF($BI83="",SUMIF(Elasticities!$B$5:$B$52,Demands_tra!$BH83,Elasticities!T$5:T$52),SUMIF(Elasticities!$B$5:$B$52,Demands_tra!$BI83,Elasticities!T$5:T$52))</f>
        <v>0.799999999999992</v>
      </c>
      <c r="CB83" s="6" t="e">
        <f ca="1">IF($BI83="",SUMIF(Elasticities!$B$5:$B$52,Demands_tra!$BH83,Elasticities!U$5:U$52),SUMIF(Elasticities!$B$5:$B$52,Demands_tra!$BI83,Elasticities!U$5:U$52))</f>
        <v>#VALUE!</v>
      </c>
      <c r="CC83" s="6" t="e">
        <f ca="1">IF($BI83="",SUMIF(Elasticities!$B$5:$B$52,Demands_tra!$BH83,Elasticities!V$5:V$52),SUMIF(Elasticities!$B$5:$B$52,Demands_tra!$BI83,Elasticities!V$5:V$52))</f>
        <v>#VALUE!</v>
      </c>
      <c r="CD83" s="6" t="e">
        <f ca="1">IF($BI83="",SUMIF(Elasticities!$B$5:$B$52,Demands_tra!$BH83,Elasticities!W$5:W$52),SUMIF(Elasticities!$B$5:$B$52,Demands_tra!$BI83,Elasticities!W$5:W$52))</f>
        <v>#VALUE!</v>
      </c>
      <c r="CE83" s="6" t="e">
        <f ca="1">IF($BI83="",SUMIF(Elasticities!$B$5:$B$52,Demands_tra!$BH83,Elasticities!X$5:X$52),SUMIF(Elasticities!$B$5:$B$52,Demands_tra!$BI83,Elasticities!X$5:X$52))</f>
        <v>#VALUE!</v>
      </c>
      <c r="CF83" s="6" t="e">
        <f ca="1">IF($BI83="",SUMIF(Elasticities!$B$5:$B$52,Demands_tra!$BH83,Elasticities!Y$5:Y$52),SUMIF(Elasticities!$B$5:$B$52,Demands_tra!$BI83,Elasticities!Y$5:Y$52))</f>
        <v>#VALUE!</v>
      </c>
      <c r="CG83" s="6" t="e">
        <f ca="1">IF($BI83="",SUMIF(Elasticities!$B$5:$B$52,Demands_tra!$BH83,Elasticities!Z$5:Z$52),SUMIF(Elasticities!$B$5:$B$52,Demands_tra!$BI83,Elasticities!Z$5:Z$52))</f>
        <v>#VALUE!</v>
      </c>
      <c r="CH83" s="6" t="e">
        <f ca="1">IF($BI83="",SUMIF(Elasticities!$B$5:$B$52,Demands_tra!$BH83,Elasticities!AA$5:AA$52),SUMIF(Elasticities!$B$5:$B$52,Demands_tra!$BI83,Elasticities!AA$5:AA$52))</f>
        <v>#VALUE!</v>
      </c>
      <c r="CI83" s="6" t="e">
        <f ca="1">IF($BI83="",SUMIF(Elasticities!$B$5:$B$52,Demands_tra!$BH83,Elasticities!AB$5:AB$52),SUMIF(Elasticities!$B$5:$B$52,Demands_tra!$BI83,Elasticities!AB$5:AB$52))</f>
        <v>#VALUE!</v>
      </c>
    </row>
    <row r="84" spans="1:87">
      <c r="A84" t="str">
        <f>IF(BYDem_tra!B83="","\I:",BYDem_tra!B83)</f>
        <v>Brazil</v>
      </c>
      <c r="B84" t="str">
        <f>BYDem_tra!E83</f>
        <v>Trd_car</v>
      </c>
      <c r="C84" t="str">
        <f t="shared" si="43"/>
        <v>Trd_car</v>
      </c>
      <c r="D84" s="3">
        <f>SUMIFS(BYDem_tra!$M$2:$M$2000,BYDem_tra!$B$2:$B$2000,Demands_tra!$A84,BYDem_tra!$E$2:$E$2000,Demands_tra!$B84)</f>
        <v>463.692</v>
      </c>
      <c r="E84" s="3">
        <f ca="1" t="shared" si="45"/>
        <v>459.01180897955</v>
      </c>
      <c r="F84" s="3">
        <f ca="1" t="shared" si="46"/>
        <v>519.972442945147</v>
      </c>
      <c r="G84" s="3">
        <f ca="1" t="shared" si="47"/>
        <v>552.465682715728</v>
      </c>
      <c r="H84" s="3">
        <f ca="1" t="shared" si="48"/>
        <v>616.246061024927</v>
      </c>
      <c r="I84" s="3">
        <f ca="1" t="shared" si="49"/>
        <v>702.549862633017</v>
      </c>
      <c r="J84" s="3">
        <f ca="1" t="shared" si="50"/>
        <v>809.427658339108</v>
      </c>
      <c r="K84" s="3">
        <f ca="1" t="shared" si="51"/>
        <v>934.003170452794</v>
      </c>
      <c r="L84" s="3">
        <f ca="1" t="shared" si="52"/>
        <v>1073.81179457028</v>
      </c>
      <c r="M84" s="3">
        <f ca="1" t="shared" si="53"/>
        <v>1226.03495439449</v>
      </c>
      <c r="N84" s="3">
        <f ca="1" t="shared" si="54"/>
        <v>1391.67619866293</v>
      </c>
      <c r="O84" s="3">
        <f ca="1" t="shared" si="55"/>
        <v>1566.66628982536</v>
      </c>
      <c r="P84" s="3">
        <f ca="1" t="shared" si="56"/>
        <v>1751.24282800339</v>
      </c>
      <c r="Q84" s="3">
        <f ca="1" t="shared" si="57"/>
        <v>1942.45163212444</v>
      </c>
      <c r="R84" s="3">
        <f ca="1" t="shared" si="58"/>
        <v>2139.28661384286</v>
      </c>
      <c r="S84" s="3">
        <f ca="1" t="shared" si="59"/>
        <v>2340.87288646241</v>
      </c>
      <c r="T84" s="3">
        <f ca="1" t="shared" si="60"/>
        <v>2546.01880124595</v>
      </c>
      <c r="U84" s="3">
        <f ca="1" t="shared" si="44"/>
        <v>2753.48359194956</v>
      </c>
      <c r="V84" s="3" t="e">
        <f ca="1" t="shared" ref="V84:AC84" si="78">(1+(AY84-AX84)/AX84*CB84)*U84</f>
        <v>#VALUE!</v>
      </c>
      <c r="W84" s="3" t="e">
        <f ca="1" t="shared" si="78"/>
        <v>#DIV/0!</v>
      </c>
      <c r="X84" s="3" t="e">
        <f ca="1" t="shared" si="78"/>
        <v>#DIV/0!</v>
      </c>
      <c r="Y84" s="3" t="e">
        <f ca="1" t="shared" si="78"/>
        <v>#DIV/0!</v>
      </c>
      <c r="Z84" s="3" t="e">
        <f ca="1" t="shared" si="78"/>
        <v>#DIV/0!</v>
      </c>
      <c r="AA84" s="3" t="e">
        <f ca="1" t="shared" si="78"/>
        <v>#DIV/0!</v>
      </c>
      <c r="AB84" s="3" t="e">
        <f ca="1" t="shared" si="78"/>
        <v>#DIV/0!</v>
      </c>
      <c r="AC84" s="3" t="e">
        <f ca="1" t="shared" si="78"/>
        <v>#DIV/0!</v>
      </c>
      <c r="AE84" s="34" t="str">
        <f ca="1">VLOOKUP($C84,'Default drvr and elast'!$A$4:$C$49,MATCH(VLOOKUP(A84,Classification!$B$4:$D$99,2,FALSE),'Default drvr and elast'!$A$3:$C$3,0),FALSE)</f>
        <v>GDPPCAP</v>
      </c>
      <c r="AF84" s="4"/>
      <c r="AG84" s="6">
        <f ca="1">IF($AF84="",SUMIFS('Growth rates'!D$4:D$922,'Growth rates'!$B$4:$B$922,Demands_tra!$A84,'Growth rates'!$C$4:$C$922,$AE84),SUMIFS('Growth rates'!D$4:D$922,'Growth rates'!$B$4:$B$922,Demands_tra!$A84,'Growth rates'!$C$4:$C$922,$AF84))</f>
        <v>1</v>
      </c>
      <c r="AH84" s="6">
        <f ca="1">IF($AF84="",SUMIFS('Growth rates'!E$4:E$922,'Growth rates'!$B$4:$B$922,Demands_tra!$A84,'Growth rates'!$C$4:$C$922,$AE84),SUMIFS('Growth rates'!E$4:E$922,'Growth rates'!$B$4:$B$922,Demands_tra!$A84,'Growth rates'!$C$4:$C$922,$AF84))</f>
        <v>0.989882003506034</v>
      </c>
      <c r="AI84" s="6">
        <f ca="1">IF($AF84="",SUMIFS('Growth rates'!F$4:F$922,'Growth rates'!$B$4:$B$922,Demands_tra!$A84,'Growth rates'!$C$4:$C$922,$AE84),SUMIFS('Growth rates'!F$4:F$922,'Growth rates'!$B$4:$B$922,Demands_tra!$A84,'Growth rates'!$C$4:$C$922,$AF84))</f>
        <v>1.12329911576436</v>
      </c>
      <c r="AJ84" s="6">
        <f ca="1">IF($AF84="",SUMIFS('Growth rates'!G$4:G$922,'Growth rates'!$B$4:$B$922,Demands_tra!$A84,'Growth rates'!$C$4:$C$922,$AE84),SUMIFS('Growth rates'!G$4:G$922,'Growth rates'!$B$4:$B$922,Demands_tra!$A84,'Growth rates'!$C$4:$C$922,$AF84))</f>
        <v>1.19542963615307</v>
      </c>
      <c r="AK84" s="6">
        <f ca="1">IF($AF84="",SUMIFS('Growth rates'!H$4:H$922,'Growth rates'!$B$4:$B$922,Demands_tra!$A84,'Growth rates'!$C$4:$C$922,$AE84),SUMIFS('Growth rates'!H$4:H$922,'Growth rates'!$B$4:$B$922,Demands_tra!$A84,'Growth rates'!$C$4:$C$922,$AF84))</f>
        <v>1.339042531438</v>
      </c>
      <c r="AL84" s="6">
        <f ca="1">IF($AF84="",SUMIFS('Growth rates'!I$4:I$922,'Growth rates'!$B$4:$B$922,Demands_tra!$A84,'Growth rates'!$C$4:$C$922,$AE84),SUMIFS('Growth rates'!I$4:I$922,'Growth rates'!$B$4:$B$922,Demands_tra!$A84,'Growth rates'!$C$4:$C$922,$AF84))</f>
        <v>1.53669598042394</v>
      </c>
      <c r="AM84" s="6">
        <f ca="1">IF($AF84="",SUMIFS('Growth rates'!J$4:J$922,'Growth rates'!$B$4:$B$922,Demands_tra!$A84,'Growth rates'!$C$4:$C$922,$AE84),SUMIFS('Growth rates'!J$4:J$922,'Growth rates'!$B$4:$B$922,Demands_tra!$A84,'Growth rates'!$C$4:$C$922,$AF84))</f>
        <v>1.78629962510875</v>
      </c>
      <c r="AN84" s="6">
        <f ca="1">IF($AF84="",SUMIFS('Growth rates'!K$4:K$922,'Growth rates'!$B$4:$B$922,Demands_tra!$A84,'Growth rates'!$C$4:$C$922,$AE84),SUMIFS('Growth rates'!K$4:K$922,'Growth rates'!$B$4:$B$922,Demands_tra!$A84,'Growth rates'!$C$4:$C$922,$AF84))</f>
        <v>2.08370827450451</v>
      </c>
      <c r="AO84" s="6">
        <f ca="1">IF($AF84="",SUMIFS('Growth rates'!L$4:L$922,'Growth rates'!$B$4:$B$922,Demands_tra!$A84,'Growth rates'!$C$4:$C$922,$AE84),SUMIFS('Growth rates'!L$4:L$922,'Growth rates'!$B$4:$B$922,Demands_tra!$A84,'Growth rates'!$C$4:$C$922,$AF84))</f>
        <v>2.42563636596461</v>
      </c>
      <c r="AP84" s="6">
        <f ca="1">IF($AF84="",SUMIFS('Growth rates'!M$4:M$922,'Growth rates'!$B$4:$B$922,Demands_tra!$A84,'Growth rates'!$C$4:$C$922,$AE84),SUMIFS('Growth rates'!M$4:M$922,'Growth rates'!$B$4:$B$922,Demands_tra!$A84,'Growth rates'!$C$4:$C$922,$AF84))</f>
        <v>2.80770004072554</v>
      </c>
      <c r="AQ84" s="6">
        <f ca="1">IF($AF84="",SUMIFS('Growth rates'!N$4:N$922,'Growth rates'!$B$4:$B$922,Demands_tra!$A84,'Growth rates'!$C$4:$C$922,$AE84),SUMIFS('Growth rates'!N$4:N$922,'Growth rates'!$B$4:$B$922,Demands_tra!$A84,'Growth rates'!$C$4:$C$922,$AF84))</f>
        <v>3.23511328802362</v>
      </c>
      <c r="AR84" s="6">
        <f ca="1">IF($AF84="",SUMIFS('Growth rates'!O$4:O$922,'Growth rates'!$B$4:$B$922,Demands_tra!$A84,'Growth rates'!$C$4:$C$922,$AE84),SUMIFS('Growth rates'!O$4:O$922,'Growth rates'!$B$4:$B$922,Demands_tra!$A84,'Growth rates'!$C$4:$C$922,$AF84))</f>
        <v>3.70001023930823</v>
      </c>
      <c r="AS84" s="6">
        <f ca="1">IF($AF84="",SUMIFS('Growth rates'!P$4:P$922,'Growth rates'!$B$4:$B$922,Demands_tra!$A84,'Growth rates'!$C$4:$C$922,$AE84),SUMIFS('Growth rates'!P$4:P$922,'Growth rates'!$B$4:$B$922,Demands_tra!$A84,'Growth rates'!$C$4:$C$922,$AF84))</f>
        <v>4.20542022670213</v>
      </c>
      <c r="AT84" s="6">
        <f ca="1">IF($AF84="",SUMIFS('Growth rates'!Q$4:Q$922,'Growth rates'!$B$4:$B$922,Demands_tra!$A84,'Growth rates'!$C$4:$C$922,$AE84),SUMIFS('Growth rates'!Q$4:Q$922,'Growth rates'!$B$4:$B$922,Demands_tra!$A84,'Growth rates'!$C$4:$C$922,$AF84))</f>
        <v>4.74561700414359</v>
      </c>
      <c r="AU84" s="6">
        <f ca="1">IF($AF84="",SUMIFS('Growth rates'!R$4:R$922,'Growth rates'!$B$4:$B$922,Demands_tra!$A84,'Growth rates'!$C$4:$C$922,$AE84),SUMIFS('Growth rates'!R$4:R$922,'Growth rates'!$B$4:$B$922,Demands_tra!$A84,'Growth rates'!$C$4:$C$922,$AF84))</f>
        <v>5.31981271029418</v>
      </c>
      <c r="AV84" s="6">
        <f ca="1">IF($AF84="",SUMIFS('Growth rates'!S$4:S$922,'Growth rates'!$B$4:$B$922,Demands_tra!$A84,'Growth rates'!$C$4:$C$922,$AE84),SUMIFS('Growth rates'!S$4:S$922,'Growth rates'!$B$4:$B$922,Demands_tra!$A84,'Growth rates'!$C$4:$C$922,$AF84))</f>
        <v>5.92743594906978</v>
      </c>
      <c r="AW84" s="6">
        <f ca="1">IF($AF84="",SUMIFS('Growth rates'!T$4:T$922,'Growth rates'!$B$4:$B$922,Demands_tra!$A84,'Growth rates'!$C$4:$C$922,$AE84),SUMIFS('Growth rates'!T$4:T$922,'Growth rates'!$B$4:$B$922,Demands_tra!$A84,'Growth rates'!$C$4:$C$922,$AF84))</f>
        <v>6.5667710395101</v>
      </c>
      <c r="AX84" s="6">
        <f ca="1">IF($AF84="",SUMIFS('Growth rates'!U$4:U$922,'Growth rates'!$B$4:$B$922,Demands_tra!$A84,'Growth rates'!$C$4:$C$922,$AE84),SUMIFS('Growth rates'!U$4:U$922,'Growth rates'!$B$4:$B$922,Demands_tra!$A84,'Growth rates'!$C$4:$C$922,$AF84))</f>
        <v>7.23564560685608</v>
      </c>
      <c r="AY84" s="6">
        <f ca="1">IF($AF84="",SUMIFS('Growth rates'!V$4:V$922,'Growth rates'!$B$4:$B$922,Demands_tra!$A84,'Growth rates'!$C$4:$C$922,$AE84),SUMIFS('Growth rates'!V$4:V$922,'Growth rates'!$B$4:$B$922,Demands_tra!$A84,'Growth rates'!$C$4:$C$922,$AF84))</f>
        <v>0</v>
      </c>
      <c r="AZ84" s="6">
        <f ca="1">IF($AF84="",SUMIFS('Growth rates'!W$4:W$922,'Growth rates'!$B$4:$B$922,Demands_tra!$A84,'Growth rates'!$C$4:$C$922,$AE84),SUMIFS('Growth rates'!W$4:W$922,'Growth rates'!$B$4:$B$922,Demands_tra!$A84,'Growth rates'!$C$4:$C$922,$AF84))</f>
        <v>0</v>
      </c>
      <c r="BA84" s="6">
        <f ca="1">IF($AF84="",SUMIFS('Growth rates'!X$4:X$922,'Growth rates'!$B$4:$B$922,Demands_tra!$A84,'Growth rates'!$C$4:$C$922,$AE84),SUMIFS('Growth rates'!X$4:X$922,'Growth rates'!$B$4:$B$922,Demands_tra!$A84,'Growth rates'!$C$4:$C$922,$AF84))</f>
        <v>0</v>
      </c>
      <c r="BB84" s="6">
        <f ca="1">IF($AF84="",SUMIFS('Growth rates'!Y$4:Y$922,'Growth rates'!$B$4:$B$922,Demands_tra!$A84,'Growth rates'!$C$4:$C$922,$AE84),SUMIFS('Growth rates'!Y$4:Y$922,'Growth rates'!$B$4:$B$922,Demands_tra!$A84,'Growth rates'!$C$4:$C$922,$AF84))</f>
        <v>0</v>
      </c>
      <c r="BC84" s="6">
        <f ca="1">IF($AF84="",SUMIFS('Growth rates'!Z$4:Z$922,'Growth rates'!$B$4:$B$922,Demands_tra!$A84,'Growth rates'!$C$4:$C$922,$AE84),SUMIFS('Growth rates'!Z$4:Z$922,'Growth rates'!$B$4:$B$922,Demands_tra!$A84,'Growth rates'!$C$4:$C$922,$AF84))</f>
        <v>0</v>
      </c>
      <c r="BD84" s="6">
        <f ca="1">IF($AF84="",SUMIFS('Growth rates'!AA$4:AA$922,'Growth rates'!$B$4:$B$922,Demands_tra!$A84,'Growth rates'!$C$4:$C$922,$AE84),SUMIFS('Growth rates'!AA$4:AA$922,'Growth rates'!$B$4:$B$922,Demands_tra!$A84,'Growth rates'!$C$4:$C$922,$AF84))</f>
        <v>0</v>
      </c>
      <c r="BE84" s="6">
        <f ca="1">IF($AF84="",SUMIFS('Growth rates'!AB$4:AB$922,'Growth rates'!$B$4:$B$922,Demands_tra!$A84,'Growth rates'!$C$4:$C$922,$AE84),SUMIFS('Growth rates'!AB$4:AB$922,'Growth rates'!$B$4:$B$922,Demands_tra!$A84,'Growth rates'!$C$4:$C$922,$AF84))</f>
        <v>0</v>
      </c>
      <c r="BF84" s="6">
        <f ca="1">IF($AF84="",SUMIFS('Growth rates'!AC$4:AC$922,'Growth rates'!$B$4:$B$922,Demands_tra!$A84,'Growth rates'!$C$4:$C$922,$AE84),SUMIFS('Growth rates'!AC$4:AC$922,'Growth rates'!$B$4:$B$922,Demands_tra!$A84,'Growth rates'!$C$4:$C$922,$AF84))</f>
        <v>0</v>
      </c>
      <c r="BH84" t="str">
        <f ca="1">VLOOKUP($C84,'Default drvr and elast'!$A$4:$F$49,MATCH(VLOOKUP(A84,Classification!$B$4:$D$42,3,FALSE),'Default drvr and elast'!$D$3:$F$3,0)+3,FALSE)</f>
        <v>High2</v>
      </c>
      <c r="BJ84" s="6">
        <f ca="1">IF($BI84="",SUMIF(Elasticities!$B$5:$B$52,Demands_tra!$BH84,Elasticities!C$5:C$52),SUMIF(Elasticities!$B$5:$B$52,Demands_tra!$BI84,Elasticities!C$5:C$52))</f>
        <v>0.999999999999992</v>
      </c>
      <c r="BK84" s="6">
        <f ca="1">IF($BI84="",SUMIF(Elasticities!$B$5:$B$52,Demands_tra!$BH84,Elasticities!D$5:D$52),SUMIF(Elasticities!$B$5:$B$52,Demands_tra!$BI84,Elasticities!D$5:D$52))</f>
        <v>0.997560975609749</v>
      </c>
      <c r="BL84" s="6">
        <f ca="1">IF($BI84="",SUMIF(Elasticities!$B$5:$B$52,Demands_tra!$BH84,Elasticities!E$5:E$52),SUMIF(Elasticities!$B$5:$B$52,Demands_tra!$BI84,Elasticities!E$5:E$52))</f>
        <v>0.985365853658529</v>
      </c>
      <c r="BM84" s="6">
        <f ca="1">IF($BI84="",SUMIF(Elasticities!$B$5:$B$52,Demands_tra!$BH84,Elasticities!F$5:F$52),SUMIF(Elasticities!$B$5:$B$52,Demands_tra!$BI84,Elasticities!F$5:F$52))</f>
        <v>0.973170731707309</v>
      </c>
      <c r="BN84" s="6">
        <f ca="1">IF($BI84="",SUMIF(Elasticities!$B$5:$B$52,Demands_tra!$BH84,Elasticities!G$5:G$52),SUMIF(Elasticities!$B$5:$B$52,Demands_tra!$BI84,Elasticities!G$5:G$52))</f>
        <v>0.96097560975609</v>
      </c>
      <c r="BO84" s="6">
        <f ca="1">IF($BI84="",SUMIF(Elasticities!$B$5:$B$52,Demands_tra!$BH84,Elasticities!H$5:H$52),SUMIF(Elasticities!$B$5:$B$52,Demands_tra!$BI84,Elasticities!H$5:H$52))</f>
        <v>0.948780487804871</v>
      </c>
      <c r="BP84" s="6">
        <f ca="1">IF($BI84="",SUMIF(Elasticities!$B$5:$B$52,Demands_tra!$BH84,Elasticities!I$5:I$52),SUMIF(Elasticities!$B$5:$B$52,Demands_tra!$BI84,Elasticities!I$5:I$52))</f>
        <v>0.936585365853651</v>
      </c>
      <c r="BQ84" s="6">
        <f ca="1">IF($BI84="",SUMIF(Elasticities!$B$5:$B$52,Demands_tra!$BH84,Elasticities!J$5:J$52),SUMIF(Elasticities!$B$5:$B$52,Demands_tra!$BI84,Elasticities!J$5:J$52))</f>
        <v>0.924390243902432</v>
      </c>
      <c r="BR84" s="6">
        <f ca="1">IF($BI84="",SUMIF(Elasticities!$B$5:$B$52,Demands_tra!$BH84,Elasticities!K$5:K$52),SUMIF(Elasticities!$B$5:$B$52,Demands_tra!$BI84,Elasticities!K$5:K$52))</f>
        <v>0.912195121951213</v>
      </c>
      <c r="BS84" s="6">
        <f ca="1">IF($BI84="",SUMIF(Elasticities!$B$5:$B$52,Demands_tra!$BH84,Elasticities!L$5:L$52),SUMIF(Elasticities!$B$5:$B$52,Demands_tra!$BI84,Elasticities!L$5:L$52))</f>
        <v>0.899999999999992</v>
      </c>
      <c r="BT84" s="6">
        <f ca="1">IF($BI84="",SUMIF(Elasticities!$B$5:$B$52,Demands_tra!$BH84,Elasticities!M$5:M$52),SUMIF(Elasticities!$B$5:$B$52,Demands_tra!$BI84,Elasticities!M$5:M$52))</f>
        <v>0.887499999999992</v>
      </c>
      <c r="BU84" s="6">
        <f ca="1">IF($BI84="",SUMIF(Elasticities!$B$5:$B$52,Demands_tra!$BH84,Elasticities!N$5:N$52),SUMIF(Elasticities!$B$5:$B$52,Demands_tra!$BI84,Elasticities!N$5:N$52))</f>
        <v>0.874999999999992</v>
      </c>
      <c r="BV84" s="6">
        <f ca="1">IF($BI84="",SUMIF(Elasticities!$B$5:$B$52,Demands_tra!$BH84,Elasticities!O$5:O$52),SUMIF(Elasticities!$B$5:$B$52,Demands_tra!$BI84,Elasticities!O$5:O$52))</f>
        <v>0.862499999999992</v>
      </c>
      <c r="BW84" s="6">
        <f ca="1">IF($BI84="",SUMIF(Elasticities!$B$5:$B$52,Demands_tra!$BH84,Elasticities!P$5:P$52),SUMIF(Elasticities!$B$5:$B$52,Demands_tra!$BI84,Elasticities!P$5:P$52))</f>
        <v>0.849999999999993</v>
      </c>
      <c r="BX84" s="6">
        <f ca="1">IF($BI84="",SUMIF(Elasticities!$B$5:$B$52,Demands_tra!$BH84,Elasticities!Q$5:Q$52),SUMIF(Elasticities!$B$5:$B$52,Demands_tra!$BI84,Elasticities!Q$5:Q$52))</f>
        <v>0.837499999999992</v>
      </c>
      <c r="BY84" s="6">
        <f ca="1">IF($BI84="",SUMIF(Elasticities!$B$5:$B$52,Demands_tra!$BH84,Elasticities!R$5:R$52),SUMIF(Elasticities!$B$5:$B$52,Demands_tra!$BI84,Elasticities!R$5:R$52))</f>
        <v>0.824999999999992</v>
      </c>
      <c r="BZ84" s="6">
        <f ca="1">IF($BI84="",SUMIF(Elasticities!$B$5:$B$52,Demands_tra!$BH84,Elasticities!S$5:S$52),SUMIF(Elasticities!$B$5:$B$52,Demands_tra!$BI84,Elasticities!S$5:S$52))</f>
        <v>0.812499999999992</v>
      </c>
      <c r="CA84" s="6">
        <f ca="1">IF($BI84="",SUMIF(Elasticities!$B$5:$B$52,Demands_tra!$BH84,Elasticities!T$5:T$52),SUMIF(Elasticities!$B$5:$B$52,Demands_tra!$BI84,Elasticities!T$5:T$52))</f>
        <v>0.799999999999992</v>
      </c>
      <c r="CB84" s="6" t="e">
        <f ca="1">IF($BI84="",SUMIF(Elasticities!$B$5:$B$52,Demands_tra!$BH84,Elasticities!U$5:U$52),SUMIF(Elasticities!$B$5:$B$52,Demands_tra!$BI84,Elasticities!U$5:U$52))</f>
        <v>#VALUE!</v>
      </c>
      <c r="CC84" s="6" t="e">
        <f ca="1">IF($BI84="",SUMIF(Elasticities!$B$5:$B$52,Demands_tra!$BH84,Elasticities!V$5:V$52),SUMIF(Elasticities!$B$5:$B$52,Demands_tra!$BI84,Elasticities!V$5:V$52))</f>
        <v>#VALUE!</v>
      </c>
      <c r="CD84" s="6" t="e">
        <f ca="1">IF($BI84="",SUMIF(Elasticities!$B$5:$B$52,Demands_tra!$BH84,Elasticities!W$5:W$52),SUMIF(Elasticities!$B$5:$B$52,Demands_tra!$BI84,Elasticities!W$5:W$52))</f>
        <v>#VALUE!</v>
      </c>
      <c r="CE84" s="6" t="e">
        <f ca="1">IF($BI84="",SUMIF(Elasticities!$B$5:$B$52,Demands_tra!$BH84,Elasticities!X$5:X$52),SUMIF(Elasticities!$B$5:$B$52,Demands_tra!$BI84,Elasticities!X$5:X$52))</f>
        <v>#VALUE!</v>
      </c>
      <c r="CF84" s="6" t="e">
        <f ca="1">IF($BI84="",SUMIF(Elasticities!$B$5:$B$52,Demands_tra!$BH84,Elasticities!Y$5:Y$52),SUMIF(Elasticities!$B$5:$B$52,Demands_tra!$BI84,Elasticities!Y$5:Y$52))</f>
        <v>#VALUE!</v>
      </c>
      <c r="CG84" s="6" t="e">
        <f ca="1">IF($BI84="",SUMIF(Elasticities!$B$5:$B$52,Demands_tra!$BH84,Elasticities!Z$5:Z$52),SUMIF(Elasticities!$B$5:$B$52,Demands_tra!$BI84,Elasticities!Z$5:Z$52))</f>
        <v>#VALUE!</v>
      </c>
      <c r="CH84" s="6" t="e">
        <f ca="1">IF($BI84="",SUMIF(Elasticities!$B$5:$B$52,Demands_tra!$BH84,Elasticities!AA$5:AA$52),SUMIF(Elasticities!$B$5:$B$52,Demands_tra!$BI84,Elasticities!AA$5:AA$52))</f>
        <v>#VALUE!</v>
      </c>
      <c r="CI84" s="6" t="e">
        <f ca="1">IF($BI84="",SUMIF(Elasticities!$B$5:$B$52,Demands_tra!$BH84,Elasticities!AB$5:AB$52),SUMIF(Elasticities!$B$5:$B$52,Demands_tra!$BI84,Elasticities!AB$5:AB$52))</f>
        <v>#VALUE!</v>
      </c>
    </row>
    <row r="85" spans="1:87">
      <c r="A85" t="str">
        <f>IF(BYDem_tra!B84="","\I:",BYDem_tra!B84)</f>
        <v>Brazil</v>
      </c>
      <c r="B85" t="str">
        <f>BYDem_tra!E84</f>
        <v>Trd_hdt</v>
      </c>
      <c r="C85" t="str">
        <f t="shared" si="43"/>
        <v>Trd_hdt</v>
      </c>
      <c r="D85" s="3">
        <f>SUMIFS(BYDem_tra!$M$2:$M$2000,BYDem_tra!$B$2:$B$2000,Demands_tra!$A85,BYDem_tra!$E$2:$E$2000,Demands_tra!$B85)</f>
        <v>220.2</v>
      </c>
      <c r="E85" s="3">
        <f ca="1" t="shared" si="45"/>
        <v>219.004605717371</v>
      </c>
      <c r="F85" s="3">
        <f ca="1" t="shared" si="46"/>
        <v>253.847067776884</v>
      </c>
      <c r="G85" s="3">
        <f ca="1" t="shared" si="47"/>
        <v>275.339593496498</v>
      </c>
      <c r="H85" s="3">
        <f ca="1" t="shared" si="48"/>
        <v>311.63766348266</v>
      </c>
      <c r="I85" s="3">
        <f ca="1" t="shared" si="49"/>
        <v>358.35136540074</v>
      </c>
      <c r="J85" s="3">
        <f ca="1" t="shared" si="50"/>
        <v>414.132358613991</v>
      </c>
      <c r="K85" s="3">
        <f ca="1" t="shared" si="51"/>
        <v>476.757372536122</v>
      </c>
      <c r="L85" s="3">
        <f ca="1" t="shared" si="52"/>
        <v>544.434627193418</v>
      </c>
      <c r="M85" s="3">
        <f ca="1" t="shared" si="53"/>
        <v>615.026265376975</v>
      </c>
      <c r="N85" s="3">
        <f ca="1" t="shared" si="54"/>
        <v>688.156062701096</v>
      </c>
      <c r="O85" s="3">
        <f ca="1" t="shared" si="55"/>
        <v>761.147640687475</v>
      </c>
      <c r="P85" s="3">
        <f ca="1" t="shared" si="56"/>
        <v>833.551096442639</v>
      </c>
      <c r="Q85" s="3">
        <f ca="1" t="shared" si="57"/>
        <v>903.477843171247</v>
      </c>
      <c r="R85" s="3">
        <f ca="1" t="shared" si="58"/>
        <v>971.024476786958</v>
      </c>
      <c r="S85" s="3">
        <f ca="1" t="shared" si="59"/>
        <v>1036.1786451979</v>
      </c>
      <c r="T85" s="3">
        <f ca="1" t="shared" si="60"/>
        <v>1099.01159004116</v>
      </c>
      <c r="U85" s="3">
        <f ca="1" t="shared" si="44"/>
        <v>1159.57616897196</v>
      </c>
      <c r="V85" s="3" t="e">
        <f ca="1" t="shared" ref="V85:AC85" si="79">(1+(AY85-AX85)/AX85*CB85)*U85</f>
        <v>#VALUE!</v>
      </c>
      <c r="W85" s="3" t="e">
        <f ca="1" t="shared" si="79"/>
        <v>#DIV/0!</v>
      </c>
      <c r="X85" s="3" t="e">
        <f ca="1" t="shared" si="79"/>
        <v>#DIV/0!</v>
      </c>
      <c r="Y85" s="3" t="e">
        <f ca="1" t="shared" si="79"/>
        <v>#DIV/0!</v>
      </c>
      <c r="Z85" s="3" t="e">
        <f ca="1" t="shared" si="79"/>
        <v>#DIV/0!</v>
      </c>
      <c r="AA85" s="3" t="e">
        <f ca="1" t="shared" si="79"/>
        <v>#DIV/0!</v>
      </c>
      <c r="AB85" s="3" t="e">
        <f ca="1" t="shared" si="79"/>
        <v>#DIV/0!</v>
      </c>
      <c r="AC85" s="3" t="e">
        <f ca="1" t="shared" si="79"/>
        <v>#DIV/0!</v>
      </c>
      <c r="AE85" s="34" t="str">
        <f ca="1">VLOOKUP($C85,'Default drvr and elast'!$A$4:$C$49,MATCH(VLOOKUP(A85,Classification!$B$4:$D$99,2,FALSE),'Default drvr and elast'!$A$3:$C$3,0),FALSE)</f>
        <v>GDP</v>
      </c>
      <c r="AF85" s="4"/>
      <c r="AG85" s="6">
        <f ca="1">IF($AF85="",SUMIFS('Growth rates'!D$4:D$922,'Growth rates'!$B$4:$B$922,Demands_tra!$A85,'Growth rates'!$C$4:$C$922,$AE85),SUMIFS('Growth rates'!D$4:D$922,'Growth rates'!$B$4:$B$922,Demands_tra!$A85,'Growth rates'!$C$4:$C$922,$AF85))</f>
        <v>1</v>
      </c>
      <c r="AH85" s="6">
        <f ca="1">IF($AF85="",SUMIFS('Growth rates'!E$4:E$922,'Growth rates'!$B$4:$B$922,Demands_tra!$A85,'Growth rates'!$C$4:$C$922,$AE85),SUMIFS('Growth rates'!E$4:E$922,'Growth rates'!$B$4:$B$922,Demands_tra!$A85,'Growth rates'!$C$4:$C$922,$AF85))</f>
        <v>0.994558051739161</v>
      </c>
      <c r="AI85" s="6">
        <f ca="1">IF($AF85="",SUMIFS('Growth rates'!F$4:F$922,'Growth rates'!$B$4:$B$922,Demands_tra!$A85,'Growth rates'!$C$4:$C$922,$AE85),SUMIFS('Growth rates'!F$4:F$922,'Growth rates'!$B$4:$B$922,Demands_tra!$A85,'Growth rates'!$C$4:$C$922,$AF85))</f>
        <v>1.15513685497127</v>
      </c>
      <c r="AJ85" s="6">
        <f ca="1">IF($AF85="",SUMIFS('Growth rates'!G$4:G$922,'Growth rates'!$B$4:$B$922,Demands_tra!$A85,'Growth rates'!$C$4:$C$922,$AE85),SUMIFS('Growth rates'!G$4:G$922,'Growth rates'!$B$4:$B$922,Demands_tra!$A85,'Growth rates'!$C$4:$C$922,$AF85))</f>
        <v>1.25563538404626</v>
      </c>
      <c r="AK85" s="6">
        <f ca="1">IF($AF85="",SUMIFS('Growth rates'!H$4:H$922,'Growth rates'!$B$4:$B$922,Demands_tra!$A85,'Growth rates'!$C$4:$C$922,$AE85),SUMIFS('Growth rates'!H$4:H$922,'Growth rates'!$B$4:$B$922,Demands_tra!$A85,'Growth rates'!$C$4:$C$922,$AF85))</f>
        <v>1.42788808774329</v>
      </c>
      <c r="AL85" s="6">
        <f ca="1">IF($AF85="",SUMIFS('Growth rates'!I$4:I$922,'Growth rates'!$B$4:$B$922,Demands_tra!$A85,'Growth rates'!$C$4:$C$922,$AE85),SUMIFS('Growth rates'!I$4:I$922,'Growth rates'!$B$4:$B$922,Demands_tra!$A85,'Growth rates'!$C$4:$C$922,$AF85))</f>
        <v>1.65347960827729</v>
      </c>
      <c r="AM85" s="6">
        <f ca="1">IF($AF85="",SUMIFS('Growth rates'!J$4:J$922,'Growth rates'!$B$4:$B$922,Demands_tra!$A85,'Growth rates'!$C$4:$C$922,$AE85),SUMIFS('Growth rates'!J$4:J$922,'Growth rates'!$B$4:$B$922,Demands_tra!$A85,'Growth rates'!$C$4:$C$922,$AF85))</f>
        <v>1.9282871549153</v>
      </c>
      <c r="AN85" s="6">
        <f ca="1">IF($AF85="",SUMIFS('Growth rates'!K$4:K$922,'Growth rates'!$B$4:$B$922,Demands_tra!$A85,'Growth rates'!$C$4:$C$922,$AE85),SUMIFS('Growth rates'!K$4:K$922,'Growth rates'!$B$4:$B$922,Demands_tra!$A85,'Growth rates'!$C$4:$C$922,$AF85))</f>
        <v>2.24373315482587</v>
      </c>
      <c r="AO85" s="6">
        <f ca="1">IF($AF85="",SUMIFS('Growth rates'!L$4:L$922,'Growth rates'!$B$4:$B$922,Demands_tra!$A85,'Growth rates'!$C$4:$C$922,$AE85),SUMIFS('Growth rates'!L$4:L$922,'Growth rates'!$B$4:$B$922,Demands_tra!$A85,'Growth rates'!$C$4:$C$922,$AF85))</f>
        <v>2.59289660433811</v>
      </c>
      <c r="AP85" s="6">
        <f ca="1">IF($AF85="",SUMIFS('Growth rates'!M$4:M$922,'Growth rates'!$B$4:$B$922,Demands_tra!$A85,'Growth rates'!$C$4:$C$922,$AE85),SUMIFS('Growth rates'!M$4:M$922,'Growth rates'!$B$4:$B$922,Demands_tra!$A85,'Growth rates'!$C$4:$C$922,$AF85))</f>
        <v>2.96644786854768</v>
      </c>
      <c r="AQ85" s="6">
        <f ca="1">IF($AF85="",SUMIFS('Growth rates'!N$4:N$922,'Growth rates'!$B$4:$B$922,Demands_tra!$A85,'Growth rates'!$C$4:$C$922,$AE85),SUMIFS('Growth rates'!N$4:N$922,'Growth rates'!$B$4:$B$922,Demands_tra!$A85,'Growth rates'!$C$4:$C$922,$AF85))</f>
        <v>3.36388557273931</v>
      </c>
      <c r="AR85" s="6">
        <f ca="1">IF($AF85="",SUMIFS('Growth rates'!O$4:O$922,'Growth rates'!$B$4:$B$922,Demands_tra!$A85,'Growth rates'!$C$4:$C$922,$AE85),SUMIFS('Growth rates'!O$4:O$922,'Growth rates'!$B$4:$B$922,Demands_tra!$A85,'Growth rates'!$C$4:$C$922,$AF85))</f>
        <v>3.77165904893282</v>
      </c>
      <c r="AS85" s="6">
        <f ca="1">IF($AF85="",SUMIFS('Growth rates'!P$4:P$922,'Growth rates'!$B$4:$B$922,Demands_tra!$A85,'Growth rates'!$C$4:$C$922,$AE85),SUMIFS('Growth rates'!P$4:P$922,'Growth rates'!$B$4:$B$922,Demands_tra!$A85,'Growth rates'!$C$4:$C$922,$AF85))</f>
        <v>4.18763067925433</v>
      </c>
      <c r="AT85" s="6">
        <f ca="1">IF($AF85="",SUMIFS('Growth rates'!Q$4:Q$922,'Growth rates'!$B$4:$B$922,Demands_tra!$A85,'Growth rates'!$C$4:$C$922,$AE85),SUMIFS('Growth rates'!Q$4:Q$922,'Growth rates'!$B$4:$B$922,Demands_tra!$A85,'Growth rates'!$C$4:$C$922,$AF85))</f>
        <v>4.60092605264976</v>
      </c>
      <c r="AU85" s="6">
        <f ca="1">IF($AF85="",SUMIFS('Growth rates'!R$4:R$922,'Growth rates'!$B$4:$B$922,Demands_tra!$A85,'Growth rates'!$C$4:$C$922,$AE85),SUMIFS('Growth rates'!R$4:R$922,'Growth rates'!$B$4:$B$922,Demands_tra!$A85,'Growth rates'!$C$4:$C$922,$AF85))</f>
        <v>5.01164679912896</v>
      </c>
      <c r="AV85" s="6">
        <f ca="1">IF($AF85="",SUMIFS('Growth rates'!S$4:S$922,'Growth rates'!$B$4:$B$922,Demands_tra!$A85,'Growth rates'!$C$4:$C$922,$AE85),SUMIFS('Growth rates'!S$4:S$922,'Growth rates'!$B$4:$B$922,Demands_tra!$A85,'Growth rates'!$C$4:$C$922,$AF85))</f>
        <v>5.41925089197272</v>
      </c>
      <c r="AW85" s="6">
        <f ca="1">IF($AF85="",SUMIFS('Growth rates'!T$4:T$922,'Growth rates'!$B$4:$B$922,Demands_tra!$A85,'Growth rates'!$C$4:$C$922,$AE85),SUMIFS('Growth rates'!T$4:T$922,'Growth rates'!$B$4:$B$922,Demands_tra!$A85,'Growth rates'!$C$4:$C$922,$AF85))</f>
        <v>5.82370445451109</v>
      </c>
      <c r="AX85" s="6">
        <f ca="1">IF($AF85="",SUMIFS('Growth rates'!U$4:U$922,'Growth rates'!$B$4:$B$922,Demands_tra!$A85,'Growth rates'!$C$4:$C$922,$AE85),SUMIFS('Growth rates'!U$4:U$922,'Growth rates'!$B$4:$B$922,Demands_tra!$A85,'Growth rates'!$C$4:$C$922,$AF85))</f>
        <v>6.22487198006426</v>
      </c>
      <c r="AY85" s="6">
        <f ca="1">IF($AF85="",SUMIFS('Growth rates'!V$4:V$922,'Growth rates'!$B$4:$B$922,Demands_tra!$A85,'Growth rates'!$C$4:$C$922,$AE85),SUMIFS('Growth rates'!V$4:V$922,'Growth rates'!$B$4:$B$922,Demands_tra!$A85,'Growth rates'!$C$4:$C$922,$AF85))</f>
        <v>0</v>
      </c>
      <c r="AZ85" s="6">
        <f ca="1">IF($AF85="",SUMIFS('Growth rates'!W$4:W$922,'Growth rates'!$B$4:$B$922,Demands_tra!$A85,'Growth rates'!$C$4:$C$922,$AE85),SUMIFS('Growth rates'!W$4:W$922,'Growth rates'!$B$4:$B$922,Demands_tra!$A85,'Growth rates'!$C$4:$C$922,$AF85))</f>
        <v>0</v>
      </c>
      <c r="BA85" s="6">
        <f ca="1">IF($AF85="",SUMIFS('Growth rates'!X$4:X$922,'Growth rates'!$B$4:$B$922,Demands_tra!$A85,'Growth rates'!$C$4:$C$922,$AE85),SUMIFS('Growth rates'!X$4:X$922,'Growth rates'!$B$4:$B$922,Demands_tra!$A85,'Growth rates'!$C$4:$C$922,$AF85))</f>
        <v>0</v>
      </c>
      <c r="BB85" s="6">
        <f ca="1">IF($AF85="",SUMIFS('Growth rates'!Y$4:Y$922,'Growth rates'!$B$4:$B$922,Demands_tra!$A85,'Growth rates'!$C$4:$C$922,$AE85),SUMIFS('Growth rates'!Y$4:Y$922,'Growth rates'!$B$4:$B$922,Demands_tra!$A85,'Growth rates'!$C$4:$C$922,$AF85))</f>
        <v>0</v>
      </c>
      <c r="BC85" s="6">
        <f ca="1">IF($AF85="",SUMIFS('Growth rates'!Z$4:Z$922,'Growth rates'!$B$4:$B$922,Demands_tra!$A85,'Growth rates'!$C$4:$C$922,$AE85),SUMIFS('Growth rates'!Z$4:Z$922,'Growth rates'!$B$4:$B$922,Demands_tra!$A85,'Growth rates'!$C$4:$C$922,$AF85))</f>
        <v>0</v>
      </c>
      <c r="BD85" s="6">
        <f ca="1">IF($AF85="",SUMIFS('Growth rates'!AA$4:AA$922,'Growth rates'!$B$4:$B$922,Demands_tra!$A85,'Growth rates'!$C$4:$C$922,$AE85),SUMIFS('Growth rates'!AA$4:AA$922,'Growth rates'!$B$4:$B$922,Demands_tra!$A85,'Growth rates'!$C$4:$C$922,$AF85))</f>
        <v>0</v>
      </c>
      <c r="BE85" s="6">
        <f ca="1">IF($AF85="",SUMIFS('Growth rates'!AB$4:AB$922,'Growth rates'!$B$4:$B$922,Demands_tra!$A85,'Growth rates'!$C$4:$C$922,$AE85),SUMIFS('Growth rates'!AB$4:AB$922,'Growth rates'!$B$4:$B$922,Demands_tra!$A85,'Growth rates'!$C$4:$C$922,$AF85))</f>
        <v>0</v>
      </c>
      <c r="BF85" s="6">
        <f ca="1">IF($AF85="",SUMIFS('Growth rates'!AC$4:AC$922,'Growth rates'!$B$4:$B$922,Demands_tra!$A85,'Growth rates'!$C$4:$C$922,$AE85),SUMIFS('Growth rates'!AC$4:AC$922,'Growth rates'!$B$4:$B$922,Demands_tra!$A85,'Growth rates'!$C$4:$C$922,$AF85))</f>
        <v>0</v>
      </c>
      <c r="BH85" t="str">
        <f ca="1">VLOOKUP($C85,'Default drvr and elast'!$A$4:$F$49,MATCH(VLOOKUP(A85,Classification!$B$4:$D$42,3,FALSE),'Default drvr and elast'!$D$3:$F$3,0)+3,FALSE)</f>
        <v>High2</v>
      </c>
      <c r="BJ85" s="6">
        <f ca="1">IF($BI85="",SUMIF(Elasticities!$B$5:$B$52,Demands_tra!$BH85,Elasticities!C$5:C$52),SUMIF(Elasticities!$B$5:$B$52,Demands_tra!$BI85,Elasticities!C$5:C$52))</f>
        <v>0.999999999999992</v>
      </c>
      <c r="BK85" s="6">
        <f ca="1">IF($BI85="",SUMIF(Elasticities!$B$5:$B$52,Demands_tra!$BH85,Elasticities!D$5:D$52),SUMIF(Elasticities!$B$5:$B$52,Demands_tra!$BI85,Elasticities!D$5:D$52))</f>
        <v>0.997560975609749</v>
      </c>
      <c r="BL85" s="6">
        <f ca="1">IF($BI85="",SUMIF(Elasticities!$B$5:$B$52,Demands_tra!$BH85,Elasticities!E$5:E$52),SUMIF(Elasticities!$B$5:$B$52,Demands_tra!$BI85,Elasticities!E$5:E$52))</f>
        <v>0.985365853658529</v>
      </c>
      <c r="BM85" s="6">
        <f ca="1">IF($BI85="",SUMIF(Elasticities!$B$5:$B$52,Demands_tra!$BH85,Elasticities!F$5:F$52),SUMIF(Elasticities!$B$5:$B$52,Demands_tra!$BI85,Elasticities!F$5:F$52))</f>
        <v>0.973170731707309</v>
      </c>
      <c r="BN85" s="6">
        <f ca="1">IF($BI85="",SUMIF(Elasticities!$B$5:$B$52,Demands_tra!$BH85,Elasticities!G$5:G$52),SUMIF(Elasticities!$B$5:$B$52,Demands_tra!$BI85,Elasticities!G$5:G$52))</f>
        <v>0.96097560975609</v>
      </c>
      <c r="BO85" s="6">
        <f ca="1">IF($BI85="",SUMIF(Elasticities!$B$5:$B$52,Demands_tra!$BH85,Elasticities!H$5:H$52),SUMIF(Elasticities!$B$5:$B$52,Demands_tra!$BI85,Elasticities!H$5:H$52))</f>
        <v>0.948780487804871</v>
      </c>
      <c r="BP85" s="6">
        <f ca="1">IF($BI85="",SUMIF(Elasticities!$B$5:$B$52,Demands_tra!$BH85,Elasticities!I$5:I$52),SUMIF(Elasticities!$B$5:$B$52,Demands_tra!$BI85,Elasticities!I$5:I$52))</f>
        <v>0.936585365853651</v>
      </c>
      <c r="BQ85" s="6">
        <f ca="1">IF($BI85="",SUMIF(Elasticities!$B$5:$B$52,Demands_tra!$BH85,Elasticities!J$5:J$52),SUMIF(Elasticities!$B$5:$B$52,Demands_tra!$BI85,Elasticities!J$5:J$52))</f>
        <v>0.924390243902432</v>
      </c>
      <c r="BR85" s="6">
        <f ca="1">IF($BI85="",SUMIF(Elasticities!$B$5:$B$52,Demands_tra!$BH85,Elasticities!K$5:K$52),SUMIF(Elasticities!$B$5:$B$52,Demands_tra!$BI85,Elasticities!K$5:K$52))</f>
        <v>0.912195121951213</v>
      </c>
      <c r="BS85" s="6">
        <f ca="1">IF($BI85="",SUMIF(Elasticities!$B$5:$B$52,Demands_tra!$BH85,Elasticities!L$5:L$52),SUMIF(Elasticities!$B$5:$B$52,Demands_tra!$BI85,Elasticities!L$5:L$52))</f>
        <v>0.899999999999992</v>
      </c>
      <c r="BT85" s="6">
        <f ca="1">IF($BI85="",SUMIF(Elasticities!$B$5:$B$52,Demands_tra!$BH85,Elasticities!M$5:M$52),SUMIF(Elasticities!$B$5:$B$52,Demands_tra!$BI85,Elasticities!M$5:M$52))</f>
        <v>0.887499999999992</v>
      </c>
      <c r="BU85" s="6">
        <f ca="1">IF($BI85="",SUMIF(Elasticities!$B$5:$B$52,Demands_tra!$BH85,Elasticities!N$5:N$52),SUMIF(Elasticities!$B$5:$B$52,Demands_tra!$BI85,Elasticities!N$5:N$52))</f>
        <v>0.874999999999992</v>
      </c>
      <c r="BV85" s="6">
        <f ca="1">IF($BI85="",SUMIF(Elasticities!$B$5:$B$52,Demands_tra!$BH85,Elasticities!O$5:O$52),SUMIF(Elasticities!$B$5:$B$52,Demands_tra!$BI85,Elasticities!O$5:O$52))</f>
        <v>0.862499999999992</v>
      </c>
      <c r="BW85" s="6">
        <f ca="1">IF($BI85="",SUMIF(Elasticities!$B$5:$B$52,Demands_tra!$BH85,Elasticities!P$5:P$52),SUMIF(Elasticities!$B$5:$B$52,Demands_tra!$BI85,Elasticities!P$5:P$52))</f>
        <v>0.849999999999993</v>
      </c>
      <c r="BX85" s="6">
        <f ca="1">IF($BI85="",SUMIF(Elasticities!$B$5:$B$52,Demands_tra!$BH85,Elasticities!Q$5:Q$52),SUMIF(Elasticities!$B$5:$B$52,Demands_tra!$BI85,Elasticities!Q$5:Q$52))</f>
        <v>0.837499999999992</v>
      </c>
      <c r="BY85" s="6">
        <f ca="1">IF($BI85="",SUMIF(Elasticities!$B$5:$B$52,Demands_tra!$BH85,Elasticities!R$5:R$52),SUMIF(Elasticities!$B$5:$B$52,Demands_tra!$BI85,Elasticities!R$5:R$52))</f>
        <v>0.824999999999992</v>
      </c>
      <c r="BZ85" s="6">
        <f ca="1">IF($BI85="",SUMIF(Elasticities!$B$5:$B$52,Demands_tra!$BH85,Elasticities!S$5:S$52),SUMIF(Elasticities!$B$5:$B$52,Demands_tra!$BI85,Elasticities!S$5:S$52))</f>
        <v>0.812499999999992</v>
      </c>
      <c r="CA85" s="6">
        <f ca="1">IF($BI85="",SUMIF(Elasticities!$B$5:$B$52,Demands_tra!$BH85,Elasticities!T$5:T$52),SUMIF(Elasticities!$B$5:$B$52,Demands_tra!$BI85,Elasticities!T$5:T$52))</f>
        <v>0.799999999999992</v>
      </c>
      <c r="CB85" s="6" t="e">
        <f ca="1">IF($BI85="",SUMIF(Elasticities!$B$5:$B$52,Demands_tra!$BH85,Elasticities!U$5:U$52),SUMIF(Elasticities!$B$5:$B$52,Demands_tra!$BI85,Elasticities!U$5:U$52))</f>
        <v>#VALUE!</v>
      </c>
      <c r="CC85" s="6" t="e">
        <f ca="1">IF($BI85="",SUMIF(Elasticities!$B$5:$B$52,Demands_tra!$BH85,Elasticities!V$5:V$52),SUMIF(Elasticities!$B$5:$B$52,Demands_tra!$BI85,Elasticities!V$5:V$52))</f>
        <v>#VALUE!</v>
      </c>
      <c r="CD85" s="6" t="e">
        <f ca="1">IF($BI85="",SUMIF(Elasticities!$B$5:$B$52,Demands_tra!$BH85,Elasticities!W$5:W$52),SUMIF(Elasticities!$B$5:$B$52,Demands_tra!$BI85,Elasticities!W$5:W$52))</f>
        <v>#VALUE!</v>
      </c>
      <c r="CE85" s="6" t="e">
        <f ca="1">IF($BI85="",SUMIF(Elasticities!$B$5:$B$52,Demands_tra!$BH85,Elasticities!X$5:X$52),SUMIF(Elasticities!$B$5:$B$52,Demands_tra!$BI85,Elasticities!X$5:X$52))</f>
        <v>#VALUE!</v>
      </c>
      <c r="CF85" s="6" t="e">
        <f ca="1">IF($BI85="",SUMIF(Elasticities!$B$5:$B$52,Demands_tra!$BH85,Elasticities!Y$5:Y$52),SUMIF(Elasticities!$B$5:$B$52,Demands_tra!$BI85,Elasticities!Y$5:Y$52))</f>
        <v>#VALUE!</v>
      </c>
      <c r="CG85" s="6" t="e">
        <f ca="1">IF($BI85="",SUMIF(Elasticities!$B$5:$B$52,Demands_tra!$BH85,Elasticities!Z$5:Z$52),SUMIF(Elasticities!$B$5:$B$52,Demands_tra!$BI85,Elasticities!Z$5:Z$52))</f>
        <v>#VALUE!</v>
      </c>
      <c r="CH85" s="6" t="e">
        <f ca="1">IF($BI85="",SUMIF(Elasticities!$B$5:$B$52,Demands_tra!$BH85,Elasticities!AA$5:AA$52),SUMIF(Elasticities!$B$5:$B$52,Demands_tra!$BI85,Elasticities!AA$5:AA$52))</f>
        <v>#VALUE!</v>
      </c>
      <c r="CI85" s="6" t="e">
        <f ca="1">IF($BI85="",SUMIF(Elasticities!$B$5:$B$52,Demands_tra!$BH85,Elasticities!AB$5:AB$52),SUMIF(Elasticities!$B$5:$B$52,Demands_tra!$BI85,Elasticities!AB$5:AB$52))</f>
        <v>#VALUE!</v>
      </c>
    </row>
    <row r="86" spans="1:87">
      <c r="A86" t="str">
        <f>IF(BYDem_tra!B85="","\I:",BYDem_tra!B85)</f>
        <v>Brazil</v>
      </c>
      <c r="B86" t="str">
        <f>BYDem_tra!E85</f>
        <v>Trd_lcv</v>
      </c>
      <c r="C86" t="str">
        <f t="shared" si="43"/>
        <v>Trd_lcv</v>
      </c>
      <c r="D86" s="3">
        <f>SUMIFS(BYDem_tra!$M$2:$M$2000,BYDem_tra!$B$2:$B$2000,Demands_tra!$A86,BYDem_tra!$E$2:$E$2000,Demands_tra!$B86)</f>
        <v>98.64</v>
      </c>
      <c r="E86" s="3">
        <f ca="1" t="shared" si="45"/>
        <v>98.1045154766641</v>
      </c>
      <c r="F86" s="3">
        <f ca="1" t="shared" si="46"/>
        <v>113.712419461907</v>
      </c>
      <c r="G86" s="3">
        <f ca="1" t="shared" si="47"/>
        <v>123.340133980448</v>
      </c>
      <c r="H86" s="3">
        <f ca="1" t="shared" si="48"/>
        <v>139.600086857083</v>
      </c>
      <c r="I86" s="3">
        <f ca="1" t="shared" si="49"/>
        <v>160.525788751721</v>
      </c>
      <c r="J86" s="3">
        <f ca="1" t="shared" si="50"/>
        <v>185.513241842343</v>
      </c>
      <c r="K86" s="3">
        <f ca="1" t="shared" si="51"/>
        <v>213.56651783362</v>
      </c>
      <c r="L86" s="3">
        <f ca="1" t="shared" si="52"/>
        <v>243.882977413073</v>
      </c>
      <c r="M86" s="3">
        <f ca="1" t="shared" si="53"/>
        <v>275.504953754699</v>
      </c>
      <c r="N86" s="3">
        <f ca="1" t="shared" si="54"/>
        <v>308.263914735859</v>
      </c>
      <c r="O86" s="3">
        <f ca="1" t="shared" si="55"/>
        <v>340.960959479621</v>
      </c>
      <c r="P86" s="3">
        <f ca="1" t="shared" si="56"/>
        <v>373.394551104005</v>
      </c>
      <c r="Q86" s="3">
        <f ca="1" t="shared" si="57"/>
        <v>404.718685060907</v>
      </c>
      <c r="R86" s="3">
        <f ca="1" t="shared" si="58"/>
        <v>434.976632108381</v>
      </c>
      <c r="S86" s="3">
        <f ca="1" t="shared" si="59"/>
        <v>464.162859047779</v>
      </c>
      <c r="T86" s="3">
        <f ca="1" t="shared" si="60"/>
        <v>492.309279026614</v>
      </c>
      <c r="U86" s="3">
        <f ca="1" t="shared" si="44"/>
        <v>519.43956997</v>
      </c>
      <c r="V86" s="3" t="e">
        <f ca="1" t="shared" ref="V86:AC86" si="80">(1+(AY86-AX86)/AX86*CB86)*U86</f>
        <v>#VALUE!</v>
      </c>
      <c r="W86" s="3" t="e">
        <f ca="1" t="shared" si="80"/>
        <v>#DIV/0!</v>
      </c>
      <c r="X86" s="3" t="e">
        <f ca="1" t="shared" si="80"/>
        <v>#DIV/0!</v>
      </c>
      <c r="Y86" s="3" t="e">
        <f ca="1" t="shared" si="80"/>
        <v>#DIV/0!</v>
      </c>
      <c r="Z86" s="3" t="e">
        <f ca="1" t="shared" si="80"/>
        <v>#DIV/0!</v>
      </c>
      <c r="AA86" s="3" t="e">
        <f ca="1" t="shared" si="80"/>
        <v>#DIV/0!</v>
      </c>
      <c r="AB86" s="3" t="e">
        <f ca="1" t="shared" si="80"/>
        <v>#DIV/0!</v>
      </c>
      <c r="AC86" s="3" t="e">
        <f ca="1" t="shared" si="80"/>
        <v>#DIV/0!</v>
      </c>
      <c r="AE86" s="34" t="str">
        <f ca="1">VLOOKUP($C86,'Default drvr and elast'!$A$4:$C$49,MATCH(VLOOKUP(A86,Classification!$B$4:$D$99,2,FALSE),'Default drvr and elast'!$A$3:$C$3,0),FALSE)</f>
        <v>GDP</v>
      </c>
      <c r="AF86" s="4"/>
      <c r="AG86" s="6">
        <f ca="1">IF($AF86="",SUMIFS('Growth rates'!D$4:D$922,'Growth rates'!$B$4:$B$922,Demands_tra!$A86,'Growth rates'!$C$4:$C$922,$AE86),SUMIFS('Growth rates'!D$4:D$922,'Growth rates'!$B$4:$B$922,Demands_tra!$A86,'Growth rates'!$C$4:$C$922,$AF86))</f>
        <v>1</v>
      </c>
      <c r="AH86" s="6">
        <f ca="1">IF($AF86="",SUMIFS('Growth rates'!E$4:E$922,'Growth rates'!$B$4:$B$922,Demands_tra!$A86,'Growth rates'!$C$4:$C$922,$AE86),SUMIFS('Growth rates'!E$4:E$922,'Growth rates'!$B$4:$B$922,Demands_tra!$A86,'Growth rates'!$C$4:$C$922,$AF86))</f>
        <v>0.994558051739161</v>
      </c>
      <c r="AI86" s="6">
        <f ca="1">IF($AF86="",SUMIFS('Growth rates'!F$4:F$922,'Growth rates'!$B$4:$B$922,Demands_tra!$A86,'Growth rates'!$C$4:$C$922,$AE86),SUMIFS('Growth rates'!F$4:F$922,'Growth rates'!$B$4:$B$922,Demands_tra!$A86,'Growth rates'!$C$4:$C$922,$AF86))</f>
        <v>1.15513685497127</v>
      </c>
      <c r="AJ86" s="6">
        <f ca="1">IF($AF86="",SUMIFS('Growth rates'!G$4:G$922,'Growth rates'!$B$4:$B$922,Demands_tra!$A86,'Growth rates'!$C$4:$C$922,$AE86),SUMIFS('Growth rates'!G$4:G$922,'Growth rates'!$B$4:$B$922,Demands_tra!$A86,'Growth rates'!$C$4:$C$922,$AF86))</f>
        <v>1.25563538404626</v>
      </c>
      <c r="AK86" s="6">
        <f ca="1">IF($AF86="",SUMIFS('Growth rates'!H$4:H$922,'Growth rates'!$B$4:$B$922,Demands_tra!$A86,'Growth rates'!$C$4:$C$922,$AE86),SUMIFS('Growth rates'!H$4:H$922,'Growth rates'!$B$4:$B$922,Demands_tra!$A86,'Growth rates'!$C$4:$C$922,$AF86))</f>
        <v>1.42788808774329</v>
      </c>
      <c r="AL86" s="6">
        <f ca="1">IF($AF86="",SUMIFS('Growth rates'!I$4:I$922,'Growth rates'!$B$4:$B$922,Demands_tra!$A86,'Growth rates'!$C$4:$C$922,$AE86),SUMIFS('Growth rates'!I$4:I$922,'Growth rates'!$B$4:$B$922,Demands_tra!$A86,'Growth rates'!$C$4:$C$922,$AF86))</f>
        <v>1.65347960827729</v>
      </c>
      <c r="AM86" s="6">
        <f ca="1">IF($AF86="",SUMIFS('Growth rates'!J$4:J$922,'Growth rates'!$B$4:$B$922,Demands_tra!$A86,'Growth rates'!$C$4:$C$922,$AE86),SUMIFS('Growth rates'!J$4:J$922,'Growth rates'!$B$4:$B$922,Demands_tra!$A86,'Growth rates'!$C$4:$C$922,$AF86))</f>
        <v>1.9282871549153</v>
      </c>
      <c r="AN86" s="6">
        <f ca="1">IF($AF86="",SUMIFS('Growth rates'!K$4:K$922,'Growth rates'!$B$4:$B$922,Demands_tra!$A86,'Growth rates'!$C$4:$C$922,$AE86),SUMIFS('Growth rates'!K$4:K$922,'Growth rates'!$B$4:$B$922,Demands_tra!$A86,'Growth rates'!$C$4:$C$922,$AF86))</f>
        <v>2.24373315482587</v>
      </c>
      <c r="AO86" s="6">
        <f ca="1">IF($AF86="",SUMIFS('Growth rates'!L$4:L$922,'Growth rates'!$B$4:$B$922,Demands_tra!$A86,'Growth rates'!$C$4:$C$922,$AE86),SUMIFS('Growth rates'!L$4:L$922,'Growth rates'!$B$4:$B$922,Demands_tra!$A86,'Growth rates'!$C$4:$C$922,$AF86))</f>
        <v>2.59289660433811</v>
      </c>
      <c r="AP86" s="6">
        <f ca="1">IF($AF86="",SUMIFS('Growth rates'!M$4:M$922,'Growth rates'!$B$4:$B$922,Demands_tra!$A86,'Growth rates'!$C$4:$C$922,$AE86),SUMIFS('Growth rates'!M$4:M$922,'Growth rates'!$B$4:$B$922,Demands_tra!$A86,'Growth rates'!$C$4:$C$922,$AF86))</f>
        <v>2.96644786854768</v>
      </c>
      <c r="AQ86" s="6">
        <f ca="1">IF($AF86="",SUMIFS('Growth rates'!N$4:N$922,'Growth rates'!$B$4:$B$922,Demands_tra!$A86,'Growth rates'!$C$4:$C$922,$AE86),SUMIFS('Growth rates'!N$4:N$922,'Growth rates'!$B$4:$B$922,Demands_tra!$A86,'Growth rates'!$C$4:$C$922,$AF86))</f>
        <v>3.36388557273931</v>
      </c>
      <c r="AR86" s="6">
        <f ca="1">IF($AF86="",SUMIFS('Growth rates'!O$4:O$922,'Growth rates'!$B$4:$B$922,Demands_tra!$A86,'Growth rates'!$C$4:$C$922,$AE86),SUMIFS('Growth rates'!O$4:O$922,'Growth rates'!$B$4:$B$922,Demands_tra!$A86,'Growth rates'!$C$4:$C$922,$AF86))</f>
        <v>3.77165904893282</v>
      </c>
      <c r="AS86" s="6">
        <f ca="1">IF($AF86="",SUMIFS('Growth rates'!P$4:P$922,'Growth rates'!$B$4:$B$922,Demands_tra!$A86,'Growth rates'!$C$4:$C$922,$AE86),SUMIFS('Growth rates'!P$4:P$922,'Growth rates'!$B$4:$B$922,Demands_tra!$A86,'Growth rates'!$C$4:$C$922,$AF86))</f>
        <v>4.18763067925433</v>
      </c>
      <c r="AT86" s="6">
        <f ca="1">IF($AF86="",SUMIFS('Growth rates'!Q$4:Q$922,'Growth rates'!$B$4:$B$922,Demands_tra!$A86,'Growth rates'!$C$4:$C$922,$AE86),SUMIFS('Growth rates'!Q$4:Q$922,'Growth rates'!$B$4:$B$922,Demands_tra!$A86,'Growth rates'!$C$4:$C$922,$AF86))</f>
        <v>4.60092605264976</v>
      </c>
      <c r="AU86" s="6">
        <f ca="1">IF($AF86="",SUMIFS('Growth rates'!R$4:R$922,'Growth rates'!$B$4:$B$922,Demands_tra!$A86,'Growth rates'!$C$4:$C$922,$AE86),SUMIFS('Growth rates'!R$4:R$922,'Growth rates'!$B$4:$B$922,Demands_tra!$A86,'Growth rates'!$C$4:$C$922,$AF86))</f>
        <v>5.01164679912896</v>
      </c>
      <c r="AV86" s="6">
        <f ca="1">IF($AF86="",SUMIFS('Growth rates'!S$4:S$922,'Growth rates'!$B$4:$B$922,Demands_tra!$A86,'Growth rates'!$C$4:$C$922,$AE86),SUMIFS('Growth rates'!S$4:S$922,'Growth rates'!$B$4:$B$922,Demands_tra!$A86,'Growth rates'!$C$4:$C$922,$AF86))</f>
        <v>5.41925089197272</v>
      </c>
      <c r="AW86" s="6">
        <f ca="1">IF($AF86="",SUMIFS('Growth rates'!T$4:T$922,'Growth rates'!$B$4:$B$922,Demands_tra!$A86,'Growth rates'!$C$4:$C$922,$AE86),SUMIFS('Growth rates'!T$4:T$922,'Growth rates'!$B$4:$B$922,Demands_tra!$A86,'Growth rates'!$C$4:$C$922,$AF86))</f>
        <v>5.82370445451109</v>
      </c>
      <c r="AX86" s="6">
        <f ca="1">IF($AF86="",SUMIFS('Growth rates'!U$4:U$922,'Growth rates'!$B$4:$B$922,Demands_tra!$A86,'Growth rates'!$C$4:$C$922,$AE86),SUMIFS('Growth rates'!U$4:U$922,'Growth rates'!$B$4:$B$922,Demands_tra!$A86,'Growth rates'!$C$4:$C$922,$AF86))</f>
        <v>6.22487198006426</v>
      </c>
      <c r="AY86" s="6">
        <f ca="1">IF($AF86="",SUMIFS('Growth rates'!V$4:V$922,'Growth rates'!$B$4:$B$922,Demands_tra!$A86,'Growth rates'!$C$4:$C$922,$AE86),SUMIFS('Growth rates'!V$4:V$922,'Growth rates'!$B$4:$B$922,Demands_tra!$A86,'Growth rates'!$C$4:$C$922,$AF86))</f>
        <v>0</v>
      </c>
      <c r="AZ86" s="6">
        <f ca="1">IF($AF86="",SUMIFS('Growth rates'!W$4:W$922,'Growth rates'!$B$4:$B$922,Demands_tra!$A86,'Growth rates'!$C$4:$C$922,$AE86),SUMIFS('Growth rates'!W$4:W$922,'Growth rates'!$B$4:$B$922,Demands_tra!$A86,'Growth rates'!$C$4:$C$922,$AF86))</f>
        <v>0</v>
      </c>
      <c r="BA86" s="6">
        <f ca="1">IF($AF86="",SUMIFS('Growth rates'!X$4:X$922,'Growth rates'!$B$4:$B$922,Demands_tra!$A86,'Growth rates'!$C$4:$C$922,$AE86),SUMIFS('Growth rates'!X$4:X$922,'Growth rates'!$B$4:$B$922,Demands_tra!$A86,'Growth rates'!$C$4:$C$922,$AF86))</f>
        <v>0</v>
      </c>
      <c r="BB86" s="6">
        <f ca="1">IF($AF86="",SUMIFS('Growth rates'!Y$4:Y$922,'Growth rates'!$B$4:$B$922,Demands_tra!$A86,'Growth rates'!$C$4:$C$922,$AE86),SUMIFS('Growth rates'!Y$4:Y$922,'Growth rates'!$B$4:$B$922,Demands_tra!$A86,'Growth rates'!$C$4:$C$922,$AF86))</f>
        <v>0</v>
      </c>
      <c r="BC86" s="6">
        <f ca="1">IF($AF86="",SUMIFS('Growth rates'!Z$4:Z$922,'Growth rates'!$B$4:$B$922,Demands_tra!$A86,'Growth rates'!$C$4:$C$922,$AE86),SUMIFS('Growth rates'!Z$4:Z$922,'Growth rates'!$B$4:$B$922,Demands_tra!$A86,'Growth rates'!$C$4:$C$922,$AF86))</f>
        <v>0</v>
      </c>
      <c r="BD86" s="6">
        <f ca="1">IF($AF86="",SUMIFS('Growth rates'!AA$4:AA$922,'Growth rates'!$B$4:$B$922,Demands_tra!$A86,'Growth rates'!$C$4:$C$922,$AE86),SUMIFS('Growth rates'!AA$4:AA$922,'Growth rates'!$B$4:$B$922,Demands_tra!$A86,'Growth rates'!$C$4:$C$922,$AF86))</f>
        <v>0</v>
      </c>
      <c r="BE86" s="6">
        <f ca="1">IF($AF86="",SUMIFS('Growth rates'!AB$4:AB$922,'Growth rates'!$B$4:$B$922,Demands_tra!$A86,'Growth rates'!$C$4:$C$922,$AE86),SUMIFS('Growth rates'!AB$4:AB$922,'Growth rates'!$B$4:$B$922,Demands_tra!$A86,'Growth rates'!$C$4:$C$922,$AF86))</f>
        <v>0</v>
      </c>
      <c r="BF86" s="6">
        <f ca="1">IF($AF86="",SUMIFS('Growth rates'!AC$4:AC$922,'Growth rates'!$B$4:$B$922,Demands_tra!$A86,'Growth rates'!$C$4:$C$922,$AE86),SUMIFS('Growth rates'!AC$4:AC$922,'Growth rates'!$B$4:$B$922,Demands_tra!$A86,'Growth rates'!$C$4:$C$922,$AF86))</f>
        <v>0</v>
      </c>
      <c r="BH86" t="str">
        <f ca="1">VLOOKUP($C86,'Default drvr and elast'!$A$4:$F$49,MATCH(VLOOKUP(A86,Classification!$B$4:$D$42,3,FALSE),'Default drvr and elast'!$D$3:$F$3,0)+3,FALSE)</f>
        <v>High2</v>
      </c>
      <c r="BJ86" s="6">
        <f ca="1">IF($BI86="",SUMIF(Elasticities!$B$5:$B$52,Demands_tra!$BH86,Elasticities!C$5:C$52),SUMIF(Elasticities!$B$5:$B$52,Demands_tra!$BI86,Elasticities!C$5:C$52))</f>
        <v>0.999999999999992</v>
      </c>
      <c r="BK86" s="6">
        <f ca="1">IF($BI86="",SUMIF(Elasticities!$B$5:$B$52,Demands_tra!$BH86,Elasticities!D$5:D$52),SUMIF(Elasticities!$B$5:$B$52,Demands_tra!$BI86,Elasticities!D$5:D$52))</f>
        <v>0.997560975609749</v>
      </c>
      <c r="BL86" s="6">
        <f ca="1">IF($BI86="",SUMIF(Elasticities!$B$5:$B$52,Demands_tra!$BH86,Elasticities!E$5:E$52),SUMIF(Elasticities!$B$5:$B$52,Demands_tra!$BI86,Elasticities!E$5:E$52))</f>
        <v>0.985365853658529</v>
      </c>
      <c r="BM86" s="6">
        <f ca="1">IF($BI86="",SUMIF(Elasticities!$B$5:$B$52,Demands_tra!$BH86,Elasticities!F$5:F$52),SUMIF(Elasticities!$B$5:$B$52,Demands_tra!$BI86,Elasticities!F$5:F$52))</f>
        <v>0.973170731707309</v>
      </c>
      <c r="BN86" s="6">
        <f ca="1">IF($BI86="",SUMIF(Elasticities!$B$5:$B$52,Demands_tra!$BH86,Elasticities!G$5:G$52),SUMIF(Elasticities!$B$5:$B$52,Demands_tra!$BI86,Elasticities!G$5:G$52))</f>
        <v>0.96097560975609</v>
      </c>
      <c r="BO86" s="6">
        <f ca="1">IF($BI86="",SUMIF(Elasticities!$B$5:$B$52,Demands_tra!$BH86,Elasticities!H$5:H$52),SUMIF(Elasticities!$B$5:$B$52,Demands_tra!$BI86,Elasticities!H$5:H$52))</f>
        <v>0.948780487804871</v>
      </c>
      <c r="BP86" s="6">
        <f ca="1">IF($BI86="",SUMIF(Elasticities!$B$5:$B$52,Demands_tra!$BH86,Elasticities!I$5:I$52),SUMIF(Elasticities!$B$5:$B$52,Demands_tra!$BI86,Elasticities!I$5:I$52))</f>
        <v>0.936585365853651</v>
      </c>
      <c r="BQ86" s="6">
        <f ca="1">IF($BI86="",SUMIF(Elasticities!$B$5:$B$52,Demands_tra!$BH86,Elasticities!J$5:J$52),SUMIF(Elasticities!$B$5:$B$52,Demands_tra!$BI86,Elasticities!J$5:J$52))</f>
        <v>0.924390243902432</v>
      </c>
      <c r="BR86" s="6">
        <f ca="1">IF($BI86="",SUMIF(Elasticities!$B$5:$B$52,Demands_tra!$BH86,Elasticities!K$5:K$52),SUMIF(Elasticities!$B$5:$B$52,Demands_tra!$BI86,Elasticities!K$5:K$52))</f>
        <v>0.912195121951213</v>
      </c>
      <c r="BS86" s="6">
        <f ca="1">IF($BI86="",SUMIF(Elasticities!$B$5:$B$52,Demands_tra!$BH86,Elasticities!L$5:L$52),SUMIF(Elasticities!$B$5:$B$52,Demands_tra!$BI86,Elasticities!L$5:L$52))</f>
        <v>0.899999999999992</v>
      </c>
      <c r="BT86" s="6">
        <f ca="1">IF($BI86="",SUMIF(Elasticities!$B$5:$B$52,Demands_tra!$BH86,Elasticities!M$5:M$52),SUMIF(Elasticities!$B$5:$B$52,Demands_tra!$BI86,Elasticities!M$5:M$52))</f>
        <v>0.887499999999992</v>
      </c>
      <c r="BU86" s="6">
        <f ca="1">IF($BI86="",SUMIF(Elasticities!$B$5:$B$52,Demands_tra!$BH86,Elasticities!N$5:N$52),SUMIF(Elasticities!$B$5:$B$52,Demands_tra!$BI86,Elasticities!N$5:N$52))</f>
        <v>0.874999999999992</v>
      </c>
      <c r="BV86" s="6">
        <f ca="1">IF($BI86="",SUMIF(Elasticities!$B$5:$B$52,Demands_tra!$BH86,Elasticities!O$5:O$52),SUMIF(Elasticities!$B$5:$B$52,Demands_tra!$BI86,Elasticities!O$5:O$52))</f>
        <v>0.862499999999992</v>
      </c>
      <c r="BW86" s="6">
        <f ca="1">IF($BI86="",SUMIF(Elasticities!$B$5:$B$52,Demands_tra!$BH86,Elasticities!P$5:P$52),SUMIF(Elasticities!$B$5:$B$52,Demands_tra!$BI86,Elasticities!P$5:P$52))</f>
        <v>0.849999999999993</v>
      </c>
      <c r="BX86" s="6">
        <f ca="1">IF($BI86="",SUMIF(Elasticities!$B$5:$B$52,Demands_tra!$BH86,Elasticities!Q$5:Q$52),SUMIF(Elasticities!$B$5:$B$52,Demands_tra!$BI86,Elasticities!Q$5:Q$52))</f>
        <v>0.837499999999992</v>
      </c>
      <c r="BY86" s="6">
        <f ca="1">IF($BI86="",SUMIF(Elasticities!$B$5:$B$52,Demands_tra!$BH86,Elasticities!R$5:R$52),SUMIF(Elasticities!$B$5:$B$52,Demands_tra!$BI86,Elasticities!R$5:R$52))</f>
        <v>0.824999999999992</v>
      </c>
      <c r="BZ86" s="6">
        <f ca="1">IF($BI86="",SUMIF(Elasticities!$B$5:$B$52,Demands_tra!$BH86,Elasticities!S$5:S$52),SUMIF(Elasticities!$B$5:$B$52,Demands_tra!$BI86,Elasticities!S$5:S$52))</f>
        <v>0.812499999999992</v>
      </c>
      <c r="CA86" s="6">
        <f ca="1">IF($BI86="",SUMIF(Elasticities!$B$5:$B$52,Demands_tra!$BH86,Elasticities!T$5:T$52),SUMIF(Elasticities!$B$5:$B$52,Demands_tra!$BI86,Elasticities!T$5:T$52))</f>
        <v>0.799999999999992</v>
      </c>
      <c r="CB86" s="6" t="e">
        <f ca="1">IF($BI86="",SUMIF(Elasticities!$B$5:$B$52,Demands_tra!$BH86,Elasticities!U$5:U$52),SUMIF(Elasticities!$B$5:$B$52,Demands_tra!$BI86,Elasticities!U$5:U$52))</f>
        <v>#VALUE!</v>
      </c>
      <c r="CC86" s="6" t="e">
        <f ca="1">IF($BI86="",SUMIF(Elasticities!$B$5:$B$52,Demands_tra!$BH86,Elasticities!V$5:V$52),SUMIF(Elasticities!$B$5:$B$52,Demands_tra!$BI86,Elasticities!V$5:V$52))</f>
        <v>#VALUE!</v>
      </c>
      <c r="CD86" s="6" t="e">
        <f ca="1">IF($BI86="",SUMIF(Elasticities!$B$5:$B$52,Demands_tra!$BH86,Elasticities!W$5:W$52),SUMIF(Elasticities!$B$5:$B$52,Demands_tra!$BI86,Elasticities!W$5:W$52))</f>
        <v>#VALUE!</v>
      </c>
      <c r="CE86" s="6" t="e">
        <f ca="1">IF($BI86="",SUMIF(Elasticities!$B$5:$B$52,Demands_tra!$BH86,Elasticities!X$5:X$52),SUMIF(Elasticities!$B$5:$B$52,Demands_tra!$BI86,Elasticities!X$5:X$52))</f>
        <v>#VALUE!</v>
      </c>
      <c r="CF86" s="6" t="e">
        <f ca="1">IF($BI86="",SUMIF(Elasticities!$B$5:$B$52,Demands_tra!$BH86,Elasticities!Y$5:Y$52),SUMIF(Elasticities!$B$5:$B$52,Demands_tra!$BI86,Elasticities!Y$5:Y$52))</f>
        <v>#VALUE!</v>
      </c>
      <c r="CG86" s="6" t="e">
        <f ca="1">IF($BI86="",SUMIF(Elasticities!$B$5:$B$52,Demands_tra!$BH86,Elasticities!Z$5:Z$52),SUMIF(Elasticities!$B$5:$B$52,Demands_tra!$BI86,Elasticities!Z$5:Z$52))</f>
        <v>#VALUE!</v>
      </c>
      <c r="CH86" s="6" t="e">
        <f ca="1">IF($BI86="",SUMIF(Elasticities!$B$5:$B$52,Demands_tra!$BH86,Elasticities!AA$5:AA$52),SUMIF(Elasticities!$B$5:$B$52,Demands_tra!$BI86,Elasticities!AA$5:AA$52))</f>
        <v>#VALUE!</v>
      </c>
      <c r="CI86" s="6" t="e">
        <f ca="1">IF($BI86="",SUMIF(Elasticities!$B$5:$B$52,Demands_tra!$BH86,Elasticities!AB$5:AB$52),SUMIF(Elasticities!$B$5:$B$52,Demands_tra!$BI86,Elasticities!AB$5:AB$52))</f>
        <v>#VALUE!</v>
      </c>
    </row>
    <row r="87" spans="1:87">
      <c r="A87" t="str">
        <f>IF(BYDem_tra!B86="","\I:",BYDem_tra!B86)</f>
        <v>China</v>
      </c>
      <c r="B87" t="str">
        <f>BYDem_tra!E86</f>
        <v>TAD</v>
      </c>
      <c r="C87" t="str">
        <f t="shared" si="43"/>
        <v>TAD</v>
      </c>
      <c r="D87" s="3">
        <f>SUMIFS(BYDem_tra!$M$2:$M$2000,BYDem_tra!$B$2:$B$2000,Demands_tra!$A87,BYDem_tra!$E$2:$E$2000,Demands_tra!$B87)</f>
        <v>1141.7510237796</v>
      </c>
      <c r="E87" s="3">
        <f ca="1" t="shared" si="45"/>
        <v>1188.16711411818</v>
      </c>
      <c r="F87" s="3">
        <f ca="1" t="shared" si="46"/>
        <v>1446.3548055117</v>
      </c>
      <c r="G87" s="3">
        <f ca="1" t="shared" si="47"/>
        <v>1664.1819166085</v>
      </c>
      <c r="H87" s="3">
        <f ca="1" t="shared" si="48"/>
        <v>1847.42141508784</v>
      </c>
      <c r="I87" s="3">
        <f ca="1" t="shared" si="49"/>
        <v>1984.10210359085</v>
      </c>
      <c r="J87" s="3">
        <f ca="1" t="shared" si="50"/>
        <v>2106.71249637625</v>
      </c>
      <c r="K87" s="3">
        <f ca="1" t="shared" si="51"/>
        <v>2214.0163030495</v>
      </c>
      <c r="L87" s="3">
        <f ca="1" t="shared" si="52"/>
        <v>2301.3484418306</v>
      </c>
      <c r="M87" s="3">
        <f ca="1" t="shared" si="53"/>
        <v>2380.44192027288</v>
      </c>
      <c r="N87" s="3">
        <f ca="1" t="shared" si="54"/>
        <v>2450.64741387123</v>
      </c>
      <c r="O87" s="3">
        <f ca="1" t="shared" si="55"/>
        <v>2503.54913526914</v>
      </c>
      <c r="P87" s="3">
        <f ca="1" t="shared" si="56"/>
        <v>2540.4963965044</v>
      </c>
      <c r="Q87" s="3">
        <f ca="1" t="shared" si="57"/>
        <v>2566.03488951148</v>
      </c>
      <c r="R87" s="3">
        <f ca="1" t="shared" si="58"/>
        <v>2583.72330333588</v>
      </c>
      <c r="S87" s="3">
        <f ca="1" t="shared" si="59"/>
        <v>2597.18074471586</v>
      </c>
      <c r="T87" s="3">
        <f ca="1" t="shared" si="60"/>
        <v>2607.44890427794</v>
      </c>
      <c r="U87" s="3">
        <f ca="1" t="shared" si="44"/>
        <v>2612.89723953249</v>
      </c>
      <c r="V87" s="3" t="e">
        <f ca="1" t="shared" ref="V87:AC87" si="81">(1+(AY87-AX87)/AX87*CB87)*U87</f>
        <v>#VALUE!</v>
      </c>
      <c r="W87" s="3" t="e">
        <f ca="1" t="shared" si="81"/>
        <v>#DIV/0!</v>
      </c>
      <c r="X87" s="3" t="e">
        <f ca="1" t="shared" si="81"/>
        <v>#DIV/0!</v>
      </c>
      <c r="Y87" s="3" t="e">
        <f ca="1" t="shared" si="81"/>
        <v>#DIV/0!</v>
      </c>
      <c r="Z87" s="3" t="e">
        <f ca="1" t="shared" si="81"/>
        <v>#DIV/0!</v>
      </c>
      <c r="AA87" s="3" t="e">
        <f ca="1" t="shared" si="81"/>
        <v>#DIV/0!</v>
      </c>
      <c r="AB87" s="3" t="e">
        <f ca="1" t="shared" si="81"/>
        <v>#DIV/0!</v>
      </c>
      <c r="AC87" s="3" t="e">
        <f ca="1" t="shared" si="81"/>
        <v>#DIV/0!</v>
      </c>
      <c r="AE87" s="34" t="str">
        <f ca="1">VLOOKUP($C87,'Default drvr and elast'!$A$4:$C$49,MATCH(VLOOKUP(A87,Classification!$B$4:$D$99,2,FALSE),'Default drvr and elast'!$A$3:$C$3,0),FALSE)</f>
        <v>GDP</v>
      </c>
      <c r="AF87" s="4"/>
      <c r="AG87" s="6">
        <f ca="1">IF($AF87="",SUMIFS('Growth rates'!D$4:D$922,'Growth rates'!$B$4:$B$922,Demands_tra!$A87,'Growth rates'!$C$4:$C$922,$AE87),SUMIFS('Growth rates'!D$4:D$922,'Growth rates'!$B$4:$B$922,Demands_tra!$A87,'Growth rates'!$C$4:$C$922,$AF87))</f>
        <v>1</v>
      </c>
      <c r="AH87" s="6">
        <f ca="1">IF($AF87="",SUMIFS('Growth rates'!E$4:E$922,'Growth rates'!$B$4:$B$922,Demands_tra!$A87,'Growth rates'!$C$4:$C$922,$AE87),SUMIFS('Growth rates'!E$4:E$922,'Growth rates'!$B$4:$B$922,Demands_tra!$A87,'Growth rates'!$C$4:$C$922,$AF87))</f>
        <v>1.05112854144243</v>
      </c>
      <c r="AI87" s="6">
        <f ca="1">IF($AF87="",SUMIFS('Growth rates'!F$4:F$922,'Growth rates'!$B$4:$B$922,Demands_tra!$A87,'Growth rates'!$C$4:$C$922,$AE87),SUMIFS('Growth rates'!F$4:F$922,'Growth rates'!$B$4:$B$922,Demands_tra!$A87,'Growth rates'!$C$4:$C$922,$AF87))</f>
        <v>1.34748241570804</v>
      </c>
      <c r="AJ87" s="6">
        <f ca="1">IF($AF87="",SUMIFS('Growth rates'!G$4:G$922,'Growth rates'!$B$4:$B$922,Demands_tra!$A87,'Growth rates'!$C$4:$C$922,$AE87),SUMIFS('Growth rates'!G$4:G$922,'Growth rates'!$B$4:$B$922,Demands_tra!$A87,'Growth rates'!$C$4:$C$922,$AF87))</f>
        <v>1.61939081647613</v>
      </c>
      <c r="AK87" s="6">
        <f ca="1">IF($AF87="",SUMIFS('Growth rates'!H$4:H$922,'Growth rates'!$B$4:$B$922,Demands_tra!$A87,'Growth rates'!$C$4:$C$922,$AE87),SUMIFS('Growth rates'!H$4:H$922,'Growth rates'!$B$4:$B$922,Demands_tra!$A87,'Growth rates'!$C$4:$C$922,$AF87))</f>
        <v>1.86637100263541</v>
      </c>
      <c r="AL87" s="6">
        <f ca="1">IF($AF87="",SUMIFS('Growth rates'!I$4:I$922,'Growth rates'!$B$4:$B$922,Demands_tra!$A87,'Growth rates'!$C$4:$C$922,$AE87),SUMIFS('Growth rates'!I$4:I$922,'Growth rates'!$B$4:$B$922,Demands_tra!$A87,'Growth rates'!$C$4:$C$922,$AF87))</f>
        <v>2.06432167722141</v>
      </c>
      <c r="AM87" s="6">
        <f ca="1">IF($AF87="",SUMIFS('Growth rates'!J$4:J$922,'Growth rates'!$B$4:$B$922,Demands_tra!$A87,'Growth rates'!$C$4:$C$922,$AE87),SUMIFS('Growth rates'!J$4:J$922,'Growth rates'!$B$4:$B$922,Demands_tra!$A87,'Growth rates'!$C$4:$C$922,$AF87))</f>
        <v>2.25382438235957</v>
      </c>
      <c r="AN87" s="6">
        <f ca="1">IF($AF87="",SUMIFS('Growth rates'!K$4:K$922,'Growth rates'!$B$4:$B$922,Demands_tra!$A87,'Growth rates'!$C$4:$C$922,$AE87),SUMIFS('Growth rates'!K$4:K$922,'Growth rates'!$B$4:$B$922,Demands_tra!$A87,'Growth rates'!$C$4:$C$922,$AF87))</f>
        <v>2.43076687895356</v>
      </c>
      <c r="AO87" s="6">
        <f ca="1">IF($AF87="",SUMIFS('Growth rates'!L$4:L$922,'Growth rates'!$B$4:$B$922,Demands_tra!$A87,'Growth rates'!$C$4:$C$922,$AE87),SUMIFS('Growth rates'!L$4:L$922,'Growth rates'!$B$4:$B$922,Demands_tra!$A87,'Growth rates'!$C$4:$C$922,$AF87))</f>
        <v>2.58432772042495</v>
      </c>
      <c r="AP87" s="6">
        <f ca="1">IF($AF87="",SUMIFS('Growth rates'!M$4:M$922,'Growth rates'!$B$4:$B$922,Demands_tra!$A87,'Growth rates'!$C$4:$C$922,$AE87),SUMIFS('Growth rates'!M$4:M$922,'Growth rates'!$B$4:$B$922,Demands_tra!$A87,'Growth rates'!$C$4:$C$922,$AF87))</f>
        <v>2.73235938824186</v>
      </c>
      <c r="AQ87" s="6">
        <f ca="1">IF($AF87="",SUMIFS('Growth rates'!N$4:N$922,'Growth rates'!$B$4:$B$922,Demands_tra!$A87,'Growth rates'!$C$4:$C$922,$AE87),SUMIFS('Growth rates'!N$4:N$922,'Growth rates'!$B$4:$B$922,Demands_tra!$A87,'Growth rates'!$C$4:$C$922,$AF87))</f>
        <v>2.8725062845741</v>
      </c>
      <c r="AR87" s="6">
        <f ca="1">IF($AF87="",SUMIFS('Growth rates'!O$4:O$922,'Growth rates'!$B$4:$B$922,Demands_tra!$A87,'Growth rates'!$C$4:$C$922,$AE87),SUMIFS('Growth rates'!O$4:O$922,'Growth rates'!$B$4:$B$922,Demands_tra!$A87,'Growth rates'!$C$4:$C$922,$AF87))</f>
        <v>2.98524868318952</v>
      </c>
      <c r="AS87" s="6">
        <f ca="1">IF($AF87="",SUMIFS('Growth rates'!P$4:P$922,'Growth rates'!$B$4:$B$922,Demands_tra!$A87,'Growth rates'!$C$4:$C$922,$AE87),SUMIFS('Growth rates'!P$4:P$922,'Growth rates'!$B$4:$B$922,Demands_tra!$A87,'Growth rates'!$C$4:$C$922,$AF87))</f>
        <v>3.06916517970485</v>
      </c>
      <c r="AT87" s="6">
        <f ca="1">IF($AF87="",SUMIFS('Growth rates'!Q$4:Q$922,'Growth rates'!$B$4:$B$922,Demands_tra!$A87,'Growth rates'!$C$4:$C$922,$AE87),SUMIFS('Growth rates'!Q$4:Q$922,'Growth rates'!$B$4:$B$922,Demands_tra!$A87,'Growth rates'!$C$4:$C$922,$AF87))</f>
        <v>3.130871115275</v>
      </c>
      <c r="AU87" s="6">
        <f ca="1">IF($AF87="",SUMIFS('Growth rates'!R$4:R$922,'Growth rates'!$B$4:$B$922,Demands_tra!$A87,'Growth rates'!$C$4:$C$922,$AE87),SUMIFS('Growth rates'!R$4:R$922,'Growth rates'!$B$4:$B$922,Demands_tra!$A87,'Growth rates'!$C$4:$C$922,$AF87))</f>
        <v>3.17630688746411</v>
      </c>
      <c r="AV87" s="6">
        <f ca="1">IF($AF87="",SUMIFS('Growth rates'!S$4:S$922,'Growth rates'!$B$4:$B$922,Demands_tra!$A87,'Growth rates'!$C$4:$C$922,$AE87),SUMIFS('Growth rates'!S$4:S$922,'Growth rates'!$B$4:$B$922,Demands_tra!$A87,'Growth rates'!$C$4:$C$922,$AF87))</f>
        <v>3.21307119895013</v>
      </c>
      <c r="AW87" s="6">
        <f ca="1">IF($AF87="",SUMIFS('Growth rates'!T$4:T$922,'Growth rates'!$B$4:$B$922,Demands_tra!$A87,'Growth rates'!$C$4:$C$922,$AE87),SUMIFS('Growth rates'!T$4:T$922,'Growth rates'!$B$4:$B$922,Demands_tra!$A87,'Growth rates'!$C$4:$C$922,$AF87))</f>
        <v>3.24296091942514</v>
      </c>
      <c r="AX87" s="6">
        <f ca="1">IF($AF87="",SUMIFS('Growth rates'!U$4:U$922,'Growth rates'!$B$4:$B$922,Demands_tra!$A87,'Growth rates'!$C$4:$C$922,$AE87),SUMIFS('Growth rates'!U$4:U$922,'Growth rates'!$B$4:$B$922,Demands_tra!$A87,'Growth rates'!$C$4:$C$922,$AF87))</f>
        <v>3.25990155657189</v>
      </c>
      <c r="AY87" s="6">
        <f ca="1">IF($AF87="",SUMIFS('Growth rates'!V$4:V$922,'Growth rates'!$B$4:$B$922,Demands_tra!$A87,'Growth rates'!$C$4:$C$922,$AE87),SUMIFS('Growth rates'!V$4:V$922,'Growth rates'!$B$4:$B$922,Demands_tra!$A87,'Growth rates'!$C$4:$C$922,$AF87))</f>
        <v>0</v>
      </c>
      <c r="AZ87" s="6">
        <f ca="1">IF($AF87="",SUMIFS('Growth rates'!W$4:W$922,'Growth rates'!$B$4:$B$922,Demands_tra!$A87,'Growth rates'!$C$4:$C$922,$AE87),SUMIFS('Growth rates'!W$4:W$922,'Growth rates'!$B$4:$B$922,Demands_tra!$A87,'Growth rates'!$C$4:$C$922,$AF87))</f>
        <v>0</v>
      </c>
      <c r="BA87" s="6">
        <f ca="1">IF($AF87="",SUMIFS('Growth rates'!X$4:X$922,'Growth rates'!$B$4:$B$922,Demands_tra!$A87,'Growth rates'!$C$4:$C$922,$AE87),SUMIFS('Growth rates'!X$4:X$922,'Growth rates'!$B$4:$B$922,Demands_tra!$A87,'Growth rates'!$C$4:$C$922,$AF87))</f>
        <v>0</v>
      </c>
      <c r="BB87" s="6">
        <f ca="1">IF($AF87="",SUMIFS('Growth rates'!Y$4:Y$922,'Growth rates'!$B$4:$B$922,Demands_tra!$A87,'Growth rates'!$C$4:$C$922,$AE87),SUMIFS('Growth rates'!Y$4:Y$922,'Growth rates'!$B$4:$B$922,Demands_tra!$A87,'Growth rates'!$C$4:$C$922,$AF87))</f>
        <v>0</v>
      </c>
      <c r="BC87" s="6">
        <f ca="1">IF($AF87="",SUMIFS('Growth rates'!Z$4:Z$922,'Growth rates'!$B$4:$B$922,Demands_tra!$A87,'Growth rates'!$C$4:$C$922,$AE87),SUMIFS('Growth rates'!Z$4:Z$922,'Growth rates'!$B$4:$B$922,Demands_tra!$A87,'Growth rates'!$C$4:$C$922,$AF87))</f>
        <v>0</v>
      </c>
      <c r="BD87" s="6">
        <f ca="1">IF($AF87="",SUMIFS('Growth rates'!AA$4:AA$922,'Growth rates'!$B$4:$B$922,Demands_tra!$A87,'Growth rates'!$C$4:$C$922,$AE87),SUMIFS('Growth rates'!AA$4:AA$922,'Growth rates'!$B$4:$B$922,Demands_tra!$A87,'Growth rates'!$C$4:$C$922,$AF87))</f>
        <v>0</v>
      </c>
      <c r="BE87" s="6">
        <f ca="1">IF($AF87="",SUMIFS('Growth rates'!AB$4:AB$922,'Growth rates'!$B$4:$B$922,Demands_tra!$A87,'Growth rates'!$C$4:$C$922,$AE87),SUMIFS('Growth rates'!AB$4:AB$922,'Growth rates'!$B$4:$B$922,Demands_tra!$A87,'Growth rates'!$C$4:$C$922,$AF87))</f>
        <v>0</v>
      </c>
      <c r="BF87" s="6">
        <f ca="1">IF($AF87="",SUMIFS('Growth rates'!AC$4:AC$922,'Growth rates'!$B$4:$B$922,Demands_tra!$A87,'Growth rates'!$C$4:$C$922,$AE87),SUMIFS('Growth rates'!AC$4:AC$922,'Growth rates'!$B$4:$B$922,Demands_tra!$A87,'Growth rates'!$C$4:$C$922,$AF87))</f>
        <v>0</v>
      </c>
      <c r="BH87" t="str">
        <f ca="1">VLOOKUP($C87,'Default drvr and elast'!$A$4:$F$49,MATCH(VLOOKUP(A87,Classification!$B$4:$D$42,3,FALSE),'Default drvr and elast'!$D$3:$F$3,0)+3,FALSE)</f>
        <v>Med1</v>
      </c>
      <c r="BJ87" s="6">
        <f ca="1">IF($BI87="",SUMIF(Elasticities!$B$5:$B$52,Demands_tra!$BH87,Elasticities!C$5:C$52),SUMIF(Elasticities!$B$5:$B$52,Demands_tra!$BI87,Elasticities!C$5:C$52))</f>
        <v>0.799999999999985</v>
      </c>
      <c r="BK87" s="6">
        <f ca="1">IF($BI87="",SUMIF(Elasticities!$B$5:$B$52,Demands_tra!$BH87,Elasticities!D$5:D$52),SUMIF(Elasticities!$B$5:$B$52,Demands_tra!$BI87,Elasticities!D$5:D$52))</f>
        <v>0.795121951219498</v>
      </c>
      <c r="BL87" s="6">
        <f ca="1">IF($BI87="",SUMIF(Elasticities!$B$5:$B$52,Demands_tra!$BH87,Elasticities!E$5:E$52),SUMIF(Elasticities!$B$5:$B$52,Demands_tra!$BI87,Elasticities!E$5:E$52))</f>
        <v>0.77073170731706</v>
      </c>
      <c r="BM87" s="6">
        <f ca="1">IF($BI87="",SUMIF(Elasticities!$B$5:$B$52,Demands_tra!$BH87,Elasticities!F$5:F$52),SUMIF(Elasticities!$B$5:$B$52,Demands_tra!$BI87,Elasticities!F$5:F$52))</f>
        <v>0.74634146341462</v>
      </c>
      <c r="BN87" s="6">
        <f ca="1">IF($BI87="",SUMIF(Elasticities!$B$5:$B$52,Demands_tra!$BH87,Elasticities!G$5:G$52),SUMIF(Elasticities!$B$5:$B$52,Demands_tra!$BI87,Elasticities!G$5:G$52))</f>
        <v>0.721951219512182</v>
      </c>
      <c r="BO87" s="6">
        <f ca="1">IF($BI87="",SUMIF(Elasticities!$B$5:$B$52,Demands_tra!$BH87,Elasticities!H$5:H$52),SUMIF(Elasticities!$B$5:$B$52,Demands_tra!$BI87,Elasticities!H$5:H$52))</f>
        <v>0.697560975609743</v>
      </c>
      <c r="BP87" s="6">
        <f ca="1">IF($BI87="",SUMIF(Elasticities!$B$5:$B$52,Demands_tra!$BH87,Elasticities!I$5:I$52),SUMIF(Elasticities!$B$5:$B$52,Demands_tra!$BI87,Elasticities!I$5:I$52))</f>
        <v>0.673170731707303</v>
      </c>
      <c r="BQ87" s="6">
        <f ca="1">IF($BI87="",SUMIF(Elasticities!$B$5:$B$52,Demands_tra!$BH87,Elasticities!J$5:J$52),SUMIF(Elasticities!$B$5:$B$52,Demands_tra!$BI87,Elasticities!J$5:J$52))</f>
        <v>0.648780487804865</v>
      </c>
      <c r="BR87" s="6">
        <f ca="1">IF($BI87="",SUMIF(Elasticities!$B$5:$B$52,Demands_tra!$BH87,Elasticities!K$5:K$52),SUMIF(Elasticities!$B$5:$B$52,Demands_tra!$BI87,Elasticities!K$5:K$52))</f>
        <v>0.624390243902427</v>
      </c>
      <c r="BS87" s="6">
        <f ca="1">IF($BI87="",SUMIF(Elasticities!$B$5:$B$52,Demands_tra!$BH87,Elasticities!L$5:L$52),SUMIF(Elasticities!$B$5:$B$52,Demands_tra!$BI87,Elasticities!L$5:L$52))</f>
        <v>0.6</v>
      </c>
      <c r="BT87" s="6">
        <f ca="1">IF($BI87="",SUMIF(Elasticities!$B$5:$B$52,Demands_tra!$BH87,Elasticities!M$5:M$52),SUMIF(Elasticities!$B$5:$B$52,Demands_tra!$BI87,Elasticities!M$5:M$52))</f>
        <v>0.574999999999999</v>
      </c>
      <c r="BU87" s="6">
        <f ca="1">IF($BI87="",SUMIF(Elasticities!$B$5:$B$52,Demands_tra!$BH87,Elasticities!N$5:N$52),SUMIF(Elasticities!$B$5:$B$52,Demands_tra!$BI87,Elasticities!N$5:N$52))</f>
        <v>0.549999999999999</v>
      </c>
      <c r="BV87" s="6">
        <f ca="1">IF($BI87="",SUMIF(Elasticities!$B$5:$B$52,Demands_tra!$BH87,Elasticities!O$5:O$52),SUMIF(Elasticities!$B$5:$B$52,Demands_tra!$BI87,Elasticities!O$5:O$52))</f>
        <v>0.524999999999999</v>
      </c>
      <c r="BW87" s="6">
        <f ca="1">IF($BI87="",SUMIF(Elasticities!$B$5:$B$52,Demands_tra!$BH87,Elasticities!P$5:P$52),SUMIF(Elasticities!$B$5:$B$52,Demands_tra!$BI87,Elasticities!P$5:P$52))</f>
        <v>0.499999999999998</v>
      </c>
      <c r="BX87" s="6">
        <f ca="1">IF($BI87="",SUMIF(Elasticities!$B$5:$B$52,Demands_tra!$BH87,Elasticities!Q$5:Q$52),SUMIF(Elasticities!$B$5:$B$52,Demands_tra!$BI87,Elasticities!Q$5:Q$52))</f>
        <v>0.474999999999998</v>
      </c>
      <c r="BY87" s="6">
        <f ca="1">IF($BI87="",SUMIF(Elasticities!$B$5:$B$52,Demands_tra!$BH87,Elasticities!R$5:R$52),SUMIF(Elasticities!$B$5:$B$52,Demands_tra!$BI87,Elasticities!R$5:R$52))</f>
        <v>0.449999999999999</v>
      </c>
      <c r="BZ87" s="6">
        <f ca="1">IF($BI87="",SUMIF(Elasticities!$B$5:$B$52,Demands_tra!$BH87,Elasticities!S$5:S$52),SUMIF(Elasticities!$B$5:$B$52,Demands_tra!$BI87,Elasticities!S$5:S$52))</f>
        <v>0.424999999999999</v>
      </c>
      <c r="CA87" s="6">
        <f ca="1">IF($BI87="",SUMIF(Elasticities!$B$5:$B$52,Demands_tra!$BH87,Elasticities!T$5:T$52),SUMIF(Elasticities!$B$5:$B$52,Demands_tra!$BI87,Elasticities!T$5:T$52))</f>
        <v>0.399999999999999</v>
      </c>
      <c r="CB87" s="6" t="e">
        <f ca="1">IF($BI87="",SUMIF(Elasticities!$B$5:$B$52,Demands_tra!$BH87,Elasticities!U$5:U$52),SUMIF(Elasticities!$B$5:$B$52,Demands_tra!$BI87,Elasticities!U$5:U$52))</f>
        <v>#VALUE!</v>
      </c>
      <c r="CC87" s="6" t="e">
        <f ca="1">IF($BI87="",SUMIF(Elasticities!$B$5:$B$52,Demands_tra!$BH87,Elasticities!V$5:V$52),SUMIF(Elasticities!$B$5:$B$52,Demands_tra!$BI87,Elasticities!V$5:V$52))</f>
        <v>#VALUE!</v>
      </c>
      <c r="CD87" s="6" t="e">
        <f ca="1">IF($BI87="",SUMIF(Elasticities!$B$5:$B$52,Demands_tra!$BH87,Elasticities!W$5:W$52),SUMIF(Elasticities!$B$5:$B$52,Demands_tra!$BI87,Elasticities!W$5:W$52))</f>
        <v>#VALUE!</v>
      </c>
      <c r="CE87" s="6" t="e">
        <f ca="1">IF($BI87="",SUMIF(Elasticities!$B$5:$B$52,Demands_tra!$BH87,Elasticities!X$5:X$52),SUMIF(Elasticities!$B$5:$B$52,Demands_tra!$BI87,Elasticities!X$5:X$52))</f>
        <v>#VALUE!</v>
      </c>
      <c r="CF87" s="6" t="e">
        <f ca="1">IF($BI87="",SUMIF(Elasticities!$B$5:$B$52,Demands_tra!$BH87,Elasticities!Y$5:Y$52),SUMIF(Elasticities!$B$5:$B$52,Demands_tra!$BI87,Elasticities!Y$5:Y$52))</f>
        <v>#VALUE!</v>
      </c>
      <c r="CG87" s="6" t="e">
        <f ca="1">IF($BI87="",SUMIF(Elasticities!$B$5:$B$52,Demands_tra!$BH87,Elasticities!Z$5:Z$52),SUMIF(Elasticities!$B$5:$B$52,Demands_tra!$BI87,Elasticities!Z$5:Z$52))</f>
        <v>#VALUE!</v>
      </c>
      <c r="CH87" s="6" t="e">
        <f ca="1">IF($BI87="",SUMIF(Elasticities!$B$5:$B$52,Demands_tra!$BH87,Elasticities!AA$5:AA$52),SUMIF(Elasticities!$B$5:$B$52,Demands_tra!$BI87,Elasticities!AA$5:AA$52))</f>
        <v>#VALUE!</v>
      </c>
      <c r="CI87" s="6" t="e">
        <f ca="1">IF($BI87="",SUMIF(Elasticities!$B$5:$B$52,Demands_tra!$BH87,Elasticities!AB$5:AB$52),SUMIF(Elasticities!$B$5:$B$52,Demands_tra!$BI87,Elasticities!AB$5:AB$52))</f>
        <v>#VALUE!</v>
      </c>
    </row>
    <row r="88" spans="1:87">
      <c r="A88" t="str">
        <f>IF(BYDem_tra!B87="","\I:",BYDem_tra!B87)</f>
        <v>China</v>
      </c>
      <c r="B88" t="str">
        <f>BYDem_tra!E87</f>
        <v>TAI</v>
      </c>
      <c r="C88" t="str">
        <f t="shared" si="43"/>
        <v>TAI</v>
      </c>
      <c r="D88" s="3">
        <f>SUMIFS(BYDem_tra!$M$2:$M$2000,BYDem_tra!$B$2:$B$2000,Demands_tra!$A88,BYDem_tra!$E$2:$E$2000,Demands_tra!$B88)</f>
        <v>449.183894364</v>
      </c>
      <c r="E88" s="3">
        <f ca="1" t="shared" si="45"/>
        <v>467.444758409837</v>
      </c>
      <c r="F88" s="3">
        <f ca="1" t="shared" si="46"/>
        <v>569.020102142028</v>
      </c>
      <c r="G88" s="3">
        <f ca="1" t="shared" si="47"/>
        <v>654.716920469913</v>
      </c>
      <c r="H88" s="3">
        <f ca="1" t="shared" si="48"/>
        <v>726.806395157477</v>
      </c>
      <c r="I88" s="3">
        <f ca="1" t="shared" si="49"/>
        <v>780.578857513493</v>
      </c>
      <c r="J88" s="3">
        <f ca="1" t="shared" si="50"/>
        <v>828.815830876153</v>
      </c>
      <c r="K88" s="3">
        <f ca="1" t="shared" si="51"/>
        <v>871.030937985949</v>
      </c>
      <c r="L88" s="3">
        <f ca="1" t="shared" si="52"/>
        <v>905.388857868493</v>
      </c>
      <c r="M88" s="3">
        <f ca="1" t="shared" si="53"/>
        <v>936.505551373078</v>
      </c>
      <c r="N88" s="3">
        <f ca="1" t="shared" si="54"/>
        <v>964.125563410257</v>
      </c>
      <c r="O88" s="3">
        <f ca="1" t="shared" si="55"/>
        <v>984.937982879268</v>
      </c>
      <c r="P88" s="3">
        <f ca="1" t="shared" si="56"/>
        <v>999.473651638995</v>
      </c>
      <c r="Q88" s="3">
        <f ca="1" t="shared" si="57"/>
        <v>1009.52092070746</v>
      </c>
      <c r="R88" s="3">
        <f ca="1" t="shared" si="58"/>
        <v>1016.47983770537</v>
      </c>
      <c r="S88" s="3">
        <f ca="1" t="shared" si="59"/>
        <v>1021.7742195814</v>
      </c>
      <c r="T88" s="3">
        <f ca="1" t="shared" si="60"/>
        <v>1025.81388480086</v>
      </c>
      <c r="U88" s="3">
        <f ca="1" t="shared" si="44"/>
        <v>1027.95735075488</v>
      </c>
      <c r="V88" s="3" t="e">
        <f ca="1" t="shared" ref="V88:AC88" si="82">(1+(AY88-AX88)/AX88*CB88)*U88</f>
        <v>#VALUE!</v>
      </c>
      <c r="W88" s="3" t="e">
        <f ca="1" t="shared" si="82"/>
        <v>#DIV/0!</v>
      </c>
      <c r="X88" s="3" t="e">
        <f ca="1" t="shared" si="82"/>
        <v>#DIV/0!</v>
      </c>
      <c r="Y88" s="3" t="e">
        <f ca="1" t="shared" si="82"/>
        <v>#DIV/0!</v>
      </c>
      <c r="Z88" s="3" t="e">
        <f ca="1" t="shared" si="82"/>
        <v>#DIV/0!</v>
      </c>
      <c r="AA88" s="3" t="e">
        <f ca="1" t="shared" si="82"/>
        <v>#DIV/0!</v>
      </c>
      <c r="AB88" s="3" t="e">
        <f ca="1" t="shared" si="82"/>
        <v>#DIV/0!</v>
      </c>
      <c r="AC88" s="3" t="e">
        <f ca="1" t="shared" si="82"/>
        <v>#DIV/0!</v>
      </c>
      <c r="AE88" s="34" t="str">
        <f ca="1">VLOOKUP($C88,'Default drvr and elast'!$A$4:$C$49,MATCH(VLOOKUP(A88,Classification!$B$4:$D$99,2,FALSE),'Default drvr and elast'!$A$3:$C$3,0),FALSE)</f>
        <v>GDP</v>
      </c>
      <c r="AF88" s="4"/>
      <c r="AG88" s="6">
        <f ca="1">IF($AF88="",SUMIFS('Growth rates'!D$4:D$922,'Growth rates'!$B$4:$B$922,Demands_tra!$A88,'Growth rates'!$C$4:$C$922,$AE88),SUMIFS('Growth rates'!D$4:D$922,'Growth rates'!$B$4:$B$922,Demands_tra!$A88,'Growth rates'!$C$4:$C$922,$AF88))</f>
        <v>1</v>
      </c>
      <c r="AH88" s="6">
        <f ca="1">IF($AF88="",SUMIFS('Growth rates'!E$4:E$922,'Growth rates'!$B$4:$B$922,Demands_tra!$A88,'Growth rates'!$C$4:$C$922,$AE88),SUMIFS('Growth rates'!E$4:E$922,'Growth rates'!$B$4:$B$922,Demands_tra!$A88,'Growth rates'!$C$4:$C$922,$AF88))</f>
        <v>1.05112854144243</v>
      </c>
      <c r="AI88" s="6">
        <f ca="1">IF($AF88="",SUMIFS('Growth rates'!F$4:F$922,'Growth rates'!$B$4:$B$922,Demands_tra!$A88,'Growth rates'!$C$4:$C$922,$AE88),SUMIFS('Growth rates'!F$4:F$922,'Growth rates'!$B$4:$B$922,Demands_tra!$A88,'Growth rates'!$C$4:$C$922,$AF88))</f>
        <v>1.34748241570804</v>
      </c>
      <c r="AJ88" s="6">
        <f ca="1">IF($AF88="",SUMIFS('Growth rates'!G$4:G$922,'Growth rates'!$B$4:$B$922,Demands_tra!$A88,'Growth rates'!$C$4:$C$922,$AE88),SUMIFS('Growth rates'!G$4:G$922,'Growth rates'!$B$4:$B$922,Demands_tra!$A88,'Growth rates'!$C$4:$C$922,$AF88))</f>
        <v>1.61939081647613</v>
      </c>
      <c r="AK88" s="6">
        <f ca="1">IF($AF88="",SUMIFS('Growth rates'!H$4:H$922,'Growth rates'!$B$4:$B$922,Demands_tra!$A88,'Growth rates'!$C$4:$C$922,$AE88),SUMIFS('Growth rates'!H$4:H$922,'Growth rates'!$B$4:$B$922,Demands_tra!$A88,'Growth rates'!$C$4:$C$922,$AF88))</f>
        <v>1.86637100263541</v>
      </c>
      <c r="AL88" s="6">
        <f ca="1">IF($AF88="",SUMIFS('Growth rates'!I$4:I$922,'Growth rates'!$B$4:$B$922,Demands_tra!$A88,'Growth rates'!$C$4:$C$922,$AE88),SUMIFS('Growth rates'!I$4:I$922,'Growth rates'!$B$4:$B$922,Demands_tra!$A88,'Growth rates'!$C$4:$C$922,$AF88))</f>
        <v>2.06432167722141</v>
      </c>
      <c r="AM88" s="6">
        <f ca="1">IF($AF88="",SUMIFS('Growth rates'!J$4:J$922,'Growth rates'!$B$4:$B$922,Demands_tra!$A88,'Growth rates'!$C$4:$C$922,$AE88),SUMIFS('Growth rates'!J$4:J$922,'Growth rates'!$B$4:$B$922,Demands_tra!$A88,'Growth rates'!$C$4:$C$922,$AF88))</f>
        <v>2.25382438235957</v>
      </c>
      <c r="AN88" s="6">
        <f ca="1">IF($AF88="",SUMIFS('Growth rates'!K$4:K$922,'Growth rates'!$B$4:$B$922,Demands_tra!$A88,'Growth rates'!$C$4:$C$922,$AE88),SUMIFS('Growth rates'!K$4:K$922,'Growth rates'!$B$4:$B$922,Demands_tra!$A88,'Growth rates'!$C$4:$C$922,$AF88))</f>
        <v>2.43076687895356</v>
      </c>
      <c r="AO88" s="6">
        <f ca="1">IF($AF88="",SUMIFS('Growth rates'!L$4:L$922,'Growth rates'!$B$4:$B$922,Demands_tra!$A88,'Growth rates'!$C$4:$C$922,$AE88),SUMIFS('Growth rates'!L$4:L$922,'Growth rates'!$B$4:$B$922,Demands_tra!$A88,'Growth rates'!$C$4:$C$922,$AF88))</f>
        <v>2.58432772042495</v>
      </c>
      <c r="AP88" s="6">
        <f ca="1">IF($AF88="",SUMIFS('Growth rates'!M$4:M$922,'Growth rates'!$B$4:$B$922,Demands_tra!$A88,'Growth rates'!$C$4:$C$922,$AE88),SUMIFS('Growth rates'!M$4:M$922,'Growth rates'!$B$4:$B$922,Demands_tra!$A88,'Growth rates'!$C$4:$C$922,$AF88))</f>
        <v>2.73235938824186</v>
      </c>
      <c r="AQ88" s="6">
        <f ca="1">IF($AF88="",SUMIFS('Growth rates'!N$4:N$922,'Growth rates'!$B$4:$B$922,Demands_tra!$A88,'Growth rates'!$C$4:$C$922,$AE88),SUMIFS('Growth rates'!N$4:N$922,'Growth rates'!$B$4:$B$922,Demands_tra!$A88,'Growth rates'!$C$4:$C$922,$AF88))</f>
        <v>2.8725062845741</v>
      </c>
      <c r="AR88" s="6">
        <f ca="1">IF($AF88="",SUMIFS('Growth rates'!O$4:O$922,'Growth rates'!$B$4:$B$922,Demands_tra!$A88,'Growth rates'!$C$4:$C$922,$AE88),SUMIFS('Growth rates'!O$4:O$922,'Growth rates'!$B$4:$B$922,Demands_tra!$A88,'Growth rates'!$C$4:$C$922,$AF88))</f>
        <v>2.98524868318952</v>
      </c>
      <c r="AS88" s="6">
        <f ca="1">IF($AF88="",SUMIFS('Growth rates'!P$4:P$922,'Growth rates'!$B$4:$B$922,Demands_tra!$A88,'Growth rates'!$C$4:$C$922,$AE88),SUMIFS('Growth rates'!P$4:P$922,'Growth rates'!$B$4:$B$922,Demands_tra!$A88,'Growth rates'!$C$4:$C$922,$AF88))</f>
        <v>3.06916517970485</v>
      </c>
      <c r="AT88" s="6">
        <f ca="1">IF($AF88="",SUMIFS('Growth rates'!Q$4:Q$922,'Growth rates'!$B$4:$B$922,Demands_tra!$A88,'Growth rates'!$C$4:$C$922,$AE88),SUMIFS('Growth rates'!Q$4:Q$922,'Growth rates'!$B$4:$B$922,Demands_tra!$A88,'Growth rates'!$C$4:$C$922,$AF88))</f>
        <v>3.130871115275</v>
      </c>
      <c r="AU88" s="6">
        <f ca="1">IF($AF88="",SUMIFS('Growth rates'!R$4:R$922,'Growth rates'!$B$4:$B$922,Demands_tra!$A88,'Growth rates'!$C$4:$C$922,$AE88),SUMIFS('Growth rates'!R$4:R$922,'Growth rates'!$B$4:$B$922,Demands_tra!$A88,'Growth rates'!$C$4:$C$922,$AF88))</f>
        <v>3.17630688746411</v>
      </c>
      <c r="AV88" s="6">
        <f ca="1">IF($AF88="",SUMIFS('Growth rates'!S$4:S$922,'Growth rates'!$B$4:$B$922,Demands_tra!$A88,'Growth rates'!$C$4:$C$922,$AE88),SUMIFS('Growth rates'!S$4:S$922,'Growth rates'!$B$4:$B$922,Demands_tra!$A88,'Growth rates'!$C$4:$C$922,$AF88))</f>
        <v>3.21307119895013</v>
      </c>
      <c r="AW88" s="6">
        <f ca="1">IF($AF88="",SUMIFS('Growth rates'!T$4:T$922,'Growth rates'!$B$4:$B$922,Demands_tra!$A88,'Growth rates'!$C$4:$C$922,$AE88),SUMIFS('Growth rates'!T$4:T$922,'Growth rates'!$B$4:$B$922,Demands_tra!$A88,'Growth rates'!$C$4:$C$922,$AF88))</f>
        <v>3.24296091942514</v>
      </c>
      <c r="AX88" s="6">
        <f ca="1">IF($AF88="",SUMIFS('Growth rates'!U$4:U$922,'Growth rates'!$B$4:$B$922,Demands_tra!$A88,'Growth rates'!$C$4:$C$922,$AE88),SUMIFS('Growth rates'!U$4:U$922,'Growth rates'!$B$4:$B$922,Demands_tra!$A88,'Growth rates'!$C$4:$C$922,$AF88))</f>
        <v>3.25990155657189</v>
      </c>
      <c r="AY88" s="6">
        <f ca="1">IF($AF88="",SUMIFS('Growth rates'!V$4:V$922,'Growth rates'!$B$4:$B$922,Demands_tra!$A88,'Growth rates'!$C$4:$C$922,$AE88),SUMIFS('Growth rates'!V$4:V$922,'Growth rates'!$B$4:$B$922,Demands_tra!$A88,'Growth rates'!$C$4:$C$922,$AF88))</f>
        <v>0</v>
      </c>
      <c r="AZ88" s="6">
        <f ca="1">IF($AF88="",SUMIFS('Growth rates'!W$4:W$922,'Growth rates'!$B$4:$B$922,Demands_tra!$A88,'Growth rates'!$C$4:$C$922,$AE88),SUMIFS('Growth rates'!W$4:W$922,'Growth rates'!$B$4:$B$922,Demands_tra!$A88,'Growth rates'!$C$4:$C$922,$AF88))</f>
        <v>0</v>
      </c>
      <c r="BA88" s="6">
        <f ca="1">IF($AF88="",SUMIFS('Growth rates'!X$4:X$922,'Growth rates'!$B$4:$B$922,Demands_tra!$A88,'Growth rates'!$C$4:$C$922,$AE88),SUMIFS('Growth rates'!X$4:X$922,'Growth rates'!$B$4:$B$922,Demands_tra!$A88,'Growth rates'!$C$4:$C$922,$AF88))</f>
        <v>0</v>
      </c>
      <c r="BB88" s="6">
        <f ca="1">IF($AF88="",SUMIFS('Growth rates'!Y$4:Y$922,'Growth rates'!$B$4:$B$922,Demands_tra!$A88,'Growth rates'!$C$4:$C$922,$AE88),SUMIFS('Growth rates'!Y$4:Y$922,'Growth rates'!$B$4:$B$922,Demands_tra!$A88,'Growth rates'!$C$4:$C$922,$AF88))</f>
        <v>0</v>
      </c>
      <c r="BC88" s="6">
        <f ca="1">IF($AF88="",SUMIFS('Growth rates'!Z$4:Z$922,'Growth rates'!$B$4:$B$922,Demands_tra!$A88,'Growth rates'!$C$4:$C$922,$AE88),SUMIFS('Growth rates'!Z$4:Z$922,'Growth rates'!$B$4:$B$922,Demands_tra!$A88,'Growth rates'!$C$4:$C$922,$AF88))</f>
        <v>0</v>
      </c>
      <c r="BD88" s="6">
        <f ca="1">IF($AF88="",SUMIFS('Growth rates'!AA$4:AA$922,'Growth rates'!$B$4:$B$922,Demands_tra!$A88,'Growth rates'!$C$4:$C$922,$AE88),SUMIFS('Growth rates'!AA$4:AA$922,'Growth rates'!$B$4:$B$922,Demands_tra!$A88,'Growth rates'!$C$4:$C$922,$AF88))</f>
        <v>0</v>
      </c>
      <c r="BE88" s="6">
        <f ca="1">IF($AF88="",SUMIFS('Growth rates'!AB$4:AB$922,'Growth rates'!$B$4:$B$922,Demands_tra!$A88,'Growth rates'!$C$4:$C$922,$AE88),SUMIFS('Growth rates'!AB$4:AB$922,'Growth rates'!$B$4:$B$922,Demands_tra!$A88,'Growth rates'!$C$4:$C$922,$AF88))</f>
        <v>0</v>
      </c>
      <c r="BF88" s="6">
        <f ca="1">IF($AF88="",SUMIFS('Growth rates'!AC$4:AC$922,'Growth rates'!$B$4:$B$922,Demands_tra!$A88,'Growth rates'!$C$4:$C$922,$AE88),SUMIFS('Growth rates'!AC$4:AC$922,'Growth rates'!$B$4:$B$922,Demands_tra!$A88,'Growth rates'!$C$4:$C$922,$AF88))</f>
        <v>0</v>
      </c>
      <c r="BH88" t="str">
        <f ca="1">VLOOKUP($C88,'Default drvr and elast'!$A$4:$F$49,MATCH(VLOOKUP(A88,Classification!$B$4:$D$42,3,FALSE),'Default drvr and elast'!$D$3:$F$3,0)+3,FALSE)</f>
        <v>Med1</v>
      </c>
      <c r="BJ88" s="6">
        <f ca="1">IF($BI88="",SUMIF(Elasticities!$B$5:$B$52,Demands_tra!$BH88,Elasticities!C$5:C$52),SUMIF(Elasticities!$B$5:$B$52,Demands_tra!$BI88,Elasticities!C$5:C$52))</f>
        <v>0.799999999999985</v>
      </c>
      <c r="BK88" s="6">
        <f ca="1">IF($BI88="",SUMIF(Elasticities!$B$5:$B$52,Demands_tra!$BH88,Elasticities!D$5:D$52),SUMIF(Elasticities!$B$5:$B$52,Demands_tra!$BI88,Elasticities!D$5:D$52))</f>
        <v>0.795121951219498</v>
      </c>
      <c r="BL88" s="6">
        <f ca="1">IF($BI88="",SUMIF(Elasticities!$B$5:$B$52,Demands_tra!$BH88,Elasticities!E$5:E$52),SUMIF(Elasticities!$B$5:$B$52,Demands_tra!$BI88,Elasticities!E$5:E$52))</f>
        <v>0.77073170731706</v>
      </c>
      <c r="BM88" s="6">
        <f ca="1">IF($BI88="",SUMIF(Elasticities!$B$5:$B$52,Demands_tra!$BH88,Elasticities!F$5:F$52),SUMIF(Elasticities!$B$5:$B$52,Demands_tra!$BI88,Elasticities!F$5:F$52))</f>
        <v>0.74634146341462</v>
      </c>
      <c r="BN88" s="6">
        <f ca="1">IF($BI88="",SUMIF(Elasticities!$B$5:$B$52,Demands_tra!$BH88,Elasticities!G$5:G$52),SUMIF(Elasticities!$B$5:$B$52,Demands_tra!$BI88,Elasticities!G$5:G$52))</f>
        <v>0.721951219512182</v>
      </c>
      <c r="BO88" s="6">
        <f ca="1">IF($BI88="",SUMIF(Elasticities!$B$5:$B$52,Demands_tra!$BH88,Elasticities!H$5:H$52),SUMIF(Elasticities!$B$5:$B$52,Demands_tra!$BI88,Elasticities!H$5:H$52))</f>
        <v>0.697560975609743</v>
      </c>
      <c r="BP88" s="6">
        <f ca="1">IF($BI88="",SUMIF(Elasticities!$B$5:$B$52,Demands_tra!$BH88,Elasticities!I$5:I$52),SUMIF(Elasticities!$B$5:$B$52,Demands_tra!$BI88,Elasticities!I$5:I$52))</f>
        <v>0.673170731707303</v>
      </c>
      <c r="BQ88" s="6">
        <f ca="1">IF($BI88="",SUMIF(Elasticities!$B$5:$B$52,Demands_tra!$BH88,Elasticities!J$5:J$52),SUMIF(Elasticities!$B$5:$B$52,Demands_tra!$BI88,Elasticities!J$5:J$52))</f>
        <v>0.648780487804865</v>
      </c>
      <c r="BR88" s="6">
        <f ca="1">IF($BI88="",SUMIF(Elasticities!$B$5:$B$52,Demands_tra!$BH88,Elasticities!K$5:K$52),SUMIF(Elasticities!$B$5:$B$52,Demands_tra!$BI88,Elasticities!K$5:K$52))</f>
        <v>0.624390243902427</v>
      </c>
      <c r="BS88" s="6">
        <f ca="1">IF($BI88="",SUMIF(Elasticities!$B$5:$B$52,Demands_tra!$BH88,Elasticities!L$5:L$52),SUMIF(Elasticities!$B$5:$B$52,Demands_tra!$BI88,Elasticities!L$5:L$52))</f>
        <v>0.6</v>
      </c>
      <c r="BT88" s="6">
        <f ca="1">IF($BI88="",SUMIF(Elasticities!$B$5:$B$52,Demands_tra!$BH88,Elasticities!M$5:M$52),SUMIF(Elasticities!$B$5:$B$52,Demands_tra!$BI88,Elasticities!M$5:M$52))</f>
        <v>0.574999999999999</v>
      </c>
      <c r="BU88" s="6">
        <f ca="1">IF($BI88="",SUMIF(Elasticities!$B$5:$B$52,Demands_tra!$BH88,Elasticities!N$5:N$52),SUMIF(Elasticities!$B$5:$B$52,Demands_tra!$BI88,Elasticities!N$5:N$52))</f>
        <v>0.549999999999999</v>
      </c>
      <c r="BV88" s="6">
        <f ca="1">IF($BI88="",SUMIF(Elasticities!$B$5:$B$52,Demands_tra!$BH88,Elasticities!O$5:O$52),SUMIF(Elasticities!$B$5:$B$52,Demands_tra!$BI88,Elasticities!O$5:O$52))</f>
        <v>0.524999999999999</v>
      </c>
      <c r="BW88" s="6">
        <f ca="1">IF($BI88="",SUMIF(Elasticities!$B$5:$B$52,Demands_tra!$BH88,Elasticities!P$5:P$52),SUMIF(Elasticities!$B$5:$B$52,Demands_tra!$BI88,Elasticities!P$5:P$52))</f>
        <v>0.499999999999998</v>
      </c>
      <c r="BX88" s="6">
        <f ca="1">IF($BI88="",SUMIF(Elasticities!$B$5:$B$52,Demands_tra!$BH88,Elasticities!Q$5:Q$52),SUMIF(Elasticities!$B$5:$B$52,Demands_tra!$BI88,Elasticities!Q$5:Q$52))</f>
        <v>0.474999999999998</v>
      </c>
      <c r="BY88" s="6">
        <f ca="1">IF($BI88="",SUMIF(Elasticities!$B$5:$B$52,Demands_tra!$BH88,Elasticities!R$5:R$52),SUMIF(Elasticities!$B$5:$B$52,Demands_tra!$BI88,Elasticities!R$5:R$52))</f>
        <v>0.449999999999999</v>
      </c>
      <c r="BZ88" s="6">
        <f ca="1">IF($BI88="",SUMIF(Elasticities!$B$5:$B$52,Demands_tra!$BH88,Elasticities!S$5:S$52),SUMIF(Elasticities!$B$5:$B$52,Demands_tra!$BI88,Elasticities!S$5:S$52))</f>
        <v>0.424999999999999</v>
      </c>
      <c r="CA88" s="6">
        <f ca="1">IF($BI88="",SUMIF(Elasticities!$B$5:$B$52,Demands_tra!$BH88,Elasticities!T$5:T$52),SUMIF(Elasticities!$B$5:$B$52,Demands_tra!$BI88,Elasticities!T$5:T$52))</f>
        <v>0.399999999999999</v>
      </c>
      <c r="CB88" s="6" t="e">
        <f ca="1">IF($BI88="",SUMIF(Elasticities!$B$5:$B$52,Demands_tra!$BH88,Elasticities!U$5:U$52),SUMIF(Elasticities!$B$5:$B$52,Demands_tra!$BI88,Elasticities!U$5:U$52))</f>
        <v>#VALUE!</v>
      </c>
      <c r="CC88" s="6" t="e">
        <f ca="1">IF($BI88="",SUMIF(Elasticities!$B$5:$B$52,Demands_tra!$BH88,Elasticities!V$5:V$52),SUMIF(Elasticities!$B$5:$B$52,Demands_tra!$BI88,Elasticities!V$5:V$52))</f>
        <v>#VALUE!</v>
      </c>
      <c r="CD88" s="6" t="e">
        <f ca="1">IF($BI88="",SUMIF(Elasticities!$B$5:$B$52,Demands_tra!$BH88,Elasticities!W$5:W$52),SUMIF(Elasticities!$B$5:$B$52,Demands_tra!$BI88,Elasticities!W$5:W$52))</f>
        <v>#VALUE!</v>
      </c>
      <c r="CE88" s="6" t="e">
        <f ca="1">IF($BI88="",SUMIF(Elasticities!$B$5:$B$52,Demands_tra!$BH88,Elasticities!X$5:X$52),SUMIF(Elasticities!$B$5:$B$52,Demands_tra!$BI88,Elasticities!X$5:X$52))</f>
        <v>#VALUE!</v>
      </c>
      <c r="CF88" s="6" t="e">
        <f ca="1">IF($BI88="",SUMIF(Elasticities!$B$5:$B$52,Demands_tra!$BH88,Elasticities!Y$5:Y$52),SUMIF(Elasticities!$B$5:$B$52,Demands_tra!$BI88,Elasticities!Y$5:Y$52))</f>
        <v>#VALUE!</v>
      </c>
      <c r="CG88" s="6" t="e">
        <f ca="1">IF($BI88="",SUMIF(Elasticities!$B$5:$B$52,Demands_tra!$BH88,Elasticities!Z$5:Z$52),SUMIF(Elasticities!$B$5:$B$52,Demands_tra!$BI88,Elasticities!Z$5:Z$52))</f>
        <v>#VALUE!</v>
      </c>
      <c r="CH88" s="6" t="e">
        <f ca="1">IF($BI88="",SUMIF(Elasticities!$B$5:$B$52,Demands_tra!$BH88,Elasticities!AA$5:AA$52),SUMIF(Elasticities!$B$5:$B$52,Demands_tra!$BI88,Elasticities!AA$5:AA$52))</f>
        <v>#VALUE!</v>
      </c>
      <c r="CI88" s="6" t="e">
        <f ca="1">IF($BI88="",SUMIF(Elasticities!$B$5:$B$52,Demands_tra!$BH88,Elasticities!AB$5:AB$52),SUMIF(Elasticities!$B$5:$B$52,Demands_tra!$BI88,Elasticities!AB$5:AB$52))</f>
        <v>#VALUE!</v>
      </c>
    </row>
    <row r="89" spans="1:87">
      <c r="A89" t="str">
        <f>IF(BYDem_tra!B88="","\I:",BYDem_tra!B88)</f>
        <v>China</v>
      </c>
      <c r="B89" t="str">
        <f>BYDem_tra!E88</f>
        <v>TTF</v>
      </c>
      <c r="C89" t="str">
        <f t="shared" si="43"/>
        <v>TTF</v>
      </c>
      <c r="D89" s="3">
        <f>SUMIFS(BYDem_tra!$M$2:$M$2000,BYDem_tra!$B$2:$B$2000,Demands_tra!$A89,BYDem_tra!$E$2:$E$2000,Demands_tra!$B89)</f>
        <v>138.68937280368</v>
      </c>
      <c r="E89" s="3">
        <f ca="1" t="shared" si="45"/>
        <v>144.327570907279</v>
      </c>
      <c r="F89" s="3">
        <f ca="1" t="shared" si="46"/>
        <v>175.689827861042</v>
      </c>
      <c r="G89" s="3">
        <f ca="1" t="shared" si="47"/>
        <v>202.149454161744</v>
      </c>
      <c r="H89" s="3">
        <f ca="1" t="shared" si="48"/>
        <v>224.407696622376</v>
      </c>
      <c r="I89" s="3">
        <f ca="1" t="shared" si="49"/>
        <v>241.010404715516</v>
      </c>
      <c r="J89" s="3">
        <f ca="1" t="shared" si="50"/>
        <v>255.903983193185</v>
      </c>
      <c r="K89" s="3">
        <f ca="1" t="shared" si="51"/>
        <v>268.938258912682</v>
      </c>
      <c r="L89" s="3">
        <f ca="1" t="shared" si="52"/>
        <v>279.546560811164</v>
      </c>
      <c r="M89" s="3">
        <f ca="1" t="shared" si="53"/>
        <v>289.154106317633</v>
      </c>
      <c r="N89" s="3">
        <f ca="1" t="shared" si="54"/>
        <v>297.682021486298</v>
      </c>
      <c r="O89" s="3">
        <f ca="1" t="shared" si="55"/>
        <v>304.108034170415</v>
      </c>
      <c r="P89" s="3">
        <f ca="1" t="shared" si="56"/>
        <v>308.5960463384</v>
      </c>
      <c r="Q89" s="3">
        <f ca="1" t="shared" si="57"/>
        <v>311.698226676962</v>
      </c>
      <c r="R89" s="3">
        <f ca="1" t="shared" si="58"/>
        <v>313.846851874667</v>
      </c>
      <c r="S89" s="3">
        <f ca="1" t="shared" si="59"/>
        <v>315.481537603569</v>
      </c>
      <c r="T89" s="3">
        <f ca="1" t="shared" si="60"/>
        <v>316.728818823251</v>
      </c>
      <c r="U89" s="3">
        <f ca="1" t="shared" si="44"/>
        <v>317.390632286554</v>
      </c>
      <c r="V89" s="3" t="e">
        <f ca="1" t="shared" ref="V89:AC89" si="83">(1+(AY89-AX89)/AX89*CB89)*U89</f>
        <v>#VALUE!</v>
      </c>
      <c r="W89" s="3" t="e">
        <f ca="1" t="shared" si="83"/>
        <v>#DIV/0!</v>
      </c>
      <c r="X89" s="3" t="e">
        <f ca="1" t="shared" si="83"/>
        <v>#DIV/0!</v>
      </c>
      <c r="Y89" s="3" t="e">
        <f ca="1" t="shared" si="83"/>
        <v>#DIV/0!</v>
      </c>
      <c r="Z89" s="3" t="e">
        <f ca="1" t="shared" si="83"/>
        <v>#DIV/0!</v>
      </c>
      <c r="AA89" s="3" t="e">
        <f ca="1" t="shared" si="83"/>
        <v>#DIV/0!</v>
      </c>
      <c r="AB89" s="3" t="e">
        <f ca="1" t="shared" si="83"/>
        <v>#DIV/0!</v>
      </c>
      <c r="AC89" s="3" t="e">
        <f ca="1" t="shared" si="83"/>
        <v>#DIV/0!</v>
      </c>
      <c r="AE89" s="34" t="str">
        <f ca="1">VLOOKUP($C89,'Default drvr and elast'!$A$4:$C$49,MATCH(VLOOKUP(A89,Classification!$B$4:$D$99,2,FALSE),'Default drvr and elast'!$A$3:$C$3,0),FALSE)</f>
        <v>GDP</v>
      </c>
      <c r="AF89" s="4"/>
      <c r="AG89" s="6">
        <f ca="1">IF($AF89="",SUMIFS('Growth rates'!D$4:D$922,'Growth rates'!$B$4:$B$922,Demands_tra!$A89,'Growth rates'!$C$4:$C$922,$AE89),SUMIFS('Growth rates'!D$4:D$922,'Growth rates'!$B$4:$B$922,Demands_tra!$A89,'Growth rates'!$C$4:$C$922,$AF89))</f>
        <v>1</v>
      </c>
      <c r="AH89" s="6">
        <f ca="1">IF($AF89="",SUMIFS('Growth rates'!E$4:E$922,'Growth rates'!$B$4:$B$922,Demands_tra!$A89,'Growth rates'!$C$4:$C$922,$AE89),SUMIFS('Growth rates'!E$4:E$922,'Growth rates'!$B$4:$B$922,Demands_tra!$A89,'Growth rates'!$C$4:$C$922,$AF89))</f>
        <v>1.05112854144243</v>
      </c>
      <c r="AI89" s="6">
        <f ca="1">IF($AF89="",SUMIFS('Growth rates'!F$4:F$922,'Growth rates'!$B$4:$B$922,Demands_tra!$A89,'Growth rates'!$C$4:$C$922,$AE89),SUMIFS('Growth rates'!F$4:F$922,'Growth rates'!$B$4:$B$922,Demands_tra!$A89,'Growth rates'!$C$4:$C$922,$AF89))</f>
        <v>1.34748241570804</v>
      </c>
      <c r="AJ89" s="6">
        <f ca="1">IF($AF89="",SUMIFS('Growth rates'!G$4:G$922,'Growth rates'!$B$4:$B$922,Demands_tra!$A89,'Growth rates'!$C$4:$C$922,$AE89),SUMIFS('Growth rates'!G$4:G$922,'Growth rates'!$B$4:$B$922,Demands_tra!$A89,'Growth rates'!$C$4:$C$922,$AF89))</f>
        <v>1.61939081647613</v>
      </c>
      <c r="AK89" s="6">
        <f ca="1">IF($AF89="",SUMIFS('Growth rates'!H$4:H$922,'Growth rates'!$B$4:$B$922,Demands_tra!$A89,'Growth rates'!$C$4:$C$922,$AE89),SUMIFS('Growth rates'!H$4:H$922,'Growth rates'!$B$4:$B$922,Demands_tra!$A89,'Growth rates'!$C$4:$C$922,$AF89))</f>
        <v>1.86637100263541</v>
      </c>
      <c r="AL89" s="6">
        <f ca="1">IF($AF89="",SUMIFS('Growth rates'!I$4:I$922,'Growth rates'!$B$4:$B$922,Demands_tra!$A89,'Growth rates'!$C$4:$C$922,$AE89),SUMIFS('Growth rates'!I$4:I$922,'Growth rates'!$B$4:$B$922,Demands_tra!$A89,'Growth rates'!$C$4:$C$922,$AF89))</f>
        <v>2.06432167722141</v>
      </c>
      <c r="AM89" s="6">
        <f ca="1">IF($AF89="",SUMIFS('Growth rates'!J$4:J$922,'Growth rates'!$B$4:$B$922,Demands_tra!$A89,'Growth rates'!$C$4:$C$922,$AE89),SUMIFS('Growth rates'!J$4:J$922,'Growth rates'!$B$4:$B$922,Demands_tra!$A89,'Growth rates'!$C$4:$C$922,$AF89))</f>
        <v>2.25382438235957</v>
      </c>
      <c r="AN89" s="6">
        <f ca="1">IF($AF89="",SUMIFS('Growth rates'!K$4:K$922,'Growth rates'!$B$4:$B$922,Demands_tra!$A89,'Growth rates'!$C$4:$C$922,$AE89),SUMIFS('Growth rates'!K$4:K$922,'Growth rates'!$B$4:$B$922,Demands_tra!$A89,'Growth rates'!$C$4:$C$922,$AF89))</f>
        <v>2.43076687895356</v>
      </c>
      <c r="AO89" s="6">
        <f ca="1">IF($AF89="",SUMIFS('Growth rates'!L$4:L$922,'Growth rates'!$B$4:$B$922,Demands_tra!$A89,'Growth rates'!$C$4:$C$922,$AE89),SUMIFS('Growth rates'!L$4:L$922,'Growth rates'!$B$4:$B$922,Demands_tra!$A89,'Growth rates'!$C$4:$C$922,$AF89))</f>
        <v>2.58432772042495</v>
      </c>
      <c r="AP89" s="6">
        <f ca="1">IF($AF89="",SUMIFS('Growth rates'!M$4:M$922,'Growth rates'!$B$4:$B$922,Demands_tra!$A89,'Growth rates'!$C$4:$C$922,$AE89),SUMIFS('Growth rates'!M$4:M$922,'Growth rates'!$B$4:$B$922,Demands_tra!$A89,'Growth rates'!$C$4:$C$922,$AF89))</f>
        <v>2.73235938824186</v>
      </c>
      <c r="AQ89" s="6">
        <f ca="1">IF($AF89="",SUMIFS('Growth rates'!N$4:N$922,'Growth rates'!$B$4:$B$922,Demands_tra!$A89,'Growth rates'!$C$4:$C$922,$AE89),SUMIFS('Growth rates'!N$4:N$922,'Growth rates'!$B$4:$B$922,Demands_tra!$A89,'Growth rates'!$C$4:$C$922,$AF89))</f>
        <v>2.8725062845741</v>
      </c>
      <c r="AR89" s="6">
        <f ca="1">IF($AF89="",SUMIFS('Growth rates'!O$4:O$922,'Growth rates'!$B$4:$B$922,Demands_tra!$A89,'Growth rates'!$C$4:$C$922,$AE89),SUMIFS('Growth rates'!O$4:O$922,'Growth rates'!$B$4:$B$922,Demands_tra!$A89,'Growth rates'!$C$4:$C$922,$AF89))</f>
        <v>2.98524868318952</v>
      </c>
      <c r="AS89" s="6">
        <f ca="1">IF($AF89="",SUMIFS('Growth rates'!P$4:P$922,'Growth rates'!$B$4:$B$922,Demands_tra!$A89,'Growth rates'!$C$4:$C$922,$AE89),SUMIFS('Growth rates'!P$4:P$922,'Growth rates'!$B$4:$B$922,Demands_tra!$A89,'Growth rates'!$C$4:$C$922,$AF89))</f>
        <v>3.06916517970485</v>
      </c>
      <c r="AT89" s="6">
        <f ca="1">IF($AF89="",SUMIFS('Growth rates'!Q$4:Q$922,'Growth rates'!$B$4:$B$922,Demands_tra!$A89,'Growth rates'!$C$4:$C$922,$AE89),SUMIFS('Growth rates'!Q$4:Q$922,'Growth rates'!$B$4:$B$922,Demands_tra!$A89,'Growth rates'!$C$4:$C$922,$AF89))</f>
        <v>3.130871115275</v>
      </c>
      <c r="AU89" s="6">
        <f ca="1">IF($AF89="",SUMIFS('Growth rates'!R$4:R$922,'Growth rates'!$B$4:$B$922,Demands_tra!$A89,'Growth rates'!$C$4:$C$922,$AE89),SUMIFS('Growth rates'!R$4:R$922,'Growth rates'!$B$4:$B$922,Demands_tra!$A89,'Growth rates'!$C$4:$C$922,$AF89))</f>
        <v>3.17630688746411</v>
      </c>
      <c r="AV89" s="6">
        <f ca="1">IF($AF89="",SUMIFS('Growth rates'!S$4:S$922,'Growth rates'!$B$4:$B$922,Demands_tra!$A89,'Growth rates'!$C$4:$C$922,$AE89),SUMIFS('Growth rates'!S$4:S$922,'Growth rates'!$B$4:$B$922,Demands_tra!$A89,'Growth rates'!$C$4:$C$922,$AF89))</f>
        <v>3.21307119895013</v>
      </c>
      <c r="AW89" s="6">
        <f ca="1">IF($AF89="",SUMIFS('Growth rates'!T$4:T$922,'Growth rates'!$B$4:$B$922,Demands_tra!$A89,'Growth rates'!$C$4:$C$922,$AE89),SUMIFS('Growth rates'!T$4:T$922,'Growth rates'!$B$4:$B$922,Demands_tra!$A89,'Growth rates'!$C$4:$C$922,$AF89))</f>
        <v>3.24296091942514</v>
      </c>
      <c r="AX89" s="6">
        <f ca="1">IF($AF89="",SUMIFS('Growth rates'!U$4:U$922,'Growth rates'!$B$4:$B$922,Demands_tra!$A89,'Growth rates'!$C$4:$C$922,$AE89),SUMIFS('Growth rates'!U$4:U$922,'Growth rates'!$B$4:$B$922,Demands_tra!$A89,'Growth rates'!$C$4:$C$922,$AF89))</f>
        <v>3.25990155657189</v>
      </c>
      <c r="AY89" s="6">
        <f ca="1">IF($AF89="",SUMIFS('Growth rates'!V$4:V$922,'Growth rates'!$B$4:$B$922,Demands_tra!$A89,'Growth rates'!$C$4:$C$922,$AE89),SUMIFS('Growth rates'!V$4:V$922,'Growth rates'!$B$4:$B$922,Demands_tra!$A89,'Growth rates'!$C$4:$C$922,$AF89))</f>
        <v>0</v>
      </c>
      <c r="AZ89" s="6">
        <f ca="1">IF($AF89="",SUMIFS('Growth rates'!W$4:W$922,'Growth rates'!$B$4:$B$922,Demands_tra!$A89,'Growth rates'!$C$4:$C$922,$AE89),SUMIFS('Growth rates'!W$4:W$922,'Growth rates'!$B$4:$B$922,Demands_tra!$A89,'Growth rates'!$C$4:$C$922,$AF89))</f>
        <v>0</v>
      </c>
      <c r="BA89" s="6">
        <f ca="1">IF($AF89="",SUMIFS('Growth rates'!X$4:X$922,'Growth rates'!$B$4:$B$922,Demands_tra!$A89,'Growth rates'!$C$4:$C$922,$AE89),SUMIFS('Growth rates'!X$4:X$922,'Growth rates'!$B$4:$B$922,Demands_tra!$A89,'Growth rates'!$C$4:$C$922,$AF89))</f>
        <v>0</v>
      </c>
      <c r="BB89" s="6">
        <f ca="1">IF($AF89="",SUMIFS('Growth rates'!Y$4:Y$922,'Growth rates'!$B$4:$B$922,Demands_tra!$A89,'Growth rates'!$C$4:$C$922,$AE89),SUMIFS('Growth rates'!Y$4:Y$922,'Growth rates'!$B$4:$B$922,Demands_tra!$A89,'Growth rates'!$C$4:$C$922,$AF89))</f>
        <v>0</v>
      </c>
      <c r="BC89" s="6">
        <f ca="1">IF($AF89="",SUMIFS('Growth rates'!Z$4:Z$922,'Growth rates'!$B$4:$B$922,Demands_tra!$A89,'Growth rates'!$C$4:$C$922,$AE89),SUMIFS('Growth rates'!Z$4:Z$922,'Growth rates'!$B$4:$B$922,Demands_tra!$A89,'Growth rates'!$C$4:$C$922,$AF89))</f>
        <v>0</v>
      </c>
      <c r="BD89" s="6">
        <f ca="1">IF($AF89="",SUMIFS('Growth rates'!AA$4:AA$922,'Growth rates'!$B$4:$B$922,Demands_tra!$A89,'Growth rates'!$C$4:$C$922,$AE89),SUMIFS('Growth rates'!AA$4:AA$922,'Growth rates'!$B$4:$B$922,Demands_tra!$A89,'Growth rates'!$C$4:$C$922,$AF89))</f>
        <v>0</v>
      </c>
      <c r="BE89" s="6">
        <f ca="1">IF($AF89="",SUMIFS('Growth rates'!AB$4:AB$922,'Growth rates'!$B$4:$B$922,Demands_tra!$A89,'Growth rates'!$C$4:$C$922,$AE89),SUMIFS('Growth rates'!AB$4:AB$922,'Growth rates'!$B$4:$B$922,Demands_tra!$A89,'Growth rates'!$C$4:$C$922,$AF89))</f>
        <v>0</v>
      </c>
      <c r="BF89" s="6">
        <f ca="1">IF($AF89="",SUMIFS('Growth rates'!AC$4:AC$922,'Growth rates'!$B$4:$B$922,Demands_tra!$A89,'Growth rates'!$C$4:$C$922,$AE89),SUMIFS('Growth rates'!AC$4:AC$922,'Growth rates'!$B$4:$B$922,Demands_tra!$A89,'Growth rates'!$C$4:$C$922,$AF89))</f>
        <v>0</v>
      </c>
      <c r="BH89" t="str">
        <f ca="1">VLOOKUP($C89,'Default drvr and elast'!$A$4:$F$49,MATCH(VLOOKUP(A89,Classification!$B$4:$D$42,3,FALSE),'Default drvr and elast'!$D$3:$F$3,0)+3,FALSE)</f>
        <v>Med1</v>
      </c>
      <c r="BJ89" s="6">
        <f ca="1">IF($BI89="",SUMIF(Elasticities!$B$5:$B$52,Demands_tra!$BH89,Elasticities!C$5:C$52),SUMIF(Elasticities!$B$5:$B$52,Demands_tra!$BI89,Elasticities!C$5:C$52))</f>
        <v>0.799999999999985</v>
      </c>
      <c r="BK89" s="6">
        <f ca="1">IF($BI89="",SUMIF(Elasticities!$B$5:$B$52,Demands_tra!$BH89,Elasticities!D$5:D$52),SUMIF(Elasticities!$B$5:$B$52,Demands_tra!$BI89,Elasticities!D$5:D$52))</f>
        <v>0.795121951219498</v>
      </c>
      <c r="BL89" s="6">
        <f ca="1">IF($BI89="",SUMIF(Elasticities!$B$5:$B$52,Demands_tra!$BH89,Elasticities!E$5:E$52),SUMIF(Elasticities!$B$5:$B$52,Demands_tra!$BI89,Elasticities!E$5:E$52))</f>
        <v>0.77073170731706</v>
      </c>
      <c r="BM89" s="6">
        <f ca="1">IF($BI89="",SUMIF(Elasticities!$B$5:$B$52,Demands_tra!$BH89,Elasticities!F$5:F$52),SUMIF(Elasticities!$B$5:$B$52,Demands_tra!$BI89,Elasticities!F$5:F$52))</f>
        <v>0.74634146341462</v>
      </c>
      <c r="BN89" s="6">
        <f ca="1">IF($BI89="",SUMIF(Elasticities!$B$5:$B$52,Demands_tra!$BH89,Elasticities!G$5:G$52),SUMIF(Elasticities!$B$5:$B$52,Demands_tra!$BI89,Elasticities!G$5:G$52))</f>
        <v>0.721951219512182</v>
      </c>
      <c r="BO89" s="6">
        <f ca="1">IF($BI89="",SUMIF(Elasticities!$B$5:$B$52,Demands_tra!$BH89,Elasticities!H$5:H$52),SUMIF(Elasticities!$B$5:$B$52,Demands_tra!$BI89,Elasticities!H$5:H$52))</f>
        <v>0.697560975609743</v>
      </c>
      <c r="BP89" s="6">
        <f ca="1">IF($BI89="",SUMIF(Elasticities!$B$5:$B$52,Demands_tra!$BH89,Elasticities!I$5:I$52),SUMIF(Elasticities!$B$5:$B$52,Demands_tra!$BI89,Elasticities!I$5:I$52))</f>
        <v>0.673170731707303</v>
      </c>
      <c r="BQ89" s="6">
        <f ca="1">IF($BI89="",SUMIF(Elasticities!$B$5:$B$52,Demands_tra!$BH89,Elasticities!J$5:J$52),SUMIF(Elasticities!$B$5:$B$52,Demands_tra!$BI89,Elasticities!J$5:J$52))</f>
        <v>0.648780487804865</v>
      </c>
      <c r="BR89" s="6">
        <f ca="1">IF($BI89="",SUMIF(Elasticities!$B$5:$B$52,Demands_tra!$BH89,Elasticities!K$5:K$52),SUMIF(Elasticities!$B$5:$B$52,Demands_tra!$BI89,Elasticities!K$5:K$52))</f>
        <v>0.624390243902427</v>
      </c>
      <c r="BS89" s="6">
        <f ca="1">IF($BI89="",SUMIF(Elasticities!$B$5:$B$52,Demands_tra!$BH89,Elasticities!L$5:L$52),SUMIF(Elasticities!$B$5:$B$52,Demands_tra!$BI89,Elasticities!L$5:L$52))</f>
        <v>0.6</v>
      </c>
      <c r="BT89" s="6">
        <f ca="1">IF($BI89="",SUMIF(Elasticities!$B$5:$B$52,Demands_tra!$BH89,Elasticities!M$5:M$52),SUMIF(Elasticities!$B$5:$B$52,Demands_tra!$BI89,Elasticities!M$5:M$52))</f>
        <v>0.574999999999999</v>
      </c>
      <c r="BU89" s="6">
        <f ca="1">IF($BI89="",SUMIF(Elasticities!$B$5:$B$52,Demands_tra!$BH89,Elasticities!N$5:N$52),SUMIF(Elasticities!$B$5:$B$52,Demands_tra!$BI89,Elasticities!N$5:N$52))</f>
        <v>0.549999999999999</v>
      </c>
      <c r="BV89" s="6">
        <f ca="1">IF($BI89="",SUMIF(Elasticities!$B$5:$B$52,Demands_tra!$BH89,Elasticities!O$5:O$52),SUMIF(Elasticities!$B$5:$B$52,Demands_tra!$BI89,Elasticities!O$5:O$52))</f>
        <v>0.524999999999999</v>
      </c>
      <c r="BW89" s="6">
        <f ca="1">IF($BI89="",SUMIF(Elasticities!$B$5:$B$52,Demands_tra!$BH89,Elasticities!P$5:P$52),SUMIF(Elasticities!$B$5:$B$52,Demands_tra!$BI89,Elasticities!P$5:P$52))</f>
        <v>0.499999999999998</v>
      </c>
      <c r="BX89" s="6">
        <f ca="1">IF($BI89="",SUMIF(Elasticities!$B$5:$B$52,Demands_tra!$BH89,Elasticities!Q$5:Q$52),SUMIF(Elasticities!$B$5:$B$52,Demands_tra!$BI89,Elasticities!Q$5:Q$52))</f>
        <v>0.474999999999998</v>
      </c>
      <c r="BY89" s="6">
        <f ca="1">IF($BI89="",SUMIF(Elasticities!$B$5:$B$52,Demands_tra!$BH89,Elasticities!R$5:R$52),SUMIF(Elasticities!$B$5:$B$52,Demands_tra!$BI89,Elasticities!R$5:R$52))</f>
        <v>0.449999999999999</v>
      </c>
      <c r="BZ89" s="6">
        <f ca="1">IF($BI89="",SUMIF(Elasticities!$B$5:$B$52,Demands_tra!$BH89,Elasticities!S$5:S$52),SUMIF(Elasticities!$B$5:$B$52,Demands_tra!$BI89,Elasticities!S$5:S$52))</f>
        <v>0.424999999999999</v>
      </c>
      <c r="CA89" s="6">
        <f ca="1">IF($BI89="",SUMIF(Elasticities!$B$5:$B$52,Demands_tra!$BH89,Elasticities!T$5:T$52),SUMIF(Elasticities!$B$5:$B$52,Demands_tra!$BI89,Elasticities!T$5:T$52))</f>
        <v>0.399999999999999</v>
      </c>
      <c r="CB89" s="6" t="e">
        <f ca="1">IF($BI89="",SUMIF(Elasticities!$B$5:$B$52,Demands_tra!$BH89,Elasticities!U$5:U$52),SUMIF(Elasticities!$B$5:$B$52,Demands_tra!$BI89,Elasticities!U$5:U$52))</f>
        <v>#VALUE!</v>
      </c>
      <c r="CC89" s="6" t="e">
        <f ca="1">IF($BI89="",SUMIF(Elasticities!$B$5:$B$52,Demands_tra!$BH89,Elasticities!V$5:V$52),SUMIF(Elasticities!$B$5:$B$52,Demands_tra!$BI89,Elasticities!V$5:V$52))</f>
        <v>#VALUE!</v>
      </c>
      <c r="CD89" s="6" t="e">
        <f ca="1">IF($BI89="",SUMIF(Elasticities!$B$5:$B$52,Demands_tra!$BH89,Elasticities!W$5:W$52),SUMIF(Elasticities!$B$5:$B$52,Demands_tra!$BI89,Elasticities!W$5:W$52))</f>
        <v>#VALUE!</v>
      </c>
      <c r="CE89" s="6" t="e">
        <f ca="1">IF($BI89="",SUMIF(Elasticities!$B$5:$B$52,Demands_tra!$BH89,Elasticities!X$5:X$52),SUMIF(Elasticities!$B$5:$B$52,Demands_tra!$BI89,Elasticities!X$5:X$52))</f>
        <v>#VALUE!</v>
      </c>
      <c r="CF89" s="6" t="e">
        <f ca="1">IF($BI89="",SUMIF(Elasticities!$B$5:$B$52,Demands_tra!$BH89,Elasticities!Y$5:Y$52),SUMIF(Elasticities!$B$5:$B$52,Demands_tra!$BI89,Elasticities!Y$5:Y$52))</f>
        <v>#VALUE!</v>
      </c>
      <c r="CG89" s="6" t="e">
        <f ca="1">IF($BI89="",SUMIF(Elasticities!$B$5:$B$52,Demands_tra!$BH89,Elasticities!Z$5:Z$52),SUMIF(Elasticities!$B$5:$B$52,Demands_tra!$BI89,Elasticities!Z$5:Z$52))</f>
        <v>#VALUE!</v>
      </c>
      <c r="CH89" s="6" t="e">
        <f ca="1">IF($BI89="",SUMIF(Elasticities!$B$5:$B$52,Demands_tra!$BH89,Elasticities!AA$5:AA$52),SUMIF(Elasticities!$B$5:$B$52,Demands_tra!$BI89,Elasticities!AA$5:AA$52))</f>
        <v>#VALUE!</v>
      </c>
      <c r="CI89" s="6" t="e">
        <f ca="1">IF($BI89="",SUMIF(Elasticities!$B$5:$B$52,Demands_tra!$BH89,Elasticities!AB$5:AB$52),SUMIF(Elasticities!$B$5:$B$52,Demands_tra!$BI89,Elasticities!AB$5:AB$52))</f>
        <v>#VALUE!</v>
      </c>
    </row>
    <row r="90" spans="1:87">
      <c r="A90" t="str">
        <f>IF(BYDem_tra!B89="","\I:",BYDem_tra!B89)</f>
        <v>China</v>
      </c>
      <c r="B90" t="str">
        <f>BYDem_tra!E89</f>
        <v>TTP</v>
      </c>
      <c r="C90" t="str">
        <f t="shared" si="43"/>
        <v>TTP</v>
      </c>
      <c r="D90" s="3">
        <f>SUMIFS(BYDem_tra!$M$2:$M$2000,BYDem_tra!$B$2:$B$2000,Demands_tra!$A90,BYDem_tra!$E$2:$E$2000,Demands_tra!$B90)</f>
        <v>326.52113141232</v>
      </c>
      <c r="E90" s="3">
        <f ca="1" t="shared" si="45"/>
        <v>326.607668327134</v>
      </c>
      <c r="F90" s="3">
        <f ca="1" t="shared" si="46"/>
        <v>327.027051736505</v>
      </c>
      <c r="G90" s="3">
        <f ca="1" t="shared" si="47"/>
        <v>325.299177553764</v>
      </c>
      <c r="H90" s="3">
        <f ca="1" t="shared" si="48"/>
        <v>322.411094673057</v>
      </c>
      <c r="I90" s="3">
        <f ca="1" t="shared" si="49"/>
        <v>318.688567557196</v>
      </c>
      <c r="J90" s="3">
        <f ca="1" t="shared" si="50"/>
        <v>313.951319914982</v>
      </c>
      <c r="K90" s="3">
        <f ca="1" t="shared" si="51"/>
        <v>308.001346625874</v>
      </c>
      <c r="L90" s="3">
        <f ca="1" t="shared" si="52"/>
        <v>300.869605088268</v>
      </c>
      <c r="M90" s="3">
        <f ca="1" t="shared" si="53"/>
        <v>293.064046440097</v>
      </c>
      <c r="N90" s="3">
        <f ca="1" t="shared" si="54"/>
        <v>285.155890071967</v>
      </c>
      <c r="O90" s="3">
        <f ca="1" t="shared" si="55"/>
        <v>277.62139809355</v>
      </c>
      <c r="P90" s="3">
        <f ca="1" t="shared" si="56"/>
        <v>270.551872174255</v>
      </c>
      <c r="Q90" s="3">
        <f ca="1" t="shared" si="57"/>
        <v>263.771591698681</v>
      </c>
      <c r="R90" s="3">
        <f ca="1" t="shared" si="58"/>
        <v>257.289891822141</v>
      </c>
      <c r="S90" s="3">
        <f ca="1" t="shared" si="59"/>
        <v>251.325639160415</v>
      </c>
      <c r="T90" s="3">
        <f ca="1" t="shared" si="60"/>
        <v>245.954334302605</v>
      </c>
      <c r="U90" s="3">
        <f ca="1" t="shared" si="44"/>
        <v>240.985198947612</v>
      </c>
      <c r="V90" s="3" t="e">
        <f ca="1" t="shared" ref="V90:AC90" si="84">(1+(AY90-AX90)/AX90*CB90)*U90</f>
        <v>#VALUE!</v>
      </c>
      <c r="W90" s="3" t="e">
        <f ca="1" t="shared" si="84"/>
        <v>#DIV/0!</v>
      </c>
      <c r="X90" s="3" t="e">
        <f ca="1" t="shared" si="84"/>
        <v>#DIV/0!</v>
      </c>
      <c r="Y90" s="3" t="e">
        <f ca="1" t="shared" si="84"/>
        <v>#DIV/0!</v>
      </c>
      <c r="Z90" s="3" t="e">
        <f ca="1" t="shared" si="84"/>
        <v>#DIV/0!</v>
      </c>
      <c r="AA90" s="3" t="e">
        <f ca="1" t="shared" si="84"/>
        <v>#DIV/0!</v>
      </c>
      <c r="AB90" s="3" t="e">
        <f ca="1" t="shared" si="84"/>
        <v>#DIV/0!</v>
      </c>
      <c r="AC90" s="3" t="e">
        <f ca="1" t="shared" si="84"/>
        <v>#DIV/0!</v>
      </c>
      <c r="AE90" s="34" t="str">
        <f ca="1">VLOOKUP($C90,'Default drvr and elast'!$A$4:$C$49,MATCH(VLOOKUP(A90,Classification!$B$4:$D$99,2,FALSE),'Default drvr and elast'!$A$3:$C$3,0),FALSE)</f>
        <v>POP</v>
      </c>
      <c r="AF90" s="4"/>
      <c r="AG90" s="6">
        <f ca="1">IF($AF90="",SUMIFS('Growth rates'!D$4:D$922,'Growth rates'!$B$4:$B$922,Demands_tra!$A90,'Growth rates'!$C$4:$C$922,$AE90),SUMIFS('Growth rates'!D$4:D$922,'Growth rates'!$B$4:$B$922,Demands_tra!$A90,'Growth rates'!$C$4:$C$922,$AF90))</f>
        <v>1</v>
      </c>
      <c r="AH90" s="6">
        <f ca="1">IF($AF90="",SUMIFS('Growth rates'!E$4:E$922,'Growth rates'!$B$4:$B$922,Demands_tra!$A90,'Growth rates'!$C$4:$C$922,$AE90),SUMIFS('Growth rates'!E$4:E$922,'Growth rates'!$B$4:$B$922,Demands_tra!$A90,'Growth rates'!$C$4:$C$922,$AF90))</f>
        <v>1.00033331616148</v>
      </c>
      <c r="AI90" s="6">
        <f ca="1">IF($AF90="",SUMIFS('Growth rates'!F$4:F$922,'Growth rates'!$B$4:$B$922,Demands_tra!$A90,'Growth rates'!$C$4:$C$922,$AE90),SUMIFS('Growth rates'!F$4:F$922,'Growth rates'!$B$4:$B$922,Demands_tra!$A90,'Growth rates'!$C$4:$C$922,$AF90))</f>
        <v>1.0019998969689</v>
      </c>
      <c r="AJ90" s="6">
        <f ca="1">IF($AF90="",SUMIFS('Growth rates'!G$4:G$922,'Growth rates'!$B$4:$B$922,Demands_tra!$A90,'Growth rates'!$C$4:$C$922,$AE90),SUMIFS('Growth rates'!G$4:G$922,'Growth rates'!$B$4:$B$922,Demands_tra!$A90,'Growth rates'!$C$4:$C$922,$AF90))</f>
        <v>0.994906430115937</v>
      </c>
      <c r="AK90" s="6">
        <f ca="1">IF($AF90="",SUMIFS('Growth rates'!H$4:H$922,'Growth rates'!$B$4:$B$922,Demands_tra!$A90,'Growth rates'!$C$4:$C$922,$AE90),SUMIFS('Growth rates'!H$4:H$922,'Growth rates'!$B$4:$B$922,Demands_tra!$A90,'Growth rates'!$C$4:$C$922,$AF90))</f>
        <v>0.98267151190847</v>
      </c>
      <c r="AL90" s="6">
        <f ca="1">IF($AF90="",SUMIFS('Growth rates'!I$4:I$922,'Growth rates'!$B$4:$B$922,Demands_tra!$A90,'Growth rates'!$C$4:$C$922,$AE90),SUMIFS('Growth rates'!I$4:I$922,'Growth rates'!$B$4:$B$922,Demands_tra!$A90,'Growth rates'!$C$4:$C$922,$AF90))</f>
        <v>0.966406511398471</v>
      </c>
      <c r="AM90" s="6">
        <f ca="1">IF($AF90="",SUMIFS('Growth rates'!J$4:J$922,'Growth rates'!$B$4:$B$922,Demands_tra!$A90,'Growth rates'!$C$4:$C$922,$AE90),SUMIFS('Growth rates'!J$4:J$922,'Growth rates'!$B$4:$B$922,Demands_tra!$A90,'Growth rates'!$C$4:$C$922,$AF90))</f>
        <v>0.945066520676171</v>
      </c>
      <c r="AN90" s="6">
        <f ca="1">IF($AF90="",SUMIFS('Growth rates'!K$4:K$922,'Growth rates'!$B$4:$B$922,Demands_tra!$A90,'Growth rates'!$C$4:$C$922,$AE90),SUMIFS('Growth rates'!K$4:K$922,'Growth rates'!$B$4:$B$922,Demands_tra!$A90,'Growth rates'!$C$4:$C$922,$AF90))</f>
        <v>0.917459642340542</v>
      </c>
      <c r="AO90" s="6">
        <f ca="1">IF($AF90="",SUMIFS('Growth rates'!L$4:L$922,'Growth rates'!$B$4:$B$922,Demands_tra!$A90,'Growth rates'!$C$4:$C$922,$AE90),SUMIFS('Growth rates'!L$4:L$922,'Growth rates'!$B$4:$B$922,Demands_tra!$A90,'Growth rates'!$C$4:$C$922,$AF90))</f>
        <v>0.883436545527019</v>
      </c>
      <c r="AP90" s="6">
        <f ca="1">IF($AF90="",SUMIFS('Growth rates'!M$4:M$922,'Growth rates'!$B$4:$B$922,Demands_tra!$A90,'Growth rates'!$C$4:$C$922,$AE90),SUMIFS('Growth rates'!M$4:M$922,'Growth rates'!$B$4:$B$922,Demands_tra!$A90,'Growth rates'!$C$4:$C$922,$AF90))</f>
        <v>0.84523773973525</v>
      </c>
      <c r="AQ90" s="6">
        <f ca="1">IF($AF90="",SUMIFS('Growth rates'!N$4:N$922,'Growth rates'!$B$4:$B$922,Demands_tra!$A90,'Growth rates'!$C$4:$C$922,$AE90),SUMIFS('Growth rates'!N$4:N$922,'Growth rates'!$B$4:$B$922,Demands_tra!$A90,'Growth rates'!$C$4:$C$922,$AF90))</f>
        <v>0.805571252552421</v>
      </c>
      <c r="AR90" s="6">
        <f ca="1">IF($AF90="",SUMIFS('Growth rates'!O$4:O$922,'Growth rates'!$B$4:$B$922,Demands_tra!$A90,'Growth rates'!$C$4:$C$922,$AE90),SUMIFS('Growth rates'!O$4:O$922,'Growth rates'!$B$4:$B$922,Demands_tra!$A90,'Growth rates'!$C$4:$C$922,$AF90))</f>
        <v>0.766871080268876</v>
      </c>
      <c r="AS90" s="6">
        <f ca="1">IF($AF90="",SUMIFS('Growth rates'!P$4:P$922,'Growth rates'!$B$4:$B$922,Demands_tra!$A90,'Growth rates'!$C$4:$C$922,$AE90),SUMIFS('Growth rates'!P$4:P$922,'Growth rates'!$B$4:$B$922,Demands_tra!$A90,'Growth rates'!$C$4:$C$922,$AF90))</f>
        <v>0.729674722955349</v>
      </c>
      <c r="AT90" s="6">
        <f ca="1">IF($AF90="",SUMIFS('Growth rates'!Q$4:Q$922,'Growth rates'!$B$4:$B$922,Demands_tra!$A90,'Growth rates'!$C$4:$C$922,$AE90),SUMIFS('Growth rates'!Q$4:Q$922,'Growth rates'!$B$4:$B$922,Demands_tra!$A90,'Growth rates'!$C$4:$C$922,$AF90))</f>
        <v>0.693102074332999</v>
      </c>
      <c r="AU90" s="6">
        <f ca="1">IF($AF90="",SUMIFS('Growth rates'!R$4:R$922,'Growth rates'!$B$4:$B$922,Demands_tra!$A90,'Growth rates'!$C$4:$C$922,$AE90),SUMIFS('Growth rates'!R$4:R$922,'Growth rates'!$B$4:$B$922,Demands_tra!$A90,'Growth rates'!$C$4:$C$922,$AF90))</f>
        <v>0.65724585573511</v>
      </c>
      <c r="AV90" s="6">
        <f ca="1">IF($AF90="",SUMIFS('Growth rates'!S$4:S$922,'Growth rates'!$B$4:$B$922,Demands_tra!$A90,'Growth rates'!$C$4:$C$922,$AE90),SUMIFS('Growth rates'!S$4:S$922,'Growth rates'!$B$4:$B$922,Demands_tra!$A90,'Growth rates'!$C$4:$C$922,$AF90))</f>
        <v>0.623388841880121</v>
      </c>
      <c r="AW90" s="6">
        <f ca="1">IF($AF90="",SUMIFS('Growth rates'!T$4:T$922,'Growth rates'!$B$4:$B$922,Demands_tra!$A90,'Growth rates'!$C$4:$C$922,$AE90),SUMIFS('Growth rates'!T$4:T$922,'Growth rates'!$B$4:$B$922,Demands_tra!$A90,'Growth rates'!$C$4:$C$922,$AF90))</f>
        <v>0.592040606359808</v>
      </c>
      <c r="AX90" s="6">
        <f ca="1">IF($AF90="",SUMIFS('Growth rates'!U$4:U$922,'Growth rates'!$B$4:$B$922,Demands_tra!$A90,'Growth rates'!$C$4:$C$922,$AE90),SUMIFS('Growth rates'!U$4:U$922,'Growth rates'!$B$4:$B$922,Demands_tra!$A90,'Growth rates'!$C$4:$C$922,$AF90))</f>
        <v>0.562137393665917</v>
      </c>
      <c r="AY90" s="6">
        <f ca="1">IF($AF90="",SUMIFS('Growth rates'!V$4:V$922,'Growth rates'!$B$4:$B$922,Demands_tra!$A90,'Growth rates'!$C$4:$C$922,$AE90),SUMIFS('Growth rates'!V$4:V$922,'Growth rates'!$B$4:$B$922,Demands_tra!$A90,'Growth rates'!$C$4:$C$922,$AF90))</f>
        <v>0</v>
      </c>
      <c r="AZ90" s="6">
        <f ca="1">IF($AF90="",SUMIFS('Growth rates'!W$4:W$922,'Growth rates'!$B$4:$B$922,Demands_tra!$A90,'Growth rates'!$C$4:$C$922,$AE90),SUMIFS('Growth rates'!W$4:W$922,'Growth rates'!$B$4:$B$922,Demands_tra!$A90,'Growth rates'!$C$4:$C$922,$AF90))</f>
        <v>0</v>
      </c>
      <c r="BA90" s="6">
        <f ca="1">IF($AF90="",SUMIFS('Growth rates'!X$4:X$922,'Growth rates'!$B$4:$B$922,Demands_tra!$A90,'Growth rates'!$C$4:$C$922,$AE90),SUMIFS('Growth rates'!X$4:X$922,'Growth rates'!$B$4:$B$922,Demands_tra!$A90,'Growth rates'!$C$4:$C$922,$AF90))</f>
        <v>0</v>
      </c>
      <c r="BB90" s="6">
        <f ca="1">IF($AF90="",SUMIFS('Growth rates'!Y$4:Y$922,'Growth rates'!$B$4:$B$922,Demands_tra!$A90,'Growth rates'!$C$4:$C$922,$AE90),SUMIFS('Growth rates'!Y$4:Y$922,'Growth rates'!$B$4:$B$922,Demands_tra!$A90,'Growth rates'!$C$4:$C$922,$AF90))</f>
        <v>0</v>
      </c>
      <c r="BC90" s="6">
        <f ca="1">IF($AF90="",SUMIFS('Growth rates'!Z$4:Z$922,'Growth rates'!$B$4:$B$922,Demands_tra!$A90,'Growth rates'!$C$4:$C$922,$AE90),SUMIFS('Growth rates'!Z$4:Z$922,'Growth rates'!$B$4:$B$922,Demands_tra!$A90,'Growth rates'!$C$4:$C$922,$AF90))</f>
        <v>0</v>
      </c>
      <c r="BD90" s="6">
        <f ca="1">IF($AF90="",SUMIFS('Growth rates'!AA$4:AA$922,'Growth rates'!$B$4:$B$922,Demands_tra!$A90,'Growth rates'!$C$4:$C$922,$AE90),SUMIFS('Growth rates'!AA$4:AA$922,'Growth rates'!$B$4:$B$922,Demands_tra!$A90,'Growth rates'!$C$4:$C$922,$AF90))</f>
        <v>0</v>
      </c>
      <c r="BE90" s="6">
        <f ca="1">IF($AF90="",SUMIFS('Growth rates'!AB$4:AB$922,'Growth rates'!$B$4:$B$922,Demands_tra!$A90,'Growth rates'!$C$4:$C$922,$AE90),SUMIFS('Growth rates'!AB$4:AB$922,'Growth rates'!$B$4:$B$922,Demands_tra!$A90,'Growth rates'!$C$4:$C$922,$AF90))</f>
        <v>0</v>
      </c>
      <c r="BF90" s="6">
        <f ca="1">IF($AF90="",SUMIFS('Growth rates'!AC$4:AC$922,'Growth rates'!$B$4:$B$922,Demands_tra!$A90,'Growth rates'!$C$4:$C$922,$AE90),SUMIFS('Growth rates'!AC$4:AC$922,'Growth rates'!$B$4:$B$922,Demands_tra!$A90,'Growth rates'!$C$4:$C$922,$AF90))</f>
        <v>0</v>
      </c>
      <c r="BH90" t="str">
        <f ca="1">VLOOKUP($C90,'Default drvr and elast'!$A$4:$F$49,MATCH(VLOOKUP(A90,Classification!$B$4:$D$42,3,FALSE),'Default drvr and elast'!$D$3:$F$3,0)+3,FALSE)</f>
        <v>Med1</v>
      </c>
      <c r="BJ90" s="6">
        <f ca="1">IF($BI90="",SUMIF(Elasticities!$B$5:$B$52,Demands_tra!$BH90,Elasticities!C$5:C$52),SUMIF(Elasticities!$B$5:$B$52,Demands_tra!$BI90,Elasticities!C$5:C$52))</f>
        <v>0.799999999999985</v>
      </c>
      <c r="BK90" s="6">
        <f ca="1">IF($BI90="",SUMIF(Elasticities!$B$5:$B$52,Demands_tra!$BH90,Elasticities!D$5:D$52),SUMIF(Elasticities!$B$5:$B$52,Demands_tra!$BI90,Elasticities!D$5:D$52))</f>
        <v>0.795121951219498</v>
      </c>
      <c r="BL90" s="6">
        <f ca="1">IF($BI90="",SUMIF(Elasticities!$B$5:$B$52,Demands_tra!$BH90,Elasticities!E$5:E$52),SUMIF(Elasticities!$B$5:$B$52,Demands_tra!$BI90,Elasticities!E$5:E$52))</f>
        <v>0.77073170731706</v>
      </c>
      <c r="BM90" s="6">
        <f ca="1">IF($BI90="",SUMIF(Elasticities!$B$5:$B$52,Demands_tra!$BH90,Elasticities!F$5:F$52),SUMIF(Elasticities!$B$5:$B$52,Demands_tra!$BI90,Elasticities!F$5:F$52))</f>
        <v>0.74634146341462</v>
      </c>
      <c r="BN90" s="6">
        <f ca="1">IF($BI90="",SUMIF(Elasticities!$B$5:$B$52,Demands_tra!$BH90,Elasticities!G$5:G$52),SUMIF(Elasticities!$B$5:$B$52,Demands_tra!$BI90,Elasticities!G$5:G$52))</f>
        <v>0.721951219512182</v>
      </c>
      <c r="BO90" s="6">
        <f ca="1">IF($BI90="",SUMIF(Elasticities!$B$5:$B$52,Demands_tra!$BH90,Elasticities!H$5:H$52),SUMIF(Elasticities!$B$5:$B$52,Demands_tra!$BI90,Elasticities!H$5:H$52))</f>
        <v>0.697560975609743</v>
      </c>
      <c r="BP90" s="6">
        <f ca="1">IF($BI90="",SUMIF(Elasticities!$B$5:$B$52,Demands_tra!$BH90,Elasticities!I$5:I$52),SUMIF(Elasticities!$B$5:$B$52,Demands_tra!$BI90,Elasticities!I$5:I$52))</f>
        <v>0.673170731707303</v>
      </c>
      <c r="BQ90" s="6">
        <f ca="1">IF($BI90="",SUMIF(Elasticities!$B$5:$B$52,Demands_tra!$BH90,Elasticities!J$5:J$52),SUMIF(Elasticities!$B$5:$B$52,Demands_tra!$BI90,Elasticities!J$5:J$52))</f>
        <v>0.648780487804865</v>
      </c>
      <c r="BR90" s="6">
        <f ca="1">IF($BI90="",SUMIF(Elasticities!$B$5:$B$52,Demands_tra!$BH90,Elasticities!K$5:K$52),SUMIF(Elasticities!$B$5:$B$52,Demands_tra!$BI90,Elasticities!K$5:K$52))</f>
        <v>0.624390243902427</v>
      </c>
      <c r="BS90" s="6">
        <f ca="1">IF($BI90="",SUMIF(Elasticities!$B$5:$B$52,Demands_tra!$BH90,Elasticities!L$5:L$52),SUMIF(Elasticities!$B$5:$B$52,Demands_tra!$BI90,Elasticities!L$5:L$52))</f>
        <v>0.6</v>
      </c>
      <c r="BT90" s="6">
        <f ca="1">IF($BI90="",SUMIF(Elasticities!$B$5:$B$52,Demands_tra!$BH90,Elasticities!M$5:M$52),SUMIF(Elasticities!$B$5:$B$52,Demands_tra!$BI90,Elasticities!M$5:M$52))</f>
        <v>0.574999999999999</v>
      </c>
      <c r="BU90" s="6">
        <f ca="1">IF($BI90="",SUMIF(Elasticities!$B$5:$B$52,Demands_tra!$BH90,Elasticities!N$5:N$52),SUMIF(Elasticities!$B$5:$B$52,Demands_tra!$BI90,Elasticities!N$5:N$52))</f>
        <v>0.549999999999999</v>
      </c>
      <c r="BV90" s="6">
        <f ca="1">IF($BI90="",SUMIF(Elasticities!$B$5:$B$52,Demands_tra!$BH90,Elasticities!O$5:O$52),SUMIF(Elasticities!$B$5:$B$52,Demands_tra!$BI90,Elasticities!O$5:O$52))</f>
        <v>0.524999999999999</v>
      </c>
      <c r="BW90" s="6">
        <f ca="1">IF($BI90="",SUMIF(Elasticities!$B$5:$B$52,Demands_tra!$BH90,Elasticities!P$5:P$52),SUMIF(Elasticities!$B$5:$B$52,Demands_tra!$BI90,Elasticities!P$5:P$52))</f>
        <v>0.499999999999998</v>
      </c>
      <c r="BX90" s="6">
        <f ca="1">IF($BI90="",SUMIF(Elasticities!$B$5:$B$52,Demands_tra!$BH90,Elasticities!Q$5:Q$52),SUMIF(Elasticities!$B$5:$B$52,Demands_tra!$BI90,Elasticities!Q$5:Q$52))</f>
        <v>0.474999999999998</v>
      </c>
      <c r="BY90" s="6">
        <f ca="1">IF($BI90="",SUMIF(Elasticities!$B$5:$B$52,Demands_tra!$BH90,Elasticities!R$5:R$52),SUMIF(Elasticities!$B$5:$B$52,Demands_tra!$BI90,Elasticities!R$5:R$52))</f>
        <v>0.449999999999999</v>
      </c>
      <c r="BZ90" s="6">
        <f ca="1">IF($BI90="",SUMIF(Elasticities!$B$5:$B$52,Demands_tra!$BH90,Elasticities!S$5:S$52),SUMIF(Elasticities!$B$5:$B$52,Demands_tra!$BI90,Elasticities!S$5:S$52))</f>
        <v>0.424999999999999</v>
      </c>
      <c r="CA90" s="6">
        <f ca="1">IF($BI90="",SUMIF(Elasticities!$B$5:$B$52,Demands_tra!$BH90,Elasticities!T$5:T$52),SUMIF(Elasticities!$B$5:$B$52,Demands_tra!$BI90,Elasticities!T$5:T$52))</f>
        <v>0.399999999999999</v>
      </c>
      <c r="CB90" s="6" t="e">
        <f ca="1">IF($BI90="",SUMIF(Elasticities!$B$5:$B$52,Demands_tra!$BH90,Elasticities!U$5:U$52),SUMIF(Elasticities!$B$5:$B$52,Demands_tra!$BI90,Elasticities!U$5:U$52))</f>
        <v>#VALUE!</v>
      </c>
      <c r="CC90" s="6" t="e">
        <f ca="1">IF($BI90="",SUMIF(Elasticities!$B$5:$B$52,Demands_tra!$BH90,Elasticities!V$5:V$52),SUMIF(Elasticities!$B$5:$B$52,Demands_tra!$BI90,Elasticities!V$5:V$52))</f>
        <v>#VALUE!</v>
      </c>
      <c r="CD90" s="6" t="e">
        <f ca="1">IF($BI90="",SUMIF(Elasticities!$B$5:$B$52,Demands_tra!$BH90,Elasticities!W$5:W$52),SUMIF(Elasticities!$B$5:$B$52,Demands_tra!$BI90,Elasticities!W$5:W$52))</f>
        <v>#VALUE!</v>
      </c>
      <c r="CE90" s="6" t="e">
        <f ca="1">IF($BI90="",SUMIF(Elasticities!$B$5:$B$52,Demands_tra!$BH90,Elasticities!X$5:X$52),SUMIF(Elasticities!$B$5:$B$52,Demands_tra!$BI90,Elasticities!X$5:X$52))</f>
        <v>#VALUE!</v>
      </c>
      <c r="CF90" s="6" t="e">
        <f ca="1">IF($BI90="",SUMIF(Elasticities!$B$5:$B$52,Demands_tra!$BH90,Elasticities!Y$5:Y$52),SUMIF(Elasticities!$B$5:$B$52,Demands_tra!$BI90,Elasticities!Y$5:Y$52))</f>
        <v>#VALUE!</v>
      </c>
      <c r="CG90" s="6" t="e">
        <f ca="1">IF($BI90="",SUMIF(Elasticities!$B$5:$B$52,Demands_tra!$BH90,Elasticities!Z$5:Z$52),SUMIF(Elasticities!$B$5:$B$52,Demands_tra!$BI90,Elasticities!Z$5:Z$52))</f>
        <v>#VALUE!</v>
      </c>
      <c r="CH90" s="6" t="e">
        <f ca="1">IF($BI90="",SUMIF(Elasticities!$B$5:$B$52,Demands_tra!$BH90,Elasticities!AA$5:AA$52),SUMIF(Elasticities!$B$5:$B$52,Demands_tra!$BI90,Elasticities!AA$5:AA$52))</f>
        <v>#VALUE!</v>
      </c>
      <c r="CI90" s="6" t="e">
        <f ca="1">IF($BI90="",SUMIF(Elasticities!$B$5:$B$52,Demands_tra!$BH90,Elasticities!AB$5:AB$52),SUMIF(Elasticities!$B$5:$B$52,Demands_tra!$BI90,Elasticities!AB$5:AB$52))</f>
        <v>#VALUE!</v>
      </c>
    </row>
    <row r="91" spans="1:87">
      <c r="A91" t="str">
        <f>IF(BYDem_tra!B90="","\I:",BYDem_tra!B90)</f>
        <v>China</v>
      </c>
      <c r="B91" t="str">
        <f>BYDem_tra!E90</f>
        <v>TWD</v>
      </c>
      <c r="C91" t="str">
        <f t="shared" si="43"/>
        <v>TWD</v>
      </c>
      <c r="D91" s="3">
        <f>SUMIFS(BYDem_tra!$M$2:$M$2000,BYDem_tra!$B$2:$B$2000,Demands_tra!$A91,BYDem_tra!$E$2:$E$2000,Demands_tra!$B91)</f>
        <v>1018.0260679932</v>
      </c>
      <c r="E91" s="3">
        <f ca="1" t="shared" si="45"/>
        <v>1059.41231504256</v>
      </c>
      <c r="F91" s="3">
        <f ca="1" t="shared" si="46"/>
        <v>1289.62169939983</v>
      </c>
      <c r="G91" s="3">
        <f ca="1" t="shared" si="47"/>
        <v>1483.84414614493</v>
      </c>
      <c r="H91" s="3">
        <f ca="1" t="shared" si="48"/>
        <v>1647.22703983435</v>
      </c>
      <c r="I91" s="3">
        <f ca="1" t="shared" si="49"/>
        <v>1769.09643253846</v>
      </c>
      <c r="J91" s="3">
        <f ca="1" t="shared" si="50"/>
        <v>1878.42024610442</v>
      </c>
      <c r="K91" s="3">
        <f ca="1" t="shared" si="51"/>
        <v>1974.09615977837</v>
      </c>
      <c r="L91" s="3">
        <f ca="1" t="shared" si="52"/>
        <v>2051.96461971497</v>
      </c>
      <c r="M91" s="3">
        <f ca="1" t="shared" si="53"/>
        <v>2122.48719529012</v>
      </c>
      <c r="N91" s="3">
        <f ca="1" t="shared" si="54"/>
        <v>2185.08492554032</v>
      </c>
      <c r="O91" s="3">
        <f ca="1" t="shared" si="55"/>
        <v>2232.25399331703</v>
      </c>
      <c r="P91" s="3">
        <f ca="1" t="shared" si="56"/>
        <v>2265.19749351547</v>
      </c>
      <c r="Q91" s="3">
        <f ca="1" t="shared" si="57"/>
        <v>2287.96852772256</v>
      </c>
      <c r="R91" s="3">
        <f ca="1" t="shared" si="58"/>
        <v>2303.74015043158</v>
      </c>
      <c r="S91" s="3">
        <f ca="1" t="shared" si="59"/>
        <v>2315.73928671259</v>
      </c>
      <c r="T91" s="3">
        <f ca="1" t="shared" si="60"/>
        <v>2324.89474520292</v>
      </c>
      <c r="U91" s="3">
        <f ca="1" t="shared" ref="U91:U113" si="85">(1+(AX91-AW91)/AW91*CA91)*T91</f>
        <v>2329.75267587325</v>
      </c>
      <c r="V91" s="3" t="e">
        <f ca="1" t="shared" ref="V91:AC91" si="86">(1+(AY91-AX91)/AX91*CB91)*U91</f>
        <v>#VALUE!</v>
      </c>
      <c r="W91" s="3" t="e">
        <f ca="1" t="shared" si="86"/>
        <v>#DIV/0!</v>
      </c>
      <c r="X91" s="3" t="e">
        <f ca="1" t="shared" si="86"/>
        <v>#DIV/0!</v>
      </c>
      <c r="Y91" s="3" t="e">
        <f ca="1" t="shared" si="86"/>
        <v>#DIV/0!</v>
      </c>
      <c r="Z91" s="3" t="e">
        <f ca="1" t="shared" si="86"/>
        <v>#DIV/0!</v>
      </c>
      <c r="AA91" s="3" t="e">
        <f ca="1" t="shared" si="86"/>
        <v>#DIV/0!</v>
      </c>
      <c r="AB91" s="3" t="e">
        <f ca="1" t="shared" si="86"/>
        <v>#DIV/0!</v>
      </c>
      <c r="AC91" s="3" t="e">
        <f ca="1" t="shared" si="86"/>
        <v>#DIV/0!</v>
      </c>
      <c r="AE91" s="34" t="str">
        <f ca="1">VLOOKUP($C91,'Default drvr and elast'!$A$4:$C$49,MATCH(VLOOKUP(A91,Classification!$B$4:$D$99,2,FALSE),'Default drvr and elast'!$A$3:$C$3,0),FALSE)</f>
        <v>GDP</v>
      </c>
      <c r="AF91" s="4"/>
      <c r="AG91" s="6">
        <f ca="1">IF($AF91="",SUMIFS('Growth rates'!D$4:D$922,'Growth rates'!$B$4:$B$922,Demands_tra!$A91,'Growth rates'!$C$4:$C$922,$AE91),SUMIFS('Growth rates'!D$4:D$922,'Growth rates'!$B$4:$B$922,Demands_tra!$A91,'Growth rates'!$C$4:$C$922,$AF91))</f>
        <v>1</v>
      </c>
      <c r="AH91" s="6">
        <f ca="1">IF($AF91="",SUMIFS('Growth rates'!E$4:E$922,'Growth rates'!$B$4:$B$922,Demands_tra!$A91,'Growth rates'!$C$4:$C$922,$AE91),SUMIFS('Growth rates'!E$4:E$922,'Growth rates'!$B$4:$B$922,Demands_tra!$A91,'Growth rates'!$C$4:$C$922,$AF91))</f>
        <v>1.05112854144243</v>
      </c>
      <c r="AI91" s="6">
        <f ca="1">IF($AF91="",SUMIFS('Growth rates'!F$4:F$922,'Growth rates'!$B$4:$B$922,Demands_tra!$A91,'Growth rates'!$C$4:$C$922,$AE91),SUMIFS('Growth rates'!F$4:F$922,'Growth rates'!$B$4:$B$922,Demands_tra!$A91,'Growth rates'!$C$4:$C$922,$AF91))</f>
        <v>1.34748241570804</v>
      </c>
      <c r="AJ91" s="6">
        <f ca="1">IF($AF91="",SUMIFS('Growth rates'!G$4:G$922,'Growth rates'!$B$4:$B$922,Demands_tra!$A91,'Growth rates'!$C$4:$C$922,$AE91),SUMIFS('Growth rates'!G$4:G$922,'Growth rates'!$B$4:$B$922,Demands_tra!$A91,'Growth rates'!$C$4:$C$922,$AF91))</f>
        <v>1.61939081647613</v>
      </c>
      <c r="AK91" s="6">
        <f ca="1">IF($AF91="",SUMIFS('Growth rates'!H$4:H$922,'Growth rates'!$B$4:$B$922,Demands_tra!$A91,'Growth rates'!$C$4:$C$922,$AE91),SUMIFS('Growth rates'!H$4:H$922,'Growth rates'!$B$4:$B$922,Demands_tra!$A91,'Growth rates'!$C$4:$C$922,$AF91))</f>
        <v>1.86637100263541</v>
      </c>
      <c r="AL91" s="6">
        <f ca="1">IF($AF91="",SUMIFS('Growth rates'!I$4:I$922,'Growth rates'!$B$4:$B$922,Demands_tra!$A91,'Growth rates'!$C$4:$C$922,$AE91),SUMIFS('Growth rates'!I$4:I$922,'Growth rates'!$B$4:$B$922,Demands_tra!$A91,'Growth rates'!$C$4:$C$922,$AF91))</f>
        <v>2.06432167722141</v>
      </c>
      <c r="AM91" s="6">
        <f ca="1">IF($AF91="",SUMIFS('Growth rates'!J$4:J$922,'Growth rates'!$B$4:$B$922,Demands_tra!$A91,'Growth rates'!$C$4:$C$922,$AE91),SUMIFS('Growth rates'!J$4:J$922,'Growth rates'!$B$4:$B$922,Demands_tra!$A91,'Growth rates'!$C$4:$C$922,$AF91))</f>
        <v>2.25382438235957</v>
      </c>
      <c r="AN91" s="6">
        <f ca="1">IF($AF91="",SUMIFS('Growth rates'!K$4:K$922,'Growth rates'!$B$4:$B$922,Demands_tra!$A91,'Growth rates'!$C$4:$C$922,$AE91),SUMIFS('Growth rates'!K$4:K$922,'Growth rates'!$B$4:$B$922,Demands_tra!$A91,'Growth rates'!$C$4:$C$922,$AF91))</f>
        <v>2.43076687895356</v>
      </c>
      <c r="AO91" s="6">
        <f ca="1">IF($AF91="",SUMIFS('Growth rates'!L$4:L$922,'Growth rates'!$B$4:$B$922,Demands_tra!$A91,'Growth rates'!$C$4:$C$922,$AE91),SUMIFS('Growth rates'!L$4:L$922,'Growth rates'!$B$4:$B$922,Demands_tra!$A91,'Growth rates'!$C$4:$C$922,$AF91))</f>
        <v>2.58432772042495</v>
      </c>
      <c r="AP91" s="6">
        <f ca="1">IF($AF91="",SUMIFS('Growth rates'!M$4:M$922,'Growth rates'!$B$4:$B$922,Demands_tra!$A91,'Growth rates'!$C$4:$C$922,$AE91),SUMIFS('Growth rates'!M$4:M$922,'Growth rates'!$B$4:$B$922,Demands_tra!$A91,'Growth rates'!$C$4:$C$922,$AF91))</f>
        <v>2.73235938824186</v>
      </c>
      <c r="AQ91" s="6">
        <f ca="1">IF($AF91="",SUMIFS('Growth rates'!N$4:N$922,'Growth rates'!$B$4:$B$922,Demands_tra!$A91,'Growth rates'!$C$4:$C$922,$AE91),SUMIFS('Growth rates'!N$4:N$922,'Growth rates'!$B$4:$B$922,Demands_tra!$A91,'Growth rates'!$C$4:$C$922,$AF91))</f>
        <v>2.8725062845741</v>
      </c>
      <c r="AR91" s="6">
        <f ca="1">IF($AF91="",SUMIFS('Growth rates'!O$4:O$922,'Growth rates'!$B$4:$B$922,Demands_tra!$A91,'Growth rates'!$C$4:$C$922,$AE91),SUMIFS('Growth rates'!O$4:O$922,'Growth rates'!$B$4:$B$922,Demands_tra!$A91,'Growth rates'!$C$4:$C$922,$AF91))</f>
        <v>2.98524868318952</v>
      </c>
      <c r="AS91" s="6">
        <f ca="1">IF($AF91="",SUMIFS('Growth rates'!P$4:P$922,'Growth rates'!$B$4:$B$922,Demands_tra!$A91,'Growth rates'!$C$4:$C$922,$AE91),SUMIFS('Growth rates'!P$4:P$922,'Growth rates'!$B$4:$B$922,Demands_tra!$A91,'Growth rates'!$C$4:$C$922,$AF91))</f>
        <v>3.06916517970485</v>
      </c>
      <c r="AT91" s="6">
        <f ca="1">IF($AF91="",SUMIFS('Growth rates'!Q$4:Q$922,'Growth rates'!$B$4:$B$922,Demands_tra!$A91,'Growth rates'!$C$4:$C$922,$AE91),SUMIFS('Growth rates'!Q$4:Q$922,'Growth rates'!$B$4:$B$922,Demands_tra!$A91,'Growth rates'!$C$4:$C$922,$AF91))</f>
        <v>3.130871115275</v>
      </c>
      <c r="AU91" s="6">
        <f ca="1">IF($AF91="",SUMIFS('Growth rates'!R$4:R$922,'Growth rates'!$B$4:$B$922,Demands_tra!$A91,'Growth rates'!$C$4:$C$922,$AE91),SUMIFS('Growth rates'!R$4:R$922,'Growth rates'!$B$4:$B$922,Demands_tra!$A91,'Growth rates'!$C$4:$C$922,$AF91))</f>
        <v>3.17630688746411</v>
      </c>
      <c r="AV91" s="6">
        <f ca="1">IF($AF91="",SUMIFS('Growth rates'!S$4:S$922,'Growth rates'!$B$4:$B$922,Demands_tra!$A91,'Growth rates'!$C$4:$C$922,$AE91),SUMIFS('Growth rates'!S$4:S$922,'Growth rates'!$B$4:$B$922,Demands_tra!$A91,'Growth rates'!$C$4:$C$922,$AF91))</f>
        <v>3.21307119895013</v>
      </c>
      <c r="AW91" s="6">
        <f ca="1">IF($AF91="",SUMIFS('Growth rates'!T$4:T$922,'Growth rates'!$B$4:$B$922,Demands_tra!$A91,'Growth rates'!$C$4:$C$922,$AE91),SUMIFS('Growth rates'!T$4:T$922,'Growth rates'!$B$4:$B$922,Demands_tra!$A91,'Growth rates'!$C$4:$C$922,$AF91))</f>
        <v>3.24296091942514</v>
      </c>
      <c r="AX91" s="6">
        <f ca="1">IF($AF91="",SUMIFS('Growth rates'!U$4:U$922,'Growth rates'!$B$4:$B$922,Demands_tra!$A91,'Growth rates'!$C$4:$C$922,$AE91),SUMIFS('Growth rates'!U$4:U$922,'Growth rates'!$B$4:$B$922,Demands_tra!$A91,'Growth rates'!$C$4:$C$922,$AF91))</f>
        <v>3.25990155657189</v>
      </c>
      <c r="AY91" s="6">
        <f ca="1">IF($AF91="",SUMIFS('Growth rates'!V$4:V$922,'Growth rates'!$B$4:$B$922,Demands_tra!$A91,'Growth rates'!$C$4:$C$922,$AE91),SUMIFS('Growth rates'!V$4:V$922,'Growth rates'!$B$4:$B$922,Demands_tra!$A91,'Growth rates'!$C$4:$C$922,$AF91))</f>
        <v>0</v>
      </c>
      <c r="AZ91" s="6">
        <f ca="1">IF($AF91="",SUMIFS('Growth rates'!W$4:W$922,'Growth rates'!$B$4:$B$922,Demands_tra!$A91,'Growth rates'!$C$4:$C$922,$AE91),SUMIFS('Growth rates'!W$4:W$922,'Growth rates'!$B$4:$B$922,Demands_tra!$A91,'Growth rates'!$C$4:$C$922,$AF91))</f>
        <v>0</v>
      </c>
      <c r="BA91" s="6">
        <f ca="1">IF($AF91="",SUMIFS('Growth rates'!X$4:X$922,'Growth rates'!$B$4:$B$922,Demands_tra!$A91,'Growth rates'!$C$4:$C$922,$AE91),SUMIFS('Growth rates'!X$4:X$922,'Growth rates'!$B$4:$B$922,Demands_tra!$A91,'Growth rates'!$C$4:$C$922,$AF91))</f>
        <v>0</v>
      </c>
      <c r="BB91" s="6">
        <f ca="1">IF($AF91="",SUMIFS('Growth rates'!Y$4:Y$922,'Growth rates'!$B$4:$B$922,Demands_tra!$A91,'Growth rates'!$C$4:$C$922,$AE91),SUMIFS('Growth rates'!Y$4:Y$922,'Growth rates'!$B$4:$B$922,Demands_tra!$A91,'Growth rates'!$C$4:$C$922,$AF91))</f>
        <v>0</v>
      </c>
      <c r="BC91" s="6">
        <f ca="1">IF($AF91="",SUMIFS('Growth rates'!Z$4:Z$922,'Growth rates'!$B$4:$B$922,Demands_tra!$A91,'Growth rates'!$C$4:$C$922,$AE91),SUMIFS('Growth rates'!Z$4:Z$922,'Growth rates'!$B$4:$B$922,Demands_tra!$A91,'Growth rates'!$C$4:$C$922,$AF91))</f>
        <v>0</v>
      </c>
      <c r="BD91" s="6">
        <f ca="1">IF($AF91="",SUMIFS('Growth rates'!AA$4:AA$922,'Growth rates'!$B$4:$B$922,Demands_tra!$A91,'Growth rates'!$C$4:$C$922,$AE91),SUMIFS('Growth rates'!AA$4:AA$922,'Growth rates'!$B$4:$B$922,Demands_tra!$A91,'Growth rates'!$C$4:$C$922,$AF91))</f>
        <v>0</v>
      </c>
      <c r="BE91" s="6">
        <f ca="1">IF($AF91="",SUMIFS('Growth rates'!AB$4:AB$922,'Growth rates'!$B$4:$B$922,Demands_tra!$A91,'Growth rates'!$C$4:$C$922,$AE91),SUMIFS('Growth rates'!AB$4:AB$922,'Growth rates'!$B$4:$B$922,Demands_tra!$A91,'Growth rates'!$C$4:$C$922,$AF91))</f>
        <v>0</v>
      </c>
      <c r="BF91" s="6">
        <f ca="1">IF($AF91="",SUMIFS('Growth rates'!AC$4:AC$922,'Growth rates'!$B$4:$B$922,Demands_tra!$A91,'Growth rates'!$C$4:$C$922,$AE91),SUMIFS('Growth rates'!AC$4:AC$922,'Growth rates'!$B$4:$B$922,Demands_tra!$A91,'Growth rates'!$C$4:$C$922,$AF91))</f>
        <v>0</v>
      </c>
      <c r="BH91" t="str">
        <f ca="1">VLOOKUP($C91,'Default drvr and elast'!$A$4:$F$49,MATCH(VLOOKUP(A91,Classification!$B$4:$D$42,3,FALSE),'Default drvr and elast'!$D$3:$F$3,0)+3,FALSE)</f>
        <v>Med1</v>
      </c>
      <c r="BJ91" s="6">
        <f ca="1">IF($BI91="",SUMIF(Elasticities!$B$5:$B$52,Demands_tra!$BH91,Elasticities!C$5:C$52),SUMIF(Elasticities!$B$5:$B$52,Demands_tra!$BI91,Elasticities!C$5:C$52))</f>
        <v>0.799999999999985</v>
      </c>
      <c r="BK91" s="6">
        <f ca="1">IF($BI91="",SUMIF(Elasticities!$B$5:$B$52,Demands_tra!$BH91,Elasticities!D$5:D$52),SUMIF(Elasticities!$B$5:$B$52,Demands_tra!$BI91,Elasticities!D$5:D$52))</f>
        <v>0.795121951219498</v>
      </c>
      <c r="BL91" s="6">
        <f ca="1">IF($BI91="",SUMIF(Elasticities!$B$5:$B$52,Demands_tra!$BH91,Elasticities!E$5:E$52),SUMIF(Elasticities!$B$5:$B$52,Demands_tra!$BI91,Elasticities!E$5:E$52))</f>
        <v>0.77073170731706</v>
      </c>
      <c r="BM91" s="6">
        <f ca="1">IF($BI91="",SUMIF(Elasticities!$B$5:$B$52,Demands_tra!$BH91,Elasticities!F$5:F$52),SUMIF(Elasticities!$B$5:$B$52,Demands_tra!$BI91,Elasticities!F$5:F$52))</f>
        <v>0.74634146341462</v>
      </c>
      <c r="BN91" s="6">
        <f ca="1">IF($BI91="",SUMIF(Elasticities!$B$5:$B$52,Demands_tra!$BH91,Elasticities!G$5:G$52),SUMIF(Elasticities!$B$5:$B$52,Demands_tra!$BI91,Elasticities!G$5:G$52))</f>
        <v>0.721951219512182</v>
      </c>
      <c r="BO91" s="6">
        <f ca="1">IF($BI91="",SUMIF(Elasticities!$B$5:$B$52,Demands_tra!$BH91,Elasticities!H$5:H$52),SUMIF(Elasticities!$B$5:$B$52,Demands_tra!$BI91,Elasticities!H$5:H$52))</f>
        <v>0.697560975609743</v>
      </c>
      <c r="BP91" s="6">
        <f ca="1">IF($BI91="",SUMIF(Elasticities!$B$5:$B$52,Demands_tra!$BH91,Elasticities!I$5:I$52),SUMIF(Elasticities!$B$5:$B$52,Demands_tra!$BI91,Elasticities!I$5:I$52))</f>
        <v>0.673170731707303</v>
      </c>
      <c r="BQ91" s="6">
        <f ca="1">IF($BI91="",SUMIF(Elasticities!$B$5:$B$52,Demands_tra!$BH91,Elasticities!J$5:J$52),SUMIF(Elasticities!$B$5:$B$52,Demands_tra!$BI91,Elasticities!J$5:J$52))</f>
        <v>0.648780487804865</v>
      </c>
      <c r="BR91" s="6">
        <f ca="1">IF($BI91="",SUMIF(Elasticities!$B$5:$B$52,Demands_tra!$BH91,Elasticities!K$5:K$52),SUMIF(Elasticities!$B$5:$B$52,Demands_tra!$BI91,Elasticities!K$5:K$52))</f>
        <v>0.624390243902427</v>
      </c>
      <c r="BS91" s="6">
        <f ca="1">IF($BI91="",SUMIF(Elasticities!$B$5:$B$52,Demands_tra!$BH91,Elasticities!L$5:L$52),SUMIF(Elasticities!$B$5:$B$52,Demands_tra!$BI91,Elasticities!L$5:L$52))</f>
        <v>0.6</v>
      </c>
      <c r="BT91" s="6">
        <f ca="1">IF($BI91="",SUMIF(Elasticities!$B$5:$B$52,Demands_tra!$BH91,Elasticities!M$5:M$52),SUMIF(Elasticities!$B$5:$B$52,Demands_tra!$BI91,Elasticities!M$5:M$52))</f>
        <v>0.574999999999999</v>
      </c>
      <c r="BU91" s="6">
        <f ca="1">IF($BI91="",SUMIF(Elasticities!$B$5:$B$52,Demands_tra!$BH91,Elasticities!N$5:N$52),SUMIF(Elasticities!$B$5:$B$52,Demands_tra!$BI91,Elasticities!N$5:N$52))</f>
        <v>0.549999999999999</v>
      </c>
      <c r="BV91" s="6">
        <f ca="1">IF($BI91="",SUMIF(Elasticities!$B$5:$B$52,Demands_tra!$BH91,Elasticities!O$5:O$52),SUMIF(Elasticities!$B$5:$B$52,Demands_tra!$BI91,Elasticities!O$5:O$52))</f>
        <v>0.524999999999999</v>
      </c>
      <c r="BW91" s="6">
        <f ca="1">IF($BI91="",SUMIF(Elasticities!$B$5:$B$52,Demands_tra!$BH91,Elasticities!P$5:P$52),SUMIF(Elasticities!$B$5:$B$52,Demands_tra!$BI91,Elasticities!P$5:P$52))</f>
        <v>0.499999999999998</v>
      </c>
      <c r="BX91" s="6">
        <f ca="1">IF($BI91="",SUMIF(Elasticities!$B$5:$B$52,Demands_tra!$BH91,Elasticities!Q$5:Q$52),SUMIF(Elasticities!$B$5:$B$52,Demands_tra!$BI91,Elasticities!Q$5:Q$52))</f>
        <v>0.474999999999998</v>
      </c>
      <c r="BY91" s="6">
        <f ca="1">IF($BI91="",SUMIF(Elasticities!$B$5:$B$52,Demands_tra!$BH91,Elasticities!R$5:R$52),SUMIF(Elasticities!$B$5:$B$52,Demands_tra!$BI91,Elasticities!R$5:R$52))</f>
        <v>0.449999999999999</v>
      </c>
      <c r="BZ91" s="6">
        <f ca="1">IF($BI91="",SUMIF(Elasticities!$B$5:$B$52,Demands_tra!$BH91,Elasticities!S$5:S$52),SUMIF(Elasticities!$B$5:$B$52,Demands_tra!$BI91,Elasticities!S$5:S$52))</f>
        <v>0.424999999999999</v>
      </c>
      <c r="CA91" s="6">
        <f ca="1">IF($BI91="",SUMIF(Elasticities!$B$5:$B$52,Demands_tra!$BH91,Elasticities!T$5:T$52),SUMIF(Elasticities!$B$5:$B$52,Demands_tra!$BI91,Elasticities!T$5:T$52))</f>
        <v>0.399999999999999</v>
      </c>
      <c r="CB91" s="6" t="e">
        <f ca="1">IF($BI91="",SUMIF(Elasticities!$B$5:$B$52,Demands_tra!$BH91,Elasticities!U$5:U$52),SUMIF(Elasticities!$B$5:$B$52,Demands_tra!$BI91,Elasticities!U$5:U$52))</f>
        <v>#VALUE!</v>
      </c>
      <c r="CC91" s="6" t="e">
        <f ca="1">IF($BI91="",SUMIF(Elasticities!$B$5:$B$52,Demands_tra!$BH91,Elasticities!V$5:V$52),SUMIF(Elasticities!$B$5:$B$52,Demands_tra!$BI91,Elasticities!V$5:V$52))</f>
        <v>#VALUE!</v>
      </c>
      <c r="CD91" s="6" t="e">
        <f ca="1">IF($BI91="",SUMIF(Elasticities!$B$5:$B$52,Demands_tra!$BH91,Elasticities!W$5:W$52),SUMIF(Elasticities!$B$5:$B$52,Demands_tra!$BI91,Elasticities!W$5:W$52))</f>
        <v>#VALUE!</v>
      </c>
      <c r="CE91" s="6" t="e">
        <f ca="1">IF($BI91="",SUMIF(Elasticities!$B$5:$B$52,Demands_tra!$BH91,Elasticities!X$5:X$52),SUMIF(Elasticities!$B$5:$B$52,Demands_tra!$BI91,Elasticities!X$5:X$52))</f>
        <v>#VALUE!</v>
      </c>
      <c r="CF91" s="6" t="e">
        <f ca="1">IF($BI91="",SUMIF(Elasticities!$B$5:$B$52,Demands_tra!$BH91,Elasticities!Y$5:Y$52),SUMIF(Elasticities!$B$5:$B$52,Demands_tra!$BI91,Elasticities!Y$5:Y$52))</f>
        <v>#VALUE!</v>
      </c>
      <c r="CG91" s="6" t="e">
        <f ca="1">IF($BI91="",SUMIF(Elasticities!$B$5:$B$52,Demands_tra!$BH91,Elasticities!Z$5:Z$52),SUMIF(Elasticities!$B$5:$B$52,Demands_tra!$BI91,Elasticities!Z$5:Z$52))</f>
        <v>#VALUE!</v>
      </c>
      <c r="CH91" s="6" t="e">
        <f ca="1">IF($BI91="",SUMIF(Elasticities!$B$5:$B$52,Demands_tra!$BH91,Elasticities!AA$5:AA$52),SUMIF(Elasticities!$B$5:$B$52,Demands_tra!$BI91,Elasticities!AA$5:AA$52))</f>
        <v>#VALUE!</v>
      </c>
      <c r="CI91" s="6" t="e">
        <f ca="1">IF($BI91="",SUMIF(Elasticities!$B$5:$B$52,Demands_tra!$BH91,Elasticities!AB$5:AB$52),SUMIF(Elasticities!$B$5:$B$52,Demands_tra!$BI91,Elasticities!AB$5:AB$52))</f>
        <v>#VALUE!</v>
      </c>
    </row>
    <row r="92" spans="1:87">
      <c r="A92" t="str">
        <f>IF(BYDem_tra!B91="","\I:",BYDem_tra!B91)</f>
        <v>China</v>
      </c>
      <c r="B92" t="str">
        <f>BYDem_tra!E91</f>
        <v>TWI</v>
      </c>
      <c r="C92" t="str">
        <f t="shared" si="43"/>
        <v>TWI</v>
      </c>
      <c r="D92" s="3">
        <f>SUMIFS(BYDem_tra!$M$2:$M$2000,BYDem_tra!$B$2:$B$2000,Demands_tra!$A92,BYDem_tra!$E$2:$E$2000,Demands_tra!$B92)</f>
        <v>475.6065128352</v>
      </c>
      <c r="E92" s="3">
        <f ca="1" t="shared" si="45"/>
        <v>494.941546836131</v>
      </c>
      <c r="F92" s="3">
        <f ca="1" t="shared" si="46"/>
        <v>602.491919030365</v>
      </c>
      <c r="G92" s="3">
        <f ca="1" t="shared" si="47"/>
        <v>693.229733625669</v>
      </c>
      <c r="H92" s="3">
        <f ca="1" t="shared" si="48"/>
        <v>769.559771497618</v>
      </c>
      <c r="I92" s="3">
        <f ca="1" t="shared" si="49"/>
        <v>826.495324238034</v>
      </c>
      <c r="J92" s="3">
        <f ca="1" t="shared" si="50"/>
        <v>877.569770536297</v>
      </c>
      <c r="K92" s="3">
        <f ca="1" t="shared" si="51"/>
        <v>922.268122666404</v>
      </c>
      <c r="L92" s="3">
        <f ca="1" t="shared" si="52"/>
        <v>958.647099447717</v>
      </c>
      <c r="M92" s="3">
        <f ca="1" t="shared" si="53"/>
        <v>991.594189212883</v>
      </c>
      <c r="N92" s="3">
        <f ca="1" t="shared" si="54"/>
        <v>1020.83891008176</v>
      </c>
      <c r="O92" s="3">
        <f ca="1" t="shared" si="55"/>
        <v>1042.87559120839</v>
      </c>
      <c r="P92" s="3">
        <f ca="1" t="shared" si="56"/>
        <v>1058.26630048645</v>
      </c>
      <c r="Q92" s="3">
        <f ca="1" t="shared" si="57"/>
        <v>1068.90458619777</v>
      </c>
      <c r="R92" s="3">
        <f ca="1" t="shared" si="58"/>
        <v>1076.27285181908</v>
      </c>
      <c r="S92" s="3">
        <f ca="1" t="shared" si="59"/>
        <v>1081.87866835273</v>
      </c>
      <c r="T92" s="3">
        <f ca="1" t="shared" si="60"/>
        <v>1086.15596126584</v>
      </c>
      <c r="U92" s="3">
        <f ca="1" t="shared" si="85"/>
        <v>1088.42551362639</v>
      </c>
      <c r="V92" s="3" t="e">
        <f ca="1" t="shared" ref="V92:AC92" si="87">(1+(AY92-AX92)/AX92*CB92)*U92</f>
        <v>#VALUE!</v>
      </c>
      <c r="W92" s="3" t="e">
        <f ca="1" t="shared" si="87"/>
        <v>#DIV/0!</v>
      </c>
      <c r="X92" s="3" t="e">
        <f ca="1" t="shared" si="87"/>
        <v>#DIV/0!</v>
      </c>
      <c r="Y92" s="3" t="e">
        <f ca="1" t="shared" si="87"/>
        <v>#DIV/0!</v>
      </c>
      <c r="Z92" s="3" t="e">
        <f ca="1" t="shared" si="87"/>
        <v>#DIV/0!</v>
      </c>
      <c r="AA92" s="3" t="e">
        <f ca="1" t="shared" si="87"/>
        <v>#DIV/0!</v>
      </c>
      <c r="AB92" s="3" t="e">
        <f ca="1" t="shared" si="87"/>
        <v>#DIV/0!</v>
      </c>
      <c r="AC92" s="3" t="e">
        <f ca="1" t="shared" si="87"/>
        <v>#DIV/0!</v>
      </c>
      <c r="AE92" s="34" t="str">
        <f ca="1">VLOOKUP($C92,'Default drvr and elast'!$A$4:$C$49,MATCH(VLOOKUP(A92,Classification!$B$4:$D$99,2,FALSE),'Default drvr and elast'!$A$3:$C$3,0),FALSE)</f>
        <v>GDP</v>
      </c>
      <c r="AF92" s="4"/>
      <c r="AG92" s="6">
        <f ca="1">IF($AF92="",SUMIFS('Growth rates'!D$4:D$922,'Growth rates'!$B$4:$B$922,Demands_tra!$A92,'Growth rates'!$C$4:$C$922,$AE92),SUMIFS('Growth rates'!D$4:D$922,'Growth rates'!$B$4:$B$922,Demands_tra!$A92,'Growth rates'!$C$4:$C$922,$AF92))</f>
        <v>1</v>
      </c>
      <c r="AH92" s="6">
        <f ca="1">IF($AF92="",SUMIFS('Growth rates'!E$4:E$922,'Growth rates'!$B$4:$B$922,Demands_tra!$A92,'Growth rates'!$C$4:$C$922,$AE92),SUMIFS('Growth rates'!E$4:E$922,'Growth rates'!$B$4:$B$922,Demands_tra!$A92,'Growth rates'!$C$4:$C$922,$AF92))</f>
        <v>1.05112854144243</v>
      </c>
      <c r="AI92" s="6">
        <f ca="1">IF($AF92="",SUMIFS('Growth rates'!F$4:F$922,'Growth rates'!$B$4:$B$922,Demands_tra!$A92,'Growth rates'!$C$4:$C$922,$AE92),SUMIFS('Growth rates'!F$4:F$922,'Growth rates'!$B$4:$B$922,Demands_tra!$A92,'Growth rates'!$C$4:$C$922,$AF92))</f>
        <v>1.34748241570804</v>
      </c>
      <c r="AJ92" s="6">
        <f ca="1">IF($AF92="",SUMIFS('Growth rates'!G$4:G$922,'Growth rates'!$B$4:$B$922,Demands_tra!$A92,'Growth rates'!$C$4:$C$922,$AE92),SUMIFS('Growth rates'!G$4:G$922,'Growth rates'!$B$4:$B$922,Demands_tra!$A92,'Growth rates'!$C$4:$C$922,$AF92))</f>
        <v>1.61939081647613</v>
      </c>
      <c r="AK92" s="6">
        <f ca="1">IF($AF92="",SUMIFS('Growth rates'!H$4:H$922,'Growth rates'!$B$4:$B$922,Demands_tra!$A92,'Growth rates'!$C$4:$C$922,$AE92),SUMIFS('Growth rates'!H$4:H$922,'Growth rates'!$B$4:$B$922,Demands_tra!$A92,'Growth rates'!$C$4:$C$922,$AF92))</f>
        <v>1.86637100263541</v>
      </c>
      <c r="AL92" s="6">
        <f ca="1">IF($AF92="",SUMIFS('Growth rates'!I$4:I$922,'Growth rates'!$B$4:$B$922,Demands_tra!$A92,'Growth rates'!$C$4:$C$922,$AE92),SUMIFS('Growth rates'!I$4:I$922,'Growth rates'!$B$4:$B$922,Demands_tra!$A92,'Growth rates'!$C$4:$C$922,$AF92))</f>
        <v>2.06432167722141</v>
      </c>
      <c r="AM92" s="6">
        <f ca="1">IF($AF92="",SUMIFS('Growth rates'!J$4:J$922,'Growth rates'!$B$4:$B$922,Demands_tra!$A92,'Growth rates'!$C$4:$C$922,$AE92),SUMIFS('Growth rates'!J$4:J$922,'Growth rates'!$B$4:$B$922,Demands_tra!$A92,'Growth rates'!$C$4:$C$922,$AF92))</f>
        <v>2.25382438235957</v>
      </c>
      <c r="AN92" s="6">
        <f ca="1">IF($AF92="",SUMIFS('Growth rates'!K$4:K$922,'Growth rates'!$B$4:$B$922,Demands_tra!$A92,'Growth rates'!$C$4:$C$922,$AE92),SUMIFS('Growth rates'!K$4:K$922,'Growth rates'!$B$4:$B$922,Demands_tra!$A92,'Growth rates'!$C$4:$C$922,$AF92))</f>
        <v>2.43076687895356</v>
      </c>
      <c r="AO92" s="6">
        <f ca="1">IF($AF92="",SUMIFS('Growth rates'!L$4:L$922,'Growth rates'!$B$4:$B$922,Demands_tra!$A92,'Growth rates'!$C$4:$C$922,$AE92),SUMIFS('Growth rates'!L$4:L$922,'Growth rates'!$B$4:$B$922,Demands_tra!$A92,'Growth rates'!$C$4:$C$922,$AF92))</f>
        <v>2.58432772042495</v>
      </c>
      <c r="AP92" s="6">
        <f ca="1">IF($AF92="",SUMIFS('Growth rates'!M$4:M$922,'Growth rates'!$B$4:$B$922,Demands_tra!$A92,'Growth rates'!$C$4:$C$922,$AE92),SUMIFS('Growth rates'!M$4:M$922,'Growth rates'!$B$4:$B$922,Demands_tra!$A92,'Growth rates'!$C$4:$C$922,$AF92))</f>
        <v>2.73235938824186</v>
      </c>
      <c r="AQ92" s="6">
        <f ca="1">IF($AF92="",SUMIFS('Growth rates'!N$4:N$922,'Growth rates'!$B$4:$B$922,Demands_tra!$A92,'Growth rates'!$C$4:$C$922,$AE92),SUMIFS('Growth rates'!N$4:N$922,'Growth rates'!$B$4:$B$922,Demands_tra!$A92,'Growth rates'!$C$4:$C$922,$AF92))</f>
        <v>2.8725062845741</v>
      </c>
      <c r="AR92" s="6">
        <f ca="1">IF($AF92="",SUMIFS('Growth rates'!O$4:O$922,'Growth rates'!$B$4:$B$922,Demands_tra!$A92,'Growth rates'!$C$4:$C$922,$AE92),SUMIFS('Growth rates'!O$4:O$922,'Growth rates'!$B$4:$B$922,Demands_tra!$A92,'Growth rates'!$C$4:$C$922,$AF92))</f>
        <v>2.98524868318952</v>
      </c>
      <c r="AS92" s="6">
        <f ca="1">IF($AF92="",SUMIFS('Growth rates'!P$4:P$922,'Growth rates'!$B$4:$B$922,Demands_tra!$A92,'Growth rates'!$C$4:$C$922,$AE92),SUMIFS('Growth rates'!P$4:P$922,'Growth rates'!$B$4:$B$922,Demands_tra!$A92,'Growth rates'!$C$4:$C$922,$AF92))</f>
        <v>3.06916517970485</v>
      </c>
      <c r="AT92" s="6">
        <f ca="1">IF($AF92="",SUMIFS('Growth rates'!Q$4:Q$922,'Growth rates'!$B$4:$B$922,Demands_tra!$A92,'Growth rates'!$C$4:$C$922,$AE92),SUMIFS('Growth rates'!Q$4:Q$922,'Growth rates'!$B$4:$B$922,Demands_tra!$A92,'Growth rates'!$C$4:$C$922,$AF92))</f>
        <v>3.130871115275</v>
      </c>
      <c r="AU92" s="6">
        <f ca="1">IF($AF92="",SUMIFS('Growth rates'!R$4:R$922,'Growth rates'!$B$4:$B$922,Demands_tra!$A92,'Growth rates'!$C$4:$C$922,$AE92),SUMIFS('Growth rates'!R$4:R$922,'Growth rates'!$B$4:$B$922,Demands_tra!$A92,'Growth rates'!$C$4:$C$922,$AF92))</f>
        <v>3.17630688746411</v>
      </c>
      <c r="AV92" s="6">
        <f ca="1">IF($AF92="",SUMIFS('Growth rates'!S$4:S$922,'Growth rates'!$B$4:$B$922,Demands_tra!$A92,'Growth rates'!$C$4:$C$922,$AE92),SUMIFS('Growth rates'!S$4:S$922,'Growth rates'!$B$4:$B$922,Demands_tra!$A92,'Growth rates'!$C$4:$C$922,$AF92))</f>
        <v>3.21307119895013</v>
      </c>
      <c r="AW92" s="6">
        <f ca="1">IF($AF92="",SUMIFS('Growth rates'!T$4:T$922,'Growth rates'!$B$4:$B$922,Demands_tra!$A92,'Growth rates'!$C$4:$C$922,$AE92),SUMIFS('Growth rates'!T$4:T$922,'Growth rates'!$B$4:$B$922,Demands_tra!$A92,'Growth rates'!$C$4:$C$922,$AF92))</f>
        <v>3.24296091942514</v>
      </c>
      <c r="AX92" s="6">
        <f ca="1">IF($AF92="",SUMIFS('Growth rates'!U$4:U$922,'Growth rates'!$B$4:$B$922,Demands_tra!$A92,'Growth rates'!$C$4:$C$922,$AE92),SUMIFS('Growth rates'!U$4:U$922,'Growth rates'!$B$4:$B$922,Demands_tra!$A92,'Growth rates'!$C$4:$C$922,$AF92))</f>
        <v>3.25990155657189</v>
      </c>
      <c r="AY92" s="6">
        <f ca="1">IF($AF92="",SUMIFS('Growth rates'!V$4:V$922,'Growth rates'!$B$4:$B$922,Demands_tra!$A92,'Growth rates'!$C$4:$C$922,$AE92),SUMIFS('Growth rates'!V$4:V$922,'Growth rates'!$B$4:$B$922,Demands_tra!$A92,'Growth rates'!$C$4:$C$922,$AF92))</f>
        <v>0</v>
      </c>
      <c r="AZ92" s="6">
        <f ca="1">IF($AF92="",SUMIFS('Growth rates'!W$4:W$922,'Growth rates'!$B$4:$B$922,Demands_tra!$A92,'Growth rates'!$C$4:$C$922,$AE92),SUMIFS('Growth rates'!W$4:W$922,'Growth rates'!$B$4:$B$922,Demands_tra!$A92,'Growth rates'!$C$4:$C$922,$AF92))</f>
        <v>0</v>
      </c>
      <c r="BA92" s="6">
        <f ca="1">IF($AF92="",SUMIFS('Growth rates'!X$4:X$922,'Growth rates'!$B$4:$B$922,Demands_tra!$A92,'Growth rates'!$C$4:$C$922,$AE92),SUMIFS('Growth rates'!X$4:X$922,'Growth rates'!$B$4:$B$922,Demands_tra!$A92,'Growth rates'!$C$4:$C$922,$AF92))</f>
        <v>0</v>
      </c>
      <c r="BB92" s="6">
        <f ca="1">IF($AF92="",SUMIFS('Growth rates'!Y$4:Y$922,'Growth rates'!$B$4:$B$922,Demands_tra!$A92,'Growth rates'!$C$4:$C$922,$AE92),SUMIFS('Growth rates'!Y$4:Y$922,'Growth rates'!$B$4:$B$922,Demands_tra!$A92,'Growth rates'!$C$4:$C$922,$AF92))</f>
        <v>0</v>
      </c>
      <c r="BC92" s="6">
        <f ca="1">IF($AF92="",SUMIFS('Growth rates'!Z$4:Z$922,'Growth rates'!$B$4:$B$922,Demands_tra!$A92,'Growth rates'!$C$4:$C$922,$AE92),SUMIFS('Growth rates'!Z$4:Z$922,'Growth rates'!$B$4:$B$922,Demands_tra!$A92,'Growth rates'!$C$4:$C$922,$AF92))</f>
        <v>0</v>
      </c>
      <c r="BD92" s="6">
        <f ca="1">IF($AF92="",SUMIFS('Growth rates'!AA$4:AA$922,'Growth rates'!$B$4:$B$922,Demands_tra!$A92,'Growth rates'!$C$4:$C$922,$AE92),SUMIFS('Growth rates'!AA$4:AA$922,'Growth rates'!$B$4:$B$922,Demands_tra!$A92,'Growth rates'!$C$4:$C$922,$AF92))</f>
        <v>0</v>
      </c>
      <c r="BE92" s="6">
        <f ca="1">IF($AF92="",SUMIFS('Growth rates'!AB$4:AB$922,'Growth rates'!$B$4:$B$922,Demands_tra!$A92,'Growth rates'!$C$4:$C$922,$AE92),SUMIFS('Growth rates'!AB$4:AB$922,'Growth rates'!$B$4:$B$922,Demands_tra!$A92,'Growth rates'!$C$4:$C$922,$AF92))</f>
        <v>0</v>
      </c>
      <c r="BF92" s="6">
        <f ca="1">IF($AF92="",SUMIFS('Growth rates'!AC$4:AC$922,'Growth rates'!$B$4:$B$922,Demands_tra!$A92,'Growth rates'!$C$4:$C$922,$AE92),SUMIFS('Growth rates'!AC$4:AC$922,'Growth rates'!$B$4:$B$922,Demands_tra!$A92,'Growth rates'!$C$4:$C$922,$AF92))</f>
        <v>0</v>
      </c>
      <c r="BH92" t="str">
        <f ca="1">VLOOKUP($C92,'Default drvr and elast'!$A$4:$F$49,MATCH(VLOOKUP(A92,Classification!$B$4:$D$42,3,FALSE),'Default drvr and elast'!$D$3:$F$3,0)+3,FALSE)</f>
        <v>Med1</v>
      </c>
      <c r="BJ92" s="6">
        <f ca="1">IF($BI92="",SUMIF(Elasticities!$B$5:$B$52,Demands_tra!$BH92,Elasticities!C$5:C$52),SUMIF(Elasticities!$B$5:$B$52,Demands_tra!$BI92,Elasticities!C$5:C$52))</f>
        <v>0.799999999999985</v>
      </c>
      <c r="BK92" s="6">
        <f ca="1">IF($BI92="",SUMIF(Elasticities!$B$5:$B$52,Demands_tra!$BH92,Elasticities!D$5:D$52),SUMIF(Elasticities!$B$5:$B$52,Demands_tra!$BI92,Elasticities!D$5:D$52))</f>
        <v>0.795121951219498</v>
      </c>
      <c r="BL92" s="6">
        <f ca="1">IF($BI92="",SUMIF(Elasticities!$B$5:$B$52,Demands_tra!$BH92,Elasticities!E$5:E$52),SUMIF(Elasticities!$B$5:$B$52,Demands_tra!$BI92,Elasticities!E$5:E$52))</f>
        <v>0.77073170731706</v>
      </c>
      <c r="BM92" s="6">
        <f ca="1">IF($BI92="",SUMIF(Elasticities!$B$5:$B$52,Demands_tra!$BH92,Elasticities!F$5:F$52),SUMIF(Elasticities!$B$5:$B$52,Demands_tra!$BI92,Elasticities!F$5:F$52))</f>
        <v>0.74634146341462</v>
      </c>
      <c r="BN92" s="6">
        <f ca="1">IF($BI92="",SUMIF(Elasticities!$B$5:$B$52,Demands_tra!$BH92,Elasticities!G$5:G$52),SUMIF(Elasticities!$B$5:$B$52,Demands_tra!$BI92,Elasticities!G$5:G$52))</f>
        <v>0.721951219512182</v>
      </c>
      <c r="BO92" s="6">
        <f ca="1">IF($BI92="",SUMIF(Elasticities!$B$5:$B$52,Demands_tra!$BH92,Elasticities!H$5:H$52),SUMIF(Elasticities!$B$5:$B$52,Demands_tra!$BI92,Elasticities!H$5:H$52))</f>
        <v>0.697560975609743</v>
      </c>
      <c r="BP92" s="6">
        <f ca="1">IF($BI92="",SUMIF(Elasticities!$B$5:$B$52,Demands_tra!$BH92,Elasticities!I$5:I$52),SUMIF(Elasticities!$B$5:$B$52,Demands_tra!$BI92,Elasticities!I$5:I$52))</f>
        <v>0.673170731707303</v>
      </c>
      <c r="BQ92" s="6">
        <f ca="1">IF($BI92="",SUMIF(Elasticities!$B$5:$B$52,Demands_tra!$BH92,Elasticities!J$5:J$52),SUMIF(Elasticities!$B$5:$B$52,Demands_tra!$BI92,Elasticities!J$5:J$52))</f>
        <v>0.648780487804865</v>
      </c>
      <c r="BR92" s="6">
        <f ca="1">IF($BI92="",SUMIF(Elasticities!$B$5:$B$52,Demands_tra!$BH92,Elasticities!K$5:K$52),SUMIF(Elasticities!$B$5:$B$52,Demands_tra!$BI92,Elasticities!K$5:K$52))</f>
        <v>0.624390243902427</v>
      </c>
      <c r="BS92" s="6">
        <f ca="1">IF($BI92="",SUMIF(Elasticities!$B$5:$B$52,Demands_tra!$BH92,Elasticities!L$5:L$52),SUMIF(Elasticities!$B$5:$B$52,Demands_tra!$BI92,Elasticities!L$5:L$52))</f>
        <v>0.6</v>
      </c>
      <c r="BT92" s="6">
        <f ca="1">IF($BI92="",SUMIF(Elasticities!$B$5:$B$52,Demands_tra!$BH92,Elasticities!M$5:M$52),SUMIF(Elasticities!$B$5:$B$52,Demands_tra!$BI92,Elasticities!M$5:M$52))</f>
        <v>0.574999999999999</v>
      </c>
      <c r="BU92" s="6">
        <f ca="1">IF($BI92="",SUMIF(Elasticities!$B$5:$B$52,Demands_tra!$BH92,Elasticities!N$5:N$52),SUMIF(Elasticities!$B$5:$B$52,Demands_tra!$BI92,Elasticities!N$5:N$52))</f>
        <v>0.549999999999999</v>
      </c>
      <c r="BV92" s="6">
        <f ca="1">IF($BI92="",SUMIF(Elasticities!$B$5:$B$52,Demands_tra!$BH92,Elasticities!O$5:O$52),SUMIF(Elasticities!$B$5:$B$52,Demands_tra!$BI92,Elasticities!O$5:O$52))</f>
        <v>0.524999999999999</v>
      </c>
      <c r="BW92" s="6">
        <f ca="1">IF($BI92="",SUMIF(Elasticities!$B$5:$B$52,Demands_tra!$BH92,Elasticities!P$5:P$52),SUMIF(Elasticities!$B$5:$B$52,Demands_tra!$BI92,Elasticities!P$5:P$52))</f>
        <v>0.499999999999998</v>
      </c>
      <c r="BX92" s="6">
        <f ca="1">IF($BI92="",SUMIF(Elasticities!$B$5:$B$52,Demands_tra!$BH92,Elasticities!Q$5:Q$52),SUMIF(Elasticities!$B$5:$B$52,Demands_tra!$BI92,Elasticities!Q$5:Q$52))</f>
        <v>0.474999999999998</v>
      </c>
      <c r="BY92" s="6">
        <f ca="1">IF($BI92="",SUMIF(Elasticities!$B$5:$B$52,Demands_tra!$BH92,Elasticities!R$5:R$52),SUMIF(Elasticities!$B$5:$B$52,Demands_tra!$BI92,Elasticities!R$5:R$52))</f>
        <v>0.449999999999999</v>
      </c>
      <c r="BZ92" s="6">
        <f ca="1">IF($BI92="",SUMIF(Elasticities!$B$5:$B$52,Demands_tra!$BH92,Elasticities!S$5:S$52),SUMIF(Elasticities!$B$5:$B$52,Demands_tra!$BI92,Elasticities!S$5:S$52))</f>
        <v>0.424999999999999</v>
      </c>
      <c r="CA92" s="6">
        <f ca="1">IF($BI92="",SUMIF(Elasticities!$B$5:$B$52,Demands_tra!$BH92,Elasticities!T$5:T$52),SUMIF(Elasticities!$B$5:$B$52,Demands_tra!$BI92,Elasticities!T$5:T$52))</f>
        <v>0.399999999999999</v>
      </c>
      <c r="CB92" s="6" t="e">
        <f ca="1">IF($BI92="",SUMIF(Elasticities!$B$5:$B$52,Demands_tra!$BH92,Elasticities!U$5:U$52),SUMIF(Elasticities!$B$5:$B$52,Demands_tra!$BI92,Elasticities!U$5:U$52))</f>
        <v>#VALUE!</v>
      </c>
      <c r="CC92" s="6" t="e">
        <f ca="1">IF($BI92="",SUMIF(Elasticities!$B$5:$B$52,Demands_tra!$BH92,Elasticities!V$5:V$52),SUMIF(Elasticities!$B$5:$B$52,Demands_tra!$BI92,Elasticities!V$5:V$52))</f>
        <v>#VALUE!</v>
      </c>
      <c r="CD92" s="6" t="e">
        <f ca="1">IF($BI92="",SUMIF(Elasticities!$B$5:$B$52,Demands_tra!$BH92,Elasticities!W$5:W$52),SUMIF(Elasticities!$B$5:$B$52,Demands_tra!$BI92,Elasticities!W$5:W$52))</f>
        <v>#VALUE!</v>
      </c>
      <c r="CE92" s="6" t="e">
        <f ca="1">IF($BI92="",SUMIF(Elasticities!$B$5:$B$52,Demands_tra!$BH92,Elasticities!X$5:X$52),SUMIF(Elasticities!$B$5:$B$52,Demands_tra!$BI92,Elasticities!X$5:X$52))</f>
        <v>#VALUE!</v>
      </c>
      <c r="CF92" s="6" t="e">
        <f ca="1">IF($BI92="",SUMIF(Elasticities!$B$5:$B$52,Demands_tra!$BH92,Elasticities!Y$5:Y$52),SUMIF(Elasticities!$B$5:$B$52,Demands_tra!$BI92,Elasticities!Y$5:Y$52))</f>
        <v>#VALUE!</v>
      </c>
      <c r="CG92" s="6" t="e">
        <f ca="1">IF($BI92="",SUMIF(Elasticities!$B$5:$B$52,Demands_tra!$BH92,Elasticities!Z$5:Z$52),SUMIF(Elasticities!$B$5:$B$52,Demands_tra!$BI92,Elasticities!Z$5:Z$52))</f>
        <v>#VALUE!</v>
      </c>
      <c r="CH92" s="6" t="e">
        <f ca="1">IF($BI92="",SUMIF(Elasticities!$B$5:$B$52,Demands_tra!$BH92,Elasticities!AA$5:AA$52),SUMIF(Elasticities!$B$5:$B$52,Demands_tra!$BI92,Elasticities!AA$5:AA$52))</f>
        <v>#VALUE!</v>
      </c>
      <c r="CI92" s="6" t="e">
        <f ca="1">IF($BI92="",SUMIF(Elasticities!$B$5:$B$52,Demands_tra!$BH92,Elasticities!AB$5:AB$52),SUMIF(Elasticities!$B$5:$B$52,Demands_tra!$BI92,Elasticities!AB$5:AB$52))</f>
        <v>#VALUE!</v>
      </c>
    </row>
    <row r="93" spans="1:87">
      <c r="A93" t="str">
        <f>IF(BYDem_tra!B92="","\I:",BYDem_tra!B92)</f>
        <v>China</v>
      </c>
      <c r="B93" t="str">
        <f>BYDem_tra!E92</f>
        <v>Trd_2w</v>
      </c>
      <c r="C93" t="str">
        <f t="shared" si="43"/>
        <v>Trd_2w</v>
      </c>
      <c r="D93" s="3">
        <f>SUMIFS(BYDem_tra!$M$2:$M$2000,BYDem_tra!$B$2:$B$2000,Demands_tra!$A93,BYDem_tra!$E$2:$E$2000,Demands_tra!$B93)</f>
        <v>1604.309</v>
      </c>
      <c r="E93" s="3">
        <f ca="1" t="shared" si="45"/>
        <v>1604.73418519603</v>
      </c>
      <c r="F93" s="3">
        <f ca="1" t="shared" si="46"/>
        <v>1606.79475804531</v>
      </c>
      <c r="G93" s="3">
        <f ca="1" t="shared" si="47"/>
        <v>1598.30512648533</v>
      </c>
      <c r="H93" s="3">
        <f ca="1" t="shared" si="48"/>
        <v>1584.11499631451</v>
      </c>
      <c r="I93" s="3">
        <f ca="1" t="shared" si="49"/>
        <v>1565.82495876353</v>
      </c>
      <c r="J93" s="3">
        <f ca="1" t="shared" si="50"/>
        <v>1542.5492553052</v>
      </c>
      <c r="K93" s="3">
        <f ca="1" t="shared" si="51"/>
        <v>1513.31501966419</v>
      </c>
      <c r="L93" s="3">
        <f ca="1" t="shared" si="52"/>
        <v>1478.27435603251</v>
      </c>
      <c r="M93" s="3">
        <f ca="1" t="shared" si="53"/>
        <v>1439.9230005318</v>
      </c>
      <c r="N93" s="3">
        <f ca="1" t="shared" si="54"/>
        <v>1401.06754765522</v>
      </c>
      <c r="O93" s="3">
        <f ca="1" t="shared" si="55"/>
        <v>1364.0480345869</v>
      </c>
      <c r="P93" s="3">
        <f ca="1" t="shared" si="56"/>
        <v>1329.3130573773</v>
      </c>
      <c r="Q93" s="3">
        <f ca="1" t="shared" si="57"/>
        <v>1295.99924107868</v>
      </c>
      <c r="R93" s="3">
        <f ca="1" t="shared" si="58"/>
        <v>1264.15245247344</v>
      </c>
      <c r="S93" s="3">
        <f ca="1" t="shared" si="59"/>
        <v>1234.84805743446</v>
      </c>
      <c r="T93" s="3">
        <f ca="1" t="shared" si="60"/>
        <v>1208.45701594856</v>
      </c>
      <c r="U93" s="3">
        <f ca="1" t="shared" si="85"/>
        <v>1184.041969554</v>
      </c>
      <c r="V93" s="3" t="e">
        <f ca="1" t="shared" ref="V93:AC93" si="88">(1+(AY93-AX93)/AX93*CB93)*U93</f>
        <v>#VALUE!</v>
      </c>
      <c r="W93" s="3" t="e">
        <f ca="1" t="shared" si="88"/>
        <v>#DIV/0!</v>
      </c>
      <c r="X93" s="3" t="e">
        <f ca="1" t="shared" si="88"/>
        <v>#DIV/0!</v>
      </c>
      <c r="Y93" s="3" t="e">
        <f ca="1" t="shared" si="88"/>
        <v>#DIV/0!</v>
      </c>
      <c r="Z93" s="3" t="e">
        <f ca="1" t="shared" si="88"/>
        <v>#DIV/0!</v>
      </c>
      <c r="AA93" s="3" t="e">
        <f ca="1" t="shared" si="88"/>
        <v>#DIV/0!</v>
      </c>
      <c r="AB93" s="3" t="e">
        <f ca="1" t="shared" si="88"/>
        <v>#DIV/0!</v>
      </c>
      <c r="AC93" s="3" t="e">
        <f ca="1" t="shared" si="88"/>
        <v>#DIV/0!</v>
      </c>
      <c r="AE93" s="34" t="str">
        <f ca="1">VLOOKUP($C93,'Default drvr and elast'!$A$4:$C$49,MATCH(VLOOKUP(A93,Classification!$B$4:$D$99,2,FALSE),'Default drvr and elast'!$A$3:$C$3,0),FALSE)</f>
        <v>POP</v>
      </c>
      <c r="AF93" s="4"/>
      <c r="AG93" s="6">
        <f ca="1">IF($AF93="",SUMIFS('Growth rates'!D$4:D$922,'Growth rates'!$B$4:$B$922,Demands_tra!$A93,'Growth rates'!$C$4:$C$922,$AE93),SUMIFS('Growth rates'!D$4:D$922,'Growth rates'!$B$4:$B$922,Demands_tra!$A93,'Growth rates'!$C$4:$C$922,$AF93))</f>
        <v>1</v>
      </c>
      <c r="AH93" s="6">
        <f ca="1">IF($AF93="",SUMIFS('Growth rates'!E$4:E$922,'Growth rates'!$B$4:$B$922,Demands_tra!$A93,'Growth rates'!$C$4:$C$922,$AE93),SUMIFS('Growth rates'!E$4:E$922,'Growth rates'!$B$4:$B$922,Demands_tra!$A93,'Growth rates'!$C$4:$C$922,$AF93))</f>
        <v>1.00033331616148</v>
      </c>
      <c r="AI93" s="6">
        <f ca="1">IF($AF93="",SUMIFS('Growth rates'!F$4:F$922,'Growth rates'!$B$4:$B$922,Demands_tra!$A93,'Growth rates'!$C$4:$C$922,$AE93),SUMIFS('Growth rates'!F$4:F$922,'Growth rates'!$B$4:$B$922,Demands_tra!$A93,'Growth rates'!$C$4:$C$922,$AF93))</f>
        <v>1.0019998969689</v>
      </c>
      <c r="AJ93" s="6">
        <f ca="1">IF($AF93="",SUMIFS('Growth rates'!G$4:G$922,'Growth rates'!$B$4:$B$922,Demands_tra!$A93,'Growth rates'!$C$4:$C$922,$AE93),SUMIFS('Growth rates'!G$4:G$922,'Growth rates'!$B$4:$B$922,Demands_tra!$A93,'Growth rates'!$C$4:$C$922,$AF93))</f>
        <v>0.994906430115937</v>
      </c>
      <c r="AK93" s="6">
        <f ca="1">IF($AF93="",SUMIFS('Growth rates'!H$4:H$922,'Growth rates'!$B$4:$B$922,Demands_tra!$A93,'Growth rates'!$C$4:$C$922,$AE93),SUMIFS('Growth rates'!H$4:H$922,'Growth rates'!$B$4:$B$922,Demands_tra!$A93,'Growth rates'!$C$4:$C$922,$AF93))</f>
        <v>0.98267151190847</v>
      </c>
      <c r="AL93" s="6">
        <f ca="1">IF($AF93="",SUMIFS('Growth rates'!I$4:I$922,'Growth rates'!$B$4:$B$922,Demands_tra!$A93,'Growth rates'!$C$4:$C$922,$AE93),SUMIFS('Growth rates'!I$4:I$922,'Growth rates'!$B$4:$B$922,Demands_tra!$A93,'Growth rates'!$C$4:$C$922,$AF93))</f>
        <v>0.966406511398471</v>
      </c>
      <c r="AM93" s="6">
        <f ca="1">IF($AF93="",SUMIFS('Growth rates'!J$4:J$922,'Growth rates'!$B$4:$B$922,Demands_tra!$A93,'Growth rates'!$C$4:$C$922,$AE93),SUMIFS('Growth rates'!J$4:J$922,'Growth rates'!$B$4:$B$922,Demands_tra!$A93,'Growth rates'!$C$4:$C$922,$AF93))</f>
        <v>0.945066520676171</v>
      </c>
      <c r="AN93" s="6">
        <f ca="1">IF($AF93="",SUMIFS('Growth rates'!K$4:K$922,'Growth rates'!$B$4:$B$922,Demands_tra!$A93,'Growth rates'!$C$4:$C$922,$AE93),SUMIFS('Growth rates'!K$4:K$922,'Growth rates'!$B$4:$B$922,Demands_tra!$A93,'Growth rates'!$C$4:$C$922,$AF93))</f>
        <v>0.917459642340542</v>
      </c>
      <c r="AO93" s="6">
        <f ca="1">IF($AF93="",SUMIFS('Growth rates'!L$4:L$922,'Growth rates'!$B$4:$B$922,Demands_tra!$A93,'Growth rates'!$C$4:$C$922,$AE93),SUMIFS('Growth rates'!L$4:L$922,'Growth rates'!$B$4:$B$922,Demands_tra!$A93,'Growth rates'!$C$4:$C$922,$AF93))</f>
        <v>0.883436545527019</v>
      </c>
      <c r="AP93" s="6">
        <f ca="1">IF($AF93="",SUMIFS('Growth rates'!M$4:M$922,'Growth rates'!$B$4:$B$922,Demands_tra!$A93,'Growth rates'!$C$4:$C$922,$AE93),SUMIFS('Growth rates'!M$4:M$922,'Growth rates'!$B$4:$B$922,Demands_tra!$A93,'Growth rates'!$C$4:$C$922,$AF93))</f>
        <v>0.84523773973525</v>
      </c>
      <c r="AQ93" s="6">
        <f ca="1">IF($AF93="",SUMIFS('Growth rates'!N$4:N$922,'Growth rates'!$B$4:$B$922,Demands_tra!$A93,'Growth rates'!$C$4:$C$922,$AE93),SUMIFS('Growth rates'!N$4:N$922,'Growth rates'!$B$4:$B$922,Demands_tra!$A93,'Growth rates'!$C$4:$C$922,$AF93))</f>
        <v>0.805571252552421</v>
      </c>
      <c r="AR93" s="6">
        <f ca="1">IF($AF93="",SUMIFS('Growth rates'!O$4:O$922,'Growth rates'!$B$4:$B$922,Demands_tra!$A93,'Growth rates'!$C$4:$C$922,$AE93),SUMIFS('Growth rates'!O$4:O$922,'Growth rates'!$B$4:$B$922,Demands_tra!$A93,'Growth rates'!$C$4:$C$922,$AF93))</f>
        <v>0.766871080268876</v>
      </c>
      <c r="AS93" s="6">
        <f ca="1">IF($AF93="",SUMIFS('Growth rates'!P$4:P$922,'Growth rates'!$B$4:$B$922,Demands_tra!$A93,'Growth rates'!$C$4:$C$922,$AE93),SUMIFS('Growth rates'!P$4:P$922,'Growth rates'!$B$4:$B$922,Demands_tra!$A93,'Growth rates'!$C$4:$C$922,$AF93))</f>
        <v>0.729674722955349</v>
      </c>
      <c r="AT93" s="6">
        <f ca="1">IF($AF93="",SUMIFS('Growth rates'!Q$4:Q$922,'Growth rates'!$B$4:$B$922,Demands_tra!$A93,'Growth rates'!$C$4:$C$922,$AE93),SUMIFS('Growth rates'!Q$4:Q$922,'Growth rates'!$B$4:$B$922,Demands_tra!$A93,'Growth rates'!$C$4:$C$922,$AF93))</f>
        <v>0.693102074332999</v>
      </c>
      <c r="AU93" s="6">
        <f ca="1">IF($AF93="",SUMIFS('Growth rates'!R$4:R$922,'Growth rates'!$B$4:$B$922,Demands_tra!$A93,'Growth rates'!$C$4:$C$922,$AE93),SUMIFS('Growth rates'!R$4:R$922,'Growth rates'!$B$4:$B$922,Demands_tra!$A93,'Growth rates'!$C$4:$C$922,$AF93))</f>
        <v>0.65724585573511</v>
      </c>
      <c r="AV93" s="6">
        <f ca="1">IF($AF93="",SUMIFS('Growth rates'!S$4:S$922,'Growth rates'!$B$4:$B$922,Demands_tra!$A93,'Growth rates'!$C$4:$C$922,$AE93),SUMIFS('Growth rates'!S$4:S$922,'Growth rates'!$B$4:$B$922,Demands_tra!$A93,'Growth rates'!$C$4:$C$922,$AF93))</f>
        <v>0.623388841880121</v>
      </c>
      <c r="AW93" s="6">
        <f ca="1">IF($AF93="",SUMIFS('Growth rates'!T$4:T$922,'Growth rates'!$B$4:$B$922,Demands_tra!$A93,'Growth rates'!$C$4:$C$922,$AE93),SUMIFS('Growth rates'!T$4:T$922,'Growth rates'!$B$4:$B$922,Demands_tra!$A93,'Growth rates'!$C$4:$C$922,$AF93))</f>
        <v>0.592040606359808</v>
      </c>
      <c r="AX93" s="6">
        <f ca="1">IF($AF93="",SUMIFS('Growth rates'!U$4:U$922,'Growth rates'!$B$4:$B$922,Demands_tra!$A93,'Growth rates'!$C$4:$C$922,$AE93),SUMIFS('Growth rates'!U$4:U$922,'Growth rates'!$B$4:$B$922,Demands_tra!$A93,'Growth rates'!$C$4:$C$922,$AF93))</f>
        <v>0.562137393665917</v>
      </c>
      <c r="AY93" s="6">
        <f ca="1">IF($AF93="",SUMIFS('Growth rates'!V$4:V$922,'Growth rates'!$B$4:$B$922,Demands_tra!$A93,'Growth rates'!$C$4:$C$922,$AE93),SUMIFS('Growth rates'!V$4:V$922,'Growth rates'!$B$4:$B$922,Demands_tra!$A93,'Growth rates'!$C$4:$C$922,$AF93))</f>
        <v>0</v>
      </c>
      <c r="AZ93" s="6">
        <f ca="1">IF($AF93="",SUMIFS('Growth rates'!W$4:W$922,'Growth rates'!$B$4:$B$922,Demands_tra!$A93,'Growth rates'!$C$4:$C$922,$AE93),SUMIFS('Growth rates'!W$4:W$922,'Growth rates'!$B$4:$B$922,Demands_tra!$A93,'Growth rates'!$C$4:$C$922,$AF93))</f>
        <v>0</v>
      </c>
      <c r="BA93" s="6">
        <f ca="1">IF($AF93="",SUMIFS('Growth rates'!X$4:X$922,'Growth rates'!$B$4:$B$922,Demands_tra!$A93,'Growth rates'!$C$4:$C$922,$AE93),SUMIFS('Growth rates'!X$4:X$922,'Growth rates'!$B$4:$B$922,Demands_tra!$A93,'Growth rates'!$C$4:$C$922,$AF93))</f>
        <v>0</v>
      </c>
      <c r="BB93" s="6">
        <f ca="1">IF($AF93="",SUMIFS('Growth rates'!Y$4:Y$922,'Growth rates'!$B$4:$B$922,Demands_tra!$A93,'Growth rates'!$C$4:$C$922,$AE93),SUMIFS('Growth rates'!Y$4:Y$922,'Growth rates'!$B$4:$B$922,Demands_tra!$A93,'Growth rates'!$C$4:$C$922,$AF93))</f>
        <v>0</v>
      </c>
      <c r="BC93" s="6">
        <f ca="1">IF($AF93="",SUMIFS('Growth rates'!Z$4:Z$922,'Growth rates'!$B$4:$B$922,Demands_tra!$A93,'Growth rates'!$C$4:$C$922,$AE93),SUMIFS('Growth rates'!Z$4:Z$922,'Growth rates'!$B$4:$B$922,Demands_tra!$A93,'Growth rates'!$C$4:$C$922,$AF93))</f>
        <v>0</v>
      </c>
      <c r="BD93" s="6">
        <f ca="1">IF($AF93="",SUMIFS('Growth rates'!AA$4:AA$922,'Growth rates'!$B$4:$B$922,Demands_tra!$A93,'Growth rates'!$C$4:$C$922,$AE93),SUMIFS('Growth rates'!AA$4:AA$922,'Growth rates'!$B$4:$B$922,Demands_tra!$A93,'Growth rates'!$C$4:$C$922,$AF93))</f>
        <v>0</v>
      </c>
      <c r="BE93" s="6">
        <f ca="1">IF($AF93="",SUMIFS('Growth rates'!AB$4:AB$922,'Growth rates'!$B$4:$B$922,Demands_tra!$A93,'Growth rates'!$C$4:$C$922,$AE93),SUMIFS('Growth rates'!AB$4:AB$922,'Growth rates'!$B$4:$B$922,Demands_tra!$A93,'Growth rates'!$C$4:$C$922,$AF93))</f>
        <v>0</v>
      </c>
      <c r="BF93" s="6">
        <f ca="1">IF($AF93="",SUMIFS('Growth rates'!AC$4:AC$922,'Growth rates'!$B$4:$B$922,Demands_tra!$A93,'Growth rates'!$C$4:$C$922,$AE93),SUMIFS('Growth rates'!AC$4:AC$922,'Growth rates'!$B$4:$B$922,Demands_tra!$A93,'Growth rates'!$C$4:$C$922,$AF93))</f>
        <v>0</v>
      </c>
      <c r="BH93" t="str">
        <f ca="1">VLOOKUP($C93,'Default drvr and elast'!$A$4:$F$49,MATCH(VLOOKUP(A93,Classification!$B$4:$D$42,3,FALSE),'Default drvr and elast'!$D$3:$F$3,0)+3,FALSE)</f>
        <v>Med1</v>
      </c>
      <c r="BJ93" s="6">
        <f ca="1">IF($BI93="",SUMIF(Elasticities!$B$5:$B$52,Demands_tra!$BH93,Elasticities!C$5:C$52),SUMIF(Elasticities!$B$5:$B$52,Demands_tra!$BI93,Elasticities!C$5:C$52))</f>
        <v>0.799999999999985</v>
      </c>
      <c r="BK93" s="6">
        <f ca="1">IF($BI93="",SUMIF(Elasticities!$B$5:$B$52,Demands_tra!$BH93,Elasticities!D$5:D$52),SUMIF(Elasticities!$B$5:$B$52,Demands_tra!$BI93,Elasticities!D$5:D$52))</f>
        <v>0.795121951219498</v>
      </c>
      <c r="BL93" s="6">
        <f ca="1">IF($BI93="",SUMIF(Elasticities!$B$5:$B$52,Demands_tra!$BH93,Elasticities!E$5:E$52),SUMIF(Elasticities!$B$5:$B$52,Demands_tra!$BI93,Elasticities!E$5:E$52))</f>
        <v>0.77073170731706</v>
      </c>
      <c r="BM93" s="6">
        <f ca="1">IF($BI93="",SUMIF(Elasticities!$B$5:$B$52,Demands_tra!$BH93,Elasticities!F$5:F$52),SUMIF(Elasticities!$B$5:$B$52,Demands_tra!$BI93,Elasticities!F$5:F$52))</f>
        <v>0.74634146341462</v>
      </c>
      <c r="BN93" s="6">
        <f ca="1">IF($BI93="",SUMIF(Elasticities!$B$5:$B$52,Demands_tra!$BH93,Elasticities!G$5:G$52),SUMIF(Elasticities!$B$5:$B$52,Demands_tra!$BI93,Elasticities!G$5:G$52))</f>
        <v>0.721951219512182</v>
      </c>
      <c r="BO93" s="6">
        <f ca="1">IF($BI93="",SUMIF(Elasticities!$B$5:$B$52,Demands_tra!$BH93,Elasticities!H$5:H$52),SUMIF(Elasticities!$B$5:$B$52,Demands_tra!$BI93,Elasticities!H$5:H$52))</f>
        <v>0.697560975609743</v>
      </c>
      <c r="BP93" s="6">
        <f ca="1">IF($BI93="",SUMIF(Elasticities!$B$5:$B$52,Demands_tra!$BH93,Elasticities!I$5:I$52),SUMIF(Elasticities!$B$5:$B$52,Demands_tra!$BI93,Elasticities!I$5:I$52))</f>
        <v>0.673170731707303</v>
      </c>
      <c r="BQ93" s="6">
        <f ca="1">IF($BI93="",SUMIF(Elasticities!$B$5:$B$52,Demands_tra!$BH93,Elasticities!J$5:J$52),SUMIF(Elasticities!$B$5:$B$52,Demands_tra!$BI93,Elasticities!J$5:J$52))</f>
        <v>0.648780487804865</v>
      </c>
      <c r="BR93" s="6">
        <f ca="1">IF($BI93="",SUMIF(Elasticities!$B$5:$B$52,Demands_tra!$BH93,Elasticities!K$5:K$52),SUMIF(Elasticities!$B$5:$B$52,Demands_tra!$BI93,Elasticities!K$5:K$52))</f>
        <v>0.624390243902427</v>
      </c>
      <c r="BS93" s="6">
        <f ca="1">IF($BI93="",SUMIF(Elasticities!$B$5:$B$52,Demands_tra!$BH93,Elasticities!L$5:L$52),SUMIF(Elasticities!$B$5:$B$52,Demands_tra!$BI93,Elasticities!L$5:L$52))</f>
        <v>0.6</v>
      </c>
      <c r="BT93" s="6">
        <f ca="1">IF($BI93="",SUMIF(Elasticities!$B$5:$B$52,Demands_tra!$BH93,Elasticities!M$5:M$52),SUMIF(Elasticities!$B$5:$B$52,Demands_tra!$BI93,Elasticities!M$5:M$52))</f>
        <v>0.574999999999999</v>
      </c>
      <c r="BU93" s="6">
        <f ca="1">IF($BI93="",SUMIF(Elasticities!$B$5:$B$52,Demands_tra!$BH93,Elasticities!N$5:N$52),SUMIF(Elasticities!$B$5:$B$52,Demands_tra!$BI93,Elasticities!N$5:N$52))</f>
        <v>0.549999999999999</v>
      </c>
      <c r="BV93" s="6">
        <f ca="1">IF($BI93="",SUMIF(Elasticities!$B$5:$B$52,Demands_tra!$BH93,Elasticities!O$5:O$52),SUMIF(Elasticities!$B$5:$B$52,Demands_tra!$BI93,Elasticities!O$5:O$52))</f>
        <v>0.524999999999999</v>
      </c>
      <c r="BW93" s="6">
        <f ca="1">IF($BI93="",SUMIF(Elasticities!$B$5:$B$52,Demands_tra!$BH93,Elasticities!P$5:P$52),SUMIF(Elasticities!$B$5:$B$52,Demands_tra!$BI93,Elasticities!P$5:P$52))</f>
        <v>0.499999999999998</v>
      </c>
      <c r="BX93" s="6">
        <f ca="1">IF($BI93="",SUMIF(Elasticities!$B$5:$B$52,Demands_tra!$BH93,Elasticities!Q$5:Q$52),SUMIF(Elasticities!$B$5:$B$52,Demands_tra!$BI93,Elasticities!Q$5:Q$52))</f>
        <v>0.474999999999998</v>
      </c>
      <c r="BY93" s="6">
        <f ca="1">IF($BI93="",SUMIF(Elasticities!$B$5:$B$52,Demands_tra!$BH93,Elasticities!R$5:R$52),SUMIF(Elasticities!$B$5:$B$52,Demands_tra!$BI93,Elasticities!R$5:R$52))</f>
        <v>0.449999999999999</v>
      </c>
      <c r="BZ93" s="6">
        <f ca="1">IF($BI93="",SUMIF(Elasticities!$B$5:$B$52,Demands_tra!$BH93,Elasticities!S$5:S$52),SUMIF(Elasticities!$B$5:$B$52,Demands_tra!$BI93,Elasticities!S$5:S$52))</f>
        <v>0.424999999999999</v>
      </c>
      <c r="CA93" s="6">
        <f ca="1">IF($BI93="",SUMIF(Elasticities!$B$5:$B$52,Demands_tra!$BH93,Elasticities!T$5:T$52),SUMIF(Elasticities!$B$5:$B$52,Demands_tra!$BI93,Elasticities!T$5:T$52))</f>
        <v>0.399999999999999</v>
      </c>
      <c r="CB93" s="6" t="e">
        <f ca="1">IF($BI93="",SUMIF(Elasticities!$B$5:$B$52,Demands_tra!$BH93,Elasticities!U$5:U$52),SUMIF(Elasticities!$B$5:$B$52,Demands_tra!$BI93,Elasticities!U$5:U$52))</f>
        <v>#VALUE!</v>
      </c>
      <c r="CC93" s="6" t="e">
        <f ca="1">IF($BI93="",SUMIF(Elasticities!$B$5:$B$52,Demands_tra!$BH93,Elasticities!V$5:V$52),SUMIF(Elasticities!$B$5:$B$52,Demands_tra!$BI93,Elasticities!V$5:V$52))</f>
        <v>#VALUE!</v>
      </c>
      <c r="CD93" s="6" t="e">
        <f ca="1">IF($BI93="",SUMIF(Elasticities!$B$5:$B$52,Demands_tra!$BH93,Elasticities!W$5:W$52),SUMIF(Elasticities!$B$5:$B$52,Demands_tra!$BI93,Elasticities!W$5:W$52))</f>
        <v>#VALUE!</v>
      </c>
      <c r="CE93" s="6" t="e">
        <f ca="1">IF($BI93="",SUMIF(Elasticities!$B$5:$B$52,Demands_tra!$BH93,Elasticities!X$5:X$52),SUMIF(Elasticities!$B$5:$B$52,Demands_tra!$BI93,Elasticities!X$5:X$52))</f>
        <v>#VALUE!</v>
      </c>
      <c r="CF93" s="6" t="e">
        <f ca="1">IF($BI93="",SUMIF(Elasticities!$B$5:$B$52,Demands_tra!$BH93,Elasticities!Y$5:Y$52),SUMIF(Elasticities!$B$5:$B$52,Demands_tra!$BI93,Elasticities!Y$5:Y$52))</f>
        <v>#VALUE!</v>
      </c>
      <c r="CG93" s="6" t="e">
        <f ca="1">IF($BI93="",SUMIF(Elasticities!$B$5:$B$52,Demands_tra!$BH93,Elasticities!Z$5:Z$52),SUMIF(Elasticities!$B$5:$B$52,Demands_tra!$BI93,Elasticities!Z$5:Z$52))</f>
        <v>#VALUE!</v>
      </c>
      <c r="CH93" s="6" t="e">
        <f ca="1">IF($BI93="",SUMIF(Elasticities!$B$5:$B$52,Demands_tra!$BH93,Elasticities!AA$5:AA$52),SUMIF(Elasticities!$B$5:$B$52,Demands_tra!$BI93,Elasticities!AA$5:AA$52))</f>
        <v>#VALUE!</v>
      </c>
      <c r="CI93" s="6" t="e">
        <f ca="1">IF($BI93="",SUMIF(Elasticities!$B$5:$B$52,Demands_tra!$BH93,Elasticities!AB$5:AB$52),SUMIF(Elasticities!$B$5:$B$52,Demands_tra!$BI93,Elasticities!AB$5:AB$52))</f>
        <v>#VALUE!</v>
      </c>
    </row>
    <row r="94" spans="1:87">
      <c r="A94" t="str">
        <f>IF(BYDem_tra!B93="","\I:",BYDem_tra!B93)</f>
        <v>China</v>
      </c>
      <c r="B94" t="str">
        <f>BYDem_tra!E93</f>
        <v>Trd_3w</v>
      </c>
      <c r="C94" t="str">
        <f t="shared" si="43"/>
        <v>Trd_3w</v>
      </c>
      <c r="D94" s="3">
        <f>SUMIFS(BYDem_tra!$M$2:$M$2000,BYDem_tra!$B$2:$B$2000,Demands_tra!$A94,BYDem_tra!$E$2:$E$2000,Demands_tra!$B94)</f>
        <v>138.03</v>
      </c>
      <c r="E94" s="3">
        <f ca="1" t="shared" si="45"/>
        <v>138.066581676353</v>
      </c>
      <c r="F94" s="3">
        <f ca="1" t="shared" si="46"/>
        <v>138.243867268085</v>
      </c>
      <c r="G94" s="3">
        <f ca="1" t="shared" si="47"/>
        <v>137.513444485302</v>
      </c>
      <c r="H94" s="3">
        <f ca="1" t="shared" si="48"/>
        <v>136.292567667009</v>
      </c>
      <c r="I94" s="3">
        <f ca="1" t="shared" si="49"/>
        <v>134.718946947334</v>
      </c>
      <c r="J94" s="3">
        <f ca="1" t="shared" si="50"/>
        <v>132.716374283119</v>
      </c>
      <c r="K94" s="3">
        <f ca="1" t="shared" si="51"/>
        <v>130.201147138268</v>
      </c>
      <c r="L94" s="3">
        <f ca="1" t="shared" si="52"/>
        <v>127.18635210746</v>
      </c>
      <c r="M94" s="3">
        <f ca="1" t="shared" si="53"/>
        <v>123.886714942947</v>
      </c>
      <c r="N94" s="3">
        <f ca="1" t="shared" si="54"/>
        <v>120.54370673159</v>
      </c>
      <c r="O94" s="3">
        <f ca="1" t="shared" si="55"/>
        <v>117.358657349694</v>
      </c>
      <c r="P94" s="3">
        <f ca="1" t="shared" si="56"/>
        <v>114.370162674266</v>
      </c>
      <c r="Q94" s="3">
        <f ca="1" t="shared" si="57"/>
        <v>111.503940479104</v>
      </c>
      <c r="R94" s="3">
        <f ca="1" t="shared" si="58"/>
        <v>108.763937006468</v>
      </c>
      <c r="S94" s="3">
        <f ca="1" t="shared" si="59"/>
        <v>106.242673554582</v>
      </c>
      <c r="T94" s="3">
        <f ca="1" t="shared" si="60"/>
        <v>103.972066423226</v>
      </c>
      <c r="U94" s="3">
        <f ca="1" t="shared" si="85"/>
        <v>101.871468063533</v>
      </c>
      <c r="V94" s="3" t="e">
        <f ca="1" t="shared" ref="V94:AC94" si="89">(1+(AY94-AX94)/AX94*CB94)*U94</f>
        <v>#VALUE!</v>
      </c>
      <c r="W94" s="3" t="e">
        <f ca="1" t="shared" si="89"/>
        <v>#DIV/0!</v>
      </c>
      <c r="X94" s="3" t="e">
        <f ca="1" t="shared" si="89"/>
        <v>#DIV/0!</v>
      </c>
      <c r="Y94" s="3" t="e">
        <f ca="1" t="shared" si="89"/>
        <v>#DIV/0!</v>
      </c>
      <c r="Z94" s="3" t="e">
        <f ca="1" t="shared" si="89"/>
        <v>#DIV/0!</v>
      </c>
      <c r="AA94" s="3" t="e">
        <f ca="1" t="shared" si="89"/>
        <v>#DIV/0!</v>
      </c>
      <c r="AB94" s="3" t="e">
        <f ca="1" t="shared" si="89"/>
        <v>#DIV/0!</v>
      </c>
      <c r="AC94" s="3" t="e">
        <f ca="1" t="shared" si="89"/>
        <v>#DIV/0!</v>
      </c>
      <c r="AE94" s="34" t="str">
        <f ca="1">VLOOKUP($C94,'Default drvr and elast'!$A$4:$C$49,MATCH(VLOOKUP(A94,Classification!$B$4:$D$99,2,FALSE),'Default drvr and elast'!$A$3:$C$3,0),FALSE)</f>
        <v>POP</v>
      </c>
      <c r="AF94" s="4"/>
      <c r="AG94" s="6">
        <f ca="1">IF($AF94="",SUMIFS('Growth rates'!D$4:D$922,'Growth rates'!$B$4:$B$922,Demands_tra!$A94,'Growth rates'!$C$4:$C$922,$AE94),SUMIFS('Growth rates'!D$4:D$922,'Growth rates'!$B$4:$B$922,Demands_tra!$A94,'Growth rates'!$C$4:$C$922,$AF94))</f>
        <v>1</v>
      </c>
      <c r="AH94" s="6">
        <f ca="1">IF($AF94="",SUMIFS('Growth rates'!E$4:E$922,'Growth rates'!$B$4:$B$922,Demands_tra!$A94,'Growth rates'!$C$4:$C$922,$AE94),SUMIFS('Growth rates'!E$4:E$922,'Growth rates'!$B$4:$B$922,Demands_tra!$A94,'Growth rates'!$C$4:$C$922,$AF94))</f>
        <v>1.00033331616148</v>
      </c>
      <c r="AI94" s="6">
        <f ca="1">IF($AF94="",SUMIFS('Growth rates'!F$4:F$922,'Growth rates'!$B$4:$B$922,Demands_tra!$A94,'Growth rates'!$C$4:$C$922,$AE94),SUMIFS('Growth rates'!F$4:F$922,'Growth rates'!$B$4:$B$922,Demands_tra!$A94,'Growth rates'!$C$4:$C$922,$AF94))</f>
        <v>1.0019998969689</v>
      </c>
      <c r="AJ94" s="6">
        <f ca="1">IF($AF94="",SUMIFS('Growth rates'!G$4:G$922,'Growth rates'!$B$4:$B$922,Demands_tra!$A94,'Growth rates'!$C$4:$C$922,$AE94),SUMIFS('Growth rates'!G$4:G$922,'Growth rates'!$B$4:$B$922,Demands_tra!$A94,'Growth rates'!$C$4:$C$922,$AF94))</f>
        <v>0.994906430115937</v>
      </c>
      <c r="AK94" s="6">
        <f ca="1">IF($AF94="",SUMIFS('Growth rates'!H$4:H$922,'Growth rates'!$B$4:$B$922,Demands_tra!$A94,'Growth rates'!$C$4:$C$922,$AE94),SUMIFS('Growth rates'!H$4:H$922,'Growth rates'!$B$4:$B$922,Demands_tra!$A94,'Growth rates'!$C$4:$C$922,$AF94))</f>
        <v>0.98267151190847</v>
      </c>
      <c r="AL94" s="6">
        <f ca="1">IF($AF94="",SUMIFS('Growth rates'!I$4:I$922,'Growth rates'!$B$4:$B$922,Demands_tra!$A94,'Growth rates'!$C$4:$C$922,$AE94),SUMIFS('Growth rates'!I$4:I$922,'Growth rates'!$B$4:$B$922,Demands_tra!$A94,'Growth rates'!$C$4:$C$922,$AF94))</f>
        <v>0.966406511398471</v>
      </c>
      <c r="AM94" s="6">
        <f ca="1">IF($AF94="",SUMIFS('Growth rates'!J$4:J$922,'Growth rates'!$B$4:$B$922,Demands_tra!$A94,'Growth rates'!$C$4:$C$922,$AE94),SUMIFS('Growth rates'!J$4:J$922,'Growth rates'!$B$4:$B$922,Demands_tra!$A94,'Growth rates'!$C$4:$C$922,$AF94))</f>
        <v>0.945066520676171</v>
      </c>
      <c r="AN94" s="6">
        <f ca="1">IF($AF94="",SUMIFS('Growth rates'!K$4:K$922,'Growth rates'!$B$4:$B$922,Demands_tra!$A94,'Growth rates'!$C$4:$C$922,$AE94),SUMIFS('Growth rates'!K$4:K$922,'Growth rates'!$B$4:$B$922,Demands_tra!$A94,'Growth rates'!$C$4:$C$922,$AF94))</f>
        <v>0.917459642340542</v>
      </c>
      <c r="AO94" s="6">
        <f ca="1">IF($AF94="",SUMIFS('Growth rates'!L$4:L$922,'Growth rates'!$B$4:$B$922,Demands_tra!$A94,'Growth rates'!$C$4:$C$922,$AE94),SUMIFS('Growth rates'!L$4:L$922,'Growth rates'!$B$4:$B$922,Demands_tra!$A94,'Growth rates'!$C$4:$C$922,$AF94))</f>
        <v>0.883436545527019</v>
      </c>
      <c r="AP94" s="6">
        <f ca="1">IF($AF94="",SUMIFS('Growth rates'!M$4:M$922,'Growth rates'!$B$4:$B$922,Demands_tra!$A94,'Growth rates'!$C$4:$C$922,$AE94),SUMIFS('Growth rates'!M$4:M$922,'Growth rates'!$B$4:$B$922,Demands_tra!$A94,'Growth rates'!$C$4:$C$922,$AF94))</f>
        <v>0.84523773973525</v>
      </c>
      <c r="AQ94" s="6">
        <f ca="1">IF($AF94="",SUMIFS('Growth rates'!N$4:N$922,'Growth rates'!$B$4:$B$922,Demands_tra!$A94,'Growth rates'!$C$4:$C$922,$AE94),SUMIFS('Growth rates'!N$4:N$922,'Growth rates'!$B$4:$B$922,Demands_tra!$A94,'Growth rates'!$C$4:$C$922,$AF94))</f>
        <v>0.805571252552421</v>
      </c>
      <c r="AR94" s="6">
        <f ca="1">IF($AF94="",SUMIFS('Growth rates'!O$4:O$922,'Growth rates'!$B$4:$B$922,Demands_tra!$A94,'Growth rates'!$C$4:$C$922,$AE94),SUMIFS('Growth rates'!O$4:O$922,'Growth rates'!$B$4:$B$922,Demands_tra!$A94,'Growth rates'!$C$4:$C$922,$AF94))</f>
        <v>0.766871080268876</v>
      </c>
      <c r="AS94" s="6">
        <f ca="1">IF($AF94="",SUMIFS('Growth rates'!P$4:P$922,'Growth rates'!$B$4:$B$922,Demands_tra!$A94,'Growth rates'!$C$4:$C$922,$AE94),SUMIFS('Growth rates'!P$4:P$922,'Growth rates'!$B$4:$B$922,Demands_tra!$A94,'Growth rates'!$C$4:$C$922,$AF94))</f>
        <v>0.729674722955349</v>
      </c>
      <c r="AT94" s="6">
        <f ca="1">IF($AF94="",SUMIFS('Growth rates'!Q$4:Q$922,'Growth rates'!$B$4:$B$922,Demands_tra!$A94,'Growth rates'!$C$4:$C$922,$AE94),SUMIFS('Growth rates'!Q$4:Q$922,'Growth rates'!$B$4:$B$922,Demands_tra!$A94,'Growth rates'!$C$4:$C$922,$AF94))</f>
        <v>0.693102074332999</v>
      </c>
      <c r="AU94" s="6">
        <f ca="1">IF($AF94="",SUMIFS('Growth rates'!R$4:R$922,'Growth rates'!$B$4:$B$922,Demands_tra!$A94,'Growth rates'!$C$4:$C$922,$AE94),SUMIFS('Growth rates'!R$4:R$922,'Growth rates'!$B$4:$B$922,Demands_tra!$A94,'Growth rates'!$C$4:$C$922,$AF94))</f>
        <v>0.65724585573511</v>
      </c>
      <c r="AV94" s="6">
        <f ca="1">IF($AF94="",SUMIFS('Growth rates'!S$4:S$922,'Growth rates'!$B$4:$B$922,Demands_tra!$A94,'Growth rates'!$C$4:$C$922,$AE94),SUMIFS('Growth rates'!S$4:S$922,'Growth rates'!$B$4:$B$922,Demands_tra!$A94,'Growth rates'!$C$4:$C$922,$AF94))</f>
        <v>0.623388841880121</v>
      </c>
      <c r="AW94" s="6">
        <f ca="1">IF($AF94="",SUMIFS('Growth rates'!T$4:T$922,'Growth rates'!$B$4:$B$922,Demands_tra!$A94,'Growth rates'!$C$4:$C$922,$AE94),SUMIFS('Growth rates'!T$4:T$922,'Growth rates'!$B$4:$B$922,Demands_tra!$A94,'Growth rates'!$C$4:$C$922,$AF94))</f>
        <v>0.592040606359808</v>
      </c>
      <c r="AX94" s="6">
        <f ca="1">IF($AF94="",SUMIFS('Growth rates'!U$4:U$922,'Growth rates'!$B$4:$B$922,Demands_tra!$A94,'Growth rates'!$C$4:$C$922,$AE94),SUMIFS('Growth rates'!U$4:U$922,'Growth rates'!$B$4:$B$922,Demands_tra!$A94,'Growth rates'!$C$4:$C$922,$AF94))</f>
        <v>0.562137393665917</v>
      </c>
      <c r="AY94" s="6">
        <f ca="1">IF($AF94="",SUMIFS('Growth rates'!V$4:V$922,'Growth rates'!$B$4:$B$922,Demands_tra!$A94,'Growth rates'!$C$4:$C$922,$AE94),SUMIFS('Growth rates'!V$4:V$922,'Growth rates'!$B$4:$B$922,Demands_tra!$A94,'Growth rates'!$C$4:$C$922,$AF94))</f>
        <v>0</v>
      </c>
      <c r="AZ94" s="6">
        <f ca="1">IF($AF94="",SUMIFS('Growth rates'!W$4:W$922,'Growth rates'!$B$4:$B$922,Demands_tra!$A94,'Growth rates'!$C$4:$C$922,$AE94),SUMIFS('Growth rates'!W$4:W$922,'Growth rates'!$B$4:$B$922,Demands_tra!$A94,'Growth rates'!$C$4:$C$922,$AF94))</f>
        <v>0</v>
      </c>
      <c r="BA94" s="6">
        <f ca="1">IF($AF94="",SUMIFS('Growth rates'!X$4:X$922,'Growth rates'!$B$4:$B$922,Demands_tra!$A94,'Growth rates'!$C$4:$C$922,$AE94),SUMIFS('Growth rates'!X$4:X$922,'Growth rates'!$B$4:$B$922,Demands_tra!$A94,'Growth rates'!$C$4:$C$922,$AF94))</f>
        <v>0</v>
      </c>
      <c r="BB94" s="6">
        <f ca="1">IF($AF94="",SUMIFS('Growth rates'!Y$4:Y$922,'Growth rates'!$B$4:$B$922,Demands_tra!$A94,'Growth rates'!$C$4:$C$922,$AE94),SUMIFS('Growth rates'!Y$4:Y$922,'Growth rates'!$B$4:$B$922,Demands_tra!$A94,'Growth rates'!$C$4:$C$922,$AF94))</f>
        <v>0</v>
      </c>
      <c r="BC94" s="6">
        <f ca="1">IF($AF94="",SUMIFS('Growth rates'!Z$4:Z$922,'Growth rates'!$B$4:$B$922,Demands_tra!$A94,'Growth rates'!$C$4:$C$922,$AE94),SUMIFS('Growth rates'!Z$4:Z$922,'Growth rates'!$B$4:$B$922,Demands_tra!$A94,'Growth rates'!$C$4:$C$922,$AF94))</f>
        <v>0</v>
      </c>
      <c r="BD94" s="6">
        <f ca="1">IF($AF94="",SUMIFS('Growth rates'!AA$4:AA$922,'Growth rates'!$B$4:$B$922,Demands_tra!$A94,'Growth rates'!$C$4:$C$922,$AE94),SUMIFS('Growth rates'!AA$4:AA$922,'Growth rates'!$B$4:$B$922,Demands_tra!$A94,'Growth rates'!$C$4:$C$922,$AF94))</f>
        <v>0</v>
      </c>
      <c r="BE94" s="6">
        <f ca="1">IF($AF94="",SUMIFS('Growth rates'!AB$4:AB$922,'Growth rates'!$B$4:$B$922,Demands_tra!$A94,'Growth rates'!$C$4:$C$922,$AE94),SUMIFS('Growth rates'!AB$4:AB$922,'Growth rates'!$B$4:$B$922,Demands_tra!$A94,'Growth rates'!$C$4:$C$922,$AF94))</f>
        <v>0</v>
      </c>
      <c r="BF94" s="6">
        <f ca="1">IF($AF94="",SUMIFS('Growth rates'!AC$4:AC$922,'Growth rates'!$B$4:$B$922,Demands_tra!$A94,'Growth rates'!$C$4:$C$922,$AE94),SUMIFS('Growth rates'!AC$4:AC$922,'Growth rates'!$B$4:$B$922,Demands_tra!$A94,'Growth rates'!$C$4:$C$922,$AF94))</f>
        <v>0</v>
      </c>
      <c r="BH94" t="str">
        <f ca="1">VLOOKUP($C94,'Default drvr and elast'!$A$4:$F$49,MATCH(VLOOKUP(A94,Classification!$B$4:$D$42,3,FALSE),'Default drvr and elast'!$D$3:$F$3,0)+3,FALSE)</f>
        <v>Med1</v>
      </c>
      <c r="BJ94" s="6">
        <f ca="1">IF($BI94="",SUMIF(Elasticities!$B$5:$B$52,Demands_tra!$BH94,Elasticities!C$5:C$52),SUMIF(Elasticities!$B$5:$B$52,Demands_tra!$BI94,Elasticities!C$5:C$52))</f>
        <v>0.799999999999985</v>
      </c>
      <c r="BK94" s="6">
        <f ca="1">IF($BI94="",SUMIF(Elasticities!$B$5:$B$52,Demands_tra!$BH94,Elasticities!D$5:D$52),SUMIF(Elasticities!$B$5:$B$52,Demands_tra!$BI94,Elasticities!D$5:D$52))</f>
        <v>0.795121951219498</v>
      </c>
      <c r="BL94" s="6">
        <f ca="1">IF($BI94="",SUMIF(Elasticities!$B$5:$B$52,Demands_tra!$BH94,Elasticities!E$5:E$52),SUMIF(Elasticities!$B$5:$B$52,Demands_tra!$BI94,Elasticities!E$5:E$52))</f>
        <v>0.77073170731706</v>
      </c>
      <c r="BM94" s="6">
        <f ca="1">IF($BI94="",SUMIF(Elasticities!$B$5:$B$52,Demands_tra!$BH94,Elasticities!F$5:F$52),SUMIF(Elasticities!$B$5:$B$52,Demands_tra!$BI94,Elasticities!F$5:F$52))</f>
        <v>0.74634146341462</v>
      </c>
      <c r="BN94" s="6">
        <f ca="1">IF($BI94="",SUMIF(Elasticities!$B$5:$B$52,Demands_tra!$BH94,Elasticities!G$5:G$52),SUMIF(Elasticities!$B$5:$B$52,Demands_tra!$BI94,Elasticities!G$5:G$52))</f>
        <v>0.721951219512182</v>
      </c>
      <c r="BO94" s="6">
        <f ca="1">IF($BI94="",SUMIF(Elasticities!$B$5:$B$52,Demands_tra!$BH94,Elasticities!H$5:H$52),SUMIF(Elasticities!$B$5:$B$52,Demands_tra!$BI94,Elasticities!H$5:H$52))</f>
        <v>0.697560975609743</v>
      </c>
      <c r="BP94" s="6">
        <f ca="1">IF($BI94="",SUMIF(Elasticities!$B$5:$B$52,Demands_tra!$BH94,Elasticities!I$5:I$52),SUMIF(Elasticities!$B$5:$B$52,Demands_tra!$BI94,Elasticities!I$5:I$52))</f>
        <v>0.673170731707303</v>
      </c>
      <c r="BQ94" s="6">
        <f ca="1">IF($BI94="",SUMIF(Elasticities!$B$5:$B$52,Demands_tra!$BH94,Elasticities!J$5:J$52),SUMIF(Elasticities!$B$5:$B$52,Demands_tra!$BI94,Elasticities!J$5:J$52))</f>
        <v>0.648780487804865</v>
      </c>
      <c r="BR94" s="6">
        <f ca="1">IF($BI94="",SUMIF(Elasticities!$B$5:$B$52,Demands_tra!$BH94,Elasticities!K$5:K$52),SUMIF(Elasticities!$B$5:$B$52,Demands_tra!$BI94,Elasticities!K$5:K$52))</f>
        <v>0.624390243902427</v>
      </c>
      <c r="BS94" s="6">
        <f ca="1">IF($BI94="",SUMIF(Elasticities!$B$5:$B$52,Demands_tra!$BH94,Elasticities!L$5:L$52),SUMIF(Elasticities!$B$5:$B$52,Demands_tra!$BI94,Elasticities!L$5:L$52))</f>
        <v>0.6</v>
      </c>
      <c r="BT94" s="6">
        <f ca="1">IF($BI94="",SUMIF(Elasticities!$B$5:$B$52,Demands_tra!$BH94,Elasticities!M$5:M$52),SUMIF(Elasticities!$B$5:$B$52,Demands_tra!$BI94,Elasticities!M$5:M$52))</f>
        <v>0.574999999999999</v>
      </c>
      <c r="BU94" s="6">
        <f ca="1">IF($BI94="",SUMIF(Elasticities!$B$5:$B$52,Demands_tra!$BH94,Elasticities!N$5:N$52),SUMIF(Elasticities!$B$5:$B$52,Demands_tra!$BI94,Elasticities!N$5:N$52))</f>
        <v>0.549999999999999</v>
      </c>
      <c r="BV94" s="6">
        <f ca="1">IF($BI94="",SUMIF(Elasticities!$B$5:$B$52,Demands_tra!$BH94,Elasticities!O$5:O$52),SUMIF(Elasticities!$B$5:$B$52,Demands_tra!$BI94,Elasticities!O$5:O$52))</f>
        <v>0.524999999999999</v>
      </c>
      <c r="BW94" s="6">
        <f ca="1">IF($BI94="",SUMIF(Elasticities!$B$5:$B$52,Demands_tra!$BH94,Elasticities!P$5:P$52),SUMIF(Elasticities!$B$5:$B$52,Demands_tra!$BI94,Elasticities!P$5:P$52))</f>
        <v>0.499999999999998</v>
      </c>
      <c r="BX94" s="6">
        <f ca="1">IF($BI94="",SUMIF(Elasticities!$B$5:$B$52,Demands_tra!$BH94,Elasticities!Q$5:Q$52),SUMIF(Elasticities!$B$5:$B$52,Demands_tra!$BI94,Elasticities!Q$5:Q$52))</f>
        <v>0.474999999999998</v>
      </c>
      <c r="BY94" s="6">
        <f ca="1">IF($BI94="",SUMIF(Elasticities!$B$5:$B$52,Demands_tra!$BH94,Elasticities!R$5:R$52),SUMIF(Elasticities!$B$5:$B$52,Demands_tra!$BI94,Elasticities!R$5:R$52))</f>
        <v>0.449999999999999</v>
      </c>
      <c r="BZ94" s="6">
        <f ca="1">IF($BI94="",SUMIF(Elasticities!$B$5:$B$52,Demands_tra!$BH94,Elasticities!S$5:S$52),SUMIF(Elasticities!$B$5:$B$52,Demands_tra!$BI94,Elasticities!S$5:S$52))</f>
        <v>0.424999999999999</v>
      </c>
      <c r="CA94" s="6">
        <f ca="1">IF($BI94="",SUMIF(Elasticities!$B$5:$B$52,Demands_tra!$BH94,Elasticities!T$5:T$52),SUMIF(Elasticities!$B$5:$B$52,Demands_tra!$BI94,Elasticities!T$5:T$52))</f>
        <v>0.399999999999999</v>
      </c>
      <c r="CB94" s="6" t="e">
        <f ca="1">IF($BI94="",SUMIF(Elasticities!$B$5:$B$52,Demands_tra!$BH94,Elasticities!U$5:U$52),SUMIF(Elasticities!$B$5:$B$52,Demands_tra!$BI94,Elasticities!U$5:U$52))</f>
        <v>#VALUE!</v>
      </c>
      <c r="CC94" s="6" t="e">
        <f ca="1">IF($BI94="",SUMIF(Elasticities!$B$5:$B$52,Demands_tra!$BH94,Elasticities!V$5:V$52),SUMIF(Elasticities!$B$5:$B$52,Demands_tra!$BI94,Elasticities!V$5:V$52))</f>
        <v>#VALUE!</v>
      </c>
      <c r="CD94" s="6" t="e">
        <f ca="1">IF($BI94="",SUMIF(Elasticities!$B$5:$B$52,Demands_tra!$BH94,Elasticities!W$5:W$52),SUMIF(Elasticities!$B$5:$B$52,Demands_tra!$BI94,Elasticities!W$5:W$52))</f>
        <v>#VALUE!</v>
      </c>
      <c r="CE94" s="6" t="e">
        <f ca="1">IF($BI94="",SUMIF(Elasticities!$B$5:$B$52,Demands_tra!$BH94,Elasticities!X$5:X$52),SUMIF(Elasticities!$B$5:$B$52,Demands_tra!$BI94,Elasticities!X$5:X$52))</f>
        <v>#VALUE!</v>
      </c>
      <c r="CF94" s="6" t="e">
        <f ca="1">IF($BI94="",SUMIF(Elasticities!$B$5:$B$52,Demands_tra!$BH94,Elasticities!Y$5:Y$52),SUMIF(Elasticities!$B$5:$B$52,Demands_tra!$BI94,Elasticities!Y$5:Y$52))</f>
        <v>#VALUE!</v>
      </c>
      <c r="CG94" s="6" t="e">
        <f ca="1">IF($BI94="",SUMIF(Elasticities!$B$5:$B$52,Demands_tra!$BH94,Elasticities!Z$5:Z$52),SUMIF(Elasticities!$B$5:$B$52,Demands_tra!$BI94,Elasticities!Z$5:Z$52))</f>
        <v>#VALUE!</v>
      </c>
      <c r="CH94" s="6" t="e">
        <f ca="1">IF($BI94="",SUMIF(Elasticities!$B$5:$B$52,Demands_tra!$BH94,Elasticities!AA$5:AA$52),SUMIF(Elasticities!$B$5:$B$52,Demands_tra!$BI94,Elasticities!AA$5:AA$52))</f>
        <v>#VALUE!</v>
      </c>
      <c r="CI94" s="6" t="e">
        <f ca="1">IF($BI94="",SUMIF(Elasticities!$B$5:$B$52,Demands_tra!$BH94,Elasticities!AB$5:AB$52),SUMIF(Elasticities!$B$5:$B$52,Demands_tra!$BI94,Elasticities!AB$5:AB$52))</f>
        <v>#VALUE!</v>
      </c>
    </row>
    <row r="95" spans="1:87">
      <c r="A95" t="str">
        <f>IF(BYDem_tra!B94="","\I:",BYDem_tra!B94)</f>
        <v>China</v>
      </c>
      <c r="B95" t="str">
        <f>BYDem_tra!E94</f>
        <v>Trd_bus</v>
      </c>
      <c r="C95" t="str">
        <f t="shared" si="43"/>
        <v>Trd_bus</v>
      </c>
      <c r="D95" s="3">
        <f>SUMIFS(BYDem_tra!$M$2:$M$2000,BYDem_tra!$B$2:$B$2000,Demands_tra!$A95,BYDem_tra!$E$2:$E$2000,Demands_tra!$B95)</f>
        <v>134.54</v>
      </c>
      <c r="E95" s="3">
        <f ca="1" t="shared" si="45"/>
        <v>134.575656732135</v>
      </c>
      <c r="F95" s="3">
        <f ca="1" t="shared" si="46"/>
        <v>134.748459771413</v>
      </c>
      <c r="G95" s="3">
        <f ca="1" t="shared" si="47"/>
        <v>134.036505260107</v>
      </c>
      <c r="H95" s="3">
        <f ca="1" t="shared" si="48"/>
        <v>132.846497528939</v>
      </c>
      <c r="I95" s="3">
        <f ca="1" t="shared" si="49"/>
        <v>131.31266479964</v>
      </c>
      <c r="J95" s="3">
        <f ca="1" t="shared" si="50"/>
        <v>129.360725900535</v>
      </c>
      <c r="K95" s="3">
        <f ca="1" t="shared" si="51"/>
        <v>126.909094660455</v>
      </c>
      <c r="L95" s="3">
        <f ca="1" t="shared" si="52"/>
        <v>123.970526787928</v>
      </c>
      <c r="M95" s="3">
        <f ca="1" t="shared" si="53"/>
        <v>120.754318832313</v>
      </c>
      <c r="N95" s="3">
        <f ca="1" t="shared" si="54"/>
        <v>117.495836438949</v>
      </c>
      <c r="O95" s="3">
        <f ca="1" t="shared" si="55"/>
        <v>114.391318987378</v>
      </c>
      <c r="P95" s="3">
        <f ca="1" t="shared" si="56"/>
        <v>111.478386482618</v>
      </c>
      <c r="Q95" s="3">
        <f ca="1" t="shared" si="57"/>
        <v>108.684634876901</v>
      </c>
      <c r="R95" s="3">
        <f ca="1" t="shared" si="58"/>
        <v>106.013910634284</v>
      </c>
      <c r="S95" s="3">
        <f ca="1" t="shared" si="59"/>
        <v>103.55639571132</v>
      </c>
      <c r="T95" s="3">
        <f ca="1" t="shared" si="60"/>
        <v>101.343199424624</v>
      </c>
      <c r="U95" s="3">
        <f ca="1" t="shared" si="85"/>
        <v>99.2957133468649</v>
      </c>
      <c r="V95" s="3" t="e">
        <f ca="1" t="shared" ref="V95:AC95" si="90">(1+(AY95-AX95)/AX95*CB95)*U95</f>
        <v>#VALUE!</v>
      </c>
      <c r="W95" s="3" t="e">
        <f ca="1" t="shared" si="90"/>
        <v>#DIV/0!</v>
      </c>
      <c r="X95" s="3" t="e">
        <f ca="1" t="shared" si="90"/>
        <v>#DIV/0!</v>
      </c>
      <c r="Y95" s="3" t="e">
        <f ca="1" t="shared" si="90"/>
        <v>#DIV/0!</v>
      </c>
      <c r="Z95" s="3" t="e">
        <f ca="1" t="shared" si="90"/>
        <v>#DIV/0!</v>
      </c>
      <c r="AA95" s="3" t="e">
        <f ca="1" t="shared" si="90"/>
        <v>#DIV/0!</v>
      </c>
      <c r="AB95" s="3" t="e">
        <f ca="1" t="shared" si="90"/>
        <v>#DIV/0!</v>
      </c>
      <c r="AC95" s="3" t="e">
        <f ca="1" t="shared" si="90"/>
        <v>#DIV/0!</v>
      </c>
      <c r="AE95" s="34" t="str">
        <f ca="1">VLOOKUP($C95,'Default drvr and elast'!$A$4:$C$49,MATCH(VLOOKUP(A95,Classification!$B$4:$D$99,2,FALSE),'Default drvr and elast'!$A$3:$C$3,0),FALSE)</f>
        <v>POP</v>
      </c>
      <c r="AF95" s="4"/>
      <c r="AG95" s="6">
        <f ca="1">IF($AF95="",SUMIFS('Growth rates'!D$4:D$922,'Growth rates'!$B$4:$B$922,Demands_tra!$A95,'Growth rates'!$C$4:$C$922,$AE95),SUMIFS('Growth rates'!D$4:D$922,'Growth rates'!$B$4:$B$922,Demands_tra!$A95,'Growth rates'!$C$4:$C$922,$AF95))</f>
        <v>1</v>
      </c>
      <c r="AH95" s="6">
        <f ca="1">IF($AF95="",SUMIFS('Growth rates'!E$4:E$922,'Growth rates'!$B$4:$B$922,Demands_tra!$A95,'Growth rates'!$C$4:$C$922,$AE95),SUMIFS('Growth rates'!E$4:E$922,'Growth rates'!$B$4:$B$922,Demands_tra!$A95,'Growth rates'!$C$4:$C$922,$AF95))</f>
        <v>1.00033331616148</v>
      </c>
      <c r="AI95" s="6">
        <f ca="1">IF($AF95="",SUMIFS('Growth rates'!F$4:F$922,'Growth rates'!$B$4:$B$922,Demands_tra!$A95,'Growth rates'!$C$4:$C$922,$AE95),SUMIFS('Growth rates'!F$4:F$922,'Growth rates'!$B$4:$B$922,Demands_tra!$A95,'Growth rates'!$C$4:$C$922,$AF95))</f>
        <v>1.0019998969689</v>
      </c>
      <c r="AJ95" s="6">
        <f ca="1">IF($AF95="",SUMIFS('Growth rates'!G$4:G$922,'Growth rates'!$B$4:$B$922,Demands_tra!$A95,'Growth rates'!$C$4:$C$922,$AE95),SUMIFS('Growth rates'!G$4:G$922,'Growth rates'!$B$4:$B$922,Demands_tra!$A95,'Growth rates'!$C$4:$C$922,$AF95))</f>
        <v>0.994906430115937</v>
      </c>
      <c r="AK95" s="6">
        <f ca="1">IF($AF95="",SUMIFS('Growth rates'!H$4:H$922,'Growth rates'!$B$4:$B$922,Demands_tra!$A95,'Growth rates'!$C$4:$C$922,$AE95),SUMIFS('Growth rates'!H$4:H$922,'Growth rates'!$B$4:$B$922,Demands_tra!$A95,'Growth rates'!$C$4:$C$922,$AF95))</f>
        <v>0.98267151190847</v>
      </c>
      <c r="AL95" s="6">
        <f ca="1">IF($AF95="",SUMIFS('Growth rates'!I$4:I$922,'Growth rates'!$B$4:$B$922,Demands_tra!$A95,'Growth rates'!$C$4:$C$922,$AE95),SUMIFS('Growth rates'!I$4:I$922,'Growth rates'!$B$4:$B$922,Demands_tra!$A95,'Growth rates'!$C$4:$C$922,$AF95))</f>
        <v>0.966406511398471</v>
      </c>
      <c r="AM95" s="6">
        <f ca="1">IF($AF95="",SUMIFS('Growth rates'!J$4:J$922,'Growth rates'!$B$4:$B$922,Demands_tra!$A95,'Growth rates'!$C$4:$C$922,$AE95),SUMIFS('Growth rates'!J$4:J$922,'Growth rates'!$B$4:$B$922,Demands_tra!$A95,'Growth rates'!$C$4:$C$922,$AF95))</f>
        <v>0.945066520676171</v>
      </c>
      <c r="AN95" s="6">
        <f ca="1">IF($AF95="",SUMIFS('Growth rates'!K$4:K$922,'Growth rates'!$B$4:$B$922,Demands_tra!$A95,'Growth rates'!$C$4:$C$922,$AE95),SUMIFS('Growth rates'!K$4:K$922,'Growth rates'!$B$4:$B$922,Demands_tra!$A95,'Growth rates'!$C$4:$C$922,$AF95))</f>
        <v>0.917459642340542</v>
      </c>
      <c r="AO95" s="6">
        <f ca="1">IF($AF95="",SUMIFS('Growth rates'!L$4:L$922,'Growth rates'!$B$4:$B$922,Demands_tra!$A95,'Growth rates'!$C$4:$C$922,$AE95),SUMIFS('Growth rates'!L$4:L$922,'Growth rates'!$B$4:$B$922,Demands_tra!$A95,'Growth rates'!$C$4:$C$922,$AF95))</f>
        <v>0.883436545527019</v>
      </c>
      <c r="AP95" s="6">
        <f ca="1">IF($AF95="",SUMIFS('Growth rates'!M$4:M$922,'Growth rates'!$B$4:$B$922,Demands_tra!$A95,'Growth rates'!$C$4:$C$922,$AE95),SUMIFS('Growth rates'!M$4:M$922,'Growth rates'!$B$4:$B$922,Demands_tra!$A95,'Growth rates'!$C$4:$C$922,$AF95))</f>
        <v>0.84523773973525</v>
      </c>
      <c r="AQ95" s="6">
        <f ca="1">IF($AF95="",SUMIFS('Growth rates'!N$4:N$922,'Growth rates'!$B$4:$B$922,Demands_tra!$A95,'Growth rates'!$C$4:$C$922,$AE95),SUMIFS('Growth rates'!N$4:N$922,'Growth rates'!$B$4:$B$922,Demands_tra!$A95,'Growth rates'!$C$4:$C$922,$AF95))</f>
        <v>0.805571252552421</v>
      </c>
      <c r="AR95" s="6">
        <f ca="1">IF($AF95="",SUMIFS('Growth rates'!O$4:O$922,'Growth rates'!$B$4:$B$922,Demands_tra!$A95,'Growth rates'!$C$4:$C$922,$AE95),SUMIFS('Growth rates'!O$4:O$922,'Growth rates'!$B$4:$B$922,Demands_tra!$A95,'Growth rates'!$C$4:$C$922,$AF95))</f>
        <v>0.766871080268876</v>
      </c>
      <c r="AS95" s="6">
        <f ca="1">IF($AF95="",SUMIFS('Growth rates'!P$4:P$922,'Growth rates'!$B$4:$B$922,Demands_tra!$A95,'Growth rates'!$C$4:$C$922,$AE95),SUMIFS('Growth rates'!P$4:P$922,'Growth rates'!$B$4:$B$922,Demands_tra!$A95,'Growth rates'!$C$4:$C$922,$AF95))</f>
        <v>0.729674722955349</v>
      </c>
      <c r="AT95" s="6">
        <f ca="1">IF($AF95="",SUMIFS('Growth rates'!Q$4:Q$922,'Growth rates'!$B$4:$B$922,Demands_tra!$A95,'Growth rates'!$C$4:$C$922,$AE95),SUMIFS('Growth rates'!Q$4:Q$922,'Growth rates'!$B$4:$B$922,Demands_tra!$A95,'Growth rates'!$C$4:$C$922,$AF95))</f>
        <v>0.693102074332999</v>
      </c>
      <c r="AU95" s="6">
        <f ca="1">IF($AF95="",SUMIFS('Growth rates'!R$4:R$922,'Growth rates'!$B$4:$B$922,Demands_tra!$A95,'Growth rates'!$C$4:$C$922,$AE95),SUMIFS('Growth rates'!R$4:R$922,'Growth rates'!$B$4:$B$922,Demands_tra!$A95,'Growth rates'!$C$4:$C$922,$AF95))</f>
        <v>0.65724585573511</v>
      </c>
      <c r="AV95" s="6">
        <f ca="1">IF($AF95="",SUMIFS('Growth rates'!S$4:S$922,'Growth rates'!$B$4:$B$922,Demands_tra!$A95,'Growth rates'!$C$4:$C$922,$AE95),SUMIFS('Growth rates'!S$4:S$922,'Growth rates'!$B$4:$B$922,Demands_tra!$A95,'Growth rates'!$C$4:$C$922,$AF95))</f>
        <v>0.623388841880121</v>
      </c>
      <c r="AW95" s="6">
        <f ca="1">IF($AF95="",SUMIFS('Growth rates'!T$4:T$922,'Growth rates'!$B$4:$B$922,Demands_tra!$A95,'Growth rates'!$C$4:$C$922,$AE95),SUMIFS('Growth rates'!T$4:T$922,'Growth rates'!$B$4:$B$922,Demands_tra!$A95,'Growth rates'!$C$4:$C$922,$AF95))</f>
        <v>0.592040606359808</v>
      </c>
      <c r="AX95" s="6">
        <f ca="1">IF($AF95="",SUMIFS('Growth rates'!U$4:U$922,'Growth rates'!$B$4:$B$922,Demands_tra!$A95,'Growth rates'!$C$4:$C$922,$AE95),SUMIFS('Growth rates'!U$4:U$922,'Growth rates'!$B$4:$B$922,Demands_tra!$A95,'Growth rates'!$C$4:$C$922,$AF95))</f>
        <v>0.562137393665917</v>
      </c>
      <c r="AY95" s="6">
        <f ca="1">IF($AF95="",SUMIFS('Growth rates'!V$4:V$922,'Growth rates'!$B$4:$B$922,Demands_tra!$A95,'Growth rates'!$C$4:$C$922,$AE95),SUMIFS('Growth rates'!V$4:V$922,'Growth rates'!$B$4:$B$922,Demands_tra!$A95,'Growth rates'!$C$4:$C$922,$AF95))</f>
        <v>0</v>
      </c>
      <c r="AZ95" s="6">
        <f ca="1">IF($AF95="",SUMIFS('Growth rates'!W$4:W$922,'Growth rates'!$B$4:$B$922,Demands_tra!$A95,'Growth rates'!$C$4:$C$922,$AE95),SUMIFS('Growth rates'!W$4:W$922,'Growth rates'!$B$4:$B$922,Demands_tra!$A95,'Growth rates'!$C$4:$C$922,$AF95))</f>
        <v>0</v>
      </c>
      <c r="BA95" s="6">
        <f ca="1">IF($AF95="",SUMIFS('Growth rates'!X$4:X$922,'Growth rates'!$B$4:$B$922,Demands_tra!$A95,'Growth rates'!$C$4:$C$922,$AE95),SUMIFS('Growth rates'!X$4:X$922,'Growth rates'!$B$4:$B$922,Demands_tra!$A95,'Growth rates'!$C$4:$C$922,$AF95))</f>
        <v>0</v>
      </c>
      <c r="BB95" s="6">
        <f ca="1">IF($AF95="",SUMIFS('Growth rates'!Y$4:Y$922,'Growth rates'!$B$4:$B$922,Demands_tra!$A95,'Growth rates'!$C$4:$C$922,$AE95),SUMIFS('Growth rates'!Y$4:Y$922,'Growth rates'!$B$4:$B$922,Demands_tra!$A95,'Growth rates'!$C$4:$C$922,$AF95))</f>
        <v>0</v>
      </c>
      <c r="BC95" s="6">
        <f ca="1">IF($AF95="",SUMIFS('Growth rates'!Z$4:Z$922,'Growth rates'!$B$4:$B$922,Demands_tra!$A95,'Growth rates'!$C$4:$C$922,$AE95),SUMIFS('Growth rates'!Z$4:Z$922,'Growth rates'!$B$4:$B$922,Demands_tra!$A95,'Growth rates'!$C$4:$C$922,$AF95))</f>
        <v>0</v>
      </c>
      <c r="BD95" s="6">
        <f ca="1">IF($AF95="",SUMIFS('Growth rates'!AA$4:AA$922,'Growth rates'!$B$4:$B$922,Demands_tra!$A95,'Growth rates'!$C$4:$C$922,$AE95),SUMIFS('Growth rates'!AA$4:AA$922,'Growth rates'!$B$4:$B$922,Demands_tra!$A95,'Growth rates'!$C$4:$C$922,$AF95))</f>
        <v>0</v>
      </c>
      <c r="BE95" s="6">
        <f ca="1">IF($AF95="",SUMIFS('Growth rates'!AB$4:AB$922,'Growth rates'!$B$4:$B$922,Demands_tra!$A95,'Growth rates'!$C$4:$C$922,$AE95),SUMIFS('Growth rates'!AB$4:AB$922,'Growth rates'!$B$4:$B$922,Demands_tra!$A95,'Growth rates'!$C$4:$C$922,$AF95))</f>
        <v>0</v>
      </c>
      <c r="BF95" s="6">
        <f ca="1">IF($AF95="",SUMIFS('Growth rates'!AC$4:AC$922,'Growth rates'!$B$4:$B$922,Demands_tra!$A95,'Growth rates'!$C$4:$C$922,$AE95),SUMIFS('Growth rates'!AC$4:AC$922,'Growth rates'!$B$4:$B$922,Demands_tra!$A95,'Growth rates'!$C$4:$C$922,$AF95))</f>
        <v>0</v>
      </c>
      <c r="BH95" t="str">
        <f ca="1">VLOOKUP($C95,'Default drvr and elast'!$A$4:$F$49,MATCH(VLOOKUP(A95,Classification!$B$4:$D$42,3,FALSE),'Default drvr and elast'!$D$3:$F$3,0)+3,FALSE)</f>
        <v>Med1</v>
      </c>
      <c r="BJ95" s="6">
        <f ca="1">IF($BI95="",SUMIF(Elasticities!$B$5:$B$52,Demands_tra!$BH95,Elasticities!C$5:C$52),SUMIF(Elasticities!$B$5:$B$52,Demands_tra!$BI95,Elasticities!C$5:C$52))</f>
        <v>0.799999999999985</v>
      </c>
      <c r="BK95" s="6">
        <f ca="1">IF($BI95="",SUMIF(Elasticities!$B$5:$B$52,Demands_tra!$BH95,Elasticities!D$5:D$52),SUMIF(Elasticities!$B$5:$B$52,Demands_tra!$BI95,Elasticities!D$5:D$52))</f>
        <v>0.795121951219498</v>
      </c>
      <c r="BL95" s="6">
        <f ca="1">IF($BI95="",SUMIF(Elasticities!$B$5:$B$52,Demands_tra!$BH95,Elasticities!E$5:E$52),SUMIF(Elasticities!$B$5:$B$52,Demands_tra!$BI95,Elasticities!E$5:E$52))</f>
        <v>0.77073170731706</v>
      </c>
      <c r="BM95" s="6">
        <f ca="1">IF($BI95="",SUMIF(Elasticities!$B$5:$B$52,Demands_tra!$BH95,Elasticities!F$5:F$52),SUMIF(Elasticities!$B$5:$B$52,Demands_tra!$BI95,Elasticities!F$5:F$52))</f>
        <v>0.74634146341462</v>
      </c>
      <c r="BN95" s="6">
        <f ca="1">IF($BI95="",SUMIF(Elasticities!$B$5:$B$52,Demands_tra!$BH95,Elasticities!G$5:G$52),SUMIF(Elasticities!$B$5:$B$52,Demands_tra!$BI95,Elasticities!G$5:G$52))</f>
        <v>0.721951219512182</v>
      </c>
      <c r="BO95" s="6">
        <f ca="1">IF($BI95="",SUMIF(Elasticities!$B$5:$B$52,Demands_tra!$BH95,Elasticities!H$5:H$52),SUMIF(Elasticities!$B$5:$B$52,Demands_tra!$BI95,Elasticities!H$5:H$52))</f>
        <v>0.697560975609743</v>
      </c>
      <c r="BP95" s="6">
        <f ca="1">IF($BI95="",SUMIF(Elasticities!$B$5:$B$52,Demands_tra!$BH95,Elasticities!I$5:I$52),SUMIF(Elasticities!$B$5:$B$52,Demands_tra!$BI95,Elasticities!I$5:I$52))</f>
        <v>0.673170731707303</v>
      </c>
      <c r="BQ95" s="6">
        <f ca="1">IF($BI95="",SUMIF(Elasticities!$B$5:$B$52,Demands_tra!$BH95,Elasticities!J$5:J$52),SUMIF(Elasticities!$B$5:$B$52,Demands_tra!$BI95,Elasticities!J$5:J$52))</f>
        <v>0.648780487804865</v>
      </c>
      <c r="BR95" s="6">
        <f ca="1">IF($BI95="",SUMIF(Elasticities!$B$5:$B$52,Demands_tra!$BH95,Elasticities!K$5:K$52),SUMIF(Elasticities!$B$5:$B$52,Demands_tra!$BI95,Elasticities!K$5:K$52))</f>
        <v>0.624390243902427</v>
      </c>
      <c r="BS95" s="6">
        <f ca="1">IF($BI95="",SUMIF(Elasticities!$B$5:$B$52,Demands_tra!$BH95,Elasticities!L$5:L$52),SUMIF(Elasticities!$B$5:$B$52,Demands_tra!$BI95,Elasticities!L$5:L$52))</f>
        <v>0.6</v>
      </c>
      <c r="BT95" s="6">
        <f ca="1">IF($BI95="",SUMIF(Elasticities!$B$5:$B$52,Demands_tra!$BH95,Elasticities!M$5:M$52),SUMIF(Elasticities!$B$5:$B$52,Demands_tra!$BI95,Elasticities!M$5:M$52))</f>
        <v>0.574999999999999</v>
      </c>
      <c r="BU95" s="6">
        <f ca="1">IF($BI95="",SUMIF(Elasticities!$B$5:$B$52,Demands_tra!$BH95,Elasticities!N$5:N$52),SUMIF(Elasticities!$B$5:$B$52,Demands_tra!$BI95,Elasticities!N$5:N$52))</f>
        <v>0.549999999999999</v>
      </c>
      <c r="BV95" s="6">
        <f ca="1">IF($BI95="",SUMIF(Elasticities!$B$5:$B$52,Demands_tra!$BH95,Elasticities!O$5:O$52),SUMIF(Elasticities!$B$5:$B$52,Demands_tra!$BI95,Elasticities!O$5:O$52))</f>
        <v>0.524999999999999</v>
      </c>
      <c r="BW95" s="6">
        <f ca="1">IF($BI95="",SUMIF(Elasticities!$B$5:$B$52,Demands_tra!$BH95,Elasticities!P$5:P$52),SUMIF(Elasticities!$B$5:$B$52,Demands_tra!$BI95,Elasticities!P$5:P$52))</f>
        <v>0.499999999999998</v>
      </c>
      <c r="BX95" s="6">
        <f ca="1">IF($BI95="",SUMIF(Elasticities!$B$5:$B$52,Demands_tra!$BH95,Elasticities!Q$5:Q$52),SUMIF(Elasticities!$B$5:$B$52,Demands_tra!$BI95,Elasticities!Q$5:Q$52))</f>
        <v>0.474999999999998</v>
      </c>
      <c r="BY95" s="6">
        <f ca="1">IF($BI95="",SUMIF(Elasticities!$B$5:$B$52,Demands_tra!$BH95,Elasticities!R$5:R$52),SUMIF(Elasticities!$B$5:$B$52,Demands_tra!$BI95,Elasticities!R$5:R$52))</f>
        <v>0.449999999999999</v>
      </c>
      <c r="BZ95" s="6">
        <f ca="1">IF($BI95="",SUMIF(Elasticities!$B$5:$B$52,Demands_tra!$BH95,Elasticities!S$5:S$52),SUMIF(Elasticities!$B$5:$B$52,Demands_tra!$BI95,Elasticities!S$5:S$52))</f>
        <v>0.424999999999999</v>
      </c>
      <c r="CA95" s="6">
        <f ca="1">IF($BI95="",SUMIF(Elasticities!$B$5:$B$52,Demands_tra!$BH95,Elasticities!T$5:T$52),SUMIF(Elasticities!$B$5:$B$52,Demands_tra!$BI95,Elasticities!T$5:T$52))</f>
        <v>0.399999999999999</v>
      </c>
      <c r="CB95" s="6" t="e">
        <f ca="1">IF($BI95="",SUMIF(Elasticities!$B$5:$B$52,Demands_tra!$BH95,Elasticities!U$5:U$52),SUMIF(Elasticities!$B$5:$B$52,Demands_tra!$BI95,Elasticities!U$5:U$52))</f>
        <v>#VALUE!</v>
      </c>
      <c r="CC95" s="6" t="e">
        <f ca="1">IF($BI95="",SUMIF(Elasticities!$B$5:$B$52,Demands_tra!$BH95,Elasticities!V$5:V$52),SUMIF(Elasticities!$B$5:$B$52,Demands_tra!$BI95,Elasticities!V$5:V$52))</f>
        <v>#VALUE!</v>
      </c>
      <c r="CD95" s="6" t="e">
        <f ca="1">IF($BI95="",SUMIF(Elasticities!$B$5:$B$52,Demands_tra!$BH95,Elasticities!W$5:W$52),SUMIF(Elasticities!$B$5:$B$52,Demands_tra!$BI95,Elasticities!W$5:W$52))</f>
        <v>#VALUE!</v>
      </c>
      <c r="CE95" s="6" t="e">
        <f ca="1">IF($BI95="",SUMIF(Elasticities!$B$5:$B$52,Demands_tra!$BH95,Elasticities!X$5:X$52),SUMIF(Elasticities!$B$5:$B$52,Demands_tra!$BI95,Elasticities!X$5:X$52))</f>
        <v>#VALUE!</v>
      </c>
      <c r="CF95" s="6" t="e">
        <f ca="1">IF($BI95="",SUMIF(Elasticities!$B$5:$B$52,Demands_tra!$BH95,Elasticities!Y$5:Y$52),SUMIF(Elasticities!$B$5:$B$52,Demands_tra!$BI95,Elasticities!Y$5:Y$52))</f>
        <v>#VALUE!</v>
      </c>
      <c r="CG95" s="6" t="e">
        <f ca="1">IF($BI95="",SUMIF(Elasticities!$B$5:$B$52,Demands_tra!$BH95,Elasticities!Z$5:Z$52),SUMIF(Elasticities!$B$5:$B$52,Demands_tra!$BI95,Elasticities!Z$5:Z$52))</f>
        <v>#VALUE!</v>
      </c>
      <c r="CH95" s="6" t="e">
        <f ca="1">IF($BI95="",SUMIF(Elasticities!$B$5:$B$52,Demands_tra!$BH95,Elasticities!AA$5:AA$52),SUMIF(Elasticities!$B$5:$B$52,Demands_tra!$BI95,Elasticities!AA$5:AA$52))</f>
        <v>#VALUE!</v>
      </c>
      <c r="CI95" s="6" t="e">
        <f ca="1">IF($BI95="",SUMIF(Elasticities!$B$5:$B$52,Demands_tra!$BH95,Elasticities!AB$5:AB$52),SUMIF(Elasticities!$B$5:$B$52,Demands_tra!$BI95,Elasticities!AB$5:AB$52))</f>
        <v>#VALUE!</v>
      </c>
    </row>
    <row r="96" spans="1:87">
      <c r="A96" t="str">
        <f>IF(BYDem_tra!B95="","\I:",BYDem_tra!B95)</f>
        <v>China</v>
      </c>
      <c r="B96" t="str">
        <f>BYDem_tra!E95</f>
        <v>Trd_car</v>
      </c>
      <c r="C96" t="str">
        <f t="shared" si="43"/>
        <v>Trd_car</v>
      </c>
      <c r="D96" s="3">
        <f>SUMIFS(BYDem_tra!$M$2:$M$2000,BYDem_tra!$B$2:$B$2000,Demands_tra!$A96,BYDem_tra!$E$2:$E$2000,Demands_tra!$B96)</f>
        <v>2057.272</v>
      </c>
      <c r="E96" s="3">
        <f ca="1" t="shared" si="45"/>
        <v>2140.33423565729</v>
      </c>
      <c r="F96" s="3">
        <f ca="1" t="shared" si="46"/>
        <v>2601.90971190153</v>
      </c>
      <c r="G96" s="3">
        <f ca="1" t="shared" si="47"/>
        <v>3010.40753250043</v>
      </c>
      <c r="H96" s="3">
        <f ca="1" t="shared" si="48"/>
        <v>3373.06394008042</v>
      </c>
      <c r="I96" s="3">
        <f ca="1" t="shared" si="49"/>
        <v>3666.41927479007</v>
      </c>
      <c r="J96" s="3">
        <f ca="1" t="shared" si="50"/>
        <v>3953.83821653381</v>
      </c>
      <c r="K96" s="3">
        <f ca="1" t="shared" si="51"/>
        <v>4238.47129060055</v>
      </c>
      <c r="L96" s="3">
        <f ca="1" t="shared" si="52"/>
        <v>4514.01807823832</v>
      </c>
      <c r="M96" s="3">
        <f ca="1" t="shared" si="53"/>
        <v>4798.56963236618</v>
      </c>
      <c r="N96" s="3">
        <f ca="1" t="shared" si="54"/>
        <v>5082.92311112531</v>
      </c>
      <c r="O96" s="3">
        <f ca="1" t="shared" si="55"/>
        <v>5339.26499770423</v>
      </c>
      <c r="P96" s="3">
        <f ca="1" t="shared" si="56"/>
        <v>5564.97171490034</v>
      </c>
      <c r="Q96" s="3">
        <f ca="1" t="shared" si="57"/>
        <v>5770.68816246382</v>
      </c>
      <c r="R96" s="3">
        <f ca="1" t="shared" si="58"/>
        <v>5962.1774856568</v>
      </c>
      <c r="S96" s="3">
        <f ca="1" t="shared" si="59"/>
        <v>6140.6342892777</v>
      </c>
      <c r="T96" s="3">
        <f ca="1" t="shared" si="60"/>
        <v>6304.38316479768</v>
      </c>
      <c r="U96" s="3">
        <f ca="1" t="shared" si="85"/>
        <v>6452.40317294049</v>
      </c>
      <c r="V96" s="3" t="e">
        <f ca="1" t="shared" ref="V96:AC96" si="91">(1+(AY96-AX96)/AX96*CB96)*U96</f>
        <v>#VALUE!</v>
      </c>
      <c r="W96" s="3" t="e">
        <f ca="1" t="shared" si="91"/>
        <v>#DIV/0!</v>
      </c>
      <c r="X96" s="3" t="e">
        <f ca="1" t="shared" si="91"/>
        <v>#DIV/0!</v>
      </c>
      <c r="Y96" s="3" t="e">
        <f ca="1" t="shared" si="91"/>
        <v>#DIV/0!</v>
      </c>
      <c r="Z96" s="3" t="e">
        <f ca="1" t="shared" si="91"/>
        <v>#DIV/0!</v>
      </c>
      <c r="AA96" s="3" t="e">
        <f ca="1" t="shared" si="91"/>
        <v>#DIV/0!</v>
      </c>
      <c r="AB96" s="3" t="e">
        <f ca="1" t="shared" si="91"/>
        <v>#DIV/0!</v>
      </c>
      <c r="AC96" s="3" t="e">
        <f ca="1" t="shared" si="91"/>
        <v>#DIV/0!</v>
      </c>
      <c r="AE96" s="34" t="str">
        <f ca="1">VLOOKUP($C96,'Default drvr and elast'!$A$4:$C$49,MATCH(VLOOKUP(A96,Classification!$B$4:$D$99,2,FALSE),'Default drvr and elast'!$A$3:$C$3,0),FALSE)</f>
        <v>GDPPCAP</v>
      </c>
      <c r="AF96" s="4"/>
      <c r="AG96" s="6">
        <f ca="1">IF($AF96="",SUMIFS('Growth rates'!D$4:D$922,'Growth rates'!$B$4:$B$922,Demands_tra!$A96,'Growth rates'!$C$4:$C$922,$AE96),SUMIFS('Growth rates'!D$4:D$922,'Growth rates'!$B$4:$B$922,Demands_tra!$A96,'Growth rates'!$C$4:$C$922,$AF96))</f>
        <v>1</v>
      </c>
      <c r="AH96" s="6">
        <f ca="1">IF($AF96="",SUMIFS('Growth rates'!E$4:E$922,'Growth rates'!$B$4:$B$922,Demands_tra!$A96,'Growth rates'!$C$4:$C$922,$AE96),SUMIFS('Growth rates'!E$4:E$922,'Growth rates'!$B$4:$B$922,Demands_tra!$A96,'Growth rates'!$C$4:$C$922,$AF96))</f>
        <v>1.05077830005289</v>
      </c>
      <c r="AI96" s="6">
        <f ca="1">IF($AF96="",SUMIFS('Growth rates'!F$4:F$922,'Growth rates'!$B$4:$B$922,Demands_tra!$A96,'Growth rates'!$C$4:$C$922,$AE96),SUMIFS('Growth rates'!F$4:F$922,'Growth rates'!$B$4:$B$922,Demands_tra!$A96,'Growth rates'!$C$4:$C$922,$AF96))</f>
        <v>1.34479296832689</v>
      </c>
      <c r="AJ96" s="6">
        <f ca="1">IF($AF96="",SUMIFS('Growth rates'!G$4:G$922,'Growth rates'!$B$4:$B$922,Demands_tra!$A96,'Growth rates'!$C$4:$C$922,$AE96),SUMIFS('Growth rates'!G$4:G$922,'Growth rates'!$B$4:$B$922,Demands_tra!$A96,'Growth rates'!$C$4:$C$922,$AF96))</f>
        <v>1.62768152607821</v>
      </c>
      <c r="AK96" s="6">
        <f ca="1">IF($AF96="",SUMIFS('Growth rates'!H$4:H$922,'Growth rates'!$B$4:$B$922,Demands_tra!$A96,'Growth rates'!$C$4:$C$922,$AE96),SUMIFS('Growth rates'!H$4:H$922,'Growth rates'!$B$4:$B$922,Demands_tra!$A96,'Growth rates'!$C$4:$C$922,$AF96))</f>
        <v>1.89928270028984</v>
      </c>
      <c r="AL96" s="6">
        <f ca="1">IF($AF96="",SUMIFS('Growth rates'!I$4:I$922,'Growth rates'!$B$4:$B$922,Demands_tra!$A96,'Growth rates'!$C$4:$C$922,$AE96),SUMIFS('Growth rates'!I$4:I$922,'Growth rates'!$B$4:$B$922,Demands_tra!$A96,'Growth rates'!$C$4:$C$922,$AF96))</f>
        <v>2.13608005831229</v>
      </c>
      <c r="AM96" s="6">
        <f ca="1">IF($AF96="",SUMIFS('Growth rates'!J$4:J$922,'Growth rates'!$B$4:$B$922,Demands_tra!$A96,'Growth rates'!$C$4:$C$922,$AE96),SUMIFS('Growth rates'!J$4:J$922,'Growth rates'!$B$4:$B$922,Demands_tra!$A96,'Growth rates'!$C$4:$C$922,$AF96))</f>
        <v>2.38483147275921</v>
      </c>
      <c r="AN96" s="6">
        <f ca="1">IF($AF96="",SUMIFS('Growth rates'!K$4:K$922,'Growth rates'!$B$4:$B$922,Demands_tra!$A96,'Growth rates'!$C$4:$C$922,$AE96),SUMIFS('Growth rates'!K$4:K$922,'Growth rates'!$B$4:$B$922,Demands_tra!$A96,'Growth rates'!$C$4:$C$922,$AF96))</f>
        <v>2.6494537380984</v>
      </c>
      <c r="AO96" s="6">
        <f ca="1">IF($AF96="",SUMIFS('Growth rates'!L$4:L$922,'Growth rates'!$B$4:$B$922,Demands_tra!$A96,'Growth rates'!$C$4:$C$922,$AE96),SUMIFS('Growth rates'!L$4:L$922,'Growth rates'!$B$4:$B$922,Demands_tra!$A96,'Growth rates'!$C$4:$C$922,$AF96))</f>
        <v>2.92531221796271</v>
      </c>
      <c r="AP96" s="6">
        <f ca="1">IF($AF96="",SUMIFS('Growth rates'!M$4:M$922,'Growth rates'!$B$4:$B$922,Demands_tra!$A96,'Growth rates'!$C$4:$C$922,$AE96),SUMIFS('Growth rates'!M$4:M$922,'Growth rates'!$B$4:$B$922,Demands_tra!$A96,'Growth rates'!$C$4:$C$922,$AF96))</f>
        <v>3.2326519034724</v>
      </c>
      <c r="AQ96" s="6">
        <f ca="1">IF($AF96="",SUMIFS('Growth rates'!N$4:N$922,'Growth rates'!$B$4:$B$922,Demands_tra!$A96,'Growth rates'!$C$4:$C$922,$AE96),SUMIFS('Growth rates'!N$4:N$922,'Growth rates'!$B$4:$B$922,Demands_tra!$A96,'Growth rates'!$C$4:$C$922,$AF96))</f>
        <v>3.56580038757922</v>
      </c>
      <c r="AR96" s="6">
        <f ca="1">IF($AF96="",SUMIFS('Growth rates'!O$4:O$922,'Growth rates'!$B$4:$B$922,Demands_tra!$A96,'Growth rates'!$C$4:$C$922,$AE96),SUMIFS('Growth rates'!O$4:O$922,'Growth rates'!$B$4:$B$922,Demands_tra!$A96,'Growth rates'!$C$4:$C$922,$AF96))</f>
        <v>3.89276471625825</v>
      </c>
      <c r="AS96" s="6">
        <f ca="1">IF($AF96="",SUMIFS('Growth rates'!P$4:P$922,'Growth rates'!$B$4:$B$922,Demands_tra!$A96,'Growth rates'!$C$4:$C$922,$AE96),SUMIFS('Growth rates'!P$4:P$922,'Growth rates'!$B$4:$B$922,Demands_tra!$A96,'Growth rates'!$C$4:$C$922,$AF96))</f>
        <v>4.20621008670005</v>
      </c>
      <c r="AT96" s="6">
        <f ca="1">IF($AF96="",SUMIFS('Growth rates'!Q$4:Q$922,'Growth rates'!$B$4:$B$922,Demands_tra!$A96,'Growth rates'!$C$4:$C$922,$AE96),SUMIFS('Growth rates'!Q$4:Q$922,'Growth rates'!$B$4:$B$922,Demands_tra!$A96,'Growth rates'!$C$4:$C$922,$AF96))</f>
        <v>4.51718618543737</v>
      </c>
      <c r="AU96" s="6">
        <f ca="1">IF($AF96="",SUMIFS('Growth rates'!R$4:R$922,'Growth rates'!$B$4:$B$922,Demands_tra!$A96,'Growth rates'!$C$4:$C$922,$AE96),SUMIFS('Growth rates'!R$4:R$922,'Growth rates'!$B$4:$B$922,Demands_tra!$A96,'Growth rates'!$C$4:$C$922,$AF96))</f>
        <v>4.83275300977214</v>
      </c>
      <c r="AV96" s="6">
        <f ca="1">IF($AF96="",SUMIFS('Growth rates'!S$4:S$922,'Growth rates'!$B$4:$B$922,Demands_tra!$A96,'Growth rates'!$C$4:$C$922,$AE96),SUMIFS('Growth rates'!S$4:S$922,'Growth rates'!$B$4:$B$922,Demands_tra!$A96,'Growth rates'!$C$4:$C$922,$AF96))</f>
        <v>5.15420068998928</v>
      </c>
      <c r="AW96" s="6">
        <f ca="1">IF($AF96="",SUMIFS('Growth rates'!T$4:T$922,'Growth rates'!$B$4:$B$922,Demands_tra!$A96,'Growth rates'!$C$4:$C$922,$AE96),SUMIFS('Growth rates'!T$4:T$922,'Growth rates'!$B$4:$B$922,Demands_tra!$A96,'Growth rates'!$C$4:$C$922,$AF96))</f>
        <v>5.47759880756265</v>
      </c>
      <c r="AX96" s="6">
        <f ca="1">IF($AF96="",SUMIFS('Growth rates'!U$4:U$922,'Growth rates'!$B$4:$B$922,Demands_tra!$A96,'Growth rates'!$C$4:$C$922,$AE96),SUMIFS('Growth rates'!U$4:U$922,'Growth rates'!$B$4:$B$922,Demands_tra!$A96,'Growth rates'!$C$4:$C$922,$AF96))</f>
        <v>5.79911885119902</v>
      </c>
      <c r="AY96" s="6">
        <f ca="1">IF($AF96="",SUMIFS('Growth rates'!V$4:V$922,'Growth rates'!$B$4:$B$922,Demands_tra!$A96,'Growth rates'!$C$4:$C$922,$AE96),SUMIFS('Growth rates'!V$4:V$922,'Growth rates'!$B$4:$B$922,Demands_tra!$A96,'Growth rates'!$C$4:$C$922,$AF96))</f>
        <v>0</v>
      </c>
      <c r="AZ96" s="6">
        <f ca="1">IF($AF96="",SUMIFS('Growth rates'!W$4:W$922,'Growth rates'!$B$4:$B$922,Demands_tra!$A96,'Growth rates'!$C$4:$C$922,$AE96),SUMIFS('Growth rates'!W$4:W$922,'Growth rates'!$B$4:$B$922,Demands_tra!$A96,'Growth rates'!$C$4:$C$922,$AF96))</f>
        <v>0</v>
      </c>
      <c r="BA96" s="6">
        <f ca="1">IF($AF96="",SUMIFS('Growth rates'!X$4:X$922,'Growth rates'!$B$4:$B$922,Demands_tra!$A96,'Growth rates'!$C$4:$C$922,$AE96),SUMIFS('Growth rates'!X$4:X$922,'Growth rates'!$B$4:$B$922,Demands_tra!$A96,'Growth rates'!$C$4:$C$922,$AF96))</f>
        <v>0</v>
      </c>
      <c r="BB96" s="6">
        <f ca="1">IF($AF96="",SUMIFS('Growth rates'!Y$4:Y$922,'Growth rates'!$B$4:$B$922,Demands_tra!$A96,'Growth rates'!$C$4:$C$922,$AE96),SUMIFS('Growth rates'!Y$4:Y$922,'Growth rates'!$B$4:$B$922,Demands_tra!$A96,'Growth rates'!$C$4:$C$922,$AF96))</f>
        <v>0</v>
      </c>
      <c r="BC96" s="6">
        <f ca="1">IF($AF96="",SUMIFS('Growth rates'!Z$4:Z$922,'Growth rates'!$B$4:$B$922,Demands_tra!$A96,'Growth rates'!$C$4:$C$922,$AE96),SUMIFS('Growth rates'!Z$4:Z$922,'Growth rates'!$B$4:$B$922,Demands_tra!$A96,'Growth rates'!$C$4:$C$922,$AF96))</f>
        <v>0</v>
      </c>
      <c r="BD96" s="6">
        <f ca="1">IF($AF96="",SUMIFS('Growth rates'!AA$4:AA$922,'Growth rates'!$B$4:$B$922,Demands_tra!$A96,'Growth rates'!$C$4:$C$922,$AE96),SUMIFS('Growth rates'!AA$4:AA$922,'Growth rates'!$B$4:$B$922,Demands_tra!$A96,'Growth rates'!$C$4:$C$922,$AF96))</f>
        <v>0</v>
      </c>
      <c r="BE96" s="6">
        <f ca="1">IF($AF96="",SUMIFS('Growth rates'!AB$4:AB$922,'Growth rates'!$B$4:$B$922,Demands_tra!$A96,'Growth rates'!$C$4:$C$922,$AE96),SUMIFS('Growth rates'!AB$4:AB$922,'Growth rates'!$B$4:$B$922,Demands_tra!$A96,'Growth rates'!$C$4:$C$922,$AF96))</f>
        <v>0</v>
      </c>
      <c r="BF96" s="6">
        <f ca="1">IF($AF96="",SUMIFS('Growth rates'!AC$4:AC$922,'Growth rates'!$B$4:$B$922,Demands_tra!$A96,'Growth rates'!$C$4:$C$922,$AE96),SUMIFS('Growth rates'!AC$4:AC$922,'Growth rates'!$B$4:$B$922,Demands_tra!$A96,'Growth rates'!$C$4:$C$922,$AF96))</f>
        <v>0</v>
      </c>
      <c r="BH96" t="str">
        <f ca="1">VLOOKUP($C96,'Default drvr and elast'!$A$4:$F$49,MATCH(VLOOKUP(A96,Classification!$B$4:$D$42,3,FALSE),'Default drvr and elast'!$D$3:$F$3,0)+3,FALSE)</f>
        <v>Med1</v>
      </c>
      <c r="BJ96" s="6">
        <f ca="1">IF($BI96="",SUMIF(Elasticities!$B$5:$B$52,Demands_tra!$BH96,Elasticities!C$5:C$52),SUMIF(Elasticities!$B$5:$B$52,Demands_tra!$BI96,Elasticities!C$5:C$52))</f>
        <v>0.799999999999985</v>
      </c>
      <c r="BK96" s="6">
        <f ca="1">IF($BI96="",SUMIF(Elasticities!$B$5:$B$52,Demands_tra!$BH96,Elasticities!D$5:D$52),SUMIF(Elasticities!$B$5:$B$52,Demands_tra!$BI96,Elasticities!D$5:D$52))</f>
        <v>0.795121951219498</v>
      </c>
      <c r="BL96" s="6">
        <f ca="1">IF($BI96="",SUMIF(Elasticities!$B$5:$B$52,Demands_tra!$BH96,Elasticities!E$5:E$52),SUMIF(Elasticities!$B$5:$B$52,Demands_tra!$BI96,Elasticities!E$5:E$52))</f>
        <v>0.77073170731706</v>
      </c>
      <c r="BM96" s="6">
        <f ca="1">IF($BI96="",SUMIF(Elasticities!$B$5:$B$52,Demands_tra!$BH96,Elasticities!F$5:F$52),SUMIF(Elasticities!$B$5:$B$52,Demands_tra!$BI96,Elasticities!F$5:F$52))</f>
        <v>0.74634146341462</v>
      </c>
      <c r="BN96" s="6">
        <f ca="1">IF($BI96="",SUMIF(Elasticities!$B$5:$B$52,Demands_tra!$BH96,Elasticities!G$5:G$52),SUMIF(Elasticities!$B$5:$B$52,Demands_tra!$BI96,Elasticities!G$5:G$52))</f>
        <v>0.721951219512182</v>
      </c>
      <c r="BO96" s="6">
        <f ca="1">IF($BI96="",SUMIF(Elasticities!$B$5:$B$52,Demands_tra!$BH96,Elasticities!H$5:H$52),SUMIF(Elasticities!$B$5:$B$52,Demands_tra!$BI96,Elasticities!H$5:H$52))</f>
        <v>0.697560975609743</v>
      </c>
      <c r="BP96" s="6">
        <f ca="1">IF($BI96="",SUMIF(Elasticities!$B$5:$B$52,Demands_tra!$BH96,Elasticities!I$5:I$52),SUMIF(Elasticities!$B$5:$B$52,Demands_tra!$BI96,Elasticities!I$5:I$52))</f>
        <v>0.673170731707303</v>
      </c>
      <c r="BQ96" s="6">
        <f ca="1">IF($BI96="",SUMIF(Elasticities!$B$5:$B$52,Demands_tra!$BH96,Elasticities!J$5:J$52),SUMIF(Elasticities!$B$5:$B$52,Demands_tra!$BI96,Elasticities!J$5:J$52))</f>
        <v>0.648780487804865</v>
      </c>
      <c r="BR96" s="6">
        <f ca="1">IF($BI96="",SUMIF(Elasticities!$B$5:$B$52,Demands_tra!$BH96,Elasticities!K$5:K$52),SUMIF(Elasticities!$B$5:$B$52,Demands_tra!$BI96,Elasticities!K$5:K$52))</f>
        <v>0.624390243902427</v>
      </c>
      <c r="BS96" s="6">
        <f ca="1">IF($BI96="",SUMIF(Elasticities!$B$5:$B$52,Demands_tra!$BH96,Elasticities!L$5:L$52),SUMIF(Elasticities!$B$5:$B$52,Demands_tra!$BI96,Elasticities!L$5:L$52))</f>
        <v>0.6</v>
      </c>
      <c r="BT96" s="6">
        <f ca="1">IF($BI96="",SUMIF(Elasticities!$B$5:$B$52,Demands_tra!$BH96,Elasticities!M$5:M$52),SUMIF(Elasticities!$B$5:$B$52,Demands_tra!$BI96,Elasticities!M$5:M$52))</f>
        <v>0.574999999999999</v>
      </c>
      <c r="BU96" s="6">
        <f ca="1">IF($BI96="",SUMIF(Elasticities!$B$5:$B$52,Demands_tra!$BH96,Elasticities!N$5:N$52),SUMIF(Elasticities!$B$5:$B$52,Demands_tra!$BI96,Elasticities!N$5:N$52))</f>
        <v>0.549999999999999</v>
      </c>
      <c r="BV96" s="6">
        <f ca="1">IF($BI96="",SUMIF(Elasticities!$B$5:$B$52,Demands_tra!$BH96,Elasticities!O$5:O$52),SUMIF(Elasticities!$B$5:$B$52,Demands_tra!$BI96,Elasticities!O$5:O$52))</f>
        <v>0.524999999999999</v>
      </c>
      <c r="BW96" s="6">
        <f ca="1">IF($BI96="",SUMIF(Elasticities!$B$5:$B$52,Demands_tra!$BH96,Elasticities!P$5:P$52),SUMIF(Elasticities!$B$5:$B$52,Demands_tra!$BI96,Elasticities!P$5:P$52))</f>
        <v>0.499999999999998</v>
      </c>
      <c r="BX96" s="6">
        <f ca="1">IF($BI96="",SUMIF(Elasticities!$B$5:$B$52,Demands_tra!$BH96,Elasticities!Q$5:Q$52),SUMIF(Elasticities!$B$5:$B$52,Demands_tra!$BI96,Elasticities!Q$5:Q$52))</f>
        <v>0.474999999999998</v>
      </c>
      <c r="BY96" s="6">
        <f ca="1">IF($BI96="",SUMIF(Elasticities!$B$5:$B$52,Demands_tra!$BH96,Elasticities!R$5:R$52),SUMIF(Elasticities!$B$5:$B$52,Demands_tra!$BI96,Elasticities!R$5:R$52))</f>
        <v>0.449999999999999</v>
      </c>
      <c r="BZ96" s="6">
        <f ca="1">IF($BI96="",SUMIF(Elasticities!$B$5:$B$52,Demands_tra!$BH96,Elasticities!S$5:S$52),SUMIF(Elasticities!$B$5:$B$52,Demands_tra!$BI96,Elasticities!S$5:S$52))</f>
        <v>0.424999999999999</v>
      </c>
      <c r="CA96" s="6">
        <f ca="1">IF($BI96="",SUMIF(Elasticities!$B$5:$B$52,Demands_tra!$BH96,Elasticities!T$5:T$52),SUMIF(Elasticities!$B$5:$B$52,Demands_tra!$BI96,Elasticities!T$5:T$52))</f>
        <v>0.399999999999999</v>
      </c>
      <c r="CB96" s="6" t="e">
        <f ca="1">IF($BI96="",SUMIF(Elasticities!$B$5:$B$52,Demands_tra!$BH96,Elasticities!U$5:U$52),SUMIF(Elasticities!$B$5:$B$52,Demands_tra!$BI96,Elasticities!U$5:U$52))</f>
        <v>#VALUE!</v>
      </c>
      <c r="CC96" s="6" t="e">
        <f ca="1">IF($BI96="",SUMIF(Elasticities!$B$5:$B$52,Demands_tra!$BH96,Elasticities!V$5:V$52),SUMIF(Elasticities!$B$5:$B$52,Demands_tra!$BI96,Elasticities!V$5:V$52))</f>
        <v>#VALUE!</v>
      </c>
      <c r="CD96" s="6" t="e">
        <f ca="1">IF($BI96="",SUMIF(Elasticities!$B$5:$B$52,Demands_tra!$BH96,Elasticities!W$5:W$52),SUMIF(Elasticities!$B$5:$B$52,Demands_tra!$BI96,Elasticities!W$5:W$52))</f>
        <v>#VALUE!</v>
      </c>
      <c r="CE96" s="6" t="e">
        <f ca="1">IF($BI96="",SUMIF(Elasticities!$B$5:$B$52,Demands_tra!$BH96,Elasticities!X$5:X$52),SUMIF(Elasticities!$B$5:$B$52,Demands_tra!$BI96,Elasticities!X$5:X$52))</f>
        <v>#VALUE!</v>
      </c>
      <c r="CF96" s="6" t="e">
        <f ca="1">IF($BI96="",SUMIF(Elasticities!$B$5:$B$52,Demands_tra!$BH96,Elasticities!Y$5:Y$52),SUMIF(Elasticities!$B$5:$B$52,Demands_tra!$BI96,Elasticities!Y$5:Y$52))</f>
        <v>#VALUE!</v>
      </c>
      <c r="CG96" s="6" t="e">
        <f ca="1">IF($BI96="",SUMIF(Elasticities!$B$5:$B$52,Demands_tra!$BH96,Elasticities!Z$5:Z$52),SUMIF(Elasticities!$B$5:$B$52,Demands_tra!$BI96,Elasticities!Z$5:Z$52))</f>
        <v>#VALUE!</v>
      </c>
      <c r="CH96" s="6" t="e">
        <f ca="1">IF($BI96="",SUMIF(Elasticities!$B$5:$B$52,Demands_tra!$BH96,Elasticities!AA$5:AA$52),SUMIF(Elasticities!$B$5:$B$52,Demands_tra!$BI96,Elasticities!AA$5:AA$52))</f>
        <v>#VALUE!</v>
      </c>
      <c r="CI96" s="6" t="e">
        <f ca="1">IF($BI96="",SUMIF(Elasticities!$B$5:$B$52,Demands_tra!$BH96,Elasticities!AB$5:AB$52),SUMIF(Elasticities!$B$5:$B$52,Demands_tra!$BI96,Elasticities!AB$5:AB$52))</f>
        <v>#VALUE!</v>
      </c>
    </row>
    <row r="97" spans="1:87">
      <c r="A97" t="str">
        <f>IF(BYDem_tra!B96="","\I:",BYDem_tra!B96)</f>
        <v>China</v>
      </c>
      <c r="B97" t="str">
        <f>BYDem_tra!E96</f>
        <v>Trd_hdt</v>
      </c>
      <c r="C97" t="str">
        <f t="shared" si="43"/>
        <v>Trd_hdt</v>
      </c>
      <c r="D97" s="3">
        <f>SUMIFS(BYDem_tra!$M$2:$M$2000,BYDem_tra!$B$2:$B$2000,Demands_tra!$A97,BYDem_tra!$E$2:$E$2000,Demands_tra!$B97)</f>
        <v>278.8</v>
      </c>
      <c r="E97" s="3">
        <f ca="1" t="shared" si="45"/>
        <v>290.134175066958</v>
      </c>
      <c r="F97" s="3">
        <f ca="1" t="shared" si="46"/>
        <v>353.180081627414</v>
      </c>
      <c r="G97" s="3">
        <f ca="1" t="shared" si="47"/>
        <v>406.370485935306</v>
      </c>
      <c r="H97" s="3">
        <f ca="1" t="shared" si="48"/>
        <v>451.115067820527</v>
      </c>
      <c r="I97" s="3">
        <f ca="1" t="shared" si="49"/>
        <v>484.490624453261</v>
      </c>
      <c r="J97" s="3">
        <f ca="1" t="shared" si="50"/>
        <v>514.430407117444</v>
      </c>
      <c r="K97" s="3">
        <f ca="1" t="shared" si="51"/>
        <v>540.63253059045</v>
      </c>
      <c r="L97" s="3">
        <f ca="1" t="shared" si="52"/>
        <v>561.957845641685</v>
      </c>
      <c r="M97" s="3">
        <f ca="1" t="shared" si="53"/>
        <v>581.271392404892</v>
      </c>
      <c r="N97" s="3">
        <f ca="1" t="shared" si="54"/>
        <v>598.414614707794</v>
      </c>
      <c r="O97" s="3">
        <f ca="1" t="shared" si="55"/>
        <v>611.332492264771</v>
      </c>
      <c r="P97" s="3">
        <f ca="1" t="shared" si="56"/>
        <v>620.35450863949</v>
      </c>
      <c r="Q97" s="3">
        <f ca="1" t="shared" si="57"/>
        <v>626.590659693511</v>
      </c>
      <c r="R97" s="3">
        <f ca="1" t="shared" si="58"/>
        <v>630.90992866856</v>
      </c>
      <c r="S97" s="3">
        <f ca="1" t="shared" si="59"/>
        <v>634.196051981434</v>
      </c>
      <c r="T97" s="3">
        <f ca="1" t="shared" si="60"/>
        <v>636.703396250266</v>
      </c>
      <c r="U97" s="3">
        <f ca="1" t="shared" si="85"/>
        <v>638.033805277568</v>
      </c>
      <c r="V97" s="3" t="e">
        <f ca="1" t="shared" ref="V97:AC97" si="92">(1+(AY97-AX97)/AX97*CB97)*U97</f>
        <v>#VALUE!</v>
      </c>
      <c r="W97" s="3" t="e">
        <f ca="1" t="shared" si="92"/>
        <v>#DIV/0!</v>
      </c>
      <c r="X97" s="3" t="e">
        <f ca="1" t="shared" si="92"/>
        <v>#DIV/0!</v>
      </c>
      <c r="Y97" s="3" t="e">
        <f ca="1" t="shared" si="92"/>
        <v>#DIV/0!</v>
      </c>
      <c r="Z97" s="3" t="e">
        <f ca="1" t="shared" si="92"/>
        <v>#DIV/0!</v>
      </c>
      <c r="AA97" s="3" t="e">
        <f ca="1" t="shared" si="92"/>
        <v>#DIV/0!</v>
      </c>
      <c r="AB97" s="3" t="e">
        <f ca="1" t="shared" si="92"/>
        <v>#DIV/0!</v>
      </c>
      <c r="AC97" s="3" t="e">
        <f ca="1" t="shared" si="92"/>
        <v>#DIV/0!</v>
      </c>
      <c r="AE97" s="34" t="str">
        <f ca="1">VLOOKUP($C97,'Default drvr and elast'!$A$4:$C$49,MATCH(VLOOKUP(A97,Classification!$B$4:$D$99,2,FALSE),'Default drvr and elast'!$A$3:$C$3,0),FALSE)</f>
        <v>GDP</v>
      </c>
      <c r="AF97" s="4"/>
      <c r="AG97" s="6">
        <f ca="1">IF($AF97="",SUMIFS('Growth rates'!D$4:D$922,'Growth rates'!$B$4:$B$922,Demands_tra!$A97,'Growth rates'!$C$4:$C$922,$AE97),SUMIFS('Growth rates'!D$4:D$922,'Growth rates'!$B$4:$B$922,Demands_tra!$A97,'Growth rates'!$C$4:$C$922,$AF97))</f>
        <v>1</v>
      </c>
      <c r="AH97" s="6">
        <f ca="1">IF($AF97="",SUMIFS('Growth rates'!E$4:E$922,'Growth rates'!$B$4:$B$922,Demands_tra!$A97,'Growth rates'!$C$4:$C$922,$AE97),SUMIFS('Growth rates'!E$4:E$922,'Growth rates'!$B$4:$B$922,Demands_tra!$A97,'Growth rates'!$C$4:$C$922,$AF97))</f>
        <v>1.05112854144243</v>
      </c>
      <c r="AI97" s="6">
        <f ca="1">IF($AF97="",SUMIFS('Growth rates'!F$4:F$922,'Growth rates'!$B$4:$B$922,Demands_tra!$A97,'Growth rates'!$C$4:$C$922,$AE97),SUMIFS('Growth rates'!F$4:F$922,'Growth rates'!$B$4:$B$922,Demands_tra!$A97,'Growth rates'!$C$4:$C$922,$AF97))</f>
        <v>1.34748241570804</v>
      </c>
      <c r="AJ97" s="6">
        <f ca="1">IF($AF97="",SUMIFS('Growth rates'!G$4:G$922,'Growth rates'!$B$4:$B$922,Demands_tra!$A97,'Growth rates'!$C$4:$C$922,$AE97),SUMIFS('Growth rates'!G$4:G$922,'Growth rates'!$B$4:$B$922,Demands_tra!$A97,'Growth rates'!$C$4:$C$922,$AF97))</f>
        <v>1.61939081647613</v>
      </c>
      <c r="AK97" s="6">
        <f ca="1">IF($AF97="",SUMIFS('Growth rates'!H$4:H$922,'Growth rates'!$B$4:$B$922,Demands_tra!$A97,'Growth rates'!$C$4:$C$922,$AE97),SUMIFS('Growth rates'!H$4:H$922,'Growth rates'!$B$4:$B$922,Demands_tra!$A97,'Growth rates'!$C$4:$C$922,$AF97))</f>
        <v>1.86637100263541</v>
      </c>
      <c r="AL97" s="6">
        <f ca="1">IF($AF97="",SUMIFS('Growth rates'!I$4:I$922,'Growth rates'!$B$4:$B$922,Demands_tra!$A97,'Growth rates'!$C$4:$C$922,$AE97),SUMIFS('Growth rates'!I$4:I$922,'Growth rates'!$B$4:$B$922,Demands_tra!$A97,'Growth rates'!$C$4:$C$922,$AF97))</f>
        <v>2.06432167722141</v>
      </c>
      <c r="AM97" s="6">
        <f ca="1">IF($AF97="",SUMIFS('Growth rates'!J$4:J$922,'Growth rates'!$B$4:$B$922,Demands_tra!$A97,'Growth rates'!$C$4:$C$922,$AE97),SUMIFS('Growth rates'!J$4:J$922,'Growth rates'!$B$4:$B$922,Demands_tra!$A97,'Growth rates'!$C$4:$C$922,$AF97))</f>
        <v>2.25382438235957</v>
      </c>
      <c r="AN97" s="6">
        <f ca="1">IF($AF97="",SUMIFS('Growth rates'!K$4:K$922,'Growth rates'!$B$4:$B$922,Demands_tra!$A97,'Growth rates'!$C$4:$C$922,$AE97),SUMIFS('Growth rates'!K$4:K$922,'Growth rates'!$B$4:$B$922,Demands_tra!$A97,'Growth rates'!$C$4:$C$922,$AF97))</f>
        <v>2.43076687895356</v>
      </c>
      <c r="AO97" s="6">
        <f ca="1">IF($AF97="",SUMIFS('Growth rates'!L$4:L$922,'Growth rates'!$B$4:$B$922,Demands_tra!$A97,'Growth rates'!$C$4:$C$922,$AE97),SUMIFS('Growth rates'!L$4:L$922,'Growth rates'!$B$4:$B$922,Demands_tra!$A97,'Growth rates'!$C$4:$C$922,$AF97))</f>
        <v>2.58432772042495</v>
      </c>
      <c r="AP97" s="6">
        <f ca="1">IF($AF97="",SUMIFS('Growth rates'!M$4:M$922,'Growth rates'!$B$4:$B$922,Demands_tra!$A97,'Growth rates'!$C$4:$C$922,$AE97),SUMIFS('Growth rates'!M$4:M$922,'Growth rates'!$B$4:$B$922,Demands_tra!$A97,'Growth rates'!$C$4:$C$922,$AF97))</f>
        <v>2.73235938824186</v>
      </c>
      <c r="AQ97" s="6">
        <f ca="1">IF($AF97="",SUMIFS('Growth rates'!N$4:N$922,'Growth rates'!$B$4:$B$922,Demands_tra!$A97,'Growth rates'!$C$4:$C$922,$AE97),SUMIFS('Growth rates'!N$4:N$922,'Growth rates'!$B$4:$B$922,Demands_tra!$A97,'Growth rates'!$C$4:$C$922,$AF97))</f>
        <v>2.8725062845741</v>
      </c>
      <c r="AR97" s="6">
        <f ca="1">IF($AF97="",SUMIFS('Growth rates'!O$4:O$922,'Growth rates'!$B$4:$B$922,Demands_tra!$A97,'Growth rates'!$C$4:$C$922,$AE97),SUMIFS('Growth rates'!O$4:O$922,'Growth rates'!$B$4:$B$922,Demands_tra!$A97,'Growth rates'!$C$4:$C$922,$AF97))</f>
        <v>2.98524868318952</v>
      </c>
      <c r="AS97" s="6">
        <f ca="1">IF($AF97="",SUMIFS('Growth rates'!P$4:P$922,'Growth rates'!$B$4:$B$922,Demands_tra!$A97,'Growth rates'!$C$4:$C$922,$AE97),SUMIFS('Growth rates'!P$4:P$922,'Growth rates'!$B$4:$B$922,Demands_tra!$A97,'Growth rates'!$C$4:$C$922,$AF97))</f>
        <v>3.06916517970485</v>
      </c>
      <c r="AT97" s="6">
        <f ca="1">IF($AF97="",SUMIFS('Growth rates'!Q$4:Q$922,'Growth rates'!$B$4:$B$922,Demands_tra!$A97,'Growth rates'!$C$4:$C$922,$AE97),SUMIFS('Growth rates'!Q$4:Q$922,'Growth rates'!$B$4:$B$922,Demands_tra!$A97,'Growth rates'!$C$4:$C$922,$AF97))</f>
        <v>3.130871115275</v>
      </c>
      <c r="AU97" s="6">
        <f ca="1">IF($AF97="",SUMIFS('Growth rates'!R$4:R$922,'Growth rates'!$B$4:$B$922,Demands_tra!$A97,'Growth rates'!$C$4:$C$922,$AE97),SUMIFS('Growth rates'!R$4:R$922,'Growth rates'!$B$4:$B$922,Demands_tra!$A97,'Growth rates'!$C$4:$C$922,$AF97))</f>
        <v>3.17630688746411</v>
      </c>
      <c r="AV97" s="6">
        <f ca="1">IF($AF97="",SUMIFS('Growth rates'!S$4:S$922,'Growth rates'!$B$4:$B$922,Demands_tra!$A97,'Growth rates'!$C$4:$C$922,$AE97),SUMIFS('Growth rates'!S$4:S$922,'Growth rates'!$B$4:$B$922,Demands_tra!$A97,'Growth rates'!$C$4:$C$922,$AF97))</f>
        <v>3.21307119895013</v>
      </c>
      <c r="AW97" s="6">
        <f ca="1">IF($AF97="",SUMIFS('Growth rates'!T$4:T$922,'Growth rates'!$B$4:$B$922,Demands_tra!$A97,'Growth rates'!$C$4:$C$922,$AE97),SUMIFS('Growth rates'!T$4:T$922,'Growth rates'!$B$4:$B$922,Demands_tra!$A97,'Growth rates'!$C$4:$C$922,$AF97))</f>
        <v>3.24296091942514</v>
      </c>
      <c r="AX97" s="6">
        <f ca="1">IF($AF97="",SUMIFS('Growth rates'!U$4:U$922,'Growth rates'!$B$4:$B$922,Demands_tra!$A97,'Growth rates'!$C$4:$C$922,$AE97),SUMIFS('Growth rates'!U$4:U$922,'Growth rates'!$B$4:$B$922,Demands_tra!$A97,'Growth rates'!$C$4:$C$922,$AF97))</f>
        <v>3.25990155657189</v>
      </c>
      <c r="AY97" s="6">
        <f ca="1">IF($AF97="",SUMIFS('Growth rates'!V$4:V$922,'Growth rates'!$B$4:$B$922,Demands_tra!$A97,'Growth rates'!$C$4:$C$922,$AE97),SUMIFS('Growth rates'!V$4:V$922,'Growth rates'!$B$4:$B$922,Demands_tra!$A97,'Growth rates'!$C$4:$C$922,$AF97))</f>
        <v>0</v>
      </c>
      <c r="AZ97" s="6">
        <f ca="1">IF($AF97="",SUMIFS('Growth rates'!W$4:W$922,'Growth rates'!$B$4:$B$922,Demands_tra!$A97,'Growth rates'!$C$4:$C$922,$AE97),SUMIFS('Growth rates'!W$4:W$922,'Growth rates'!$B$4:$B$922,Demands_tra!$A97,'Growth rates'!$C$4:$C$922,$AF97))</f>
        <v>0</v>
      </c>
      <c r="BA97" s="6">
        <f ca="1">IF($AF97="",SUMIFS('Growth rates'!X$4:X$922,'Growth rates'!$B$4:$B$922,Demands_tra!$A97,'Growth rates'!$C$4:$C$922,$AE97),SUMIFS('Growth rates'!X$4:X$922,'Growth rates'!$B$4:$B$922,Demands_tra!$A97,'Growth rates'!$C$4:$C$922,$AF97))</f>
        <v>0</v>
      </c>
      <c r="BB97" s="6">
        <f ca="1">IF($AF97="",SUMIFS('Growth rates'!Y$4:Y$922,'Growth rates'!$B$4:$B$922,Demands_tra!$A97,'Growth rates'!$C$4:$C$922,$AE97),SUMIFS('Growth rates'!Y$4:Y$922,'Growth rates'!$B$4:$B$922,Demands_tra!$A97,'Growth rates'!$C$4:$C$922,$AF97))</f>
        <v>0</v>
      </c>
      <c r="BC97" s="6">
        <f ca="1">IF($AF97="",SUMIFS('Growth rates'!Z$4:Z$922,'Growth rates'!$B$4:$B$922,Demands_tra!$A97,'Growth rates'!$C$4:$C$922,$AE97),SUMIFS('Growth rates'!Z$4:Z$922,'Growth rates'!$B$4:$B$922,Demands_tra!$A97,'Growth rates'!$C$4:$C$922,$AF97))</f>
        <v>0</v>
      </c>
      <c r="BD97" s="6">
        <f ca="1">IF($AF97="",SUMIFS('Growth rates'!AA$4:AA$922,'Growth rates'!$B$4:$B$922,Demands_tra!$A97,'Growth rates'!$C$4:$C$922,$AE97),SUMIFS('Growth rates'!AA$4:AA$922,'Growth rates'!$B$4:$B$922,Demands_tra!$A97,'Growth rates'!$C$4:$C$922,$AF97))</f>
        <v>0</v>
      </c>
      <c r="BE97" s="6">
        <f ca="1">IF($AF97="",SUMIFS('Growth rates'!AB$4:AB$922,'Growth rates'!$B$4:$B$922,Demands_tra!$A97,'Growth rates'!$C$4:$C$922,$AE97),SUMIFS('Growth rates'!AB$4:AB$922,'Growth rates'!$B$4:$B$922,Demands_tra!$A97,'Growth rates'!$C$4:$C$922,$AF97))</f>
        <v>0</v>
      </c>
      <c r="BF97" s="6">
        <f ca="1">IF($AF97="",SUMIFS('Growth rates'!AC$4:AC$922,'Growth rates'!$B$4:$B$922,Demands_tra!$A97,'Growth rates'!$C$4:$C$922,$AE97),SUMIFS('Growth rates'!AC$4:AC$922,'Growth rates'!$B$4:$B$922,Demands_tra!$A97,'Growth rates'!$C$4:$C$922,$AF97))</f>
        <v>0</v>
      </c>
      <c r="BH97" t="str">
        <f ca="1">VLOOKUP($C97,'Default drvr and elast'!$A$4:$F$49,MATCH(VLOOKUP(A97,Classification!$B$4:$D$42,3,FALSE),'Default drvr and elast'!$D$3:$F$3,0)+3,FALSE)</f>
        <v>Med1</v>
      </c>
      <c r="BJ97" s="6">
        <f ca="1">IF($BI97="",SUMIF(Elasticities!$B$5:$B$52,Demands_tra!$BH97,Elasticities!C$5:C$52),SUMIF(Elasticities!$B$5:$B$52,Demands_tra!$BI97,Elasticities!C$5:C$52))</f>
        <v>0.799999999999985</v>
      </c>
      <c r="BK97" s="6">
        <f ca="1">IF($BI97="",SUMIF(Elasticities!$B$5:$B$52,Demands_tra!$BH97,Elasticities!D$5:D$52),SUMIF(Elasticities!$B$5:$B$52,Demands_tra!$BI97,Elasticities!D$5:D$52))</f>
        <v>0.795121951219498</v>
      </c>
      <c r="BL97" s="6">
        <f ca="1">IF($BI97="",SUMIF(Elasticities!$B$5:$B$52,Demands_tra!$BH97,Elasticities!E$5:E$52),SUMIF(Elasticities!$B$5:$B$52,Demands_tra!$BI97,Elasticities!E$5:E$52))</f>
        <v>0.77073170731706</v>
      </c>
      <c r="BM97" s="6">
        <f ca="1">IF($BI97="",SUMIF(Elasticities!$B$5:$B$52,Demands_tra!$BH97,Elasticities!F$5:F$52),SUMIF(Elasticities!$B$5:$B$52,Demands_tra!$BI97,Elasticities!F$5:F$52))</f>
        <v>0.74634146341462</v>
      </c>
      <c r="BN97" s="6">
        <f ca="1">IF($BI97="",SUMIF(Elasticities!$B$5:$B$52,Demands_tra!$BH97,Elasticities!G$5:G$52),SUMIF(Elasticities!$B$5:$B$52,Demands_tra!$BI97,Elasticities!G$5:G$52))</f>
        <v>0.721951219512182</v>
      </c>
      <c r="BO97" s="6">
        <f ca="1">IF($BI97="",SUMIF(Elasticities!$B$5:$B$52,Demands_tra!$BH97,Elasticities!H$5:H$52),SUMIF(Elasticities!$B$5:$B$52,Demands_tra!$BI97,Elasticities!H$5:H$52))</f>
        <v>0.697560975609743</v>
      </c>
      <c r="BP97" s="6">
        <f ca="1">IF($BI97="",SUMIF(Elasticities!$B$5:$B$52,Demands_tra!$BH97,Elasticities!I$5:I$52),SUMIF(Elasticities!$B$5:$B$52,Demands_tra!$BI97,Elasticities!I$5:I$52))</f>
        <v>0.673170731707303</v>
      </c>
      <c r="BQ97" s="6">
        <f ca="1">IF($BI97="",SUMIF(Elasticities!$B$5:$B$52,Demands_tra!$BH97,Elasticities!J$5:J$52),SUMIF(Elasticities!$B$5:$B$52,Demands_tra!$BI97,Elasticities!J$5:J$52))</f>
        <v>0.648780487804865</v>
      </c>
      <c r="BR97" s="6">
        <f ca="1">IF($BI97="",SUMIF(Elasticities!$B$5:$B$52,Demands_tra!$BH97,Elasticities!K$5:K$52),SUMIF(Elasticities!$B$5:$B$52,Demands_tra!$BI97,Elasticities!K$5:K$52))</f>
        <v>0.624390243902427</v>
      </c>
      <c r="BS97" s="6">
        <f ca="1">IF($BI97="",SUMIF(Elasticities!$B$5:$B$52,Demands_tra!$BH97,Elasticities!L$5:L$52),SUMIF(Elasticities!$B$5:$B$52,Demands_tra!$BI97,Elasticities!L$5:L$52))</f>
        <v>0.6</v>
      </c>
      <c r="BT97" s="6">
        <f ca="1">IF($BI97="",SUMIF(Elasticities!$B$5:$B$52,Demands_tra!$BH97,Elasticities!M$5:M$52),SUMIF(Elasticities!$B$5:$B$52,Demands_tra!$BI97,Elasticities!M$5:M$52))</f>
        <v>0.574999999999999</v>
      </c>
      <c r="BU97" s="6">
        <f ca="1">IF($BI97="",SUMIF(Elasticities!$B$5:$B$52,Demands_tra!$BH97,Elasticities!N$5:N$52),SUMIF(Elasticities!$B$5:$B$52,Demands_tra!$BI97,Elasticities!N$5:N$52))</f>
        <v>0.549999999999999</v>
      </c>
      <c r="BV97" s="6">
        <f ca="1">IF($BI97="",SUMIF(Elasticities!$B$5:$B$52,Demands_tra!$BH97,Elasticities!O$5:O$52),SUMIF(Elasticities!$B$5:$B$52,Demands_tra!$BI97,Elasticities!O$5:O$52))</f>
        <v>0.524999999999999</v>
      </c>
      <c r="BW97" s="6">
        <f ca="1">IF($BI97="",SUMIF(Elasticities!$B$5:$B$52,Demands_tra!$BH97,Elasticities!P$5:P$52),SUMIF(Elasticities!$B$5:$B$52,Demands_tra!$BI97,Elasticities!P$5:P$52))</f>
        <v>0.499999999999998</v>
      </c>
      <c r="BX97" s="6">
        <f ca="1">IF($BI97="",SUMIF(Elasticities!$B$5:$B$52,Demands_tra!$BH97,Elasticities!Q$5:Q$52),SUMIF(Elasticities!$B$5:$B$52,Demands_tra!$BI97,Elasticities!Q$5:Q$52))</f>
        <v>0.474999999999998</v>
      </c>
      <c r="BY97" s="6">
        <f ca="1">IF($BI97="",SUMIF(Elasticities!$B$5:$B$52,Demands_tra!$BH97,Elasticities!R$5:R$52),SUMIF(Elasticities!$B$5:$B$52,Demands_tra!$BI97,Elasticities!R$5:R$52))</f>
        <v>0.449999999999999</v>
      </c>
      <c r="BZ97" s="6">
        <f ca="1">IF($BI97="",SUMIF(Elasticities!$B$5:$B$52,Demands_tra!$BH97,Elasticities!S$5:S$52),SUMIF(Elasticities!$B$5:$B$52,Demands_tra!$BI97,Elasticities!S$5:S$52))</f>
        <v>0.424999999999999</v>
      </c>
      <c r="CA97" s="6">
        <f ca="1">IF($BI97="",SUMIF(Elasticities!$B$5:$B$52,Demands_tra!$BH97,Elasticities!T$5:T$52),SUMIF(Elasticities!$B$5:$B$52,Demands_tra!$BI97,Elasticities!T$5:T$52))</f>
        <v>0.399999999999999</v>
      </c>
      <c r="CB97" s="6" t="e">
        <f ca="1">IF($BI97="",SUMIF(Elasticities!$B$5:$B$52,Demands_tra!$BH97,Elasticities!U$5:U$52),SUMIF(Elasticities!$B$5:$B$52,Demands_tra!$BI97,Elasticities!U$5:U$52))</f>
        <v>#VALUE!</v>
      </c>
      <c r="CC97" s="6" t="e">
        <f ca="1">IF($BI97="",SUMIF(Elasticities!$B$5:$B$52,Demands_tra!$BH97,Elasticities!V$5:V$52),SUMIF(Elasticities!$B$5:$B$52,Demands_tra!$BI97,Elasticities!V$5:V$52))</f>
        <v>#VALUE!</v>
      </c>
      <c r="CD97" s="6" t="e">
        <f ca="1">IF($BI97="",SUMIF(Elasticities!$B$5:$B$52,Demands_tra!$BH97,Elasticities!W$5:W$52),SUMIF(Elasticities!$B$5:$B$52,Demands_tra!$BI97,Elasticities!W$5:W$52))</f>
        <v>#VALUE!</v>
      </c>
      <c r="CE97" s="6" t="e">
        <f ca="1">IF($BI97="",SUMIF(Elasticities!$B$5:$B$52,Demands_tra!$BH97,Elasticities!X$5:X$52),SUMIF(Elasticities!$B$5:$B$52,Demands_tra!$BI97,Elasticities!X$5:X$52))</f>
        <v>#VALUE!</v>
      </c>
      <c r="CF97" s="6" t="e">
        <f ca="1">IF($BI97="",SUMIF(Elasticities!$B$5:$B$52,Demands_tra!$BH97,Elasticities!Y$5:Y$52),SUMIF(Elasticities!$B$5:$B$52,Demands_tra!$BI97,Elasticities!Y$5:Y$52))</f>
        <v>#VALUE!</v>
      </c>
      <c r="CG97" s="6" t="e">
        <f ca="1">IF($BI97="",SUMIF(Elasticities!$B$5:$B$52,Demands_tra!$BH97,Elasticities!Z$5:Z$52),SUMIF(Elasticities!$B$5:$B$52,Demands_tra!$BI97,Elasticities!Z$5:Z$52))</f>
        <v>#VALUE!</v>
      </c>
      <c r="CH97" s="6" t="e">
        <f ca="1">IF($BI97="",SUMIF(Elasticities!$B$5:$B$52,Demands_tra!$BH97,Elasticities!AA$5:AA$52),SUMIF(Elasticities!$B$5:$B$52,Demands_tra!$BI97,Elasticities!AA$5:AA$52))</f>
        <v>#VALUE!</v>
      </c>
      <c r="CI97" s="6" t="e">
        <f ca="1">IF($BI97="",SUMIF(Elasticities!$B$5:$B$52,Demands_tra!$BH97,Elasticities!AB$5:AB$52),SUMIF(Elasticities!$B$5:$B$52,Demands_tra!$BI97,Elasticities!AB$5:AB$52))</f>
        <v>#VALUE!</v>
      </c>
    </row>
    <row r="98" spans="1:87">
      <c r="A98" t="str">
        <f>IF(BYDem_tra!B97="","\I:",BYDem_tra!B97)</f>
        <v>China</v>
      </c>
      <c r="B98" t="str">
        <f>BYDem_tra!E97</f>
        <v>Trd_lcv</v>
      </c>
      <c r="C98" t="str">
        <f t="shared" si="43"/>
        <v>Trd_lcv</v>
      </c>
      <c r="D98" s="3">
        <f>SUMIFS(BYDem_tra!$M$2:$M$2000,BYDem_tra!$B$2:$B$2000,Demands_tra!$A98,BYDem_tra!$E$2:$E$2000,Demands_tra!$B98)</f>
        <v>375.92</v>
      </c>
      <c r="E98" s="3">
        <f ca="1" t="shared" si="45"/>
        <v>391.202435764601</v>
      </c>
      <c r="F98" s="3">
        <f ca="1" t="shared" si="46"/>
        <v>476.210388398054</v>
      </c>
      <c r="G98" s="3">
        <f ca="1" t="shared" si="47"/>
        <v>547.929673862267</v>
      </c>
      <c r="H98" s="3">
        <f ca="1" t="shared" si="48"/>
        <v>608.261034057004</v>
      </c>
      <c r="I98" s="3">
        <f ca="1" t="shared" si="49"/>
        <v>653.262968236979</v>
      </c>
      <c r="J98" s="3">
        <f ca="1" t="shared" si="50"/>
        <v>693.632276339991</v>
      </c>
      <c r="K98" s="3">
        <f ca="1" t="shared" si="51"/>
        <v>728.961911404454</v>
      </c>
      <c r="L98" s="3">
        <f ca="1" t="shared" si="52"/>
        <v>757.715901483581</v>
      </c>
      <c r="M98" s="3">
        <f ca="1" t="shared" si="53"/>
        <v>783.757323647227</v>
      </c>
      <c r="N98" s="3">
        <f ca="1" t="shared" si="54"/>
        <v>806.872388669132</v>
      </c>
      <c r="O98" s="3">
        <f ca="1" t="shared" si="55"/>
        <v>824.290209799759</v>
      </c>
      <c r="P98" s="3">
        <f ca="1" t="shared" si="56"/>
        <v>836.455046225814</v>
      </c>
      <c r="Q98" s="3">
        <f ca="1" t="shared" si="57"/>
        <v>844.86356094686</v>
      </c>
      <c r="R98" s="3">
        <f ca="1" t="shared" si="58"/>
        <v>850.687447579215</v>
      </c>
      <c r="S98" s="3">
        <f ca="1" t="shared" si="59"/>
        <v>855.118292183862</v>
      </c>
      <c r="T98" s="3">
        <f ca="1" t="shared" si="60"/>
        <v>858.499070008608</v>
      </c>
      <c r="U98" s="3">
        <f ca="1" t="shared" si="85"/>
        <v>860.292927116009</v>
      </c>
      <c r="V98" s="3" t="e">
        <f ca="1" t="shared" ref="V98:AC98" si="93">(1+(AY98-AX98)/AX98*CB98)*U98</f>
        <v>#VALUE!</v>
      </c>
      <c r="W98" s="3" t="e">
        <f ca="1" t="shared" si="93"/>
        <v>#DIV/0!</v>
      </c>
      <c r="X98" s="3" t="e">
        <f ca="1" t="shared" si="93"/>
        <v>#DIV/0!</v>
      </c>
      <c r="Y98" s="3" t="e">
        <f ca="1" t="shared" si="93"/>
        <v>#DIV/0!</v>
      </c>
      <c r="Z98" s="3" t="e">
        <f ca="1" t="shared" si="93"/>
        <v>#DIV/0!</v>
      </c>
      <c r="AA98" s="3" t="e">
        <f ca="1" t="shared" si="93"/>
        <v>#DIV/0!</v>
      </c>
      <c r="AB98" s="3" t="e">
        <f ca="1" t="shared" si="93"/>
        <v>#DIV/0!</v>
      </c>
      <c r="AC98" s="3" t="e">
        <f ca="1" t="shared" si="93"/>
        <v>#DIV/0!</v>
      </c>
      <c r="AE98" s="34" t="str">
        <f ca="1">VLOOKUP($C98,'Default drvr and elast'!$A$4:$C$49,MATCH(VLOOKUP(A98,Classification!$B$4:$D$99,2,FALSE),'Default drvr and elast'!$A$3:$C$3,0),FALSE)</f>
        <v>GDP</v>
      </c>
      <c r="AF98" s="4"/>
      <c r="AG98" s="6">
        <f ca="1">IF($AF98="",SUMIFS('Growth rates'!D$4:D$922,'Growth rates'!$B$4:$B$922,Demands_tra!$A98,'Growth rates'!$C$4:$C$922,$AE98),SUMIFS('Growth rates'!D$4:D$922,'Growth rates'!$B$4:$B$922,Demands_tra!$A98,'Growth rates'!$C$4:$C$922,$AF98))</f>
        <v>1</v>
      </c>
      <c r="AH98" s="6">
        <f ca="1">IF($AF98="",SUMIFS('Growth rates'!E$4:E$922,'Growth rates'!$B$4:$B$922,Demands_tra!$A98,'Growth rates'!$C$4:$C$922,$AE98),SUMIFS('Growth rates'!E$4:E$922,'Growth rates'!$B$4:$B$922,Demands_tra!$A98,'Growth rates'!$C$4:$C$922,$AF98))</f>
        <v>1.05112854144243</v>
      </c>
      <c r="AI98" s="6">
        <f ca="1">IF($AF98="",SUMIFS('Growth rates'!F$4:F$922,'Growth rates'!$B$4:$B$922,Demands_tra!$A98,'Growth rates'!$C$4:$C$922,$AE98),SUMIFS('Growth rates'!F$4:F$922,'Growth rates'!$B$4:$B$922,Demands_tra!$A98,'Growth rates'!$C$4:$C$922,$AF98))</f>
        <v>1.34748241570804</v>
      </c>
      <c r="AJ98" s="6">
        <f ca="1">IF($AF98="",SUMIFS('Growth rates'!G$4:G$922,'Growth rates'!$B$4:$B$922,Demands_tra!$A98,'Growth rates'!$C$4:$C$922,$AE98),SUMIFS('Growth rates'!G$4:G$922,'Growth rates'!$B$4:$B$922,Demands_tra!$A98,'Growth rates'!$C$4:$C$922,$AF98))</f>
        <v>1.61939081647613</v>
      </c>
      <c r="AK98" s="6">
        <f ca="1">IF($AF98="",SUMIFS('Growth rates'!H$4:H$922,'Growth rates'!$B$4:$B$922,Demands_tra!$A98,'Growth rates'!$C$4:$C$922,$AE98),SUMIFS('Growth rates'!H$4:H$922,'Growth rates'!$B$4:$B$922,Demands_tra!$A98,'Growth rates'!$C$4:$C$922,$AF98))</f>
        <v>1.86637100263541</v>
      </c>
      <c r="AL98" s="6">
        <f ca="1">IF($AF98="",SUMIFS('Growth rates'!I$4:I$922,'Growth rates'!$B$4:$B$922,Demands_tra!$A98,'Growth rates'!$C$4:$C$922,$AE98),SUMIFS('Growth rates'!I$4:I$922,'Growth rates'!$B$4:$B$922,Demands_tra!$A98,'Growth rates'!$C$4:$C$922,$AF98))</f>
        <v>2.06432167722141</v>
      </c>
      <c r="AM98" s="6">
        <f ca="1">IF($AF98="",SUMIFS('Growth rates'!J$4:J$922,'Growth rates'!$B$4:$B$922,Demands_tra!$A98,'Growth rates'!$C$4:$C$922,$AE98),SUMIFS('Growth rates'!J$4:J$922,'Growth rates'!$B$4:$B$922,Demands_tra!$A98,'Growth rates'!$C$4:$C$922,$AF98))</f>
        <v>2.25382438235957</v>
      </c>
      <c r="AN98" s="6">
        <f ca="1">IF($AF98="",SUMIFS('Growth rates'!K$4:K$922,'Growth rates'!$B$4:$B$922,Demands_tra!$A98,'Growth rates'!$C$4:$C$922,$AE98),SUMIFS('Growth rates'!K$4:K$922,'Growth rates'!$B$4:$B$922,Demands_tra!$A98,'Growth rates'!$C$4:$C$922,$AF98))</f>
        <v>2.43076687895356</v>
      </c>
      <c r="AO98" s="6">
        <f ca="1">IF($AF98="",SUMIFS('Growth rates'!L$4:L$922,'Growth rates'!$B$4:$B$922,Demands_tra!$A98,'Growth rates'!$C$4:$C$922,$AE98),SUMIFS('Growth rates'!L$4:L$922,'Growth rates'!$B$4:$B$922,Demands_tra!$A98,'Growth rates'!$C$4:$C$922,$AF98))</f>
        <v>2.58432772042495</v>
      </c>
      <c r="AP98" s="6">
        <f ca="1">IF($AF98="",SUMIFS('Growth rates'!M$4:M$922,'Growth rates'!$B$4:$B$922,Demands_tra!$A98,'Growth rates'!$C$4:$C$922,$AE98),SUMIFS('Growth rates'!M$4:M$922,'Growth rates'!$B$4:$B$922,Demands_tra!$A98,'Growth rates'!$C$4:$C$922,$AF98))</f>
        <v>2.73235938824186</v>
      </c>
      <c r="AQ98" s="6">
        <f ca="1">IF($AF98="",SUMIFS('Growth rates'!N$4:N$922,'Growth rates'!$B$4:$B$922,Demands_tra!$A98,'Growth rates'!$C$4:$C$922,$AE98),SUMIFS('Growth rates'!N$4:N$922,'Growth rates'!$B$4:$B$922,Demands_tra!$A98,'Growth rates'!$C$4:$C$922,$AF98))</f>
        <v>2.8725062845741</v>
      </c>
      <c r="AR98" s="6">
        <f ca="1">IF($AF98="",SUMIFS('Growth rates'!O$4:O$922,'Growth rates'!$B$4:$B$922,Demands_tra!$A98,'Growth rates'!$C$4:$C$922,$AE98),SUMIFS('Growth rates'!O$4:O$922,'Growth rates'!$B$4:$B$922,Demands_tra!$A98,'Growth rates'!$C$4:$C$922,$AF98))</f>
        <v>2.98524868318952</v>
      </c>
      <c r="AS98" s="6">
        <f ca="1">IF($AF98="",SUMIFS('Growth rates'!P$4:P$922,'Growth rates'!$B$4:$B$922,Demands_tra!$A98,'Growth rates'!$C$4:$C$922,$AE98),SUMIFS('Growth rates'!P$4:P$922,'Growth rates'!$B$4:$B$922,Demands_tra!$A98,'Growth rates'!$C$4:$C$922,$AF98))</f>
        <v>3.06916517970485</v>
      </c>
      <c r="AT98" s="6">
        <f ca="1">IF($AF98="",SUMIFS('Growth rates'!Q$4:Q$922,'Growth rates'!$B$4:$B$922,Demands_tra!$A98,'Growth rates'!$C$4:$C$922,$AE98),SUMIFS('Growth rates'!Q$4:Q$922,'Growth rates'!$B$4:$B$922,Demands_tra!$A98,'Growth rates'!$C$4:$C$922,$AF98))</f>
        <v>3.130871115275</v>
      </c>
      <c r="AU98" s="6">
        <f ca="1">IF($AF98="",SUMIFS('Growth rates'!R$4:R$922,'Growth rates'!$B$4:$B$922,Demands_tra!$A98,'Growth rates'!$C$4:$C$922,$AE98),SUMIFS('Growth rates'!R$4:R$922,'Growth rates'!$B$4:$B$922,Demands_tra!$A98,'Growth rates'!$C$4:$C$922,$AF98))</f>
        <v>3.17630688746411</v>
      </c>
      <c r="AV98" s="6">
        <f ca="1">IF($AF98="",SUMIFS('Growth rates'!S$4:S$922,'Growth rates'!$B$4:$B$922,Demands_tra!$A98,'Growth rates'!$C$4:$C$922,$AE98),SUMIFS('Growth rates'!S$4:S$922,'Growth rates'!$B$4:$B$922,Demands_tra!$A98,'Growth rates'!$C$4:$C$922,$AF98))</f>
        <v>3.21307119895013</v>
      </c>
      <c r="AW98" s="6">
        <f ca="1">IF($AF98="",SUMIFS('Growth rates'!T$4:T$922,'Growth rates'!$B$4:$B$922,Demands_tra!$A98,'Growth rates'!$C$4:$C$922,$AE98),SUMIFS('Growth rates'!T$4:T$922,'Growth rates'!$B$4:$B$922,Demands_tra!$A98,'Growth rates'!$C$4:$C$922,$AF98))</f>
        <v>3.24296091942514</v>
      </c>
      <c r="AX98" s="6">
        <f ca="1">IF($AF98="",SUMIFS('Growth rates'!U$4:U$922,'Growth rates'!$B$4:$B$922,Demands_tra!$A98,'Growth rates'!$C$4:$C$922,$AE98),SUMIFS('Growth rates'!U$4:U$922,'Growth rates'!$B$4:$B$922,Demands_tra!$A98,'Growth rates'!$C$4:$C$922,$AF98))</f>
        <v>3.25990155657189</v>
      </c>
      <c r="AY98" s="6">
        <f ca="1">IF($AF98="",SUMIFS('Growth rates'!V$4:V$922,'Growth rates'!$B$4:$B$922,Demands_tra!$A98,'Growth rates'!$C$4:$C$922,$AE98),SUMIFS('Growth rates'!V$4:V$922,'Growth rates'!$B$4:$B$922,Demands_tra!$A98,'Growth rates'!$C$4:$C$922,$AF98))</f>
        <v>0</v>
      </c>
      <c r="AZ98" s="6">
        <f ca="1">IF($AF98="",SUMIFS('Growth rates'!W$4:W$922,'Growth rates'!$B$4:$B$922,Demands_tra!$A98,'Growth rates'!$C$4:$C$922,$AE98),SUMIFS('Growth rates'!W$4:W$922,'Growth rates'!$B$4:$B$922,Demands_tra!$A98,'Growth rates'!$C$4:$C$922,$AF98))</f>
        <v>0</v>
      </c>
      <c r="BA98" s="6">
        <f ca="1">IF($AF98="",SUMIFS('Growth rates'!X$4:X$922,'Growth rates'!$B$4:$B$922,Demands_tra!$A98,'Growth rates'!$C$4:$C$922,$AE98),SUMIFS('Growth rates'!X$4:X$922,'Growth rates'!$B$4:$B$922,Demands_tra!$A98,'Growth rates'!$C$4:$C$922,$AF98))</f>
        <v>0</v>
      </c>
      <c r="BB98" s="6">
        <f ca="1">IF($AF98="",SUMIFS('Growth rates'!Y$4:Y$922,'Growth rates'!$B$4:$B$922,Demands_tra!$A98,'Growth rates'!$C$4:$C$922,$AE98),SUMIFS('Growth rates'!Y$4:Y$922,'Growth rates'!$B$4:$B$922,Demands_tra!$A98,'Growth rates'!$C$4:$C$922,$AF98))</f>
        <v>0</v>
      </c>
      <c r="BC98" s="6">
        <f ca="1">IF($AF98="",SUMIFS('Growth rates'!Z$4:Z$922,'Growth rates'!$B$4:$B$922,Demands_tra!$A98,'Growth rates'!$C$4:$C$922,$AE98),SUMIFS('Growth rates'!Z$4:Z$922,'Growth rates'!$B$4:$B$922,Demands_tra!$A98,'Growth rates'!$C$4:$C$922,$AF98))</f>
        <v>0</v>
      </c>
      <c r="BD98" s="6">
        <f ca="1">IF($AF98="",SUMIFS('Growth rates'!AA$4:AA$922,'Growth rates'!$B$4:$B$922,Demands_tra!$A98,'Growth rates'!$C$4:$C$922,$AE98),SUMIFS('Growth rates'!AA$4:AA$922,'Growth rates'!$B$4:$B$922,Demands_tra!$A98,'Growth rates'!$C$4:$C$922,$AF98))</f>
        <v>0</v>
      </c>
      <c r="BE98" s="6">
        <f ca="1">IF($AF98="",SUMIFS('Growth rates'!AB$4:AB$922,'Growth rates'!$B$4:$B$922,Demands_tra!$A98,'Growth rates'!$C$4:$C$922,$AE98),SUMIFS('Growth rates'!AB$4:AB$922,'Growth rates'!$B$4:$B$922,Demands_tra!$A98,'Growth rates'!$C$4:$C$922,$AF98))</f>
        <v>0</v>
      </c>
      <c r="BF98" s="6">
        <f ca="1">IF($AF98="",SUMIFS('Growth rates'!AC$4:AC$922,'Growth rates'!$B$4:$B$922,Demands_tra!$A98,'Growth rates'!$C$4:$C$922,$AE98),SUMIFS('Growth rates'!AC$4:AC$922,'Growth rates'!$B$4:$B$922,Demands_tra!$A98,'Growth rates'!$C$4:$C$922,$AF98))</f>
        <v>0</v>
      </c>
      <c r="BH98" t="str">
        <f ca="1">VLOOKUP($C98,'Default drvr and elast'!$A$4:$F$49,MATCH(VLOOKUP(A98,Classification!$B$4:$D$42,3,FALSE),'Default drvr and elast'!$D$3:$F$3,0)+3,FALSE)</f>
        <v>Med1</v>
      </c>
      <c r="BJ98" s="6">
        <f ca="1">IF($BI98="",SUMIF(Elasticities!$B$5:$B$52,Demands_tra!$BH98,Elasticities!C$5:C$52),SUMIF(Elasticities!$B$5:$B$52,Demands_tra!$BI98,Elasticities!C$5:C$52))</f>
        <v>0.799999999999985</v>
      </c>
      <c r="BK98" s="6">
        <f ca="1">IF($BI98="",SUMIF(Elasticities!$B$5:$B$52,Demands_tra!$BH98,Elasticities!D$5:D$52),SUMIF(Elasticities!$B$5:$B$52,Demands_tra!$BI98,Elasticities!D$5:D$52))</f>
        <v>0.795121951219498</v>
      </c>
      <c r="BL98" s="6">
        <f ca="1">IF($BI98="",SUMIF(Elasticities!$B$5:$B$52,Demands_tra!$BH98,Elasticities!E$5:E$52),SUMIF(Elasticities!$B$5:$B$52,Demands_tra!$BI98,Elasticities!E$5:E$52))</f>
        <v>0.77073170731706</v>
      </c>
      <c r="BM98" s="6">
        <f ca="1">IF($BI98="",SUMIF(Elasticities!$B$5:$B$52,Demands_tra!$BH98,Elasticities!F$5:F$52),SUMIF(Elasticities!$B$5:$B$52,Demands_tra!$BI98,Elasticities!F$5:F$52))</f>
        <v>0.74634146341462</v>
      </c>
      <c r="BN98" s="6">
        <f ca="1">IF($BI98="",SUMIF(Elasticities!$B$5:$B$52,Demands_tra!$BH98,Elasticities!G$5:G$52),SUMIF(Elasticities!$B$5:$B$52,Demands_tra!$BI98,Elasticities!G$5:G$52))</f>
        <v>0.721951219512182</v>
      </c>
      <c r="BO98" s="6">
        <f ca="1">IF($BI98="",SUMIF(Elasticities!$B$5:$B$52,Demands_tra!$BH98,Elasticities!H$5:H$52),SUMIF(Elasticities!$B$5:$B$52,Demands_tra!$BI98,Elasticities!H$5:H$52))</f>
        <v>0.697560975609743</v>
      </c>
      <c r="BP98" s="6">
        <f ca="1">IF($BI98="",SUMIF(Elasticities!$B$5:$B$52,Demands_tra!$BH98,Elasticities!I$5:I$52),SUMIF(Elasticities!$B$5:$B$52,Demands_tra!$BI98,Elasticities!I$5:I$52))</f>
        <v>0.673170731707303</v>
      </c>
      <c r="BQ98" s="6">
        <f ca="1">IF($BI98="",SUMIF(Elasticities!$B$5:$B$52,Demands_tra!$BH98,Elasticities!J$5:J$52),SUMIF(Elasticities!$B$5:$B$52,Demands_tra!$BI98,Elasticities!J$5:J$52))</f>
        <v>0.648780487804865</v>
      </c>
      <c r="BR98" s="6">
        <f ca="1">IF($BI98="",SUMIF(Elasticities!$B$5:$B$52,Demands_tra!$BH98,Elasticities!K$5:K$52),SUMIF(Elasticities!$B$5:$B$52,Demands_tra!$BI98,Elasticities!K$5:K$52))</f>
        <v>0.624390243902427</v>
      </c>
      <c r="BS98" s="6">
        <f ca="1">IF($BI98="",SUMIF(Elasticities!$B$5:$B$52,Demands_tra!$BH98,Elasticities!L$5:L$52),SUMIF(Elasticities!$B$5:$B$52,Demands_tra!$BI98,Elasticities!L$5:L$52))</f>
        <v>0.6</v>
      </c>
      <c r="BT98" s="6">
        <f ca="1">IF($BI98="",SUMIF(Elasticities!$B$5:$B$52,Demands_tra!$BH98,Elasticities!M$5:M$52),SUMIF(Elasticities!$B$5:$B$52,Demands_tra!$BI98,Elasticities!M$5:M$52))</f>
        <v>0.574999999999999</v>
      </c>
      <c r="BU98" s="6">
        <f ca="1">IF($BI98="",SUMIF(Elasticities!$B$5:$B$52,Demands_tra!$BH98,Elasticities!N$5:N$52),SUMIF(Elasticities!$B$5:$B$52,Demands_tra!$BI98,Elasticities!N$5:N$52))</f>
        <v>0.549999999999999</v>
      </c>
      <c r="BV98" s="6">
        <f ca="1">IF($BI98="",SUMIF(Elasticities!$B$5:$B$52,Demands_tra!$BH98,Elasticities!O$5:O$52),SUMIF(Elasticities!$B$5:$B$52,Demands_tra!$BI98,Elasticities!O$5:O$52))</f>
        <v>0.524999999999999</v>
      </c>
      <c r="BW98" s="6">
        <f ca="1">IF($BI98="",SUMIF(Elasticities!$B$5:$B$52,Demands_tra!$BH98,Elasticities!P$5:P$52),SUMIF(Elasticities!$B$5:$B$52,Demands_tra!$BI98,Elasticities!P$5:P$52))</f>
        <v>0.499999999999998</v>
      </c>
      <c r="BX98" s="6">
        <f ca="1">IF($BI98="",SUMIF(Elasticities!$B$5:$B$52,Demands_tra!$BH98,Elasticities!Q$5:Q$52),SUMIF(Elasticities!$B$5:$B$52,Demands_tra!$BI98,Elasticities!Q$5:Q$52))</f>
        <v>0.474999999999998</v>
      </c>
      <c r="BY98" s="6">
        <f ca="1">IF($BI98="",SUMIF(Elasticities!$B$5:$B$52,Demands_tra!$BH98,Elasticities!R$5:R$52),SUMIF(Elasticities!$B$5:$B$52,Demands_tra!$BI98,Elasticities!R$5:R$52))</f>
        <v>0.449999999999999</v>
      </c>
      <c r="BZ98" s="6">
        <f ca="1">IF($BI98="",SUMIF(Elasticities!$B$5:$B$52,Demands_tra!$BH98,Elasticities!S$5:S$52),SUMIF(Elasticities!$B$5:$B$52,Demands_tra!$BI98,Elasticities!S$5:S$52))</f>
        <v>0.424999999999999</v>
      </c>
      <c r="CA98" s="6">
        <f ca="1">IF($BI98="",SUMIF(Elasticities!$B$5:$B$52,Demands_tra!$BH98,Elasticities!T$5:T$52),SUMIF(Elasticities!$B$5:$B$52,Demands_tra!$BI98,Elasticities!T$5:T$52))</f>
        <v>0.399999999999999</v>
      </c>
      <c r="CB98" s="6" t="e">
        <f ca="1">IF($BI98="",SUMIF(Elasticities!$B$5:$B$52,Demands_tra!$BH98,Elasticities!U$5:U$52),SUMIF(Elasticities!$B$5:$B$52,Demands_tra!$BI98,Elasticities!U$5:U$52))</f>
        <v>#VALUE!</v>
      </c>
      <c r="CC98" s="6" t="e">
        <f ca="1">IF($BI98="",SUMIF(Elasticities!$B$5:$B$52,Demands_tra!$BH98,Elasticities!V$5:V$52),SUMIF(Elasticities!$B$5:$B$52,Demands_tra!$BI98,Elasticities!V$5:V$52))</f>
        <v>#VALUE!</v>
      </c>
      <c r="CD98" s="6" t="e">
        <f ca="1">IF($BI98="",SUMIF(Elasticities!$B$5:$B$52,Demands_tra!$BH98,Elasticities!W$5:W$52),SUMIF(Elasticities!$B$5:$B$52,Demands_tra!$BI98,Elasticities!W$5:W$52))</f>
        <v>#VALUE!</v>
      </c>
      <c r="CE98" s="6" t="e">
        <f ca="1">IF($BI98="",SUMIF(Elasticities!$B$5:$B$52,Demands_tra!$BH98,Elasticities!X$5:X$52),SUMIF(Elasticities!$B$5:$B$52,Demands_tra!$BI98,Elasticities!X$5:X$52))</f>
        <v>#VALUE!</v>
      </c>
      <c r="CF98" s="6" t="e">
        <f ca="1">IF($BI98="",SUMIF(Elasticities!$B$5:$B$52,Demands_tra!$BH98,Elasticities!Y$5:Y$52),SUMIF(Elasticities!$B$5:$B$52,Demands_tra!$BI98,Elasticities!Y$5:Y$52))</f>
        <v>#VALUE!</v>
      </c>
      <c r="CG98" s="6" t="e">
        <f ca="1">IF($BI98="",SUMIF(Elasticities!$B$5:$B$52,Demands_tra!$BH98,Elasticities!Z$5:Z$52),SUMIF(Elasticities!$B$5:$B$52,Demands_tra!$BI98,Elasticities!Z$5:Z$52))</f>
        <v>#VALUE!</v>
      </c>
      <c r="CH98" s="6" t="e">
        <f ca="1">IF($BI98="",SUMIF(Elasticities!$B$5:$B$52,Demands_tra!$BH98,Elasticities!AA$5:AA$52),SUMIF(Elasticities!$B$5:$B$52,Demands_tra!$BI98,Elasticities!AA$5:AA$52))</f>
        <v>#VALUE!</v>
      </c>
      <c r="CI98" s="6" t="e">
        <f ca="1">IF($BI98="",SUMIF(Elasticities!$B$5:$B$52,Demands_tra!$BH98,Elasticities!AB$5:AB$52),SUMIF(Elasticities!$B$5:$B$52,Demands_tra!$BI98,Elasticities!AB$5:AB$52))</f>
        <v>#VALUE!</v>
      </c>
    </row>
    <row r="99" spans="1:87">
      <c r="A99" t="str">
        <f>IF(BYDem_tra!B98="","\I:",BYDem_tra!B98)</f>
        <v>CroSloven</v>
      </c>
      <c r="B99" t="str">
        <f>BYDem_tra!E98</f>
        <v>TAD</v>
      </c>
      <c r="C99" t="str">
        <f t="shared" si="43"/>
        <v>TAD</v>
      </c>
      <c r="D99" s="3">
        <f>SUMIFS(BYDem_tra!$M$2:$M$2000,BYDem_tra!$B$2:$B$2000,Demands_tra!$A99,BYDem_tra!$E$2:$E$2000,Demands_tra!$B99)</f>
        <v>0.469675224</v>
      </c>
      <c r="E99" s="3">
        <f ca="1" t="shared" ref="E99:E130" si="94">(1+(AH99-AG99)/AG99*BK99)*D99</f>
        <v>0.474749727627687</v>
      </c>
      <c r="F99" s="3">
        <f ca="1" t="shared" ref="F99:F130" si="95">(1+(AI99-AH99)/AH99*BL99)*E99</f>
        <v>0.567810225879743</v>
      </c>
      <c r="G99" s="3">
        <f ca="1" t="shared" ref="G99:G130" si="96">(1+(AJ99-AI99)/AI99*BM99)*F99</f>
        <v>0.626012699939338</v>
      </c>
      <c r="H99" s="3">
        <f ca="1" t="shared" ref="H99:H130" si="97">(1+(AK99-AJ99)/AJ99*BN99)*G99</f>
        <v>0.666328609801283</v>
      </c>
      <c r="I99" s="3">
        <f ca="1" t="shared" ref="I99:I130" si="98">(1+(AL99-AK99)/AK99*BO99)*H99</f>
        <v>0.693564046796263</v>
      </c>
      <c r="J99" s="3">
        <f ca="1" t="shared" ref="J99:J130" si="99">(1+(AM99-AL99)/AL99*BP99)*I99</f>
        <v>0.712032201987586</v>
      </c>
      <c r="K99" s="3">
        <f ca="1" t="shared" ref="K99:K130" si="100">(1+(AN99-AM99)/AM99*BQ99)*J99</f>
        <v>0.726747329141937</v>
      </c>
      <c r="L99" s="3">
        <f ca="1" t="shared" ref="L99:L130" si="101">(1+(AO99-AN99)/AN99*BR99)*K99</f>
        <v>0.739391061325687</v>
      </c>
      <c r="M99" s="3">
        <f ca="1" t="shared" ref="M99:M130" si="102">(1+(AP99-AO99)/AO99*BS99)*L99</f>
        <v>0.75160276730309</v>
      </c>
      <c r="N99" s="3">
        <f ca="1" t="shared" ref="N99:N130" si="103">(1+(AQ99-AP99)/AP99*BT99)*M99</f>
        <v>0.763256280423491</v>
      </c>
      <c r="O99" s="3">
        <f ca="1" t="shared" ref="O99:O130" si="104">(1+(AR99-AQ99)/AQ99*BU99)*N99</f>
        <v>0.773932485313538</v>
      </c>
      <c r="P99" s="3">
        <f ca="1" t="shared" ref="P99:P130" si="105">(1+(AS99-AR99)/AR99*BV99)*O99</f>
        <v>0.783384696419461</v>
      </c>
      <c r="Q99" s="3">
        <f ca="1" t="shared" ref="Q99:Q130" si="106">(1+(AT99-AS99)/AS99*BW99)*P99</f>
        <v>0.791630756944113</v>
      </c>
      <c r="R99" s="3">
        <f ca="1" t="shared" ref="R99:R130" si="107">(1+(AU99-AT99)/AT99*BX99)*Q99</f>
        <v>0.799278952034989</v>
      </c>
      <c r="S99" s="3">
        <f ca="1" t="shared" ref="S99:S130" si="108">(1+(AV99-AU99)/AU99*BY99)*R99</f>
        <v>0.806812646587747</v>
      </c>
      <c r="T99" s="3">
        <f ca="1" t="shared" ref="T99:T130" si="109">(1+(AW99-AV99)/AV99*BZ99)*S99</f>
        <v>0.814308135487158</v>
      </c>
      <c r="U99" s="3">
        <f ca="1" t="shared" si="85"/>
        <v>0.821421805803346</v>
      </c>
      <c r="V99" s="3" t="e">
        <f ca="1" t="shared" ref="V99:AC99" si="110">(1+(AY99-AX99)/AX99*CB99)*U99</f>
        <v>#VALUE!</v>
      </c>
      <c r="W99" s="3" t="e">
        <f ca="1" t="shared" si="110"/>
        <v>#DIV/0!</v>
      </c>
      <c r="X99" s="3" t="e">
        <f ca="1" t="shared" si="110"/>
        <v>#DIV/0!</v>
      </c>
      <c r="Y99" s="3" t="e">
        <f ca="1" t="shared" si="110"/>
        <v>#DIV/0!</v>
      </c>
      <c r="Z99" s="3" t="e">
        <f ca="1" t="shared" si="110"/>
        <v>#DIV/0!</v>
      </c>
      <c r="AA99" s="3" t="e">
        <f ca="1" t="shared" si="110"/>
        <v>#DIV/0!</v>
      </c>
      <c r="AB99" s="3" t="e">
        <f ca="1" t="shared" si="110"/>
        <v>#DIV/0!</v>
      </c>
      <c r="AC99" s="3" t="e">
        <f ca="1" t="shared" si="110"/>
        <v>#DIV/0!</v>
      </c>
      <c r="AE99" s="34" t="str">
        <f ca="1">VLOOKUP($C99,'Default drvr and elast'!$A$4:$C$49,MATCH(VLOOKUP(A99,Classification!$B$4:$D$99,2,FALSE),'Default drvr and elast'!$A$3:$C$3,0),FALSE)</f>
        <v>GDP</v>
      </c>
      <c r="AF99" s="4"/>
      <c r="AG99" s="6">
        <f ca="1">IF($AF99="",SUMIFS('Growth rates'!D$4:D$922,'Growth rates'!$B$4:$B$922,Demands_tra!$A99,'Growth rates'!$C$4:$C$922,$AE99),SUMIFS('Growth rates'!D$4:D$922,'Growth rates'!$B$4:$B$922,Demands_tra!$A99,'Growth rates'!$C$4:$C$922,$AF99))</f>
        <v>1</v>
      </c>
      <c r="AH99" s="6">
        <f ca="1">IF($AF99="",SUMIFS('Growth rates'!E$4:E$922,'Growth rates'!$B$4:$B$922,Demands_tra!$A99,'Growth rates'!$C$4:$C$922,$AE99),SUMIFS('Growth rates'!E$4:E$922,'Growth rates'!$B$4:$B$922,Demands_tra!$A99,'Growth rates'!$C$4:$C$922,$AF99))</f>
        <v>1.01354665343015</v>
      </c>
      <c r="AI99" s="6">
        <f ca="1">IF($AF99="",SUMIFS('Growth rates'!F$4:F$922,'Growth rates'!$B$4:$B$922,Demands_tra!$A99,'Growth rates'!$C$4:$C$922,$AE99),SUMIFS('Growth rates'!F$4:F$922,'Growth rates'!$B$4:$B$922,Demands_tra!$A99,'Growth rates'!$C$4:$C$922,$AF99))</f>
        <v>1.26651860911973</v>
      </c>
      <c r="AJ99" s="6">
        <f ca="1">IF($AF99="",SUMIFS('Growth rates'!G$4:G$922,'Growth rates'!$B$4:$B$922,Demands_tra!$A99,'Growth rates'!$C$4:$C$922,$AE99),SUMIFS('Growth rates'!G$4:G$922,'Growth rates'!$B$4:$B$922,Demands_tra!$A99,'Growth rates'!$C$4:$C$922,$AF99))</f>
        <v>1.43442777575904</v>
      </c>
      <c r="AK99" s="6">
        <f ca="1">IF($AF99="",SUMIFS('Growth rates'!H$4:H$922,'Growth rates'!$B$4:$B$922,Demands_tra!$A99,'Growth rates'!$C$4:$C$922,$AE99),SUMIFS('Growth rates'!H$4:H$922,'Growth rates'!$B$4:$B$922,Demands_tra!$A99,'Growth rates'!$C$4:$C$922,$AF99))</f>
        <v>1.55582290744437</v>
      </c>
      <c r="AL99" s="6">
        <f ca="1">IF($AF99="",SUMIFS('Growth rates'!I$4:I$922,'Growth rates'!$B$4:$B$922,Demands_tra!$A99,'Growth rates'!$C$4:$C$922,$AE99),SUMIFS('Growth rates'!I$4:I$922,'Growth rates'!$B$4:$B$922,Demands_tra!$A99,'Growth rates'!$C$4:$C$922,$AF99))</f>
        <v>1.64075103127405</v>
      </c>
      <c r="AM99" s="6">
        <f ca="1">IF($AF99="",SUMIFS('Growth rates'!J$4:J$922,'Growth rates'!$B$4:$B$922,Demands_tra!$A99,'Growth rates'!$C$4:$C$922,$AE99),SUMIFS('Growth rates'!J$4:J$922,'Growth rates'!$B$4:$B$922,Demands_tra!$A99,'Growth rates'!$C$4:$C$922,$AF99))</f>
        <v>1.70006493979853</v>
      </c>
      <c r="AN99" s="6">
        <f ca="1">IF($AF99="",SUMIFS('Growth rates'!K$4:K$922,'Growth rates'!$B$4:$B$922,Demands_tra!$A99,'Growth rates'!$C$4:$C$922,$AE99),SUMIFS('Growth rates'!K$4:K$922,'Growth rates'!$B$4:$B$922,Demands_tra!$A99,'Growth rates'!$C$4:$C$922,$AF99))</f>
        <v>1.74856667792587</v>
      </c>
      <c r="AO99" s="6">
        <f ca="1">IF($AF99="",SUMIFS('Growth rates'!L$4:L$922,'Growth rates'!$B$4:$B$922,Demands_tra!$A99,'Growth rates'!$C$4:$C$922,$AE99),SUMIFS('Growth rates'!L$4:L$922,'Growth rates'!$B$4:$B$922,Demands_tra!$A99,'Growth rates'!$C$4:$C$922,$AF99))</f>
        <v>1.79128115037486</v>
      </c>
      <c r="AP99" s="6">
        <f ca="1">IF($AF99="",SUMIFS('Growth rates'!M$4:M$922,'Growth rates'!$B$4:$B$922,Demands_tra!$A99,'Growth rates'!$C$4:$C$922,$AE99),SUMIFS('Growth rates'!M$4:M$922,'Growth rates'!$B$4:$B$922,Demands_tra!$A99,'Growth rates'!$C$4:$C$922,$AF99))</f>
        <v>1.83354488386238</v>
      </c>
      <c r="AQ99" s="6">
        <f ca="1">IF($AF99="",SUMIFS('Growth rates'!N$4:N$922,'Growth rates'!$B$4:$B$922,Demands_tra!$A99,'Growth rates'!$C$4:$C$922,$AE99),SUMIFS('Growth rates'!N$4:N$922,'Growth rates'!$B$4:$B$922,Demands_tra!$A99,'Growth rates'!$C$4:$C$922,$AF99))</f>
        <v>1.87489601006984</v>
      </c>
      <c r="AR99" s="6">
        <f ca="1">IF($AF99="",SUMIFS('Growth rates'!O$4:O$922,'Growth rates'!$B$4:$B$922,Demands_tra!$A99,'Growth rates'!$C$4:$C$922,$AE99),SUMIFS('Growth rates'!O$4:O$922,'Growth rates'!$B$4:$B$922,Demands_tra!$A99,'Growth rates'!$C$4:$C$922,$AF99))</f>
        <v>1.91374859561425</v>
      </c>
      <c r="AS99" s="6">
        <f ca="1">IF($AF99="",SUMIFS('Growth rates'!P$4:P$922,'Growth rates'!$B$4:$B$922,Demands_tra!$A99,'Growth rates'!$C$4:$C$922,$AE99),SUMIFS('Growth rates'!P$4:P$922,'Growth rates'!$B$4:$B$922,Demands_tra!$A99,'Growth rates'!$C$4:$C$922,$AF99))</f>
        <v>1.949028657538</v>
      </c>
      <c r="AT99" s="6">
        <f ca="1">IF($AF99="",SUMIFS('Growth rates'!Q$4:Q$922,'Growth rates'!$B$4:$B$922,Demands_tra!$A99,'Growth rates'!$C$4:$C$922,$AE99),SUMIFS('Growth rates'!Q$4:Q$922,'Growth rates'!$B$4:$B$922,Demands_tra!$A99,'Growth rates'!$C$4:$C$922,$AF99))</f>
        <v>1.98059151419911</v>
      </c>
      <c r="AU99" s="6">
        <f ca="1">IF($AF99="",SUMIFS('Growth rates'!R$4:R$922,'Growth rates'!$B$4:$B$922,Demands_tra!$A99,'Growth rates'!$C$4:$C$922,$AE99),SUMIFS('Growth rates'!R$4:R$922,'Growth rates'!$B$4:$B$922,Demands_tra!$A99,'Growth rates'!$C$4:$C$922,$AF99))</f>
        <v>2.01060739022698</v>
      </c>
      <c r="AV99" s="6">
        <f ca="1">IF($AF99="",SUMIFS('Growth rates'!S$4:S$922,'Growth rates'!$B$4:$B$922,Demands_tra!$A99,'Growth rates'!$C$4:$C$922,$AE99),SUMIFS('Growth rates'!S$4:S$922,'Growth rates'!$B$4:$B$922,Demands_tra!$A99,'Growth rates'!$C$4:$C$922,$AF99))</f>
        <v>2.04092932357437</v>
      </c>
      <c r="AW99" s="6">
        <f ca="1">IF($AF99="",SUMIFS('Growth rates'!T$4:T$922,'Growth rates'!$B$4:$B$922,Demands_tra!$A99,'Growth rates'!$C$4:$C$922,$AE99),SUMIFS('Growth rates'!T$4:T$922,'Growth rates'!$B$4:$B$922,Demands_tra!$A99,'Growth rates'!$C$4:$C$922,$AF99))</f>
        <v>2.07188563027497</v>
      </c>
      <c r="AX99" s="6">
        <f ca="1">IF($AF99="",SUMIFS('Growth rates'!U$4:U$922,'Growth rates'!$B$4:$B$922,Demands_tra!$A99,'Growth rates'!$C$4:$C$922,$AE99),SUMIFS('Growth rates'!U$4:U$922,'Growth rates'!$B$4:$B$922,Demands_tra!$A99,'Growth rates'!$C$4:$C$922,$AF99))</f>
        <v>2.10205175262333</v>
      </c>
      <c r="AY99" s="6">
        <f ca="1">IF($AF99="",SUMIFS('Growth rates'!V$4:V$922,'Growth rates'!$B$4:$B$922,Demands_tra!$A99,'Growth rates'!$C$4:$C$922,$AE99),SUMIFS('Growth rates'!V$4:V$922,'Growth rates'!$B$4:$B$922,Demands_tra!$A99,'Growth rates'!$C$4:$C$922,$AF99))</f>
        <v>0</v>
      </c>
      <c r="AZ99" s="6">
        <f ca="1">IF($AF99="",SUMIFS('Growth rates'!W$4:W$922,'Growth rates'!$B$4:$B$922,Demands_tra!$A99,'Growth rates'!$C$4:$C$922,$AE99),SUMIFS('Growth rates'!W$4:W$922,'Growth rates'!$B$4:$B$922,Demands_tra!$A99,'Growth rates'!$C$4:$C$922,$AF99))</f>
        <v>0</v>
      </c>
      <c r="BA99" s="6">
        <f ca="1">IF($AF99="",SUMIFS('Growth rates'!X$4:X$922,'Growth rates'!$B$4:$B$922,Demands_tra!$A99,'Growth rates'!$C$4:$C$922,$AE99),SUMIFS('Growth rates'!X$4:X$922,'Growth rates'!$B$4:$B$922,Demands_tra!$A99,'Growth rates'!$C$4:$C$922,$AF99))</f>
        <v>0</v>
      </c>
      <c r="BB99" s="6">
        <f ca="1">IF($AF99="",SUMIFS('Growth rates'!Y$4:Y$922,'Growth rates'!$B$4:$B$922,Demands_tra!$A99,'Growth rates'!$C$4:$C$922,$AE99),SUMIFS('Growth rates'!Y$4:Y$922,'Growth rates'!$B$4:$B$922,Demands_tra!$A99,'Growth rates'!$C$4:$C$922,$AF99))</f>
        <v>0</v>
      </c>
      <c r="BC99" s="6">
        <f ca="1">IF($AF99="",SUMIFS('Growth rates'!Z$4:Z$922,'Growth rates'!$B$4:$B$922,Demands_tra!$A99,'Growth rates'!$C$4:$C$922,$AE99),SUMIFS('Growth rates'!Z$4:Z$922,'Growth rates'!$B$4:$B$922,Demands_tra!$A99,'Growth rates'!$C$4:$C$922,$AF99))</f>
        <v>0</v>
      </c>
      <c r="BD99" s="6">
        <f ca="1">IF($AF99="",SUMIFS('Growth rates'!AA$4:AA$922,'Growth rates'!$B$4:$B$922,Demands_tra!$A99,'Growth rates'!$C$4:$C$922,$AE99),SUMIFS('Growth rates'!AA$4:AA$922,'Growth rates'!$B$4:$B$922,Demands_tra!$A99,'Growth rates'!$C$4:$C$922,$AF99))</f>
        <v>0</v>
      </c>
      <c r="BE99" s="6">
        <f ca="1">IF($AF99="",SUMIFS('Growth rates'!AB$4:AB$922,'Growth rates'!$B$4:$B$922,Demands_tra!$A99,'Growth rates'!$C$4:$C$922,$AE99),SUMIFS('Growth rates'!AB$4:AB$922,'Growth rates'!$B$4:$B$922,Demands_tra!$A99,'Growth rates'!$C$4:$C$922,$AF99))</f>
        <v>0</v>
      </c>
      <c r="BF99" s="6">
        <f ca="1">IF($AF99="",SUMIFS('Growth rates'!AC$4:AC$922,'Growth rates'!$B$4:$B$922,Demands_tra!$A99,'Growth rates'!$C$4:$C$922,$AE99),SUMIFS('Growth rates'!AC$4:AC$922,'Growth rates'!$B$4:$B$922,Demands_tra!$A99,'Growth rates'!$C$4:$C$922,$AF99))</f>
        <v>0</v>
      </c>
      <c r="BH99" t="str">
        <f ca="1">VLOOKUP($C99,'Default drvr and elast'!$A$4:$F$49,MATCH(VLOOKUP(A99,Classification!$B$4:$D$42,3,FALSE),'Default drvr and elast'!$D$3:$F$3,0)+3,FALSE)</f>
        <v>Med2</v>
      </c>
      <c r="BJ99" s="6">
        <f ca="1">IF($BI99="",SUMIF(Elasticities!$B$5:$B$52,Demands_tra!$BH99,Elasticities!C$5:C$52),SUMIF(Elasticities!$B$5:$B$52,Demands_tra!$BI99,Elasticities!C$5:C$52))</f>
        <v>0.799999999999989</v>
      </c>
      <c r="BK99" s="6">
        <f ca="1">IF($BI99="",SUMIF(Elasticities!$B$5:$B$52,Demands_tra!$BH99,Elasticities!D$5:D$52),SUMIF(Elasticities!$B$5:$B$52,Demands_tra!$BI99,Elasticities!D$5:D$52))</f>
        <v>0.797560975609746</v>
      </c>
      <c r="BL99" s="6">
        <f ca="1">IF($BI99="",SUMIF(Elasticities!$B$5:$B$52,Demands_tra!$BH99,Elasticities!E$5:E$52),SUMIF(Elasticities!$B$5:$B$52,Demands_tra!$BI99,Elasticities!E$5:E$52))</f>
        <v>0.785365853658527</v>
      </c>
      <c r="BM99" s="6">
        <f ca="1">IF($BI99="",SUMIF(Elasticities!$B$5:$B$52,Demands_tra!$BH99,Elasticities!F$5:F$52),SUMIF(Elasticities!$B$5:$B$52,Demands_tra!$BI99,Elasticities!F$5:F$52))</f>
        <v>0.773170731707307</v>
      </c>
      <c r="BN99" s="6">
        <f ca="1">IF($BI99="",SUMIF(Elasticities!$B$5:$B$52,Demands_tra!$BH99,Elasticities!G$5:G$52),SUMIF(Elasticities!$B$5:$B$52,Demands_tra!$BI99,Elasticities!G$5:G$52))</f>
        <v>0.760975609756088</v>
      </c>
      <c r="BO99" s="6">
        <f ca="1">IF($BI99="",SUMIF(Elasticities!$B$5:$B$52,Demands_tra!$BH99,Elasticities!H$5:H$52),SUMIF(Elasticities!$B$5:$B$52,Demands_tra!$BI99,Elasticities!H$5:H$52))</f>
        <v>0.748780487804868</v>
      </c>
      <c r="BP99" s="6">
        <f ca="1">IF($BI99="",SUMIF(Elasticities!$B$5:$B$52,Demands_tra!$BH99,Elasticities!I$5:I$52),SUMIF(Elasticities!$B$5:$B$52,Demands_tra!$BI99,Elasticities!I$5:I$52))</f>
        <v>0.736585365853649</v>
      </c>
      <c r="BQ99" s="6">
        <f ca="1">IF($BI99="",SUMIF(Elasticities!$B$5:$B$52,Demands_tra!$BH99,Elasticities!J$5:J$52),SUMIF(Elasticities!$B$5:$B$52,Demands_tra!$BI99,Elasticities!J$5:J$52))</f>
        <v>0.724390243902429</v>
      </c>
      <c r="BR99" s="6">
        <f ca="1">IF($BI99="",SUMIF(Elasticities!$B$5:$B$52,Demands_tra!$BH99,Elasticities!K$5:K$52),SUMIF(Elasticities!$B$5:$B$52,Demands_tra!$BI99,Elasticities!K$5:K$52))</f>
        <v>0.71219512195121</v>
      </c>
      <c r="BS99" s="6">
        <f ca="1">IF($BI99="",SUMIF(Elasticities!$B$5:$B$52,Demands_tra!$BH99,Elasticities!L$5:L$52),SUMIF(Elasticities!$B$5:$B$52,Demands_tra!$BI99,Elasticities!L$5:L$52))</f>
        <v>0.699999999999997</v>
      </c>
      <c r="BT99" s="6">
        <f ca="1">IF($BI99="",SUMIF(Elasticities!$B$5:$B$52,Demands_tra!$BH99,Elasticities!M$5:M$52),SUMIF(Elasticities!$B$5:$B$52,Demands_tra!$BI99,Elasticities!M$5:M$52))</f>
        <v>0.687499999999996</v>
      </c>
      <c r="BU99" s="6">
        <f ca="1">IF($BI99="",SUMIF(Elasticities!$B$5:$B$52,Demands_tra!$BH99,Elasticities!N$5:N$52),SUMIF(Elasticities!$B$5:$B$52,Demands_tra!$BI99,Elasticities!N$5:N$52))</f>
        <v>0.674999999999996</v>
      </c>
      <c r="BV99" s="6">
        <f ca="1">IF($BI99="",SUMIF(Elasticities!$B$5:$B$52,Demands_tra!$BH99,Elasticities!O$5:O$52),SUMIF(Elasticities!$B$5:$B$52,Demands_tra!$BI99,Elasticities!O$5:O$52))</f>
        <v>0.662499999999996</v>
      </c>
      <c r="BW99" s="6">
        <f ca="1">IF($BI99="",SUMIF(Elasticities!$B$5:$B$52,Demands_tra!$BH99,Elasticities!P$5:P$52),SUMIF(Elasticities!$B$5:$B$52,Demands_tra!$BI99,Elasticities!P$5:P$52))</f>
        <v>0.649999999999997</v>
      </c>
      <c r="BX99" s="6">
        <f ca="1">IF($BI99="",SUMIF(Elasticities!$B$5:$B$52,Demands_tra!$BH99,Elasticities!Q$5:Q$52),SUMIF(Elasticities!$B$5:$B$52,Demands_tra!$BI99,Elasticities!Q$5:Q$52))</f>
        <v>0.637499999999997</v>
      </c>
      <c r="BY99" s="6">
        <f ca="1">IF($BI99="",SUMIF(Elasticities!$B$5:$B$52,Demands_tra!$BH99,Elasticities!R$5:R$52),SUMIF(Elasticities!$B$5:$B$52,Demands_tra!$BI99,Elasticities!R$5:R$52))</f>
        <v>0.624999999999996</v>
      </c>
      <c r="BZ99" s="6">
        <f ca="1">IF($BI99="",SUMIF(Elasticities!$B$5:$B$52,Demands_tra!$BH99,Elasticities!S$5:S$52),SUMIF(Elasticities!$B$5:$B$52,Demands_tra!$BI99,Elasticities!S$5:S$52))</f>
        <v>0.612499999999996</v>
      </c>
      <c r="CA99" s="6">
        <f ca="1">IF($BI99="",SUMIF(Elasticities!$B$5:$B$52,Demands_tra!$BH99,Elasticities!T$5:T$52),SUMIF(Elasticities!$B$5:$B$52,Demands_tra!$BI99,Elasticities!T$5:T$52))</f>
        <v>0.599999999999996</v>
      </c>
      <c r="CB99" s="6" t="e">
        <f ca="1">IF($BI99="",SUMIF(Elasticities!$B$5:$B$52,Demands_tra!$BH99,Elasticities!U$5:U$52),SUMIF(Elasticities!$B$5:$B$52,Demands_tra!$BI99,Elasticities!U$5:U$52))</f>
        <v>#VALUE!</v>
      </c>
      <c r="CC99" s="6" t="e">
        <f ca="1">IF($BI99="",SUMIF(Elasticities!$B$5:$B$52,Demands_tra!$BH99,Elasticities!V$5:V$52),SUMIF(Elasticities!$B$5:$B$52,Demands_tra!$BI99,Elasticities!V$5:V$52))</f>
        <v>#VALUE!</v>
      </c>
      <c r="CD99" s="6" t="e">
        <f ca="1">IF($BI99="",SUMIF(Elasticities!$B$5:$B$52,Demands_tra!$BH99,Elasticities!W$5:W$52),SUMIF(Elasticities!$B$5:$B$52,Demands_tra!$BI99,Elasticities!W$5:W$52))</f>
        <v>#VALUE!</v>
      </c>
      <c r="CE99" s="6" t="e">
        <f ca="1">IF($BI99="",SUMIF(Elasticities!$B$5:$B$52,Demands_tra!$BH99,Elasticities!X$5:X$52),SUMIF(Elasticities!$B$5:$B$52,Demands_tra!$BI99,Elasticities!X$5:X$52))</f>
        <v>#VALUE!</v>
      </c>
      <c r="CF99" s="6" t="e">
        <f ca="1">IF($BI99="",SUMIF(Elasticities!$B$5:$B$52,Demands_tra!$BH99,Elasticities!Y$5:Y$52),SUMIF(Elasticities!$B$5:$B$52,Demands_tra!$BI99,Elasticities!Y$5:Y$52))</f>
        <v>#VALUE!</v>
      </c>
      <c r="CG99" s="6" t="e">
        <f ca="1">IF($BI99="",SUMIF(Elasticities!$B$5:$B$52,Demands_tra!$BH99,Elasticities!Z$5:Z$52),SUMIF(Elasticities!$B$5:$B$52,Demands_tra!$BI99,Elasticities!Z$5:Z$52))</f>
        <v>#VALUE!</v>
      </c>
      <c r="CH99" s="6" t="e">
        <f ca="1">IF($BI99="",SUMIF(Elasticities!$B$5:$B$52,Demands_tra!$BH99,Elasticities!AA$5:AA$52),SUMIF(Elasticities!$B$5:$B$52,Demands_tra!$BI99,Elasticities!AA$5:AA$52))</f>
        <v>#VALUE!</v>
      </c>
      <c r="CI99" s="6" t="e">
        <f ca="1">IF($BI99="",SUMIF(Elasticities!$B$5:$B$52,Demands_tra!$BH99,Elasticities!AB$5:AB$52),SUMIF(Elasticities!$B$5:$B$52,Demands_tra!$BI99,Elasticities!AB$5:AB$52))</f>
        <v>#VALUE!</v>
      </c>
    </row>
    <row r="100" spans="1:87">
      <c r="A100" t="str">
        <f>IF(BYDem_tra!B99="","\I:",BYDem_tra!B99)</f>
        <v>CroSloven</v>
      </c>
      <c r="B100" t="str">
        <f>BYDem_tra!E99</f>
        <v>TAI</v>
      </c>
      <c r="C100" t="str">
        <f t="shared" ref="C100:C163" si="111">B100</f>
        <v>TAI</v>
      </c>
      <c r="D100" s="3">
        <f>SUMIFS(BYDem_tra!$M$2:$M$2000,BYDem_tra!$B$2:$B$2000,Demands_tra!$A100,BYDem_tra!$E$2:$E$2000,Demands_tra!$B100)</f>
        <v>9.4939499988</v>
      </c>
      <c r="E100" s="3">
        <f ca="1" t="shared" si="94"/>
        <v>9.59652531307716</v>
      </c>
      <c r="F100" s="3">
        <f ca="1" t="shared" si="95"/>
        <v>11.4776373499097</v>
      </c>
      <c r="G100" s="3">
        <f ca="1" t="shared" si="96"/>
        <v>12.6541341082915</v>
      </c>
      <c r="H100" s="3">
        <f ca="1" t="shared" si="97"/>
        <v>13.4690743325718</v>
      </c>
      <c r="I100" s="3">
        <f ca="1" t="shared" si="98"/>
        <v>14.0196076879906</v>
      </c>
      <c r="J100" s="3">
        <f ca="1" t="shared" si="99"/>
        <v>14.3929204219757</v>
      </c>
      <c r="K100" s="3">
        <f ca="1" t="shared" si="100"/>
        <v>14.6903699664494</v>
      </c>
      <c r="L100" s="3">
        <f ca="1" t="shared" si="101"/>
        <v>14.945948619563</v>
      </c>
      <c r="M100" s="3">
        <f ca="1" t="shared" si="102"/>
        <v>15.1927943547119</v>
      </c>
      <c r="N100" s="3">
        <f ca="1" t="shared" si="103"/>
        <v>15.4283568566748</v>
      </c>
      <c r="O100" s="3">
        <f ca="1" t="shared" si="104"/>
        <v>15.6441641852791</v>
      </c>
      <c r="P100" s="3">
        <f ca="1" t="shared" si="105"/>
        <v>15.8352298728695</v>
      </c>
      <c r="Q100" s="3">
        <f ca="1" t="shared" si="106"/>
        <v>16.0019145994799</v>
      </c>
      <c r="R100" s="3">
        <f ca="1" t="shared" si="107"/>
        <v>16.1565141569261</v>
      </c>
      <c r="S100" s="3">
        <f ca="1" t="shared" si="108"/>
        <v>16.3087992163358</v>
      </c>
      <c r="T100" s="3">
        <f ca="1" t="shared" si="109"/>
        <v>16.4603119919545</v>
      </c>
      <c r="U100" s="3">
        <f ca="1" t="shared" si="85"/>
        <v>16.6041067395562</v>
      </c>
      <c r="V100" s="3" t="e">
        <f ca="1" t="shared" ref="V100:AC100" si="112">(1+(AY100-AX100)/AX100*CB100)*U100</f>
        <v>#VALUE!</v>
      </c>
      <c r="W100" s="3" t="e">
        <f ca="1" t="shared" si="112"/>
        <v>#DIV/0!</v>
      </c>
      <c r="X100" s="3" t="e">
        <f ca="1" t="shared" si="112"/>
        <v>#DIV/0!</v>
      </c>
      <c r="Y100" s="3" t="e">
        <f ca="1" t="shared" si="112"/>
        <v>#DIV/0!</v>
      </c>
      <c r="Z100" s="3" t="e">
        <f ca="1" t="shared" si="112"/>
        <v>#DIV/0!</v>
      </c>
      <c r="AA100" s="3" t="e">
        <f ca="1" t="shared" si="112"/>
        <v>#DIV/0!</v>
      </c>
      <c r="AB100" s="3" t="e">
        <f ca="1" t="shared" si="112"/>
        <v>#DIV/0!</v>
      </c>
      <c r="AC100" s="3" t="e">
        <f ca="1" t="shared" si="112"/>
        <v>#DIV/0!</v>
      </c>
      <c r="AE100" s="34" t="str">
        <f ca="1">VLOOKUP($C100,'Default drvr and elast'!$A$4:$C$49,MATCH(VLOOKUP(A100,Classification!$B$4:$D$99,2,FALSE),'Default drvr and elast'!$A$3:$C$3,0),FALSE)</f>
        <v>GDP</v>
      </c>
      <c r="AF100" s="4"/>
      <c r="AG100" s="6">
        <f ca="1">IF($AF100="",SUMIFS('Growth rates'!D$4:D$922,'Growth rates'!$B$4:$B$922,Demands_tra!$A100,'Growth rates'!$C$4:$C$922,$AE100),SUMIFS('Growth rates'!D$4:D$922,'Growth rates'!$B$4:$B$922,Demands_tra!$A100,'Growth rates'!$C$4:$C$922,$AF100))</f>
        <v>1</v>
      </c>
      <c r="AH100" s="6">
        <f ca="1">IF($AF100="",SUMIFS('Growth rates'!E$4:E$922,'Growth rates'!$B$4:$B$922,Demands_tra!$A100,'Growth rates'!$C$4:$C$922,$AE100),SUMIFS('Growth rates'!E$4:E$922,'Growth rates'!$B$4:$B$922,Demands_tra!$A100,'Growth rates'!$C$4:$C$922,$AF100))</f>
        <v>1.01354665343015</v>
      </c>
      <c r="AI100" s="6">
        <f ca="1">IF($AF100="",SUMIFS('Growth rates'!F$4:F$922,'Growth rates'!$B$4:$B$922,Demands_tra!$A100,'Growth rates'!$C$4:$C$922,$AE100),SUMIFS('Growth rates'!F$4:F$922,'Growth rates'!$B$4:$B$922,Demands_tra!$A100,'Growth rates'!$C$4:$C$922,$AF100))</f>
        <v>1.26651860911973</v>
      </c>
      <c r="AJ100" s="6">
        <f ca="1">IF($AF100="",SUMIFS('Growth rates'!G$4:G$922,'Growth rates'!$B$4:$B$922,Demands_tra!$A100,'Growth rates'!$C$4:$C$922,$AE100),SUMIFS('Growth rates'!G$4:G$922,'Growth rates'!$B$4:$B$922,Demands_tra!$A100,'Growth rates'!$C$4:$C$922,$AF100))</f>
        <v>1.43442777575904</v>
      </c>
      <c r="AK100" s="6">
        <f ca="1">IF($AF100="",SUMIFS('Growth rates'!H$4:H$922,'Growth rates'!$B$4:$B$922,Demands_tra!$A100,'Growth rates'!$C$4:$C$922,$AE100),SUMIFS('Growth rates'!H$4:H$922,'Growth rates'!$B$4:$B$922,Demands_tra!$A100,'Growth rates'!$C$4:$C$922,$AF100))</f>
        <v>1.55582290744437</v>
      </c>
      <c r="AL100" s="6">
        <f ca="1">IF($AF100="",SUMIFS('Growth rates'!I$4:I$922,'Growth rates'!$B$4:$B$922,Demands_tra!$A100,'Growth rates'!$C$4:$C$922,$AE100),SUMIFS('Growth rates'!I$4:I$922,'Growth rates'!$B$4:$B$922,Demands_tra!$A100,'Growth rates'!$C$4:$C$922,$AF100))</f>
        <v>1.64075103127405</v>
      </c>
      <c r="AM100" s="6">
        <f ca="1">IF($AF100="",SUMIFS('Growth rates'!J$4:J$922,'Growth rates'!$B$4:$B$922,Demands_tra!$A100,'Growth rates'!$C$4:$C$922,$AE100),SUMIFS('Growth rates'!J$4:J$922,'Growth rates'!$B$4:$B$922,Demands_tra!$A100,'Growth rates'!$C$4:$C$922,$AF100))</f>
        <v>1.70006493979853</v>
      </c>
      <c r="AN100" s="6">
        <f ca="1">IF($AF100="",SUMIFS('Growth rates'!K$4:K$922,'Growth rates'!$B$4:$B$922,Demands_tra!$A100,'Growth rates'!$C$4:$C$922,$AE100),SUMIFS('Growth rates'!K$4:K$922,'Growth rates'!$B$4:$B$922,Demands_tra!$A100,'Growth rates'!$C$4:$C$922,$AF100))</f>
        <v>1.74856667792587</v>
      </c>
      <c r="AO100" s="6">
        <f ca="1">IF($AF100="",SUMIFS('Growth rates'!L$4:L$922,'Growth rates'!$B$4:$B$922,Demands_tra!$A100,'Growth rates'!$C$4:$C$922,$AE100),SUMIFS('Growth rates'!L$4:L$922,'Growth rates'!$B$4:$B$922,Demands_tra!$A100,'Growth rates'!$C$4:$C$922,$AF100))</f>
        <v>1.79128115037486</v>
      </c>
      <c r="AP100" s="6">
        <f ca="1">IF($AF100="",SUMIFS('Growth rates'!M$4:M$922,'Growth rates'!$B$4:$B$922,Demands_tra!$A100,'Growth rates'!$C$4:$C$922,$AE100),SUMIFS('Growth rates'!M$4:M$922,'Growth rates'!$B$4:$B$922,Demands_tra!$A100,'Growth rates'!$C$4:$C$922,$AF100))</f>
        <v>1.83354488386238</v>
      </c>
      <c r="AQ100" s="6">
        <f ca="1">IF($AF100="",SUMIFS('Growth rates'!N$4:N$922,'Growth rates'!$B$4:$B$922,Demands_tra!$A100,'Growth rates'!$C$4:$C$922,$AE100),SUMIFS('Growth rates'!N$4:N$922,'Growth rates'!$B$4:$B$922,Demands_tra!$A100,'Growth rates'!$C$4:$C$922,$AF100))</f>
        <v>1.87489601006984</v>
      </c>
      <c r="AR100" s="6">
        <f ca="1">IF($AF100="",SUMIFS('Growth rates'!O$4:O$922,'Growth rates'!$B$4:$B$922,Demands_tra!$A100,'Growth rates'!$C$4:$C$922,$AE100),SUMIFS('Growth rates'!O$4:O$922,'Growth rates'!$B$4:$B$922,Demands_tra!$A100,'Growth rates'!$C$4:$C$922,$AF100))</f>
        <v>1.91374859561425</v>
      </c>
      <c r="AS100" s="6">
        <f ca="1">IF($AF100="",SUMIFS('Growth rates'!P$4:P$922,'Growth rates'!$B$4:$B$922,Demands_tra!$A100,'Growth rates'!$C$4:$C$922,$AE100),SUMIFS('Growth rates'!P$4:P$922,'Growth rates'!$B$4:$B$922,Demands_tra!$A100,'Growth rates'!$C$4:$C$922,$AF100))</f>
        <v>1.949028657538</v>
      </c>
      <c r="AT100" s="6">
        <f ca="1">IF($AF100="",SUMIFS('Growth rates'!Q$4:Q$922,'Growth rates'!$B$4:$B$922,Demands_tra!$A100,'Growth rates'!$C$4:$C$922,$AE100),SUMIFS('Growth rates'!Q$4:Q$922,'Growth rates'!$B$4:$B$922,Demands_tra!$A100,'Growth rates'!$C$4:$C$922,$AF100))</f>
        <v>1.98059151419911</v>
      </c>
      <c r="AU100" s="6">
        <f ca="1">IF($AF100="",SUMIFS('Growth rates'!R$4:R$922,'Growth rates'!$B$4:$B$922,Demands_tra!$A100,'Growth rates'!$C$4:$C$922,$AE100),SUMIFS('Growth rates'!R$4:R$922,'Growth rates'!$B$4:$B$922,Demands_tra!$A100,'Growth rates'!$C$4:$C$922,$AF100))</f>
        <v>2.01060739022698</v>
      </c>
      <c r="AV100" s="6">
        <f ca="1">IF($AF100="",SUMIFS('Growth rates'!S$4:S$922,'Growth rates'!$B$4:$B$922,Demands_tra!$A100,'Growth rates'!$C$4:$C$922,$AE100),SUMIFS('Growth rates'!S$4:S$922,'Growth rates'!$B$4:$B$922,Demands_tra!$A100,'Growth rates'!$C$4:$C$922,$AF100))</f>
        <v>2.04092932357437</v>
      </c>
      <c r="AW100" s="6">
        <f ca="1">IF($AF100="",SUMIFS('Growth rates'!T$4:T$922,'Growth rates'!$B$4:$B$922,Demands_tra!$A100,'Growth rates'!$C$4:$C$922,$AE100),SUMIFS('Growth rates'!T$4:T$922,'Growth rates'!$B$4:$B$922,Demands_tra!$A100,'Growth rates'!$C$4:$C$922,$AF100))</f>
        <v>2.07188563027497</v>
      </c>
      <c r="AX100" s="6">
        <f ca="1">IF($AF100="",SUMIFS('Growth rates'!U$4:U$922,'Growth rates'!$B$4:$B$922,Demands_tra!$A100,'Growth rates'!$C$4:$C$922,$AE100),SUMIFS('Growth rates'!U$4:U$922,'Growth rates'!$B$4:$B$922,Demands_tra!$A100,'Growth rates'!$C$4:$C$922,$AF100))</f>
        <v>2.10205175262333</v>
      </c>
      <c r="AY100" s="6">
        <f ca="1">IF($AF100="",SUMIFS('Growth rates'!V$4:V$922,'Growth rates'!$B$4:$B$922,Demands_tra!$A100,'Growth rates'!$C$4:$C$922,$AE100),SUMIFS('Growth rates'!V$4:V$922,'Growth rates'!$B$4:$B$922,Demands_tra!$A100,'Growth rates'!$C$4:$C$922,$AF100))</f>
        <v>0</v>
      </c>
      <c r="AZ100" s="6">
        <f ca="1">IF($AF100="",SUMIFS('Growth rates'!W$4:W$922,'Growth rates'!$B$4:$B$922,Demands_tra!$A100,'Growth rates'!$C$4:$C$922,$AE100),SUMIFS('Growth rates'!W$4:W$922,'Growth rates'!$B$4:$B$922,Demands_tra!$A100,'Growth rates'!$C$4:$C$922,$AF100))</f>
        <v>0</v>
      </c>
      <c r="BA100" s="6">
        <f ca="1">IF($AF100="",SUMIFS('Growth rates'!X$4:X$922,'Growth rates'!$B$4:$B$922,Demands_tra!$A100,'Growth rates'!$C$4:$C$922,$AE100),SUMIFS('Growth rates'!X$4:X$922,'Growth rates'!$B$4:$B$922,Demands_tra!$A100,'Growth rates'!$C$4:$C$922,$AF100))</f>
        <v>0</v>
      </c>
      <c r="BB100" s="6">
        <f ca="1">IF($AF100="",SUMIFS('Growth rates'!Y$4:Y$922,'Growth rates'!$B$4:$B$922,Demands_tra!$A100,'Growth rates'!$C$4:$C$922,$AE100),SUMIFS('Growth rates'!Y$4:Y$922,'Growth rates'!$B$4:$B$922,Demands_tra!$A100,'Growth rates'!$C$4:$C$922,$AF100))</f>
        <v>0</v>
      </c>
      <c r="BC100" s="6">
        <f ca="1">IF($AF100="",SUMIFS('Growth rates'!Z$4:Z$922,'Growth rates'!$B$4:$B$922,Demands_tra!$A100,'Growth rates'!$C$4:$C$922,$AE100),SUMIFS('Growth rates'!Z$4:Z$922,'Growth rates'!$B$4:$B$922,Demands_tra!$A100,'Growth rates'!$C$4:$C$922,$AF100))</f>
        <v>0</v>
      </c>
      <c r="BD100" s="6">
        <f ca="1">IF($AF100="",SUMIFS('Growth rates'!AA$4:AA$922,'Growth rates'!$B$4:$B$922,Demands_tra!$A100,'Growth rates'!$C$4:$C$922,$AE100),SUMIFS('Growth rates'!AA$4:AA$922,'Growth rates'!$B$4:$B$922,Demands_tra!$A100,'Growth rates'!$C$4:$C$922,$AF100))</f>
        <v>0</v>
      </c>
      <c r="BE100" s="6">
        <f ca="1">IF($AF100="",SUMIFS('Growth rates'!AB$4:AB$922,'Growth rates'!$B$4:$B$922,Demands_tra!$A100,'Growth rates'!$C$4:$C$922,$AE100),SUMIFS('Growth rates'!AB$4:AB$922,'Growth rates'!$B$4:$B$922,Demands_tra!$A100,'Growth rates'!$C$4:$C$922,$AF100))</f>
        <v>0</v>
      </c>
      <c r="BF100" s="6">
        <f ca="1">IF($AF100="",SUMIFS('Growth rates'!AC$4:AC$922,'Growth rates'!$B$4:$B$922,Demands_tra!$A100,'Growth rates'!$C$4:$C$922,$AE100),SUMIFS('Growth rates'!AC$4:AC$922,'Growth rates'!$B$4:$B$922,Demands_tra!$A100,'Growth rates'!$C$4:$C$922,$AF100))</f>
        <v>0</v>
      </c>
      <c r="BH100" t="str">
        <f ca="1">VLOOKUP($C100,'Default drvr and elast'!$A$4:$F$49,MATCH(VLOOKUP(A100,Classification!$B$4:$D$42,3,FALSE),'Default drvr and elast'!$D$3:$F$3,0)+3,FALSE)</f>
        <v>Med2</v>
      </c>
      <c r="BJ100" s="6">
        <f ca="1">IF($BI100="",SUMIF(Elasticities!$B$5:$B$52,Demands_tra!$BH100,Elasticities!C$5:C$52),SUMIF(Elasticities!$B$5:$B$52,Demands_tra!$BI100,Elasticities!C$5:C$52))</f>
        <v>0.799999999999989</v>
      </c>
      <c r="BK100" s="6">
        <f ca="1">IF($BI100="",SUMIF(Elasticities!$B$5:$B$52,Demands_tra!$BH100,Elasticities!D$5:D$52),SUMIF(Elasticities!$B$5:$B$52,Demands_tra!$BI100,Elasticities!D$5:D$52))</f>
        <v>0.797560975609746</v>
      </c>
      <c r="BL100" s="6">
        <f ca="1">IF($BI100="",SUMIF(Elasticities!$B$5:$B$52,Demands_tra!$BH100,Elasticities!E$5:E$52),SUMIF(Elasticities!$B$5:$B$52,Demands_tra!$BI100,Elasticities!E$5:E$52))</f>
        <v>0.785365853658527</v>
      </c>
      <c r="BM100" s="6">
        <f ca="1">IF($BI100="",SUMIF(Elasticities!$B$5:$B$52,Demands_tra!$BH100,Elasticities!F$5:F$52),SUMIF(Elasticities!$B$5:$B$52,Demands_tra!$BI100,Elasticities!F$5:F$52))</f>
        <v>0.773170731707307</v>
      </c>
      <c r="BN100" s="6">
        <f ca="1">IF($BI100="",SUMIF(Elasticities!$B$5:$B$52,Demands_tra!$BH100,Elasticities!G$5:G$52),SUMIF(Elasticities!$B$5:$B$52,Demands_tra!$BI100,Elasticities!G$5:G$52))</f>
        <v>0.760975609756088</v>
      </c>
      <c r="BO100" s="6">
        <f ca="1">IF($BI100="",SUMIF(Elasticities!$B$5:$B$52,Demands_tra!$BH100,Elasticities!H$5:H$52),SUMIF(Elasticities!$B$5:$B$52,Demands_tra!$BI100,Elasticities!H$5:H$52))</f>
        <v>0.748780487804868</v>
      </c>
      <c r="BP100" s="6">
        <f ca="1">IF($BI100="",SUMIF(Elasticities!$B$5:$B$52,Demands_tra!$BH100,Elasticities!I$5:I$52),SUMIF(Elasticities!$B$5:$B$52,Demands_tra!$BI100,Elasticities!I$5:I$52))</f>
        <v>0.736585365853649</v>
      </c>
      <c r="BQ100" s="6">
        <f ca="1">IF($BI100="",SUMIF(Elasticities!$B$5:$B$52,Demands_tra!$BH100,Elasticities!J$5:J$52),SUMIF(Elasticities!$B$5:$B$52,Demands_tra!$BI100,Elasticities!J$5:J$52))</f>
        <v>0.724390243902429</v>
      </c>
      <c r="BR100" s="6">
        <f ca="1">IF($BI100="",SUMIF(Elasticities!$B$5:$B$52,Demands_tra!$BH100,Elasticities!K$5:K$52),SUMIF(Elasticities!$B$5:$B$52,Demands_tra!$BI100,Elasticities!K$5:K$52))</f>
        <v>0.71219512195121</v>
      </c>
      <c r="BS100" s="6">
        <f ca="1">IF($BI100="",SUMIF(Elasticities!$B$5:$B$52,Demands_tra!$BH100,Elasticities!L$5:L$52),SUMIF(Elasticities!$B$5:$B$52,Demands_tra!$BI100,Elasticities!L$5:L$52))</f>
        <v>0.699999999999997</v>
      </c>
      <c r="BT100" s="6">
        <f ca="1">IF($BI100="",SUMIF(Elasticities!$B$5:$B$52,Demands_tra!$BH100,Elasticities!M$5:M$52),SUMIF(Elasticities!$B$5:$B$52,Demands_tra!$BI100,Elasticities!M$5:M$52))</f>
        <v>0.687499999999996</v>
      </c>
      <c r="BU100" s="6">
        <f ca="1">IF($BI100="",SUMIF(Elasticities!$B$5:$B$52,Demands_tra!$BH100,Elasticities!N$5:N$52),SUMIF(Elasticities!$B$5:$B$52,Demands_tra!$BI100,Elasticities!N$5:N$52))</f>
        <v>0.674999999999996</v>
      </c>
      <c r="BV100" s="6">
        <f ca="1">IF($BI100="",SUMIF(Elasticities!$B$5:$B$52,Demands_tra!$BH100,Elasticities!O$5:O$52),SUMIF(Elasticities!$B$5:$B$52,Demands_tra!$BI100,Elasticities!O$5:O$52))</f>
        <v>0.662499999999996</v>
      </c>
      <c r="BW100" s="6">
        <f ca="1">IF($BI100="",SUMIF(Elasticities!$B$5:$B$52,Demands_tra!$BH100,Elasticities!P$5:P$52),SUMIF(Elasticities!$B$5:$B$52,Demands_tra!$BI100,Elasticities!P$5:P$52))</f>
        <v>0.649999999999997</v>
      </c>
      <c r="BX100" s="6">
        <f ca="1">IF($BI100="",SUMIF(Elasticities!$B$5:$B$52,Demands_tra!$BH100,Elasticities!Q$5:Q$52),SUMIF(Elasticities!$B$5:$B$52,Demands_tra!$BI100,Elasticities!Q$5:Q$52))</f>
        <v>0.637499999999997</v>
      </c>
      <c r="BY100" s="6">
        <f ca="1">IF($BI100="",SUMIF(Elasticities!$B$5:$B$52,Demands_tra!$BH100,Elasticities!R$5:R$52),SUMIF(Elasticities!$B$5:$B$52,Demands_tra!$BI100,Elasticities!R$5:R$52))</f>
        <v>0.624999999999996</v>
      </c>
      <c r="BZ100" s="6">
        <f ca="1">IF($BI100="",SUMIF(Elasticities!$B$5:$B$52,Demands_tra!$BH100,Elasticities!S$5:S$52),SUMIF(Elasticities!$B$5:$B$52,Demands_tra!$BI100,Elasticities!S$5:S$52))</f>
        <v>0.612499999999996</v>
      </c>
      <c r="CA100" s="6">
        <f ca="1">IF($BI100="",SUMIF(Elasticities!$B$5:$B$52,Demands_tra!$BH100,Elasticities!T$5:T$52),SUMIF(Elasticities!$B$5:$B$52,Demands_tra!$BI100,Elasticities!T$5:T$52))</f>
        <v>0.599999999999996</v>
      </c>
      <c r="CB100" s="6" t="e">
        <f ca="1">IF($BI100="",SUMIF(Elasticities!$B$5:$B$52,Demands_tra!$BH100,Elasticities!U$5:U$52),SUMIF(Elasticities!$B$5:$B$52,Demands_tra!$BI100,Elasticities!U$5:U$52))</f>
        <v>#VALUE!</v>
      </c>
      <c r="CC100" s="6" t="e">
        <f ca="1">IF($BI100="",SUMIF(Elasticities!$B$5:$B$52,Demands_tra!$BH100,Elasticities!V$5:V$52),SUMIF(Elasticities!$B$5:$B$52,Demands_tra!$BI100,Elasticities!V$5:V$52))</f>
        <v>#VALUE!</v>
      </c>
      <c r="CD100" s="6" t="e">
        <f ca="1">IF($BI100="",SUMIF(Elasticities!$B$5:$B$52,Demands_tra!$BH100,Elasticities!W$5:W$52),SUMIF(Elasticities!$B$5:$B$52,Demands_tra!$BI100,Elasticities!W$5:W$52))</f>
        <v>#VALUE!</v>
      </c>
      <c r="CE100" s="6" t="e">
        <f ca="1">IF($BI100="",SUMIF(Elasticities!$B$5:$B$52,Demands_tra!$BH100,Elasticities!X$5:X$52),SUMIF(Elasticities!$B$5:$B$52,Demands_tra!$BI100,Elasticities!X$5:X$52))</f>
        <v>#VALUE!</v>
      </c>
      <c r="CF100" s="6" t="e">
        <f ca="1">IF($BI100="",SUMIF(Elasticities!$B$5:$B$52,Demands_tra!$BH100,Elasticities!Y$5:Y$52),SUMIF(Elasticities!$B$5:$B$52,Demands_tra!$BI100,Elasticities!Y$5:Y$52))</f>
        <v>#VALUE!</v>
      </c>
      <c r="CG100" s="6" t="e">
        <f ca="1">IF($BI100="",SUMIF(Elasticities!$B$5:$B$52,Demands_tra!$BH100,Elasticities!Z$5:Z$52),SUMIF(Elasticities!$B$5:$B$52,Demands_tra!$BI100,Elasticities!Z$5:Z$52))</f>
        <v>#VALUE!</v>
      </c>
      <c r="CH100" s="6" t="e">
        <f ca="1">IF($BI100="",SUMIF(Elasticities!$B$5:$B$52,Demands_tra!$BH100,Elasticities!AA$5:AA$52),SUMIF(Elasticities!$B$5:$B$52,Demands_tra!$BI100,Elasticities!AA$5:AA$52))</f>
        <v>#VALUE!</v>
      </c>
      <c r="CI100" s="6" t="e">
        <f ca="1">IF($BI100="",SUMIF(Elasticities!$B$5:$B$52,Demands_tra!$BH100,Elasticities!AB$5:AB$52),SUMIF(Elasticities!$B$5:$B$52,Demands_tra!$BI100,Elasticities!AB$5:AB$52))</f>
        <v>#VALUE!</v>
      </c>
    </row>
    <row r="101" spans="1:87">
      <c r="A101" t="str">
        <f>IF(BYDem_tra!B100="","\I:",BYDem_tra!B100)</f>
        <v>CroSloven</v>
      </c>
      <c r="B101" t="str">
        <f>BYDem_tra!E100</f>
        <v>TTF</v>
      </c>
      <c r="C101" t="str">
        <f t="shared" si="111"/>
        <v>TTF</v>
      </c>
      <c r="D101" s="3">
        <f>SUMIFS(BYDem_tra!$M$2:$M$2000,BYDem_tra!$B$2:$B$2000,Demands_tra!$A101,BYDem_tra!$E$2:$E$2000,Demands_tra!$B101)</f>
        <v>0.99851076936</v>
      </c>
      <c r="E101" s="3">
        <f ca="1" t="shared" si="94"/>
        <v>1.00929896141801</v>
      </c>
      <c r="F101" s="3">
        <f ca="1" t="shared" si="95"/>
        <v>1.20714186425481</v>
      </c>
      <c r="G101" s="3">
        <f ca="1" t="shared" si="96"/>
        <v>1.33087799974214</v>
      </c>
      <c r="H101" s="3">
        <f ca="1" t="shared" si="97"/>
        <v>1.41658801405981</v>
      </c>
      <c r="I101" s="3">
        <f ca="1" t="shared" si="98"/>
        <v>1.4744894654417</v>
      </c>
      <c r="J101" s="3">
        <f ca="1" t="shared" si="99"/>
        <v>1.51375202583758</v>
      </c>
      <c r="K101" s="3">
        <f ca="1" t="shared" si="100"/>
        <v>1.5450357985071</v>
      </c>
      <c r="L101" s="3">
        <f ca="1" t="shared" si="101"/>
        <v>1.57191586819197</v>
      </c>
      <c r="M101" s="3">
        <f ca="1" t="shared" si="102"/>
        <v>1.59787746741547</v>
      </c>
      <c r="N101" s="3">
        <f ca="1" t="shared" si="103"/>
        <v>1.62265237091687</v>
      </c>
      <c r="O101" s="3">
        <f ca="1" t="shared" si="104"/>
        <v>1.64534955615014</v>
      </c>
      <c r="P101" s="3">
        <f ca="1" t="shared" si="105"/>
        <v>1.66544457947956</v>
      </c>
      <c r="Q101" s="3">
        <f ca="1" t="shared" si="106"/>
        <v>1.6829753748418</v>
      </c>
      <c r="R101" s="3">
        <f ca="1" t="shared" si="107"/>
        <v>1.69923513216808</v>
      </c>
      <c r="S101" s="3">
        <f ca="1" t="shared" si="108"/>
        <v>1.71525146592299</v>
      </c>
      <c r="T101" s="3">
        <f ca="1" t="shared" si="109"/>
        <v>1.73118657598466</v>
      </c>
      <c r="U101" s="3">
        <f ca="1" t="shared" si="85"/>
        <v>1.74630995498664</v>
      </c>
      <c r="V101" s="3" t="e">
        <f ca="1" t="shared" ref="V101:AC101" si="113">(1+(AY101-AX101)/AX101*CB101)*U101</f>
        <v>#VALUE!</v>
      </c>
      <c r="W101" s="3" t="e">
        <f ca="1" t="shared" si="113"/>
        <v>#DIV/0!</v>
      </c>
      <c r="X101" s="3" t="e">
        <f ca="1" t="shared" si="113"/>
        <v>#DIV/0!</v>
      </c>
      <c r="Y101" s="3" t="e">
        <f ca="1" t="shared" si="113"/>
        <v>#DIV/0!</v>
      </c>
      <c r="Z101" s="3" t="e">
        <f ca="1" t="shared" si="113"/>
        <v>#DIV/0!</v>
      </c>
      <c r="AA101" s="3" t="e">
        <f ca="1" t="shared" si="113"/>
        <v>#DIV/0!</v>
      </c>
      <c r="AB101" s="3" t="e">
        <f ca="1" t="shared" si="113"/>
        <v>#DIV/0!</v>
      </c>
      <c r="AC101" s="3" t="e">
        <f ca="1" t="shared" si="113"/>
        <v>#DIV/0!</v>
      </c>
      <c r="AE101" s="34" t="str">
        <f ca="1">VLOOKUP($C101,'Default drvr and elast'!$A$4:$C$49,MATCH(VLOOKUP(A101,Classification!$B$4:$D$99,2,FALSE),'Default drvr and elast'!$A$3:$C$3,0),FALSE)</f>
        <v>GDP</v>
      </c>
      <c r="AF101" s="4"/>
      <c r="AG101" s="6">
        <f ca="1">IF($AF101="",SUMIFS('Growth rates'!D$4:D$922,'Growth rates'!$B$4:$B$922,Demands_tra!$A101,'Growth rates'!$C$4:$C$922,$AE101),SUMIFS('Growth rates'!D$4:D$922,'Growth rates'!$B$4:$B$922,Demands_tra!$A101,'Growth rates'!$C$4:$C$922,$AF101))</f>
        <v>1</v>
      </c>
      <c r="AH101" s="6">
        <f ca="1">IF($AF101="",SUMIFS('Growth rates'!E$4:E$922,'Growth rates'!$B$4:$B$922,Demands_tra!$A101,'Growth rates'!$C$4:$C$922,$AE101),SUMIFS('Growth rates'!E$4:E$922,'Growth rates'!$B$4:$B$922,Demands_tra!$A101,'Growth rates'!$C$4:$C$922,$AF101))</f>
        <v>1.01354665343015</v>
      </c>
      <c r="AI101" s="6">
        <f ca="1">IF($AF101="",SUMIFS('Growth rates'!F$4:F$922,'Growth rates'!$B$4:$B$922,Demands_tra!$A101,'Growth rates'!$C$4:$C$922,$AE101),SUMIFS('Growth rates'!F$4:F$922,'Growth rates'!$B$4:$B$922,Demands_tra!$A101,'Growth rates'!$C$4:$C$922,$AF101))</f>
        <v>1.26651860911973</v>
      </c>
      <c r="AJ101" s="6">
        <f ca="1">IF($AF101="",SUMIFS('Growth rates'!G$4:G$922,'Growth rates'!$B$4:$B$922,Demands_tra!$A101,'Growth rates'!$C$4:$C$922,$AE101),SUMIFS('Growth rates'!G$4:G$922,'Growth rates'!$B$4:$B$922,Demands_tra!$A101,'Growth rates'!$C$4:$C$922,$AF101))</f>
        <v>1.43442777575904</v>
      </c>
      <c r="AK101" s="6">
        <f ca="1">IF($AF101="",SUMIFS('Growth rates'!H$4:H$922,'Growth rates'!$B$4:$B$922,Demands_tra!$A101,'Growth rates'!$C$4:$C$922,$AE101),SUMIFS('Growth rates'!H$4:H$922,'Growth rates'!$B$4:$B$922,Demands_tra!$A101,'Growth rates'!$C$4:$C$922,$AF101))</f>
        <v>1.55582290744437</v>
      </c>
      <c r="AL101" s="6">
        <f ca="1">IF($AF101="",SUMIFS('Growth rates'!I$4:I$922,'Growth rates'!$B$4:$B$922,Demands_tra!$A101,'Growth rates'!$C$4:$C$922,$AE101),SUMIFS('Growth rates'!I$4:I$922,'Growth rates'!$B$4:$B$922,Demands_tra!$A101,'Growth rates'!$C$4:$C$922,$AF101))</f>
        <v>1.64075103127405</v>
      </c>
      <c r="AM101" s="6">
        <f ca="1">IF($AF101="",SUMIFS('Growth rates'!J$4:J$922,'Growth rates'!$B$4:$B$922,Demands_tra!$A101,'Growth rates'!$C$4:$C$922,$AE101),SUMIFS('Growth rates'!J$4:J$922,'Growth rates'!$B$4:$B$922,Demands_tra!$A101,'Growth rates'!$C$4:$C$922,$AF101))</f>
        <v>1.70006493979853</v>
      </c>
      <c r="AN101" s="6">
        <f ca="1">IF($AF101="",SUMIFS('Growth rates'!K$4:K$922,'Growth rates'!$B$4:$B$922,Demands_tra!$A101,'Growth rates'!$C$4:$C$922,$AE101),SUMIFS('Growth rates'!K$4:K$922,'Growth rates'!$B$4:$B$922,Demands_tra!$A101,'Growth rates'!$C$4:$C$922,$AF101))</f>
        <v>1.74856667792587</v>
      </c>
      <c r="AO101" s="6">
        <f ca="1">IF($AF101="",SUMIFS('Growth rates'!L$4:L$922,'Growth rates'!$B$4:$B$922,Demands_tra!$A101,'Growth rates'!$C$4:$C$922,$AE101),SUMIFS('Growth rates'!L$4:L$922,'Growth rates'!$B$4:$B$922,Demands_tra!$A101,'Growth rates'!$C$4:$C$922,$AF101))</f>
        <v>1.79128115037486</v>
      </c>
      <c r="AP101" s="6">
        <f ca="1">IF($AF101="",SUMIFS('Growth rates'!M$4:M$922,'Growth rates'!$B$4:$B$922,Demands_tra!$A101,'Growth rates'!$C$4:$C$922,$AE101),SUMIFS('Growth rates'!M$4:M$922,'Growth rates'!$B$4:$B$922,Demands_tra!$A101,'Growth rates'!$C$4:$C$922,$AF101))</f>
        <v>1.83354488386238</v>
      </c>
      <c r="AQ101" s="6">
        <f ca="1">IF($AF101="",SUMIFS('Growth rates'!N$4:N$922,'Growth rates'!$B$4:$B$922,Demands_tra!$A101,'Growth rates'!$C$4:$C$922,$AE101),SUMIFS('Growth rates'!N$4:N$922,'Growth rates'!$B$4:$B$922,Demands_tra!$A101,'Growth rates'!$C$4:$C$922,$AF101))</f>
        <v>1.87489601006984</v>
      </c>
      <c r="AR101" s="6">
        <f ca="1">IF($AF101="",SUMIFS('Growth rates'!O$4:O$922,'Growth rates'!$B$4:$B$922,Demands_tra!$A101,'Growth rates'!$C$4:$C$922,$AE101),SUMIFS('Growth rates'!O$4:O$922,'Growth rates'!$B$4:$B$922,Demands_tra!$A101,'Growth rates'!$C$4:$C$922,$AF101))</f>
        <v>1.91374859561425</v>
      </c>
      <c r="AS101" s="6">
        <f ca="1">IF($AF101="",SUMIFS('Growth rates'!P$4:P$922,'Growth rates'!$B$4:$B$922,Demands_tra!$A101,'Growth rates'!$C$4:$C$922,$AE101),SUMIFS('Growth rates'!P$4:P$922,'Growth rates'!$B$4:$B$922,Demands_tra!$A101,'Growth rates'!$C$4:$C$922,$AF101))</f>
        <v>1.949028657538</v>
      </c>
      <c r="AT101" s="6">
        <f ca="1">IF($AF101="",SUMIFS('Growth rates'!Q$4:Q$922,'Growth rates'!$B$4:$B$922,Demands_tra!$A101,'Growth rates'!$C$4:$C$922,$AE101),SUMIFS('Growth rates'!Q$4:Q$922,'Growth rates'!$B$4:$B$922,Demands_tra!$A101,'Growth rates'!$C$4:$C$922,$AF101))</f>
        <v>1.98059151419911</v>
      </c>
      <c r="AU101" s="6">
        <f ca="1">IF($AF101="",SUMIFS('Growth rates'!R$4:R$922,'Growth rates'!$B$4:$B$922,Demands_tra!$A101,'Growth rates'!$C$4:$C$922,$AE101),SUMIFS('Growth rates'!R$4:R$922,'Growth rates'!$B$4:$B$922,Demands_tra!$A101,'Growth rates'!$C$4:$C$922,$AF101))</f>
        <v>2.01060739022698</v>
      </c>
      <c r="AV101" s="6">
        <f ca="1">IF($AF101="",SUMIFS('Growth rates'!S$4:S$922,'Growth rates'!$B$4:$B$922,Demands_tra!$A101,'Growth rates'!$C$4:$C$922,$AE101),SUMIFS('Growth rates'!S$4:S$922,'Growth rates'!$B$4:$B$922,Demands_tra!$A101,'Growth rates'!$C$4:$C$922,$AF101))</f>
        <v>2.04092932357437</v>
      </c>
      <c r="AW101" s="6">
        <f ca="1">IF($AF101="",SUMIFS('Growth rates'!T$4:T$922,'Growth rates'!$B$4:$B$922,Demands_tra!$A101,'Growth rates'!$C$4:$C$922,$AE101),SUMIFS('Growth rates'!T$4:T$922,'Growth rates'!$B$4:$B$922,Demands_tra!$A101,'Growth rates'!$C$4:$C$922,$AF101))</f>
        <v>2.07188563027497</v>
      </c>
      <c r="AX101" s="6">
        <f ca="1">IF($AF101="",SUMIFS('Growth rates'!U$4:U$922,'Growth rates'!$B$4:$B$922,Demands_tra!$A101,'Growth rates'!$C$4:$C$922,$AE101),SUMIFS('Growth rates'!U$4:U$922,'Growth rates'!$B$4:$B$922,Demands_tra!$A101,'Growth rates'!$C$4:$C$922,$AF101))</f>
        <v>2.10205175262333</v>
      </c>
      <c r="AY101" s="6">
        <f ca="1">IF($AF101="",SUMIFS('Growth rates'!V$4:V$922,'Growth rates'!$B$4:$B$922,Demands_tra!$A101,'Growth rates'!$C$4:$C$922,$AE101),SUMIFS('Growth rates'!V$4:V$922,'Growth rates'!$B$4:$B$922,Demands_tra!$A101,'Growth rates'!$C$4:$C$922,$AF101))</f>
        <v>0</v>
      </c>
      <c r="AZ101" s="6">
        <f ca="1">IF($AF101="",SUMIFS('Growth rates'!W$4:W$922,'Growth rates'!$B$4:$B$922,Demands_tra!$A101,'Growth rates'!$C$4:$C$922,$AE101),SUMIFS('Growth rates'!W$4:W$922,'Growth rates'!$B$4:$B$922,Demands_tra!$A101,'Growth rates'!$C$4:$C$922,$AF101))</f>
        <v>0</v>
      </c>
      <c r="BA101" s="6">
        <f ca="1">IF($AF101="",SUMIFS('Growth rates'!X$4:X$922,'Growth rates'!$B$4:$B$922,Demands_tra!$A101,'Growth rates'!$C$4:$C$922,$AE101),SUMIFS('Growth rates'!X$4:X$922,'Growth rates'!$B$4:$B$922,Demands_tra!$A101,'Growth rates'!$C$4:$C$922,$AF101))</f>
        <v>0</v>
      </c>
      <c r="BB101" s="6">
        <f ca="1">IF($AF101="",SUMIFS('Growth rates'!Y$4:Y$922,'Growth rates'!$B$4:$B$922,Demands_tra!$A101,'Growth rates'!$C$4:$C$922,$AE101),SUMIFS('Growth rates'!Y$4:Y$922,'Growth rates'!$B$4:$B$922,Demands_tra!$A101,'Growth rates'!$C$4:$C$922,$AF101))</f>
        <v>0</v>
      </c>
      <c r="BC101" s="6">
        <f ca="1">IF($AF101="",SUMIFS('Growth rates'!Z$4:Z$922,'Growth rates'!$B$4:$B$922,Demands_tra!$A101,'Growth rates'!$C$4:$C$922,$AE101),SUMIFS('Growth rates'!Z$4:Z$922,'Growth rates'!$B$4:$B$922,Demands_tra!$A101,'Growth rates'!$C$4:$C$922,$AF101))</f>
        <v>0</v>
      </c>
      <c r="BD101" s="6">
        <f ca="1">IF($AF101="",SUMIFS('Growth rates'!AA$4:AA$922,'Growth rates'!$B$4:$B$922,Demands_tra!$A101,'Growth rates'!$C$4:$C$922,$AE101),SUMIFS('Growth rates'!AA$4:AA$922,'Growth rates'!$B$4:$B$922,Demands_tra!$A101,'Growth rates'!$C$4:$C$922,$AF101))</f>
        <v>0</v>
      </c>
      <c r="BE101" s="6">
        <f ca="1">IF($AF101="",SUMIFS('Growth rates'!AB$4:AB$922,'Growth rates'!$B$4:$B$922,Demands_tra!$A101,'Growth rates'!$C$4:$C$922,$AE101),SUMIFS('Growth rates'!AB$4:AB$922,'Growth rates'!$B$4:$B$922,Demands_tra!$A101,'Growth rates'!$C$4:$C$922,$AF101))</f>
        <v>0</v>
      </c>
      <c r="BF101" s="6">
        <f ca="1">IF($AF101="",SUMIFS('Growth rates'!AC$4:AC$922,'Growth rates'!$B$4:$B$922,Demands_tra!$A101,'Growth rates'!$C$4:$C$922,$AE101),SUMIFS('Growth rates'!AC$4:AC$922,'Growth rates'!$B$4:$B$922,Demands_tra!$A101,'Growth rates'!$C$4:$C$922,$AF101))</f>
        <v>0</v>
      </c>
      <c r="BH101" t="str">
        <f ca="1">VLOOKUP($C101,'Default drvr and elast'!$A$4:$F$49,MATCH(VLOOKUP(A101,Classification!$B$4:$D$42,3,FALSE),'Default drvr and elast'!$D$3:$F$3,0)+3,FALSE)</f>
        <v>Med2</v>
      </c>
      <c r="BJ101" s="6">
        <f ca="1">IF($BI101="",SUMIF(Elasticities!$B$5:$B$52,Demands_tra!$BH101,Elasticities!C$5:C$52),SUMIF(Elasticities!$B$5:$B$52,Demands_tra!$BI101,Elasticities!C$5:C$52))</f>
        <v>0.799999999999989</v>
      </c>
      <c r="BK101" s="6">
        <f ca="1">IF($BI101="",SUMIF(Elasticities!$B$5:$B$52,Demands_tra!$BH101,Elasticities!D$5:D$52),SUMIF(Elasticities!$B$5:$B$52,Demands_tra!$BI101,Elasticities!D$5:D$52))</f>
        <v>0.797560975609746</v>
      </c>
      <c r="BL101" s="6">
        <f ca="1">IF($BI101="",SUMIF(Elasticities!$B$5:$B$52,Demands_tra!$BH101,Elasticities!E$5:E$52),SUMIF(Elasticities!$B$5:$B$52,Demands_tra!$BI101,Elasticities!E$5:E$52))</f>
        <v>0.785365853658527</v>
      </c>
      <c r="BM101" s="6">
        <f ca="1">IF($BI101="",SUMIF(Elasticities!$B$5:$B$52,Demands_tra!$BH101,Elasticities!F$5:F$52),SUMIF(Elasticities!$B$5:$B$52,Demands_tra!$BI101,Elasticities!F$5:F$52))</f>
        <v>0.773170731707307</v>
      </c>
      <c r="BN101" s="6">
        <f ca="1">IF($BI101="",SUMIF(Elasticities!$B$5:$B$52,Demands_tra!$BH101,Elasticities!G$5:G$52),SUMIF(Elasticities!$B$5:$B$52,Demands_tra!$BI101,Elasticities!G$5:G$52))</f>
        <v>0.760975609756088</v>
      </c>
      <c r="BO101" s="6">
        <f ca="1">IF($BI101="",SUMIF(Elasticities!$B$5:$B$52,Demands_tra!$BH101,Elasticities!H$5:H$52),SUMIF(Elasticities!$B$5:$B$52,Demands_tra!$BI101,Elasticities!H$5:H$52))</f>
        <v>0.748780487804868</v>
      </c>
      <c r="BP101" s="6">
        <f ca="1">IF($BI101="",SUMIF(Elasticities!$B$5:$B$52,Demands_tra!$BH101,Elasticities!I$5:I$52),SUMIF(Elasticities!$B$5:$B$52,Demands_tra!$BI101,Elasticities!I$5:I$52))</f>
        <v>0.736585365853649</v>
      </c>
      <c r="BQ101" s="6">
        <f ca="1">IF($BI101="",SUMIF(Elasticities!$B$5:$B$52,Demands_tra!$BH101,Elasticities!J$5:J$52),SUMIF(Elasticities!$B$5:$B$52,Demands_tra!$BI101,Elasticities!J$5:J$52))</f>
        <v>0.724390243902429</v>
      </c>
      <c r="BR101" s="6">
        <f ca="1">IF($BI101="",SUMIF(Elasticities!$B$5:$B$52,Demands_tra!$BH101,Elasticities!K$5:K$52),SUMIF(Elasticities!$B$5:$B$52,Demands_tra!$BI101,Elasticities!K$5:K$52))</f>
        <v>0.71219512195121</v>
      </c>
      <c r="BS101" s="6">
        <f ca="1">IF($BI101="",SUMIF(Elasticities!$B$5:$B$52,Demands_tra!$BH101,Elasticities!L$5:L$52),SUMIF(Elasticities!$B$5:$B$52,Demands_tra!$BI101,Elasticities!L$5:L$52))</f>
        <v>0.699999999999997</v>
      </c>
      <c r="BT101" s="6">
        <f ca="1">IF($BI101="",SUMIF(Elasticities!$B$5:$B$52,Demands_tra!$BH101,Elasticities!M$5:M$52),SUMIF(Elasticities!$B$5:$B$52,Demands_tra!$BI101,Elasticities!M$5:M$52))</f>
        <v>0.687499999999996</v>
      </c>
      <c r="BU101" s="6">
        <f ca="1">IF($BI101="",SUMIF(Elasticities!$B$5:$B$52,Demands_tra!$BH101,Elasticities!N$5:N$52),SUMIF(Elasticities!$B$5:$B$52,Demands_tra!$BI101,Elasticities!N$5:N$52))</f>
        <v>0.674999999999996</v>
      </c>
      <c r="BV101" s="6">
        <f ca="1">IF($BI101="",SUMIF(Elasticities!$B$5:$B$52,Demands_tra!$BH101,Elasticities!O$5:O$52),SUMIF(Elasticities!$B$5:$B$52,Demands_tra!$BI101,Elasticities!O$5:O$52))</f>
        <v>0.662499999999996</v>
      </c>
      <c r="BW101" s="6">
        <f ca="1">IF($BI101="",SUMIF(Elasticities!$B$5:$B$52,Demands_tra!$BH101,Elasticities!P$5:P$52),SUMIF(Elasticities!$B$5:$B$52,Demands_tra!$BI101,Elasticities!P$5:P$52))</f>
        <v>0.649999999999997</v>
      </c>
      <c r="BX101" s="6">
        <f ca="1">IF($BI101="",SUMIF(Elasticities!$B$5:$B$52,Demands_tra!$BH101,Elasticities!Q$5:Q$52),SUMIF(Elasticities!$B$5:$B$52,Demands_tra!$BI101,Elasticities!Q$5:Q$52))</f>
        <v>0.637499999999997</v>
      </c>
      <c r="BY101" s="6">
        <f ca="1">IF($BI101="",SUMIF(Elasticities!$B$5:$B$52,Demands_tra!$BH101,Elasticities!R$5:R$52),SUMIF(Elasticities!$B$5:$B$52,Demands_tra!$BI101,Elasticities!R$5:R$52))</f>
        <v>0.624999999999996</v>
      </c>
      <c r="BZ101" s="6">
        <f ca="1">IF($BI101="",SUMIF(Elasticities!$B$5:$B$52,Demands_tra!$BH101,Elasticities!S$5:S$52),SUMIF(Elasticities!$B$5:$B$52,Demands_tra!$BI101,Elasticities!S$5:S$52))</f>
        <v>0.612499999999996</v>
      </c>
      <c r="CA101" s="6">
        <f ca="1">IF($BI101="",SUMIF(Elasticities!$B$5:$B$52,Demands_tra!$BH101,Elasticities!T$5:T$52),SUMIF(Elasticities!$B$5:$B$52,Demands_tra!$BI101,Elasticities!T$5:T$52))</f>
        <v>0.599999999999996</v>
      </c>
      <c r="CB101" s="6" t="e">
        <f ca="1">IF($BI101="",SUMIF(Elasticities!$B$5:$B$52,Demands_tra!$BH101,Elasticities!U$5:U$52),SUMIF(Elasticities!$B$5:$B$52,Demands_tra!$BI101,Elasticities!U$5:U$52))</f>
        <v>#VALUE!</v>
      </c>
      <c r="CC101" s="6" t="e">
        <f ca="1">IF($BI101="",SUMIF(Elasticities!$B$5:$B$52,Demands_tra!$BH101,Elasticities!V$5:V$52),SUMIF(Elasticities!$B$5:$B$52,Demands_tra!$BI101,Elasticities!V$5:V$52))</f>
        <v>#VALUE!</v>
      </c>
      <c r="CD101" s="6" t="e">
        <f ca="1">IF($BI101="",SUMIF(Elasticities!$B$5:$B$52,Demands_tra!$BH101,Elasticities!W$5:W$52),SUMIF(Elasticities!$B$5:$B$52,Demands_tra!$BI101,Elasticities!W$5:W$52))</f>
        <v>#VALUE!</v>
      </c>
      <c r="CE101" s="6" t="e">
        <f ca="1">IF($BI101="",SUMIF(Elasticities!$B$5:$B$52,Demands_tra!$BH101,Elasticities!X$5:X$52),SUMIF(Elasticities!$B$5:$B$52,Demands_tra!$BI101,Elasticities!X$5:X$52))</f>
        <v>#VALUE!</v>
      </c>
      <c r="CF101" s="6" t="e">
        <f ca="1">IF($BI101="",SUMIF(Elasticities!$B$5:$B$52,Demands_tra!$BH101,Elasticities!Y$5:Y$52),SUMIF(Elasticities!$B$5:$B$52,Demands_tra!$BI101,Elasticities!Y$5:Y$52))</f>
        <v>#VALUE!</v>
      </c>
      <c r="CG101" s="6" t="e">
        <f ca="1">IF($BI101="",SUMIF(Elasticities!$B$5:$B$52,Demands_tra!$BH101,Elasticities!Z$5:Z$52),SUMIF(Elasticities!$B$5:$B$52,Demands_tra!$BI101,Elasticities!Z$5:Z$52))</f>
        <v>#VALUE!</v>
      </c>
      <c r="CH101" s="6" t="e">
        <f ca="1">IF($BI101="",SUMIF(Elasticities!$B$5:$B$52,Demands_tra!$BH101,Elasticities!AA$5:AA$52),SUMIF(Elasticities!$B$5:$B$52,Demands_tra!$BI101,Elasticities!AA$5:AA$52))</f>
        <v>#VALUE!</v>
      </c>
      <c r="CI101" s="6" t="e">
        <f ca="1">IF($BI101="",SUMIF(Elasticities!$B$5:$B$52,Demands_tra!$BH101,Elasticities!AB$5:AB$52),SUMIF(Elasticities!$B$5:$B$52,Demands_tra!$BI101,Elasticities!AB$5:AB$52))</f>
        <v>#VALUE!</v>
      </c>
    </row>
    <row r="102" spans="1:87">
      <c r="A102" t="str">
        <f>IF(BYDem_tra!B101="","\I:",BYDem_tra!B101)</f>
        <v>CroSloven</v>
      </c>
      <c r="B102" t="str">
        <f>BYDem_tra!E101</f>
        <v>TTP</v>
      </c>
      <c r="C102" t="str">
        <f t="shared" si="111"/>
        <v>TTP</v>
      </c>
      <c r="D102" s="3">
        <f>SUMIFS(BYDem_tra!$M$2:$M$2000,BYDem_tra!$B$2:$B$2000,Demands_tra!$A102,BYDem_tra!$E$2:$E$2000,Demands_tra!$B102)</f>
        <v>1.59014161584</v>
      </c>
      <c r="E102" s="3">
        <f ca="1" t="shared" si="94"/>
        <v>1.58463004706926</v>
      </c>
      <c r="F102" s="3">
        <f ca="1" t="shared" si="95"/>
        <v>1.55746959888311</v>
      </c>
      <c r="G102" s="3">
        <f ca="1" t="shared" si="96"/>
        <v>1.52905170836325</v>
      </c>
      <c r="H102" s="3">
        <f ca="1" t="shared" si="97"/>
        <v>1.50167208679506</v>
      </c>
      <c r="I102" s="3">
        <f ca="1" t="shared" si="98"/>
        <v>1.47566951737528</v>
      </c>
      <c r="J102" s="3">
        <f ca="1" t="shared" si="99"/>
        <v>1.45147589092248</v>
      </c>
      <c r="K102" s="3">
        <f ca="1" t="shared" si="100"/>
        <v>1.42900847026344</v>
      </c>
      <c r="L102" s="3">
        <f ca="1" t="shared" si="101"/>
        <v>1.40785173645141</v>
      </c>
      <c r="M102" s="3">
        <f ca="1" t="shared" si="102"/>
        <v>1.38813976658903</v>
      </c>
      <c r="N102" s="3">
        <f ca="1" t="shared" si="103"/>
        <v>1.36944433386089</v>
      </c>
      <c r="O102" s="3">
        <f ca="1" t="shared" si="104"/>
        <v>1.35165758604308</v>
      </c>
      <c r="P102" s="3">
        <f ca="1" t="shared" si="105"/>
        <v>1.33449626938765</v>
      </c>
      <c r="Q102" s="3">
        <f ca="1" t="shared" si="106"/>
        <v>1.31802431414343</v>
      </c>
      <c r="R102" s="3">
        <f ca="1" t="shared" si="107"/>
        <v>1.30235903063679</v>
      </c>
      <c r="S102" s="3">
        <f ca="1" t="shared" si="108"/>
        <v>1.28750072215869</v>
      </c>
      <c r="T102" s="3">
        <f ca="1" t="shared" si="109"/>
        <v>1.27305886590845</v>
      </c>
      <c r="U102" s="3">
        <f ca="1" t="shared" si="85"/>
        <v>1.25848141112579</v>
      </c>
      <c r="V102" s="3" t="e">
        <f ca="1" t="shared" ref="V102:AC102" si="114">(1+(AY102-AX102)/AX102*CB102)*U102</f>
        <v>#VALUE!</v>
      </c>
      <c r="W102" s="3" t="e">
        <f ca="1" t="shared" si="114"/>
        <v>#DIV/0!</v>
      </c>
      <c r="X102" s="3" t="e">
        <f ca="1" t="shared" si="114"/>
        <v>#DIV/0!</v>
      </c>
      <c r="Y102" s="3" t="e">
        <f ca="1" t="shared" si="114"/>
        <v>#DIV/0!</v>
      </c>
      <c r="Z102" s="3" t="e">
        <f ca="1" t="shared" si="114"/>
        <v>#DIV/0!</v>
      </c>
      <c r="AA102" s="3" t="e">
        <f ca="1" t="shared" si="114"/>
        <v>#DIV/0!</v>
      </c>
      <c r="AB102" s="3" t="e">
        <f ca="1" t="shared" si="114"/>
        <v>#DIV/0!</v>
      </c>
      <c r="AC102" s="3" t="e">
        <f ca="1" t="shared" si="114"/>
        <v>#DIV/0!</v>
      </c>
      <c r="AE102" s="34" t="str">
        <f ca="1">VLOOKUP($C102,'Default drvr and elast'!$A$4:$C$49,MATCH(VLOOKUP(A102,Classification!$B$4:$D$99,2,FALSE),'Default drvr and elast'!$A$3:$C$3,0),FALSE)</f>
        <v>POP</v>
      </c>
      <c r="AF102" s="4"/>
      <c r="AG102" s="6">
        <f ca="1">IF($AF102="",SUMIFS('Growth rates'!D$4:D$922,'Growth rates'!$B$4:$B$922,Demands_tra!$A102,'Growth rates'!$C$4:$C$922,$AE102),SUMIFS('Growth rates'!D$4:D$922,'Growth rates'!$B$4:$B$922,Demands_tra!$A102,'Growth rates'!$C$4:$C$922,$AF102))</f>
        <v>1</v>
      </c>
      <c r="AH102" s="6">
        <f ca="1">IF($AF102="",SUMIFS('Growth rates'!E$4:E$922,'Growth rates'!$B$4:$B$922,Demands_tra!$A102,'Growth rates'!$C$4:$C$922,$AE102),SUMIFS('Growth rates'!E$4:E$922,'Growth rates'!$B$4:$B$922,Demands_tra!$A102,'Growth rates'!$C$4:$C$922,$AF102))</f>
        <v>0.99565414200688</v>
      </c>
      <c r="AI102" s="6">
        <f ca="1">IF($AF102="",SUMIFS('Growth rates'!F$4:F$922,'Growth rates'!$B$4:$B$922,Demands_tra!$A102,'Growth rates'!$C$4:$C$922,$AE102),SUMIFS('Growth rates'!F$4:F$922,'Growth rates'!$B$4:$B$922,Demands_tra!$A102,'Growth rates'!$C$4:$C$922,$AF102))</f>
        <v>0.973924852041279</v>
      </c>
      <c r="AJ102" s="6">
        <f ca="1">IF($AF102="",SUMIFS('Growth rates'!G$4:G$922,'Growth rates'!$B$4:$B$922,Demands_tra!$A102,'Growth rates'!$C$4:$C$922,$AE102),SUMIFS('Growth rates'!G$4:G$922,'Growth rates'!$B$4:$B$922,Demands_tra!$A102,'Growth rates'!$C$4:$C$922,$AF102))</f>
        <v>0.950941027310412</v>
      </c>
      <c r="AK102" s="6">
        <f ca="1">IF($AF102="",SUMIFS('Growth rates'!H$4:H$922,'Growth rates'!$B$4:$B$922,Demands_tra!$A102,'Growth rates'!$C$4:$C$922,$AE102),SUMIFS('Growth rates'!H$4:H$922,'Growth rates'!$B$4:$B$922,Demands_tra!$A102,'Growth rates'!$C$4:$C$922,$AF102))</f>
        <v>0.928564735527901</v>
      </c>
      <c r="AL102" s="6">
        <f ca="1">IF($AF102="",SUMIFS('Growth rates'!I$4:I$922,'Growth rates'!$B$4:$B$922,Demands_tra!$A102,'Growth rates'!$C$4:$C$922,$AE102),SUMIFS('Growth rates'!I$4:I$922,'Growth rates'!$B$4:$B$922,Demands_tra!$A102,'Growth rates'!$C$4:$C$922,$AF102))</f>
        <v>0.907091433932438</v>
      </c>
      <c r="AM102" s="6">
        <f ca="1">IF($AF102="",SUMIFS('Growth rates'!J$4:J$922,'Growth rates'!$B$4:$B$922,Demands_tra!$A102,'Growth rates'!$C$4:$C$922,$AE102),SUMIFS('Growth rates'!J$4:J$922,'Growth rates'!$B$4:$B$922,Demands_tra!$A102,'Growth rates'!$C$4:$C$922,$AF102))</f>
        <v>0.886901270047469</v>
      </c>
      <c r="AN102" s="6">
        <f ca="1">IF($AF102="",SUMIFS('Growth rates'!K$4:K$922,'Growth rates'!$B$4:$B$922,Demands_tra!$A102,'Growth rates'!$C$4:$C$922,$AE102),SUMIFS('Growth rates'!K$4:K$922,'Growth rates'!$B$4:$B$922,Demands_tra!$A102,'Growth rates'!$C$4:$C$922,$AF102))</f>
        <v>0.867949661628756</v>
      </c>
      <c r="AO102" s="6">
        <f ca="1">IF($AF102="",SUMIFS('Growth rates'!L$4:L$922,'Growth rates'!$B$4:$B$922,Demands_tra!$A102,'Growth rates'!$C$4:$C$922,$AE102),SUMIFS('Growth rates'!L$4:L$922,'Growth rates'!$B$4:$B$922,Demands_tra!$A102,'Growth rates'!$C$4:$C$922,$AF102))</f>
        <v>0.849906636151745</v>
      </c>
      <c r="AP102" s="6">
        <f ca="1">IF($AF102="",SUMIFS('Growth rates'!M$4:M$922,'Growth rates'!$B$4:$B$922,Demands_tra!$A102,'Growth rates'!$C$4:$C$922,$AE102),SUMIFS('Growth rates'!M$4:M$922,'Growth rates'!$B$4:$B$922,Demands_tra!$A102,'Growth rates'!$C$4:$C$922,$AF102))</f>
        <v>0.8329067393141</v>
      </c>
      <c r="AQ102" s="6">
        <f ca="1">IF($AF102="",SUMIFS('Growth rates'!N$4:N$922,'Growth rates'!$B$4:$B$922,Demands_tra!$A102,'Growth rates'!$C$4:$C$922,$AE102),SUMIFS('Growth rates'!N$4:N$922,'Growth rates'!$B$4:$B$922,Demands_tra!$A102,'Growth rates'!$C$4:$C$922,$AF102))</f>
        <v>0.816590277095107</v>
      </c>
      <c r="AR102" s="6">
        <f ca="1">IF($AF102="",SUMIFS('Growth rates'!O$4:O$922,'Growth rates'!$B$4:$B$922,Demands_tra!$A102,'Growth rates'!$C$4:$C$922,$AE102),SUMIFS('Growth rates'!O$4:O$922,'Growth rates'!$B$4:$B$922,Demands_tra!$A102,'Growth rates'!$C$4:$C$922,$AF102))</f>
        <v>0.800877512792707</v>
      </c>
      <c r="AS102" s="6">
        <f ca="1">IF($AF102="",SUMIFS('Growth rates'!P$4:P$922,'Growth rates'!$B$4:$B$922,Demands_tra!$A102,'Growth rates'!$C$4:$C$922,$AE102),SUMIFS('Growth rates'!P$4:P$922,'Growth rates'!$B$4:$B$922,Demands_tra!$A102,'Growth rates'!$C$4:$C$922,$AF102))</f>
        <v>0.785529076507733</v>
      </c>
      <c r="AT102" s="6">
        <f ca="1">IF($AF102="",SUMIFS('Growth rates'!Q$4:Q$922,'Growth rates'!$B$4:$B$922,Demands_tra!$A102,'Growth rates'!$C$4:$C$922,$AE102),SUMIFS('Growth rates'!Q$4:Q$922,'Growth rates'!$B$4:$B$922,Demands_tra!$A102,'Growth rates'!$C$4:$C$922,$AF102))</f>
        <v>0.770612241089016</v>
      </c>
      <c r="AU102" s="6">
        <f ca="1">IF($AF102="",SUMIFS('Growth rates'!R$4:R$922,'Growth rates'!$B$4:$B$922,Demands_tra!$A102,'Growth rates'!$C$4:$C$922,$AE102),SUMIFS('Growth rates'!R$4:R$922,'Growth rates'!$B$4:$B$922,Demands_tra!$A102,'Growth rates'!$C$4:$C$922,$AF102))</f>
        <v>0.756245093556239</v>
      </c>
      <c r="AV102" s="6">
        <f ca="1">IF($AF102="",SUMIFS('Growth rates'!S$4:S$922,'Growth rates'!$B$4:$B$922,Demands_tra!$A102,'Growth rates'!$C$4:$C$922,$AE102),SUMIFS('Growth rates'!S$4:S$922,'Growth rates'!$B$4:$B$922,Demands_tra!$A102,'Growth rates'!$C$4:$C$922,$AF102))</f>
        <v>0.7424405771416</v>
      </c>
      <c r="AW102" s="6">
        <f ca="1">IF($AF102="",SUMIFS('Growth rates'!T$4:T$922,'Growth rates'!$B$4:$B$922,Demands_tra!$A102,'Growth rates'!$C$4:$C$922,$AE102),SUMIFS('Growth rates'!T$4:T$922,'Growth rates'!$B$4:$B$922,Demands_tra!$A102,'Growth rates'!$C$4:$C$922,$AF102))</f>
        <v>0.72884395140708</v>
      </c>
      <c r="AX102" s="6">
        <f ca="1">IF($AF102="",SUMIFS('Growth rates'!U$4:U$922,'Growth rates'!$B$4:$B$922,Demands_tra!$A102,'Growth rates'!$C$4:$C$922,$AE102),SUMIFS('Growth rates'!U$4:U$922,'Growth rates'!$B$4:$B$922,Demands_tra!$A102,'Growth rates'!$C$4:$C$922,$AF102))</f>
        <v>0.714934291204956</v>
      </c>
      <c r="AY102" s="6">
        <f ca="1">IF($AF102="",SUMIFS('Growth rates'!V$4:V$922,'Growth rates'!$B$4:$B$922,Demands_tra!$A102,'Growth rates'!$C$4:$C$922,$AE102),SUMIFS('Growth rates'!V$4:V$922,'Growth rates'!$B$4:$B$922,Demands_tra!$A102,'Growth rates'!$C$4:$C$922,$AF102))</f>
        <v>0</v>
      </c>
      <c r="AZ102" s="6">
        <f ca="1">IF($AF102="",SUMIFS('Growth rates'!W$4:W$922,'Growth rates'!$B$4:$B$922,Demands_tra!$A102,'Growth rates'!$C$4:$C$922,$AE102),SUMIFS('Growth rates'!W$4:W$922,'Growth rates'!$B$4:$B$922,Demands_tra!$A102,'Growth rates'!$C$4:$C$922,$AF102))</f>
        <v>0</v>
      </c>
      <c r="BA102" s="6">
        <f ca="1">IF($AF102="",SUMIFS('Growth rates'!X$4:X$922,'Growth rates'!$B$4:$B$922,Demands_tra!$A102,'Growth rates'!$C$4:$C$922,$AE102),SUMIFS('Growth rates'!X$4:X$922,'Growth rates'!$B$4:$B$922,Demands_tra!$A102,'Growth rates'!$C$4:$C$922,$AF102))</f>
        <v>0</v>
      </c>
      <c r="BB102" s="6">
        <f ca="1">IF($AF102="",SUMIFS('Growth rates'!Y$4:Y$922,'Growth rates'!$B$4:$B$922,Demands_tra!$A102,'Growth rates'!$C$4:$C$922,$AE102),SUMIFS('Growth rates'!Y$4:Y$922,'Growth rates'!$B$4:$B$922,Demands_tra!$A102,'Growth rates'!$C$4:$C$922,$AF102))</f>
        <v>0</v>
      </c>
      <c r="BC102" s="6">
        <f ca="1">IF($AF102="",SUMIFS('Growth rates'!Z$4:Z$922,'Growth rates'!$B$4:$B$922,Demands_tra!$A102,'Growth rates'!$C$4:$C$922,$AE102),SUMIFS('Growth rates'!Z$4:Z$922,'Growth rates'!$B$4:$B$922,Demands_tra!$A102,'Growth rates'!$C$4:$C$922,$AF102))</f>
        <v>0</v>
      </c>
      <c r="BD102" s="6">
        <f ca="1">IF($AF102="",SUMIFS('Growth rates'!AA$4:AA$922,'Growth rates'!$B$4:$B$922,Demands_tra!$A102,'Growth rates'!$C$4:$C$922,$AE102),SUMIFS('Growth rates'!AA$4:AA$922,'Growth rates'!$B$4:$B$922,Demands_tra!$A102,'Growth rates'!$C$4:$C$922,$AF102))</f>
        <v>0</v>
      </c>
      <c r="BE102" s="6">
        <f ca="1">IF($AF102="",SUMIFS('Growth rates'!AB$4:AB$922,'Growth rates'!$B$4:$B$922,Demands_tra!$A102,'Growth rates'!$C$4:$C$922,$AE102),SUMIFS('Growth rates'!AB$4:AB$922,'Growth rates'!$B$4:$B$922,Demands_tra!$A102,'Growth rates'!$C$4:$C$922,$AF102))</f>
        <v>0</v>
      </c>
      <c r="BF102" s="6">
        <f ca="1">IF($AF102="",SUMIFS('Growth rates'!AC$4:AC$922,'Growth rates'!$B$4:$B$922,Demands_tra!$A102,'Growth rates'!$C$4:$C$922,$AE102),SUMIFS('Growth rates'!AC$4:AC$922,'Growth rates'!$B$4:$B$922,Demands_tra!$A102,'Growth rates'!$C$4:$C$922,$AF102))</f>
        <v>0</v>
      </c>
      <c r="BH102" t="str">
        <f ca="1">VLOOKUP($C102,'Default drvr and elast'!$A$4:$F$49,MATCH(VLOOKUP(A102,Classification!$B$4:$D$42,3,FALSE),'Default drvr and elast'!$D$3:$F$3,0)+3,FALSE)</f>
        <v>Med2</v>
      </c>
      <c r="BJ102" s="6">
        <f ca="1">IF($BI102="",SUMIF(Elasticities!$B$5:$B$52,Demands_tra!$BH102,Elasticities!C$5:C$52),SUMIF(Elasticities!$B$5:$B$52,Demands_tra!$BI102,Elasticities!C$5:C$52))</f>
        <v>0.799999999999989</v>
      </c>
      <c r="BK102" s="6">
        <f ca="1">IF($BI102="",SUMIF(Elasticities!$B$5:$B$52,Demands_tra!$BH102,Elasticities!D$5:D$52),SUMIF(Elasticities!$B$5:$B$52,Demands_tra!$BI102,Elasticities!D$5:D$52))</f>
        <v>0.797560975609746</v>
      </c>
      <c r="BL102" s="6">
        <f ca="1">IF($BI102="",SUMIF(Elasticities!$B$5:$B$52,Demands_tra!$BH102,Elasticities!E$5:E$52),SUMIF(Elasticities!$B$5:$B$52,Demands_tra!$BI102,Elasticities!E$5:E$52))</f>
        <v>0.785365853658527</v>
      </c>
      <c r="BM102" s="6">
        <f ca="1">IF($BI102="",SUMIF(Elasticities!$B$5:$B$52,Demands_tra!$BH102,Elasticities!F$5:F$52),SUMIF(Elasticities!$B$5:$B$52,Demands_tra!$BI102,Elasticities!F$5:F$52))</f>
        <v>0.773170731707307</v>
      </c>
      <c r="BN102" s="6">
        <f ca="1">IF($BI102="",SUMIF(Elasticities!$B$5:$B$52,Demands_tra!$BH102,Elasticities!G$5:G$52),SUMIF(Elasticities!$B$5:$B$52,Demands_tra!$BI102,Elasticities!G$5:G$52))</f>
        <v>0.760975609756088</v>
      </c>
      <c r="BO102" s="6">
        <f ca="1">IF($BI102="",SUMIF(Elasticities!$B$5:$B$52,Demands_tra!$BH102,Elasticities!H$5:H$52),SUMIF(Elasticities!$B$5:$B$52,Demands_tra!$BI102,Elasticities!H$5:H$52))</f>
        <v>0.748780487804868</v>
      </c>
      <c r="BP102" s="6">
        <f ca="1">IF($BI102="",SUMIF(Elasticities!$B$5:$B$52,Demands_tra!$BH102,Elasticities!I$5:I$52),SUMIF(Elasticities!$B$5:$B$52,Demands_tra!$BI102,Elasticities!I$5:I$52))</f>
        <v>0.736585365853649</v>
      </c>
      <c r="BQ102" s="6">
        <f ca="1">IF($BI102="",SUMIF(Elasticities!$B$5:$B$52,Demands_tra!$BH102,Elasticities!J$5:J$52),SUMIF(Elasticities!$B$5:$B$52,Demands_tra!$BI102,Elasticities!J$5:J$52))</f>
        <v>0.724390243902429</v>
      </c>
      <c r="BR102" s="6">
        <f ca="1">IF($BI102="",SUMIF(Elasticities!$B$5:$B$52,Demands_tra!$BH102,Elasticities!K$5:K$52),SUMIF(Elasticities!$B$5:$B$52,Demands_tra!$BI102,Elasticities!K$5:K$52))</f>
        <v>0.71219512195121</v>
      </c>
      <c r="BS102" s="6">
        <f ca="1">IF($BI102="",SUMIF(Elasticities!$B$5:$B$52,Demands_tra!$BH102,Elasticities!L$5:L$52),SUMIF(Elasticities!$B$5:$B$52,Demands_tra!$BI102,Elasticities!L$5:L$52))</f>
        <v>0.699999999999997</v>
      </c>
      <c r="BT102" s="6">
        <f ca="1">IF($BI102="",SUMIF(Elasticities!$B$5:$B$52,Demands_tra!$BH102,Elasticities!M$5:M$52),SUMIF(Elasticities!$B$5:$B$52,Demands_tra!$BI102,Elasticities!M$5:M$52))</f>
        <v>0.687499999999996</v>
      </c>
      <c r="BU102" s="6">
        <f ca="1">IF($BI102="",SUMIF(Elasticities!$B$5:$B$52,Demands_tra!$BH102,Elasticities!N$5:N$52),SUMIF(Elasticities!$B$5:$B$52,Demands_tra!$BI102,Elasticities!N$5:N$52))</f>
        <v>0.674999999999996</v>
      </c>
      <c r="BV102" s="6">
        <f ca="1">IF($BI102="",SUMIF(Elasticities!$B$5:$B$52,Demands_tra!$BH102,Elasticities!O$5:O$52),SUMIF(Elasticities!$B$5:$B$52,Demands_tra!$BI102,Elasticities!O$5:O$52))</f>
        <v>0.662499999999996</v>
      </c>
      <c r="BW102" s="6">
        <f ca="1">IF($BI102="",SUMIF(Elasticities!$B$5:$B$52,Demands_tra!$BH102,Elasticities!P$5:P$52),SUMIF(Elasticities!$B$5:$B$52,Demands_tra!$BI102,Elasticities!P$5:P$52))</f>
        <v>0.649999999999997</v>
      </c>
      <c r="BX102" s="6">
        <f ca="1">IF($BI102="",SUMIF(Elasticities!$B$5:$B$52,Demands_tra!$BH102,Elasticities!Q$5:Q$52),SUMIF(Elasticities!$B$5:$B$52,Demands_tra!$BI102,Elasticities!Q$5:Q$52))</f>
        <v>0.637499999999997</v>
      </c>
      <c r="BY102" s="6">
        <f ca="1">IF($BI102="",SUMIF(Elasticities!$B$5:$B$52,Demands_tra!$BH102,Elasticities!R$5:R$52),SUMIF(Elasticities!$B$5:$B$52,Demands_tra!$BI102,Elasticities!R$5:R$52))</f>
        <v>0.624999999999996</v>
      </c>
      <c r="BZ102" s="6">
        <f ca="1">IF($BI102="",SUMIF(Elasticities!$B$5:$B$52,Demands_tra!$BH102,Elasticities!S$5:S$52),SUMIF(Elasticities!$B$5:$B$52,Demands_tra!$BI102,Elasticities!S$5:S$52))</f>
        <v>0.612499999999996</v>
      </c>
      <c r="CA102" s="6">
        <f ca="1">IF($BI102="",SUMIF(Elasticities!$B$5:$B$52,Demands_tra!$BH102,Elasticities!T$5:T$52),SUMIF(Elasticities!$B$5:$B$52,Demands_tra!$BI102,Elasticities!T$5:T$52))</f>
        <v>0.599999999999996</v>
      </c>
      <c r="CB102" s="6" t="e">
        <f ca="1">IF($BI102="",SUMIF(Elasticities!$B$5:$B$52,Demands_tra!$BH102,Elasticities!U$5:U$52),SUMIF(Elasticities!$B$5:$B$52,Demands_tra!$BI102,Elasticities!U$5:U$52))</f>
        <v>#VALUE!</v>
      </c>
      <c r="CC102" s="6" t="e">
        <f ca="1">IF($BI102="",SUMIF(Elasticities!$B$5:$B$52,Demands_tra!$BH102,Elasticities!V$5:V$52),SUMIF(Elasticities!$B$5:$B$52,Demands_tra!$BI102,Elasticities!V$5:V$52))</f>
        <v>#VALUE!</v>
      </c>
      <c r="CD102" s="6" t="e">
        <f ca="1">IF($BI102="",SUMIF(Elasticities!$B$5:$B$52,Demands_tra!$BH102,Elasticities!W$5:W$52),SUMIF(Elasticities!$B$5:$B$52,Demands_tra!$BI102,Elasticities!W$5:W$52))</f>
        <v>#VALUE!</v>
      </c>
      <c r="CE102" s="6" t="e">
        <f ca="1">IF($BI102="",SUMIF(Elasticities!$B$5:$B$52,Demands_tra!$BH102,Elasticities!X$5:X$52),SUMIF(Elasticities!$B$5:$B$52,Demands_tra!$BI102,Elasticities!X$5:X$52))</f>
        <v>#VALUE!</v>
      </c>
      <c r="CF102" s="6" t="e">
        <f ca="1">IF($BI102="",SUMIF(Elasticities!$B$5:$B$52,Demands_tra!$BH102,Elasticities!Y$5:Y$52),SUMIF(Elasticities!$B$5:$B$52,Demands_tra!$BI102,Elasticities!Y$5:Y$52))</f>
        <v>#VALUE!</v>
      </c>
      <c r="CG102" s="6" t="e">
        <f ca="1">IF($BI102="",SUMIF(Elasticities!$B$5:$B$52,Demands_tra!$BH102,Elasticities!Z$5:Z$52),SUMIF(Elasticities!$B$5:$B$52,Demands_tra!$BI102,Elasticities!Z$5:Z$52))</f>
        <v>#VALUE!</v>
      </c>
      <c r="CH102" s="6" t="e">
        <f ca="1">IF($BI102="",SUMIF(Elasticities!$B$5:$B$52,Demands_tra!$BH102,Elasticities!AA$5:AA$52),SUMIF(Elasticities!$B$5:$B$52,Demands_tra!$BI102,Elasticities!AA$5:AA$52))</f>
        <v>#VALUE!</v>
      </c>
      <c r="CI102" s="6" t="e">
        <f ca="1">IF($BI102="",SUMIF(Elasticities!$B$5:$B$52,Demands_tra!$BH102,Elasticities!AB$5:AB$52),SUMIF(Elasticities!$B$5:$B$52,Demands_tra!$BI102,Elasticities!AB$5:AB$52))</f>
        <v>#VALUE!</v>
      </c>
    </row>
    <row r="103" spans="1:87">
      <c r="A103" t="str">
        <f>IF(BYDem_tra!B102="","\I:",BYDem_tra!B102)</f>
        <v>CroSloven</v>
      </c>
      <c r="B103" t="str">
        <f>BYDem_tra!E102</f>
        <v>TWD</v>
      </c>
      <c r="C103" t="str">
        <f t="shared" si="111"/>
        <v>TWD</v>
      </c>
      <c r="D103" s="3">
        <f>SUMIFS(BYDem_tra!$M$2:$M$2000,BYDem_tra!$B$2:$B$2000,Demands_tra!$A103,BYDem_tra!$E$2:$E$2000,Demands_tra!$B103)</f>
        <v>2.0970592632</v>
      </c>
      <c r="E103" s="3">
        <f ca="1" t="shared" si="94"/>
        <v>2.11971648311455</v>
      </c>
      <c r="F103" s="3">
        <f ca="1" t="shared" si="95"/>
        <v>2.53522356103842</v>
      </c>
      <c r="G103" s="3">
        <f ca="1" t="shared" si="96"/>
        <v>2.79509257505274</v>
      </c>
      <c r="H103" s="3">
        <f ca="1" t="shared" si="97"/>
        <v>2.97509962654312</v>
      </c>
      <c r="I103" s="3">
        <f ca="1" t="shared" si="98"/>
        <v>3.09670349772715</v>
      </c>
      <c r="J103" s="3">
        <f ca="1" t="shared" si="99"/>
        <v>3.17916221374871</v>
      </c>
      <c r="K103" s="3">
        <f ca="1" t="shared" si="100"/>
        <v>3.24486398410268</v>
      </c>
      <c r="L103" s="3">
        <f ca="1" t="shared" si="101"/>
        <v>3.30131715502266</v>
      </c>
      <c r="M103" s="3">
        <f ca="1" t="shared" si="102"/>
        <v>3.35584136628782</v>
      </c>
      <c r="N103" s="3">
        <f ca="1" t="shared" si="103"/>
        <v>3.40787329471239</v>
      </c>
      <c r="O103" s="3">
        <f ca="1" t="shared" si="104"/>
        <v>3.45554162639448</v>
      </c>
      <c r="P103" s="3">
        <f ca="1" t="shared" si="105"/>
        <v>3.49774493166697</v>
      </c>
      <c r="Q103" s="3">
        <f ca="1" t="shared" si="106"/>
        <v>3.53456287888773</v>
      </c>
      <c r="R103" s="3">
        <f ca="1" t="shared" si="107"/>
        <v>3.56871140864301</v>
      </c>
      <c r="S103" s="3">
        <f ca="1" t="shared" si="108"/>
        <v>3.60234870339625</v>
      </c>
      <c r="T103" s="3">
        <f ca="1" t="shared" si="109"/>
        <v>3.63581541321086</v>
      </c>
      <c r="U103" s="3">
        <f ca="1" t="shared" si="85"/>
        <v>3.66757733606654</v>
      </c>
      <c r="V103" s="3" t="e">
        <f ca="1" t="shared" ref="V103:AC103" si="115">(1+(AY103-AX103)/AX103*CB103)*U103</f>
        <v>#VALUE!</v>
      </c>
      <c r="W103" s="3" t="e">
        <f ca="1" t="shared" si="115"/>
        <v>#DIV/0!</v>
      </c>
      <c r="X103" s="3" t="e">
        <f ca="1" t="shared" si="115"/>
        <v>#DIV/0!</v>
      </c>
      <c r="Y103" s="3" t="e">
        <f ca="1" t="shared" si="115"/>
        <v>#DIV/0!</v>
      </c>
      <c r="Z103" s="3" t="e">
        <f ca="1" t="shared" si="115"/>
        <v>#DIV/0!</v>
      </c>
      <c r="AA103" s="3" t="e">
        <f ca="1" t="shared" si="115"/>
        <v>#DIV/0!</v>
      </c>
      <c r="AB103" s="3" t="e">
        <f ca="1" t="shared" si="115"/>
        <v>#DIV/0!</v>
      </c>
      <c r="AC103" s="3" t="e">
        <f ca="1" t="shared" si="115"/>
        <v>#DIV/0!</v>
      </c>
      <c r="AE103" s="34" t="str">
        <f ca="1">VLOOKUP($C103,'Default drvr and elast'!$A$4:$C$49,MATCH(VLOOKUP(A103,Classification!$B$4:$D$99,2,FALSE),'Default drvr and elast'!$A$3:$C$3,0),FALSE)</f>
        <v>GDP</v>
      </c>
      <c r="AF103" s="4"/>
      <c r="AG103" s="6">
        <f ca="1">IF($AF103="",SUMIFS('Growth rates'!D$4:D$922,'Growth rates'!$B$4:$B$922,Demands_tra!$A103,'Growth rates'!$C$4:$C$922,$AE103),SUMIFS('Growth rates'!D$4:D$922,'Growth rates'!$B$4:$B$922,Demands_tra!$A103,'Growth rates'!$C$4:$C$922,$AF103))</f>
        <v>1</v>
      </c>
      <c r="AH103" s="6">
        <f ca="1">IF($AF103="",SUMIFS('Growth rates'!E$4:E$922,'Growth rates'!$B$4:$B$922,Demands_tra!$A103,'Growth rates'!$C$4:$C$922,$AE103),SUMIFS('Growth rates'!E$4:E$922,'Growth rates'!$B$4:$B$922,Demands_tra!$A103,'Growth rates'!$C$4:$C$922,$AF103))</f>
        <v>1.01354665343015</v>
      </c>
      <c r="AI103" s="6">
        <f ca="1">IF($AF103="",SUMIFS('Growth rates'!F$4:F$922,'Growth rates'!$B$4:$B$922,Demands_tra!$A103,'Growth rates'!$C$4:$C$922,$AE103),SUMIFS('Growth rates'!F$4:F$922,'Growth rates'!$B$4:$B$922,Demands_tra!$A103,'Growth rates'!$C$4:$C$922,$AF103))</f>
        <v>1.26651860911973</v>
      </c>
      <c r="AJ103" s="6">
        <f ca="1">IF($AF103="",SUMIFS('Growth rates'!G$4:G$922,'Growth rates'!$B$4:$B$922,Demands_tra!$A103,'Growth rates'!$C$4:$C$922,$AE103),SUMIFS('Growth rates'!G$4:G$922,'Growth rates'!$B$4:$B$922,Demands_tra!$A103,'Growth rates'!$C$4:$C$922,$AF103))</f>
        <v>1.43442777575904</v>
      </c>
      <c r="AK103" s="6">
        <f ca="1">IF($AF103="",SUMIFS('Growth rates'!H$4:H$922,'Growth rates'!$B$4:$B$922,Demands_tra!$A103,'Growth rates'!$C$4:$C$922,$AE103),SUMIFS('Growth rates'!H$4:H$922,'Growth rates'!$B$4:$B$922,Demands_tra!$A103,'Growth rates'!$C$4:$C$922,$AF103))</f>
        <v>1.55582290744437</v>
      </c>
      <c r="AL103" s="6">
        <f ca="1">IF($AF103="",SUMIFS('Growth rates'!I$4:I$922,'Growth rates'!$B$4:$B$922,Demands_tra!$A103,'Growth rates'!$C$4:$C$922,$AE103),SUMIFS('Growth rates'!I$4:I$922,'Growth rates'!$B$4:$B$922,Demands_tra!$A103,'Growth rates'!$C$4:$C$922,$AF103))</f>
        <v>1.64075103127405</v>
      </c>
      <c r="AM103" s="6">
        <f ca="1">IF($AF103="",SUMIFS('Growth rates'!J$4:J$922,'Growth rates'!$B$4:$B$922,Demands_tra!$A103,'Growth rates'!$C$4:$C$922,$AE103),SUMIFS('Growth rates'!J$4:J$922,'Growth rates'!$B$4:$B$922,Demands_tra!$A103,'Growth rates'!$C$4:$C$922,$AF103))</f>
        <v>1.70006493979853</v>
      </c>
      <c r="AN103" s="6">
        <f ca="1">IF($AF103="",SUMIFS('Growth rates'!K$4:K$922,'Growth rates'!$B$4:$B$922,Demands_tra!$A103,'Growth rates'!$C$4:$C$922,$AE103),SUMIFS('Growth rates'!K$4:K$922,'Growth rates'!$B$4:$B$922,Demands_tra!$A103,'Growth rates'!$C$4:$C$922,$AF103))</f>
        <v>1.74856667792587</v>
      </c>
      <c r="AO103" s="6">
        <f ca="1">IF($AF103="",SUMIFS('Growth rates'!L$4:L$922,'Growth rates'!$B$4:$B$922,Demands_tra!$A103,'Growth rates'!$C$4:$C$922,$AE103),SUMIFS('Growth rates'!L$4:L$922,'Growth rates'!$B$4:$B$922,Demands_tra!$A103,'Growth rates'!$C$4:$C$922,$AF103))</f>
        <v>1.79128115037486</v>
      </c>
      <c r="AP103" s="6">
        <f ca="1">IF($AF103="",SUMIFS('Growth rates'!M$4:M$922,'Growth rates'!$B$4:$B$922,Demands_tra!$A103,'Growth rates'!$C$4:$C$922,$AE103),SUMIFS('Growth rates'!M$4:M$922,'Growth rates'!$B$4:$B$922,Demands_tra!$A103,'Growth rates'!$C$4:$C$922,$AF103))</f>
        <v>1.83354488386238</v>
      </c>
      <c r="AQ103" s="6">
        <f ca="1">IF($AF103="",SUMIFS('Growth rates'!N$4:N$922,'Growth rates'!$B$4:$B$922,Demands_tra!$A103,'Growth rates'!$C$4:$C$922,$AE103),SUMIFS('Growth rates'!N$4:N$922,'Growth rates'!$B$4:$B$922,Demands_tra!$A103,'Growth rates'!$C$4:$C$922,$AF103))</f>
        <v>1.87489601006984</v>
      </c>
      <c r="AR103" s="6">
        <f ca="1">IF($AF103="",SUMIFS('Growth rates'!O$4:O$922,'Growth rates'!$B$4:$B$922,Demands_tra!$A103,'Growth rates'!$C$4:$C$922,$AE103),SUMIFS('Growth rates'!O$4:O$922,'Growth rates'!$B$4:$B$922,Demands_tra!$A103,'Growth rates'!$C$4:$C$922,$AF103))</f>
        <v>1.91374859561425</v>
      </c>
      <c r="AS103" s="6">
        <f ca="1">IF($AF103="",SUMIFS('Growth rates'!P$4:P$922,'Growth rates'!$B$4:$B$922,Demands_tra!$A103,'Growth rates'!$C$4:$C$922,$AE103),SUMIFS('Growth rates'!P$4:P$922,'Growth rates'!$B$4:$B$922,Demands_tra!$A103,'Growth rates'!$C$4:$C$922,$AF103))</f>
        <v>1.949028657538</v>
      </c>
      <c r="AT103" s="6">
        <f ca="1">IF($AF103="",SUMIFS('Growth rates'!Q$4:Q$922,'Growth rates'!$B$4:$B$922,Demands_tra!$A103,'Growth rates'!$C$4:$C$922,$AE103),SUMIFS('Growth rates'!Q$4:Q$922,'Growth rates'!$B$4:$B$922,Demands_tra!$A103,'Growth rates'!$C$4:$C$922,$AF103))</f>
        <v>1.98059151419911</v>
      </c>
      <c r="AU103" s="6">
        <f ca="1">IF($AF103="",SUMIFS('Growth rates'!R$4:R$922,'Growth rates'!$B$4:$B$922,Demands_tra!$A103,'Growth rates'!$C$4:$C$922,$AE103),SUMIFS('Growth rates'!R$4:R$922,'Growth rates'!$B$4:$B$922,Demands_tra!$A103,'Growth rates'!$C$4:$C$922,$AF103))</f>
        <v>2.01060739022698</v>
      </c>
      <c r="AV103" s="6">
        <f ca="1">IF($AF103="",SUMIFS('Growth rates'!S$4:S$922,'Growth rates'!$B$4:$B$922,Demands_tra!$A103,'Growth rates'!$C$4:$C$922,$AE103),SUMIFS('Growth rates'!S$4:S$922,'Growth rates'!$B$4:$B$922,Demands_tra!$A103,'Growth rates'!$C$4:$C$922,$AF103))</f>
        <v>2.04092932357437</v>
      </c>
      <c r="AW103" s="6">
        <f ca="1">IF($AF103="",SUMIFS('Growth rates'!T$4:T$922,'Growth rates'!$B$4:$B$922,Demands_tra!$A103,'Growth rates'!$C$4:$C$922,$AE103),SUMIFS('Growth rates'!T$4:T$922,'Growth rates'!$B$4:$B$922,Demands_tra!$A103,'Growth rates'!$C$4:$C$922,$AF103))</f>
        <v>2.07188563027497</v>
      </c>
      <c r="AX103" s="6">
        <f ca="1">IF($AF103="",SUMIFS('Growth rates'!U$4:U$922,'Growth rates'!$B$4:$B$922,Demands_tra!$A103,'Growth rates'!$C$4:$C$922,$AE103),SUMIFS('Growth rates'!U$4:U$922,'Growth rates'!$B$4:$B$922,Demands_tra!$A103,'Growth rates'!$C$4:$C$922,$AF103))</f>
        <v>2.10205175262333</v>
      </c>
      <c r="AY103" s="6">
        <f ca="1">IF($AF103="",SUMIFS('Growth rates'!V$4:V$922,'Growth rates'!$B$4:$B$922,Demands_tra!$A103,'Growth rates'!$C$4:$C$922,$AE103),SUMIFS('Growth rates'!V$4:V$922,'Growth rates'!$B$4:$B$922,Demands_tra!$A103,'Growth rates'!$C$4:$C$922,$AF103))</f>
        <v>0</v>
      </c>
      <c r="AZ103" s="6">
        <f ca="1">IF($AF103="",SUMIFS('Growth rates'!W$4:W$922,'Growth rates'!$B$4:$B$922,Demands_tra!$A103,'Growth rates'!$C$4:$C$922,$AE103),SUMIFS('Growth rates'!W$4:W$922,'Growth rates'!$B$4:$B$922,Demands_tra!$A103,'Growth rates'!$C$4:$C$922,$AF103))</f>
        <v>0</v>
      </c>
      <c r="BA103" s="6">
        <f ca="1">IF($AF103="",SUMIFS('Growth rates'!X$4:X$922,'Growth rates'!$B$4:$B$922,Demands_tra!$A103,'Growth rates'!$C$4:$C$922,$AE103),SUMIFS('Growth rates'!X$4:X$922,'Growth rates'!$B$4:$B$922,Demands_tra!$A103,'Growth rates'!$C$4:$C$922,$AF103))</f>
        <v>0</v>
      </c>
      <c r="BB103" s="6">
        <f ca="1">IF($AF103="",SUMIFS('Growth rates'!Y$4:Y$922,'Growth rates'!$B$4:$B$922,Demands_tra!$A103,'Growth rates'!$C$4:$C$922,$AE103),SUMIFS('Growth rates'!Y$4:Y$922,'Growth rates'!$B$4:$B$922,Demands_tra!$A103,'Growth rates'!$C$4:$C$922,$AF103))</f>
        <v>0</v>
      </c>
      <c r="BC103" s="6">
        <f ca="1">IF($AF103="",SUMIFS('Growth rates'!Z$4:Z$922,'Growth rates'!$B$4:$B$922,Demands_tra!$A103,'Growth rates'!$C$4:$C$922,$AE103),SUMIFS('Growth rates'!Z$4:Z$922,'Growth rates'!$B$4:$B$922,Demands_tra!$A103,'Growth rates'!$C$4:$C$922,$AF103))</f>
        <v>0</v>
      </c>
      <c r="BD103" s="6">
        <f ca="1">IF($AF103="",SUMIFS('Growth rates'!AA$4:AA$922,'Growth rates'!$B$4:$B$922,Demands_tra!$A103,'Growth rates'!$C$4:$C$922,$AE103),SUMIFS('Growth rates'!AA$4:AA$922,'Growth rates'!$B$4:$B$922,Demands_tra!$A103,'Growth rates'!$C$4:$C$922,$AF103))</f>
        <v>0</v>
      </c>
      <c r="BE103" s="6">
        <f ca="1">IF($AF103="",SUMIFS('Growth rates'!AB$4:AB$922,'Growth rates'!$B$4:$B$922,Demands_tra!$A103,'Growth rates'!$C$4:$C$922,$AE103),SUMIFS('Growth rates'!AB$4:AB$922,'Growth rates'!$B$4:$B$922,Demands_tra!$A103,'Growth rates'!$C$4:$C$922,$AF103))</f>
        <v>0</v>
      </c>
      <c r="BF103" s="6">
        <f ca="1">IF($AF103="",SUMIFS('Growth rates'!AC$4:AC$922,'Growth rates'!$B$4:$B$922,Demands_tra!$A103,'Growth rates'!$C$4:$C$922,$AE103),SUMIFS('Growth rates'!AC$4:AC$922,'Growth rates'!$B$4:$B$922,Demands_tra!$A103,'Growth rates'!$C$4:$C$922,$AF103))</f>
        <v>0</v>
      </c>
      <c r="BH103" t="str">
        <f ca="1">VLOOKUP($C103,'Default drvr and elast'!$A$4:$F$49,MATCH(VLOOKUP(A103,Classification!$B$4:$D$42,3,FALSE),'Default drvr and elast'!$D$3:$F$3,0)+3,FALSE)</f>
        <v>Med2</v>
      </c>
      <c r="BJ103" s="6">
        <f ca="1">IF($BI103="",SUMIF(Elasticities!$B$5:$B$52,Demands_tra!$BH103,Elasticities!C$5:C$52),SUMIF(Elasticities!$B$5:$B$52,Demands_tra!$BI103,Elasticities!C$5:C$52))</f>
        <v>0.799999999999989</v>
      </c>
      <c r="BK103" s="6">
        <f ca="1">IF($BI103="",SUMIF(Elasticities!$B$5:$B$52,Demands_tra!$BH103,Elasticities!D$5:D$52),SUMIF(Elasticities!$B$5:$B$52,Demands_tra!$BI103,Elasticities!D$5:D$52))</f>
        <v>0.797560975609746</v>
      </c>
      <c r="BL103" s="6">
        <f ca="1">IF($BI103="",SUMIF(Elasticities!$B$5:$B$52,Demands_tra!$BH103,Elasticities!E$5:E$52),SUMIF(Elasticities!$B$5:$B$52,Demands_tra!$BI103,Elasticities!E$5:E$52))</f>
        <v>0.785365853658527</v>
      </c>
      <c r="BM103" s="6">
        <f ca="1">IF($BI103="",SUMIF(Elasticities!$B$5:$B$52,Demands_tra!$BH103,Elasticities!F$5:F$52),SUMIF(Elasticities!$B$5:$B$52,Demands_tra!$BI103,Elasticities!F$5:F$52))</f>
        <v>0.773170731707307</v>
      </c>
      <c r="BN103" s="6">
        <f ca="1">IF($BI103="",SUMIF(Elasticities!$B$5:$B$52,Demands_tra!$BH103,Elasticities!G$5:G$52),SUMIF(Elasticities!$B$5:$B$52,Demands_tra!$BI103,Elasticities!G$5:G$52))</f>
        <v>0.760975609756088</v>
      </c>
      <c r="BO103" s="6">
        <f ca="1">IF($BI103="",SUMIF(Elasticities!$B$5:$B$52,Demands_tra!$BH103,Elasticities!H$5:H$52),SUMIF(Elasticities!$B$5:$B$52,Demands_tra!$BI103,Elasticities!H$5:H$52))</f>
        <v>0.748780487804868</v>
      </c>
      <c r="BP103" s="6">
        <f ca="1">IF($BI103="",SUMIF(Elasticities!$B$5:$B$52,Demands_tra!$BH103,Elasticities!I$5:I$52),SUMIF(Elasticities!$B$5:$B$52,Demands_tra!$BI103,Elasticities!I$5:I$52))</f>
        <v>0.736585365853649</v>
      </c>
      <c r="BQ103" s="6">
        <f ca="1">IF($BI103="",SUMIF(Elasticities!$B$5:$B$52,Demands_tra!$BH103,Elasticities!J$5:J$52),SUMIF(Elasticities!$B$5:$B$52,Demands_tra!$BI103,Elasticities!J$5:J$52))</f>
        <v>0.724390243902429</v>
      </c>
      <c r="BR103" s="6">
        <f ca="1">IF($BI103="",SUMIF(Elasticities!$B$5:$B$52,Demands_tra!$BH103,Elasticities!K$5:K$52),SUMIF(Elasticities!$B$5:$B$52,Demands_tra!$BI103,Elasticities!K$5:K$52))</f>
        <v>0.71219512195121</v>
      </c>
      <c r="BS103" s="6">
        <f ca="1">IF($BI103="",SUMIF(Elasticities!$B$5:$B$52,Demands_tra!$BH103,Elasticities!L$5:L$52),SUMIF(Elasticities!$B$5:$B$52,Demands_tra!$BI103,Elasticities!L$5:L$52))</f>
        <v>0.699999999999997</v>
      </c>
      <c r="BT103" s="6">
        <f ca="1">IF($BI103="",SUMIF(Elasticities!$B$5:$B$52,Demands_tra!$BH103,Elasticities!M$5:M$52),SUMIF(Elasticities!$B$5:$B$52,Demands_tra!$BI103,Elasticities!M$5:M$52))</f>
        <v>0.687499999999996</v>
      </c>
      <c r="BU103" s="6">
        <f ca="1">IF($BI103="",SUMIF(Elasticities!$B$5:$B$52,Demands_tra!$BH103,Elasticities!N$5:N$52),SUMIF(Elasticities!$B$5:$B$52,Demands_tra!$BI103,Elasticities!N$5:N$52))</f>
        <v>0.674999999999996</v>
      </c>
      <c r="BV103" s="6">
        <f ca="1">IF($BI103="",SUMIF(Elasticities!$B$5:$B$52,Demands_tra!$BH103,Elasticities!O$5:O$52),SUMIF(Elasticities!$B$5:$B$52,Demands_tra!$BI103,Elasticities!O$5:O$52))</f>
        <v>0.662499999999996</v>
      </c>
      <c r="BW103" s="6">
        <f ca="1">IF($BI103="",SUMIF(Elasticities!$B$5:$B$52,Demands_tra!$BH103,Elasticities!P$5:P$52),SUMIF(Elasticities!$B$5:$B$52,Demands_tra!$BI103,Elasticities!P$5:P$52))</f>
        <v>0.649999999999997</v>
      </c>
      <c r="BX103" s="6">
        <f ca="1">IF($BI103="",SUMIF(Elasticities!$B$5:$B$52,Demands_tra!$BH103,Elasticities!Q$5:Q$52),SUMIF(Elasticities!$B$5:$B$52,Demands_tra!$BI103,Elasticities!Q$5:Q$52))</f>
        <v>0.637499999999997</v>
      </c>
      <c r="BY103" s="6">
        <f ca="1">IF($BI103="",SUMIF(Elasticities!$B$5:$B$52,Demands_tra!$BH103,Elasticities!R$5:R$52),SUMIF(Elasticities!$B$5:$B$52,Demands_tra!$BI103,Elasticities!R$5:R$52))</f>
        <v>0.624999999999996</v>
      </c>
      <c r="BZ103" s="6">
        <f ca="1">IF($BI103="",SUMIF(Elasticities!$B$5:$B$52,Demands_tra!$BH103,Elasticities!S$5:S$52),SUMIF(Elasticities!$B$5:$B$52,Demands_tra!$BI103,Elasticities!S$5:S$52))</f>
        <v>0.612499999999996</v>
      </c>
      <c r="CA103" s="6">
        <f ca="1">IF($BI103="",SUMIF(Elasticities!$B$5:$B$52,Demands_tra!$BH103,Elasticities!T$5:T$52),SUMIF(Elasticities!$B$5:$B$52,Demands_tra!$BI103,Elasticities!T$5:T$52))</f>
        <v>0.599999999999996</v>
      </c>
      <c r="CB103" s="6" t="e">
        <f ca="1">IF($BI103="",SUMIF(Elasticities!$B$5:$B$52,Demands_tra!$BH103,Elasticities!U$5:U$52),SUMIF(Elasticities!$B$5:$B$52,Demands_tra!$BI103,Elasticities!U$5:U$52))</f>
        <v>#VALUE!</v>
      </c>
      <c r="CC103" s="6" t="e">
        <f ca="1">IF($BI103="",SUMIF(Elasticities!$B$5:$B$52,Demands_tra!$BH103,Elasticities!V$5:V$52),SUMIF(Elasticities!$B$5:$B$52,Demands_tra!$BI103,Elasticities!V$5:V$52))</f>
        <v>#VALUE!</v>
      </c>
      <c r="CD103" s="6" t="e">
        <f ca="1">IF($BI103="",SUMIF(Elasticities!$B$5:$B$52,Demands_tra!$BH103,Elasticities!W$5:W$52),SUMIF(Elasticities!$B$5:$B$52,Demands_tra!$BI103,Elasticities!W$5:W$52))</f>
        <v>#VALUE!</v>
      </c>
      <c r="CE103" s="6" t="e">
        <f ca="1">IF($BI103="",SUMIF(Elasticities!$B$5:$B$52,Demands_tra!$BH103,Elasticities!X$5:X$52),SUMIF(Elasticities!$B$5:$B$52,Demands_tra!$BI103,Elasticities!X$5:X$52))</f>
        <v>#VALUE!</v>
      </c>
      <c r="CF103" s="6" t="e">
        <f ca="1">IF($BI103="",SUMIF(Elasticities!$B$5:$B$52,Demands_tra!$BH103,Elasticities!Y$5:Y$52),SUMIF(Elasticities!$B$5:$B$52,Demands_tra!$BI103,Elasticities!Y$5:Y$52))</f>
        <v>#VALUE!</v>
      </c>
      <c r="CG103" s="6" t="e">
        <f ca="1">IF($BI103="",SUMIF(Elasticities!$B$5:$B$52,Demands_tra!$BH103,Elasticities!Z$5:Z$52),SUMIF(Elasticities!$B$5:$B$52,Demands_tra!$BI103,Elasticities!Z$5:Z$52))</f>
        <v>#VALUE!</v>
      </c>
      <c r="CH103" s="6" t="e">
        <f ca="1">IF($BI103="",SUMIF(Elasticities!$B$5:$B$52,Demands_tra!$BH103,Elasticities!AA$5:AA$52),SUMIF(Elasticities!$B$5:$B$52,Demands_tra!$BI103,Elasticities!AA$5:AA$52))</f>
        <v>#VALUE!</v>
      </c>
      <c r="CI103" s="6" t="e">
        <f ca="1">IF($BI103="",SUMIF(Elasticities!$B$5:$B$52,Demands_tra!$BH103,Elasticities!AB$5:AB$52),SUMIF(Elasticities!$B$5:$B$52,Demands_tra!$BI103,Elasticities!AB$5:AB$52))</f>
        <v>#VALUE!</v>
      </c>
    </row>
    <row r="104" spans="1:87">
      <c r="A104" t="str">
        <f>IF(BYDem_tra!B103="","\I:",BYDem_tra!B103)</f>
        <v>CroSloven</v>
      </c>
      <c r="B104" t="str">
        <f>BYDem_tra!E103</f>
        <v>TWI</v>
      </c>
      <c r="C104" t="str">
        <f t="shared" si="111"/>
        <v>TWI</v>
      </c>
      <c r="D104" s="3">
        <f>SUMIFS(BYDem_tra!$M$2:$M$2000,BYDem_tra!$B$2:$B$2000,Demands_tra!$A104,BYDem_tra!$E$2:$E$2000,Demands_tra!$B104)</f>
        <v>8.84492901</v>
      </c>
      <c r="E104" s="3">
        <f ca="1" t="shared" si="94"/>
        <v>8.94049211840847</v>
      </c>
      <c r="F104" s="3">
        <f ca="1" t="shared" si="95"/>
        <v>10.6930084501506</v>
      </c>
      <c r="G104" s="3">
        <f ca="1" t="shared" si="96"/>
        <v>11.7890780849915</v>
      </c>
      <c r="H104" s="3">
        <f ca="1" t="shared" si="97"/>
        <v>12.5483077451502</v>
      </c>
      <c r="I104" s="3">
        <f ca="1" t="shared" si="98"/>
        <v>13.061205795691</v>
      </c>
      <c r="J104" s="3">
        <f ca="1" t="shared" si="99"/>
        <v>13.4089982983948</v>
      </c>
      <c r="K104" s="3">
        <f ca="1" t="shared" si="100"/>
        <v>13.6861137356216</v>
      </c>
      <c r="L104" s="3">
        <f ca="1" t="shared" si="101"/>
        <v>13.9242206398655</v>
      </c>
      <c r="M104" s="3">
        <f ca="1" t="shared" si="102"/>
        <v>14.1541916218161</v>
      </c>
      <c r="N104" s="3">
        <f ca="1" t="shared" si="103"/>
        <v>14.3736507097135</v>
      </c>
      <c r="O104" s="3">
        <f ca="1" t="shared" si="104"/>
        <v>14.574705118214</v>
      </c>
      <c r="P104" s="3">
        <f ca="1" t="shared" si="105"/>
        <v>14.7527092622423</v>
      </c>
      <c r="Q104" s="3">
        <f ca="1" t="shared" si="106"/>
        <v>14.9079991651917</v>
      </c>
      <c r="R104" s="3">
        <f ca="1" t="shared" si="107"/>
        <v>15.0520300596837</v>
      </c>
      <c r="S104" s="3">
        <f ca="1" t="shared" si="108"/>
        <v>15.1939046787762</v>
      </c>
      <c r="T104" s="3">
        <f ca="1" t="shared" si="109"/>
        <v>15.3350598085825</v>
      </c>
      <c r="U104" s="3">
        <f ca="1" t="shared" si="85"/>
        <v>15.4690245266091</v>
      </c>
      <c r="V104" s="3" t="e">
        <f ca="1" t="shared" ref="V104:AC104" si="116">(1+(AY104-AX104)/AX104*CB104)*U104</f>
        <v>#VALUE!</v>
      </c>
      <c r="W104" s="3" t="e">
        <f ca="1" t="shared" si="116"/>
        <v>#DIV/0!</v>
      </c>
      <c r="X104" s="3" t="e">
        <f ca="1" t="shared" si="116"/>
        <v>#DIV/0!</v>
      </c>
      <c r="Y104" s="3" t="e">
        <f ca="1" t="shared" si="116"/>
        <v>#DIV/0!</v>
      </c>
      <c r="Z104" s="3" t="e">
        <f ca="1" t="shared" si="116"/>
        <v>#DIV/0!</v>
      </c>
      <c r="AA104" s="3" t="e">
        <f ca="1" t="shared" si="116"/>
        <v>#DIV/0!</v>
      </c>
      <c r="AB104" s="3" t="e">
        <f ca="1" t="shared" si="116"/>
        <v>#DIV/0!</v>
      </c>
      <c r="AC104" s="3" t="e">
        <f ca="1" t="shared" si="116"/>
        <v>#DIV/0!</v>
      </c>
      <c r="AE104" s="34" t="str">
        <f ca="1">VLOOKUP($C104,'Default drvr and elast'!$A$4:$C$49,MATCH(VLOOKUP(A104,Classification!$B$4:$D$99,2,FALSE),'Default drvr and elast'!$A$3:$C$3,0),FALSE)</f>
        <v>GDP</v>
      </c>
      <c r="AF104" s="4"/>
      <c r="AG104" s="6">
        <f ca="1">IF($AF104="",SUMIFS('Growth rates'!D$4:D$922,'Growth rates'!$B$4:$B$922,Demands_tra!$A104,'Growth rates'!$C$4:$C$922,$AE104),SUMIFS('Growth rates'!D$4:D$922,'Growth rates'!$B$4:$B$922,Demands_tra!$A104,'Growth rates'!$C$4:$C$922,$AF104))</f>
        <v>1</v>
      </c>
      <c r="AH104" s="6">
        <f ca="1">IF($AF104="",SUMIFS('Growth rates'!E$4:E$922,'Growth rates'!$B$4:$B$922,Demands_tra!$A104,'Growth rates'!$C$4:$C$922,$AE104),SUMIFS('Growth rates'!E$4:E$922,'Growth rates'!$B$4:$B$922,Demands_tra!$A104,'Growth rates'!$C$4:$C$922,$AF104))</f>
        <v>1.01354665343015</v>
      </c>
      <c r="AI104" s="6">
        <f ca="1">IF($AF104="",SUMIFS('Growth rates'!F$4:F$922,'Growth rates'!$B$4:$B$922,Demands_tra!$A104,'Growth rates'!$C$4:$C$922,$AE104),SUMIFS('Growth rates'!F$4:F$922,'Growth rates'!$B$4:$B$922,Demands_tra!$A104,'Growth rates'!$C$4:$C$922,$AF104))</f>
        <v>1.26651860911973</v>
      </c>
      <c r="AJ104" s="6">
        <f ca="1">IF($AF104="",SUMIFS('Growth rates'!G$4:G$922,'Growth rates'!$B$4:$B$922,Demands_tra!$A104,'Growth rates'!$C$4:$C$922,$AE104),SUMIFS('Growth rates'!G$4:G$922,'Growth rates'!$B$4:$B$922,Demands_tra!$A104,'Growth rates'!$C$4:$C$922,$AF104))</f>
        <v>1.43442777575904</v>
      </c>
      <c r="AK104" s="6">
        <f ca="1">IF($AF104="",SUMIFS('Growth rates'!H$4:H$922,'Growth rates'!$B$4:$B$922,Demands_tra!$A104,'Growth rates'!$C$4:$C$922,$AE104),SUMIFS('Growth rates'!H$4:H$922,'Growth rates'!$B$4:$B$922,Demands_tra!$A104,'Growth rates'!$C$4:$C$922,$AF104))</f>
        <v>1.55582290744437</v>
      </c>
      <c r="AL104" s="6">
        <f ca="1">IF($AF104="",SUMIFS('Growth rates'!I$4:I$922,'Growth rates'!$B$4:$B$922,Demands_tra!$A104,'Growth rates'!$C$4:$C$922,$AE104),SUMIFS('Growth rates'!I$4:I$922,'Growth rates'!$B$4:$B$922,Demands_tra!$A104,'Growth rates'!$C$4:$C$922,$AF104))</f>
        <v>1.64075103127405</v>
      </c>
      <c r="AM104" s="6">
        <f ca="1">IF($AF104="",SUMIFS('Growth rates'!J$4:J$922,'Growth rates'!$B$4:$B$922,Demands_tra!$A104,'Growth rates'!$C$4:$C$922,$AE104),SUMIFS('Growth rates'!J$4:J$922,'Growth rates'!$B$4:$B$922,Demands_tra!$A104,'Growth rates'!$C$4:$C$922,$AF104))</f>
        <v>1.70006493979853</v>
      </c>
      <c r="AN104" s="6">
        <f ca="1">IF($AF104="",SUMIFS('Growth rates'!K$4:K$922,'Growth rates'!$B$4:$B$922,Demands_tra!$A104,'Growth rates'!$C$4:$C$922,$AE104),SUMIFS('Growth rates'!K$4:K$922,'Growth rates'!$B$4:$B$922,Demands_tra!$A104,'Growth rates'!$C$4:$C$922,$AF104))</f>
        <v>1.74856667792587</v>
      </c>
      <c r="AO104" s="6">
        <f ca="1">IF($AF104="",SUMIFS('Growth rates'!L$4:L$922,'Growth rates'!$B$4:$B$922,Demands_tra!$A104,'Growth rates'!$C$4:$C$922,$AE104),SUMIFS('Growth rates'!L$4:L$922,'Growth rates'!$B$4:$B$922,Demands_tra!$A104,'Growth rates'!$C$4:$C$922,$AF104))</f>
        <v>1.79128115037486</v>
      </c>
      <c r="AP104" s="6">
        <f ca="1">IF($AF104="",SUMIFS('Growth rates'!M$4:M$922,'Growth rates'!$B$4:$B$922,Demands_tra!$A104,'Growth rates'!$C$4:$C$922,$AE104),SUMIFS('Growth rates'!M$4:M$922,'Growth rates'!$B$4:$B$922,Demands_tra!$A104,'Growth rates'!$C$4:$C$922,$AF104))</f>
        <v>1.83354488386238</v>
      </c>
      <c r="AQ104" s="6">
        <f ca="1">IF($AF104="",SUMIFS('Growth rates'!N$4:N$922,'Growth rates'!$B$4:$B$922,Demands_tra!$A104,'Growth rates'!$C$4:$C$922,$AE104),SUMIFS('Growth rates'!N$4:N$922,'Growth rates'!$B$4:$B$922,Demands_tra!$A104,'Growth rates'!$C$4:$C$922,$AF104))</f>
        <v>1.87489601006984</v>
      </c>
      <c r="AR104" s="6">
        <f ca="1">IF($AF104="",SUMIFS('Growth rates'!O$4:O$922,'Growth rates'!$B$4:$B$922,Demands_tra!$A104,'Growth rates'!$C$4:$C$922,$AE104),SUMIFS('Growth rates'!O$4:O$922,'Growth rates'!$B$4:$B$922,Demands_tra!$A104,'Growth rates'!$C$4:$C$922,$AF104))</f>
        <v>1.91374859561425</v>
      </c>
      <c r="AS104" s="6">
        <f ca="1">IF($AF104="",SUMIFS('Growth rates'!P$4:P$922,'Growth rates'!$B$4:$B$922,Demands_tra!$A104,'Growth rates'!$C$4:$C$922,$AE104),SUMIFS('Growth rates'!P$4:P$922,'Growth rates'!$B$4:$B$922,Demands_tra!$A104,'Growth rates'!$C$4:$C$922,$AF104))</f>
        <v>1.949028657538</v>
      </c>
      <c r="AT104" s="6">
        <f ca="1">IF($AF104="",SUMIFS('Growth rates'!Q$4:Q$922,'Growth rates'!$B$4:$B$922,Demands_tra!$A104,'Growth rates'!$C$4:$C$922,$AE104),SUMIFS('Growth rates'!Q$4:Q$922,'Growth rates'!$B$4:$B$922,Demands_tra!$A104,'Growth rates'!$C$4:$C$922,$AF104))</f>
        <v>1.98059151419911</v>
      </c>
      <c r="AU104" s="6">
        <f ca="1">IF($AF104="",SUMIFS('Growth rates'!R$4:R$922,'Growth rates'!$B$4:$B$922,Demands_tra!$A104,'Growth rates'!$C$4:$C$922,$AE104),SUMIFS('Growth rates'!R$4:R$922,'Growth rates'!$B$4:$B$922,Demands_tra!$A104,'Growth rates'!$C$4:$C$922,$AF104))</f>
        <v>2.01060739022698</v>
      </c>
      <c r="AV104" s="6">
        <f ca="1">IF($AF104="",SUMIFS('Growth rates'!S$4:S$922,'Growth rates'!$B$4:$B$922,Demands_tra!$A104,'Growth rates'!$C$4:$C$922,$AE104),SUMIFS('Growth rates'!S$4:S$922,'Growth rates'!$B$4:$B$922,Demands_tra!$A104,'Growth rates'!$C$4:$C$922,$AF104))</f>
        <v>2.04092932357437</v>
      </c>
      <c r="AW104" s="6">
        <f ca="1">IF($AF104="",SUMIFS('Growth rates'!T$4:T$922,'Growth rates'!$B$4:$B$922,Demands_tra!$A104,'Growth rates'!$C$4:$C$922,$AE104),SUMIFS('Growth rates'!T$4:T$922,'Growth rates'!$B$4:$B$922,Demands_tra!$A104,'Growth rates'!$C$4:$C$922,$AF104))</f>
        <v>2.07188563027497</v>
      </c>
      <c r="AX104" s="6">
        <f ca="1">IF($AF104="",SUMIFS('Growth rates'!U$4:U$922,'Growth rates'!$B$4:$B$922,Demands_tra!$A104,'Growth rates'!$C$4:$C$922,$AE104),SUMIFS('Growth rates'!U$4:U$922,'Growth rates'!$B$4:$B$922,Demands_tra!$A104,'Growth rates'!$C$4:$C$922,$AF104))</f>
        <v>2.10205175262333</v>
      </c>
      <c r="AY104" s="6">
        <f ca="1">IF($AF104="",SUMIFS('Growth rates'!V$4:V$922,'Growth rates'!$B$4:$B$922,Demands_tra!$A104,'Growth rates'!$C$4:$C$922,$AE104),SUMIFS('Growth rates'!V$4:V$922,'Growth rates'!$B$4:$B$922,Demands_tra!$A104,'Growth rates'!$C$4:$C$922,$AF104))</f>
        <v>0</v>
      </c>
      <c r="AZ104" s="6">
        <f ca="1">IF($AF104="",SUMIFS('Growth rates'!W$4:W$922,'Growth rates'!$B$4:$B$922,Demands_tra!$A104,'Growth rates'!$C$4:$C$922,$AE104),SUMIFS('Growth rates'!W$4:W$922,'Growth rates'!$B$4:$B$922,Demands_tra!$A104,'Growth rates'!$C$4:$C$922,$AF104))</f>
        <v>0</v>
      </c>
      <c r="BA104" s="6">
        <f ca="1">IF($AF104="",SUMIFS('Growth rates'!X$4:X$922,'Growth rates'!$B$4:$B$922,Demands_tra!$A104,'Growth rates'!$C$4:$C$922,$AE104),SUMIFS('Growth rates'!X$4:X$922,'Growth rates'!$B$4:$B$922,Demands_tra!$A104,'Growth rates'!$C$4:$C$922,$AF104))</f>
        <v>0</v>
      </c>
      <c r="BB104" s="6">
        <f ca="1">IF($AF104="",SUMIFS('Growth rates'!Y$4:Y$922,'Growth rates'!$B$4:$B$922,Demands_tra!$A104,'Growth rates'!$C$4:$C$922,$AE104),SUMIFS('Growth rates'!Y$4:Y$922,'Growth rates'!$B$4:$B$922,Demands_tra!$A104,'Growth rates'!$C$4:$C$922,$AF104))</f>
        <v>0</v>
      </c>
      <c r="BC104" s="6">
        <f ca="1">IF($AF104="",SUMIFS('Growth rates'!Z$4:Z$922,'Growth rates'!$B$4:$B$922,Demands_tra!$A104,'Growth rates'!$C$4:$C$922,$AE104),SUMIFS('Growth rates'!Z$4:Z$922,'Growth rates'!$B$4:$B$922,Demands_tra!$A104,'Growth rates'!$C$4:$C$922,$AF104))</f>
        <v>0</v>
      </c>
      <c r="BD104" s="6">
        <f ca="1">IF($AF104="",SUMIFS('Growth rates'!AA$4:AA$922,'Growth rates'!$B$4:$B$922,Demands_tra!$A104,'Growth rates'!$C$4:$C$922,$AE104),SUMIFS('Growth rates'!AA$4:AA$922,'Growth rates'!$B$4:$B$922,Demands_tra!$A104,'Growth rates'!$C$4:$C$922,$AF104))</f>
        <v>0</v>
      </c>
      <c r="BE104" s="6">
        <f ca="1">IF($AF104="",SUMIFS('Growth rates'!AB$4:AB$922,'Growth rates'!$B$4:$B$922,Demands_tra!$A104,'Growth rates'!$C$4:$C$922,$AE104),SUMIFS('Growth rates'!AB$4:AB$922,'Growth rates'!$B$4:$B$922,Demands_tra!$A104,'Growth rates'!$C$4:$C$922,$AF104))</f>
        <v>0</v>
      </c>
      <c r="BF104" s="6">
        <f ca="1">IF($AF104="",SUMIFS('Growth rates'!AC$4:AC$922,'Growth rates'!$B$4:$B$922,Demands_tra!$A104,'Growth rates'!$C$4:$C$922,$AE104),SUMIFS('Growth rates'!AC$4:AC$922,'Growth rates'!$B$4:$B$922,Demands_tra!$A104,'Growth rates'!$C$4:$C$922,$AF104))</f>
        <v>0</v>
      </c>
      <c r="BH104" t="str">
        <f ca="1">VLOOKUP($C104,'Default drvr and elast'!$A$4:$F$49,MATCH(VLOOKUP(A104,Classification!$B$4:$D$42,3,FALSE),'Default drvr and elast'!$D$3:$F$3,0)+3,FALSE)</f>
        <v>Med2</v>
      </c>
      <c r="BJ104" s="6">
        <f ca="1">IF($BI104="",SUMIF(Elasticities!$B$5:$B$52,Demands_tra!$BH104,Elasticities!C$5:C$52),SUMIF(Elasticities!$B$5:$B$52,Demands_tra!$BI104,Elasticities!C$5:C$52))</f>
        <v>0.799999999999989</v>
      </c>
      <c r="BK104" s="6">
        <f ca="1">IF($BI104="",SUMIF(Elasticities!$B$5:$B$52,Demands_tra!$BH104,Elasticities!D$5:D$52),SUMIF(Elasticities!$B$5:$B$52,Demands_tra!$BI104,Elasticities!D$5:D$52))</f>
        <v>0.797560975609746</v>
      </c>
      <c r="BL104" s="6">
        <f ca="1">IF($BI104="",SUMIF(Elasticities!$B$5:$B$52,Demands_tra!$BH104,Elasticities!E$5:E$52),SUMIF(Elasticities!$B$5:$B$52,Demands_tra!$BI104,Elasticities!E$5:E$52))</f>
        <v>0.785365853658527</v>
      </c>
      <c r="BM104" s="6">
        <f ca="1">IF($BI104="",SUMIF(Elasticities!$B$5:$B$52,Demands_tra!$BH104,Elasticities!F$5:F$52),SUMIF(Elasticities!$B$5:$B$52,Demands_tra!$BI104,Elasticities!F$5:F$52))</f>
        <v>0.773170731707307</v>
      </c>
      <c r="BN104" s="6">
        <f ca="1">IF($BI104="",SUMIF(Elasticities!$B$5:$B$52,Demands_tra!$BH104,Elasticities!G$5:G$52),SUMIF(Elasticities!$B$5:$B$52,Demands_tra!$BI104,Elasticities!G$5:G$52))</f>
        <v>0.760975609756088</v>
      </c>
      <c r="BO104" s="6">
        <f ca="1">IF($BI104="",SUMIF(Elasticities!$B$5:$B$52,Demands_tra!$BH104,Elasticities!H$5:H$52),SUMIF(Elasticities!$B$5:$B$52,Demands_tra!$BI104,Elasticities!H$5:H$52))</f>
        <v>0.748780487804868</v>
      </c>
      <c r="BP104" s="6">
        <f ca="1">IF($BI104="",SUMIF(Elasticities!$B$5:$B$52,Demands_tra!$BH104,Elasticities!I$5:I$52),SUMIF(Elasticities!$B$5:$B$52,Demands_tra!$BI104,Elasticities!I$5:I$52))</f>
        <v>0.736585365853649</v>
      </c>
      <c r="BQ104" s="6">
        <f ca="1">IF($BI104="",SUMIF(Elasticities!$B$5:$B$52,Demands_tra!$BH104,Elasticities!J$5:J$52),SUMIF(Elasticities!$B$5:$B$52,Demands_tra!$BI104,Elasticities!J$5:J$52))</f>
        <v>0.724390243902429</v>
      </c>
      <c r="BR104" s="6">
        <f ca="1">IF($BI104="",SUMIF(Elasticities!$B$5:$B$52,Demands_tra!$BH104,Elasticities!K$5:K$52),SUMIF(Elasticities!$B$5:$B$52,Demands_tra!$BI104,Elasticities!K$5:K$52))</f>
        <v>0.71219512195121</v>
      </c>
      <c r="BS104" s="6">
        <f ca="1">IF($BI104="",SUMIF(Elasticities!$B$5:$B$52,Demands_tra!$BH104,Elasticities!L$5:L$52),SUMIF(Elasticities!$B$5:$B$52,Demands_tra!$BI104,Elasticities!L$5:L$52))</f>
        <v>0.699999999999997</v>
      </c>
      <c r="BT104" s="6">
        <f ca="1">IF($BI104="",SUMIF(Elasticities!$B$5:$B$52,Demands_tra!$BH104,Elasticities!M$5:M$52),SUMIF(Elasticities!$B$5:$B$52,Demands_tra!$BI104,Elasticities!M$5:M$52))</f>
        <v>0.687499999999996</v>
      </c>
      <c r="BU104" s="6">
        <f ca="1">IF($BI104="",SUMIF(Elasticities!$B$5:$B$52,Demands_tra!$BH104,Elasticities!N$5:N$52),SUMIF(Elasticities!$B$5:$B$52,Demands_tra!$BI104,Elasticities!N$5:N$52))</f>
        <v>0.674999999999996</v>
      </c>
      <c r="BV104" s="6">
        <f ca="1">IF($BI104="",SUMIF(Elasticities!$B$5:$B$52,Demands_tra!$BH104,Elasticities!O$5:O$52),SUMIF(Elasticities!$B$5:$B$52,Demands_tra!$BI104,Elasticities!O$5:O$52))</f>
        <v>0.662499999999996</v>
      </c>
      <c r="BW104" s="6">
        <f ca="1">IF($BI104="",SUMIF(Elasticities!$B$5:$B$52,Demands_tra!$BH104,Elasticities!P$5:P$52),SUMIF(Elasticities!$B$5:$B$52,Demands_tra!$BI104,Elasticities!P$5:P$52))</f>
        <v>0.649999999999997</v>
      </c>
      <c r="BX104" s="6">
        <f ca="1">IF($BI104="",SUMIF(Elasticities!$B$5:$B$52,Demands_tra!$BH104,Elasticities!Q$5:Q$52),SUMIF(Elasticities!$B$5:$B$52,Demands_tra!$BI104,Elasticities!Q$5:Q$52))</f>
        <v>0.637499999999997</v>
      </c>
      <c r="BY104" s="6">
        <f ca="1">IF($BI104="",SUMIF(Elasticities!$B$5:$B$52,Demands_tra!$BH104,Elasticities!R$5:R$52),SUMIF(Elasticities!$B$5:$B$52,Demands_tra!$BI104,Elasticities!R$5:R$52))</f>
        <v>0.624999999999996</v>
      </c>
      <c r="BZ104" s="6">
        <f ca="1">IF($BI104="",SUMIF(Elasticities!$B$5:$B$52,Demands_tra!$BH104,Elasticities!S$5:S$52),SUMIF(Elasticities!$B$5:$B$52,Demands_tra!$BI104,Elasticities!S$5:S$52))</f>
        <v>0.612499999999996</v>
      </c>
      <c r="CA104" s="6">
        <f ca="1">IF($BI104="",SUMIF(Elasticities!$B$5:$B$52,Demands_tra!$BH104,Elasticities!T$5:T$52),SUMIF(Elasticities!$B$5:$B$52,Demands_tra!$BI104,Elasticities!T$5:T$52))</f>
        <v>0.599999999999996</v>
      </c>
      <c r="CB104" s="6" t="e">
        <f ca="1">IF($BI104="",SUMIF(Elasticities!$B$5:$B$52,Demands_tra!$BH104,Elasticities!U$5:U$52),SUMIF(Elasticities!$B$5:$B$52,Demands_tra!$BI104,Elasticities!U$5:U$52))</f>
        <v>#VALUE!</v>
      </c>
      <c r="CC104" s="6" t="e">
        <f ca="1">IF($BI104="",SUMIF(Elasticities!$B$5:$B$52,Demands_tra!$BH104,Elasticities!V$5:V$52),SUMIF(Elasticities!$B$5:$B$52,Demands_tra!$BI104,Elasticities!V$5:V$52))</f>
        <v>#VALUE!</v>
      </c>
      <c r="CD104" s="6" t="e">
        <f ca="1">IF($BI104="",SUMIF(Elasticities!$B$5:$B$52,Demands_tra!$BH104,Elasticities!W$5:W$52),SUMIF(Elasticities!$B$5:$B$52,Demands_tra!$BI104,Elasticities!W$5:W$52))</f>
        <v>#VALUE!</v>
      </c>
      <c r="CE104" s="6" t="e">
        <f ca="1">IF($BI104="",SUMIF(Elasticities!$B$5:$B$52,Demands_tra!$BH104,Elasticities!X$5:X$52),SUMIF(Elasticities!$B$5:$B$52,Demands_tra!$BI104,Elasticities!X$5:X$52))</f>
        <v>#VALUE!</v>
      </c>
      <c r="CF104" s="6" t="e">
        <f ca="1">IF($BI104="",SUMIF(Elasticities!$B$5:$B$52,Demands_tra!$BH104,Elasticities!Y$5:Y$52),SUMIF(Elasticities!$B$5:$B$52,Demands_tra!$BI104,Elasticities!Y$5:Y$52))</f>
        <v>#VALUE!</v>
      </c>
      <c r="CG104" s="6" t="e">
        <f ca="1">IF($BI104="",SUMIF(Elasticities!$B$5:$B$52,Demands_tra!$BH104,Elasticities!Z$5:Z$52),SUMIF(Elasticities!$B$5:$B$52,Demands_tra!$BI104,Elasticities!Z$5:Z$52))</f>
        <v>#VALUE!</v>
      </c>
      <c r="CH104" s="6" t="e">
        <f ca="1">IF($BI104="",SUMIF(Elasticities!$B$5:$B$52,Demands_tra!$BH104,Elasticities!AA$5:AA$52),SUMIF(Elasticities!$B$5:$B$52,Demands_tra!$BI104,Elasticities!AA$5:AA$52))</f>
        <v>#VALUE!</v>
      </c>
      <c r="CI104" s="6" t="e">
        <f ca="1">IF($BI104="",SUMIF(Elasticities!$B$5:$B$52,Demands_tra!$BH104,Elasticities!AB$5:AB$52),SUMIF(Elasticities!$B$5:$B$52,Demands_tra!$BI104,Elasticities!AB$5:AB$52))</f>
        <v>#VALUE!</v>
      </c>
    </row>
    <row r="105" spans="1:87">
      <c r="A105" t="str">
        <f>IF(BYDem_tra!B104="","\I:",BYDem_tra!B104)</f>
        <v>CroSloven</v>
      </c>
      <c r="B105" t="str">
        <f>BYDem_tra!E104</f>
        <v>Trd_2w</v>
      </c>
      <c r="C105" t="str">
        <f t="shared" si="111"/>
        <v>Trd_2w</v>
      </c>
      <c r="D105" s="3">
        <f>SUMIFS(BYDem_tra!$M$2:$M$2000,BYDem_tra!$B$2:$B$2000,Demands_tra!$A105,BYDem_tra!$E$2:$E$2000,Demands_tra!$B105)</f>
        <v>0.504</v>
      </c>
      <c r="E105" s="3">
        <f ca="1" t="shared" si="94"/>
        <v>0.502253092282609</v>
      </c>
      <c r="F105" s="3">
        <f ca="1" t="shared" si="95"/>
        <v>0.493644509405803</v>
      </c>
      <c r="G105" s="3">
        <f ca="1" t="shared" si="96"/>
        <v>0.484637376532017</v>
      </c>
      <c r="H105" s="3">
        <f ca="1" t="shared" si="97"/>
        <v>0.475959326015691</v>
      </c>
      <c r="I105" s="3">
        <f ca="1" t="shared" si="98"/>
        <v>0.467717736174244</v>
      </c>
      <c r="J105" s="3">
        <f ca="1" t="shared" si="99"/>
        <v>0.46004949605604</v>
      </c>
      <c r="K105" s="3">
        <f ca="1" t="shared" si="100"/>
        <v>0.452928381873909</v>
      </c>
      <c r="L105" s="3">
        <f ca="1" t="shared" si="101"/>
        <v>0.446222693691772</v>
      </c>
      <c r="M105" s="3">
        <f ca="1" t="shared" si="102"/>
        <v>0.439974927636424</v>
      </c>
      <c r="N105" s="3">
        <f ca="1" t="shared" si="103"/>
        <v>0.434049355975938</v>
      </c>
      <c r="O105" s="3">
        <f ca="1" t="shared" si="104"/>
        <v>0.428411794634936</v>
      </c>
      <c r="P105" s="3">
        <f ca="1" t="shared" si="105"/>
        <v>0.42297246551596</v>
      </c>
      <c r="Q105" s="3">
        <f ca="1" t="shared" si="106"/>
        <v>0.417751631496906</v>
      </c>
      <c r="R105" s="3">
        <f ca="1" t="shared" si="107"/>
        <v>0.41278647442618</v>
      </c>
      <c r="S105" s="3">
        <f ca="1" t="shared" si="108"/>
        <v>0.408077090432724</v>
      </c>
      <c r="T105" s="3">
        <f ca="1" t="shared" si="109"/>
        <v>0.403499702181506</v>
      </c>
      <c r="U105" s="3">
        <f ca="1" t="shared" si="85"/>
        <v>0.398879335581906</v>
      </c>
      <c r="V105" s="3" t="e">
        <f ca="1" t="shared" ref="V105:AC105" si="117">(1+(AY105-AX105)/AX105*CB105)*U105</f>
        <v>#VALUE!</v>
      </c>
      <c r="W105" s="3" t="e">
        <f ca="1" t="shared" si="117"/>
        <v>#DIV/0!</v>
      </c>
      <c r="X105" s="3" t="e">
        <f ca="1" t="shared" si="117"/>
        <v>#DIV/0!</v>
      </c>
      <c r="Y105" s="3" t="e">
        <f ca="1" t="shared" si="117"/>
        <v>#DIV/0!</v>
      </c>
      <c r="Z105" s="3" t="e">
        <f ca="1" t="shared" si="117"/>
        <v>#DIV/0!</v>
      </c>
      <c r="AA105" s="3" t="e">
        <f ca="1" t="shared" si="117"/>
        <v>#DIV/0!</v>
      </c>
      <c r="AB105" s="3" t="e">
        <f ca="1" t="shared" si="117"/>
        <v>#DIV/0!</v>
      </c>
      <c r="AC105" s="3" t="e">
        <f ca="1" t="shared" si="117"/>
        <v>#DIV/0!</v>
      </c>
      <c r="AE105" s="34" t="str">
        <f ca="1">VLOOKUP($C105,'Default drvr and elast'!$A$4:$C$49,MATCH(VLOOKUP(A105,Classification!$B$4:$D$99,2,FALSE),'Default drvr and elast'!$A$3:$C$3,0),FALSE)</f>
        <v>POP</v>
      </c>
      <c r="AF105" s="4"/>
      <c r="AG105" s="6">
        <f ca="1">IF($AF105="",SUMIFS('Growth rates'!D$4:D$922,'Growth rates'!$B$4:$B$922,Demands_tra!$A105,'Growth rates'!$C$4:$C$922,$AE105),SUMIFS('Growth rates'!D$4:D$922,'Growth rates'!$B$4:$B$922,Demands_tra!$A105,'Growth rates'!$C$4:$C$922,$AF105))</f>
        <v>1</v>
      </c>
      <c r="AH105" s="6">
        <f ca="1">IF($AF105="",SUMIFS('Growth rates'!E$4:E$922,'Growth rates'!$B$4:$B$922,Demands_tra!$A105,'Growth rates'!$C$4:$C$922,$AE105),SUMIFS('Growth rates'!E$4:E$922,'Growth rates'!$B$4:$B$922,Demands_tra!$A105,'Growth rates'!$C$4:$C$922,$AF105))</f>
        <v>0.99565414200688</v>
      </c>
      <c r="AI105" s="6">
        <f ca="1">IF($AF105="",SUMIFS('Growth rates'!F$4:F$922,'Growth rates'!$B$4:$B$922,Demands_tra!$A105,'Growth rates'!$C$4:$C$922,$AE105),SUMIFS('Growth rates'!F$4:F$922,'Growth rates'!$B$4:$B$922,Demands_tra!$A105,'Growth rates'!$C$4:$C$922,$AF105))</f>
        <v>0.973924852041279</v>
      </c>
      <c r="AJ105" s="6">
        <f ca="1">IF($AF105="",SUMIFS('Growth rates'!G$4:G$922,'Growth rates'!$B$4:$B$922,Demands_tra!$A105,'Growth rates'!$C$4:$C$922,$AE105),SUMIFS('Growth rates'!G$4:G$922,'Growth rates'!$B$4:$B$922,Demands_tra!$A105,'Growth rates'!$C$4:$C$922,$AF105))</f>
        <v>0.950941027310412</v>
      </c>
      <c r="AK105" s="6">
        <f ca="1">IF($AF105="",SUMIFS('Growth rates'!H$4:H$922,'Growth rates'!$B$4:$B$922,Demands_tra!$A105,'Growth rates'!$C$4:$C$922,$AE105),SUMIFS('Growth rates'!H$4:H$922,'Growth rates'!$B$4:$B$922,Demands_tra!$A105,'Growth rates'!$C$4:$C$922,$AF105))</f>
        <v>0.928564735527901</v>
      </c>
      <c r="AL105" s="6">
        <f ca="1">IF($AF105="",SUMIFS('Growth rates'!I$4:I$922,'Growth rates'!$B$4:$B$922,Demands_tra!$A105,'Growth rates'!$C$4:$C$922,$AE105),SUMIFS('Growth rates'!I$4:I$922,'Growth rates'!$B$4:$B$922,Demands_tra!$A105,'Growth rates'!$C$4:$C$922,$AF105))</f>
        <v>0.907091433932438</v>
      </c>
      <c r="AM105" s="6">
        <f ca="1">IF($AF105="",SUMIFS('Growth rates'!J$4:J$922,'Growth rates'!$B$4:$B$922,Demands_tra!$A105,'Growth rates'!$C$4:$C$922,$AE105),SUMIFS('Growth rates'!J$4:J$922,'Growth rates'!$B$4:$B$922,Demands_tra!$A105,'Growth rates'!$C$4:$C$922,$AF105))</f>
        <v>0.886901270047469</v>
      </c>
      <c r="AN105" s="6">
        <f ca="1">IF($AF105="",SUMIFS('Growth rates'!K$4:K$922,'Growth rates'!$B$4:$B$922,Demands_tra!$A105,'Growth rates'!$C$4:$C$922,$AE105),SUMIFS('Growth rates'!K$4:K$922,'Growth rates'!$B$4:$B$922,Demands_tra!$A105,'Growth rates'!$C$4:$C$922,$AF105))</f>
        <v>0.867949661628756</v>
      </c>
      <c r="AO105" s="6">
        <f ca="1">IF($AF105="",SUMIFS('Growth rates'!L$4:L$922,'Growth rates'!$B$4:$B$922,Demands_tra!$A105,'Growth rates'!$C$4:$C$922,$AE105),SUMIFS('Growth rates'!L$4:L$922,'Growth rates'!$B$4:$B$922,Demands_tra!$A105,'Growth rates'!$C$4:$C$922,$AF105))</f>
        <v>0.849906636151745</v>
      </c>
      <c r="AP105" s="6">
        <f ca="1">IF($AF105="",SUMIFS('Growth rates'!M$4:M$922,'Growth rates'!$B$4:$B$922,Demands_tra!$A105,'Growth rates'!$C$4:$C$922,$AE105),SUMIFS('Growth rates'!M$4:M$922,'Growth rates'!$B$4:$B$922,Demands_tra!$A105,'Growth rates'!$C$4:$C$922,$AF105))</f>
        <v>0.8329067393141</v>
      </c>
      <c r="AQ105" s="6">
        <f ca="1">IF($AF105="",SUMIFS('Growth rates'!N$4:N$922,'Growth rates'!$B$4:$B$922,Demands_tra!$A105,'Growth rates'!$C$4:$C$922,$AE105),SUMIFS('Growth rates'!N$4:N$922,'Growth rates'!$B$4:$B$922,Demands_tra!$A105,'Growth rates'!$C$4:$C$922,$AF105))</f>
        <v>0.816590277095107</v>
      </c>
      <c r="AR105" s="6">
        <f ca="1">IF($AF105="",SUMIFS('Growth rates'!O$4:O$922,'Growth rates'!$B$4:$B$922,Demands_tra!$A105,'Growth rates'!$C$4:$C$922,$AE105),SUMIFS('Growth rates'!O$4:O$922,'Growth rates'!$B$4:$B$922,Demands_tra!$A105,'Growth rates'!$C$4:$C$922,$AF105))</f>
        <v>0.800877512792707</v>
      </c>
      <c r="AS105" s="6">
        <f ca="1">IF($AF105="",SUMIFS('Growth rates'!P$4:P$922,'Growth rates'!$B$4:$B$922,Demands_tra!$A105,'Growth rates'!$C$4:$C$922,$AE105),SUMIFS('Growth rates'!P$4:P$922,'Growth rates'!$B$4:$B$922,Demands_tra!$A105,'Growth rates'!$C$4:$C$922,$AF105))</f>
        <v>0.785529076507733</v>
      </c>
      <c r="AT105" s="6">
        <f ca="1">IF($AF105="",SUMIFS('Growth rates'!Q$4:Q$922,'Growth rates'!$B$4:$B$922,Demands_tra!$A105,'Growth rates'!$C$4:$C$922,$AE105),SUMIFS('Growth rates'!Q$4:Q$922,'Growth rates'!$B$4:$B$922,Demands_tra!$A105,'Growth rates'!$C$4:$C$922,$AF105))</f>
        <v>0.770612241089016</v>
      </c>
      <c r="AU105" s="6">
        <f ca="1">IF($AF105="",SUMIFS('Growth rates'!R$4:R$922,'Growth rates'!$B$4:$B$922,Demands_tra!$A105,'Growth rates'!$C$4:$C$922,$AE105),SUMIFS('Growth rates'!R$4:R$922,'Growth rates'!$B$4:$B$922,Demands_tra!$A105,'Growth rates'!$C$4:$C$922,$AF105))</f>
        <v>0.756245093556239</v>
      </c>
      <c r="AV105" s="6">
        <f ca="1">IF($AF105="",SUMIFS('Growth rates'!S$4:S$922,'Growth rates'!$B$4:$B$922,Demands_tra!$A105,'Growth rates'!$C$4:$C$922,$AE105),SUMIFS('Growth rates'!S$4:S$922,'Growth rates'!$B$4:$B$922,Demands_tra!$A105,'Growth rates'!$C$4:$C$922,$AF105))</f>
        <v>0.7424405771416</v>
      </c>
      <c r="AW105" s="6">
        <f ca="1">IF($AF105="",SUMIFS('Growth rates'!T$4:T$922,'Growth rates'!$B$4:$B$922,Demands_tra!$A105,'Growth rates'!$C$4:$C$922,$AE105),SUMIFS('Growth rates'!T$4:T$922,'Growth rates'!$B$4:$B$922,Demands_tra!$A105,'Growth rates'!$C$4:$C$922,$AF105))</f>
        <v>0.72884395140708</v>
      </c>
      <c r="AX105" s="6">
        <f ca="1">IF($AF105="",SUMIFS('Growth rates'!U$4:U$922,'Growth rates'!$B$4:$B$922,Demands_tra!$A105,'Growth rates'!$C$4:$C$922,$AE105),SUMIFS('Growth rates'!U$4:U$922,'Growth rates'!$B$4:$B$922,Demands_tra!$A105,'Growth rates'!$C$4:$C$922,$AF105))</f>
        <v>0.714934291204956</v>
      </c>
      <c r="AY105" s="6">
        <f ca="1">IF($AF105="",SUMIFS('Growth rates'!V$4:V$922,'Growth rates'!$B$4:$B$922,Demands_tra!$A105,'Growth rates'!$C$4:$C$922,$AE105),SUMIFS('Growth rates'!V$4:V$922,'Growth rates'!$B$4:$B$922,Demands_tra!$A105,'Growth rates'!$C$4:$C$922,$AF105))</f>
        <v>0</v>
      </c>
      <c r="AZ105" s="6">
        <f ca="1">IF($AF105="",SUMIFS('Growth rates'!W$4:W$922,'Growth rates'!$B$4:$B$922,Demands_tra!$A105,'Growth rates'!$C$4:$C$922,$AE105),SUMIFS('Growth rates'!W$4:W$922,'Growth rates'!$B$4:$B$922,Demands_tra!$A105,'Growth rates'!$C$4:$C$922,$AF105))</f>
        <v>0</v>
      </c>
      <c r="BA105" s="6">
        <f ca="1">IF($AF105="",SUMIFS('Growth rates'!X$4:X$922,'Growth rates'!$B$4:$B$922,Demands_tra!$A105,'Growth rates'!$C$4:$C$922,$AE105),SUMIFS('Growth rates'!X$4:X$922,'Growth rates'!$B$4:$B$922,Demands_tra!$A105,'Growth rates'!$C$4:$C$922,$AF105))</f>
        <v>0</v>
      </c>
      <c r="BB105" s="6">
        <f ca="1">IF($AF105="",SUMIFS('Growth rates'!Y$4:Y$922,'Growth rates'!$B$4:$B$922,Demands_tra!$A105,'Growth rates'!$C$4:$C$922,$AE105),SUMIFS('Growth rates'!Y$4:Y$922,'Growth rates'!$B$4:$B$922,Demands_tra!$A105,'Growth rates'!$C$4:$C$922,$AF105))</f>
        <v>0</v>
      </c>
      <c r="BC105" s="6">
        <f ca="1">IF($AF105="",SUMIFS('Growth rates'!Z$4:Z$922,'Growth rates'!$B$4:$B$922,Demands_tra!$A105,'Growth rates'!$C$4:$C$922,$AE105),SUMIFS('Growth rates'!Z$4:Z$922,'Growth rates'!$B$4:$B$922,Demands_tra!$A105,'Growth rates'!$C$4:$C$922,$AF105))</f>
        <v>0</v>
      </c>
      <c r="BD105" s="6">
        <f ca="1">IF($AF105="",SUMIFS('Growth rates'!AA$4:AA$922,'Growth rates'!$B$4:$B$922,Demands_tra!$A105,'Growth rates'!$C$4:$C$922,$AE105),SUMIFS('Growth rates'!AA$4:AA$922,'Growth rates'!$B$4:$B$922,Demands_tra!$A105,'Growth rates'!$C$4:$C$922,$AF105))</f>
        <v>0</v>
      </c>
      <c r="BE105" s="6">
        <f ca="1">IF($AF105="",SUMIFS('Growth rates'!AB$4:AB$922,'Growth rates'!$B$4:$B$922,Demands_tra!$A105,'Growth rates'!$C$4:$C$922,$AE105),SUMIFS('Growth rates'!AB$4:AB$922,'Growth rates'!$B$4:$B$922,Demands_tra!$A105,'Growth rates'!$C$4:$C$922,$AF105))</f>
        <v>0</v>
      </c>
      <c r="BF105" s="6">
        <f ca="1">IF($AF105="",SUMIFS('Growth rates'!AC$4:AC$922,'Growth rates'!$B$4:$B$922,Demands_tra!$A105,'Growth rates'!$C$4:$C$922,$AE105),SUMIFS('Growth rates'!AC$4:AC$922,'Growth rates'!$B$4:$B$922,Demands_tra!$A105,'Growth rates'!$C$4:$C$922,$AF105))</f>
        <v>0</v>
      </c>
      <c r="BH105" t="str">
        <f ca="1">VLOOKUP($C105,'Default drvr and elast'!$A$4:$F$49,MATCH(VLOOKUP(A105,Classification!$B$4:$D$42,3,FALSE),'Default drvr and elast'!$D$3:$F$3,0)+3,FALSE)</f>
        <v>Med2</v>
      </c>
      <c r="BJ105" s="6">
        <f ca="1">IF($BI105="",SUMIF(Elasticities!$B$5:$B$52,Demands_tra!$BH105,Elasticities!C$5:C$52),SUMIF(Elasticities!$B$5:$B$52,Demands_tra!$BI105,Elasticities!C$5:C$52))</f>
        <v>0.799999999999989</v>
      </c>
      <c r="BK105" s="6">
        <f ca="1">IF($BI105="",SUMIF(Elasticities!$B$5:$B$52,Demands_tra!$BH105,Elasticities!D$5:D$52),SUMIF(Elasticities!$B$5:$B$52,Demands_tra!$BI105,Elasticities!D$5:D$52))</f>
        <v>0.797560975609746</v>
      </c>
      <c r="BL105" s="6">
        <f ca="1">IF($BI105="",SUMIF(Elasticities!$B$5:$B$52,Demands_tra!$BH105,Elasticities!E$5:E$52),SUMIF(Elasticities!$B$5:$B$52,Demands_tra!$BI105,Elasticities!E$5:E$52))</f>
        <v>0.785365853658527</v>
      </c>
      <c r="BM105" s="6">
        <f ca="1">IF($BI105="",SUMIF(Elasticities!$B$5:$B$52,Demands_tra!$BH105,Elasticities!F$5:F$52),SUMIF(Elasticities!$B$5:$B$52,Demands_tra!$BI105,Elasticities!F$5:F$52))</f>
        <v>0.773170731707307</v>
      </c>
      <c r="BN105" s="6">
        <f ca="1">IF($BI105="",SUMIF(Elasticities!$B$5:$B$52,Demands_tra!$BH105,Elasticities!G$5:G$52),SUMIF(Elasticities!$B$5:$B$52,Demands_tra!$BI105,Elasticities!G$5:G$52))</f>
        <v>0.760975609756088</v>
      </c>
      <c r="BO105" s="6">
        <f ca="1">IF($BI105="",SUMIF(Elasticities!$B$5:$B$52,Demands_tra!$BH105,Elasticities!H$5:H$52),SUMIF(Elasticities!$B$5:$B$52,Demands_tra!$BI105,Elasticities!H$5:H$52))</f>
        <v>0.748780487804868</v>
      </c>
      <c r="BP105" s="6">
        <f ca="1">IF($BI105="",SUMIF(Elasticities!$B$5:$B$52,Demands_tra!$BH105,Elasticities!I$5:I$52),SUMIF(Elasticities!$B$5:$B$52,Demands_tra!$BI105,Elasticities!I$5:I$52))</f>
        <v>0.736585365853649</v>
      </c>
      <c r="BQ105" s="6">
        <f ca="1">IF($BI105="",SUMIF(Elasticities!$B$5:$B$52,Demands_tra!$BH105,Elasticities!J$5:J$52),SUMIF(Elasticities!$B$5:$B$52,Demands_tra!$BI105,Elasticities!J$5:J$52))</f>
        <v>0.724390243902429</v>
      </c>
      <c r="BR105" s="6">
        <f ca="1">IF($BI105="",SUMIF(Elasticities!$B$5:$B$52,Demands_tra!$BH105,Elasticities!K$5:K$52),SUMIF(Elasticities!$B$5:$B$52,Demands_tra!$BI105,Elasticities!K$5:K$52))</f>
        <v>0.71219512195121</v>
      </c>
      <c r="BS105" s="6">
        <f ca="1">IF($BI105="",SUMIF(Elasticities!$B$5:$B$52,Demands_tra!$BH105,Elasticities!L$5:L$52),SUMIF(Elasticities!$B$5:$B$52,Demands_tra!$BI105,Elasticities!L$5:L$52))</f>
        <v>0.699999999999997</v>
      </c>
      <c r="BT105" s="6">
        <f ca="1">IF($BI105="",SUMIF(Elasticities!$B$5:$B$52,Demands_tra!$BH105,Elasticities!M$5:M$52),SUMIF(Elasticities!$B$5:$B$52,Demands_tra!$BI105,Elasticities!M$5:M$52))</f>
        <v>0.687499999999996</v>
      </c>
      <c r="BU105" s="6">
        <f ca="1">IF($BI105="",SUMIF(Elasticities!$B$5:$B$52,Demands_tra!$BH105,Elasticities!N$5:N$52),SUMIF(Elasticities!$B$5:$B$52,Demands_tra!$BI105,Elasticities!N$5:N$52))</f>
        <v>0.674999999999996</v>
      </c>
      <c r="BV105" s="6">
        <f ca="1">IF($BI105="",SUMIF(Elasticities!$B$5:$B$52,Demands_tra!$BH105,Elasticities!O$5:O$52),SUMIF(Elasticities!$B$5:$B$52,Demands_tra!$BI105,Elasticities!O$5:O$52))</f>
        <v>0.662499999999996</v>
      </c>
      <c r="BW105" s="6">
        <f ca="1">IF($BI105="",SUMIF(Elasticities!$B$5:$B$52,Demands_tra!$BH105,Elasticities!P$5:P$52),SUMIF(Elasticities!$B$5:$B$52,Demands_tra!$BI105,Elasticities!P$5:P$52))</f>
        <v>0.649999999999997</v>
      </c>
      <c r="BX105" s="6">
        <f ca="1">IF($BI105="",SUMIF(Elasticities!$B$5:$B$52,Demands_tra!$BH105,Elasticities!Q$5:Q$52),SUMIF(Elasticities!$B$5:$B$52,Demands_tra!$BI105,Elasticities!Q$5:Q$52))</f>
        <v>0.637499999999997</v>
      </c>
      <c r="BY105" s="6">
        <f ca="1">IF($BI105="",SUMIF(Elasticities!$B$5:$B$52,Demands_tra!$BH105,Elasticities!R$5:R$52),SUMIF(Elasticities!$B$5:$B$52,Demands_tra!$BI105,Elasticities!R$5:R$52))</f>
        <v>0.624999999999996</v>
      </c>
      <c r="BZ105" s="6">
        <f ca="1">IF($BI105="",SUMIF(Elasticities!$B$5:$B$52,Demands_tra!$BH105,Elasticities!S$5:S$52),SUMIF(Elasticities!$B$5:$B$52,Demands_tra!$BI105,Elasticities!S$5:S$52))</f>
        <v>0.612499999999996</v>
      </c>
      <c r="CA105" s="6">
        <f ca="1">IF($BI105="",SUMIF(Elasticities!$B$5:$B$52,Demands_tra!$BH105,Elasticities!T$5:T$52),SUMIF(Elasticities!$B$5:$B$52,Demands_tra!$BI105,Elasticities!T$5:T$52))</f>
        <v>0.599999999999996</v>
      </c>
      <c r="CB105" s="6" t="e">
        <f ca="1">IF($BI105="",SUMIF(Elasticities!$B$5:$B$52,Demands_tra!$BH105,Elasticities!U$5:U$52),SUMIF(Elasticities!$B$5:$B$52,Demands_tra!$BI105,Elasticities!U$5:U$52))</f>
        <v>#VALUE!</v>
      </c>
      <c r="CC105" s="6" t="e">
        <f ca="1">IF($BI105="",SUMIF(Elasticities!$B$5:$B$52,Demands_tra!$BH105,Elasticities!V$5:V$52),SUMIF(Elasticities!$B$5:$B$52,Demands_tra!$BI105,Elasticities!V$5:V$52))</f>
        <v>#VALUE!</v>
      </c>
      <c r="CD105" s="6" t="e">
        <f ca="1">IF($BI105="",SUMIF(Elasticities!$B$5:$B$52,Demands_tra!$BH105,Elasticities!W$5:W$52),SUMIF(Elasticities!$B$5:$B$52,Demands_tra!$BI105,Elasticities!W$5:W$52))</f>
        <v>#VALUE!</v>
      </c>
      <c r="CE105" s="6" t="e">
        <f ca="1">IF($BI105="",SUMIF(Elasticities!$B$5:$B$52,Demands_tra!$BH105,Elasticities!X$5:X$52),SUMIF(Elasticities!$B$5:$B$52,Demands_tra!$BI105,Elasticities!X$5:X$52))</f>
        <v>#VALUE!</v>
      </c>
      <c r="CF105" s="6" t="e">
        <f ca="1">IF($BI105="",SUMIF(Elasticities!$B$5:$B$52,Demands_tra!$BH105,Elasticities!Y$5:Y$52),SUMIF(Elasticities!$B$5:$B$52,Demands_tra!$BI105,Elasticities!Y$5:Y$52))</f>
        <v>#VALUE!</v>
      </c>
      <c r="CG105" s="6" t="e">
        <f ca="1">IF($BI105="",SUMIF(Elasticities!$B$5:$B$52,Demands_tra!$BH105,Elasticities!Z$5:Z$52),SUMIF(Elasticities!$B$5:$B$52,Demands_tra!$BI105,Elasticities!Z$5:Z$52))</f>
        <v>#VALUE!</v>
      </c>
      <c r="CH105" s="6" t="e">
        <f ca="1">IF($BI105="",SUMIF(Elasticities!$B$5:$B$52,Demands_tra!$BH105,Elasticities!AA$5:AA$52),SUMIF(Elasticities!$B$5:$B$52,Demands_tra!$BI105,Elasticities!AA$5:AA$52))</f>
        <v>#VALUE!</v>
      </c>
      <c r="CI105" s="6" t="e">
        <f ca="1">IF($BI105="",SUMIF(Elasticities!$B$5:$B$52,Demands_tra!$BH105,Elasticities!AB$5:AB$52),SUMIF(Elasticities!$B$5:$B$52,Demands_tra!$BI105,Elasticities!AB$5:AB$52))</f>
        <v>#VALUE!</v>
      </c>
    </row>
    <row r="106" spans="1:87">
      <c r="A106" t="str">
        <f>IF(BYDem_tra!B105="","\I:",BYDem_tra!B105)</f>
        <v>CroSloven</v>
      </c>
      <c r="B106" t="str">
        <f>BYDem_tra!E105</f>
        <v>Trd_3w</v>
      </c>
      <c r="C106" t="str">
        <f t="shared" si="111"/>
        <v>Trd_3w</v>
      </c>
      <c r="D106" s="3">
        <f>SUMIFS(BYDem_tra!$M$2:$M$2000,BYDem_tra!$B$2:$B$2000,Demands_tra!$A106,BYDem_tra!$E$2:$E$2000,Demands_tra!$B106)</f>
        <v>0.105</v>
      </c>
      <c r="E106" s="3">
        <f ca="1" t="shared" si="94"/>
        <v>0.10463606089221</v>
      </c>
      <c r="F106" s="3">
        <f ca="1" t="shared" si="95"/>
        <v>0.102842606126209</v>
      </c>
      <c r="G106" s="3">
        <f ca="1" t="shared" si="96"/>
        <v>0.100966120110837</v>
      </c>
      <c r="H106" s="3">
        <f ca="1" t="shared" si="97"/>
        <v>0.0991581929199356</v>
      </c>
      <c r="I106" s="3">
        <f ca="1" t="shared" si="98"/>
        <v>0.0974411950363009</v>
      </c>
      <c r="J106" s="3">
        <f ca="1" t="shared" si="99"/>
        <v>0.0958436450116749</v>
      </c>
      <c r="K106" s="3">
        <f ca="1" t="shared" si="100"/>
        <v>0.0943600795570644</v>
      </c>
      <c r="L106" s="3">
        <f ca="1" t="shared" si="101"/>
        <v>0.0929630611857858</v>
      </c>
      <c r="M106" s="3">
        <f ca="1" t="shared" si="102"/>
        <v>0.0916614432575884</v>
      </c>
      <c r="N106" s="3">
        <f ca="1" t="shared" si="103"/>
        <v>0.0904269491616538</v>
      </c>
      <c r="O106" s="3">
        <f ca="1" t="shared" si="104"/>
        <v>0.0892524572156118</v>
      </c>
      <c r="P106" s="3">
        <f ca="1" t="shared" si="105"/>
        <v>0.0881192636491584</v>
      </c>
      <c r="Q106" s="3">
        <f ca="1" t="shared" si="106"/>
        <v>0.0870315898951887</v>
      </c>
      <c r="R106" s="3">
        <f ca="1" t="shared" si="107"/>
        <v>0.0859971821721208</v>
      </c>
      <c r="S106" s="3">
        <f ca="1" t="shared" si="108"/>
        <v>0.0850160605068175</v>
      </c>
      <c r="T106" s="3">
        <f ca="1" t="shared" si="109"/>
        <v>0.0840624379544804</v>
      </c>
      <c r="U106" s="3">
        <f ca="1" t="shared" si="85"/>
        <v>0.0830998615795637</v>
      </c>
      <c r="V106" s="3" t="e">
        <f ca="1" t="shared" ref="V106:AC106" si="118">(1+(AY106-AX106)/AX106*CB106)*U106</f>
        <v>#VALUE!</v>
      </c>
      <c r="W106" s="3" t="e">
        <f ca="1" t="shared" si="118"/>
        <v>#DIV/0!</v>
      </c>
      <c r="X106" s="3" t="e">
        <f ca="1" t="shared" si="118"/>
        <v>#DIV/0!</v>
      </c>
      <c r="Y106" s="3" t="e">
        <f ca="1" t="shared" si="118"/>
        <v>#DIV/0!</v>
      </c>
      <c r="Z106" s="3" t="e">
        <f ca="1" t="shared" si="118"/>
        <v>#DIV/0!</v>
      </c>
      <c r="AA106" s="3" t="e">
        <f ca="1" t="shared" si="118"/>
        <v>#DIV/0!</v>
      </c>
      <c r="AB106" s="3" t="e">
        <f ca="1" t="shared" si="118"/>
        <v>#DIV/0!</v>
      </c>
      <c r="AC106" s="3" t="e">
        <f ca="1" t="shared" si="118"/>
        <v>#DIV/0!</v>
      </c>
      <c r="AE106" s="34" t="str">
        <f ca="1">VLOOKUP($C106,'Default drvr and elast'!$A$4:$C$49,MATCH(VLOOKUP(A106,Classification!$B$4:$D$99,2,FALSE),'Default drvr and elast'!$A$3:$C$3,0),FALSE)</f>
        <v>POP</v>
      </c>
      <c r="AF106" s="4"/>
      <c r="AG106" s="6">
        <f ca="1">IF($AF106="",SUMIFS('Growth rates'!D$4:D$922,'Growth rates'!$B$4:$B$922,Demands_tra!$A106,'Growth rates'!$C$4:$C$922,$AE106),SUMIFS('Growth rates'!D$4:D$922,'Growth rates'!$B$4:$B$922,Demands_tra!$A106,'Growth rates'!$C$4:$C$922,$AF106))</f>
        <v>1</v>
      </c>
      <c r="AH106" s="6">
        <f ca="1">IF($AF106="",SUMIFS('Growth rates'!E$4:E$922,'Growth rates'!$B$4:$B$922,Demands_tra!$A106,'Growth rates'!$C$4:$C$922,$AE106),SUMIFS('Growth rates'!E$4:E$922,'Growth rates'!$B$4:$B$922,Demands_tra!$A106,'Growth rates'!$C$4:$C$922,$AF106))</f>
        <v>0.99565414200688</v>
      </c>
      <c r="AI106" s="6">
        <f ca="1">IF($AF106="",SUMIFS('Growth rates'!F$4:F$922,'Growth rates'!$B$4:$B$922,Demands_tra!$A106,'Growth rates'!$C$4:$C$922,$AE106),SUMIFS('Growth rates'!F$4:F$922,'Growth rates'!$B$4:$B$922,Demands_tra!$A106,'Growth rates'!$C$4:$C$922,$AF106))</f>
        <v>0.973924852041279</v>
      </c>
      <c r="AJ106" s="6">
        <f ca="1">IF($AF106="",SUMIFS('Growth rates'!G$4:G$922,'Growth rates'!$B$4:$B$922,Demands_tra!$A106,'Growth rates'!$C$4:$C$922,$AE106),SUMIFS('Growth rates'!G$4:G$922,'Growth rates'!$B$4:$B$922,Demands_tra!$A106,'Growth rates'!$C$4:$C$922,$AF106))</f>
        <v>0.950941027310412</v>
      </c>
      <c r="AK106" s="6">
        <f ca="1">IF($AF106="",SUMIFS('Growth rates'!H$4:H$922,'Growth rates'!$B$4:$B$922,Demands_tra!$A106,'Growth rates'!$C$4:$C$922,$AE106),SUMIFS('Growth rates'!H$4:H$922,'Growth rates'!$B$4:$B$922,Demands_tra!$A106,'Growth rates'!$C$4:$C$922,$AF106))</f>
        <v>0.928564735527901</v>
      </c>
      <c r="AL106" s="6">
        <f ca="1">IF($AF106="",SUMIFS('Growth rates'!I$4:I$922,'Growth rates'!$B$4:$B$922,Demands_tra!$A106,'Growth rates'!$C$4:$C$922,$AE106),SUMIFS('Growth rates'!I$4:I$922,'Growth rates'!$B$4:$B$922,Demands_tra!$A106,'Growth rates'!$C$4:$C$922,$AF106))</f>
        <v>0.907091433932438</v>
      </c>
      <c r="AM106" s="6">
        <f ca="1">IF($AF106="",SUMIFS('Growth rates'!J$4:J$922,'Growth rates'!$B$4:$B$922,Demands_tra!$A106,'Growth rates'!$C$4:$C$922,$AE106),SUMIFS('Growth rates'!J$4:J$922,'Growth rates'!$B$4:$B$922,Demands_tra!$A106,'Growth rates'!$C$4:$C$922,$AF106))</f>
        <v>0.886901270047469</v>
      </c>
      <c r="AN106" s="6">
        <f ca="1">IF($AF106="",SUMIFS('Growth rates'!K$4:K$922,'Growth rates'!$B$4:$B$922,Demands_tra!$A106,'Growth rates'!$C$4:$C$922,$AE106),SUMIFS('Growth rates'!K$4:K$922,'Growth rates'!$B$4:$B$922,Demands_tra!$A106,'Growth rates'!$C$4:$C$922,$AF106))</f>
        <v>0.867949661628756</v>
      </c>
      <c r="AO106" s="6">
        <f ca="1">IF($AF106="",SUMIFS('Growth rates'!L$4:L$922,'Growth rates'!$B$4:$B$922,Demands_tra!$A106,'Growth rates'!$C$4:$C$922,$AE106),SUMIFS('Growth rates'!L$4:L$922,'Growth rates'!$B$4:$B$922,Demands_tra!$A106,'Growth rates'!$C$4:$C$922,$AF106))</f>
        <v>0.849906636151745</v>
      </c>
      <c r="AP106" s="6">
        <f ca="1">IF($AF106="",SUMIFS('Growth rates'!M$4:M$922,'Growth rates'!$B$4:$B$922,Demands_tra!$A106,'Growth rates'!$C$4:$C$922,$AE106),SUMIFS('Growth rates'!M$4:M$922,'Growth rates'!$B$4:$B$922,Demands_tra!$A106,'Growth rates'!$C$4:$C$922,$AF106))</f>
        <v>0.8329067393141</v>
      </c>
      <c r="AQ106" s="6">
        <f ca="1">IF($AF106="",SUMIFS('Growth rates'!N$4:N$922,'Growth rates'!$B$4:$B$922,Demands_tra!$A106,'Growth rates'!$C$4:$C$922,$AE106),SUMIFS('Growth rates'!N$4:N$922,'Growth rates'!$B$4:$B$922,Demands_tra!$A106,'Growth rates'!$C$4:$C$922,$AF106))</f>
        <v>0.816590277095107</v>
      </c>
      <c r="AR106" s="6">
        <f ca="1">IF($AF106="",SUMIFS('Growth rates'!O$4:O$922,'Growth rates'!$B$4:$B$922,Demands_tra!$A106,'Growth rates'!$C$4:$C$922,$AE106),SUMIFS('Growth rates'!O$4:O$922,'Growth rates'!$B$4:$B$922,Demands_tra!$A106,'Growth rates'!$C$4:$C$922,$AF106))</f>
        <v>0.800877512792707</v>
      </c>
      <c r="AS106" s="6">
        <f ca="1">IF($AF106="",SUMIFS('Growth rates'!P$4:P$922,'Growth rates'!$B$4:$B$922,Demands_tra!$A106,'Growth rates'!$C$4:$C$922,$AE106),SUMIFS('Growth rates'!P$4:P$922,'Growth rates'!$B$4:$B$922,Demands_tra!$A106,'Growth rates'!$C$4:$C$922,$AF106))</f>
        <v>0.785529076507733</v>
      </c>
      <c r="AT106" s="6">
        <f ca="1">IF($AF106="",SUMIFS('Growth rates'!Q$4:Q$922,'Growth rates'!$B$4:$B$922,Demands_tra!$A106,'Growth rates'!$C$4:$C$922,$AE106),SUMIFS('Growth rates'!Q$4:Q$922,'Growth rates'!$B$4:$B$922,Demands_tra!$A106,'Growth rates'!$C$4:$C$922,$AF106))</f>
        <v>0.770612241089016</v>
      </c>
      <c r="AU106" s="6">
        <f ca="1">IF($AF106="",SUMIFS('Growth rates'!R$4:R$922,'Growth rates'!$B$4:$B$922,Demands_tra!$A106,'Growth rates'!$C$4:$C$922,$AE106),SUMIFS('Growth rates'!R$4:R$922,'Growth rates'!$B$4:$B$922,Demands_tra!$A106,'Growth rates'!$C$4:$C$922,$AF106))</f>
        <v>0.756245093556239</v>
      </c>
      <c r="AV106" s="6">
        <f ca="1">IF($AF106="",SUMIFS('Growth rates'!S$4:S$922,'Growth rates'!$B$4:$B$922,Demands_tra!$A106,'Growth rates'!$C$4:$C$922,$AE106),SUMIFS('Growth rates'!S$4:S$922,'Growth rates'!$B$4:$B$922,Demands_tra!$A106,'Growth rates'!$C$4:$C$922,$AF106))</f>
        <v>0.7424405771416</v>
      </c>
      <c r="AW106" s="6">
        <f ca="1">IF($AF106="",SUMIFS('Growth rates'!T$4:T$922,'Growth rates'!$B$4:$B$922,Demands_tra!$A106,'Growth rates'!$C$4:$C$922,$AE106),SUMIFS('Growth rates'!T$4:T$922,'Growth rates'!$B$4:$B$922,Demands_tra!$A106,'Growth rates'!$C$4:$C$922,$AF106))</f>
        <v>0.72884395140708</v>
      </c>
      <c r="AX106" s="6">
        <f ca="1">IF($AF106="",SUMIFS('Growth rates'!U$4:U$922,'Growth rates'!$B$4:$B$922,Demands_tra!$A106,'Growth rates'!$C$4:$C$922,$AE106),SUMIFS('Growth rates'!U$4:U$922,'Growth rates'!$B$4:$B$922,Demands_tra!$A106,'Growth rates'!$C$4:$C$922,$AF106))</f>
        <v>0.714934291204956</v>
      </c>
      <c r="AY106" s="6">
        <f ca="1">IF($AF106="",SUMIFS('Growth rates'!V$4:V$922,'Growth rates'!$B$4:$B$922,Demands_tra!$A106,'Growth rates'!$C$4:$C$922,$AE106),SUMIFS('Growth rates'!V$4:V$922,'Growth rates'!$B$4:$B$922,Demands_tra!$A106,'Growth rates'!$C$4:$C$922,$AF106))</f>
        <v>0</v>
      </c>
      <c r="AZ106" s="6">
        <f ca="1">IF($AF106="",SUMIFS('Growth rates'!W$4:W$922,'Growth rates'!$B$4:$B$922,Demands_tra!$A106,'Growth rates'!$C$4:$C$922,$AE106),SUMIFS('Growth rates'!W$4:W$922,'Growth rates'!$B$4:$B$922,Demands_tra!$A106,'Growth rates'!$C$4:$C$922,$AF106))</f>
        <v>0</v>
      </c>
      <c r="BA106" s="6">
        <f ca="1">IF($AF106="",SUMIFS('Growth rates'!X$4:X$922,'Growth rates'!$B$4:$B$922,Demands_tra!$A106,'Growth rates'!$C$4:$C$922,$AE106),SUMIFS('Growth rates'!X$4:X$922,'Growth rates'!$B$4:$B$922,Demands_tra!$A106,'Growth rates'!$C$4:$C$922,$AF106))</f>
        <v>0</v>
      </c>
      <c r="BB106" s="6">
        <f ca="1">IF($AF106="",SUMIFS('Growth rates'!Y$4:Y$922,'Growth rates'!$B$4:$B$922,Demands_tra!$A106,'Growth rates'!$C$4:$C$922,$AE106),SUMIFS('Growth rates'!Y$4:Y$922,'Growth rates'!$B$4:$B$922,Demands_tra!$A106,'Growth rates'!$C$4:$C$922,$AF106))</f>
        <v>0</v>
      </c>
      <c r="BC106" s="6">
        <f ca="1">IF($AF106="",SUMIFS('Growth rates'!Z$4:Z$922,'Growth rates'!$B$4:$B$922,Demands_tra!$A106,'Growth rates'!$C$4:$C$922,$AE106),SUMIFS('Growth rates'!Z$4:Z$922,'Growth rates'!$B$4:$B$922,Demands_tra!$A106,'Growth rates'!$C$4:$C$922,$AF106))</f>
        <v>0</v>
      </c>
      <c r="BD106" s="6">
        <f ca="1">IF($AF106="",SUMIFS('Growth rates'!AA$4:AA$922,'Growth rates'!$B$4:$B$922,Demands_tra!$A106,'Growth rates'!$C$4:$C$922,$AE106),SUMIFS('Growth rates'!AA$4:AA$922,'Growth rates'!$B$4:$B$922,Demands_tra!$A106,'Growth rates'!$C$4:$C$922,$AF106))</f>
        <v>0</v>
      </c>
      <c r="BE106" s="6">
        <f ca="1">IF($AF106="",SUMIFS('Growth rates'!AB$4:AB$922,'Growth rates'!$B$4:$B$922,Demands_tra!$A106,'Growth rates'!$C$4:$C$922,$AE106),SUMIFS('Growth rates'!AB$4:AB$922,'Growth rates'!$B$4:$B$922,Demands_tra!$A106,'Growth rates'!$C$4:$C$922,$AF106))</f>
        <v>0</v>
      </c>
      <c r="BF106" s="6">
        <f ca="1">IF($AF106="",SUMIFS('Growth rates'!AC$4:AC$922,'Growth rates'!$B$4:$B$922,Demands_tra!$A106,'Growth rates'!$C$4:$C$922,$AE106),SUMIFS('Growth rates'!AC$4:AC$922,'Growth rates'!$B$4:$B$922,Demands_tra!$A106,'Growth rates'!$C$4:$C$922,$AF106))</f>
        <v>0</v>
      </c>
      <c r="BH106" t="str">
        <f ca="1">VLOOKUP($C106,'Default drvr and elast'!$A$4:$F$49,MATCH(VLOOKUP(A106,Classification!$B$4:$D$42,3,FALSE),'Default drvr and elast'!$D$3:$F$3,0)+3,FALSE)</f>
        <v>Med2</v>
      </c>
      <c r="BJ106" s="6">
        <f ca="1">IF($BI106="",SUMIF(Elasticities!$B$5:$B$52,Demands_tra!$BH106,Elasticities!C$5:C$52),SUMIF(Elasticities!$B$5:$B$52,Demands_tra!$BI106,Elasticities!C$5:C$52))</f>
        <v>0.799999999999989</v>
      </c>
      <c r="BK106" s="6">
        <f ca="1">IF($BI106="",SUMIF(Elasticities!$B$5:$B$52,Demands_tra!$BH106,Elasticities!D$5:D$52),SUMIF(Elasticities!$B$5:$B$52,Demands_tra!$BI106,Elasticities!D$5:D$52))</f>
        <v>0.797560975609746</v>
      </c>
      <c r="BL106" s="6">
        <f ca="1">IF($BI106="",SUMIF(Elasticities!$B$5:$B$52,Demands_tra!$BH106,Elasticities!E$5:E$52),SUMIF(Elasticities!$B$5:$B$52,Demands_tra!$BI106,Elasticities!E$5:E$52))</f>
        <v>0.785365853658527</v>
      </c>
      <c r="BM106" s="6">
        <f ca="1">IF($BI106="",SUMIF(Elasticities!$B$5:$B$52,Demands_tra!$BH106,Elasticities!F$5:F$52),SUMIF(Elasticities!$B$5:$B$52,Demands_tra!$BI106,Elasticities!F$5:F$52))</f>
        <v>0.773170731707307</v>
      </c>
      <c r="BN106" s="6">
        <f ca="1">IF($BI106="",SUMIF(Elasticities!$B$5:$B$52,Demands_tra!$BH106,Elasticities!G$5:G$52),SUMIF(Elasticities!$B$5:$B$52,Demands_tra!$BI106,Elasticities!G$5:G$52))</f>
        <v>0.760975609756088</v>
      </c>
      <c r="BO106" s="6">
        <f ca="1">IF($BI106="",SUMIF(Elasticities!$B$5:$B$52,Demands_tra!$BH106,Elasticities!H$5:H$52),SUMIF(Elasticities!$B$5:$B$52,Demands_tra!$BI106,Elasticities!H$5:H$52))</f>
        <v>0.748780487804868</v>
      </c>
      <c r="BP106" s="6">
        <f ca="1">IF($BI106="",SUMIF(Elasticities!$B$5:$B$52,Demands_tra!$BH106,Elasticities!I$5:I$52),SUMIF(Elasticities!$B$5:$B$52,Demands_tra!$BI106,Elasticities!I$5:I$52))</f>
        <v>0.736585365853649</v>
      </c>
      <c r="BQ106" s="6">
        <f ca="1">IF($BI106="",SUMIF(Elasticities!$B$5:$B$52,Demands_tra!$BH106,Elasticities!J$5:J$52),SUMIF(Elasticities!$B$5:$B$52,Demands_tra!$BI106,Elasticities!J$5:J$52))</f>
        <v>0.724390243902429</v>
      </c>
      <c r="BR106" s="6">
        <f ca="1">IF($BI106="",SUMIF(Elasticities!$B$5:$B$52,Demands_tra!$BH106,Elasticities!K$5:K$52),SUMIF(Elasticities!$B$5:$B$52,Demands_tra!$BI106,Elasticities!K$5:K$52))</f>
        <v>0.71219512195121</v>
      </c>
      <c r="BS106" s="6">
        <f ca="1">IF($BI106="",SUMIF(Elasticities!$B$5:$B$52,Demands_tra!$BH106,Elasticities!L$5:L$52),SUMIF(Elasticities!$B$5:$B$52,Demands_tra!$BI106,Elasticities!L$5:L$52))</f>
        <v>0.699999999999997</v>
      </c>
      <c r="BT106" s="6">
        <f ca="1">IF($BI106="",SUMIF(Elasticities!$B$5:$B$52,Demands_tra!$BH106,Elasticities!M$5:M$52),SUMIF(Elasticities!$B$5:$B$52,Demands_tra!$BI106,Elasticities!M$5:M$52))</f>
        <v>0.687499999999996</v>
      </c>
      <c r="BU106" s="6">
        <f ca="1">IF($BI106="",SUMIF(Elasticities!$B$5:$B$52,Demands_tra!$BH106,Elasticities!N$5:N$52),SUMIF(Elasticities!$B$5:$B$52,Demands_tra!$BI106,Elasticities!N$5:N$52))</f>
        <v>0.674999999999996</v>
      </c>
      <c r="BV106" s="6">
        <f ca="1">IF($BI106="",SUMIF(Elasticities!$B$5:$B$52,Demands_tra!$BH106,Elasticities!O$5:O$52),SUMIF(Elasticities!$B$5:$B$52,Demands_tra!$BI106,Elasticities!O$5:O$52))</f>
        <v>0.662499999999996</v>
      </c>
      <c r="BW106" s="6">
        <f ca="1">IF($BI106="",SUMIF(Elasticities!$B$5:$B$52,Demands_tra!$BH106,Elasticities!P$5:P$52),SUMIF(Elasticities!$B$5:$B$52,Demands_tra!$BI106,Elasticities!P$5:P$52))</f>
        <v>0.649999999999997</v>
      </c>
      <c r="BX106" s="6">
        <f ca="1">IF($BI106="",SUMIF(Elasticities!$B$5:$B$52,Demands_tra!$BH106,Elasticities!Q$5:Q$52),SUMIF(Elasticities!$B$5:$B$52,Demands_tra!$BI106,Elasticities!Q$5:Q$52))</f>
        <v>0.637499999999997</v>
      </c>
      <c r="BY106" s="6">
        <f ca="1">IF($BI106="",SUMIF(Elasticities!$B$5:$B$52,Demands_tra!$BH106,Elasticities!R$5:R$52),SUMIF(Elasticities!$B$5:$B$52,Demands_tra!$BI106,Elasticities!R$5:R$52))</f>
        <v>0.624999999999996</v>
      </c>
      <c r="BZ106" s="6">
        <f ca="1">IF($BI106="",SUMIF(Elasticities!$B$5:$B$52,Demands_tra!$BH106,Elasticities!S$5:S$52),SUMIF(Elasticities!$B$5:$B$52,Demands_tra!$BI106,Elasticities!S$5:S$52))</f>
        <v>0.612499999999996</v>
      </c>
      <c r="CA106" s="6">
        <f ca="1">IF($BI106="",SUMIF(Elasticities!$B$5:$B$52,Demands_tra!$BH106,Elasticities!T$5:T$52),SUMIF(Elasticities!$B$5:$B$52,Demands_tra!$BI106,Elasticities!T$5:T$52))</f>
        <v>0.599999999999996</v>
      </c>
      <c r="CB106" s="6" t="e">
        <f ca="1">IF($BI106="",SUMIF(Elasticities!$B$5:$B$52,Demands_tra!$BH106,Elasticities!U$5:U$52),SUMIF(Elasticities!$B$5:$B$52,Demands_tra!$BI106,Elasticities!U$5:U$52))</f>
        <v>#VALUE!</v>
      </c>
      <c r="CC106" s="6" t="e">
        <f ca="1">IF($BI106="",SUMIF(Elasticities!$B$5:$B$52,Demands_tra!$BH106,Elasticities!V$5:V$52),SUMIF(Elasticities!$B$5:$B$52,Demands_tra!$BI106,Elasticities!V$5:V$52))</f>
        <v>#VALUE!</v>
      </c>
      <c r="CD106" s="6" t="e">
        <f ca="1">IF($BI106="",SUMIF(Elasticities!$B$5:$B$52,Demands_tra!$BH106,Elasticities!W$5:W$52),SUMIF(Elasticities!$B$5:$B$52,Demands_tra!$BI106,Elasticities!W$5:W$52))</f>
        <v>#VALUE!</v>
      </c>
      <c r="CE106" s="6" t="e">
        <f ca="1">IF($BI106="",SUMIF(Elasticities!$B$5:$B$52,Demands_tra!$BH106,Elasticities!X$5:X$52),SUMIF(Elasticities!$B$5:$B$52,Demands_tra!$BI106,Elasticities!X$5:X$52))</f>
        <v>#VALUE!</v>
      </c>
      <c r="CF106" s="6" t="e">
        <f ca="1">IF($BI106="",SUMIF(Elasticities!$B$5:$B$52,Demands_tra!$BH106,Elasticities!Y$5:Y$52),SUMIF(Elasticities!$B$5:$B$52,Demands_tra!$BI106,Elasticities!Y$5:Y$52))</f>
        <v>#VALUE!</v>
      </c>
      <c r="CG106" s="6" t="e">
        <f ca="1">IF($BI106="",SUMIF(Elasticities!$B$5:$B$52,Demands_tra!$BH106,Elasticities!Z$5:Z$52),SUMIF(Elasticities!$B$5:$B$52,Demands_tra!$BI106,Elasticities!Z$5:Z$52))</f>
        <v>#VALUE!</v>
      </c>
      <c r="CH106" s="6" t="e">
        <f ca="1">IF($BI106="",SUMIF(Elasticities!$B$5:$B$52,Demands_tra!$BH106,Elasticities!AA$5:AA$52),SUMIF(Elasticities!$B$5:$B$52,Demands_tra!$BI106,Elasticities!AA$5:AA$52))</f>
        <v>#VALUE!</v>
      </c>
      <c r="CI106" s="6" t="e">
        <f ca="1">IF($BI106="",SUMIF(Elasticities!$B$5:$B$52,Demands_tra!$BH106,Elasticities!AB$5:AB$52),SUMIF(Elasticities!$B$5:$B$52,Demands_tra!$BI106,Elasticities!AB$5:AB$52))</f>
        <v>#VALUE!</v>
      </c>
    </row>
    <row r="107" spans="1:87">
      <c r="A107" t="str">
        <f>IF(BYDem_tra!B106="","\I:",BYDem_tra!B106)</f>
        <v>CroSloven</v>
      </c>
      <c r="B107" t="str">
        <f>BYDem_tra!E106</f>
        <v>Trd_bus</v>
      </c>
      <c r="C107" t="str">
        <f t="shared" si="111"/>
        <v>Trd_bus</v>
      </c>
      <c r="D107" s="3">
        <f>SUMIFS(BYDem_tra!$M$2:$M$2000,BYDem_tra!$B$2:$B$2000,Demands_tra!$A107,BYDem_tra!$E$2:$E$2000,Demands_tra!$B107)</f>
        <v>0.805</v>
      </c>
      <c r="E107" s="3">
        <f ca="1" t="shared" si="94"/>
        <v>0.802209800173612</v>
      </c>
      <c r="F107" s="3">
        <f ca="1" t="shared" si="95"/>
        <v>0.788459980300935</v>
      </c>
      <c r="G107" s="3">
        <f ca="1" t="shared" si="96"/>
        <v>0.774073587516416</v>
      </c>
      <c r="H107" s="3">
        <f ca="1" t="shared" si="97"/>
        <v>0.760212812386173</v>
      </c>
      <c r="I107" s="3">
        <f ca="1" t="shared" si="98"/>
        <v>0.747049161944974</v>
      </c>
      <c r="J107" s="3">
        <f ca="1" t="shared" si="99"/>
        <v>0.734801278422841</v>
      </c>
      <c r="K107" s="3">
        <f ca="1" t="shared" si="100"/>
        <v>0.723427276604161</v>
      </c>
      <c r="L107" s="3">
        <f ca="1" t="shared" si="101"/>
        <v>0.712716802424358</v>
      </c>
      <c r="M107" s="3">
        <f ca="1" t="shared" si="102"/>
        <v>0.702737731641511</v>
      </c>
      <c r="N107" s="3">
        <f ca="1" t="shared" si="103"/>
        <v>0.693273276906012</v>
      </c>
      <c r="O107" s="3">
        <f ca="1" t="shared" si="104"/>
        <v>0.684268838653024</v>
      </c>
      <c r="P107" s="3">
        <f ca="1" t="shared" si="105"/>
        <v>0.675581021310214</v>
      </c>
      <c r="Q107" s="3">
        <f ca="1" t="shared" si="106"/>
        <v>0.667242189196447</v>
      </c>
      <c r="R107" s="3">
        <f ca="1" t="shared" si="107"/>
        <v>0.65931172998626</v>
      </c>
      <c r="S107" s="3">
        <f ca="1" t="shared" si="108"/>
        <v>0.651789797218934</v>
      </c>
      <c r="T107" s="3">
        <f ca="1" t="shared" si="109"/>
        <v>0.64447869098435</v>
      </c>
      <c r="U107" s="3">
        <f ca="1" t="shared" si="85"/>
        <v>0.637098938776655</v>
      </c>
      <c r="V107" s="3" t="e">
        <f ca="1" t="shared" ref="V107:AC107" si="119">(1+(AY107-AX107)/AX107*CB107)*U107</f>
        <v>#VALUE!</v>
      </c>
      <c r="W107" s="3" t="e">
        <f ca="1" t="shared" si="119"/>
        <v>#DIV/0!</v>
      </c>
      <c r="X107" s="3" t="e">
        <f ca="1" t="shared" si="119"/>
        <v>#DIV/0!</v>
      </c>
      <c r="Y107" s="3" t="e">
        <f ca="1" t="shared" si="119"/>
        <v>#DIV/0!</v>
      </c>
      <c r="Z107" s="3" t="e">
        <f ca="1" t="shared" si="119"/>
        <v>#DIV/0!</v>
      </c>
      <c r="AA107" s="3" t="e">
        <f ca="1" t="shared" si="119"/>
        <v>#DIV/0!</v>
      </c>
      <c r="AB107" s="3" t="e">
        <f ca="1" t="shared" si="119"/>
        <v>#DIV/0!</v>
      </c>
      <c r="AC107" s="3" t="e">
        <f ca="1" t="shared" si="119"/>
        <v>#DIV/0!</v>
      </c>
      <c r="AE107" s="34" t="str">
        <f ca="1">VLOOKUP($C107,'Default drvr and elast'!$A$4:$C$49,MATCH(VLOOKUP(A107,Classification!$B$4:$D$99,2,FALSE),'Default drvr and elast'!$A$3:$C$3,0),FALSE)</f>
        <v>POP</v>
      </c>
      <c r="AF107" s="4"/>
      <c r="AG107" s="6">
        <f ca="1">IF($AF107="",SUMIFS('Growth rates'!D$4:D$922,'Growth rates'!$B$4:$B$922,Demands_tra!$A107,'Growth rates'!$C$4:$C$922,$AE107),SUMIFS('Growth rates'!D$4:D$922,'Growth rates'!$B$4:$B$922,Demands_tra!$A107,'Growth rates'!$C$4:$C$922,$AF107))</f>
        <v>1</v>
      </c>
      <c r="AH107" s="6">
        <f ca="1">IF($AF107="",SUMIFS('Growth rates'!E$4:E$922,'Growth rates'!$B$4:$B$922,Demands_tra!$A107,'Growth rates'!$C$4:$C$922,$AE107),SUMIFS('Growth rates'!E$4:E$922,'Growth rates'!$B$4:$B$922,Demands_tra!$A107,'Growth rates'!$C$4:$C$922,$AF107))</f>
        <v>0.99565414200688</v>
      </c>
      <c r="AI107" s="6">
        <f ca="1">IF($AF107="",SUMIFS('Growth rates'!F$4:F$922,'Growth rates'!$B$4:$B$922,Demands_tra!$A107,'Growth rates'!$C$4:$C$922,$AE107),SUMIFS('Growth rates'!F$4:F$922,'Growth rates'!$B$4:$B$922,Demands_tra!$A107,'Growth rates'!$C$4:$C$922,$AF107))</f>
        <v>0.973924852041279</v>
      </c>
      <c r="AJ107" s="6">
        <f ca="1">IF($AF107="",SUMIFS('Growth rates'!G$4:G$922,'Growth rates'!$B$4:$B$922,Demands_tra!$A107,'Growth rates'!$C$4:$C$922,$AE107),SUMIFS('Growth rates'!G$4:G$922,'Growth rates'!$B$4:$B$922,Demands_tra!$A107,'Growth rates'!$C$4:$C$922,$AF107))</f>
        <v>0.950941027310412</v>
      </c>
      <c r="AK107" s="6">
        <f ca="1">IF($AF107="",SUMIFS('Growth rates'!H$4:H$922,'Growth rates'!$B$4:$B$922,Demands_tra!$A107,'Growth rates'!$C$4:$C$922,$AE107),SUMIFS('Growth rates'!H$4:H$922,'Growth rates'!$B$4:$B$922,Demands_tra!$A107,'Growth rates'!$C$4:$C$922,$AF107))</f>
        <v>0.928564735527901</v>
      </c>
      <c r="AL107" s="6">
        <f ca="1">IF($AF107="",SUMIFS('Growth rates'!I$4:I$922,'Growth rates'!$B$4:$B$922,Demands_tra!$A107,'Growth rates'!$C$4:$C$922,$AE107),SUMIFS('Growth rates'!I$4:I$922,'Growth rates'!$B$4:$B$922,Demands_tra!$A107,'Growth rates'!$C$4:$C$922,$AF107))</f>
        <v>0.907091433932438</v>
      </c>
      <c r="AM107" s="6">
        <f ca="1">IF($AF107="",SUMIFS('Growth rates'!J$4:J$922,'Growth rates'!$B$4:$B$922,Demands_tra!$A107,'Growth rates'!$C$4:$C$922,$AE107),SUMIFS('Growth rates'!J$4:J$922,'Growth rates'!$B$4:$B$922,Demands_tra!$A107,'Growth rates'!$C$4:$C$922,$AF107))</f>
        <v>0.886901270047469</v>
      </c>
      <c r="AN107" s="6">
        <f ca="1">IF($AF107="",SUMIFS('Growth rates'!K$4:K$922,'Growth rates'!$B$4:$B$922,Demands_tra!$A107,'Growth rates'!$C$4:$C$922,$AE107),SUMIFS('Growth rates'!K$4:K$922,'Growth rates'!$B$4:$B$922,Demands_tra!$A107,'Growth rates'!$C$4:$C$922,$AF107))</f>
        <v>0.867949661628756</v>
      </c>
      <c r="AO107" s="6">
        <f ca="1">IF($AF107="",SUMIFS('Growth rates'!L$4:L$922,'Growth rates'!$B$4:$B$922,Demands_tra!$A107,'Growth rates'!$C$4:$C$922,$AE107),SUMIFS('Growth rates'!L$4:L$922,'Growth rates'!$B$4:$B$922,Demands_tra!$A107,'Growth rates'!$C$4:$C$922,$AF107))</f>
        <v>0.849906636151745</v>
      </c>
      <c r="AP107" s="6">
        <f ca="1">IF($AF107="",SUMIFS('Growth rates'!M$4:M$922,'Growth rates'!$B$4:$B$922,Demands_tra!$A107,'Growth rates'!$C$4:$C$922,$AE107),SUMIFS('Growth rates'!M$4:M$922,'Growth rates'!$B$4:$B$922,Demands_tra!$A107,'Growth rates'!$C$4:$C$922,$AF107))</f>
        <v>0.8329067393141</v>
      </c>
      <c r="AQ107" s="6">
        <f ca="1">IF($AF107="",SUMIFS('Growth rates'!N$4:N$922,'Growth rates'!$B$4:$B$922,Demands_tra!$A107,'Growth rates'!$C$4:$C$922,$AE107),SUMIFS('Growth rates'!N$4:N$922,'Growth rates'!$B$4:$B$922,Demands_tra!$A107,'Growth rates'!$C$4:$C$922,$AF107))</f>
        <v>0.816590277095107</v>
      </c>
      <c r="AR107" s="6">
        <f ca="1">IF($AF107="",SUMIFS('Growth rates'!O$4:O$922,'Growth rates'!$B$4:$B$922,Demands_tra!$A107,'Growth rates'!$C$4:$C$922,$AE107),SUMIFS('Growth rates'!O$4:O$922,'Growth rates'!$B$4:$B$922,Demands_tra!$A107,'Growth rates'!$C$4:$C$922,$AF107))</f>
        <v>0.800877512792707</v>
      </c>
      <c r="AS107" s="6">
        <f ca="1">IF($AF107="",SUMIFS('Growth rates'!P$4:P$922,'Growth rates'!$B$4:$B$922,Demands_tra!$A107,'Growth rates'!$C$4:$C$922,$AE107),SUMIFS('Growth rates'!P$4:P$922,'Growth rates'!$B$4:$B$922,Demands_tra!$A107,'Growth rates'!$C$4:$C$922,$AF107))</f>
        <v>0.785529076507733</v>
      </c>
      <c r="AT107" s="6">
        <f ca="1">IF($AF107="",SUMIFS('Growth rates'!Q$4:Q$922,'Growth rates'!$B$4:$B$922,Demands_tra!$A107,'Growth rates'!$C$4:$C$922,$AE107),SUMIFS('Growth rates'!Q$4:Q$922,'Growth rates'!$B$4:$B$922,Demands_tra!$A107,'Growth rates'!$C$4:$C$922,$AF107))</f>
        <v>0.770612241089016</v>
      </c>
      <c r="AU107" s="6">
        <f ca="1">IF($AF107="",SUMIFS('Growth rates'!R$4:R$922,'Growth rates'!$B$4:$B$922,Demands_tra!$A107,'Growth rates'!$C$4:$C$922,$AE107),SUMIFS('Growth rates'!R$4:R$922,'Growth rates'!$B$4:$B$922,Demands_tra!$A107,'Growth rates'!$C$4:$C$922,$AF107))</f>
        <v>0.756245093556239</v>
      </c>
      <c r="AV107" s="6">
        <f ca="1">IF($AF107="",SUMIFS('Growth rates'!S$4:S$922,'Growth rates'!$B$4:$B$922,Demands_tra!$A107,'Growth rates'!$C$4:$C$922,$AE107),SUMIFS('Growth rates'!S$4:S$922,'Growth rates'!$B$4:$B$922,Demands_tra!$A107,'Growth rates'!$C$4:$C$922,$AF107))</f>
        <v>0.7424405771416</v>
      </c>
      <c r="AW107" s="6">
        <f ca="1">IF($AF107="",SUMIFS('Growth rates'!T$4:T$922,'Growth rates'!$B$4:$B$922,Demands_tra!$A107,'Growth rates'!$C$4:$C$922,$AE107),SUMIFS('Growth rates'!T$4:T$922,'Growth rates'!$B$4:$B$922,Demands_tra!$A107,'Growth rates'!$C$4:$C$922,$AF107))</f>
        <v>0.72884395140708</v>
      </c>
      <c r="AX107" s="6">
        <f ca="1">IF($AF107="",SUMIFS('Growth rates'!U$4:U$922,'Growth rates'!$B$4:$B$922,Demands_tra!$A107,'Growth rates'!$C$4:$C$922,$AE107),SUMIFS('Growth rates'!U$4:U$922,'Growth rates'!$B$4:$B$922,Demands_tra!$A107,'Growth rates'!$C$4:$C$922,$AF107))</f>
        <v>0.714934291204956</v>
      </c>
      <c r="AY107" s="6">
        <f ca="1">IF($AF107="",SUMIFS('Growth rates'!V$4:V$922,'Growth rates'!$B$4:$B$922,Demands_tra!$A107,'Growth rates'!$C$4:$C$922,$AE107),SUMIFS('Growth rates'!V$4:V$922,'Growth rates'!$B$4:$B$922,Demands_tra!$A107,'Growth rates'!$C$4:$C$922,$AF107))</f>
        <v>0</v>
      </c>
      <c r="AZ107" s="6">
        <f ca="1">IF($AF107="",SUMIFS('Growth rates'!W$4:W$922,'Growth rates'!$B$4:$B$922,Demands_tra!$A107,'Growth rates'!$C$4:$C$922,$AE107),SUMIFS('Growth rates'!W$4:W$922,'Growth rates'!$B$4:$B$922,Demands_tra!$A107,'Growth rates'!$C$4:$C$922,$AF107))</f>
        <v>0</v>
      </c>
      <c r="BA107" s="6">
        <f ca="1">IF($AF107="",SUMIFS('Growth rates'!X$4:X$922,'Growth rates'!$B$4:$B$922,Demands_tra!$A107,'Growth rates'!$C$4:$C$922,$AE107),SUMIFS('Growth rates'!X$4:X$922,'Growth rates'!$B$4:$B$922,Demands_tra!$A107,'Growth rates'!$C$4:$C$922,$AF107))</f>
        <v>0</v>
      </c>
      <c r="BB107" s="6">
        <f ca="1">IF($AF107="",SUMIFS('Growth rates'!Y$4:Y$922,'Growth rates'!$B$4:$B$922,Demands_tra!$A107,'Growth rates'!$C$4:$C$922,$AE107),SUMIFS('Growth rates'!Y$4:Y$922,'Growth rates'!$B$4:$B$922,Demands_tra!$A107,'Growth rates'!$C$4:$C$922,$AF107))</f>
        <v>0</v>
      </c>
      <c r="BC107" s="6">
        <f ca="1">IF($AF107="",SUMIFS('Growth rates'!Z$4:Z$922,'Growth rates'!$B$4:$B$922,Demands_tra!$A107,'Growth rates'!$C$4:$C$922,$AE107),SUMIFS('Growth rates'!Z$4:Z$922,'Growth rates'!$B$4:$B$922,Demands_tra!$A107,'Growth rates'!$C$4:$C$922,$AF107))</f>
        <v>0</v>
      </c>
      <c r="BD107" s="6">
        <f ca="1">IF($AF107="",SUMIFS('Growth rates'!AA$4:AA$922,'Growth rates'!$B$4:$B$922,Demands_tra!$A107,'Growth rates'!$C$4:$C$922,$AE107),SUMIFS('Growth rates'!AA$4:AA$922,'Growth rates'!$B$4:$B$922,Demands_tra!$A107,'Growth rates'!$C$4:$C$922,$AF107))</f>
        <v>0</v>
      </c>
      <c r="BE107" s="6">
        <f ca="1">IF($AF107="",SUMIFS('Growth rates'!AB$4:AB$922,'Growth rates'!$B$4:$B$922,Demands_tra!$A107,'Growth rates'!$C$4:$C$922,$AE107),SUMIFS('Growth rates'!AB$4:AB$922,'Growth rates'!$B$4:$B$922,Demands_tra!$A107,'Growth rates'!$C$4:$C$922,$AF107))</f>
        <v>0</v>
      </c>
      <c r="BF107" s="6">
        <f ca="1">IF($AF107="",SUMIFS('Growth rates'!AC$4:AC$922,'Growth rates'!$B$4:$B$922,Demands_tra!$A107,'Growth rates'!$C$4:$C$922,$AE107),SUMIFS('Growth rates'!AC$4:AC$922,'Growth rates'!$B$4:$B$922,Demands_tra!$A107,'Growth rates'!$C$4:$C$922,$AF107))</f>
        <v>0</v>
      </c>
      <c r="BH107" t="str">
        <f ca="1">VLOOKUP($C107,'Default drvr and elast'!$A$4:$F$49,MATCH(VLOOKUP(A107,Classification!$B$4:$D$42,3,FALSE),'Default drvr and elast'!$D$3:$F$3,0)+3,FALSE)</f>
        <v>Med2</v>
      </c>
      <c r="BJ107" s="6">
        <f ca="1">IF($BI107="",SUMIF(Elasticities!$B$5:$B$52,Demands_tra!$BH107,Elasticities!C$5:C$52),SUMIF(Elasticities!$B$5:$B$52,Demands_tra!$BI107,Elasticities!C$5:C$52))</f>
        <v>0.799999999999989</v>
      </c>
      <c r="BK107" s="6">
        <f ca="1">IF($BI107="",SUMIF(Elasticities!$B$5:$B$52,Demands_tra!$BH107,Elasticities!D$5:D$52),SUMIF(Elasticities!$B$5:$B$52,Demands_tra!$BI107,Elasticities!D$5:D$52))</f>
        <v>0.797560975609746</v>
      </c>
      <c r="BL107" s="6">
        <f ca="1">IF($BI107="",SUMIF(Elasticities!$B$5:$B$52,Demands_tra!$BH107,Elasticities!E$5:E$52),SUMIF(Elasticities!$B$5:$B$52,Demands_tra!$BI107,Elasticities!E$5:E$52))</f>
        <v>0.785365853658527</v>
      </c>
      <c r="BM107" s="6">
        <f ca="1">IF($BI107="",SUMIF(Elasticities!$B$5:$B$52,Demands_tra!$BH107,Elasticities!F$5:F$52),SUMIF(Elasticities!$B$5:$B$52,Demands_tra!$BI107,Elasticities!F$5:F$52))</f>
        <v>0.773170731707307</v>
      </c>
      <c r="BN107" s="6">
        <f ca="1">IF($BI107="",SUMIF(Elasticities!$B$5:$B$52,Demands_tra!$BH107,Elasticities!G$5:G$52),SUMIF(Elasticities!$B$5:$B$52,Demands_tra!$BI107,Elasticities!G$5:G$52))</f>
        <v>0.760975609756088</v>
      </c>
      <c r="BO107" s="6">
        <f ca="1">IF($BI107="",SUMIF(Elasticities!$B$5:$B$52,Demands_tra!$BH107,Elasticities!H$5:H$52),SUMIF(Elasticities!$B$5:$B$52,Demands_tra!$BI107,Elasticities!H$5:H$52))</f>
        <v>0.748780487804868</v>
      </c>
      <c r="BP107" s="6">
        <f ca="1">IF($BI107="",SUMIF(Elasticities!$B$5:$B$52,Demands_tra!$BH107,Elasticities!I$5:I$52),SUMIF(Elasticities!$B$5:$B$52,Demands_tra!$BI107,Elasticities!I$5:I$52))</f>
        <v>0.736585365853649</v>
      </c>
      <c r="BQ107" s="6">
        <f ca="1">IF($BI107="",SUMIF(Elasticities!$B$5:$B$52,Demands_tra!$BH107,Elasticities!J$5:J$52),SUMIF(Elasticities!$B$5:$B$52,Demands_tra!$BI107,Elasticities!J$5:J$52))</f>
        <v>0.724390243902429</v>
      </c>
      <c r="BR107" s="6">
        <f ca="1">IF($BI107="",SUMIF(Elasticities!$B$5:$B$52,Demands_tra!$BH107,Elasticities!K$5:K$52),SUMIF(Elasticities!$B$5:$B$52,Demands_tra!$BI107,Elasticities!K$5:K$52))</f>
        <v>0.71219512195121</v>
      </c>
      <c r="BS107" s="6">
        <f ca="1">IF($BI107="",SUMIF(Elasticities!$B$5:$B$52,Demands_tra!$BH107,Elasticities!L$5:L$52),SUMIF(Elasticities!$B$5:$B$52,Demands_tra!$BI107,Elasticities!L$5:L$52))</f>
        <v>0.699999999999997</v>
      </c>
      <c r="BT107" s="6">
        <f ca="1">IF($BI107="",SUMIF(Elasticities!$B$5:$B$52,Demands_tra!$BH107,Elasticities!M$5:M$52),SUMIF(Elasticities!$B$5:$B$52,Demands_tra!$BI107,Elasticities!M$5:M$52))</f>
        <v>0.687499999999996</v>
      </c>
      <c r="BU107" s="6">
        <f ca="1">IF($BI107="",SUMIF(Elasticities!$B$5:$B$52,Demands_tra!$BH107,Elasticities!N$5:N$52),SUMIF(Elasticities!$B$5:$B$52,Demands_tra!$BI107,Elasticities!N$5:N$52))</f>
        <v>0.674999999999996</v>
      </c>
      <c r="BV107" s="6">
        <f ca="1">IF($BI107="",SUMIF(Elasticities!$B$5:$B$52,Demands_tra!$BH107,Elasticities!O$5:O$52),SUMIF(Elasticities!$B$5:$B$52,Demands_tra!$BI107,Elasticities!O$5:O$52))</f>
        <v>0.662499999999996</v>
      </c>
      <c r="BW107" s="6">
        <f ca="1">IF($BI107="",SUMIF(Elasticities!$B$5:$B$52,Demands_tra!$BH107,Elasticities!P$5:P$52),SUMIF(Elasticities!$B$5:$B$52,Demands_tra!$BI107,Elasticities!P$5:P$52))</f>
        <v>0.649999999999997</v>
      </c>
      <c r="BX107" s="6">
        <f ca="1">IF($BI107="",SUMIF(Elasticities!$B$5:$B$52,Demands_tra!$BH107,Elasticities!Q$5:Q$52),SUMIF(Elasticities!$B$5:$B$52,Demands_tra!$BI107,Elasticities!Q$5:Q$52))</f>
        <v>0.637499999999997</v>
      </c>
      <c r="BY107" s="6">
        <f ca="1">IF($BI107="",SUMIF(Elasticities!$B$5:$B$52,Demands_tra!$BH107,Elasticities!R$5:R$52),SUMIF(Elasticities!$B$5:$B$52,Demands_tra!$BI107,Elasticities!R$5:R$52))</f>
        <v>0.624999999999996</v>
      </c>
      <c r="BZ107" s="6">
        <f ca="1">IF($BI107="",SUMIF(Elasticities!$B$5:$B$52,Demands_tra!$BH107,Elasticities!S$5:S$52),SUMIF(Elasticities!$B$5:$B$52,Demands_tra!$BI107,Elasticities!S$5:S$52))</f>
        <v>0.612499999999996</v>
      </c>
      <c r="CA107" s="6">
        <f ca="1">IF($BI107="",SUMIF(Elasticities!$B$5:$B$52,Demands_tra!$BH107,Elasticities!T$5:T$52),SUMIF(Elasticities!$B$5:$B$52,Demands_tra!$BI107,Elasticities!T$5:T$52))</f>
        <v>0.599999999999996</v>
      </c>
      <c r="CB107" s="6" t="e">
        <f ca="1">IF($BI107="",SUMIF(Elasticities!$B$5:$B$52,Demands_tra!$BH107,Elasticities!U$5:U$52),SUMIF(Elasticities!$B$5:$B$52,Demands_tra!$BI107,Elasticities!U$5:U$52))</f>
        <v>#VALUE!</v>
      </c>
      <c r="CC107" s="6" t="e">
        <f ca="1">IF($BI107="",SUMIF(Elasticities!$B$5:$B$52,Demands_tra!$BH107,Elasticities!V$5:V$52),SUMIF(Elasticities!$B$5:$B$52,Demands_tra!$BI107,Elasticities!V$5:V$52))</f>
        <v>#VALUE!</v>
      </c>
      <c r="CD107" s="6" t="e">
        <f ca="1">IF($BI107="",SUMIF(Elasticities!$B$5:$B$52,Demands_tra!$BH107,Elasticities!W$5:W$52),SUMIF(Elasticities!$B$5:$B$52,Demands_tra!$BI107,Elasticities!W$5:W$52))</f>
        <v>#VALUE!</v>
      </c>
      <c r="CE107" s="6" t="e">
        <f ca="1">IF($BI107="",SUMIF(Elasticities!$B$5:$B$52,Demands_tra!$BH107,Elasticities!X$5:X$52),SUMIF(Elasticities!$B$5:$B$52,Demands_tra!$BI107,Elasticities!X$5:X$52))</f>
        <v>#VALUE!</v>
      </c>
      <c r="CF107" s="6" t="e">
        <f ca="1">IF($BI107="",SUMIF(Elasticities!$B$5:$B$52,Demands_tra!$BH107,Elasticities!Y$5:Y$52),SUMIF(Elasticities!$B$5:$B$52,Demands_tra!$BI107,Elasticities!Y$5:Y$52))</f>
        <v>#VALUE!</v>
      </c>
      <c r="CG107" s="6" t="e">
        <f ca="1">IF($BI107="",SUMIF(Elasticities!$B$5:$B$52,Demands_tra!$BH107,Elasticities!Z$5:Z$52),SUMIF(Elasticities!$B$5:$B$52,Demands_tra!$BI107,Elasticities!Z$5:Z$52))</f>
        <v>#VALUE!</v>
      </c>
      <c r="CH107" s="6" t="e">
        <f ca="1">IF($BI107="",SUMIF(Elasticities!$B$5:$B$52,Demands_tra!$BH107,Elasticities!AA$5:AA$52),SUMIF(Elasticities!$B$5:$B$52,Demands_tra!$BI107,Elasticities!AA$5:AA$52))</f>
        <v>#VALUE!</v>
      </c>
      <c r="CI107" s="6" t="e">
        <f ca="1">IF($BI107="",SUMIF(Elasticities!$B$5:$B$52,Demands_tra!$BH107,Elasticities!AB$5:AB$52),SUMIF(Elasticities!$B$5:$B$52,Demands_tra!$BI107,Elasticities!AB$5:AB$52))</f>
        <v>#VALUE!</v>
      </c>
    </row>
    <row r="108" spans="1:87">
      <c r="A108" t="str">
        <f>IF(BYDem_tra!B107="","\I:",BYDem_tra!B107)</f>
        <v>CroSloven</v>
      </c>
      <c r="B108" t="str">
        <f>BYDem_tra!E107</f>
        <v>Trd_car</v>
      </c>
      <c r="C108" t="str">
        <f t="shared" si="111"/>
        <v>Trd_car</v>
      </c>
      <c r="D108" s="3">
        <f>SUMIFS(BYDem_tra!$M$2:$M$2000,BYDem_tra!$B$2:$B$2000,Demands_tra!$A108,BYDem_tra!$E$2:$E$2000,Demands_tra!$B108)</f>
        <v>29.832</v>
      </c>
      <c r="E108" s="3">
        <f ca="1" t="shared" si="94"/>
        <v>30.2595718104059</v>
      </c>
      <c r="F108" s="3">
        <f ca="1" t="shared" si="95"/>
        <v>36.8536128709611</v>
      </c>
      <c r="G108" s="3">
        <f ca="1" t="shared" si="96"/>
        <v>41.4112272628374</v>
      </c>
      <c r="H108" s="3">
        <f ca="1" t="shared" si="97"/>
        <v>44.9018127908654</v>
      </c>
      <c r="I108" s="3">
        <f ca="1" t="shared" si="98"/>
        <v>47.5764849769602</v>
      </c>
      <c r="J108" s="3">
        <f ca="1" t="shared" si="99"/>
        <v>49.6699610798227</v>
      </c>
      <c r="K108" s="3">
        <f ca="1" t="shared" si="100"/>
        <v>51.5045026100936</v>
      </c>
      <c r="L108" s="3">
        <f ca="1" t="shared" si="101"/>
        <v>53.1983071427681</v>
      </c>
      <c r="M108" s="3">
        <f ca="1" t="shared" si="102"/>
        <v>54.8549140297759</v>
      </c>
      <c r="N108" s="3">
        <f ca="1" t="shared" si="103"/>
        <v>56.4759739288024</v>
      </c>
      <c r="O108" s="3">
        <f ca="1" t="shared" si="104"/>
        <v>58.029360054918</v>
      </c>
      <c r="P108" s="3">
        <f ca="1" t="shared" si="105"/>
        <v>59.5030987542133</v>
      </c>
      <c r="Q108" s="3">
        <f ca="1" t="shared" si="106"/>
        <v>60.89023986827</v>
      </c>
      <c r="R108" s="3">
        <f ca="1" t="shared" si="107"/>
        <v>62.2271514370806</v>
      </c>
      <c r="S108" s="3">
        <f ca="1" t="shared" si="108"/>
        <v>63.5477211982183</v>
      </c>
      <c r="T108" s="3">
        <f ca="1" t="shared" si="109"/>
        <v>64.8752191071997</v>
      </c>
      <c r="U108" s="3">
        <f ca="1" t="shared" si="85"/>
        <v>66.2103072685231</v>
      </c>
      <c r="V108" s="3" t="e">
        <f ca="1" t="shared" ref="V108:AC108" si="120">(1+(AY108-AX108)/AX108*CB108)*U108</f>
        <v>#VALUE!</v>
      </c>
      <c r="W108" s="3" t="e">
        <f ca="1" t="shared" si="120"/>
        <v>#DIV/0!</v>
      </c>
      <c r="X108" s="3" t="e">
        <f ca="1" t="shared" si="120"/>
        <v>#DIV/0!</v>
      </c>
      <c r="Y108" s="3" t="e">
        <f ca="1" t="shared" si="120"/>
        <v>#DIV/0!</v>
      </c>
      <c r="Z108" s="3" t="e">
        <f ca="1" t="shared" si="120"/>
        <v>#DIV/0!</v>
      </c>
      <c r="AA108" s="3" t="e">
        <f ca="1" t="shared" si="120"/>
        <v>#DIV/0!</v>
      </c>
      <c r="AB108" s="3" t="e">
        <f ca="1" t="shared" si="120"/>
        <v>#DIV/0!</v>
      </c>
      <c r="AC108" s="3" t="e">
        <f ca="1" t="shared" si="120"/>
        <v>#DIV/0!</v>
      </c>
      <c r="AE108" s="34" t="str">
        <f ca="1">VLOOKUP($C108,'Default drvr and elast'!$A$4:$C$49,MATCH(VLOOKUP(A108,Classification!$B$4:$D$99,2,FALSE),'Default drvr and elast'!$A$3:$C$3,0),FALSE)</f>
        <v>GDPPCAP</v>
      </c>
      <c r="AF108" s="4"/>
      <c r="AG108" s="6">
        <f ca="1">IF($AF108="",SUMIFS('Growth rates'!D$4:D$922,'Growth rates'!$B$4:$B$922,Demands_tra!$A108,'Growth rates'!$C$4:$C$922,$AE108),SUMIFS('Growth rates'!D$4:D$922,'Growth rates'!$B$4:$B$922,Demands_tra!$A108,'Growth rates'!$C$4:$C$922,$AF108))</f>
        <v>1</v>
      </c>
      <c r="AH108" s="6">
        <f ca="1">IF($AF108="",SUMIFS('Growth rates'!E$4:E$922,'Growth rates'!$B$4:$B$922,Demands_tra!$A108,'Growth rates'!$C$4:$C$922,$AE108),SUMIFS('Growth rates'!E$4:E$922,'Growth rates'!$B$4:$B$922,Demands_tra!$A108,'Growth rates'!$C$4:$C$922,$AF108))</f>
        <v>1.01797060913864</v>
      </c>
      <c r="AI108" s="6">
        <f ca="1">IF($AF108="",SUMIFS('Growth rates'!F$4:F$922,'Growth rates'!$B$4:$B$922,Demands_tra!$A108,'Growth rates'!$C$4:$C$922,$AE108),SUMIFS('Growth rates'!F$4:F$922,'Growth rates'!$B$4:$B$922,Demands_tra!$A108,'Growth rates'!$C$4:$C$922,$AF108))</f>
        <v>1.30042744721546</v>
      </c>
      <c r="AJ108" s="6">
        <f ca="1">IF($AF108="",SUMIFS('Growth rates'!G$4:G$922,'Growth rates'!$B$4:$B$922,Demands_tra!$A108,'Growth rates'!$C$4:$C$922,$AE108),SUMIFS('Growth rates'!G$4:G$922,'Growth rates'!$B$4:$B$922,Demands_tra!$A108,'Growth rates'!$C$4:$C$922,$AF108))</f>
        <v>1.50842979171494</v>
      </c>
      <c r="AK108" s="6">
        <f ca="1">IF($AF108="",SUMIFS('Growth rates'!H$4:H$922,'Growth rates'!$B$4:$B$922,Demands_tra!$A108,'Growth rates'!$C$4:$C$922,$AE108),SUMIFS('Growth rates'!H$4:H$922,'Growth rates'!$B$4:$B$922,Demands_tra!$A108,'Growth rates'!$C$4:$C$922,$AF108))</f>
        <v>1.6755136695557</v>
      </c>
      <c r="AL108" s="6">
        <f ca="1">IF($AF108="",SUMIFS('Growth rates'!I$4:I$922,'Growth rates'!$B$4:$B$922,Demands_tra!$A108,'Growth rates'!$C$4:$C$922,$AE108),SUMIFS('Growth rates'!I$4:I$922,'Growth rates'!$B$4:$B$922,Demands_tra!$A108,'Growth rates'!$C$4:$C$922,$AF108))</f>
        <v>1.80880445994407</v>
      </c>
      <c r="AM108" s="6">
        <f ca="1">IF($AF108="",SUMIFS('Growth rates'!J$4:J$922,'Growth rates'!$B$4:$B$922,Demands_tra!$A108,'Growth rates'!$C$4:$C$922,$AE108),SUMIFS('Growth rates'!J$4:J$922,'Growth rates'!$B$4:$B$922,Demands_tra!$A108,'Growth rates'!$C$4:$C$922,$AF108))</f>
        <v>1.91685929112215</v>
      </c>
      <c r="AN108" s="6">
        <f ca="1">IF($AF108="",SUMIFS('Growth rates'!K$4:K$922,'Growth rates'!$B$4:$B$922,Demands_tra!$A108,'Growth rates'!$C$4:$C$922,$AE108),SUMIFS('Growth rates'!K$4:K$922,'Growth rates'!$B$4:$B$922,Demands_tra!$A108,'Growth rates'!$C$4:$C$922,$AF108))</f>
        <v>2.01459457296704</v>
      </c>
      <c r="AO108" s="6">
        <f ca="1">IF($AF108="",SUMIFS('Growth rates'!L$4:L$922,'Growth rates'!$B$4:$B$922,Demands_tra!$A108,'Growth rates'!$C$4:$C$922,$AE108),SUMIFS('Growth rates'!L$4:L$922,'Growth rates'!$B$4:$B$922,Demands_tra!$A108,'Growth rates'!$C$4:$C$922,$AF108))</f>
        <v>2.10762108940051</v>
      </c>
      <c r="AP108" s="6">
        <f ca="1">IF($AF108="",SUMIFS('Growth rates'!M$4:M$922,'Growth rates'!$B$4:$B$922,Demands_tra!$A108,'Growth rates'!$C$4:$C$922,$AE108),SUMIFS('Growth rates'!M$4:M$922,'Growth rates'!$B$4:$B$922,Demands_tra!$A108,'Growth rates'!$C$4:$C$922,$AF108))</f>
        <v>2.20138077568241</v>
      </c>
      <c r="AQ108" s="6">
        <f ca="1">IF($AF108="",SUMIFS('Growth rates'!N$4:N$922,'Growth rates'!$B$4:$B$922,Demands_tra!$A108,'Growth rates'!$C$4:$C$922,$AE108),SUMIFS('Growth rates'!N$4:N$922,'Growth rates'!$B$4:$B$922,Demands_tra!$A108,'Growth rates'!$C$4:$C$922,$AF108))</f>
        <v>2.29600579710488</v>
      </c>
      <c r="AR108" s="6">
        <f ca="1">IF($AF108="",SUMIFS('Growth rates'!O$4:O$922,'Growth rates'!$B$4:$B$922,Demands_tra!$A108,'Growth rates'!$C$4:$C$922,$AE108),SUMIFS('Growth rates'!O$4:O$922,'Growth rates'!$B$4:$B$922,Demands_tra!$A108,'Growth rates'!$C$4:$C$922,$AF108))</f>
        <v>2.38956465257828</v>
      </c>
      <c r="AS108" s="6">
        <f ca="1">IF($AF108="",SUMIFS('Growth rates'!P$4:P$922,'Growth rates'!$B$4:$B$922,Demands_tra!$A108,'Growth rates'!$C$4:$C$922,$AE108),SUMIFS('Growth rates'!P$4:P$922,'Growth rates'!$B$4:$B$922,Demands_tra!$A108,'Growth rates'!$C$4:$C$922,$AF108))</f>
        <v>2.4811667904171</v>
      </c>
      <c r="AT108" s="6">
        <f ca="1">IF($AF108="",SUMIFS('Growth rates'!Q$4:Q$922,'Growth rates'!$B$4:$B$922,Demands_tra!$A108,'Growth rates'!$C$4:$C$922,$AE108),SUMIFS('Growth rates'!Q$4:Q$922,'Growth rates'!$B$4:$B$922,Demands_tra!$A108,'Growth rates'!$C$4:$C$922,$AF108))</f>
        <v>2.57015319585396</v>
      </c>
      <c r="AU108" s="6">
        <f ca="1">IF($AF108="",SUMIFS('Growth rates'!R$4:R$922,'Growth rates'!$B$4:$B$922,Demands_tra!$A108,'Growth rates'!$C$4:$C$922,$AE108),SUMIFS('Growth rates'!R$4:R$922,'Growth rates'!$B$4:$B$922,Demands_tra!$A108,'Growth rates'!$C$4:$C$922,$AF108))</f>
        <v>2.65867164938831</v>
      </c>
      <c r="AV108" s="6">
        <f ca="1">IF($AF108="",SUMIFS('Growth rates'!S$4:S$922,'Growth rates'!$B$4:$B$922,Demands_tra!$A108,'Growth rates'!$C$4:$C$922,$AE108),SUMIFS('Growth rates'!S$4:S$922,'Growth rates'!$B$4:$B$922,Demands_tra!$A108,'Growth rates'!$C$4:$C$922,$AF108))</f>
        <v>2.7489463620536</v>
      </c>
      <c r="AW108" s="6">
        <f ca="1">IF($AF108="",SUMIFS('Growth rates'!T$4:T$922,'Growth rates'!$B$4:$B$922,Demands_tra!$A108,'Growth rates'!$C$4:$C$922,$AE108),SUMIFS('Growth rates'!T$4:T$922,'Growth rates'!$B$4:$B$922,Demands_tra!$A108,'Growth rates'!$C$4:$C$922,$AF108))</f>
        <v>2.8427012754583</v>
      </c>
      <c r="AX108" s="6">
        <f ca="1">IF($AF108="",SUMIFS('Growth rates'!U$4:U$922,'Growth rates'!$B$4:$B$922,Demands_tra!$A108,'Growth rates'!$C$4:$C$922,$AE108),SUMIFS('Growth rates'!U$4:U$922,'Growth rates'!$B$4:$B$922,Demands_tra!$A108,'Growth rates'!$C$4:$C$922,$AF108))</f>
        <v>2.9402027269954</v>
      </c>
      <c r="AY108" s="6">
        <f ca="1">IF($AF108="",SUMIFS('Growth rates'!V$4:V$922,'Growth rates'!$B$4:$B$922,Demands_tra!$A108,'Growth rates'!$C$4:$C$922,$AE108),SUMIFS('Growth rates'!V$4:V$922,'Growth rates'!$B$4:$B$922,Demands_tra!$A108,'Growth rates'!$C$4:$C$922,$AF108))</f>
        <v>0</v>
      </c>
      <c r="AZ108" s="6">
        <f ca="1">IF($AF108="",SUMIFS('Growth rates'!W$4:W$922,'Growth rates'!$B$4:$B$922,Demands_tra!$A108,'Growth rates'!$C$4:$C$922,$AE108),SUMIFS('Growth rates'!W$4:W$922,'Growth rates'!$B$4:$B$922,Demands_tra!$A108,'Growth rates'!$C$4:$C$922,$AF108))</f>
        <v>0</v>
      </c>
      <c r="BA108" s="6">
        <f ca="1">IF($AF108="",SUMIFS('Growth rates'!X$4:X$922,'Growth rates'!$B$4:$B$922,Demands_tra!$A108,'Growth rates'!$C$4:$C$922,$AE108),SUMIFS('Growth rates'!X$4:X$922,'Growth rates'!$B$4:$B$922,Demands_tra!$A108,'Growth rates'!$C$4:$C$922,$AF108))</f>
        <v>0</v>
      </c>
      <c r="BB108" s="6">
        <f ca="1">IF($AF108="",SUMIFS('Growth rates'!Y$4:Y$922,'Growth rates'!$B$4:$B$922,Demands_tra!$A108,'Growth rates'!$C$4:$C$922,$AE108),SUMIFS('Growth rates'!Y$4:Y$922,'Growth rates'!$B$4:$B$922,Demands_tra!$A108,'Growth rates'!$C$4:$C$922,$AF108))</f>
        <v>0</v>
      </c>
      <c r="BC108" s="6">
        <f ca="1">IF($AF108="",SUMIFS('Growth rates'!Z$4:Z$922,'Growth rates'!$B$4:$B$922,Demands_tra!$A108,'Growth rates'!$C$4:$C$922,$AE108),SUMIFS('Growth rates'!Z$4:Z$922,'Growth rates'!$B$4:$B$922,Demands_tra!$A108,'Growth rates'!$C$4:$C$922,$AF108))</f>
        <v>0</v>
      </c>
      <c r="BD108" s="6">
        <f ca="1">IF($AF108="",SUMIFS('Growth rates'!AA$4:AA$922,'Growth rates'!$B$4:$B$922,Demands_tra!$A108,'Growth rates'!$C$4:$C$922,$AE108),SUMIFS('Growth rates'!AA$4:AA$922,'Growth rates'!$B$4:$B$922,Demands_tra!$A108,'Growth rates'!$C$4:$C$922,$AF108))</f>
        <v>0</v>
      </c>
      <c r="BE108" s="6">
        <f ca="1">IF($AF108="",SUMIFS('Growth rates'!AB$4:AB$922,'Growth rates'!$B$4:$B$922,Demands_tra!$A108,'Growth rates'!$C$4:$C$922,$AE108),SUMIFS('Growth rates'!AB$4:AB$922,'Growth rates'!$B$4:$B$922,Demands_tra!$A108,'Growth rates'!$C$4:$C$922,$AF108))</f>
        <v>0</v>
      </c>
      <c r="BF108" s="6">
        <f ca="1">IF($AF108="",SUMIFS('Growth rates'!AC$4:AC$922,'Growth rates'!$B$4:$B$922,Demands_tra!$A108,'Growth rates'!$C$4:$C$922,$AE108),SUMIFS('Growth rates'!AC$4:AC$922,'Growth rates'!$B$4:$B$922,Demands_tra!$A108,'Growth rates'!$C$4:$C$922,$AF108))</f>
        <v>0</v>
      </c>
      <c r="BH108" t="str">
        <f ca="1">VLOOKUP($C108,'Default drvr and elast'!$A$4:$F$49,MATCH(VLOOKUP(A108,Classification!$B$4:$D$42,3,FALSE),'Default drvr and elast'!$D$3:$F$3,0)+3,FALSE)</f>
        <v>Med2</v>
      </c>
      <c r="BJ108" s="6">
        <f ca="1">IF($BI108="",SUMIF(Elasticities!$B$5:$B$52,Demands_tra!$BH108,Elasticities!C$5:C$52),SUMIF(Elasticities!$B$5:$B$52,Demands_tra!$BI108,Elasticities!C$5:C$52))</f>
        <v>0.799999999999989</v>
      </c>
      <c r="BK108" s="6">
        <f ca="1">IF($BI108="",SUMIF(Elasticities!$B$5:$B$52,Demands_tra!$BH108,Elasticities!D$5:D$52),SUMIF(Elasticities!$B$5:$B$52,Demands_tra!$BI108,Elasticities!D$5:D$52))</f>
        <v>0.797560975609746</v>
      </c>
      <c r="BL108" s="6">
        <f ca="1">IF($BI108="",SUMIF(Elasticities!$B$5:$B$52,Demands_tra!$BH108,Elasticities!E$5:E$52),SUMIF(Elasticities!$B$5:$B$52,Demands_tra!$BI108,Elasticities!E$5:E$52))</f>
        <v>0.785365853658527</v>
      </c>
      <c r="BM108" s="6">
        <f ca="1">IF($BI108="",SUMIF(Elasticities!$B$5:$B$52,Demands_tra!$BH108,Elasticities!F$5:F$52),SUMIF(Elasticities!$B$5:$B$52,Demands_tra!$BI108,Elasticities!F$5:F$52))</f>
        <v>0.773170731707307</v>
      </c>
      <c r="BN108" s="6">
        <f ca="1">IF($BI108="",SUMIF(Elasticities!$B$5:$B$52,Demands_tra!$BH108,Elasticities!G$5:G$52),SUMIF(Elasticities!$B$5:$B$52,Demands_tra!$BI108,Elasticities!G$5:G$52))</f>
        <v>0.760975609756088</v>
      </c>
      <c r="BO108" s="6">
        <f ca="1">IF($BI108="",SUMIF(Elasticities!$B$5:$B$52,Demands_tra!$BH108,Elasticities!H$5:H$52),SUMIF(Elasticities!$B$5:$B$52,Demands_tra!$BI108,Elasticities!H$5:H$52))</f>
        <v>0.748780487804868</v>
      </c>
      <c r="BP108" s="6">
        <f ca="1">IF($BI108="",SUMIF(Elasticities!$B$5:$B$52,Demands_tra!$BH108,Elasticities!I$5:I$52),SUMIF(Elasticities!$B$5:$B$52,Demands_tra!$BI108,Elasticities!I$5:I$52))</f>
        <v>0.736585365853649</v>
      </c>
      <c r="BQ108" s="6">
        <f ca="1">IF($BI108="",SUMIF(Elasticities!$B$5:$B$52,Demands_tra!$BH108,Elasticities!J$5:J$52),SUMIF(Elasticities!$B$5:$B$52,Demands_tra!$BI108,Elasticities!J$5:J$52))</f>
        <v>0.724390243902429</v>
      </c>
      <c r="BR108" s="6">
        <f ca="1">IF($BI108="",SUMIF(Elasticities!$B$5:$B$52,Demands_tra!$BH108,Elasticities!K$5:K$52),SUMIF(Elasticities!$B$5:$B$52,Demands_tra!$BI108,Elasticities!K$5:K$52))</f>
        <v>0.71219512195121</v>
      </c>
      <c r="BS108" s="6">
        <f ca="1">IF($BI108="",SUMIF(Elasticities!$B$5:$B$52,Demands_tra!$BH108,Elasticities!L$5:L$52),SUMIF(Elasticities!$B$5:$B$52,Demands_tra!$BI108,Elasticities!L$5:L$52))</f>
        <v>0.699999999999997</v>
      </c>
      <c r="BT108" s="6">
        <f ca="1">IF($BI108="",SUMIF(Elasticities!$B$5:$B$52,Demands_tra!$BH108,Elasticities!M$5:M$52),SUMIF(Elasticities!$B$5:$B$52,Demands_tra!$BI108,Elasticities!M$5:M$52))</f>
        <v>0.687499999999996</v>
      </c>
      <c r="BU108" s="6">
        <f ca="1">IF($BI108="",SUMIF(Elasticities!$B$5:$B$52,Demands_tra!$BH108,Elasticities!N$5:N$52),SUMIF(Elasticities!$B$5:$B$52,Demands_tra!$BI108,Elasticities!N$5:N$52))</f>
        <v>0.674999999999996</v>
      </c>
      <c r="BV108" s="6">
        <f ca="1">IF($BI108="",SUMIF(Elasticities!$B$5:$B$52,Demands_tra!$BH108,Elasticities!O$5:O$52),SUMIF(Elasticities!$B$5:$B$52,Demands_tra!$BI108,Elasticities!O$5:O$52))</f>
        <v>0.662499999999996</v>
      </c>
      <c r="BW108" s="6">
        <f ca="1">IF($BI108="",SUMIF(Elasticities!$B$5:$B$52,Demands_tra!$BH108,Elasticities!P$5:P$52),SUMIF(Elasticities!$B$5:$B$52,Demands_tra!$BI108,Elasticities!P$5:P$52))</f>
        <v>0.649999999999997</v>
      </c>
      <c r="BX108" s="6">
        <f ca="1">IF($BI108="",SUMIF(Elasticities!$B$5:$B$52,Demands_tra!$BH108,Elasticities!Q$5:Q$52),SUMIF(Elasticities!$B$5:$B$52,Demands_tra!$BI108,Elasticities!Q$5:Q$52))</f>
        <v>0.637499999999997</v>
      </c>
      <c r="BY108" s="6">
        <f ca="1">IF($BI108="",SUMIF(Elasticities!$B$5:$B$52,Demands_tra!$BH108,Elasticities!R$5:R$52),SUMIF(Elasticities!$B$5:$B$52,Demands_tra!$BI108,Elasticities!R$5:R$52))</f>
        <v>0.624999999999996</v>
      </c>
      <c r="BZ108" s="6">
        <f ca="1">IF($BI108="",SUMIF(Elasticities!$B$5:$B$52,Demands_tra!$BH108,Elasticities!S$5:S$52),SUMIF(Elasticities!$B$5:$B$52,Demands_tra!$BI108,Elasticities!S$5:S$52))</f>
        <v>0.612499999999996</v>
      </c>
      <c r="CA108" s="6">
        <f ca="1">IF($BI108="",SUMIF(Elasticities!$B$5:$B$52,Demands_tra!$BH108,Elasticities!T$5:T$52),SUMIF(Elasticities!$B$5:$B$52,Demands_tra!$BI108,Elasticities!T$5:T$52))</f>
        <v>0.599999999999996</v>
      </c>
      <c r="CB108" s="6" t="e">
        <f ca="1">IF($BI108="",SUMIF(Elasticities!$B$5:$B$52,Demands_tra!$BH108,Elasticities!U$5:U$52),SUMIF(Elasticities!$B$5:$B$52,Demands_tra!$BI108,Elasticities!U$5:U$52))</f>
        <v>#VALUE!</v>
      </c>
      <c r="CC108" s="6" t="e">
        <f ca="1">IF($BI108="",SUMIF(Elasticities!$B$5:$B$52,Demands_tra!$BH108,Elasticities!V$5:V$52),SUMIF(Elasticities!$B$5:$B$52,Demands_tra!$BI108,Elasticities!V$5:V$52))</f>
        <v>#VALUE!</v>
      </c>
      <c r="CD108" s="6" t="e">
        <f ca="1">IF($BI108="",SUMIF(Elasticities!$B$5:$B$52,Demands_tra!$BH108,Elasticities!W$5:W$52),SUMIF(Elasticities!$B$5:$B$52,Demands_tra!$BI108,Elasticities!W$5:W$52))</f>
        <v>#VALUE!</v>
      </c>
      <c r="CE108" s="6" t="e">
        <f ca="1">IF($BI108="",SUMIF(Elasticities!$B$5:$B$52,Demands_tra!$BH108,Elasticities!X$5:X$52),SUMIF(Elasticities!$B$5:$B$52,Demands_tra!$BI108,Elasticities!X$5:X$52))</f>
        <v>#VALUE!</v>
      </c>
      <c r="CF108" s="6" t="e">
        <f ca="1">IF($BI108="",SUMIF(Elasticities!$B$5:$B$52,Demands_tra!$BH108,Elasticities!Y$5:Y$52),SUMIF(Elasticities!$B$5:$B$52,Demands_tra!$BI108,Elasticities!Y$5:Y$52))</f>
        <v>#VALUE!</v>
      </c>
      <c r="CG108" s="6" t="e">
        <f ca="1">IF($BI108="",SUMIF(Elasticities!$B$5:$B$52,Demands_tra!$BH108,Elasticities!Z$5:Z$52),SUMIF(Elasticities!$B$5:$B$52,Demands_tra!$BI108,Elasticities!Z$5:Z$52))</f>
        <v>#VALUE!</v>
      </c>
      <c r="CH108" s="6" t="e">
        <f ca="1">IF($BI108="",SUMIF(Elasticities!$B$5:$B$52,Demands_tra!$BH108,Elasticities!AA$5:AA$52),SUMIF(Elasticities!$B$5:$B$52,Demands_tra!$BI108,Elasticities!AA$5:AA$52))</f>
        <v>#VALUE!</v>
      </c>
      <c r="CI108" s="6" t="e">
        <f ca="1">IF($BI108="",SUMIF(Elasticities!$B$5:$B$52,Demands_tra!$BH108,Elasticities!AB$5:AB$52),SUMIF(Elasticities!$B$5:$B$52,Demands_tra!$BI108,Elasticities!AB$5:AB$52))</f>
        <v>#VALUE!</v>
      </c>
    </row>
    <row r="109" spans="1:87">
      <c r="A109" t="str">
        <f>IF(BYDem_tra!B108="","\I:",BYDem_tra!B108)</f>
        <v>CroSloven</v>
      </c>
      <c r="B109" t="str">
        <f>BYDem_tra!E108</f>
        <v>Trd_hdt</v>
      </c>
      <c r="C109" t="str">
        <f t="shared" si="111"/>
        <v>Trd_hdt</v>
      </c>
      <c r="D109" s="3">
        <f>SUMIFS(BYDem_tra!$M$2:$M$2000,BYDem_tra!$B$2:$B$2000,Demands_tra!$A109,BYDem_tra!$E$2:$E$2000,Demands_tra!$B109)</f>
        <v>10.8</v>
      </c>
      <c r="E109" s="3">
        <f ca="1" t="shared" si="94"/>
        <v>10.9166862469608</v>
      </c>
      <c r="F109" s="3">
        <f ca="1" t="shared" si="95"/>
        <v>13.0565763875618</v>
      </c>
      <c r="G109" s="3">
        <f ca="1" t="shared" si="96"/>
        <v>14.3949197527712</v>
      </c>
      <c r="H109" s="3">
        <f ca="1" t="shared" si="97"/>
        <v>15.3219684967965</v>
      </c>
      <c r="I109" s="3">
        <f ca="1" t="shared" si="98"/>
        <v>15.9482368297112</v>
      </c>
      <c r="J109" s="3">
        <f ca="1" t="shared" si="99"/>
        <v>16.3729049107047</v>
      </c>
      <c r="K109" s="3">
        <f ca="1" t="shared" si="100"/>
        <v>16.7112735645024</v>
      </c>
      <c r="L109" s="3">
        <f ca="1" t="shared" si="101"/>
        <v>17.0020112926319</v>
      </c>
      <c r="M109" s="3">
        <f ca="1" t="shared" si="102"/>
        <v>17.2828147453513</v>
      </c>
      <c r="N109" s="3">
        <f ca="1" t="shared" si="103"/>
        <v>17.5507827693583</v>
      </c>
      <c r="O109" s="3">
        <f ca="1" t="shared" si="104"/>
        <v>17.7962779688507</v>
      </c>
      <c r="P109" s="3">
        <f ca="1" t="shared" si="105"/>
        <v>18.0136279049929</v>
      </c>
      <c r="Q109" s="3">
        <f ca="1" t="shared" si="106"/>
        <v>18.2032428753287</v>
      </c>
      <c r="R109" s="3">
        <f ca="1" t="shared" si="107"/>
        <v>18.3791101614035</v>
      </c>
      <c r="S109" s="3">
        <f ca="1" t="shared" si="108"/>
        <v>18.5523445519188</v>
      </c>
      <c r="T109" s="3">
        <f ca="1" t="shared" si="109"/>
        <v>18.724700418222</v>
      </c>
      <c r="U109" s="3">
        <f ca="1" t="shared" si="85"/>
        <v>18.8882765139771</v>
      </c>
      <c r="V109" s="3" t="e">
        <f ca="1" t="shared" ref="V109:AC109" si="121">(1+(AY109-AX109)/AX109*CB109)*U109</f>
        <v>#VALUE!</v>
      </c>
      <c r="W109" s="3" t="e">
        <f ca="1" t="shared" si="121"/>
        <v>#DIV/0!</v>
      </c>
      <c r="X109" s="3" t="e">
        <f ca="1" t="shared" si="121"/>
        <v>#DIV/0!</v>
      </c>
      <c r="Y109" s="3" t="e">
        <f ca="1" t="shared" si="121"/>
        <v>#DIV/0!</v>
      </c>
      <c r="Z109" s="3" t="e">
        <f ca="1" t="shared" si="121"/>
        <v>#DIV/0!</v>
      </c>
      <c r="AA109" s="3" t="e">
        <f ca="1" t="shared" si="121"/>
        <v>#DIV/0!</v>
      </c>
      <c r="AB109" s="3" t="e">
        <f ca="1" t="shared" si="121"/>
        <v>#DIV/0!</v>
      </c>
      <c r="AC109" s="3" t="e">
        <f ca="1" t="shared" si="121"/>
        <v>#DIV/0!</v>
      </c>
      <c r="AE109" s="34" t="str">
        <f ca="1">VLOOKUP($C109,'Default drvr and elast'!$A$4:$C$49,MATCH(VLOOKUP(A109,Classification!$B$4:$D$99,2,FALSE),'Default drvr and elast'!$A$3:$C$3,0),FALSE)</f>
        <v>GDP</v>
      </c>
      <c r="AF109" s="4"/>
      <c r="AG109" s="6">
        <f ca="1">IF($AF109="",SUMIFS('Growth rates'!D$4:D$922,'Growth rates'!$B$4:$B$922,Demands_tra!$A109,'Growth rates'!$C$4:$C$922,$AE109),SUMIFS('Growth rates'!D$4:D$922,'Growth rates'!$B$4:$B$922,Demands_tra!$A109,'Growth rates'!$C$4:$C$922,$AF109))</f>
        <v>1</v>
      </c>
      <c r="AH109" s="6">
        <f ca="1">IF($AF109="",SUMIFS('Growth rates'!E$4:E$922,'Growth rates'!$B$4:$B$922,Demands_tra!$A109,'Growth rates'!$C$4:$C$922,$AE109),SUMIFS('Growth rates'!E$4:E$922,'Growth rates'!$B$4:$B$922,Demands_tra!$A109,'Growth rates'!$C$4:$C$922,$AF109))</f>
        <v>1.01354665343015</v>
      </c>
      <c r="AI109" s="6">
        <f ca="1">IF($AF109="",SUMIFS('Growth rates'!F$4:F$922,'Growth rates'!$B$4:$B$922,Demands_tra!$A109,'Growth rates'!$C$4:$C$922,$AE109),SUMIFS('Growth rates'!F$4:F$922,'Growth rates'!$B$4:$B$922,Demands_tra!$A109,'Growth rates'!$C$4:$C$922,$AF109))</f>
        <v>1.26651860911973</v>
      </c>
      <c r="AJ109" s="6">
        <f ca="1">IF($AF109="",SUMIFS('Growth rates'!G$4:G$922,'Growth rates'!$B$4:$B$922,Demands_tra!$A109,'Growth rates'!$C$4:$C$922,$AE109),SUMIFS('Growth rates'!G$4:G$922,'Growth rates'!$B$4:$B$922,Demands_tra!$A109,'Growth rates'!$C$4:$C$922,$AF109))</f>
        <v>1.43442777575904</v>
      </c>
      <c r="AK109" s="6">
        <f ca="1">IF($AF109="",SUMIFS('Growth rates'!H$4:H$922,'Growth rates'!$B$4:$B$922,Demands_tra!$A109,'Growth rates'!$C$4:$C$922,$AE109),SUMIFS('Growth rates'!H$4:H$922,'Growth rates'!$B$4:$B$922,Demands_tra!$A109,'Growth rates'!$C$4:$C$922,$AF109))</f>
        <v>1.55582290744437</v>
      </c>
      <c r="AL109" s="6">
        <f ca="1">IF($AF109="",SUMIFS('Growth rates'!I$4:I$922,'Growth rates'!$B$4:$B$922,Demands_tra!$A109,'Growth rates'!$C$4:$C$922,$AE109),SUMIFS('Growth rates'!I$4:I$922,'Growth rates'!$B$4:$B$922,Demands_tra!$A109,'Growth rates'!$C$4:$C$922,$AF109))</f>
        <v>1.64075103127405</v>
      </c>
      <c r="AM109" s="6">
        <f ca="1">IF($AF109="",SUMIFS('Growth rates'!J$4:J$922,'Growth rates'!$B$4:$B$922,Demands_tra!$A109,'Growth rates'!$C$4:$C$922,$AE109),SUMIFS('Growth rates'!J$4:J$922,'Growth rates'!$B$4:$B$922,Demands_tra!$A109,'Growth rates'!$C$4:$C$922,$AF109))</f>
        <v>1.70006493979853</v>
      </c>
      <c r="AN109" s="6">
        <f ca="1">IF($AF109="",SUMIFS('Growth rates'!K$4:K$922,'Growth rates'!$B$4:$B$922,Demands_tra!$A109,'Growth rates'!$C$4:$C$922,$AE109),SUMIFS('Growth rates'!K$4:K$922,'Growth rates'!$B$4:$B$922,Demands_tra!$A109,'Growth rates'!$C$4:$C$922,$AF109))</f>
        <v>1.74856667792587</v>
      </c>
      <c r="AO109" s="6">
        <f ca="1">IF($AF109="",SUMIFS('Growth rates'!L$4:L$922,'Growth rates'!$B$4:$B$922,Demands_tra!$A109,'Growth rates'!$C$4:$C$922,$AE109),SUMIFS('Growth rates'!L$4:L$922,'Growth rates'!$B$4:$B$922,Demands_tra!$A109,'Growth rates'!$C$4:$C$922,$AF109))</f>
        <v>1.79128115037486</v>
      </c>
      <c r="AP109" s="6">
        <f ca="1">IF($AF109="",SUMIFS('Growth rates'!M$4:M$922,'Growth rates'!$B$4:$B$922,Demands_tra!$A109,'Growth rates'!$C$4:$C$922,$AE109),SUMIFS('Growth rates'!M$4:M$922,'Growth rates'!$B$4:$B$922,Demands_tra!$A109,'Growth rates'!$C$4:$C$922,$AF109))</f>
        <v>1.83354488386238</v>
      </c>
      <c r="AQ109" s="6">
        <f ca="1">IF($AF109="",SUMIFS('Growth rates'!N$4:N$922,'Growth rates'!$B$4:$B$922,Demands_tra!$A109,'Growth rates'!$C$4:$C$922,$AE109),SUMIFS('Growth rates'!N$4:N$922,'Growth rates'!$B$4:$B$922,Demands_tra!$A109,'Growth rates'!$C$4:$C$922,$AF109))</f>
        <v>1.87489601006984</v>
      </c>
      <c r="AR109" s="6">
        <f ca="1">IF($AF109="",SUMIFS('Growth rates'!O$4:O$922,'Growth rates'!$B$4:$B$922,Demands_tra!$A109,'Growth rates'!$C$4:$C$922,$AE109),SUMIFS('Growth rates'!O$4:O$922,'Growth rates'!$B$4:$B$922,Demands_tra!$A109,'Growth rates'!$C$4:$C$922,$AF109))</f>
        <v>1.91374859561425</v>
      </c>
      <c r="AS109" s="6">
        <f ca="1">IF($AF109="",SUMIFS('Growth rates'!P$4:P$922,'Growth rates'!$B$4:$B$922,Demands_tra!$A109,'Growth rates'!$C$4:$C$922,$AE109),SUMIFS('Growth rates'!P$4:P$922,'Growth rates'!$B$4:$B$922,Demands_tra!$A109,'Growth rates'!$C$4:$C$922,$AF109))</f>
        <v>1.949028657538</v>
      </c>
      <c r="AT109" s="6">
        <f ca="1">IF($AF109="",SUMIFS('Growth rates'!Q$4:Q$922,'Growth rates'!$B$4:$B$922,Demands_tra!$A109,'Growth rates'!$C$4:$C$922,$AE109),SUMIFS('Growth rates'!Q$4:Q$922,'Growth rates'!$B$4:$B$922,Demands_tra!$A109,'Growth rates'!$C$4:$C$922,$AF109))</f>
        <v>1.98059151419911</v>
      </c>
      <c r="AU109" s="6">
        <f ca="1">IF($AF109="",SUMIFS('Growth rates'!R$4:R$922,'Growth rates'!$B$4:$B$922,Demands_tra!$A109,'Growth rates'!$C$4:$C$922,$AE109),SUMIFS('Growth rates'!R$4:R$922,'Growth rates'!$B$4:$B$922,Demands_tra!$A109,'Growth rates'!$C$4:$C$922,$AF109))</f>
        <v>2.01060739022698</v>
      </c>
      <c r="AV109" s="6">
        <f ca="1">IF($AF109="",SUMIFS('Growth rates'!S$4:S$922,'Growth rates'!$B$4:$B$922,Demands_tra!$A109,'Growth rates'!$C$4:$C$922,$AE109),SUMIFS('Growth rates'!S$4:S$922,'Growth rates'!$B$4:$B$922,Demands_tra!$A109,'Growth rates'!$C$4:$C$922,$AF109))</f>
        <v>2.04092932357437</v>
      </c>
      <c r="AW109" s="6">
        <f ca="1">IF($AF109="",SUMIFS('Growth rates'!T$4:T$922,'Growth rates'!$B$4:$B$922,Demands_tra!$A109,'Growth rates'!$C$4:$C$922,$AE109),SUMIFS('Growth rates'!T$4:T$922,'Growth rates'!$B$4:$B$922,Demands_tra!$A109,'Growth rates'!$C$4:$C$922,$AF109))</f>
        <v>2.07188563027497</v>
      </c>
      <c r="AX109" s="6">
        <f ca="1">IF($AF109="",SUMIFS('Growth rates'!U$4:U$922,'Growth rates'!$B$4:$B$922,Demands_tra!$A109,'Growth rates'!$C$4:$C$922,$AE109),SUMIFS('Growth rates'!U$4:U$922,'Growth rates'!$B$4:$B$922,Demands_tra!$A109,'Growth rates'!$C$4:$C$922,$AF109))</f>
        <v>2.10205175262333</v>
      </c>
      <c r="AY109" s="6">
        <f ca="1">IF($AF109="",SUMIFS('Growth rates'!V$4:V$922,'Growth rates'!$B$4:$B$922,Demands_tra!$A109,'Growth rates'!$C$4:$C$922,$AE109),SUMIFS('Growth rates'!V$4:V$922,'Growth rates'!$B$4:$B$922,Demands_tra!$A109,'Growth rates'!$C$4:$C$922,$AF109))</f>
        <v>0</v>
      </c>
      <c r="AZ109" s="6">
        <f ca="1">IF($AF109="",SUMIFS('Growth rates'!W$4:W$922,'Growth rates'!$B$4:$B$922,Demands_tra!$A109,'Growth rates'!$C$4:$C$922,$AE109),SUMIFS('Growth rates'!W$4:W$922,'Growth rates'!$B$4:$B$922,Demands_tra!$A109,'Growth rates'!$C$4:$C$922,$AF109))</f>
        <v>0</v>
      </c>
      <c r="BA109" s="6">
        <f ca="1">IF($AF109="",SUMIFS('Growth rates'!X$4:X$922,'Growth rates'!$B$4:$B$922,Demands_tra!$A109,'Growth rates'!$C$4:$C$922,$AE109),SUMIFS('Growth rates'!X$4:X$922,'Growth rates'!$B$4:$B$922,Demands_tra!$A109,'Growth rates'!$C$4:$C$922,$AF109))</f>
        <v>0</v>
      </c>
      <c r="BB109" s="6">
        <f ca="1">IF($AF109="",SUMIFS('Growth rates'!Y$4:Y$922,'Growth rates'!$B$4:$B$922,Demands_tra!$A109,'Growth rates'!$C$4:$C$922,$AE109),SUMIFS('Growth rates'!Y$4:Y$922,'Growth rates'!$B$4:$B$922,Demands_tra!$A109,'Growth rates'!$C$4:$C$922,$AF109))</f>
        <v>0</v>
      </c>
      <c r="BC109" s="6">
        <f ca="1">IF($AF109="",SUMIFS('Growth rates'!Z$4:Z$922,'Growth rates'!$B$4:$B$922,Demands_tra!$A109,'Growth rates'!$C$4:$C$922,$AE109),SUMIFS('Growth rates'!Z$4:Z$922,'Growth rates'!$B$4:$B$922,Demands_tra!$A109,'Growth rates'!$C$4:$C$922,$AF109))</f>
        <v>0</v>
      </c>
      <c r="BD109" s="6">
        <f ca="1">IF($AF109="",SUMIFS('Growth rates'!AA$4:AA$922,'Growth rates'!$B$4:$B$922,Demands_tra!$A109,'Growth rates'!$C$4:$C$922,$AE109),SUMIFS('Growth rates'!AA$4:AA$922,'Growth rates'!$B$4:$B$922,Demands_tra!$A109,'Growth rates'!$C$4:$C$922,$AF109))</f>
        <v>0</v>
      </c>
      <c r="BE109" s="6">
        <f ca="1">IF($AF109="",SUMIFS('Growth rates'!AB$4:AB$922,'Growth rates'!$B$4:$B$922,Demands_tra!$A109,'Growth rates'!$C$4:$C$922,$AE109),SUMIFS('Growth rates'!AB$4:AB$922,'Growth rates'!$B$4:$B$922,Demands_tra!$A109,'Growth rates'!$C$4:$C$922,$AF109))</f>
        <v>0</v>
      </c>
      <c r="BF109" s="6">
        <f ca="1">IF($AF109="",SUMIFS('Growth rates'!AC$4:AC$922,'Growth rates'!$B$4:$B$922,Demands_tra!$A109,'Growth rates'!$C$4:$C$922,$AE109),SUMIFS('Growth rates'!AC$4:AC$922,'Growth rates'!$B$4:$B$922,Demands_tra!$A109,'Growth rates'!$C$4:$C$922,$AF109))</f>
        <v>0</v>
      </c>
      <c r="BH109" t="str">
        <f ca="1">VLOOKUP($C109,'Default drvr and elast'!$A$4:$F$49,MATCH(VLOOKUP(A109,Classification!$B$4:$D$42,3,FALSE),'Default drvr and elast'!$D$3:$F$3,0)+3,FALSE)</f>
        <v>Med2</v>
      </c>
      <c r="BJ109" s="6">
        <f ca="1">IF($BI109="",SUMIF(Elasticities!$B$5:$B$52,Demands_tra!$BH109,Elasticities!C$5:C$52),SUMIF(Elasticities!$B$5:$B$52,Demands_tra!$BI109,Elasticities!C$5:C$52))</f>
        <v>0.799999999999989</v>
      </c>
      <c r="BK109" s="6">
        <f ca="1">IF($BI109="",SUMIF(Elasticities!$B$5:$B$52,Demands_tra!$BH109,Elasticities!D$5:D$52),SUMIF(Elasticities!$B$5:$B$52,Demands_tra!$BI109,Elasticities!D$5:D$52))</f>
        <v>0.797560975609746</v>
      </c>
      <c r="BL109" s="6">
        <f ca="1">IF($BI109="",SUMIF(Elasticities!$B$5:$B$52,Demands_tra!$BH109,Elasticities!E$5:E$52),SUMIF(Elasticities!$B$5:$B$52,Demands_tra!$BI109,Elasticities!E$5:E$52))</f>
        <v>0.785365853658527</v>
      </c>
      <c r="BM109" s="6">
        <f ca="1">IF($BI109="",SUMIF(Elasticities!$B$5:$B$52,Demands_tra!$BH109,Elasticities!F$5:F$52),SUMIF(Elasticities!$B$5:$B$52,Demands_tra!$BI109,Elasticities!F$5:F$52))</f>
        <v>0.773170731707307</v>
      </c>
      <c r="BN109" s="6">
        <f ca="1">IF($BI109="",SUMIF(Elasticities!$B$5:$B$52,Demands_tra!$BH109,Elasticities!G$5:G$52),SUMIF(Elasticities!$B$5:$B$52,Demands_tra!$BI109,Elasticities!G$5:G$52))</f>
        <v>0.760975609756088</v>
      </c>
      <c r="BO109" s="6">
        <f ca="1">IF($BI109="",SUMIF(Elasticities!$B$5:$B$52,Demands_tra!$BH109,Elasticities!H$5:H$52),SUMIF(Elasticities!$B$5:$B$52,Demands_tra!$BI109,Elasticities!H$5:H$52))</f>
        <v>0.748780487804868</v>
      </c>
      <c r="BP109" s="6">
        <f ca="1">IF($BI109="",SUMIF(Elasticities!$B$5:$B$52,Demands_tra!$BH109,Elasticities!I$5:I$52),SUMIF(Elasticities!$B$5:$B$52,Demands_tra!$BI109,Elasticities!I$5:I$52))</f>
        <v>0.736585365853649</v>
      </c>
      <c r="BQ109" s="6">
        <f ca="1">IF($BI109="",SUMIF(Elasticities!$B$5:$B$52,Demands_tra!$BH109,Elasticities!J$5:J$52),SUMIF(Elasticities!$B$5:$B$52,Demands_tra!$BI109,Elasticities!J$5:J$52))</f>
        <v>0.724390243902429</v>
      </c>
      <c r="BR109" s="6">
        <f ca="1">IF($BI109="",SUMIF(Elasticities!$B$5:$B$52,Demands_tra!$BH109,Elasticities!K$5:K$52),SUMIF(Elasticities!$B$5:$B$52,Demands_tra!$BI109,Elasticities!K$5:K$52))</f>
        <v>0.71219512195121</v>
      </c>
      <c r="BS109" s="6">
        <f ca="1">IF($BI109="",SUMIF(Elasticities!$B$5:$B$52,Demands_tra!$BH109,Elasticities!L$5:L$52),SUMIF(Elasticities!$B$5:$B$52,Demands_tra!$BI109,Elasticities!L$5:L$52))</f>
        <v>0.699999999999997</v>
      </c>
      <c r="BT109" s="6">
        <f ca="1">IF($BI109="",SUMIF(Elasticities!$B$5:$B$52,Demands_tra!$BH109,Elasticities!M$5:M$52),SUMIF(Elasticities!$B$5:$B$52,Demands_tra!$BI109,Elasticities!M$5:M$52))</f>
        <v>0.687499999999996</v>
      </c>
      <c r="BU109" s="6">
        <f ca="1">IF($BI109="",SUMIF(Elasticities!$B$5:$B$52,Demands_tra!$BH109,Elasticities!N$5:N$52),SUMIF(Elasticities!$B$5:$B$52,Demands_tra!$BI109,Elasticities!N$5:N$52))</f>
        <v>0.674999999999996</v>
      </c>
      <c r="BV109" s="6">
        <f ca="1">IF($BI109="",SUMIF(Elasticities!$B$5:$B$52,Demands_tra!$BH109,Elasticities!O$5:O$52),SUMIF(Elasticities!$B$5:$B$52,Demands_tra!$BI109,Elasticities!O$5:O$52))</f>
        <v>0.662499999999996</v>
      </c>
      <c r="BW109" s="6">
        <f ca="1">IF($BI109="",SUMIF(Elasticities!$B$5:$B$52,Demands_tra!$BH109,Elasticities!P$5:P$52),SUMIF(Elasticities!$B$5:$B$52,Demands_tra!$BI109,Elasticities!P$5:P$52))</f>
        <v>0.649999999999997</v>
      </c>
      <c r="BX109" s="6">
        <f ca="1">IF($BI109="",SUMIF(Elasticities!$B$5:$B$52,Demands_tra!$BH109,Elasticities!Q$5:Q$52),SUMIF(Elasticities!$B$5:$B$52,Demands_tra!$BI109,Elasticities!Q$5:Q$52))</f>
        <v>0.637499999999997</v>
      </c>
      <c r="BY109" s="6">
        <f ca="1">IF($BI109="",SUMIF(Elasticities!$B$5:$B$52,Demands_tra!$BH109,Elasticities!R$5:R$52),SUMIF(Elasticities!$B$5:$B$52,Demands_tra!$BI109,Elasticities!R$5:R$52))</f>
        <v>0.624999999999996</v>
      </c>
      <c r="BZ109" s="6">
        <f ca="1">IF($BI109="",SUMIF(Elasticities!$B$5:$B$52,Demands_tra!$BH109,Elasticities!S$5:S$52),SUMIF(Elasticities!$B$5:$B$52,Demands_tra!$BI109,Elasticities!S$5:S$52))</f>
        <v>0.612499999999996</v>
      </c>
      <c r="CA109" s="6">
        <f ca="1">IF($BI109="",SUMIF(Elasticities!$B$5:$B$52,Demands_tra!$BH109,Elasticities!T$5:T$52),SUMIF(Elasticities!$B$5:$B$52,Demands_tra!$BI109,Elasticities!T$5:T$52))</f>
        <v>0.599999999999996</v>
      </c>
      <c r="CB109" s="6" t="e">
        <f ca="1">IF($BI109="",SUMIF(Elasticities!$B$5:$B$52,Demands_tra!$BH109,Elasticities!U$5:U$52),SUMIF(Elasticities!$B$5:$B$52,Demands_tra!$BI109,Elasticities!U$5:U$52))</f>
        <v>#VALUE!</v>
      </c>
      <c r="CC109" s="6" t="e">
        <f ca="1">IF($BI109="",SUMIF(Elasticities!$B$5:$B$52,Demands_tra!$BH109,Elasticities!V$5:V$52),SUMIF(Elasticities!$B$5:$B$52,Demands_tra!$BI109,Elasticities!V$5:V$52))</f>
        <v>#VALUE!</v>
      </c>
      <c r="CD109" s="6" t="e">
        <f ca="1">IF($BI109="",SUMIF(Elasticities!$B$5:$B$52,Demands_tra!$BH109,Elasticities!W$5:W$52),SUMIF(Elasticities!$B$5:$B$52,Demands_tra!$BI109,Elasticities!W$5:W$52))</f>
        <v>#VALUE!</v>
      </c>
      <c r="CE109" s="6" t="e">
        <f ca="1">IF($BI109="",SUMIF(Elasticities!$B$5:$B$52,Demands_tra!$BH109,Elasticities!X$5:X$52),SUMIF(Elasticities!$B$5:$B$52,Demands_tra!$BI109,Elasticities!X$5:X$52))</f>
        <v>#VALUE!</v>
      </c>
      <c r="CF109" s="6" t="e">
        <f ca="1">IF($BI109="",SUMIF(Elasticities!$B$5:$B$52,Demands_tra!$BH109,Elasticities!Y$5:Y$52),SUMIF(Elasticities!$B$5:$B$52,Demands_tra!$BI109,Elasticities!Y$5:Y$52))</f>
        <v>#VALUE!</v>
      </c>
      <c r="CG109" s="6" t="e">
        <f ca="1">IF($BI109="",SUMIF(Elasticities!$B$5:$B$52,Demands_tra!$BH109,Elasticities!Z$5:Z$52),SUMIF(Elasticities!$B$5:$B$52,Demands_tra!$BI109,Elasticities!Z$5:Z$52))</f>
        <v>#VALUE!</v>
      </c>
      <c r="CH109" s="6" t="e">
        <f ca="1">IF($BI109="",SUMIF(Elasticities!$B$5:$B$52,Demands_tra!$BH109,Elasticities!AA$5:AA$52),SUMIF(Elasticities!$B$5:$B$52,Demands_tra!$BI109,Elasticities!AA$5:AA$52))</f>
        <v>#VALUE!</v>
      </c>
      <c r="CI109" s="6" t="e">
        <f ca="1">IF($BI109="",SUMIF(Elasticities!$B$5:$B$52,Demands_tra!$BH109,Elasticities!AB$5:AB$52),SUMIF(Elasticities!$B$5:$B$52,Demands_tra!$BI109,Elasticities!AB$5:AB$52))</f>
        <v>#VALUE!</v>
      </c>
    </row>
    <row r="110" spans="1:87">
      <c r="A110" t="str">
        <f>IF(BYDem_tra!B109="","\I:",BYDem_tra!B109)</f>
        <v>CroSloven</v>
      </c>
      <c r="B110" t="str">
        <f>BYDem_tra!E109</f>
        <v>Trd_lcv</v>
      </c>
      <c r="C110" t="str">
        <f t="shared" si="111"/>
        <v>Trd_lcv</v>
      </c>
      <c r="D110" s="3">
        <f>SUMIFS(BYDem_tra!$M$2:$M$2000,BYDem_tra!$B$2:$B$2000,Demands_tra!$A110,BYDem_tra!$E$2:$E$2000,Demands_tra!$B110)</f>
        <v>7.16</v>
      </c>
      <c r="E110" s="3">
        <f ca="1" t="shared" si="94"/>
        <v>7.23735866002215</v>
      </c>
      <c r="F110" s="3">
        <f ca="1" t="shared" si="95"/>
        <v>8.65602656805026</v>
      </c>
      <c r="G110" s="3">
        <f ca="1" t="shared" si="96"/>
        <v>9.5432986509113</v>
      </c>
      <c r="H110" s="3">
        <f ca="1" t="shared" si="97"/>
        <v>10.1578976330614</v>
      </c>
      <c r="I110" s="3">
        <f ca="1" t="shared" si="98"/>
        <v>10.5730903426604</v>
      </c>
      <c r="J110" s="3">
        <f ca="1" t="shared" si="99"/>
        <v>10.8546295519116</v>
      </c>
      <c r="K110" s="3">
        <f ca="1" t="shared" si="100"/>
        <v>11.0789554372071</v>
      </c>
      <c r="L110" s="3">
        <f ca="1" t="shared" si="101"/>
        <v>11.271703782893</v>
      </c>
      <c r="M110" s="3">
        <f ca="1" t="shared" si="102"/>
        <v>11.4578660719181</v>
      </c>
      <c r="N110" s="3">
        <f ca="1" t="shared" si="103"/>
        <v>11.6355189470931</v>
      </c>
      <c r="O110" s="3">
        <f ca="1" t="shared" si="104"/>
        <v>11.7982731719417</v>
      </c>
      <c r="P110" s="3">
        <f ca="1" t="shared" si="105"/>
        <v>11.9423681296064</v>
      </c>
      <c r="Q110" s="3">
        <f ca="1" t="shared" si="106"/>
        <v>12.0680758321624</v>
      </c>
      <c r="R110" s="3">
        <f ca="1" t="shared" si="107"/>
        <v>12.1846693292268</v>
      </c>
      <c r="S110" s="3">
        <f ca="1" t="shared" si="108"/>
        <v>12.2995173140499</v>
      </c>
      <c r="T110" s="3">
        <f ca="1" t="shared" si="109"/>
        <v>12.4137828698583</v>
      </c>
      <c r="U110" s="3">
        <f ca="1" t="shared" si="85"/>
        <v>12.52222776297</v>
      </c>
      <c r="V110" s="3" t="e">
        <f ca="1" t="shared" ref="V110:AC110" si="122">(1+(AY110-AX110)/AX110*CB110)*U110</f>
        <v>#VALUE!</v>
      </c>
      <c r="W110" s="3" t="e">
        <f ca="1" t="shared" si="122"/>
        <v>#DIV/0!</v>
      </c>
      <c r="X110" s="3" t="e">
        <f ca="1" t="shared" si="122"/>
        <v>#DIV/0!</v>
      </c>
      <c r="Y110" s="3" t="e">
        <f ca="1" t="shared" si="122"/>
        <v>#DIV/0!</v>
      </c>
      <c r="Z110" s="3" t="e">
        <f ca="1" t="shared" si="122"/>
        <v>#DIV/0!</v>
      </c>
      <c r="AA110" s="3" t="e">
        <f ca="1" t="shared" si="122"/>
        <v>#DIV/0!</v>
      </c>
      <c r="AB110" s="3" t="e">
        <f ca="1" t="shared" si="122"/>
        <v>#DIV/0!</v>
      </c>
      <c r="AC110" s="3" t="e">
        <f ca="1" t="shared" si="122"/>
        <v>#DIV/0!</v>
      </c>
      <c r="AE110" s="34" t="str">
        <f ca="1">VLOOKUP($C110,'Default drvr and elast'!$A$4:$C$49,MATCH(VLOOKUP(A110,Classification!$B$4:$D$99,2,FALSE),'Default drvr and elast'!$A$3:$C$3,0),FALSE)</f>
        <v>GDP</v>
      </c>
      <c r="AF110" s="4"/>
      <c r="AG110" s="6">
        <f ca="1">IF($AF110="",SUMIFS('Growth rates'!D$4:D$922,'Growth rates'!$B$4:$B$922,Demands_tra!$A110,'Growth rates'!$C$4:$C$922,$AE110),SUMIFS('Growth rates'!D$4:D$922,'Growth rates'!$B$4:$B$922,Demands_tra!$A110,'Growth rates'!$C$4:$C$922,$AF110))</f>
        <v>1</v>
      </c>
      <c r="AH110" s="6">
        <f ca="1">IF($AF110="",SUMIFS('Growth rates'!E$4:E$922,'Growth rates'!$B$4:$B$922,Demands_tra!$A110,'Growth rates'!$C$4:$C$922,$AE110),SUMIFS('Growth rates'!E$4:E$922,'Growth rates'!$B$4:$B$922,Demands_tra!$A110,'Growth rates'!$C$4:$C$922,$AF110))</f>
        <v>1.01354665343015</v>
      </c>
      <c r="AI110" s="6">
        <f ca="1">IF($AF110="",SUMIFS('Growth rates'!F$4:F$922,'Growth rates'!$B$4:$B$922,Demands_tra!$A110,'Growth rates'!$C$4:$C$922,$AE110),SUMIFS('Growth rates'!F$4:F$922,'Growth rates'!$B$4:$B$922,Demands_tra!$A110,'Growth rates'!$C$4:$C$922,$AF110))</f>
        <v>1.26651860911973</v>
      </c>
      <c r="AJ110" s="6">
        <f ca="1">IF($AF110="",SUMIFS('Growth rates'!G$4:G$922,'Growth rates'!$B$4:$B$922,Demands_tra!$A110,'Growth rates'!$C$4:$C$922,$AE110),SUMIFS('Growth rates'!G$4:G$922,'Growth rates'!$B$4:$B$922,Demands_tra!$A110,'Growth rates'!$C$4:$C$922,$AF110))</f>
        <v>1.43442777575904</v>
      </c>
      <c r="AK110" s="6">
        <f ca="1">IF($AF110="",SUMIFS('Growth rates'!H$4:H$922,'Growth rates'!$B$4:$B$922,Demands_tra!$A110,'Growth rates'!$C$4:$C$922,$AE110),SUMIFS('Growth rates'!H$4:H$922,'Growth rates'!$B$4:$B$922,Demands_tra!$A110,'Growth rates'!$C$4:$C$922,$AF110))</f>
        <v>1.55582290744437</v>
      </c>
      <c r="AL110" s="6">
        <f ca="1">IF($AF110="",SUMIFS('Growth rates'!I$4:I$922,'Growth rates'!$B$4:$B$922,Demands_tra!$A110,'Growth rates'!$C$4:$C$922,$AE110),SUMIFS('Growth rates'!I$4:I$922,'Growth rates'!$B$4:$B$922,Demands_tra!$A110,'Growth rates'!$C$4:$C$922,$AF110))</f>
        <v>1.64075103127405</v>
      </c>
      <c r="AM110" s="6">
        <f ca="1">IF($AF110="",SUMIFS('Growth rates'!J$4:J$922,'Growth rates'!$B$4:$B$922,Demands_tra!$A110,'Growth rates'!$C$4:$C$922,$AE110),SUMIFS('Growth rates'!J$4:J$922,'Growth rates'!$B$4:$B$922,Demands_tra!$A110,'Growth rates'!$C$4:$C$922,$AF110))</f>
        <v>1.70006493979853</v>
      </c>
      <c r="AN110" s="6">
        <f ca="1">IF($AF110="",SUMIFS('Growth rates'!K$4:K$922,'Growth rates'!$B$4:$B$922,Demands_tra!$A110,'Growth rates'!$C$4:$C$922,$AE110),SUMIFS('Growth rates'!K$4:K$922,'Growth rates'!$B$4:$B$922,Demands_tra!$A110,'Growth rates'!$C$4:$C$922,$AF110))</f>
        <v>1.74856667792587</v>
      </c>
      <c r="AO110" s="6">
        <f ca="1">IF($AF110="",SUMIFS('Growth rates'!L$4:L$922,'Growth rates'!$B$4:$B$922,Demands_tra!$A110,'Growth rates'!$C$4:$C$922,$AE110),SUMIFS('Growth rates'!L$4:L$922,'Growth rates'!$B$4:$B$922,Demands_tra!$A110,'Growth rates'!$C$4:$C$922,$AF110))</f>
        <v>1.79128115037486</v>
      </c>
      <c r="AP110" s="6">
        <f ca="1">IF($AF110="",SUMIFS('Growth rates'!M$4:M$922,'Growth rates'!$B$4:$B$922,Demands_tra!$A110,'Growth rates'!$C$4:$C$922,$AE110),SUMIFS('Growth rates'!M$4:M$922,'Growth rates'!$B$4:$B$922,Demands_tra!$A110,'Growth rates'!$C$4:$C$922,$AF110))</f>
        <v>1.83354488386238</v>
      </c>
      <c r="AQ110" s="6">
        <f ca="1">IF($AF110="",SUMIFS('Growth rates'!N$4:N$922,'Growth rates'!$B$4:$B$922,Demands_tra!$A110,'Growth rates'!$C$4:$C$922,$AE110),SUMIFS('Growth rates'!N$4:N$922,'Growth rates'!$B$4:$B$922,Demands_tra!$A110,'Growth rates'!$C$4:$C$922,$AF110))</f>
        <v>1.87489601006984</v>
      </c>
      <c r="AR110" s="6">
        <f ca="1">IF($AF110="",SUMIFS('Growth rates'!O$4:O$922,'Growth rates'!$B$4:$B$922,Demands_tra!$A110,'Growth rates'!$C$4:$C$922,$AE110),SUMIFS('Growth rates'!O$4:O$922,'Growth rates'!$B$4:$B$922,Demands_tra!$A110,'Growth rates'!$C$4:$C$922,$AF110))</f>
        <v>1.91374859561425</v>
      </c>
      <c r="AS110" s="6">
        <f ca="1">IF($AF110="",SUMIFS('Growth rates'!P$4:P$922,'Growth rates'!$B$4:$B$922,Demands_tra!$A110,'Growth rates'!$C$4:$C$922,$AE110),SUMIFS('Growth rates'!P$4:P$922,'Growth rates'!$B$4:$B$922,Demands_tra!$A110,'Growth rates'!$C$4:$C$922,$AF110))</f>
        <v>1.949028657538</v>
      </c>
      <c r="AT110" s="6">
        <f ca="1">IF($AF110="",SUMIFS('Growth rates'!Q$4:Q$922,'Growth rates'!$B$4:$B$922,Demands_tra!$A110,'Growth rates'!$C$4:$C$922,$AE110),SUMIFS('Growth rates'!Q$4:Q$922,'Growth rates'!$B$4:$B$922,Demands_tra!$A110,'Growth rates'!$C$4:$C$922,$AF110))</f>
        <v>1.98059151419911</v>
      </c>
      <c r="AU110" s="6">
        <f ca="1">IF($AF110="",SUMIFS('Growth rates'!R$4:R$922,'Growth rates'!$B$4:$B$922,Demands_tra!$A110,'Growth rates'!$C$4:$C$922,$AE110),SUMIFS('Growth rates'!R$4:R$922,'Growth rates'!$B$4:$B$922,Demands_tra!$A110,'Growth rates'!$C$4:$C$922,$AF110))</f>
        <v>2.01060739022698</v>
      </c>
      <c r="AV110" s="6">
        <f ca="1">IF($AF110="",SUMIFS('Growth rates'!S$4:S$922,'Growth rates'!$B$4:$B$922,Demands_tra!$A110,'Growth rates'!$C$4:$C$922,$AE110),SUMIFS('Growth rates'!S$4:S$922,'Growth rates'!$B$4:$B$922,Demands_tra!$A110,'Growth rates'!$C$4:$C$922,$AF110))</f>
        <v>2.04092932357437</v>
      </c>
      <c r="AW110" s="6">
        <f ca="1">IF($AF110="",SUMIFS('Growth rates'!T$4:T$922,'Growth rates'!$B$4:$B$922,Demands_tra!$A110,'Growth rates'!$C$4:$C$922,$AE110),SUMIFS('Growth rates'!T$4:T$922,'Growth rates'!$B$4:$B$922,Demands_tra!$A110,'Growth rates'!$C$4:$C$922,$AF110))</f>
        <v>2.07188563027497</v>
      </c>
      <c r="AX110" s="6">
        <f ca="1">IF($AF110="",SUMIFS('Growth rates'!U$4:U$922,'Growth rates'!$B$4:$B$922,Demands_tra!$A110,'Growth rates'!$C$4:$C$922,$AE110),SUMIFS('Growth rates'!U$4:U$922,'Growth rates'!$B$4:$B$922,Demands_tra!$A110,'Growth rates'!$C$4:$C$922,$AF110))</f>
        <v>2.10205175262333</v>
      </c>
      <c r="AY110" s="6">
        <f ca="1">IF($AF110="",SUMIFS('Growth rates'!V$4:V$922,'Growth rates'!$B$4:$B$922,Demands_tra!$A110,'Growth rates'!$C$4:$C$922,$AE110),SUMIFS('Growth rates'!V$4:V$922,'Growth rates'!$B$4:$B$922,Demands_tra!$A110,'Growth rates'!$C$4:$C$922,$AF110))</f>
        <v>0</v>
      </c>
      <c r="AZ110" s="6">
        <f ca="1">IF($AF110="",SUMIFS('Growth rates'!W$4:W$922,'Growth rates'!$B$4:$B$922,Demands_tra!$A110,'Growth rates'!$C$4:$C$922,$AE110),SUMIFS('Growth rates'!W$4:W$922,'Growth rates'!$B$4:$B$922,Demands_tra!$A110,'Growth rates'!$C$4:$C$922,$AF110))</f>
        <v>0</v>
      </c>
      <c r="BA110" s="6">
        <f ca="1">IF($AF110="",SUMIFS('Growth rates'!X$4:X$922,'Growth rates'!$B$4:$B$922,Demands_tra!$A110,'Growth rates'!$C$4:$C$922,$AE110),SUMIFS('Growth rates'!X$4:X$922,'Growth rates'!$B$4:$B$922,Demands_tra!$A110,'Growth rates'!$C$4:$C$922,$AF110))</f>
        <v>0</v>
      </c>
      <c r="BB110" s="6">
        <f ca="1">IF($AF110="",SUMIFS('Growth rates'!Y$4:Y$922,'Growth rates'!$B$4:$B$922,Demands_tra!$A110,'Growth rates'!$C$4:$C$922,$AE110),SUMIFS('Growth rates'!Y$4:Y$922,'Growth rates'!$B$4:$B$922,Demands_tra!$A110,'Growth rates'!$C$4:$C$922,$AF110))</f>
        <v>0</v>
      </c>
      <c r="BC110" s="6">
        <f ca="1">IF($AF110="",SUMIFS('Growth rates'!Z$4:Z$922,'Growth rates'!$B$4:$B$922,Demands_tra!$A110,'Growth rates'!$C$4:$C$922,$AE110),SUMIFS('Growth rates'!Z$4:Z$922,'Growth rates'!$B$4:$B$922,Demands_tra!$A110,'Growth rates'!$C$4:$C$922,$AF110))</f>
        <v>0</v>
      </c>
      <c r="BD110" s="6">
        <f ca="1">IF($AF110="",SUMIFS('Growth rates'!AA$4:AA$922,'Growth rates'!$B$4:$B$922,Demands_tra!$A110,'Growth rates'!$C$4:$C$922,$AE110),SUMIFS('Growth rates'!AA$4:AA$922,'Growth rates'!$B$4:$B$922,Demands_tra!$A110,'Growth rates'!$C$4:$C$922,$AF110))</f>
        <v>0</v>
      </c>
      <c r="BE110" s="6">
        <f ca="1">IF($AF110="",SUMIFS('Growth rates'!AB$4:AB$922,'Growth rates'!$B$4:$B$922,Demands_tra!$A110,'Growth rates'!$C$4:$C$922,$AE110),SUMIFS('Growth rates'!AB$4:AB$922,'Growth rates'!$B$4:$B$922,Demands_tra!$A110,'Growth rates'!$C$4:$C$922,$AF110))</f>
        <v>0</v>
      </c>
      <c r="BF110" s="6">
        <f ca="1">IF($AF110="",SUMIFS('Growth rates'!AC$4:AC$922,'Growth rates'!$B$4:$B$922,Demands_tra!$A110,'Growth rates'!$C$4:$C$922,$AE110),SUMIFS('Growth rates'!AC$4:AC$922,'Growth rates'!$B$4:$B$922,Demands_tra!$A110,'Growth rates'!$C$4:$C$922,$AF110))</f>
        <v>0</v>
      </c>
      <c r="BH110" t="str">
        <f ca="1">VLOOKUP($C110,'Default drvr and elast'!$A$4:$F$49,MATCH(VLOOKUP(A110,Classification!$B$4:$D$42,3,FALSE),'Default drvr and elast'!$D$3:$F$3,0)+3,FALSE)</f>
        <v>Med2</v>
      </c>
      <c r="BJ110" s="6">
        <f ca="1">IF($BI110="",SUMIF(Elasticities!$B$5:$B$52,Demands_tra!$BH110,Elasticities!C$5:C$52),SUMIF(Elasticities!$B$5:$B$52,Demands_tra!$BI110,Elasticities!C$5:C$52))</f>
        <v>0.799999999999989</v>
      </c>
      <c r="BK110" s="6">
        <f ca="1">IF($BI110="",SUMIF(Elasticities!$B$5:$B$52,Demands_tra!$BH110,Elasticities!D$5:D$52),SUMIF(Elasticities!$B$5:$B$52,Demands_tra!$BI110,Elasticities!D$5:D$52))</f>
        <v>0.797560975609746</v>
      </c>
      <c r="BL110" s="6">
        <f ca="1">IF($BI110="",SUMIF(Elasticities!$B$5:$B$52,Demands_tra!$BH110,Elasticities!E$5:E$52),SUMIF(Elasticities!$B$5:$B$52,Demands_tra!$BI110,Elasticities!E$5:E$52))</f>
        <v>0.785365853658527</v>
      </c>
      <c r="BM110" s="6">
        <f ca="1">IF($BI110="",SUMIF(Elasticities!$B$5:$B$52,Demands_tra!$BH110,Elasticities!F$5:F$52),SUMIF(Elasticities!$B$5:$B$52,Demands_tra!$BI110,Elasticities!F$5:F$52))</f>
        <v>0.773170731707307</v>
      </c>
      <c r="BN110" s="6">
        <f ca="1">IF($BI110="",SUMIF(Elasticities!$B$5:$B$52,Demands_tra!$BH110,Elasticities!G$5:G$52),SUMIF(Elasticities!$B$5:$B$52,Demands_tra!$BI110,Elasticities!G$5:G$52))</f>
        <v>0.760975609756088</v>
      </c>
      <c r="BO110" s="6">
        <f ca="1">IF($BI110="",SUMIF(Elasticities!$B$5:$B$52,Demands_tra!$BH110,Elasticities!H$5:H$52),SUMIF(Elasticities!$B$5:$B$52,Demands_tra!$BI110,Elasticities!H$5:H$52))</f>
        <v>0.748780487804868</v>
      </c>
      <c r="BP110" s="6">
        <f ca="1">IF($BI110="",SUMIF(Elasticities!$B$5:$B$52,Demands_tra!$BH110,Elasticities!I$5:I$52),SUMIF(Elasticities!$B$5:$B$52,Demands_tra!$BI110,Elasticities!I$5:I$52))</f>
        <v>0.736585365853649</v>
      </c>
      <c r="BQ110" s="6">
        <f ca="1">IF($BI110="",SUMIF(Elasticities!$B$5:$B$52,Demands_tra!$BH110,Elasticities!J$5:J$52),SUMIF(Elasticities!$B$5:$B$52,Demands_tra!$BI110,Elasticities!J$5:J$52))</f>
        <v>0.724390243902429</v>
      </c>
      <c r="BR110" s="6">
        <f ca="1">IF($BI110="",SUMIF(Elasticities!$B$5:$B$52,Demands_tra!$BH110,Elasticities!K$5:K$52),SUMIF(Elasticities!$B$5:$B$52,Demands_tra!$BI110,Elasticities!K$5:K$52))</f>
        <v>0.71219512195121</v>
      </c>
      <c r="BS110" s="6">
        <f ca="1">IF($BI110="",SUMIF(Elasticities!$B$5:$B$52,Demands_tra!$BH110,Elasticities!L$5:L$52),SUMIF(Elasticities!$B$5:$B$52,Demands_tra!$BI110,Elasticities!L$5:L$52))</f>
        <v>0.699999999999997</v>
      </c>
      <c r="BT110" s="6">
        <f ca="1">IF($BI110="",SUMIF(Elasticities!$B$5:$B$52,Demands_tra!$BH110,Elasticities!M$5:M$52),SUMIF(Elasticities!$B$5:$B$52,Demands_tra!$BI110,Elasticities!M$5:M$52))</f>
        <v>0.687499999999996</v>
      </c>
      <c r="BU110" s="6">
        <f ca="1">IF($BI110="",SUMIF(Elasticities!$B$5:$B$52,Demands_tra!$BH110,Elasticities!N$5:N$52),SUMIF(Elasticities!$B$5:$B$52,Demands_tra!$BI110,Elasticities!N$5:N$52))</f>
        <v>0.674999999999996</v>
      </c>
      <c r="BV110" s="6">
        <f ca="1">IF($BI110="",SUMIF(Elasticities!$B$5:$B$52,Demands_tra!$BH110,Elasticities!O$5:O$52),SUMIF(Elasticities!$B$5:$B$52,Demands_tra!$BI110,Elasticities!O$5:O$52))</f>
        <v>0.662499999999996</v>
      </c>
      <c r="BW110" s="6">
        <f ca="1">IF($BI110="",SUMIF(Elasticities!$B$5:$B$52,Demands_tra!$BH110,Elasticities!P$5:P$52),SUMIF(Elasticities!$B$5:$B$52,Demands_tra!$BI110,Elasticities!P$5:P$52))</f>
        <v>0.649999999999997</v>
      </c>
      <c r="BX110" s="6">
        <f ca="1">IF($BI110="",SUMIF(Elasticities!$B$5:$B$52,Demands_tra!$BH110,Elasticities!Q$5:Q$52),SUMIF(Elasticities!$B$5:$B$52,Demands_tra!$BI110,Elasticities!Q$5:Q$52))</f>
        <v>0.637499999999997</v>
      </c>
      <c r="BY110" s="6">
        <f ca="1">IF($BI110="",SUMIF(Elasticities!$B$5:$B$52,Demands_tra!$BH110,Elasticities!R$5:R$52),SUMIF(Elasticities!$B$5:$B$52,Demands_tra!$BI110,Elasticities!R$5:R$52))</f>
        <v>0.624999999999996</v>
      </c>
      <c r="BZ110" s="6">
        <f ca="1">IF($BI110="",SUMIF(Elasticities!$B$5:$B$52,Demands_tra!$BH110,Elasticities!S$5:S$52),SUMIF(Elasticities!$B$5:$B$52,Demands_tra!$BI110,Elasticities!S$5:S$52))</f>
        <v>0.612499999999996</v>
      </c>
      <c r="CA110" s="6">
        <f ca="1">IF($BI110="",SUMIF(Elasticities!$B$5:$B$52,Demands_tra!$BH110,Elasticities!T$5:T$52),SUMIF(Elasticities!$B$5:$B$52,Demands_tra!$BI110,Elasticities!T$5:T$52))</f>
        <v>0.599999999999996</v>
      </c>
      <c r="CB110" s="6" t="e">
        <f ca="1">IF($BI110="",SUMIF(Elasticities!$B$5:$B$52,Demands_tra!$BH110,Elasticities!U$5:U$52),SUMIF(Elasticities!$B$5:$B$52,Demands_tra!$BI110,Elasticities!U$5:U$52))</f>
        <v>#VALUE!</v>
      </c>
      <c r="CC110" s="6" t="e">
        <f ca="1">IF($BI110="",SUMIF(Elasticities!$B$5:$B$52,Demands_tra!$BH110,Elasticities!V$5:V$52),SUMIF(Elasticities!$B$5:$B$52,Demands_tra!$BI110,Elasticities!V$5:V$52))</f>
        <v>#VALUE!</v>
      </c>
      <c r="CD110" s="6" t="e">
        <f ca="1">IF($BI110="",SUMIF(Elasticities!$B$5:$B$52,Demands_tra!$BH110,Elasticities!W$5:W$52),SUMIF(Elasticities!$B$5:$B$52,Demands_tra!$BI110,Elasticities!W$5:W$52))</f>
        <v>#VALUE!</v>
      </c>
      <c r="CE110" s="6" t="e">
        <f ca="1">IF($BI110="",SUMIF(Elasticities!$B$5:$B$52,Demands_tra!$BH110,Elasticities!X$5:X$52),SUMIF(Elasticities!$B$5:$B$52,Demands_tra!$BI110,Elasticities!X$5:X$52))</f>
        <v>#VALUE!</v>
      </c>
      <c r="CF110" s="6" t="e">
        <f ca="1">IF($BI110="",SUMIF(Elasticities!$B$5:$B$52,Demands_tra!$BH110,Elasticities!Y$5:Y$52),SUMIF(Elasticities!$B$5:$B$52,Demands_tra!$BI110,Elasticities!Y$5:Y$52))</f>
        <v>#VALUE!</v>
      </c>
      <c r="CG110" s="6" t="e">
        <f ca="1">IF($BI110="",SUMIF(Elasticities!$B$5:$B$52,Demands_tra!$BH110,Elasticities!Z$5:Z$52),SUMIF(Elasticities!$B$5:$B$52,Demands_tra!$BI110,Elasticities!Z$5:Z$52))</f>
        <v>#VALUE!</v>
      </c>
      <c r="CH110" s="6" t="e">
        <f ca="1">IF($BI110="",SUMIF(Elasticities!$B$5:$B$52,Demands_tra!$BH110,Elasticities!AA$5:AA$52),SUMIF(Elasticities!$B$5:$B$52,Demands_tra!$BI110,Elasticities!AA$5:AA$52))</f>
        <v>#VALUE!</v>
      </c>
      <c r="CI110" s="6" t="e">
        <f ca="1">IF($BI110="",SUMIF(Elasticities!$B$5:$B$52,Demands_tra!$BH110,Elasticities!AB$5:AB$52),SUMIF(Elasticities!$B$5:$B$52,Demands_tra!$BI110,Elasticities!AB$5:AB$52))</f>
        <v>#VALUE!</v>
      </c>
    </row>
    <row r="111" spans="1:87">
      <c r="A111" t="str">
        <f>IF(BYDem_tra!B110="","\I:",BYDem_tra!B110)</f>
        <v>CzechSlovak</v>
      </c>
      <c r="B111" t="str">
        <f>BYDem_tra!E110</f>
        <v>TAD</v>
      </c>
      <c r="C111" t="str">
        <f t="shared" si="111"/>
        <v>TAD</v>
      </c>
      <c r="D111" s="3">
        <f>SUMIFS(BYDem_tra!$M$2:$M$2000,BYDem_tra!$B$2:$B$2000,Demands_tra!$A111,BYDem_tra!$E$2:$E$2000,Demands_tra!$B111)</f>
        <v>1.9810011672</v>
      </c>
      <c r="E111" s="3">
        <f ca="1" t="shared" si="94"/>
        <v>2.00560851222116</v>
      </c>
      <c r="F111" s="3">
        <f ca="1" t="shared" si="95"/>
        <v>2.1696280204966</v>
      </c>
      <c r="G111" s="3">
        <f ca="1" t="shared" si="96"/>
        <v>2.32453971331531</v>
      </c>
      <c r="H111" s="3">
        <f ca="1" t="shared" si="97"/>
        <v>2.46870556357427</v>
      </c>
      <c r="I111" s="3">
        <f ca="1" t="shared" si="98"/>
        <v>2.60435181868293</v>
      </c>
      <c r="J111" s="3">
        <f ca="1" t="shared" si="99"/>
        <v>2.72512214246847</v>
      </c>
      <c r="K111" s="3">
        <f ca="1" t="shared" si="100"/>
        <v>2.83632404239351</v>
      </c>
      <c r="L111" s="3">
        <f ca="1" t="shared" si="101"/>
        <v>2.94490601422822</v>
      </c>
      <c r="M111" s="3">
        <f ca="1" t="shared" si="102"/>
        <v>3.04740275699251</v>
      </c>
      <c r="N111" s="3">
        <f ca="1" t="shared" si="103"/>
        <v>3.1454230581594</v>
      </c>
      <c r="O111" s="3">
        <f ca="1" t="shared" si="104"/>
        <v>3.23420075445088</v>
      </c>
      <c r="P111" s="3">
        <f ca="1" t="shared" si="105"/>
        <v>3.31099724675004</v>
      </c>
      <c r="Q111" s="3">
        <f ca="1" t="shared" si="106"/>
        <v>3.37750497297294</v>
      </c>
      <c r="R111" s="3">
        <f ca="1" t="shared" si="107"/>
        <v>3.43665492785157</v>
      </c>
      <c r="S111" s="3">
        <f ca="1" t="shared" si="108"/>
        <v>3.49071104902716</v>
      </c>
      <c r="T111" s="3">
        <f ca="1" t="shared" si="109"/>
        <v>3.54052503039799</v>
      </c>
      <c r="U111" s="3">
        <f ca="1" t="shared" si="85"/>
        <v>3.58369017519337</v>
      </c>
      <c r="V111" s="3" t="e">
        <f ca="1" t="shared" ref="V111:AC111" si="123">(1+(AY111-AX111)/AX111*CB111)*U111</f>
        <v>#VALUE!</v>
      </c>
      <c r="W111" s="3" t="e">
        <f ca="1" t="shared" si="123"/>
        <v>#DIV/0!</v>
      </c>
      <c r="X111" s="3" t="e">
        <f ca="1" t="shared" si="123"/>
        <v>#DIV/0!</v>
      </c>
      <c r="Y111" s="3" t="e">
        <f ca="1" t="shared" si="123"/>
        <v>#DIV/0!</v>
      </c>
      <c r="Z111" s="3" t="e">
        <f ca="1" t="shared" si="123"/>
        <v>#DIV/0!</v>
      </c>
      <c r="AA111" s="3" t="e">
        <f ca="1" t="shared" si="123"/>
        <v>#DIV/0!</v>
      </c>
      <c r="AB111" s="3" t="e">
        <f ca="1" t="shared" si="123"/>
        <v>#DIV/0!</v>
      </c>
      <c r="AC111" s="3" t="e">
        <f ca="1" t="shared" si="123"/>
        <v>#DIV/0!</v>
      </c>
      <c r="AE111" s="34" t="str">
        <f ca="1">VLOOKUP($C111,'Default drvr and elast'!$A$4:$C$49,MATCH(VLOOKUP(A111,Classification!$B$4:$D$99,2,FALSE),'Default drvr and elast'!$A$3:$C$3,0),FALSE)</f>
        <v>GDP</v>
      </c>
      <c r="AF111" s="4"/>
      <c r="AG111" s="6">
        <f ca="1">IF($AF111="",SUMIFS('Growth rates'!D$4:D$922,'Growth rates'!$B$4:$B$922,Demands_tra!$A111,'Growth rates'!$C$4:$C$922,$AE111),SUMIFS('Growth rates'!D$4:D$922,'Growth rates'!$B$4:$B$922,Demands_tra!$A111,'Growth rates'!$C$4:$C$922,$AF111))</f>
        <v>1</v>
      </c>
      <c r="AH111" s="6">
        <f ca="1">IF($AF111="",SUMIFS('Growth rates'!E$4:E$922,'Growth rates'!$B$4:$B$922,Demands_tra!$A111,'Growth rates'!$C$4:$C$922,$AE111),SUMIFS('Growth rates'!E$4:E$922,'Growth rates'!$B$4:$B$922,Demands_tra!$A111,'Growth rates'!$C$4:$C$922,$AF111))</f>
        <v>1.01557457237373</v>
      </c>
      <c r="AI111" s="6">
        <f ca="1">IF($AF111="",SUMIFS('Growth rates'!F$4:F$922,'Growth rates'!$B$4:$B$922,Demands_tra!$A111,'Growth rates'!$C$4:$C$922,$AE111),SUMIFS('Growth rates'!F$4:F$922,'Growth rates'!$B$4:$B$922,Demands_tra!$A111,'Growth rates'!$C$4:$C$922,$AF111))</f>
        <v>1.1213267076235</v>
      </c>
      <c r="AJ111" s="6">
        <f ca="1">IF($AF111="",SUMIFS('Growth rates'!G$4:G$922,'Growth rates'!$B$4:$B$922,Demands_tra!$A111,'Growth rates'!$C$4:$C$922,$AE111),SUMIFS('Growth rates'!G$4:G$922,'Growth rates'!$B$4:$B$922,Demands_tra!$A111,'Growth rates'!$C$4:$C$922,$AF111))</f>
        <v>1.22487803718389</v>
      </c>
      <c r="AK111" s="6">
        <f ca="1">IF($AF111="",SUMIFS('Growth rates'!H$4:H$922,'Growth rates'!$B$4:$B$922,Demands_tra!$A111,'Growth rates'!$C$4:$C$922,$AE111),SUMIFS('Growth rates'!H$4:H$922,'Growth rates'!$B$4:$B$922,Demands_tra!$A111,'Growth rates'!$C$4:$C$922,$AF111))</f>
        <v>1.32470492634685</v>
      </c>
      <c r="AL111" s="6">
        <f ca="1">IF($AF111="",SUMIFS('Growth rates'!I$4:I$922,'Growth rates'!$B$4:$B$922,Demands_tra!$A111,'Growth rates'!$C$4:$C$922,$AE111),SUMIFS('Growth rates'!I$4:I$922,'Growth rates'!$B$4:$B$922,Demands_tra!$A111,'Growth rates'!$C$4:$C$922,$AF111))</f>
        <v>1.42191318091703</v>
      </c>
      <c r="AM111" s="6">
        <f ca="1">IF($AF111="",SUMIFS('Growth rates'!J$4:J$922,'Growth rates'!$B$4:$B$922,Demands_tra!$A111,'Growth rates'!$C$4:$C$922,$AE111),SUMIFS('Growth rates'!J$4:J$922,'Growth rates'!$B$4:$B$922,Demands_tra!$A111,'Growth rates'!$C$4:$C$922,$AF111))</f>
        <v>1.51143122248092</v>
      </c>
      <c r="AN111" s="6">
        <f ca="1">IF($AF111="",SUMIFS('Growth rates'!K$4:K$922,'Growth rates'!$B$4:$B$922,Demands_tra!$A111,'Growth rates'!$C$4:$C$922,$AE111),SUMIFS('Growth rates'!K$4:K$922,'Growth rates'!$B$4:$B$922,Demands_tra!$A111,'Growth rates'!$C$4:$C$922,$AF111))</f>
        <v>1.59657286647917</v>
      </c>
      <c r="AO111" s="6">
        <f ca="1">IF($AF111="",SUMIFS('Growth rates'!L$4:L$922,'Growth rates'!$B$4:$B$922,Demands_tra!$A111,'Growth rates'!$C$4:$C$922,$AE111),SUMIFS('Growth rates'!L$4:L$922,'Growth rates'!$B$4:$B$922,Demands_tra!$A111,'Growth rates'!$C$4:$C$922,$AF111))</f>
        <v>1.68239348244542</v>
      </c>
      <c r="AP111" s="6">
        <f ca="1">IF($AF111="",SUMIFS('Growth rates'!M$4:M$922,'Growth rates'!$B$4:$B$922,Demands_tra!$A111,'Growth rates'!$C$4:$C$922,$AE111),SUMIFS('Growth rates'!M$4:M$922,'Growth rates'!$B$4:$B$922,Demands_tra!$A111,'Growth rates'!$C$4:$C$922,$AF111))</f>
        <v>1.76604390949538</v>
      </c>
      <c r="AQ111" s="6">
        <f ca="1">IF($AF111="",SUMIFS('Growth rates'!N$4:N$922,'Growth rates'!$B$4:$B$922,Demands_tra!$A111,'Growth rates'!$C$4:$C$922,$AE111),SUMIFS('Growth rates'!N$4:N$922,'Growth rates'!$B$4:$B$922,Demands_tra!$A111,'Growth rates'!$C$4:$C$922,$AF111))</f>
        <v>1.84866957514004</v>
      </c>
      <c r="AR111" s="6">
        <f ca="1">IF($AF111="",SUMIFS('Growth rates'!O$4:O$922,'Growth rates'!$B$4:$B$922,Demands_tra!$A111,'Growth rates'!$C$4:$C$922,$AE111),SUMIFS('Growth rates'!O$4:O$922,'Growth rates'!$B$4:$B$922,Demands_tra!$A111,'Growth rates'!$C$4:$C$922,$AF111))</f>
        <v>1.92596972325319</v>
      </c>
      <c r="AS111" s="6">
        <f ca="1">IF($AF111="",SUMIFS('Growth rates'!P$4:P$922,'Growth rates'!$B$4:$B$922,Demands_tra!$A111,'Growth rates'!$C$4:$C$922,$AE111),SUMIFS('Growth rates'!P$4:P$922,'Growth rates'!$B$4:$B$922,Demands_tra!$A111,'Growth rates'!$C$4:$C$922,$AF111))</f>
        <v>1.99499974065792</v>
      </c>
      <c r="AT111" s="6">
        <f ca="1">IF($AF111="",SUMIFS('Growth rates'!Q$4:Q$922,'Growth rates'!$B$4:$B$922,Demands_tra!$A111,'Growth rates'!$C$4:$C$922,$AE111),SUMIFS('Growth rates'!Q$4:Q$922,'Growth rates'!$B$4:$B$922,Demands_tra!$A111,'Growth rates'!$C$4:$C$922,$AF111))</f>
        <v>2.05665111574725</v>
      </c>
      <c r="AU111" s="6">
        <f ca="1">IF($AF111="",SUMIFS('Growth rates'!R$4:R$922,'Growth rates'!$B$4:$B$922,Demands_tra!$A111,'Growth rates'!$C$4:$C$922,$AE111),SUMIFS('Growth rates'!R$4:R$922,'Growth rates'!$B$4:$B$922,Demands_tra!$A111,'Growth rates'!$C$4:$C$922,$AF111))</f>
        <v>2.1131498680237</v>
      </c>
      <c r="AV111" s="6">
        <f ca="1">IF($AF111="",SUMIFS('Growth rates'!S$4:S$922,'Growth rates'!$B$4:$B$922,Demands_tra!$A111,'Growth rates'!$C$4:$C$922,$AE111),SUMIFS('Growth rates'!S$4:S$922,'Growth rates'!$B$4:$B$922,Demands_tra!$A111,'Growth rates'!$C$4:$C$922,$AF111))</f>
        <v>2.16633120288619</v>
      </c>
      <c r="AW111" s="6">
        <f ca="1">IF($AF111="",SUMIFS('Growth rates'!T$4:T$922,'Growth rates'!$B$4:$B$922,Demands_tra!$A111,'Growth rates'!$C$4:$C$922,$AE111),SUMIFS('Growth rates'!T$4:T$922,'Growth rates'!$B$4:$B$922,Demands_tra!$A111,'Growth rates'!$C$4:$C$922,$AF111))</f>
        <v>2.21680385382328</v>
      </c>
      <c r="AX111" s="6">
        <f ca="1">IF($AF111="",SUMIFS('Growth rates'!U$4:U$922,'Growth rates'!$B$4:$B$922,Demands_tra!$A111,'Growth rates'!$C$4:$C$922,$AE111),SUMIFS('Growth rates'!U$4:U$922,'Growth rates'!$B$4:$B$922,Demands_tra!$A111,'Growth rates'!$C$4:$C$922,$AF111))</f>
        <v>2.26184833098965</v>
      </c>
      <c r="AY111" s="6">
        <f ca="1">IF($AF111="",SUMIFS('Growth rates'!V$4:V$922,'Growth rates'!$B$4:$B$922,Demands_tra!$A111,'Growth rates'!$C$4:$C$922,$AE111),SUMIFS('Growth rates'!V$4:V$922,'Growth rates'!$B$4:$B$922,Demands_tra!$A111,'Growth rates'!$C$4:$C$922,$AF111))</f>
        <v>0</v>
      </c>
      <c r="AZ111" s="6">
        <f ca="1">IF($AF111="",SUMIFS('Growth rates'!W$4:W$922,'Growth rates'!$B$4:$B$922,Demands_tra!$A111,'Growth rates'!$C$4:$C$922,$AE111),SUMIFS('Growth rates'!W$4:W$922,'Growth rates'!$B$4:$B$922,Demands_tra!$A111,'Growth rates'!$C$4:$C$922,$AF111))</f>
        <v>0</v>
      </c>
      <c r="BA111" s="6">
        <f ca="1">IF($AF111="",SUMIFS('Growth rates'!X$4:X$922,'Growth rates'!$B$4:$B$922,Demands_tra!$A111,'Growth rates'!$C$4:$C$922,$AE111),SUMIFS('Growth rates'!X$4:X$922,'Growth rates'!$B$4:$B$922,Demands_tra!$A111,'Growth rates'!$C$4:$C$922,$AF111))</f>
        <v>0</v>
      </c>
      <c r="BB111" s="6">
        <f ca="1">IF($AF111="",SUMIFS('Growth rates'!Y$4:Y$922,'Growth rates'!$B$4:$B$922,Demands_tra!$A111,'Growth rates'!$C$4:$C$922,$AE111),SUMIFS('Growth rates'!Y$4:Y$922,'Growth rates'!$B$4:$B$922,Demands_tra!$A111,'Growth rates'!$C$4:$C$922,$AF111))</f>
        <v>0</v>
      </c>
      <c r="BC111" s="6">
        <f ca="1">IF($AF111="",SUMIFS('Growth rates'!Z$4:Z$922,'Growth rates'!$B$4:$B$922,Demands_tra!$A111,'Growth rates'!$C$4:$C$922,$AE111),SUMIFS('Growth rates'!Z$4:Z$922,'Growth rates'!$B$4:$B$922,Demands_tra!$A111,'Growth rates'!$C$4:$C$922,$AF111))</f>
        <v>0</v>
      </c>
      <c r="BD111" s="6">
        <f ca="1">IF($AF111="",SUMIFS('Growth rates'!AA$4:AA$922,'Growth rates'!$B$4:$B$922,Demands_tra!$A111,'Growth rates'!$C$4:$C$922,$AE111),SUMIFS('Growth rates'!AA$4:AA$922,'Growth rates'!$B$4:$B$922,Demands_tra!$A111,'Growth rates'!$C$4:$C$922,$AF111))</f>
        <v>0</v>
      </c>
      <c r="BE111" s="6">
        <f ca="1">IF($AF111="",SUMIFS('Growth rates'!AB$4:AB$922,'Growth rates'!$B$4:$B$922,Demands_tra!$A111,'Growth rates'!$C$4:$C$922,$AE111),SUMIFS('Growth rates'!AB$4:AB$922,'Growth rates'!$B$4:$B$922,Demands_tra!$A111,'Growth rates'!$C$4:$C$922,$AF111))</f>
        <v>0</v>
      </c>
      <c r="BF111" s="6">
        <f ca="1">IF($AF111="",SUMIFS('Growth rates'!AC$4:AC$922,'Growth rates'!$B$4:$B$922,Demands_tra!$A111,'Growth rates'!$C$4:$C$922,$AE111),SUMIFS('Growth rates'!AC$4:AC$922,'Growth rates'!$B$4:$B$922,Demands_tra!$A111,'Growth rates'!$C$4:$C$922,$AF111))</f>
        <v>0</v>
      </c>
      <c r="BH111" t="str">
        <f ca="1">VLOOKUP($C111,'Default drvr and elast'!$A$4:$F$49,MATCH(VLOOKUP(A111,Classification!$B$4:$D$42,3,FALSE),'Default drvr and elast'!$D$3:$F$3,0)+3,FALSE)</f>
        <v>Med2</v>
      </c>
      <c r="BJ111" s="6">
        <f ca="1">IF($BI111="",SUMIF(Elasticities!$B$5:$B$52,Demands_tra!$BH111,Elasticities!C$5:C$52),SUMIF(Elasticities!$B$5:$B$52,Demands_tra!$BI111,Elasticities!C$5:C$52))</f>
        <v>0.799999999999989</v>
      </c>
      <c r="BK111" s="6">
        <f ca="1">IF($BI111="",SUMIF(Elasticities!$B$5:$B$52,Demands_tra!$BH111,Elasticities!D$5:D$52),SUMIF(Elasticities!$B$5:$B$52,Demands_tra!$BI111,Elasticities!D$5:D$52))</f>
        <v>0.797560975609746</v>
      </c>
      <c r="BL111" s="6">
        <f ca="1">IF($BI111="",SUMIF(Elasticities!$B$5:$B$52,Demands_tra!$BH111,Elasticities!E$5:E$52),SUMIF(Elasticities!$B$5:$B$52,Demands_tra!$BI111,Elasticities!E$5:E$52))</f>
        <v>0.785365853658527</v>
      </c>
      <c r="BM111" s="6">
        <f ca="1">IF($BI111="",SUMIF(Elasticities!$B$5:$B$52,Demands_tra!$BH111,Elasticities!F$5:F$52),SUMIF(Elasticities!$B$5:$B$52,Demands_tra!$BI111,Elasticities!F$5:F$52))</f>
        <v>0.773170731707307</v>
      </c>
      <c r="BN111" s="6">
        <f ca="1">IF($BI111="",SUMIF(Elasticities!$B$5:$B$52,Demands_tra!$BH111,Elasticities!G$5:G$52),SUMIF(Elasticities!$B$5:$B$52,Demands_tra!$BI111,Elasticities!G$5:G$52))</f>
        <v>0.760975609756088</v>
      </c>
      <c r="BO111" s="6">
        <f ca="1">IF($BI111="",SUMIF(Elasticities!$B$5:$B$52,Demands_tra!$BH111,Elasticities!H$5:H$52),SUMIF(Elasticities!$B$5:$B$52,Demands_tra!$BI111,Elasticities!H$5:H$52))</f>
        <v>0.748780487804868</v>
      </c>
      <c r="BP111" s="6">
        <f ca="1">IF($BI111="",SUMIF(Elasticities!$B$5:$B$52,Demands_tra!$BH111,Elasticities!I$5:I$52),SUMIF(Elasticities!$B$5:$B$52,Demands_tra!$BI111,Elasticities!I$5:I$52))</f>
        <v>0.736585365853649</v>
      </c>
      <c r="BQ111" s="6">
        <f ca="1">IF($BI111="",SUMIF(Elasticities!$B$5:$B$52,Demands_tra!$BH111,Elasticities!J$5:J$52),SUMIF(Elasticities!$B$5:$B$52,Demands_tra!$BI111,Elasticities!J$5:J$52))</f>
        <v>0.724390243902429</v>
      </c>
      <c r="BR111" s="6">
        <f ca="1">IF($BI111="",SUMIF(Elasticities!$B$5:$B$52,Demands_tra!$BH111,Elasticities!K$5:K$52),SUMIF(Elasticities!$B$5:$B$52,Demands_tra!$BI111,Elasticities!K$5:K$52))</f>
        <v>0.71219512195121</v>
      </c>
      <c r="BS111" s="6">
        <f ca="1">IF($BI111="",SUMIF(Elasticities!$B$5:$B$52,Demands_tra!$BH111,Elasticities!L$5:L$52),SUMIF(Elasticities!$B$5:$B$52,Demands_tra!$BI111,Elasticities!L$5:L$52))</f>
        <v>0.699999999999997</v>
      </c>
      <c r="BT111" s="6">
        <f ca="1">IF($BI111="",SUMIF(Elasticities!$B$5:$B$52,Demands_tra!$BH111,Elasticities!M$5:M$52),SUMIF(Elasticities!$B$5:$B$52,Demands_tra!$BI111,Elasticities!M$5:M$52))</f>
        <v>0.687499999999996</v>
      </c>
      <c r="BU111" s="6">
        <f ca="1">IF($BI111="",SUMIF(Elasticities!$B$5:$B$52,Demands_tra!$BH111,Elasticities!N$5:N$52),SUMIF(Elasticities!$B$5:$B$52,Demands_tra!$BI111,Elasticities!N$5:N$52))</f>
        <v>0.674999999999996</v>
      </c>
      <c r="BV111" s="6">
        <f ca="1">IF($BI111="",SUMIF(Elasticities!$B$5:$B$52,Demands_tra!$BH111,Elasticities!O$5:O$52),SUMIF(Elasticities!$B$5:$B$52,Demands_tra!$BI111,Elasticities!O$5:O$52))</f>
        <v>0.662499999999996</v>
      </c>
      <c r="BW111" s="6">
        <f ca="1">IF($BI111="",SUMIF(Elasticities!$B$5:$B$52,Demands_tra!$BH111,Elasticities!P$5:P$52),SUMIF(Elasticities!$B$5:$B$52,Demands_tra!$BI111,Elasticities!P$5:P$52))</f>
        <v>0.649999999999997</v>
      </c>
      <c r="BX111" s="6">
        <f ca="1">IF($BI111="",SUMIF(Elasticities!$B$5:$B$52,Demands_tra!$BH111,Elasticities!Q$5:Q$52),SUMIF(Elasticities!$B$5:$B$52,Demands_tra!$BI111,Elasticities!Q$5:Q$52))</f>
        <v>0.637499999999997</v>
      </c>
      <c r="BY111" s="6">
        <f ca="1">IF($BI111="",SUMIF(Elasticities!$B$5:$B$52,Demands_tra!$BH111,Elasticities!R$5:R$52),SUMIF(Elasticities!$B$5:$B$52,Demands_tra!$BI111,Elasticities!R$5:R$52))</f>
        <v>0.624999999999996</v>
      </c>
      <c r="BZ111" s="6">
        <f ca="1">IF($BI111="",SUMIF(Elasticities!$B$5:$B$52,Demands_tra!$BH111,Elasticities!S$5:S$52),SUMIF(Elasticities!$B$5:$B$52,Demands_tra!$BI111,Elasticities!S$5:S$52))</f>
        <v>0.612499999999996</v>
      </c>
      <c r="CA111" s="6">
        <f ca="1">IF($BI111="",SUMIF(Elasticities!$B$5:$B$52,Demands_tra!$BH111,Elasticities!T$5:T$52),SUMIF(Elasticities!$B$5:$B$52,Demands_tra!$BI111,Elasticities!T$5:T$52))</f>
        <v>0.599999999999996</v>
      </c>
      <c r="CB111" s="6" t="e">
        <f ca="1">IF($BI111="",SUMIF(Elasticities!$B$5:$B$52,Demands_tra!$BH111,Elasticities!U$5:U$52),SUMIF(Elasticities!$B$5:$B$52,Demands_tra!$BI111,Elasticities!U$5:U$52))</f>
        <v>#VALUE!</v>
      </c>
      <c r="CC111" s="6" t="e">
        <f ca="1">IF($BI111="",SUMIF(Elasticities!$B$5:$B$52,Demands_tra!$BH111,Elasticities!V$5:V$52),SUMIF(Elasticities!$B$5:$B$52,Demands_tra!$BI111,Elasticities!V$5:V$52))</f>
        <v>#VALUE!</v>
      </c>
      <c r="CD111" s="6" t="e">
        <f ca="1">IF($BI111="",SUMIF(Elasticities!$B$5:$B$52,Demands_tra!$BH111,Elasticities!W$5:W$52),SUMIF(Elasticities!$B$5:$B$52,Demands_tra!$BI111,Elasticities!W$5:W$52))</f>
        <v>#VALUE!</v>
      </c>
      <c r="CE111" s="6" t="e">
        <f ca="1">IF($BI111="",SUMIF(Elasticities!$B$5:$B$52,Demands_tra!$BH111,Elasticities!X$5:X$52),SUMIF(Elasticities!$B$5:$B$52,Demands_tra!$BI111,Elasticities!X$5:X$52))</f>
        <v>#VALUE!</v>
      </c>
      <c r="CF111" s="6" t="e">
        <f ca="1">IF($BI111="",SUMIF(Elasticities!$B$5:$B$52,Demands_tra!$BH111,Elasticities!Y$5:Y$52),SUMIF(Elasticities!$B$5:$B$52,Demands_tra!$BI111,Elasticities!Y$5:Y$52))</f>
        <v>#VALUE!</v>
      </c>
      <c r="CG111" s="6" t="e">
        <f ca="1">IF($BI111="",SUMIF(Elasticities!$B$5:$B$52,Demands_tra!$BH111,Elasticities!Z$5:Z$52),SUMIF(Elasticities!$B$5:$B$52,Demands_tra!$BI111,Elasticities!Z$5:Z$52))</f>
        <v>#VALUE!</v>
      </c>
      <c r="CH111" s="6" t="e">
        <f ca="1">IF($BI111="",SUMIF(Elasticities!$B$5:$B$52,Demands_tra!$BH111,Elasticities!AA$5:AA$52),SUMIF(Elasticities!$B$5:$B$52,Demands_tra!$BI111,Elasticities!AA$5:AA$52))</f>
        <v>#VALUE!</v>
      </c>
      <c r="CI111" s="6" t="e">
        <f ca="1">IF($BI111="",SUMIF(Elasticities!$B$5:$B$52,Demands_tra!$BH111,Elasticities!AB$5:AB$52),SUMIF(Elasticities!$B$5:$B$52,Demands_tra!$BI111,Elasticities!AB$5:AB$52))</f>
        <v>#VALUE!</v>
      </c>
    </row>
    <row r="112" spans="1:87">
      <c r="A112" t="str">
        <f>IF(BYDem_tra!B111="","\I:",BYDem_tra!B111)</f>
        <v>CzechSlovak</v>
      </c>
      <c r="B112" t="str">
        <f>BYDem_tra!E111</f>
        <v>TAI</v>
      </c>
      <c r="C112" t="str">
        <f t="shared" si="111"/>
        <v>TAI</v>
      </c>
      <c r="D112" s="3">
        <f>SUMIFS(BYDem_tra!$M$2:$M$2000,BYDem_tra!$B$2:$B$2000,Demands_tra!$A112,BYDem_tra!$E$2:$E$2000,Demands_tra!$B112)</f>
        <v>19.3069969596</v>
      </c>
      <c r="E112" s="3">
        <f ca="1" t="shared" si="94"/>
        <v>19.5468221264771</v>
      </c>
      <c r="F112" s="3">
        <f ca="1" t="shared" si="95"/>
        <v>21.1453694670952</v>
      </c>
      <c r="G112" s="3">
        <f ca="1" t="shared" si="96"/>
        <v>22.6551513045712</v>
      </c>
      <c r="H112" s="3">
        <f ca="1" t="shared" si="97"/>
        <v>24.060203294804</v>
      </c>
      <c r="I112" s="3">
        <f ca="1" t="shared" si="98"/>
        <v>25.3822226243865</v>
      </c>
      <c r="J112" s="3">
        <f ca="1" t="shared" si="99"/>
        <v>26.5592599289295</v>
      </c>
      <c r="K112" s="3">
        <f ca="1" t="shared" si="100"/>
        <v>27.6430426037217</v>
      </c>
      <c r="L112" s="3">
        <f ca="1" t="shared" si="101"/>
        <v>28.7012912482912</v>
      </c>
      <c r="M112" s="3">
        <f ca="1" t="shared" si="102"/>
        <v>29.7002327601309</v>
      </c>
      <c r="N112" s="3">
        <f ca="1" t="shared" si="103"/>
        <v>30.6555465115524</v>
      </c>
      <c r="O112" s="3">
        <f ca="1" t="shared" si="104"/>
        <v>31.5207810912991</v>
      </c>
      <c r="P112" s="3">
        <f ca="1" t="shared" si="105"/>
        <v>32.2692458917633</v>
      </c>
      <c r="Q112" s="3">
        <f ca="1" t="shared" si="106"/>
        <v>32.9174355492133</v>
      </c>
      <c r="R112" s="3">
        <f ca="1" t="shared" si="107"/>
        <v>33.4939157744201</v>
      </c>
      <c r="S112" s="3">
        <f ca="1" t="shared" si="108"/>
        <v>34.0207510860115</v>
      </c>
      <c r="T112" s="3">
        <f ca="1" t="shared" si="109"/>
        <v>34.5062421613305</v>
      </c>
      <c r="U112" s="3">
        <f ca="1" t="shared" si="85"/>
        <v>34.926933139773</v>
      </c>
      <c r="V112" s="3" t="e">
        <f ca="1" t="shared" ref="V112:AC112" si="124">(1+(AY112-AX112)/AX112*CB112)*U112</f>
        <v>#VALUE!</v>
      </c>
      <c r="W112" s="3" t="e">
        <f ca="1" t="shared" si="124"/>
        <v>#DIV/0!</v>
      </c>
      <c r="X112" s="3" t="e">
        <f ca="1" t="shared" si="124"/>
        <v>#DIV/0!</v>
      </c>
      <c r="Y112" s="3" t="e">
        <f ca="1" t="shared" si="124"/>
        <v>#DIV/0!</v>
      </c>
      <c r="Z112" s="3" t="e">
        <f ca="1" t="shared" si="124"/>
        <v>#DIV/0!</v>
      </c>
      <c r="AA112" s="3" t="e">
        <f ca="1" t="shared" si="124"/>
        <v>#DIV/0!</v>
      </c>
      <c r="AB112" s="3" t="e">
        <f ca="1" t="shared" si="124"/>
        <v>#DIV/0!</v>
      </c>
      <c r="AC112" s="3" t="e">
        <f ca="1" t="shared" si="124"/>
        <v>#DIV/0!</v>
      </c>
      <c r="AE112" s="34" t="str">
        <f ca="1">VLOOKUP($C112,'Default drvr and elast'!$A$4:$C$49,MATCH(VLOOKUP(A112,Classification!$B$4:$D$99,2,FALSE),'Default drvr and elast'!$A$3:$C$3,0),FALSE)</f>
        <v>GDP</v>
      </c>
      <c r="AF112" s="4"/>
      <c r="AG112" s="6">
        <f ca="1">IF($AF112="",SUMIFS('Growth rates'!D$4:D$922,'Growth rates'!$B$4:$B$922,Demands_tra!$A112,'Growth rates'!$C$4:$C$922,$AE112),SUMIFS('Growth rates'!D$4:D$922,'Growth rates'!$B$4:$B$922,Demands_tra!$A112,'Growth rates'!$C$4:$C$922,$AF112))</f>
        <v>1</v>
      </c>
      <c r="AH112" s="6">
        <f ca="1">IF($AF112="",SUMIFS('Growth rates'!E$4:E$922,'Growth rates'!$B$4:$B$922,Demands_tra!$A112,'Growth rates'!$C$4:$C$922,$AE112),SUMIFS('Growth rates'!E$4:E$922,'Growth rates'!$B$4:$B$922,Demands_tra!$A112,'Growth rates'!$C$4:$C$922,$AF112))</f>
        <v>1.01557457237373</v>
      </c>
      <c r="AI112" s="6">
        <f ca="1">IF($AF112="",SUMIFS('Growth rates'!F$4:F$922,'Growth rates'!$B$4:$B$922,Demands_tra!$A112,'Growth rates'!$C$4:$C$922,$AE112),SUMIFS('Growth rates'!F$4:F$922,'Growth rates'!$B$4:$B$922,Demands_tra!$A112,'Growth rates'!$C$4:$C$922,$AF112))</f>
        <v>1.1213267076235</v>
      </c>
      <c r="AJ112" s="6">
        <f ca="1">IF($AF112="",SUMIFS('Growth rates'!G$4:G$922,'Growth rates'!$B$4:$B$922,Demands_tra!$A112,'Growth rates'!$C$4:$C$922,$AE112),SUMIFS('Growth rates'!G$4:G$922,'Growth rates'!$B$4:$B$922,Demands_tra!$A112,'Growth rates'!$C$4:$C$922,$AF112))</f>
        <v>1.22487803718389</v>
      </c>
      <c r="AK112" s="6">
        <f ca="1">IF($AF112="",SUMIFS('Growth rates'!H$4:H$922,'Growth rates'!$B$4:$B$922,Demands_tra!$A112,'Growth rates'!$C$4:$C$922,$AE112),SUMIFS('Growth rates'!H$4:H$922,'Growth rates'!$B$4:$B$922,Demands_tra!$A112,'Growth rates'!$C$4:$C$922,$AF112))</f>
        <v>1.32470492634685</v>
      </c>
      <c r="AL112" s="6">
        <f ca="1">IF($AF112="",SUMIFS('Growth rates'!I$4:I$922,'Growth rates'!$B$4:$B$922,Demands_tra!$A112,'Growth rates'!$C$4:$C$922,$AE112),SUMIFS('Growth rates'!I$4:I$922,'Growth rates'!$B$4:$B$922,Demands_tra!$A112,'Growth rates'!$C$4:$C$922,$AF112))</f>
        <v>1.42191318091703</v>
      </c>
      <c r="AM112" s="6">
        <f ca="1">IF($AF112="",SUMIFS('Growth rates'!J$4:J$922,'Growth rates'!$B$4:$B$922,Demands_tra!$A112,'Growth rates'!$C$4:$C$922,$AE112),SUMIFS('Growth rates'!J$4:J$922,'Growth rates'!$B$4:$B$922,Demands_tra!$A112,'Growth rates'!$C$4:$C$922,$AF112))</f>
        <v>1.51143122248092</v>
      </c>
      <c r="AN112" s="6">
        <f ca="1">IF($AF112="",SUMIFS('Growth rates'!K$4:K$922,'Growth rates'!$B$4:$B$922,Demands_tra!$A112,'Growth rates'!$C$4:$C$922,$AE112),SUMIFS('Growth rates'!K$4:K$922,'Growth rates'!$B$4:$B$922,Demands_tra!$A112,'Growth rates'!$C$4:$C$922,$AF112))</f>
        <v>1.59657286647917</v>
      </c>
      <c r="AO112" s="6">
        <f ca="1">IF($AF112="",SUMIFS('Growth rates'!L$4:L$922,'Growth rates'!$B$4:$B$922,Demands_tra!$A112,'Growth rates'!$C$4:$C$922,$AE112),SUMIFS('Growth rates'!L$4:L$922,'Growth rates'!$B$4:$B$922,Demands_tra!$A112,'Growth rates'!$C$4:$C$922,$AF112))</f>
        <v>1.68239348244542</v>
      </c>
      <c r="AP112" s="6">
        <f ca="1">IF($AF112="",SUMIFS('Growth rates'!M$4:M$922,'Growth rates'!$B$4:$B$922,Demands_tra!$A112,'Growth rates'!$C$4:$C$922,$AE112),SUMIFS('Growth rates'!M$4:M$922,'Growth rates'!$B$4:$B$922,Demands_tra!$A112,'Growth rates'!$C$4:$C$922,$AF112))</f>
        <v>1.76604390949538</v>
      </c>
      <c r="AQ112" s="6">
        <f ca="1">IF($AF112="",SUMIFS('Growth rates'!N$4:N$922,'Growth rates'!$B$4:$B$922,Demands_tra!$A112,'Growth rates'!$C$4:$C$922,$AE112),SUMIFS('Growth rates'!N$4:N$922,'Growth rates'!$B$4:$B$922,Demands_tra!$A112,'Growth rates'!$C$4:$C$922,$AF112))</f>
        <v>1.84866957514004</v>
      </c>
      <c r="AR112" s="6">
        <f ca="1">IF($AF112="",SUMIFS('Growth rates'!O$4:O$922,'Growth rates'!$B$4:$B$922,Demands_tra!$A112,'Growth rates'!$C$4:$C$922,$AE112),SUMIFS('Growth rates'!O$4:O$922,'Growth rates'!$B$4:$B$922,Demands_tra!$A112,'Growth rates'!$C$4:$C$922,$AF112))</f>
        <v>1.92596972325319</v>
      </c>
      <c r="AS112" s="6">
        <f ca="1">IF($AF112="",SUMIFS('Growth rates'!P$4:P$922,'Growth rates'!$B$4:$B$922,Demands_tra!$A112,'Growth rates'!$C$4:$C$922,$AE112),SUMIFS('Growth rates'!P$4:P$922,'Growth rates'!$B$4:$B$922,Demands_tra!$A112,'Growth rates'!$C$4:$C$922,$AF112))</f>
        <v>1.99499974065792</v>
      </c>
      <c r="AT112" s="6">
        <f ca="1">IF($AF112="",SUMIFS('Growth rates'!Q$4:Q$922,'Growth rates'!$B$4:$B$922,Demands_tra!$A112,'Growth rates'!$C$4:$C$922,$AE112),SUMIFS('Growth rates'!Q$4:Q$922,'Growth rates'!$B$4:$B$922,Demands_tra!$A112,'Growth rates'!$C$4:$C$922,$AF112))</f>
        <v>2.05665111574725</v>
      </c>
      <c r="AU112" s="6">
        <f ca="1">IF($AF112="",SUMIFS('Growth rates'!R$4:R$922,'Growth rates'!$B$4:$B$922,Demands_tra!$A112,'Growth rates'!$C$4:$C$922,$AE112),SUMIFS('Growth rates'!R$4:R$922,'Growth rates'!$B$4:$B$922,Demands_tra!$A112,'Growth rates'!$C$4:$C$922,$AF112))</f>
        <v>2.1131498680237</v>
      </c>
      <c r="AV112" s="6">
        <f ca="1">IF($AF112="",SUMIFS('Growth rates'!S$4:S$922,'Growth rates'!$B$4:$B$922,Demands_tra!$A112,'Growth rates'!$C$4:$C$922,$AE112),SUMIFS('Growth rates'!S$4:S$922,'Growth rates'!$B$4:$B$922,Demands_tra!$A112,'Growth rates'!$C$4:$C$922,$AF112))</f>
        <v>2.16633120288619</v>
      </c>
      <c r="AW112" s="6">
        <f ca="1">IF($AF112="",SUMIFS('Growth rates'!T$4:T$922,'Growth rates'!$B$4:$B$922,Demands_tra!$A112,'Growth rates'!$C$4:$C$922,$AE112),SUMIFS('Growth rates'!T$4:T$922,'Growth rates'!$B$4:$B$922,Demands_tra!$A112,'Growth rates'!$C$4:$C$922,$AF112))</f>
        <v>2.21680385382328</v>
      </c>
      <c r="AX112" s="6">
        <f ca="1">IF($AF112="",SUMIFS('Growth rates'!U$4:U$922,'Growth rates'!$B$4:$B$922,Demands_tra!$A112,'Growth rates'!$C$4:$C$922,$AE112),SUMIFS('Growth rates'!U$4:U$922,'Growth rates'!$B$4:$B$922,Demands_tra!$A112,'Growth rates'!$C$4:$C$922,$AF112))</f>
        <v>2.26184833098965</v>
      </c>
      <c r="AY112" s="6">
        <f ca="1">IF($AF112="",SUMIFS('Growth rates'!V$4:V$922,'Growth rates'!$B$4:$B$922,Demands_tra!$A112,'Growth rates'!$C$4:$C$922,$AE112),SUMIFS('Growth rates'!V$4:V$922,'Growth rates'!$B$4:$B$922,Demands_tra!$A112,'Growth rates'!$C$4:$C$922,$AF112))</f>
        <v>0</v>
      </c>
      <c r="AZ112" s="6">
        <f ca="1">IF($AF112="",SUMIFS('Growth rates'!W$4:W$922,'Growth rates'!$B$4:$B$922,Demands_tra!$A112,'Growth rates'!$C$4:$C$922,$AE112),SUMIFS('Growth rates'!W$4:W$922,'Growth rates'!$B$4:$B$922,Demands_tra!$A112,'Growth rates'!$C$4:$C$922,$AF112))</f>
        <v>0</v>
      </c>
      <c r="BA112" s="6">
        <f ca="1">IF($AF112="",SUMIFS('Growth rates'!X$4:X$922,'Growth rates'!$B$4:$B$922,Demands_tra!$A112,'Growth rates'!$C$4:$C$922,$AE112),SUMIFS('Growth rates'!X$4:X$922,'Growth rates'!$B$4:$B$922,Demands_tra!$A112,'Growth rates'!$C$4:$C$922,$AF112))</f>
        <v>0</v>
      </c>
      <c r="BB112" s="6">
        <f ca="1">IF($AF112="",SUMIFS('Growth rates'!Y$4:Y$922,'Growth rates'!$B$4:$B$922,Demands_tra!$A112,'Growth rates'!$C$4:$C$922,$AE112),SUMIFS('Growth rates'!Y$4:Y$922,'Growth rates'!$B$4:$B$922,Demands_tra!$A112,'Growth rates'!$C$4:$C$922,$AF112))</f>
        <v>0</v>
      </c>
      <c r="BC112" s="6">
        <f ca="1">IF($AF112="",SUMIFS('Growth rates'!Z$4:Z$922,'Growth rates'!$B$4:$B$922,Demands_tra!$A112,'Growth rates'!$C$4:$C$922,$AE112),SUMIFS('Growth rates'!Z$4:Z$922,'Growth rates'!$B$4:$B$922,Demands_tra!$A112,'Growth rates'!$C$4:$C$922,$AF112))</f>
        <v>0</v>
      </c>
      <c r="BD112" s="6">
        <f ca="1">IF($AF112="",SUMIFS('Growth rates'!AA$4:AA$922,'Growth rates'!$B$4:$B$922,Demands_tra!$A112,'Growth rates'!$C$4:$C$922,$AE112),SUMIFS('Growth rates'!AA$4:AA$922,'Growth rates'!$B$4:$B$922,Demands_tra!$A112,'Growth rates'!$C$4:$C$922,$AF112))</f>
        <v>0</v>
      </c>
      <c r="BE112" s="6">
        <f ca="1">IF($AF112="",SUMIFS('Growth rates'!AB$4:AB$922,'Growth rates'!$B$4:$B$922,Demands_tra!$A112,'Growth rates'!$C$4:$C$922,$AE112),SUMIFS('Growth rates'!AB$4:AB$922,'Growth rates'!$B$4:$B$922,Demands_tra!$A112,'Growth rates'!$C$4:$C$922,$AF112))</f>
        <v>0</v>
      </c>
      <c r="BF112" s="6">
        <f ca="1">IF($AF112="",SUMIFS('Growth rates'!AC$4:AC$922,'Growth rates'!$B$4:$B$922,Demands_tra!$A112,'Growth rates'!$C$4:$C$922,$AE112),SUMIFS('Growth rates'!AC$4:AC$922,'Growth rates'!$B$4:$B$922,Demands_tra!$A112,'Growth rates'!$C$4:$C$922,$AF112))</f>
        <v>0</v>
      </c>
      <c r="BH112" t="str">
        <f ca="1">VLOOKUP($C112,'Default drvr and elast'!$A$4:$F$49,MATCH(VLOOKUP(A112,Classification!$B$4:$D$42,3,FALSE),'Default drvr and elast'!$D$3:$F$3,0)+3,FALSE)</f>
        <v>Med2</v>
      </c>
      <c r="BJ112" s="6">
        <f ca="1">IF($BI112="",SUMIF(Elasticities!$B$5:$B$52,Demands_tra!$BH112,Elasticities!C$5:C$52),SUMIF(Elasticities!$B$5:$B$52,Demands_tra!$BI112,Elasticities!C$5:C$52))</f>
        <v>0.799999999999989</v>
      </c>
      <c r="BK112" s="6">
        <f ca="1">IF($BI112="",SUMIF(Elasticities!$B$5:$B$52,Demands_tra!$BH112,Elasticities!D$5:D$52),SUMIF(Elasticities!$B$5:$B$52,Demands_tra!$BI112,Elasticities!D$5:D$52))</f>
        <v>0.797560975609746</v>
      </c>
      <c r="BL112" s="6">
        <f ca="1">IF($BI112="",SUMIF(Elasticities!$B$5:$B$52,Demands_tra!$BH112,Elasticities!E$5:E$52),SUMIF(Elasticities!$B$5:$B$52,Demands_tra!$BI112,Elasticities!E$5:E$52))</f>
        <v>0.785365853658527</v>
      </c>
      <c r="BM112" s="6">
        <f ca="1">IF($BI112="",SUMIF(Elasticities!$B$5:$B$52,Demands_tra!$BH112,Elasticities!F$5:F$52),SUMIF(Elasticities!$B$5:$B$52,Demands_tra!$BI112,Elasticities!F$5:F$52))</f>
        <v>0.773170731707307</v>
      </c>
      <c r="BN112" s="6">
        <f ca="1">IF($BI112="",SUMIF(Elasticities!$B$5:$B$52,Demands_tra!$BH112,Elasticities!G$5:G$52),SUMIF(Elasticities!$B$5:$B$52,Demands_tra!$BI112,Elasticities!G$5:G$52))</f>
        <v>0.760975609756088</v>
      </c>
      <c r="BO112" s="6">
        <f ca="1">IF($BI112="",SUMIF(Elasticities!$B$5:$B$52,Demands_tra!$BH112,Elasticities!H$5:H$52),SUMIF(Elasticities!$B$5:$B$52,Demands_tra!$BI112,Elasticities!H$5:H$52))</f>
        <v>0.748780487804868</v>
      </c>
      <c r="BP112" s="6">
        <f ca="1">IF($BI112="",SUMIF(Elasticities!$B$5:$B$52,Demands_tra!$BH112,Elasticities!I$5:I$52),SUMIF(Elasticities!$B$5:$B$52,Demands_tra!$BI112,Elasticities!I$5:I$52))</f>
        <v>0.736585365853649</v>
      </c>
      <c r="BQ112" s="6">
        <f ca="1">IF($BI112="",SUMIF(Elasticities!$B$5:$B$52,Demands_tra!$BH112,Elasticities!J$5:J$52),SUMIF(Elasticities!$B$5:$B$52,Demands_tra!$BI112,Elasticities!J$5:J$52))</f>
        <v>0.724390243902429</v>
      </c>
      <c r="BR112" s="6">
        <f ca="1">IF($BI112="",SUMIF(Elasticities!$B$5:$B$52,Demands_tra!$BH112,Elasticities!K$5:K$52),SUMIF(Elasticities!$B$5:$B$52,Demands_tra!$BI112,Elasticities!K$5:K$52))</f>
        <v>0.71219512195121</v>
      </c>
      <c r="BS112" s="6">
        <f ca="1">IF($BI112="",SUMIF(Elasticities!$B$5:$B$52,Demands_tra!$BH112,Elasticities!L$5:L$52),SUMIF(Elasticities!$B$5:$B$52,Demands_tra!$BI112,Elasticities!L$5:L$52))</f>
        <v>0.699999999999997</v>
      </c>
      <c r="BT112" s="6">
        <f ca="1">IF($BI112="",SUMIF(Elasticities!$B$5:$B$52,Demands_tra!$BH112,Elasticities!M$5:M$52),SUMIF(Elasticities!$B$5:$B$52,Demands_tra!$BI112,Elasticities!M$5:M$52))</f>
        <v>0.687499999999996</v>
      </c>
      <c r="BU112" s="6">
        <f ca="1">IF($BI112="",SUMIF(Elasticities!$B$5:$B$52,Demands_tra!$BH112,Elasticities!N$5:N$52),SUMIF(Elasticities!$B$5:$B$52,Demands_tra!$BI112,Elasticities!N$5:N$52))</f>
        <v>0.674999999999996</v>
      </c>
      <c r="BV112" s="6">
        <f ca="1">IF($BI112="",SUMIF(Elasticities!$B$5:$B$52,Demands_tra!$BH112,Elasticities!O$5:O$52),SUMIF(Elasticities!$B$5:$B$52,Demands_tra!$BI112,Elasticities!O$5:O$52))</f>
        <v>0.662499999999996</v>
      </c>
      <c r="BW112" s="6">
        <f ca="1">IF($BI112="",SUMIF(Elasticities!$B$5:$B$52,Demands_tra!$BH112,Elasticities!P$5:P$52),SUMIF(Elasticities!$B$5:$B$52,Demands_tra!$BI112,Elasticities!P$5:P$52))</f>
        <v>0.649999999999997</v>
      </c>
      <c r="BX112" s="6">
        <f ca="1">IF($BI112="",SUMIF(Elasticities!$B$5:$B$52,Demands_tra!$BH112,Elasticities!Q$5:Q$52),SUMIF(Elasticities!$B$5:$B$52,Demands_tra!$BI112,Elasticities!Q$5:Q$52))</f>
        <v>0.637499999999997</v>
      </c>
      <c r="BY112" s="6">
        <f ca="1">IF($BI112="",SUMIF(Elasticities!$B$5:$B$52,Demands_tra!$BH112,Elasticities!R$5:R$52),SUMIF(Elasticities!$B$5:$B$52,Demands_tra!$BI112,Elasticities!R$5:R$52))</f>
        <v>0.624999999999996</v>
      </c>
      <c r="BZ112" s="6">
        <f ca="1">IF($BI112="",SUMIF(Elasticities!$B$5:$B$52,Demands_tra!$BH112,Elasticities!S$5:S$52),SUMIF(Elasticities!$B$5:$B$52,Demands_tra!$BI112,Elasticities!S$5:S$52))</f>
        <v>0.612499999999996</v>
      </c>
      <c r="CA112" s="6">
        <f ca="1">IF($BI112="",SUMIF(Elasticities!$B$5:$B$52,Demands_tra!$BH112,Elasticities!T$5:T$52),SUMIF(Elasticities!$B$5:$B$52,Demands_tra!$BI112,Elasticities!T$5:T$52))</f>
        <v>0.599999999999996</v>
      </c>
      <c r="CB112" s="6" t="e">
        <f ca="1">IF($BI112="",SUMIF(Elasticities!$B$5:$B$52,Demands_tra!$BH112,Elasticities!U$5:U$52),SUMIF(Elasticities!$B$5:$B$52,Demands_tra!$BI112,Elasticities!U$5:U$52))</f>
        <v>#VALUE!</v>
      </c>
      <c r="CC112" s="6" t="e">
        <f ca="1">IF($BI112="",SUMIF(Elasticities!$B$5:$B$52,Demands_tra!$BH112,Elasticities!V$5:V$52),SUMIF(Elasticities!$B$5:$B$52,Demands_tra!$BI112,Elasticities!V$5:V$52))</f>
        <v>#VALUE!</v>
      </c>
      <c r="CD112" s="6" t="e">
        <f ca="1">IF($BI112="",SUMIF(Elasticities!$B$5:$B$52,Demands_tra!$BH112,Elasticities!W$5:W$52),SUMIF(Elasticities!$B$5:$B$52,Demands_tra!$BI112,Elasticities!W$5:W$52))</f>
        <v>#VALUE!</v>
      </c>
      <c r="CE112" s="6" t="e">
        <f ca="1">IF($BI112="",SUMIF(Elasticities!$B$5:$B$52,Demands_tra!$BH112,Elasticities!X$5:X$52),SUMIF(Elasticities!$B$5:$B$52,Demands_tra!$BI112,Elasticities!X$5:X$52))</f>
        <v>#VALUE!</v>
      </c>
      <c r="CF112" s="6" t="e">
        <f ca="1">IF($BI112="",SUMIF(Elasticities!$B$5:$B$52,Demands_tra!$BH112,Elasticities!Y$5:Y$52),SUMIF(Elasticities!$B$5:$B$52,Demands_tra!$BI112,Elasticities!Y$5:Y$52))</f>
        <v>#VALUE!</v>
      </c>
      <c r="CG112" s="6" t="e">
        <f ca="1">IF($BI112="",SUMIF(Elasticities!$B$5:$B$52,Demands_tra!$BH112,Elasticities!Z$5:Z$52),SUMIF(Elasticities!$B$5:$B$52,Demands_tra!$BI112,Elasticities!Z$5:Z$52))</f>
        <v>#VALUE!</v>
      </c>
      <c r="CH112" s="6" t="e">
        <f ca="1">IF($BI112="",SUMIF(Elasticities!$B$5:$B$52,Demands_tra!$BH112,Elasticities!AA$5:AA$52),SUMIF(Elasticities!$B$5:$B$52,Demands_tra!$BI112,Elasticities!AA$5:AA$52))</f>
        <v>#VALUE!</v>
      </c>
      <c r="CI112" s="6" t="e">
        <f ca="1">IF($BI112="",SUMIF(Elasticities!$B$5:$B$52,Demands_tra!$BH112,Elasticities!AB$5:AB$52),SUMIF(Elasticities!$B$5:$B$52,Demands_tra!$BI112,Elasticities!AB$5:AB$52))</f>
        <v>#VALUE!</v>
      </c>
    </row>
    <row r="113" spans="1:87">
      <c r="A113" t="str">
        <f>IF(BYDem_tra!B112="","\I:",BYDem_tra!B112)</f>
        <v>CzechSlovak</v>
      </c>
      <c r="B113" t="str">
        <f>BYDem_tra!E112</f>
        <v>TTF</v>
      </c>
      <c r="C113" t="str">
        <f t="shared" si="111"/>
        <v>TTF</v>
      </c>
      <c r="D113" s="3">
        <f>SUMIFS(BYDem_tra!$M$2:$M$2000,BYDem_tra!$B$2:$B$2000,Demands_tra!$A113,BYDem_tra!$E$2:$E$2000,Demands_tra!$B113)</f>
        <v>3.87681686424</v>
      </c>
      <c r="E113" s="3">
        <f ca="1" t="shared" si="94"/>
        <v>3.92497340838634</v>
      </c>
      <c r="F113" s="3">
        <f ca="1" t="shared" si="95"/>
        <v>4.24595938571684</v>
      </c>
      <c r="G113" s="3">
        <f ca="1" t="shared" si="96"/>
        <v>4.54912137932455</v>
      </c>
      <c r="H113" s="3">
        <f ca="1" t="shared" si="97"/>
        <v>4.83125377216983</v>
      </c>
      <c r="I113" s="3">
        <f ca="1" t="shared" si="98"/>
        <v>5.09671332771342</v>
      </c>
      <c r="J113" s="3">
        <f ca="1" t="shared" si="99"/>
        <v>5.33306070382997</v>
      </c>
      <c r="K113" s="3">
        <f ca="1" t="shared" si="100"/>
        <v>5.55068268614018</v>
      </c>
      <c r="L113" s="3">
        <f ca="1" t="shared" si="101"/>
        <v>5.76317747237811</v>
      </c>
      <c r="M113" s="3">
        <f ca="1" t="shared" si="102"/>
        <v>5.96376347275886</v>
      </c>
      <c r="N113" s="3">
        <f ca="1" t="shared" si="103"/>
        <v>6.15558908240188</v>
      </c>
      <c r="O113" s="3">
        <f ca="1" t="shared" si="104"/>
        <v>6.32932692559441</v>
      </c>
      <c r="P113" s="3">
        <f ca="1" t="shared" si="105"/>
        <v>6.47961756721006</v>
      </c>
      <c r="Q113" s="3">
        <f ca="1" t="shared" si="106"/>
        <v>6.60977310618313</v>
      </c>
      <c r="R113" s="3">
        <f ca="1" t="shared" si="107"/>
        <v>6.72552949562365</v>
      </c>
      <c r="S113" s="3">
        <f ca="1" t="shared" si="108"/>
        <v>6.83131725872988</v>
      </c>
      <c r="T113" s="3">
        <f ca="1" t="shared" si="109"/>
        <v>6.92880315942035</v>
      </c>
      <c r="U113" s="3">
        <f ca="1" t="shared" si="85"/>
        <v>7.01327729505482</v>
      </c>
      <c r="V113" s="3" t="e">
        <f ca="1" t="shared" ref="V113:AC128" si="125">(1+(AY113-AX113)/AX113*CB113)*U113</f>
        <v>#VALUE!</v>
      </c>
      <c r="W113" s="3" t="e">
        <f ca="1" t="shared" si="125"/>
        <v>#DIV/0!</v>
      </c>
      <c r="X113" s="3" t="e">
        <f ca="1" t="shared" si="125"/>
        <v>#DIV/0!</v>
      </c>
      <c r="Y113" s="3" t="e">
        <f ca="1" t="shared" si="125"/>
        <v>#DIV/0!</v>
      </c>
      <c r="Z113" s="3" t="e">
        <f ca="1" t="shared" si="125"/>
        <v>#DIV/0!</v>
      </c>
      <c r="AA113" s="3" t="e">
        <f ca="1" t="shared" si="125"/>
        <v>#DIV/0!</v>
      </c>
      <c r="AB113" s="3" t="e">
        <f ca="1" t="shared" si="125"/>
        <v>#DIV/0!</v>
      </c>
      <c r="AC113" s="3" t="e">
        <f ca="1" t="shared" si="125"/>
        <v>#DIV/0!</v>
      </c>
      <c r="AE113" s="34" t="str">
        <f ca="1">VLOOKUP($C113,'Default drvr and elast'!$A$4:$C$49,MATCH(VLOOKUP(A113,Classification!$B$4:$D$99,2,FALSE),'Default drvr and elast'!$A$3:$C$3,0),FALSE)</f>
        <v>GDP</v>
      </c>
      <c r="AF113" s="4"/>
      <c r="AG113" s="6">
        <f ca="1">IF($AF113="",SUMIFS('Growth rates'!D$4:D$922,'Growth rates'!$B$4:$B$922,Demands_tra!$A113,'Growth rates'!$C$4:$C$922,$AE113),SUMIFS('Growth rates'!D$4:D$922,'Growth rates'!$B$4:$B$922,Demands_tra!$A113,'Growth rates'!$C$4:$C$922,$AF113))</f>
        <v>1</v>
      </c>
      <c r="AH113" s="6">
        <f ca="1">IF($AF113="",SUMIFS('Growth rates'!E$4:E$922,'Growth rates'!$B$4:$B$922,Demands_tra!$A113,'Growth rates'!$C$4:$C$922,$AE113),SUMIFS('Growth rates'!E$4:E$922,'Growth rates'!$B$4:$B$922,Demands_tra!$A113,'Growth rates'!$C$4:$C$922,$AF113))</f>
        <v>1.01557457237373</v>
      </c>
      <c r="AI113" s="6">
        <f ca="1">IF($AF113="",SUMIFS('Growth rates'!F$4:F$922,'Growth rates'!$B$4:$B$922,Demands_tra!$A113,'Growth rates'!$C$4:$C$922,$AE113),SUMIFS('Growth rates'!F$4:F$922,'Growth rates'!$B$4:$B$922,Demands_tra!$A113,'Growth rates'!$C$4:$C$922,$AF113))</f>
        <v>1.1213267076235</v>
      </c>
      <c r="AJ113" s="6">
        <f ca="1">IF($AF113="",SUMIFS('Growth rates'!G$4:G$922,'Growth rates'!$B$4:$B$922,Demands_tra!$A113,'Growth rates'!$C$4:$C$922,$AE113),SUMIFS('Growth rates'!G$4:G$922,'Growth rates'!$B$4:$B$922,Demands_tra!$A113,'Growth rates'!$C$4:$C$922,$AF113))</f>
        <v>1.22487803718389</v>
      </c>
      <c r="AK113" s="6">
        <f ca="1">IF($AF113="",SUMIFS('Growth rates'!H$4:H$922,'Growth rates'!$B$4:$B$922,Demands_tra!$A113,'Growth rates'!$C$4:$C$922,$AE113),SUMIFS('Growth rates'!H$4:H$922,'Growth rates'!$B$4:$B$922,Demands_tra!$A113,'Growth rates'!$C$4:$C$922,$AF113))</f>
        <v>1.32470492634685</v>
      </c>
      <c r="AL113" s="6">
        <f ca="1">IF($AF113="",SUMIFS('Growth rates'!I$4:I$922,'Growth rates'!$B$4:$B$922,Demands_tra!$A113,'Growth rates'!$C$4:$C$922,$AE113),SUMIFS('Growth rates'!I$4:I$922,'Growth rates'!$B$4:$B$922,Demands_tra!$A113,'Growth rates'!$C$4:$C$922,$AF113))</f>
        <v>1.42191318091703</v>
      </c>
      <c r="AM113" s="6">
        <f ca="1">IF($AF113="",SUMIFS('Growth rates'!J$4:J$922,'Growth rates'!$B$4:$B$922,Demands_tra!$A113,'Growth rates'!$C$4:$C$922,$AE113),SUMIFS('Growth rates'!J$4:J$922,'Growth rates'!$B$4:$B$922,Demands_tra!$A113,'Growth rates'!$C$4:$C$922,$AF113))</f>
        <v>1.51143122248092</v>
      </c>
      <c r="AN113" s="6">
        <f ca="1">IF($AF113="",SUMIFS('Growth rates'!K$4:K$922,'Growth rates'!$B$4:$B$922,Demands_tra!$A113,'Growth rates'!$C$4:$C$922,$AE113),SUMIFS('Growth rates'!K$4:K$922,'Growth rates'!$B$4:$B$922,Demands_tra!$A113,'Growth rates'!$C$4:$C$922,$AF113))</f>
        <v>1.59657286647917</v>
      </c>
      <c r="AO113" s="6">
        <f ca="1">IF($AF113="",SUMIFS('Growth rates'!L$4:L$922,'Growth rates'!$B$4:$B$922,Demands_tra!$A113,'Growth rates'!$C$4:$C$922,$AE113),SUMIFS('Growth rates'!L$4:L$922,'Growth rates'!$B$4:$B$922,Demands_tra!$A113,'Growth rates'!$C$4:$C$922,$AF113))</f>
        <v>1.68239348244542</v>
      </c>
      <c r="AP113" s="6">
        <f ca="1">IF($AF113="",SUMIFS('Growth rates'!M$4:M$922,'Growth rates'!$B$4:$B$922,Demands_tra!$A113,'Growth rates'!$C$4:$C$922,$AE113),SUMIFS('Growth rates'!M$4:M$922,'Growth rates'!$B$4:$B$922,Demands_tra!$A113,'Growth rates'!$C$4:$C$922,$AF113))</f>
        <v>1.76604390949538</v>
      </c>
      <c r="AQ113" s="6">
        <f ca="1">IF($AF113="",SUMIFS('Growth rates'!N$4:N$922,'Growth rates'!$B$4:$B$922,Demands_tra!$A113,'Growth rates'!$C$4:$C$922,$AE113),SUMIFS('Growth rates'!N$4:N$922,'Growth rates'!$B$4:$B$922,Demands_tra!$A113,'Growth rates'!$C$4:$C$922,$AF113))</f>
        <v>1.84866957514004</v>
      </c>
      <c r="AR113" s="6">
        <f ca="1">IF($AF113="",SUMIFS('Growth rates'!O$4:O$922,'Growth rates'!$B$4:$B$922,Demands_tra!$A113,'Growth rates'!$C$4:$C$922,$AE113),SUMIFS('Growth rates'!O$4:O$922,'Growth rates'!$B$4:$B$922,Demands_tra!$A113,'Growth rates'!$C$4:$C$922,$AF113))</f>
        <v>1.92596972325319</v>
      </c>
      <c r="AS113" s="6">
        <f ca="1">IF($AF113="",SUMIFS('Growth rates'!P$4:P$922,'Growth rates'!$B$4:$B$922,Demands_tra!$A113,'Growth rates'!$C$4:$C$922,$AE113),SUMIFS('Growth rates'!P$4:P$922,'Growth rates'!$B$4:$B$922,Demands_tra!$A113,'Growth rates'!$C$4:$C$922,$AF113))</f>
        <v>1.99499974065792</v>
      </c>
      <c r="AT113" s="6">
        <f ca="1">IF($AF113="",SUMIFS('Growth rates'!Q$4:Q$922,'Growth rates'!$B$4:$B$922,Demands_tra!$A113,'Growth rates'!$C$4:$C$922,$AE113),SUMIFS('Growth rates'!Q$4:Q$922,'Growth rates'!$B$4:$B$922,Demands_tra!$A113,'Growth rates'!$C$4:$C$922,$AF113))</f>
        <v>2.05665111574725</v>
      </c>
      <c r="AU113" s="6">
        <f ca="1">IF($AF113="",SUMIFS('Growth rates'!R$4:R$922,'Growth rates'!$B$4:$B$922,Demands_tra!$A113,'Growth rates'!$C$4:$C$922,$AE113),SUMIFS('Growth rates'!R$4:R$922,'Growth rates'!$B$4:$B$922,Demands_tra!$A113,'Growth rates'!$C$4:$C$922,$AF113))</f>
        <v>2.1131498680237</v>
      </c>
      <c r="AV113" s="6">
        <f ca="1">IF($AF113="",SUMIFS('Growth rates'!S$4:S$922,'Growth rates'!$B$4:$B$922,Demands_tra!$A113,'Growth rates'!$C$4:$C$922,$AE113),SUMIFS('Growth rates'!S$4:S$922,'Growth rates'!$B$4:$B$922,Demands_tra!$A113,'Growth rates'!$C$4:$C$922,$AF113))</f>
        <v>2.16633120288619</v>
      </c>
      <c r="AW113" s="6">
        <f ca="1">IF($AF113="",SUMIFS('Growth rates'!T$4:T$922,'Growth rates'!$B$4:$B$922,Demands_tra!$A113,'Growth rates'!$C$4:$C$922,$AE113),SUMIFS('Growth rates'!T$4:T$922,'Growth rates'!$B$4:$B$922,Demands_tra!$A113,'Growth rates'!$C$4:$C$922,$AF113))</f>
        <v>2.21680385382328</v>
      </c>
      <c r="AX113" s="6">
        <f ca="1">IF($AF113="",SUMIFS('Growth rates'!U$4:U$922,'Growth rates'!$B$4:$B$922,Demands_tra!$A113,'Growth rates'!$C$4:$C$922,$AE113),SUMIFS('Growth rates'!U$4:U$922,'Growth rates'!$B$4:$B$922,Demands_tra!$A113,'Growth rates'!$C$4:$C$922,$AF113))</f>
        <v>2.26184833098965</v>
      </c>
      <c r="AY113" s="6">
        <f ca="1">IF($AF113="",SUMIFS('Growth rates'!V$4:V$922,'Growth rates'!$B$4:$B$922,Demands_tra!$A113,'Growth rates'!$C$4:$C$922,$AE113),SUMIFS('Growth rates'!V$4:V$922,'Growth rates'!$B$4:$B$922,Demands_tra!$A113,'Growth rates'!$C$4:$C$922,$AF113))</f>
        <v>0</v>
      </c>
      <c r="AZ113" s="6">
        <f ca="1">IF($AF113="",SUMIFS('Growth rates'!W$4:W$922,'Growth rates'!$B$4:$B$922,Demands_tra!$A113,'Growth rates'!$C$4:$C$922,$AE113),SUMIFS('Growth rates'!W$4:W$922,'Growth rates'!$B$4:$B$922,Demands_tra!$A113,'Growth rates'!$C$4:$C$922,$AF113))</f>
        <v>0</v>
      </c>
      <c r="BA113" s="6">
        <f ca="1">IF($AF113="",SUMIFS('Growth rates'!X$4:X$922,'Growth rates'!$B$4:$B$922,Demands_tra!$A113,'Growth rates'!$C$4:$C$922,$AE113),SUMIFS('Growth rates'!X$4:X$922,'Growth rates'!$B$4:$B$922,Demands_tra!$A113,'Growth rates'!$C$4:$C$922,$AF113))</f>
        <v>0</v>
      </c>
      <c r="BB113" s="6">
        <f ca="1">IF($AF113="",SUMIFS('Growth rates'!Y$4:Y$922,'Growth rates'!$B$4:$B$922,Demands_tra!$A113,'Growth rates'!$C$4:$C$922,$AE113),SUMIFS('Growth rates'!Y$4:Y$922,'Growth rates'!$B$4:$B$922,Demands_tra!$A113,'Growth rates'!$C$4:$C$922,$AF113))</f>
        <v>0</v>
      </c>
      <c r="BC113" s="6">
        <f ca="1">IF($AF113="",SUMIFS('Growth rates'!Z$4:Z$922,'Growth rates'!$B$4:$B$922,Demands_tra!$A113,'Growth rates'!$C$4:$C$922,$AE113),SUMIFS('Growth rates'!Z$4:Z$922,'Growth rates'!$B$4:$B$922,Demands_tra!$A113,'Growth rates'!$C$4:$C$922,$AF113))</f>
        <v>0</v>
      </c>
      <c r="BD113" s="6">
        <f ca="1">IF($AF113="",SUMIFS('Growth rates'!AA$4:AA$922,'Growth rates'!$B$4:$B$922,Demands_tra!$A113,'Growth rates'!$C$4:$C$922,$AE113),SUMIFS('Growth rates'!AA$4:AA$922,'Growth rates'!$B$4:$B$922,Demands_tra!$A113,'Growth rates'!$C$4:$C$922,$AF113))</f>
        <v>0</v>
      </c>
      <c r="BE113" s="6">
        <f ca="1">IF($AF113="",SUMIFS('Growth rates'!AB$4:AB$922,'Growth rates'!$B$4:$B$922,Demands_tra!$A113,'Growth rates'!$C$4:$C$922,$AE113),SUMIFS('Growth rates'!AB$4:AB$922,'Growth rates'!$B$4:$B$922,Demands_tra!$A113,'Growth rates'!$C$4:$C$922,$AF113))</f>
        <v>0</v>
      </c>
      <c r="BF113" s="6">
        <f ca="1">IF($AF113="",SUMIFS('Growth rates'!AC$4:AC$922,'Growth rates'!$B$4:$B$922,Demands_tra!$A113,'Growth rates'!$C$4:$C$922,$AE113),SUMIFS('Growth rates'!AC$4:AC$922,'Growth rates'!$B$4:$B$922,Demands_tra!$A113,'Growth rates'!$C$4:$C$922,$AF113))</f>
        <v>0</v>
      </c>
      <c r="BH113" t="str">
        <f ca="1">VLOOKUP($C113,'Default drvr and elast'!$A$4:$F$49,MATCH(VLOOKUP(A113,Classification!$B$4:$D$42,3,FALSE),'Default drvr and elast'!$D$3:$F$3,0)+3,FALSE)</f>
        <v>Med2</v>
      </c>
      <c r="BJ113" s="6">
        <f ca="1">IF($BI113="",SUMIF(Elasticities!$B$5:$B$52,Demands_tra!$BH113,Elasticities!C$5:C$52),SUMIF(Elasticities!$B$5:$B$52,Demands_tra!$BI113,Elasticities!C$5:C$52))</f>
        <v>0.799999999999989</v>
      </c>
      <c r="BK113" s="6">
        <f ca="1">IF($BI113="",SUMIF(Elasticities!$B$5:$B$52,Demands_tra!$BH113,Elasticities!D$5:D$52),SUMIF(Elasticities!$B$5:$B$52,Demands_tra!$BI113,Elasticities!D$5:D$52))</f>
        <v>0.797560975609746</v>
      </c>
      <c r="BL113" s="6">
        <f ca="1">IF($BI113="",SUMIF(Elasticities!$B$5:$B$52,Demands_tra!$BH113,Elasticities!E$5:E$52),SUMIF(Elasticities!$B$5:$B$52,Demands_tra!$BI113,Elasticities!E$5:E$52))</f>
        <v>0.785365853658527</v>
      </c>
      <c r="BM113" s="6">
        <f ca="1">IF($BI113="",SUMIF(Elasticities!$B$5:$B$52,Demands_tra!$BH113,Elasticities!F$5:F$52),SUMIF(Elasticities!$B$5:$B$52,Demands_tra!$BI113,Elasticities!F$5:F$52))</f>
        <v>0.773170731707307</v>
      </c>
      <c r="BN113" s="6">
        <f ca="1">IF($BI113="",SUMIF(Elasticities!$B$5:$B$52,Demands_tra!$BH113,Elasticities!G$5:G$52),SUMIF(Elasticities!$B$5:$B$52,Demands_tra!$BI113,Elasticities!G$5:G$52))</f>
        <v>0.760975609756088</v>
      </c>
      <c r="BO113" s="6">
        <f ca="1">IF($BI113="",SUMIF(Elasticities!$B$5:$B$52,Demands_tra!$BH113,Elasticities!H$5:H$52),SUMIF(Elasticities!$B$5:$B$52,Demands_tra!$BI113,Elasticities!H$5:H$52))</f>
        <v>0.748780487804868</v>
      </c>
      <c r="BP113" s="6">
        <f ca="1">IF($BI113="",SUMIF(Elasticities!$B$5:$B$52,Demands_tra!$BH113,Elasticities!I$5:I$52),SUMIF(Elasticities!$B$5:$B$52,Demands_tra!$BI113,Elasticities!I$5:I$52))</f>
        <v>0.736585365853649</v>
      </c>
      <c r="BQ113" s="6">
        <f ca="1">IF($BI113="",SUMIF(Elasticities!$B$5:$B$52,Demands_tra!$BH113,Elasticities!J$5:J$52),SUMIF(Elasticities!$B$5:$B$52,Demands_tra!$BI113,Elasticities!J$5:J$52))</f>
        <v>0.724390243902429</v>
      </c>
      <c r="BR113" s="6">
        <f ca="1">IF($BI113="",SUMIF(Elasticities!$B$5:$B$52,Demands_tra!$BH113,Elasticities!K$5:K$52),SUMIF(Elasticities!$B$5:$B$52,Demands_tra!$BI113,Elasticities!K$5:K$52))</f>
        <v>0.71219512195121</v>
      </c>
      <c r="BS113" s="6">
        <f ca="1">IF($BI113="",SUMIF(Elasticities!$B$5:$B$52,Demands_tra!$BH113,Elasticities!L$5:L$52),SUMIF(Elasticities!$B$5:$B$52,Demands_tra!$BI113,Elasticities!L$5:L$52))</f>
        <v>0.699999999999997</v>
      </c>
      <c r="BT113" s="6">
        <f ca="1">IF($BI113="",SUMIF(Elasticities!$B$5:$B$52,Demands_tra!$BH113,Elasticities!M$5:M$52),SUMIF(Elasticities!$B$5:$B$52,Demands_tra!$BI113,Elasticities!M$5:M$52))</f>
        <v>0.687499999999996</v>
      </c>
      <c r="BU113" s="6">
        <f ca="1">IF($BI113="",SUMIF(Elasticities!$B$5:$B$52,Demands_tra!$BH113,Elasticities!N$5:N$52),SUMIF(Elasticities!$B$5:$B$52,Demands_tra!$BI113,Elasticities!N$5:N$52))</f>
        <v>0.674999999999996</v>
      </c>
      <c r="BV113" s="6">
        <f ca="1">IF($BI113="",SUMIF(Elasticities!$B$5:$B$52,Demands_tra!$BH113,Elasticities!O$5:O$52),SUMIF(Elasticities!$B$5:$B$52,Demands_tra!$BI113,Elasticities!O$5:O$52))</f>
        <v>0.662499999999996</v>
      </c>
      <c r="BW113" s="6">
        <f ca="1">IF($BI113="",SUMIF(Elasticities!$B$5:$B$52,Demands_tra!$BH113,Elasticities!P$5:P$52),SUMIF(Elasticities!$B$5:$B$52,Demands_tra!$BI113,Elasticities!P$5:P$52))</f>
        <v>0.649999999999997</v>
      </c>
      <c r="BX113" s="6">
        <f ca="1">IF($BI113="",SUMIF(Elasticities!$B$5:$B$52,Demands_tra!$BH113,Elasticities!Q$5:Q$52),SUMIF(Elasticities!$B$5:$B$52,Demands_tra!$BI113,Elasticities!Q$5:Q$52))</f>
        <v>0.637499999999997</v>
      </c>
      <c r="BY113" s="6">
        <f ca="1">IF($BI113="",SUMIF(Elasticities!$B$5:$B$52,Demands_tra!$BH113,Elasticities!R$5:R$52),SUMIF(Elasticities!$B$5:$B$52,Demands_tra!$BI113,Elasticities!R$5:R$52))</f>
        <v>0.624999999999996</v>
      </c>
      <c r="BZ113" s="6">
        <f ca="1">IF($BI113="",SUMIF(Elasticities!$B$5:$B$52,Demands_tra!$BH113,Elasticities!S$5:S$52),SUMIF(Elasticities!$B$5:$B$52,Demands_tra!$BI113,Elasticities!S$5:S$52))</f>
        <v>0.612499999999996</v>
      </c>
      <c r="CA113" s="6">
        <f ca="1">IF($BI113="",SUMIF(Elasticities!$B$5:$B$52,Demands_tra!$BH113,Elasticities!T$5:T$52),SUMIF(Elasticities!$B$5:$B$52,Demands_tra!$BI113,Elasticities!T$5:T$52))</f>
        <v>0.599999999999996</v>
      </c>
      <c r="CB113" s="6" t="e">
        <f ca="1">IF($BI113="",SUMIF(Elasticities!$B$5:$B$52,Demands_tra!$BH113,Elasticities!U$5:U$52),SUMIF(Elasticities!$B$5:$B$52,Demands_tra!$BI113,Elasticities!U$5:U$52))</f>
        <v>#VALUE!</v>
      </c>
      <c r="CC113" s="6" t="e">
        <f ca="1">IF($BI113="",SUMIF(Elasticities!$B$5:$B$52,Demands_tra!$BH113,Elasticities!V$5:V$52),SUMIF(Elasticities!$B$5:$B$52,Demands_tra!$BI113,Elasticities!V$5:V$52))</f>
        <v>#VALUE!</v>
      </c>
      <c r="CD113" s="6" t="e">
        <f ca="1">IF($BI113="",SUMIF(Elasticities!$B$5:$B$52,Demands_tra!$BH113,Elasticities!W$5:W$52),SUMIF(Elasticities!$B$5:$B$52,Demands_tra!$BI113,Elasticities!W$5:W$52))</f>
        <v>#VALUE!</v>
      </c>
      <c r="CE113" s="6" t="e">
        <f ca="1">IF($BI113="",SUMIF(Elasticities!$B$5:$B$52,Demands_tra!$BH113,Elasticities!X$5:X$52),SUMIF(Elasticities!$B$5:$B$52,Demands_tra!$BI113,Elasticities!X$5:X$52))</f>
        <v>#VALUE!</v>
      </c>
      <c r="CF113" s="6" t="e">
        <f ca="1">IF($BI113="",SUMIF(Elasticities!$B$5:$B$52,Demands_tra!$BH113,Elasticities!Y$5:Y$52),SUMIF(Elasticities!$B$5:$B$52,Demands_tra!$BI113,Elasticities!Y$5:Y$52))</f>
        <v>#VALUE!</v>
      </c>
      <c r="CG113" s="6" t="e">
        <f ca="1">IF($BI113="",SUMIF(Elasticities!$B$5:$B$52,Demands_tra!$BH113,Elasticities!Z$5:Z$52),SUMIF(Elasticities!$B$5:$B$52,Demands_tra!$BI113,Elasticities!Z$5:Z$52))</f>
        <v>#VALUE!</v>
      </c>
      <c r="CH113" s="6" t="e">
        <f ca="1">IF($BI113="",SUMIF(Elasticities!$B$5:$B$52,Demands_tra!$BH113,Elasticities!AA$5:AA$52),SUMIF(Elasticities!$B$5:$B$52,Demands_tra!$BI113,Elasticities!AA$5:AA$52))</f>
        <v>#VALUE!</v>
      </c>
      <c r="CI113" s="6" t="e">
        <f ca="1">IF($BI113="",SUMIF(Elasticities!$B$5:$B$52,Demands_tra!$BH113,Elasticities!AB$5:AB$52),SUMIF(Elasticities!$B$5:$B$52,Demands_tra!$BI113,Elasticities!AB$5:AB$52))</f>
        <v>#VALUE!</v>
      </c>
    </row>
    <row r="114" spans="1:87">
      <c r="A114" t="str">
        <f>IF(BYDem_tra!B113="","\I:",BYDem_tra!B113)</f>
        <v>CzechSlovak</v>
      </c>
      <c r="B114" t="str">
        <f>BYDem_tra!E113</f>
        <v>TTP</v>
      </c>
      <c r="C114" t="str">
        <f t="shared" si="111"/>
        <v>TTP</v>
      </c>
      <c r="D114" s="3">
        <f>SUMIFS(BYDem_tra!$M$2:$M$2000,BYDem_tra!$B$2:$B$2000,Demands_tra!$A114,BYDem_tra!$E$2:$E$2000,Demands_tra!$B114)</f>
        <v>7.07763551256</v>
      </c>
      <c r="E114" s="3">
        <f ca="1" t="shared" si="94"/>
        <v>7.1029590280255</v>
      </c>
      <c r="F114" s="3">
        <f ca="1" t="shared" si="95"/>
        <v>7.22752783071317</v>
      </c>
      <c r="G114" s="3">
        <f ca="1" t="shared" si="96"/>
        <v>7.16730485951014</v>
      </c>
      <c r="H114" s="3">
        <f ca="1" t="shared" si="97"/>
        <v>7.09434671357221</v>
      </c>
      <c r="I114" s="3">
        <f ca="1" t="shared" si="98"/>
        <v>7.02400495859201</v>
      </c>
      <c r="J114" s="3">
        <f ca="1" t="shared" si="99"/>
        <v>6.96590922086542</v>
      </c>
      <c r="K114" s="3">
        <f ca="1" t="shared" si="100"/>
        <v>6.91840009341947</v>
      </c>
      <c r="L114" s="3">
        <f ca="1" t="shared" si="101"/>
        <v>6.87225679224359</v>
      </c>
      <c r="M114" s="3">
        <f ca="1" t="shared" si="102"/>
        <v>6.81735504668399</v>
      </c>
      <c r="N114" s="3">
        <f ca="1" t="shared" si="103"/>
        <v>6.74610776987787</v>
      </c>
      <c r="O114" s="3">
        <f ca="1" t="shared" si="104"/>
        <v>6.66232601934666</v>
      </c>
      <c r="P114" s="3">
        <f ca="1" t="shared" si="105"/>
        <v>6.57702450869516</v>
      </c>
      <c r="Q114" s="3">
        <f ca="1" t="shared" si="106"/>
        <v>6.50033885369214</v>
      </c>
      <c r="R114" s="3">
        <f ca="1" t="shared" si="107"/>
        <v>6.43552124630316</v>
      </c>
      <c r="S114" s="3">
        <f ca="1" t="shared" si="108"/>
        <v>6.38012044919407</v>
      </c>
      <c r="T114" s="3">
        <f ca="1" t="shared" si="109"/>
        <v>6.3308157639346</v>
      </c>
      <c r="U114" s="3">
        <f ca="1" t="shared" ref="U114:U172" si="126">(1+(AX114-AW114)/AW114*CA114)*T114</f>
        <v>6.28230153212522</v>
      </c>
      <c r="V114" s="3" t="e">
        <f ca="1" t="shared" si="125"/>
        <v>#VALUE!</v>
      </c>
      <c r="W114" s="3" t="e">
        <f ca="1" t="shared" si="125"/>
        <v>#DIV/0!</v>
      </c>
      <c r="X114" s="3" t="e">
        <f ca="1" t="shared" si="125"/>
        <v>#DIV/0!</v>
      </c>
      <c r="Y114" s="3" t="e">
        <f ca="1" t="shared" si="125"/>
        <v>#DIV/0!</v>
      </c>
      <c r="Z114" s="3" t="e">
        <f ca="1" t="shared" si="125"/>
        <v>#DIV/0!</v>
      </c>
      <c r="AA114" s="3" t="e">
        <f ca="1" t="shared" si="125"/>
        <v>#DIV/0!</v>
      </c>
      <c r="AB114" s="3" t="e">
        <f ca="1" t="shared" si="125"/>
        <v>#DIV/0!</v>
      </c>
      <c r="AC114" s="3" t="e">
        <f ca="1" t="shared" si="125"/>
        <v>#DIV/0!</v>
      </c>
      <c r="AE114" s="34" t="str">
        <f ca="1">VLOOKUP($C114,'Default drvr and elast'!$A$4:$C$49,MATCH(VLOOKUP(A114,Classification!$B$4:$D$99,2,FALSE),'Default drvr and elast'!$A$3:$C$3,0),FALSE)</f>
        <v>POP</v>
      </c>
      <c r="AF114" s="4"/>
      <c r="AG114" s="6">
        <f ca="1">IF($AF114="",SUMIFS('Growth rates'!D$4:D$922,'Growth rates'!$B$4:$B$922,Demands_tra!$A114,'Growth rates'!$C$4:$C$922,$AE114),SUMIFS('Growth rates'!D$4:D$922,'Growth rates'!$B$4:$B$922,Demands_tra!$A114,'Growth rates'!$C$4:$C$922,$AF114))</f>
        <v>1</v>
      </c>
      <c r="AH114" s="6">
        <f ca="1">IF($AF114="",SUMIFS('Growth rates'!E$4:E$922,'Growth rates'!$B$4:$B$922,Demands_tra!$A114,'Growth rates'!$C$4:$C$922,$AE114),SUMIFS('Growth rates'!E$4:E$922,'Growth rates'!$B$4:$B$922,Demands_tra!$A114,'Growth rates'!$C$4:$C$922,$AF114))</f>
        <v>1.00448613053112</v>
      </c>
      <c r="AI114" s="6">
        <f ca="1">IF($AF114="",SUMIFS('Growth rates'!F$4:F$922,'Growth rates'!$B$4:$B$922,Demands_tra!$A114,'Growth rates'!$C$4:$C$922,$AE114),SUMIFS('Growth rates'!F$4:F$922,'Growth rates'!$B$4:$B$922,Demands_tra!$A114,'Growth rates'!$C$4:$C$922,$AF114))</f>
        <v>1.02691678318671</v>
      </c>
      <c r="AJ114" s="6">
        <f ca="1">IF($AF114="",SUMIFS('Growth rates'!G$4:G$922,'Growth rates'!$B$4:$B$922,Demands_tra!$A114,'Growth rates'!$C$4:$C$922,$AE114),SUMIFS('Growth rates'!G$4:G$922,'Growth rates'!$B$4:$B$922,Demands_tra!$A114,'Growth rates'!$C$4:$C$922,$AF114))</f>
        <v>1.01584972350688</v>
      </c>
      <c r="AK114" s="6">
        <f ca="1">IF($AF114="",SUMIFS('Growth rates'!H$4:H$922,'Growth rates'!$B$4:$B$922,Demands_tra!$A114,'Growth rates'!$C$4:$C$922,$AE114),SUMIFS('Growth rates'!H$4:H$922,'Growth rates'!$B$4:$B$922,Demands_tra!$A114,'Growth rates'!$C$4:$C$922,$AF114))</f>
        <v>1.00226106324155</v>
      </c>
      <c r="AL114" s="6">
        <f ca="1">IF($AF114="",SUMIFS('Growth rates'!I$4:I$922,'Growth rates'!$B$4:$B$922,Demands_tra!$A114,'Growth rates'!$C$4:$C$922,$AE114),SUMIFS('Growth rates'!I$4:I$922,'Growth rates'!$B$4:$B$922,Demands_tra!$A114,'Growth rates'!$C$4:$C$922,$AF114))</f>
        <v>0.988989345700601</v>
      </c>
      <c r="AM114" s="6">
        <f ca="1">IF($AF114="",SUMIFS('Growth rates'!J$4:J$922,'Growth rates'!$B$4:$B$922,Demands_tra!$A114,'Growth rates'!$C$4:$C$922,$AE114),SUMIFS('Growth rates'!J$4:J$922,'Growth rates'!$B$4:$B$922,Demands_tra!$A114,'Growth rates'!$C$4:$C$922,$AF114))</f>
        <v>0.977884104689994</v>
      </c>
      <c r="AN114" s="6">
        <f ca="1">IF($AF114="",SUMIFS('Growth rates'!K$4:K$922,'Growth rates'!$B$4:$B$922,Demands_tra!$A114,'Growth rates'!$C$4:$C$922,$AE114),SUMIFS('Growth rates'!K$4:K$922,'Growth rates'!$B$4:$B$922,Demands_tra!$A114,'Growth rates'!$C$4:$C$922,$AF114))</f>
        <v>0.968677191718912</v>
      </c>
      <c r="AO114" s="6">
        <f ca="1">IF($AF114="",SUMIFS('Growth rates'!L$4:L$922,'Growth rates'!$B$4:$B$922,Demands_tra!$A114,'Growth rates'!$C$4:$C$922,$AE114),SUMIFS('Growth rates'!L$4:L$922,'Growth rates'!$B$4:$B$922,Demands_tra!$A114,'Growth rates'!$C$4:$C$922,$AF114))</f>
        <v>0.959605608958064</v>
      </c>
      <c r="AP114" s="6">
        <f ca="1">IF($AF114="",SUMIFS('Growth rates'!M$4:M$922,'Growth rates'!$B$4:$B$922,Demands_tra!$A114,'Growth rates'!$C$4:$C$922,$AE114),SUMIFS('Growth rates'!M$4:M$922,'Growth rates'!$B$4:$B$922,Demands_tra!$A114,'Growth rates'!$C$4:$C$922,$AF114))</f>
        <v>0.948653909647699</v>
      </c>
      <c r="AQ114" s="6">
        <f ca="1">IF($AF114="",SUMIFS('Growth rates'!N$4:N$922,'Growth rates'!$B$4:$B$922,Demands_tra!$A114,'Growth rates'!$C$4:$C$922,$AE114),SUMIFS('Growth rates'!N$4:N$922,'Growth rates'!$B$4:$B$922,Demands_tra!$A114,'Growth rates'!$C$4:$C$922,$AF114))</f>
        <v>0.93423317268371</v>
      </c>
      <c r="AR114" s="6">
        <f ca="1">IF($AF114="",SUMIFS('Growth rates'!O$4:O$922,'Growth rates'!$B$4:$B$922,Demands_tra!$A114,'Growth rates'!$C$4:$C$922,$AE114),SUMIFS('Growth rates'!O$4:O$922,'Growth rates'!$B$4:$B$922,Demands_tra!$A114,'Growth rates'!$C$4:$C$922,$AF114))</f>
        <v>0.917044289238451</v>
      </c>
      <c r="AS114" s="6">
        <f ca="1">IF($AF114="",SUMIFS('Growth rates'!P$4:P$922,'Growth rates'!$B$4:$B$922,Demands_tra!$A114,'Growth rates'!$C$4:$C$922,$AE114),SUMIFS('Growth rates'!P$4:P$922,'Growth rates'!$B$4:$B$922,Demands_tra!$A114,'Growth rates'!$C$4:$C$922,$AF114))</f>
        <v>0.899321369548259</v>
      </c>
      <c r="AT114" s="6">
        <f ca="1">IF($AF114="",SUMIFS('Growth rates'!Q$4:Q$922,'Growth rates'!$B$4:$B$922,Demands_tra!$A114,'Growth rates'!$C$4:$C$922,$AE114),SUMIFS('Growth rates'!Q$4:Q$922,'Growth rates'!$B$4:$B$922,Demands_tra!$A114,'Growth rates'!$C$4:$C$922,$AF114))</f>
        <v>0.88318944330414</v>
      </c>
      <c r="AU114" s="6">
        <f ca="1">IF($AF114="",SUMIFS('Growth rates'!R$4:R$922,'Growth rates'!$B$4:$B$922,Demands_tra!$A114,'Growth rates'!$C$4:$C$922,$AE114),SUMIFS('Growth rates'!R$4:R$922,'Growth rates'!$B$4:$B$922,Demands_tra!$A114,'Growth rates'!$C$4:$C$922,$AF114))</f>
        <v>0.869375086159187</v>
      </c>
      <c r="AV114" s="6">
        <f ca="1">IF($AF114="",SUMIFS('Growth rates'!S$4:S$922,'Growth rates'!$B$4:$B$922,Demands_tra!$A114,'Growth rates'!$C$4:$C$922,$AE114),SUMIFS('Growth rates'!S$4:S$922,'Growth rates'!$B$4:$B$922,Demands_tra!$A114,'Growth rates'!$C$4:$C$922,$AF114))</f>
        <v>0.857400529092767</v>
      </c>
      <c r="AW114" s="6">
        <f ca="1">IF($AF114="",SUMIFS('Growth rates'!T$4:T$922,'Growth rates'!$B$4:$B$922,Demands_tra!$A114,'Growth rates'!$C$4:$C$922,$AE114),SUMIFS('Growth rates'!T$4:T$922,'Growth rates'!$B$4:$B$922,Demands_tra!$A114,'Growth rates'!$C$4:$C$922,$AF114))</f>
        <v>0.846582778431326</v>
      </c>
      <c r="AX114" s="6">
        <f ca="1">IF($AF114="",SUMIFS('Growth rates'!U$4:U$922,'Growth rates'!$B$4:$B$922,Demands_tra!$A114,'Growth rates'!$C$4:$C$922,$AE114),SUMIFS('Growth rates'!U$4:U$922,'Growth rates'!$B$4:$B$922,Demands_tra!$A114,'Growth rates'!$C$4:$C$922,$AF114))</f>
        <v>0.835770240023922</v>
      </c>
      <c r="AY114" s="6">
        <f ca="1">IF($AF114="",SUMIFS('Growth rates'!V$4:V$922,'Growth rates'!$B$4:$B$922,Demands_tra!$A114,'Growth rates'!$C$4:$C$922,$AE114),SUMIFS('Growth rates'!V$4:V$922,'Growth rates'!$B$4:$B$922,Demands_tra!$A114,'Growth rates'!$C$4:$C$922,$AF114))</f>
        <v>0</v>
      </c>
      <c r="AZ114" s="6">
        <f ca="1">IF($AF114="",SUMIFS('Growth rates'!W$4:W$922,'Growth rates'!$B$4:$B$922,Demands_tra!$A114,'Growth rates'!$C$4:$C$922,$AE114),SUMIFS('Growth rates'!W$4:W$922,'Growth rates'!$B$4:$B$922,Demands_tra!$A114,'Growth rates'!$C$4:$C$922,$AF114))</f>
        <v>0</v>
      </c>
      <c r="BA114" s="6">
        <f ca="1">IF($AF114="",SUMIFS('Growth rates'!X$4:X$922,'Growth rates'!$B$4:$B$922,Demands_tra!$A114,'Growth rates'!$C$4:$C$922,$AE114),SUMIFS('Growth rates'!X$4:X$922,'Growth rates'!$B$4:$B$922,Demands_tra!$A114,'Growth rates'!$C$4:$C$922,$AF114))</f>
        <v>0</v>
      </c>
      <c r="BB114" s="6">
        <f ca="1">IF($AF114="",SUMIFS('Growth rates'!Y$4:Y$922,'Growth rates'!$B$4:$B$922,Demands_tra!$A114,'Growth rates'!$C$4:$C$922,$AE114),SUMIFS('Growth rates'!Y$4:Y$922,'Growth rates'!$B$4:$B$922,Demands_tra!$A114,'Growth rates'!$C$4:$C$922,$AF114))</f>
        <v>0</v>
      </c>
      <c r="BC114" s="6">
        <f ca="1">IF($AF114="",SUMIFS('Growth rates'!Z$4:Z$922,'Growth rates'!$B$4:$B$922,Demands_tra!$A114,'Growth rates'!$C$4:$C$922,$AE114),SUMIFS('Growth rates'!Z$4:Z$922,'Growth rates'!$B$4:$B$922,Demands_tra!$A114,'Growth rates'!$C$4:$C$922,$AF114))</f>
        <v>0</v>
      </c>
      <c r="BD114" s="6">
        <f ca="1">IF($AF114="",SUMIFS('Growth rates'!AA$4:AA$922,'Growth rates'!$B$4:$B$922,Demands_tra!$A114,'Growth rates'!$C$4:$C$922,$AE114),SUMIFS('Growth rates'!AA$4:AA$922,'Growth rates'!$B$4:$B$922,Demands_tra!$A114,'Growth rates'!$C$4:$C$922,$AF114))</f>
        <v>0</v>
      </c>
      <c r="BE114" s="6">
        <f ca="1">IF($AF114="",SUMIFS('Growth rates'!AB$4:AB$922,'Growth rates'!$B$4:$B$922,Demands_tra!$A114,'Growth rates'!$C$4:$C$922,$AE114),SUMIFS('Growth rates'!AB$4:AB$922,'Growth rates'!$B$4:$B$922,Demands_tra!$A114,'Growth rates'!$C$4:$C$922,$AF114))</f>
        <v>0</v>
      </c>
      <c r="BF114" s="6">
        <f ca="1">IF($AF114="",SUMIFS('Growth rates'!AC$4:AC$922,'Growth rates'!$B$4:$B$922,Demands_tra!$A114,'Growth rates'!$C$4:$C$922,$AE114),SUMIFS('Growth rates'!AC$4:AC$922,'Growth rates'!$B$4:$B$922,Demands_tra!$A114,'Growth rates'!$C$4:$C$922,$AF114))</f>
        <v>0</v>
      </c>
      <c r="BH114" t="str">
        <f ca="1">VLOOKUP($C114,'Default drvr and elast'!$A$4:$F$49,MATCH(VLOOKUP(A114,Classification!$B$4:$D$42,3,FALSE),'Default drvr and elast'!$D$3:$F$3,0)+3,FALSE)</f>
        <v>Med2</v>
      </c>
      <c r="BJ114" s="6">
        <f ca="1">IF($BI114="",SUMIF(Elasticities!$B$5:$B$52,Demands_tra!$BH114,Elasticities!C$5:C$52),SUMIF(Elasticities!$B$5:$B$52,Demands_tra!$BI114,Elasticities!C$5:C$52))</f>
        <v>0.799999999999989</v>
      </c>
      <c r="BK114" s="6">
        <f ca="1">IF($BI114="",SUMIF(Elasticities!$B$5:$B$52,Demands_tra!$BH114,Elasticities!D$5:D$52),SUMIF(Elasticities!$B$5:$B$52,Demands_tra!$BI114,Elasticities!D$5:D$52))</f>
        <v>0.797560975609746</v>
      </c>
      <c r="BL114" s="6">
        <f ca="1">IF($BI114="",SUMIF(Elasticities!$B$5:$B$52,Demands_tra!$BH114,Elasticities!E$5:E$52),SUMIF(Elasticities!$B$5:$B$52,Demands_tra!$BI114,Elasticities!E$5:E$52))</f>
        <v>0.785365853658527</v>
      </c>
      <c r="BM114" s="6">
        <f ca="1">IF($BI114="",SUMIF(Elasticities!$B$5:$B$52,Demands_tra!$BH114,Elasticities!F$5:F$52),SUMIF(Elasticities!$B$5:$B$52,Demands_tra!$BI114,Elasticities!F$5:F$52))</f>
        <v>0.773170731707307</v>
      </c>
      <c r="BN114" s="6">
        <f ca="1">IF($BI114="",SUMIF(Elasticities!$B$5:$B$52,Demands_tra!$BH114,Elasticities!G$5:G$52),SUMIF(Elasticities!$B$5:$B$52,Demands_tra!$BI114,Elasticities!G$5:G$52))</f>
        <v>0.760975609756088</v>
      </c>
      <c r="BO114" s="6">
        <f ca="1">IF($BI114="",SUMIF(Elasticities!$B$5:$B$52,Demands_tra!$BH114,Elasticities!H$5:H$52),SUMIF(Elasticities!$B$5:$B$52,Demands_tra!$BI114,Elasticities!H$5:H$52))</f>
        <v>0.748780487804868</v>
      </c>
      <c r="BP114" s="6">
        <f ca="1">IF($BI114="",SUMIF(Elasticities!$B$5:$B$52,Demands_tra!$BH114,Elasticities!I$5:I$52),SUMIF(Elasticities!$B$5:$B$52,Demands_tra!$BI114,Elasticities!I$5:I$52))</f>
        <v>0.736585365853649</v>
      </c>
      <c r="BQ114" s="6">
        <f ca="1">IF($BI114="",SUMIF(Elasticities!$B$5:$B$52,Demands_tra!$BH114,Elasticities!J$5:J$52),SUMIF(Elasticities!$B$5:$B$52,Demands_tra!$BI114,Elasticities!J$5:J$52))</f>
        <v>0.724390243902429</v>
      </c>
      <c r="BR114" s="6">
        <f ca="1">IF($BI114="",SUMIF(Elasticities!$B$5:$B$52,Demands_tra!$BH114,Elasticities!K$5:K$52),SUMIF(Elasticities!$B$5:$B$52,Demands_tra!$BI114,Elasticities!K$5:K$52))</f>
        <v>0.71219512195121</v>
      </c>
      <c r="BS114" s="6">
        <f ca="1">IF($BI114="",SUMIF(Elasticities!$B$5:$B$52,Demands_tra!$BH114,Elasticities!L$5:L$52),SUMIF(Elasticities!$B$5:$B$52,Demands_tra!$BI114,Elasticities!L$5:L$52))</f>
        <v>0.699999999999997</v>
      </c>
      <c r="BT114" s="6">
        <f ca="1">IF($BI114="",SUMIF(Elasticities!$B$5:$B$52,Demands_tra!$BH114,Elasticities!M$5:M$52),SUMIF(Elasticities!$B$5:$B$52,Demands_tra!$BI114,Elasticities!M$5:M$52))</f>
        <v>0.687499999999996</v>
      </c>
      <c r="BU114" s="6">
        <f ca="1">IF($BI114="",SUMIF(Elasticities!$B$5:$B$52,Demands_tra!$BH114,Elasticities!N$5:N$52),SUMIF(Elasticities!$B$5:$B$52,Demands_tra!$BI114,Elasticities!N$5:N$52))</f>
        <v>0.674999999999996</v>
      </c>
      <c r="BV114" s="6">
        <f ca="1">IF($BI114="",SUMIF(Elasticities!$B$5:$B$52,Demands_tra!$BH114,Elasticities!O$5:O$52),SUMIF(Elasticities!$B$5:$B$52,Demands_tra!$BI114,Elasticities!O$5:O$52))</f>
        <v>0.662499999999996</v>
      </c>
      <c r="BW114" s="6">
        <f ca="1">IF($BI114="",SUMIF(Elasticities!$B$5:$B$52,Demands_tra!$BH114,Elasticities!P$5:P$52),SUMIF(Elasticities!$B$5:$B$52,Demands_tra!$BI114,Elasticities!P$5:P$52))</f>
        <v>0.649999999999997</v>
      </c>
      <c r="BX114" s="6">
        <f ca="1">IF($BI114="",SUMIF(Elasticities!$B$5:$B$52,Demands_tra!$BH114,Elasticities!Q$5:Q$52),SUMIF(Elasticities!$B$5:$B$52,Demands_tra!$BI114,Elasticities!Q$5:Q$52))</f>
        <v>0.637499999999997</v>
      </c>
      <c r="BY114" s="6">
        <f ca="1">IF($BI114="",SUMIF(Elasticities!$B$5:$B$52,Demands_tra!$BH114,Elasticities!R$5:R$52),SUMIF(Elasticities!$B$5:$B$52,Demands_tra!$BI114,Elasticities!R$5:R$52))</f>
        <v>0.624999999999996</v>
      </c>
      <c r="BZ114" s="6">
        <f ca="1">IF($BI114="",SUMIF(Elasticities!$B$5:$B$52,Demands_tra!$BH114,Elasticities!S$5:S$52),SUMIF(Elasticities!$B$5:$B$52,Demands_tra!$BI114,Elasticities!S$5:S$52))</f>
        <v>0.612499999999996</v>
      </c>
      <c r="CA114" s="6">
        <f ca="1">IF($BI114="",SUMIF(Elasticities!$B$5:$B$52,Demands_tra!$BH114,Elasticities!T$5:T$52),SUMIF(Elasticities!$B$5:$B$52,Demands_tra!$BI114,Elasticities!T$5:T$52))</f>
        <v>0.599999999999996</v>
      </c>
      <c r="CB114" s="6" t="e">
        <f ca="1">IF($BI114="",SUMIF(Elasticities!$B$5:$B$52,Demands_tra!$BH114,Elasticities!U$5:U$52),SUMIF(Elasticities!$B$5:$B$52,Demands_tra!$BI114,Elasticities!U$5:U$52))</f>
        <v>#VALUE!</v>
      </c>
      <c r="CC114" s="6" t="e">
        <f ca="1">IF($BI114="",SUMIF(Elasticities!$B$5:$B$52,Demands_tra!$BH114,Elasticities!V$5:V$52),SUMIF(Elasticities!$B$5:$B$52,Demands_tra!$BI114,Elasticities!V$5:V$52))</f>
        <v>#VALUE!</v>
      </c>
      <c r="CD114" s="6" t="e">
        <f ca="1">IF($BI114="",SUMIF(Elasticities!$B$5:$B$52,Demands_tra!$BH114,Elasticities!W$5:W$52),SUMIF(Elasticities!$B$5:$B$52,Demands_tra!$BI114,Elasticities!W$5:W$52))</f>
        <v>#VALUE!</v>
      </c>
      <c r="CE114" s="6" t="e">
        <f ca="1">IF($BI114="",SUMIF(Elasticities!$B$5:$B$52,Demands_tra!$BH114,Elasticities!X$5:X$52),SUMIF(Elasticities!$B$5:$B$52,Demands_tra!$BI114,Elasticities!X$5:X$52))</f>
        <v>#VALUE!</v>
      </c>
      <c r="CF114" s="6" t="e">
        <f ca="1">IF($BI114="",SUMIF(Elasticities!$B$5:$B$52,Demands_tra!$BH114,Elasticities!Y$5:Y$52),SUMIF(Elasticities!$B$5:$B$52,Demands_tra!$BI114,Elasticities!Y$5:Y$52))</f>
        <v>#VALUE!</v>
      </c>
      <c r="CG114" s="6" t="e">
        <f ca="1">IF($BI114="",SUMIF(Elasticities!$B$5:$B$52,Demands_tra!$BH114,Elasticities!Z$5:Z$52),SUMIF(Elasticities!$B$5:$B$52,Demands_tra!$BI114,Elasticities!Z$5:Z$52))</f>
        <v>#VALUE!</v>
      </c>
      <c r="CH114" s="6" t="e">
        <f ca="1">IF($BI114="",SUMIF(Elasticities!$B$5:$B$52,Demands_tra!$BH114,Elasticities!AA$5:AA$52),SUMIF(Elasticities!$B$5:$B$52,Demands_tra!$BI114,Elasticities!AA$5:AA$52))</f>
        <v>#VALUE!</v>
      </c>
      <c r="CI114" s="6" t="e">
        <f ca="1">IF($BI114="",SUMIF(Elasticities!$B$5:$B$52,Demands_tra!$BH114,Elasticities!AB$5:AB$52),SUMIF(Elasticities!$B$5:$B$52,Demands_tra!$BI114,Elasticities!AB$5:AB$52))</f>
        <v>#VALUE!</v>
      </c>
    </row>
    <row r="115" spans="1:87">
      <c r="A115" t="str">
        <f>IF(BYDem_tra!B114="","\I:",BYDem_tra!B114)</f>
        <v>CzechSlovak</v>
      </c>
      <c r="B115" t="str">
        <f>BYDem_tra!E114</f>
        <v>TWD</v>
      </c>
      <c r="C115" t="str">
        <f t="shared" si="111"/>
        <v>TWD</v>
      </c>
      <c r="D115" s="3">
        <f>SUMIFS(BYDem_tra!$M$2:$M$2000,BYDem_tra!$B$2:$B$2000,Demands_tra!$A115,BYDem_tra!$E$2:$E$2000,Demands_tra!$B115)</f>
        <v>0.2129992632</v>
      </c>
      <c r="E115" s="3">
        <f ca="1" t="shared" si="94"/>
        <v>0.215645069999914</v>
      </c>
      <c r="F115" s="3">
        <f ca="1" t="shared" si="95"/>
        <v>0.233280614587944</v>
      </c>
      <c r="G115" s="3">
        <f ca="1" t="shared" si="96"/>
        <v>0.249936877581513</v>
      </c>
      <c r="H115" s="3">
        <f ca="1" t="shared" si="97"/>
        <v>0.265437736638129</v>
      </c>
      <c r="I115" s="3">
        <f ca="1" t="shared" si="98"/>
        <v>0.28002256014675</v>
      </c>
      <c r="J115" s="3">
        <f ca="1" t="shared" si="99"/>
        <v>0.293007908367976</v>
      </c>
      <c r="K115" s="3">
        <f ca="1" t="shared" si="100"/>
        <v>0.304964449910024</v>
      </c>
      <c r="L115" s="3">
        <f ca="1" t="shared" si="101"/>
        <v>0.316639294115334</v>
      </c>
      <c r="M115" s="3">
        <f ca="1" t="shared" si="102"/>
        <v>0.327659848293023</v>
      </c>
      <c r="N115" s="3">
        <f ca="1" t="shared" si="103"/>
        <v>0.338199090910784</v>
      </c>
      <c r="O115" s="3">
        <f ca="1" t="shared" si="104"/>
        <v>0.347744559238502</v>
      </c>
      <c r="P115" s="3">
        <f ca="1" t="shared" si="105"/>
        <v>0.356001796309788</v>
      </c>
      <c r="Q115" s="3">
        <f ca="1" t="shared" si="106"/>
        <v>0.363152774773172</v>
      </c>
      <c r="R115" s="3">
        <f ca="1" t="shared" si="107"/>
        <v>0.369512638167533</v>
      </c>
      <c r="S115" s="3">
        <f ca="1" t="shared" si="108"/>
        <v>0.375324807373937</v>
      </c>
      <c r="T115" s="3">
        <f ca="1" t="shared" si="109"/>
        <v>0.380680857387801</v>
      </c>
      <c r="U115" s="3">
        <f ca="1" t="shared" si="126"/>
        <v>0.385322017721054</v>
      </c>
      <c r="V115" s="3" t="e">
        <f ca="1" t="shared" si="125"/>
        <v>#VALUE!</v>
      </c>
      <c r="W115" s="3" t="e">
        <f ca="1" t="shared" si="125"/>
        <v>#DIV/0!</v>
      </c>
      <c r="X115" s="3" t="e">
        <f ca="1" t="shared" si="125"/>
        <v>#DIV/0!</v>
      </c>
      <c r="Y115" s="3" t="e">
        <f ca="1" t="shared" si="125"/>
        <v>#DIV/0!</v>
      </c>
      <c r="Z115" s="3" t="e">
        <f ca="1" t="shared" si="125"/>
        <v>#DIV/0!</v>
      </c>
      <c r="AA115" s="3" t="e">
        <f ca="1" t="shared" si="125"/>
        <v>#DIV/0!</v>
      </c>
      <c r="AB115" s="3" t="e">
        <f ca="1" t="shared" si="125"/>
        <v>#DIV/0!</v>
      </c>
      <c r="AC115" s="3" t="e">
        <f ca="1" t="shared" si="125"/>
        <v>#DIV/0!</v>
      </c>
      <c r="AE115" s="34" t="str">
        <f ca="1">VLOOKUP($C115,'Default drvr and elast'!$A$4:$C$49,MATCH(VLOOKUP(A115,Classification!$B$4:$D$99,2,FALSE),'Default drvr and elast'!$A$3:$C$3,0),FALSE)</f>
        <v>GDP</v>
      </c>
      <c r="AF115" s="4"/>
      <c r="AG115" s="6">
        <f ca="1">IF($AF115="",SUMIFS('Growth rates'!D$4:D$922,'Growth rates'!$B$4:$B$922,Demands_tra!$A115,'Growth rates'!$C$4:$C$922,$AE115),SUMIFS('Growth rates'!D$4:D$922,'Growth rates'!$B$4:$B$922,Demands_tra!$A115,'Growth rates'!$C$4:$C$922,$AF115))</f>
        <v>1</v>
      </c>
      <c r="AH115" s="6">
        <f ca="1">IF($AF115="",SUMIFS('Growth rates'!E$4:E$922,'Growth rates'!$B$4:$B$922,Demands_tra!$A115,'Growth rates'!$C$4:$C$922,$AE115),SUMIFS('Growth rates'!E$4:E$922,'Growth rates'!$B$4:$B$922,Demands_tra!$A115,'Growth rates'!$C$4:$C$922,$AF115))</f>
        <v>1.01557457237373</v>
      </c>
      <c r="AI115" s="6">
        <f ca="1">IF($AF115="",SUMIFS('Growth rates'!F$4:F$922,'Growth rates'!$B$4:$B$922,Demands_tra!$A115,'Growth rates'!$C$4:$C$922,$AE115),SUMIFS('Growth rates'!F$4:F$922,'Growth rates'!$B$4:$B$922,Demands_tra!$A115,'Growth rates'!$C$4:$C$922,$AF115))</f>
        <v>1.1213267076235</v>
      </c>
      <c r="AJ115" s="6">
        <f ca="1">IF($AF115="",SUMIFS('Growth rates'!G$4:G$922,'Growth rates'!$B$4:$B$922,Demands_tra!$A115,'Growth rates'!$C$4:$C$922,$AE115),SUMIFS('Growth rates'!G$4:G$922,'Growth rates'!$B$4:$B$922,Demands_tra!$A115,'Growth rates'!$C$4:$C$922,$AF115))</f>
        <v>1.22487803718389</v>
      </c>
      <c r="AK115" s="6">
        <f ca="1">IF($AF115="",SUMIFS('Growth rates'!H$4:H$922,'Growth rates'!$B$4:$B$922,Demands_tra!$A115,'Growth rates'!$C$4:$C$922,$AE115),SUMIFS('Growth rates'!H$4:H$922,'Growth rates'!$B$4:$B$922,Demands_tra!$A115,'Growth rates'!$C$4:$C$922,$AF115))</f>
        <v>1.32470492634685</v>
      </c>
      <c r="AL115" s="6">
        <f ca="1">IF($AF115="",SUMIFS('Growth rates'!I$4:I$922,'Growth rates'!$B$4:$B$922,Demands_tra!$A115,'Growth rates'!$C$4:$C$922,$AE115),SUMIFS('Growth rates'!I$4:I$922,'Growth rates'!$B$4:$B$922,Demands_tra!$A115,'Growth rates'!$C$4:$C$922,$AF115))</f>
        <v>1.42191318091703</v>
      </c>
      <c r="AM115" s="6">
        <f ca="1">IF($AF115="",SUMIFS('Growth rates'!J$4:J$922,'Growth rates'!$B$4:$B$922,Demands_tra!$A115,'Growth rates'!$C$4:$C$922,$AE115),SUMIFS('Growth rates'!J$4:J$922,'Growth rates'!$B$4:$B$922,Demands_tra!$A115,'Growth rates'!$C$4:$C$922,$AF115))</f>
        <v>1.51143122248092</v>
      </c>
      <c r="AN115" s="6">
        <f ca="1">IF($AF115="",SUMIFS('Growth rates'!K$4:K$922,'Growth rates'!$B$4:$B$922,Demands_tra!$A115,'Growth rates'!$C$4:$C$922,$AE115),SUMIFS('Growth rates'!K$4:K$922,'Growth rates'!$B$4:$B$922,Demands_tra!$A115,'Growth rates'!$C$4:$C$922,$AF115))</f>
        <v>1.59657286647917</v>
      </c>
      <c r="AO115" s="6">
        <f ca="1">IF($AF115="",SUMIFS('Growth rates'!L$4:L$922,'Growth rates'!$B$4:$B$922,Demands_tra!$A115,'Growth rates'!$C$4:$C$922,$AE115),SUMIFS('Growth rates'!L$4:L$922,'Growth rates'!$B$4:$B$922,Demands_tra!$A115,'Growth rates'!$C$4:$C$922,$AF115))</f>
        <v>1.68239348244542</v>
      </c>
      <c r="AP115" s="6">
        <f ca="1">IF($AF115="",SUMIFS('Growth rates'!M$4:M$922,'Growth rates'!$B$4:$B$922,Demands_tra!$A115,'Growth rates'!$C$4:$C$922,$AE115),SUMIFS('Growth rates'!M$4:M$922,'Growth rates'!$B$4:$B$922,Demands_tra!$A115,'Growth rates'!$C$4:$C$922,$AF115))</f>
        <v>1.76604390949538</v>
      </c>
      <c r="AQ115" s="6">
        <f ca="1">IF($AF115="",SUMIFS('Growth rates'!N$4:N$922,'Growth rates'!$B$4:$B$922,Demands_tra!$A115,'Growth rates'!$C$4:$C$922,$AE115),SUMIFS('Growth rates'!N$4:N$922,'Growth rates'!$B$4:$B$922,Demands_tra!$A115,'Growth rates'!$C$4:$C$922,$AF115))</f>
        <v>1.84866957514004</v>
      </c>
      <c r="AR115" s="6">
        <f ca="1">IF($AF115="",SUMIFS('Growth rates'!O$4:O$922,'Growth rates'!$B$4:$B$922,Demands_tra!$A115,'Growth rates'!$C$4:$C$922,$AE115),SUMIFS('Growth rates'!O$4:O$922,'Growth rates'!$B$4:$B$922,Demands_tra!$A115,'Growth rates'!$C$4:$C$922,$AF115))</f>
        <v>1.92596972325319</v>
      </c>
      <c r="AS115" s="6">
        <f ca="1">IF($AF115="",SUMIFS('Growth rates'!P$4:P$922,'Growth rates'!$B$4:$B$922,Demands_tra!$A115,'Growth rates'!$C$4:$C$922,$AE115),SUMIFS('Growth rates'!P$4:P$922,'Growth rates'!$B$4:$B$922,Demands_tra!$A115,'Growth rates'!$C$4:$C$922,$AF115))</f>
        <v>1.99499974065792</v>
      </c>
      <c r="AT115" s="6">
        <f ca="1">IF($AF115="",SUMIFS('Growth rates'!Q$4:Q$922,'Growth rates'!$B$4:$B$922,Demands_tra!$A115,'Growth rates'!$C$4:$C$922,$AE115),SUMIFS('Growth rates'!Q$4:Q$922,'Growth rates'!$B$4:$B$922,Demands_tra!$A115,'Growth rates'!$C$4:$C$922,$AF115))</f>
        <v>2.05665111574725</v>
      </c>
      <c r="AU115" s="6">
        <f ca="1">IF($AF115="",SUMIFS('Growth rates'!R$4:R$922,'Growth rates'!$B$4:$B$922,Demands_tra!$A115,'Growth rates'!$C$4:$C$922,$AE115),SUMIFS('Growth rates'!R$4:R$922,'Growth rates'!$B$4:$B$922,Demands_tra!$A115,'Growth rates'!$C$4:$C$922,$AF115))</f>
        <v>2.1131498680237</v>
      </c>
      <c r="AV115" s="6">
        <f ca="1">IF($AF115="",SUMIFS('Growth rates'!S$4:S$922,'Growth rates'!$B$4:$B$922,Demands_tra!$A115,'Growth rates'!$C$4:$C$922,$AE115),SUMIFS('Growth rates'!S$4:S$922,'Growth rates'!$B$4:$B$922,Demands_tra!$A115,'Growth rates'!$C$4:$C$922,$AF115))</f>
        <v>2.16633120288619</v>
      </c>
      <c r="AW115" s="6">
        <f ca="1">IF($AF115="",SUMIFS('Growth rates'!T$4:T$922,'Growth rates'!$B$4:$B$922,Demands_tra!$A115,'Growth rates'!$C$4:$C$922,$AE115),SUMIFS('Growth rates'!T$4:T$922,'Growth rates'!$B$4:$B$922,Demands_tra!$A115,'Growth rates'!$C$4:$C$922,$AF115))</f>
        <v>2.21680385382328</v>
      </c>
      <c r="AX115" s="6">
        <f ca="1">IF($AF115="",SUMIFS('Growth rates'!U$4:U$922,'Growth rates'!$B$4:$B$922,Demands_tra!$A115,'Growth rates'!$C$4:$C$922,$AE115),SUMIFS('Growth rates'!U$4:U$922,'Growth rates'!$B$4:$B$922,Demands_tra!$A115,'Growth rates'!$C$4:$C$922,$AF115))</f>
        <v>2.26184833098965</v>
      </c>
      <c r="AY115" s="6">
        <f ca="1">IF($AF115="",SUMIFS('Growth rates'!V$4:V$922,'Growth rates'!$B$4:$B$922,Demands_tra!$A115,'Growth rates'!$C$4:$C$922,$AE115),SUMIFS('Growth rates'!V$4:V$922,'Growth rates'!$B$4:$B$922,Demands_tra!$A115,'Growth rates'!$C$4:$C$922,$AF115))</f>
        <v>0</v>
      </c>
      <c r="AZ115" s="6">
        <f ca="1">IF($AF115="",SUMIFS('Growth rates'!W$4:W$922,'Growth rates'!$B$4:$B$922,Demands_tra!$A115,'Growth rates'!$C$4:$C$922,$AE115),SUMIFS('Growth rates'!W$4:W$922,'Growth rates'!$B$4:$B$922,Demands_tra!$A115,'Growth rates'!$C$4:$C$922,$AF115))</f>
        <v>0</v>
      </c>
      <c r="BA115" s="6">
        <f ca="1">IF($AF115="",SUMIFS('Growth rates'!X$4:X$922,'Growth rates'!$B$4:$B$922,Demands_tra!$A115,'Growth rates'!$C$4:$C$922,$AE115),SUMIFS('Growth rates'!X$4:X$922,'Growth rates'!$B$4:$B$922,Demands_tra!$A115,'Growth rates'!$C$4:$C$922,$AF115))</f>
        <v>0</v>
      </c>
      <c r="BB115" s="6">
        <f ca="1">IF($AF115="",SUMIFS('Growth rates'!Y$4:Y$922,'Growth rates'!$B$4:$B$922,Demands_tra!$A115,'Growth rates'!$C$4:$C$922,$AE115),SUMIFS('Growth rates'!Y$4:Y$922,'Growth rates'!$B$4:$B$922,Demands_tra!$A115,'Growth rates'!$C$4:$C$922,$AF115))</f>
        <v>0</v>
      </c>
      <c r="BC115" s="6">
        <f ca="1">IF($AF115="",SUMIFS('Growth rates'!Z$4:Z$922,'Growth rates'!$B$4:$B$922,Demands_tra!$A115,'Growth rates'!$C$4:$C$922,$AE115),SUMIFS('Growth rates'!Z$4:Z$922,'Growth rates'!$B$4:$B$922,Demands_tra!$A115,'Growth rates'!$C$4:$C$922,$AF115))</f>
        <v>0</v>
      </c>
      <c r="BD115" s="6">
        <f ca="1">IF($AF115="",SUMIFS('Growth rates'!AA$4:AA$922,'Growth rates'!$B$4:$B$922,Demands_tra!$A115,'Growth rates'!$C$4:$C$922,$AE115),SUMIFS('Growth rates'!AA$4:AA$922,'Growth rates'!$B$4:$B$922,Demands_tra!$A115,'Growth rates'!$C$4:$C$922,$AF115))</f>
        <v>0</v>
      </c>
      <c r="BE115" s="6">
        <f ca="1">IF($AF115="",SUMIFS('Growth rates'!AB$4:AB$922,'Growth rates'!$B$4:$B$922,Demands_tra!$A115,'Growth rates'!$C$4:$C$922,$AE115),SUMIFS('Growth rates'!AB$4:AB$922,'Growth rates'!$B$4:$B$922,Demands_tra!$A115,'Growth rates'!$C$4:$C$922,$AF115))</f>
        <v>0</v>
      </c>
      <c r="BF115" s="6">
        <f ca="1">IF($AF115="",SUMIFS('Growth rates'!AC$4:AC$922,'Growth rates'!$B$4:$B$922,Demands_tra!$A115,'Growth rates'!$C$4:$C$922,$AE115),SUMIFS('Growth rates'!AC$4:AC$922,'Growth rates'!$B$4:$B$922,Demands_tra!$A115,'Growth rates'!$C$4:$C$922,$AF115))</f>
        <v>0</v>
      </c>
      <c r="BH115" t="str">
        <f ca="1">VLOOKUP($C115,'Default drvr and elast'!$A$4:$F$49,MATCH(VLOOKUP(A115,Classification!$B$4:$D$42,3,FALSE),'Default drvr and elast'!$D$3:$F$3,0)+3,FALSE)</f>
        <v>Med2</v>
      </c>
      <c r="BJ115" s="6">
        <f ca="1">IF($BI115="",SUMIF(Elasticities!$B$5:$B$52,Demands_tra!$BH115,Elasticities!C$5:C$52),SUMIF(Elasticities!$B$5:$B$52,Demands_tra!$BI115,Elasticities!C$5:C$52))</f>
        <v>0.799999999999989</v>
      </c>
      <c r="BK115" s="6">
        <f ca="1">IF($BI115="",SUMIF(Elasticities!$B$5:$B$52,Demands_tra!$BH115,Elasticities!D$5:D$52),SUMIF(Elasticities!$B$5:$B$52,Demands_tra!$BI115,Elasticities!D$5:D$52))</f>
        <v>0.797560975609746</v>
      </c>
      <c r="BL115" s="6">
        <f ca="1">IF($BI115="",SUMIF(Elasticities!$B$5:$B$52,Demands_tra!$BH115,Elasticities!E$5:E$52),SUMIF(Elasticities!$B$5:$B$52,Demands_tra!$BI115,Elasticities!E$5:E$52))</f>
        <v>0.785365853658527</v>
      </c>
      <c r="BM115" s="6">
        <f ca="1">IF($BI115="",SUMIF(Elasticities!$B$5:$B$52,Demands_tra!$BH115,Elasticities!F$5:F$52),SUMIF(Elasticities!$B$5:$B$52,Demands_tra!$BI115,Elasticities!F$5:F$52))</f>
        <v>0.773170731707307</v>
      </c>
      <c r="BN115" s="6">
        <f ca="1">IF($BI115="",SUMIF(Elasticities!$B$5:$B$52,Demands_tra!$BH115,Elasticities!G$5:G$52),SUMIF(Elasticities!$B$5:$B$52,Demands_tra!$BI115,Elasticities!G$5:G$52))</f>
        <v>0.760975609756088</v>
      </c>
      <c r="BO115" s="6">
        <f ca="1">IF($BI115="",SUMIF(Elasticities!$B$5:$B$52,Demands_tra!$BH115,Elasticities!H$5:H$52),SUMIF(Elasticities!$B$5:$B$52,Demands_tra!$BI115,Elasticities!H$5:H$52))</f>
        <v>0.748780487804868</v>
      </c>
      <c r="BP115" s="6">
        <f ca="1">IF($BI115="",SUMIF(Elasticities!$B$5:$B$52,Demands_tra!$BH115,Elasticities!I$5:I$52),SUMIF(Elasticities!$B$5:$B$52,Demands_tra!$BI115,Elasticities!I$5:I$52))</f>
        <v>0.736585365853649</v>
      </c>
      <c r="BQ115" s="6">
        <f ca="1">IF($BI115="",SUMIF(Elasticities!$B$5:$B$52,Demands_tra!$BH115,Elasticities!J$5:J$52),SUMIF(Elasticities!$B$5:$B$52,Demands_tra!$BI115,Elasticities!J$5:J$52))</f>
        <v>0.724390243902429</v>
      </c>
      <c r="BR115" s="6">
        <f ca="1">IF($BI115="",SUMIF(Elasticities!$B$5:$B$52,Demands_tra!$BH115,Elasticities!K$5:K$52),SUMIF(Elasticities!$B$5:$B$52,Demands_tra!$BI115,Elasticities!K$5:K$52))</f>
        <v>0.71219512195121</v>
      </c>
      <c r="BS115" s="6">
        <f ca="1">IF($BI115="",SUMIF(Elasticities!$B$5:$B$52,Demands_tra!$BH115,Elasticities!L$5:L$52),SUMIF(Elasticities!$B$5:$B$52,Demands_tra!$BI115,Elasticities!L$5:L$52))</f>
        <v>0.699999999999997</v>
      </c>
      <c r="BT115" s="6">
        <f ca="1">IF($BI115="",SUMIF(Elasticities!$B$5:$B$52,Demands_tra!$BH115,Elasticities!M$5:M$52),SUMIF(Elasticities!$B$5:$B$52,Demands_tra!$BI115,Elasticities!M$5:M$52))</f>
        <v>0.687499999999996</v>
      </c>
      <c r="BU115" s="6">
        <f ca="1">IF($BI115="",SUMIF(Elasticities!$B$5:$B$52,Demands_tra!$BH115,Elasticities!N$5:N$52),SUMIF(Elasticities!$B$5:$B$52,Demands_tra!$BI115,Elasticities!N$5:N$52))</f>
        <v>0.674999999999996</v>
      </c>
      <c r="BV115" s="6">
        <f ca="1">IF($BI115="",SUMIF(Elasticities!$B$5:$B$52,Demands_tra!$BH115,Elasticities!O$5:O$52),SUMIF(Elasticities!$B$5:$B$52,Demands_tra!$BI115,Elasticities!O$5:O$52))</f>
        <v>0.662499999999996</v>
      </c>
      <c r="BW115" s="6">
        <f ca="1">IF($BI115="",SUMIF(Elasticities!$B$5:$B$52,Demands_tra!$BH115,Elasticities!P$5:P$52),SUMIF(Elasticities!$B$5:$B$52,Demands_tra!$BI115,Elasticities!P$5:P$52))</f>
        <v>0.649999999999997</v>
      </c>
      <c r="BX115" s="6">
        <f ca="1">IF($BI115="",SUMIF(Elasticities!$B$5:$B$52,Demands_tra!$BH115,Elasticities!Q$5:Q$52),SUMIF(Elasticities!$B$5:$B$52,Demands_tra!$BI115,Elasticities!Q$5:Q$52))</f>
        <v>0.637499999999997</v>
      </c>
      <c r="BY115" s="6">
        <f ca="1">IF($BI115="",SUMIF(Elasticities!$B$5:$B$52,Demands_tra!$BH115,Elasticities!R$5:R$52),SUMIF(Elasticities!$B$5:$B$52,Demands_tra!$BI115,Elasticities!R$5:R$52))</f>
        <v>0.624999999999996</v>
      </c>
      <c r="BZ115" s="6">
        <f ca="1">IF($BI115="",SUMIF(Elasticities!$B$5:$B$52,Demands_tra!$BH115,Elasticities!S$5:S$52),SUMIF(Elasticities!$B$5:$B$52,Demands_tra!$BI115,Elasticities!S$5:S$52))</f>
        <v>0.612499999999996</v>
      </c>
      <c r="CA115" s="6">
        <f ca="1">IF($BI115="",SUMIF(Elasticities!$B$5:$B$52,Demands_tra!$BH115,Elasticities!T$5:T$52),SUMIF(Elasticities!$B$5:$B$52,Demands_tra!$BI115,Elasticities!T$5:T$52))</f>
        <v>0.599999999999996</v>
      </c>
      <c r="CB115" s="6" t="e">
        <f ca="1">IF($BI115="",SUMIF(Elasticities!$B$5:$B$52,Demands_tra!$BH115,Elasticities!U$5:U$52),SUMIF(Elasticities!$B$5:$B$52,Demands_tra!$BI115,Elasticities!U$5:U$52))</f>
        <v>#VALUE!</v>
      </c>
      <c r="CC115" s="6" t="e">
        <f ca="1">IF($BI115="",SUMIF(Elasticities!$B$5:$B$52,Demands_tra!$BH115,Elasticities!V$5:V$52),SUMIF(Elasticities!$B$5:$B$52,Demands_tra!$BI115,Elasticities!V$5:V$52))</f>
        <v>#VALUE!</v>
      </c>
      <c r="CD115" s="6" t="e">
        <f ca="1">IF($BI115="",SUMIF(Elasticities!$B$5:$B$52,Demands_tra!$BH115,Elasticities!W$5:W$52),SUMIF(Elasticities!$B$5:$B$52,Demands_tra!$BI115,Elasticities!W$5:W$52))</f>
        <v>#VALUE!</v>
      </c>
      <c r="CE115" s="6" t="e">
        <f ca="1">IF($BI115="",SUMIF(Elasticities!$B$5:$B$52,Demands_tra!$BH115,Elasticities!X$5:X$52),SUMIF(Elasticities!$B$5:$B$52,Demands_tra!$BI115,Elasticities!X$5:X$52))</f>
        <v>#VALUE!</v>
      </c>
      <c r="CF115" s="6" t="e">
        <f ca="1">IF($BI115="",SUMIF(Elasticities!$B$5:$B$52,Demands_tra!$BH115,Elasticities!Y$5:Y$52),SUMIF(Elasticities!$B$5:$B$52,Demands_tra!$BI115,Elasticities!Y$5:Y$52))</f>
        <v>#VALUE!</v>
      </c>
      <c r="CG115" s="6" t="e">
        <f ca="1">IF($BI115="",SUMIF(Elasticities!$B$5:$B$52,Demands_tra!$BH115,Elasticities!Z$5:Z$52),SUMIF(Elasticities!$B$5:$B$52,Demands_tra!$BI115,Elasticities!Z$5:Z$52))</f>
        <v>#VALUE!</v>
      </c>
      <c r="CH115" s="6" t="e">
        <f ca="1">IF($BI115="",SUMIF(Elasticities!$B$5:$B$52,Demands_tra!$BH115,Elasticities!AA$5:AA$52),SUMIF(Elasticities!$B$5:$B$52,Demands_tra!$BI115,Elasticities!AA$5:AA$52))</f>
        <v>#VALUE!</v>
      </c>
      <c r="CI115" s="6" t="e">
        <f ca="1">IF($BI115="",SUMIF(Elasticities!$B$5:$B$52,Demands_tra!$BH115,Elasticities!AB$5:AB$52),SUMIF(Elasticities!$B$5:$B$52,Demands_tra!$BI115,Elasticities!AB$5:AB$52))</f>
        <v>#VALUE!</v>
      </c>
    </row>
    <row r="116" spans="1:87">
      <c r="A116" t="str">
        <f>IF(BYDem_tra!B115="","\I:",BYDem_tra!B115)</f>
        <v>CzechSlovak</v>
      </c>
      <c r="B116" t="str">
        <f>BYDem_tra!E115</f>
        <v>TWI</v>
      </c>
      <c r="C116" t="str">
        <f t="shared" si="111"/>
        <v>TWI</v>
      </c>
      <c r="D116" s="3">
        <f>SUMIFS(BYDem_tra!$M$2:$M$2000,BYDem_tra!$B$2:$B$2000,Demands_tra!$A116,BYDem_tra!$E$2:$E$2000,Demands_tra!$B116)</f>
        <v>0</v>
      </c>
      <c r="E116" s="3">
        <f ca="1" t="shared" si="94"/>
        <v>0</v>
      </c>
      <c r="F116" s="3">
        <f ca="1" t="shared" si="95"/>
        <v>0</v>
      </c>
      <c r="G116" s="3">
        <f ca="1" t="shared" si="96"/>
        <v>0</v>
      </c>
      <c r="H116" s="3">
        <f ca="1" t="shared" si="97"/>
        <v>0</v>
      </c>
      <c r="I116" s="3">
        <f ca="1" t="shared" si="98"/>
        <v>0</v>
      </c>
      <c r="J116" s="3">
        <f ca="1" t="shared" si="99"/>
        <v>0</v>
      </c>
      <c r="K116" s="3">
        <f ca="1" t="shared" si="100"/>
        <v>0</v>
      </c>
      <c r="L116" s="3">
        <f ca="1" t="shared" si="101"/>
        <v>0</v>
      </c>
      <c r="M116" s="3">
        <f ca="1" t="shared" si="102"/>
        <v>0</v>
      </c>
      <c r="N116" s="3">
        <f ca="1" t="shared" si="103"/>
        <v>0</v>
      </c>
      <c r="O116" s="3">
        <f ca="1" t="shared" si="104"/>
        <v>0</v>
      </c>
      <c r="P116" s="3">
        <f ca="1" t="shared" si="105"/>
        <v>0</v>
      </c>
      <c r="Q116" s="3">
        <f ca="1" t="shared" si="106"/>
        <v>0</v>
      </c>
      <c r="R116" s="3">
        <f ca="1" t="shared" si="107"/>
        <v>0</v>
      </c>
      <c r="S116" s="3">
        <f ca="1" t="shared" si="108"/>
        <v>0</v>
      </c>
      <c r="T116" s="3">
        <f ca="1" t="shared" si="109"/>
        <v>0</v>
      </c>
      <c r="U116" s="3">
        <f ca="1" t="shared" si="126"/>
        <v>0</v>
      </c>
      <c r="V116" s="3" t="e">
        <f ca="1" t="shared" si="125"/>
        <v>#VALUE!</v>
      </c>
      <c r="W116" s="3" t="e">
        <f ca="1" t="shared" si="125"/>
        <v>#DIV/0!</v>
      </c>
      <c r="X116" s="3" t="e">
        <f ca="1" t="shared" si="125"/>
        <v>#DIV/0!</v>
      </c>
      <c r="Y116" s="3" t="e">
        <f ca="1" t="shared" si="125"/>
        <v>#DIV/0!</v>
      </c>
      <c r="Z116" s="3" t="e">
        <f ca="1" t="shared" si="125"/>
        <v>#DIV/0!</v>
      </c>
      <c r="AA116" s="3" t="e">
        <f ca="1" t="shared" si="125"/>
        <v>#DIV/0!</v>
      </c>
      <c r="AB116" s="3" t="e">
        <f ca="1" t="shared" si="125"/>
        <v>#DIV/0!</v>
      </c>
      <c r="AC116" s="3" t="e">
        <f ca="1" t="shared" si="125"/>
        <v>#DIV/0!</v>
      </c>
      <c r="AE116" s="34" t="str">
        <f ca="1">VLOOKUP($C116,'Default drvr and elast'!$A$4:$C$49,MATCH(VLOOKUP(A116,Classification!$B$4:$D$99,2,FALSE),'Default drvr and elast'!$A$3:$C$3,0),FALSE)</f>
        <v>GDP</v>
      </c>
      <c r="AF116" s="4"/>
      <c r="AG116" s="6">
        <f ca="1">IF($AF116="",SUMIFS('Growth rates'!D$4:D$922,'Growth rates'!$B$4:$B$922,Demands_tra!$A116,'Growth rates'!$C$4:$C$922,$AE116),SUMIFS('Growth rates'!D$4:D$922,'Growth rates'!$B$4:$B$922,Demands_tra!$A116,'Growth rates'!$C$4:$C$922,$AF116))</f>
        <v>1</v>
      </c>
      <c r="AH116" s="6">
        <f ca="1">IF($AF116="",SUMIFS('Growth rates'!E$4:E$922,'Growth rates'!$B$4:$B$922,Demands_tra!$A116,'Growth rates'!$C$4:$C$922,$AE116),SUMIFS('Growth rates'!E$4:E$922,'Growth rates'!$B$4:$B$922,Demands_tra!$A116,'Growth rates'!$C$4:$C$922,$AF116))</f>
        <v>1.01557457237373</v>
      </c>
      <c r="AI116" s="6">
        <f ca="1">IF($AF116="",SUMIFS('Growth rates'!F$4:F$922,'Growth rates'!$B$4:$B$922,Demands_tra!$A116,'Growth rates'!$C$4:$C$922,$AE116),SUMIFS('Growth rates'!F$4:F$922,'Growth rates'!$B$4:$B$922,Demands_tra!$A116,'Growth rates'!$C$4:$C$922,$AF116))</f>
        <v>1.1213267076235</v>
      </c>
      <c r="AJ116" s="6">
        <f ca="1">IF($AF116="",SUMIFS('Growth rates'!G$4:G$922,'Growth rates'!$B$4:$B$922,Demands_tra!$A116,'Growth rates'!$C$4:$C$922,$AE116),SUMIFS('Growth rates'!G$4:G$922,'Growth rates'!$B$4:$B$922,Demands_tra!$A116,'Growth rates'!$C$4:$C$922,$AF116))</f>
        <v>1.22487803718389</v>
      </c>
      <c r="AK116" s="6">
        <f ca="1">IF($AF116="",SUMIFS('Growth rates'!H$4:H$922,'Growth rates'!$B$4:$B$922,Demands_tra!$A116,'Growth rates'!$C$4:$C$922,$AE116),SUMIFS('Growth rates'!H$4:H$922,'Growth rates'!$B$4:$B$922,Demands_tra!$A116,'Growth rates'!$C$4:$C$922,$AF116))</f>
        <v>1.32470492634685</v>
      </c>
      <c r="AL116" s="6">
        <f ca="1">IF($AF116="",SUMIFS('Growth rates'!I$4:I$922,'Growth rates'!$B$4:$B$922,Demands_tra!$A116,'Growth rates'!$C$4:$C$922,$AE116),SUMIFS('Growth rates'!I$4:I$922,'Growth rates'!$B$4:$B$922,Demands_tra!$A116,'Growth rates'!$C$4:$C$922,$AF116))</f>
        <v>1.42191318091703</v>
      </c>
      <c r="AM116" s="6">
        <f ca="1">IF($AF116="",SUMIFS('Growth rates'!J$4:J$922,'Growth rates'!$B$4:$B$922,Demands_tra!$A116,'Growth rates'!$C$4:$C$922,$AE116),SUMIFS('Growth rates'!J$4:J$922,'Growth rates'!$B$4:$B$922,Demands_tra!$A116,'Growth rates'!$C$4:$C$922,$AF116))</f>
        <v>1.51143122248092</v>
      </c>
      <c r="AN116" s="6">
        <f ca="1">IF($AF116="",SUMIFS('Growth rates'!K$4:K$922,'Growth rates'!$B$4:$B$922,Demands_tra!$A116,'Growth rates'!$C$4:$C$922,$AE116),SUMIFS('Growth rates'!K$4:K$922,'Growth rates'!$B$4:$B$922,Demands_tra!$A116,'Growth rates'!$C$4:$C$922,$AF116))</f>
        <v>1.59657286647917</v>
      </c>
      <c r="AO116" s="6">
        <f ca="1">IF($AF116="",SUMIFS('Growth rates'!L$4:L$922,'Growth rates'!$B$4:$B$922,Demands_tra!$A116,'Growth rates'!$C$4:$C$922,$AE116),SUMIFS('Growth rates'!L$4:L$922,'Growth rates'!$B$4:$B$922,Demands_tra!$A116,'Growth rates'!$C$4:$C$922,$AF116))</f>
        <v>1.68239348244542</v>
      </c>
      <c r="AP116" s="6">
        <f ca="1">IF($AF116="",SUMIFS('Growth rates'!M$4:M$922,'Growth rates'!$B$4:$B$922,Demands_tra!$A116,'Growth rates'!$C$4:$C$922,$AE116),SUMIFS('Growth rates'!M$4:M$922,'Growth rates'!$B$4:$B$922,Demands_tra!$A116,'Growth rates'!$C$4:$C$922,$AF116))</f>
        <v>1.76604390949538</v>
      </c>
      <c r="AQ116" s="6">
        <f ca="1">IF($AF116="",SUMIFS('Growth rates'!N$4:N$922,'Growth rates'!$B$4:$B$922,Demands_tra!$A116,'Growth rates'!$C$4:$C$922,$AE116),SUMIFS('Growth rates'!N$4:N$922,'Growth rates'!$B$4:$B$922,Demands_tra!$A116,'Growth rates'!$C$4:$C$922,$AF116))</f>
        <v>1.84866957514004</v>
      </c>
      <c r="AR116" s="6">
        <f ca="1">IF($AF116="",SUMIFS('Growth rates'!O$4:O$922,'Growth rates'!$B$4:$B$922,Demands_tra!$A116,'Growth rates'!$C$4:$C$922,$AE116),SUMIFS('Growth rates'!O$4:O$922,'Growth rates'!$B$4:$B$922,Demands_tra!$A116,'Growth rates'!$C$4:$C$922,$AF116))</f>
        <v>1.92596972325319</v>
      </c>
      <c r="AS116" s="6">
        <f ca="1">IF($AF116="",SUMIFS('Growth rates'!P$4:P$922,'Growth rates'!$B$4:$B$922,Demands_tra!$A116,'Growth rates'!$C$4:$C$922,$AE116),SUMIFS('Growth rates'!P$4:P$922,'Growth rates'!$B$4:$B$922,Demands_tra!$A116,'Growth rates'!$C$4:$C$922,$AF116))</f>
        <v>1.99499974065792</v>
      </c>
      <c r="AT116" s="6">
        <f ca="1">IF($AF116="",SUMIFS('Growth rates'!Q$4:Q$922,'Growth rates'!$B$4:$B$922,Demands_tra!$A116,'Growth rates'!$C$4:$C$922,$AE116),SUMIFS('Growth rates'!Q$4:Q$922,'Growth rates'!$B$4:$B$922,Demands_tra!$A116,'Growth rates'!$C$4:$C$922,$AF116))</f>
        <v>2.05665111574725</v>
      </c>
      <c r="AU116" s="6">
        <f ca="1">IF($AF116="",SUMIFS('Growth rates'!R$4:R$922,'Growth rates'!$B$4:$B$922,Demands_tra!$A116,'Growth rates'!$C$4:$C$922,$AE116),SUMIFS('Growth rates'!R$4:R$922,'Growth rates'!$B$4:$B$922,Demands_tra!$A116,'Growth rates'!$C$4:$C$922,$AF116))</f>
        <v>2.1131498680237</v>
      </c>
      <c r="AV116" s="6">
        <f ca="1">IF($AF116="",SUMIFS('Growth rates'!S$4:S$922,'Growth rates'!$B$4:$B$922,Demands_tra!$A116,'Growth rates'!$C$4:$C$922,$AE116),SUMIFS('Growth rates'!S$4:S$922,'Growth rates'!$B$4:$B$922,Demands_tra!$A116,'Growth rates'!$C$4:$C$922,$AF116))</f>
        <v>2.16633120288619</v>
      </c>
      <c r="AW116" s="6">
        <f ca="1">IF($AF116="",SUMIFS('Growth rates'!T$4:T$922,'Growth rates'!$B$4:$B$922,Demands_tra!$A116,'Growth rates'!$C$4:$C$922,$AE116),SUMIFS('Growth rates'!T$4:T$922,'Growth rates'!$B$4:$B$922,Demands_tra!$A116,'Growth rates'!$C$4:$C$922,$AF116))</f>
        <v>2.21680385382328</v>
      </c>
      <c r="AX116" s="6">
        <f ca="1">IF($AF116="",SUMIFS('Growth rates'!U$4:U$922,'Growth rates'!$B$4:$B$922,Demands_tra!$A116,'Growth rates'!$C$4:$C$922,$AE116),SUMIFS('Growth rates'!U$4:U$922,'Growth rates'!$B$4:$B$922,Demands_tra!$A116,'Growth rates'!$C$4:$C$922,$AF116))</f>
        <v>2.26184833098965</v>
      </c>
      <c r="AY116" s="6">
        <f ca="1">IF($AF116="",SUMIFS('Growth rates'!V$4:V$922,'Growth rates'!$B$4:$B$922,Demands_tra!$A116,'Growth rates'!$C$4:$C$922,$AE116),SUMIFS('Growth rates'!V$4:V$922,'Growth rates'!$B$4:$B$922,Demands_tra!$A116,'Growth rates'!$C$4:$C$922,$AF116))</f>
        <v>0</v>
      </c>
      <c r="AZ116" s="6">
        <f ca="1">IF($AF116="",SUMIFS('Growth rates'!W$4:W$922,'Growth rates'!$B$4:$B$922,Demands_tra!$A116,'Growth rates'!$C$4:$C$922,$AE116),SUMIFS('Growth rates'!W$4:W$922,'Growth rates'!$B$4:$B$922,Demands_tra!$A116,'Growth rates'!$C$4:$C$922,$AF116))</f>
        <v>0</v>
      </c>
      <c r="BA116" s="6">
        <f ca="1">IF($AF116="",SUMIFS('Growth rates'!X$4:X$922,'Growth rates'!$B$4:$B$922,Demands_tra!$A116,'Growth rates'!$C$4:$C$922,$AE116),SUMIFS('Growth rates'!X$4:X$922,'Growth rates'!$B$4:$B$922,Demands_tra!$A116,'Growth rates'!$C$4:$C$922,$AF116))</f>
        <v>0</v>
      </c>
      <c r="BB116" s="6">
        <f ca="1">IF($AF116="",SUMIFS('Growth rates'!Y$4:Y$922,'Growth rates'!$B$4:$B$922,Demands_tra!$A116,'Growth rates'!$C$4:$C$922,$AE116),SUMIFS('Growth rates'!Y$4:Y$922,'Growth rates'!$B$4:$B$922,Demands_tra!$A116,'Growth rates'!$C$4:$C$922,$AF116))</f>
        <v>0</v>
      </c>
      <c r="BC116" s="6">
        <f ca="1">IF($AF116="",SUMIFS('Growth rates'!Z$4:Z$922,'Growth rates'!$B$4:$B$922,Demands_tra!$A116,'Growth rates'!$C$4:$C$922,$AE116),SUMIFS('Growth rates'!Z$4:Z$922,'Growth rates'!$B$4:$B$922,Demands_tra!$A116,'Growth rates'!$C$4:$C$922,$AF116))</f>
        <v>0</v>
      </c>
      <c r="BD116" s="6">
        <f ca="1">IF($AF116="",SUMIFS('Growth rates'!AA$4:AA$922,'Growth rates'!$B$4:$B$922,Demands_tra!$A116,'Growth rates'!$C$4:$C$922,$AE116),SUMIFS('Growth rates'!AA$4:AA$922,'Growth rates'!$B$4:$B$922,Demands_tra!$A116,'Growth rates'!$C$4:$C$922,$AF116))</f>
        <v>0</v>
      </c>
      <c r="BE116" s="6">
        <f ca="1">IF($AF116="",SUMIFS('Growth rates'!AB$4:AB$922,'Growth rates'!$B$4:$B$922,Demands_tra!$A116,'Growth rates'!$C$4:$C$922,$AE116),SUMIFS('Growth rates'!AB$4:AB$922,'Growth rates'!$B$4:$B$922,Demands_tra!$A116,'Growth rates'!$C$4:$C$922,$AF116))</f>
        <v>0</v>
      </c>
      <c r="BF116" s="6">
        <f ca="1">IF($AF116="",SUMIFS('Growth rates'!AC$4:AC$922,'Growth rates'!$B$4:$B$922,Demands_tra!$A116,'Growth rates'!$C$4:$C$922,$AE116),SUMIFS('Growth rates'!AC$4:AC$922,'Growth rates'!$B$4:$B$922,Demands_tra!$A116,'Growth rates'!$C$4:$C$922,$AF116))</f>
        <v>0</v>
      </c>
      <c r="BH116" t="str">
        <f ca="1">VLOOKUP($C116,'Default drvr and elast'!$A$4:$F$49,MATCH(VLOOKUP(A116,Classification!$B$4:$D$42,3,FALSE),'Default drvr and elast'!$D$3:$F$3,0)+3,FALSE)</f>
        <v>Med2</v>
      </c>
      <c r="BJ116" s="6">
        <f ca="1">IF($BI116="",SUMIF(Elasticities!$B$5:$B$52,Demands_tra!$BH116,Elasticities!C$5:C$52),SUMIF(Elasticities!$B$5:$B$52,Demands_tra!$BI116,Elasticities!C$5:C$52))</f>
        <v>0.799999999999989</v>
      </c>
      <c r="BK116" s="6">
        <f ca="1">IF($BI116="",SUMIF(Elasticities!$B$5:$B$52,Demands_tra!$BH116,Elasticities!D$5:D$52),SUMIF(Elasticities!$B$5:$B$52,Demands_tra!$BI116,Elasticities!D$5:D$52))</f>
        <v>0.797560975609746</v>
      </c>
      <c r="BL116" s="6">
        <f ca="1">IF($BI116="",SUMIF(Elasticities!$B$5:$B$52,Demands_tra!$BH116,Elasticities!E$5:E$52),SUMIF(Elasticities!$B$5:$B$52,Demands_tra!$BI116,Elasticities!E$5:E$52))</f>
        <v>0.785365853658527</v>
      </c>
      <c r="BM116" s="6">
        <f ca="1">IF($BI116="",SUMIF(Elasticities!$B$5:$B$52,Demands_tra!$BH116,Elasticities!F$5:F$52),SUMIF(Elasticities!$B$5:$B$52,Demands_tra!$BI116,Elasticities!F$5:F$52))</f>
        <v>0.773170731707307</v>
      </c>
      <c r="BN116" s="6">
        <f ca="1">IF($BI116="",SUMIF(Elasticities!$B$5:$B$52,Demands_tra!$BH116,Elasticities!G$5:G$52),SUMIF(Elasticities!$B$5:$B$52,Demands_tra!$BI116,Elasticities!G$5:G$52))</f>
        <v>0.760975609756088</v>
      </c>
      <c r="BO116" s="6">
        <f ca="1">IF($BI116="",SUMIF(Elasticities!$B$5:$B$52,Demands_tra!$BH116,Elasticities!H$5:H$52),SUMIF(Elasticities!$B$5:$B$52,Demands_tra!$BI116,Elasticities!H$5:H$52))</f>
        <v>0.748780487804868</v>
      </c>
      <c r="BP116" s="6">
        <f ca="1">IF($BI116="",SUMIF(Elasticities!$B$5:$B$52,Demands_tra!$BH116,Elasticities!I$5:I$52),SUMIF(Elasticities!$B$5:$B$52,Demands_tra!$BI116,Elasticities!I$5:I$52))</f>
        <v>0.736585365853649</v>
      </c>
      <c r="BQ116" s="6">
        <f ca="1">IF($BI116="",SUMIF(Elasticities!$B$5:$B$52,Demands_tra!$BH116,Elasticities!J$5:J$52),SUMIF(Elasticities!$B$5:$B$52,Demands_tra!$BI116,Elasticities!J$5:J$52))</f>
        <v>0.724390243902429</v>
      </c>
      <c r="BR116" s="6">
        <f ca="1">IF($BI116="",SUMIF(Elasticities!$B$5:$B$52,Demands_tra!$BH116,Elasticities!K$5:K$52),SUMIF(Elasticities!$B$5:$B$52,Demands_tra!$BI116,Elasticities!K$5:K$52))</f>
        <v>0.71219512195121</v>
      </c>
      <c r="BS116" s="6">
        <f ca="1">IF($BI116="",SUMIF(Elasticities!$B$5:$B$52,Demands_tra!$BH116,Elasticities!L$5:L$52),SUMIF(Elasticities!$B$5:$B$52,Demands_tra!$BI116,Elasticities!L$5:L$52))</f>
        <v>0.699999999999997</v>
      </c>
      <c r="BT116" s="6">
        <f ca="1">IF($BI116="",SUMIF(Elasticities!$B$5:$B$52,Demands_tra!$BH116,Elasticities!M$5:M$52),SUMIF(Elasticities!$B$5:$B$52,Demands_tra!$BI116,Elasticities!M$5:M$52))</f>
        <v>0.687499999999996</v>
      </c>
      <c r="BU116" s="6">
        <f ca="1">IF($BI116="",SUMIF(Elasticities!$B$5:$B$52,Demands_tra!$BH116,Elasticities!N$5:N$52),SUMIF(Elasticities!$B$5:$B$52,Demands_tra!$BI116,Elasticities!N$5:N$52))</f>
        <v>0.674999999999996</v>
      </c>
      <c r="BV116" s="6">
        <f ca="1">IF($BI116="",SUMIF(Elasticities!$B$5:$B$52,Demands_tra!$BH116,Elasticities!O$5:O$52),SUMIF(Elasticities!$B$5:$B$52,Demands_tra!$BI116,Elasticities!O$5:O$52))</f>
        <v>0.662499999999996</v>
      </c>
      <c r="BW116" s="6">
        <f ca="1">IF($BI116="",SUMIF(Elasticities!$B$5:$B$52,Demands_tra!$BH116,Elasticities!P$5:P$52),SUMIF(Elasticities!$B$5:$B$52,Demands_tra!$BI116,Elasticities!P$5:P$52))</f>
        <v>0.649999999999997</v>
      </c>
      <c r="BX116" s="6">
        <f ca="1">IF($BI116="",SUMIF(Elasticities!$B$5:$B$52,Demands_tra!$BH116,Elasticities!Q$5:Q$52),SUMIF(Elasticities!$B$5:$B$52,Demands_tra!$BI116,Elasticities!Q$5:Q$52))</f>
        <v>0.637499999999997</v>
      </c>
      <c r="BY116" s="6">
        <f ca="1">IF($BI116="",SUMIF(Elasticities!$B$5:$B$52,Demands_tra!$BH116,Elasticities!R$5:R$52),SUMIF(Elasticities!$B$5:$B$52,Demands_tra!$BI116,Elasticities!R$5:R$52))</f>
        <v>0.624999999999996</v>
      </c>
      <c r="BZ116" s="6">
        <f ca="1">IF($BI116="",SUMIF(Elasticities!$B$5:$B$52,Demands_tra!$BH116,Elasticities!S$5:S$52),SUMIF(Elasticities!$B$5:$B$52,Demands_tra!$BI116,Elasticities!S$5:S$52))</f>
        <v>0.612499999999996</v>
      </c>
      <c r="CA116" s="6">
        <f ca="1">IF($BI116="",SUMIF(Elasticities!$B$5:$B$52,Demands_tra!$BH116,Elasticities!T$5:T$52),SUMIF(Elasticities!$B$5:$B$52,Demands_tra!$BI116,Elasticities!T$5:T$52))</f>
        <v>0.599999999999996</v>
      </c>
      <c r="CB116" s="6" t="e">
        <f ca="1">IF($BI116="",SUMIF(Elasticities!$B$5:$B$52,Demands_tra!$BH116,Elasticities!U$5:U$52),SUMIF(Elasticities!$B$5:$B$52,Demands_tra!$BI116,Elasticities!U$5:U$52))</f>
        <v>#VALUE!</v>
      </c>
      <c r="CC116" s="6" t="e">
        <f ca="1">IF($BI116="",SUMIF(Elasticities!$B$5:$B$52,Demands_tra!$BH116,Elasticities!V$5:V$52),SUMIF(Elasticities!$B$5:$B$52,Demands_tra!$BI116,Elasticities!V$5:V$52))</f>
        <v>#VALUE!</v>
      </c>
      <c r="CD116" s="6" t="e">
        <f ca="1">IF($BI116="",SUMIF(Elasticities!$B$5:$B$52,Demands_tra!$BH116,Elasticities!W$5:W$52),SUMIF(Elasticities!$B$5:$B$52,Demands_tra!$BI116,Elasticities!W$5:W$52))</f>
        <v>#VALUE!</v>
      </c>
      <c r="CE116" s="6" t="e">
        <f ca="1">IF($BI116="",SUMIF(Elasticities!$B$5:$B$52,Demands_tra!$BH116,Elasticities!X$5:X$52),SUMIF(Elasticities!$B$5:$B$52,Demands_tra!$BI116,Elasticities!X$5:X$52))</f>
        <v>#VALUE!</v>
      </c>
      <c r="CF116" s="6" t="e">
        <f ca="1">IF($BI116="",SUMIF(Elasticities!$B$5:$B$52,Demands_tra!$BH116,Elasticities!Y$5:Y$52),SUMIF(Elasticities!$B$5:$B$52,Demands_tra!$BI116,Elasticities!Y$5:Y$52))</f>
        <v>#VALUE!</v>
      </c>
      <c r="CG116" s="6" t="e">
        <f ca="1">IF($BI116="",SUMIF(Elasticities!$B$5:$B$52,Demands_tra!$BH116,Elasticities!Z$5:Z$52),SUMIF(Elasticities!$B$5:$B$52,Demands_tra!$BI116,Elasticities!Z$5:Z$52))</f>
        <v>#VALUE!</v>
      </c>
      <c r="CH116" s="6" t="e">
        <f ca="1">IF($BI116="",SUMIF(Elasticities!$B$5:$B$52,Demands_tra!$BH116,Elasticities!AA$5:AA$52),SUMIF(Elasticities!$B$5:$B$52,Demands_tra!$BI116,Elasticities!AA$5:AA$52))</f>
        <v>#VALUE!</v>
      </c>
      <c r="CI116" s="6" t="e">
        <f ca="1">IF($BI116="",SUMIF(Elasticities!$B$5:$B$52,Demands_tra!$BH116,Elasticities!AB$5:AB$52),SUMIF(Elasticities!$B$5:$B$52,Demands_tra!$BI116,Elasticities!AB$5:AB$52))</f>
        <v>#VALUE!</v>
      </c>
    </row>
    <row r="117" spans="1:87">
      <c r="A117" t="str">
        <f>IF(BYDem_tra!B116="","\I:",BYDem_tra!B116)</f>
        <v>CzechSlovak</v>
      </c>
      <c r="B117" t="str">
        <f>BYDem_tra!E116</f>
        <v>Trd_2w</v>
      </c>
      <c r="C117" t="str">
        <f t="shared" si="111"/>
        <v>Trd_2w</v>
      </c>
      <c r="D117" s="3">
        <f>SUMIFS(BYDem_tra!$M$2:$M$2000,BYDem_tra!$B$2:$B$2000,Demands_tra!$A117,BYDem_tra!$E$2:$E$2000,Demands_tra!$B117)</f>
        <v>1.19</v>
      </c>
      <c r="E117" s="3">
        <f ca="1" t="shared" si="94"/>
        <v>1.1942577755453</v>
      </c>
      <c r="F117" s="3">
        <f ca="1" t="shared" si="95"/>
        <v>1.21520218204028</v>
      </c>
      <c r="G117" s="3">
        <f ca="1" t="shared" si="96"/>
        <v>1.20507657786012</v>
      </c>
      <c r="H117" s="3">
        <f ca="1" t="shared" si="97"/>
        <v>1.19280974192147</v>
      </c>
      <c r="I117" s="3">
        <f ca="1" t="shared" si="98"/>
        <v>1.18098281352457</v>
      </c>
      <c r="J117" s="3">
        <f ca="1" t="shared" si="99"/>
        <v>1.17121487227188</v>
      </c>
      <c r="K117" s="3">
        <f ca="1" t="shared" si="100"/>
        <v>1.16322691336097</v>
      </c>
      <c r="L117" s="3">
        <f ca="1" t="shared" si="101"/>
        <v>1.1554685979883</v>
      </c>
      <c r="M117" s="3">
        <f ca="1" t="shared" si="102"/>
        <v>1.14623767939974</v>
      </c>
      <c r="N117" s="3">
        <f ca="1" t="shared" si="103"/>
        <v>1.13425850086634</v>
      </c>
      <c r="O117" s="3">
        <f ca="1" t="shared" si="104"/>
        <v>1.12017183548844</v>
      </c>
      <c r="P117" s="3">
        <f ca="1" t="shared" si="105"/>
        <v>1.10582964486629</v>
      </c>
      <c r="Q117" s="3">
        <f ca="1" t="shared" si="106"/>
        <v>1.09293608326769</v>
      </c>
      <c r="R117" s="3">
        <f ca="1" t="shared" si="107"/>
        <v>1.08203795879434</v>
      </c>
      <c r="S117" s="3">
        <f ca="1" t="shared" si="108"/>
        <v>1.0727231320499</v>
      </c>
      <c r="T117" s="3">
        <f ca="1" t="shared" si="109"/>
        <v>1.06443327658127</v>
      </c>
      <c r="U117" s="3">
        <f ca="1" t="shared" si="126"/>
        <v>1.05627632419926</v>
      </c>
      <c r="V117" s="3" t="e">
        <f ca="1" t="shared" si="125"/>
        <v>#VALUE!</v>
      </c>
      <c r="W117" s="3" t="e">
        <f ca="1" t="shared" si="125"/>
        <v>#DIV/0!</v>
      </c>
      <c r="X117" s="3" t="e">
        <f ca="1" t="shared" si="125"/>
        <v>#DIV/0!</v>
      </c>
      <c r="Y117" s="3" t="e">
        <f ca="1" t="shared" si="125"/>
        <v>#DIV/0!</v>
      </c>
      <c r="Z117" s="3" t="e">
        <f ca="1" t="shared" si="125"/>
        <v>#DIV/0!</v>
      </c>
      <c r="AA117" s="3" t="e">
        <f ca="1" t="shared" si="125"/>
        <v>#DIV/0!</v>
      </c>
      <c r="AB117" s="3" t="e">
        <f ca="1" t="shared" si="125"/>
        <v>#DIV/0!</v>
      </c>
      <c r="AC117" s="3" t="e">
        <f ca="1" t="shared" si="125"/>
        <v>#DIV/0!</v>
      </c>
      <c r="AE117" s="34" t="str">
        <f ca="1">VLOOKUP($C117,'Default drvr and elast'!$A$4:$C$49,MATCH(VLOOKUP(A117,Classification!$B$4:$D$99,2,FALSE),'Default drvr and elast'!$A$3:$C$3,0),FALSE)</f>
        <v>POP</v>
      </c>
      <c r="AF117" s="4"/>
      <c r="AG117" s="6">
        <f ca="1">IF($AF117="",SUMIFS('Growth rates'!D$4:D$922,'Growth rates'!$B$4:$B$922,Demands_tra!$A117,'Growth rates'!$C$4:$C$922,$AE117),SUMIFS('Growth rates'!D$4:D$922,'Growth rates'!$B$4:$B$922,Demands_tra!$A117,'Growth rates'!$C$4:$C$922,$AF117))</f>
        <v>1</v>
      </c>
      <c r="AH117" s="6">
        <f ca="1">IF($AF117="",SUMIFS('Growth rates'!E$4:E$922,'Growth rates'!$B$4:$B$922,Demands_tra!$A117,'Growth rates'!$C$4:$C$922,$AE117),SUMIFS('Growth rates'!E$4:E$922,'Growth rates'!$B$4:$B$922,Demands_tra!$A117,'Growth rates'!$C$4:$C$922,$AF117))</f>
        <v>1.00448613053112</v>
      </c>
      <c r="AI117" s="6">
        <f ca="1">IF($AF117="",SUMIFS('Growth rates'!F$4:F$922,'Growth rates'!$B$4:$B$922,Demands_tra!$A117,'Growth rates'!$C$4:$C$922,$AE117),SUMIFS('Growth rates'!F$4:F$922,'Growth rates'!$B$4:$B$922,Demands_tra!$A117,'Growth rates'!$C$4:$C$922,$AF117))</f>
        <v>1.02691678318671</v>
      </c>
      <c r="AJ117" s="6">
        <f ca="1">IF($AF117="",SUMIFS('Growth rates'!G$4:G$922,'Growth rates'!$B$4:$B$922,Demands_tra!$A117,'Growth rates'!$C$4:$C$922,$AE117),SUMIFS('Growth rates'!G$4:G$922,'Growth rates'!$B$4:$B$922,Demands_tra!$A117,'Growth rates'!$C$4:$C$922,$AF117))</f>
        <v>1.01584972350688</v>
      </c>
      <c r="AK117" s="6">
        <f ca="1">IF($AF117="",SUMIFS('Growth rates'!H$4:H$922,'Growth rates'!$B$4:$B$922,Demands_tra!$A117,'Growth rates'!$C$4:$C$922,$AE117),SUMIFS('Growth rates'!H$4:H$922,'Growth rates'!$B$4:$B$922,Demands_tra!$A117,'Growth rates'!$C$4:$C$922,$AF117))</f>
        <v>1.00226106324155</v>
      </c>
      <c r="AL117" s="6">
        <f ca="1">IF($AF117="",SUMIFS('Growth rates'!I$4:I$922,'Growth rates'!$B$4:$B$922,Demands_tra!$A117,'Growth rates'!$C$4:$C$922,$AE117),SUMIFS('Growth rates'!I$4:I$922,'Growth rates'!$B$4:$B$922,Demands_tra!$A117,'Growth rates'!$C$4:$C$922,$AF117))</f>
        <v>0.988989345700601</v>
      </c>
      <c r="AM117" s="6">
        <f ca="1">IF($AF117="",SUMIFS('Growth rates'!J$4:J$922,'Growth rates'!$B$4:$B$922,Demands_tra!$A117,'Growth rates'!$C$4:$C$922,$AE117),SUMIFS('Growth rates'!J$4:J$922,'Growth rates'!$B$4:$B$922,Demands_tra!$A117,'Growth rates'!$C$4:$C$922,$AF117))</f>
        <v>0.977884104689994</v>
      </c>
      <c r="AN117" s="6">
        <f ca="1">IF($AF117="",SUMIFS('Growth rates'!K$4:K$922,'Growth rates'!$B$4:$B$922,Demands_tra!$A117,'Growth rates'!$C$4:$C$922,$AE117),SUMIFS('Growth rates'!K$4:K$922,'Growth rates'!$B$4:$B$922,Demands_tra!$A117,'Growth rates'!$C$4:$C$922,$AF117))</f>
        <v>0.968677191718912</v>
      </c>
      <c r="AO117" s="6">
        <f ca="1">IF($AF117="",SUMIFS('Growth rates'!L$4:L$922,'Growth rates'!$B$4:$B$922,Demands_tra!$A117,'Growth rates'!$C$4:$C$922,$AE117),SUMIFS('Growth rates'!L$4:L$922,'Growth rates'!$B$4:$B$922,Demands_tra!$A117,'Growth rates'!$C$4:$C$922,$AF117))</f>
        <v>0.959605608958064</v>
      </c>
      <c r="AP117" s="6">
        <f ca="1">IF($AF117="",SUMIFS('Growth rates'!M$4:M$922,'Growth rates'!$B$4:$B$922,Demands_tra!$A117,'Growth rates'!$C$4:$C$922,$AE117),SUMIFS('Growth rates'!M$4:M$922,'Growth rates'!$B$4:$B$922,Demands_tra!$A117,'Growth rates'!$C$4:$C$922,$AF117))</f>
        <v>0.948653909647699</v>
      </c>
      <c r="AQ117" s="6">
        <f ca="1">IF($AF117="",SUMIFS('Growth rates'!N$4:N$922,'Growth rates'!$B$4:$B$922,Demands_tra!$A117,'Growth rates'!$C$4:$C$922,$AE117),SUMIFS('Growth rates'!N$4:N$922,'Growth rates'!$B$4:$B$922,Demands_tra!$A117,'Growth rates'!$C$4:$C$922,$AF117))</f>
        <v>0.93423317268371</v>
      </c>
      <c r="AR117" s="6">
        <f ca="1">IF($AF117="",SUMIFS('Growth rates'!O$4:O$922,'Growth rates'!$B$4:$B$922,Demands_tra!$A117,'Growth rates'!$C$4:$C$922,$AE117),SUMIFS('Growth rates'!O$4:O$922,'Growth rates'!$B$4:$B$922,Demands_tra!$A117,'Growth rates'!$C$4:$C$922,$AF117))</f>
        <v>0.917044289238451</v>
      </c>
      <c r="AS117" s="6">
        <f ca="1">IF($AF117="",SUMIFS('Growth rates'!P$4:P$922,'Growth rates'!$B$4:$B$922,Demands_tra!$A117,'Growth rates'!$C$4:$C$922,$AE117),SUMIFS('Growth rates'!P$4:P$922,'Growth rates'!$B$4:$B$922,Demands_tra!$A117,'Growth rates'!$C$4:$C$922,$AF117))</f>
        <v>0.899321369548259</v>
      </c>
      <c r="AT117" s="6">
        <f ca="1">IF($AF117="",SUMIFS('Growth rates'!Q$4:Q$922,'Growth rates'!$B$4:$B$922,Demands_tra!$A117,'Growth rates'!$C$4:$C$922,$AE117),SUMIFS('Growth rates'!Q$4:Q$922,'Growth rates'!$B$4:$B$922,Demands_tra!$A117,'Growth rates'!$C$4:$C$922,$AF117))</f>
        <v>0.88318944330414</v>
      </c>
      <c r="AU117" s="6">
        <f ca="1">IF($AF117="",SUMIFS('Growth rates'!R$4:R$922,'Growth rates'!$B$4:$B$922,Demands_tra!$A117,'Growth rates'!$C$4:$C$922,$AE117),SUMIFS('Growth rates'!R$4:R$922,'Growth rates'!$B$4:$B$922,Demands_tra!$A117,'Growth rates'!$C$4:$C$922,$AF117))</f>
        <v>0.869375086159187</v>
      </c>
      <c r="AV117" s="6">
        <f ca="1">IF($AF117="",SUMIFS('Growth rates'!S$4:S$922,'Growth rates'!$B$4:$B$922,Demands_tra!$A117,'Growth rates'!$C$4:$C$922,$AE117),SUMIFS('Growth rates'!S$4:S$922,'Growth rates'!$B$4:$B$922,Demands_tra!$A117,'Growth rates'!$C$4:$C$922,$AF117))</f>
        <v>0.857400529092767</v>
      </c>
      <c r="AW117" s="6">
        <f ca="1">IF($AF117="",SUMIFS('Growth rates'!T$4:T$922,'Growth rates'!$B$4:$B$922,Demands_tra!$A117,'Growth rates'!$C$4:$C$922,$AE117),SUMIFS('Growth rates'!T$4:T$922,'Growth rates'!$B$4:$B$922,Demands_tra!$A117,'Growth rates'!$C$4:$C$922,$AF117))</f>
        <v>0.846582778431326</v>
      </c>
      <c r="AX117" s="6">
        <f ca="1">IF($AF117="",SUMIFS('Growth rates'!U$4:U$922,'Growth rates'!$B$4:$B$922,Demands_tra!$A117,'Growth rates'!$C$4:$C$922,$AE117),SUMIFS('Growth rates'!U$4:U$922,'Growth rates'!$B$4:$B$922,Demands_tra!$A117,'Growth rates'!$C$4:$C$922,$AF117))</f>
        <v>0.835770240023922</v>
      </c>
      <c r="AY117" s="6">
        <f ca="1">IF($AF117="",SUMIFS('Growth rates'!V$4:V$922,'Growth rates'!$B$4:$B$922,Demands_tra!$A117,'Growth rates'!$C$4:$C$922,$AE117),SUMIFS('Growth rates'!V$4:V$922,'Growth rates'!$B$4:$B$922,Demands_tra!$A117,'Growth rates'!$C$4:$C$922,$AF117))</f>
        <v>0</v>
      </c>
      <c r="AZ117" s="6">
        <f ca="1">IF($AF117="",SUMIFS('Growth rates'!W$4:W$922,'Growth rates'!$B$4:$B$922,Demands_tra!$A117,'Growth rates'!$C$4:$C$922,$AE117),SUMIFS('Growth rates'!W$4:W$922,'Growth rates'!$B$4:$B$922,Demands_tra!$A117,'Growth rates'!$C$4:$C$922,$AF117))</f>
        <v>0</v>
      </c>
      <c r="BA117" s="6">
        <f ca="1">IF($AF117="",SUMIFS('Growth rates'!X$4:X$922,'Growth rates'!$B$4:$B$922,Demands_tra!$A117,'Growth rates'!$C$4:$C$922,$AE117),SUMIFS('Growth rates'!X$4:X$922,'Growth rates'!$B$4:$B$922,Demands_tra!$A117,'Growth rates'!$C$4:$C$922,$AF117))</f>
        <v>0</v>
      </c>
      <c r="BB117" s="6">
        <f ca="1">IF($AF117="",SUMIFS('Growth rates'!Y$4:Y$922,'Growth rates'!$B$4:$B$922,Demands_tra!$A117,'Growth rates'!$C$4:$C$922,$AE117),SUMIFS('Growth rates'!Y$4:Y$922,'Growth rates'!$B$4:$B$922,Demands_tra!$A117,'Growth rates'!$C$4:$C$922,$AF117))</f>
        <v>0</v>
      </c>
      <c r="BC117" s="6">
        <f ca="1">IF($AF117="",SUMIFS('Growth rates'!Z$4:Z$922,'Growth rates'!$B$4:$B$922,Demands_tra!$A117,'Growth rates'!$C$4:$C$922,$AE117),SUMIFS('Growth rates'!Z$4:Z$922,'Growth rates'!$B$4:$B$922,Demands_tra!$A117,'Growth rates'!$C$4:$C$922,$AF117))</f>
        <v>0</v>
      </c>
      <c r="BD117" s="6">
        <f ca="1">IF($AF117="",SUMIFS('Growth rates'!AA$4:AA$922,'Growth rates'!$B$4:$B$922,Demands_tra!$A117,'Growth rates'!$C$4:$C$922,$AE117),SUMIFS('Growth rates'!AA$4:AA$922,'Growth rates'!$B$4:$B$922,Demands_tra!$A117,'Growth rates'!$C$4:$C$922,$AF117))</f>
        <v>0</v>
      </c>
      <c r="BE117" s="6">
        <f ca="1">IF($AF117="",SUMIFS('Growth rates'!AB$4:AB$922,'Growth rates'!$B$4:$B$922,Demands_tra!$A117,'Growth rates'!$C$4:$C$922,$AE117),SUMIFS('Growth rates'!AB$4:AB$922,'Growth rates'!$B$4:$B$922,Demands_tra!$A117,'Growth rates'!$C$4:$C$922,$AF117))</f>
        <v>0</v>
      </c>
      <c r="BF117" s="6">
        <f ca="1">IF($AF117="",SUMIFS('Growth rates'!AC$4:AC$922,'Growth rates'!$B$4:$B$922,Demands_tra!$A117,'Growth rates'!$C$4:$C$922,$AE117),SUMIFS('Growth rates'!AC$4:AC$922,'Growth rates'!$B$4:$B$922,Demands_tra!$A117,'Growth rates'!$C$4:$C$922,$AF117))</f>
        <v>0</v>
      </c>
      <c r="BH117" t="str">
        <f ca="1">VLOOKUP($C117,'Default drvr and elast'!$A$4:$F$49,MATCH(VLOOKUP(A117,Classification!$B$4:$D$42,3,FALSE),'Default drvr and elast'!$D$3:$F$3,0)+3,FALSE)</f>
        <v>Med2</v>
      </c>
      <c r="BJ117" s="6">
        <f ca="1">IF($BI117="",SUMIF(Elasticities!$B$5:$B$52,Demands_tra!$BH117,Elasticities!C$5:C$52),SUMIF(Elasticities!$B$5:$B$52,Demands_tra!$BI117,Elasticities!C$5:C$52))</f>
        <v>0.799999999999989</v>
      </c>
      <c r="BK117" s="6">
        <f ca="1">IF($BI117="",SUMIF(Elasticities!$B$5:$B$52,Demands_tra!$BH117,Elasticities!D$5:D$52),SUMIF(Elasticities!$B$5:$B$52,Demands_tra!$BI117,Elasticities!D$5:D$52))</f>
        <v>0.797560975609746</v>
      </c>
      <c r="BL117" s="6">
        <f ca="1">IF($BI117="",SUMIF(Elasticities!$B$5:$B$52,Demands_tra!$BH117,Elasticities!E$5:E$52),SUMIF(Elasticities!$B$5:$B$52,Demands_tra!$BI117,Elasticities!E$5:E$52))</f>
        <v>0.785365853658527</v>
      </c>
      <c r="BM117" s="6">
        <f ca="1">IF($BI117="",SUMIF(Elasticities!$B$5:$B$52,Demands_tra!$BH117,Elasticities!F$5:F$52),SUMIF(Elasticities!$B$5:$B$52,Demands_tra!$BI117,Elasticities!F$5:F$52))</f>
        <v>0.773170731707307</v>
      </c>
      <c r="BN117" s="6">
        <f ca="1">IF($BI117="",SUMIF(Elasticities!$B$5:$B$52,Demands_tra!$BH117,Elasticities!G$5:G$52),SUMIF(Elasticities!$B$5:$B$52,Demands_tra!$BI117,Elasticities!G$5:G$52))</f>
        <v>0.760975609756088</v>
      </c>
      <c r="BO117" s="6">
        <f ca="1">IF($BI117="",SUMIF(Elasticities!$B$5:$B$52,Demands_tra!$BH117,Elasticities!H$5:H$52),SUMIF(Elasticities!$B$5:$B$52,Demands_tra!$BI117,Elasticities!H$5:H$52))</f>
        <v>0.748780487804868</v>
      </c>
      <c r="BP117" s="6">
        <f ca="1">IF($BI117="",SUMIF(Elasticities!$B$5:$B$52,Demands_tra!$BH117,Elasticities!I$5:I$52),SUMIF(Elasticities!$B$5:$B$52,Demands_tra!$BI117,Elasticities!I$5:I$52))</f>
        <v>0.736585365853649</v>
      </c>
      <c r="BQ117" s="6">
        <f ca="1">IF($BI117="",SUMIF(Elasticities!$B$5:$B$52,Demands_tra!$BH117,Elasticities!J$5:J$52),SUMIF(Elasticities!$B$5:$B$52,Demands_tra!$BI117,Elasticities!J$5:J$52))</f>
        <v>0.724390243902429</v>
      </c>
      <c r="BR117" s="6">
        <f ca="1">IF($BI117="",SUMIF(Elasticities!$B$5:$B$52,Demands_tra!$BH117,Elasticities!K$5:K$52),SUMIF(Elasticities!$B$5:$B$52,Demands_tra!$BI117,Elasticities!K$5:K$52))</f>
        <v>0.71219512195121</v>
      </c>
      <c r="BS117" s="6">
        <f ca="1">IF($BI117="",SUMIF(Elasticities!$B$5:$B$52,Demands_tra!$BH117,Elasticities!L$5:L$52),SUMIF(Elasticities!$B$5:$B$52,Demands_tra!$BI117,Elasticities!L$5:L$52))</f>
        <v>0.699999999999997</v>
      </c>
      <c r="BT117" s="6">
        <f ca="1">IF($BI117="",SUMIF(Elasticities!$B$5:$B$52,Demands_tra!$BH117,Elasticities!M$5:M$52),SUMIF(Elasticities!$B$5:$B$52,Demands_tra!$BI117,Elasticities!M$5:M$52))</f>
        <v>0.687499999999996</v>
      </c>
      <c r="BU117" s="6">
        <f ca="1">IF($BI117="",SUMIF(Elasticities!$B$5:$B$52,Demands_tra!$BH117,Elasticities!N$5:N$52),SUMIF(Elasticities!$B$5:$B$52,Demands_tra!$BI117,Elasticities!N$5:N$52))</f>
        <v>0.674999999999996</v>
      </c>
      <c r="BV117" s="6">
        <f ca="1">IF($BI117="",SUMIF(Elasticities!$B$5:$B$52,Demands_tra!$BH117,Elasticities!O$5:O$52),SUMIF(Elasticities!$B$5:$B$52,Demands_tra!$BI117,Elasticities!O$5:O$52))</f>
        <v>0.662499999999996</v>
      </c>
      <c r="BW117" s="6">
        <f ca="1">IF($BI117="",SUMIF(Elasticities!$B$5:$B$52,Demands_tra!$BH117,Elasticities!P$5:P$52),SUMIF(Elasticities!$B$5:$B$52,Demands_tra!$BI117,Elasticities!P$5:P$52))</f>
        <v>0.649999999999997</v>
      </c>
      <c r="BX117" s="6">
        <f ca="1">IF($BI117="",SUMIF(Elasticities!$B$5:$B$52,Demands_tra!$BH117,Elasticities!Q$5:Q$52),SUMIF(Elasticities!$B$5:$B$52,Demands_tra!$BI117,Elasticities!Q$5:Q$52))</f>
        <v>0.637499999999997</v>
      </c>
      <c r="BY117" s="6">
        <f ca="1">IF($BI117="",SUMIF(Elasticities!$B$5:$B$52,Demands_tra!$BH117,Elasticities!R$5:R$52),SUMIF(Elasticities!$B$5:$B$52,Demands_tra!$BI117,Elasticities!R$5:R$52))</f>
        <v>0.624999999999996</v>
      </c>
      <c r="BZ117" s="6">
        <f ca="1">IF($BI117="",SUMIF(Elasticities!$B$5:$B$52,Demands_tra!$BH117,Elasticities!S$5:S$52),SUMIF(Elasticities!$B$5:$B$52,Demands_tra!$BI117,Elasticities!S$5:S$52))</f>
        <v>0.612499999999996</v>
      </c>
      <c r="CA117" s="6">
        <f ca="1">IF($BI117="",SUMIF(Elasticities!$B$5:$B$52,Demands_tra!$BH117,Elasticities!T$5:T$52),SUMIF(Elasticities!$B$5:$B$52,Demands_tra!$BI117,Elasticities!T$5:T$52))</f>
        <v>0.599999999999996</v>
      </c>
      <c r="CB117" s="6" t="e">
        <f ca="1">IF($BI117="",SUMIF(Elasticities!$B$5:$B$52,Demands_tra!$BH117,Elasticities!U$5:U$52),SUMIF(Elasticities!$B$5:$B$52,Demands_tra!$BI117,Elasticities!U$5:U$52))</f>
        <v>#VALUE!</v>
      </c>
      <c r="CC117" s="6" t="e">
        <f ca="1">IF($BI117="",SUMIF(Elasticities!$B$5:$B$52,Demands_tra!$BH117,Elasticities!V$5:V$52),SUMIF(Elasticities!$B$5:$B$52,Demands_tra!$BI117,Elasticities!V$5:V$52))</f>
        <v>#VALUE!</v>
      </c>
      <c r="CD117" s="6" t="e">
        <f ca="1">IF($BI117="",SUMIF(Elasticities!$B$5:$B$52,Demands_tra!$BH117,Elasticities!W$5:W$52),SUMIF(Elasticities!$B$5:$B$52,Demands_tra!$BI117,Elasticities!W$5:W$52))</f>
        <v>#VALUE!</v>
      </c>
      <c r="CE117" s="6" t="e">
        <f ca="1">IF($BI117="",SUMIF(Elasticities!$B$5:$B$52,Demands_tra!$BH117,Elasticities!X$5:X$52),SUMIF(Elasticities!$B$5:$B$52,Demands_tra!$BI117,Elasticities!X$5:X$52))</f>
        <v>#VALUE!</v>
      </c>
      <c r="CF117" s="6" t="e">
        <f ca="1">IF($BI117="",SUMIF(Elasticities!$B$5:$B$52,Demands_tra!$BH117,Elasticities!Y$5:Y$52),SUMIF(Elasticities!$B$5:$B$52,Demands_tra!$BI117,Elasticities!Y$5:Y$52))</f>
        <v>#VALUE!</v>
      </c>
      <c r="CG117" s="6" t="e">
        <f ca="1">IF($BI117="",SUMIF(Elasticities!$B$5:$B$52,Demands_tra!$BH117,Elasticities!Z$5:Z$52),SUMIF(Elasticities!$B$5:$B$52,Demands_tra!$BI117,Elasticities!Z$5:Z$52))</f>
        <v>#VALUE!</v>
      </c>
      <c r="CH117" s="6" t="e">
        <f ca="1">IF($BI117="",SUMIF(Elasticities!$B$5:$B$52,Demands_tra!$BH117,Elasticities!AA$5:AA$52),SUMIF(Elasticities!$B$5:$B$52,Demands_tra!$BI117,Elasticities!AA$5:AA$52))</f>
        <v>#VALUE!</v>
      </c>
      <c r="CI117" s="6" t="e">
        <f ca="1">IF($BI117="",SUMIF(Elasticities!$B$5:$B$52,Demands_tra!$BH117,Elasticities!AB$5:AB$52),SUMIF(Elasticities!$B$5:$B$52,Demands_tra!$BI117,Elasticities!AB$5:AB$52))</f>
        <v>#VALUE!</v>
      </c>
    </row>
    <row r="118" spans="1:87">
      <c r="A118" t="str">
        <f>IF(BYDem_tra!B117="","\I:",BYDem_tra!B117)</f>
        <v>CzechSlovak</v>
      </c>
      <c r="B118" t="str">
        <f>BYDem_tra!E117</f>
        <v>Trd_3w</v>
      </c>
      <c r="C118" t="str">
        <f t="shared" si="111"/>
        <v>Trd_3w</v>
      </c>
      <c r="D118" s="3">
        <f>SUMIFS(BYDem_tra!$M$2:$M$2000,BYDem_tra!$B$2:$B$2000,Demands_tra!$A118,BYDem_tra!$E$2:$E$2000,Demands_tra!$B118)</f>
        <v>0.24</v>
      </c>
      <c r="E118" s="3">
        <f ca="1" t="shared" si="94"/>
        <v>0.240858711034347</v>
      </c>
      <c r="F118" s="3">
        <f ca="1" t="shared" si="95"/>
        <v>0.245082793016527</v>
      </c>
      <c r="G118" s="3">
        <f ca="1" t="shared" si="96"/>
        <v>0.243040654358344</v>
      </c>
      <c r="H118" s="3">
        <f ca="1" t="shared" si="97"/>
        <v>0.240566670639624</v>
      </c>
      <c r="I118" s="3">
        <f ca="1" t="shared" si="98"/>
        <v>0.238181407769661</v>
      </c>
      <c r="J118" s="3">
        <f ca="1" t="shared" si="99"/>
        <v>0.236211402811135</v>
      </c>
      <c r="K118" s="3">
        <f ca="1" t="shared" si="100"/>
        <v>0.234600385887927</v>
      </c>
      <c r="L118" s="3">
        <f ca="1" t="shared" si="101"/>
        <v>0.233035683627891</v>
      </c>
      <c r="M118" s="3">
        <f ca="1" t="shared" si="102"/>
        <v>0.231173985761292</v>
      </c>
      <c r="N118" s="3">
        <f ca="1" t="shared" si="103"/>
        <v>0.228758016981447</v>
      </c>
      <c r="O118" s="3">
        <f ca="1" t="shared" si="104"/>
        <v>0.225917008838006</v>
      </c>
      <c r="P118" s="3">
        <f ca="1" t="shared" si="105"/>
        <v>0.22302446619152</v>
      </c>
      <c r="Q118" s="3">
        <f ca="1" t="shared" si="106"/>
        <v>0.220424084020375</v>
      </c>
      <c r="R118" s="3">
        <f ca="1" t="shared" si="107"/>
        <v>0.218226142950119</v>
      </c>
      <c r="S118" s="3">
        <f ca="1" t="shared" si="108"/>
        <v>0.216347522430231</v>
      </c>
      <c r="T118" s="3">
        <f ca="1" t="shared" si="109"/>
        <v>0.214675618806306</v>
      </c>
      <c r="U118" s="3">
        <f ca="1" t="shared" si="126"/>
        <v>0.213030519166237</v>
      </c>
      <c r="V118" s="3" t="e">
        <f ca="1" t="shared" si="125"/>
        <v>#VALUE!</v>
      </c>
      <c r="W118" s="3" t="e">
        <f ca="1" t="shared" si="125"/>
        <v>#DIV/0!</v>
      </c>
      <c r="X118" s="3" t="e">
        <f ca="1" t="shared" si="125"/>
        <v>#DIV/0!</v>
      </c>
      <c r="Y118" s="3" t="e">
        <f ca="1" t="shared" si="125"/>
        <v>#DIV/0!</v>
      </c>
      <c r="Z118" s="3" t="e">
        <f ca="1" t="shared" si="125"/>
        <v>#DIV/0!</v>
      </c>
      <c r="AA118" s="3" t="e">
        <f ca="1" t="shared" si="125"/>
        <v>#DIV/0!</v>
      </c>
      <c r="AB118" s="3" t="e">
        <f ca="1" t="shared" si="125"/>
        <v>#DIV/0!</v>
      </c>
      <c r="AC118" s="3" t="e">
        <f ca="1" t="shared" si="125"/>
        <v>#DIV/0!</v>
      </c>
      <c r="AE118" s="34" t="str">
        <f ca="1">VLOOKUP($C118,'Default drvr and elast'!$A$4:$C$49,MATCH(VLOOKUP(A118,Classification!$B$4:$D$99,2,FALSE),'Default drvr and elast'!$A$3:$C$3,0),FALSE)</f>
        <v>POP</v>
      </c>
      <c r="AF118" s="4"/>
      <c r="AG118" s="6">
        <f ca="1">IF($AF118="",SUMIFS('Growth rates'!D$4:D$922,'Growth rates'!$B$4:$B$922,Demands_tra!$A118,'Growth rates'!$C$4:$C$922,$AE118),SUMIFS('Growth rates'!D$4:D$922,'Growth rates'!$B$4:$B$922,Demands_tra!$A118,'Growth rates'!$C$4:$C$922,$AF118))</f>
        <v>1</v>
      </c>
      <c r="AH118" s="6">
        <f ca="1">IF($AF118="",SUMIFS('Growth rates'!E$4:E$922,'Growth rates'!$B$4:$B$922,Demands_tra!$A118,'Growth rates'!$C$4:$C$922,$AE118),SUMIFS('Growth rates'!E$4:E$922,'Growth rates'!$B$4:$B$922,Demands_tra!$A118,'Growth rates'!$C$4:$C$922,$AF118))</f>
        <v>1.00448613053112</v>
      </c>
      <c r="AI118" s="6">
        <f ca="1">IF($AF118="",SUMIFS('Growth rates'!F$4:F$922,'Growth rates'!$B$4:$B$922,Demands_tra!$A118,'Growth rates'!$C$4:$C$922,$AE118),SUMIFS('Growth rates'!F$4:F$922,'Growth rates'!$B$4:$B$922,Demands_tra!$A118,'Growth rates'!$C$4:$C$922,$AF118))</f>
        <v>1.02691678318671</v>
      </c>
      <c r="AJ118" s="6">
        <f ca="1">IF($AF118="",SUMIFS('Growth rates'!G$4:G$922,'Growth rates'!$B$4:$B$922,Demands_tra!$A118,'Growth rates'!$C$4:$C$922,$AE118),SUMIFS('Growth rates'!G$4:G$922,'Growth rates'!$B$4:$B$922,Demands_tra!$A118,'Growth rates'!$C$4:$C$922,$AF118))</f>
        <v>1.01584972350688</v>
      </c>
      <c r="AK118" s="6">
        <f ca="1">IF($AF118="",SUMIFS('Growth rates'!H$4:H$922,'Growth rates'!$B$4:$B$922,Demands_tra!$A118,'Growth rates'!$C$4:$C$922,$AE118),SUMIFS('Growth rates'!H$4:H$922,'Growth rates'!$B$4:$B$922,Demands_tra!$A118,'Growth rates'!$C$4:$C$922,$AF118))</f>
        <v>1.00226106324155</v>
      </c>
      <c r="AL118" s="6">
        <f ca="1">IF($AF118="",SUMIFS('Growth rates'!I$4:I$922,'Growth rates'!$B$4:$B$922,Demands_tra!$A118,'Growth rates'!$C$4:$C$922,$AE118),SUMIFS('Growth rates'!I$4:I$922,'Growth rates'!$B$4:$B$922,Demands_tra!$A118,'Growth rates'!$C$4:$C$922,$AF118))</f>
        <v>0.988989345700601</v>
      </c>
      <c r="AM118" s="6">
        <f ca="1">IF($AF118="",SUMIFS('Growth rates'!J$4:J$922,'Growth rates'!$B$4:$B$922,Demands_tra!$A118,'Growth rates'!$C$4:$C$922,$AE118),SUMIFS('Growth rates'!J$4:J$922,'Growth rates'!$B$4:$B$922,Demands_tra!$A118,'Growth rates'!$C$4:$C$922,$AF118))</f>
        <v>0.977884104689994</v>
      </c>
      <c r="AN118" s="6">
        <f ca="1">IF($AF118="",SUMIFS('Growth rates'!K$4:K$922,'Growth rates'!$B$4:$B$922,Demands_tra!$A118,'Growth rates'!$C$4:$C$922,$AE118),SUMIFS('Growth rates'!K$4:K$922,'Growth rates'!$B$4:$B$922,Demands_tra!$A118,'Growth rates'!$C$4:$C$922,$AF118))</f>
        <v>0.968677191718912</v>
      </c>
      <c r="AO118" s="6">
        <f ca="1">IF($AF118="",SUMIFS('Growth rates'!L$4:L$922,'Growth rates'!$B$4:$B$922,Demands_tra!$A118,'Growth rates'!$C$4:$C$922,$AE118),SUMIFS('Growth rates'!L$4:L$922,'Growth rates'!$B$4:$B$922,Demands_tra!$A118,'Growth rates'!$C$4:$C$922,$AF118))</f>
        <v>0.959605608958064</v>
      </c>
      <c r="AP118" s="6">
        <f ca="1">IF($AF118="",SUMIFS('Growth rates'!M$4:M$922,'Growth rates'!$B$4:$B$922,Demands_tra!$A118,'Growth rates'!$C$4:$C$922,$AE118),SUMIFS('Growth rates'!M$4:M$922,'Growth rates'!$B$4:$B$922,Demands_tra!$A118,'Growth rates'!$C$4:$C$922,$AF118))</f>
        <v>0.948653909647699</v>
      </c>
      <c r="AQ118" s="6">
        <f ca="1">IF($AF118="",SUMIFS('Growth rates'!N$4:N$922,'Growth rates'!$B$4:$B$922,Demands_tra!$A118,'Growth rates'!$C$4:$C$922,$AE118),SUMIFS('Growth rates'!N$4:N$922,'Growth rates'!$B$4:$B$922,Demands_tra!$A118,'Growth rates'!$C$4:$C$922,$AF118))</f>
        <v>0.93423317268371</v>
      </c>
      <c r="AR118" s="6">
        <f ca="1">IF($AF118="",SUMIFS('Growth rates'!O$4:O$922,'Growth rates'!$B$4:$B$922,Demands_tra!$A118,'Growth rates'!$C$4:$C$922,$AE118),SUMIFS('Growth rates'!O$4:O$922,'Growth rates'!$B$4:$B$922,Demands_tra!$A118,'Growth rates'!$C$4:$C$922,$AF118))</f>
        <v>0.917044289238451</v>
      </c>
      <c r="AS118" s="6">
        <f ca="1">IF($AF118="",SUMIFS('Growth rates'!P$4:P$922,'Growth rates'!$B$4:$B$922,Demands_tra!$A118,'Growth rates'!$C$4:$C$922,$AE118),SUMIFS('Growth rates'!P$4:P$922,'Growth rates'!$B$4:$B$922,Demands_tra!$A118,'Growth rates'!$C$4:$C$922,$AF118))</f>
        <v>0.899321369548259</v>
      </c>
      <c r="AT118" s="6">
        <f ca="1">IF($AF118="",SUMIFS('Growth rates'!Q$4:Q$922,'Growth rates'!$B$4:$B$922,Demands_tra!$A118,'Growth rates'!$C$4:$C$922,$AE118),SUMIFS('Growth rates'!Q$4:Q$922,'Growth rates'!$B$4:$B$922,Demands_tra!$A118,'Growth rates'!$C$4:$C$922,$AF118))</f>
        <v>0.88318944330414</v>
      </c>
      <c r="AU118" s="6">
        <f ca="1">IF($AF118="",SUMIFS('Growth rates'!R$4:R$922,'Growth rates'!$B$4:$B$922,Demands_tra!$A118,'Growth rates'!$C$4:$C$922,$AE118),SUMIFS('Growth rates'!R$4:R$922,'Growth rates'!$B$4:$B$922,Demands_tra!$A118,'Growth rates'!$C$4:$C$922,$AF118))</f>
        <v>0.869375086159187</v>
      </c>
      <c r="AV118" s="6">
        <f ca="1">IF($AF118="",SUMIFS('Growth rates'!S$4:S$922,'Growth rates'!$B$4:$B$922,Demands_tra!$A118,'Growth rates'!$C$4:$C$922,$AE118),SUMIFS('Growth rates'!S$4:S$922,'Growth rates'!$B$4:$B$922,Demands_tra!$A118,'Growth rates'!$C$4:$C$922,$AF118))</f>
        <v>0.857400529092767</v>
      </c>
      <c r="AW118" s="6">
        <f ca="1">IF($AF118="",SUMIFS('Growth rates'!T$4:T$922,'Growth rates'!$B$4:$B$922,Demands_tra!$A118,'Growth rates'!$C$4:$C$922,$AE118),SUMIFS('Growth rates'!T$4:T$922,'Growth rates'!$B$4:$B$922,Demands_tra!$A118,'Growth rates'!$C$4:$C$922,$AF118))</f>
        <v>0.846582778431326</v>
      </c>
      <c r="AX118" s="6">
        <f ca="1">IF($AF118="",SUMIFS('Growth rates'!U$4:U$922,'Growth rates'!$B$4:$B$922,Demands_tra!$A118,'Growth rates'!$C$4:$C$922,$AE118),SUMIFS('Growth rates'!U$4:U$922,'Growth rates'!$B$4:$B$922,Demands_tra!$A118,'Growth rates'!$C$4:$C$922,$AF118))</f>
        <v>0.835770240023922</v>
      </c>
      <c r="AY118" s="6">
        <f ca="1">IF($AF118="",SUMIFS('Growth rates'!V$4:V$922,'Growth rates'!$B$4:$B$922,Demands_tra!$A118,'Growth rates'!$C$4:$C$922,$AE118),SUMIFS('Growth rates'!V$4:V$922,'Growth rates'!$B$4:$B$922,Demands_tra!$A118,'Growth rates'!$C$4:$C$922,$AF118))</f>
        <v>0</v>
      </c>
      <c r="AZ118" s="6">
        <f ca="1">IF($AF118="",SUMIFS('Growth rates'!W$4:W$922,'Growth rates'!$B$4:$B$922,Demands_tra!$A118,'Growth rates'!$C$4:$C$922,$AE118),SUMIFS('Growth rates'!W$4:W$922,'Growth rates'!$B$4:$B$922,Demands_tra!$A118,'Growth rates'!$C$4:$C$922,$AF118))</f>
        <v>0</v>
      </c>
      <c r="BA118" s="6">
        <f ca="1">IF($AF118="",SUMIFS('Growth rates'!X$4:X$922,'Growth rates'!$B$4:$B$922,Demands_tra!$A118,'Growth rates'!$C$4:$C$922,$AE118),SUMIFS('Growth rates'!X$4:X$922,'Growth rates'!$B$4:$B$922,Demands_tra!$A118,'Growth rates'!$C$4:$C$922,$AF118))</f>
        <v>0</v>
      </c>
      <c r="BB118" s="6">
        <f ca="1">IF($AF118="",SUMIFS('Growth rates'!Y$4:Y$922,'Growth rates'!$B$4:$B$922,Demands_tra!$A118,'Growth rates'!$C$4:$C$922,$AE118),SUMIFS('Growth rates'!Y$4:Y$922,'Growth rates'!$B$4:$B$922,Demands_tra!$A118,'Growth rates'!$C$4:$C$922,$AF118))</f>
        <v>0</v>
      </c>
      <c r="BC118" s="6">
        <f ca="1">IF($AF118="",SUMIFS('Growth rates'!Z$4:Z$922,'Growth rates'!$B$4:$B$922,Demands_tra!$A118,'Growth rates'!$C$4:$C$922,$AE118),SUMIFS('Growth rates'!Z$4:Z$922,'Growth rates'!$B$4:$B$922,Demands_tra!$A118,'Growth rates'!$C$4:$C$922,$AF118))</f>
        <v>0</v>
      </c>
      <c r="BD118" s="6">
        <f ca="1">IF($AF118="",SUMIFS('Growth rates'!AA$4:AA$922,'Growth rates'!$B$4:$B$922,Demands_tra!$A118,'Growth rates'!$C$4:$C$922,$AE118),SUMIFS('Growth rates'!AA$4:AA$922,'Growth rates'!$B$4:$B$922,Demands_tra!$A118,'Growth rates'!$C$4:$C$922,$AF118))</f>
        <v>0</v>
      </c>
      <c r="BE118" s="6">
        <f ca="1">IF($AF118="",SUMIFS('Growth rates'!AB$4:AB$922,'Growth rates'!$B$4:$B$922,Demands_tra!$A118,'Growth rates'!$C$4:$C$922,$AE118),SUMIFS('Growth rates'!AB$4:AB$922,'Growth rates'!$B$4:$B$922,Demands_tra!$A118,'Growth rates'!$C$4:$C$922,$AF118))</f>
        <v>0</v>
      </c>
      <c r="BF118" s="6">
        <f ca="1">IF($AF118="",SUMIFS('Growth rates'!AC$4:AC$922,'Growth rates'!$B$4:$B$922,Demands_tra!$A118,'Growth rates'!$C$4:$C$922,$AE118),SUMIFS('Growth rates'!AC$4:AC$922,'Growth rates'!$B$4:$B$922,Demands_tra!$A118,'Growth rates'!$C$4:$C$922,$AF118))</f>
        <v>0</v>
      </c>
      <c r="BH118" t="str">
        <f ca="1">VLOOKUP($C118,'Default drvr and elast'!$A$4:$F$49,MATCH(VLOOKUP(A118,Classification!$B$4:$D$42,3,FALSE),'Default drvr and elast'!$D$3:$F$3,0)+3,FALSE)</f>
        <v>Med2</v>
      </c>
      <c r="BJ118" s="6">
        <f ca="1">IF($BI118="",SUMIF(Elasticities!$B$5:$B$52,Demands_tra!$BH118,Elasticities!C$5:C$52),SUMIF(Elasticities!$B$5:$B$52,Demands_tra!$BI118,Elasticities!C$5:C$52))</f>
        <v>0.799999999999989</v>
      </c>
      <c r="BK118" s="6">
        <f ca="1">IF($BI118="",SUMIF(Elasticities!$B$5:$B$52,Demands_tra!$BH118,Elasticities!D$5:D$52),SUMIF(Elasticities!$B$5:$B$52,Demands_tra!$BI118,Elasticities!D$5:D$52))</f>
        <v>0.797560975609746</v>
      </c>
      <c r="BL118" s="6">
        <f ca="1">IF($BI118="",SUMIF(Elasticities!$B$5:$B$52,Demands_tra!$BH118,Elasticities!E$5:E$52),SUMIF(Elasticities!$B$5:$B$52,Demands_tra!$BI118,Elasticities!E$5:E$52))</f>
        <v>0.785365853658527</v>
      </c>
      <c r="BM118" s="6">
        <f ca="1">IF($BI118="",SUMIF(Elasticities!$B$5:$B$52,Demands_tra!$BH118,Elasticities!F$5:F$52),SUMIF(Elasticities!$B$5:$B$52,Demands_tra!$BI118,Elasticities!F$5:F$52))</f>
        <v>0.773170731707307</v>
      </c>
      <c r="BN118" s="6">
        <f ca="1">IF($BI118="",SUMIF(Elasticities!$B$5:$B$52,Demands_tra!$BH118,Elasticities!G$5:G$52),SUMIF(Elasticities!$B$5:$B$52,Demands_tra!$BI118,Elasticities!G$5:G$52))</f>
        <v>0.760975609756088</v>
      </c>
      <c r="BO118" s="6">
        <f ca="1">IF($BI118="",SUMIF(Elasticities!$B$5:$B$52,Demands_tra!$BH118,Elasticities!H$5:H$52),SUMIF(Elasticities!$B$5:$B$52,Demands_tra!$BI118,Elasticities!H$5:H$52))</f>
        <v>0.748780487804868</v>
      </c>
      <c r="BP118" s="6">
        <f ca="1">IF($BI118="",SUMIF(Elasticities!$B$5:$B$52,Demands_tra!$BH118,Elasticities!I$5:I$52),SUMIF(Elasticities!$B$5:$B$52,Demands_tra!$BI118,Elasticities!I$5:I$52))</f>
        <v>0.736585365853649</v>
      </c>
      <c r="BQ118" s="6">
        <f ca="1">IF($BI118="",SUMIF(Elasticities!$B$5:$B$52,Demands_tra!$BH118,Elasticities!J$5:J$52),SUMIF(Elasticities!$B$5:$B$52,Demands_tra!$BI118,Elasticities!J$5:J$52))</f>
        <v>0.724390243902429</v>
      </c>
      <c r="BR118" s="6">
        <f ca="1">IF($BI118="",SUMIF(Elasticities!$B$5:$B$52,Demands_tra!$BH118,Elasticities!K$5:K$52),SUMIF(Elasticities!$B$5:$B$52,Demands_tra!$BI118,Elasticities!K$5:K$52))</f>
        <v>0.71219512195121</v>
      </c>
      <c r="BS118" s="6">
        <f ca="1">IF($BI118="",SUMIF(Elasticities!$B$5:$B$52,Demands_tra!$BH118,Elasticities!L$5:L$52),SUMIF(Elasticities!$B$5:$B$52,Demands_tra!$BI118,Elasticities!L$5:L$52))</f>
        <v>0.699999999999997</v>
      </c>
      <c r="BT118" s="6">
        <f ca="1">IF($BI118="",SUMIF(Elasticities!$B$5:$B$52,Demands_tra!$BH118,Elasticities!M$5:M$52),SUMIF(Elasticities!$B$5:$B$52,Demands_tra!$BI118,Elasticities!M$5:M$52))</f>
        <v>0.687499999999996</v>
      </c>
      <c r="BU118" s="6">
        <f ca="1">IF($BI118="",SUMIF(Elasticities!$B$5:$B$52,Demands_tra!$BH118,Elasticities!N$5:N$52),SUMIF(Elasticities!$B$5:$B$52,Demands_tra!$BI118,Elasticities!N$5:N$52))</f>
        <v>0.674999999999996</v>
      </c>
      <c r="BV118" s="6">
        <f ca="1">IF($BI118="",SUMIF(Elasticities!$B$5:$B$52,Demands_tra!$BH118,Elasticities!O$5:O$52),SUMIF(Elasticities!$B$5:$B$52,Demands_tra!$BI118,Elasticities!O$5:O$52))</f>
        <v>0.662499999999996</v>
      </c>
      <c r="BW118" s="6">
        <f ca="1">IF($BI118="",SUMIF(Elasticities!$B$5:$B$52,Demands_tra!$BH118,Elasticities!P$5:P$52),SUMIF(Elasticities!$B$5:$B$52,Demands_tra!$BI118,Elasticities!P$5:P$52))</f>
        <v>0.649999999999997</v>
      </c>
      <c r="BX118" s="6">
        <f ca="1">IF($BI118="",SUMIF(Elasticities!$B$5:$B$52,Demands_tra!$BH118,Elasticities!Q$5:Q$52),SUMIF(Elasticities!$B$5:$B$52,Demands_tra!$BI118,Elasticities!Q$5:Q$52))</f>
        <v>0.637499999999997</v>
      </c>
      <c r="BY118" s="6">
        <f ca="1">IF($BI118="",SUMIF(Elasticities!$B$5:$B$52,Demands_tra!$BH118,Elasticities!R$5:R$52),SUMIF(Elasticities!$B$5:$B$52,Demands_tra!$BI118,Elasticities!R$5:R$52))</f>
        <v>0.624999999999996</v>
      </c>
      <c r="BZ118" s="6">
        <f ca="1">IF($BI118="",SUMIF(Elasticities!$B$5:$B$52,Demands_tra!$BH118,Elasticities!S$5:S$52),SUMIF(Elasticities!$B$5:$B$52,Demands_tra!$BI118,Elasticities!S$5:S$52))</f>
        <v>0.612499999999996</v>
      </c>
      <c r="CA118" s="6">
        <f ca="1">IF($BI118="",SUMIF(Elasticities!$B$5:$B$52,Demands_tra!$BH118,Elasticities!T$5:T$52),SUMIF(Elasticities!$B$5:$B$52,Demands_tra!$BI118,Elasticities!T$5:T$52))</f>
        <v>0.599999999999996</v>
      </c>
      <c r="CB118" s="6" t="e">
        <f ca="1">IF($BI118="",SUMIF(Elasticities!$B$5:$B$52,Demands_tra!$BH118,Elasticities!U$5:U$52),SUMIF(Elasticities!$B$5:$B$52,Demands_tra!$BI118,Elasticities!U$5:U$52))</f>
        <v>#VALUE!</v>
      </c>
      <c r="CC118" s="6" t="e">
        <f ca="1">IF($BI118="",SUMIF(Elasticities!$B$5:$B$52,Demands_tra!$BH118,Elasticities!V$5:V$52),SUMIF(Elasticities!$B$5:$B$52,Demands_tra!$BI118,Elasticities!V$5:V$52))</f>
        <v>#VALUE!</v>
      </c>
      <c r="CD118" s="6" t="e">
        <f ca="1">IF($BI118="",SUMIF(Elasticities!$B$5:$B$52,Demands_tra!$BH118,Elasticities!W$5:W$52),SUMIF(Elasticities!$B$5:$B$52,Demands_tra!$BI118,Elasticities!W$5:W$52))</f>
        <v>#VALUE!</v>
      </c>
      <c r="CE118" s="6" t="e">
        <f ca="1">IF($BI118="",SUMIF(Elasticities!$B$5:$B$52,Demands_tra!$BH118,Elasticities!X$5:X$52),SUMIF(Elasticities!$B$5:$B$52,Demands_tra!$BI118,Elasticities!X$5:X$52))</f>
        <v>#VALUE!</v>
      </c>
      <c r="CF118" s="6" t="e">
        <f ca="1">IF($BI118="",SUMIF(Elasticities!$B$5:$B$52,Demands_tra!$BH118,Elasticities!Y$5:Y$52),SUMIF(Elasticities!$B$5:$B$52,Demands_tra!$BI118,Elasticities!Y$5:Y$52))</f>
        <v>#VALUE!</v>
      </c>
      <c r="CG118" s="6" t="e">
        <f ca="1">IF($BI118="",SUMIF(Elasticities!$B$5:$B$52,Demands_tra!$BH118,Elasticities!Z$5:Z$52),SUMIF(Elasticities!$B$5:$B$52,Demands_tra!$BI118,Elasticities!Z$5:Z$52))</f>
        <v>#VALUE!</v>
      </c>
      <c r="CH118" s="6" t="e">
        <f ca="1">IF($BI118="",SUMIF(Elasticities!$B$5:$B$52,Demands_tra!$BH118,Elasticities!AA$5:AA$52),SUMIF(Elasticities!$B$5:$B$52,Demands_tra!$BI118,Elasticities!AA$5:AA$52))</f>
        <v>#VALUE!</v>
      </c>
      <c r="CI118" s="6" t="e">
        <f ca="1">IF($BI118="",SUMIF(Elasticities!$B$5:$B$52,Demands_tra!$BH118,Elasticities!AB$5:AB$52),SUMIF(Elasticities!$B$5:$B$52,Demands_tra!$BI118,Elasticities!AB$5:AB$52))</f>
        <v>#VALUE!</v>
      </c>
    </row>
    <row r="119" spans="1:87">
      <c r="A119" t="str">
        <f>IF(BYDem_tra!B118="","\I:",BYDem_tra!B118)</f>
        <v>CzechSlovak</v>
      </c>
      <c r="B119" t="str">
        <f>BYDem_tra!E118</f>
        <v>Trd_bus</v>
      </c>
      <c r="C119" t="str">
        <f t="shared" si="111"/>
        <v>Trd_bus</v>
      </c>
      <c r="D119" s="3">
        <f>SUMIFS(BYDem_tra!$M$2:$M$2000,BYDem_tra!$B$2:$B$2000,Demands_tra!$A119,BYDem_tra!$E$2:$E$2000,Demands_tra!$B119)</f>
        <v>1.995</v>
      </c>
      <c r="E119" s="3">
        <f ca="1" t="shared" si="94"/>
        <v>2.00213803547301</v>
      </c>
      <c r="F119" s="3">
        <f ca="1" t="shared" si="95"/>
        <v>2.03725071694988</v>
      </c>
      <c r="G119" s="3">
        <f ca="1" t="shared" si="96"/>
        <v>2.02027543935373</v>
      </c>
      <c r="H119" s="3">
        <f ca="1" t="shared" si="97"/>
        <v>1.99971044969188</v>
      </c>
      <c r="I119" s="3">
        <f ca="1" t="shared" si="98"/>
        <v>1.9798829520853</v>
      </c>
      <c r="J119" s="3">
        <f ca="1" t="shared" si="99"/>
        <v>1.96350728586756</v>
      </c>
      <c r="K119" s="3">
        <f ca="1" t="shared" si="100"/>
        <v>1.95011570769339</v>
      </c>
      <c r="L119" s="3">
        <f ca="1" t="shared" si="101"/>
        <v>1.93710912015685</v>
      </c>
      <c r="M119" s="3">
        <f ca="1" t="shared" si="102"/>
        <v>1.92163375664074</v>
      </c>
      <c r="N119" s="3">
        <f ca="1" t="shared" si="103"/>
        <v>1.90155101615827</v>
      </c>
      <c r="O119" s="3">
        <f ca="1" t="shared" si="104"/>
        <v>1.87793513596592</v>
      </c>
      <c r="P119" s="3">
        <f ca="1" t="shared" si="105"/>
        <v>1.85389087521701</v>
      </c>
      <c r="Q119" s="3">
        <f ca="1" t="shared" si="106"/>
        <v>1.83227519841936</v>
      </c>
      <c r="R119" s="3">
        <f ca="1" t="shared" si="107"/>
        <v>1.81400481327287</v>
      </c>
      <c r="S119" s="3">
        <f ca="1" t="shared" si="108"/>
        <v>1.7983887802013</v>
      </c>
      <c r="T119" s="3">
        <f ca="1" t="shared" si="109"/>
        <v>1.78449108132742</v>
      </c>
      <c r="U119" s="3">
        <f ca="1" t="shared" si="126"/>
        <v>1.77081619056934</v>
      </c>
      <c r="V119" s="3" t="e">
        <f ca="1" t="shared" si="125"/>
        <v>#VALUE!</v>
      </c>
      <c r="W119" s="3" t="e">
        <f ca="1" t="shared" si="125"/>
        <v>#DIV/0!</v>
      </c>
      <c r="X119" s="3" t="e">
        <f ca="1" t="shared" si="125"/>
        <v>#DIV/0!</v>
      </c>
      <c r="Y119" s="3" t="e">
        <f ca="1" t="shared" si="125"/>
        <v>#DIV/0!</v>
      </c>
      <c r="Z119" s="3" t="e">
        <f ca="1" t="shared" si="125"/>
        <v>#DIV/0!</v>
      </c>
      <c r="AA119" s="3" t="e">
        <f ca="1" t="shared" si="125"/>
        <v>#DIV/0!</v>
      </c>
      <c r="AB119" s="3" t="e">
        <f ca="1" t="shared" si="125"/>
        <v>#DIV/0!</v>
      </c>
      <c r="AC119" s="3" t="e">
        <f ca="1" t="shared" si="125"/>
        <v>#DIV/0!</v>
      </c>
      <c r="AE119" s="34" t="str">
        <f ca="1">VLOOKUP($C119,'Default drvr and elast'!$A$4:$C$49,MATCH(VLOOKUP(A119,Classification!$B$4:$D$99,2,FALSE),'Default drvr and elast'!$A$3:$C$3,0),FALSE)</f>
        <v>POP</v>
      </c>
      <c r="AF119" s="4"/>
      <c r="AG119" s="6">
        <f ca="1">IF($AF119="",SUMIFS('Growth rates'!D$4:D$922,'Growth rates'!$B$4:$B$922,Demands_tra!$A119,'Growth rates'!$C$4:$C$922,$AE119),SUMIFS('Growth rates'!D$4:D$922,'Growth rates'!$B$4:$B$922,Demands_tra!$A119,'Growth rates'!$C$4:$C$922,$AF119))</f>
        <v>1</v>
      </c>
      <c r="AH119" s="6">
        <f ca="1">IF($AF119="",SUMIFS('Growth rates'!E$4:E$922,'Growth rates'!$B$4:$B$922,Demands_tra!$A119,'Growth rates'!$C$4:$C$922,$AE119),SUMIFS('Growth rates'!E$4:E$922,'Growth rates'!$B$4:$B$922,Demands_tra!$A119,'Growth rates'!$C$4:$C$922,$AF119))</f>
        <v>1.00448613053112</v>
      </c>
      <c r="AI119" s="6">
        <f ca="1">IF($AF119="",SUMIFS('Growth rates'!F$4:F$922,'Growth rates'!$B$4:$B$922,Demands_tra!$A119,'Growth rates'!$C$4:$C$922,$AE119),SUMIFS('Growth rates'!F$4:F$922,'Growth rates'!$B$4:$B$922,Demands_tra!$A119,'Growth rates'!$C$4:$C$922,$AF119))</f>
        <v>1.02691678318671</v>
      </c>
      <c r="AJ119" s="6">
        <f ca="1">IF($AF119="",SUMIFS('Growth rates'!G$4:G$922,'Growth rates'!$B$4:$B$922,Demands_tra!$A119,'Growth rates'!$C$4:$C$922,$AE119),SUMIFS('Growth rates'!G$4:G$922,'Growth rates'!$B$4:$B$922,Demands_tra!$A119,'Growth rates'!$C$4:$C$922,$AF119))</f>
        <v>1.01584972350688</v>
      </c>
      <c r="AK119" s="6">
        <f ca="1">IF($AF119="",SUMIFS('Growth rates'!H$4:H$922,'Growth rates'!$B$4:$B$922,Demands_tra!$A119,'Growth rates'!$C$4:$C$922,$AE119),SUMIFS('Growth rates'!H$4:H$922,'Growth rates'!$B$4:$B$922,Demands_tra!$A119,'Growth rates'!$C$4:$C$922,$AF119))</f>
        <v>1.00226106324155</v>
      </c>
      <c r="AL119" s="6">
        <f ca="1">IF($AF119="",SUMIFS('Growth rates'!I$4:I$922,'Growth rates'!$B$4:$B$922,Demands_tra!$A119,'Growth rates'!$C$4:$C$922,$AE119),SUMIFS('Growth rates'!I$4:I$922,'Growth rates'!$B$4:$B$922,Demands_tra!$A119,'Growth rates'!$C$4:$C$922,$AF119))</f>
        <v>0.988989345700601</v>
      </c>
      <c r="AM119" s="6">
        <f ca="1">IF($AF119="",SUMIFS('Growth rates'!J$4:J$922,'Growth rates'!$B$4:$B$922,Demands_tra!$A119,'Growth rates'!$C$4:$C$922,$AE119),SUMIFS('Growth rates'!J$4:J$922,'Growth rates'!$B$4:$B$922,Demands_tra!$A119,'Growth rates'!$C$4:$C$922,$AF119))</f>
        <v>0.977884104689994</v>
      </c>
      <c r="AN119" s="6">
        <f ca="1">IF($AF119="",SUMIFS('Growth rates'!K$4:K$922,'Growth rates'!$B$4:$B$922,Demands_tra!$A119,'Growth rates'!$C$4:$C$922,$AE119),SUMIFS('Growth rates'!K$4:K$922,'Growth rates'!$B$4:$B$922,Demands_tra!$A119,'Growth rates'!$C$4:$C$922,$AF119))</f>
        <v>0.968677191718912</v>
      </c>
      <c r="AO119" s="6">
        <f ca="1">IF($AF119="",SUMIFS('Growth rates'!L$4:L$922,'Growth rates'!$B$4:$B$922,Demands_tra!$A119,'Growth rates'!$C$4:$C$922,$AE119),SUMIFS('Growth rates'!L$4:L$922,'Growth rates'!$B$4:$B$922,Demands_tra!$A119,'Growth rates'!$C$4:$C$922,$AF119))</f>
        <v>0.959605608958064</v>
      </c>
      <c r="AP119" s="6">
        <f ca="1">IF($AF119="",SUMIFS('Growth rates'!M$4:M$922,'Growth rates'!$B$4:$B$922,Demands_tra!$A119,'Growth rates'!$C$4:$C$922,$AE119),SUMIFS('Growth rates'!M$4:M$922,'Growth rates'!$B$4:$B$922,Demands_tra!$A119,'Growth rates'!$C$4:$C$922,$AF119))</f>
        <v>0.948653909647699</v>
      </c>
      <c r="AQ119" s="6">
        <f ca="1">IF($AF119="",SUMIFS('Growth rates'!N$4:N$922,'Growth rates'!$B$4:$B$922,Demands_tra!$A119,'Growth rates'!$C$4:$C$922,$AE119),SUMIFS('Growth rates'!N$4:N$922,'Growth rates'!$B$4:$B$922,Demands_tra!$A119,'Growth rates'!$C$4:$C$922,$AF119))</f>
        <v>0.93423317268371</v>
      </c>
      <c r="AR119" s="6">
        <f ca="1">IF($AF119="",SUMIFS('Growth rates'!O$4:O$922,'Growth rates'!$B$4:$B$922,Demands_tra!$A119,'Growth rates'!$C$4:$C$922,$AE119),SUMIFS('Growth rates'!O$4:O$922,'Growth rates'!$B$4:$B$922,Demands_tra!$A119,'Growth rates'!$C$4:$C$922,$AF119))</f>
        <v>0.917044289238451</v>
      </c>
      <c r="AS119" s="6">
        <f ca="1">IF($AF119="",SUMIFS('Growth rates'!P$4:P$922,'Growth rates'!$B$4:$B$922,Demands_tra!$A119,'Growth rates'!$C$4:$C$922,$AE119),SUMIFS('Growth rates'!P$4:P$922,'Growth rates'!$B$4:$B$922,Demands_tra!$A119,'Growth rates'!$C$4:$C$922,$AF119))</f>
        <v>0.899321369548259</v>
      </c>
      <c r="AT119" s="6">
        <f ca="1">IF($AF119="",SUMIFS('Growth rates'!Q$4:Q$922,'Growth rates'!$B$4:$B$922,Demands_tra!$A119,'Growth rates'!$C$4:$C$922,$AE119),SUMIFS('Growth rates'!Q$4:Q$922,'Growth rates'!$B$4:$B$922,Demands_tra!$A119,'Growth rates'!$C$4:$C$922,$AF119))</f>
        <v>0.88318944330414</v>
      </c>
      <c r="AU119" s="6">
        <f ca="1">IF($AF119="",SUMIFS('Growth rates'!R$4:R$922,'Growth rates'!$B$4:$B$922,Demands_tra!$A119,'Growth rates'!$C$4:$C$922,$AE119),SUMIFS('Growth rates'!R$4:R$922,'Growth rates'!$B$4:$B$922,Demands_tra!$A119,'Growth rates'!$C$4:$C$922,$AF119))</f>
        <v>0.869375086159187</v>
      </c>
      <c r="AV119" s="6">
        <f ca="1">IF($AF119="",SUMIFS('Growth rates'!S$4:S$922,'Growth rates'!$B$4:$B$922,Demands_tra!$A119,'Growth rates'!$C$4:$C$922,$AE119),SUMIFS('Growth rates'!S$4:S$922,'Growth rates'!$B$4:$B$922,Demands_tra!$A119,'Growth rates'!$C$4:$C$922,$AF119))</f>
        <v>0.857400529092767</v>
      </c>
      <c r="AW119" s="6">
        <f ca="1">IF($AF119="",SUMIFS('Growth rates'!T$4:T$922,'Growth rates'!$B$4:$B$922,Demands_tra!$A119,'Growth rates'!$C$4:$C$922,$AE119),SUMIFS('Growth rates'!T$4:T$922,'Growth rates'!$B$4:$B$922,Demands_tra!$A119,'Growth rates'!$C$4:$C$922,$AF119))</f>
        <v>0.846582778431326</v>
      </c>
      <c r="AX119" s="6">
        <f ca="1">IF($AF119="",SUMIFS('Growth rates'!U$4:U$922,'Growth rates'!$B$4:$B$922,Demands_tra!$A119,'Growth rates'!$C$4:$C$922,$AE119),SUMIFS('Growth rates'!U$4:U$922,'Growth rates'!$B$4:$B$922,Demands_tra!$A119,'Growth rates'!$C$4:$C$922,$AF119))</f>
        <v>0.835770240023922</v>
      </c>
      <c r="AY119" s="6">
        <f ca="1">IF($AF119="",SUMIFS('Growth rates'!V$4:V$922,'Growth rates'!$B$4:$B$922,Demands_tra!$A119,'Growth rates'!$C$4:$C$922,$AE119),SUMIFS('Growth rates'!V$4:V$922,'Growth rates'!$B$4:$B$922,Demands_tra!$A119,'Growth rates'!$C$4:$C$922,$AF119))</f>
        <v>0</v>
      </c>
      <c r="AZ119" s="6">
        <f ca="1">IF($AF119="",SUMIFS('Growth rates'!W$4:W$922,'Growth rates'!$B$4:$B$922,Demands_tra!$A119,'Growth rates'!$C$4:$C$922,$AE119),SUMIFS('Growth rates'!W$4:W$922,'Growth rates'!$B$4:$B$922,Demands_tra!$A119,'Growth rates'!$C$4:$C$922,$AF119))</f>
        <v>0</v>
      </c>
      <c r="BA119" s="6">
        <f ca="1">IF($AF119="",SUMIFS('Growth rates'!X$4:X$922,'Growth rates'!$B$4:$B$922,Demands_tra!$A119,'Growth rates'!$C$4:$C$922,$AE119),SUMIFS('Growth rates'!X$4:X$922,'Growth rates'!$B$4:$B$922,Demands_tra!$A119,'Growth rates'!$C$4:$C$922,$AF119))</f>
        <v>0</v>
      </c>
      <c r="BB119" s="6">
        <f ca="1">IF($AF119="",SUMIFS('Growth rates'!Y$4:Y$922,'Growth rates'!$B$4:$B$922,Demands_tra!$A119,'Growth rates'!$C$4:$C$922,$AE119),SUMIFS('Growth rates'!Y$4:Y$922,'Growth rates'!$B$4:$B$922,Demands_tra!$A119,'Growth rates'!$C$4:$C$922,$AF119))</f>
        <v>0</v>
      </c>
      <c r="BC119" s="6">
        <f ca="1">IF($AF119="",SUMIFS('Growth rates'!Z$4:Z$922,'Growth rates'!$B$4:$B$922,Demands_tra!$A119,'Growth rates'!$C$4:$C$922,$AE119),SUMIFS('Growth rates'!Z$4:Z$922,'Growth rates'!$B$4:$B$922,Demands_tra!$A119,'Growth rates'!$C$4:$C$922,$AF119))</f>
        <v>0</v>
      </c>
      <c r="BD119" s="6">
        <f ca="1">IF($AF119="",SUMIFS('Growth rates'!AA$4:AA$922,'Growth rates'!$B$4:$B$922,Demands_tra!$A119,'Growth rates'!$C$4:$C$922,$AE119),SUMIFS('Growth rates'!AA$4:AA$922,'Growth rates'!$B$4:$B$922,Demands_tra!$A119,'Growth rates'!$C$4:$C$922,$AF119))</f>
        <v>0</v>
      </c>
      <c r="BE119" s="6">
        <f ca="1">IF($AF119="",SUMIFS('Growth rates'!AB$4:AB$922,'Growth rates'!$B$4:$B$922,Demands_tra!$A119,'Growth rates'!$C$4:$C$922,$AE119),SUMIFS('Growth rates'!AB$4:AB$922,'Growth rates'!$B$4:$B$922,Demands_tra!$A119,'Growth rates'!$C$4:$C$922,$AF119))</f>
        <v>0</v>
      </c>
      <c r="BF119" s="6">
        <f ca="1">IF($AF119="",SUMIFS('Growth rates'!AC$4:AC$922,'Growth rates'!$B$4:$B$922,Demands_tra!$A119,'Growth rates'!$C$4:$C$922,$AE119),SUMIFS('Growth rates'!AC$4:AC$922,'Growth rates'!$B$4:$B$922,Demands_tra!$A119,'Growth rates'!$C$4:$C$922,$AF119))</f>
        <v>0</v>
      </c>
      <c r="BH119" t="str">
        <f ca="1">VLOOKUP($C119,'Default drvr and elast'!$A$4:$F$49,MATCH(VLOOKUP(A119,Classification!$B$4:$D$42,3,FALSE),'Default drvr and elast'!$D$3:$F$3,0)+3,FALSE)</f>
        <v>Med2</v>
      </c>
      <c r="BJ119" s="6">
        <f ca="1">IF($BI119="",SUMIF(Elasticities!$B$5:$B$52,Demands_tra!$BH119,Elasticities!C$5:C$52),SUMIF(Elasticities!$B$5:$B$52,Demands_tra!$BI119,Elasticities!C$5:C$52))</f>
        <v>0.799999999999989</v>
      </c>
      <c r="BK119" s="6">
        <f ca="1">IF($BI119="",SUMIF(Elasticities!$B$5:$B$52,Demands_tra!$BH119,Elasticities!D$5:D$52),SUMIF(Elasticities!$B$5:$B$52,Demands_tra!$BI119,Elasticities!D$5:D$52))</f>
        <v>0.797560975609746</v>
      </c>
      <c r="BL119" s="6">
        <f ca="1">IF($BI119="",SUMIF(Elasticities!$B$5:$B$52,Demands_tra!$BH119,Elasticities!E$5:E$52),SUMIF(Elasticities!$B$5:$B$52,Demands_tra!$BI119,Elasticities!E$5:E$52))</f>
        <v>0.785365853658527</v>
      </c>
      <c r="BM119" s="6">
        <f ca="1">IF($BI119="",SUMIF(Elasticities!$B$5:$B$52,Demands_tra!$BH119,Elasticities!F$5:F$52),SUMIF(Elasticities!$B$5:$B$52,Demands_tra!$BI119,Elasticities!F$5:F$52))</f>
        <v>0.773170731707307</v>
      </c>
      <c r="BN119" s="6">
        <f ca="1">IF($BI119="",SUMIF(Elasticities!$B$5:$B$52,Demands_tra!$BH119,Elasticities!G$5:G$52),SUMIF(Elasticities!$B$5:$B$52,Demands_tra!$BI119,Elasticities!G$5:G$52))</f>
        <v>0.760975609756088</v>
      </c>
      <c r="BO119" s="6">
        <f ca="1">IF($BI119="",SUMIF(Elasticities!$B$5:$B$52,Demands_tra!$BH119,Elasticities!H$5:H$52),SUMIF(Elasticities!$B$5:$B$52,Demands_tra!$BI119,Elasticities!H$5:H$52))</f>
        <v>0.748780487804868</v>
      </c>
      <c r="BP119" s="6">
        <f ca="1">IF($BI119="",SUMIF(Elasticities!$B$5:$B$52,Demands_tra!$BH119,Elasticities!I$5:I$52),SUMIF(Elasticities!$B$5:$B$52,Demands_tra!$BI119,Elasticities!I$5:I$52))</f>
        <v>0.736585365853649</v>
      </c>
      <c r="BQ119" s="6">
        <f ca="1">IF($BI119="",SUMIF(Elasticities!$B$5:$B$52,Demands_tra!$BH119,Elasticities!J$5:J$52),SUMIF(Elasticities!$B$5:$B$52,Demands_tra!$BI119,Elasticities!J$5:J$52))</f>
        <v>0.724390243902429</v>
      </c>
      <c r="BR119" s="6">
        <f ca="1">IF($BI119="",SUMIF(Elasticities!$B$5:$B$52,Demands_tra!$BH119,Elasticities!K$5:K$52),SUMIF(Elasticities!$B$5:$B$52,Demands_tra!$BI119,Elasticities!K$5:K$52))</f>
        <v>0.71219512195121</v>
      </c>
      <c r="BS119" s="6">
        <f ca="1">IF($BI119="",SUMIF(Elasticities!$B$5:$B$52,Demands_tra!$BH119,Elasticities!L$5:L$52),SUMIF(Elasticities!$B$5:$B$52,Demands_tra!$BI119,Elasticities!L$5:L$52))</f>
        <v>0.699999999999997</v>
      </c>
      <c r="BT119" s="6">
        <f ca="1">IF($BI119="",SUMIF(Elasticities!$B$5:$B$52,Demands_tra!$BH119,Elasticities!M$5:M$52),SUMIF(Elasticities!$B$5:$B$52,Demands_tra!$BI119,Elasticities!M$5:M$52))</f>
        <v>0.687499999999996</v>
      </c>
      <c r="BU119" s="6">
        <f ca="1">IF($BI119="",SUMIF(Elasticities!$B$5:$B$52,Demands_tra!$BH119,Elasticities!N$5:N$52),SUMIF(Elasticities!$B$5:$B$52,Demands_tra!$BI119,Elasticities!N$5:N$52))</f>
        <v>0.674999999999996</v>
      </c>
      <c r="BV119" s="6">
        <f ca="1">IF($BI119="",SUMIF(Elasticities!$B$5:$B$52,Demands_tra!$BH119,Elasticities!O$5:O$52),SUMIF(Elasticities!$B$5:$B$52,Demands_tra!$BI119,Elasticities!O$5:O$52))</f>
        <v>0.662499999999996</v>
      </c>
      <c r="BW119" s="6">
        <f ca="1">IF($BI119="",SUMIF(Elasticities!$B$5:$B$52,Demands_tra!$BH119,Elasticities!P$5:P$52),SUMIF(Elasticities!$B$5:$B$52,Demands_tra!$BI119,Elasticities!P$5:P$52))</f>
        <v>0.649999999999997</v>
      </c>
      <c r="BX119" s="6">
        <f ca="1">IF($BI119="",SUMIF(Elasticities!$B$5:$B$52,Demands_tra!$BH119,Elasticities!Q$5:Q$52),SUMIF(Elasticities!$B$5:$B$52,Demands_tra!$BI119,Elasticities!Q$5:Q$52))</f>
        <v>0.637499999999997</v>
      </c>
      <c r="BY119" s="6">
        <f ca="1">IF($BI119="",SUMIF(Elasticities!$B$5:$B$52,Demands_tra!$BH119,Elasticities!R$5:R$52),SUMIF(Elasticities!$B$5:$B$52,Demands_tra!$BI119,Elasticities!R$5:R$52))</f>
        <v>0.624999999999996</v>
      </c>
      <c r="BZ119" s="6">
        <f ca="1">IF($BI119="",SUMIF(Elasticities!$B$5:$B$52,Demands_tra!$BH119,Elasticities!S$5:S$52),SUMIF(Elasticities!$B$5:$B$52,Demands_tra!$BI119,Elasticities!S$5:S$52))</f>
        <v>0.612499999999996</v>
      </c>
      <c r="CA119" s="6">
        <f ca="1">IF($BI119="",SUMIF(Elasticities!$B$5:$B$52,Demands_tra!$BH119,Elasticities!T$5:T$52),SUMIF(Elasticities!$B$5:$B$52,Demands_tra!$BI119,Elasticities!T$5:T$52))</f>
        <v>0.599999999999996</v>
      </c>
      <c r="CB119" s="6" t="e">
        <f ca="1">IF($BI119="",SUMIF(Elasticities!$B$5:$B$52,Demands_tra!$BH119,Elasticities!U$5:U$52),SUMIF(Elasticities!$B$5:$B$52,Demands_tra!$BI119,Elasticities!U$5:U$52))</f>
        <v>#VALUE!</v>
      </c>
      <c r="CC119" s="6" t="e">
        <f ca="1">IF($BI119="",SUMIF(Elasticities!$B$5:$B$52,Demands_tra!$BH119,Elasticities!V$5:V$52),SUMIF(Elasticities!$B$5:$B$52,Demands_tra!$BI119,Elasticities!V$5:V$52))</f>
        <v>#VALUE!</v>
      </c>
      <c r="CD119" s="6" t="e">
        <f ca="1">IF($BI119="",SUMIF(Elasticities!$B$5:$B$52,Demands_tra!$BH119,Elasticities!W$5:W$52),SUMIF(Elasticities!$B$5:$B$52,Demands_tra!$BI119,Elasticities!W$5:W$52))</f>
        <v>#VALUE!</v>
      </c>
      <c r="CE119" s="6" t="e">
        <f ca="1">IF($BI119="",SUMIF(Elasticities!$B$5:$B$52,Demands_tra!$BH119,Elasticities!X$5:X$52),SUMIF(Elasticities!$B$5:$B$52,Demands_tra!$BI119,Elasticities!X$5:X$52))</f>
        <v>#VALUE!</v>
      </c>
      <c r="CF119" s="6" t="e">
        <f ca="1">IF($BI119="",SUMIF(Elasticities!$B$5:$B$52,Demands_tra!$BH119,Elasticities!Y$5:Y$52),SUMIF(Elasticities!$B$5:$B$52,Demands_tra!$BI119,Elasticities!Y$5:Y$52))</f>
        <v>#VALUE!</v>
      </c>
      <c r="CG119" s="6" t="e">
        <f ca="1">IF($BI119="",SUMIF(Elasticities!$B$5:$B$52,Demands_tra!$BH119,Elasticities!Z$5:Z$52),SUMIF(Elasticities!$B$5:$B$52,Demands_tra!$BI119,Elasticities!Z$5:Z$52))</f>
        <v>#VALUE!</v>
      </c>
      <c r="CH119" s="6" t="e">
        <f ca="1">IF($BI119="",SUMIF(Elasticities!$B$5:$B$52,Demands_tra!$BH119,Elasticities!AA$5:AA$52),SUMIF(Elasticities!$B$5:$B$52,Demands_tra!$BI119,Elasticities!AA$5:AA$52))</f>
        <v>#VALUE!</v>
      </c>
      <c r="CI119" s="6" t="e">
        <f ca="1">IF($BI119="",SUMIF(Elasticities!$B$5:$B$52,Demands_tra!$BH119,Elasticities!AB$5:AB$52),SUMIF(Elasticities!$B$5:$B$52,Demands_tra!$BI119,Elasticities!AB$5:AB$52))</f>
        <v>#VALUE!</v>
      </c>
    </row>
    <row r="120" spans="1:87">
      <c r="A120" t="str">
        <f>IF(BYDem_tra!B119="","\I:",BYDem_tra!B119)</f>
        <v>CzechSlovak</v>
      </c>
      <c r="B120" t="str">
        <f>BYDem_tra!E119</f>
        <v>Trd_car</v>
      </c>
      <c r="C120" t="str">
        <f t="shared" si="111"/>
        <v>Trd_car</v>
      </c>
      <c r="D120" s="3">
        <f>SUMIFS(BYDem_tra!$M$2:$M$2000,BYDem_tra!$B$2:$B$2000,Demands_tra!$A120,BYDem_tra!$E$2:$E$2000,Demands_tra!$B120)</f>
        <v>66.732</v>
      </c>
      <c r="E120" s="3">
        <f ca="1" t="shared" si="94"/>
        <v>67.3195226519142</v>
      </c>
      <c r="F120" s="3">
        <f ca="1" t="shared" si="95"/>
        <v>71.5498538704282</v>
      </c>
      <c r="G120" s="3">
        <f ca="1" t="shared" si="96"/>
        <v>77.3168577806681</v>
      </c>
      <c r="H120" s="3">
        <f ca="1" t="shared" si="97"/>
        <v>82.9746937037034</v>
      </c>
      <c r="I120" s="3">
        <f ca="1" t="shared" si="98"/>
        <v>88.4287778865634</v>
      </c>
      <c r="J120" s="3">
        <f ca="1" t="shared" si="99"/>
        <v>93.315713692276</v>
      </c>
      <c r="K120" s="3">
        <f ca="1" t="shared" si="100"/>
        <v>97.80225039434</v>
      </c>
      <c r="L120" s="3">
        <f ca="1" t="shared" si="101"/>
        <v>102.240246892509</v>
      </c>
      <c r="M120" s="3">
        <f ca="1" t="shared" si="102"/>
        <v>106.665990431919</v>
      </c>
      <c r="N120" s="3">
        <f ca="1" t="shared" si="103"/>
        <v>111.281841655095</v>
      </c>
      <c r="O120" s="3">
        <f ca="1" t="shared" si="104"/>
        <v>115.889521346919</v>
      </c>
      <c r="P120" s="3">
        <f ca="1" t="shared" si="105"/>
        <v>120.208602110223</v>
      </c>
      <c r="Q120" s="3">
        <f ca="1" t="shared" si="106"/>
        <v>124.094514876351</v>
      </c>
      <c r="R120" s="3">
        <f ca="1" t="shared" si="107"/>
        <v>127.559365229033</v>
      </c>
      <c r="S120" s="3">
        <f ca="1" t="shared" si="108"/>
        <v>130.70724779422</v>
      </c>
      <c r="T120" s="3">
        <f ca="1" t="shared" si="109"/>
        <v>133.61932660912</v>
      </c>
      <c r="U120" s="3">
        <f ca="1" t="shared" si="126"/>
        <v>136.306650577675</v>
      </c>
      <c r="V120" s="3" t="e">
        <f ca="1" t="shared" si="125"/>
        <v>#VALUE!</v>
      </c>
      <c r="W120" s="3" t="e">
        <f ca="1" t="shared" si="125"/>
        <v>#DIV/0!</v>
      </c>
      <c r="X120" s="3" t="e">
        <f ca="1" t="shared" si="125"/>
        <v>#DIV/0!</v>
      </c>
      <c r="Y120" s="3" t="e">
        <f ca="1" t="shared" si="125"/>
        <v>#DIV/0!</v>
      </c>
      <c r="Z120" s="3" t="e">
        <f ca="1" t="shared" si="125"/>
        <v>#DIV/0!</v>
      </c>
      <c r="AA120" s="3" t="e">
        <f ca="1" t="shared" si="125"/>
        <v>#DIV/0!</v>
      </c>
      <c r="AB120" s="3" t="e">
        <f ca="1" t="shared" si="125"/>
        <v>#DIV/0!</v>
      </c>
      <c r="AC120" s="3" t="e">
        <f ca="1" t="shared" si="125"/>
        <v>#DIV/0!</v>
      </c>
      <c r="AE120" s="34" t="str">
        <f ca="1">VLOOKUP($C120,'Default drvr and elast'!$A$4:$C$49,MATCH(VLOOKUP(A120,Classification!$B$4:$D$99,2,FALSE),'Default drvr and elast'!$A$3:$C$3,0),FALSE)</f>
        <v>GDPPCAP</v>
      </c>
      <c r="AF120" s="4"/>
      <c r="AG120" s="6">
        <f ca="1">IF($AF120="",SUMIFS('Growth rates'!D$4:D$922,'Growth rates'!$B$4:$B$922,Demands_tra!$A120,'Growth rates'!$C$4:$C$922,$AE120),SUMIFS('Growth rates'!D$4:D$922,'Growth rates'!$B$4:$B$922,Demands_tra!$A120,'Growth rates'!$C$4:$C$922,$AF120))</f>
        <v>1</v>
      </c>
      <c r="AH120" s="6">
        <f ca="1">IF($AF120="",SUMIFS('Growth rates'!E$4:E$922,'Growth rates'!$B$4:$B$922,Demands_tra!$A120,'Growth rates'!$C$4:$C$922,$AE120),SUMIFS('Growth rates'!E$4:E$922,'Growth rates'!$B$4:$B$922,Demands_tra!$A120,'Growth rates'!$C$4:$C$922,$AF120))</f>
        <v>1.01103891980743</v>
      </c>
      <c r="AI120" s="6">
        <f ca="1">IF($AF120="",SUMIFS('Growth rates'!F$4:F$922,'Growth rates'!$B$4:$B$922,Demands_tra!$A120,'Growth rates'!$C$4:$C$922,$AE120),SUMIFS('Growth rates'!F$4:F$922,'Growth rates'!$B$4:$B$922,Demands_tra!$A120,'Growth rates'!$C$4:$C$922,$AF120))</f>
        <v>1.09193532132548</v>
      </c>
      <c r="AJ120" s="6">
        <f ca="1">IF($AF120="",SUMIFS('Growth rates'!G$4:G$922,'Growth rates'!$B$4:$B$922,Demands_tra!$A120,'Growth rates'!$C$4:$C$922,$AE120),SUMIFS('Growth rates'!G$4:G$922,'Growth rates'!$B$4:$B$922,Demands_tra!$A120,'Growth rates'!$C$4:$C$922,$AF120))</f>
        <v>1.20576696418779</v>
      </c>
      <c r="AK120" s="6">
        <f ca="1">IF($AF120="",SUMIFS('Growth rates'!H$4:H$922,'Growth rates'!$B$4:$B$922,Demands_tra!$A120,'Growth rates'!$C$4:$C$922,$AE120),SUMIFS('Growth rates'!H$4:H$922,'Growth rates'!$B$4:$B$922,Demands_tra!$A120,'Growth rates'!$C$4:$C$922,$AF120))</f>
        <v>1.32171644188436</v>
      </c>
      <c r="AL120" s="6">
        <f ca="1">IF($AF120="",SUMIFS('Growth rates'!I$4:I$922,'Growth rates'!$B$4:$B$922,Demands_tra!$A120,'Growth rates'!$C$4:$C$922,$AE120),SUMIFS('Growth rates'!I$4:I$922,'Growth rates'!$B$4:$B$922,Demands_tra!$A120,'Growth rates'!$C$4:$C$922,$AF120))</f>
        <v>1.43774367954364</v>
      </c>
      <c r="AM120" s="6">
        <f ca="1">IF($AF120="",SUMIFS('Growth rates'!J$4:J$922,'Growth rates'!$B$4:$B$922,Demands_tra!$A120,'Growth rates'!$C$4:$C$922,$AE120),SUMIFS('Growth rates'!J$4:J$922,'Growth rates'!$B$4:$B$922,Demands_tra!$A120,'Growth rates'!$C$4:$C$922,$AF120))</f>
        <v>1.54561385672597</v>
      </c>
      <c r="AN120" s="6">
        <f ca="1">IF($AF120="",SUMIFS('Growth rates'!K$4:K$922,'Growth rates'!$B$4:$B$922,Demands_tra!$A120,'Growth rates'!$C$4:$C$922,$AE120),SUMIFS('Growth rates'!K$4:K$922,'Growth rates'!$B$4:$B$922,Demands_tra!$A120,'Growth rates'!$C$4:$C$922,$AF120))</f>
        <v>1.6481990906032</v>
      </c>
      <c r="AO120" s="6">
        <f ca="1">IF($AF120="",SUMIFS('Growth rates'!L$4:L$922,'Growth rates'!$B$4:$B$922,Demands_tra!$A120,'Growth rates'!$C$4:$C$922,$AE120),SUMIFS('Growth rates'!L$4:L$922,'Growth rates'!$B$4:$B$922,Demands_tra!$A120,'Growth rates'!$C$4:$C$922,$AF120))</f>
        <v>1.75321347305604</v>
      </c>
      <c r="AP120" s="6">
        <f ca="1">IF($AF120="",SUMIFS('Growth rates'!M$4:M$922,'Growth rates'!$B$4:$B$922,Demands_tra!$A120,'Growth rates'!$C$4:$C$922,$AE120),SUMIFS('Growth rates'!M$4:M$922,'Growth rates'!$B$4:$B$922,Demands_tra!$A120,'Growth rates'!$C$4:$C$922,$AF120))</f>
        <v>1.86163140375528</v>
      </c>
      <c r="AQ120" s="6">
        <f ca="1">IF($AF120="",SUMIFS('Growth rates'!N$4:N$922,'Growth rates'!$B$4:$B$922,Demands_tra!$A120,'Growth rates'!$C$4:$C$922,$AE120),SUMIFS('Growth rates'!N$4:N$922,'Growth rates'!$B$4:$B$922,Demands_tra!$A120,'Growth rates'!$C$4:$C$922,$AF120))</f>
        <v>1.97880960470446</v>
      </c>
      <c r="AR120" s="6">
        <f ca="1">IF($AF120="",SUMIFS('Growth rates'!O$4:O$922,'Growth rates'!$B$4:$B$922,Demands_tra!$A120,'Growth rates'!$C$4:$C$922,$AE120),SUMIFS('Growth rates'!O$4:O$922,'Growth rates'!$B$4:$B$922,Demands_tra!$A120,'Growth rates'!$C$4:$C$922,$AF120))</f>
        <v>2.10019270154617</v>
      </c>
      <c r="AS120" s="6">
        <f ca="1">IF($AF120="",SUMIFS('Growth rates'!P$4:P$922,'Growth rates'!$B$4:$B$922,Demands_tra!$A120,'Growth rates'!$C$4:$C$922,$AE120),SUMIFS('Growth rates'!P$4:P$922,'Growth rates'!$B$4:$B$922,Demands_tra!$A120,'Growth rates'!$C$4:$C$922,$AF120))</f>
        <v>2.21833908123415</v>
      </c>
      <c r="AT120" s="6">
        <f ca="1">IF($AF120="",SUMIFS('Growth rates'!Q$4:Q$922,'Growth rates'!$B$4:$B$922,Demands_tra!$A120,'Growth rates'!$C$4:$C$922,$AE120),SUMIFS('Growth rates'!Q$4:Q$922,'Growth rates'!$B$4:$B$922,Demands_tra!$A120,'Growth rates'!$C$4:$C$922,$AF120))</f>
        <v>2.32866360817564</v>
      </c>
      <c r="AU120" s="6">
        <f ca="1">IF($AF120="",SUMIFS('Growth rates'!R$4:R$922,'Growth rates'!$B$4:$B$922,Demands_tra!$A120,'Growth rates'!$C$4:$C$922,$AE120),SUMIFS('Growth rates'!R$4:R$922,'Growth rates'!$B$4:$B$922,Demands_tra!$A120,'Growth rates'!$C$4:$C$922,$AF120))</f>
        <v>2.4306538129122</v>
      </c>
      <c r="AV120" s="6">
        <f ca="1">IF($AF120="",SUMIFS('Growth rates'!S$4:S$922,'Growth rates'!$B$4:$B$922,Demands_tra!$A120,'Growth rates'!$C$4:$C$922,$AE120),SUMIFS('Growth rates'!S$4:S$922,'Growth rates'!$B$4:$B$922,Demands_tra!$A120,'Growth rates'!$C$4:$C$922,$AF120))</f>
        <v>2.52662685568719</v>
      </c>
      <c r="AW120" s="6">
        <f ca="1">IF($AF120="",SUMIFS('Growth rates'!T$4:T$922,'Growth rates'!$B$4:$B$922,Demands_tra!$A120,'Growth rates'!$C$4:$C$922,$AE120),SUMIFS('Growth rates'!T$4:T$922,'Growth rates'!$B$4:$B$922,Demands_tra!$A120,'Growth rates'!$C$4:$C$922,$AF120))</f>
        <v>2.61853171397002</v>
      </c>
      <c r="AX120" s="6">
        <f ca="1">IF($AF120="",SUMIFS('Growth rates'!U$4:U$922,'Growth rates'!$B$4:$B$922,Demands_tra!$A120,'Growth rates'!$C$4:$C$922,$AE120),SUMIFS('Growth rates'!U$4:U$922,'Growth rates'!$B$4:$B$922,Demands_tra!$A120,'Growth rates'!$C$4:$C$922,$AF120))</f>
        <v>2.70630398484266</v>
      </c>
      <c r="AY120" s="6">
        <f ca="1">IF($AF120="",SUMIFS('Growth rates'!V$4:V$922,'Growth rates'!$B$4:$B$922,Demands_tra!$A120,'Growth rates'!$C$4:$C$922,$AE120),SUMIFS('Growth rates'!V$4:V$922,'Growth rates'!$B$4:$B$922,Demands_tra!$A120,'Growth rates'!$C$4:$C$922,$AF120))</f>
        <v>0</v>
      </c>
      <c r="AZ120" s="6">
        <f ca="1">IF($AF120="",SUMIFS('Growth rates'!W$4:W$922,'Growth rates'!$B$4:$B$922,Demands_tra!$A120,'Growth rates'!$C$4:$C$922,$AE120),SUMIFS('Growth rates'!W$4:W$922,'Growth rates'!$B$4:$B$922,Demands_tra!$A120,'Growth rates'!$C$4:$C$922,$AF120))</f>
        <v>0</v>
      </c>
      <c r="BA120" s="6">
        <f ca="1">IF($AF120="",SUMIFS('Growth rates'!X$4:X$922,'Growth rates'!$B$4:$B$922,Demands_tra!$A120,'Growth rates'!$C$4:$C$922,$AE120),SUMIFS('Growth rates'!X$4:X$922,'Growth rates'!$B$4:$B$922,Demands_tra!$A120,'Growth rates'!$C$4:$C$922,$AF120))</f>
        <v>0</v>
      </c>
      <c r="BB120" s="6">
        <f ca="1">IF($AF120="",SUMIFS('Growth rates'!Y$4:Y$922,'Growth rates'!$B$4:$B$922,Demands_tra!$A120,'Growth rates'!$C$4:$C$922,$AE120),SUMIFS('Growth rates'!Y$4:Y$922,'Growth rates'!$B$4:$B$922,Demands_tra!$A120,'Growth rates'!$C$4:$C$922,$AF120))</f>
        <v>0</v>
      </c>
      <c r="BC120" s="6">
        <f ca="1">IF($AF120="",SUMIFS('Growth rates'!Z$4:Z$922,'Growth rates'!$B$4:$B$922,Demands_tra!$A120,'Growth rates'!$C$4:$C$922,$AE120),SUMIFS('Growth rates'!Z$4:Z$922,'Growth rates'!$B$4:$B$922,Demands_tra!$A120,'Growth rates'!$C$4:$C$922,$AF120))</f>
        <v>0</v>
      </c>
      <c r="BD120" s="6">
        <f ca="1">IF($AF120="",SUMIFS('Growth rates'!AA$4:AA$922,'Growth rates'!$B$4:$B$922,Demands_tra!$A120,'Growth rates'!$C$4:$C$922,$AE120),SUMIFS('Growth rates'!AA$4:AA$922,'Growth rates'!$B$4:$B$922,Demands_tra!$A120,'Growth rates'!$C$4:$C$922,$AF120))</f>
        <v>0</v>
      </c>
      <c r="BE120" s="6">
        <f ca="1">IF($AF120="",SUMIFS('Growth rates'!AB$4:AB$922,'Growth rates'!$B$4:$B$922,Demands_tra!$A120,'Growth rates'!$C$4:$C$922,$AE120),SUMIFS('Growth rates'!AB$4:AB$922,'Growth rates'!$B$4:$B$922,Demands_tra!$A120,'Growth rates'!$C$4:$C$922,$AF120))</f>
        <v>0</v>
      </c>
      <c r="BF120" s="6">
        <f ca="1">IF($AF120="",SUMIFS('Growth rates'!AC$4:AC$922,'Growth rates'!$B$4:$B$922,Demands_tra!$A120,'Growth rates'!$C$4:$C$922,$AE120),SUMIFS('Growth rates'!AC$4:AC$922,'Growth rates'!$B$4:$B$922,Demands_tra!$A120,'Growth rates'!$C$4:$C$922,$AF120))</f>
        <v>0</v>
      </c>
      <c r="BH120" t="str">
        <f ca="1">VLOOKUP($C120,'Default drvr and elast'!$A$4:$F$49,MATCH(VLOOKUP(A120,Classification!$B$4:$D$42,3,FALSE),'Default drvr and elast'!$D$3:$F$3,0)+3,FALSE)</f>
        <v>Med2</v>
      </c>
      <c r="BJ120" s="6">
        <f ca="1">IF($BI120="",SUMIF(Elasticities!$B$5:$B$52,Demands_tra!$BH120,Elasticities!C$5:C$52),SUMIF(Elasticities!$B$5:$B$52,Demands_tra!$BI120,Elasticities!C$5:C$52))</f>
        <v>0.799999999999989</v>
      </c>
      <c r="BK120" s="6">
        <f ca="1">IF($BI120="",SUMIF(Elasticities!$B$5:$B$52,Demands_tra!$BH120,Elasticities!D$5:D$52),SUMIF(Elasticities!$B$5:$B$52,Demands_tra!$BI120,Elasticities!D$5:D$52))</f>
        <v>0.797560975609746</v>
      </c>
      <c r="BL120" s="6">
        <f ca="1">IF($BI120="",SUMIF(Elasticities!$B$5:$B$52,Demands_tra!$BH120,Elasticities!E$5:E$52),SUMIF(Elasticities!$B$5:$B$52,Demands_tra!$BI120,Elasticities!E$5:E$52))</f>
        <v>0.785365853658527</v>
      </c>
      <c r="BM120" s="6">
        <f ca="1">IF($BI120="",SUMIF(Elasticities!$B$5:$B$52,Demands_tra!$BH120,Elasticities!F$5:F$52),SUMIF(Elasticities!$B$5:$B$52,Demands_tra!$BI120,Elasticities!F$5:F$52))</f>
        <v>0.773170731707307</v>
      </c>
      <c r="BN120" s="6">
        <f ca="1">IF($BI120="",SUMIF(Elasticities!$B$5:$B$52,Demands_tra!$BH120,Elasticities!G$5:G$52),SUMIF(Elasticities!$B$5:$B$52,Demands_tra!$BI120,Elasticities!G$5:G$52))</f>
        <v>0.760975609756088</v>
      </c>
      <c r="BO120" s="6">
        <f ca="1">IF($BI120="",SUMIF(Elasticities!$B$5:$B$52,Demands_tra!$BH120,Elasticities!H$5:H$52),SUMIF(Elasticities!$B$5:$B$52,Demands_tra!$BI120,Elasticities!H$5:H$52))</f>
        <v>0.748780487804868</v>
      </c>
      <c r="BP120" s="6">
        <f ca="1">IF($BI120="",SUMIF(Elasticities!$B$5:$B$52,Demands_tra!$BH120,Elasticities!I$5:I$52),SUMIF(Elasticities!$B$5:$B$52,Demands_tra!$BI120,Elasticities!I$5:I$52))</f>
        <v>0.736585365853649</v>
      </c>
      <c r="BQ120" s="6">
        <f ca="1">IF($BI120="",SUMIF(Elasticities!$B$5:$B$52,Demands_tra!$BH120,Elasticities!J$5:J$52),SUMIF(Elasticities!$B$5:$B$52,Demands_tra!$BI120,Elasticities!J$5:J$52))</f>
        <v>0.724390243902429</v>
      </c>
      <c r="BR120" s="6">
        <f ca="1">IF($BI120="",SUMIF(Elasticities!$B$5:$B$52,Demands_tra!$BH120,Elasticities!K$5:K$52),SUMIF(Elasticities!$B$5:$B$52,Demands_tra!$BI120,Elasticities!K$5:K$52))</f>
        <v>0.71219512195121</v>
      </c>
      <c r="BS120" s="6">
        <f ca="1">IF($BI120="",SUMIF(Elasticities!$B$5:$B$52,Demands_tra!$BH120,Elasticities!L$5:L$52),SUMIF(Elasticities!$B$5:$B$52,Demands_tra!$BI120,Elasticities!L$5:L$52))</f>
        <v>0.699999999999997</v>
      </c>
      <c r="BT120" s="6">
        <f ca="1">IF($BI120="",SUMIF(Elasticities!$B$5:$B$52,Demands_tra!$BH120,Elasticities!M$5:M$52),SUMIF(Elasticities!$B$5:$B$52,Demands_tra!$BI120,Elasticities!M$5:M$52))</f>
        <v>0.687499999999996</v>
      </c>
      <c r="BU120" s="6">
        <f ca="1">IF($BI120="",SUMIF(Elasticities!$B$5:$B$52,Demands_tra!$BH120,Elasticities!N$5:N$52),SUMIF(Elasticities!$B$5:$B$52,Demands_tra!$BI120,Elasticities!N$5:N$52))</f>
        <v>0.674999999999996</v>
      </c>
      <c r="BV120" s="6">
        <f ca="1">IF($BI120="",SUMIF(Elasticities!$B$5:$B$52,Demands_tra!$BH120,Elasticities!O$5:O$52),SUMIF(Elasticities!$B$5:$B$52,Demands_tra!$BI120,Elasticities!O$5:O$52))</f>
        <v>0.662499999999996</v>
      </c>
      <c r="BW120" s="6">
        <f ca="1">IF($BI120="",SUMIF(Elasticities!$B$5:$B$52,Demands_tra!$BH120,Elasticities!P$5:P$52),SUMIF(Elasticities!$B$5:$B$52,Demands_tra!$BI120,Elasticities!P$5:P$52))</f>
        <v>0.649999999999997</v>
      </c>
      <c r="BX120" s="6">
        <f ca="1">IF($BI120="",SUMIF(Elasticities!$B$5:$B$52,Demands_tra!$BH120,Elasticities!Q$5:Q$52),SUMIF(Elasticities!$B$5:$B$52,Demands_tra!$BI120,Elasticities!Q$5:Q$52))</f>
        <v>0.637499999999997</v>
      </c>
      <c r="BY120" s="6">
        <f ca="1">IF($BI120="",SUMIF(Elasticities!$B$5:$B$52,Demands_tra!$BH120,Elasticities!R$5:R$52),SUMIF(Elasticities!$B$5:$B$52,Demands_tra!$BI120,Elasticities!R$5:R$52))</f>
        <v>0.624999999999996</v>
      </c>
      <c r="BZ120" s="6">
        <f ca="1">IF($BI120="",SUMIF(Elasticities!$B$5:$B$52,Demands_tra!$BH120,Elasticities!S$5:S$52),SUMIF(Elasticities!$B$5:$B$52,Demands_tra!$BI120,Elasticities!S$5:S$52))</f>
        <v>0.612499999999996</v>
      </c>
      <c r="CA120" s="6">
        <f ca="1">IF($BI120="",SUMIF(Elasticities!$B$5:$B$52,Demands_tra!$BH120,Elasticities!T$5:T$52),SUMIF(Elasticities!$B$5:$B$52,Demands_tra!$BI120,Elasticities!T$5:T$52))</f>
        <v>0.599999999999996</v>
      </c>
      <c r="CB120" s="6" t="e">
        <f ca="1">IF($BI120="",SUMIF(Elasticities!$B$5:$B$52,Demands_tra!$BH120,Elasticities!U$5:U$52),SUMIF(Elasticities!$B$5:$B$52,Demands_tra!$BI120,Elasticities!U$5:U$52))</f>
        <v>#VALUE!</v>
      </c>
      <c r="CC120" s="6" t="e">
        <f ca="1">IF($BI120="",SUMIF(Elasticities!$B$5:$B$52,Demands_tra!$BH120,Elasticities!V$5:V$52),SUMIF(Elasticities!$B$5:$B$52,Demands_tra!$BI120,Elasticities!V$5:V$52))</f>
        <v>#VALUE!</v>
      </c>
      <c r="CD120" s="6" t="e">
        <f ca="1">IF($BI120="",SUMIF(Elasticities!$B$5:$B$52,Demands_tra!$BH120,Elasticities!W$5:W$52),SUMIF(Elasticities!$B$5:$B$52,Demands_tra!$BI120,Elasticities!W$5:W$52))</f>
        <v>#VALUE!</v>
      </c>
      <c r="CE120" s="6" t="e">
        <f ca="1">IF($BI120="",SUMIF(Elasticities!$B$5:$B$52,Demands_tra!$BH120,Elasticities!X$5:X$52),SUMIF(Elasticities!$B$5:$B$52,Demands_tra!$BI120,Elasticities!X$5:X$52))</f>
        <v>#VALUE!</v>
      </c>
      <c r="CF120" s="6" t="e">
        <f ca="1">IF($BI120="",SUMIF(Elasticities!$B$5:$B$52,Demands_tra!$BH120,Elasticities!Y$5:Y$52),SUMIF(Elasticities!$B$5:$B$52,Demands_tra!$BI120,Elasticities!Y$5:Y$52))</f>
        <v>#VALUE!</v>
      </c>
      <c r="CG120" s="6" t="e">
        <f ca="1">IF($BI120="",SUMIF(Elasticities!$B$5:$B$52,Demands_tra!$BH120,Elasticities!Z$5:Z$52),SUMIF(Elasticities!$B$5:$B$52,Demands_tra!$BI120,Elasticities!Z$5:Z$52))</f>
        <v>#VALUE!</v>
      </c>
      <c r="CH120" s="6" t="e">
        <f ca="1">IF($BI120="",SUMIF(Elasticities!$B$5:$B$52,Demands_tra!$BH120,Elasticities!AA$5:AA$52),SUMIF(Elasticities!$B$5:$B$52,Demands_tra!$BI120,Elasticities!AA$5:AA$52))</f>
        <v>#VALUE!</v>
      </c>
      <c r="CI120" s="6" t="e">
        <f ca="1">IF($BI120="",SUMIF(Elasticities!$B$5:$B$52,Demands_tra!$BH120,Elasticities!AB$5:AB$52),SUMIF(Elasticities!$B$5:$B$52,Demands_tra!$BI120,Elasticities!AB$5:AB$52))</f>
        <v>#VALUE!</v>
      </c>
    </row>
    <row r="121" spans="1:87">
      <c r="A121" t="str">
        <f>IF(BYDem_tra!B120="","\I:",BYDem_tra!B120)</f>
        <v>CzechSlovak</v>
      </c>
      <c r="B121" t="str">
        <f>BYDem_tra!E120</f>
        <v>Trd_hdt</v>
      </c>
      <c r="C121" t="str">
        <f t="shared" si="111"/>
        <v>Trd_hdt</v>
      </c>
      <c r="D121" s="3">
        <f>SUMIFS(BYDem_tra!$M$2:$M$2000,BYDem_tra!$B$2:$B$2000,Demands_tra!$A121,BYDem_tra!$E$2:$E$2000,Demands_tra!$B121)</f>
        <v>23.5</v>
      </c>
      <c r="E121" s="3">
        <f ca="1" t="shared" si="94"/>
        <v>23.7919092717218</v>
      </c>
      <c r="F121" s="3">
        <f ca="1" t="shared" si="95"/>
        <v>25.7376216258042</v>
      </c>
      <c r="G121" s="3">
        <f ca="1" t="shared" si="96"/>
        <v>27.5752908011259</v>
      </c>
      <c r="H121" s="3">
        <f ca="1" t="shared" si="97"/>
        <v>29.2854853922144</v>
      </c>
      <c r="I121" s="3">
        <f ca="1" t="shared" si="98"/>
        <v>30.8946146788766</v>
      </c>
      <c r="J121" s="3">
        <f ca="1" t="shared" si="99"/>
        <v>32.3272754243378</v>
      </c>
      <c r="K121" s="3">
        <f ca="1" t="shared" si="100"/>
        <v>33.646428936969</v>
      </c>
      <c r="L121" s="3">
        <f ca="1" t="shared" si="101"/>
        <v>34.934503058461</v>
      </c>
      <c r="M121" s="3">
        <f ca="1" t="shared" si="102"/>
        <v>36.1503900023164</v>
      </c>
      <c r="N121" s="3">
        <f ca="1" t="shared" si="103"/>
        <v>37.3131743133815</v>
      </c>
      <c r="O121" s="3">
        <f ca="1" t="shared" si="104"/>
        <v>38.366316480783</v>
      </c>
      <c r="P121" s="3">
        <f ca="1" t="shared" si="105"/>
        <v>39.277329355945</v>
      </c>
      <c r="Q121" s="3">
        <f ca="1" t="shared" si="106"/>
        <v>40.0662898028726</v>
      </c>
      <c r="R121" s="3">
        <f ca="1" t="shared" si="107"/>
        <v>40.7679672994147</v>
      </c>
      <c r="S121" s="3">
        <f ca="1" t="shared" si="108"/>
        <v>41.4092182328615</v>
      </c>
      <c r="T121" s="3">
        <f ca="1" t="shared" si="109"/>
        <v>42.0001459827271</v>
      </c>
      <c r="U121" s="3">
        <f ca="1" t="shared" si="126"/>
        <v>42.5122006546207</v>
      </c>
      <c r="V121" s="3" t="e">
        <f ca="1" t="shared" si="125"/>
        <v>#VALUE!</v>
      </c>
      <c r="W121" s="3" t="e">
        <f ca="1" t="shared" si="125"/>
        <v>#DIV/0!</v>
      </c>
      <c r="X121" s="3" t="e">
        <f ca="1" t="shared" si="125"/>
        <v>#DIV/0!</v>
      </c>
      <c r="Y121" s="3" t="e">
        <f ca="1" t="shared" si="125"/>
        <v>#DIV/0!</v>
      </c>
      <c r="Z121" s="3" t="e">
        <f ca="1" t="shared" si="125"/>
        <v>#DIV/0!</v>
      </c>
      <c r="AA121" s="3" t="e">
        <f ca="1" t="shared" si="125"/>
        <v>#DIV/0!</v>
      </c>
      <c r="AB121" s="3" t="e">
        <f ca="1" t="shared" si="125"/>
        <v>#DIV/0!</v>
      </c>
      <c r="AC121" s="3" t="e">
        <f ca="1" t="shared" si="125"/>
        <v>#DIV/0!</v>
      </c>
      <c r="AE121" s="34" t="str">
        <f ca="1">VLOOKUP($C121,'Default drvr and elast'!$A$4:$C$49,MATCH(VLOOKUP(A121,Classification!$B$4:$D$99,2,FALSE),'Default drvr and elast'!$A$3:$C$3,0),FALSE)</f>
        <v>GDP</v>
      </c>
      <c r="AF121" s="4"/>
      <c r="AG121" s="6">
        <f ca="1">IF($AF121="",SUMIFS('Growth rates'!D$4:D$922,'Growth rates'!$B$4:$B$922,Demands_tra!$A121,'Growth rates'!$C$4:$C$922,$AE121),SUMIFS('Growth rates'!D$4:D$922,'Growth rates'!$B$4:$B$922,Demands_tra!$A121,'Growth rates'!$C$4:$C$922,$AF121))</f>
        <v>1</v>
      </c>
      <c r="AH121" s="6">
        <f ca="1">IF($AF121="",SUMIFS('Growth rates'!E$4:E$922,'Growth rates'!$B$4:$B$922,Demands_tra!$A121,'Growth rates'!$C$4:$C$922,$AE121),SUMIFS('Growth rates'!E$4:E$922,'Growth rates'!$B$4:$B$922,Demands_tra!$A121,'Growth rates'!$C$4:$C$922,$AF121))</f>
        <v>1.01557457237373</v>
      </c>
      <c r="AI121" s="6">
        <f ca="1">IF($AF121="",SUMIFS('Growth rates'!F$4:F$922,'Growth rates'!$B$4:$B$922,Demands_tra!$A121,'Growth rates'!$C$4:$C$922,$AE121),SUMIFS('Growth rates'!F$4:F$922,'Growth rates'!$B$4:$B$922,Demands_tra!$A121,'Growth rates'!$C$4:$C$922,$AF121))</f>
        <v>1.1213267076235</v>
      </c>
      <c r="AJ121" s="6">
        <f ca="1">IF($AF121="",SUMIFS('Growth rates'!G$4:G$922,'Growth rates'!$B$4:$B$922,Demands_tra!$A121,'Growth rates'!$C$4:$C$922,$AE121),SUMIFS('Growth rates'!G$4:G$922,'Growth rates'!$B$4:$B$922,Demands_tra!$A121,'Growth rates'!$C$4:$C$922,$AF121))</f>
        <v>1.22487803718389</v>
      </c>
      <c r="AK121" s="6">
        <f ca="1">IF($AF121="",SUMIFS('Growth rates'!H$4:H$922,'Growth rates'!$B$4:$B$922,Demands_tra!$A121,'Growth rates'!$C$4:$C$922,$AE121),SUMIFS('Growth rates'!H$4:H$922,'Growth rates'!$B$4:$B$922,Demands_tra!$A121,'Growth rates'!$C$4:$C$922,$AF121))</f>
        <v>1.32470492634685</v>
      </c>
      <c r="AL121" s="6">
        <f ca="1">IF($AF121="",SUMIFS('Growth rates'!I$4:I$922,'Growth rates'!$B$4:$B$922,Demands_tra!$A121,'Growth rates'!$C$4:$C$922,$AE121),SUMIFS('Growth rates'!I$4:I$922,'Growth rates'!$B$4:$B$922,Demands_tra!$A121,'Growth rates'!$C$4:$C$922,$AF121))</f>
        <v>1.42191318091703</v>
      </c>
      <c r="AM121" s="6">
        <f ca="1">IF($AF121="",SUMIFS('Growth rates'!J$4:J$922,'Growth rates'!$B$4:$B$922,Demands_tra!$A121,'Growth rates'!$C$4:$C$922,$AE121),SUMIFS('Growth rates'!J$4:J$922,'Growth rates'!$B$4:$B$922,Demands_tra!$A121,'Growth rates'!$C$4:$C$922,$AF121))</f>
        <v>1.51143122248092</v>
      </c>
      <c r="AN121" s="6">
        <f ca="1">IF($AF121="",SUMIFS('Growth rates'!K$4:K$922,'Growth rates'!$B$4:$B$922,Demands_tra!$A121,'Growth rates'!$C$4:$C$922,$AE121),SUMIFS('Growth rates'!K$4:K$922,'Growth rates'!$B$4:$B$922,Demands_tra!$A121,'Growth rates'!$C$4:$C$922,$AF121))</f>
        <v>1.59657286647917</v>
      </c>
      <c r="AO121" s="6">
        <f ca="1">IF($AF121="",SUMIFS('Growth rates'!L$4:L$922,'Growth rates'!$B$4:$B$922,Demands_tra!$A121,'Growth rates'!$C$4:$C$922,$AE121),SUMIFS('Growth rates'!L$4:L$922,'Growth rates'!$B$4:$B$922,Demands_tra!$A121,'Growth rates'!$C$4:$C$922,$AF121))</f>
        <v>1.68239348244542</v>
      </c>
      <c r="AP121" s="6">
        <f ca="1">IF($AF121="",SUMIFS('Growth rates'!M$4:M$922,'Growth rates'!$B$4:$B$922,Demands_tra!$A121,'Growth rates'!$C$4:$C$922,$AE121),SUMIFS('Growth rates'!M$4:M$922,'Growth rates'!$B$4:$B$922,Demands_tra!$A121,'Growth rates'!$C$4:$C$922,$AF121))</f>
        <v>1.76604390949538</v>
      </c>
      <c r="AQ121" s="6">
        <f ca="1">IF($AF121="",SUMIFS('Growth rates'!N$4:N$922,'Growth rates'!$B$4:$B$922,Demands_tra!$A121,'Growth rates'!$C$4:$C$922,$AE121),SUMIFS('Growth rates'!N$4:N$922,'Growth rates'!$B$4:$B$922,Demands_tra!$A121,'Growth rates'!$C$4:$C$922,$AF121))</f>
        <v>1.84866957514004</v>
      </c>
      <c r="AR121" s="6">
        <f ca="1">IF($AF121="",SUMIFS('Growth rates'!O$4:O$922,'Growth rates'!$B$4:$B$922,Demands_tra!$A121,'Growth rates'!$C$4:$C$922,$AE121),SUMIFS('Growth rates'!O$4:O$922,'Growth rates'!$B$4:$B$922,Demands_tra!$A121,'Growth rates'!$C$4:$C$922,$AF121))</f>
        <v>1.92596972325319</v>
      </c>
      <c r="AS121" s="6">
        <f ca="1">IF($AF121="",SUMIFS('Growth rates'!P$4:P$922,'Growth rates'!$B$4:$B$922,Demands_tra!$A121,'Growth rates'!$C$4:$C$922,$AE121),SUMIFS('Growth rates'!P$4:P$922,'Growth rates'!$B$4:$B$922,Demands_tra!$A121,'Growth rates'!$C$4:$C$922,$AF121))</f>
        <v>1.99499974065792</v>
      </c>
      <c r="AT121" s="6">
        <f ca="1">IF($AF121="",SUMIFS('Growth rates'!Q$4:Q$922,'Growth rates'!$B$4:$B$922,Demands_tra!$A121,'Growth rates'!$C$4:$C$922,$AE121),SUMIFS('Growth rates'!Q$4:Q$922,'Growth rates'!$B$4:$B$922,Demands_tra!$A121,'Growth rates'!$C$4:$C$922,$AF121))</f>
        <v>2.05665111574725</v>
      </c>
      <c r="AU121" s="6">
        <f ca="1">IF($AF121="",SUMIFS('Growth rates'!R$4:R$922,'Growth rates'!$B$4:$B$922,Demands_tra!$A121,'Growth rates'!$C$4:$C$922,$AE121),SUMIFS('Growth rates'!R$4:R$922,'Growth rates'!$B$4:$B$922,Demands_tra!$A121,'Growth rates'!$C$4:$C$922,$AF121))</f>
        <v>2.1131498680237</v>
      </c>
      <c r="AV121" s="6">
        <f ca="1">IF($AF121="",SUMIFS('Growth rates'!S$4:S$922,'Growth rates'!$B$4:$B$922,Demands_tra!$A121,'Growth rates'!$C$4:$C$922,$AE121),SUMIFS('Growth rates'!S$4:S$922,'Growth rates'!$B$4:$B$922,Demands_tra!$A121,'Growth rates'!$C$4:$C$922,$AF121))</f>
        <v>2.16633120288619</v>
      </c>
      <c r="AW121" s="6">
        <f ca="1">IF($AF121="",SUMIFS('Growth rates'!T$4:T$922,'Growth rates'!$B$4:$B$922,Demands_tra!$A121,'Growth rates'!$C$4:$C$922,$AE121),SUMIFS('Growth rates'!T$4:T$922,'Growth rates'!$B$4:$B$922,Demands_tra!$A121,'Growth rates'!$C$4:$C$922,$AF121))</f>
        <v>2.21680385382328</v>
      </c>
      <c r="AX121" s="6">
        <f ca="1">IF($AF121="",SUMIFS('Growth rates'!U$4:U$922,'Growth rates'!$B$4:$B$922,Demands_tra!$A121,'Growth rates'!$C$4:$C$922,$AE121),SUMIFS('Growth rates'!U$4:U$922,'Growth rates'!$B$4:$B$922,Demands_tra!$A121,'Growth rates'!$C$4:$C$922,$AF121))</f>
        <v>2.26184833098965</v>
      </c>
      <c r="AY121" s="6">
        <f ca="1">IF($AF121="",SUMIFS('Growth rates'!V$4:V$922,'Growth rates'!$B$4:$B$922,Demands_tra!$A121,'Growth rates'!$C$4:$C$922,$AE121),SUMIFS('Growth rates'!V$4:V$922,'Growth rates'!$B$4:$B$922,Demands_tra!$A121,'Growth rates'!$C$4:$C$922,$AF121))</f>
        <v>0</v>
      </c>
      <c r="AZ121" s="6">
        <f ca="1">IF($AF121="",SUMIFS('Growth rates'!W$4:W$922,'Growth rates'!$B$4:$B$922,Demands_tra!$A121,'Growth rates'!$C$4:$C$922,$AE121),SUMIFS('Growth rates'!W$4:W$922,'Growth rates'!$B$4:$B$922,Demands_tra!$A121,'Growth rates'!$C$4:$C$922,$AF121))</f>
        <v>0</v>
      </c>
      <c r="BA121" s="6">
        <f ca="1">IF($AF121="",SUMIFS('Growth rates'!X$4:X$922,'Growth rates'!$B$4:$B$922,Demands_tra!$A121,'Growth rates'!$C$4:$C$922,$AE121),SUMIFS('Growth rates'!X$4:X$922,'Growth rates'!$B$4:$B$922,Demands_tra!$A121,'Growth rates'!$C$4:$C$922,$AF121))</f>
        <v>0</v>
      </c>
      <c r="BB121" s="6">
        <f ca="1">IF($AF121="",SUMIFS('Growth rates'!Y$4:Y$922,'Growth rates'!$B$4:$B$922,Demands_tra!$A121,'Growth rates'!$C$4:$C$922,$AE121),SUMIFS('Growth rates'!Y$4:Y$922,'Growth rates'!$B$4:$B$922,Demands_tra!$A121,'Growth rates'!$C$4:$C$922,$AF121))</f>
        <v>0</v>
      </c>
      <c r="BC121" s="6">
        <f ca="1">IF($AF121="",SUMIFS('Growth rates'!Z$4:Z$922,'Growth rates'!$B$4:$B$922,Demands_tra!$A121,'Growth rates'!$C$4:$C$922,$AE121),SUMIFS('Growth rates'!Z$4:Z$922,'Growth rates'!$B$4:$B$922,Demands_tra!$A121,'Growth rates'!$C$4:$C$922,$AF121))</f>
        <v>0</v>
      </c>
      <c r="BD121" s="6">
        <f ca="1">IF($AF121="",SUMIFS('Growth rates'!AA$4:AA$922,'Growth rates'!$B$4:$B$922,Demands_tra!$A121,'Growth rates'!$C$4:$C$922,$AE121),SUMIFS('Growth rates'!AA$4:AA$922,'Growth rates'!$B$4:$B$922,Demands_tra!$A121,'Growth rates'!$C$4:$C$922,$AF121))</f>
        <v>0</v>
      </c>
      <c r="BE121" s="6">
        <f ca="1">IF($AF121="",SUMIFS('Growth rates'!AB$4:AB$922,'Growth rates'!$B$4:$B$922,Demands_tra!$A121,'Growth rates'!$C$4:$C$922,$AE121),SUMIFS('Growth rates'!AB$4:AB$922,'Growth rates'!$B$4:$B$922,Demands_tra!$A121,'Growth rates'!$C$4:$C$922,$AF121))</f>
        <v>0</v>
      </c>
      <c r="BF121" s="6">
        <f ca="1">IF($AF121="",SUMIFS('Growth rates'!AC$4:AC$922,'Growth rates'!$B$4:$B$922,Demands_tra!$A121,'Growth rates'!$C$4:$C$922,$AE121),SUMIFS('Growth rates'!AC$4:AC$922,'Growth rates'!$B$4:$B$922,Demands_tra!$A121,'Growth rates'!$C$4:$C$922,$AF121))</f>
        <v>0</v>
      </c>
      <c r="BH121" t="str">
        <f ca="1">VLOOKUP($C121,'Default drvr and elast'!$A$4:$F$49,MATCH(VLOOKUP(A121,Classification!$B$4:$D$42,3,FALSE),'Default drvr and elast'!$D$3:$F$3,0)+3,FALSE)</f>
        <v>Med2</v>
      </c>
      <c r="BJ121" s="6">
        <f ca="1">IF($BI121="",SUMIF(Elasticities!$B$5:$B$52,Demands_tra!$BH121,Elasticities!C$5:C$52),SUMIF(Elasticities!$B$5:$B$52,Demands_tra!$BI121,Elasticities!C$5:C$52))</f>
        <v>0.799999999999989</v>
      </c>
      <c r="BK121" s="6">
        <f ca="1">IF($BI121="",SUMIF(Elasticities!$B$5:$B$52,Demands_tra!$BH121,Elasticities!D$5:D$52),SUMIF(Elasticities!$B$5:$B$52,Demands_tra!$BI121,Elasticities!D$5:D$52))</f>
        <v>0.797560975609746</v>
      </c>
      <c r="BL121" s="6">
        <f ca="1">IF($BI121="",SUMIF(Elasticities!$B$5:$B$52,Demands_tra!$BH121,Elasticities!E$5:E$52),SUMIF(Elasticities!$B$5:$B$52,Demands_tra!$BI121,Elasticities!E$5:E$52))</f>
        <v>0.785365853658527</v>
      </c>
      <c r="BM121" s="6">
        <f ca="1">IF($BI121="",SUMIF(Elasticities!$B$5:$B$52,Demands_tra!$BH121,Elasticities!F$5:F$52),SUMIF(Elasticities!$B$5:$B$52,Demands_tra!$BI121,Elasticities!F$5:F$52))</f>
        <v>0.773170731707307</v>
      </c>
      <c r="BN121" s="6">
        <f ca="1">IF($BI121="",SUMIF(Elasticities!$B$5:$B$52,Demands_tra!$BH121,Elasticities!G$5:G$52),SUMIF(Elasticities!$B$5:$B$52,Demands_tra!$BI121,Elasticities!G$5:G$52))</f>
        <v>0.760975609756088</v>
      </c>
      <c r="BO121" s="6">
        <f ca="1">IF($BI121="",SUMIF(Elasticities!$B$5:$B$52,Demands_tra!$BH121,Elasticities!H$5:H$52),SUMIF(Elasticities!$B$5:$B$52,Demands_tra!$BI121,Elasticities!H$5:H$52))</f>
        <v>0.748780487804868</v>
      </c>
      <c r="BP121" s="6">
        <f ca="1">IF($BI121="",SUMIF(Elasticities!$B$5:$B$52,Demands_tra!$BH121,Elasticities!I$5:I$52),SUMIF(Elasticities!$B$5:$B$52,Demands_tra!$BI121,Elasticities!I$5:I$52))</f>
        <v>0.736585365853649</v>
      </c>
      <c r="BQ121" s="6">
        <f ca="1">IF($BI121="",SUMIF(Elasticities!$B$5:$B$52,Demands_tra!$BH121,Elasticities!J$5:J$52),SUMIF(Elasticities!$B$5:$B$52,Demands_tra!$BI121,Elasticities!J$5:J$52))</f>
        <v>0.724390243902429</v>
      </c>
      <c r="BR121" s="6">
        <f ca="1">IF($BI121="",SUMIF(Elasticities!$B$5:$B$52,Demands_tra!$BH121,Elasticities!K$5:K$52),SUMIF(Elasticities!$B$5:$B$52,Demands_tra!$BI121,Elasticities!K$5:K$52))</f>
        <v>0.71219512195121</v>
      </c>
      <c r="BS121" s="6">
        <f ca="1">IF($BI121="",SUMIF(Elasticities!$B$5:$B$52,Demands_tra!$BH121,Elasticities!L$5:L$52),SUMIF(Elasticities!$B$5:$B$52,Demands_tra!$BI121,Elasticities!L$5:L$52))</f>
        <v>0.699999999999997</v>
      </c>
      <c r="BT121" s="6">
        <f ca="1">IF($BI121="",SUMIF(Elasticities!$B$5:$B$52,Demands_tra!$BH121,Elasticities!M$5:M$52),SUMIF(Elasticities!$B$5:$B$52,Demands_tra!$BI121,Elasticities!M$5:M$52))</f>
        <v>0.687499999999996</v>
      </c>
      <c r="BU121" s="6">
        <f ca="1">IF($BI121="",SUMIF(Elasticities!$B$5:$B$52,Demands_tra!$BH121,Elasticities!N$5:N$52),SUMIF(Elasticities!$B$5:$B$52,Demands_tra!$BI121,Elasticities!N$5:N$52))</f>
        <v>0.674999999999996</v>
      </c>
      <c r="BV121" s="6">
        <f ca="1">IF($BI121="",SUMIF(Elasticities!$B$5:$B$52,Demands_tra!$BH121,Elasticities!O$5:O$52),SUMIF(Elasticities!$B$5:$B$52,Demands_tra!$BI121,Elasticities!O$5:O$52))</f>
        <v>0.662499999999996</v>
      </c>
      <c r="BW121" s="6">
        <f ca="1">IF($BI121="",SUMIF(Elasticities!$B$5:$B$52,Demands_tra!$BH121,Elasticities!P$5:P$52),SUMIF(Elasticities!$B$5:$B$52,Demands_tra!$BI121,Elasticities!P$5:P$52))</f>
        <v>0.649999999999997</v>
      </c>
      <c r="BX121" s="6">
        <f ca="1">IF($BI121="",SUMIF(Elasticities!$B$5:$B$52,Demands_tra!$BH121,Elasticities!Q$5:Q$52),SUMIF(Elasticities!$B$5:$B$52,Demands_tra!$BI121,Elasticities!Q$5:Q$52))</f>
        <v>0.637499999999997</v>
      </c>
      <c r="BY121" s="6">
        <f ca="1">IF($BI121="",SUMIF(Elasticities!$B$5:$B$52,Demands_tra!$BH121,Elasticities!R$5:R$52),SUMIF(Elasticities!$B$5:$B$52,Demands_tra!$BI121,Elasticities!R$5:R$52))</f>
        <v>0.624999999999996</v>
      </c>
      <c r="BZ121" s="6">
        <f ca="1">IF($BI121="",SUMIF(Elasticities!$B$5:$B$52,Demands_tra!$BH121,Elasticities!S$5:S$52),SUMIF(Elasticities!$B$5:$B$52,Demands_tra!$BI121,Elasticities!S$5:S$52))</f>
        <v>0.612499999999996</v>
      </c>
      <c r="CA121" s="6">
        <f ca="1">IF($BI121="",SUMIF(Elasticities!$B$5:$B$52,Demands_tra!$BH121,Elasticities!T$5:T$52),SUMIF(Elasticities!$B$5:$B$52,Demands_tra!$BI121,Elasticities!T$5:T$52))</f>
        <v>0.599999999999996</v>
      </c>
      <c r="CB121" s="6" t="e">
        <f ca="1">IF($BI121="",SUMIF(Elasticities!$B$5:$B$52,Demands_tra!$BH121,Elasticities!U$5:U$52),SUMIF(Elasticities!$B$5:$B$52,Demands_tra!$BI121,Elasticities!U$5:U$52))</f>
        <v>#VALUE!</v>
      </c>
      <c r="CC121" s="6" t="e">
        <f ca="1">IF($BI121="",SUMIF(Elasticities!$B$5:$B$52,Demands_tra!$BH121,Elasticities!V$5:V$52),SUMIF(Elasticities!$B$5:$B$52,Demands_tra!$BI121,Elasticities!V$5:V$52))</f>
        <v>#VALUE!</v>
      </c>
      <c r="CD121" s="6" t="e">
        <f ca="1">IF($BI121="",SUMIF(Elasticities!$B$5:$B$52,Demands_tra!$BH121,Elasticities!W$5:W$52),SUMIF(Elasticities!$B$5:$B$52,Demands_tra!$BI121,Elasticities!W$5:W$52))</f>
        <v>#VALUE!</v>
      </c>
      <c r="CE121" s="6" t="e">
        <f ca="1">IF($BI121="",SUMIF(Elasticities!$B$5:$B$52,Demands_tra!$BH121,Elasticities!X$5:X$52),SUMIF(Elasticities!$B$5:$B$52,Demands_tra!$BI121,Elasticities!X$5:X$52))</f>
        <v>#VALUE!</v>
      </c>
      <c r="CF121" s="6" t="e">
        <f ca="1">IF($BI121="",SUMIF(Elasticities!$B$5:$B$52,Demands_tra!$BH121,Elasticities!Y$5:Y$52),SUMIF(Elasticities!$B$5:$B$52,Demands_tra!$BI121,Elasticities!Y$5:Y$52))</f>
        <v>#VALUE!</v>
      </c>
      <c r="CG121" s="6" t="e">
        <f ca="1">IF($BI121="",SUMIF(Elasticities!$B$5:$B$52,Demands_tra!$BH121,Elasticities!Z$5:Z$52),SUMIF(Elasticities!$B$5:$B$52,Demands_tra!$BI121,Elasticities!Z$5:Z$52))</f>
        <v>#VALUE!</v>
      </c>
      <c r="CH121" s="6" t="e">
        <f ca="1">IF($BI121="",SUMIF(Elasticities!$B$5:$B$52,Demands_tra!$BH121,Elasticities!AA$5:AA$52),SUMIF(Elasticities!$B$5:$B$52,Demands_tra!$BI121,Elasticities!AA$5:AA$52))</f>
        <v>#VALUE!</v>
      </c>
      <c r="CI121" s="6" t="e">
        <f ca="1">IF($BI121="",SUMIF(Elasticities!$B$5:$B$52,Demands_tra!$BH121,Elasticities!AB$5:AB$52),SUMIF(Elasticities!$B$5:$B$52,Demands_tra!$BI121,Elasticities!AB$5:AB$52))</f>
        <v>#VALUE!</v>
      </c>
    </row>
    <row r="122" spans="1:87">
      <c r="A122" t="str">
        <f>IF(BYDem_tra!B121="","\I:",BYDem_tra!B121)</f>
        <v>CzechSlovak</v>
      </c>
      <c r="B122" t="str">
        <f>BYDem_tra!E121</f>
        <v>Trd_lcv</v>
      </c>
      <c r="C122" t="str">
        <f t="shared" si="111"/>
        <v>Trd_lcv</v>
      </c>
      <c r="D122" s="3">
        <f>SUMIFS(BYDem_tra!$M$2:$M$2000,BYDem_tra!$B$2:$B$2000,Demands_tra!$A122,BYDem_tra!$E$2:$E$2000,Demands_tra!$B122)</f>
        <v>14.96</v>
      </c>
      <c r="E122" s="3">
        <f ca="1" t="shared" si="94"/>
        <v>15.145828200211</v>
      </c>
      <c r="F122" s="3">
        <f ca="1" t="shared" si="95"/>
        <v>16.3844604051928</v>
      </c>
      <c r="G122" s="3">
        <f ca="1" t="shared" si="96"/>
        <v>17.5543127823337</v>
      </c>
      <c r="H122" s="3">
        <f ca="1" t="shared" si="97"/>
        <v>18.6430153815969</v>
      </c>
      <c r="I122" s="3">
        <f ca="1" t="shared" si="98"/>
        <v>19.6673802381274</v>
      </c>
      <c r="J122" s="3">
        <f ca="1" t="shared" si="99"/>
        <v>20.5794059722593</v>
      </c>
      <c r="K122" s="3">
        <f ca="1" t="shared" si="100"/>
        <v>21.4191734849812</v>
      </c>
      <c r="L122" s="3">
        <f ca="1" t="shared" si="101"/>
        <v>22.2391559895565</v>
      </c>
      <c r="M122" s="3">
        <f ca="1" t="shared" si="102"/>
        <v>23.0131844440278</v>
      </c>
      <c r="N122" s="3">
        <f ca="1" t="shared" si="103"/>
        <v>23.7534079884335</v>
      </c>
      <c r="O122" s="3">
        <f ca="1" t="shared" si="104"/>
        <v>24.4238338107453</v>
      </c>
      <c r="P122" s="3">
        <f ca="1" t="shared" si="105"/>
        <v>25.0037807304229</v>
      </c>
      <c r="Q122" s="3">
        <f ca="1" t="shared" si="106"/>
        <v>25.5060295936585</v>
      </c>
      <c r="R122" s="3">
        <f ca="1" t="shared" si="107"/>
        <v>25.9527145020955</v>
      </c>
      <c r="S122" s="3">
        <f ca="1" t="shared" si="108"/>
        <v>26.3609321176004</v>
      </c>
      <c r="T122" s="3">
        <f ca="1" t="shared" si="109"/>
        <v>26.7371142085786</v>
      </c>
      <c r="U122" s="3">
        <f ca="1" t="shared" si="126"/>
        <v>27.06308603375</v>
      </c>
      <c r="V122" s="3" t="e">
        <f ca="1" t="shared" si="125"/>
        <v>#VALUE!</v>
      </c>
      <c r="W122" s="3" t="e">
        <f ca="1" t="shared" si="125"/>
        <v>#DIV/0!</v>
      </c>
      <c r="X122" s="3" t="e">
        <f ca="1" t="shared" si="125"/>
        <v>#DIV/0!</v>
      </c>
      <c r="Y122" s="3" t="e">
        <f ca="1" t="shared" si="125"/>
        <v>#DIV/0!</v>
      </c>
      <c r="Z122" s="3" t="e">
        <f ca="1" t="shared" si="125"/>
        <v>#DIV/0!</v>
      </c>
      <c r="AA122" s="3" t="e">
        <f ca="1" t="shared" si="125"/>
        <v>#DIV/0!</v>
      </c>
      <c r="AB122" s="3" t="e">
        <f ca="1" t="shared" si="125"/>
        <v>#DIV/0!</v>
      </c>
      <c r="AC122" s="3" t="e">
        <f ca="1" t="shared" si="125"/>
        <v>#DIV/0!</v>
      </c>
      <c r="AE122" s="34" t="str">
        <f ca="1">VLOOKUP($C122,'Default drvr and elast'!$A$4:$C$49,MATCH(VLOOKUP(A122,Classification!$B$4:$D$99,2,FALSE),'Default drvr and elast'!$A$3:$C$3,0),FALSE)</f>
        <v>GDP</v>
      </c>
      <c r="AF122" s="4"/>
      <c r="AG122" s="6">
        <f ca="1">IF($AF122="",SUMIFS('Growth rates'!D$4:D$922,'Growth rates'!$B$4:$B$922,Demands_tra!$A122,'Growth rates'!$C$4:$C$922,$AE122),SUMIFS('Growth rates'!D$4:D$922,'Growth rates'!$B$4:$B$922,Demands_tra!$A122,'Growth rates'!$C$4:$C$922,$AF122))</f>
        <v>1</v>
      </c>
      <c r="AH122" s="6">
        <f ca="1">IF($AF122="",SUMIFS('Growth rates'!E$4:E$922,'Growth rates'!$B$4:$B$922,Demands_tra!$A122,'Growth rates'!$C$4:$C$922,$AE122),SUMIFS('Growth rates'!E$4:E$922,'Growth rates'!$B$4:$B$922,Demands_tra!$A122,'Growth rates'!$C$4:$C$922,$AF122))</f>
        <v>1.01557457237373</v>
      </c>
      <c r="AI122" s="6">
        <f ca="1">IF($AF122="",SUMIFS('Growth rates'!F$4:F$922,'Growth rates'!$B$4:$B$922,Demands_tra!$A122,'Growth rates'!$C$4:$C$922,$AE122),SUMIFS('Growth rates'!F$4:F$922,'Growth rates'!$B$4:$B$922,Demands_tra!$A122,'Growth rates'!$C$4:$C$922,$AF122))</f>
        <v>1.1213267076235</v>
      </c>
      <c r="AJ122" s="6">
        <f ca="1">IF($AF122="",SUMIFS('Growth rates'!G$4:G$922,'Growth rates'!$B$4:$B$922,Demands_tra!$A122,'Growth rates'!$C$4:$C$922,$AE122),SUMIFS('Growth rates'!G$4:G$922,'Growth rates'!$B$4:$B$922,Demands_tra!$A122,'Growth rates'!$C$4:$C$922,$AF122))</f>
        <v>1.22487803718389</v>
      </c>
      <c r="AK122" s="6">
        <f ca="1">IF($AF122="",SUMIFS('Growth rates'!H$4:H$922,'Growth rates'!$B$4:$B$922,Demands_tra!$A122,'Growth rates'!$C$4:$C$922,$AE122),SUMIFS('Growth rates'!H$4:H$922,'Growth rates'!$B$4:$B$922,Demands_tra!$A122,'Growth rates'!$C$4:$C$922,$AF122))</f>
        <v>1.32470492634685</v>
      </c>
      <c r="AL122" s="6">
        <f ca="1">IF($AF122="",SUMIFS('Growth rates'!I$4:I$922,'Growth rates'!$B$4:$B$922,Demands_tra!$A122,'Growth rates'!$C$4:$C$922,$AE122),SUMIFS('Growth rates'!I$4:I$922,'Growth rates'!$B$4:$B$922,Demands_tra!$A122,'Growth rates'!$C$4:$C$922,$AF122))</f>
        <v>1.42191318091703</v>
      </c>
      <c r="AM122" s="6">
        <f ca="1">IF($AF122="",SUMIFS('Growth rates'!J$4:J$922,'Growth rates'!$B$4:$B$922,Demands_tra!$A122,'Growth rates'!$C$4:$C$922,$AE122),SUMIFS('Growth rates'!J$4:J$922,'Growth rates'!$B$4:$B$922,Demands_tra!$A122,'Growth rates'!$C$4:$C$922,$AF122))</f>
        <v>1.51143122248092</v>
      </c>
      <c r="AN122" s="6">
        <f ca="1">IF($AF122="",SUMIFS('Growth rates'!K$4:K$922,'Growth rates'!$B$4:$B$922,Demands_tra!$A122,'Growth rates'!$C$4:$C$922,$AE122),SUMIFS('Growth rates'!K$4:K$922,'Growth rates'!$B$4:$B$922,Demands_tra!$A122,'Growth rates'!$C$4:$C$922,$AF122))</f>
        <v>1.59657286647917</v>
      </c>
      <c r="AO122" s="6">
        <f ca="1">IF($AF122="",SUMIFS('Growth rates'!L$4:L$922,'Growth rates'!$B$4:$B$922,Demands_tra!$A122,'Growth rates'!$C$4:$C$922,$AE122),SUMIFS('Growth rates'!L$4:L$922,'Growth rates'!$B$4:$B$922,Demands_tra!$A122,'Growth rates'!$C$4:$C$922,$AF122))</f>
        <v>1.68239348244542</v>
      </c>
      <c r="AP122" s="6">
        <f ca="1">IF($AF122="",SUMIFS('Growth rates'!M$4:M$922,'Growth rates'!$B$4:$B$922,Demands_tra!$A122,'Growth rates'!$C$4:$C$922,$AE122),SUMIFS('Growth rates'!M$4:M$922,'Growth rates'!$B$4:$B$922,Demands_tra!$A122,'Growth rates'!$C$4:$C$922,$AF122))</f>
        <v>1.76604390949538</v>
      </c>
      <c r="AQ122" s="6">
        <f ca="1">IF($AF122="",SUMIFS('Growth rates'!N$4:N$922,'Growth rates'!$B$4:$B$922,Demands_tra!$A122,'Growth rates'!$C$4:$C$922,$AE122),SUMIFS('Growth rates'!N$4:N$922,'Growth rates'!$B$4:$B$922,Demands_tra!$A122,'Growth rates'!$C$4:$C$922,$AF122))</f>
        <v>1.84866957514004</v>
      </c>
      <c r="AR122" s="6">
        <f ca="1">IF($AF122="",SUMIFS('Growth rates'!O$4:O$922,'Growth rates'!$B$4:$B$922,Demands_tra!$A122,'Growth rates'!$C$4:$C$922,$AE122),SUMIFS('Growth rates'!O$4:O$922,'Growth rates'!$B$4:$B$922,Demands_tra!$A122,'Growth rates'!$C$4:$C$922,$AF122))</f>
        <v>1.92596972325319</v>
      </c>
      <c r="AS122" s="6">
        <f ca="1">IF($AF122="",SUMIFS('Growth rates'!P$4:P$922,'Growth rates'!$B$4:$B$922,Demands_tra!$A122,'Growth rates'!$C$4:$C$922,$AE122),SUMIFS('Growth rates'!P$4:P$922,'Growth rates'!$B$4:$B$922,Demands_tra!$A122,'Growth rates'!$C$4:$C$922,$AF122))</f>
        <v>1.99499974065792</v>
      </c>
      <c r="AT122" s="6">
        <f ca="1">IF($AF122="",SUMIFS('Growth rates'!Q$4:Q$922,'Growth rates'!$B$4:$B$922,Demands_tra!$A122,'Growth rates'!$C$4:$C$922,$AE122),SUMIFS('Growth rates'!Q$4:Q$922,'Growth rates'!$B$4:$B$922,Demands_tra!$A122,'Growth rates'!$C$4:$C$922,$AF122))</f>
        <v>2.05665111574725</v>
      </c>
      <c r="AU122" s="6">
        <f ca="1">IF($AF122="",SUMIFS('Growth rates'!R$4:R$922,'Growth rates'!$B$4:$B$922,Demands_tra!$A122,'Growth rates'!$C$4:$C$922,$AE122),SUMIFS('Growth rates'!R$4:R$922,'Growth rates'!$B$4:$B$922,Demands_tra!$A122,'Growth rates'!$C$4:$C$922,$AF122))</f>
        <v>2.1131498680237</v>
      </c>
      <c r="AV122" s="6">
        <f ca="1">IF($AF122="",SUMIFS('Growth rates'!S$4:S$922,'Growth rates'!$B$4:$B$922,Demands_tra!$A122,'Growth rates'!$C$4:$C$922,$AE122),SUMIFS('Growth rates'!S$4:S$922,'Growth rates'!$B$4:$B$922,Demands_tra!$A122,'Growth rates'!$C$4:$C$922,$AF122))</f>
        <v>2.16633120288619</v>
      </c>
      <c r="AW122" s="6">
        <f ca="1">IF($AF122="",SUMIFS('Growth rates'!T$4:T$922,'Growth rates'!$B$4:$B$922,Demands_tra!$A122,'Growth rates'!$C$4:$C$922,$AE122),SUMIFS('Growth rates'!T$4:T$922,'Growth rates'!$B$4:$B$922,Demands_tra!$A122,'Growth rates'!$C$4:$C$922,$AF122))</f>
        <v>2.21680385382328</v>
      </c>
      <c r="AX122" s="6">
        <f ca="1">IF($AF122="",SUMIFS('Growth rates'!U$4:U$922,'Growth rates'!$B$4:$B$922,Demands_tra!$A122,'Growth rates'!$C$4:$C$922,$AE122),SUMIFS('Growth rates'!U$4:U$922,'Growth rates'!$B$4:$B$922,Demands_tra!$A122,'Growth rates'!$C$4:$C$922,$AF122))</f>
        <v>2.26184833098965</v>
      </c>
      <c r="AY122" s="6">
        <f ca="1">IF($AF122="",SUMIFS('Growth rates'!V$4:V$922,'Growth rates'!$B$4:$B$922,Demands_tra!$A122,'Growth rates'!$C$4:$C$922,$AE122),SUMIFS('Growth rates'!V$4:V$922,'Growth rates'!$B$4:$B$922,Demands_tra!$A122,'Growth rates'!$C$4:$C$922,$AF122))</f>
        <v>0</v>
      </c>
      <c r="AZ122" s="6">
        <f ca="1">IF($AF122="",SUMIFS('Growth rates'!W$4:W$922,'Growth rates'!$B$4:$B$922,Demands_tra!$A122,'Growth rates'!$C$4:$C$922,$AE122),SUMIFS('Growth rates'!W$4:W$922,'Growth rates'!$B$4:$B$922,Demands_tra!$A122,'Growth rates'!$C$4:$C$922,$AF122))</f>
        <v>0</v>
      </c>
      <c r="BA122" s="6">
        <f ca="1">IF($AF122="",SUMIFS('Growth rates'!X$4:X$922,'Growth rates'!$B$4:$B$922,Demands_tra!$A122,'Growth rates'!$C$4:$C$922,$AE122),SUMIFS('Growth rates'!X$4:X$922,'Growth rates'!$B$4:$B$922,Demands_tra!$A122,'Growth rates'!$C$4:$C$922,$AF122))</f>
        <v>0</v>
      </c>
      <c r="BB122" s="6">
        <f ca="1">IF($AF122="",SUMIFS('Growth rates'!Y$4:Y$922,'Growth rates'!$B$4:$B$922,Demands_tra!$A122,'Growth rates'!$C$4:$C$922,$AE122),SUMIFS('Growth rates'!Y$4:Y$922,'Growth rates'!$B$4:$B$922,Demands_tra!$A122,'Growth rates'!$C$4:$C$922,$AF122))</f>
        <v>0</v>
      </c>
      <c r="BC122" s="6">
        <f ca="1">IF($AF122="",SUMIFS('Growth rates'!Z$4:Z$922,'Growth rates'!$B$4:$B$922,Demands_tra!$A122,'Growth rates'!$C$4:$C$922,$AE122),SUMIFS('Growth rates'!Z$4:Z$922,'Growth rates'!$B$4:$B$922,Demands_tra!$A122,'Growth rates'!$C$4:$C$922,$AF122))</f>
        <v>0</v>
      </c>
      <c r="BD122" s="6">
        <f ca="1">IF($AF122="",SUMIFS('Growth rates'!AA$4:AA$922,'Growth rates'!$B$4:$B$922,Demands_tra!$A122,'Growth rates'!$C$4:$C$922,$AE122),SUMIFS('Growth rates'!AA$4:AA$922,'Growth rates'!$B$4:$B$922,Demands_tra!$A122,'Growth rates'!$C$4:$C$922,$AF122))</f>
        <v>0</v>
      </c>
      <c r="BE122" s="6">
        <f ca="1">IF($AF122="",SUMIFS('Growth rates'!AB$4:AB$922,'Growth rates'!$B$4:$B$922,Demands_tra!$A122,'Growth rates'!$C$4:$C$922,$AE122),SUMIFS('Growth rates'!AB$4:AB$922,'Growth rates'!$B$4:$B$922,Demands_tra!$A122,'Growth rates'!$C$4:$C$922,$AF122))</f>
        <v>0</v>
      </c>
      <c r="BF122" s="6">
        <f ca="1">IF($AF122="",SUMIFS('Growth rates'!AC$4:AC$922,'Growth rates'!$B$4:$B$922,Demands_tra!$A122,'Growth rates'!$C$4:$C$922,$AE122),SUMIFS('Growth rates'!AC$4:AC$922,'Growth rates'!$B$4:$B$922,Demands_tra!$A122,'Growth rates'!$C$4:$C$922,$AF122))</f>
        <v>0</v>
      </c>
      <c r="BH122" t="str">
        <f ca="1">VLOOKUP($C122,'Default drvr and elast'!$A$4:$F$49,MATCH(VLOOKUP(A122,Classification!$B$4:$D$42,3,FALSE),'Default drvr and elast'!$D$3:$F$3,0)+3,FALSE)</f>
        <v>Med2</v>
      </c>
      <c r="BJ122" s="6">
        <f ca="1">IF($BI122="",SUMIF(Elasticities!$B$5:$B$52,Demands_tra!$BH122,Elasticities!C$5:C$52),SUMIF(Elasticities!$B$5:$B$52,Demands_tra!$BI122,Elasticities!C$5:C$52))</f>
        <v>0.799999999999989</v>
      </c>
      <c r="BK122" s="6">
        <f ca="1">IF($BI122="",SUMIF(Elasticities!$B$5:$B$52,Demands_tra!$BH122,Elasticities!D$5:D$52),SUMIF(Elasticities!$B$5:$B$52,Demands_tra!$BI122,Elasticities!D$5:D$52))</f>
        <v>0.797560975609746</v>
      </c>
      <c r="BL122" s="6">
        <f ca="1">IF($BI122="",SUMIF(Elasticities!$B$5:$B$52,Demands_tra!$BH122,Elasticities!E$5:E$52),SUMIF(Elasticities!$B$5:$B$52,Demands_tra!$BI122,Elasticities!E$5:E$52))</f>
        <v>0.785365853658527</v>
      </c>
      <c r="BM122" s="6">
        <f ca="1">IF($BI122="",SUMIF(Elasticities!$B$5:$B$52,Demands_tra!$BH122,Elasticities!F$5:F$52),SUMIF(Elasticities!$B$5:$B$52,Demands_tra!$BI122,Elasticities!F$5:F$52))</f>
        <v>0.773170731707307</v>
      </c>
      <c r="BN122" s="6">
        <f ca="1">IF($BI122="",SUMIF(Elasticities!$B$5:$B$52,Demands_tra!$BH122,Elasticities!G$5:G$52),SUMIF(Elasticities!$B$5:$B$52,Demands_tra!$BI122,Elasticities!G$5:G$52))</f>
        <v>0.760975609756088</v>
      </c>
      <c r="BO122" s="6">
        <f ca="1">IF($BI122="",SUMIF(Elasticities!$B$5:$B$52,Demands_tra!$BH122,Elasticities!H$5:H$52),SUMIF(Elasticities!$B$5:$B$52,Demands_tra!$BI122,Elasticities!H$5:H$52))</f>
        <v>0.748780487804868</v>
      </c>
      <c r="BP122" s="6">
        <f ca="1">IF($BI122="",SUMIF(Elasticities!$B$5:$B$52,Demands_tra!$BH122,Elasticities!I$5:I$52),SUMIF(Elasticities!$B$5:$B$52,Demands_tra!$BI122,Elasticities!I$5:I$52))</f>
        <v>0.736585365853649</v>
      </c>
      <c r="BQ122" s="6">
        <f ca="1">IF($BI122="",SUMIF(Elasticities!$B$5:$B$52,Demands_tra!$BH122,Elasticities!J$5:J$52),SUMIF(Elasticities!$B$5:$B$52,Demands_tra!$BI122,Elasticities!J$5:J$52))</f>
        <v>0.724390243902429</v>
      </c>
      <c r="BR122" s="6">
        <f ca="1">IF($BI122="",SUMIF(Elasticities!$B$5:$B$52,Demands_tra!$BH122,Elasticities!K$5:K$52),SUMIF(Elasticities!$B$5:$B$52,Demands_tra!$BI122,Elasticities!K$5:K$52))</f>
        <v>0.71219512195121</v>
      </c>
      <c r="BS122" s="6">
        <f ca="1">IF($BI122="",SUMIF(Elasticities!$B$5:$B$52,Demands_tra!$BH122,Elasticities!L$5:L$52),SUMIF(Elasticities!$B$5:$B$52,Demands_tra!$BI122,Elasticities!L$5:L$52))</f>
        <v>0.699999999999997</v>
      </c>
      <c r="BT122" s="6">
        <f ca="1">IF($BI122="",SUMIF(Elasticities!$B$5:$B$52,Demands_tra!$BH122,Elasticities!M$5:M$52),SUMIF(Elasticities!$B$5:$B$52,Demands_tra!$BI122,Elasticities!M$5:M$52))</f>
        <v>0.687499999999996</v>
      </c>
      <c r="BU122" s="6">
        <f ca="1">IF($BI122="",SUMIF(Elasticities!$B$5:$B$52,Demands_tra!$BH122,Elasticities!N$5:N$52),SUMIF(Elasticities!$B$5:$B$52,Demands_tra!$BI122,Elasticities!N$5:N$52))</f>
        <v>0.674999999999996</v>
      </c>
      <c r="BV122" s="6">
        <f ca="1">IF($BI122="",SUMIF(Elasticities!$B$5:$B$52,Demands_tra!$BH122,Elasticities!O$5:O$52),SUMIF(Elasticities!$B$5:$B$52,Demands_tra!$BI122,Elasticities!O$5:O$52))</f>
        <v>0.662499999999996</v>
      </c>
      <c r="BW122" s="6">
        <f ca="1">IF($BI122="",SUMIF(Elasticities!$B$5:$B$52,Demands_tra!$BH122,Elasticities!P$5:P$52),SUMIF(Elasticities!$B$5:$B$52,Demands_tra!$BI122,Elasticities!P$5:P$52))</f>
        <v>0.649999999999997</v>
      </c>
      <c r="BX122" s="6">
        <f ca="1">IF($BI122="",SUMIF(Elasticities!$B$5:$B$52,Demands_tra!$BH122,Elasticities!Q$5:Q$52),SUMIF(Elasticities!$B$5:$B$52,Demands_tra!$BI122,Elasticities!Q$5:Q$52))</f>
        <v>0.637499999999997</v>
      </c>
      <c r="BY122" s="6">
        <f ca="1">IF($BI122="",SUMIF(Elasticities!$B$5:$B$52,Demands_tra!$BH122,Elasticities!R$5:R$52),SUMIF(Elasticities!$B$5:$B$52,Demands_tra!$BI122,Elasticities!R$5:R$52))</f>
        <v>0.624999999999996</v>
      </c>
      <c r="BZ122" s="6">
        <f ca="1">IF($BI122="",SUMIF(Elasticities!$B$5:$B$52,Demands_tra!$BH122,Elasticities!S$5:S$52),SUMIF(Elasticities!$B$5:$B$52,Demands_tra!$BI122,Elasticities!S$5:S$52))</f>
        <v>0.612499999999996</v>
      </c>
      <c r="CA122" s="6">
        <f ca="1">IF($BI122="",SUMIF(Elasticities!$B$5:$B$52,Demands_tra!$BH122,Elasticities!T$5:T$52),SUMIF(Elasticities!$B$5:$B$52,Demands_tra!$BI122,Elasticities!T$5:T$52))</f>
        <v>0.599999999999996</v>
      </c>
      <c r="CB122" s="6" t="e">
        <f ca="1">IF($BI122="",SUMIF(Elasticities!$B$5:$B$52,Demands_tra!$BH122,Elasticities!U$5:U$52),SUMIF(Elasticities!$B$5:$B$52,Demands_tra!$BI122,Elasticities!U$5:U$52))</f>
        <v>#VALUE!</v>
      </c>
      <c r="CC122" s="6" t="e">
        <f ca="1">IF($BI122="",SUMIF(Elasticities!$B$5:$B$52,Demands_tra!$BH122,Elasticities!V$5:V$52),SUMIF(Elasticities!$B$5:$B$52,Demands_tra!$BI122,Elasticities!V$5:V$52))</f>
        <v>#VALUE!</v>
      </c>
      <c r="CD122" s="6" t="e">
        <f ca="1">IF($BI122="",SUMIF(Elasticities!$B$5:$B$52,Demands_tra!$BH122,Elasticities!W$5:W$52),SUMIF(Elasticities!$B$5:$B$52,Demands_tra!$BI122,Elasticities!W$5:W$52))</f>
        <v>#VALUE!</v>
      </c>
      <c r="CE122" s="6" t="e">
        <f ca="1">IF($BI122="",SUMIF(Elasticities!$B$5:$B$52,Demands_tra!$BH122,Elasticities!X$5:X$52),SUMIF(Elasticities!$B$5:$B$52,Demands_tra!$BI122,Elasticities!X$5:X$52))</f>
        <v>#VALUE!</v>
      </c>
      <c r="CF122" s="6" t="e">
        <f ca="1">IF($BI122="",SUMIF(Elasticities!$B$5:$B$52,Demands_tra!$BH122,Elasticities!Y$5:Y$52),SUMIF(Elasticities!$B$5:$B$52,Demands_tra!$BI122,Elasticities!Y$5:Y$52))</f>
        <v>#VALUE!</v>
      </c>
      <c r="CG122" s="6" t="e">
        <f ca="1">IF($BI122="",SUMIF(Elasticities!$B$5:$B$52,Demands_tra!$BH122,Elasticities!Z$5:Z$52),SUMIF(Elasticities!$B$5:$B$52,Demands_tra!$BI122,Elasticities!Z$5:Z$52))</f>
        <v>#VALUE!</v>
      </c>
      <c r="CH122" s="6" t="e">
        <f ca="1">IF($BI122="",SUMIF(Elasticities!$B$5:$B$52,Demands_tra!$BH122,Elasticities!AA$5:AA$52),SUMIF(Elasticities!$B$5:$B$52,Demands_tra!$BI122,Elasticities!AA$5:AA$52))</f>
        <v>#VALUE!</v>
      </c>
      <c r="CI122" s="6" t="e">
        <f ca="1">IF($BI122="",SUMIF(Elasticities!$B$5:$B$52,Demands_tra!$BH122,Elasticities!AB$5:AB$52),SUMIF(Elasticities!$B$5:$B$52,Demands_tra!$BI122,Elasticities!AB$5:AB$52))</f>
        <v>#VALUE!</v>
      </c>
    </row>
    <row r="123" spans="1:87">
      <c r="A123" t="str">
        <f>IF(BYDem_tra!B122="","\I:",BYDem_tra!B122)</f>
        <v>France</v>
      </c>
      <c r="B123" t="str">
        <f>BYDem_tra!E122</f>
        <v>TAD</v>
      </c>
      <c r="C123" t="str">
        <f t="shared" si="111"/>
        <v>TAD</v>
      </c>
      <c r="D123" s="3">
        <f>SUMIFS(BYDem_tra!$M$2:$M$2000,BYDem_tra!$B$2:$B$2000,Demands_tra!$A123,BYDem_tra!$E$2:$E$2000,Demands_tra!$B123)</f>
        <v>67.7992305024</v>
      </c>
      <c r="E123" s="3">
        <f ca="1" t="shared" si="94"/>
        <v>67.7006244221446</v>
      </c>
      <c r="F123" s="3">
        <f ca="1" t="shared" si="95"/>
        <v>74.1601310795594</v>
      </c>
      <c r="G123" s="3">
        <f ca="1" t="shared" si="96"/>
        <v>78.7691800095293</v>
      </c>
      <c r="H123" s="3">
        <f ca="1" t="shared" si="97"/>
        <v>82.8183808737788</v>
      </c>
      <c r="I123" s="3">
        <f ca="1" t="shared" si="98"/>
        <v>86.818201762709</v>
      </c>
      <c r="J123" s="3">
        <f ca="1" t="shared" si="99"/>
        <v>90.7731111487499</v>
      </c>
      <c r="K123" s="3">
        <f ca="1" t="shared" si="100"/>
        <v>94.7473706389005</v>
      </c>
      <c r="L123" s="3">
        <f ca="1" t="shared" si="101"/>
        <v>98.7846907555662</v>
      </c>
      <c r="M123" s="3">
        <f ca="1" t="shared" si="102"/>
        <v>102.911670930414</v>
      </c>
      <c r="N123" s="3">
        <f ca="1" t="shared" si="103"/>
        <v>107.056416445576</v>
      </c>
      <c r="O123" s="3">
        <f ca="1" t="shared" si="104"/>
        <v>111.066191797735</v>
      </c>
      <c r="P123" s="3">
        <f ca="1" t="shared" si="105"/>
        <v>114.975022659635</v>
      </c>
      <c r="Q123" s="3">
        <f ca="1" t="shared" si="106"/>
        <v>118.832367964333</v>
      </c>
      <c r="R123" s="3">
        <f ca="1" t="shared" si="107"/>
        <v>122.646421121971</v>
      </c>
      <c r="S123" s="3">
        <f ca="1" t="shared" si="108"/>
        <v>126.394983336483</v>
      </c>
      <c r="T123" s="3">
        <f ca="1" t="shared" si="109"/>
        <v>130.004347426077</v>
      </c>
      <c r="U123" s="3">
        <f ca="1" t="shared" si="126"/>
        <v>133.340405620823</v>
      </c>
      <c r="V123" s="3" t="e">
        <f ca="1" t="shared" si="125"/>
        <v>#VALUE!</v>
      </c>
      <c r="W123" s="3" t="e">
        <f ca="1" t="shared" si="125"/>
        <v>#DIV/0!</v>
      </c>
      <c r="X123" s="3" t="e">
        <f ca="1" t="shared" si="125"/>
        <v>#DIV/0!</v>
      </c>
      <c r="Y123" s="3" t="e">
        <f ca="1" t="shared" si="125"/>
        <v>#DIV/0!</v>
      </c>
      <c r="Z123" s="3" t="e">
        <f ca="1" t="shared" si="125"/>
        <v>#DIV/0!</v>
      </c>
      <c r="AA123" s="3" t="e">
        <f ca="1" t="shared" si="125"/>
        <v>#DIV/0!</v>
      </c>
      <c r="AB123" s="3" t="e">
        <f ca="1" t="shared" si="125"/>
        <v>#DIV/0!</v>
      </c>
      <c r="AC123" s="3" t="e">
        <f ca="1" t="shared" si="125"/>
        <v>#DIV/0!</v>
      </c>
      <c r="AE123" s="34" t="str">
        <f ca="1">VLOOKUP($C123,'Default drvr and elast'!$A$4:$C$49,MATCH(VLOOKUP(A123,Classification!$B$4:$D$99,2,FALSE),'Default drvr and elast'!$A$3:$C$3,0),FALSE)</f>
        <v>GDP</v>
      </c>
      <c r="AF123" s="4"/>
      <c r="AG123" s="6">
        <f ca="1">IF($AF123="",SUMIFS('Growth rates'!D$4:D$922,'Growth rates'!$B$4:$B$922,Demands_tra!$A123,'Growth rates'!$C$4:$C$922,$AE123),SUMIFS('Growth rates'!D$4:D$922,'Growth rates'!$B$4:$B$922,Demands_tra!$A123,'Growth rates'!$C$4:$C$922,$AF123))</f>
        <v>1</v>
      </c>
      <c r="AH123" s="6">
        <f ca="1">IF($AF123="",SUMIFS('Growth rates'!E$4:E$922,'Growth rates'!$B$4:$B$922,Demands_tra!$A123,'Growth rates'!$C$4:$C$922,$AE123),SUMIFS('Growth rates'!E$4:E$922,'Growth rates'!$B$4:$B$922,Demands_tra!$A123,'Growth rates'!$C$4:$C$922,$AF123))</f>
        <v>0.998176461090183</v>
      </c>
      <c r="AI123" s="6">
        <f ca="1">IF($AF123="",SUMIFS('Growth rates'!F$4:F$922,'Growth rates'!$B$4:$B$922,Demands_tra!$A123,'Growth rates'!$C$4:$C$922,$AE123),SUMIFS('Growth rates'!F$4:F$922,'Growth rates'!$B$4:$B$922,Demands_tra!$A123,'Growth rates'!$C$4:$C$922,$AF123))</f>
        <v>1.11944327994063</v>
      </c>
      <c r="AJ123" s="6">
        <f ca="1">IF($AF123="",SUMIFS('Growth rates'!G$4:G$922,'Growth rates'!$B$4:$B$922,Demands_tra!$A123,'Growth rates'!$C$4:$C$922,$AE123),SUMIFS('Growth rates'!G$4:G$922,'Growth rates'!$B$4:$B$922,Demands_tra!$A123,'Growth rates'!$C$4:$C$922,$AF123))</f>
        <v>1.20942774060418</v>
      </c>
      <c r="AK123" s="6">
        <f ca="1">IF($AF123="",SUMIFS('Growth rates'!H$4:H$922,'Growth rates'!$B$4:$B$922,Demands_tra!$A123,'Growth rates'!$C$4:$C$922,$AE123),SUMIFS('Growth rates'!H$4:H$922,'Growth rates'!$B$4:$B$922,Demands_tra!$A123,'Growth rates'!$C$4:$C$922,$AF123))</f>
        <v>1.29112776475015</v>
      </c>
      <c r="AL123" s="6">
        <f ca="1">IF($AF123="",SUMIFS('Growth rates'!I$4:I$922,'Growth rates'!$B$4:$B$922,Demands_tra!$A123,'Growth rates'!$C$4:$C$922,$AE123),SUMIFS('Growth rates'!I$4:I$922,'Growth rates'!$B$4:$B$922,Demands_tra!$A123,'Growth rates'!$C$4:$C$922,$AF123))</f>
        <v>1.37440542410241</v>
      </c>
      <c r="AM123" s="6">
        <f ca="1">IF($AF123="",SUMIFS('Growth rates'!J$4:J$922,'Growth rates'!$B$4:$B$922,Demands_tra!$A123,'Growth rates'!$C$4:$C$922,$AE123),SUMIFS('Growth rates'!J$4:J$922,'Growth rates'!$B$4:$B$922,Demands_tra!$A123,'Growth rates'!$C$4:$C$922,$AF123))</f>
        <v>1.45940515005311</v>
      </c>
      <c r="AN123" s="6">
        <f ca="1">IF($AF123="",SUMIFS('Growth rates'!K$4:K$922,'Growth rates'!$B$4:$B$922,Demands_tra!$A123,'Growth rates'!$C$4:$C$922,$AE123),SUMIFS('Growth rates'!K$4:K$922,'Growth rates'!$B$4:$B$922,Demands_tra!$A123,'Growth rates'!$C$4:$C$922,$AF123))</f>
        <v>1.5476119935828</v>
      </c>
      <c r="AO123" s="6">
        <f ca="1">IF($AF123="",SUMIFS('Growth rates'!L$4:L$922,'Growth rates'!$B$4:$B$922,Demands_tra!$A123,'Growth rates'!$C$4:$C$922,$AE123),SUMIFS('Growth rates'!L$4:L$922,'Growth rates'!$B$4:$B$922,Demands_tra!$A123,'Growth rates'!$C$4:$C$922,$AF123))</f>
        <v>1.64020732941171</v>
      </c>
      <c r="AP123" s="6">
        <f ca="1">IF($AF123="",SUMIFS('Growth rates'!M$4:M$922,'Growth rates'!$B$4:$B$922,Demands_tra!$A123,'Growth rates'!$C$4:$C$922,$AE123),SUMIFS('Growth rates'!M$4:M$922,'Growth rates'!$B$4:$B$922,Demands_tra!$A123,'Growth rates'!$C$4:$C$922,$AF123))</f>
        <v>1.73809848295191</v>
      </c>
      <c r="AQ123" s="6">
        <f ca="1">IF($AF123="",SUMIFS('Growth rates'!N$4:N$922,'Growth rates'!$B$4:$B$922,Demands_tra!$A123,'Growth rates'!$C$4:$C$922,$AE123),SUMIFS('Growth rates'!N$4:N$922,'Growth rates'!$B$4:$B$922,Demands_tra!$A123,'Growth rates'!$C$4:$C$922,$AF123))</f>
        <v>1.83991891103174</v>
      </c>
      <c r="AR123" s="6">
        <f ca="1">IF($AF123="",SUMIFS('Growth rates'!O$4:O$922,'Growth rates'!$B$4:$B$922,Demands_tra!$A123,'Growth rates'!$C$4:$C$922,$AE123),SUMIFS('Growth rates'!O$4:O$922,'Growth rates'!$B$4:$B$922,Demands_tra!$A123,'Growth rates'!$C$4:$C$922,$AF123))</f>
        <v>1.94201338841971</v>
      </c>
      <c r="AS123" s="6">
        <f ca="1">IF($AF123="",SUMIFS('Growth rates'!P$4:P$922,'Growth rates'!$B$4:$B$922,Demands_tra!$A123,'Growth rates'!$C$4:$C$922,$AE123),SUMIFS('Growth rates'!P$4:P$922,'Growth rates'!$B$4:$B$922,Demands_tra!$A123,'Growth rates'!$C$4:$C$922,$AF123))</f>
        <v>2.04517813945703</v>
      </c>
      <c r="AT123" s="6">
        <f ca="1">IF($AF123="",SUMIFS('Growth rates'!Q$4:Q$922,'Growth rates'!$B$4:$B$922,Demands_tra!$A123,'Growth rates'!$C$4:$C$922,$AE123),SUMIFS('Growth rates'!Q$4:Q$922,'Growth rates'!$B$4:$B$922,Demands_tra!$A123,'Growth rates'!$C$4:$C$922,$AF123))</f>
        <v>2.15073897025602</v>
      </c>
      <c r="AU123" s="6">
        <f ca="1">IF($AF123="",SUMIFS('Growth rates'!R$4:R$922,'Growth rates'!$B$4:$B$922,Demands_tra!$A123,'Growth rates'!$C$4:$C$922,$AE123),SUMIFS('Growth rates'!R$4:R$922,'Growth rates'!$B$4:$B$922,Demands_tra!$A123,'Growth rates'!$C$4:$C$922,$AF123))</f>
        <v>2.25902177729124</v>
      </c>
      <c r="AV123" s="6">
        <f ca="1">IF($AF123="",SUMIFS('Growth rates'!S$4:S$922,'Growth rates'!$B$4:$B$922,Demands_tra!$A123,'Growth rates'!$C$4:$C$922,$AE123),SUMIFS('Growth rates'!S$4:S$922,'Growth rates'!$B$4:$B$922,Demands_tra!$A123,'Growth rates'!$C$4:$C$922,$AF123))</f>
        <v>2.36949327542252</v>
      </c>
      <c r="AW123" s="6">
        <f ca="1">IF($AF123="",SUMIFS('Growth rates'!T$4:T$922,'Growth rates'!$B$4:$B$922,Demands_tra!$A123,'Growth rates'!$C$4:$C$922,$AE123),SUMIFS('Growth rates'!T$4:T$922,'Growth rates'!$B$4:$B$922,Demands_tra!$A123,'Growth rates'!$C$4:$C$922,$AF123))</f>
        <v>2.4799647735538</v>
      </c>
      <c r="AX123" s="6">
        <f ca="1">IF($AF123="",SUMIFS('Growth rates'!U$4:U$922,'Growth rates'!$B$4:$B$922,Demands_tra!$A123,'Growth rates'!$C$4:$C$922,$AE123),SUMIFS('Growth rates'!U$4:U$922,'Growth rates'!$B$4:$B$922,Demands_tra!$A123,'Growth rates'!$C$4:$C$922,$AF123))</f>
        <v>2.58602926254072</v>
      </c>
      <c r="AY123" s="6">
        <f ca="1">IF($AF123="",SUMIFS('Growth rates'!V$4:V$922,'Growth rates'!$B$4:$B$922,Demands_tra!$A123,'Growth rates'!$C$4:$C$922,$AE123),SUMIFS('Growth rates'!V$4:V$922,'Growth rates'!$B$4:$B$922,Demands_tra!$A123,'Growth rates'!$C$4:$C$922,$AF123))</f>
        <v>0</v>
      </c>
      <c r="AZ123" s="6">
        <f ca="1">IF($AF123="",SUMIFS('Growth rates'!W$4:W$922,'Growth rates'!$B$4:$B$922,Demands_tra!$A123,'Growth rates'!$C$4:$C$922,$AE123),SUMIFS('Growth rates'!W$4:W$922,'Growth rates'!$B$4:$B$922,Demands_tra!$A123,'Growth rates'!$C$4:$C$922,$AF123))</f>
        <v>0</v>
      </c>
      <c r="BA123" s="6">
        <f ca="1">IF($AF123="",SUMIFS('Growth rates'!X$4:X$922,'Growth rates'!$B$4:$B$922,Demands_tra!$A123,'Growth rates'!$C$4:$C$922,$AE123),SUMIFS('Growth rates'!X$4:X$922,'Growth rates'!$B$4:$B$922,Demands_tra!$A123,'Growth rates'!$C$4:$C$922,$AF123))</f>
        <v>0</v>
      </c>
      <c r="BB123" s="6">
        <f ca="1">IF($AF123="",SUMIFS('Growth rates'!Y$4:Y$922,'Growth rates'!$B$4:$B$922,Demands_tra!$A123,'Growth rates'!$C$4:$C$922,$AE123),SUMIFS('Growth rates'!Y$4:Y$922,'Growth rates'!$B$4:$B$922,Demands_tra!$A123,'Growth rates'!$C$4:$C$922,$AF123))</f>
        <v>0</v>
      </c>
      <c r="BC123" s="6">
        <f ca="1">IF($AF123="",SUMIFS('Growth rates'!Z$4:Z$922,'Growth rates'!$B$4:$B$922,Demands_tra!$A123,'Growth rates'!$C$4:$C$922,$AE123),SUMIFS('Growth rates'!Z$4:Z$922,'Growth rates'!$B$4:$B$922,Demands_tra!$A123,'Growth rates'!$C$4:$C$922,$AF123))</f>
        <v>0</v>
      </c>
      <c r="BD123" s="6">
        <f ca="1">IF($AF123="",SUMIFS('Growth rates'!AA$4:AA$922,'Growth rates'!$B$4:$B$922,Demands_tra!$A123,'Growth rates'!$C$4:$C$922,$AE123),SUMIFS('Growth rates'!AA$4:AA$922,'Growth rates'!$B$4:$B$922,Demands_tra!$A123,'Growth rates'!$C$4:$C$922,$AF123))</f>
        <v>0</v>
      </c>
      <c r="BE123" s="6">
        <f ca="1">IF($AF123="",SUMIFS('Growth rates'!AB$4:AB$922,'Growth rates'!$B$4:$B$922,Demands_tra!$A123,'Growth rates'!$C$4:$C$922,$AE123),SUMIFS('Growth rates'!AB$4:AB$922,'Growth rates'!$B$4:$B$922,Demands_tra!$A123,'Growth rates'!$C$4:$C$922,$AF123))</f>
        <v>0</v>
      </c>
      <c r="BF123" s="6">
        <f ca="1">IF($AF123="",SUMIFS('Growth rates'!AC$4:AC$922,'Growth rates'!$B$4:$B$922,Demands_tra!$A123,'Growth rates'!$C$4:$C$922,$AE123),SUMIFS('Growth rates'!AC$4:AC$922,'Growth rates'!$B$4:$B$922,Demands_tra!$A123,'Growth rates'!$C$4:$C$922,$AF123))</f>
        <v>0</v>
      </c>
      <c r="BH123" t="str">
        <f ca="1">VLOOKUP($C123,'Default drvr and elast'!$A$4:$F$49,MATCH(VLOOKUP(A123,Classification!$B$4:$D$42,3,FALSE),'Default drvr and elast'!$D$3:$F$3,0)+3,FALSE)</f>
        <v>Med2</v>
      </c>
      <c r="BJ123" s="6">
        <f ca="1">IF($BI123="",SUMIF(Elasticities!$B$5:$B$52,Demands_tra!$BH123,Elasticities!C$5:C$52),SUMIF(Elasticities!$B$5:$B$52,Demands_tra!$BI123,Elasticities!C$5:C$52))</f>
        <v>0.799999999999989</v>
      </c>
      <c r="BK123" s="6">
        <f ca="1">IF($BI123="",SUMIF(Elasticities!$B$5:$B$52,Demands_tra!$BH123,Elasticities!D$5:D$52),SUMIF(Elasticities!$B$5:$B$52,Demands_tra!$BI123,Elasticities!D$5:D$52))</f>
        <v>0.797560975609746</v>
      </c>
      <c r="BL123" s="6">
        <f ca="1">IF($BI123="",SUMIF(Elasticities!$B$5:$B$52,Demands_tra!$BH123,Elasticities!E$5:E$52),SUMIF(Elasticities!$B$5:$B$52,Demands_tra!$BI123,Elasticities!E$5:E$52))</f>
        <v>0.785365853658527</v>
      </c>
      <c r="BM123" s="6">
        <f ca="1">IF($BI123="",SUMIF(Elasticities!$B$5:$B$52,Demands_tra!$BH123,Elasticities!F$5:F$52),SUMIF(Elasticities!$B$5:$B$52,Demands_tra!$BI123,Elasticities!F$5:F$52))</f>
        <v>0.773170731707307</v>
      </c>
      <c r="BN123" s="6">
        <f ca="1">IF($BI123="",SUMIF(Elasticities!$B$5:$B$52,Demands_tra!$BH123,Elasticities!G$5:G$52),SUMIF(Elasticities!$B$5:$B$52,Demands_tra!$BI123,Elasticities!G$5:G$52))</f>
        <v>0.760975609756088</v>
      </c>
      <c r="BO123" s="6">
        <f ca="1">IF($BI123="",SUMIF(Elasticities!$B$5:$B$52,Demands_tra!$BH123,Elasticities!H$5:H$52),SUMIF(Elasticities!$B$5:$B$52,Demands_tra!$BI123,Elasticities!H$5:H$52))</f>
        <v>0.748780487804868</v>
      </c>
      <c r="BP123" s="6">
        <f ca="1">IF($BI123="",SUMIF(Elasticities!$B$5:$B$52,Demands_tra!$BH123,Elasticities!I$5:I$52),SUMIF(Elasticities!$B$5:$B$52,Demands_tra!$BI123,Elasticities!I$5:I$52))</f>
        <v>0.736585365853649</v>
      </c>
      <c r="BQ123" s="6">
        <f ca="1">IF($BI123="",SUMIF(Elasticities!$B$5:$B$52,Demands_tra!$BH123,Elasticities!J$5:J$52),SUMIF(Elasticities!$B$5:$B$52,Demands_tra!$BI123,Elasticities!J$5:J$52))</f>
        <v>0.724390243902429</v>
      </c>
      <c r="BR123" s="6">
        <f ca="1">IF($BI123="",SUMIF(Elasticities!$B$5:$B$52,Demands_tra!$BH123,Elasticities!K$5:K$52),SUMIF(Elasticities!$B$5:$B$52,Demands_tra!$BI123,Elasticities!K$5:K$52))</f>
        <v>0.71219512195121</v>
      </c>
      <c r="BS123" s="6">
        <f ca="1">IF($BI123="",SUMIF(Elasticities!$B$5:$B$52,Demands_tra!$BH123,Elasticities!L$5:L$52),SUMIF(Elasticities!$B$5:$B$52,Demands_tra!$BI123,Elasticities!L$5:L$52))</f>
        <v>0.699999999999997</v>
      </c>
      <c r="BT123" s="6">
        <f ca="1">IF($BI123="",SUMIF(Elasticities!$B$5:$B$52,Demands_tra!$BH123,Elasticities!M$5:M$52),SUMIF(Elasticities!$B$5:$B$52,Demands_tra!$BI123,Elasticities!M$5:M$52))</f>
        <v>0.687499999999996</v>
      </c>
      <c r="BU123" s="6">
        <f ca="1">IF($BI123="",SUMIF(Elasticities!$B$5:$B$52,Demands_tra!$BH123,Elasticities!N$5:N$52),SUMIF(Elasticities!$B$5:$B$52,Demands_tra!$BI123,Elasticities!N$5:N$52))</f>
        <v>0.674999999999996</v>
      </c>
      <c r="BV123" s="6">
        <f ca="1">IF($BI123="",SUMIF(Elasticities!$B$5:$B$52,Demands_tra!$BH123,Elasticities!O$5:O$52),SUMIF(Elasticities!$B$5:$B$52,Demands_tra!$BI123,Elasticities!O$5:O$52))</f>
        <v>0.662499999999996</v>
      </c>
      <c r="BW123" s="6">
        <f ca="1">IF($BI123="",SUMIF(Elasticities!$B$5:$B$52,Demands_tra!$BH123,Elasticities!P$5:P$52),SUMIF(Elasticities!$B$5:$B$52,Demands_tra!$BI123,Elasticities!P$5:P$52))</f>
        <v>0.649999999999997</v>
      </c>
      <c r="BX123" s="6">
        <f ca="1">IF($BI123="",SUMIF(Elasticities!$B$5:$B$52,Demands_tra!$BH123,Elasticities!Q$5:Q$52),SUMIF(Elasticities!$B$5:$B$52,Demands_tra!$BI123,Elasticities!Q$5:Q$52))</f>
        <v>0.637499999999997</v>
      </c>
      <c r="BY123" s="6">
        <f ca="1">IF($BI123="",SUMIF(Elasticities!$B$5:$B$52,Demands_tra!$BH123,Elasticities!R$5:R$52),SUMIF(Elasticities!$B$5:$B$52,Demands_tra!$BI123,Elasticities!R$5:R$52))</f>
        <v>0.624999999999996</v>
      </c>
      <c r="BZ123" s="6">
        <f ca="1">IF($BI123="",SUMIF(Elasticities!$B$5:$B$52,Demands_tra!$BH123,Elasticities!S$5:S$52),SUMIF(Elasticities!$B$5:$B$52,Demands_tra!$BI123,Elasticities!S$5:S$52))</f>
        <v>0.612499999999996</v>
      </c>
      <c r="CA123" s="6">
        <f ca="1">IF($BI123="",SUMIF(Elasticities!$B$5:$B$52,Demands_tra!$BH123,Elasticities!T$5:T$52),SUMIF(Elasticities!$B$5:$B$52,Demands_tra!$BI123,Elasticities!T$5:T$52))</f>
        <v>0.599999999999996</v>
      </c>
      <c r="CB123" s="6" t="e">
        <f ca="1">IF($BI123="",SUMIF(Elasticities!$B$5:$B$52,Demands_tra!$BH123,Elasticities!U$5:U$52),SUMIF(Elasticities!$B$5:$B$52,Demands_tra!$BI123,Elasticities!U$5:U$52))</f>
        <v>#VALUE!</v>
      </c>
      <c r="CC123" s="6" t="e">
        <f ca="1">IF($BI123="",SUMIF(Elasticities!$B$5:$B$52,Demands_tra!$BH123,Elasticities!V$5:V$52),SUMIF(Elasticities!$B$5:$B$52,Demands_tra!$BI123,Elasticities!V$5:V$52))</f>
        <v>#VALUE!</v>
      </c>
      <c r="CD123" s="6" t="e">
        <f ca="1">IF($BI123="",SUMIF(Elasticities!$B$5:$B$52,Demands_tra!$BH123,Elasticities!W$5:W$52),SUMIF(Elasticities!$B$5:$B$52,Demands_tra!$BI123,Elasticities!W$5:W$52))</f>
        <v>#VALUE!</v>
      </c>
      <c r="CE123" s="6" t="e">
        <f ca="1">IF($BI123="",SUMIF(Elasticities!$B$5:$B$52,Demands_tra!$BH123,Elasticities!X$5:X$52),SUMIF(Elasticities!$B$5:$B$52,Demands_tra!$BI123,Elasticities!X$5:X$52))</f>
        <v>#VALUE!</v>
      </c>
      <c r="CF123" s="6" t="e">
        <f ca="1">IF($BI123="",SUMIF(Elasticities!$B$5:$B$52,Demands_tra!$BH123,Elasticities!Y$5:Y$52),SUMIF(Elasticities!$B$5:$B$52,Demands_tra!$BI123,Elasticities!Y$5:Y$52))</f>
        <v>#VALUE!</v>
      </c>
      <c r="CG123" s="6" t="e">
        <f ca="1">IF($BI123="",SUMIF(Elasticities!$B$5:$B$52,Demands_tra!$BH123,Elasticities!Z$5:Z$52),SUMIF(Elasticities!$B$5:$B$52,Demands_tra!$BI123,Elasticities!Z$5:Z$52))</f>
        <v>#VALUE!</v>
      </c>
      <c r="CH123" s="6" t="e">
        <f ca="1">IF($BI123="",SUMIF(Elasticities!$B$5:$B$52,Demands_tra!$BH123,Elasticities!AA$5:AA$52),SUMIF(Elasticities!$B$5:$B$52,Demands_tra!$BI123,Elasticities!AA$5:AA$52))</f>
        <v>#VALUE!</v>
      </c>
      <c r="CI123" s="6" t="e">
        <f ca="1">IF($BI123="",SUMIF(Elasticities!$B$5:$B$52,Demands_tra!$BH123,Elasticities!AB$5:AB$52),SUMIF(Elasticities!$B$5:$B$52,Demands_tra!$BI123,Elasticities!AB$5:AB$52))</f>
        <v>#VALUE!</v>
      </c>
    </row>
    <row r="124" spans="1:87">
      <c r="A124" t="str">
        <f>IF(BYDem_tra!B123="","\I:",BYDem_tra!B123)</f>
        <v>France</v>
      </c>
      <c r="B124" t="str">
        <f>BYDem_tra!E123</f>
        <v>TAI</v>
      </c>
      <c r="C124" t="str">
        <f t="shared" si="111"/>
        <v>TAI</v>
      </c>
      <c r="D124" s="3">
        <f>SUMIFS(BYDem_tra!$M$2:$M$2000,BYDem_tra!$B$2:$B$2000,Demands_tra!$A124,BYDem_tra!$E$2:$E$2000,Demands_tra!$B124)</f>
        <v>260.0460249768</v>
      </c>
      <c r="E124" s="3">
        <f ca="1" t="shared" si="94"/>
        <v>259.667818336121</v>
      </c>
      <c r="F124" s="3">
        <f ca="1" t="shared" si="95"/>
        <v>284.44345394621</v>
      </c>
      <c r="G124" s="3">
        <f ca="1" t="shared" si="96"/>
        <v>302.121602271504</v>
      </c>
      <c r="H124" s="3">
        <f ca="1" t="shared" si="97"/>
        <v>317.652436195105</v>
      </c>
      <c r="I124" s="3">
        <f ca="1" t="shared" si="98"/>
        <v>332.993871711083</v>
      </c>
      <c r="J124" s="3">
        <f ca="1" t="shared" si="99"/>
        <v>348.163047782291</v>
      </c>
      <c r="K124" s="3">
        <f ca="1" t="shared" si="100"/>
        <v>363.406441770419</v>
      </c>
      <c r="L124" s="3">
        <f ca="1" t="shared" si="101"/>
        <v>378.891706722808</v>
      </c>
      <c r="M124" s="3">
        <f ca="1" t="shared" si="102"/>
        <v>394.720865574238</v>
      </c>
      <c r="N124" s="3">
        <f ca="1" t="shared" si="103"/>
        <v>410.618163932516</v>
      </c>
      <c r="O124" s="3">
        <f ca="1" t="shared" si="104"/>
        <v>425.99778009707</v>
      </c>
      <c r="P124" s="3">
        <f ca="1" t="shared" si="105"/>
        <v>440.990220577758</v>
      </c>
      <c r="Q124" s="3">
        <f ca="1" t="shared" si="106"/>
        <v>455.785186627026</v>
      </c>
      <c r="R124" s="3">
        <f ca="1" t="shared" si="107"/>
        <v>470.414104320404</v>
      </c>
      <c r="S124" s="3">
        <f ca="1" t="shared" si="108"/>
        <v>484.791829495732</v>
      </c>
      <c r="T124" s="3">
        <f ca="1" t="shared" si="109"/>
        <v>498.635655999923</v>
      </c>
      <c r="U124" s="3">
        <f ca="1" t="shared" si="126"/>
        <v>511.431209374296</v>
      </c>
      <c r="V124" s="3" t="e">
        <f ca="1" t="shared" si="125"/>
        <v>#VALUE!</v>
      </c>
      <c r="W124" s="3" t="e">
        <f ca="1" t="shared" si="125"/>
        <v>#DIV/0!</v>
      </c>
      <c r="X124" s="3" t="e">
        <f ca="1" t="shared" si="125"/>
        <v>#DIV/0!</v>
      </c>
      <c r="Y124" s="3" t="e">
        <f ca="1" t="shared" si="125"/>
        <v>#DIV/0!</v>
      </c>
      <c r="Z124" s="3" t="e">
        <f ca="1" t="shared" si="125"/>
        <v>#DIV/0!</v>
      </c>
      <c r="AA124" s="3" t="e">
        <f ca="1" t="shared" si="125"/>
        <v>#DIV/0!</v>
      </c>
      <c r="AB124" s="3" t="e">
        <f ca="1" t="shared" si="125"/>
        <v>#DIV/0!</v>
      </c>
      <c r="AC124" s="3" t="e">
        <f ca="1" t="shared" si="125"/>
        <v>#DIV/0!</v>
      </c>
      <c r="AE124" s="34" t="str">
        <f ca="1">VLOOKUP($C124,'Default drvr and elast'!$A$4:$C$49,MATCH(VLOOKUP(A124,Classification!$B$4:$D$99,2,FALSE),'Default drvr and elast'!$A$3:$C$3,0),FALSE)</f>
        <v>GDP</v>
      </c>
      <c r="AF124" s="4"/>
      <c r="AG124" s="6">
        <f ca="1">IF($AF124="",SUMIFS('Growth rates'!D$4:D$922,'Growth rates'!$B$4:$B$922,Demands_tra!$A124,'Growth rates'!$C$4:$C$922,$AE124),SUMIFS('Growth rates'!D$4:D$922,'Growth rates'!$B$4:$B$922,Demands_tra!$A124,'Growth rates'!$C$4:$C$922,$AF124))</f>
        <v>1</v>
      </c>
      <c r="AH124" s="6">
        <f ca="1">IF($AF124="",SUMIFS('Growth rates'!E$4:E$922,'Growth rates'!$B$4:$B$922,Demands_tra!$A124,'Growth rates'!$C$4:$C$922,$AE124),SUMIFS('Growth rates'!E$4:E$922,'Growth rates'!$B$4:$B$922,Demands_tra!$A124,'Growth rates'!$C$4:$C$922,$AF124))</f>
        <v>0.998176461090183</v>
      </c>
      <c r="AI124" s="6">
        <f ca="1">IF($AF124="",SUMIFS('Growth rates'!F$4:F$922,'Growth rates'!$B$4:$B$922,Demands_tra!$A124,'Growth rates'!$C$4:$C$922,$AE124),SUMIFS('Growth rates'!F$4:F$922,'Growth rates'!$B$4:$B$922,Demands_tra!$A124,'Growth rates'!$C$4:$C$922,$AF124))</f>
        <v>1.11944327994063</v>
      </c>
      <c r="AJ124" s="6">
        <f ca="1">IF($AF124="",SUMIFS('Growth rates'!G$4:G$922,'Growth rates'!$B$4:$B$922,Demands_tra!$A124,'Growth rates'!$C$4:$C$922,$AE124),SUMIFS('Growth rates'!G$4:G$922,'Growth rates'!$B$4:$B$922,Demands_tra!$A124,'Growth rates'!$C$4:$C$922,$AF124))</f>
        <v>1.20942774060418</v>
      </c>
      <c r="AK124" s="6">
        <f ca="1">IF($AF124="",SUMIFS('Growth rates'!H$4:H$922,'Growth rates'!$B$4:$B$922,Demands_tra!$A124,'Growth rates'!$C$4:$C$922,$AE124),SUMIFS('Growth rates'!H$4:H$922,'Growth rates'!$B$4:$B$922,Demands_tra!$A124,'Growth rates'!$C$4:$C$922,$AF124))</f>
        <v>1.29112776475015</v>
      </c>
      <c r="AL124" s="6">
        <f ca="1">IF($AF124="",SUMIFS('Growth rates'!I$4:I$922,'Growth rates'!$B$4:$B$922,Demands_tra!$A124,'Growth rates'!$C$4:$C$922,$AE124),SUMIFS('Growth rates'!I$4:I$922,'Growth rates'!$B$4:$B$922,Demands_tra!$A124,'Growth rates'!$C$4:$C$922,$AF124))</f>
        <v>1.37440542410241</v>
      </c>
      <c r="AM124" s="6">
        <f ca="1">IF($AF124="",SUMIFS('Growth rates'!J$4:J$922,'Growth rates'!$B$4:$B$922,Demands_tra!$A124,'Growth rates'!$C$4:$C$922,$AE124),SUMIFS('Growth rates'!J$4:J$922,'Growth rates'!$B$4:$B$922,Demands_tra!$A124,'Growth rates'!$C$4:$C$922,$AF124))</f>
        <v>1.45940515005311</v>
      </c>
      <c r="AN124" s="6">
        <f ca="1">IF($AF124="",SUMIFS('Growth rates'!K$4:K$922,'Growth rates'!$B$4:$B$922,Demands_tra!$A124,'Growth rates'!$C$4:$C$922,$AE124),SUMIFS('Growth rates'!K$4:K$922,'Growth rates'!$B$4:$B$922,Demands_tra!$A124,'Growth rates'!$C$4:$C$922,$AF124))</f>
        <v>1.5476119935828</v>
      </c>
      <c r="AO124" s="6">
        <f ca="1">IF($AF124="",SUMIFS('Growth rates'!L$4:L$922,'Growth rates'!$B$4:$B$922,Demands_tra!$A124,'Growth rates'!$C$4:$C$922,$AE124),SUMIFS('Growth rates'!L$4:L$922,'Growth rates'!$B$4:$B$922,Demands_tra!$A124,'Growth rates'!$C$4:$C$922,$AF124))</f>
        <v>1.64020732941171</v>
      </c>
      <c r="AP124" s="6">
        <f ca="1">IF($AF124="",SUMIFS('Growth rates'!M$4:M$922,'Growth rates'!$B$4:$B$922,Demands_tra!$A124,'Growth rates'!$C$4:$C$922,$AE124),SUMIFS('Growth rates'!M$4:M$922,'Growth rates'!$B$4:$B$922,Demands_tra!$A124,'Growth rates'!$C$4:$C$922,$AF124))</f>
        <v>1.73809848295191</v>
      </c>
      <c r="AQ124" s="6">
        <f ca="1">IF($AF124="",SUMIFS('Growth rates'!N$4:N$922,'Growth rates'!$B$4:$B$922,Demands_tra!$A124,'Growth rates'!$C$4:$C$922,$AE124),SUMIFS('Growth rates'!N$4:N$922,'Growth rates'!$B$4:$B$922,Demands_tra!$A124,'Growth rates'!$C$4:$C$922,$AF124))</f>
        <v>1.83991891103174</v>
      </c>
      <c r="AR124" s="6">
        <f ca="1">IF($AF124="",SUMIFS('Growth rates'!O$4:O$922,'Growth rates'!$B$4:$B$922,Demands_tra!$A124,'Growth rates'!$C$4:$C$922,$AE124),SUMIFS('Growth rates'!O$4:O$922,'Growth rates'!$B$4:$B$922,Demands_tra!$A124,'Growth rates'!$C$4:$C$922,$AF124))</f>
        <v>1.94201338841971</v>
      </c>
      <c r="AS124" s="6">
        <f ca="1">IF($AF124="",SUMIFS('Growth rates'!P$4:P$922,'Growth rates'!$B$4:$B$922,Demands_tra!$A124,'Growth rates'!$C$4:$C$922,$AE124),SUMIFS('Growth rates'!P$4:P$922,'Growth rates'!$B$4:$B$922,Demands_tra!$A124,'Growth rates'!$C$4:$C$922,$AF124))</f>
        <v>2.04517813945703</v>
      </c>
      <c r="AT124" s="6">
        <f ca="1">IF($AF124="",SUMIFS('Growth rates'!Q$4:Q$922,'Growth rates'!$B$4:$B$922,Demands_tra!$A124,'Growth rates'!$C$4:$C$922,$AE124),SUMIFS('Growth rates'!Q$4:Q$922,'Growth rates'!$B$4:$B$922,Demands_tra!$A124,'Growth rates'!$C$4:$C$922,$AF124))</f>
        <v>2.15073897025602</v>
      </c>
      <c r="AU124" s="6">
        <f ca="1">IF($AF124="",SUMIFS('Growth rates'!R$4:R$922,'Growth rates'!$B$4:$B$922,Demands_tra!$A124,'Growth rates'!$C$4:$C$922,$AE124),SUMIFS('Growth rates'!R$4:R$922,'Growth rates'!$B$4:$B$922,Demands_tra!$A124,'Growth rates'!$C$4:$C$922,$AF124))</f>
        <v>2.25902177729124</v>
      </c>
      <c r="AV124" s="6">
        <f ca="1">IF($AF124="",SUMIFS('Growth rates'!S$4:S$922,'Growth rates'!$B$4:$B$922,Demands_tra!$A124,'Growth rates'!$C$4:$C$922,$AE124),SUMIFS('Growth rates'!S$4:S$922,'Growth rates'!$B$4:$B$922,Demands_tra!$A124,'Growth rates'!$C$4:$C$922,$AF124))</f>
        <v>2.36949327542252</v>
      </c>
      <c r="AW124" s="6">
        <f ca="1">IF($AF124="",SUMIFS('Growth rates'!T$4:T$922,'Growth rates'!$B$4:$B$922,Demands_tra!$A124,'Growth rates'!$C$4:$C$922,$AE124),SUMIFS('Growth rates'!T$4:T$922,'Growth rates'!$B$4:$B$922,Demands_tra!$A124,'Growth rates'!$C$4:$C$922,$AF124))</f>
        <v>2.4799647735538</v>
      </c>
      <c r="AX124" s="6">
        <f ca="1">IF($AF124="",SUMIFS('Growth rates'!U$4:U$922,'Growth rates'!$B$4:$B$922,Demands_tra!$A124,'Growth rates'!$C$4:$C$922,$AE124),SUMIFS('Growth rates'!U$4:U$922,'Growth rates'!$B$4:$B$922,Demands_tra!$A124,'Growth rates'!$C$4:$C$922,$AF124))</f>
        <v>2.58602926254072</v>
      </c>
      <c r="AY124" s="6">
        <f ca="1">IF($AF124="",SUMIFS('Growth rates'!V$4:V$922,'Growth rates'!$B$4:$B$922,Demands_tra!$A124,'Growth rates'!$C$4:$C$922,$AE124),SUMIFS('Growth rates'!V$4:V$922,'Growth rates'!$B$4:$B$922,Demands_tra!$A124,'Growth rates'!$C$4:$C$922,$AF124))</f>
        <v>0</v>
      </c>
      <c r="AZ124" s="6">
        <f ca="1">IF($AF124="",SUMIFS('Growth rates'!W$4:W$922,'Growth rates'!$B$4:$B$922,Demands_tra!$A124,'Growth rates'!$C$4:$C$922,$AE124),SUMIFS('Growth rates'!W$4:W$922,'Growth rates'!$B$4:$B$922,Demands_tra!$A124,'Growth rates'!$C$4:$C$922,$AF124))</f>
        <v>0</v>
      </c>
      <c r="BA124" s="6">
        <f ca="1">IF($AF124="",SUMIFS('Growth rates'!X$4:X$922,'Growth rates'!$B$4:$B$922,Demands_tra!$A124,'Growth rates'!$C$4:$C$922,$AE124),SUMIFS('Growth rates'!X$4:X$922,'Growth rates'!$B$4:$B$922,Demands_tra!$A124,'Growth rates'!$C$4:$C$922,$AF124))</f>
        <v>0</v>
      </c>
      <c r="BB124" s="6">
        <f ca="1">IF($AF124="",SUMIFS('Growth rates'!Y$4:Y$922,'Growth rates'!$B$4:$B$922,Demands_tra!$A124,'Growth rates'!$C$4:$C$922,$AE124),SUMIFS('Growth rates'!Y$4:Y$922,'Growth rates'!$B$4:$B$922,Demands_tra!$A124,'Growth rates'!$C$4:$C$922,$AF124))</f>
        <v>0</v>
      </c>
      <c r="BC124" s="6">
        <f ca="1">IF($AF124="",SUMIFS('Growth rates'!Z$4:Z$922,'Growth rates'!$B$4:$B$922,Demands_tra!$A124,'Growth rates'!$C$4:$C$922,$AE124),SUMIFS('Growth rates'!Z$4:Z$922,'Growth rates'!$B$4:$B$922,Demands_tra!$A124,'Growth rates'!$C$4:$C$922,$AF124))</f>
        <v>0</v>
      </c>
      <c r="BD124" s="6">
        <f ca="1">IF($AF124="",SUMIFS('Growth rates'!AA$4:AA$922,'Growth rates'!$B$4:$B$922,Demands_tra!$A124,'Growth rates'!$C$4:$C$922,$AE124),SUMIFS('Growth rates'!AA$4:AA$922,'Growth rates'!$B$4:$B$922,Demands_tra!$A124,'Growth rates'!$C$4:$C$922,$AF124))</f>
        <v>0</v>
      </c>
      <c r="BE124" s="6">
        <f ca="1">IF($AF124="",SUMIFS('Growth rates'!AB$4:AB$922,'Growth rates'!$B$4:$B$922,Demands_tra!$A124,'Growth rates'!$C$4:$C$922,$AE124),SUMIFS('Growth rates'!AB$4:AB$922,'Growth rates'!$B$4:$B$922,Demands_tra!$A124,'Growth rates'!$C$4:$C$922,$AF124))</f>
        <v>0</v>
      </c>
      <c r="BF124" s="6">
        <f ca="1">IF($AF124="",SUMIFS('Growth rates'!AC$4:AC$922,'Growth rates'!$B$4:$B$922,Demands_tra!$A124,'Growth rates'!$C$4:$C$922,$AE124),SUMIFS('Growth rates'!AC$4:AC$922,'Growth rates'!$B$4:$B$922,Demands_tra!$A124,'Growth rates'!$C$4:$C$922,$AF124))</f>
        <v>0</v>
      </c>
      <c r="BH124" t="str">
        <f ca="1">VLOOKUP($C124,'Default drvr and elast'!$A$4:$F$49,MATCH(VLOOKUP(A124,Classification!$B$4:$D$42,3,FALSE),'Default drvr and elast'!$D$3:$F$3,0)+3,FALSE)</f>
        <v>Med2</v>
      </c>
      <c r="BJ124" s="6">
        <f ca="1">IF($BI124="",SUMIF(Elasticities!$B$5:$B$52,Demands_tra!$BH124,Elasticities!C$5:C$52),SUMIF(Elasticities!$B$5:$B$52,Demands_tra!$BI124,Elasticities!C$5:C$52))</f>
        <v>0.799999999999989</v>
      </c>
      <c r="BK124" s="6">
        <f ca="1">IF($BI124="",SUMIF(Elasticities!$B$5:$B$52,Demands_tra!$BH124,Elasticities!D$5:D$52),SUMIF(Elasticities!$B$5:$B$52,Demands_tra!$BI124,Elasticities!D$5:D$52))</f>
        <v>0.797560975609746</v>
      </c>
      <c r="BL124" s="6">
        <f ca="1">IF($BI124="",SUMIF(Elasticities!$B$5:$B$52,Demands_tra!$BH124,Elasticities!E$5:E$52),SUMIF(Elasticities!$B$5:$B$52,Demands_tra!$BI124,Elasticities!E$5:E$52))</f>
        <v>0.785365853658527</v>
      </c>
      <c r="BM124" s="6">
        <f ca="1">IF($BI124="",SUMIF(Elasticities!$B$5:$B$52,Demands_tra!$BH124,Elasticities!F$5:F$52),SUMIF(Elasticities!$B$5:$B$52,Demands_tra!$BI124,Elasticities!F$5:F$52))</f>
        <v>0.773170731707307</v>
      </c>
      <c r="BN124" s="6">
        <f ca="1">IF($BI124="",SUMIF(Elasticities!$B$5:$B$52,Demands_tra!$BH124,Elasticities!G$5:G$52),SUMIF(Elasticities!$B$5:$B$52,Demands_tra!$BI124,Elasticities!G$5:G$52))</f>
        <v>0.760975609756088</v>
      </c>
      <c r="BO124" s="6">
        <f ca="1">IF($BI124="",SUMIF(Elasticities!$B$5:$B$52,Demands_tra!$BH124,Elasticities!H$5:H$52),SUMIF(Elasticities!$B$5:$B$52,Demands_tra!$BI124,Elasticities!H$5:H$52))</f>
        <v>0.748780487804868</v>
      </c>
      <c r="BP124" s="6">
        <f ca="1">IF($BI124="",SUMIF(Elasticities!$B$5:$B$52,Demands_tra!$BH124,Elasticities!I$5:I$52),SUMIF(Elasticities!$B$5:$B$52,Demands_tra!$BI124,Elasticities!I$5:I$52))</f>
        <v>0.736585365853649</v>
      </c>
      <c r="BQ124" s="6">
        <f ca="1">IF($BI124="",SUMIF(Elasticities!$B$5:$B$52,Demands_tra!$BH124,Elasticities!J$5:J$52),SUMIF(Elasticities!$B$5:$B$52,Demands_tra!$BI124,Elasticities!J$5:J$52))</f>
        <v>0.724390243902429</v>
      </c>
      <c r="BR124" s="6">
        <f ca="1">IF($BI124="",SUMIF(Elasticities!$B$5:$B$52,Demands_tra!$BH124,Elasticities!K$5:K$52),SUMIF(Elasticities!$B$5:$B$52,Demands_tra!$BI124,Elasticities!K$5:K$52))</f>
        <v>0.71219512195121</v>
      </c>
      <c r="BS124" s="6">
        <f ca="1">IF($BI124="",SUMIF(Elasticities!$B$5:$B$52,Demands_tra!$BH124,Elasticities!L$5:L$52),SUMIF(Elasticities!$B$5:$B$52,Demands_tra!$BI124,Elasticities!L$5:L$52))</f>
        <v>0.699999999999997</v>
      </c>
      <c r="BT124" s="6">
        <f ca="1">IF($BI124="",SUMIF(Elasticities!$B$5:$B$52,Demands_tra!$BH124,Elasticities!M$5:M$52),SUMIF(Elasticities!$B$5:$B$52,Demands_tra!$BI124,Elasticities!M$5:M$52))</f>
        <v>0.687499999999996</v>
      </c>
      <c r="BU124" s="6">
        <f ca="1">IF($BI124="",SUMIF(Elasticities!$B$5:$B$52,Demands_tra!$BH124,Elasticities!N$5:N$52),SUMIF(Elasticities!$B$5:$B$52,Demands_tra!$BI124,Elasticities!N$5:N$52))</f>
        <v>0.674999999999996</v>
      </c>
      <c r="BV124" s="6">
        <f ca="1">IF($BI124="",SUMIF(Elasticities!$B$5:$B$52,Demands_tra!$BH124,Elasticities!O$5:O$52),SUMIF(Elasticities!$B$5:$B$52,Demands_tra!$BI124,Elasticities!O$5:O$52))</f>
        <v>0.662499999999996</v>
      </c>
      <c r="BW124" s="6">
        <f ca="1">IF($BI124="",SUMIF(Elasticities!$B$5:$B$52,Demands_tra!$BH124,Elasticities!P$5:P$52),SUMIF(Elasticities!$B$5:$B$52,Demands_tra!$BI124,Elasticities!P$5:P$52))</f>
        <v>0.649999999999997</v>
      </c>
      <c r="BX124" s="6">
        <f ca="1">IF($BI124="",SUMIF(Elasticities!$B$5:$B$52,Demands_tra!$BH124,Elasticities!Q$5:Q$52),SUMIF(Elasticities!$B$5:$B$52,Demands_tra!$BI124,Elasticities!Q$5:Q$52))</f>
        <v>0.637499999999997</v>
      </c>
      <c r="BY124" s="6">
        <f ca="1">IF($BI124="",SUMIF(Elasticities!$B$5:$B$52,Demands_tra!$BH124,Elasticities!R$5:R$52),SUMIF(Elasticities!$B$5:$B$52,Demands_tra!$BI124,Elasticities!R$5:R$52))</f>
        <v>0.624999999999996</v>
      </c>
      <c r="BZ124" s="6">
        <f ca="1">IF($BI124="",SUMIF(Elasticities!$B$5:$B$52,Demands_tra!$BH124,Elasticities!S$5:S$52),SUMIF(Elasticities!$B$5:$B$52,Demands_tra!$BI124,Elasticities!S$5:S$52))</f>
        <v>0.612499999999996</v>
      </c>
      <c r="CA124" s="6">
        <f ca="1">IF($BI124="",SUMIF(Elasticities!$B$5:$B$52,Demands_tra!$BH124,Elasticities!T$5:T$52),SUMIF(Elasticities!$B$5:$B$52,Demands_tra!$BI124,Elasticities!T$5:T$52))</f>
        <v>0.599999999999996</v>
      </c>
      <c r="CB124" s="6" t="e">
        <f ca="1">IF($BI124="",SUMIF(Elasticities!$B$5:$B$52,Demands_tra!$BH124,Elasticities!U$5:U$52),SUMIF(Elasticities!$B$5:$B$52,Demands_tra!$BI124,Elasticities!U$5:U$52))</f>
        <v>#VALUE!</v>
      </c>
      <c r="CC124" s="6" t="e">
        <f ca="1">IF($BI124="",SUMIF(Elasticities!$B$5:$B$52,Demands_tra!$BH124,Elasticities!V$5:V$52),SUMIF(Elasticities!$B$5:$B$52,Demands_tra!$BI124,Elasticities!V$5:V$52))</f>
        <v>#VALUE!</v>
      </c>
      <c r="CD124" s="6" t="e">
        <f ca="1">IF($BI124="",SUMIF(Elasticities!$B$5:$B$52,Demands_tra!$BH124,Elasticities!W$5:W$52),SUMIF(Elasticities!$B$5:$B$52,Demands_tra!$BI124,Elasticities!W$5:W$52))</f>
        <v>#VALUE!</v>
      </c>
      <c r="CE124" s="6" t="e">
        <f ca="1">IF($BI124="",SUMIF(Elasticities!$B$5:$B$52,Demands_tra!$BH124,Elasticities!X$5:X$52),SUMIF(Elasticities!$B$5:$B$52,Demands_tra!$BI124,Elasticities!X$5:X$52))</f>
        <v>#VALUE!</v>
      </c>
      <c r="CF124" s="6" t="e">
        <f ca="1">IF($BI124="",SUMIF(Elasticities!$B$5:$B$52,Demands_tra!$BH124,Elasticities!Y$5:Y$52),SUMIF(Elasticities!$B$5:$B$52,Demands_tra!$BI124,Elasticities!Y$5:Y$52))</f>
        <v>#VALUE!</v>
      </c>
      <c r="CG124" s="6" t="e">
        <f ca="1">IF($BI124="",SUMIF(Elasticities!$B$5:$B$52,Demands_tra!$BH124,Elasticities!Z$5:Z$52),SUMIF(Elasticities!$B$5:$B$52,Demands_tra!$BI124,Elasticities!Z$5:Z$52))</f>
        <v>#VALUE!</v>
      </c>
      <c r="CH124" s="6" t="e">
        <f ca="1">IF($BI124="",SUMIF(Elasticities!$B$5:$B$52,Demands_tra!$BH124,Elasticities!AA$5:AA$52),SUMIF(Elasticities!$B$5:$B$52,Demands_tra!$BI124,Elasticities!AA$5:AA$52))</f>
        <v>#VALUE!</v>
      </c>
      <c r="CI124" s="6" t="e">
        <f ca="1">IF($BI124="",SUMIF(Elasticities!$B$5:$B$52,Demands_tra!$BH124,Elasticities!AB$5:AB$52),SUMIF(Elasticities!$B$5:$B$52,Demands_tra!$BI124,Elasticities!AB$5:AB$52))</f>
        <v>#VALUE!</v>
      </c>
    </row>
    <row r="125" spans="1:87">
      <c r="A125" t="str">
        <f>IF(BYDem_tra!B124="","\I:",BYDem_tra!B124)</f>
        <v>France</v>
      </c>
      <c r="B125" t="str">
        <f>BYDem_tra!E124</f>
        <v>TTF</v>
      </c>
      <c r="C125" t="str">
        <f t="shared" si="111"/>
        <v>TTF</v>
      </c>
      <c r="D125" s="3">
        <f>SUMIFS(BYDem_tra!$M$2:$M$2000,BYDem_tra!$B$2:$B$2000,Demands_tra!$A125,BYDem_tra!$E$2:$E$2000,Demands_tra!$B125)</f>
        <v>4.72945407876</v>
      </c>
      <c r="E125" s="3">
        <f ca="1" t="shared" si="94"/>
        <v>4.72257563891638</v>
      </c>
      <c r="F125" s="3">
        <f ca="1" t="shared" si="95"/>
        <v>5.17316984007928</v>
      </c>
      <c r="G125" s="3">
        <f ca="1" t="shared" si="96"/>
        <v>5.49468212125891</v>
      </c>
      <c r="H125" s="3">
        <f ca="1" t="shared" si="97"/>
        <v>5.77714122000142</v>
      </c>
      <c r="I125" s="3">
        <f ca="1" t="shared" si="98"/>
        <v>6.05615573207307</v>
      </c>
      <c r="J125" s="3">
        <f ca="1" t="shared" si="99"/>
        <v>6.33203736359505</v>
      </c>
      <c r="K125" s="3">
        <f ca="1" t="shared" si="100"/>
        <v>6.60926879552226</v>
      </c>
      <c r="L125" s="3">
        <f ca="1" t="shared" si="101"/>
        <v>6.8908991319071</v>
      </c>
      <c r="M125" s="3">
        <f ca="1" t="shared" si="102"/>
        <v>7.17878386269625</v>
      </c>
      <c r="N125" s="3">
        <f ca="1" t="shared" si="103"/>
        <v>7.46790784591626</v>
      </c>
      <c r="O125" s="3">
        <f ca="1" t="shared" si="104"/>
        <v>7.74761674900639</v>
      </c>
      <c r="P125" s="3">
        <f ca="1" t="shared" si="105"/>
        <v>8.02028409236718</v>
      </c>
      <c r="Q125" s="3">
        <f ca="1" t="shared" si="106"/>
        <v>8.2893599705048</v>
      </c>
      <c r="R125" s="3">
        <f ca="1" t="shared" si="107"/>
        <v>8.55541592909506</v>
      </c>
      <c r="S125" s="3">
        <f ca="1" t="shared" si="108"/>
        <v>8.81690345223567</v>
      </c>
      <c r="T125" s="3">
        <f ca="1" t="shared" si="109"/>
        <v>9.06868096635738</v>
      </c>
      <c r="U125" s="3">
        <f ca="1" t="shared" si="126"/>
        <v>9.3013935490697</v>
      </c>
      <c r="V125" s="3" t="e">
        <f ca="1" t="shared" si="125"/>
        <v>#VALUE!</v>
      </c>
      <c r="W125" s="3" t="e">
        <f ca="1" t="shared" si="125"/>
        <v>#DIV/0!</v>
      </c>
      <c r="X125" s="3" t="e">
        <f ca="1" t="shared" si="125"/>
        <v>#DIV/0!</v>
      </c>
      <c r="Y125" s="3" t="e">
        <f ca="1" t="shared" si="125"/>
        <v>#DIV/0!</v>
      </c>
      <c r="Z125" s="3" t="e">
        <f ca="1" t="shared" si="125"/>
        <v>#DIV/0!</v>
      </c>
      <c r="AA125" s="3" t="e">
        <f ca="1" t="shared" si="125"/>
        <v>#DIV/0!</v>
      </c>
      <c r="AB125" s="3" t="e">
        <f ca="1" t="shared" si="125"/>
        <v>#DIV/0!</v>
      </c>
      <c r="AC125" s="3" t="e">
        <f ca="1" t="shared" si="125"/>
        <v>#DIV/0!</v>
      </c>
      <c r="AE125" s="34" t="str">
        <f ca="1">VLOOKUP($C125,'Default drvr and elast'!$A$4:$C$49,MATCH(VLOOKUP(A125,Classification!$B$4:$D$99,2,FALSE),'Default drvr and elast'!$A$3:$C$3,0),FALSE)</f>
        <v>GDP</v>
      </c>
      <c r="AF125" s="4"/>
      <c r="AG125" s="6">
        <f ca="1">IF($AF125="",SUMIFS('Growth rates'!D$4:D$922,'Growth rates'!$B$4:$B$922,Demands_tra!$A125,'Growth rates'!$C$4:$C$922,$AE125),SUMIFS('Growth rates'!D$4:D$922,'Growth rates'!$B$4:$B$922,Demands_tra!$A125,'Growth rates'!$C$4:$C$922,$AF125))</f>
        <v>1</v>
      </c>
      <c r="AH125" s="6">
        <f ca="1">IF($AF125="",SUMIFS('Growth rates'!E$4:E$922,'Growth rates'!$B$4:$B$922,Demands_tra!$A125,'Growth rates'!$C$4:$C$922,$AE125),SUMIFS('Growth rates'!E$4:E$922,'Growth rates'!$B$4:$B$922,Demands_tra!$A125,'Growth rates'!$C$4:$C$922,$AF125))</f>
        <v>0.998176461090183</v>
      </c>
      <c r="AI125" s="6">
        <f ca="1">IF($AF125="",SUMIFS('Growth rates'!F$4:F$922,'Growth rates'!$B$4:$B$922,Demands_tra!$A125,'Growth rates'!$C$4:$C$922,$AE125),SUMIFS('Growth rates'!F$4:F$922,'Growth rates'!$B$4:$B$922,Demands_tra!$A125,'Growth rates'!$C$4:$C$922,$AF125))</f>
        <v>1.11944327994063</v>
      </c>
      <c r="AJ125" s="6">
        <f ca="1">IF($AF125="",SUMIFS('Growth rates'!G$4:G$922,'Growth rates'!$B$4:$B$922,Demands_tra!$A125,'Growth rates'!$C$4:$C$922,$AE125),SUMIFS('Growth rates'!G$4:G$922,'Growth rates'!$B$4:$B$922,Demands_tra!$A125,'Growth rates'!$C$4:$C$922,$AF125))</f>
        <v>1.20942774060418</v>
      </c>
      <c r="AK125" s="6">
        <f ca="1">IF($AF125="",SUMIFS('Growth rates'!H$4:H$922,'Growth rates'!$B$4:$B$922,Demands_tra!$A125,'Growth rates'!$C$4:$C$922,$AE125),SUMIFS('Growth rates'!H$4:H$922,'Growth rates'!$B$4:$B$922,Demands_tra!$A125,'Growth rates'!$C$4:$C$922,$AF125))</f>
        <v>1.29112776475015</v>
      </c>
      <c r="AL125" s="6">
        <f ca="1">IF($AF125="",SUMIFS('Growth rates'!I$4:I$922,'Growth rates'!$B$4:$B$922,Demands_tra!$A125,'Growth rates'!$C$4:$C$922,$AE125),SUMIFS('Growth rates'!I$4:I$922,'Growth rates'!$B$4:$B$922,Demands_tra!$A125,'Growth rates'!$C$4:$C$922,$AF125))</f>
        <v>1.37440542410241</v>
      </c>
      <c r="AM125" s="6">
        <f ca="1">IF($AF125="",SUMIFS('Growth rates'!J$4:J$922,'Growth rates'!$B$4:$B$922,Demands_tra!$A125,'Growth rates'!$C$4:$C$922,$AE125),SUMIFS('Growth rates'!J$4:J$922,'Growth rates'!$B$4:$B$922,Demands_tra!$A125,'Growth rates'!$C$4:$C$922,$AF125))</f>
        <v>1.45940515005311</v>
      </c>
      <c r="AN125" s="6">
        <f ca="1">IF($AF125="",SUMIFS('Growth rates'!K$4:K$922,'Growth rates'!$B$4:$B$922,Demands_tra!$A125,'Growth rates'!$C$4:$C$922,$AE125),SUMIFS('Growth rates'!K$4:K$922,'Growth rates'!$B$4:$B$922,Demands_tra!$A125,'Growth rates'!$C$4:$C$922,$AF125))</f>
        <v>1.5476119935828</v>
      </c>
      <c r="AO125" s="6">
        <f ca="1">IF($AF125="",SUMIFS('Growth rates'!L$4:L$922,'Growth rates'!$B$4:$B$922,Demands_tra!$A125,'Growth rates'!$C$4:$C$922,$AE125),SUMIFS('Growth rates'!L$4:L$922,'Growth rates'!$B$4:$B$922,Demands_tra!$A125,'Growth rates'!$C$4:$C$922,$AF125))</f>
        <v>1.64020732941171</v>
      </c>
      <c r="AP125" s="6">
        <f ca="1">IF($AF125="",SUMIFS('Growth rates'!M$4:M$922,'Growth rates'!$B$4:$B$922,Demands_tra!$A125,'Growth rates'!$C$4:$C$922,$AE125),SUMIFS('Growth rates'!M$4:M$922,'Growth rates'!$B$4:$B$922,Demands_tra!$A125,'Growth rates'!$C$4:$C$922,$AF125))</f>
        <v>1.73809848295191</v>
      </c>
      <c r="AQ125" s="6">
        <f ca="1">IF($AF125="",SUMIFS('Growth rates'!N$4:N$922,'Growth rates'!$B$4:$B$922,Demands_tra!$A125,'Growth rates'!$C$4:$C$922,$AE125),SUMIFS('Growth rates'!N$4:N$922,'Growth rates'!$B$4:$B$922,Demands_tra!$A125,'Growth rates'!$C$4:$C$922,$AF125))</f>
        <v>1.83991891103174</v>
      </c>
      <c r="AR125" s="6">
        <f ca="1">IF($AF125="",SUMIFS('Growth rates'!O$4:O$922,'Growth rates'!$B$4:$B$922,Demands_tra!$A125,'Growth rates'!$C$4:$C$922,$AE125),SUMIFS('Growth rates'!O$4:O$922,'Growth rates'!$B$4:$B$922,Demands_tra!$A125,'Growth rates'!$C$4:$C$922,$AF125))</f>
        <v>1.94201338841971</v>
      </c>
      <c r="AS125" s="6">
        <f ca="1">IF($AF125="",SUMIFS('Growth rates'!P$4:P$922,'Growth rates'!$B$4:$B$922,Demands_tra!$A125,'Growth rates'!$C$4:$C$922,$AE125),SUMIFS('Growth rates'!P$4:P$922,'Growth rates'!$B$4:$B$922,Demands_tra!$A125,'Growth rates'!$C$4:$C$922,$AF125))</f>
        <v>2.04517813945703</v>
      </c>
      <c r="AT125" s="6">
        <f ca="1">IF($AF125="",SUMIFS('Growth rates'!Q$4:Q$922,'Growth rates'!$B$4:$B$922,Demands_tra!$A125,'Growth rates'!$C$4:$C$922,$AE125),SUMIFS('Growth rates'!Q$4:Q$922,'Growth rates'!$B$4:$B$922,Demands_tra!$A125,'Growth rates'!$C$4:$C$922,$AF125))</f>
        <v>2.15073897025602</v>
      </c>
      <c r="AU125" s="6">
        <f ca="1">IF($AF125="",SUMIFS('Growth rates'!R$4:R$922,'Growth rates'!$B$4:$B$922,Demands_tra!$A125,'Growth rates'!$C$4:$C$922,$AE125),SUMIFS('Growth rates'!R$4:R$922,'Growth rates'!$B$4:$B$922,Demands_tra!$A125,'Growth rates'!$C$4:$C$922,$AF125))</f>
        <v>2.25902177729124</v>
      </c>
      <c r="AV125" s="6">
        <f ca="1">IF($AF125="",SUMIFS('Growth rates'!S$4:S$922,'Growth rates'!$B$4:$B$922,Demands_tra!$A125,'Growth rates'!$C$4:$C$922,$AE125),SUMIFS('Growth rates'!S$4:S$922,'Growth rates'!$B$4:$B$922,Demands_tra!$A125,'Growth rates'!$C$4:$C$922,$AF125))</f>
        <v>2.36949327542252</v>
      </c>
      <c r="AW125" s="6">
        <f ca="1">IF($AF125="",SUMIFS('Growth rates'!T$4:T$922,'Growth rates'!$B$4:$B$922,Demands_tra!$A125,'Growth rates'!$C$4:$C$922,$AE125),SUMIFS('Growth rates'!T$4:T$922,'Growth rates'!$B$4:$B$922,Demands_tra!$A125,'Growth rates'!$C$4:$C$922,$AF125))</f>
        <v>2.4799647735538</v>
      </c>
      <c r="AX125" s="6">
        <f ca="1">IF($AF125="",SUMIFS('Growth rates'!U$4:U$922,'Growth rates'!$B$4:$B$922,Demands_tra!$A125,'Growth rates'!$C$4:$C$922,$AE125),SUMIFS('Growth rates'!U$4:U$922,'Growth rates'!$B$4:$B$922,Demands_tra!$A125,'Growth rates'!$C$4:$C$922,$AF125))</f>
        <v>2.58602926254072</v>
      </c>
      <c r="AY125" s="6">
        <f ca="1">IF($AF125="",SUMIFS('Growth rates'!V$4:V$922,'Growth rates'!$B$4:$B$922,Demands_tra!$A125,'Growth rates'!$C$4:$C$922,$AE125),SUMIFS('Growth rates'!V$4:V$922,'Growth rates'!$B$4:$B$922,Demands_tra!$A125,'Growth rates'!$C$4:$C$922,$AF125))</f>
        <v>0</v>
      </c>
      <c r="AZ125" s="6">
        <f ca="1">IF($AF125="",SUMIFS('Growth rates'!W$4:W$922,'Growth rates'!$B$4:$B$922,Demands_tra!$A125,'Growth rates'!$C$4:$C$922,$AE125),SUMIFS('Growth rates'!W$4:W$922,'Growth rates'!$B$4:$B$922,Demands_tra!$A125,'Growth rates'!$C$4:$C$922,$AF125))</f>
        <v>0</v>
      </c>
      <c r="BA125" s="6">
        <f ca="1">IF($AF125="",SUMIFS('Growth rates'!X$4:X$922,'Growth rates'!$B$4:$B$922,Demands_tra!$A125,'Growth rates'!$C$4:$C$922,$AE125),SUMIFS('Growth rates'!X$4:X$922,'Growth rates'!$B$4:$B$922,Demands_tra!$A125,'Growth rates'!$C$4:$C$922,$AF125))</f>
        <v>0</v>
      </c>
      <c r="BB125" s="6">
        <f ca="1">IF($AF125="",SUMIFS('Growth rates'!Y$4:Y$922,'Growth rates'!$B$4:$B$922,Demands_tra!$A125,'Growth rates'!$C$4:$C$922,$AE125),SUMIFS('Growth rates'!Y$4:Y$922,'Growth rates'!$B$4:$B$922,Demands_tra!$A125,'Growth rates'!$C$4:$C$922,$AF125))</f>
        <v>0</v>
      </c>
      <c r="BC125" s="6">
        <f ca="1">IF($AF125="",SUMIFS('Growth rates'!Z$4:Z$922,'Growth rates'!$B$4:$B$922,Demands_tra!$A125,'Growth rates'!$C$4:$C$922,$AE125),SUMIFS('Growth rates'!Z$4:Z$922,'Growth rates'!$B$4:$B$922,Demands_tra!$A125,'Growth rates'!$C$4:$C$922,$AF125))</f>
        <v>0</v>
      </c>
      <c r="BD125" s="6">
        <f ca="1">IF($AF125="",SUMIFS('Growth rates'!AA$4:AA$922,'Growth rates'!$B$4:$B$922,Demands_tra!$A125,'Growth rates'!$C$4:$C$922,$AE125),SUMIFS('Growth rates'!AA$4:AA$922,'Growth rates'!$B$4:$B$922,Demands_tra!$A125,'Growth rates'!$C$4:$C$922,$AF125))</f>
        <v>0</v>
      </c>
      <c r="BE125" s="6">
        <f ca="1">IF($AF125="",SUMIFS('Growth rates'!AB$4:AB$922,'Growth rates'!$B$4:$B$922,Demands_tra!$A125,'Growth rates'!$C$4:$C$922,$AE125),SUMIFS('Growth rates'!AB$4:AB$922,'Growth rates'!$B$4:$B$922,Demands_tra!$A125,'Growth rates'!$C$4:$C$922,$AF125))</f>
        <v>0</v>
      </c>
      <c r="BF125" s="6">
        <f ca="1">IF($AF125="",SUMIFS('Growth rates'!AC$4:AC$922,'Growth rates'!$B$4:$B$922,Demands_tra!$A125,'Growth rates'!$C$4:$C$922,$AE125),SUMIFS('Growth rates'!AC$4:AC$922,'Growth rates'!$B$4:$B$922,Demands_tra!$A125,'Growth rates'!$C$4:$C$922,$AF125))</f>
        <v>0</v>
      </c>
      <c r="BH125" t="str">
        <f ca="1">VLOOKUP($C125,'Default drvr and elast'!$A$4:$F$49,MATCH(VLOOKUP(A125,Classification!$B$4:$D$42,3,FALSE),'Default drvr and elast'!$D$3:$F$3,0)+3,FALSE)</f>
        <v>Med2</v>
      </c>
      <c r="BJ125" s="6">
        <f ca="1">IF($BI125="",SUMIF(Elasticities!$B$5:$B$52,Demands_tra!$BH125,Elasticities!C$5:C$52),SUMIF(Elasticities!$B$5:$B$52,Demands_tra!$BI125,Elasticities!C$5:C$52))</f>
        <v>0.799999999999989</v>
      </c>
      <c r="BK125" s="6">
        <f ca="1">IF($BI125="",SUMIF(Elasticities!$B$5:$B$52,Demands_tra!$BH125,Elasticities!D$5:D$52),SUMIF(Elasticities!$B$5:$B$52,Demands_tra!$BI125,Elasticities!D$5:D$52))</f>
        <v>0.797560975609746</v>
      </c>
      <c r="BL125" s="6">
        <f ca="1">IF($BI125="",SUMIF(Elasticities!$B$5:$B$52,Demands_tra!$BH125,Elasticities!E$5:E$52),SUMIF(Elasticities!$B$5:$B$52,Demands_tra!$BI125,Elasticities!E$5:E$52))</f>
        <v>0.785365853658527</v>
      </c>
      <c r="BM125" s="6">
        <f ca="1">IF($BI125="",SUMIF(Elasticities!$B$5:$B$52,Demands_tra!$BH125,Elasticities!F$5:F$52),SUMIF(Elasticities!$B$5:$B$52,Demands_tra!$BI125,Elasticities!F$5:F$52))</f>
        <v>0.773170731707307</v>
      </c>
      <c r="BN125" s="6">
        <f ca="1">IF($BI125="",SUMIF(Elasticities!$B$5:$B$52,Demands_tra!$BH125,Elasticities!G$5:G$52),SUMIF(Elasticities!$B$5:$B$52,Demands_tra!$BI125,Elasticities!G$5:G$52))</f>
        <v>0.760975609756088</v>
      </c>
      <c r="BO125" s="6">
        <f ca="1">IF($BI125="",SUMIF(Elasticities!$B$5:$B$52,Demands_tra!$BH125,Elasticities!H$5:H$52),SUMIF(Elasticities!$B$5:$B$52,Demands_tra!$BI125,Elasticities!H$5:H$52))</f>
        <v>0.748780487804868</v>
      </c>
      <c r="BP125" s="6">
        <f ca="1">IF($BI125="",SUMIF(Elasticities!$B$5:$B$52,Demands_tra!$BH125,Elasticities!I$5:I$52),SUMIF(Elasticities!$B$5:$B$52,Demands_tra!$BI125,Elasticities!I$5:I$52))</f>
        <v>0.736585365853649</v>
      </c>
      <c r="BQ125" s="6">
        <f ca="1">IF($BI125="",SUMIF(Elasticities!$B$5:$B$52,Demands_tra!$BH125,Elasticities!J$5:J$52),SUMIF(Elasticities!$B$5:$B$52,Demands_tra!$BI125,Elasticities!J$5:J$52))</f>
        <v>0.724390243902429</v>
      </c>
      <c r="BR125" s="6">
        <f ca="1">IF($BI125="",SUMIF(Elasticities!$B$5:$B$52,Demands_tra!$BH125,Elasticities!K$5:K$52),SUMIF(Elasticities!$B$5:$B$52,Demands_tra!$BI125,Elasticities!K$5:K$52))</f>
        <v>0.71219512195121</v>
      </c>
      <c r="BS125" s="6">
        <f ca="1">IF($BI125="",SUMIF(Elasticities!$B$5:$B$52,Demands_tra!$BH125,Elasticities!L$5:L$52),SUMIF(Elasticities!$B$5:$B$52,Demands_tra!$BI125,Elasticities!L$5:L$52))</f>
        <v>0.699999999999997</v>
      </c>
      <c r="BT125" s="6">
        <f ca="1">IF($BI125="",SUMIF(Elasticities!$B$5:$B$52,Demands_tra!$BH125,Elasticities!M$5:M$52),SUMIF(Elasticities!$B$5:$B$52,Demands_tra!$BI125,Elasticities!M$5:M$52))</f>
        <v>0.687499999999996</v>
      </c>
      <c r="BU125" s="6">
        <f ca="1">IF($BI125="",SUMIF(Elasticities!$B$5:$B$52,Demands_tra!$BH125,Elasticities!N$5:N$52),SUMIF(Elasticities!$B$5:$B$52,Demands_tra!$BI125,Elasticities!N$5:N$52))</f>
        <v>0.674999999999996</v>
      </c>
      <c r="BV125" s="6">
        <f ca="1">IF($BI125="",SUMIF(Elasticities!$B$5:$B$52,Demands_tra!$BH125,Elasticities!O$5:O$52),SUMIF(Elasticities!$B$5:$B$52,Demands_tra!$BI125,Elasticities!O$5:O$52))</f>
        <v>0.662499999999996</v>
      </c>
      <c r="BW125" s="6">
        <f ca="1">IF($BI125="",SUMIF(Elasticities!$B$5:$B$52,Demands_tra!$BH125,Elasticities!P$5:P$52),SUMIF(Elasticities!$B$5:$B$52,Demands_tra!$BI125,Elasticities!P$5:P$52))</f>
        <v>0.649999999999997</v>
      </c>
      <c r="BX125" s="6">
        <f ca="1">IF($BI125="",SUMIF(Elasticities!$B$5:$B$52,Demands_tra!$BH125,Elasticities!Q$5:Q$52),SUMIF(Elasticities!$B$5:$B$52,Demands_tra!$BI125,Elasticities!Q$5:Q$52))</f>
        <v>0.637499999999997</v>
      </c>
      <c r="BY125" s="6">
        <f ca="1">IF($BI125="",SUMIF(Elasticities!$B$5:$B$52,Demands_tra!$BH125,Elasticities!R$5:R$52),SUMIF(Elasticities!$B$5:$B$52,Demands_tra!$BI125,Elasticities!R$5:R$52))</f>
        <v>0.624999999999996</v>
      </c>
      <c r="BZ125" s="6">
        <f ca="1">IF($BI125="",SUMIF(Elasticities!$B$5:$B$52,Demands_tra!$BH125,Elasticities!S$5:S$52),SUMIF(Elasticities!$B$5:$B$52,Demands_tra!$BI125,Elasticities!S$5:S$52))</f>
        <v>0.612499999999996</v>
      </c>
      <c r="CA125" s="6">
        <f ca="1">IF($BI125="",SUMIF(Elasticities!$B$5:$B$52,Demands_tra!$BH125,Elasticities!T$5:T$52),SUMIF(Elasticities!$B$5:$B$52,Demands_tra!$BI125,Elasticities!T$5:T$52))</f>
        <v>0.599999999999996</v>
      </c>
      <c r="CB125" s="6" t="e">
        <f ca="1">IF($BI125="",SUMIF(Elasticities!$B$5:$B$52,Demands_tra!$BH125,Elasticities!U$5:U$52),SUMIF(Elasticities!$B$5:$B$52,Demands_tra!$BI125,Elasticities!U$5:U$52))</f>
        <v>#VALUE!</v>
      </c>
      <c r="CC125" s="6" t="e">
        <f ca="1">IF($BI125="",SUMIF(Elasticities!$B$5:$B$52,Demands_tra!$BH125,Elasticities!V$5:V$52),SUMIF(Elasticities!$B$5:$B$52,Demands_tra!$BI125,Elasticities!V$5:V$52))</f>
        <v>#VALUE!</v>
      </c>
      <c r="CD125" s="6" t="e">
        <f ca="1">IF($BI125="",SUMIF(Elasticities!$B$5:$B$52,Demands_tra!$BH125,Elasticities!W$5:W$52),SUMIF(Elasticities!$B$5:$B$52,Demands_tra!$BI125,Elasticities!W$5:W$52))</f>
        <v>#VALUE!</v>
      </c>
      <c r="CE125" s="6" t="e">
        <f ca="1">IF($BI125="",SUMIF(Elasticities!$B$5:$B$52,Demands_tra!$BH125,Elasticities!X$5:X$52),SUMIF(Elasticities!$B$5:$B$52,Demands_tra!$BI125,Elasticities!X$5:X$52))</f>
        <v>#VALUE!</v>
      </c>
      <c r="CF125" s="6" t="e">
        <f ca="1">IF($BI125="",SUMIF(Elasticities!$B$5:$B$52,Demands_tra!$BH125,Elasticities!Y$5:Y$52),SUMIF(Elasticities!$B$5:$B$52,Demands_tra!$BI125,Elasticities!Y$5:Y$52))</f>
        <v>#VALUE!</v>
      </c>
      <c r="CG125" s="6" t="e">
        <f ca="1">IF($BI125="",SUMIF(Elasticities!$B$5:$B$52,Demands_tra!$BH125,Elasticities!Z$5:Z$52),SUMIF(Elasticities!$B$5:$B$52,Demands_tra!$BI125,Elasticities!Z$5:Z$52))</f>
        <v>#VALUE!</v>
      </c>
      <c r="CH125" s="6" t="e">
        <f ca="1">IF($BI125="",SUMIF(Elasticities!$B$5:$B$52,Demands_tra!$BH125,Elasticities!AA$5:AA$52),SUMIF(Elasticities!$B$5:$B$52,Demands_tra!$BI125,Elasticities!AA$5:AA$52))</f>
        <v>#VALUE!</v>
      </c>
      <c r="CI125" s="6" t="e">
        <f ca="1">IF($BI125="",SUMIF(Elasticities!$B$5:$B$52,Demands_tra!$BH125,Elasticities!AB$5:AB$52),SUMIF(Elasticities!$B$5:$B$52,Demands_tra!$BI125,Elasticities!AB$5:AB$52))</f>
        <v>#VALUE!</v>
      </c>
    </row>
    <row r="126" spans="1:87">
      <c r="A126" t="str">
        <f>IF(BYDem_tra!B125="","\I:",BYDem_tra!B125)</f>
        <v>France</v>
      </c>
      <c r="B126" t="str">
        <f>BYDem_tra!E125</f>
        <v>TTP</v>
      </c>
      <c r="C126" t="str">
        <f t="shared" si="111"/>
        <v>TTP</v>
      </c>
      <c r="D126" s="3">
        <f>SUMIFS(BYDem_tra!$M$2:$M$2000,BYDem_tra!$B$2:$B$2000,Demands_tra!$A126,BYDem_tra!$E$2:$E$2000,Demands_tra!$B126)</f>
        <v>31.01840309844</v>
      </c>
      <c r="E126" s="3">
        <f ca="1" t="shared" si="94"/>
        <v>31.0685582966778</v>
      </c>
      <c r="F126" s="3">
        <f ca="1" t="shared" si="95"/>
        <v>31.3153986483044</v>
      </c>
      <c r="G126" s="3">
        <f ca="1" t="shared" si="96"/>
        <v>31.5631612411363</v>
      </c>
      <c r="H126" s="3">
        <f ca="1" t="shared" si="97"/>
        <v>31.8370089157594</v>
      </c>
      <c r="I126" s="3">
        <f ca="1" t="shared" si="98"/>
        <v>32.1180186747228</v>
      </c>
      <c r="J126" s="3">
        <f ca="1" t="shared" si="99"/>
        <v>32.3642272597575</v>
      </c>
      <c r="K126" s="3">
        <f ca="1" t="shared" si="100"/>
        <v>32.5692744879249</v>
      </c>
      <c r="L126" s="3">
        <f ca="1" t="shared" si="101"/>
        <v>32.7318467514485</v>
      </c>
      <c r="M126" s="3">
        <f ca="1" t="shared" si="102"/>
        <v>32.8830478765774</v>
      </c>
      <c r="N126" s="3">
        <f ca="1" t="shared" si="103"/>
        <v>33.0309978237724</v>
      </c>
      <c r="O126" s="3">
        <f ca="1" t="shared" si="104"/>
        <v>33.1812275259866</v>
      </c>
      <c r="P126" s="3">
        <f ca="1" t="shared" si="105"/>
        <v>33.339248880093</v>
      </c>
      <c r="Q126" s="3">
        <f ca="1" t="shared" si="106"/>
        <v>33.495784733574</v>
      </c>
      <c r="R126" s="3">
        <f ca="1" t="shared" si="107"/>
        <v>33.6339182349992</v>
      </c>
      <c r="S126" s="3">
        <f ca="1" t="shared" si="108"/>
        <v>33.7513297770208</v>
      </c>
      <c r="T126" s="3">
        <f ca="1" t="shared" si="109"/>
        <v>33.8477335482002</v>
      </c>
      <c r="U126" s="3">
        <f ca="1" t="shared" si="126"/>
        <v>33.9075290194786</v>
      </c>
      <c r="V126" s="3" t="e">
        <f ca="1" t="shared" si="125"/>
        <v>#VALUE!</v>
      </c>
      <c r="W126" s="3" t="e">
        <f ca="1" t="shared" si="125"/>
        <v>#DIV/0!</v>
      </c>
      <c r="X126" s="3" t="e">
        <f ca="1" t="shared" si="125"/>
        <v>#DIV/0!</v>
      </c>
      <c r="Y126" s="3" t="e">
        <f ca="1" t="shared" si="125"/>
        <v>#DIV/0!</v>
      </c>
      <c r="Z126" s="3" t="e">
        <f ca="1" t="shared" si="125"/>
        <v>#DIV/0!</v>
      </c>
      <c r="AA126" s="3" t="e">
        <f ca="1" t="shared" si="125"/>
        <v>#DIV/0!</v>
      </c>
      <c r="AB126" s="3" t="e">
        <f ca="1" t="shared" si="125"/>
        <v>#DIV/0!</v>
      </c>
      <c r="AC126" s="3" t="e">
        <f ca="1" t="shared" si="125"/>
        <v>#DIV/0!</v>
      </c>
      <c r="AE126" s="34" t="str">
        <f ca="1">VLOOKUP($C126,'Default drvr and elast'!$A$4:$C$49,MATCH(VLOOKUP(A126,Classification!$B$4:$D$99,2,FALSE),'Default drvr and elast'!$A$3:$C$3,0),FALSE)</f>
        <v>POP</v>
      </c>
      <c r="AF126" s="4"/>
      <c r="AG126" s="6">
        <f ca="1">IF($AF126="",SUMIFS('Growth rates'!D$4:D$922,'Growth rates'!$B$4:$B$922,Demands_tra!$A126,'Growth rates'!$C$4:$C$922,$AE126),SUMIFS('Growth rates'!D$4:D$922,'Growth rates'!$B$4:$B$922,Demands_tra!$A126,'Growth rates'!$C$4:$C$922,$AF126))</f>
        <v>1</v>
      </c>
      <c r="AH126" s="6">
        <f ca="1">IF($AF126="",SUMIFS('Growth rates'!E$4:E$922,'Growth rates'!$B$4:$B$922,Demands_tra!$A126,'Growth rates'!$C$4:$C$922,$AE126),SUMIFS('Growth rates'!E$4:E$922,'Growth rates'!$B$4:$B$922,Demands_tra!$A126,'Growth rates'!$C$4:$C$922,$AF126))</f>
        <v>1.00202736815179</v>
      </c>
      <c r="AI126" s="6">
        <f ca="1">IF($AF126="",SUMIFS('Growth rates'!F$4:F$922,'Growth rates'!$B$4:$B$922,Demands_tra!$A126,'Growth rates'!$C$4:$C$922,$AE126),SUMIFS('Growth rates'!F$4:F$922,'Growth rates'!$B$4:$B$922,Demands_tra!$A126,'Growth rates'!$C$4:$C$922,$AF126))</f>
        <v>1.01216420891075</v>
      </c>
      <c r="AJ126" s="6">
        <f ca="1">IF($AF126="",SUMIFS('Growth rates'!G$4:G$922,'Growth rates'!$B$4:$B$922,Demands_tra!$A126,'Growth rates'!$C$4:$C$922,$AE126),SUMIFS('Growth rates'!G$4:G$922,'Growth rates'!$B$4:$B$922,Demands_tra!$A126,'Growth rates'!$C$4:$C$922,$AF126))</f>
        <v>1.02252167125991</v>
      </c>
      <c r="AK126" s="6">
        <f ca="1">IF($AF126="",SUMIFS('Growth rates'!H$4:H$922,'Growth rates'!$B$4:$B$922,Demands_tra!$A126,'Growth rates'!$C$4:$C$922,$AE126),SUMIFS('Growth rates'!H$4:H$922,'Growth rates'!$B$4:$B$922,Demands_tra!$A126,'Growth rates'!$C$4:$C$922,$AF126))</f>
        <v>1.03417984027998</v>
      </c>
      <c r="AL126" s="6">
        <f ca="1">IF($AF126="",SUMIFS('Growth rates'!I$4:I$922,'Growth rates'!$B$4:$B$922,Demands_tra!$A126,'Growth rates'!$C$4:$C$922,$AE126),SUMIFS('Growth rates'!I$4:I$922,'Growth rates'!$B$4:$B$922,Demands_tra!$A126,'Growth rates'!$C$4:$C$922,$AF126))</f>
        <v>1.04637059777809</v>
      </c>
      <c r="AM126" s="6">
        <f ca="1">IF($AF126="",SUMIFS('Growth rates'!J$4:J$922,'Growth rates'!$B$4:$B$922,Demands_tra!$A126,'Growth rates'!$C$4:$C$922,$AE126),SUMIFS('Growth rates'!J$4:J$922,'Growth rates'!$B$4:$B$922,Demands_tra!$A126,'Growth rates'!$C$4:$C$922,$AF126))</f>
        <v>1.05726032214999</v>
      </c>
      <c r="AN126" s="6">
        <f ca="1">IF($AF126="",SUMIFS('Growth rates'!K$4:K$922,'Growth rates'!$B$4:$B$922,Demands_tra!$A126,'Growth rates'!$C$4:$C$922,$AE126),SUMIFS('Growth rates'!K$4:K$922,'Growth rates'!$B$4:$B$922,Demands_tra!$A126,'Growth rates'!$C$4:$C$922,$AF126))</f>
        <v>1.06650726134955</v>
      </c>
      <c r="AO126" s="6">
        <f ca="1">IF($AF126="",SUMIFS('Growth rates'!L$4:L$922,'Growth rates'!$B$4:$B$922,Demands_tra!$A126,'Growth rates'!$C$4:$C$922,$AE126),SUMIFS('Growth rates'!L$4:L$922,'Growth rates'!$B$4:$B$922,Demands_tra!$A126,'Growth rates'!$C$4:$C$922,$AF126))</f>
        <v>1.07398212353871</v>
      </c>
      <c r="AP126" s="6">
        <f ca="1">IF($AF126="",SUMIFS('Growth rates'!M$4:M$922,'Growth rates'!$B$4:$B$922,Demands_tra!$A126,'Growth rates'!$C$4:$C$922,$AE126),SUMIFS('Growth rates'!M$4:M$922,'Growth rates'!$B$4:$B$922,Demands_tra!$A126,'Growth rates'!$C$4:$C$922,$AF126))</f>
        <v>1.08106946775996</v>
      </c>
      <c r="AQ126" s="6">
        <f ca="1">IF($AF126="",SUMIFS('Growth rates'!N$4:N$922,'Growth rates'!$B$4:$B$922,Demands_tra!$A126,'Growth rates'!$C$4:$C$922,$AE126),SUMIFS('Growth rates'!N$4:N$922,'Growth rates'!$B$4:$B$922,Demands_tra!$A126,'Growth rates'!$C$4:$C$922,$AF126))</f>
        <v>1.0881444222259</v>
      </c>
      <c r="AR126" s="6">
        <f ca="1">IF($AF126="",SUMIFS('Growth rates'!O$4:O$922,'Growth rates'!$B$4:$B$922,Demands_tra!$A126,'Growth rates'!$C$4:$C$922,$AE126),SUMIFS('Growth rates'!O$4:O$922,'Growth rates'!$B$4:$B$922,Demands_tra!$A126,'Growth rates'!$C$4:$C$922,$AF126))</f>
        <v>1.09547632809153</v>
      </c>
      <c r="AS126" s="6">
        <f ca="1">IF($AF126="",SUMIFS('Growth rates'!P$4:P$922,'Growth rates'!$B$4:$B$922,Demands_tra!$A126,'Growth rates'!$C$4:$C$922,$AE126),SUMIFS('Growth rates'!P$4:P$922,'Growth rates'!$B$4:$B$922,Demands_tra!$A126,'Growth rates'!$C$4:$C$922,$AF126))</f>
        <v>1.10335114464037</v>
      </c>
      <c r="AT126" s="6">
        <f ca="1">IF($AF126="",SUMIFS('Growth rates'!Q$4:Q$922,'Growth rates'!$B$4:$B$922,Demands_tra!$A126,'Growth rates'!$C$4:$C$922,$AE126),SUMIFS('Growth rates'!Q$4:Q$922,'Growth rates'!$B$4:$B$922,Demands_tra!$A126,'Growth rates'!$C$4:$C$922,$AF126))</f>
        <v>1.11132114622281</v>
      </c>
      <c r="AU126" s="6">
        <f ca="1">IF($AF126="",SUMIFS('Growth rates'!R$4:R$922,'Growth rates'!$B$4:$B$922,Demands_tra!$A126,'Growth rates'!$C$4:$C$922,$AE126),SUMIFS('Growth rates'!R$4:R$922,'Growth rates'!$B$4:$B$922,Demands_tra!$A126,'Growth rates'!$C$4:$C$922,$AF126))</f>
        <v>1.11851014240138</v>
      </c>
      <c r="AV126" s="6">
        <f ca="1">IF($AF126="",SUMIFS('Growth rates'!S$4:S$922,'Growth rates'!$B$4:$B$922,Demands_tra!$A126,'Growth rates'!$C$4:$C$922,$AE126),SUMIFS('Growth rates'!S$4:S$922,'Growth rates'!$B$4:$B$922,Demands_tra!$A126,'Growth rates'!$C$4:$C$922,$AF126))</f>
        <v>1.12475745499428</v>
      </c>
      <c r="AW126" s="6">
        <f ca="1">IF($AF126="",SUMIFS('Growth rates'!T$4:T$922,'Growth rates'!$B$4:$B$922,Demands_tra!$A126,'Growth rates'!$C$4:$C$922,$AE126),SUMIFS('Growth rates'!T$4:T$922,'Growth rates'!$B$4:$B$922,Demands_tra!$A126,'Growth rates'!$C$4:$C$922,$AF126))</f>
        <v>1.13000258095548</v>
      </c>
      <c r="AX126" s="6">
        <f ca="1">IF($AF126="",SUMIFS('Growth rates'!U$4:U$922,'Growth rates'!$B$4:$B$922,Demands_tra!$A126,'Growth rates'!$C$4:$C$922,$AE126),SUMIFS('Growth rates'!U$4:U$922,'Growth rates'!$B$4:$B$922,Demands_tra!$A126,'Growth rates'!$C$4:$C$922,$AF126))</f>
        <v>1.13332968884872</v>
      </c>
      <c r="AY126" s="6">
        <f ca="1">IF($AF126="",SUMIFS('Growth rates'!V$4:V$922,'Growth rates'!$B$4:$B$922,Demands_tra!$A126,'Growth rates'!$C$4:$C$922,$AE126),SUMIFS('Growth rates'!V$4:V$922,'Growth rates'!$B$4:$B$922,Demands_tra!$A126,'Growth rates'!$C$4:$C$922,$AF126))</f>
        <v>0</v>
      </c>
      <c r="AZ126" s="6">
        <f ca="1">IF($AF126="",SUMIFS('Growth rates'!W$4:W$922,'Growth rates'!$B$4:$B$922,Demands_tra!$A126,'Growth rates'!$C$4:$C$922,$AE126),SUMIFS('Growth rates'!W$4:W$922,'Growth rates'!$B$4:$B$922,Demands_tra!$A126,'Growth rates'!$C$4:$C$922,$AF126))</f>
        <v>0</v>
      </c>
      <c r="BA126" s="6">
        <f ca="1">IF($AF126="",SUMIFS('Growth rates'!X$4:X$922,'Growth rates'!$B$4:$B$922,Demands_tra!$A126,'Growth rates'!$C$4:$C$922,$AE126),SUMIFS('Growth rates'!X$4:X$922,'Growth rates'!$B$4:$B$922,Demands_tra!$A126,'Growth rates'!$C$4:$C$922,$AF126))</f>
        <v>0</v>
      </c>
      <c r="BB126" s="6">
        <f ca="1">IF($AF126="",SUMIFS('Growth rates'!Y$4:Y$922,'Growth rates'!$B$4:$B$922,Demands_tra!$A126,'Growth rates'!$C$4:$C$922,$AE126),SUMIFS('Growth rates'!Y$4:Y$922,'Growth rates'!$B$4:$B$922,Demands_tra!$A126,'Growth rates'!$C$4:$C$922,$AF126))</f>
        <v>0</v>
      </c>
      <c r="BC126" s="6">
        <f ca="1">IF($AF126="",SUMIFS('Growth rates'!Z$4:Z$922,'Growth rates'!$B$4:$B$922,Demands_tra!$A126,'Growth rates'!$C$4:$C$922,$AE126),SUMIFS('Growth rates'!Z$4:Z$922,'Growth rates'!$B$4:$B$922,Demands_tra!$A126,'Growth rates'!$C$4:$C$922,$AF126))</f>
        <v>0</v>
      </c>
      <c r="BD126" s="6">
        <f ca="1">IF($AF126="",SUMIFS('Growth rates'!AA$4:AA$922,'Growth rates'!$B$4:$B$922,Demands_tra!$A126,'Growth rates'!$C$4:$C$922,$AE126),SUMIFS('Growth rates'!AA$4:AA$922,'Growth rates'!$B$4:$B$922,Demands_tra!$A126,'Growth rates'!$C$4:$C$922,$AF126))</f>
        <v>0</v>
      </c>
      <c r="BE126" s="6">
        <f ca="1">IF($AF126="",SUMIFS('Growth rates'!AB$4:AB$922,'Growth rates'!$B$4:$B$922,Demands_tra!$A126,'Growth rates'!$C$4:$C$922,$AE126),SUMIFS('Growth rates'!AB$4:AB$922,'Growth rates'!$B$4:$B$922,Demands_tra!$A126,'Growth rates'!$C$4:$C$922,$AF126))</f>
        <v>0</v>
      </c>
      <c r="BF126" s="6">
        <f ca="1">IF($AF126="",SUMIFS('Growth rates'!AC$4:AC$922,'Growth rates'!$B$4:$B$922,Demands_tra!$A126,'Growth rates'!$C$4:$C$922,$AE126),SUMIFS('Growth rates'!AC$4:AC$922,'Growth rates'!$B$4:$B$922,Demands_tra!$A126,'Growth rates'!$C$4:$C$922,$AF126))</f>
        <v>0</v>
      </c>
      <c r="BH126" t="str">
        <f ca="1">VLOOKUP($C126,'Default drvr and elast'!$A$4:$F$49,MATCH(VLOOKUP(A126,Classification!$B$4:$D$42,3,FALSE),'Default drvr and elast'!$D$3:$F$3,0)+3,FALSE)</f>
        <v>Med2</v>
      </c>
      <c r="BJ126" s="6">
        <f ca="1">IF($BI126="",SUMIF(Elasticities!$B$5:$B$52,Demands_tra!$BH126,Elasticities!C$5:C$52),SUMIF(Elasticities!$B$5:$B$52,Demands_tra!$BI126,Elasticities!C$5:C$52))</f>
        <v>0.799999999999989</v>
      </c>
      <c r="BK126" s="6">
        <f ca="1">IF($BI126="",SUMIF(Elasticities!$B$5:$B$52,Demands_tra!$BH126,Elasticities!D$5:D$52),SUMIF(Elasticities!$B$5:$B$52,Demands_tra!$BI126,Elasticities!D$5:D$52))</f>
        <v>0.797560975609746</v>
      </c>
      <c r="BL126" s="6">
        <f ca="1">IF($BI126="",SUMIF(Elasticities!$B$5:$B$52,Demands_tra!$BH126,Elasticities!E$5:E$52),SUMIF(Elasticities!$B$5:$B$52,Demands_tra!$BI126,Elasticities!E$5:E$52))</f>
        <v>0.785365853658527</v>
      </c>
      <c r="BM126" s="6">
        <f ca="1">IF($BI126="",SUMIF(Elasticities!$B$5:$B$52,Demands_tra!$BH126,Elasticities!F$5:F$52),SUMIF(Elasticities!$B$5:$B$52,Demands_tra!$BI126,Elasticities!F$5:F$52))</f>
        <v>0.773170731707307</v>
      </c>
      <c r="BN126" s="6">
        <f ca="1">IF($BI126="",SUMIF(Elasticities!$B$5:$B$52,Demands_tra!$BH126,Elasticities!G$5:G$52),SUMIF(Elasticities!$B$5:$B$52,Demands_tra!$BI126,Elasticities!G$5:G$52))</f>
        <v>0.760975609756088</v>
      </c>
      <c r="BO126" s="6">
        <f ca="1">IF($BI126="",SUMIF(Elasticities!$B$5:$B$52,Demands_tra!$BH126,Elasticities!H$5:H$52),SUMIF(Elasticities!$B$5:$B$52,Demands_tra!$BI126,Elasticities!H$5:H$52))</f>
        <v>0.748780487804868</v>
      </c>
      <c r="BP126" s="6">
        <f ca="1">IF($BI126="",SUMIF(Elasticities!$B$5:$B$52,Demands_tra!$BH126,Elasticities!I$5:I$52),SUMIF(Elasticities!$B$5:$B$52,Demands_tra!$BI126,Elasticities!I$5:I$52))</f>
        <v>0.736585365853649</v>
      </c>
      <c r="BQ126" s="6">
        <f ca="1">IF($BI126="",SUMIF(Elasticities!$B$5:$B$52,Demands_tra!$BH126,Elasticities!J$5:J$52),SUMIF(Elasticities!$B$5:$B$52,Demands_tra!$BI126,Elasticities!J$5:J$52))</f>
        <v>0.724390243902429</v>
      </c>
      <c r="BR126" s="6">
        <f ca="1">IF($BI126="",SUMIF(Elasticities!$B$5:$B$52,Demands_tra!$BH126,Elasticities!K$5:K$52),SUMIF(Elasticities!$B$5:$B$52,Demands_tra!$BI126,Elasticities!K$5:K$52))</f>
        <v>0.71219512195121</v>
      </c>
      <c r="BS126" s="6">
        <f ca="1">IF($BI126="",SUMIF(Elasticities!$B$5:$B$52,Demands_tra!$BH126,Elasticities!L$5:L$52),SUMIF(Elasticities!$B$5:$B$52,Demands_tra!$BI126,Elasticities!L$5:L$52))</f>
        <v>0.699999999999997</v>
      </c>
      <c r="BT126" s="6">
        <f ca="1">IF($BI126="",SUMIF(Elasticities!$B$5:$B$52,Demands_tra!$BH126,Elasticities!M$5:M$52),SUMIF(Elasticities!$B$5:$B$52,Demands_tra!$BI126,Elasticities!M$5:M$52))</f>
        <v>0.687499999999996</v>
      </c>
      <c r="BU126" s="6">
        <f ca="1">IF($BI126="",SUMIF(Elasticities!$B$5:$B$52,Demands_tra!$BH126,Elasticities!N$5:N$52),SUMIF(Elasticities!$B$5:$B$52,Demands_tra!$BI126,Elasticities!N$5:N$52))</f>
        <v>0.674999999999996</v>
      </c>
      <c r="BV126" s="6">
        <f ca="1">IF($BI126="",SUMIF(Elasticities!$B$5:$B$52,Demands_tra!$BH126,Elasticities!O$5:O$52),SUMIF(Elasticities!$B$5:$B$52,Demands_tra!$BI126,Elasticities!O$5:O$52))</f>
        <v>0.662499999999996</v>
      </c>
      <c r="BW126" s="6">
        <f ca="1">IF($BI126="",SUMIF(Elasticities!$B$5:$B$52,Demands_tra!$BH126,Elasticities!P$5:P$52),SUMIF(Elasticities!$B$5:$B$52,Demands_tra!$BI126,Elasticities!P$5:P$52))</f>
        <v>0.649999999999997</v>
      </c>
      <c r="BX126" s="6">
        <f ca="1">IF($BI126="",SUMIF(Elasticities!$B$5:$B$52,Demands_tra!$BH126,Elasticities!Q$5:Q$52),SUMIF(Elasticities!$B$5:$B$52,Demands_tra!$BI126,Elasticities!Q$5:Q$52))</f>
        <v>0.637499999999997</v>
      </c>
      <c r="BY126" s="6">
        <f ca="1">IF($BI126="",SUMIF(Elasticities!$B$5:$B$52,Demands_tra!$BH126,Elasticities!R$5:R$52),SUMIF(Elasticities!$B$5:$B$52,Demands_tra!$BI126,Elasticities!R$5:R$52))</f>
        <v>0.624999999999996</v>
      </c>
      <c r="BZ126" s="6">
        <f ca="1">IF($BI126="",SUMIF(Elasticities!$B$5:$B$52,Demands_tra!$BH126,Elasticities!S$5:S$52),SUMIF(Elasticities!$B$5:$B$52,Demands_tra!$BI126,Elasticities!S$5:S$52))</f>
        <v>0.612499999999996</v>
      </c>
      <c r="CA126" s="6">
        <f ca="1">IF($BI126="",SUMIF(Elasticities!$B$5:$B$52,Demands_tra!$BH126,Elasticities!T$5:T$52),SUMIF(Elasticities!$B$5:$B$52,Demands_tra!$BI126,Elasticities!T$5:T$52))</f>
        <v>0.599999999999996</v>
      </c>
      <c r="CB126" s="6" t="e">
        <f ca="1">IF($BI126="",SUMIF(Elasticities!$B$5:$B$52,Demands_tra!$BH126,Elasticities!U$5:U$52),SUMIF(Elasticities!$B$5:$B$52,Demands_tra!$BI126,Elasticities!U$5:U$52))</f>
        <v>#VALUE!</v>
      </c>
      <c r="CC126" s="6" t="e">
        <f ca="1">IF($BI126="",SUMIF(Elasticities!$B$5:$B$52,Demands_tra!$BH126,Elasticities!V$5:V$52),SUMIF(Elasticities!$B$5:$B$52,Demands_tra!$BI126,Elasticities!V$5:V$52))</f>
        <v>#VALUE!</v>
      </c>
      <c r="CD126" s="6" t="e">
        <f ca="1">IF($BI126="",SUMIF(Elasticities!$B$5:$B$52,Demands_tra!$BH126,Elasticities!W$5:W$52),SUMIF(Elasticities!$B$5:$B$52,Demands_tra!$BI126,Elasticities!W$5:W$52))</f>
        <v>#VALUE!</v>
      </c>
      <c r="CE126" s="6" t="e">
        <f ca="1">IF($BI126="",SUMIF(Elasticities!$B$5:$B$52,Demands_tra!$BH126,Elasticities!X$5:X$52),SUMIF(Elasticities!$B$5:$B$52,Demands_tra!$BI126,Elasticities!X$5:X$52))</f>
        <v>#VALUE!</v>
      </c>
      <c r="CF126" s="6" t="e">
        <f ca="1">IF($BI126="",SUMIF(Elasticities!$B$5:$B$52,Demands_tra!$BH126,Elasticities!Y$5:Y$52),SUMIF(Elasticities!$B$5:$B$52,Demands_tra!$BI126,Elasticities!Y$5:Y$52))</f>
        <v>#VALUE!</v>
      </c>
      <c r="CG126" s="6" t="e">
        <f ca="1">IF($BI126="",SUMIF(Elasticities!$B$5:$B$52,Demands_tra!$BH126,Elasticities!Z$5:Z$52),SUMIF(Elasticities!$B$5:$B$52,Demands_tra!$BI126,Elasticities!Z$5:Z$52))</f>
        <v>#VALUE!</v>
      </c>
      <c r="CH126" s="6" t="e">
        <f ca="1">IF($BI126="",SUMIF(Elasticities!$B$5:$B$52,Demands_tra!$BH126,Elasticities!AA$5:AA$52),SUMIF(Elasticities!$B$5:$B$52,Demands_tra!$BI126,Elasticities!AA$5:AA$52))</f>
        <v>#VALUE!</v>
      </c>
      <c r="CI126" s="6" t="e">
        <f ca="1">IF($BI126="",SUMIF(Elasticities!$B$5:$B$52,Demands_tra!$BH126,Elasticities!AB$5:AB$52),SUMIF(Elasticities!$B$5:$B$52,Demands_tra!$BI126,Elasticities!AB$5:AB$52))</f>
        <v>#VALUE!</v>
      </c>
    </row>
    <row r="127" spans="1:87">
      <c r="A127" t="str">
        <f>IF(BYDem_tra!B126="","\I:",BYDem_tra!B126)</f>
        <v>France</v>
      </c>
      <c r="B127" t="str">
        <f>BYDem_tra!E126</f>
        <v>TWD</v>
      </c>
      <c r="C127" t="str">
        <f t="shared" si="111"/>
        <v>TWD</v>
      </c>
      <c r="D127" s="3">
        <f>SUMIFS(BYDem_tra!$M$2:$M$2000,BYDem_tra!$B$2:$B$2000,Demands_tra!$A127,BYDem_tra!$E$2:$E$2000,Demands_tra!$B127)</f>
        <v>21.093370542</v>
      </c>
      <c r="E127" s="3">
        <f ca="1" t="shared" si="94"/>
        <v>21.0626926925154</v>
      </c>
      <c r="F127" s="3">
        <f ca="1" t="shared" si="95"/>
        <v>23.0723433394877</v>
      </c>
      <c r="G127" s="3">
        <f ca="1" t="shared" si="96"/>
        <v>24.506288477296</v>
      </c>
      <c r="H127" s="3">
        <f ca="1" t="shared" si="97"/>
        <v>25.7660563772514</v>
      </c>
      <c r="I127" s="3">
        <f ca="1" t="shared" si="98"/>
        <v>27.0104614167577</v>
      </c>
      <c r="J127" s="3">
        <f ca="1" t="shared" si="99"/>
        <v>28.2408938054681</v>
      </c>
      <c r="K127" s="3">
        <f ca="1" t="shared" si="100"/>
        <v>29.4773463055129</v>
      </c>
      <c r="L127" s="3">
        <f ca="1" t="shared" si="101"/>
        <v>30.7334179244155</v>
      </c>
      <c r="M127" s="3">
        <f ca="1" t="shared" si="102"/>
        <v>32.0173841494373</v>
      </c>
      <c r="N127" s="3">
        <f ca="1" t="shared" si="103"/>
        <v>33.3068774417028</v>
      </c>
      <c r="O127" s="3">
        <f ca="1" t="shared" si="104"/>
        <v>34.5543794659372</v>
      </c>
      <c r="P127" s="3">
        <f ca="1" t="shared" si="105"/>
        <v>35.7704761258121</v>
      </c>
      <c r="Q127" s="3">
        <f ca="1" t="shared" si="106"/>
        <v>36.9705548467284</v>
      </c>
      <c r="R127" s="3">
        <f ca="1" t="shared" si="107"/>
        <v>38.1571647230469</v>
      </c>
      <c r="S127" s="3">
        <f ca="1" t="shared" si="108"/>
        <v>39.3233993720914</v>
      </c>
      <c r="T127" s="3">
        <f ca="1" t="shared" si="109"/>
        <v>40.446327369926</v>
      </c>
      <c r="U127" s="3">
        <f ca="1" t="shared" si="126"/>
        <v>41.4842257521054</v>
      </c>
      <c r="V127" s="3" t="e">
        <f ca="1" t="shared" si="125"/>
        <v>#VALUE!</v>
      </c>
      <c r="W127" s="3" t="e">
        <f ca="1" t="shared" si="125"/>
        <v>#DIV/0!</v>
      </c>
      <c r="X127" s="3" t="e">
        <f ca="1" t="shared" si="125"/>
        <v>#DIV/0!</v>
      </c>
      <c r="Y127" s="3" t="e">
        <f ca="1" t="shared" si="125"/>
        <v>#DIV/0!</v>
      </c>
      <c r="Z127" s="3" t="e">
        <f ca="1" t="shared" si="125"/>
        <v>#DIV/0!</v>
      </c>
      <c r="AA127" s="3" t="e">
        <f ca="1" t="shared" si="125"/>
        <v>#DIV/0!</v>
      </c>
      <c r="AB127" s="3" t="e">
        <f ca="1" t="shared" si="125"/>
        <v>#DIV/0!</v>
      </c>
      <c r="AC127" s="3" t="e">
        <f ca="1" t="shared" si="125"/>
        <v>#DIV/0!</v>
      </c>
      <c r="AE127" s="34" t="str">
        <f ca="1">VLOOKUP($C127,'Default drvr and elast'!$A$4:$C$49,MATCH(VLOOKUP(A127,Classification!$B$4:$D$99,2,FALSE),'Default drvr and elast'!$A$3:$C$3,0),FALSE)</f>
        <v>GDP</v>
      </c>
      <c r="AF127" s="4"/>
      <c r="AG127" s="6">
        <f ca="1">IF($AF127="",SUMIFS('Growth rates'!D$4:D$922,'Growth rates'!$B$4:$B$922,Demands_tra!$A127,'Growth rates'!$C$4:$C$922,$AE127),SUMIFS('Growth rates'!D$4:D$922,'Growth rates'!$B$4:$B$922,Demands_tra!$A127,'Growth rates'!$C$4:$C$922,$AF127))</f>
        <v>1</v>
      </c>
      <c r="AH127" s="6">
        <f ca="1">IF($AF127="",SUMIFS('Growth rates'!E$4:E$922,'Growth rates'!$B$4:$B$922,Demands_tra!$A127,'Growth rates'!$C$4:$C$922,$AE127),SUMIFS('Growth rates'!E$4:E$922,'Growth rates'!$B$4:$B$922,Demands_tra!$A127,'Growth rates'!$C$4:$C$922,$AF127))</f>
        <v>0.998176461090183</v>
      </c>
      <c r="AI127" s="6">
        <f ca="1">IF($AF127="",SUMIFS('Growth rates'!F$4:F$922,'Growth rates'!$B$4:$B$922,Demands_tra!$A127,'Growth rates'!$C$4:$C$922,$AE127),SUMIFS('Growth rates'!F$4:F$922,'Growth rates'!$B$4:$B$922,Demands_tra!$A127,'Growth rates'!$C$4:$C$922,$AF127))</f>
        <v>1.11944327994063</v>
      </c>
      <c r="AJ127" s="6">
        <f ca="1">IF($AF127="",SUMIFS('Growth rates'!G$4:G$922,'Growth rates'!$B$4:$B$922,Demands_tra!$A127,'Growth rates'!$C$4:$C$922,$AE127),SUMIFS('Growth rates'!G$4:G$922,'Growth rates'!$B$4:$B$922,Demands_tra!$A127,'Growth rates'!$C$4:$C$922,$AF127))</f>
        <v>1.20942774060418</v>
      </c>
      <c r="AK127" s="6">
        <f ca="1">IF($AF127="",SUMIFS('Growth rates'!H$4:H$922,'Growth rates'!$B$4:$B$922,Demands_tra!$A127,'Growth rates'!$C$4:$C$922,$AE127),SUMIFS('Growth rates'!H$4:H$922,'Growth rates'!$B$4:$B$922,Demands_tra!$A127,'Growth rates'!$C$4:$C$922,$AF127))</f>
        <v>1.29112776475015</v>
      </c>
      <c r="AL127" s="6">
        <f ca="1">IF($AF127="",SUMIFS('Growth rates'!I$4:I$922,'Growth rates'!$B$4:$B$922,Demands_tra!$A127,'Growth rates'!$C$4:$C$922,$AE127),SUMIFS('Growth rates'!I$4:I$922,'Growth rates'!$B$4:$B$922,Demands_tra!$A127,'Growth rates'!$C$4:$C$922,$AF127))</f>
        <v>1.37440542410241</v>
      </c>
      <c r="AM127" s="6">
        <f ca="1">IF($AF127="",SUMIFS('Growth rates'!J$4:J$922,'Growth rates'!$B$4:$B$922,Demands_tra!$A127,'Growth rates'!$C$4:$C$922,$AE127),SUMIFS('Growth rates'!J$4:J$922,'Growth rates'!$B$4:$B$922,Demands_tra!$A127,'Growth rates'!$C$4:$C$922,$AF127))</f>
        <v>1.45940515005311</v>
      </c>
      <c r="AN127" s="6">
        <f ca="1">IF($AF127="",SUMIFS('Growth rates'!K$4:K$922,'Growth rates'!$B$4:$B$922,Demands_tra!$A127,'Growth rates'!$C$4:$C$922,$AE127),SUMIFS('Growth rates'!K$4:K$922,'Growth rates'!$B$4:$B$922,Demands_tra!$A127,'Growth rates'!$C$4:$C$922,$AF127))</f>
        <v>1.5476119935828</v>
      </c>
      <c r="AO127" s="6">
        <f ca="1">IF($AF127="",SUMIFS('Growth rates'!L$4:L$922,'Growth rates'!$B$4:$B$922,Demands_tra!$A127,'Growth rates'!$C$4:$C$922,$AE127),SUMIFS('Growth rates'!L$4:L$922,'Growth rates'!$B$4:$B$922,Demands_tra!$A127,'Growth rates'!$C$4:$C$922,$AF127))</f>
        <v>1.64020732941171</v>
      </c>
      <c r="AP127" s="6">
        <f ca="1">IF($AF127="",SUMIFS('Growth rates'!M$4:M$922,'Growth rates'!$B$4:$B$922,Demands_tra!$A127,'Growth rates'!$C$4:$C$922,$AE127),SUMIFS('Growth rates'!M$4:M$922,'Growth rates'!$B$4:$B$922,Demands_tra!$A127,'Growth rates'!$C$4:$C$922,$AF127))</f>
        <v>1.73809848295191</v>
      </c>
      <c r="AQ127" s="6">
        <f ca="1">IF($AF127="",SUMIFS('Growth rates'!N$4:N$922,'Growth rates'!$B$4:$B$922,Demands_tra!$A127,'Growth rates'!$C$4:$C$922,$AE127),SUMIFS('Growth rates'!N$4:N$922,'Growth rates'!$B$4:$B$922,Demands_tra!$A127,'Growth rates'!$C$4:$C$922,$AF127))</f>
        <v>1.83991891103174</v>
      </c>
      <c r="AR127" s="6">
        <f ca="1">IF($AF127="",SUMIFS('Growth rates'!O$4:O$922,'Growth rates'!$B$4:$B$922,Demands_tra!$A127,'Growth rates'!$C$4:$C$922,$AE127),SUMIFS('Growth rates'!O$4:O$922,'Growth rates'!$B$4:$B$922,Demands_tra!$A127,'Growth rates'!$C$4:$C$922,$AF127))</f>
        <v>1.94201338841971</v>
      </c>
      <c r="AS127" s="6">
        <f ca="1">IF($AF127="",SUMIFS('Growth rates'!P$4:P$922,'Growth rates'!$B$4:$B$922,Demands_tra!$A127,'Growth rates'!$C$4:$C$922,$AE127),SUMIFS('Growth rates'!P$4:P$922,'Growth rates'!$B$4:$B$922,Demands_tra!$A127,'Growth rates'!$C$4:$C$922,$AF127))</f>
        <v>2.04517813945703</v>
      </c>
      <c r="AT127" s="6">
        <f ca="1">IF($AF127="",SUMIFS('Growth rates'!Q$4:Q$922,'Growth rates'!$B$4:$B$922,Demands_tra!$A127,'Growth rates'!$C$4:$C$922,$AE127),SUMIFS('Growth rates'!Q$4:Q$922,'Growth rates'!$B$4:$B$922,Demands_tra!$A127,'Growth rates'!$C$4:$C$922,$AF127))</f>
        <v>2.15073897025602</v>
      </c>
      <c r="AU127" s="6">
        <f ca="1">IF($AF127="",SUMIFS('Growth rates'!R$4:R$922,'Growth rates'!$B$4:$B$922,Demands_tra!$A127,'Growth rates'!$C$4:$C$922,$AE127),SUMIFS('Growth rates'!R$4:R$922,'Growth rates'!$B$4:$B$922,Demands_tra!$A127,'Growth rates'!$C$4:$C$922,$AF127))</f>
        <v>2.25902177729124</v>
      </c>
      <c r="AV127" s="6">
        <f ca="1">IF($AF127="",SUMIFS('Growth rates'!S$4:S$922,'Growth rates'!$B$4:$B$922,Demands_tra!$A127,'Growth rates'!$C$4:$C$922,$AE127),SUMIFS('Growth rates'!S$4:S$922,'Growth rates'!$B$4:$B$922,Demands_tra!$A127,'Growth rates'!$C$4:$C$922,$AF127))</f>
        <v>2.36949327542252</v>
      </c>
      <c r="AW127" s="6">
        <f ca="1">IF($AF127="",SUMIFS('Growth rates'!T$4:T$922,'Growth rates'!$B$4:$B$922,Demands_tra!$A127,'Growth rates'!$C$4:$C$922,$AE127),SUMIFS('Growth rates'!T$4:T$922,'Growth rates'!$B$4:$B$922,Demands_tra!$A127,'Growth rates'!$C$4:$C$922,$AF127))</f>
        <v>2.4799647735538</v>
      </c>
      <c r="AX127" s="6">
        <f ca="1">IF($AF127="",SUMIFS('Growth rates'!U$4:U$922,'Growth rates'!$B$4:$B$922,Demands_tra!$A127,'Growth rates'!$C$4:$C$922,$AE127),SUMIFS('Growth rates'!U$4:U$922,'Growth rates'!$B$4:$B$922,Demands_tra!$A127,'Growth rates'!$C$4:$C$922,$AF127))</f>
        <v>2.58602926254072</v>
      </c>
      <c r="AY127" s="6">
        <f ca="1">IF($AF127="",SUMIFS('Growth rates'!V$4:V$922,'Growth rates'!$B$4:$B$922,Demands_tra!$A127,'Growth rates'!$C$4:$C$922,$AE127),SUMIFS('Growth rates'!V$4:V$922,'Growth rates'!$B$4:$B$922,Demands_tra!$A127,'Growth rates'!$C$4:$C$922,$AF127))</f>
        <v>0</v>
      </c>
      <c r="AZ127" s="6">
        <f ca="1">IF($AF127="",SUMIFS('Growth rates'!W$4:W$922,'Growth rates'!$B$4:$B$922,Demands_tra!$A127,'Growth rates'!$C$4:$C$922,$AE127),SUMIFS('Growth rates'!W$4:W$922,'Growth rates'!$B$4:$B$922,Demands_tra!$A127,'Growth rates'!$C$4:$C$922,$AF127))</f>
        <v>0</v>
      </c>
      <c r="BA127" s="6">
        <f ca="1">IF($AF127="",SUMIFS('Growth rates'!X$4:X$922,'Growth rates'!$B$4:$B$922,Demands_tra!$A127,'Growth rates'!$C$4:$C$922,$AE127),SUMIFS('Growth rates'!X$4:X$922,'Growth rates'!$B$4:$B$922,Demands_tra!$A127,'Growth rates'!$C$4:$C$922,$AF127))</f>
        <v>0</v>
      </c>
      <c r="BB127" s="6">
        <f ca="1">IF($AF127="",SUMIFS('Growth rates'!Y$4:Y$922,'Growth rates'!$B$4:$B$922,Demands_tra!$A127,'Growth rates'!$C$4:$C$922,$AE127),SUMIFS('Growth rates'!Y$4:Y$922,'Growth rates'!$B$4:$B$922,Demands_tra!$A127,'Growth rates'!$C$4:$C$922,$AF127))</f>
        <v>0</v>
      </c>
      <c r="BC127" s="6">
        <f ca="1">IF($AF127="",SUMIFS('Growth rates'!Z$4:Z$922,'Growth rates'!$B$4:$B$922,Demands_tra!$A127,'Growth rates'!$C$4:$C$922,$AE127),SUMIFS('Growth rates'!Z$4:Z$922,'Growth rates'!$B$4:$B$922,Demands_tra!$A127,'Growth rates'!$C$4:$C$922,$AF127))</f>
        <v>0</v>
      </c>
      <c r="BD127" s="6">
        <f ca="1">IF($AF127="",SUMIFS('Growth rates'!AA$4:AA$922,'Growth rates'!$B$4:$B$922,Demands_tra!$A127,'Growth rates'!$C$4:$C$922,$AE127),SUMIFS('Growth rates'!AA$4:AA$922,'Growth rates'!$B$4:$B$922,Demands_tra!$A127,'Growth rates'!$C$4:$C$922,$AF127))</f>
        <v>0</v>
      </c>
      <c r="BE127" s="6">
        <f ca="1">IF($AF127="",SUMIFS('Growth rates'!AB$4:AB$922,'Growth rates'!$B$4:$B$922,Demands_tra!$A127,'Growth rates'!$C$4:$C$922,$AE127),SUMIFS('Growth rates'!AB$4:AB$922,'Growth rates'!$B$4:$B$922,Demands_tra!$A127,'Growth rates'!$C$4:$C$922,$AF127))</f>
        <v>0</v>
      </c>
      <c r="BF127" s="6">
        <f ca="1">IF($AF127="",SUMIFS('Growth rates'!AC$4:AC$922,'Growth rates'!$B$4:$B$922,Demands_tra!$A127,'Growth rates'!$C$4:$C$922,$AE127),SUMIFS('Growth rates'!AC$4:AC$922,'Growth rates'!$B$4:$B$922,Demands_tra!$A127,'Growth rates'!$C$4:$C$922,$AF127))</f>
        <v>0</v>
      </c>
      <c r="BH127" t="str">
        <f ca="1">VLOOKUP($C127,'Default drvr and elast'!$A$4:$F$49,MATCH(VLOOKUP(A127,Classification!$B$4:$D$42,3,FALSE),'Default drvr and elast'!$D$3:$F$3,0)+3,FALSE)</f>
        <v>Med2</v>
      </c>
      <c r="BJ127" s="6">
        <f ca="1">IF($BI127="",SUMIF(Elasticities!$B$5:$B$52,Demands_tra!$BH127,Elasticities!C$5:C$52),SUMIF(Elasticities!$B$5:$B$52,Demands_tra!$BI127,Elasticities!C$5:C$52))</f>
        <v>0.799999999999989</v>
      </c>
      <c r="BK127" s="6">
        <f ca="1">IF($BI127="",SUMIF(Elasticities!$B$5:$B$52,Demands_tra!$BH127,Elasticities!D$5:D$52),SUMIF(Elasticities!$B$5:$B$52,Demands_tra!$BI127,Elasticities!D$5:D$52))</f>
        <v>0.797560975609746</v>
      </c>
      <c r="BL127" s="6">
        <f ca="1">IF($BI127="",SUMIF(Elasticities!$B$5:$B$52,Demands_tra!$BH127,Elasticities!E$5:E$52),SUMIF(Elasticities!$B$5:$B$52,Demands_tra!$BI127,Elasticities!E$5:E$52))</f>
        <v>0.785365853658527</v>
      </c>
      <c r="BM127" s="6">
        <f ca="1">IF($BI127="",SUMIF(Elasticities!$B$5:$B$52,Demands_tra!$BH127,Elasticities!F$5:F$52),SUMIF(Elasticities!$B$5:$B$52,Demands_tra!$BI127,Elasticities!F$5:F$52))</f>
        <v>0.773170731707307</v>
      </c>
      <c r="BN127" s="6">
        <f ca="1">IF($BI127="",SUMIF(Elasticities!$B$5:$B$52,Demands_tra!$BH127,Elasticities!G$5:G$52),SUMIF(Elasticities!$B$5:$B$52,Demands_tra!$BI127,Elasticities!G$5:G$52))</f>
        <v>0.760975609756088</v>
      </c>
      <c r="BO127" s="6">
        <f ca="1">IF($BI127="",SUMIF(Elasticities!$B$5:$B$52,Demands_tra!$BH127,Elasticities!H$5:H$52),SUMIF(Elasticities!$B$5:$B$52,Demands_tra!$BI127,Elasticities!H$5:H$52))</f>
        <v>0.748780487804868</v>
      </c>
      <c r="BP127" s="6">
        <f ca="1">IF($BI127="",SUMIF(Elasticities!$B$5:$B$52,Demands_tra!$BH127,Elasticities!I$5:I$52),SUMIF(Elasticities!$B$5:$B$52,Demands_tra!$BI127,Elasticities!I$5:I$52))</f>
        <v>0.736585365853649</v>
      </c>
      <c r="BQ127" s="6">
        <f ca="1">IF($BI127="",SUMIF(Elasticities!$B$5:$B$52,Demands_tra!$BH127,Elasticities!J$5:J$52),SUMIF(Elasticities!$B$5:$B$52,Demands_tra!$BI127,Elasticities!J$5:J$52))</f>
        <v>0.724390243902429</v>
      </c>
      <c r="BR127" s="6">
        <f ca="1">IF($BI127="",SUMIF(Elasticities!$B$5:$B$52,Demands_tra!$BH127,Elasticities!K$5:K$52),SUMIF(Elasticities!$B$5:$B$52,Demands_tra!$BI127,Elasticities!K$5:K$52))</f>
        <v>0.71219512195121</v>
      </c>
      <c r="BS127" s="6">
        <f ca="1">IF($BI127="",SUMIF(Elasticities!$B$5:$B$52,Demands_tra!$BH127,Elasticities!L$5:L$52),SUMIF(Elasticities!$B$5:$B$52,Demands_tra!$BI127,Elasticities!L$5:L$52))</f>
        <v>0.699999999999997</v>
      </c>
      <c r="BT127" s="6">
        <f ca="1">IF($BI127="",SUMIF(Elasticities!$B$5:$B$52,Demands_tra!$BH127,Elasticities!M$5:M$52),SUMIF(Elasticities!$B$5:$B$52,Demands_tra!$BI127,Elasticities!M$5:M$52))</f>
        <v>0.687499999999996</v>
      </c>
      <c r="BU127" s="6">
        <f ca="1">IF($BI127="",SUMIF(Elasticities!$B$5:$B$52,Demands_tra!$BH127,Elasticities!N$5:N$52),SUMIF(Elasticities!$B$5:$B$52,Demands_tra!$BI127,Elasticities!N$5:N$52))</f>
        <v>0.674999999999996</v>
      </c>
      <c r="BV127" s="6">
        <f ca="1">IF($BI127="",SUMIF(Elasticities!$B$5:$B$52,Demands_tra!$BH127,Elasticities!O$5:O$52),SUMIF(Elasticities!$B$5:$B$52,Demands_tra!$BI127,Elasticities!O$5:O$52))</f>
        <v>0.662499999999996</v>
      </c>
      <c r="BW127" s="6">
        <f ca="1">IF($BI127="",SUMIF(Elasticities!$B$5:$B$52,Demands_tra!$BH127,Elasticities!P$5:P$52),SUMIF(Elasticities!$B$5:$B$52,Demands_tra!$BI127,Elasticities!P$5:P$52))</f>
        <v>0.649999999999997</v>
      </c>
      <c r="BX127" s="6">
        <f ca="1">IF($BI127="",SUMIF(Elasticities!$B$5:$B$52,Demands_tra!$BH127,Elasticities!Q$5:Q$52),SUMIF(Elasticities!$B$5:$B$52,Demands_tra!$BI127,Elasticities!Q$5:Q$52))</f>
        <v>0.637499999999997</v>
      </c>
      <c r="BY127" s="6">
        <f ca="1">IF($BI127="",SUMIF(Elasticities!$B$5:$B$52,Demands_tra!$BH127,Elasticities!R$5:R$52),SUMIF(Elasticities!$B$5:$B$52,Demands_tra!$BI127,Elasticities!R$5:R$52))</f>
        <v>0.624999999999996</v>
      </c>
      <c r="BZ127" s="6">
        <f ca="1">IF($BI127="",SUMIF(Elasticities!$B$5:$B$52,Demands_tra!$BH127,Elasticities!S$5:S$52),SUMIF(Elasticities!$B$5:$B$52,Demands_tra!$BI127,Elasticities!S$5:S$52))</f>
        <v>0.612499999999996</v>
      </c>
      <c r="CA127" s="6">
        <f ca="1">IF($BI127="",SUMIF(Elasticities!$B$5:$B$52,Demands_tra!$BH127,Elasticities!T$5:T$52),SUMIF(Elasticities!$B$5:$B$52,Demands_tra!$BI127,Elasticities!T$5:T$52))</f>
        <v>0.599999999999996</v>
      </c>
      <c r="CB127" s="6" t="e">
        <f ca="1">IF($BI127="",SUMIF(Elasticities!$B$5:$B$52,Demands_tra!$BH127,Elasticities!U$5:U$52),SUMIF(Elasticities!$B$5:$B$52,Demands_tra!$BI127,Elasticities!U$5:U$52))</f>
        <v>#VALUE!</v>
      </c>
      <c r="CC127" s="6" t="e">
        <f ca="1">IF($BI127="",SUMIF(Elasticities!$B$5:$B$52,Demands_tra!$BH127,Elasticities!V$5:V$52),SUMIF(Elasticities!$B$5:$B$52,Demands_tra!$BI127,Elasticities!V$5:V$52))</f>
        <v>#VALUE!</v>
      </c>
      <c r="CD127" s="6" t="e">
        <f ca="1">IF($BI127="",SUMIF(Elasticities!$B$5:$B$52,Demands_tra!$BH127,Elasticities!W$5:W$52),SUMIF(Elasticities!$B$5:$B$52,Demands_tra!$BI127,Elasticities!W$5:W$52))</f>
        <v>#VALUE!</v>
      </c>
      <c r="CE127" s="6" t="e">
        <f ca="1">IF($BI127="",SUMIF(Elasticities!$B$5:$B$52,Demands_tra!$BH127,Elasticities!X$5:X$52),SUMIF(Elasticities!$B$5:$B$52,Demands_tra!$BI127,Elasticities!X$5:X$52))</f>
        <v>#VALUE!</v>
      </c>
      <c r="CF127" s="6" t="e">
        <f ca="1">IF($BI127="",SUMIF(Elasticities!$B$5:$B$52,Demands_tra!$BH127,Elasticities!Y$5:Y$52),SUMIF(Elasticities!$B$5:$B$52,Demands_tra!$BI127,Elasticities!Y$5:Y$52))</f>
        <v>#VALUE!</v>
      </c>
      <c r="CG127" s="6" t="e">
        <f ca="1">IF($BI127="",SUMIF(Elasticities!$B$5:$B$52,Demands_tra!$BH127,Elasticities!Z$5:Z$52),SUMIF(Elasticities!$B$5:$B$52,Demands_tra!$BI127,Elasticities!Z$5:Z$52))</f>
        <v>#VALUE!</v>
      </c>
      <c r="CH127" s="6" t="e">
        <f ca="1">IF($BI127="",SUMIF(Elasticities!$B$5:$B$52,Demands_tra!$BH127,Elasticities!AA$5:AA$52),SUMIF(Elasticities!$B$5:$B$52,Demands_tra!$BI127,Elasticities!AA$5:AA$52))</f>
        <v>#VALUE!</v>
      </c>
      <c r="CI127" s="6" t="e">
        <f ca="1">IF($BI127="",SUMIF(Elasticities!$B$5:$B$52,Demands_tra!$BH127,Elasticities!AB$5:AB$52),SUMIF(Elasticities!$B$5:$B$52,Demands_tra!$BI127,Elasticities!AB$5:AB$52))</f>
        <v>#VALUE!</v>
      </c>
    </row>
    <row r="128" spans="1:87">
      <c r="A128" t="str">
        <f>IF(BYDem_tra!B127="","\I:",BYDem_tra!B127)</f>
        <v>France</v>
      </c>
      <c r="B128" t="str">
        <f>BYDem_tra!E127</f>
        <v>TWI</v>
      </c>
      <c r="C128" t="str">
        <f t="shared" si="111"/>
        <v>TWI</v>
      </c>
      <c r="D128" s="3">
        <f>SUMIFS(BYDem_tra!$M$2:$M$2000,BYDem_tra!$B$2:$B$2000,Demands_tra!$A128,BYDem_tra!$E$2:$E$2000,Demands_tra!$B128)</f>
        <v>71.088116814</v>
      </c>
      <c r="E128" s="3">
        <f ca="1" t="shared" si="94"/>
        <v>70.9847274318518</v>
      </c>
      <c r="F128" s="3">
        <f ca="1" t="shared" si="95"/>
        <v>77.7575795781142</v>
      </c>
      <c r="G128" s="3">
        <f ca="1" t="shared" si="96"/>
        <v>82.5902097762333</v>
      </c>
      <c r="H128" s="3">
        <f ca="1" t="shared" si="97"/>
        <v>86.8358341278391</v>
      </c>
      <c r="I128" s="3">
        <f ca="1" t="shared" si="98"/>
        <v>91.0296831211146</v>
      </c>
      <c r="J128" s="3">
        <f ca="1" t="shared" si="99"/>
        <v>95.1764419905048</v>
      </c>
      <c r="K128" s="3">
        <f ca="1" t="shared" si="100"/>
        <v>99.3434896220406</v>
      </c>
      <c r="L128" s="3">
        <f ca="1" t="shared" si="101"/>
        <v>103.576656900523</v>
      </c>
      <c r="M128" s="3">
        <f ca="1" t="shared" si="102"/>
        <v>107.903833574722</v>
      </c>
      <c r="N128" s="3">
        <f ca="1" t="shared" si="103"/>
        <v>112.24963737165</v>
      </c>
      <c r="O128" s="3">
        <f ca="1" t="shared" si="104"/>
        <v>116.453923711185</v>
      </c>
      <c r="P128" s="3">
        <f ca="1" t="shared" si="105"/>
        <v>120.552368824173</v>
      </c>
      <c r="Q128" s="3">
        <f ca="1" t="shared" si="106"/>
        <v>124.596830856859</v>
      </c>
      <c r="R128" s="3">
        <f ca="1" t="shared" si="107"/>
        <v>128.595900675142</v>
      </c>
      <c r="S128" s="3">
        <f ca="1" t="shared" si="108"/>
        <v>132.526302637158</v>
      </c>
      <c r="T128" s="3">
        <f ca="1" t="shared" si="109"/>
        <v>136.310754084822</v>
      </c>
      <c r="U128" s="3">
        <f ca="1" t="shared" si="126"/>
        <v>139.80864178781</v>
      </c>
      <c r="V128" s="3" t="e">
        <f ca="1" t="shared" si="125"/>
        <v>#VALUE!</v>
      </c>
      <c r="W128" s="3" t="e">
        <f ca="1" t="shared" si="125"/>
        <v>#DIV/0!</v>
      </c>
      <c r="X128" s="3" t="e">
        <f ca="1" t="shared" si="125"/>
        <v>#DIV/0!</v>
      </c>
      <c r="Y128" s="3" t="e">
        <f ca="1" t="shared" si="125"/>
        <v>#DIV/0!</v>
      </c>
      <c r="Z128" s="3" t="e">
        <f ca="1" t="shared" si="125"/>
        <v>#DIV/0!</v>
      </c>
      <c r="AA128" s="3" t="e">
        <f ca="1" t="shared" si="125"/>
        <v>#DIV/0!</v>
      </c>
      <c r="AB128" s="3" t="e">
        <f ca="1" t="shared" si="125"/>
        <v>#DIV/0!</v>
      </c>
      <c r="AC128" s="3" t="e">
        <f ca="1" t="shared" si="125"/>
        <v>#DIV/0!</v>
      </c>
      <c r="AE128" s="34" t="str">
        <f ca="1">VLOOKUP($C128,'Default drvr and elast'!$A$4:$C$49,MATCH(VLOOKUP(A128,Classification!$B$4:$D$99,2,FALSE),'Default drvr and elast'!$A$3:$C$3,0),FALSE)</f>
        <v>GDP</v>
      </c>
      <c r="AF128" s="4"/>
      <c r="AG128" s="6">
        <f ca="1">IF($AF128="",SUMIFS('Growth rates'!D$4:D$922,'Growth rates'!$B$4:$B$922,Demands_tra!$A128,'Growth rates'!$C$4:$C$922,$AE128),SUMIFS('Growth rates'!D$4:D$922,'Growth rates'!$B$4:$B$922,Demands_tra!$A128,'Growth rates'!$C$4:$C$922,$AF128))</f>
        <v>1</v>
      </c>
      <c r="AH128" s="6">
        <f ca="1">IF($AF128="",SUMIFS('Growth rates'!E$4:E$922,'Growth rates'!$B$4:$B$922,Demands_tra!$A128,'Growth rates'!$C$4:$C$922,$AE128),SUMIFS('Growth rates'!E$4:E$922,'Growth rates'!$B$4:$B$922,Demands_tra!$A128,'Growth rates'!$C$4:$C$922,$AF128))</f>
        <v>0.998176461090183</v>
      </c>
      <c r="AI128" s="6">
        <f ca="1">IF($AF128="",SUMIFS('Growth rates'!F$4:F$922,'Growth rates'!$B$4:$B$922,Demands_tra!$A128,'Growth rates'!$C$4:$C$922,$AE128),SUMIFS('Growth rates'!F$4:F$922,'Growth rates'!$B$4:$B$922,Demands_tra!$A128,'Growth rates'!$C$4:$C$922,$AF128))</f>
        <v>1.11944327994063</v>
      </c>
      <c r="AJ128" s="6">
        <f ca="1">IF($AF128="",SUMIFS('Growth rates'!G$4:G$922,'Growth rates'!$B$4:$B$922,Demands_tra!$A128,'Growth rates'!$C$4:$C$922,$AE128),SUMIFS('Growth rates'!G$4:G$922,'Growth rates'!$B$4:$B$922,Demands_tra!$A128,'Growth rates'!$C$4:$C$922,$AF128))</f>
        <v>1.20942774060418</v>
      </c>
      <c r="AK128" s="6">
        <f ca="1">IF($AF128="",SUMIFS('Growth rates'!H$4:H$922,'Growth rates'!$B$4:$B$922,Demands_tra!$A128,'Growth rates'!$C$4:$C$922,$AE128),SUMIFS('Growth rates'!H$4:H$922,'Growth rates'!$B$4:$B$922,Demands_tra!$A128,'Growth rates'!$C$4:$C$922,$AF128))</f>
        <v>1.29112776475015</v>
      </c>
      <c r="AL128" s="6">
        <f ca="1">IF($AF128="",SUMIFS('Growth rates'!I$4:I$922,'Growth rates'!$B$4:$B$922,Demands_tra!$A128,'Growth rates'!$C$4:$C$922,$AE128),SUMIFS('Growth rates'!I$4:I$922,'Growth rates'!$B$4:$B$922,Demands_tra!$A128,'Growth rates'!$C$4:$C$922,$AF128))</f>
        <v>1.37440542410241</v>
      </c>
      <c r="AM128" s="6">
        <f ca="1">IF($AF128="",SUMIFS('Growth rates'!J$4:J$922,'Growth rates'!$B$4:$B$922,Demands_tra!$A128,'Growth rates'!$C$4:$C$922,$AE128),SUMIFS('Growth rates'!J$4:J$922,'Growth rates'!$B$4:$B$922,Demands_tra!$A128,'Growth rates'!$C$4:$C$922,$AF128))</f>
        <v>1.45940515005311</v>
      </c>
      <c r="AN128" s="6">
        <f ca="1">IF($AF128="",SUMIFS('Growth rates'!K$4:K$922,'Growth rates'!$B$4:$B$922,Demands_tra!$A128,'Growth rates'!$C$4:$C$922,$AE128),SUMIFS('Growth rates'!K$4:K$922,'Growth rates'!$B$4:$B$922,Demands_tra!$A128,'Growth rates'!$C$4:$C$922,$AF128))</f>
        <v>1.5476119935828</v>
      </c>
      <c r="AO128" s="6">
        <f ca="1">IF($AF128="",SUMIFS('Growth rates'!L$4:L$922,'Growth rates'!$B$4:$B$922,Demands_tra!$A128,'Growth rates'!$C$4:$C$922,$AE128),SUMIFS('Growth rates'!L$4:L$922,'Growth rates'!$B$4:$B$922,Demands_tra!$A128,'Growth rates'!$C$4:$C$922,$AF128))</f>
        <v>1.64020732941171</v>
      </c>
      <c r="AP128" s="6">
        <f ca="1">IF($AF128="",SUMIFS('Growth rates'!M$4:M$922,'Growth rates'!$B$4:$B$922,Demands_tra!$A128,'Growth rates'!$C$4:$C$922,$AE128),SUMIFS('Growth rates'!M$4:M$922,'Growth rates'!$B$4:$B$922,Demands_tra!$A128,'Growth rates'!$C$4:$C$922,$AF128))</f>
        <v>1.73809848295191</v>
      </c>
      <c r="AQ128" s="6">
        <f ca="1">IF($AF128="",SUMIFS('Growth rates'!N$4:N$922,'Growth rates'!$B$4:$B$922,Demands_tra!$A128,'Growth rates'!$C$4:$C$922,$AE128),SUMIFS('Growth rates'!N$4:N$922,'Growth rates'!$B$4:$B$922,Demands_tra!$A128,'Growth rates'!$C$4:$C$922,$AF128))</f>
        <v>1.83991891103174</v>
      </c>
      <c r="AR128" s="6">
        <f ca="1">IF($AF128="",SUMIFS('Growth rates'!O$4:O$922,'Growth rates'!$B$4:$B$922,Demands_tra!$A128,'Growth rates'!$C$4:$C$922,$AE128),SUMIFS('Growth rates'!O$4:O$922,'Growth rates'!$B$4:$B$922,Demands_tra!$A128,'Growth rates'!$C$4:$C$922,$AF128))</f>
        <v>1.94201338841971</v>
      </c>
      <c r="AS128" s="6">
        <f ca="1">IF($AF128="",SUMIFS('Growth rates'!P$4:P$922,'Growth rates'!$B$4:$B$922,Demands_tra!$A128,'Growth rates'!$C$4:$C$922,$AE128),SUMIFS('Growth rates'!P$4:P$922,'Growth rates'!$B$4:$B$922,Demands_tra!$A128,'Growth rates'!$C$4:$C$922,$AF128))</f>
        <v>2.04517813945703</v>
      </c>
      <c r="AT128" s="6">
        <f ca="1">IF($AF128="",SUMIFS('Growth rates'!Q$4:Q$922,'Growth rates'!$B$4:$B$922,Demands_tra!$A128,'Growth rates'!$C$4:$C$922,$AE128),SUMIFS('Growth rates'!Q$4:Q$922,'Growth rates'!$B$4:$B$922,Demands_tra!$A128,'Growth rates'!$C$4:$C$922,$AF128))</f>
        <v>2.15073897025602</v>
      </c>
      <c r="AU128" s="6">
        <f ca="1">IF($AF128="",SUMIFS('Growth rates'!R$4:R$922,'Growth rates'!$B$4:$B$922,Demands_tra!$A128,'Growth rates'!$C$4:$C$922,$AE128),SUMIFS('Growth rates'!R$4:R$922,'Growth rates'!$B$4:$B$922,Demands_tra!$A128,'Growth rates'!$C$4:$C$922,$AF128))</f>
        <v>2.25902177729124</v>
      </c>
      <c r="AV128" s="6">
        <f ca="1">IF($AF128="",SUMIFS('Growth rates'!S$4:S$922,'Growth rates'!$B$4:$B$922,Demands_tra!$A128,'Growth rates'!$C$4:$C$922,$AE128),SUMIFS('Growth rates'!S$4:S$922,'Growth rates'!$B$4:$B$922,Demands_tra!$A128,'Growth rates'!$C$4:$C$922,$AF128))</f>
        <v>2.36949327542252</v>
      </c>
      <c r="AW128" s="6">
        <f ca="1">IF($AF128="",SUMIFS('Growth rates'!T$4:T$922,'Growth rates'!$B$4:$B$922,Demands_tra!$A128,'Growth rates'!$C$4:$C$922,$AE128),SUMIFS('Growth rates'!T$4:T$922,'Growth rates'!$B$4:$B$922,Demands_tra!$A128,'Growth rates'!$C$4:$C$922,$AF128))</f>
        <v>2.4799647735538</v>
      </c>
      <c r="AX128" s="6">
        <f ca="1">IF($AF128="",SUMIFS('Growth rates'!U$4:U$922,'Growth rates'!$B$4:$B$922,Demands_tra!$A128,'Growth rates'!$C$4:$C$922,$AE128),SUMIFS('Growth rates'!U$4:U$922,'Growth rates'!$B$4:$B$922,Demands_tra!$A128,'Growth rates'!$C$4:$C$922,$AF128))</f>
        <v>2.58602926254072</v>
      </c>
      <c r="AY128" s="6">
        <f ca="1">IF($AF128="",SUMIFS('Growth rates'!V$4:V$922,'Growth rates'!$B$4:$B$922,Demands_tra!$A128,'Growth rates'!$C$4:$C$922,$AE128),SUMIFS('Growth rates'!V$4:V$922,'Growth rates'!$B$4:$B$922,Demands_tra!$A128,'Growth rates'!$C$4:$C$922,$AF128))</f>
        <v>0</v>
      </c>
      <c r="AZ128" s="6">
        <f ca="1">IF($AF128="",SUMIFS('Growth rates'!W$4:W$922,'Growth rates'!$B$4:$B$922,Demands_tra!$A128,'Growth rates'!$C$4:$C$922,$AE128),SUMIFS('Growth rates'!W$4:W$922,'Growth rates'!$B$4:$B$922,Demands_tra!$A128,'Growth rates'!$C$4:$C$922,$AF128))</f>
        <v>0</v>
      </c>
      <c r="BA128" s="6">
        <f ca="1">IF($AF128="",SUMIFS('Growth rates'!X$4:X$922,'Growth rates'!$B$4:$B$922,Demands_tra!$A128,'Growth rates'!$C$4:$C$922,$AE128),SUMIFS('Growth rates'!X$4:X$922,'Growth rates'!$B$4:$B$922,Demands_tra!$A128,'Growth rates'!$C$4:$C$922,$AF128))</f>
        <v>0</v>
      </c>
      <c r="BB128" s="6">
        <f ca="1">IF($AF128="",SUMIFS('Growth rates'!Y$4:Y$922,'Growth rates'!$B$4:$B$922,Demands_tra!$A128,'Growth rates'!$C$4:$C$922,$AE128),SUMIFS('Growth rates'!Y$4:Y$922,'Growth rates'!$B$4:$B$922,Demands_tra!$A128,'Growth rates'!$C$4:$C$922,$AF128))</f>
        <v>0</v>
      </c>
      <c r="BC128" s="6">
        <f ca="1">IF($AF128="",SUMIFS('Growth rates'!Z$4:Z$922,'Growth rates'!$B$4:$B$922,Demands_tra!$A128,'Growth rates'!$C$4:$C$922,$AE128),SUMIFS('Growth rates'!Z$4:Z$922,'Growth rates'!$B$4:$B$922,Demands_tra!$A128,'Growth rates'!$C$4:$C$922,$AF128))</f>
        <v>0</v>
      </c>
      <c r="BD128" s="6">
        <f ca="1">IF($AF128="",SUMIFS('Growth rates'!AA$4:AA$922,'Growth rates'!$B$4:$B$922,Demands_tra!$A128,'Growth rates'!$C$4:$C$922,$AE128),SUMIFS('Growth rates'!AA$4:AA$922,'Growth rates'!$B$4:$B$922,Demands_tra!$A128,'Growth rates'!$C$4:$C$922,$AF128))</f>
        <v>0</v>
      </c>
      <c r="BE128" s="6">
        <f ca="1">IF($AF128="",SUMIFS('Growth rates'!AB$4:AB$922,'Growth rates'!$B$4:$B$922,Demands_tra!$A128,'Growth rates'!$C$4:$C$922,$AE128),SUMIFS('Growth rates'!AB$4:AB$922,'Growth rates'!$B$4:$B$922,Demands_tra!$A128,'Growth rates'!$C$4:$C$922,$AF128))</f>
        <v>0</v>
      </c>
      <c r="BF128" s="6">
        <f ca="1">IF($AF128="",SUMIFS('Growth rates'!AC$4:AC$922,'Growth rates'!$B$4:$B$922,Demands_tra!$A128,'Growth rates'!$C$4:$C$922,$AE128),SUMIFS('Growth rates'!AC$4:AC$922,'Growth rates'!$B$4:$B$922,Demands_tra!$A128,'Growth rates'!$C$4:$C$922,$AF128))</f>
        <v>0</v>
      </c>
      <c r="BH128" t="str">
        <f ca="1">VLOOKUP($C128,'Default drvr and elast'!$A$4:$F$49,MATCH(VLOOKUP(A128,Classification!$B$4:$D$42,3,FALSE),'Default drvr and elast'!$D$3:$F$3,0)+3,FALSE)</f>
        <v>Med2</v>
      </c>
      <c r="BJ128" s="6">
        <f ca="1">IF($BI128="",SUMIF(Elasticities!$B$5:$B$52,Demands_tra!$BH128,Elasticities!C$5:C$52),SUMIF(Elasticities!$B$5:$B$52,Demands_tra!$BI128,Elasticities!C$5:C$52))</f>
        <v>0.799999999999989</v>
      </c>
      <c r="BK128" s="6">
        <f ca="1">IF($BI128="",SUMIF(Elasticities!$B$5:$B$52,Demands_tra!$BH128,Elasticities!D$5:D$52),SUMIF(Elasticities!$B$5:$B$52,Demands_tra!$BI128,Elasticities!D$5:D$52))</f>
        <v>0.797560975609746</v>
      </c>
      <c r="BL128" s="6">
        <f ca="1">IF($BI128="",SUMIF(Elasticities!$B$5:$B$52,Demands_tra!$BH128,Elasticities!E$5:E$52),SUMIF(Elasticities!$B$5:$B$52,Demands_tra!$BI128,Elasticities!E$5:E$52))</f>
        <v>0.785365853658527</v>
      </c>
      <c r="BM128" s="6">
        <f ca="1">IF($BI128="",SUMIF(Elasticities!$B$5:$B$52,Demands_tra!$BH128,Elasticities!F$5:F$52),SUMIF(Elasticities!$B$5:$B$52,Demands_tra!$BI128,Elasticities!F$5:F$52))</f>
        <v>0.773170731707307</v>
      </c>
      <c r="BN128" s="6">
        <f ca="1">IF($BI128="",SUMIF(Elasticities!$B$5:$B$52,Demands_tra!$BH128,Elasticities!G$5:G$52),SUMIF(Elasticities!$B$5:$B$52,Demands_tra!$BI128,Elasticities!G$5:G$52))</f>
        <v>0.760975609756088</v>
      </c>
      <c r="BO128" s="6">
        <f ca="1">IF($BI128="",SUMIF(Elasticities!$B$5:$B$52,Demands_tra!$BH128,Elasticities!H$5:H$52),SUMIF(Elasticities!$B$5:$B$52,Demands_tra!$BI128,Elasticities!H$5:H$52))</f>
        <v>0.748780487804868</v>
      </c>
      <c r="BP128" s="6">
        <f ca="1">IF($BI128="",SUMIF(Elasticities!$B$5:$B$52,Demands_tra!$BH128,Elasticities!I$5:I$52),SUMIF(Elasticities!$B$5:$B$52,Demands_tra!$BI128,Elasticities!I$5:I$52))</f>
        <v>0.736585365853649</v>
      </c>
      <c r="BQ128" s="6">
        <f ca="1">IF($BI128="",SUMIF(Elasticities!$B$5:$B$52,Demands_tra!$BH128,Elasticities!J$5:J$52),SUMIF(Elasticities!$B$5:$B$52,Demands_tra!$BI128,Elasticities!J$5:J$52))</f>
        <v>0.724390243902429</v>
      </c>
      <c r="BR128" s="6">
        <f ca="1">IF($BI128="",SUMIF(Elasticities!$B$5:$B$52,Demands_tra!$BH128,Elasticities!K$5:K$52),SUMIF(Elasticities!$B$5:$B$52,Demands_tra!$BI128,Elasticities!K$5:K$52))</f>
        <v>0.71219512195121</v>
      </c>
      <c r="BS128" s="6">
        <f ca="1">IF($BI128="",SUMIF(Elasticities!$B$5:$B$52,Demands_tra!$BH128,Elasticities!L$5:L$52),SUMIF(Elasticities!$B$5:$B$52,Demands_tra!$BI128,Elasticities!L$5:L$52))</f>
        <v>0.699999999999997</v>
      </c>
      <c r="BT128" s="6">
        <f ca="1">IF($BI128="",SUMIF(Elasticities!$B$5:$B$52,Demands_tra!$BH128,Elasticities!M$5:M$52),SUMIF(Elasticities!$B$5:$B$52,Demands_tra!$BI128,Elasticities!M$5:M$52))</f>
        <v>0.687499999999996</v>
      </c>
      <c r="BU128" s="6">
        <f ca="1">IF($BI128="",SUMIF(Elasticities!$B$5:$B$52,Demands_tra!$BH128,Elasticities!N$5:N$52),SUMIF(Elasticities!$B$5:$B$52,Demands_tra!$BI128,Elasticities!N$5:N$52))</f>
        <v>0.674999999999996</v>
      </c>
      <c r="BV128" s="6">
        <f ca="1">IF($BI128="",SUMIF(Elasticities!$B$5:$B$52,Demands_tra!$BH128,Elasticities!O$5:O$52),SUMIF(Elasticities!$B$5:$B$52,Demands_tra!$BI128,Elasticities!O$5:O$52))</f>
        <v>0.662499999999996</v>
      </c>
      <c r="BW128" s="6">
        <f ca="1">IF($BI128="",SUMIF(Elasticities!$B$5:$B$52,Demands_tra!$BH128,Elasticities!P$5:P$52),SUMIF(Elasticities!$B$5:$B$52,Demands_tra!$BI128,Elasticities!P$5:P$52))</f>
        <v>0.649999999999997</v>
      </c>
      <c r="BX128" s="6">
        <f ca="1">IF($BI128="",SUMIF(Elasticities!$B$5:$B$52,Demands_tra!$BH128,Elasticities!Q$5:Q$52),SUMIF(Elasticities!$B$5:$B$52,Demands_tra!$BI128,Elasticities!Q$5:Q$52))</f>
        <v>0.637499999999997</v>
      </c>
      <c r="BY128" s="6">
        <f ca="1">IF($BI128="",SUMIF(Elasticities!$B$5:$B$52,Demands_tra!$BH128,Elasticities!R$5:R$52),SUMIF(Elasticities!$B$5:$B$52,Demands_tra!$BI128,Elasticities!R$5:R$52))</f>
        <v>0.624999999999996</v>
      </c>
      <c r="BZ128" s="6">
        <f ca="1">IF($BI128="",SUMIF(Elasticities!$B$5:$B$52,Demands_tra!$BH128,Elasticities!S$5:S$52),SUMIF(Elasticities!$B$5:$B$52,Demands_tra!$BI128,Elasticities!S$5:S$52))</f>
        <v>0.612499999999996</v>
      </c>
      <c r="CA128" s="6">
        <f ca="1">IF($BI128="",SUMIF(Elasticities!$B$5:$B$52,Demands_tra!$BH128,Elasticities!T$5:T$52),SUMIF(Elasticities!$B$5:$B$52,Demands_tra!$BI128,Elasticities!T$5:T$52))</f>
        <v>0.599999999999996</v>
      </c>
      <c r="CB128" s="6" t="e">
        <f ca="1">IF($BI128="",SUMIF(Elasticities!$B$5:$B$52,Demands_tra!$BH128,Elasticities!U$5:U$52),SUMIF(Elasticities!$B$5:$B$52,Demands_tra!$BI128,Elasticities!U$5:U$52))</f>
        <v>#VALUE!</v>
      </c>
      <c r="CC128" s="6" t="e">
        <f ca="1">IF($BI128="",SUMIF(Elasticities!$B$5:$B$52,Demands_tra!$BH128,Elasticities!V$5:V$52),SUMIF(Elasticities!$B$5:$B$52,Demands_tra!$BI128,Elasticities!V$5:V$52))</f>
        <v>#VALUE!</v>
      </c>
      <c r="CD128" s="6" t="e">
        <f ca="1">IF($BI128="",SUMIF(Elasticities!$B$5:$B$52,Demands_tra!$BH128,Elasticities!W$5:W$52),SUMIF(Elasticities!$B$5:$B$52,Demands_tra!$BI128,Elasticities!W$5:W$52))</f>
        <v>#VALUE!</v>
      </c>
      <c r="CE128" s="6" t="e">
        <f ca="1">IF($BI128="",SUMIF(Elasticities!$B$5:$B$52,Demands_tra!$BH128,Elasticities!X$5:X$52),SUMIF(Elasticities!$B$5:$B$52,Demands_tra!$BI128,Elasticities!X$5:X$52))</f>
        <v>#VALUE!</v>
      </c>
      <c r="CF128" s="6" t="e">
        <f ca="1">IF($BI128="",SUMIF(Elasticities!$B$5:$B$52,Demands_tra!$BH128,Elasticities!Y$5:Y$52),SUMIF(Elasticities!$B$5:$B$52,Demands_tra!$BI128,Elasticities!Y$5:Y$52))</f>
        <v>#VALUE!</v>
      </c>
      <c r="CG128" s="6" t="e">
        <f ca="1">IF($BI128="",SUMIF(Elasticities!$B$5:$B$52,Demands_tra!$BH128,Elasticities!Z$5:Z$52),SUMIF(Elasticities!$B$5:$B$52,Demands_tra!$BI128,Elasticities!Z$5:Z$52))</f>
        <v>#VALUE!</v>
      </c>
      <c r="CH128" s="6" t="e">
        <f ca="1">IF($BI128="",SUMIF(Elasticities!$B$5:$B$52,Demands_tra!$BH128,Elasticities!AA$5:AA$52),SUMIF(Elasticities!$B$5:$B$52,Demands_tra!$BI128,Elasticities!AA$5:AA$52))</f>
        <v>#VALUE!</v>
      </c>
      <c r="CI128" s="6" t="e">
        <f ca="1">IF($BI128="",SUMIF(Elasticities!$B$5:$B$52,Demands_tra!$BH128,Elasticities!AB$5:AB$52),SUMIF(Elasticities!$B$5:$B$52,Demands_tra!$BI128,Elasticities!AB$5:AB$52))</f>
        <v>#VALUE!</v>
      </c>
    </row>
    <row r="129" spans="1:87">
      <c r="A129" t="str">
        <f>IF(BYDem_tra!B128="","\I:",BYDem_tra!B128)</f>
        <v>France</v>
      </c>
      <c r="B129" t="str">
        <f>BYDem_tra!E128</f>
        <v>Trd_2w</v>
      </c>
      <c r="C129" t="str">
        <f t="shared" si="111"/>
        <v>Trd_2w</v>
      </c>
      <c r="D129" s="3">
        <f>SUMIFS(BYDem_tra!$M$2:$M$2000,BYDem_tra!$B$2:$B$2000,Demands_tra!$A129,BYDem_tra!$E$2:$E$2000,Demands_tra!$B129)</f>
        <v>1.582</v>
      </c>
      <c r="E129" s="3">
        <f ca="1" t="shared" si="94"/>
        <v>1.58455801445872</v>
      </c>
      <c r="F129" s="3">
        <f ca="1" t="shared" si="95"/>
        <v>1.59714736133883</v>
      </c>
      <c r="G129" s="3">
        <f ca="1" t="shared" si="96"/>
        <v>1.6097837443472</v>
      </c>
      <c r="H129" s="3">
        <f ca="1" t="shared" si="97"/>
        <v>1.62375051819687</v>
      </c>
      <c r="I129" s="3">
        <f ca="1" t="shared" si="98"/>
        <v>1.63808257253472</v>
      </c>
      <c r="J129" s="3">
        <f ca="1" t="shared" si="99"/>
        <v>1.65063969806722</v>
      </c>
      <c r="K129" s="3">
        <f ca="1" t="shared" si="100"/>
        <v>1.66109751286611</v>
      </c>
      <c r="L129" s="3">
        <f ca="1" t="shared" si="101"/>
        <v>1.66938902033277</v>
      </c>
      <c r="M129" s="3">
        <f ca="1" t="shared" si="102"/>
        <v>1.67710057721707</v>
      </c>
      <c r="N129" s="3">
        <f ca="1" t="shared" si="103"/>
        <v>1.68464631758674</v>
      </c>
      <c r="O129" s="3">
        <f ca="1" t="shared" si="104"/>
        <v>1.69230832997817</v>
      </c>
      <c r="P129" s="3">
        <f ca="1" t="shared" si="105"/>
        <v>1.70036773205</v>
      </c>
      <c r="Q129" s="3">
        <f ca="1" t="shared" si="106"/>
        <v>1.70835137064742</v>
      </c>
      <c r="R129" s="3">
        <f ca="1" t="shared" si="107"/>
        <v>1.71539645283818</v>
      </c>
      <c r="S129" s="3">
        <f ca="1" t="shared" si="108"/>
        <v>1.72138467405282</v>
      </c>
      <c r="T129" s="3">
        <f ca="1" t="shared" si="109"/>
        <v>1.72630145734181</v>
      </c>
      <c r="U129" s="3">
        <f ca="1" t="shared" si="126"/>
        <v>1.72935114482128</v>
      </c>
      <c r="V129" s="3" t="e">
        <f ca="1" t="shared" ref="V129:V192" si="127">(1+(AY129-AX129)/AX129*CB129)*U129</f>
        <v>#VALUE!</v>
      </c>
      <c r="W129" s="3" t="e">
        <f ca="1" t="shared" ref="W129:W192" si="128">(1+(AZ129-AY129)/AY129*CC129)*V129</f>
        <v>#DIV/0!</v>
      </c>
      <c r="X129" s="3" t="e">
        <f ca="1" t="shared" ref="X129:X192" si="129">(1+(BA129-AZ129)/AZ129*CD129)*W129</f>
        <v>#DIV/0!</v>
      </c>
      <c r="Y129" s="3" t="e">
        <f ca="1" t="shared" ref="Y129:Y192" si="130">(1+(BB129-BA129)/BA129*CE129)*X129</f>
        <v>#DIV/0!</v>
      </c>
      <c r="Z129" s="3" t="e">
        <f ca="1" t="shared" ref="Z129:Z192" si="131">(1+(BC129-BB129)/BB129*CF129)*Y129</f>
        <v>#DIV/0!</v>
      </c>
      <c r="AA129" s="3" t="e">
        <f ca="1" t="shared" ref="AA129:AA192" si="132">(1+(BD129-BC129)/BC129*CG129)*Z129</f>
        <v>#DIV/0!</v>
      </c>
      <c r="AB129" s="3" t="e">
        <f ca="1" t="shared" ref="AB129:AB192" si="133">(1+(BE129-BD129)/BD129*CH129)*AA129</f>
        <v>#DIV/0!</v>
      </c>
      <c r="AC129" s="3" t="e">
        <f ca="1" t="shared" ref="AC129:AC192" si="134">(1+(BF129-BE129)/BE129*CI129)*AB129</f>
        <v>#DIV/0!</v>
      </c>
      <c r="AE129" s="34" t="str">
        <f ca="1">VLOOKUP($C129,'Default drvr and elast'!$A$4:$C$49,MATCH(VLOOKUP(A129,Classification!$B$4:$D$99,2,FALSE),'Default drvr and elast'!$A$3:$C$3,0),FALSE)</f>
        <v>POP</v>
      </c>
      <c r="AF129" s="4"/>
      <c r="AG129" s="6">
        <f ca="1">IF($AF129="",SUMIFS('Growth rates'!D$4:D$922,'Growth rates'!$B$4:$B$922,Demands_tra!$A129,'Growth rates'!$C$4:$C$922,$AE129),SUMIFS('Growth rates'!D$4:D$922,'Growth rates'!$B$4:$B$922,Demands_tra!$A129,'Growth rates'!$C$4:$C$922,$AF129))</f>
        <v>1</v>
      </c>
      <c r="AH129" s="6">
        <f ca="1">IF($AF129="",SUMIFS('Growth rates'!E$4:E$922,'Growth rates'!$B$4:$B$922,Demands_tra!$A129,'Growth rates'!$C$4:$C$922,$AE129),SUMIFS('Growth rates'!E$4:E$922,'Growth rates'!$B$4:$B$922,Demands_tra!$A129,'Growth rates'!$C$4:$C$922,$AF129))</f>
        <v>1.00202736815179</v>
      </c>
      <c r="AI129" s="6">
        <f ca="1">IF($AF129="",SUMIFS('Growth rates'!F$4:F$922,'Growth rates'!$B$4:$B$922,Demands_tra!$A129,'Growth rates'!$C$4:$C$922,$AE129),SUMIFS('Growth rates'!F$4:F$922,'Growth rates'!$B$4:$B$922,Demands_tra!$A129,'Growth rates'!$C$4:$C$922,$AF129))</f>
        <v>1.01216420891075</v>
      </c>
      <c r="AJ129" s="6">
        <f ca="1">IF($AF129="",SUMIFS('Growth rates'!G$4:G$922,'Growth rates'!$B$4:$B$922,Demands_tra!$A129,'Growth rates'!$C$4:$C$922,$AE129),SUMIFS('Growth rates'!G$4:G$922,'Growth rates'!$B$4:$B$922,Demands_tra!$A129,'Growth rates'!$C$4:$C$922,$AF129))</f>
        <v>1.02252167125991</v>
      </c>
      <c r="AK129" s="6">
        <f ca="1">IF($AF129="",SUMIFS('Growth rates'!H$4:H$922,'Growth rates'!$B$4:$B$922,Demands_tra!$A129,'Growth rates'!$C$4:$C$922,$AE129),SUMIFS('Growth rates'!H$4:H$922,'Growth rates'!$B$4:$B$922,Demands_tra!$A129,'Growth rates'!$C$4:$C$922,$AF129))</f>
        <v>1.03417984027998</v>
      </c>
      <c r="AL129" s="6">
        <f ca="1">IF($AF129="",SUMIFS('Growth rates'!I$4:I$922,'Growth rates'!$B$4:$B$922,Demands_tra!$A129,'Growth rates'!$C$4:$C$922,$AE129),SUMIFS('Growth rates'!I$4:I$922,'Growth rates'!$B$4:$B$922,Demands_tra!$A129,'Growth rates'!$C$4:$C$922,$AF129))</f>
        <v>1.04637059777809</v>
      </c>
      <c r="AM129" s="6">
        <f ca="1">IF($AF129="",SUMIFS('Growth rates'!J$4:J$922,'Growth rates'!$B$4:$B$922,Demands_tra!$A129,'Growth rates'!$C$4:$C$922,$AE129),SUMIFS('Growth rates'!J$4:J$922,'Growth rates'!$B$4:$B$922,Demands_tra!$A129,'Growth rates'!$C$4:$C$922,$AF129))</f>
        <v>1.05726032214999</v>
      </c>
      <c r="AN129" s="6">
        <f ca="1">IF($AF129="",SUMIFS('Growth rates'!K$4:K$922,'Growth rates'!$B$4:$B$922,Demands_tra!$A129,'Growth rates'!$C$4:$C$922,$AE129),SUMIFS('Growth rates'!K$4:K$922,'Growth rates'!$B$4:$B$922,Demands_tra!$A129,'Growth rates'!$C$4:$C$922,$AF129))</f>
        <v>1.06650726134955</v>
      </c>
      <c r="AO129" s="6">
        <f ca="1">IF($AF129="",SUMIFS('Growth rates'!L$4:L$922,'Growth rates'!$B$4:$B$922,Demands_tra!$A129,'Growth rates'!$C$4:$C$922,$AE129),SUMIFS('Growth rates'!L$4:L$922,'Growth rates'!$B$4:$B$922,Demands_tra!$A129,'Growth rates'!$C$4:$C$922,$AF129))</f>
        <v>1.07398212353871</v>
      </c>
      <c r="AP129" s="6">
        <f ca="1">IF($AF129="",SUMIFS('Growth rates'!M$4:M$922,'Growth rates'!$B$4:$B$922,Demands_tra!$A129,'Growth rates'!$C$4:$C$922,$AE129),SUMIFS('Growth rates'!M$4:M$922,'Growth rates'!$B$4:$B$922,Demands_tra!$A129,'Growth rates'!$C$4:$C$922,$AF129))</f>
        <v>1.08106946775996</v>
      </c>
      <c r="AQ129" s="6">
        <f ca="1">IF($AF129="",SUMIFS('Growth rates'!N$4:N$922,'Growth rates'!$B$4:$B$922,Demands_tra!$A129,'Growth rates'!$C$4:$C$922,$AE129),SUMIFS('Growth rates'!N$4:N$922,'Growth rates'!$B$4:$B$922,Demands_tra!$A129,'Growth rates'!$C$4:$C$922,$AF129))</f>
        <v>1.0881444222259</v>
      </c>
      <c r="AR129" s="6">
        <f ca="1">IF($AF129="",SUMIFS('Growth rates'!O$4:O$922,'Growth rates'!$B$4:$B$922,Demands_tra!$A129,'Growth rates'!$C$4:$C$922,$AE129),SUMIFS('Growth rates'!O$4:O$922,'Growth rates'!$B$4:$B$922,Demands_tra!$A129,'Growth rates'!$C$4:$C$922,$AF129))</f>
        <v>1.09547632809153</v>
      </c>
      <c r="AS129" s="6">
        <f ca="1">IF($AF129="",SUMIFS('Growth rates'!P$4:P$922,'Growth rates'!$B$4:$B$922,Demands_tra!$A129,'Growth rates'!$C$4:$C$922,$AE129),SUMIFS('Growth rates'!P$4:P$922,'Growth rates'!$B$4:$B$922,Demands_tra!$A129,'Growth rates'!$C$4:$C$922,$AF129))</f>
        <v>1.10335114464037</v>
      </c>
      <c r="AT129" s="6">
        <f ca="1">IF($AF129="",SUMIFS('Growth rates'!Q$4:Q$922,'Growth rates'!$B$4:$B$922,Demands_tra!$A129,'Growth rates'!$C$4:$C$922,$AE129),SUMIFS('Growth rates'!Q$4:Q$922,'Growth rates'!$B$4:$B$922,Demands_tra!$A129,'Growth rates'!$C$4:$C$922,$AF129))</f>
        <v>1.11132114622281</v>
      </c>
      <c r="AU129" s="6">
        <f ca="1">IF($AF129="",SUMIFS('Growth rates'!R$4:R$922,'Growth rates'!$B$4:$B$922,Demands_tra!$A129,'Growth rates'!$C$4:$C$922,$AE129),SUMIFS('Growth rates'!R$4:R$922,'Growth rates'!$B$4:$B$922,Demands_tra!$A129,'Growth rates'!$C$4:$C$922,$AF129))</f>
        <v>1.11851014240138</v>
      </c>
      <c r="AV129" s="6">
        <f ca="1">IF($AF129="",SUMIFS('Growth rates'!S$4:S$922,'Growth rates'!$B$4:$B$922,Demands_tra!$A129,'Growth rates'!$C$4:$C$922,$AE129),SUMIFS('Growth rates'!S$4:S$922,'Growth rates'!$B$4:$B$922,Demands_tra!$A129,'Growth rates'!$C$4:$C$922,$AF129))</f>
        <v>1.12475745499428</v>
      </c>
      <c r="AW129" s="6">
        <f ca="1">IF($AF129="",SUMIFS('Growth rates'!T$4:T$922,'Growth rates'!$B$4:$B$922,Demands_tra!$A129,'Growth rates'!$C$4:$C$922,$AE129),SUMIFS('Growth rates'!T$4:T$922,'Growth rates'!$B$4:$B$922,Demands_tra!$A129,'Growth rates'!$C$4:$C$922,$AF129))</f>
        <v>1.13000258095548</v>
      </c>
      <c r="AX129" s="6">
        <f ca="1">IF($AF129="",SUMIFS('Growth rates'!U$4:U$922,'Growth rates'!$B$4:$B$922,Demands_tra!$A129,'Growth rates'!$C$4:$C$922,$AE129),SUMIFS('Growth rates'!U$4:U$922,'Growth rates'!$B$4:$B$922,Demands_tra!$A129,'Growth rates'!$C$4:$C$922,$AF129))</f>
        <v>1.13332968884872</v>
      </c>
      <c r="AY129" s="6">
        <f ca="1">IF($AF129="",SUMIFS('Growth rates'!V$4:V$922,'Growth rates'!$B$4:$B$922,Demands_tra!$A129,'Growth rates'!$C$4:$C$922,$AE129),SUMIFS('Growth rates'!V$4:V$922,'Growth rates'!$B$4:$B$922,Demands_tra!$A129,'Growth rates'!$C$4:$C$922,$AF129))</f>
        <v>0</v>
      </c>
      <c r="AZ129" s="6">
        <f ca="1">IF($AF129="",SUMIFS('Growth rates'!W$4:W$922,'Growth rates'!$B$4:$B$922,Demands_tra!$A129,'Growth rates'!$C$4:$C$922,$AE129),SUMIFS('Growth rates'!W$4:W$922,'Growth rates'!$B$4:$B$922,Demands_tra!$A129,'Growth rates'!$C$4:$C$922,$AF129))</f>
        <v>0</v>
      </c>
      <c r="BA129" s="6">
        <f ca="1">IF($AF129="",SUMIFS('Growth rates'!X$4:X$922,'Growth rates'!$B$4:$B$922,Demands_tra!$A129,'Growth rates'!$C$4:$C$922,$AE129),SUMIFS('Growth rates'!X$4:X$922,'Growth rates'!$B$4:$B$922,Demands_tra!$A129,'Growth rates'!$C$4:$C$922,$AF129))</f>
        <v>0</v>
      </c>
      <c r="BB129" s="6">
        <f ca="1">IF($AF129="",SUMIFS('Growth rates'!Y$4:Y$922,'Growth rates'!$B$4:$B$922,Demands_tra!$A129,'Growth rates'!$C$4:$C$922,$AE129),SUMIFS('Growth rates'!Y$4:Y$922,'Growth rates'!$B$4:$B$922,Demands_tra!$A129,'Growth rates'!$C$4:$C$922,$AF129))</f>
        <v>0</v>
      </c>
      <c r="BC129" s="6">
        <f ca="1">IF($AF129="",SUMIFS('Growth rates'!Z$4:Z$922,'Growth rates'!$B$4:$B$922,Demands_tra!$A129,'Growth rates'!$C$4:$C$922,$AE129),SUMIFS('Growth rates'!Z$4:Z$922,'Growth rates'!$B$4:$B$922,Demands_tra!$A129,'Growth rates'!$C$4:$C$922,$AF129))</f>
        <v>0</v>
      </c>
      <c r="BD129" s="6">
        <f ca="1">IF($AF129="",SUMIFS('Growth rates'!AA$4:AA$922,'Growth rates'!$B$4:$B$922,Demands_tra!$A129,'Growth rates'!$C$4:$C$922,$AE129),SUMIFS('Growth rates'!AA$4:AA$922,'Growth rates'!$B$4:$B$922,Demands_tra!$A129,'Growth rates'!$C$4:$C$922,$AF129))</f>
        <v>0</v>
      </c>
      <c r="BE129" s="6">
        <f ca="1">IF($AF129="",SUMIFS('Growth rates'!AB$4:AB$922,'Growth rates'!$B$4:$B$922,Demands_tra!$A129,'Growth rates'!$C$4:$C$922,$AE129),SUMIFS('Growth rates'!AB$4:AB$922,'Growth rates'!$B$4:$B$922,Demands_tra!$A129,'Growth rates'!$C$4:$C$922,$AF129))</f>
        <v>0</v>
      </c>
      <c r="BF129" s="6">
        <f ca="1">IF($AF129="",SUMIFS('Growth rates'!AC$4:AC$922,'Growth rates'!$B$4:$B$922,Demands_tra!$A129,'Growth rates'!$C$4:$C$922,$AE129),SUMIFS('Growth rates'!AC$4:AC$922,'Growth rates'!$B$4:$B$922,Demands_tra!$A129,'Growth rates'!$C$4:$C$922,$AF129))</f>
        <v>0</v>
      </c>
      <c r="BH129" t="str">
        <f ca="1">VLOOKUP($C129,'Default drvr and elast'!$A$4:$F$49,MATCH(VLOOKUP(A129,Classification!$B$4:$D$42,3,FALSE),'Default drvr and elast'!$D$3:$F$3,0)+3,FALSE)</f>
        <v>Med2</v>
      </c>
      <c r="BJ129" s="6">
        <f ca="1">IF($BI129="",SUMIF(Elasticities!$B$5:$B$52,Demands_tra!$BH129,Elasticities!C$5:C$52),SUMIF(Elasticities!$B$5:$B$52,Demands_tra!$BI129,Elasticities!C$5:C$52))</f>
        <v>0.799999999999989</v>
      </c>
      <c r="BK129" s="6">
        <f ca="1">IF($BI129="",SUMIF(Elasticities!$B$5:$B$52,Demands_tra!$BH129,Elasticities!D$5:D$52),SUMIF(Elasticities!$B$5:$B$52,Demands_tra!$BI129,Elasticities!D$5:D$52))</f>
        <v>0.797560975609746</v>
      </c>
      <c r="BL129" s="6">
        <f ca="1">IF($BI129="",SUMIF(Elasticities!$B$5:$B$52,Demands_tra!$BH129,Elasticities!E$5:E$52),SUMIF(Elasticities!$B$5:$B$52,Demands_tra!$BI129,Elasticities!E$5:E$52))</f>
        <v>0.785365853658527</v>
      </c>
      <c r="BM129" s="6">
        <f ca="1">IF($BI129="",SUMIF(Elasticities!$B$5:$B$52,Demands_tra!$BH129,Elasticities!F$5:F$52),SUMIF(Elasticities!$B$5:$B$52,Demands_tra!$BI129,Elasticities!F$5:F$52))</f>
        <v>0.773170731707307</v>
      </c>
      <c r="BN129" s="6">
        <f ca="1">IF($BI129="",SUMIF(Elasticities!$B$5:$B$52,Demands_tra!$BH129,Elasticities!G$5:G$52),SUMIF(Elasticities!$B$5:$B$52,Demands_tra!$BI129,Elasticities!G$5:G$52))</f>
        <v>0.760975609756088</v>
      </c>
      <c r="BO129" s="6">
        <f ca="1">IF($BI129="",SUMIF(Elasticities!$B$5:$B$52,Demands_tra!$BH129,Elasticities!H$5:H$52),SUMIF(Elasticities!$B$5:$B$52,Demands_tra!$BI129,Elasticities!H$5:H$52))</f>
        <v>0.748780487804868</v>
      </c>
      <c r="BP129" s="6">
        <f ca="1">IF($BI129="",SUMIF(Elasticities!$B$5:$B$52,Demands_tra!$BH129,Elasticities!I$5:I$52),SUMIF(Elasticities!$B$5:$B$52,Demands_tra!$BI129,Elasticities!I$5:I$52))</f>
        <v>0.736585365853649</v>
      </c>
      <c r="BQ129" s="6">
        <f ca="1">IF($BI129="",SUMIF(Elasticities!$B$5:$B$52,Demands_tra!$BH129,Elasticities!J$5:J$52),SUMIF(Elasticities!$B$5:$B$52,Demands_tra!$BI129,Elasticities!J$5:J$52))</f>
        <v>0.724390243902429</v>
      </c>
      <c r="BR129" s="6">
        <f ca="1">IF($BI129="",SUMIF(Elasticities!$B$5:$B$52,Demands_tra!$BH129,Elasticities!K$5:K$52),SUMIF(Elasticities!$B$5:$B$52,Demands_tra!$BI129,Elasticities!K$5:K$52))</f>
        <v>0.71219512195121</v>
      </c>
      <c r="BS129" s="6">
        <f ca="1">IF($BI129="",SUMIF(Elasticities!$B$5:$B$52,Demands_tra!$BH129,Elasticities!L$5:L$52),SUMIF(Elasticities!$B$5:$B$52,Demands_tra!$BI129,Elasticities!L$5:L$52))</f>
        <v>0.699999999999997</v>
      </c>
      <c r="BT129" s="6">
        <f ca="1">IF($BI129="",SUMIF(Elasticities!$B$5:$B$52,Demands_tra!$BH129,Elasticities!M$5:M$52),SUMIF(Elasticities!$B$5:$B$52,Demands_tra!$BI129,Elasticities!M$5:M$52))</f>
        <v>0.687499999999996</v>
      </c>
      <c r="BU129" s="6">
        <f ca="1">IF($BI129="",SUMIF(Elasticities!$B$5:$B$52,Demands_tra!$BH129,Elasticities!N$5:N$52),SUMIF(Elasticities!$B$5:$B$52,Demands_tra!$BI129,Elasticities!N$5:N$52))</f>
        <v>0.674999999999996</v>
      </c>
      <c r="BV129" s="6">
        <f ca="1">IF($BI129="",SUMIF(Elasticities!$B$5:$B$52,Demands_tra!$BH129,Elasticities!O$5:O$52),SUMIF(Elasticities!$B$5:$B$52,Demands_tra!$BI129,Elasticities!O$5:O$52))</f>
        <v>0.662499999999996</v>
      </c>
      <c r="BW129" s="6">
        <f ca="1">IF($BI129="",SUMIF(Elasticities!$B$5:$B$52,Demands_tra!$BH129,Elasticities!P$5:P$52),SUMIF(Elasticities!$B$5:$B$52,Demands_tra!$BI129,Elasticities!P$5:P$52))</f>
        <v>0.649999999999997</v>
      </c>
      <c r="BX129" s="6">
        <f ca="1">IF($BI129="",SUMIF(Elasticities!$B$5:$B$52,Demands_tra!$BH129,Elasticities!Q$5:Q$52),SUMIF(Elasticities!$B$5:$B$52,Demands_tra!$BI129,Elasticities!Q$5:Q$52))</f>
        <v>0.637499999999997</v>
      </c>
      <c r="BY129" s="6">
        <f ca="1">IF($BI129="",SUMIF(Elasticities!$B$5:$B$52,Demands_tra!$BH129,Elasticities!R$5:R$52),SUMIF(Elasticities!$B$5:$B$52,Demands_tra!$BI129,Elasticities!R$5:R$52))</f>
        <v>0.624999999999996</v>
      </c>
      <c r="BZ129" s="6">
        <f ca="1">IF($BI129="",SUMIF(Elasticities!$B$5:$B$52,Demands_tra!$BH129,Elasticities!S$5:S$52),SUMIF(Elasticities!$B$5:$B$52,Demands_tra!$BI129,Elasticities!S$5:S$52))</f>
        <v>0.612499999999996</v>
      </c>
      <c r="CA129" s="6">
        <f ca="1">IF($BI129="",SUMIF(Elasticities!$B$5:$B$52,Demands_tra!$BH129,Elasticities!T$5:T$52),SUMIF(Elasticities!$B$5:$B$52,Demands_tra!$BI129,Elasticities!T$5:T$52))</f>
        <v>0.599999999999996</v>
      </c>
      <c r="CB129" s="6" t="e">
        <f ca="1">IF($BI129="",SUMIF(Elasticities!$B$5:$B$52,Demands_tra!$BH129,Elasticities!U$5:U$52),SUMIF(Elasticities!$B$5:$B$52,Demands_tra!$BI129,Elasticities!U$5:U$52))</f>
        <v>#VALUE!</v>
      </c>
      <c r="CC129" s="6" t="e">
        <f ca="1">IF($BI129="",SUMIF(Elasticities!$B$5:$B$52,Demands_tra!$BH129,Elasticities!V$5:V$52),SUMIF(Elasticities!$B$5:$B$52,Demands_tra!$BI129,Elasticities!V$5:V$52))</f>
        <v>#VALUE!</v>
      </c>
      <c r="CD129" s="6" t="e">
        <f ca="1">IF($BI129="",SUMIF(Elasticities!$B$5:$B$52,Demands_tra!$BH129,Elasticities!W$5:W$52),SUMIF(Elasticities!$B$5:$B$52,Demands_tra!$BI129,Elasticities!W$5:W$52))</f>
        <v>#VALUE!</v>
      </c>
      <c r="CE129" s="6" t="e">
        <f ca="1">IF($BI129="",SUMIF(Elasticities!$B$5:$B$52,Demands_tra!$BH129,Elasticities!X$5:X$52),SUMIF(Elasticities!$B$5:$B$52,Demands_tra!$BI129,Elasticities!X$5:X$52))</f>
        <v>#VALUE!</v>
      </c>
      <c r="CF129" s="6" t="e">
        <f ca="1">IF($BI129="",SUMIF(Elasticities!$B$5:$B$52,Demands_tra!$BH129,Elasticities!Y$5:Y$52),SUMIF(Elasticities!$B$5:$B$52,Demands_tra!$BI129,Elasticities!Y$5:Y$52))</f>
        <v>#VALUE!</v>
      </c>
      <c r="CG129" s="6" t="e">
        <f ca="1">IF($BI129="",SUMIF(Elasticities!$B$5:$B$52,Demands_tra!$BH129,Elasticities!Z$5:Z$52),SUMIF(Elasticities!$B$5:$B$52,Demands_tra!$BI129,Elasticities!Z$5:Z$52))</f>
        <v>#VALUE!</v>
      </c>
      <c r="CH129" s="6" t="e">
        <f ca="1">IF($BI129="",SUMIF(Elasticities!$B$5:$B$52,Demands_tra!$BH129,Elasticities!AA$5:AA$52),SUMIF(Elasticities!$B$5:$B$52,Demands_tra!$BI129,Elasticities!AA$5:AA$52))</f>
        <v>#VALUE!</v>
      </c>
      <c r="CI129" s="6" t="e">
        <f ca="1">IF($BI129="",SUMIF(Elasticities!$B$5:$B$52,Demands_tra!$BH129,Elasticities!AB$5:AB$52),SUMIF(Elasticities!$B$5:$B$52,Demands_tra!$BI129,Elasticities!AB$5:AB$52))</f>
        <v>#VALUE!</v>
      </c>
    </row>
    <row r="130" spans="1:87">
      <c r="A130" t="str">
        <f>IF(BYDem_tra!B129="","\I:",BYDem_tra!B129)</f>
        <v>France</v>
      </c>
      <c r="B130" t="str">
        <f>BYDem_tra!E129</f>
        <v>Trd_3w</v>
      </c>
      <c r="C130" t="str">
        <f t="shared" si="111"/>
        <v>Trd_3w</v>
      </c>
      <c r="D130" s="3">
        <f>SUMIFS(BYDem_tra!$M$2:$M$2000,BYDem_tra!$B$2:$B$2000,Demands_tra!$A130,BYDem_tra!$E$2:$E$2000,Demands_tra!$B130)</f>
        <v>0.93</v>
      </c>
      <c r="E130" s="3">
        <f ca="1" t="shared" si="94"/>
        <v>0.931503763240589</v>
      </c>
      <c r="F130" s="3">
        <f ca="1" t="shared" si="95"/>
        <v>0.938904580306644</v>
      </c>
      <c r="G130" s="3">
        <f ca="1" t="shared" si="96"/>
        <v>0.946333048193994</v>
      </c>
      <c r="H130" s="3">
        <f ca="1" t="shared" si="97"/>
        <v>0.954543604249739</v>
      </c>
      <c r="I130" s="3">
        <f ca="1" t="shared" si="98"/>
        <v>0.96296889535859</v>
      </c>
      <c r="J130" s="3">
        <f ca="1" t="shared" si="99"/>
        <v>0.970350770671627</v>
      </c>
      <c r="K130" s="3">
        <f ca="1" t="shared" si="100"/>
        <v>0.976498537904857</v>
      </c>
      <c r="L130" s="3">
        <f ca="1" t="shared" si="101"/>
        <v>0.981372812205734</v>
      </c>
      <c r="M130" s="3">
        <f ca="1" t="shared" si="102"/>
        <v>0.985906154748341</v>
      </c>
      <c r="N130" s="3">
        <f ca="1" t="shared" si="103"/>
        <v>0.990342019820269</v>
      </c>
      <c r="O130" s="3">
        <f ca="1" t="shared" si="104"/>
        <v>0.994846236965676</v>
      </c>
      <c r="P130" s="3">
        <f ca="1" t="shared" si="105"/>
        <v>0.999584064985146</v>
      </c>
      <c r="Q130" s="3">
        <f ca="1" t="shared" si="106"/>
        <v>1.0042773544261</v>
      </c>
      <c r="R130" s="3">
        <f ca="1" t="shared" si="107"/>
        <v>1.00841890084672</v>
      </c>
      <c r="S130" s="3">
        <f ca="1" t="shared" si="108"/>
        <v>1.01193915731297</v>
      </c>
      <c r="T130" s="3">
        <f ca="1" t="shared" si="109"/>
        <v>1.01482955456883</v>
      </c>
      <c r="U130" s="3">
        <f ca="1" t="shared" si="126"/>
        <v>1.01662235441453</v>
      </c>
      <c r="V130" s="3" t="e">
        <f ca="1" t="shared" si="127"/>
        <v>#VALUE!</v>
      </c>
      <c r="W130" s="3" t="e">
        <f ca="1" t="shared" si="128"/>
        <v>#DIV/0!</v>
      </c>
      <c r="X130" s="3" t="e">
        <f ca="1" t="shared" si="129"/>
        <v>#DIV/0!</v>
      </c>
      <c r="Y130" s="3" t="e">
        <f ca="1" t="shared" si="130"/>
        <v>#DIV/0!</v>
      </c>
      <c r="Z130" s="3" t="e">
        <f ca="1" t="shared" si="131"/>
        <v>#DIV/0!</v>
      </c>
      <c r="AA130" s="3" t="e">
        <f ca="1" t="shared" si="132"/>
        <v>#DIV/0!</v>
      </c>
      <c r="AB130" s="3" t="e">
        <f ca="1" t="shared" si="133"/>
        <v>#DIV/0!</v>
      </c>
      <c r="AC130" s="3" t="e">
        <f ca="1" t="shared" si="134"/>
        <v>#DIV/0!</v>
      </c>
      <c r="AE130" s="34" t="str">
        <f ca="1">VLOOKUP($C130,'Default drvr and elast'!$A$4:$C$49,MATCH(VLOOKUP(A130,Classification!$B$4:$D$99,2,FALSE),'Default drvr and elast'!$A$3:$C$3,0),FALSE)</f>
        <v>POP</v>
      </c>
      <c r="AF130" s="4"/>
      <c r="AG130" s="6">
        <f ca="1">IF($AF130="",SUMIFS('Growth rates'!D$4:D$922,'Growth rates'!$B$4:$B$922,Demands_tra!$A130,'Growth rates'!$C$4:$C$922,$AE130),SUMIFS('Growth rates'!D$4:D$922,'Growth rates'!$B$4:$B$922,Demands_tra!$A130,'Growth rates'!$C$4:$C$922,$AF130))</f>
        <v>1</v>
      </c>
      <c r="AH130" s="6">
        <f ca="1">IF($AF130="",SUMIFS('Growth rates'!E$4:E$922,'Growth rates'!$B$4:$B$922,Demands_tra!$A130,'Growth rates'!$C$4:$C$922,$AE130),SUMIFS('Growth rates'!E$4:E$922,'Growth rates'!$B$4:$B$922,Demands_tra!$A130,'Growth rates'!$C$4:$C$922,$AF130))</f>
        <v>1.00202736815179</v>
      </c>
      <c r="AI130" s="6">
        <f ca="1">IF($AF130="",SUMIFS('Growth rates'!F$4:F$922,'Growth rates'!$B$4:$B$922,Demands_tra!$A130,'Growth rates'!$C$4:$C$922,$AE130),SUMIFS('Growth rates'!F$4:F$922,'Growth rates'!$B$4:$B$922,Demands_tra!$A130,'Growth rates'!$C$4:$C$922,$AF130))</f>
        <v>1.01216420891075</v>
      </c>
      <c r="AJ130" s="6">
        <f ca="1">IF($AF130="",SUMIFS('Growth rates'!G$4:G$922,'Growth rates'!$B$4:$B$922,Demands_tra!$A130,'Growth rates'!$C$4:$C$922,$AE130),SUMIFS('Growth rates'!G$4:G$922,'Growth rates'!$B$4:$B$922,Demands_tra!$A130,'Growth rates'!$C$4:$C$922,$AF130))</f>
        <v>1.02252167125991</v>
      </c>
      <c r="AK130" s="6">
        <f ca="1">IF($AF130="",SUMIFS('Growth rates'!H$4:H$922,'Growth rates'!$B$4:$B$922,Demands_tra!$A130,'Growth rates'!$C$4:$C$922,$AE130),SUMIFS('Growth rates'!H$4:H$922,'Growth rates'!$B$4:$B$922,Demands_tra!$A130,'Growth rates'!$C$4:$C$922,$AF130))</f>
        <v>1.03417984027998</v>
      </c>
      <c r="AL130" s="6">
        <f ca="1">IF($AF130="",SUMIFS('Growth rates'!I$4:I$922,'Growth rates'!$B$4:$B$922,Demands_tra!$A130,'Growth rates'!$C$4:$C$922,$AE130),SUMIFS('Growth rates'!I$4:I$922,'Growth rates'!$B$4:$B$922,Demands_tra!$A130,'Growth rates'!$C$4:$C$922,$AF130))</f>
        <v>1.04637059777809</v>
      </c>
      <c r="AM130" s="6">
        <f ca="1">IF($AF130="",SUMIFS('Growth rates'!J$4:J$922,'Growth rates'!$B$4:$B$922,Demands_tra!$A130,'Growth rates'!$C$4:$C$922,$AE130),SUMIFS('Growth rates'!J$4:J$922,'Growth rates'!$B$4:$B$922,Demands_tra!$A130,'Growth rates'!$C$4:$C$922,$AF130))</f>
        <v>1.05726032214999</v>
      </c>
      <c r="AN130" s="6">
        <f ca="1">IF($AF130="",SUMIFS('Growth rates'!K$4:K$922,'Growth rates'!$B$4:$B$922,Demands_tra!$A130,'Growth rates'!$C$4:$C$922,$AE130),SUMIFS('Growth rates'!K$4:K$922,'Growth rates'!$B$4:$B$922,Demands_tra!$A130,'Growth rates'!$C$4:$C$922,$AF130))</f>
        <v>1.06650726134955</v>
      </c>
      <c r="AO130" s="6">
        <f ca="1">IF($AF130="",SUMIFS('Growth rates'!L$4:L$922,'Growth rates'!$B$4:$B$922,Demands_tra!$A130,'Growth rates'!$C$4:$C$922,$AE130),SUMIFS('Growth rates'!L$4:L$922,'Growth rates'!$B$4:$B$922,Demands_tra!$A130,'Growth rates'!$C$4:$C$922,$AF130))</f>
        <v>1.07398212353871</v>
      </c>
      <c r="AP130" s="6">
        <f ca="1">IF($AF130="",SUMIFS('Growth rates'!M$4:M$922,'Growth rates'!$B$4:$B$922,Demands_tra!$A130,'Growth rates'!$C$4:$C$922,$AE130),SUMIFS('Growth rates'!M$4:M$922,'Growth rates'!$B$4:$B$922,Demands_tra!$A130,'Growth rates'!$C$4:$C$922,$AF130))</f>
        <v>1.08106946775996</v>
      </c>
      <c r="AQ130" s="6">
        <f ca="1">IF($AF130="",SUMIFS('Growth rates'!N$4:N$922,'Growth rates'!$B$4:$B$922,Demands_tra!$A130,'Growth rates'!$C$4:$C$922,$AE130),SUMIFS('Growth rates'!N$4:N$922,'Growth rates'!$B$4:$B$922,Demands_tra!$A130,'Growth rates'!$C$4:$C$922,$AF130))</f>
        <v>1.0881444222259</v>
      </c>
      <c r="AR130" s="6">
        <f ca="1">IF($AF130="",SUMIFS('Growth rates'!O$4:O$922,'Growth rates'!$B$4:$B$922,Demands_tra!$A130,'Growth rates'!$C$4:$C$922,$AE130),SUMIFS('Growth rates'!O$4:O$922,'Growth rates'!$B$4:$B$922,Demands_tra!$A130,'Growth rates'!$C$4:$C$922,$AF130))</f>
        <v>1.09547632809153</v>
      </c>
      <c r="AS130" s="6">
        <f ca="1">IF($AF130="",SUMIFS('Growth rates'!P$4:P$922,'Growth rates'!$B$4:$B$922,Demands_tra!$A130,'Growth rates'!$C$4:$C$922,$AE130),SUMIFS('Growth rates'!P$4:P$922,'Growth rates'!$B$4:$B$922,Demands_tra!$A130,'Growth rates'!$C$4:$C$922,$AF130))</f>
        <v>1.10335114464037</v>
      </c>
      <c r="AT130" s="6">
        <f ca="1">IF($AF130="",SUMIFS('Growth rates'!Q$4:Q$922,'Growth rates'!$B$4:$B$922,Demands_tra!$A130,'Growth rates'!$C$4:$C$922,$AE130),SUMIFS('Growth rates'!Q$4:Q$922,'Growth rates'!$B$4:$B$922,Demands_tra!$A130,'Growth rates'!$C$4:$C$922,$AF130))</f>
        <v>1.11132114622281</v>
      </c>
      <c r="AU130" s="6">
        <f ca="1">IF($AF130="",SUMIFS('Growth rates'!R$4:R$922,'Growth rates'!$B$4:$B$922,Demands_tra!$A130,'Growth rates'!$C$4:$C$922,$AE130),SUMIFS('Growth rates'!R$4:R$922,'Growth rates'!$B$4:$B$922,Demands_tra!$A130,'Growth rates'!$C$4:$C$922,$AF130))</f>
        <v>1.11851014240138</v>
      </c>
      <c r="AV130" s="6">
        <f ca="1">IF($AF130="",SUMIFS('Growth rates'!S$4:S$922,'Growth rates'!$B$4:$B$922,Demands_tra!$A130,'Growth rates'!$C$4:$C$922,$AE130),SUMIFS('Growth rates'!S$4:S$922,'Growth rates'!$B$4:$B$922,Demands_tra!$A130,'Growth rates'!$C$4:$C$922,$AF130))</f>
        <v>1.12475745499428</v>
      </c>
      <c r="AW130" s="6">
        <f ca="1">IF($AF130="",SUMIFS('Growth rates'!T$4:T$922,'Growth rates'!$B$4:$B$922,Demands_tra!$A130,'Growth rates'!$C$4:$C$922,$AE130),SUMIFS('Growth rates'!T$4:T$922,'Growth rates'!$B$4:$B$922,Demands_tra!$A130,'Growth rates'!$C$4:$C$922,$AF130))</f>
        <v>1.13000258095548</v>
      </c>
      <c r="AX130" s="6">
        <f ca="1">IF($AF130="",SUMIFS('Growth rates'!U$4:U$922,'Growth rates'!$B$4:$B$922,Demands_tra!$A130,'Growth rates'!$C$4:$C$922,$AE130),SUMIFS('Growth rates'!U$4:U$922,'Growth rates'!$B$4:$B$922,Demands_tra!$A130,'Growth rates'!$C$4:$C$922,$AF130))</f>
        <v>1.13332968884872</v>
      </c>
      <c r="AY130" s="6">
        <f ca="1">IF($AF130="",SUMIFS('Growth rates'!V$4:V$922,'Growth rates'!$B$4:$B$922,Demands_tra!$A130,'Growth rates'!$C$4:$C$922,$AE130),SUMIFS('Growth rates'!V$4:V$922,'Growth rates'!$B$4:$B$922,Demands_tra!$A130,'Growth rates'!$C$4:$C$922,$AF130))</f>
        <v>0</v>
      </c>
      <c r="AZ130" s="6">
        <f ca="1">IF($AF130="",SUMIFS('Growth rates'!W$4:W$922,'Growth rates'!$B$4:$B$922,Demands_tra!$A130,'Growth rates'!$C$4:$C$922,$AE130),SUMIFS('Growth rates'!W$4:W$922,'Growth rates'!$B$4:$B$922,Demands_tra!$A130,'Growth rates'!$C$4:$C$922,$AF130))</f>
        <v>0</v>
      </c>
      <c r="BA130" s="6">
        <f ca="1">IF($AF130="",SUMIFS('Growth rates'!X$4:X$922,'Growth rates'!$B$4:$B$922,Demands_tra!$A130,'Growth rates'!$C$4:$C$922,$AE130),SUMIFS('Growth rates'!X$4:X$922,'Growth rates'!$B$4:$B$922,Demands_tra!$A130,'Growth rates'!$C$4:$C$922,$AF130))</f>
        <v>0</v>
      </c>
      <c r="BB130" s="6">
        <f ca="1">IF($AF130="",SUMIFS('Growth rates'!Y$4:Y$922,'Growth rates'!$B$4:$B$922,Demands_tra!$A130,'Growth rates'!$C$4:$C$922,$AE130),SUMIFS('Growth rates'!Y$4:Y$922,'Growth rates'!$B$4:$B$922,Demands_tra!$A130,'Growth rates'!$C$4:$C$922,$AF130))</f>
        <v>0</v>
      </c>
      <c r="BC130" s="6">
        <f ca="1">IF($AF130="",SUMIFS('Growth rates'!Z$4:Z$922,'Growth rates'!$B$4:$B$922,Demands_tra!$A130,'Growth rates'!$C$4:$C$922,$AE130),SUMIFS('Growth rates'!Z$4:Z$922,'Growth rates'!$B$4:$B$922,Demands_tra!$A130,'Growth rates'!$C$4:$C$922,$AF130))</f>
        <v>0</v>
      </c>
      <c r="BD130" s="6">
        <f ca="1">IF($AF130="",SUMIFS('Growth rates'!AA$4:AA$922,'Growth rates'!$B$4:$B$922,Demands_tra!$A130,'Growth rates'!$C$4:$C$922,$AE130),SUMIFS('Growth rates'!AA$4:AA$922,'Growth rates'!$B$4:$B$922,Demands_tra!$A130,'Growth rates'!$C$4:$C$922,$AF130))</f>
        <v>0</v>
      </c>
      <c r="BE130" s="6">
        <f ca="1">IF($AF130="",SUMIFS('Growth rates'!AB$4:AB$922,'Growth rates'!$B$4:$B$922,Demands_tra!$A130,'Growth rates'!$C$4:$C$922,$AE130),SUMIFS('Growth rates'!AB$4:AB$922,'Growth rates'!$B$4:$B$922,Demands_tra!$A130,'Growth rates'!$C$4:$C$922,$AF130))</f>
        <v>0</v>
      </c>
      <c r="BF130" s="6">
        <f ca="1">IF($AF130="",SUMIFS('Growth rates'!AC$4:AC$922,'Growth rates'!$B$4:$B$922,Demands_tra!$A130,'Growth rates'!$C$4:$C$922,$AE130),SUMIFS('Growth rates'!AC$4:AC$922,'Growth rates'!$B$4:$B$922,Demands_tra!$A130,'Growth rates'!$C$4:$C$922,$AF130))</f>
        <v>0</v>
      </c>
      <c r="BH130" t="str">
        <f ca="1">VLOOKUP($C130,'Default drvr and elast'!$A$4:$F$49,MATCH(VLOOKUP(A130,Classification!$B$4:$D$42,3,FALSE),'Default drvr and elast'!$D$3:$F$3,0)+3,FALSE)</f>
        <v>Med2</v>
      </c>
      <c r="BJ130" s="6">
        <f ca="1">IF($BI130="",SUMIF(Elasticities!$B$5:$B$52,Demands_tra!$BH130,Elasticities!C$5:C$52),SUMIF(Elasticities!$B$5:$B$52,Demands_tra!$BI130,Elasticities!C$5:C$52))</f>
        <v>0.799999999999989</v>
      </c>
      <c r="BK130" s="6">
        <f ca="1">IF($BI130="",SUMIF(Elasticities!$B$5:$B$52,Demands_tra!$BH130,Elasticities!D$5:D$52),SUMIF(Elasticities!$B$5:$B$52,Demands_tra!$BI130,Elasticities!D$5:D$52))</f>
        <v>0.797560975609746</v>
      </c>
      <c r="BL130" s="6">
        <f ca="1">IF($BI130="",SUMIF(Elasticities!$B$5:$B$52,Demands_tra!$BH130,Elasticities!E$5:E$52),SUMIF(Elasticities!$B$5:$B$52,Demands_tra!$BI130,Elasticities!E$5:E$52))</f>
        <v>0.785365853658527</v>
      </c>
      <c r="BM130" s="6">
        <f ca="1">IF($BI130="",SUMIF(Elasticities!$B$5:$B$52,Demands_tra!$BH130,Elasticities!F$5:F$52),SUMIF(Elasticities!$B$5:$B$52,Demands_tra!$BI130,Elasticities!F$5:F$52))</f>
        <v>0.773170731707307</v>
      </c>
      <c r="BN130" s="6">
        <f ca="1">IF($BI130="",SUMIF(Elasticities!$B$5:$B$52,Demands_tra!$BH130,Elasticities!G$5:G$52),SUMIF(Elasticities!$B$5:$B$52,Demands_tra!$BI130,Elasticities!G$5:G$52))</f>
        <v>0.760975609756088</v>
      </c>
      <c r="BO130" s="6">
        <f ca="1">IF($BI130="",SUMIF(Elasticities!$B$5:$B$52,Demands_tra!$BH130,Elasticities!H$5:H$52),SUMIF(Elasticities!$B$5:$B$52,Demands_tra!$BI130,Elasticities!H$5:H$52))</f>
        <v>0.748780487804868</v>
      </c>
      <c r="BP130" s="6">
        <f ca="1">IF($BI130="",SUMIF(Elasticities!$B$5:$B$52,Demands_tra!$BH130,Elasticities!I$5:I$52),SUMIF(Elasticities!$B$5:$B$52,Demands_tra!$BI130,Elasticities!I$5:I$52))</f>
        <v>0.736585365853649</v>
      </c>
      <c r="BQ130" s="6">
        <f ca="1">IF($BI130="",SUMIF(Elasticities!$B$5:$B$52,Demands_tra!$BH130,Elasticities!J$5:J$52),SUMIF(Elasticities!$B$5:$B$52,Demands_tra!$BI130,Elasticities!J$5:J$52))</f>
        <v>0.724390243902429</v>
      </c>
      <c r="BR130" s="6">
        <f ca="1">IF($BI130="",SUMIF(Elasticities!$B$5:$B$52,Demands_tra!$BH130,Elasticities!K$5:K$52),SUMIF(Elasticities!$B$5:$B$52,Demands_tra!$BI130,Elasticities!K$5:K$52))</f>
        <v>0.71219512195121</v>
      </c>
      <c r="BS130" s="6">
        <f ca="1">IF($BI130="",SUMIF(Elasticities!$B$5:$B$52,Demands_tra!$BH130,Elasticities!L$5:L$52),SUMIF(Elasticities!$B$5:$B$52,Demands_tra!$BI130,Elasticities!L$5:L$52))</f>
        <v>0.699999999999997</v>
      </c>
      <c r="BT130" s="6">
        <f ca="1">IF($BI130="",SUMIF(Elasticities!$B$5:$B$52,Demands_tra!$BH130,Elasticities!M$5:M$52),SUMIF(Elasticities!$B$5:$B$52,Demands_tra!$BI130,Elasticities!M$5:M$52))</f>
        <v>0.687499999999996</v>
      </c>
      <c r="BU130" s="6">
        <f ca="1">IF($BI130="",SUMIF(Elasticities!$B$5:$B$52,Demands_tra!$BH130,Elasticities!N$5:N$52),SUMIF(Elasticities!$B$5:$B$52,Demands_tra!$BI130,Elasticities!N$5:N$52))</f>
        <v>0.674999999999996</v>
      </c>
      <c r="BV130" s="6">
        <f ca="1">IF($BI130="",SUMIF(Elasticities!$B$5:$B$52,Demands_tra!$BH130,Elasticities!O$5:O$52),SUMIF(Elasticities!$B$5:$B$52,Demands_tra!$BI130,Elasticities!O$5:O$52))</f>
        <v>0.662499999999996</v>
      </c>
      <c r="BW130" s="6">
        <f ca="1">IF($BI130="",SUMIF(Elasticities!$B$5:$B$52,Demands_tra!$BH130,Elasticities!P$5:P$52),SUMIF(Elasticities!$B$5:$B$52,Demands_tra!$BI130,Elasticities!P$5:P$52))</f>
        <v>0.649999999999997</v>
      </c>
      <c r="BX130" s="6">
        <f ca="1">IF($BI130="",SUMIF(Elasticities!$B$5:$B$52,Demands_tra!$BH130,Elasticities!Q$5:Q$52),SUMIF(Elasticities!$B$5:$B$52,Demands_tra!$BI130,Elasticities!Q$5:Q$52))</f>
        <v>0.637499999999997</v>
      </c>
      <c r="BY130" s="6">
        <f ca="1">IF($BI130="",SUMIF(Elasticities!$B$5:$B$52,Demands_tra!$BH130,Elasticities!R$5:R$52),SUMIF(Elasticities!$B$5:$B$52,Demands_tra!$BI130,Elasticities!R$5:R$52))</f>
        <v>0.624999999999996</v>
      </c>
      <c r="BZ130" s="6">
        <f ca="1">IF($BI130="",SUMIF(Elasticities!$B$5:$B$52,Demands_tra!$BH130,Elasticities!S$5:S$52),SUMIF(Elasticities!$B$5:$B$52,Demands_tra!$BI130,Elasticities!S$5:S$52))</f>
        <v>0.612499999999996</v>
      </c>
      <c r="CA130" s="6">
        <f ca="1">IF($BI130="",SUMIF(Elasticities!$B$5:$B$52,Demands_tra!$BH130,Elasticities!T$5:T$52),SUMIF(Elasticities!$B$5:$B$52,Demands_tra!$BI130,Elasticities!T$5:T$52))</f>
        <v>0.599999999999996</v>
      </c>
      <c r="CB130" s="6" t="e">
        <f ca="1">IF($BI130="",SUMIF(Elasticities!$B$5:$B$52,Demands_tra!$BH130,Elasticities!U$5:U$52),SUMIF(Elasticities!$B$5:$B$52,Demands_tra!$BI130,Elasticities!U$5:U$52))</f>
        <v>#VALUE!</v>
      </c>
      <c r="CC130" s="6" t="e">
        <f ca="1">IF($BI130="",SUMIF(Elasticities!$B$5:$B$52,Demands_tra!$BH130,Elasticities!V$5:V$52),SUMIF(Elasticities!$B$5:$B$52,Demands_tra!$BI130,Elasticities!V$5:V$52))</f>
        <v>#VALUE!</v>
      </c>
      <c r="CD130" s="6" t="e">
        <f ca="1">IF($BI130="",SUMIF(Elasticities!$B$5:$B$52,Demands_tra!$BH130,Elasticities!W$5:W$52),SUMIF(Elasticities!$B$5:$B$52,Demands_tra!$BI130,Elasticities!W$5:W$52))</f>
        <v>#VALUE!</v>
      </c>
      <c r="CE130" s="6" t="e">
        <f ca="1">IF($BI130="",SUMIF(Elasticities!$B$5:$B$52,Demands_tra!$BH130,Elasticities!X$5:X$52),SUMIF(Elasticities!$B$5:$B$52,Demands_tra!$BI130,Elasticities!X$5:X$52))</f>
        <v>#VALUE!</v>
      </c>
      <c r="CF130" s="6" t="e">
        <f ca="1">IF($BI130="",SUMIF(Elasticities!$B$5:$B$52,Demands_tra!$BH130,Elasticities!Y$5:Y$52),SUMIF(Elasticities!$B$5:$B$52,Demands_tra!$BI130,Elasticities!Y$5:Y$52))</f>
        <v>#VALUE!</v>
      </c>
      <c r="CG130" s="6" t="e">
        <f ca="1">IF($BI130="",SUMIF(Elasticities!$B$5:$B$52,Demands_tra!$BH130,Elasticities!Z$5:Z$52),SUMIF(Elasticities!$B$5:$B$52,Demands_tra!$BI130,Elasticities!Z$5:Z$52))</f>
        <v>#VALUE!</v>
      </c>
      <c r="CH130" s="6" t="e">
        <f ca="1">IF($BI130="",SUMIF(Elasticities!$B$5:$B$52,Demands_tra!$BH130,Elasticities!AA$5:AA$52),SUMIF(Elasticities!$B$5:$B$52,Demands_tra!$BI130,Elasticities!AA$5:AA$52))</f>
        <v>#VALUE!</v>
      </c>
      <c r="CI130" s="6" t="e">
        <f ca="1">IF($BI130="",SUMIF(Elasticities!$B$5:$B$52,Demands_tra!$BH130,Elasticities!AB$5:AB$52),SUMIF(Elasticities!$B$5:$B$52,Demands_tra!$BI130,Elasticities!AB$5:AB$52))</f>
        <v>#VALUE!</v>
      </c>
    </row>
    <row r="131" spans="1:87">
      <c r="A131" t="str">
        <f>IF(BYDem_tra!B130="","\I:",BYDem_tra!B130)</f>
        <v>France</v>
      </c>
      <c r="B131" t="str">
        <f>BYDem_tra!E130</f>
        <v>Trd_bus</v>
      </c>
      <c r="C131" t="str">
        <f t="shared" si="111"/>
        <v>Trd_bus</v>
      </c>
      <c r="D131" s="3">
        <f>SUMIFS(BYDem_tra!$M$2:$M$2000,BYDem_tra!$B$2:$B$2000,Demands_tra!$A131,BYDem_tra!$E$2:$E$2000,Demands_tra!$B131)</f>
        <v>4.2</v>
      </c>
      <c r="E131" s="3">
        <f ca="1" t="shared" ref="E131:E152" si="135">(1+(AH131-AG131)/AG131*BK131)*D131</f>
        <v>4.20679118882847</v>
      </c>
      <c r="F131" s="3">
        <f ca="1" t="shared" ref="F131:F152" si="136">(1+(AI131-AH131)/AH131*BL131)*E131</f>
        <v>4.24021423364291</v>
      </c>
      <c r="G131" s="3">
        <f ca="1" t="shared" ref="G131:G162" si="137">(1+(AJ131-AI131)/AI131*BM131)*F131</f>
        <v>4.27376215313417</v>
      </c>
      <c r="H131" s="3">
        <f ca="1" t="shared" ref="H131:H162" si="138">(1+(AK131-AJ131)/AJ131*BN131)*G131</f>
        <v>4.3108420837085</v>
      </c>
      <c r="I131" s="3">
        <f ca="1" t="shared" ref="I131:I162" si="139">(1+(AL131-AK131)/AK131*BO131)*H131</f>
        <v>4.34889178549041</v>
      </c>
      <c r="J131" s="3">
        <f ca="1" t="shared" ref="J131:J162" si="140">(1+(AM131-AL131)/AL131*BP131)*I131</f>
        <v>4.38222928690413</v>
      </c>
      <c r="K131" s="3">
        <f ca="1" t="shared" ref="K131:K162" si="141">(1+(AN131-AM131)/AM131*BQ131)*J131</f>
        <v>4.40999339698968</v>
      </c>
      <c r="L131" s="3">
        <f ca="1" t="shared" ref="L131:L162" si="142">(1+(AO131-AN131)/AN131*BR131)*K131</f>
        <v>4.43200624867106</v>
      </c>
      <c r="M131" s="3">
        <f ca="1" t="shared" ref="M131:M162" si="143">(1+(AP131-AO131)/AO131*BS131)*L131</f>
        <v>4.45247940854089</v>
      </c>
      <c r="N131" s="3">
        <f ca="1" t="shared" ref="N131:N162" si="144">(1+(AQ131-AP131)/AP131*BT131)*M131</f>
        <v>4.47251234757541</v>
      </c>
      <c r="O131" s="3">
        <f ca="1" t="shared" ref="O131:O162" si="145">(1+(AR131-AQ131)/AQ131*BU131)*N131</f>
        <v>4.49285397339338</v>
      </c>
      <c r="P131" s="3">
        <f ca="1" t="shared" ref="P131:P162" si="146">(1+(AS131-AR131)/AR131*BV131)*O131</f>
        <v>4.51425061606195</v>
      </c>
      <c r="Q131" s="3">
        <f ca="1" t="shared" ref="Q131:Q162" si="147">(1+(AT131-AS131)/AS131*BW131)*P131</f>
        <v>4.53544611676306</v>
      </c>
      <c r="R131" s="3">
        <f ca="1" t="shared" ref="R131:R162" si="148">(1+(AU131-AT131)/AT131*BX131)*Q131</f>
        <v>4.55414987479162</v>
      </c>
      <c r="S131" s="3">
        <f ca="1" t="shared" ref="S131:S162" si="149">(1+(AV131-AU131)/AU131*BY131)*R131</f>
        <v>4.57004780721986</v>
      </c>
      <c r="T131" s="3">
        <f ca="1" t="shared" ref="T131:T162" si="150">(1+(AW131-AV131)/AV131*BZ131)*S131</f>
        <v>4.5831012141818</v>
      </c>
      <c r="U131" s="3">
        <f ca="1" t="shared" si="126"/>
        <v>4.59119772961401</v>
      </c>
      <c r="V131" s="3" t="e">
        <f ca="1" t="shared" si="127"/>
        <v>#VALUE!</v>
      </c>
      <c r="W131" s="3" t="e">
        <f ca="1" t="shared" si="128"/>
        <v>#DIV/0!</v>
      </c>
      <c r="X131" s="3" t="e">
        <f ca="1" t="shared" si="129"/>
        <v>#DIV/0!</v>
      </c>
      <c r="Y131" s="3" t="e">
        <f ca="1" t="shared" si="130"/>
        <v>#DIV/0!</v>
      </c>
      <c r="Z131" s="3" t="e">
        <f ca="1" t="shared" si="131"/>
        <v>#DIV/0!</v>
      </c>
      <c r="AA131" s="3" t="e">
        <f ca="1" t="shared" si="132"/>
        <v>#DIV/0!</v>
      </c>
      <c r="AB131" s="3" t="e">
        <f ca="1" t="shared" si="133"/>
        <v>#DIV/0!</v>
      </c>
      <c r="AC131" s="3" t="e">
        <f ca="1" t="shared" si="134"/>
        <v>#DIV/0!</v>
      </c>
      <c r="AE131" s="34" t="str">
        <f ca="1">VLOOKUP($C131,'Default drvr and elast'!$A$4:$C$49,MATCH(VLOOKUP(A131,Classification!$B$4:$D$99,2,FALSE),'Default drvr and elast'!$A$3:$C$3,0),FALSE)</f>
        <v>POP</v>
      </c>
      <c r="AF131" s="4"/>
      <c r="AG131" s="6">
        <f ca="1">IF($AF131="",SUMIFS('Growth rates'!D$4:D$922,'Growth rates'!$B$4:$B$922,Demands_tra!$A131,'Growth rates'!$C$4:$C$922,$AE131),SUMIFS('Growth rates'!D$4:D$922,'Growth rates'!$B$4:$B$922,Demands_tra!$A131,'Growth rates'!$C$4:$C$922,$AF131))</f>
        <v>1</v>
      </c>
      <c r="AH131" s="6">
        <f ca="1">IF($AF131="",SUMIFS('Growth rates'!E$4:E$922,'Growth rates'!$B$4:$B$922,Demands_tra!$A131,'Growth rates'!$C$4:$C$922,$AE131),SUMIFS('Growth rates'!E$4:E$922,'Growth rates'!$B$4:$B$922,Demands_tra!$A131,'Growth rates'!$C$4:$C$922,$AF131))</f>
        <v>1.00202736815179</v>
      </c>
      <c r="AI131" s="6">
        <f ca="1">IF($AF131="",SUMIFS('Growth rates'!F$4:F$922,'Growth rates'!$B$4:$B$922,Demands_tra!$A131,'Growth rates'!$C$4:$C$922,$AE131),SUMIFS('Growth rates'!F$4:F$922,'Growth rates'!$B$4:$B$922,Demands_tra!$A131,'Growth rates'!$C$4:$C$922,$AF131))</f>
        <v>1.01216420891075</v>
      </c>
      <c r="AJ131" s="6">
        <f ca="1">IF($AF131="",SUMIFS('Growth rates'!G$4:G$922,'Growth rates'!$B$4:$B$922,Demands_tra!$A131,'Growth rates'!$C$4:$C$922,$AE131),SUMIFS('Growth rates'!G$4:G$922,'Growth rates'!$B$4:$B$922,Demands_tra!$A131,'Growth rates'!$C$4:$C$922,$AF131))</f>
        <v>1.02252167125991</v>
      </c>
      <c r="AK131" s="6">
        <f ca="1">IF($AF131="",SUMIFS('Growth rates'!H$4:H$922,'Growth rates'!$B$4:$B$922,Demands_tra!$A131,'Growth rates'!$C$4:$C$922,$AE131),SUMIFS('Growth rates'!H$4:H$922,'Growth rates'!$B$4:$B$922,Demands_tra!$A131,'Growth rates'!$C$4:$C$922,$AF131))</f>
        <v>1.03417984027998</v>
      </c>
      <c r="AL131" s="6">
        <f ca="1">IF($AF131="",SUMIFS('Growth rates'!I$4:I$922,'Growth rates'!$B$4:$B$922,Demands_tra!$A131,'Growth rates'!$C$4:$C$922,$AE131),SUMIFS('Growth rates'!I$4:I$922,'Growth rates'!$B$4:$B$922,Demands_tra!$A131,'Growth rates'!$C$4:$C$922,$AF131))</f>
        <v>1.04637059777809</v>
      </c>
      <c r="AM131" s="6">
        <f ca="1">IF($AF131="",SUMIFS('Growth rates'!J$4:J$922,'Growth rates'!$B$4:$B$922,Demands_tra!$A131,'Growth rates'!$C$4:$C$922,$AE131),SUMIFS('Growth rates'!J$4:J$922,'Growth rates'!$B$4:$B$922,Demands_tra!$A131,'Growth rates'!$C$4:$C$922,$AF131))</f>
        <v>1.05726032214999</v>
      </c>
      <c r="AN131" s="6">
        <f ca="1">IF($AF131="",SUMIFS('Growth rates'!K$4:K$922,'Growth rates'!$B$4:$B$922,Demands_tra!$A131,'Growth rates'!$C$4:$C$922,$AE131),SUMIFS('Growth rates'!K$4:K$922,'Growth rates'!$B$4:$B$922,Demands_tra!$A131,'Growth rates'!$C$4:$C$922,$AF131))</f>
        <v>1.06650726134955</v>
      </c>
      <c r="AO131" s="6">
        <f ca="1">IF($AF131="",SUMIFS('Growth rates'!L$4:L$922,'Growth rates'!$B$4:$B$922,Demands_tra!$A131,'Growth rates'!$C$4:$C$922,$AE131),SUMIFS('Growth rates'!L$4:L$922,'Growth rates'!$B$4:$B$922,Demands_tra!$A131,'Growth rates'!$C$4:$C$922,$AF131))</f>
        <v>1.07398212353871</v>
      </c>
      <c r="AP131" s="6">
        <f ca="1">IF($AF131="",SUMIFS('Growth rates'!M$4:M$922,'Growth rates'!$B$4:$B$922,Demands_tra!$A131,'Growth rates'!$C$4:$C$922,$AE131),SUMIFS('Growth rates'!M$4:M$922,'Growth rates'!$B$4:$B$922,Demands_tra!$A131,'Growth rates'!$C$4:$C$922,$AF131))</f>
        <v>1.08106946775996</v>
      </c>
      <c r="AQ131" s="6">
        <f ca="1">IF($AF131="",SUMIFS('Growth rates'!N$4:N$922,'Growth rates'!$B$4:$B$922,Demands_tra!$A131,'Growth rates'!$C$4:$C$922,$AE131),SUMIFS('Growth rates'!N$4:N$922,'Growth rates'!$B$4:$B$922,Demands_tra!$A131,'Growth rates'!$C$4:$C$922,$AF131))</f>
        <v>1.0881444222259</v>
      </c>
      <c r="AR131" s="6">
        <f ca="1">IF($AF131="",SUMIFS('Growth rates'!O$4:O$922,'Growth rates'!$B$4:$B$922,Demands_tra!$A131,'Growth rates'!$C$4:$C$922,$AE131),SUMIFS('Growth rates'!O$4:O$922,'Growth rates'!$B$4:$B$922,Demands_tra!$A131,'Growth rates'!$C$4:$C$922,$AF131))</f>
        <v>1.09547632809153</v>
      </c>
      <c r="AS131" s="6">
        <f ca="1">IF($AF131="",SUMIFS('Growth rates'!P$4:P$922,'Growth rates'!$B$4:$B$922,Demands_tra!$A131,'Growth rates'!$C$4:$C$922,$AE131),SUMIFS('Growth rates'!P$4:P$922,'Growth rates'!$B$4:$B$922,Demands_tra!$A131,'Growth rates'!$C$4:$C$922,$AF131))</f>
        <v>1.10335114464037</v>
      </c>
      <c r="AT131" s="6">
        <f ca="1">IF($AF131="",SUMIFS('Growth rates'!Q$4:Q$922,'Growth rates'!$B$4:$B$922,Demands_tra!$A131,'Growth rates'!$C$4:$C$922,$AE131),SUMIFS('Growth rates'!Q$4:Q$922,'Growth rates'!$B$4:$B$922,Demands_tra!$A131,'Growth rates'!$C$4:$C$922,$AF131))</f>
        <v>1.11132114622281</v>
      </c>
      <c r="AU131" s="6">
        <f ca="1">IF($AF131="",SUMIFS('Growth rates'!R$4:R$922,'Growth rates'!$B$4:$B$922,Demands_tra!$A131,'Growth rates'!$C$4:$C$922,$AE131),SUMIFS('Growth rates'!R$4:R$922,'Growth rates'!$B$4:$B$922,Demands_tra!$A131,'Growth rates'!$C$4:$C$922,$AF131))</f>
        <v>1.11851014240138</v>
      </c>
      <c r="AV131" s="6">
        <f ca="1">IF($AF131="",SUMIFS('Growth rates'!S$4:S$922,'Growth rates'!$B$4:$B$922,Demands_tra!$A131,'Growth rates'!$C$4:$C$922,$AE131),SUMIFS('Growth rates'!S$4:S$922,'Growth rates'!$B$4:$B$922,Demands_tra!$A131,'Growth rates'!$C$4:$C$922,$AF131))</f>
        <v>1.12475745499428</v>
      </c>
      <c r="AW131" s="6">
        <f ca="1">IF($AF131="",SUMIFS('Growth rates'!T$4:T$922,'Growth rates'!$B$4:$B$922,Demands_tra!$A131,'Growth rates'!$C$4:$C$922,$AE131),SUMIFS('Growth rates'!T$4:T$922,'Growth rates'!$B$4:$B$922,Demands_tra!$A131,'Growth rates'!$C$4:$C$922,$AF131))</f>
        <v>1.13000258095548</v>
      </c>
      <c r="AX131" s="6">
        <f ca="1">IF($AF131="",SUMIFS('Growth rates'!U$4:U$922,'Growth rates'!$B$4:$B$922,Demands_tra!$A131,'Growth rates'!$C$4:$C$922,$AE131),SUMIFS('Growth rates'!U$4:U$922,'Growth rates'!$B$4:$B$922,Demands_tra!$A131,'Growth rates'!$C$4:$C$922,$AF131))</f>
        <v>1.13332968884872</v>
      </c>
      <c r="AY131" s="6">
        <f ca="1">IF($AF131="",SUMIFS('Growth rates'!V$4:V$922,'Growth rates'!$B$4:$B$922,Demands_tra!$A131,'Growth rates'!$C$4:$C$922,$AE131),SUMIFS('Growth rates'!V$4:V$922,'Growth rates'!$B$4:$B$922,Demands_tra!$A131,'Growth rates'!$C$4:$C$922,$AF131))</f>
        <v>0</v>
      </c>
      <c r="AZ131" s="6">
        <f ca="1">IF($AF131="",SUMIFS('Growth rates'!W$4:W$922,'Growth rates'!$B$4:$B$922,Demands_tra!$A131,'Growth rates'!$C$4:$C$922,$AE131),SUMIFS('Growth rates'!W$4:W$922,'Growth rates'!$B$4:$B$922,Demands_tra!$A131,'Growth rates'!$C$4:$C$922,$AF131))</f>
        <v>0</v>
      </c>
      <c r="BA131" s="6">
        <f ca="1">IF($AF131="",SUMIFS('Growth rates'!X$4:X$922,'Growth rates'!$B$4:$B$922,Demands_tra!$A131,'Growth rates'!$C$4:$C$922,$AE131),SUMIFS('Growth rates'!X$4:X$922,'Growth rates'!$B$4:$B$922,Demands_tra!$A131,'Growth rates'!$C$4:$C$922,$AF131))</f>
        <v>0</v>
      </c>
      <c r="BB131" s="6">
        <f ca="1">IF($AF131="",SUMIFS('Growth rates'!Y$4:Y$922,'Growth rates'!$B$4:$B$922,Demands_tra!$A131,'Growth rates'!$C$4:$C$922,$AE131),SUMIFS('Growth rates'!Y$4:Y$922,'Growth rates'!$B$4:$B$922,Demands_tra!$A131,'Growth rates'!$C$4:$C$922,$AF131))</f>
        <v>0</v>
      </c>
      <c r="BC131" s="6">
        <f ca="1">IF($AF131="",SUMIFS('Growth rates'!Z$4:Z$922,'Growth rates'!$B$4:$B$922,Demands_tra!$A131,'Growth rates'!$C$4:$C$922,$AE131),SUMIFS('Growth rates'!Z$4:Z$922,'Growth rates'!$B$4:$B$922,Demands_tra!$A131,'Growth rates'!$C$4:$C$922,$AF131))</f>
        <v>0</v>
      </c>
      <c r="BD131" s="6">
        <f ca="1">IF($AF131="",SUMIFS('Growth rates'!AA$4:AA$922,'Growth rates'!$B$4:$B$922,Demands_tra!$A131,'Growth rates'!$C$4:$C$922,$AE131),SUMIFS('Growth rates'!AA$4:AA$922,'Growth rates'!$B$4:$B$922,Demands_tra!$A131,'Growth rates'!$C$4:$C$922,$AF131))</f>
        <v>0</v>
      </c>
      <c r="BE131" s="6">
        <f ca="1">IF($AF131="",SUMIFS('Growth rates'!AB$4:AB$922,'Growth rates'!$B$4:$B$922,Demands_tra!$A131,'Growth rates'!$C$4:$C$922,$AE131),SUMIFS('Growth rates'!AB$4:AB$922,'Growth rates'!$B$4:$B$922,Demands_tra!$A131,'Growth rates'!$C$4:$C$922,$AF131))</f>
        <v>0</v>
      </c>
      <c r="BF131" s="6">
        <f ca="1">IF($AF131="",SUMIFS('Growth rates'!AC$4:AC$922,'Growth rates'!$B$4:$B$922,Demands_tra!$A131,'Growth rates'!$C$4:$C$922,$AE131),SUMIFS('Growth rates'!AC$4:AC$922,'Growth rates'!$B$4:$B$922,Demands_tra!$A131,'Growth rates'!$C$4:$C$922,$AF131))</f>
        <v>0</v>
      </c>
      <c r="BH131" t="str">
        <f ca="1">VLOOKUP($C131,'Default drvr and elast'!$A$4:$F$49,MATCH(VLOOKUP(A131,Classification!$B$4:$D$42,3,FALSE),'Default drvr and elast'!$D$3:$F$3,0)+3,FALSE)</f>
        <v>Med2</v>
      </c>
      <c r="BJ131" s="6">
        <f ca="1">IF($BI131="",SUMIF(Elasticities!$B$5:$B$52,Demands_tra!$BH131,Elasticities!C$5:C$52),SUMIF(Elasticities!$B$5:$B$52,Demands_tra!$BI131,Elasticities!C$5:C$52))</f>
        <v>0.799999999999989</v>
      </c>
      <c r="BK131" s="6">
        <f ca="1">IF($BI131="",SUMIF(Elasticities!$B$5:$B$52,Demands_tra!$BH131,Elasticities!D$5:D$52),SUMIF(Elasticities!$B$5:$B$52,Demands_tra!$BI131,Elasticities!D$5:D$52))</f>
        <v>0.797560975609746</v>
      </c>
      <c r="BL131" s="6">
        <f ca="1">IF($BI131="",SUMIF(Elasticities!$B$5:$B$52,Demands_tra!$BH131,Elasticities!E$5:E$52),SUMIF(Elasticities!$B$5:$B$52,Demands_tra!$BI131,Elasticities!E$5:E$52))</f>
        <v>0.785365853658527</v>
      </c>
      <c r="BM131" s="6">
        <f ca="1">IF($BI131="",SUMIF(Elasticities!$B$5:$B$52,Demands_tra!$BH131,Elasticities!F$5:F$52),SUMIF(Elasticities!$B$5:$B$52,Demands_tra!$BI131,Elasticities!F$5:F$52))</f>
        <v>0.773170731707307</v>
      </c>
      <c r="BN131" s="6">
        <f ca="1">IF($BI131="",SUMIF(Elasticities!$B$5:$B$52,Demands_tra!$BH131,Elasticities!G$5:G$52),SUMIF(Elasticities!$B$5:$B$52,Demands_tra!$BI131,Elasticities!G$5:G$52))</f>
        <v>0.760975609756088</v>
      </c>
      <c r="BO131" s="6">
        <f ca="1">IF($BI131="",SUMIF(Elasticities!$B$5:$B$52,Demands_tra!$BH131,Elasticities!H$5:H$52),SUMIF(Elasticities!$B$5:$B$52,Demands_tra!$BI131,Elasticities!H$5:H$52))</f>
        <v>0.748780487804868</v>
      </c>
      <c r="BP131" s="6">
        <f ca="1">IF($BI131="",SUMIF(Elasticities!$B$5:$B$52,Demands_tra!$BH131,Elasticities!I$5:I$52),SUMIF(Elasticities!$B$5:$B$52,Demands_tra!$BI131,Elasticities!I$5:I$52))</f>
        <v>0.736585365853649</v>
      </c>
      <c r="BQ131" s="6">
        <f ca="1">IF($BI131="",SUMIF(Elasticities!$B$5:$B$52,Demands_tra!$BH131,Elasticities!J$5:J$52),SUMIF(Elasticities!$B$5:$B$52,Demands_tra!$BI131,Elasticities!J$5:J$52))</f>
        <v>0.724390243902429</v>
      </c>
      <c r="BR131" s="6">
        <f ca="1">IF($BI131="",SUMIF(Elasticities!$B$5:$B$52,Demands_tra!$BH131,Elasticities!K$5:K$52),SUMIF(Elasticities!$B$5:$B$52,Demands_tra!$BI131,Elasticities!K$5:K$52))</f>
        <v>0.71219512195121</v>
      </c>
      <c r="BS131" s="6">
        <f ca="1">IF($BI131="",SUMIF(Elasticities!$B$5:$B$52,Demands_tra!$BH131,Elasticities!L$5:L$52),SUMIF(Elasticities!$B$5:$B$52,Demands_tra!$BI131,Elasticities!L$5:L$52))</f>
        <v>0.699999999999997</v>
      </c>
      <c r="BT131" s="6">
        <f ca="1">IF($BI131="",SUMIF(Elasticities!$B$5:$B$52,Demands_tra!$BH131,Elasticities!M$5:M$52),SUMIF(Elasticities!$B$5:$B$52,Demands_tra!$BI131,Elasticities!M$5:M$52))</f>
        <v>0.687499999999996</v>
      </c>
      <c r="BU131" s="6">
        <f ca="1">IF($BI131="",SUMIF(Elasticities!$B$5:$B$52,Demands_tra!$BH131,Elasticities!N$5:N$52),SUMIF(Elasticities!$B$5:$B$52,Demands_tra!$BI131,Elasticities!N$5:N$52))</f>
        <v>0.674999999999996</v>
      </c>
      <c r="BV131" s="6">
        <f ca="1">IF($BI131="",SUMIF(Elasticities!$B$5:$B$52,Demands_tra!$BH131,Elasticities!O$5:O$52),SUMIF(Elasticities!$B$5:$B$52,Demands_tra!$BI131,Elasticities!O$5:O$52))</f>
        <v>0.662499999999996</v>
      </c>
      <c r="BW131" s="6">
        <f ca="1">IF($BI131="",SUMIF(Elasticities!$B$5:$B$52,Demands_tra!$BH131,Elasticities!P$5:P$52),SUMIF(Elasticities!$B$5:$B$52,Demands_tra!$BI131,Elasticities!P$5:P$52))</f>
        <v>0.649999999999997</v>
      </c>
      <c r="BX131" s="6">
        <f ca="1">IF($BI131="",SUMIF(Elasticities!$B$5:$B$52,Demands_tra!$BH131,Elasticities!Q$5:Q$52),SUMIF(Elasticities!$B$5:$B$52,Demands_tra!$BI131,Elasticities!Q$5:Q$52))</f>
        <v>0.637499999999997</v>
      </c>
      <c r="BY131" s="6">
        <f ca="1">IF($BI131="",SUMIF(Elasticities!$B$5:$B$52,Demands_tra!$BH131,Elasticities!R$5:R$52),SUMIF(Elasticities!$B$5:$B$52,Demands_tra!$BI131,Elasticities!R$5:R$52))</f>
        <v>0.624999999999996</v>
      </c>
      <c r="BZ131" s="6">
        <f ca="1">IF($BI131="",SUMIF(Elasticities!$B$5:$B$52,Demands_tra!$BH131,Elasticities!S$5:S$52),SUMIF(Elasticities!$B$5:$B$52,Demands_tra!$BI131,Elasticities!S$5:S$52))</f>
        <v>0.612499999999996</v>
      </c>
      <c r="CA131" s="6">
        <f ca="1">IF($BI131="",SUMIF(Elasticities!$B$5:$B$52,Demands_tra!$BH131,Elasticities!T$5:T$52),SUMIF(Elasticities!$B$5:$B$52,Demands_tra!$BI131,Elasticities!T$5:T$52))</f>
        <v>0.599999999999996</v>
      </c>
      <c r="CB131" s="6" t="e">
        <f ca="1">IF($BI131="",SUMIF(Elasticities!$B$5:$B$52,Demands_tra!$BH131,Elasticities!U$5:U$52),SUMIF(Elasticities!$B$5:$B$52,Demands_tra!$BI131,Elasticities!U$5:U$52))</f>
        <v>#VALUE!</v>
      </c>
      <c r="CC131" s="6" t="e">
        <f ca="1">IF($BI131="",SUMIF(Elasticities!$B$5:$B$52,Demands_tra!$BH131,Elasticities!V$5:V$52),SUMIF(Elasticities!$B$5:$B$52,Demands_tra!$BI131,Elasticities!V$5:V$52))</f>
        <v>#VALUE!</v>
      </c>
      <c r="CD131" s="6" t="e">
        <f ca="1">IF($BI131="",SUMIF(Elasticities!$B$5:$B$52,Demands_tra!$BH131,Elasticities!W$5:W$52),SUMIF(Elasticities!$B$5:$B$52,Demands_tra!$BI131,Elasticities!W$5:W$52))</f>
        <v>#VALUE!</v>
      </c>
      <c r="CE131" s="6" t="e">
        <f ca="1">IF($BI131="",SUMIF(Elasticities!$B$5:$B$52,Demands_tra!$BH131,Elasticities!X$5:X$52),SUMIF(Elasticities!$B$5:$B$52,Demands_tra!$BI131,Elasticities!X$5:X$52))</f>
        <v>#VALUE!</v>
      </c>
      <c r="CF131" s="6" t="e">
        <f ca="1">IF($BI131="",SUMIF(Elasticities!$B$5:$B$52,Demands_tra!$BH131,Elasticities!Y$5:Y$52),SUMIF(Elasticities!$B$5:$B$52,Demands_tra!$BI131,Elasticities!Y$5:Y$52))</f>
        <v>#VALUE!</v>
      </c>
      <c r="CG131" s="6" t="e">
        <f ca="1">IF($BI131="",SUMIF(Elasticities!$B$5:$B$52,Demands_tra!$BH131,Elasticities!Z$5:Z$52),SUMIF(Elasticities!$B$5:$B$52,Demands_tra!$BI131,Elasticities!Z$5:Z$52))</f>
        <v>#VALUE!</v>
      </c>
      <c r="CH131" s="6" t="e">
        <f ca="1">IF($BI131="",SUMIF(Elasticities!$B$5:$B$52,Demands_tra!$BH131,Elasticities!AA$5:AA$52),SUMIF(Elasticities!$B$5:$B$52,Demands_tra!$BI131,Elasticities!AA$5:AA$52))</f>
        <v>#VALUE!</v>
      </c>
      <c r="CI131" s="6" t="e">
        <f ca="1">IF($BI131="",SUMIF(Elasticities!$B$5:$B$52,Demands_tra!$BH131,Elasticities!AB$5:AB$52),SUMIF(Elasticities!$B$5:$B$52,Demands_tra!$BI131,Elasticities!AB$5:AB$52))</f>
        <v>#VALUE!</v>
      </c>
    </row>
    <row r="132" spans="1:87">
      <c r="A132" t="str">
        <f>IF(BYDem_tra!B131="","\I:",BYDem_tra!B131)</f>
        <v>France</v>
      </c>
      <c r="B132" t="str">
        <f>BYDem_tra!E131</f>
        <v>Trd_car</v>
      </c>
      <c r="C132" t="str">
        <f t="shared" si="111"/>
        <v>Trd_car</v>
      </c>
      <c r="D132" s="3">
        <f>SUMIFS(BYDem_tra!$M$2:$M$2000,BYDem_tra!$B$2:$B$2000,Demands_tra!$A132,BYDem_tra!$E$2:$E$2000,Demands_tra!$B132)</f>
        <v>298.872</v>
      </c>
      <c r="E132" s="3">
        <f ca="1" t="shared" si="135"/>
        <v>297.955921733831</v>
      </c>
      <c r="F132" s="3">
        <f ca="1" t="shared" si="136"/>
        <v>323.756459910474</v>
      </c>
      <c r="G132" s="3">
        <f ca="1" t="shared" si="137"/>
        <v>341.138528326652</v>
      </c>
      <c r="H132" s="3">
        <f ca="1" t="shared" si="138"/>
        <v>355.550961459469</v>
      </c>
      <c r="I132" s="3">
        <f ca="1" t="shared" si="139"/>
        <v>369.420982539038</v>
      </c>
      <c r="J132" s="3">
        <f ca="1" t="shared" si="140"/>
        <v>383.273503620034</v>
      </c>
      <c r="K132" s="3">
        <f ca="1" t="shared" si="141"/>
        <v>397.501403823572</v>
      </c>
      <c r="L132" s="3">
        <f ca="1" t="shared" si="142"/>
        <v>412.351263322865</v>
      </c>
      <c r="M132" s="3">
        <f ca="1" t="shared" si="143"/>
        <v>427.573018647441</v>
      </c>
      <c r="N132" s="3">
        <f ca="1" t="shared" si="144"/>
        <v>442.770204397721</v>
      </c>
      <c r="O132" s="3">
        <f ca="1" t="shared" si="145"/>
        <v>457.242770199136</v>
      </c>
      <c r="P132" s="3">
        <f ca="1" t="shared" si="146"/>
        <v>471.057967073619</v>
      </c>
      <c r="Q132" s="3">
        <f ca="1" t="shared" si="147"/>
        <v>484.552480315151</v>
      </c>
      <c r="R132" s="3">
        <f ca="1" t="shared" si="148"/>
        <v>498.019350507988</v>
      </c>
      <c r="S132" s="3">
        <f ca="1" t="shared" si="149"/>
        <v>511.427393221576</v>
      </c>
      <c r="T132" s="3">
        <f ca="1" t="shared" si="150"/>
        <v>524.510034425615</v>
      </c>
      <c r="U132" s="3">
        <f ca="1" t="shared" si="126"/>
        <v>537.006160298571</v>
      </c>
      <c r="V132" s="3" t="e">
        <f ca="1" t="shared" si="127"/>
        <v>#VALUE!</v>
      </c>
      <c r="W132" s="3" t="e">
        <f ca="1" t="shared" si="128"/>
        <v>#DIV/0!</v>
      </c>
      <c r="X132" s="3" t="e">
        <f ca="1" t="shared" si="129"/>
        <v>#DIV/0!</v>
      </c>
      <c r="Y132" s="3" t="e">
        <f ca="1" t="shared" si="130"/>
        <v>#DIV/0!</v>
      </c>
      <c r="Z132" s="3" t="e">
        <f ca="1" t="shared" si="131"/>
        <v>#DIV/0!</v>
      </c>
      <c r="AA132" s="3" t="e">
        <f ca="1" t="shared" si="132"/>
        <v>#DIV/0!</v>
      </c>
      <c r="AB132" s="3" t="e">
        <f ca="1" t="shared" si="133"/>
        <v>#DIV/0!</v>
      </c>
      <c r="AC132" s="3" t="e">
        <f ca="1" t="shared" si="134"/>
        <v>#DIV/0!</v>
      </c>
      <c r="AE132" s="34" t="str">
        <f ca="1">VLOOKUP($C132,'Default drvr and elast'!$A$4:$C$49,MATCH(VLOOKUP(A132,Classification!$B$4:$D$99,2,FALSE),'Default drvr and elast'!$A$3:$C$3,0),FALSE)</f>
        <v>GDPPCAP</v>
      </c>
      <c r="AF132" s="4"/>
      <c r="AG132" s="6">
        <f ca="1">IF($AF132="",SUMIFS('Growth rates'!D$4:D$922,'Growth rates'!$B$4:$B$922,Demands_tra!$A132,'Growth rates'!$C$4:$C$922,$AE132),SUMIFS('Growth rates'!D$4:D$922,'Growth rates'!$B$4:$B$922,Demands_tra!$A132,'Growth rates'!$C$4:$C$922,$AF132))</f>
        <v>1</v>
      </c>
      <c r="AH132" s="6">
        <f ca="1">IF($AF132="",SUMIFS('Growth rates'!E$4:E$922,'Growth rates'!$B$4:$B$922,Demands_tra!$A132,'Growth rates'!$C$4:$C$922,$AE132),SUMIFS('Growth rates'!E$4:E$922,'Growth rates'!$B$4:$B$922,Demands_tra!$A132,'Growth rates'!$C$4:$C$922,$AF132))</f>
        <v>0.996156884348667</v>
      </c>
      <c r="AI132" s="6">
        <f ca="1">IF($AF132="",SUMIFS('Growth rates'!F$4:F$922,'Growth rates'!$B$4:$B$922,Demands_tra!$A132,'Growth rates'!$C$4:$C$922,$AE132),SUMIFS('Growth rates'!F$4:F$922,'Growth rates'!$B$4:$B$922,Demands_tra!$A132,'Growth rates'!$C$4:$C$922,$AF132))</f>
        <v>1.10598978909294</v>
      </c>
      <c r="AJ132" s="6">
        <f ca="1">IF($AF132="",SUMIFS('Growth rates'!G$4:G$922,'Growth rates'!$B$4:$B$922,Demands_tra!$A132,'Growth rates'!$C$4:$C$922,$AE132),SUMIFS('Growth rates'!G$4:G$922,'Growth rates'!$B$4:$B$922,Demands_tra!$A132,'Growth rates'!$C$4:$C$922,$AF132))</f>
        <v>1.18278934774456</v>
      </c>
      <c r="AK132" s="6">
        <f ca="1">IF($AF132="",SUMIFS('Growth rates'!H$4:H$922,'Growth rates'!$B$4:$B$922,Demands_tra!$A132,'Growth rates'!$C$4:$C$922,$AE132),SUMIFS('Growth rates'!H$4:H$922,'Growth rates'!$B$4:$B$922,Demands_tra!$A132,'Growth rates'!$C$4:$C$922,$AF132))</f>
        <v>1.24845574673029</v>
      </c>
      <c r="AL132" s="6">
        <f ca="1">IF($AF132="",SUMIFS('Growth rates'!I$4:I$922,'Growth rates'!$B$4:$B$922,Demands_tra!$A132,'Growth rates'!$C$4:$C$922,$AE132),SUMIFS('Growth rates'!I$4:I$922,'Growth rates'!$B$4:$B$922,Demands_tra!$A132,'Growth rates'!$C$4:$C$922,$AF132))</f>
        <v>1.31349774833209</v>
      </c>
      <c r="AM132" s="6">
        <f ca="1">IF($AF132="",SUMIFS('Growth rates'!J$4:J$922,'Growth rates'!$B$4:$B$922,Demands_tra!$A132,'Growth rates'!$C$4:$C$922,$AE132),SUMIFS('Growth rates'!J$4:J$922,'Growth rates'!$B$4:$B$922,Demands_tra!$A132,'Growth rates'!$C$4:$C$922,$AF132))</f>
        <v>1.38036500517236</v>
      </c>
      <c r="AN132" s="6">
        <f ca="1">IF($AF132="",SUMIFS('Growth rates'!K$4:K$922,'Growth rates'!$B$4:$B$922,Demands_tra!$A132,'Growth rates'!$C$4:$C$922,$AE132),SUMIFS('Growth rates'!K$4:K$922,'Growth rates'!$B$4:$B$922,Demands_tra!$A132,'Growth rates'!$C$4:$C$922,$AF132))</f>
        <v>1.4511031004369</v>
      </c>
      <c r="AO132" s="6">
        <f ca="1">IF($AF132="",SUMIFS('Growth rates'!L$4:L$922,'Growth rates'!$B$4:$B$922,Demands_tra!$A132,'Growth rates'!$C$4:$C$922,$AE132),SUMIFS('Growth rates'!L$4:L$922,'Growth rates'!$B$4:$B$922,Demands_tra!$A132,'Growth rates'!$C$4:$C$922,$AF132))</f>
        <v>1.52722032654261</v>
      </c>
      <c r="AP132" s="6">
        <f ca="1">IF($AF132="",SUMIFS('Growth rates'!M$4:M$922,'Growth rates'!$B$4:$B$922,Demands_tra!$A132,'Growth rates'!$C$4:$C$922,$AE132),SUMIFS('Growth rates'!M$4:M$922,'Growth rates'!$B$4:$B$922,Demands_tra!$A132,'Growth rates'!$C$4:$C$922,$AF132))</f>
        <v>1.60775836778866</v>
      </c>
      <c r="AQ132" s="6">
        <f ca="1">IF($AF132="",SUMIFS('Growth rates'!N$4:N$922,'Growth rates'!$B$4:$B$922,Demands_tra!$A132,'Growth rates'!$C$4:$C$922,$AE132),SUMIFS('Growth rates'!N$4:N$922,'Growth rates'!$B$4:$B$922,Demands_tra!$A132,'Growth rates'!$C$4:$C$922,$AF132))</f>
        <v>1.69087749148962</v>
      </c>
      <c r="AR132" s="6">
        <f ca="1">IF($AF132="",SUMIFS('Growth rates'!O$4:O$922,'Growth rates'!$B$4:$B$922,Demands_tra!$A132,'Growth rates'!$C$4:$C$922,$AE132),SUMIFS('Growth rates'!O$4:O$922,'Growth rates'!$B$4:$B$922,Demands_tra!$A132,'Growth rates'!$C$4:$C$922,$AF132))</f>
        <v>1.77275705427882</v>
      </c>
      <c r="AS132" s="6">
        <f ca="1">IF($AF132="",SUMIFS('Growth rates'!P$4:P$922,'Growth rates'!$B$4:$B$922,Demands_tra!$A132,'Growth rates'!$C$4:$C$922,$AE132),SUMIFS('Growth rates'!P$4:P$922,'Growth rates'!$B$4:$B$922,Demands_tra!$A132,'Growth rates'!$C$4:$C$922,$AF132))</f>
        <v>1.85360585285262</v>
      </c>
      <c r="AT132" s="6">
        <f ca="1">IF($AF132="",SUMIFS('Growth rates'!Q$4:Q$922,'Growth rates'!$B$4:$B$922,Demands_tra!$A132,'Growth rates'!$C$4:$C$922,$AE132),SUMIFS('Growth rates'!Q$4:Q$922,'Growth rates'!$B$4:$B$922,Demands_tra!$A132,'Growth rates'!$C$4:$C$922,$AF132))</f>
        <v>1.93529924051749</v>
      </c>
      <c r="AU132" s="6">
        <f ca="1">IF($AF132="",SUMIFS('Growth rates'!R$4:R$922,'Growth rates'!$B$4:$B$922,Demands_tra!$A132,'Growth rates'!$C$4:$C$922,$AE132),SUMIFS('Growth rates'!R$4:R$922,'Growth rates'!$B$4:$B$922,Demands_tra!$A132,'Growth rates'!$C$4:$C$922,$AF132))</f>
        <v>2.01967035581925</v>
      </c>
      <c r="AV132" s="6">
        <f ca="1">IF($AF132="",SUMIFS('Growth rates'!S$4:S$922,'Growth rates'!$B$4:$B$922,Demands_tra!$A132,'Growth rates'!$C$4:$C$922,$AE132),SUMIFS('Growth rates'!S$4:S$922,'Growth rates'!$B$4:$B$922,Demands_tra!$A132,'Growth rates'!$C$4:$C$922,$AF132))</f>
        <v>2.10667043361324</v>
      </c>
      <c r="AW132" s="6">
        <f ca="1">IF($AF132="",SUMIFS('Growth rates'!T$4:T$922,'Growth rates'!$B$4:$B$922,Demands_tra!$A132,'Growth rates'!$C$4:$C$922,$AE132),SUMIFS('Growth rates'!T$4:T$922,'Growth rates'!$B$4:$B$922,Demands_tra!$A132,'Growth rates'!$C$4:$C$922,$AF132))</f>
        <v>2.19465407898171</v>
      </c>
      <c r="AX132" s="6">
        <f ca="1">IF($AF132="",SUMIFS('Growth rates'!U$4:U$922,'Growth rates'!$B$4:$B$922,Demands_tra!$A132,'Growth rates'!$C$4:$C$922,$AE132),SUMIFS('Growth rates'!U$4:U$922,'Growth rates'!$B$4:$B$922,Demands_tra!$A132,'Growth rates'!$C$4:$C$922,$AF132))</f>
        <v>2.28179786339816</v>
      </c>
      <c r="AY132" s="6">
        <f ca="1">IF($AF132="",SUMIFS('Growth rates'!V$4:V$922,'Growth rates'!$B$4:$B$922,Demands_tra!$A132,'Growth rates'!$C$4:$C$922,$AE132),SUMIFS('Growth rates'!V$4:V$922,'Growth rates'!$B$4:$B$922,Demands_tra!$A132,'Growth rates'!$C$4:$C$922,$AF132))</f>
        <v>0</v>
      </c>
      <c r="AZ132" s="6">
        <f ca="1">IF($AF132="",SUMIFS('Growth rates'!W$4:W$922,'Growth rates'!$B$4:$B$922,Demands_tra!$A132,'Growth rates'!$C$4:$C$922,$AE132),SUMIFS('Growth rates'!W$4:W$922,'Growth rates'!$B$4:$B$922,Demands_tra!$A132,'Growth rates'!$C$4:$C$922,$AF132))</f>
        <v>0</v>
      </c>
      <c r="BA132" s="6">
        <f ca="1">IF($AF132="",SUMIFS('Growth rates'!X$4:X$922,'Growth rates'!$B$4:$B$922,Demands_tra!$A132,'Growth rates'!$C$4:$C$922,$AE132),SUMIFS('Growth rates'!X$4:X$922,'Growth rates'!$B$4:$B$922,Demands_tra!$A132,'Growth rates'!$C$4:$C$922,$AF132))</f>
        <v>0</v>
      </c>
      <c r="BB132" s="6">
        <f ca="1">IF($AF132="",SUMIFS('Growth rates'!Y$4:Y$922,'Growth rates'!$B$4:$B$922,Demands_tra!$A132,'Growth rates'!$C$4:$C$922,$AE132),SUMIFS('Growth rates'!Y$4:Y$922,'Growth rates'!$B$4:$B$922,Demands_tra!$A132,'Growth rates'!$C$4:$C$922,$AF132))</f>
        <v>0</v>
      </c>
      <c r="BC132" s="6">
        <f ca="1">IF($AF132="",SUMIFS('Growth rates'!Z$4:Z$922,'Growth rates'!$B$4:$B$922,Demands_tra!$A132,'Growth rates'!$C$4:$C$922,$AE132),SUMIFS('Growth rates'!Z$4:Z$922,'Growth rates'!$B$4:$B$922,Demands_tra!$A132,'Growth rates'!$C$4:$C$922,$AF132))</f>
        <v>0</v>
      </c>
      <c r="BD132" s="6">
        <f ca="1">IF($AF132="",SUMIFS('Growth rates'!AA$4:AA$922,'Growth rates'!$B$4:$B$922,Demands_tra!$A132,'Growth rates'!$C$4:$C$922,$AE132),SUMIFS('Growth rates'!AA$4:AA$922,'Growth rates'!$B$4:$B$922,Demands_tra!$A132,'Growth rates'!$C$4:$C$922,$AF132))</f>
        <v>0</v>
      </c>
      <c r="BE132" s="6">
        <f ca="1">IF($AF132="",SUMIFS('Growth rates'!AB$4:AB$922,'Growth rates'!$B$4:$B$922,Demands_tra!$A132,'Growth rates'!$C$4:$C$922,$AE132),SUMIFS('Growth rates'!AB$4:AB$922,'Growth rates'!$B$4:$B$922,Demands_tra!$A132,'Growth rates'!$C$4:$C$922,$AF132))</f>
        <v>0</v>
      </c>
      <c r="BF132" s="6">
        <f ca="1">IF($AF132="",SUMIFS('Growth rates'!AC$4:AC$922,'Growth rates'!$B$4:$B$922,Demands_tra!$A132,'Growth rates'!$C$4:$C$922,$AE132),SUMIFS('Growth rates'!AC$4:AC$922,'Growth rates'!$B$4:$B$922,Demands_tra!$A132,'Growth rates'!$C$4:$C$922,$AF132))</f>
        <v>0</v>
      </c>
      <c r="BH132" t="str">
        <f ca="1">VLOOKUP($C132,'Default drvr and elast'!$A$4:$F$49,MATCH(VLOOKUP(A132,Classification!$B$4:$D$42,3,FALSE),'Default drvr and elast'!$D$3:$F$3,0)+3,FALSE)</f>
        <v>Med2</v>
      </c>
      <c r="BJ132" s="6">
        <f ca="1">IF($BI132="",SUMIF(Elasticities!$B$5:$B$52,Demands_tra!$BH132,Elasticities!C$5:C$52),SUMIF(Elasticities!$B$5:$B$52,Demands_tra!$BI132,Elasticities!C$5:C$52))</f>
        <v>0.799999999999989</v>
      </c>
      <c r="BK132" s="6">
        <f ca="1">IF($BI132="",SUMIF(Elasticities!$B$5:$B$52,Demands_tra!$BH132,Elasticities!D$5:D$52),SUMIF(Elasticities!$B$5:$B$52,Demands_tra!$BI132,Elasticities!D$5:D$52))</f>
        <v>0.797560975609746</v>
      </c>
      <c r="BL132" s="6">
        <f ca="1">IF($BI132="",SUMIF(Elasticities!$B$5:$B$52,Demands_tra!$BH132,Elasticities!E$5:E$52),SUMIF(Elasticities!$B$5:$B$52,Demands_tra!$BI132,Elasticities!E$5:E$52))</f>
        <v>0.785365853658527</v>
      </c>
      <c r="BM132" s="6">
        <f ca="1">IF($BI132="",SUMIF(Elasticities!$B$5:$B$52,Demands_tra!$BH132,Elasticities!F$5:F$52),SUMIF(Elasticities!$B$5:$B$52,Demands_tra!$BI132,Elasticities!F$5:F$52))</f>
        <v>0.773170731707307</v>
      </c>
      <c r="BN132" s="6">
        <f ca="1">IF($BI132="",SUMIF(Elasticities!$B$5:$B$52,Demands_tra!$BH132,Elasticities!G$5:G$52),SUMIF(Elasticities!$B$5:$B$52,Demands_tra!$BI132,Elasticities!G$5:G$52))</f>
        <v>0.760975609756088</v>
      </c>
      <c r="BO132" s="6">
        <f ca="1">IF($BI132="",SUMIF(Elasticities!$B$5:$B$52,Demands_tra!$BH132,Elasticities!H$5:H$52),SUMIF(Elasticities!$B$5:$B$52,Demands_tra!$BI132,Elasticities!H$5:H$52))</f>
        <v>0.748780487804868</v>
      </c>
      <c r="BP132" s="6">
        <f ca="1">IF($BI132="",SUMIF(Elasticities!$B$5:$B$52,Demands_tra!$BH132,Elasticities!I$5:I$52),SUMIF(Elasticities!$B$5:$B$52,Demands_tra!$BI132,Elasticities!I$5:I$52))</f>
        <v>0.736585365853649</v>
      </c>
      <c r="BQ132" s="6">
        <f ca="1">IF($BI132="",SUMIF(Elasticities!$B$5:$B$52,Demands_tra!$BH132,Elasticities!J$5:J$52),SUMIF(Elasticities!$B$5:$B$52,Demands_tra!$BI132,Elasticities!J$5:J$52))</f>
        <v>0.724390243902429</v>
      </c>
      <c r="BR132" s="6">
        <f ca="1">IF($BI132="",SUMIF(Elasticities!$B$5:$B$52,Demands_tra!$BH132,Elasticities!K$5:K$52),SUMIF(Elasticities!$B$5:$B$52,Demands_tra!$BI132,Elasticities!K$5:K$52))</f>
        <v>0.71219512195121</v>
      </c>
      <c r="BS132" s="6">
        <f ca="1">IF($BI132="",SUMIF(Elasticities!$B$5:$B$52,Demands_tra!$BH132,Elasticities!L$5:L$52),SUMIF(Elasticities!$B$5:$B$52,Demands_tra!$BI132,Elasticities!L$5:L$52))</f>
        <v>0.699999999999997</v>
      </c>
      <c r="BT132" s="6">
        <f ca="1">IF($BI132="",SUMIF(Elasticities!$B$5:$B$52,Demands_tra!$BH132,Elasticities!M$5:M$52),SUMIF(Elasticities!$B$5:$B$52,Demands_tra!$BI132,Elasticities!M$5:M$52))</f>
        <v>0.687499999999996</v>
      </c>
      <c r="BU132" s="6">
        <f ca="1">IF($BI132="",SUMIF(Elasticities!$B$5:$B$52,Demands_tra!$BH132,Elasticities!N$5:N$52),SUMIF(Elasticities!$B$5:$B$52,Demands_tra!$BI132,Elasticities!N$5:N$52))</f>
        <v>0.674999999999996</v>
      </c>
      <c r="BV132" s="6">
        <f ca="1">IF($BI132="",SUMIF(Elasticities!$B$5:$B$52,Demands_tra!$BH132,Elasticities!O$5:O$52),SUMIF(Elasticities!$B$5:$B$52,Demands_tra!$BI132,Elasticities!O$5:O$52))</f>
        <v>0.662499999999996</v>
      </c>
      <c r="BW132" s="6">
        <f ca="1">IF($BI132="",SUMIF(Elasticities!$B$5:$B$52,Demands_tra!$BH132,Elasticities!P$5:P$52),SUMIF(Elasticities!$B$5:$B$52,Demands_tra!$BI132,Elasticities!P$5:P$52))</f>
        <v>0.649999999999997</v>
      </c>
      <c r="BX132" s="6">
        <f ca="1">IF($BI132="",SUMIF(Elasticities!$B$5:$B$52,Demands_tra!$BH132,Elasticities!Q$5:Q$52),SUMIF(Elasticities!$B$5:$B$52,Demands_tra!$BI132,Elasticities!Q$5:Q$52))</f>
        <v>0.637499999999997</v>
      </c>
      <c r="BY132" s="6">
        <f ca="1">IF($BI132="",SUMIF(Elasticities!$B$5:$B$52,Demands_tra!$BH132,Elasticities!R$5:R$52),SUMIF(Elasticities!$B$5:$B$52,Demands_tra!$BI132,Elasticities!R$5:R$52))</f>
        <v>0.624999999999996</v>
      </c>
      <c r="BZ132" s="6">
        <f ca="1">IF($BI132="",SUMIF(Elasticities!$B$5:$B$52,Demands_tra!$BH132,Elasticities!S$5:S$52),SUMIF(Elasticities!$B$5:$B$52,Demands_tra!$BI132,Elasticities!S$5:S$52))</f>
        <v>0.612499999999996</v>
      </c>
      <c r="CA132" s="6">
        <f ca="1">IF($BI132="",SUMIF(Elasticities!$B$5:$B$52,Demands_tra!$BH132,Elasticities!T$5:T$52),SUMIF(Elasticities!$B$5:$B$52,Demands_tra!$BI132,Elasticities!T$5:T$52))</f>
        <v>0.599999999999996</v>
      </c>
      <c r="CB132" s="6" t="e">
        <f ca="1">IF($BI132="",SUMIF(Elasticities!$B$5:$B$52,Demands_tra!$BH132,Elasticities!U$5:U$52),SUMIF(Elasticities!$B$5:$B$52,Demands_tra!$BI132,Elasticities!U$5:U$52))</f>
        <v>#VALUE!</v>
      </c>
      <c r="CC132" s="6" t="e">
        <f ca="1">IF($BI132="",SUMIF(Elasticities!$B$5:$B$52,Demands_tra!$BH132,Elasticities!V$5:V$52),SUMIF(Elasticities!$B$5:$B$52,Demands_tra!$BI132,Elasticities!V$5:V$52))</f>
        <v>#VALUE!</v>
      </c>
      <c r="CD132" s="6" t="e">
        <f ca="1">IF($BI132="",SUMIF(Elasticities!$B$5:$B$52,Demands_tra!$BH132,Elasticities!W$5:W$52),SUMIF(Elasticities!$B$5:$B$52,Demands_tra!$BI132,Elasticities!W$5:W$52))</f>
        <v>#VALUE!</v>
      </c>
      <c r="CE132" s="6" t="e">
        <f ca="1">IF($BI132="",SUMIF(Elasticities!$B$5:$B$52,Demands_tra!$BH132,Elasticities!X$5:X$52),SUMIF(Elasticities!$B$5:$B$52,Demands_tra!$BI132,Elasticities!X$5:X$52))</f>
        <v>#VALUE!</v>
      </c>
      <c r="CF132" s="6" t="e">
        <f ca="1">IF($BI132="",SUMIF(Elasticities!$B$5:$B$52,Demands_tra!$BH132,Elasticities!Y$5:Y$52),SUMIF(Elasticities!$B$5:$B$52,Demands_tra!$BI132,Elasticities!Y$5:Y$52))</f>
        <v>#VALUE!</v>
      </c>
      <c r="CG132" s="6" t="e">
        <f ca="1">IF($BI132="",SUMIF(Elasticities!$B$5:$B$52,Demands_tra!$BH132,Elasticities!Z$5:Z$52),SUMIF(Elasticities!$B$5:$B$52,Demands_tra!$BI132,Elasticities!Z$5:Z$52))</f>
        <v>#VALUE!</v>
      </c>
      <c r="CH132" s="6" t="e">
        <f ca="1">IF($BI132="",SUMIF(Elasticities!$B$5:$B$52,Demands_tra!$BH132,Elasticities!AA$5:AA$52),SUMIF(Elasticities!$B$5:$B$52,Demands_tra!$BI132,Elasticities!AA$5:AA$52))</f>
        <v>#VALUE!</v>
      </c>
      <c r="CI132" s="6" t="e">
        <f ca="1">IF($BI132="",SUMIF(Elasticities!$B$5:$B$52,Demands_tra!$BH132,Elasticities!AB$5:AB$52),SUMIF(Elasticities!$B$5:$B$52,Demands_tra!$BI132,Elasticities!AB$5:AB$52))</f>
        <v>#VALUE!</v>
      </c>
    </row>
    <row r="133" spans="1:87">
      <c r="A133" t="str">
        <f>IF(BYDem_tra!B132="","\I:",BYDem_tra!B132)</f>
        <v>France</v>
      </c>
      <c r="B133" t="str">
        <f>BYDem_tra!E132</f>
        <v>Trd_hdt</v>
      </c>
      <c r="C133" t="str">
        <f t="shared" si="111"/>
        <v>Trd_hdt</v>
      </c>
      <c r="D133" s="3">
        <f>SUMIFS(BYDem_tra!$M$2:$M$2000,BYDem_tra!$B$2:$B$2000,Demands_tra!$A133,BYDem_tra!$E$2:$E$2000,Demands_tra!$B133)</f>
        <v>124.1</v>
      </c>
      <c r="E133" s="3">
        <f ca="1" t="shared" si="135"/>
        <v>123.919511011128</v>
      </c>
      <c r="F133" s="3">
        <f ca="1" t="shared" si="136"/>
        <v>135.743019482316</v>
      </c>
      <c r="G133" s="3">
        <f ca="1" t="shared" si="137"/>
        <v>144.179442255418</v>
      </c>
      <c r="H133" s="3">
        <f ca="1" t="shared" si="138"/>
        <v>151.591116746851</v>
      </c>
      <c r="I133" s="3">
        <f ca="1" t="shared" si="139"/>
        <v>158.912405921344</v>
      </c>
      <c r="J133" s="3">
        <f ca="1" t="shared" si="140"/>
        <v>166.15148888985</v>
      </c>
      <c r="K133" s="3">
        <f ca="1" t="shared" si="141"/>
        <v>173.425990371252</v>
      </c>
      <c r="L133" s="3">
        <f ca="1" t="shared" si="142"/>
        <v>180.815918291754</v>
      </c>
      <c r="M133" s="3">
        <f ca="1" t="shared" si="143"/>
        <v>188.369960364259</v>
      </c>
      <c r="N133" s="3">
        <f ca="1" t="shared" si="144"/>
        <v>195.956520191268</v>
      </c>
      <c r="O133" s="3">
        <f ca="1" t="shared" si="145"/>
        <v>203.296030057613</v>
      </c>
      <c r="P133" s="3">
        <f ca="1" t="shared" si="146"/>
        <v>210.450770699464</v>
      </c>
      <c r="Q133" s="3">
        <f ca="1" t="shared" si="147"/>
        <v>217.51127195834</v>
      </c>
      <c r="R133" s="3">
        <f ca="1" t="shared" si="148"/>
        <v>224.492531087027</v>
      </c>
      <c r="S133" s="3">
        <f ca="1" t="shared" si="149"/>
        <v>231.353915314751</v>
      </c>
      <c r="T133" s="3">
        <f ca="1" t="shared" si="150"/>
        <v>237.960510702331</v>
      </c>
      <c r="U133" s="3">
        <f ca="1" t="shared" si="126"/>
        <v>244.066845817053</v>
      </c>
      <c r="V133" s="3" t="e">
        <f ca="1" t="shared" si="127"/>
        <v>#VALUE!</v>
      </c>
      <c r="W133" s="3" t="e">
        <f ca="1" t="shared" si="128"/>
        <v>#DIV/0!</v>
      </c>
      <c r="X133" s="3" t="e">
        <f ca="1" t="shared" si="129"/>
        <v>#DIV/0!</v>
      </c>
      <c r="Y133" s="3" t="e">
        <f ca="1" t="shared" si="130"/>
        <v>#DIV/0!</v>
      </c>
      <c r="Z133" s="3" t="e">
        <f ca="1" t="shared" si="131"/>
        <v>#DIV/0!</v>
      </c>
      <c r="AA133" s="3" t="e">
        <f ca="1" t="shared" si="132"/>
        <v>#DIV/0!</v>
      </c>
      <c r="AB133" s="3" t="e">
        <f ca="1" t="shared" si="133"/>
        <v>#DIV/0!</v>
      </c>
      <c r="AC133" s="3" t="e">
        <f ca="1" t="shared" si="134"/>
        <v>#DIV/0!</v>
      </c>
      <c r="AE133" s="34" t="str">
        <f ca="1">VLOOKUP($C133,'Default drvr and elast'!$A$4:$C$49,MATCH(VLOOKUP(A133,Classification!$B$4:$D$99,2,FALSE),'Default drvr and elast'!$A$3:$C$3,0),FALSE)</f>
        <v>GDP</v>
      </c>
      <c r="AF133" s="4"/>
      <c r="AG133" s="6">
        <f ca="1">IF($AF133="",SUMIFS('Growth rates'!D$4:D$922,'Growth rates'!$B$4:$B$922,Demands_tra!$A133,'Growth rates'!$C$4:$C$922,$AE133),SUMIFS('Growth rates'!D$4:D$922,'Growth rates'!$B$4:$B$922,Demands_tra!$A133,'Growth rates'!$C$4:$C$922,$AF133))</f>
        <v>1</v>
      </c>
      <c r="AH133" s="6">
        <f ca="1">IF($AF133="",SUMIFS('Growth rates'!E$4:E$922,'Growth rates'!$B$4:$B$922,Demands_tra!$A133,'Growth rates'!$C$4:$C$922,$AE133),SUMIFS('Growth rates'!E$4:E$922,'Growth rates'!$B$4:$B$922,Demands_tra!$A133,'Growth rates'!$C$4:$C$922,$AF133))</f>
        <v>0.998176461090183</v>
      </c>
      <c r="AI133" s="6">
        <f ca="1">IF($AF133="",SUMIFS('Growth rates'!F$4:F$922,'Growth rates'!$B$4:$B$922,Demands_tra!$A133,'Growth rates'!$C$4:$C$922,$AE133),SUMIFS('Growth rates'!F$4:F$922,'Growth rates'!$B$4:$B$922,Demands_tra!$A133,'Growth rates'!$C$4:$C$922,$AF133))</f>
        <v>1.11944327994063</v>
      </c>
      <c r="AJ133" s="6">
        <f ca="1">IF($AF133="",SUMIFS('Growth rates'!G$4:G$922,'Growth rates'!$B$4:$B$922,Demands_tra!$A133,'Growth rates'!$C$4:$C$922,$AE133),SUMIFS('Growth rates'!G$4:G$922,'Growth rates'!$B$4:$B$922,Demands_tra!$A133,'Growth rates'!$C$4:$C$922,$AF133))</f>
        <v>1.20942774060418</v>
      </c>
      <c r="AK133" s="6">
        <f ca="1">IF($AF133="",SUMIFS('Growth rates'!H$4:H$922,'Growth rates'!$B$4:$B$922,Demands_tra!$A133,'Growth rates'!$C$4:$C$922,$AE133),SUMIFS('Growth rates'!H$4:H$922,'Growth rates'!$B$4:$B$922,Demands_tra!$A133,'Growth rates'!$C$4:$C$922,$AF133))</f>
        <v>1.29112776475015</v>
      </c>
      <c r="AL133" s="6">
        <f ca="1">IF($AF133="",SUMIFS('Growth rates'!I$4:I$922,'Growth rates'!$B$4:$B$922,Demands_tra!$A133,'Growth rates'!$C$4:$C$922,$AE133),SUMIFS('Growth rates'!I$4:I$922,'Growth rates'!$B$4:$B$922,Demands_tra!$A133,'Growth rates'!$C$4:$C$922,$AF133))</f>
        <v>1.37440542410241</v>
      </c>
      <c r="AM133" s="6">
        <f ca="1">IF($AF133="",SUMIFS('Growth rates'!J$4:J$922,'Growth rates'!$B$4:$B$922,Demands_tra!$A133,'Growth rates'!$C$4:$C$922,$AE133),SUMIFS('Growth rates'!J$4:J$922,'Growth rates'!$B$4:$B$922,Demands_tra!$A133,'Growth rates'!$C$4:$C$922,$AF133))</f>
        <v>1.45940515005311</v>
      </c>
      <c r="AN133" s="6">
        <f ca="1">IF($AF133="",SUMIFS('Growth rates'!K$4:K$922,'Growth rates'!$B$4:$B$922,Demands_tra!$A133,'Growth rates'!$C$4:$C$922,$AE133),SUMIFS('Growth rates'!K$4:K$922,'Growth rates'!$B$4:$B$922,Demands_tra!$A133,'Growth rates'!$C$4:$C$922,$AF133))</f>
        <v>1.5476119935828</v>
      </c>
      <c r="AO133" s="6">
        <f ca="1">IF($AF133="",SUMIFS('Growth rates'!L$4:L$922,'Growth rates'!$B$4:$B$922,Demands_tra!$A133,'Growth rates'!$C$4:$C$922,$AE133),SUMIFS('Growth rates'!L$4:L$922,'Growth rates'!$B$4:$B$922,Demands_tra!$A133,'Growth rates'!$C$4:$C$922,$AF133))</f>
        <v>1.64020732941171</v>
      </c>
      <c r="AP133" s="6">
        <f ca="1">IF($AF133="",SUMIFS('Growth rates'!M$4:M$922,'Growth rates'!$B$4:$B$922,Demands_tra!$A133,'Growth rates'!$C$4:$C$922,$AE133),SUMIFS('Growth rates'!M$4:M$922,'Growth rates'!$B$4:$B$922,Demands_tra!$A133,'Growth rates'!$C$4:$C$922,$AF133))</f>
        <v>1.73809848295191</v>
      </c>
      <c r="AQ133" s="6">
        <f ca="1">IF($AF133="",SUMIFS('Growth rates'!N$4:N$922,'Growth rates'!$B$4:$B$922,Demands_tra!$A133,'Growth rates'!$C$4:$C$922,$AE133),SUMIFS('Growth rates'!N$4:N$922,'Growth rates'!$B$4:$B$922,Demands_tra!$A133,'Growth rates'!$C$4:$C$922,$AF133))</f>
        <v>1.83991891103174</v>
      </c>
      <c r="AR133" s="6">
        <f ca="1">IF($AF133="",SUMIFS('Growth rates'!O$4:O$922,'Growth rates'!$B$4:$B$922,Demands_tra!$A133,'Growth rates'!$C$4:$C$922,$AE133),SUMIFS('Growth rates'!O$4:O$922,'Growth rates'!$B$4:$B$922,Demands_tra!$A133,'Growth rates'!$C$4:$C$922,$AF133))</f>
        <v>1.94201338841971</v>
      </c>
      <c r="AS133" s="6">
        <f ca="1">IF($AF133="",SUMIFS('Growth rates'!P$4:P$922,'Growth rates'!$B$4:$B$922,Demands_tra!$A133,'Growth rates'!$C$4:$C$922,$AE133),SUMIFS('Growth rates'!P$4:P$922,'Growth rates'!$B$4:$B$922,Demands_tra!$A133,'Growth rates'!$C$4:$C$922,$AF133))</f>
        <v>2.04517813945703</v>
      </c>
      <c r="AT133" s="6">
        <f ca="1">IF($AF133="",SUMIFS('Growth rates'!Q$4:Q$922,'Growth rates'!$B$4:$B$922,Demands_tra!$A133,'Growth rates'!$C$4:$C$922,$AE133),SUMIFS('Growth rates'!Q$4:Q$922,'Growth rates'!$B$4:$B$922,Demands_tra!$A133,'Growth rates'!$C$4:$C$922,$AF133))</f>
        <v>2.15073897025602</v>
      </c>
      <c r="AU133" s="6">
        <f ca="1">IF($AF133="",SUMIFS('Growth rates'!R$4:R$922,'Growth rates'!$B$4:$B$922,Demands_tra!$A133,'Growth rates'!$C$4:$C$922,$AE133),SUMIFS('Growth rates'!R$4:R$922,'Growth rates'!$B$4:$B$922,Demands_tra!$A133,'Growth rates'!$C$4:$C$922,$AF133))</f>
        <v>2.25902177729124</v>
      </c>
      <c r="AV133" s="6">
        <f ca="1">IF($AF133="",SUMIFS('Growth rates'!S$4:S$922,'Growth rates'!$B$4:$B$922,Demands_tra!$A133,'Growth rates'!$C$4:$C$922,$AE133),SUMIFS('Growth rates'!S$4:S$922,'Growth rates'!$B$4:$B$922,Demands_tra!$A133,'Growth rates'!$C$4:$C$922,$AF133))</f>
        <v>2.36949327542252</v>
      </c>
      <c r="AW133" s="6">
        <f ca="1">IF($AF133="",SUMIFS('Growth rates'!T$4:T$922,'Growth rates'!$B$4:$B$922,Demands_tra!$A133,'Growth rates'!$C$4:$C$922,$AE133),SUMIFS('Growth rates'!T$4:T$922,'Growth rates'!$B$4:$B$922,Demands_tra!$A133,'Growth rates'!$C$4:$C$922,$AF133))</f>
        <v>2.4799647735538</v>
      </c>
      <c r="AX133" s="6">
        <f ca="1">IF($AF133="",SUMIFS('Growth rates'!U$4:U$922,'Growth rates'!$B$4:$B$922,Demands_tra!$A133,'Growth rates'!$C$4:$C$922,$AE133),SUMIFS('Growth rates'!U$4:U$922,'Growth rates'!$B$4:$B$922,Demands_tra!$A133,'Growth rates'!$C$4:$C$922,$AF133))</f>
        <v>2.58602926254072</v>
      </c>
      <c r="AY133" s="6">
        <f ca="1">IF($AF133="",SUMIFS('Growth rates'!V$4:V$922,'Growth rates'!$B$4:$B$922,Demands_tra!$A133,'Growth rates'!$C$4:$C$922,$AE133),SUMIFS('Growth rates'!V$4:V$922,'Growth rates'!$B$4:$B$922,Demands_tra!$A133,'Growth rates'!$C$4:$C$922,$AF133))</f>
        <v>0</v>
      </c>
      <c r="AZ133" s="6">
        <f ca="1">IF($AF133="",SUMIFS('Growth rates'!W$4:W$922,'Growth rates'!$B$4:$B$922,Demands_tra!$A133,'Growth rates'!$C$4:$C$922,$AE133),SUMIFS('Growth rates'!W$4:W$922,'Growth rates'!$B$4:$B$922,Demands_tra!$A133,'Growth rates'!$C$4:$C$922,$AF133))</f>
        <v>0</v>
      </c>
      <c r="BA133" s="6">
        <f ca="1">IF($AF133="",SUMIFS('Growth rates'!X$4:X$922,'Growth rates'!$B$4:$B$922,Demands_tra!$A133,'Growth rates'!$C$4:$C$922,$AE133),SUMIFS('Growth rates'!X$4:X$922,'Growth rates'!$B$4:$B$922,Demands_tra!$A133,'Growth rates'!$C$4:$C$922,$AF133))</f>
        <v>0</v>
      </c>
      <c r="BB133" s="6">
        <f ca="1">IF($AF133="",SUMIFS('Growth rates'!Y$4:Y$922,'Growth rates'!$B$4:$B$922,Demands_tra!$A133,'Growth rates'!$C$4:$C$922,$AE133),SUMIFS('Growth rates'!Y$4:Y$922,'Growth rates'!$B$4:$B$922,Demands_tra!$A133,'Growth rates'!$C$4:$C$922,$AF133))</f>
        <v>0</v>
      </c>
      <c r="BC133" s="6">
        <f ca="1">IF($AF133="",SUMIFS('Growth rates'!Z$4:Z$922,'Growth rates'!$B$4:$B$922,Demands_tra!$A133,'Growth rates'!$C$4:$C$922,$AE133),SUMIFS('Growth rates'!Z$4:Z$922,'Growth rates'!$B$4:$B$922,Demands_tra!$A133,'Growth rates'!$C$4:$C$922,$AF133))</f>
        <v>0</v>
      </c>
      <c r="BD133" s="6">
        <f ca="1">IF($AF133="",SUMIFS('Growth rates'!AA$4:AA$922,'Growth rates'!$B$4:$B$922,Demands_tra!$A133,'Growth rates'!$C$4:$C$922,$AE133),SUMIFS('Growth rates'!AA$4:AA$922,'Growth rates'!$B$4:$B$922,Demands_tra!$A133,'Growth rates'!$C$4:$C$922,$AF133))</f>
        <v>0</v>
      </c>
      <c r="BE133" s="6">
        <f ca="1">IF($AF133="",SUMIFS('Growth rates'!AB$4:AB$922,'Growth rates'!$B$4:$B$922,Demands_tra!$A133,'Growth rates'!$C$4:$C$922,$AE133),SUMIFS('Growth rates'!AB$4:AB$922,'Growth rates'!$B$4:$B$922,Demands_tra!$A133,'Growth rates'!$C$4:$C$922,$AF133))</f>
        <v>0</v>
      </c>
      <c r="BF133" s="6">
        <f ca="1">IF($AF133="",SUMIFS('Growth rates'!AC$4:AC$922,'Growth rates'!$B$4:$B$922,Demands_tra!$A133,'Growth rates'!$C$4:$C$922,$AE133),SUMIFS('Growth rates'!AC$4:AC$922,'Growth rates'!$B$4:$B$922,Demands_tra!$A133,'Growth rates'!$C$4:$C$922,$AF133))</f>
        <v>0</v>
      </c>
      <c r="BH133" t="str">
        <f ca="1">VLOOKUP($C133,'Default drvr and elast'!$A$4:$F$49,MATCH(VLOOKUP(A133,Classification!$B$4:$D$42,3,FALSE),'Default drvr and elast'!$D$3:$F$3,0)+3,FALSE)</f>
        <v>Med2</v>
      </c>
      <c r="BJ133" s="6">
        <f ca="1">IF($BI133="",SUMIF(Elasticities!$B$5:$B$52,Demands_tra!$BH133,Elasticities!C$5:C$52),SUMIF(Elasticities!$B$5:$B$52,Demands_tra!$BI133,Elasticities!C$5:C$52))</f>
        <v>0.799999999999989</v>
      </c>
      <c r="BK133" s="6">
        <f ca="1">IF($BI133="",SUMIF(Elasticities!$B$5:$B$52,Demands_tra!$BH133,Elasticities!D$5:D$52),SUMIF(Elasticities!$B$5:$B$52,Demands_tra!$BI133,Elasticities!D$5:D$52))</f>
        <v>0.797560975609746</v>
      </c>
      <c r="BL133" s="6">
        <f ca="1">IF($BI133="",SUMIF(Elasticities!$B$5:$B$52,Demands_tra!$BH133,Elasticities!E$5:E$52),SUMIF(Elasticities!$B$5:$B$52,Demands_tra!$BI133,Elasticities!E$5:E$52))</f>
        <v>0.785365853658527</v>
      </c>
      <c r="BM133" s="6">
        <f ca="1">IF($BI133="",SUMIF(Elasticities!$B$5:$B$52,Demands_tra!$BH133,Elasticities!F$5:F$52),SUMIF(Elasticities!$B$5:$B$52,Demands_tra!$BI133,Elasticities!F$5:F$52))</f>
        <v>0.773170731707307</v>
      </c>
      <c r="BN133" s="6">
        <f ca="1">IF($BI133="",SUMIF(Elasticities!$B$5:$B$52,Demands_tra!$BH133,Elasticities!G$5:G$52),SUMIF(Elasticities!$B$5:$B$52,Demands_tra!$BI133,Elasticities!G$5:G$52))</f>
        <v>0.760975609756088</v>
      </c>
      <c r="BO133" s="6">
        <f ca="1">IF($BI133="",SUMIF(Elasticities!$B$5:$B$52,Demands_tra!$BH133,Elasticities!H$5:H$52),SUMIF(Elasticities!$B$5:$B$52,Demands_tra!$BI133,Elasticities!H$5:H$52))</f>
        <v>0.748780487804868</v>
      </c>
      <c r="BP133" s="6">
        <f ca="1">IF($BI133="",SUMIF(Elasticities!$B$5:$B$52,Demands_tra!$BH133,Elasticities!I$5:I$52),SUMIF(Elasticities!$B$5:$B$52,Demands_tra!$BI133,Elasticities!I$5:I$52))</f>
        <v>0.736585365853649</v>
      </c>
      <c r="BQ133" s="6">
        <f ca="1">IF($BI133="",SUMIF(Elasticities!$B$5:$B$52,Demands_tra!$BH133,Elasticities!J$5:J$52),SUMIF(Elasticities!$B$5:$B$52,Demands_tra!$BI133,Elasticities!J$5:J$52))</f>
        <v>0.724390243902429</v>
      </c>
      <c r="BR133" s="6">
        <f ca="1">IF($BI133="",SUMIF(Elasticities!$B$5:$B$52,Demands_tra!$BH133,Elasticities!K$5:K$52),SUMIF(Elasticities!$B$5:$B$52,Demands_tra!$BI133,Elasticities!K$5:K$52))</f>
        <v>0.71219512195121</v>
      </c>
      <c r="BS133" s="6">
        <f ca="1">IF($BI133="",SUMIF(Elasticities!$B$5:$B$52,Demands_tra!$BH133,Elasticities!L$5:L$52),SUMIF(Elasticities!$B$5:$B$52,Demands_tra!$BI133,Elasticities!L$5:L$52))</f>
        <v>0.699999999999997</v>
      </c>
      <c r="BT133" s="6">
        <f ca="1">IF($BI133="",SUMIF(Elasticities!$B$5:$B$52,Demands_tra!$BH133,Elasticities!M$5:M$52),SUMIF(Elasticities!$B$5:$B$52,Demands_tra!$BI133,Elasticities!M$5:M$52))</f>
        <v>0.687499999999996</v>
      </c>
      <c r="BU133" s="6">
        <f ca="1">IF($BI133="",SUMIF(Elasticities!$B$5:$B$52,Demands_tra!$BH133,Elasticities!N$5:N$52),SUMIF(Elasticities!$B$5:$B$52,Demands_tra!$BI133,Elasticities!N$5:N$52))</f>
        <v>0.674999999999996</v>
      </c>
      <c r="BV133" s="6">
        <f ca="1">IF($BI133="",SUMIF(Elasticities!$B$5:$B$52,Demands_tra!$BH133,Elasticities!O$5:O$52),SUMIF(Elasticities!$B$5:$B$52,Demands_tra!$BI133,Elasticities!O$5:O$52))</f>
        <v>0.662499999999996</v>
      </c>
      <c r="BW133" s="6">
        <f ca="1">IF($BI133="",SUMIF(Elasticities!$B$5:$B$52,Demands_tra!$BH133,Elasticities!P$5:P$52),SUMIF(Elasticities!$B$5:$B$52,Demands_tra!$BI133,Elasticities!P$5:P$52))</f>
        <v>0.649999999999997</v>
      </c>
      <c r="BX133" s="6">
        <f ca="1">IF($BI133="",SUMIF(Elasticities!$B$5:$B$52,Demands_tra!$BH133,Elasticities!Q$5:Q$52),SUMIF(Elasticities!$B$5:$B$52,Demands_tra!$BI133,Elasticities!Q$5:Q$52))</f>
        <v>0.637499999999997</v>
      </c>
      <c r="BY133" s="6">
        <f ca="1">IF($BI133="",SUMIF(Elasticities!$B$5:$B$52,Demands_tra!$BH133,Elasticities!R$5:R$52),SUMIF(Elasticities!$B$5:$B$52,Demands_tra!$BI133,Elasticities!R$5:R$52))</f>
        <v>0.624999999999996</v>
      </c>
      <c r="BZ133" s="6">
        <f ca="1">IF($BI133="",SUMIF(Elasticities!$B$5:$B$52,Demands_tra!$BH133,Elasticities!S$5:S$52),SUMIF(Elasticities!$B$5:$B$52,Demands_tra!$BI133,Elasticities!S$5:S$52))</f>
        <v>0.612499999999996</v>
      </c>
      <c r="CA133" s="6">
        <f ca="1">IF($BI133="",SUMIF(Elasticities!$B$5:$B$52,Demands_tra!$BH133,Elasticities!T$5:T$52),SUMIF(Elasticities!$B$5:$B$52,Demands_tra!$BI133,Elasticities!T$5:T$52))</f>
        <v>0.599999999999996</v>
      </c>
      <c r="CB133" s="6" t="e">
        <f ca="1">IF($BI133="",SUMIF(Elasticities!$B$5:$B$52,Demands_tra!$BH133,Elasticities!U$5:U$52),SUMIF(Elasticities!$B$5:$B$52,Demands_tra!$BI133,Elasticities!U$5:U$52))</f>
        <v>#VALUE!</v>
      </c>
      <c r="CC133" s="6" t="e">
        <f ca="1">IF($BI133="",SUMIF(Elasticities!$B$5:$B$52,Demands_tra!$BH133,Elasticities!V$5:V$52),SUMIF(Elasticities!$B$5:$B$52,Demands_tra!$BI133,Elasticities!V$5:V$52))</f>
        <v>#VALUE!</v>
      </c>
      <c r="CD133" s="6" t="e">
        <f ca="1">IF($BI133="",SUMIF(Elasticities!$B$5:$B$52,Demands_tra!$BH133,Elasticities!W$5:W$52),SUMIF(Elasticities!$B$5:$B$52,Demands_tra!$BI133,Elasticities!W$5:W$52))</f>
        <v>#VALUE!</v>
      </c>
      <c r="CE133" s="6" t="e">
        <f ca="1">IF($BI133="",SUMIF(Elasticities!$B$5:$B$52,Demands_tra!$BH133,Elasticities!X$5:X$52),SUMIF(Elasticities!$B$5:$B$52,Demands_tra!$BI133,Elasticities!X$5:X$52))</f>
        <v>#VALUE!</v>
      </c>
      <c r="CF133" s="6" t="e">
        <f ca="1">IF($BI133="",SUMIF(Elasticities!$B$5:$B$52,Demands_tra!$BH133,Elasticities!Y$5:Y$52),SUMIF(Elasticities!$B$5:$B$52,Demands_tra!$BI133,Elasticities!Y$5:Y$52))</f>
        <v>#VALUE!</v>
      </c>
      <c r="CG133" s="6" t="e">
        <f ca="1">IF($BI133="",SUMIF(Elasticities!$B$5:$B$52,Demands_tra!$BH133,Elasticities!Z$5:Z$52),SUMIF(Elasticities!$B$5:$B$52,Demands_tra!$BI133,Elasticities!Z$5:Z$52))</f>
        <v>#VALUE!</v>
      </c>
      <c r="CH133" s="6" t="e">
        <f ca="1">IF($BI133="",SUMIF(Elasticities!$B$5:$B$52,Demands_tra!$BH133,Elasticities!AA$5:AA$52),SUMIF(Elasticities!$B$5:$B$52,Demands_tra!$BI133,Elasticities!AA$5:AA$52))</f>
        <v>#VALUE!</v>
      </c>
      <c r="CI133" s="6" t="e">
        <f ca="1">IF($BI133="",SUMIF(Elasticities!$B$5:$B$52,Demands_tra!$BH133,Elasticities!AB$5:AB$52),SUMIF(Elasticities!$B$5:$B$52,Demands_tra!$BI133,Elasticities!AB$5:AB$52))</f>
        <v>#VALUE!</v>
      </c>
    </row>
    <row r="134" spans="1:87">
      <c r="A134" t="str">
        <f>IF(BYDem_tra!B133="","\I:",BYDem_tra!B133)</f>
        <v>France</v>
      </c>
      <c r="B134" t="str">
        <f>BYDem_tra!E133</f>
        <v>Trd_lcv</v>
      </c>
      <c r="C134" t="str">
        <f t="shared" si="111"/>
        <v>Trd_lcv</v>
      </c>
      <c r="D134" s="3">
        <f>SUMIFS(BYDem_tra!$M$2:$M$2000,BYDem_tra!$B$2:$B$2000,Demands_tra!$A134,BYDem_tra!$E$2:$E$2000,Demands_tra!$B134)</f>
        <v>67.16</v>
      </c>
      <c r="E134" s="3">
        <f ca="1" t="shared" si="135"/>
        <v>67.0623236060221</v>
      </c>
      <c r="F134" s="3">
        <f ca="1" t="shared" si="136"/>
        <v>73.4609281904299</v>
      </c>
      <c r="G134" s="3">
        <f ca="1" t="shared" si="137"/>
        <v>78.0265216911676</v>
      </c>
      <c r="H134" s="3">
        <f ca="1" t="shared" si="138"/>
        <v>82.0375455335898</v>
      </c>
      <c r="I134" s="3">
        <f ca="1" t="shared" si="139"/>
        <v>85.9996549691982</v>
      </c>
      <c r="J134" s="3">
        <f ca="1" t="shared" si="140"/>
        <v>89.9172763403892</v>
      </c>
      <c r="K134" s="3">
        <f ca="1" t="shared" si="141"/>
        <v>93.8540653773837</v>
      </c>
      <c r="L134" s="3">
        <f ca="1" t="shared" si="142"/>
        <v>97.8533204873022</v>
      </c>
      <c r="M134" s="3">
        <f ca="1" t="shared" si="143"/>
        <v>101.941390314775</v>
      </c>
      <c r="N134" s="3">
        <f ca="1" t="shared" si="144"/>
        <v>106.047057985863</v>
      </c>
      <c r="O134" s="3">
        <f ca="1" t="shared" si="145"/>
        <v>110.019028031179</v>
      </c>
      <c r="P134" s="3">
        <f ca="1" t="shared" si="146"/>
        <v>113.89100531971</v>
      </c>
      <c r="Q134" s="3">
        <f ca="1" t="shared" si="147"/>
        <v>117.711982471572</v>
      </c>
      <c r="R134" s="3">
        <f ca="1" t="shared" si="148"/>
        <v>121.490075647097</v>
      </c>
      <c r="S134" s="3">
        <f ca="1" t="shared" si="149"/>
        <v>125.203295346807</v>
      </c>
      <c r="T134" s="3">
        <f ca="1" t="shared" si="150"/>
        <v>128.778629321261</v>
      </c>
      <c r="U134" s="3">
        <f ca="1" t="shared" si="126"/>
        <v>132.083234206876</v>
      </c>
      <c r="V134" s="3" t="e">
        <f ca="1" t="shared" si="127"/>
        <v>#VALUE!</v>
      </c>
      <c r="W134" s="3" t="e">
        <f ca="1" t="shared" si="128"/>
        <v>#DIV/0!</v>
      </c>
      <c r="X134" s="3" t="e">
        <f ca="1" t="shared" si="129"/>
        <v>#DIV/0!</v>
      </c>
      <c r="Y134" s="3" t="e">
        <f ca="1" t="shared" si="130"/>
        <v>#DIV/0!</v>
      </c>
      <c r="Z134" s="3" t="e">
        <f ca="1" t="shared" si="131"/>
        <v>#DIV/0!</v>
      </c>
      <c r="AA134" s="3" t="e">
        <f ca="1" t="shared" si="132"/>
        <v>#DIV/0!</v>
      </c>
      <c r="AB134" s="3" t="e">
        <f ca="1" t="shared" si="133"/>
        <v>#DIV/0!</v>
      </c>
      <c r="AC134" s="3" t="e">
        <f ca="1" t="shared" si="134"/>
        <v>#DIV/0!</v>
      </c>
      <c r="AE134" s="34" t="str">
        <f ca="1">VLOOKUP($C134,'Default drvr and elast'!$A$4:$C$49,MATCH(VLOOKUP(A134,Classification!$B$4:$D$99,2,FALSE),'Default drvr and elast'!$A$3:$C$3,0),FALSE)</f>
        <v>GDP</v>
      </c>
      <c r="AF134" s="4"/>
      <c r="AG134" s="6">
        <f ca="1">IF($AF134="",SUMIFS('Growth rates'!D$4:D$922,'Growth rates'!$B$4:$B$922,Demands_tra!$A134,'Growth rates'!$C$4:$C$922,$AE134),SUMIFS('Growth rates'!D$4:D$922,'Growth rates'!$B$4:$B$922,Demands_tra!$A134,'Growth rates'!$C$4:$C$922,$AF134))</f>
        <v>1</v>
      </c>
      <c r="AH134" s="6">
        <f ca="1">IF($AF134="",SUMIFS('Growth rates'!E$4:E$922,'Growth rates'!$B$4:$B$922,Demands_tra!$A134,'Growth rates'!$C$4:$C$922,$AE134),SUMIFS('Growth rates'!E$4:E$922,'Growth rates'!$B$4:$B$922,Demands_tra!$A134,'Growth rates'!$C$4:$C$922,$AF134))</f>
        <v>0.998176461090183</v>
      </c>
      <c r="AI134" s="6">
        <f ca="1">IF($AF134="",SUMIFS('Growth rates'!F$4:F$922,'Growth rates'!$B$4:$B$922,Demands_tra!$A134,'Growth rates'!$C$4:$C$922,$AE134),SUMIFS('Growth rates'!F$4:F$922,'Growth rates'!$B$4:$B$922,Demands_tra!$A134,'Growth rates'!$C$4:$C$922,$AF134))</f>
        <v>1.11944327994063</v>
      </c>
      <c r="AJ134" s="6">
        <f ca="1">IF($AF134="",SUMIFS('Growth rates'!G$4:G$922,'Growth rates'!$B$4:$B$922,Demands_tra!$A134,'Growth rates'!$C$4:$C$922,$AE134),SUMIFS('Growth rates'!G$4:G$922,'Growth rates'!$B$4:$B$922,Demands_tra!$A134,'Growth rates'!$C$4:$C$922,$AF134))</f>
        <v>1.20942774060418</v>
      </c>
      <c r="AK134" s="6">
        <f ca="1">IF($AF134="",SUMIFS('Growth rates'!H$4:H$922,'Growth rates'!$B$4:$B$922,Demands_tra!$A134,'Growth rates'!$C$4:$C$922,$AE134),SUMIFS('Growth rates'!H$4:H$922,'Growth rates'!$B$4:$B$922,Demands_tra!$A134,'Growth rates'!$C$4:$C$922,$AF134))</f>
        <v>1.29112776475015</v>
      </c>
      <c r="AL134" s="6">
        <f ca="1">IF($AF134="",SUMIFS('Growth rates'!I$4:I$922,'Growth rates'!$B$4:$B$922,Demands_tra!$A134,'Growth rates'!$C$4:$C$922,$AE134),SUMIFS('Growth rates'!I$4:I$922,'Growth rates'!$B$4:$B$922,Demands_tra!$A134,'Growth rates'!$C$4:$C$922,$AF134))</f>
        <v>1.37440542410241</v>
      </c>
      <c r="AM134" s="6">
        <f ca="1">IF($AF134="",SUMIFS('Growth rates'!J$4:J$922,'Growth rates'!$B$4:$B$922,Demands_tra!$A134,'Growth rates'!$C$4:$C$922,$AE134),SUMIFS('Growth rates'!J$4:J$922,'Growth rates'!$B$4:$B$922,Demands_tra!$A134,'Growth rates'!$C$4:$C$922,$AF134))</f>
        <v>1.45940515005311</v>
      </c>
      <c r="AN134" s="6">
        <f ca="1">IF($AF134="",SUMIFS('Growth rates'!K$4:K$922,'Growth rates'!$B$4:$B$922,Demands_tra!$A134,'Growth rates'!$C$4:$C$922,$AE134),SUMIFS('Growth rates'!K$4:K$922,'Growth rates'!$B$4:$B$922,Demands_tra!$A134,'Growth rates'!$C$4:$C$922,$AF134))</f>
        <v>1.5476119935828</v>
      </c>
      <c r="AO134" s="6">
        <f ca="1">IF($AF134="",SUMIFS('Growth rates'!L$4:L$922,'Growth rates'!$B$4:$B$922,Demands_tra!$A134,'Growth rates'!$C$4:$C$922,$AE134),SUMIFS('Growth rates'!L$4:L$922,'Growth rates'!$B$4:$B$922,Demands_tra!$A134,'Growth rates'!$C$4:$C$922,$AF134))</f>
        <v>1.64020732941171</v>
      </c>
      <c r="AP134" s="6">
        <f ca="1">IF($AF134="",SUMIFS('Growth rates'!M$4:M$922,'Growth rates'!$B$4:$B$922,Demands_tra!$A134,'Growth rates'!$C$4:$C$922,$AE134),SUMIFS('Growth rates'!M$4:M$922,'Growth rates'!$B$4:$B$922,Demands_tra!$A134,'Growth rates'!$C$4:$C$922,$AF134))</f>
        <v>1.73809848295191</v>
      </c>
      <c r="AQ134" s="6">
        <f ca="1">IF($AF134="",SUMIFS('Growth rates'!N$4:N$922,'Growth rates'!$B$4:$B$922,Demands_tra!$A134,'Growth rates'!$C$4:$C$922,$AE134),SUMIFS('Growth rates'!N$4:N$922,'Growth rates'!$B$4:$B$922,Demands_tra!$A134,'Growth rates'!$C$4:$C$922,$AF134))</f>
        <v>1.83991891103174</v>
      </c>
      <c r="AR134" s="6">
        <f ca="1">IF($AF134="",SUMIFS('Growth rates'!O$4:O$922,'Growth rates'!$B$4:$B$922,Demands_tra!$A134,'Growth rates'!$C$4:$C$922,$AE134),SUMIFS('Growth rates'!O$4:O$922,'Growth rates'!$B$4:$B$922,Demands_tra!$A134,'Growth rates'!$C$4:$C$922,$AF134))</f>
        <v>1.94201338841971</v>
      </c>
      <c r="AS134" s="6">
        <f ca="1">IF($AF134="",SUMIFS('Growth rates'!P$4:P$922,'Growth rates'!$B$4:$B$922,Demands_tra!$A134,'Growth rates'!$C$4:$C$922,$AE134),SUMIFS('Growth rates'!P$4:P$922,'Growth rates'!$B$4:$B$922,Demands_tra!$A134,'Growth rates'!$C$4:$C$922,$AF134))</f>
        <v>2.04517813945703</v>
      </c>
      <c r="AT134" s="6">
        <f ca="1">IF($AF134="",SUMIFS('Growth rates'!Q$4:Q$922,'Growth rates'!$B$4:$B$922,Demands_tra!$A134,'Growth rates'!$C$4:$C$922,$AE134),SUMIFS('Growth rates'!Q$4:Q$922,'Growth rates'!$B$4:$B$922,Demands_tra!$A134,'Growth rates'!$C$4:$C$922,$AF134))</f>
        <v>2.15073897025602</v>
      </c>
      <c r="AU134" s="6">
        <f ca="1">IF($AF134="",SUMIFS('Growth rates'!R$4:R$922,'Growth rates'!$B$4:$B$922,Demands_tra!$A134,'Growth rates'!$C$4:$C$922,$AE134),SUMIFS('Growth rates'!R$4:R$922,'Growth rates'!$B$4:$B$922,Demands_tra!$A134,'Growth rates'!$C$4:$C$922,$AF134))</f>
        <v>2.25902177729124</v>
      </c>
      <c r="AV134" s="6">
        <f ca="1">IF($AF134="",SUMIFS('Growth rates'!S$4:S$922,'Growth rates'!$B$4:$B$922,Demands_tra!$A134,'Growth rates'!$C$4:$C$922,$AE134),SUMIFS('Growth rates'!S$4:S$922,'Growth rates'!$B$4:$B$922,Demands_tra!$A134,'Growth rates'!$C$4:$C$922,$AF134))</f>
        <v>2.36949327542252</v>
      </c>
      <c r="AW134" s="6">
        <f ca="1">IF($AF134="",SUMIFS('Growth rates'!T$4:T$922,'Growth rates'!$B$4:$B$922,Demands_tra!$A134,'Growth rates'!$C$4:$C$922,$AE134),SUMIFS('Growth rates'!T$4:T$922,'Growth rates'!$B$4:$B$922,Demands_tra!$A134,'Growth rates'!$C$4:$C$922,$AF134))</f>
        <v>2.4799647735538</v>
      </c>
      <c r="AX134" s="6">
        <f ca="1">IF($AF134="",SUMIFS('Growth rates'!U$4:U$922,'Growth rates'!$B$4:$B$922,Demands_tra!$A134,'Growth rates'!$C$4:$C$922,$AE134),SUMIFS('Growth rates'!U$4:U$922,'Growth rates'!$B$4:$B$922,Demands_tra!$A134,'Growth rates'!$C$4:$C$922,$AF134))</f>
        <v>2.58602926254072</v>
      </c>
      <c r="AY134" s="6">
        <f ca="1">IF($AF134="",SUMIFS('Growth rates'!V$4:V$922,'Growth rates'!$B$4:$B$922,Demands_tra!$A134,'Growth rates'!$C$4:$C$922,$AE134),SUMIFS('Growth rates'!V$4:V$922,'Growth rates'!$B$4:$B$922,Demands_tra!$A134,'Growth rates'!$C$4:$C$922,$AF134))</f>
        <v>0</v>
      </c>
      <c r="AZ134" s="6">
        <f ca="1">IF($AF134="",SUMIFS('Growth rates'!W$4:W$922,'Growth rates'!$B$4:$B$922,Demands_tra!$A134,'Growth rates'!$C$4:$C$922,$AE134),SUMIFS('Growth rates'!W$4:W$922,'Growth rates'!$B$4:$B$922,Demands_tra!$A134,'Growth rates'!$C$4:$C$922,$AF134))</f>
        <v>0</v>
      </c>
      <c r="BA134" s="6">
        <f ca="1">IF($AF134="",SUMIFS('Growth rates'!X$4:X$922,'Growth rates'!$B$4:$B$922,Demands_tra!$A134,'Growth rates'!$C$4:$C$922,$AE134),SUMIFS('Growth rates'!X$4:X$922,'Growth rates'!$B$4:$B$922,Demands_tra!$A134,'Growth rates'!$C$4:$C$922,$AF134))</f>
        <v>0</v>
      </c>
      <c r="BB134" s="6">
        <f ca="1">IF($AF134="",SUMIFS('Growth rates'!Y$4:Y$922,'Growth rates'!$B$4:$B$922,Demands_tra!$A134,'Growth rates'!$C$4:$C$922,$AE134),SUMIFS('Growth rates'!Y$4:Y$922,'Growth rates'!$B$4:$B$922,Demands_tra!$A134,'Growth rates'!$C$4:$C$922,$AF134))</f>
        <v>0</v>
      </c>
      <c r="BC134" s="6">
        <f ca="1">IF($AF134="",SUMIFS('Growth rates'!Z$4:Z$922,'Growth rates'!$B$4:$B$922,Demands_tra!$A134,'Growth rates'!$C$4:$C$922,$AE134),SUMIFS('Growth rates'!Z$4:Z$922,'Growth rates'!$B$4:$B$922,Demands_tra!$A134,'Growth rates'!$C$4:$C$922,$AF134))</f>
        <v>0</v>
      </c>
      <c r="BD134" s="6">
        <f ca="1">IF($AF134="",SUMIFS('Growth rates'!AA$4:AA$922,'Growth rates'!$B$4:$B$922,Demands_tra!$A134,'Growth rates'!$C$4:$C$922,$AE134),SUMIFS('Growth rates'!AA$4:AA$922,'Growth rates'!$B$4:$B$922,Demands_tra!$A134,'Growth rates'!$C$4:$C$922,$AF134))</f>
        <v>0</v>
      </c>
      <c r="BE134" s="6">
        <f ca="1">IF($AF134="",SUMIFS('Growth rates'!AB$4:AB$922,'Growth rates'!$B$4:$B$922,Demands_tra!$A134,'Growth rates'!$C$4:$C$922,$AE134),SUMIFS('Growth rates'!AB$4:AB$922,'Growth rates'!$B$4:$B$922,Demands_tra!$A134,'Growth rates'!$C$4:$C$922,$AF134))</f>
        <v>0</v>
      </c>
      <c r="BF134" s="6">
        <f ca="1">IF($AF134="",SUMIFS('Growth rates'!AC$4:AC$922,'Growth rates'!$B$4:$B$922,Demands_tra!$A134,'Growth rates'!$C$4:$C$922,$AE134),SUMIFS('Growth rates'!AC$4:AC$922,'Growth rates'!$B$4:$B$922,Demands_tra!$A134,'Growth rates'!$C$4:$C$922,$AF134))</f>
        <v>0</v>
      </c>
      <c r="BH134" t="str">
        <f ca="1">VLOOKUP($C134,'Default drvr and elast'!$A$4:$F$49,MATCH(VLOOKUP(A134,Classification!$B$4:$D$42,3,FALSE),'Default drvr and elast'!$D$3:$F$3,0)+3,FALSE)</f>
        <v>Med2</v>
      </c>
      <c r="BJ134" s="6">
        <f ca="1">IF($BI134="",SUMIF(Elasticities!$B$5:$B$52,Demands_tra!$BH134,Elasticities!C$5:C$52),SUMIF(Elasticities!$B$5:$B$52,Demands_tra!$BI134,Elasticities!C$5:C$52))</f>
        <v>0.799999999999989</v>
      </c>
      <c r="BK134" s="6">
        <f ca="1">IF($BI134="",SUMIF(Elasticities!$B$5:$B$52,Demands_tra!$BH134,Elasticities!D$5:D$52),SUMIF(Elasticities!$B$5:$B$52,Demands_tra!$BI134,Elasticities!D$5:D$52))</f>
        <v>0.797560975609746</v>
      </c>
      <c r="BL134" s="6">
        <f ca="1">IF($BI134="",SUMIF(Elasticities!$B$5:$B$52,Demands_tra!$BH134,Elasticities!E$5:E$52),SUMIF(Elasticities!$B$5:$B$52,Demands_tra!$BI134,Elasticities!E$5:E$52))</f>
        <v>0.785365853658527</v>
      </c>
      <c r="BM134" s="6">
        <f ca="1">IF($BI134="",SUMIF(Elasticities!$B$5:$B$52,Demands_tra!$BH134,Elasticities!F$5:F$52),SUMIF(Elasticities!$B$5:$B$52,Demands_tra!$BI134,Elasticities!F$5:F$52))</f>
        <v>0.773170731707307</v>
      </c>
      <c r="BN134" s="6">
        <f ca="1">IF($BI134="",SUMIF(Elasticities!$B$5:$B$52,Demands_tra!$BH134,Elasticities!G$5:G$52),SUMIF(Elasticities!$B$5:$B$52,Demands_tra!$BI134,Elasticities!G$5:G$52))</f>
        <v>0.760975609756088</v>
      </c>
      <c r="BO134" s="6">
        <f ca="1">IF($BI134="",SUMIF(Elasticities!$B$5:$B$52,Demands_tra!$BH134,Elasticities!H$5:H$52),SUMIF(Elasticities!$B$5:$B$52,Demands_tra!$BI134,Elasticities!H$5:H$52))</f>
        <v>0.748780487804868</v>
      </c>
      <c r="BP134" s="6">
        <f ca="1">IF($BI134="",SUMIF(Elasticities!$B$5:$B$52,Demands_tra!$BH134,Elasticities!I$5:I$52),SUMIF(Elasticities!$B$5:$B$52,Demands_tra!$BI134,Elasticities!I$5:I$52))</f>
        <v>0.736585365853649</v>
      </c>
      <c r="BQ134" s="6">
        <f ca="1">IF($BI134="",SUMIF(Elasticities!$B$5:$B$52,Demands_tra!$BH134,Elasticities!J$5:J$52),SUMIF(Elasticities!$B$5:$B$52,Demands_tra!$BI134,Elasticities!J$5:J$52))</f>
        <v>0.724390243902429</v>
      </c>
      <c r="BR134" s="6">
        <f ca="1">IF($BI134="",SUMIF(Elasticities!$B$5:$B$52,Demands_tra!$BH134,Elasticities!K$5:K$52),SUMIF(Elasticities!$B$5:$B$52,Demands_tra!$BI134,Elasticities!K$5:K$52))</f>
        <v>0.71219512195121</v>
      </c>
      <c r="BS134" s="6">
        <f ca="1">IF($BI134="",SUMIF(Elasticities!$B$5:$B$52,Demands_tra!$BH134,Elasticities!L$5:L$52),SUMIF(Elasticities!$B$5:$B$52,Demands_tra!$BI134,Elasticities!L$5:L$52))</f>
        <v>0.699999999999997</v>
      </c>
      <c r="BT134" s="6">
        <f ca="1">IF($BI134="",SUMIF(Elasticities!$B$5:$B$52,Demands_tra!$BH134,Elasticities!M$5:M$52),SUMIF(Elasticities!$B$5:$B$52,Demands_tra!$BI134,Elasticities!M$5:M$52))</f>
        <v>0.687499999999996</v>
      </c>
      <c r="BU134" s="6">
        <f ca="1">IF($BI134="",SUMIF(Elasticities!$B$5:$B$52,Demands_tra!$BH134,Elasticities!N$5:N$52),SUMIF(Elasticities!$B$5:$B$52,Demands_tra!$BI134,Elasticities!N$5:N$52))</f>
        <v>0.674999999999996</v>
      </c>
      <c r="BV134" s="6">
        <f ca="1">IF($BI134="",SUMIF(Elasticities!$B$5:$B$52,Demands_tra!$BH134,Elasticities!O$5:O$52),SUMIF(Elasticities!$B$5:$B$52,Demands_tra!$BI134,Elasticities!O$5:O$52))</f>
        <v>0.662499999999996</v>
      </c>
      <c r="BW134" s="6">
        <f ca="1">IF($BI134="",SUMIF(Elasticities!$B$5:$B$52,Demands_tra!$BH134,Elasticities!P$5:P$52),SUMIF(Elasticities!$B$5:$B$52,Demands_tra!$BI134,Elasticities!P$5:P$52))</f>
        <v>0.649999999999997</v>
      </c>
      <c r="BX134" s="6">
        <f ca="1">IF($BI134="",SUMIF(Elasticities!$B$5:$B$52,Demands_tra!$BH134,Elasticities!Q$5:Q$52),SUMIF(Elasticities!$B$5:$B$52,Demands_tra!$BI134,Elasticities!Q$5:Q$52))</f>
        <v>0.637499999999997</v>
      </c>
      <c r="BY134" s="6">
        <f ca="1">IF($BI134="",SUMIF(Elasticities!$B$5:$B$52,Demands_tra!$BH134,Elasticities!R$5:R$52),SUMIF(Elasticities!$B$5:$B$52,Demands_tra!$BI134,Elasticities!R$5:R$52))</f>
        <v>0.624999999999996</v>
      </c>
      <c r="BZ134" s="6">
        <f ca="1">IF($BI134="",SUMIF(Elasticities!$B$5:$B$52,Demands_tra!$BH134,Elasticities!S$5:S$52),SUMIF(Elasticities!$B$5:$B$52,Demands_tra!$BI134,Elasticities!S$5:S$52))</f>
        <v>0.612499999999996</v>
      </c>
      <c r="CA134" s="6">
        <f ca="1">IF($BI134="",SUMIF(Elasticities!$B$5:$B$52,Demands_tra!$BH134,Elasticities!T$5:T$52),SUMIF(Elasticities!$B$5:$B$52,Demands_tra!$BI134,Elasticities!T$5:T$52))</f>
        <v>0.599999999999996</v>
      </c>
      <c r="CB134" s="6" t="e">
        <f ca="1">IF($BI134="",SUMIF(Elasticities!$B$5:$B$52,Demands_tra!$BH134,Elasticities!U$5:U$52),SUMIF(Elasticities!$B$5:$B$52,Demands_tra!$BI134,Elasticities!U$5:U$52))</f>
        <v>#VALUE!</v>
      </c>
      <c r="CC134" s="6" t="e">
        <f ca="1">IF($BI134="",SUMIF(Elasticities!$B$5:$B$52,Demands_tra!$BH134,Elasticities!V$5:V$52),SUMIF(Elasticities!$B$5:$B$52,Demands_tra!$BI134,Elasticities!V$5:V$52))</f>
        <v>#VALUE!</v>
      </c>
      <c r="CD134" s="6" t="e">
        <f ca="1">IF($BI134="",SUMIF(Elasticities!$B$5:$B$52,Demands_tra!$BH134,Elasticities!W$5:W$52),SUMIF(Elasticities!$B$5:$B$52,Demands_tra!$BI134,Elasticities!W$5:W$52))</f>
        <v>#VALUE!</v>
      </c>
      <c r="CE134" s="6" t="e">
        <f ca="1">IF($BI134="",SUMIF(Elasticities!$B$5:$B$52,Demands_tra!$BH134,Elasticities!X$5:X$52),SUMIF(Elasticities!$B$5:$B$52,Demands_tra!$BI134,Elasticities!X$5:X$52))</f>
        <v>#VALUE!</v>
      </c>
      <c r="CF134" s="6" t="e">
        <f ca="1">IF($BI134="",SUMIF(Elasticities!$B$5:$B$52,Demands_tra!$BH134,Elasticities!Y$5:Y$52),SUMIF(Elasticities!$B$5:$B$52,Demands_tra!$BI134,Elasticities!Y$5:Y$52))</f>
        <v>#VALUE!</v>
      </c>
      <c r="CG134" s="6" t="e">
        <f ca="1">IF($BI134="",SUMIF(Elasticities!$B$5:$B$52,Demands_tra!$BH134,Elasticities!Z$5:Z$52),SUMIF(Elasticities!$B$5:$B$52,Demands_tra!$BI134,Elasticities!Z$5:Z$52))</f>
        <v>#VALUE!</v>
      </c>
      <c r="CH134" s="6" t="e">
        <f ca="1">IF($BI134="",SUMIF(Elasticities!$B$5:$B$52,Demands_tra!$BH134,Elasticities!AA$5:AA$52),SUMIF(Elasticities!$B$5:$B$52,Demands_tra!$BI134,Elasticities!AA$5:AA$52))</f>
        <v>#VALUE!</v>
      </c>
      <c r="CI134" s="6" t="e">
        <f ca="1">IF($BI134="",SUMIF(Elasticities!$B$5:$B$52,Demands_tra!$BH134,Elasticities!AB$5:AB$52),SUMIF(Elasticities!$B$5:$B$52,Demands_tra!$BI134,Elasticities!AB$5:AB$52))</f>
        <v>#VALUE!</v>
      </c>
    </row>
    <row r="135" spans="1:87">
      <c r="A135" t="str">
        <f>IF(BYDem_tra!B134="","\I:",BYDem_tra!B134)</f>
        <v>Germany</v>
      </c>
      <c r="B135" t="str">
        <f>BYDem_tra!E134</f>
        <v>TAD</v>
      </c>
      <c r="C135" t="str">
        <f t="shared" si="111"/>
        <v>TAD</v>
      </c>
      <c r="D135" s="3">
        <f>SUMIFS(BYDem_tra!$M$2:$M$2000,BYDem_tra!$B$2:$B$2000,Demands_tra!$A135,BYDem_tra!$E$2:$E$2000,Demands_tra!$B135)</f>
        <v>30.7530005904</v>
      </c>
      <c r="E135" s="3">
        <f ca="1" t="shared" si="135"/>
        <v>30.8925002060472</v>
      </c>
      <c r="F135" s="3">
        <f ca="1" t="shared" si="136"/>
        <v>32.5762784277265</v>
      </c>
      <c r="G135" s="3">
        <f ca="1" t="shared" si="137"/>
        <v>33.9041867373331</v>
      </c>
      <c r="H135" s="3">
        <f ca="1" t="shared" si="138"/>
        <v>35.2803809042127</v>
      </c>
      <c r="I135" s="3">
        <f ca="1" t="shared" si="139"/>
        <v>36.8479409086582</v>
      </c>
      <c r="J135" s="3">
        <f ca="1" t="shared" si="140"/>
        <v>38.4609920775693</v>
      </c>
      <c r="K135" s="3">
        <f ca="1" t="shared" si="141"/>
        <v>39.9644226828274</v>
      </c>
      <c r="L135" s="3">
        <f ca="1" t="shared" si="142"/>
        <v>41.3529755615993</v>
      </c>
      <c r="M135" s="3">
        <f ca="1" t="shared" si="143"/>
        <v>42.676008144225</v>
      </c>
      <c r="N135" s="3">
        <f ca="1" t="shared" si="144"/>
        <v>43.9724951481887</v>
      </c>
      <c r="O135" s="3">
        <f ca="1" t="shared" si="145"/>
        <v>45.2216905775493</v>
      </c>
      <c r="P135" s="3">
        <f ca="1" t="shared" si="146"/>
        <v>46.3905262497907</v>
      </c>
      <c r="Q135" s="3">
        <f ca="1" t="shared" si="147"/>
        <v>47.4030208323067</v>
      </c>
      <c r="R135" s="3">
        <f ca="1" t="shared" si="148"/>
        <v>48.2181463464654</v>
      </c>
      <c r="S135" s="3">
        <f ca="1" t="shared" si="149"/>
        <v>48.8523859347421</v>
      </c>
      <c r="T135" s="3">
        <f ca="1" t="shared" si="150"/>
        <v>49.3427772276471</v>
      </c>
      <c r="U135" s="3">
        <f ca="1" t="shared" si="126"/>
        <v>49.709788821799</v>
      </c>
      <c r="V135" s="3" t="e">
        <f ca="1" t="shared" si="127"/>
        <v>#VALUE!</v>
      </c>
      <c r="W135" s="3" t="e">
        <f ca="1" t="shared" si="128"/>
        <v>#DIV/0!</v>
      </c>
      <c r="X135" s="3" t="e">
        <f ca="1" t="shared" si="129"/>
        <v>#DIV/0!</v>
      </c>
      <c r="Y135" s="3" t="e">
        <f ca="1" t="shared" si="130"/>
        <v>#DIV/0!</v>
      </c>
      <c r="Z135" s="3" t="e">
        <f ca="1" t="shared" si="131"/>
        <v>#DIV/0!</v>
      </c>
      <c r="AA135" s="3" t="e">
        <f ca="1" t="shared" si="132"/>
        <v>#DIV/0!</v>
      </c>
      <c r="AB135" s="3" t="e">
        <f ca="1" t="shared" si="133"/>
        <v>#DIV/0!</v>
      </c>
      <c r="AC135" s="3" t="e">
        <f ca="1" t="shared" si="134"/>
        <v>#DIV/0!</v>
      </c>
      <c r="AE135" s="34" t="str">
        <f ca="1">VLOOKUP($C135,'Default drvr and elast'!$A$4:$C$49,MATCH(VLOOKUP(A135,Classification!$B$4:$D$99,2,FALSE),'Default drvr and elast'!$A$3:$C$3,0),FALSE)</f>
        <v>GDP</v>
      </c>
      <c r="AF135" s="4"/>
      <c r="AG135" s="6">
        <f ca="1">IF($AF135="",SUMIFS('Growth rates'!D$4:D$922,'Growth rates'!$B$4:$B$922,Demands_tra!$A135,'Growth rates'!$C$4:$C$922,$AE135),SUMIFS('Growth rates'!D$4:D$922,'Growth rates'!$B$4:$B$922,Demands_tra!$A135,'Growth rates'!$C$4:$C$922,$AF135))</f>
        <v>1</v>
      </c>
      <c r="AH135" s="6">
        <f ca="1">IF($AF135="",SUMIFS('Growth rates'!E$4:E$922,'Growth rates'!$B$4:$B$922,Demands_tra!$A135,'Growth rates'!$C$4:$C$922,$AE135),SUMIFS('Growth rates'!E$4:E$922,'Growth rates'!$B$4:$B$922,Demands_tra!$A135,'Growth rates'!$C$4:$C$922,$AF135))</f>
        <v>1.0056875027351</v>
      </c>
      <c r="AI135" s="6">
        <f ca="1">IF($AF135="",SUMIFS('Growth rates'!F$4:F$922,'Growth rates'!$B$4:$B$922,Demands_tra!$A135,'Growth rates'!$C$4:$C$922,$AE135),SUMIFS('Growth rates'!F$4:F$922,'Growth rates'!$B$4:$B$922,Demands_tra!$A135,'Growth rates'!$C$4:$C$922,$AF135))</f>
        <v>1.07548227075571</v>
      </c>
      <c r="AJ135" s="6">
        <f ca="1">IF($AF135="",SUMIFS('Growth rates'!G$4:G$922,'Growth rates'!$B$4:$B$922,Demands_tra!$A135,'Growth rates'!$C$4:$C$922,$AE135),SUMIFS('Growth rates'!G$4:G$922,'Growth rates'!$B$4:$B$922,Demands_tra!$A135,'Growth rates'!$C$4:$C$922,$AF135))</f>
        <v>1.13218376061282</v>
      </c>
      <c r="AK135" s="6">
        <f ca="1">IF($AF135="",SUMIFS('Growth rates'!H$4:H$922,'Growth rates'!$B$4:$B$922,Demands_tra!$A135,'Growth rates'!$C$4:$C$922,$AE135),SUMIFS('Growth rates'!H$4:H$922,'Growth rates'!$B$4:$B$922,Demands_tra!$A135,'Growth rates'!$C$4:$C$922,$AF135))</f>
        <v>1.19257480849257</v>
      </c>
      <c r="AL135" s="6">
        <f ca="1">IF($AF135="",SUMIFS('Growth rates'!I$4:I$922,'Growth rates'!$B$4:$B$922,Demands_tra!$A135,'Growth rates'!$C$4:$C$922,$AE135),SUMIFS('Growth rates'!I$4:I$922,'Growth rates'!$B$4:$B$922,Demands_tra!$A135,'Growth rates'!$C$4:$C$922,$AF135))</f>
        <v>1.26334038046461</v>
      </c>
      <c r="AM135" s="6">
        <f ca="1">IF($AF135="",SUMIFS('Growth rates'!J$4:J$922,'Growth rates'!$B$4:$B$922,Demands_tra!$A135,'Growth rates'!$C$4:$C$922,$AE135),SUMIFS('Growth rates'!J$4:J$922,'Growth rates'!$B$4:$B$922,Demands_tra!$A135,'Growth rates'!$C$4:$C$922,$AF135))</f>
        <v>1.33842175445903</v>
      </c>
      <c r="AN135" s="6">
        <f ca="1">IF($AF135="",SUMIFS('Growth rates'!K$4:K$922,'Growth rates'!$B$4:$B$922,Demands_tra!$A135,'Growth rates'!$C$4:$C$922,$AE135),SUMIFS('Growth rates'!K$4:K$922,'Growth rates'!$B$4:$B$922,Demands_tra!$A135,'Growth rates'!$C$4:$C$922,$AF135))</f>
        <v>1.41064604739435</v>
      </c>
      <c r="AO135" s="6">
        <f ca="1">IF($AF135="",SUMIFS('Growth rates'!L$4:L$922,'Growth rates'!$B$4:$B$922,Demands_tra!$A135,'Growth rates'!$C$4:$C$922,$AE135),SUMIFS('Growth rates'!L$4:L$922,'Growth rates'!$B$4:$B$922,Demands_tra!$A135,'Growth rates'!$C$4:$C$922,$AF135))</f>
        <v>1.47946498139125</v>
      </c>
      <c r="AP135" s="6">
        <f ca="1">IF($AF135="",SUMIFS('Growth rates'!M$4:M$922,'Growth rates'!$B$4:$B$922,Demands_tra!$A135,'Growth rates'!$C$4:$C$922,$AE135),SUMIFS('Growth rates'!M$4:M$922,'Growth rates'!$B$4:$B$922,Demands_tra!$A135,'Growth rates'!$C$4:$C$922,$AF135))</f>
        <v>1.54708424314766</v>
      </c>
      <c r="AQ135" s="6">
        <f ca="1">IF($AF135="",SUMIFS('Growth rates'!N$4:N$922,'Growth rates'!$B$4:$B$922,Demands_tra!$A135,'Growth rates'!$C$4:$C$922,$AE135),SUMIFS('Growth rates'!N$4:N$922,'Growth rates'!$B$4:$B$922,Demands_tra!$A135,'Growth rates'!$C$4:$C$922,$AF135))</f>
        <v>1.61544795560257</v>
      </c>
      <c r="AR135" s="6">
        <f ca="1">IF($AF135="",SUMIFS('Growth rates'!O$4:O$922,'Growth rates'!$B$4:$B$922,Demands_tra!$A135,'Growth rates'!$C$4:$C$922,$AE135),SUMIFS('Growth rates'!O$4:O$922,'Growth rates'!$B$4:$B$922,Demands_tra!$A135,'Growth rates'!$C$4:$C$922,$AF135))</f>
        <v>1.68343692767209</v>
      </c>
      <c r="AS135" s="6">
        <f ca="1">IF($AF135="",SUMIFS('Growth rates'!P$4:P$922,'Growth rates'!$B$4:$B$922,Demands_tra!$A135,'Growth rates'!$C$4:$C$922,$AE135),SUMIFS('Growth rates'!P$4:P$922,'Growth rates'!$B$4:$B$922,Demands_tra!$A135,'Growth rates'!$C$4:$C$922,$AF135))</f>
        <v>1.74911458152565</v>
      </c>
      <c r="AT135" s="6">
        <f ca="1">IF($AF135="",SUMIFS('Growth rates'!Q$4:Q$922,'Growth rates'!$B$4:$B$922,Demands_tra!$A135,'Growth rates'!$C$4:$C$922,$AE135),SUMIFS('Growth rates'!Q$4:Q$922,'Growth rates'!$B$4:$B$922,Demands_tra!$A135,'Growth rates'!$C$4:$C$922,$AF135))</f>
        <v>1.80784570555063</v>
      </c>
      <c r="AU135" s="6">
        <f ca="1">IF($AF135="",SUMIFS('Growth rates'!R$4:R$922,'Growth rates'!$B$4:$B$922,Demands_tra!$A135,'Growth rates'!$C$4:$C$922,$AE135),SUMIFS('Growth rates'!R$4:R$922,'Growth rates'!$B$4:$B$922,Demands_tra!$A135,'Growth rates'!$C$4:$C$922,$AF135))</f>
        <v>1.85660974133859</v>
      </c>
      <c r="AV135" s="6">
        <f ca="1">IF($AF135="",SUMIFS('Growth rates'!S$4:S$922,'Growth rates'!$B$4:$B$922,Demands_tra!$A135,'Growth rates'!$C$4:$C$922,$AE135),SUMIFS('Growth rates'!S$4:S$922,'Growth rates'!$B$4:$B$922,Demands_tra!$A135,'Growth rates'!$C$4:$C$922,$AF135))</f>
        <v>1.89568334286532</v>
      </c>
      <c r="AW135" s="6">
        <f ca="1">IF($AF135="",SUMIFS('Growth rates'!T$4:T$922,'Growth rates'!$B$4:$B$922,Demands_tra!$A135,'Growth rates'!$C$4:$C$922,$AE135),SUMIFS('Growth rates'!T$4:T$922,'Growth rates'!$B$4:$B$922,Demands_tra!$A135,'Growth rates'!$C$4:$C$922,$AF135))</f>
        <v>1.92675158434702</v>
      </c>
      <c r="AX135" s="6">
        <f ca="1">IF($AF135="",SUMIFS('Growth rates'!U$4:U$922,'Growth rates'!$B$4:$B$922,Demands_tra!$A135,'Growth rates'!$C$4:$C$922,$AE135),SUMIFS('Growth rates'!U$4:U$922,'Growth rates'!$B$4:$B$922,Demands_tra!$A135,'Growth rates'!$C$4:$C$922,$AF135))</f>
        <v>1.95063688260264</v>
      </c>
      <c r="AY135" s="6">
        <f ca="1">IF($AF135="",SUMIFS('Growth rates'!V$4:V$922,'Growth rates'!$B$4:$B$922,Demands_tra!$A135,'Growth rates'!$C$4:$C$922,$AE135),SUMIFS('Growth rates'!V$4:V$922,'Growth rates'!$B$4:$B$922,Demands_tra!$A135,'Growth rates'!$C$4:$C$922,$AF135))</f>
        <v>0</v>
      </c>
      <c r="AZ135" s="6">
        <f ca="1">IF($AF135="",SUMIFS('Growth rates'!W$4:W$922,'Growth rates'!$B$4:$B$922,Demands_tra!$A135,'Growth rates'!$C$4:$C$922,$AE135),SUMIFS('Growth rates'!W$4:W$922,'Growth rates'!$B$4:$B$922,Demands_tra!$A135,'Growth rates'!$C$4:$C$922,$AF135))</f>
        <v>0</v>
      </c>
      <c r="BA135" s="6">
        <f ca="1">IF($AF135="",SUMIFS('Growth rates'!X$4:X$922,'Growth rates'!$B$4:$B$922,Demands_tra!$A135,'Growth rates'!$C$4:$C$922,$AE135),SUMIFS('Growth rates'!X$4:X$922,'Growth rates'!$B$4:$B$922,Demands_tra!$A135,'Growth rates'!$C$4:$C$922,$AF135))</f>
        <v>0</v>
      </c>
      <c r="BB135" s="6">
        <f ca="1">IF($AF135="",SUMIFS('Growth rates'!Y$4:Y$922,'Growth rates'!$B$4:$B$922,Demands_tra!$A135,'Growth rates'!$C$4:$C$922,$AE135),SUMIFS('Growth rates'!Y$4:Y$922,'Growth rates'!$B$4:$B$922,Demands_tra!$A135,'Growth rates'!$C$4:$C$922,$AF135))</f>
        <v>0</v>
      </c>
      <c r="BC135" s="6">
        <f ca="1">IF($AF135="",SUMIFS('Growth rates'!Z$4:Z$922,'Growth rates'!$B$4:$B$922,Demands_tra!$A135,'Growth rates'!$C$4:$C$922,$AE135),SUMIFS('Growth rates'!Z$4:Z$922,'Growth rates'!$B$4:$B$922,Demands_tra!$A135,'Growth rates'!$C$4:$C$922,$AF135))</f>
        <v>0</v>
      </c>
      <c r="BD135" s="6">
        <f ca="1">IF($AF135="",SUMIFS('Growth rates'!AA$4:AA$922,'Growth rates'!$B$4:$B$922,Demands_tra!$A135,'Growth rates'!$C$4:$C$922,$AE135),SUMIFS('Growth rates'!AA$4:AA$922,'Growth rates'!$B$4:$B$922,Demands_tra!$A135,'Growth rates'!$C$4:$C$922,$AF135))</f>
        <v>0</v>
      </c>
      <c r="BE135" s="6">
        <f ca="1">IF($AF135="",SUMIFS('Growth rates'!AB$4:AB$922,'Growth rates'!$B$4:$B$922,Demands_tra!$A135,'Growth rates'!$C$4:$C$922,$AE135),SUMIFS('Growth rates'!AB$4:AB$922,'Growth rates'!$B$4:$B$922,Demands_tra!$A135,'Growth rates'!$C$4:$C$922,$AF135))</f>
        <v>0</v>
      </c>
      <c r="BF135" s="6">
        <f ca="1">IF($AF135="",SUMIFS('Growth rates'!AC$4:AC$922,'Growth rates'!$B$4:$B$922,Demands_tra!$A135,'Growth rates'!$C$4:$C$922,$AE135),SUMIFS('Growth rates'!AC$4:AC$922,'Growth rates'!$B$4:$B$922,Demands_tra!$A135,'Growth rates'!$C$4:$C$922,$AF135))</f>
        <v>0</v>
      </c>
      <c r="BH135" t="str">
        <f ca="1">VLOOKUP($C135,'Default drvr and elast'!$A$4:$F$49,MATCH(VLOOKUP(A135,Classification!$B$4:$D$42,3,FALSE),'Default drvr and elast'!$D$3:$F$3,0)+3,FALSE)</f>
        <v>Med2</v>
      </c>
      <c r="BJ135" s="6">
        <f ca="1">IF($BI135="",SUMIF(Elasticities!$B$5:$B$52,Demands_tra!$BH135,Elasticities!C$5:C$52),SUMIF(Elasticities!$B$5:$B$52,Demands_tra!$BI135,Elasticities!C$5:C$52))</f>
        <v>0.799999999999989</v>
      </c>
      <c r="BK135" s="6">
        <f ca="1">IF($BI135="",SUMIF(Elasticities!$B$5:$B$52,Demands_tra!$BH135,Elasticities!D$5:D$52),SUMIF(Elasticities!$B$5:$B$52,Demands_tra!$BI135,Elasticities!D$5:D$52))</f>
        <v>0.797560975609746</v>
      </c>
      <c r="BL135" s="6">
        <f ca="1">IF($BI135="",SUMIF(Elasticities!$B$5:$B$52,Demands_tra!$BH135,Elasticities!E$5:E$52),SUMIF(Elasticities!$B$5:$B$52,Demands_tra!$BI135,Elasticities!E$5:E$52))</f>
        <v>0.785365853658527</v>
      </c>
      <c r="BM135" s="6">
        <f ca="1">IF($BI135="",SUMIF(Elasticities!$B$5:$B$52,Demands_tra!$BH135,Elasticities!F$5:F$52),SUMIF(Elasticities!$B$5:$B$52,Demands_tra!$BI135,Elasticities!F$5:F$52))</f>
        <v>0.773170731707307</v>
      </c>
      <c r="BN135" s="6">
        <f ca="1">IF($BI135="",SUMIF(Elasticities!$B$5:$B$52,Demands_tra!$BH135,Elasticities!G$5:G$52),SUMIF(Elasticities!$B$5:$B$52,Demands_tra!$BI135,Elasticities!G$5:G$52))</f>
        <v>0.760975609756088</v>
      </c>
      <c r="BO135" s="6">
        <f ca="1">IF($BI135="",SUMIF(Elasticities!$B$5:$B$52,Demands_tra!$BH135,Elasticities!H$5:H$52),SUMIF(Elasticities!$B$5:$B$52,Demands_tra!$BI135,Elasticities!H$5:H$52))</f>
        <v>0.748780487804868</v>
      </c>
      <c r="BP135" s="6">
        <f ca="1">IF($BI135="",SUMIF(Elasticities!$B$5:$B$52,Demands_tra!$BH135,Elasticities!I$5:I$52),SUMIF(Elasticities!$B$5:$B$52,Demands_tra!$BI135,Elasticities!I$5:I$52))</f>
        <v>0.736585365853649</v>
      </c>
      <c r="BQ135" s="6">
        <f ca="1">IF($BI135="",SUMIF(Elasticities!$B$5:$B$52,Demands_tra!$BH135,Elasticities!J$5:J$52),SUMIF(Elasticities!$B$5:$B$52,Demands_tra!$BI135,Elasticities!J$5:J$52))</f>
        <v>0.724390243902429</v>
      </c>
      <c r="BR135" s="6">
        <f ca="1">IF($BI135="",SUMIF(Elasticities!$B$5:$B$52,Demands_tra!$BH135,Elasticities!K$5:K$52),SUMIF(Elasticities!$B$5:$B$52,Demands_tra!$BI135,Elasticities!K$5:K$52))</f>
        <v>0.71219512195121</v>
      </c>
      <c r="BS135" s="6">
        <f ca="1">IF($BI135="",SUMIF(Elasticities!$B$5:$B$52,Demands_tra!$BH135,Elasticities!L$5:L$52),SUMIF(Elasticities!$B$5:$B$52,Demands_tra!$BI135,Elasticities!L$5:L$52))</f>
        <v>0.699999999999997</v>
      </c>
      <c r="BT135" s="6">
        <f ca="1">IF($BI135="",SUMIF(Elasticities!$B$5:$B$52,Demands_tra!$BH135,Elasticities!M$5:M$52),SUMIF(Elasticities!$B$5:$B$52,Demands_tra!$BI135,Elasticities!M$5:M$52))</f>
        <v>0.687499999999996</v>
      </c>
      <c r="BU135" s="6">
        <f ca="1">IF($BI135="",SUMIF(Elasticities!$B$5:$B$52,Demands_tra!$BH135,Elasticities!N$5:N$52),SUMIF(Elasticities!$B$5:$B$52,Demands_tra!$BI135,Elasticities!N$5:N$52))</f>
        <v>0.674999999999996</v>
      </c>
      <c r="BV135" s="6">
        <f ca="1">IF($BI135="",SUMIF(Elasticities!$B$5:$B$52,Demands_tra!$BH135,Elasticities!O$5:O$52),SUMIF(Elasticities!$B$5:$B$52,Demands_tra!$BI135,Elasticities!O$5:O$52))</f>
        <v>0.662499999999996</v>
      </c>
      <c r="BW135" s="6">
        <f ca="1">IF($BI135="",SUMIF(Elasticities!$B$5:$B$52,Demands_tra!$BH135,Elasticities!P$5:P$52),SUMIF(Elasticities!$B$5:$B$52,Demands_tra!$BI135,Elasticities!P$5:P$52))</f>
        <v>0.649999999999997</v>
      </c>
      <c r="BX135" s="6">
        <f ca="1">IF($BI135="",SUMIF(Elasticities!$B$5:$B$52,Demands_tra!$BH135,Elasticities!Q$5:Q$52),SUMIF(Elasticities!$B$5:$B$52,Demands_tra!$BI135,Elasticities!Q$5:Q$52))</f>
        <v>0.637499999999997</v>
      </c>
      <c r="BY135" s="6">
        <f ca="1">IF($BI135="",SUMIF(Elasticities!$B$5:$B$52,Demands_tra!$BH135,Elasticities!R$5:R$52),SUMIF(Elasticities!$B$5:$B$52,Demands_tra!$BI135,Elasticities!R$5:R$52))</f>
        <v>0.624999999999996</v>
      </c>
      <c r="BZ135" s="6">
        <f ca="1">IF($BI135="",SUMIF(Elasticities!$B$5:$B$52,Demands_tra!$BH135,Elasticities!S$5:S$52),SUMIF(Elasticities!$B$5:$B$52,Demands_tra!$BI135,Elasticities!S$5:S$52))</f>
        <v>0.612499999999996</v>
      </c>
      <c r="CA135" s="6">
        <f ca="1">IF($BI135="",SUMIF(Elasticities!$B$5:$B$52,Demands_tra!$BH135,Elasticities!T$5:T$52),SUMIF(Elasticities!$B$5:$B$52,Demands_tra!$BI135,Elasticities!T$5:T$52))</f>
        <v>0.599999999999996</v>
      </c>
      <c r="CB135" s="6" t="e">
        <f ca="1">IF($BI135="",SUMIF(Elasticities!$B$5:$B$52,Demands_tra!$BH135,Elasticities!U$5:U$52),SUMIF(Elasticities!$B$5:$B$52,Demands_tra!$BI135,Elasticities!U$5:U$52))</f>
        <v>#VALUE!</v>
      </c>
      <c r="CC135" s="6" t="e">
        <f ca="1">IF($BI135="",SUMIF(Elasticities!$B$5:$B$52,Demands_tra!$BH135,Elasticities!V$5:V$52),SUMIF(Elasticities!$B$5:$B$52,Demands_tra!$BI135,Elasticities!V$5:V$52))</f>
        <v>#VALUE!</v>
      </c>
      <c r="CD135" s="6" t="e">
        <f ca="1">IF($BI135="",SUMIF(Elasticities!$B$5:$B$52,Demands_tra!$BH135,Elasticities!W$5:W$52),SUMIF(Elasticities!$B$5:$B$52,Demands_tra!$BI135,Elasticities!W$5:W$52))</f>
        <v>#VALUE!</v>
      </c>
      <c r="CE135" s="6" t="e">
        <f ca="1">IF($BI135="",SUMIF(Elasticities!$B$5:$B$52,Demands_tra!$BH135,Elasticities!X$5:X$52),SUMIF(Elasticities!$B$5:$B$52,Demands_tra!$BI135,Elasticities!X$5:X$52))</f>
        <v>#VALUE!</v>
      </c>
      <c r="CF135" s="6" t="e">
        <f ca="1">IF($BI135="",SUMIF(Elasticities!$B$5:$B$52,Demands_tra!$BH135,Elasticities!Y$5:Y$52),SUMIF(Elasticities!$B$5:$B$52,Demands_tra!$BI135,Elasticities!Y$5:Y$52))</f>
        <v>#VALUE!</v>
      </c>
      <c r="CG135" s="6" t="e">
        <f ca="1">IF($BI135="",SUMIF(Elasticities!$B$5:$B$52,Demands_tra!$BH135,Elasticities!Z$5:Z$52),SUMIF(Elasticities!$B$5:$B$52,Demands_tra!$BI135,Elasticities!Z$5:Z$52))</f>
        <v>#VALUE!</v>
      </c>
      <c r="CH135" s="6" t="e">
        <f ca="1">IF($BI135="",SUMIF(Elasticities!$B$5:$B$52,Demands_tra!$BH135,Elasticities!AA$5:AA$52),SUMIF(Elasticities!$B$5:$B$52,Demands_tra!$BI135,Elasticities!AA$5:AA$52))</f>
        <v>#VALUE!</v>
      </c>
      <c r="CI135" s="6" t="e">
        <f ca="1">IF($BI135="",SUMIF(Elasticities!$B$5:$B$52,Demands_tra!$BH135,Elasticities!AB$5:AB$52),SUMIF(Elasticities!$B$5:$B$52,Demands_tra!$BI135,Elasticities!AB$5:AB$52))</f>
        <v>#VALUE!</v>
      </c>
    </row>
    <row r="136" spans="1:87">
      <c r="A136" t="str">
        <f>IF(BYDem_tra!B135="","\I:",BYDem_tra!B135)</f>
        <v>Germany</v>
      </c>
      <c r="B136" t="str">
        <f>BYDem_tra!E135</f>
        <v>TAI</v>
      </c>
      <c r="C136" t="str">
        <f t="shared" si="111"/>
        <v>TAI</v>
      </c>
      <c r="D136" s="3">
        <f>SUMIFS(BYDem_tra!$M$2:$M$2000,BYDem_tra!$B$2:$B$2000,Demands_tra!$A136,BYDem_tra!$E$2:$E$2000,Demands_tra!$B136)</f>
        <v>409.8760011468</v>
      </c>
      <c r="E136" s="3">
        <f ca="1" t="shared" si="135"/>
        <v>411.735252066232</v>
      </c>
      <c r="F136" s="3">
        <f ca="1" t="shared" si="136"/>
        <v>434.176648712757</v>
      </c>
      <c r="G136" s="3">
        <f ca="1" t="shared" si="137"/>
        <v>451.875011063813</v>
      </c>
      <c r="H136" s="3">
        <f ca="1" t="shared" si="138"/>
        <v>470.216927335173</v>
      </c>
      <c r="I136" s="3">
        <f ca="1" t="shared" si="139"/>
        <v>491.109367547343</v>
      </c>
      <c r="J136" s="3">
        <f ca="1" t="shared" si="140"/>
        <v>512.608114013235</v>
      </c>
      <c r="K136" s="3">
        <f ca="1" t="shared" si="141"/>
        <v>532.645837573689</v>
      </c>
      <c r="L136" s="3">
        <f ca="1" t="shared" si="142"/>
        <v>551.152470760877</v>
      </c>
      <c r="M136" s="3">
        <f ca="1" t="shared" si="143"/>
        <v>568.785849421261</v>
      </c>
      <c r="N136" s="3">
        <f ca="1" t="shared" si="144"/>
        <v>586.06542860123</v>
      </c>
      <c r="O136" s="3">
        <f ca="1" t="shared" si="145"/>
        <v>602.714705660621</v>
      </c>
      <c r="P136" s="3">
        <f ca="1" t="shared" si="146"/>
        <v>618.292947852884</v>
      </c>
      <c r="Q136" s="3">
        <f ca="1" t="shared" si="147"/>
        <v>631.787475954119</v>
      </c>
      <c r="R136" s="3">
        <f ca="1" t="shared" si="148"/>
        <v>642.651469052743</v>
      </c>
      <c r="S136" s="3">
        <f ca="1" t="shared" si="149"/>
        <v>651.104614476639</v>
      </c>
      <c r="T136" s="3">
        <f ca="1" t="shared" si="150"/>
        <v>657.640549776425</v>
      </c>
      <c r="U136" s="3">
        <f ca="1" t="shared" si="126"/>
        <v>662.532080414006</v>
      </c>
      <c r="V136" s="3" t="e">
        <f ca="1" t="shared" si="127"/>
        <v>#VALUE!</v>
      </c>
      <c r="W136" s="3" t="e">
        <f ca="1" t="shared" si="128"/>
        <v>#DIV/0!</v>
      </c>
      <c r="X136" s="3" t="e">
        <f ca="1" t="shared" si="129"/>
        <v>#DIV/0!</v>
      </c>
      <c r="Y136" s="3" t="e">
        <f ca="1" t="shared" si="130"/>
        <v>#DIV/0!</v>
      </c>
      <c r="Z136" s="3" t="e">
        <f ca="1" t="shared" si="131"/>
        <v>#DIV/0!</v>
      </c>
      <c r="AA136" s="3" t="e">
        <f ca="1" t="shared" si="132"/>
        <v>#DIV/0!</v>
      </c>
      <c r="AB136" s="3" t="e">
        <f ca="1" t="shared" si="133"/>
        <v>#DIV/0!</v>
      </c>
      <c r="AC136" s="3" t="e">
        <f ca="1" t="shared" si="134"/>
        <v>#DIV/0!</v>
      </c>
      <c r="AE136" s="34" t="str">
        <f ca="1">VLOOKUP($C136,'Default drvr and elast'!$A$4:$C$49,MATCH(VLOOKUP(A136,Classification!$B$4:$D$99,2,FALSE),'Default drvr and elast'!$A$3:$C$3,0),FALSE)</f>
        <v>GDP</v>
      </c>
      <c r="AF136" s="4"/>
      <c r="AG136" s="6">
        <f ca="1">IF($AF136="",SUMIFS('Growth rates'!D$4:D$922,'Growth rates'!$B$4:$B$922,Demands_tra!$A136,'Growth rates'!$C$4:$C$922,$AE136),SUMIFS('Growth rates'!D$4:D$922,'Growth rates'!$B$4:$B$922,Demands_tra!$A136,'Growth rates'!$C$4:$C$922,$AF136))</f>
        <v>1</v>
      </c>
      <c r="AH136" s="6">
        <f ca="1">IF($AF136="",SUMIFS('Growth rates'!E$4:E$922,'Growth rates'!$B$4:$B$922,Demands_tra!$A136,'Growth rates'!$C$4:$C$922,$AE136),SUMIFS('Growth rates'!E$4:E$922,'Growth rates'!$B$4:$B$922,Demands_tra!$A136,'Growth rates'!$C$4:$C$922,$AF136))</f>
        <v>1.0056875027351</v>
      </c>
      <c r="AI136" s="6">
        <f ca="1">IF($AF136="",SUMIFS('Growth rates'!F$4:F$922,'Growth rates'!$B$4:$B$922,Demands_tra!$A136,'Growth rates'!$C$4:$C$922,$AE136),SUMIFS('Growth rates'!F$4:F$922,'Growth rates'!$B$4:$B$922,Demands_tra!$A136,'Growth rates'!$C$4:$C$922,$AF136))</f>
        <v>1.07548227075571</v>
      </c>
      <c r="AJ136" s="6">
        <f ca="1">IF($AF136="",SUMIFS('Growth rates'!G$4:G$922,'Growth rates'!$B$4:$B$922,Demands_tra!$A136,'Growth rates'!$C$4:$C$922,$AE136),SUMIFS('Growth rates'!G$4:G$922,'Growth rates'!$B$4:$B$922,Demands_tra!$A136,'Growth rates'!$C$4:$C$922,$AF136))</f>
        <v>1.13218376061282</v>
      </c>
      <c r="AK136" s="6">
        <f ca="1">IF($AF136="",SUMIFS('Growth rates'!H$4:H$922,'Growth rates'!$B$4:$B$922,Demands_tra!$A136,'Growth rates'!$C$4:$C$922,$AE136),SUMIFS('Growth rates'!H$4:H$922,'Growth rates'!$B$4:$B$922,Demands_tra!$A136,'Growth rates'!$C$4:$C$922,$AF136))</f>
        <v>1.19257480849257</v>
      </c>
      <c r="AL136" s="6">
        <f ca="1">IF($AF136="",SUMIFS('Growth rates'!I$4:I$922,'Growth rates'!$B$4:$B$922,Demands_tra!$A136,'Growth rates'!$C$4:$C$922,$AE136),SUMIFS('Growth rates'!I$4:I$922,'Growth rates'!$B$4:$B$922,Demands_tra!$A136,'Growth rates'!$C$4:$C$922,$AF136))</f>
        <v>1.26334038046461</v>
      </c>
      <c r="AM136" s="6">
        <f ca="1">IF($AF136="",SUMIFS('Growth rates'!J$4:J$922,'Growth rates'!$B$4:$B$922,Demands_tra!$A136,'Growth rates'!$C$4:$C$922,$AE136),SUMIFS('Growth rates'!J$4:J$922,'Growth rates'!$B$4:$B$922,Demands_tra!$A136,'Growth rates'!$C$4:$C$922,$AF136))</f>
        <v>1.33842175445903</v>
      </c>
      <c r="AN136" s="6">
        <f ca="1">IF($AF136="",SUMIFS('Growth rates'!K$4:K$922,'Growth rates'!$B$4:$B$922,Demands_tra!$A136,'Growth rates'!$C$4:$C$922,$AE136),SUMIFS('Growth rates'!K$4:K$922,'Growth rates'!$B$4:$B$922,Demands_tra!$A136,'Growth rates'!$C$4:$C$922,$AF136))</f>
        <v>1.41064604739435</v>
      </c>
      <c r="AO136" s="6">
        <f ca="1">IF($AF136="",SUMIFS('Growth rates'!L$4:L$922,'Growth rates'!$B$4:$B$922,Demands_tra!$A136,'Growth rates'!$C$4:$C$922,$AE136),SUMIFS('Growth rates'!L$4:L$922,'Growth rates'!$B$4:$B$922,Demands_tra!$A136,'Growth rates'!$C$4:$C$922,$AF136))</f>
        <v>1.47946498139125</v>
      </c>
      <c r="AP136" s="6">
        <f ca="1">IF($AF136="",SUMIFS('Growth rates'!M$4:M$922,'Growth rates'!$B$4:$B$922,Demands_tra!$A136,'Growth rates'!$C$4:$C$922,$AE136),SUMIFS('Growth rates'!M$4:M$922,'Growth rates'!$B$4:$B$922,Demands_tra!$A136,'Growth rates'!$C$4:$C$922,$AF136))</f>
        <v>1.54708424314766</v>
      </c>
      <c r="AQ136" s="6">
        <f ca="1">IF($AF136="",SUMIFS('Growth rates'!N$4:N$922,'Growth rates'!$B$4:$B$922,Demands_tra!$A136,'Growth rates'!$C$4:$C$922,$AE136),SUMIFS('Growth rates'!N$4:N$922,'Growth rates'!$B$4:$B$922,Demands_tra!$A136,'Growth rates'!$C$4:$C$922,$AF136))</f>
        <v>1.61544795560257</v>
      </c>
      <c r="AR136" s="6">
        <f ca="1">IF($AF136="",SUMIFS('Growth rates'!O$4:O$922,'Growth rates'!$B$4:$B$922,Demands_tra!$A136,'Growth rates'!$C$4:$C$922,$AE136),SUMIFS('Growth rates'!O$4:O$922,'Growth rates'!$B$4:$B$922,Demands_tra!$A136,'Growth rates'!$C$4:$C$922,$AF136))</f>
        <v>1.68343692767209</v>
      </c>
      <c r="AS136" s="6">
        <f ca="1">IF($AF136="",SUMIFS('Growth rates'!P$4:P$922,'Growth rates'!$B$4:$B$922,Demands_tra!$A136,'Growth rates'!$C$4:$C$922,$AE136),SUMIFS('Growth rates'!P$4:P$922,'Growth rates'!$B$4:$B$922,Demands_tra!$A136,'Growth rates'!$C$4:$C$922,$AF136))</f>
        <v>1.74911458152565</v>
      </c>
      <c r="AT136" s="6">
        <f ca="1">IF($AF136="",SUMIFS('Growth rates'!Q$4:Q$922,'Growth rates'!$B$4:$B$922,Demands_tra!$A136,'Growth rates'!$C$4:$C$922,$AE136),SUMIFS('Growth rates'!Q$4:Q$922,'Growth rates'!$B$4:$B$922,Demands_tra!$A136,'Growth rates'!$C$4:$C$922,$AF136))</f>
        <v>1.80784570555063</v>
      </c>
      <c r="AU136" s="6">
        <f ca="1">IF($AF136="",SUMIFS('Growth rates'!R$4:R$922,'Growth rates'!$B$4:$B$922,Demands_tra!$A136,'Growth rates'!$C$4:$C$922,$AE136),SUMIFS('Growth rates'!R$4:R$922,'Growth rates'!$B$4:$B$922,Demands_tra!$A136,'Growth rates'!$C$4:$C$922,$AF136))</f>
        <v>1.85660974133859</v>
      </c>
      <c r="AV136" s="6">
        <f ca="1">IF($AF136="",SUMIFS('Growth rates'!S$4:S$922,'Growth rates'!$B$4:$B$922,Demands_tra!$A136,'Growth rates'!$C$4:$C$922,$AE136),SUMIFS('Growth rates'!S$4:S$922,'Growth rates'!$B$4:$B$922,Demands_tra!$A136,'Growth rates'!$C$4:$C$922,$AF136))</f>
        <v>1.89568334286532</v>
      </c>
      <c r="AW136" s="6">
        <f ca="1">IF($AF136="",SUMIFS('Growth rates'!T$4:T$922,'Growth rates'!$B$4:$B$922,Demands_tra!$A136,'Growth rates'!$C$4:$C$922,$AE136),SUMIFS('Growth rates'!T$4:T$922,'Growth rates'!$B$4:$B$922,Demands_tra!$A136,'Growth rates'!$C$4:$C$922,$AF136))</f>
        <v>1.92675158434702</v>
      </c>
      <c r="AX136" s="6">
        <f ca="1">IF($AF136="",SUMIFS('Growth rates'!U$4:U$922,'Growth rates'!$B$4:$B$922,Demands_tra!$A136,'Growth rates'!$C$4:$C$922,$AE136),SUMIFS('Growth rates'!U$4:U$922,'Growth rates'!$B$4:$B$922,Demands_tra!$A136,'Growth rates'!$C$4:$C$922,$AF136))</f>
        <v>1.95063688260264</v>
      </c>
      <c r="AY136" s="6">
        <f ca="1">IF($AF136="",SUMIFS('Growth rates'!V$4:V$922,'Growth rates'!$B$4:$B$922,Demands_tra!$A136,'Growth rates'!$C$4:$C$922,$AE136),SUMIFS('Growth rates'!V$4:V$922,'Growth rates'!$B$4:$B$922,Demands_tra!$A136,'Growth rates'!$C$4:$C$922,$AF136))</f>
        <v>0</v>
      </c>
      <c r="AZ136" s="6">
        <f ca="1">IF($AF136="",SUMIFS('Growth rates'!W$4:W$922,'Growth rates'!$B$4:$B$922,Demands_tra!$A136,'Growth rates'!$C$4:$C$922,$AE136),SUMIFS('Growth rates'!W$4:W$922,'Growth rates'!$B$4:$B$922,Demands_tra!$A136,'Growth rates'!$C$4:$C$922,$AF136))</f>
        <v>0</v>
      </c>
      <c r="BA136" s="6">
        <f ca="1">IF($AF136="",SUMIFS('Growth rates'!X$4:X$922,'Growth rates'!$B$4:$B$922,Demands_tra!$A136,'Growth rates'!$C$4:$C$922,$AE136),SUMIFS('Growth rates'!X$4:X$922,'Growth rates'!$B$4:$B$922,Demands_tra!$A136,'Growth rates'!$C$4:$C$922,$AF136))</f>
        <v>0</v>
      </c>
      <c r="BB136" s="6">
        <f ca="1">IF($AF136="",SUMIFS('Growth rates'!Y$4:Y$922,'Growth rates'!$B$4:$B$922,Demands_tra!$A136,'Growth rates'!$C$4:$C$922,$AE136),SUMIFS('Growth rates'!Y$4:Y$922,'Growth rates'!$B$4:$B$922,Demands_tra!$A136,'Growth rates'!$C$4:$C$922,$AF136))</f>
        <v>0</v>
      </c>
      <c r="BC136" s="6">
        <f ca="1">IF($AF136="",SUMIFS('Growth rates'!Z$4:Z$922,'Growth rates'!$B$4:$B$922,Demands_tra!$A136,'Growth rates'!$C$4:$C$922,$AE136),SUMIFS('Growth rates'!Z$4:Z$922,'Growth rates'!$B$4:$B$922,Demands_tra!$A136,'Growth rates'!$C$4:$C$922,$AF136))</f>
        <v>0</v>
      </c>
      <c r="BD136" s="6">
        <f ca="1">IF($AF136="",SUMIFS('Growth rates'!AA$4:AA$922,'Growth rates'!$B$4:$B$922,Demands_tra!$A136,'Growth rates'!$C$4:$C$922,$AE136),SUMIFS('Growth rates'!AA$4:AA$922,'Growth rates'!$B$4:$B$922,Demands_tra!$A136,'Growth rates'!$C$4:$C$922,$AF136))</f>
        <v>0</v>
      </c>
      <c r="BE136" s="6">
        <f ca="1">IF($AF136="",SUMIFS('Growth rates'!AB$4:AB$922,'Growth rates'!$B$4:$B$922,Demands_tra!$A136,'Growth rates'!$C$4:$C$922,$AE136),SUMIFS('Growth rates'!AB$4:AB$922,'Growth rates'!$B$4:$B$922,Demands_tra!$A136,'Growth rates'!$C$4:$C$922,$AF136))</f>
        <v>0</v>
      </c>
      <c r="BF136" s="6">
        <f ca="1">IF($AF136="",SUMIFS('Growth rates'!AC$4:AC$922,'Growth rates'!$B$4:$B$922,Demands_tra!$A136,'Growth rates'!$C$4:$C$922,$AE136),SUMIFS('Growth rates'!AC$4:AC$922,'Growth rates'!$B$4:$B$922,Demands_tra!$A136,'Growth rates'!$C$4:$C$922,$AF136))</f>
        <v>0</v>
      </c>
      <c r="BH136" t="str">
        <f ca="1">VLOOKUP($C136,'Default drvr and elast'!$A$4:$F$49,MATCH(VLOOKUP(A136,Classification!$B$4:$D$42,3,FALSE),'Default drvr and elast'!$D$3:$F$3,0)+3,FALSE)</f>
        <v>Med2</v>
      </c>
      <c r="BJ136" s="6">
        <f ca="1">IF($BI136="",SUMIF(Elasticities!$B$5:$B$52,Demands_tra!$BH136,Elasticities!C$5:C$52),SUMIF(Elasticities!$B$5:$B$52,Demands_tra!$BI136,Elasticities!C$5:C$52))</f>
        <v>0.799999999999989</v>
      </c>
      <c r="BK136" s="6">
        <f ca="1">IF($BI136="",SUMIF(Elasticities!$B$5:$B$52,Demands_tra!$BH136,Elasticities!D$5:D$52),SUMIF(Elasticities!$B$5:$B$52,Demands_tra!$BI136,Elasticities!D$5:D$52))</f>
        <v>0.797560975609746</v>
      </c>
      <c r="BL136" s="6">
        <f ca="1">IF($BI136="",SUMIF(Elasticities!$B$5:$B$52,Demands_tra!$BH136,Elasticities!E$5:E$52),SUMIF(Elasticities!$B$5:$B$52,Demands_tra!$BI136,Elasticities!E$5:E$52))</f>
        <v>0.785365853658527</v>
      </c>
      <c r="BM136" s="6">
        <f ca="1">IF($BI136="",SUMIF(Elasticities!$B$5:$B$52,Demands_tra!$BH136,Elasticities!F$5:F$52),SUMIF(Elasticities!$B$5:$B$52,Demands_tra!$BI136,Elasticities!F$5:F$52))</f>
        <v>0.773170731707307</v>
      </c>
      <c r="BN136" s="6">
        <f ca="1">IF($BI136="",SUMIF(Elasticities!$B$5:$B$52,Demands_tra!$BH136,Elasticities!G$5:G$52),SUMIF(Elasticities!$B$5:$B$52,Demands_tra!$BI136,Elasticities!G$5:G$52))</f>
        <v>0.760975609756088</v>
      </c>
      <c r="BO136" s="6">
        <f ca="1">IF($BI136="",SUMIF(Elasticities!$B$5:$B$52,Demands_tra!$BH136,Elasticities!H$5:H$52),SUMIF(Elasticities!$B$5:$B$52,Demands_tra!$BI136,Elasticities!H$5:H$52))</f>
        <v>0.748780487804868</v>
      </c>
      <c r="BP136" s="6">
        <f ca="1">IF($BI136="",SUMIF(Elasticities!$B$5:$B$52,Demands_tra!$BH136,Elasticities!I$5:I$52),SUMIF(Elasticities!$B$5:$B$52,Demands_tra!$BI136,Elasticities!I$5:I$52))</f>
        <v>0.736585365853649</v>
      </c>
      <c r="BQ136" s="6">
        <f ca="1">IF($BI136="",SUMIF(Elasticities!$B$5:$B$52,Demands_tra!$BH136,Elasticities!J$5:J$52),SUMIF(Elasticities!$B$5:$B$52,Demands_tra!$BI136,Elasticities!J$5:J$52))</f>
        <v>0.724390243902429</v>
      </c>
      <c r="BR136" s="6">
        <f ca="1">IF($BI136="",SUMIF(Elasticities!$B$5:$B$52,Demands_tra!$BH136,Elasticities!K$5:K$52),SUMIF(Elasticities!$B$5:$B$52,Demands_tra!$BI136,Elasticities!K$5:K$52))</f>
        <v>0.71219512195121</v>
      </c>
      <c r="BS136" s="6">
        <f ca="1">IF($BI136="",SUMIF(Elasticities!$B$5:$B$52,Demands_tra!$BH136,Elasticities!L$5:L$52),SUMIF(Elasticities!$B$5:$B$52,Demands_tra!$BI136,Elasticities!L$5:L$52))</f>
        <v>0.699999999999997</v>
      </c>
      <c r="BT136" s="6">
        <f ca="1">IF($BI136="",SUMIF(Elasticities!$B$5:$B$52,Demands_tra!$BH136,Elasticities!M$5:M$52),SUMIF(Elasticities!$B$5:$B$52,Demands_tra!$BI136,Elasticities!M$5:M$52))</f>
        <v>0.687499999999996</v>
      </c>
      <c r="BU136" s="6">
        <f ca="1">IF($BI136="",SUMIF(Elasticities!$B$5:$B$52,Demands_tra!$BH136,Elasticities!N$5:N$52),SUMIF(Elasticities!$B$5:$B$52,Demands_tra!$BI136,Elasticities!N$5:N$52))</f>
        <v>0.674999999999996</v>
      </c>
      <c r="BV136" s="6">
        <f ca="1">IF($BI136="",SUMIF(Elasticities!$B$5:$B$52,Demands_tra!$BH136,Elasticities!O$5:O$52),SUMIF(Elasticities!$B$5:$B$52,Demands_tra!$BI136,Elasticities!O$5:O$52))</f>
        <v>0.662499999999996</v>
      </c>
      <c r="BW136" s="6">
        <f ca="1">IF($BI136="",SUMIF(Elasticities!$B$5:$B$52,Demands_tra!$BH136,Elasticities!P$5:P$52),SUMIF(Elasticities!$B$5:$B$52,Demands_tra!$BI136,Elasticities!P$5:P$52))</f>
        <v>0.649999999999997</v>
      </c>
      <c r="BX136" s="6">
        <f ca="1">IF($BI136="",SUMIF(Elasticities!$B$5:$B$52,Demands_tra!$BH136,Elasticities!Q$5:Q$52),SUMIF(Elasticities!$B$5:$B$52,Demands_tra!$BI136,Elasticities!Q$5:Q$52))</f>
        <v>0.637499999999997</v>
      </c>
      <c r="BY136" s="6">
        <f ca="1">IF($BI136="",SUMIF(Elasticities!$B$5:$B$52,Demands_tra!$BH136,Elasticities!R$5:R$52),SUMIF(Elasticities!$B$5:$B$52,Demands_tra!$BI136,Elasticities!R$5:R$52))</f>
        <v>0.624999999999996</v>
      </c>
      <c r="BZ136" s="6">
        <f ca="1">IF($BI136="",SUMIF(Elasticities!$B$5:$B$52,Demands_tra!$BH136,Elasticities!S$5:S$52),SUMIF(Elasticities!$B$5:$B$52,Demands_tra!$BI136,Elasticities!S$5:S$52))</f>
        <v>0.612499999999996</v>
      </c>
      <c r="CA136" s="6">
        <f ca="1">IF($BI136="",SUMIF(Elasticities!$B$5:$B$52,Demands_tra!$BH136,Elasticities!T$5:T$52),SUMIF(Elasticities!$B$5:$B$52,Demands_tra!$BI136,Elasticities!T$5:T$52))</f>
        <v>0.599999999999996</v>
      </c>
      <c r="CB136" s="6" t="e">
        <f ca="1">IF($BI136="",SUMIF(Elasticities!$B$5:$B$52,Demands_tra!$BH136,Elasticities!U$5:U$52),SUMIF(Elasticities!$B$5:$B$52,Demands_tra!$BI136,Elasticities!U$5:U$52))</f>
        <v>#VALUE!</v>
      </c>
      <c r="CC136" s="6" t="e">
        <f ca="1">IF($BI136="",SUMIF(Elasticities!$B$5:$B$52,Demands_tra!$BH136,Elasticities!V$5:V$52),SUMIF(Elasticities!$B$5:$B$52,Demands_tra!$BI136,Elasticities!V$5:V$52))</f>
        <v>#VALUE!</v>
      </c>
      <c r="CD136" s="6" t="e">
        <f ca="1">IF($BI136="",SUMIF(Elasticities!$B$5:$B$52,Demands_tra!$BH136,Elasticities!W$5:W$52),SUMIF(Elasticities!$B$5:$B$52,Demands_tra!$BI136,Elasticities!W$5:W$52))</f>
        <v>#VALUE!</v>
      </c>
      <c r="CE136" s="6" t="e">
        <f ca="1">IF($BI136="",SUMIF(Elasticities!$B$5:$B$52,Demands_tra!$BH136,Elasticities!X$5:X$52),SUMIF(Elasticities!$B$5:$B$52,Demands_tra!$BI136,Elasticities!X$5:X$52))</f>
        <v>#VALUE!</v>
      </c>
      <c r="CF136" s="6" t="e">
        <f ca="1">IF($BI136="",SUMIF(Elasticities!$B$5:$B$52,Demands_tra!$BH136,Elasticities!Y$5:Y$52),SUMIF(Elasticities!$B$5:$B$52,Demands_tra!$BI136,Elasticities!Y$5:Y$52))</f>
        <v>#VALUE!</v>
      </c>
      <c r="CG136" s="6" t="e">
        <f ca="1">IF($BI136="",SUMIF(Elasticities!$B$5:$B$52,Demands_tra!$BH136,Elasticities!Z$5:Z$52),SUMIF(Elasticities!$B$5:$B$52,Demands_tra!$BI136,Elasticities!Z$5:Z$52))</f>
        <v>#VALUE!</v>
      </c>
      <c r="CH136" s="6" t="e">
        <f ca="1">IF($BI136="",SUMIF(Elasticities!$B$5:$B$52,Demands_tra!$BH136,Elasticities!AA$5:AA$52),SUMIF(Elasticities!$B$5:$B$52,Demands_tra!$BI136,Elasticities!AA$5:AA$52))</f>
        <v>#VALUE!</v>
      </c>
      <c r="CI136" s="6" t="e">
        <f ca="1">IF($BI136="",SUMIF(Elasticities!$B$5:$B$52,Demands_tra!$BH136,Elasticities!AB$5:AB$52),SUMIF(Elasticities!$B$5:$B$52,Demands_tra!$BI136,Elasticities!AB$5:AB$52))</f>
        <v>#VALUE!</v>
      </c>
    </row>
    <row r="137" spans="1:87">
      <c r="A137" t="str">
        <f>IF(BYDem_tra!B136="","\I:",BYDem_tra!B136)</f>
        <v>Germany</v>
      </c>
      <c r="B137" t="str">
        <f>BYDem_tra!E136</f>
        <v>TTF</v>
      </c>
      <c r="C137" t="str">
        <f t="shared" si="111"/>
        <v>TTF</v>
      </c>
      <c r="D137" s="3">
        <f>SUMIFS(BYDem_tra!$M$2:$M$2000,BYDem_tra!$B$2:$B$2000,Demands_tra!$A137,BYDem_tra!$E$2:$E$2000,Demands_tra!$B137)</f>
        <v>10.19603156004</v>
      </c>
      <c r="E137" s="3">
        <f ca="1" t="shared" si="135"/>
        <v>10.2422820870275</v>
      </c>
      <c r="F137" s="3">
        <f ca="1" t="shared" si="136"/>
        <v>10.8005318694474</v>
      </c>
      <c r="G137" s="3">
        <f ca="1" t="shared" si="137"/>
        <v>11.2407944380962</v>
      </c>
      <c r="H137" s="3">
        <f ca="1" t="shared" si="138"/>
        <v>11.6970659852254</v>
      </c>
      <c r="I137" s="3">
        <f ca="1" t="shared" si="139"/>
        <v>12.2167840930764</v>
      </c>
      <c r="J137" s="3">
        <f ca="1" t="shared" si="140"/>
        <v>12.7515846104383</v>
      </c>
      <c r="K137" s="3">
        <f ca="1" t="shared" si="141"/>
        <v>13.2500408782903</v>
      </c>
      <c r="L137" s="3">
        <f ca="1" t="shared" si="142"/>
        <v>13.7104099057979</v>
      </c>
      <c r="M137" s="3">
        <f ca="1" t="shared" si="143"/>
        <v>14.1490559471089</v>
      </c>
      <c r="N137" s="3">
        <f ca="1" t="shared" si="144"/>
        <v>14.578900910391</v>
      </c>
      <c r="O137" s="3">
        <f ca="1" t="shared" si="145"/>
        <v>14.9930665455451</v>
      </c>
      <c r="P137" s="3">
        <f ca="1" t="shared" si="146"/>
        <v>15.3805892319133</v>
      </c>
      <c r="Q137" s="3">
        <f ca="1" t="shared" si="147"/>
        <v>15.7162776694483</v>
      </c>
      <c r="R137" s="3">
        <f ca="1" t="shared" si="148"/>
        <v>15.9865291996469</v>
      </c>
      <c r="S137" s="3">
        <f ca="1" t="shared" si="149"/>
        <v>16.1968087409777</v>
      </c>
      <c r="T137" s="3">
        <f ca="1" t="shared" si="150"/>
        <v>16.3593959683454</v>
      </c>
      <c r="U137" s="3">
        <f ca="1" t="shared" si="126"/>
        <v>16.4810771612382</v>
      </c>
      <c r="V137" s="3" t="e">
        <f ca="1" t="shared" si="127"/>
        <v>#VALUE!</v>
      </c>
      <c r="W137" s="3" t="e">
        <f ca="1" t="shared" si="128"/>
        <v>#DIV/0!</v>
      </c>
      <c r="X137" s="3" t="e">
        <f ca="1" t="shared" si="129"/>
        <v>#DIV/0!</v>
      </c>
      <c r="Y137" s="3" t="e">
        <f ca="1" t="shared" si="130"/>
        <v>#DIV/0!</v>
      </c>
      <c r="Z137" s="3" t="e">
        <f ca="1" t="shared" si="131"/>
        <v>#DIV/0!</v>
      </c>
      <c r="AA137" s="3" t="e">
        <f ca="1" t="shared" si="132"/>
        <v>#DIV/0!</v>
      </c>
      <c r="AB137" s="3" t="e">
        <f ca="1" t="shared" si="133"/>
        <v>#DIV/0!</v>
      </c>
      <c r="AC137" s="3" t="e">
        <f ca="1" t="shared" si="134"/>
        <v>#DIV/0!</v>
      </c>
      <c r="AE137" s="34" t="str">
        <f ca="1">VLOOKUP($C137,'Default drvr and elast'!$A$4:$C$49,MATCH(VLOOKUP(A137,Classification!$B$4:$D$99,2,FALSE),'Default drvr and elast'!$A$3:$C$3,0),FALSE)</f>
        <v>GDP</v>
      </c>
      <c r="AF137" s="4"/>
      <c r="AG137" s="6">
        <f ca="1">IF($AF137="",SUMIFS('Growth rates'!D$4:D$922,'Growth rates'!$B$4:$B$922,Demands_tra!$A137,'Growth rates'!$C$4:$C$922,$AE137),SUMIFS('Growth rates'!D$4:D$922,'Growth rates'!$B$4:$B$922,Demands_tra!$A137,'Growth rates'!$C$4:$C$922,$AF137))</f>
        <v>1</v>
      </c>
      <c r="AH137" s="6">
        <f ca="1">IF($AF137="",SUMIFS('Growth rates'!E$4:E$922,'Growth rates'!$B$4:$B$922,Demands_tra!$A137,'Growth rates'!$C$4:$C$922,$AE137),SUMIFS('Growth rates'!E$4:E$922,'Growth rates'!$B$4:$B$922,Demands_tra!$A137,'Growth rates'!$C$4:$C$922,$AF137))</f>
        <v>1.0056875027351</v>
      </c>
      <c r="AI137" s="6">
        <f ca="1">IF($AF137="",SUMIFS('Growth rates'!F$4:F$922,'Growth rates'!$B$4:$B$922,Demands_tra!$A137,'Growth rates'!$C$4:$C$922,$AE137),SUMIFS('Growth rates'!F$4:F$922,'Growth rates'!$B$4:$B$922,Demands_tra!$A137,'Growth rates'!$C$4:$C$922,$AF137))</f>
        <v>1.07548227075571</v>
      </c>
      <c r="AJ137" s="6">
        <f ca="1">IF($AF137="",SUMIFS('Growth rates'!G$4:G$922,'Growth rates'!$B$4:$B$922,Demands_tra!$A137,'Growth rates'!$C$4:$C$922,$AE137),SUMIFS('Growth rates'!G$4:G$922,'Growth rates'!$B$4:$B$922,Demands_tra!$A137,'Growth rates'!$C$4:$C$922,$AF137))</f>
        <v>1.13218376061282</v>
      </c>
      <c r="AK137" s="6">
        <f ca="1">IF($AF137="",SUMIFS('Growth rates'!H$4:H$922,'Growth rates'!$B$4:$B$922,Demands_tra!$A137,'Growth rates'!$C$4:$C$922,$AE137),SUMIFS('Growth rates'!H$4:H$922,'Growth rates'!$B$4:$B$922,Demands_tra!$A137,'Growth rates'!$C$4:$C$922,$AF137))</f>
        <v>1.19257480849257</v>
      </c>
      <c r="AL137" s="6">
        <f ca="1">IF($AF137="",SUMIFS('Growth rates'!I$4:I$922,'Growth rates'!$B$4:$B$922,Demands_tra!$A137,'Growth rates'!$C$4:$C$922,$AE137),SUMIFS('Growth rates'!I$4:I$922,'Growth rates'!$B$4:$B$922,Demands_tra!$A137,'Growth rates'!$C$4:$C$922,$AF137))</f>
        <v>1.26334038046461</v>
      </c>
      <c r="AM137" s="6">
        <f ca="1">IF($AF137="",SUMIFS('Growth rates'!J$4:J$922,'Growth rates'!$B$4:$B$922,Demands_tra!$A137,'Growth rates'!$C$4:$C$922,$AE137),SUMIFS('Growth rates'!J$4:J$922,'Growth rates'!$B$4:$B$922,Demands_tra!$A137,'Growth rates'!$C$4:$C$922,$AF137))</f>
        <v>1.33842175445903</v>
      </c>
      <c r="AN137" s="6">
        <f ca="1">IF($AF137="",SUMIFS('Growth rates'!K$4:K$922,'Growth rates'!$B$4:$B$922,Demands_tra!$A137,'Growth rates'!$C$4:$C$922,$AE137),SUMIFS('Growth rates'!K$4:K$922,'Growth rates'!$B$4:$B$922,Demands_tra!$A137,'Growth rates'!$C$4:$C$922,$AF137))</f>
        <v>1.41064604739435</v>
      </c>
      <c r="AO137" s="6">
        <f ca="1">IF($AF137="",SUMIFS('Growth rates'!L$4:L$922,'Growth rates'!$B$4:$B$922,Demands_tra!$A137,'Growth rates'!$C$4:$C$922,$AE137),SUMIFS('Growth rates'!L$4:L$922,'Growth rates'!$B$4:$B$922,Demands_tra!$A137,'Growth rates'!$C$4:$C$922,$AF137))</f>
        <v>1.47946498139125</v>
      </c>
      <c r="AP137" s="6">
        <f ca="1">IF($AF137="",SUMIFS('Growth rates'!M$4:M$922,'Growth rates'!$B$4:$B$922,Demands_tra!$A137,'Growth rates'!$C$4:$C$922,$AE137),SUMIFS('Growth rates'!M$4:M$922,'Growth rates'!$B$4:$B$922,Demands_tra!$A137,'Growth rates'!$C$4:$C$922,$AF137))</f>
        <v>1.54708424314766</v>
      </c>
      <c r="AQ137" s="6">
        <f ca="1">IF($AF137="",SUMIFS('Growth rates'!N$4:N$922,'Growth rates'!$B$4:$B$922,Demands_tra!$A137,'Growth rates'!$C$4:$C$922,$AE137),SUMIFS('Growth rates'!N$4:N$922,'Growth rates'!$B$4:$B$922,Demands_tra!$A137,'Growth rates'!$C$4:$C$922,$AF137))</f>
        <v>1.61544795560257</v>
      </c>
      <c r="AR137" s="6">
        <f ca="1">IF($AF137="",SUMIFS('Growth rates'!O$4:O$922,'Growth rates'!$B$4:$B$922,Demands_tra!$A137,'Growth rates'!$C$4:$C$922,$AE137),SUMIFS('Growth rates'!O$4:O$922,'Growth rates'!$B$4:$B$922,Demands_tra!$A137,'Growth rates'!$C$4:$C$922,$AF137))</f>
        <v>1.68343692767209</v>
      </c>
      <c r="AS137" s="6">
        <f ca="1">IF($AF137="",SUMIFS('Growth rates'!P$4:P$922,'Growth rates'!$B$4:$B$922,Demands_tra!$A137,'Growth rates'!$C$4:$C$922,$AE137),SUMIFS('Growth rates'!P$4:P$922,'Growth rates'!$B$4:$B$922,Demands_tra!$A137,'Growth rates'!$C$4:$C$922,$AF137))</f>
        <v>1.74911458152565</v>
      </c>
      <c r="AT137" s="6">
        <f ca="1">IF($AF137="",SUMIFS('Growth rates'!Q$4:Q$922,'Growth rates'!$B$4:$B$922,Demands_tra!$A137,'Growth rates'!$C$4:$C$922,$AE137),SUMIFS('Growth rates'!Q$4:Q$922,'Growth rates'!$B$4:$B$922,Demands_tra!$A137,'Growth rates'!$C$4:$C$922,$AF137))</f>
        <v>1.80784570555063</v>
      </c>
      <c r="AU137" s="6">
        <f ca="1">IF($AF137="",SUMIFS('Growth rates'!R$4:R$922,'Growth rates'!$B$4:$B$922,Demands_tra!$A137,'Growth rates'!$C$4:$C$922,$AE137),SUMIFS('Growth rates'!R$4:R$922,'Growth rates'!$B$4:$B$922,Demands_tra!$A137,'Growth rates'!$C$4:$C$922,$AF137))</f>
        <v>1.85660974133859</v>
      </c>
      <c r="AV137" s="6">
        <f ca="1">IF($AF137="",SUMIFS('Growth rates'!S$4:S$922,'Growth rates'!$B$4:$B$922,Demands_tra!$A137,'Growth rates'!$C$4:$C$922,$AE137),SUMIFS('Growth rates'!S$4:S$922,'Growth rates'!$B$4:$B$922,Demands_tra!$A137,'Growth rates'!$C$4:$C$922,$AF137))</f>
        <v>1.89568334286532</v>
      </c>
      <c r="AW137" s="6">
        <f ca="1">IF($AF137="",SUMIFS('Growth rates'!T$4:T$922,'Growth rates'!$B$4:$B$922,Demands_tra!$A137,'Growth rates'!$C$4:$C$922,$AE137),SUMIFS('Growth rates'!T$4:T$922,'Growth rates'!$B$4:$B$922,Demands_tra!$A137,'Growth rates'!$C$4:$C$922,$AF137))</f>
        <v>1.92675158434702</v>
      </c>
      <c r="AX137" s="6">
        <f ca="1">IF($AF137="",SUMIFS('Growth rates'!U$4:U$922,'Growth rates'!$B$4:$B$922,Demands_tra!$A137,'Growth rates'!$C$4:$C$922,$AE137),SUMIFS('Growth rates'!U$4:U$922,'Growth rates'!$B$4:$B$922,Demands_tra!$A137,'Growth rates'!$C$4:$C$922,$AF137))</f>
        <v>1.95063688260264</v>
      </c>
      <c r="AY137" s="6">
        <f ca="1">IF($AF137="",SUMIFS('Growth rates'!V$4:V$922,'Growth rates'!$B$4:$B$922,Demands_tra!$A137,'Growth rates'!$C$4:$C$922,$AE137),SUMIFS('Growth rates'!V$4:V$922,'Growth rates'!$B$4:$B$922,Demands_tra!$A137,'Growth rates'!$C$4:$C$922,$AF137))</f>
        <v>0</v>
      </c>
      <c r="AZ137" s="6">
        <f ca="1">IF($AF137="",SUMIFS('Growth rates'!W$4:W$922,'Growth rates'!$B$4:$B$922,Demands_tra!$A137,'Growth rates'!$C$4:$C$922,$AE137),SUMIFS('Growth rates'!W$4:W$922,'Growth rates'!$B$4:$B$922,Demands_tra!$A137,'Growth rates'!$C$4:$C$922,$AF137))</f>
        <v>0</v>
      </c>
      <c r="BA137" s="6">
        <f ca="1">IF($AF137="",SUMIFS('Growth rates'!X$4:X$922,'Growth rates'!$B$4:$B$922,Demands_tra!$A137,'Growth rates'!$C$4:$C$922,$AE137),SUMIFS('Growth rates'!X$4:X$922,'Growth rates'!$B$4:$B$922,Demands_tra!$A137,'Growth rates'!$C$4:$C$922,$AF137))</f>
        <v>0</v>
      </c>
      <c r="BB137" s="6">
        <f ca="1">IF($AF137="",SUMIFS('Growth rates'!Y$4:Y$922,'Growth rates'!$B$4:$B$922,Demands_tra!$A137,'Growth rates'!$C$4:$C$922,$AE137),SUMIFS('Growth rates'!Y$4:Y$922,'Growth rates'!$B$4:$B$922,Demands_tra!$A137,'Growth rates'!$C$4:$C$922,$AF137))</f>
        <v>0</v>
      </c>
      <c r="BC137" s="6">
        <f ca="1">IF($AF137="",SUMIFS('Growth rates'!Z$4:Z$922,'Growth rates'!$B$4:$B$922,Demands_tra!$A137,'Growth rates'!$C$4:$C$922,$AE137),SUMIFS('Growth rates'!Z$4:Z$922,'Growth rates'!$B$4:$B$922,Demands_tra!$A137,'Growth rates'!$C$4:$C$922,$AF137))</f>
        <v>0</v>
      </c>
      <c r="BD137" s="6">
        <f ca="1">IF($AF137="",SUMIFS('Growth rates'!AA$4:AA$922,'Growth rates'!$B$4:$B$922,Demands_tra!$A137,'Growth rates'!$C$4:$C$922,$AE137),SUMIFS('Growth rates'!AA$4:AA$922,'Growth rates'!$B$4:$B$922,Demands_tra!$A137,'Growth rates'!$C$4:$C$922,$AF137))</f>
        <v>0</v>
      </c>
      <c r="BE137" s="6">
        <f ca="1">IF($AF137="",SUMIFS('Growth rates'!AB$4:AB$922,'Growth rates'!$B$4:$B$922,Demands_tra!$A137,'Growth rates'!$C$4:$C$922,$AE137),SUMIFS('Growth rates'!AB$4:AB$922,'Growth rates'!$B$4:$B$922,Demands_tra!$A137,'Growth rates'!$C$4:$C$922,$AF137))</f>
        <v>0</v>
      </c>
      <c r="BF137" s="6">
        <f ca="1">IF($AF137="",SUMIFS('Growth rates'!AC$4:AC$922,'Growth rates'!$B$4:$B$922,Demands_tra!$A137,'Growth rates'!$C$4:$C$922,$AE137),SUMIFS('Growth rates'!AC$4:AC$922,'Growth rates'!$B$4:$B$922,Demands_tra!$A137,'Growth rates'!$C$4:$C$922,$AF137))</f>
        <v>0</v>
      </c>
      <c r="BH137" t="str">
        <f ca="1">VLOOKUP($C137,'Default drvr and elast'!$A$4:$F$49,MATCH(VLOOKUP(A137,Classification!$B$4:$D$42,3,FALSE),'Default drvr and elast'!$D$3:$F$3,0)+3,FALSE)</f>
        <v>Med2</v>
      </c>
      <c r="BJ137" s="6">
        <f ca="1">IF($BI137="",SUMIF(Elasticities!$B$5:$B$52,Demands_tra!$BH137,Elasticities!C$5:C$52),SUMIF(Elasticities!$B$5:$B$52,Demands_tra!$BI137,Elasticities!C$5:C$52))</f>
        <v>0.799999999999989</v>
      </c>
      <c r="BK137" s="6">
        <f ca="1">IF($BI137="",SUMIF(Elasticities!$B$5:$B$52,Demands_tra!$BH137,Elasticities!D$5:D$52),SUMIF(Elasticities!$B$5:$B$52,Demands_tra!$BI137,Elasticities!D$5:D$52))</f>
        <v>0.797560975609746</v>
      </c>
      <c r="BL137" s="6">
        <f ca="1">IF($BI137="",SUMIF(Elasticities!$B$5:$B$52,Demands_tra!$BH137,Elasticities!E$5:E$52),SUMIF(Elasticities!$B$5:$B$52,Demands_tra!$BI137,Elasticities!E$5:E$52))</f>
        <v>0.785365853658527</v>
      </c>
      <c r="BM137" s="6">
        <f ca="1">IF($BI137="",SUMIF(Elasticities!$B$5:$B$52,Demands_tra!$BH137,Elasticities!F$5:F$52),SUMIF(Elasticities!$B$5:$B$52,Demands_tra!$BI137,Elasticities!F$5:F$52))</f>
        <v>0.773170731707307</v>
      </c>
      <c r="BN137" s="6">
        <f ca="1">IF($BI137="",SUMIF(Elasticities!$B$5:$B$52,Demands_tra!$BH137,Elasticities!G$5:G$52),SUMIF(Elasticities!$B$5:$B$52,Demands_tra!$BI137,Elasticities!G$5:G$52))</f>
        <v>0.760975609756088</v>
      </c>
      <c r="BO137" s="6">
        <f ca="1">IF($BI137="",SUMIF(Elasticities!$B$5:$B$52,Demands_tra!$BH137,Elasticities!H$5:H$52),SUMIF(Elasticities!$B$5:$B$52,Demands_tra!$BI137,Elasticities!H$5:H$52))</f>
        <v>0.748780487804868</v>
      </c>
      <c r="BP137" s="6">
        <f ca="1">IF($BI137="",SUMIF(Elasticities!$B$5:$B$52,Demands_tra!$BH137,Elasticities!I$5:I$52),SUMIF(Elasticities!$B$5:$B$52,Demands_tra!$BI137,Elasticities!I$5:I$52))</f>
        <v>0.736585365853649</v>
      </c>
      <c r="BQ137" s="6">
        <f ca="1">IF($BI137="",SUMIF(Elasticities!$B$5:$B$52,Demands_tra!$BH137,Elasticities!J$5:J$52),SUMIF(Elasticities!$B$5:$B$52,Demands_tra!$BI137,Elasticities!J$5:J$52))</f>
        <v>0.724390243902429</v>
      </c>
      <c r="BR137" s="6">
        <f ca="1">IF($BI137="",SUMIF(Elasticities!$B$5:$B$52,Demands_tra!$BH137,Elasticities!K$5:K$52),SUMIF(Elasticities!$B$5:$B$52,Demands_tra!$BI137,Elasticities!K$5:K$52))</f>
        <v>0.71219512195121</v>
      </c>
      <c r="BS137" s="6">
        <f ca="1">IF($BI137="",SUMIF(Elasticities!$B$5:$B$52,Demands_tra!$BH137,Elasticities!L$5:L$52),SUMIF(Elasticities!$B$5:$B$52,Demands_tra!$BI137,Elasticities!L$5:L$52))</f>
        <v>0.699999999999997</v>
      </c>
      <c r="BT137" s="6">
        <f ca="1">IF($BI137="",SUMIF(Elasticities!$B$5:$B$52,Demands_tra!$BH137,Elasticities!M$5:M$52),SUMIF(Elasticities!$B$5:$B$52,Demands_tra!$BI137,Elasticities!M$5:M$52))</f>
        <v>0.687499999999996</v>
      </c>
      <c r="BU137" s="6">
        <f ca="1">IF($BI137="",SUMIF(Elasticities!$B$5:$B$52,Demands_tra!$BH137,Elasticities!N$5:N$52),SUMIF(Elasticities!$B$5:$B$52,Demands_tra!$BI137,Elasticities!N$5:N$52))</f>
        <v>0.674999999999996</v>
      </c>
      <c r="BV137" s="6">
        <f ca="1">IF($BI137="",SUMIF(Elasticities!$B$5:$B$52,Demands_tra!$BH137,Elasticities!O$5:O$52),SUMIF(Elasticities!$B$5:$B$52,Demands_tra!$BI137,Elasticities!O$5:O$52))</f>
        <v>0.662499999999996</v>
      </c>
      <c r="BW137" s="6">
        <f ca="1">IF($BI137="",SUMIF(Elasticities!$B$5:$B$52,Demands_tra!$BH137,Elasticities!P$5:P$52),SUMIF(Elasticities!$B$5:$B$52,Demands_tra!$BI137,Elasticities!P$5:P$52))</f>
        <v>0.649999999999997</v>
      </c>
      <c r="BX137" s="6">
        <f ca="1">IF($BI137="",SUMIF(Elasticities!$B$5:$B$52,Demands_tra!$BH137,Elasticities!Q$5:Q$52),SUMIF(Elasticities!$B$5:$B$52,Demands_tra!$BI137,Elasticities!Q$5:Q$52))</f>
        <v>0.637499999999997</v>
      </c>
      <c r="BY137" s="6">
        <f ca="1">IF($BI137="",SUMIF(Elasticities!$B$5:$B$52,Demands_tra!$BH137,Elasticities!R$5:R$52),SUMIF(Elasticities!$B$5:$B$52,Demands_tra!$BI137,Elasticities!R$5:R$52))</f>
        <v>0.624999999999996</v>
      </c>
      <c r="BZ137" s="6">
        <f ca="1">IF($BI137="",SUMIF(Elasticities!$B$5:$B$52,Demands_tra!$BH137,Elasticities!S$5:S$52),SUMIF(Elasticities!$B$5:$B$52,Demands_tra!$BI137,Elasticities!S$5:S$52))</f>
        <v>0.612499999999996</v>
      </c>
      <c r="CA137" s="6">
        <f ca="1">IF($BI137="",SUMIF(Elasticities!$B$5:$B$52,Demands_tra!$BH137,Elasticities!T$5:T$52),SUMIF(Elasticities!$B$5:$B$52,Demands_tra!$BI137,Elasticities!T$5:T$52))</f>
        <v>0.599999999999996</v>
      </c>
      <c r="CB137" s="6" t="e">
        <f ca="1">IF($BI137="",SUMIF(Elasticities!$B$5:$B$52,Demands_tra!$BH137,Elasticities!U$5:U$52),SUMIF(Elasticities!$B$5:$B$52,Demands_tra!$BI137,Elasticities!U$5:U$52))</f>
        <v>#VALUE!</v>
      </c>
      <c r="CC137" s="6" t="e">
        <f ca="1">IF($BI137="",SUMIF(Elasticities!$B$5:$B$52,Demands_tra!$BH137,Elasticities!V$5:V$52),SUMIF(Elasticities!$B$5:$B$52,Demands_tra!$BI137,Elasticities!V$5:V$52))</f>
        <v>#VALUE!</v>
      </c>
      <c r="CD137" s="6" t="e">
        <f ca="1">IF($BI137="",SUMIF(Elasticities!$B$5:$B$52,Demands_tra!$BH137,Elasticities!W$5:W$52),SUMIF(Elasticities!$B$5:$B$52,Demands_tra!$BI137,Elasticities!W$5:W$52))</f>
        <v>#VALUE!</v>
      </c>
      <c r="CE137" s="6" t="e">
        <f ca="1">IF($BI137="",SUMIF(Elasticities!$B$5:$B$52,Demands_tra!$BH137,Elasticities!X$5:X$52),SUMIF(Elasticities!$B$5:$B$52,Demands_tra!$BI137,Elasticities!X$5:X$52))</f>
        <v>#VALUE!</v>
      </c>
      <c r="CF137" s="6" t="e">
        <f ca="1">IF($BI137="",SUMIF(Elasticities!$B$5:$B$52,Demands_tra!$BH137,Elasticities!Y$5:Y$52),SUMIF(Elasticities!$B$5:$B$52,Demands_tra!$BI137,Elasticities!Y$5:Y$52))</f>
        <v>#VALUE!</v>
      </c>
      <c r="CG137" s="6" t="e">
        <f ca="1">IF($BI137="",SUMIF(Elasticities!$B$5:$B$52,Demands_tra!$BH137,Elasticities!Z$5:Z$52),SUMIF(Elasticities!$B$5:$B$52,Demands_tra!$BI137,Elasticities!Z$5:Z$52))</f>
        <v>#VALUE!</v>
      </c>
      <c r="CH137" s="6" t="e">
        <f ca="1">IF($BI137="",SUMIF(Elasticities!$B$5:$B$52,Demands_tra!$BH137,Elasticities!AA$5:AA$52),SUMIF(Elasticities!$B$5:$B$52,Demands_tra!$BI137,Elasticities!AA$5:AA$52))</f>
        <v>#VALUE!</v>
      </c>
      <c r="CI137" s="6" t="e">
        <f ca="1">IF($BI137="",SUMIF(Elasticities!$B$5:$B$52,Demands_tra!$BH137,Elasticities!AB$5:AB$52),SUMIF(Elasticities!$B$5:$B$52,Demands_tra!$BI137,Elasticities!AB$5:AB$52))</f>
        <v>#VALUE!</v>
      </c>
    </row>
    <row r="138" spans="1:87">
      <c r="A138" t="str">
        <f>IF(BYDem_tra!B137="","\I:",BYDem_tra!B137)</f>
        <v>Germany</v>
      </c>
      <c r="B138" t="str">
        <f>BYDem_tra!E137</f>
        <v>TTP</v>
      </c>
      <c r="C138" t="str">
        <f t="shared" si="111"/>
        <v>TTP</v>
      </c>
      <c r="D138" s="3">
        <f>SUMIFS(BYDem_tra!$M$2:$M$2000,BYDem_tra!$B$2:$B$2000,Demands_tra!$A138,BYDem_tra!$E$2:$E$2000,Demands_tra!$B138)</f>
        <v>41.70129292836</v>
      </c>
      <c r="E138" s="3">
        <f ca="1" t="shared" si="135"/>
        <v>41.7280372614551</v>
      </c>
      <c r="F138" s="3">
        <f ca="1" t="shared" si="136"/>
        <v>41.8596928354182</v>
      </c>
      <c r="G138" s="3">
        <f ca="1" t="shared" si="137"/>
        <v>41.6335477206221</v>
      </c>
      <c r="H138" s="3">
        <f ca="1" t="shared" si="138"/>
        <v>41.4076364519895</v>
      </c>
      <c r="I138" s="3">
        <f ca="1" t="shared" si="139"/>
        <v>41.206691240923</v>
      </c>
      <c r="J138" s="3">
        <f ca="1" t="shared" si="140"/>
        <v>41.0341031750916</v>
      </c>
      <c r="K138" s="3">
        <f ca="1" t="shared" si="141"/>
        <v>40.8643391636625</v>
      </c>
      <c r="L138" s="3">
        <f ca="1" t="shared" si="142"/>
        <v>40.6766584244183</v>
      </c>
      <c r="M138" s="3">
        <f ca="1" t="shared" si="143"/>
        <v>40.479014037829</v>
      </c>
      <c r="N138" s="3">
        <f ca="1" t="shared" si="144"/>
        <v>40.2713808041122</v>
      </c>
      <c r="O138" s="3">
        <f ca="1" t="shared" si="145"/>
        <v>40.0843398639789</v>
      </c>
      <c r="P138" s="3">
        <f ca="1" t="shared" si="146"/>
        <v>39.8990305750107</v>
      </c>
      <c r="Q138" s="3">
        <f ca="1" t="shared" si="147"/>
        <v>39.6734581248869</v>
      </c>
      <c r="R138" s="3">
        <f ca="1" t="shared" si="148"/>
        <v>39.390969812833</v>
      </c>
      <c r="S138" s="3">
        <f ca="1" t="shared" si="149"/>
        <v>39.0707106680317</v>
      </c>
      <c r="T138" s="3">
        <f ca="1" t="shared" si="150"/>
        <v>38.7346014147335</v>
      </c>
      <c r="U138" s="3">
        <f ca="1" t="shared" si="126"/>
        <v>38.3848419306435</v>
      </c>
      <c r="V138" s="3" t="e">
        <f ca="1" t="shared" si="127"/>
        <v>#VALUE!</v>
      </c>
      <c r="W138" s="3" t="e">
        <f ca="1" t="shared" si="128"/>
        <v>#DIV/0!</v>
      </c>
      <c r="X138" s="3" t="e">
        <f ca="1" t="shared" si="129"/>
        <v>#DIV/0!</v>
      </c>
      <c r="Y138" s="3" t="e">
        <f ca="1" t="shared" si="130"/>
        <v>#DIV/0!</v>
      </c>
      <c r="Z138" s="3" t="e">
        <f ca="1" t="shared" si="131"/>
        <v>#DIV/0!</v>
      </c>
      <c r="AA138" s="3" t="e">
        <f ca="1" t="shared" si="132"/>
        <v>#DIV/0!</v>
      </c>
      <c r="AB138" s="3" t="e">
        <f ca="1" t="shared" si="133"/>
        <v>#DIV/0!</v>
      </c>
      <c r="AC138" s="3" t="e">
        <f ca="1" t="shared" si="134"/>
        <v>#DIV/0!</v>
      </c>
      <c r="AE138" s="34" t="str">
        <f ca="1">VLOOKUP($C138,'Default drvr and elast'!$A$4:$C$49,MATCH(VLOOKUP(A138,Classification!$B$4:$D$99,2,FALSE),'Default drvr and elast'!$A$3:$C$3,0),FALSE)</f>
        <v>POP</v>
      </c>
      <c r="AF138" s="4"/>
      <c r="AG138" s="6">
        <f ca="1">IF($AF138="",SUMIFS('Growth rates'!D$4:D$922,'Growth rates'!$B$4:$B$922,Demands_tra!$A138,'Growth rates'!$C$4:$C$922,$AE138),SUMIFS('Growth rates'!D$4:D$922,'Growth rates'!$B$4:$B$922,Demands_tra!$A138,'Growth rates'!$C$4:$C$922,$AF138))</f>
        <v>1</v>
      </c>
      <c r="AH138" s="6">
        <f ca="1">IF($AF138="",SUMIFS('Growth rates'!E$4:E$922,'Growth rates'!$B$4:$B$922,Demands_tra!$A138,'Growth rates'!$C$4:$C$922,$AE138),SUMIFS('Growth rates'!E$4:E$922,'Growth rates'!$B$4:$B$922,Demands_tra!$A138,'Growth rates'!$C$4:$C$922,$AF138))</f>
        <v>1.00080411535718</v>
      </c>
      <c r="AI138" s="6">
        <f ca="1">IF($AF138="",SUMIFS('Growth rates'!F$4:F$922,'Growth rates'!$B$4:$B$922,Demands_tra!$A138,'Growth rates'!$C$4:$C$922,$AE138),SUMIFS('Growth rates'!F$4:F$922,'Growth rates'!$B$4:$B$922,Demands_tra!$A138,'Growth rates'!$C$4:$C$922,$AF138))</f>
        <v>1.0048246921431</v>
      </c>
      <c r="AJ138" s="6">
        <f ca="1">IF($AF138="",SUMIFS('Growth rates'!G$4:G$922,'Growth rates'!$B$4:$B$922,Demands_tra!$A138,'Growth rates'!$C$4:$C$922,$AE138),SUMIFS('Growth rates'!G$4:G$922,'Growth rates'!$B$4:$B$922,Demands_tra!$A138,'Growth rates'!$C$4:$C$922,$AF138))</f>
        <v>0.997803577465389</v>
      </c>
      <c r="AK138" s="6">
        <f ca="1">IF($AF138="",SUMIFS('Growth rates'!H$4:H$922,'Growth rates'!$B$4:$B$922,Demands_tra!$A138,'Growth rates'!$C$4:$C$922,$AE138),SUMIFS('Growth rates'!H$4:H$922,'Growth rates'!$B$4:$B$922,Demands_tra!$A138,'Growth rates'!$C$4:$C$922,$AF138))</f>
        <v>0.990688677574286</v>
      </c>
      <c r="AL138" s="6">
        <f ca="1">IF($AF138="",SUMIFS('Growth rates'!I$4:I$922,'Growth rates'!$B$4:$B$922,Demands_tra!$A138,'Growth rates'!$C$4:$C$922,$AE138),SUMIFS('Growth rates'!I$4:I$922,'Growth rates'!$B$4:$B$922,Demands_tra!$A138,'Growth rates'!$C$4:$C$922,$AF138))</f>
        <v>0.984268014221844</v>
      </c>
      <c r="AM138" s="6">
        <f ca="1">IF($AF138="",SUMIFS('Growth rates'!J$4:J$922,'Growth rates'!$B$4:$B$922,Demands_tra!$A138,'Growth rates'!$C$4:$C$922,$AE138),SUMIFS('Growth rates'!J$4:J$922,'Growth rates'!$B$4:$B$922,Demands_tra!$A138,'Growth rates'!$C$4:$C$922,$AF138))</f>
        <v>0.978671297778821</v>
      </c>
      <c r="AN138" s="6">
        <f ca="1">IF($AF138="",SUMIFS('Growth rates'!K$4:K$922,'Growth rates'!$B$4:$B$922,Demands_tra!$A138,'Growth rates'!$C$4:$C$922,$AE138),SUMIFS('Growth rates'!K$4:K$922,'Growth rates'!$B$4:$B$922,Demands_tra!$A138,'Growth rates'!$C$4:$C$922,$AF138))</f>
        <v>0.973081900981446</v>
      </c>
      <c r="AO138" s="6">
        <f ca="1">IF($AF138="",SUMIFS('Growth rates'!L$4:L$922,'Growth rates'!$B$4:$B$922,Demands_tra!$A138,'Growth rates'!$C$4:$C$922,$AE138),SUMIFS('Growth rates'!L$4:L$922,'Growth rates'!$B$4:$B$922,Demands_tra!$A138,'Growth rates'!$C$4:$C$922,$AF138))</f>
        <v>0.966806729107691</v>
      </c>
      <c r="AP138" s="6">
        <f ca="1">IF($AF138="",SUMIFS('Growth rates'!M$4:M$922,'Growth rates'!$B$4:$B$922,Demands_tra!$A138,'Growth rates'!$C$4:$C$922,$AE138),SUMIFS('Growth rates'!M$4:M$922,'Growth rates'!$B$4:$B$922,Demands_tra!$A138,'Growth rates'!$C$4:$C$922,$AF138))</f>
        <v>0.960095827983472</v>
      </c>
      <c r="AQ138" s="6">
        <f ca="1">IF($AF138="",SUMIFS('Growth rates'!N$4:N$922,'Growth rates'!$B$4:$B$922,Demands_tra!$A138,'Growth rates'!$C$4:$C$922,$AE138),SUMIFS('Growth rates'!N$4:N$922,'Growth rates'!$B$4:$B$922,Demands_tra!$A138,'Growth rates'!$C$4:$C$922,$AF138))</f>
        <v>0.952932599200519</v>
      </c>
      <c r="AR138" s="6">
        <f ca="1">IF($AF138="",SUMIFS('Growth rates'!O$4:O$922,'Growth rates'!$B$4:$B$922,Demands_tra!$A138,'Growth rates'!$C$4:$C$922,$AE138),SUMIFS('Growth rates'!O$4:O$922,'Growth rates'!$B$4:$B$922,Demands_tra!$A138,'Growth rates'!$C$4:$C$922,$AF138))</f>
        <v>0.946375699093767</v>
      </c>
      <c r="AS138" s="6">
        <f ca="1">IF($AF138="",SUMIFS('Growth rates'!P$4:P$922,'Growth rates'!$B$4:$B$922,Demands_tra!$A138,'Growth rates'!$C$4:$C$922,$AE138),SUMIFS('Growth rates'!P$4:P$922,'Growth rates'!$B$4:$B$922,Demands_tra!$A138,'Growth rates'!$C$4:$C$922,$AF138))</f>
        <v>0.939771804217772</v>
      </c>
      <c r="AT138" s="6">
        <f ca="1">IF($AF138="",SUMIFS('Growth rates'!Q$4:Q$922,'Growth rates'!$B$4:$B$922,Demands_tra!$A138,'Growth rates'!$C$4:$C$922,$AE138),SUMIFS('Growth rates'!Q$4:Q$922,'Growth rates'!$B$4:$B$922,Demands_tra!$A138,'Growth rates'!$C$4:$C$922,$AF138))</f>
        <v>0.931597839341566</v>
      </c>
      <c r="AU138" s="6">
        <f ca="1">IF($AF138="",SUMIFS('Growth rates'!R$4:R$922,'Growth rates'!$B$4:$B$922,Demands_tra!$A138,'Growth rates'!$C$4:$C$922,$AE138),SUMIFS('Growth rates'!R$4:R$922,'Growth rates'!$B$4:$B$922,Demands_tra!$A138,'Growth rates'!$C$4:$C$922,$AF138))</f>
        <v>0.921192680609161</v>
      </c>
      <c r="AV138" s="6">
        <f ca="1">IF($AF138="",SUMIFS('Growth rates'!S$4:S$922,'Growth rates'!$B$4:$B$922,Demands_tra!$A138,'Growth rates'!$C$4:$C$922,$AE138),SUMIFS('Growth rates'!S$4:S$922,'Growth rates'!$B$4:$B$922,Demands_tra!$A138,'Growth rates'!$C$4:$C$922,$AF138))</f>
        <v>0.909209411083547</v>
      </c>
      <c r="AW138" s="6">
        <f ca="1">IF($AF138="",SUMIFS('Growth rates'!T$4:T$922,'Growth rates'!$B$4:$B$922,Demands_tra!$A138,'Growth rates'!$C$4:$C$922,$AE138),SUMIFS('Growth rates'!T$4:T$922,'Growth rates'!$B$4:$B$922,Demands_tra!$A138,'Growth rates'!$C$4:$C$922,$AF138))</f>
        <v>0.896439526043208</v>
      </c>
      <c r="AX138" s="6">
        <f ca="1">IF($AF138="",SUMIFS('Growth rates'!U$4:U$922,'Growth rates'!$B$4:$B$922,Demands_tra!$A138,'Growth rates'!$C$4:$C$922,$AE138),SUMIFS('Growth rates'!U$4:U$922,'Growth rates'!$B$4:$B$922,Demands_tra!$A138,'Growth rates'!$C$4:$C$922,$AF138))</f>
        <v>0.882948649897371</v>
      </c>
      <c r="AY138" s="6">
        <f ca="1">IF($AF138="",SUMIFS('Growth rates'!V$4:V$922,'Growth rates'!$B$4:$B$922,Demands_tra!$A138,'Growth rates'!$C$4:$C$922,$AE138),SUMIFS('Growth rates'!V$4:V$922,'Growth rates'!$B$4:$B$922,Demands_tra!$A138,'Growth rates'!$C$4:$C$922,$AF138))</f>
        <v>0</v>
      </c>
      <c r="AZ138" s="6">
        <f ca="1">IF($AF138="",SUMIFS('Growth rates'!W$4:W$922,'Growth rates'!$B$4:$B$922,Demands_tra!$A138,'Growth rates'!$C$4:$C$922,$AE138),SUMIFS('Growth rates'!W$4:W$922,'Growth rates'!$B$4:$B$922,Demands_tra!$A138,'Growth rates'!$C$4:$C$922,$AF138))</f>
        <v>0</v>
      </c>
      <c r="BA138" s="6">
        <f ca="1">IF($AF138="",SUMIFS('Growth rates'!X$4:X$922,'Growth rates'!$B$4:$B$922,Demands_tra!$A138,'Growth rates'!$C$4:$C$922,$AE138),SUMIFS('Growth rates'!X$4:X$922,'Growth rates'!$B$4:$B$922,Demands_tra!$A138,'Growth rates'!$C$4:$C$922,$AF138))</f>
        <v>0</v>
      </c>
      <c r="BB138" s="6">
        <f ca="1">IF($AF138="",SUMIFS('Growth rates'!Y$4:Y$922,'Growth rates'!$B$4:$B$922,Demands_tra!$A138,'Growth rates'!$C$4:$C$922,$AE138),SUMIFS('Growth rates'!Y$4:Y$922,'Growth rates'!$B$4:$B$922,Demands_tra!$A138,'Growth rates'!$C$4:$C$922,$AF138))</f>
        <v>0</v>
      </c>
      <c r="BC138" s="6">
        <f ca="1">IF($AF138="",SUMIFS('Growth rates'!Z$4:Z$922,'Growth rates'!$B$4:$B$922,Demands_tra!$A138,'Growth rates'!$C$4:$C$922,$AE138),SUMIFS('Growth rates'!Z$4:Z$922,'Growth rates'!$B$4:$B$922,Demands_tra!$A138,'Growth rates'!$C$4:$C$922,$AF138))</f>
        <v>0</v>
      </c>
      <c r="BD138" s="6">
        <f ca="1">IF($AF138="",SUMIFS('Growth rates'!AA$4:AA$922,'Growth rates'!$B$4:$B$922,Demands_tra!$A138,'Growth rates'!$C$4:$C$922,$AE138),SUMIFS('Growth rates'!AA$4:AA$922,'Growth rates'!$B$4:$B$922,Demands_tra!$A138,'Growth rates'!$C$4:$C$922,$AF138))</f>
        <v>0</v>
      </c>
      <c r="BE138" s="6">
        <f ca="1">IF($AF138="",SUMIFS('Growth rates'!AB$4:AB$922,'Growth rates'!$B$4:$B$922,Demands_tra!$A138,'Growth rates'!$C$4:$C$922,$AE138),SUMIFS('Growth rates'!AB$4:AB$922,'Growth rates'!$B$4:$B$922,Demands_tra!$A138,'Growth rates'!$C$4:$C$922,$AF138))</f>
        <v>0</v>
      </c>
      <c r="BF138" s="6">
        <f ca="1">IF($AF138="",SUMIFS('Growth rates'!AC$4:AC$922,'Growth rates'!$B$4:$B$922,Demands_tra!$A138,'Growth rates'!$C$4:$C$922,$AE138),SUMIFS('Growth rates'!AC$4:AC$922,'Growth rates'!$B$4:$B$922,Demands_tra!$A138,'Growth rates'!$C$4:$C$922,$AF138))</f>
        <v>0</v>
      </c>
      <c r="BH138" t="str">
        <f ca="1">VLOOKUP($C138,'Default drvr and elast'!$A$4:$F$49,MATCH(VLOOKUP(A138,Classification!$B$4:$D$42,3,FALSE),'Default drvr and elast'!$D$3:$F$3,0)+3,FALSE)</f>
        <v>Med2</v>
      </c>
      <c r="BJ138" s="6">
        <f ca="1">IF($BI138="",SUMIF(Elasticities!$B$5:$B$52,Demands_tra!$BH138,Elasticities!C$5:C$52),SUMIF(Elasticities!$B$5:$B$52,Demands_tra!$BI138,Elasticities!C$5:C$52))</f>
        <v>0.799999999999989</v>
      </c>
      <c r="BK138" s="6">
        <f ca="1">IF($BI138="",SUMIF(Elasticities!$B$5:$B$52,Demands_tra!$BH138,Elasticities!D$5:D$52),SUMIF(Elasticities!$B$5:$B$52,Demands_tra!$BI138,Elasticities!D$5:D$52))</f>
        <v>0.797560975609746</v>
      </c>
      <c r="BL138" s="6">
        <f ca="1">IF($BI138="",SUMIF(Elasticities!$B$5:$B$52,Demands_tra!$BH138,Elasticities!E$5:E$52),SUMIF(Elasticities!$B$5:$B$52,Demands_tra!$BI138,Elasticities!E$5:E$52))</f>
        <v>0.785365853658527</v>
      </c>
      <c r="BM138" s="6">
        <f ca="1">IF($BI138="",SUMIF(Elasticities!$B$5:$B$52,Demands_tra!$BH138,Elasticities!F$5:F$52),SUMIF(Elasticities!$B$5:$B$52,Demands_tra!$BI138,Elasticities!F$5:F$52))</f>
        <v>0.773170731707307</v>
      </c>
      <c r="BN138" s="6">
        <f ca="1">IF($BI138="",SUMIF(Elasticities!$B$5:$B$52,Demands_tra!$BH138,Elasticities!G$5:G$52),SUMIF(Elasticities!$B$5:$B$52,Demands_tra!$BI138,Elasticities!G$5:G$52))</f>
        <v>0.760975609756088</v>
      </c>
      <c r="BO138" s="6">
        <f ca="1">IF($BI138="",SUMIF(Elasticities!$B$5:$B$52,Demands_tra!$BH138,Elasticities!H$5:H$52),SUMIF(Elasticities!$B$5:$B$52,Demands_tra!$BI138,Elasticities!H$5:H$52))</f>
        <v>0.748780487804868</v>
      </c>
      <c r="BP138" s="6">
        <f ca="1">IF($BI138="",SUMIF(Elasticities!$B$5:$B$52,Demands_tra!$BH138,Elasticities!I$5:I$52),SUMIF(Elasticities!$B$5:$B$52,Demands_tra!$BI138,Elasticities!I$5:I$52))</f>
        <v>0.736585365853649</v>
      </c>
      <c r="BQ138" s="6">
        <f ca="1">IF($BI138="",SUMIF(Elasticities!$B$5:$B$52,Demands_tra!$BH138,Elasticities!J$5:J$52),SUMIF(Elasticities!$B$5:$B$52,Demands_tra!$BI138,Elasticities!J$5:J$52))</f>
        <v>0.724390243902429</v>
      </c>
      <c r="BR138" s="6">
        <f ca="1">IF($BI138="",SUMIF(Elasticities!$B$5:$B$52,Demands_tra!$BH138,Elasticities!K$5:K$52),SUMIF(Elasticities!$B$5:$B$52,Demands_tra!$BI138,Elasticities!K$5:K$52))</f>
        <v>0.71219512195121</v>
      </c>
      <c r="BS138" s="6">
        <f ca="1">IF($BI138="",SUMIF(Elasticities!$B$5:$B$52,Demands_tra!$BH138,Elasticities!L$5:L$52),SUMIF(Elasticities!$B$5:$B$52,Demands_tra!$BI138,Elasticities!L$5:L$52))</f>
        <v>0.699999999999997</v>
      </c>
      <c r="BT138" s="6">
        <f ca="1">IF($BI138="",SUMIF(Elasticities!$B$5:$B$52,Demands_tra!$BH138,Elasticities!M$5:M$52),SUMIF(Elasticities!$B$5:$B$52,Demands_tra!$BI138,Elasticities!M$5:M$52))</f>
        <v>0.687499999999996</v>
      </c>
      <c r="BU138" s="6">
        <f ca="1">IF($BI138="",SUMIF(Elasticities!$B$5:$B$52,Demands_tra!$BH138,Elasticities!N$5:N$52),SUMIF(Elasticities!$B$5:$B$52,Demands_tra!$BI138,Elasticities!N$5:N$52))</f>
        <v>0.674999999999996</v>
      </c>
      <c r="BV138" s="6">
        <f ca="1">IF($BI138="",SUMIF(Elasticities!$B$5:$B$52,Demands_tra!$BH138,Elasticities!O$5:O$52),SUMIF(Elasticities!$B$5:$B$52,Demands_tra!$BI138,Elasticities!O$5:O$52))</f>
        <v>0.662499999999996</v>
      </c>
      <c r="BW138" s="6">
        <f ca="1">IF($BI138="",SUMIF(Elasticities!$B$5:$B$52,Demands_tra!$BH138,Elasticities!P$5:P$52),SUMIF(Elasticities!$B$5:$B$52,Demands_tra!$BI138,Elasticities!P$5:P$52))</f>
        <v>0.649999999999997</v>
      </c>
      <c r="BX138" s="6">
        <f ca="1">IF($BI138="",SUMIF(Elasticities!$B$5:$B$52,Demands_tra!$BH138,Elasticities!Q$5:Q$52),SUMIF(Elasticities!$B$5:$B$52,Demands_tra!$BI138,Elasticities!Q$5:Q$52))</f>
        <v>0.637499999999997</v>
      </c>
      <c r="BY138" s="6">
        <f ca="1">IF($BI138="",SUMIF(Elasticities!$B$5:$B$52,Demands_tra!$BH138,Elasticities!R$5:R$52),SUMIF(Elasticities!$B$5:$B$52,Demands_tra!$BI138,Elasticities!R$5:R$52))</f>
        <v>0.624999999999996</v>
      </c>
      <c r="BZ138" s="6">
        <f ca="1">IF($BI138="",SUMIF(Elasticities!$B$5:$B$52,Demands_tra!$BH138,Elasticities!S$5:S$52),SUMIF(Elasticities!$B$5:$B$52,Demands_tra!$BI138,Elasticities!S$5:S$52))</f>
        <v>0.612499999999996</v>
      </c>
      <c r="CA138" s="6">
        <f ca="1">IF($BI138="",SUMIF(Elasticities!$B$5:$B$52,Demands_tra!$BH138,Elasticities!T$5:T$52),SUMIF(Elasticities!$B$5:$B$52,Demands_tra!$BI138,Elasticities!T$5:T$52))</f>
        <v>0.599999999999996</v>
      </c>
      <c r="CB138" s="6" t="e">
        <f ca="1">IF($BI138="",SUMIF(Elasticities!$B$5:$B$52,Demands_tra!$BH138,Elasticities!U$5:U$52),SUMIF(Elasticities!$B$5:$B$52,Demands_tra!$BI138,Elasticities!U$5:U$52))</f>
        <v>#VALUE!</v>
      </c>
      <c r="CC138" s="6" t="e">
        <f ca="1">IF($BI138="",SUMIF(Elasticities!$B$5:$B$52,Demands_tra!$BH138,Elasticities!V$5:V$52),SUMIF(Elasticities!$B$5:$B$52,Demands_tra!$BI138,Elasticities!V$5:V$52))</f>
        <v>#VALUE!</v>
      </c>
      <c r="CD138" s="6" t="e">
        <f ca="1">IF($BI138="",SUMIF(Elasticities!$B$5:$B$52,Demands_tra!$BH138,Elasticities!W$5:W$52),SUMIF(Elasticities!$B$5:$B$52,Demands_tra!$BI138,Elasticities!W$5:W$52))</f>
        <v>#VALUE!</v>
      </c>
      <c r="CE138" s="6" t="e">
        <f ca="1">IF($BI138="",SUMIF(Elasticities!$B$5:$B$52,Demands_tra!$BH138,Elasticities!X$5:X$52),SUMIF(Elasticities!$B$5:$B$52,Demands_tra!$BI138,Elasticities!X$5:X$52))</f>
        <v>#VALUE!</v>
      </c>
      <c r="CF138" s="6" t="e">
        <f ca="1">IF($BI138="",SUMIF(Elasticities!$B$5:$B$52,Demands_tra!$BH138,Elasticities!Y$5:Y$52),SUMIF(Elasticities!$B$5:$B$52,Demands_tra!$BI138,Elasticities!Y$5:Y$52))</f>
        <v>#VALUE!</v>
      </c>
      <c r="CG138" s="6" t="e">
        <f ca="1">IF($BI138="",SUMIF(Elasticities!$B$5:$B$52,Demands_tra!$BH138,Elasticities!Z$5:Z$52),SUMIF(Elasticities!$B$5:$B$52,Demands_tra!$BI138,Elasticities!Z$5:Z$52))</f>
        <v>#VALUE!</v>
      </c>
      <c r="CH138" s="6" t="e">
        <f ca="1">IF($BI138="",SUMIF(Elasticities!$B$5:$B$52,Demands_tra!$BH138,Elasticities!AA$5:AA$52),SUMIF(Elasticities!$B$5:$B$52,Demands_tra!$BI138,Elasticities!AA$5:AA$52))</f>
        <v>#VALUE!</v>
      </c>
      <c r="CI138" s="6" t="e">
        <f ca="1">IF($BI138="",SUMIF(Elasticities!$B$5:$B$52,Demands_tra!$BH138,Elasticities!AB$5:AB$52),SUMIF(Elasticities!$B$5:$B$52,Demands_tra!$BI138,Elasticities!AB$5:AB$52))</f>
        <v>#VALUE!</v>
      </c>
    </row>
    <row r="139" spans="1:87">
      <c r="A139" t="str">
        <f>IF(BYDem_tra!B138="","\I:",BYDem_tra!B138)</f>
        <v>Germany</v>
      </c>
      <c r="B139" t="str">
        <f>BYDem_tra!E138</f>
        <v>TWD</v>
      </c>
      <c r="C139" t="str">
        <f t="shared" si="111"/>
        <v>TWD</v>
      </c>
      <c r="D139" s="3">
        <f>SUMIFS(BYDem_tra!$M$2:$M$2000,BYDem_tra!$B$2:$B$2000,Demands_tra!$A139,BYDem_tra!$E$2:$E$2000,Demands_tra!$B139)</f>
        <v>11.2463979408</v>
      </c>
      <c r="E139" s="3">
        <f ca="1" t="shared" si="135"/>
        <v>11.29741306648</v>
      </c>
      <c r="F139" s="3">
        <f ca="1" t="shared" si="136"/>
        <v>11.9131721651538</v>
      </c>
      <c r="G139" s="3">
        <f ca="1" t="shared" si="137"/>
        <v>12.3987893404545</v>
      </c>
      <c r="H139" s="3">
        <f ca="1" t="shared" si="138"/>
        <v>12.902064693994</v>
      </c>
      <c r="I139" s="3">
        <f ca="1" t="shared" si="139"/>
        <v>13.4753226937867</v>
      </c>
      <c r="J139" s="3">
        <f ca="1" t="shared" si="140"/>
        <v>14.0652168503299</v>
      </c>
      <c r="K139" s="3">
        <f ca="1" t="shared" si="141"/>
        <v>14.6150226754041</v>
      </c>
      <c r="L139" s="3">
        <f ca="1" t="shared" si="142"/>
        <v>15.1228176201805</v>
      </c>
      <c r="M139" s="3">
        <f ca="1" t="shared" si="143"/>
        <v>15.6066517380616</v>
      </c>
      <c r="N139" s="3">
        <f ca="1" t="shared" si="144"/>
        <v>16.080778115707</v>
      </c>
      <c r="O139" s="3">
        <f ca="1" t="shared" si="145"/>
        <v>16.5376099251143</v>
      </c>
      <c r="P139" s="3">
        <f ca="1" t="shared" si="146"/>
        <v>16.9650541043835</v>
      </c>
      <c r="Q139" s="3">
        <f ca="1" t="shared" si="147"/>
        <v>17.3353242168692</v>
      </c>
      <c r="R139" s="3">
        <f ca="1" t="shared" si="148"/>
        <v>17.6334162965991</v>
      </c>
      <c r="S139" s="3">
        <f ca="1" t="shared" si="149"/>
        <v>17.8653582425111</v>
      </c>
      <c r="T139" s="3">
        <f ca="1" t="shared" si="150"/>
        <v>18.0446947469442</v>
      </c>
      <c r="U139" s="3">
        <f ca="1" t="shared" si="126"/>
        <v>18.1789111927374</v>
      </c>
      <c r="V139" s="3" t="e">
        <f ca="1" t="shared" si="127"/>
        <v>#VALUE!</v>
      </c>
      <c r="W139" s="3" t="e">
        <f ca="1" t="shared" si="128"/>
        <v>#DIV/0!</v>
      </c>
      <c r="X139" s="3" t="e">
        <f ca="1" t="shared" si="129"/>
        <v>#DIV/0!</v>
      </c>
      <c r="Y139" s="3" t="e">
        <f ca="1" t="shared" si="130"/>
        <v>#DIV/0!</v>
      </c>
      <c r="Z139" s="3" t="e">
        <f ca="1" t="shared" si="131"/>
        <v>#DIV/0!</v>
      </c>
      <c r="AA139" s="3" t="e">
        <f ca="1" t="shared" si="132"/>
        <v>#DIV/0!</v>
      </c>
      <c r="AB139" s="3" t="e">
        <f ca="1" t="shared" si="133"/>
        <v>#DIV/0!</v>
      </c>
      <c r="AC139" s="3" t="e">
        <f ca="1" t="shared" si="134"/>
        <v>#DIV/0!</v>
      </c>
      <c r="AE139" s="34" t="str">
        <f ca="1">VLOOKUP($C139,'Default drvr and elast'!$A$4:$C$49,MATCH(VLOOKUP(A139,Classification!$B$4:$D$99,2,FALSE),'Default drvr and elast'!$A$3:$C$3,0),FALSE)</f>
        <v>GDP</v>
      </c>
      <c r="AF139" s="4"/>
      <c r="AG139" s="6">
        <f ca="1">IF($AF139="",SUMIFS('Growth rates'!D$4:D$922,'Growth rates'!$B$4:$B$922,Demands_tra!$A139,'Growth rates'!$C$4:$C$922,$AE139),SUMIFS('Growth rates'!D$4:D$922,'Growth rates'!$B$4:$B$922,Demands_tra!$A139,'Growth rates'!$C$4:$C$922,$AF139))</f>
        <v>1</v>
      </c>
      <c r="AH139" s="6">
        <f ca="1">IF($AF139="",SUMIFS('Growth rates'!E$4:E$922,'Growth rates'!$B$4:$B$922,Demands_tra!$A139,'Growth rates'!$C$4:$C$922,$AE139),SUMIFS('Growth rates'!E$4:E$922,'Growth rates'!$B$4:$B$922,Demands_tra!$A139,'Growth rates'!$C$4:$C$922,$AF139))</f>
        <v>1.0056875027351</v>
      </c>
      <c r="AI139" s="6">
        <f ca="1">IF($AF139="",SUMIFS('Growth rates'!F$4:F$922,'Growth rates'!$B$4:$B$922,Demands_tra!$A139,'Growth rates'!$C$4:$C$922,$AE139),SUMIFS('Growth rates'!F$4:F$922,'Growth rates'!$B$4:$B$922,Demands_tra!$A139,'Growth rates'!$C$4:$C$922,$AF139))</f>
        <v>1.07548227075571</v>
      </c>
      <c r="AJ139" s="6">
        <f ca="1">IF($AF139="",SUMIFS('Growth rates'!G$4:G$922,'Growth rates'!$B$4:$B$922,Demands_tra!$A139,'Growth rates'!$C$4:$C$922,$AE139),SUMIFS('Growth rates'!G$4:G$922,'Growth rates'!$B$4:$B$922,Demands_tra!$A139,'Growth rates'!$C$4:$C$922,$AF139))</f>
        <v>1.13218376061282</v>
      </c>
      <c r="AK139" s="6">
        <f ca="1">IF($AF139="",SUMIFS('Growth rates'!H$4:H$922,'Growth rates'!$B$4:$B$922,Demands_tra!$A139,'Growth rates'!$C$4:$C$922,$AE139),SUMIFS('Growth rates'!H$4:H$922,'Growth rates'!$B$4:$B$922,Demands_tra!$A139,'Growth rates'!$C$4:$C$922,$AF139))</f>
        <v>1.19257480849257</v>
      </c>
      <c r="AL139" s="6">
        <f ca="1">IF($AF139="",SUMIFS('Growth rates'!I$4:I$922,'Growth rates'!$B$4:$B$922,Demands_tra!$A139,'Growth rates'!$C$4:$C$922,$AE139),SUMIFS('Growth rates'!I$4:I$922,'Growth rates'!$B$4:$B$922,Demands_tra!$A139,'Growth rates'!$C$4:$C$922,$AF139))</f>
        <v>1.26334038046461</v>
      </c>
      <c r="AM139" s="6">
        <f ca="1">IF($AF139="",SUMIFS('Growth rates'!J$4:J$922,'Growth rates'!$B$4:$B$922,Demands_tra!$A139,'Growth rates'!$C$4:$C$922,$AE139),SUMIFS('Growth rates'!J$4:J$922,'Growth rates'!$B$4:$B$922,Demands_tra!$A139,'Growth rates'!$C$4:$C$922,$AF139))</f>
        <v>1.33842175445903</v>
      </c>
      <c r="AN139" s="6">
        <f ca="1">IF($AF139="",SUMIFS('Growth rates'!K$4:K$922,'Growth rates'!$B$4:$B$922,Demands_tra!$A139,'Growth rates'!$C$4:$C$922,$AE139),SUMIFS('Growth rates'!K$4:K$922,'Growth rates'!$B$4:$B$922,Demands_tra!$A139,'Growth rates'!$C$4:$C$922,$AF139))</f>
        <v>1.41064604739435</v>
      </c>
      <c r="AO139" s="6">
        <f ca="1">IF($AF139="",SUMIFS('Growth rates'!L$4:L$922,'Growth rates'!$B$4:$B$922,Demands_tra!$A139,'Growth rates'!$C$4:$C$922,$AE139),SUMIFS('Growth rates'!L$4:L$922,'Growth rates'!$B$4:$B$922,Demands_tra!$A139,'Growth rates'!$C$4:$C$922,$AF139))</f>
        <v>1.47946498139125</v>
      </c>
      <c r="AP139" s="6">
        <f ca="1">IF($AF139="",SUMIFS('Growth rates'!M$4:M$922,'Growth rates'!$B$4:$B$922,Demands_tra!$A139,'Growth rates'!$C$4:$C$922,$AE139),SUMIFS('Growth rates'!M$4:M$922,'Growth rates'!$B$4:$B$922,Demands_tra!$A139,'Growth rates'!$C$4:$C$922,$AF139))</f>
        <v>1.54708424314766</v>
      </c>
      <c r="AQ139" s="6">
        <f ca="1">IF($AF139="",SUMIFS('Growth rates'!N$4:N$922,'Growth rates'!$B$4:$B$922,Demands_tra!$A139,'Growth rates'!$C$4:$C$922,$AE139),SUMIFS('Growth rates'!N$4:N$922,'Growth rates'!$B$4:$B$922,Demands_tra!$A139,'Growth rates'!$C$4:$C$922,$AF139))</f>
        <v>1.61544795560257</v>
      </c>
      <c r="AR139" s="6">
        <f ca="1">IF($AF139="",SUMIFS('Growth rates'!O$4:O$922,'Growth rates'!$B$4:$B$922,Demands_tra!$A139,'Growth rates'!$C$4:$C$922,$AE139),SUMIFS('Growth rates'!O$4:O$922,'Growth rates'!$B$4:$B$922,Demands_tra!$A139,'Growth rates'!$C$4:$C$922,$AF139))</f>
        <v>1.68343692767209</v>
      </c>
      <c r="AS139" s="6">
        <f ca="1">IF($AF139="",SUMIFS('Growth rates'!P$4:P$922,'Growth rates'!$B$4:$B$922,Demands_tra!$A139,'Growth rates'!$C$4:$C$922,$AE139),SUMIFS('Growth rates'!P$4:P$922,'Growth rates'!$B$4:$B$922,Demands_tra!$A139,'Growth rates'!$C$4:$C$922,$AF139))</f>
        <v>1.74911458152565</v>
      </c>
      <c r="AT139" s="6">
        <f ca="1">IF($AF139="",SUMIFS('Growth rates'!Q$4:Q$922,'Growth rates'!$B$4:$B$922,Demands_tra!$A139,'Growth rates'!$C$4:$C$922,$AE139),SUMIFS('Growth rates'!Q$4:Q$922,'Growth rates'!$B$4:$B$922,Demands_tra!$A139,'Growth rates'!$C$4:$C$922,$AF139))</f>
        <v>1.80784570555063</v>
      </c>
      <c r="AU139" s="6">
        <f ca="1">IF($AF139="",SUMIFS('Growth rates'!R$4:R$922,'Growth rates'!$B$4:$B$922,Demands_tra!$A139,'Growth rates'!$C$4:$C$922,$AE139),SUMIFS('Growth rates'!R$4:R$922,'Growth rates'!$B$4:$B$922,Demands_tra!$A139,'Growth rates'!$C$4:$C$922,$AF139))</f>
        <v>1.85660974133859</v>
      </c>
      <c r="AV139" s="6">
        <f ca="1">IF($AF139="",SUMIFS('Growth rates'!S$4:S$922,'Growth rates'!$B$4:$B$922,Demands_tra!$A139,'Growth rates'!$C$4:$C$922,$AE139),SUMIFS('Growth rates'!S$4:S$922,'Growth rates'!$B$4:$B$922,Demands_tra!$A139,'Growth rates'!$C$4:$C$922,$AF139))</f>
        <v>1.89568334286532</v>
      </c>
      <c r="AW139" s="6">
        <f ca="1">IF($AF139="",SUMIFS('Growth rates'!T$4:T$922,'Growth rates'!$B$4:$B$922,Demands_tra!$A139,'Growth rates'!$C$4:$C$922,$AE139),SUMIFS('Growth rates'!T$4:T$922,'Growth rates'!$B$4:$B$922,Demands_tra!$A139,'Growth rates'!$C$4:$C$922,$AF139))</f>
        <v>1.92675158434702</v>
      </c>
      <c r="AX139" s="6">
        <f ca="1">IF($AF139="",SUMIFS('Growth rates'!U$4:U$922,'Growth rates'!$B$4:$B$922,Demands_tra!$A139,'Growth rates'!$C$4:$C$922,$AE139),SUMIFS('Growth rates'!U$4:U$922,'Growth rates'!$B$4:$B$922,Demands_tra!$A139,'Growth rates'!$C$4:$C$922,$AF139))</f>
        <v>1.95063688260264</v>
      </c>
      <c r="AY139" s="6">
        <f ca="1">IF($AF139="",SUMIFS('Growth rates'!V$4:V$922,'Growth rates'!$B$4:$B$922,Demands_tra!$A139,'Growth rates'!$C$4:$C$922,$AE139),SUMIFS('Growth rates'!V$4:V$922,'Growth rates'!$B$4:$B$922,Demands_tra!$A139,'Growth rates'!$C$4:$C$922,$AF139))</f>
        <v>0</v>
      </c>
      <c r="AZ139" s="6">
        <f ca="1">IF($AF139="",SUMIFS('Growth rates'!W$4:W$922,'Growth rates'!$B$4:$B$922,Demands_tra!$A139,'Growth rates'!$C$4:$C$922,$AE139),SUMIFS('Growth rates'!W$4:W$922,'Growth rates'!$B$4:$B$922,Demands_tra!$A139,'Growth rates'!$C$4:$C$922,$AF139))</f>
        <v>0</v>
      </c>
      <c r="BA139" s="6">
        <f ca="1">IF($AF139="",SUMIFS('Growth rates'!X$4:X$922,'Growth rates'!$B$4:$B$922,Demands_tra!$A139,'Growth rates'!$C$4:$C$922,$AE139),SUMIFS('Growth rates'!X$4:X$922,'Growth rates'!$B$4:$B$922,Demands_tra!$A139,'Growth rates'!$C$4:$C$922,$AF139))</f>
        <v>0</v>
      </c>
      <c r="BB139" s="6">
        <f ca="1">IF($AF139="",SUMIFS('Growth rates'!Y$4:Y$922,'Growth rates'!$B$4:$B$922,Demands_tra!$A139,'Growth rates'!$C$4:$C$922,$AE139),SUMIFS('Growth rates'!Y$4:Y$922,'Growth rates'!$B$4:$B$922,Demands_tra!$A139,'Growth rates'!$C$4:$C$922,$AF139))</f>
        <v>0</v>
      </c>
      <c r="BC139" s="6">
        <f ca="1">IF($AF139="",SUMIFS('Growth rates'!Z$4:Z$922,'Growth rates'!$B$4:$B$922,Demands_tra!$A139,'Growth rates'!$C$4:$C$922,$AE139),SUMIFS('Growth rates'!Z$4:Z$922,'Growth rates'!$B$4:$B$922,Demands_tra!$A139,'Growth rates'!$C$4:$C$922,$AF139))</f>
        <v>0</v>
      </c>
      <c r="BD139" s="6">
        <f ca="1">IF($AF139="",SUMIFS('Growth rates'!AA$4:AA$922,'Growth rates'!$B$4:$B$922,Demands_tra!$A139,'Growth rates'!$C$4:$C$922,$AE139),SUMIFS('Growth rates'!AA$4:AA$922,'Growth rates'!$B$4:$B$922,Demands_tra!$A139,'Growth rates'!$C$4:$C$922,$AF139))</f>
        <v>0</v>
      </c>
      <c r="BE139" s="6">
        <f ca="1">IF($AF139="",SUMIFS('Growth rates'!AB$4:AB$922,'Growth rates'!$B$4:$B$922,Demands_tra!$A139,'Growth rates'!$C$4:$C$922,$AE139),SUMIFS('Growth rates'!AB$4:AB$922,'Growth rates'!$B$4:$B$922,Demands_tra!$A139,'Growth rates'!$C$4:$C$922,$AF139))</f>
        <v>0</v>
      </c>
      <c r="BF139" s="6">
        <f ca="1">IF($AF139="",SUMIFS('Growth rates'!AC$4:AC$922,'Growth rates'!$B$4:$B$922,Demands_tra!$A139,'Growth rates'!$C$4:$C$922,$AE139),SUMIFS('Growth rates'!AC$4:AC$922,'Growth rates'!$B$4:$B$922,Demands_tra!$A139,'Growth rates'!$C$4:$C$922,$AF139))</f>
        <v>0</v>
      </c>
      <c r="BH139" t="str">
        <f ca="1">VLOOKUP($C139,'Default drvr and elast'!$A$4:$F$49,MATCH(VLOOKUP(A139,Classification!$B$4:$D$42,3,FALSE),'Default drvr and elast'!$D$3:$F$3,0)+3,FALSE)</f>
        <v>Med2</v>
      </c>
      <c r="BJ139" s="6">
        <f ca="1">IF($BI139="",SUMIF(Elasticities!$B$5:$B$52,Demands_tra!$BH139,Elasticities!C$5:C$52),SUMIF(Elasticities!$B$5:$B$52,Demands_tra!$BI139,Elasticities!C$5:C$52))</f>
        <v>0.799999999999989</v>
      </c>
      <c r="BK139" s="6">
        <f ca="1">IF($BI139="",SUMIF(Elasticities!$B$5:$B$52,Demands_tra!$BH139,Elasticities!D$5:D$52),SUMIF(Elasticities!$B$5:$B$52,Demands_tra!$BI139,Elasticities!D$5:D$52))</f>
        <v>0.797560975609746</v>
      </c>
      <c r="BL139" s="6">
        <f ca="1">IF($BI139="",SUMIF(Elasticities!$B$5:$B$52,Demands_tra!$BH139,Elasticities!E$5:E$52),SUMIF(Elasticities!$B$5:$B$52,Demands_tra!$BI139,Elasticities!E$5:E$52))</f>
        <v>0.785365853658527</v>
      </c>
      <c r="BM139" s="6">
        <f ca="1">IF($BI139="",SUMIF(Elasticities!$B$5:$B$52,Demands_tra!$BH139,Elasticities!F$5:F$52),SUMIF(Elasticities!$B$5:$B$52,Demands_tra!$BI139,Elasticities!F$5:F$52))</f>
        <v>0.773170731707307</v>
      </c>
      <c r="BN139" s="6">
        <f ca="1">IF($BI139="",SUMIF(Elasticities!$B$5:$B$52,Demands_tra!$BH139,Elasticities!G$5:G$52),SUMIF(Elasticities!$B$5:$B$52,Demands_tra!$BI139,Elasticities!G$5:G$52))</f>
        <v>0.760975609756088</v>
      </c>
      <c r="BO139" s="6">
        <f ca="1">IF($BI139="",SUMIF(Elasticities!$B$5:$B$52,Demands_tra!$BH139,Elasticities!H$5:H$52),SUMIF(Elasticities!$B$5:$B$52,Demands_tra!$BI139,Elasticities!H$5:H$52))</f>
        <v>0.748780487804868</v>
      </c>
      <c r="BP139" s="6">
        <f ca="1">IF($BI139="",SUMIF(Elasticities!$B$5:$B$52,Demands_tra!$BH139,Elasticities!I$5:I$52),SUMIF(Elasticities!$B$5:$B$52,Demands_tra!$BI139,Elasticities!I$5:I$52))</f>
        <v>0.736585365853649</v>
      </c>
      <c r="BQ139" s="6">
        <f ca="1">IF($BI139="",SUMIF(Elasticities!$B$5:$B$52,Demands_tra!$BH139,Elasticities!J$5:J$52),SUMIF(Elasticities!$B$5:$B$52,Demands_tra!$BI139,Elasticities!J$5:J$52))</f>
        <v>0.724390243902429</v>
      </c>
      <c r="BR139" s="6">
        <f ca="1">IF($BI139="",SUMIF(Elasticities!$B$5:$B$52,Demands_tra!$BH139,Elasticities!K$5:K$52),SUMIF(Elasticities!$B$5:$B$52,Demands_tra!$BI139,Elasticities!K$5:K$52))</f>
        <v>0.71219512195121</v>
      </c>
      <c r="BS139" s="6">
        <f ca="1">IF($BI139="",SUMIF(Elasticities!$B$5:$B$52,Demands_tra!$BH139,Elasticities!L$5:L$52),SUMIF(Elasticities!$B$5:$B$52,Demands_tra!$BI139,Elasticities!L$5:L$52))</f>
        <v>0.699999999999997</v>
      </c>
      <c r="BT139" s="6">
        <f ca="1">IF($BI139="",SUMIF(Elasticities!$B$5:$B$52,Demands_tra!$BH139,Elasticities!M$5:M$52),SUMIF(Elasticities!$B$5:$B$52,Demands_tra!$BI139,Elasticities!M$5:M$52))</f>
        <v>0.687499999999996</v>
      </c>
      <c r="BU139" s="6">
        <f ca="1">IF($BI139="",SUMIF(Elasticities!$B$5:$B$52,Demands_tra!$BH139,Elasticities!N$5:N$52),SUMIF(Elasticities!$B$5:$B$52,Demands_tra!$BI139,Elasticities!N$5:N$52))</f>
        <v>0.674999999999996</v>
      </c>
      <c r="BV139" s="6">
        <f ca="1">IF($BI139="",SUMIF(Elasticities!$B$5:$B$52,Demands_tra!$BH139,Elasticities!O$5:O$52),SUMIF(Elasticities!$B$5:$B$52,Demands_tra!$BI139,Elasticities!O$5:O$52))</f>
        <v>0.662499999999996</v>
      </c>
      <c r="BW139" s="6">
        <f ca="1">IF($BI139="",SUMIF(Elasticities!$B$5:$B$52,Demands_tra!$BH139,Elasticities!P$5:P$52),SUMIF(Elasticities!$B$5:$B$52,Demands_tra!$BI139,Elasticities!P$5:P$52))</f>
        <v>0.649999999999997</v>
      </c>
      <c r="BX139" s="6">
        <f ca="1">IF($BI139="",SUMIF(Elasticities!$B$5:$B$52,Demands_tra!$BH139,Elasticities!Q$5:Q$52),SUMIF(Elasticities!$B$5:$B$52,Demands_tra!$BI139,Elasticities!Q$5:Q$52))</f>
        <v>0.637499999999997</v>
      </c>
      <c r="BY139" s="6">
        <f ca="1">IF($BI139="",SUMIF(Elasticities!$B$5:$B$52,Demands_tra!$BH139,Elasticities!R$5:R$52),SUMIF(Elasticities!$B$5:$B$52,Demands_tra!$BI139,Elasticities!R$5:R$52))</f>
        <v>0.624999999999996</v>
      </c>
      <c r="BZ139" s="6">
        <f ca="1">IF($BI139="",SUMIF(Elasticities!$B$5:$B$52,Demands_tra!$BH139,Elasticities!S$5:S$52),SUMIF(Elasticities!$B$5:$B$52,Demands_tra!$BI139,Elasticities!S$5:S$52))</f>
        <v>0.612499999999996</v>
      </c>
      <c r="CA139" s="6">
        <f ca="1">IF($BI139="",SUMIF(Elasticities!$B$5:$B$52,Demands_tra!$BH139,Elasticities!T$5:T$52),SUMIF(Elasticities!$B$5:$B$52,Demands_tra!$BI139,Elasticities!T$5:T$52))</f>
        <v>0.599999999999996</v>
      </c>
      <c r="CB139" s="6" t="e">
        <f ca="1">IF($BI139="",SUMIF(Elasticities!$B$5:$B$52,Demands_tra!$BH139,Elasticities!U$5:U$52),SUMIF(Elasticities!$B$5:$B$52,Demands_tra!$BI139,Elasticities!U$5:U$52))</f>
        <v>#VALUE!</v>
      </c>
      <c r="CC139" s="6" t="e">
        <f ca="1">IF($BI139="",SUMIF(Elasticities!$B$5:$B$52,Demands_tra!$BH139,Elasticities!V$5:V$52),SUMIF(Elasticities!$B$5:$B$52,Demands_tra!$BI139,Elasticities!V$5:V$52))</f>
        <v>#VALUE!</v>
      </c>
      <c r="CD139" s="6" t="e">
        <f ca="1">IF($BI139="",SUMIF(Elasticities!$B$5:$B$52,Demands_tra!$BH139,Elasticities!W$5:W$52),SUMIF(Elasticities!$B$5:$B$52,Demands_tra!$BI139,Elasticities!W$5:W$52))</f>
        <v>#VALUE!</v>
      </c>
      <c r="CE139" s="6" t="e">
        <f ca="1">IF($BI139="",SUMIF(Elasticities!$B$5:$B$52,Demands_tra!$BH139,Elasticities!X$5:X$52),SUMIF(Elasticities!$B$5:$B$52,Demands_tra!$BI139,Elasticities!X$5:X$52))</f>
        <v>#VALUE!</v>
      </c>
      <c r="CF139" s="6" t="e">
        <f ca="1">IF($BI139="",SUMIF(Elasticities!$B$5:$B$52,Demands_tra!$BH139,Elasticities!Y$5:Y$52),SUMIF(Elasticities!$B$5:$B$52,Demands_tra!$BI139,Elasticities!Y$5:Y$52))</f>
        <v>#VALUE!</v>
      </c>
      <c r="CG139" s="6" t="e">
        <f ca="1">IF($BI139="",SUMIF(Elasticities!$B$5:$B$52,Demands_tra!$BH139,Elasticities!Z$5:Z$52),SUMIF(Elasticities!$B$5:$B$52,Demands_tra!$BI139,Elasticities!Z$5:Z$52))</f>
        <v>#VALUE!</v>
      </c>
      <c r="CH139" s="6" t="e">
        <f ca="1">IF($BI139="",SUMIF(Elasticities!$B$5:$B$52,Demands_tra!$BH139,Elasticities!AA$5:AA$52),SUMIF(Elasticities!$B$5:$B$52,Demands_tra!$BI139,Elasticities!AA$5:AA$52))</f>
        <v>#VALUE!</v>
      </c>
      <c r="CI139" s="6" t="e">
        <f ca="1">IF($BI139="",SUMIF(Elasticities!$B$5:$B$52,Demands_tra!$BH139,Elasticities!AB$5:AB$52),SUMIF(Elasticities!$B$5:$B$52,Demands_tra!$BI139,Elasticities!AB$5:AB$52))</f>
        <v>#VALUE!</v>
      </c>
    </row>
    <row r="140" spans="1:87">
      <c r="A140" t="str">
        <f>IF(BYDem_tra!B139="","\I:",BYDem_tra!B139)</f>
        <v>Germany</v>
      </c>
      <c r="B140" t="str">
        <f>BYDem_tra!E139</f>
        <v>TWI</v>
      </c>
      <c r="C140" t="str">
        <f t="shared" si="111"/>
        <v>TWI</v>
      </c>
      <c r="D140" s="3">
        <f>SUMIFS(BYDem_tra!$M$2:$M$2000,BYDem_tra!$B$2:$B$2000,Demands_tra!$A140,BYDem_tra!$E$2:$E$2000,Demands_tra!$B140)</f>
        <v>56.7955999728</v>
      </c>
      <c r="E140" s="3">
        <f ca="1" t="shared" si="135"/>
        <v>57.0532322107784</v>
      </c>
      <c r="F140" s="3">
        <f ca="1" t="shared" si="136"/>
        <v>60.1628863090932</v>
      </c>
      <c r="G140" s="3">
        <f ca="1" t="shared" si="137"/>
        <v>62.6153087623517</v>
      </c>
      <c r="H140" s="3">
        <f ca="1" t="shared" si="138"/>
        <v>65.1569070417533</v>
      </c>
      <c r="I140" s="3">
        <f ca="1" t="shared" si="139"/>
        <v>68.0519257142935</v>
      </c>
      <c r="J140" s="3">
        <f ca="1" t="shared" si="140"/>
        <v>71.0309588871972</v>
      </c>
      <c r="K140" s="3">
        <f ca="1" t="shared" si="141"/>
        <v>73.8075413865895</v>
      </c>
      <c r="L140" s="3">
        <f ca="1" t="shared" si="142"/>
        <v>76.3719641202992</v>
      </c>
      <c r="M140" s="3">
        <f ca="1" t="shared" si="143"/>
        <v>78.8153819290072</v>
      </c>
      <c r="N140" s="3">
        <f ca="1" t="shared" si="144"/>
        <v>81.2097745356929</v>
      </c>
      <c r="O140" s="3">
        <f ca="1" t="shared" si="145"/>
        <v>83.5168275884594</v>
      </c>
      <c r="P140" s="3">
        <f ca="1" t="shared" si="146"/>
        <v>85.6754697371962</v>
      </c>
      <c r="Q140" s="3">
        <f ca="1" t="shared" si="147"/>
        <v>87.5453762887266</v>
      </c>
      <c r="R140" s="3">
        <f ca="1" t="shared" si="148"/>
        <v>89.0507754933892</v>
      </c>
      <c r="S140" s="3">
        <f ca="1" t="shared" si="149"/>
        <v>90.2221089324397</v>
      </c>
      <c r="T140" s="3">
        <f ca="1" t="shared" si="150"/>
        <v>91.1277788562609</v>
      </c>
      <c r="U140" s="3">
        <f ca="1" t="shared" si="126"/>
        <v>91.8055873070348</v>
      </c>
      <c r="V140" s="3" t="e">
        <f ca="1" t="shared" si="127"/>
        <v>#VALUE!</v>
      </c>
      <c r="W140" s="3" t="e">
        <f ca="1" t="shared" si="128"/>
        <v>#DIV/0!</v>
      </c>
      <c r="X140" s="3" t="e">
        <f ca="1" t="shared" si="129"/>
        <v>#DIV/0!</v>
      </c>
      <c r="Y140" s="3" t="e">
        <f ca="1" t="shared" si="130"/>
        <v>#DIV/0!</v>
      </c>
      <c r="Z140" s="3" t="e">
        <f ca="1" t="shared" si="131"/>
        <v>#DIV/0!</v>
      </c>
      <c r="AA140" s="3" t="e">
        <f ca="1" t="shared" si="132"/>
        <v>#DIV/0!</v>
      </c>
      <c r="AB140" s="3" t="e">
        <f ca="1" t="shared" si="133"/>
        <v>#DIV/0!</v>
      </c>
      <c r="AC140" s="3" t="e">
        <f ca="1" t="shared" si="134"/>
        <v>#DIV/0!</v>
      </c>
      <c r="AE140" s="34" t="str">
        <f ca="1">VLOOKUP($C140,'Default drvr and elast'!$A$4:$C$49,MATCH(VLOOKUP(A140,Classification!$B$4:$D$99,2,FALSE),'Default drvr and elast'!$A$3:$C$3,0),FALSE)</f>
        <v>GDP</v>
      </c>
      <c r="AF140" s="4"/>
      <c r="AG140" s="6">
        <f ca="1">IF($AF140="",SUMIFS('Growth rates'!D$4:D$922,'Growth rates'!$B$4:$B$922,Demands_tra!$A140,'Growth rates'!$C$4:$C$922,$AE140),SUMIFS('Growth rates'!D$4:D$922,'Growth rates'!$B$4:$B$922,Demands_tra!$A140,'Growth rates'!$C$4:$C$922,$AF140))</f>
        <v>1</v>
      </c>
      <c r="AH140" s="6">
        <f ca="1">IF($AF140="",SUMIFS('Growth rates'!E$4:E$922,'Growth rates'!$B$4:$B$922,Demands_tra!$A140,'Growth rates'!$C$4:$C$922,$AE140),SUMIFS('Growth rates'!E$4:E$922,'Growth rates'!$B$4:$B$922,Demands_tra!$A140,'Growth rates'!$C$4:$C$922,$AF140))</f>
        <v>1.0056875027351</v>
      </c>
      <c r="AI140" s="6">
        <f ca="1">IF($AF140="",SUMIFS('Growth rates'!F$4:F$922,'Growth rates'!$B$4:$B$922,Demands_tra!$A140,'Growth rates'!$C$4:$C$922,$AE140),SUMIFS('Growth rates'!F$4:F$922,'Growth rates'!$B$4:$B$922,Demands_tra!$A140,'Growth rates'!$C$4:$C$922,$AF140))</f>
        <v>1.07548227075571</v>
      </c>
      <c r="AJ140" s="6">
        <f ca="1">IF($AF140="",SUMIFS('Growth rates'!G$4:G$922,'Growth rates'!$B$4:$B$922,Demands_tra!$A140,'Growth rates'!$C$4:$C$922,$AE140),SUMIFS('Growth rates'!G$4:G$922,'Growth rates'!$B$4:$B$922,Demands_tra!$A140,'Growth rates'!$C$4:$C$922,$AF140))</f>
        <v>1.13218376061282</v>
      </c>
      <c r="AK140" s="6">
        <f ca="1">IF($AF140="",SUMIFS('Growth rates'!H$4:H$922,'Growth rates'!$B$4:$B$922,Demands_tra!$A140,'Growth rates'!$C$4:$C$922,$AE140),SUMIFS('Growth rates'!H$4:H$922,'Growth rates'!$B$4:$B$922,Demands_tra!$A140,'Growth rates'!$C$4:$C$922,$AF140))</f>
        <v>1.19257480849257</v>
      </c>
      <c r="AL140" s="6">
        <f ca="1">IF($AF140="",SUMIFS('Growth rates'!I$4:I$922,'Growth rates'!$B$4:$B$922,Demands_tra!$A140,'Growth rates'!$C$4:$C$922,$AE140),SUMIFS('Growth rates'!I$4:I$922,'Growth rates'!$B$4:$B$922,Demands_tra!$A140,'Growth rates'!$C$4:$C$922,$AF140))</f>
        <v>1.26334038046461</v>
      </c>
      <c r="AM140" s="6">
        <f ca="1">IF($AF140="",SUMIFS('Growth rates'!J$4:J$922,'Growth rates'!$B$4:$B$922,Demands_tra!$A140,'Growth rates'!$C$4:$C$922,$AE140),SUMIFS('Growth rates'!J$4:J$922,'Growth rates'!$B$4:$B$922,Demands_tra!$A140,'Growth rates'!$C$4:$C$922,$AF140))</f>
        <v>1.33842175445903</v>
      </c>
      <c r="AN140" s="6">
        <f ca="1">IF($AF140="",SUMIFS('Growth rates'!K$4:K$922,'Growth rates'!$B$4:$B$922,Demands_tra!$A140,'Growth rates'!$C$4:$C$922,$AE140),SUMIFS('Growth rates'!K$4:K$922,'Growth rates'!$B$4:$B$922,Demands_tra!$A140,'Growth rates'!$C$4:$C$922,$AF140))</f>
        <v>1.41064604739435</v>
      </c>
      <c r="AO140" s="6">
        <f ca="1">IF($AF140="",SUMIFS('Growth rates'!L$4:L$922,'Growth rates'!$B$4:$B$922,Demands_tra!$A140,'Growth rates'!$C$4:$C$922,$AE140),SUMIFS('Growth rates'!L$4:L$922,'Growth rates'!$B$4:$B$922,Demands_tra!$A140,'Growth rates'!$C$4:$C$922,$AF140))</f>
        <v>1.47946498139125</v>
      </c>
      <c r="AP140" s="6">
        <f ca="1">IF($AF140="",SUMIFS('Growth rates'!M$4:M$922,'Growth rates'!$B$4:$B$922,Demands_tra!$A140,'Growth rates'!$C$4:$C$922,$AE140),SUMIFS('Growth rates'!M$4:M$922,'Growth rates'!$B$4:$B$922,Demands_tra!$A140,'Growth rates'!$C$4:$C$922,$AF140))</f>
        <v>1.54708424314766</v>
      </c>
      <c r="AQ140" s="6">
        <f ca="1">IF($AF140="",SUMIFS('Growth rates'!N$4:N$922,'Growth rates'!$B$4:$B$922,Demands_tra!$A140,'Growth rates'!$C$4:$C$922,$AE140),SUMIFS('Growth rates'!N$4:N$922,'Growth rates'!$B$4:$B$922,Demands_tra!$A140,'Growth rates'!$C$4:$C$922,$AF140))</f>
        <v>1.61544795560257</v>
      </c>
      <c r="AR140" s="6">
        <f ca="1">IF($AF140="",SUMIFS('Growth rates'!O$4:O$922,'Growth rates'!$B$4:$B$922,Demands_tra!$A140,'Growth rates'!$C$4:$C$922,$AE140),SUMIFS('Growth rates'!O$4:O$922,'Growth rates'!$B$4:$B$922,Demands_tra!$A140,'Growth rates'!$C$4:$C$922,$AF140))</f>
        <v>1.68343692767209</v>
      </c>
      <c r="AS140" s="6">
        <f ca="1">IF($AF140="",SUMIFS('Growth rates'!P$4:P$922,'Growth rates'!$B$4:$B$922,Demands_tra!$A140,'Growth rates'!$C$4:$C$922,$AE140),SUMIFS('Growth rates'!P$4:P$922,'Growth rates'!$B$4:$B$922,Demands_tra!$A140,'Growth rates'!$C$4:$C$922,$AF140))</f>
        <v>1.74911458152565</v>
      </c>
      <c r="AT140" s="6">
        <f ca="1">IF($AF140="",SUMIFS('Growth rates'!Q$4:Q$922,'Growth rates'!$B$4:$B$922,Demands_tra!$A140,'Growth rates'!$C$4:$C$922,$AE140),SUMIFS('Growth rates'!Q$4:Q$922,'Growth rates'!$B$4:$B$922,Demands_tra!$A140,'Growth rates'!$C$4:$C$922,$AF140))</f>
        <v>1.80784570555063</v>
      </c>
      <c r="AU140" s="6">
        <f ca="1">IF($AF140="",SUMIFS('Growth rates'!R$4:R$922,'Growth rates'!$B$4:$B$922,Demands_tra!$A140,'Growth rates'!$C$4:$C$922,$AE140),SUMIFS('Growth rates'!R$4:R$922,'Growth rates'!$B$4:$B$922,Demands_tra!$A140,'Growth rates'!$C$4:$C$922,$AF140))</f>
        <v>1.85660974133859</v>
      </c>
      <c r="AV140" s="6">
        <f ca="1">IF($AF140="",SUMIFS('Growth rates'!S$4:S$922,'Growth rates'!$B$4:$B$922,Demands_tra!$A140,'Growth rates'!$C$4:$C$922,$AE140),SUMIFS('Growth rates'!S$4:S$922,'Growth rates'!$B$4:$B$922,Demands_tra!$A140,'Growth rates'!$C$4:$C$922,$AF140))</f>
        <v>1.89568334286532</v>
      </c>
      <c r="AW140" s="6">
        <f ca="1">IF($AF140="",SUMIFS('Growth rates'!T$4:T$922,'Growth rates'!$B$4:$B$922,Demands_tra!$A140,'Growth rates'!$C$4:$C$922,$AE140),SUMIFS('Growth rates'!T$4:T$922,'Growth rates'!$B$4:$B$922,Demands_tra!$A140,'Growth rates'!$C$4:$C$922,$AF140))</f>
        <v>1.92675158434702</v>
      </c>
      <c r="AX140" s="6">
        <f ca="1">IF($AF140="",SUMIFS('Growth rates'!U$4:U$922,'Growth rates'!$B$4:$B$922,Demands_tra!$A140,'Growth rates'!$C$4:$C$922,$AE140),SUMIFS('Growth rates'!U$4:U$922,'Growth rates'!$B$4:$B$922,Demands_tra!$A140,'Growth rates'!$C$4:$C$922,$AF140))</f>
        <v>1.95063688260264</v>
      </c>
      <c r="AY140" s="6">
        <f ca="1">IF($AF140="",SUMIFS('Growth rates'!V$4:V$922,'Growth rates'!$B$4:$B$922,Demands_tra!$A140,'Growth rates'!$C$4:$C$922,$AE140),SUMIFS('Growth rates'!V$4:V$922,'Growth rates'!$B$4:$B$922,Demands_tra!$A140,'Growth rates'!$C$4:$C$922,$AF140))</f>
        <v>0</v>
      </c>
      <c r="AZ140" s="6">
        <f ca="1">IF($AF140="",SUMIFS('Growth rates'!W$4:W$922,'Growth rates'!$B$4:$B$922,Demands_tra!$A140,'Growth rates'!$C$4:$C$922,$AE140),SUMIFS('Growth rates'!W$4:W$922,'Growth rates'!$B$4:$B$922,Demands_tra!$A140,'Growth rates'!$C$4:$C$922,$AF140))</f>
        <v>0</v>
      </c>
      <c r="BA140" s="6">
        <f ca="1">IF($AF140="",SUMIFS('Growth rates'!X$4:X$922,'Growth rates'!$B$4:$B$922,Demands_tra!$A140,'Growth rates'!$C$4:$C$922,$AE140),SUMIFS('Growth rates'!X$4:X$922,'Growth rates'!$B$4:$B$922,Demands_tra!$A140,'Growth rates'!$C$4:$C$922,$AF140))</f>
        <v>0</v>
      </c>
      <c r="BB140" s="6">
        <f ca="1">IF($AF140="",SUMIFS('Growth rates'!Y$4:Y$922,'Growth rates'!$B$4:$B$922,Demands_tra!$A140,'Growth rates'!$C$4:$C$922,$AE140),SUMIFS('Growth rates'!Y$4:Y$922,'Growth rates'!$B$4:$B$922,Demands_tra!$A140,'Growth rates'!$C$4:$C$922,$AF140))</f>
        <v>0</v>
      </c>
      <c r="BC140" s="6">
        <f ca="1">IF($AF140="",SUMIFS('Growth rates'!Z$4:Z$922,'Growth rates'!$B$4:$B$922,Demands_tra!$A140,'Growth rates'!$C$4:$C$922,$AE140),SUMIFS('Growth rates'!Z$4:Z$922,'Growth rates'!$B$4:$B$922,Demands_tra!$A140,'Growth rates'!$C$4:$C$922,$AF140))</f>
        <v>0</v>
      </c>
      <c r="BD140" s="6">
        <f ca="1">IF($AF140="",SUMIFS('Growth rates'!AA$4:AA$922,'Growth rates'!$B$4:$B$922,Demands_tra!$A140,'Growth rates'!$C$4:$C$922,$AE140),SUMIFS('Growth rates'!AA$4:AA$922,'Growth rates'!$B$4:$B$922,Demands_tra!$A140,'Growth rates'!$C$4:$C$922,$AF140))</f>
        <v>0</v>
      </c>
      <c r="BE140" s="6">
        <f ca="1">IF($AF140="",SUMIFS('Growth rates'!AB$4:AB$922,'Growth rates'!$B$4:$B$922,Demands_tra!$A140,'Growth rates'!$C$4:$C$922,$AE140),SUMIFS('Growth rates'!AB$4:AB$922,'Growth rates'!$B$4:$B$922,Demands_tra!$A140,'Growth rates'!$C$4:$C$922,$AF140))</f>
        <v>0</v>
      </c>
      <c r="BF140" s="6">
        <f ca="1">IF($AF140="",SUMIFS('Growth rates'!AC$4:AC$922,'Growth rates'!$B$4:$B$922,Demands_tra!$A140,'Growth rates'!$C$4:$C$922,$AE140),SUMIFS('Growth rates'!AC$4:AC$922,'Growth rates'!$B$4:$B$922,Demands_tra!$A140,'Growth rates'!$C$4:$C$922,$AF140))</f>
        <v>0</v>
      </c>
      <c r="BH140" t="str">
        <f ca="1">VLOOKUP($C140,'Default drvr and elast'!$A$4:$F$49,MATCH(VLOOKUP(A140,Classification!$B$4:$D$42,3,FALSE),'Default drvr and elast'!$D$3:$F$3,0)+3,FALSE)</f>
        <v>Med2</v>
      </c>
      <c r="BJ140" s="6">
        <f ca="1">IF($BI140="",SUMIF(Elasticities!$B$5:$B$52,Demands_tra!$BH140,Elasticities!C$5:C$52),SUMIF(Elasticities!$B$5:$B$52,Demands_tra!$BI140,Elasticities!C$5:C$52))</f>
        <v>0.799999999999989</v>
      </c>
      <c r="BK140" s="6">
        <f ca="1">IF($BI140="",SUMIF(Elasticities!$B$5:$B$52,Demands_tra!$BH140,Elasticities!D$5:D$52),SUMIF(Elasticities!$B$5:$B$52,Demands_tra!$BI140,Elasticities!D$5:D$52))</f>
        <v>0.797560975609746</v>
      </c>
      <c r="BL140" s="6">
        <f ca="1">IF($BI140="",SUMIF(Elasticities!$B$5:$B$52,Demands_tra!$BH140,Elasticities!E$5:E$52),SUMIF(Elasticities!$B$5:$B$52,Demands_tra!$BI140,Elasticities!E$5:E$52))</f>
        <v>0.785365853658527</v>
      </c>
      <c r="BM140" s="6">
        <f ca="1">IF($BI140="",SUMIF(Elasticities!$B$5:$B$52,Demands_tra!$BH140,Elasticities!F$5:F$52),SUMIF(Elasticities!$B$5:$B$52,Demands_tra!$BI140,Elasticities!F$5:F$52))</f>
        <v>0.773170731707307</v>
      </c>
      <c r="BN140" s="6">
        <f ca="1">IF($BI140="",SUMIF(Elasticities!$B$5:$B$52,Demands_tra!$BH140,Elasticities!G$5:G$52),SUMIF(Elasticities!$B$5:$B$52,Demands_tra!$BI140,Elasticities!G$5:G$52))</f>
        <v>0.760975609756088</v>
      </c>
      <c r="BO140" s="6">
        <f ca="1">IF($BI140="",SUMIF(Elasticities!$B$5:$B$52,Demands_tra!$BH140,Elasticities!H$5:H$52),SUMIF(Elasticities!$B$5:$B$52,Demands_tra!$BI140,Elasticities!H$5:H$52))</f>
        <v>0.748780487804868</v>
      </c>
      <c r="BP140" s="6">
        <f ca="1">IF($BI140="",SUMIF(Elasticities!$B$5:$B$52,Demands_tra!$BH140,Elasticities!I$5:I$52),SUMIF(Elasticities!$B$5:$B$52,Demands_tra!$BI140,Elasticities!I$5:I$52))</f>
        <v>0.736585365853649</v>
      </c>
      <c r="BQ140" s="6">
        <f ca="1">IF($BI140="",SUMIF(Elasticities!$B$5:$B$52,Demands_tra!$BH140,Elasticities!J$5:J$52),SUMIF(Elasticities!$B$5:$B$52,Demands_tra!$BI140,Elasticities!J$5:J$52))</f>
        <v>0.724390243902429</v>
      </c>
      <c r="BR140" s="6">
        <f ca="1">IF($BI140="",SUMIF(Elasticities!$B$5:$B$52,Demands_tra!$BH140,Elasticities!K$5:K$52),SUMIF(Elasticities!$B$5:$B$52,Demands_tra!$BI140,Elasticities!K$5:K$52))</f>
        <v>0.71219512195121</v>
      </c>
      <c r="BS140" s="6">
        <f ca="1">IF($BI140="",SUMIF(Elasticities!$B$5:$B$52,Demands_tra!$BH140,Elasticities!L$5:L$52),SUMIF(Elasticities!$B$5:$B$52,Demands_tra!$BI140,Elasticities!L$5:L$52))</f>
        <v>0.699999999999997</v>
      </c>
      <c r="BT140" s="6">
        <f ca="1">IF($BI140="",SUMIF(Elasticities!$B$5:$B$52,Demands_tra!$BH140,Elasticities!M$5:M$52),SUMIF(Elasticities!$B$5:$B$52,Demands_tra!$BI140,Elasticities!M$5:M$52))</f>
        <v>0.687499999999996</v>
      </c>
      <c r="BU140" s="6">
        <f ca="1">IF($BI140="",SUMIF(Elasticities!$B$5:$B$52,Demands_tra!$BH140,Elasticities!N$5:N$52),SUMIF(Elasticities!$B$5:$B$52,Demands_tra!$BI140,Elasticities!N$5:N$52))</f>
        <v>0.674999999999996</v>
      </c>
      <c r="BV140" s="6">
        <f ca="1">IF($BI140="",SUMIF(Elasticities!$B$5:$B$52,Demands_tra!$BH140,Elasticities!O$5:O$52),SUMIF(Elasticities!$B$5:$B$52,Demands_tra!$BI140,Elasticities!O$5:O$52))</f>
        <v>0.662499999999996</v>
      </c>
      <c r="BW140" s="6">
        <f ca="1">IF($BI140="",SUMIF(Elasticities!$B$5:$B$52,Demands_tra!$BH140,Elasticities!P$5:P$52),SUMIF(Elasticities!$B$5:$B$52,Demands_tra!$BI140,Elasticities!P$5:P$52))</f>
        <v>0.649999999999997</v>
      </c>
      <c r="BX140" s="6">
        <f ca="1">IF($BI140="",SUMIF(Elasticities!$B$5:$B$52,Demands_tra!$BH140,Elasticities!Q$5:Q$52),SUMIF(Elasticities!$B$5:$B$52,Demands_tra!$BI140,Elasticities!Q$5:Q$52))</f>
        <v>0.637499999999997</v>
      </c>
      <c r="BY140" s="6">
        <f ca="1">IF($BI140="",SUMIF(Elasticities!$B$5:$B$52,Demands_tra!$BH140,Elasticities!R$5:R$52),SUMIF(Elasticities!$B$5:$B$52,Demands_tra!$BI140,Elasticities!R$5:R$52))</f>
        <v>0.624999999999996</v>
      </c>
      <c r="BZ140" s="6">
        <f ca="1">IF($BI140="",SUMIF(Elasticities!$B$5:$B$52,Demands_tra!$BH140,Elasticities!S$5:S$52),SUMIF(Elasticities!$B$5:$B$52,Demands_tra!$BI140,Elasticities!S$5:S$52))</f>
        <v>0.612499999999996</v>
      </c>
      <c r="CA140" s="6">
        <f ca="1">IF($BI140="",SUMIF(Elasticities!$B$5:$B$52,Demands_tra!$BH140,Elasticities!T$5:T$52),SUMIF(Elasticities!$B$5:$B$52,Demands_tra!$BI140,Elasticities!T$5:T$52))</f>
        <v>0.599999999999996</v>
      </c>
      <c r="CB140" s="6" t="e">
        <f ca="1">IF($BI140="",SUMIF(Elasticities!$B$5:$B$52,Demands_tra!$BH140,Elasticities!U$5:U$52),SUMIF(Elasticities!$B$5:$B$52,Demands_tra!$BI140,Elasticities!U$5:U$52))</f>
        <v>#VALUE!</v>
      </c>
      <c r="CC140" s="6" t="e">
        <f ca="1">IF($BI140="",SUMIF(Elasticities!$B$5:$B$52,Demands_tra!$BH140,Elasticities!V$5:V$52),SUMIF(Elasticities!$B$5:$B$52,Demands_tra!$BI140,Elasticities!V$5:V$52))</f>
        <v>#VALUE!</v>
      </c>
      <c r="CD140" s="6" t="e">
        <f ca="1">IF($BI140="",SUMIF(Elasticities!$B$5:$B$52,Demands_tra!$BH140,Elasticities!W$5:W$52),SUMIF(Elasticities!$B$5:$B$52,Demands_tra!$BI140,Elasticities!W$5:W$52))</f>
        <v>#VALUE!</v>
      </c>
      <c r="CE140" s="6" t="e">
        <f ca="1">IF($BI140="",SUMIF(Elasticities!$B$5:$B$52,Demands_tra!$BH140,Elasticities!X$5:X$52),SUMIF(Elasticities!$B$5:$B$52,Demands_tra!$BI140,Elasticities!X$5:X$52))</f>
        <v>#VALUE!</v>
      </c>
      <c r="CF140" s="6" t="e">
        <f ca="1">IF($BI140="",SUMIF(Elasticities!$B$5:$B$52,Demands_tra!$BH140,Elasticities!Y$5:Y$52),SUMIF(Elasticities!$B$5:$B$52,Demands_tra!$BI140,Elasticities!Y$5:Y$52))</f>
        <v>#VALUE!</v>
      </c>
      <c r="CG140" s="6" t="e">
        <f ca="1">IF($BI140="",SUMIF(Elasticities!$B$5:$B$52,Demands_tra!$BH140,Elasticities!Z$5:Z$52),SUMIF(Elasticities!$B$5:$B$52,Demands_tra!$BI140,Elasticities!Z$5:Z$52))</f>
        <v>#VALUE!</v>
      </c>
      <c r="CH140" s="6" t="e">
        <f ca="1">IF($BI140="",SUMIF(Elasticities!$B$5:$B$52,Demands_tra!$BH140,Elasticities!AA$5:AA$52),SUMIF(Elasticities!$B$5:$B$52,Demands_tra!$BI140,Elasticities!AA$5:AA$52))</f>
        <v>#VALUE!</v>
      </c>
      <c r="CI140" s="6" t="e">
        <f ca="1">IF($BI140="",SUMIF(Elasticities!$B$5:$B$52,Demands_tra!$BH140,Elasticities!AB$5:AB$52),SUMIF(Elasticities!$B$5:$B$52,Demands_tra!$BI140,Elasticities!AB$5:AB$52))</f>
        <v>#VALUE!</v>
      </c>
    </row>
    <row r="141" spans="1:87">
      <c r="A141" t="str">
        <f>IF(BYDem_tra!B140="","\I:",BYDem_tra!B140)</f>
        <v>Germany</v>
      </c>
      <c r="B141" t="str">
        <f>BYDem_tra!E140</f>
        <v>Trd_2w</v>
      </c>
      <c r="C141" t="str">
        <f t="shared" si="111"/>
        <v>Trd_2w</v>
      </c>
      <c r="D141" s="3">
        <f>SUMIFS(BYDem_tra!$M$2:$M$2000,BYDem_tra!$B$2:$B$2000,Demands_tra!$A141,BYDem_tra!$E$2:$E$2000,Demands_tra!$B141)</f>
        <v>3.472</v>
      </c>
      <c r="E141" s="3">
        <f ca="1" t="shared" si="135"/>
        <v>3.47422670133191</v>
      </c>
      <c r="F141" s="3">
        <f ca="1" t="shared" si="136"/>
        <v>3.48518818767204</v>
      </c>
      <c r="G141" s="3">
        <f ca="1" t="shared" si="137"/>
        <v>3.46635961466062</v>
      </c>
      <c r="H141" s="3">
        <f ca="1" t="shared" si="138"/>
        <v>3.44755051140237</v>
      </c>
      <c r="I141" s="3">
        <f ca="1" t="shared" si="139"/>
        <v>3.43082005237268</v>
      </c>
      <c r="J141" s="3">
        <f ca="1" t="shared" si="140"/>
        <v>3.41645057549349</v>
      </c>
      <c r="K141" s="3">
        <f ca="1" t="shared" si="141"/>
        <v>3.40231622602153</v>
      </c>
      <c r="L141" s="3">
        <f ca="1" t="shared" si="142"/>
        <v>3.3866901511232</v>
      </c>
      <c r="M141" s="3">
        <f ca="1" t="shared" si="143"/>
        <v>3.37023451480955</v>
      </c>
      <c r="N141" s="3">
        <f ca="1" t="shared" si="144"/>
        <v>3.35294721897671</v>
      </c>
      <c r="O141" s="3">
        <f ca="1" t="shared" si="145"/>
        <v>3.33737441299061</v>
      </c>
      <c r="P141" s="3">
        <f ca="1" t="shared" si="146"/>
        <v>3.32194578221882</v>
      </c>
      <c r="Q141" s="3">
        <f ca="1" t="shared" si="147"/>
        <v>3.30316488858621</v>
      </c>
      <c r="R141" s="3">
        <f ca="1" t="shared" si="148"/>
        <v>3.27964524805286</v>
      </c>
      <c r="S141" s="3">
        <f ca="1" t="shared" si="149"/>
        <v>3.2529808529546</v>
      </c>
      <c r="T141" s="3">
        <f ca="1" t="shared" si="150"/>
        <v>3.22499679669389</v>
      </c>
      <c r="U141" s="3">
        <f ca="1" t="shared" si="126"/>
        <v>3.19587623846932</v>
      </c>
      <c r="V141" s="3" t="e">
        <f ca="1" t="shared" si="127"/>
        <v>#VALUE!</v>
      </c>
      <c r="W141" s="3" t="e">
        <f ca="1" t="shared" si="128"/>
        <v>#DIV/0!</v>
      </c>
      <c r="X141" s="3" t="e">
        <f ca="1" t="shared" si="129"/>
        <v>#DIV/0!</v>
      </c>
      <c r="Y141" s="3" t="e">
        <f ca="1" t="shared" si="130"/>
        <v>#DIV/0!</v>
      </c>
      <c r="Z141" s="3" t="e">
        <f ca="1" t="shared" si="131"/>
        <v>#DIV/0!</v>
      </c>
      <c r="AA141" s="3" t="e">
        <f ca="1" t="shared" si="132"/>
        <v>#DIV/0!</v>
      </c>
      <c r="AB141" s="3" t="e">
        <f ca="1" t="shared" si="133"/>
        <v>#DIV/0!</v>
      </c>
      <c r="AC141" s="3" t="e">
        <f ca="1" t="shared" si="134"/>
        <v>#DIV/0!</v>
      </c>
      <c r="AE141" s="34" t="str">
        <f ca="1">VLOOKUP($C141,'Default drvr and elast'!$A$4:$C$49,MATCH(VLOOKUP(A141,Classification!$B$4:$D$99,2,FALSE),'Default drvr and elast'!$A$3:$C$3,0),FALSE)</f>
        <v>POP</v>
      </c>
      <c r="AF141" s="4"/>
      <c r="AG141" s="6">
        <f ca="1">IF($AF141="",SUMIFS('Growth rates'!D$4:D$922,'Growth rates'!$B$4:$B$922,Demands_tra!$A141,'Growth rates'!$C$4:$C$922,$AE141),SUMIFS('Growth rates'!D$4:D$922,'Growth rates'!$B$4:$B$922,Demands_tra!$A141,'Growth rates'!$C$4:$C$922,$AF141))</f>
        <v>1</v>
      </c>
      <c r="AH141" s="6">
        <f ca="1">IF($AF141="",SUMIFS('Growth rates'!E$4:E$922,'Growth rates'!$B$4:$B$922,Demands_tra!$A141,'Growth rates'!$C$4:$C$922,$AE141),SUMIFS('Growth rates'!E$4:E$922,'Growth rates'!$B$4:$B$922,Demands_tra!$A141,'Growth rates'!$C$4:$C$922,$AF141))</f>
        <v>1.00080411535718</v>
      </c>
      <c r="AI141" s="6">
        <f ca="1">IF($AF141="",SUMIFS('Growth rates'!F$4:F$922,'Growth rates'!$B$4:$B$922,Demands_tra!$A141,'Growth rates'!$C$4:$C$922,$AE141),SUMIFS('Growth rates'!F$4:F$922,'Growth rates'!$B$4:$B$922,Demands_tra!$A141,'Growth rates'!$C$4:$C$922,$AF141))</f>
        <v>1.0048246921431</v>
      </c>
      <c r="AJ141" s="6">
        <f ca="1">IF($AF141="",SUMIFS('Growth rates'!G$4:G$922,'Growth rates'!$B$4:$B$922,Demands_tra!$A141,'Growth rates'!$C$4:$C$922,$AE141),SUMIFS('Growth rates'!G$4:G$922,'Growth rates'!$B$4:$B$922,Demands_tra!$A141,'Growth rates'!$C$4:$C$922,$AF141))</f>
        <v>0.997803577465389</v>
      </c>
      <c r="AK141" s="6">
        <f ca="1">IF($AF141="",SUMIFS('Growth rates'!H$4:H$922,'Growth rates'!$B$4:$B$922,Demands_tra!$A141,'Growth rates'!$C$4:$C$922,$AE141),SUMIFS('Growth rates'!H$4:H$922,'Growth rates'!$B$4:$B$922,Demands_tra!$A141,'Growth rates'!$C$4:$C$922,$AF141))</f>
        <v>0.990688677574286</v>
      </c>
      <c r="AL141" s="6">
        <f ca="1">IF($AF141="",SUMIFS('Growth rates'!I$4:I$922,'Growth rates'!$B$4:$B$922,Demands_tra!$A141,'Growth rates'!$C$4:$C$922,$AE141),SUMIFS('Growth rates'!I$4:I$922,'Growth rates'!$B$4:$B$922,Demands_tra!$A141,'Growth rates'!$C$4:$C$922,$AF141))</f>
        <v>0.984268014221844</v>
      </c>
      <c r="AM141" s="6">
        <f ca="1">IF($AF141="",SUMIFS('Growth rates'!J$4:J$922,'Growth rates'!$B$4:$B$922,Demands_tra!$A141,'Growth rates'!$C$4:$C$922,$AE141),SUMIFS('Growth rates'!J$4:J$922,'Growth rates'!$B$4:$B$922,Demands_tra!$A141,'Growth rates'!$C$4:$C$922,$AF141))</f>
        <v>0.978671297778821</v>
      </c>
      <c r="AN141" s="6">
        <f ca="1">IF($AF141="",SUMIFS('Growth rates'!K$4:K$922,'Growth rates'!$B$4:$B$922,Demands_tra!$A141,'Growth rates'!$C$4:$C$922,$AE141),SUMIFS('Growth rates'!K$4:K$922,'Growth rates'!$B$4:$B$922,Demands_tra!$A141,'Growth rates'!$C$4:$C$922,$AF141))</f>
        <v>0.973081900981446</v>
      </c>
      <c r="AO141" s="6">
        <f ca="1">IF($AF141="",SUMIFS('Growth rates'!L$4:L$922,'Growth rates'!$B$4:$B$922,Demands_tra!$A141,'Growth rates'!$C$4:$C$922,$AE141),SUMIFS('Growth rates'!L$4:L$922,'Growth rates'!$B$4:$B$922,Demands_tra!$A141,'Growth rates'!$C$4:$C$922,$AF141))</f>
        <v>0.966806729107691</v>
      </c>
      <c r="AP141" s="6">
        <f ca="1">IF($AF141="",SUMIFS('Growth rates'!M$4:M$922,'Growth rates'!$B$4:$B$922,Demands_tra!$A141,'Growth rates'!$C$4:$C$922,$AE141),SUMIFS('Growth rates'!M$4:M$922,'Growth rates'!$B$4:$B$922,Demands_tra!$A141,'Growth rates'!$C$4:$C$922,$AF141))</f>
        <v>0.960095827983472</v>
      </c>
      <c r="AQ141" s="6">
        <f ca="1">IF($AF141="",SUMIFS('Growth rates'!N$4:N$922,'Growth rates'!$B$4:$B$922,Demands_tra!$A141,'Growth rates'!$C$4:$C$922,$AE141),SUMIFS('Growth rates'!N$4:N$922,'Growth rates'!$B$4:$B$922,Demands_tra!$A141,'Growth rates'!$C$4:$C$922,$AF141))</f>
        <v>0.952932599200519</v>
      </c>
      <c r="AR141" s="6">
        <f ca="1">IF($AF141="",SUMIFS('Growth rates'!O$4:O$922,'Growth rates'!$B$4:$B$922,Demands_tra!$A141,'Growth rates'!$C$4:$C$922,$AE141),SUMIFS('Growth rates'!O$4:O$922,'Growth rates'!$B$4:$B$922,Demands_tra!$A141,'Growth rates'!$C$4:$C$922,$AF141))</f>
        <v>0.946375699093767</v>
      </c>
      <c r="AS141" s="6">
        <f ca="1">IF($AF141="",SUMIFS('Growth rates'!P$4:P$922,'Growth rates'!$B$4:$B$922,Demands_tra!$A141,'Growth rates'!$C$4:$C$922,$AE141),SUMIFS('Growth rates'!P$4:P$922,'Growth rates'!$B$4:$B$922,Demands_tra!$A141,'Growth rates'!$C$4:$C$922,$AF141))</f>
        <v>0.939771804217772</v>
      </c>
      <c r="AT141" s="6">
        <f ca="1">IF($AF141="",SUMIFS('Growth rates'!Q$4:Q$922,'Growth rates'!$B$4:$B$922,Demands_tra!$A141,'Growth rates'!$C$4:$C$922,$AE141),SUMIFS('Growth rates'!Q$4:Q$922,'Growth rates'!$B$4:$B$922,Demands_tra!$A141,'Growth rates'!$C$4:$C$922,$AF141))</f>
        <v>0.931597839341566</v>
      </c>
      <c r="AU141" s="6">
        <f ca="1">IF($AF141="",SUMIFS('Growth rates'!R$4:R$922,'Growth rates'!$B$4:$B$922,Demands_tra!$A141,'Growth rates'!$C$4:$C$922,$AE141),SUMIFS('Growth rates'!R$4:R$922,'Growth rates'!$B$4:$B$922,Demands_tra!$A141,'Growth rates'!$C$4:$C$922,$AF141))</f>
        <v>0.921192680609161</v>
      </c>
      <c r="AV141" s="6">
        <f ca="1">IF($AF141="",SUMIFS('Growth rates'!S$4:S$922,'Growth rates'!$B$4:$B$922,Demands_tra!$A141,'Growth rates'!$C$4:$C$922,$AE141),SUMIFS('Growth rates'!S$4:S$922,'Growth rates'!$B$4:$B$922,Demands_tra!$A141,'Growth rates'!$C$4:$C$922,$AF141))</f>
        <v>0.909209411083547</v>
      </c>
      <c r="AW141" s="6">
        <f ca="1">IF($AF141="",SUMIFS('Growth rates'!T$4:T$922,'Growth rates'!$B$4:$B$922,Demands_tra!$A141,'Growth rates'!$C$4:$C$922,$AE141),SUMIFS('Growth rates'!T$4:T$922,'Growth rates'!$B$4:$B$922,Demands_tra!$A141,'Growth rates'!$C$4:$C$922,$AF141))</f>
        <v>0.896439526043208</v>
      </c>
      <c r="AX141" s="6">
        <f ca="1">IF($AF141="",SUMIFS('Growth rates'!U$4:U$922,'Growth rates'!$B$4:$B$922,Demands_tra!$A141,'Growth rates'!$C$4:$C$922,$AE141),SUMIFS('Growth rates'!U$4:U$922,'Growth rates'!$B$4:$B$922,Demands_tra!$A141,'Growth rates'!$C$4:$C$922,$AF141))</f>
        <v>0.882948649897371</v>
      </c>
      <c r="AY141" s="6">
        <f ca="1">IF($AF141="",SUMIFS('Growth rates'!V$4:V$922,'Growth rates'!$B$4:$B$922,Demands_tra!$A141,'Growth rates'!$C$4:$C$922,$AE141),SUMIFS('Growth rates'!V$4:V$922,'Growth rates'!$B$4:$B$922,Demands_tra!$A141,'Growth rates'!$C$4:$C$922,$AF141))</f>
        <v>0</v>
      </c>
      <c r="AZ141" s="6">
        <f ca="1">IF($AF141="",SUMIFS('Growth rates'!W$4:W$922,'Growth rates'!$B$4:$B$922,Demands_tra!$A141,'Growth rates'!$C$4:$C$922,$AE141),SUMIFS('Growth rates'!W$4:W$922,'Growth rates'!$B$4:$B$922,Demands_tra!$A141,'Growth rates'!$C$4:$C$922,$AF141))</f>
        <v>0</v>
      </c>
      <c r="BA141" s="6">
        <f ca="1">IF($AF141="",SUMIFS('Growth rates'!X$4:X$922,'Growth rates'!$B$4:$B$922,Demands_tra!$A141,'Growth rates'!$C$4:$C$922,$AE141),SUMIFS('Growth rates'!X$4:X$922,'Growth rates'!$B$4:$B$922,Demands_tra!$A141,'Growth rates'!$C$4:$C$922,$AF141))</f>
        <v>0</v>
      </c>
      <c r="BB141" s="6">
        <f ca="1">IF($AF141="",SUMIFS('Growth rates'!Y$4:Y$922,'Growth rates'!$B$4:$B$922,Demands_tra!$A141,'Growth rates'!$C$4:$C$922,$AE141),SUMIFS('Growth rates'!Y$4:Y$922,'Growth rates'!$B$4:$B$922,Demands_tra!$A141,'Growth rates'!$C$4:$C$922,$AF141))</f>
        <v>0</v>
      </c>
      <c r="BC141" s="6">
        <f ca="1">IF($AF141="",SUMIFS('Growth rates'!Z$4:Z$922,'Growth rates'!$B$4:$B$922,Demands_tra!$A141,'Growth rates'!$C$4:$C$922,$AE141),SUMIFS('Growth rates'!Z$4:Z$922,'Growth rates'!$B$4:$B$922,Demands_tra!$A141,'Growth rates'!$C$4:$C$922,$AF141))</f>
        <v>0</v>
      </c>
      <c r="BD141" s="6">
        <f ca="1">IF($AF141="",SUMIFS('Growth rates'!AA$4:AA$922,'Growth rates'!$B$4:$B$922,Demands_tra!$A141,'Growth rates'!$C$4:$C$922,$AE141),SUMIFS('Growth rates'!AA$4:AA$922,'Growth rates'!$B$4:$B$922,Demands_tra!$A141,'Growth rates'!$C$4:$C$922,$AF141))</f>
        <v>0</v>
      </c>
      <c r="BE141" s="6">
        <f ca="1">IF($AF141="",SUMIFS('Growth rates'!AB$4:AB$922,'Growth rates'!$B$4:$B$922,Demands_tra!$A141,'Growth rates'!$C$4:$C$922,$AE141),SUMIFS('Growth rates'!AB$4:AB$922,'Growth rates'!$B$4:$B$922,Demands_tra!$A141,'Growth rates'!$C$4:$C$922,$AF141))</f>
        <v>0</v>
      </c>
      <c r="BF141" s="6">
        <f ca="1">IF($AF141="",SUMIFS('Growth rates'!AC$4:AC$922,'Growth rates'!$B$4:$B$922,Demands_tra!$A141,'Growth rates'!$C$4:$C$922,$AE141),SUMIFS('Growth rates'!AC$4:AC$922,'Growth rates'!$B$4:$B$922,Demands_tra!$A141,'Growth rates'!$C$4:$C$922,$AF141))</f>
        <v>0</v>
      </c>
      <c r="BH141" t="str">
        <f ca="1">VLOOKUP($C141,'Default drvr and elast'!$A$4:$F$49,MATCH(VLOOKUP(A141,Classification!$B$4:$D$42,3,FALSE),'Default drvr and elast'!$D$3:$F$3,0)+3,FALSE)</f>
        <v>Med2</v>
      </c>
      <c r="BJ141" s="6">
        <f ca="1">IF($BI141="",SUMIF(Elasticities!$B$5:$B$52,Demands_tra!$BH141,Elasticities!C$5:C$52),SUMIF(Elasticities!$B$5:$B$52,Demands_tra!$BI141,Elasticities!C$5:C$52))</f>
        <v>0.799999999999989</v>
      </c>
      <c r="BK141" s="6">
        <f ca="1">IF($BI141="",SUMIF(Elasticities!$B$5:$B$52,Demands_tra!$BH141,Elasticities!D$5:D$52),SUMIF(Elasticities!$B$5:$B$52,Demands_tra!$BI141,Elasticities!D$5:D$52))</f>
        <v>0.797560975609746</v>
      </c>
      <c r="BL141" s="6">
        <f ca="1">IF($BI141="",SUMIF(Elasticities!$B$5:$B$52,Demands_tra!$BH141,Elasticities!E$5:E$52),SUMIF(Elasticities!$B$5:$B$52,Demands_tra!$BI141,Elasticities!E$5:E$52))</f>
        <v>0.785365853658527</v>
      </c>
      <c r="BM141" s="6">
        <f ca="1">IF($BI141="",SUMIF(Elasticities!$B$5:$B$52,Demands_tra!$BH141,Elasticities!F$5:F$52),SUMIF(Elasticities!$B$5:$B$52,Demands_tra!$BI141,Elasticities!F$5:F$52))</f>
        <v>0.773170731707307</v>
      </c>
      <c r="BN141" s="6">
        <f ca="1">IF($BI141="",SUMIF(Elasticities!$B$5:$B$52,Demands_tra!$BH141,Elasticities!G$5:G$52),SUMIF(Elasticities!$B$5:$B$52,Demands_tra!$BI141,Elasticities!G$5:G$52))</f>
        <v>0.760975609756088</v>
      </c>
      <c r="BO141" s="6">
        <f ca="1">IF($BI141="",SUMIF(Elasticities!$B$5:$B$52,Demands_tra!$BH141,Elasticities!H$5:H$52),SUMIF(Elasticities!$B$5:$B$52,Demands_tra!$BI141,Elasticities!H$5:H$52))</f>
        <v>0.748780487804868</v>
      </c>
      <c r="BP141" s="6">
        <f ca="1">IF($BI141="",SUMIF(Elasticities!$B$5:$B$52,Demands_tra!$BH141,Elasticities!I$5:I$52),SUMIF(Elasticities!$B$5:$B$52,Demands_tra!$BI141,Elasticities!I$5:I$52))</f>
        <v>0.736585365853649</v>
      </c>
      <c r="BQ141" s="6">
        <f ca="1">IF($BI141="",SUMIF(Elasticities!$B$5:$B$52,Demands_tra!$BH141,Elasticities!J$5:J$52),SUMIF(Elasticities!$B$5:$B$52,Demands_tra!$BI141,Elasticities!J$5:J$52))</f>
        <v>0.724390243902429</v>
      </c>
      <c r="BR141" s="6">
        <f ca="1">IF($BI141="",SUMIF(Elasticities!$B$5:$B$52,Demands_tra!$BH141,Elasticities!K$5:K$52),SUMIF(Elasticities!$B$5:$B$52,Demands_tra!$BI141,Elasticities!K$5:K$52))</f>
        <v>0.71219512195121</v>
      </c>
      <c r="BS141" s="6">
        <f ca="1">IF($BI141="",SUMIF(Elasticities!$B$5:$B$52,Demands_tra!$BH141,Elasticities!L$5:L$52),SUMIF(Elasticities!$B$5:$B$52,Demands_tra!$BI141,Elasticities!L$5:L$52))</f>
        <v>0.699999999999997</v>
      </c>
      <c r="BT141" s="6">
        <f ca="1">IF($BI141="",SUMIF(Elasticities!$B$5:$B$52,Demands_tra!$BH141,Elasticities!M$5:M$52),SUMIF(Elasticities!$B$5:$B$52,Demands_tra!$BI141,Elasticities!M$5:M$52))</f>
        <v>0.687499999999996</v>
      </c>
      <c r="BU141" s="6">
        <f ca="1">IF($BI141="",SUMIF(Elasticities!$B$5:$B$52,Demands_tra!$BH141,Elasticities!N$5:N$52),SUMIF(Elasticities!$B$5:$B$52,Demands_tra!$BI141,Elasticities!N$5:N$52))</f>
        <v>0.674999999999996</v>
      </c>
      <c r="BV141" s="6">
        <f ca="1">IF($BI141="",SUMIF(Elasticities!$B$5:$B$52,Demands_tra!$BH141,Elasticities!O$5:O$52),SUMIF(Elasticities!$B$5:$B$52,Demands_tra!$BI141,Elasticities!O$5:O$52))</f>
        <v>0.662499999999996</v>
      </c>
      <c r="BW141" s="6">
        <f ca="1">IF($BI141="",SUMIF(Elasticities!$B$5:$B$52,Demands_tra!$BH141,Elasticities!P$5:P$52),SUMIF(Elasticities!$B$5:$B$52,Demands_tra!$BI141,Elasticities!P$5:P$52))</f>
        <v>0.649999999999997</v>
      </c>
      <c r="BX141" s="6">
        <f ca="1">IF($BI141="",SUMIF(Elasticities!$B$5:$B$52,Demands_tra!$BH141,Elasticities!Q$5:Q$52),SUMIF(Elasticities!$B$5:$B$52,Demands_tra!$BI141,Elasticities!Q$5:Q$52))</f>
        <v>0.637499999999997</v>
      </c>
      <c r="BY141" s="6">
        <f ca="1">IF($BI141="",SUMIF(Elasticities!$B$5:$B$52,Demands_tra!$BH141,Elasticities!R$5:R$52),SUMIF(Elasticities!$B$5:$B$52,Demands_tra!$BI141,Elasticities!R$5:R$52))</f>
        <v>0.624999999999996</v>
      </c>
      <c r="BZ141" s="6">
        <f ca="1">IF($BI141="",SUMIF(Elasticities!$B$5:$B$52,Demands_tra!$BH141,Elasticities!S$5:S$52),SUMIF(Elasticities!$B$5:$B$52,Demands_tra!$BI141,Elasticities!S$5:S$52))</f>
        <v>0.612499999999996</v>
      </c>
      <c r="CA141" s="6">
        <f ca="1">IF($BI141="",SUMIF(Elasticities!$B$5:$B$52,Demands_tra!$BH141,Elasticities!T$5:T$52),SUMIF(Elasticities!$B$5:$B$52,Demands_tra!$BI141,Elasticities!T$5:T$52))</f>
        <v>0.599999999999996</v>
      </c>
      <c r="CB141" s="6" t="e">
        <f ca="1">IF($BI141="",SUMIF(Elasticities!$B$5:$B$52,Demands_tra!$BH141,Elasticities!U$5:U$52),SUMIF(Elasticities!$B$5:$B$52,Demands_tra!$BI141,Elasticities!U$5:U$52))</f>
        <v>#VALUE!</v>
      </c>
      <c r="CC141" s="6" t="e">
        <f ca="1">IF($BI141="",SUMIF(Elasticities!$B$5:$B$52,Demands_tra!$BH141,Elasticities!V$5:V$52),SUMIF(Elasticities!$B$5:$B$52,Demands_tra!$BI141,Elasticities!V$5:V$52))</f>
        <v>#VALUE!</v>
      </c>
      <c r="CD141" s="6" t="e">
        <f ca="1">IF($BI141="",SUMIF(Elasticities!$B$5:$B$52,Demands_tra!$BH141,Elasticities!W$5:W$52),SUMIF(Elasticities!$B$5:$B$52,Demands_tra!$BI141,Elasticities!W$5:W$52))</f>
        <v>#VALUE!</v>
      </c>
      <c r="CE141" s="6" t="e">
        <f ca="1">IF($BI141="",SUMIF(Elasticities!$B$5:$B$52,Demands_tra!$BH141,Elasticities!X$5:X$52),SUMIF(Elasticities!$B$5:$B$52,Demands_tra!$BI141,Elasticities!X$5:X$52))</f>
        <v>#VALUE!</v>
      </c>
      <c r="CF141" s="6" t="e">
        <f ca="1">IF($BI141="",SUMIF(Elasticities!$B$5:$B$52,Demands_tra!$BH141,Elasticities!Y$5:Y$52),SUMIF(Elasticities!$B$5:$B$52,Demands_tra!$BI141,Elasticities!Y$5:Y$52))</f>
        <v>#VALUE!</v>
      </c>
      <c r="CG141" s="6" t="e">
        <f ca="1">IF($BI141="",SUMIF(Elasticities!$B$5:$B$52,Demands_tra!$BH141,Elasticities!Z$5:Z$52),SUMIF(Elasticities!$B$5:$B$52,Demands_tra!$BI141,Elasticities!Z$5:Z$52))</f>
        <v>#VALUE!</v>
      </c>
      <c r="CH141" s="6" t="e">
        <f ca="1">IF($BI141="",SUMIF(Elasticities!$B$5:$B$52,Demands_tra!$BH141,Elasticities!AA$5:AA$52),SUMIF(Elasticities!$B$5:$B$52,Demands_tra!$BI141,Elasticities!AA$5:AA$52))</f>
        <v>#VALUE!</v>
      </c>
      <c r="CI141" s="6" t="e">
        <f ca="1">IF($BI141="",SUMIF(Elasticities!$B$5:$B$52,Demands_tra!$BH141,Elasticities!AB$5:AB$52),SUMIF(Elasticities!$B$5:$B$52,Demands_tra!$BI141,Elasticities!AB$5:AB$52))</f>
        <v>#VALUE!</v>
      </c>
    </row>
    <row r="142" spans="1:87">
      <c r="A142" t="str">
        <f>IF(BYDem_tra!B141="","\I:",BYDem_tra!B141)</f>
        <v>Germany</v>
      </c>
      <c r="B142" t="str">
        <f>BYDem_tra!E141</f>
        <v>Trd_3w</v>
      </c>
      <c r="C142" t="str">
        <f t="shared" si="111"/>
        <v>Trd_3w</v>
      </c>
      <c r="D142" s="3">
        <f>SUMIFS(BYDem_tra!$M$2:$M$2000,BYDem_tra!$B$2:$B$2000,Demands_tra!$A142,BYDem_tra!$E$2:$E$2000,Demands_tra!$B142)</f>
        <v>2.055</v>
      </c>
      <c r="E142" s="3">
        <f ca="1" t="shared" si="135"/>
        <v>2.05631793526414</v>
      </c>
      <c r="F142" s="3">
        <f ca="1" t="shared" si="136"/>
        <v>2.0628057965628</v>
      </c>
      <c r="G142" s="3">
        <f ca="1" t="shared" si="137"/>
        <v>2.05166158068191</v>
      </c>
      <c r="H142" s="3">
        <f ca="1" t="shared" si="138"/>
        <v>2.04052888851724</v>
      </c>
      <c r="I142" s="3">
        <f ca="1" t="shared" si="139"/>
        <v>2.03062649989224</v>
      </c>
      <c r="J142" s="3">
        <f ca="1" t="shared" si="140"/>
        <v>2.02212152437763</v>
      </c>
      <c r="K142" s="3">
        <f ca="1" t="shared" si="141"/>
        <v>2.01375571557438</v>
      </c>
      <c r="L142" s="3">
        <f ca="1" t="shared" si="142"/>
        <v>2.00450698748795</v>
      </c>
      <c r="M142" s="3">
        <f ca="1" t="shared" si="143"/>
        <v>1.99476726034955</v>
      </c>
      <c r="N142" s="3">
        <f ca="1" t="shared" si="144"/>
        <v>1.98453529233788</v>
      </c>
      <c r="O142" s="3">
        <f ca="1" t="shared" si="145"/>
        <v>1.97531809294231</v>
      </c>
      <c r="P142" s="3">
        <f ca="1" t="shared" si="146"/>
        <v>1.96618622766696</v>
      </c>
      <c r="Q142" s="3">
        <f ca="1" t="shared" si="147"/>
        <v>1.95507023215572</v>
      </c>
      <c r="R142" s="3">
        <f ca="1" t="shared" si="148"/>
        <v>1.94114947717414</v>
      </c>
      <c r="S142" s="3">
        <f ca="1" t="shared" si="149"/>
        <v>1.92536741152699</v>
      </c>
      <c r="T142" s="3">
        <f ca="1" t="shared" si="150"/>
        <v>1.90880426762844</v>
      </c>
      <c r="U142" s="3">
        <f ca="1" t="shared" si="126"/>
        <v>1.8915684533567</v>
      </c>
      <c r="V142" s="3" t="e">
        <f ca="1" t="shared" si="127"/>
        <v>#VALUE!</v>
      </c>
      <c r="W142" s="3" t="e">
        <f ca="1" t="shared" si="128"/>
        <v>#DIV/0!</v>
      </c>
      <c r="X142" s="3" t="e">
        <f ca="1" t="shared" si="129"/>
        <v>#DIV/0!</v>
      </c>
      <c r="Y142" s="3" t="e">
        <f ca="1" t="shared" si="130"/>
        <v>#DIV/0!</v>
      </c>
      <c r="Z142" s="3" t="e">
        <f ca="1" t="shared" si="131"/>
        <v>#DIV/0!</v>
      </c>
      <c r="AA142" s="3" t="e">
        <f ca="1" t="shared" si="132"/>
        <v>#DIV/0!</v>
      </c>
      <c r="AB142" s="3" t="e">
        <f ca="1" t="shared" si="133"/>
        <v>#DIV/0!</v>
      </c>
      <c r="AC142" s="3" t="e">
        <f ca="1" t="shared" si="134"/>
        <v>#DIV/0!</v>
      </c>
      <c r="AE142" s="34" t="str">
        <f ca="1">VLOOKUP($C142,'Default drvr and elast'!$A$4:$C$49,MATCH(VLOOKUP(A142,Classification!$B$4:$D$99,2,FALSE),'Default drvr and elast'!$A$3:$C$3,0),FALSE)</f>
        <v>POP</v>
      </c>
      <c r="AF142" s="4"/>
      <c r="AG142" s="6">
        <f ca="1">IF($AF142="",SUMIFS('Growth rates'!D$4:D$922,'Growth rates'!$B$4:$B$922,Demands_tra!$A142,'Growth rates'!$C$4:$C$922,$AE142),SUMIFS('Growth rates'!D$4:D$922,'Growth rates'!$B$4:$B$922,Demands_tra!$A142,'Growth rates'!$C$4:$C$922,$AF142))</f>
        <v>1</v>
      </c>
      <c r="AH142" s="6">
        <f ca="1">IF($AF142="",SUMIFS('Growth rates'!E$4:E$922,'Growth rates'!$B$4:$B$922,Demands_tra!$A142,'Growth rates'!$C$4:$C$922,$AE142),SUMIFS('Growth rates'!E$4:E$922,'Growth rates'!$B$4:$B$922,Demands_tra!$A142,'Growth rates'!$C$4:$C$922,$AF142))</f>
        <v>1.00080411535718</v>
      </c>
      <c r="AI142" s="6">
        <f ca="1">IF($AF142="",SUMIFS('Growth rates'!F$4:F$922,'Growth rates'!$B$4:$B$922,Demands_tra!$A142,'Growth rates'!$C$4:$C$922,$AE142),SUMIFS('Growth rates'!F$4:F$922,'Growth rates'!$B$4:$B$922,Demands_tra!$A142,'Growth rates'!$C$4:$C$922,$AF142))</f>
        <v>1.0048246921431</v>
      </c>
      <c r="AJ142" s="6">
        <f ca="1">IF($AF142="",SUMIFS('Growth rates'!G$4:G$922,'Growth rates'!$B$4:$B$922,Demands_tra!$A142,'Growth rates'!$C$4:$C$922,$AE142),SUMIFS('Growth rates'!G$4:G$922,'Growth rates'!$B$4:$B$922,Demands_tra!$A142,'Growth rates'!$C$4:$C$922,$AF142))</f>
        <v>0.997803577465389</v>
      </c>
      <c r="AK142" s="6">
        <f ca="1">IF($AF142="",SUMIFS('Growth rates'!H$4:H$922,'Growth rates'!$B$4:$B$922,Demands_tra!$A142,'Growth rates'!$C$4:$C$922,$AE142),SUMIFS('Growth rates'!H$4:H$922,'Growth rates'!$B$4:$B$922,Demands_tra!$A142,'Growth rates'!$C$4:$C$922,$AF142))</f>
        <v>0.990688677574286</v>
      </c>
      <c r="AL142" s="6">
        <f ca="1">IF($AF142="",SUMIFS('Growth rates'!I$4:I$922,'Growth rates'!$B$4:$B$922,Demands_tra!$A142,'Growth rates'!$C$4:$C$922,$AE142),SUMIFS('Growth rates'!I$4:I$922,'Growth rates'!$B$4:$B$922,Demands_tra!$A142,'Growth rates'!$C$4:$C$922,$AF142))</f>
        <v>0.984268014221844</v>
      </c>
      <c r="AM142" s="6">
        <f ca="1">IF($AF142="",SUMIFS('Growth rates'!J$4:J$922,'Growth rates'!$B$4:$B$922,Demands_tra!$A142,'Growth rates'!$C$4:$C$922,$AE142),SUMIFS('Growth rates'!J$4:J$922,'Growth rates'!$B$4:$B$922,Demands_tra!$A142,'Growth rates'!$C$4:$C$922,$AF142))</f>
        <v>0.978671297778821</v>
      </c>
      <c r="AN142" s="6">
        <f ca="1">IF($AF142="",SUMIFS('Growth rates'!K$4:K$922,'Growth rates'!$B$4:$B$922,Demands_tra!$A142,'Growth rates'!$C$4:$C$922,$AE142),SUMIFS('Growth rates'!K$4:K$922,'Growth rates'!$B$4:$B$922,Demands_tra!$A142,'Growth rates'!$C$4:$C$922,$AF142))</f>
        <v>0.973081900981446</v>
      </c>
      <c r="AO142" s="6">
        <f ca="1">IF($AF142="",SUMIFS('Growth rates'!L$4:L$922,'Growth rates'!$B$4:$B$922,Demands_tra!$A142,'Growth rates'!$C$4:$C$922,$AE142),SUMIFS('Growth rates'!L$4:L$922,'Growth rates'!$B$4:$B$922,Demands_tra!$A142,'Growth rates'!$C$4:$C$922,$AF142))</f>
        <v>0.966806729107691</v>
      </c>
      <c r="AP142" s="6">
        <f ca="1">IF($AF142="",SUMIFS('Growth rates'!M$4:M$922,'Growth rates'!$B$4:$B$922,Demands_tra!$A142,'Growth rates'!$C$4:$C$922,$AE142),SUMIFS('Growth rates'!M$4:M$922,'Growth rates'!$B$4:$B$922,Demands_tra!$A142,'Growth rates'!$C$4:$C$922,$AF142))</f>
        <v>0.960095827983472</v>
      </c>
      <c r="AQ142" s="6">
        <f ca="1">IF($AF142="",SUMIFS('Growth rates'!N$4:N$922,'Growth rates'!$B$4:$B$922,Demands_tra!$A142,'Growth rates'!$C$4:$C$922,$AE142),SUMIFS('Growth rates'!N$4:N$922,'Growth rates'!$B$4:$B$922,Demands_tra!$A142,'Growth rates'!$C$4:$C$922,$AF142))</f>
        <v>0.952932599200519</v>
      </c>
      <c r="AR142" s="6">
        <f ca="1">IF($AF142="",SUMIFS('Growth rates'!O$4:O$922,'Growth rates'!$B$4:$B$922,Demands_tra!$A142,'Growth rates'!$C$4:$C$922,$AE142),SUMIFS('Growth rates'!O$4:O$922,'Growth rates'!$B$4:$B$922,Demands_tra!$A142,'Growth rates'!$C$4:$C$922,$AF142))</f>
        <v>0.946375699093767</v>
      </c>
      <c r="AS142" s="6">
        <f ca="1">IF($AF142="",SUMIFS('Growth rates'!P$4:P$922,'Growth rates'!$B$4:$B$922,Demands_tra!$A142,'Growth rates'!$C$4:$C$922,$AE142),SUMIFS('Growth rates'!P$4:P$922,'Growth rates'!$B$4:$B$922,Demands_tra!$A142,'Growth rates'!$C$4:$C$922,$AF142))</f>
        <v>0.939771804217772</v>
      </c>
      <c r="AT142" s="6">
        <f ca="1">IF($AF142="",SUMIFS('Growth rates'!Q$4:Q$922,'Growth rates'!$B$4:$B$922,Demands_tra!$A142,'Growth rates'!$C$4:$C$922,$AE142),SUMIFS('Growth rates'!Q$4:Q$922,'Growth rates'!$B$4:$B$922,Demands_tra!$A142,'Growth rates'!$C$4:$C$922,$AF142))</f>
        <v>0.931597839341566</v>
      </c>
      <c r="AU142" s="6">
        <f ca="1">IF($AF142="",SUMIFS('Growth rates'!R$4:R$922,'Growth rates'!$B$4:$B$922,Demands_tra!$A142,'Growth rates'!$C$4:$C$922,$AE142),SUMIFS('Growth rates'!R$4:R$922,'Growth rates'!$B$4:$B$922,Demands_tra!$A142,'Growth rates'!$C$4:$C$922,$AF142))</f>
        <v>0.921192680609161</v>
      </c>
      <c r="AV142" s="6">
        <f ca="1">IF($AF142="",SUMIFS('Growth rates'!S$4:S$922,'Growth rates'!$B$4:$B$922,Demands_tra!$A142,'Growth rates'!$C$4:$C$922,$AE142),SUMIFS('Growth rates'!S$4:S$922,'Growth rates'!$B$4:$B$922,Demands_tra!$A142,'Growth rates'!$C$4:$C$922,$AF142))</f>
        <v>0.909209411083547</v>
      </c>
      <c r="AW142" s="6">
        <f ca="1">IF($AF142="",SUMIFS('Growth rates'!T$4:T$922,'Growth rates'!$B$4:$B$922,Demands_tra!$A142,'Growth rates'!$C$4:$C$922,$AE142),SUMIFS('Growth rates'!T$4:T$922,'Growth rates'!$B$4:$B$922,Demands_tra!$A142,'Growth rates'!$C$4:$C$922,$AF142))</f>
        <v>0.896439526043208</v>
      </c>
      <c r="AX142" s="6">
        <f ca="1">IF($AF142="",SUMIFS('Growth rates'!U$4:U$922,'Growth rates'!$B$4:$B$922,Demands_tra!$A142,'Growth rates'!$C$4:$C$922,$AE142),SUMIFS('Growth rates'!U$4:U$922,'Growth rates'!$B$4:$B$922,Demands_tra!$A142,'Growth rates'!$C$4:$C$922,$AF142))</f>
        <v>0.882948649897371</v>
      </c>
      <c r="AY142" s="6">
        <f ca="1">IF($AF142="",SUMIFS('Growth rates'!V$4:V$922,'Growth rates'!$B$4:$B$922,Demands_tra!$A142,'Growth rates'!$C$4:$C$922,$AE142),SUMIFS('Growth rates'!V$4:V$922,'Growth rates'!$B$4:$B$922,Demands_tra!$A142,'Growth rates'!$C$4:$C$922,$AF142))</f>
        <v>0</v>
      </c>
      <c r="AZ142" s="6">
        <f ca="1">IF($AF142="",SUMIFS('Growth rates'!W$4:W$922,'Growth rates'!$B$4:$B$922,Demands_tra!$A142,'Growth rates'!$C$4:$C$922,$AE142),SUMIFS('Growth rates'!W$4:W$922,'Growth rates'!$B$4:$B$922,Demands_tra!$A142,'Growth rates'!$C$4:$C$922,$AF142))</f>
        <v>0</v>
      </c>
      <c r="BA142" s="6">
        <f ca="1">IF($AF142="",SUMIFS('Growth rates'!X$4:X$922,'Growth rates'!$B$4:$B$922,Demands_tra!$A142,'Growth rates'!$C$4:$C$922,$AE142),SUMIFS('Growth rates'!X$4:X$922,'Growth rates'!$B$4:$B$922,Demands_tra!$A142,'Growth rates'!$C$4:$C$922,$AF142))</f>
        <v>0</v>
      </c>
      <c r="BB142" s="6">
        <f ca="1">IF($AF142="",SUMIFS('Growth rates'!Y$4:Y$922,'Growth rates'!$B$4:$B$922,Demands_tra!$A142,'Growth rates'!$C$4:$C$922,$AE142),SUMIFS('Growth rates'!Y$4:Y$922,'Growth rates'!$B$4:$B$922,Demands_tra!$A142,'Growth rates'!$C$4:$C$922,$AF142))</f>
        <v>0</v>
      </c>
      <c r="BC142" s="6">
        <f ca="1">IF($AF142="",SUMIFS('Growth rates'!Z$4:Z$922,'Growth rates'!$B$4:$B$922,Demands_tra!$A142,'Growth rates'!$C$4:$C$922,$AE142),SUMIFS('Growth rates'!Z$4:Z$922,'Growth rates'!$B$4:$B$922,Demands_tra!$A142,'Growth rates'!$C$4:$C$922,$AF142))</f>
        <v>0</v>
      </c>
      <c r="BD142" s="6">
        <f ca="1">IF($AF142="",SUMIFS('Growth rates'!AA$4:AA$922,'Growth rates'!$B$4:$B$922,Demands_tra!$A142,'Growth rates'!$C$4:$C$922,$AE142),SUMIFS('Growth rates'!AA$4:AA$922,'Growth rates'!$B$4:$B$922,Demands_tra!$A142,'Growth rates'!$C$4:$C$922,$AF142))</f>
        <v>0</v>
      </c>
      <c r="BE142" s="6">
        <f ca="1">IF($AF142="",SUMIFS('Growth rates'!AB$4:AB$922,'Growth rates'!$B$4:$B$922,Demands_tra!$A142,'Growth rates'!$C$4:$C$922,$AE142),SUMIFS('Growth rates'!AB$4:AB$922,'Growth rates'!$B$4:$B$922,Demands_tra!$A142,'Growth rates'!$C$4:$C$922,$AF142))</f>
        <v>0</v>
      </c>
      <c r="BF142" s="6">
        <f ca="1">IF($AF142="",SUMIFS('Growth rates'!AC$4:AC$922,'Growth rates'!$B$4:$B$922,Demands_tra!$A142,'Growth rates'!$C$4:$C$922,$AE142),SUMIFS('Growth rates'!AC$4:AC$922,'Growth rates'!$B$4:$B$922,Demands_tra!$A142,'Growth rates'!$C$4:$C$922,$AF142))</f>
        <v>0</v>
      </c>
      <c r="BH142" t="str">
        <f ca="1">VLOOKUP($C142,'Default drvr and elast'!$A$4:$F$49,MATCH(VLOOKUP(A142,Classification!$B$4:$D$42,3,FALSE),'Default drvr and elast'!$D$3:$F$3,0)+3,FALSE)</f>
        <v>Med2</v>
      </c>
      <c r="BJ142" s="6">
        <f ca="1">IF($BI142="",SUMIF(Elasticities!$B$5:$B$52,Demands_tra!$BH142,Elasticities!C$5:C$52),SUMIF(Elasticities!$B$5:$B$52,Demands_tra!$BI142,Elasticities!C$5:C$52))</f>
        <v>0.799999999999989</v>
      </c>
      <c r="BK142" s="6">
        <f ca="1">IF($BI142="",SUMIF(Elasticities!$B$5:$B$52,Demands_tra!$BH142,Elasticities!D$5:D$52),SUMIF(Elasticities!$B$5:$B$52,Demands_tra!$BI142,Elasticities!D$5:D$52))</f>
        <v>0.797560975609746</v>
      </c>
      <c r="BL142" s="6">
        <f ca="1">IF($BI142="",SUMIF(Elasticities!$B$5:$B$52,Demands_tra!$BH142,Elasticities!E$5:E$52),SUMIF(Elasticities!$B$5:$B$52,Demands_tra!$BI142,Elasticities!E$5:E$52))</f>
        <v>0.785365853658527</v>
      </c>
      <c r="BM142" s="6">
        <f ca="1">IF($BI142="",SUMIF(Elasticities!$B$5:$B$52,Demands_tra!$BH142,Elasticities!F$5:F$52),SUMIF(Elasticities!$B$5:$B$52,Demands_tra!$BI142,Elasticities!F$5:F$52))</f>
        <v>0.773170731707307</v>
      </c>
      <c r="BN142" s="6">
        <f ca="1">IF($BI142="",SUMIF(Elasticities!$B$5:$B$52,Demands_tra!$BH142,Elasticities!G$5:G$52),SUMIF(Elasticities!$B$5:$B$52,Demands_tra!$BI142,Elasticities!G$5:G$52))</f>
        <v>0.760975609756088</v>
      </c>
      <c r="BO142" s="6">
        <f ca="1">IF($BI142="",SUMIF(Elasticities!$B$5:$B$52,Demands_tra!$BH142,Elasticities!H$5:H$52),SUMIF(Elasticities!$B$5:$B$52,Demands_tra!$BI142,Elasticities!H$5:H$52))</f>
        <v>0.748780487804868</v>
      </c>
      <c r="BP142" s="6">
        <f ca="1">IF($BI142="",SUMIF(Elasticities!$B$5:$B$52,Demands_tra!$BH142,Elasticities!I$5:I$52),SUMIF(Elasticities!$B$5:$B$52,Demands_tra!$BI142,Elasticities!I$5:I$52))</f>
        <v>0.736585365853649</v>
      </c>
      <c r="BQ142" s="6">
        <f ca="1">IF($BI142="",SUMIF(Elasticities!$B$5:$B$52,Demands_tra!$BH142,Elasticities!J$5:J$52),SUMIF(Elasticities!$B$5:$B$52,Demands_tra!$BI142,Elasticities!J$5:J$52))</f>
        <v>0.724390243902429</v>
      </c>
      <c r="BR142" s="6">
        <f ca="1">IF($BI142="",SUMIF(Elasticities!$B$5:$B$52,Demands_tra!$BH142,Elasticities!K$5:K$52),SUMIF(Elasticities!$B$5:$B$52,Demands_tra!$BI142,Elasticities!K$5:K$52))</f>
        <v>0.71219512195121</v>
      </c>
      <c r="BS142" s="6">
        <f ca="1">IF($BI142="",SUMIF(Elasticities!$B$5:$B$52,Demands_tra!$BH142,Elasticities!L$5:L$52),SUMIF(Elasticities!$B$5:$B$52,Demands_tra!$BI142,Elasticities!L$5:L$52))</f>
        <v>0.699999999999997</v>
      </c>
      <c r="BT142" s="6">
        <f ca="1">IF($BI142="",SUMIF(Elasticities!$B$5:$B$52,Demands_tra!$BH142,Elasticities!M$5:M$52),SUMIF(Elasticities!$B$5:$B$52,Demands_tra!$BI142,Elasticities!M$5:M$52))</f>
        <v>0.687499999999996</v>
      </c>
      <c r="BU142" s="6">
        <f ca="1">IF($BI142="",SUMIF(Elasticities!$B$5:$B$52,Demands_tra!$BH142,Elasticities!N$5:N$52),SUMIF(Elasticities!$B$5:$B$52,Demands_tra!$BI142,Elasticities!N$5:N$52))</f>
        <v>0.674999999999996</v>
      </c>
      <c r="BV142" s="6">
        <f ca="1">IF($BI142="",SUMIF(Elasticities!$B$5:$B$52,Demands_tra!$BH142,Elasticities!O$5:O$52),SUMIF(Elasticities!$B$5:$B$52,Demands_tra!$BI142,Elasticities!O$5:O$52))</f>
        <v>0.662499999999996</v>
      </c>
      <c r="BW142" s="6">
        <f ca="1">IF($BI142="",SUMIF(Elasticities!$B$5:$B$52,Demands_tra!$BH142,Elasticities!P$5:P$52),SUMIF(Elasticities!$B$5:$B$52,Demands_tra!$BI142,Elasticities!P$5:P$52))</f>
        <v>0.649999999999997</v>
      </c>
      <c r="BX142" s="6">
        <f ca="1">IF($BI142="",SUMIF(Elasticities!$B$5:$B$52,Demands_tra!$BH142,Elasticities!Q$5:Q$52),SUMIF(Elasticities!$B$5:$B$52,Demands_tra!$BI142,Elasticities!Q$5:Q$52))</f>
        <v>0.637499999999997</v>
      </c>
      <c r="BY142" s="6">
        <f ca="1">IF($BI142="",SUMIF(Elasticities!$B$5:$B$52,Demands_tra!$BH142,Elasticities!R$5:R$52),SUMIF(Elasticities!$B$5:$B$52,Demands_tra!$BI142,Elasticities!R$5:R$52))</f>
        <v>0.624999999999996</v>
      </c>
      <c r="BZ142" s="6">
        <f ca="1">IF($BI142="",SUMIF(Elasticities!$B$5:$B$52,Demands_tra!$BH142,Elasticities!S$5:S$52),SUMIF(Elasticities!$B$5:$B$52,Demands_tra!$BI142,Elasticities!S$5:S$52))</f>
        <v>0.612499999999996</v>
      </c>
      <c r="CA142" s="6">
        <f ca="1">IF($BI142="",SUMIF(Elasticities!$B$5:$B$52,Demands_tra!$BH142,Elasticities!T$5:T$52),SUMIF(Elasticities!$B$5:$B$52,Demands_tra!$BI142,Elasticities!T$5:T$52))</f>
        <v>0.599999999999996</v>
      </c>
      <c r="CB142" s="6" t="e">
        <f ca="1">IF($BI142="",SUMIF(Elasticities!$B$5:$B$52,Demands_tra!$BH142,Elasticities!U$5:U$52),SUMIF(Elasticities!$B$5:$B$52,Demands_tra!$BI142,Elasticities!U$5:U$52))</f>
        <v>#VALUE!</v>
      </c>
      <c r="CC142" s="6" t="e">
        <f ca="1">IF($BI142="",SUMIF(Elasticities!$B$5:$B$52,Demands_tra!$BH142,Elasticities!V$5:V$52),SUMIF(Elasticities!$B$5:$B$52,Demands_tra!$BI142,Elasticities!V$5:V$52))</f>
        <v>#VALUE!</v>
      </c>
      <c r="CD142" s="6" t="e">
        <f ca="1">IF($BI142="",SUMIF(Elasticities!$B$5:$B$52,Demands_tra!$BH142,Elasticities!W$5:W$52),SUMIF(Elasticities!$B$5:$B$52,Demands_tra!$BI142,Elasticities!W$5:W$52))</f>
        <v>#VALUE!</v>
      </c>
      <c r="CE142" s="6" t="e">
        <f ca="1">IF($BI142="",SUMIF(Elasticities!$B$5:$B$52,Demands_tra!$BH142,Elasticities!X$5:X$52),SUMIF(Elasticities!$B$5:$B$52,Demands_tra!$BI142,Elasticities!X$5:X$52))</f>
        <v>#VALUE!</v>
      </c>
      <c r="CF142" s="6" t="e">
        <f ca="1">IF($BI142="",SUMIF(Elasticities!$B$5:$B$52,Demands_tra!$BH142,Elasticities!Y$5:Y$52),SUMIF(Elasticities!$B$5:$B$52,Demands_tra!$BI142,Elasticities!Y$5:Y$52))</f>
        <v>#VALUE!</v>
      </c>
      <c r="CG142" s="6" t="e">
        <f ca="1">IF($BI142="",SUMIF(Elasticities!$B$5:$B$52,Demands_tra!$BH142,Elasticities!Z$5:Z$52),SUMIF(Elasticities!$B$5:$B$52,Demands_tra!$BI142,Elasticities!Z$5:Z$52))</f>
        <v>#VALUE!</v>
      </c>
      <c r="CH142" s="6" t="e">
        <f ca="1">IF($BI142="",SUMIF(Elasticities!$B$5:$B$52,Demands_tra!$BH142,Elasticities!AA$5:AA$52),SUMIF(Elasticities!$B$5:$B$52,Demands_tra!$BI142,Elasticities!AA$5:AA$52))</f>
        <v>#VALUE!</v>
      </c>
      <c r="CI142" s="6" t="e">
        <f ca="1">IF($BI142="",SUMIF(Elasticities!$B$5:$B$52,Demands_tra!$BH142,Elasticities!AB$5:AB$52),SUMIF(Elasticities!$B$5:$B$52,Demands_tra!$BI142,Elasticities!AB$5:AB$52))</f>
        <v>#VALUE!</v>
      </c>
    </row>
    <row r="143" spans="1:87">
      <c r="A143" t="str">
        <f>IF(BYDem_tra!B142="","\I:",BYDem_tra!B142)</f>
        <v>Germany</v>
      </c>
      <c r="B143" t="str">
        <f>BYDem_tra!E142</f>
        <v>Trd_bus</v>
      </c>
      <c r="C143" t="str">
        <f t="shared" si="111"/>
        <v>Trd_bus</v>
      </c>
      <c r="D143" s="3">
        <f>SUMIFS(BYDem_tra!$M$2:$M$2000,BYDem_tra!$B$2:$B$2000,Demands_tra!$A143,BYDem_tra!$E$2:$E$2000,Demands_tra!$B143)</f>
        <v>4.48</v>
      </c>
      <c r="E143" s="3">
        <f ca="1" t="shared" si="135"/>
        <v>4.48287316300892</v>
      </c>
      <c r="F143" s="3">
        <f ca="1" t="shared" si="136"/>
        <v>4.49701701635102</v>
      </c>
      <c r="G143" s="3">
        <f ca="1" t="shared" si="137"/>
        <v>4.47272208343306</v>
      </c>
      <c r="H143" s="3">
        <f ca="1" t="shared" si="138"/>
        <v>4.44845227277725</v>
      </c>
      <c r="I143" s="3">
        <f ca="1" t="shared" si="139"/>
        <v>4.42686458370669</v>
      </c>
      <c r="J143" s="3">
        <f ca="1" t="shared" si="140"/>
        <v>4.4083233232174</v>
      </c>
      <c r="K143" s="3">
        <f ca="1" t="shared" si="141"/>
        <v>4.39008545293101</v>
      </c>
      <c r="L143" s="3">
        <f ca="1" t="shared" si="142"/>
        <v>4.36992277564284</v>
      </c>
      <c r="M143" s="3">
        <f ca="1" t="shared" si="143"/>
        <v>4.34868969652845</v>
      </c>
      <c r="N143" s="3">
        <f ca="1" t="shared" si="144"/>
        <v>4.32638350835704</v>
      </c>
      <c r="O143" s="3">
        <f ca="1" t="shared" si="145"/>
        <v>4.30628956514917</v>
      </c>
      <c r="P143" s="3">
        <f ca="1" t="shared" si="146"/>
        <v>4.2863816544759</v>
      </c>
      <c r="Q143" s="3">
        <f ca="1" t="shared" si="147"/>
        <v>4.26214824333705</v>
      </c>
      <c r="R143" s="3">
        <f ca="1" t="shared" si="148"/>
        <v>4.2318003200682</v>
      </c>
      <c r="S143" s="3">
        <f ca="1" t="shared" si="149"/>
        <v>4.19739464897368</v>
      </c>
      <c r="T143" s="3">
        <f ca="1" t="shared" si="150"/>
        <v>4.16128618928244</v>
      </c>
      <c r="U143" s="3">
        <f ca="1" t="shared" si="126"/>
        <v>4.12371127544428</v>
      </c>
      <c r="V143" s="3" t="e">
        <f ca="1" t="shared" si="127"/>
        <v>#VALUE!</v>
      </c>
      <c r="W143" s="3" t="e">
        <f ca="1" t="shared" si="128"/>
        <v>#DIV/0!</v>
      </c>
      <c r="X143" s="3" t="e">
        <f ca="1" t="shared" si="129"/>
        <v>#DIV/0!</v>
      </c>
      <c r="Y143" s="3" t="e">
        <f ca="1" t="shared" si="130"/>
        <v>#DIV/0!</v>
      </c>
      <c r="Z143" s="3" t="e">
        <f ca="1" t="shared" si="131"/>
        <v>#DIV/0!</v>
      </c>
      <c r="AA143" s="3" t="e">
        <f ca="1" t="shared" si="132"/>
        <v>#DIV/0!</v>
      </c>
      <c r="AB143" s="3" t="e">
        <f ca="1" t="shared" si="133"/>
        <v>#DIV/0!</v>
      </c>
      <c r="AC143" s="3" t="e">
        <f ca="1" t="shared" si="134"/>
        <v>#DIV/0!</v>
      </c>
      <c r="AE143" s="34" t="str">
        <f ca="1">VLOOKUP($C143,'Default drvr and elast'!$A$4:$C$49,MATCH(VLOOKUP(A143,Classification!$B$4:$D$99,2,FALSE),'Default drvr and elast'!$A$3:$C$3,0),FALSE)</f>
        <v>POP</v>
      </c>
      <c r="AF143" s="4"/>
      <c r="AG143" s="6">
        <f ca="1">IF($AF143="",SUMIFS('Growth rates'!D$4:D$922,'Growth rates'!$B$4:$B$922,Demands_tra!$A143,'Growth rates'!$C$4:$C$922,$AE143),SUMIFS('Growth rates'!D$4:D$922,'Growth rates'!$B$4:$B$922,Demands_tra!$A143,'Growth rates'!$C$4:$C$922,$AF143))</f>
        <v>1</v>
      </c>
      <c r="AH143" s="6">
        <f ca="1">IF($AF143="",SUMIFS('Growth rates'!E$4:E$922,'Growth rates'!$B$4:$B$922,Demands_tra!$A143,'Growth rates'!$C$4:$C$922,$AE143),SUMIFS('Growth rates'!E$4:E$922,'Growth rates'!$B$4:$B$922,Demands_tra!$A143,'Growth rates'!$C$4:$C$922,$AF143))</f>
        <v>1.00080411535718</v>
      </c>
      <c r="AI143" s="6">
        <f ca="1">IF($AF143="",SUMIFS('Growth rates'!F$4:F$922,'Growth rates'!$B$4:$B$922,Demands_tra!$A143,'Growth rates'!$C$4:$C$922,$AE143),SUMIFS('Growth rates'!F$4:F$922,'Growth rates'!$B$4:$B$922,Demands_tra!$A143,'Growth rates'!$C$4:$C$922,$AF143))</f>
        <v>1.0048246921431</v>
      </c>
      <c r="AJ143" s="6">
        <f ca="1">IF($AF143="",SUMIFS('Growth rates'!G$4:G$922,'Growth rates'!$B$4:$B$922,Demands_tra!$A143,'Growth rates'!$C$4:$C$922,$AE143),SUMIFS('Growth rates'!G$4:G$922,'Growth rates'!$B$4:$B$922,Demands_tra!$A143,'Growth rates'!$C$4:$C$922,$AF143))</f>
        <v>0.997803577465389</v>
      </c>
      <c r="AK143" s="6">
        <f ca="1">IF($AF143="",SUMIFS('Growth rates'!H$4:H$922,'Growth rates'!$B$4:$B$922,Demands_tra!$A143,'Growth rates'!$C$4:$C$922,$AE143),SUMIFS('Growth rates'!H$4:H$922,'Growth rates'!$B$4:$B$922,Demands_tra!$A143,'Growth rates'!$C$4:$C$922,$AF143))</f>
        <v>0.990688677574286</v>
      </c>
      <c r="AL143" s="6">
        <f ca="1">IF($AF143="",SUMIFS('Growth rates'!I$4:I$922,'Growth rates'!$B$4:$B$922,Demands_tra!$A143,'Growth rates'!$C$4:$C$922,$AE143),SUMIFS('Growth rates'!I$4:I$922,'Growth rates'!$B$4:$B$922,Demands_tra!$A143,'Growth rates'!$C$4:$C$922,$AF143))</f>
        <v>0.984268014221844</v>
      </c>
      <c r="AM143" s="6">
        <f ca="1">IF($AF143="",SUMIFS('Growth rates'!J$4:J$922,'Growth rates'!$B$4:$B$922,Demands_tra!$A143,'Growth rates'!$C$4:$C$922,$AE143),SUMIFS('Growth rates'!J$4:J$922,'Growth rates'!$B$4:$B$922,Demands_tra!$A143,'Growth rates'!$C$4:$C$922,$AF143))</f>
        <v>0.978671297778821</v>
      </c>
      <c r="AN143" s="6">
        <f ca="1">IF($AF143="",SUMIFS('Growth rates'!K$4:K$922,'Growth rates'!$B$4:$B$922,Demands_tra!$A143,'Growth rates'!$C$4:$C$922,$AE143),SUMIFS('Growth rates'!K$4:K$922,'Growth rates'!$B$4:$B$922,Demands_tra!$A143,'Growth rates'!$C$4:$C$922,$AF143))</f>
        <v>0.973081900981446</v>
      </c>
      <c r="AO143" s="6">
        <f ca="1">IF($AF143="",SUMIFS('Growth rates'!L$4:L$922,'Growth rates'!$B$4:$B$922,Demands_tra!$A143,'Growth rates'!$C$4:$C$922,$AE143),SUMIFS('Growth rates'!L$4:L$922,'Growth rates'!$B$4:$B$922,Demands_tra!$A143,'Growth rates'!$C$4:$C$922,$AF143))</f>
        <v>0.966806729107691</v>
      </c>
      <c r="AP143" s="6">
        <f ca="1">IF($AF143="",SUMIFS('Growth rates'!M$4:M$922,'Growth rates'!$B$4:$B$922,Demands_tra!$A143,'Growth rates'!$C$4:$C$922,$AE143),SUMIFS('Growth rates'!M$4:M$922,'Growth rates'!$B$4:$B$922,Demands_tra!$A143,'Growth rates'!$C$4:$C$922,$AF143))</f>
        <v>0.960095827983472</v>
      </c>
      <c r="AQ143" s="6">
        <f ca="1">IF($AF143="",SUMIFS('Growth rates'!N$4:N$922,'Growth rates'!$B$4:$B$922,Demands_tra!$A143,'Growth rates'!$C$4:$C$922,$AE143),SUMIFS('Growth rates'!N$4:N$922,'Growth rates'!$B$4:$B$922,Demands_tra!$A143,'Growth rates'!$C$4:$C$922,$AF143))</f>
        <v>0.952932599200519</v>
      </c>
      <c r="AR143" s="6">
        <f ca="1">IF($AF143="",SUMIFS('Growth rates'!O$4:O$922,'Growth rates'!$B$4:$B$922,Demands_tra!$A143,'Growth rates'!$C$4:$C$922,$AE143),SUMIFS('Growth rates'!O$4:O$922,'Growth rates'!$B$4:$B$922,Demands_tra!$A143,'Growth rates'!$C$4:$C$922,$AF143))</f>
        <v>0.946375699093767</v>
      </c>
      <c r="AS143" s="6">
        <f ca="1">IF($AF143="",SUMIFS('Growth rates'!P$4:P$922,'Growth rates'!$B$4:$B$922,Demands_tra!$A143,'Growth rates'!$C$4:$C$922,$AE143),SUMIFS('Growth rates'!P$4:P$922,'Growth rates'!$B$4:$B$922,Demands_tra!$A143,'Growth rates'!$C$4:$C$922,$AF143))</f>
        <v>0.939771804217772</v>
      </c>
      <c r="AT143" s="6">
        <f ca="1">IF($AF143="",SUMIFS('Growth rates'!Q$4:Q$922,'Growth rates'!$B$4:$B$922,Demands_tra!$A143,'Growth rates'!$C$4:$C$922,$AE143),SUMIFS('Growth rates'!Q$4:Q$922,'Growth rates'!$B$4:$B$922,Demands_tra!$A143,'Growth rates'!$C$4:$C$922,$AF143))</f>
        <v>0.931597839341566</v>
      </c>
      <c r="AU143" s="6">
        <f ca="1">IF($AF143="",SUMIFS('Growth rates'!R$4:R$922,'Growth rates'!$B$4:$B$922,Demands_tra!$A143,'Growth rates'!$C$4:$C$922,$AE143),SUMIFS('Growth rates'!R$4:R$922,'Growth rates'!$B$4:$B$922,Demands_tra!$A143,'Growth rates'!$C$4:$C$922,$AF143))</f>
        <v>0.921192680609161</v>
      </c>
      <c r="AV143" s="6">
        <f ca="1">IF($AF143="",SUMIFS('Growth rates'!S$4:S$922,'Growth rates'!$B$4:$B$922,Demands_tra!$A143,'Growth rates'!$C$4:$C$922,$AE143),SUMIFS('Growth rates'!S$4:S$922,'Growth rates'!$B$4:$B$922,Demands_tra!$A143,'Growth rates'!$C$4:$C$922,$AF143))</f>
        <v>0.909209411083547</v>
      </c>
      <c r="AW143" s="6">
        <f ca="1">IF($AF143="",SUMIFS('Growth rates'!T$4:T$922,'Growth rates'!$B$4:$B$922,Demands_tra!$A143,'Growth rates'!$C$4:$C$922,$AE143),SUMIFS('Growth rates'!T$4:T$922,'Growth rates'!$B$4:$B$922,Demands_tra!$A143,'Growth rates'!$C$4:$C$922,$AF143))</f>
        <v>0.896439526043208</v>
      </c>
      <c r="AX143" s="6">
        <f ca="1">IF($AF143="",SUMIFS('Growth rates'!U$4:U$922,'Growth rates'!$B$4:$B$922,Demands_tra!$A143,'Growth rates'!$C$4:$C$922,$AE143),SUMIFS('Growth rates'!U$4:U$922,'Growth rates'!$B$4:$B$922,Demands_tra!$A143,'Growth rates'!$C$4:$C$922,$AF143))</f>
        <v>0.882948649897371</v>
      </c>
      <c r="AY143" s="6">
        <f ca="1">IF($AF143="",SUMIFS('Growth rates'!V$4:V$922,'Growth rates'!$B$4:$B$922,Demands_tra!$A143,'Growth rates'!$C$4:$C$922,$AE143),SUMIFS('Growth rates'!V$4:V$922,'Growth rates'!$B$4:$B$922,Demands_tra!$A143,'Growth rates'!$C$4:$C$922,$AF143))</f>
        <v>0</v>
      </c>
      <c r="AZ143" s="6">
        <f ca="1">IF($AF143="",SUMIFS('Growth rates'!W$4:W$922,'Growth rates'!$B$4:$B$922,Demands_tra!$A143,'Growth rates'!$C$4:$C$922,$AE143),SUMIFS('Growth rates'!W$4:W$922,'Growth rates'!$B$4:$B$922,Demands_tra!$A143,'Growth rates'!$C$4:$C$922,$AF143))</f>
        <v>0</v>
      </c>
      <c r="BA143" s="6">
        <f ca="1">IF($AF143="",SUMIFS('Growth rates'!X$4:X$922,'Growth rates'!$B$4:$B$922,Demands_tra!$A143,'Growth rates'!$C$4:$C$922,$AE143),SUMIFS('Growth rates'!X$4:X$922,'Growth rates'!$B$4:$B$922,Demands_tra!$A143,'Growth rates'!$C$4:$C$922,$AF143))</f>
        <v>0</v>
      </c>
      <c r="BB143" s="6">
        <f ca="1">IF($AF143="",SUMIFS('Growth rates'!Y$4:Y$922,'Growth rates'!$B$4:$B$922,Demands_tra!$A143,'Growth rates'!$C$4:$C$922,$AE143),SUMIFS('Growth rates'!Y$4:Y$922,'Growth rates'!$B$4:$B$922,Demands_tra!$A143,'Growth rates'!$C$4:$C$922,$AF143))</f>
        <v>0</v>
      </c>
      <c r="BC143" s="6">
        <f ca="1">IF($AF143="",SUMIFS('Growth rates'!Z$4:Z$922,'Growth rates'!$B$4:$B$922,Demands_tra!$A143,'Growth rates'!$C$4:$C$922,$AE143),SUMIFS('Growth rates'!Z$4:Z$922,'Growth rates'!$B$4:$B$922,Demands_tra!$A143,'Growth rates'!$C$4:$C$922,$AF143))</f>
        <v>0</v>
      </c>
      <c r="BD143" s="6">
        <f ca="1">IF($AF143="",SUMIFS('Growth rates'!AA$4:AA$922,'Growth rates'!$B$4:$B$922,Demands_tra!$A143,'Growth rates'!$C$4:$C$922,$AE143),SUMIFS('Growth rates'!AA$4:AA$922,'Growth rates'!$B$4:$B$922,Demands_tra!$A143,'Growth rates'!$C$4:$C$922,$AF143))</f>
        <v>0</v>
      </c>
      <c r="BE143" s="6">
        <f ca="1">IF($AF143="",SUMIFS('Growth rates'!AB$4:AB$922,'Growth rates'!$B$4:$B$922,Demands_tra!$A143,'Growth rates'!$C$4:$C$922,$AE143),SUMIFS('Growth rates'!AB$4:AB$922,'Growth rates'!$B$4:$B$922,Demands_tra!$A143,'Growth rates'!$C$4:$C$922,$AF143))</f>
        <v>0</v>
      </c>
      <c r="BF143" s="6">
        <f ca="1">IF($AF143="",SUMIFS('Growth rates'!AC$4:AC$922,'Growth rates'!$B$4:$B$922,Demands_tra!$A143,'Growth rates'!$C$4:$C$922,$AE143),SUMIFS('Growth rates'!AC$4:AC$922,'Growth rates'!$B$4:$B$922,Demands_tra!$A143,'Growth rates'!$C$4:$C$922,$AF143))</f>
        <v>0</v>
      </c>
      <c r="BH143" t="str">
        <f ca="1">VLOOKUP($C143,'Default drvr and elast'!$A$4:$F$49,MATCH(VLOOKUP(A143,Classification!$B$4:$D$42,3,FALSE),'Default drvr and elast'!$D$3:$F$3,0)+3,FALSE)</f>
        <v>Med2</v>
      </c>
      <c r="BJ143" s="6">
        <f ca="1">IF($BI143="",SUMIF(Elasticities!$B$5:$B$52,Demands_tra!$BH143,Elasticities!C$5:C$52),SUMIF(Elasticities!$B$5:$B$52,Demands_tra!$BI143,Elasticities!C$5:C$52))</f>
        <v>0.799999999999989</v>
      </c>
      <c r="BK143" s="6">
        <f ca="1">IF($BI143="",SUMIF(Elasticities!$B$5:$B$52,Demands_tra!$BH143,Elasticities!D$5:D$52),SUMIF(Elasticities!$B$5:$B$52,Demands_tra!$BI143,Elasticities!D$5:D$52))</f>
        <v>0.797560975609746</v>
      </c>
      <c r="BL143" s="6">
        <f ca="1">IF($BI143="",SUMIF(Elasticities!$B$5:$B$52,Demands_tra!$BH143,Elasticities!E$5:E$52),SUMIF(Elasticities!$B$5:$B$52,Demands_tra!$BI143,Elasticities!E$5:E$52))</f>
        <v>0.785365853658527</v>
      </c>
      <c r="BM143" s="6">
        <f ca="1">IF($BI143="",SUMIF(Elasticities!$B$5:$B$52,Demands_tra!$BH143,Elasticities!F$5:F$52),SUMIF(Elasticities!$B$5:$B$52,Demands_tra!$BI143,Elasticities!F$5:F$52))</f>
        <v>0.773170731707307</v>
      </c>
      <c r="BN143" s="6">
        <f ca="1">IF($BI143="",SUMIF(Elasticities!$B$5:$B$52,Demands_tra!$BH143,Elasticities!G$5:G$52),SUMIF(Elasticities!$B$5:$B$52,Demands_tra!$BI143,Elasticities!G$5:G$52))</f>
        <v>0.760975609756088</v>
      </c>
      <c r="BO143" s="6">
        <f ca="1">IF($BI143="",SUMIF(Elasticities!$B$5:$B$52,Demands_tra!$BH143,Elasticities!H$5:H$52),SUMIF(Elasticities!$B$5:$B$52,Demands_tra!$BI143,Elasticities!H$5:H$52))</f>
        <v>0.748780487804868</v>
      </c>
      <c r="BP143" s="6">
        <f ca="1">IF($BI143="",SUMIF(Elasticities!$B$5:$B$52,Demands_tra!$BH143,Elasticities!I$5:I$52),SUMIF(Elasticities!$B$5:$B$52,Demands_tra!$BI143,Elasticities!I$5:I$52))</f>
        <v>0.736585365853649</v>
      </c>
      <c r="BQ143" s="6">
        <f ca="1">IF($BI143="",SUMIF(Elasticities!$B$5:$B$52,Demands_tra!$BH143,Elasticities!J$5:J$52),SUMIF(Elasticities!$B$5:$B$52,Demands_tra!$BI143,Elasticities!J$5:J$52))</f>
        <v>0.724390243902429</v>
      </c>
      <c r="BR143" s="6">
        <f ca="1">IF($BI143="",SUMIF(Elasticities!$B$5:$B$52,Demands_tra!$BH143,Elasticities!K$5:K$52),SUMIF(Elasticities!$B$5:$B$52,Demands_tra!$BI143,Elasticities!K$5:K$52))</f>
        <v>0.71219512195121</v>
      </c>
      <c r="BS143" s="6">
        <f ca="1">IF($BI143="",SUMIF(Elasticities!$B$5:$B$52,Demands_tra!$BH143,Elasticities!L$5:L$52),SUMIF(Elasticities!$B$5:$B$52,Demands_tra!$BI143,Elasticities!L$5:L$52))</f>
        <v>0.699999999999997</v>
      </c>
      <c r="BT143" s="6">
        <f ca="1">IF($BI143="",SUMIF(Elasticities!$B$5:$B$52,Demands_tra!$BH143,Elasticities!M$5:M$52),SUMIF(Elasticities!$B$5:$B$52,Demands_tra!$BI143,Elasticities!M$5:M$52))</f>
        <v>0.687499999999996</v>
      </c>
      <c r="BU143" s="6">
        <f ca="1">IF($BI143="",SUMIF(Elasticities!$B$5:$B$52,Demands_tra!$BH143,Elasticities!N$5:N$52),SUMIF(Elasticities!$B$5:$B$52,Demands_tra!$BI143,Elasticities!N$5:N$52))</f>
        <v>0.674999999999996</v>
      </c>
      <c r="BV143" s="6">
        <f ca="1">IF($BI143="",SUMIF(Elasticities!$B$5:$B$52,Demands_tra!$BH143,Elasticities!O$5:O$52),SUMIF(Elasticities!$B$5:$B$52,Demands_tra!$BI143,Elasticities!O$5:O$52))</f>
        <v>0.662499999999996</v>
      </c>
      <c r="BW143" s="6">
        <f ca="1">IF($BI143="",SUMIF(Elasticities!$B$5:$B$52,Demands_tra!$BH143,Elasticities!P$5:P$52),SUMIF(Elasticities!$B$5:$B$52,Demands_tra!$BI143,Elasticities!P$5:P$52))</f>
        <v>0.649999999999997</v>
      </c>
      <c r="BX143" s="6">
        <f ca="1">IF($BI143="",SUMIF(Elasticities!$B$5:$B$52,Demands_tra!$BH143,Elasticities!Q$5:Q$52),SUMIF(Elasticities!$B$5:$B$52,Demands_tra!$BI143,Elasticities!Q$5:Q$52))</f>
        <v>0.637499999999997</v>
      </c>
      <c r="BY143" s="6">
        <f ca="1">IF($BI143="",SUMIF(Elasticities!$B$5:$B$52,Demands_tra!$BH143,Elasticities!R$5:R$52),SUMIF(Elasticities!$B$5:$B$52,Demands_tra!$BI143,Elasticities!R$5:R$52))</f>
        <v>0.624999999999996</v>
      </c>
      <c r="BZ143" s="6">
        <f ca="1">IF($BI143="",SUMIF(Elasticities!$B$5:$B$52,Demands_tra!$BH143,Elasticities!S$5:S$52),SUMIF(Elasticities!$B$5:$B$52,Demands_tra!$BI143,Elasticities!S$5:S$52))</f>
        <v>0.612499999999996</v>
      </c>
      <c r="CA143" s="6">
        <f ca="1">IF($BI143="",SUMIF(Elasticities!$B$5:$B$52,Demands_tra!$BH143,Elasticities!T$5:T$52),SUMIF(Elasticities!$B$5:$B$52,Demands_tra!$BI143,Elasticities!T$5:T$52))</f>
        <v>0.599999999999996</v>
      </c>
      <c r="CB143" s="6" t="e">
        <f ca="1">IF($BI143="",SUMIF(Elasticities!$B$5:$B$52,Demands_tra!$BH143,Elasticities!U$5:U$52),SUMIF(Elasticities!$B$5:$B$52,Demands_tra!$BI143,Elasticities!U$5:U$52))</f>
        <v>#VALUE!</v>
      </c>
      <c r="CC143" s="6" t="e">
        <f ca="1">IF($BI143="",SUMIF(Elasticities!$B$5:$B$52,Demands_tra!$BH143,Elasticities!V$5:V$52),SUMIF(Elasticities!$B$5:$B$52,Demands_tra!$BI143,Elasticities!V$5:V$52))</f>
        <v>#VALUE!</v>
      </c>
      <c r="CD143" s="6" t="e">
        <f ca="1">IF($BI143="",SUMIF(Elasticities!$B$5:$B$52,Demands_tra!$BH143,Elasticities!W$5:W$52),SUMIF(Elasticities!$B$5:$B$52,Demands_tra!$BI143,Elasticities!W$5:W$52))</f>
        <v>#VALUE!</v>
      </c>
      <c r="CE143" s="6" t="e">
        <f ca="1">IF($BI143="",SUMIF(Elasticities!$B$5:$B$52,Demands_tra!$BH143,Elasticities!X$5:X$52),SUMIF(Elasticities!$B$5:$B$52,Demands_tra!$BI143,Elasticities!X$5:X$52))</f>
        <v>#VALUE!</v>
      </c>
      <c r="CF143" s="6" t="e">
        <f ca="1">IF($BI143="",SUMIF(Elasticities!$B$5:$B$52,Demands_tra!$BH143,Elasticities!Y$5:Y$52),SUMIF(Elasticities!$B$5:$B$52,Demands_tra!$BI143,Elasticities!Y$5:Y$52))</f>
        <v>#VALUE!</v>
      </c>
      <c r="CG143" s="6" t="e">
        <f ca="1">IF($BI143="",SUMIF(Elasticities!$B$5:$B$52,Demands_tra!$BH143,Elasticities!Z$5:Z$52),SUMIF(Elasticities!$B$5:$B$52,Demands_tra!$BI143,Elasticities!Z$5:Z$52))</f>
        <v>#VALUE!</v>
      </c>
      <c r="CH143" s="6" t="e">
        <f ca="1">IF($BI143="",SUMIF(Elasticities!$B$5:$B$52,Demands_tra!$BH143,Elasticities!AA$5:AA$52),SUMIF(Elasticities!$B$5:$B$52,Demands_tra!$BI143,Elasticities!AA$5:AA$52))</f>
        <v>#VALUE!</v>
      </c>
      <c r="CI143" s="6" t="e">
        <f ca="1">IF($BI143="",SUMIF(Elasticities!$B$5:$B$52,Demands_tra!$BH143,Elasticities!AB$5:AB$52),SUMIF(Elasticities!$B$5:$B$52,Demands_tra!$BI143,Elasticities!AB$5:AB$52))</f>
        <v>#VALUE!</v>
      </c>
    </row>
    <row r="144" spans="1:87">
      <c r="A144" t="str">
        <f>IF(BYDem_tra!B143="","\I:",BYDem_tra!B143)</f>
        <v>Germany</v>
      </c>
      <c r="B144" t="str">
        <f>BYDem_tra!E143</f>
        <v>Trd_car</v>
      </c>
      <c r="C144" t="str">
        <f t="shared" si="111"/>
        <v>Trd_car</v>
      </c>
      <c r="D144" s="3">
        <f>SUMIFS(BYDem_tra!$M$2:$M$2000,BYDem_tra!$B$2:$B$2000,Demands_tra!$A144,BYDem_tra!$E$2:$E$2000,Demands_tra!$B144)</f>
        <v>488.772</v>
      </c>
      <c r="E144" s="3">
        <f ca="1" t="shared" si="135"/>
        <v>490.674139255887</v>
      </c>
      <c r="F144" s="3">
        <f ca="1" t="shared" si="136"/>
        <v>515.769120559772</v>
      </c>
      <c r="G144" s="3">
        <f ca="1" t="shared" si="137"/>
        <v>539.747406024229</v>
      </c>
      <c r="H144" s="3">
        <f ca="1" t="shared" si="138"/>
        <v>564.763268611634</v>
      </c>
      <c r="I144" s="3">
        <f ca="1" t="shared" si="139"/>
        <v>592.77882670417</v>
      </c>
      <c r="J144" s="3">
        <f ca="1" t="shared" si="140"/>
        <v>621.373603864288</v>
      </c>
      <c r="K144" s="3">
        <f ca="1" t="shared" si="141"/>
        <v>648.387940224083</v>
      </c>
      <c r="L144" s="3">
        <f ca="1" t="shared" si="142"/>
        <v>674.059450664989</v>
      </c>
      <c r="M144" s="3">
        <f ca="1" t="shared" si="143"/>
        <v>699.073901973969</v>
      </c>
      <c r="N144" s="3">
        <f ca="1" t="shared" si="144"/>
        <v>724.084033437668</v>
      </c>
      <c r="O144" s="3">
        <f ca="1" t="shared" si="145"/>
        <v>748.183057916367</v>
      </c>
      <c r="P144" s="3">
        <f ca="1" t="shared" si="146"/>
        <v>771.140226489439</v>
      </c>
      <c r="Q144" s="3">
        <f ca="1" t="shared" si="147"/>
        <v>792.516347083903</v>
      </c>
      <c r="R144" s="3">
        <f ca="1" t="shared" si="148"/>
        <v>812.004828483339</v>
      </c>
      <c r="S144" s="3">
        <f ca="1" t="shared" si="149"/>
        <v>829.515170026009</v>
      </c>
      <c r="T144" s="3">
        <f ca="1" t="shared" si="150"/>
        <v>845.198278552247</v>
      </c>
      <c r="U144" s="3">
        <f ca="1" t="shared" si="126"/>
        <v>859.329363679498</v>
      </c>
      <c r="V144" s="3" t="e">
        <f ca="1" t="shared" si="127"/>
        <v>#VALUE!</v>
      </c>
      <c r="W144" s="3" t="e">
        <f ca="1" t="shared" si="128"/>
        <v>#DIV/0!</v>
      </c>
      <c r="X144" s="3" t="e">
        <f ca="1" t="shared" si="129"/>
        <v>#DIV/0!</v>
      </c>
      <c r="Y144" s="3" t="e">
        <f ca="1" t="shared" si="130"/>
        <v>#DIV/0!</v>
      </c>
      <c r="Z144" s="3" t="e">
        <f ca="1" t="shared" si="131"/>
        <v>#DIV/0!</v>
      </c>
      <c r="AA144" s="3" t="e">
        <f ca="1" t="shared" si="132"/>
        <v>#DIV/0!</v>
      </c>
      <c r="AB144" s="3" t="e">
        <f ca="1" t="shared" si="133"/>
        <v>#DIV/0!</v>
      </c>
      <c r="AC144" s="3" t="e">
        <f ca="1" t="shared" si="134"/>
        <v>#DIV/0!</v>
      </c>
      <c r="AE144" s="34" t="str">
        <f ca="1">VLOOKUP($C144,'Default drvr and elast'!$A$4:$C$49,MATCH(VLOOKUP(A144,Classification!$B$4:$D$99,2,FALSE),'Default drvr and elast'!$A$3:$C$3,0),FALSE)</f>
        <v>GDPPCAP</v>
      </c>
      <c r="AF144" s="4"/>
      <c r="AG144" s="6">
        <f ca="1">IF($AF144="",SUMIFS('Growth rates'!D$4:D$922,'Growth rates'!$B$4:$B$922,Demands_tra!$A144,'Growth rates'!$C$4:$C$922,$AE144),SUMIFS('Growth rates'!D$4:D$922,'Growth rates'!$B$4:$B$922,Demands_tra!$A144,'Growth rates'!$C$4:$C$922,$AF144))</f>
        <v>1</v>
      </c>
      <c r="AH144" s="6">
        <f ca="1">IF($AF144="",SUMIFS('Growth rates'!E$4:E$922,'Growth rates'!$B$4:$B$922,Demands_tra!$A144,'Growth rates'!$C$4:$C$922,$AE144),SUMIFS('Growth rates'!E$4:E$922,'Growth rates'!$B$4:$B$922,Demands_tra!$A144,'Growth rates'!$C$4:$C$922,$AF144))</f>
        <v>1.0048794637262</v>
      </c>
      <c r="AI144" s="6">
        <f ca="1">IF($AF144="",SUMIFS('Growth rates'!F$4:F$922,'Growth rates'!$B$4:$B$922,Demands_tra!$A144,'Growth rates'!$C$4:$C$922,$AE144),SUMIFS('Growth rates'!F$4:F$922,'Growth rates'!$B$4:$B$922,Demands_tra!$A144,'Growth rates'!$C$4:$C$922,$AF144))</f>
        <v>1.07031831439365</v>
      </c>
      <c r="AJ144" s="6">
        <f ca="1">IF($AF144="",SUMIFS('Growth rates'!G$4:G$922,'Growth rates'!$B$4:$B$922,Demands_tra!$A144,'Growth rates'!$C$4:$C$922,$AE144),SUMIFS('Growth rates'!G$4:G$922,'Growth rates'!$B$4:$B$922,Demands_tra!$A144,'Growth rates'!$C$4:$C$922,$AF144))</f>
        <v>1.1346759885235</v>
      </c>
      <c r="AK144" s="6">
        <f ca="1">IF($AF144="",SUMIFS('Growth rates'!H$4:H$922,'Growth rates'!$B$4:$B$922,Demands_tra!$A144,'Growth rates'!$C$4:$C$922,$AE144),SUMIFS('Growth rates'!H$4:H$922,'Growth rates'!$B$4:$B$922,Demands_tra!$A144,'Growth rates'!$C$4:$C$922,$AF144))</f>
        <v>1.20378362596473</v>
      </c>
      <c r="AL144" s="6">
        <f ca="1">IF($AF144="",SUMIFS('Growth rates'!I$4:I$922,'Growth rates'!$B$4:$B$922,Demands_tra!$A144,'Growth rates'!$C$4:$C$922,$AE144),SUMIFS('Growth rates'!I$4:I$922,'Growth rates'!$B$4:$B$922,Demands_tra!$A144,'Growth rates'!$C$4:$C$922,$AF144))</f>
        <v>1.28353290182187</v>
      </c>
      <c r="AM144" s="6">
        <f ca="1">IF($AF144="",SUMIFS('Growth rates'!J$4:J$922,'Growth rates'!$B$4:$B$922,Demands_tra!$A144,'Growth rates'!$C$4:$C$922,$AE144),SUMIFS('Growth rates'!J$4:J$922,'Growth rates'!$B$4:$B$922,Demands_tra!$A144,'Growth rates'!$C$4:$C$922,$AF144))</f>
        <v>1.36759068902572</v>
      </c>
      <c r="AN144" s="6">
        <f ca="1">IF($AF144="",SUMIFS('Growth rates'!K$4:K$922,'Growth rates'!$B$4:$B$922,Demands_tra!$A144,'Growth rates'!$C$4:$C$922,$AE144),SUMIFS('Growth rates'!K$4:K$922,'Growth rates'!$B$4:$B$922,Demands_tra!$A144,'Growth rates'!$C$4:$C$922,$AF144))</f>
        <v>1.44966836395947</v>
      </c>
      <c r="AO144" s="6">
        <f ca="1">IF($AF144="",SUMIFS('Growth rates'!L$4:L$922,'Growth rates'!$B$4:$B$922,Demands_tra!$A144,'Growth rates'!$C$4:$C$922,$AE144),SUMIFS('Growth rates'!L$4:L$922,'Growth rates'!$B$4:$B$922,Demands_tra!$A144,'Growth rates'!$C$4:$C$922,$AF144))</f>
        <v>1.53025929262689</v>
      </c>
      <c r="AP144" s="6">
        <f ca="1">IF($AF144="",SUMIFS('Growth rates'!M$4:M$922,'Growth rates'!$B$4:$B$922,Demands_tra!$A144,'Growth rates'!$C$4:$C$922,$AE144),SUMIFS('Growth rates'!M$4:M$922,'Growth rates'!$B$4:$B$922,Demands_tra!$A144,'Growth rates'!$C$4:$C$922,$AF144))</f>
        <v>1.61138523682273</v>
      </c>
      <c r="AQ144" s="6">
        <f ca="1">IF($AF144="",SUMIFS('Growth rates'!N$4:N$922,'Growth rates'!$B$4:$B$922,Demands_tra!$A144,'Growth rates'!$C$4:$C$922,$AE144),SUMIFS('Growth rates'!N$4:N$922,'Growth rates'!$B$4:$B$922,Demands_tra!$A144,'Growth rates'!$C$4:$C$922,$AF144))</f>
        <v>1.69523842185469</v>
      </c>
      <c r="AR144" s="6">
        <f ca="1">IF($AF144="",SUMIFS('Growth rates'!O$4:O$922,'Growth rates'!$B$4:$B$922,Demands_tra!$A144,'Growth rates'!$C$4:$C$922,$AE144),SUMIFS('Growth rates'!O$4:O$922,'Growth rates'!$B$4:$B$922,Demands_tra!$A144,'Growth rates'!$C$4:$C$922,$AF144))</f>
        <v>1.7788251846324</v>
      </c>
      <c r="AS144" s="6">
        <f ca="1">IF($AF144="",SUMIFS('Growth rates'!P$4:P$922,'Growth rates'!$B$4:$B$922,Demands_tra!$A144,'Growth rates'!$C$4:$C$922,$AE144),SUMIFS('Growth rates'!P$4:P$922,'Growth rates'!$B$4:$B$922,Demands_tra!$A144,'Growth rates'!$C$4:$C$922,$AF144))</f>
        <v>1.86121202368009</v>
      </c>
      <c r="AT144" s="6">
        <f ca="1">IF($AF144="",SUMIFS('Growth rates'!Q$4:Q$922,'Growth rates'!$B$4:$B$922,Demands_tra!$A144,'Growth rates'!$C$4:$C$922,$AE144),SUMIFS('Growth rates'!Q$4:Q$922,'Growth rates'!$B$4:$B$922,Demands_tra!$A144,'Growth rates'!$C$4:$C$922,$AF144))</f>
        <v>1.9405859794913</v>
      </c>
      <c r="AU144" s="6">
        <f ca="1">IF($AF144="",SUMIFS('Growth rates'!R$4:R$922,'Growth rates'!$B$4:$B$922,Demands_tra!$A144,'Growth rates'!$C$4:$C$922,$AE144),SUMIFS('Growth rates'!R$4:R$922,'Growth rates'!$B$4:$B$922,Demands_tra!$A144,'Growth rates'!$C$4:$C$922,$AF144))</f>
        <v>2.01544126480778</v>
      </c>
      <c r="AV144" s="6">
        <f ca="1">IF($AF144="",SUMIFS('Growth rates'!S$4:S$922,'Growth rates'!$B$4:$B$922,Demands_tra!$A144,'Growth rates'!$C$4:$C$922,$AE144),SUMIFS('Growth rates'!S$4:S$922,'Growth rates'!$B$4:$B$922,Demands_tra!$A144,'Growth rates'!$C$4:$C$922,$AF144))</f>
        <v>2.08497989545241</v>
      </c>
      <c r="AW144" s="6">
        <f ca="1">IF($AF144="",SUMIFS('Growth rates'!T$4:T$922,'Growth rates'!$B$4:$B$922,Demands_tra!$A144,'Growth rates'!$C$4:$C$922,$AE144),SUMIFS('Growth rates'!T$4:T$922,'Growth rates'!$B$4:$B$922,Demands_tra!$A144,'Growth rates'!$C$4:$C$922,$AF144))</f>
        <v>2.14933805167148</v>
      </c>
      <c r="AX144" s="6">
        <f ca="1">IF($AF144="",SUMIFS('Growth rates'!U$4:U$922,'Growth rates'!$B$4:$B$922,Demands_tra!$A144,'Growth rates'!$C$4:$C$922,$AE144),SUMIFS('Growth rates'!U$4:U$922,'Growth rates'!$B$4:$B$922,Demands_tra!$A144,'Growth rates'!$C$4:$C$922,$AF144))</f>
        <v>2.20923026818079</v>
      </c>
      <c r="AY144" s="6">
        <f ca="1">IF($AF144="",SUMIFS('Growth rates'!V$4:V$922,'Growth rates'!$B$4:$B$922,Demands_tra!$A144,'Growth rates'!$C$4:$C$922,$AE144),SUMIFS('Growth rates'!V$4:V$922,'Growth rates'!$B$4:$B$922,Demands_tra!$A144,'Growth rates'!$C$4:$C$922,$AF144))</f>
        <v>0</v>
      </c>
      <c r="AZ144" s="6">
        <f ca="1">IF($AF144="",SUMIFS('Growth rates'!W$4:W$922,'Growth rates'!$B$4:$B$922,Demands_tra!$A144,'Growth rates'!$C$4:$C$922,$AE144),SUMIFS('Growth rates'!W$4:W$922,'Growth rates'!$B$4:$B$922,Demands_tra!$A144,'Growth rates'!$C$4:$C$922,$AF144))</f>
        <v>0</v>
      </c>
      <c r="BA144" s="6">
        <f ca="1">IF($AF144="",SUMIFS('Growth rates'!X$4:X$922,'Growth rates'!$B$4:$B$922,Demands_tra!$A144,'Growth rates'!$C$4:$C$922,$AE144),SUMIFS('Growth rates'!X$4:X$922,'Growth rates'!$B$4:$B$922,Demands_tra!$A144,'Growth rates'!$C$4:$C$922,$AF144))</f>
        <v>0</v>
      </c>
      <c r="BB144" s="6">
        <f ca="1">IF($AF144="",SUMIFS('Growth rates'!Y$4:Y$922,'Growth rates'!$B$4:$B$922,Demands_tra!$A144,'Growth rates'!$C$4:$C$922,$AE144),SUMIFS('Growth rates'!Y$4:Y$922,'Growth rates'!$B$4:$B$922,Demands_tra!$A144,'Growth rates'!$C$4:$C$922,$AF144))</f>
        <v>0</v>
      </c>
      <c r="BC144" s="6">
        <f ca="1">IF($AF144="",SUMIFS('Growth rates'!Z$4:Z$922,'Growth rates'!$B$4:$B$922,Demands_tra!$A144,'Growth rates'!$C$4:$C$922,$AE144),SUMIFS('Growth rates'!Z$4:Z$922,'Growth rates'!$B$4:$B$922,Demands_tra!$A144,'Growth rates'!$C$4:$C$922,$AF144))</f>
        <v>0</v>
      </c>
      <c r="BD144" s="6">
        <f ca="1">IF($AF144="",SUMIFS('Growth rates'!AA$4:AA$922,'Growth rates'!$B$4:$B$922,Demands_tra!$A144,'Growth rates'!$C$4:$C$922,$AE144),SUMIFS('Growth rates'!AA$4:AA$922,'Growth rates'!$B$4:$B$922,Demands_tra!$A144,'Growth rates'!$C$4:$C$922,$AF144))</f>
        <v>0</v>
      </c>
      <c r="BE144" s="6">
        <f ca="1">IF($AF144="",SUMIFS('Growth rates'!AB$4:AB$922,'Growth rates'!$B$4:$B$922,Demands_tra!$A144,'Growth rates'!$C$4:$C$922,$AE144),SUMIFS('Growth rates'!AB$4:AB$922,'Growth rates'!$B$4:$B$922,Demands_tra!$A144,'Growth rates'!$C$4:$C$922,$AF144))</f>
        <v>0</v>
      </c>
      <c r="BF144" s="6">
        <f ca="1">IF($AF144="",SUMIFS('Growth rates'!AC$4:AC$922,'Growth rates'!$B$4:$B$922,Demands_tra!$A144,'Growth rates'!$C$4:$C$922,$AE144),SUMIFS('Growth rates'!AC$4:AC$922,'Growth rates'!$B$4:$B$922,Demands_tra!$A144,'Growth rates'!$C$4:$C$922,$AF144))</f>
        <v>0</v>
      </c>
      <c r="BH144" t="str">
        <f ca="1">VLOOKUP($C144,'Default drvr and elast'!$A$4:$F$49,MATCH(VLOOKUP(A144,Classification!$B$4:$D$42,3,FALSE),'Default drvr and elast'!$D$3:$F$3,0)+3,FALSE)</f>
        <v>Med2</v>
      </c>
      <c r="BJ144" s="6">
        <f ca="1">IF($BI144="",SUMIF(Elasticities!$B$5:$B$52,Demands_tra!$BH144,Elasticities!C$5:C$52),SUMIF(Elasticities!$B$5:$B$52,Demands_tra!$BI144,Elasticities!C$5:C$52))</f>
        <v>0.799999999999989</v>
      </c>
      <c r="BK144" s="6">
        <f ca="1">IF($BI144="",SUMIF(Elasticities!$B$5:$B$52,Demands_tra!$BH144,Elasticities!D$5:D$52),SUMIF(Elasticities!$B$5:$B$52,Demands_tra!$BI144,Elasticities!D$5:D$52))</f>
        <v>0.797560975609746</v>
      </c>
      <c r="BL144" s="6">
        <f ca="1">IF($BI144="",SUMIF(Elasticities!$B$5:$B$52,Demands_tra!$BH144,Elasticities!E$5:E$52),SUMIF(Elasticities!$B$5:$B$52,Demands_tra!$BI144,Elasticities!E$5:E$52))</f>
        <v>0.785365853658527</v>
      </c>
      <c r="BM144" s="6">
        <f ca="1">IF($BI144="",SUMIF(Elasticities!$B$5:$B$52,Demands_tra!$BH144,Elasticities!F$5:F$52),SUMIF(Elasticities!$B$5:$B$52,Demands_tra!$BI144,Elasticities!F$5:F$52))</f>
        <v>0.773170731707307</v>
      </c>
      <c r="BN144" s="6">
        <f ca="1">IF($BI144="",SUMIF(Elasticities!$B$5:$B$52,Demands_tra!$BH144,Elasticities!G$5:G$52),SUMIF(Elasticities!$B$5:$B$52,Demands_tra!$BI144,Elasticities!G$5:G$52))</f>
        <v>0.760975609756088</v>
      </c>
      <c r="BO144" s="6">
        <f ca="1">IF($BI144="",SUMIF(Elasticities!$B$5:$B$52,Demands_tra!$BH144,Elasticities!H$5:H$52),SUMIF(Elasticities!$B$5:$B$52,Demands_tra!$BI144,Elasticities!H$5:H$52))</f>
        <v>0.748780487804868</v>
      </c>
      <c r="BP144" s="6">
        <f ca="1">IF($BI144="",SUMIF(Elasticities!$B$5:$B$52,Demands_tra!$BH144,Elasticities!I$5:I$52),SUMIF(Elasticities!$B$5:$B$52,Demands_tra!$BI144,Elasticities!I$5:I$52))</f>
        <v>0.736585365853649</v>
      </c>
      <c r="BQ144" s="6">
        <f ca="1">IF($BI144="",SUMIF(Elasticities!$B$5:$B$52,Demands_tra!$BH144,Elasticities!J$5:J$52),SUMIF(Elasticities!$B$5:$B$52,Demands_tra!$BI144,Elasticities!J$5:J$52))</f>
        <v>0.724390243902429</v>
      </c>
      <c r="BR144" s="6">
        <f ca="1">IF($BI144="",SUMIF(Elasticities!$B$5:$B$52,Demands_tra!$BH144,Elasticities!K$5:K$52),SUMIF(Elasticities!$B$5:$B$52,Demands_tra!$BI144,Elasticities!K$5:K$52))</f>
        <v>0.71219512195121</v>
      </c>
      <c r="BS144" s="6">
        <f ca="1">IF($BI144="",SUMIF(Elasticities!$B$5:$B$52,Demands_tra!$BH144,Elasticities!L$5:L$52),SUMIF(Elasticities!$B$5:$B$52,Demands_tra!$BI144,Elasticities!L$5:L$52))</f>
        <v>0.699999999999997</v>
      </c>
      <c r="BT144" s="6">
        <f ca="1">IF($BI144="",SUMIF(Elasticities!$B$5:$B$52,Demands_tra!$BH144,Elasticities!M$5:M$52),SUMIF(Elasticities!$B$5:$B$52,Demands_tra!$BI144,Elasticities!M$5:M$52))</f>
        <v>0.687499999999996</v>
      </c>
      <c r="BU144" s="6">
        <f ca="1">IF($BI144="",SUMIF(Elasticities!$B$5:$B$52,Demands_tra!$BH144,Elasticities!N$5:N$52),SUMIF(Elasticities!$B$5:$B$52,Demands_tra!$BI144,Elasticities!N$5:N$52))</f>
        <v>0.674999999999996</v>
      </c>
      <c r="BV144" s="6">
        <f ca="1">IF($BI144="",SUMIF(Elasticities!$B$5:$B$52,Demands_tra!$BH144,Elasticities!O$5:O$52),SUMIF(Elasticities!$B$5:$B$52,Demands_tra!$BI144,Elasticities!O$5:O$52))</f>
        <v>0.662499999999996</v>
      </c>
      <c r="BW144" s="6">
        <f ca="1">IF($BI144="",SUMIF(Elasticities!$B$5:$B$52,Demands_tra!$BH144,Elasticities!P$5:P$52),SUMIF(Elasticities!$B$5:$B$52,Demands_tra!$BI144,Elasticities!P$5:P$52))</f>
        <v>0.649999999999997</v>
      </c>
      <c r="BX144" s="6">
        <f ca="1">IF($BI144="",SUMIF(Elasticities!$B$5:$B$52,Demands_tra!$BH144,Elasticities!Q$5:Q$52),SUMIF(Elasticities!$B$5:$B$52,Demands_tra!$BI144,Elasticities!Q$5:Q$52))</f>
        <v>0.637499999999997</v>
      </c>
      <c r="BY144" s="6">
        <f ca="1">IF($BI144="",SUMIF(Elasticities!$B$5:$B$52,Demands_tra!$BH144,Elasticities!R$5:R$52),SUMIF(Elasticities!$B$5:$B$52,Demands_tra!$BI144,Elasticities!R$5:R$52))</f>
        <v>0.624999999999996</v>
      </c>
      <c r="BZ144" s="6">
        <f ca="1">IF($BI144="",SUMIF(Elasticities!$B$5:$B$52,Demands_tra!$BH144,Elasticities!S$5:S$52),SUMIF(Elasticities!$B$5:$B$52,Demands_tra!$BI144,Elasticities!S$5:S$52))</f>
        <v>0.612499999999996</v>
      </c>
      <c r="CA144" s="6">
        <f ca="1">IF($BI144="",SUMIF(Elasticities!$B$5:$B$52,Demands_tra!$BH144,Elasticities!T$5:T$52),SUMIF(Elasticities!$B$5:$B$52,Demands_tra!$BI144,Elasticities!T$5:T$52))</f>
        <v>0.599999999999996</v>
      </c>
      <c r="CB144" s="6" t="e">
        <f ca="1">IF($BI144="",SUMIF(Elasticities!$B$5:$B$52,Demands_tra!$BH144,Elasticities!U$5:U$52),SUMIF(Elasticities!$B$5:$B$52,Demands_tra!$BI144,Elasticities!U$5:U$52))</f>
        <v>#VALUE!</v>
      </c>
      <c r="CC144" s="6" t="e">
        <f ca="1">IF($BI144="",SUMIF(Elasticities!$B$5:$B$52,Demands_tra!$BH144,Elasticities!V$5:V$52),SUMIF(Elasticities!$B$5:$B$52,Demands_tra!$BI144,Elasticities!V$5:V$52))</f>
        <v>#VALUE!</v>
      </c>
      <c r="CD144" s="6" t="e">
        <f ca="1">IF($BI144="",SUMIF(Elasticities!$B$5:$B$52,Demands_tra!$BH144,Elasticities!W$5:W$52),SUMIF(Elasticities!$B$5:$B$52,Demands_tra!$BI144,Elasticities!W$5:W$52))</f>
        <v>#VALUE!</v>
      </c>
      <c r="CE144" s="6" t="e">
        <f ca="1">IF($BI144="",SUMIF(Elasticities!$B$5:$B$52,Demands_tra!$BH144,Elasticities!X$5:X$52),SUMIF(Elasticities!$B$5:$B$52,Demands_tra!$BI144,Elasticities!X$5:X$52))</f>
        <v>#VALUE!</v>
      </c>
      <c r="CF144" s="6" t="e">
        <f ca="1">IF($BI144="",SUMIF(Elasticities!$B$5:$B$52,Demands_tra!$BH144,Elasticities!Y$5:Y$52),SUMIF(Elasticities!$B$5:$B$52,Demands_tra!$BI144,Elasticities!Y$5:Y$52))</f>
        <v>#VALUE!</v>
      </c>
      <c r="CG144" s="6" t="e">
        <f ca="1">IF($BI144="",SUMIF(Elasticities!$B$5:$B$52,Demands_tra!$BH144,Elasticities!Z$5:Z$52),SUMIF(Elasticities!$B$5:$B$52,Demands_tra!$BI144,Elasticities!Z$5:Z$52))</f>
        <v>#VALUE!</v>
      </c>
      <c r="CH144" s="6" t="e">
        <f ca="1">IF($BI144="",SUMIF(Elasticities!$B$5:$B$52,Demands_tra!$BH144,Elasticities!AA$5:AA$52),SUMIF(Elasticities!$B$5:$B$52,Demands_tra!$BI144,Elasticities!AA$5:AA$52))</f>
        <v>#VALUE!</v>
      </c>
      <c r="CI144" s="6" t="e">
        <f ca="1">IF($BI144="",SUMIF(Elasticities!$B$5:$B$52,Demands_tra!$BH144,Elasticities!AB$5:AB$52),SUMIF(Elasticities!$B$5:$B$52,Demands_tra!$BI144,Elasticities!AB$5:AB$52))</f>
        <v>#VALUE!</v>
      </c>
    </row>
    <row r="145" spans="1:87">
      <c r="A145" t="str">
        <f>IF(BYDem_tra!B144="","\I:",BYDem_tra!B144)</f>
        <v>Germany</v>
      </c>
      <c r="B145" t="str">
        <f>BYDem_tra!E144</f>
        <v>Trd_hdt</v>
      </c>
      <c r="C145" t="str">
        <f t="shared" si="111"/>
        <v>Trd_hdt</v>
      </c>
      <c r="D145" s="3">
        <f>SUMIFS(BYDem_tra!$M$2:$M$2000,BYDem_tra!$B$2:$B$2000,Demands_tra!$A145,BYDem_tra!$E$2:$E$2000,Demands_tra!$B145)</f>
        <v>131</v>
      </c>
      <c r="E145" s="3">
        <f ca="1" t="shared" si="135"/>
        <v>131.594233060155</v>
      </c>
      <c r="F145" s="3">
        <f ca="1" t="shared" si="136"/>
        <v>138.76670217879</v>
      </c>
      <c r="G145" s="3">
        <f ca="1" t="shared" si="137"/>
        <v>144.423255530294</v>
      </c>
      <c r="H145" s="3">
        <f ca="1" t="shared" si="138"/>
        <v>150.285494414311</v>
      </c>
      <c r="I145" s="3">
        <f ca="1" t="shared" si="139"/>
        <v>156.962903338319</v>
      </c>
      <c r="J145" s="3">
        <f ca="1" t="shared" si="140"/>
        <v>163.834093110719</v>
      </c>
      <c r="K145" s="3">
        <f ca="1" t="shared" si="141"/>
        <v>170.238327023109</v>
      </c>
      <c r="L145" s="3">
        <f ca="1" t="shared" si="142"/>
        <v>176.153210892227</v>
      </c>
      <c r="M145" s="3">
        <f ca="1" t="shared" si="143"/>
        <v>181.78899488067</v>
      </c>
      <c r="N145" s="3">
        <f ca="1" t="shared" si="144"/>
        <v>187.311701421777</v>
      </c>
      <c r="O145" s="3">
        <f ca="1" t="shared" si="145"/>
        <v>192.632957822926</v>
      </c>
      <c r="P145" s="3">
        <f ca="1" t="shared" si="146"/>
        <v>197.611901995009</v>
      </c>
      <c r="Q145" s="3">
        <f ca="1" t="shared" si="147"/>
        <v>201.924872689355</v>
      </c>
      <c r="R145" s="3">
        <f ca="1" t="shared" si="148"/>
        <v>205.397101099747</v>
      </c>
      <c r="S145" s="3">
        <f ca="1" t="shared" si="149"/>
        <v>208.09880124182</v>
      </c>
      <c r="T145" s="3">
        <f ca="1" t="shared" si="150"/>
        <v>210.187744048611</v>
      </c>
      <c r="U145" s="3">
        <f ca="1" t="shared" si="126"/>
        <v>211.751120561825</v>
      </c>
      <c r="V145" s="3" t="e">
        <f ca="1" t="shared" si="127"/>
        <v>#VALUE!</v>
      </c>
      <c r="W145" s="3" t="e">
        <f ca="1" t="shared" si="128"/>
        <v>#DIV/0!</v>
      </c>
      <c r="X145" s="3" t="e">
        <f ca="1" t="shared" si="129"/>
        <v>#DIV/0!</v>
      </c>
      <c r="Y145" s="3" t="e">
        <f ca="1" t="shared" si="130"/>
        <v>#DIV/0!</v>
      </c>
      <c r="Z145" s="3" t="e">
        <f ca="1" t="shared" si="131"/>
        <v>#DIV/0!</v>
      </c>
      <c r="AA145" s="3" t="e">
        <f ca="1" t="shared" si="132"/>
        <v>#DIV/0!</v>
      </c>
      <c r="AB145" s="3" t="e">
        <f ca="1" t="shared" si="133"/>
        <v>#DIV/0!</v>
      </c>
      <c r="AC145" s="3" t="e">
        <f ca="1" t="shared" si="134"/>
        <v>#DIV/0!</v>
      </c>
      <c r="AE145" s="34" t="str">
        <f ca="1">VLOOKUP($C145,'Default drvr and elast'!$A$4:$C$49,MATCH(VLOOKUP(A145,Classification!$B$4:$D$99,2,FALSE),'Default drvr and elast'!$A$3:$C$3,0),FALSE)</f>
        <v>GDP</v>
      </c>
      <c r="AF145" s="4"/>
      <c r="AG145" s="6">
        <f ca="1">IF($AF145="",SUMIFS('Growth rates'!D$4:D$922,'Growth rates'!$B$4:$B$922,Demands_tra!$A145,'Growth rates'!$C$4:$C$922,$AE145),SUMIFS('Growth rates'!D$4:D$922,'Growth rates'!$B$4:$B$922,Demands_tra!$A145,'Growth rates'!$C$4:$C$922,$AF145))</f>
        <v>1</v>
      </c>
      <c r="AH145" s="6">
        <f ca="1">IF($AF145="",SUMIFS('Growth rates'!E$4:E$922,'Growth rates'!$B$4:$B$922,Demands_tra!$A145,'Growth rates'!$C$4:$C$922,$AE145),SUMIFS('Growth rates'!E$4:E$922,'Growth rates'!$B$4:$B$922,Demands_tra!$A145,'Growth rates'!$C$4:$C$922,$AF145))</f>
        <v>1.0056875027351</v>
      </c>
      <c r="AI145" s="6">
        <f ca="1">IF($AF145="",SUMIFS('Growth rates'!F$4:F$922,'Growth rates'!$B$4:$B$922,Demands_tra!$A145,'Growth rates'!$C$4:$C$922,$AE145),SUMIFS('Growth rates'!F$4:F$922,'Growth rates'!$B$4:$B$922,Demands_tra!$A145,'Growth rates'!$C$4:$C$922,$AF145))</f>
        <v>1.07548227075571</v>
      </c>
      <c r="AJ145" s="6">
        <f ca="1">IF($AF145="",SUMIFS('Growth rates'!G$4:G$922,'Growth rates'!$B$4:$B$922,Demands_tra!$A145,'Growth rates'!$C$4:$C$922,$AE145),SUMIFS('Growth rates'!G$4:G$922,'Growth rates'!$B$4:$B$922,Demands_tra!$A145,'Growth rates'!$C$4:$C$922,$AF145))</f>
        <v>1.13218376061282</v>
      </c>
      <c r="AK145" s="6">
        <f ca="1">IF($AF145="",SUMIFS('Growth rates'!H$4:H$922,'Growth rates'!$B$4:$B$922,Demands_tra!$A145,'Growth rates'!$C$4:$C$922,$AE145),SUMIFS('Growth rates'!H$4:H$922,'Growth rates'!$B$4:$B$922,Demands_tra!$A145,'Growth rates'!$C$4:$C$922,$AF145))</f>
        <v>1.19257480849257</v>
      </c>
      <c r="AL145" s="6">
        <f ca="1">IF($AF145="",SUMIFS('Growth rates'!I$4:I$922,'Growth rates'!$B$4:$B$922,Demands_tra!$A145,'Growth rates'!$C$4:$C$922,$AE145),SUMIFS('Growth rates'!I$4:I$922,'Growth rates'!$B$4:$B$922,Demands_tra!$A145,'Growth rates'!$C$4:$C$922,$AF145))</f>
        <v>1.26334038046461</v>
      </c>
      <c r="AM145" s="6">
        <f ca="1">IF($AF145="",SUMIFS('Growth rates'!J$4:J$922,'Growth rates'!$B$4:$B$922,Demands_tra!$A145,'Growth rates'!$C$4:$C$922,$AE145),SUMIFS('Growth rates'!J$4:J$922,'Growth rates'!$B$4:$B$922,Demands_tra!$A145,'Growth rates'!$C$4:$C$922,$AF145))</f>
        <v>1.33842175445903</v>
      </c>
      <c r="AN145" s="6">
        <f ca="1">IF($AF145="",SUMIFS('Growth rates'!K$4:K$922,'Growth rates'!$B$4:$B$922,Demands_tra!$A145,'Growth rates'!$C$4:$C$922,$AE145),SUMIFS('Growth rates'!K$4:K$922,'Growth rates'!$B$4:$B$922,Demands_tra!$A145,'Growth rates'!$C$4:$C$922,$AF145))</f>
        <v>1.41064604739435</v>
      </c>
      <c r="AO145" s="6">
        <f ca="1">IF($AF145="",SUMIFS('Growth rates'!L$4:L$922,'Growth rates'!$B$4:$B$922,Demands_tra!$A145,'Growth rates'!$C$4:$C$922,$AE145),SUMIFS('Growth rates'!L$4:L$922,'Growth rates'!$B$4:$B$922,Demands_tra!$A145,'Growth rates'!$C$4:$C$922,$AF145))</f>
        <v>1.47946498139125</v>
      </c>
      <c r="AP145" s="6">
        <f ca="1">IF($AF145="",SUMIFS('Growth rates'!M$4:M$922,'Growth rates'!$B$4:$B$922,Demands_tra!$A145,'Growth rates'!$C$4:$C$922,$AE145),SUMIFS('Growth rates'!M$4:M$922,'Growth rates'!$B$4:$B$922,Demands_tra!$A145,'Growth rates'!$C$4:$C$922,$AF145))</f>
        <v>1.54708424314766</v>
      </c>
      <c r="AQ145" s="6">
        <f ca="1">IF($AF145="",SUMIFS('Growth rates'!N$4:N$922,'Growth rates'!$B$4:$B$922,Demands_tra!$A145,'Growth rates'!$C$4:$C$922,$AE145),SUMIFS('Growth rates'!N$4:N$922,'Growth rates'!$B$4:$B$922,Demands_tra!$A145,'Growth rates'!$C$4:$C$922,$AF145))</f>
        <v>1.61544795560257</v>
      </c>
      <c r="AR145" s="6">
        <f ca="1">IF($AF145="",SUMIFS('Growth rates'!O$4:O$922,'Growth rates'!$B$4:$B$922,Demands_tra!$A145,'Growth rates'!$C$4:$C$922,$AE145),SUMIFS('Growth rates'!O$4:O$922,'Growth rates'!$B$4:$B$922,Demands_tra!$A145,'Growth rates'!$C$4:$C$922,$AF145))</f>
        <v>1.68343692767209</v>
      </c>
      <c r="AS145" s="6">
        <f ca="1">IF($AF145="",SUMIFS('Growth rates'!P$4:P$922,'Growth rates'!$B$4:$B$922,Demands_tra!$A145,'Growth rates'!$C$4:$C$922,$AE145),SUMIFS('Growth rates'!P$4:P$922,'Growth rates'!$B$4:$B$922,Demands_tra!$A145,'Growth rates'!$C$4:$C$922,$AF145))</f>
        <v>1.74911458152565</v>
      </c>
      <c r="AT145" s="6">
        <f ca="1">IF($AF145="",SUMIFS('Growth rates'!Q$4:Q$922,'Growth rates'!$B$4:$B$922,Demands_tra!$A145,'Growth rates'!$C$4:$C$922,$AE145),SUMIFS('Growth rates'!Q$4:Q$922,'Growth rates'!$B$4:$B$922,Demands_tra!$A145,'Growth rates'!$C$4:$C$922,$AF145))</f>
        <v>1.80784570555063</v>
      </c>
      <c r="AU145" s="6">
        <f ca="1">IF($AF145="",SUMIFS('Growth rates'!R$4:R$922,'Growth rates'!$B$4:$B$922,Demands_tra!$A145,'Growth rates'!$C$4:$C$922,$AE145),SUMIFS('Growth rates'!R$4:R$922,'Growth rates'!$B$4:$B$922,Demands_tra!$A145,'Growth rates'!$C$4:$C$922,$AF145))</f>
        <v>1.85660974133859</v>
      </c>
      <c r="AV145" s="6">
        <f ca="1">IF($AF145="",SUMIFS('Growth rates'!S$4:S$922,'Growth rates'!$B$4:$B$922,Demands_tra!$A145,'Growth rates'!$C$4:$C$922,$AE145),SUMIFS('Growth rates'!S$4:S$922,'Growth rates'!$B$4:$B$922,Demands_tra!$A145,'Growth rates'!$C$4:$C$922,$AF145))</f>
        <v>1.89568334286532</v>
      </c>
      <c r="AW145" s="6">
        <f ca="1">IF($AF145="",SUMIFS('Growth rates'!T$4:T$922,'Growth rates'!$B$4:$B$922,Demands_tra!$A145,'Growth rates'!$C$4:$C$922,$AE145),SUMIFS('Growth rates'!T$4:T$922,'Growth rates'!$B$4:$B$922,Demands_tra!$A145,'Growth rates'!$C$4:$C$922,$AF145))</f>
        <v>1.92675158434702</v>
      </c>
      <c r="AX145" s="6">
        <f ca="1">IF($AF145="",SUMIFS('Growth rates'!U$4:U$922,'Growth rates'!$B$4:$B$922,Demands_tra!$A145,'Growth rates'!$C$4:$C$922,$AE145),SUMIFS('Growth rates'!U$4:U$922,'Growth rates'!$B$4:$B$922,Demands_tra!$A145,'Growth rates'!$C$4:$C$922,$AF145))</f>
        <v>1.95063688260264</v>
      </c>
      <c r="AY145" s="6">
        <f ca="1">IF($AF145="",SUMIFS('Growth rates'!V$4:V$922,'Growth rates'!$B$4:$B$922,Demands_tra!$A145,'Growth rates'!$C$4:$C$922,$AE145),SUMIFS('Growth rates'!V$4:V$922,'Growth rates'!$B$4:$B$922,Demands_tra!$A145,'Growth rates'!$C$4:$C$922,$AF145))</f>
        <v>0</v>
      </c>
      <c r="AZ145" s="6">
        <f ca="1">IF($AF145="",SUMIFS('Growth rates'!W$4:W$922,'Growth rates'!$B$4:$B$922,Demands_tra!$A145,'Growth rates'!$C$4:$C$922,$AE145),SUMIFS('Growth rates'!W$4:W$922,'Growth rates'!$B$4:$B$922,Demands_tra!$A145,'Growth rates'!$C$4:$C$922,$AF145))</f>
        <v>0</v>
      </c>
      <c r="BA145" s="6">
        <f ca="1">IF($AF145="",SUMIFS('Growth rates'!X$4:X$922,'Growth rates'!$B$4:$B$922,Demands_tra!$A145,'Growth rates'!$C$4:$C$922,$AE145),SUMIFS('Growth rates'!X$4:X$922,'Growth rates'!$B$4:$B$922,Demands_tra!$A145,'Growth rates'!$C$4:$C$922,$AF145))</f>
        <v>0</v>
      </c>
      <c r="BB145" s="6">
        <f ca="1">IF($AF145="",SUMIFS('Growth rates'!Y$4:Y$922,'Growth rates'!$B$4:$B$922,Demands_tra!$A145,'Growth rates'!$C$4:$C$922,$AE145),SUMIFS('Growth rates'!Y$4:Y$922,'Growth rates'!$B$4:$B$922,Demands_tra!$A145,'Growth rates'!$C$4:$C$922,$AF145))</f>
        <v>0</v>
      </c>
      <c r="BC145" s="6">
        <f ca="1">IF($AF145="",SUMIFS('Growth rates'!Z$4:Z$922,'Growth rates'!$B$4:$B$922,Demands_tra!$A145,'Growth rates'!$C$4:$C$922,$AE145),SUMIFS('Growth rates'!Z$4:Z$922,'Growth rates'!$B$4:$B$922,Demands_tra!$A145,'Growth rates'!$C$4:$C$922,$AF145))</f>
        <v>0</v>
      </c>
      <c r="BD145" s="6">
        <f ca="1">IF($AF145="",SUMIFS('Growth rates'!AA$4:AA$922,'Growth rates'!$B$4:$B$922,Demands_tra!$A145,'Growth rates'!$C$4:$C$922,$AE145),SUMIFS('Growth rates'!AA$4:AA$922,'Growth rates'!$B$4:$B$922,Demands_tra!$A145,'Growth rates'!$C$4:$C$922,$AF145))</f>
        <v>0</v>
      </c>
      <c r="BE145" s="6">
        <f ca="1">IF($AF145="",SUMIFS('Growth rates'!AB$4:AB$922,'Growth rates'!$B$4:$B$922,Demands_tra!$A145,'Growth rates'!$C$4:$C$922,$AE145),SUMIFS('Growth rates'!AB$4:AB$922,'Growth rates'!$B$4:$B$922,Demands_tra!$A145,'Growth rates'!$C$4:$C$922,$AF145))</f>
        <v>0</v>
      </c>
      <c r="BF145" s="6">
        <f ca="1">IF($AF145="",SUMIFS('Growth rates'!AC$4:AC$922,'Growth rates'!$B$4:$B$922,Demands_tra!$A145,'Growth rates'!$C$4:$C$922,$AE145),SUMIFS('Growth rates'!AC$4:AC$922,'Growth rates'!$B$4:$B$922,Demands_tra!$A145,'Growth rates'!$C$4:$C$922,$AF145))</f>
        <v>0</v>
      </c>
      <c r="BH145" t="str">
        <f ca="1">VLOOKUP($C145,'Default drvr and elast'!$A$4:$F$49,MATCH(VLOOKUP(A145,Classification!$B$4:$D$42,3,FALSE),'Default drvr and elast'!$D$3:$F$3,0)+3,FALSE)</f>
        <v>Med2</v>
      </c>
      <c r="BJ145" s="6">
        <f ca="1">IF($BI145="",SUMIF(Elasticities!$B$5:$B$52,Demands_tra!$BH145,Elasticities!C$5:C$52),SUMIF(Elasticities!$B$5:$B$52,Demands_tra!$BI145,Elasticities!C$5:C$52))</f>
        <v>0.799999999999989</v>
      </c>
      <c r="BK145" s="6">
        <f ca="1">IF($BI145="",SUMIF(Elasticities!$B$5:$B$52,Demands_tra!$BH145,Elasticities!D$5:D$52),SUMIF(Elasticities!$B$5:$B$52,Demands_tra!$BI145,Elasticities!D$5:D$52))</f>
        <v>0.797560975609746</v>
      </c>
      <c r="BL145" s="6">
        <f ca="1">IF($BI145="",SUMIF(Elasticities!$B$5:$B$52,Demands_tra!$BH145,Elasticities!E$5:E$52),SUMIF(Elasticities!$B$5:$B$52,Demands_tra!$BI145,Elasticities!E$5:E$52))</f>
        <v>0.785365853658527</v>
      </c>
      <c r="BM145" s="6">
        <f ca="1">IF($BI145="",SUMIF(Elasticities!$B$5:$B$52,Demands_tra!$BH145,Elasticities!F$5:F$52),SUMIF(Elasticities!$B$5:$B$52,Demands_tra!$BI145,Elasticities!F$5:F$52))</f>
        <v>0.773170731707307</v>
      </c>
      <c r="BN145" s="6">
        <f ca="1">IF($BI145="",SUMIF(Elasticities!$B$5:$B$52,Demands_tra!$BH145,Elasticities!G$5:G$52),SUMIF(Elasticities!$B$5:$B$52,Demands_tra!$BI145,Elasticities!G$5:G$52))</f>
        <v>0.760975609756088</v>
      </c>
      <c r="BO145" s="6">
        <f ca="1">IF($BI145="",SUMIF(Elasticities!$B$5:$B$52,Demands_tra!$BH145,Elasticities!H$5:H$52),SUMIF(Elasticities!$B$5:$B$52,Demands_tra!$BI145,Elasticities!H$5:H$52))</f>
        <v>0.748780487804868</v>
      </c>
      <c r="BP145" s="6">
        <f ca="1">IF($BI145="",SUMIF(Elasticities!$B$5:$B$52,Demands_tra!$BH145,Elasticities!I$5:I$52),SUMIF(Elasticities!$B$5:$B$52,Demands_tra!$BI145,Elasticities!I$5:I$52))</f>
        <v>0.736585365853649</v>
      </c>
      <c r="BQ145" s="6">
        <f ca="1">IF($BI145="",SUMIF(Elasticities!$B$5:$B$52,Demands_tra!$BH145,Elasticities!J$5:J$52),SUMIF(Elasticities!$B$5:$B$52,Demands_tra!$BI145,Elasticities!J$5:J$52))</f>
        <v>0.724390243902429</v>
      </c>
      <c r="BR145" s="6">
        <f ca="1">IF($BI145="",SUMIF(Elasticities!$B$5:$B$52,Demands_tra!$BH145,Elasticities!K$5:K$52),SUMIF(Elasticities!$B$5:$B$52,Demands_tra!$BI145,Elasticities!K$5:K$52))</f>
        <v>0.71219512195121</v>
      </c>
      <c r="BS145" s="6">
        <f ca="1">IF($BI145="",SUMIF(Elasticities!$B$5:$B$52,Demands_tra!$BH145,Elasticities!L$5:L$52),SUMIF(Elasticities!$B$5:$B$52,Demands_tra!$BI145,Elasticities!L$5:L$52))</f>
        <v>0.699999999999997</v>
      </c>
      <c r="BT145" s="6">
        <f ca="1">IF($BI145="",SUMIF(Elasticities!$B$5:$B$52,Demands_tra!$BH145,Elasticities!M$5:M$52),SUMIF(Elasticities!$B$5:$B$52,Demands_tra!$BI145,Elasticities!M$5:M$52))</f>
        <v>0.687499999999996</v>
      </c>
      <c r="BU145" s="6">
        <f ca="1">IF($BI145="",SUMIF(Elasticities!$B$5:$B$52,Demands_tra!$BH145,Elasticities!N$5:N$52),SUMIF(Elasticities!$B$5:$B$52,Demands_tra!$BI145,Elasticities!N$5:N$52))</f>
        <v>0.674999999999996</v>
      </c>
      <c r="BV145" s="6">
        <f ca="1">IF($BI145="",SUMIF(Elasticities!$B$5:$B$52,Demands_tra!$BH145,Elasticities!O$5:O$52),SUMIF(Elasticities!$B$5:$B$52,Demands_tra!$BI145,Elasticities!O$5:O$52))</f>
        <v>0.662499999999996</v>
      </c>
      <c r="BW145" s="6">
        <f ca="1">IF($BI145="",SUMIF(Elasticities!$B$5:$B$52,Demands_tra!$BH145,Elasticities!P$5:P$52),SUMIF(Elasticities!$B$5:$B$52,Demands_tra!$BI145,Elasticities!P$5:P$52))</f>
        <v>0.649999999999997</v>
      </c>
      <c r="BX145" s="6">
        <f ca="1">IF($BI145="",SUMIF(Elasticities!$B$5:$B$52,Demands_tra!$BH145,Elasticities!Q$5:Q$52),SUMIF(Elasticities!$B$5:$B$52,Demands_tra!$BI145,Elasticities!Q$5:Q$52))</f>
        <v>0.637499999999997</v>
      </c>
      <c r="BY145" s="6">
        <f ca="1">IF($BI145="",SUMIF(Elasticities!$B$5:$B$52,Demands_tra!$BH145,Elasticities!R$5:R$52),SUMIF(Elasticities!$B$5:$B$52,Demands_tra!$BI145,Elasticities!R$5:R$52))</f>
        <v>0.624999999999996</v>
      </c>
      <c r="BZ145" s="6">
        <f ca="1">IF($BI145="",SUMIF(Elasticities!$B$5:$B$52,Demands_tra!$BH145,Elasticities!S$5:S$52),SUMIF(Elasticities!$B$5:$B$52,Demands_tra!$BI145,Elasticities!S$5:S$52))</f>
        <v>0.612499999999996</v>
      </c>
      <c r="CA145" s="6">
        <f ca="1">IF($BI145="",SUMIF(Elasticities!$B$5:$B$52,Demands_tra!$BH145,Elasticities!T$5:T$52),SUMIF(Elasticities!$B$5:$B$52,Demands_tra!$BI145,Elasticities!T$5:T$52))</f>
        <v>0.599999999999996</v>
      </c>
      <c r="CB145" s="6" t="e">
        <f ca="1">IF($BI145="",SUMIF(Elasticities!$B$5:$B$52,Demands_tra!$BH145,Elasticities!U$5:U$52),SUMIF(Elasticities!$B$5:$B$52,Demands_tra!$BI145,Elasticities!U$5:U$52))</f>
        <v>#VALUE!</v>
      </c>
      <c r="CC145" s="6" t="e">
        <f ca="1">IF($BI145="",SUMIF(Elasticities!$B$5:$B$52,Demands_tra!$BH145,Elasticities!V$5:V$52),SUMIF(Elasticities!$B$5:$B$52,Demands_tra!$BI145,Elasticities!V$5:V$52))</f>
        <v>#VALUE!</v>
      </c>
      <c r="CD145" s="6" t="e">
        <f ca="1">IF($BI145="",SUMIF(Elasticities!$B$5:$B$52,Demands_tra!$BH145,Elasticities!W$5:W$52),SUMIF(Elasticities!$B$5:$B$52,Demands_tra!$BI145,Elasticities!W$5:W$52))</f>
        <v>#VALUE!</v>
      </c>
      <c r="CE145" s="6" t="e">
        <f ca="1">IF($BI145="",SUMIF(Elasticities!$B$5:$B$52,Demands_tra!$BH145,Elasticities!X$5:X$52),SUMIF(Elasticities!$B$5:$B$52,Demands_tra!$BI145,Elasticities!X$5:X$52))</f>
        <v>#VALUE!</v>
      </c>
      <c r="CF145" s="6" t="e">
        <f ca="1">IF($BI145="",SUMIF(Elasticities!$B$5:$B$52,Demands_tra!$BH145,Elasticities!Y$5:Y$52),SUMIF(Elasticities!$B$5:$B$52,Demands_tra!$BI145,Elasticities!Y$5:Y$52))</f>
        <v>#VALUE!</v>
      </c>
      <c r="CG145" s="6" t="e">
        <f ca="1">IF($BI145="",SUMIF(Elasticities!$B$5:$B$52,Demands_tra!$BH145,Elasticities!Z$5:Z$52),SUMIF(Elasticities!$B$5:$B$52,Demands_tra!$BI145,Elasticities!Z$5:Z$52))</f>
        <v>#VALUE!</v>
      </c>
      <c r="CH145" s="6" t="e">
        <f ca="1">IF($BI145="",SUMIF(Elasticities!$B$5:$B$52,Demands_tra!$BH145,Elasticities!AA$5:AA$52),SUMIF(Elasticities!$B$5:$B$52,Demands_tra!$BI145,Elasticities!AA$5:AA$52))</f>
        <v>#VALUE!</v>
      </c>
      <c r="CI145" s="6" t="e">
        <f ca="1">IF($BI145="",SUMIF(Elasticities!$B$5:$B$52,Demands_tra!$BH145,Elasticities!AB$5:AB$52),SUMIF(Elasticities!$B$5:$B$52,Demands_tra!$BI145,Elasticities!AB$5:AB$52))</f>
        <v>#VALUE!</v>
      </c>
    </row>
    <row r="146" spans="1:87">
      <c r="A146" t="str">
        <f>IF(BYDem_tra!B145="","\I:",BYDem_tra!B145)</f>
        <v>Germany</v>
      </c>
      <c r="B146" t="str">
        <f>BYDem_tra!E145</f>
        <v>Trd_lcv</v>
      </c>
      <c r="C146" t="str">
        <f t="shared" si="111"/>
        <v>Trd_lcv</v>
      </c>
      <c r="D146" s="3">
        <f>SUMIFS(BYDem_tra!$M$2:$M$2000,BYDem_tra!$B$2:$B$2000,Demands_tra!$A146,BYDem_tra!$E$2:$E$2000,Demands_tra!$B146)</f>
        <v>76.28</v>
      </c>
      <c r="E146" s="3">
        <f ca="1" t="shared" si="135"/>
        <v>76.626016013959</v>
      </c>
      <c r="F146" s="3">
        <f ca="1" t="shared" si="136"/>
        <v>80.8024736045654</v>
      </c>
      <c r="G146" s="3">
        <f ca="1" t="shared" si="137"/>
        <v>84.0962284874111</v>
      </c>
      <c r="H146" s="3">
        <f ca="1" t="shared" si="138"/>
        <v>87.5097520146844</v>
      </c>
      <c r="I146" s="3">
        <f ca="1" t="shared" si="139"/>
        <v>91.3979409667708</v>
      </c>
      <c r="J146" s="3">
        <f ca="1" t="shared" si="140"/>
        <v>95.3989665838596</v>
      </c>
      <c r="K146" s="3">
        <f ca="1" t="shared" si="141"/>
        <v>99.1280884375784</v>
      </c>
      <c r="L146" s="3">
        <f ca="1" t="shared" si="142"/>
        <v>102.572266617245</v>
      </c>
      <c r="M146" s="3">
        <f ca="1" t="shared" si="143"/>
        <v>105.853927706088</v>
      </c>
      <c r="N146" s="3">
        <f ca="1" t="shared" si="144"/>
        <v>109.069744919489</v>
      </c>
      <c r="O146" s="3">
        <f ca="1" t="shared" si="145"/>
        <v>112.168259715518</v>
      </c>
      <c r="P146" s="3">
        <f ca="1" t="shared" si="146"/>
        <v>115.067449497552</v>
      </c>
      <c r="Q146" s="3">
        <f ca="1" t="shared" si="147"/>
        <v>117.578849532397</v>
      </c>
      <c r="R146" s="3">
        <f ca="1" t="shared" si="148"/>
        <v>119.60069367854</v>
      </c>
      <c r="S146" s="3">
        <f ca="1" t="shared" si="149"/>
        <v>121.173866860504</v>
      </c>
      <c r="T146" s="3">
        <f ca="1" t="shared" si="150"/>
        <v>122.390237526932</v>
      </c>
      <c r="U146" s="3">
        <f ca="1" t="shared" si="126"/>
        <v>123.300576156153</v>
      </c>
      <c r="V146" s="3" t="e">
        <f ca="1" t="shared" si="127"/>
        <v>#VALUE!</v>
      </c>
      <c r="W146" s="3" t="e">
        <f ca="1" t="shared" si="128"/>
        <v>#DIV/0!</v>
      </c>
      <c r="X146" s="3" t="e">
        <f ca="1" t="shared" si="129"/>
        <v>#DIV/0!</v>
      </c>
      <c r="Y146" s="3" t="e">
        <f ca="1" t="shared" si="130"/>
        <v>#DIV/0!</v>
      </c>
      <c r="Z146" s="3" t="e">
        <f ca="1" t="shared" si="131"/>
        <v>#DIV/0!</v>
      </c>
      <c r="AA146" s="3" t="e">
        <f ca="1" t="shared" si="132"/>
        <v>#DIV/0!</v>
      </c>
      <c r="AB146" s="3" t="e">
        <f ca="1" t="shared" si="133"/>
        <v>#DIV/0!</v>
      </c>
      <c r="AC146" s="3" t="e">
        <f ca="1" t="shared" si="134"/>
        <v>#DIV/0!</v>
      </c>
      <c r="AE146" s="34" t="str">
        <f ca="1">VLOOKUP($C146,'Default drvr and elast'!$A$4:$C$49,MATCH(VLOOKUP(A146,Classification!$B$4:$D$99,2,FALSE),'Default drvr and elast'!$A$3:$C$3,0),FALSE)</f>
        <v>GDP</v>
      </c>
      <c r="AF146" s="4"/>
      <c r="AG146" s="6">
        <f ca="1">IF($AF146="",SUMIFS('Growth rates'!D$4:D$922,'Growth rates'!$B$4:$B$922,Demands_tra!$A146,'Growth rates'!$C$4:$C$922,$AE146),SUMIFS('Growth rates'!D$4:D$922,'Growth rates'!$B$4:$B$922,Demands_tra!$A146,'Growth rates'!$C$4:$C$922,$AF146))</f>
        <v>1</v>
      </c>
      <c r="AH146" s="6">
        <f ca="1">IF($AF146="",SUMIFS('Growth rates'!E$4:E$922,'Growth rates'!$B$4:$B$922,Demands_tra!$A146,'Growth rates'!$C$4:$C$922,$AE146),SUMIFS('Growth rates'!E$4:E$922,'Growth rates'!$B$4:$B$922,Demands_tra!$A146,'Growth rates'!$C$4:$C$922,$AF146))</f>
        <v>1.0056875027351</v>
      </c>
      <c r="AI146" s="6">
        <f ca="1">IF($AF146="",SUMIFS('Growth rates'!F$4:F$922,'Growth rates'!$B$4:$B$922,Demands_tra!$A146,'Growth rates'!$C$4:$C$922,$AE146),SUMIFS('Growth rates'!F$4:F$922,'Growth rates'!$B$4:$B$922,Demands_tra!$A146,'Growth rates'!$C$4:$C$922,$AF146))</f>
        <v>1.07548227075571</v>
      </c>
      <c r="AJ146" s="6">
        <f ca="1">IF($AF146="",SUMIFS('Growth rates'!G$4:G$922,'Growth rates'!$B$4:$B$922,Demands_tra!$A146,'Growth rates'!$C$4:$C$922,$AE146),SUMIFS('Growth rates'!G$4:G$922,'Growth rates'!$B$4:$B$922,Demands_tra!$A146,'Growth rates'!$C$4:$C$922,$AF146))</f>
        <v>1.13218376061282</v>
      </c>
      <c r="AK146" s="6">
        <f ca="1">IF($AF146="",SUMIFS('Growth rates'!H$4:H$922,'Growth rates'!$B$4:$B$922,Demands_tra!$A146,'Growth rates'!$C$4:$C$922,$AE146),SUMIFS('Growth rates'!H$4:H$922,'Growth rates'!$B$4:$B$922,Demands_tra!$A146,'Growth rates'!$C$4:$C$922,$AF146))</f>
        <v>1.19257480849257</v>
      </c>
      <c r="AL146" s="6">
        <f ca="1">IF($AF146="",SUMIFS('Growth rates'!I$4:I$922,'Growth rates'!$B$4:$B$922,Demands_tra!$A146,'Growth rates'!$C$4:$C$922,$AE146),SUMIFS('Growth rates'!I$4:I$922,'Growth rates'!$B$4:$B$922,Demands_tra!$A146,'Growth rates'!$C$4:$C$922,$AF146))</f>
        <v>1.26334038046461</v>
      </c>
      <c r="AM146" s="6">
        <f ca="1">IF($AF146="",SUMIFS('Growth rates'!J$4:J$922,'Growth rates'!$B$4:$B$922,Demands_tra!$A146,'Growth rates'!$C$4:$C$922,$AE146),SUMIFS('Growth rates'!J$4:J$922,'Growth rates'!$B$4:$B$922,Demands_tra!$A146,'Growth rates'!$C$4:$C$922,$AF146))</f>
        <v>1.33842175445903</v>
      </c>
      <c r="AN146" s="6">
        <f ca="1">IF($AF146="",SUMIFS('Growth rates'!K$4:K$922,'Growth rates'!$B$4:$B$922,Demands_tra!$A146,'Growth rates'!$C$4:$C$922,$AE146),SUMIFS('Growth rates'!K$4:K$922,'Growth rates'!$B$4:$B$922,Demands_tra!$A146,'Growth rates'!$C$4:$C$922,$AF146))</f>
        <v>1.41064604739435</v>
      </c>
      <c r="AO146" s="6">
        <f ca="1">IF($AF146="",SUMIFS('Growth rates'!L$4:L$922,'Growth rates'!$B$4:$B$922,Demands_tra!$A146,'Growth rates'!$C$4:$C$922,$AE146),SUMIFS('Growth rates'!L$4:L$922,'Growth rates'!$B$4:$B$922,Demands_tra!$A146,'Growth rates'!$C$4:$C$922,$AF146))</f>
        <v>1.47946498139125</v>
      </c>
      <c r="AP146" s="6">
        <f ca="1">IF($AF146="",SUMIFS('Growth rates'!M$4:M$922,'Growth rates'!$B$4:$B$922,Demands_tra!$A146,'Growth rates'!$C$4:$C$922,$AE146),SUMIFS('Growth rates'!M$4:M$922,'Growth rates'!$B$4:$B$922,Demands_tra!$A146,'Growth rates'!$C$4:$C$922,$AF146))</f>
        <v>1.54708424314766</v>
      </c>
      <c r="AQ146" s="6">
        <f ca="1">IF($AF146="",SUMIFS('Growth rates'!N$4:N$922,'Growth rates'!$B$4:$B$922,Demands_tra!$A146,'Growth rates'!$C$4:$C$922,$AE146),SUMIFS('Growth rates'!N$4:N$922,'Growth rates'!$B$4:$B$922,Demands_tra!$A146,'Growth rates'!$C$4:$C$922,$AF146))</f>
        <v>1.61544795560257</v>
      </c>
      <c r="AR146" s="6">
        <f ca="1">IF($AF146="",SUMIFS('Growth rates'!O$4:O$922,'Growth rates'!$B$4:$B$922,Demands_tra!$A146,'Growth rates'!$C$4:$C$922,$AE146),SUMIFS('Growth rates'!O$4:O$922,'Growth rates'!$B$4:$B$922,Demands_tra!$A146,'Growth rates'!$C$4:$C$922,$AF146))</f>
        <v>1.68343692767209</v>
      </c>
      <c r="AS146" s="6">
        <f ca="1">IF($AF146="",SUMIFS('Growth rates'!P$4:P$922,'Growth rates'!$B$4:$B$922,Demands_tra!$A146,'Growth rates'!$C$4:$C$922,$AE146),SUMIFS('Growth rates'!P$4:P$922,'Growth rates'!$B$4:$B$922,Demands_tra!$A146,'Growth rates'!$C$4:$C$922,$AF146))</f>
        <v>1.74911458152565</v>
      </c>
      <c r="AT146" s="6">
        <f ca="1">IF($AF146="",SUMIFS('Growth rates'!Q$4:Q$922,'Growth rates'!$B$4:$B$922,Demands_tra!$A146,'Growth rates'!$C$4:$C$922,$AE146),SUMIFS('Growth rates'!Q$4:Q$922,'Growth rates'!$B$4:$B$922,Demands_tra!$A146,'Growth rates'!$C$4:$C$922,$AF146))</f>
        <v>1.80784570555063</v>
      </c>
      <c r="AU146" s="6">
        <f ca="1">IF($AF146="",SUMIFS('Growth rates'!R$4:R$922,'Growth rates'!$B$4:$B$922,Demands_tra!$A146,'Growth rates'!$C$4:$C$922,$AE146),SUMIFS('Growth rates'!R$4:R$922,'Growth rates'!$B$4:$B$922,Demands_tra!$A146,'Growth rates'!$C$4:$C$922,$AF146))</f>
        <v>1.85660974133859</v>
      </c>
      <c r="AV146" s="6">
        <f ca="1">IF($AF146="",SUMIFS('Growth rates'!S$4:S$922,'Growth rates'!$B$4:$B$922,Demands_tra!$A146,'Growth rates'!$C$4:$C$922,$AE146),SUMIFS('Growth rates'!S$4:S$922,'Growth rates'!$B$4:$B$922,Demands_tra!$A146,'Growth rates'!$C$4:$C$922,$AF146))</f>
        <v>1.89568334286532</v>
      </c>
      <c r="AW146" s="6">
        <f ca="1">IF($AF146="",SUMIFS('Growth rates'!T$4:T$922,'Growth rates'!$B$4:$B$922,Demands_tra!$A146,'Growth rates'!$C$4:$C$922,$AE146),SUMIFS('Growth rates'!T$4:T$922,'Growth rates'!$B$4:$B$922,Demands_tra!$A146,'Growth rates'!$C$4:$C$922,$AF146))</f>
        <v>1.92675158434702</v>
      </c>
      <c r="AX146" s="6">
        <f ca="1">IF($AF146="",SUMIFS('Growth rates'!U$4:U$922,'Growth rates'!$B$4:$B$922,Demands_tra!$A146,'Growth rates'!$C$4:$C$922,$AE146),SUMIFS('Growth rates'!U$4:U$922,'Growth rates'!$B$4:$B$922,Demands_tra!$A146,'Growth rates'!$C$4:$C$922,$AF146))</f>
        <v>1.95063688260264</v>
      </c>
      <c r="AY146" s="6">
        <f ca="1">IF($AF146="",SUMIFS('Growth rates'!V$4:V$922,'Growth rates'!$B$4:$B$922,Demands_tra!$A146,'Growth rates'!$C$4:$C$922,$AE146),SUMIFS('Growth rates'!V$4:V$922,'Growth rates'!$B$4:$B$922,Demands_tra!$A146,'Growth rates'!$C$4:$C$922,$AF146))</f>
        <v>0</v>
      </c>
      <c r="AZ146" s="6">
        <f ca="1">IF($AF146="",SUMIFS('Growth rates'!W$4:W$922,'Growth rates'!$B$4:$B$922,Demands_tra!$A146,'Growth rates'!$C$4:$C$922,$AE146),SUMIFS('Growth rates'!W$4:W$922,'Growth rates'!$B$4:$B$922,Demands_tra!$A146,'Growth rates'!$C$4:$C$922,$AF146))</f>
        <v>0</v>
      </c>
      <c r="BA146" s="6">
        <f ca="1">IF($AF146="",SUMIFS('Growth rates'!X$4:X$922,'Growth rates'!$B$4:$B$922,Demands_tra!$A146,'Growth rates'!$C$4:$C$922,$AE146),SUMIFS('Growth rates'!X$4:X$922,'Growth rates'!$B$4:$B$922,Demands_tra!$A146,'Growth rates'!$C$4:$C$922,$AF146))</f>
        <v>0</v>
      </c>
      <c r="BB146" s="6">
        <f ca="1">IF($AF146="",SUMIFS('Growth rates'!Y$4:Y$922,'Growth rates'!$B$4:$B$922,Demands_tra!$A146,'Growth rates'!$C$4:$C$922,$AE146),SUMIFS('Growth rates'!Y$4:Y$922,'Growth rates'!$B$4:$B$922,Demands_tra!$A146,'Growth rates'!$C$4:$C$922,$AF146))</f>
        <v>0</v>
      </c>
      <c r="BC146" s="6">
        <f ca="1">IF($AF146="",SUMIFS('Growth rates'!Z$4:Z$922,'Growth rates'!$B$4:$B$922,Demands_tra!$A146,'Growth rates'!$C$4:$C$922,$AE146),SUMIFS('Growth rates'!Z$4:Z$922,'Growth rates'!$B$4:$B$922,Demands_tra!$A146,'Growth rates'!$C$4:$C$922,$AF146))</f>
        <v>0</v>
      </c>
      <c r="BD146" s="6">
        <f ca="1">IF($AF146="",SUMIFS('Growth rates'!AA$4:AA$922,'Growth rates'!$B$4:$B$922,Demands_tra!$A146,'Growth rates'!$C$4:$C$922,$AE146),SUMIFS('Growth rates'!AA$4:AA$922,'Growth rates'!$B$4:$B$922,Demands_tra!$A146,'Growth rates'!$C$4:$C$922,$AF146))</f>
        <v>0</v>
      </c>
      <c r="BE146" s="6">
        <f ca="1">IF($AF146="",SUMIFS('Growth rates'!AB$4:AB$922,'Growth rates'!$B$4:$B$922,Demands_tra!$A146,'Growth rates'!$C$4:$C$922,$AE146),SUMIFS('Growth rates'!AB$4:AB$922,'Growth rates'!$B$4:$B$922,Demands_tra!$A146,'Growth rates'!$C$4:$C$922,$AF146))</f>
        <v>0</v>
      </c>
      <c r="BF146" s="6">
        <f ca="1">IF($AF146="",SUMIFS('Growth rates'!AC$4:AC$922,'Growth rates'!$B$4:$B$922,Demands_tra!$A146,'Growth rates'!$C$4:$C$922,$AE146),SUMIFS('Growth rates'!AC$4:AC$922,'Growth rates'!$B$4:$B$922,Demands_tra!$A146,'Growth rates'!$C$4:$C$922,$AF146))</f>
        <v>0</v>
      </c>
      <c r="BH146" t="str">
        <f ca="1">VLOOKUP($C146,'Default drvr and elast'!$A$4:$F$49,MATCH(VLOOKUP(A146,Classification!$B$4:$D$42,3,FALSE),'Default drvr and elast'!$D$3:$F$3,0)+3,FALSE)</f>
        <v>Med2</v>
      </c>
      <c r="BJ146" s="6">
        <f ca="1">IF($BI146="",SUMIF(Elasticities!$B$5:$B$52,Demands_tra!$BH146,Elasticities!C$5:C$52),SUMIF(Elasticities!$B$5:$B$52,Demands_tra!$BI146,Elasticities!C$5:C$52))</f>
        <v>0.799999999999989</v>
      </c>
      <c r="BK146" s="6">
        <f ca="1">IF($BI146="",SUMIF(Elasticities!$B$5:$B$52,Demands_tra!$BH146,Elasticities!D$5:D$52),SUMIF(Elasticities!$B$5:$B$52,Demands_tra!$BI146,Elasticities!D$5:D$52))</f>
        <v>0.797560975609746</v>
      </c>
      <c r="BL146" s="6">
        <f ca="1">IF($BI146="",SUMIF(Elasticities!$B$5:$B$52,Demands_tra!$BH146,Elasticities!E$5:E$52),SUMIF(Elasticities!$B$5:$B$52,Demands_tra!$BI146,Elasticities!E$5:E$52))</f>
        <v>0.785365853658527</v>
      </c>
      <c r="BM146" s="6">
        <f ca="1">IF($BI146="",SUMIF(Elasticities!$B$5:$B$52,Demands_tra!$BH146,Elasticities!F$5:F$52),SUMIF(Elasticities!$B$5:$B$52,Demands_tra!$BI146,Elasticities!F$5:F$52))</f>
        <v>0.773170731707307</v>
      </c>
      <c r="BN146" s="6">
        <f ca="1">IF($BI146="",SUMIF(Elasticities!$B$5:$B$52,Demands_tra!$BH146,Elasticities!G$5:G$52),SUMIF(Elasticities!$B$5:$B$52,Demands_tra!$BI146,Elasticities!G$5:G$52))</f>
        <v>0.760975609756088</v>
      </c>
      <c r="BO146" s="6">
        <f ca="1">IF($BI146="",SUMIF(Elasticities!$B$5:$B$52,Demands_tra!$BH146,Elasticities!H$5:H$52),SUMIF(Elasticities!$B$5:$B$52,Demands_tra!$BI146,Elasticities!H$5:H$52))</f>
        <v>0.748780487804868</v>
      </c>
      <c r="BP146" s="6">
        <f ca="1">IF($BI146="",SUMIF(Elasticities!$B$5:$B$52,Demands_tra!$BH146,Elasticities!I$5:I$52),SUMIF(Elasticities!$B$5:$B$52,Demands_tra!$BI146,Elasticities!I$5:I$52))</f>
        <v>0.736585365853649</v>
      </c>
      <c r="BQ146" s="6">
        <f ca="1">IF($BI146="",SUMIF(Elasticities!$B$5:$B$52,Demands_tra!$BH146,Elasticities!J$5:J$52),SUMIF(Elasticities!$B$5:$B$52,Demands_tra!$BI146,Elasticities!J$5:J$52))</f>
        <v>0.724390243902429</v>
      </c>
      <c r="BR146" s="6">
        <f ca="1">IF($BI146="",SUMIF(Elasticities!$B$5:$B$52,Demands_tra!$BH146,Elasticities!K$5:K$52),SUMIF(Elasticities!$B$5:$B$52,Demands_tra!$BI146,Elasticities!K$5:K$52))</f>
        <v>0.71219512195121</v>
      </c>
      <c r="BS146" s="6">
        <f ca="1">IF($BI146="",SUMIF(Elasticities!$B$5:$B$52,Demands_tra!$BH146,Elasticities!L$5:L$52),SUMIF(Elasticities!$B$5:$B$52,Demands_tra!$BI146,Elasticities!L$5:L$52))</f>
        <v>0.699999999999997</v>
      </c>
      <c r="BT146" s="6">
        <f ca="1">IF($BI146="",SUMIF(Elasticities!$B$5:$B$52,Demands_tra!$BH146,Elasticities!M$5:M$52),SUMIF(Elasticities!$B$5:$B$52,Demands_tra!$BI146,Elasticities!M$5:M$52))</f>
        <v>0.687499999999996</v>
      </c>
      <c r="BU146" s="6">
        <f ca="1">IF($BI146="",SUMIF(Elasticities!$B$5:$B$52,Demands_tra!$BH146,Elasticities!N$5:N$52),SUMIF(Elasticities!$B$5:$B$52,Demands_tra!$BI146,Elasticities!N$5:N$52))</f>
        <v>0.674999999999996</v>
      </c>
      <c r="BV146" s="6">
        <f ca="1">IF($BI146="",SUMIF(Elasticities!$B$5:$B$52,Demands_tra!$BH146,Elasticities!O$5:O$52),SUMIF(Elasticities!$B$5:$B$52,Demands_tra!$BI146,Elasticities!O$5:O$52))</f>
        <v>0.662499999999996</v>
      </c>
      <c r="BW146" s="6">
        <f ca="1">IF($BI146="",SUMIF(Elasticities!$B$5:$B$52,Demands_tra!$BH146,Elasticities!P$5:P$52),SUMIF(Elasticities!$B$5:$B$52,Demands_tra!$BI146,Elasticities!P$5:P$52))</f>
        <v>0.649999999999997</v>
      </c>
      <c r="BX146" s="6">
        <f ca="1">IF($BI146="",SUMIF(Elasticities!$B$5:$B$52,Demands_tra!$BH146,Elasticities!Q$5:Q$52),SUMIF(Elasticities!$B$5:$B$52,Demands_tra!$BI146,Elasticities!Q$5:Q$52))</f>
        <v>0.637499999999997</v>
      </c>
      <c r="BY146" s="6">
        <f ca="1">IF($BI146="",SUMIF(Elasticities!$B$5:$B$52,Demands_tra!$BH146,Elasticities!R$5:R$52),SUMIF(Elasticities!$B$5:$B$52,Demands_tra!$BI146,Elasticities!R$5:R$52))</f>
        <v>0.624999999999996</v>
      </c>
      <c r="BZ146" s="6">
        <f ca="1">IF($BI146="",SUMIF(Elasticities!$B$5:$B$52,Demands_tra!$BH146,Elasticities!S$5:S$52),SUMIF(Elasticities!$B$5:$B$52,Demands_tra!$BI146,Elasticities!S$5:S$52))</f>
        <v>0.612499999999996</v>
      </c>
      <c r="CA146" s="6">
        <f ca="1">IF($BI146="",SUMIF(Elasticities!$B$5:$B$52,Demands_tra!$BH146,Elasticities!T$5:T$52),SUMIF(Elasticities!$B$5:$B$52,Demands_tra!$BI146,Elasticities!T$5:T$52))</f>
        <v>0.599999999999996</v>
      </c>
      <c r="CB146" s="6" t="e">
        <f ca="1">IF($BI146="",SUMIF(Elasticities!$B$5:$B$52,Demands_tra!$BH146,Elasticities!U$5:U$52),SUMIF(Elasticities!$B$5:$B$52,Demands_tra!$BI146,Elasticities!U$5:U$52))</f>
        <v>#VALUE!</v>
      </c>
      <c r="CC146" s="6" t="e">
        <f ca="1">IF($BI146="",SUMIF(Elasticities!$B$5:$B$52,Demands_tra!$BH146,Elasticities!V$5:V$52),SUMIF(Elasticities!$B$5:$B$52,Demands_tra!$BI146,Elasticities!V$5:V$52))</f>
        <v>#VALUE!</v>
      </c>
      <c r="CD146" s="6" t="e">
        <f ca="1">IF($BI146="",SUMIF(Elasticities!$B$5:$B$52,Demands_tra!$BH146,Elasticities!W$5:W$52),SUMIF(Elasticities!$B$5:$B$52,Demands_tra!$BI146,Elasticities!W$5:W$52))</f>
        <v>#VALUE!</v>
      </c>
      <c r="CE146" s="6" t="e">
        <f ca="1">IF($BI146="",SUMIF(Elasticities!$B$5:$B$52,Demands_tra!$BH146,Elasticities!X$5:X$52),SUMIF(Elasticities!$B$5:$B$52,Demands_tra!$BI146,Elasticities!X$5:X$52))</f>
        <v>#VALUE!</v>
      </c>
      <c r="CF146" s="6" t="e">
        <f ca="1">IF($BI146="",SUMIF(Elasticities!$B$5:$B$52,Demands_tra!$BH146,Elasticities!Y$5:Y$52),SUMIF(Elasticities!$B$5:$B$52,Demands_tra!$BI146,Elasticities!Y$5:Y$52))</f>
        <v>#VALUE!</v>
      </c>
      <c r="CG146" s="6" t="e">
        <f ca="1">IF($BI146="",SUMIF(Elasticities!$B$5:$B$52,Demands_tra!$BH146,Elasticities!Z$5:Z$52),SUMIF(Elasticities!$B$5:$B$52,Demands_tra!$BI146,Elasticities!Z$5:Z$52))</f>
        <v>#VALUE!</v>
      </c>
      <c r="CH146" s="6" t="e">
        <f ca="1">IF($BI146="",SUMIF(Elasticities!$B$5:$B$52,Demands_tra!$BH146,Elasticities!AA$5:AA$52),SUMIF(Elasticities!$B$5:$B$52,Demands_tra!$BI146,Elasticities!AA$5:AA$52))</f>
        <v>#VALUE!</v>
      </c>
      <c r="CI146" s="6" t="e">
        <f ca="1">IF($BI146="",SUMIF(Elasticities!$B$5:$B$52,Demands_tra!$BH146,Elasticities!AB$5:AB$52),SUMIF(Elasticities!$B$5:$B$52,Demands_tra!$BI146,Elasticities!AB$5:AB$52))</f>
        <v>#VALUE!</v>
      </c>
    </row>
    <row r="147" spans="1:87">
      <c r="A147" t="str">
        <f>IF(BYDem_tra!B146="","\I:",BYDem_tra!B146)</f>
        <v>GreeceCyp</v>
      </c>
      <c r="B147" t="str">
        <f>BYDem_tra!E146</f>
        <v>TAD</v>
      </c>
      <c r="C147" t="str">
        <f t="shared" si="111"/>
        <v>TAD</v>
      </c>
      <c r="D147" s="3">
        <f>SUMIFS(BYDem_tra!$M$2:$M$2000,BYDem_tra!$B$2:$B$2000,Demands_tra!$A147,BYDem_tra!$E$2:$E$2000,Demands_tra!$B147)</f>
        <v>9.4633277436</v>
      </c>
      <c r="E147" s="3">
        <f ca="1" t="shared" si="135"/>
        <v>9.41801071539259</v>
      </c>
      <c r="F147" s="3">
        <f ca="1" t="shared" si="136"/>
        <v>11.0958863979979</v>
      </c>
      <c r="G147" s="3">
        <f ca="1" t="shared" si="137"/>
        <v>12.0560551479604</v>
      </c>
      <c r="H147" s="3">
        <f ca="1" t="shared" si="138"/>
        <v>12.8442926748311</v>
      </c>
      <c r="I147" s="3">
        <f ca="1" t="shared" si="139"/>
        <v>13.6741602924842</v>
      </c>
      <c r="J147" s="3">
        <f ca="1" t="shared" si="140"/>
        <v>14.4669058495426</v>
      </c>
      <c r="K147" s="3">
        <f ca="1" t="shared" si="141"/>
        <v>15.2101328672075</v>
      </c>
      <c r="L147" s="3">
        <f ca="1" t="shared" si="142"/>
        <v>15.9271360077281</v>
      </c>
      <c r="M147" s="3">
        <f ca="1" t="shared" si="143"/>
        <v>16.6111762113496</v>
      </c>
      <c r="N147" s="3">
        <f ca="1" t="shared" si="144"/>
        <v>17.242038065169</v>
      </c>
      <c r="O147" s="3">
        <f ca="1" t="shared" si="145"/>
        <v>17.7843865571338</v>
      </c>
      <c r="P147" s="3">
        <f ca="1" t="shared" si="146"/>
        <v>18.2428553994498</v>
      </c>
      <c r="Q147" s="3">
        <f ca="1" t="shared" si="147"/>
        <v>18.6336277464661</v>
      </c>
      <c r="R147" s="3">
        <f ca="1" t="shared" si="148"/>
        <v>18.9797735846676</v>
      </c>
      <c r="S147" s="3">
        <f ca="1" t="shared" si="149"/>
        <v>19.2922148667489</v>
      </c>
      <c r="T147" s="3">
        <f ca="1" t="shared" si="150"/>
        <v>19.566134856867</v>
      </c>
      <c r="U147" s="3">
        <f ca="1" t="shared" si="126"/>
        <v>19.7845753490571</v>
      </c>
      <c r="V147" s="3" t="e">
        <f ca="1" t="shared" si="127"/>
        <v>#VALUE!</v>
      </c>
      <c r="W147" s="3" t="e">
        <f ca="1" t="shared" si="128"/>
        <v>#DIV/0!</v>
      </c>
      <c r="X147" s="3" t="e">
        <f ca="1" t="shared" si="129"/>
        <v>#DIV/0!</v>
      </c>
      <c r="Y147" s="3" t="e">
        <f ca="1" t="shared" si="130"/>
        <v>#DIV/0!</v>
      </c>
      <c r="Z147" s="3" t="e">
        <f ca="1" t="shared" si="131"/>
        <v>#DIV/0!</v>
      </c>
      <c r="AA147" s="3" t="e">
        <f ca="1" t="shared" si="132"/>
        <v>#DIV/0!</v>
      </c>
      <c r="AB147" s="3" t="e">
        <f ca="1" t="shared" si="133"/>
        <v>#DIV/0!</v>
      </c>
      <c r="AC147" s="3" t="e">
        <f ca="1" t="shared" si="134"/>
        <v>#DIV/0!</v>
      </c>
      <c r="AE147" s="34" t="str">
        <f ca="1">VLOOKUP($C147,'Default drvr and elast'!$A$4:$C$49,MATCH(VLOOKUP(A147,Classification!$B$4:$D$99,2,FALSE),'Default drvr and elast'!$A$3:$C$3,0),FALSE)</f>
        <v>GDP</v>
      </c>
      <c r="AF147" s="4"/>
      <c r="AG147" s="6">
        <f ca="1">IF($AF147="",SUMIFS('Growth rates'!D$4:D$922,'Growth rates'!$B$4:$B$922,Demands_tra!$A147,'Growth rates'!$C$4:$C$922,$AE147),SUMIFS('Growth rates'!D$4:D$922,'Growth rates'!$B$4:$B$922,Demands_tra!$A147,'Growth rates'!$C$4:$C$922,$AF147))</f>
        <v>1</v>
      </c>
      <c r="AH147" s="6">
        <f ca="1">IF($AF147="",SUMIFS('Growth rates'!E$4:E$922,'Growth rates'!$B$4:$B$922,Demands_tra!$A147,'Growth rates'!$C$4:$C$922,$AE147),SUMIFS('Growth rates'!E$4:E$922,'Growth rates'!$B$4:$B$922,Demands_tra!$A147,'Growth rates'!$C$4:$C$922,$AF147))</f>
        <v>0.993995820811782</v>
      </c>
      <c r="AI147" s="6">
        <f ca="1">IF($AF147="",SUMIFS('Growth rates'!F$4:F$922,'Growth rates'!$B$4:$B$922,Demands_tra!$A147,'Growth rates'!$C$4:$C$922,$AE147),SUMIFS('Growth rates'!F$4:F$922,'Growth rates'!$B$4:$B$922,Demands_tra!$A147,'Growth rates'!$C$4:$C$922,$AF147))</f>
        <v>1.21947847748895</v>
      </c>
      <c r="AJ147" s="6">
        <f ca="1">IF($AF147="",SUMIFS('Growth rates'!G$4:G$922,'Growth rates'!$B$4:$B$922,Demands_tra!$A147,'Growth rates'!$C$4:$C$922,$AE147),SUMIFS('Growth rates'!G$4:G$922,'Growth rates'!$B$4:$B$922,Demands_tra!$A147,'Growth rates'!$C$4:$C$922,$AF147))</f>
        <v>1.35596328130499</v>
      </c>
      <c r="AK147" s="6">
        <f ca="1">IF($AF147="",SUMIFS('Growth rates'!H$4:H$922,'Growth rates'!$B$4:$B$922,Demands_tra!$A147,'Growth rates'!$C$4:$C$922,$AE147),SUMIFS('Growth rates'!H$4:H$922,'Growth rates'!$B$4:$B$922,Demands_tra!$A147,'Growth rates'!$C$4:$C$922,$AF147))</f>
        <v>1.47246412572297</v>
      </c>
      <c r="AL147" s="6">
        <f ca="1">IF($AF147="",SUMIFS('Growth rates'!I$4:I$922,'Growth rates'!$B$4:$B$922,Demands_tra!$A147,'Growth rates'!$C$4:$C$922,$AE147),SUMIFS('Growth rates'!I$4:I$922,'Growth rates'!$B$4:$B$922,Demands_tra!$A147,'Growth rates'!$C$4:$C$922,$AF147))</f>
        <v>1.59951826814933</v>
      </c>
      <c r="AM147" s="6">
        <f ca="1">IF($AF147="",SUMIFS('Growth rates'!J$4:J$922,'Growth rates'!$B$4:$B$922,Demands_tra!$A147,'Growth rates'!$C$4:$C$922,$AE147),SUMIFS('Growth rates'!J$4:J$922,'Growth rates'!$B$4:$B$922,Demands_tra!$A147,'Growth rates'!$C$4:$C$922,$AF147))</f>
        <v>1.72541059727865</v>
      </c>
      <c r="AN147" s="6">
        <f ca="1">IF($AF147="",SUMIFS('Growth rates'!K$4:K$922,'Growth rates'!$B$4:$B$922,Demands_tra!$A147,'Growth rates'!$C$4:$C$922,$AE147),SUMIFS('Growth rates'!K$4:K$922,'Growth rates'!$B$4:$B$922,Demands_tra!$A147,'Growth rates'!$C$4:$C$922,$AF147))</f>
        <v>1.84777798871814</v>
      </c>
      <c r="AO147" s="6">
        <f ca="1">IF($AF147="",SUMIFS('Growth rates'!L$4:L$922,'Growth rates'!$B$4:$B$922,Demands_tra!$A147,'Growth rates'!$C$4:$C$922,$AE147),SUMIFS('Growth rates'!L$4:L$922,'Growth rates'!$B$4:$B$922,Demands_tra!$A147,'Growth rates'!$C$4:$C$922,$AF147))</f>
        <v>1.9700814772151</v>
      </c>
      <c r="AP147" s="6">
        <f ca="1">IF($AF147="",SUMIFS('Growth rates'!M$4:M$922,'Growth rates'!$B$4:$B$922,Demands_tra!$A147,'Growth rates'!$C$4:$C$922,$AE147),SUMIFS('Growth rates'!M$4:M$922,'Growth rates'!$B$4:$B$922,Demands_tra!$A147,'Growth rates'!$C$4:$C$922,$AF147))</f>
        <v>2.09095469583227</v>
      </c>
      <c r="AQ147" s="6">
        <f ca="1">IF($AF147="",SUMIFS('Growth rates'!N$4:N$922,'Growth rates'!$B$4:$B$922,Demands_tra!$A147,'Growth rates'!$C$4:$C$922,$AE147),SUMIFS('Growth rates'!N$4:N$922,'Growth rates'!$B$4:$B$922,Demands_tra!$A147,'Growth rates'!$C$4:$C$922,$AF147))</f>
        <v>2.20646103063693</v>
      </c>
      <c r="AR147" s="6">
        <f ca="1">IF($AF147="",SUMIFS('Growth rates'!O$4:O$922,'Growth rates'!$B$4:$B$922,Demands_tra!$A147,'Growth rates'!$C$4:$C$922,$AE147),SUMIFS('Growth rates'!O$4:O$922,'Growth rates'!$B$4:$B$922,Demands_tra!$A147,'Growth rates'!$C$4:$C$922,$AF147))</f>
        <v>2.30928214966673</v>
      </c>
      <c r="AS147" s="6">
        <f ca="1">IF($AF147="",SUMIFS('Growth rates'!P$4:P$922,'Growth rates'!$B$4:$B$922,Demands_tra!$A147,'Growth rates'!$C$4:$C$922,$AE147),SUMIFS('Growth rates'!P$4:P$922,'Growth rates'!$B$4:$B$922,Demands_tra!$A147,'Growth rates'!$C$4:$C$922,$AF147))</f>
        <v>2.39914124721075</v>
      </c>
      <c r="AT147" s="6">
        <f ca="1">IF($AF147="",SUMIFS('Growth rates'!Q$4:Q$922,'Growth rates'!$B$4:$B$922,Demands_tra!$A147,'Growth rates'!$C$4:$C$922,$AE147),SUMIFS('Growth rates'!Q$4:Q$922,'Growth rates'!$B$4:$B$922,Demands_tra!$A147,'Growth rates'!$C$4:$C$922,$AF147))</f>
        <v>2.47820427978879</v>
      </c>
      <c r="AU147" s="6">
        <f ca="1">IF($AF147="",SUMIFS('Growth rates'!R$4:R$922,'Growth rates'!$B$4:$B$922,Demands_tra!$A147,'Growth rates'!$C$4:$C$922,$AE147),SUMIFS('Growth rates'!R$4:R$922,'Growth rates'!$B$4:$B$922,Demands_tra!$A147,'Growth rates'!$C$4:$C$922,$AF147))</f>
        <v>2.55041781606331</v>
      </c>
      <c r="AV147" s="6">
        <f ca="1">IF($AF147="",SUMIFS('Growth rates'!S$4:S$922,'Growth rates'!$B$4:$B$922,Demands_tra!$A147,'Growth rates'!$C$4:$C$922,$AE147),SUMIFS('Growth rates'!S$4:S$922,'Growth rates'!$B$4:$B$922,Demands_tra!$A147,'Growth rates'!$C$4:$C$922,$AF147))</f>
        <v>2.61759297460683</v>
      </c>
      <c r="AW147" s="6">
        <f ca="1">IF($AF147="",SUMIFS('Growth rates'!T$4:T$922,'Growth rates'!$B$4:$B$922,Demands_tra!$A147,'Growth rates'!$C$4:$C$922,$AE147),SUMIFS('Growth rates'!T$4:T$922,'Growth rates'!$B$4:$B$922,Demands_tra!$A147,'Growth rates'!$C$4:$C$922,$AF147))</f>
        <v>2.67827186919254</v>
      </c>
      <c r="AX147" s="6">
        <f ca="1">IF($AF147="",SUMIFS('Growth rates'!U$4:U$922,'Growth rates'!$B$4:$B$922,Demands_tra!$A147,'Growth rates'!$C$4:$C$922,$AE147),SUMIFS('Growth rates'!U$4:U$922,'Growth rates'!$B$4:$B$922,Demands_tra!$A147,'Growth rates'!$C$4:$C$922,$AF147))</f>
        <v>2.72810653076512</v>
      </c>
      <c r="AY147" s="6">
        <f ca="1">IF($AF147="",SUMIFS('Growth rates'!V$4:V$922,'Growth rates'!$B$4:$B$922,Demands_tra!$A147,'Growth rates'!$C$4:$C$922,$AE147),SUMIFS('Growth rates'!V$4:V$922,'Growth rates'!$B$4:$B$922,Demands_tra!$A147,'Growth rates'!$C$4:$C$922,$AF147))</f>
        <v>0</v>
      </c>
      <c r="AZ147" s="6">
        <f ca="1">IF($AF147="",SUMIFS('Growth rates'!W$4:W$922,'Growth rates'!$B$4:$B$922,Demands_tra!$A147,'Growth rates'!$C$4:$C$922,$AE147),SUMIFS('Growth rates'!W$4:W$922,'Growth rates'!$B$4:$B$922,Demands_tra!$A147,'Growth rates'!$C$4:$C$922,$AF147))</f>
        <v>0</v>
      </c>
      <c r="BA147" s="6">
        <f ca="1">IF($AF147="",SUMIFS('Growth rates'!X$4:X$922,'Growth rates'!$B$4:$B$922,Demands_tra!$A147,'Growth rates'!$C$4:$C$922,$AE147),SUMIFS('Growth rates'!X$4:X$922,'Growth rates'!$B$4:$B$922,Demands_tra!$A147,'Growth rates'!$C$4:$C$922,$AF147))</f>
        <v>0</v>
      </c>
      <c r="BB147" s="6">
        <f ca="1">IF($AF147="",SUMIFS('Growth rates'!Y$4:Y$922,'Growth rates'!$B$4:$B$922,Demands_tra!$A147,'Growth rates'!$C$4:$C$922,$AE147),SUMIFS('Growth rates'!Y$4:Y$922,'Growth rates'!$B$4:$B$922,Demands_tra!$A147,'Growth rates'!$C$4:$C$922,$AF147))</f>
        <v>0</v>
      </c>
      <c r="BC147" s="6">
        <f ca="1">IF($AF147="",SUMIFS('Growth rates'!Z$4:Z$922,'Growth rates'!$B$4:$B$922,Demands_tra!$A147,'Growth rates'!$C$4:$C$922,$AE147),SUMIFS('Growth rates'!Z$4:Z$922,'Growth rates'!$B$4:$B$922,Demands_tra!$A147,'Growth rates'!$C$4:$C$922,$AF147))</f>
        <v>0</v>
      </c>
      <c r="BD147" s="6">
        <f ca="1">IF($AF147="",SUMIFS('Growth rates'!AA$4:AA$922,'Growth rates'!$B$4:$B$922,Demands_tra!$A147,'Growth rates'!$C$4:$C$922,$AE147),SUMIFS('Growth rates'!AA$4:AA$922,'Growth rates'!$B$4:$B$922,Demands_tra!$A147,'Growth rates'!$C$4:$C$922,$AF147))</f>
        <v>0</v>
      </c>
      <c r="BE147" s="6">
        <f ca="1">IF($AF147="",SUMIFS('Growth rates'!AB$4:AB$922,'Growth rates'!$B$4:$B$922,Demands_tra!$A147,'Growth rates'!$C$4:$C$922,$AE147),SUMIFS('Growth rates'!AB$4:AB$922,'Growth rates'!$B$4:$B$922,Demands_tra!$A147,'Growth rates'!$C$4:$C$922,$AF147))</f>
        <v>0</v>
      </c>
      <c r="BF147" s="6">
        <f ca="1">IF($AF147="",SUMIFS('Growth rates'!AC$4:AC$922,'Growth rates'!$B$4:$B$922,Demands_tra!$A147,'Growth rates'!$C$4:$C$922,$AE147),SUMIFS('Growth rates'!AC$4:AC$922,'Growth rates'!$B$4:$B$922,Demands_tra!$A147,'Growth rates'!$C$4:$C$922,$AF147))</f>
        <v>0</v>
      </c>
      <c r="BH147" t="str">
        <f ca="1">VLOOKUP($C147,'Default drvr and elast'!$A$4:$F$49,MATCH(VLOOKUP(A147,Classification!$B$4:$D$42,3,FALSE),'Default drvr and elast'!$D$3:$F$3,0)+3,FALSE)</f>
        <v>Med2</v>
      </c>
      <c r="BJ147" s="6">
        <f ca="1">IF($BI147="",SUMIF(Elasticities!$B$5:$B$52,Demands_tra!$BH147,Elasticities!C$5:C$52),SUMIF(Elasticities!$B$5:$B$52,Demands_tra!$BI147,Elasticities!C$5:C$52))</f>
        <v>0.799999999999989</v>
      </c>
      <c r="BK147" s="6">
        <f ca="1">IF($BI147="",SUMIF(Elasticities!$B$5:$B$52,Demands_tra!$BH147,Elasticities!D$5:D$52),SUMIF(Elasticities!$B$5:$B$52,Demands_tra!$BI147,Elasticities!D$5:D$52))</f>
        <v>0.797560975609746</v>
      </c>
      <c r="BL147" s="6">
        <f ca="1">IF($BI147="",SUMIF(Elasticities!$B$5:$B$52,Demands_tra!$BH147,Elasticities!E$5:E$52),SUMIF(Elasticities!$B$5:$B$52,Demands_tra!$BI147,Elasticities!E$5:E$52))</f>
        <v>0.785365853658527</v>
      </c>
      <c r="BM147" s="6">
        <f ca="1">IF($BI147="",SUMIF(Elasticities!$B$5:$B$52,Demands_tra!$BH147,Elasticities!F$5:F$52),SUMIF(Elasticities!$B$5:$B$52,Demands_tra!$BI147,Elasticities!F$5:F$52))</f>
        <v>0.773170731707307</v>
      </c>
      <c r="BN147" s="6">
        <f ca="1">IF($BI147="",SUMIF(Elasticities!$B$5:$B$52,Demands_tra!$BH147,Elasticities!G$5:G$52),SUMIF(Elasticities!$B$5:$B$52,Demands_tra!$BI147,Elasticities!G$5:G$52))</f>
        <v>0.760975609756088</v>
      </c>
      <c r="BO147" s="6">
        <f ca="1">IF($BI147="",SUMIF(Elasticities!$B$5:$B$52,Demands_tra!$BH147,Elasticities!H$5:H$52),SUMIF(Elasticities!$B$5:$B$52,Demands_tra!$BI147,Elasticities!H$5:H$52))</f>
        <v>0.748780487804868</v>
      </c>
      <c r="BP147" s="6">
        <f ca="1">IF($BI147="",SUMIF(Elasticities!$B$5:$B$52,Demands_tra!$BH147,Elasticities!I$5:I$52),SUMIF(Elasticities!$B$5:$B$52,Demands_tra!$BI147,Elasticities!I$5:I$52))</f>
        <v>0.736585365853649</v>
      </c>
      <c r="BQ147" s="6">
        <f ca="1">IF($BI147="",SUMIF(Elasticities!$B$5:$B$52,Demands_tra!$BH147,Elasticities!J$5:J$52),SUMIF(Elasticities!$B$5:$B$52,Demands_tra!$BI147,Elasticities!J$5:J$52))</f>
        <v>0.724390243902429</v>
      </c>
      <c r="BR147" s="6">
        <f ca="1">IF($BI147="",SUMIF(Elasticities!$B$5:$B$52,Demands_tra!$BH147,Elasticities!K$5:K$52),SUMIF(Elasticities!$B$5:$B$52,Demands_tra!$BI147,Elasticities!K$5:K$52))</f>
        <v>0.71219512195121</v>
      </c>
      <c r="BS147" s="6">
        <f ca="1">IF($BI147="",SUMIF(Elasticities!$B$5:$B$52,Demands_tra!$BH147,Elasticities!L$5:L$52),SUMIF(Elasticities!$B$5:$B$52,Demands_tra!$BI147,Elasticities!L$5:L$52))</f>
        <v>0.699999999999997</v>
      </c>
      <c r="BT147" s="6">
        <f ca="1">IF($BI147="",SUMIF(Elasticities!$B$5:$B$52,Demands_tra!$BH147,Elasticities!M$5:M$52),SUMIF(Elasticities!$B$5:$B$52,Demands_tra!$BI147,Elasticities!M$5:M$52))</f>
        <v>0.687499999999996</v>
      </c>
      <c r="BU147" s="6">
        <f ca="1">IF($BI147="",SUMIF(Elasticities!$B$5:$B$52,Demands_tra!$BH147,Elasticities!N$5:N$52),SUMIF(Elasticities!$B$5:$B$52,Demands_tra!$BI147,Elasticities!N$5:N$52))</f>
        <v>0.674999999999996</v>
      </c>
      <c r="BV147" s="6">
        <f ca="1">IF($BI147="",SUMIF(Elasticities!$B$5:$B$52,Demands_tra!$BH147,Elasticities!O$5:O$52),SUMIF(Elasticities!$B$5:$B$52,Demands_tra!$BI147,Elasticities!O$5:O$52))</f>
        <v>0.662499999999996</v>
      </c>
      <c r="BW147" s="6">
        <f ca="1">IF($BI147="",SUMIF(Elasticities!$B$5:$B$52,Demands_tra!$BH147,Elasticities!P$5:P$52),SUMIF(Elasticities!$B$5:$B$52,Demands_tra!$BI147,Elasticities!P$5:P$52))</f>
        <v>0.649999999999997</v>
      </c>
      <c r="BX147" s="6">
        <f ca="1">IF($BI147="",SUMIF(Elasticities!$B$5:$B$52,Demands_tra!$BH147,Elasticities!Q$5:Q$52),SUMIF(Elasticities!$B$5:$B$52,Demands_tra!$BI147,Elasticities!Q$5:Q$52))</f>
        <v>0.637499999999997</v>
      </c>
      <c r="BY147" s="6">
        <f ca="1">IF($BI147="",SUMIF(Elasticities!$B$5:$B$52,Demands_tra!$BH147,Elasticities!R$5:R$52),SUMIF(Elasticities!$B$5:$B$52,Demands_tra!$BI147,Elasticities!R$5:R$52))</f>
        <v>0.624999999999996</v>
      </c>
      <c r="BZ147" s="6">
        <f ca="1">IF($BI147="",SUMIF(Elasticities!$B$5:$B$52,Demands_tra!$BH147,Elasticities!S$5:S$52),SUMIF(Elasticities!$B$5:$B$52,Demands_tra!$BI147,Elasticities!S$5:S$52))</f>
        <v>0.612499999999996</v>
      </c>
      <c r="CA147" s="6">
        <f ca="1">IF($BI147="",SUMIF(Elasticities!$B$5:$B$52,Demands_tra!$BH147,Elasticities!T$5:T$52),SUMIF(Elasticities!$B$5:$B$52,Demands_tra!$BI147,Elasticities!T$5:T$52))</f>
        <v>0.599999999999996</v>
      </c>
      <c r="CB147" s="6" t="e">
        <f ca="1">IF($BI147="",SUMIF(Elasticities!$B$5:$B$52,Demands_tra!$BH147,Elasticities!U$5:U$52),SUMIF(Elasticities!$B$5:$B$52,Demands_tra!$BI147,Elasticities!U$5:U$52))</f>
        <v>#VALUE!</v>
      </c>
      <c r="CC147" s="6" t="e">
        <f ca="1">IF($BI147="",SUMIF(Elasticities!$B$5:$B$52,Demands_tra!$BH147,Elasticities!V$5:V$52),SUMIF(Elasticities!$B$5:$B$52,Demands_tra!$BI147,Elasticities!V$5:V$52))</f>
        <v>#VALUE!</v>
      </c>
      <c r="CD147" s="6" t="e">
        <f ca="1">IF($BI147="",SUMIF(Elasticities!$B$5:$B$52,Demands_tra!$BH147,Elasticities!W$5:W$52),SUMIF(Elasticities!$B$5:$B$52,Demands_tra!$BI147,Elasticities!W$5:W$52))</f>
        <v>#VALUE!</v>
      </c>
      <c r="CE147" s="6" t="e">
        <f ca="1">IF($BI147="",SUMIF(Elasticities!$B$5:$B$52,Demands_tra!$BH147,Elasticities!X$5:X$52),SUMIF(Elasticities!$B$5:$B$52,Demands_tra!$BI147,Elasticities!X$5:X$52))</f>
        <v>#VALUE!</v>
      </c>
      <c r="CF147" s="6" t="e">
        <f ca="1">IF($BI147="",SUMIF(Elasticities!$B$5:$B$52,Demands_tra!$BH147,Elasticities!Y$5:Y$52),SUMIF(Elasticities!$B$5:$B$52,Demands_tra!$BI147,Elasticities!Y$5:Y$52))</f>
        <v>#VALUE!</v>
      </c>
      <c r="CG147" s="6" t="e">
        <f ca="1">IF($BI147="",SUMIF(Elasticities!$B$5:$B$52,Demands_tra!$BH147,Elasticities!Z$5:Z$52),SUMIF(Elasticities!$B$5:$B$52,Demands_tra!$BI147,Elasticities!Z$5:Z$52))</f>
        <v>#VALUE!</v>
      </c>
      <c r="CH147" s="6" t="e">
        <f ca="1">IF($BI147="",SUMIF(Elasticities!$B$5:$B$52,Demands_tra!$BH147,Elasticities!AA$5:AA$52),SUMIF(Elasticities!$B$5:$B$52,Demands_tra!$BI147,Elasticities!AA$5:AA$52))</f>
        <v>#VALUE!</v>
      </c>
      <c r="CI147" s="6" t="e">
        <f ca="1">IF($BI147="",SUMIF(Elasticities!$B$5:$B$52,Demands_tra!$BH147,Elasticities!AB$5:AB$52),SUMIF(Elasticities!$B$5:$B$52,Demands_tra!$BI147,Elasticities!AB$5:AB$52))</f>
        <v>#VALUE!</v>
      </c>
    </row>
    <row r="148" spans="1:87">
      <c r="A148" t="str">
        <f>IF(BYDem_tra!B147="","\I:",BYDem_tra!B147)</f>
        <v>GreeceCyp</v>
      </c>
      <c r="B148" t="str">
        <f>BYDem_tra!E147</f>
        <v>TAI</v>
      </c>
      <c r="C148" t="str">
        <f t="shared" si="111"/>
        <v>TAI</v>
      </c>
      <c r="D148" s="3">
        <f>SUMIFS(BYDem_tra!$M$2:$M$2000,BYDem_tra!$B$2:$B$2000,Demands_tra!$A148,BYDem_tra!$E$2:$E$2000,Demands_tra!$B148)</f>
        <v>60.3557197488</v>
      </c>
      <c r="E148" s="3">
        <f ca="1" t="shared" si="135"/>
        <v>60.0666943733252</v>
      </c>
      <c r="F148" s="3">
        <f ca="1" t="shared" si="136"/>
        <v>70.7679399833742</v>
      </c>
      <c r="G148" s="3">
        <f ca="1" t="shared" si="137"/>
        <v>76.8917557862756</v>
      </c>
      <c r="H148" s="3">
        <f ca="1" t="shared" si="138"/>
        <v>81.9190194039253</v>
      </c>
      <c r="I148" s="3">
        <f ca="1" t="shared" si="139"/>
        <v>87.2117936495969</v>
      </c>
      <c r="J148" s="3">
        <f ca="1" t="shared" si="140"/>
        <v>92.2678088242039</v>
      </c>
      <c r="K148" s="3">
        <f ca="1" t="shared" si="141"/>
        <v>97.0080019997237</v>
      </c>
      <c r="L148" s="3">
        <f ca="1" t="shared" si="142"/>
        <v>101.580943123689</v>
      </c>
      <c r="M148" s="3">
        <f ca="1" t="shared" si="143"/>
        <v>105.94365145899</v>
      </c>
      <c r="N148" s="3">
        <f ca="1" t="shared" si="144"/>
        <v>109.967196059893</v>
      </c>
      <c r="O148" s="3">
        <f ca="1" t="shared" si="145"/>
        <v>113.426215389467</v>
      </c>
      <c r="P148" s="3">
        <f ca="1" t="shared" si="146"/>
        <v>116.350262586194</v>
      </c>
      <c r="Q148" s="3">
        <f ca="1" t="shared" si="147"/>
        <v>118.84255144072</v>
      </c>
      <c r="R148" s="3">
        <f ca="1" t="shared" si="148"/>
        <v>121.050218951425</v>
      </c>
      <c r="S148" s="3">
        <f ca="1" t="shared" si="149"/>
        <v>123.042923734582</v>
      </c>
      <c r="T148" s="3">
        <f ca="1" t="shared" si="150"/>
        <v>124.789945353731</v>
      </c>
      <c r="U148" s="3">
        <f ca="1" t="shared" si="126"/>
        <v>126.18312685242</v>
      </c>
      <c r="V148" s="3" t="e">
        <f ca="1" t="shared" si="127"/>
        <v>#VALUE!</v>
      </c>
      <c r="W148" s="3" t="e">
        <f ca="1" t="shared" si="128"/>
        <v>#DIV/0!</v>
      </c>
      <c r="X148" s="3" t="e">
        <f ca="1" t="shared" si="129"/>
        <v>#DIV/0!</v>
      </c>
      <c r="Y148" s="3" t="e">
        <f ca="1" t="shared" si="130"/>
        <v>#DIV/0!</v>
      </c>
      <c r="Z148" s="3" t="e">
        <f ca="1" t="shared" si="131"/>
        <v>#DIV/0!</v>
      </c>
      <c r="AA148" s="3" t="e">
        <f ca="1" t="shared" si="132"/>
        <v>#DIV/0!</v>
      </c>
      <c r="AB148" s="3" t="e">
        <f ca="1" t="shared" si="133"/>
        <v>#DIV/0!</v>
      </c>
      <c r="AC148" s="3" t="e">
        <f ca="1" t="shared" si="134"/>
        <v>#DIV/0!</v>
      </c>
      <c r="AE148" s="34" t="str">
        <f ca="1">VLOOKUP($C148,'Default drvr and elast'!$A$4:$C$49,MATCH(VLOOKUP(A148,Classification!$B$4:$D$99,2,FALSE),'Default drvr and elast'!$A$3:$C$3,0),FALSE)</f>
        <v>GDP</v>
      </c>
      <c r="AF148" s="4"/>
      <c r="AG148" s="6">
        <f ca="1">IF($AF148="",SUMIFS('Growth rates'!D$4:D$922,'Growth rates'!$B$4:$B$922,Demands_tra!$A148,'Growth rates'!$C$4:$C$922,$AE148),SUMIFS('Growth rates'!D$4:D$922,'Growth rates'!$B$4:$B$922,Demands_tra!$A148,'Growth rates'!$C$4:$C$922,$AF148))</f>
        <v>1</v>
      </c>
      <c r="AH148" s="6">
        <f ca="1">IF($AF148="",SUMIFS('Growth rates'!E$4:E$922,'Growth rates'!$B$4:$B$922,Demands_tra!$A148,'Growth rates'!$C$4:$C$922,$AE148),SUMIFS('Growth rates'!E$4:E$922,'Growth rates'!$B$4:$B$922,Demands_tra!$A148,'Growth rates'!$C$4:$C$922,$AF148))</f>
        <v>0.993995820811782</v>
      </c>
      <c r="AI148" s="6">
        <f ca="1">IF($AF148="",SUMIFS('Growth rates'!F$4:F$922,'Growth rates'!$B$4:$B$922,Demands_tra!$A148,'Growth rates'!$C$4:$C$922,$AE148),SUMIFS('Growth rates'!F$4:F$922,'Growth rates'!$B$4:$B$922,Demands_tra!$A148,'Growth rates'!$C$4:$C$922,$AF148))</f>
        <v>1.21947847748895</v>
      </c>
      <c r="AJ148" s="6">
        <f ca="1">IF($AF148="",SUMIFS('Growth rates'!G$4:G$922,'Growth rates'!$B$4:$B$922,Demands_tra!$A148,'Growth rates'!$C$4:$C$922,$AE148),SUMIFS('Growth rates'!G$4:G$922,'Growth rates'!$B$4:$B$922,Demands_tra!$A148,'Growth rates'!$C$4:$C$922,$AF148))</f>
        <v>1.35596328130499</v>
      </c>
      <c r="AK148" s="6">
        <f ca="1">IF($AF148="",SUMIFS('Growth rates'!H$4:H$922,'Growth rates'!$B$4:$B$922,Demands_tra!$A148,'Growth rates'!$C$4:$C$922,$AE148),SUMIFS('Growth rates'!H$4:H$922,'Growth rates'!$B$4:$B$922,Demands_tra!$A148,'Growth rates'!$C$4:$C$922,$AF148))</f>
        <v>1.47246412572297</v>
      </c>
      <c r="AL148" s="6">
        <f ca="1">IF($AF148="",SUMIFS('Growth rates'!I$4:I$922,'Growth rates'!$B$4:$B$922,Demands_tra!$A148,'Growth rates'!$C$4:$C$922,$AE148),SUMIFS('Growth rates'!I$4:I$922,'Growth rates'!$B$4:$B$922,Demands_tra!$A148,'Growth rates'!$C$4:$C$922,$AF148))</f>
        <v>1.59951826814933</v>
      </c>
      <c r="AM148" s="6">
        <f ca="1">IF($AF148="",SUMIFS('Growth rates'!J$4:J$922,'Growth rates'!$B$4:$B$922,Demands_tra!$A148,'Growth rates'!$C$4:$C$922,$AE148),SUMIFS('Growth rates'!J$4:J$922,'Growth rates'!$B$4:$B$922,Demands_tra!$A148,'Growth rates'!$C$4:$C$922,$AF148))</f>
        <v>1.72541059727865</v>
      </c>
      <c r="AN148" s="6">
        <f ca="1">IF($AF148="",SUMIFS('Growth rates'!K$4:K$922,'Growth rates'!$B$4:$B$922,Demands_tra!$A148,'Growth rates'!$C$4:$C$922,$AE148),SUMIFS('Growth rates'!K$4:K$922,'Growth rates'!$B$4:$B$922,Demands_tra!$A148,'Growth rates'!$C$4:$C$922,$AF148))</f>
        <v>1.84777798871814</v>
      </c>
      <c r="AO148" s="6">
        <f ca="1">IF($AF148="",SUMIFS('Growth rates'!L$4:L$922,'Growth rates'!$B$4:$B$922,Demands_tra!$A148,'Growth rates'!$C$4:$C$922,$AE148),SUMIFS('Growth rates'!L$4:L$922,'Growth rates'!$B$4:$B$922,Demands_tra!$A148,'Growth rates'!$C$4:$C$922,$AF148))</f>
        <v>1.9700814772151</v>
      </c>
      <c r="AP148" s="6">
        <f ca="1">IF($AF148="",SUMIFS('Growth rates'!M$4:M$922,'Growth rates'!$B$4:$B$922,Demands_tra!$A148,'Growth rates'!$C$4:$C$922,$AE148),SUMIFS('Growth rates'!M$4:M$922,'Growth rates'!$B$4:$B$922,Demands_tra!$A148,'Growth rates'!$C$4:$C$922,$AF148))</f>
        <v>2.09095469583227</v>
      </c>
      <c r="AQ148" s="6">
        <f ca="1">IF($AF148="",SUMIFS('Growth rates'!N$4:N$922,'Growth rates'!$B$4:$B$922,Demands_tra!$A148,'Growth rates'!$C$4:$C$922,$AE148),SUMIFS('Growth rates'!N$4:N$922,'Growth rates'!$B$4:$B$922,Demands_tra!$A148,'Growth rates'!$C$4:$C$922,$AF148))</f>
        <v>2.20646103063693</v>
      </c>
      <c r="AR148" s="6">
        <f ca="1">IF($AF148="",SUMIFS('Growth rates'!O$4:O$922,'Growth rates'!$B$4:$B$922,Demands_tra!$A148,'Growth rates'!$C$4:$C$922,$AE148),SUMIFS('Growth rates'!O$4:O$922,'Growth rates'!$B$4:$B$922,Demands_tra!$A148,'Growth rates'!$C$4:$C$922,$AF148))</f>
        <v>2.30928214966673</v>
      </c>
      <c r="AS148" s="6">
        <f ca="1">IF($AF148="",SUMIFS('Growth rates'!P$4:P$922,'Growth rates'!$B$4:$B$922,Demands_tra!$A148,'Growth rates'!$C$4:$C$922,$AE148),SUMIFS('Growth rates'!P$4:P$922,'Growth rates'!$B$4:$B$922,Demands_tra!$A148,'Growth rates'!$C$4:$C$922,$AF148))</f>
        <v>2.39914124721075</v>
      </c>
      <c r="AT148" s="6">
        <f ca="1">IF($AF148="",SUMIFS('Growth rates'!Q$4:Q$922,'Growth rates'!$B$4:$B$922,Demands_tra!$A148,'Growth rates'!$C$4:$C$922,$AE148),SUMIFS('Growth rates'!Q$4:Q$922,'Growth rates'!$B$4:$B$922,Demands_tra!$A148,'Growth rates'!$C$4:$C$922,$AF148))</f>
        <v>2.47820427978879</v>
      </c>
      <c r="AU148" s="6">
        <f ca="1">IF($AF148="",SUMIFS('Growth rates'!R$4:R$922,'Growth rates'!$B$4:$B$922,Demands_tra!$A148,'Growth rates'!$C$4:$C$922,$AE148),SUMIFS('Growth rates'!R$4:R$922,'Growth rates'!$B$4:$B$922,Demands_tra!$A148,'Growth rates'!$C$4:$C$922,$AF148))</f>
        <v>2.55041781606331</v>
      </c>
      <c r="AV148" s="6">
        <f ca="1">IF($AF148="",SUMIFS('Growth rates'!S$4:S$922,'Growth rates'!$B$4:$B$922,Demands_tra!$A148,'Growth rates'!$C$4:$C$922,$AE148),SUMIFS('Growth rates'!S$4:S$922,'Growth rates'!$B$4:$B$922,Demands_tra!$A148,'Growth rates'!$C$4:$C$922,$AF148))</f>
        <v>2.61759297460683</v>
      </c>
      <c r="AW148" s="6">
        <f ca="1">IF($AF148="",SUMIFS('Growth rates'!T$4:T$922,'Growth rates'!$B$4:$B$922,Demands_tra!$A148,'Growth rates'!$C$4:$C$922,$AE148),SUMIFS('Growth rates'!T$4:T$922,'Growth rates'!$B$4:$B$922,Demands_tra!$A148,'Growth rates'!$C$4:$C$922,$AF148))</f>
        <v>2.67827186919254</v>
      </c>
      <c r="AX148" s="6">
        <f ca="1">IF($AF148="",SUMIFS('Growth rates'!U$4:U$922,'Growth rates'!$B$4:$B$922,Demands_tra!$A148,'Growth rates'!$C$4:$C$922,$AE148),SUMIFS('Growth rates'!U$4:U$922,'Growth rates'!$B$4:$B$922,Demands_tra!$A148,'Growth rates'!$C$4:$C$922,$AF148))</f>
        <v>2.72810653076512</v>
      </c>
      <c r="AY148" s="6">
        <f ca="1">IF($AF148="",SUMIFS('Growth rates'!V$4:V$922,'Growth rates'!$B$4:$B$922,Demands_tra!$A148,'Growth rates'!$C$4:$C$922,$AE148),SUMIFS('Growth rates'!V$4:V$922,'Growth rates'!$B$4:$B$922,Demands_tra!$A148,'Growth rates'!$C$4:$C$922,$AF148))</f>
        <v>0</v>
      </c>
      <c r="AZ148" s="6">
        <f ca="1">IF($AF148="",SUMIFS('Growth rates'!W$4:W$922,'Growth rates'!$B$4:$B$922,Demands_tra!$A148,'Growth rates'!$C$4:$C$922,$AE148),SUMIFS('Growth rates'!W$4:W$922,'Growth rates'!$B$4:$B$922,Demands_tra!$A148,'Growth rates'!$C$4:$C$922,$AF148))</f>
        <v>0</v>
      </c>
      <c r="BA148" s="6">
        <f ca="1">IF($AF148="",SUMIFS('Growth rates'!X$4:X$922,'Growth rates'!$B$4:$B$922,Demands_tra!$A148,'Growth rates'!$C$4:$C$922,$AE148),SUMIFS('Growth rates'!X$4:X$922,'Growth rates'!$B$4:$B$922,Demands_tra!$A148,'Growth rates'!$C$4:$C$922,$AF148))</f>
        <v>0</v>
      </c>
      <c r="BB148" s="6">
        <f ca="1">IF($AF148="",SUMIFS('Growth rates'!Y$4:Y$922,'Growth rates'!$B$4:$B$922,Demands_tra!$A148,'Growth rates'!$C$4:$C$922,$AE148),SUMIFS('Growth rates'!Y$4:Y$922,'Growth rates'!$B$4:$B$922,Demands_tra!$A148,'Growth rates'!$C$4:$C$922,$AF148))</f>
        <v>0</v>
      </c>
      <c r="BC148" s="6">
        <f ca="1">IF($AF148="",SUMIFS('Growth rates'!Z$4:Z$922,'Growth rates'!$B$4:$B$922,Demands_tra!$A148,'Growth rates'!$C$4:$C$922,$AE148),SUMIFS('Growth rates'!Z$4:Z$922,'Growth rates'!$B$4:$B$922,Demands_tra!$A148,'Growth rates'!$C$4:$C$922,$AF148))</f>
        <v>0</v>
      </c>
      <c r="BD148" s="6">
        <f ca="1">IF($AF148="",SUMIFS('Growth rates'!AA$4:AA$922,'Growth rates'!$B$4:$B$922,Demands_tra!$A148,'Growth rates'!$C$4:$C$922,$AE148),SUMIFS('Growth rates'!AA$4:AA$922,'Growth rates'!$B$4:$B$922,Demands_tra!$A148,'Growth rates'!$C$4:$C$922,$AF148))</f>
        <v>0</v>
      </c>
      <c r="BE148" s="6">
        <f ca="1">IF($AF148="",SUMIFS('Growth rates'!AB$4:AB$922,'Growth rates'!$B$4:$B$922,Demands_tra!$A148,'Growth rates'!$C$4:$C$922,$AE148),SUMIFS('Growth rates'!AB$4:AB$922,'Growth rates'!$B$4:$B$922,Demands_tra!$A148,'Growth rates'!$C$4:$C$922,$AF148))</f>
        <v>0</v>
      </c>
      <c r="BF148" s="6">
        <f ca="1">IF($AF148="",SUMIFS('Growth rates'!AC$4:AC$922,'Growth rates'!$B$4:$B$922,Demands_tra!$A148,'Growth rates'!$C$4:$C$922,$AE148),SUMIFS('Growth rates'!AC$4:AC$922,'Growth rates'!$B$4:$B$922,Demands_tra!$A148,'Growth rates'!$C$4:$C$922,$AF148))</f>
        <v>0</v>
      </c>
      <c r="BH148" t="str">
        <f ca="1">VLOOKUP($C148,'Default drvr and elast'!$A$4:$F$49,MATCH(VLOOKUP(A148,Classification!$B$4:$D$42,3,FALSE),'Default drvr and elast'!$D$3:$F$3,0)+3,FALSE)</f>
        <v>Med2</v>
      </c>
      <c r="BJ148" s="6">
        <f ca="1">IF($BI148="",SUMIF(Elasticities!$B$5:$B$52,Demands_tra!$BH148,Elasticities!C$5:C$52),SUMIF(Elasticities!$B$5:$B$52,Demands_tra!$BI148,Elasticities!C$5:C$52))</f>
        <v>0.799999999999989</v>
      </c>
      <c r="BK148" s="6">
        <f ca="1">IF($BI148="",SUMIF(Elasticities!$B$5:$B$52,Demands_tra!$BH148,Elasticities!D$5:D$52),SUMIF(Elasticities!$B$5:$B$52,Demands_tra!$BI148,Elasticities!D$5:D$52))</f>
        <v>0.797560975609746</v>
      </c>
      <c r="BL148" s="6">
        <f ca="1">IF($BI148="",SUMIF(Elasticities!$B$5:$B$52,Demands_tra!$BH148,Elasticities!E$5:E$52),SUMIF(Elasticities!$B$5:$B$52,Demands_tra!$BI148,Elasticities!E$5:E$52))</f>
        <v>0.785365853658527</v>
      </c>
      <c r="BM148" s="6">
        <f ca="1">IF($BI148="",SUMIF(Elasticities!$B$5:$B$52,Demands_tra!$BH148,Elasticities!F$5:F$52),SUMIF(Elasticities!$B$5:$B$52,Demands_tra!$BI148,Elasticities!F$5:F$52))</f>
        <v>0.773170731707307</v>
      </c>
      <c r="BN148" s="6">
        <f ca="1">IF($BI148="",SUMIF(Elasticities!$B$5:$B$52,Demands_tra!$BH148,Elasticities!G$5:G$52),SUMIF(Elasticities!$B$5:$B$52,Demands_tra!$BI148,Elasticities!G$5:G$52))</f>
        <v>0.760975609756088</v>
      </c>
      <c r="BO148" s="6">
        <f ca="1">IF($BI148="",SUMIF(Elasticities!$B$5:$B$52,Demands_tra!$BH148,Elasticities!H$5:H$52),SUMIF(Elasticities!$B$5:$B$52,Demands_tra!$BI148,Elasticities!H$5:H$52))</f>
        <v>0.748780487804868</v>
      </c>
      <c r="BP148" s="6">
        <f ca="1">IF($BI148="",SUMIF(Elasticities!$B$5:$B$52,Demands_tra!$BH148,Elasticities!I$5:I$52),SUMIF(Elasticities!$B$5:$B$52,Demands_tra!$BI148,Elasticities!I$5:I$52))</f>
        <v>0.736585365853649</v>
      </c>
      <c r="BQ148" s="6">
        <f ca="1">IF($BI148="",SUMIF(Elasticities!$B$5:$B$52,Demands_tra!$BH148,Elasticities!J$5:J$52),SUMIF(Elasticities!$B$5:$B$52,Demands_tra!$BI148,Elasticities!J$5:J$52))</f>
        <v>0.724390243902429</v>
      </c>
      <c r="BR148" s="6">
        <f ca="1">IF($BI148="",SUMIF(Elasticities!$B$5:$B$52,Demands_tra!$BH148,Elasticities!K$5:K$52),SUMIF(Elasticities!$B$5:$B$52,Demands_tra!$BI148,Elasticities!K$5:K$52))</f>
        <v>0.71219512195121</v>
      </c>
      <c r="BS148" s="6">
        <f ca="1">IF($BI148="",SUMIF(Elasticities!$B$5:$B$52,Demands_tra!$BH148,Elasticities!L$5:L$52),SUMIF(Elasticities!$B$5:$B$52,Demands_tra!$BI148,Elasticities!L$5:L$52))</f>
        <v>0.699999999999997</v>
      </c>
      <c r="BT148" s="6">
        <f ca="1">IF($BI148="",SUMIF(Elasticities!$B$5:$B$52,Demands_tra!$BH148,Elasticities!M$5:M$52),SUMIF(Elasticities!$B$5:$B$52,Demands_tra!$BI148,Elasticities!M$5:M$52))</f>
        <v>0.687499999999996</v>
      </c>
      <c r="BU148" s="6">
        <f ca="1">IF($BI148="",SUMIF(Elasticities!$B$5:$B$52,Demands_tra!$BH148,Elasticities!N$5:N$52),SUMIF(Elasticities!$B$5:$B$52,Demands_tra!$BI148,Elasticities!N$5:N$52))</f>
        <v>0.674999999999996</v>
      </c>
      <c r="BV148" s="6">
        <f ca="1">IF($BI148="",SUMIF(Elasticities!$B$5:$B$52,Demands_tra!$BH148,Elasticities!O$5:O$52),SUMIF(Elasticities!$B$5:$B$52,Demands_tra!$BI148,Elasticities!O$5:O$52))</f>
        <v>0.662499999999996</v>
      </c>
      <c r="BW148" s="6">
        <f ca="1">IF($BI148="",SUMIF(Elasticities!$B$5:$B$52,Demands_tra!$BH148,Elasticities!P$5:P$52),SUMIF(Elasticities!$B$5:$B$52,Demands_tra!$BI148,Elasticities!P$5:P$52))</f>
        <v>0.649999999999997</v>
      </c>
      <c r="BX148" s="6">
        <f ca="1">IF($BI148="",SUMIF(Elasticities!$B$5:$B$52,Demands_tra!$BH148,Elasticities!Q$5:Q$52),SUMIF(Elasticities!$B$5:$B$52,Demands_tra!$BI148,Elasticities!Q$5:Q$52))</f>
        <v>0.637499999999997</v>
      </c>
      <c r="BY148" s="6">
        <f ca="1">IF($BI148="",SUMIF(Elasticities!$B$5:$B$52,Demands_tra!$BH148,Elasticities!R$5:R$52),SUMIF(Elasticities!$B$5:$B$52,Demands_tra!$BI148,Elasticities!R$5:R$52))</f>
        <v>0.624999999999996</v>
      </c>
      <c r="BZ148" s="6">
        <f ca="1">IF($BI148="",SUMIF(Elasticities!$B$5:$B$52,Demands_tra!$BH148,Elasticities!S$5:S$52),SUMIF(Elasticities!$B$5:$B$52,Demands_tra!$BI148,Elasticities!S$5:S$52))</f>
        <v>0.612499999999996</v>
      </c>
      <c r="CA148" s="6">
        <f ca="1">IF($BI148="",SUMIF(Elasticities!$B$5:$B$52,Demands_tra!$BH148,Elasticities!T$5:T$52),SUMIF(Elasticities!$B$5:$B$52,Demands_tra!$BI148,Elasticities!T$5:T$52))</f>
        <v>0.599999999999996</v>
      </c>
      <c r="CB148" s="6" t="e">
        <f ca="1">IF($BI148="",SUMIF(Elasticities!$B$5:$B$52,Demands_tra!$BH148,Elasticities!U$5:U$52),SUMIF(Elasticities!$B$5:$B$52,Demands_tra!$BI148,Elasticities!U$5:U$52))</f>
        <v>#VALUE!</v>
      </c>
      <c r="CC148" s="6" t="e">
        <f ca="1">IF($BI148="",SUMIF(Elasticities!$B$5:$B$52,Demands_tra!$BH148,Elasticities!V$5:V$52),SUMIF(Elasticities!$B$5:$B$52,Demands_tra!$BI148,Elasticities!V$5:V$52))</f>
        <v>#VALUE!</v>
      </c>
      <c r="CD148" s="6" t="e">
        <f ca="1">IF($BI148="",SUMIF(Elasticities!$B$5:$B$52,Demands_tra!$BH148,Elasticities!W$5:W$52),SUMIF(Elasticities!$B$5:$B$52,Demands_tra!$BI148,Elasticities!W$5:W$52))</f>
        <v>#VALUE!</v>
      </c>
      <c r="CE148" s="6" t="e">
        <f ca="1">IF($BI148="",SUMIF(Elasticities!$B$5:$B$52,Demands_tra!$BH148,Elasticities!X$5:X$52),SUMIF(Elasticities!$B$5:$B$52,Demands_tra!$BI148,Elasticities!X$5:X$52))</f>
        <v>#VALUE!</v>
      </c>
      <c r="CF148" s="6" t="e">
        <f ca="1">IF($BI148="",SUMIF(Elasticities!$B$5:$B$52,Demands_tra!$BH148,Elasticities!Y$5:Y$52),SUMIF(Elasticities!$B$5:$B$52,Demands_tra!$BI148,Elasticities!Y$5:Y$52))</f>
        <v>#VALUE!</v>
      </c>
      <c r="CG148" s="6" t="e">
        <f ca="1">IF($BI148="",SUMIF(Elasticities!$B$5:$B$52,Demands_tra!$BH148,Elasticities!Z$5:Z$52),SUMIF(Elasticities!$B$5:$B$52,Demands_tra!$BI148,Elasticities!Z$5:Z$52))</f>
        <v>#VALUE!</v>
      </c>
      <c r="CH148" s="6" t="e">
        <f ca="1">IF($BI148="",SUMIF(Elasticities!$B$5:$B$52,Demands_tra!$BH148,Elasticities!AA$5:AA$52),SUMIF(Elasticities!$B$5:$B$52,Demands_tra!$BI148,Elasticities!AA$5:AA$52))</f>
        <v>#VALUE!</v>
      </c>
      <c r="CI148" s="6" t="e">
        <f ca="1">IF($BI148="",SUMIF(Elasticities!$B$5:$B$52,Demands_tra!$BH148,Elasticities!AB$5:AB$52),SUMIF(Elasticities!$B$5:$B$52,Demands_tra!$BI148,Elasticities!AB$5:AB$52))</f>
        <v>#VALUE!</v>
      </c>
    </row>
    <row r="149" spans="1:87">
      <c r="A149" t="str">
        <f>IF(BYDem_tra!B148="","\I:",BYDem_tra!B148)</f>
        <v>GreeceCyp</v>
      </c>
      <c r="B149" t="str">
        <f>BYDem_tra!E148</f>
        <v>TTF</v>
      </c>
      <c r="C149" t="str">
        <f t="shared" si="111"/>
        <v>TTF</v>
      </c>
      <c r="D149" s="3">
        <f>SUMIFS(BYDem_tra!$M$2:$M$2000,BYDem_tra!$B$2:$B$2000,Demands_tra!$A149,BYDem_tra!$E$2:$E$2000,Demands_tra!$B149)</f>
        <v>0.40984459596</v>
      </c>
      <c r="E149" s="3">
        <f ca="1" t="shared" si="135"/>
        <v>0.407881973548625</v>
      </c>
      <c r="F149" s="3">
        <f ca="1" t="shared" si="136"/>
        <v>0.480548618923299</v>
      </c>
      <c r="G149" s="3">
        <f ca="1" t="shared" si="137"/>
        <v>0.522132296889851</v>
      </c>
      <c r="H149" s="3">
        <f ca="1" t="shared" si="138"/>
        <v>0.556269853938884</v>
      </c>
      <c r="I149" s="3">
        <f ca="1" t="shared" si="139"/>
        <v>0.592210356864754</v>
      </c>
      <c r="J149" s="3">
        <f ca="1" t="shared" si="140"/>
        <v>0.626543150923525</v>
      </c>
      <c r="K149" s="3">
        <f ca="1" t="shared" si="141"/>
        <v>0.658731360506294</v>
      </c>
      <c r="L149" s="3">
        <f ca="1" t="shared" si="142"/>
        <v>0.68978384757961</v>
      </c>
      <c r="M149" s="3">
        <f ca="1" t="shared" si="143"/>
        <v>0.719408752102574</v>
      </c>
      <c r="N149" s="3">
        <f ca="1" t="shared" si="144"/>
        <v>0.746730570451309</v>
      </c>
      <c r="O149" s="3">
        <f ca="1" t="shared" si="145"/>
        <v>0.770218988540725</v>
      </c>
      <c r="P149" s="3">
        <f ca="1" t="shared" si="146"/>
        <v>0.790074686507682</v>
      </c>
      <c r="Q149" s="3">
        <f ca="1" t="shared" si="147"/>
        <v>0.806998536026002</v>
      </c>
      <c r="R149" s="3">
        <f ca="1" t="shared" si="148"/>
        <v>0.821989668642842</v>
      </c>
      <c r="S149" s="3">
        <f ca="1" t="shared" si="149"/>
        <v>0.835521100131352</v>
      </c>
      <c r="T149" s="3">
        <f ca="1" t="shared" si="150"/>
        <v>0.847384223835508</v>
      </c>
      <c r="U149" s="3">
        <f ca="1" t="shared" si="126"/>
        <v>0.856844601589359</v>
      </c>
      <c r="V149" s="3" t="e">
        <f ca="1" t="shared" si="127"/>
        <v>#VALUE!</v>
      </c>
      <c r="W149" s="3" t="e">
        <f ca="1" t="shared" si="128"/>
        <v>#DIV/0!</v>
      </c>
      <c r="X149" s="3" t="e">
        <f ca="1" t="shared" si="129"/>
        <v>#DIV/0!</v>
      </c>
      <c r="Y149" s="3" t="e">
        <f ca="1" t="shared" si="130"/>
        <v>#DIV/0!</v>
      </c>
      <c r="Z149" s="3" t="e">
        <f ca="1" t="shared" si="131"/>
        <v>#DIV/0!</v>
      </c>
      <c r="AA149" s="3" t="e">
        <f ca="1" t="shared" si="132"/>
        <v>#DIV/0!</v>
      </c>
      <c r="AB149" s="3" t="e">
        <f ca="1" t="shared" si="133"/>
        <v>#DIV/0!</v>
      </c>
      <c r="AC149" s="3" t="e">
        <f ca="1" t="shared" si="134"/>
        <v>#DIV/0!</v>
      </c>
      <c r="AE149" s="34" t="str">
        <f ca="1">VLOOKUP($C149,'Default drvr and elast'!$A$4:$C$49,MATCH(VLOOKUP(A149,Classification!$B$4:$D$99,2,FALSE),'Default drvr and elast'!$A$3:$C$3,0),FALSE)</f>
        <v>GDP</v>
      </c>
      <c r="AF149" s="4"/>
      <c r="AG149" s="6">
        <f ca="1">IF($AF149="",SUMIFS('Growth rates'!D$4:D$922,'Growth rates'!$B$4:$B$922,Demands_tra!$A149,'Growth rates'!$C$4:$C$922,$AE149),SUMIFS('Growth rates'!D$4:D$922,'Growth rates'!$B$4:$B$922,Demands_tra!$A149,'Growth rates'!$C$4:$C$922,$AF149))</f>
        <v>1</v>
      </c>
      <c r="AH149" s="6">
        <f ca="1">IF($AF149="",SUMIFS('Growth rates'!E$4:E$922,'Growth rates'!$B$4:$B$922,Demands_tra!$A149,'Growth rates'!$C$4:$C$922,$AE149),SUMIFS('Growth rates'!E$4:E$922,'Growth rates'!$B$4:$B$922,Demands_tra!$A149,'Growth rates'!$C$4:$C$922,$AF149))</f>
        <v>0.993995820811782</v>
      </c>
      <c r="AI149" s="6">
        <f ca="1">IF($AF149="",SUMIFS('Growth rates'!F$4:F$922,'Growth rates'!$B$4:$B$922,Demands_tra!$A149,'Growth rates'!$C$4:$C$922,$AE149),SUMIFS('Growth rates'!F$4:F$922,'Growth rates'!$B$4:$B$922,Demands_tra!$A149,'Growth rates'!$C$4:$C$922,$AF149))</f>
        <v>1.21947847748895</v>
      </c>
      <c r="AJ149" s="6">
        <f ca="1">IF($AF149="",SUMIFS('Growth rates'!G$4:G$922,'Growth rates'!$B$4:$B$922,Demands_tra!$A149,'Growth rates'!$C$4:$C$922,$AE149),SUMIFS('Growth rates'!G$4:G$922,'Growth rates'!$B$4:$B$922,Demands_tra!$A149,'Growth rates'!$C$4:$C$922,$AF149))</f>
        <v>1.35596328130499</v>
      </c>
      <c r="AK149" s="6">
        <f ca="1">IF($AF149="",SUMIFS('Growth rates'!H$4:H$922,'Growth rates'!$B$4:$B$922,Demands_tra!$A149,'Growth rates'!$C$4:$C$922,$AE149),SUMIFS('Growth rates'!H$4:H$922,'Growth rates'!$B$4:$B$922,Demands_tra!$A149,'Growth rates'!$C$4:$C$922,$AF149))</f>
        <v>1.47246412572297</v>
      </c>
      <c r="AL149" s="6">
        <f ca="1">IF($AF149="",SUMIFS('Growth rates'!I$4:I$922,'Growth rates'!$B$4:$B$922,Demands_tra!$A149,'Growth rates'!$C$4:$C$922,$AE149),SUMIFS('Growth rates'!I$4:I$922,'Growth rates'!$B$4:$B$922,Demands_tra!$A149,'Growth rates'!$C$4:$C$922,$AF149))</f>
        <v>1.59951826814933</v>
      </c>
      <c r="AM149" s="6">
        <f ca="1">IF($AF149="",SUMIFS('Growth rates'!J$4:J$922,'Growth rates'!$B$4:$B$922,Demands_tra!$A149,'Growth rates'!$C$4:$C$922,$AE149),SUMIFS('Growth rates'!J$4:J$922,'Growth rates'!$B$4:$B$922,Demands_tra!$A149,'Growth rates'!$C$4:$C$922,$AF149))</f>
        <v>1.72541059727865</v>
      </c>
      <c r="AN149" s="6">
        <f ca="1">IF($AF149="",SUMIFS('Growth rates'!K$4:K$922,'Growth rates'!$B$4:$B$922,Demands_tra!$A149,'Growth rates'!$C$4:$C$922,$AE149),SUMIFS('Growth rates'!K$4:K$922,'Growth rates'!$B$4:$B$922,Demands_tra!$A149,'Growth rates'!$C$4:$C$922,$AF149))</f>
        <v>1.84777798871814</v>
      </c>
      <c r="AO149" s="6">
        <f ca="1">IF($AF149="",SUMIFS('Growth rates'!L$4:L$922,'Growth rates'!$B$4:$B$922,Demands_tra!$A149,'Growth rates'!$C$4:$C$922,$AE149),SUMIFS('Growth rates'!L$4:L$922,'Growth rates'!$B$4:$B$922,Demands_tra!$A149,'Growth rates'!$C$4:$C$922,$AF149))</f>
        <v>1.9700814772151</v>
      </c>
      <c r="AP149" s="6">
        <f ca="1">IF($AF149="",SUMIFS('Growth rates'!M$4:M$922,'Growth rates'!$B$4:$B$922,Demands_tra!$A149,'Growth rates'!$C$4:$C$922,$AE149),SUMIFS('Growth rates'!M$4:M$922,'Growth rates'!$B$4:$B$922,Demands_tra!$A149,'Growth rates'!$C$4:$C$922,$AF149))</f>
        <v>2.09095469583227</v>
      </c>
      <c r="AQ149" s="6">
        <f ca="1">IF($AF149="",SUMIFS('Growth rates'!N$4:N$922,'Growth rates'!$B$4:$B$922,Demands_tra!$A149,'Growth rates'!$C$4:$C$922,$AE149),SUMIFS('Growth rates'!N$4:N$922,'Growth rates'!$B$4:$B$922,Demands_tra!$A149,'Growth rates'!$C$4:$C$922,$AF149))</f>
        <v>2.20646103063693</v>
      </c>
      <c r="AR149" s="6">
        <f ca="1">IF($AF149="",SUMIFS('Growth rates'!O$4:O$922,'Growth rates'!$B$4:$B$922,Demands_tra!$A149,'Growth rates'!$C$4:$C$922,$AE149),SUMIFS('Growth rates'!O$4:O$922,'Growth rates'!$B$4:$B$922,Demands_tra!$A149,'Growth rates'!$C$4:$C$922,$AF149))</f>
        <v>2.30928214966673</v>
      </c>
      <c r="AS149" s="6">
        <f ca="1">IF($AF149="",SUMIFS('Growth rates'!P$4:P$922,'Growth rates'!$B$4:$B$922,Demands_tra!$A149,'Growth rates'!$C$4:$C$922,$AE149),SUMIFS('Growth rates'!P$4:P$922,'Growth rates'!$B$4:$B$922,Demands_tra!$A149,'Growth rates'!$C$4:$C$922,$AF149))</f>
        <v>2.39914124721075</v>
      </c>
      <c r="AT149" s="6">
        <f ca="1">IF($AF149="",SUMIFS('Growth rates'!Q$4:Q$922,'Growth rates'!$B$4:$B$922,Demands_tra!$A149,'Growth rates'!$C$4:$C$922,$AE149),SUMIFS('Growth rates'!Q$4:Q$922,'Growth rates'!$B$4:$B$922,Demands_tra!$A149,'Growth rates'!$C$4:$C$922,$AF149))</f>
        <v>2.47820427978879</v>
      </c>
      <c r="AU149" s="6">
        <f ca="1">IF($AF149="",SUMIFS('Growth rates'!R$4:R$922,'Growth rates'!$B$4:$B$922,Demands_tra!$A149,'Growth rates'!$C$4:$C$922,$AE149),SUMIFS('Growth rates'!R$4:R$922,'Growth rates'!$B$4:$B$922,Demands_tra!$A149,'Growth rates'!$C$4:$C$922,$AF149))</f>
        <v>2.55041781606331</v>
      </c>
      <c r="AV149" s="6">
        <f ca="1">IF($AF149="",SUMIFS('Growth rates'!S$4:S$922,'Growth rates'!$B$4:$B$922,Demands_tra!$A149,'Growth rates'!$C$4:$C$922,$AE149),SUMIFS('Growth rates'!S$4:S$922,'Growth rates'!$B$4:$B$922,Demands_tra!$A149,'Growth rates'!$C$4:$C$922,$AF149))</f>
        <v>2.61759297460683</v>
      </c>
      <c r="AW149" s="6">
        <f ca="1">IF($AF149="",SUMIFS('Growth rates'!T$4:T$922,'Growth rates'!$B$4:$B$922,Demands_tra!$A149,'Growth rates'!$C$4:$C$922,$AE149),SUMIFS('Growth rates'!T$4:T$922,'Growth rates'!$B$4:$B$922,Demands_tra!$A149,'Growth rates'!$C$4:$C$922,$AF149))</f>
        <v>2.67827186919254</v>
      </c>
      <c r="AX149" s="6">
        <f ca="1">IF($AF149="",SUMIFS('Growth rates'!U$4:U$922,'Growth rates'!$B$4:$B$922,Demands_tra!$A149,'Growth rates'!$C$4:$C$922,$AE149),SUMIFS('Growth rates'!U$4:U$922,'Growth rates'!$B$4:$B$922,Demands_tra!$A149,'Growth rates'!$C$4:$C$922,$AF149))</f>
        <v>2.72810653076512</v>
      </c>
      <c r="AY149" s="6">
        <f ca="1">IF($AF149="",SUMIFS('Growth rates'!V$4:V$922,'Growth rates'!$B$4:$B$922,Demands_tra!$A149,'Growth rates'!$C$4:$C$922,$AE149),SUMIFS('Growth rates'!V$4:V$922,'Growth rates'!$B$4:$B$922,Demands_tra!$A149,'Growth rates'!$C$4:$C$922,$AF149))</f>
        <v>0</v>
      </c>
      <c r="AZ149" s="6">
        <f ca="1">IF($AF149="",SUMIFS('Growth rates'!W$4:W$922,'Growth rates'!$B$4:$B$922,Demands_tra!$A149,'Growth rates'!$C$4:$C$922,$AE149),SUMIFS('Growth rates'!W$4:W$922,'Growth rates'!$B$4:$B$922,Demands_tra!$A149,'Growth rates'!$C$4:$C$922,$AF149))</f>
        <v>0</v>
      </c>
      <c r="BA149" s="6">
        <f ca="1">IF($AF149="",SUMIFS('Growth rates'!X$4:X$922,'Growth rates'!$B$4:$B$922,Demands_tra!$A149,'Growth rates'!$C$4:$C$922,$AE149),SUMIFS('Growth rates'!X$4:X$922,'Growth rates'!$B$4:$B$922,Demands_tra!$A149,'Growth rates'!$C$4:$C$922,$AF149))</f>
        <v>0</v>
      </c>
      <c r="BB149" s="6">
        <f ca="1">IF($AF149="",SUMIFS('Growth rates'!Y$4:Y$922,'Growth rates'!$B$4:$B$922,Demands_tra!$A149,'Growth rates'!$C$4:$C$922,$AE149),SUMIFS('Growth rates'!Y$4:Y$922,'Growth rates'!$B$4:$B$922,Demands_tra!$A149,'Growth rates'!$C$4:$C$922,$AF149))</f>
        <v>0</v>
      </c>
      <c r="BC149" s="6">
        <f ca="1">IF($AF149="",SUMIFS('Growth rates'!Z$4:Z$922,'Growth rates'!$B$4:$B$922,Demands_tra!$A149,'Growth rates'!$C$4:$C$922,$AE149),SUMIFS('Growth rates'!Z$4:Z$922,'Growth rates'!$B$4:$B$922,Demands_tra!$A149,'Growth rates'!$C$4:$C$922,$AF149))</f>
        <v>0</v>
      </c>
      <c r="BD149" s="6">
        <f ca="1">IF($AF149="",SUMIFS('Growth rates'!AA$4:AA$922,'Growth rates'!$B$4:$B$922,Demands_tra!$A149,'Growth rates'!$C$4:$C$922,$AE149),SUMIFS('Growth rates'!AA$4:AA$922,'Growth rates'!$B$4:$B$922,Demands_tra!$A149,'Growth rates'!$C$4:$C$922,$AF149))</f>
        <v>0</v>
      </c>
      <c r="BE149" s="6">
        <f ca="1">IF($AF149="",SUMIFS('Growth rates'!AB$4:AB$922,'Growth rates'!$B$4:$B$922,Demands_tra!$A149,'Growth rates'!$C$4:$C$922,$AE149),SUMIFS('Growth rates'!AB$4:AB$922,'Growth rates'!$B$4:$B$922,Demands_tra!$A149,'Growth rates'!$C$4:$C$922,$AF149))</f>
        <v>0</v>
      </c>
      <c r="BF149" s="6">
        <f ca="1">IF($AF149="",SUMIFS('Growth rates'!AC$4:AC$922,'Growth rates'!$B$4:$B$922,Demands_tra!$A149,'Growth rates'!$C$4:$C$922,$AE149),SUMIFS('Growth rates'!AC$4:AC$922,'Growth rates'!$B$4:$B$922,Demands_tra!$A149,'Growth rates'!$C$4:$C$922,$AF149))</f>
        <v>0</v>
      </c>
      <c r="BH149" t="str">
        <f ca="1">VLOOKUP($C149,'Default drvr and elast'!$A$4:$F$49,MATCH(VLOOKUP(A149,Classification!$B$4:$D$42,3,FALSE),'Default drvr and elast'!$D$3:$F$3,0)+3,FALSE)</f>
        <v>Med2</v>
      </c>
      <c r="BJ149" s="6">
        <f ca="1">IF($BI149="",SUMIF(Elasticities!$B$5:$B$52,Demands_tra!$BH149,Elasticities!C$5:C$52),SUMIF(Elasticities!$B$5:$B$52,Demands_tra!$BI149,Elasticities!C$5:C$52))</f>
        <v>0.799999999999989</v>
      </c>
      <c r="BK149" s="6">
        <f ca="1">IF($BI149="",SUMIF(Elasticities!$B$5:$B$52,Demands_tra!$BH149,Elasticities!D$5:D$52),SUMIF(Elasticities!$B$5:$B$52,Demands_tra!$BI149,Elasticities!D$5:D$52))</f>
        <v>0.797560975609746</v>
      </c>
      <c r="BL149" s="6">
        <f ca="1">IF($BI149="",SUMIF(Elasticities!$B$5:$B$52,Demands_tra!$BH149,Elasticities!E$5:E$52),SUMIF(Elasticities!$B$5:$B$52,Demands_tra!$BI149,Elasticities!E$5:E$52))</f>
        <v>0.785365853658527</v>
      </c>
      <c r="BM149" s="6">
        <f ca="1">IF($BI149="",SUMIF(Elasticities!$B$5:$B$52,Demands_tra!$BH149,Elasticities!F$5:F$52),SUMIF(Elasticities!$B$5:$B$52,Demands_tra!$BI149,Elasticities!F$5:F$52))</f>
        <v>0.773170731707307</v>
      </c>
      <c r="BN149" s="6">
        <f ca="1">IF($BI149="",SUMIF(Elasticities!$B$5:$B$52,Demands_tra!$BH149,Elasticities!G$5:G$52),SUMIF(Elasticities!$B$5:$B$52,Demands_tra!$BI149,Elasticities!G$5:G$52))</f>
        <v>0.760975609756088</v>
      </c>
      <c r="BO149" s="6">
        <f ca="1">IF($BI149="",SUMIF(Elasticities!$B$5:$B$52,Demands_tra!$BH149,Elasticities!H$5:H$52),SUMIF(Elasticities!$B$5:$B$52,Demands_tra!$BI149,Elasticities!H$5:H$52))</f>
        <v>0.748780487804868</v>
      </c>
      <c r="BP149" s="6">
        <f ca="1">IF($BI149="",SUMIF(Elasticities!$B$5:$B$52,Demands_tra!$BH149,Elasticities!I$5:I$52),SUMIF(Elasticities!$B$5:$B$52,Demands_tra!$BI149,Elasticities!I$5:I$52))</f>
        <v>0.736585365853649</v>
      </c>
      <c r="BQ149" s="6">
        <f ca="1">IF($BI149="",SUMIF(Elasticities!$B$5:$B$52,Demands_tra!$BH149,Elasticities!J$5:J$52),SUMIF(Elasticities!$B$5:$B$52,Demands_tra!$BI149,Elasticities!J$5:J$52))</f>
        <v>0.724390243902429</v>
      </c>
      <c r="BR149" s="6">
        <f ca="1">IF($BI149="",SUMIF(Elasticities!$B$5:$B$52,Demands_tra!$BH149,Elasticities!K$5:K$52),SUMIF(Elasticities!$B$5:$B$52,Demands_tra!$BI149,Elasticities!K$5:K$52))</f>
        <v>0.71219512195121</v>
      </c>
      <c r="BS149" s="6">
        <f ca="1">IF($BI149="",SUMIF(Elasticities!$B$5:$B$52,Demands_tra!$BH149,Elasticities!L$5:L$52),SUMIF(Elasticities!$B$5:$B$52,Demands_tra!$BI149,Elasticities!L$5:L$52))</f>
        <v>0.699999999999997</v>
      </c>
      <c r="BT149" s="6">
        <f ca="1">IF($BI149="",SUMIF(Elasticities!$B$5:$B$52,Demands_tra!$BH149,Elasticities!M$5:M$52),SUMIF(Elasticities!$B$5:$B$52,Demands_tra!$BI149,Elasticities!M$5:M$52))</f>
        <v>0.687499999999996</v>
      </c>
      <c r="BU149" s="6">
        <f ca="1">IF($BI149="",SUMIF(Elasticities!$B$5:$B$52,Demands_tra!$BH149,Elasticities!N$5:N$52),SUMIF(Elasticities!$B$5:$B$52,Demands_tra!$BI149,Elasticities!N$5:N$52))</f>
        <v>0.674999999999996</v>
      </c>
      <c r="BV149" s="6">
        <f ca="1">IF($BI149="",SUMIF(Elasticities!$B$5:$B$52,Demands_tra!$BH149,Elasticities!O$5:O$52),SUMIF(Elasticities!$B$5:$B$52,Demands_tra!$BI149,Elasticities!O$5:O$52))</f>
        <v>0.662499999999996</v>
      </c>
      <c r="BW149" s="6">
        <f ca="1">IF($BI149="",SUMIF(Elasticities!$B$5:$B$52,Demands_tra!$BH149,Elasticities!P$5:P$52),SUMIF(Elasticities!$B$5:$B$52,Demands_tra!$BI149,Elasticities!P$5:P$52))</f>
        <v>0.649999999999997</v>
      </c>
      <c r="BX149" s="6">
        <f ca="1">IF($BI149="",SUMIF(Elasticities!$B$5:$B$52,Demands_tra!$BH149,Elasticities!Q$5:Q$52),SUMIF(Elasticities!$B$5:$B$52,Demands_tra!$BI149,Elasticities!Q$5:Q$52))</f>
        <v>0.637499999999997</v>
      </c>
      <c r="BY149" s="6">
        <f ca="1">IF($BI149="",SUMIF(Elasticities!$B$5:$B$52,Demands_tra!$BH149,Elasticities!R$5:R$52),SUMIF(Elasticities!$B$5:$B$52,Demands_tra!$BI149,Elasticities!R$5:R$52))</f>
        <v>0.624999999999996</v>
      </c>
      <c r="BZ149" s="6">
        <f ca="1">IF($BI149="",SUMIF(Elasticities!$B$5:$B$52,Demands_tra!$BH149,Elasticities!S$5:S$52),SUMIF(Elasticities!$B$5:$B$52,Demands_tra!$BI149,Elasticities!S$5:S$52))</f>
        <v>0.612499999999996</v>
      </c>
      <c r="CA149" s="6">
        <f ca="1">IF($BI149="",SUMIF(Elasticities!$B$5:$B$52,Demands_tra!$BH149,Elasticities!T$5:T$52),SUMIF(Elasticities!$B$5:$B$52,Demands_tra!$BI149,Elasticities!T$5:T$52))</f>
        <v>0.599999999999996</v>
      </c>
      <c r="CB149" s="6" t="e">
        <f ca="1">IF($BI149="",SUMIF(Elasticities!$B$5:$B$52,Demands_tra!$BH149,Elasticities!U$5:U$52),SUMIF(Elasticities!$B$5:$B$52,Demands_tra!$BI149,Elasticities!U$5:U$52))</f>
        <v>#VALUE!</v>
      </c>
      <c r="CC149" s="6" t="e">
        <f ca="1">IF($BI149="",SUMIF(Elasticities!$B$5:$B$52,Demands_tra!$BH149,Elasticities!V$5:V$52),SUMIF(Elasticities!$B$5:$B$52,Demands_tra!$BI149,Elasticities!V$5:V$52))</f>
        <v>#VALUE!</v>
      </c>
      <c r="CD149" s="6" t="e">
        <f ca="1">IF($BI149="",SUMIF(Elasticities!$B$5:$B$52,Demands_tra!$BH149,Elasticities!W$5:W$52),SUMIF(Elasticities!$B$5:$B$52,Demands_tra!$BI149,Elasticities!W$5:W$52))</f>
        <v>#VALUE!</v>
      </c>
      <c r="CE149" s="6" t="e">
        <f ca="1">IF($BI149="",SUMIF(Elasticities!$B$5:$B$52,Demands_tra!$BH149,Elasticities!X$5:X$52),SUMIF(Elasticities!$B$5:$B$52,Demands_tra!$BI149,Elasticities!X$5:X$52))</f>
        <v>#VALUE!</v>
      </c>
      <c r="CF149" s="6" t="e">
        <f ca="1">IF($BI149="",SUMIF(Elasticities!$B$5:$B$52,Demands_tra!$BH149,Elasticities!Y$5:Y$52),SUMIF(Elasticities!$B$5:$B$52,Demands_tra!$BI149,Elasticities!Y$5:Y$52))</f>
        <v>#VALUE!</v>
      </c>
      <c r="CG149" s="6" t="e">
        <f ca="1">IF($BI149="",SUMIF(Elasticities!$B$5:$B$52,Demands_tra!$BH149,Elasticities!Z$5:Z$52),SUMIF(Elasticities!$B$5:$B$52,Demands_tra!$BI149,Elasticities!Z$5:Z$52))</f>
        <v>#VALUE!</v>
      </c>
      <c r="CH149" s="6" t="e">
        <f ca="1">IF($BI149="",SUMIF(Elasticities!$B$5:$B$52,Demands_tra!$BH149,Elasticities!AA$5:AA$52),SUMIF(Elasticities!$B$5:$B$52,Demands_tra!$BI149,Elasticities!AA$5:AA$52))</f>
        <v>#VALUE!</v>
      </c>
      <c r="CI149" s="6" t="e">
        <f ca="1">IF($BI149="",SUMIF(Elasticities!$B$5:$B$52,Demands_tra!$BH149,Elasticities!AB$5:AB$52),SUMIF(Elasticities!$B$5:$B$52,Demands_tra!$BI149,Elasticities!AB$5:AB$52))</f>
        <v>#VALUE!</v>
      </c>
    </row>
    <row r="150" spans="1:87">
      <c r="A150" t="str">
        <f>IF(BYDem_tra!B149="","\I:",BYDem_tra!B149)</f>
        <v>GreeceCyp</v>
      </c>
      <c r="B150" t="str">
        <f>BYDem_tra!E149</f>
        <v>TTP</v>
      </c>
      <c r="C150" t="str">
        <f t="shared" si="111"/>
        <v>TTP</v>
      </c>
      <c r="D150" s="3">
        <f>SUMIFS(BYDem_tra!$M$2:$M$2000,BYDem_tra!$B$2:$B$2000,Demands_tra!$A150,BYDem_tra!$E$2:$E$2000,Demands_tra!$B150)</f>
        <v>0.70057431324</v>
      </c>
      <c r="E150" s="3">
        <f ca="1" t="shared" si="135"/>
        <v>0.699362690149308</v>
      </c>
      <c r="F150" s="3">
        <f ca="1" t="shared" si="136"/>
        <v>0.693394582018067</v>
      </c>
      <c r="G150" s="3">
        <f ca="1" t="shared" si="137"/>
        <v>0.687591491714978</v>
      </c>
      <c r="H150" s="3">
        <f ca="1" t="shared" si="138"/>
        <v>0.682703126816235</v>
      </c>
      <c r="I150" s="3">
        <f ca="1" t="shared" si="139"/>
        <v>0.678924584296357</v>
      </c>
      <c r="J150" s="3">
        <f ca="1" t="shared" si="140"/>
        <v>0.675842383545455</v>
      </c>
      <c r="K150" s="3">
        <f ca="1" t="shared" si="141"/>
        <v>0.673124624068276</v>
      </c>
      <c r="L150" s="3">
        <f ca="1" t="shared" si="142"/>
        <v>0.669342897679452</v>
      </c>
      <c r="M150" s="3">
        <f ca="1" t="shared" si="143"/>
        <v>0.664567897615735</v>
      </c>
      <c r="N150" s="3">
        <f ca="1" t="shared" si="144"/>
        <v>0.658701086057407</v>
      </c>
      <c r="O150" s="3">
        <f ca="1" t="shared" si="145"/>
        <v>0.652275284973299</v>
      </c>
      <c r="P150" s="3">
        <f ca="1" t="shared" si="146"/>
        <v>0.645697092860276</v>
      </c>
      <c r="Q150" s="3">
        <f ca="1" t="shared" si="147"/>
        <v>0.63929754017901</v>
      </c>
      <c r="R150" s="3">
        <f ca="1" t="shared" si="148"/>
        <v>0.63312664345567</v>
      </c>
      <c r="S150" s="3">
        <f ca="1" t="shared" si="149"/>
        <v>0.626961705912243</v>
      </c>
      <c r="T150" s="3">
        <f ca="1" t="shared" si="150"/>
        <v>0.620393160048926</v>
      </c>
      <c r="U150" s="3">
        <f ca="1" t="shared" si="126"/>
        <v>0.613005347160797</v>
      </c>
      <c r="V150" s="3" t="e">
        <f ca="1" t="shared" si="127"/>
        <v>#VALUE!</v>
      </c>
      <c r="W150" s="3" t="e">
        <f ca="1" t="shared" si="128"/>
        <v>#DIV/0!</v>
      </c>
      <c r="X150" s="3" t="e">
        <f ca="1" t="shared" si="129"/>
        <v>#DIV/0!</v>
      </c>
      <c r="Y150" s="3" t="e">
        <f ca="1" t="shared" si="130"/>
        <v>#DIV/0!</v>
      </c>
      <c r="Z150" s="3" t="e">
        <f ca="1" t="shared" si="131"/>
        <v>#DIV/0!</v>
      </c>
      <c r="AA150" s="3" t="e">
        <f ca="1" t="shared" si="132"/>
        <v>#DIV/0!</v>
      </c>
      <c r="AB150" s="3" t="e">
        <f ca="1" t="shared" si="133"/>
        <v>#DIV/0!</v>
      </c>
      <c r="AC150" s="3" t="e">
        <f ca="1" t="shared" si="134"/>
        <v>#DIV/0!</v>
      </c>
      <c r="AE150" s="34" t="str">
        <f ca="1">VLOOKUP($C150,'Default drvr and elast'!$A$4:$C$49,MATCH(VLOOKUP(A150,Classification!$B$4:$D$99,2,FALSE),'Default drvr and elast'!$A$3:$C$3,0),FALSE)</f>
        <v>POP</v>
      </c>
      <c r="AF150" s="4"/>
      <c r="AG150" s="6">
        <f ca="1">IF($AF150="",SUMIFS('Growth rates'!D$4:D$922,'Growth rates'!$B$4:$B$922,Demands_tra!$A150,'Growth rates'!$C$4:$C$922,$AE150),SUMIFS('Growth rates'!D$4:D$922,'Growth rates'!$B$4:$B$922,Demands_tra!$A150,'Growth rates'!$C$4:$C$922,$AF150))</f>
        <v>1</v>
      </c>
      <c r="AH150" s="6">
        <f ca="1">IF($AF150="",SUMIFS('Growth rates'!E$4:E$922,'Growth rates'!$B$4:$B$922,Demands_tra!$A150,'Growth rates'!$C$4:$C$922,$AE150),SUMIFS('Growth rates'!E$4:E$922,'Growth rates'!$B$4:$B$922,Demands_tra!$A150,'Growth rates'!$C$4:$C$922,$AF150))</f>
        <v>0.997831549885011</v>
      </c>
      <c r="AI150" s="6">
        <f ca="1">IF($AF150="",SUMIFS('Growth rates'!F$4:F$922,'Growth rates'!$B$4:$B$922,Demands_tra!$A150,'Growth rates'!$C$4:$C$922,$AE150),SUMIFS('Growth rates'!F$4:F$922,'Growth rates'!$B$4:$B$922,Demands_tra!$A150,'Growth rates'!$C$4:$C$922,$AF150))</f>
        <v>0.986989299310067</v>
      </c>
      <c r="AJ150" s="6">
        <f ca="1">IF($AF150="",SUMIFS('Growth rates'!G$4:G$922,'Growth rates'!$B$4:$B$922,Demands_tra!$A150,'Growth rates'!$C$4:$C$922,$AE150),SUMIFS('Growth rates'!G$4:G$922,'Growth rates'!$B$4:$B$922,Demands_tra!$A150,'Growth rates'!$C$4:$C$922,$AF150))</f>
        <v>0.976305741027938</v>
      </c>
      <c r="AK150" s="6">
        <f ca="1">IF($AF150="",SUMIFS('Growth rates'!H$4:H$922,'Growth rates'!$B$4:$B$922,Demands_tra!$A150,'Growth rates'!$C$4:$C$922,$AE150),SUMIFS('Growth rates'!H$4:H$922,'Growth rates'!$B$4:$B$922,Demands_tra!$A150,'Growth rates'!$C$4:$C$922,$AF150))</f>
        <v>0.967184619783603</v>
      </c>
      <c r="AL150" s="6">
        <f ca="1">IF($AF150="",SUMIFS('Growth rates'!I$4:I$922,'Growth rates'!$B$4:$B$922,Demands_tra!$A150,'Growth rates'!$C$4:$C$922,$AE150),SUMIFS('Growth rates'!I$4:I$922,'Growth rates'!$B$4:$B$922,Demands_tra!$A150,'Growth rates'!$C$4:$C$922,$AF150))</f>
        <v>0.960035587064387</v>
      </c>
      <c r="AM150" s="6">
        <f ca="1">IF($AF150="",SUMIFS('Growth rates'!J$4:J$922,'Growth rates'!$B$4:$B$922,Demands_tra!$A150,'Growth rates'!$C$4:$C$922,$AE150),SUMIFS('Growth rates'!J$4:J$922,'Growth rates'!$B$4:$B$922,Demands_tra!$A150,'Growth rates'!$C$4:$C$922,$AF150))</f>
        <v>0.954118558952653</v>
      </c>
      <c r="AN150" s="6">
        <f ca="1">IF($AF150="",SUMIFS('Growth rates'!K$4:K$922,'Growth rates'!$B$4:$B$922,Demands_tra!$A150,'Growth rates'!$C$4:$C$922,$AE150),SUMIFS('Growth rates'!K$4:K$922,'Growth rates'!$B$4:$B$922,Demands_tra!$A150,'Growth rates'!$C$4:$C$922,$AF150))</f>
        <v>0.94882198127353</v>
      </c>
      <c r="AO150" s="6">
        <f ca="1">IF($AF150="",SUMIFS('Growth rates'!L$4:L$922,'Growth rates'!$B$4:$B$922,Demands_tra!$A150,'Growth rates'!$C$4:$C$922,$AE150),SUMIFS('Growth rates'!L$4:L$922,'Growth rates'!$B$4:$B$922,Demands_tra!$A150,'Growth rates'!$C$4:$C$922,$AF150))</f>
        <v>0.941337178369357</v>
      </c>
      <c r="AP150" s="6">
        <f ca="1">IF($AF150="",SUMIFS('Growth rates'!M$4:M$922,'Growth rates'!$B$4:$B$922,Demands_tra!$A150,'Growth rates'!$C$4:$C$922,$AE150),SUMIFS('Growth rates'!M$4:M$922,'Growth rates'!$B$4:$B$922,Demands_tra!$A150,'Growth rates'!$C$4:$C$922,$AF150))</f>
        <v>0.931743792928468</v>
      </c>
      <c r="AQ150" s="6">
        <f ca="1">IF($AF150="",SUMIFS('Growth rates'!N$4:N$922,'Growth rates'!$B$4:$B$922,Demands_tra!$A150,'Growth rates'!$C$4:$C$922,$AE150),SUMIFS('Growth rates'!N$4:N$922,'Growth rates'!$B$4:$B$922,Demands_tra!$A150,'Growth rates'!$C$4:$C$922,$AF150))</f>
        <v>0.919779512436951</v>
      </c>
      <c r="AR150" s="6">
        <f ca="1">IF($AF150="",SUMIFS('Growth rates'!O$4:O$922,'Growth rates'!$B$4:$B$922,Demands_tra!$A150,'Growth rates'!$C$4:$C$922,$AE150),SUMIFS('Growth rates'!O$4:O$922,'Growth rates'!$B$4:$B$922,Demands_tra!$A150,'Growth rates'!$C$4:$C$922,$AF150))</f>
        <v>0.906486639396784</v>
      </c>
      <c r="AS150" s="6">
        <f ca="1">IF($AF150="",SUMIFS('Growth rates'!P$4:P$922,'Growth rates'!$B$4:$B$922,Demands_tra!$A150,'Growth rates'!$C$4:$C$922,$AE150),SUMIFS('Growth rates'!P$4:P$922,'Growth rates'!$B$4:$B$922,Demands_tra!$A150,'Growth rates'!$C$4:$C$922,$AF150))</f>
        <v>0.892687526928125</v>
      </c>
      <c r="AT150" s="6">
        <f ca="1">IF($AF150="",SUMIFS('Growth rates'!Q$4:Q$922,'Growth rates'!$B$4:$B$922,Demands_tra!$A150,'Growth rates'!$C$4:$C$922,$AE150),SUMIFS('Growth rates'!Q$4:Q$922,'Growth rates'!$B$4:$B$922,Demands_tra!$A150,'Growth rates'!$C$4:$C$922,$AF150))</f>
        <v>0.879075998408366</v>
      </c>
      <c r="AU150" s="6">
        <f ca="1">IF($AF150="",SUMIFS('Growth rates'!R$4:R$922,'Growth rates'!$B$4:$B$922,Demands_tra!$A150,'Growth rates'!$C$4:$C$922,$AE150),SUMIFS('Growth rates'!R$4:R$922,'Growth rates'!$B$4:$B$922,Demands_tra!$A150,'Growth rates'!$C$4:$C$922,$AF150))</f>
        <v>0.865765587031513</v>
      </c>
      <c r="AV150" s="6">
        <f ca="1">IF($AF150="",SUMIFS('Growth rates'!S$4:S$922,'Growth rates'!$B$4:$B$922,Demands_tra!$A150,'Growth rates'!$C$4:$C$922,$AE150),SUMIFS('Growth rates'!S$4:S$922,'Growth rates'!$B$4:$B$922,Demands_tra!$A150,'Growth rates'!$C$4:$C$922,$AF150))</f>
        <v>0.852277250499876</v>
      </c>
      <c r="AW150" s="6">
        <f ca="1">IF($AF150="",SUMIFS('Growth rates'!T$4:T$922,'Growth rates'!$B$4:$B$922,Demands_tra!$A150,'Growth rates'!$C$4:$C$922,$AE150),SUMIFS('Growth rates'!T$4:T$922,'Growth rates'!$B$4:$B$922,Demands_tra!$A150,'Growth rates'!$C$4:$C$922,$AF150))</f>
        <v>0.837699080032056</v>
      </c>
      <c r="AX150" s="6">
        <f ca="1">IF($AF150="",SUMIFS('Growth rates'!U$4:U$922,'Growth rates'!$B$4:$B$922,Demands_tra!$A150,'Growth rates'!$C$4:$C$922,$AE150),SUMIFS('Growth rates'!U$4:U$922,'Growth rates'!$B$4:$B$922,Demands_tra!$A150,'Growth rates'!$C$4:$C$922,$AF150))</f>
        <v>0.821073160485202</v>
      </c>
      <c r="AY150" s="6">
        <f ca="1">IF($AF150="",SUMIFS('Growth rates'!V$4:V$922,'Growth rates'!$B$4:$B$922,Demands_tra!$A150,'Growth rates'!$C$4:$C$922,$AE150),SUMIFS('Growth rates'!V$4:V$922,'Growth rates'!$B$4:$B$922,Demands_tra!$A150,'Growth rates'!$C$4:$C$922,$AF150))</f>
        <v>0</v>
      </c>
      <c r="AZ150" s="6">
        <f ca="1">IF($AF150="",SUMIFS('Growth rates'!W$4:W$922,'Growth rates'!$B$4:$B$922,Demands_tra!$A150,'Growth rates'!$C$4:$C$922,$AE150),SUMIFS('Growth rates'!W$4:W$922,'Growth rates'!$B$4:$B$922,Demands_tra!$A150,'Growth rates'!$C$4:$C$922,$AF150))</f>
        <v>0</v>
      </c>
      <c r="BA150" s="6">
        <f ca="1">IF($AF150="",SUMIFS('Growth rates'!X$4:X$922,'Growth rates'!$B$4:$B$922,Demands_tra!$A150,'Growth rates'!$C$4:$C$922,$AE150),SUMIFS('Growth rates'!X$4:X$922,'Growth rates'!$B$4:$B$922,Demands_tra!$A150,'Growth rates'!$C$4:$C$922,$AF150))</f>
        <v>0</v>
      </c>
      <c r="BB150" s="6">
        <f ca="1">IF($AF150="",SUMIFS('Growth rates'!Y$4:Y$922,'Growth rates'!$B$4:$B$922,Demands_tra!$A150,'Growth rates'!$C$4:$C$922,$AE150),SUMIFS('Growth rates'!Y$4:Y$922,'Growth rates'!$B$4:$B$922,Demands_tra!$A150,'Growth rates'!$C$4:$C$922,$AF150))</f>
        <v>0</v>
      </c>
      <c r="BC150" s="6">
        <f ca="1">IF($AF150="",SUMIFS('Growth rates'!Z$4:Z$922,'Growth rates'!$B$4:$B$922,Demands_tra!$A150,'Growth rates'!$C$4:$C$922,$AE150),SUMIFS('Growth rates'!Z$4:Z$922,'Growth rates'!$B$4:$B$922,Demands_tra!$A150,'Growth rates'!$C$4:$C$922,$AF150))</f>
        <v>0</v>
      </c>
      <c r="BD150" s="6">
        <f ca="1">IF($AF150="",SUMIFS('Growth rates'!AA$4:AA$922,'Growth rates'!$B$4:$B$922,Demands_tra!$A150,'Growth rates'!$C$4:$C$922,$AE150),SUMIFS('Growth rates'!AA$4:AA$922,'Growth rates'!$B$4:$B$922,Demands_tra!$A150,'Growth rates'!$C$4:$C$922,$AF150))</f>
        <v>0</v>
      </c>
      <c r="BE150" s="6">
        <f ca="1">IF($AF150="",SUMIFS('Growth rates'!AB$4:AB$922,'Growth rates'!$B$4:$B$922,Demands_tra!$A150,'Growth rates'!$C$4:$C$922,$AE150),SUMIFS('Growth rates'!AB$4:AB$922,'Growth rates'!$B$4:$B$922,Demands_tra!$A150,'Growth rates'!$C$4:$C$922,$AF150))</f>
        <v>0</v>
      </c>
      <c r="BF150" s="6">
        <f ca="1">IF($AF150="",SUMIFS('Growth rates'!AC$4:AC$922,'Growth rates'!$B$4:$B$922,Demands_tra!$A150,'Growth rates'!$C$4:$C$922,$AE150),SUMIFS('Growth rates'!AC$4:AC$922,'Growth rates'!$B$4:$B$922,Demands_tra!$A150,'Growth rates'!$C$4:$C$922,$AF150))</f>
        <v>0</v>
      </c>
      <c r="BH150" t="str">
        <f ca="1">VLOOKUP($C150,'Default drvr and elast'!$A$4:$F$49,MATCH(VLOOKUP(A150,Classification!$B$4:$D$42,3,FALSE),'Default drvr and elast'!$D$3:$F$3,0)+3,FALSE)</f>
        <v>Med2</v>
      </c>
      <c r="BJ150" s="6">
        <f ca="1">IF($BI150="",SUMIF(Elasticities!$B$5:$B$52,Demands_tra!$BH150,Elasticities!C$5:C$52),SUMIF(Elasticities!$B$5:$B$52,Demands_tra!$BI150,Elasticities!C$5:C$52))</f>
        <v>0.799999999999989</v>
      </c>
      <c r="BK150" s="6">
        <f ca="1">IF($BI150="",SUMIF(Elasticities!$B$5:$B$52,Demands_tra!$BH150,Elasticities!D$5:D$52),SUMIF(Elasticities!$B$5:$B$52,Demands_tra!$BI150,Elasticities!D$5:D$52))</f>
        <v>0.797560975609746</v>
      </c>
      <c r="BL150" s="6">
        <f ca="1">IF($BI150="",SUMIF(Elasticities!$B$5:$B$52,Demands_tra!$BH150,Elasticities!E$5:E$52),SUMIF(Elasticities!$B$5:$B$52,Demands_tra!$BI150,Elasticities!E$5:E$52))</f>
        <v>0.785365853658527</v>
      </c>
      <c r="BM150" s="6">
        <f ca="1">IF($BI150="",SUMIF(Elasticities!$B$5:$B$52,Demands_tra!$BH150,Elasticities!F$5:F$52),SUMIF(Elasticities!$B$5:$B$52,Demands_tra!$BI150,Elasticities!F$5:F$52))</f>
        <v>0.773170731707307</v>
      </c>
      <c r="BN150" s="6">
        <f ca="1">IF($BI150="",SUMIF(Elasticities!$B$5:$B$52,Demands_tra!$BH150,Elasticities!G$5:G$52),SUMIF(Elasticities!$B$5:$B$52,Demands_tra!$BI150,Elasticities!G$5:G$52))</f>
        <v>0.760975609756088</v>
      </c>
      <c r="BO150" s="6">
        <f ca="1">IF($BI150="",SUMIF(Elasticities!$B$5:$B$52,Demands_tra!$BH150,Elasticities!H$5:H$52),SUMIF(Elasticities!$B$5:$B$52,Demands_tra!$BI150,Elasticities!H$5:H$52))</f>
        <v>0.748780487804868</v>
      </c>
      <c r="BP150" s="6">
        <f ca="1">IF($BI150="",SUMIF(Elasticities!$B$5:$B$52,Demands_tra!$BH150,Elasticities!I$5:I$52),SUMIF(Elasticities!$B$5:$B$52,Demands_tra!$BI150,Elasticities!I$5:I$52))</f>
        <v>0.736585365853649</v>
      </c>
      <c r="BQ150" s="6">
        <f ca="1">IF($BI150="",SUMIF(Elasticities!$B$5:$B$52,Demands_tra!$BH150,Elasticities!J$5:J$52),SUMIF(Elasticities!$B$5:$B$52,Demands_tra!$BI150,Elasticities!J$5:J$52))</f>
        <v>0.724390243902429</v>
      </c>
      <c r="BR150" s="6">
        <f ca="1">IF($BI150="",SUMIF(Elasticities!$B$5:$B$52,Demands_tra!$BH150,Elasticities!K$5:K$52),SUMIF(Elasticities!$B$5:$B$52,Demands_tra!$BI150,Elasticities!K$5:K$52))</f>
        <v>0.71219512195121</v>
      </c>
      <c r="BS150" s="6">
        <f ca="1">IF($BI150="",SUMIF(Elasticities!$B$5:$B$52,Demands_tra!$BH150,Elasticities!L$5:L$52),SUMIF(Elasticities!$B$5:$B$52,Demands_tra!$BI150,Elasticities!L$5:L$52))</f>
        <v>0.699999999999997</v>
      </c>
      <c r="BT150" s="6">
        <f ca="1">IF($BI150="",SUMIF(Elasticities!$B$5:$B$52,Demands_tra!$BH150,Elasticities!M$5:M$52),SUMIF(Elasticities!$B$5:$B$52,Demands_tra!$BI150,Elasticities!M$5:M$52))</f>
        <v>0.687499999999996</v>
      </c>
      <c r="BU150" s="6">
        <f ca="1">IF($BI150="",SUMIF(Elasticities!$B$5:$B$52,Demands_tra!$BH150,Elasticities!N$5:N$52),SUMIF(Elasticities!$B$5:$B$52,Demands_tra!$BI150,Elasticities!N$5:N$52))</f>
        <v>0.674999999999996</v>
      </c>
      <c r="BV150" s="6">
        <f ca="1">IF($BI150="",SUMIF(Elasticities!$B$5:$B$52,Demands_tra!$BH150,Elasticities!O$5:O$52),SUMIF(Elasticities!$B$5:$B$52,Demands_tra!$BI150,Elasticities!O$5:O$52))</f>
        <v>0.662499999999996</v>
      </c>
      <c r="BW150" s="6">
        <f ca="1">IF($BI150="",SUMIF(Elasticities!$B$5:$B$52,Demands_tra!$BH150,Elasticities!P$5:P$52),SUMIF(Elasticities!$B$5:$B$52,Demands_tra!$BI150,Elasticities!P$5:P$52))</f>
        <v>0.649999999999997</v>
      </c>
      <c r="BX150" s="6">
        <f ca="1">IF($BI150="",SUMIF(Elasticities!$B$5:$B$52,Demands_tra!$BH150,Elasticities!Q$5:Q$52),SUMIF(Elasticities!$B$5:$B$52,Demands_tra!$BI150,Elasticities!Q$5:Q$52))</f>
        <v>0.637499999999997</v>
      </c>
      <c r="BY150" s="6">
        <f ca="1">IF($BI150="",SUMIF(Elasticities!$B$5:$B$52,Demands_tra!$BH150,Elasticities!R$5:R$52),SUMIF(Elasticities!$B$5:$B$52,Demands_tra!$BI150,Elasticities!R$5:R$52))</f>
        <v>0.624999999999996</v>
      </c>
      <c r="BZ150" s="6">
        <f ca="1">IF($BI150="",SUMIF(Elasticities!$B$5:$B$52,Demands_tra!$BH150,Elasticities!S$5:S$52),SUMIF(Elasticities!$B$5:$B$52,Demands_tra!$BI150,Elasticities!S$5:S$52))</f>
        <v>0.612499999999996</v>
      </c>
      <c r="CA150" s="6">
        <f ca="1">IF($BI150="",SUMIF(Elasticities!$B$5:$B$52,Demands_tra!$BH150,Elasticities!T$5:T$52),SUMIF(Elasticities!$B$5:$B$52,Demands_tra!$BI150,Elasticities!T$5:T$52))</f>
        <v>0.599999999999996</v>
      </c>
      <c r="CB150" s="6" t="e">
        <f ca="1">IF($BI150="",SUMIF(Elasticities!$B$5:$B$52,Demands_tra!$BH150,Elasticities!U$5:U$52),SUMIF(Elasticities!$B$5:$B$52,Demands_tra!$BI150,Elasticities!U$5:U$52))</f>
        <v>#VALUE!</v>
      </c>
      <c r="CC150" s="6" t="e">
        <f ca="1">IF($BI150="",SUMIF(Elasticities!$B$5:$B$52,Demands_tra!$BH150,Elasticities!V$5:V$52),SUMIF(Elasticities!$B$5:$B$52,Demands_tra!$BI150,Elasticities!V$5:V$52))</f>
        <v>#VALUE!</v>
      </c>
      <c r="CD150" s="6" t="e">
        <f ca="1">IF($BI150="",SUMIF(Elasticities!$B$5:$B$52,Demands_tra!$BH150,Elasticities!W$5:W$52),SUMIF(Elasticities!$B$5:$B$52,Demands_tra!$BI150,Elasticities!W$5:W$52))</f>
        <v>#VALUE!</v>
      </c>
      <c r="CE150" s="6" t="e">
        <f ca="1">IF($BI150="",SUMIF(Elasticities!$B$5:$B$52,Demands_tra!$BH150,Elasticities!X$5:X$52),SUMIF(Elasticities!$B$5:$B$52,Demands_tra!$BI150,Elasticities!X$5:X$52))</f>
        <v>#VALUE!</v>
      </c>
      <c r="CF150" s="6" t="e">
        <f ca="1">IF($BI150="",SUMIF(Elasticities!$B$5:$B$52,Demands_tra!$BH150,Elasticities!Y$5:Y$52),SUMIF(Elasticities!$B$5:$B$52,Demands_tra!$BI150,Elasticities!Y$5:Y$52))</f>
        <v>#VALUE!</v>
      </c>
      <c r="CG150" s="6" t="e">
        <f ca="1">IF($BI150="",SUMIF(Elasticities!$B$5:$B$52,Demands_tra!$BH150,Elasticities!Z$5:Z$52),SUMIF(Elasticities!$B$5:$B$52,Demands_tra!$BI150,Elasticities!Z$5:Z$52))</f>
        <v>#VALUE!</v>
      </c>
      <c r="CH150" s="6" t="e">
        <f ca="1">IF($BI150="",SUMIF(Elasticities!$B$5:$B$52,Demands_tra!$BH150,Elasticities!AA$5:AA$52),SUMIF(Elasticities!$B$5:$B$52,Demands_tra!$BI150,Elasticities!AA$5:AA$52))</f>
        <v>#VALUE!</v>
      </c>
      <c r="CI150" s="6" t="e">
        <f ca="1">IF($BI150="",SUMIF(Elasticities!$B$5:$B$52,Demands_tra!$BH150,Elasticities!AB$5:AB$52),SUMIF(Elasticities!$B$5:$B$52,Demands_tra!$BI150,Elasticities!AB$5:AB$52))</f>
        <v>#VALUE!</v>
      </c>
    </row>
    <row r="151" spans="1:87">
      <c r="A151" t="str">
        <f>IF(BYDem_tra!B150="","\I:",BYDem_tra!B150)</f>
        <v>GreeceCyp</v>
      </c>
      <c r="B151" t="str">
        <f>BYDem_tra!E150</f>
        <v>TWD</v>
      </c>
      <c r="C151" t="str">
        <f t="shared" si="111"/>
        <v>TWD</v>
      </c>
      <c r="D151" s="3">
        <f>SUMIFS(BYDem_tra!$M$2:$M$2000,BYDem_tra!$B$2:$B$2000,Demands_tra!$A151,BYDem_tra!$E$2:$E$2000,Demands_tra!$B151)</f>
        <v>26.8634424564</v>
      </c>
      <c r="E151" s="3">
        <f ca="1" t="shared" si="135"/>
        <v>26.7348015160745</v>
      </c>
      <c r="F151" s="3">
        <f ca="1" t="shared" si="136"/>
        <v>31.4977684205173</v>
      </c>
      <c r="G151" s="3">
        <f ca="1" t="shared" si="137"/>
        <v>34.2233886951078</v>
      </c>
      <c r="H151" s="3">
        <f ca="1" t="shared" si="138"/>
        <v>36.4609497327023</v>
      </c>
      <c r="I151" s="3">
        <f ca="1" t="shared" si="139"/>
        <v>38.8166856426554</v>
      </c>
      <c r="J151" s="3">
        <f ca="1" t="shared" si="140"/>
        <v>41.0670435750441</v>
      </c>
      <c r="K151" s="3">
        <f ca="1" t="shared" si="141"/>
        <v>43.1768337843693</v>
      </c>
      <c r="L151" s="3">
        <f ca="1" t="shared" si="142"/>
        <v>45.2121825674079</v>
      </c>
      <c r="M151" s="3">
        <f ca="1" t="shared" si="143"/>
        <v>47.1539598307262</v>
      </c>
      <c r="N151" s="3">
        <f ca="1" t="shared" si="144"/>
        <v>48.9447803081715</v>
      </c>
      <c r="O151" s="3">
        <f ca="1" t="shared" si="145"/>
        <v>50.4843388968578</v>
      </c>
      <c r="P151" s="3">
        <f ca="1" t="shared" si="146"/>
        <v>51.785789263716</v>
      </c>
      <c r="Q151" s="3">
        <f ca="1" t="shared" si="147"/>
        <v>52.8950703477114</v>
      </c>
      <c r="R151" s="3">
        <f ca="1" t="shared" si="148"/>
        <v>53.8776706610459</v>
      </c>
      <c r="S151" s="3">
        <f ca="1" t="shared" si="149"/>
        <v>54.7645942284846</v>
      </c>
      <c r="T151" s="3">
        <f ca="1" t="shared" si="150"/>
        <v>55.5421678359473</v>
      </c>
      <c r="U151" s="3">
        <f ca="1" t="shared" si="126"/>
        <v>56.1622524141302</v>
      </c>
      <c r="V151" s="3" t="e">
        <f ca="1" t="shared" si="127"/>
        <v>#VALUE!</v>
      </c>
      <c r="W151" s="3" t="e">
        <f ca="1" t="shared" si="128"/>
        <v>#DIV/0!</v>
      </c>
      <c r="X151" s="3" t="e">
        <f ca="1" t="shared" si="129"/>
        <v>#DIV/0!</v>
      </c>
      <c r="Y151" s="3" t="e">
        <f ca="1" t="shared" si="130"/>
        <v>#DIV/0!</v>
      </c>
      <c r="Z151" s="3" t="e">
        <f ca="1" t="shared" si="131"/>
        <v>#DIV/0!</v>
      </c>
      <c r="AA151" s="3" t="e">
        <f ca="1" t="shared" si="132"/>
        <v>#DIV/0!</v>
      </c>
      <c r="AB151" s="3" t="e">
        <f ca="1" t="shared" si="133"/>
        <v>#DIV/0!</v>
      </c>
      <c r="AC151" s="3" t="e">
        <f ca="1" t="shared" si="134"/>
        <v>#DIV/0!</v>
      </c>
      <c r="AE151" s="34" t="str">
        <f ca="1">VLOOKUP($C151,'Default drvr and elast'!$A$4:$C$49,MATCH(VLOOKUP(A151,Classification!$B$4:$D$99,2,FALSE),'Default drvr and elast'!$A$3:$C$3,0),FALSE)</f>
        <v>GDP</v>
      </c>
      <c r="AF151" s="4"/>
      <c r="AG151" s="6">
        <f ca="1">IF($AF151="",SUMIFS('Growth rates'!D$4:D$922,'Growth rates'!$B$4:$B$922,Demands_tra!$A151,'Growth rates'!$C$4:$C$922,$AE151),SUMIFS('Growth rates'!D$4:D$922,'Growth rates'!$B$4:$B$922,Demands_tra!$A151,'Growth rates'!$C$4:$C$922,$AF151))</f>
        <v>1</v>
      </c>
      <c r="AH151" s="6">
        <f ca="1">IF($AF151="",SUMIFS('Growth rates'!E$4:E$922,'Growth rates'!$B$4:$B$922,Demands_tra!$A151,'Growth rates'!$C$4:$C$922,$AE151),SUMIFS('Growth rates'!E$4:E$922,'Growth rates'!$B$4:$B$922,Demands_tra!$A151,'Growth rates'!$C$4:$C$922,$AF151))</f>
        <v>0.993995820811782</v>
      </c>
      <c r="AI151" s="6">
        <f ca="1">IF($AF151="",SUMIFS('Growth rates'!F$4:F$922,'Growth rates'!$B$4:$B$922,Demands_tra!$A151,'Growth rates'!$C$4:$C$922,$AE151),SUMIFS('Growth rates'!F$4:F$922,'Growth rates'!$B$4:$B$922,Demands_tra!$A151,'Growth rates'!$C$4:$C$922,$AF151))</f>
        <v>1.21947847748895</v>
      </c>
      <c r="AJ151" s="6">
        <f ca="1">IF($AF151="",SUMIFS('Growth rates'!G$4:G$922,'Growth rates'!$B$4:$B$922,Demands_tra!$A151,'Growth rates'!$C$4:$C$922,$AE151),SUMIFS('Growth rates'!G$4:G$922,'Growth rates'!$B$4:$B$922,Demands_tra!$A151,'Growth rates'!$C$4:$C$922,$AF151))</f>
        <v>1.35596328130499</v>
      </c>
      <c r="AK151" s="6">
        <f ca="1">IF($AF151="",SUMIFS('Growth rates'!H$4:H$922,'Growth rates'!$B$4:$B$922,Demands_tra!$A151,'Growth rates'!$C$4:$C$922,$AE151),SUMIFS('Growth rates'!H$4:H$922,'Growth rates'!$B$4:$B$922,Demands_tra!$A151,'Growth rates'!$C$4:$C$922,$AF151))</f>
        <v>1.47246412572297</v>
      </c>
      <c r="AL151" s="6">
        <f ca="1">IF($AF151="",SUMIFS('Growth rates'!I$4:I$922,'Growth rates'!$B$4:$B$922,Demands_tra!$A151,'Growth rates'!$C$4:$C$922,$AE151),SUMIFS('Growth rates'!I$4:I$922,'Growth rates'!$B$4:$B$922,Demands_tra!$A151,'Growth rates'!$C$4:$C$922,$AF151))</f>
        <v>1.59951826814933</v>
      </c>
      <c r="AM151" s="6">
        <f ca="1">IF($AF151="",SUMIFS('Growth rates'!J$4:J$922,'Growth rates'!$B$4:$B$922,Demands_tra!$A151,'Growth rates'!$C$4:$C$922,$AE151),SUMIFS('Growth rates'!J$4:J$922,'Growth rates'!$B$4:$B$922,Demands_tra!$A151,'Growth rates'!$C$4:$C$922,$AF151))</f>
        <v>1.72541059727865</v>
      </c>
      <c r="AN151" s="6">
        <f ca="1">IF($AF151="",SUMIFS('Growth rates'!K$4:K$922,'Growth rates'!$B$4:$B$922,Demands_tra!$A151,'Growth rates'!$C$4:$C$922,$AE151),SUMIFS('Growth rates'!K$4:K$922,'Growth rates'!$B$4:$B$922,Demands_tra!$A151,'Growth rates'!$C$4:$C$922,$AF151))</f>
        <v>1.84777798871814</v>
      </c>
      <c r="AO151" s="6">
        <f ca="1">IF($AF151="",SUMIFS('Growth rates'!L$4:L$922,'Growth rates'!$B$4:$B$922,Demands_tra!$A151,'Growth rates'!$C$4:$C$922,$AE151),SUMIFS('Growth rates'!L$4:L$922,'Growth rates'!$B$4:$B$922,Demands_tra!$A151,'Growth rates'!$C$4:$C$922,$AF151))</f>
        <v>1.9700814772151</v>
      </c>
      <c r="AP151" s="6">
        <f ca="1">IF($AF151="",SUMIFS('Growth rates'!M$4:M$922,'Growth rates'!$B$4:$B$922,Demands_tra!$A151,'Growth rates'!$C$4:$C$922,$AE151),SUMIFS('Growth rates'!M$4:M$922,'Growth rates'!$B$4:$B$922,Demands_tra!$A151,'Growth rates'!$C$4:$C$922,$AF151))</f>
        <v>2.09095469583227</v>
      </c>
      <c r="AQ151" s="6">
        <f ca="1">IF($AF151="",SUMIFS('Growth rates'!N$4:N$922,'Growth rates'!$B$4:$B$922,Demands_tra!$A151,'Growth rates'!$C$4:$C$922,$AE151),SUMIFS('Growth rates'!N$4:N$922,'Growth rates'!$B$4:$B$922,Demands_tra!$A151,'Growth rates'!$C$4:$C$922,$AF151))</f>
        <v>2.20646103063693</v>
      </c>
      <c r="AR151" s="6">
        <f ca="1">IF($AF151="",SUMIFS('Growth rates'!O$4:O$922,'Growth rates'!$B$4:$B$922,Demands_tra!$A151,'Growth rates'!$C$4:$C$922,$AE151),SUMIFS('Growth rates'!O$4:O$922,'Growth rates'!$B$4:$B$922,Demands_tra!$A151,'Growth rates'!$C$4:$C$922,$AF151))</f>
        <v>2.30928214966673</v>
      </c>
      <c r="AS151" s="6">
        <f ca="1">IF($AF151="",SUMIFS('Growth rates'!P$4:P$922,'Growth rates'!$B$4:$B$922,Demands_tra!$A151,'Growth rates'!$C$4:$C$922,$AE151),SUMIFS('Growth rates'!P$4:P$922,'Growth rates'!$B$4:$B$922,Demands_tra!$A151,'Growth rates'!$C$4:$C$922,$AF151))</f>
        <v>2.39914124721075</v>
      </c>
      <c r="AT151" s="6">
        <f ca="1">IF($AF151="",SUMIFS('Growth rates'!Q$4:Q$922,'Growth rates'!$B$4:$B$922,Demands_tra!$A151,'Growth rates'!$C$4:$C$922,$AE151),SUMIFS('Growth rates'!Q$4:Q$922,'Growth rates'!$B$4:$B$922,Demands_tra!$A151,'Growth rates'!$C$4:$C$922,$AF151))</f>
        <v>2.47820427978879</v>
      </c>
      <c r="AU151" s="6">
        <f ca="1">IF($AF151="",SUMIFS('Growth rates'!R$4:R$922,'Growth rates'!$B$4:$B$922,Demands_tra!$A151,'Growth rates'!$C$4:$C$922,$AE151),SUMIFS('Growth rates'!R$4:R$922,'Growth rates'!$B$4:$B$922,Demands_tra!$A151,'Growth rates'!$C$4:$C$922,$AF151))</f>
        <v>2.55041781606331</v>
      </c>
      <c r="AV151" s="6">
        <f ca="1">IF($AF151="",SUMIFS('Growth rates'!S$4:S$922,'Growth rates'!$B$4:$B$922,Demands_tra!$A151,'Growth rates'!$C$4:$C$922,$AE151),SUMIFS('Growth rates'!S$4:S$922,'Growth rates'!$B$4:$B$922,Demands_tra!$A151,'Growth rates'!$C$4:$C$922,$AF151))</f>
        <v>2.61759297460683</v>
      </c>
      <c r="AW151" s="6">
        <f ca="1">IF($AF151="",SUMIFS('Growth rates'!T$4:T$922,'Growth rates'!$B$4:$B$922,Demands_tra!$A151,'Growth rates'!$C$4:$C$922,$AE151),SUMIFS('Growth rates'!T$4:T$922,'Growth rates'!$B$4:$B$922,Demands_tra!$A151,'Growth rates'!$C$4:$C$922,$AF151))</f>
        <v>2.67827186919254</v>
      </c>
      <c r="AX151" s="6">
        <f ca="1">IF($AF151="",SUMIFS('Growth rates'!U$4:U$922,'Growth rates'!$B$4:$B$922,Demands_tra!$A151,'Growth rates'!$C$4:$C$922,$AE151),SUMIFS('Growth rates'!U$4:U$922,'Growth rates'!$B$4:$B$922,Demands_tra!$A151,'Growth rates'!$C$4:$C$922,$AF151))</f>
        <v>2.72810653076512</v>
      </c>
      <c r="AY151" s="6">
        <f ca="1">IF($AF151="",SUMIFS('Growth rates'!V$4:V$922,'Growth rates'!$B$4:$B$922,Demands_tra!$A151,'Growth rates'!$C$4:$C$922,$AE151),SUMIFS('Growth rates'!V$4:V$922,'Growth rates'!$B$4:$B$922,Demands_tra!$A151,'Growth rates'!$C$4:$C$922,$AF151))</f>
        <v>0</v>
      </c>
      <c r="AZ151" s="6">
        <f ca="1">IF($AF151="",SUMIFS('Growth rates'!W$4:W$922,'Growth rates'!$B$4:$B$922,Demands_tra!$A151,'Growth rates'!$C$4:$C$922,$AE151),SUMIFS('Growth rates'!W$4:W$922,'Growth rates'!$B$4:$B$922,Demands_tra!$A151,'Growth rates'!$C$4:$C$922,$AF151))</f>
        <v>0</v>
      </c>
      <c r="BA151" s="6">
        <f ca="1">IF($AF151="",SUMIFS('Growth rates'!X$4:X$922,'Growth rates'!$B$4:$B$922,Demands_tra!$A151,'Growth rates'!$C$4:$C$922,$AE151),SUMIFS('Growth rates'!X$4:X$922,'Growth rates'!$B$4:$B$922,Demands_tra!$A151,'Growth rates'!$C$4:$C$922,$AF151))</f>
        <v>0</v>
      </c>
      <c r="BB151" s="6">
        <f ca="1">IF($AF151="",SUMIFS('Growth rates'!Y$4:Y$922,'Growth rates'!$B$4:$B$922,Demands_tra!$A151,'Growth rates'!$C$4:$C$922,$AE151),SUMIFS('Growth rates'!Y$4:Y$922,'Growth rates'!$B$4:$B$922,Demands_tra!$A151,'Growth rates'!$C$4:$C$922,$AF151))</f>
        <v>0</v>
      </c>
      <c r="BC151" s="6">
        <f ca="1">IF($AF151="",SUMIFS('Growth rates'!Z$4:Z$922,'Growth rates'!$B$4:$B$922,Demands_tra!$A151,'Growth rates'!$C$4:$C$922,$AE151),SUMIFS('Growth rates'!Z$4:Z$922,'Growth rates'!$B$4:$B$922,Demands_tra!$A151,'Growth rates'!$C$4:$C$922,$AF151))</f>
        <v>0</v>
      </c>
      <c r="BD151" s="6">
        <f ca="1">IF($AF151="",SUMIFS('Growth rates'!AA$4:AA$922,'Growth rates'!$B$4:$B$922,Demands_tra!$A151,'Growth rates'!$C$4:$C$922,$AE151),SUMIFS('Growth rates'!AA$4:AA$922,'Growth rates'!$B$4:$B$922,Demands_tra!$A151,'Growth rates'!$C$4:$C$922,$AF151))</f>
        <v>0</v>
      </c>
      <c r="BE151" s="6">
        <f ca="1">IF($AF151="",SUMIFS('Growth rates'!AB$4:AB$922,'Growth rates'!$B$4:$B$922,Demands_tra!$A151,'Growth rates'!$C$4:$C$922,$AE151),SUMIFS('Growth rates'!AB$4:AB$922,'Growth rates'!$B$4:$B$922,Demands_tra!$A151,'Growth rates'!$C$4:$C$922,$AF151))</f>
        <v>0</v>
      </c>
      <c r="BF151" s="6">
        <f ca="1">IF($AF151="",SUMIFS('Growth rates'!AC$4:AC$922,'Growth rates'!$B$4:$B$922,Demands_tra!$A151,'Growth rates'!$C$4:$C$922,$AE151),SUMIFS('Growth rates'!AC$4:AC$922,'Growth rates'!$B$4:$B$922,Demands_tra!$A151,'Growth rates'!$C$4:$C$922,$AF151))</f>
        <v>0</v>
      </c>
      <c r="BH151" t="str">
        <f ca="1">VLOOKUP($C151,'Default drvr and elast'!$A$4:$F$49,MATCH(VLOOKUP(A151,Classification!$B$4:$D$42,3,FALSE),'Default drvr and elast'!$D$3:$F$3,0)+3,FALSE)</f>
        <v>Med2</v>
      </c>
      <c r="BJ151" s="6">
        <f ca="1">IF($BI151="",SUMIF(Elasticities!$B$5:$B$52,Demands_tra!$BH151,Elasticities!C$5:C$52),SUMIF(Elasticities!$B$5:$B$52,Demands_tra!$BI151,Elasticities!C$5:C$52))</f>
        <v>0.799999999999989</v>
      </c>
      <c r="BK151" s="6">
        <f ca="1">IF($BI151="",SUMIF(Elasticities!$B$5:$B$52,Demands_tra!$BH151,Elasticities!D$5:D$52),SUMIF(Elasticities!$B$5:$B$52,Demands_tra!$BI151,Elasticities!D$5:D$52))</f>
        <v>0.797560975609746</v>
      </c>
      <c r="BL151" s="6">
        <f ca="1">IF($BI151="",SUMIF(Elasticities!$B$5:$B$52,Demands_tra!$BH151,Elasticities!E$5:E$52),SUMIF(Elasticities!$B$5:$B$52,Demands_tra!$BI151,Elasticities!E$5:E$52))</f>
        <v>0.785365853658527</v>
      </c>
      <c r="BM151" s="6">
        <f ca="1">IF($BI151="",SUMIF(Elasticities!$B$5:$B$52,Demands_tra!$BH151,Elasticities!F$5:F$52),SUMIF(Elasticities!$B$5:$B$52,Demands_tra!$BI151,Elasticities!F$5:F$52))</f>
        <v>0.773170731707307</v>
      </c>
      <c r="BN151" s="6">
        <f ca="1">IF($BI151="",SUMIF(Elasticities!$B$5:$B$52,Demands_tra!$BH151,Elasticities!G$5:G$52),SUMIF(Elasticities!$B$5:$B$52,Demands_tra!$BI151,Elasticities!G$5:G$52))</f>
        <v>0.760975609756088</v>
      </c>
      <c r="BO151" s="6">
        <f ca="1">IF($BI151="",SUMIF(Elasticities!$B$5:$B$52,Demands_tra!$BH151,Elasticities!H$5:H$52),SUMIF(Elasticities!$B$5:$B$52,Demands_tra!$BI151,Elasticities!H$5:H$52))</f>
        <v>0.748780487804868</v>
      </c>
      <c r="BP151" s="6">
        <f ca="1">IF($BI151="",SUMIF(Elasticities!$B$5:$B$52,Demands_tra!$BH151,Elasticities!I$5:I$52),SUMIF(Elasticities!$B$5:$B$52,Demands_tra!$BI151,Elasticities!I$5:I$52))</f>
        <v>0.736585365853649</v>
      </c>
      <c r="BQ151" s="6">
        <f ca="1">IF($BI151="",SUMIF(Elasticities!$B$5:$B$52,Demands_tra!$BH151,Elasticities!J$5:J$52),SUMIF(Elasticities!$B$5:$B$52,Demands_tra!$BI151,Elasticities!J$5:J$52))</f>
        <v>0.724390243902429</v>
      </c>
      <c r="BR151" s="6">
        <f ca="1">IF($BI151="",SUMIF(Elasticities!$B$5:$B$52,Demands_tra!$BH151,Elasticities!K$5:K$52),SUMIF(Elasticities!$B$5:$B$52,Demands_tra!$BI151,Elasticities!K$5:K$52))</f>
        <v>0.71219512195121</v>
      </c>
      <c r="BS151" s="6">
        <f ca="1">IF($BI151="",SUMIF(Elasticities!$B$5:$B$52,Demands_tra!$BH151,Elasticities!L$5:L$52),SUMIF(Elasticities!$B$5:$B$52,Demands_tra!$BI151,Elasticities!L$5:L$52))</f>
        <v>0.699999999999997</v>
      </c>
      <c r="BT151" s="6">
        <f ca="1">IF($BI151="",SUMIF(Elasticities!$B$5:$B$52,Demands_tra!$BH151,Elasticities!M$5:M$52),SUMIF(Elasticities!$B$5:$B$52,Demands_tra!$BI151,Elasticities!M$5:M$52))</f>
        <v>0.687499999999996</v>
      </c>
      <c r="BU151" s="6">
        <f ca="1">IF($BI151="",SUMIF(Elasticities!$B$5:$B$52,Demands_tra!$BH151,Elasticities!N$5:N$52),SUMIF(Elasticities!$B$5:$B$52,Demands_tra!$BI151,Elasticities!N$5:N$52))</f>
        <v>0.674999999999996</v>
      </c>
      <c r="BV151" s="6">
        <f ca="1">IF($BI151="",SUMIF(Elasticities!$B$5:$B$52,Demands_tra!$BH151,Elasticities!O$5:O$52),SUMIF(Elasticities!$B$5:$B$52,Demands_tra!$BI151,Elasticities!O$5:O$52))</f>
        <v>0.662499999999996</v>
      </c>
      <c r="BW151" s="6">
        <f ca="1">IF($BI151="",SUMIF(Elasticities!$B$5:$B$52,Demands_tra!$BH151,Elasticities!P$5:P$52),SUMIF(Elasticities!$B$5:$B$52,Demands_tra!$BI151,Elasticities!P$5:P$52))</f>
        <v>0.649999999999997</v>
      </c>
      <c r="BX151" s="6">
        <f ca="1">IF($BI151="",SUMIF(Elasticities!$B$5:$B$52,Demands_tra!$BH151,Elasticities!Q$5:Q$52),SUMIF(Elasticities!$B$5:$B$52,Demands_tra!$BI151,Elasticities!Q$5:Q$52))</f>
        <v>0.637499999999997</v>
      </c>
      <c r="BY151" s="6">
        <f ca="1">IF($BI151="",SUMIF(Elasticities!$B$5:$B$52,Demands_tra!$BH151,Elasticities!R$5:R$52),SUMIF(Elasticities!$B$5:$B$52,Demands_tra!$BI151,Elasticities!R$5:R$52))</f>
        <v>0.624999999999996</v>
      </c>
      <c r="BZ151" s="6">
        <f ca="1">IF($BI151="",SUMIF(Elasticities!$B$5:$B$52,Demands_tra!$BH151,Elasticities!S$5:S$52),SUMIF(Elasticities!$B$5:$B$52,Demands_tra!$BI151,Elasticities!S$5:S$52))</f>
        <v>0.612499999999996</v>
      </c>
      <c r="CA151" s="6">
        <f ca="1">IF($BI151="",SUMIF(Elasticities!$B$5:$B$52,Demands_tra!$BH151,Elasticities!T$5:T$52),SUMIF(Elasticities!$B$5:$B$52,Demands_tra!$BI151,Elasticities!T$5:T$52))</f>
        <v>0.599999999999996</v>
      </c>
      <c r="CB151" s="6" t="e">
        <f ca="1">IF($BI151="",SUMIF(Elasticities!$B$5:$B$52,Demands_tra!$BH151,Elasticities!U$5:U$52),SUMIF(Elasticities!$B$5:$B$52,Demands_tra!$BI151,Elasticities!U$5:U$52))</f>
        <v>#VALUE!</v>
      </c>
      <c r="CC151" s="6" t="e">
        <f ca="1">IF($BI151="",SUMIF(Elasticities!$B$5:$B$52,Demands_tra!$BH151,Elasticities!V$5:V$52),SUMIF(Elasticities!$B$5:$B$52,Demands_tra!$BI151,Elasticities!V$5:V$52))</f>
        <v>#VALUE!</v>
      </c>
      <c r="CD151" s="6" t="e">
        <f ca="1">IF($BI151="",SUMIF(Elasticities!$B$5:$B$52,Demands_tra!$BH151,Elasticities!W$5:W$52),SUMIF(Elasticities!$B$5:$B$52,Demands_tra!$BI151,Elasticities!W$5:W$52))</f>
        <v>#VALUE!</v>
      </c>
      <c r="CE151" s="6" t="e">
        <f ca="1">IF($BI151="",SUMIF(Elasticities!$B$5:$B$52,Demands_tra!$BH151,Elasticities!X$5:X$52),SUMIF(Elasticities!$B$5:$B$52,Demands_tra!$BI151,Elasticities!X$5:X$52))</f>
        <v>#VALUE!</v>
      </c>
      <c r="CF151" s="6" t="e">
        <f ca="1">IF($BI151="",SUMIF(Elasticities!$B$5:$B$52,Demands_tra!$BH151,Elasticities!Y$5:Y$52),SUMIF(Elasticities!$B$5:$B$52,Demands_tra!$BI151,Elasticities!Y$5:Y$52))</f>
        <v>#VALUE!</v>
      </c>
      <c r="CG151" s="6" t="e">
        <f ca="1">IF($BI151="",SUMIF(Elasticities!$B$5:$B$52,Demands_tra!$BH151,Elasticities!Z$5:Z$52),SUMIF(Elasticities!$B$5:$B$52,Demands_tra!$BI151,Elasticities!Z$5:Z$52))</f>
        <v>#VALUE!</v>
      </c>
      <c r="CH151" s="6" t="e">
        <f ca="1">IF($BI151="",SUMIF(Elasticities!$B$5:$B$52,Demands_tra!$BH151,Elasticities!AA$5:AA$52),SUMIF(Elasticities!$B$5:$B$52,Demands_tra!$BI151,Elasticities!AA$5:AA$52))</f>
        <v>#VALUE!</v>
      </c>
      <c r="CI151" s="6" t="e">
        <f ca="1">IF($BI151="",SUMIF(Elasticities!$B$5:$B$52,Demands_tra!$BH151,Elasticities!AB$5:AB$52),SUMIF(Elasticities!$B$5:$B$52,Demands_tra!$BI151,Elasticities!AB$5:AB$52))</f>
        <v>#VALUE!</v>
      </c>
    </row>
    <row r="152" spans="1:87">
      <c r="A152" t="str">
        <f>IF(BYDem_tra!B151="","\I:",BYDem_tra!B151)</f>
        <v>GreeceCyp</v>
      </c>
      <c r="B152" t="str">
        <f>BYDem_tra!E151</f>
        <v>TWI</v>
      </c>
      <c r="C152" t="str">
        <f t="shared" si="111"/>
        <v>TWI</v>
      </c>
      <c r="D152" s="3">
        <f>SUMIFS(BYDem_tra!$M$2:$M$2000,BYDem_tra!$B$2:$B$2000,Demands_tra!$A152,BYDem_tra!$E$2:$E$2000,Demands_tra!$B152)</f>
        <v>117.0844439652</v>
      </c>
      <c r="E152" s="3">
        <f ca="1" t="shared" si="135"/>
        <v>116.52376180417</v>
      </c>
      <c r="F152" s="3">
        <f ca="1" t="shared" si="136"/>
        <v>137.283176109929</v>
      </c>
      <c r="G152" s="3">
        <f ca="1" t="shared" si="137"/>
        <v>149.162805268725</v>
      </c>
      <c r="H152" s="3">
        <f ca="1" t="shared" si="138"/>
        <v>158.91522588087</v>
      </c>
      <c r="I152" s="3">
        <f ca="1" t="shared" si="139"/>
        <v>169.182712246155</v>
      </c>
      <c r="J152" s="3">
        <f ca="1" t="shared" si="140"/>
        <v>178.990908186197</v>
      </c>
      <c r="K152" s="3">
        <f ca="1" t="shared" si="141"/>
        <v>188.186439024919</v>
      </c>
      <c r="L152" s="3">
        <f ca="1" t="shared" si="142"/>
        <v>197.057516546875</v>
      </c>
      <c r="M152" s="3">
        <f ca="1" t="shared" si="143"/>
        <v>205.520762147244</v>
      </c>
      <c r="N152" s="3">
        <f ca="1" t="shared" si="144"/>
        <v>213.326061865755</v>
      </c>
      <c r="O152" s="3">
        <f ca="1" t="shared" si="145"/>
        <v>220.036235426003</v>
      </c>
      <c r="P152" s="3">
        <f ca="1" t="shared" si="146"/>
        <v>225.70861314897</v>
      </c>
      <c r="Q152" s="3">
        <f ca="1" t="shared" si="147"/>
        <v>230.543420122481</v>
      </c>
      <c r="R152" s="3">
        <f ca="1" t="shared" si="148"/>
        <v>234.826088343932</v>
      </c>
      <c r="S152" s="3">
        <f ca="1" t="shared" si="149"/>
        <v>238.691749005321</v>
      </c>
      <c r="T152" s="3">
        <f ca="1" t="shared" si="150"/>
        <v>242.080807336901</v>
      </c>
      <c r="U152" s="3">
        <f ca="1" t="shared" si="126"/>
        <v>244.783448972119</v>
      </c>
      <c r="V152" s="3" t="e">
        <f ca="1" t="shared" si="127"/>
        <v>#VALUE!</v>
      </c>
      <c r="W152" s="3" t="e">
        <f ca="1" t="shared" si="128"/>
        <v>#DIV/0!</v>
      </c>
      <c r="X152" s="3" t="e">
        <f ca="1" t="shared" si="129"/>
        <v>#DIV/0!</v>
      </c>
      <c r="Y152" s="3" t="e">
        <f ca="1" t="shared" si="130"/>
        <v>#DIV/0!</v>
      </c>
      <c r="Z152" s="3" t="e">
        <f ca="1" t="shared" si="131"/>
        <v>#DIV/0!</v>
      </c>
      <c r="AA152" s="3" t="e">
        <f ca="1" t="shared" si="132"/>
        <v>#DIV/0!</v>
      </c>
      <c r="AB152" s="3" t="e">
        <f ca="1" t="shared" si="133"/>
        <v>#DIV/0!</v>
      </c>
      <c r="AC152" s="3" t="e">
        <f ca="1" t="shared" si="134"/>
        <v>#DIV/0!</v>
      </c>
      <c r="AE152" s="34" t="str">
        <f ca="1">VLOOKUP($C152,'Default drvr and elast'!$A$4:$C$49,MATCH(VLOOKUP(A152,Classification!$B$4:$D$99,2,FALSE),'Default drvr and elast'!$A$3:$C$3,0),FALSE)</f>
        <v>GDP</v>
      </c>
      <c r="AF152" s="4"/>
      <c r="AG152" s="6">
        <f ca="1">IF($AF152="",SUMIFS('Growth rates'!D$4:D$922,'Growth rates'!$B$4:$B$922,Demands_tra!$A152,'Growth rates'!$C$4:$C$922,$AE152),SUMIFS('Growth rates'!D$4:D$922,'Growth rates'!$B$4:$B$922,Demands_tra!$A152,'Growth rates'!$C$4:$C$922,$AF152))</f>
        <v>1</v>
      </c>
      <c r="AH152" s="6">
        <f ca="1">IF($AF152="",SUMIFS('Growth rates'!E$4:E$922,'Growth rates'!$B$4:$B$922,Demands_tra!$A152,'Growth rates'!$C$4:$C$922,$AE152),SUMIFS('Growth rates'!E$4:E$922,'Growth rates'!$B$4:$B$922,Demands_tra!$A152,'Growth rates'!$C$4:$C$922,$AF152))</f>
        <v>0.993995820811782</v>
      </c>
      <c r="AI152" s="6">
        <f ca="1">IF($AF152="",SUMIFS('Growth rates'!F$4:F$922,'Growth rates'!$B$4:$B$922,Demands_tra!$A152,'Growth rates'!$C$4:$C$922,$AE152),SUMIFS('Growth rates'!F$4:F$922,'Growth rates'!$B$4:$B$922,Demands_tra!$A152,'Growth rates'!$C$4:$C$922,$AF152))</f>
        <v>1.21947847748895</v>
      </c>
      <c r="AJ152" s="6">
        <f ca="1">IF($AF152="",SUMIFS('Growth rates'!G$4:G$922,'Growth rates'!$B$4:$B$922,Demands_tra!$A152,'Growth rates'!$C$4:$C$922,$AE152),SUMIFS('Growth rates'!G$4:G$922,'Growth rates'!$B$4:$B$922,Demands_tra!$A152,'Growth rates'!$C$4:$C$922,$AF152))</f>
        <v>1.35596328130499</v>
      </c>
      <c r="AK152" s="6">
        <f ca="1">IF($AF152="",SUMIFS('Growth rates'!H$4:H$922,'Growth rates'!$B$4:$B$922,Demands_tra!$A152,'Growth rates'!$C$4:$C$922,$AE152),SUMIFS('Growth rates'!H$4:H$922,'Growth rates'!$B$4:$B$922,Demands_tra!$A152,'Growth rates'!$C$4:$C$922,$AF152))</f>
        <v>1.47246412572297</v>
      </c>
      <c r="AL152" s="6">
        <f ca="1">IF($AF152="",SUMIFS('Growth rates'!I$4:I$922,'Growth rates'!$B$4:$B$922,Demands_tra!$A152,'Growth rates'!$C$4:$C$922,$AE152),SUMIFS('Growth rates'!I$4:I$922,'Growth rates'!$B$4:$B$922,Demands_tra!$A152,'Growth rates'!$C$4:$C$922,$AF152))</f>
        <v>1.59951826814933</v>
      </c>
      <c r="AM152" s="6">
        <f ca="1">IF($AF152="",SUMIFS('Growth rates'!J$4:J$922,'Growth rates'!$B$4:$B$922,Demands_tra!$A152,'Growth rates'!$C$4:$C$922,$AE152),SUMIFS('Growth rates'!J$4:J$922,'Growth rates'!$B$4:$B$922,Demands_tra!$A152,'Growth rates'!$C$4:$C$922,$AF152))</f>
        <v>1.72541059727865</v>
      </c>
      <c r="AN152" s="6">
        <f ca="1">IF($AF152="",SUMIFS('Growth rates'!K$4:K$922,'Growth rates'!$B$4:$B$922,Demands_tra!$A152,'Growth rates'!$C$4:$C$922,$AE152),SUMIFS('Growth rates'!K$4:K$922,'Growth rates'!$B$4:$B$922,Demands_tra!$A152,'Growth rates'!$C$4:$C$922,$AF152))</f>
        <v>1.84777798871814</v>
      </c>
      <c r="AO152" s="6">
        <f ca="1">IF($AF152="",SUMIFS('Growth rates'!L$4:L$922,'Growth rates'!$B$4:$B$922,Demands_tra!$A152,'Growth rates'!$C$4:$C$922,$AE152),SUMIFS('Growth rates'!L$4:L$922,'Growth rates'!$B$4:$B$922,Demands_tra!$A152,'Growth rates'!$C$4:$C$922,$AF152))</f>
        <v>1.9700814772151</v>
      </c>
      <c r="AP152" s="6">
        <f ca="1">IF($AF152="",SUMIFS('Growth rates'!M$4:M$922,'Growth rates'!$B$4:$B$922,Demands_tra!$A152,'Growth rates'!$C$4:$C$922,$AE152),SUMIFS('Growth rates'!M$4:M$922,'Growth rates'!$B$4:$B$922,Demands_tra!$A152,'Growth rates'!$C$4:$C$922,$AF152))</f>
        <v>2.09095469583227</v>
      </c>
      <c r="AQ152" s="6">
        <f ca="1">IF($AF152="",SUMIFS('Growth rates'!N$4:N$922,'Growth rates'!$B$4:$B$922,Demands_tra!$A152,'Growth rates'!$C$4:$C$922,$AE152),SUMIFS('Growth rates'!N$4:N$922,'Growth rates'!$B$4:$B$922,Demands_tra!$A152,'Growth rates'!$C$4:$C$922,$AF152))</f>
        <v>2.20646103063693</v>
      </c>
      <c r="AR152" s="6">
        <f ca="1">IF($AF152="",SUMIFS('Growth rates'!O$4:O$922,'Growth rates'!$B$4:$B$922,Demands_tra!$A152,'Growth rates'!$C$4:$C$922,$AE152),SUMIFS('Growth rates'!O$4:O$922,'Growth rates'!$B$4:$B$922,Demands_tra!$A152,'Growth rates'!$C$4:$C$922,$AF152))</f>
        <v>2.30928214966673</v>
      </c>
      <c r="AS152" s="6">
        <f ca="1">IF($AF152="",SUMIFS('Growth rates'!P$4:P$922,'Growth rates'!$B$4:$B$922,Demands_tra!$A152,'Growth rates'!$C$4:$C$922,$AE152),SUMIFS('Growth rates'!P$4:P$922,'Growth rates'!$B$4:$B$922,Demands_tra!$A152,'Growth rates'!$C$4:$C$922,$AF152))</f>
        <v>2.39914124721075</v>
      </c>
      <c r="AT152" s="6">
        <f ca="1">IF($AF152="",SUMIFS('Growth rates'!Q$4:Q$922,'Growth rates'!$B$4:$B$922,Demands_tra!$A152,'Growth rates'!$C$4:$C$922,$AE152),SUMIFS('Growth rates'!Q$4:Q$922,'Growth rates'!$B$4:$B$922,Demands_tra!$A152,'Growth rates'!$C$4:$C$922,$AF152))</f>
        <v>2.47820427978879</v>
      </c>
      <c r="AU152" s="6">
        <f ca="1">IF($AF152="",SUMIFS('Growth rates'!R$4:R$922,'Growth rates'!$B$4:$B$922,Demands_tra!$A152,'Growth rates'!$C$4:$C$922,$AE152),SUMIFS('Growth rates'!R$4:R$922,'Growth rates'!$B$4:$B$922,Demands_tra!$A152,'Growth rates'!$C$4:$C$922,$AF152))</f>
        <v>2.55041781606331</v>
      </c>
      <c r="AV152" s="6">
        <f ca="1">IF($AF152="",SUMIFS('Growth rates'!S$4:S$922,'Growth rates'!$B$4:$B$922,Demands_tra!$A152,'Growth rates'!$C$4:$C$922,$AE152),SUMIFS('Growth rates'!S$4:S$922,'Growth rates'!$B$4:$B$922,Demands_tra!$A152,'Growth rates'!$C$4:$C$922,$AF152))</f>
        <v>2.61759297460683</v>
      </c>
      <c r="AW152" s="6">
        <f ca="1">IF($AF152="",SUMIFS('Growth rates'!T$4:T$922,'Growth rates'!$B$4:$B$922,Demands_tra!$A152,'Growth rates'!$C$4:$C$922,$AE152),SUMIFS('Growth rates'!T$4:T$922,'Growth rates'!$B$4:$B$922,Demands_tra!$A152,'Growth rates'!$C$4:$C$922,$AF152))</f>
        <v>2.67827186919254</v>
      </c>
      <c r="AX152" s="6">
        <f ca="1">IF($AF152="",SUMIFS('Growth rates'!U$4:U$922,'Growth rates'!$B$4:$B$922,Demands_tra!$A152,'Growth rates'!$C$4:$C$922,$AE152),SUMIFS('Growth rates'!U$4:U$922,'Growth rates'!$B$4:$B$922,Demands_tra!$A152,'Growth rates'!$C$4:$C$922,$AF152))</f>
        <v>2.72810653076512</v>
      </c>
      <c r="AY152" s="6">
        <f ca="1">IF($AF152="",SUMIFS('Growth rates'!V$4:V$922,'Growth rates'!$B$4:$B$922,Demands_tra!$A152,'Growth rates'!$C$4:$C$922,$AE152),SUMIFS('Growth rates'!V$4:V$922,'Growth rates'!$B$4:$B$922,Demands_tra!$A152,'Growth rates'!$C$4:$C$922,$AF152))</f>
        <v>0</v>
      </c>
      <c r="AZ152" s="6">
        <f ca="1">IF($AF152="",SUMIFS('Growth rates'!W$4:W$922,'Growth rates'!$B$4:$B$922,Demands_tra!$A152,'Growth rates'!$C$4:$C$922,$AE152),SUMIFS('Growth rates'!W$4:W$922,'Growth rates'!$B$4:$B$922,Demands_tra!$A152,'Growth rates'!$C$4:$C$922,$AF152))</f>
        <v>0</v>
      </c>
      <c r="BA152" s="6">
        <f ca="1">IF($AF152="",SUMIFS('Growth rates'!X$4:X$922,'Growth rates'!$B$4:$B$922,Demands_tra!$A152,'Growth rates'!$C$4:$C$922,$AE152),SUMIFS('Growth rates'!X$4:X$922,'Growth rates'!$B$4:$B$922,Demands_tra!$A152,'Growth rates'!$C$4:$C$922,$AF152))</f>
        <v>0</v>
      </c>
      <c r="BB152" s="6">
        <f ca="1">IF($AF152="",SUMIFS('Growth rates'!Y$4:Y$922,'Growth rates'!$B$4:$B$922,Demands_tra!$A152,'Growth rates'!$C$4:$C$922,$AE152),SUMIFS('Growth rates'!Y$4:Y$922,'Growth rates'!$B$4:$B$922,Demands_tra!$A152,'Growth rates'!$C$4:$C$922,$AF152))</f>
        <v>0</v>
      </c>
      <c r="BC152" s="6">
        <f ca="1">IF($AF152="",SUMIFS('Growth rates'!Z$4:Z$922,'Growth rates'!$B$4:$B$922,Demands_tra!$A152,'Growth rates'!$C$4:$C$922,$AE152),SUMIFS('Growth rates'!Z$4:Z$922,'Growth rates'!$B$4:$B$922,Demands_tra!$A152,'Growth rates'!$C$4:$C$922,$AF152))</f>
        <v>0</v>
      </c>
      <c r="BD152" s="6">
        <f ca="1">IF($AF152="",SUMIFS('Growth rates'!AA$4:AA$922,'Growth rates'!$B$4:$B$922,Demands_tra!$A152,'Growth rates'!$C$4:$C$922,$AE152),SUMIFS('Growth rates'!AA$4:AA$922,'Growth rates'!$B$4:$B$922,Demands_tra!$A152,'Growth rates'!$C$4:$C$922,$AF152))</f>
        <v>0</v>
      </c>
      <c r="BE152" s="6">
        <f ca="1">IF($AF152="",SUMIFS('Growth rates'!AB$4:AB$922,'Growth rates'!$B$4:$B$922,Demands_tra!$A152,'Growth rates'!$C$4:$C$922,$AE152),SUMIFS('Growth rates'!AB$4:AB$922,'Growth rates'!$B$4:$B$922,Demands_tra!$A152,'Growth rates'!$C$4:$C$922,$AF152))</f>
        <v>0</v>
      </c>
      <c r="BF152" s="6">
        <f ca="1">IF($AF152="",SUMIFS('Growth rates'!AC$4:AC$922,'Growth rates'!$B$4:$B$922,Demands_tra!$A152,'Growth rates'!$C$4:$C$922,$AE152),SUMIFS('Growth rates'!AC$4:AC$922,'Growth rates'!$B$4:$B$922,Demands_tra!$A152,'Growth rates'!$C$4:$C$922,$AF152))</f>
        <v>0</v>
      </c>
      <c r="BH152" t="str">
        <f ca="1">VLOOKUP($C152,'Default drvr and elast'!$A$4:$F$49,MATCH(VLOOKUP(A152,Classification!$B$4:$D$42,3,FALSE),'Default drvr and elast'!$D$3:$F$3,0)+3,FALSE)</f>
        <v>Med2</v>
      </c>
      <c r="BJ152" s="6">
        <f ca="1">IF($BI152="",SUMIF(Elasticities!$B$5:$B$52,Demands_tra!$BH152,Elasticities!C$5:C$52),SUMIF(Elasticities!$B$5:$B$52,Demands_tra!$BI152,Elasticities!C$5:C$52))</f>
        <v>0.799999999999989</v>
      </c>
      <c r="BK152" s="6">
        <f ca="1">IF($BI152="",SUMIF(Elasticities!$B$5:$B$52,Demands_tra!$BH152,Elasticities!D$5:D$52),SUMIF(Elasticities!$B$5:$B$52,Demands_tra!$BI152,Elasticities!D$5:D$52))</f>
        <v>0.797560975609746</v>
      </c>
      <c r="BL152" s="6">
        <f ca="1">IF($BI152="",SUMIF(Elasticities!$B$5:$B$52,Demands_tra!$BH152,Elasticities!E$5:E$52),SUMIF(Elasticities!$B$5:$B$52,Demands_tra!$BI152,Elasticities!E$5:E$52))</f>
        <v>0.785365853658527</v>
      </c>
      <c r="BM152" s="6">
        <f ca="1">IF($BI152="",SUMIF(Elasticities!$B$5:$B$52,Demands_tra!$BH152,Elasticities!F$5:F$52),SUMIF(Elasticities!$B$5:$B$52,Demands_tra!$BI152,Elasticities!F$5:F$52))</f>
        <v>0.773170731707307</v>
      </c>
      <c r="BN152" s="6">
        <f ca="1">IF($BI152="",SUMIF(Elasticities!$B$5:$B$52,Demands_tra!$BH152,Elasticities!G$5:G$52),SUMIF(Elasticities!$B$5:$B$52,Demands_tra!$BI152,Elasticities!G$5:G$52))</f>
        <v>0.760975609756088</v>
      </c>
      <c r="BO152" s="6">
        <f ca="1">IF($BI152="",SUMIF(Elasticities!$B$5:$B$52,Demands_tra!$BH152,Elasticities!H$5:H$52),SUMIF(Elasticities!$B$5:$B$52,Demands_tra!$BI152,Elasticities!H$5:H$52))</f>
        <v>0.748780487804868</v>
      </c>
      <c r="BP152" s="6">
        <f ca="1">IF($BI152="",SUMIF(Elasticities!$B$5:$B$52,Demands_tra!$BH152,Elasticities!I$5:I$52),SUMIF(Elasticities!$B$5:$B$52,Demands_tra!$BI152,Elasticities!I$5:I$52))</f>
        <v>0.736585365853649</v>
      </c>
      <c r="BQ152" s="6">
        <f ca="1">IF($BI152="",SUMIF(Elasticities!$B$5:$B$52,Demands_tra!$BH152,Elasticities!J$5:J$52),SUMIF(Elasticities!$B$5:$B$52,Demands_tra!$BI152,Elasticities!J$5:J$52))</f>
        <v>0.724390243902429</v>
      </c>
      <c r="BR152" s="6">
        <f ca="1">IF($BI152="",SUMIF(Elasticities!$B$5:$B$52,Demands_tra!$BH152,Elasticities!K$5:K$52),SUMIF(Elasticities!$B$5:$B$52,Demands_tra!$BI152,Elasticities!K$5:K$52))</f>
        <v>0.71219512195121</v>
      </c>
      <c r="BS152" s="6">
        <f ca="1">IF($BI152="",SUMIF(Elasticities!$B$5:$B$52,Demands_tra!$BH152,Elasticities!L$5:L$52),SUMIF(Elasticities!$B$5:$B$52,Demands_tra!$BI152,Elasticities!L$5:L$52))</f>
        <v>0.699999999999997</v>
      </c>
      <c r="BT152" s="6">
        <f ca="1">IF($BI152="",SUMIF(Elasticities!$B$5:$B$52,Demands_tra!$BH152,Elasticities!M$5:M$52),SUMIF(Elasticities!$B$5:$B$52,Demands_tra!$BI152,Elasticities!M$5:M$52))</f>
        <v>0.687499999999996</v>
      </c>
      <c r="BU152" s="6">
        <f ca="1">IF($BI152="",SUMIF(Elasticities!$B$5:$B$52,Demands_tra!$BH152,Elasticities!N$5:N$52),SUMIF(Elasticities!$B$5:$B$52,Demands_tra!$BI152,Elasticities!N$5:N$52))</f>
        <v>0.674999999999996</v>
      </c>
      <c r="BV152" s="6">
        <f ca="1">IF($BI152="",SUMIF(Elasticities!$B$5:$B$52,Demands_tra!$BH152,Elasticities!O$5:O$52),SUMIF(Elasticities!$B$5:$B$52,Demands_tra!$BI152,Elasticities!O$5:O$52))</f>
        <v>0.662499999999996</v>
      </c>
      <c r="BW152" s="6">
        <f ca="1">IF($BI152="",SUMIF(Elasticities!$B$5:$B$52,Demands_tra!$BH152,Elasticities!P$5:P$52),SUMIF(Elasticities!$B$5:$B$52,Demands_tra!$BI152,Elasticities!P$5:P$52))</f>
        <v>0.649999999999997</v>
      </c>
      <c r="BX152" s="6">
        <f ca="1">IF($BI152="",SUMIF(Elasticities!$B$5:$B$52,Demands_tra!$BH152,Elasticities!Q$5:Q$52),SUMIF(Elasticities!$B$5:$B$52,Demands_tra!$BI152,Elasticities!Q$5:Q$52))</f>
        <v>0.637499999999997</v>
      </c>
      <c r="BY152" s="6">
        <f ca="1">IF($BI152="",SUMIF(Elasticities!$B$5:$B$52,Demands_tra!$BH152,Elasticities!R$5:R$52),SUMIF(Elasticities!$B$5:$B$52,Demands_tra!$BI152,Elasticities!R$5:R$52))</f>
        <v>0.624999999999996</v>
      </c>
      <c r="BZ152" s="6">
        <f ca="1">IF($BI152="",SUMIF(Elasticities!$B$5:$B$52,Demands_tra!$BH152,Elasticities!S$5:S$52),SUMIF(Elasticities!$B$5:$B$52,Demands_tra!$BI152,Elasticities!S$5:S$52))</f>
        <v>0.612499999999996</v>
      </c>
      <c r="CA152" s="6">
        <f ca="1">IF($BI152="",SUMIF(Elasticities!$B$5:$B$52,Demands_tra!$BH152,Elasticities!T$5:T$52),SUMIF(Elasticities!$B$5:$B$52,Demands_tra!$BI152,Elasticities!T$5:T$52))</f>
        <v>0.599999999999996</v>
      </c>
      <c r="CB152" s="6" t="e">
        <f ca="1">IF($BI152="",SUMIF(Elasticities!$B$5:$B$52,Demands_tra!$BH152,Elasticities!U$5:U$52),SUMIF(Elasticities!$B$5:$B$52,Demands_tra!$BI152,Elasticities!U$5:U$52))</f>
        <v>#VALUE!</v>
      </c>
      <c r="CC152" s="6" t="e">
        <f ca="1">IF($BI152="",SUMIF(Elasticities!$B$5:$B$52,Demands_tra!$BH152,Elasticities!V$5:V$52),SUMIF(Elasticities!$B$5:$B$52,Demands_tra!$BI152,Elasticities!V$5:V$52))</f>
        <v>#VALUE!</v>
      </c>
      <c r="CD152" s="6" t="e">
        <f ca="1">IF($BI152="",SUMIF(Elasticities!$B$5:$B$52,Demands_tra!$BH152,Elasticities!W$5:W$52),SUMIF(Elasticities!$B$5:$B$52,Demands_tra!$BI152,Elasticities!W$5:W$52))</f>
        <v>#VALUE!</v>
      </c>
      <c r="CE152" s="6" t="e">
        <f ca="1">IF($BI152="",SUMIF(Elasticities!$B$5:$B$52,Demands_tra!$BH152,Elasticities!X$5:X$52),SUMIF(Elasticities!$B$5:$B$52,Demands_tra!$BI152,Elasticities!X$5:X$52))</f>
        <v>#VALUE!</v>
      </c>
      <c r="CF152" s="6" t="e">
        <f ca="1">IF($BI152="",SUMIF(Elasticities!$B$5:$B$52,Demands_tra!$BH152,Elasticities!Y$5:Y$52),SUMIF(Elasticities!$B$5:$B$52,Demands_tra!$BI152,Elasticities!Y$5:Y$52))</f>
        <v>#VALUE!</v>
      </c>
      <c r="CG152" s="6" t="e">
        <f ca="1">IF($BI152="",SUMIF(Elasticities!$B$5:$B$52,Demands_tra!$BH152,Elasticities!Z$5:Z$52),SUMIF(Elasticities!$B$5:$B$52,Demands_tra!$BI152,Elasticities!Z$5:Z$52))</f>
        <v>#VALUE!</v>
      </c>
      <c r="CH152" s="6" t="e">
        <f ca="1">IF($BI152="",SUMIF(Elasticities!$B$5:$B$52,Demands_tra!$BH152,Elasticities!AA$5:AA$52),SUMIF(Elasticities!$B$5:$B$52,Demands_tra!$BI152,Elasticities!AA$5:AA$52))</f>
        <v>#VALUE!</v>
      </c>
      <c r="CI152" s="6" t="e">
        <f ca="1">IF($BI152="",SUMIF(Elasticities!$B$5:$B$52,Demands_tra!$BH152,Elasticities!AB$5:AB$52),SUMIF(Elasticities!$B$5:$B$52,Demands_tra!$BI152,Elasticities!AB$5:AB$52))</f>
        <v>#VALUE!</v>
      </c>
    </row>
    <row r="153" spans="1:87">
      <c r="A153" t="str">
        <f>IF(BYDem_tra!B152="","\I:",BYDem_tra!B152)</f>
        <v>GreeceCyp</v>
      </c>
      <c r="B153" t="str">
        <f>BYDem_tra!E152</f>
        <v>Trd_2w</v>
      </c>
      <c r="C153" t="str">
        <f t="shared" si="111"/>
        <v>Trd_2w</v>
      </c>
      <c r="D153" s="3">
        <f>SUMIFS(BYDem_tra!$M$2:$M$2000,BYDem_tra!$B$2:$B$2000,Demands_tra!$A153,BYDem_tra!$E$2:$E$2000,Demands_tra!$B153)</f>
        <v>0.546</v>
      </c>
      <c r="E153" s="3">
        <f ca="1" t="shared" ref="E153:E172" si="151">(1+(AH153-AG153)/AG153*BK153)*D153</f>
        <v>0.545055708730658</v>
      </c>
      <c r="F153" s="3">
        <f ca="1" t="shared" ref="F153:F172" si="152">(1+(AI153-AH153)/AH153*BL153)*E153</f>
        <v>0.540404400542398</v>
      </c>
      <c r="G153" s="3">
        <f ca="1" t="shared" si="137"/>
        <v>0.535881700743667</v>
      </c>
      <c r="H153" s="3">
        <f ca="1" t="shared" si="138"/>
        <v>0.532071901862561</v>
      </c>
      <c r="I153" s="3">
        <f ca="1" t="shared" si="139"/>
        <v>0.529127054789433</v>
      </c>
      <c r="J153" s="3">
        <f ca="1" t="shared" si="140"/>
        <v>0.526724909038171</v>
      </c>
      <c r="K153" s="3">
        <f ca="1" t="shared" si="141"/>
        <v>0.524606794447762</v>
      </c>
      <c r="L153" s="3">
        <f ca="1" t="shared" si="142"/>
        <v>0.5216594659927</v>
      </c>
      <c r="M153" s="3">
        <f ca="1" t="shared" si="143"/>
        <v>0.517938019194669</v>
      </c>
      <c r="N153" s="3">
        <f ca="1" t="shared" si="144"/>
        <v>0.513365657561779</v>
      </c>
      <c r="O153" s="3">
        <f ca="1" t="shared" si="145"/>
        <v>0.508357641530336</v>
      </c>
      <c r="P153" s="3">
        <f ca="1" t="shared" si="146"/>
        <v>0.503230857938885</v>
      </c>
      <c r="Q153" s="3">
        <f ca="1" t="shared" si="147"/>
        <v>0.49824329887779</v>
      </c>
      <c r="R153" s="3">
        <f ca="1" t="shared" si="148"/>
        <v>0.493433945255671</v>
      </c>
      <c r="S153" s="3">
        <f ca="1" t="shared" si="149"/>
        <v>0.488629235983441</v>
      </c>
      <c r="T153" s="3">
        <f ca="1" t="shared" si="150"/>
        <v>0.483509970298713</v>
      </c>
      <c r="U153" s="3">
        <f ca="1" t="shared" si="126"/>
        <v>0.477752200193978</v>
      </c>
      <c r="V153" s="3" t="e">
        <f ca="1" t="shared" si="127"/>
        <v>#VALUE!</v>
      </c>
      <c r="W153" s="3" t="e">
        <f ca="1" t="shared" si="128"/>
        <v>#DIV/0!</v>
      </c>
      <c r="X153" s="3" t="e">
        <f ca="1" t="shared" si="129"/>
        <v>#DIV/0!</v>
      </c>
      <c r="Y153" s="3" t="e">
        <f ca="1" t="shared" si="130"/>
        <v>#DIV/0!</v>
      </c>
      <c r="Z153" s="3" t="e">
        <f ca="1" t="shared" si="131"/>
        <v>#DIV/0!</v>
      </c>
      <c r="AA153" s="3" t="e">
        <f ca="1" t="shared" si="132"/>
        <v>#DIV/0!</v>
      </c>
      <c r="AB153" s="3" t="e">
        <f ca="1" t="shared" si="133"/>
        <v>#DIV/0!</v>
      </c>
      <c r="AC153" s="3" t="e">
        <f ca="1" t="shared" si="134"/>
        <v>#DIV/0!</v>
      </c>
      <c r="AE153" s="34" t="str">
        <f ca="1">VLOOKUP($C153,'Default drvr and elast'!$A$4:$C$49,MATCH(VLOOKUP(A153,Classification!$B$4:$D$99,2,FALSE),'Default drvr and elast'!$A$3:$C$3,0),FALSE)</f>
        <v>POP</v>
      </c>
      <c r="AF153" s="4"/>
      <c r="AG153" s="6">
        <f ca="1">IF($AF153="",SUMIFS('Growth rates'!D$4:D$922,'Growth rates'!$B$4:$B$922,Demands_tra!$A153,'Growth rates'!$C$4:$C$922,$AE153),SUMIFS('Growth rates'!D$4:D$922,'Growth rates'!$B$4:$B$922,Demands_tra!$A153,'Growth rates'!$C$4:$C$922,$AF153))</f>
        <v>1</v>
      </c>
      <c r="AH153" s="6">
        <f ca="1">IF($AF153="",SUMIFS('Growth rates'!E$4:E$922,'Growth rates'!$B$4:$B$922,Demands_tra!$A153,'Growth rates'!$C$4:$C$922,$AE153),SUMIFS('Growth rates'!E$4:E$922,'Growth rates'!$B$4:$B$922,Demands_tra!$A153,'Growth rates'!$C$4:$C$922,$AF153))</f>
        <v>0.997831549885011</v>
      </c>
      <c r="AI153" s="6">
        <f ca="1">IF($AF153="",SUMIFS('Growth rates'!F$4:F$922,'Growth rates'!$B$4:$B$922,Demands_tra!$A153,'Growth rates'!$C$4:$C$922,$AE153),SUMIFS('Growth rates'!F$4:F$922,'Growth rates'!$B$4:$B$922,Demands_tra!$A153,'Growth rates'!$C$4:$C$922,$AF153))</f>
        <v>0.986989299310067</v>
      </c>
      <c r="AJ153" s="6">
        <f ca="1">IF($AF153="",SUMIFS('Growth rates'!G$4:G$922,'Growth rates'!$B$4:$B$922,Demands_tra!$A153,'Growth rates'!$C$4:$C$922,$AE153),SUMIFS('Growth rates'!G$4:G$922,'Growth rates'!$B$4:$B$922,Demands_tra!$A153,'Growth rates'!$C$4:$C$922,$AF153))</f>
        <v>0.976305741027938</v>
      </c>
      <c r="AK153" s="6">
        <f ca="1">IF($AF153="",SUMIFS('Growth rates'!H$4:H$922,'Growth rates'!$B$4:$B$922,Demands_tra!$A153,'Growth rates'!$C$4:$C$922,$AE153),SUMIFS('Growth rates'!H$4:H$922,'Growth rates'!$B$4:$B$922,Demands_tra!$A153,'Growth rates'!$C$4:$C$922,$AF153))</f>
        <v>0.967184619783603</v>
      </c>
      <c r="AL153" s="6">
        <f ca="1">IF($AF153="",SUMIFS('Growth rates'!I$4:I$922,'Growth rates'!$B$4:$B$922,Demands_tra!$A153,'Growth rates'!$C$4:$C$922,$AE153),SUMIFS('Growth rates'!I$4:I$922,'Growth rates'!$B$4:$B$922,Demands_tra!$A153,'Growth rates'!$C$4:$C$922,$AF153))</f>
        <v>0.960035587064387</v>
      </c>
      <c r="AM153" s="6">
        <f ca="1">IF($AF153="",SUMIFS('Growth rates'!J$4:J$922,'Growth rates'!$B$4:$B$922,Demands_tra!$A153,'Growth rates'!$C$4:$C$922,$AE153),SUMIFS('Growth rates'!J$4:J$922,'Growth rates'!$B$4:$B$922,Demands_tra!$A153,'Growth rates'!$C$4:$C$922,$AF153))</f>
        <v>0.954118558952653</v>
      </c>
      <c r="AN153" s="6">
        <f ca="1">IF($AF153="",SUMIFS('Growth rates'!K$4:K$922,'Growth rates'!$B$4:$B$922,Demands_tra!$A153,'Growth rates'!$C$4:$C$922,$AE153),SUMIFS('Growth rates'!K$4:K$922,'Growth rates'!$B$4:$B$922,Demands_tra!$A153,'Growth rates'!$C$4:$C$922,$AF153))</f>
        <v>0.94882198127353</v>
      </c>
      <c r="AO153" s="6">
        <f ca="1">IF($AF153="",SUMIFS('Growth rates'!L$4:L$922,'Growth rates'!$B$4:$B$922,Demands_tra!$A153,'Growth rates'!$C$4:$C$922,$AE153),SUMIFS('Growth rates'!L$4:L$922,'Growth rates'!$B$4:$B$922,Demands_tra!$A153,'Growth rates'!$C$4:$C$922,$AF153))</f>
        <v>0.941337178369357</v>
      </c>
      <c r="AP153" s="6">
        <f ca="1">IF($AF153="",SUMIFS('Growth rates'!M$4:M$922,'Growth rates'!$B$4:$B$922,Demands_tra!$A153,'Growth rates'!$C$4:$C$922,$AE153),SUMIFS('Growth rates'!M$4:M$922,'Growth rates'!$B$4:$B$922,Demands_tra!$A153,'Growth rates'!$C$4:$C$922,$AF153))</f>
        <v>0.931743792928468</v>
      </c>
      <c r="AQ153" s="6">
        <f ca="1">IF($AF153="",SUMIFS('Growth rates'!N$4:N$922,'Growth rates'!$B$4:$B$922,Demands_tra!$A153,'Growth rates'!$C$4:$C$922,$AE153),SUMIFS('Growth rates'!N$4:N$922,'Growth rates'!$B$4:$B$922,Demands_tra!$A153,'Growth rates'!$C$4:$C$922,$AF153))</f>
        <v>0.919779512436951</v>
      </c>
      <c r="AR153" s="6">
        <f ca="1">IF($AF153="",SUMIFS('Growth rates'!O$4:O$922,'Growth rates'!$B$4:$B$922,Demands_tra!$A153,'Growth rates'!$C$4:$C$922,$AE153),SUMIFS('Growth rates'!O$4:O$922,'Growth rates'!$B$4:$B$922,Demands_tra!$A153,'Growth rates'!$C$4:$C$922,$AF153))</f>
        <v>0.906486639396784</v>
      </c>
      <c r="AS153" s="6">
        <f ca="1">IF($AF153="",SUMIFS('Growth rates'!P$4:P$922,'Growth rates'!$B$4:$B$922,Demands_tra!$A153,'Growth rates'!$C$4:$C$922,$AE153),SUMIFS('Growth rates'!P$4:P$922,'Growth rates'!$B$4:$B$922,Demands_tra!$A153,'Growth rates'!$C$4:$C$922,$AF153))</f>
        <v>0.892687526928125</v>
      </c>
      <c r="AT153" s="6">
        <f ca="1">IF($AF153="",SUMIFS('Growth rates'!Q$4:Q$922,'Growth rates'!$B$4:$B$922,Demands_tra!$A153,'Growth rates'!$C$4:$C$922,$AE153),SUMIFS('Growth rates'!Q$4:Q$922,'Growth rates'!$B$4:$B$922,Demands_tra!$A153,'Growth rates'!$C$4:$C$922,$AF153))</f>
        <v>0.879075998408366</v>
      </c>
      <c r="AU153" s="6">
        <f ca="1">IF($AF153="",SUMIFS('Growth rates'!R$4:R$922,'Growth rates'!$B$4:$B$922,Demands_tra!$A153,'Growth rates'!$C$4:$C$922,$AE153),SUMIFS('Growth rates'!R$4:R$922,'Growth rates'!$B$4:$B$922,Demands_tra!$A153,'Growth rates'!$C$4:$C$922,$AF153))</f>
        <v>0.865765587031513</v>
      </c>
      <c r="AV153" s="6">
        <f ca="1">IF($AF153="",SUMIFS('Growth rates'!S$4:S$922,'Growth rates'!$B$4:$B$922,Demands_tra!$A153,'Growth rates'!$C$4:$C$922,$AE153),SUMIFS('Growth rates'!S$4:S$922,'Growth rates'!$B$4:$B$922,Demands_tra!$A153,'Growth rates'!$C$4:$C$922,$AF153))</f>
        <v>0.852277250499876</v>
      </c>
      <c r="AW153" s="6">
        <f ca="1">IF($AF153="",SUMIFS('Growth rates'!T$4:T$922,'Growth rates'!$B$4:$B$922,Demands_tra!$A153,'Growth rates'!$C$4:$C$922,$AE153),SUMIFS('Growth rates'!T$4:T$922,'Growth rates'!$B$4:$B$922,Demands_tra!$A153,'Growth rates'!$C$4:$C$922,$AF153))</f>
        <v>0.837699080032056</v>
      </c>
      <c r="AX153" s="6">
        <f ca="1">IF($AF153="",SUMIFS('Growth rates'!U$4:U$922,'Growth rates'!$B$4:$B$922,Demands_tra!$A153,'Growth rates'!$C$4:$C$922,$AE153),SUMIFS('Growth rates'!U$4:U$922,'Growth rates'!$B$4:$B$922,Demands_tra!$A153,'Growth rates'!$C$4:$C$922,$AF153))</f>
        <v>0.821073160485202</v>
      </c>
      <c r="AY153" s="6">
        <f ca="1">IF($AF153="",SUMIFS('Growth rates'!V$4:V$922,'Growth rates'!$B$4:$B$922,Demands_tra!$A153,'Growth rates'!$C$4:$C$922,$AE153),SUMIFS('Growth rates'!V$4:V$922,'Growth rates'!$B$4:$B$922,Demands_tra!$A153,'Growth rates'!$C$4:$C$922,$AF153))</f>
        <v>0</v>
      </c>
      <c r="AZ153" s="6">
        <f ca="1">IF($AF153="",SUMIFS('Growth rates'!W$4:W$922,'Growth rates'!$B$4:$B$922,Demands_tra!$A153,'Growth rates'!$C$4:$C$922,$AE153),SUMIFS('Growth rates'!W$4:W$922,'Growth rates'!$B$4:$B$922,Demands_tra!$A153,'Growth rates'!$C$4:$C$922,$AF153))</f>
        <v>0</v>
      </c>
      <c r="BA153" s="6">
        <f ca="1">IF($AF153="",SUMIFS('Growth rates'!X$4:X$922,'Growth rates'!$B$4:$B$922,Demands_tra!$A153,'Growth rates'!$C$4:$C$922,$AE153),SUMIFS('Growth rates'!X$4:X$922,'Growth rates'!$B$4:$B$922,Demands_tra!$A153,'Growth rates'!$C$4:$C$922,$AF153))</f>
        <v>0</v>
      </c>
      <c r="BB153" s="6">
        <f ca="1">IF($AF153="",SUMIFS('Growth rates'!Y$4:Y$922,'Growth rates'!$B$4:$B$922,Demands_tra!$A153,'Growth rates'!$C$4:$C$922,$AE153),SUMIFS('Growth rates'!Y$4:Y$922,'Growth rates'!$B$4:$B$922,Demands_tra!$A153,'Growth rates'!$C$4:$C$922,$AF153))</f>
        <v>0</v>
      </c>
      <c r="BC153" s="6">
        <f ca="1">IF($AF153="",SUMIFS('Growth rates'!Z$4:Z$922,'Growth rates'!$B$4:$B$922,Demands_tra!$A153,'Growth rates'!$C$4:$C$922,$AE153),SUMIFS('Growth rates'!Z$4:Z$922,'Growth rates'!$B$4:$B$922,Demands_tra!$A153,'Growth rates'!$C$4:$C$922,$AF153))</f>
        <v>0</v>
      </c>
      <c r="BD153" s="6">
        <f ca="1">IF($AF153="",SUMIFS('Growth rates'!AA$4:AA$922,'Growth rates'!$B$4:$B$922,Demands_tra!$A153,'Growth rates'!$C$4:$C$922,$AE153),SUMIFS('Growth rates'!AA$4:AA$922,'Growth rates'!$B$4:$B$922,Demands_tra!$A153,'Growth rates'!$C$4:$C$922,$AF153))</f>
        <v>0</v>
      </c>
      <c r="BE153" s="6">
        <f ca="1">IF($AF153="",SUMIFS('Growth rates'!AB$4:AB$922,'Growth rates'!$B$4:$B$922,Demands_tra!$A153,'Growth rates'!$C$4:$C$922,$AE153),SUMIFS('Growth rates'!AB$4:AB$922,'Growth rates'!$B$4:$B$922,Demands_tra!$A153,'Growth rates'!$C$4:$C$922,$AF153))</f>
        <v>0</v>
      </c>
      <c r="BF153" s="6">
        <f ca="1">IF($AF153="",SUMIFS('Growth rates'!AC$4:AC$922,'Growth rates'!$B$4:$B$922,Demands_tra!$A153,'Growth rates'!$C$4:$C$922,$AE153),SUMIFS('Growth rates'!AC$4:AC$922,'Growth rates'!$B$4:$B$922,Demands_tra!$A153,'Growth rates'!$C$4:$C$922,$AF153))</f>
        <v>0</v>
      </c>
      <c r="BH153" t="str">
        <f ca="1">VLOOKUP($C153,'Default drvr and elast'!$A$4:$F$49,MATCH(VLOOKUP(A153,Classification!$B$4:$D$42,3,FALSE),'Default drvr and elast'!$D$3:$F$3,0)+3,FALSE)</f>
        <v>Med2</v>
      </c>
      <c r="BJ153" s="6">
        <f ca="1">IF($BI153="",SUMIF(Elasticities!$B$5:$B$52,Demands_tra!$BH153,Elasticities!C$5:C$52),SUMIF(Elasticities!$B$5:$B$52,Demands_tra!$BI153,Elasticities!C$5:C$52))</f>
        <v>0.799999999999989</v>
      </c>
      <c r="BK153" s="6">
        <f ca="1">IF($BI153="",SUMIF(Elasticities!$B$5:$B$52,Demands_tra!$BH153,Elasticities!D$5:D$52),SUMIF(Elasticities!$B$5:$B$52,Demands_tra!$BI153,Elasticities!D$5:D$52))</f>
        <v>0.797560975609746</v>
      </c>
      <c r="BL153" s="6">
        <f ca="1">IF($BI153="",SUMIF(Elasticities!$B$5:$B$52,Demands_tra!$BH153,Elasticities!E$5:E$52),SUMIF(Elasticities!$B$5:$B$52,Demands_tra!$BI153,Elasticities!E$5:E$52))</f>
        <v>0.785365853658527</v>
      </c>
      <c r="BM153" s="6">
        <f ca="1">IF($BI153="",SUMIF(Elasticities!$B$5:$B$52,Demands_tra!$BH153,Elasticities!F$5:F$52),SUMIF(Elasticities!$B$5:$B$52,Demands_tra!$BI153,Elasticities!F$5:F$52))</f>
        <v>0.773170731707307</v>
      </c>
      <c r="BN153" s="6">
        <f ca="1">IF($BI153="",SUMIF(Elasticities!$B$5:$B$52,Demands_tra!$BH153,Elasticities!G$5:G$52),SUMIF(Elasticities!$B$5:$B$52,Demands_tra!$BI153,Elasticities!G$5:G$52))</f>
        <v>0.760975609756088</v>
      </c>
      <c r="BO153" s="6">
        <f ca="1">IF($BI153="",SUMIF(Elasticities!$B$5:$B$52,Demands_tra!$BH153,Elasticities!H$5:H$52),SUMIF(Elasticities!$B$5:$B$52,Demands_tra!$BI153,Elasticities!H$5:H$52))</f>
        <v>0.748780487804868</v>
      </c>
      <c r="BP153" s="6">
        <f ca="1">IF($BI153="",SUMIF(Elasticities!$B$5:$B$52,Demands_tra!$BH153,Elasticities!I$5:I$52),SUMIF(Elasticities!$B$5:$B$52,Demands_tra!$BI153,Elasticities!I$5:I$52))</f>
        <v>0.736585365853649</v>
      </c>
      <c r="BQ153" s="6">
        <f ca="1">IF($BI153="",SUMIF(Elasticities!$B$5:$B$52,Demands_tra!$BH153,Elasticities!J$5:J$52),SUMIF(Elasticities!$B$5:$B$52,Demands_tra!$BI153,Elasticities!J$5:J$52))</f>
        <v>0.724390243902429</v>
      </c>
      <c r="BR153" s="6">
        <f ca="1">IF($BI153="",SUMIF(Elasticities!$B$5:$B$52,Demands_tra!$BH153,Elasticities!K$5:K$52),SUMIF(Elasticities!$B$5:$B$52,Demands_tra!$BI153,Elasticities!K$5:K$52))</f>
        <v>0.71219512195121</v>
      </c>
      <c r="BS153" s="6">
        <f ca="1">IF($BI153="",SUMIF(Elasticities!$B$5:$B$52,Demands_tra!$BH153,Elasticities!L$5:L$52),SUMIF(Elasticities!$B$5:$B$52,Demands_tra!$BI153,Elasticities!L$5:L$52))</f>
        <v>0.699999999999997</v>
      </c>
      <c r="BT153" s="6">
        <f ca="1">IF($BI153="",SUMIF(Elasticities!$B$5:$B$52,Demands_tra!$BH153,Elasticities!M$5:M$52),SUMIF(Elasticities!$B$5:$B$52,Demands_tra!$BI153,Elasticities!M$5:M$52))</f>
        <v>0.687499999999996</v>
      </c>
      <c r="BU153" s="6">
        <f ca="1">IF($BI153="",SUMIF(Elasticities!$B$5:$B$52,Demands_tra!$BH153,Elasticities!N$5:N$52),SUMIF(Elasticities!$B$5:$B$52,Demands_tra!$BI153,Elasticities!N$5:N$52))</f>
        <v>0.674999999999996</v>
      </c>
      <c r="BV153" s="6">
        <f ca="1">IF($BI153="",SUMIF(Elasticities!$B$5:$B$52,Demands_tra!$BH153,Elasticities!O$5:O$52),SUMIF(Elasticities!$B$5:$B$52,Demands_tra!$BI153,Elasticities!O$5:O$52))</f>
        <v>0.662499999999996</v>
      </c>
      <c r="BW153" s="6">
        <f ca="1">IF($BI153="",SUMIF(Elasticities!$B$5:$B$52,Demands_tra!$BH153,Elasticities!P$5:P$52),SUMIF(Elasticities!$B$5:$B$52,Demands_tra!$BI153,Elasticities!P$5:P$52))</f>
        <v>0.649999999999997</v>
      </c>
      <c r="BX153" s="6">
        <f ca="1">IF($BI153="",SUMIF(Elasticities!$B$5:$B$52,Demands_tra!$BH153,Elasticities!Q$5:Q$52),SUMIF(Elasticities!$B$5:$B$52,Demands_tra!$BI153,Elasticities!Q$5:Q$52))</f>
        <v>0.637499999999997</v>
      </c>
      <c r="BY153" s="6">
        <f ca="1">IF($BI153="",SUMIF(Elasticities!$B$5:$B$52,Demands_tra!$BH153,Elasticities!R$5:R$52),SUMIF(Elasticities!$B$5:$B$52,Demands_tra!$BI153,Elasticities!R$5:R$52))</f>
        <v>0.624999999999996</v>
      </c>
      <c r="BZ153" s="6">
        <f ca="1">IF($BI153="",SUMIF(Elasticities!$B$5:$B$52,Demands_tra!$BH153,Elasticities!S$5:S$52),SUMIF(Elasticities!$B$5:$B$52,Demands_tra!$BI153,Elasticities!S$5:S$52))</f>
        <v>0.612499999999996</v>
      </c>
      <c r="CA153" s="6">
        <f ca="1">IF($BI153="",SUMIF(Elasticities!$B$5:$B$52,Demands_tra!$BH153,Elasticities!T$5:T$52),SUMIF(Elasticities!$B$5:$B$52,Demands_tra!$BI153,Elasticities!T$5:T$52))</f>
        <v>0.599999999999996</v>
      </c>
      <c r="CB153" s="6" t="e">
        <f ca="1">IF($BI153="",SUMIF(Elasticities!$B$5:$B$52,Demands_tra!$BH153,Elasticities!U$5:U$52),SUMIF(Elasticities!$B$5:$B$52,Demands_tra!$BI153,Elasticities!U$5:U$52))</f>
        <v>#VALUE!</v>
      </c>
      <c r="CC153" s="6" t="e">
        <f ca="1">IF($BI153="",SUMIF(Elasticities!$B$5:$B$52,Demands_tra!$BH153,Elasticities!V$5:V$52),SUMIF(Elasticities!$B$5:$B$52,Demands_tra!$BI153,Elasticities!V$5:V$52))</f>
        <v>#VALUE!</v>
      </c>
      <c r="CD153" s="6" t="e">
        <f ca="1">IF($BI153="",SUMIF(Elasticities!$B$5:$B$52,Demands_tra!$BH153,Elasticities!W$5:W$52),SUMIF(Elasticities!$B$5:$B$52,Demands_tra!$BI153,Elasticities!W$5:W$52))</f>
        <v>#VALUE!</v>
      </c>
      <c r="CE153" s="6" t="e">
        <f ca="1">IF($BI153="",SUMIF(Elasticities!$B$5:$B$52,Demands_tra!$BH153,Elasticities!X$5:X$52),SUMIF(Elasticities!$B$5:$B$52,Demands_tra!$BI153,Elasticities!X$5:X$52))</f>
        <v>#VALUE!</v>
      </c>
      <c r="CF153" s="6" t="e">
        <f ca="1">IF($BI153="",SUMIF(Elasticities!$B$5:$B$52,Demands_tra!$BH153,Elasticities!Y$5:Y$52),SUMIF(Elasticities!$B$5:$B$52,Demands_tra!$BI153,Elasticities!Y$5:Y$52))</f>
        <v>#VALUE!</v>
      </c>
      <c r="CG153" s="6" t="e">
        <f ca="1">IF($BI153="",SUMIF(Elasticities!$B$5:$B$52,Demands_tra!$BH153,Elasticities!Z$5:Z$52),SUMIF(Elasticities!$B$5:$B$52,Demands_tra!$BI153,Elasticities!Z$5:Z$52))</f>
        <v>#VALUE!</v>
      </c>
      <c r="CH153" s="6" t="e">
        <f ca="1">IF($BI153="",SUMIF(Elasticities!$B$5:$B$52,Demands_tra!$BH153,Elasticities!AA$5:AA$52),SUMIF(Elasticities!$B$5:$B$52,Demands_tra!$BI153,Elasticities!AA$5:AA$52))</f>
        <v>#VALUE!</v>
      </c>
      <c r="CI153" s="6" t="e">
        <f ca="1">IF($BI153="",SUMIF(Elasticities!$B$5:$B$52,Demands_tra!$BH153,Elasticities!AB$5:AB$52),SUMIF(Elasticities!$B$5:$B$52,Demands_tra!$BI153,Elasticities!AB$5:AB$52))</f>
        <v>#VALUE!</v>
      </c>
    </row>
    <row r="154" spans="1:87">
      <c r="A154" t="str">
        <f>IF(BYDem_tra!B153="","\I:",BYDem_tra!B153)</f>
        <v>GreeceCyp</v>
      </c>
      <c r="B154" t="str">
        <f>BYDem_tra!E153</f>
        <v>Trd_3w</v>
      </c>
      <c r="C154" t="str">
        <f t="shared" si="111"/>
        <v>Trd_3w</v>
      </c>
      <c r="D154" s="3">
        <f>SUMIFS(BYDem_tra!$M$2:$M$2000,BYDem_tra!$B$2:$B$2000,Demands_tra!$A154,BYDem_tra!$E$2:$E$2000,Demands_tra!$B154)</f>
        <v>0.315</v>
      </c>
      <c r="E154" s="3">
        <f ca="1" t="shared" si="151"/>
        <v>0.31445521657538</v>
      </c>
      <c r="F154" s="3">
        <f ca="1" t="shared" si="152"/>
        <v>0.311771769543691</v>
      </c>
      <c r="G154" s="3">
        <f ca="1" t="shared" si="137"/>
        <v>0.309162519659808</v>
      </c>
      <c r="H154" s="3">
        <f ca="1" t="shared" si="138"/>
        <v>0.306964558766862</v>
      </c>
      <c r="I154" s="3">
        <f ca="1" t="shared" si="139"/>
        <v>0.305265608532365</v>
      </c>
      <c r="J154" s="3">
        <f ca="1" t="shared" si="140"/>
        <v>0.30387975521433</v>
      </c>
      <c r="K154" s="3">
        <f ca="1" t="shared" si="141"/>
        <v>0.302657766027555</v>
      </c>
      <c r="L154" s="3">
        <f ca="1" t="shared" si="142"/>
        <v>0.300957384226558</v>
      </c>
      <c r="M154" s="3">
        <f ca="1" t="shared" si="143"/>
        <v>0.298810395689232</v>
      </c>
      <c r="N154" s="3">
        <f ca="1" t="shared" si="144"/>
        <v>0.29617249474718</v>
      </c>
      <c r="O154" s="3">
        <f ca="1" t="shared" si="145"/>
        <v>0.29328325472904</v>
      </c>
      <c r="P154" s="3">
        <f ca="1" t="shared" si="146"/>
        <v>0.290325494964742</v>
      </c>
      <c r="Q154" s="3">
        <f ca="1" t="shared" si="147"/>
        <v>0.287448057044879</v>
      </c>
      <c r="R154" s="3">
        <f ca="1" t="shared" si="148"/>
        <v>0.284673429955195</v>
      </c>
      <c r="S154" s="3">
        <f ca="1" t="shared" si="149"/>
        <v>0.281901482298139</v>
      </c>
      <c r="T154" s="3">
        <f ca="1" t="shared" si="150"/>
        <v>0.278948059787719</v>
      </c>
      <c r="U154" s="3">
        <f ca="1" t="shared" si="126"/>
        <v>0.27562626934268</v>
      </c>
      <c r="V154" s="3" t="e">
        <f ca="1" t="shared" si="127"/>
        <v>#VALUE!</v>
      </c>
      <c r="W154" s="3" t="e">
        <f ca="1" t="shared" si="128"/>
        <v>#DIV/0!</v>
      </c>
      <c r="X154" s="3" t="e">
        <f ca="1" t="shared" si="129"/>
        <v>#DIV/0!</v>
      </c>
      <c r="Y154" s="3" t="e">
        <f ca="1" t="shared" si="130"/>
        <v>#DIV/0!</v>
      </c>
      <c r="Z154" s="3" t="e">
        <f ca="1" t="shared" si="131"/>
        <v>#DIV/0!</v>
      </c>
      <c r="AA154" s="3" t="e">
        <f ca="1" t="shared" si="132"/>
        <v>#DIV/0!</v>
      </c>
      <c r="AB154" s="3" t="e">
        <f ca="1" t="shared" si="133"/>
        <v>#DIV/0!</v>
      </c>
      <c r="AC154" s="3" t="e">
        <f ca="1" t="shared" si="134"/>
        <v>#DIV/0!</v>
      </c>
      <c r="AE154" s="34" t="str">
        <f ca="1">VLOOKUP($C154,'Default drvr and elast'!$A$4:$C$49,MATCH(VLOOKUP(A154,Classification!$B$4:$D$99,2,FALSE),'Default drvr and elast'!$A$3:$C$3,0),FALSE)</f>
        <v>POP</v>
      </c>
      <c r="AF154" s="4"/>
      <c r="AG154" s="6">
        <f ca="1">IF($AF154="",SUMIFS('Growth rates'!D$4:D$922,'Growth rates'!$B$4:$B$922,Demands_tra!$A154,'Growth rates'!$C$4:$C$922,$AE154),SUMIFS('Growth rates'!D$4:D$922,'Growth rates'!$B$4:$B$922,Demands_tra!$A154,'Growth rates'!$C$4:$C$922,$AF154))</f>
        <v>1</v>
      </c>
      <c r="AH154" s="6">
        <f ca="1">IF($AF154="",SUMIFS('Growth rates'!E$4:E$922,'Growth rates'!$B$4:$B$922,Demands_tra!$A154,'Growth rates'!$C$4:$C$922,$AE154),SUMIFS('Growth rates'!E$4:E$922,'Growth rates'!$B$4:$B$922,Demands_tra!$A154,'Growth rates'!$C$4:$C$922,$AF154))</f>
        <v>0.997831549885011</v>
      </c>
      <c r="AI154" s="6">
        <f ca="1">IF($AF154="",SUMIFS('Growth rates'!F$4:F$922,'Growth rates'!$B$4:$B$922,Demands_tra!$A154,'Growth rates'!$C$4:$C$922,$AE154),SUMIFS('Growth rates'!F$4:F$922,'Growth rates'!$B$4:$B$922,Demands_tra!$A154,'Growth rates'!$C$4:$C$922,$AF154))</f>
        <v>0.986989299310067</v>
      </c>
      <c r="AJ154" s="6">
        <f ca="1">IF($AF154="",SUMIFS('Growth rates'!G$4:G$922,'Growth rates'!$B$4:$B$922,Demands_tra!$A154,'Growth rates'!$C$4:$C$922,$AE154),SUMIFS('Growth rates'!G$4:G$922,'Growth rates'!$B$4:$B$922,Demands_tra!$A154,'Growth rates'!$C$4:$C$922,$AF154))</f>
        <v>0.976305741027938</v>
      </c>
      <c r="AK154" s="6">
        <f ca="1">IF($AF154="",SUMIFS('Growth rates'!H$4:H$922,'Growth rates'!$B$4:$B$922,Demands_tra!$A154,'Growth rates'!$C$4:$C$922,$AE154),SUMIFS('Growth rates'!H$4:H$922,'Growth rates'!$B$4:$B$922,Demands_tra!$A154,'Growth rates'!$C$4:$C$922,$AF154))</f>
        <v>0.967184619783603</v>
      </c>
      <c r="AL154" s="6">
        <f ca="1">IF($AF154="",SUMIFS('Growth rates'!I$4:I$922,'Growth rates'!$B$4:$B$922,Demands_tra!$A154,'Growth rates'!$C$4:$C$922,$AE154),SUMIFS('Growth rates'!I$4:I$922,'Growth rates'!$B$4:$B$922,Demands_tra!$A154,'Growth rates'!$C$4:$C$922,$AF154))</f>
        <v>0.960035587064387</v>
      </c>
      <c r="AM154" s="6">
        <f ca="1">IF($AF154="",SUMIFS('Growth rates'!J$4:J$922,'Growth rates'!$B$4:$B$922,Demands_tra!$A154,'Growth rates'!$C$4:$C$922,$AE154),SUMIFS('Growth rates'!J$4:J$922,'Growth rates'!$B$4:$B$922,Demands_tra!$A154,'Growth rates'!$C$4:$C$922,$AF154))</f>
        <v>0.954118558952653</v>
      </c>
      <c r="AN154" s="6">
        <f ca="1">IF($AF154="",SUMIFS('Growth rates'!K$4:K$922,'Growth rates'!$B$4:$B$922,Demands_tra!$A154,'Growth rates'!$C$4:$C$922,$AE154),SUMIFS('Growth rates'!K$4:K$922,'Growth rates'!$B$4:$B$922,Demands_tra!$A154,'Growth rates'!$C$4:$C$922,$AF154))</f>
        <v>0.94882198127353</v>
      </c>
      <c r="AO154" s="6">
        <f ca="1">IF($AF154="",SUMIFS('Growth rates'!L$4:L$922,'Growth rates'!$B$4:$B$922,Demands_tra!$A154,'Growth rates'!$C$4:$C$922,$AE154),SUMIFS('Growth rates'!L$4:L$922,'Growth rates'!$B$4:$B$922,Demands_tra!$A154,'Growth rates'!$C$4:$C$922,$AF154))</f>
        <v>0.941337178369357</v>
      </c>
      <c r="AP154" s="6">
        <f ca="1">IF($AF154="",SUMIFS('Growth rates'!M$4:M$922,'Growth rates'!$B$4:$B$922,Demands_tra!$A154,'Growth rates'!$C$4:$C$922,$AE154),SUMIFS('Growth rates'!M$4:M$922,'Growth rates'!$B$4:$B$922,Demands_tra!$A154,'Growth rates'!$C$4:$C$922,$AF154))</f>
        <v>0.931743792928468</v>
      </c>
      <c r="AQ154" s="6">
        <f ca="1">IF($AF154="",SUMIFS('Growth rates'!N$4:N$922,'Growth rates'!$B$4:$B$922,Demands_tra!$A154,'Growth rates'!$C$4:$C$922,$AE154),SUMIFS('Growth rates'!N$4:N$922,'Growth rates'!$B$4:$B$922,Demands_tra!$A154,'Growth rates'!$C$4:$C$922,$AF154))</f>
        <v>0.919779512436951</v>
      </c>
      <c r="AR154" s="6">
        <f ca="1">IF($AF154="",SUMIFS('Growth rates'!O$4:O$922,'Growth rates'!$B$4:$B$922,Demands_tra!$A154,'Growth rates'!$C$4:$C$922,$AE154),SUMIFS('Growth rates'!O$4:O$922,'Growth rates'!$B$4:$B$922,Demands_tra!$A154,'Growth rates'!$C$4:$C$922,$AF154))</f>
        <v>0.906486639396784</v>
      </c>
      <c r="AS154" s="6">
        <f ca="1">IF($AF154="",SUMIFS('Growth rates'!P$4:P$922,'Growth rates'!$B$4:$B$922,Demands_tra!$A154,'Growth rates'!$C$4:$C$922,$AE154),SUMIFS('Growth rates'!P$4:P$922,'Growth rates'!$B$4:$B$922,Demands_tra!$A154,'Growth rates'!$C$4:$C$922,$AF154))</f>
        <v>0.892687526928125</v>
      </c>
      <c r="AT154" s="6">
        <f ca="1">IF($AF154="",SUMIFS('Growth rates'!Q$4:Q$922,'Growth rates'!$B$4:$B$922,Demands_tra!$A154,'Growth rates'!$C$4:$C$922,$AE154),SUMIFS('Growth rates'!Q$4:Q$922,'Growth rates'!$B$4:$B$922,Demands_tra!$A154,'Growth rates'!$C$4:$C$922,$AF154))</f>
        <v>0.879075998408366</v>
      </c>
      <c r="AU154" s="6">
        <f ca="1">IF($AF154="",SUMIFS('Growth rates'!R$4:R$922,'Growth rates'!$B$4:$B$922,Demands_tra!$A154,'Growth rates'!$C$4:$C$922,$AE154),SUMIFS('Growth rates'!R$4:R$922,'Growth rates'!$B$4:$B$922,Demands_tra!$A154,'Growth rates'!$C$4:$C$922,$AF154))</f>
        <v>0.865765587031513</v>
      </c>
      <c r="AV154" s="6">
        <f ca="1">IF($AF154="",SUMIFS('Growth rates'!S$4:S$922,'Growth rates'!$B$4:$B$922,Demands_tra!$A154,'Growth rates'!$C$4:$C$922,$AE154),SUMIFS('Growth rates'!S$4:S$922,'Growth rates'!$B$4:$B$922,Demands_tra!$A154,'Growth rates'!$C$4:$C$922,$AF154))</f>
        <v>0.852277250499876</v>
      </c>
      <c r="AW154" s="6">
        <f ca="1">IF($AF154="",SUMIFS('Growth rates'!T$4:T$922,'Growth rates'!$B$4:$B$922,Demands_tra!$A154,'Growth rates'!$C$4:$C$922,$AE154),SUMIFS('Growth rates'!T$4:T$922,'Growth rates'!$B$4:$B$922,Demands_tra!$A154,'Growth rates'!$C$4:$C$922,$AF154))</f>
        <v>0.837699080032056</v>
      </c>
      <c r="AX154" s="6">
        <f ca="1">IF($AF154="",SUMIFS('Growth rates'!U$4:U$922,'Growth rates'!$B$4:$B$922,Demands_tra!$A154,'Growth rates'!$C$4:$C$922,$AE154),SUMIFS('Growth rates'!U$4:U$922,'Growth rates'!$B$4:$B$922,Demands_tra!$A154,'Growth rates'!$C$4:$C$922,$AF154))</f>
        <v>0.821073160485202</v>
      </c>
      <c r="AY154" s="6">
        <f ca="1">IF($AF154="",SUMIFS('Growth rates'!V$4:V$922,'Growth rates'!$B$4:$B$922,Demands_tra!$A154,'Growth rates'!$C$4:$C$922,$AE154),SUMIFS('Growth rates'!V$4:V$922,'Growth rates'!$B$4:$B$922,Demands_tra!$A154,'Growth rates'!$C$4:$C$922,$AF154))</f>
        <v>0</v>
      </c>
      <c r="AZ154" s="6">
        <f ca="1">IF($AF154="",SUMIFS('Growth rates'!W$4:W$922,'Growth rates'!$B$4:$B$922,Demands_tra!$A154,'Growth rates'!$C$4:$C$922,$AE154),SUMIFS('Growth rates'!W$4:W$922,'Growth rates'!$B$4:$B$922,Demands_tra!$A154,'Growth rates'!$C$4:$C$922,$AF154))</f>
        <v>0</v>
      </c>
      <c r="BA154" s="6">
        <f ca="1">IF($AF154="",SUMIFS('Growth rates'!X$4:X$922,'Growth rates'!$B$4:$B$922,Demands_tra!$A154,'Growth rates'!$C$4:$C$922,$AE154),SUMIFS('Growth rates'!X$4:X$922,'Growth rates'!$B$4:$B$922,Demands_tra!$A154,'Growth rates'!$C$4:$C$922,$AF154))</f>
        <v>0</v>
      </c>
      <c r="BB154" s="6">
        <f ca="1">IF($AF154="",SUMIFS('Growth rates'!Y$4:Y$922,'Growth rates'!$B$4:$B$922,Demands_tra!$A154,'Growth rates'!$C$4:$C$922,$AE154),SUMIFS('Growth rates'!Y$4:Y$922,'Growth rates'!$B$4:$B$922,Demands_tra!$A154,'Growth rates'!$C$4:$C$922,$AF154))</f>
        <v>0</v>
      </c>
      <c r="BC154" s="6">
        <f ca="1">IF($AF154="",SUMIFS('Growth rates'!Z$4:Z$922,'Growth rates'!$B$4:$B$922,Demands_tra!$A154,'Growth rates'!$C$4:$C$922,$AE154),SUMIFS('Growth rates'!Z$4:Z$922,'Growth rates'!$B$4:$B$922,Demands_tra!$A154,'Growth rates'!$C$4:$C$922,$AF154))</f>
        <v>0</v>
      </c>
      <c r="BD154" s="6">
        <f ca="1">IF($AF154="",SUMIFS('Growth rates'!AA$4:AA$922,'Growth rates'!$B$4:$B$922,Demands_tra!$A154,'Growth rates'!$C$4:$C$922,$AE154),SUMIFS('Growth rates'!AA$4:AA$922,'Growth rates'!$B$4:$B$922,Demands_tra!$A154,'Growth rates'!$C$4:$C$922,$AF154))</f>
        <v>0</v>
      </c>
      <c r="BE154" s="6">
        <f ca="1">IF($AF154="",SUMIFS('Growth rates'!AB$4:AB$922,'Growth rates'!$B$4:$B$922,Demands_tra!$A154,'Growth rates'!$C$4:$C$922,$AE154),SUMIFS('Growth rates'!AB$4:AB$922,'Growth rates'!$B$4:$B$922,Demands_tra!$A154,'Growth rates'!$C$4:$C$922,$AF154))</f>
        <v>0</v>
      </c>
      <c r="BF154" s="6">
        <f ca="1">IF($AF154="",SUMIFS('Growth rates'!AC$4:AC$922,'Growth rates'!$B$4:$B$922,Demands_tra!$A154,'Growth rates'!$C$4:$C$922,$AE154),SUMIFS('Growth rates'!AC$4:AC$922,'Growth rates'!$B$4:$B$922,Demands_tra!$A154,'Growth rates'!$C$4:$C$922,$AF154))</f>
        <v>0</v>
      </c>
      <c r="BH154" t="str">
        <f ca="1">VLOOKUP($C154,'Default drvr and elast'!$A$4:$F$49,MATCH(VLOOKUP(A154,Classification!$B$4:$D$42,3,FALSE),'Default drvr and elast'!$D$3:$F$3,0)+3,FALSE)</f>
        <v>Med2</v>
      </c>
      <c r="BJ154" s="6">
        <f ca="1">IF($BI154="",SUMIF(Elasticities!$B$5:$B$52,Demands_tra!$BH154,Elasticities!C$5:C$52),SUMIF(Elasticities!$B$5:$B$52,Demands_tra!$BI154,Elasticities!C$5:C$52))</f>
        <v>0.799999999999989</v>
      </c>
      <c r="BK154" s="6">
        <f ca="1">IF($BI154="",SUMIF(Elasticities!$B$5:$B$52,Demands_tra!$BH154,Elasticities!D$5:D$52),SUMIF(Elasticities!$B$5:$B$52,Demands_tra!$BI154,Elasticities!D$5:D$52))</f>
        <v>0.797560975609746</v>
      </c>
      <c r="BL154" s="6">
        <f ca="1">IF($BI154="",SUMIF(Elasticities!$B$5:$B$52,Demands_tra!$BH154,Elasticities!E$5:E$52),SUMIF(Elasticities!$B$5:$B$52,Demands_tra!$BI154,Elasticities!E$5:E$52))</f>
        <v>0.785365853658527</v>
      </c>
      <c r="BM154" s="6">
        <f ca="1">IF($BI154="",SUMIF(Elasticities!$B$5:$B$52,Demands_tra!$BH154,Elasticities!F$5:F$52),SUMIF(Elasticities!$B$5:$B$52,Demands_tra!$BI154,Elasticities!F$5:F$52))</f>
        <v>0.773170731707307</v>
      </c>
      <c r="BN154" s="6">
        <f ca="1">IF($BI154="",SUMIF(Elasticities!$B$5:$B$52,Demands_tra!$BH154,Elasticities!G$5:G$52),SUMIF(Elasticities!$B$5:$B$52,Demands_tra!$BI154,Elasticities!G$5:G$52))</f>
        <v>0.760975609756088</v>
      </c>
      <c r="BO154" s="6">
        <f ca="1">IF($BI154="",SUMIF(Elasticities!$B$5:$B$52,Demands_tra!$BH154,Elasticities!H$5:H$52),SUMIF(Elasticities!$B$5:$B$52,Demands_tra!$BI154,Elasticities!H$5:H$52))</f>
        <v>0.748780487804868</v>
      </c>
      <c r="BP154" s="6">
        <f ca="1">IF($BI154="",SUMIF(Elasticities!$B$5:$B$52,Demands_tra!$BH154,Elasticities!I$5:I$52),SUMIF(Elasticities!$B$5:$B$52,Demands_tra!$BI154,Elasticities!I$5:I$52))</f>
        <v>0.736585365853649</v>
      </c>
      <c r="BQ154" s="6">
        <f ca="1">IF($BI154="",SUMIF(Elasticities!$B$5:$B$52,Demands_tra!$BH154,Elasticities!J$5:J$52),SUMIF(Elasticities!$B$5:$B$52,Demands_tra!$BI154,Elasticities!J$5:J$52))</f>
        <v>0.724390243902429</v>
      </c>
      <c r="BR154" s="6">
        <f ca="1">IF($BI154="",SUMIF(Elasticities!$B$5:$B$52,Demands_tra!$BH154,Elasticities!K$5:K$52),SUMIF(Elasticities!$B$5:$B$52,Demands_tra!$BI154,Elasticities!K$5:K$52))</f>
        <v>0.71219512195121</v>
      </c>
      <c r="BS154" s="6">
        <f ca="1">IF($BI154="",SUMIF(Elasticities!$B$5:$B$52,Demands_tra!$BH154,Elasticities!L$5:L$52),SUMIF(Elasticities!$B$5:$B$52,Demands_tra!$BI154,Elasticities!L$5:L$52))</f>
        <v>0.699999999999997</v>
      </c>
      <c r="BT154" s="6">
        <f ca="1">IF($BI154="",SUMIF(Elasticities!$B$5:$B$52,Demands_tra!$BH154,Elasticities!M$5:M$52),SUMIF(Elasticities!$B$5:$B$52,Demands_tra!$BI154,Elasticities!M$5:M$52))</f>
        <v>0.687499999999996</v>
      </c>
      <c r="BU154" s="6">
        <f ca="1">IF($BI154="",SUMIF(Elasticities!$B$5:$B$52,Demands_tra!$BH154,Elasticities!N$5:N$52),SUMIF(Elasticities!$B$5:$B$52,Demands_tra!$BI154,Elasticities!N$5:N$52))</f>
        <v>0.674999999999996</v>
      </c>
      <c r="BV154" s="6">
        <f ca="1">IF($BI154="",SUMIF(Elasticities!$B$5:$B$52,Demands_tra!$BH154,Elasticities!O$5:O$52),SUMIF(Elasticities!$B$5:$B$52,Demands_tra!$BI154,Elasticities!O$5:O$52))</f>
        <v>0.662499999999996</v>
      </c>
      <c r="BW154" s="6">
        <f ca="1">IF($BI154="",SUMIF(Elasticities!$B$5:$B$52,Demands_tra!$BH154,Elasticities!P$5:P$52),SUMIF(Elasticities!$B$5:$B$52,Demands_tra!$BI154,Elasticities!P$5:P$52))</f>
        <v>0.649999999999997</v>
      </c>
      <c r="BX154" s="6">
        <f ca="1">IF($BI154="",SUMIF(Elasticities!$B$5:$B$52,Demands_tra!$BH154,Elasticities!Q$5:Q$52),SUMIF(Elasticities!$B$5:$B$52,Demands_tra!$BI154,Elasticities!Q$5:Q$52))</f>
        <v>0.637499999999997</v>
      </c>
      <c r="BY154" s="6">
        <f ca="1">IF($BI154="",SUMIF(Elasticities!$B$5:$B$52,Demands_tra!$BH154,Elasticities!R$5:R$52),SUMIF(Elasticities!$B$5:$B$52,Demands_tra!$BI154,Elasticities!R$5:R$52))</f>
        <v>0.624999999999996</v>
      </c>
      <c r="BZ154" s="6">
        <f ca="1">IF($BI154="",SUMIF(Elasticities!$B$5:$B$52,Demands_tra!$BH154,Elasticities!S$5:S$52),SUMIF(Elasticities!$B$5:$B$52,Demands_tra!$BI154,Elasticities!S$5:S$52))</f>
        <v>0.612499999999996</v>
      </c>
      <c r="CA154" s="6">
        <f ca="1">IF($BI154="",SUMIF(Elasticities!$B$5:$B$52,Demands_tra!$BH154,Elasticities!T$5:T$52),SUMIF(Elasticities!$B$5:$B$52,Demands_tra!$BI154,Elasticities!T$5:T$52))</f>
        <v>0.599999999999996</v>
      </c>
      <c r="CB154" s="6" t="e">
        <f ca="1">IF($BI154="",SUMIF(Elasticities!$B$5:$B$52,Demands_tra!$BH154,Elasticities!U$5:U$52),SUMIF(Elasticities!$B$5:$B$52,Demands_tra!$BI154,Elasticities!U$5:U$52))</f>
        <v>#VALUE!</v>
      </c>
      <c r="CC154" s="6" t="e">
        <f ca="1">IF($BI154="",SUMIF(Elasticities!$B$5:$B$52,Demands_tra!$BH154,Elasticities!V$5:V$52),SUMIF(Elasticities!$B$5:$B$52,Demands_tra!$BI154,Elasticities!V$5:V$52))</f>
        <v>#VALUE!</v>
      </c>
      <c r="CD154" s="6" t="e">
        <f ca="1">IF($BI154="",SUMIF(Elasticities!$B$5:$B$52,Demands_tra!$BH154,Elasticities!W$5:W$52),SUMIF(Elasticities!$B$5:$B$52,Demands_tra!$BI154,Elasticities!W$5:W$52))</f>
        <v>#VALUE!</v>
      </c>
      <c r="CE154" s="6" t="e">
        <f ca="1">IF($BI154="",SUMIF(Elasticities!$B$5:$B$52,Demands_tra!$BH154,Elasticities!X$5:X$52),SUMIF(Elasticities!$B$5:$B$52,Demands_tra!$BI154,Elasticities!X$5:X$52))</f>
        <v>#VALUE!</v>
      </c>
      <c r="CF154" s="6" t="e">
        <f ca="1">IF($BI154="",SUMIF(Elasticities!$B$5:$B$52,Demands_tra!$BH154,Elasticities!Y$5:Y$52),SUMIF(Elasticities!$B$5:$B$52,Demands_tra!$BI154,Elasticities!Y$5:Y$52))</f>
        <v>#VALUE!</v>
      </c>
      <c r="CG154" s="6" t="e">
        <f ca="1">IF($BI154="",SUMIF(Elasticities!$B$5:$B$52,Demands_tra!$BH154,Elasticities!Z$5:Z$52),SUMIF(Elasticities!$B$5:$B$52,Demands_tra!$BI154,Elasticities!Z$5:Z$52))</f>
        <v>#VALUE!</v>
      </c>
      <c r="CH154" s="6" t="e">
        <f ca="1">IF($BI154="",SUMIF(Elasticities!$B$5:$B$52,Demands_tra!$BH154,Elasticities!AA$5:AA$52),SUMIF(Elasticities!$B$5:$B$52,Demands_tra!$BI154,Elasticities!AA$5:AA$52))</f>
        <v>#VALUE!</v>
      </c>
      <c r="CI154" s="6" t="e">
        <f ca="1">IF($BI154="",SUMIF(Elasticities!$B$5:$B$52,Demands_tra!$BH154,Elasticities!AB$5:AB$52),SUMIF(Elasticities!$B$5:$B$52,Demands_tra!$BI154,Elasticities!AB$5:AB$52))</f>
        <v>#VALUE!</v>
      </c>
    </row>
    <row r="155" spans="1:87">
      <c r="A155" t="str">
        <f>IF(BYDem_tra!B154="","\I:",BYDem_tra!B154)</f>
        <v>GreeceCyp</v>
      </c>
      <c r="B155" t="str">
        <f>BYDem_tra!E154</f>
        <v>Trd_bus</v>
      </c>
      <c r="C155" t="str">
        <f t="shared" si="111"/>
        <v>Trd_bus</v>
      </c>
      <c r="D155" s="3">
        <f>SUMIFS(BYDem_tra!$M$2:$M$2000,BYDem_tra!$B$2:$B$2000,Demands_tra!$A155,BYDem_tra!$E$2:$E$2000,Demands_tra!$B155)</f>
        <v>0.35</v>
      </c>
      <c r="E155" s="3">
        <f ca="1" t="shared" si="151"/>
        <v>0.349394685083755</v>
      </c>
      <c r="F155" s="3">
        <f ca="1" t="shared" si="152"/>
        <v>0.346413077270768</v>
      </c>
      <c r="G155" s="3">
        <f ca="1" t="shared" si="137"/>
        <v>0.34351391073312</v>
      </c>
      <c r="H155" s="3">
        <f ca="1" t="shared" si="138"/>
        <v>0.34107173196318</v>
      </c>
      <c r="I155" s="3">
        <f ca="1" t="shared" si="139"/>
        <v>0.339184009480406</v>
      </c>
      <c r="J155" s="3">
        <f ca="1" t="shared" si="140"/>
        <v>0.337644172460366</v>
      </c>
      <c r="K155" s="3">
        <f ca="1" t="shared" si="141"/>
        <v>0.336286406697283</v>
      </c>
      <c r="L155" s="3">
        <f ca="1" t="shared" si="142"/>
        <v>0.334397093585064</v>
      </c>
      <c r="M155" s="3">
        <f ca="1" t="shared" si="143"/>
        <v>0.332011550765814</v>
      </c>
      <c r="N155" s="3">
        <f ca="1" t="shared" si="144"/>
        <v>0.329080549719089</v>
      </c>
      <c r="O155" s="3">
        <f ca="1" t="shared" si="145"/>
        <v>0.325870283032267</v>
      </c>
      <c r="P155" s="3">
        <f ca="1" t="shared" si="146"/>
        <v>0.322583883294157</v>
      </c>
      <c r="Q155" s="3">
        <f ca="1" t="shared" si="147"/>
        <v>0.319386730049865</v>
      </c>
      <c r="R155" s="3">
        <f ca="1" t="shared" si="148"/>
        <v>0.316303811061328</v>
      </c>
      <c r="S155" s="3">
        <f ca="1" t="shared" si="149"/>
        <v>0.313223869220154</v>
      </c>
      <c r="T155" s="3">
        <f ca="1" t="shared" si="150"/>
        <v>0.309942288653021</v>
      </c>
      <c r="U155" s="3">
        <f ca="1" t="shared" si="126"/>
        <v>0.306251410380755</v>
      </c>
      <c r="V155" s="3" t="e">
        <f ca="1" t="shared" si="127"/>
        <v>#VALUE!</v>
      </c>
      <c r="W155" s="3" t="e">
        <f ca="1" t="shared" si="128"/>
        <v>#DIV/0!</v>
      </c>
      <c r="X155" s="3" t="e">
        <f ca="1" t="shared" si="129"/>
        <v>#DIV/0!</v>
      </c>
      <c r="Y155" s="3" t="e">
        <f ca="1" t="shared" si="130"/>
        <v>#DIV/0!</v>
      </c>
      <c r="Z155" s="3" t="e">
        <f ca="1" t="shared" si="131"/>
        <v>#DIV/0!</v>
      </c>
      <c r="AA155" s="3" t="e">
        <f ca="1" t="shared" si="132"/>
        <v>#DIV/0!</v>
      </c>
      <c r="AB155" s="3" t="e">
        <f ca="1" t="shared" si="133"/>
        <v>#DIV/0!</v>
      </c>
      <c r="AC155" s="3" t="e">
        <f ca="1" t="shared" si="134"/>
        <v>#DIV/0!</v>
      </c>
      <c r="AE155" s="34" t="str">
        <f ca="1">VLOOKUP($C155,'Default drvr and elast'!$A$4:$C$49,MATCH(VLOOKUP(A155,Classification!$B$4:$D$99,2,FALSE),'Default drvr and elast'!$A$3:$C$3,0),FALSE)</f>
        <v>POP</v>
      </c>
      <c r="AF155" s="4"/>
      <c r="AG155" s="6">
        <f ca="1">IF($AF155="",SUMIFS('Growth rates'!D$4:D$922,'Growth rates'!$B$4:$B$922,Demands_tra!$A155,'Growth rates'!$C$4:$C$922,$AE155),SUMIFS('Growth rates'!D$4:D$922,'Growth rates'!$B$4:$B$922,Demands_tra!$A155,'Growth rates'!$C$4:$C$922,$AF155))</f>
        <v>1</v>
      </c>
      <c r="AH155" s="6">
        <f ca="1">IF($AF155="",SUMIFS('Growth rates'!E$4:E$922,'Growth rates'!$B$4:$B$922,Demands_tra!$A155,'Growth rates'!$C$4:$C$922,$AE155),SUMIFS('Growth rates'!E$4:E$922,'Growth rates'!$B$4:$B$922,Demands_tra!$A155,'Growth rates'!$C$4:$C$922,$AF155))</f>
        <v>0.997831549885011</v>
      </c>
      <c r="AI155" s="6">
        <f ca="1">IF($AF155="",SUMIFS('Growth rates'!F$4:F$922,'Growth rates'!$B$4:$B$922,Demands_tra!$A155,'Growth rates'!$C$4:$C$922,$AE155),SUMIFS('Growth rates'!F$4:F$922,'Growth rates'!$B$4:$B$922,Demands_tra!$A155,'Growth rates'!$C$4:$C$922,$AF155))</f>
        <v>0.986989299310067</v>
      </c>
      <c r="AJ155" s="6">
        <f ca="1">IF($AF155="",SUMIFS('Growth rates'!G$4:G$922,'Growth rates'!$B$4:$B$922,Demands_tra!$A155,'Growth rates'!$C$4:$C$922,$AE155),SUMIFS('Growth rates'!G$4:G$922,'Growth rates'!$B$4:$B$922,Demands_tra!$A155,'Growth rates'!$C$4:$C$922,$AF155))</f>
        <v>0.976305741027938</v>
      </c>
      <c r="AK155" s="6">
        <f ca="1">IF($AF155="",SUMIFS('Growth rates'!H$4:H$922,'Growth rates'!$B$4:$B$922,Demands_tra!$A155,'Growth rates'!$C$4:$C$922,$AE155),SUMIFS('Growth rates'!H$4:H$922,'Growth rates'!$B$4:$B$922,Demands_tra!$A155,'Growth rates'!$C$4:$C$922,$AF155))</f>
        <v>0.967184619783603</v>
      </c>
      <c r="AL155" s="6">
        <f ca="1">IF($AF155="",SUMIFS('Growth rates'!I$4:I$922,'Growth rates'!$B$4:$B$922,Demands_tra!$A155,'Growth rates'!$C$4:$C$922,$AE155),SUMIFS('Growth rates'!I$4:I$922,'Growth rates'!$B$4:$B$922,Demands_tra!$A155,'Growth rates'!$C$4:$C$922,$AF155))</f>
        <v>0.960035587064387</v>
      </c>
      <c r="AM155" s="6">
        <f ca="1">IF($AF155="",SUMIFS('Growth rates'!J$4:J$922,'Growth rates'!$B$4:$B$922,Demands_tra!$A155,'Growth rates'!$C$4:$C$922,$AE155),SUMIFS('Growth rates'!J$4:J$922,'Growth rates'!$B$4:$B$922,Demands_tra!$A155,'Growth rates'!$C$4:$C$922,$AF155))</f>
        <v>0.954118558952653</v>
      </c>
      <c r="AN155" s="6">
        <f ca="1">IF($AF155="",SUMIFS('Growth rates'!K$4:K$922,'Growth rates'!$B$4:$B$922,Demands_tra!$A155,'Growth rates'!$C$4:$C$922,$AE155),SUMIFS('Growth rates'!K$4:K$922,'Growth rates'!$B$4:$B$922,Demands_tra!$A155,'Growth rates'!$C$4:$C$922,$AF155))</f>
        <v>0.94882198127353</v>
      </c>
      <c r="AO155" s="6">
        <f ca="1">IF($AF155="",SUMIFS('Growth rates'!L$4:L$922,'Growth rates'!$B$4:$B$922,Demands_tra!$A155,'Growth rates'!$C$4:$C$922,$AE155),SUMIFS('Growth rates'!L$4:L$922,'Growth rates'!$B$4:$B$922,Demands_tra!$A155,'Growth rates'!$C$4:$C$922,$AF155))</f>
        <v>0.941337178369357</v>
      </c>
      <c r="AP155" s="6">
        <f ca="1">IF($AF155="",SUMIFS('Growth rates'!M$4:M$922,'Growth rates'!$B$4:$B$922,Demands_tra!$A155,'Growth rates'!$C$4:$C$922,$AE155),SUMIFS('Growth rates'!M$4:M$922,'Growth rates'!$B$4:$B$922,Demands_tra!$A155,'Growth rates'!$C$4:$C$922,$AF155))</f>
        <v>0.931743792928468</v>
      </c>
      <c r="AQ155" s="6">
        <f ca="1">IF($AF155="",SUMIFS('Growth rates'!N$4:N$922,'Growth rates'!$B$4:$B$922,Demands_tra!$A155,'Growth rates'!$C$4:$C$922,$AE155),SUMIFS('Growth rates'!N$4:N$922,'Growth rates'!$B$4:$B$922,Demands_tra!$A155,'Growth rates'!$C$4:$C$922,$AF155))</f>
        <v>0.919779512436951</v>
      </c>
      <c r="AR155" s="6">
        <f ca="1">IF($AF155="",SUMIFS('Growth rates'!O$4:O$922,'Growth rates'!$B$4:$B$922,Demands_tra!$A155,'Growth rates'!$C$4:$C$922,$AE155),SUMIFS('Growth rates'!O$4:O$922,'Growth rates'!$B$4:$B$922,Demands_tra!$A155,'Growth rates'!$C$4:$C$922,$AF155))</f>
        <v>0.906486639396784</v>
      </c>
      <c r="AS155" s="6">
        <f ca="1">IF($AF155="",SUMIFS('Growth rates'!P$4:P$922,'Growth rates'!$B$4:$B$922,Demands_tra!$A155,'Growth rates'!$C$4:$C$922,$AE155),SUMIFS('Growth rates'!P$4:P$922,'Growth rates'!$B$4:$B$922,Demands_tra!$A155,'Growth rates'!$C$4:$C$922,$AF155))</f>
        <v>0.892687526928125</v>
      </c>
      <c r="AT155" s="6">
        <f ca="1">IF($AF155="",SUMIFS('Growth rates'!Q$4:Q$922,'Growth rates'!$B$4:$B$922,Demands_tra!$A155,'Growth rates'!$C$4:$C$922,$AE155),SUMIFS('Growth rates'!Q$4:Q$922,'Growth rates'!$B$4:$B$922,Demands_tra!$A155,'Growth rates'!$C$4:$C$922,$AF155))</f>
        <v>0.879075998408366</v>
      </c>
      <c r="AU155" s="6">
        <f ca="1">IF($AF155="",SUMIFS('Growth rates'!R$4:R$922,'Growth rates'!$B$4:$B$922,Demands_tra!$A155,'Growth rates'!$C$4:$C$922,$AE155),SUMIFS('Growth rates'!R$4:R$922,'Growth rates'!$B$4:$B$922,Demands_tra!$A155,'Growth rates'!$C$4:$C$922,$AF155))</f>
        <v>0.865765587031513</v>
      </c>
      <c r="AV155" s="6">
        <f ca="1">IF($AF155="",SUMIFS('Growth rates'!S$4:S$922,'Growth rates'!$B$4:$B$922,Demands_tra!$A155,'Growth rates'!$C$4:$C$922,$AE155),SUMIFS('Growth rates'!S$4:S$922,'Growth rates'!$B$4:$B$922,Demands_tra!$A155,'Growth rates'!$C$4:$C$922,$AF155))</f>
        <v>0.852277250499876</v>
      </c>
      <c r="AW155" s="6">
        <f ca="1">IF($AF155="",SUMIFS('Growth rates'!T$4:T$922,'Growth rates'!$B$4:$B$922,Demands_tra!$A155,'Growth rates'!$C$4:$C$922,$AE155),SUMIFS('Growth rates'!T$4:T$922,'Growth rates'!$B$4:$B$922,Demands_tra!$A155,'Growth rates'!$C$4:$C$922,$AF155))</f>
        <v>0.837699080032056</v>
      </c>
      <c r="AX155" s="6">
        <f ca="1">IF($AF155="",SUMIFS('Growth rates'!U$4:U$922,'Growth rates'!$B$4:$B$922,Demands_tra!$A155,'Growth rates'!$C$4:$C$922,$AE155),SUMIFS('Growth rates'!U$4:U$922,'Growth rates'!$B$4:$B$922,Demands_tra!$A155,'Growth rates'!$C$4:$C$922,$AF155))</f>
        <v>0.821073160485202</v>
      </c>
      <c r="AY155" s="6">
        <f ca="1">IF($AF155="",SUMIFS('Growth rates'!V$4:V$922,'Growth rates'!$B$4:$B$922,Demands_tra!$A155,'Growth rates'!$C$4:$C$922,$AE155),SUMIFS('Growth rates'!V$4:V$922,'Growth rates'!$B$4:$B$922,Demands_tra!$A155,'Growth rates'!$C$4:$C$922,$AF155))</f>
        <v>0</v>
      </c>
      <c r="AZ155" s="6">
        <f ca="1">IF($AF155="",SUMIFS('Growth rates'!W$4:W$922,'Growth rates'!$B$4:$B$922,Demands_tra!$A155,'Growth rates'!$C$4:$C$922,$AE155),SUMIFS('Growth rates'!W$4:W$922,'Growth rates'!$B$4:$B$922,Demands_tra!$A155,'Growth rates'!$C$4:$C$922,$AF155))</f>
        <v>0</v>
      </c>
      <c r="BA155" s="6">
        <f ca="1">IF($AF155="",SUMIFS('Growth rates'!X$4:X$922,'Growth rates'!$B$4:$B$922,Demands_tra!$A155,'Growth rates'!$C$4:$C$922,$AE155),SUMIFS('Growth rates'!X$4:X$922,'Growth rates'!$B$4:$B$922,Demands_tra!$A155,'Growth rates'!$C$4:$C$922,$AF155))</f>
        <v>0</v>
      </c>
      <c r="BB155" s="6">
        <f ca="1">IF($AF155="",SUMIFS('Growth rates'!Y$4:Y$922,'Growth rates'!$B$4:$B$922,Demands_tra!$A155,'Growth rates'!$C$4:$C$922,$AE155),SUMIFS('Growth rates'!Y$4:Y$922,'Growth rates'!$B$4:$B$922,Demands_tra!$A155,'Growth rates'!$C$4:$C$922,$AF155))</f>
        <v>0</v>
      </c>
      <c r="BC155" s="6">
        <f ca="1">IF($AF155="",SUMIFS('Growth rates'!Z$4:Z$922,'Growth rates'!$B$4:$B$922,Demands_tra!$A155,'Growth rates'!$C$4:$C$922,$AE155),SUMIFS('Growth rates'!Z$4:Z$922,'Growth rates'!$B$4:$B$922,Demands_tra!$A155,'Growth rates'!$C$4:$C$922,$AF155))</f>
        <v>0</v>
      </c>
      <c r="BD155" s="6">
        <f ca="1">IF($AF155="",SUMIFS('Growth rates'!AA$4:AA$922,'Growth rates'!$B$4:$B$922,Demands_tra!$A155,'Growth rates'!$C$4:$C$922,$AE155),SUMIFS('Growth rates'!AA$4:AA$922,'Growth rates'!$B$4:$B$922,Demands_tra!$A155,'Growth rates'!$C$4:$C$922,$AF155))</f>
        <v>0</v>
      </c>
      <c r="BE155" s="6">
        <f ca="1">IF($AF155="",SUMIFS('Growth rates'!AB$4:AB$922,'Growth rates'!$B$4:$B$922,Demands_tra!$A155,'Growth rates'!$C$4:$C$922,$AE155),SUMIFS('Growth rates'!AB$4:AB$922,'Growth rates'!$B$4:$B$922,Demands_tra!$A155,'Growth rates'!$C$4:$C$922,$AF155))</f>
        <v>0</v>
      </c>
      <c r="BF155" s="6">
        <f ca="1">IF($AF155="",SUMIFS('Growth rates'!AC$4:AC$922,'Growth rates'!$B$4:$B$922,Demands_tra!$A155,'Growth rates'!$C$4:$C$922,$AE155),SUMIFS('Growth rates'!AC$4:AC$922,'Growth rates'!$B$4:$B$922,Demands_tra!$A155,'Growth rates'!$C$4:$C$922,$AF155))</f>
        <v>0</v>
      </c>
      <c r="BH155" t="str">
        <f ca="1">VLOOKUP($C155,'Default drvr and elast'!$A$4:$F$49,MATCH(VLOOKUP(A155,Classification!$B$4:$D$42,3,FALSE),'Default drvr and elast'!$D$3:$F$3,0)+3,FALSE)</f>
        <v>Med2</v>
      </c>
      <c r="BJ155" s="6">
        <f ca="1">IF($BI155="",SUMIF(Elasticities!$B$5:$B$52,Demands_tra!$BH155,Elasticities!C$5:C$52),SUMIF(Elasticities!$B$5:$B$52,Demands_tra!$BI155,Elasticities!C$5:C$52))</f>
        <v>0.799999999999989</v>
      </c>
      <c r="BK155" s="6">
        <f ca="1">IF($BI155="",SUMIF(Elasticities!$B$5:$B$52,Demands_tra!$BH155,Elasticities!D$5:D$52),SUMIF(Elasticities!$B$5:$B$52,Demands_tra!$BI155,Elasticities!D$5:D$52))</f>
        <v>0.797560975609746</v>
      </c>
      <c r="BL155" s="6">
        <f ca="1">IF($BI155="",SUMIF(Elasticities!$B$5:$B$52,Demands_tra!$BH155,Elasticities!E$5:E$52),SUMIF(Elasticities!$B$5:$B$52,Demands_tra!$BI155,Elasticities!E$5:E$52))</f>
        <v>0.785365853658527</v>
      </c>
      <c r="BM155" s="6">
        <f ca="1">IF($BI155="",SUMIF(Elasticities!$B$5:$B$52,Demands_tra!$BH155,Elasticities!F$5:F$52),SUMIF(Elasticities!$B$5:$B$52,Demands_tra!$BI155,Elasticities!F$5:F$52))</f>
        <v>0.773170731707307</v>
      </c>
      <c r="BN155" s="6">
        <f ca="1">IF($BI155="",SUMIF(Elasticities!$B$5:$B$52,Demands_tra!$BH155,Elasticities!G$5:G$52),SUMIF(Elasticities!$B$5:$B$52,Demands_tra!$BI155,Elasticities!G$5:G$52))</f>
        <v>0.760975609756088</v>
      </c>
      <c r="BO155" s="6">
        <f ca="1">IF($BI155="",SUMIF(Elasticities!$B$5:$B$52,Demands_tra!$BH155,Elasticities!H$5:H$52),SUMIF(Elasticities!$B$5:$B$52,Demands_tra!$BI155,Elasticities!H$5:H$52))</f>
        <v>0.748780487804868</v>
      </c>
      <c r="BP155" s="6">
        <f ca="1">IF($BI155="",SUMIF(Elasticities!$B$5:$B$52,Demands_tra!$BH155,Elasticities!I$5:I$52),SUMIF(Elasticities!$B$5:$B$52,Demands_tra!$BI155,Elasticities!I$5:I$52))</f>
        <v>0.736585365853649</v>
      </c>
      <c r="BQ155" s="6">
        <f ca="1">IF($BI155="",SUMIF(Elasticities!$B$5:$B$52,Demands_tra!$BH155,Elasticities!J$5:J$52),SUMIF(Elasticities!$B$5:$B$52,Demands_tra!$BI155,Elasticities!J$5:J$52))</f>
        <v>0.724390243902429</v>
      </c>
      <c r="BR155" s="6">
        <f ca="1">IF($BI155="",SUMIF(Elasticities!$B$5:$B$52,Demands_tra!$BH155,Elasticities!K$5:K$52),SUMIF(Elasticities!$B$5:$B$52,Demands_tra!$BI155,Elasticities!K$5:K$52))</f>
        <v>0.71219512195121</v>
      </c>
      <c r="BS155" s="6">
        <f ca="1">IF($BI155="",SUMIF(Elasticities!$B$5:$B$52,Demands_tra!$BH155,Elasticities!L$5:L$52),SUMIF(Elasticities!$B$5:$B$52,Demands_tra!$BI155,Elasticities!L$5:L$52))</f>
        <v>0.699999999999997</v>
      </c>
      <c r="BT155" s="6">
        <f ca="1">IF($BI155="",SUMIF(Elasticities!$B$5:$B$52,Demands_tra!$BH155,Elasticities!M$5:M$52),SUMIF(Elasticities!$B$5:$B$52,Demands_tra!$BI155,Elasticities!M$5:M$52))</f>
        <v>0.687499999999996</v>
      </c>
      <c r="BU155" s="6">
        <f ca="1">IF($BI155="",SUMIF(Elasticities!$B$5:$B$52,Demands_tra!$BH155,Elasticities!N$5:N$52),SUMIF(Elasticities!$B$5:$B$52,Demands_tra!$BI155,Elasticities!N$5:N$52))</f>
        <v>0.674999999999996</v>
      </c>
      <c r="BV155" s="6">
        <f ca="1">IF($BI155="",SUMIF(Elasticities!$B$5:$B$52,Demands_tra!$BH155,Elasticities!O$5:O$52),SUMIF(Elasticities!$B$5:$B$52,Demands_tra!$BI155,Elasticities!O$5:O$52))</f>
        <v>0.662499999999996</v>
      </c>
      <c r="BW155" s="6">
        <f ca="1">IF($BI155="",SUMIF(Elasticities!$B$5:$B$52,Demands_tra!$BH155,Elasticities!P$5:P$52),SUMIF(Elasticities!$B$5:$B$52,Demands_tra!$BI155,Elasticities!P$5:P$52))</f>
        <v>0.649999999999997</v>
      </c>
      <c r="BX155" s="6">
        <f ca="1">IF($BI155="",SUMIF(Elasticities!$B$5:$B$52,Demands_tra!$BH155,Elasticities!Q$5:Q$52),SUMIF(Elasticities!$B$5:$B$52,Demands_tra!$BI155,Elasticities!Q$5:Q$52))</f>
        <v>0.637499999999997</v>
      </c>
      <c r="BY155" s="6">
        <f ca="1">IF($BI155="",SUMIF(Elasticities!$B$5:$B$52,Demands_tra!$BH155,Elasticities!R$5:R$52),SUMIF(Elasticities!$B$5:$B$52,Demands_tra!$BI155,Elasticities!R$5:R$52))</f>
        <v>0.624999999999996</v>
      </c>
      <c r="BZ155" s="6">
        <f ca="1">IF($BI155="",SUMIF(Elasticities!$B$5:$B$52,Demands_tra!$BH155,Elasticities!S$5:S$52),SUMIF(Elasticities!$B$5:$B$52,Demands_tra!$BI155,Elasticities!S$5:S$52))</f>
        <v>0.612499999999996</v>
      </c>
      <c r="CA155" s="6">
        <f ca="1">IF($BI155="",SUMIF(Elasticities!$B$5:$B$52,Demands_tra!$BH155,Elasticities!T$5:T$52),SUMIF(Elasticities!$B$5:$B$52,Demands_tra!$BI155,Elasticities!T$5:T$52))</f>
        <v>0.599999999999996</v>
      </c>
      <c r="CB155" s="6" t="e">
        <f ca="1">IF($BI155="",SUMIF(Elasticities!$B$5:$B$52,Demands_tra!$BH155,Elasticities!U$5:U$52),SUMIF(Elasticities!$B$5:$B$52,Demands_tra!$BI155,Elasticities!U$5:U$52))</f>
        <v>#VALUE!</v>
      </c>
      <c r="CC155" s="6" t="e">
        <f ca="1">IF($BI155="",SUMIF(Elasticities!$B$5:$B$52,Demands_tra!$BH155,Elasticities!V$5:V$52),SUMIF(Elasticities!$B$5:$B$52,Demands_tra!$BI155,Elasticities!V$5:V$52))</f>
        <v>#VALUE!</v>
      </c>
      <c r="CD155" s="6" t="e">
        <f ca="1">IF($BI155="",SUMIF(Elasticities!$B$5:$B$52,Demands_tra!$BH155,Elasticities!W$5:W$52),SUMIF(Elasticities!$B$5:$B$52,Demands_tra!$BI155,Elasticities!W$5:W$52))</f>
        <v>#VALUE!</v>
      </c>
      <c r="CE155" s="6" t="e">
        <f ca="1">IF($BI155="",SUMIF(Elasticities!$B$5:$B$52,Demands_tra!$BH155,Elasticities!X$5:X$52),SUMIF(Elasticities!$B$5:$B$52,Demands_tra!$BI155,Elasticities!X$5:X$52))</f>
        <v>#VALUE!</v>
      </c>
      <c r="CF155" s="6" t="e">
        <f ca="1">IF($BI155="",SUMIF(Elasticities!$B$5:$B$52,Demands_tra!$BH155,Elasticities!Y$5:Y$52),SUMIF(Elasticities!$B$5:$B$52,Demands_tra!$BI155,Elasticities!Y$5:Y$52))</f>
        <v>#VALUE!</v>
      </c>
      <c r="CG155" s="6" t="e">
        <f ca="1">IF($BI155="",SUMIF(Elasticities!$B$5:$B$52,Demands_tra!$BH155,Elasticities!Z$5:Z$52),SUMIF(Elasticities!$B$5:$B$52,Demands_tra!$BI155,Elasticities!Z$5:Z$52))</f>
        <v>#VALUE!</v>
      </c>
      <c r="CH155" s="6" t="e">
        <f ca="1">IF($BI155="",SUMIF(Elasticities!$B$5:$B$52,Demands_tra!$BH155,Elasticities!AA$5:AA$52),SUMIF(Elasticities!$B$5:$B$52,Demands_tra!$BI155,Elasticities!AA$5:AA$52))</f>
        <v>#VALUE!</v>
      </c>
      <c r="CI155" s="6" t="e">
        <f ca="1">IF($BI155="",SUMIF(Elasticities!$B$5:$B$52,Demands_tra!$BH155,Elasticities!AB$5:AB$52),SUMIF(Elasticities!$B$5:$B$52,Demands_tra!$BI155,Elasticities!AB$5:AB$52))</f>
        <v>#VALUE!</v>
      </c>
    </row>
    <row r="156" spans="1:87">
      <c r="A156" t="str">
        <f>IF(BYDem_tra!B155="","\I:",BYDem_tra!B155)</f>
        <v>GreeceCyp</v>
      </c>
      <c r="B156" t="str">
        <f>BYDem_tra!E155</f>
        <v>Trd_car</v>
      </c>
      <c r="C156" t="str">
        <f t="shared" si="111"/>
        <v>Trd_car</v>
      </c>
      <c r="D156" s="3">
        <f>SUMIFS(BYDem_tra!$M$2:$M$2000,BYDem_tra!$B$2:$B$2000,Demands_tra!$A156,BYDem_tra!$E$2:$E$2000,Demands_tra!$B156)</f>
        <v>67.044</v>
      </c>
      <c r="E156" s="3">
        <f ca="1" t="shared" si="151"/>
        <v>66.838451408046</v>
      </c>
      <c r="F156" s="3">
        <f ca="1" t="shared" si="152"/>
        <v>79.4535753011537</v>
      </c>
      <c r="G156" s="3">
        <f ca="1" t="shared" si="137"/>
        <v>87.0764599682744</v>
      </c>
      <c r="H156" s="3">
        <f ca="1" t="shared" si="138"/>
        <v>93.448199735541</v>
      </c>
      <c r="I156" s="3">
        <f ca="1" t="shared" si="139"/>
        <v>100.051889952625</v>
      </c>
      <c r="J156" s="3">
        <f ca="1" t="shared" si="140"/>
        <v>106.345303493143</v>
      </c>
      <c r="K156" s="3">
        <f ca="1" t="shared" si="141"/>
        <v>112.269248936872</v>
      </c>
      <c r="L156" s="3">
        <f ca="1" t="shared" si="142"/>
        <v>118.239446103403</v>
      </c>
      <c r="M156" s="3">
        <f ca="1" t="shared" si="143"/>
        <v>124.222079797019</v>
      </c>
      <c r="N156" s="3">
        <f ca="1" t="shared" si="144"/>
        <v>130.112070935111</v>
      </c>
      <c r="O156" s="3">
        <f ca="1" t="shared" si="145"/>
        <v>135.552653339805</v>
      </c>
      <c r="P156" s="3">
        <f ca="1" t="shared" si="146"/>
        <v>140.489300793572</v>
      </c>
      <c r="Q156" s="3">
        <f ca="1" t="shared" si="147"/>
        <v>144.959218107278</v>
      </c>
      <c r="R156" s="3">
        <f ca="1" t="shared" si="148"/>
        <v>149.114187703463</v>
      </c>
      <c r="S156" s="3">
        <f ca="1" t="shared" si="149"/>
        <v>153.082671683353</v>
      </c>
      <c r="T156" s="3">
        <f ca="1" t="shared" si="150"/>
        <v>156.925762716719</v>
      </c>
      <c r="U156" s="3">
        <f ca="1" t="shared" si="126"/>
        <v>160.61974553233</v>
      </c>
      <c r="V156" s="3" t="e">
        <f ca="1" t="shared" si="127"/>
        <v>#VALUE!</v>
      </c>
      <c r="W156" s="3" t="e">
        <f ca="1" t="shared" si="128"/>
        <v>#DIV/0!</v>
      </c>
      <c r="X156" s="3" t="e">
        <f ca="1" t="shared" si="129"/>
        <v>#DIV/0!</v>
      </c>
      <c r="Y156" s="3" t="e">
        <f ca="1" t="shared" si="130"/>
        <v>#DIV/0!</v>
      </c>
      <c r="Z156" s="3" t="e">
        <f ca="1" t="shared" si="131"/>
        <v>#DIV/0!</v>
      </c>
      <c r="AA156" s="3" t="e">
        <f ca="1" t="shared" si="132"/>
        <v>#DIV/0!</v>
      </c>
      <c r="AB156" s="3" t="e">
        <f ca="1" t="shared" si="133"/>
        <v>#DIV/0!</v>
      </c>
      <c r="AC156" s="3" t="e">
        <f ca="1" t="shared" si="134"/>
        <v>#DIV/0!</v>
      </c>
      <c r="AE156" s="34" t="str">
        <f ca="1">VLOOKUP($C156,'Default drvr and elast'!$A$4:$C$49,MATCH(VLOOKUP(A156,Classification!$B$4:$D$99,2,FALSE),'Default drvr and elast'!$A$3:$C$3,0),FALSE)</f>
        <v>GDPPCAP</v>
      </c>
      <c r="AF156" s="4"/>
      <c r="AG156" s="6">
        <f ca="1">IF($AF156="",SUMIFS('Growth rates'!D$4:D$922,'Growth rates'!$B$4:$B$922,Demands_tra!$A156,'Growth rates'!$C$4:$C$922,$AE156),SUMIFS('Growth rates'!D$4:D$922,'Growth rates'!$B$4:$B$922,Demands_tra!$A156,'Growth rates'!$C$4:$C$922,$AF156))</f>
        <v>1</v>
      </c>
      <c r="AH156" s="6">
        <f ca="1">IF($AF156="",SUMIFS('Growth rates'!E$4:E$922,'Growth rates'!$B$4:$B$922,Demands_tra!$A156,'Growth rates'!$C$4:$C$922,$AE156),SUMIFS('Growth rates'!E$4:E$922,'Growth rates'!$B$4:$B$922,Demands_tra!$A156,'Growth rates'!$C$4:$C$922,$AF156))</f>
        <v>0.996155935264151</v>
      </c>
      <c r="AI156" s="6">
        <f ca="1">IF($AF156="",SUMIFS('Growth rates'!F$4:F$922,'Growth rates'!$B$4:$B$922,Demands_tra!$A156,'Growth rates'!$C$4:$C$922,$AE156),SUMIFS('Growth rates'!F$4:F$922,'Growth rates'!$B$4:$B$922,Demands_tra!$A156,'Growth rates'!$C$4:$C$922,$AF156))</f>
        <v>1.23555389946112</v>
      </c>
      <c r="AJ156" s="6">
        <f ca="1">IF($AF156="",SUMIFS('Growth rates'!G$4:G$922,'Growth rates'!$B$4:$B$922,Demands_tra!$A156,'Growth rates'!$C$4:$C$922,$AE156),SUMIFS('Growth rates'!G$4:G$922,'Growth rates'!$B$4:$B$922,Demands_tra!$A156,'Growth rates'!$C$4:$C$922,$AF156))</f>
        <v>1.38887156381701</v>
      </c>
      <c r="AK156" s="6">
        <f ca="1">IF($AF156="",SUMIFS('Growth rates'!H$4:H$922,'Growth rates'!$B$4:$B$922,Demands_tra!$A156,'Growth rates'!$C$4:$C$922,$AE156),SUMIFS('Growth rates'!H$4:H$922,'Growth rates'!$B$4:$B$922,Demands_tra!$A156,'Growth rates'!$C$4:$C$922,$AF156))</f>
        <v>1.52242301583788</v>
      </c>
      <c r="AL156" s="6">
        <f ca="1">IF($AF156="",SUMIFS('Growth rates'!I$4:I$922,'Growth rates'!$B$4:$B$922,Demands_tra!$A156,'Growth rates'!$C$4:$C$922,$AE156),SUMIFS('Growth rates'!I$4:I$922,'Growth rates'!$B$4:$B$922,Demands_tra!$A156,'Growth rates'!$C$4:$C$922,$AF156))</f>
        <v>1.66610310044898</v>
      </c>
      <c r="AM156" s="6">
        <f ca="1">IF($AF156="",SUMIFS('Growth rates'!J$4:J$922,'Growth rates'!$B$4:$B$922,Demands_tra!$A156,'Growth rates'!$C$4:$C$922,$AE156),SUMIFS('Growth rates'!J$4:J$922,'Growth rates'!$B$4:$B$922,Demands_tra!$A156,'Growth rates'!$C$4:$C$922,$AF156))</f>
        <v>1.80838175831382</v>
      </c>
      <c r="AN156" s="6">
        <f ca="1">IF($AF156="",SUMIFS('Growth rates'!K$4:K$922,'Growth rates'!$B$4:$B$922,Demands_tra!$A156,'Growth rates'!$C$4:$C$922,$AE156),SUMIFS('Growth rates'!K$4:K$922,'Growth rates'!$B$4:$B$922,Demands_tra!$A156,'Growth rates'!$C$4:$C$922,$AF156))</f>
        <v>1.94744433116738</v>
      </c>
      <c r="AO156" s="6">
        <f ca="1">IF($AF156="",SUMIFS('Growth rates'!L$4:L$922,'Growth rates'!$B$4:$B$922,Demands_tra!$A156,'Growth rates'!$C$4:$C$922,$AE156),SUMIFS('Growth rates'!L$4:L$922,'Growth rates'!$B$4:$B$922,Demands_tra!$A156,'Growth rates'!$C$4:$C$922,$AF156))</f>
        <v>2.09285421046239</v>
      </c>
      <c r="AP156" s="6">
        <f ca="1">IF($AF156="",SUMIFS('Growth rates'!M$4:M$922,'Growth rates'!$B$4:$B$922,Demands_tra!$A156,'Growth rates'!$C$4:$C$922,$AE156),SUMIFS('Growth rates'!M$4:M$922,'Growth rates'!$B$4:$B$922,Demands_tra!$A156,'Growth rates'!$C$4:$C$922,$AF156))</f>
        <v>2.24413053427531</v>
      </c>
      <c r="AQ156" s="6">
        <f ca="1">IF($AF156="",SUMIFS('Growth rates'!N$4:N$922,'Growth rates'!$B$4:$B$922,Demands_tra!$A156,'Growth rates'!$C$4:$C$922,$AE156),SUMIFS('Growth rates'!N$4:N$922,'Growth rates'!$B$4:$B$922,Demands_tra!$A156,'Growth rates'!$C$4:$C$922,$AF156))</f>
        <v>2.39890212904496</v>
      </c>
      <c r="AR156" s="6">
        <f ca="1">IF($AF156="",SUMIFS('Growth rates'!O$4:O$922,'Growth rates'!$B$4:$B$922,Demands_tra!$A156,'Growth rates'!$C$4:$C$922,$AE156),SUMIFS('Growth rates'!O$4:O$922,'Growth rates'!$B$4:$B$922,Demands_tra!$A156,'Growth rates'!$C$4:$C$922,$AF156))</f>
        <v>2.54750820288253</v>
      </c>
      <c r="AS156" s="6">
        <f ca="1">IF($AF156="",SUMIFS('Growth rates'!P$4:P$922,'Growth rates'!$B$4:$B$922,Demands_tra!$A156,'Growth rates'!$C$4:$C$922,$AE156),SUMIFS('Growth rates'!P$4:P$922,'Growth rates'!$B$4:$B$922,Demands_tra!$A156,'Growth rates'!$C$4:$C$922,$AF156))</f>
        <v>2.68754875008343</v>
      </c>
      <c r="AT156" s="6">
        <f ca="1">IF($AF156="",SUMIFS('Growth rates'!Q$4:Q$922,'Growth rates'!$B$4:$B$922,Demands_tra!$A156,'Growth rates'!$C$4:$C$922,$AE156),SUMIFS('Growth rates'!Q$4:Q$922,'Growth rates'!$B$4:$B$922,Demands_tra!$A156,'Growth rates'!$C$4:$C$922,$AF156))</f>
        <v>2.81910128848446</v>
      </c>
      <c r="AU156" s="6">
        <f ca="1">IF($AF156="",SUMIFS('Growth rates'!R$4:R$922,'Growth rates'!$B$4:$B$922,Demands_tra!$A156,'Growth rates'!$C$4:$C$922,$AE156),SUMIFS('Growth rates'!R$4:R$922,'Growth rates'!$B$4:$B$922,Demands_tra!$A156,'Growth rates'!$C$4:$C$922,$AF156))</f>
        <v>2.94585261214647</v>
      </c>
      <c r="AV156" s="6">
        <f ca="1">IF($AF156="",SUMIFS('Growth rates'!S$4:S$922,'Growth rates'!$B$4:$B$922,Demands_tra!$A156,'Growth rates'!$C$4:$C$922,$AE156),SUMIFS('Growth rates'!S$4:S$922,'Growth rates'!$B$4:$B$922,Demands_tra!$A156,'Growth rates'!$C$4:$C$922,$AF156))</f>
        <v>3.0712927900769</v>
      </c>
      <c r="AW156" s="6">
        <f ca="1">IF($AF156="",SUMIFS('Growth rates'!T$4:T$922,'Growth rates'!$B$4:$B$922,Demands_tra!$A156,'Growth rates'!$C$4:$C$922,$AE156),SUMIFS('Growth rates'!T$4:T$922,'Growth rates'!$B$4:$B$922,Demands_tra!$A156,'Growth rates'!$C$4:$C$922,$AF156))</f>
        <v>3.19717656737793</v>
      </c>
      <c r="AX156" s="6">
        <f ca="1">IF($AF156="",SUMIFS('Growth rates'!U$4:U$922,'Growth rates'!$B$4:$B$922,Demands_tra!$A156,'Growth rates'!$C$4:$C$922,$AE156),SUMIFS('Growth rates'!U$4:U$922,'Growth rates'!$B$4:$B$922,Demands_tra!$A156,'Growth rates'!$C$4:$C$922,$AF156))</f>
        <v>3.32261077582049</v>
      </c>
      <c r="AY156" s="6">
        <f ca="1">IF($AF156="",SUMIFS('Growth rates'!V$4:V$922,'Growth rates'!$B$4:$B$922,Demands_tra!$A156,'Growth rates'!$C$4:$C$922,$AE156),SUMIFS('Growth rates'!V$4:V$922,'Growth rates'!$B$4:$B$922,Demands_tra!$A156,'Growth rates'!$C$4:$C$922,$AF156))</f>
        <v>0</v>
      </c>
      <c r="AZ156" s="6">
        <f ca="1">IF($AF156="",SUMIFS('Growth rates'!W$4:W$922,'Growth rates'!$B$4:$B$922,Demands_tra!$A156,'Growth rates'!$C$4:$C$922,$AE156),SUMIFS('Growth rates'!W$4:W$922,'Growth rates'!$B$4:$B$922,Demands_tra!$A156,'Growth rates'!$C$4:$C$922,$AF156))</f>
        <v>0</v>
      </c>
      <c r="BA156" s="6">
        <f ca="1">IF($AF156="",SUMIFS('Growth rates'!X$4:X$922,'Growth rates'!$B$4:$B$922,Demands_tra!$A156,'Growth rates'!$C$4:$C$922,$AE156),SUMIFS('Growth rates'!X$4:X$922,'Growth rates'!$B$4:$B$922,Demands_tra!$A156,'Growth rates'!$C$4:$C$922,$AF156))</f>
        <v>0</v>
      </c>
      <c r="BB156" s="6">
        <f ca="1">IF($AF156="",SUMIFS('Growth rates'!Y$4:Y$922,'Growth rates'!$B$4:$B$922,Demands_tra!$A156,'Growth rates'!$C$4:$C$922,$AE156),SUMIFS('Growth rates'!Y$4:Y$922,'Growth rates'!$B$4:$B$922,Demands_tra!$A156,'Growth rates'!$C$4:$C$922,$AF156))</f>
        <v>0</v>
      </c>
      <c r="BC156" s="6">
        <f ca="1">IF($AF156="",SUMIFS('Growth rates'!Z$4:Z$922,'Growth rates'!$B$4:$B$922,Demands_tra!$A156,'Growth rates'!$C$4:$C$922,$AE156),SUMIFS('Growth rates'!Z$4:Z$922,'Growth rates'!$B$4:$B$922,Demands_tra!$A156,'Growth rates'!$C$4:$C$922,$AF156))</f>
        <v>0</v>
      </c>
      <c r="BD156" s="6">
        <f ca="1">IF($AF156="",SUMIFS('Growth rates'!AA$4:AA$922,'Growth rates'!$B$4:$B$922,Demands_tra!$A156,'Growth rates'!$C$4:$C$922,$AE156),SUMIFS('Growth rates'!AA$4:AA$922,'Growth rates'!$B$4:$B$922,Demands_tra!$A156,'Growth rates'!$C$4:$C$922,$AF156))</f>
        <v>0</v>
      </c>
      <c r="BE156" s="6">
        <f ca="1">IF($AF156="",SUMIFS('Growth rates'!AB$4:AB$922,'Growth rates'!$B$4:$B$922,Demands_tra!$A156,'Growth rates'!$C$4:$C$922,$AE156),SUMIFS('Growth rates'!AB$4:AB$922,'Growth rates'!$B$4:$B$922,Demands_tra!$A156,'Growth rates'!$C$4:$C$922,$AF156))</f>
        <v>0</v>
      </c>
      <c r="BF156" s="6">
        <f ca="1">IF($AF156="",SUMIFS('Growth rates'!AC$4:AC$922,'Growth rates'!$B$4:$B$922,Demands_tra!$A156,'Growth rates'!$C$4:$C$922,$AE156),SUMIFS('Growth rates'!AC$4:AC$922,'Growth rates'!$B$4:$B$922,Demands_tra!$A156,'Growth rates'!$C$4:$C$922,$AF156))</f>
        <v>0</v>
      </c>
      <c r="BH156" t="str">
        <f ca="1">VLOOKUP($C156,'Default drvr and elast'!$A$4:$F$49,MATCH(VLOOKUP(A156,Classification!$B$4:$D$42,3,FALSE),'Default drvr and elast'!$D$3:$F$3,0)+3,FALSE)</f>
        <v>Med2</v>
      </c>
      <c r="BJ156" s="6">
        <f ca="1">IF($BI156="",SUMIF(Elasticities!$B$5:$B$52,Demands_tra!$BH156,Elasticities!C$5:C$52),SUMIF(Elasticities!$B$5:$B$52,Demands_tra!$BI156,Elasticities!C$5:C$52))</f>
        <v>0.799999999999989</v>
      </c>
      <c r="BK156" s="6">
        <f ca="1">IF($BI156="",SUMIF(Elasticities!$B$5:$B$52,Demands_tra!$BH156,Elasticities!D$5:D$52),SUMIF(Elasticities!$B$5:$B$52,Demands_tra!$BI156,Elasticities!D$5:D$52))</f>
        <v>0.797560975609746</v>
      </c>
      <c r="BL156" s="6">
        <f ca="1">IF($BI156="",SUMIF(Elasticities!$B$5:$B$52,Demands_tra!$BH156,Elasticities!E$5:E$52),SUMIF(Elasticities!$B$5:$B$52,Demands_tra!$BI156,Elasticities!E$5:E$52))</f>
        <v>0.785365853658527</v>
      </c>
      <c r="BM156" s="6">
        <f ca="1">IF($BI156="",SUMIF(Elasticities!$B$5:$B$52,Demands_tra!$BH156,Elasticities!F$5:F$52),SUMIF(Elasticities!$B$5:$B$52,Demands_tra!$BI156,Elasticities!F$5:F$52))</f>
        <v>0.773170731707307</v>
      </c>
      <c r="BN156" s="6">
        <f ca="1">IF($BI156="",SUMIF(Elasticities!$B$5:$B$52,Demands_tra!$BH156,Elasticities!G$5:G$52),SUMIF(Elasticities!$B$5:$B$52,Demands_tra!$BI156,Elasticities!G$5:G$52))</f>
        <v>0.760975609756088</v>
      </c>
      <c r="BO156" s="6">
        <f ca="1">IF($BI156="",SUMIF(Elasticities!$B$5:$B$52,Demands_tra!$BH156,Elasticities!H$5:H$52),SUMIF(Elasticities!$B$5:$B$52,Demands_tra!$BI156,Elasticities!H$5:H$52))</f>
        <v>0.748780487804868</v>
      </c>
      <c r="BP156" s="6">
        <f ca="1">IF($BI156="",SUMIF(Elasticities!$B$5:$B$52,Demands_tra!$BH156,Elasticities!I$5:I$52),SUMIF(Elasticities!$B$5:$B$52,Demands_tra!$BI156,Elasticities!I$5:I$52))</f>
        <v>0.736585365853649</v>
      </c>
      <c r="BQ156" s="6">
        <f ca="1">IF($BI156="",SUMIF(Elasticities!$B$5:$B$52,Demands_tra!$BH156,Elasticities!J$5:J$52),SUMIF(Elasticities!$B$5:$B$52,Demands_tra!$BI156,Elasticities!J$5:J$52))</f>
        <v>0.724390243902429</v>
      </c>
      <c r="BR156" s="6">
        <f ca="1">IF($BI156="",SUMIF(Elasticities!$B$5:$B$52,Demands_tra!$BH156,Elasticities!K$5:K$52),SUMIF(Elasticities!$B$5:$B$52,Demands_tra!$BI156,Elasticities!K$5:K$52))</f>
        <v>0.71219512195121</v>
      </c>
      <c r="BS156" s="6">
        <f ca="1">IF($BI156="",SUMIF(Elasticities!$B$5:$B$52,Demands_tra!$BH156,Elasticities!L$5:L$52),SUMIF(Elasticities!$B$5:$B$52,Demands_tra!$BI156,Elasticities!L$5:L$52))</f>
        <v>0.699999999999997</v>
      </c>
      <c r="BT156" s="6">
        <f ca="1">IF($BI156="",SUMIF(Elasticities!$B$5:$B$52,Demands_tra!$BH156,Elasticities!M$5:M$52),SUMIF(Elasticities!$B$5:$B$52,Demands_tra!$BI156,Elasticities!M$5:M$52))</f>
        <v>0.687499999999996</v>
      </c>
      <c r="BU156" s="6">
        <f ca="1">IF($BI156="",SUMIF(Elasticities!$B$5:$B$52,Demands_tra!$BH156,Elasticities!N$5:N$52),SUMIF(Elasticities!$B$5:$B$52,Demands_tra!$BI156,Elasticities!N$5:N$52))</f>
        <v>0.674999999999996</v>
      </c>
      <c r="BV156" s="6">
        <f ca="1">IF($BI156="",SUMIF(Elasticities!$B$5:$B$52,Demands_tra!$BH156,Elasticities!O$5:O$52),SUMIF(Elasticities!$B$5:$B$52,Demands_tra!$BI156,Elasticities!O$5:O$52))</f>
        <v>0.662499999999996</v>
      </c>
      <c r="BW156" s="6">
        <f ca="1">IF($BI156="",SUMIF(Elasticities!$B$5:$B$52,Demands_tra!$BH156,Elasticities!P$5:P$52),SUMIF(Elasticities!$B$5:$B$52,Demands_tra!$BI156,Elasticities!P$5:P$52))</f>
        <v>0.649999999999997</v>
      </c>
      <c r="BX156" s="6">
        <f ca="1">IF($BI156="",SUMIF(Elasticities!$B$5:$B$52,Demands_tra!$BH156,Elasticities!Q$5:Q$52),SUMIF(Elasticities!$B$5:$B$52,Demands_tra!$BI156,Elasticities!Q$5:Q$52))</f>
        <v>0.637499999999997</v>
      </c>
      <c r="BY156" s="6">
        <f ca="1">IF($BI156="",SUMIF(Elasticities!$B$5:$B$52,Demands_tra!$BH156,Elasticities!R$5:R$52),SUMIF(Elasticities!$B$5:$B$52,Demands_tra!$BI156,Elasticities!R$5:R$52))</f>
        <v>0.624999999999996</v>
      </c>
      <c r="BZ156" s="6">
        <f ca="1">IF($BI156="",SUMIF(Elasticities!$B$5:$B$52,Demands_tra!$BH156,Elasticities!S$5:S$52),SUMIF(Elasticities!$B$5:$B$52,Demands_tra!$BI156,Elasticities!S$5:S$52))</f>
        <v>0.612499999999996</v>
      </c>
      <c r="CA156" s="6">
        <f ca="1">IF($BI156="",SUMIF(Elasticities!$B$5:$B$52,Demands_tra!$BH156,Elasticities!T$5:T$52),SUMIF(Elasticities!$B$5:$B$52,Demands_tra!$BI156,Elasticities!T$5:T$52))</f>
        <v>0.599999999999996</v>
      </c>
      <c r="CB156" s="6" t="e">
        <f ca="1">IF($BI156="",SUMIF(Elasticities!$B$5:$B$52,Demands_tra!$BH156,Elasticities!U$5:U$52),SUMIF(Elasticities!$B$5:$B$52,Demands_tra!$BI156,Elasticities!U$5:U$52))</f>
        <v>#VALUE!</v>
      </c>
      <c r="CC156" s="6" t="e">
        <f ca="1">IF($BI156="",SUMIF(Elasticities!$B$5:$B$52,Demands_tra!$BH156,Elasticities!V$5:V$52),SUMIF(Elasticities!$B$5:$B$52,Demands_tra!$BI156,Elasticities!V$5:V$52))</f>
        <v>#VALUE!</v>
      </c>
      <c r="CD156" s="6" t="e">
        <f ca="1">IF($BI156="",SUMIF(Elasticities!$B$5:$B$52,Demands_tra!$BH156,Elasticities!W$5:W$52),SUMIF(Elasticities!$B$5:$B$52,Demands_tra!$BI156,Elasticities!W$5:W$52))</f>
        <v>#VALUE!</v>
      </c>
      <c r="CE156" s="6" t="e">
        <f ca="1">IF($BI156="",SUMIF(Elasticities!$B$5:$B$52,Demands_tra!$BH156,Elasticities!X$5:X$52),SUMIF(Elasticities!$B$5:$B$52,Demands_tra!$BI156,Elasticities!X$5:X$52))</f>
        <v>#VALUE!</v>
      </c>
      <c r="CF156" s="6" t="e">
        <f ca="1">IF($BI156="",SUMIF(Elasticities!$B$5:$B$52,Demands_tra!$BH156,Elasticities!Y$5:Y$52),SUMIF(Elasticities!$B$5:$B$52,Demands_tra!$BI156,Elasticities!Y$5:Y$52))</f>
        <v>#VALUE!</v>
      </c>
      <c r="CG156" s="6" t="e">
        <f ca="1">IF($BI156="",SUMIF(Elasticities!$B$5:$B$52,Demands_tra!$BH156,Elasticities!Z$5:Z$52),SUMIF(Elasticities!$B$5:$B$52,Demands_tra!$BI156,Elasticities!Z$5:Z$52))</f>
        <v>#VALUE!</v>
      </c>
      <c r="CH156" s="6" t="e">
        <f ca="1">IF($BI156="",SUMIF(Elasticities!$B$5:$B$52,Demands_tra!$BH156,Elasticities!AA$5:AA$52),SUMIF(Elasticities!$B$5:$B$52,Demands_tra!$BI156,Elasticities!AA$5:AA$52))</f>
        <v>#VALUE!</v>
      </c>
      <c r="CI156" s="6" t="e">
        <f ca="1">IF($BI156="",SUMIF(Elasticities!$B$5:$B$52,Demands_tra!$BH156,Elasticities!AB$5:AB$52),SUMIF(Elasticities!$B$5:$B$52,Demands_tra!$BI156,Elasticities!AB$5:AB$52))</f>
        <v>#VALUE!</v>
      </c>
    </row>
    <row r="157" spans="1:87">
      <c r="A157" t="str">
        <f>IF(BYDem_tra!B156="","\I:",BYDem_tra!B156)</f>
        <v>GreeceCyp</v>
      </c>
      <c r="B157" t="str">
        <f>BYDem_tra!E156</f>
        <v>Trd_hdt</v>
      </c>
      <c r="C157" t="str">
        <f t="shared" si="111"/>
        <v>Trd_hdt</v>
      </c>
      <c r="D157" s="3">
        <f>SUMIFS(BYDem_tra!$M$2:$M$2000,BYDem_tra!$B$2:$B$2000,Demands_tra!$A157,BYDem_tra!$E$2:$E$2000,Demands_tra!$B157)</f>
        <v>10.6</v>
      </c>
      <c r="E157" s="3">
        <f ca="1" t="shared" si="151"/>
        <v>10.5492397904824</v>
      </c>
      <c r="F157" s="3">
        <f ca="1" t="shared" si="152"/>
        <v>12.4286507881249</v>
      </c>
      <c r="G157" s="3">
        <f ca="1" t="shared" si="137"/>
        <v>13.5041486494861</v>
      </c>
      <c r="H157" s="3">
        <f ca="1" t="shared" si="138"/>
        <v>14.3870640478755</v>
      </c>
      <c r="I157" s="3">
        <f ca="1" t="shared" si="139"/>
        <v>15.3166098678511</v>
      </c>
      <c r="J157" s="3">
        <f ca="1" t="shared" si="140"/>
        <v>16.2045747711592</v>
      </c>
      <c r="K157" s="3">
        <f ca="1" t="shared" si="141"/>
        <v>17.0370732960651</v>
      </c>
      <c r="L157" s="3">
        <f ca="1" t="shared" si="142"/>
        <v>17.8401981053752</v>
      </c>
      <c r="M157" s="3">
        <f ca="1" t="shared" si="143"/>
        <v>18.6064006881075</v>
      </c>
      <c r="N157" s="3">
        <f ca="1" t="shared" si="144"/>
        <v>19.3130374898402</v>
      </c>
      <c r="O157" s="3">
        <f ca="1" t="shared" si="145"/>
        <v>19.920529290884</v>
      </c>
      <c r="P157" s="3">
        <f ca="1" t="shared" si="146"/>
        <v>20.4340663742674</v>
      </c>
      <c r="Q157" s="3">
        <f ca="1" t="shared" si="147"/>
        <v>20.8717757076648</v>
      </c>
      <c r="R157" s="3">
        <f ca="1" t="shared" si="148"/>
        <v>21.2594982915537</v>
      </c>
      <c r="S157" s="3">
        <f ca="1" t="shared" si="149"/>
        <v>21.6094679512542</v>
      </c>
      <c r="T157" s="3">
        <f ca="1" t="shared" si="150"/>
        <v>21.9162893965132</v>
      </c>
      <c r="U157" s="3">
        <f ca="1" t="shared" si="126"/>
        <v>22.1609675139736</v>
      </c>
      <c r="V157" s="3" t="e">
        <f ca="1" t="shared" si="127"/>
        <v>#VALUE!</v>
      </c>
      <c r="W157" s="3" t="e">
        <f ca="1" t="shared" si="128"/>
        <v>#DIV/0!</v>
      </c>
      <c r="X157" s="3" t="e">
        <f ca="1" t="shared" si="129"/>
        <v>#DIV/0!</v>
      </c>
      <c r="Y157" s="3" t="e">
        <f ca="1" t="shared" si="130"/>
        <v>#DIV/0!</v>
      </c>
      <c r="Z157" s="3" t="e">
        <f ca="1" t="shared" si="131"/>
        <v>#DIV/0!</v>
      </c>
      <c r="AA157" s="3" t="e">
        <f ca="1" t="shared" si="132"/>
        <v>#DIV/0!</v>
      </c>
      <c r="AB157" s="3" t="e">
        <f ca="1" t="shared" si="133"/>
        <v>#DIV/0!</v>
      </c>
      <c r="AC157" s="3" t="e">
        <f ca="1" t="shared" si="134"/>
        <v>#DIV/0!</v>
      </c>
      <c r="AE157" s="34" t="str">
        <f ca="1">VLOOKUP($C157,'Default drvr and elast'!$A$4:$C$49,MATCH(VLOOKUP(A157,Classification!$B$4:$D$99,2,FALSE),'Default drvr and elast'!$A$3:$C$3,0),FALSE)</f>
        <v>GDP</v>
      </c>
      <c r="AF157" s="4"/>
      <c r="AG157" s="6">
        <f ca="1">IF($AF157="",SUMIFS('Growth rates'!D$4:D$922,'Growth rates'!$B$4:$B$922,Demands_tra!$A157,'Growth rates'!$C$4:$C$922,$AE157),SUMIFS('Growth rates'!D$4:D$922,'Growth rates'!$B$4:$B$922,Demands_tra!$A157,'Growth rates'!$C$4:$C$922,$AF157))</f>
        <v>1</v>
      </c>
      <c r="AH157" s="6">
        <f ca="1">IF($AF157="",SUMIFS('Growth rates'!E$4:E$922,'Growth rates'!$B$4:$B$922,Demands_tra!$A157,'Growth rates'!$C$4:$C$922,$AE157),SUMIFS('Growth rates'!E$4:E$922,'Growth rates'!$B$4:$B$922,Demands_tra!$A157,'Growth rates'!$C$4:$C$922,$AF157))</f>
        <v>0.993995820811782</v>
      </c>
      <c r="AI157" s="6">
        <f ca="1">IF($AF157="",SUMIFS('Growth rates'!F$4:F$922,'Growth rates'!$B$4:$B$922,Demands_tra!$A157,'Growth rates'!$C$4:$C$922,$AE157),SUMIFS('Growth rates'!F$4:F$922,'Growth rates'!$B$4:$B$922,Demands_tra!$A157,'Growth rates'!$C$4:$C$922,$AF157))</f>
        <v>1.21947847748895</v>
      </c>
      <c r="AJ157" s="6">
        <f ca="1">IF($AF157="",SUMIFS('Growth rates'!G$4:G$922,'Growth rates'!$B$4:$B$922,Demands_tra!$A157,'Growth rates'!$C$4:$C$922,$AE157),SUMIFS('Growth rates'!G$4:G$922,'Growth rates'!$B$4:$B$922,Demands_tra!$A157,'Growth rates'!$C$4:$C$922,$AF157))</f>
        <v>1.35596328130499</v>
      </c>
      <c r="AK157" s="6">
        <f ca="1">IF($AF157="",SUMIFS('Growth rates'!H$4:H$922,'Growth rates'!$B$4:$B$922,Demands_tra!$A157,'Growth rates'!$C$4:$C$922,$AE157),SUMIFS('Growth rates'!H$4:H$922,'Growth rates'!$B$4:$B$922,Demands_tra!$A157,'Growth rates'!$C$4:$C$922,$AF157))</f>
        <v>1.47246412572297</v>
      </c>
      <c r="AL157" s="6">
        <f ca="1">IF($AF157="",SUMIFS('Growth rates'!I$4:I$922,'Growth rates'!$B$4:$B$922,Demands_tra!$A157,'Growth rates'!$C$4:$C$922,$AE157),SUMIFS('Growth rates'!I$4:I$922,'Growth rates'!$B$4:$B$922,Demands_tra!$A157,'Growth rates'!$C$4:$C$922,$AF157))</f>
        <v>1.59951826814933</v>
      </c>
      <c r="AM157" s="6">
        <f ca="1">IF($AF157="",SUMIFS('Growth rates'!J$4:J$922,'Growth rates'!$B$4:$B$922,Demands_tra!$A157,'Growth rates'!$C$4:$C$922,$AE157),SUMIFS('Growth rates'!J$4:J$922,'Growth rates'!$B$4:$B$922,Demands_tra!$A157,'Growth rates'!$C$4:$C$922,$AF157))</f>
        <v>1.72541059727865</v>
      </c>
      <c r="AN157" s="6">
        <f ca="1">IF($AF157="",SUMIFS('Growth rates'!K$4:K$922,'Growth rates'!$B$4:$B$922,Demands_tra!$A157,'Growth rates'!$C$4:$C$922,$AE157),SUMIFS('Growth rates'!K$4:K$922,'Growth rates'!$B$4:$B$922,Demands_tra!$A157,'Growth rates'!$C$4:$C$922,$AF157))</f>
        <v>1.84777798871814</v>
      </c>
      <c r="AO157" s="6">
        <f ca="1">IF($AF157="",SUMIFS('Growth rates'!L$4:L$922,'Growth rates'!$B$4:$B$922,Demands_tra!$A157,'Growth rates'!$C$4:$C$922,$AE157),SUMIFS('Growth rates'!L$4:L$922,'Growth rates'!$B$4:$B$922,Demands_tra!$A157,'Growth rates'!$C$4:$C$922,$AF157))</f>
        <v>1.9700814772151</v>
      </c>
      <c r="AP157" s="6">
        <f ca="1">IF($AF157="",SUMIFS('Growth rates'!M$4:M$922,'Growth rates'!$B$4:$B$922,Demands_tra!$A157,'Growth rates'!$C$4:$C$922,$AE157),SUMIFS('Growth rates'!M$4:M$922,'Growth rates'!$B$4:$B$922,Demands_tra!$A157,'Growth rates'!$C$4:$C$922,$AF157))</f>
        <v>2.09095469583227</v>
      </c>
      <c r="AQ157" s="6">
        <f ca="1">IF($AF157="",SUMIFS('Growth rates'!N$4:N$922,'Growth rates'!$B$4:$B$922,Demands_tra!$A157,'Growth rates'!$C$4:$C$922,$AE157),SUMIFS('Growth rates'!N$4:N$922,'Growth rates'!$B$4:$B$922,Demands_tra!$A157,'Growth rates'!$C$4:$C$922,$AF157))</f>
        <v>2.20646103063693</v>
      </c>
      <c r="AR157" s="6">
        <f ca="1">IF($AF157="",SUMIFS('Growth rates'!O$4:O$922,'Growth rates'!$B$4:$B$922,Demands_tra!$A157,'Growth rates'!$C$4:$C$922,$AE157),SUMIFS('Growth rates'!O$4:O$922,'Growth rates'!$B$4:$B$922,Demands_tra!$A157,'Growth rates'!$C$4:$C$922,$AF157))</f>
        <v>2.30928214966673</v>
      </c>
      <c r="AS157" s="6">
        <f ca="1">IF($AF157="",SUMIFS('Growth rates'!P$4:P$922,'Growth rates'!$B$4:$B$922,Demands_tra!$A157,'Growth rates'!$C$4:$C$922,$AE157),SUMIFS('Growth rates'!P$4:P$922,'Growth rates'!$B$4:$B$922,Demands_tra!$A157,'Growth rates'!$C$4:$C$922,$AF157))</f>
        <v>2.39914124721075</v>
      </c>
      <c r="AT157" s="6">
        <f ca="1">IF($AF157="",SUMIFS('Growth rates'!Q$4:Q$922,'Growth rates'!$B$4:$B$922,Demands_tra!$A157,'Growth rates'!$C$4:$C$922,$AE157),SUMIFS('Growth rates'!Q$4:Q$922,'Growth rates'!$B$4:$B$922,Demands_tra!$A157,'Growth rates'!$C$4:$C$922,$AF157))</f>
        <v>2.47820427978879</v>
      </c>
      <c r="AU157" s="6">
        <f ca="1">IF($AF157="",SUMIFS('Growth rates'!R$4:R$922,'Growth rates'!$B$4:$B$922,Demands_tra!$A157,'Growth rates'!$C$4:$C$922,$AE157),SUMIFS('Growth rates'!R$4:R$922,'Growth rates'!$B$4:$B$922,Demands_tra!$A157,'Growth rates'!$C$4:$C$922,$AF157))</f>
        <v>2.55041781606331</v>
      </c>
      <c r="AV157" s="6">
        <f ca="1">IF($AF157="",SUMIFS('Growth rates'!S$4:S$922,'Growth rates'!$B$4:$B$922,Demands_tra!$A157,'Growth rates'!$C$4:$C$922,$AE157),SUMIFS('Growth rates'!S$4:S$922,'Growth rates'!$B$4:$B$922,Demands_tra!$A157,'Growth rates'!$C$4:$C$922,$AF157))</f>
        <v>2.61759297460683</v>
      </c>
      <c r="AW157" s="6">
        <f ca="1">IF($AF157="",SUMIFS('Growth rates'!T$4:T$922,'Growth rates'!$B$4:$B$922,Demands_tra!$A157,'Growth rates'!$C$4:$C$922,$AE157),SUMIFS('Growth rates'!T$4:T$922,'Growth rates'!$B$4:$B$922,Demands_tra!$A157,'Growth rates'!$C$4:$C$922,$AF157))</f>
        <v>2.67827186919254</v>
      </c>
      <c r="AX157" s="6">
        <f ca="1">IF($AF157="",SUMIFS('Growth rates'!U$4:U$922,'Growth rates'!$B$4:$B$922,Demands_tra!$A157,'Growth rates'!$C$4:$C$922,$AE157),SUMIFS('Growth rates'!U$4:U$922,'Growth rates'!$B$4:$B$922,Demands_tra!$A157,'Growth rates'!$C$4:$C$922,$AF157))</f>
        <v>2.72810653076512</v>
      </c>
      <c r="AY157" s="6">
        <f ca="1">IF($AF157="",SUMIFS('Growth rates'!V$4:V$922,'Growth rates'!$B$4:$B$922,Demands_tra!$A157,'Growth rates'!$C$4:$C$922,$AE157),SUMIFS('Growth rates'!V$4:V$922,'Growth rates'!$B$4:$B$922,Demands_tra!$A157,'Growth rates'!$C$4:$C$922,$AF157))</f>
        <v>0</v>
      </c>
      <c r="AZ157" s="6">
        <f ca="1">IF($AF157="",SUMIFS('Growth rates'!W$4:W$922,'Growth rates'!$B$4:$B$922,Demands_tra!$A157,'Growth rates'!$C$4:$C$922,$AE157),SUMIFS('Growth rates'!W$4:W$922,'Growth rates'!$B$4:$B$922,Demands_tra!$A157,'Growth rates'!$C$4:$C$922,$AF157))</f>
        <v>0</v>
      </c>
      <c r="BA157" s="6">
        <f ca="1">IF($AF157="",SUMIFS('Growth rates'!X$4:X$922,'Growth rates'!$B$4:$B$922,Demands_tra!$A157,'Growth rates'!$C$4:$C$922,$AE157),SUMIFS('Growth rates'!X$4:X$922,'Growth rates'!$B$4:$B$922,Demands_tra!$A157,'Growth rates'!$C$4:$C$922,$AF157))</f>
        <v>0</v>
      </c>
      <c r="BB157" s="6">
        <f ca="1">IF($AF157="",SUMIFS('Growth rates'!Y$4:Y$922,'Growth rates'!$B$4:$B$922,Demands_tra!$A157,'Growth rates'!$C$4:$C$922,$AE157),SUMIFS('Growth rates'!Y$4:Y$922,'Growth rates'!$B$4:$B$922,Demands_tra!$A157,'Growth rates'!$C$4:$C$922,$AF157))</f>
        <v>0</v>
      </c>
      <c r="BC157" s="6">
        <f ca="1">IF($AF157="",SUMIFS('Growth rates'!Z$4:Z$922,'Growth rates'!$B$4:$B$922,Demands_tra!$A157,'Growth rates'!$C$4:$C$922,$AE157),SUMIFS('Growth rates'!Z$4:Z$922,'Growth rates'!$B$4:$B$922,Demands_tra!$A157,'Growth rates'!$C$4:$C$922,$AF157))</f>
        <v>0</v>
      </c>
      <c r="BD157" s="6">
        <f ca="1">IF($AF157="",SUMIFS('Growth rates'!AA$4:AA$922,'Growth rates'!$B$4:$B$922,Demands_tra!$A157,'Growth rates'!$C$4:$C$922,$AE157),SUMIFS('Growth rates'!AA$4:AA$922,'Growth rates'!$B$4:$B$922,Demands_tra!$A157,'Growth rates'!$C$4:$C$922,$AF157))</f>
        <v>0</v>
      </c>
      <c r="BE157" s="6">
        <f ca="1">IF($AF157="",SUMIFS('Growth rates'!AB$4:AB$922,'Growth rates'!$B$4:$B$922,Demands_tra!$A157,'Growth rates'!$C$4:$C$922,$AE157),SUMIFS('Growth rates'!AB$4:AB$922,'Growth rates'!$B$4:$B$922,Demands_tra!$A157,'Growth rates'!$C$4:$C$922,$AF157))</f>
        <v>0</v>
      </c>
      <c r="BF157" s="6">
        <f ca="1">IF($AF157="",SUMIFS('Growth rates'!AC$4:AC$922,'Growth rates'!$B$4:$B$922,Demands_tra!$A157,'Growth rates'!$C$4:$C$922,$AE157),SUMIFS('Growth rates'!AC$4:AC$922,'Growth rates'!$B$4:$B$922,Demands_tra!$A157,'Growth rates'!$C$4:$C$922,$AF157))</f>
        <v>0</v>
      </c>
      <c r="BH157" t="str">
        <f ca="1">VLOOKUP($C157,'Default drvr and elast'!$A$4:$F$49,MATCH(VLOOKUP(A157,Classification!$B$4:$D$42,3,FALSE),'Default drvr and elast'!$D$3:$F$3,0)+3,FALSE)</f>
        <v>Med2</v>
      </c>
      <c r="BJ157" s="6">
        <f ca="1">IF($BI157="",SUMIF(Elasticities!$B$5:$B$52,Demands_tra!$BH157,Elasticities!C$5:C$52),SUMIF(Elasticities!$B$5:$B$52,Demands_tra!$BI157,Elasticities!C$5:C$52))</f>
        <v>0.799999999999989</v>
      </c>
      <c r="BK157" s="6">
        <f ca="1">IF($BI157="",SUMIF(Elasticities!$B$5:$B$52,Demands_tra!$BH157,Elasticities!D$5:D$52),SUMIF(Elasticities!$B$5:$B$52,Demands_tra!$BI157,Elasticities!D$5:D$52))</f>
        <v>0.797560975609746</v>
      </c>
      <c r="BL157" s="6">
        <f ca="1">IF($BI157="",SUMIF(Elasticities!$B$5:$B$52,Demands_tra!$BH157,Elasticities!E$5:E$52),SUMIF(Elasticities!$B$5:$B$52,Demands_tra!$BI157,Elasticities!E$5:E$52))</f>
        <v>0.785365853658527</v>
      </c>
      <c r="BM157" s="6">
        <f ca="1">IF($BI157="",SUMIF(Elasticities!$B$5:$B$52,Demands_tra!$BH157,Elasticities!F$5:F$52),SUMIF(Elasticities!$B$5:$B$52,Demands_tra!$BI157,Elasticities!F$5:F$52))</f>
        <v>0.773170731707307</v>
      </c>
      <c r="BN157" s="6">
        <f ca="1">IF($BI157="",SUMIF(Elasticities!$B$5:$B$52,Demands_tra!$BH157,Elasticities!G$5:G$52),SUMIF(Elasticities!$B$5:$B$52,Demands_tra!$BI157,Elasticities!G$5:G$52))</f>
        <v>0.760975609756088</v>
      </c>
      <c r="BO157" s="6">
        <f ca="1">IF($BI157="",SUMIF(Elasticities!$B$5:$B$52,Demands_tra!$BH157,Elasticities!H$5:H$52),SUMIF(Elasticities!$B$5:$B$52,Demands_tra!$BI157,Elasticities!H$5:H$52))</f>
        <v>0.748780487804868</v>
      </c>
      <c r="BP157" s="6">
        <f ca="1">IF($BI157="",SUMIF(Elasticities!$B$5:$B$52,Demands_tra!$BH157,Elasticities!I$5:I$52),SUMIF(Elasticities!$B$5:$B$52,Demands_tra!$BI157,Elasticities!I$5:I$52))</f>
        <v>0.736585365853649</v>
      </c>
      <c r="BQ157" s="6">
        <f ca="1">IF($BI157="",SUMIF(Elasticities!$B$5:$B$52,Demands_tra!$BH157,Elasticities!J$5:J$52),SUMIF(Elasticities!$B$5:$B$52,Demands_tra!$BI157,Elasticities!J$5:J$52))</f>
        <v>0.724390243902429</v>
      </c>
      <c r="BR157" s="6">
        <f ca="1">IF($BI157="",SUMIF(Elasticities!$B$5:$B$52,Demands_tra!$BH157,Elasticities!K$5:K$52),SUMIF(Elasticities!$B$5:$B$52,Demands_tra!$BI157,Elasticities!K$5:K$52))</f>
        <v>0.71219512195121</v>
      </c>
      <c r="BS157" s="6">
        <f ca="1">IF($BI157="",SUMIF(Elasticities!$B$5:$B$52,Demands_tra!$BH157,Elasticities!L$5:L$52),SUMIF(Elasticities!$B$5:$B$52,Demands_tra!$BI157,Elasticities!L$5:L$52))</f>
        <v>0.699999999999997</v>
      </c>
      <c r="BT157" s="6">
        <f ca="1">IF($BI157="",SUMIF(Elasticities!$B$5:$B$52,Demands_tra!$BH157,Elasticities!M$5:M$52),SUMIF(Elasticities!$B$5:$B$52,Demands_tra!$BI157,Elasticities!M$5:M$52))</f>
        <v>0.687499999999996</v>
      </c>
      <c r="BU157" s="6">
        <f ca="1">IF($BI157="",SUMIF(Elasticities!$B$5:$B$52,Demands_tra!$BH157,Elasticities!N$5:N$52),SUMIF(Elasticities!$B$5:$B$52,Demands_tra!$BI157,Elasticities!N$5:N$52))</f>
        <v>0.674999999999996</v>
      </c>
      <c r="BV157" s="6">
        <f ca="1">IF($BI157="",SUMIF(Elasticities!$B$5:$B$52,Demands_tra!$BH157,Elasticities!O$5:O$52),SUMIF(Elasticities!$B$5:$B$52,Demands_tra!$BI157,Elasticities!O$5:O$52))</f>
        <v>0.662499999999996</v>
      </c>
      <c r="BW157" s="6">
        <f ca="1">IF($BI157="",SUMIF(Elasticities!$B$5:$B$52,Demands_tra!$BH157,Elasticities!P$5:P$52),SUMIF(Elasticities!$B$5:$B$52,Demands_tra!$BI157,Elasticities!P$5:P$52))</f>
        <v>0.649999999999997</v>
      </c>
      <c r="BX157" s="6">
        <f ca="1">IF($BI157="",SUMIF(Elasticities!$B$5:$B$52,Demands_tra!$BH157,Elasticities!Q$5:Q$52),SUMIF(Elasticities!$B$5:$B$52,Demands_tra!$BI157,Elasticities!Q$5:Q$52))</f>
        <v>0.637499999999997</v>
      </c>
      <c r="BY157" s="6">
        <f ca="1">IF($BI157="",SUMIF(Elasticities!$B$5:$B$52,Demands_tra!$BH157,Elasticities!R$5:R$52),SUMIF(Elasticities!$B$5:$B$52,Demands_tra!$BI157,Elasticities!R$5:R$52))</f>
        <v>0.624999999999996</v>
      </c>
      <c r="BZ157" s="6">
        <f ca="1">IF($BI157="",SUMIF(Elasticities!$B$5:$B$52,Demands_tra!$BH157,Elasticities!S$5:S$52),SUMIF(Elasticities!$B$5:$B$52,Demands_tra!$BI157,Elasticities!S$5:S$52))</f>
        <v>0.612499999999996</v>
      </c>
      <c r="CA157" s="6">
        <f ca="1">IF($BI157="",SUMIF(Elasticities!$B$5:$B$52,Demands_tra!$BH157,Elasticities!T$5:T$52),SUMIF(Elasticities!$B$5:$B$52,Demands_tra!$BI157,Elasticities!T$5:T$52))</f>
        <v>0.599999999999996</v>
      </c>
      <c r="CB157" s="6" t="e">
        <f ca="1">IF($BI157="",SUMIF(Elasticities!$B$5:$B$52,Demands_tra!$BH157,Elasticities!U$5:U$52),SUMIF(Elasticities!$B$5:$B$52,Demands_tra!$BI157,Elasticities!U$5:U$52))</f>
        <v>#VALUE!</v>
      </c>
      <c r="CC157" s="6" t="e">
        <f ca="1">IF($BI157="",SUMIF(Elasticities!$B$5:$B$52,Demands_tra!$BH157,Elasticities!V$5:V$52),SUMIF(Elasticities!$B$5:$B$52,Demands_tra!$BI157,Elasticities!V$5:V$52))</f>
        <v>#VALUE!</v>
      </c>
      <c r="CD157" s="6" t="e">
        <f ca="1">IF($BI157="",SUMIF(Elasticities!$B$5:$B$52,Demands_tra!$BH157,Elasticities!W$5:W$52),SUMIF(Elasticities!$B$5:$B$52,Demands_tra!$BI157,Elasticities!W$5:W$52))</f>
        <v>#VALUE!</v>
      </c>
      <c r="CE157" s="6" t="e">
        <f ca="1">IF($BI157="",SUMIF(Elasticities!$B$5:$B$52,Demands_tra!$BH157,Elasticities!X$5:X$52),SUMIF(Elasticities!$B$5:$B$52,Demands_tra!$BI157,Elasticities!X$5:X$52))</f>
        <v>#VALUE!</v>
      </c>
      <c r="CF157" s="6" t="e">
        <f ca="1">IF($BI157="",SUMIF(Elasticities!$B$5:$B$52,Demands_tra!$BH157,Elasticities!Y$5:Y$52),SUMIF(Elasticities!$B$5:$B$52,Demands_tra!$BI157,Elasticities!Y$5:Y$52))</f>
        <v>#VALUE!</v>
      </c>
      <c r="CG157" s="6" t="e">
        <f ca="1">IF($BI157="",SUMIF(Elasticities!$B$5:$B$52,Demands_tra!$BH157,Elasticities!Z$5:Z$52),SUMIF(Elasticities!$B$5:$B$52,Demands_tra!$BI157,Elasticities!Z$5:Z$52))</f>
        <v>#VALUE!</v>
      </c>
      <c r="CH157" s="6" t="e">
        <f ca="1">IF($BI157="",SUMIF(Elasticities!$B$5:$B$52,Demands_tra!$BH157,Elasticities!AA$5:AA$52),SUMIF(Elasticities!$B$5:$B$52,Demands_tra!$BI157,Elasticities!AA$5:AA$52))</f>
        <v>#VALUE!</v>
      </c>
      <c r="CI157" s="6" t="e">
        <f ca="1">IF($BI157="",SUMIF(Elasticities!$B$5:$B$52,Demands_tra!$BH157,Elasticities!AB$5:AB$52),SUMIF(Elasticities!$B$5:$B$52,Demands_tra!$BI157,Elasticities!AB$5:AB$52))</f>
        <v>#VALUE!</v>
      </c>
    </row>
    <row r="158" spans="1:87">
      <c r="A158" t="str">
        <f>IF(BYDem_tra!B157="","\I:",BYDem_tra!B157)</f>
        <v>GreeceCyp</v>
      </c>
      <c r="B158" t="str">
        <f>BYDem_tra!E157</f>
        <v>Trd_lcv</v>
      </c>
      <c r="C158" t="str">
        <f t="shared" si="111"/>
        <v>Trd_lcv</v>
      </c>
      <c r="D158" s="3">
        <f>SUMIFS(BYDem_tra!$M$2:$M$2000,BYDem_tra!$B$2:$B$2000,Demands_tra!$A158,BYDem_tra!$E$2:$E$2000,Demands_tra!$B158)</f>
        <v>7.76</v>
      </c>
      <c r="E158" s="3">
        <f ca="1" t="shared" si="151"/>
        <v>7.72283969567393</v>
      </c>
      <c r="F158" s="3">
        <f ca="1" t="shared" si="152"/>
        <v>9.09871038828764</v>
      </c>
      <c r="G158" s="3">
        <f ca="1" t="shared" si="137"/>
        <v>9.886055992454</v>
      </c>
      <c r="H158" s="3">
        <f ca="1" t="shared" si="138"/>
        <v>10.5324166991994</v>
      </c>
      <c r="I158" s="3">
        <f ca="1" t="shared" si="139"/>
        <v>11.2129143938231</v>
      </c>
      <c r="J158" s="3">
        <f ca="1" t="shared" si="140"/>
        <v>11.8629717192637</v>
      </c>
      <c r="K158" s="3">
        <f ca="1" t="shared" si="141"/>
        <v>12.4724234695722</v>
      </c>
      <c r="L158" s="3">
        <f ca="1" t="shared" si="142"/>
        <v>13.0603714431804</v>
      </c>
      <c r="M158" s="3">
        <f ca="1" t="shared" si="143"/>
        <v>13.6212895603504</v>
      </c>
      <c r="N158" s="3">
        <f ca="1" t="shared" si="144"/>
        <v>14.1386010302981</v>
      </c>
      <c r="O158" s="3">
        <f ca="1" t="shared" si="145"/>
        <v>14.5833308771</v>
      </c>
      <c r="P158" s="3">
        <f ca="1" t="shared" si="146"/>
        <v>14.9592787796523</v>
      </c>
      <c r="Q158" s="3">
        <f ca="1" t="shared" si="147"/>
        <v>15.2797150463659</v>
      </c>
      <c r="R158" s="3">
        <f ca="1" t="shared" si="148"/>
        <v>15.5635572398544</v>
      </c>
      <c r="S158" s="3">
        <f ca="1" t="shared" si="149"/>
        <v>15.8197614435597</v>
      </c>
      <c r="T158" s="3">
        <f ca="1" t="shared" si="150"/>
        <v>16.0443778978247</v>
      </c>
      <c r="U158" s="3">
        <f ca="1" t="shared" si="126"/>
        <v>16.2235007460788</v>
      </c>
      <c r="V158" s="3" t="e">
        <f ca="1" t="shared" si="127"/>
        <v>#VALUE!</v>
      </c>
      <c r="W158" s="3" t="e">
        <f ca="1" t="shared" si="128"/>
        <v>#DIV/0!</v>
      </c>
      <c r="X158" s="3" t="e">
        <f ca="1" t="shared" si="129"/>
        <v>#DIV/0!</v>
      </c>
      <c r="Y158" s="3" t="e">
        <f ca="1" t="shared" si="130"/>
        <v>#DIV/0!</v>
      </c>
      <c r="Z158" s="3" t="e">
        <f ca="1" t="shared" si="131"/>
        <v>#DIV/0!</v>
      </c>
      <c r="AA158" s="3" t="e">
        <f ca="1" t="shared" si="132"/>
        <v>#DIV/0!</v>
      </c>
      <c r="AB158" s="3" t="e">
        <f ca="1" t="shared" si="133"/>
        <v>#DIV/0!</v>
      </c>
      <c r="AC158" s="3" t="e">
        <f ca="1" t="shared" si="134"/>
        <v>#DIV/0!</v>
      </c>
      <c r="AE158" s="34" t="str">
        <f ca="1">VLOOKUP($C158,'Default drvr and elast'!$A$4:$C$49,MATCH(VLOOKUP(A158,Classification!$B$4:$D$99,2,FALSE),'Default drvr and elast'!$A$3:$C$3,0),FALSE)</f>
        <v>GDP</v>
      </c>
      <c r="AF158" s="4"/>
      <c r="AG158" s="6">
        <f ca="1">IF($AF158="",SUMIFS('Growth rates'!D$4:D$922,'Growth rates'!$B$4:$B$922,Demands_tra!$A158,'Growth rates'!$C$4:$C$922,$AE158),SUMIFS('Growth rates'!D$4:D$922,'Growth rates'!$B$4:$B$922,Demands_tra!$A158,'Growth rates'!$C$4:$C$922,$AF158))</f>
        <v>1</v>
      </c>
      <c r="AH158" s="6">
        <f ca="1">IF($AF158="",SUMIFS('Growth rates'!E$4:E$922,'Growth rates'!$B$4:$B$922,Demands_tra!$A158,'Growth rates'!$C$4:$C$922,$AE158),SUMIFS('Growth rates'!E$4:E$922,'Growth rates'!$B$4:$B$922,Demands_tra!$A158,'Growth rates'!$C$4:$C$922,$AF158))</f>
        <v>0.993995820811782</v>
      </c>
      <c r="AI158" s="6">
        <f ca="1">IF($AF158="",SUMIFS('Growth rates'!F$4:F$922,'Growth rates'!$B$4:$B$922,Demands_tra!$A158,'Growth rates'!$C$4:$C$922,$AE158),SUMIFS('Growth rates'!F$4:F$922,'Growth rates'!$B$4:$B$922,Demands_tra!$A158,'Growth rates'!$C$4:$C$922,$AF158))</f>
        <v>1.21947847748895</v>
      </c>
      <c r="AJ158" s="6">
        <f ca="1">IF($AF158="",SUMIFS('Growth rates'!G$4:G$922,'Growth rates'!$B$4:$B$922,Demands_tra!$A158,'Growth rates'!$C$4:$C$922,$AE158),SUMIFS('Growth rates'!G$4:G$922,'Growth rates'!$B$4:$B$922,Demands_tra!$A158,'Growth rates'!$C$4:$C$922,$AF158))</f>
        <v>1.35596328130499</v>
      </c>
      <c r="AK158" s="6">
        <f ca="1">IF($AF158="",SUMIFS('Growth rates'!H$4:H$922,'Growth rates'!$B$4:$B$922,Demands_tra!$A158,'Growth rates'!$C$4:$C$922,$AE158),SUMIFS('Growth rates'!H$4:H$922,'Growth rates'!$B$4:$B$922,Demands_tra!$A158,'Growth rates'!$C$4:$C$922,$AF158))</f>
        <v>1.47246412572297</v>
      </c>
      <c r="AL158" s="6">
        <f ca="1">IF($AF158="",SUMIFS('Growth rates'!I$4:I$922,'Growth rates'!$B$4:$B$922,Demands_tra!$A158,'Growth rates'!$C$4:$C$922,$AE158),SUMIFS('Growth rates'!I$4:I$922,'Growth rates'!$B$4:$B$922,Demands_tra!$A158,'Growth rates'!$C$4:$C$922,$AF158))</f>
        <v>1.59951826814933</v>
      </c>
      <c r="AM158" s="6">
        <f ca="1">IF($AF158="",SUMIFS('Growth rates'!J$4:J$922,'Growth rates'!$B$4:$B$922,Demands_tra!$A158,'Growth rates'!$C$4:$C$922,$AE158),SUMIFS('Growth rates'!J$4:J$922,'Growth rates'!$B$4:$B$922,Demands_tra!$A158,'Growth rates'!$C$4:$C$922,$AF158))</f>
        <v>1.72541059727865</v>
      </c>
      <c r="AN158" s="6">
        <f ca="1">IF($AF158="",SUMIFS('Growth rates'!K$4:K$922,'Growth rates'!$B$4:$B$922,Demands_tra!$A158,'Growth rates'!$C$4:$C$922,$AE158),SUMIFS('Growth rates'!K$4:K$922,'Growth rates'!$B$4:$B$922,Demands_tra!$A158,'Growth rates'!$C$4:$C$922,$AF158))</f>
        <v>1.84777798871814</v>
      </c>
      <c r="AO158" s="6">
        <f ca="1">IF($AF158="",SUMIFS('Growth rates'!L$4:L$922,'Growth rates'!$B$4:$B$922,Demands_tra!$A158,'Growth rates'!$C$4:$C$922,$AE158),SUMIFS('Growth rates'!L$4:L$922,'Growth rates'!$B$4:$B$922,Demands_tra!$A158,'Growth rates'!$C$4:$C$922,$AF158))</f>
        <v>1.9700814772151</v>
      </c>
      <c r="AP158" s="6">
        <f ca="1">IF($AF158="",SUMIFS('Growth rates'!M$4:M$922,'Growth rates'!$B$4:$B$922,Demands_tra!$A158,'Growth rates'!$C$4:$C$922,$AE158),SUMIFS('Growth rates'!M$4:M$922,'Growth rates'!$B$4:$B$922,Demands_tra!$A158,'Growth rates'!$C$4:$C$922,$AF158))</f>
        <v>2.09095469583227</v>
      </c>
      <c r="AQ158" s="6">
        <f ca="1">IF($AF158="",SUMIFS('Growth rates'!N$4:N$922,'Growth rates'!$B$4:$B$922,Demands_tra!$A158,'Growth rates'!$C$4:$C$922,$AE158),SUMIFS('Growth rates'!N$4:N$922,'Growth rates'!$B$4:$B$922,Demands_tra!$A158,'Growth rates'!$C$4:$C$922,$AF158))</f>
        <v>2.20646103063693</v>
      </c>
      <c r="AR158" s="6">
        <f ca="1">IF($AF158="",SUMIFS('Growth rates'!O$4:O$922,'Growth rates'!$B$4:$B$922,Demands_tra!$A158,'Growth rates'!$C$4:$C$922,$AE158),SUMIFS('Growth rates'!O$4:O$922,'Growth rates'!$B$4:$B$922,Demands_tra!$A158,'Growth rates'!$C$4:$C$922,$AF158))</f>
        <v>2.30928214966673</v>
      </c>
      <c r="AS158" s="6">
        <f ca="1">IF($AF158="",SUMIFS('Growth rates'!P$4:P$922,'Growth rates'!$B$4:$B$922,Demands_tra!$A158,'Growth rates'!$C$4:$C$922,$AE158),SUMIFS('Growth rates'!P$4:P$922,'Growth rates'!$B$4:$B$922,Demands_tra!$A158,'Growth rates'!$C$4:$C$922,$AF158))</f>
        <v>2.39914124721075</v>
      </c>
      <c r="AT158" s="6">
        <f ca="1">IF($AF158="",SUMIFS('Growth rates'!Q$4:Q$922,'Growth rates'!$B$4:$B$922,Demands_tra!$A158,'Growth rates'!$C$4:$C$922,$AE158),SUMIFS('Growth rates'!Q$4:Q$922,'Growth rates'!$B$4:$B$922,Demands_tra!$A158,'Growth rates'!$C$4:$C$922,$AF158))</f>
        <v>2.47820427978879</v>
      </c>
      <c r="AU158" s="6">
        <f ca="1">IF($AF158="",SUMIFS('Growth rates'!R$4:R$922,'Growth rates'!$B$4:$B$922,Demands_tra!$A158,'Growth rates'!$C$4:$C$922,$AE158),SUMIFS('Growth rates'!R$4:R$922,'Growth rates'!$B$4:$B$922,Demands_tra!$A158,'Growth rates'!$C$4:$C$922,$AF158))</f>
        <v>2.55041781606331</v>
      </c>
      <c r="AV158" s="6">
        <f ca="1">IF($AF158="",SUMIFS('Growth rates'!S$4:S$922,'Growth rates'!$B$4:$B$922,Demands_tra!$A158,'Growth rates'!$C$4:$C$922,$AE158),SUMIFS('Growth rates'!S$4:S$922,'Growth rates'!$B$4:$B$922,Demands_tra!$A158,'Growth rates'!$C$4:$C$922,$AF158))</f>
        <v>2.61759297460683</v>
      </c>
      <c r="AW158" s="6">
        <f ca="1">IF($AF158="",SUMIFS('Growth rates'!T$4:T$922,'Growth rates'!$B$4:$B$922,Demands_tra!$A158,'Growth rates'!$C$4:$C$922,$AE158),SUMIFS('Growth rates'!T$4:T$922,'Growth rates'!$B$4:$B$922,Demands_tra!$A158,'Growth rates'!$C$4:$C$922,$AF158))</f>
        <v>2.67827186919254</v>
      </c>
      <c r="AX158" s="6">
        <f ca="1">IF($AF158="",SUMIFS('Growth rates'!U$4:U$922,'Growth rates'!$B$4:$B$922,Demands_tra!$A158,'Growth rates'!$C$4:$C$922,$AE158),SUMIFS('Growth rates'!U$4:U$922,'Growth rates'!$B$4:$B$922,Demands_tra!$A158,'Growth rates'!$C$4:$C$922,$AF158))</f>
        <v>2.72810653076512</v>
      </c>
      <c r="AY158" s="6">
        <f ca="1">IF($AF158="",SUMIFS('Growth rates'!V$4:V$922,'Growth rates'!$B$4:$B$922,Demands_tra!$A158,'Growth rates'!$C$4:$C$922,$AE158),SUMIFS('Growth rates'!V$4:V$922,'Growth rates'!$B$4:$B$922,Demands_tra!$A158,'Growth rates'!$C$4:$C$922,$AF158))</f>
        <v>0</v>
      </c>
      <c r="AZ158" s="6">
        <f ca="1">IF($AF158="",SUMIFS('Growth rates'!W$4:W$922,'Growth rates'!$B$4:$B$922,Demands_tra!$A158,'Growth rates'!$C$4:$C$922,$AE158),SUMIFS('Growth rates'!W$4:W$922,'Growth rates'!$B$4:$B$922,Demands_tra!$A158,'Growth rates'!$C$4:$C$922,$AF158))</f>
        <v>0</v>
      </c>
      <c r="BA158" s="6">
        <f ca="1">IF($AF158="",SUMIFS('Growth rates'!X$4:X$922,'Growth rates'!$B$4:$B$922,Demands_tra!$A158,'Growth rates'!$C$4:$C$922,$AE158),SUMIFS('Growth rates'!X$4:X$922,'Growth rates'!$B$4:$B$922,Demands_tra!$A158,'Growth rates'!$C$4:$C$922,$AF158))</f>
        <v>0</v>
      </c>
      <c r="BB158" s="6">
        <f ca="1">IF($AF158="",SUMIFS('Growth rates'!Y$4:Y$922,'Growth rates'!$B$4:$B$922,Demands_tra!$A158,'Growth rates'!$C$4:$C$922,$AE158),SUMIFS('Growth rates'!Y$4:Y$922,'Growth rates'!$B$4:$B$922,Demands_tra!$A158,'Growth rates'!$C$4:$C$922,$AF158))</f>
        <v>0</v>
      </c>
      <c r="BC158" s="6">
        <f ca="1">IF($AF158="",SUMIFS('Growth rates'!Z$4:Z$922,'Growth rates'!$B$4:$B$922,Demands_tra!$A158,'Growth rates'!$C$4:$C$922,$AE158),SUMIFS('Growth rates'!Z$4:Z$922,'Growth rates'!$B$4:$B$922,Demands_tra!$A158,'Growth rates'!$C$4:$C$922,$AF158))</f>
        <v>0</v>
      </c>
      <c r="BD158" s="6">
        <f ca="1">IF($AF158="",SUMIFS('Growth rates'!AA$4:AA$922,'Growth rates'!$B$4:$B$922,Demands_tra!$A158,'Growth rates'!$C$4:$C$922,$AE158),SUMIFS('Growth rates'!AA$4:AA$922,'Growth rates'!$B$4:$B$922,Demands_tra!$A158,'Growth rates'!$C$4:$C$922,$AF158))</f>
        <v>0</v>
      </c>
      <c r="BE158" s="6">
        <f ca="1">IF($AF158="",SUMIFS('Growth rates'!AB$4:AB$922,'Growth rates'!$B$4:$B$922,Demands_tra!$A158,'Growth rates'!$C$4:$C$922,$AE158),SUMIFS('Growth rates'!AB$4:AB$922,'Growth rates'!$B$4:$B$922,Demands_tra!$A158,'Growth rates'!$C$4:$C$922,$AF158))</f>
        <v>0</v>
      </c>
      <c r="BF158" s="6">
        <f ca="1">IF($AF158="",SUMIFS('Growth rates'!AC$4:AC$922,'Growth rates'!$B$4:$B$922,Demands_tra!$A158,'Growth rates'!$C$4:$C$922,$AE158),SUMIFS('Growth rates'!AC$4:AC$922,'Growth rates'!$B$4:$B$922,Demands_tra!$A158,'Growth rates'!$C$4:$C$922,$AF158))</f>
        <v>0</v>
      </c>
      <c r="BH158" t="str">
        <f ca="1">VLOOKUP($C158,'Default drvr and elast'!$A$4:$F$49,MATCH(VLOOKUP(A158,Classification!$B$4:$D$42,3,FALSE),'Default drvr and elast'!$D$3:$F$3,0)+3,FALSE)</f>
        <v>Med2</v>
      </c>
      <c r="BJ158" s="6">
        <f ca="1">IF($BI158="",SUMIF(Elasticities!$B$5:$B$52,Demands_tra!$BH158,Elasticities!C$5:C$52),SUMIF(Elasticities!$B$5:$B$52,Demands_tra!$BI158,Elasticities!C$5:C$52))</f>
        <v>0.799999999999989</v>
      </c>
      <c r="BK158" s="6">
        <f ca="1">IF($BI158="",SUMIF(Elasticities!$B$5:$B$52,Demands_tra!$BH158,Elasticities!D$5:D$52),SUMIF(Elasticities!$B$5:$B$52,Demands_tra!$BI158,Elasticities!D$5:D$52))</f>
        <v>0.797560975609746</v>
      </c>
      <c r="BL158" s="6">
        <f ca="1">IF($BI158="",SUMIF(Elasticities!$B$5:$B$52,Demands_tra!$BH158,Elasticities!E$5:E$52),SUMIF(Elasticities!$B$5:$B$52,Demands_tra!$BI158,Elasticities!E$5:E$52))</f>
        <v>0.785365853658527</v>
      </c>
      <c r="BM158" s="6">
        <f ca="1">IF($BI158="",SUMIF(Elasticities!$B$5:$B$52,Demands_tra!$BH158,Elasticities!F$5:F$52),SUMIF(Elasticities!$B$5:$B$52,Demands_tra!$BI158,Elasticities!F$5:F$52))</f>
        <v>0.773170731707307</v>
      </c>
      <c r="BN158" s="6">
        <f ca="1">IF($BI158="",SUMIF(Elasticities!$B$5:$B$52,Demands_tra!$BH158,Elasticities!G$5:G$52),SUMIF(Elasticities!$B$5:$B$52,Demands_tra!$BI158,Elasticities!G$5:G$52))</f>
        <v>0.760975609756088</v>
      </c>
      <c r="BO158" s="6">
        <f ca="1">IF($BI158="",SUMIF(Elasticities!$B$5:$B$52,Demands_tra!$BH158,Elasticities!H$5:H$52),SUMIF(Elasticities!$B$5:$B$52,Demands_tra!$BI158,Elasticities!H$5:H$52))</f>
        <v>0.748780487804868</v>
      </c>
      <c r="BP158" s="6">
        <f ca="1">IF($BI158="",SUMIF(Elasticities!$B$5:$B$52,Demands_tra!$BH158,Elasticities!I$5:I$52),SUMIF(Elasticities!$B$5:$B$52,Demands_tra!$BI158,Elasticities!I$5:I$52))</f>
        <v>0.736585365853649</v>
      </c>
      <c r="BQ158" s="6">
        <f ca="1">IF($BI158="",SUMIF(Elasticities!$B$5:$B$52,Demands_tra!$BH158,Elasticities!J$5:J$52),SUMIF(Elasticities!$B$5:$B$52,Demands_tra!$BI158,Elasticities!J$5:J$52))</f>
        <v>0.724390243902429</v>
      </c>
      <c r="BR158" s="6">
        <f ca="1">IF($BI158="",SUMIF(Elasticities!$B$5:$B$52,Demands_tra!$BH158,Elasticities!K$5:K$52),SUMIF(Elasticities!$B$5:$B$52,Demands_tra!$BI158,Elasticities!K$5:K$52))</f>
        <v>0.71219512195121</v>
      </c>
      <c r="BS158" s="6">
        <f ca="1">IF($BI158="",SUMIF(Elasticities!$B$5:$B$52,Demands_tra!$BH158,Elasticities!L$5:L$52),SUMIF(Elasticities!$B$5:$B$52,Demands_tra!$BI158,Elasticities!L$5:L$52))</f>
        <v>0.699999999999997</v>
      </c>
      <c r="BT158" s="6">
        <f ca="1">IF($BI158="",SUMIF(Elasticities!$B$5:$B$52,Demands_tra!$BH158,Elasticities!M$5:M$52),SUMIF(Elasticities!$B$5:$B$52,Demands_tra!$BI158,Elasticities!M$5:M$52))</f>
        <v>0.687499999999996</v>
      </c>
      <c r="BU158" s="6">
        <f ca="1">IF($BI158="",SUMIF(Elasticities!$B$5:$B$52,Demands_tra!$BH158,Elasticities!N$5:N$52),SUMIF(Elasticities!$B$5:$B$52,Demands_tra!$BI158,Elasticities!N$5:N$52))</f>
        <v>0.674999999999996</v>
      </c>
      <c r="BV158" s="6">
        <f ca="1">IF($BI158="",SUMIF(Elasticities!$B$5:$B$52,Demands_tra!$BH158,Elasticities!O$5:O$52),SUMIF(Elasticities!$B$5:$B$52,Demands_tra!$BI158,Elasticities!O$5:O$52))</f>
        <v>0.662499999999996</v>
      </c>
      <c r="BW158" s="6">
        <f ca="1">IF($BI158="",SUMIF(Elasticities!$B$5:$B$52,Demands_tra!$BH158,Elasticities!P$5:P$52),SUMIF(Elasticities!$B$5:$B$52,Demands_tra!$BI158,Elasticities!P$5:P$52))</f>
        <v>0.649999999999997</v>
      </c>
      <c r="BX158" s="6">
        <f ca="1">IF($BI158="",SUMIF(Elasticities!$B$5:$B$52,Demands_tra!$BH158,Elasticities!Q$5:Q$52),SUMIF(Elasticities!$B$5:$B$52,Demands_tra!$BI158,Elasticities!Q$5:Q$52))</f>
        <v>0.637499999999997</v>
      </c>
      <c r="BY158" s="6">
        <f ca="1">IF($BI158="",SUMIF(Elasticities!$B$5:$B$52,Demands_tra!$BH158,Elasticities!R$5:R$52),SUMIF(Elasticities!$B$5:$B$52,Demands_tra!$BI158,Elasticities!R$5:R$52))</f>
        <v>0.624999999999996</v>
      </c>
      <c r="BZ158" s="6">
        <f ca="1">IF($BI158="",SUMIF(Elasticities!$B$5:$B$52,Demands_tra!$BH158,Elasticities!S$5:S$52),SUMIF(Elasticities!$B$5:$B$52,Demands_tra!$BI158,Elasticities!S$5:S$52))</f>
        <v>0.612499999999996</v>
      </c>
      <c r="CA158" s="6">
        <f ca="1">IF($BI158="",SUMIF(Elasticities!$B$5:$B$52,Demands_tra!$BH158,Elasticities!T$5:T$52),SUMIF(Elasticities!$B$5:$B$52,Demands_tra!$BI158,Elasticities!T$5:T$52))</f>
        <v>0.599999999999996</v>
      </c>
      <c r="CB158" s="6" t="e">
        <f ca="1">IF($BI158="",SUMIF(Elasticities!$B$5:$B$52,Demands_tra!$BH158,Elasticities!U$5:U$52),SUMIF(Elasticities!$B$5:$B$52,Demands_tra!$BI158,Elasticities!U$5:U$52))</f>
        <v>#VALUE!</v>
      </c>
      <c r="CC158" s="6" t="e">
        <f ca="1">IF($BI158="",SUMIF(Elasticities!$B$5:$B$52,Demands_tra!$BH158,Elasticities!V$5:V$52),SUMIF(Elasticities!$B$5:$B$52,Demands_tra!$BI158,Elasticities!V$5:V$52))</f>
        <v>#VALUE!</v>
      </c>
      <c r="CD158" s="6" t="e">
        <f ca="1">IF($BI158="",SUMIF(Elasticities!$B$5:$B$52,Demands_tra!$BH158,Elasticities!W$5:W$52),SUMIF(Elasticities!$B$5:$B$52,Demands_tra!$BI158,Elasticities!W$5:W$52))</f>
        <v>#VALUE!</v>
      </c>
      <c r="CE158" s="6" t="e">
        <f ca="1">IF($BI158="",SUMIF(Elasticities!$B$5:$B$52,Demands_tra!$BH158,Elasticities!X$5:X$52),SUMIF(Elasticities!$B$5:$B$52,Demands_tra!$BI158,Elasticities!X$5:X$52))</f>
        <v>#VALUE!</v>
      </c>
      <c r="CF158" s="6" t="e">
        <f ca="1">IF($BI158="",SUMIF(Elasticities!$B$5:$B$52,Demands_tra!$BH158,Elasticities!Y$5:Y$52),SUMIF(Elasticities!$B$5:$B$52,Demands_tra!$BI158,Elasticities!Y$5:Y$52))</f>
        <v>#VALUE!</v>
      </c>
      <c r="CG158" s="6" t="e">
        <f ca="1">IF($BI158="",SUMIF(Elasticities!$B$5:$B$52,Demands_tra!$BH158,Elasticities!Z$5:Z$52),SUMIF(Elasticities!$B$5:$B$52,Demands_tra!$BI158,Elasticities!Z$5:Z$52))</f>
        <v>#VALUE!</v>
      </c>
      <c r="CH158" s="6" t="e">
        <f ca="1">IF($BI158="",SUMIF(Elasticities!$B$5:$B$52,Demands_tra!$BH158,Elasticities!AA$5:AA$52),SUMIF(Elasticities!$B$5:$B$52,Demands_tra!$BI158,Elasticities!AA$5:AA$52))</f>
        <v>#VALUE!</v>
      </c>
      <c r="CI158" s="6" t="e">
        <f ca="1">IF($BI158="",SUMIF(Elasticities!$B$5:$B$52,Demands_tra!$BH158,Elasticities!AB$5:AB$52),SUMIF(Elasticities!$B$5:$B$52,Demands_tra!$BI158,Elasticities!AB$5:AB$52))</f>
        <v>#VALUE!</v>
      </c>
    </row>
    <row r="159" spans="1:87">
      <c r="A159" t="str">
        <f>IF(BYDem_tra!B158="","\I:",BYDem_tra!B158)</f>
        <v>HunRomBul</v>
      </c>
      <c r="B159" t="str">
        <f>BYDem_tra!E158</f>
        <v>TAD</v>
      </c>
      <c r="C159" t="str">
        <f t="shared" si="111"/>
        <v>TAD</v>
      </c>
      <c r="D159" s="3">
        <f>SUMIFS(BYDem_tra!$M$2:$M$2000,BYDem_tra!$B$2:$B$2000,Demands_tra!$A159,BYDem_tra!$E$2:$E$2000,Demands_tra!$B159)</f>
        <v>3.19829652</v>
      </c>
      <c r="E159" s="3">
        <f ca="1" t="shared" si="151"/>
        <v>3.26516627111412</v>
      </c>
      <c r="F159" s="3">
        <f ca="1" t="shared" si="152"/>
        <v>3.75239278932572</v>
      </c>
      <c r="G159" s="3">
        <f ca="1" t="shared" si="137"/>
        <v>4.14831749910626</v>
      </c>
      <c r="H159" s="3">
        <f ca="1" t="shared" si="138"/>
        <v>4.46841218778238</v>
      </c>
      <c r="I159" s="3">
        <f ca="1" t="shared" si="139"/>
        <v>4.7098739880367</v>
      </c>
      <c r="J159" s="3">
        <f ca="1" t="shared" si="140"/>
        <v>4.88914021590609</v>
      </c>
      <c r="K159" s="3">
        <f ca="1" t="shared" si="141"/>
        <v>5.03145153261569</v>
      </c>
      <c r="L159" s="3">
        <f ca="1" t="shared" si="142"/>
        <v>5.15536378681157</v>
      </c>
      <c r="M159" s="3">
        <f ca="1" t="shared" si="143"/>
        <v>5.26696193631134</v>
      </c>
      <c r="N159" s="3">
        <f ca="1" t="shared" si="144"/>
        <v>5.36782271419045</v>
      </c>
      <c r="O159" s="3">
        <f ca="1" t="shared" si="145"/>
        <v>5.45239970852993</v>
      </c>
      <c r="P159" s="3">
        <f ca="1" t="shared" si="146"/>
        <v>5.52581264385207</v>
      </c>
      <c r="Q159" s="3">
        <f ca="1" t="shared" si="147"/>
        <v>5.59114880501364</v>
      </c>
      <c r="R159" s="3">
        <f ca="1" t="shared" si="148"/>
        <v>5.65205757550217</v>
      </c>
      <c r="S159" s="3">
        <f ca="1" t="shared" si="149"/>
        <v>5.71089411696526</v>
      </c>
      <c r="T159" s="3">
        <f ca="1" t="shared" si="150"/>
        <v>5.768314078698</v>
      </c>
      <c r="U159" s="3">
        <f ca="1" t="shared" si="126"/>
        <v>5.8202420734104</v>
      </c>
      <c r="V159" s="3" t="e">
        <f ca="1" t="shared" si="127"/>
        <v>#VALUE!</v>
      </c>
      <c r="W159" s="3" t="e">
        <f ca="1" t="shared" si="128"/>
        <v>#DIV/0!</v>
      </c>
      <c r="X159" s="3" t="e">
        <f ca="1" t="shared" si="129"/>
        <v>#DIV/0!</v>
      </c>
      <c r="Y159" s="3" t="e">
        <f ca="1" t="shared" si="130"/>
        <v>#DIV/0!</v>
      </c>
      <c r="Z159" s="3" t="e">
        <f ca="1" t="shared" si="131"/>
        <v>#DIV/0!</v>
      </c>
      <c r="AA159" s="3" t="e">
        <f ca="1" t="shared" si="132"/>
        <v>#DIV/0!</v>
      </c>
      <c r="AB159" s="3" t="e">
        <f ca="1" t="shared" si="133"/>
        <v>#DIV/0!</v>
      </c>
      <c r="AC159" s="3" t="e">
        <f ca="1" t="shared" si="134"/>
        <v>#DIV/0!</v>
      </c>
      <c r="AE159" s="34" t="str">
        <f ca="1">VLOOKUP($C159,'Default drvr and elast'!$A$4:$C$49,MATCH(VLOOKUP(A159,Classification!$B$4:$D$99,2,FALSE),'Default drvr and elast'!$A$3:$C$3,0),FALSE)</f>
        <v>GDP</v>
      </c>
      <c r="AF159" s="4"/>
      <c r="AG159" s="6">
        <f ca="1">IF($AF159="",SUMIFS('Growth rates'!D$4:D$922,'Growth rates'!$B$4:$B$922,Demands_tra!$A159,'Growth rates'!$C$4:$C$922,$AE159),SUMIFS('Growth rates'!D$4:D$922,'Growth rates'!$B$4:$B$922,Demands_tra!$A159,'Growth rates'!$C$4:$C$922,$AF159))</f>
        <v>1</v>
      </c>
      <c r="AH159" s="6">
        <f ca="1">IF($AF159="",SUMIFS('Growth rates'!E$4:E$922,'Growth rates'!$B$4:$B$922,Demands_tra!$A159,'Growth rates'!$C$4:$C$922,$AE159),SUMIFS('Growth rates'!E$4:E$922,'Growth rates'!$B$4:$B$922,Demands_tra!$A159,'Growth rates'!$C$4:$C$922,$AF159))</f>
        <v>1.02621483239062</v>
      </c>
      <c r="AI159" s="6">
        <f ca="1">IF($AF159="",SUMIFS('Growth rates'!F$4:F$922,'Growth rates'!$B$4:$B$922,Demands_tra!$A159,'Growth rates'!$C$4:$C$922,$AE159),SUMIFS('Growth rates'!F$4:F$922,'Growth rates'!$B$4:$B$922,Demands_tra!$A159,'Growth rates'!$C$4:$C$922,$AF159))</f>
        <v>1.22119565054484</v>
      </c>
      <c r="AJ159" s="6">
        <f ca="1">IF($AF159="",SUMIFS('Growth rates'!G$4:G$922,'Growth rates'!$B$4:$B$922,Demands_tra!$A159,'Growth rates'!$C$4:$C$922,$AE159),SUMIFS('Growth rates'!G$4:G$922,'Growth rates'!$B$4:$B$922,Demands_tra!$A159,'Growth rates'!$C$4:$C$922,$AF159))</f>
        <v>1.38784904257775</v>
      </c>
      <c r="AK159" s="6">
        <f ca="1">IF($AF159="",SUMIFS('Growth rates'!H$4:H$922,'Growth rates'!$B$4:$B$922,Demands_tra!$A159,'Growth rates'!$C$4:$C$922,$AE159),SUMIFS('Growth rates'!H$4:H$922,'Growth rates'!$B$4:$B$922,Demands_tra!$A159,'Growth rates'!$C$4:$C$922,$AF159))</f>
        <v>1.5285762184508</v>
      </c>
      <c r="AL159" s="6">
        <f ca="1">IF($AF159="",SUMIFS('Growth rates'!I$4:I$922,'Growth rates'!$B$4:$B$922,Demands_tra!$A159,'Growth rates'!$C$4:$C$922,$AE159),SUMIFS('Growth rates'!I$4:I$922,'Growth rates'!$B$4:$B$922,Demands_tra!$A159,'Growth rates'!$C$4:$C$922,$AF159))</f>
        <v>1.63888949552538</v>
      </c>
      <c r="AM159" s="6">
        <f ca="1">IF($AF159="",SUMIFS('Growth rates'!J$4:J$922,'Growth rates'!$B$4:$B$922,Demands_tra!$A159,'Growth rates'!$C$4:$C$922,$AE159),SUMIFS('Growth rates'!J$4:J$922,'Growth rates'!$B$4:$B$922,Demands_tra!$A159,'Growth rates'!$C$4:$C$922,$AF159))</f>
        <v>1.72357630623467</v>
      </c>
      <c r="AN159" s="6">
        <f ca="1">IF($AF159="",SUMIFS('Growth rates'!K$4:K$922,'Growth rates'!$B$4:$B$922,Demands_tra!$A159,'Growth rates'!$C$4:$C$922,$AE159),SUMIFS('Growth rates'!K$4:K$922,'Growth rates'!$B$4:$B$922,Demands_tra!$A159,'Growth rates'!$C$4:$C$922,$AF159))</f>
        <v>1.79283349626876</v>
      </c>
      <c r="AO159" s="6">
        <f ca="1">IF($AF159="",SUMIFS('Growth rates'!L$4:L$922,'Growth rates'!$B$4:$B$922,Demands_tra!$A159,'Growth rates'!$C$4:$C$922,$AE159),SUMIFS('Growth rates'!L$4:L$922,'Growth rates'!$B$4:$B$922,Demands_tra!$A159,'Growth rates'!$C$4:$C$922,$AF159))</f>
        <v>1.85482924752953</v>
      </c>
      <c r="AP159" s="6">
        <f ca="1">IF($AF159="",SUMIFS('Growth rates'!M$4:M$922,'Growth rates'!$B$4:$B$922,Demands_tra!$A159,'Growth rates'!$C$4:$C$922,$AE159),SUMIFS('Growth rates'!M$4:M$922,'Growth rates'!$B$4:$B$922,Demands_tra!$A159,'Growth rates'!$C$4:$C$922,$AF159))</f>
        <v>1.91218851178937</v>
      </c>
      <c r="AQ159" s="6">
        <f ca="1">IF($AF159="",SUMIFS('Growth rates'!N$4:N$922,'Growth rates'!$B$4:$B$922,Demands_tra!$A159,'Growth rates'!$C$4:$C$922,$AE159),SUMIFS('Growth rates'!N$4:N$922,'Growth rates'!$B$4:$B$922,Demands_tra!$A159,'Growth rates'!$C$4:$C$922,$AF159))</f>
        <v>1.96545083867851</v>
      </c>
      <c r="AR159" s="6">
        <f ca="1">IF($AF159="",SUMIFS('Growth rates'!O$4:O$922,'Growth rates'!$B$4:$B$922,Demands_tra!$A159,'Growth rates'!$C$4:$C$922,$AE159),SUMIFS('Growth rates'!O$4:O$922,'Growth rates'!$B$4:$B$922,Demands_tra!$A159,'Growth rates'!$C$4:$C$922,$AF159))</f>
        <v>2.01132968580655</v>
      </c>
      <c r="AS159" s="6">
        <f ca="1">IF($AF159="",SUMIFS('Growth rates'!P$4:P$922,'Growth rates'!$B$4:$B$922,Demands_tra!$A159,'Growth rates'!$C$4:$C$922,$AE159),SUMIFS('Growth rates'!P$4:P$922,'Growth rates'!$B$4:$B$922,Demands_tra!$A159,'Growth rates'!$C$4:$C$922,$AF159))</f>
        <v>2.05220699350528</v>
      </c>
      <c r="AT159" s="6">
        <f ca="1">IF($AF159="",SUMIFS('Growth rates'!Q$4:Q$922,'Growth rates'!$B$4:$B$922,Demands_tra!$A159,'Growth rates'!$C$4:$C$922,$AE159),SUMIFS('Growth rates'!Q$4:Q$922,'Growth rates'!$B$4:$B$922,Demands_tra!$A159,'Growth rates'!$C$4:$C$922,$AF159))</f>
        <v>2.08953761881332</v>
      </c>
      <c r="AU159" s="6">
        <f ca="1">IF($AF159="",SUMIFS('Growth rates'!R$4:R$922,'Growth rates'!$B$4:$B$922,Demands_tra!$A159,'Growth rates'!$C$4:$C$922,$AE159),SUMIFS('Growth rates'!R$4:R$922,'Growth rates'!$B$4:$B$922,Demands_tra!$A159,'Growth rates'!$C$4:$C$922,$AF159))</f>
        <v>2.12524424255582</v>
      </c>
      <c r="AV159" s="6">
        <f ca="1">IF($AF159="",SUMIFS('Growth rates'!S$4:S$922,'Growth rates'!$B$4:$B$922,Demands_tra!$A159,'Growth rates'!$C$4:$C$922,$AE159),SUMIFS('Growth rates'!S$4:S$922,'Growth rates'!$B$4:$B$922,Demands_tra!$A159,'Growth rates'!$C$4:$C$922,$AF159))</f>
        <v>2.16064148168893</v>
      </c>
      <c r="AW159" s="6">
        <f ca="1">IF($AF159="",SUMIFS('Growth rates'!T$4:T$922,'Growth rates'!$B$4:$B$922,Demands_tra!$A159,'Growth rates'!$C$4:$C$922,$AE159),SUMIFS('Growth rates'!T$4:T$922,'Growth rates'!$B$4:$B$922,Demands_tra!$A159,'Growth rates'!$C$4:$C$922,$AF159))</f>
        <v>2.19610937613075</v>
      </c>
      <c r="AX159" s="6">
        <f ca="1">IF($AF159="",SUMIFS('Growth rates'!U$4:U$922,'Growth rates'!$B$4:$B$922,Demands_tra!$A159,'Growth rates'!$C$4:$C$922,$AE159),SUMIFS('Growth rates'!U$4:U$922,'Growth rates'!$B$4:$B$922,Demands_tra!$A159,'Growth rates'!$C$4:$C$922,$AF159))</f>
        <v>2.22905937229824</v>
      </c>
      <c r="AY159" s="6">
        <f ca="1">IF($AF159="",SUMIFS('Growth rates'!V$4:V$922,'Growth rates'!$B$4:$B$922,Demands_tra!$A159,'Growth rates'!$C$4:$C$922,$AE159),SUMIFS('Growth rates'!V$4:V$922,'Growth rates'!$B$4:$B$922,Demands_tra!$A159,'Growth rates'!$C$4:$C$922,$AF159))</f>
        <v>0</v>
      </c>
      <c r="AZ159" s="6">
        <f ca="1">IF($AF159="",SUMIFS('Growth rates'!W$4:W$922,'Growth rates'!$B$4:$B$922,Demands_tra!$A159,'Growth rates'!$C$4:$C$922,$AE159),SUMIFS('Growth rates'!W$4:W$922,'Growth rates'!$B$4:$B$922,Demands_tra!$A159,'Growth rates'!$C$4:$C$922,$AF159))</f>
        <v>0</v>
      </c>
      <c r="BA159" s="6">
        <f ca="1">IF($AF159="",SUMIFS('Growth rates'!X$4:X$922,'Growth rates'!$B$4:$B$922,Demands_tra!$A159,'Growth rates'!$C$4:$C$922,$AE159),SUMIFS('Growth rates'!X$4:X$922,'Growth rates'!$B$4:$B$922,Demands_tra!$A159,'Growth rates'!$C$4:$C$922,$AF159))</f>
        <v>0</v>
      </c>
      <c r="BB159" s="6">
        <f ca="1">IF($AF159="",SUMIFS('Growth rates'!Y$4:Y$922,'Growth rates'!$B$4:$B$922,Demands_tra!$A159,'Growth rates'!$C$4:$C$922,$AE159),SUMIFS('Growth rates'!Y$4:Y$922,'Growth rates'!$B$4:$B$922,Demands_tra!$A159,'Growth rates'!$C$4:$C$922,$AF159))</f>
        <v>0</v>
      </c>
      <c r="BC159" s="6">
        <f ca="1">IF($AF159="",SUMIFS('Growth rates'!Z$4:Z$922,'Growth rates'!$B$4:$B$922,Demands_tra!$A159,'Growth rates'!$C$4:$C$922,$AE159),SUMIFS('Growth rates'!Z$4:Z$922,'Growth rates'!$B$4:$B$922,Demands_tra!$A159,'Growth rates'!$C$4:$C$922,$AF159))</f>
        <v>0</v>
      </c>
      <c r="BD159" s="6">
        <f ca="1">IF($AF159="",SUMIFS('Growth rates'!AA$4:AA$922,'Growth rates'!$B$4:$B$922,Demands_tra!$A159,'Growth rates'!$C$4:$C$922,$AE159),SUMIFS('Growth rates'!AA$4:AA$922,'Growth rates'!$B$4:$B$922,Demands_tra!$A159,'Growth rates'!$C$4:$C$922,$AF159))</f>
        <v>0</v>
      </c>
      <c r="BE159" s="6">
        <f ca="1">IF($AF159="",SUMIFS('Growth rates'!AB$4:AB$922,'Growth rates'!$B$4:$B$922,Demands_tra!$A159,'Growth rates'!$C$4:$C$922,$AE159),SUMIFS('Growth rates'!AB$4:AB$922,'Growth rates'!$B$4:$B$922,Demands_tra!$A159,'Growth rates'!$C$4:$C$922,$AF159))</f>
        <v>0</v>
      </c>
      <c r="BF159" s="6">
        <f ca="1">IF($AF159="",SUMIFS('Growth rates'!AC$4:AC$922,'Growth rates'!$B$4:$B$922,Demands_tra!$A159,'Growth rates'!$C$4:$C$922,$AE159),SUMIFS('Growth rates'!AC$4:AC$922,'Growth rates'!$B$4:$B$922,Demands_tra!$A159,'Growth rates'!$C$4:$C$922,$AF159))</f>
        <v>0</v>
      </c>
      <c r="BH159" t="str">
        <f ca="1">VLOOKUP($C159,'Default drvr and elast'!$A$4:$F$49,MATCH(VLOOKUP(A159,Classification!$B$4:$D$42,3,FALSE),'Default drvr and elast'!$D$3:$F$3,0)+3,FALSE)</f>
        <v>Med2</v>
      </c>
      <c r="BJ159" s="6">
        <f ca="1">IF($BI159="",SUMIF(Elasticities!$B$5:$B$52,Demands_tra!$BH159,Elasticities!C$5:C$52),SUMIF(Elasticities!$B$5:$B$52,Demands_tra!$BI159,Elasticities!C$5:C$52))</f>
        <v>0.799999999999989</v>
      </c>
      <c r="BK159" s="6">
        <f ca="1">IF($BI159="",SUMIF(Elasticities!$B$5:$B$52,Demands_tra!$BH159,Elasticities!D$5:D$52),SUMIF(Elasticities!$B$5:$B$52,Demands_tra!$BI159,Elasticities!D$5:D$52))</f>
        <v>0.797560975609746</v>
      </c>
      <c r="BL159" s="6">
        <f ca="1">IF($BI159="",SUMIF(Elasticities!$B$5:$B$52,Demands_tra!$BH159,Elasticities!E$5:E$52),SUMIF(Elasticities!$B$5:$B$52,Demands_tra!$BI159,Elasticities!E$5:E$52))</f>
        <v>0.785365853658527</v>
      </c>
      <c r="BM159" s="6">
        <f ca="1">IF($BI159="",SUMIF(Elasticities!$B$5:$B$52,Demands_tra!$BH159,Elasticities!F$5:F$52),SUMIF(Elasticities!$B$5:$B$52,Demands_tra!$BI159,Elasticities!F$5:F$52))</f>
        <v>0.773170731707307</v>
      </c>
      <c r="BN159" s="6">
        <f ca="1">IF($BI159="",SUMIF(Elasticities!$B$5:$B$52,Demands_tra!$BH159,Elasticities!G$5:G$52),SUMIF(Elasticities!$B$5:$B$52,Demands_tra!$BI159,Elasticities!G$5:G$52))</f>
        <v>0.760975609756088</v>
      </c>
      <c r="BO159" s="6">
        <f ca="1">IF($BI159="",SUMIF(Elasticities!$B$5:$B$52,Demands_tra!$BH159,Elasticities!H$5:H$52),SUMIF(Elasticities!$B$5:$B$52,Demands_tra!$BI159,Elasticities!H$5:H$52))</f>
        <v>0.748780487804868</v>
      </c>
      <c r="BP159" s="6">
        <f ca="1">IF($BI159="",SUMIF(Elasticities!$B$5:$B$52,Demands_tra!$BH159,Elasticities!I$5:I$52),SUMIF(Elasticities!$B$5:$B$52,Demands_tra!$BI159,Elasticities!I$5:I$52))</f>
        <v>0.736585365853649</v>
      </c>
      <c r="BQ159" s="6">
        <f ca="1">IF($BI159="",SUMIF(Elasticities!$B$5:$B$52,Demands_tra!$BH159,Elasticities!J$5:J$52),SUMIF(Elasticities!$B$5:$B$52,Demands_tra!$BI159,Elasticities!J$5:J$52))</f>
        <v>0.724390243902429</v>
      </c>
      <c r="BR159" s="6">
        <f ca="1">IF($BI159="",SUMIF(Elasticities!$B$5:$B$52,Demands_tra!$BH159,Elasticities!K$5:K$52),SUMIF(Elasticities!$B$5:$B$52,Demands_tra!$BI159,Elasticities!K$5:K$52))</f>
        <v>0.71219512195121</v>
      </c>
      <c r="BS159" s="6">
        <f ca="1">IF($BI159="",SUMIF(Elasticities!$B$5:$B$52,Demands_tra!$BH159,Elasticities!L$5:L$52),SUMIF(Elasticities!$B$5:$B$52,Demands_tra!$BI159,Elasticities!L$5:L$52))</f>
        <v>0.699999999999997</v>
      </c>
      <c r="BT159" s="6">
        <f ca="1">IF($BI159="",SUMIF(Elasticities!$B$5:$B$52,Demands_tra!$BH159,Elasticities!M$5:M$52),SUMIF(Elasticities!$B$5:$B$52,Demands_tra!$BI159,Elasticities!M$5:M$52))</f>
        <v>0.687499999999996</v>
      </c>
      <c r="BU159" s="6">
        <f ca="1">IF($BI159="",SUMIF(Elasticities!$B$5:$B$52,Demands_tra!$BH159,Elasticities!N$5:N$52),SUMIF(Elasticities!$B$5:$B$52,Demands_tra!$BI159,Elasticities!N$5:N$52))</f>
        <v>0.674999999999996</v>
      </c>
      <c r="BV159" s="6">
        <f ca="1">IF($BI159="",SUMIF(Elasticities!$B$5:$B$52,Demands_tra!$BH159,Elasticities!O$5:O$52),SUMIF(Elasticities!$B$5:$B$52,Demands_tra!$BI159,Elasticities!O$5:O$52))</f>
        <v>0.662499999999996</v>
      </c>
      <c r="BW159" s="6">
        <f ca="1">IF($BI159="",SUMIF(Elasticities!$B$5:$B$52,Demands_tra!$BH159,Elasticities!P$5:P$52),SUMIF(Elasticities!$B$5:$B$52,Demands_tra!$BI159,Elasticities!P$5:P$52))</f>
        <v>0.649999999999997</v>
      </c>
      <c r="BX159" s="6">
        <f ca="1">IF($BI159="",SUMIF(Elasticities!$B$5:$B$52,Demands_tra!$BH159,Elasticities!Q$5:Q$52),SUMIF(Elasticities!$B$5:$B$52,Demands_tra!$BI159,Elasticities!Q$5:Q$52))</f>
        <v>0.637499999999997</v>
      </c>
      <c r="BY159" s="6">
        <f ca="1">IF($BI159="",SUMIF(Elasticities!$B$5:$B$52,Demands_tra!$BH159,Elasticities!R$5:R$52),SUMIF(Elasticities!$B$5:$B$52,Demands_tra!$BI159,Elasticities!R$5:R$52))</f>
        <v>0.624999999999996</v>
      </c>
      <c r="BZ159" s="6">
        <f ca="1">IF($BI159="",SUMIF(Elasticities!$B$5:$B$52,Demands_tra!$BH159,Elasticities!S$5:S$52),SUMIF(Elasticities!$B$5:$B$52,Demands_tra!$BI159,Elasticities!S$5:S$52))</f>
        <v>0.612499999999996</v>
      </c>
      <c r="CA159" s="6">
        <f ca="1">IF($BI159="",SUMIF(Elasticities!$B$5:$B$52,Demands_tra!$BH159,Elasticities!T$5:T$52),SUMIF(Elasticities!$B$5:$B$52,Demands_tra!$BI159,Elasticities!T$5:T$52))</f>
        <v>0.599999999999996</v>
      </c>
      <c r="CB159" s="6" t="e">
        <f ca="1">IF($BI159="",SUMIF(Elasticities!$B$5:$B$52,Demands_tra!$BH159,Elasticities!U$5:U$52),SUMIF(Elasticities!$B$5:$B$52,Demands_tra!$BI159,Elasticities!U$5:U$52))</f>
        <v>#VALUE!</v>
      </c>
      <c r="CC159" s="6" t="e">
        <f ca="1">IF($BI159="",SUMIF(Elasticities!$B$5:$B$52,Demands_tra!$BH159,Elasticities!V$5:V$52),SUMIF(Elasticities!$B$5:$B$52,Demands_tra!$BI159,Elasticities!V$5:V$52))</f>
        <v>#VALUE!</v>
      </c>
      <c r="CD159" s="6" t="e">
        <f ca="1">IF($BI159="",SUMIF(Elasticities!$B$5:$B$52,Demands_tra!$BH159,Elasticities!W$5:W$52),SUMIF(Elasticities!$B$5:$B$52,Demands_tra!$BI159,Elasticities!W$5:W$52))</f>
        <v>#VALUE!</v>
      </c>
      <c r="CE159" s="6" t="e">
        <f ca="1">IF($BI159="",SUMIF(Elasticities!$B$5:$B$52,Demands_tra!$BH159,Elasticities!X$5:X$52),SUMIF(Elasticities!$B$5:$B$52,Demands_tra!$BI159,Elasticities!X$5:X$52))</f>
        <v>#VALUE!</v>
      </c>
      <c r="CF159" s="6" t="e">
        <f ca="1">IF($BI159="",SUMIF(Elasticities!$B$5:$B$52,Demands_tra!$BH159,Elasticities!Y$5:Y$52),SUMIF(Elasticities!$B$5:$B$52,Demands_tra!$BI159,Elasticities!Y$5:Y$52))</f>
        <v>#VALUE!</v>
      </c>
      <c r="CG159" s="6" t="e">
        <f ca="1">IF($BI159="",SUMIF(Elasticities!$B$5:$B$52,Demands_tra!$BH159,Elasticities!Z$5:Z$52),SUMIF(Elasticities!$B$5:$B$52,Demands_tra!$BI159,Elasticities!Z$5:Z$52))</f>
        <v>#VALUE!</v>
      </c>
      <c r="CH159" s="6" t="e">
        <f ca="1">IF($BI159="",SUMIF(Elasticities!$B$5:$B$52,Demands_tra!$BH159,Elasticities!AA$5:AA$52),SUMIF(Elasticities!$B$5:$B$52,Demands_tra!$BI159,Elasticities!AA$5:AA$52))</f>
        <v>#VALUE!</v>
      </c>
      <c r="CI159" s="6" t="e">
        <f ca="1">IF($BI159="",SUMIF(Elasticities!$B$5:$B$52,Demands_tra!$BH159,Elasticities!AB$5:AB$52),SUMIF(Elasticities!$B$5:$B$52,Demands_tra!$BI159,Elasticities!AB$5:AB$52))</f>
        <v>#VALUE!</v>
      </c>
    </row>
    <row r="160" spans="1:87">
      <c r="A160" t="str">
        <f>IF(BYDem_tra!B159="","\I:",BYDem_tra!B159)</f>
        <v>HunRomBul</v>
      </c>
      <c r="B160" t="str">
        <f>BYDem_tra!E159</f>
        <v>TAI</v>
      </c>
      <c r="C160" t="str">
        <f t="shared" si="111"/>
        <v>TAI</v>
      </c>
      <c r="D160" s="3">
        <f>SUMIFS(BYDem_tra!$M$2:$M$2000,BYDem_tra!$B$2:$B$2000,Demands_tra!$A160,BYDem_tra!$E$2:$E$2000,Demands_tra!$B160)</f>
        <v>28.1800487052</v>
      </c>
      <c r="E160" s="3">
        <f ca="1" t="shared" si="151"/>
        <v>28.7692351147517</v>
      </c>
      <c r="F160" s="3">
        <f ca="1" t="shared" si="152"/>
        <v>33.0621663448016</v>
      </c>
      <c r="G160" s="3">
        <f ca="1" t="shared" si="137"/>
        <v>36.5506413925148</v>
      </c>
      <c r="H160" s="3">
        <f ca="1" t="shared" si="138"/>
        <v>39.3709814894264</v>
      </c>
      <c r="I160" s="3">
        <f ca="1" t="shared" si="139"/>
        <v>41.4984906959873</v>
      </c>
      <c r="J160" s="3">
        <f ca="1" t="shared" si="140"/>
        <v>43.077997474351</v>
      </c>
      <c r="K160" s="3">
        <f ca="1" t="shared" si="141"/>
        <v>44.3318961704537</v>
      </c>
      <c r="L160" s="3">
        <f ca="1" t="shared" si="142"/>
        <v>45.423681543253</v>
      </c>
      <c r="M160" s="3">
        <f ca="1" t="shared" si="143"/>
        <v>46.4069678860446</v>
      </c>
      <c r="N160" s="3">
        <f ca="1" t="shared" si="144"/>
        <v>47.2956477239846</v>
      </c>
      <c r="O160" s="3">
        <f ca="1" t="shared" si="145"/>
        <v>48.0408518677911</v>
      </c>
      <c r="P160" s="3">
        <f ca="1" t="shared" si="146"/>
        <v>48.6876899830293</v>
      </c>
      <c r="Q160" s="3">
        <f ca="1" t="shared" si="147"/>
        <v>49.263363999566</v>
      </c>
      <c r="R160" s="3">
        <f ca="1" t="shared" si="148"/>
        <v>49.8000284733593</v>
      </c>
      <c r="S160" s="3">
        <f ca="1" t="shared" si="149"/>
        <v>50.3184346291698</v>
      </c>
      <c r="T160" s="3">
        <f ca="1" t="shared" si="150"/>
        <v>50.8243593638405</v>
      </c>
      <c r="U160" s="3">
        <f ca="1" t="shared" si="126"/>
        <v>51.281894620815</v>
      </c>
      <c r="V160" s="3" t="e">
        <f ca="1" t="shared" si="127"/>
        <v>#VALUE!</v>
      </c>
      <c r="W160" s="3" t="e">
        <f ca="1" t="shared" si="128"/>
        <v>#DIV/0!</v>
      </c>
      <c r="X160" s="3" t="e">
        <f ca="1" t="shared" si="129"/>
        <v>#DIV/0!</v>
      </c>
      <c r="Y160" s="3" t="e">
        <f ca="1" t="shared" si="130"/>
        <v>#DIV/0!</v>
      </c>
      <c r="Z160" s="3" t="e">
        <f ca="1" t="shared" si="131"/>
        <v>#DIV/0!</v>
      </c>
      <c r="AA160" s="3" t="e">
        <f ca="1" t="shared" si="132"/>
        <v>#DIV/0!</v>
      </c>
      <c r="AB160" s="3" t="e">
        <f ca="1" t="shared" si="133"/>
        <v>#DIV/0!</v>
      </c>
      <c r="AC160" s="3" t="e">
        <f ca="1" t="shared" si="134"/>
        <v>#DIV/0!</v>
      </c>
      <c r="AE160" s="34" t="str">
        <f ca="1">VLOOKUP($C160,'Default drvr and elast'!$A$4:$C$49,MATCH(VLOOKUP(A160,Classification!$B$4:$D$99,2,FALSE),'Default drvr and elast'!$A$3:$C$3,0),FALSE)</f>
        <v>GDP</v>
      </c>
      <c r="AF160" s="4"/>
      <c r="AG160" s="6">
        <f ca="1">IF($AF160="",SUMIFS('Growth rates'!D$4:D$922,'Growth rates'!$B$4:$B$922,Demands_tra!$A160,'Growth rates'!$C$4:$C$922,$AE160),SUMIFS('Growth rates'!D$4:D$922,'Growth rates'!$B$4:$B$922,Demands_tra!$A160,'Growth rates'!$C$4:$C$922,$AF160))</f>
        <v>1</v>
      </c>
      <c r="AH160" s="6">
        <f ca="1">IF($AF160="",SUMIFS('Growth rates'!E$4:E$922,'Growth rates'!$B$4:$B$922,Demands_tra!$A160,'Growth rates'!$C$4:$C$922,$AE160),SUMIFS('Growth rates'!E$4:E$922,'Growth rates'!$B$4:$B$922,Demands_tra!$A160,'Growth rates'!$C$4:$C$922,$AF160))</f>
        <v>1.02621483239062</v>
      </c>
      <c r="AI160" s="6">
        <f ca="1">IF($AF160="",SUMIFS('Growth rates'!F$4:F$922,'Growth rates'!$B$4:$B$922,Demands_tra!$A160,'Growth rates'!$C$4:$C$922,$AE160),SUMIFS('Growth rates'!F$4:F$922,'Growth rates'!$B$4:$B$922,Demands_tra!$A160,'Growth rates'!$C$4:$C$922,$AF160))</f>
        <v>1.22119565054484</v>
      </c>
      <c r="AJ160" s="6">
        <f ca="1">IF($AF160="",SUMIFS('Growth rates'!G$4:G$922,'Growth rates'!$B$4:$B$922,Demands_tra!$A160,'Growth rates'!$C$4:$C$922,$AE160),SUMIFS('Growth rates'!G$4:G$922,'Growth rates'!$B$4:$B$922,Demands_tra!$A160,'Growth rates'!$C$4:$C$922,$AF160))</f>
        <v>1.38784904257775</v>
      </c>
      <c r="AK160" s="6">
        <f ca="1">IF($AF160="",SUMIFS('Growth rates'!H$4:H$922,'Growth rates'!$B$4:$B$922,Demands_tra!$A160,'Growth rates'!$C$4:$C$922,$AE160),SUMIFS('Growth rates'!H$4:H$922,'Growth rates'!$B$4:$B$922,Demands_tra!$A160,'Growth rates'!$C$4:$C$922,$AF160))</f>
        <v>1.5285762184508</v>
      </c>
      <c r="AL160" s="6">
        <f ca="1">IF($AF160="",SUMIFS('Growth rates'!I$4:I$922,'Growth rates'!$B$4:$B$922,Demands_tra!$A160,'Growth rates'!$C$4:$C$922,$AE160),SUMIFS('Growth rates'!I$4:I$922,'Growth rates'!$B$4:$B$922,Demands_tra!$A160,'Growth rates'!$C$4:$C$922,$AF160))</f>
        <v>1.63888949552538</v>
      </c>
      <c r="AM160" s="6">
        <f ca="1">IF($AF160="",SUMIFS('Growth rates'!J$4:J$922,'Growth rates'!$B$4:$B$922,Demands_tra!$A160,'Growth rates'!$C$4:$C$922,$AE160),SUMIFS('Growth rates'!J$4:J$922,'Growth rates'!$B$4:$B$922,Demands_tra!$A160,'Growth rates'!$C$4:$C$922,$AF160))</f>
        <v>1.72357630623467</v>
      </c>
      <c r="AN160" s="6">
        <f ca="1">IF($AF160="",SUMIFS('Growth rates'!K$4:K$922,'Growth rates'!$B$4:$B$922,Demands_tra!$A160,'Growth rates'!$C$4:$C$922,$AE160),SUMIFS('Growth rates'!K$4:K$922,'Growth rates'!$B$4:$B$922,Demands_tra!$A160,'Growth rates'!$C$4:$C$922,$AF160))</f>
        <v>1.79283349626876</v>
      </c>
      <c r="AO160" s="6">
        <f ca="1">IF($AF160="",SUMIFS('Growth rates'!L$4:L$922,'Growth rates'!$B$4:$B$922,Demands_tra!$A160,'Growth rates'!$C$4:$C$922,$AE160),SUMIFS('Growth rates'!L$4:L$922,'Growth rates'!$B$4:$B$922,Demands_tra!$A160,'Growth rates'!$C$4:$C$922,$AF160))</f>
        <v>1.85482924752953</v>
      </c>
      <c r="AP160" s="6">
        <f ca="1">IF($AF160="",SUMIFS('Growth rates'!M$4:M$922,'Growth rates'!$B$4:$B$922,Demands_tra!$A160,'Growth rates'!$C$4:$C$922,$AE160),SUMIFS('Growth rates'!M$4:M$922,'Growth rates'!$B$4:$B$922,Demands_tra!$A160,'Growth rates'!$C$4:$C$922,$AF160))</f>
        <v>1.91218851178937</v>
      </c>
      <c r="AQ160" s="6">
        <f ca="1">IF($AF160="",SUMIFS('Growth rates'!N$4:N$922,'Growth rates'!$B$4:$B$922,Demands_tra!$A160,'Growth rates'!$C$4:$C$922,$AE160),SUMIFS('Growth rates'!N$4:N$922,'Growth rates'!$B$4:$B$922,Demands_tra!$A160,'Growth rates'!$C$4:$C$922,$AF160))</f>
        <v>1.96545083867851</v>
      </c>
      <c r="AR160" s="6">
        <f ca="1">IF($AF160="",SUMIFS('Growth rates'!O$4:O$922,'Growth rates'!$B$4:$B$922,Demands_tra!$A160,'Growth rates'!$C$4:$C$922,$AE160),SUMIFS('Growth rates'!O$4:O$922,'Growth rates'!$B$4:$B$922,Demands_tra!$A160,'Growth rates'!$C$4:$C$922,$AF160))</f>
        <v>2.01132968580655</v>
      </c>
      <c r="AS160" s="6">
        <f ca="1">IF($AF160="",SUMIFS('Growth rates'!P$4:P$922,'Growth rates'!$B$4:$B$922,Demands_tra!$A160,'Growth rates'!$C$4:$C$922,$AE160),SUMIFS('Growth rates'!P$4:P$922,'Growth rates'!$B$4:$B$922,Demands_tra!$A160,'Growth rates'!$C$4:$C$922,$AF160))</f>
        <v>2.05220699350528</v>
      </c>
      <c r="AT160" s="6">
        <f ca="1">IF($AF160="",SUMIFS('Growth rates'!Q$4:Q$922,'Growth rates'!$B$4:$B$922,Demands_tra!$A160,'Growth rates'!$C$4:$C$922,$AE160),SUMIFS('Growth rates'!Q$4:Q$922,'Growth rates'!$B$4:$B$922,Demands_tra!$A160,'Growth rates'!$C$4:$C$922,$AF160))</f>
        <v>2.08953761881332</v>
      </c>
      <c r="AU160" s="6">
        <f ca="1">IF($AF160="",SUMIFS('Growth rates'!R$4:R$922,'Growth rates'!$B$4:$B$922,Demands_tra!$A160,'Growth rates'!$C$4:$C$922,$AE160),SUMIFS('Growth rates'!R$4:R$922,'Growth rates'!$B$4:$B$922,Demands_tra!$A160,'Growth rates'!$C$4:$C$922,$AF160))</f>
        <v>2.12524424255582</v>
      </c>
      <c r="AV160" s="6">
        <f ca="1">IF($AF160="",SUMIFS('Growth rates'!S$4:S$922,'Growth rates'!$B$4:$B$922,Demands_tra!$A160,'Growth rates'!$C$4:$C$922,$AE160),SUMIFS('Growth rates'!S$4:S$922,'Growth rates'!$B$4:$B$922,Demands_tra!$A160,'Growth rates'!$C$4:$C$922,$AF160))</f>
        <v>2.16064148168893</v>
      </c>
      <c r="AW160" s="6">
        <f ca="1">IF($AF160="",SUMIFS('Growth rates'!T$4:T$922,'Growth rates'!$B$4:$B$922,Demands_tra!$A160,'Growth rates'!$C$4:$C$922,$AE160),SUMIFS('Growth rates'!T$4:T$922,'Growth rates'!$B$4:$B$922,Demands_tra!$A160,'Growth rates'!$C$4:$C$922,$AF160))</f>
        <v>2.19610937613075</v>
      </c>
      <c r="AX160" s="6">
        <f ca="1">IF($AF160="",SUMIFS('Growth rates'!U$4:U$922,'Growth rates'!$B$4:$B$922,Demands_tra!$A160,'Growth rates'!$C$4:$C$922,$AE160),SUMIFS('Growth rates'!U$4:U$922,'Growth rates'!$B$4:$B$922,Demands_tra!$A160,'Growth rates'!$C$4:$C$922,$AF160))</f>
        <v>2.22905937229824</v>
      </c>
      <c r="AY160" s="6">
        <f ca="1">IF($AF160="",SUMIFS('Growth rates'!V$4:V$922,'Growth rates'!$B$4:$B$922,Demands_tra!$A160,'Growth rates'!$C$4:$C$922,$AE160),SUMIFS('Growth rates'!V$4:V$922,'Growth rates'!$B$4:$B$922,Demands_tra!$A160,'Growth rates'!$C$4:$C$922,$AF160))</f>
        <v>0</v>
      </c>
      <c r="AZ160" s="6">
        <f ca="1">IF($AF160="",SUMIFS('Growth rates'!W$4:W$922,'Growth rates'!$B$4:$B$922,Demands_tra!$A160,'Growth rates'!$C$4:$C$922,$AE160),SUMIFS('Growth rates'!W$4:W$922,'Growth rates'!$B$4:$B$922,Demands_tra!$A160,'Growth rates'!$C$4:$C$922,$AF160))</f>
        <v>0</v>
      </c>
      <c r="BA160" s="6">
        <f ca="1">IF($AF160="",SUMIFS('Growth rates'!X$4:X$922,'Growth rates'!$B$4:$B$922,Demands_tra!$A160,'Growth rates'!$C$4:$C$922,$AE160),SUMIFS('Growth rates'!X$4:X$922,'Growth rates'!$B$4:$B$922,Demands_tra!$A160,'Growth rates'!$C$4:$C$922,$AF160))</f>
        <v>0</v>
      </c>
      <c r="BB160" s="6">
        <f ca="1">IF($AF160="",SUMIFS('Growth rates'!Y$4:Y$922,'Growth rates'!$B$4:$B$922,Demands_tra!$A160,'Growth rates'!$C$4:$C$922,$AE160),SUMIFS('Growth rates'!Y$4:Y$922,'Growth rates'!$B$4:$B$922,Demands_tra!$A160,'Growth rates'!$C$4:$C$922,$AF160))</f>
        <v>0</v>
      </c>
      <c r="BC160" s="6">
        <f ca="1">IF($AF160="",SUMIFS('Growth rates'!Z$4:Z$922,'Growth rates'!$B$4:$B$922,Demands_tra!$A160,'Growth rates'!$C$4:$C$922,$AE160),SUMIFS('Growth rates'!Z$4:Z$922,'Growth rates'!$B$4:$B$922,Demands_tra!$A160,'Growth rates'!$C$4:$C$922,$AF160))</f>
        <v>0</v>
      </c>
      <c r="BD160" s="6">
        <f ca="1">IF($AF160="",SUMIFS('Growth rates'!AA$4:AA$922,'Growth rates'!$B$4:$B$922,Demands_tra!$A160,'Growth rates'!$C$4:$C$922,$AE160),SUMIFS('Growth rates'!AA$4:AA$922,'Growth rates'!$B$4:$B$922,Demands_tra!$A160,'Growth rates'!$C$4:$C$922,$AF160))</f>
        <v>0</v>
      </c>
      <c r="BE160" s="6">
        <f ca="1">IF($AF160="",SUMIFS('Growth rates'!AB$4:AB$922,'Growth rates'!$B$4:$B$922,Demands_tra!$A160,'Growth rates'!$C$4:$C$922,$AE160),SUMIFS('Growth rates'!AB$4:AB$922,'Growth rates'!$B$4:$B$922,Demands_tra!$A160,'Growth rates'!$C$4:$C$922,$AF160))</f>
        <v>0</v>
      </c>
      <c r="BF160" s="6">
        <f ca="1">IF($AF160="",SUMIFS('Growth rates'!AC$4:AC$922,'Growth rates'!$B$4:$B$922,Demands_tra!$A160,'Growth rates'!$C$4:$C$922,$AE160),SUMIFS('Growth rates'!AC$4:AC$922,'Growth rates'!$B$4:$B$922,Demands_tra!$A160,'Growth rates'!$C$4:$C$922,$AF160))</f>
        <v>0</v>
      </c>
      <c r="BH160" t="str">
        <f ca="1">VLOOKUP($C160,'Default drvr and elast'!$A$4:$F$49,MATCH(VLOOKUP(A160,Classification!$B$4:$D$42,3,FALSE),'Default drvr and elast'!$D$3:$F$3,0)+3,FALSE)</f>
        <v>Med2</v>
      </c>
      <c r="BJ160" s="6">
        <f ca="1">IF($BI160="",SUMIF(Elasticities!$B$5:$B$52,Demands_tra!$BH160,Elasticities!C$5:C$52),SUMIF(Elasticities!$B$5:$B$52,Demands_tra!$BI160,Elasticities!C$5:C$52))</f>
        <v>0.799999999999989</v>
      </c>
      <c r="BK160" s="6">
        <f ca="1">IF($BI160="",SUMIF(Elasticities!$B$5:$B$52,Demands_tra!$BH160,Elasticities!D$5:D$52),SUMIF(Elasticities!$B$5:$B$52,Demands_tra!$BI160,Elasticities!D$5:D$52))</f>
        <v>0.797560975609746</v>
      </c>
      <c r="BL160" s="6">
        <f ca="1">IF($BI160="",SUMIF(Elasticities!$B$5:$B$52,Demands_tra!$BH160,Elasticities!E$5:E$52),SUMIF(Elasticities!$B$5:$B$52,Demands_tra!$BI160,Elasticities!E$5:E$52))</f>
        <v>0.785365853658527</v>
      </c>
      <c r="BM160" s="6">
        <f ca="1">IF($BI160="",SUMIF(Elasticities!$B$5:$B$52,Demands_tra!$BH160,Elasticities!F$5:F$52),SUMIF(Elasticities!$B$5:$B$52,Demands_tra!$BI160,Elasticities!F$5:F$52))</f>
        <v>0.773170731707307</v>
      </c>
      <c r="BN160" s="6">
        <f ca="1">IF($BI160="",SUMIF(Elasticities!$B$5:$B$52,Demands_tra!$BH160,Elasticities!G$5:G$52),SUMIF(Elasticities!$B$5:$B$52,Demands_tra!$BI160,Elasticities!G$5:G$52))</f>
        <v>0.760975609756088</v>
      </c>
      <c r="BO160" s="6">
        <f ca="1">IF($BI160="",SUMIF(Elasticities!$B$5:$B$52,Demands_tra!$BH160,Elasticities!H$5:H$52),SUMIF(Elasticities!$B$5:$B$52,Demands_tra!$BI160,Elasticities!H$5:H$52))</f>
        <v>0.748780487804868</v>
      </c>
      <c r="BP160" s="6">
        <f ca="1">IF($BI160="",SUMIF(Elasticities!$B$5:$B$52,Demands_tra!$BH160,Elasticities!I$5:I$52),SUMIF(Elasticities!$B$5:$B$52,Demands_tra!$BI160,Elasticities!I$5:I$52))</f>
        <v>0.736585365853649</v>
      </c>
      <c r="BQ160" s="6">
        <f ca="1">IF($BI160="",SUMIF(Elasticities!$B$5:$B$52,Demands_tra!$BH160,Elasticities!J$5:J$52),SUMIF(Elasticities!$B$5:$B$52,Demands_tra!$BI160,Elasticities!J$5:J$52))</f>
        <v>0.724390243902429</v>
      </c>
      <c r="BR160" s="6">
        <f ca="1">IF($BI160="",SUMIF(Elasticities!$B$5:$B$52,Demands_tra!$BH160,Elasticities!K$5:K$52),SUMIF(Elasticities!$B$5:$B$52,Demands_tra!$BI160,Elasticities!K$5:K$52))</f>
        <v>0.71219512195121</v>
      </c>
      <c r="BS160" s="6">
        <f ca="1">IF($BI160="",SUMIF(Elasticities!$B$5:$B$52,Demands_tra!$BH160,Elasticities!L$5:L$52),SUMIF(Elasticities!$B$5:$B$52,Demands_tra!$BI160,Elasticities!L$5:L$52))</f>
        <v>0.699999999999997</v>
      </c>
      <c r="BT160" s="6">
        <f ca="1">IF($BI160="",SUMIF(Elasticities!$B$5:$B$52,Demands_tra!$BH160,Elasticities!M$5:M$52),SUMIF(Elasticities!$B$5:$B$52,Demands_tra!$BI160,Elasticities!M$5:M$52))</f>
        <v>0.687499999999996</v>
      </c>
      <c r="BU160" s="6">
        <f ca="1">IF($BI160="",SUMIF(Elasticities!$B$5:$B$52,Demands_tra!$BH160,Elasticities!N$5:N$52),SUMIF(Elasticities!$B$5:$B$52,Demands_tra!$BI160,Elasticities!N$5:N$52))</f>
        <v>0.674999999999996</v>
      </c>
      <c r="BV160" s="6">
        <f ca="1">IF($BI160="",SUMIF(Elasticities!$B$5:$B$52,Demands_tra!$BH160,Elasticities!O$5:O$52),SUMIF(Elasticities!$B$5:$B$52,Demands_tra!$BI160,Elasticities!O$5:O$52))</f>
        <v>0.662499999999996</v>
      </c>
      <c r="BW160" s="6">
        <f ca="1">IF($BI160="",SUMIF(Elasticities!$B$5:$B$52,Demands_tra!$BH160,Elasticities!P$5:P$52),SUMIF(Elasticities!$B$5:$B$52,Demands_tra!$BI160,Elasticities!P$5:P$52))</f>
        <v>0.649999999999997</v>
      </c>
      <c r="BX160" s="6">
        <f ca="1">IF($BI160="",SUMIF(Elasticities!$B$5:$B$52,Demands_tra!$BH160,Elasticities!Q$5:Q$52),SUMIF(Elasticities!$B$5:$B$52,Demands_tra!$BI160,Elasticities!Q$5:Q$52))</f>
        <v>0.637499999999997</v>
      </c>
      <c r="BY160" s="6">
        <f ca="1">IF($BI160="",SUMIF(Elasticities!$B$5:$B$52,Demands_tra!$BH160,Elasticities!R$5:R$52),SUMIF(Elasticities!$B$5:$B$52,Demands_tra!$BI160,Elasticities!R$5:R$52))</f>
        <v>0.624999999999996</v>
      </c>
      <c r="BZ160" s="6">
        <f ca="1">IF($BI160="",SUMIF(Elasticities!$B$5:$B$52,Demands_tra!$BH160,Elasticities!S$5:S$52),SUMIF(Elasticities!$B$5:$B$52,Demands_tra!$BI160,Elasticities!S$5:S$52))</f>
        <v>0.612499999999996</v>
      </c>
      <c r="CA160" s="6">
        <f ca="1">IF($BI160="",SUMIF(Elasticities!$B$5:$B$52,Demands_tra!$BH160,Elasticities!T$5:T$52),SUMIF(Elasticities!$B$5:$B$52,Demands_tra!$BI160,Elasticities!T$5:T$52))</f>
        <v>0.599999999999996</v>
      </c>
      <c r="CB160" s="6" t="e">
        <f ca="1">IF($BI160="",SUMIF(Elasticities!$B$5:$B$52,Demands_tra!$BH160,Elasticities!U$5:U$52),SUMIF(Elasticities!$B$5:$B$52,Demands_tra!$BI160,Elasticities!U$5:U$52))</f>
        <v>#VALUE!</v>
      </c>
      <c r="CC160" s="6" t="e">
        <f ca="1">IF($BI160="",SUMIF(Elasticities!$B$5:$B$52,Demands_tra!$BH160,Elasticities!V$5:V$52),SUMIF(Elasticities!$B$5:$B$52,Demands_tra!$BI160,Elasticities!V$5:V$52))</f>
        <v>#VALUE!</v>
      </c>
      <c r="CD160" s="6" t="e">
        <f ca="1">IF($BI160="",SUMIF(Elasticities!$B$5:$B$52,Demands_tra!$BH160,Elasticities!W$5:W$52),SUMIF(Elasticities!$B$5:$B$52,Demands_tra!$BI160,Elasticities!W$5:W$52))</f>
        <v>#VALUE!</v>
      </c>
      <c r="CE160" s="6" t="e">
        <f ca="1">IF($BI160="",SUMIF(Elasticities!$B$5:$B$52,Demands_tra!$BH160,Elasticities!X$5:X$52),SUMIF(Elasticities!$B$5:$B$52,Demands_tra!$BI160,Elasticities!X$5:X$52))</f>
        <v>#VALUE!</v>
      </c>
      <c r="CF160" s="6" t="e">
        <f ca="1">IF($BI160="",SUMIF(Elasticities!$B$5:$B$52,Demands_tra!$BH160,Elasticities!Y$5:Y$52),SUMIF(Elasticities!$B$5:$B$52,Demands_tra!$BI160,Elasticities!Y$5:Y$52))</f>
        <v>#VALUE!</v>
      </c>
      <c r="CG160" s="6" t="e">
        <f ca="1">IF($BI160="",SUMIF(Elasticities!$B$5:$B$52,Demands_tra!$BH160,Elasticities!Z$5:Z$52),SUMIF(Elasticities!$B$5:$B$52,Demands_tra!$BI160,Elasticities!Z$5:Z$52))</f>
        <v>#VALUE!</v>
      </c>
      <c r="CH160" s="6" t="e">
        <f ca="1">IF($BI160="",SUMIF(Elasticities!$B$5:$B$52,Demands_tra!$BH160,Elasticities!AA$5:AA$52),SUMIF(Elasticities!$B$5:$B$52,Demands_tra!$BI160,Elasticities!AA$5:AA$52))</f>
        <v>#VALUE!</v>
      </c>
      <c r="CI160" s="6" t="e">
        <f ca="1">IF($BI160="",SUMIF(Elasticities!$B$5:$B$52,Demands_tra!$BH160,Elasticities!AB$5:AB$52),SUMIF(Elasticities!$B$5:$B$52,Demands_tra!$BI160,Elasticities!AB$5:AB$52))</f>
        <v>#VALUE!</v>
      </c>
    </row>
    <row r="161" spans="1:87">
      <c r="A161" t="str">
        <f>IF(BYDem_tra!B160="","\I:",BYDem_tra!B160)</f>
        <v>HunRomBul</v>
      </c>
      <c r="B161" t="str">
        <f>BYDem_tra!E160</f>
        <v>TTF</v>
      </c>
      <c r="C161" t="str">
        <f t="shared" si="111"/>
        <v>TTF</v>
      </c>
      <c r="D161" s="3">
        <f>SUMIFS(BYDem_tra!$M$2:$M$2000,BYDem_tra!$B$2:$B$2000,Demands_tra!$A161,BYDem_tra!$E$2:$E$2000,Demands_tra!$B161)</f>
        <v>7.5946374864</v>
      </c>
      <c r="E161" s="3">
        <f ca="1" t="shared" si="151"/>
        <v>7.75342561481203</v>
      </c>
      <c r="F161" s="3">
        <f ca="1" t="shared" si="152"/>
        <v>8.91038800289543</v>
      </c>
      <c r="G161" s="3">
        <f ca="1" t="shared" si="137"/>
        <v>9.85054618519283</v>
      </c>
      <c r="H161" s="3">
        <f ca="1" t="shared" si="138"/>
        <v>10.6106392868222</v>
      </c>
      <c r="I161" s="3">
        <f ca="1" t="shared" si="139"/>
        <v>11.1840116518539</v>
      </c>
      <c r="J161" s="3">
        <f ca="1" t="shared" si="140"/>
        <v>11.6096951385815</v>
      </c>
      <c r="K161" s="3">
        <f ca="1" t="shared" si="141"/>
        <v>11.9476259257562</v>
      </c>
      <c r="L161" s="3">
        <f ca="1" t="shared" si="142"/>
        <v>12.2418665144119</v>
      </c>
      <c r="M161" s="3">
        <f ca="1" t="shared" si="143"/>
        <v>12.5068661741695</v>
      </c>
      <c r="N161" s="3">
        <f ca="1" t="shared" si="144"/>
        <v>12.7463689969372</v>
      </c>
      <c r="O161" s="3">
        <f ca="1" t="shared" si="145"/>
        <v>12.9472045378825</v>
      </c>
      <c r="P161" s="3">
        <f ca="1" t="shared" si="146"/>
        <v>13.1215300349394</v>
      </c>
      <c r="Q161" s="3">
        <f ca="1" t="shared" si="147"/>
        <v>13.2766765185978</v>
      </c>
      <c r="R161" s="3">
        <f ca="1" t="shared" si="148"/>
        <v>13.4213097721783</v>
      </c>
      <c r="S161" s="3">
        <f ca="1" t="shared" si="149"/>
        <v>13.5610223349665</v>
      </c>
      <c r="T161" s="3">
        <f ca="1" t="shared" si="150"/>
        <v>13.6973711041054</v>
      </c>
      <c r="U161" s="3">
        <f ca="1" t="shared" si="126"/>
        <v>13.8206787126308</v>
      </c>
      <c r="V161" s="3" t="e">
        <f ca="1" t="shared" si="127"/>
        <v>#VALUE!</v>
      </c>
      <c r="W161" s="3" t="e">
        <f ca="1" t="shared" si="128"/>
        <v>#DIV/0!</v>
      </c>
      <c r="X161" s="3" t="e">
        <f ca="1" t="shared" si="129"/>
        <v>#DIV/0!</v>
      </c>
      <c r="Y161" s="3" t="e">
        <f ca="1" t="shared" si="130"/>
        <v>#DIV/0!</v>
      </c>
      <c r="Z161" s="3" t="e">
        <f ca="1" t="shared" si="131"/>
        <v>#DIV/0!</v>
      </c>
      <c r="AA161" s="3" t="e">
        <f ca="1" t="shared" si="132"/>
        <v>#DIV/0!</v>
      </c>
      <c r="AB161" s="3" t="e">
        <f ca="1" t="shared" si="133"/>
        <v>#DIV/0!</v>
      </c>
      <c r="AC161" s="3" t="e">
        <f ca="1" t="shared" si="134"/>
        <v>#DIV/0!</v>
      </c>
      <c r="AE161" s="34" t="str">
        <f ca="1">VLOOKUP($C161,'Default drvr and elast'!$A$4:$C$49,MATCH(VLOOKUP(A161,Classification!$B$4:$D$99,2,FALSE),'Default drvr and elast'!$A$3:$C$3,0),FALSE)</f>
        <v>GDP</v>
      </c>
      <c r="AF161" s="4"/>
      <c r="AG161" s="6">
        <f ca="1">IF($AF161="",SUMIFS('Growth rates'!D$4:D$922,'Growth rates'!$B$4:$B$922,Demands_tra!$A161,'Growth rates'!$C$4:$C$922,$AE161),SUMIFS('Growth rates'!D$4:D$922,'Growth rates'!$B$4:$B$922,Demands_tra!$A161,'Growth rates'!$C$4:$C$922,$AF161))</f>
        <v>1</v>
      </c>
      <c r="AH161" s="6">
        <f ca="1">IF($AF161="",SUMIFS('Growth rates'!E$4:E$922,'Growth rates'!$B$4:$B$922,Demands_tra!$A161,'Growth rates'!$C$4:$C$922,$AE161),SUMIFS('Growth rates'!E$4:E$922,'Growth rates'!$B$4:$B$922,Demands_tra!$A161,'Growth rates'!$C$4:$C$922,$AF161))</f>
        <v>1.02621483239062</v>
      </c>
      <c r="AI161" s="6">
        <f ca="1">IF($AF161="",SUMIFS('Growth rates'!F$4:F$922,'Growth rates'!$B$4:$B$922,Demands_tra!$A161,'Growth rates'!$C$4:$C$922,$AE161),SUMIFS('Growth rates'!F$4:F$922,'Growth rates'!$B$4:$B$922,Demands_tra!$A161,'Growth rates'!$C$4:$C$922,$AF161))</f>
        <v>1.22119565054484</v>
      </c>
      <c r="AJ161" s="6">
        <f ca="1">IF($AF161="",SUMIFS('Growth rates'!G$4:G$922,'Growth rates'!$B$4:$B$922,Demands_tra!$A161,'Growth rates'!$C$4:$C$922,$AE161),SUMIFS('Growth rates'!G$4:G$922,'Growth rates'!$B$4:$B$922,Demands_tra!$A161,'Growth rates'!$C$4:$C$922,$AF161))</f>
        <v>1.38784904257775</v>
      </c>
      <c r="AK161" s="6">
        <f ca="1">IF($AF161="",SUMIFS('Growth rates'!H$4:H$922,'Growth rates'!$B$4:$B$922,Demands_tra!$A161,'Growth rates'!$C$4:$C$922,$AE161),SUMIFS('Growth rates'!H$4:H$922,'Growth rates'!$B$4:$B$922,Demands_tra!$A161,'Growth rates'!$C$4:$C$922,$AF161))</f>
        <v>1.5285762184508</v>
      </c>
      <c r="AL161" s="6">
        <f ca="1">IF($AF161="",SUMIFS('Growth rates'!I$4:I$922,'Growth rates'!$B$4:$B$922,Demands_tra!$A161,'Growth rates'!$C$4:$C$922,$AE161),SUMIFS('Growth rates'!I$4:I$922,'Growth rates'!$B$4:$B$922,Demands_tra!$A161,'Growth rates'!$C$4:$C$922,$AF161))</f>
        <v>1.63888949552538</v>
      </c>
      <c r="AM161" s="6">
        <f ca="1">IF($AF161="",SUMIFS('Growth rates'!J$4:J$922,'Growth rates'!$B$4:$B$922,Demands_tra!$A161,'Growth rates'!$C$4:$C$922,$AE161),SUMIFS('Growth rates'!J$4:J$922,'Growth rates'!$B$4:$B$922,Demands_tra!$A161,'Growth rates'!$C$4:$C$922,$AF161))</f>
        <v>1.72357630623467</v>
      </c>
      <c r="AN161" s="6">
        <f ca="1">IF($AF161="",SUMIFS('Growth rates'!K$4:K$922,'Growth rates'!$B$4:$B$922,Demands_tra!$A161,'Growth rates'!$C$4:$C$922,$AE161),SUMIFS('Growth rates'!K$4:K$922,'Growth rates'!$B$4:$B$922,Demands_tra!$A161,'Growth rates'!$C$4:$C$922,$AF161))</f>
        <v>1.79283349626876</v>
      </c>
      <c r="AO161" s="6">
        <f ca="1">IF($AF161="",SUMIFS('Growth rates'!L$4:L$922,'Growth rates'!$B$4:$B$922,Demands_tra!$A161,'Growth rates'!$C$4:$C$922,$AE161),SUMIFS('Growth rates'!L$4:L$922,'Growth rates'!$B$4:$B$922,Demands_tra!$A161,'Growth rates'!$C$4:$C$922,$AF161))</f>
        <v>1.85482924752953</v>
      </c>
      <c r="AP161" s="6">
        <f ca="1">IF($AF161="",SUMIFS('Growth rates'!M$4:M$922,'Growth rates'!$B$4:$B$922,Demands_tra!$A161,'Growth rates'!$C$4:$C$922,$AE161),SUMIFS('Growth rates'!M$4:M$922,'Growth rates'!$B$4:$B$922,Demands_tra!$A161,'Growth rates'!$C$4:$C$922,$AF161))</f>
        <v>1.91218851178937</v>
      </c>
      <c r="AQ161" s="6">
        <f ca="1">IF($AF161="",SUMIFS('Growth rates'!N$4:N$922,'Growth rates'!$B$4:$B$922,Demands_tra!$A161,'Growth rates'!$C$4:$C$922,$AE161),SUMIFS('Growth rates'!N$4:N$922,'Growth rates'!$B$4:$B$922,Demands_tra!$A161,'Growth rates'!$C$4:$C$922,$AF161))</f>
        <v>1.96545083867851</v>
      </c>
      <c r="AR161" s="6">
        <f ca="1">IF($AF161="",SUMIFS('Growth rates'!O$4:O$922,'Growth rates'!$B$4:$B$922,Demands_tra!$A161,'Growth rates'!$C$4:$C$922,$AE161),SUMIFS('Growth rates'!O$4:O$922,'Growth rates'!$B$4:$B$922,Demands_tra!$A161,'Growth rates'!$C$4:$C$922,$AF161))</f>
        <v>2.01132968580655</v>
      </c>
      <c r="AS161" s="6">
        <f ca="1">IF($AF161="",SUMIFS('Growth rates'!P$4:P$922,'Growth rates'!$B$4:$B$922,Demands_tra!$A161,'Growth rates'!$C$4:$C$922,$AE161),SUMIFS('Growth rates'!P$4:P$922,'Growth rates'!$B$4:$B$922,Demands_tra!$A161,'Growth rates'!$C$4:$C$922,$AF161))</f>
        <v>2.05220699350528</v>
      </c>
      <c r="AT161" s="6">
        <f ca="1">IF($AF161="",SUMIFS('Growth rates'!Q$4:Q$922,'Growth rates'!$B$4:$B$922,Demands_tra!$A161,'Growth rates'!$C$4:$C$922,$AE161),SUMIFS('Growth rates'!Q$4:Q$922,'Growth rates'!$B$4:$B$922,Demands_tra!$A161,'Growth rates'!$C$4:$C$922,$AF161))</f>
        <v>2.08953761881332</v>
      </c>
      <c r="AU161" s="6">
        <f ca="1">IF($AF161="",SUMIFS('Growth rates'!R$4:R$922,'Growth rates'!$B$4:$B$922,Demands_tra!$A161,'Growth rates'!$C$4:$C$922,$AE161),SUMIFS('Growth rates'!R$4:R$922,'Growth rates'!$B$4:$B$922,Demands_tra!$A161,'Growth rates'!$C$4:$C$922,$AF161))</f>
        <v>2.12524424255582</v>
      </c>
      <c r="AV161" s="6">
        <f ca="1">IF($AF161="",SUMIFS('Growth rates'!S$4:S$922,'Growth rates'!$B$4:$B$922,Demands_tra!$A161,'Growth rates'!$C$4:$C$922,$AE161),SUMIFS('Growth rates'!S$4:S$922,'Growth rates'!$B$4:$B$922,Demands_tra!$A161,'Growth rates'!$C$4:$C$922,$AF161))</f>
        <v>2.16064148168893</v>
      </c>
      <c r="AW161" s="6">
        <f ca="1">IF($AF161="",SUMIFS('Growth rates'!T$4:T$922,'Growth rates'!$B$4:$B$922,Demands_tra!$A161,'Growth rates'!$C$4:$C$922,$AE161),SUMIFS('Growth rates'!T$4:T$922,'Growth rates'!$B$4:$B$922,Demands_tra!$A161,'Growth rates'!$C$4:$C$922,$AF161))</f>
        <v>2.19610937613075</v>
      </c>
      <c r="AX161" s="6">
        <f ca="1">IF($AF161="",SUMIFS('Growth rates'!U$4:U$922,'Growth rates'!$B$4:$B$922,Demands_tra!$A161,'Growth rates'!$C$4:$C$922,$AE161),SUMIFS('Growth rates'!U$4:U$922,'Growth rates'!$B$4:$B$922,Demands_tra!$A161,'Growth rates'!$C$4:$C$922,$AF161))</f>
        <v>2.22905937229824</v>
      </c>
      <c r="AY161" s="6">
        <f ca="1">IF($AF161="",SUMIFS('Growth rates'!V$4:V$922,'Growth rates'!$B$4:$B$922,Demands_tra!$A161,'Growth rates'!$C$4:$C$922,$AE161),SUMIFS('Growth rates'!V$4:V$922,'Growth rates'!$B$4:$B$922,Demands_tra!$A161,'Growth rates'!$C$4:$C$922,$AF161))</f>
        <v>0</v>
      </c>
      <c r="AZ161" s="6">
        <f ca="1">IF($AF161="",SUMIFS('Growth rates'!W$4:W$922,'Growth rates'!$B$4:$B$922,Demands_tra!$A161,'Growth rates'!$C$4:$C$922,$AE161),SUMIFS('Growth rates'!W$4:W$922,'Growth rates'!$B$4:$B$922,Demands_tra!$A161,'Growth rates'!$C$4:$C$922,$AF161))</f>
        <v>0</v>
      </c>
      <c r="BA161" s="6">
        <f ca="1">IF($AF161="",SUMIFS('Growth rates'!X$4:X$922,'Growth rates'!$B$4:$B$922,Demands_tra!$A161,'Growth rates'!$C$4:$C$922,$AE161),SUMIFS('Growth rates'!X$4:X$922,'Growth rates'!$B$4:$B$922,Demands_tra!$A161,'Growth rates'!$C$4:$C$922,$AF161))</f>
        <v>0</v>
      </c>
      <c r="BB161" s="6">
        <f ca="1">IF($AF161="",SUMIFS('Growth rates'!Y$4:Y$922,'Growth rates'!$B$4:$B$922,Demands_tra!$A161,'Growth rates'!$C$4:$C$922,$AE161),SUMIFS('Growth rates'!Y$4:Y$922,'Growth rates'!$B$4:$B$922,Demands_tra!$A161,'Growth rates'!$C$4:$C$922,$AF161))</f>
        <v>0</v>
      </c>
      <c r="BC161" s="6">
        <f ca="1">IF($AF161="",SUMIFS('Growth rates'!Z$4:Z$922,'Growth rates'!$B$4:$B$922,Demands_tra!$A161,'Growth rates'!$C$4:$C$922,$AE161),SUMIFS('Growth rates'!Z$4:Z$922,'Growth rates'!$B$4:$B$922,Demands_tra!$A161,'Growth rates'!$C$4:$C$922,$AF161))</f>
        <v>0</v>
      </c>
      <c r="BD161" s="6">
        <f ca="1">IF($AF161="",SUMIFS('Growth rates'!AA$4:AA$922,'Growth rates'!$B$4:$B$922,Demands_tra!$A161,'Growth rates'!$C$4:$C$922,$AE161),SUMIFS('Growth rates'!AA$4:AA$922,'Growth rates'!$B$4:$B$922,Demands_tra!$A161,'Growth rates'!$C$4:$C$922,$AF161))</f>
        <v>0</v>
      </c>
      <c r="BE161" s="6">
        <f ca="1">IF($AF161="",SUMIFS('Growth rates'!AB$4:AB$922,'Growth rates'!$B$4:$B$922,Demands_tra!$A161,'Growth rates'!$C$4:$C$922,$AE161),SUMIFS('Growth rates'!AB$4:AB$922,'Growth rates'!$B$4:$B$922,Demands_tra!$A161,'Growth rates'!$C$4:$C$922,$AF161))</f>
        <v>0</v>
      </c>
      <c r="BF161" s="6">
        <f ca="1">IF($AF161="",SUMIFS('Growth rates'!AC$4:AC$922,'Growth rates'!$B$4:$B$922,Demands_tra!$A161,'Growth rates'!$C$4:$C$922,$AE161),SUMIFS('Growth rates'!AC$4:AC$922,'Growth rates'!$B$4:$B$922,Demands_tra!$A161,'Growth rates'!$C$4:$C$922,$AF161))</f>
        <v>0</v>
      </c>
      <c r="BH161" t="str">
        <f ca="1">VLOOKUP($C161,'Default drvr and elast'!$A$4:$F$49,MATCH(VLOOKUP(A161,Classification!$B$4:$D$42,3,FALSE),'Default drvr and elast'!$D$3:$F$3,0)+3,FALSE)</f>
        <v>Med2</v>
      </c>
      <c r="BJ161" s="6">
        <f ca="1">IF($BI161="",SUMIF(Elasticities!$B$5:$B$52,Demands_tra!$BH161,Elasticities!C$5:C$52),SUMIF(Elasticities!$B$5:$B$52,Demands_tra!$BI161,Elasticities!C$5:C$52))</f>
        <v>0.799999999999989</v>
      </c>
      <c r="BK161" s="6">
        <f ca="1">IF($BI161="",SUMIF(Elasticities!$B$5:$B$52,Demands_tra!$BH161,Elasticities!D$5:D$52),SUMIF(Elasticities!$B$5:$B$52,Demands_tra!$BI161,Elasticities!D$5:D$52))</f>
        <v>0.797560975609746</v>
      </c>
      <c r="BL161" s="6">
        <f ca="1">IF($BI161="",SUMIF(Elasticities!$B$5:$B$52,Demands_tra!$BH161,Elasticities!E$5:E$52),SUMIF(Elasticities!$B$5:$B$52,Demands_tra!$BI161,Elasticities!E$5:E$52))</f>
        <v>0.785365853658527</v>
      </c>
      <c r="BM161" s="6">
        <f ca="1">IF($BI161="",SUMIF(Elasticities!$B$5:$B$52,Demands_tra!$BH161,Elasticities!F$5:F$52),SUMIF(Elasticities!$B$5:$B$52,Demands_tra!$BI161,Elasticities!F$5:F$52))</f>
        <v>0.773170731707307</v>
      </c>
      <c r="BN161" s="6">
        <f ca="1">IF($BI161="",SUMIF(Elasticities!$B$5:$B$52,Demands_tra!$BH161,Elasticities!G$5:G$52),SUMIF(Elasticities!$B$5:$B$52,Demands_tra!$BI161,Elasticities!G$5:G$52))</f>
        <v>0.760975609756088</v>
      </c>
      <c r="BO161" s="6">
        <f ca="1">IF($BI161="",SUMIF(Elasticities!$B$5:$B$52,Demands_tra!$BH161,Elasticities!H$5:H$52),SUMIF(Elasticities!$B$5:$B$52,Demands_tra!$BI161,Elasticities!H$5:H$52))</f>
        <v>0.748780487804868</v>
      </c>
      <c r="BP161" s="6">
        <f ca="1">IF($BI161="",SUMIF(Elasticities!$B$5:$B$52,Demands_tra!$BH161,Elasticities!I$5:I$52),SUMIF(Elasticities!$B$5:$B$52,Demands_tra!$BI161,Elasticities!I$5:I$52))</f>
        <v>0.736585365853649</v>
      </c>
      <c r="BQ161" s="6">
        <f ca="1">IF($BI161="",SUMIF(Elasticities!$B$5:$B$52,Demands_tra!$BH161,Elasticities!J$5:J$52),SUMIF(Elasticities!$B$5:$B$52,Demands_tra!$BI161,Elasticities!J$5:J$52))</f>
        <v>0.724390243902429</v>
      </c>
      <c r="BR161" s="6">
        <f ca="1">IF($BI161="",SUMIF(Elasticities!$B$5:$B$52,Demands_tra!$BH161,Elasticities!K$5:K$52),SUMIF(Elasticities!$B$5:$B$52,Demands_tra!$BI161,Elasticities!K$5:K$52))</f>
        <v>0.71219512195121</v>
      </c>
      <c r="BS161" s="6">
        <f ca="1">IF($BI161="",SUMIF(Elasticities!$B$5:$B$52,Demands_tra!$BH161,Elasticities!L$5:L$52),SUMIF(Elasticities!$B$5:$B$52,Demands_tra!$BI161,Elasticities!L$5:L$52))</f>
        <v>0.699999999999997</v>
      </c>
      <c r="BT161" s="6">
        <f ca="1">IF($BI161="",SUMIF(Elasticities!$B$5:$B$52,Demands_tra!$BH161,Elasticities!M$5:M$52),SUMIF(Elasticities!$B$5:$B$52,Demands_tra!$BI161,Elasticities!M$5:M$52))</f>
        <v>0.687499999999996</v>
      </c>
      <c r="BU161" s="6">
        <f ca="1">IF($BI161="",SUMIF(Elasticities!$B$5:$B$52,Demands_tra!$BH161,Elasticities!N$5:N$52),SUMIF(Elasticities!$B$5:$B$52,Demands_tra!$BI161,Elasticities!N$5:N$52))</f>
        <v>0.674999999999996</v>
      </c>
      <c r="BV161" s="6">
        <f ca="1">IF($BI161="",SUMIF(Elasticities!$B$5:$B$52,Demands_tra!$BH161,Elasticities!O$5:O$52),SUMIF(Elasticities!$B$5:$B$52,Demands_tra!$BI161,Elasticities!O$5:O$52))</f>
        <v>0.662499999999996</v>
      </c>
      <c r="BW161" s="6">
        <f ca="1">IF($BI161="",SUMIF(Elasticities!$B$5:$B$52,Demands_tra!$BH161,Elasticities!P$5:P$52),SUMIF(Elasticities!$B$5:$B$52,Demands_tra!$BI161,Elasticities!P$5:P$52))</f>
        <v>0.649999999999997</v>
      </c>
      <c r="BX161" s="6">
        <f ca="1">IF($BI161="",SUMIF(Elasticities!$B$5:$B$52,Demands_tra!$BH161,Elasticities!Q$5:Q$52),SUMIF(Elasticities!$B$5:$B$52,Demands_tra!$BI161,Elasticities!Q$5:Q$52))</f>
        <v>0.637499999999997</v>
      </c>
      <c r="BY161" s="6">
        <f ca="1">IF($BI161="",SUMIF(Elasticities!$B$5:$B$52,Demands_tra!$BH161,Elasticities!R$5:R$52),SUMIF(Elasticities!$B$5:$B$52,Demands_tra!$BI161,Elasticities!R$5:R$52))</f>
        <v>0.624999999999996</v>
      </c>
      <c r="BZ161" s="6">
        <f ca="1">IF($BI161="",SUMIF(Elasticities!$B$5:$B$52,Demands_tra!$BH161,Elasticities!S$5:S$52),SUMIF(Elasticities!$B$5:$B$52,Demands_tra!$BI161,Elasticities!S$5:S$52))</f>
        <v>0.612499999999996</v>
      </c>
      <c r="CA161" s="6">
        <f ca="1">IF($BI161="",SUMIF(Elasticities!$B$5:$B$52,Demands_tra!$BH161,Elasticities!T$5:T$52),SUMIF(Elasticities!$B$5:$B$52,Demands_tra!$BI161,Elasticities!T$5:T$52))</f>
        <v>0.599999999999996</v>
      </c>
      <c r="CB161" s="6" t="e">
        <f ca="1">IF($BI161="",SUMIF(Elasticities!$B$5:$B$52,Demands_tra!$BH161,Elasticities!U$5:U$52),SUMIF(Elasticities!$B$5:$B$52,Demands_tra!$BI161,Elasticities!U$5:U$52))</f>
        <v>#VALUE!</v>
      </c>
      <c r="CC161" s="6" t="e">
        <f ca="1">IF($BI161="",SUMIF(Elasticities!$B$5:$B$52,Demands_tra!$BH161,Elasticities!V$5:V$52),SUMIF(Elasticities!$B$5:$B$52,Demands_tra!$BI161,Elasticities!V$5:V$52))</f>
        <v>#VALUE!</v>
      </c>
      <c r="CD161" s="6" t="e">
        <f ca="1">IF($BI161="",SUMIF(Elasticities!$B$5:$B$52,Demands_tra!$BH161,Elasticities!W$5:W$52),SUMIF(Elasticities!$B$5:$B$52,Demands_tra!$BI161,Elasticities!W$5:W$52))</f>
        <v>#VALUE!</v>
      </c>
      <c r="CE161" s="6" t="e">
        <f ca="1">IF($BI161="",SUMIF(Elasticities!$B$5:$B$52,Demands_tra!$BH161,Elasticities!X$5:X$52),SUMIF(Elasticities!$B$5:$B$52,Demands_tra!$BI161,Elasticities!X$5:X$52))</f>
        <v>#VALUE!</v>
      </c>
      <c r="CF161" s="6" t="e">
        <f ca="1">IF($BI161="",SUMIF(Elasticities!$B$5:$B$52,Demands_tra!$BH161,Elasticities!Y$5:Y$52),SUMIF(Elasticities!$B$5:$B$52,Demands_tra!$BI161,Elasticities!Y$5:Y$52))</f>
        <v>#VALUE!</v>
      </c>
      <c r="CG161" s="6" t="e">
        <f ca="1">IF($BI161="",SUMIF(Elasticities!$B$5:$B$52,Demands_tra!$BH161,Elasticities!Z$5:Z$52),SUMIF(Elasticities!$B$5:$B$52,Demands_tra!$BI161,Elasticities!Z$5:Z$52))</f>
        <v>#VALUE!</v>
      </c>
      <c r="CH161" s="6" t="e">
        <f ca="1">IF($BI161="",SUMIF(Elasticities!$B$5:$B$52,Demands_tra!$BH161,Elasticities!AA$5:AA$52),SUMIF(Elasticities!$B$5:$B$52,Demands_tra!$BI161,Elasticities!AA$5:AA$52))</f>
        <v>#VALUE!</v>
      </c>
      <c r="CI161" s="6" t="e">
        <f ca="1">IF($BI161="",SUMIF(Elasticities!$B$5:$B$52,Demands_tra!$BH161,Elasticities!AB$5:AB$52),SUMIF(Elasticities!$B$5:$B$52,Demands_tra!$BI161,Elasticities!AB$5:AB$52))</f>
        <v>#VALUE!</v>
      </c>
    </row>
    <row r="162" spans="1:87">
      <c r="A162" t="str">
        <f>IF(BYDem_tra!B161="","\I:",BYDem_tra!B161)</f>
        <v>HunRomBul</v>
      </c>
      <c r="B162" t="str">
        <f>BYDem_tra!E161</f>
        <v>TTP</v>
      </c>
      <c r="C162" t="str">
        <f t="shared" si="111"/>
        <v>TTP</v>
      </c>
      <c r="D162" s="3">
        <f>SUMIFS(BYDem_tra!$M$2:$M$2000,BYDem_tra!$B$2:$B$2000,Demands_tra!$A162,BYDem_tra!$E$2:$E$2000,Demands_tra!$B162)</f>
        <v>8.7175707408</v>
      </c>
      <c r="E162" s="3">
        <f ca="1" t="shared" si="151"/>
        <v>8.67473913168791</v>
      </c>
      <c r="F162" s="3">
        <f ca="1" t="shared" si="152"/>
        <v>8.46359105228801</v>
      </c>
      <c r="G162" s="3">
        <f ca="1" t="shared" si="137"/>
        <v>8.27612008668704</v>
      </c>
      <c r="H162" s="3">
        <f ca="1" t="shared" si="138"/>
        <v>8.08336435165593</v>
      </c>
      <c r="I162" s="3">
        <f ca="1" t="shared" si="139"/>
        <v>7.8962582884236</v>
      </c>
      <c r="J162" s="3">
        <f ca="1" t="shared" si="140"/>
        <v>7.71616480485585</v>
      </c>
      <c r="K162" s="3">
        <f ca="1" t="shared" si="141"/>
        <v>7.54541790110386</v>
      </c>
      <c r="L162" s="3">
        <f ca="1" t="shared" si="142"/>
        <v>7.38052885203665</v>
      </c>
      <c r="M162" s="3">
        <f ca="1" t="shared" si="143"/>
        <v>7.21474280278643</v>
      </c>
      <c r="N162" s="3">
        <f ca="1" t="shared" si="144"/>
        <v>7.04666277223065</v>
      </c>
      <c r="O162" s="3">
        <f ca="1" t="shared" si="145"/>
        <v>6.88312348209859</v>
      </c>
      <c r="P162" s="3">
        <f ca="1" t="shared" si="146"/>
        <v>6.73194692816474</v>
      </c>
      <c r="Q162" s="3">
        <f ca="1" t="shared" si="147"/>
        <v>6.59687178658249</v>
      </c>
      <c r="R162" s="3">
        <f ca="1" t="shared" si="148"/>
        <v>6.47747794070174</v>
      </c>
      <c r="S162" s="3">
        <f ca="1" t="shared" si="149"/>
        <v>6.37065834822594</v>
      </c>
      <c r="T162" s="3">
        <f ca="1" t="shared" si="150"/>
        <v>6.27240623304601</v>
      </c>
      <c r="U162" s="3">
        <f ca="1" t="shared" si="126"/>
        <v>6.17662652933355</v>
      </c>
      <c r="V162" s="3" t="e">
        <f ca="1" t="shared" si="127"/>
        <v>#VALUE!</v>
      </c>
      <c r="W162" s="3" t="e">
        <f ca="1" t="shared" si="128"/>
        <v>#DIV/0!</v>
      </c>
      <c r="X162" s="3" t="e">
        <f ca="1" t="shared" si="129"/>
        <v>#DIV/0!</v>
      </c>
      <c r="Y162" s="3" t="e">
        <f ca="1" t="shared" si="130"/>
        <v>#DIV/0!</v>
      </c>
      <c r="Z162" s="3" t="e">
        <f ca="1" t="shared" si="131"/>
        <v>#DIV/0!</v>
      </c>
      <c r="AA162" s="3" t="e">
        <f ca="1" t="shared" si="132"/>
        <v>#DIV/0!</v>
      </c>
      <c r="AB162" s="3" t="e">
        <f ca="1" t="shared" si="133"/>
        <v>#DIV/0!</v>
      </c>
      <c r="AC162" s="3" t="e">
        <f ca="1" t="shared" si="134"/>
        <v>#DIV/0!</v>
      </c>
      <c r="AE162" s="34" t="str">
        <f ca="1">VLOOKUP($C162,'Default drvr and elast'!$A$4:$C$49,MATCH(VLOOKUP(A162,Classification!$B$4:$D$99,2,FALSE),'Default drvr and elast'!$A$3:$C$3,0),FALSE)</f>
        <v>POP</v>
      </c>
      <c r="AF162" s="4"/>
      <c r="AG162" s="6">
        <f ca="1">IF($AF162="",SUMIFS('Growth rates'!D$4:D$922,'Growth rates'!$B$4:$B$922,Demands_tra!$A162,'Growth rates'!$C$4:$C$922,$AE162),SUMIFS('Growth rates'!D$4:D$922,'Growth rates'!$B$4:$B$922,Demands_tra!$A162,'Growth rates'!$C$4:$C$922,$AF162))</f>
        <v>1</v>
      </c>
      <c r="AH162" s="6">
        <f ca="1">IF($AF162="",SUMIFS('Growth rates'!E$4:E$922,'Growth rates'!$B$4:$B$922,Demands_tra!$A162,'Growth rates'!$C$4:$C$922,$AE162),SUMIFS('Growth rates'!E$4:E$922,'Growth rates'!$B$4:$B$922,Demands_tra!$A162,'Growth rates'!$C$4:$C$922,$AF162))</f>
        <v>0.993839655291651</v>
      </c>
      <c r="AI162" s="6">
        <f ca="1">IF($AF162="",SUMIFS('Growth rates'!F$4:F$922,'Growth rates'!$B$4:$B$922,Demands_tra!$A162,'Growth rates'!$C$4:$C$922,$AE162),SUMIFS('Growth rates'!F$4:F$922,'Growth rates'!$B$4:$B$922,Demands_tra!$A162,'Growth rates'!$C$4:$C$922,$AF162))</f>
        <v>0.963037931749907</v>
      </c>
      <c r="AJ162" s="6">
        <f ca="1">IF($AF162="",SUMIFS('Growth rates'!G$4:G$922,'Growth rates'!$B$4:$B$922,Demands_tra!$A162,'Growth rates'!$C$4:$C$922,$AE162),SUMIFS('Growth rates'!G$4:G$922,'Growth rates'!$B$4:$B$922,Demands_tra!$A162,'Growth rates'!$C$4:$C$922,$AF162))</f>
        <v>0.935448209186594</v>
      </c>
      <c r="AK162" s="6">
        <f ca="1">IF($AF162="",SUMIFS('Growth rates'!H$4:H$922,'Growth rates'!$B$4:$B$922,Demands_tra!$A162,'Growth rates'!$C$4:$C$922,$AE162),SUMIFS('Growth rates'!H$4:H$922,'Growth rates'!$B$4:$B$922,Demands_tra!$A162,'Growth rates'!$C$4:$C$922,$AF162))</f>
        <v>0.906817669447105</v>
      </c>
      <c r="AL162" s="6">
        <f ca="1">IF($AF162="",SUMIFS('Growth rates'!I$4:I$922,'Growth rates'!$B$4:$B$922,Demands_tra!$A162,'Growth rates'!$C$4:$C$922,$AE162),SUMIFS('Growth rates'!I$4:I$922,'Growth rates'!$B$4:$B$922,Demands_tra!$A162,'Growth rates'!$C$4:$C$922,$AF162))</f>
        <v>0.878785212650304</v>
      </c>
      <c r="AM162" s="6">
        <f ca="1">IF($AF162="",SUMIFS('Growth rates'!J$4:J$922,'Growth rates'!$B$4:$B$922,Demands_tra!$A162,'Growth rates'!$C$4:$C$922,$AE162),SUMIFS('Growth rates'!J$4:J$922,'Growth rates'!$B$4:$B$922,Demands_tra!$A162,'Growth rates'!$C$4:$C$922,$AF162))</f>
        <v>0.851574726117705</v>
      </c>
      <c r="AN162" s="6">
        <f ca="1">IF($AF162="",SUMIFS('Growth rates'!K$4:K$922,'Growth rates'!$B$4:$B$922,Demands_tra!$A162,'Growth rates'!$C$4:$C$922,$AE162),SUMIFS('Growth rates'!K$4:K$922,'Growth rates'!$B$4:$B$922,Demands_tra!$A162,'Growth rates'!$C$4:$C$922,$AF162))</f>
        <v>0.825561062915208</v>
      </c>
      <c r="AO162" s="6">
        <f ca="1">IF($AF162="",SUMIFS('Growth rates'!L$4:L$922,'Growth rates'!$B$4:$B$922,Demands_tra!$A162,'Growth rates'!$C$4:$C$922,$AE162),SUMIFS('Growth rates'!L$4:L$922,'Growth rates'!$B$4:$B$922,Demands_tra!$A162,'Growth rates'!$C$4:$C$922,$AF162))</f>
        <v>0.80022969036693</v>
      </c>
      <c r="AP162" s="6">
        <f ca="1">IF($AF162="",SUMIFS('Growth rates'!M$4:M$922,'Growth rates'!$B$4:$B$922,Demands_tra!$A162,'Growth rates'!$C$4:$C$922,$AE162),SUMIFS('Growth rates'!M$4:M$922,'Growth rates'!$B$4:$B$922,Demands_tra!$A162,'Growth rates'!$C$4:$C$922,$AF162))</f>
        <v>0.774550748708733</v>
      </c>
      <c r="AQ162" s="6">
        <f ca="1">IF($AF162="",SUMIFS('Growth rates'!N$4:N$922,'Growth rates'!$B$4:$B$922,Demands_tra!$A162,'Growth rates'!$C$4:$C$922,$AE162),SUMIFS('Growth rates'!N$4:N$922,'Growth rates'!$B$4:$B$922,Demands_tra!$A162,'Growth rates'!$C$4:$C$922,$AF162))</f>
        <v>0.74830418571332</v>
      </c>
      <c r="AR162" s="6">
        <f ca="1">IF($AF162="",SUMIFS('Growth rates'!O$4:O$922,'Growth rates'!$B$4:$B$922,Demands_tra!$A162,'Growth rates'!$C$4:$C$922,$AE162),SUMIFS('Growth rates'!O$4:O$922,'Growth rates'!$B$4:$B$922,Demands_tra!$A162,'Growth rates'!$C$4:$C$922,$AF162))</f>
        <v>0.722575771339761</v>
      </c>
      <c r="AS162" s="6">
        <f ca="1">IF($AF162="",SUMIFS('Growth rates'!P$4:P$922,'Growth rates'!$B$4:$B$922,Demands_tra!$A162,'Growth rates'!$C$4:$C$922,$AE162),SUMIFS('Growth rates'!P$4:P$922,'Growth rates'!$B$4:$B$922,Demands_tra!$A162,'Growth rates'!$C$4:$C$922,$AF162))</f>
        <v>0.698620759317864</v>
      </c>
      <c r="AT162" s="6">
        <f ca="1">IF($AF162="",SUMIFS('Growth rates'!Q$4:Q$922,'Growth rates'!$B$4:$B$922,Demands_tra!$A162,'Growth rates'!$C$4:$C$922,$AE162),SUMIFS('Growth rates'!Q$4:Q$922,'Growth rates'!$B$4:$B$922,Demands_tra!$A162,'Growth rates'!$C$4:$C$922,$AF162))</f>
        <v>0.677055093171943</v>
      </c>
      <c r="AU162" s="6">
        <f ca="1">IF($AF162="",SUMIFS('Growth rates'!R$4:R$922,'Growth rates'!$B$4:$B$922,Demands_tra!$A162,'Growth rates'!$C$4:$C$922,$AE162),SUMIFS('Growth rates'!R$4:R$922,'Growth rates'!$B$4:$B$922,Demands_tra!$A162,'Growth rates'!$C$4:$C$922,$AF162))</f>
        <v>0.657833573577332</v>
      </c>
      <c r="AV162" s="6">
        <f ca="1">IF($AF162="",SUMIFS('Growth rates'!S$4:S$922,'Growth rates'!$B$4:$B$922,Demands_tra!$A162,'Growth rates'!$C$4:$C$922,$AE162),SUMIFS('Growth rates'!S$4:S$922,'Growth rates'!$B$4:$B$922,Demands_tra!$A162,'Growth rates'!$C$4:$C$922,$AF162))</f>
        <v>0.640476320673726</v>
      </c>
      <c r="AW162" s="6">
        <f ca="1">IF($AF162="",SUMIFS('Growth rates'!T$4:T$922,'Growth rates'!$B$4:$B$922,Demands_tra!$A162,'Growth rates'!$C$4:$C$922,$AE162),SUMIFS('Growth rates'!T$4:T$922,'Growth rates'!$B$4:$B$922,Demands_tra!$A162,'Growth rates'!$C$4:$C$922,$AF162))</f>
        <v>0.624349283813413</v>
      </c>
      <c r="AX162" s="6">
        <f ca="1">IF($AF162="",SUMIFS('Growth rates'!U$4:U$922,'Growth rates'!$B$4:$B$922,Demands_tra!$A162,'Growth rates'!$C$4:$C$922,$AE162),SUMIFS('Growth rates'!U$4:U$922,'Growth rates'!$B$4:$B$922,Demands_tra!$A162,'Growth rates'!$C$4:$C$922,$AF162))</f>
        <v>0.608459584497894</v>
      </c>
      <c r="AY162" s="6">
        <f ca="1">IF($AF162="",SUMIFS('Growth rates'!V$4:V$922,'Growth rates'!$B$4:$B$922,Demands_tra!$A162,'Growth rates'!$C$4:$C$922,$AE162),SUMIFS('Growth rates'!V$4:V$922,'Growth rates'!$B$4:$B$922,Demands_tra!$A162,'Growth rates'!$C$4:$C$922,$AF162))</f>
        <v>0</v>
      </c>
      <c r="AZ162" s="6">
        <f ca="1">IF($AF162="",SUMIFS('Growth rates'!W$4:W$922,'Growth rates'!$B$4:$B$922,Demands_tra!$A162,'Growth rates'!$C$4:$C$922,$AE162),SUMIFS('Growth rates'!W$4:W$922,'Growth rates'!$B$4:$B$922,Demands_tra!$A162,'Growth rates'!$C$4:$C$922,$AF162))</f>
        <v>0</v>
      </c>
      <c r="BA162" s="6">
        <f ca="1">IF($AF162="",SUMIFS('Growth rates'!X$4:X$922,'Growth rates'!$B$4:$B$922,Demands_tra!$A162,'Growth rates'!$C$4:$C$922,$AE162),SUMIFS('Growth rates'!X$4:X$922,'Growth rates'!$B$4:$B$922,Demands_tra!$A162,'Growth rates'!$C$4:$C$922,$AF162))</f>
        <v>0</v>
      </c>
      <c r="BB162" s="6">
        <f ca="1">IF($AF162="",SUMIFS('Growth rates'!Y$4:Y$922,'Growth rates'!$B$4:$B$922,Demands_tra!$A162,'Growth rates'!$C$4:$C$922,$AE162),SUMIFS('Growth rates'!Y$4:Y$922,'Growth rates'!$B$4:$B$922,Demands_tra!$A162,'Growth rates'!$C$4:$C$922,$AF162))</f>
        <v>0</v>
      </c>
      <c r="BC162" s="6">
        <f ca="1">IF($AF162="",SUMIFS('Growth rates'!Z$4:Z$922,'Growth rates'!$B$4:$B$922,Demands_tra!$A162,'Growth rates'!$C$4:$C$922,$AE162),SUMIFS('Growth rates'!Z$4:Z$922,'Growth rates'!$B$4:$B$922,Demands_tra!$A162,'Growth rates'!$C$4:$C$922,$AF162))</f>
        <v>0</v>
      </c>
      <c r="BD162" s="6">
        <f ca="1">IF($AF162="",SUMIFS('Growth rates'!AA$4:AA$922,'Growth rates'!$B$4:$B$922,Demands_tra!$A162,'Growth rates'!$C$4:$C$922,$AE162),SUMIFS('Growth rates'!AA$4:AA$922,'Growth rates'!$B$4:$B$922,Demands_tra!$A162,'Growth rates'!$C$4:$C$922,$AF162))</f>
        <v>0</v>
      </c>
      <c r="BE162" s="6">
        <f ca="1">IF($AF162="",SUMIFS('Growth rates'!AB$4:AB$922,'Growth rates'!$B$4:$B$922,Demands_tra!$A162,'Growth rates'!$C$4:$C$922,$AE162),SUMIFS('Growth rates'!AB$4:AB$922,'Growth rates'!$B$4:$B$922,Demands_tra!$A162,'Growth rates'!$C$4:$C$922,$AF162))</f>
        <v>0</v>
      </c>
      <c r="BF162" s="6">
        <f ca="1">IF($AF162="",SUMIFS('Growth rates'!AC$4:AC$922,'Growth rates'!$B$4:$B$922,Demands_tra!$A162,'Growth rates'!$C$4:$C$922,$AE162),SUMIFS('Growth rates'!AC$4:AC$922,'Growth rates'!$B$4:$B$922,Demands_tra!$A162,'Growth rates'!$C$4:$C$922,$AF162))</f>
        <v>0</v>
      </c>
      <c r="BH162" t="str">
        <f ca="1">VLOOKUP($C162,'Default drvr and elast'!$A$4:$F$49,MATCH(VLOOKUP(A162,Classification!$B$4:$D$42,3,FALSE),'Default drvr and elast'!$D$3:$F$3,0)+3,FALSE)</f>
        <v>Med2</v>
      </c>
      <c r="BJ162" s="6">
        <f ca="1">IF($BI162="",SUMIF(Elasticities!$B$5:$B$52,Demands_tra!$BH162,Elasticities!C$5:C$52),SUMIF(Elasticities!$B$5:$B$52,Demands_tra!$BI162,Elasticities!C$5:C$52))</f>
        <v>0.799999999999989</v>
      </c>
      <c r="BK162" s="6">
        <f ca="1">IF($BI162="",SUMIF(Elasticities!$B$5:$B$52,Demands_tra!$BH162,Elasticities!D$5:D$52),SUMIF(Elasticities!$B$5:$B$52,Demands_tra!$BI162,Elasticities!D$5:D$52))</f>
        <v>0.797560975609746</v>
      </c>
      <c r="BL162" s="6">
        <f ca="1">IF($BI162="",SUMIF(Elasticities!$B$5:$B$52,Demands_tra!$BH162,Elasticities!E$5:E$52),SUMIF(Elasticities!$B$5:$B$52,Demands_tra!$BI162,Elasticities!E$5:E$52))</f>
        <v>0.785365853658527</v>
      </c>
      <c r="BM162" s="6">
        <f ca="1">IF($BI162="",SUMIF(Elasticities!$B$5:$B$52,Demands_tra!$BH162,Elasticities!F$5:F$52),SUMIF(Elasticities!$B$5:$B$52,Demands_tra!$BI162,Elasticities!F$5:F$52))</f>
        <v>0.773170731707307</v>
      </c>
      <c r="BN162" s="6">
        <f ca="1">IF($BI162="",SUMIF(Elasticities!$B$5:$B$52,Demands_tra!$BH162,Elasticities!G$5:G$52),SUMIF(Elasticities!$B$5:$B$52,Demands_tra!$BI162,Elasticities!G$5:G$52))</f>
        <v>0.760975609756088</v>
      </c>
      <c r="BO162" s="6">
        <f ca="1">IF($BI162="",SUMIF(Elasticities!$B$5:$B$52,Demands_tra!$BH162,Elasticities!H$5:H$52),SUMIF(Elasticities!$B$5:$B$52,Demands_tra!$BI162,Elasticities!H$5:H$52))</f>
        <v>0.748780487804868</v>
      </c>
      <c r="BP162" s="6">
        <f ca="1">IF($BI162="",SUMIF(Elasticities!$B$5:$B$52,Demands_tra!$BH162,Elasticities!I$5:I$52),SUMIF(Elasticities!$B$5:$B$52,Demands_tra!$BI162,Elasticities!I$5:I$52))</f>
        <v>0.736585365853649</v>
      </c>
      <c r="BQ162" s="6">
        <f ca="1">IF($BI162="",SUMIF(Elasticities!$B$5:$B$52,Demands_tra!$BH162,Elasticities!J$5:J$52),SUMIF(Elasticities!$B$5:$B$52,Demands_tra!$BI162,Elasticities!J$5:J$52))</f>
        <v>0.724390243902429</v>
      </c>
      <c r="BR162" s="6">
        <f ca="1">IF($BI162="",SUMIF(Elasticities!$B$5:$B$52,Demands_tra!$BH162,Elasticities!K$5:K$52),SUMIF(Elasticities!$B$5:$B$52,Demands_tra!$BI162,Elasticities!K$5:K$52))</f>
        <v>0.71219512195121</v>
      </c>
      <c r="BS162" s="6">
        <f ca="1">IF($BI162="",SUMIF(Elasticities!$B$5:$B$52,Demands_tra!$BH162,Elasticities!L$5:L$52),SUMIF(Elasticities!$B$5:$B$52,Demands_tra!$BI162,Elasticities!L$5:L$52))</f>
        <v>0.699999999999997</v>
      </c>
      <c r="BT162" s="6">
        <f ca="1">IF($BI162="",SUMIF(Elasticities!$B$5:$B$52,Demands_tra!$BH162,Elasticities!M$5:M$52),SUMIF(Elasticities!$B$5:$B$52,Demands_tra!$BI162,Elasticities!M$5:M$52))</f>
        <v>0.687499999999996</v>
      </c>
      <c r="BU162" s="6">
        <f ca="1">IF($BI162="",SUMIF(Elasticities!$B$5:$B$52,Demands_tra!$BH162,Elasticities!N$5:N$52),SUMIF(Elasticities!$B$5:$B$52,Demands_tra!$BI162,Elasticities!N$5:N$52))</f>
        <v>0.674999999999996</v>
      </c>
      <c r="BV162" s="6">
        <f ca="1">IF($BI162="",SUMIF(Elasticities!$B$5:$B$52,Demands_tra!$BH162,Elasticities!O$5:O$52),SUMIF(Elasticities!$B$5:$B$52,Demands_tra!$BI162,Elasticities!O$5:O$52))</f>
        <v>0.662499999999996</v>
      </c>
      <c r="BW162" s="6">
        <f ca="1">IF($BI162="",SUMIF(Elasticities!$B$5:$B$52,Demands_tra!$BH162,Elasticities!P$5:P$52),SUMIF(Elasticities!$B$5:$B$52,Demands_tra!$BI162,Elasticities!P$5:P$52))</f>
        <v>0.649999999999997</v>
      </c>
      <c r="BX162" s="6">
        <f ca="1">IF($BI162="",SUMIF(Elasticities!$B$5:$B$52,Demands_tra!$BH162,Elasticities!Q$5:Q$52),SUMIF(Elasticities!$B$5:$B$52,Demands_tra!$BI162,Elasticities!Q$5:Q$52))</f>
        <v>0.637499999999997</v>
      </c>
      <c r="BY162" s="6">
        <f ca="1">IF($BI162="",SUMIF(Elasticities!$B$5:$B$52,Demands_tra!$BH162,Elasticities!R$5:R$52),SUMIF(Elasticities!$B$5:$B$52,Demands_tra!$BI162,Elasticities!R$5:R$52))</f>
        <v>0.624999999999996</v>
      </c>
      <c r="BZ162" s="6">
        <f ca="1">IF($BI162="",SUMIF(Elasticities!$B$5:$B$52,Demands_tra!$BH162,Elasticities!S$5:S$52),SUMIF(Elasticities!$B$5:$B$52,Demands_tra!$BI162,Elasticities!S$5:S$52))</f>
        <v>0.612499999999996</v>
      </c>
      <c r="CA162" s="6">
        <f ca="1">IF($BI162="",SUMIF(Elasticities!$B$5:$B$52,Demands_tra!$BH162,Elasticities!T$5:T$52),SUMIF(Elasticities!$B$5:$B$52,Demands_tra!$BI162,Elasticities!T$5:T$52))</f>
        <v>0.599999999999996</v>
      </c>
      <c r="CB162" s="6" t="e">
        <f ca="1">IF($BI162="",SUMIF(Elasticities!$B$5:$B$52,Demands_tra!$BH162,Elasticities!U$5:U$52),SUMIF(Elasticities!$B$5:$B$52,Demands_tra!$BI162,Elasticities!U$5:U$52))</f>
        <v>#VALUE!</v>
      </c>
      <c r="CC162" s="6" t="e">
        <f ca="1">IF($BI162="",SUMIF(Elasticities!$B$5:$B$52,Demands_tra!$BH162,Elasticities!V$5:V$52),SUMIF(Elasticities!$B$5:$B$52,Demands_tra!$BI162,Elasticities!V$5:V$52))</f>
        <v>#VALUE!</v>
      </c>
      <c r="CD162" s="6" t="e">
        <f ca="1">IF($BI162="",SUMIF(Elasticities!$B$5:$B$52,Demands_tra!$BH162,Elasticities!W$5:W$52),SUMIF(Elasticities!$B$5:$B$52,Demands_tra!$BI162,Elasticities!W$5:W$52))</f>
        <v>#VALUE!</v>
      </c>
      <c r="CE162" s="6" t="e">
        <f ca="1">IF($BI162="",SUMIF(Elasticities!$B$5:$B$52,Demands_tra!$BH162,Elasticities!X$5:X$52),SUMIF(Elasticities!$B$5:$B$52,Demands_tra!$BI162,Elasticities!X$5:X$52))</f>
        <v>#VALUE!</v>
      </c>
      <c r="CF162" s="6" t="e">
        <f ca="1">IF($BI162="",SUMIF(Elasticities!$B$5:$B$52,Demands_tra!$BH162,Elasticities!Y$5:Y$52),SUMIF(Elasticities!$B$5:$B$52,Demands_tra!$BI162,Elasticities!Y$5:Y$52))</f>
        <v>#VALUE!</v>
      </c>
      <c r="CG162" s="6" t="e">
        <f ca="1">IF($BI162="",SUMIF(Elasticities!$B$5:$B$52,Demands_tra!$BH162,Elasticities!Z$5:Z$52),SUMIF(Elasticities!$B$5:$B$52,Demands_tra!$BI162,Elasticities!Z$5:Z$52))</f>
        <v>#VALUE!</v>
      </c>
      <c r="CH162" s="6" t="e">
        <f ca="1">IF($BI162="",SUMIF(Elasticities!$B$5:$B$52,Demands_tra!$BH162,Elasticities!AA$5:AA$52),SUMIF(Elasticities!$B$5:$B$52,Demands_tra!$BI162,Elasticities!AA$5:AA$52))</f>
        <v>#VALUE!</v>
      </c>
      <c r="CI162" s="6" t="e">
        <f ca="1">IF($BI162="",SUMIF(Elasticities!$B$5:$B$52,Demands_tra!$BH162,Elasticities!AB$5:AB$52),SUMIF(Elasticities!$B$5:$B$52,Demands_tra!$BI162,Elasticities!AB$5:AB$52))</f>
        <v>#VALUE!</v>
      </c>
    </row>
    <row r="163" spans="1:87">
      <c r="A163" t="str">
        <f>IF(BYDem_tra!B162="","\I:",BYDem_tra!B162)</f>
        <v>HunRomBul</v>
      </c>
      <c r="B163" t="str">
        <f>BYDem_tra!E162</f>
        <v>TWD</v>
      </c>
      <c r="C163" t="str">
        <f t="shared" si="111"/>
        <v>TWD</v>
      </c>
      <c r="D163" s="3">
        <f>SUMIFS(BYDem_tra!$M$2:$M$2000,BYDem_tra!$B$2:$B$2000,Demands_tra!$A163,BYDem_tra!$E$2:$E$2000,Demands_tra!$B163)</f>
        <v>2.037966768</v>
      </c>
      <c r="E163" s="3">
        <f ca="1" t="shared" si="151"/>
        <v>2.08057642901886</v>
      </c>
      <c r="F163" s="3">
        <f ca="1" t="shared" si="152"/>
        <v>2.39103902884172</v>
      </c>
      <c r="G163" s="3">
        <f ca="1" t="shared" ref="G163:G172" si="153">(1+(AJ163-AI163)/AI163*BM163)*F163</f>
        <v>2.64332376733206</v>
      </c>
      <c r="H163" s="3">
        <f ca="1" t="shared" ref="H163:H172" si="154">(1+(AK163-AJ163)/AJ163*BN163)*G163</f>
        <v>2.84728932651519</v>
      </c>
      <c r="I163" s="3">
        <f ca="1" t="shared" ref="I163:I172" si="155">(1+(AL163-AK163)/AK163*BO163)*H163</f>
        <v>3.00114970862252</v>
      </c>
      <c r="J163" s="3">
        <f ca="1" t="shared" ref="J163:J172" si="156">(1+(AM163-AL163)/AL163*BP163)*I163</f>
        <v>3.11537883426423</v>
      </c>
      <c r="K163" s="3">
        <f ca="1" t="shared" ref="K163:K172" si="157">(1+(AN163-AM163)/AM163*BQ163)*J163</f>
        <v>3.20606014925515</v>
      </c>
      <c r="L163" s="3">
        <f ca="1" t="shared" ref="L163:L172" si="158">(1+(AO163-AN163)/AN163*BR163)*K163</f>
        <v>3.2850175112821</v>
      </c>
      <c r="M163" s="3">
        <f ca="1" t="shared" ref="M163:M172" si="159">(1+(AP163-AO163)/AO163*BS163)*L163</f>
        <v>3.35612827872615</v>
      </c>
      <c r="N163" s="3">
        <f ca="1" t="shared" ref="N163:N172" si="160">(1+(AQ163-AP163)/AP163*BT163)*M163</f>
        <v>3.42039715193003</v>
      </c>
      <c r="O163" s="3">
        <f ca="1" t="shared" ref="O163:O172" si="161">(1+(AR163-AQ163)/AQ163*BU163)*N163</f>
        <v>3.47428993601784</v>
      </c>
      <c r="P163" s="3">
        <f ca="1" t="shared" ref="P163:P172" si="162">(1+(AS163-AR163)/AR163*BV163)*O163</f>
        <v>3.52106893902531</v>
      </c>
      <c r="Q163" s="3">
        <f ca="1" t="shared" ref="Q163:Q172" si="163">(1+(AT163-AS163)/AS163*BW163)*P163</f>
        <v>3.56270139066428</v>
      </c>
      <c r="R163" s="3">
        <f ca="1" t="shared" ref="R163:R172" si="164">(1+(AU163-AT163)/AT163*BX163)*Q163</f>
        <v>3.60151269204272</v>
      </c>
      <c r="S163" s="3">
        <f ca="1" t="shared" ref="S163:S172" si="165">(1+(AV163-AU163)/AU163*BY163)*R163</f>
        <v>3.63900356116509</v>
      </c>
      <c r="T163" s="3">
        <f ca="1" t="shared" ref="T163:T172" si="166">(1+(AW163-AV163)/AV163*BZ163)*S163</f>
        <v>3.67559178026841</v>
      </c>
      <c r="U163" s="3">
        <f ca="1" t="shared" si="126"/>
        <v>3.70868049699338</v>
      </c>
      <c r="V163" s="3" t="e">
        <f ca="1" t="shared" si="127"/>
        <v>#VALUE!</v>
      </c>
      <c r="W163" s="3" t="e">
        <f ca="1" t="shared" si="128"/>
        <v>#DIV/0!</v>
      </c>
      <c r="X163" s="3" t="e">
        <f ca="1" t="shared" si="129"/>
        <v>#DIV/0!</v>
      </c>
      <c r="Y163" s="3" t="e">
        <f ca="1" t="shared" si="130"/>
        <v>#DIV/0!</v>
      </c>
      <c r="Z163" s="3" t="e">
        <f ca="1" t="shared" si="131"/>
        <v>#DIV/0!</v>
      </c>
      <c r="AA163" s="3" t="e">
        <f ca="1" t="shared" si="132"/>
        <v>#DIV/0!</v>
      </c>
      <c r="AB163" s="3" t="e">
        <f ca="1" t="shared" si="133"/>
        <v>#DIV/0!</v>
      </c>
      <c r="AC163" s="3" t="e">
        <f ca="1" t="shared" si="134"/>
        <v>#DIV/0!</v>
      </c>
      <c r="AE163" s="34" t="str">
        <f ca="1">VLOOKUP($C163,'Default drvr and elast'!$A$4:$C$49,MATCH(VLOOKUP(A163,Classification!$B$4:$D$99,2,FALSE),'Default drvr and elast'!$A$3:$C$3,0),FALSE)</f>
        <v>GDP</v>
      </c>
      <c r="AF163" s="4"/>
      <c r="AG163" s="6">
        <f ca="1">IF($AF163="",SUMIFS('Growth rates'!D$4:D$922,'Growth rates'!$B$4:$B$922,Demands_tra!$A163,'Growth rates'!$C$4:$C$922,$AE163),SUMIFS('Growth rates'!D$4:D$922,'Growth rates'!$B$4:$B$922,Demands_tra!$A163,'Growth rates'!$C$4:$C$922,$AF163))</f>
        <v>1</v>
      </c>
      <c r="AH163" s="6">
        <f ca="1">IF($AF163="",SUMIFS('Growth rates'!E$4:E$922,'Growth rates'!$B$4:$B$922,Demands_tra!$A163,'Growth rates'!$C$4:$C$922,$AE163),SUMIFS('Growth rates'!E$4:E$922,'Growth rates'!$B$4:$B$922,Demands_tra!$A163,'Growth rates'!$C$4:$C$922,$AF163))</f>
        <v>1.02621483239062</v>
      </c>
      <c r="AI163" s="6">
        <f ca="1">IF($AF163="",SUMIFS('Growth rates'!F$4:F$922,'Growth rates'!$B$4:$B$922,Demands_tra!$A163,'Growth rates'!$C$4:$C$922,$AE163),SUMIFS('Growth rates'!F$4:F$922,'Growth rates'!$B$4:$B$922,Demands_tra!$A163,'Growth rates'!$C$4:$C$922,$AF163))</f>
        <v>1.22119565054484</v>
      </c>
      <c r="AJ163" s="6">
        <f ca="1">IF($AF163="",SUMIFS('Growth rates'!G$4:G$922,'Growth rates'!$B$4:$B$922,Demands_tra!$A163,'Growth rates'!$C$4:$C$922,$AE163),SUMIFS('Growth rates'!G$4:G$922,'Growth rates'!$B$4:$B$922,Demands_tra!$A163,'Growth rates'!$C$4:$C$922,$AF163))</f>
        <v>1.38784904257775</v>
      </c>
      <c r="AK163" s="6">
        <f ca="1">IF($AF163="",SUMIFS('Growth rates'!H$4:H$922,'Growth rates'!$B$4:$B$922,Demands_tra!$A163,'Growth rates'!$C$4:$C$922,$AE163),SUMIFS('Growth rates'!H$4:H$922,'Growth rates'!$B$4:$B$922,Demands_tra!$A163,'Growth rates'!$C$4:$C$922,$AF163))</f>
        <v>1.5285762184508</v>
      </c>
      <c r="AL163" s="6">
        <f ca="1">IF($AF163="",SUMIFS('Growth rates'!I$4:I$922,'Growth rates'!$B$4:$B$922,Demands_tra!$A163,'Growth rates'!$C$4:$C$922,$AE163),SUMIFS('Growth rates'!I$4:I$922,'Growth rates'!$B$4:$B$922,Demands_tra!$A163,'Growth rates'!$C$4:$C$922,$AF163))</f>
        <v>1.63888949552538</v>
      </c>
      <c r="AM163" s="6">
        <f ca="1">IF($AF163="",SUMIFS('Growth rates'!J$4:J$922,'Growth rates'!$B$4:$B$922,Demands_tra!$A163,'Growth rates'!$C$4:$C$922,$AE163),SUMIFS('Growth rates'!J$4:J$922,'Growth rates'!$B$4:$B$922,Demands_tra!$A163,'Growth rates'!$C$4:$C$922,$AF163))</f>
        <v>1.72357630623467</v>
      </c>
      <c r="AN163" s="6">
        <f ca="1">IF($AF163="",SUMIFS('Growth rates'!K$4:K$922,'Growth rates'!$B$4:$B$922,Demands_tra!$A163,'Growth rates'!$C$4:$C$922,$AE163),SUMIFS('Growth rates'!K$4:K$922,'Growth rates'!$B$4:$B$922,Demands_tra!$A163,'Growth rates'!$C$4:$C$922,$AF163))</f>
        <v>1.79283349626876</v>
      </c>
      <c r="AO163" s="6">
        <f ca="1">IF($AF163="",SUMIFS('Growth rates'!L$4:L$922,'Growth rates'!$B$4:$B$922,Demands_tra!$A163,'Growth rates'!$C$4:$C$922,$AE163),SUMIFS('Growth rates'!L$4:L$922,'Growth rates'!$B$4:$B$922,Demands_tra!$A163,'Growth rates'!$C$4:$C$922,$AF163))</f>
        <v>1.85482924752953</v>
      </c>
      <c r="AP163" s="6">
        <f ca="1">IF($AF163="",SUMIFS('Growth rates'!M$4:M$922,'Growth rates'!$B$4:$B$922,Demands_tra!$A163,'Growth rates'!$C$4:$C$922,$AE163),SUMIFS('Growth rates'!M$4:M$922,'Growth rates'!$B$4:$B$922,Demands_tra!$A163,'Growth rates'!$C$4:$C$922,$AF163))</f>
        <v>1.91218851178937</v>
      </c>
      <c r="AQ163" s="6">
        <f ca="1">IF($AF163="",SUMIFS('Growth rates'!N$4:N$922,'Growth rates'!$B$4:$B$922,Demands_tra!$A163,'Growth rates'!$C$4:$C$922,$AE163),SUMIFS('Growth rates'!N$4:N$922,'Growth rates'!$B$4:$B$922,Demands_tra!$A163,'Growth rates'!$C$4:$C$922,$AF163))</f>
        <v>1.96545083867851</v>
      </c>
      <c r="AR163" s="6">
        <f ca="1">IF($AF163="",SUMIFS('Growth rates'!O$4:O$922,'Growth rates'!$B$4:$B$922,Demands_tra!$A163,'Growth rates'!$C$4:$C$922,$AE163),SUMIFS('Growth rates'!O$4:O$922,'Growth rates'!$B$4:$B$922,Demands_tra!$A163,'Growth rates'!$C$4:$C$922,$AF163))</f>
        <v>2.01132968580655</v>
      </c>
      <c r="AS163" s="6">
        <f ca="1">IF($AF163="",SUMIFS('Growth rates'!P$4:P$922,'Growth rates'!$B$4:$B$922,Demands_tra!$A163,'Growth rates'!$C$4:$C$922,$AE163),SUMIFS('Growth rates'!P$4:P$922,'Growth rates'!$B$4:$B$922,Demands_tra!$A163,'Growth rates'!$C$4:$C$922,$AF163))</f>
        <v>2.05220699350528</v>
      </c>
      <c r="AT163" s="6">
        <f ca="1">IF($AF163="",SUMIFS('Growth rates'!Q$4:Q$922,'Growth rates'!$B$4:$B$922,Demands_tra!$A163,'Growth rates'!$C$4:$C$922,$AE163),SUMIFS('Growth rates'!Q$4:Q$922,'Growth rates'!$B$4:$B$922,Demands_tra!$A163,'Growth rates'!$C$4:$C$922,$AF163))</f>
        <v>2.08953761881332</v>
      </c>
      <c r="AU163" s="6">
        <f ca="1">IF($AF163="",SUMIFS('Growth rates'!R$4:R$922,'Growth rates'!$B$4:$B$922,Demands_tra!$A163,'Growth rates'!$C$4:$C$922,$AE163),SUMIFS('Growth rates'!R$4:R$922,'Growth rates'!$B$4:$B$922,Demands_tra!$A163,'Growth rates'!$C$4:$C$922,$AF163))</f>
        <v>2.12524424255582</v>
      </c>
      <c r="AV163" s="6">
        <f ca="1">IF($AF163="",SUMIFS('Growth rates'!S$4:S$922,'Growth rates'!$B$4:$B$922,Demands_tra!$A163,'Growth rates'!$C$4:$C$922,$AE163),SUMIFS('Growth rates'!S$4:S$922,'Growth rates'!$B$4:$B$922,Demands_tra!$A163,'Growth rates'!$C$4:$C$922,$AF163))</f>
        <v>2.16064148168893</v>
      </c>
      <c r="AW163" s="6">
        <f ca="1">IF($AF163="",SUMIFS('Growth rates'!T$4:T$922,'Growth rates'!$B$4:$B$922,Demands_tra!$A163,'Growth rates'!$C$4:$C$922,$AE163),SUMIFS('Growth rates'!T$4:T$922,'Growth rates'!$B$4:$B$922,Demands_tra!$A163,'Growth rates'!$C$4:$C$922,$AF163))</f>
        <v>2.19610937613075</v>
      </c>
      <c r="AX163" s="6">
        <f ca="1">IF($AF163="",SUMIFS('Growth rates'!U$4:U$922,'Growth rates'!$B$4:$B$922,Demands_tra!$A163,'Growth rates'!$C$4:$C$922,$AE163),SUMIFS('Growth rates'!U$4:U$922,'Growth rates'!$B$4:$B$922,Demands_tra!$A163,'Growth rates'!$C$4:$C$922,$AF163))</f>
        <v>2.22905937229824</v>
      </c>
      <c r="AY163" s="6">
        <f ca="1">IF($AF163="",SUMIFS('Growth rates'!V$4:V$922,'Growth rates'!$B$4:$B$922,Demands_tra!$A163,'Growth rates'!$C$4:$C$922,$AE163),SUMIFS('Growth rates'!V$4:V$922,'Growth rates'!$B$4:$B$922,Demands_tra!$A163,'Growth rates'!$C$4:$C$922,$AF163))</f>
        <v>0</v>
      </c>
      <c r="AZ163" s="6">
        <f ca="1">IF($AF163="",SUMIFS('Growth rates'!W$4:W$922,'Growth rates'!$B$4:$B$922,Demands_tra!$A163,'Growth rates'!$C$4:$C$922,$AE163),SUMIFS('Growth rates'!W$4:W$922,'Growth rates'!$B$4:$B$922,Demands_tra!$A163,'Growth rates'!$C$4:$C$922,$AF163))</f>
        <v>0</v>
      </c>
      <c r="BA163" s="6">
        <f ca="1">IF($AF163="",SUMIFS('Growth rates'!X$4:X$922,'Growth rates'!$B$4:$B$922,Demands_tra!$A163,'Growth rates'!$C$4:$C$922,$AE163),SUMIFS('Growth rates'!X$4:X$922,'Growth rates'!$B$4:$B$922,Demands_tra!$A163,'Growth rates'!$C$4:$C$922,$AF163))</f>
        <v>0</v>
      </c>
      <c r="BB163" s="6">
        <f ca="1">IF($AF163="",SUMIFS('Growth rates'!Y$4:Y$922,'Growth rates'!$B$4:$B$922,Demands_tra!$A163,'Growth rates'!$C$4:$C$922,$AE163),SUMIFS('Growth rates'!Y$4:Y$922,'Growth rates'!$B$4:$B$922,Demands_tra!$A163,'Growth rates'!$C$4:$C$922,$AF163))</f>
        <v>0</v>
      </c>
      <c r="BC163" s="6">
        <f ca="1">IF($AF163="",SUMIFS('Growth rates'!Z$4:Z$922,'Growth rates'!$B$4:$B$922,Demands_tra!$A163,'Growth rates'!$C$4:$C$922,$AE163),SUMIFS('Growth rates'!Z$4:Z$922,'Growth rates'!$B$4:$B$922,Demands_tra!$A163,'Growth rates'!$C$4:$C$922,$AF163))</f>
        <v>0</v>
      </c>
      <c r="BD163" s="6">
        <f ca="1">IF($AF163="",SUMIFS('Growth rates'!AA$4:AA$922,'Growth rates'!$B$4:$B$922,Demands_tra!$A163,'Growth rates'!$C$4:$C$922,$AE163),SUMIFS('Growth rates'!AA$4:AA$922,'Growth rates'!$B$4:$B$922,Demands_tra!$A163,'Growth rates'!$C$4:$C$922,$AF163))</f>
        <v>0</v>
      </c>
      <c r="BE163" s="6">
        <f ca="1">IF($AF163="",SUMIFS('Growth rates'!AB$4:AB$922,'Growth rates'!$B$4:$B$922,Demands_tra!$A163,'Growth rates'!$C$4:$C$922,$AE163),SUMIFS('Growth rates'!AB$4:AB$922,'Growth rates'!$B$4:$B$922,Demands_tra!$A163,'Growth rates'!$C$4:$C$922,$AF163))</f>
        <v>0</v>
      </c>
      <c r="BF163" s="6">
        <f ca="1">IF($AF163="",SUMIFS('Growth rates'!AC$4:AC$922,'Growth rates'!$B$4:$B$922,Demands_tra!$A163,'Growth rates'!$C$4:$C$922,$AE163),SUMIFS('Growth rates'!AC$4:AC$922,'Growth rates'!$B$4:$B$922,Demands_tra!$A163,'Growth rates'!$C$4:$C$922,$AF163))</f>
        <v>0</v>
      </c>
      <c r="BH163" t="str">
        <f ca="1">VLOOKUP($C163,'Default drvr and elast'!$A$4:$F$49,MATCH(VLOOKUP(A163,Classification!$B$4:$D$42,3,FALSE),'Default drvr and elast'!$D$3:$F$3,0)+3,FALSE)</f>
        <v>Med2</v>
      </c>
      <c r="BJ163" s="6">
        <f ca="1">IF($BI163="",SUMIF(Elasticities!$B$5:$B$52,Demands_tra!$BH163,Elasticities!C$5:C$52),SUMIF(Elasticities!$B$5:$B$52,Demands_tra!$BI163,Elasticities!C$5:C$52))</f>
        <v>0.799999999999989</v>
      </c>
      <c r="BK163" s="6">
        <f ca="1">IF($BI163="",SUMIF(Elasticities!$B$5:$B$52,Demands_tra!$BH163,Elasticities!D$5:D$52),SUMIF(Elasticities!$B$5:$B$52,Demands_tra!$BI163,Elasticities!D$5:D$52))</f>
        <v>0.797560975609746</v>
      </c>
      <c r="BL163" s="6">
        <f ca="1">IF($BI163="",SUMIF(Elasticities!$B$5:$B$52,Demands_tra!$BH163,Elasticities!E$5:E$52),SUMIF(Elasticities!$B$5:$B$52,Demands_tra!$BI163,Elasticities!E$5:E$52))</f>
        <v>0.785365853658527</v>
      </c>
      <c r="BM163" s="6">
        <f ca="1">IF($BI163="",SUMIF(Elasticities!$B$5:$B$52,Demands_tra!$BH163,Elasticities!F$5:F$52),SUMIF(Elasticities!$B$5:$B$52,Demands_tra!$BI163,Elasticities!F$5:F$52))</f>
        <v>0.773170731707307</v>
      </c>
      <c r="BN163" s="6">
        <f ca="1">IF($BI163="",SUMIF(Elasticities!$B$5:$B$52,Demands_tra!$BH163,Elasticities!G$5:G$52),SUMIF(Elasticities!$B$5:$B$52,Demands_tra!$BI163,Elasticities!G$5:G$52))</f>
        <v>0.760975609756088</v>
      </c>
      <c r="BO163" s="6">
        <f ca="1">IF($BI163="",SUMIF(Elasticities!$B$5:$B$52,Demands_tra!$BH163,Elasticities!H$5:H$52),SUMIF(Elasticities!$B$5:$B$52,Demands_tra!$BI163,Elasticities!H$5:H$52))</f>
        <v>0.748780487804868</v>
      </c>
      <c r="BP163" s="6">
        <f ca="1">IF($BI163="",SUMIF(Elasticities!$B$5:$B$52,Demands_tra!$BH163,Elasticities!I$5:I$52),SUMIF(Elasticities!$B$5:$B$52,Demands_tra!$BI163,Elasticities!I$5:I$52))</f>
        <v>0.736585365853649</v>
      </c>
      <c r="BQ163" s="6">
        <f ca="1">IF($BI163="",SUMIF(Elasticities!$B$5:$B$52,Demands_tra!$BH163,Elasticities!J$5:J$52),SUMIF(Elasticities!$B$5:$B$52,Demands_tra!$BI163,Elasticities!J$5:J$52))</f>
        <v>0.724390243902429</v>
      </c>
      <c r="BR163" s="6">
        <f ca="1">IF($BI163="",SUMIF(Elasticities!$B$5:$B$52,Demands_tra!$BH163,Elasticities!K$5:K$52),SUMIF(Elasticities!$B$5:$B$52,Demands_tra!$BI163,Elasticities!K$5:K$52))</f>
        <v>0.71219512195121</v>
      </c>
      <c r="BS163" s="6">
        <f ca="1">IF($BI163="",SUMIF(Elasticities!$B$5:$B$52,Demands_tra!$BH163,Elasticities!L$5:L$52),SUMIF(Elasticities!$B$5:$B$52,Demands_tra!$BI163,Elasticities!L$5:L$52))</f>
        <v>0.699999999999997</v>
      </c>
      <c r="BT163" s="6">
        <f ca="1">IF($BI163="",SUMIF(Elasticities!$B$5:$B$52,Demands_tra!$BH163,Elasticities!M$5:M$52),SUMIF(Elasticities!$B$5:$B$52,Demands_tra!$BI163,Elasticities!M$5:M$52))</f>
        <v>0.687499999999996</v>
      </c>
      <c r="BU163" s="6">
        <f ca="1">IF($BI163="",SUMIF(Elasticities!$B$5:$B$52,Demands_tra!$BH163,Elasticities!N$5:N$52),SUMIF(Elasticities!$B$5:$B$52,Demands_tra!$BI163,Elasticities!N$5:N$52))</f>
        <v>0.674999999999996</v>
      </c>
      <c r="BV163" s="6">
        <f ca="1">IF($BI163="",SUMIF(Elasticities!$B$5:$B$52,Demands_tra!$BH163,Elasticities!O$5:O$52),SUMIF(Elasticities!$B$5:$B$52,Demands_tra!$BI163,Elasticities!O$5:O$52))</f>
        <v>0.662499999999996</v>
      </c>
      <c r="BW163" s="6">
        <f ca="1">IF($BI163="",SUMIF(Elasticities!$B$5:$B$52,Demands_tra!$BH163,Elasticities!P$5:P$52),SUMIF(Elasticities!$B$5:$B$52,Demands_tra!$BI163,Elasticities!P$5:P$52))</f>
        <v>0.649999999999997</v>
      </c>
      <c r="BX163" s="6">
        <f ca="1">IF($BI163="",SUMIF(Elasticities!$B$5:$B$52,Demands_tra!$BH163,Elasticities!Q$5:Q$52),SUMIF(Elasticities!$B$5:$B$52,Demands_tra!$BI163,Elasticities!Q$5:Q$52))</f>
        <v>0.637499999999997</v>
      </c>
      <c r="BY163" s="6">
        <f ca="1">IF($BI163="",SUMIF(Elasticities!$B$5:$B$52,Demands_tra!$BH163,Elasticities!R$5:R$52),SUMIF(Elasticities!$B$5:$B$52,Demands_tra!$BI163,Elasticities!R$5:R$52))</f>
        <v>0.624999999999996</v>
      </c>
      <c r="BZ163" s="6">
        <f ca="1">IF($BI163="",SUMIF(Elasticities!$B$5:$B$52,Demands_tra!$BH163,Elasticities!S$5:S$52),SUMIF(Elasticities!$B$5:$B$52,Demands_tra!$BI163,Elasticities!S$5:S$52))</f>
        <v>0.612499999999996</v>
      </c>
      <c r="CA163" s="6">
        <f ca="1">IF($BI163="",SUMIF(Elasticities!$B$5:$B$52,Demands_tra!$BH163,Elasticities!T$5:T$52),SUMIF(Elasticities!$B$5:$B$52,Demands_tra!$BI163,Elasticities!T$5:T$52))</f>
        <v>0.599999999999996</v>
      </c>
      <c r="CB163" s="6" t="e">
        <f ca="1">IF($BI163="",SUMIF(Elasticities!$B$5:$B$52,Demands_tra!$BH163,Elasticities!U$5:U$52),SUMIF(Elasticities!$B$5:$B$52,Demands_tra!$BI163,Elasticities!U$5:U$52))</f>
        <v>#VALUE!</v>
      </c>
      <c r="CC163" s="6" t="e">
        <f ca="1">IF($BI163="",SUMIF(Elasticities!$B$5:$B$52,Demands_tra!$BH163,Elasticities!V$5:V$52),SUMIF(Elasticities!$B$5:$B$52,Demands_tra!$BI163,Elasticities!V$5:V$52))</f>
        <v>#VALUE!</v>
      </c>
      <c r="CD163" s="6" t="e">
        <f ca="1">IF($BI163="",SUMIF(Elasticities!$B$5:$B$52,Demands_tra!$BH163,Elasticities!W$5:W$52),SUMIF(Elasticities!$B$5:$B$52,Demands_tra!$BI163,Elasticities!W$5:W$52))</f>
        <v>#VALUE!</v>
      </c>
      <c r="CE163" s="6" t="e">
        <f ca="1">IF($BI163="",SUMIF(Elasticities!$B$5:$B$52,Demands_tra!$BH163,Elasticities!X$5:X$52),SUMIF(Elasticities!$B$5:$B$52,Demands_tra!$BI163,Elasticities!X$5:X$52))</f>
        <v>#VALUE!</v>
      </c>
      <c r="CF163" s="6" t="e">
        <f ca="1">IF($BI163="",SUMIF(Elasticities!$B$5:$B$52,Demands_tra!$BH163,Elasticities!Y$5:Y$52),SUMIF(Elasticities!$B$5:$B$52,Demands_tra!$BI163,Elasticities!Y$5:Y$52))</f>
        <v>#VALUE!</v>
      </c>
      <c r="CG163" s="6" t="e">
        <f ca="1">IF($BI163="",SUMIF(Elasticities!$B$5:$B$52,Demands_tra!$BH163,Elasticities!Z$5:Z$52),SUMIF(Elasticities!$B$5:$B$52,Demands_tra!$BI163,Elasticities!Z$5:Z$52))</f>
        <v>#VALUE!</v>
      </c>
      <c r="CH163" s="6" t="e">
        <f ca="1">IF($BI163="",SUMIF(Elasticities!$B$5:$B$52,Demands_tra!$BH163,Elasticities!AA$5:AA$52),SUMIF(Elasticities!$B$5:$B$52,Demands_tra!$BI163,Elasticities!AA$5:AA$52))</f>
        <v>#VALUE!</v>
      </c>
      <c r="CI163" s="6" t="e">
        <f ca="1">IF($BI163="",SUMIF(Elasticities!$B$5:$B$52,Demands_tra!$BH163,Elasticities!AB$5:AB$52),SUMIF(Elasticities!$B$5:$B$52,Demands_tra!$BI163,Elasticities!AB$5:AB$52))</f>
        <v>#VALUE!</v>
      </c>
    </row>
    <row r="164" spans="1:87">
      <c r="A164" t="str">
        <f>IF(BYDem_tra!B163="","\I:",BYDem_tra!B163)</f>
        <v>HunRomBul</v>
      </c>
      <c r="B164" t="str">
        <f>BYDem_tra!E163</f>
        <v>TWI</v>
      </c>
      <c r="C164" t="str">
        <f t="shared" ref="C164:C172" si="167">B164</f>
        <v>TWI</v>
      </c>
      <c r="D164" s="3">
        <f>SUMIFS(BYDem_tra!$M$2:$M$2000,BYDem_tra!$B$2:$B$2000,Demands_tra!$A164,BYDem_tra!$E$2:$E$2000,Demands_tra!$B164)</f>
        <v>4.6074729168</v>
      </c>
      <c r="E164" s="3">
        <f ca="1" t="shared" si="151"/>
        <v>4.70380562556693</v>
      </c>
      <c r="F164" s="3">
        <f ca="1" t="shared" si="152"/>
        <v>5.40570520647469</v>
      </c>
      <c r="G164" s="3">
        <f ca="1" t="shared" si="153"/>
        <v>5.97607520375241</v>
      </c>
      <c r="H164" s="3">
        <f ca="1" t="shared" si="154"/>
        <v>6.43720430784396</v>
      </c>
      <c r="I164" s="3">
        <f ca="1" t="shared" si="155"/>
        <v>6.78505470200114</v>
      </c>
      <c r="J164" s="3">
        <f ca="1" t="shared" si="156"/>
        <v>7.04330601942593</v>
      </c>
      <c r="K164" s="3">
        <f ca="1" t="shared" si="157"/>
        <v>7.24832001152871</v>
      </c>
      <c r="L164" s="3">
        <f ca="1" t="shared" si="158"/>
        <v>7.42682827419197</v>
      </c>
      <c r="M164" s="3">
        <f ca="1" t="shared" si="159"/>
        <v>7.58759681087075</v>
      </c>
      <c r="N164" s="3">
        <f ca="1" t="shared" si="160"/>
        <v>7.73289706665985</v>
      </c>
      <c r="O164" s="3">
        <f ca="1" t="shared" si="161"/>
        <v>7.85473886849613</v>
      </c>
      <c r="P164" s="3">
        <f ca="1" t="shared" si="162"/>
        <v>7.96049770265186</v>
      </c>
      <c r="Q164" s="3">
        <f ca="1" t="shared" si="163"/>
        <v>8.05462111840057</v>
      </c>
      <c r="R164" s="3">
        <f ca="1" t="shared" si="164"/>
        <v>8.14236642552471</v>
      </c>
      <c r="S164" s="3">
        <f ca="1" t="shared" si="165"/>
        <v>8.22712647501174</v>
      </c>
      <c r="T164" s="3">
        <f ca="1" t="shared" si="166"/>
        <v>8.3098457966609</v>
      </c>
      <c r="U164" s="3">
        <f ca="1" t="shared" si="126"/>
        <v>8.38465337868619</v>
      </c>
      <c r="V164" s="3" t="e">
        <f ca="1" t="shared" si="127"/>
        <v>#VALUE!</v>
      </c>
      <c r="W164" s="3" t="e">
        <f ca="1" t="shared" si="128"/>
        <v>#DIV/0!</v>
      </c>
      <c r="X164" s="3" t="e">
        <f ca="1" t="shared" si="129"/>
        <v>#DIV/0!</v>
      </c>
      <c r="Y164" s="3" t="e">
        <f ca="1" t="shared" si="130"/>
        <v>#DIV/0!</v>
      </c>
      <c r="Z164" s="3" t="e">
        <f ca="1" t="shared" si="131"/>
        <v>#DIV/0!</v>
      </c>
      <c r="AA164" s="3" t="e">
        <f ca="1" t="shared" si="132"/>
        <v>#DIV/0!</v>
      </c>
      <c r="AB164" s="3" t="e">
        <f ca="1" t="shared" si="133"/>
        <v>#DIV/0!</v>
      </c>
      <c r="AC164" s="3" t="e">
        <f ca="1" t="shared" si="134"/>
        <v>#DIV/0!</v>
      </c>
      <c r="AE164" s="34" t="str">
        <f ca="1">VLOOKUP($C164,'Default drvr and elast'!$A$4:$C$49,MATCH(VLOOKUP(A164,Classification!$B$4:$D$99,2,FALSE),'Default drvr and elast'!$A$3:$C$3,0),FALSE)</f>
        <v>GDP</v>
      </c>
      <c r="AF164" s="4"/>
      <c r="AG164" s="6">
        <f ca="1">IF($AF164="",SUMIFS('Growth rates'!D$4:D$922,'Growth rates'!$B$4:$B$922,Demands_tra!$A164,'Growth rates'!$C$4:$C$922,$AE164),SUMIFS('Growth rates'!D$4:D$922,'Growth rates'!$B$4:$B$922,Demands_tra!$A164,'Growth rates'!$C$4:$C$922,$AF164))</f>
        <v>1</v>
      </c>
      <c r="AH164" s="6">
        <f ca="1">IF($AF164="",SUMIFS('Growth rates'!E$4:E$922,'Growth rates'!$B$4:$B$922,Demands_tra!$A164,'Growth rates'!$C$4:$C$922,$AE164),SUMIFS('Growth rates'!E$4:E$922,'Growth rates'!$B$4:$B$922,Demands_tra!$A164,'Growth rates'!$C$4:$C$922,$AF164))</f>
        <v>1.02621483239062</v>
      </c>
      <c r="AI164" s="6">
        <f ca="1">IF($AF164="",SUMIFS('Growth rates'!F$4:F$922,'Growth rates'!$B$4:$B$922,Demands_tra!$A164,'Growth rates'!$C$4:$C$922,$AE164),SUMIFS('Growth rates'!F$4:F$922,'Growth rates'!$B$4:$B$922,Demands_tra!$A164,'Growth rates'!$C$4:$C$922,$AF164))</f>
        <v>1.22119565054484</v>
      </c>
      <c r="AJ164" s="6">
        <f ca="1">IF($AF164="",SUMIFS('Growth rates'!G$4:G$922,'Growth rates'!$B$4:$B$922,Demands_tra!$A164,'Growth rates'!$C$4:$C$922,$AE164),SUMIFS('Growth rates'!G$4:G$922,'Growth rates'!$B$4:$B$922,Demands_tra!$A164,'Growth rates'!$C$4:$C$922,$AF164))</f>
        <v>1.38784904257775</v>
      </c>
      <c r="AK164" s="6">
        <f ca="1">IF($AF164="",SUMIFS('Growth rates'!H$4:H$922,'Growth rates'!$B$4:$B$922,Demands_tra!$A164,'Growth rates'!$C$4:$C$922,$AE164),SUMIFS('Growth rates'!H$4:H$922,'Growth rates'!$B$4:$B$922,Demands_tra!$A164,'Growth rates'!$C$4:$C$922,$AF164))</f>
        <v>1.5285762184508</v>
      </c>
      <c r="AL164" s="6">
        <f ca="1">IF($AF164="",SUMIFS('Growth rates'!I$4:I$922,'Growth rates'!$B$4:$B$922,Demands_tra!$A164,'Growth rates'!$C$4:$C$922,$AE164),SUMIFS('Growth rates'!I$4:I$922,'Growth rates'!$B$4:$B$922,Demands_tra!$A164,'Growth rates'!$C$4:$C$922,$AF164))</f>
        <v>1.63888949552538</v>
      </c>
      <c r="AM164" s="6">
        <f ca="1">IF($AF164="",SUMIFS('Growth rates'!J$4:J$922,'Growth rates'!$B$4:$B$922,Demands_tra!$A164,'Growth rates'!$C$4:$C$922,$AE164),SUMIFS('Growth rates'!J$4:J$922,'Growth rates'!$B$4:$B$922,Demands_tra!$A164,'Growth rates'!$C$4:$C$922,$AF164))</f>
        <v>1.72357630623467</v>
      </c>
      <c r="AN164" s="6">
        <f ca="1">IF($AF164="",SUMIFS('Growth rates'!K$4:K$922,'Growth rates'!$B$4:$B$922,Demands_tra!$A164,'Growth rates'!$C$4:$C$922,$AE164),SUMIFS('Growth rates'!K$4:K$922,'Growth rates'!$B$4:$B$922,Demands_tra!$A164,'Growth rates'!$C$4:$C$922,$AF164))</f>
        <v>1.79283349626876</v>
      </c>
      <c r="AO164" s="6">
        <f ca="1">IF($AF164="",SUMIFS('Growth rates'!L$4:L$922,'Growth rates'!$B$4:$B$922,Demands_tra!$A164,'Growth rates'!$C$4:$C$922,$AE164),SUMIFS('Growth rates'!L$4:L$922,'Growth rates'!$B$4:$B$922,Demands_tra!$A164,'Growth rates'!$C$4:$C$922,$AF164))</f>
        <v>1.85482924752953</v>
      </c>
      <c r="AP164" s="6">
        <f ca="1">IF($AF164="",SUMIFS('Growth rates'!M$4:M$922,'Growth rates'!$B$4:$B$922,Demands_tra!$A164,'Growth rates'!$C$4:$C$922,$AE164),SUMIFS('Growth rates'!M$4:M$922,'Growth rates'!$B$4:$B$922,Demands_tra!$A164,'Growth rates'!$C$4:$C$922,$AF164))</f>
        <v>1.91218851178937</v>
      </c>
      <c r="AQ164" s="6">
        <f ca="1">IF($AF164="",SUMIFS('Growth rates'!N$4:N$922,'Growth rates'!$B$4:$B$922,Demands_tra!$A164,'Growth rates'!$C$4:$C$922,$AE164),SUMIFS('Growth rates'!N$4:N$922,'Growth rates'!$B$4:$B$922,Demands_tra!$A164,'Growth rates'!$C$4:$C$922,$AF164))</f>
        <v>1.96545083867851</v>
      </c>
      <c r="AR164" s="6">
        <f ca="1">IF($AF164="",SUMIFS('Growth rates'!O$4:O$922,'Growth rates'!$B$4:$B$922,Demands_tra!$A164,'Growth rates'!$C$4:$C$922,$AE164),SUMIFS('Growth rates'!O$4:O$922,'Growth rates'!$B$4:$B$922,Demands_tra!$A164,'Growth rates'!$C$4:$C$922,$AF164))</f>
        <v>2.01132968580655</v>
      </c>
      <c r="AS164" s="6">
        <f ca="1">IF($AF164="",SUMIFS('Growth rates'!P$4:P$922,'Growth rates'!$B$4:$B$922,Demands_tra!$A164,'Growth rates'!$C$4:$C$922,$AE164),SUMIFS('Growth rates'!P$4:P$922,'Growth rates'!$B$4:$B$922,Demands_tra!$A164,'Growth rates'!$C$4:$C$922,$AF164))</f>
        <v>2.05220699350528</v>
      </c>
      <c r="AT164" s="6">
        <f ca="1">IF($AF164="",SUMIFS('Growth rates'!Q$4:Q$922,'Growth rates'!$B$4:$B$922,Demands_tra!$A164,'Growth rates'!$C$4:$C$922,$AE164),SUMIFS('Growth rates'!Q$4:Q$922,'Growth rates'!$B$4:$B$922,Demands_tra!$A164,'Growth rates'!$C$4:$C$922,$AF164))</f>
        <v>2.08953761881332</v>
      </c>
      <c r="AU164" s="6">
        <f ca="1">IF($AF164="",SUMIFS('Growth rates'!R$4:R$922,'Growth rates'!$B$4:$B$922,Demands_tra!$A164,'Growth rates'!$C$4:$C$922,$AE164),SUMIFS('Growth rates'!R$4:R$922,'Growth rates'!$B$4:$B$922,Demands_tra!$A164,'Growth rates'!$C$4:$C$922,$AF164))</f>
        <v>2.12524424255582</v>
      </c>
      <c r="AV164" s="6">
        <f ca="1">IF($AF164="",SUMIFS('Growth rates'!S$4:S$922,'Growth rates'!$B$4:$B$922,Demands_tra!$A164,'Growth rates'!$C$4:$C$922,$AE164),SUMIFS('Growth rates'!S$4:S$922,'Growth rates'!$B$4:$B$922,Demands_tra!$A164,'Growth rates'!$C$4:$C$922,$AF164))</f>
        <v>2.16064148168893</v>
      </c>
      <c r="AW164" s="6">
        <f ca="1">IF($AF164="",SUMIFS('Growth rates'!T$4:T$922,'Growth rates'!$B$4:$B$922,Demands_tra!$A164,'Growth rates'!$C$4:$C$922,$AE164),SUMIFS('Growth rates'!T$4:T$922,'Growth rates'!$B$4:$B$922,Demands_tra!$A164,'Growth rates'!$C$4:$C$922,$AF164))</f>
        <v>2.19610937613075</v>
      </c>
      <c r="AX164" s="6">
        <f ca="1">IF($AF164="",SUMIFS('Growth rates'!U$4:U$922,'Growth rates'!$B$4:$B$922,Demands_tra!$A164,'Growth rates'!$C$4:$C$922,$AE164),SUMIFS('Growth rates'!U$4:U$922,'Growth rates'!$B$4:$B$922,Demands_tra!$A164,'Growth rates'!$C$4:$C$922,$AF164))</f>
        <v>2.22905937229824</v>
      </c>
      <c r="AY164" s="6">
        <f ca="1">IF($AF164="",SUMIFS('Growth rates'!V$4:V$922,'Growth rates'!$B$4:$B$922,Demands_tra!$A164,'Growth rates'!$C$4:$C$922,$AE164),SUMIFS('Growth rates'!V$4:V$922,'Growth rates'!$B$4:$B$922,Demands_tra!$A164,'Growth rates'!$C$4:$C$922,$AF164))</f>
        <v>0</v>
      </c>
      <c r="AZ164" s="6">
        <f ca="1">IF($AF164="",SUMIFS('Growth rates'!W$4:W$922,'Growth rates'!$B$4:$B$922,Demands_tra!$A164,'Growth rates'!$C$4:$C$922,$AE164),SUMIFS('Growth rates'!W$4:W$922,'Growth rates'!$B$4:$B$922,Demands_tra!$A164,'Growth rates'!$C$4:$C$922,$AF164))</f>
        <v>0</v>
      </c>
      <c r="BA164" s="6">
        <f ca="1">IF($AF164="",SUMIFS('Growth rates'!X$4:X$922,'Growth rates'!$B$4:$B$922,Demands_tra!$A164,'Growth rates'!$C$4:$C$922,$AE164),SUMIFS('Growth rates'!X$4:X$922,'Growth rates'!$B$4:$B$922,Demands_tra!$A164,'Growth rates'!$C$4:$C$922,$AF164))</f>
        <v>0</v>
      </c>
      <c r="BB164" s="6">
        <f ca="1">IF($AF164="",SUMIFS('Growth rates'!Y$4:Y$922,'Growth rates'!$B$4:$B$922,Demands_tra!$A164,'Growth rates'!$C$4:$C$922,$AE164),SUMIFS('Growth rates'!Y$4:Y$922,'Growth rates'!$B$4:$B$922,Demands_tra!$A164,'Growth rates'!$C$4:$C$922,$AF164))</f>
        <v>0</v>
      </c>
      <c r="BC164" s="6">
        <f ca="1">IF($AF164="",SUMIFS('Growth rates'!Z$4:Z$922,'Growth rates'!$B$4:$B$922,Demands_tra!$A164,'Growth rates'!$C$4:$C$922,$AE164),SUMIFS('Growth rates'!Z$4:Z$922,'Growth rates'!$B$4:$B$922,Demands_tra!$A164,'Growth rates'!$C$4:$C$922,$AF164))</f>
        <v>0</v>
      </c>
      <c r="BD164" s="6">
        <f ca="1">IF($AF164="",SUMIFS('Growth rates'!AA$4:AA$922,'Growth rates'!$B$4:$B$922,Demands_tra!$A164,'Growth rates'!$C$4:$C$922,$AE164),SUMIFS('Growth rates'!AA$4:AA$922,'Growth rates'!$B$4:$B$922,Demands_tra!$A164,'Growth rates'!$C$4:$C$922,$AF164))</f>
        <v>0</v>
      </c>
      <c r="BE164" s="6">
        <f ca="1">IF($AF164="",SUMIFS('Growth rates'!AB$4:AB$922,'Growth rates'!$B$4:$B$922,Demands_tra!$A164,'Growth rates'!$C$4:$C$922,$AE164),SUMIFS('Growth rates'!AB$4:AB$922,'Growth rates'!$B$4:$B$922,Demands_tra!$A164,'Growth rates'!$C$4:$C$922,$AF164))</f>
        <v>0</v>
      </c>
      <c r="BF164" s="6">
        <f ca="1">IF($AF164="",SUMIFS('Growth rates'!AC$4:AC$922,'Growth rates'!$B$4:$B$922,Demands_tra!$A164,'Growth rates'!$C$4:$C$922,$AE164),SUMIFS('Growth rates'!AC$4:AC$922,'Growth rates'!$B$4:$B$922,Demands_tra!$A164,'Growth rates'!$C$4:$C$922,$AF164))</f>
        <v>0</v>
      </c>
      <c r="BH164" t="str">
        <f ca="1">VLOOKUP($C164,'Default drvr and elast'!$A$4:$F$49,MATCH(VLOOKUP(A164,Classification!$B$4:$D$42,3,FALSE),'Default drvr and elast'!$D$3:$F$3,0)+3,FALSE)</f>
        <v>Med2</v>
      </c>
      <c r="BJ164" s="6">
        <f ca="1">IF($BI164="",SUMIF(Elasticities!$B$5:$B$52,Demands_tra!$BH164,Elasticities!C$5:C$52),SUMIF(Elasticities!$B$5:$B$52,Demands_tra!$BI164,Elasticities!C$5:C$52))</f>
        <v>0.799999999999989</v>
      </c>
      <c r="BK164" s="6">
        <f ca="1">IF($BI164="",SUMIF(Elasticities!$B$5:$B$52,Demands_tra!$BH164,Elasticities!D$5:D$52),SUMIF(Elasticities!$B$5:$B$52,Demands_tra!$BI164,Elasticities!D$5:D$52))</f>
        <v>0.797560975609746</v>
      </c>
      <c r="BL164" s="6">
        <f ca="1">IF($BI164="",SUMIF(Elasticities!$B$5:$B$52,Demands_tra!$BH164,Elasticities!E$5:E$52),SUMIF(Elasticities!$B$5:$B$52,Demands_tra!$BI164,Elasticities!E$5:E$52))</f>
        <v>0.785365853658527</v>
      </c>
      <c r="BM164" s="6">
        <f ca="1">IF($BI164="",SUMIF(Elasticities!$B$5:$B$52,Demands_tra!$BH164,Elasticities!F$5:F$52),SUMIF(Elasticities!$B$5:$B$52,Demands_tra!$BI164,Elasticities!F$5:F$52))</f>
        <v>0.773170731707307</v>
      </c>
      <c r="BN164" s="6">
        <f ca="1">IF($BI164="",SUMIF(Elasticities!$B$5:$B$52,Demands_tra!$BH164,Elasticities!G$5:G$52),SUMIF(Elasticities!$B$5:$B$52,Demands_tra!$BI164,Elasticities!G$5:G$52))</f>
        <v>0.760975609756088</v>
      </c>
      <c r="BO164" s="6">
        <f ca="1">IF($BI164="",SUMIF(Elasticities!$B$5:$B$52,Demands_tra!$BH164,Elasticities!H$5:H$52),SUMIF(Elasticities!$B$5:$B$52,Demands_tra!$BI164,Elasticities!H$5:H$52))</f>
        <v>0.748780487804868</v>
      </c>
      <c r="BP164" s="6">
        <f ca="1">IF($BI164="",SUMIF(Elasticities!$B$5:$B$52,Demands_tra!$BH164,Elasticities!I$5:I$52),SUMIF(Elasticities!$B$5:$B$52,Demands_tra!$BI164,Elasticities!I$5:I$52))</f>
        <v>0.736585365853649</v>
      </c>
      <c r="BQ164" s="6">
        <f ca="1">IF($BI164="",SUMIF(Elasticities!$B$5:$B$52,Demands_tra!$BH164,Elasticities!J$5:J$52),SUMIF(Elasticities!$B$5:$B$52,Demands_tra!$BI164,Elasticities!J$5:J$52))</f>
        <v>0.724390243902429</v>
      </c>
      <c r="BR164" s="6">
        <f ca="1">IF($BI164="",SUMIF(Elasticities!$B$5:$B$52,Demands_tra!$BH164,Elasticities!K$5:K$52),SUMIF(Elasticities!$B$5:$B$52,Demands_tra!$BI164,Elasticities!K$5:K$52))</f>
        <v>0.71219512195121</v>
      </c>
      <c r="BS164" s="6">
        <f ca="1">IF($BI164="",SUMIF(Elasticities!$B$5:$B$52,Demands_tra!$BH164,Elasticities!L$5:L$52),SUMIF(Elasticities!$B$5:$B$52,Demands_tra!$BI164,Elasticities!L$5:L$52))</f>
        <v>0.699999999999997</v>
      </c>
      <c r="BT164" s="6">
        <f ca="1">IF($BI164="",SUMIF(Elasticities!$B$5:$B$52,Demands_tra!$BH164,Elasticities!M$5:M$52),SUMIF(Elasticities!$B$5:$B$52,Demands_tra!$BI164,Elasticities!M$5:M$52))</f>
        <v>0.687499999999996</v>
      </c>
      <c r="BU164" s="6">
        <f ca="1">IF($BI164="",SUMIF(Elasticities!$B$5:$B$52,Demands_tra!$BH164,Elasticities!N$5:N$52),SUMIF(Elasticities!$B$5:$B$52,Demands_tra!$BI164,Elasticities!N$5:N$52))</f>
        <v>0.674999999999996</v>
      </c>
      <c r="BV164" s="6">
        <f ca="1">IF($BI164="",SUMIF(Elasticities!$B$5:$B$52,Demands_tra!$BH164,Elasticities!O$5:O$52),SUMIF(Elasticities!$B$5:$B$52,Demands_tra!$BI164,Elasticities!O$5:O$52))</f>
        <v>0.662499999999996</v>
      </c>
      <c r="BW164" s="6">
        <f ca="1">IF($BI164="",SUMIF(Elasticities!$B$5:$B$52,Demands_tra!$BH164,Elasticities!P$5:P$52),SUMIF(Elasticities!$B$5:$B$52,Demands_tra!$BI164,Elasticities!P$5:P$52))</f>
        <v>0.649999999999997</v>
      </c>
      <c r="BX164" s="6">
        <f ca="1">IF($BI164="",SUMIF(Elasticities!$B$5:$B$52,Demands_tra!$BH164,Elasticities!Q$5:Q$52),SUMIF(Elasticities!$B$5:$B$52,Demands_tra!$BI164,Elasticities!Q$5:Q$52))</f>
        <v>0.637499999999997</v>
      </c>
      <c r="BY164" s="6">
        <f ca="1">IF($BI164="",SUMIF(Elasticities!$B$5:$B$52,Demands_tra!$BH164,Elasticities!R$5:R$52),SUMIF(Elasticities!$B$5:$B$52,Demands_tra!$BI164,Elasticities!R$5:R$52))</f>
        <v>0.624999999999996</v>
      </c>
      <c r="BZ164" s="6">
        <f ca="1">IF($BI164="",SUMIF(Elasticities!$B$5:$B$52,Demands_tra!$BH164,Elasticities!S$5:S$52),SUMIF(Elasticities!$B$5:$B$52,Demands_tra!$BI164,Elasticities!S$5:S$52))</f>
        <v>0.612499999999996</v>
      </c>
      <c r="CA164" s="6">
        <f ca="1">IF($BI164="",SUMIF(Elasticities!$B$5:$B$52,Demands_tra!$BH164,Elasticities!T$5:T$52),SUMIF(Elasticities!$B$5:$B$52,Demands_tra!$BI164,Elasticities!T$5:T$52))</f>
        <v>0.599999999999996</v>
      </c>
      <c r="CB164" s="6" t="e">
        <f ca="1">IF($BI164="",SUMIF(Elasticities!$B$5:$B$52,Demands_tra!$BH164,Elasticities!U$5:U$52),SUMIF(Elasticities!$B$5:$B$52,Demands_tra!$BI164,Elasticities!U$5:U$52))</f>
        <v>#VALUE!</v>
      </c>
      <c r="CC164" s="6" t="e">
        <f ca="1">IF($BI164="",SUMIF(Elasticities!$B$5:$B$52,Demands_tra!$BH164,Elasticities!V$5:V$52),SUMIF(Elasticities!$B$5:$B$52,Demands_tra!$BI164,Elasticities!V$5:V$52))</f>
        <v>#VALUE!</v>
      </c>
      <c r="CD164" s="6" t="e">
        <f ca="1">IF($BI164="",SUMIF(Elasticities!$B$5:$B$52,Demands_tra!$BH164,Elasticities!W$5:W$52),SUMIF(Elasticities!$B$5:$B$52,Demands_tra!$BI164,Elasticities!W$5:W$52))</f>
        <v>#VALUE!</v>
      </c>
      <c r="CE164" s="6" t="e">
        <f ca="1">IF($BI164="",SUMIF(Elasticities!$B$5:$B$52,Demands_tra!$BH164,Elasticities!X$5:X$52),SUMIF(Elasticities!$B$5:$B$52,Demands_tra!$BI164,Elasticities!X$5:X$52))</f>
        <v>#VALUE!</v>
      </c>
      <c r="CF164" s="6" t="e">
        <f ca="1">IF($BI164="",SUMIF(Elasticities!$B$5:$B$52,Demands_tra!$BH164,Elasticities!Y$5:Y$52),SUMIF(Elasticities!$B$5:$B$52,Demands_tra!$BI164,Elasticities!Y$5:Y$52))</f>
        <v>#VALUE!</v>
      </c>
      <c r="CG164" s="6" t="e">
        <f ca="1">IF($BI164="",SUMIF(Elasticities!$B$5:$B$52,Demands_tra!$BH164,Elasticities!Z$5:Z$52),SUMIF(Elasticities!$B$5:$B$52,Demands_tra!$BI164,Elasticities!Z$5:Z$52))</f>
        <v>#VALUE!</v>
      </c>
      <c r="CH164" s="6" t="e">
        <f ca="1">IF($BI164="",SUMIF(Elasticities!$B$5:$B$52,Demands_tra!$BH164,Elasticities!AA$5:AA$52),SUMIF(Elasticities!$B$5:$B$52,Demands_tra!$BI164,Elasticities!AA$5:AA$52))</f>
        <v>#VALUE!</v>
      </c>
      <c r="CI164" s="6" t="e">
        <f ca="1">IF($BI164="",SUMIF(Elasticities!$B$5:$B$52,Demands_tra!$BH164,Elasticities!AB$5:AB$52),SUMIF(Elasticities!$B$5:$B$52,Demands_tra!$BI164,Elasticities!AB$5:AB$52))</f>
        <v>#VALUE!</v>
      </c>
    </row>
    <row r="165" spans="1:87">
      <c r="A165" t="str">
        <f>IF(BYDem_tra!B164="","\I:",BYDem_tra!B164)</f>
        <v>HunRomBul</v>
      </c>
      <c r="B165" t="str">
        <f>BYDem_tra!E164</f>
        <v>Trd_2w</v>
      </c>
      <c r="C165" t="str">
        <f t="shared" si="167"/>
        <v>Trd_2w</v>
      </c>
      <c r="D165" s="3">
        <f>SUMIFS(BYDem_tra!$M$2:$M$2000,BYDem_tra!$B$2:$B$2000,Demands_tra!$A165,BYDem_tra!$E$2:$E$2000,Demands_tra!$B165)</f>
        <v>1.855</v>
      </c>
      <c r="E165" s="3">
        <f ca="1" t="shared" si="151"/>
        <v>1.84588592025631</v>
      </c>
      <c r="F165" s="3">
        <f ca="1" t="shared" si="152"/>
        <v>1.80095600813599</v>
      </c>
      <c r="G165" s="3">
        <f ca="1" t="shared" si="153"/>
        <v>1.76106431680021</v>
      </c>
      <c r="H165" s="3">
        <f ca="1" t="shared" si="154"/>
        <v>1.72004808657804</v>
      </c>
      <c r="I165" s="3">
        <f ca="1" t="shared" si="155"/>
        <v>1.6802340423201</v>
      </c>
      <c r="J165" s="3">
        <f ca="1" t="shared" si="156"/>
        <v>1.64191219533414</v>
      </c>
      <c r="K165" s="3">
        <f ca="1" t="shared" si="157"/>
        <v>1.6055791943322</v>
      </c>
      <c r="L165" s="3">
        <f ca="1" t="shared" si="158"/>
        <v>1.57049267824715</v>
      </c>
      <c r="M165" s="3">
        <f ca="1" t="shared" si="159"/>
        <v>1.53521529071534</v>
      </c>
      <c r="N165" s="3">
        <f ca="1" t="shared" si="160"/>
        <v>1.49944977002714</v>
      </c>
      <c r="O165" s="3">
        <f ca="1" t="shared" si="161"/>
        <v>1.46465046730681</v>
      </c>
      <c r="P165" s="3">
        <f ca="1" t="shared" si="162"/>
        <v>1.43248181437752</v>
      </c>
      <c r="Q165" s="3">
        <f ca="1" t="shared" si="163"/>
        <v>1.40373935904391</v>
      </c>
      <c r="R165" s="3">
        <f ca="1" t="shared" si="164"/>
        <v>1.37833370525641</v>
      </c>
      <c r="S165" s="3">
        <f ca="1" t="shared" si="165"/>
        <v>1.35560370971818</v>
      </c>
      <c r="T165" s="3">
        <f ca="1" t="shared" si="166"/>
        <v>1.33469677600031</v>
      </c>
      <c r="U165" s="3">
        <f ca="1" t="shared" si="126"/>
        <v>1.31431594334987</v>
      </c>
      <c r="V165" s="3" t="e">
        <f ca="1" t="shared" si="127"/>
        <v>#VALUE!</v>
      </c>
      <c r="W165" s="3" t="e">
        <f ca="1" t="shared" si="128"/>
        <v>#DIV/0!</v>
      </c>
      <c r="X165" s="3" t="e">
        <f ca="1" t="shared" si="129"/>
        <v>#DIV/0!</v>
      </c>
      <c r="Y165" s="3" t="e">
        <f ca="1" t="shared" si="130"/>
        <v>#DIV/0!</v>
      </c>
      <c r="Z165" s="3" t="e">
        <f ca="1" t="shared" si="131"/>
        <v>#DIV/0!</v>
      </c>
      <c r="AA165" s="3" t="e">
        <f ca="1" t="shared" si="132"/>
        <v>#DIV/0!</v>
      </c>
      <c r="AB165" s="3" t="e">
        <f ca="1" t="shared" si="133"/>
        <v>#DIV/0!</v>
      </c>
      <c r="AC165" s="3" t="e">
        <f ca="1" t="shared" si="134"/>
        <v>#DIV/0!</v>
      </c>
      <c r="AE165" s="34" t="str">
        <f ca="1">VLOOKUP($C165,'Default drvr and elast'!$A$4:$C$49,MATCH(VLOOKUP(A165,Classification!$B$4:$D$99,2,FALSE),'Default drvr and elast'!$A$3:$C$3,0),FALSE)</f>
        <v>POP</v>
      </c>
      <c r="AF165" s="4"/>
      <c r="AG165" s="6">
        <f ca="1">IF($AF165="",SUMIFS('Growth rates'!D$4:D$922,'Growth rates'!$B$4:$B$922,Demands_tra!$A165,'Growth rates'!$C$4:$C$922,$AE165),SUMIFS('Growth rates'!D$4:D$922,'Growth rates'!$B$4:$B$922,Demands_tra!$A165,'Growth rates'!$C$4:$C$922,$AF165))</f>
        <v>1</v>
      </c>
      <c r="AH165" s="6">
        <f ca="1">IF($AF165="",SUMIFS('Growth rates'!E$4:E$922,'Growth rates'!$B$4:$B$922,Demands_tra!$A165,'Growth rates'!$C$4:$C$922,$AE165),SUMIFS('Growth rates'!E$4:E$922,'Growth rates'!$B$4:$B$922,Demands_tra!$A165,'Growth rates'!$C$4:$C$922,$AF165))</f>
        <v>0.993839655291651</v>
      </c>
      <c r="AI165" s="6">
        <f ca="1">IF($AF165="",SUMIFS('Growth rates'!F$4:F$922,'Growth rates'!$B$4:$B$922,Demands_tra!$A165,'Growth rates'!$C$4:$C$922,$AE165),SUMIFS('Growth rates'!F$4:F$922,'Growth rates'!$B$4:$B$922,Demands_tra!$A165,'Growth rates'!$C$4:$C$922,$AF165))</f>
        <v>0.963037931749907</v>
      </c>
      <c r="AJ165" s="6">
        <f ca="1">IF($AF165="",SUMIFS('Growth rates'!G$4:G$922,'Growth rates'!$B$4:$B$922,Demands_tra!$A165,'Growth rates'!$C$4:$C$922,$AE165),SUMIFS('Growth rates'!G$4:G$922,'Growth rates'!$B$4:$B$922,Demands_tra!$A165,'Growth rates'!$C$4:$C$922,$AF165))</f>
        <v>0.935448209186594</v>
      </c>
      <c r="AK165" s="6">
        <f ca="1">IF($AF165="",SUMIFS('Growth rates'!H$4:H$922,'Growth rates'!$B$4:$B$922,Demands_tra!$A165,'Growth rates'!$C$4:$C$922,$AE165),SUMIFS('Growth rates'!H$4:H$922,'Growth rates'!$B$4:$B$922,Demands_tra!$A165,'Growth rates'!$C$4:$C$922,$AF165))</f>
        <v>0.906817669447105</v>
      </c>
      <c r="AL165" s="6">
        <f ca="1">IF($AF165="",SUMIFS('Growth rates'!I$4:I$922,'Growth rates'!$B$4:$B$922,Demands_tra!$A165,'Growth rates'!$C$4:$C$922,$AE165),SUMIFS('Growth rates'!I$4:I$922,'Growth rates'!$B$4:$B$922,Demands_tra!$A165,'Growth rates'!$C$4:$C$922,$AF165))</f>
        <v>0.878785212650304</v>
      </c>
      <c r="AM165" s="6">
        <f ca="1">IF($AF165="",SUMIFS('Growth rates'!J$4:J$922,'Growth rates'!$B$4:$B$922,Demands_tra!$A165,'Growth rates'!$C$4:$C$922,$AE165),SUMIFS('Growth rates'!J$4:J$922,'Growth rates'!$B$4:$B$922,Demands_tra!$A165,'Growth rates'!$C$4:$C$922,$AF165))</f>
        <v>0.851574726117705</v>
      </c>
      <c r="AN165" s="6">
        <f ca="1">IF($AF165="",SUMIFS('Growth rates'!K$4:K$922,'Growth rates'!$B$4:$B$922,Demands_tra!$A165,'Growth rates'!$C$4:$C$922,$AE165),SUMIFS('Growth rates'!K$4:K$922,'Growth rates'!$B$4:$B$922,Demands_tra!$A165,'Growth rates'!$C$4:$C$922,$AF165))</f>
        <v>0.825561062915208</v>
      </c>
      <c r="AO165" s="6">
        <f ca="1">IF($AF165="",SUMIFS('Growth rates'!L$4:L$922,'Growth rates'!$B$4:$B$922,Demands_tra!$A165,'Growth rates'!$C$4:$C$922,$AE165),SUMIFS('Growth rates'!L$4:L$922,'Growth rates'!$B$4:$B$922,Demands_tra!$A165,'Growth rates'!$C$4:$C$922,$AF165))</f>
        <v>0.80022969036693</v>
      </c>
      <c r="AP165" s="6">
        <f ca="1">IF($AF165="",SUMIFS('Growth rates'!M$4:M$922,'Growth rates'!$B$4:$B$922,Demands_tra!$A165,'Growth rates'!$C$4:$C$922,$AE165),SUMIFS('Growth rates'!M$4:M$922,'Growth rates'!$B$4:$B$922,Demands_tra!$A165,'Growth rates'!$C$4:$C$922,$AF165))</f>
        <v>0.774550748708733</v>
      </c>
      <c r="AQ165" s="6">
        <f ca="1">IF($AF165="",SUMIFS('Growth rates'!N$4:N$922,'Growth rates'!$B$4:$B$922,Demands_tra!$A165,'Growth rates'!$C$4:$C$922,$AE165),SUMIFS('Growth rates'!N$4:N$922,'Growth rates'!$B$4:$B$922,Demands_tra!$A165,'Growth rates'!$C$4:$C$922,$AF165))</f>
        <v>0.74830418571332</v>
      </c>
      <c r="AR165" s="6">
        <f ca="1">IF($AF165="",SUMIFS('Growth rates'!O$4:O$922,'Growth rates'!$B$4:$B$922,Demands_tra!$A165,'Growth rates'!$C$4:$C$922,$AE165),SUMIFS('Growth rates'!O$4:O$922,'Growth rates'!$B$4:$B$922,Demands_tra!$A165,'Growth rates'!$C$4:$C$922,$AF165))</f>
        <v>0.722575771339761</v>
      </c>
      <c r="AS165" s="6">
        <f ca="1">IF($AF165="",SUMIFS('Growth rates'!P$4:P$922,'Growth rates'!$B$4:$B$922,Demands_tra!$A165,'Growth rates'!$C$4:$C$922,$AE165),SUMIFS('Growth rates'!P$4:P$922,'Growth rates'!$B$4:$B$922,Demands_tra!$A165,'Growth rates'!$C$4:$C$922,$AF165))</f>
        <v>0.698620759317864</v>
      </c>
      <c r="AT165" s="6">
        <f ca="1">IF($AF165="",SUMIFS('Growth rates'!Q$4:Q$922,'Growth rates'!$B$4:$B$922,Demands_tra!$A165,'Growth rates'!$C$4:$C$922,$AE165),SUMIFS('Growth rates'!Q$4:Q$922,'Growth rates'!$B$4:$B$922,Demands_tra!$A165,'Growth rates'!$C$4:$C$922,$AF165))</f>
        <v>0.677055093171943</v>
      </c>
      <c r="AU165" s="6">
        <f ca="1">IF($AF165="",SUMIFS('Growth rates'!R$4:R$922,'Growth rates'!$B$4:$B$922,Demands_tra!$A165,'Growth rates'!$C$4:$C$922,$AE165),SUMIFS('Growth rates'!R$4:R$922,'Growth rates'!$B$4:$B$922,Demands_tra!$A165,'Growth rates'!$C$4:$C$922,$AF165))</f>
        <v>0.657833573577332</v>
      </c>
      <c r="AV165" s="6">
        <f ca="1">IF($AF165="",SUMIFS('Growth rates'!S$4:S$922,'Growth rates'!$B$4:$B$922,Demands_tra!$A165,'Growth rates'!$C$4:$C$922,$AE165),SUMIFS('Growth rates'!S$4:S$922,'Growth rates'!$B$4:$B$922,Demands_tra!$A165,'Growth rates'!$C$4:$C$922,$AF165))</f>
        <v>0.640476320673726</v>
      </c>
      <c r="AW165" s="6">
        <f ca="1">IF($AF165="",SUMIFS('Growth rates'!T$4:T$922,'Growth rates'!$B$4:$B$922,Demands_tra!$A165,'Growth rates'!$C$4:$C$922,$AE165),SUMIFS('Growth rates'!T$4:T$922,'Growth rates'!$B$4:$B$922,Demands_tra!$A165,'Growth rates'!$C$4:$C$922,$AF165))</f>
        <v>0.624349283813413</v>
      </c>
      <c r="AX165" s="6">
        <f ca="1">IF($AF165="",SUMIFS('Growth rates'!U$4:U$922,'Growth rates'!$B$4:$B$922,Demands_tra!$A165,'Growth rates'!$C$4:$C$922,$AE165),SUMIFS('Growth rates'!U$4:U$922,'Growth rates'!$B$4:$B$922,Demands_tra!$A165,'Growth rates'!$C$4:$C$922,$AF165))</f>
        <v>0.608459584497894</v>
      </c>
      <c r="AY165" s="6">
        <f ca="1">IF($AF165="",SUMIFS('Growth rates'!V$4:V$922,'Growth rates'!$B$4:$B$922,Demands_tra!$A165,'Growth rates'!$C$4:$C$922,$AE165),SUMIFS('Growth rates'!V$4:V$922,'Growth rates'!$B$4:$B$922,Demands_tra!$A165,'Growth rates'!$C$4:$C$922,$AF165))</f>
        <v>0</v>
      </c>
      <c r="AZ165" s="6">
        <f ca="1">IF($AF165="",SUMIFS('Growth rates'!W$4:W$922,'Growth rates'!$B$4:$B$922,Demands_tra!$A165,'Growth rates'!$C$4:$C$922,$AE165),SUMIFS('Growth rates'!W$4:W$922,'Growth rates'!$B$4:$B$922,Demands_tra!$A165,'Growth rates'!$C$4:$C$922,$AF165))</f>
        <v>0</v>
      </c>
      <c r="BA165" s="6">
        <f ca="1">IF($AF165="",SUMIFS('Growth rates'!X$4:X$922,'Growth rates'!$B$4:$B$922,Demands_tra!$A165,'Growth rates'!$C$4:$C$922,$AE165),SUMIFS('Growth rates'!X$4:X$922,'Growth rates'!$B$4:$B$922,Demands_tra!$A165,'Growth rates'!$C$4:$C$922,$AF165))</f>
        <v>0</v>
      </c>
      <c r="BB165" s="6">
        <f ca="1">IF($AF165="",SUMIFS('Growth rates'!Y$4:Y$922,'Growth rates'!$B$4:$B$922,Demands_tra!$A165,'Growth rates'!$C$4:$C$922,$AE165),SUMIFS('Growth rates'!Y$4:Y$922,'Growth rates'!$B$4:$B$922,Demands_tra!$A165,'Growth rates'!$C$4:$C$922,$AF165))</f>
        <v>0</v>
      </c>
      <c r="BC165" s="6">
        <f ca="1">IF($AF165="",SUMIFS('Growth rates'!Z$4:Z$922,'Growth rates'!$B$4:$B$922,Demands_tra!$A165,'Growth rates'!$C$4:$C$922,$AE165),SUMIFS('Growth rates'!Z$4:Z$922,'Growth rates'!$B$4:$B$922,Demands_tra!$A165,'Growth rates'!$C$4:$C$922,$AF165))</f>
        <v>0</v>
      </c>
      <c r="BD165" s="6">
        <f ca="1">IF($AF165="",SUMIFS('Growth rates'!AA$4:AA$922,'Growth rates'!$B$4:$B$922,Demands_tra!$A165,'Growth rates'!$C$4:$C$922,$AE165),SUMIFS('Growth rates'!AA$4:AA$922,'Growth rates'!$B$4:$B$922,Demands_tra!$A165,'Growth rates'!$C$4:$C$922,$AF165))</f>
        <v>0</v>
      </c>
      <c r="BE165" s="6">
        <f ca="1">IF($AF165="",SUMIFS('Growth rates'!AB$4:AB$922,'Growth rates'!$B$4:$B$922,Demands_tra!$A165,'Growth rates'!$C$4:$C$922,$AE165),SUMIFS('Growth rates'!AB$4:AB$922,'Growth rates'!$B$4:$B$922,Demands_tra!$A165,'Growth rates'!$C$4:$C$922,$AF165))</f>
        <v>0</v>
      </c>
      <c r="BF165" s="6">
        <f ca="1">IF($AF165="",SUMIFS('Growth rates'!AC$4:AC$922,'Growth rates'!$B$4:$B$922,Demands_tra!$A165,'Growth rates'!$C$4:$C$922,$AE165),SUMIFS('Growth rates'!AC$4:AC$922,'Growth rates'!$B$4:$B$922,Demands_tra!$A165,'Growth rates'!$C$4:$C$922,$AF165))</f>
        <v>0</v>
      </c>
      <c r="BH165" t="str">
        <f ca="1">VLOOKUP($C165,'Default drvr and elast'!$A$4:$F$49,MATCH(VLOOKUP(A165,Classification!$B$4:$D$42,3,FALSE),'Default drvr and elast'!$D$3:$F$3,0)+3,FALSE)</f>
        <v>Med2</v>
      </c>
      <c r="BJ165" s="6">
        <f ca="1">IF($BI165="",SUMIF(Elasticities!$B$5:$B$52,Demands_tra!$BH165,Elasticities!C$5:C$52),SUMIF(Elasticities!$B$5:$B$52,Demands_tra!$BI165,Elasticities!C$5:C$52))</f>
        <v>0.799999999999989</v>
      </c>
      <c r="BK165" s="6">
        <f ca="1">IF($BI165="",SUMIF(Elasticities!$B$5:$B$52,Demands_tra!$BH165,Elasticities!D$5:D$52),SUMIF(Elasticities!$B$5:$B$52,Demands_tra!$BI165,Elasticities!D$5:D$52))</f>
        <v>0.797560975609746</v>
      </c>
      <c r="BL165" s="6">
        <f ca="1">IF($BI165="",SUMIF(Elasticities!$B$5:$B$52,Demands_tra!$BH165,Elasticities!E$5:E$52),SUMIF(Elasticities!$B$5:$B$52,Demands_tra!$BI165,Elasticities!E$5:E$52))</f>
        <v>0.785365853658527</v>
      </c>
      <c r="BM165" s="6">
        <f ca="1">IF($BI165="",SUMIF(Elasticities!$B$5:$B$52,Demands_tra!$BH165,Elasticities!F$5:F$52),SUMIF(Elasticities!$B$5:$B$52,Demands_tra!$BI165,Elasticities!F$5:F$52))</f>
        <v>0.773170731707307</v>
      </c>
      <c r="BN165" s="6">
        <f ca="1">IF($BI165="",SUMIF(Elasticities!$B$5:$B$52,Demands_tra!$BH165,Elasticities!G$5:G$52),SUMIF(Elasticities!$B$5:$B$52,Demands_tra!$BI165,Elasticities!G$5:G$52))</f>
        <v>0.760975609756088</v>
      </c>
      <c r="BO165" s="6">
        <f ca="1">IF($BI165="",SUMIF(Elasticities!$B$5:$B$52,Demands_tra!$BH165,Elasticities!H$5:H$52),SUMIF(Elasticities!$B$5:$B$52,Demands_tra!$BI165,Elasticities!H$5:H$52))</f>
        <v>0.748780487804868</v>
      </c>
      <c r="BP165" s="6">
        <f ca="1">IF($BI165="",SUMIF(Elasticities!$B$5:$B$52,Demands_tra!$BH165,Elasticities!I$5:I$52),SUMIF(Elasticities!$B$5:$B$52,Demands_tra!$BI165,Elasticities!I$5:I$52))</f>
        <v>0.736585365853649</v>
      </c>
      <c r="BQ165" s="6">
        <f ca="1">IF($BI165="",SUMIF(Elasticities!$B$5:$B$52,Demands_tra!$BH165,Elasticities!J$5:J$52),SUMIF(Elasticities!$B$5:$B$52,Demands_tra!$BI165,Elasticities!J$5:J$52))</f>
        <v>0.724390243902429</v>
      </c>
      <c r="BR165" s="6">
        <f ca="1">IF($BI165="",SUMIF(Elasticities!$B$5:$B$52,Demands_tra!$BH165,Elasticities!K$5:K$52),SUMIF(Elasticities!$B$5:$B$52,Demands_tra!$BI165,Elasticities!K$5:K$52))</f>
        <v>0.71219512195121</v>
      </c>
      <c r="BS165" s="6">
        <f ca="1">IF($BI165="",SUMIF(Elasticities!$B$5:$B$52,Demands_tra!$BH165,Elasticities!L$5:L$52),SUMIF(Elasticities!$B$5:$B$52,Demands_tra!$BI165,Elasticities!L$5:L$52))</f>
        <v>0.699999999999997</v>
      </c>
      <c r="BT165" s="6">
        <f ca="1">IF($BI165="",SUMIF(Elasticities!$B$5:$B$52,Demands_tra!$BH165,Elasticities!M$5:M$52),SUMIF(Elasticities!$B$5:$B$52,Demands_tra!$BI165,Elasticities!M$5:M$52))</f>
        <v>0.687499999999996</v>
      </c>
      <c r="BU165" s="6">
        <f ca="1">IF($BI165="",SUMIF(Elasticities!$B$5:$B$52,Demands_tra!$BH165,Elasticities!N$5:N$52),SUMIF(Elasticities!$B$5:$B$52,Demands_tra!$BI165,Elasticities!N$5:N$52))</f>
        <v>0.674999999999996</v>
      </c>
      <c r="BV165" s="6">
        <f ca="1">IF($BI165="",SUMIF(Elasticities!$B$5:$B$52,Demands_tra!$BH165,Elasticities!O$5:O$52),SUMIF(Elasticities!$B$5:$B$52,Demands_tra!$BI165,Elasticities!O$5:O$52))</f>
        <v>0.662499999999996</v>
      </c>
      <c r="BW165" s="6">
        <f ca="1">IF($BI165="",SUMIF(Elasticities!$B$5:$B$52,Demands_tra!$BH165,Elasticities!P$5:P$52),SUMIF(Elasticities!$B$5:$B$52,Demands_tra!$BI165,Elasticities!P$5:P$52))</f>
        <v>0.649999999999997</v>
      </c>
      <c r="BX165" s="6">
        <f ca="1">IF($BI165="",SUMIF(Elasticities!$B$5:$B$52,Demands_tra!$BH165,Elasticities!Q$5:Q$52),SUMIF(Elasticities!$B$5:$B$52,Demands_tra!$BI165,Elasticities!Q$5:Q$52))</f>
        <v>0.637499999999997</v>
      </c>
      <c r="BY165" s="6">
        <f ca="1">IF($BI165="",SUMIF(Elasticities!$B$5:$B$52,Demands_tra!$BH165,Elasticities!R$5:R$52),SUMIF(Elasticities!$B$5:$B$52,Demands_tra!$BI165,Elasticities!R$5:R$52))</f>
        <v>0.624999999999996</v>
      </c>
      <c r="BZ165" s="6">
        <f ca="1">IF($BI165="",SUMIF(Elasticities!$B$5:$B$52,Demands_tra!$BH165,Elasticities!S$5:S$52),SUMIF(Elasticities!$B$5:$B$52,Demands_tra!$BI165,Elasticities!S$5:S$52))</f>
        <v>0.612499999999996</v>
      </c>
      <c r="CA165" s="6">
        <f ca="1">IF($BI165="",SUMIF(Elasticities!$B$5:$B$52,Demands_tra!$BH165,Elasticities!T$5:T$52),SUMIF(Elasticities!$B$5:$B$52,Demands_tra!$BI165,Elasticities!T$5:T$52))</f>
        <v>0.599999999999996</v>
      </c>
      <c r="CB165" s="6" t="e">
        <f ca="1">IF($BI165="",SUMIF(Elasticities!$B$5:$B$52,Demands_tra!$BH165,Elasticities!U$5:U$52),SUMIF(Elasticities!$B$5:$B$52,Demands_tra!$BI165,Elasticities!U$5:U$52))</f>
        <v>#VALUE!</v>
      </c>
      <c r="CC165" s="6" t="e">
        <f ca="1">IF($BI165="",SUMIF(Elasticities!$B$5:$B$52,Demands_tra!$BH165,Elasticities!V$5:V$52),SUMIF(Elasticities!$B$5:$B$52,Demands_tra!$BI165,Elasticities!V$5:V$52))</f>
        <v>#VALUE!</v>
      </c>
      <c r="CD165" s="6" t="e">
        <f ca="1">IF($BI165="",SUMIF(Elasticities!$B$5:$B$52,Demands_tra!$BH165,Elasticities!W$5:W$52),SUMIF(Elasticities!$B$5:$B$52,Demands_tra!$BI165,Elasticities!W$5:W$52))</f>
        <v>#VALUE!</v>
      </c>
      <c r="CE165" s="6" t="e">
        <f ca="1">IF($BI165="",SUMIF(Elasticities!$B$5:$B$52,Demands_tra!$BH165,Elasticities!X$5:X$52),SUMIF(Elasticities!$B$5:$B$52,Demands_tra!$BI165,Elasticities!X$5:X$52))</f>
        <v>#VALUE!</v>
      </c>
      <c r="CF165" s="6" t="e">
        <f ca="1">IF($BI165="",SUMIF(Elasticities!$B$5:$B$52,Demands_tra!$BH165,Elasticities!Y$5:Y$52),SUMIF(Elasticities!$B$5:$B$52,Demands_tra!$BI165,Elasticities!Y$5:Y$52))</f>
        <v>#VALUE!</v>
      </c>
      <c r="CG165" s="6" t="e">
        <f ca="1">IF($BI165="",SUMIF(Elasticities!$B$5:$B$52,Demands_tra!$BH165,Elasticities!Z$5:Z$52),SUMIF(Elasticities!$B$5:$B$52,Demands_tra!$BI165,Elasticities!Z$5:Z$52))</f>
        <v>#VALUE!</v>
      </c>
      <c r="CH165" s="6" t="e">
        <f ca="1">IF($BI165="",SUMIF(Elasticities!$B$5:$B$52,Demands_tra!$BH165,Elasticities!AA$5:AA$52),SUMIF(Elasticities!$B$5:$B$52,Demands_tra!$BI165,Elasticities!AA$5:AA$52))</f>
        <v>#VALUE!</v>
      </c>
      <c r="CI165" s="6" t="e">
        <f ca="1">IF($BI165="",SUMIF(Elasticities!$B$5:$B$52,Demands_tra!$BH165,Elasticities!AB$5:AB$52),SUMIF(Elasticities!$B$5:$B$52,Demands_tra!$BI165,Elasticities!AB$5:AB$52))</f>
        <v>#VALUE!</v>
      </c>
    </row>
    <row r="166" spans="1:87">
      <c r="A166" t="str">
        <f>IF(BYDem_tra!B165="","\I:",BYDem_tra!B165)</f>
        <v>HunRomBul</v>
      </c>
      <c r="B166" t="str">
        <f>BYDem_tra!E165</f>
        <v>Trd_3w</v>
      </c>
      <c r="C166" t="str">
        <f t="shared" si="167"/>
        <v>Trd_3w</v>
      </c>
      <c r="D166" s="3">
        <f>SUMIFS(BYDem_tra!$M$2:$M$2000,BYDem_tra!$B$2:$B$2000,Demands_tra!$A166,BYDem_tra!$E$2:$E$2000,Demands_tra!$B166)</f>
        <v>0.36</v>
      </c>
      <c r="E166" s="3">
        <f ca="1" t="shared" si="151"/>
        <v>0.358231229807154</v>
      </c>
      <c r="F166" s="3">
        <f ca="1" t="shared" si="152"/>
        <v>0.349511678128817</v>
      </c>
      <c r="G166" s="3">
        <f ca="1" t="shared" si="153"/>
        <v>0.341769894365539</v>
      </c>
      <c r="H166" s="3">
        <f ca="1" t="shared" si="154"/>
        <v>0.333809871249647</v>
      </c>
      <c r="I166" s="3">
        <f ca="1" t="shared" si="155"/>
        <v>0.326083156461043</v>
      </c>
      <c r="J166" s="3">
        <f ca="1" t="shared" si="156"/>
        <v>0.318646032517677</v>
      </c>
      <c r="K166" s="3">
        <f ca="1" t="shared" si="157"/>
        <v>0.311594884075252</v>
      </c>
      <c r="L166" s="3">
        <f ca="1" t="shared" si="158"/>
        <v>0.304785641061442</v>
      </c>
      <c r="M166" s="3">
        <f ca="1" t="shared" si="159"/>
        <v>0.297939355610525</v>
      </c>
      <c r="N166" s="3">
        <f ca="1" t="shared" si="160"/>
        <v>0.290998338118474</v>
      </c>
      <c r="O166" s="3">
        <f ca="1" t="shared" si="161"/>
        <v>0.28424483462558</v>
      </c>
      <c r="P166" s="3">
        <f ca="1" t="shared" si="162"/>
        <v>0.278001861550355</v>
      </c>
      <c r="Q166" s="3">
        <f ca="1" t="shared" si="163"/>
        <v>0.272423810919573</v>
      </c>
      <c r="R166" s="3">
        <f ca="1" t="shared" si="164"/>
        <v>0.267493333634667</v>
      </c>
      <c r="S166" s="3">
        <f ca="1" t="shared" si="165"/>
        <v>0.263082121562558</v>
      </c>
      <c r="T166" s="3">
        <f ca="1" t="shared" si="166"/>
        <v>0.259024711245342</v>
      </c>
      <c r="U166" s="3">
        <f ca="1" t="shared" si="126"/>
        <v>0.255069401404826</v>
      </c>
      <c r="V166" s="3" t="e">
        <f ca="1" t="shared" si="127"/>
        <v>#VALUE!</v>
      </c>
      <c r="W166" s="3" t="e">
        <f ca="1" t="shared" si="128"/>
        <v>#DIV/0!</v>
      </c>
      <c r="X166" s="3" t="e">
        <f ca="1" t="shared" si="129"/>
        <v>#DIV/0!</v>
      </c>
      <c r="Y166" s="3" t="e">
        <f ca="1" t="shared" si="130"/>
        <v>#DIV/0!</v>
      </c>
      <c r="Z166" s="3" t="e">
        <f ca="1" t="shared" si="131"/>
        <v>#DIV/0!</v>
      </c>
      <c r="AA166" s="3" t="e">
        <f ca="1" t="shared" si="132"/>
        <v>#DIV/0!</v>
      </c>
      <c r="AB166" s="3" t="e">
        <f ca="1" t="shared" si="133"/>
        <v>#DIV/0!</v>
      </c>
      <c r="AC166" s="3" t="e">
        <f ca="1" t="shared" si="134"/>
        <v>#DIV/0!</v>
      </c>
      <c r="AE166" s="34" t="str">
        <f ca="1">VLOOKUP($C166,'Default drvr and elast'!$A$4:$C$49,MATCH(VLOOKUP(A166,Classification!$B$4:$D$99,2,FALSE),'Default drvr and elast'!$A$3:$C$3,0),FALSE)</f>
        <v>POP</v>
      </c>
      <c r="AF166" s="4"/>
      <c r="AG166" s="6">
        <f ca="1">IF($AF166="",SUMIFS('Growth rates'!D$4:D$922,'Growth rates'!$B$4:$B$922,Demands_tra!$A166,'Growth rates'!$C$4:$C$922,$AE166),SUMIFS('Growth rates'!D$4:D$922,'Growth rates'!$B$4:$B$922,Demands_tra!$A166,'Growth rates'!$C$4:$C$922,$AF166))</f>
        <v>1</v>
      </c>
      <c r="AH166" s="6">
        <f ca="1">IF($AF166="",SUMIFS('Growth rates'!E$4:E$922,'Growth rates'!$B$4:$B$922,Demands_tra!$A166,'Growth rates'!$C$4:$C$922,$AE166),SUMIFS('Growth rates'!E$4:E$922,'Growth rates'!$B$4:$B$922,Demands_tra!$A166,'Growth rates'!$C$4:$C$922,$AF166))</f>
        <v>0.993839655291651</v>
      </c>
      <c r="AI166" s="6">
        <f ca="1">IF($AF166="",SUMIFS('Growth rates'!F$4:F$922,'Growth rates'!$B$4:$B$922,Demands_tra!$A166,'Growth rates'!$C$4:$C$922,$AE166),SUMIFS('Growth rates'!F$4:F$922,'Growth rates'!$B$4:$B$922,Demands_tra!$A166,'Growth rates'!$C$4:$C$922,$AF166))</f>
        <v>0.963037931749907</v>
      </c>
      <c r="AJ166" s="6">
        <f ca="1">IF($AF166="",SUMIFS('Growth rates'!G$4:G$922,'Growth rates'!$B$4:$B$922,Demands_tra!$A166,'Growth rates'!$C$4:$C$922,$AE166),SUMIFS('Growth rates'!G$4:G$922,'Growth rates'!$B$4:$B$922,Demands_tra!$A166,'Growth rates'!$C$4:$C$922,$AF166))</f>
        <v>0.935448209186594</v>
      </c>
      <c r="AK166" s="6">
        <f ca="1">IF($AF166="",SUMIFS('Growth rates'!H$4:H$922,'Growth rates'!$B$4:$B$922,Demands_tra!$A166,'Growth rates'!$C$4:$C$922,$AE166),SUMIFS('Growth rates'!H$4:H$922,'Growth rates'!$B$4:$B$922,Demands_tra!$A166,'Growth rates'!$C$4:$C$922,$AF166))</f>
        <v>0.906817669447105</v>
      </c>
      <c r="AL166" s="6">
        <f ca="1">IF($AF166="",SUMIFS('Growth rates'!I$4:I$922,'Growth rates'!$B$4:$B$922,Demands_tra!$A166,'Growth rates'!$C$4:$C$922,$AE166),SUMIFS('Growth rates'!I$4:I$922,'Growth rates'!$B$4:$B$922,Demands_tra!$A166,'Growth rates'!$C$4:$C$922,$AF166))</f>
        <v>0.878785212650304</v>
      </c>
      <c r="AM166" s="6">
        <f ca="1">IF($AF166="",SUMIFS('Growth rates'!J$4:J$922,'Growth rates'!$B$4:$B$922,Demands_tra!$A166,'Growth rates'!$C$4:$C$922,$AE166),SUMIFS('Growth rates'!J$4:J$922,'Growth rates'!$B$4:$B$922,Demands_tra!$A166,'Growth rates'!$C$4:$C$922,$AF166))</f>
        <v>0.851574726117705</v>
      </c>
      <c r="AN166" s="6">
        <f ca="1">IF($AF166="",SUMIFS('Growth rates'!K$4:K$922,'Growth rates'!$B$4:$B$922,Demands_tra!$A166,'Growth rates'!$C$4:$C$922,$AE166),SUMIFS('Growth rates'!K$4:K$922,'Growth rates'!$B$4:$B$922,Demands_tra!$A166,'Growth rates'!$C$4:$C$922,$AF166))</f>
        <v>0.825561062915208</v>
      </c>
      <c r="AO166" s="6">
        <f ca="1">IF($AF166="",SUMIFS('Growth rates'!L$4:L$922,'Growth rates'!$B$4:$B$922,Demands_tra!$A166,'Growth rates'!$C$4:$C$922,$AE166),SUMIFS('Growth rates'!L$4:L$922,'Growth rates'!$B$4:$B$922,Demands_tra!$A166,'Growth rates'!$C$4:$C$922,$AF166))</f>
        <v>0.80022969036693</v>
      </c>
      <c r="AP166" s="6">
        <f ca="1">IF($AF166="",SUMIFS('Growth rates'!M$4:M$922,'Growth rates'!$B$4:$B$922,Demands_tra!$A166,'Growth rates'!$C$4:$C$922,$AE166),SUMIFS('Growth rates'!M$4:M$922,'Growth rates'!$B$4:$B$922,Demands_tra!$A166,'Growth rates'!$C$4:$C$922,$AF166))</f>
        <v>0.774550748708733</v>
      </c>
      <c r="AQ166" s="6">
        <f ca="1">IF($AF166="",SUMIFS('Growth rates'!N$4:N$922,'Growth rates'!$B$4:$B$922,Demands_tra!$A166,'Growth rates'!$C$4:$C$922,$AE166),SUMIFS('Growth rates'!N$4:N$922,'Growth rates'!$B$4:$B$922,Demands_tra!$A166,'Growth rates'!$C$4:$C$922,$AF166))</f>
        <v>0.74830418571332</v>
      </c>
      <c r="AR166" s="6">
        <f ca="1">IF($AF166="",SUMIFS('Growth rates'!O$4:O$922,'Growth rates'!$B$4:$B$922,Demands_tra!$A166,'Growth rates'!$C$4:$C$922,$AE166),SUMIFS('Growth rates'!O$4:O$922,'Growth rates'!$B$4:$B$922,Demands_tra!$A166,'Growth rates'!$C$4:$C$922,$AF166))</f>
        <v>0.722575771339761</v>
      </c>
      <c r="AS166" s="6">
        <f ca="1">IF($AF166="",SUMIFS('Growth rates'!P$4:P$922,'Growth rates'!$B$4:$B$922,Demands_tra!$A166,'Growth rates'!$C$4:$C$922,$AE166),SUMIFS('Growth rates'!P$4:P$922,'Growth rates'!$B$4:$B$922,Demands_tra!$A166,'Growth rates'!$C$4:$C$922,$AF166))</f>
        <v>0.698620759317864</v>
      </c>
      <c r="AT166" s="6">
        <f ca="1">IF($AF166="",SUMIFS('Growth rates'!Q$4:Q$922,'Growth rates'!$B$4:$B$922,Demands_tra!$A166,'Growth rates'!$C$4:$C$922,$AE166),SUMIFS('Growth rates'!Q$4:Q$922,'Growth rates'!$B$4:$B$922,Demands_tra!$A166,'Growth rates'!$C$4:$C$922,$AF166))</f>
        <v>0.677055093171943</v>
      </c>
      <c r="AU166" s="6">
        <f ca="1">IF($AF166="",SUMIFS('Growth rates'!R$4:R$922,'Growth rates'!$B$4:$B$922,Demands_tra!$A166,'Growth rates'!$C$4:$C$922,$AE166),SUMIFS('Growth rates'!R$4:R$922,'Growth rates'!$B$4:$B$922,Demands_tra!$A166,'Growth rates'!$C$4:$C$922,$AF166))</f>
        <v>0.657833573577332</v>
      </c>
      <c r="AV166" s="6">
        <f ca="1">IF($AF166="",SUMIFS('Growth rates'!S$4:S$922,'Growth rates'!$B$4:$B$922,Demands_tra!$A166,'Growth rates'!$C$4:$C$922,$AE166),SUMIFS('Growth rates'!S$4:S$922,'Growth rates'!$B$4:$B$922,Demands_tra!$A166,'Growth rates'!$C$4:$C$922,$AF166))</f>
        <v>0.640476320673726</v>
      </c>
      <c r="AW166" s="6">
        <f ca="1">IF($AF166="",SUMIFS('Growth rates'!T$4:T$922,'Growth rates'!$B$4:$B$922,Demands_tra!$A166,'Growth rates'!$C$4:$C$922,$AE166),SUMIFS('Growth rates'!T$4:T$922,'Growth rates'!$B$4:$B$922,Demands_tra!$A166,'Growth rates'!$C$4:$C$922,$AF166))</f>
        <v>0.624349283813413</v>
      </c>
      <c r="AX166" s="6">
        <f ca="1">IF($AF166="",SUMIFS('Growth rates'!U$4:U$922,'Growth rates'!$B$4:$B$922,Demands_tra!$A166,'Growth rates'!$C$4:$C$922,$AE166),SUMIFS('Growth rates'!U$4:U$922,'Growth rates'!$B$4:$B$922,Demands_tra!$A166,'Growth rates'!$C$4:$C$922,$AF166))</f>
        <v>0.608459584497894</v>
      </c>
      <c r="AY166" s="6">
        <f ca="1">IF($AF166="",SUMIFS('Growth rates'!V$4:V$922,'Growth rates'!$B$4:$B$922,Demands_tra!$A166,'Growth rates'!$C$4:$C$922,$AE166),SUMIFS('Growth rates'!V$4:V$922,'Growth rates'!$B$4:$B$922,Demands_tra!$A166,'Growth rates'!$C$4:$C$922,$AF166))</f>
        <v>0</v>
      </c>
      <c r="AZ166" s="6">
        <f ca="1">IF($AF166="",SUMIFS('Growth rates'!W$4:W$922,'Growth rates'!$B$4:$B$922,Demands_tra!$A166,'Growth rates'!$C$4:$C$922,$AE166),SUMIFS('Growth rates'!W$4:W$922,'Growth rates'!$B$4:$B$922,Demands_tra!$A166,'Growth rates'!$C$4:$C$922,$AF166))</f>
        <v>0</v>
      </c>
      <c r="BA166" s="6">
        <f ca="1">IF($AF166="",SUMIFS('Growth rates'!X$4:X$922,'Growth rates'!$B$4:$B$922,Demands_tra!$A166,'Growth rates'!$C$4:$C$922,$AE166),SUMIFS('Growth rates'!X$4:X$922,'Growth rates'!$B$4:$B$922,Demands_tra!$A166,'Growth rates'!$C$4:$C$922,$AF166))</f>
        <v>0</v>
      </c>
      <c r="BB166" s="6">
        <f ca="1">IF($AF166="",SUMIFS('Growth rates'!Y$4:Y$922,'Growth rates'!$B$4:$B$922,Demands_tra!$A166,'Growth rates'!$C$4:$C$922,$AE166),SUMIFS('Growth rates'!Y$4:Y$922,'Growth rates'!$B$4:$B$922,Demands_tra!$A166,'Growth rates'!$C$4:$C$922,$AF166))</f>
        <v>0</v>
      </c>
      <c r="BC166" s="6">
        <f ca="1">IF($AF166="",SUMIFS('Growth rates'!Z$4:Z$922,'Growth rates'!$B$4:$B$922,Demands_tra!$A166,'Growth rates'!$C$4:$C$922,$AE166),SUMIFS('Growth rates'!Z$4:Z$922,'Growth rates'!$B$4:$B$922,Demands_tra!$A166,'Growth rates'!$C$4:$C$922,$AF166))</f>
        <v>0</v>
      </c>
      <c r="BD166" s="6">
        <f ca="1">IF($AF166="",SUMIFS('Growth rates'!AA$4:AA$922,'Growth rates'!$B$4:$B$922,Demands_tra!$A166,'Growth rates'!$C$4:$C$922,$AE166),SUMIFS('Growth rates'!AA$4:AA$922,'Growth rates'!$B$4:$B$922,Demands_tra!$A166,'Growth rates'!$C$4:$C$922,$AF166))</f>
        <v>0</v>
      </c>
      <c r="BE166" s="6">
        <f ca="1">IF($AF166="",SUMIFS('Growth rates'!AB$4:AB$922,'Growth rates'!$B$4:$B$922,Demands_tra!$A166,'Growth rates'!$C$4:$C$922,$AE166),SUMIFS('Growth rates'!AB$4:AB$922,'Growth rates'!$B$4:$B$922,Demands_tra!$A166,'Growth rates'!$C$4:$C$922,$AF166))</f>
        <v>0</v>
      </c>
      <c r="BF166" s="6">
        <f ca="1">IF($AF166="",SUMIFS('Growth rates'!AC$4:AC$922,'Growth rates'!$B$4:$B$922,Demands_tra!$A166,'Growth rates'!$C$4:$C$922,$AE166),SUMIFS('Growth rates'!AC$4:AC$922,'Growth rates'!$B$4:$B$922,Demands_tra!$A166,'Growth rates'!$C$4:$C$922,$AF166))</f>
        <v>0</v>
      </c>
      <c r="BH166" t="str">
        <f ca="1">VLOOKUP($C166,'Default drvr and elast'!$A$4:$F$49,MATCH(VLOOKUP(A166,Classification!$B$4:$D$42,3,FALSE),'Default drvr and elast'!$D$3:$F$3,0)+3,FALSE)</f>
        <v>Med2</v>
      </c>
      <c r="BJ166" s="6">
        <f ca="1">IF($BI166="",SUMIF(Elasticities!$B$5:$B$52,Demands_tra!$BH166,Elasticities!C$5:C$52),SUMIF(Elasticities!$B$5:$B$52,Demands_tra!$BI166,Elasticities!C$5:C$52))</f>
        <v>0.799999999999989</v>
      </c>
      <c r="BK166" s="6">
        <f ca="1">IF($BI166="",SUMIF(Elasticities!$B$5:$B$52,Demands_tra!$BH166,Elasticities!D$5:D$52),SUMIF(Elasticities!$B$5:$B$52,Demands_tra!$BI166,Elasticities!D$5:D$52))</f>
        <v>0.797560975609746</v>
      </c>
      <c r="BL166" s="6">
        <f ca="1">IF($BI166="",SUMIF(Elasticities!$B$5:$B$52,Demands_tra!$BH166,Elasticities!E$5:E$52),SUMIF(Elasticities!$B$5:$B$52,Demands_tra!$BI166,Elasticities!E$5:E$52))</f>
        <v>0.785365853658527</v>
      </c>
      <c r="BM166" s="6">
        <f ca="1">IF($BI166="",SUMIF(Elasticities!$B$5:$B$52,Demands_tra!$BH166,Elasticities!F$5:F$52),SUMIF(Elasticities!$B$5:$B$52,Demands_tra!$BI166,Elasticities!F$5:F$52))</f>
        <v>0.773170731707307</v>
      </c>
      <c r="BN166" s="6">
        <f ca="1">IF($BI166="",SUMIF(Elasticities!$B$5:$B$52,Demands_tra!$BH166,Elasticities!G$5:G$52),SUMIF(Elasticities!$B$5:$B$52,Demands_tra!$BI166,Elasticities!G$5:G$52))</f>
        <v>0.760975609756088</v>
      </c>
      <c r="BO166" s="6">
        <f ca="1">IF($BI166="",SUMIF(Elasticities!$B$5:$B$52,Demands_tra!$BH166,Elasticities!H$5:H$52),SUMIF(Elasticities!$B$5:$B$52,Demands_tra!$BI166,Elasticities!H$5:H$52))</f>
        <v>0.748780487804868</v>
      </c>
      <c r="BP166" s="6">
        <f ca="1">IF($BI166="",SUMIF(Elasticities!$B$5:$B$52,Demands_tra!$BH166,Elasticities!I$5:I$52),SUMIF(Elasticities!$B$5:$B$52,Demands_tra!$BI166,Elasticities!I$5:I$52))</f>
        <v>0.736585365853649</v>
      </c>
      <c r="BQ166" s="6">
        <f ca="1">IF($BI166="",SUMIF(Elasticities!$B$5:$B$52,Demands_tra!$BH166,Elasticities!J$5:J$52),SUMIF(Elasticities!$B$5:$B$52,Demands_tra!$BI166,Elasticities!J$5:J$52))</f>
        <v>0.724390243902429</v>
      </c>
      <c r="BR166" s="6">
        <f ca="1">IF($BI166="",SUMIF(Elasticities!$B$5:$B$52,Demands_tra!$BH166,Elasticities!K$5:K$52),SUMIF(Elasticities!$B$5:$B$52,Demands_tra!$BI166,Elasticities!K$5:K$52))</f>
        <v>0.71219512195121</v>
      </c>
      <c r="BS166" s="6">
        <f ca="1">IF($BI166="",SUMIF(Elasticities!$B$5:$B$52,Demands_tra!$BH166,Elasticities!L$5:L$52),SUMIF(Elasticities!$B$5:$B$52,Demands_tra!$BI166,Elasticities!L$5:L$52))</f>
        <v>0.699999999999997</v>
      </c>
      <c r="BT166" s="6">
        <f ca="1">IF($BI166="",SUMIF(Elasticities!$B$5:$B$52,Demands_tra!$BH166,Elasticities!M$5:M$52),SUMIF(Elasticities!$B$5:$B$52,Demands_tra!$BI166,Elasticities!M$5:M$52))</f>
        <v>0.687499999999996</v>
      </c>
      <c r="BU166" s="6">
        <f ca="1">IF($BI166="",SUMIF(Elasticities!$B$5:$B$52,Demands_tra!$BH166,Elasticities!N$5:N$52),SUMIF(Elasticities!$B$5:$B$52,Demands_tra!$BI166,Elasticities!N$5:N$52))</f>
        <v>0.674999999999996</v>
      </c>
      <c r="BV166" s="6">
        <f ca="1">IF($BI166="",SUMIF(Elasticities!$B$5:$B$52,Demands_tra!$BH166,Elasticities!O$5:O$52),SUMIF(Elasticities!$B$5:$B$52,Demands_tra!$BI166,Elasticities!O$5:O$52))</f>
        <v>0.662499999999996</v>
      </c>
      <c r="BW166" s="6">
        <f ca="1">IF($BI166="",SUMIF(Elasticities!$B$5:$B$52,Demands_tra!$BH166,Elasticities!P$5:P$52),SUMIF(Elasticities!$B$5:$B$52,Demands_tra!$BI166,Elasticities!P$5:P$52))</f>
        <v>0.649999999999997</v>
      </c>
      <c r="BX166" s="6">
        <f ca="1">IF($BI166="",SUMIF(Elasticities!$B$5:$B$52,Demands_tra!$BH166,Elasticities!Q$5:Q$52),SUMIF(Elasticities!$B$5:$B$52,Demands_tra!$BI166,Elasticities!Q$5:Q$52))</f>
        <v>0.637499999999997</v>
      </c>
      <c r="BY166" s="6">
        <f ca="1">IF($BI166="",SUMIF(Elasticities!$B$5:$B$52,Demands_tra!$BH166,Elasticities!R$5:R$52),SUMIF(Elasticities!$B$5:$B$52,Demands_tra!$BI166,Elasticities!R$5:R$52))</f>
        <v>0.624999999999996</v>
      </c>
      <c r="BZ166" s="6">
        <f ca="1">IF($BI166="",SUMIF(Elasticities!$B$5:$B$52,Demands_tra!$BH166,Elasticities!S$5:S$52),SUMIF(Elasticities!$B$5:$B$52,Demands_tra!$BI166,Elasticities!S$5:S$52))</f>
        <v>0.612499999999996</v>
      </c>
      <c r="CA166" s="6">
        <f ca="1">IF($BI166="",SUMIF(Elasticities!$B$5:$B$52,Demands_tra!$BH166,Elasticities!T$5:T$52),SUMIF(Elasticities!$B$5:$B$52,Demands_tra!$BI166,Elasticities!T$5:T$52))</f>
        <v>0.599999999999996</v>
      </c>
      <c r="CB166" s="6" t="e">
        <f ca="1">IF($BI166="",SUMIF(Elasticities!$B$5:$B$52,Demands_tra!$BH166,Elasticities!U$5:U$52),SUMIF(Elasticities!$B$5:$B$52,Demands_tra!$BI166,Elasticities!U$5:U$52))</f>
        <v>#VALUE!</v>
      </c>
      <c r="CC166" s="6" t="e">
        <f ca="1">IF($BI166="",SUMIF(Elasticities!$B$5:$B$52,Demands_tra!$BH166,Elasticities!V$5:V$52),SUMIF(Elasticities!$B$5:$B$52,Demands_tra!$BI166,Elasticities!V$5:V$52))</f>
        <v>#VALUE!</v>
      </c>
      <c r="CD166" s="6" t="e">
        <f ca="1">IF($BI166="",SUMIF(Elasticities!$B$5:$B$52,Demands_tra!$BH166,Elasticities!W$5:W$52),SUMIF(Elasticities!$B$5:$B$52,Demands_tra!$BI166,Elasticities!W$5:W$52))</f>
        <v>#VALUE!</v>
      </c>
      <c r="CE166" s="6" t="e">
        <f ca="1">IF($BI166="",SUMIF(Elasticities!$B$5:$B$52,Demands_tra!$BH166,Elasticities!X$5:X$52),SUMIF(Elasticities!$B$5:$B$52,Demands_tra!$BI166,Elasticities!X$5:X$52))</f>
        <v>#VALUE!</v>
      </c>
      <c r="CF166" s="6" t="e">
        <f ca="1">IF($BI166="",SUMIF(Elasticities!$B$5:$B$52,Demands_tra!$BH166,Elasticities!Y$5:Y$52),SUMIF(Elasticities!$B$5:$B$52,Demands_tra!$BI166,Elasticities!Y$5:Y$52))</f>
        <v>#VALUE!</v>
      </c>
      <c r="CG166" s="6" t="e">
        <f ca="1">IF($BI166="",SUMIF(Elasticities!$B$5:$B$52,Demands_tra!$BH166,Elasticities!Z$5:Z$52),SUMIF(Elasticities!$B$5:$B$52,Demands_tra!$BI166,Elasticities!Z$5:Z$52))</f>
        <v>#VALUE!</v>
      </c>
      <c r="CH166" s="6" t="e">
        <f ca="1">IF($BI166="",SUMIF(Elasticities!$B$5:$B$52,Demands_tra!$BH166,Elasticities!AA$5:AA$52),SUMIF(Elasticities!$B$5:$B$52,Demands_tra!$BI166,Elasticities!AA$5:AA$52))</f>
        <v>#VALUE!</v>
      </c>
      <c r="CI166" s="6" t="e">
        <f ca="1">IF($BI166="",SUMIF(Elasticities!$B$5:$B$52,Demands_tra!$BH166,Elasticities!AB$5:AB$52),SUMIF(Elasticities!$B$5:$B$52,Demands_tra!$BI166,Elasticities!AB$5:AB$52))</f>
        <v>#VALUE!</v>
      </c>
    </row>
    <row r="167" spans="1:87">
      <c r="A167" t="str">
        <f>IF(BYDem_tra!B166="","\I:",BYDem_tra!B166)</f>
        <v>HunRomBul</v>
      </c>
      <c r="B167" t="str">
        <f>BYDem_tra!E166</f>
        <v>Trd_bus</v>
      </c>
      <c r="C167" t="str">
        <f t="shared" si="167"/>
        <v>Trd_bus</v>
      </c>
      <c r="D167" s="3">
        <f>SUMIFS(BYDem_tra!$M$2:$M$2000,BYDem_tra!$B$2:$B$2000,Demands_tra!$A167,BYDem_tra!$E$2:$E$2000,Demands_tra!$B167)</f>
        <v>2.94</v>
      </c>
      <c r="E167" s="3">
        <f ca="1" t="shared" si="151"/>
        <v>2.92555504342509</v>
      </c>
      <c r="F167" s="3">
        <f ca="1" t="shared" si="152"/>
        <v>2.85434537138534</v>
      </c>
      <c r="G167" s="3">
        <f ca="1" t="shared" si="153"/>
        <v>2.79112080398524</v>
      </c>
      <c r="H167" s="3">
        <f ca="1" t="shared" si="154"/>
        <v>2.72611394853878</v>
      </c>
      <c r="I167" s="3">
        <f ca="1" t="shared" si="155"/>
        <v>2.66301244443185</v>
      </c>
      <c r="J167" s="3">
        <f ca="1" t="shared" si="156"/>
        <v>2.60227593222769</v>
      </c>
      <c r="K167" s="3">
        <f ca="1" t="shared" si="157"/>
        <v>2.54469155328123</v>
      </c>
      <c r="L167" s="3">
        <f ca="1" t="shared" si="158"/>
        <v>2.48908273533511</v>
      </c>
      <c r="M167" s="3">
        <f ca="1" t="shared" si="159"/>
        <v>2.43317140415262</v>
      </c>
      <c r="N167" s="3">
        <f ca="1" t="shared" si="160"/>
        <v>2.37648642796754</v>
      </c>
      <c r="O167" s="3">
        <f ca="1" t="shared" si="161"/>
        <v>2.32133281610891</v>
      </c>
      <c r="P167" s="3">
        <f ca="1" t="shared" si="162"/>
        <v>2.27034853599456</v>
      </c>
      <c r="Q167" s="3">
        <f ca="1" t="shared" si="163"/>
        <v>2.22479445584318</v>
      </c>
      <c r="R167" s="3">
        <f ca="1" t="shared" si="164"/>
        <v>2.18452889134978</v>
      </c>
      <c r="S167" s="3">
        <f ca="1" t="shared" si="165"/>
        <v>2.14850399276089</v>
      </c>
      <c r="T167" s="3">
        <f ca="1" t="shared" si="166"/>
        <v>2.11536847517029</v>
      </c>
      <c r="U167" s="3">
        <f ca="1" t="shared" si="126"/>
        <v>2.08306677813941</v>
      </c>
      <c r="V167" s="3" t="e">
        <f ca="1" t="shared" si="127"/>
        <v>#VALUE!</v>
      </c>
      <c r="W167" s="3" t="e">
        <f ca="1" t="shared" si="128"/>
        <v>#DIV/0!</v>
      </c>
      <c r="X167" s="3" t="e">
        <f ca="1" t="shared" si="129"/>
        <v>#DIV/0!</v>
      </c>
      <c r="Y167" s="3" t="e">
        <f ca="1" t="shared" si="130"/>
        <v>#DIV/0!</v>
      </c>
      <c r="Z167" s="3" t="e">
        <f ca="1" t="shared" si="131"/>
        <v>#DIV/0!</v>
      </c>
      <c r="AA167" s="3" t="e">
        <f ca="1" t="shared" si="132"/>
        <v>#DIV/0!</v>
      </c>
      <c r="AB167" s="3" t="e">
        <f ca="1" t="shared" si="133"/>
        <v>#DIV/0!</v>
      </c>
      <c r="AC167" s="3" t="e">
        <f ca="1" t="shared" si="134"/>
        <v>#DIV/0!</v>
      </c>
      <c r="AE167" s="34" t="str">
        <f ca="1">VLOOKUP($C167,'Default drvr and elast'!$A$4:$C$49,MATCH(VLOOKUP(A167,Classification!$B$4:$D$99,2,FALSE),'Default drvr and elast'!$A$3:$C$3,0),FALSE)</f>
        <v>POP</v>
      </c>
      <c r="AF167" s="4"/>
      <c r="AG167" s="6">
        <f ca="1">IF($AF167="",SUMIFS('Growth rates'!D$4:D$922,'Growth rates'!$B$4:$B$922,Demands_tra!$A167,'Growth rates'!$C$4:$C$922,$AE167),SUMIFS('Growth rates'!D$4:D$922,'Growth rates'!$B$4:$B$922,Demands_tra!$A167,'Growth rates'!$C$4:$C$922,$AF167))</f>
        <v>1</v>
      </c>
      <c r="AH167" s="6">
        <f ca="1">IF($AF167="",SUMIFS('Growth rates'!E$4:E$922,'Growth rates'!$B$4:$B$922,Demands_tra!$A167,'Growth rates'!$C$4:$C$922,$AE167),SUMIFS('Growth rates'!E$4:E$922,'Growth rates'!$B$4:$B$922,Demands_tra!$A167,'Growth rates'!$C$4:$C$922,$AF167))</f>
        <v>0.993839655291651</v>
      </c>
      <c r="AI167" s="6">
        <f ca="1">IF($AF167="",SUMIFS('Growth rates'!F$4:F$922,'Growth rates'!$B$4:$B$922,Demands_tra!$A167,'Growth rates'!$C$4:$C$922,$AE167),SUMIFS('Growth rates'!F$4:F$922,'Growth rates'!$B$4:$B$922,Demands_tra!$A167,'Growth rates'!$C$4:$C$922,$AF167))</f>
        <v>0.963037931749907</v>
      </c>
      <c r="AJ167" s="6">
        <f ca="1">IF($AF167="",SUMIFS('Growth rates'!G$4:G$922,'Growth rates'!$B$4:$B$922,Demands_tra!$A167,'Growth rates'!$C$4:$C$922,$AE167),SUMIFS('Growth rates'!G$4:G$922,'Growth rates'!$B$4:$B$922,Demands_tra!$A167,'Growth rates'!$C$4:$C$922,$AF167))</f>
        <v>0.935448209186594</v>
      </c>
      <c r="AK167" s="6">
        <f ca="1">IF($AF167="",SUMIFS('Growth rates'!H$4:H$922,'Growth rates'!$B$4:$B$922,Demands_tra!$A167,'Growth rates'!$C$4:$C$922,$AE167),SUMIFS('Growth rates'!H$4:H$922,'Growth rates'!$B$4:$B$922,Demands_tra!$A167,'Growth rates'!$C$4:$C$922,$AF167))</f>
        <v>0.906817669447105</v>
      </c>
      <c r="AL167" s="6">
        <f ca="1">IF($AF167="",SUMIFS('Growth rates'!I$4:I$922,'Growth rates'!$B$4:$B$922,Demands_tra!$A167,'Growth rates'!$C$4:$C$922,$AE167),SUMIFS('Growth rates'!I$4:I$922,'Growth rates'!$B$4:$B$922,Demands_tra!$A167,'Growth rates'!$C$4:$C$922,$AF167))</f>
        <v>0.878785212650304</v>
      </c>
      <c r="AM167" s="6">
        <f ca="1">IF($AF167="",SUMIFS('Growth rates'!J$4:J$922,'Growth rates'!$B$4:$B$922,Demands_tra!$A167,'Growth rates'!$C$4:$C$922,$AE167),SUMIFS('Growth rates'!J$4:J$922,'Growth rates'!$B$4:$B$922,Demands_tra!$A167,'Growth rates'!$C$4:$C$922,$AF167))</f>
        <v>0.851574726117705</v>
      </c>
      <c r="AN167" s="6">
        <f ca="1">IF($AF167="",SUMIFS('Growth rates'!K$4:K$922,'Growth rates'!$B$4:$B$922,Demands_tra!$A167,'Growth rates'!$C$4:$C$922,$AE167),SUMIFS('Growth rates'!K$4:K$922,'Growth rates'!$B$4:$B$922,Demands_tra!$A167,'Growth rates'!$C$4:$C$922,$AF167))</f>
        <v>0.825561062915208</v>
      </c>
      <c r="AO167" s="6">
        <f ca="1">IF($AF167="",SUMIFS('Growth rates'!L$4:L$922,'Growth rates'!$B$4:$B$922,Demands_tra!$A167,'Growth rates'!$C$4:$C$922,$AE167),SUMIFS('Growth rates'!L$4:L$922,'Growth rates'!$B$4:$B$922,Demands_tra!$A167,'Growth rates'!$C$4:$C$922,$AF167))</f>
        <v>0.80022969036693</v>
      </c>
      <c r="AP167" s="6">
        <f ca="1">IF($AF167="",SUMIFS('Growth rates'!M$4:M$922,'Growth rates'!$B$4:$B$922,Demands_tra!$A167,'Growth rates'!$C$4:$C$922,$AE167),SUMIFS('Growth rates'!M$4:M$922,'Growth rates'!$B$4:$B$922,Demands_tra!$A167,'Growth rates'!$C$4:$C$922,$AF167))</f>
        <v>0.774550748708733</v>
      </c>
      <c r="AQ167" s="6">
        <f ca="1">IF($AF167="",SUMIFS('Growth rates'!N$4:N$922,'Growth rates'!$B$4:$B$922,Demands_tra!$A167,'Growth rates'!$C$4:$C$922,$AE167),SUMIFS('Growth rates'!N$4:N$922,'Growth rates'!$B$4:$B$922,Demands_tra!$A167,'Growth rates'!$C$4:$C$922,$AF167))</f>
        <v>0.74830418571332</v>
      </c>
      <c r="AR167" s="6">
        <f ca="1">IF($AF167="",SUMIFS('Growth rates'!O$4:O$922,'Growth rates'!$B$4:$B$922,Demands_tra!$A167,'Growth rates'!$C$4:$C$922,$AE167),SUMIFS('Growth rates'!O$4:O$922,'Growth rates'!$B$4:$B$922,Demands_tra!$A167,'Growth rates'!$C$4:$C$922,$AF167))</f>
        <v>0.722575771339761</v>
      </c>
      <c r="AS167" s="6">
        <f ca="1">IF($AF167="",SUMIFS('Growth rates'!P$4:P$922,'Growth rates'!$B$4:$B$922,Demands_tra!$A167,'Growth rates'!$C$4:$C$922,$AE167),SUMIFS('Growth rates'!P$4:P$922,'Growth rates'!$B$4:$B$922,Demands_tra!$A167,'Growth rates'!$C$4:$C$922,$AF167))</f>
        <v>0.698620759317864</v>
      </c>
      <c r="AT167" s="6">
        <f ca="1">IF($AF167="",SUMIFS('Growth rates'!Q$4:Q$922,'Growth rates'!$B$4:$B$922,Demands_tra!$A167,'Growth rates'!$C$4:$C$922,$AE167),SUMIFS('Growth rates'!Q$4:Q$922,'Growth rates'!$B$4:$B$922,Demands_tra!$A167,'Growth rates'!$C$4:$C$922,$AF167))</f>
        <v>0.677055093171943</v>
      </c>
      <c r="AU167" s="6">
        <f ca="1">IF($AF167="",SUMIFS('Growth rates'!R$4:R$922,'Growth rates'!$B$4:$B$922,Demands_tra!$A167,'Growth rates'!$C$4:$C$922,$AE167),SUMIFS('Growth rates'!R$4:R$922,'Growth rates'!$B$4:$B$922,Demands_tra!$A167,'Growth rates'!$C$4:$C$922,$AF167))</f>
        <v>0.657833573577332</v>
      </c>
      <c r="AV167" s="6">
        <f ca="1">IF($AF167="",SUMIFS('Growth rates'!S$4:S$922,'Growth rates'!$B$4:$B$922,Demands_tra!$A167,'Growth rates'!$C$4:$C$922,$AE167),SUMIFS('Growth rates'!S$4:S$922,'Growth rates'!$B$4:$B$922,Demands_tra!$A167,'Growth rates'!$C$4:$C$922,$AF167))</f>
        <v>0.640476320673726</v>
      </c>
      <c r="AW167" s="6">
        <f ca="1">IF($AF167="",SUMIFS('Growth rates'!T$4:T$922,'Growth rates'!$B$4:$B$922,Demands_tra!$A167,'Growth rates'!$C$4:$C$922,$AE167),SUMIFS('Growth rates'!T$4:T$922,'Growth rates'!$B$4:$B$922,Demands_tra!$A167,'Growth rates'!$C$4:$C$922,$AF167))</f>
        <v>0.624349283813413</v>
      </c>
      <c r="AX167" s="6">
        <f ca="1">IF($AF167="",SUMIFS('Growth rates'!U$4:U$922,'Growth rates'!$B$4:$B$922,Demands_tra!$A167,'Growth rates'!$C$4:$C$922,$AE167),SUMIFS('Growth rates'!U$4:U$922,'Growth rates'!$B$4:$B$922,Demands_tra!$A167,'Growth rates'!$C$4:$C$922,$AF167))</f>
        <v>0.608459584497894</v>
      </c>
      <c r="AY167" s="6">
        <f ca="1">IF($AF167="",SUMIFS('Growth rates'!V$4:V$922,'Growth rates'!$B$4:$B$922,Demands_tra!$A167,'Growth rates'!$C$4:$C$922,$AE167),SUMIFS('Growth rates'!V$4:V$922,'Growth rates'!$B$4:$B$922,Demands_tra!$A167,'Growth rates'!$C$4:$C$922,$AF167))</f>
        <v>0</v>
      </c>
      <c r="AZ167" s="6">
        <f ca="1">IF($AF167="",SUMIFS('Growth rates'!W$4:W$922,'Growth rates'!$B$4:$B$922,Demands_tra!$A167,'Growth rates'!$C$4:$C$922,$AE167),SUMIFS('Growth rates'!W$4:W$922,'Growth rates'!$B$4:$B$922,Demands_tra!$A167,'Growth rates'!$C$4:$C$922,$AF167))</f>
        <v>0</v>
      </c>
      <c r="BA167" s="6">
        <f ca="1">IF($AF167="",SUMIFS('Growth rates'!X$4:X$922,'Growth rates'!$B$4:$B$922,Demands_tra!$A167,'Growth rates'!$C$4:$C$922,$AE167),SUMIFS('Growth rates'!X$4:X$922,'Growth rates'!$B$4:$B$922,Demands_tra!$A167,'Growth rates'!$C$4:$C$922,$AF167))</f>
        <v>0</v>
      </c>
      <c r="BB167" s="6">
        <f ca="1">IF($AF167="",SUMIFS('Growth rates'!Y$4:Y$922,'Growth rates'!$B$4:$B$922,Demands_tra!$A167,'Growth rates'!$C$4:$C$922,$AE167),SUMIFS('Growth rates'!Y$4:Y$922,'Growth rates'!$B$4:$B$922,Demands_tra!$A167,'Growth rates'!$C$4:$C$922,$AF167))</f>
        <v>0</v>
      </c>
      <c r="BC167" s="6">
        <f ca="1">IF($AF167="",SUMIFS('Growth rates'!Z$4:Z$922,'Growth rates'!$B$4:$B$922,Demands_tra!$A167,'Growth rates'!$C$4:$C$922,$AE167),SUMIFS('Growth rates'!Z$4:Z$922,'Growth rates'!$B$4:$B$922,Demands_tra!$A167,'Growth rates'!$C$4:$C$922,$AF167))</f>
        <v>0</v>
      </c>
      <c r="BD167" s="6">
        <f ca="1">IF($AF167="",SUMIFS('Growth rates'!AA$4:AA$922,'Growth rates'!$B$4:$B$922,Demands_tra!$A167,'Growth rates'!$C$4:$C$922,$AE167),SUMIFS('Growth rates'!AA$4:AA$922,'Growth rates'!$B$4:$B$922,Demands_tra!$A167,'Growth rates'!$C$4:$C$922,$AF167))</f>
        <v>0</v>
      </c>
      <c r="BE167" s="6">
        <f ca="1">IF($AF167="",SUMIFS('Growth rates'!AB$4:AB$922,'Growth rates'!$B$4:$B$922,Demands_tra!$A167,'Growth rates'!$C$4:$C$922,$AE167),SUMIFS('Growth rates'!AB$4:AB$922,'Growth rates'!$B$4:$B$922,Demands_tra!$A167,'Growth rates'!$C$4:$C$922,$AF167))</f>
        <v>0</v>
      </c>
      <c r="BF167" s="6">
        <f ca="1">IF($AF167="",SUMIFS('Growth rates'!AC$4:AC$922,'Growth rates'!$B$4:$B$922,Demands_tra!$A167,'Growth rates'!$C$4:$C$922,$AE167),SUMIFS('Growth rates'!AC$4:AC$922,'Growth rates'!$B$4:$B$922,Demands_tra!$A167,'Growth rates'!$C$4:$C$922,$AF167))</f>
        <v>0</v>
      </c>
      <c r="BH167" t="str">
        <f ca="1">VLOOKUP($C167,'Default drvr and elast'!$A$4:$F$49,MATCH(VLOOKUP(A167,Classification!$B$4:$D$42,3,FALSE),'Default drvr and elast'!$D$3:$F$3,0)+3,FALSE)</f>
        <v>Med2</v>
      </c>
      <c r="BJ167" s="6">
        <f ca="1">IF($BI167="",SUMIF(Elasticities!$B$5:$B$52,Demands_tra!$BH167,Elasticities!C$5:C$52),SUMIF(Elasticities!$B$5:$B$52,Demands_tra!$BI167,Elasticities!C$5:C$52))</f>
        <v>0.799999999999989</v>
      </c>
      <c r="BK167" s="6">
        <f ca="1">IF($BI167="",SUMIF(Elasticities!$B$5:$B$52,Demands_tra!$BH167,Elasticities!D$5:D$52),SUMIF(Elasticities!$B$5:$B$52,Demands_tra!$BI167,Elasticities!D$5:D$52))</f>
        <v>0.797560975609746</v>
      </c>
      <c r="BL167" s="6">
        <f ca="1">IF($BI167="",SUMIF(Elasticities!$B$5:$B$52,Demands_tra!$BH167,Elasticities!E$5:E$52),SUMIF(Elasticities!$B$5:$B$52,Demands_tra!$BI167,Elasticities!E$5:E$52))</f>
        <v>0.785365853658527</v>
      </c>
      <c r="BM167" s="6">
        <f ca="1">IF($BI167="",SUMIF(Elasticities!$B$5:$B$52,Demands_tra!$BH167,Elasticities!F$5:F$52),SUMIF(Elasticities!$B$5:$B$52,Demands_tra!$BI167,Elasticities!F$5:F$52))</f>
        <v>0.773170731707307</v>
      </c>
      <c r="BN167" s="6">
        <f ca="1">IF($BI167="",SUMIF(Elasticities!$B$5:$B$52,Demands_tra!$BH167,Elasticities!G$5:G$52),SUMIF(Elasticities!$B$5:$B$52,Demands_tra!$BI167,Elasticities!G$5:G$52))</f>
        <v>0.760975609756088</v>
      </c>
      <c r="BO167" s="6">
        <f ca="1">IF($BI167="",SUMIF(Elasticities!$B$5:$B$52,Demands_tra!$BH167,Elasticities!H$5:H$52),SUMIF(Elasticities!$B$5:$B$52,Demands_tra!$BI167,Elasticities!H$5:H$52))</f>
        <v>0.748780487804868</v>
      </c>
      <c r="BP167" s="6">
        <f ca="1">IF($BI167="",SUMIF(Elasticities!$B$5:$B$52,Demands_tra!$BH167,Elasticities!I$5:I$52),SUMIF(Elasticities!$B$5:$B$52,Demands_tra!$BI167,Elasticities!I$5:I$52))</f>
        <v>0.736585365853649</v>
      </c>
      <c r="BQ167" s="6">
        <f ca="1">IF($BI167="",SUMIF(Elasticities!$B$5:$B$52,Demands_tra!$BH167,Elasticities!J$5:J$52),SUMIF(Elasticities!$B$5:$B$52,Demands_tra!$BI167,Elasticities!J$5:J$52))</f>
        <v>0.724390243902429</v>
      </c>
      <c r="BR167" s="6">
        <f ca="1">IF($BI167="",SUMIF(Elasticities!$B$5:$B$52,Demands_tra!$BH167,Elasticities!K$5:K$52),SUMIF(Elasticities!$B$5:$B$52,Demands_tra!$BI167,Elasticities!K$5:K$52))</f>
        <v>0.71219512195121</v>
      </c>
      <c r="BS167" s="6">
        <f ca="1">IF($BI167="",SUMIF(Elasticities!$B$5:$B$52,Demands_tra!$BH167,Elasticities!L$5:L$52),SUMIF(Elasticities!$B$5:$B$52,Demands_tra!$BI167,Elasticities!L$5:L$52))</f>
        <v>0.699999999999997</v>
      </c>
      <c r="BT167" s="6">
        <f ca="1">IF($BI167="",SUMIF(Elasticities!$B$5:$B$52,Demands_tra!$BH167,Elasticities!M$5:M$52),SUMIF(Elasticities!$B$5:$B$52,Demands_tra!$BI167,Elasticities!M$5:M$52))</f>
        <v>0.687499999999996</v>
      </c>
      <c r="BU167" s="6">
        <f ca="1">IF($BI167="",SUMIF(Elasticities!$B$5:$B$52,Demands_tra!$BH167,Elasticities!N$5:N$52),SUMIF(Elasticities!$B$5:$B$52,Demands_tra!$BI167,Elasticities!N$5:N$52))</f>
        <v>0.674999999999996</v>
      </c>
      <c r="BV167" s="6">
        <f ca="1">IF($BI167="",SUMIF(Elasticities!$B$5:$B$52,Demands_tra!$BH167,Elasticities!O$5:O$52),SUMIF(Elasticities!$B$5:$B$52,Demands_tra!$BI167,Elasticities!O$5:O$52))</f>
        <v>0.662499999999996</v>
      </c>
      <c r="BW167" s="6">
        <f ca="1">IF($BI167="",SUMIF(Elasticities!$B$5:$B$52,Demands_tra!$BH167,Elasticities!P$5:P$52),SUMIF(Elasticities!$B$5:$B$52,Demands_tra!$BI167,Elasticities!P$5:P$52))</f>
        <v>0.649999999999997</v>
      </c>
      <c r="BX167" s="6">
        <f ca="1">IF($BI167="",SUMIF(Elasticities!$B$5:$B$52,Demands_tra!$BH167,Elasticities!Q$5:Q$52),SUMIF(Elasticities!$B$5:$B$52,Demands_tra!$BI167,Elasticities!Q$5:Q$52))</f>
        <v>0.637499999999997</v>
      </c>
      <c r="BY167" s="6">
        <f ca="1">IF($BI167="",SUMIF(Elasticities!$B$5:$B$52,Demands_tra!$BH167,Elasticities!R$5:R$52),SUMIF(Elasticities!$B$5:$B$52,Demands_tra!$BI167,Elasticities!R$5:R$52))</f>
        <v>0.624999999999996</v>
      </c>
      <c r="BZ167" s="6">
        <f ca="1">IF($BI167="",SUMIF(Elasticities!$B$5:$B$52,Demands_tra!$BH167,Elasticities!S$5:S$52),SUMIF(Elasticities!$B$5:$B$52,Demands_tra!$BI167,Elasticities!S$5:S$52))</f>
        <v>0.612499999999996</v>
      </c>
      <c r="CA167" s="6">
        <f ca="1">IF($BI167="",SUMIF(Elasticities!$B$5:$B$52,Demands_tra!$BH167,Elasticities!T$5:T$52),SUMIF(Elasticities!$B$5:$B$52,Demands_tra!$BI167,Elasticities!T$5:T$52))</f>
        <v>0.599999999999996</v>
      </c>
      <c r="CB167" s="6" t="e">
        <f ca="1">IF($BI167="",SUMIF(Elasticities!$B$5:$B$52,Demands_tra!$BH167,Elasticities!U$5:U$52),SUMIF(Elasticities!$B$5:$B$52,Demands_tra!$BI167,Elasticities!U$5:U$52))</f>
        <v>#VALUE!</v>
      </c>
      <c r="CC167" s="6" t="e">
        <f ca="1">IF($BI167="",SUMIF(Elasticities!$B$5:$B$52,Demands_tra!$BH167,Elasticities!V$5:V$52),SUMIF(Elasticities!$B$5:$B$52,Demands_tra!$BI167,Elasticities!V$5:V$52))</f>
        <v>#VALUE!</v>
      </c>
      <c r="CD167" s="6" t="e">
        <f ca="1">IF($BI167="",SUMIF(Elasticities!$B$5:$B$52,Demands_tra!$BH167,Elasticities!W$5:W$52),SUMIF(Elasticities!$B$5:$B$52,Demands_tra!$BI167,Elasticities!W$5:W$52))</f>
        <v>#VALUE!</v>
      </c>
      <c r="CE167" s="6" t="e">
        <f ca="1">IF($BI167="",SUMIF(Elasticities!$B$5:$B$52,Demands_tra!$BH167,Elasticities!X$5:X$52),SUMIF(Elasticities!$B$5:$B$52,Demands_tra!$BI167,Elasticities!X$5:X$52))</f>
        <v>#VALUE!</v>
      </c>
      <c r="CF167" s="6" t="e">
        <f ca="1">IF($BI167="",SUMIF(Elasticities!$B$5:$B$52,Demands_tra!$BH167,Elasticities!Y$5:Y$52),SUMIF(Elasticities!$B$5:$B$52,Demands_tra!$BI167,Elasticities!Y$5:Y$52))</f>
        <v>#VALUE!</v>
      </c>
      <c r="CG167" s="6" t="e">
        <f ca="1">IF($BI167="",SUMIF(Elasticities!$B$5:$B$52,Demands_tra!$BH167,Elasticities!Z$5:Z$52),SUMIF(Elasticities!$B$5:$B$52,Demands_tra!$BI167,Elasticities!Z$5:Z$52))</f>
        <v>#VALUE!</v>
      </c>
      <c r="CH167" s="6" t="e">
        <f ca="1">IF($BI167="",SUMIF(Elasticities!$B$5:$B$52,Demands_tra!$BH167,Elasticities!AA$5:AA$52),SUMIF(Elasticities!$B$5:$B$52,Demands_tra!$BI167,Elasticities!AA$5:AA$52))</f>
        <v>#VALUE!</v>
      </c>
      <c r="CI167" s="6" t="e">
        <f ca="1">IF($BI167="",SUMIF(Elasticities!$B$5:$B$52,Demands_tra!$BH167,Elasticities!AB$5:AB$52),SUMIF(Elasticities!$B$5:$B$52,Demands_tra!$BI167,Elasticities!AB$5:AB$52))</f>
        <v>#VALUE!</v>
      </c>
    </row>
    <row r="168" spans="1:87">
      <c r="A168" t="str">
        <f>IF(BYDem_tra!B167="","\I:",BYDem_tra!B167)</f>
        <v>HunRomBul</v>
      </c>
      <c r="B168" t="str">
        <f>BYDem_tra!E167</f>
        <v>Trd_car</v>
      </c>
      <c r="C168" t="str">
        <f t="shared" si="167"/>
        <v>Trd_car</v>
      </c>
      <c r="D168" s="3">
        <f>SUMIFS(BYDem_tra!$M$2:$M$2000,BYDem_tra!$B$2:$B$2000,Demands_tra!$A168,BYDem_tra!$E$2:$E$2000,Demands_tra!$B168)</f>
        <v>108.66</v>
      </c>
      <c r="E168" s="3">
        <f ca="1" t="shared" si="151"/>
        <v>111.483120579211</v>
      </c>
      <c r="F168" s="3">
        <f ca="1" t="shared" si="152"/>
        <v>131.450997343658</v>
      </c>
      <c r="G168" s="3">
        <f ca="1" t="shared" si="153"/>
        <v>148.727354809864</v>
      </c>
      <c r="H168" s="3">
        <f ca="1" t="shared" si="154"/>
        <v>164.139180270183</v>
      </c>
      <c r="I168" s="3">
        <f ca="1" t="shared" si="155"/>
        <v>177.212318632681</v>
      </c>
      <c r="J168" s="3">
        <f ca="1" t="shared" si="156"/>
        <v>188.343768234988</v>
      </c>
      <c r="K168" s="3">
        <f ca="1" t="shared" si="157"/>
        <v>198.297843458346</v>
      </c>
      <c r="L168" s="3">
        <f ca="1" t="shared" si="158"/>
        <v>207.806572265737</v>
      </c>
      <c r="M168" s="3">
        <f ca="1" t="shared" si="159"/>
        <v>217.276734164384</v>
      </c>
      <c r="N168" s="3">
        <f ca="1" t="shared" si="160"/>
        <v>226.822841938778</v>
      </c>
      <c r="O168" s="3">
        <f ca="1" t="shared" si="161"/>
        <v>235.975535460542</v>
      </c>
      <c r="P168" s="3">
        <f ca="1" t="shared" si="162"/>
        <v>244.622264431404</v>
      </c>
      <c r="Q168" s="3">
        <f ca="1" t="shared" si="163"/>
        <v>252.671395495322</v>
      </c>
      <c r="R168" s="3">
        <f ca="1" t="shared" si="164"/>
        <v>260.210978277126</v>
      </c>
      <c r="S168" s="3">
        <f ca="1" t="shared" si="165"/>
        <v>267.400530192509</v>
      </c>
      <c r="T168" s="3">
        <f ca="1" t="shared" si="166"/>
        <v>274.389079745817</v>
      </c>
      <c r="U168" s="3">
        <f ca="1" t="shared" si="126"/>
        <v>281.223056559141</v>
      </c>
      <c r="V168" s="3" t="e">
        <f ca="1" t="shared" si="127"/>
        <v>#VALUE!</v>
      </c>
      <c r="W168" s="3" t="e">
        <f ca="1" t="shared" si="128"/>
        <v>#DIV/0!</v>
      </c>
      <c r="X168" s="3" t="e">
        <f ca="1" t="shared" si="129"/>
        <v>#DIV/0!</v>
      </c>
      <c r="Y168" s="3" t="e">
        <f ca="1" t="shared" si="130"/>
        <v>#DIV/0!</v>
      </c>
      <c r="Z168" s="3" t="e">
        <f ca="1" t="shared" si="131"/>
        <v>#DIV/0!</v>
      </c>
      <c r="AA168" s="3" t="e">
        <f ca="1" t="shared" si="132"/>
        <v>#DIV/0!</v>
      </c>
      <c r="AB168" s="3" t="e">
        <f ca="1" t="shared" si="133"/>
        <v>#DIV/0!</v>
      </c>
      <c r="AC168" s="3" t="e">
        <f ca="1" t="shared" si="134"/>
        <v>#DIV/0!</v>
      </c>
      <c r="AE168" s="34" t="str">
        <f ca="1">VLOOKUP($C168,'Default drvr and elast'!$A$4:$C$49,MATCH(VLOOKUP(A168,Classification!$B$4:$D$99,2,FALSE),'Default drvr and elast'!$A$3:$C$3,0),FALSE)</f>
        <v>GDPPCAP</v>
      </c>
      <c r="AF168" s="4"/>
      <c r="AG168" s="6">
        <f ca="1">IF($AF168="",SUMIFS('Growth rates'!D$4:D$922,'Growth rates'!$B$4:$B$922,Demands_tra!$A168,'Growth rates'!$C$4:$C$922,$AE168),SUMIFS('Growth rates'!D$4:D$922,'Growth rates'!$B$4:$B$922,Demands_tra!$A168,'Growth rates'!$C$4:$C$922,$AF168))</f>
        <v>1</v>
      </c>
      <c r="AH168" s="6">
        <f ca="1">IF($AF168="",SUMIFS('Growth rates'!E$4:E$922,'Growth rates'!$B$4:$B$922,Demands_tra!$A168,'Growth rates'!$C$4:$C$922,$AE168),SUMIFS('Growth rates'!E$4:E$922,'Growth rates'!$B$4:$B$922,Demands_tra!$A168,'Growth rates'!$C$4:$C$922,$AF168))</f>
        <v>1.03257585559863</v>
      </c>
      <c r="AI168" s="6">
        <f ca="1">IF($AF168="",SUMIFS('Growth rates'!F$4:F$922,'Growth rates'!$B$4:$B$922,Demands_tra!$A168,'Growth rates'!$C$4:$C$922,$AE168),SUMIFS('Growth rates'!F$4:F$922,'Growth rates'!$B$4:$B$922,Demands_tra!$A168,'Growth rates'!$C$4:$C$922,$AF168))</f>
        <v>1.26806599229777</v>
      </c>
      <c r="AJ168" s="6">
        <f ca="1">IF($AF168="",SUMIFS('Growth rates'!G$4:G$922,'Growth rates'!$B$4:$B$922,Demands_tra!$A168,'Growth rates'!$C$4:$C$922,$AE168),SUMIFS('Growth rates'!G$4:G$922,'Growth rates'!$B$4:$B$922,Demands_tra!$A168,'Growth rates'!$C$4:$C$922,$AF168))</f>
        <v>1.48361932702242</v>
      </c>
      <c r="AK168" s="6">
        <f ca="1">IF($AF168="",SUMIFS('Growth rates'!H$4:H$922,'Growth rates'!$B$4:$B$922,Demands_tra!$A168,'Growth rates'!$C$4:$C$922,$AE168),SUMIFS('Growth rates'!H$4:H$922,'Growth rates'!$B$4:$B$922,Demands_tra!$A168,'Growth rates'!$C$4:$C$922,$AF168))</f>
        <v>1.68564891262296</v>
      </c>
      <c r="AL168" s="6">
        <f ca="1">IF($AF168="",SUMIFS('Growth rates'!I$4:I$922,'Growth rates'!$B$4:$B$922,Demands_tra!$A168,'Growth rates'!$C$4:$C$922,$AE168),SUMIFS('Growth rates'!I$4:I$922,'Growth rates'!$B$4:$B$922,Demands_tra!$A168,'Growth rates'!$C$4:$C$922,$AF168))</f>
        <v>1.8649488770785</v>
      </c>
      <c r="AM168" s="6">
        <f ca="1">IF($AF168="",SUMIFS('Growth rates'!J$4:J$922,'Growth rates'!$B$4:$B$922,Demands_tra!$A168,'Growth rates'!$C$4:$C$922,$AE168),SUMIFS('Growth rates'!J$4:J$922,'Growth rates'!$B$4:$B$922,Demands_tra!$A168,'Growth rates'!$C$4:$C$922,$AF168))</f>
        <v>2.02398715388417</v>
      </c>
      <c r="AN168" s="6">
        <f ca="1">IF($AF168="",SUMIFS('Growth rates'!K$4:K$922,'Growth rates'!$B$4:$B$922,Demands_tra!$A168,'Growth rates'!$C$4:$C$922,$AE168),SUMIFS('Growth rates'!K$4:K$922,'Growth rates'!$B$4:$B$922,Demands_tra!$A168,'Growth rates'!$C$4:$C$922,$AF168))</f>
        <v>2.17165461987503</v>
      </c>
      <c r="AO168" s="6">
        <f ca="1">IF($AF168="",SUMIFS('Growth rates'!L$4:L$922,'Growth rates'!$B$4:$B$922,Demands_tra!$A168,'Growth rates'!$C$4:$C$922,$AE168),SUMIFS('Growth rates'!L$4:L$922,'Growth rates'!$B$4:$B$922,Demands_tra!$A168,'Growth rates'!$C$4:$C$922,$AF168))</f>
        <v>2.31787106859161</v>
      </c>
      <c r="AP168" s="6">
        <f ca="1">IF($AF168="",SUMIFS('Growth rates'!M$4:M$922,'Growth rates'!$B$4:$B$922,Demands_tra!$A168,'Growth rates'!$C$4:$C$922,$AE168),SUMIFS('Growth rates'!M$4:M$922,'Growth rates'!$B$4:$B$922,Demands_tra!$A168,'Growth rates'!$C$4:$C$922,$AF168))</f>
        <v>2.46877111019157</v>
      </c>
      <c r="AQ168" s="6">
        <f ca="1">IF($AF168="",SUMIFS('Growth rates'!N$4:N$922,'Growth rates'!$B$4:$B$922,Demands_tra!$A168,'Growth rates'!$C$4:$C$922,$AE168),SUMIFS('Growth rates'!N$4:N$922,'Growth rates'!$B$4:$B$922,Demands_tra!$A168,'Growth rates'!$C$4:$C$922,$AF168))</f>
        <v>2.6265399502008</v>
      </c>
      <c r="AR168" s="6">
        <f ca="1">IF($AF168="",SUMIFS('Growth rates'!O$4:O$922,'Growth rates'!$B$4:$B$922,Demands_tra!$A168,'Growth rates'!$C$4:$C$922,$AE168),SUMIFS('Growth rates'!O$4:O$922,'Growth rates'!$B$4:$B$922,Demands_tra!$A168,'Growth rates'!$C$4:$C$922,$AF168))</f>
        <v>2.78355539388934</v>
      </c>
      <c r="AS168" s="6">
        <f ca="1">IF($AF168="",SUMIFS('Growth rates'!P$4:P$922,'Growth rates'!$B$4:$B$922,Demands_tra!$A168,'Growth rates'!$C$4:$C$922,$AE168),SUMIFS('Growth rates'!P$4:P$922,'Growth rates'!$B$4:$B$922,Demands_tra!$A168,'Growth rates'!$C$4:$C$922,$AF168))</f>
        <v>2.93751218545103</v>
      </c>
      <c r="AT168" s="6">
        <f ca="1">IF($AF168="",SUMIFS('Growth rates'!Q$4:Q$922,'Growth rates'!$B$4:$B$922,Demands_tra!$A168,'Growth rates'!$C$4:$C$922,$AE168),SUMIFS('Growth rates'!Q$4:Q$922,'Growth rates'!$B$4:$B$922,Demands_tra!$A168,'Growth rates'!$C$4:$C$922,$AF168))</f>
        <v>3.08621505086687</v>
      </c>
      <c r="AU168" s="6">
        <f ca="1">IF($AF168="",SUMIFS('Growth rates'!R$4:R$922,'Growth rates'!$B$4:$B$922,Demands_tra!$A168,'Growth rates'!$C$4:$C$922,$AE168),SUMIFS('Growth rates'!R$4:R$922,'Growth rates'!$B$4:$B$922,Demands_tra!$A168,'Growth rates'!$C$4:$C$922,$AF168))</f>
        <v>3.23067159828684</v>
      </c>
      <c r="AV168" s="6">
        <f ca="1">IF($AF168="",SUMIFS('Growth rates'!S$4:S$922,'Growth rates'!$B$4:$B$922,Demands_tra!$A168,'Growth rates'!$C$4:$C$922,$AE168),SUMIFS('Growth rates'!S$4:S$922,'Growth rates'!$B$4:$B$922,Demands_tra!$A168,'Growth rates'!$C$4:$C$922,$AF168))</f>
        <v>3.37349159047147</v>
      </c>
      <c r="AW168" s="6">
        <f ca="1">IF($AF168="",SUMIFS('Growth rates'!T$4:T$922,'Growth rates'!$B$4:$B$922,Demands_tra!$A168,'Growth rates'!$C$4:$C$922,$AE168),SUMIFS('Growth rates'!T$4:T$922,'Growth rates'!$B$4:$B$922,Demands_tra!$A168,'Growth rates'!$C$4:$C$922,$AF168))</f>
        <v>3.51743716708908</v>
      </c>
      <c r="AX168" s="6">
        <f ca="1">IF($AF168="",SUMIFS('Growth rates'!U$4:U$922,'Growth rates'!$B$4:$B$922,Demands_tra!$A168,'Growth rates'!$C$4:$C$922,$AE168),SUMIFS('Growth rates'!U$4:U$922,'Growth rates'!$B$4:$B$922,Demands_tra!$A168,'Growth rates'!$C$4:$C$922,$AF168))</f>
        <v>3.66344688963635</v>
      </c>
      <c r="AY168" s="6">
        <f ca="1">IF($AF168="",SUMIFS('Growth rates'!V$4:V$922,'Growth rates'!$B$4:$B$922,Demands_tra!$A168,'Growth rates'!$C$4:$C$922,$AE168),SUMIFS('Growth rates'!V$4:V$922,'Growth rates'!$B$4:$B$922,Demands_tra!$A168,'Growth rates'!$C$4:$C$922,$AF168))</f>
        <v>0</v>
      </c>
      <c r="AZ168" s="6">
        <f ca="1">IF($AF168="",SUMIFS('Growth rates'!W$4:W$922,'Growth rates'!$B$4:$B$922,Demands_tra!$A168,'Growth rates'!$C$4:$C$922,$AE168),SUMIFS('Growth rates'!W$4:W$922,'Growth rates'!$B$4:$B$922,Demands_tra!$A168,'Growth rates'!$C$4:$C$922,$AF168))</f>
        <v>0</v>
      </c>
      <c r="BA168" s="6">
        <f ca="1">IF($AF168="",SUMIFS('Growth rates'!X$4:X$922,'Growth rates'!$B$4:$B$922,Demands_tra!$A168,'Growth rates'!$C$4:$C$922,$AE168),SUMIFS('Growth rates'!X$4:X$922,'Growth rates'!$B$4:$B$922,Demands_tra!$A168,'Growth rates'!$C$4:$C$922,$AF168))</f>
        <v>0</v>
      </c>
      <c r="BB168" s="6">
        <f ca="1">IF($AF168="",SUMIFS('Growth rates'!Y$4:Y$922,'Growth rates'!$B$4:$B$922,Demands_tra!$A168,'Growth rates'!$C$4:$C$922,$AE168),SUMIFS('Growth rates'!Y$4:Y$922,'Growth rates'!$B$4:$B$922,Demands_tra!$A168,'Growth rates'!$C$4:$C$922,$AF168))</f>
        <v>0</v>
      </c>
      <c r="BC168" s="6">
        <f ca="1">IF($AF168="",SUMIFS('Growth rates'!Z$4:Z$922,'Growth rates'!$B$4:$B$922,Demands_tra!$A168,'Growth rates'!$C$4:$C$922,$AE168),SUMIFS('Growth rates'!Z$4:Z$922,'Growth rates'!$B$4:$B$922,Demands_tra!$A168,'Growth rates'!$C$4:$C$922,$AF168))</f>
        <v>0</v>
      </c>
      <c r="BD168" s="6">
        <f ca="1">IF($AF168="",SUMIFS('Growth rates'!AA$4:AA$922,'Growth rates'!$B$4:$B$922,Demands_tra!$A168,'Growth rates'!$C$4:$C$922,$AE168),SUMIFS('Growth rates'!AA$4:AA$922,'Growth rates'!$B$4:$B$922,Demands_tra!$A168,'Growth rates'!$C$4:$C$922,$AF168))</f>
        <v>0</v>
      </c>
      <c r="BE168" s="6">
        <f ca="1">IF($AF168="",SUMIFS('Growth rates'!AB$4:AB$922,'Growth rates'!$B$4:$B$922,Demands_tra!$A168,'Growth rates'!$C$4:$C$922,$AE168),SUMIFS('Growth rates'!AB$4:AB$922,'Growth rates'!$B$4:$B$922,Demands_tra!$A168,'Growth rates'!$C$4:$C$922,$AF168))</f>
        <v>0</v>
      </c>
      <c r="BF168" s="6">
        <f ca="1">IF($AF168="",SUMIFS('Growth rates'!AC$4:AC$922,'Growth rates'!$B$4:$B$922,Demands_tra!$A168,'Growth rates'!$C$4:$C$922,$AE168),SUMIFS('Growth rates'!AC$4:AC$922,'Growth rates'!$B$4:$B$922,Demands_tra!$A168,'Growth rates'!$C$4:$C$922,$AF168))</f>
        <v>0</v>
      </c>
      <c r="BH168" t="str">
        <f ca="1">VLOOKUP($C168,'Default drvr and elast'!$A$4:$F$49,MATCH(VLOOKUP(A168,Classification!$B$4:$D$42,3,FALSE),'Default drvr and elast'!$D$3:$F$3,0)+3,FALSE)</f>
        <v>Med2</v>
      </c>
      <c r="BJ168" s="6">
        <f ca="1">IF($BI168="",SUMIF(Elasticities!$B$5:$B$52,Demands_tra!$BH168,Elasticities!C$5:C$52),SUMIF(Elasticities!$B$5:$B$52,Demands_tra!$BI168,Elasticities!C$5:C$52))</f>
        <v>0.799999999999989</v>
      </c>
      <c r="BK168" s="6">
        <f ca="1">IF($BI168="",SUMIF(Elasticities!$B$5:$B$52,Demands_tra!$BH168,Elasticities!D$5:D$52),SUMIF(Elasticities!$B$5:$B$52,Demands_tra!$BI168,Elasticities!D$5:D$52))</f>
        <v>0.797560975609746</v>
      </c>
      <c r="BL168" s="6">
        <f ca="1">IF($BI168="",SUMIF(Elasticities!$B$5:$B$52,Demands_tra!$BH168,Elasticities!E$5:E$52),SUMIF(Elasticities!$B$5:$B$52,Demands_tra!$BI168,Elasticities!E$5:E$52))</f>
        <v>0.785365853658527</v>
      </c>
      <c r="BM168" s="6">
        <f ca="1">IF($BI168="",SUMIF(Elasticities!$B$5:$B$52,Demands_tra!$BH168,Elasticities!F$5:F$52),SUMIF(Elasticities!$B$5:$B$52,Demands_tra!$BI168,Elasticities!F$5:F$52))</f>
        <v>0.773170731707307</v>
      </c>
      <c r="BN168" s="6">
        <f ca="1">IF($BI168="",SUMIF(Elasticities!$B$5:$B$52,Demands_tra!$BH168,Elasticities!G$5:G$52),SUMIF(Elasticities!$B$5:$B$52,Demands_tra!$BI168,Elasticities!G$5:G$52))</f>
        <v>0.760975609756088</v>
      </c>
      <c r="BO168" s="6">
        <f ca="1">IF($BI168="",SUMIF(Elasticities!$B$5:$B$52,Demands_tra!$BH168,Elasticities!H$5:H$52),SUMIF(Elasticities!$B$5:$B$52,Demands_tra!$BI168,Elasticities!H$5:H$52))</f>
        <v>0.748780487804868</v>
      </c>
      <c r="BP168" s="6">
        <f ca="1">IF($BI168="",SUMIF(Elasticities!$B$5:$B$52,Demands_tra!$BH168,Elasticities!I$5:I$52),SUMIF(Elasticities!$B$5:$B$52,Demands_tra!$BI168,Elasticities!I$5:I$52))</f>
        <v>0.736585365853649</v>
      </c>
      <c r="BQ168" s="6">
        <f ca="1">IF($BI168="",SUMIF(Elasticities!$B$5:$B$52,Demands_tra!$BH168,Elasticities!J$5:J$52),SUMIF(Elasticities!$B$5:$B$52,Demands_tra!$BI168,Elasticities!J$5:J$52))</f>
        <v>0.724390243902429</v>
      </c>
      <c r="BR168" s="6">
        <f ca="1">IF($BI168="",SUMIF(Elasticities!$B$5:$B$52,Demands_tra!$BH168,Elasticities!K$5:K$52),SUMIF(Elasticities!$B$5:$B$52,Demands_tra!$BI168,Elasticities!K$5:K$52))</f>
        <v>0.71219512195121</v>
      </c>
      <c r="BS168" s="6">
        <f ca="1">IF($BI168="",SUMIF(Elasticities!$B$5:$B$52,Demands_tra!$BH168,Elasticities!L$5:L$52),SUMIF(Elasticities!$B$5:$B$52,Demands_tra!$BI168,Elasticities!L$5:L$52))</f>
        <v>0.699999999999997</v>
      </c>
      <c r="BT168" s="6">
        <f ca="1">IF($BI168="",SUMIF(Elasticities!$B$5:$B$52,Demands_tra!$BH168,Elasticities!M$5:M$52),SUMIF(Elasticities!$B$5:$B$52,Demands_tra!$BI168,Elasticities!M$5:M$52))</f>
        <v>0.687499999999996</v>
      </c>
      <c r="BU168" s="6">
        <f ca="1">IF($BI168="",SUMIF(Elasticities!$B$5:$B$52,Demands_tra!$BH168,Elasticities!N$5:N$52),SUMIF(Elasticities!$B$5:$B$52,Demands_tra!$BI168,Elasticities!N$5:N$52))</f>
        <v>0.674999999999996</v>
      </c>
      <c r="BV168" s="6">
        <f ca="1">IF($BI168="",SUMIF(Elasticities!$B$5:$B$52,Demands_tra!$BH168,Elasticities!O$5:O$52),SUMIF(Elasticities!$B$5:$B$52,Demands_tra!$BI168,Elasticities!O$5:O$52))</f>
        <v>0.662499999999996</v>
      </c>
      <c r="BW168" s="6">
        <f ca="1">IF($BI168="",SUMIF(Elasticities!$B$5:$B$52,Demands_tra!$BH168,Elasticities!P$5:P$52),SUMIF(Elasticities!$B$5:$B$52,Demands_tra!$BI168,Elasticities!P$5:P$52))</f>
        <v>0.649999999999997</v>
      </c>
      <c r="BX168" s="6">
        <f ca="1">IF($BI168="",SUMIF(Elasticities!$B$5:$B$52,Demands_tra!$BH168,Elasticities!Q$5:Q$52),SUMIF(Elasticities!$B$5:$B$52,Demands_tra!$BI168,Elasticities!Q$5:Q$52))</f>
        <v>0.637499999999997</v>
      </c>
      <c r="BY168" s="6">
        <f ca="1">IF($BI168="",SUMIF(Elasticities!$B$5:$B$52,Demands_tra!$BH168,Elasticities!R$5:R$52),SUMIF(Elasticities!$B$5:$B$52,Demands_tra!$BI168,Elasticities!R$5:R$52))</f>
        <v>0.624999999999996</v>
      </c>
      <c r="BZ168" s="6">
        <f ca="1">IF($BI168="",SUMIF(Elasticities!$B$5:$B$52,Demands_tra!$BH168,Elasticities!S$5:S$52),SUMIF(Elasticities!$B$5:$B$52,Demands_tra!$BI168,Elasticities!S$5:S$52))</f>
        <v>0.612499999999996</v>
      </c>
      <c r="CA168" s="6">
        <f ca="1">IF($BI168="",SUMIF(Elasticities!$B$5:$B$52,Demands_tra!$BH168,Elasticities!T$5:T$52),SUMIF(Elasticities!$B$5:$B$52,Demands_tra!$BI168,Elasticities!T$5:T$52))</f>
        <v>0.599999999999996</v>
      </c>
      <c r="CB168" s="6" t="e">
        <f ca="1">IF($BI168="",SUMIF(Elasticities!$B$5:$B$52,Demands_tra!$BH168,Elasticities!U$5:U$52),SUMIF(Elasticities!$B$5:$B$52,Demands_tra!$BI168,Elasticities!U$5:U$52))</f>
        <v>#VALUE!</v>
      </c>
      <c r="CC168" s="6" t="e">
        <f ca="1">IF($BI168="",SUMIF(Elasticities!$B$5:$B$52,Demands_tra!$BH168,Elasticities!V$5:V$52),SUMIF(Elasticities!$B$5:$B$52,Demands_tra!$BI168,Elasticities!V$5:V$52))</f>
        <v>#VALUE!</v>
      </c>
      <c r="CD168" s="6" t="e">
        <f ca="1">IF($BI168="",SUMIF(Elasticities!$B$5:$B$52,Demands_tra!$BH168,Elasticities!W$5:W$52),SUMIF(Elasticities!$B$5:$B$52,Demands_tra!$BI168,Elasticities!W$5:W$52))</f>
        <v>#VALUE!</v>
      </c>
      <c r="CE168" s="6" t="e">
        <f ca="1">IF($BI168="",SUMIF(Elasticities!$B$5:$B$52,Demands_tra!$BH168,Elasticities!X$5:X$52),SUMIF(Elasticities!$B$5:$B$52,Demands_tra!$BI168,Elasticities!X$5:X$52))</f>
        <v>#VALUE!</v>
      </c>
      <c r="CF168" s="6" t="e">
        <f ca="1">IF($BI168="",SUMIF(Elasticities!$B$5:$B$52,Demands_tra!$BH168,Elasticities!Y$5:Y$52),SUMIF(Elasticities!$B$5:$B$52,Demands_tra!$BI168,Elasticities!Y$5:Y$52))</f>
        <v>#VALUE!</v>
      </c>
      <c r="CG168" s="6" t="e">
        <f ca="1">IF($BI168="",SUMIF(Elasticities!$B$5:$B$52,Demands_tra!$BH168,Elasticities!Z$5:Z$52),SUMIF(Elasticities!$B$5:$B$52,Demands_tra!$BI168,Elasticities!Z$5:Z$52))</f>
        <v>#VALUE!</v>
      </c>
      <c r="CH168" s="6" t="e">
        <f ca="1">IF($BI168="",SUMIF(Elasticities!$B$5:$B$52,Demands_tra!$BH168,Elasticities!AA$5:AA$52),SUMIF(Elasticities!$B$5:$B$52,Demands_tra!$BI168,Elasticities!AA$5:AA$52))</f>
        <v>#VALUE!</v>
      </c>
      <c r="CI168" s="6" t="e">
        <f ca="1">IF($BI168="",SUMIF(Elasticities!$B$5:$B$52,Demands_tra!$BH168,Elasticities!AB$5:AB$52),SUMIF(Elasticities!$B$5:$B$52,Demands_tra!$BI168,Elasticities!AB$5:AB$52))</f>
        <v>#VALUE!</v>
      </c>
    </row>
    <row r="169" spans="1:87">
      <c r="A169" t="str">
        <f>IF(BYDem_tra!B168="","\I:",BYDem_tra!B168)</f>
        <v>HunRomBul</v>
      </c>
      <c r="B169" t="str">
        <f>BYDem_tra!E168</f>
        <v>Trd_hdt</v>
      </c>
      <c r="C169" t="str">
        <f t="shared" si="167"/>
        <v>Trd_hdt</v>
      </c>
      <c r="D169" s="3">
        <f>SUMIFS(BYDem_tra!$M$2:$M$2000,BYDem_tra!$B$2:$B$2000,Demands_tra!$A169,BYDem_tra!$E$2:$E$2000,Demands_tra!$B169)</f>
        <v>36.7</v>
      </c>
      <c r="E169" s="3">
        <f ca="1" t="shared" si="151"/>
        <v>37.4673209317966</v>
      </c>
      <c r="F169" s="3">
        <f ca="1" t="shared" si="152"/>
        <v>43.0581762844973</v>
      </c>
      <c r="G169" s="3">
        <f ca="1" t="shared" si="153"/>
        <v>47.6013563048869</v>
      </c>
      <c r="H169" s="3">
        <f ca="1" t="shared" si="154"/>
        <v>51.274397563242</v>
      </c>
      <c r="I169" s="3">
        <f ca="1" t="shared" si="155"/>
        <v>54.0451375537084</v>
      </c>
      <c r="J169" s="3">
        <f ca="1" t="shared" si="156"/>
        <v>56.1021921518876</v>
      </c>
      <c r="K169" s="3">
        <f ca="1" t="shared" si="157"/>
        <v>57.7351943737211</v>
      </c>
      <c r="L169" s="3">
        <f ca="1" t="shared" si="158"/>
        <v>59.1570699567233</v>
      </c>
      <c r="M169" s="3">
        <f ca="1" t="shared" si="159"/>
        <v>60.4376429308144</v>
      </c>
      <c r="N169" s="3">
        <f ca="1" t="shared" si="160"/>
        <v>61.5950060849235</v>
      </c>
      <c r="O169" s="3">
        <f ca="1" t="shared" si="161"/>
        <v>62.5655151271117</v>
      </c>
      <c r="P169" s="3">
        <f ca="1" t="shared" si="162"/>
        <v>63.4079181718183</v>
      </c>
      <c r="Q169" s="3">
        <f ca="1" t="shared" si="163"/>
        <v>64.1576413759162</v>
      </c>
      <c r="R169" s="3">
        <f ca="1" t="shared" si="164"/>
        <v>64.8565608985279</v>
      </c>
      <c r="S169" s="3">
        <f ca="1" t="shared" si="165"/>
        <v>65.5317018862983</v>
      </c>
      <c r="T169" s="3">
        <f ca="1" t="shared" si="166"/>
        <v>66.1905878221125</v>
      </c>
      <c r="U169" s="3">
        <f ca="1" t="shared" si="126"/>
        <v>66.7864542134954</v>
      </c>
      <c r="V169" s="3" t="e">
        <f ca="1" t="shared" si="127"/>
        <v>#VALUE!</v>
      </c>
      <c r="W169" s="3" t="e">
        <f ca="1" t="shared" si="128"/>
        <v>#DIV/0!</v>
      </c>
      <c r="X169" s="3" t="e">
        <f ca="1" t="shared" si="129"/>
        <v>#DIV/0!</v>
      </c>
      <c r="Y169" s="3" t="e">
        <f ca="1" t="shared" si="130"/>
        <v>#DIV/0!</v>
      </c>
      <c r="Z169" s="3" t="e">
        <f ca="1" t="shared" si="131"/>
        <v>#DIV/0!</v>
      </c>
      <c r="AA169" s="3" t="e">
        <f ca="1" t="shared" si="132"/>
        <v>#DIV/0!</v>
      </c>
      <c r="AB169" s="3" t="e">
        <f ca="1" t="shared" si="133"/>
        <v>#DIV/0!</v>
      </c>
      <c r="AC169" s="3" t="e">
        <f ca="1" t="shared" si="134"/>
        <v>#DIV/0!</v>
      </c>
      <c r="AE169" s="34" t="str">
        <f ca="1">VLOOKUP($C169,'Default drvr and elast'!$A$4:$C$49,MATCH(VLOOKUP(A169,Classification!$B$4:$D$99,2,FALSE),'Default drvr and elast'!$A$3:$C$3,0),FALSE)</f>
        <v>GDP</v>
      </c>
      <c r="AF169" s="4"/>
      <c r="AG169" s="6">
        <f ca="1">IF($AF169="",SUMIFS('Growth rates'!D$4:D$922,'Growth rates'!$B$4:$B$922,Demands_tra!$A169,'Growth rates'!$C$4:$C$922,$AE169),SUMIFS('Growth rates'!D$4:D$922,'Growth rates'!$B$4:$B$922,Demands_tra!$A169,'Growth rates'!$C$4:$C$922,$AF169))</f>
        <v>1</v>
      </c>
      <c r="AH169" s="6">
        <f ca="1">IF($AF169="",SUMIFS('Growth rates'!E$4:E$922,'Growth rates'!$B$4:$B$922,Demands_tra!$A169,'Growth rates'!$C$4:$C$922,$AE169),SUMIFS('Growth rates'!E$4:E$922,'Growth rates'!$B$4:$B$922,Demands_tra!$A169,'Growth rates'!$C$4:$C$922,$AF169))</f>
        <v>1.02621483239062</v>
      </c>
      <c r="AI169" s="6">
        <f ca="1">IF($AF169="",SUMIFS('Growth rates'!F$4:F$922,'Growth rates'!$B$4:$B$922,Demands_tra!$A169,'Growth rates'!$C$4:$C$922,$AE169),SUMIFS('Growth rates'!F$4:F$922,'Growth rates'!$B$4:$B$922,Demands_tra!$A169,'Growth rates'!$C$4:$C$922,$AF169))</f>
        <v>1.22119565054484</v>
      </c>
      <c r="AJ169" s="6">
        <f ca="1">IF($AF169="",SUMIFS('Growth rates'!G$4:G$922,'Growth rates'!$B$4:$B$922,Demands_tra!$A169,'Growth rates'!$C$4:$C$922,$AE169),SUMIFS('Growth rates'!G$4:G$922,'Growth rates'!$B$4:$B$922,Demands_tra!$A169,'Growth rates'!$C$4:$C$922,$AF169))</f>
        <v>1.38784904257775</v>
      </c>
      <c r="AK169" s="6">
        <f ca="1">IF($AF169="",SUMIFS('Growth rates'!H$4:H$922,'Growth rates'!$B$4:$B$922,Demands_tra!$A169,'Growth rates'!$C$4:$C$922,$AE169),SUMIFS('Growth rates'!H$4:H$922,'Growth rates'!$B$4:$B$922,Demands_tra!$A169,'Growth rates'!$C$4:$C$922,$AF169))</f>
        <v>1.5285762184508</v>
      </c>
      <c r="AL169" s="6">
        <f ca="1">IF($AF169="",SUMIFS('Growth rates'!I$4:I$922,'Growth rates'!$B$4:$B$922,Demands_tra!$A169,'Growth rates'!$C$4:$C$922,$AE169),SUMIFS('Growth rates'!I$4:I$922,'Growth rates'!$B$4:$B$922,Demands_tra!$A169,'Growth rates'!$C$4:$C$922,$AF169))</f>
        <v>1.63888949552538</v>
      </c>
      <c r="AM169" s="6">
        <f ca="1">IF($AF169="",SUMIFS('Growth rates'!J$4:J$922,'Growth rates'!$B$4:$B$922,Demands_tra!$A169,'Growth rates'!$C$4:$C$922,$AE169),SUMIFS('Growth rates'!J$4:J$922,'Growth rates'!$B$4:$B$922,Demands_tra!$A169,'Growth rates'!$C$4:$C$922,$AF169))</f>
        <v>1.72357630623467</v>
      </c>
      <c r="AN169" s="6">
        <f ca="1">IF($AF169="",SUMIFS('Growth rates'!K$4:K$922,'Growth rates'!$B$4:$B$922,Demands_tra!$A169,'Growth rates'!$C$4:$C$922,$AE169),SUMIFS('Growth rates'!K$4:K$922,'Growth rates'!$B$4:$B$922,Demands_tra!$A169,'Growth rates'!$C$4:$C$922,$AF169))</f>
        <v>1.79283349626876</v>
      </c>
      <c r="AO169" s="6">
        <f ca="1">IF($AF169="",SUMIFS('Growth rates'!L$4:L$922,'Growth rates'!$B$4:$B$922,Demands_tra!$A169,'Growth rates'!$C$4:$C$922,$AE169),SUMIFS('Growth rates'!L$4:L$922,'Growth rates'!$B$4:$B$922,Demands_tra!$A169,'Growth rates'!$C$4:$C$922,$AF169))</f>
        <v>1.85482924752953</v>
      </c>
      <c r="AP169" s="6">
        <f ca="1">IF($AF169="",SUMIFS('Growth rates'!M$4:M$922,'Growth rates'!$B$4:$B$922,Demands_tra!$A169,'Growth rates'!$C$4:$C$922,$AE169),SUMIFS('Growth rates'!M$4:M$922,'Growth rates'!$B$4:$B$922,Demands_tra!$A169,'Growth rates'!$C$4:$C$922,$AF169))</f>
        <v>1.91218851178937</v>
      </c>
      <c r="AQ169" s="6">
        <f ca="1">IF($AF169="",SUMIFS('Growth rates'!N$4:N$922,'Growth rates'!$B$4:$B$922,Demands_tra!$A169,'Growth rates'!$C$4:$C$922,$AE169),SUMIFS('Growth rates'!N$4:N$922,'Growth rates'!$B$4:$B$922,Demands_tra!$A169,'Growth rates'!$C$4:$C$922,$AF169))</f>
        <v>1.96545083867851</v>
      </c>
      <c r="AR169" s="6">
        <f ca="1">IF($AF169="",SUMIFS('Growth rates'!O$4:O$922,'Growth rates'!$B$4:$B$922,Demands_tra!$A169,'Growth rates'!$C$4:$C$922,$AE169),SUMIFS('Growth rates'!O$4:O$922,'Growth rates'!$B$4:$B$922,Demands_tra!$A169,'Growth rates'!$C$4:$C$922,$AF169))</f>
        <v>2.01132968580655</v>
      </c>
      <c r="AS169" s="6">
        <f ca="1">IF($AF169="",SUMIFS('Growth rates'!P$4:P$922,'Growth rates'!$B$4:$B$922,Demands_tra!$A169,'Growth rates'!$C$4:$C$922,$AE169),SUMIFS('Growth rates'!P$4:P$922,'Growth rates'!$B$4:$B$922,Demands_tra!$A169,'Growth rates'!$C$4:$C$922,$AF169))</f>
        <v>2.05220699350528</v>
      </c>
      <c r="AT169" s="6">
        <f ca="1">IF($AF169="",SUMIFS('Growth rates'!Q$4:Q$922,'Growth rates'!$B$4:$B$922,Demands_tra!$A169,'Growth rates'!$C$4:$C$922,$AE169),SUMIFS('Growth rates'!Q$4:Q$922,'Growth rates'!$B$4:$B$922,Demands_tra!$A169,'Growth rates'!$C$4:$C$922,$AF169))</f>
        <v>2.08953761881332</v>
      </c>
      <c r="AU169" s="6">
        <f ca="1">IF($AF169="",SUMIFS('Growth rates'!R$4:R$922,'Growth rates'!$B$4:$B$922,Demands_tra!$A169,'Growth rates'!$C$4:$C$922,$AE169),SUMIFS('Growth rates'!R$4:R$922,'Growth rates'!$B$4:$B$922,Demands_tra!$A169,'Growth rates'!$C$4:$C$922,$AF169))</f>
        <v>2.12524424255582</v>
      </c>
      <c r="AV169" s="6">
        <f ca="1">IF($AF169="",SUMIFS('Growth rates'!S$4:S$922,'Growth rates'!$B$4:$B$922,Demands_tra!$A169,'Growth rates'!$C$4:$C$922,$AE169),SUMIFS('Growth rates'!S$4:S$922,'Growth rates'!$B$4:$B$922,Demands_tra!$A169,'Growth rates'!$C$4:$C$922,$AF169))</f>
        <v>2.16064148168893</v>
      </c>
      <c r="AW169" s="6">
        <f ca="1">IF($AF169="",SUMIFS('Growth rates'!T$4:T$922,'Growth rates'!$B$4:$B$922,Demands_tra!$A169,'Growth rates'!$C$4:$C$922,$AE169),SUMIFS('Growth rates'!T$4:T$922,'Growth rates'!$B$4:$B$922,Demands_tra!$A169,'Growth rates'!$C$4:$C$922,$AF169))</f>
        <v>2.19610937613075</v>
      </c>
      <c r="AX169" s="6">
        <f ca="1">IF($AF169="",SUMIFS('Growth rates'!U$4:U$922,'Growth rates'!$B$4:$B$922,Demands_tra!$A169,'Growth rates'!$C$4:$C$922,$AE169),SUMIFS('Growth rates'!U$4:U$922,'Growth rates'!$B$4:$B$922,Demands_tra!$A169,'Growth rates'!$C$4:$C$922,$AF169))</f>
        <v>2.22905937229824</v>
      </c>
      <c r="AY169" s="6">
        <f ca="1">IF($AF169="",SUMIFS('Growth rates'!V$4:V$922,'Growth rates'!$B$4:$B$922,Demands_tra!$A169,'Growth rates'!$C$4:$C$922,$AE169),SUMIFS('Growth rates'!V$4:V$922,'Growth rates'!$B$4:$B$922,Demands_tra!$A169,'Growth rates'!$C$4:$C$922,$AF169))</f>
        <v>0</v>
      </c>
      <c r="AZ169" s="6">
        <f ca="1">IF($AF169="",SUMIFS('Growth rates'!W$4:W$922,'Growth rates'!$B$4:$B$922,Demands_tra!$A169,'Growth rates'!$C$4:$C$922,$AE169),SUMIFS('Growth rates'!W$4:W$922,'Growth rates'!$B$4:$B$922,Demands_tra!$A169,'Growth rates'!$C$4:$C$922,$AF169))</f>
        <v>0</v>
      </c>
      <c r="BA169" s="6">
        <f ca="1">IF($AF169="",SUMIFS('Growth rates'!X$4:X$922,'Growth rates'!$B$4:$B$922,Demands_tra!$A169,'Growth rates'!$C$4:$C$922,$AE169),SUMIFS('Growth rates'!X$4:X$922,'Growth rates'!$B$4:$B$922,Demands_tra!$A169,'Growth rates'!$C$4:$C$922,$AF169))</f>
        <v>0</v>
      </c>
      <c r="BB169" s="6">
        <f ca="1">IF($AF169="",SUMIFS('Growth rates'!Y$4:Y$922,'Growth rates'!$B$4:$B$922,Demands_tra!$A169,'Growth rates'!$C$4:$C$922,$AE169),SUMIFS('Growth rates'!Y$4:Y$922,'Growth rates'!$B$4:$B$922,Demands_tra!$A169,'Growth rates'!$C$4:$C$922,$AF169))</f>
        <v>0</v>
      </c>
      <c r="BC169" s="6">
        <f ca="1">IF($AF169="",SUMIFS('Growth rates'!Z$4:Z$922,'Growth rates'!$B$4:$B$922,Demands_tra!$A169,'Growth rates'!$C$4:$C$922,$AE169),SUMIFS('Growth rates'!Z$4:Z$922,'Growth rates'!$B$4:$B$922,Demands_tra!$A169,'Growth rates'!$C$4:$C$922,$AF169))</f>
        <v>0</v>
      </c>
      <c r="BD169" s="6">
        <f ca="1">IF($AF169="",SUMIFS('Growth rates'!AA$4:AA$922,'Growth rates'!$B$4:$B$922,Demands_tra!$A169,'Growth rates'!$C$4:$C$922,$AE169),SUMIFS('Growth rates'!AA$4:AA$922,'Growth rates'!$B$4:$B$922,Demands_tra!$A169,'Growth rates'!$C$4:$C$922,$AF169))</f>
        <v>0</v>
      </c>
      <c r="BE169" s="6">
        <f ca="1">IF($AF169="",SUMIFS('Growth rates'!AB$4:AB$922,'Growth rates'!$B$4:$B$922,Demands_tra!$A169,'Growth rates'!$C$4:$C$922,$AE169),SUMIFS('Growth rates'!AB$4:AB$922,'Growth rates'!$B$4:$B$922,Demands_tra!$A169,'Growth rates'!$C$4:$C$922,$AF169))</f>
        <v>0</v>
      </c>
      <c r="BF169" s="6">
        <f ca="1">IF($AF169="",SUMIFS('Growth rates'!AC$4:AC$922,'Growth rates'!$B$4:$B$922,Demands_tra!$A169,'Growth rates'!$C$4:$C$922,$AE169),SUMIFS('Growth rates'!AC$4:AC$922,'Growth rates'!$B$4:$B$922,Demands_tra!$A169,'Growth rates'!$C$4:$C$922,$AF169))</f>
        <v>0</v>
      </c>
      <c r="BH169" t="str">
        <f ca="1">VLOOKUP($C169,'Default drvr and elast'!$A$4:$F$49,MATCH(VLOOKUP(A169,Classification!$B$4:$D$42,3,FALSE),'Default drvr and elast'!$D$3:$F$3,0)+3,FALSE)</f>
        <v>Med2</v>
      </c>
      <c r="BJ169" s="6">
        <f ca="1">IF($BI169="",SUMIF(Elasticities!$B$5:$B$52,Demands_tra!$BH169,Elasticities!C$5:C$52),SUMIF(Elasticities!$B$5:$B$52,Demands_tra!$BI169,Elasticities!C$5:C$52))</f>
        <v>0.799999999999989</v>
      </c>
      <c r="BK169" s="6">
        <f ca="1">IF($BI169="",SUMIF(Elasticities!$B$5:$B$52,Demands_tra!$BH169,Elasticities!D$5:D$52),SUMIF(Elasticities!$B$5:$B$52,Demands_tra!$BI169,Elasticities!D$5:D$52))</f>
        <v>0.797560975609746</v>
      </c>
      <c r="BL169" s="6">
        <f ca="1">IF($BI169="",SUMIF(Elasticities!$B$5:$B$52,Demands_tra!$BH169,Elasticities!E$5:E$52),SUMIF(Elasticities!$B$5:$B$52,Demands_tra!$BI169,Elasticities!E$5:E$52))</f>
        <v>0.785365853658527</v>
      </c>
      <c r="BM169" s="6">
        <f ca="1">IF($BI169="",SUMIF(Elasticities!$B$5:$B$52,Demands_tra!$BH169,Elasticities!F$5:F$52),SUMIF(Elasticities!$B$5:$B$52,Demands_tra!$BI169,Elasticities!F$5:F$52))</f>
        <v>0.773170731707307</v>
      </c>
      <c r="BN169" s="6">
        <f ca="1">IF($BI169="",SUMIF(Elasticities!$B$5:$B$52,Demands_tra!$BH169,Elasticities!G$5:G$52),SUMIF(Elasticities!$B$5:$B$52,Demands_tra!$BI169,Elasticities!G$5:G$52))</f>
        <v>0.760975609756088</v>
      </c>
      <c r="BO169" s="6">
        <f ca="1">IF($BI169="",SUMIF(Elasticities!$B$5:$B$52,Demands_tra!$BH169,Elasticities!H$5:H$52),SUMIF(Elasticities!$B$5:$B$52,Demands_tra!$BI169,Elasticities!H$5:H$52))</f>
        <v>0.748780487804868</v>
      </c>
      <c r="BP169" s="6">
        <f ca="1">IF($BI169="",SUMIF(Elasticities!$B$5:$B$52,Demands_tra!$BH169,Elasticities!I$5:I$52),SUMIF(Elasticities!$B$5:$B$52,Demands_tra!$BI169,Elasticities!I$5:I$52))</f>
        <v>0.736585365853649</v>
      </c>
      <c r="BQ169" s="6">
        <f ca="1">IF($BI169="",SUMIF(Elasticities!$B$5:$B$52,Demands_tra!$BH169,Elasticities!J$5:J$52),SUMIF(Elasticities!$B$5:$B$52,Demands_tra!$BI169,Elasticities!J$5:J$52))</f>
        <v>0.724390243902429</v>
      </c>
      <c r="BR169" s="6">
        <f ca="1">IF($BI169="",SUMIF(Elasticities!$B$5:$B$52,Demands_tra!$BH169,Elasticities!K$5:K$52),SUMIF(Elasticities!$B$5:$B$52,Demands_tra!$BI169,Elasticities!K$5:K$52))</f>
        <v>0.71219512195121</v>
      </c>
      <c r="BS169" s="6">
        <f ca="1">IF($BI169="",SUMIF(Elasticities!$B$5:$B$52,Demands_tra!$BH169,Elasticities!L$5:L$52),SUMIF(Elasticities!$B$5:$B$52,Demands_tra!$BI169,Elasticities!L$5:L$52))</f>
        <v>0.699999999999997</v>
      </c>
      <c r="BT169" s="6">
        <f ca="1">IF($BI169="",SUMIF(Elasticities!$B$5:$B$52,Demands_tra!$BH169,Elasticities!M$5:M$52),SUMIF(Elasticities!$B$5:$B$52,Demands_tra!$BI169,Elasticities!M$5:M$52))</f>
        <v>0.687499999999996</v>
      </c>
      <c r="BU169" s="6">
        <f ca="1">IF($BI169="",SUMIF(Elasticities!$B$5:$B$52,Demands_tra!$BH169,Elasticities!N$5:N$52),SUMIF(Elasticities!$B$5:$B$52,Demands_tra!$BI169,Elasticities!N$5:N$52))</f>
        <v>0.674999999999996</v>
      </c>
      <c r="BV169" s="6">
        <f ca="1">IF($BI169="",SUMIF(Elasticities!$B$5:$B$52,Demands_tra!$BH169,Elasticities!O$5:O$52),SUMIF(Elasticities!$B$5:$B$52,Demands_tra!$BI169,Elasticities!O$5:O$52))</f>
        <v>0.662499999999996</v>
      </c>
      <c r="BW169" s="6">
        <f ca="1">IF($BI169="",SUMIF(Elasticities!$B$5:$B$52,Demands_tra!$BH169,Elasticities!P$5:P$52),SUMIF(Elasticities!$B$5:$B$52,Demands_tra!$BI169,Elasticities!P$5:P$52))</f>
        <v>0.649999999999997</v>
      </c>
      <c r="BX169" s="6">
        <f ca="1">IF($BI169="",SUMIF(Elasticities!$B$5:$B$52,Demands_tra!$BH169,Elasticities!Q$5:Q$52),SUMIF(Elasticities!$B$5:$B$52,Demands_tra!$BI169,Elasticities!Q$5:Q$52))</f>
        <v>0.637499999999997</v>
      </c>
      <c r="BY169" s="6">
        <f ca="1">IF($BI169="",SUMIF(Elasticities!$B$5:$B$52,Demands_tra!$BH169,Elasticities!R$5:R$52),SUMIF(Elasticities!$B$5:$B$52,Demands_tra!$BI169,Elasticities!R$5:R$52))</f>
        <v>0.624999999999996</v>
      </c>
      <c r="BZ169" s="6">
        <f ca="1">IF($BI169="",SUMIF(Elasticities!$B$5:$B$52,Demands_tra!$BH169,Elasticities!S$5:S$52),SUMIF(Elasticities!$B$5:$B$52,Demands_tra!$BI169,Elasticities!S$5:S$52))</f>
        <v>0.612499999999996</v>
      </c>
      <c r="CA169" s="6">
        <f ca="1">IF($BI169="",SUMIF(Elasticities!$B$5:$B$52,Demands_tra!$BH169,Elasticities!T$5:T$52),SUMIF(Elasticities!$B$5:$B$52,Demands_tra!$BI169,Elasticities!T$5:T$52))</f>
        <v>0.599999999999996</v>
      </c>
      <c r="CB169" s="6" t="e">
        <f ca="1">IF($BI169="",SUMIF(Elasticities!$B$5:$B$52,Demands_tra!$BH169,Elasticities!U$5:U$52),SUMIF(Elasticities!$B$5:$B$52,Demands_tra!$BI169,Elasticities!U$5:U$52))</f>
        <v>#VALUE!</v>
      </c>
      <c r="CC169" s="6" t="e">
        <f ca="1">IF($BI169="",SUMIF(Elasticities!$B$5:$B$52,Demands_tra!$BH169,Elasticities!V$5:V$52),SUMIF(Elasticities!$B$5:$B$52,Demands_tra!$BI169,Elasticities!V$5:V$52))</f>
        <v>#VALUE!</v>
      </c>
      <c r="CD169" s="6" t="e">
        <f ca="1">IF($BI169="",SUMIF(Elasticities!$B$5:$B$52,Demands_tra!$BH169,Elasticities!W$5:W$52),SUMIF(Elasticities!$B$5:$B$52,Demands_tra!$BI169,Elasticities!W$5:W$52))</f>
        <v>#VALUE!</v>
      </c>
      <c r="CE169" s="6" t="e">
        <f ca="1">IF($BI169="",SUMIF(Elasticities!$B$5:$B$52,Demands_tra!$BH169,Elasticities!X$5:X$52),SUMIF(Elasticities!$B$5:$B$52,Demands_tra!$BI169,Elasticities!X$5:X$52))</f>
        <v>#VALUE!</v>
      </c>
      <c r="CF169" s="6" t="e">
        <f ca="1">IF($BI169="",SUMIF(Elasticities!$B$5:$B$52,Demands_tra!$BH169,Elasticities!Y$5:Y$52),SUMIF(Elasticities!$B$5:$B$52,Demands_tra!$BI169,Elasticities!Y$5:Y$52))</f>
        <v>#VALUE!</v>
      </c>
      <c r="CG169" s="6" t="e">
        <f ca="1">IF($BI169="",SUMIF(Elasticities!$B$5:$B$52,Demands_tra!$BH169,Elasticities!Z$5:Z$52),SUMIF(Elasticities!$B$5:$B$52,Demands_tra!$BI169,Elasticities!Z$5:Z$52))</f>
        <v>#VALUE!</v>
      </c>
      <c r="CH169" s="6" t="e">
        <f ca="1">IF($BI169="",SUMIF(Elasticities!$B$5:$B$52,Demands_tra!$BH169,Elasticities!AA$5:AA$52),SUMIF(Elasticities!$B$5:$B$52,Demands_tra!$BI169,Elasticities!AA$5:AA$52))</f>
        <v>#VALUE!</v>
      </c>
      <c r="CI169" s="6" t="e">
        <f ca="1">IF($BI169="",SUMIF(Elasticities!$B$5:$B$52,Demands_tra!$BH169,Elasticities!AB$5:AB$52),SUMIF(Elasticities!$B$5:$B$52,Demands_tra!$BI169,Elasticities!AB$5:AB$52))</f>
        <v>#VALUE!</v>
      </c>
    </row>
    <row r="170" spans="1:87">
      <c r="A170" t="str">
        <f>IF(BYDem_tra!B169="","\I:",BYDem_tra!B169)</f>
        <v>HunRomBul</v>
      </c>
      <c r="B170" t="str">
        <f>BYDem_tra!E169</f>
        <v>Trd_lcv</v>
      </c>
      <c r="C170" t="str">
        <f t="shared" si="167"/>
        <v>Trd_lcv</v>
      </c>
      <c r="D170" s="3">
        <f>SUMIFS(BYDem_tra!$M$2:$M$2000,BYDem_tra!$B$2:$B$2000,Demands_tra!$A170,BYDem_tra!$E$2:$E$2000,Demands_tra!$B170)</f>
        <v>26.56</v>
      </c>
      <c r="E170" s="3">
        <f ca="1" t="shared" si="151"/>
        <v>27.1153145490059</v>
      </c>
      <c r="F170" s="3">
        <f ca="1" t="shared" si="152"/>
        <v>31.1614485590258</v>
      </c>
      <c r="G170" s="3">
        <f ca="1" t="shared" si="153"/>
        <v>34.4493739361797</v>
      </c>
      <c r="H170" s="3">
        <f ca="1" t="shared" si="154"/>
        <v>37.1075749122536</v>
      </c>
      <c r="I170" s="3">
        <f ca="1" t="shared" si="155"/>
        <v>39.1127752977246</v>
      </c>
      <c r="J170" s="3">
        <f ca="1" t="shared" si="156"/>
        <v>40.6014774810391</v>
      </c>
      <c r="K170" s="3">
        <f ca="1" t="shared" si="157"/>
        <v>41.7832905331344</v>
      </c>
      <c r="L170" s="3">
        <f ca="1" t="shared" si="158"/>
        <v>42.8123100286259</v>
      </c>
      <c r="M170" s="3">
        <f ca="1" t="shared" si="159"/>
        <v>43.7390680175049</v>
      </c>
      <c r="N170" s="3">
        <f ca="1" t="shared" si="160"/>
        <v>44.5766583546477</v>
      </c>
      <c r="O170" s="3">
        <f ca="1" t="shared" si="161"/>
        <v>45.2790213018007</v>
      </c>
      <c r="P170" s="3">
        <f ca="1" t="shared" si="162"/>
        <v>45.8886732055448</v>
      </c>
      <c r="Q170" s="3">
        <f ca="1" t="shared" si="163"/>
        <v>46.4312521783197</v>
      </c>
      <c r="R170" s="3">
        <f ca="1" t="shared" si="164"/>
        <v>46.9370642361008</v>
      </c>
      <c r="S170" s="3">
        <f ca="1" t="shared" si="165"/>
        <v>47.4256676321548</v>
      </c>
      <c r="T170" s="3">
        <f ca="1" t="shared" si="166"/>
        <v>47.9025071540956</v>
      </c>
      <c r="U170" s="3">
        <f ca="1" t="shared" si="126"/>
        <v>48.3337390711291</v>
      </c>
      <c r="V170" s="3" t="e">
        <f ca="1" t="shared" si="127"/>
        <v>#VALUE!</v>
      </c>
      <c r="W170" s="3" t="e">
        <f ca="1" t="shared" si="128"/>
        <v>#DIV/0!</v>
      </c>
      <c r="X170" s="3" t="e">
        <f ca="1" t="shared" si="129"/>
        <v>#DIV/0!</v>
      </c>
      <c r="Y170" s="3" t="e">
        <f ca="1" t="shared" si="130"/>
        <v>#DIV/0!</v>
      </c>
      <c r="Z170" s="3" t="e">
        <f ca="1" t="shared" si="131"/>
        <v>#DIV/0!</v>
      </c>
      <c r="AA170" s="3" t="e">
        <f ca="1" t="shared" si="132"/>
        <v>#DIV/0!</v>
      </c>
      <c r="AB170" s="3" t="e">
        <f ca="1" t="shared" si="133"/>
        <v>#DIV/0!</v>
      </c>
      <c r="AC170" s="3" t="e">
        <f ca="1" t="shared" si="134"/>
        <v>#DIV/0!</v>
      </c>
      <c r="AE170" s="34" t="str">
        <f ca="1">VLOOKUP($C170,'Default drvr and elast'!$A$4:$C$49,MATCH(VLOOKUP(A170,Classification!$B$4:$D$99,2,FALSE),'Default drvr and elast'!$A$3:$C$3,0),FALSE)</f>
        <v>GDP</v>
      </c>
      <c r="AF170" s="4"/>
      <c r="AG170" s="6">
        <f ca="1">IF($AF170="",SUMIFS('Growth rates'!D$4:D$922,'Growth rates'!$B$4:$B$922,Demands_tra!$A170,'Growth rates'!$C$4:$C$922,$AE170),SUMIFS('Growth rates'!D$4:D$922,'Growth rates'!$B$4:$B$922,Demands_tra!$A170,'Growth rates'!$C$4:$C$922,$AF170))</f>
        <v>1</v>
      </c>
      <c r="AH170" s="6">
        <f ca="1">IF($AF170="",SUMIFS('Growth rates'!E$4:E$922,'Growth rates'!$B$4:$B$922,Demands_tra!$A170,'Growth rates'!$C$4:$C$922,$AE170),SUMIFS('Growth rates'!E$4:E$922,'Growth rates'!$B$4:$B$922,Demands_tra!$A170,'Growth rates'!$C$4:$C$922,$AF170))</f>
        <v>1.02621483239062</v>
      </c>
      <c r="AI170" s="6">
        <f ca="1">IF($AF170="",SUMIFS('Growth rates'!F$4:F$922,'Growth rates'!$B$4:$B$922,Demands_tra!$A170,'Growth rates'!$C$4:$C$922,$AE170),SUMIFS('Growth rates'!F$4:F$922,'Growth rates'!$B$4:$B$922,Demands_tra!$A170,'Growth rates'!$C$4:$C$922,$AF170))</f>
        <v>1.22119565054484</v>
      </c>
      <c r="AJ170" s="6">
        <f ca="1">IF($AF170="",SUMIFS('Growth rates'!G$4:G$922,'Growth rates'!$B$4:$B$922,Demands_tra!$A170,'Growth rates'!$C$4:$C$922,$AE170),SUMIFS('Growth rates'!G$4:G$922,'Growth rates'!$B$4:$B$922,Demands_tra!$A170,'Growth rates'!$C$4:$C$922,$AF170))</f>
        <v>1.38784904257775</v>
      </c>
      <c r="AK170" s="6">
        <f ca="1">IF($AF170="",SUMIFS('Growth rates'!H$4:H$922,'Growth rates'!$B$4:$B$922,Demands_tra!$A170,'Growth rates'!$C$4:$C$922,$AE170),SUMIFS('Growth rates'!H$4:H$922,'Growth rates'!$B$4:$B$922,Demands_tra!$A170,'Growth rates'!$C$4:$C$922,$AF170))</f>
        <v>1.5285762184508</v>
      </c>
      <c r="AL170" s="6">
        <f ca="1">IF($AF170="",SUMIFS('Growth rates'!I$4:I$922,'Growth rates'!$B$4:$B$922,Demands_tra!$A170,'Growth rates'!$C$4:$C$922,$AE170),SUMIFS('Growth rates'!I$4:I$922,'Growth rates'!$B$4:$B$922,Demands_tra!$A170,'Growth rates'!$C$4:$C$922,$AF170))</f>
        <v>1.63888949552538</v>
      </c>
      <c r="AM170" s="6">
        <f ca="1">IF($AF170="",SUMIFS('Growth rates'!J$4:J$922,'Growth rates'!$B$4:$B$922,Demands_tra!$A170,'Growth rates'!$C$4:$C$922,$AE170),SUMIFS('Growth rates'!J$4:J$922,'Growth rates'!$B$4:$B$922,Demands_tra!$A170,'Growth rates'!$C$4:$C$922,$AF170))</f>
        <v>1.72357630623467</v>
      </c>
      <c r="AN170" s="6">
        <f ca="1">IF($AF170="",SUMIFS('Growth rates'!K$4:K$922,'Growth rates'!$B$4:$B$922,Demands_tra!$A170,'Growth rates'!$C$4:$C$922,$AE170),SUMIFS('Growth rates'!K$4:K$922,'Growth rates'!$B$4:$B$922,Demands_tra!$A170,'Growth rates'!$C$4:$C$922,$AF170))</f>
        <v>1.79283349626876</v>
      </c>
      <c r="AO170" s="6">
        <f ca="1">IF($AF170="",SUMIFS('Growth rates'!L$4:L$922,'Growth rates'!$B$4:$B$922,Demands_tra!$A170,'Growth rates'!$C$4:$C$922,$AE170),SUMIFS('Growth rates'!L$4:L$922,'Growth rates'!$B$4:$B$922,Demands_tra!$A170,'Growth rates'!$C$4:$C$922,$AF170))</f>
        <v>1.85482924752953</v>
      </c>
      <c r="AP170" s="6">
        <f ca="1">IF($AF170="",SUMIFS('Growth rates'!M$4:M$922,'Growth rates'!$B$4:$B$922,Demands_tra!$A170,'Growth rates'!$C$4:$C$922,$AE170),SUMIFS('Growth rates'!M$4:M$922,'Growth rates'!$B$4:$B$922,Demands_tra!$A170,'Growth rates'!$C$4:$C$922,$AF170))</f>
        <v>1.91218851178937</v>
      </c>
      <c r="AQ170" s="6">
        <f ca="1">IF($AF170="",SUMIFS('Growth rates'!N$4:N$922,'Growth rates'!$B$4:$B$922,Demands_tra!$A170,'Growth rates'!$C$4:$C$922,$AE170),SUMIFS('Growth rates'!N$4:N$922,'Growth rates'!$B$4:$B$922,Demands_tra!$A170,'Growth rates'!$C$4:$C$922,$AF170))</f>
        <v>1.96545083867851</v>
      </c>
      <c r="AR170" s="6">
        <f ca="1">IF($AF170="",SUMIFS('Growth rates'!O$4:O$922,'Growth rates'!$B$4:$B$922,Demands_tra!$A170,'Growth rates'!$C$4:$C$922,$AE170),SUMIFS('Growth rates'!O$4:O$922,'Growth rates'!$B$4:$B$922,Demands_tra!$A170,'Growth rates'!$C$4:$C$922,$AF170))</f>
        <v>2.01132968580655</v>
      </c>
      <c r="AS170" s="6">
        <f ca="1">IF($AF170="",SUMIFS('Growth rates'!P$4:P$922,'Growth rates'!$B$4:$B$922,Demands_tra!$A170,'Growth rates'!$C$4:$C$922,$AE170),SUMIFS('Growth rates'!P$4:P$922,'Growth rates'!$B$4:$B$922,Demands_tra!$A170,'Growth rates'!$C$4:$C$922,$AF170))</f>
        <v>2.05220699350528</v>
      </c>
      <c r="AT170" s="6">
        <f ca="1">IF($AF170="",SUMIFS('Growth rates'!Q$4:Q$922,'Growth rates'!$B$4:$B$922,Demands_tra!$A170,'Growth rates'!$C$4:$C$922,$AE170),SUMIFS('Growth rates'!Q$4:Q$922,'Growth rates'!$B$4:$B$922,Demands_tra!$A170,'Growth rates'!$C$4:$C$922,$AF170))</f>
        <v>2.08953761881332</v>
      </c>
      <c r="AU170" s="6">
        <f ca="1">IF($AF170="",SUMIFS('Growth rates'!R$4:R$922,'Growth rates'!$B$4:$B$922,Demands_tra!$A170,'Growth rates'!$C$4:$C$922,$AE170),SUMIFS('Growth rates'!R$4:R$922,'Growth rates'!$B$4:$B$922,Demands_tra!$A170,'Growth rates'!$C$4:$C$922,$AF170))</f>
        <v>2.12524424255582</v>
      </c>
      <c r="AV170" s="6">
        <f ca="1">IF($AF170="",SUMIFS('Growth rates'!S$4:S$922,'Growth rates'!$B$4:$B$922,Demands_tra!$A170,'Growth rates'!$C$4:$C$922,$AE170),SUMIFS('Growth rates'!S$4:S$922,'Growth rates'!$B$4:$B$922,Demands_tra!$A170,'Growth rates'!$C$4:$C$922,$AF170))</f>
        <v>2.16064148168893</v>
      </c>
      <c r="AW170" s="6">
        <f ca="1">IF($AF170="",SUMIFS('Growth rates'!T$4:T$922,'Growth rates'!$B$4:$B$922,Demands_tra!$A170,'Growth rates'!$C$4:$C$922,$AE170),SUMIFS('Growth rates'!T$4:T$922,'Growth rates'!$B$4:$B$922,Demands_tra!$A170,'Growth rates'!$C$4:$C$922,$AF170))</f>
        <v>2.19610937613075</v>
      </c>
      <c r="AX170" s="6">
        <f ca="1">IF($AF170="",SUMIFS('Growth rates'!U$4:U$922,'Growth rates'!$B$4:$B$922,Demands_tra!$A170,'Growth rates'!$C$4:$C$922,$AE170),SUMIFS('Growth rates'!U$4:U$922,'Growth rates'!$B$4:$B$922,Demands_tra!$A170,'Growth rates'!$C$4:$C$922,$AF170))</f>
        <v>2.22905937229824</v>
      </c>
      <c r="AY170" s="6">
        <f ca="1">IF($AF170="",SUMIFS('Growth rates'!V$4:V$922,'Growth rates'!$B$4:$B$922,Demands_tra!$A170,'Growth rates'!$C$4:$C$922,$AE170),SUMIFS('Growth rates'!V$4:V$922,'Growth rates'!$B$4:$B$922,Demands_tra!$A170,'Growth rates'!$C$4:$C$922,$AF170))</f>
        <v>0</v>
      </c>
      <c r="AZ170" s="6">
        <f ca="1">IF($AF170="",SUMIFS('Growth rates'!W$4:W$922,'Growth rates'!$B$4:$B$922,Demands_tra!$A170,'Growth rates'!$C$4:$C$922,$AE170),SUMIFS('Growth rates'!W$4:W$922,'Growth rates'!$B$4:$B$922,Demands_tra!$A170,'Growth rates'!$C$4:$C$922,$AF170))</f>
        <v>0</v>
      </c>
      <c r="BA170" s="6">
        <f ca="1">IF($AF170="",SUMIFS('Growth rates'!X$4:X$922,'Growth rates'!$B$4:$B$922,Demands_tra!$A170,'Growth rates'!$C$4:$C$922,$AE170),SUMIFS('Growth rates'!X$4:X$922,'Growth rates'!$B$4:$B$922,Demands_tra!$A170,'Growth rates'!$C$4:$C$922,$AF170))</f>
        <v>0</v>
      </c>
      <c r="BB170" s="6">
        <f ca="1">IF($AF170="",SUMIFS('Growth rates'!Y$4:Y$922,'Growth rates'!$B$4:$B$922,Demands_tra!$A170,'Growth rates'!$C$4:$C$922,$AE170),SUMIFS('Growth rates'!Y$4:Y$922,'Growth rates'!$B$4:$B$922,Demands_tra!$A170,'Growth rates'!$C$4:$C$922,$AF170))</f>
        <v>0</v>
      </c>
      <c r="BC170" s="6">
        <f ca="1">IF($AF170="",SUMIFS('Growth rates'!Z$4:Z$922,'Growth rates'!$B$4:$B$922,Demands_tra!$A170,'Growth rates'!$C$4:$C$922,$AE170),SUMIFS('Growth rates'!Z$4:Z$922,'Growth rates'!$B$4:$B$922,Demands_tra!$A170,'Growth rates'!$C$4:$C$922,$AF170))</f>
        <v>0</v>
      </c>
      <c r="BD170" s="6">
        <f ca="1">IF($AF170="",SUMIFS('Growth rates'!AA$4:AA$922,'Growth rates'!$B$4:$B$922,Demands_tra!$A170,'Growth rates'!$C$4:$C$922,$AE170),SUMIFS('Growth rates'!AA$4:AA$922,'Growth rates'!$B$4:$B$922,Demands_tra!$A170,'Growth rates'!$C$4:$C$922,$AF170))</f>
        <v>0</v>
      </c>
      <c r="BE170" s="6">
        <f ca="1">IF($AF170="",SUMIFS('Growth rates'!AB$4:AB$922,'Growth rates'!$B$4:$B$922,Demands_tra!$A170,'Growth rates'!$C$4:$C$922,$AE170),SUMIFS('Growth rates'!AB$4:AB$922,'Growth rates'!$B$4:$B$922,Demands_tra!$A170,'Growth rates'!$C$4:$C$922,$AF170))</f>
        <v>0</v>
      </c>
      <c r="BF170" s="6">
        <f ca="1">IF($AF170="",SUMIFS('Growth rates'!AC$4:AC$922,'Growth rates'!$B$4:$B$922,Demands_tra!$A170,'Growth rates'!$C$4:$C$922,$AE170),SUMIFS('Growth rates'!AC$4:AC$922,'Growth rates'!$B$4:$B$922,Demands_tra!$A170,'Growth rates'!$C$4:$C$922,$AF170))</f>
        <v>0</v>
      </c>
      <c r="BH170" t="str">
        <f ca="1">VLOOKUP($C170,'Default drvr and elast'!$A$4:$F$49,MATCH(VLOOKUP(A170,Classification!$B$4:$D$42,3,FALSE),'Default drvr and elast'!$D$3:$F$3,0)+3,FALSE)</f>
        <v>Med2</v>
      </c>
      <c r="BJ170" s="6">
        <f ca="1">IF($BI170="",SUMIF(Elasticities!$B$5:$B$52,Demands_tra!$BH170,Elasticities!C$5:C$52),SUMIF(Elasticities!$B$5:$B$52,Demands_tra!$BI170,Elasticities!C$5:C$52))</f>
        <v>0.799999999999989</v>
      </c>
      <c r="BK170" s="6">
        <f ca="1">IF($BI170="",SUMIF(Elasticities!$B$5:$B$52,Demands_tra!$BH170,Elasticities!D$5:D$52),SUMIF(Elasticities!$B$5:$B$52,Demands_tra!$BI170,Elasticities!D$5:D$52))</f>
        <v>0.797560975609746</v>
      </c>
      <c r="BL170" s="6">
        <f ca="1">IF($BI170="",SUMIF(Elasticities!$B$5:$B$52,Demands_tra!$BH170,Elasticities!E$5:E$52),SUMIF(Elasticities!$B$5:$B$52,Demands_tra!$BI170,Elasticities!E$5:E$52))</f>
        <v>0.785365853658527</v>
      </c>
      <c r="BM170" s="6">
        <f ca="1">IF($BI170="",SUMIF(Elasticities!$B$5:$B$52,Demands_tra!$BH170,Elasticities!F$5:F$52),SUMIF(Elasticities!$B$5:$B$52,Demands_tra!$BI170,Elasticities!F$5:F$52))</f>
        <v>0.773170731707307</v>
      </c>
      <c r="BN170" s="6">
        <f ca="1">IF($BI170="",SUMIF(Elasticities!$B$5:$B$52,Demands_tra!$BH170,Elasticities!G$5:G$52),SUMIF(Elasticities!$B$5:$B$52,Demands_tra!$BI170,Elasticities!G$5:G$52))</f>
        <v>0.760975609756088</v>
      </c>
      <c r="BO170" s="6">
        <f ca="1">IF($BI170="",SUMIF(Elasticities!$B$5:$B$52,Demands_tra!$BH170,Elasticities!H$5:H$52),SUMIF(Elasticities!$B$5:$B$52,Demands_tra!$BI170,Elasticities!H$5:H$52))</f>
        <v>0.748780487804868</v>
      </c>
      <c r="BP170" s="6">
        <f ca="1">IF($BI170="",SUMIF(Elasticities!$B$5:$B$52,Demands_tra!$BH170,Elasticities!I$5:I$52),SUMIF(Elasticities!$B$5:$B$52,Demands_tra!$BI170,Elasticities!I$5:I$52))</f>
        <v>0.736585365853649</v>
      </c>
      <c r="BQ170" s="6">
        <f ca="1">IF($BI170="",SUMIF(Elasticities!$B$5:$B$52,Demands_tra!$BH170,Elasticities!J$5:J$52),SUMIF(Elasticities!$B$5:$B$52,Demands_tra!$BI170,Elasticities!J$5:J$52))</f>
        <v>0.724390243902429</v>
      </c>
      <c r="BR170" s="6">
        <f ca="1">IF($BI170="",SUMIF(Elasticities!$B$5:$B$52,Demands_tra!$BH170,Elasticities!K$5:K$52),SUMIF(Elasticities!$B$5:$B$52,Demands_tra!$BI170,Elasticities!K$5:K$52))</f>
        <v>0.71219512195121</v>
      </c>
      <c r="BS170" s="6">
        <f ca="1">IF($BI170="",SUMIF(Elasticities!$B$5:$B$52,Demands_tra!$BH170,Elasticities!L$5:L$52),SUMIF(Elasticities!$B$5:$B$52,Demands_tra!$BI170,Elasticities!L$5:L$52))</f>
        <v>0.699999999999997</v>
      </c>
      <c r="BT170" s="6">
        <f ca="1">IF($BI170="",SUMIF(Elasticities!$B$5:$B$52,Demands_tra!$BH170,Elasticities!M$5:M$52),SUMIF(Elasticities!$B$5:$B$52,Demands_tra!$BI170,Elasticities!M$5:M$52))</f>
        <v>0.687499999999996</v>
      </c>
      <c r="BU170" s="6">
        <f ca="1">IF($BI170="",SUMIF(Elasticities!$B$5:$B$52,Demands_tra!$BH170,Elasticities!N$5:N$52),SUMIF(Elasticities!$B$5:$B$52,Demands_tra!$BI170,Elasticities!N$5:N$52))</f>
        <v>0.674999999999996</v>
      </c>
      <c r="BV170" s="6">
        <f ca="1">IF($BI170="",SUMIF(Elasticities!$B$5:$B$52,Demands_tra!$BH170,Elasticities!O$5:O$52),SUMIF(Elasticities!$B$5:$B$52,Demands_tra!$BI170,Elasticities!O$5:O$52))</f>
        <v>0.662499999999996</v>
      </c>
      <c r="BW170" s="6">
        <f ca="1">IF($BI170="",SUMIF(Elasticities!$B$5:$B$52,Demands_tra!$BH170,Elasticities!P$5:P$52),SUMIF(Elasticities!$B$5:$B$52,Demands_tra!$BI170,Elasticities!P$5:P$52))</f>
        <v>0.649999999999997</v>
      </c>
      <c r="BX170" s="6">
        <f ca="1">IF($BI170="",SUMIF(Elasticities!$B$5:$B$52,Demands_tra!$BH170,Elasticities!Q$5:Q$52),SUMIF(Elasticities!$B$5:$B$52,Demands_tra!$BI170,Elasticities!Q$5:Q$52))</f>
        <v>0.637499999999997</v>
      </c>
      <c r="BY170" s="6">
        <f ca="1">IF($BI170="",SUMIF(Elasticities!$B$5:$B$52,Demands_tra!$BH170,Elasticities!R$5:R$52),SUMIF(Elasticities!$B$5:$B$52,Demands_tra!$BI170,Elasticities!R$5:R$52))</f>
        <v>0.624999999999996</v>
      </c>
      <c r="BZ170" s="6">
        <f ca="1">IF($BI170="",SUMIF(Elasticities!$B$5:$B$52,Demands_tra!$BH170,Elasticities!S$5:S$52),SUMIF(Elasticities!$B$5:$B$52,Demands_tra!$BI170,Elasticities!S$5:S$52))</f>
        <v>0.612499999999996</v>
      </c>
      <c r="CA170" s="6">
        <f ca="1">IF($BI170="",SUMIF(Elasticities!$B$5:$B$52,Demands_tra!$BH170,Elasticities!T$5:T$52),SUMIF(Elasticities!$B$5:$B$52,Demands_tra!$BI170,Elasticities!T$5:T$52))</f>
        <v>0.599999999999996</v>
      </c>
      <c r="CB170" s="6" t="e">
        <f ca="1">IF($BI170="",SUMIF(Elasticities!$B$5:$B$52,Demands_tra!$BH170,Elasticities!U$5:U$52),SUMIF(Elasticities!$B$5:$B$52,Demands_tra!$BI170,Elasticities!U$5:U$52))</f>
        <v>#VALUE!</v>
      </c>
      <c r="CC170" s="6" t="e">
        <f ca="1">IF($BI170="",SUMIF(Elasticities!$B$5:$B$52,Demands_tra!$BH170,Elasticities!V$5:V$52),SUMIF(Elasticities!$B$5:$B$52,Demands_tra!$BI170,Elasticities!V$5:V$52))</f>
        <v>#VALUE!</v>
      </c>
      <c r="CD170" s="6" t="e">
        <f ca="1">IF($BI170="",SUMIF(Elasticities!$B$5:$B$52,Demands_tra!$BH170,Elasticities!W$5:W$52),SUMIF(Elasticities!$B$5:$B$52,Demands_tra!$BI170,Elasticities!W$5:W$52))</f>
        <v>#VALUE!</v>
      </c>
      <c r="CE170" s="6" t="e">
        <f ca="1">IF($BI170="",SUMIF(Elasticities!$B$5:$B$52,Demands_tra!$BH170,Elasticities!X$5:X$52),SUMIF(Elasticities!$B$5:$B$52,Demands_tra!$BI170,Elasticities!X$5:X$52))</f>
        <v>#VALUE!</v>
      </c>
      <c r="CF170" s="6" t="e">
        <f ca="1">IF($BI170="",SUMIF(Elasticities!$B$5:$B$52,Demands_tra!$BH170,Elasticities!Y$5:Y$52),SUMIF(Elasticities!$B$5:$B$52,Demands_tra!$BI170,Elasticities!Y$5:Y$52))</f>
        <v>#VALUE!</v>
      </c>
      <c r="CG170" s="6" t="e">
        <f ca="1">IF($BI170="",SUMIF(Elasticities!$B$5:$B$52,Demands_tra!$BH170,Elasticities!Z$5:Z$52),SUMIF(Elasticities!$B$5:$B$52,Demands_tra!$BI170,Elasticities!Z$5:Z$52))</f>
        <v>#VALUE!</v>
      </c>
      <c r="CH170" s="6" t="e">
        <f ca="1">IF($BI170="",SUMIF(Elasticities!$B$5:$B$52,Demands_tra!$BH170,Elasticities!AA$5:AA$52),SUMIF(Elasticities!$B$5:$B$52,Demands_tra!$BI170,Elasticities!AA$5:AA$52))</f>
        <v>#VALUE!</v>
      </c>
      <c r="CI170" s="6" t="e">
        <f ca="1">IF($BI170="",SUMIF(Elasticities!$B$5:$B$52,Demands_tra!$BH170,Elasticities!AB$5:AB$52),SUMIF(Elasticities!$B$5:$B$52,Demands_tra!$BI170,Elasticities!AB$5:AB$52))</f>
        <v>#VALUE!</v>
      </c>
    </row>
    <row r="171" spans="1:87">
      <c r="A171" t="str">
        <f>IF(BYDem_tra!B170="","\I:",BYDem_tra!B170)</f>
        <v>Iceland</v>
      </c>
      <c r="B171" t="str">
        <f>BYDem_tra!E170</f>
        <v>TAD</v>
      </c>
      <c r="C171" t="str">
        <f t="shared" si="167"/>
        <v>TAD</v>
      </c>
      <c r="D171" s="3">
        <f>SUMIFS(BYDem_tra!$M$2:$M$2000,BYDem_tra!$B$2:$B$2000,Demands_tra!$A171,BYDem_tra!$E$2:$E$2000,Demands_tra!$B171)</f>
        <v>0.3797260128</v>
      </c>
      <c r="E171" s="3">
        <f ca="1" t="shared" si="151"/>
        <v>0.385231112178535</v>
      </c>
      <c r="F171" s="3">
        <f ca="1" t="shared" si="152"/>
        <v>0.453913166632064</v>
      </c>
      <c r="G171" s="3">
        <f ca="1" t="shared" si="153"/>
        <v>0.50385765096571</v>
      </c>
      <c r="H171" s="3">
        <f ca="1" t="shared" si="154"/>
        <v>0.551463026589893</v>
      </c>
      <c r="I171" s="3">
        <f ca="1" t="shared" si="155"/>
        <v>0.597145130343149</v>
      </c>
      <c r="J171" s="3">
        <f ca="1" t="shared" si="156"/>
        <v>0.639300757365385</v>
      </c>
      <c r="K171" s="3">
        <f ca="1" t="shared" si="157"/>
        <v>0.676356744049761</v>
      </c>
      <c r="L171" s="3">
        <f ca="1" t="shared" si="158"/>
        <v>0.708467947118725</v>
      </c>
      <c r="M171" s="3">
        <f ca="1" t="shared" si="159"/>
        <v>0.737455905417038</v>
      </c>
      <c r="N171" s="3">
        <f ca="1" t="shared" si="160"/>
        <v>0.764376137283251</v>
      </c>
      <c r="O171" s="3">
        <f ca="1" t="shared" si="161"/>
        <v>0.788143279795264</v>
      </c>
      <c r="P171" s="3">
        <f ca="1" t="shared" si="162"/>
        <v>0.808423758349761</v>
      </c>
      <c r="Q171" s="3">
        <f ca="1" t="shared" si="163"/>
        <v>0.82517232542125</v>
      </c>
      <c r="R171" s="3">
        <f ca="1" t="shared" si="164"/>
        <v>0.838451757828995</v>
      </c>
      <c r="S171" s="3">
        <f ca="1" t="shared" si="165"/>
        <v>0.848709621200793</v>
      </c>
      <c r="T171" s="3">
        <f ca="1" t="shared" si="166"/>
        <v>0.856621337788968</v>
      </c>
      <c r="U171" s="3">
        <f ca="1" t="shared" si="126"/>
        <v>0.862860493818312</v>
      </c>
      <c r="V171" s="3" t="e">
        <f ca="1" t="shared" si="127"/>
        <v>#VALUE!</v>
      </c>
      <c r="W171" s="3" t="e">
        <f ca="1" t="shared" si="128"/>
        <v>#DIV/0!</v>
      </c>
      <c r="X171" s="3" t="e">
        <f ca="1" t="shared" si="129"/>
        <v>#DIV/0!</v>
      </c>
      <c r="Y171" s="3" t="e">
        <f ca="1" t="shared" si="130"/>
        <v>#DIV/0!</v>
      </c>
      <c r="Z171" s="3" t="e">
        <f ca="1" t="shared" si="131"/>
        <v>#DIV/0!</v>
      </c>
      <c r="AA171" s="3" t="e">
        <f ca="1" t="shared" si="132"/>
        <v>#DIV/0!</v>
      </c>
      <c r="AB171" s="3" t="e">
        <f ca="1" t="shared" si="133"/>
        <v>#DIV/0!</v>
      </c>
      <c r="AC171" s="3" t="e">
        <f ca="1" t="shared" si="134"/>
        <v>#DIV/0!</v>
      </c>
      <c r="AE171" s="34" t="str">
        <f ca="1">VLOOKUP($C171,'Default drvr and elast'!$A$4:$C$49,MATCH(VLOOKUP(A171,Classification!$B$4:$D$99,2,FALSE),'Default drvr and elast'!$A$3:$C$3,0),FALSE)</f>
        <v>GDP</v>
      </c>
      <c r="AF171" s="4"/>
      <c r="AG171" s="6">
        <f ca="1">IF($AF171="",SUMIFS('Growth rates'!D$4:D$922,'Growth rates'!$B$4:$B$922,Demands_tra!$A171,'Growth rates'!$C$4:$C$922,$AE171),SUMIFS('Growth rates'!D$4:D$922,'Growth rates'!$B$4:$B$922,Demands_tra!$A171,'Growth rates'!$C$4:$C$922,$AF171))</f>
        <v>1</v>
      </c>
      <c r="AH171" s="6">
        <f ca="1">IF($AF171="",SUMIFS('Growth rates'!E$4:E$922,'Growth rates'!$B$4:$B$922,Demands_tra!$A171,'Growth rates'!$C$4:$C$922,$AE171),SUMIFS('Growth rates'!E$4:E$922,'Growth rates'!$B$4:$B$922,Demands_tra!$A171,'Growth rates'!$C$4:$C$922,$AF171))</f>
        <v>1.01817736459544</v>
      </c>
      <c r="AI171" s="6">
        <f ca="1">IF($AF171="",SUMIFS('Growth rates'!F$4:F$922,'Growth rates'!$B$4:$B$922,Demands_tra!$A171,'Growth rates'!$C$4:$C$922,$AE171),SUMIFS('Growth rates'!F$4:F$922,'Growth rates'!$B$4:$B$922,Demands_tra!$A171,'Growth rates'!$C$4:$C$922,$AF171))</f>
        <v>1.24931642627657</v>
      </c>
      <c r="AJ171" s="6">
        <f ca="1">IF($AF171="",SUMIFS('Growth rates'!G$4:G$922,'Growth rates'!$B$4:$B$922,Demands_tra!$A171,'Growth rates'!$C$4:$C$922,$AE171),SUMIFS('Growth rates'!G$4:G$922,'Growth rates'!$B$4:$B$922,Demands_tra!$A171,'Growth rates'!$C$4:$C$922,$AF171))</f>
        <v>1.427108255292</v>
      </c>
      <c r="AK171" s="6">
        <f ca="1">IF($AF171="",SUMIFS('Growth rates'!H$4:H$922,'Growth rates'!$B$4:$B$922,Demands_tra!$A171,'Growth rates'!$C$4:$C$922,$AE171),SUMIFS('Growth rates'!H$4:H$922,'Growth rates'!$B$4:$B$922,Demands_tra!$A171,'Growth rates'!$C$4:$C$922,$AF171))</f>
        <v>1.60429626085173</v>
      </c>
      <c r="AL171" s="6">
        <f ca="1">IF($AF171="",SUMIFS('Growth rates'!I$4:I$922,'Growth rates'!$B$4:$B$922,Demands_tra!$A171,'Growth rates'!$C$4:$C$922,$AE171),SUMIFS('Growth rates'!I$4:I$922,'Growth rates'!$B$4:$B$922,Demands_tra!$A171,'Growth rates'!$C$4:$C$922,$AF171))</f>
        <v>1.78178048169162</v>
      </c>
      <c r="AM171" s="6">
        <f ca="1">IF($AF171="",SUMIFS('Growth rates'!J$4:J$922,'Growth rates'!$B$4:$B$922,Demands_tra!$A171,'Growth rates'!$C$4:$C$922,$AE171),SUMIFS('Growth rates'!J$4:J$922,'Growth rates'!$B$4:$B$922,Demands_tra!$A171,'Growth rates'!$C$4:$C$922,$AF171))</f>
        <v>1.95254859069884</v>
      </c>
      <c r="AN171" s="6">
        <f ca="1">IF($AF171="",SUMIFS('Growth rates'!K$4:K$922,'Growth rates'!$B$4:$B$922,Demands_tra!$A171,'Growth rates'!$C$4:$C$922,$AE171),SUMIFS('Growth rates'!K$4:K$922,'Growth rates'!$B$4:$B$922,Demands_tra!$A171,'Growth rates'!$C$4:$C$922,$AF171))</f>
        <v>2.10878506163556</v>
      </c>
      <c r="AO171" s="6">
        <f ca="1">IF($AF171="",SUMIFS('Growth rates'!L$4:L$922,'Growth rates'!$B$4:$B$922,Demands_tra!$A171,'Growth rates'!$C$4:$C$922,$AE171),SUMIFS('Growth rates'!L$4:L$922,'Growth rates'!$B$4:$B$922,Demands_tra!$A171,'Growth rates'!$C$4:$C$922,$AF171))</f>
        <v>2.24936199785814</v>
      </c>
      <c r="AP171" s="6">
        <f ca="1">IF($AF171="",SUMIFS('Growth rates'!M$4:M$922,'Growth rates'!$B$4:$B$922,Demands_tra!$A171,'Growth rates'!$C$4:$C$922,$AE171),SUMIFS('Growth rates'!M$4:M$922,'Growth rates'!$B$4:$B$922,Demands_tra!$A171,'Growth rates'!$C$4:$C$922,$AF171))</f>
        <v>2.38084170711145</v>
      </c>
      <c r="AQ171" s="6">
        <f ca="1">IF($AF171="",SUMIFS('Growth rates'!N$4:N$922,'Growth rates'!$B$4:$B$922,Demands_tra!$A171,'Growth rates'!$C$4:$C$922,$AE171),SUMIFS('Growth rates'!N$4:N$922,'Growth rates'!$B$4:$B$922,Demands_tra!$A171,'Growth rates'!$C$4:$C$922,$AF171))</f>
        <v>2.50725727436371</v>
      </c>
      <c r="AR171" s="6">
        <f ca="1">IF($AF171="",SUMIFS('Growth rates'!O$4:O$922,'Growth rates'!$B$4:$B$922,Demands_tra!$A171,'Growth rates'!$C$4:$C$922,$AE171),SUMIFS('Growth rates'!O$4:O$922,'Growth rates'!$B$4:$B$922,Demands_tra!$A171,'Growth rates'!$C$4:$C$922,$AF171))</f>
        <v>2.62275275138424</v>
      </c>
      <c r="AS171" s="6">
        <f ca="1">IF($AF171="",SUMIFS('Growth rates'!P$4:P$922,'Growth rates'!$B$4:$B$922,Demands_tra!$A171,'Growth rates'!$C$4:$C$922,$AE171),SUMIFS('Growth rates'!P$4:P$922,'Growth rates'!$B$4:$B$922,Demands_tra!$A171,'Growth rates'!$C$4:$C$922,$AF171))</f>
        <v>2.72462232551781</v>
      </c>
      <c r="AT171" s="6">
        <f ca="1">IF($AF171="",SUMIFS('Growth rates'!Q$4:Q$922,'Growth rates'!$B$4:$B$922,Demands_tra!$A171,'Growth rates'!$C$4:$C$922,$AE171),SUMIFS('Growth rates'!Q$4:Q$922,'Growth rates'!$B$4:$B$922,Demands_tra!$A171,'Growth rates'!$C$4:$C$922,$AF171))</f>
        <v>2.81146467063139</v>
      </c>
      <c r="AU171" s="6">
        <f ca="1">IF($AF171="",SUMIFS('Growth rates'!R$4:R$922,'Growth rates'!$B$4:$B$922,Demands_tra!$A171,'Growth rates'!$C$4:$C$922,$AE171),SUMIFS('Growth rates'!R$4:R$922,'Growth rates'!$B$4:$B$922,Demands_tra!$A171,'Growth rates'!$C$4:$C$922,$AF171))</f>
        <v>2.88243671246611</v>
      </c>
      <c r="AV171" s="6">
        <f ca="1">IF($AF171="",SUMIFS('Growth rates'!S$4:S$922,'Growth rates'!$B$4:$B$922,Demands_tra!$A171,'Growth rates'!$C$4:$C$922,$AE171),SUMIFS('Growth rates'!S$4:S$922,'Growth rates'!$B$4:$B$922,Demands_tra!$A171,'Growth rates'!$C$4:$C$922,$AF171))</f>
        <v>2.93886002688723</v>
      </c>
      <c r="AW171" s="6">
        <f ca="1">IF($AF171="",SUMIFS('Growth rates'!T$4:T$922,'Growth rates'!$B$4:$B$922,Demands_tra!$A171,'Growth rates'!$C$4:$C$922,$AE171),SUMIFS('Growth rates'!T$4:T$922,'Growth rates'!$B$4:$B$922,Demands_tra!$A171,'Growth rates'!$C$4:$C$922,$AF171))</f>
        <v>2.98358853419008</v>
      </c>
      <c r="AX171" s="6">
        <f ca="1">IF($AF171="",SUMIFS('Growth rates'!U$4:U$922,'Growth rates'!$B$4:$B$922,Demands_tra!$A171,'Growth rates'!$C$4:$C$922,$AE171),SUMIFS('Growth rates'!U$4:U$922,'Growth rates'!$B$4:$B$922,Demands_tra!$A171,'Growth rates'!$C$4:$C$922,$AF171))</f>
        <v>3.01980654863627</v>
      </c>
      <c r="AY171" s="6">
        <f ca="1">IF($AF171="",SUMIFS('Growth rates'!V$4:V$922,'Growth rates'!$B$4:$B$922,Demands_tra!$A171,'Growth rates'!$C$4:$C$922,$AE171),SUMIFS('Growth rates'!V$4:V$922,'Growth rates'!$B$4:$B$922,Demands_tra!$A171,'Growth rates'!$C$4:$C$922,$AF171))</f>
        <v>0</v>
      </c>
      <c r="AZ171" s="6">
        <f ca="1">IF($AF171="",SUMIFS('Growth rates'!W$4:W$922,'Growth rates'!$B$4:$B$922,Demands_tra!$A171,'Growth rates'!$C$4:$C$922,$AE171),SUMIFS('Growth rates'!W$4:W$922,'Growth rates'!$B$4:$B$922,Demands_tra!$A171,'Growth rates'!$C$4:$C$922,$AF171))</f>
        <v>0</v>
      </c>
      <c r="BA171" s="6">
        <f ca="1">IF($AF171="",SUMIFS('Growth rates'!X$4:X$922,'Growth rates'!$B$4:$B$922,Demands_tra!$A171,'Growth rates'!$C$4:$C$922,$AE171),SUMIFS('Growth rates'!X$4:X$922,'Growth rates'!$B$4:$B$922,Demands_tra!$A171,'Growth rates'!$C$4:$C$922,$AF171))</f>
        <v>0</v>
      </c>
      <c r="BB171" s="6">
        <f ca="1">IF($AF171="",SUMIFS('Growth rates'!Y$4:Y$922,'Growth rates'!$B$4:$B$922,Demands_tra!$A171,'Growth rates'!$C$4:$C$922,$AE171),SUMIFS('Growth rates'!Y$4:Y$922,'Growth rates'!$B$4:$B$922,Demands_tra!$A171,'Growth rates'!$C$4:$C$922,$AF171))</f>
        <v>0</v>
      </c>
      <c r="BC171" s="6">
        <f ca="1">IF($AF171="",SUMIFS('Growth rates'!Z$4:Z$922,'Growth rates'!$B$4:$B$922,Demands_tra!$A171,'Growth rates'!$C$4:$C$922,$AE171),SUMIFS('Growth rates'!Z$4:Z$922,'Growth rates'!$B$4:$B$922,Demands_tra!$A171,'Growth rates'!$C$4:$C$922,$AF171))</f>
        <v>0</v>
      </c>
      <c r="BD171" s="6">
        <f ca="1">IF($AF171="",SUMIFS('Growth rates'!AA$4:AA$922,'Growth rates'!$B$4:$B$922,Demands_tra!$A171,'Growth rates'!$C$4:$C$922,$AE171),SUMIFS('Growth rates'!AA$4:AA$922,'Growth rates'!$B$4:$B$922,Demands_tra!$A171,'Growth rates'!$C$4:$C$922,$AF171))</f>
        <v>0</v>
      </c>
      <c r="BE171" s="6">
        <f ca="1">IF($AF171="",SUMIFS('Growth rates'!AB$4:AB$922,'Growth rates'!$B$4:$B$922,Demands_tra!$A171,'Growth rates'!$C$4:$C$922,$AE171),SUMIFS('Growth rates'!AB$4:AB$922,'Growth rates'!$B$4:$B$922,Demands_tra!$A171,'Growth rates'!$C$4:$C$922,$AF171))</f>
        <v>0</v>
      </c>
      <c r="BF171" s="6">
        <f ca="1">IF($AF171="",SUMIFS('Growth rates'!AC$4:AC$922,'Growth rates'!$B$4:$B$922,Demands_tra!$A171,'Growth rates'!$C$4:$C$922,$AE171),SUMIFS('Growth rates'!AC$4:AC$922,'Growth rates'!$B$4:$B$922,Demands_tra!$A171,'Growth rates'!$C$4:$C$922,$AF171))</f>
        <v>0</v>
      </c>
      <c r="BH171" t="str">
        <f ca="1">VLOOKUP($C171,'Default drvr and elast'!$A$4:$F$49,MATCH(VLOOKUP(A171,Classification!$B$4:$D$42,3,FALSE),'Default drvr and elast'!$D$3:$F$3,0)+3,FALSE)</f>
        <v>Med2</v>
      </c>
      <c r="BJ171" s="6">
        <f ca="1">IF($BI171="",SUMIF(Elasticities!$B$5:$B$52,Demands_tra!$BH171,Elasticities!C$5:C$52),SUMIF(Elasticities!$B$5:$B$52,Demands_tra!$BI171,Elasticities!C$5:C$52))</f>
        <v>0.799999999999989</v>
      </c>
      <c r="BK171" s="6">
        <f ca="1">IF($BI171="",SUMIF(Elasticities!$B$5:$B$52,Demands_tra!$BH171,Elasticities!D$5:D$52),SUMIF(Elasticities!$B$5:$B$52,Demands_tra!$BI171,Elasticities!D$5:D$52))</f>
        <v>0.797560975609746</v>
      </c>
      <c r="BL171" s="6">
        <f ca="1">IF($BI171="",SUMIF(Elasticities!$B$5:$B$52,Demands_tra!$BH171,Elasticities!E$5:E$52),SUMIF(Elasticities!$B$5:$B$52,Demands_tra!$BI171,Elasticities!E$5:E$52))</f>
        <v>0.785365853658527</v>
      </c>
      <c r="BM171" s="6">
        <f ca="1">IF($BI171="",SUMIF(Elasticities!$B$5:$B$52,Demands_tra!$BH171,Elasticities!F$5:F$52),SUMIF(Elasticities!$B$5:$B$52,Demands_tra!$BI171,Elasticities!F$5:F$52))</f>
        <v>0.773170731707307</v>
      </c>
      <c r="BN171" s="6">
        <f ca="1">IF($BI171="",SUMIF(Elasticities!$B$5:$B$52,Demands_tra!$BH171,Elasticities!G$5:G$52),SUMIF(Elasticities!$B$5:$B$52,Demands_tra!$BI171,Elasticities!G$5:G$52))</f>
        <v>0.760975609756088</v>
      </c>
      <c r="BO171" s="6">
        <f ca="1">IF($BI171="",SUMIF(Elasticities!$B$5:$B$52,Demands_tra!$BH171,Elasticities!H$5:H$52),SUMIF(Elasticities!$B$5:$B$52,Demands_tra!$BI171,Elasticities!H$5:H$52))</f>
        <v>0.748780487804868</v>
      </c>
      <c r="BP171" s="6">
        <f ca="1">IF($BI171="",SUMIF(Elasticities!$B$5:$B$52,Demands_tra!$BH171,Elasticities!I$5:I$52),SUMIF(Elasticities!$B$5:$B$52,Demands_tra!$BI171,Elasticities!I$5:I$52))</f>
        <v>0.736585365853649</v>
      </c>
      <c r="BQ171" s="6">
        <f ca="1">IF($BI171="",SUMIF(Elasticities!$B$5:$B$52,Demands_tra!$BH171,Elasticities!J$5:J$52),SUMIF(Elasticities!$B$5:$B$52,Demands_tra!$BI171,Elasticities!J$5:J$52))</f>
        <v>0.724390243902429</v>
      </c>
      <c r="BR171" s="6">
        <f ca="1">IF($BI171="",SUMIF(Elasticities!$B$5:$B$52,Demands_tra!$BH171,Elasticities!K$5:K$52),SUMIF(Elasticities!$B$5:$B$52,Demands_tra!$BI171,Elasticities!K$5:K$52))</f>
        <v>0.71219512195121</v>
      </c>
      <c r="BS171" s="6">
        <f ca="1">IF($BI171="",SUMIF(Elasticities!$B$5:$B$52,Demands_tra!$BH171,Elasticities!L$5:L$52),SUMIF(Elasticities!$B$5:$B$52,Demands_tra!$BI171,Elasticities!L$5:L$52))</f>
        <v>0.699999999999997</v>
      </c>
      <c r="BT171" s="6">
        <f ca="1">IF($BI171="",SUMIF(Elasticities!$B$5:$B$52,Demands_tra!$BH171,Elasticities!M$5:M$52),SUMIF(Elasticities!$B$5:$B$52,Demands_tra!$BI171,Elasticities!M$5:M$52))</f>
        <v>0.687499999999996</v>
      </c>
      <c r="BU171" s="6">
        <f ca="1">IF($BI171="",SUMIF(Elasticities!$B$5:$B$52,Demands_tra!$BH171,Elasticities!N$5:N$52),SUMIF(Elasticities!$B$5:$B$52,Demands_tra!$BI171,Elasticities!N$5:N$52))</f>
        <v>0.674999999999996</v>
      </c>
      <c r="BV171" s="6">
        <f ca="1">IF($BI171="",SUMIF(Elasticities!$B$5:$B$52,Demands_tra!$BH171,Elasticities!O$5:O$52),SUMIF(Elasticities!$B$5:$B$52,Demands_tra!$BI171,Elasticities!O$5:O$52))</f>
        <v>0.662499999999996</v>
      </c>
      <c r="BW171" s="6">
        <f ca="1">IF($BI171="",SUMIF(Elasticities!$B$5:$B$52,Demands_tra!$BH171,Elasticities!P$5:P$52),SUMIF(Elasticities!$B$5:$B$52,Demands_tra!$BI171,Elasticities!P$5:P$52))</f>
        <v>0.649999999999997</v>
      </c>
      <c r="BX171" s="6">
        <f ca="1">IF($BI171="",SUMIF(Elasticities!$B$5:$B$52,Demands_tra!$BH171,Elasticities!Q$5:Q$52),SUMIF(Elasticities!$B$5:$B$52,Demands_tra!$BI171,Elasticities!Q$5:Q$52))</f>
        <v>0.637499999999997</v>
      </c>
      <c r="BY171" s="6">
        <f ca="1">IF($BI171="",SUMIF(Elasticities!$B$5:$B$52,Demands_tra!$BH171,Elasticities!R$5:R$52),SUMIF(Elasticities!$B$5:$B$52,Demands_tra!$BI171,Elasticities!R$5:R$52))</f>
        <v>0.624999999999996</v>
      </c>
      <c r="BZ171" s="6">
        <f ca="1">IF($BI171="",SUMIF(Elasticities!$B$5:$B$52,Demands_tra!$BH171,Elasticities!S$5:S$52),SUMIF(Elasticities!$B$5:$B$52,Demands_tra!$BI171,Elasticities!S$5:S$52))</f>
        <v>0.612499999999996</v>
      </c>
      <c r="CA171" s="6">
        <f ca="1">IF($BI171="",SUMIF(Elasticities!$B$5:$B$52,Demands_tra!$BH171,Elasticities!T$5:T$52),SUMIF(Elasticities!$B$5:$B$52,Demands_tra!$BI171,Elasticities!T$5:T$52))</f>
        <v>0.599999999999996</v>
      </c>
      <c r="CB171" s="6" t="e">
        <f ca="1">IF($BI171="",SUMIF(Elasticities!$B$5:$B$52,Demands_tra!$BH171,Elasticities!U$5:U$52),SUMIF(Elasticities!$B$5:$B$52,Demands_tra!$BI171,Elasticities!U$5:U$52))</f>
        <v>#VALUE!</v>
      </c>
      <c r="CC171" s="6" t="e">
        <f ca="1">IF($BI171="",SUMIF(Elasticities!$B$5:$B$52,Demands_tra!$BH171,Elasticities!V$5:V$52),SUMIF(Elasticities!$B$5:$B$52,Demands_tra!$BI171,Elasticities!V$5:V$52))</f>
        <v>#VALUE!</v>
      </c>
      <c r="CD171" s="6" t="e">
        <f ca="1">IF($BI171="",SUMIF(Elasticities!$B$5:$B$52,Demands_tra!$BH171,Elasticities!W$5:W$52),SUMIF(Elasticities!$B$5:$B$52,Demands_tra!$BI171,Elasticities!W$5:W$52))</f>
        <v>#VALUE!</v>
      </c>
      <c r="CE171" s="6" t="e">
        <f ca="1">IF($BI171="",SUMIF(Elasticities!$B$5:$B$52,Demands_tra!$BH171,Elasticities!X$5:X$52),SUMIF(Elasticities!$B$5:$B$52,Demands_tra!$BI171,Elasticities!X$5:X$52))</f>
        <v>#VALUE!</v>
      </c>
      <c r="CF171" s="6" t="e">
        <f ca="1">IF($BI171="",SUMIF(Elasticities!$B$5:$B$52,Demands_tra!$BH171,Elasticities!Y$5:Y$52),SUMIF(Elasticities!$B$5:$B$52,Demands_tra!$BI171,Elasticities!Y$5:Y$52))</f>
        <v>#VALUE!</v>
      </c>
      <c r="CG171" s="6" t="e">
        <f ca="1">IF($BI171="",SUMIF(Elasticities!$B$5:$B$52,Demands_tra!$BH171,Elasticities!Z$5:Z$52),SUMIF(Elasticities!$B$5:$B$52,Demands_tra!$BI171,Elasticities!Z$5:Z$52))</f>
        <v>#VALUE!</v>
      </c>
      <c r="CH171" s="6" t="e">
        <f ca="1">IF($BI171="",SUMIF(Elasticities!$B$5:$B$52,Demands_tra!$BH171,Elasticities!AA$5:AA$52),SUMIF(Elasticities!$B$5:$B$52,Demands_tra!$BI171,Elasticities!AA$5:AA$52))</f>
        <v>#VALUE!</v>
      </c>
      <c r="CI171" s="6" t="e">
        <f ca="1">IF($BI171="",SUMIF(Elasticities!$B$5:$B$52,Demands_tra!$BH171,Elasticities!AB$5:AB$52),SUMIF(Elasticities!$B$5:$B$52,Demands_tra!$BI171,Elasticities!AB$5:AB$52))</f>
        <v>#VALUE!</v>
      </c>
    </row>
    <row r="172" spans="1:87">
      <c r="A172" t="str">
        <f>IF(BYDem_tra!B171="","\I:",BYDem_tra!B171)</f>
        <v>Iceland</v>
      </c>
      <c r="B172" t="str">
        <f>BYDem_tra!E171</f>
        <v>TAI</v>
      </c>
      <c r="C172" t="str">
        <f t="shared" si="167"/>
        <v>TAI</v>
      </c>
      <c r="D172" s="3">
        <f>SUMIFS(BYDem_tra!$M$2:$M$2000,BYDem_tra!$B$2:$B$2000,Demands_tra!$A172,BYDem_tra!$E$2:$E$2000,Demands_tra!$B172)</f>
        <v>13.0422420648</v>
      </c>
      <c r="E172" s="3">
        <f ca="1" t="shared" si="151"/>
        <v>13.2313227078568</v>
      </c>
      <c r="F172" s="3">
        <f ca="1" t="shared" si="152"/>
        <v>15.5903077378408</v>
      </c>
      <c r="G172" s="3">
        <f ca="1" t="shared" si="153"/>
        <v>17.3057236759743</v>
      </c>
      <c r="H172" s="3">
        <f ca="1" t="shared" si="154"/>
        <v>18.9407995242106</v>
      </c>
      <c r="I172" s="3">
        <f ca="1" t="shared" si="155"/>
        <v>20.5098178034325</v>
      </c>
      <c r="J172" s="3">
        <f ca="1" t="shared" si="156"/>
        <v>21.9577141115188</v>
      </c>
      <c r="K172" s="3">
        <f ca="1" t="shared" si="157"/>
        <v>23.2304558568734</v>
      </c>
      <c r="L172" s="3">
        <f ca="1" t="shared" si="158"/>
        <v>24.3333618188044</v>
      </c>
      <c r="M172" s="3">
        <f ca="1" t="shared" si="159"/>
        <v>25.3289953976133</v>
      </c>
      <c r="N172" s="3">
        <f ca="1" t="shared" si="160"/>
        <v>26.2536099054549</v>
      </c>
      <c r="O172" s="3">
        <f ca="1" t="shared" si="161"/>
        <v>27.0699269745557</v>
      </c>
      <c r="P172" s="3">
        <f ca="1" t="shared" si="162"/>
        <v>27.7664895001182</v>
      </c>
      <c r="Q172" s="3">
        <f ca="1" t="shared" si="163"/>
        <v>28.3417433900853</v>
      </c>
      <c r="R172" s="3">
        <f ca="1" t="shared" si="164"/>
        <v>28.7978448055977</v>
      </c>
      <c r="S172" s="3">
        <f ca="1" t="shared" si="165"/>
        <v>29.1501660389421</v>
      </c>
      <c r="T172" s="3">
        <f ca="1" t="shared" si="166"/>
        <v>29.4219054494981</v>
      </c>
      <c r="U172" s="3">
        <f ca="1" t="shared" si="126"/>
        <v>29.6361983356103</v>
      </c>
      <c r="V172" s="3" t="e">
        <f ca="1" t="shared" si="127"/>
        <v>#VALUE!</v>
      </c>
      <c r="W172" s="3" t="e">
        <f ca="1" t="shared" si="128"/>
        <v>#DIV/0!</v>
      </c>
      <c r="X172" s="3" t="e">
        <f ca="1" t="shared" si="129"/>
        <v>#DIV/0!</v>
      </c>
      <c r="Y172" s="3" t="e">
        <f ca="1" t="shared" si="130"/>
        <v>#DIV/0!</v>
      </c>
      <c r="Z172" s="3" t="e">
        <f ca="1" t="shared" si="131"/>
        <v>#DIV/0!</v>
      </c>
      <c r="AA172" s="3" t="e">
        <f ca="1" t="shared" si="132"/>
        <v>#DIV/0!</v>
      </c>
      <c r="AB172" s="3" t="e">
        <f ca="1" t="shared" si="133"/>
        <v>#DIV/0!</v>
      </c>
      <c r="AC172" s="3" t="e">
        <f ca="1" t="shared" si="134"/>
        <v>#DIV/0!</v>
      </c>
      <c r="AE172" s="34" t="str">
        <f ca="1">VLOOKUP($C172,'Default drvr and elast'!$A$4:$C$49,MATCH(VLOOKUP(A172,Classification!$B$4:$D$99,2,FALSE),'Default drvr and elast'!$A$3:$C$3,0),FALSE)</f>
        <v>GDP</v>
      </c>
      <c r="AF172" s="4"/>
      <c r="AG172" s="6">
        <f ca="1">IF($AF172="",SUMIFS('Growth rates'!D$4:D$922,'Growth rates'!$B$4:$B$922,Demands_tra!$A172,'Growth rates'!$C$4:$C$922,$AE172),SUMIFS('Growth rates'!D$4:D$922,'Growth rates'!$B$4:$B$922,Demands_tra!$A172,'Growth rates'!$C$4:$C$922,$AF172))</f>
        <v>1</v>
      </c>
      <c r="AH172" s="6">
        <f ca="1">IF($AF172="",SUMIFS('Growth rates'!E$4:E$922,'Growth rates'!$B$4:$B$922,Demands_tra!$A172,'Growth rates'!$C$4:$C$922,$AE172),SUMIFS('Growth rates'!E$4:E$922,'Growth rates'!$B$4:$B$922,Demands_tra!$A172,'Growth rates'!$C$4:$C$922,$AF172))</f>
        <v>1.01817736459544</v>
      </c>
      <c r="AI172" s="6">
        <f ca="1">IF($AF172="",SUMIFS('Growth rates'!F$4:F$922,'Growth rates'!$B$4:$B$922,Demands_tra!$A172,'Growth rates'!$C$4:$C$922,$AE172),SUMIFS('Growth rates'!F$4:F$922,'Growth rates'!$B$4:$B$922,Demands_tra!$A172,'Growth rates'!$C$4:$C$922,$AF172))</f>
        <v>1.24931642627657</v>
      </c>
      <c r="AJ172" s="6">
        <f ca="1">IF($AF172="",SUMIFS('Growth rates'!G$4:G$922,'Growth rates'!$B$4:$B$922,Demands_tra!$A172,'Growth rates'!$C$4:$C$922,$AE172),SUMIFS('Growth rates'!G$4:G$922,'Growth rates'!$B$4:$B$922,Demands_tra!$A172,'Growth rates'!$C$4:$C$922,$AF172))</f>
        <v>1.427108255292</v>
      </c>
      <c r="AK172" s="6">
        <f ca="1">IF($AF172="",SUMIFS('Growth rates'!H$4:H$922,'Growth rates'!$B$4:$B$922,Demands_tra!$A172,'Growth rates'!$C$4:$C$922,$AE172),SUMIFS('Growth rates'!H$4:H$922,'Growth rates'!$B$4:$B$922,Demands_tra!$A172,'Growth rates'!$C$4:$C$922,$AF172))</f>
        <v>1.60429626085173</v>
      </c>
      <c r="AL172" s="6">
        <f ca="1">IF($AF172="",SUMIFS('Growth rates'!I$4:I$922,'Growth rates'!$B$4:$B$922,Demands_tra!$A172,'Growth rates'!$C$4:$C$922,$AE172),SUMIFS('Growth rates'!I$4:I$922,'Growth rates'!$B$4:$B$922,Demands_tra!$A172,'Growth rates'!$C$4:$C$922,$AF172))</f>
        <v>1.78178048169162</v>
      </c>
      <c r="AM172" s="6">
        <f ca="1">IF($AF172="",SUMIFS('Growth rates'!J$4:J$922,'Growth rates'!$B$4:$B$922,Demands_tra!$A172,'Growth rates'!$C$4:$C$922,$AE172),SUMIFS('Growth rates'!J$4:J$922,'Growth rates'!$B$4:$B$922,Demands_tra!$A172,'Growth rates'!$C$4:$C$922,$AF172))</f>
        <v>1.95254859069884</v>
      </c>
      <c r="AN172" s="6">
        <f ca="1">IF($AF172="",SUMIFS('Growth rates'!K$4:K$922,'Growth rates'!$B$4:$B$922,Demands_tra!$A172,'Growth rates'!$C$4:$C$922,$AE172),SUMIFS('Growth rates'!K$4:K$922,'Growth rates'!$B$4:$B$922,Demands_tra!$A172,'Growth rates'!$C$4:$C$922,$AF172))</f>
        <v>2.10878506163556</v>
      </c>
      <c r="AO172" s="6">
        <f ca="1">IF($AF172="",SUMIFS('Growth rates'!L$4:L$922,'Growth rates'!$B$4:$B$922,Demands_tra!$A172,'Growth rates'!$C$4:$C$922,$AE172),SUMIFS('Growth rates'!L$4:L$922,'Growth rates'!$B$4:$B$922,Demands_tra!$A172,'Growth rates'!$C$4:$C$922,$AF172))</f>
        <v>2.24936199785814</v>
      </c>
      <c r="AP172" s="6">
        <f ca="1">IF($AF172="",SUMIFS('Growth rates'!M$4:M$922,'Growth rates'!$B$4:$B$922,Demands_tra!$A172,'Growth rates'!$C$4:$C$922,$AE172),SUMIFS('Growth rates'!M$4:M$922,'Growth rates'!$B$4:$B$922,Demands_tra!$A172,'Growth rates'!$C$4:$C$922,$AF172))</f>
        <v>2.38084170711145</v>
      </c>
      <c r="AQ172" s="6">
        <f ca="1">IF($AF172="",SUMIFS('Growth rates'!N$4:N$922,'Growth rates'!$B$4:$B$922,Demands_tra!$A172,'Growth rates'!$C$4:$C$922,$AE172),SUMIFS('Growth rates'!N$4:N$922,'Growth rates'!$B$4:$B$922,Demands_tra!$A172,'Growth rates'!$C$4:$C$922,$AF172))</f>
        <v>2.50725727436371</v>
      </c>
      <c r="AR172" s="6">
        <f ca="1">IF($AF172="",SUMIFS('Growth rates'!O$4:O$922,'Growth rates'!$B$4:$B$922,Demands_tra!$A172,'Growth rates'!$C$4:$C$922,$AE172),SUMIFS('Growth rates'!O$4:O$922,'Growth rates'!$B$4:$B$922,Demands_tra!$A172,'Growth rates'!$C$4:$C$922,$AF172))</f>
        <v>2.62275275138424</v>
      </c>
      <c r="AS172" s="6">
        <f ca="1">IF($AF172="",SUMIFS('Growth rates'!P$4:P$922,'Growth rates'!$B$4:$B$922,Demands_tra!$A172,'Growth rates'!$C$4:$C$922,$AE172),SUMIFS('Growth rates'!P$4:P$922,'Growth rates'!$B$4:$B$922,Demands_tra!$A172,'Growth rates'!$C$4:$C$922,$AF172))</f>
        <v>2.72462232551781</v>
      </c>
      <c r="AT172" s="6">
        <f ca="1">IF($AF172="",SUMIFS('Growth rates'!Q$4:Q$922,'Growth rates'!$B$4:$B$922,Demands_tra!$A172,'Growth rates'!$C$4:$C$922,$AE172),SUMIFS('Growth rates'!Q$4:Q$922,'Growth rates'!$B$4:$B$922,Demands_tra!$A172,'Growth rates'!$C$4:$C$922,$AF172))</f>
        <v>2.81146467063139</v>
      </c>
      <c r="AU172" s="6">
        <f ca="1">IF($AF172="",SUMIFS('Growth rates'!R$4:R$922,'Growth rates'!$B$4:$B$922,Demands_tra!$A172,'Growth rates'!$C$4:$C$922,$AE172),SUMIFS('Growth rates'!R$4:R$922,'Growth rates'!$B$4:$B$922,Demands_tra!$A172,'Growth rates'!$C$4:$C$922,$AF172))</f>
        <v>2.88243671246611</v>
      </c>
      <c r="AV172" s="6">
        <f ca="1">IF($AF172="",SUMIFS('Growth rates'!S$4:S$922,'Growth rates'!$B$4:$B$922,Demands_tra!$A172,'Growth rates'!$C$4:$C$922,$AE172),SUMIFS('Growth rates'!S$4:S$922,'Growth rates'!$B$4:$B$922,Demands_tra!$A172,'Growth rates'!$C$4:$C$922,$AF172))</f>
        <v>2.93886002688723</v>
      </c>
      <c r="AW172" s="6">
        <f ca="1">IF($AF172="",SUMIFS('Growth rates'!T$4:T$922,'Growth rates'!$B$4:$B$922,Demands_tra!$A172,'Growth rates'!$C$4:$C$922,$AE172),SUMIFS('Growth rates'!T$4:T$922,'Growth rates'!$B$4:$B$922,Demands_tra!$A172,'Growth rates'!$C$4:$C$922,$AF172))</f>
        <v>2.98358853419008</v>
      </c>
      <c r="AX172" s="6">
        <f ca="1">IF($AF172="",SUMIFS('Growth rates'!U$4:U$922,'Growth rates'!$B$4:$B$922,Demands_tra!$A172,'Growth rates'!$C$4:$C$922,$AE172),SUMIFS('Growth rates'!U$4:U$922,'Growth rates'!$B$4:$B$922,Demands_tra!$A172,'Growth rates'!$C$4:$C$922,$AF172))</f>
        <v>3.01980654863627</v>
      </c>
      <c r="AY172" s="6">
        <f ca="1">IF($AF172="",SUMIFS('Growth rates'!V$4:V$922,'Growth rates'!$B$4:$B$922,Demands_tra!$A172,'Growth rates'!$C$4:$C$922,$AE172),SUMIFS('Growth rates'!V$4:V$922,'Growth rates'!$B$4:$B$922,Demands_tra!$A172,'Growth rates'!$C$4:$C$922,$AF172))</f>
        <v>0</v>
      </c>
      <c r="AZ172" s="6">
        <f ca="1">IF($AF172="",SUMIFS('Growth rates'!W$4:W$922,'Growth rates'!$B$4:$B$922,Demands_tra!$A172,'Growth rates'!$C$4:$C$922,$AE172),SUMIFS('Growth rates'!W$4:W$922,'Growth rates'!$B$4:$B$922,Demands_tra!$A172,'Growth rates'!$C$4:$C$922,$AF172))</f>
        <v>0</v>
      </c>
      <c r="BA172" s="6">
        <f ca="1">IF($AF172="",SUMIFS('Growth rates'!X$4:X$922,'Growth rates'!$B$4:$B$922,Demands_tra!$A172,'Growth rates'!$C$4:$C$922,$AE172),SUMIFS('Growth rates'!X$4:X$922,'Growth rates'!$B$4:$B$922,Demands_tra!$A172,'Growth rates'!$C$4:$C$922,$AF172))</f>
        <v>0</v>
      </c>
      <c r="BB172" s="6">
        <f ca="1">IF($AF172="",SUMIFS('Growth rates'!Y$4:Y$922,'Growth rates'!$B$4:$B$922,Demands_tra!$A172,'Growth rates'!$C$4:$C$922,$AE172),SUMIFS('Growth rates'!Y$4:Y$922,'Growth rates'!$B$4:$B$922,Demands_tra!$A172,'Growth rates'!$C$4:$C$922,$AF172))</f>
        <v>0</v>
      </c>
      <c r="BC172" s="6">
        <f ca="1">IF($AF172="",SUMIFS('Growth rates'!Z$4:Z$922,'Growth rates'!$B$4:$B$922,Demands_tra!$A172,'Growth rates'!$C$4:$C$922,$AE172),SUMIFS('Growth rates'!Z$4:Z$922,'Growth rates'!$B$4:$B$922,Demands_tra!$A172,'Growth rates'!$C$4:$C$922,$AF172))</f>
        <v>0</v>
      </c>
      <c r="BD172" s="6">
        <f ca="1">IF($AF172="",SUMIFS('Growth rates'!AA$4:AA$922,'Growth rates'!$B$4:$B$922,Demands_tra!$A172,'Growth rates'!$C$4:$C$922,$AE172),SUMIFS('Growth rates'!AA$4:AA$922,'Growth rates'!$B$4:$B$922,Demands_tra!$A172,'Growth rates'!$C$4:$C$922,$AF172))</f>
        <v>0</v>
      </c>
      <c r="BE172" s="6">
        <f ca="1">IF($AF172="",SUMIFS('Growth rates'!AB$4:AB$922,'Growth rates'!$B$4:$B$922,Demands_tra!$A172,'Growth rates'!$C$4:$C$922,$AE172),SUMIFS('Growth rates'!AB$4:AB$922,'Growth rates'!$B$4:$B$922,Demands_tra!$A172,'Growth rates'!$C$4:$C$922,$AF172))</f>
        <v>0</v>
      </c>
      <c r="BF172" s="6">
        <f ca="1">IF($AF172="",SUMIFS('Growth rates'!AC$4:AC$922,'Growth rates'!$B$4:$B$922,Demands_tra!$A172,'Growth rates'!$C$4:$C$922,$AE172),SUMIFS('Growth rates'!AC$4:AC$922,'Growth rates'!$B$4:$B$922,Demands_tra!$A172,'Growth rates'!$C$4:$C$922,$AF172))</f>
        <v>0</v>
      </c>
      <c r="BH172" t="str">
        <f ca="1">VLOOKUP($C172,'Default drvr and elast'!$A$4:$F$49,MATCH(VLOOKUP(A172,Classification!$B$4:$D$42,3,FALSE),'Default drvr and elast'!$D$3:$F$3,0)+3,FALSE)</f>
        <v>Med2</v>
      </c>
      <c r="BJ172" s="6">
        <f ca="1">IF($BI172="",SUMIF(Elasticities!$B$5:$B$52,Demands_tra!$BH172,Elasticities!C$5:C$52),SUMIF(Elasticities!$B$5:$B$52,Demands_tra!$BI172,Elasticities!C$5:C$52))</f>
        <v>0.799999999999989</v>
      </c>
      <c r="BK172" s="6">
        <f ca="1">IF($BI172="",SUMIF(Elasticities!$B$5:$B$52,Demands_tra!$BH172,Elasticities!D$5:D$52),SUMIF(Elasticities!$B$5:$B$52,Demands_tra!$BI172,Elasticities!D$5:D$52))</f>
        <v>0.797560975609746</v>
      </c>
      <c r="BL172" s="6">
        <f ca="1">IF($BI172="",SUMIF(Elasticities!$B$5:$B$52,Demands_tra!$BH172,Elasticities!E$5:E$52),SUMIF(Elasticities!$B$5:$B$52,Demands_tra!$BI172,Elasticities!E$5:E$52))</f>
        <v>0.785365853658527</v>
      </c>
      <c r="BM172" s="6">
        <f ca="1">IF($BI172="",SUMIF(Elasticities!$B$5:$B$52,Demands_tra!$BH172,Elasticities!F$5:F$52),SUMIF(Elasticities!$B$5:$B$52,Demands_tra!$BI172,Elasticities!F$5:F$52))</f>
        <v>0.773170731707307</v>
      </c>
      <c r="BN172" s="6">
        <f ca="1">IF($BI172="",SUMIF(Elasticities!$B$5:$B$52,Demands_tra!$BH172,Elasticities!G$5:G$52),SUMIF(Elasticities!$B$5:$B$52,Demands_tra!$BI172,Elasticities!G$5:G$52))</f>
        <v>0.760975609756088</v>
      </c>
      <c r="BO172" s="6">
        <f ca="1">IF($BI172="",SUMIF(Elasticities!$B$5:$B$52,Demands_tra!$BH172,Elasticities!H$5:H$52),SUMIF(Elasticities!$B$5:$B$52,Demands_tra!$BI172,Elasticities!H$5:H$52))</f>
        <v>0.748780487804868</v>
      </c>
      <c r="BP172" s="6">
        <f ca="1">IF($BI172="",SUMIF(Elasticities!$B$5:$B$52,Demands_tra!$BH172,Elasticities!I$5:I$52),SUMIF(Elasticities!$B$5:$B$52,Demands_tra!$BI172,Elasticities!I$5:I$52))</f>
        <v>0.736585365853649</v>
      </c>
      <c r="BQ172" s="6">
        <f ca="1">IF($BI172="",SUMIF(Elasticities!$B$5:$B$52,Demands_tra!$BH172,Elasticities!J$5:J$52),SUMIF(Elasticities!$B$5:$B$52,Demands_tra!$BI172,Elasticities!J$5:J$52))</f>
        <v>0.724390243902429</v>
      </c>
      <c r="BR172" s="6">
        <f ca="1">IF($BI172="",SUMIF(Elasticities!$B$5:$B$52,Demands_tra!$BH172,Elasticities!K$5:K$52),SUMIF(Elasticities!$B$5:$B$52,Demands_tra!$BI172,Elasticities!K$5:K$52))</f>
        <v>0.71219512195121</v>
      </c>
      <c r="BS172" s="6">
        <f ca="1">IF($BI172="",SUMIF(Elasticities!$B$5:$B$52,Demands_tra!$BH172,Elasticities!L$5:L$52),SUMIF(Elasticities!$B$5:$B$52,Demands_tra!$BI172,Elasticities!L$5:L$52))</f>
        <v>0.699999999999997</v>
      </c>
      <c r="BT172" s="6">
        <f ca="1">IF($BI172="",SUMIF(Elasticities!$B$5:$B$52,Demands_tra!$BH172,Elasticities!M$5:M$52),SUMIF(Elasticities!$B$5:$B$52,Demands_tra!$BI172,Elasticities!M$5:M$52))</f>
        <v>0.687499999999996</v>
      </c>
      <c r="BU172" s="6">
        <f ca="1">IF($BI172="",SUMIF(Elasticities!$B$5:$B$52,Demands_tra!$BH172,Elasticities!N$5:N$52),SUMIF(Elasticities!$B$5:$B$52,Demands_tra!$BI172,Elasticities!N$5:N$52))</f>
        <v>0.674999999999996</v>
      </c>
      <c r="BV172" s="6">
        <f ca="1">IF($BI172="",SUMIF(Elasticities!$B$5:$B$52,Demands_tra!$BH172,Elasticities!O$5:O$52),SUMIF(Elasticities!$B$5:$B$52,Demands_tra!$BI172,Elasticities!O$5:O$52))</f>
        <v>0.662499999999996</v>
      </c>
      <c r="BW172" s="6">
        <f ca="1">IF($BI172="",SUMIF(Elasticities!$B$5:$B$52,Demands_tra!$BH172,Elasticities!P$5:P$52),SUMIF(Elasticities!$B$5:$B$52,Demands_tra!$BI172,Elasticities!P$5:P$52))</f>
        <v>0.649999999999997</v>
      </c>
      <c r="BX172" s="6">
        <f ca="1">IF($BI172="",SUMIF(Elasticities!$B$5:$B$52,Demands_tra!$BH172,Elasticities!Q$5:Q$52),SUMIF(Elasticities!$B$5:$B$52,Demands_tra!$BI172,Elasticities!Q$5:Q$52))</f>
        <v>0.637499999999997</v>
      </c>
      <c r="BY172" s="6">
        <f ca="1">IF($BI172="",SUMIF(Elasticities!$B$5:$B$52,Demands_tra!$BH172,Elasticities!R$5:R$52),SUMIF(Elasticities!$B$5:$B$52,Demands_tra!$BI172,Elasticities!R$5:R$52))</f>
        <v>0.624999999999996</v>
      </c>
      <c r="BZ172" s="6">
        <f ca="1">IF($BI172="",SUMIF(Elasticities!$B$5:$B$52,Demands_tra!$BH172,Elasticities!S$5:S$52),SUMIF(Elasticities!$B$5:$B$52,Demands_tra!$BI172,Elasticities!S$5:S$52))</f>
        <v>0.612499999999996</v>
      </c>
      <c r="CA172" s="6">
        <f ca="1">IF($BI172="",SUMIF(Elasticities!$B$5:$B$52,Demands_tra!$BH172,Elasticities!T$5:T$52),SUMIF(Elasticities!$B$5:$B$52,Demands_tra!$BI172,Elasticities!T$5:T$52))</f>
        <v>0.599999999999996</v>
      </c>
      <c r="CB172" s="6" t="e">
        <f ca="1">IF($BI172="",SUMIF(Elasticities!$B$5:$B$52,Demands_tra!$BH172,Elasticities!U$5:U$52),SUMIF(Elasticities!$B$5:$B$52,Demands_tra!$BI172,Elasticities!U$5:U$52))</f>
        <v>#VALUE!</v>
      </c>
      <c r="CC172" s="6" t="e">
        <f ca="1">IF($BI172="",SUMIF(Elasticities!$B$5:$B$52,Demands_tra!$BH172,Elasticities!V$5:V$52),SUMIF(Elasticities!$B$5:$B$52,Demands_tra!$BI172,Elasticities!V$5:V$52))</f>
        <v>#VALUE!</v>
      </c>
      <c r="CD172" s="6" t="e">
        <f ca="1">IF($BI172="",SUMIF(Elasticities!$B$5:$B$52,Demands_tra!$BH172,Elasticities!W$5:W$52),SUMIF(Elasticities!$B$5:$B$52,Demands_tra!$BI172,Elasticities!W$5:W$52))</f>
        <v>#VALUE!</v>
      </c>
      <c r="CE172" s="6" t="e">
        <f ca="1">IF($BI172="",SUMIF(Elasticities!$B$5:$B$52,Demands_tra!$BH172,Elasticities!X$5:X$52),SUMIF(Elasticities!$B$5:$B$52,Demands_tra!$BI172,Elasticities!X$5:X$52))</f>
        <v>#VALUE!</v>
      </c>
      <c r="CF172" s="6" t="e">
        <f ca="1">IF($BI172="",SUMIF(Elasticities!$B$5:$B$52,Demands_tra!$BH172,Elasticities!Y$5:Y$52),SUMIF(Elasticities!$B$5:$B$52,Demands_tra!$BI172,Elasticities!Y$5:Y$52))</f>
        <v>#VALUE!</v>
      </c>
      <c r="CG172" s="6" t="e">
        <f ca="1">IF($BI172="",SUMIF(Elasticities!$B$5:$B$52,Demands_tra!$BH172,Elasticities!Z$5:Z$52),SUMIF(Elasticities!$B$5:$B$52,Demands_tra!$BI172,Elasticities!Z$5:Z$52))</f>
        <v>#VALUE!</v>
      </c>
      <c r="CH172" s="6" t="e">
        <f ca="1">IF($BI172="",SUMIF(Elasticities!$B$5:$B$52,Demands_tra!$BH172,Elasticities!AA$5:AA$52),SUMIF(Elasticities!$B$5:$B$52,Demands_tra!$BI172,Elasticities!AA$5:AA$52))</f>
        <v>#VALUE!</v>
      </c>
      <c r="CI172" s="6" t="e">
        <f ca="1">IF($BI172="",SUMIF(Elasticities!$B$5:$B$52,Demands_tra!$BH172,Elasticities!AB$5:AB$52),SUMIF(Elasticities!$B$5:$B$52,Demands_tra!$BI172,Elasticities!AB$5:AB$52))</f>
        <v>#VALUE!</v>
      </c>
    </row>
    <row r="173" spans="1:87">
      <c r="A173" t="str">
        <f>IF(BYDem_tra!B172="","\I:",BYDem_tra!B172)</f>
        <v>Iceland</v>
      </c>
      <c r="B173" t="str">
        <f>BYDem_tra!E172</f>
        <v>TTF</v>
      </c>
      <c r="C173" t="str">
        <f t="shared" ref="C173:C206" si="168">B173</f>
        <v>TTF</v>
      </c>
      <c r="D173" s="3">
        <f>SUMIFS(BYDem_tra!$M$2:$M$2000,BYDem_tra!$B$2:$B$2000,Demands_tra!$A173,BYDem_tra!$E$2:$E$2000,Demands_tra!$B173)</f>
        <v>0</v>
      </c>
      <c r="E173" s="3">
        <f ca="1" t="shared" ref="E173:E206" si="169">(1+(AH173-AG173)/AG173*BK173)*D173</f>
        <v>0</v>
      </c>
      <c r="F173" s="3">
        <f ca="1" t="shared" ref="F173:F206" si="170">(1+(AI173-AH173)/AH173*BL173)*E173</f>
        <v>0</v>
      </c>
      <c r="G173" s="3">
        <f ca="1" t="shared" ref="G173:G206" si="171">(1+(AJ173-AI173)/AI173*BM173)*F173</f>
        <v>0</v>
      </c>
      <c r="H173" s="3">
        <f ca="1" t="shared" ref="H173:H206" si="172">(1+(AK173-AJ173)/AJ173*BN173)*G173</f>
        <v>0</v>
      </c>
      <c r="I173" s="3">
        <f ca="1" t="shared" ref="I173:I206" si="173">(1+(AL173-AK173)/AK173*BO173)*H173</f>
        <v>0</v>
      </c>
      <c r="J173" s="3">
        <f ca="1" t="shared" ref="J173:J206" si="174">(1+(AM173-AL173)/AL173*BP173)*I173</f>
        <v>0</v>
      </c>
      <c r="K173" s="3">
        <f ca="1" t="shared" ref="K173:K206" si="175">(1+(AN173-AM173)/AM173*BQ173)*J173</f>
        <v>0</v>
      </c>
      <c r="L173" s="3">
        <f ca="1" t="shared" ref="L173:L206" si="176">(1+(AO173-AN173)/AN173*BR173)*K173</f>
        <v>0</v>
      </c>
      <c r="M173" s="3">
        <f ca="1" t="shared" ref="M173:M206" si="177">(1+(AP173-AO173)/AO173*BS173)*L173</f>
        <v>0</v>
      </c>
      <c r="N173" s="3">
        <f ca="1" t="shared" ref="N173:N206" si="178">(1+(AQ173-AP173)/AP173*BT173)*M173</f>
        <v>0</v>
      </c>
      <c r="O173" s="3">
        <f ca="1" t="shared" ref="O173:O206" si="179">(1+(AR173-AQ173)/AQ173*BU173)*N173</f>
        <v>0</v>
      </c>
      <c r="P173" s="3">
        <f ca="1" t="shared" ref="P173:P206" si="180">(1+(AS173-AR173)/AR173*BV173)*O173</f>
        <v>0</v>
      </c>
      <c r="Q173" s="3">
        <f ca="1" t="shared" ref="Q173:Q206" si="181">(1+(AT173-AS173)/AS173*BW173)*P173</f>
        <v>0</v>
      </c>
      <c r="R173" s="3">
        <f ca="1" t="shared" ref="R173:R206" si="182">(1+(AU173-AT173)/AT173*BX173)*Q173</f>
        <v>0</v>
      </c>
      <c r="S173" s="3">
        <f ca="1" t="shared" ref="S173:S206" si="183">(1+(AV173-AU173)/AU173*BY173)*R173</f>
        <v>0</v>
      </c>
      <c r="T173" s="3">
        <f ca="1" t="shared" ref="T173:T206" si="184">(1+(AW173-AV173)/AV173*BZ173)*S173</f>
        <v>0</v>
      </c>
      <c r="U173" s="3">
        <f ca="1" t="shared" ref="U173:U206" si="185">(1+(AX173-AW173)/AW173*CA173)*T173</f>
        <v>0</v>
      </c>
      <c r="V173" s="3" t="e">
        <f ca="1" t="shared" si="127"/>
        <v>#VALUE!</v>
      </c>
      <c r="W173" s="3" t="e">
        <f ca="1" t="shared" si="128"/>
        <v>#DIV/0!</v>
      </c>
      <c r="X173" s="3" t="e">
        <f ca="1" t="shared" si="129"/>
        <v>#DIV/0!</v>
      </c>
      <c r="Y173" s="3" t="e">
        <f ca="1" t="shared" si="130"/>
        <v>#DIV/0!</v>
      </c>
      <c r="Z173" s="3" t="e">
        <f ca="1" t="shared" si="131"/>
        <v>#DIV/0!</v>
      </c>
      <c r="AA173" s="3" t="e">
        <f ca="1" t="shared" si="132"/>
        <v>#DIV/0!</v>
      </c>
      <c r="AB173" s="3" t="e">
        <f ca="1" t="shared" si="133"/>
        <v>#DIV/0!</v>
      </c>
      <c r="AC173" s="3" t="e">
        <f ca="1" t="shared" si="134"/>
        <v>#DIV/0!</v>
      </c>
      <c r="AE173" s="34" t="str">
        <f ca="1">VLOOKUP($C173,'Default drvr and elast'!$A$4:$C$49,MATCH(VLOOKUP(A173,Classification!$B$4:$D$99,2,FALSE),'Default drvr and elast'!$A$3:$C$3,0),FALSE)</f>
        <v>GDP</v>
      </c>
      <c r="AF173" s="4"/>
      <c r="AG173" s="6">
        <f ca="1">IF($AF173="",SUMIFS('Growth rates'!D$4:D$922,'Growth rates'!$B$4:$B$922,Demands_tra!$A173,'Growth rates'!$C$4:$C$922,$AE173),SUMIFS('Growth rates'!D$4:D$922,'Growth rates'!$B$4:$B$922,Demands_tra!$A173,'Growth rates'!$C$4:$C$922,$AF173))</f>
        <v>1</v>
      </c>
      <c r="AH173" s="6">
        <f ca="1">IF($AF173="",SUMIFS('Growth rates'!E$4:E$922,'Growth rates'!$B$4:$B$922,Demands_tra!$A173,'Growth rates'!$C$4:$C$922,$AE173),SUMIFS('Growth rates'!E$4:E$922,'Growth rates'!$B$4:$B$922,Demands_tra!$A173,'Growth rates'!$C$4:$C$922,$AF173))</f>
        <v>1.01817736459544</v>
      </c>
      <c r="AI173" s="6">
        <f ca="1">IF($AF173="",SUMIFS('Growth rates'!F$4:F$922,'Growth rates'!$B$4:$B$922,Demands_tra!$A173,'Growth rates'!$C$4:$C$922,$AE173),SUMIFS('Growth rates'!F$4:F$922,'Growth rates'!$B$4:$B$922,Demands_tra!$A173,'Growth rates'!$C$4:$C$922,$AF173))</f>
        <v>1.24931642627657</v>
      </c>
      <c r="AJ173" s="6">
        <f ca="1">IF($AF173="",SUMIFS('Growth rates'!G$4:G$922,'Growth rates'!$B$4:$B$922,Demands_tra!$A173,'Growth rates'!$C$4:$C$922,$AE173),SUMIFS('Growth rates'!G$4:G$922,'Growth rates'!$B$4:$B$922,Demands_tra!$A173,'Growth rates'!$C$4:$C$922,$AF173))</f>
        <v>1.427108255292</v>
      </c>
      <c r="AK173" s="6">
        <f ca="1">IF($AF173="",SUMIFS('Growth rates'!H$4:H$922,'Growth rates'!$B$4:$B$922,Demands_tra!$A173,'Growth rates'!$C$4:$C$922,$AE173),SUMIFS('Growth rates'!H$4:H$922,'Growth rates'!$B$4:$B$922,Demands_tra!$A173,'Growth rates'!$C$4:$C$922,$AF173))</f>
        <v>1.60429626085173</v>
      </c>
      <c r="AL173" s="6">
        <f ca="1">IF($AF173="",SUMIFS('Growth rates'!I$4:I$922,'Growth rates'!$B$4:$B$922,Demands_tra!$A173,'Growth rates'!$C$4:$C$922,$AE173),SUMIFS('Growth rates'!I$4:I$922,'Growth rates'!$B$4:$B$922,Demands_tra!$A173,'Growth rates'!$C$4:$C$922,$AF173))</f>
        <v>1.78178048169162</v>
      </c>
      <c r="AM173" s="6">
        <f ca="1">IF($AF173="",SUMIFS('Growth rates'!J$4:J$922,'Growth rates'!$B$4:$B$922,Demands_tra!$A173,'Growth rates'!$C$4:$C$922,$AE173),SUMIFS('Growth rates'!J$4:J$922,'Growth rates'!$B$4:$B$922,Demands_tra!$A173,'Growth rates'!$C$4:$C$922,$AF173))</f>
        <v>1.95254859069884</v>
      </c>
      <c r="AN173" s="6">
        <f ca="1">IF($AF173="",SUMIFS('Growth rates'!K$4:K$922,'Growth rates'!$B$4:$B$922,Demands_tra!$A173,'Growth rates'!$C$4:$C$922,$AE173),SUMIFS('Growth rates'!K$4:K$922,'Growth rates'!$B$4:$B$922,Demands_tra!$A173,'Growth rates'!$C$4:$C$922,$AF173))</f>
        <v>2.10878506163556</v>
      </c>
      <c r="AO173" s="6">
        <f ca="1">IF($AF173="",SUMIFS('Growth rates'!L$4:L$922,'Growth rates'!$B$4:$B$922,Demands_tra!$A173,'Growth rates'!$C$4:$C$922,$AE173),SUMIFS('Growth rates'!L$4:L$922,'Growth rates'!$B$4:$B$922,Demands_tra!$A173,'Growth rates'!$C$4:$C$922,$AF173))</f>
        <v>2.24936199785814</v>
      </c>
      <c r="AP173" s="6">
        <f ca="1">IF($AF173="",SUMIFS('Growth rates'!M$4:M$922,'Growth rates'!$B$4:$B$922,Demands_tra!$A173,'Growth rates'!$C$4:$C$922,$AE173),SUMIFS('Growth rates'!M$4:M$922,'Growth rates'!$B$4:$B$922,Demands_tra!$A173,'Growth rates'!$C$4:$C$922,$AF173))</f>
        <v>2.38084170711145</v>
      </c>
      <c r="AQ173" s="6">
        <f ca="1">IF($AF173="",SUMIFS('Growth rates'!N$4:N$922,'Growth rates'!$B$4:$B$922,Demands_tra!$A173,'Growth rates'!$C$4:$C$922,$AE173),SUMIFS('Growth rates'!N$4:N$922,'Growth rates'!$B$4:$B$922,Demands_tra!$A173,'Growth rates'!$C$4:$C$922,$AF173))</f>
        <v>2.50725727436371</v>
      </c>
      <c r="AR173" s="6">
        <f ca="1">IF($AF173="",SUMIFS('Growth rates'!O$4:O$922,'Growth rates'!$B$4:$B$922,Demands_tra!$A173,'Growth rates'!$C$4:$C$922,$AE173),SUMIFS('Growth rates'!O$4:O$922,'Growth rates'!$B$4:$B$922,Demands_tra!$A173,'Growth rates'!$C$4:$C$922,$AF173))</f>
        <v>2.62275275138424</v>
      </c>
      <c r="AS173" s="6">
        <f ca="1">IF($AF173="",SUMIFS('Growth rates'!P$4:P$922,'Growth rates'!$B$4:$B$922,Demands_tra!$A173,'Growth rates'!$C$4:$C$922,$AE173),SUMIFS('Growth rates'!P$4:P$922,'Growth rates'!$B$4:$B$922,Demands_tra!$A173,'Growth rates'!$C$4:$C$922,$AF173))</f>
        <v>2.72462232551781</v>
      </c>
      <c r="AT173" s="6">
        <f ca="1">IF($AF173="",SUMIFS('Growth rates'!Q$4:Q$922,'Growth rates'!$B$4:$B$922,Demands_tra!$A173,'Growth rates'!$C$4:$C$922,$AE173),SUMIFS('Growth rates'!Q$4:Q$922,'Growth rates'!$B$4:$B$922,Demands_tra!$A173,'Growth rates'!$C$4:$C$922,$AF173))</f>
        <v>2.81146467063139</v>
      </c>
      <c r="AU173" s="6">
        <f ca="1">IF($AF173="",SUMIFS('Growth rates'!R$4:R$922,'Growth rates'!$B$4:$B$922,Demands_tra!$A173,'Growth rates'!$C$4:$C$922,$AE173),SUMIFS('Growth rates'!R$4:R$922,'Growth rates'!$B$4:$B$922,Demands_tra!$A173,'Growth rates'!$C$4:$C$922,$AF173))</f>
        <v>2.88243671246611</v>
      </c>
      <c r="AV173" s="6">
        <f ca="1">IF($AF173="",SUMIFS('Growth rates'!S$4:S$922,'Growth rates'!$B$4:$B$922,Demands_tra!$A173,'Growth rates'!$C$4:$C$922,$AE173),SUMIFS('Growth rates'!S$4:S$922,'Growth rates'!$B$4:$B$922,Demands_tra!$A173,'Growth rates'!$C$4:$C$922,$AF173))</f>
        <v>2.93886002688723</v>
      </c>
      <c r="AW173" s="6">
        <f ca="1">IF($AF173="",SUMIFS('Growth rates'!T$4:T$922,'Growth rates'!$B$4:$B$922,Demands_tra!$A173,'Growth rates'!$C$4:$C$922,$AE173),SUMIFS('Growth rates'!T$4:T$922,'Growth rates'!$B$4:$B$922,Demands_tra!$A173,'Growth rates'!$C$4:$C$922,$AF173))</f>
        <v>2.98358853419008</v>
      </c>
      <c r="AX173" s="6">
        <f ca="1">IF($AF173="",SUMIFS('Growth rates'!U$4:U$922,'Growth rates'!$B$4:$B$922,Demands_tra!$A173,'Growth rates'!$C$4:$C$922,$AE173),SUMIFS('Growth rates'!U$4:U$922,'Growth rates'!$B$4:$B$922,Demands_tra!$A173,'Growth rates'!$C$4:$C$922,$AF173))</f>
        <v>3.01980654863627</v>
      </c>
      <c r="AY173" s="6">
        <f ca="1">IF($AF173="",SUMIFS('Growth rates'!V$4:V$922,'Growth rates'!$B$4:$B$922,Demands_tra!$A173,'Growth rates'!$C$4:$C$922,$AE173),SUMIFS('Growth rates'!V$4:V$922,'Growth rates'!$B$4:$B$922,Demands_tra!$A173,'Growth rates'!$C$4:$C$922,$AF173))</f>
        <v>0</v>
      </c>
      <c r="AZ173" s="6">
        <f ca="1">IF($AF173="",SUMIFS('Growth rates'!W$4:W$922,'Growth rates'!$B$4:$B$922,Demands_tra!$A173,'Growth rates'!$C$4:$C$922,$AE173),SUMIFS('Growth rates'!W$4:W$922,'Growth rates'!$B$4:$B$922,Demands_tra!$A173,'Growth rates'!$C$4:$C$922,$AF173))</f>
        <v>0</v>
      </c>
      <c r="BA173" s="6">
        <f ca="1">IF($AF173="",SUMIFS('Growth rates'!X$4:X$922,'Growth rates'!$B$4:$B$922,Demands_tra!$A173,'Growth rates'!$C$4:$C$922,$AE173),SUMIFS('Growth rates'!X$4:X$922,'Growth rates'!$B$4:$B$922,Demands_tra!$A173,'Growth rates'!$C$4:$C$922,$AF173))</f>
        <v>0</v>
      </c>
      <c r="BB173" s="6">
        <f ca="1">IF($AF173="",SUMIFS('Growth rates'!Y$4:Y$922,'Growth rates'!$B$4:$B$922,Demands_tra!$A173,'Growth rates'!$C$4:$C$922,$AE173),SUMIFS('Growth rates'!Y$4:Y$922,'Growth rates'!$B$4:$B$922,Demands_tra!$A173,'Growth rates'!$C$4:$C$922,$AF173))</f>
        <v>0</v>
      </c>
      <c r="BC173" s="6">
        <f ca="1">IF($AF173="",SUMIFS('Growth rates'!Z$4:Z$922,'Growth rates'!$B$4:$B$922,Demands_tra!$A173,'Growth rates'!$C$4:$C$922,$AE173),SUMIFS('Growth rates'!Z$4:Z$922,'Growth rates'!$B$4:$B$922,Demands_tra!$A173,'Growth rates'!$C$4:$C$922,$AF173))</f>
        <v>0</v>
      </c>
      <c r="BD173" s="6">
        <f ca="1">IF($AF173="",SUMIFS('Growth rates'!AA$4:AA$922,'Growth rates'!$B$4:$B$922,Demands_tra!$A173,'Growth rates'!$C$4:$C$922,$AE173),SUMIFS('Growth rates'!AA$4:AA$922,'Growth rates'!$B$4:$B$922,Demands_tra!$A173,'Growth rates'!$C$4:$C$922,$AF173))</f>
        <v>0</v>
      </c>
      <c r="BE173" s="6">
        <f ca="1">IF($AF173="",SUMIFS('Growth rates'!AB$4:AB$922,'Growth rates'!$B$4:$B$922,Demands_tra!$A173,'Growth rates'!$C$4:$C$922,$AE173),SUMIFS('Growth rates'!AB$4:AB$922,'Growth rates'!$B$4:$B$922,Demands_tra!$A173,'Growth rates'!$C$4:$C$922,$AF173))</f>
        <v>0</v>
      </c>
      <c r="BF173" s="6">
        <f ca="1">IF($AF173="",SUMIFS('Growth rates'!AC$4:AC$922,'Growth rates'!$B$4:$B$922,Demands_tra!$A173,'Growth rates'!$C$4:$C$922,$AE173),SUMIFS('Growth rates'!AC$4:AC$922,'Growth rates'!$B$4:$B$922,Demands_tra!$A173,'Growth rates'!$C$4:$C$922,$AF173))</f>
        <v>0</v>
      </c>
      <c r="BH173" t="str">
        <f ca="1">VLOOKUP($C173,'Default drvr and elast'!$A$4:$F$49,MATCH(VLOOKUP(A173,Classification!$B$4:$D$42,3,FALSE),'Default drvr and elast'!$D$3:$F$3,0)+3,FALSE)</f>
        <v>Med2</v>
      </c>
      <c r="BJ173" s="6">
        <f ca="1">IF($BI173="",SUMIF(Elasticities!$B$5:$B$52,Demands_tra!$BH173,Elasticities!C$5:C$52),SUMIF(Elasticities!$B$5:$B$52,Demands_tra!$BI173,Elasticities!C$5:C$52))</f>
        <v>0.799999999999989</v>
      </c>
      <c r="BK173" s="6">
        <f ca="1">IF($BI173="",SUMIF(Elasticities!$B$5:$B$52,Demands_tra!$BH173,Elasticities!D$5:D$52),SUMIF(Elasticities!$B$5:$B$52,Demands_tra!$BI173,Elasticities!D$5:D$52))</f>
        <v>0.797560975609746</v>
      </c>
      <c r="BL173" s="6">
        <f ca="1">IF($BI173="",SUMIF(Elasticities!$B$5:$B$52,Demands_tra!$BH173,Elasticities!E$5:E$52),SUMIF(Elasticities!$B$5:$B$52,Demands_tra!$BI173,Elasticities!E$5:E$52))</f>
        <v>0.785365853658527</v>
      </c>
      <c r="BM173" s="6">
        <f ca="1">IF($BI173="",SUMIF(Elasticities!$B$5:$B$52,Demands_tra!$BH173,Elasticities!F$5:F$52),SUMIF(Elasticities!$B$5:$B$52,Demands_tra!$BI173,Elasticities!F$5:F$52))</f>
        <v>0.773170731707307</v>
      </c>
      <c r="BN173" s="6">
        <f ca="1">IF($BI173="",SUMIF(Elasticities!$B$5:$B$52,Demands_tra!$BH173,Elasticities!G$5:G$52),SUMIF(Elasticities!$B$5:$B$52,Demands_tra!$BI173,Elasticities!G$5:G$52))</f>
        <v>0.760975609756088</v>
      </c>
      <c r="BO173" s="6">
        <f ca="1">IF($BI173="",SUMIF(Elasticities!$B$5:$B$52,Demands_tra!$BH173,Elasticities!H$5:H$52),SUMIF(Elasticities!$B$5:$B$52,Demands_tra!$BI173,Elasticities!H$5:H$52))</f>
        <v>0.748780487804868</v>
      </c>
      <c r="BP173" s="6">
        <f ca="1">IF($BI173="",SUMIF(Elasticities!$B$5:$B$52,Demands_tra!$BH173,Elasticities!I$5:I$52),SUMIF(Elasticities!$B$5:$B$52,Demands_tra!$BI173,Elasticities!I$5:I$52))</f>
        <v>0.736585365853649</v>
      </c>
      <c r="BQ173" s="6">
        <f ca="1">IF($BI173="",SUMIF(Elasticities!$B$5:$B$52,Demands_tra!$BH173,Elasticities!J$5:J$52),SUMIF(Elasticities!$B$5:$B$52,Demands_tra!$BI173,Elasticities!J$5:J$52))</f>
        <v>0.724390243902429</v>
      </c>
      <c r="BR173" s="6">
        <f ca="1">IF($BI173="",SUMIF(Elasticities!$B$5:$B$52,Demands_tra!$BH173,Elasticities!K$5:K$52),SUMIF(Elasticities!$B$5:$B$52,Demands_tra!$BI173,Elasticities!K$5:K$52))</f>
        <v>0.71219512195121</v>
      </c>
      <c r="BS173" s="6">
        <f ca="1">IF($BI173="",SUMIF(Elasticities!$B$5:$B$52,Demands_tra!$BH173,Elasticities!L$5:L$52),SUMIF(Elasticities!$B$5:$B$52,Demands_tra!$BI173,Elasticities!L$5:L$52))</f>
        <v>0.699999999999997</v>
      </c>
      <c r="BT173" s="6">
        <f ca="1">IF($BI173="",SUMIF(Elasticities!$B$5:$B$52,Demands_tra!$BH173,Elasticities!M$5:M$52),SUMIF(Elasticities!$B$5:$B$52,Demands_tra!$BI173,Elasticities!M$5:M$52))</f>
        <v>0.687499999999996</v>
      </c>
      <c r="BU173" s="6">
        <f ca="1">IF($BI173="",SUMIF(Elasticities!$B$5:$B$52,Demands_tra!$BH173,Elasticities!N$5:N$52),SUMIF(Elasticities!$B$5:$B$52,Demands_tra!$BI173,Elasticities!N$5:N$52))</f>
        <v>0.674999999999996</v>
      </c>
      <c r="BV173" s="6">
        <f ca="1">IF($BI173="",SUMIF(Elasticities!$B$5:$B$52,Demands_tra!$BH173,Elasticities!O$5:O$52),SUMIF(Elasticities!$B$5:$B$52,Demands_tra!$BI173,Elasticities!O$5:O$52))</f>
        <v>0.662499999999996</v>
      </c>
      <c r="BW173" s="6">
        <f ca="1">IF($BI173="",SUMIF(Elasticities!$B$5:$B$52,Demands_tra!$BH173,Elasticities!P$5:P$52),SUMIF(Elasticities!$B$5:$B$52,Demands_tra!$BI173,Elasticities!P$5:P$52))</f>
        <v>0.649999999999997</v>
      </c>
      <c r="BX173" s="6">
        <f ca="1">IF($BI173="",SUMIF(Elasticities!$B$5:$B$52,Demands_tra!$BH173,Elasticities!Q$5:Q$52),SUMIF(Elasticities!$B$5:$B$52,Demands_tra!$BI173,Elasticities!Q$5:Q$52))</f>
        <v>0.637499999999997</v>
      </c>
      <c r="BY173" s="6">
        <f ca="1">IF($BI173="",SUMIF(Elasticities!$B$5:$B$52,Demands_tra!$BH173,Elasticities!R$5:R$52),SUMIF(Elasticities!$B$5:$B$52,Demands_tra!$BI173,Elasticities!R$5:R$52))</f>
        <v>0.624999999999996</v>
      </c>
      <c r="BZ173" s="6">
        <f ca="1">IF($BI173="",SUMIF(Elasticities!$B$5:$B$52,Demands_tra!$BH173,Elasticities!S$5:S$52),SUMIF(Elasticities!$B$5:$B$52,Demands_tra!$BI173,Elasticities!S$5:S$52))</f>
        <v>0.612499999999996</v>
      </c>
      <c r="CA173" s="6">
        <f ca="1">IF($BI173="",SUMIF(Elasticities!$B$5:$B$52,Demands_tra!$BH173,Elasticities!T$5:T$52),SUMIF(Elasticities!$B$5:$B$52,Demands_tra!$BI173,Elasticities!T$5:T$52))</f>
        <v>0.599999999999996</v>
      </c>
      <c r="CB173" s="6" t="e">
        <f ca="1">IF($BI173="",SUMIF(Elasticities!$B$5:$B$52,Demands_tra!$BH173,Elasticities!U$5:U$52),SUMIF(Elasticities!$B$5:$B$52,Demands_tra!$BI173,Elasticities!U$5:U$52))</f>
        <v>#VALUE!</v>
      </c>
      <c r="CC173" s="6" t="e">
        <f ca="1">IF($BI173="",SUMIF(Elasticities!$B$5:$B$52,Demands_tra!$BH173,Elasticities!V$5:V$52),SUMIF(Elasticities!$B$5:$B$52,Demands_tra!$BI173,Elasticities!V$5:V$52))</f>
        <v>#VALUE!</v>
      </c>
      <c r="CD173" s="6" t="e">
        <f ca="1">IF($BI173="",SUMIF(Elasticities!$B$5:$B$52,Demands_tra!$BH173,Elasticities!W$5:W$52),SUMIF(Elasticities!$B$5:$B$52,Demands_tra!$BI173,Elasticities!W$5:W$52))</f>
        <v>#VALUE!</v>
      </c>
      <c r="CE173" s="6" t="e">
        <f ca="1">IF($BI173="",SUMIF(Elasticities!$B$5:$B$52,Demands_tra!$BH173,Elasticities!X$5:X$52),SUMIF(Elasticities!$B$5:$B$52,Demands_tra!$BI173,Elasticities!X$5:X$52))</f>
        <v>#VALUE!</v>
      </c>
      <c r="CF173" s="6" t="e">
        <f ca="1">IF($BI173="",SUMIF(Elasticities!$B$5:$B$52,Demands_tra!$BH173,Elasticities!Y$5:Y$52),SUMIF(Elasticities!$B$5:$B$52,Demands_tra!$BI173,Elasticities!Y$5:Y$52))</f>
        <v>#VALUE!</v>
      </c>
      <c r="CG173" s="6" t="e">
        <f ca="1">IF($BI173="",SUMIF(Elasticities!$B$5:$B$52,Demands_tra!$BH173,Elasticities!Z$5:Z$52),SUMIF(Elasticities!$B$5:$B$52,Demands_tra!$BI173,Elasticities!Z$5:Z$52))</f>
        <v>#VALUE!</v>
      </c>
      <c r="CH173" s="6" t="e">
        <f ca="1">IF($BI173="",SUMIF(Elasticities!$B$5:$B$52,Demands_tra!$BH173,Elasticities!AA$5:AA$52),SUMIF(Elasticities!$B$5:$B$52,Demands_tra!$BI173,Elasticities!AA$5:AA$52))</f>
        <v>#VALUE!</v>
      </c>
      <c r="CI173" s="6" t="e">
        <f ca="1">IF($BI173="",SUMIF(Elasticities!$B$5:$B$52,Demands_tra!$BH173,Elasticities!AB$5:AB$52),SUMIF(Elasticities!$B$5:$B$52,Demands_tra!$BI173,Elasticities!AB$5:AB$52))</f>
        <v>#VALUE!</v>
      </c>
    </row>
    <row r="174" spans="1:87">
      <c r="A174" t="str">
        <f>IF(BYDem_tra!B173="","\I:",BYDem_tra!B173)</f>
        <v>Iceland</v>
      </c>
      <c r="B174" t="str">
        <f>BYDem_tra!E173</f>
        <v>TTP</v>
      </c>
      <c r="C174" t="str">
        <f t="shared" si="168"/>
        <v>TTP</v>
      </c>
      <c r="D174" s="3">
        <f>SUMIFS(BYDem_tra!$M$2:$M$2000,BYDem_tra!$B$2:$B$2000,Demands_tra!$A174,BYDem_tra!$E$2:$E$2000,Demands_tra!$B174)</f>
        <v>0</v>
      </c>
      <c r="E174" s="3">
        <f ca="1" t="shared" si="169"/>
        <v>0</v>
      </c>
      <c r="F174" s="3">
        <f ca="1" t="shared" si="170"/>
        <v>0</v>
      </c>
      <c r="G174" s="3">
        <f ca="1" t="shared" si="171"/>
        <v>0</v>
      </c>
      <c r="H174" s="3">
        <f ca="1" t="shared" si="172"/>
        <v>0</v>
      </c>
      <c r="I174" s="3">
        <f ca="1" t="shared" si="173"/>
        <v>0</v>
      </c>
      <c r="J174" s="3">
        <f ca="1" t="shared" si="174"/>
        <v>0</v>
      </c>
      <c r="K174" s="3">
        <f ca="1" t="shared" si="175"/>
        <v>0</v>
      </c>
      <c r="L174" s="3">
        <f ca="1" t="shared" si="176"/>
        <v>0</v>
      </c>
      <c r="M174" s="3">
        <f ca="1" t="shared" si="177"/>
        <v>0</v>
      </c>
      <c r="N174" s="3">
        <f ca="1" t="shared" si="178"/>
        <v>0</v>
      </c>
      <c r="O174" s="3">
        <f ca="1" t="shared" si="179"/>
        <v>0</v>
      </c>
      <c r="P174" s="3">
        <f ca="1" t="shared" si="180"/>
        <v>0</v>
      </c>
      <c r="Q174" s="3">
        <f ca="1" t="shared" si="181"/>
        <v>0</v>
      </c>
      <c r="R174" s="3">
        <f ca="1" t="shared" si="182"/>
        <v>0</v>
      </c>
      <c r="S174" s="3">
        <f ca="1" t="shared" si="183"/>
        <v>0</v>
      </c>
      <c r="T174" s="3">
        <f ca="1" t="shared" si="184"/>
        <v>0</v>
      </c>
      <c r="U174" s="3">
        <f ca="1" t="shared" si="185"/>
        <v>0</v>
      </c>
      <c r="V174" s="3" t="e">
        <f ca="1" t="shared" si="127"/>
        <v>#VALUE!</v>
      </c>
      <c r="W174" s="3" t="e">
        <f ca="1" t="shared" si="128"/>
        <v>#DIV/0!</v>
      </c>
      <c r="X174" s="3" t="e">
        <f ca="1" t="shared" si="129"/>
        <v>#DIV/0!</v>
      </c>
      <c r="Y174" s="3" t="e">
        <f ca="1" t="shared" si="130"/>
        <v>#DIV/0!</v>
      </c>
      <c r="Z174" s="3" t="e">
        <f ca="1" t="shared" si="131"/>
        <v>#DIV/0!</v>
      </c>
      <c r="AA174" s="3" t="e">
        <f ca="1" t="shared" si="132"/>
        <v>#DIV/0!</v>
      </c>
      <c r="AB174" s="3" t="e">
        <f ca="1" t="shared" si="133"/>
        <v>#DIV/0!</v>
      </c>
      <c r="AC174" s="3" t="e">
        <f ca="1" t="shared" si="134"/>
        <v>#DIV/0!</v>
      </c>
      <c r="AE174" s="34" t="str">
        <f ca="1">VLOOKUP($C174,'Default drvr and elast'!$A$4:$C$49,MATCH(VLOOKUP(A174,Classification!$B$4:$D$99,2,FALSE),'Default drvr and elast'!$A$3:$C$3,0),FALSE)</f>
        <v>POP</v>
      </c>
      <c r="AF174" s="4"/>
      <c r="AG174" s="6">
        <f ca="1">IF($AF174="",SUMIFS('Growth rates'!D$4:D$922,'Growth rates'!$B$4:$B$922,Demands_tra!$A174,'Growth rates'!$C$4:$C$922,$AE174),SUMIFS('Growth rates'!D$4:D$922,'Growth rates'!$B$4:$B$922,Demands_tra!$A174,'Growth rates'!$C$4:$C$922,$AF174))</f>
        <v>1</v>
      </c>
      <c r="AH174" s="6">
        <f ca="1">IF($AF174="",SUMIFS('Growth rates'!E$4:E$922,'Growth rates'!$B$4:$B$922,Demands_tra!$A174,'Growth rates'!$C$4:$C$922,$AE174),SUMIFS('Growth rates'!E$4:E$922,'Growth rates'!$B$4:$B$922,Demands_tra!$A174,'Growth rates'!$C$4:$C$922,$AF174))</f>
        <v>1.00675128244523</v>
      </c>
      <c r="AI174" s="6">
        <f ca="1">IF($AF174="",SUMIFS('Growth rates'!F$4:F$922,'Growth rates'!$B$4:$B$922,Demands_tra!$A174,'Growth rates'!$C$4:$C$922,$AE174),SUMIFS('Growth rates'!F$4:F$922,'Growth rates'!$B$4:$B$922,Demands_tra!$A174,'Growth rates'!$C$4:$C$922,$AF174))</f>
        <v>1.04050769467137</v>
      </c>
      <c r="AJ174" s="6">
        <f ca="1">IF($AF174="",SUMIFS('Growth rates'!G$4:G$922,'Growth rates'!$B$4:$B$922,Demands_tra!$A174,'Growth rates'!$C$4:$C$922,$AE174),SUMIFS('Growth rates'!G$4:G$922,'Growth rates'!$B$4:$B$922,Demands_tra!$A174,'Growth rates'!$C$4:$C$922,$AF174))</f>
        <v>1.06963558770311</v>
      </c>
      <c r="AK174" s="6">
        <f ca="1">IF($AF174="",SUMIFS('Growth rates'!H$4:H$922,'Growth rates'!$B$4:$B$922,Demands_tra!$A174,'Growth rates'!$C$4:$C$922,$AE174),SUMIFS('Growth rates'!H$4:H$922,'Growth rates'!$B$4:$B$922,Demands_tra!$A174,'Growth rates'!$C$4:$C$922,$AF174))</f>
        <v>1.09619914293641</v>
      </c>
      <c r="AL174" s="6">
        <f ca="1">IF($AF174="",SUMIFS('Growth rates'!I$4:I$922,'Growth rates'!$B$4:$B$922,Demands_tra!$A174,'Growth rates'!$C$4:$C$922,$AE174),SUMIFS('Growth rates'!I$4:I$922,'Growth rates'!$B$4:$B$922,Demands_tra!$A174,'Growth rates'!$C$4:$C$922,$AF174))</f>
        <v>1.11979768259025</v>
      </c>
      <c r="AM174" s="6">
        <f ca="1">IF($AF174="",SUMIFS('Growth rates'!J$4:J$922,'Growth rates'!$B$4:$B$922,Demands_tra!$A174,'Growth rates'!$C$4:$C$922,$AE174),SUMIFS('Growth rates'!J$4:J$922,'Growth rates'!$B$4:$B$922,Demands_tra!$A174,'Growth rates'!$C$4:$C$922,$AF174))</f>
        <v>1.14095070613241</v>
      </c>
      <c r="AN174" s="6">
        <f ca="1">IF($AF174="",SUMIFS('Growth rates'!K$4:K$922,'Growth rates'!$B$4:$B$922,Demands_tra!$A174,'Growth rates'!$C$4:$C$922,$AE174),SUMIFS('Growth rates'!K$4:K$922,'Growth rates'!$B$4:$B$922,Demands_tra!$A174,'Growth rates'!$C$4:$C$922,$AF174))</f>
        <v>1.16120289549108</v>
      </c>
      <c r="AO174" s="6">
        <f ca="1">IF($AF174="",SUMIFS('Growth rates'!L$4:L$922,'Growth rates'!$B$4:$B$922,Demands_tra!$A174,'Growth rates'!$C$4:$C$922,$AE174),SUMIFS('Growth rates'!L$4:L$922,'Growth rates'!$B$4:$B$922,Demands_tra!$A174,'Growth rates'!$C$4:$C$922,$AF174))</f>
        <v>1.17864757708764</v>
      </c>
      <c r="AP174" s="6">
        <f ca="1">IF($AF174="",SUMIFS('Growth rates'!M$4:M$922,'Growth rates'!$B$4:$B$922,Demands_tra!$A174,'Growth rates'!$C$4:$C$922,$AE174),SUMIFS('Growth rates'!M$4:M$922,'Growth rates'!$B$4:$B$922,Demands_tra!$A174,'Growth rates'!$C$4:$C$922,$AF174))</f>
        <v>1.19442599177422</v>
      </c>
      <c r="AQ174" s="6">
        <f ca="1">IF($AF174="",SUMIFS('Growth rates'!N$4:N$922,'Growth rates'!$B$4:$B$922,Demands_tra!$A174,'Growth rates'!$C$4:$C$922,$AE174),SUMIFS('Growth rates'!N$4:N$922,'Growth rates'!$B$4:$B$922,Demands_tra!$A174,'Growth rates'!$C$4:$C$922,$AF174))</f>
        <v>1.20867354100785</v>
      </c>
      <c r="AR174" s="6">
        <f ca="1">IF($AF174="",SUMIFS('Growth rates'!O$4:O$922,'Growth rates'!$B$4:$B$922,Demands_tra!$A174,'Growth rates'!$C$4:$C$922,$AE174),SUMIFS('Growth rates'!O$4:O$922,'Growth rates'!$B$4:$B$922,Demands_tra!$A174,'Growth rates'!$C$4:$C$922,$AF174))</f>
        <v>1.22107797244884</v>
      </c>
      <c r="AS174" s="6">
        <f ca="1">IF($AF174="",SUMIFS('Growth rates'!P$4:P$922,'Growth rates'!$B$4:$B$922,Demands_tra!$A174,'Growth rates'!$C$4:$C$922,$AE174),SUMIFS('Growth rates'!P$4:P$922,'Growth rates'!$B$4:$B$922,Demands_tra!$A174,'Growth rates'!$C$4:$C$922,$AF174))</f>
        <v>1.23124966149636</v>
      </c>
      <c r="AT174" s="6">
        <f ca="1">IF($AF174="",SUMIFS('Growth rates'!Q$4:Q$922,'Growth rates'!$B$4:$B$922,Demands_tra!$A174,'Growth rates'!$C$4:$C$922,$AE174),SUMIFS('Growth rates'!Q$4:Q$922,'Growth rates'!$B$4:$B$922,Demands_tra!$A174,'Growth rates'!$C$4:$C$922,$AF174))</f>
        <v>1.23865805550244</v>
      </c>
      <c r="AU174" s="6">
        <f ca="1">IF($AF174="",SUMIFS('Growth rates'!R$4:R$922,'Growth rates'!$B$4:$B$922,Demands_tra!$A174,'Growth rates'!$C$4:$C$922,$AE174),SUMIFS('Growth rates'!R$4:R$922,'Growth rates'!$B$4:$B$922,Demands_tra!$A174,'Growth rates'!$C$4:$C$922,$AF174))</f>
        <v>1.24298261224228</v>
      </c>
      <c r="AV174" s="6">
        <f ca="1">IF($AF174="",SUMIFS('Growth rates'!S$4:S$922,'Growth rates'!$B$4:$B$922,Demands_tra!$A174,'Growth rates'!$C$4:$C$922,$AE174),SUMIFS('Growth rates'!S$4:S$922,'Growth rates'!$B$4:$B$922,Demands_tra!$A174,'Growth rates'!$C$4:$C$922,$AF174))</f>
        <v>1.24450795110515</v>
      </c>
      <c r="AW174" s="6">
        <f ca="1">IF($AF174="",SUMIFS('Growth rates'!T$4:T$922,'Growth rates'!$B$4:$B$922,Demands_tra!$A174,'Growth rates'!$C$4:$C$922,$AE174),SUMIFS('Growth rates'!T$4:T$922,'Growth rates'!$B$4:$B$922,Demands_tra!$A174,'Growth rates'!$C$4:$C$922,$AF174))</f>
        <v>1.24472072482334</v>
      </c>
      <c r="AX174" s="6">
        <f ca="1">IF($AF174="",SUMIFS('Growth rates'!U$4:U$922,'Growth rates'!$B$4:$B$922,Demands_tra!$A174,'Growth rates'!$C$4:$C$922,$AE174),SUMIFS('Growth rates'!U$4:U$922,'Growth rates'!$B$4:$B$922,Demands_tra!$A174,'Growth rates'!$C$4:$C$922,$AF174))</f>
        <v>1.24555247663081</v>
      </c>
      <c r="AY174" s="6">
        <f ca="1">IF($AF174="",SUMIFS('Growth rates'!V$4:V$922,'Growth rates'!$B$4:$B$922,Demands_tra!$A174,'Growth rates'!$C$4:$C$922,$AE174),SUMIFS('Growth rates'!V$4:V$922,'Growth rates'!$B$4:$B$922,Demands_tra!$A174,'Growth rates'!$C$4:$C$922,$AF174))</f>
        <v>0</v>
      </c>
      <c r="AZ174" s="6">
        <f ca="1">IF($AF174="",SUMIFS('Growth rates'!W$4:W$922,'Growth rates'!$B$4:$B$922,Demands_tra!$A174,'Growth rates'!$C$4:$C$922,$AE174),SUMIFS('Growth rates'!W$4:W$922,'Growth rates'!$B$4:$B$922,Demands_tra!$A174,'Growth rates'!$C$4:$C$922,$AF174))</f>
        <v>0</v>
      </c>
      <c r="BA174" s="6">
        <f ca="1">IF($AF174="",SUMIFS('Growth rates'!X$4:X$922,'Growth rates'!$B$4:$B$922,Demands_tra!$A174,'Growth rates'!$C$4:$C$922,$AE174),SUMIFS('Growth rates'!X$4:X$922,'Growth rates'!$B$4:$B$922,Demands_tra!$A174,'Growth rates'!$C$4:$C$922,$AF174))</f>
        <v>0</v>
      </c>
      <c r="BB174" s="6">
        <f ca="1">IF($AF174="",SUMIFS('Growth rates'!Y$4:Y$922,'Growth rates'!$B$4:$B$922,Demands_tra!$A174,'Growth rates'!$C$4:$C$922,$AE174),SUMIFS('Growth rates'!Y$4:Y$922,'Growth rates'!$B$4:$B$922,Demands_tra!$A174,'Growth rates'!$C$4:$C$922,$AF174))</f>
        <v>0</v>
      </c>
      <c r="BC174" s="6">
        <f ca="1">IF($AF174="",SUMIFS('Growth rates'!Z$4:Z$922,'Growth rates'!$B$4:$B$922,Demands_tra!$A174,'Growth rates'!$C$4:$C$922,$AE174),SUMIFS('Growth rates'!Z$4:Z$922,'Growth rates'!$B$4:$B$922,Demands_tra!$A174,'Growth rates'!$C$4:$C$922,$AF174))</f>
        <v>0</v>
      </c>
      <c r="BD174" s="6">
        <f ca="1">IF($AF174="",SUMIFS('Growth rates'!AA$4:AA$922,'Growth rates'!$B$4:$B$922,Demands_tra!$A174,'Growth rates'!$C$4:$C$922,$AE174),SUMIFS('Growth rates'!AA$4:AA$922,'Growth rates'!$B$4:$B$922,Demands_tra!$A174,'Growth rates'!$C$4:$C$922,$AF174))</f>
        <v>0</v>
      </c>
      <c r="BE174" s="6">
        <f ca="1">IF($AF174="",SUMIFS('Growth rates'!AB$4:AB$922,'Growth rates'!$B$4:$B$922,Demands_tra!$A174,'Growth rates'!$C$4:$C$922,$AE174),SUMIFS('Growth rates'!AB$4:AB$922,'Growth rates'!$B$4:$B$922,Demands_tra!$A174,'Growth rates'!$C$4:$C$922,$AF174))</f>
        <v>0</v>
      </c>
      <c r="BF174" s="6">
        <f ca="1">IF($AF174="",SUMIFS('Growth rates'!AC$4:AC$922,'Growth rates'!$B$4:$B$922,Demands_tra!$A174,'Growth rates'!$C$4:$C$922,$AE174),SUMIFS('Growth rates'!AC$4:AC$922,'Growth rates'!$B$4:$B$922,Demands_tra!$A174,'Growth rates'!$C$4:$C$922,$AF174))</f>
        <v>0</v>
      </c>
      <c r="BH174" t="str">
        <f ca="1">VLOOKUP($C174,'Default drvr and elast'!$A$4:$F$49,MATCH(VLOOKUP(A174,Classification!$B$4:$D$42,3,FALSE),'Default drvr and elast'!$D$3:$F$3,0)+3,FALSE)</f>
        <v>Med2</v>
      </c>
      <c r="BJ174" s="6">
        <f ca="1">IF($BI174="",SUMIF(Elasticities!$B$5:$B$52,Demands_tra!$BH174,Elasticities!C$5:C$52),SUMIF(Elasticities!$B$5:$B$52,Demands_tra!$BI174,Elasticities!C$5:C$52))</f>
        <v>0.799999999999989</v>
      </c>
      <c r="BK174" s="6">
        <f ca="1">IF($BI174="",SUMIF(Elasticities!$B$5:$B$52,Demands_tra!$BH174,Elasticities!D$5:D$52),SUMIF(Elasticities!$B$5:$B$52,Demands_tra!$BI174,Elasticities!D$5:D$52))</f>
        <v>0.797560975609746</v>
      </c>
      <c r="BL174" s="6">
        <f ca="1">IF($BI174="",SUMIF(Elasticities!$B$5:$B$52,Demands_tra!$BH174,Elasticities!E$5:E$52),SUMIF(Elasticities!$B$5:$B$52,Demands_tra!$BI174,Elasticities!E$5:E$52))</f>
        <v>0.785365853658527</v>
      </c>
      <c r="BM174" s="6">
        <f ca="1">IF($BI174="",SUMIF(Elasticities!$B$5:$B$52,Demands_tra!$BH174,Elasticities!F$5:F$52),SUMIF(Elasticities!$B$5:$B$52,Demands_tra!$BI174,Elasticities!F$5:F$52))</f>
        <v>0.773170731707307</v>
      </c>
      <c r="BN174" s="6">
        <f ca="1">IF($BI174="",SUMIF(Elasticities!$B$5:$B$52,Demands_tra!$BH174,Elasticities!G$5:G$52),SUMIF(Elasticities!$B$5:$B$52,Demands_tra!$BI174,Elasticities!G$5:G$52))</f>
        <v>0.760975609756088</v>
      </c>
      <c r="BO174" s="6">
        <f ca="1">IF($BI174="",SUMIF(Elasticities!$B$5:$B$52,Demands_tra!$BH174,Elasticities!H$5:H$52),SUMIF(Elasticities!$B$5:$B$52,Demands_tra!$BI174,Elasticities!H$5:H$52))</f>
        <v>0.748780487804868</v>
      </c>
      <c r="BP174" s="6">
        <f ca="1">IF($BI174="",SUMIF(Elasticities!$B$5:$B$52,Demands_tra!$BH174,Elasticities!I$5:I$52),SUMIF(Elasticities!$B$5:$B$52,Demands_tra!$BI174,Elasticities!I$5:I$52))</f>
        <v>0.736585365853649</v>
      </c>
      <c r="BQ174" s="6">
        <f ca="1">IF($BI174="",SUMIF(Elasticities!$B$5:$B$52,Demands_tra!$BH174,Elasticities!J$5:J$52),SUMIF(Elasticities!$B$5:$B$52,Demands_tra!$BI174,Elasticities!J$5:J$52))</f>
        <v>0.724390243902429</v>
      </c>
      <c r="BR174" s="6">
        <f ca="1">IF($BI174="",SUMIF(Elasticities!$B$5:$B$52,Demands_tra!$BH174,Elasticities!K$5:K$52),SUMIF(Elasticities!$B$5:$B$52,Demands_tra!$BI174,Elasticities!K$5:K$52))</f>
        <v>0.71219512195121</v>
      </c>
      <c r="BS174" s="6">
        <f ca="1">IF($BI174="",SUMIF(Elasticities!$B$5:$B$52,Demands_tra!$BH174,Elasticities!L$5:L$52),SUMIF(Elasticities!$B$5:$B$52,Demands_tra!$BI174,Elasticities!L$5:L$52))</f>
        <v>0.699999999999997</v>
      </c>
      <c r="BT174" s="6">
        <f ca="1">IF($BI174="",SUMIF(Elasticities!$B$5:$B$52,Demands_tra!$BH174,Elasticities!M$5:M$52),SUMIF(Elasticities!$B$5:$B$52,Demands_tra!$BI174,Elasticities!M$5:M$52))</f>
        <v>0.687499999999996</v>
      </c>
      <c r="BU174" s="6">
        <f ca="1">IF($BI174="",SUMIF(Elasticities!$B$5:$B$52,Demands_tra!$BH174,Elasticities!N$5:N$52),SUMIF(Elasticities!$B$5:$B$52,Demands_tra!$BI174,Elasticities!N$5:N$52))</f>
        <v>0.674999999999996</v>
      </c>
      <c r="BV174" s="6">
        <f ca="1">IF($BI174="",SUMIF(Elasticities!$B$5:$B$52,Demands_tra!$BH174,Elasticities!O$5:O$52),SUMIF(Elasticities!$B$5:$B$52,Demands_tra!$BI174,Elasticities!O$5:O$52))</f>
        <v>0.662499999999996</v>
      </c>
      <c r="BW174" s="6">
        <f ca="1">IF($BI174="",SUMIF(Elasticities!$B$5:$B$52,Demands_tra!$BH174,Elasticities!P$5:P$52),SUMIF(Elasticities!$B$5:$B$52,Demands_tra!$BI174,Elasticities!P$5:P$52))</f>
        <v>0.649999999999997</v>
      </c>
      <c r="BX174" s="6">
        <f ca="1">IF($BI174="",SUMIF(Elasticities!$B$5:$B$52,Demands_tra!$BH174,Elasticities!Q$5:Q$52),SUMIF(Elasticities!$B$5:$B$52,Demands_tra!$BI174,Elasticities!Q$5:Q$52))</f>
        <v>0.637499999999997</v>
      </c>
      <c r="BY174" s="6">
        <f ca="1">IF($BI174="",SUMIF(Elasticities!$B$5:$B$52,Demands_tra!$BH174,Elasticities!R$5:R$52),SUMIF(Elasticities!$B$5:$B$52,Demands_tra!$BI174,Elasticities!R$5:R$52))</f>
        <v>0.624999999999996</v>
      </c>
      <c r="BZ174" s="6">
        <f ca="1">IF($BI174="",SUMIF(Elasticities!$B$5:$B$52,Demands_tra!$BH174,Elasticities!S$5:S$52),SUMIF(Elasticities!$B$5:$B$52,Demands_tra!$BI174,Elasticities!S$5:S$52))</f>
        <v>0.612499999999996</v>
      </c>
      <c r="CA174" s="6">
        <f ca="1">IF($BI174="",SUMIF(Elasticities!$B$5:$B$52,Demands_tra!$BH174,Elasticities!T$5:T$52),SUMIF(Elasticities!$B$5:$B$52,Demands_tra!$BI174,Elasticities!T$5:T$52))</f>
        <v>0.599999999999996</v>
      </c>
      <c r="CB174" s="6" t="e">
        <f ca="1">IF($BI174="",SUMIF(Elasticities!$B$5:$B$52,Demands_tra!$BH174,Elasticities!U$5:U$52),SUMIF(Elasticities!$B$5:$B$52,Demands_tra!$BI174,Elasticities!U$5:U$52))</f>
        <v>#VALUE!</v>
      </c>
      <c r="CC174" s="6" t="e">
        <f ca="1">IF($BI174="",SUMIF(Elasticities!$B$5:$B$52,Demands_tra!$BH174,Elasticities!V$5:V$52),SUMIF(Elasticities!$B$5:$B$52,Demands_tra!$BI174,Elasticities!V$5:V$52))</f>
        <v>#VALUE!</v>
      </c>
      <c r="CD174" s="6" t="e">
        <f ca="1">IF($BI174="",SUMIF(Elasticities!$B$5:$B$52,Demands_tra!$BH174,Elasticities!W$5:W$52),SUMIF(Elasticities!$B$5:$B$52,Demands_tra!$BI174,Elasticities!W$5:W$52))</f>
        <v>#VALUE!</v>
      </c>
      <c r="CE174" s="6" t="e">
        <f ca="1">IF($BI174="",SUMIF(Elasticities!$B$5:$B$52,Demands_tra!$BH174,Elasticities!X$5:X$52),SUMIF(Elasticities!$B$5:$B$52,Demands_tra!$BI174,Elasticities!X$5:X$52))</f>
        <v>#VALUE!</v>
      </c>
      <c r="CF174" s="6" t="e">
        <f ca="1">IF($BI174="",SUMIF(Elasticities!$B$5:$B$52,Demands_tra!$BH174,Elasticities!Y$5:Y$52),SUMIF(Elasticities!$B$5:$B$52,Demands_tra!$BI174,Elasticities!Y$5:Y$52))</f>
        <v>#VALUE!</v>
      </c>
      <c r="CG174" s="6" t="e">
        <f ca="1">IF($BI174="",SUMIF(Elasticities!$B$5:$B$52,Demands_tra!$BH174,Elasticities!Z$5:Z$52),SUMIF(Elasticities!$B$5:$B$52,Demands_tra!$BI174,Elasticities!Z$5:Z$52))</f>
        <v>#VALUE!</v>
      </c>
      <c r="CH174" s="6" t="e">
        <f ca="1">IF($BI174="",SUMIF(Elasticities!$B$5:$B$52,Demands_tra!$BH174,Elasticities!AA$5:AA$52),SUMIF(Elasticities!$B$5:$B$52,Demands_tra!$BI174,Elasticities!AA$5:AA$52))</f>
        <v>#VALUE!</v>
      </c>
      <c r="CI174" s="6" t="e">
        <f ca="1">IF($BI174="",SUMIF(Elasticities!$B$5:$B$52,Demands_tra!$BH174,Elasticities!AB$5:AB$52),SUMIF(Elasticities!$B$5:$B$52,Demands_tra!$BI174,Elasticities!AB$5:AB$52))</f>
        <v>#VALUE!</v>
      </c>
    </row>
    <row r="175" spans="1:87">
      <c r="A175" t="str">
        <f>IF(BYDem_tra!B174="","\I:",BYDem_tra!B174)</f>
        <v>Iceland</v>
      </c>
      <c r="B175" t="str">
        <f>BYDem_tra!E174</f>
        <v>TWD</v>
      </c>
      <c r="C175" t="str">
        <f t="shared" si="168"/>
        <v>TWD</v>
      </c>
      <c r="D175" s="3">
        <f>SUMIFS(BYDem_tra!$M$2:$M$2000,BYDem_tra!$B$2:$B$2000,Demands_tra!$A175,BYDem_tra!$E$2:$E$2000,Demands_tra!$B175)</f>
        <v>0.6990113808</v>
      </c>
      <c r="E175" s="3">
        <f ca="1" t="shared" si="169"/>
        <v>0.709145337885678</v>
      </c>
      <c r="F175" s="3">
        <f ca="1" t="shared" si="170"/>
        <v>0.835577386524465</v>
      </c>
      <c r="G175" s="3">
        <f ca="1" t="shared" si="171"/>
        <v>0.927516736952358</v>
      </c>
      <c r="H175" s="3">
        <f ca="1" t="shared" si="172"/>
        <v>1.01515018377153</v>
      </c>
      <c r="I175" s="3">
        <f ca="1" t="shared" si="173"/>
        <v>1.09924321228688</v>
      </c>
      <c r="J175" s="3">
        <f ca="1" t="shared" si="174"/>
        <v>1.17684459344067</v>
      </c>
      <c r="K175" s="3">
        <f ca="1" t="shared" si="175"/>
        <v>1.24505839904265</v>
      </c>
      <c r="L175" s="3">
        <f ca="1" t="shared" si="176"/>
        <v>1.30416969413374</v>
      </c>
      <c r="M175" s="3">
        <f ca="1" t="shared" si="177"/>
        <v>1.35753162371887</v>
      </c>
      <c r="N175" s="3">
        <f ca="1" t="shared" si="178"/>
        <v>1.40708721857924</v>
      </c>
      <c r="O175" s="3">
        <f ca="1" t="shared" si="179"/>
        <v>1.45083850910181</v>
      </c>
      <c r="P175" s="3">
        <f ca="1" t="shared" si="180"/>
        <v>1.48817144084681</v>
      </c>
      <c r="Q175" s="3">
        <f ca="1" t="shared" si="181"/>
        <v>1.51900272077082</v>
      </c>
      <c r="R175" s="3">
        <f ca="1" t="shared" si="182"/>
        <v>1.54344791038301</v>
      </c>
      <c r="S175" s="3">
        <f ca="1" t="shared" si="183"/>
        <v>1.56233090232424</v>
      </c>
      <c r="T175" s="3">
        <f ca="1" t="shared" si="184"/>
        <v>1.5768950347523</v>
      </c>
      <c r="U175" s="3">
        <f ca="1" t="shared" si="185"/>
        <v>1.58838026600875</v>
      </c>
      <c r="V175" s="3" t="e">
        <f ca="1" t="shared" si="127"/>
        <v>#VALUE!</v>
      </c>
      <c r="W175" s="3" t="e">
        <f ca="1" t="shared" si="128"/>
        <v>#DIV/0!</v>
      </c>
      <c r="X175" s="3" t="e">
        <f ca="1" t="shared" si="129"/>
        <v>#DIV/0!</v>
      </c>
      <c r="Y175" s="3" t="e">
        <f ca="1" t="shared" si="130"/>
        <v>#DIV/0!</v>
      </c>
      <c r="Z175" s="3" t="e">
        <f ca="1" t="shared" si="131"/>
        <v>#DIV/0!</v>
      </c>
      <c r="AA175" s="3" t="e">
        <f ca="1" t="shared" si="132"/>
        <v>#DIV/0!</v>
      </c>
      <c r="AB175" s="3" t="e">
        <f ca="1" t="shared" si="133"/>
        <v>#DIV/0!</v>
      </c>
      <c r="AC175" s="3" t="e">
        <f ca="1" t="shared" si="134"/>
        <v>#DIV/0!</v>
      </c>
      <c r="AE175" s="34" t="str">
        <f ca="1">VLOOKUP($C175,'Default drvr and elast'!$A$4:$C$49,MATCH(VLOOKUP(A175,Classification!$B$4:$D$99,2,FALSE),'Default drvr and elast'!$A$3:$C$3,0),FALSE)</f>
        <v>GDP</v>
      </c>
      <c r="AF175" s="4"/>
      <c r="AG175" s="6">
        <f ca="1">IF($AF175="",SUMIFS('Growth rates'!D$4:D$922,'Growth rates'!$B$4:$B$922,Demands_tra!$A175,'Growth rates'!$C$4:$C$922,$AE175),SUMIFS('Growth rates'!D$4:D$922,'Growth rates'!$B$4:$B$922,Demands_tra!$A175,'Growth rates'!$C$4:$C$922,$AF175))</f>
        <v>1</v>
      </c>
      <c r="AH175" s="6">
        <f ca="1">IF($AF175="",SUMIFS('Growth rates'!E$4:E$922,'Growth rates'!$B$4:$B$922,Demands_tra!$A175,'Growth rates'!$C$4:$C$922,$AE175),SUMIFS('Growth rates'!E$4:E$922,'Growth rates'!$B$4:$B$922,Demands_tra!$A175,'Growth rates'!$C$4:$C$922,$AF175))</f>
        <v>1.01817736459544</v>
      </c>
      <c r="AI175" s="6">
        <f ca="1">IF($AF175="",SUMIFS('Growth rates'!F$4:F$922,'Growth rates'!$B$4:$B$922,Demands_tra!$A175,'Growth rates'!$C$4:$C$922,$AE175),SUMIFS('Growth rates'!F$4:F$922,'Growth rates'!$B$4:$B$922,Demands_tra!$A175,'Growth rates'!$C$4:$C$922,$AF175))</f>
        <v>1.24931642627657</v>
      </c>
      <c r="AJ175" s="6">
        <f ca="1">IF($AF175="",SUMIFS('Growth rates'!G$4:G$922,'Growth rates'!$B$4:$B$922,Demands_tra!$A175,'Growth rates'!$C$4:$C$922,$AE175),SUMIFS('Growth rates'!G$4:G$922,'Growth rates'!$B$4:$B$922,Demands_tra!$A175,'Growth rates'!$C$4:$C$922,$AF175))</f>
        <v>1.427108255292</v>
      </c>
      <c r="AK175" s="6">
        <f ca="1">IF($AF175="",SUMIFS('Growth rates'!H$4:H$922,'Growth rates'!$B$4:$B$922,Demands_tra!$A175,'Growth rates'!$C$4:$C$922,$AE175),SUMIFS('Growth rates'!H$4:H$922,'Growth rates'!$B$4:$B$922,Demands_tra!$A175,'Growth rates'!$C$4:$C$922,$AF175))</f>
        <v>1.60429626085173</v>
      </c>
      <c r="AL175" s="6">
        <f ca="1">IF($AF175="",SUMIFS('Growth rates'!I$4:I$922,'Growth rates'!$B$4:$B$922,Demands_tra!$A175,'Growth rates'!$C$4:$C$922,$AE175),SUMIFS('Growth rates'!I$4:I$922,'Growth rates'!$B$4:$B$922,Demands_tra!$A175,'Growth rates'!$C$4:$C$922,$AF175))</f>
        <v>1.78178048169162</v>
      </c>
      <c r="AM175" s="6">
        <f ca="1">IF($AF175="",SUMIFS('Growth rates'!J$4:J$922,'Growth rates'!$B$4:$B$922,Demands_tra!$A175,'Growth rates'!$C$4:$C$922,$AE175),SUMIFS('Growth rates'!J$4:J$922,'Growth rates'!$B$4:$B$922,Demands_tra!$A175,'Growth rates'!$C$4:$C$922,$AF175))</f>
        <v>1.95254859069884</v>
      </c>
      <c r="AN175" s="6">
        <f ca="1">IF($AF175="",SUMIFS('Growth rates'!K$4:K$922,'Growth rates'!$B$4:$B$922,Demands_tra!$A175,'Growth rates'!$C$4:$C$922,$AE175),SUMIFS('Growth rates'!K$4:K$922,'Growth rates'!$B$4:$B$922,Demands_tra!$A175,'Growth rates'!$C$4:$C$922,$AF175))</f>
        <v>2.10878506163556</v>
      </c>
      <c r="AO175" s="6">
        <f ca="1">IF($AF175="",SUMIFS('Growth rates'!L$4:L$922,'Growth rates'!$B$4:$B$922,Demands_tra!$A175,'Growth rates'!$C$4:$C$922,$AE175),SUMIFS('Growth rates'!L$4:L$922,'Growth rates'!$B$4:$B$922,Demands_tra!$A175,'Growth rates'!$C$4:$C$922,$AF175))</f>
        <v>2.24936199785814</v>
      </c>
      <c r="AP175" s="6">
        <f ca="1">IF($AF175="",SUMIFS('Growth rates'!M$4:M$922,'Growth rates'!$B$4:$B$922,Demands_tra!$A175,'Growth rates'!$C$4:$C$922,$AE175),SUMIFS('Growth rates'!M$4:M$922,'Growth rates'!$B$4:$B$922,Demands_tra!$A175,'Growth rates'!$C$4:$C$922,$AF175))</f>
        <v>2.38084170711145</v>
      </c>
      <c r="AQ175" s="6">
        <f ca="1">IF($AF175="",SUMIFS('Growth rates'!N$4:N$922,'Growth rates'!$B$4:$B$922,Demands_tra!$A175,'Growth rates'!$C$4:$C$922,$AE175),SUMIFS('Growth rates'!N$4:N$922,'Growth rates'!$B$4:$B$922,Demands_tra!$A175,'Growth rates'!$C$4:$C$922,$AF175))</f>
        <v>2.50725727436371</v>
      </c>
      <c r="AR175" s="6">
        <f ca="1">IF($AF175="",SUMIFS('Growth rates'!O$4:O$922,'Growth rates'!$B$4:$B$922,Demands_tra!$A175,'Growth rates'!$C$4:$C$922,$AE175),SUMIFS('Growth rates'!O$4:O$922,'Growth rates'!$B$4:$B$922,Demands_tra!$A175,'Growth rates'!$C$4:$C$922,$AF175))</f>
        <v>2.62275275138424</v>
      </c>
      <c r="AS175" s="6">
        <f ca="1">IF($AF175="",SUMIFS('Growth rates'!P$4:P$922,'Growth rates'!$B$4:$B$922,Demands_tra!$A175,'Growth rates'!$C$4:$C$922,$AE175),SUMIFS('Growth rates'!P$4:P$922,'Growth rates'!$B$4:$B$922,Demands_tra!$A175,'Growth rates'!$C$4:$C$922,$AF175))</f>
        <v>2.72462232551781</v>
      </c>
      <c r="AT175" s="6">
        <f ca="1">IF($AF175="",SUMIFS('Growth rates'!Q$4:Q$922,'Growth rates'!$B$4:$B$922,Demands_tra!$A175,'Growth rates'!$C$4:$C$922,$AE175),SUMIFS('Growth rates'!Q$4:Q$922,'Growth rates'!$B$4:$B$922,Demands_tra!$A175,'Growth rates'!$C$4:$C$922,$AF175))</f>
        <v>2.81146467063139</v>
      </c>
      <c r="AU175" s="6">
        <f ca="1">IF($AF175="",SUMIFS('Growth rates'!R$4:R$922,'Growth rates'!$B$4:$B$922,Demands_tra!$A175,'Growth rates'!$C$4:$C$922,$AE175),SUMIFS('Growth rates'!R$4:R$922,'Growth rates'!$B$4:$B$922,Demands_tra!$A175,'Growth rates'!$C$4:$C$922,$AF175))</f>
        <v>2.88243671246611</v>
      </c>
      <c r="AV175" s="6">
        <f ca="1">IF($AF175="",SUMIFS('Growth rates'!S$4:S$922,'Growth rates'!$B$4:$B$922,Demands_tra!$A175,'Growth rates'!$C$4:$C$922,$AE175),SUMIFS('Growth rates'!S$4:S$922,'Growth rates'!$B$4:$B$922,Demands_tra!$A175,'Growth rates'!$C$4:$C$922,$AF175))</f>
        <v>2.93886002688723</v>
      </c>
      <c r="AW175" s="6">
        <f ca="1">IF($AF175="",SUMIFS('Growth rates'!T$4:T$922,'Growth rates'!$B$4:$B$922,Demands_tra!$A175,'Growth rates'!$C$4:$C$922,$AE175),SUMIFS('Growth rates'!T$4:T$922,'Growth rates'!$B$4:$B$922,Demands_tra!$A175,'Growth rates'!$C$4:$C$922,$AF175))</f>
        <v>2.98358853419008</v>
      </c>
      <c r="AX175" s="6">
        <f ca="1">IF($AF175="",SUMIFS('Growth rates'!U$4:U$922,'Growth rates'!$B$4:$B$922,Demands_tra!$A175,'Growth rates'!$C$4:$C$922,$AE175),SUMIFS('Growth rates'!U$4:U$922,'Growth rates'!$B$4:$B$922,Demands_tra!$A175,'Growth rates'!$C$4:$C$922,$AF175))</f>
        <v>3.01980654863627</v>
      </c>
      <c r="AY175" s="6">
        <f ca="1">IF($AF175="",SUMIFS('Growth rates'!V$4:V$922,'Growth rates'!$B$4:$B$922,Demands_tra!$A175,'Growth rates'!$C$4:$C$922,$AE175),SUMIFS('Growth rates'!V$4:V$922,'Growth rates'!$B$4:$B$922,Demands_tra!$A175,'Growth rates'!$C$4:$C$922,$AF175))</f>
        <v>0</v>
      </c>
      <c r="AZ175" s="6">
        <f ca="1">IF($AF175="",SUMIFS('Growth rates'!W$4:W$922,'Growth rates'!$B$4:$B$922,Demands_tra!$A175,'Growth rates'!$C$4:$C$922,$AE175),SUMIFS('Growth rates'!W$4:W$922,'Growth rates'!$B$4:$B$922,Demands_tra!$A175,'Growth rates'!$C$4:$C$922,$AF175))</f>
        <v>0</v>
      </c>
      <c r="BA175" s="6">
        <f ca="1">IF($AF175="",SUMIFS('Growth rates'!X$4:X$922,'Growth rates'!$B$4:$B$922,Demands_tra!$A175,'Growth rates'!$C$4:$C$922,$AE175),SUMIFS('Growth rates'!X$4:X$922,'Growth rates'!$B$4:$B$922,Demands_tra!$A175,'Growth rates'!$C$4:$C$922,$AF175))</f>
        <v>0</v>
      </c>
      <c r="BB175" s="6">
        <f ca="1">IF($AF175="",SUMIFS('Growth rates'!Y$4:Y$922,'Growth rates'!$B$4:$B$922,Demands_tra!$A175,'Growth rates'!$C$4:$C$922,$AE175),SUMIFS('Growth rates'!Y$4:Y$922,'Growth rates'!$B$4:$B$922,Demands_tra!$A175,'Growth rates'!$C$4:$C$922,$AF175))</f>
        <v>0</v>
      </c>
      <c r="BC175" s="6">
        <f ca="1">IF($AF175="",SUMIFS('Growth rates'!Z$4:Z$922,'Growth rates'!$B$4:$B$922,Demands_tra!$A175,'Growth rates'!$C$4:$C$922,$AE175),SUMIFS('Growth rates'!Z$4:Z$922,'Growth rates'!$B$4:$B$922,Demands_tra!$A175,'Growth rates'!$C$4:$C$922,$AF175))</f>
        <v>0</v>
      </c>
      <c r="BD175" s="6">
        <f ca="1">IF($AF175="",SUMIFS('Growth rates'!AA$4:AA$922,'Growth rates'!$B$4:$B$922,Demands_tra!$A175,'Growth rates'!$C$4:$C$922,$AE175),SUMIFS('Growth rates'!AA$4:AA$922,'Growth rates'!$B$4:$B$922,Demands_tra!$A175,'Growth rates'!$C$4:$C$922,$AF175))</f>
        <v>0</v>
      </c>
      <c r="BE175" s="6">
        <f ca="1">IF($AF175="",SUMIFS('Growth rates'!AB$4:AB$922,'Growth rates'!$B$4:$B$922,Demands_tra!$A175,'Growth rates'!$C$4:$C$922,$AE175),SUMIFS('Growth rates'!AB$4:AB$922,'Growth rates'!$B$4:$B$922,Demands_tra!$A175,'Growth rates'!$C$4:$C$922,$AF175))</f>
        <v>0</v>
      </c>
      <c r="BF175" s="6">
        <f ca="1">IF($AF175="",SUMIFS('Growth rates'!AC$4:AC$922,'Growth rates'!$B$4:$B$922,Demands_tra!$A175,'Growth rates'!$C$4:$C$922,$AE175),SUMIFS('Growth rates'!AC$4:AC$922,'Growth rates'!$B$4:$B$922,Demands_tra!$A175,'Growth rates'!$C$4:$C$922,$AF175))</f>
        <v>0</v>
      </c>
      <c r="BH175" t="str">
        <f ca="1">VLOOKUP($C175,'Default drvr and elast'!$A$4:$F$49,MATCH(VLOOKUP(A175,Classification!$B$4:$D$42,3,FALSE),'Default drvr and elast'!$D$3:$F$3,0)+3,FALSE)</f>
        <v>Med2</v>
      </c>
      <c r="BJ175" s="6">
        <f ca="1">IF($BI175="",SUMIF(Elasticities!$B$5:$B$52,Demands_tra!$BH175,Elasticities!C$5:C$52),SUMIF(Elasticities!$B$5:$B$52,Demands_tra!$BI175,Elasticities!C$5:C$52))</f>
        <v>0.799999999999989</v>
      </c>
      <c r="BK175" s="6">
        <f ca="1">IF($BI175="",SUMIF(Elasticities!$B$5:$B$52,Demands_tra!$BH175,Elasticities!D$5:D$52),SUMIF(Elasticities!$B$5:$B$52,Demands_tra!$BI175,Elasticities!D$5:D$52))</f>
        <v>0.797560975609746</v>
      </c>
      <c r="BL175" s="6">
        <f ca="1">IF($BI175="",SUMIF(Elasticities!$B$5:$B$52,Demands_tra!$BH175,Elasticities!E$5:E$52),SUMIF(Elasticities!$B$5:$B$52,Demands_tra!$BI175,Elasticities!E$5:E$52))</f>
        <v>0.785365853658527</v>
      </c>
      <c r="BM175" s="6">
        <f ca="1">IF($BI175="",SUMIF(Elasticities!$B$5:$B$52,Demands_tra!$BH175,Elasticities!F$5:F$52),SUMIF(Elasticities!$B$5:$B$52,Demands_tra!$BI175,Elasticities!F$5:F$52))</f>
        <v>0.773170731707307</v>
      </c>
      <c r="BN175" s="6">
        <f ca="1">IF($BI175="",SUMIF(Elasticities!$B$5:$B$52,Demands_tra!$BH175,Elasticities!G$5:G$52),SUMIF(Elasticities!$B$5:$B$52,Demands_tra!$BI175,Elasticities!G$5:G$52))</f>
        <v>0.760975609756088</v>
      </c>
      <c r="BO175" s="6">
        <f ca="1">IF($BI175="",SUMIF(Elasticities!$B$5:$B$52,Demands_tra!$BH175,Elasticities!H$5:H$52),SUMIF(Elasticities!$B$5:$B$52,Demands_tra!$BI175,Elasticities!H$5:H$52))</f>
        <v>0.748780487804868</v>
      </c>
      <c r="BP175" s="6">
        <f ca="1">IF($BI175="",SUMIF(Elasticities!$B$5:$B$52,Demands_tra!$BH175,Elasticities!I$5:I$52),SUMIF(Elasticities!$B$5:$B$52,Demands_tra!$BI175,Elasticities!I$5:I$52))</f>
        <v>0.736585365853649</v>
      </c>
      <c r="BQ175" s="6">
        <f ca="1">IF($BI175="",SUMIF(Elasticities!$B$5:$B$52,Demands_tra!$BH175,Elasticities!J$5:J$52),SUMIF(Elasticities!$B$5:$B$52,Demands_tra!$BI175,Elasticities!J$5:J$52))</f>
        <v>0.724390243902429</v>
      </c>
      <c r="BR175" s="6">
        <f ca="1">IF($BI175="",SUMIF(Elasticities!$B$5:$B$52,Demands_tra!$BH175,Elasticities!K$5:K$52),SUMIF(Elasticities!$B$5:$B$52,Demands_tra!$BI175,Elasticities!K$5:K$52))</f>
        <v>0.71219512195121</v>
      </c>
      <c r="BS175" s="6">
        <f ca="1">IF($BI175="",SUMIF(Elasticities!$B$5:$B$52,Demands_tra!$BH175,Elasticities!L$5:L$52),SUMIF(Elasticities!$B$5:$B$52,Demands_tra!$BI175,Elasticities!L$5:L$52))</f>
        <v>0.699999999999997</v>
      </c>
      <c r="BT175" s="6">
        <f ca="1">IF($BI175="",SUMIF(Elasticities!$B$5:$B$52,Demands_tra!$BH175,Elasticities!M$5:M$52),SUMIF(Elasticities!$B$5:$B$52,Demands_tra!$BI175,Elasticities!M$5:M$52))</f>
        <v>0.687499999999996</v>
      </c>
      <c r="BU175" s="6">
        <f ca="1">IF($BI175="",SUMIF(Elasticities!$B$5:$B$52,Demands_tra!$BH175,Elasticities!N$5:N$52),SUMIF(Elasticities!$B$5:$B$52,Demands_tra!$BI175,Elasticities!N$5:N$52))</f>
        <v>0.674999999999996</v>
      </c>
      <c r="BV175" s="6">
        <f ca="1">IF($BI175="",SUMIF(Elasticities!$B$5:$B$52,Demands_tra!$BH175,Elasticities!O$5:O$52),SUMIF(Elasticities!$B$5:$B$52,Demands_tra!$BI175,Elasticities!O$5:O$52))</f>
        <v>0.662499999999996</v>
      </c>
      <c r="BW175" s="6">
        <f ca="1">IF($BI175="",SUMIF(Elasticities!$B$5:$B$52,Demands_tra!$BH175,Elasticities!P$5:P$52),SUMIF(Elasticities!$B$5:$B$52,Demands_tra!$BI175,Elasticities!P$5:P$52))</f>
        <v>0.649999999999997</v>
      </c>
      <c r="BX175" s="6">
        <f ca="1">IF($BI175="",SUMIF(Elasticities!$B$5:$B$52,Demands_tra!$BH175,Elasticities!Q$5:Q$52),SUMIF(Elasticities!$B$5:$B$52,Demands_tra!$BI175,Elasticities!Q$5:Q$52))</f>
        <v>0.637499999999997</v>
      </c>
      <c r="BY175" s="6">
        <f ca="1">IF($BI175="",SUMIF(Elasticities!$B$5:$B$52,Demands_tra!$BH175,Elasticities!R$5:R$52),SUMIF(Elasticities!$B$5:$B$52,Demands_tra!$BI175,Elasticities!R$5:R$52))</f>
        <v>0.624999999999996</v>
      </c>
      <c r="BZ175" s="6">
        <f ca="1">IF($BI175="",SUMIF(Elasticities!$B$5:$B$52,Demands_tra!$BH175,Elasticities!S$5:S$52),SUMIF(Elasticities!$B$5:$B$52,Demands_tra!$BI175,Elasticities!S$5:S$52))</f>
        <v>0.612499999999996</v>
      </c>
      <c r="CA175" s="6">
        <f ca="1">IF($BI175="",SUMIF(Elasticities!$B$5:$B$52,Demands_tra!$BH175,Elasticities!T$5:T$52),SUMIF(Elasticities!$B$5:$B$52,Demands_tra!$BI175,Elasticities!T$5:T$52))</f>
        <v>0.599999999999996</v>
      </c>
      <c r="CB175" s="6" t="e">
        <f ca="1">IF($BI175="",SUMIF(Elasticities!$B$5:$B$52,Demands_tra!$BH175,Elasticities!U$5:U$52),SUMIF(Elasticities!$B$5:$B$52,Demands_tra!$BI175,Elasticities!U$5:U$52))</f>
        <v>#VALUE!</v>
      </c>
      <c r="CC175" s="6" t="e">
        <f ca="1">IF($BI175="",SUMIF(Elasticities!$B$5:$B$52,Demands_tra!$BH175,Elasticities!V$5:V$52),SUMIF(Elasticities!$B$5:$B$52,Demands_tra!$BI175,Elasticities!V$5:V$52))</f>
        <v>#VALUE!</v>
      </c>
      <c r="CD175" s="6" t="e">
        <f ca="1">IF($BI175="",SUMIF(Elasticities!$B$5:$B$52,Demands_tra!$BH175,Elasticities!W$5:W$52),SUMIF(Elasticities!$B$5:$B$52,Demands_tra!$BI175,Elasticities!W$5:W$52))</f>
        <v>#VALUE!</v>
      </c>
      <c r="CE175" s="6" t="e">
        <f ca="1">IF($BI175="",SUMIF(Elasticities!$B$5:$B$52,Demands_tra!$BH175,Elasticities!X$5:X$52),SUMIF(Elasticities!$B$5:$B$52,Demands_tra!$BI175,Elasticities!X$5:X$52))</f>
        <v>#VALUE!</v>
      </c>
      <c r="CF175" s="6" t="e">
        <f ca="1">IF($BI175="",SUMIF(Elasticities!$B$5:$B$52,Demands_tra!$BH175,Elasticities!Y$5:Y$52),SUMIF(Elasticities!$B$5:$B$52,Demands_tra!$BI175,Elasticities!Y$5:Y$52))</f>
        <v>#VALUE!</v>
      </c>
      <c r="CG175" s="6" t="e">
        <f ca="1">IF($BI175="",SUMIF(Elasticities!$B$5:$B$52,Demands_tra!$BH175,Elasticities!Z$5:Z$52),SUMIF(Elasticities!$B$5:$B$52,Demands_tra!$BI175,Elasticities!Z$5:Z$52))</f>
        <v>#VALUE!</v>
      </c>
      <c r="CH175" s="6" t="e">
        <f ca="1">IF($BI175="",SUMIF(Elasticities!$B$5:$B$52,Demands_tra!$BH175,Elasticities!AA$5:AA$52),SUMIF(Elasticities!$B$5:$B$52,Demands_tra!$BI175,Elasticities!AA$5:AA$52))</f>
        <v>#VALUE!</v>
      </c>
      <c r="CI175" s="6" t="e">
        <f ca="1">IF($BI175="",SUMIF(Elasticities!$B$5:$B$52,Demands_tra!$BH175,Elasticities!AB$5:AB$52),SUMIF(Elasticities!$B$5:$B$52,Demands_tra!$BI175,Elasticities!AB$5:AB$52))</f>
        <v>#VALUE!</v>
      </c>
    </row>
    <row r="176" spans="1:87">
      <c r="A176" t="str">
        <f>IF(BYDem_tra!B175="","\I:",BYDem_tra!B175)</f>
        <v>Iceland</v>
      </c>
      <c r="B176" t="str">
        <f>BYDem_tra!E175</f>
        <v>TWI</v>
      </c>
      <c r="C176" t="str">
        <f t="shared" si="168"/>
        <v>TWI</v>
      </c>
      <c r="D176" s="3">
        <f>SUMIFS(BYDem_tra!$M$2:$M$2000,BYDem_tra!$B$2:$B$2000,Demands_tra!$A176,BYDem_tra!$E$2:$E$2000,Demands_tra!$B176)</f>
        <v>2.6983800396</v>
      </c>
      <c r="E176" s="3">
        <f ca="1" t="shared" si="169"/>
        <v>2.73749995706237</v>
      </c>
      <c r="F176" s="3">
        <f ca="1" t="shared" si="170"/>
        <v>3.22556313569359</v>
      </c>
      <c r="G176" s="3">
        <f ca="1" t="shared" si="171"/>
        <v>3.58047482220216</v>
      </c>
      <c r="H176" s="3">
        <f ca="1" t="shared" si="172"/>
        <v>3.91876451274705</v>
      </c>
      <c r="I176" s="3">
        <f ca="1" t="shared" si="173"/>
        <v>4.24338719536439</v>
      </c>
      <c r="J176" s="3">
        <f ca="1" t="shared" si="174"/>
        <v>4.54295029791522</v>
      </c>
      <c r="K176" s="3">
        <f ca="1" t="shared" si="175"/>
        <v>4.80627472512392</v>
      </c>
      <c r="L176" s="3">
        <f ca="1" t="shared" si="176"/>
        <v>5.03446090802435</v>
      </c>
      <c r="M176" s="3">
        <f ca="1" t="shared" si="177"/>
        <v>5.24045292707026</v>
      </c>
      <c r="N176" s="3">
        <f ca="1" t="shared" si="178"/>
        <v>5.43175142620009</v>
      </c>
      <c r="O176" s="3">
        <f ca="1" t="shared" si="179"/>
        <v>5.60064368217129</v>
      </c>
      <c r="P176" s="3">
        <f ca="1" t="shared" si="180"/>
        <v>5.74475927257151</v>
      </c>
      <c r="Q176" s="3">
        <f ca="1" t="shared" si="181"/>
        <v>5.86377666288501</v>
      </c>
      <c r="R176" s="3">
        <f ca="1" t="shared" si="182"/>
        <v>5.95814195295838</v>
      </c>
      <c r="S176" s="3">
        <f ca="1" t="shared" si="183"/>
        <v>6.03103559953082</v>
      </c>
      <c r="T176" s="3">
        <f ca="1" t="shared" si="184"/>
        <v>6.08725723671359</v>
      </c>
      <c r="U176" s="3">
        <f ca="1" t="shared" si="185"/>
        <v>6.13159345157912</v>
      </c>
      <c r="V176" s="3" t="e">
        <f ca="1" t="shared" si="127"/>
        <v>#VALUE!</v>
      </c>
      <c r="W176" s="3" t="e">
        <f ca="1" t="shared" si="128"/>
        <v>#DIV/0!</v>
      </c>
      <c r="X176" s="3" t="e">
        <f ca="1" t="shared" si="129"/>
        <v>#DIV/0!</v>
      </c>
      <c r="Y176" s="3" t="e">
        <f ca="1" t="shared" si="130"/>
        <v>#DIV/0!</v>
      </c>
      <c r="Z176" s="3" t="e">
        <f ca="1" t="shared" si="131"/>
        <v>#DIV/0!</v>
      </c>
      <c r="AA176" s="3" t="e">
        <f ca="1" t="shared" si="132"/>
        <v>#DIV/0!</v>
      </c>
      <c r="AB176" s="3" t="e">
        <f ca="1" t="shared" si="133"/>
        <v>#DIV/0!</v>
      </c>
      <c r="AC176" s="3" t="e">
        <f ca="1" t="shared" si="134"/>
        <v>#DIV/0!</v>
      </c>
      <c r="AE176" s="34" t="str">
        <f ca="1">VLOOKUP($C176,'Default drvr and elast'!$A$4:$C$49,MATCH(VLOOKUP(A176,Classification!$B$4:$D$99,2,FALSE),'Default drvr and elast'!$A$3:$C$3,0),FALSE)</f>
        <v>GDP</v>
      </c>
      <c r="AF176" s="4"/>
      <c r="AG176" s="6">
        <f ca="1">IF($AF176="",SUMIFS('Growth rates'!D$4:D$922,'Growth rates'!$B$4:$B$922,Demands_tra!$A176,'Growth rates'!$C$4:$C$922,$AE176),SUMIFS('Growth rates'!D$4:D$922,'Growth rates'!$B$4:$B$922,Demands_tra!$A176,'Growth rates'!$C$4:$C$922,$AF176))</f>
        <v>1</v>
      </c>
      <c r="AH176" s="6">
        <f ca="1">IF($AF176="",SUMIFS('Growth rates'!E$4:E$922,'Growth rates'!$B$4:$B$922,Demands_tra!$A176,'Growth rates'!$C$4:$C$922,$AE176),SUMIFS('Growth rates'!E$4:E$922,'Growth rates'!$B$4:$B$922,Demands_tra!$A176,'Growth rates'!$C$4:$C$922,$AF176))</f>
        <v>1.01817736459544</v>
      </c>
      <c r="AI176" s="6">
        <f ca="1">IF($AF176="",SUMIFS('Growth rates'!F$4:F$922,'Growth rates'!$B$4:$B$922,Demands_tra!$A176,'Growth rates'!$C$4:$C$922,$AE176),SUMIFS('Growth rates'!F$4:F$922,'Growth rates'!$B$4:$B$922,Demands_tra!$A176,'Growth rates'!$C$4:$C$922,$AF176))</f>
        <v>1.24931642627657</v>
      </c>
      <c r="AJ176" s="6">
        <f ca="1">IF($AF176="",SUMIFS('Growth rates'!G$4:G$922,'Growth rates'!$B$4:$B$922,Demands_tra!$A176,'Growth rates'!$C$4:$C$922,$AE176),SUMIFS('Growth rates'!G$4:G$922,'Growth rates'!$B$4:$B$922,Demands_tra!$A176,'Growth rates'!$C$4:$C$922,$AF176))</f>
        <v>1.427108255292</v>
      </c>
      <c r="AK176" s="6">
        <f ca="1">IF($AF176="",SUMIFS('Growth rates'!H$4:H$922,'Growth rates'!$B$4:$B$922,Demands_tra!$A176,'Growth rates'!$C$4:$C$922,$AE176),SUMIFS('Growth rates'!H$4:H$922,'Growth rates'!$B$4:$B$922,Demands_tra!$A176,'Growth rates'!$C$4:$C$922,$AF176))</f>
        <v>1.60429626085173</v>
      </c>
      <c r="AL176" s="6">
        <f ca="1">IF($AF176="",SUMIFS('Growth rates'!I$4:I$922,'Growth rates'!$B$4:$B$922,Demands_tra!$A176,'Growth rates'!$C$4:$C$922,$AE176),SUMIFS('Growth rates'!I$4:I$922,'Growth rates'!$B$4:$B$922,Demands_tra!$A176,'Growth rates'!$C$4:$C$922,$AF176))</f>
        <v>1.78178048169162</v>
      </c>
      <c r="AM176" s="6">
        <f ca="1">IF($AF176="",SUMIFS('Growth rates'!J$4:J$922,'Growth rates'!$B$4:$B$922,Demands_tra!$A176,'Growth rates'!$C$4:$C$922,$AE176),SUMIFS('Growth rates'!J$4:J$922,'Growth rates'!$B$4:$B$922,Demands_tra!$A176,'Growth rates'!$C$4:$C$922,$AF176))</f>
        <v>1.95254859069884</v>
      </c>
      <c r="AN176" s="6">
        <f ca="1">IF($AF176="",SUMIFS('Growth rates'!K$4:K$922,'Growth rates'!$B$4:$B$922,Demands_tra!$A176,'Growth rates'!$C$4:$C$922,$AE176),SUMIFS('Growth rates'!K$4:K$922,'Growth rates'!$B$4:$B$922,Demands_tra!$A176,'Growth rates'!$C$4:$C$922,$AF176))</f>
        <v>2.10878506163556</v>
      </c>
      <c r="AO176" s="6">
        <f ca="1">IF($AF176="",SUMIFS('Growth rates'!L$4:L$922,'Growth rates'!$B$4:$B$922,Demands_tra!$A176,'Growth rates'!$C$4:$C$922,$AE176),SUMIFS('Growth rates'!L$4:L$922,'Growth rates'!$B$4:$B$922,Demands_tra!$A176,'Growth rates'!$C$4:$C$922,$AF176))</f>
        <v>2.24936199785814</v>
      </c>
      <c r="AP176" s="6">
        <f ca="1">IF($AF176="",SUMIFS('Growth rates'!M$4:M$922,'Growth rates'!$B$4:$B$922,Demands_tra!$A176,'Growth rates'!$C$4:$C$922,$AE176),SUMIFS('Growth rates'!M$4:M$922,'Growth rates'!$B$4:$B$922,Demands_tra!$A176,'Growth rates'!$C$4:$C$922,$AF176))</f>
        <v>2.38084170711145</v>
      </c>
      <c r="AQ176" s="6">
        <f ca="1">IF($AF176="",SUMIFS('Growth rates'!N$4:N$922,'Growth rates'!$B$4:$B$922,Demands_tra!$A176,'Growth rates'!$C$4:$C$922,$AE176),SUMIFS('Growth rates'!N$4:N$922,'Growth rates'!$B$4:$B$922,Demands_tra!$A176,'Growth rates'!$C$4:$C$922,$AF176))</f>
        <v>2.50725727436371</v>
      </c>
      <c r="AR176" s="6">
        <f ca="1">IF($AF176="",SUMIFS('Growth rates'!O$4:O$922,'Growth rates'!$B$4:$B$922,Demands_tra!$A176,'Growth rates'!$C$4:$C$922,$AE176),SUMIFS('Growth rates'!O$4:O$922,'Growth rates'!$B$4:$B$922,Demands_tra!$A176,'Growth rates'!$C$4:$C$922,$AF176))</f>
        <v>2.62275275138424</v>
      </c>
      <c r="AS176" s="6">
        <f ca="1">IF($AF176="",SUMIFS('Growth rates'!P$4:P$922,'Growth rates'!$B$4:$B$922,Demands_tra!$A176,'Growth rates'!$C$4:$C$922,$AE176),SUMIFS('Growth rates'!P$4:P$922,'Growth rates'!$B$4:$B$922,Demands_tra!$A176,'Growth rates'!$C$4:$C$922,$AF176))</f>
        <v>2.72462232551781</v>
      </c>
      <c r="AT176" s="6">
        <f ca="1">IF($AF176="",SUMIFS('Growth rates'!Q$4:Q$922,'Growth rates'!$B$4:$B$922,Demands_tra!$A176,'Growth rates'!$C$4:$C$922,$AE176),SUMIFS('Growth rates'!Q$4:Q$922,'Growth rates'!$B$4:$B$922,Demands_tra!$A176,'Growth rates'!$C$4:$C$922,$AF176))</f>
        <v>2.81146467063139</v>
      </c>
      <c r="AU176" s="6">
        <f ca="1">IF($AF176="",SUMIFS('Growth rates'!R$4:R$922,'Growth rates'!$B$4:$B$922,Demands_tra!$A176,'Growth rates'!$C$4:$C$922,$AE176),SUMIFS('Growth rates'!R$4:R$922,'Growth rates'!$B$4:$B$922,Demands_tra!$A176,'Growth rates'!$C$4:$C$922,$AF176))</f>
        <v>2.88243671246611</v>
      </c>
      <c r="AV176" s="6">
        <f ca="1">IF($AF176="",SUMIFS('Growth rates'!S$4:S$922,'Growth rates'!$B$4:$B$922,Demands_tra!$A176,'Growth rates'!$C$4:$C$922,$AE176),SUMIFS('Growth rates'!S$4:S$922,'Growth rates'!$B$4:$B$922,Demands_tra!$A176,'Growth rates'!$C$4:$C$922,$AF176))</f>
        <v>2.93886002688723</v>
      </c>
      <c r="AW176" s="6">
        <f ca="1">IF($AF176="",SUMIFS('Growth rates'!T$4:T$922,'Growth rates'!$B$4:$B$922,Demands_tra!$A176,'Growth rates'!$C$4:$C$922,$AE176),SUMIFS('Growth rates'!T$4:T$922,'Growth rates'!$B$4:$B$922,Demands_tra!$A176,'Growth rates'!$C$4:$C$922,$AF176))</f>
        <v>2.98358853419008</v>
      </c>
      <c r="AX176" s="6">
        <f ca="1">IF($AF176="",SUMIFS('Growth rates'!U$4:U$922,'Growth rates'!$B$4:$B$922,Demands_tra!$A176,'Growth rates'!$C$4:$C$922,$AE176),SUMIFS('Growth rates'!U$4:U$922,'Growth rates'!$B$4:$B$922,Demands_tra!$A176,'Growth rates'!$C$4:$C$922,$AF176))</f>
        <v>3.01980654863627</v>
      </c>
      <c r="AY176" s="6">
        <f ca="1">IF($AF176="",SUMIFS('Growth rates'!V$4:V$922,'Growth rates'!$B$4:$B$922,Demands_tra!$A176,'Growth rates'!$C$4:$C$922,$AE176),SUMIFS('Growth rates'!V$4:V$922,'Growth rates'!$B$4:$B$922,Demands_tra!$A176,'Growth rates'!$C$4:$C$922,$AF176))</f>
        <v>0</v>
      </c>
      <c r="AZ176" s="6">
        <f ca="1">IF($AF176="",SUMIFS('Growth rates'!W$4:W$922,'Growth rates'!$B$4:$B$922,Demands_tra!$A176,'Growth rates'!$C$4:$C$922,$AE176),SUMIFS('Growth rates'!W$4:W$922,'Growth rates'!$B$4:$B$922,Demands_tra!$A176,'Growth rates'!$C$4:$C$922,$AF176))</f>
        <v>0</v>
      </c>
      <c r="BA176" s="6">
        <f ca="1">IF($AF176="",SUMIFS('Growth rates'!X$4:X$922,'Growth rates'!$B$4:$B$922,Demands_tra!$A176,'Growth rates'!$C$4:$C$922,$AE176),SUMIFS('Growth rates'!X$4:X$922,'Growth rates'!$B$4:$B$922,Demands_tra!$A176,'Growth rates'!$C$4:$C$922,$AF176))</f>
        <v>0</v>
      </c>
      <c r="BB176" s="6">
        <f ca="1">IF($AF176="",SUMIFS('Growth rates'!Y$4:Y$922,'Growth rates'!$B$4:$B$922,Demands_tra!$A176,'Growth rates'!$C$4:$C$922,$AE176),SUMIFS('Growth rates'!Y$4:Y$922,'Growth rates'!$B$4:$B$922,Demands_tra!$A176,'Growth rates'!$C$4:$C$922,$AF176))</f>
        <v>0</v>
      </c>
      <c r="BC176" s="6">
        <f ca="1">IF($AF176="",SUMIFS('Growth rates'!Z$4:Z$922,'Growth rates'!$B$4:$B$922,Demands_tra!$A176,'Growth rates'!$C$4:$C$922,$AE176),SUMIFS('Growth rates'!Z$4:Z$922,'Growth rates'!$B$4:$B$922,Demands_tra!$A176,'Growth rates'!$C$4:$C$922,$AF176))</f>
        <v>0</v>
      </c>
      <c r="BD176" s="6">
        <f ca="1">IF($AF176="",SUMIFS('Growth rates'!AA$4:AA$922,'Growth rates'!$B$4:$B$922,Demands_tra!$A176,'Growth rates'!$C$4:$C$922,$AE176),SUMIFS('Growth rates'!AA$4:AA$922,'Growth rates'!$B$4:$B$922,Demands_tra!$A176,'Growth rates'!$C$4:$C$922,$AF176))</f>
        <v>0</v>
      </c>
      <c r="BE176" s="6">
        <f ca="1">IF($AF176="",SUMIFS('Growth rates'!AB$4:AB$922,'Growth rates'!$B$4:$B$922,Demands_tra!$A176,'Growth rates'!$C$4:$C$922,$AE176),SUMIFS('Growth rates'!AB$4:AB$922,'Growth rates'!$B$4:$B$922,Demands_tra!$A176,'Growth rates'!$C$4:$C$922,$AF176))</f>
        <v>0</v>
      </c>
      <c r="BF176" s="6">
        <f ca="1">IF($AF176="",SUMIFS('Growth rates'!AC$4:AC$922,'Growth rates'!$B$4:$B$922,Demands_tra!$A176,'Growth rates'!$C$4:$C$922,$AE176),SUMIFS('Growth rates'!AC$4:AC$922,'Growth rates'!$B$4:$B$922,Demands_tra!$A176,'Growth rates'!$C$4:$C$922,$AF176))</f>
        <v>0</v>
      </c>
      <c r="BH176" t="str">
        <f ca="1">VLOOKUP($C176,'Default drvr and elast'!$A$4:$F$49,MATCH(VLOOKUP(A176,Classification!$B$4:$D$42,3,FALSE),'Default drvr and elast'!$D$3:$F$3,0)+3,FALSE)</f>
        <v>Med2</v>
      </c>
      <c r="BJ176" s="6">
        <f ca="1">IF($BI176="",SUMIF(Elasticities!$B$5:$B$52,Demands_tra!$BH176,Elasticities!C$5:C$52),SUMIF(Elasticities!$B$5:$B$52,Demands_tra!$BI176,Elasticities!C$5:C$52))</f>
        <v>0.799999999999989</v>
      </c>
      <c r="BK176" s="6">
        <f ca="1">IF($BI176="",SUMIF(Elasticities!$B$5:$B$52,Demands_tra!$BH176,Elasticities!D$5:D$52),SUMIF(Elasticities!$B$5:$B$52,Demands_tra!$BI176,Elasticities!D$5:D$52))</f>
        <v>0.797560975609746</v>
      </c>
      <c r="BL176" s="6">
        <f ca="1">IF($BI176="",SUMIF(Elasticities!$B$5:$B$52,Demands_tra!$BH176,Elasticities!E$5:E$52),SUMIF(Elasticities!$B$5:$B$52,Demands_tra!$BI176,Elasticities!E$5:E$52))</f>
        <v>0.785365853658527</v>
      </c>
      <c r="BM176" s="6">
        <f ca="1">IF($BI176="",SUMIF(Elasticities!$B$5:$B$52,Demands_tra!$BH176,Elasticities!F$5:F$52),SUMIF(Elasticities!$B$5:$B$52,Demands_tra!$BI176,Elasticities!F$5:F$52))</f>
        <v>0.773170731707307</v>
      </c>
      <c r="BN176" s="6">
        <f ca="1">IF($BI176="",SUMIF(Elasticities!$B$5:$B$52,Demands_tra!$BH176,Elasticities!G$5:G$52),SUMIF(Elasticities!$B$5:$B$52,Demands_tra!$BI176,Elasticities!G$5:G$52))</f>
        <v>0.760975609756088</v>
      </c>
      <c r="BO176" s="6">
        <f ca="1">IF($BI176="",SUMIF(Elasticities!$B$5:$B$52,Demands_tra!$BH176,Elasticities!H$5:H$52),SUMIF(Elasticities!$B$5:$B$52,Demands_tra!$BI176,Elasticities!H$5:H$52))</f>
        <v>0.748780487804868</v>
      </c>
      <c r="BP176" s="6">
        <f ca="1">IF($BI176="",SUMIF(Elasticities!$B$5:$B$52,Demands_tra!$BH176,Elasticities!I$5:I$52),SUMIF(Elasticities!$B$5:$B$52,Demands_tra!$BI176,Elasticities!I$5:I$52))</f>
        <v>0.736585365853649</v>
      </c>
      <c r="BQ176" s="6">
        <f ca="1">IF($BI176="",SUMIF(Elasticities!$B$5:$B$52,Demands_tra!$BH176,Elasticities!J$5:J$52),SUMIF(Elasticities!$B$5:$B$52,Demands_tra!$BI176,Elasticities!J$5:J$52))</f>
        <v>0.724390243902429</v>
      </c>
      <c r="BR176" s="6">
        <f ca="1">IF($BI176="",SUMIF(Elasticities!$B$5:$B$52,Demands_tra!$BH176,Elasticities!K$5:K$52),SUMIF(Elasticities!$B$5:$B$52,Demands_tra!$BI176,Elasticities!K$5:K$52))</f>
        <v>0.71219512195121</v>
      </c>
      <c r="BS176" s="6">
        <f ca="1">IF($BI176="",SUMIF(Elasticities!$B$5:$B$52,Demands_tra!$BH176,Elasticities!L$5:L$52),SUMIF(Elasticities!$B$5:$B$52,Demands_tra!$BI176,Elasticities!L$5:L$52))</f>
        <v>0.699999999999997</v>
      </c>
      <c r="BT176" s="6">
        <f ca="1">IF($BI176="",SUMIF(Elasticities!$B$5:$B$52,Demands_tra!$BH176,Elasticities!M$5:M$52),SUMIF(Elasticities!$B$5:$B$52,Demands_tra!$BI176,Elasticities!M$5:M$52))</f>
        <v>0.687499999999996</v>
      </c>
      <c r="BU176" s="6">
        <f ca="1">IF($BI176="",SUMIF(Elasticities!$B$5:$B$52,Demands_tra!$BH176,Elasticities!N$5:N$52),SUMIF(Elasticities!$B$5:$B$52,Demands_tra!$BI176,Elasticities!N$5:N$52))</f>
        <v>0.674999999999996</v>
      </c>
      <c r="BV176" s="6">
        <f ca="1">IF($BI176="",SUMIF(Elasticities!$B$5:$B$52,Demands_tra!$BH176,Elasticities!O$5:O$52),SUMIF(Elasticities!$B$5:$B$52,Demands_tra!$BI176,Elasticities!O$5:O$52))</f>
        <v>0.662499999999996</v>
      </c>
      <c r="BW176" s="6">
        <f ca="1">IF($BI176="",SUMIF(Elasticities!$B$5:$B$52,Demands_tra!$BH176,Elasticities!P$5:P$52),SUMIF(Elasticities!$B$5:$B$52,Demands_tra!$BI176,Elasticities!P$5:P$52))</f>
        <v>0.649999999999997</v>
      </c>
      <c r="BX176" s="6">
        <f ca="1">IF($BI176="",SUMIF(Elasticities!$B$5:$B$52,Demands_tra!$BH176,Elasticities!Q$5:Q$52),SUMIF(Elasticities!$B$5:$B$52,Demands_tra!$BI176,Elasticities!Q$5:Q$52))</f>
        <v>0.637499999999997</v>
      </c>
      <c r="BY176" s="6">
        <f ca="1">IF($BI176="",SUMIF(Elasticities!$B$5:$B$52,Demands_tra!$BH176,Elasticities!R$5:R$52),SUMIF(Elasticities!$B$5:$B$52,Demands_tra!$BI176,Elasticities!R$5:R$52))</f>
        <v>0.624999999999996</v>
      </c>
      <c r="BZ176" s="6">
        <f ca="1">IF($BI176="",SUMIF(Elasticities!$B$5:$B$52,Demands_tra!$BH176,Elasticities!S$5:S$52),SUMIF(Elasticities!$B$5:$B$52,Demands_tra!$BI176,Elasticities!S$5:S$52))</f>
        <v>0.612499999999996</v>
      </c>
      <c r="CA176" s="6">
        <f ca="1">IF($BI176="",SUMIF(Elasticities!$B$5:$B$52,Demands_tra!$BH176,Elasticities!T$5:T$52),SUMIF(Elasticities!$B$5:$B$52,Demands_tra!$BI176,Elasticities!T$5:T$52))</f>
        <v>0.599999999999996</v>
      </c>
      <c r="CB176" s="6" t="e">
        <f ca="1">IF($BI176="",SUMIF(Elasticities!$B$5:$B$52,Demands_tra!$BH176,Elasticities!U$5:U$52),SUMIF(Elasticities!$B$5:$B$52,Demands_tra!$BI176,Elasticities!U$5:U$52))</f>
        <v>#VALUE!</v>
      </c>
      <c r="CC176" s="6" t="e">
        <f ca="1">IF($BI176="",SUMIF(Elasticities!$B$5:$B$52,Demands_tra!$BH176,Elasticities!V$5:V$52),SUMIF(Elasticities!$B$5:$B$52,Demands_tra!$BI176,Elasticities!V$5:V$52))</f>
        <v>#VALUE!</v>
      </c>
      <c r="CD176" s="6" t="e">
        <f ca="1">IF($BI176="",SUMIF(Elasticities!$B$5:$B$52,Demands_tra!$BH176,Elasticities!W$5:W$52),SUMIF(Elasticities!$B$5:$B$52,Demands_tra!$BI176,Elasticities!W$5:W$52))</f>
        <v>#VALUE!</v>
      </c>
      <c r="CE176" s="6" t="e">
        <f ca="1">IF($BI176="",SUMIF(Elasticities!$B$5:$B$52,Demands_tra!$BH176,Elasticities!X$5:X$52),SUMIF(Elasticities!$B$5:$B$52,Demands_tra!$BI176,Elasticities!X$5:X$52))</f>
        <v>#VALUE!</v>
      </c>
      <c r="CF176" s="6" t="e">
        <f ca="1">IF($BI176="",SUMIF(Elasticities!$B$5:$B$52,Demands_tra!$BH176,Elasticities!Y$5:Y$52),SUMIF(Elasticities!$B$5:$B$52,Demands_tra!$BI176,Elasticities!Y$5:Y$52))</f>
        <v>#VALUE!</v>
      </c>
      <c r="CG176" s="6" t="e">
        <f ca="1">IF($BI176="",SUMIF(Elasticities!$B$5:$B$52,Demands_tra!$BH176,Elasticities!Z$5:Z$52),SUMIF(Elasticities!$B$5:$B$52,Demands_tra!$BI176,Elasticities!Z$5:Z$52))</f>
        <v>#VALUE!</v>
      </c>
      <c r="CH176" s="6" t="e">
        <f ca="1">IF($BI176="",SUMIF(Elasticities!$B$5:$B$52,Demands_tra!$BH176,Elasticities!AA$5:AA$52),SUMIF(Elasticities!$B$5:$B$52,Demands_tra!$BI176,Elasticities!AA$5:AA$52))</f>
        <v>#VALUE!</v>
      </c>
      <c r="CI176" s="6" t="e">
        <f ca="1">IF($BI176="",SUMIF(Elasticities!$B$5:$B$52,Demands_tra!$BH176,Elasticities!AB$5:AB$52),SUMIF(Elasticities!$B$5:$B$52,Demands_tra!$BI176,Elasticities!AB$5:AB$52))</f>
        <v>#VALUE!</v>
      </c>
    </row>
    <row r="177" spans="1:87">
      <c r="A177" t="str">
        <f>IF(BYDem_tra!B176="","\I:",BYDem_tra!B176)</f>
        <v>Iceland</v>
      </c>
      <c r="B177" t="str">
        <f>BYDem_tra!E176</f>
        <v>Trd_2w</v>
      </c>
      <c r="C177" t="str">
        <f t="shared" si="168"/>
        <v>Trd_2w</v>
      </c>
      <c r="D177" s="3">
        <f>SUMIFS(BYDem_tra!$M$2:$M$2000,BYDem_tra!$B$2:$B$2000,Demands_tra!$A177,BYDem_tra!$E$2:$E$2000,Demands_tra!$B177)</f>
        <v>0.028</v>
      </c>
      <c r="E177" s="3">
        <f ca="1" t="shared" si="169"/>
        <v>0.0281507676635817</v>
      </c>
      <c r="F177" s="3">
        <f ca="1" t="shared" si="170"/>
        <v>0.0288920716706339</v>
      </c>
      <c r="G177" s="3">
        <f ca="1" t="shared" si="171"/>
        <v>0.0295174140529995</v>
      </c>
      <c r="H177" s="3">
        <f ca="1" t="shared" si="172"/>
        <v>0.0300752408855439</v>
      </c>
      <c r="I177" s="3">
        <f ca="1" t="shared" si="173"/>
        <v>0.0305600371931851</v>
      </c>
      <c r="J177" s="3">
        <f ca="1" t="shared" si="174"/>
        <v>0.0309852534431373</v>
      </c>
      <c r="K177" s="3">
        <f ca="1" t="shared" si="175"/>
        <v>0.0313836657482676</v>
      </c>
      <c r="L177" s="3">
        <f ca="1" t="shared" si="176"/>
        <v>0.0317194478950349</v>
      </c>
      <c r="M177" s="3">
        <f ca="1" t="shared" si="177"/>
        <v>0.0320166850239041</v>
      </c>
      <c r="N177" s="3">
        <f ca="1" t="shared" si="178"/>
        <v>0.0322792458843346</v>
      </c>
      <c r="O177" s="3">
        <f ca="1" t="shared" si="179"/>
        <v>0.0325028578302357</v>
      </c>
      <c r="P177" s="3">
        <f ca="1" t="shared" si="180"/>
        <v>0.0326822308456635</v>
      </c>
      <c r="Q177" s="3">
        <f ca="1" t="shared" si="181"/>
        <v>0.0328100520771636</v>
      </c>
      <c r="R177" s="3">
        <f ca="1" t="shared" si="182"/>
        <v>0.0328830780375158</v>
      </c>
      <c r="S177" s="3">
        <f ca="1" t="shared" si="183"/>
        <v>0.0329082985415917</v>
      </c>
      <c r="T177" s="3">
        <f ca="1" t="shared" si="184"/>
        <v>0.0329117446729589</v>
      </c>
      <c r="U177" s="3">
        <f ca="1" t="shared" si="185"/>
        <v>0.0329249401163573</v>
      </c>
      <c r="V177" s="3" t="e">
        <f ca="1" t="shared" si="127"/>
        <v>#VALUE!</v>
      </c>
      <c r="W177" s="3" t="e">
        <f ca="1" t="shared" si="128"/>
        <v>#DIV/0!</v>
      </c>
      <c r="X177" s="3" t="e">
        <f ca="1" t="shared" si="129"/>
        <v>#DIV/0!</v>
      </c>
      <c r="Y177" s="3" t="e">
        <f ca="1" t="shared" si="130"/>
        <v>#DIV/0!</v>
      </c>
      <c r="Z177" s="3" t="e">
        <f ca="1" t="shared" si="131"/>
        <v>#DIV/0!</v>
      </c>
      <c r="AA177" s="3" t="e">
        <f ca="1" t="shared" si="132"/>
        <v>#DIV/0!</v>
      </c>
      <c r="AB177" s="3" t="e">
        <f ca="1" t="shared" si="133"/>
        <v>#DIV/0!</v>
      </c>
      <c r="AC177" s="3" t="e">
        <f ca="1" t="shared" si="134"/>
        <v>#DIV/0!</v>
      </c>
      <c r="AE177" s="34" t="str">
        <f ca="1">VLOOKUP($C177,'Default drvr and elast'!$A$4:$C$49,MATCH(VLOOKUP(A177,Classification!$B$4:$D$99,2,FALSE),'Default drvr and elast'!$A$3:$C$3,0),FALSE)</f>
        <v>POP</v>
      </c>
      <c r="AF177" s="4"/>
      <c r="AG177" s="6">
        <f ca="1">IF($AF177="",SUMIFS('Growth rates'!D$4:D$922,'Growth rates'!$B$4:$B$922,Demands_tra!$A177,'Growth rates'!$C$4:$C$922,$AE177),SUMIFS('Growth rates'!D$4:D$922,'Growth rates'!$B$4:$B$922,Demands_tra!$A177,'Growth rates'!$C$4:$C$922,$AF177))</f>
        <v>1</v>
      </c>
      <c r="AH177" s="6">
        <f ca="1">IF($AF177="",SUMIFS('Growth rates'!E$4:E$922,'Growth rates'!$B$4:$B$922,Demands_tra!$A177,'Growth rates'!$C$4:$C$922,$AE177),SUMIFS('Growth rates'!E$4:E$922,'Growth rates'!$B$4:$B$922,Demands_tra!$A177,'Growth rates'!$C$4:$C$922,$AF177))</f>
        <v>1.00675128244523</v>
      </c>
      <c r="AI177" s="6">
        <f ca="1">IF($AF177="",SUMIFS('Growth rates'!F$4:F$922,'Growth rates'!$B$4:$B$922,Demands_tra!$A177,'Growth rates'!$C$4:$C$922,$AE177),SUMIFS('Growth rates'!F$4:F$922,'Growth rates'!$B$4:$B$922,Demands_tra!$A177,'Growth rates'!$C$4:$C$922,$AF177))</f>
        <v>1.04050769467137</v>
      </c>
      <c r="AJ177" s="6">
        <f ca="1">IF($AF177="",SUMIFS('Growth rates'!G$4:G$922,'Growth rates'!$B$4:$B$922,Demands_tra!$A177,'Growth rates'!$C$4:$C$922,$AE177),SUMIFS('Growth rates'!G$4:G$922,'Growth rates'!$B$4:$B$922,Demands_tra!$A177,'Growth rates'!$C$4:$C$922,$AF177))</f>
        <v>1.06963558770311</v>
      </c>
      <c r="AK177" s="6">
        <f ca="1">IF($AF177="",SUMIFS('Growth rates'!H$4:H$922,'Growth rates'!$B$4:$B$922,Demands_tra!$A177,'Growth rates'!$C$4:$C$922,$AE177),SUMIFS('Growth rates'!H$4:H$922,'Growth rates'!$B$4:$B$922,Demands_tra!$A177,'Growth rates'!$C$4:$C$922,$AF177))</f>
        <v>1.09619914293641</v>
      </c>
      <c r="AL177" s="6">
        <f ca="1">IF($AF177="",SUMIFS('Growth rates'!I$4:I$922,'Growth rates'!$B$4:$B$922,Demands_tra!$A177,'Growth rates'!$C$4:$C$922,$AE177),SUMIFS('Growth rates'!I$4:I$922,'Growth rates'!$B$4:$B$922,Demands_tra!$A177,'Growth rates'!$C$4:$C$922,$AF177))</f>
        <v>1.11979768259025</v>
      </c>
      <c r="AM177" s="6">
        <f ca="1">IF($AF177="",SUMIFS('Growth rates'!J$4:J$922,'Growth rates'!$B$4:$B$922,Demands_tra!$A177,'Growth rates'!$C$4:$C$922,$AE177),SUMIFS('Growth rates'!J$4:J$922,'Growth rates'!$B$4:$B$922,Demands_tra!$A177,'Growth rates'!$C$4:$C$922,$AF177))</f>
        <v>1.14095070613241</v>
      </c>
      <c r="AN177" s="6">
        <f ca="1">IF($AF177="",SUMIFS('Growth rates'!K$4:K$922,'Growth rates'!$B$4:$B$922,Demands_tra!$A177,'Growth rates'!$C$4:$C$922,$AE177),SUMIFS('Growth rates'!K$4:K$922,'Growth rates'!$B$4:$B$922,Demands_tra!$A177,'Growth rates'!$C$4:$C$922,$AF177))</f>
        <v>1.16120289549108</v>
      </c>
      <c r="AO177" s="6">
        <f ca="1">IF($AF177="",SUMIFS('Growth rates'!L$4:L$922,'Growth rates'!$B$4:$B$922,Demands_tra!$A177,'Growth rates'!$C$4:$C$922,$AE177),SUMIFS('Growth rates'!L$4:L$922,'Growth rates'!$B$4:$B$922,Demands_tra!$A177,'Growth rates'!$C$4:$C$922,$AF177))</f>
        <v>1.17864757708764</v>
      </c>
      <c r="AP177" s="6">
        <f ca="1">IF($AF177="",SUMIFS('Growth rates'!M$4:M$922,'Growth rates'!$B$4:$B$922,Demands_tra!$A177,'Growth rates'!$C$4:$C$922,$AE177),SUMIFS('Growth rates'!M$4:M$922,'Growth rates'!$B$4:$B$922,Demands_tra!$A177,'Growth rates'!$C$4:$C$922,$AF177))</f>
        <v>1.19442599177422</v>
      </c>
      <c r="AQ177" s="6">
        <f ca="1">IF($AF177="",SUMIFS('Growth rates'!N$4:N$922,'Growth rates'!$B$4:$B$922,Demands_tra!$A177,'Growth rates'!$C$4:$C$922,$AE177),SUMIFS('Growth rates'!N$4:N$922,'Growth rates'!$B$4:$B$922,Demands_tra!$A177,'Growth rates'!$C$4:$C$922,$AF177))</f>
        <v>1.20867354100785</v>
      </c>
      <c r="AR177" s="6">
        <f ca="1">IF($AF177="",SUMIFS('Growth rates'!O$4:O$922,'Growth rates'!$B$4:$B$922,Demands_tra!$A177,'Growth rates'!$C$4:$C$922,$AE177),SUMIFS('Growth rates'!O$4:O$922,'Growth rates'!$B$4:$B$922,Demands_tra!$A177,'Growth rates'!$C$4:$C$922,$AF177))</f>
        <v>1.22107797244884</v>
      </c>
      <c r="AS177" s="6">
        <f ca="1">IF($AF177="",SUMIFS('Growth rates'!P$4:P$922,'Growth rates'!$B$4:$B$922,Demands_tra!$A177,'Growth rates'!$C$4:$C$922,$AE177),SUMIFS('Growth rates'!P$4:P$922,'Growth rates'!$B$4:$B$922,Demands_tra!$A177,'Growth rates'!$C$4:$C$922,$AF177))</f>
        <v>1.23124966149636</v>
      </c>
      <c r="AT177" s="6">
        <f ca="1">IF($AF177="",SUMIFS('Growth rates'!Q$4:Q$922,'Growth rates'!$B$4:$B$922,Demands_tra!$A177,'Growth rates'!$C$4:$C$922,$AE177),SUMIFS('Growth rates'!Q$4:Q$922,'Growth rates'!$B$4:$B$922,Demands_tra!$A177,'Growth rates'!$C$4:$C$922,$AF177))</f>
        <v>1.23865805550244</v>
      </c>
      <c r="AU177" s="6">
        <f ca="1">IF($AF177="",SUMIFS('Growth rates'!R$4:R$922,'Growth rates'!$B$4:$B$922,Demands_tra!$A177,'Growth rates'!$C$4:$C$922,$AE177),SUMIFS('Growth rates'!R$4:R$922,'Growth rates'!$B$4:$B$922,Demands_tra!$A177,'Growth rates'!$C$4:$C$922,$AF177))</f>
        <v>1.24298261224228</v>
      </c>
      <c r="AV177" s="6">
        <f ca="1">IF($AF177="",SUMIFS('Growth rates'!S$4:S$922,'Growth rates'!$B$4:$B$922,Demands_tra!$A177,'Growth rates'!$C$4:$C$922,$AE177),SUMIFS('Growth rates'!S$4:S$922,'Growth rates'!$B$4:$B$922,Demands_tra!$A177,'Growth rates'!$C$4:$C$922,$AF177))</f>
        <v>1.24450795110515</v>
      </c>
      <c r="AW177" s="6">
        <f ca="1">IF($AF177="",SUMIFS('Growth rates'!T$4:T$922,'Growth rates'!$B$4:$B$922,Demands_tra!$A177,'Growth rates'!$C$4:$C$922,$AE177),SUMIFS('Growth rates'!T$4:T$922,'Growth rates'!$B$4:$B$922,Demands_tra!$A177,'Growth rates'!$C$4:$C$922,$AF177))</f>
        <v>1.24472072482334</v>
      </c>
      <c r="AX177" s="6">
        <f ca="1">IF($AF177="",SUMIFS('Growth rates'!U$4:U$922,'Growth rates'!$B$4:$B$922,Demands_tra!$A177,'Growth rates'!$C$4:$C$922,$AE177),SUMIFS('Growth rates'!U$4:U$922,'Growth rates'!$B$4:$B$922,Demands_tra!$A177,'Growth rates'!$C$4:$C$922,$AF177))</f>
        <v>1.24555247663081</v>
      </c>
      <c r="AY177" s="6">
        <f ca="1">IF($AF177="",SUMIFS('Growth rates'!V$4:V$922,'Growth rates'!$B$4:$B$922,Demands_tra!$A177,'Growth rates'!$C$4:$C$922,$AE177),SUMIFS('Growth rates'!V$4:V$922,'Growth rates'!$B$4:$B$922,Demands_tra!$A177,'Growth rates'!$C$4:$C$922,$AF177))</f>
        <v>0</v>
      </c>
      <c r="AZ177" s="6">
        <f ca="1">IF($AF177="",SUMIFS('Growth rates'!W$4:W$922,'Growth rates'!$B$4:$B$922,Demands_tra!$A177,'Growth rates'!$C$4:$C$922,$AE177),SUMIFS('Growth rates'!W$4:W$922,'Growth rates'!$B$4:$B$922,Demands_tra!$A177,'Growth rates'!$C$4:$C$922,$AF177))</f>
        <v>0</v>
      </c>
      <c r="BA177" s="6">
        <f ca="1">IF($AF177="",SUMIFS('Growth rates'!X$4:X$922,'Growth rates'!$B$4:$B$922,Demands_tra!$A177,'Growth rates'!$C$4:$C$922,$AE177),SUMIFS('Growth rates'!X$4:X$922,'Growth rates'!$B$4:$B$922,Demands_tra!$A177,'Growth rates'!$C$4:$C$922,$AF177))</f>
        <v>0</v>
      </c>
      <c r="BB177" s="6">
        <f ca="1">IF($AF177="",SUMIFS('Growth rates'!Y$4:Y$922,'Growth rates'!$B$4:$B$922,Demands_tra!$A177,'Growth rates'!$C$4:$C$922,$AE177),SUMIFS('Growth rates'!Y$4:Y$922,'Growth rates'!$B$4:$B$922,Demands_tra!$A177,'Growth rates'!$C$4:$C$922,$AF177))</f>
        <v>0</v>
      </c>
      <c r="BC177" s="6">
        <f ca="1">IF($AF177="",SUMIFS('Growth rates'!Z$4:Z$922,'Growth rates'!$B$4:$B$922,Demands_tra!$A177,'Growth rates'!$C$4:$C$922,$AE177),SUMIFS('Growth rates'!Z$4:Z$922,'Growth rates'!$B$4:$B$922,Demands_tra!$A177,'Growth rates'!$C$4:$C$922,$AF177))</f>
        <v>0</v>
      </c>
      <c r="BD177" s="6">
        <f ca="1">IF($AF177="",SUMIFS('Growth rates'!AA$4:AA$922,'Growth rates'!$B$4:$B$922,Demands_tra!$A177,'Growth rates'!$C$4:$C$922,$AE177),SUMIFS('Growth rates'!AA$4:AA$922,'Growth rates'!$B$4:$B$922,Demands_tra!$A177,'Growth rates'!$C$4:$C$922,$AF177))</f>
        <v>0</v>
      </c>
      <c r="BE177" s="6">
        <f ca="1">IF($AF177="",SUMIFS('Growth rates'!AB$4:AB$922,'Growth rates'!$B$4:$B$922,Demands_tra!$A177,'Growth rates'!$C$4:$C$922,$AE177),SUMIFS('Growth rates'!AB$4:AB$922,'Growth rates'!$B$4:$B$922,Demands_tra!$A177,'Growth rates'!$C$4:$C$922,$AF177))</f>
        <v>0</v>
      </c>
      <c r="BF177" s="6">
        <f ca="1">IF($AF177="",SUMIFS('Growth rates'!AC$4:AC$922,'Growth rates'!$B$4:$B$922,Demands_tra!$A177,'Growth rates'!$C$4:$C$922,$AE177),SUMIFS('Growth rates'!AC$4:AC$922,'Growth rates'!$B$4:$B$922,Demands_tra!$A177,'Growth rates'!$C$4:$C$922,$AF177))</f>
        <v>0</v>
      </c>
      <c r="BH177" t="str">
        <f ca="1">VLOOKUP($C177,'Default drvr and elast'!$A$4:$F$49,MATCH(VLOOKUP(A177,Classification!$B$4:$D$42,3,FALSE),'Default drvr and elast'!$D$3:$F$3,0)+3,FALSE)</f>
        <v>Med2</v>
      </c>
      <c r="BJ177" s="6">
        <f ca="1">IF($BI177="",SUMIF(Elasticities!$B$5:$B$52,Demands_tra!$BH177,Elasticities!C$5:C$52),SUMIF(Elasticities!$B$5:$B$52,Demands_tra!$BI177,Elasticities!C$5:C$52))</f>
        <v>0.799999999999989</v>
      </c>
      <c r="BK177" s="6">
        <f ca="1">IF($BI177="",SUMIF(Elasticities!$B$5:$B$52,Demands_tra!$BH177,Elasticities!D$5:D$52),SUMIF(Elasticities!$B$5:$B$52,Demands_tra!$BI177,Elasticities!D$5:D$52))</f>
        <v>0.797560975609746</v>
      </c>
      <c r="BL177" s="6">
        <f ca="1">IF($BI177="",SUMIF(Elasticities!$B$5:$B$52,Demands_tra!$BH177,Elasticities!E$5:E$52),SUMIF(Elasticities!$B$5:$B$52,Demands_tra!$BI177,Elasticities!E$5:E$52))</f>
        <v>0.785365853658527</v>
      </c>
      <c r="BM177" s="6">
        <f ca="1">IF($BI177="",SUMIF(Elasticities!$B$5:$B$52,Demands_tra!$BH177,Elasticities!F$5:F$52),SUMIF(Elasticities!$B$5:$B$52,Demands_tra!$BI177,Elasticities!F$5:F$52))</f>
        <v>0.773170731707307</v>
      </c>
      <c r="BN177" s="6">
        <f ca="1">IF($BI177="",SUMIF(Elasticities!$B$5:$B$52,Demands_tra!$BH177,Elasticities!G$5:G$52),SUMIF(Elasticities!$B$5:$B$52,Demands_tra!$BI177,Elasticities!G$5:G$52))</f>
        <v>0.760975609756088</v>
      </c>
      <c r="BO177" s="6">
        <f ca="1">IF($BI177="",SUMIF(Elasticities!$B$5:$B$52,Demands_tra!$BH177,Elasticities!H$5:H$52),SUMIF(Elasticities!$B$5:$B$52,Demands_tra!$BI177,Elasticities!H$5:H$52))</f>
        <v>0.748780487804868</v>
      </c>
      <c r="BP177" s="6">
        <f ca="1">IF($BI177="",SUMIF(Elasticities!$B$5:$B$52,Demands_tra!$BH177,Elasticities!I$5:I$52),SUMIF(Elasticities!$B$5:$B$52,Demands_tra!$BI177,Elasticities!I$5:I$52))</f>
        <v>0.736585365853649</v>
      </c>
      <c r="BQ177" s="6">
        <f ca="1">IF($BI177="",SUMIF(Elasticities!$B$5:$B$52,Demands_tra!$BH177,Elasticities!J$5:J$52),SUMIF(Elasticities!$B$5:$B$52,Demands_tra!$BI177,Elasticities!J$5:J$52))</f>
        <v>0.724390243902429</v>
      </c>
      <c r="BR177" s="6">
        <f ca="1">IF($BI177="",SUMIF(Elasticities!$B$5:$B$52,Demands_tra!$BH177,Elasticities!K$5:K$52),SUMIF(Elasticities!$B$5:$B$52,Demands_tra!$BI177,Elasticities!K$5:K$52))</f>
        <v>0.71219512195121</v>
      </c>
      <c r="BS177" s="6">
        <f ca="1">IF($BI177="",SUMIF(Elasticities!$B$5:$B$52,Demands_tra!$BH177,Elasticities!L$5:L$52),SUMIF(Elasticities!$B$5:$B$52,Demands_tra!$BI177,Elasticities!L$5:L$52))</f>
        <v>0.699999999999997</v>
      </c>
      <c r="BT177" s="6">
        <f ca="1">IF($BI177="",SUMIF(Elasticities!$B$5:$B$52,Demands_tra!$BH177,Elasticities!M$5:M$52),SUMIF(Elasticities!$B$5:$B$52,Demands_tra!$BI177,Elasticities!M$5:M$52))</f>
        <v>0.687499999999996</v>
      </c>
      <c r="BU177" s="6">
        <f ca="1">IF($BI177="",SUMIF(Elasticities!$B$5:$B$52,Demands_tra!$BH177,Elasticities!N$5:N$52),SUMIF(Elasticities!$B$5:$B$52,Demands_tra!$BI177,Elasticities!N$5:N$52))</f>
        <v>0.674999999999996</v>
      </c>
      <c r="BV177" s="6">
        <f ca="1">IF($BI177="",SUMIF(Elasticities!$B$5:$B$52,Demands_tra!$BH177,Elasticities!O$5:O$52),SUMIF(Elasticities!$B$5:$B$52,Demands_tra!$BI177,Elasticities!O$5:O$52))</f>
        <v>0.662499999999996</v>
      </c>
      <c r="BW177" s="6">
        <f ca="1">IF($BI177="",SUMIF(Elasticities!$B$5:$B$52,Demands_tra!$BH177,Elasticities!P$5:P$52),SUMIF(Elasticities!$B$5:$B$52,Demands_tra!$BI177,Elasticities!P$5:P$52))</f>
        <v>0.649999999999997</v>
      </c>
      <c r="BX177" s="6">
        <f ca="1">IF($BI177="",SUMIF(Elasticities!$B$5:$B$52,Demands_tra!$BH177,Elasticities!Q$5:Q$52),SUMIF(Elasticities!$B$5:$B$52,Demands_tra!$BI177,Elasticities!Q$5:Q$52))</f>
        <v>0.637499999999997</v>
      </c>
      <c r="BY177" s="6">
        <f ca="1">IF($BI177="",SUMIF(Elasticities!$B$5:$B$52,Demands_tra!$BH177,Elasticities!R$5:R$52),SUMIF(Elasticities!$B$5:$B$52,Demands_tra!$BI177,Elasticities!R$5:R$52))</f>
        <v>0.624999999999996</v>
      </c>
      <c r="BZ177" s="6">
        <f ca="1">IF($BI177="",SUMIF(Elasticities!$B$5:$B$52,Demands_tra!$BH177,Elasticities!S$5:S$52),SUMIF(Elasticities!$B$5:$B$52,Demands_tra!$BI177,Elasticities!S$5:S$52))</f>
        <v>0.612499999999996</v>
      </c>
      <c r="CA177" s="6">
        <f ca="1">IF($BI177="",SUMIF(Elasticities!$B$5:$B$52,Demands_tra!$BH177,Elasticities!T$5:T$52),SUMIF(Elasticities!$B$5:$B$52,Demands_tra!$BI177,Elasticities!T$5:T$52))</f>
        <v>0.599999999999996</v>
      </c>
      <c r="CB177" s="6" t="e">
        <f ca="1">IF($BI177="",SUMIF(Elasticities!$B$5:$B$52,Demands_tra!$BH177,Elasticities!U$5:U$52),SUMIF(Elasticities!$B$5:$B$52,Demands_tra!$BI177,Elasticities!U$5:U$52))</f>
        <v>#VALUE!</v>
      </c>
      <c r="CC177" s="6" t="e">
        <f ca="1">IF($BI177="",SUMIF(Elasticities!$B$5:$B$52,Demands_tra!$BH177,Elasticities!V$5:V$52),SUMIF(Elasticities!$B$5:$B$52,Demands_tra!$BI177,Elasticities!V$5:V$52))</f>
        <v>#VALUE!</v>
      </c>
      <c r="CD177" s="6" t="e">
        <f ca="1">IF($BI177="",SUMIF(Elasticities!$B$5:$B$52,Demands_tra!$BH177,Elasticities!W$5:W$52),SUMIF(Elasticities!$B$5:$B$52,Demands_tra!$BI177,Elasticities!W$5:W$52))</f>
        <v>#VALUE!</v>
      </c>
      <c r="CE177" s="6" t="e">
        <f ca="1">IF($BI177="",SUMIF(Elasticities!$B$5:$B$52,Demands_tra!$BH177,Elasticities!X$5:X$52),SUMIF(Elasticities!$B$5:$B$52,Demands_tra!$BI177,Elasticities!X$5:X$52))</f>
        <v>#VALUE!</v>
      </c>
      <c r="CF177" s="6" t="e">
        <f ca="1">IF($BI177="",SUMIF(Elasticities!$B$5:$B$52,Demands_tra!$BH177,Elasticities!Y$5:Y$52),SUMIF(Elasticities!$B$5:$B$52,Demands_tra!$BI177,Elasticities!Y$5:Y$52))</f>
        <v>#VALUE!</v>
      </c>
      <c r="CG177" s="6" t="e">
        <f ca="1">IF($BI177="",SUMIF(Elasticities!$B$5:$B$52,Demands_tra!$BH177,Elasticities!Z$5:Z$52),SUMIF(Elasticities!$B$5:$B$52,Demands_tra!$BI177,Elasticities!Z$5:Z$52))</f>
        <v>#VALUE!</v>
      </c>
      <c r="CH177" s="6" t="e">
        <f ca="1">IF($BI177="",SUMIF(Elasticities!$B$5:$B$52,Demands_tra!$BH177,Elasticities!AA$5:AA$52),SUMIF(Elasticities!$B$5:$B$52,Demands_tra!$BI177,Elasticities!AA$5:AA$52))</f>
        <v>#VALUE!</v>
      </c>
      <c r="CI177" s="6" t="e">
        <f ca="1">IF($BI177="",SUMIF(Elasticities!$B$5:$B$52,Demands_tra!$BH177,Elasticities!AB$5:AB$52),SUMIF(Elasticities!$B$5:$B$52,Demands_tra!$BI177,Elasticities!AB$5:AB$52))</f>
        <v>#VALUE!</v>
      </c>
    </row>
    <row r="178" spans="1:87">
      <c r="A178" t="str">
        <f>IF(BYDem_tra!B177="","\I:",BYDem_tra!B177)</f>
        <v>Iceland</v>
      </c>
      <c r="B178" t="str">
        <f>BYDem_tra!E177</f>
        <v>Trd_3w</v>
      </c>
      <c r="C178" t="str">
        <f t="shared" si="168"/>
        <v>Trd_3w</v>
      </c>
      <c r="D178" s="3">
        <f>SUMIFS(BYDem_tra!$M$2:$M$2000,BYDem_tra!$B$2:$B$2000,Demands_tra!$A178,BYDem_tra!$E$2:$E$2000,Demands_tra!$B178)</f>
        <v>0.015</v>
      </c>
      <c r="E178" s="3">
        <f ca="1" t="shared" si="169"/>
        <v>0.0150807683912045</v>
      </c>
      <c r="F178" s="3">
        <f ca="1" t="shared" si="170"/>
        <v>0.0154778955378396</v>
      </c>
      <c r="G178" s="3">
        <f ca="1" t="shared" si="171"/>
        <v>0.0158129003855354</v>
      </c>
      <c r="H178" s="3">
        <f ca="1" t="shared" si="172"/>
        <v>0.0161117361886842</v>
      </c>
      <c r="I178" s="3">
        <f ca="1" t="shared" si="173"/>
        <v>0.0163714484963491</v>
      </c>
      <c r="J178" s="3">
        <f ca="1" t="shared" si="174"/>
        <v>0.0165992429159664</v>
      </c>
      <c r="K178" s="3">
        <f ca="1" t="shared" si="175"/>
        <v>0.0168126780794291</v>
      </c>
      <c r="L178" s="3">
        <f ca="1" t="shared" si="176"/>
        <v>0.0169925613723401</v>
      </c>
      <c r="M178" s="3">
        <f ca="1" t="shared" si="177"/>
        <v>0.01715179554852</v>
      </c>
      <c r="N178" s="3">
        <f ca="1" t="shared" si="178"/>
        <v>0.0172924531523221</v>
      </c>
      <c r="O178" s="3">
        <f ca="1" t="shared" si="179"/>
        <v>0.0174122452661977</v>
      </c>
      <c r="P178" s="3">
        <f ca="1" t="shared" si="180"/>
        <v>0.017508337953034</v>
      </c>
      <c r="Q178" s="3">
        <f ca="1" t="shared" si="181"/>
        <v>0.0175768136127662</v>
      </c>
      <c r="R178" s="3">
        <f ca="1" t="shared" si="182"/>
        <v>0.0176159346629549</v>
      </c>
      <c r="S178" s="3">
        <f ca="1" t="shared" si="183"/>
        <v>0.0176294456472813</v>
      </c>
      <c r="T178" s="3">
        <f ca="1" t="shared" si="184"/>
        <v>0.0176312917890851</v>
      </c>
      <c r="U178" s="3">
        <f ca="1" t="shared" si="185"/>
        <v>0.01763836077662</v>
      </c>
      <c r="V178" s="3" t="e">
        <f ca="1" t="shared" si="127"/>
        <v>#VALUE!</v>
      </c>
      <c r="W178" s="3" t="e">
        <f ca="1" t="shared" si="128"/>
        <v>#DIV/0!</v>
      </c>
      <c r="X178" s="3" t="e">
        <f ca="1" t="shared" si="129"/>
        <v>#DIV/0!</v>
      </c>
      <c r="Y178" s="3" t="e">
        <f ca="1" t="shared" si="130"/>
        <v>#DIV/0!</v>
      </c>
      <c r="Z178" s="3" t="e">
        <f ca="1" t="shared" si="131"/>
        <v>#DIV/0!</v>
      </c>
      <c r="AA178" s="3" t="e">
        <f ca="1" t="shared" si="132"/>
        <v>#DIV/0!</v>
      </c>
      <c r="AB178" s="3" t="e">
        <f ca="1" t="shared" si="133"/>
        <v>#DIV/0!</v>
      </c>
      <c r="AC178" s="3" t="e">
        <f ca="1" t="shared" si="134"/>
        <v>#DIV/0!</v>
      </c>
      <c r="AE178" s="34" t="str">
        <f ca="1">VLOOKUP($C178,'Default drvr and elast'!$A$4:$C$49,MATCH(VLOOKUP(A178,Classification!$B$4:$D$99,2,FALSE),'Default drvr and elast'!$A$3:$C$3,0),FALSE)</f>
        <v>POP</v>
      </c>
      <c r="AF178" s="4"/>
      <c r="AG178" s="6">
        <f ca="1">IF($AF178="",SUMIFS('Growth rates'!D$4:D$922,'Growth rates'!$B$4:$B$922,Demands_tra!$A178,'Growth rates'!$C$4:$C$922,$AE178),SUMIFS('Growth rates'!D$4:D$922,'Growth rates'!$B$4:$B$922,Demands_tra!$A178,'Growth rates'!$C$4:$C$922,$AF178))</f>
        <v>1</v>
      </c>
      <c r="AH178" s="6">
        <f ca="1">IF($AF178="",SUMIFS('Growth rates'!E$4:E$922,'Growth rates'!$B$4:$B$922,Demands_tra!$A178,'Growth rates'!$C$4:$C$922,$AE178),SUMIFS('Growth rates'!E$4:E$922,'Growth rates'!$B$4:$B$922,Demands_tra!$A178,'Growth rates'!$C$4:$C$922,$AF178))</f>
        <v>1.00675128244523</v>
      </c>
      <c r="AI178" s="6">
        <f ca="1">IF($AF178="",SUMIFS('Growth rates'!F$4:F$922,'Growth rates'!$B$4:$B$922,Demands_tra!$A178,'Growth rates'!$C$4:$C$922,$AE178),SUMIFS('Growth rates'!F$4:F$922,'Growth rates'!$B$4:$B$922,Demands_tra!$A178,'Growth rates'!$C$4:$C$922,$AF178))</f>
        <v>1.04050769467137</v>
      </c>
      <c r="AJ178" s="6">
        <f ca="1">IF($AF178="",SUMIFS('Growth rates'!G$4:G$922,'Growth rates'!$B$4:$B$922,Demands_tra!$A178,'Growth rates'!$C$4:$C$922,$AE178),SUMIFS('Growth rates'!G$4:G$922,'Growth rates'!$B$4:$B$922,Demands_tra!$A178,'Growth rates'!$C$4:$C$922,$AF178))</f>
        <v>1.06963558770311</v>
      </c>
      <c r="AK178" s="6">
        <f ca="1">IF($AF178="",SUMIFS('Growth rates'!H$4:H$922,'Growth rates'!$B$4:$B$922,Demands_tra!$A178,'Growth rates'!$C$4:$C$922,$AE178),SUMIFS('Growth rates'!H$4:H$922,'Growth rates'!$B$4:$B$922,Demands_tra!$A178,'Growth rates'!$C$4:$C$922,$AF178))</f>
        <v>1.09619914293641</v>
      </c>
      <c r="AL178" s="6">
        <f ca="1">IF($AF178="",SUMIFS('Growth rates'!I$4:I$922,'Growth rates'!$B$4:$B$922,Demands_tra!$A178,'Growth rates'!$C$4:$C$922,$AE178),SUMIFS('Growth rates'!I$4:I$922,'Growth rates'!$B$4:$B$922,Demands_tra!$A178,'Growth rates'!$C$4:$C$922,$AF178))</f>
        <v>1.11979768259025</v>
      </c>
      <c r="AM178" s="6">
        <f ca="1">IF($AF178="",SUMIFS('Growth rates'!J$4:J$922,'Growth rates'!$B$4:$B$922,Demands_tra!$A178,'Growth rates'!$C$4:$C$922,$AE178),SUMIFS('Growth rates'!J$4:J$922,'Growth rates'!$B$4:$B$922,Demands_tra!$A178,'Growth rates'!$C$4:$C$922,$AF178))</f>
        <v>1.14095070613241</v>
      </c>
      <c r="AN178" s="6">
        <f ca="1">IF($AF178="",SUMIFS('Growth rates'!K$4:K$922,'Growth rates'!$B$4:$B$922,Demands_tra!$A178,'Growth rates'!$C$4:$C$922,$AE178),SUMIFS('Growth rates'!K$4:K$922,'Growth rates'!$B$4:$B$922,Demands_tra!$A178,'Growth rates'!$C$4:$C$922,$AF178))</f>
        <v>1.16120289549108</v>
      </c>
      <c r="AO178" s="6">
        <f ca="1">IF($AF178="",SUMIFS('Growth rates'!L$4:L$922,'Growth rates'!$B$4:$B$922,Demands_tra!$A178,'Growth rates'!$C$4:$C$922,$AE178),SUMIFS('Growth rates'!L$4:L$922,'Growth rates'!$B$4:$B$922,Demands_tra!$A178,'Growth rates'!$C$4:$C$922,$AF178))</f>
        <v>1.17864757708764</v>
      </c>
      <c r="AP178" s="6">
        <f ca="1">IF($AF178="",SUMIFS('Growth rates'!M$4:M$922,'Growth rates'!$B$4:$B$922,Demands_tra!$A178,'Growth rates'!$C$4:$C$922,$AE178),SUMIFS('Growth rates'!M$4:M$922,'Growth rates'!$B$4:$B$922,Demands_tra!$A178,'Growth rates'!$C$4:$C$922,$AF178))</f>
        <v>1.19442599177422</v>
      </c>
      <c r="AQ178" s="6">
        <f ca="1">IF($AF178="",SUMIFS('Growth rates'!N$4:N$922,'Growth rates'!$B$4:$B$922,Demands_tra!$A178,'Growth rates'!$C$4:$C$922,$AE178),SUMIFS('Growth rates'!N$4:N$922,'Growth rates'!$B$4:$B$922,Demands_tra!$A178,'Growth rates'!$C$4:$C$922,$AF178))</f>
        <v>1.20867354100785</v>
      </c>
      <c r="AR178" s="6">
        <f ca="1">IF($AF178="",SUMIFS('Growth rates'!O$4:O$922,'Growth rates'!$B$4:$B$922,Demands_tra!$A178,'Growth rates'!$C$4:$C$922,$AE178),SUMIFS('Growth rates'!O$4:O$922,'Growth rates'!$B$4:$B$922,Demands_tra!$A178,'Growth rates'!$C$4:$C$922,$AF178))</f>
        <v>1.22107797244884</v>
      </c>
      <c r="AS178" s="6">
        <f ca="1">IF($AF178="",SUMIFS('Growth rates'!P$4:P$922,'Growth rates'!$B$4:$B$922,Demands_tra!$A178,'Growth rates'!$C$4:$C$922,$AE178),SUMIFS('Growth rates'!P$4:P$922,'Growth rates'!$B$4:$B$922,Demands_tra!$A178,'Growth rates'!$C$4:$C$922,$AF178))</f>
        <v>1.23124966149636</v>
      </c>
      <c r="AT178" s="6">
        <f ca="1">IF($AF178="",SUMIFS('Growth rates'!Q$4:Q$922,'Growth rates'!$B$4:$B$922,Demands_tra!$A178,'Growth rates'!$C$4:$C$922,$AE178),SUMIFS('Growth rates'!Q$4:Q$922,'Growth rates'!$B$4:$B$922,Demands_tra!$A178,'Growth rates'!$C$4:$C$922,$AF178))</f>
        <v>1.23865805550244</v>
      </c>
      <c r="AU178" s="6">
        <f ca="1">IF($AF178="",SUMIFS('Growth rates'!R$4:R$922,'Growth rates'!$B$4:$B$922,Demands_tra!$A178,'Growth rates'!$C$4:$C$922,$AE178),SUMIFS('Growth rates'!R$4:R$922,'Growth rates'!$B$4:$B$922,Demands_tra!$A178,'Growth rates'!$C$4:$C$922,$AF178))</f>
        <v>1.24298261224228</v>
      </c>
      <c r="AV178" s="6">
        <f ca="1">IF($AF178="",SUMIFS('Growth rates'!S$4:S$922,'Growth rates'!$B$4:$B$922,Demands_tra!$A178,'Growth rates'!$C$4:$C$922,$AE178),SUMIFS('Growth rates'!S$4:S$922,'Growth rates'!$B$4:$B$922,Demands_tra!$A178,'Growth rates'!$C$4:$C$922,$AF178))</f>
        <v>1.24450795110515</v>
      </c>
      <c r="AW178" s="6">
        <f ca="1">IF($AF178="",SUMIFS('Growth rates'!T$4:T$922,'Growth rates'!$B$4:$B$922,Demands_tra!$A178,'Growth rates'!$C$4:$C$922,$AE178),SUMIFS('Growth rates'!T$4:T$922,'Growth rates'!$B$4:$B$922,Demands_tra!$A178,'Growth rates'!$C$4:$C$922,$AF178))</f>
        <v>1.24472072482334</v>
      </c>
      <c r="AX178" s="6">
        <f ca="1">IF($AF178="",SUMIFS('Growth rates'!U$4:U$922,'Growth rates'!$B$4:$B$922,Demands_tra!$A178,'Growth rates'!$C$4:$C$922,$AE178),SUMIFS('Growth rates'!U$4:U$922,'Growth rates'!$B$4:$B$922,Demands_tra!$A178,'Growth rates'!$C$4:$C$922,$AF178))</f>
        <v>1.24555247663081</v>
      </c>
      <c r="AY178" s="6">
        <f ca="1">IF($AF178="",SUMIFS('Growth rates'!V$4:V$922,'Growth rates'!$B$4:$B$922,Demands_tra!$A178,'Growth rates'!$C$4:$C$922,$AE178),SUMIFS('Growth rates'!V$4:V$922,'Growth rates'!$B$4:$B$922,Demands_tra!$A178,'Growth rates'!$C$4:$C$922,$AF178))</f>
        <v>0</v>
      </c>
      <c r="AZ178" s="6">
        <f ca="1">IF($AF178="",SUMIFS('Growth rates'!W$4:W$922,'Growth rates'!$B$4:$B$922,Demands_tra!$A178,'Growth rates'!$C$4:$C$922,$AE178),SUMIFS('Growth rates'!W$4:W$922,'Growth rates'!$B$4:$B$922,Demands_tra!$A178,'Growth rates'!$C$4:$C$922,$AF178))</f>
        <v>0</v>
      </c>
      <c r="BA178" s="6">
        <f ca="1">IF($AF178="",SUMIFS('Growth rates'!X$4:X$922,'Growth rates'!$B$4:$B$922,Demands_tra!$A178,'Growth rates'!$C$4:$C$922,$AE178),SUMIFS('Growth rates'!X$4:X$922,'Growth rates'!$B$4:$B$922,Demands_tra!$A178,'Growth rates'!$C$4:$C$922,$AF178))</f>
        <v>0</v>
      </c>
      <c r="BB178" s="6">
        <f ca="1">IF($AF178="",SUMIFS('Growth rates'!Y$4:Y$922,'Growth rates'!$B$4:$B$922,Demands_tra!$A178,'Growth rates'!$C$4:$C$922,$AE178),SUMIFS('Growth rates'!Y$4:Y$922,'Growth rates'!$B$4:$B$922,Demands_tra!$A178,'Growth rates'!$C$4:$C$922,$AF178))</f>
        <v>0</v>
      </c>
      <c r="BC178" s="6">
        <f ca="1">IF($AF178="",SUMIFS('Growth rates'!Z$4:Z$922,'Growth rates'!$B$4:$B$922,Demands_tra!$A178,'Growth rates'!$C$4:$C$922,$AE178),SUMIFS('Growth rates'!Z$4:Z$922,'Growth rates'!$B$4:$B$922,Demands_tra!$A178,'Growth rates'!$C$4:$C$922,$AF178))</f>
        <v>0</v>
      </c>
      <c r="BD178" s="6">
        <f ca="1">IF($AF178="",SUMIFS('Growth rates'!AA$4:AA$922,'Growth rates'!$B$4:$B$922,Demands_tra!$A178,'Growth rates'!$C$4:$C$922,$AE178),SUMIFS('Growth rates'!AA$4:AA$922,'Growth rates'!$B$4:$B$922,Demands_tra!$A178,'Growth rates'!$C$4:$C$922,$AF178))</f>
        <v>0</v>
      </c>
      <c r="BE178" s="6">
        <f ca="1">IF($AF178="",SUMIFS('Growth rates'!AB$4:AB$922,'Growth rates'!$B$4:$B$922,Demands_tra!$A178,'Growth rates'!$C$4:$C$922,$AE178),SUMIFS('Growth rates'!AB$4:AB$922,'Growth rates'!$B$4:$B$922,Demands_tra!$A178,'Growth rates'!$C$4:$C$922,$AF178))</f>
        <v>0</v>
      </c>
      <c r="BF178" s="6">
        <f ca="1">IF($AF178="",SUMIFS('Growth rates'!AC$4:AC$922,'Growth rates'!$B$4:$B$922,Demands_tra!$A178,'Growth rates'!$C$4:$C$922,$AE178),SUMIFS('Growth rates'!AC$4:AC$922,'Growth rates'!$B$4:$B$922,Demands_tra!$A178,'Growth rates'!$C$4:$C$922,$AF178))</f>
        <v>0</v>
      </c>
      <c r="BH178" t="str">
        <f ca="1">VLOOKUP($C178,'Default drvr and elast'!$A$4:$F$49,MATCH(VLOOKUP(A178,Classification!$B$4:$D$42,3,FALSE),'Default drvr and elast'!$D$3:$F$3,0)+3,FALSE)</f>
        <v>Med2</v>
      </c>
      <c r="BJ178" s="6">
        <f ca="1">IF($BI178="",SUMIF(Elasticities!$B$5:$B$52,Demands_tra!$BH178,Elasticities!C$5:C$52),SUMIF(Elasticities!$B$5:$B$52,Demands_tra!$BI178,Elasticities!C$5:C$52))</f>
        <v>0.799999999999989</v>
      </c>
      <c r="BK178" s="6">
        <f ca="1">IF($BI178="",SUMIF(Elasticities!$B$5:$B$52,Demands_tra!$BH178,Elasticities!D$5:D$52),SUMIF(Elasticities!$B$5:$B$52,Demands_tra!$BI178,Elasticities!D$5:D$52))</f>
        <v>0.797560975609746</v>
      </c>
      <c r="BL178" s="6">
        <f ca="1">IF($BI178="",SUMIF(Elasticities!$B$5:$B$52,Demands_tra!$BH178,Elasticities!E$5:E$52),SUMIF(Elasticities!$B$5:$B$52,Demands_tra!$BI178,Elasticities!E$5:E$52))</f>
        <v>0.785365853658527</v>
      </c>
      <c r="BM178" s="6">
        <f ca="1">IF($BI178="",SUMIF(Elasticities!$B$5:$B$52,Demands_tra!$BH178,Elasticities!F$5:F$52),SUMIF(Elasticities!$B$5:$B$52,Demands_tra!$BI178,Elasticities!F$5:F$52))</f>
        <v>0.773170731707307</v>
      </c>
      <c r="BN178" s="6">
        <f ca="1">IF($BI178="",SUMIF(Elasticities!$B$5:$B$52,Demands_tra!$BH178,Elasticities!G$5:G$52),SUMIF(Elasticities!$B$5:$B$52,Demands_tra!$BI178,Elasticities!G$5:G$52))</f>
        <v>0.760975609756088</v>
      </c>
      <c r="BO178" s="6">
        <f ca="1">IF($BI178="",SUMIF(Elasticities!$B$5:$B$52,Demands_tra!$BH178,Elasticities!H$5:H$52),SUMIF(Elasticities!$B$5:$B$52,Demands_tra!$BI178,Elasticities!H$5:H$52))</f>
        <v>0.748780487804868</v>
      </c>
      <c r="BP178" s="6">
        <f ca="1">IF($BI178="",SUMIF(Elasticities!$B$5:$B$52,Demands_tra!$BH178,Elasticities!I$5:I$52),SUMIF(Elasticities!$B$5:$B$52,Demands_tra!$BI178,Elasticities!I$5:I$52))</f>
        <v>0.736585365853649</v>
      </c>
      <c r="BQ178" s="6">
        <f ca="1">IF($BI178="",SUMIF(Elasticities!$B$5:$B$52,Demands_tra!$BH178,Elasticities!J$5:J$52),SUMIF(Elasticities!$B$5:$B$52,Demands_tra!$BI178,Elasticities!J$5:J$52))</f>
        <v>0.724390243902429</v>
      </c>
      <c r="BR178" s="6">
        <f ca="1">IF($BI178="",SUMIF(Elasticities!$B$5:$B$52,Demands_tra!$BH178,Elasticities!K$5:K$52),SUMIF(Elasticities!$B$5:$B$52,Demands_tra!$BI178,Elasticities!K$5:K$52))</f>
        <v>0.71219512195121</v>
      </c>
      <c r="BS178" s="6">
        <f ca="1">IF($BI178="",SUMIF(Elasticities!$B$5:$B$52,Demands_tra!$BH178,Elasticities!L$5:L$52),SUMIF(Elasticities!$B$5:$B$52,Demands_tra!$BI178,Elasticities!L$5:L$52))</f>
        <v>0.699999999999997</v>
      </c>
      <c r="BT178" s="6">
        <f ca="1">IF($BI178="",SUMIF(Elasticities!$B$5:$B$52,Demands_tra!$BH178,Elasticities!M$5:M$52),SUMIF(Elasticities!$B$5:$B$52,Demands_tra!$BI178,Elasticities!M$5:M$52))</f>
        <v>0.687499999999996</v>
      </c>
      <c r="BU178" s="6">
        <f ca="1">IF($BI178="",SUMIF(Elasticities!$B$5:$B$52,Demands_tra!$BH178,Elasticities!N$5:N$52),SUMIF(Elasticities!$B$5:$B$52,Demands_tra!$BI178,Elasticities!N$5:N$52))</f>
        <v>0.674999999999996</v>
      </c>
      <c r="BV178" s="6">
        <f ca="1">IF($BI178="",SUMIF(Elasticities!$B$5:$B$52,Demands_tra!$BH178,Elasticities!O$5:O$52),SUMIF(Elasticities!$B$5:$B$52,Demands_tra!$BI178,Elasticities!O$5:O$52))</f>
        <v>0.662499999999996</v>
      </c>
      <c r="BW178" s="6">
        <f ca="1">IF($BI178="",SUMIF(Elasticities!$B$5:$B$52,Demands_tra!$BH178,Elasticities!P$5:P$52),SUMIF(Elasticities!$B$5:$B$52,Demands_tra!$BI178,Elasticities!P$5:P$52))</f>
        <v>0.649999999999997</v>
      </c>
      <c r="BX178" s="6">
        <f ca="1">IF($BI178="",SUMIF(Elasticities!$B$5:$B$52,Demands_tra!$BH178,Elasticities!Q$5:Q$52),SUMIF(Elasticities!$B$5:$B$52,Demands_tra!$BI178,Elasticities!Q$5:Q$52))</f>
        <v>0.637499999999997</v>
      </c>
      <c r="BY178" s="6">
        <f ca="1">IF($BI178="",SUMIF(Elasticities!$B$5:$B$52,Demands_tra!$BH178,Elasticities!R$5:R$52),SUMIF(Elasticities!$B$5:$B$52,Demands_tra!$BI178,Elasticities!R$5:R$52))</f>
        <v>0.624999999999996</v>
      </c>
      <c r="BZ178" s="6">
        <f ca="1">IF($BI178="",SUMIF(Elasticities!$B$5:$B$52,Demands_tra!$BH178,Elasticities!S$5:S$52),SUMIF(Elasticities!$B$5:$B$52,Demands_tra!$BI178,Elasticities!S$5:S$52))</f>
        <v>0.612499999999996</v>
      </c>
      <c r="CA178" s="6">
        <f ca="1">IF($BI178="",SUMIF(Elasticities!$B$5:$B$52,Demands_tra!$BH178,Elasticities!T$5:T$52),SUMIF(Elasticities!$B$5:$B$52,Demands_tra!$BI178,Elasticities!T$5:T$52))</f>
        <v>0.599999999999996</v>
      </c>
      <c r="CB178" s="6" t="e">
        <f ca="1">IF($BI178="",SUMIF(Elasticities!$B$5:$B$52,Demands_tra!$BH178,Elasticities!U$5:U$52),SUMIF(Elasticities!$B$5:$B$52,Demands_tra!$BI178,Elasticities!U$5:U$52))</f>
        <v>#VALUE!</v>
      </c>
      <c r="CC178" s="6" t="e">
        <f ca="1">IF($BI178="",SUMIF(Elasticities!$B$5:$B$52,Demands_tra!$BH178,Elasticities!V$5:V$52),SUMIF(Elasticities!$B$5:$B$52,Demands_tra!$BI178,Elasticities!V$5:V$52))</f>
        <v>#VALUE!</v>
      </c>
      <c r="CD178" s="6" t="e">
        <f ca="1">IF($BI178="",SUMIF(Elasticities!$B$5:$B$52,Demands_tra!$BH178,Elasticities!W$5:W$52),SUMIF(Elasticities!$B$5:$B$52,Demands_tra!$BI178,Elasticities!W$5:W$52))</f>
        <v>#VALUE!</v>
      </c>
      <c r="CE178" s="6" t="e">
        <f ca="1">IF($BI178="",SUMIF(Elasticities!$B$5:$B$52,Demands_tra!$BH178,Elasticities!X$5:X$52),SUMIF(Elasticities!$B$5:$B$52,Demands_tra!$BI178,Elasticities!X$5:X$52))</f>
        <v>#VALUE!</v>
      </c>
      <c r="CF178" s="6" t="e">
        <f ca="1">IF($BI178="",SUMIF(Elasticities!$B$5:$B$52,Demands_tra!$BH178,Elasticities!Y$5:Y$52),SUMIF(Elasticities!$B$5:$B$52,Demands_tra!$BI178,Elasticities!Y$5:Y$52))</f>
        <v>#VALUE!</v>
      </c>
      <c r="CG178" s="6" t="e">
        <f ca="1">IF($BI178="",SUMIF(Elasticities!$B$5:$B$52,Demands_tra!$BH178,Elasticities!Z$5:Z$52),SUMIF(Elasticities!$B$5:$B$52,Demands_tra!$BI178,Elasticities!Z$5:Z$52))</f>
        <v>#VALUE!</v>
      </c>
      <c r="CH178" s="6" t="e">
        <f ca="1">IF($BI178="",SUMIF(Elasticities!$B$5:$B$52,Demands_tra!$BH178,Elasticities!AA$5:AA$52),SUMIF(Elasticities!$B$5:$B$52,Demands_tra!$BI178,Elasticities!AA$5:AA$52))</f>
        <v>#VALUE!</v>
      </c>
      <c r="CI178" s="6" t="e">
        <f ca="1">IF($BI178="",SUMIF(Elasticities!$B$5:$B$52,Demands_tra!$BH178,Elasticities!AB$5:AB$52),SUMIF(Elasticities!$B$5:$B$52,Demands_tra!$BI178,Elasticities!AB$5:AB$52))</f>
        <v>#VALUE!</v>
      </c>
    </row>
    <row r="179" spans="1:87">
      <c r="A179" t="str">
        <f>IF(BYDem_tra!B178="","\I:",BYDem_tra!B178)</f>
        <v>Iceland</v>
      </c>
      <c r="B179" t="str">
        <f>BYDem_tra!E178</f>
        <v>Trd_bus</v>
      </c>
      <c r="C179" t="str">
        <f t="shared" si="168"/>
        <v>Trd_bus</v>
      </c>
      <c r="D179" s="3">
        <f>SUMIFS(BYDem_tra!$M$2:$M$2000,BYDem_tra!$B$2:$B$2000,Demands_tra!$A179,BYDem_tra!$E$2:$E$2000,Demands_tra!$B179)</f>
        <v>0.035</v>
      </c>
      <c r="E179" s="3">
        <f ca="1" t="shared" si="169"/>
        <v>0.0351884595794772</v>
      </c>
      <c r="F179" s="3">
        <f ca="1" t="shared" si="170"/>
        <v>0.0361150895882924</v>
      </c>
      <c r="G179" s="3">
        <f ca="1" t="shared" si="171"/>
        <v>0.0368967675662494</v>
      </c>
      <c r="H179" s="3">
        <f ca="1" t="shared" si="172"/>
        <v>0.0375940511069299</v>
      </c>
      <c r="I179" s="3">
        <f ca="1" t="shared" si="173"/>
        <v>0.0382000464914813</v>
      </c>
      <c r="J179" s="3">
        <f ca="1" t="shared" si="174"/>
        <v>0.0387315668039217</v>
      </c>
      <c r="K179" s="3">
        <f ca="1" t="shared" si="175"/>
        <v>0.0392295821853346</v>
      </c>
      <c r="L179" s="3">
        <f ca="1" t="shared" si="176"/>
        <v>0.0396493098687936</v>
      </c>
      <c r="M179" s="3">
        <f ca="1" t="shared" si="177"/>
        <v>0.0400208562798801</v>
      </c>
      <c r="N179" s="3">
        <f ca="1" t="shared" si="178"/>
        <v>0.0403490573554182</v>
      </c>
      <c r="O179" s="3">
        <f ca="1" t="shared" si="179"/>
        <v>0.0406285722877946</v>
      </c>
      <c r="P179" s="3">
        <f ca="1" t="shared" si="180"/>
        <v>0.0408527885570793</v>
      </c>
      <c r="Q179" s="3">
        <f ca="1" t="shared" si="181"/>
        <v>0.0410125650964544</v>
      </c>
      <c r="R179" s="3">
        <f ca="1" t="shared" si="182"/>
        <v>0.0411038475468947</v>
      </c>
      <c r="S179" s="3">
        <f ca="1" t="shared" si="183"/>
        <v>0.0411353731769896</v>
      </c>
      <c r="T179" s="3">
        <f ca="1" t="shared" si="184"/>
        <v>0.0411396808411986</v>
      </c>
      <c r="U179" s="3">
        <f ca="1" t="shared" si="185"/>
        <v>0.0411561751454467</v>
      </c>
      <c r="V179" s="3" t="e">
        <f ca="1" t="shared" si="127"/>
        <v>#VALUE!</v>
      </c>
      <c r="W179" s="3" t="e">
        <f ca="1" t="shared" si="128"/>
        <v>#DIV/0!</v>
      </c>
      <c r="X179" s="3" t="e">
        <f ca="1" t="shared" si="129"/>
        <v>#DIV/0!</v>
      </c>
      <c r="Y179" s="3" t="e">
        <f ca="1" t="shared" si="130"/>
        <v>#DIV/0!</v>
      </c>
      <c r="Z179" s="3" t="e">
        <f ca="1" t="shared" si="131"/>
        <v>#DIV/0!</v>
      </c>
      <c r="AA179" s="3" t="e">
        <f ca="1" t="shared" si="132"/>
        <v>#DIV/0!</v>
      </c>
      <c r="AB179" s="3" t="e">
        <f ca="1" t="shared" si="133"/>
        <v>#DIV/0!</v>
      </c>
      <c r="AC179" s="3" t="e">
        <f ca="1" t="shared" si="134"/>
        <v>#DIV/0!</v>
      </c>
      <c r="AE179" s="34" t="str">
        <f ca="1">VLOOKUP($C179,'Default drvr and elast'!$A$4:$C$49,MATCH(VLOOKUP(A179,Classification!$B$4:$D$99,2,FALSE),'Default drvr and elast'!$A$3:$C$3,0),FALSE)</f>
        <v>POP</v>
      </c>
      <c r="AF179" s="4"/>
      <c r="AG179" s="6">
        <f ca="1">IF($AF179="",SUMIFS('Growth rates'!D$4:D$922,'Growth rates'!$B$4:$B$922,Demands_tra!$A179,'Growth rates'!$C$4:$C$922,$AE179),SUMIFS('Growth rates'!D$4:D$922,'Growth rates'!$B$4:$B$922,Demands_tra!$A179,'Growth rates'!$C$4:$C$922,$AF179))</f>
        <v>1</v>
      </c>
      <c r="AH179" s="6">
        <f ca="1">IF($AF179="",SUMIFS('Growth rates'!E$4:E$922,'Growth rates'!$B$4:$B$922,Demands_tra!$A179,'Growth rates'!$C$4:$C$922,$AE179),SUMIFS('Growth rates'!E$4:E$922,'Growth rates'!$B$4:$B$922,Demands_tra!$A179,'Growth rates'!$C$4:$C$922,$AF179))</f>
        <v>1.00675128244523</v>
      </c>
      <c r="AI179" s="6">
        <f ca="1">IF($AF179="",SUMIFS('Growth rates'!F$4:F$922,'Growth rates'!$B$4:$B$922,Demands_tra!$A179,'Growth rates'!$C$4:$C$922,$AE179),SUMIFS('Growth rates'!F$4:F$922,'Growth rates'!$B$4:$B$922,Demands_tra!$A179,'Growth rates'!$C$4:$C$922,$AF179))</f>
        <v>1.04050769467137</v>
      </c>
      <c r="AJ179" s="6">
        <f ca="1">IF($AF179="",SUMIFS('Growth rates'!G$4:G$922,'Growth rates'!$B$4:$B$922,Demands_tra!$A179,'Growth rates'!$C$4:$C$922,$AE179),SUMIFS('Growth rates'!G$4:G$922,'Growth rates'!$B$4:$B$922,Demands_tra!$A179,'Growth rates'!$C$4:$C$922,$AF179))</f>
        <v>1.06963558770311</v>
      </c>
      <c r="AK179" s="6">
        <f ca="1">IF($AF179="",SUMIFS('Growth rates'!H$4:H$922,'Growth rates'!$B$4:$B$922,Demands_tra!$A179,'Growth rates'!$C$4:$C$922,$AE179),SUMIFS('Growth rates'!H$4:H$922,'Growth rates'!$B$4:$B$922,Demands_tra!$A179,'Growth rates'!$C$4:$C$922,$AF179))</f>
        <v>1.09619914293641</v>
      </c>
      <c r="AL179" s="6">
        <f ca="1">IF($AF179="",SUMIFS('Growth rates'!I$4:I$922,'Growth rates'!$B$4:$B$922,Demands_tra!$A179,'Growth rates'!$C$4:$C$922,$AE179),SUMIFS('Growth rates'!I$4:I$922,'Growth rates'!$B$4:$B$922,Demands_tra!$A179,'Growth rates'!$C$4:$C$922,$AF179))</f>
        <v>1.11979768259025</v>
      </c>
      <c r="AM179" s="6">
        <f ca="1">IF($AF179="",SUMIFS('Growth rates'!J$4:J$922,'Growth rates'!$B$4:$B$922,Demands_tra!$A179,'Growth rates'!$C$4:$C$922,$AE179),SUMIFS('Growth rates'!J$4:J$922,'Growth rates'!$B$4:$B$922,Demands_tra!$A179,'Growth rates'!$C$4:$C$922,$AF179))</f>
        <v>1.14095070613241</v>
      </c>
      <c r="AN179" s="6">
        <f ca="1">IF($AF179="",SUMIFS('Growth rates'!K$4:K$922,'Growth rates'!$B$4:$B$922,Demands_tra!$A179,'Growth rates'!$C$4:$C$922,$AE179),SUMIFS('Growth rates'!K$4:K$922,'Growth rates'!$B$4:$B$922,Demands_tra!$A179,'Growth rates'!$C$4:$C$922,$AF179))</f>
        <v>1.16120289549108</v>
      </c>
      <c r="AO179" s="6">
        <f ca="1">IF($AF179="",SUMIFS('Growth rates'!L$4:L$922,'Growth rates'!$B$4:$B$922,Demands_tra!$A179,'Growth rates'!$C$4:$C$922,$AE179),SUMIFS('Growth rates'!L$4:L$922,'Growth rates'!$B$4:$B$922,Demands_tra!$A179,'Growth rates'!$C$4:$C$922,$AF179))</f>
        <v>1.17864757708764</v>
      </c>
      <c r="AP179" s="6">
        <f ca="1">IF($AF179="",SUMIFS('Growth rates'!M$4:M$922,'Growth rates'!$B$4:$B$922,Demands_tra!$A179,'Growth rates'!$C$4:$C$922,$AE179),SUMIFS('Growth rates'!M$4:M$922,'Growth rates'!$B$4:$B$922,Demands_tra!$A179,'Growth rates'!$C$4:$C$922,$AF179))</f>
        <v>1.19442599177422</v>
      </c>
      <c r="AQ179" s="6">
        <f ca="1">IF($AF179="",SUMIFS('Growth rates'!N$4:N$922,'Growth rates'!$B$4:$B$922,Demands_tra!$A179,'Growth rates'!$C$4:$C$922,$AE179),SUMIFS('Growth rates'!N$4:N$922,'Growth rates'!$B$4:$B$922,Demands_tra!$A179,'Growth rates'!$C$4:$C$922,$AF179))</f>
        <v>1.20867354100785</v>
      </c>
      <c r="AR179" s="6">
        <f ca="1">IF($AF179="",SUMIFS('Growth rates'!O$4:O$922,'Growth rates'!$B$4:$B$922,Demands_tra!$A179,'Growth rates'!$C$4:$C$922,$AE179),SUMIFS('Growth rates'!O$4:O$922,'Growth rates'!$B$4:$B$922,Demands_tra!$A179,'Growth rates'!$C$4:$C$922,$AF179))</f>
        <v>1.22107797244884</v>
      </c>
      <c r="AS179" s="6">
        <f ca="1">IF($AF179="",SUMIFS('Growth rates'!P$4:P$922,'Growth rates'!$B$4:$B$922,Demands_tra!$A179,'Growth rates'!$C$4:$C$922,$AE179),SUMIFS('Growth rates'!P$4:P$922,'Growth rates'!$B$4:$B$922,Demands_tra!$A179,'Growth rates'!$C$4:$C$922,$AF179))</f>
        <v>1.23124966149636</v>
      </c>
      <c r="AT179" s="6">
        <f ca="1">IF($AF179="",SUMIFS('Growth rates'!Q$4:Q$922,'Growth rates'!$B$4:$B$922,Demands_tra!$A179,'Growth rates'!$C$4:$C$922,$AE179),SUMIFS('Growth rates'!Q$4:Q$922,'Growth rates'!$B$4:$B$922,Demands_tra!$A179,'Growth rates'!$C$4:$C$922,$AF179))</f>
        <v>1.23865805550244</v>
      </c>
      <c r="AU179" s="6">
        <f ca="1">IF($AF179="",SUMIFS('Growth rates'!R$4:R$922,'Growth rates'!$B$4:$B$922,Demands_tra!$A179,'Growth rates'!$C$4:$C$922,$AE179),SUMIFS('Growth rates'!R$4:R$922,'Growth rates'!$B$4:$B$922,Demands_tra!$A179,'Growth rates'!$C$4:$C$922,$AF179))</f>
        <v>1.24298261224228</v>
      </c>
      <c r="AV179" s="6">
        <f ca="1">IF($AF179="",SUMIFS('Growth rates'!S$4:S$922,'Growth rates'!$B$4:$B$922,Demands_tra!$A179,'Growth rates'!$C$4:$C$922,$AE179),SUMIFS('Growth rates'!S$4:S$922,'Growth rates'!$B$4:$B$922,Demands_tra!$A179,'Growth rates'!$C$4:$C$922,$AF179))</f>
        <v>1.24450795110515</v>
      </c>
      <c r="AW179" s="6">
        <f ca="1">IF($AF179="",SUMIFS('Growth rates'!T$4:T$922,'Growth rates'!$B$4:$B$922,Demands_tra!$A179,'Growth rates'!$C$4:$C$922,$AE179),SUMIFS('Growth rates'!T$4:T$922,'Growth rates'!$B$4:$B$922,Demands_tra!$A179,'Growth rates'!$C$4:$C$922,$AF179))</f>
        <v>1.24472072482334</v>
      </c>
      <c r="AX179" s="6">
        <f ca="1">IF($AF179="",SUMIFS('Growth rates'!U$4:U$922,'Growth rates'!$B$4:$B$922,Demands_tra!$A179,'Growth rates'!$C$4:$C$922,$AE179),SUMIFS('Growth rates'!U$4:U$922,'Growth rates'!$B$4:$B$922,Demands_tra!$A179,'Growth rates'!$C$4:$C$922,$AF179))</f>
        <v>1.24555247663081</v>
      </c>
      <c r="AY179" s="6">
        <f ca="1">IF($AF179="",SUMIFS('Growth rates'!V$4:V$922,'Growth rates'!$B$4:$B$922,Demands_tra!$A179,'Growth rates'!$C$4:$C$922,$AE179),SUMIFS('Growth rates'!V$4:V$922,'Growth rates'!$B$4:$B$922,Demands_tra!$A179,'Growth rates'!$C$4:$C$922,$AF179))</f>
        <v>0</v>
      </c>
      <c r="AZ179" s="6">
        <f ca="1">IF($AF179="",SUMIFS('Growth rates'!W$4:W$922,'Growth rates'!$B$4:$B$922,Demands_tra!$A179,'Growth rates'!$C$4:$C$922,$AE179),SUMIFS('Growth rates'!W$4:W$922,'Growth rates'!$B$4:$B$922,Demands_tra!$A179,'Growth rates'!$C$4:$C$922,$AF179))</f>
        <v>0</v>
      </c>
      <c r="BA179" s="6">
        <f ca="1">IF($AF179="",SUMIFS('Growth rates'!X$4:X$922,'Growth rates'!$B$4:$B$922,Demands_tra!$A179,'Growth rates'!$C$4:$C$922,$AE179),SUMIFS('Growth rates'!X$4:X$922,'Growth rates'!$B$4:$B$922,Demands_tra!$A179,'Growth rates'!$C$4:$C$922,$AF179))</f>
        <v>0</v>
      </c>
      <c r="BB179" s="6">
        <f ca="1">IF($AF179="",SUMIFS('Growth rates'!Y$4:Y$922,'Growth rates'!$B$4:$B$922,Demands_tra!$A179,'Growth rates'!$C$4:$C$922,$AE179),SUMIFS('Growth rates'!Y$4:Y$922,'Growth rates'!$B$4:$B$922,Demands_tra!$A179,'Growth rates'!$C$4:$C$922,$AF179))</f>
        <v>0</v>
      </c>
      <c r="BC179" s="6">
        <f ca="1">IF($AF179="",SUMIFS('Growth rates'!Z$4:Z$922,'Growth rates'!$B$4:$B$922,Demands_tra!$A179,'Growth rates'!$C$4:$C$922,$AE179),SUMIFS('Growth rates'!Z$4:Z$922,'Growth rates'!$B$4:$B$922,Demands_tra!$A179,'Growth rates'!$C$4:$C$922,$AF179))</f>
        <v>0</v>
      </c>
      <c r="BD179" s="6">
        <f ca="1">IF($AF179="",SUMIFS('Growth rates'!AA$4:AA$922,'Growth rates'!$B$4:$B$922,Demands_tra!$A179,'Growth rates'!$C$4:$C$922,$AE179),SUMIFS('Growth rates'!AA$4:AA$922,'Growth rates'!$B$4:$B$922,Demands_tra!$A179,'Growth rates'!$C$4:$C$922,$AF179))</f>
        <v>0</v>
      </c>
      <c r="BE179" s="6">
        <f ca="1">IF($AF179="",SUMIFS('Growth rates'!AB$4:AB$922,'Growth rates'!$B$4:$B$922,Demands_tra!$A179,'Growth rates'!$C$4:$C$922,$AE179),SUMIFS('Growth rates'!AB$4:AB$922,'Growth rates'!$B$4:$B$922,Demands_tra!$A179,'Growth rates'!$C$4:$C$922,$AF179))</f>
        <v>0</v>
      </c>
      <c r="BF179" s="6">
        <f ca="1">IF($AF179="",SUMIFS('Growth rates'!AC$4:AC$922,'Growth rates'!$B$4:$B$922,Demands_tra!$A179,'Growth rates'!$C$4:$C$922,$AE179),SUMIFS('Growth rates'!AC$4:AC$922,'Growth rates'!$B$4:$B$922,Demands_tra!$A179,'Growth rates'!$C$4:$C$922,$AF179))</f>
        <v>0</v>
      </c>
      <c r="BH179" t="str">
        <f ca="1">VLOOKUP($C179,'Default drvr and elast'!$A$4:$F$49,MATCH(VLOOKUP(A179,Classification!$B$4:$D$42,3,FALSE),'Default drvr and elast'!$D$3:$F$3,0)+3,FALSE)</f>
        <v>Med2</v>
      </c>
      <c r="BJ179" s="6">
        <f ca="1">IF($BI179="",SUMIF(Elasticities!$B$5:$B$52,Demands_tra!$BH179,Elasticities!C$5:C$52),SUMIF(Elasticities!$B$5:$B$52,Demands_tra!$BI179,Elasticities!C$5:C$52))</f>
        <v>0.799999999999989</v>
      </c>
      <c r="BK179" s="6">
        <f ca="1">IF($BI179="",SUMIF(Elasticities!$B$5:$B$52,Demands_tra!$BH179,Elasticities!D$5:D$52),SUMIF(Elasticities!$B$5:$B$52,Demands_tra!$BI179,Elasticities!D$5:D$52))</f>
        <v>0.797560975609746</v>
      </c>
      <c r="BL179" s="6">
        <f ca="1">IF($BI179="",SUMIF(Elasticities!$B$5:$B$52,Demands_tra!$BH179,Elasticities!E$5:E$52),SUMIF(Elasticities!$B$5:$B$52,Demands_tra!$BI179,Elasticities!E$5:E$52))</f>
        <v>0.785365853658527</v>
      </c>
      <c r="BM179" s="6">
        <f ca="1">IF($BI179="",SUMIF(Elasticities!$B$5:$B$52,Demands_tra!$BH179,Elasticities!F$5:F$52),SUMIF(Elasticities!$B$5:$B$52,Demands_tra!$BI179,Elasticities!F$5:F$52))</f>
        <v>0.773170731707307</v>
      </c>
      <c r="BN179" s="6">
        <f ca="1">IF($BI179="",SUMIF(Elasticities!$B$5:$B$52,Demands_tra!$BH179,Elasticities!G$5:G$52),SUMIF(Elasticities!$B$5:$B$52,Demands_tra!$BI179,Elasticities!G$5:G$52))</f>
        <v>0.760975609756088</v>
      </c>
      <c r="BO179" s="6">
        <f ca="1">IF($BI179="",SUMIF(Elasticities!$B$5:$B$52,Demands_tra!$BH179,Elasticities!H$5:H$52),SUMIF(Elasticities!$B$5:$B$52,Demands_tra!$BI179,Elasticities!H$5:H$52))</f>
        <v>0.748780487804868</v>
      </c>
      <c r="BP179" s="6">
        <f ca="1">IF($BI179="",SUMIF(Elasticities!$B$5:$B$52,Demands_tra!$BH179,Elasticities!I$5:I$52),SUMIF(Elasticities!$B$5:$B$52,Demands_tra!$BI179,Elasticities!I$5:I$52))</f>
        <v>0.736585365853649</v>
      </c>
      <c r="BQ179" s="6">
        <f ca="1">IF($BI179="",SUMIF(Elasticities!$B$5:$B$52,Demands_tra!$BH179,Elasticities!J$5:J$52),SUMIF(Elasticities!$B$5:$B$52,Demands_tra!$BI179,Elasticities!J$5:J$52))</f>
        <v>0.724390243902429</v>
      </c>
      <c r="BR179" s="6">
        <f ca="1">IF($BI179="",SUMIF(Elasticities!$B$5:$B$52,Demands_tra!$BH179,Elasticities!K$5:K$52),SUMIF(Elasticities!$B$5:$B$52,Demands_tra!$BI179,Elasticities!K$5:K$52))</f>
        <v>0.71219512195121</v>
      </c>
      <c r="BS179" s="6">
        <f ca="1">IF($BI179="",SUMIF(Elasticities!$B$5:$B$52,Demands_tra!$BH179,Elasticities!L$5:L$52),SUMIF(Elasticities!$B$5:$B$52,Demands_tra!$BI179,Elasticities!L$5:L$52))</f>
        <v>0.699999999999997</v>
      </c>
      <c r="BT179" s="6">
        <f ca="1">IF($BI179="",SUMIF(Elasticities!$B$5:$B$52,Demands_tra!$BH179,Elasticities!M$5:M$52),SUMIF(Elasticities!$B$5:$B$52,Demands_tra!$BI179,Elasticities!M$5:M$52))</f>
        <v>0.687499999999996</v>
      </c>
      <c r="BU179" s="6">
        <f ca="1">IF($BI179="",SUMIF(Elasticities!$B$5:$B$52,Demands_tra!$BH179,Elasticities!N$5:N$52),SUMIF(Elasticities!$B$5:$B$52,Demands_tra!$BI179,Elasticities!N$5:N$52))</f>
        <v>0.674999999999996</v>
      </c>
      <c r="BV179" s="6">
        <f ca="1">IF($BI179="",SUMIF(Elasticities!$B$5:$B$52,Demands_tra!$BH179,Elasticities!O$5:O$52),SUMIF(Elasticities!$B$5:$B$52,Demands_tra!$BI179,Elasticities!O$5:O$52))</f>
        <v>0.662499999999996</v>
      </c>
      <c r="BW179" s="6">
        <f ca="1">IF($BI179="",SUMIF(Elasticities!$B$5:$B$52,Demands_tra!$BH179,Elasticities!P$5:P$52),SUMIF(Elasticities!$B$5:$B$52,Demands_tra!$BI179,Elasticities!P$5:P$52))</f>
        <v>0.649999999999997</v>
      </c>
      <c r="BX179" s="6">
        <f ca="1">IF($BI179="",SUMIF(Elasticities!$B$5:$B$52,Demands_tra!$BH179,Elasticities!Q$5:Q$52),SUMIF(Elasticities!$B$5:$B$52,Demands_tra!$BI179,Elasticities!Q$5:Q$52))</f>
        <v>0.637499999999997</v>
      </c>
      <c r="BY179" s="6">
        <f ca="1">IF($BI179="",SUMIF(Elasticities!$B$5:$B$52,Demands_tra!$BH179,Elasticities!R$5:R$52),SUMIF(Elasticities!$B$5:$B$52,Demands_tra!$BI179,Elasticities!R$5:R$52))</f>
        <v>0.624999999999996</v>
      </c>
      <c r="BZ179" s="6">
        <f ca="1">IF($BI179="",SUMIF(Elasticities!$B$5:$B$52,Demands_tra!$BH179,Elasticities!S$5:S$52),SUMIF(Elasticities!$B$5:$B$52,Demands_tra!$BI179,Elasticities!S$5:S$52))</f>
        <v>0.612499999999996</v>
      </c>
      <c r="CA179" s="6">
        <f ca="1">IF($BI179="",SUMIF(Elasticities!$B$5:$B$52,Demands_tra!$BH179,Elasticities!T$5:T$52),SUMIF(Elasticities!$B$5:$B$52,Demands_tra!$BI179,Elasticities!T$5:T$52))</f>
        <v>0.599999999999996</v>
      </c>
      <c r="CB179" s="6" t="e">
        <f ca="1">IF($BI179="",SUMIF(Elasticities!$B$5:$B$52,Demands_tra!$BH179,Elasticities!U$5:U$52),SUMIF(Elasticities!$B$5:$B$52,Demands_tra!$BI179,Elasticities!U$5:U$52))</f>
        <v>#VALUE!</v>
      </c>
      <c r="CC179" s="6" t="e">
        <f ca="1">IF($BI179="",SUMIF(Elasticities!$B$5:$B$52,Demands_tra!$BH179,Elasticities!V$5:V$52),SUMIF(Elasticities!$B$5:$B$52,Demands_tra!$BI179,Elasticities!V$5:V$52))</f>
        <v>#VALUE!</v>
      </c>
      <c r="CD179" s="6" t="e">
        <f ca="1">IF($BI179="",SUMIF(Elasticities!$B$5:$B$52,Demands_tra!$BH179,Elasticities!W$5:W$52),SUMIF(Elasticities!$B$5:$B$52,Demands_tra!$BI179,Elasticities!W$5:W$52))</f>
        <v>#VALUE!</v>
      </c>
      <c r="CE179" s="6" t="e">
        <f ca="1">IF($BI179="",SUMIF(Elasticities!$B$5:$B$52,Demands_tra!$BH179,Elasticities!X$5:X$52),SUMIF(Elasticities!$B$5:$B$52,Demands_tra!$BI179,Elasticities!X$5:X$52))</f>
        <v>#VALUE!</v>
      </c>
      <c r="CF179" s="6" t="e">
        <f ca="1">IF($BI179="",SUMIF(Elasticities!$B$5:$B$52,Demands_tra!$BH179,Elasticities!Y$5:Y$52),SUMIF(Elasticities!$B$5:$B$52,Demands_tra!$BI179,Elasticities!Y$5:Y$52))</f>
        <v>#VALUE!</v>
      </c>
      <c r="CG179" s="6" t="e">
        <f ca="1">IF($BI179="",SUMIF(Elasticities!$B$5:$B$52,Demands_tra!$BH179,Elasticities!Z$5:Z$52),SUMIF(Elasticities!$B$5:$B$52,Demands_tra!$BI179,Elasticities!Z$5:Z$52))</f>
        <v>#VALUE!</v>
      </c>
      <c r="CH179" s="6" t="e">
        <f ca="1">IF($BI179="",SUMIF(Elasticities!$B$5:$B$52,Demands_tra!$BH179,Elasticities!AA$5:AA$52),SUMIF(Elasticities!$B$5:$B$52,Demands_tra!$BI179,Elasticities!AA$5:AA$52))</f>
        <v>#VALUE!</v>
      </c>
      <c r="CI179" s="6" t="e">
        <f ca="1">IF($BI179="",SUMIF(Elasticities!$B$5:$B$52,Demands_tra!$BH179,Elasticities!AB$5:AB$52),SUMIF(Elasticities!$B$5:$B$52,Demands_tra!$BI179,Elasticities!AB$5:AB$52))</f>
        <v>#VALUE!</v>
      </c>
    </row>
    <row r="180" spans="1:87">
      <c r="A180" t="str">
        <f>IF(BYDem_tra!B179="","\I:",BYDem_tra!B179)</f>
        <v>Iceland</v>
      </c>
      <c r="B180" t="str">
        <f>BYDem_tra!E179</f>
        <v>Trd_car</v>
      </c>
      <c r="C180" t="str">
        <f t="shared" si="168"/>
        <v>Trd_car</v>
      </c>
      <c r="D180" s="3">
        <f>SUMIFS(BYDem_tra!$M$2:$M$2000,BYDem_tra!$B$2:$B$2000,Demands_tra!$A180,BYDem_tra!$E$2:$E$2000,Demands_tra!$B180)</f>
        <v>3.348</v>
      </c>
      <c r="E180" s="3">
        <f ca="1" t="shared" si="169"/>
        <v>3.378305712293</v>
      </c>
      <c r="F180" s="3">
        <f ca="1" t="shared" si="170"/>
        <v>3.87500051462121</v>
      </c>
      <c r="G180" s="3">
        <f ca="1" t="shared" si="171"/>
        <v>4.20817276551985</v>
      </c>
      <c r="H180" s="3">
        <f ca="1" t="shared" si="172"/>
        <v>4.51853390107828</v>
      </c>
      <c r="I180" s="3">
        <f ca="1" t="shared" si="173"/>
        <v>4.81365085398525</v>
      </c>
      <c r="J180" s="3">
        <f ca="1" t="shared" si="174"/>
        <v>5.08143566161216</v>
      </c>
      <c r="K180" s="3">
        <f ca="1" t="shared" si="175"/>
        <v>5.30663734782074</v>
      </c>
      <c r="L180" s="3">
        <f ca="1" t="shared" si="176"/>
        <v>5.49891343949506</v>
      </c>
      <c r="M180" s="3">
        <f ca="1" t="shared" si="177"/>
        <v>5.67008837652621</v>
      </c>
      <c r="N180" s="3">
        <f ca="1" t="shared" si="178"/>
        <v>5.8286796532032</v>
      </c>
      <c r="O180" s="3">
        <f ca="1" t="shared" si="179"/>
        <v>5.96810517951259</v>
      </c>
      <c r="P180" s="3">
        <f ca="1" t="shared" si="180"/>
        <v>6.08774359000253</v>
      </c>
      <c r="Q180" s="3">
        <f ca="1" t="shared" si="181"/>
        <v>6.1894454844085</v>
      </c>
      <c r="R180" s="3">
        <f ca="1" t="shared" si="182"/>
        <v>6.274977150899</v>
      </c>
      <c r="S180" s="3">
        <f ca="1" t="shared" si="183"/>
        <v>6.34684610536412</v>
      </c>
      <c r="T180" s="3">
        <f ca="1" t="shared" si="184"/>
        <v>6.40533710802104</v>
      </c>
      <c r="U180" s="3">
        <f ca="1" t="shared" si="185"/>
        <v>6.44939248330902</v>
      </c>
      <c r="V180" s="3" t="e">
        <f ca="1" t="shared" si="127"/>
        <v>#VALUE!</v>
      </c>
      <c r="W180" s="3" t="e">
        <f ca="1" t="shared" si="128"/>
        <v>#DIV/0!</v>
      </c>
      <c r="X180" s="3" t="e">
        <f ca="1" t="shared" si="129"/>
        <v>#DIV/0!</v>
      </c>
      <c r="Y180" s="3" t="e">
        <f ca="1" t="shared" si="130"/>
        <v>#DIV/0!</v>
      </c>
      <c r="Z180" s="3" t="e">
        <f ca="1" t="shared" si="131"/>
        <v>#DIV/0!</v>
      </c>
      <c r="AA180" s="3" t="e">
        <f ca="1" t="shared" si="132"/>
        <v>#DIV/0!</v>
      </c>
      <c r="AB180" s="3" t="e">
        <f ca="1" t="shared" si="133"/>
        <v>#DIV/0!</v>
      </c>
      <c r="AC180" s="3" t="e">
        <f ca="1" t="shared" si="134"/>
        <v>#DIV/0!</v>
      </c>
      <c r="AE180" s="34" t="str">
        <f ca="1">VLOOKUP($C180,'Default drvr and elast'!$A$4:$C$49,MATCH(VLOOKUP(A180,Classification!$B$4:$D$99,2,FALSE),'Default drvr and elast'!$A$3:$C$3,0),FALSE)</f>
        <v>GDPPCAP</v>
      </c>
      <c r="AF180" s="4"/>
      <c r="AG180" s="6">
        <f ca="1">IF($AF180="",SUMIFS('Growth rates'!D$4:D$922,'Growth rates'!$B$4:$B$922,Demands_tra!$A180,'Growth rates'!$C$4:$C$922,$AE180),SUMIFS('Growth rates'!D$4:D$922,'Growth rates'!$B$4:$B$922,Demands_tra!$A180,'Growth rates'!$C$4:$C$922,$AF180))</f>
        <v>1</v>
      </c>
      <c r="AH180" s="6">
        <f ca="1">IF($AF180="",SUMIFS('Growth rates'!E$4:E$922,'Growth rates'!$B$4:$B$922,Demands_tra!$A180,'Growth rates'!$C$4:$C$922,$AE180),SUMIFS('Growth rates'!E$4:E$922,'Growth rates'!$B$4:$B$922,Demands_tra!$A180,'Growth rates'!$C$4:$C$922,$AF180))</f>
        <v>1.0113494587486</v>
      </c>
      <c r="AI180" s="6">
        <f ca="1">IF($AF180="",SUMIFS('Growth rates'!F$4:F$922,'Growth rates'!$B$4:$B$922,Demands_tra!$A180,'Growth rates'!$C$4:$C$922,$AE180),SUMIFS('Growth rates'!F$4:F$922,'Growth rates'!$B$4:$B$922,Demands_tra!$A180,'Growth rates'!$C$4:$C$922,$AF180))</f>
        <v>1.20067966116402</v>
      </c>
      <c r="AJ180" s="6">
        <f ca="1">IF($AF180="",SUMIFS('Growth rates'!G$4:G$922,'Growth rates'!$B$4:$B$922,Demands_tra!$A180,'Growth rates'!$C$4:$C$922,$AE180),SUMIFS('Growth rates'!G$4:G$922,'Growth rates'!$B$4:$B$922,Demands_tra!$A180,'Growth rates'!$C$4:$C$922,$AF180))</f>
        <v>1.33420042461051</v>
      </c>
      <c r="AK180" s="6">
        <f ca="1">IF($AF180="",SUMIFS('Growth rates'!H$4:H$922,'Growth rates'!$B$4:$B$922,Demands_tra!$A180,'Growth rates'!$C$4:$C$922,$AE180),SUMIFS('Growth rates'!H$4:H$922,'Growth rates'!$B$4:$B$922,Demands_tra!$A180,'Growth rates'!$C$4:$C$922,$AF180))</f>
        <v>1.46350804157197</v>
      </c>
      <c r="AL180" s="6">
        <f ca="1">IF($AF180="",SUMIFS('Growth rates'!I$4:I$922,'Growth rates'!$B$4:$B$922,Demands_tra!$A180,'Growth rates'!$C$4:$C$922,$AE180),SUMIFS('Growth rates'!I$4:I$922,'Growth rates'!$B$4:$B$922,Demands_tra!$A180,'Growth rates'!$C$4:$C$922,$AF180))</f>
        <v>1.59116285860685</v>
      </c>
      <c r="AM180" s="6">
        <f ca="1">IF($AF180="",SUMIFS('Growth rates'!J$4:J$922,'Growth rates'!$B$4:$B$922,Demands_tra!$A180,'Growth rates'!$C$4:$C$922,$AE180),SUMIFS('Growth rates'!J$4:J$922,'Growth rates'!$B$4:$B$922,Demands_tra!$A180,'Growth rates'!$C$4:$C$922,$AF180))</f>
        <v>1.71133474934914</v>
      </c>
      <c r="AN180" s="6">
        <f ca="1">IF($AF180="",SUMIFS('Growth rates'!K$4:K$922,'Growth rates'!$B$4:$B$922,Demands_tra!$A180,'Growth rates'!$C$4:$C$922,$AE180),SUMIFS('Growth rates'!K$4:K$922,'Growth rates'!$B$4:$B$922,Demands_tra!$A180,'Growth rates'!$C$4:$C$922,$AF180))</f>
        <v>1.81603496669181</v>
      </c>
      <c r="AO180" s="6">
        <f ca="1">IF($AF180="",SUMIFS('Growth rates'!L$4:L$922,'Growth rates'!$B$4:$B$922,Demands_tra!$A180,'Growth rates'!$C$4:$C$922,$AE180),SUMIFS('Growth rates'!L$4:L$922,'Growth rates'!$B$4:$B$922,Demands_tra!$A180,'Growth rates'!$C$4:$C$922,$AF180))</f>
        <v>1.90842626887349</v>
      </c>
      <c r="AP180" s="6">
        <f ca="1">IF($AF180="",SUMIFS('Growth rates'!M$4:M$922,'Growth rates'!$B$4:$B$922,Demands_tra!$A180,'Growth rates'!$C$4:$C$922,$AE180),SUMIFS('Growth rates'!M$4:M$922,'Growth rates'!$B$4:$B$922,Demands_tra!$A180,'Growth rates'!$C$4:$C$922,$AF180))</f>
        <v>1.99329361844755</v>
      </c>
      <c r="AQ180" s="6">
        <f ca="1">IF($AF180="",SUMIFS('Growth rates'!N$4:N$922,'Growth rates'!$B$4:$B$922,Demands_tra!$A180,'Growth rates'!$C$4:$C$922,$AE180),SUMIFS('Growth rates'!N$4:N$922,'Growth rates'!$B$4:$B$922,Demands_tra!$A180,'Growth rates'!$C$4:$C$922,$AF180))</f>
        <v>2.07438749116079</v>
      </c>
      <c r="AR180" s="6">
        <f ca="1">IF($AF180="",SUMIFS('Growth rates'!O$4:O$922,'Growth rates'!$B$4:$B$922,Demands_tra!$A180,'Growth rates'!$C$4:$C$922,$AE180),SUMIFS('Growth rates'!O$4:O$922,'Growth rates'!$B$4:$B$922,Demands_tra!$A180,'Growth rates'!$C$4:$C$922,$AF180))</f>
        <v>2.14789948763416</v>
      </c>
      <c r="AS180" s="6">
        <f ca="1">IF($AF180="",SUMIFS('Growth rates'!P$4:P$922,'Growth rates'!$B$4:$B$922,Demands_tra!$A180,'Growth rates'!$C$4:$C$922,$AE180),SUMIFS('Growth rates'!P$4:P$922,'Growth rates'!$B$4:$B$922,Demands_tra!$A180,'Growth rates'!$C$4:$C$922,$AF180))</f>
        <v>2.21289183723026</v>
      </c>
      <c r="AT180" s="6">
        <f ca="1">IF($AF180="",SUMIFS('Growth rates'!Q$4:Q$922,'Growth rates'!$B$4:$B$922,Demands_tra!$A180,'Growth rates'!$C$4:$C$922,$AE180),SUMIFS('Growth rates'!Q$4:Q$922,'Growth rates'!$B$4:$B$922,Demands_tra!$A180,'Growth rates'!$C$4:$C$922,$AF180))</f>
        <v>2.26976658985274</v>
      </c>
      <c r="AU180" s="6">
        <f ca="1">IF($AF180="",SUMIFS('Growth rates'!R$4:R$922,'Growth rates'!$B$4:$B$922,Demands_tra!$A180,'Growth rates'!$C$4:$C$922,$AE180),SUMIFS('Growth rates'!R$4:R$922,'Growth rates'!$B$4:$B$922,Demands_tra!$A180,'Growth rates'!$C$4:$C$922,$AF180))</f>
        <v>2.3189678472383</v>
      </c>
      <c r="AV180" s="6">
        <f ca="1">IF($AF180="",SUMIFS('Growth rates'!S$4:S$922,'Growth rates'!$B$4:$B$922,Demands_tra!$A180,'Growth rates'!$C$4:$C$922,$AE180),SUMIFS('Growth rates'!S$4:S$922,'Growth rates'!$B$4:$B$922,Demands_tra!$A180,'Growth rates'!$C$4:$C$922,$AF180))</f>
        <v>2.36146343964895</v>
      </c>
      <c r="AW180" s="6">
        <f ca="1">IF($AF180="",SUMIFS('Growth rates'!T$4:T$922,'Growth rates'!$B$4:$B$922,Demands_tra!$A180,'Growth rates'!$C$4:$C$922,$AE180),SUMIFS('Growth rates'!T$4:T$922,'Growth rates'!$B$4:$B$922,Demands_tra!$A180,'Growth rates'!$C$4:$C$922,$AF180))</f>
        <v>2.39699434153274</v>
      </c>
      <c r="AX180" s="6">
        <f ca="1">IF($AF180="",SUMIFS('Growth rates'!U$4:U$922,'Growth rates'!$B$4:$B$922,Demands_tra!$A180,'Growth rates'!$C$4:$C$922,$AE180),SUMIFS('Growth rates'!U$4:U$922,'Growth rates'!$B$4:$B$922,Demands_tra!$A180,'Growth rates'!$C$4:$C$922,$AF180))</f>
        <v>2.42447155402458</v>
      </c>
      <c r="AY180" s="6">
        <f ca="1">IF($AF180="",SUMIFS('Growth rates'!V$4:V$922,'Growth rates'!$B$4:$B$922,Demands_tra!$A180,'Growth rates'!$C$4:$C$922,$AE180),SUMIFS('Growth rates'!V$4:V$922,'Growth rates'!$B$4:$B$922,Demands_tra!$A180,'Growth rates'!$C$4:$C$922,$AF180))</f>
        <v>0</v>
      </c>
      <c r="AZ180" s="6">
        <f ca="1">IF($AF180="",SUMIFS('Growth rates'!W$4:W$922,'Growth rates'!$B$4:$B$922,Demands_tra!$A180,'Growth rates'!$C$4:$C$922,$AE180),SUMIFS('Growth rates'!W$4:W$922,'Growth rates'!$B$4:$B$922,Demands_tra!$A180,'Growth rates'!$C$4:$C$922,$AF180))</f>
        <v>0</v>
      </c>
      <c r="BA180" s="6">
        <f ca="1">IF($AF180="",SUMIFS('Growth rates'!X$4:X$922,'Growth rates'!$B$4:$B$922,Demands_tra!$A180,'Growth rates'!$C$4:$C$922,$AE180),SUMIFS('Growth rates'!X$4:X$922,'Growth rates'!$B$4:$B$922,Demands_tra!$A180,'Growth rates'!$C$4:$C$922,$AF180))</f>
        <v>0</v>
      </c>
      <c r="BB180" s="6">
        <f ca="1">IF($AF180="",SUMIFS('Growth rates'!Y$4:Y$922,'Growth rates'!$B$4:$B$922,Demands_tra!$A180,'Growth rates'!$C$4:$C$922,$AE180),SUMIFS('Growth rates'!Y$4:Y$922,'Growth rates'!$B$4:$B$922,Demands_tra!$A180,'Growth rates'!$C$4:$C$922,$AF180))</f>
        <v>0</v>
      </c>
      <c r="BC180" s="6">
        <f ca="1">IF($AF180="",SUMIFS('Growth rates'!Z$4:Z$922,'Growth rates'!$B$4:$B$922,Demands_tra!$A180,'Growth rates'!$C$4:$C$922,$AE180),SUMIFS('Growth rates'!Z$4:Z$922,'Growth rates'!$B$4:$B$922,Demands_tra!$A180,'Growth rates'!$C$4:$C$922,$AF180))</f>
        <v>0</v>
      </c>
      <c r="BD180" s="6">
        <f ca="1">IF($AF180="",SUMIFS('Growth rates'!AA$4:AA$922,'Growth rates'!$B$4:$B$922,Demands_tra!$A180,'Growth rates'!$C$4:$C$922,$AE180),SUMIFS('Growth rates'!AA$4:AA$922,'Growth rates'!$B$4:$B$922,Demands_tra!$A180,'Growth rates'!$C$4:$C$922,$AF180))</f>
        <v>0</v>
      </c>
      <c r="BE180" s="6">
        <f ca="1">IF($AF180="",SUMIFS('Growth rates'!AB$4:AB$922,'Growth rates'!$B$4:$B$922,Demands_tra!$A180,'Growth rates'!$C$4:$C$922,$AE180),SUMIFS('Growth rates'!AB$4:AB$922,'Growth rates'!$B$4:$B$922,Demands_tra!$A180,'Growth rates'!$C$4:$C$922,$AF180))</f>
        <v>0</v>
      </c>
      <c r="BF180" s="6">
        <f ca="1">IF($AF180="",SUMIFS('Growth rates'!AC$4:AC$922,'Growth rates'!$B$4:$B$922,Demands_tra!$A180,'Growth rates'!$C$4:$C$922,$AE180),SUMIFS('Growth rates'!AC$4:AC$922,'Growth rates'!$B$4:$B$922,Demands_tra!$A180,'Growth rates'!$C$4:$C$922,$AF180))</f>
        <v>0</v>
      </c>
      <c r="BH180" t="str">
        <f ca="1">VLOOKUP($C180,'Default drvr and elast'!$A$4:$F$49,MATCH(VLOOKUP(A180,Classification!$B$4:$D$42,3,FALSE),'Default drvr and elast'!$D$3:$F$3,0)+3,FALSE)</f>
        <v>Med2</v>
      </c>
      <c r="BJ180" s="6">
        <f ca="1">IF($BI180="",SUMIF(Elasticities!$B$5:$B$52,Demands_tra!$BH180,Elasticities!C$5:C$52),SUMIF(Elasticities!$B$5:$B$52,Demands_tra!$BI180,Elasticities!C$5:C$52))</f>
        <v>0.799999999999989</v>
      </c>
      <c r="BK180" s="6">
        <f ca="1">IF($BI180="",SUMIF(Elasticities!$B$5:$B$52,Demands_tra!$BH180,Elasticities!D$5:D$52),SUMIF(Elasticities!$B$5:$B$52,Demands_tra!$BI180,Elasticities!D$5:D$52))</f>
        <v>0.797560975609746</v>
      </c>
      <c r="BL180" s="6">
        <f ca="1">IF($BI180="",SUMIF(Elasticities!$B$5:$B$52,Demands_tra!$BH180,Elasticities!E$5:E$52),SUMIF(Elasticities!$B$5:$B$52,Demands_tra!$BI180,Elasticities!E$5:E$52))</f>
        <v>0.785365853658527</v>
      </c>
      <c r="BM180" s="6">
        <f ca="1">IF($BI180="",SUMIF(Elasticities!$B$5:$B$52,Demands_tra!$BH180,Elasticities!F$5:F$52),SUMIF(Elasticities!$B$5:$B$52,Demands_tra!$BI180,Elasticities!F$5:F$52))</f>
        <v>0.773170731707307</v>
      </c>
      <c r="BN180" s="6">
        <f ca="1">IF($BI180="",SUMIF(Elasticities!$B$5:$B$52,Demands_tra!$BH180,Elasticities!G$5:G$52),SUMIF(Elasticities!$B$5:$B$52,Demands_tra!$BI180,Elasticities!G$5:G$52))</f>
        <v>0.760975609756088</v>
      </c>
      <c r="BO180" s="6">
        <f ca="1">IF($BI180="",SUMIF(Elasticities!$B$5:$B$52,Demands_tra!$BH180,Elasticities!H$5:H$52),SUMIF(Elasticities!$B$5:$B$52,Demands_tra!$BI180,Elasticities!H$5:H$52))</f>
        <v>0.748780487804868</v>
      </c>
      <c r="BP180" s="6">
        <f ca="1">IF($BI180="",SUMIF(Elasticities!$B$5:$B$52,Demands_tra!$BH180,Elasticities!I$5:I$52),SUMIF(Elasticities!$B$5:$B$52,Demands_tra!$BI180,Elasticities!I$5:I$52))</f>
        <v>0.736585365853649</v>
      </c>
      <c r="BQ180" s="6">
        <f ca="1">IF($BI180="",SUMIF(Elasticities!$B$5:$B$52,Demands_tra!$BH180,Elasticities!J$5:J$52),SUMIF(Elasticities!$B$5:$B$52,Demands_tra!$BI180,Elasticities!J$5:J$52))</f>
        <v>0.724390243902429</v>
      </c>
      <c r="BR180" s="6">
        <f ca="1">IF($BI180="",SUMIF(Elasticities!$B$5:$B$52,Demands_tra!$BH180,Elasticities!K$5:K$52),SUMIF(Elasticities!$B$5:$B$52,Demands_tra!$BI180,Elasticities!K$5:K$52))</f>
        <v>0.71219512195121</v>
      </c>
      <c r="BS180" s="6">
        <f ca="1">IF($BI180="",SUMIF(Elasticities!$B$5:$B$52,Demands_tra!$BH180,Elasticities!L$5:L$52),SUMIF(Elasticities!$B$5:$B$52,Demands_tra!$BI180,Elasticities!L$5:L$52))</f>
        <v>0.699999999999997</v>
      </c>
      <c r="BT180" s="6">
        <f ca="1">IF($BI180="",SUMIF(Elasticities!$B$5:$B$52,Demands_tra!$BH180,Elasticities!M$5:M$52),SUMIF(Elasticities!$B$5:$B$52,Demands_tra!$BI180,Elasticities!M$5:M$52))</f>
        <v>0.687499999999996</v>
      </c>
      <c r="BU180" s="6">
        <f ca="1">IF($BI180="",SUMIF(Elasticities!$B$5:$B$52,Demands_tra!$BH180,Elasticities!N$5:N$52),SUMIF(Elasticities!$B$5:$B$52,Demands_tra!$BI180,Elasticities!N$5:N$52))</f>
        <v>0.674999999999996</v>
      </c>
      <c r="BV180" s="6">
        <f ca="1">IF($BI180="",SUMIF(Elasticities!$B$5:$B$52,Demands_tra!$BH180,Elasticities!O$5:O$52),SUMIF(Elasticities!$B$5:$B$52,Demands_tra!$BI180,Elasticities!O$5:O$52))</f>
        <v>0.662499999999996</v>
      </c>
      <c r="BW180" s="6">
        <f ca="1">IF($BI180="",SUMIF(Elasticities!$B$5:$B$52,Demands_tra!$BH180,Elasticities!P$5:P$52),SUMIF(Elasticities!$B$5:$B$52,Demands_tra!$BI180,Elasticities!P$5:P$52))</f>
        <v>0.649999999999997</v>
      </c>
      <c r="BX180" s="6">
        <f ca="1">IF($BI180="",SUMIF(Elasticities!$B$5:$B$52,Demands_tra!$BH180,Elasticities!Q$5:Q$52),SUMIF(Elasticities!$B$5:$B$52,Demands_tra!$BI180,Elasticities!Q$5:Q$52))</f>
        <v>0.637499999999997</v>
      </c>
      <c r="BY180" s="6">
        <f ca="1">IF($BI180="",SUMIF(Elasticities!$B$5:$B$52,Demands_tra!$BH180,Elasticities!R$5:R$52),SUMIF(Elasticities!$B$5:$B$52,Demands_tra!$BI180,Elasticities!R$5:R$52))</f>
        <v>0.624999999999996</v>
      </c>
      <c r="BZ180" s="6">
        <f ca="1">IF($BI180="",SUMIF(Elasticities!$B$5:$B$52,Demands_tra!$BH180,Elasticities!S$5:S$52),SUMIF(Elasticities!$B$5:$B$52,Demands_tra!$BI180,Elasticities!S$5:S$52))</f>
        <v>0.612499999999996</v>
      </c>
      <c r="CA180" s="6">
        <f ca="1">IF($BI180="",SUMIF(Elasticities!$B$5:$B$52,Demands_tra!$BH180,Elasticities!T$5:T$52),SUMIF(Elasticities!$B$5:$B$52,Demands_tra!$BI180,Elasticities!T$5:T$52))</f>
        <v>0.599999999999996</v>
      </c>
      <c r="CB180" s="6" t="e">
        <f ca="1">IF($BI180="",SUMIF(Elasticities!$B$5:$B$52,Demands_tra!$BH180,Elasticities!U$5:U$52),SUMIF(Elasticities!$B$5:$B$52,Demands_tra!$BI180,Elasticities!U$5:U$52))</f>
        <v>#VALUE!</v>
      </c>
      <c r="CC180" s="6" t="e">
        <f ca="1">IF($BI180="",SUMIF(Elasticities!$B$5:$B$52,Demands_tra!$BH180,Elasticities!V$5:V$52),SUMIF(Elasticities!$B$5:$B$52,Demands_tra!$BI180,Elasticities!V$5:V$52))</f>
        <v>#VALUE!</v>
      </c>
      <c r="CD180" s="6" t="e">
        <f ca="1">IF($BI180="",SUMIF(Elasticities!$B$5:$B$52,Demands_tra!$BH180,Elasticities!W$5:W$52),SUMIF(Elasticities!$B$5:$B$52,Demands_tra!$BI180,Elasticities!W$5:W$52))</f>
        <v>#VALUE!</v>
      </c>
      <c r="CE180" s="6" t="e">
        <f ca="1">IF($BI180="",SUMIF(Elasticities!$B$5:$B$52,Demands_tra!$BH180,Elasticities!X$5:X$52),SUMIF(Elasticities!$B$5:$B$52,Demands_tra!$BI180,Elasticities!X$5:X$52))</f>
        <v>#VALUE!</v>
      </c>
      <c r="CF180" s="6" t="e">
        <f ca="1">IF($BI180="",SUMIF(Elasticities!$B$5:$B$52,Demands_tra!$BH180,Elasticities!Y$5:Y$52),SUMIF(Elasticities!$B$5:$B$52,Demands_tra!$BI180,Elasticities!Y$5:Y$52))</f>
        <v>#VALUE!</v>
      </c>
      <c r="CG180" s="6" t="e">
        <f ca="1">IF($BI180="",SUMIF(Elasticities!$B$5:$B$52,Demands_tra!$BH180,Elasticities!Z$5:Z$52),SUMIF(Elasticities!$B$5:$B$52,Demands_tra!$BI180,Elasticities!Z$5:Z$52))</f>
        <v>#VALUE!</v>
      </c>
      <c r="CH180" s="6" t="e">
        <f ca="1">IF($BI180="",SUMIF(Elasticities!$B$5:$B$52,Demands_tra!$BH180,Elasticities!AA$5:AA$52),SUMIF(Elasticities!$B$5:$B$52,Demands_tra!$BI180,Elasticities!AA$5:AA$52))</f>
        <v>#VALUE!</v>
      </c>
      <c r="CI180" s="6" t="e">
        <f ca="1">IF($BI180="",SUMIF(Elasticities!$B$5:$B$52,Demands_tra!$BH180,Elasticities!AB$5:AB$52),SUMIF(Elasticities!$B$5:$B$52,Demands_tra!$BI180,Elasticities!AB$5:AB$52))</f>
        <v>#VALUE!</v>
      </c>
    </row>
    <row r="181" spans="1:87">
      <c r="A181" t="str">
        <f>IF(BYDem_tra!B180="","\I:",BYDem_tra!B180)</f>
        <v>Iceland</v>
      </c>
      <c r="B181" t="str">
        <f>BYDem_tra!E180</f>
        <v>Trd_hdt</v>
      </c>
      <c r="C181" t="str">
        <f t="shared" si="168"/>
        <v>Trd_hdt</v>
      </c>
      <c r="D181" s="3">
        <f>SUMIFS(BYDem_tra!$M$2:$M$2000,BYDem_tra!$B$2:$B$2000,Demands_tra!$A181,BYDem_tra!$E$2:$E$2000,Demands_tra!$B181)</f>
        <v>0.8</v>
      </c>
      <c r="E181" s="3">
        <f ca="1" t="shared" si="169"/>
        <v>0.811598045312601</v>
      </c>
      <c r="F181" s="3">
        <f ca="1" t="shared" si="170"/>
        <v>0.956296174254753</v>
      </c>
      <c r="G181" s="3">
        <f ca="1" t="shared" si="171"/>
        <v>1.06151832422624</v>
      </c>
      <c r="H181" s="3">
        <f ca="1" t="shared" si="172"/>
        <v>1.16181248163338</v>
      </c>
      <c r="I181" s="3">
        <f ca="1" t="shared" si="173"/>
        <v>1.2580547241206</v>
      </c>
      <c r="J181" s="3">
        <f ca="1" t="shared" si="174"/>
        <v>1.34686744824533</v>
      </c>
      <c r="K181" s="3">
        <f ca="1" t="shared" si="175"/>
        <v>1.42493634094222</v>
      </c>
      <c r="L181" s="3">
        <f ca="1" t="shared" si="176"/>
        <v>1.49258765159578</v>
      </c>
      <c r="M181" s="3">
        <f ca="1" t="shared" si="177"/>
        <v>1.55365896579848</v>
      </c>
      <c r="N181" s="3">
        <f ca="1" t="shared" si="178"/>
        <v>1.61037403078486</v>
      </c>
      <c r="O181" s="3">
        <f ca="1" t="shared" si="179"/>
        <v>1.66044622328336</v>
      </c>
      <c r="P181" s="3">
        <f ca="1" t="shared" si="180"/>
        <v>1.70317277426143</v>
      </c>
      <c r="Q181" s="3">
        <f ca="1" t="shared" si="181"/>
        <v>1.73845835703832</v>
      </c>
      <c r="R181" s="3">
        <f ca="1" t="shared" si="182"/>
        <v>1.76643522869865</v>
      </c>
      <c r="S181" s="3">
        <f ca="1" t="shared" si="183"/>
        <v>1.78804631253494</v>
      </c>
      <c r="T181" s="3">
        <f ca="1" t="shared" si="184"/>
        <v>1.80471457611759</v>
      </c>
      <c r="U181" s="3">
        <f ca="1" t="shared" si="185"/>
        <v>1.81785911890693</v>
      </c>
      <c r="V181" s="3" t="e">
        <f ca="1" t="shared" si="127"/>
        <v>#VALUE!</v>
      </c>
      <c r="W181" s="3" t="e">
        <f ca="1" t="shared" si="128"/>
        <v>#DIV/0!</v>
      </c>
      <c r="X181" s="3" t="e">
        <f ca="1" t="shared" si="129"/>
        <v>#DIV/0!</v>
      </c>
      <c r="Y181" s="3" t="e">
        <f ca="1" t="shared" si="130"/>
        <v>#DIV/0!</v>
      </c>
      <c r="Z181" s="3" t="e">
        <f ca="1" t="shared" si="131"/>
        <v>#DIV/0!</v>
      </c>
      <c r="AA181" s="3" t="e">
        <f ca="1" t="shared" si="132"/>
        <v>#DIV/0!</v>
      </c>
      <c r="AB181" s="3" t="e">
        <f ca="1" t="shared" si="133"/>
        <v>#DIV/0!</v>
      </c>
      <c r="AC181" s="3" t="e">
        <f ca="1" t="shared" si="134"/>
        <v>#DIV/0!</v>
      </c>
      <c r="AE181" s="34" t="str">
        <f ca="1">VLOOKUP($C181,'Default drvr and elast'!$A$4:$C$49,MATCH(VLOOKUP(A181,Classification!$B$4:$D$99,2,FALSE),'Default drvr and elast'!$A$3:$C$3,0),FALSE)</f>
        <v>GDP</v>
      </c>
      <c r="AF181" s="4"/>
      <c r="AG181" s="6">
        <f ca="1">IF($AF181="",SUMIFS('Growth rates'!D$4:D$922,'Growth rates'!$B$4:$B$922,Demands_tra!$A181,'Growth rates'!$C$4:$C$922,$AE181),SUMIFS('Growth rates'!D$4:D$922,'Growth rates'!$B$4:$B$922,Demands_tra!$A181,'Growth rates'!$C$4:$C$922,$AF181))</f>
        <v>1</v>
      </c>
      <c r="AH181" s="6">
        <f ca="1">IF($AF181="",SUMIFS('Growth rates'!E$4:E$922,'Growth rates'!$B$4:$B$922,Demands_tra!$A181,'Growth rates'!$C$4:$C$922,$AE181),SUMIFS('Growth rates'!E$4:E$922,'Growth rates'!$B$4:$B$922,Demands_tra!$A181,'Growth rates'!$C$4:$C$922,$AF181))</f>
        <v>1.01817736459544</v>
      </c>
      <c r="AI181" s="6">
        <f ca="1">IF($AF181="",SUMIFS('Growth rates'!F$4:F$922,'Growth rates'!$B$4:$B$922,Demands_tra!$A181,'Growth rates'!$C$4:$C$922,$AE181),SUMIFS('Growth rates'!F$4:F$922,'Growth rates'!$B$4:$B$922,Demands_tra!$A181,'Growth rates'!$C$4:$C$922,$AF181))</f>
        <v>1.24931642627657</v>
      </c>
      <c r="AJ181" s="6">
        <f ca="1">IF($AF181="",SUMIFS('Growth rates'!G$4:G$922,'Growth rates'!$B$4:$B$922,Demands_tra!$A181,'Growth rates'!$C$4:$C$922,$AE181),SUMIFS('Growth rates'!G$4:G$922,'Growth rates'!$B$4:$B$922,Demands_tra!$A181,'Growth rates'!$C$4:$C$922,$AF181))</f>
        <v>1.427108255292</v>
      </c>
      <c r="AK181" s="6">
        <f ca="1">IF($AF181="",SUMIFS('Growth rates'!H$4:H$922,'Growth rates'!$B$4:$B$922,Demands_tra!$A181,'Growth rates'!$C$4:$C$922,$AE181),SUMIFS('Growth rates'!H$4:H$922,'Growth rates'!$B$4:$B$922,Demands_tra!$A181,'Growth rates'!$C$4:$C$922,$AF181))</f>
        <v>1.60429626085173</v>
      </c>
      <c r="AL181" s="6">
        <f ca="1">IF($AF181="",SUMIFS('Growth rates'!I$4:I$922,'Growth rates'!$B$4:$B$922,Demands_tra!$A181,'Growth rates'!$C$4:$C$922,$AE181),SUMIFS('Growth rates'!I$4:I$922,'Growth rates'!$B$4:$B$922,Demands_tra!$A181,'Growth rates'!$C$4:$C$922,$AF181))</f>
        <v>1.78178048169162</v>
      </c>
      <c r="AM181" s="6">
        <f ca="1">IF($AF181="",SUMIFS('Growth rates'!J$4:J$922,'Growth rates'!$B$4:$B$922,Demands_tra!$A181,'Growth rates'!$C$4:$C$922,$AE181),SUMIFS('Growth rates'!J$4:J$922,'Growth rates'!$B$4:$B$922,Demands_tra!$A181,'Growth rates'!$C$4:$C$922,$AF181))</f>
        <v>1.95254859069884</v>
      </c>
      <c r="AN181" s="6">
        <f ca="1">IF($AF181="",SUMIFS('Growth rates'!K$4:K$922,'Growth rates'!$B$4:$B$922,Demands_tra!$A181,'Growth rates'!$C$4:$C$922,$AE181),SUMIFS('Growth rates'!K$4:K$922,'Growth rates'!$B$4:$B$922,Demands_tra!$A181,'Growth rates'!$C$4:$C$922,$AF181))</f>
        <v>2.10878506163556</v>
      </c>
      <c r="AO181" s="6">
        <f ca="1">IF($AF181="",SUMIFS('Growth rates'!L$4:L$922,'Growth rates'!$B$4:$B$922,Demands_tra!$A181,'Growth rates'!$C$4:$C$922,$AE181),SUMIFS('Growth rates'!L$4:L$922,'Growth rates'!$B$4:$B$922,Demands_tra!$A181,'Growth rates'!$C$4:$C$922,$AF181))</f>
        <v>2.24936199785814</v>
      </c>
      <c r="AP181" s="6">
        <f ca="1">IF($AF181="",SUMIFS('Growth rates'!M$4:M$922,'Growth rates'!$B$4:$B$922,Demands_tra!$A181,'Growth rates'!$C$4:$C$922,$AE181),SUMIFS('Growth rates'!M$4:M$922,'Growth rates'!$B$4:$B$922,Demands_tra!$A181,'Growth rates'!$C$4:$C$922,$AF181))</f>
        <v>2.38084170711145</v>
      </c>
      <c r="AQ181" s="6">
        <f ca="1">IF($AF181="",SUMIFS('Growth rates'!N$4:N$922,'Growth rates'!$B$4:$B$922,Demands_tra!$A181,'Growth rates'!$C$4:$C$922,$AE181),SUMIFS('Growth rates'!N$4:N$922,'Growth rates'!$B$4:$B$922,Demands_tra!$A181,'Growth rates'!$C$4:$C$922,$AF181))</f>
        <v>2.50725727436371</v>
      </c>
      <c r="AR181" s="6">
        <f ca="1">IF($AF181="",SUMIFS('Growth rates'!O$4:O$922,'Growth rates'!$B$4:$B$922,Demands_tra!$A181,'Growth rates'!$C$4:$C$922,$AE181),SUMIFS('Growth rates'!O$4:O$922,'Growth rates'!$B$4:$B$922,Demands_tra!$A181,'Growth rates'!$C$4:$C$922,$AF181))</f>
        <v>2.62275275138424</v>
      </c>
      <c r="AS181" s="6">
        <f ca="1">IF($AF181="",SUMIFS('Growth rates'!P$4:P$922,'Growth rates'!$B$4:$B$922,Demands_tra!$A181,'Growth rates'!$C$4:$C$922,$AE181),SUMIFS('Growth rates'!P$4:P$922,'Growth rates'!$B$4:$B$922,Demands_tra!$A181,'Growth rates'!$C$4:$C$922,$AF181))</f>
        <v>2.72462232551781</v>
      </c>
      <c r="AT181" s="6">
        <f ca="1">IF($AF181="",SUMIFS('Growth rates'!Q$4:Q$922,'Growth rates'!$B$4:$B$922,Demands_tra!$A181,'Growth rates'!$C$4:$C$922,$AE181),SUMIFS('Growth rates'!Q$4:Q$922,'Growth rates'!$B$4:$B$922,Demands_tra!$A181,'Growth rates'!$C$4:$C$922,$AF181))</f>
        <v>2.81146467063139</v>
      </c>
      <c r="AU181" s="6">
        <f ca="1">IF($AF181="",SUMIFS('Growth rates'!R$4:R$922,'Growth rates'!$B$4:$B$922,Demands_tra!$A181,'Growth rates'!$C$4:$C$922,$AE181),SUMIFS('Growth rates'!R$4:R$922,'Growth rates'!$B$4:$B$922,Demands_tra!$A181,'Growth rates'!$C$4:$C$922,$AF181))</f>
        <v>2.88243671246611</v>
      </c>
      <c r="AV181" s="6">
        <f ca="1">IF($AF181="",SUMIFS('Growth rates'!S$4:S$922,'Growth rates'!$B$4:$B$922,Demands_tra!$A181,'Growth rates'!$C$4:$C$922,$AE181),SUMIFS('Growth rates'!S$4:S$922,'Growth rates'!$B$4:$B$922,Demands_tra!$A181,'Growth rates'!$C$4:$C$922,$AF181))</f>
        <v>2.93886002688723</v>
      </c>
      <c r="AW181" s="6">
        <f ca="1">IF($AF181="",SUMIFS('Growth rates'!T$4:T$922,'Growth rates'!$B$4:$B$922,Demands_tra!$A181,'Growth rates'!$C$4:$C$922,$AE181),SUMIFS('Growth rates'!T$4:T$922,'Growth rates'!$B$4:$B$922,Demands_tra!$A181,'Growth rates'!$C$4:$C$922,$AF181))</f>
        <v>2.98358853419008</v>
      </c>
      <c r="AX181" s="6">
        <f ca="1">IF($AF181="",SUMIFS('Growth rates'!U$4:U$922,'Growth rates'!$B$4:$B$922,Demands_tra!$A181,'Growth rates'!$C$4:$C$922,$AE181),SUMIFS('Growth rates'!U$4:U$922,'Growth rates'!$B$4:$B$922,Demands_tra!$A181,'Growth rates'!$C$4:$C$922,$AF181))</f>
        <v>3.01980654863627</v>
      </c>
      <c r="AY181" s="6">
        <f ca="1">IF($AF181="",SUMIFS('Growth rates'!V$4:V$922,'Growth rates'!$B$4:$B$922,Demands_tra!$A181,'Growth rates'!$C$4:$C$922,$AE181),SUMIFS('Growth rates'!V$4:V$922,'Growth rates'!$B$4:$B$922,Demands_tra!$A181,'Growth rates'!$C$4:$C$922,$AF181))</f>
        <v>0</v>
      </c>
      <c r="AZ181" s="6">
        <f ca="1">IF($AF181="",SUMIFS('Growth rates'!W$4:W$922,'Growth rates'!$B$4:$B$922,Demands_tra!$A181,'Growth rates'!$C$4:$C$922,$AE181),SUMIFS('Growth rates'!W$4:W$922,'Growth rates'!$B$4:$B$922,Demands_tra!$A181,'Growth rates'!$C$4:$C$922,$AF181))</f>
        <v>0</v>
      </c>
      <c r="BA181" s="6">
        <f ca="1">IF($AF181="",SUMIFS('Growth rates'!X$4:X$922,'Growth rates'!$B$4:$B$922,Demands_tra!$A181,'Growth rates'!$C$4:$C$922,$AE181),SUMIFS('Growth rates'!X$4:X$922,'Growth rates'!$B$4:$B$922,Demands_tra!$A181,'Growth rates'!$C$4:$C$922,$AF181))</f>
        <v>0</v>
      </c>
      <c r="BB181" s="6">
        <f ca="1">IF($AF181="",SUMIFS('Growth rates'!Y$4:Y$922,'Growth rates'!$B$4:$B$922,Demands_tra!$A181,'Growth rates'!$C$4:$C$922,$AE181),SUMIFS('Growth rates'!Y$4:Y$922,'Growth rates'!$B$4:$B$922,Demands_tra!$A181,'Growth rates'!$C$4:$C$922,$AF181))</f>
        <v>0</v>
      </c>
      <c r="BC181" s="6">
        <f ca="1">IF($AF181="",SUMIFS('Growth rates'!Z$4:Z$922,'Growth rates'!$B$4:$B$922,Demands_tra!$A181,'Growth rates'!$C$4:$C$922,$AE181),SUMIFS('Growth rates'!Z$4:Z$922,'Growth rates'!$B$4:$B$922,Demands_tra!$A181,'Growth rates'!$C$4:$C$922,$AF181))</f>
        <v>0</v>
      </c>
      <c r="BD181" s="6">
        <f ca="1">IF($AF181="",SUMIFS('Growth rates'!AA$4:AA$922,'Growth rates'!$B$4:$B$922,Demands_tra!$A181,'Growth rates'!$C$4:$C$922,$AE181),SUMIFS('Growth rates'!AA$4:AA$922,'Growth rates'!$B$4:$B$922,Demands_tra!$A181,'Growth rates'!$C$4:$C$922,$AF181))</f>
        <v>0</v>
      </c>
      <c r="BE181" s="6">
        <f ca="1">IF($AF181="",SUMIFS('Growth rates'!AB$4:AB$922,'Growth rates'!$B$4:$B$922,Demands_tra!$A181,'Growth rates'!$C$4:$C$922,$AE181),SUMIFS('Growth rates'!AB$4:AB$922,'Growth rates'!$B$4:$B$922,Demands_tra!$A181,'Growth rates'!$C$4:$C$922,$AF181))</f>
        <v>0</v>
      </c>
      <c r="BF181" s="6">
        <f ca="1">IF($AF181="",SUMIFS('Growth rates'!AC$4:AC$922,'Growth rates'!$B$4:$B$922,Demands_tra!$A181,'Growth rates'!$C$4:$C$922,$AE181),SUMIFS('Growth rates'!AC$4:AC$922,'Growth rates'!$B$4:$B$922,Demands_tra!$A181,'Growth rates'!$C$4:$C$922,$AF181))</f>
        <v>0</v>
      </c>
      <c r="BH181" t="str">
        <f ca="1">VLOOKUP($C181,'Default drvr and elast'!$A$4:$F$49,MATCH(VLOOKUP(A181,Classification!$B$4:$D$42,3,FALSE),'Default drvr and elast'!$D$3:$F$3,0)+3,FALSE)</f>
        <v>Med2</v>
      </c>
      <c r="BJ181" s="6">
        <f ca="1">IF($BI181="",SUMIF(Elasticities!$B$5:$B$52,Demands_tra!$BH181,Elasticities!C$5:C$52),SUMIF(Elasticities!$B$5:$B$52,Demands_tra!$BI181,Elasticities!C$5:C$52))</f>
        <v>0.799999999999989</v>
      </c>
      <c r="BK181" s="6">
        <f ca="1">IF($BI181="",SUMIF(Elasticities!$B$5:$B$52,Demands_tra!$BH181,Elasticities!D$5:D$52),SUMIF(Elasticities!$B$5:$B$52,Demands_tra!$BI181,Elasticities!D$5:D$52))</f>
        <v>0.797560975609746</v>
      </c>
      <c r="BL181" s="6">
        <f ca="1">IF($BI181="",SUMIF(Elasticities!$B$5:$B$52,Demands_tra!$BH181,Elasticities!E$5:E$52),SUMIF(Elasticities!$B$5:$B$52,Demands_tra!$BI181,Elasticities!E$5:E$52))</f>
        <v>0.785365853658527</v>
      </c>
      <c r="BM181" s="6">
        <f ca="1">IF($BI181="",SUMIF(Elasticities!$B$5:$B$52,Demands_tra!$BH181,Elasticities!F$5:F$52),SUMIF(Elasticities!$B$5:$B$52,Demands_tra!$BI181,Elasticities!F$5:F$52))</f>
        <v>0.773170731707307</v>
      </c>
      <c r="BN181" s="6">
        <f ca="1">IF($BI181="",SUMIF(Elasticities!$B$5:$B$52,Demands_tra!$BH181,Elasticities!G$5:G$52),SUMIF(Elasticities!$B$5:$B$52,Demands_tra!$BI181,Elasticities!G$5:G$52))</f>
        <v>0.760975609756088</v>
      </c>
      <c r="BO181" s="6">
        <f ca="1">IF($BI181="",SUMIF(Elasticities!$B$5:$B$52,Demands_tra!$BH181,Elasticities!H$5:H$52),SUMIF(Elasticities!$B$5:$B$52,Demands_tra!$BI181,Elasticities!H$5:H$52))</f>
        <v>0.748780487804868</v>
      </c>
      <c r="BP181" s="6">
        <f ca="1">IF($BI181="",SUMIF(Elasticities!$B$5:$B$52,Demands_tra!$BH181,Elasticities!I$5:I$52),SUMIF(Elasticities!$B$5:$B$52,Demands_tra!$BI181,Elasticities!I$5:I$52))</f>
        <v>0.736585365853649</v>
      </c>
      <c r="BQ181" s="6">
        <f ca="1">IF($BI181="",SUMIF(Elasticities!$B$5:$B$52,Demands_tra!$BH181,Elasticities!J$5:J$52),SUMIF(Elasticities!$B$5:$B$52,Demands_tra!$BI181,Elasticities!J$5:J$52))</f>
        <v>0.724390243902429</v>
      </c>
      <c r="BR181" s="6">
        <f ca="1">IF($BI181="",SUMIF(Elasticities!$B$5:$B$52,Demands_tra!$BH181,Elasticities!K$5:K$52),SUMIF(Elasticities!$B$5:$B$52,Demands_tra!$BI181,Elasticities!K$5:K$52))</f>
        <v>0.71219512195121</v>
      </c>
      <c r="BS181" s="6">
        <f ca="1">IF($BI181="",SUMIF(Elasticities!$B$5:$B$52,Demands_tra!$BH181,Elasticities!L$5:L$52),SUMIF(Elasticities!$B$5:$B$52,Demands_tra!$BI181,Elasticities!L$5:L$52))</f>
        <v>0.699999999999997</v>
      </c>
      <c r="BT181" s="6">
        <f ca="1">IF($BI181="",SUMIF(Elasticities!$B$5:$B$52,Demands_tra!$BH181,Elasticities!M$5:M$52),SUMIF(Elasticities!$B$5:$B$52,Demands_tra!$BI181,Elasticities!M$5:M$52))</f>
        <v>0.687499999999996</v>
      </c>
      <c r="BU181" s="6">
        <f ca="1">IF($BI181="",SUMIF(Elasticities!$B$5:$B$52,Demands_tra!$BH181,Elasticities!N$5:N$52),SUMIF(Elasticities!$B$5:$B$52,Demands_tra!$BI181,Elasticities!N$5:N$52))</f>
        <v>0.674999999999996</v>
      </c>
      <c r="BV181" s="6">
        <f ca="1">IF($BI181="",SUMIF(Elasticities!$B$5:$B$52,Demands_tra!$BH181,Elasticities!O$5:O$52),SUMIF(Elasticities!$B$5:$B$52,Demands_tra!$BI181,Elasticities!O$5:O$52))</f>
        <v>0.662499999999996</v>
      </c>
      <c r="BW181" s="6">
        <f ca="1">IF($BI181="",SUMIF(Elasticities!$B$5:$B$52,Demands_tra!$BH181,Elasticities!P$5:P$52),SUMIF(Elasticities!$B$5:$B$52,Demands_tra!$BI181,Elasticities!P$5:P$52))</f>
        <v>0.649999999999997</v>
      </c>
      <c r="BX181" s="6">
        <f ca="1">IF($BI181="",SUMIF(Elasticities!$B$5:$B$52,Demands_tra!$BH181,Elasticities!Q$5:Q$52),SUMIF(Elasticities!$B$5:$B$52,Demands_tra!$BI181,Elasticities!Q$5:Q$52))</f>
        <v>0.637499999999997</v>
      </c>
      <c r="BY181" s="6">
        <f ca="1">IF($BI181="",SUMIF(Elasticities!$B$5:$B$52,Demands_tra!$BH181,Elasticities!R$5:R$52),SUMIF(Elasticities!$B$5:$B$52,Demands_tra!$BI181,Elasticities!R$5:R$52))</f>
        <v>0.624999999999996</v>
      </c>
      <c r="BZ181" s="6">
        <f ca="1">IF($BI181="",SUMIF(Elasticities!$B$5:$B$52,Demands_tra!$BH181,Elasticities!S$5:S$52),SUMIF(Elasticities!$B$5:$B$52,Demands_tra!$BI181,Elasticities!S$5:S$52))</f>
        <v>0.612499999999996</v>
      </c>
      <c r="CA181" s="6">
        <f ca="1">IF($BI181="",SUMIF(Elasticities!$B$5:$B$52,Demands_tra!$BH181,Elasticities!T$5:T$52),SUMIF(Elasticities!$B$5:$B$52,Demands_tra!$BI181,Elasticities!T$5:T$52))</f>
        <v>0.599999999999996</v>
      </c>
      <c r="CB181" s="6" t="e">
        <f ca="1">IF($BI181="",SUMIF(Elasticities!$B$5:$B$52,Demands_tra!$BH181,Elasticities!U$5:U$52),SUMIF(Elasticities!$B$5:$B$52,Demands_tra!$BI181,Elasticities!U$5:U$52))</f>
        <v>#VALUE!</v>
      </c>
      <c r="CC181" s="6" t="e">
        <f ca="1">IF($BI181="",SUMIF(Elasticities!$B$5:$B$52,Demands_tra!$BH181,Elasticities!V$5:V$52),SUMIF(Elasticities!$B$5:$B$52,Demands_tra!$BI181,Elasticities!V$5:V$52))</f>
        <v>#VALUE!</v>
      </c>
      <c r="CD181" s="6" t="e">
        <f ca="1">IF($BI181="",SUMIF(Elasticities!$B$5:$B$52,Demands_tra!$BH181,Elasticities!W$5:W$52),SUMIF(Elasticities!$B$5:$B$52,Demands_tra!$BI181,Elasticities!W$5:W$52))</f>
        <v>#VALUE!</v>
      </c>
      <c r="CE181" s="6" t="e">
        <f ca="1">IF($BI181="",SUMIF(Elasticities!$B$5:$B$52,Demands_tra!$BH181,Elasticities!X$5:X$52),SUMIF(Elasticities!$B$5:$B$52,Demands_tra!$BI181,Elasticities!X$5:X$52))</f>
        <v>#VALUE!</v>
      </c>
      <c r="CF181" s="6" t="e">
        <f ca="1">IF($BI181="",SUMIF(Elasticities!$B$5:$B$52,Demands_tra!$BH181,Elasticities!Y$5:Y$52),SUMIF(Elasticities!$B$5:$B$52,Demands_tra!$BI181,Elasticities!Y$5:Y$52))</f>
        <v>#VALUE!</v>
      </c>
      <c r="CG181" s="6" t="e">
        <f ca="1">IF($BI181="",SUMIF(Elasticities!$B$5:$B$52,Demands_tra!$BH181,Elasticities!Z$5:Z$52),SUMIF(Elasticities!$B$5:$B$52,Demands_tra!$BI181,Elasticities!Z$5:Z$52))</f>
        <v>#VALUE!</v>
      </c>
      <c r="CH181" s="6" t="e">
        <f ca="1">IF($BI181="",SUMIF(Elasticities!$B$5:$B$52,Demands_tra!$BH181,Elasticities!AA$5:AA$52),SUMIF(Elasticities!$B$5:$B$52,Demands_tra!$BI181,Elasticities!AA$5:AA$52))</f>
        <v>#VALUE!</v>
      </c>
      <c r="CI181" s="6" t="e">
        <f ca="1">IF($BI181="",SUMIF(Elasticities!$B$5:$B$52,Demands_tra!$BH181,Elasticities!AB$5:AB$52),SUMIF(Elasticities!$B$5:$B$52,Demands_tra!$BI181,Elasticities!AB$5:AB$52))</f>
        <v>#VALUE!</v>
      </c>
    </row>
    <row r="182" spans="1:87">
      <c r="A182" t="str">
        <f>IF(BYDem_tra!B181="","\I:",BYDem_tra!B181)</f>
        <v>Iceland</v>
      </c>
      <c r="B182" t="str">
        <f>BYDem_tra!E181</f>
        <v>Trd_lcv</v>
      </c>
      <c r="C182" t="str">
        <f t="shared" si="168"/>
        <v>Trd_lcv</v>
      </c>
      <c r="D182" s="3">
        <f>SUMIFS(BYDem_tra!$M$2:$M$2000,BYDem_tra!$B$2:$B$2000,Demands_tra!$A182,BYDem_tra!$E$2:$E$2000,Demands_tra!$B182)</f>
        <v>0.44</v>
      </c>
      <c r="E182" s="3">
        <f ca="1" t="shared" si="169"/>
        <v>0.446378924921931</v>
      </c>
      <c r="F182" s="3">
        <f ca="1" t="shared" si="170"/>
        <v>0.525962895840114</v>
      </c>
      <c r="G182" s="3">
        <f ca="1" t="shared" si="171"/>
        <v>0.583835078324432</v>
      </c>
      <c r="H182" s="3">
        <f ca="1" t="shared" si="172"/>
        <v>0.638996864898356</v>
      </c>
      <c r="I182" s="3">
        <f ca="1" t="shared" si="173"/>
        <v>0.691930098266329</v>
      </c>
      <c r="J182" s="3">
        <f ca="1" t="shared" si="174"/>
        <v>0.74077709653493</v>
      </c>
      <c r="K182" s="3">
        <f ca="1" t="shared" si="175"/>
        <v>0.783714987518219</v>
      </c>
      <c r="L182" s="3">
        <f ca="1" t="shared" si="176"/>
        <v>0.820923208377678</v>
      </c>
      <c r="M182" s="3">
        <f ca="1" t="shared" si="177"/>
        <v>0.854512431189167</v>
      </c>
      <c r="N182" s="3">
        <f ca="1" t="shared" si="178"/>
        <v>0.885705716931676</v>
      </c>
      <c r="O182" s="3">
        <f ca="1" t="shared" si="179"/>
        <v>0.913245422805851</v>
      </c>
      <c r="P182" s="3">
        <f ca="1" t="shared" si="180"/>
        <v>0.936745025843789</v>
      </c>
      <c r="Q182" s="3">
        <f ca="1" t="shared" si="181"/>
        <v>0.956152096371076</v>
      </c>
      <c r="R182" s="3">
        <f ca="1" t="shared" si="182"/>
        <v>0.971539375784259</v>
      </c>
      <c r="S182" s="3">
        <f ca="1" t="shared" si="183"/>
        <v>0.983425471894215</v>
      </c>
      <c r="T182" s="3">
        <f ca="1" t="shared" si="184"/>
        <v>0.992593016864674</v>
      </c>
      <c r="U182" s="3">
        <f ca="1" t="shared" si="185"/>
        <v>0.999822515398811</v>
      </c>
      <c r="V182" s="3" t="e">
        <f ca="1" t="shared" si="127"/>
        <v>#VALUE!</v>
      </c>
      <c r="W182" s="3" t="e">
        <f ca="1" t="shared" si="128"/>
        <v>#DIV/0!</v>
      </c>
      <c r="X182" s="3" t="e">
        <f ca="1" t="shared" si="129"/>
        <v>#DIV/0!</v>
      </c>
      <c r="Y182" s="3" t="e">
        <f ca="1" t="shared" si="130"/>
        <v>#DIV/0!</v>
      </c>
      <c r="Z182" s="3" t="e">
        <f ca="1" t="shared" si="131"/>
        <v>#DIV/0!</v>
      </c>
      <c r="AA182" s="3" t="e">
        <f ca="1" t="shared" si="132"/>
        <v>#DIV/0!</v>
      </c>
      <c r="AB182" s="3" t="e">
        <f ca="1" t="shared" si="133"/>
        <v>#DIV/0!</v>
      </c>
      <c r="AC182" s="3" t="e">
        <f ca="1" t="shared" si="134"/>
        <v>#DIV/0!</v>
      </c>
      <c r="AE182" s="34" t="str">
        <f ca="1">VLOOKUP($C182,'Default drvr and elast'!$A$4:$C$49,MATCH(VLOOKUP(A182,Classification!$B$4:$D$99,2,FALSE),'Default drvr and elast'!$A$3:$C$3,0),FALSE)</f>
        <v>GDP</v>
      </c>
      <c r="AF182" s="4"/>
      <c r="AG182" s="6">
        <f ca="1">IF($AF182="",SUMIFS('Growth rates'!D$4:D$922,'Growth rates'!$B$4:$B$922,Demands_tra!$A182,'Growth rates'!$C$4:$C$922,$AE182),SUMIFS('Growth rates'!D$4:D$922,'Growth rates'!$B$4:$B$922,Demands_tra!$A182,'Growth rates'!$C$4:$C$922,$AF182))</f>
        <v>1</v>
      </c>
      <c r="AH182" s="6">
        <f ca="1">IF($AF182="",SUMIFS('Growth rates'!E$4:E$922,'Growth rates'!$B$4:$B$922,Demands_tra!$A182,'Growth rates'!$C$4:$C$922,$AE182),SUMIFS('Growth rates'!E$4:E$922,'Growth rates'!$B$4:$B$922,Demands_tra!$A182,'Growth rates'!$C$4:$C$922,$AF182))</f>
        <v>1.01817736459544</v>
      </c>
      <c r="AI182" s="6">
        <f ca="1">IF($AF182="",SUMIFS('Growth rates'!F$4:F$922,'Growth rates'!$B$4:$B$922,Demands_tra!$A182,'Growth rates'!$C$4:$C$922,$AE182),SUMIFS('Growth rates'!F$4:F$922,'Growth rates'!$B$4:$B$922,Demands_tra!$A182,'Growth rates'!$C$4:$C$922,$AF182))</f>
        <v>1.24931642627657</v>
      </c>
      <c r="AJ182" s="6">
        <f ca="1">IF($AF182="",SUMIFS('Growth rates'!G$4:G$922,'Growth rates'!$B$4:$B$922,Demands_tra!$A182,'Growth rates'!$C$4:$C$922,$AE182),SUMIFS('Growth rates'!G$4:G$922,'Growth rates'!$B$4:$B$922,Demands_tra!$A182,'Growth rates'!$C$4:$C$922,$AF182))</f>
        <v>1.427108255292</v>
      </c>
      <c r="AK182" s="6">
        <f ca="1">IF($AF182="",SUMIFS('Growth rates'!H$4:H$922,'Growth rates'!$B$4:$B$922,Demands_tra!$A182,'Growth rates'!$C$4:$C$922,$AE182),SUMIFS('Growth rates'!H$4:H$922,'Growth rates'!$B$4:$B$922,Demands_tra!$A182,'Growth rates'!$C$4:$C$922,$AF182))</f>
        <v>1.60429626085173</v>
      </c>
      <c r="AL182" s="6">
        <f ca="1">IF($AF182="",SUMIFS('Growth rates'!I$4:I$922,'Growth rates'!$B$4:$B$922,Demands_tra!$A182,'Growth rates'!$C$4:$C$922,$AE182),SUMIFS('Growth rates'!I$4:I$922,'Growth rates'!$B$4:$B$922,Demands_tra!$A182,'Growth rates'!$C$4:$C$922,$AF182))</f>
        <v>1.78178048169162</v>
      </c>
      <c r="AM182" s="6">
        <f ca="1">IF($AF182="",SUMIFS('Growth rates'!J$4:J$922,'Growth rates'!$B$4:$B$922,Demands_tra!$A182,'Growth rates'!$C$4:$C$922,$AE182),SUMIFS('Growth rates'!J$4:J$922,'Growth rates'!$B$4:$B$922,Demands_tra!$A182,'Growth rates'!$C$4:$C$922,$AF182))</f>
        <v>1.95254859069884</v>
      </c>
      <c r="AN182" s="6">
        <f ca="1">IF($AF182="",SUMIFS('Growth rates'!K$4:K$922,'Growth rates'!$B$4:$B$922,Demands_tra!$A182,'Growth rates'!$C$4:$C$922,$AE182),SUMIFS('Growth rates'!K$4:K$922,'Growth rates'!$B$4:$B$922,Demands_tra!$A182,'Growth rates'!$C$4:$C$922,$AF182))</f>
        <v>2.10878506163556</v>
      </c>
      <c r="AO182" s="6">
        <f ca="1">IF($AF182="",SUMIFS('Growth rates'!L$4:L$922,'Growth rates'!$B$4:$B$922,Demands_tra!$A182,'Growth rates'!$C$4:$C$922,$AE182),SUMIFS('Growth rates'!L$4:L$922,'Growth rates'!$B$4:$B$922,Demands_tra!$A182,'Growth rates'!$C$4:$C$922,$AF182))</f>
        <v>2.24936199785814</v>
      </c>
      <c r="AP182" s="6">
        <f ca="1">IF($AF182="",SUMIFS('Growth rates'!M$4:M$922,'Growth rates'!$B$4:$B$922,Demands_tra!$A182,'Growth rates'!$C$4:$C$922,$AE182),SUMIFS('Growth rates'!M$4:M$922,'Growth rates'!$B$4:$B$922,Demands_tra!$A182,'Growth rates'!$C$4:$C$922,$AF182))</f>
        <v>2.38084170711145</v>
      </c>
      <c r="AQ182" s="6">
        <f ca="1">IF($AF182="",SUMIFS('Growth rates'!N$4:N$922,'Growth rates'!$B$4:$B$922,Demands_tra!$A182,'Growth rates'!$C$4:$C$922,$AE182),SUMIFS('Growth rates'!N$4:N$922,'Growth rates'!$B$4:$B$922,Demands_tra!$A182,'Growth rates'!$C$4:$C$922,$AF182))</f>
        <v>2.50725727436371</v>
      </c>
      <c r="AR182" s="6">
        <f ca="1">IF($AF182="",SUMIFS('Growth rates'!O$4:O$922,'Growth rates'!$B$4:$B$922,Demands_tra!$A182,'Growth rates'!$C$4:$C$922,$AE182),SUMIFS('Growth rates'!O$4:O$922,'Growth rates'!$B$4:$B$922,Demands_tra!$A182,'Growth rates'!$C$4:$C$922,$AF182))</f>
        <v>2.62275275138424</v>
      </c>
      <c r="AS182" s="6">
        <f ca="1">IF($AF182="",SUMIFS('Growth rates'!P$4:P$922,'Growth rates'!$B$4:$B$922,Demands_tra!$A182,'Growth rates'!$C$4:$C$922,$AE182),SUMIFS('Growth rates'!P$4:P$922,'Growth rates'!$B$4:$B$922,Demands_tra!$A182,'Growth rates'!$C$4:$C$922,$AF182))</f>
        <v>2.72462232551781</v>
      </c>
      <c r="AT182" s="6">
        <f ca="1">IF($AF182="",SUMIFS('Growth rates'!Q$4:Q$922,'Growth rates'!$B$4:$B$922,Demands_tra!$A182,'Growth rates'!$C$4:$C$922,$AE182),SUMIFS('Growth rates'!Q$4:Q$922,'Growth rates'!$B$4:$B$922,Demands_tra!$A182,'Growth rates'!$C$4:$C$922,$AF182))</f>
        <v>2.81146467063139</v>
      </c>
      <c r="AU182" s="6">
        <f ca="1">IF($AF182="",SUMIFS('Growth rates'!R$4:R$922,'Growth rates'!$B$4:$B$922,Demands_tra!$A182,'Growth rates'!$C$4:$C$922,$AE182),SUMIFS('Growth rates'!R$4:R$922,'Growth rates'!$B$4:$B$922,Demands_tra!$A182,'Growth rates'!$C$4:$C$922,$AF182))</f>
        <v>2.88243671246611</v>
      </c>
      <c r="AV182" s="6">
        <f ca="1">IF($AF182="",SUMIFS('Growth rates'!S$4:S$922,'Growth rates'!$B$4:$B$922,Demands_tra!$A182,'Growth rates'!$C$4:$C$922,$AE182),SUMIFS('Growth rates'!S$4:S$922,'Growth rates'!$B$4:$B$922,Demands_tra!$A182,'Growth rates'!$C$4:$C$922,$AF182))</f>
        <v>2.93886002688723</v>
      </c>
      <c r="AW182" s="6">
        <f ca="1">IF($AF182="",SUMIFS('Growth rates'!T$4:T$922,'Growth rates'!$B$4:$B$922,Demands_tra!$A182,'Growth rates'!$C$4:$C$922,$AE182),SUMIFS('Growth rates'!T$4:T$922,'Growth rates'!$B$4:$B$922,Demands_tra!$A182,'Growth rates'!$C$4:$C$922,$AF182))</f>
        <v>2.98358853419008</v>
      </c>
      <c r="AX182" s="6">
        <f ca="1">IF($AF182="",SUMIFS('Growth rates'!U$4:U$922,'Growth rates'!$B$4:$B$922,Demands_tra!$A182,'Growth rates'!$C$4:$C$922,$AE182),SUMIFS('Growth rates'!U$4:U$922,'Growth rates'!$B$4:$B$922,Demands_tra!$A182,'Growth rates'!$C$4:$C$922,$AF182))</f>
        <v>3.01980654863627</v>
      </c>
      <c r="AY182" s="6">
        <f ca="1">IF($AF182="",SUMIFS('Growth rates'!V$4:V$922,'Growth rates'!$B$4:$B$922,Demands_tra!$A182,'Growth rates'!$C$4:$C$922,$AE182),SUMIFS('Growth rates'!V$4:V$922,'Growth rates'!$B$4:$B$922,Demands_tra!$A182,'Growth rates'!$C$4:$C$922,$AF182))</f>
        <v>0</v>
      </c>
      <c r="AZ182" s="6">
        <f ca="1">IF($AF182="",SUMIFS('Growth rates'!W$4:W$922,'Growth rates'!$B$4:$B$922,Demands_tra!$A182,'Growth rates'!$C$4:$C$922,$AE182),SUMIFS('Growth rates'!W$4:W$922,'Growth rates'!$B$4:$B$922,Demands_tra!$A182,'Growth rates'!$C$4:$C$922,$AF182))</f>
        <v>0</v>
      </c>
      <c r="BA182" s="6">
        <f ca="1">IF($AF182="",SUMIFS('Growth rates'!X$4:X$922,'Growth rates'!$B$4:$B$922,Demands_tra!$A182,'Growth rates'!$C$4:$C$922,$AE182),SUMIFS('Growth rates'!X$4:X$922,'Growth rates'!$B$4:$B$922,Demands_tra!$A182,'Growth rates'!$C$4:$C$922,$AF182))</f>
        <v>0</v>
      </c>
      <c r="BB182" s="6">
        <f ca="1">IF($AF182="",SUMIFS('Growth rates'!Y$4:Y$922,'Growth rates'!$B$4:$B$922,Demands_tra!$A182,'Growth rates'!$C$4:$C$922,$AE182),SUMIFS('Growth rates'!Y$4:Y$922,'Growth rates'!$B$4:$B$922,Demands_tra!$A182,'Growth rates'!$C$4:$C$922,$AF182))</f>
        <v>0</v>
      </c>
      <c r="BC182" s="6">
        <f ca="1">IF($AF182="",SUMIFS('Growth rates'!Z$4:Z$922,'Growth rates'!$B$4:$B$922,Demands_tra!$A182,'Growth rates'!$C$4:$C$922,$AE182),SUMIFS('Growth rates'!Z$4:Z$922,'Growth rates'!$B$4:$B$922,Demands_tra!$A182,'Growth rates'!$C$4:$C$922,$AF182))</f>
        <v>0</v>
      </c>
      <c r="BD182" s="6">
        <f ca="1">IF($AF182="",SUMIFS('Growth rates'!AA$4:AA$922,'Growth rates'!$B$4:$B$922,Demands_tra!$A182,'Growth rates'!$C$4:$C$922,$AE182),SUMIFS('Growth rates'!AA$4:AA$922,'Growth rates'!$B$4:$B$922,Demands_tra!$A182,'Growth rates'!$C$4:$C$922,$AF182))</f>
        <v>0</v>
      </c>
      <c r="BE182" s="6">
        <f ca="1">IF($AF182="",SUMIFS('Growth rates'!AB$4:AB$922,'Growth rates'!$B$4:$B$922,Demands_tra!$A182,'Growth rates'!$C$4:$C$922,$AE182),SUMIFS('Growth rates'!AB$4:AB$922,'Growth rates'!$B$4:$B$922,Demands_tra!$A182,'Growth rates'!$C$4:$C$922,$AF182))</f>
        <v>0</v>
      </c>
      <c r="BF182" s="6">
        <f ca="1">IF($AF182="",SUMIFS('Growth rates'!AC$4:AC$922,'Growth rates'!$B$4:$B$922,Demands_tra!$A182,'Growth rates'!$C$4:$C$922,$AE182),SUMIFS('Growth rates'!AC$4:AC$922,'Growth rates'!$B$4:$B$922,Demands_tra!$A182,'Growth rates'!$C$4:$C$922,$AF182))</f>
        <v>0</v>
      </c>
      <c r="BH182" t="str">
        <f ca="1">VLOOKUP($C182,'Default drvr and elast'!$A$4:$F$49,MATCH(VLOOKUP(A182,Classification!$B$4:$D$42,3,FALSE),'Default drvr and elast'!$D$3:$F$3,0)+3,FALSE)</f>
        <v>Med2</v>
      </c>
      <c r="BJ182" s="6">
        <f ca="1">IF($BI182="",SUMIF(Elasticities!$B$5:$B$52,Demands_tra!$BH182,Elasticities!C$5:C$52),SUMIF(Elasticities!$B$5:$B$52,Demands_tra!$BI182,Elasticities!C$5:C$52))</f>
        <v>0.799999999999989</v>
      </c>
      <c r="BK182" s="6">
        <f ca="1">IF($BI182="",SUMIF(Elasticities!$B$5:$B$52,Demands_tra!$BH182,Elasticities!D$5:D$52),SUMIF(Elasticities!$B$5:$B$52,Demands_tra!$BI182,Elasticities!D$5:D$52))</f>
        <v>0.797560975609746</v>
      </c>
      <c r="BL182" s="6">
        <f ca="1">IF($BI182="",SUMIF(Elasticities!$B$5:$B$52,Demands_tra!$BH182,Elasticities!E$5:E$52),SUMIF(Elasticities!$B$5:$B$52,Demands_tra!$BI182,Elasticities!E$5:E$52))</f>
        <v>0.785365853658527</v>
      </c>
      <c r="BM182" s="6">
        <f ca="1">IF($BI182="",SUMIF(Elasticities!$B$5:$B$52,Demands_tra!$BH182,Elasticities!F$5:F$52),SUMIF(Elasticities!$B$5:$B$52,Demands_tra!$BI182,Elasticities!F$5:F$52))</f>
        <v>0.773170731707307</v>
      </c>
      <c r="BN182" s="6">
        <f ca="1">IF($BI182="",SUMIF(Elasticities!$B$5:$B$52,Demands_tra!$BH182,Elasticities!G$5:G$52),SUMIF(Elasticities!$B$5:$B$52,Demands_tra!$BI182,Elasticities!G$5:G$52))</f>
        <v>0.760975609756088</v>
      </c>
      <c r="BO182" s="6">
        <f ca="1">IF($BI182="",SUMIF(Elasticities!$B$5:$B$52,Demands_tra!$BH182,Elasticities!H$5:H$52),SUMIF(Elasticities!$B$5:$B$52,Demands_tra!$BI182,Elasticities!H$5:H$52))</f>
        <v>0.748780487804868</v>
      </c>
      <c r="BP182" s="6">
        <f ca="1">IF($BI182="",SUMIF(Elasticities!$B$5:$B$52,Demands_tra!$BH182,Elasticities!I$5:I$52),SUMIF(Elasticities!$B$5:$B$52,Demands_tra!$BI182,Elasticities!I$5:I$52))</f>
        <v>0.736585365853649</v>
      </c>
      <c r="BQ182" s="6">
        <f ca="1">IF($BI182="",SUMIF(Elasticities!$B$5:$B$52,Demands_tra!$BH182,Elasticities!J$5:J$52),SUMIF(Elasticities!$B$5:$B$52,Demands_tra!$BI182,Elasticities!J$5:J$52))</f>
        <v>0.724390243902429</v>
      </c>
      <c r="BR182" s="6">
        <f ca="1">IF($BI182="",SUMIF(Elasticities!$B$5:$B$52,Demands_tra!$BH182,Elasticities!K$5:K$52),SUMIF(Elasticities!$B$5:$B$52,Demands_tra!$BI182,Elasticities!K$5:K$52))</f>
        <v>0.71219512195121</v>
      </c>
      <c r="BS182" s="6">
        <f ca="1">IF($BI182="",SUMIF(Elasticities!$B$5:$B$52,Demands_tra!$BH182,Elasticities!L$5:L$52),SUMIF(Elasticities!$B$5:$B$52,Demands_tra!$BI182,Elasticities!L$5:L$52))</f>
        <v>0.699999999999997</v>
      </c>
      <c r="BT182" s="6">
        <f ca="1">IF($BI182="",SUMIF(Elasticities!$B$5:$B$52,Demands_tra!$BH182,Elasticities!M$5:M$52),SUMIF(Elasticities!$B$5:$B$52,Demands_tra!$BI182,Elasticities!M$5:M$52))</f>
        <v>0.687499999999996</v>
      </c>
      <c r="BU182" s="6">
        <f ca="1">IF($BI182="",SUMIF(Elasticities!$B$5:$B$52,Demands_tra!$BH182,Elasticities!N$5:N$52),SUMIF(Elasticities!$B$5:$B$52,Demands_tra!$BI182,Elasticities!N$5:N$52))</f>
        <v>0.674999999999996</v>
      </c>
      <c r="BV182" s="6">
        <f ca="1">IF($BI182="",SUMIF(Elasticities!$B$5:$B$52,Demands_tra!$BH182,Elasticities!O$5:O$52),SUMIF(Elasticities!$B$5:$B$52,Demands_tra!$BI182,Elasticities!O$5:O$52))</f>
        <v>0.662499999999996</v>
      </c>
      <c r="BW182" s="6">
        <f ca="1">IF($BI182="",SUMIF(Elasticities!$B$5:$B$52,Demands_tra!$BH182,Elasticities!P$5:P$52),SUMIF(Elasticities!$B$5:$B$52,Demands_tra!$BI182,Elasticities!P$5:P$52))</f>
        <v>0.649999999999997</v>
      </c>
      <c r="BX182" s="6">
        <f ca="1">IF($BI182="",SUMIF(Elasticities!$B$5:$B$52,Demands_tra!$BH182,Elasticities!Q$5:Q$52),SUMIF(Elasticities!$B$5:$B$52,Demands_tra!$BI182,Elasticities!Q$5:Q$52))</f>
        <v>0.637499999999997</v>
      </c>
      <c r="BY182" s="6">
        <f ca="1">IF($BI182="",SUMIF(Elasticities!$B$5:$B$52,Demands_tra!$BH182,Elasticities!R$5:R$52),SUMIF(Elasticities!$B$5:$B$52,Demands_tra!$BI182,Elasticities!R$5:R$52))</f>
        <v>0.624999999999996</v>
      </c>
      <c r="BZ182" s="6">
        <f ca="1">IF($BI182="",SUMIF(Elasticities!$B$5:$B$52,Demands_tra!$BH182,Elasticities!S$5:S$52),SUMIF(Elasticities!$B$5:$B$52,Demands_tra!$BI182,Elasticities!S$5:S$52))</f>
        <v>0.612499999999996</v>
      </c>
      <c r="CA182" s="6">
        <f ca="1">IF($BI182="",SUMIF(Elasticities!$B$5:$B$52,Demands_tra!$BH182,Elasticities!T$5:T$52),SUMIF(Elasticities!$B$5:$B$52,Demands_tra!$BI182,Elasticities!T$5:T$52))</f>
        <v>0.599999999999996</v>
      </c>
      <c r="CB182" s="6" t="e">
        <f ca="1">IF($BI182="",SUMIF(Elasticities!$B$5:$B$52,Demands_tra!$BH182,Elasticities!U$5:U$52),SUMIF(Elasticities!$B$5:$B$52,Demands_tra!$BI182,Elasticities!U$5:U$52))</f>
        <v>#VALUE!</v>
      </c>
      <c r="CC182" s="6" t="e">
        <f ca="1">IF($BI182="",SUMIF(Elasticities!$B$5:$B$52,Demands_tra!$BH182,Elasticities!V$5:V$52),SUMIF(Elasticities!$B$5:$B$52,Demands_tra!$BI182,Elasticities!V$5:V$52))</f>
        <v>#VALUE!</v>
      </c>
      <c r="CD182" s="6" t="e">
        <f ca="1">IF($BI182="",SUMIF(Elasticities!$B$5:$B$52,Demands_tra!$BH182,Elasticities!W$5:W$52),SUMIF(Elasticities!$B$5:$B$52,Demands_tra!$BI182,Elasticities!W$5:W$52))</f>
        <v>#VALUE!</v>
      </c>
      <c r="CE182" s="6" t="e">
        <f ca="1">IF($BI182="",SUMIF(Elasticities!$B$5:$B$52,Demands_tra!$BH182,Elasticities!X$5:X$52),SUMIF(Elasticities!$B$5:$B$52,Demands_tra!$BI182,Elasticities!X$5:X$52))</f>
        <v>#VALUE!</v>
      </c>
      <c r="CF182" s="6" t="e">
        <f ca="1">IF($BI182="",SUMIF(Elasticities!$B$5:$B$52,Demands_tra!$BH182,Elasticities!Y$5:Y$52),SUMIF(Elasticities!$B$5:$B$52,Demands_tra!$BI182,Elasticities!Y$5:Y$52))</f>
        <v>#VALUE!</v>
      </c>
      <c r="CG182" s="6" t="e">
        <f ca="1">IF($BI182="",SUMIF(Elasticities!$B$5:$B$52,Demands_tra!$BH182,Elasticities!Z$5:Z$52),SUMIF(Elasticities!$B$5:$B$52,Demands_tra!$BI182,Elasticities!Z$5:Z$52))</f>
        <v>#VALUE!</v>
      </c>
      <c r="CH182" s="6" t="e">
        <f ca="1">IF($BI182="",SUMIF(Elasticities!$B$5:$B$52,Demands_tra!$BH182,Elasticities!AA$5:AA$52),SUMIF(Elasticities!$B$5:$B$52,Demands_tra!$BI182,Elasticities!AA$5:AA$52))</f>
        <v>#VALUE!</v>
      </c>
      <c r="CI182" s="6" t="e">
        <f ca="1">IF($BI182="",SUMIF(Elasticities!$B$5:$B$52,Demands_tra!$BH182,Elasticities!AB$5:AB$52),SUMIF(Elasticities!$B$5:$B$52,Demands_tra!$BI182,Elasticities!AB$5:AB$52))</f>
        <v>#VALUE!</v>
      </c>
    </row>
    <row r="183" spans="1:87">
      <c r="A183" t="str">
        <f>IF(BYDem_tra!B182="","\I:",BYDem_tra!B182)</f>
        <v>India</v>
      </c>
      <c r="B183" t="str">
        <f>BYDem_tra!E182</f>
        <v>TAD</v>
      </c>
      <c r="C183" t="str">
        <f t="shared" si="168"/>
        <v>TAD</v>
      </c>
      <c r="D183" s="3">
        <f>SUMIFS(BYDem_tra!$M$2:$M$2000,BYDem_tra!$B$2:$B$2000,Demands_tra!$A183,BYDem_tra!$E$2:$E$2000,Demands_tra!$B183)</f>
        <v>179.286291306</v>
      </c>
      <c r="E183" s="3">
        <f ca="1" t="shared" si="169"/>
        <v>186.01528694782</v>
      </c>
      <c r="F183" s="3">
        <f ca="1" t="shared" si="170"/>
        <v>258.201756181371</v>
      </c>
      <c r="G183" s="3">
        <f ca="1" t="shared" si="171"/>
        <v>339.959369942815</v>
      </c>
      <c r="H183" s="3">
        <f ca="1" t="shared" si="172"/>
        <v>425.29728720058</v>
      </c>
      <c r="I183" s="3">
        <f ca="1" t="shared" si="173"/>
        <v>515.612389524462</v>
      </c>
      <c r="J183" s="3">
        <f ca="1" t="shared" si="174"/>
        <v>610.625222851722</v>
      </c>
      <c r="K183" s="3">
        <f ca="1" t="shared" si="175"/>
        <v>710.169083756179</v>
      </c>
      <c r="L183" s="3">
        <f ca="1" t="shared" si="176"/>
        <v>814.573595603154</v>
      </c>
      <c r="M183" s="3">
        <f ca="1" t="shared" si="177"/>
        <v>922.537776014907</v>
      </c>
      <c r="N183" s="3">
        <f ca="1" t="shared" si="178"/>
        <v>1031.8164945216</v>
      </c>
      <c r="O183" s="3">
        <f ca="1" t="shared" si="179"/>
        <v>1138.36353541484</v>
      </c>
      <c r="P183" s="3">
        <f ca="1" t="shared" si="180"/>
        <v>1241.42513984552</v>
      </c>
      <c r="Q183" s="3">
        <f ca="1" t="shared" si="181"/>
        <v>1338.09690588384</v>
      </c>
      <c r="R183" s="3">
        <f ca="1" t="shared" si="182"/>
        <v>1427.91423296184</v>
      </c>
      <c r="S183" s="3">
        <f ca="1" t="shared" si="183"/>
        <v>1511.07215481959</v>
      </c>
      <c r="T183" s="3">
        <f ca="1" t="shared" si="184"/>
        <v>1588.01411145917</v>
      </c>
      <c r="U183" s="3">
        <f ca="1" t="shared" si="185"/>
        <v>1659.70277527768</v>
      </c>
      <c r="V183" s="3" t="e">
        <f ca="1" t="shared" si="127"/>
        <v>#VALUE!</v>
      </c>
      <c r="W183" s="3" t="e">
        <f ca="1" t="shared" si="128"/>
        <v>#DIV/0!</v>
      </c>
      <c r="X183" s="3" t="e">
        <f ca="1" t="shared" si="129"/>
        <v>#DIV/0!</v>
      </c>
      <c r="Y183" s="3" t="e">
        <f ca="1" t="shared" si="130"/>
        <v>#DIV/0!</v>
      </c>
      <c r="Z183" s="3" t="e">
        <f ca="1" t="shared" si="131"/>
        <v>#DIV/0!</v>
      </c>
      <c r="AA183" s="3" t="e">
        <f ca="1" t="shared" si="132"/>
        <v>#DIV/0!</v>
      </c>
      <c r="AB183" s="3" t="e">
        <f ca="1" t="shared" si="133"/>
        <v>#DIV/0!</v>
      </c>
      <c r="AC183" s="3" t="e">
        <f ca="1" t="shared" si="134"/>
        <v>#DIV/0!</v>
      </c>
      <c r="AE183" s="34" t="str">
        <f ca="1">VLOOKUP($C183,'Default drvr and elast'!$A$4:$C$49,MATCH(VLOOKUP(A183,Classification!$B$4:$D$99,2,FALSE),'Default drvr and elast'!$A$3:$C$3,0),FALSE)</f>
        <v>GDP</v>
      </c>
      <c r="AF183" s="4"/>
      <c r="AG183" s="6">
        <f ca="1">IF($AF183="",SUMIFS('Growth rates'!D$4:D$922,'Growth rates'!$B$4:$B$922,Demands_tra!$A183,'Growth rates'!$C$4:$C$922,$AE183),SUMIFS('Growth rates'!D$4:D$922,'Growth rates'!$B$4:$B$922,Demands_tra!$A183,'Growth rates'!$C$4:$C$922,$AF183))</f>
        <v>1</v>
      </c>
      <c r="AH183" s="6">
        <f ca="1">IF($AF183="",SUMIFS('Growth rates'!E$4:E$922,'Growth rates'!$B$4:$B$922,Demands_tra!$A183,'Growth rates'!$C$4:$C$922,$AE183),SUMIFS('Growth rates'!E$4:E$922,'Growth rates'!$B$4:$B$922,Demands_tra!$A183,'Growth rates'!$C$4:$C$922,$AF183))</f>
        <v>1.03762389140165</v>
      </c>
      <c r="AI183" s="6">
        <f ca="1">IF($AF183="",SUMIFS('Growth rates'!F$4:F$922,'Growth rates'!$B$4:$B$922,Demands_tra!$A183,'Growth rates'!$C$4:$C$922,$AE183),SUMIFS('Growth rates'!F$4:F$922,'Growth rates'!$B$4:$B$922,Demands_tra!$A183,'Growth rates'!$C$4:$C$922,$AF183))</f>
        <v>1.44627211766871</v>
      </c>
      <c r="AJ183" s="6">
        <f ca="1">IF($AF183="",SUMIFS('Growth rates'!G$4:G$922,'Growth rates'!$B$4:$B$922,Demands_tra!$A183,'Growth rates'!$C$4:$C$922,$AE183),SUMIFS('Growth rates'!G$4:G$922,'Growth rates'!$B$4:$B$922,Demands_tra!$A183,'Growth rates'!$C$4:$C$922,$AF183))</f>
        <v>1.91684835209244</v>
      </c>
      <c r="AK183" s="6">
        <f ca="1">IF($AF183="",SUMIFS('Growth rates'!H$4:H$922,'Growth rates'!$B$4:$B$922,Demands_tra!$A183,'Growth rates'!$C$4:$C$922,$AE183),SUMIFS('Growth rates'!H$4:H$922,'Growth rates'!$B$4:$B$922,Demands_tra!$A183,'Growth rates'!$C$4:$C$922,$AF183))</f>
        <v>2.4175631359905</v>
      </c>
      <c r="AL183" s="6">
        <f ca="1">IF($AF183="",SUMIFS('Growth rates'!I$4:I$922,'Growth rates'!$B$4:$B$922,Demands_tra!$A183,'Growth rates'!$C$4:$C$922,$AE183),SUMIFS('Growth rates'!I$4:I$922,'Growth rates'!$B$4:$B$922,Demands_tra!$A183,'Growth rates'!$C$4:$C$922,$AF183))</f>
        <v>2.95866601655253</v>
      </c>
      <c r="AM183" s="6">
        <f ca="1">IF($AF183="",SUMIFS('Growth rates'!J$4:J$922,'Growth rates'!$B$4:$B$922,Demands_tra!$A183,'Growth rates'!$C$4:$C$922,$AE183),SUMIFS('Growth rates'!J$4:J$922,'Growth rates'!$B$4:$B$922,Demands_tra!$A183,'Growth rates'!$C$4:$C$922,$AF183))</f>
        <v>3.54077928771504</v>
      </c>
      <c r="AN183" s="6">
        <f ca="1">IF($AF183="",SUMIFS('Growth rates'!K$4:K$922,'Growth rates'!$B$4:$B$922,Demands_tra!$A183,'Growth rates'!$C$4:$C$922,$AE183),SUMIFS('Growth rates'!K$4:K$922,'Growth rates'!$B$4:$B$922,Demands_tra!$A183,'Growth rates'!$C$4:$C$922,$AF183))</f>
        <v>4.16520854656052</v>
      </c>
      <c r="AO183" s="6">
        <f ca="1">IF($AF183="",SUMIFS('Growth rates'!L$4:L$922,'Growth rates'!$B$4:$B$922,Demands_tra!$A183,'Growth rates'!$C$4:$C$922,$AE183),SUMIFS('Growth rates'!L$4:L$922,'Growth rates'!$B$4:$B$922,Demands_tra!$A183,'Growth rates'!$C$4:$C$922,$AF183))</f>
        <v>4.83649287827296</v>
      </c>
      <c r="AP183" s="6">
        <f ca="1">IF($AF183="",SUMIFS('Growth rates'!M$4:M$922,'Growth rates'!$B$4:$B$922,Demands_tra!$A183,'Growth rates'!$C$4:$C$922,$AE183),SUMIFS('Growth rates'!M$4:M$922,'Growth rates'!$B$4:$B$922,Demands_tra!$A183,'Growth rates'!$C$4:$C$922,$AF183))</f>
        <v>5.54875099506021</v>
      </c>
      <c r="AQ183" s="6">
        <f ca="1">IF($AF183="",SUMIFS('Growth rates'!N$4:N$922,'Growth rates'!$B$4:$B$922,Demands_tra!$A183,'Growth rates'!$C$4:$C$922,$AE183),SUMIFS('Growth rates'!N$4:N$922,'Growth rates'!$B$4:$B$922,Demands_tra!$A183,'Growth rates'!$C$4:$C$922,$AF183))</f>
        <v>6.28934178872169</v>
      </c>
      <c r="AR183" s="6">
        <f ca="1">IF($AF183="",SUMIFS('Growth rates'!O$4:O$922,'Growth rates'!$B$4:$B$922,Demands_tra!$A183,'Growth rates'!$C$4:$C$922,$AE183),SUMIFS('Growth rates'!O$4:O$922,'Growth rates'!$B$4:$B$922,Demands_tra!$A183,'Growth rates'!$C$4:$C$922,$AF183))</f>
        <v>7.03156762919676</v>
      </c>
      <c r="AS183" s="6">
        <f ca="1">IF($AF183="",SUMIFS('Growth rates'!P$4:P$922,'Growth rates'!$B$4:$B$922,Demands_tra!$A183,'Growth rates'!$C$4:$C$922,$AE183),SUMIFS('Growth rates'!P$4:P$922,'Growth rates'!$B$4:$B$922,Demands_tra!$A183,'Growth rates'!$C$4:$C$922,$AF183))</f>
        <v>7.7696570452703</v>
      </c>
      <c r="AT183" s="6">
        <f ca="1">IF($AF183="",SUMIFS('Growth rates'!Q$4:Q$922,'Growth rates'!$B$4:$B$922,Demands_tra!$A183,'Growth rates'!$C$4:$C$922,$AE183),SUMIFS('Growth rates'!Q$4:Q$922,'Growth rates'!$B$4:$B$922,Demands_tra!$A183,'Growth rates'!$C$4:$C$922,$AF183))</f>
        <v>8.48146369390752</v>
      </c>
      <c r="AU183" s="6">
        <f ca="1">IF($AF183="",SUMIFS('Growth rates'!R$4:R$922,'Growth rates'!$B$4:$B$922,Demands_tra!$A183,'Growth rates'!$C$4:$C$922,$AE183),SUMIFS('Growth rates'!R$4:R$922,'Growth rates'!$B$4:$B$922,Demands_tra!$A183,'Growth rates'!$C$4:$C$922,$AF183))</f>
        <v>9.16122830573521</v>
      </c>
      <c r="AV183" s="6">
        <f ca="1">IF($AF183="",SUMIFS('Growth rates'!S$4:S$922,'Growth rates'!$B$4:$B$922,Demands_tra!$A183,'Growth rates'!$C$4:$C$922,$AE183),SUMIFS('Growth rates'!S$4:S$922,'Growth rates'!$B$4:$B$922,Demands_tra!$A183,'Growth rates'!$C$4:$C$922,$AF183))</f>
        <v>9.80792592603439</v>
      </c>
      <c r="AW183" s="6">
        <f ca="1">IF($AF183="",SUMIFS('Growth rates'!T$4:T$922,'Growth rates'!$B$4:$B$922,Demands_tra!$A183,'Growth rates'!$C$4:$C$922,$AE183),SUMIFS('Growth rates'!T$4:T$922,'Growth rates'!$B$4:$B$922,Demands_tra!$A183,'Growth rates'!$C$4:$C$922,$AF183))</f>
        <v>10.422581509524</v>
      </c>
      <c r="AX183" s="6">
        <f ca="1">IF($AF183="",SUMIFS('Growth rates'!U$4:U$922,'Growth rates'!$B$4:$B$922,Demands_tra!$A183,'Growth rates'!$C$4:$C$922,$AE183),SUMIFS('Growth rates'!U$4:U$922,'Growth rates'!$B$4:$B$922,Demands_tra!$A183,'Growth rates'!$C$4:$C$922,$AF183))</f>
        <v>11.0107224905814</v>
      </c>
      <c r="AY183" s="6">
        <f ca="1">IF($AF183="",SUMIFS('Growth rates'!V$4:V$922,'Growth rates'!$B$4:$B$922,Demands_tra!$A183,'Growth rates'!$C$4:$C$922,$AE183),SUMIFS('Growth rates'!V$4:V$922,'Growth rates'!$B$4:$B$922,Demands_tra!$A183,'Growth rates'!$C$4:$C$922,$AF183))</f>
        <v>0</v>
      </c>
      <c r="AZ183" s="6">
        <f ca="1">IF($AF183="",SUMIFS('Growth rates'!W$4:W$922,'Growth rates'!$B$4:$B$922,Demands_tra!$A183,'Growth rates'!$C$4:$C$922,$AE183),SUMIFS('Growth rates'!W$4:W$922,'Growth rates'!$B$4:$B$922,Demands_tra!$A183,'Growth rates'!$C$4:$C$922,$AF183))</f>
        <v>0</v>
      </c>
      <c r="BA183" s="6">
        <f ca="1">IF($AF183="",SUMIFS('Growth rates'!X$4:X$922,'Growth rates'!$B$4:$B$922,Demands_tra!$A183,'Growth rates'!$C$4:$C$922,$AE183),SUMIFS('Growth rates'!X$4:X$922,'Growth rates'!$B$4:$B$922,Demands_tra!$A183,'Growth rates'!$C$4:$C$922,$AF183))</f>
        <v>0</v>
      </c>
      <c r="BB183" s="6">
        <f ca="1">IF($AF183="",SUMIFS('Growth rates'!Y$4:Y$922,'Growth rates'!$B$4:$B$922,Demands_tra!$A183,'Growth rates'!$C$4:$C$922,$AE183),SUMIFS('Growth rates'!Y$4:Y$922,'Growth rates'!$B$4:$B$922,Demands_tra!$A183,'Growth rates'!$C$4:$C$922,$AF183))</f>
        <v>0</v>
      </c>
      <c r="BC183" s="6">
        <f ca="1">IF($AF183="",SUMIFS('Growth rates'!Z$4:Z$922,'Growth rates'!$B$4:$B$922,Demands_tra!$A183,'Growth rates'!$C$4:$C$922,$AE183),SUMIFS('Growth rates'!Z$4:Z$922,'Growth rates'!$B$4:$B$922,Demands_tra!$A183,'Growth rates'!$C$4:$C$922,$AF183))</f>
        <v>0</v>
      </c>
      <c r="BD183" s="6">
        <f ca="1">IF($AF183="",SUMIFS('Growth rates'!AA$4:AA$922,'Growth rates'!$B$4:$B$922,Demands_tra!$A183,'Growth rates'!$C$4:$C$922,$AE183),SUMIFS('Growth rates'!AA$4:AA$922,'Growth rates'!$B$4:$B$922,Demands_tra!$A183,'Growth rates'!$C$4:$C$922,$AF183))</f>
        <v>0</v>
      </c>
      <c r="BE183" s="6">
        <f ca="1">IF($AF183="",SUMIFS('Growth rates'!AB$4:AB$922,'Growth rates'!$B$4:$B$922,Demands_tra!$A183,'Growth rates'!$C$4:$C$922,$AE183),SUMIFS('Growth rates'!AB$4:AB$922,'Growth rates'!$B$4:$B$922,Demands_tra!$A183,'Growth rates'!$C$4:$C$922,$AF183))</f>
        <v>0</v>
      </c>
      <c r="BF183" s="6">
        <f ca="1">IF($AF183="",SUMIFS('Growth rates'!AC$4:AC$922,'Growth rates'!$B$4:$B$922,Demands_tra!$A183,'Growth rates'!$C$4:$C$922,$AE183),SUMIFS('Growth rates'!AC$4:AC$922,'Growth rates'!$B$4:$B$922,Demands_tra!$A183,'Growth rates'!$C$4:$C$922,$AF183))</f>
        <v>0</v>
      </c>
      <c r="BH183" t="str">
        <f ca="1">VLOOKUP($C183,'Default drvr and elast'!$A$4:$F$49,MATCH(VLOOKUP(A183,Classification!$B$4:$D$42,3,FALSE),'Default drvr and elast'!$D$3:$F$3,0)+3,FALSE)</f>
        <v>High2</v>
      </c>
      <c r="BJ183" s="6">
        <f ca="1">IF($BI183="",SUMIF(Elasticities!$B$5:$B$52,Demands_tra!$BH183,Elasticities!C$5:C$52),SUMIF(Elasticities!$B$5:$B$52,Demands_tra!$BI183,Elasticities!C$5:C$52))</f>
        <v>0.999999999999992</v>
      </c>
      <c r="BK183" s="6">
        <f ca="1">IF($BI183="",SUMIF(Elasticities!$B$5:$B$52,Demands_tra!$BH183,Elasticities!D$5:D$52),SUMIF(Elasticities!$B$5:$B$52,Demands_tra!$BI183,Elasticities!D$5:D$52))</f>
        <v>0.997560975609749</v>
      </c>
      <c r="BL183" s="6">
        <f ca="1">IF($BI183="",SUMIF(Elasticities!$B$5:$B$52,Demands_tra!$BH183,Elasticities!E$5:E$52),SUMIF(Elasticities!$B$5:$B$52,Demands_tra!$BI183,Elasticities!E$5:E$52))</f>
        <v>0.985365853658529</v>
      </c>
      <c r="BM183" s="6">
        <f ca="1">IF($BI183="",SUMIF(Elasticities!$B$5:$B$52,Demands_tra!$BH183,Elasticities!F$5:F$52),SUMIF(Elasticities!$B$5:$B$52,Demands_tra!$BI183,Elasticities!F$5:F$52))</f>
        <v>0.973170731707309</v>
      </c>
      <c r="BN183" s="6">
        <f ca="1">IF($BI183="",SUMIF(Elasticities!$B$5:$B$52,Demands_tra!$BH183,Elasticities!G$5:G$52),SUMIF(Elasticities!$B$5:$B$52,Demands_tra!$BI183,Elasticities!G$5:G$52))</f>
        <v>0.96097560975609</v>
      </c>
      <c r="BO183" s="6">
        <f ca="1">IF($BI183="",SUMIF(Elasticities!$B$5:$B$52,Demands_tra!$BH183,Elasticities!H$5:H$52),SUMIF(Elasticities!$B$5:$B$52,Demands_tra!$BI183,Elasticities!H$5:H$52))</f>
        <v>0.948780487804871</v>
      </c>
      <c r="BP183" s="6">
        <f ca="1">IF($BI183="",SUMIF(Elasticities!$B$5:$B$52,Demands_tra!$BH183,Elasticities!I$5:I$52),SUMIF(Elasticities!$B$5:$B$52,Demands_tra!$BI183,Elasticities!I$5:I$52))</f>
        <v>0.936585365853651</v>
      </c>
      <c r="BQ183" s="6">
        <f ca="1">IF($BI183="",SUMIF(Elasticities!$B$5:$B$52,Demands_tra!$BH183,Elasticities!J$5:J$52),SUMIF(Elasticities!$B$5:$B$52,Demands_tra!$BI183,Elasticities!J$5:J$52))</f>
        <v>0.924390243902432</v>
      </c>
      <c r="BR183" s="6">
        <f ca="1">IF($BI183="",SUMIF(Elasticities!$B$5:$B$52,Demands_tra!$BH183,Elasticities!K$5:K$52),SUMIF(Elasticities!$B$5:$B$52,Demands_tra!$BI183,Elasticities!K$5:K$52))</f>
        <v>0.912195121951213</v>
      </c>
      <c r="BS183" s="6">
        <f ca="1">IF($BI183="",SUMIF(Elasticities!$B$5:$B$52,Demands_tra!$BH183,Elasticities!L$5:L$52),SUMIF(Elasticities!$B$5:$B$52,Demands_tra!$BI183,Elasticities!L$5:L$52))</f>
        <v>0.899999999999992</v>
      </c>
      <c r="BT183" s="6">
        <f ca="1">IF($BI183="",SUMIF(Elasticities!$B$5:$B$52,Demands_tra!$BH183,Elasticities!M$5:M$52),SUMIF(Elasticities!$B$5:$B$52,Demands_tra!$BI183,Elasticities!M$5:M$52))</f>
        <v>0.887499999999992</v>
      </c>
      <c r="BU183" s="6">
        <f ca="1">IF($BI183="",SUMIF(Elasticities!$B$5:$B$52,Demands_tra!$BH183,Elasticities!N$5:N$52),SUMIF(Elasticities!$B$5:$B$52,Demands_tra!$BI183,Elasticities!N$5:N$52))</f>
        <v>0.874999999999992</v>
      </c>
      <c r="BV183" s="6">
        <f ca="1">IF($BI183="",SUMIF(Elasticities!$B$5:$B$52,Demands_tra!$BH183,Elasticities!O$5:O$52),SUMIF(Elasticities!$B$5:$B$52,Demands_tra!$BI183,Elasticities!O$5:O$52))</f>
        <v>0.862499999999992</v>
      </c>
      <c r="BW183" s="6">
        <f ca="1">IF($BI183="",SUMIF(Elasticities!$B$5:$B$52,Demands_tra!$BH183,Elasticities!P$5:P$52),SUMIF(Elasticities!$B$5:$B$52,Demands_tra!$BI183,Elasticities!P$5:P$52))</f>
        <v>0.849999999999993</v>
      </c>
      <c r="BX183" s="6">
        <f ca="1">IF($BI183="",SUMIF(Elasticities!$B$5:$B$52,Demands_tra!$BH183,Elasticities!Q$5:Q$52),SUMIF(Elasticities!$B$5:$B$52,Demands_tra!$BI183,Elasticities!Q$5:Q$52))</f>
        <v>0.837499999999992</v>
      </c>
      <c r="BY183" s="6">
        <f ca="1">IF($BI183="",SUMIF(Elasticities!$B$5:$B$52,Demands_tra!$BH183,Elasticities!R$5:R$52),SUMIF(Elasticities!$B$5:$B$52,Demands_tra!$BI183,Elasticities!R$5:R$52))</f>
        <v>0.824999999999992</v>
      </c>
      <c r="BZ183" s="6">
        <f ca="1">IF($BI183="",SUMIF(Elasticities!$B$5:$B$52,Demands_tra!$BH183,Elasticities!S$5:S$52),SUMIF(Elasticities!$B$5:$B$52,Demands_tra!$BI183,Elasticities!S$5:S$52))</f>
        <v>0.812499999999992</v>
      </c>
      <c r="CA183" s="6">
        <f ca="1">IF($BI183="",SUMIF(Elasticities!$B$5:$B$52,Demands_tra!$BH183,Elasticities!T$5:T$52),SUMIF(Elasticities!$B$5:$B$52,Demands_tra!$BI183,Elasticities!T$5:T$52))</f>
        <v>0.799999999999992</v>
      </c>
      <c r="CB183" s="6" t="e">
        <f ca="1">IF($BI183="",SUMIF(Elasticities!$B$5:$B$52,Demands_tra!$BH183,Elasticities!U$5:U$52),SUMIF(Elasticities!$B$5:$B$52,Demands_tra!$BI183,Elasticities!U$5:U$52))</f>
        <v>#VALUE!</v>
      </c>
      <c r="CC183" s="6" t="e">
        <f ca="1">IF($BI183="",SUMIF(Elasticities!$B$5:$B$52,Demands_tra!$BH183,Elasticities!V$5:V$52),SUMIF(Elasticities!$B$5:$B$52,Demands_tra!$BI183,Elasticities!V$5:V$52))</f>
        <v>#VALUE!</v>
      </c>
      <c r="CD183" s="6" t="e">
        <f ca="1">IF($BI183="",SUMIF(Elasticities!$B$5:$B$52,Demands_tra!$BH183,Elasticities!W$5:W$52),SUMIF(Elasticities!$B$5:$B$52,Demands_tra!$BI183,Elasticities!W$5:W$52))</f>
        <v>#VALUE!</v>
      </c>
      <c r="CE183" s="6" t="e">
        <f ca="1">IF($BI183="",SUMIF(Elasticities!$B$5:$B$52,Demands_tra!$BH183,Elasticities!X$5:X$52),SUMIF(Elasticities!$B$5:$B$52,Demands_tra!$BI183,Elasticities!X$5:X$52))</f>
        <v>#VALUE!</v>
      </c>
      <c r="CF183" s="6" t="e">
        <f ca="1">IF($BI183="",SUMIF(Elasticities!$B$5:$B$52,Demands_tra!$BH183,Elasticities!Y$5:Y$52),SUMIF(Elasticities!$B$5:$B$52,Demands_tra!$BI183,Elasticities!Y$5:Y$52))</f>
        <v>#VALUE!</v>
      </c>
      <c r="CG183" s="6" t="e">
        <f ca="1">IF($BI183="",SUMIF(Elasticities!$B$5:$B$52,Demands_tra!$BH183,Elasticities!Z$5:Z$52),SUMIF(Elasticities!$B$5:$B$52,Demands_tra!$BI183,Elasticities!Z$5:Z$52))</f>
        <v>#VALUE!</v>
      </c>
      <c r="CH183" s="6" t="e">
        <f ca="1">IF($BI183="",SUMIF(Elasticities!$B$5:$B$52,Demands_tra!$BH183,Elasticities!AA$5:AA$52),SUMIF(Elasticities!$B$5:$B$52,Demands_tra!$BI183,Elasticities!AA$5:AA$52))</f>
        <v>#VALUE!</v>
      </c>
      <c r="CI183" s="6" t="e">
        <f ca="1">IF($BI183="",SUMIF(Elasticities!$B$5:$B$52,Demands_tra!$BH183,Elasticities!AB$5:AB$52),SUMIF(Elasticities!$B$5:$B$52,Demands_tra!$BI183,Elasticities!AB$5:AB$52))</f>
        <v>#VALUE!</v>
      </c>
    </row>
    <row r="184" spans="1:87">
      <c r="A184" t="str">
        <f>IF(BYDem_tra!B183="","\I:",BYDem_tra!B183)</f>
        <v>India</v>
      </c>
      <c r="B184" t="str">
        <f>BYDem_tra!E183</f>
        <v>TAI</v>
      </c>
      <c r="C184" t="str">
        <f t="shared" si="168"/>
        <v>TAI</v>
      </c>
      <c r="D184" s="3">
        <f>SUMIFS(BYDem_tra!$M$2:$M$2000,BYDem_tra!$B$2:$B$2000,Demands_tra!$A184,BYDem_tra!$E$2:$E$2000,Demands_tra!$B184)</f>
        <v>177.4691070624</v>
      </c>
      <c r="E184" s="3">
        <f ca="1" t="shared" si="169"/>
        <v>184.129899916564</v>
      </c>
      <c r="F184" s="3">
        <f ca="1" t="shared" si="170"/>
        <v>255.584711902164</v>
      </c>
      <c r="G184" s="3">
        <f ca="1" t="shared" si="171"/>
        <v>336.513658583491</v>
      </c>
      <c r="H184" s="3">
        <f ca="1" t="shared" si="172"/>
        <v>420.986620035137</v>
      </c>
      <c r="I184" s="3">
        <f ca="1" t="shared" si="173"/>
        <v>510.386319515296</v>
      </c>
      <c r="J184" s="3">
        <f ca="1" t="shared" si="174"/>
        <v>604.436135411584</v>
      </c>
      <c r="K184" s="3">
        <f ca="1" t="shared" si="175"/>
        <v>702.971053946465</v>
      </c>
      <c r="L184" s="3">
        <f ca="1" t="shared" si="176"/>
        <v>806.317357536094</v>
      </c>
      <c r="M184" s="3">
        <f ca="1" t="shared" si="177"/>
        <v>913.187250113076</v>
      </c>
      <c r="N184" s="3">
        <f ca="1" t="shared" si="178"/>
        <v>1021.35835707856</v>
      </c>
      <c r="O184" s="3">
        <f ca="1" t="shared" si="179"/>
        <v>1126.82547377624</v>
      </c>
      <c r="P184" s="3">
        <f ca="1" t="shared" si="180"/>
        <v>1228.84248119771</v>
      </c>
      <c r="Q184" s="3">
        <f ca="1" t="shared" si="181"/>
        <v>1324.53441543312</v>
      </c>
      <c r="R184" s="3">
        <f ca="1" t="shared" si="182"/>
        <v>1413.44138494625</v>
      </c>
      <c r="S184" s="3">
        <f ca="1" t="shared" si="183"/>
        <v>1495.75644668218</v>
      </c>
      <c r="T184" s="3">
        <f ca="1" t="shared" si="184"/>
        <v>1571.91854608751</v>
      </c>
      <c r="U184" s="3">
        <f ca="1" t="shared" si="185"/>
        <v>1642.8805982427</v>
      </c>
      <c r="V184" s="3" t="e">
        <f ca="1" t="shared" si="127"/>
        <v>#VALUE!</v>
      </c>
      <c r="W184" s="3" t="e">
        <f ca="1" t="shared" si="128"/>
        <v>#DIV/0!</v>
      </c>
      <c r="X184" s="3" t="e">
        <f ca="1" t="shared" si="129"/>
        <v>#DIV/0!</v>
      </c>
      <c r="Y184" s="3" t="e">
        <f ca="1" t="shared" si="130"/>
        <v>#DIV/0!</v>
      </c>
      <c r="Z184" s="3" t="e">
        <f ca="1" t="shared" si="131"/>
        <v>#DIV/0!</v>
      </c>
      <c r="AA184" s="3" t="e">
        <f ca="1" t="shared" si="132"/>
        <v>#DIV/0!</v>
      </c>
      <c r="AB184" s="3" t="e">
        <f ca="1" t="shared" si="133"/>
        <v>#DIV/0!</v>
      </c>
      <c r="AC184" s="3" t="e">
        <f ca="1" t="shared" si="134"/>
        <v>#DIV/0!</v>
      </c>
      <c r="AE184" s="34" t="str">
        <f ca="1">VLOOKUP($C184,'Default drvr and elast'!$A$4:$C$49,MATCH(VLOOKUP(A184,Classification!$B$4:$D$99,2,FALSE),'Default drvr and elast'!$A$3:$C$3,0),FALSE)</f>
        <v>GDP</v>
      </c>
      <c r="AF184" s="4"/>
      <c r="AG184" s="6">
        <f ca="1">IF($AF184="",SUMIFS('Growth rates'!D$4:D$922,'Growth rates'!$B$4:$B$922,Demands_tra!$A184,'Growth rates'!$C$4:$C$922,$AE184),SUMIFS('Growth rates'!D$4:D$922,'Growth rates'!$B$4:$B$922,Demands_tra!$A184,'Growth rates'!$C$4:$C$922,$AF184))</f>
        <v>1</v>
      </c>
      <c r="AH184" s="6">
        <f ca="1">IF($AF184="",SUMIFS('Growth rates'!E$4:E$922,'Growth rates'!$B$4:$B$922,Demands_tra!$A184,'Growth rates'!$C$4:$C$922,$AE184),SUMIFS('Growth rates'!E$4:E$922,'Growth rates'!$B$4:$B$922,Demands_tra!$A184,'Growth rates'!$C$4:$C$922,$AF184))</f>
        <v>1.03762389140165</v>
      </c>
      <c r="AI184" s="6">
        <f ca="1">IF($AF184="",SUMIFS('Growth rates'!F$4:F$922,'Growth rates'!$B$4:$B$922,Demands_tra!$A184,'Growth rates'!$C$4:$C$922,$AE184),SUMIFS('Growth rates'!F$4:F$922,'Growth rates'!$B$4:$B$922,Demands_tra!$A184,'Growth rates'!$C$4:$C$922,$AF184))</f>
        <v>1.44627211766871</v>
      </c>
      <c r="AJ184" s="6">
        <f ca="1">IF($AF184="",SUMIFS('Growth rates'!G$4:G$922,'Growth rates'!$B$4:$B$922,Demands_tra!$A184,'Growth rates'!$C$4:$C$922,$AE184),SUMIFS('Growth rates'!G$4:G$922,'Growth rates'!$B$4:$B$922,Demands_tra!$A184,'Growth rates'!$C$4:$C$922,$AF184))</f>
        <v>1.91684835209244</v>
      </c>
      <c r="AK184" s="6">
        <f ca="1">IF($AF184="",SUMIFS('Growth rates'!H$4:H$922,'Growth rates'!$B$4:$B$922,Demands_tra!$A184,'Growth rates'!$C$4:$C$922,$AE184),SUMIFS('Growth rates'!H$4:H$922,'Growth rates'!$B$4:$B$922,Demands_tra!$A184,'Growth rates'!$C$4:$C$922,$AF184))</f>
        <v>2.4175631359905</v>
      </c>
      <c r="AL184" s="6">
        <f ca="1">IF($AF184="",SUMIFS('Growth rates'!I$4:I$922,'Growth rates'!$B$4:$B$922,Demands_tra!$A184,'Growth rates'!$C$4:$C$922,$AE184),SUMIFS('Growth rates'!I$4:I$922,'Growth rates'!$B$4:$B$922,Demands_tra!$A184,'Growth rates'!$C$4:$C$922,$AF184))</f>
        <v>2.95866601655253</v>
      </c>
      <c r="AM184" s="6">
        <f ca="1">IF($AF184="",SUMIFS('Growth rates'!J$4:J$922,'Growth rates'!$B$4:$B$922,Demands_tra!$A184,'Growth rates'!$C$4:$C$922,$AE184),SUMIFS('Growth rates'!J$4:J$922,'Growth rates'!$B$4:$B$922,Demands_tra!$A184,'Growth rates'!$C$4:$C$922,$AF184))</f>
        <v>3.54077928771504</v>
      </c>
      <c r="AN184" s="6">
        <f ca="1">IF($AF184="",SUMIFS('Growth rates'!K$4:K$922,'Growth rates'!$B$4:$B$922,Demands_tra!$A184,'Growth rates'!$C$4:$C$922,$AE184),SUMIFS('Growth rates'!K$4:K$922,'Growth rates'!$B$4:$B$922,Demands_tra!$A184,'Growth rates'!$C$4:$C$922,$AF184))</f>
        <v>4.16520854656052</v>
      </c>
      <c r="AO184" s="6">
        <f ca="1">IF($AF184="",SUMIFS('Growth rates'!L$4:L$922,'Growth rates'!$B$4:$B$922,Demands_tra!$A184,'Growth rates'!$C$4:$C$922,$AE184),SUMIFS('Growth rates'!L$4:L$922,'Growth rates'!$B$4:$B$922,Demands_tra!$A184,'Growth rates'!$C$4:$C$922,$AF184))</f>
        <v>4.83649287827296</v>
      </c>
      <c r="AP184" s="6">
        <f ca="1">IF($AF184="",SUMIFS('Growth rates'!M$4:M$922,'Growth rates'!$B$4:$B$922,Demands_tra!$A184,'Growth rates'!$C$4:$C$922,$AE184),SUMIFS('Growth rates'!M$4:M$922,'Growth rates'!$B$4:$B$922,Demands_tra!$A184,'Growth rates'!$C$4:$C$922,$AF184))</f>
        <v>5.54875099506021</v>
      </c>
      <c r="AQ184" s="6">
        <f ca="1">IF($AF184="",SUMIFS('Growth rates'!N$4:N$922,'Growth rates'!$B$4:$B$922,Demands_tra!$A184,'Growth rates'!$C$4:$C$922,$AE184),SUMIFS('Growth rates'!N$4:N$922,'Growth rates'!$B$4:$B$922,Demands_tra!$A184,'Growth rates'!$C$4:$C$922,$AF184))</f>
        <v>6.28934178872169</v>
      </c>
      <c r="AR184" s="6">
        <f ca="1">IF($AF184="",SUMIFS('Growth rates'!O$4:O$922,'Growth rates'!$B$4:$B$922,Demands_tra!$A184,'Growth rates'!$C$4:$C$922,$AE184),SUMIFS('Growth rates'!O$4:O$922,'Growth rates'!$B$4:$B$922,Demands_tra!$A184,'Growth rates'!$C$4:$C$922,$AF184))</f>
        <v>7.03156762919676</v>
      </c>
      <c r="AS184" s="6">
        <f ca="1">IF($AF184="",SUMIFS('Growth rates'!P$4:P$922,'Growth rates'!$B$4:$B$922,Demands_tra!$A184,'Growth rates'!$C$4:$C$922,$AE184),SUMIFS('Growth rates'!P$4:P$922,'Growth rates'!$B$4:$B$922,Demands_tra!$A184,'Growth rates'!$C$4:$C$922,$AF184))</f>
        <v>7.7696570452703</v>
      </c>
      <c r="AT184" s="6">
        <f ca="1">IF($AF184="",SUMIFS('Growth rates'!Q$4:Q$922,'Growth rates'!$B$4:$B$922,Demands_tra!$A184,'Growth rates'!$C$4:$C$922,$AE184),SUMIFS('Growth rates'!Q$4:Q$922,'Growth rates'!$B$4:$B$922,Demands_tra!$A184,'Growth rates'!$C$4:$C$922,$AF184))</f>
        <v>8.48146369390752</v>
      </c>
      <c r="AU184" s="6">
        <f ca="1">IF($AF184="",SUMIFS('Growth rates'!R$4:R$922,'Growth rates'!$B$4:$B$922,Demands_tra!$A184,'Growth rates'!$C$4:$C$922,$AE184),SUMIFS('Growth rates'!R$4:R$922,'Growth rates'!$B$4:$B$922,Demands_tra!$A184,'Growth rates'!$C$4:$C$922,$AF184))</f>
        <v>9.16122830573521</v>
      </c>
      <c r="AV184" s="6">
        <f ca="1">IF($AF184="",SUMIFS('Growth rates'!S$4:S$922,'Growth rates'!$B$4:$B$922,Demands_tra!$A184,'Growth rates'!$C$4:$C$922,$AE184),SUMIFS('Growth rates'!S$4:S$922,'Growth rates'!$B$4:$B$922,Demands_tra!$A184,'Growth rates'!$C$4:$C$922,$AF184))</f>
        <v>9.80792592603439</v>
      </c>
      <c r="AW184" s="6">
        <f ca="1">IF($AF184="",SUMIFS('Growth rates'!T$4:T$922,'Growth rates'!$B$4:$B$922,Demands_tra!$A184,'Growth rates'!$C$4:$C$922,$AE184),SUMIFS('Growth rates'!T$4:T$922,'Growth rates'!$B$4:$B$922,Demands_tra!$A184,'Growth rates'!$C$4:$C$922,$AF184))</f>
        <v>10.422581509524</v>
      </c>
      <c r="AX184" s="6">
        <f ca="1">IF($AF184="",SUMIFS('Growth rates'!U$4:U$922,'Growth rates'!$B$4:$B$922,Demands_tra!$A184,'Growth rates'!$C$4:$C$922,$AE184),SUMIFS('Growth rates'!U$4:U$922,'Growth rates'!$B$4:$B$922,Demands_tra!$A184,'Growth rates'!$C$4:$C$922,$AF184))</f>
        <v>11.0107224905814</v>
      </c>
      <c r="AY184" s="6">
        <f ca="1">IF($AF184="",SUMIFS('Growth rates'!V$4:V$922,'Growth rates'!$B$4:$B$922,Demands_tra!$A184,'Growth rates'!$C$4:$C$922,$AE184),SUMIFS('Growth rates'!V$4:V$922,'Growth rates'!$B$4:$B$922,Demands_tra!$A184,'Growth rates'!$C$4:$C$922,$AF184))</f>
        <v>0</v>
      </c>
      <c r="AZ184" s="6">
        <f ca="1">IF($AF184="",SUMIFS('Growth rates'!W$4:W$922,'Growth rates'!$B$4:$B$922,Demands_tra!$A184,'Growth rates'!$C$4:$C$922,$AE184),SUMIFS('Growth rates'!W$4:W$922,'Growth rates'!$B$4:$B$922,Demands_tra!$A184,'Growth rates'!$C$4:$C$922,$AF184))</f>
        <v>0</v>
      </c>
      <c r="BA184" s="6">
        <f ca="1">IF($AF184="",SUMIFS('Growth rates'!X$4:X$922,'Growth rates'!$B$4:$B$922,Demands_tra!$A184,'Growth rates'!$C$4:$C$922,$AE184),SUMIFS('Growth rates'!X$4:X$922,'Growth rates'!$B$4:$B$922,Demands_tra!$A184,'Growth rates'!$C$4:$C$922,$AF184))</f>
        <v>0</v>
      </c>
      <c r="BB184" s="6">
        <f ca="1">IF($AF184="",SUMIFS('Growth rates'!Y$4:Y$922,'Growth rates'!$B$4:$B$922,Demands_tra!$A184,'Growth rates'!$C$4:$C$922,$AE184),SUMIFS('Growth rates'!Y$4:Y$922,'Growth rates'!$B$4:$B$922,Demands_tra!$A184,'Growth rates'!$C$4:$C$922,$AF184))</f>
        <v>0</v>
      </c>
      <c r="BC184" s="6">
        <f ca="1">IF($AF184="",SUMIFS('Growth rates'!Z$4:Z$922,'Growth rates'!$B$4:$B$922,Demands_tra!$A184,'Growth rates'!$C$4:$C$922,$AE184),SUMIFS('Growth rates'!Z$4:Z$922,'Growth rates'!$B$4:$B$922,Demands_tra!$A184,'Growth rates'!$C$4:$C$922,$AF184))</f>
        <v>0</v>
      </c>
      <c r="BD184" s="6">
        <f ca="1">IF($AF184="",SUMIFS('Growth rates'!AA$4:AA$922,'Growth rates'!$B$4:$B$922,Demands_tra!$A184,'Growth rates'!$C$4:$C$922,$AE184),SUMIFS('Growth rates'!AA$4:AA$922,'Growth rates'!$B$4:$B$922,Demands_tra!$A184,'Growth rates'!$C$4:$C$922,$AF184))</f>
        <v>0</v>
      </c>
      <c r="BE184" s="6">
        <f ca="1">IF($AF184="",SUMIFS('Growth rates'!AB$4:AB$922,'Growth rates'!$B$4:$B$922,Demands_tra!$A184,'Growth rates'!$C$4:$C$922,$AE184),SUMIFS('Growth rates'!AB$4:AB$922,'Growth rates'!$B$4:$B$922,Demands_tra!$A184,'Growth rates'!$C$4:$C$922,$AF184))</f>
        <v>0</v>
      </c>
      <c r="BF184" s="6">
        <f ca="1">IF($AF184="",SUMIFS('Growth rates'!AC$4:AC$922,'Growth rates'!$B$4:$B$922,Demands_tra!$A184,'Growth rates'!$C$4:$C$922,$AE184),SUMIFS('Growth rates'!AC$4:AC$922,'Growth rates'!$B$4:$B$922,Demands_tra!$A184,'Growth rates'!$C$4:$C$922,$AF184))</f>
        <v>0</v>
      </c>
      <c r="BH184" t="str">
        <f ca="1">VLOOKUP($C184,'Default drvr and elast'!$A$4:$F$49,MATCH(VLOOKUP(A184,Classification!$B$4:$D$42,3,FALSE),'Default drvr and elast'!$D$3:$F$3,0)+3,FALSE)</f>
        <v>High2</v>
      </c>
      <c r="BJ184" s="6">
        <f ca="1">IF($BI184="",SUMIF(Elasticities!$B$5:$B$52,Demands_tra!$BH184,Elasticities!C$5:C$52),SUMIF(Elasticities!$B$5:$B$52,Demands_tra!$BI184,Elasticities!C$5:C$52))</f>
        <v>0.999999999999992</v>
      </c>
      <c r="BK184" s="6">
        <f ca="1">IF($BI184="",SUMIF(Elasticities!$B$5:$B$52,Demands_tra!$BH184,Elasticities!D$5:D$52),SUMIF(Elasticities!$B$5:$B$52,Demands_tra!$BI184,Elasticities!D$5:D$52))</f>
        <v>0.997560975609749</v>
      </c>
      <c r="BL184" s="6">
        <f ca="1">IF($BI184="",SUMIF(Elasticities!$B$5:$B$52,Demands_tra!$BH184,Elasticities!E$5:E$52),SUMIF(Elasticities!$B$5:$B$52,Demands_tra!$BI184,Elasticities!E$5:E$52))</f>
        <v>0.985365853658529</v>
      </c>
      <c r="BM184" s="6">
        <f ca="1">IF($BI184="",SUMIF(Elasticities!$B$5:$B$52,Demands_tra!$BH184,Elasticities!F$5:F$52),SUMIF(Elasticities!$B$5:$B$52,Demands_tra!$BI184,Elasticities!F$5:F$52))</f>
        <v>0.973170731707309</v>
      </c>
      <c r="BN184" s="6">
        <f ca="1">IF($BI184="",SUMIF(Elasticities!$B$5:$B$52,Demands_tra!$BH184,Elasticities!G$5:G$52),SUMIF(Elasticities!$B$5:$B$52,Demands_tra!$BI184,Elasticities!G$5:G$52))</f>
        <v>0.96097560975609</v>
      </c>
      <c r="BO184" s="6">
        <f ca="1">IF($BI184="",SUMIF(Elasticities!$B$5:$B$52,Demands_tra!$BH184,Elasticities!H$5:H$52),SUMIF(Elasticities!$B$5:$B$52,Demands_tra!$BI184,Elasticities!H$5:H$52))</f>
        <v>0.948780487804871</v>
      </c>
      <c r="BP184" s="6">
        <f ca="1">IF($BI184="",SUMIF(Elasticities!$B$5:$B$52,Demands_tra!$BH184,Elasticities!I$5:I$52),SUMIF(Elasticities!$B$5:$B$52,Demands_tra!$BI184,Elasticities!I$5:I$52))</f>
        <v>0.936585365853651</v>
      </c>
      <c r="BQ184" s="6">
        <f ca="1">IF($BI184="",SUMIF(Elasticities!$B$5:$B$52,Demands_tra!$BH184,Elasticities!J$5:J$52),SUMIF(Elasticities!$B$5:$B$52,Demands_tra!$BI184,Elasticities!J$5:J$52))</f>
        <v>0.924390243902432</v>
      </c>
      <c r="BR184" s="6">
        <f ca="1">IF($BI184="",SUMIF(Elasticities!$B$5:$B$52,Demands_tra!$BH184,Elasticities!K$5:K$52),SUMIF(Elasticities!$B$5:$B$52,Demands_tra!$BI184,Elasticities!K$5:K$52))</f>
        <v>0.912195121951213</v>
      </c>
      <c r="BS184" s="6">
        <f ca="1">IF($BI184="",SUMIF(Elasticities!$B$5:$B$52,Demands_tra!$BH184,Elasticities!L$5:L$52),SUMIF(Elasticities!$B$5:$B$52,Demands_tra!$BI184,Elasticities!L$5:L$52))</f>
        <v>0.899999999999992</v>
      </c>
      <c r="BT184" s="6">
        <f ca="1">IF($BI184="",SUMIF(Elasticities!$B$5:$B$52,Demands_tra!$BH184,Elasticities!M$5:M$52),SUMIF(Elasticities!$B$5:$B$52,Demands_tra!$BI184,Elasticities!M$5:M$52))</f>
        <v>0.887499999999992</v>
      </c>
      <c r="BU184" s="6">
        <f ca="1">IF($BI184="",SUMIF(Elasticities!$B$5:$B$52,Demands_tra!$BH184,Elasticities!N$5:N$52),SUMIF(Elasticities!$B$5:$B$52,Demands_tra!$BI184,Elasticities!N$5:N$52))</f>
        <v>0.874999999999992</v>
      </c>
      <c r="BV184" s="6">
        <f ca="1">IF($BI184="",SUMIF(Elasticities!$B$5:$B$52,Demands_tra!$BH184,Elasticities!O$5:O$52),SUMIF(Elasticities!$B$5:$B$52,Demands_tra!$BI184,Elasticities!O$5:O$52))</f>
        <v>0.862499999999992</v>
      </c>
      <c r="BW184" s="6">
        <f ca="1">IF($BI184="",SUMIF(Elasticities!$B$5:$B$52,Demands_tra!$BH184,Elasticities!P$5:P$52),SUMIF(Elasticities!$B$5:$B$52,Demands_tra!$BI184,Elasticities!P$5:P$52))</f>
        <v>0.849999999999993</v>
      </c>
      <c r="BX184" s="6">
        <f ca="1">IF($BI184="",SUMIF(Elasticities!$B$5:$B$52,Demands_tra!$BH184,Elasticities!Q$5:Q$52),SUMIF(Elasticities!$B$5:$B$52,Demands_tra!$BI184,Elasticities!Q$5:Q$52))</f>
        <v>0.837499999999992</v>
      </c>
      <c r="BY184" s="6">
        <f ca="1">IF($BI184="",SUMIF(Elasticities!$B$5:$B$52,Demands_tra!$BH184,Elasticities!R$5:R$52),SUMIF(Elasticities!$B$5:$B$52,Demands_tra!$BI184,Elasticities!R$5:R$52))</f>
        <v>0.824999999999992</v>
      </c>
      <c r="BZ184" s="6">
        <f ca="1">IF($BI184="",SUMIF(Elasticities!$B$5:$B$52,Demands_tra!$BH184,Elasticities!S$5:S$52),SUMIF(Elasticities!$B$5:$B$52,Demands_tra!$BI184,Elasticities!S$5:S$52))</f>
        <v>0.812499999999992</v>
      </c>
      <c r="CA184" s="6">
        <f ca="1">IF($BI184="",SUMIF(Elasticities!$B$5:$B$52,Demands_tra!$BH184,Elasticities!T$5:T$52),SUMIF(Elasticities!$B$5:$B$52,Demands_tra!$BI184,Elasticities!T$5:T$52))</f>
        <v>0.799999999999992</v>
      </c>
      <c r="CB184" s="6" t="e">
        <f ca="1">IF($BI184="",SUMIF(Elasticities!$B$5:$B$52,Demands_tra!$BH184,Elasticities!U$5:U$52),SUMIF(Elasticities!$B$5:$B$52,Demands_tra!$BI184,Elasticities!U$5:U$52))</f>
        <v>#VALUE!</v>
      </c>
      <c r="CC184" s="6" t="e">
        <f ca="1">IF($BI184="",SUMIF(Elasticities!$B$5:$B$52,Demands_tra!$BH184,Elasticities!V$5:V$52),SUMIF(Elasticities!$B$5:$B$52,Demands_tra!$BI184,Elasticities!V$5:V$52))</f>
        <v>#VALUE!</v>
      </c>
      <c r="CD184" s="6" t="e">
        <f ca="1">IF($BI184="",SUMIF(Elasticities!$B$5:$B$52,Demands_tra!$BH184,Elasticities!W$5:W$52),SUMIF(Elasticities!$B$5:$B$52,Demands_tra!$BI184,Elasticities!W$5:W$52))</f>
        <v>#VALUE!</v>
      </c>
      <c r="CE184" s="6" t="e">
        <f ca="1">IF($BI184="",SUMIF(Elasticities!$B$5:$B$52,Demands_tra!$BH184,Elasticities!X$5:X$52),SUMIF(Elasticities!$B$5:$B$52,Demands_tra!$BI184,Elasticities!X$5:X$52))</f>
        <v>#VALUE!</v>
      </c>
      <c r="CF184" s="6" t="e">
        <f ca="1">IF($BI184="",SUMIF(Elasticities!$B$5:$B$52,Demands_tra!$BH184,Elasticities!Y$5:Y$52),SUMIF(Elasticities!$B$5:$B$52,Demands_tra!$BI184,Elasticities!Y$5:Y$52))</f>
        <v>#VALUE!</v>
      </c>
      <c r="CG184" s="6" t="e">
        <f ca="1">IF($BI184="",SUMIF(Elasticities!$B$5:$B$52,Demands_tra!$BH184,Elasticities!Z$5:Z$52),SUMIF(Elasticities!$B$5:$B$52,Demands_tra!$BI184,Elasticities!Z$5:Z$52))</f>
        <v>#VALUE!</v>
      </c>
      <c r="CH184" s="6" t="e">
        <f ca="1">IF($BI184="",SUMIF(Elasticities!$B$5:$B$52,Demands_tra!$BH184,Elasticities!AA$5:AA$52),SUMIF(Elasticities!$B$5:$B$52,Demands_tra!$BI184,Elasticities!AA$5:AA$52))</f>
        <v>#VALUE!</v>
      </c>
      <c r="CI184" s="6" t="e">
        <f ca="1">IF($BI184="",SUMIF(Elasticities!$B$5:$B$52,Demands_tra!$BH184,Elasticities!AB$5:AB$52),SUMIF(Elasticities!$B$5:$B$52,Demands_tra!$BI184,Elasticities!AB$5:AB$52))</f>
        <v>#VALUE!</v>
      </c>
    </row>
    <row r="185" spans="1:87">
      <c r="A185" t="str">
        <f>IF(BYDem_tra!B184="","\I:",BYDem_tra!B184)</f>
        <v>India</v>
      </c>
      <c r="B185" t="str">
        <f>BYDem_tra!E184</f>
        <v>TTF</v>
      </c>
      <c r="C185" t="str">
        <f t="shared" si="168"/>
        <v>TTF</v>
      </c>
      <c r="D185" s="3">
        <f>SUMIFS(BYDem_tra!$M$2:$M$2000,BYDem_tra!$B$2:$B$2000,Demands_tra!$A185,BYDem_tra!$E$2:$E$2000,Demands_tra!$B185)</f>
        <v>75.65784907824</v>
      </c>
      <c r="E185" s="3">
        <f ca="1" t="shared" si="169"/>
        <v>78.4974489885756</v>
      </c>
      <c r="F185" s="3">
        <f ca="1" t="shared" si="170"/>
        <v>108.959750121469</v>
      </c>
      <c r="G185" s="3">
        <f ca="1" t="shared" si="171"/>
        <v>143.461022683369</v>
      </c>
      <c r="H185" s="3">
        <f ca="1" t="shared" si="172"/>
        <v>179.473164032868</v>
      </c>
      <c r="I185" s="3">
        <f ca="1" t="shared" si="173"/>
        <v>217.585650667129</v>
      </c>
      <c r="J185" s="3">
        <f ca="1" t="shared" si="174"/>
        <v>257.680554477152</v>
      </c>
      <c r="K185" s="3">
        <f ca="1" t="shared" si="175"/>
        <v>299.687527515155</v>
      </c>
      <c r="L185" s="3">
        <f ca="1" t="shared" si="176"/>
        <v>343.745669065554</v>
      </c>
      <c r="M185" s="3">
        <f ca="1" t="shared" si="177"/>
        <v>389.305971573607</v>
      </c>
      <c r="N185" s="3">
        <f ca="1" t="shared" si="178"/>
        <v>435.42100207603</v>
      </c>
      <c r="O185" s="3">
        <f ca="1" t="shared" si="179"/>
        <v>480.383279341702</v>
      </c>
      <c r="P185" s="3">
        <f ca="1" t="shared" si="180"/>
        <v>523.874721196948</v>
      </c>
      <c r="Q185" s="3">
        <f ca="1" t="shared" si="181"/>
        <v>564.669685674017</v>
      </c>
      <c r="R185" s="3">
        <f ca="1" t="shared" si="182"/>
        <v>602.572113836134</v>
      </c>
      <c r="S185" s="3">
        <f ca="1" t="shared" si="183"/>
        <v>637.664308870923</v>
      </c>
      <c r="T185" s="3">
        <f ca="1" t="shared" si="184"/>
        <v>670.133400070352</v>
      </c>
      <c r="U185" s="3">
        <f ca="1" t="shared" si="185"/>
        <v>700.385629999878</v>
      </c>
      <c r="V185" s="3" t="e">
        <f ca="1" t="shared" si="127"/>
        <v>#VALUE!</v>
      </c>
      <c r="W185" s="3" t="e">
        <f ca="1" t="shared" si="128"/>
        <v>#DIV/0!</v>
      </c>
      <c r="X185" s="3" t="e">
        <f ca="1" t="shared" si="129"/>
        <v>#DIV/0!</v>
      </c>
      <c r="Y185" s="3" t="e">
        <f ca="1" t="shared" si="130"/>
        <v>#DIV/0!</v>
      </c>
      <c r="Z185" s="3" t="e">
        <f ca="1" t="shared" si="131"/>
        <v>#DIV/0!</v>
      </c>
      <c r="AA185" s="3" t="e">
        <f ca="1" t="shared" si="132"/>
        <v>#DIV/0!</v>
      </c>
      <c r="AB185" s="3" t="e">
        <f ca="1" t="shared" si="133"/>
        <v>#DIV/0!</v>
      </c>
      <c r="AC185" s="3" t="e">
        <f ca="1" t="shared" si="134"/>
        <v>#DIV/0!</v>
      </c>
      <c r="AE185" s="34" t="str">
        <f ca="1">VLOOKUP($C185,'Default drvr and elast'!$A$4:$C$49,MATCH(VLOOKUP(A185,Classification!$B$4:$D$99,2,FALSE),'Default drvr and elast'!$A$3:$C$3,0),FALSE)</f>
        <v>GDP</v>
      </c>
      <c r="AF185" s="4"/>
      <c r="AG185" s="6">
        <f ca="1">IF($AF185="",SUMIFS('Growth rates'!D$4:D$922,'Growth rates'!$B$4:$B$922,Demands_tra!$A185,'Growth rates'!$C$4:$C$922,$AE185),SUMIFS('Growth rates'!D$4:D$922,'Growth rates'!$B$4:$B$922,Demands_tra!$A185,'Growth rates'!$C$4:$C$922,$AF185))</f>
        <v>1</v>
      </c>
      <c r="AH185" s="6">
        <f ca="1">IF($AF185="",SUMIFS('Growth rates'!E$4:E$922,'Growth rates'!$B$4:$B$922,Demands_tra!$A185,'Growth rates'!$C$4:$C$922,$AE185),SUMIFS('Growth rates'!E$4:E$922,'Growth rates'!$B$4:$B$922,Demands_tra!$A185,'Growth rates'!$C$4:$C$922,$AF185))</f>
        <v>1.03762389140165</v>
      </c>
      <c r="AI185" s="6">
        <f ca="1">IF($AF185="",SUMIFS('Growth rates'!F$4:F$922,'Growth rates'!$B$4:$B$922,Demands_tra!$A185,'Growth rates'!$C$4:$C$922,$AE185),SUMIFS('Growth rates'!F$4:F$922,'Growth rates'!$B$4:$B$922,Demands_tra!$A185,'Growth rates'!$C$4:$C$922,$AF185))</f>
        <v>1.44627211766871</v>
      </c>
      <c r="AJ185" s="6">
        <f ca="1">IF($AF185="",SUMIFS('Growth rates'!G$4:G$922,'Growth rates'!$B$4:$B$922,Demands_tra!$A185,'Growth rates'!$C$4:$C$922,$AE185),SUMIFS('Growth rates'!G$4:G$922,'Growth rates'!$B$4:$B$922,Demands_tra!$A185,'Growth rates'!$C$4:$C$922,$AF185))</f>
        <v>1.91684835209244</v>
      </c>
      <c r="AK185" s="6">
        <f ca="1">IF($AF185="",SUMIFS('Growth rates'!H$4:H$922,'Growth rates'!$B$4:$B$922,Demands_tra!$A185,'Growth rates'!$C$4:$C$922,$AE185),SUMIFS('Growth rates'!H$4:H$922,'Growth rates'!$B$4:$B$922,Demands_tra!$A185,'Growth rates'!$C$4:$C$922,$AF185))</f>
        <v>2.4175631359905</v>
      </c>
      <c r="AL185" s="6">
        <f ca="1">IF($AF185="",SUMIFS('Growth rates'!I$4:I$922,'Growth rates'!$B$4:$B$922,Demands_tra!$A185,'Growth rates'!$C$4:$C$922,$AE185),SUMIFS('Growth rates'!I$4:I$922,'Growth rates'!$B$4:$B$922,Demands_tra!$A185,'Growth rates'!$C$4:$C$922,$AF185))</f>
        <v>2.95866601655253</v>
      </c>
      <c r="AM185" s="6">
        <f ca="1">IF($AF185="",SUMIFS('Growth rates'!J$4:J$922,'Growth rates'!$B$4:$B$922,Demands_tra!$A185,'Growth rates'!$C$4:$C$922,$AE185),SUMIFS('Growth rates'!J$4:J$922,'Growth rates'!$B$4:$B$922,Demands_tra!$A185,'Growth rates'!$C$4:$C$922,$AF185))</f>
        <v>3.54077928771504</v>
      </c>
      <c r="AN185" s="6">
        <f ca="1">IF($AF185="",SUMIFS('Growth rates'!K$4:K$922,'Growth rates'!$B$4:$B$922,Demands_tra!$A185,'Growth rates'!$C$4:$C$922,$AE185),SUMIFS('Growth rates'!K$4:K$922,'Growth rates'!$B$4:$B$922,Demands_tra!$A185,'Growth rates'!$C$4:$C$922,$AF185))</f>
        <v>4.16520854656052</v>
      </c>
      <c r="AO185" s="6">
        <f ca="1">IF($AF185="",SUMIFS('Growth rates'!L$4:L$922,'Growth rates'!$B$4:$B$922,Demands_tra!$A185,'Growth rates'!$C$4:$C$922,$AE185),SUMIFS('Growth rates'!L$4:L$922,'Growth rates'!$B$4:$B$922,Demands_tra!$A185,'Growth rates'!$C$4:$C$922,$AF185))</f>
        <v>4.83649287827296</v>
      </c>
      <c r="AP185" s="6">
        <f ca="1">IF($AF185="",SUMIFS('Growth rates'!M$4:M$922,'Growth rates'!$B$4:$B$922,Demands_tra!$A185,'Growth rates'!$C$4:$C$922,$AE185),SUMIFS('Growth rates'!M$4:M$922,'Growth rates'!$B$4:$B$922,Demands_tra!$A185,'Growth rates'!$C$4:$C$922,$AF185))</f>
        <v>5.54875099506021</v>
      </c>
      <c r="AQ185" s="6">
        <f ca="1">IF($AF185="",SUMIFS('Growth rates'!N$4:N$922,'Growth rates'!$B$4:$B$922,Demands_tra!$A185,'Growth rates'!$C$4:$C$922,$AE185),SUMIFS('Growth rates'!N$4:N$922,'Growth rates'!$B$4:$B$922,Demands_tra!$A185,'Growth rates'!$C$4:$C$922,$AF185))</f>
        <v>6.28934178872169</v>
      </c>
      <c r="AR185" s="6">
        <f ca="1">IF($AF185="",SUMIFS('Growth rates'!O$4:O$922,'Growth rates'!$B$4:$B$922,Demands_tra!$A185,'Growth rates'!$C$4:$C$922,$AE185),SUMIFS('Growth rates'!O$4:O$922,'Growth rates'!$B$4:$B$922,Demands_tra!$A185,'Growth rates'!$C$4:$C$922,$AF185))</f>
        <v>7.03156762919676</v>
      </c>
      <c r="AS185" s="6">
        <f ca="1">IF($AF185="",SUMIFS('Growth rates'!P$4:P$922,'Growth rates'!$B$4:$B$922,Demands_tra!$A185,'Growth rates'!$C$4:$C$922,$AE185),SUMIFS('Growth rates'!P$4:P$922,'Growth rates'!$B$4:$B$922,Demands_tra!$A185,'Growth rates'!$C$4:$C$922,$AF185))</f>
        <v>7.7696570452703</v>
      </c>
      <c r="AT185" s="6">
        <f ca="1">IF($AF185="",SUMIFS('Growth rates'!Q$4:Q$922,'Growth rates'!$B$4:$B$922,Demands_tra!$A185,'Growth rates'!$C$4:$C$922,$AE185),SUMIFS('Growth rates'!Q$4:Q$922,'Growth rates'!$B$4:$B$922,Demands_tra!$A185,'Growth rates'!$C$4:$C$922,$AF185))</f>
        <v>8.48146369390752</v>
      </c>
      <c r="AU185" s="6">
        <f ca="1">IF($AF185="",SUMIFS('Growth rates'!R$4:R$922,'Growth rates'!$B$4:$B$922,Demands_tra!$A185,'Growth rates'!$C$4:$C$922,$AE185),SUMIFS('Growth rates'!R$4:R$922,'Growth rates'!$B$4:$B$922,Demands_tra!$A185,'Growth rates'!$C$4:$C$922,$AF185))</f>
        <v>9.16122830573521</v>
      </c>
      <c r="AV185" s="6">
        <f ca="1">IF($AF185="",SUMIFS('Growth rates'!S$4:S$922,'Growth rates'!$B$4:$B$922,Demands_tra!$A185,'Growth rates'!$C$4:$C$922,$AE185),SUMIFS('Growth rates'!S$4:S$922,'Growth rates'!$B$4:$B$922,Demands_tra!$A185,'Growth rates'!$C$4:$C$922,$AF185))</f>
        <v>9.80792592603439</v>
      </c>
      <c r="AW185" s="6">
        <f ca="1">IF($AF185="",SUMIFS('Growth rates'!T$4:T$922,'Growth rates'!$B$4:$B$922,Demands_tra!$A185,'Growth rates'!$C$4:$C$922,$AE185),SUMIFS('Growth rates'!T$4:T$922,'Growth rates'!$B$4:$B$922,Demands_tra!$A185,'Growth rates'!$C$4:$C$922,$AF185))</f>
        <v>10.422581509524</v>
      </c>
      <c r="AX185" s="6">
        <f ca="1">IF($AF185="",SUMIFS('Growth rates'!U$4:U$922,'Growth rates'!$B$4:$B$922,Demands_tra!$A185,'Growth rates'!$C$4:$C$922,$AE185),SUMIFS('Growth rates'!U$4:U$922,'Growth rates'!$B$4:$B$922,Demands_tra!$A185,'Growth rates'!$C$4:$C$922,$AF185))</f>
        <v>11.0107224905814</v>
      </c>
      <c r="AY185" s="6">
        <f ca="1">IF($AF185="",SUMIFS('Growth rates'!V$4:V$922,'Growth rates'!$B$4:$B$922,Demands_tra!$A185,'Growth rates'!$C$4:$C$922,$AE185),SUMIFS('Growth rates'!V$4:V$922,'Growth rates'!$B$4:$B$922,Demands_tra!$A185,'Growth rates'!$C$4:$C$922,$AF185))</f>
        <v>0</v>
      </c>
      <c r="AZ185" s="6">
        <f ca="1">IF($AF185="",SUMIFS('Growth rates'!W$4:W$922,'Growth rates'!$B$4:$B$922,Demands_tra!$A185,'Growth rates'!$C$4:$C$922,$AE185),SUMIFS('Growth rates'!W$4:W$922,'Growth rates'!$B$4:$B$922,Demands_tra!$A185,'Growth rates'!$C$4:$C$922,$AF185))</f>
        <v>0</v>
      </c>
      <c r="BA185" s="6">
        <f ca="1">IF($AF185="",SUMIFS('Growth rates'!X$4:X$922,'Growth rates'!$B$4:$B$922,Demands_tra!$A185,'Growth rates'!$C$4:$C$922,$AE185),SUMIFS('Growth rates'!X$4:X$922,'Growth rates'!$B$4:$B$922,Demands_tra!$A185,'Growth rates'!$C$4:$C$922,$AF185))</f>
        <v>0</v>
      </c>
      <c r="BB185" s="6">
        <f ca="1">IF($AF185="",SUMIFS('Growth rates'!Y$4:Y$922,'Growth rates'!$B$4:$B$922,Demands_tra!$A185,'Growth rates'!$C$4:$C$922,$AE185),SUMIFS('Growth rates'!Y$4:Y$922,'Growth rates'!$B$4:$B$922,Demands_tra!$A185,'Growth rates'!$C$4:$C$922,$AF185))</f>
        <v>0</v>
      </c>
      <c r="BC185" s="6">
        <f ca="1">IF($AF185="",SUMIFS('Growth rates'!Z$4:Z$922,'Growth rates'!$B$4:$B$922,Demands_tra!$A185,'Growth rates'!$C$4:$C$922,$AE185),SUMIFS('Growth rates'!Z$4:Z$922,'Growth rates'!$B$4:$B$922,Demands_tra!$A185,'Growth rates'!$C$4:$C$922,$AF185))</f>
        <v>0</v>
      </c>
      <c r="BD185" s="6">
        <f ca="1">IF($AF185="",SUMIFS('Growth rates'!AA$4:AA$922,'Growth rates'!$B$4:$B$922,Demands_tra!$A185,'Growth rates'!$C$4:$C$922,$AE185),SUMIFS('Growth rates'!AA$4:AA$922,'Growth rates'!$B$4:$B$922,Demands_tra!$A185,'Growth rates'!$C$4:$C$922,$AF185))</f>
        <v>0</v>
      </c>
      <c r="BE185" s="6">
        <f ca="1">IF($AF185="",SUMIFS('Growth rates'!AB$4:AB$922,'Growth rates'!$B$4:$B$922,Demands_tra!$A185,'Growth rates'!$C$4:$C$922,$AE185),SUMIFS('Growth rates'!AB$4:AB$922,'Growth rates'!$B$4:$B$922,Demands_tra!$A185,'Growth rates'!$C$4:$C$922,$AF185))</f>
        <v>0</v>
      </c>
      <c r="BF185" s="6">
        <f ca="1">IF($AF185="",SUMIFS('Growth rates'!AC$4:AC$922,'Growth rates'!$B$4:$B$922,Demands_tra!$A185,'Growth rates'!$C$4:$C$922,$AE185),SUMIFS('Growth rates'!AC$4:AC$922,'Growth rates'!$B$4:$B$922,Demands_tra!$A185,'Growth rates'!$C$4:$C$922,$AF185))</f>
        <v>0</v>
      </c>
      <c r="BH185" t="str">
        <f ca="1">VLOOKUP($C185,'Default drvr and elast'!$A$4:$F$49,MATCH(VLOOKUP(A185,Classification!$B$4:$D$42,3,FALSE),'Default drvr and elast'!$D$3:$F$3,0)+3,FALSE)</f>
        <v>High2</v>
      </c>
      <c r="BJ185" s="6">
        <f ca="1">IF($BI185="",SUMIF(Elasticities!$B$5:$B$52,Demands_tra!$BH185,Elasticities!C$5:C$52),SUMIF(Elasticities!$B$5:$B$52,Demands_tra!$BI185,Elasticities!C$5:C$52))</f>
        <v>0.999999999999992</v>
      </c>
      <c r="BK185" s="6">
        <f ca="1">IF($BI185="",SUMIF(Elasticities!$B$5:$B$52,Demands_tra!$BH185,Elasticities!D$5:D$52),SUMIF(Elasticities!$B$5:$B$52,Demands_tra!$BI185,Elasticities!D$5:D$52))</f>
        <v>0.997560975609749</v>
      </c>
      <c r="BL185" s="6">
        <f ca="1">IF($BI185="",SUMIF(Elasticities!$B$5:$B$52,Demands_tra!$BH185,Elasticities!E$5:E$52),SUMIF(Elasticities!$B$5:$B$52,Demands_tra!$BI185,Elasticities!E$5:E$52))</f>
        <v>0.985365853658529</v>
      </c>
      <c r="BM185" s="6">
        <f ca="1">IF($BI185="",SUMIF(Elasticities!$B$5:$B$52,Demands_tra!$BH185,Elasticities!F$5:F$52),SUMIF(Elasticities!$B$5:$B$52,Demands_tra!$BI185,Elasticities!F$5:F$52))</f>
        <v>0.973170731707309</v>
      </c>
      <c r="BN185" s="6">
        <f ca="1">IF($BI185="",SUMIF(Elasticities!$B$5:$B$52,Demands_tra!$BH185,Elasticities!G$5:G$52),SUMIF(Elasticities!$B$5:$B$52,Demands_tra!$BI185,Elasticities!G$5:G$52))</f>
        <v>0.96097560975609</v>
      </c>
      <c r="BO185" s="6">
        <f ca="1">IF($BI185="",SUMIF(Elasticities!$B$5:$B$52,Demands_tra!$BH185,Elasticities!H$5:H$52),SUMIF(Elasticities!$B$5:$B$52,Demands_tra!$BI185,Elasticities!H$5:H$52))</f>
        <v>0.948780487804871</v>
      </c>
      <c r="BP185" s="6">
        <f ca="1">IF($BI185="",SUMIF(Elasticities!$B$5:$B$52,Demands_tra!$BH185,Elasticities!I$5:I$52),SUMIF(Elasticities!$B$5:$B$52,Demands_tra!$BI185,Elasticities!I$5:I$52))</f>
        <v>0.936585365853651</v>
      </c>
      <c r="BQ185" s="6">
        <f ca="1">IF($BI185="",SUMIF(Elasticities!$B$5:$B$52,Demands_tra!$BH185,Elasticities!J$5:J$52),SUMIF(Elasticities!$B$5:$B$52,Demands_tra!$BI185,Elasticities!J$5:J$52))</f>
        <v>0.924390243902432</v>
      </c>
      <c r="BR185" s="6">
        <f ca="1">IF($BI185="",SUMIF(Elasticities!$B$5:$B$52,Demands_tra!$BH185,Elasticities!K$5:K$52),SUMIF(Elasticities!$B$5:$B$52,Demands_tra!$BI185,Elasticities!K$5:K$52))</f>
        <v>0.912195121951213</v>
      </c>
      <c r="BS185" s="6">
        <f ca="1">IF($BI185="",SUMIF(Elasticities!$B$5:$B$52,Demands_tra!$BH185,Elasticities!L$5:L$52),SUMIF(Elasticities!$B$5:$B$52,Demands_tra!$BI185,Elasticities!L$5:L$52))</f>
        <v>0.899999999999992</v>
      </c>
      <c r="BT185" s="6">
        <f ca="1">IF($BI185="",SUMIF(Elasticities!$B$5:$B$52,Demands_tra!$BH185,Elasticities!M$5:M$52),SUMIF(Elasticities!$B$5:$B$52,Demands_tra!$BI185,Elasticities!M$5:M$52))</f>
        <v>0.887499999999992</v>
      </c>
      <c r="BU185" s="6">
        <f ca="1">IF($BI185="",SUMIF(Elasticities!$B$5:$B$52,Demands_tra!$BH185,Elasticities!N$5:N$52),SUMIF(Elasticities!$B$5:$B$52,Demands_tra!$BI185,Elasticities!N$5:N$52))</f>
        <v>0.874999999999992</v>
      </c>
      <c r="BV185" s="6">
        <f ca="1">IF($BI185="",SUMIF(Elasticities!$B$5:$B$52,Demands_tra!$BH185,Elasticities!O$5:O$52),SUMIF(Elasticities!$B$5:$B$52,Demands_tra!$BI185,Elasticities!O$5:O$52))</f>
        <v>0.862499999999992</v>
      </c>
      <c r="BW185" s="6">
        <f ca="1">IF($BI185="",SUMIF(Elasticities!$B$5:$B$52,Demands_tra!$BH185,Elasticities!P$5:P$52),SUMIF(Elasticities!$B$5:$B$52,Demands_tra!$BI185,Elasticities!P$5:P$52))</f>
        <v>0.849999999999993</v>
      </c>
      <c r="BX185" s="6">
        <f ca="1">IF($BI185="",SUMIF(Elasticities!$B$5:$B$52,Demands_tra!$BH185,Elasticities!Q$5:Q$52),SUMIF(Elasticities!$B$5:$B$52,Demands_tra!$BI185,Elasticities!Q$5:Q$52))</f>
        <v>0.837499999999992</v>
      </c>
      <c r="BY185" s="6">
        <f ca="1">IF($BI185="",SUMIF(Elasticities!$B$5:$B$52,Demands_tra!$BH185,Elasticities!R$5:R$52),SUMIF(Elasticities!$B$5:$B$52,Demands_tra!$BI185,Elasticities!R$5:R$52))</f>
        <v>0.824999999999992</v>
      </c>
      <c r="BZ185" s="6">
        <f ca="1">IF($BI185="",SUMIF(Elasticities!$B$5:$B$52,Demands_tra!$BH185,Elasticities!S$5:S$52),SUMIF(Elasticities!$B$5:$B$52,Demands_tra!$BI185,Elasticities!S$5:S$52))</f>
        <v>0.812499999999992</v>
      </c>
      <c r="CA185" s="6">
        <f ca="1">IF($BI185="",SUMIF(Elasticities!$B$5:$B$52,Demands_tra!$BH185,Elasticities!T$5:T$52),SUMIF(Elasticities!$B$5:$B$52,Demands_tra!$BI185,Elasticities!T$5:T$52))</f>
        <v>0.799999999999992</v>
      </c>
      <c r="CB185" s="6" t="e">
        <f ca="1">IF($BI185="",SUMIF(Elasticities!$B$5:$B$52,Demands_tra!$BH185,Elasticities!U$5:U$52),SUMIF(Elasticities!$B$5:$B$52,Demands_tra!$BI185,Elasticities!U$5:U$52))</f>
        <v>#VALUE!</v>
      </c>
      <c r="CC185" s="6" t="e">
        <f ca="1">IF($BI185="",SUMIF(Elasticities!$B$5:$B$52,Demands_tra!$BH185,Elasticities!V$5:V$52),SUMIF(Elasticities!$B$5:$B$52,Demands_tra!$BI185,Elasticities!V$5:V$52))</f>
        <v>#VALUE!</v>
      </c>
      <c r="CD185" s="6" t="e">
        <f ca="1">IF($BI185="",SUMIF(Elasticities!$B$5:$B$52,Demands_tra!$BH185,Elasticities!W$5:W$52),SUMIF(Elasticities!$B$5:$B$52,Demands_tra!$BI185,Elasticities!W$5:W$52))</f>
        <v>#VALUE!</v>
      </c>
      <c r="CE185" s="6" t="e">
        <f ca="1">IF($BI185="",SUMIF(Elasticities!$B$5:$B$52,Demands_tra!$BH185,Elasticities!X$5:X$52),SUMIF(Elasticities!$B$5:$B$52,Demands_tra!$BI185,Elasticities!X$5:X$52))</f>
        <v>#VALUE!</v>
      </c>
      <c r="CF185" s="6" t="e">
        <f ca="1">IF($BI185="",SUMIF(Elasticities!$B$5:$B$52,Demands_tra!$BH185,Elasticities!Y$5:Y$52),SUMIF(Elasticities!$B$5:$B$52,Demands_tra!$BI185,Elasticities!Y$5:Y$52))</f>
        <v>#VALUE!</v>
      </c>
      <c r="CG185" s="6" t="e">
        <f ca="1">IF($BI185="",SUMIF(Elasticities!$B$5:$B$52,Demands_tra!$BH185,Elasticities!Z$5:Z$52),SUMIF(Elasticities!$B$5:$B$52,Demands_tra!$BI185,Elasticities!Z$5:Z$52))</f>
        <v>#VALUE!</v>
      </c>
      <c r="CH185" s="6" t="e">
        <f ca="1">IF($BI185="",SUMIF(Elasticities!$B$5:$B$52,Demands_tra!$BH185,Elasticities!AA$5:AA$52),SUMIF(Elasticities!$B$5:$B$52,Demands_tra!$BI185,Elasticities!AA$5:AA$52))</f>
        <v>#VALUE!</v>
      </c>
      <c r="CI185" s="6" t="e">
        <f ca="1">IF($BI185="",SUMIF(Elasticities!$B$5:$B$52,Demands_tra!$BH185,Elasticities!AB$5:AB$52),SUMIF(Elasticities!$B$5:$B$52,Demands_tra!$BI185,Elasticities!AB$5:AB$52))</f>
        <v>#VALUE!</v>
      </c>
    </row>
    <row r="186" spans="1:87">
      <c r="A186" t="str">
        <f>IF(BYDem_tra!B185="","\I:",BYDem_tra!B185)</f>
        <v>India</v>
      </c>
      <c r="B186" t="str">
        <f>BYDem_tra!E185</f>
        <v>TTP</v>
      </c>
      <c r="C186" t="str">
        <f t="shared" si="168"/>
        <v>TTP</v>
      </c>
      <c r="D186" s="3">
        <f>SUMIFS(BYDem_tra!$M$2:$M$2000,BYDem_tra!$B$2:$B$2000,Demands_tra!$A186,BYDem_tra!$E$2:$E$2000,Demands_tra!$B186)</f>
        <v>103.23096836976</v>
      </c>
      <c r="E186" s="3">
        <f ca="1" t="shared" si="169"/>
        <v>104.060158429408</v>
      </c>
      <c r="F186" s="3">
        <f ca="1" t="shared" si="170"/>
        <v>108.155344953904</v>
      </c>
      <c r="G186" s="3">
        <f ca="1" t="shared" si="171"/>
        <v>112.25092541646</v>
      </c>
      <c r="H186" s="3">
        <f ca="1" t="shared" si="172"/>
        <v>115.579723919514</v>
      </c>
      <c r="I186" s="3">
        <f ca="1" t="shared" si="173"/>
        <v>118.102884953975</v>
      </c>
      <c r="J186" s="3">
        <f ca="1" t="shared" si="174"/>
        <v>119.779713332028</v>
      </c>
      <c r="K186" s="3">
        <f ca="1" t="shared" si="175"/>
        <v>120.651844860726</v>
      </c>
      <c r="L186" s="3">
        <f ca="1" t="shared" si="176"/>
        <v>120.971353349676</v>
      </c>
      <c r="M186" s="3">
        <f ca="1" t="shared" si="177"/>
        <v>120.804510344153</v>
      </c>
      <c r="N186" s="3">
        <f ca="1" t="shared" si="178"/>
        <v>120.115387220584</v>
      </c>
      <c r="O186" s="3">
        <f ca="1" t="shared" si="179"/>
        <v>118.976673125595</v>
      </c>
      <c r="P186" s="3">
        <f ca="1" t="shared" si="180"/>
        <v>117.390312410032</v>
      </c>
      <c r="Q186" s="3">
        <f ca="1" t="shared" si="181"/>
        <v>115.449954770433</v>
      </c>
      <c r="R186" s="3">
        <f ca="1" t="shared" si="182"/>
        <v>113.282375582987</v>
      </c>
      <c r="S186" s="3">
        <f ca="1" t="shared" si="183"/>
        <v>111.002132976692</v>
      </c>
      <c r="T186" s="3">
        <f ca="1" t="shared" si="184"/>
        <v>108.662131649904</v>
      </c>
      <c r="U186" s="3">
        <f ca="1" t="shared" si="185"/>
        <v>106.318426449093</v>
      </c>
      <c r="V186" s="3" t="e">
        <f ca="1" t="shared" si="127"/>
        <v>#VALUE!</v>
      </c>
      <c r="W186" s="3" t="e">
        <f ca="1" t="shared" si="128"/>
        <v>#DIV/0!</v>
      </c>
      <c r="X186" s="3" t="e">
        <f ca="1" t="shared" si="129"/>
        <v>#DIV/0!</v>
      </c>
      <c r="Y186" s="3" t="e">
        <f ca="1" t="shared" si="130"/>
        <v>#DIV/0!</v>
      </c>
      <c r="Z186" s="3" t="e">
        <f ca="1" t="shared" si="131"/>
        <v>#DIV/0!</v>
      </c>
      <c r="AA186" s="3" t="e">
        <f ca="1" t="shared" si="132"/>
        <v>#DIV/0!</v>
      </c>
      <c r="AB186" s="3" t="e">
        <f ca="1" t="shared" si="133"/>
        <v>#DIV/0!</v>
      </c>
      <c r="AC186" s="3" t="e">
        <f ca="1" t="shared" si="134"/>
        <v>#DIV/0!</v>
      </c>
      <c r="AE186" s="34" t="str">
        <f ca="1">VLOOKUP($C186,'Default drvr and elast'!$A$4:$C$49,MATCH(VLOOKUP(A186,Classification!$B$4:$D$99,2,FALSE),'Default drvr and elast'!$A$3:$C$3,0),FALSE)</f>
        <v>POP</v>
      </c>
      <c r="AF186" s="4"/>
      <c r="AG186" s="6">
        <f ca="1">IF($AF186="",SUMIFS('Growth rates'!D$4:D$922,'Growth rates'!$B$4:$B$922,Demands_tra!$A186,'Growth rates'!$C$4:$C$922,$AE186),SUMIFS('Growth rates'!D$4:D$922,'Growth rates'!$B$4:$B$922,Demands_tra!$A186,'Growth rates'!$C$4:$C$922,$AF186))</f>
        <v>1</v>
      </c>
      <c r="AH186" s="6">
        <f ca="1">IF($AF186="",SUMIFS('Growth rates'!E$4:E$922,'Growth rates'!$B$4:$B$922,Demands_tra!$A186,'Growth rates'!$C$4:$C$922,$AE186),SUMIFS('Growth rates'!E$4:E$922,'Growth rates'!$B$4:$B$922,Demands_tra!$A186,'Growth rates'!$C$4:$C$922,$AF186))</f>
        <v>1.00805201609879</v>
      </c>
      <c r="AI186" s="6">
        <f ca="1">IF($AF186="",SUMIFS('Growth rates'!F$4:F$922,'Growth rates'!$B$4:$B$922,Demands_tra!$A186,'Growth rates'!$C$4:$C$922,$AE186),SUMIFS('Growth rates'!F$4:F$922,'Growth rates'!$B$4:$B$922,Demands_tra!$A186,'Growth rates'!$C$4:$C$922,$AF186))</f>
        <v>1.04831209659274</v>
      </c>
      <c r="AJ186" s="6">
        <f ca="1">IF($AF186="",SUMIFS('Growth rates'!G$4:G$922,'Growth rates'!$B$4:$B$922,Demands_tra!$A186,'Growth rates'!$C$4:$C$922,$AE186),SUMIFS('Growth rates'!G$4:G$922,'Growth rates'!$B$4:$B$922,Demands_tra!$A186,'Growth rates'!$C$4:$C$922,$AF186))</f>
        <v>1.08910353632669</v>
      </c>
      <c r="AK186" s="6">
        <f ca="1">IF($AF186="",SUMIFS('Growth rates'!H$4:H$922,'Growth rates'!$B$4:$B$922,Demands_tra!$A186,'Growth rates'!$C$4:$C$922,$AE186),SUMIFS('Growth rates'!H$4:H$922,'Growth rates'!$B$4:$B$922,Demands_tra!$A186,'Growth rates'!$C$4:$C$922,$AF186))</f>
        <v>1.12271244267224</v>
      </c>
      <c r="AL186" s="6">
        <f ca="1">IF($AF186="",SUMIFS('Growth rates'!I$4:I$922,'Growth rates'!$B$4:$B$922,Demands_tra!$A186,'Growth rates'!$C$4:$C$922,$AE186),SUMIFS('Growth rates'!I$4:I$922,'Growth rates'!$B$4:$B$922,Demands_tra!$A186,'Growth rates'!$C$4:$C$922,$AF186))</f>
        <v>1.14854492301775</v>
      </c>
      <c r="AM186" s="6">
        <f ca="1">IF($AF186="",SUMIFS('Growth rates'!J$4:J$922,'Growth rates'!$B$4:$B$922,Demands_tra!$A186,'Growth rates'!$C$4:$C$922,$AE186),SUMIFS('Growth rates'!J$4:J$922,'Growth rates'!$B$4:$B$922,Demands_tra!$A186,'Growth rates'!$C$4:$C$922,$AF186))</f>
        <v>1.16595612395182</v>
      </c>
      <c r="AN186" s="6">
        <f ca="1">IF($AF186="",SUMIFS('Growth rates'!K$4:K$922,'Growth rates'!$B$4:$B$922,Demands_tra!$A186,'Growth rates'!$C$4:$C$922,$AE186),SUMIFS('Growth rates'!K$4:K$922,'Growth rates'!$B$4:$B$922,Demands_tra!$A186,'Growth rates'!$C$4:$C$922,$AF186))</f>
        <v>1.17513999066876</v>
      </c>
      <c r="AO186" s="6">
        <f ca="1">IF($AF186="",SUMIFS('Growth rates'!L$4:L$922,'Growth rates'!$B$4:$B$922,Demands_tra!$A186,'Growth rates'!$C$4:$C$922,$AE186),SUMIFS('Growth rates'!L$4:L$922,'Growth rates'!$B$4:$B$922,Demands_tra!$A186,'Growth rates'!$C$4:$C$922,$AF186))</f>
        <v>1.17855152930929</v>
      </c>
      <c r="AP186" s="6">
        <f ca="1">IF($AF186="",SUMIFS('Growth rates'!M$4:M$922,'Growth rates'!$B$4:$B$922,Demands_tra!$A186,'Growth rates'!$C$4:$C$922,$AE186),SUMIFS('Growth rates'!M$4:M$922,'Growth rates'!$B$4:$B$922,Demands_tra!$A186,'Growth rates'!$C$4:$C$922,$AF186))</f>
        <v>1.17674547198093</v>
      </c>
      <c r="AQ186" s="6">
        <f ca="1">IF($AF186="",SUMIFS('Growth rates'!N$4:N$922,'Growth rates'!$B$4:$B$922,Demands_tra!$A186,'Growth rates'!$C$4:$C$922,$AE186),SUMIFS('Growth rates'!N$4:N$922,'Growth rates'!$B$4:$B$922,Demands_tra!$A186,'Growth rates'!$C$4:$C$922,$AF186))</f>
        <v>1.16918188426727</v>
      </c>
      <c r="AR186" s="6">
        <f ca="1">IF($AF186="",SUMIFS('Growth rates'!O$4:O$922,'Growth rates'!$B$4:$B$922,Demands_tra!$A186,'Growth rates'!$C$4:$C$922,$AE186),SUMIFS('Growth rates'!O$4:O$922,'Growth rates'!$B$4:$B$922,Demands_tra!$A186,'Growth rates'!$C$4:$C$922,$AF186))</f>
        <v>1.15651440870038</v>
      </c>
      <c r="AS186" s="6">
        <f ca="1">IF($AF186="",SUMIFS('Growth rates'!P$4:P$922,'Growth rates'!$B$4:$B$922,Demands_tra!$A186,'Growth rates'!$C$4:$C$922,$AE186),SUMIFS('Growth rates'!P$4:P$922,'Growth rates'!$B$4:$B$922,Demands_tra!$A186,'Growth rates'!$C$4:$C$922,$AF186))</f>
        <v>1.13863586790409</v>
      </c>
      <c r="AT186" s="6">
        <f ca="1">IF($AF186="",SUMIFS('Growth rates'!Q$4:Q$922,'Growth rates'!$B$4:$B$922,Demands_tra!$A186,'Growth rates'!$C$4:$C$922,$AE186),SUMIFS('Growth rates'!Q$4:Q$922,'Growth rates'!$B$4:$B$922,Demands_tra!$A186,'Growth rates'!$C$4:$C$922,$AF186))</f>
        <v>1.11649393853589</v>
      </c>
      <c r="AU186" s="6">
        <f ca="1">IF($AF186="",SUMIFS('Growth rates'!R$4:R$922,'Growth rates'!$B$4:$B$922,Demands_tra!$A186,'Growth rates'!$C$4:$C$922,$AE186),SUMIFS('Growth rates'!R$4:R$922,'Growth rates'!$B$4:$B$922,Demands_tra!$A186,'Growth rates'!$C$4:$C$922,$AF186))</f>
        <v>1.09146440481315</v>
      </c>
      <c r="AV186" s="6">
        <f ca="1">IF($AF186="",SUMIFS('Growth rates'!S$4:S$922,'Growth rates'!$B$4:$B$922,Demands_tra!$A186,'Growth rates'!$C$4:$C$922,$AE186),SUMIFS('Growth rates'!S$4:S$922,'Growth rates'!$B$4:$B$922,Demands_tra!$A186,'Growth rates'!$C$4:$C$922,$AF186))</f>
        <v>1.06483421041404</v>
      </c>
      <c r="AW186" s="6">
        <f ca="1">IF($AF186="",SUMIFS('Growth rates'!T$4:T$922,'Growth rates'!$B$4:$B$922,Demands_tra!$A186,'Growth rates'!$C$4:$C$922,$AE186),SUMIFS('Growth rates'!T$4:T$922,'Growth rates'!$B$4:$B$922,Demands_tra!$A186,'Growth rates'!$C$4:$C$922,$AF186))</f>
        <v>1.03720659477644</v>
      </c>
      <c r="AX186" s="6">
        <f ca="1">IF($AF186="",SUMIFS('Growth rates'!U$4:U$922,'Growth rates'!$B$4:$B$922,Demands_tra!$A186,'Growth rates'!$C$4:$C$922,$AE186),SUMIFS('Growth rates'!U$4:U$922,'Growth rates'!$B$4:$B$922,Demands_tra!$A186,'Growth rates'!$C$4:$C$922,$AF186))</f>
        <v>1.00924254633584</v>
      </c>
      <c r="AY186" s="6">
        <f ca="1">IF($AF186="",SUMIFS('Growth rates'!V$4:V$922,'Growth rates'!$B$4:$B$922,Demands_tra!$A186,'Growth rates'!$C$4:$C$922,$AE186),SUMIFS('Growth rates'!V$4:V$922,'Growth rates'!$B$4:$B$922,Demands_tra!$A186,'Growth rates'!$C$4:$C$922,$AF186))</f>
        <v>0</v>
      </c>
      <c r="AZ186" s="6">
        <f ca="1">IF($AF186="",SUMIFS('Growth rates'!W$4:W$922,'Growth rates'!$B$4:$B$922,Demands_tra!$A186,'Growth rates'!$C$4:$C$922,$AE186),SUMIFS('Growth rates'!W$4:W$922,'Growth rates'!$B$4:$B$922,Demands_tra!$A186,'Growth rates'!$C$4:$C$922,$AF186))</f>
        <v>0</v>
      </c>
      <c r="BA186" s="6">
        <f ca="1">IF($AF186="",SUMIFS('Growth rates'!X$4:X$922,'Growth rates'!$B$4:$B$922,Demands_tra!$A186,'Growth rates'!$C$4:$C$922,$AE186),SUMIFS('Growth rates'!X$4:X$922,'Growth rates'!$B$4:$B$922,Demands_tra!$A186,'Growth rates'!$C$4:$C$922,$AF186))</f>
        <v>0</v>
      </c>
      <c r="BB186" s="6">
        <f ca="1">IF($AF186="",SUMIFS('Growth rates'!Y$4:Y$922,'Growth rates'!$B$4:$B$922,Demands_tra!$A186,'Growth rates'!$C$4:$C$922,$AE186),SUMIFS('Growth rates'!Y$4:Y$922,'Growth rates'!$B$4:$B$922,Demands_tra!$A186,'Growth rates'!$C$4:$C$922,$AF186))</f>
        <v>0</v>
      </c>
      <c r="BC186" s="6">
        <f ca="1">IF($AF186="",SUMIFS('Growth rates'!Z$4:Z$922,'Growth rates'!$B$4:$B$922,Demands_tra!$A186,'Growth rates'!$C$4:$C$922,$AE186),SUMIFS('Growth rates'!Z$4:Z$922,'Growth rates'!$B$4:$B$922,Demands_tra!$A186,'Growth rates'!$C$4:$C$922,$AF186))</f>
        <v>0</v>
      </c>
      <c r="BD186" s="6">
        <f ca="1">IF($AF186="",SUMIFS('Growth rates'!AA$4:AA$922,'Growth rates'!$B$4:$B$922,Demands_tra!$A186,'Growth rates'!$C$4:$C$922,$AE186),SUMIFS('Growth rates'!AA$4:AA$922,'Growth rates'!$B$4:$B$922,Demands_tra!$A186,'Growth rates'!$C$4:$C$922,$AF186))</f>
        <v>0</v>
      </c>
      <c r="BE186" s="6">
        <f ca="1">IF($AF186="",SUMIFS('Growth rates'!AB$4:AB$922,'Growth rates'!$B$4:$B$922,Demands_tra!$A186,'Growth rates'!$C$4:$C$922,$AE186),SUMIFS('Growth rates'!AB$4:AB$922,'Growth rates'!$B$4:$B$922,Demands_tra!$A186,'Growth rates'!$C$4:$C$922,$AF186))</f>
        <v>0</v>
      </c>
      <c r="BF186" s="6">
        <f ca="1">IF($AF186="",SUMIFS('Growth rates'!AC$4:AC$922,'Growth rates'!$B$4:$B$922,Demands_tra!$A186,'Growth rates'!$C$4:$C$922,$AE186),SUMIFS('Growth rates'!AC$4:AC$922,'Growth rates'!$B$4:$B$922,Demands_tra!$A186,'Growth rates'!$C$4:$C$922,$AF186))</f>
        <v>0</v>
      </c>
      <c r="BH186" t="str">
        <f ca="1">VLOOKUP($C186,'Default drvr and elast'!$A$4:$F$49,MATCH(VLOOKUP(A186,Classification!$B$4:$D$42,3,FALSE),'Default drvr and elast'!$D$3:$F$3,0)+3,FALSE)</f>
        <v>High2</v>
      </c>
      <c r="BJ186" s="6">
        <f ca="1">IF($BI186="",SUMIF(Elasticities!$B$5:$B$52,Demands_tra!$BH186,Elasticities!C$5:C$52),SUMIF(Elasticities!$B$5:$B$52,Demands_tra!$BI186,Elasticities!C$5:C$52))</f>
        <v>0.999999999999992</v>
      </c>
      <c r="BK186" s="6">
        <f ca="1">IF($BI186="",SUMIF(Elasticities!$B$5:$B$52,Demands_tra!$BH186,Elasticities!D$5:D$52),SUMIF(Elasticities!$B$5:$B$52,Demands_tra!$BI186,Elasticities!D$5:D$52))</f>
        <v>0.997560975609749</v>
      </c>
      <c r="BL186" s="6">
        <f ca="1">IF($BI186="",SUMIF(Elasticities!$B$5:$B$52,Demands_tra!$BH186,Elasticities!E$5:E$52),SUMIF(Elasticities!$B$5:$B$52,Demands_tra!$BI186,Elasticities!E$5:E$52))</f>
        <v>0.985365853658529</v>
      </c>
      <c r="BM186" s="6">
        <f ca="1">IF($BI186="",SUMIF(Elasticities!$B$5:$B$52,Demands_tra!$BH186,Elasticities!F$5:F$52),SUMIF(Elasticities!$B$5:$B$52,Demands_tra!$BI186,Elasticities!F$5:F$52))</f>
        <v>0.973170731707309</v>
      </c>
      <c r="BN186" s="6">
        <f ca="1">IF($BI186="",SUMIF(Elasticities!$B$5:$B$52,Demands_tra!$BH186,Elasticities!G$5:G$52),SUMIF(Elasticities!$B$5:$B$52,Demands_tra!$BI186,Elasticities!G$5:G$52))</f>
        <v>0.96097560975609</v>
      </c>
      <c r="BO186" s="6">
        <f ca="1">IF($BI186="",SUMIF(Elasticities!$B$5:$B$52,Demands_tra!$BH186,Elasticities!H$5:H$52),SUMIF(Elasticities!$B$5:$B$52,Demands_tra!$BI186,Elasticities!H$5:H$52))</f>
        <v>0.948780487804871</v>
      </c>
      <c r="BP186" s="6">
        <f ca="1">IF($BI186="",SUMIF(Elasticities!$B$5:$B$52,Demands_tra!$BH186,Elasticities!I$5:I$52),SUMIF(Elasticities!$B$5:$B$52,Demands_tra!$BI186,Elasticities!I$5:I$52))</f>
        <v>0.936585365853651</v>
      </c>
      <c r="BQ186" s="6">
        <f ca="1">IF($BI186="",SUMIF(Elasticities!$B$5:$B$52,Demands_tra!$BH186,Elasticities!J$5:J$52),SUMIF(Elasticities!$B$5:$B$52,Demands_tra!$BI186,Elasticities!J$5:J$52))</f>
        <v>0.924390243902432</v>
      </c>
      <c r="BR186" s="6">
        <f ca="1">IF($BI186="",SUMIF(Elasticities!$B$5:$B$52,Demands_tra!$BH186,Elasticities!K$5:K$52),SUMIF(Elasticities!$B$5:$B$52,Demands_tra!$BI186,Elasticities!K$5:K$52))</f>
        <v>0.912195121951213</v>
      </c>
      <c r="BS186" s="6">
        <f ca="1">IF($BI186="",SUMIF(Elasticities!$B$5:$B$52,Demands_tra!$BH186,Elasticities!L$5:L$52),SUMIF(Elasticities!$B$5:$B$52,Demands_tra!$BI186,Elasticities!L$5:L$52))</f>
        <v>0.899999999999992</v>
      </c>
      <c r="BT186" s="6">
        <f ca="1">IF($BI186="",SUMIF(Elasticities!$B$5:$B$52,Demands_tra!$BH186,Elasticities!M$5:M$52),SUMIF(Elasticities!$B$5:$B$52,Demands_tra!$BI186,Elasticities!M$5:M$52))</f>
        <v>0.887499999999992</v>
      </c>
      <c r="BU186" s="6">
        <f ca="1">IF($BI186="",SUMIF(Elasticities!$B$5:$B$52,Demands_tra!$BH186,Elasticities!N$5:N$52),SUMIF(Elasticities!$B$5:$B$52,Demands_tra!$BI186,Elasticities!N$5:N$52))</f>
        <v>0.874999999999992</v>
      </c>
      <c r="BV186" s="6">
        <f ca="1">IF($BI186="",SUMIF(Elasticities!$B$5:$B$52,Demands_tra!$BH186,Elasticities!O$5:O$52),SUMIF(Elasticities!$B$5:$B$52,Demands_tra!$BI186,Elasticities!O$5:O$52))</f>
        <v>0.862499999999992</v>
      </c>
      <c r="BW186" s="6">
        <f ca="1">IF($BI186="",SUMIF(Elasticities!$B$5:$B$52,Demands_tra!$BH186,Elasticities!P$5:P$52),SUMIF(Elasticities!$B$5:$B$52,Demands_tra!$BI186,Elasticities!P$5:P$52))</f>
        <v>0.849999999999993</v>
      </c>
      <c r="BX186" s="6">
        <f ca="1">IF($BI186="",SUMIF(Elasticities!$B$5:$B$52,Demands_tra!$BH186,Elasticities!Q$5:Q$52),SUMIF(Elasticities!$B$5:$B$52,Demands_tra!$BI186,Elasticities!Q$5:Q$52))</f>
        <v>0.837499999999992</v>
      </c>
      <c r="BY186" s="6">
        <f ca="1">IF($BI186="",SUMIF(Elasticities!$B$5:$B$52,Demands_tra!$BH186,Elasticities!R$5:R$52),SUMIF(Elasticities!$B$5:$B$52,Demands_tra!$BI186,Elasticities!R$5:R$52))</f>
        <v>0.824999999999992</v>
      </c>
      <c r="BZ186" s="6">
        <f ca="1">IF($BI186="",SUMIF(Elasticities!$B$5:$B$52,Demands_tra!$BH186,Elasticities!S$5:S$52),SUMIF(Elasticities!$B$5:$B$52,Demands_tra!$BI186,Elasticities!S$5:S$52))</f>
        <v>0.812499999999992</v>
      </c>
      <c r="CA186" s="6">
        <f ca="1">IF($BI186="",SUMIF(Elasticities!$B$5:$B$52,Demands_tra!$BH186,Elasticities!T$5:T$52),SUMIF(Elasticities!$B$5:$B$52,Demands_tra!$BI186,Elasticities!T$5:T$52))</f>
        <v>0.799999999999992</v>
      </c>
      <c r="CB186" s="6" t="e">
        <f ca="1">IF($BI186="",SUMIF(Elasticities!$B$5:$B$52,Demands_tra!$BH186,Elasticities!U$5:U$52),SUMIF(Elasticities!$B$5:$B$52,Demands_tra!$BI186,Elasticities!U$5:U$52))</f>
        <v>#VALUE!</v>
      </c>
      <c r="CC186" s="6" t="e">
        <f ca="1">IF($BI186="",SUMIF(Elasticities!$B$5:$B$52,Demands_tra!$BH186,Elasticities!V$5:V$52),SUMIF(Elasticities!$B$5:$B$52,Demands_tra!$BI186,Elasticities!V$5:V$52))</f>
        <v>#VALUE!</v>
      </c>
      <c r="CD186" s="6" t="e">
        <f ca="1">IF($BI186="",SUMIF(Elasticities!$B$5:$B$52,Demands_tra!$BH186,Elasticities!W$5:W$52),SUMIF(Elasticities!$B$5:$B$52,Demands_tra!$BI186,Elasticities!W$5:W$52))</f>
        <v>#VALUE!</v>
      </c>
      <c r="CE186" s="6" t="e">
        <f ca="1">IF($BI186="",SUMIF(Elasticities!$B$5:$B$52,Demands_tra!$BH186,Elasticities!X$5:X$52),SUMIF(Elasticities!$B$5:$B$52,Demands_tra!$BI186,Elasticities!X$5:X$52))</f>
        <v>#VALUE!</v>
      </c>
      <c r="CF186" s="6" t="e">
        <f ca="1">IF($BI186="",SUMIF(Elasticities!$B$5:$B$52,Demands_tra!$BH186,Elasticities!Y$5:Y$52),SUMIF(Elasticities!$B$5:$B$52,Demands_tra!$BI186,Elasticities!Y$5:Y$52))</f>
        <v>#VALUE!</v>
      </c>
      <c r="CG186" s="6" t="e">
        <f ca="1">IF($BI186="",SUMIF(Elasticities!$B$5:$B$52,Demands_tra!$BH186,Elasticities!Z$5:Z$52),SUMIF(Elasticities!$B$5:$B$52,Demands_tra!$BI186,Elasticities!Z$5:Z$52))</f>
        <v>#VALUE!</v>
      </c>
      <c r="CH186" s="6" t="e">
        <f ca="1">IF($BI186="",SUMIF(Elasticities!$B$5:$B$52,Demands_tra!$BH186,Elasticities!AA$5:AA$52),SUMIF(Elasticities!$B$5:$B$52,Demands_tra!$BI186,Elasticities!AA$5:AA$52))</f>
        <v>#VALUE!</v>
      </c>
      <c r="CI186" s="6" t="e">
        <f ca="1">IF($BI186="",SUMIF(Elasticities!$B$5:$B$52,Demands_tra!$BH186,Elasticities!AB$5:AB$52),SUMIF(Elasticities!$B$5:$B$52,Demands_tra!$BI186,Elasticities!AB$5:AB$52))</f>
        <v>#VALUE!</v>
      </c>
    </row>
    <row r="187" spans="1:87">
      <c r="A187" t="str">
        <f>IF(BYDem_tra!B186="","\I:",BYDem_tra!B186)</f>
        <v>India</v>
      </c>
      <c r="B187" t="str">
        <f>BYDem_tra!E186</f>
        <v>TWD</v>
      </c>
      <c r="C187" t="str">
        <f t="shared" si="168"/>
        <v>TWD</v>
      </c>
      <c r="D187" s="3">
        <f>SUMIFS(BYDem_tra!$M$2:$M$2000,BYDem_tra!$B$2:$B$2000,Demands_tra!$A187,BYDem_tra!$E$2:$E$2000,Demands_tra!$B187)</f>
        <v>64.3754036268</v>
      </c>
      <c r="E187" s="3">
        <f ca="1" t="shared" si="169"/>
        <v>66.7915493749753</v>
      </c>
      <c r="F187" s="3">
        <f ca="1" t="shared" si="170"/>
        <v>92.7111724507412</v>
      </c>
      <c r="G187" s="3">
        <f ca="1" t="shared" si="171"/>
        <v>122.067457011695</v>
      </c>
      <c r="H187" s="3">
        <f ca="1" t="shared" si="172"/>
        <v>152.709302677199</v>
      </c>
      <c r="I187" s="3">
        <f ca="1" t="shared" si="173"/>
        <v>185.138280505584</v>
      </c>
      <c r="J187" s="3">
        <f ca="1" t="shared" si="174"/>
        <v>219.254048368331</v>
      </c>
      <c r="K187" s="3">
        <f ca="1" t="shared" si="175"/>
        <v>254.996748926273</v>
      </c>
      <c r="L187" s="3">
        <f ca="1" t="shared" si="176"/>
        <v>292.484738340571</v>
      </c>
      <c r="M187" s="3">
        <f ca="1" t="shared" si="177"/>
        <v>331.250879581012</v>
      </c>
      <c r="N187" s="3">
        <f ca="1" t="shared" si="178"/>
        <v>370.489025233101</v>
      </c>
      <c r="O187" s="3">
        <f ca="1" t="shared" si="179"/>
        <v>408.746321498085</v>
      </c>
      <c r="P187" s="3">
        <f ca="1" t="shared" si="180"/>
        <v>445.752120074881</v>
      </c>
      <c r="Q187" s="3">
        <f ca="1" t="shared" si="181"/>
        <v>480.463552347248</v>
      </c>
      <c r="R187" s="3">
        <f ca="1" t="shared" si="182"/>
        <v>512.713796586267</v>
      </c>
      <c r="S187" s="3">
        <f ca="1" t="shared" si="183"/>
        <v>542.572882550748</v>
      </c>
      <c r="T187" s="3">
        <f ca="1" t="shared" si="184"/>
        <v>570.200033954392</v>
      </c>
      <c r="U187" s="3">
        <f ca="1" t="shared" si="185"/>
        <v>595.940912608107</v>
      </c>
      <c r="V187" s="3" t="e">
        <f ca="1" t="shared" si="127"/>
        <v>#VALUE!</v>
      </c>
      <c r="W187" s="3" t="e">
        <f ca="1" t="shared" si="128"/>
        <v>#DIV/0!</v>
      </c>
      <c r="X187" s="3" t="e">
        <f ca="1" t="shared" si="129"/>
        <v>#DIV/0!</v>
      </c>
      <c r="Y187" s="3" t="e">
        <f ca="1" t="shared" si="130"/>
        <v>#DIV/0!</v>
      </c>
      <c r="Z187" s="3" t="e">
        <f ca="1" t="shared" si="131"/>
        <v>#DIV/0!</v>
      </c>
      <c r="AA187" s="3" t="e">
        <f ca="1" t="shared" si="132"/>
        <v>#DIV/0!</v>
      </c>
      <c r="AB187" s="3" t="e">
        <f ca="1" t="shared" si="133"/>
        <v>#DIV/0!</v>
      </c>
      <c r="AC187" s="3" t="e">
        <f ca="1" t="shared" si="134"/>
        <v>#DIV/0!</v>
      </c>
      <c r="AE187" s="34" t="str">
        <f ca="1">VLOOKUP($C187,'Default drvr and elast'!$A$4:$C$49,MATCH(VLOOKUP(A187,Classification!$B$4:$D$99,2,FALSE),'Default drvr and elast'!$A$3:$C$3,0),FALSE)</f>
        <v>GDP</v>
      </c>
      <c r="AF187" s="4"/>
      <c r="AG187" s="6">
        <f ca="1">IF($AF187="",SUMIFS('Growth rates'!D$4:D$922,'Growth rates'!$B$4:$B$922,Demands_tra!$A187,'Growth rates'!$C$4:$C$922,$AE187),SUMIFS('Growth rates'!D$4:D$922,'Growth rates'!$B$4:$B$922,Demands_tra!$A187,'Growth rates'!$C$4:$C$922,$AF187))</f>
        <v>1</v>
      </c>
      <c r="AH187" s="6">
        <f ca="1">IF($AF187="",SUMIFS('Growth rates'!E$4:E$922,'Growth rates'!$B$4:$B$922,Demands_tra!$A187,'Growth rates'!$C$4:$C$922,$AE187),SUMIFS('Growth rates'!E$4:E$922,'Growth rates'!$B$4:$B$922,Demands_tra!$A187,'Growth rates'!$C$4:$C$922,$AF187))</f>
        <v>1.03762389140165</v>
      </c>
      <c r="AI187" s="6">
        <f ca="1">IF($AF187="",SUMIFS('Growth rates'!F$4:F$922,'Growth rates'!$B$4:$B$922,Demands_tra!$A187,'Growth rates'!$C$4:$C$922,$AE187),SUMIFS('Growth rates'!F$4:F$922,'Growth rates'!$B$4:$B$922,Demands_tra!$A187,'Growth rates'!$C$4:$C$922,$AF187))</f>
        <v>1.44627211766871</v>
      </c>
      <c r="AJ187" s="6">
        <f ca="1">IF($AF187="",SUMIFS('Growth rates'!G$4:G$922,'Growth rates'!$B$4:$B$922,Demands_tra!$A187,'Growth rates'!$C$4:$C$922,$AE187),SUMIFS('Growth rates'!G$4:G$922,'Growth rates'!$B$4:$B$922,Demands_tra!$A187,'Growth rates'!$C$4:$C$922,$AF187))</f>
        <v>1.91684835209244</v>
      </c>
      <c r="AK187" s="6">
        <f ca="1">IF($AF187="",SUMIFS('Growth rates'!H$4:H$922,'Growth rates'!$B$4:$B$922,Demands_tra!$A187,'Growth rates'!$C$4:$C$922,$AE187),SUMIFS('Growth rates'!H$4:H$922,'Growth rates'!$B$4:$B$922,Demands_tra!$A187,'Growth rates'!$C$4:$C$922,$AF187))</f>
        <v>2.4175631359905</v>
      </c>
      <c r="AL187" s="6">
        <f ca="1">IF($AF187="",SUMIFS('Growth rates'!I$4:I$922,'Growth rates'!$B$4:$B$922,Demands_tra!$A187,'Growth rates'!$C$4:$C$922,$AE187),SUMIFS('Growth rates'!I$4:I$922,'Growth rates'!$B$4:$B$922,Demands_tra!$A187,'Growth rates'!$C$4:$C$922,$AF187))</f>
        <v>2.95866601655253</v>
      </c>
      <c r="AM187" s="6">
        <f ca="1">IF($AF187="",SUMIFS('Growth rates'!J$4:J$922,'Growth rates'!$B$4:$B$922,Demands_tra!$A187,'Growth rates'!$C$4:$C$922,$AE187),SUMIFS('Growth rates'!J$4:J$922,'Growth rates'!$B$4:$B$922,Demands_tra!$A187,'Growth rates'!$C$4:$C$922,$AF187))</f>
        <v>3.54077928771504</v>
      </c>
      <c r="AN187" s="6">
        <f ca="1">IF($AF187="",SUMIFS('Growth rates'!K$4:K$922,'Growth rates'!$B$4:$B$922,Demands_tra!$A187,'Growth rates'!$C$4:$C$922,$AE187),SUMIFS('Growth rates'!K$4:K$922,'Growth rates'!$B$4:$B$922,Demands_tra!$A187,'Growth rates'!$C$4:$C$922,$AF187))</f>
        <v>4.16520854656052</v>
      </c>
      <c r="AO187" s="6">
        <f ca="1">IF($AF187="",SUMIFS('Growth rates'!L$4:L$922,'Growth rates'!$B$4:$B$922,Demands_tra!$A187,'Growth rates'!$C$4:$C$922,$AE187),SUMIFS('Growth rates'!L$4:L$922,'Growth rates'!$B$4:$B$922,Demands_tra!$A187,'Growth rates'!$C$4:$C$922,$AF187))</f>
        <v>4.83649287827296</v>
      </c>
      <c r="AP187" s="6">
        <f ca="1">IF($AF187="",SUMIFS('Growth rates'!M$4:M$922,'Growth rates'!$B$4:$B$922,Demands_tra!$A187,'Growth rates'!$C$4:$C$922,$AE187),SUMIFS('Growth rates'!M$4:M$922,'Growth rates'!$B$4:$B$922,Demands_tra!$A187,'Growth rates'!$C$4:$C$922,$AF187))</f>
        <v>5.54875099506021</v>
      </c>
      <c r="AQ187" s="6">
        <f ca="1">IF($AF187="",SUMIFS('Growth rates'!N$4:N$922,'Growth rates'!$B$4:$B$922,Demands_tra!$A187,'Growth rates'!$C$4:$C$922,$AE187),SUMIFS('Growth rates'!N$4:N$922,'Growth rates'!$B$4:$B$922,Demands_tra!$A187,'Growth rates'!$C$4:$C$922,$AF187))</f>
        <v>6.28934178872169</v>
      </c>
      <c r="AR187" s="6">
        <f ca="1">IF($AF187="",SUMIFS('Growth rates'!O$4:O$922,'Growth rates'!$B$4:$B$922,Demands_tra!$A187,'Growth rates'!$C$4:$C$922,$AE187),SUMIFS('Growth rates'!O$4:O$922,'Growth rates'!$B$4:$B$922,Demands_tra!$A187,'Growth rates'!$C$4:$C$922,$AF187))</f>
        <v>7.03156762919676</v>
      </c>
      <c r="AS187" s="6">
        <f ca="1">IF($AF187="",SUMIFS('Growth rates'!P$4:P$922,'Growth rates'!$B$4:$B$922,Demands_tra!$A187,'Growth rates'!$C$4:$C$922,$AE187),SUMIFS('Growth rates'!P$4:P$922,'Growth rates'!$B$4:$B$922,Demands_tra!$A187,'Growth rates'!$C$4:$C$922,$AF187))</f>
        <v>7.7696570452703</v>
      </c>
      <c r="AT187" s="6">
        <f ca="1">IF($AF187="",SUMIFS('Growth rates'!Q$4:Q$922,'Growth rates'!$B$4:$B$922,Demands_tra!$A187,'Growth rates'!$C$4:$C$922,$AE187),SUMIFS('Growth rates'!Q$4:Q$922,'Growth rates'!$B$4:$B$922,Demands_tra!$A187,'Growth rates'!$C$4:$C$922,$AF187))</f>
        <v>8.48146369390752</v>
      </c>
      <c r="AU187" s="6">
        <f ca="1">IF($AF187="",SUMIFS('Growth rates'!R$4:R$922,'Growth rates'!$B$4:$B$922,Demands_tra!$A187,'Growth rates'!$C$4:$C$922,$AE187),SUMIFS('Growth rates'!R$4:R$922,'Growth rates'!$B$4:$B$922,Demands_tra!$A187,'Growth rates'!$C$4:$C$922,$AF187))</f>
        <v>9.16122830573521</v>
      </c>
      <c r="AV187" s="6">
        <f ca="1">IF($AF187="",SUMIFS('Growth rates'!S$4:S$922,'Growth rates'!$B$4:$B$922,Demands_tra!$A187,'Growth rates'!$C$4:$C$922,$AE187),SUMIFS('Growth rates'!S$4:S$922,'Growth rates'!$B$4:$B$922,Demands_tra!$A187,'Growth rates'!$C$4:$C$922,$AF187))</f>
        <v>9.80792592603439</v>
      </c>
      <c r="AW187" s="6">
        <f ca="1">IF($AF187="",SUMIFS('Growth rates'!T$4:T$922,'Growth rates'!$B$4:$B$922,Demands_tra!$A187,'Growth rates'!$C$4:$C$922,$AE187),SUMIFS('Growth rates'!T$4:T$922,'Growth rates'!$B$4:$B$922,Demands_tra!$A187,'Growth rates'!$C$4:$C$922,$AF187))</f>
        <v>10.422581509524</v>
      </c>
      <c r="AX187" s="6">
        <f ca="1">IF($AF187="",SUMIFS('Growth rates'!U$4:U$922,'Growth rates'!$B$4:$B$922,Demands_tra!$A187,'Growth rates'!$C$4:$C$922,$AE187),SUMIFS('Growth rates'!U$4:U$922,'Growth rates'!$B$4:$B$922,Demands_tra!$A187,'Growth rates'!$C$4:$C$922,$AF187))</f>
        <v>11.0107224905814</v>
      </c>
      <c r="AY187" s="6">
        <f ca="1">IF($AF187="",SUMIFS('Growth rates'!V$4:V$922,'Growth rates'!$B$4:$B$922,Demands_tra!$A187,'Growth rates'!$C$4:$C$922,$AE187),SUMIFS('Growth rates'!V$4:V$922,'Growth rates'!$B$4:$B$922,Demands_tra!$A187,'Growth rates'!$C$4:$C$922,$AF187))</f>
        <v>0</v>
      </c>
      <c r="AZ187" s="6">
        <f ca="1">IF($AF187="",SUMIFS('Growth rates'!W$4:W$922,'Growth rates'!$B$4:$B$922,Demands_tra!$A187,'Growth rates'!$C$4:$C$922,$AE187),SUMIFS('Growth rates'!W$4:W$922,'Growth rates'!$B$4:$B$922,Demands_tra!$A187,'Growth rates'!$C$4:$C$922,$AF187))</f>
        <v>0</v>
      </c>
      <c r="BA187" s="6">
        <f ca="1">IF($AF187="",SUMIFS('Growth rates'!X$4:X$922,'Growth rates'!$B$4:$B$922,Demands_tra!$A187,'Growth rates'!$C$4:$C$922,$AE187),SUMIFS('Growth rates'!X$4:X$922,'Growth rates'!$B$4:$B$922,Demands_tra!$A187,'Growth rates'!$C$4:$C$922,$AF187))</f>
        <v>0</v>
      </c>
      <c r="BB187" s="6">
        <f ca="1">IF($AF187="",SUMIFS('Growth rates'!Y$4:Y$922,'Growth rates'!$B$4:$B$922,Demands_tra!$A187,'Growth rates'!$C$4:$C$922,$AE187),SUMIFS('Growth rates'!Y$4:Y$922,'Growth rates'!$B$4:$B$922,Demands_tra!$A187,'Growth rates'!$C$4:$C$922,$AF187))</f>
        <v>0</v>
      </c>
      <c r="BC187" s="6">
        <f ca="1">IF($AF187="",SUMIFS('Growth rates'!Z$4:Z$922,'Growth rates'!$B$4:$B$922,Demands_tra!$A187,'Growth rates'!$C$4:$C$922,$AE187),SUMIFS('Growth rates'!Z$4:Z$922,'Growth rates'!$B$4:$B$922,Demands_tra!$A187,'Growth rates'!$C$4:$C$922,$AF187))</f>
        <v>0</v>
      </c>
      <c r="BD187" s="6">
        <f ca="1">IF($AF187="",SUMIFS('Growth rates'!AA$4:AA$922,'Growth rates'!$B$4:$B$922,Demands_tra!$A187,'Growth rates'!$C$4:$C$922,$AE187),SUMIFS('Growth rates'!AA$4:AA$922,'Growth rates'!$B$4:$B$922,Demands_tra!$A187,'Growth rates'!$C$4:$C$922,$AF187))</f>
        <v>0</v>
      </c>
      <c r="BE187" s="6">
        <f ca="1">IF($AF187="",SUMIFS('Growth rates'!AB$4:AB$922,'Growth rates'!$B$4:$B$922,Demands_tra!$A187,'Growth rates'!$C$4:$C$922,$AE187),SUMIFS('Growth rates'!AB$4:AB$922,'Growth rates'!$B$4:$B$922,Demands_tra!$A187,'Growth rates'!$C$4:$C$922,$AF187))</f>
        <v>0</v>
      </c>
      <c r="BF187" s="6">
        <f ca="1">IF($AF187="",SUMIFS('Growth rates'!AC$4:AC$922,'Growth rates'!$B$4:$B$922,Demands_tra!$A187,'Growth rates'!$C$4:$C$922,$AE187),SUMIFS('Growth rates'!AC$4:AC$922,'Growth rates'!$B$4:$B$922,Demands_tra!$A187,'Growth rates'!$C$4:$C$922,$AF187))</f>
        <v>0</v>
      </c>
      <c r="BH187" t="str">
        <f ca="1">VLOOKUP($C187,'Default drvr and elast'!$A$4:$F$49,MATCH(VLOOKUP(A187,Classification!$B$4:$D$42,3,FALSE),'Default drvr and elast'!$D$3:$F$3,0)+3,FALSE)</f>
        <v>High2</v>
      </c>
      <c r="BJ187" s="6">
        <f ca="1">IF($BI187="",SUMIF(Elasticities!$B$5:$B$52,Demands_tra!$BH187,Elasticities!C$5:C$52),SUMIF(Elasticities!$B$5:$B$52,Demands_tra!$BI187,Elasticities!C$5:C$52))</f>
        <v>0.999999999999992</v>
      </c>
      <c r="BK187" s="6">
        <f ca="1">IF($BI187="",SUMIF(Elasticities!$B$5:$B$52,Demands_tra!$BH187,Elasticities!D$5:D$52),SUMIF(Elasticities!$B$5:$B$52,Demands_tra!$BI187,Elasticities!D$5:D$52))</f>
        <v>0.997560975609749</v>
      </c>
      <c r="BL187" s="6">
        <f ca="1">IF($BI187="",SUMIF(Elasticities!$B$5:$B$52,Demands_tra!$BH187,Elasticities!E$5:E$52),SUMIF(Elasticities!$B$5:$B$52,Demands_tra!$BI187,Elasticities!E$5:E$52))</f>
        <v>0.985365853658529</v>
      </c>
      <c r="BM187" s="6">
        <f ca="1">IF($BI187="",SUMIF(Elasticities!$B$5:$B$52,Demands_tra!$BH187,Elasticities!F$5:F$52),SUMIF(Elasticities!$B$5:$B$52,Demands_tra!$BI187,Elasticities!F$5:F$52))</f>
        <v>0.973170731707309</v>
      </c>
      <c r="BN187" s="6">
        <f ca="1">IF($BI187="",SUMIF(Elasticities!$B$5:$B$52,Demands_tra!$BH187,Elasticities!G$5:G$52),SUMIF(Elasticities!$B$5:$B$52,Demands_tra!$BI187,Elasticities!G$5:G$52))</f>
        <v>0.96097560975609</v>
      </c>
      <c r="BO187" s="6">
        <f ca="1">IF($BI187="",SUMIF(Elasticities!$B$5:$B$52,Demands_tra!$BH187,Elasticities!H$5:H$52),SUMIF(Elasticities!$B$5:$B$52,Demands_tra!$BI187,Elasticities!H$5:H$52))</f>
        <v>0.948780487804871</v>
      </c>
      <c r="BP187" s="6">
        <f ca="1">IF($BI187="",SUMIF(Elasticities!$B$5:$B$52,Demands_tra!$BH187,Elasticities!I$5:I$52),SUMIF(Elasticities!$B$5:$B$52,Demands_tra!$BI187,Elasticities!I$5:I$52))</f>
        <v>0.936585365853651</v>
      </c>
      <c r="BQ187" s="6">
        <f ca="1">IF($BI187="",SUMIF(Elasticities!$B$5:$B$52,Demands_tra!$BH187,Elasticities!J$5:J$52),SUMIF(Elasticities!$B$5:$B$52,Demands_tra!$BI187,Elasticities!J$5:J$52))</f>
        <v>0.924390243902432</v>
      </c>
      <c r="BR187" s="6">
        <f ca="1">IF($BI187="",SUMIF(Elasticities!$B$5:$B$52,Demands_tra!$BH187,Elasticities!K$5:K$52),SUMIF(Elasticities!$B$5:$B$52,Demands_tra!$BI187,Elasticities!K$5:K$52))</f>
        <v>0.912195121951213</v>
      </c>
      <c r="BS187" s="6">
        <f ca="1">IF($BI187="",SUMIF(Elasticities!$B$5:$B$52,Demands_tra!$BH187,Elasticities!L$5:L$52),SUMIF(Elasticities!$B$5:$B$52,Demands_tra!$BI187,Elasticities!L$5:L$52))</f>
        <v>0.899999999999992</v>
      </c>
      <c r="BT187" s="6">
        <f ca="1">IF($BI187="",SUMIF(Elasticities!$B$5:$B$52,Demands_tra!$BH187,Elasticities!M$5:M$52),SUMIF(Elasticities!$B$5:$B$52,Demands_tra!$BI187,Elasticities!M$5:M$52))</f>
        <v>0.887499999999992</v>
      </c>
      <c r="BU187" s="6">
        <f ca="1">IF($BI187="",SUMIF(Elasticities!$B$5:$B$52,Demands_tra!$BH187,Elasticities!N$5:N$52),SUMIF(Elasticities!$B$5:$B$52,Demands_tra!$BI187,Elasticities!N$5:N$52))</f>
        <v>0.874999999999992</v>
      </c>
      <c r="BV187" s="6">
        <f ca="1">IF($BI187="",SUMIF(Elasticities!$B$5:$B$52,Demands_tra!$BH187,Elasticities!O$5:O$52),SUMIF(Elasticities!$B$5:$B$52,Demands_tra!$BI187,Elasticities!O$5:O$52))</f>
        <v>0.862499999999992</v>
      </c>
      <c r="BW187" s="6">
        <f ca="1">IF($BI187="",SUMIF(Elasticities!$B$5:$B$52,Demands_tra!$BH187,Elasticities!P$5:P$52),SUMIF(Elasticities!$B$5:$B$52,Demands_tra!$BI187,Elasticities!P$5:P$52))</f>
        <v>0.849999999999993</v>
      </c>
      <c r="BX187" s="6">
        <f ca="1">IF($BI187="",SUMIF(Elasticities!$B$5:$B$52,Demands_tra!$BH187,Elasticities!Q$5:Q$52),SUMIF(Elasticities!$B$5:$B$52,Demands_tra!$BI187,Elasticities!Q$5:Q$52))</f>
        <v>0.837499999999992</v>
      </c>
      <c r="BY187" s="6">
        <f ca="1">IF($BI187="",SUMIF(Elasticities!$B$5:$B$52,Demands_tra!$BH187,Elasticities!R$5:R$52),SUMIF(Elasticities!$B$5:$B$52,Demands_tra!$BI187,Elasticities!R$5:R$52))</f>
        <v>0.824999999999992</v>
      </c>
      <c r="BZ187" s="6">
        <f ca="1">IF($BI187="",SUMIF(Elasticities!$B$5:$B$52,Demands_tra!$BH187,Elasticities!S$5:S$52),SUMIF(Elasticities!$B$5:$B$52,Demands_tra!$BI187,Elasticities!S$5:S$52))</f>
        <v>0.812499999999992</v>
      </c>
      <c r="CA187" s="6">
        <f ca="1">IF($BI187="",SUMIF(Elasticities!$B$5:$B$52,Demands_tra!$BH187,Elasticities!T$5:T$52),SUMIF(Elasticities!$B$5:$B$52,Demands_tra!$BI187,Elasticities!T$5:T$52))</f>
        <v>0.799999999999992</v>
      </c>
      <c r="CB187" s="6" t="e">
        <f ca="1">IF($BI187="",SUMIF(Elasticities!$B$5:$B$52,Demands_tra!$BH187,Elasticities!U$5:U$52),SUMIF(Elasticities!$B$5:$B$52,Demands_tra!$BI187,Elasticities!U$5:U$52))</f>
        <v>#VALUE!</v>
      </c>
      <c r="CC187" s="6" t="e">
        <f ca="1">IF($BI187="",SUMIF(Elasticities!$B$5:$B$52,Demands_tra!$BH187,Elasticities!V$5:V$52),SUMIF(Elasticities!$B$5:$B$52,Demands_tra!$BI187,Elasticities!V$5:V$52))</f>
        <v>#VALUE!</v>
      </c>
      <c r="CD187" s="6" t="e">
        <f ca="1">IF($BI187="",SUMIF(Elasticities!$B$5:$B$52,Demands_tra!$BH187,Elasticities!W$5:W$52),SUMIF(Elasticities!$B$5:$B$52,Demands_tra!$BI187,Elasticities!W$5:W$52))</f>
        <v>#VALUE!</v>
      </c>
      <c r="CE187" s="6" t="e">
        <f ca="1">IF($BI187="",SUMIF(Elasticities!$B$5:$B$52,Demands_tra!$BH187,Elasticities!X$5:X$52),SUMIF(Elasticities!$B$5:$B$52,Demands_tra!$BI187,Elasticities!X$5:X$52))</f>
        <v>#VALUE!</v>
      </c>
      <c r="CF187" s="6" t="e">
        <f ca="1">IF($BI187="",SUMIF(Elasticities!$B$5:$B$52,Demands_tra!$BH187,Elasticities!Y$5:Y$52),SUMIF(Elasticities!$B$5:$B$52,Demands_tra!$BI187,Elasticities!Y$5:Y$52))</f>
        <v>#VALUE!</v>
      </c>
      <c r="CG187" s="6" t="e">
        <f ca="1">IF($BI187="",SUMIF(Elasticities!$B$5:$B$52,Demands_tra!$BH187,Elasticities!Z$5:Z$52),SUMIF(Elasticities!$B$5:$B$52,Demands_tra!$BI187,Elasticities!Z$5:Z$52))</f>
        <v>#VALUE!</v>
      </c>
      <c r="CH187" s="6" t="e">
        <f ca="1">IF($BI187="",SUMIF(Elasticities!$B$5:$B$52,Demands_tra!$BH187,Elasticities!AA$5:AA$52),SUMIF(Elasticities!$B$5:$B$52,Demands_tra!$BI187,Elasticities!AA$5:AA$52))</f>
        <v>#VALUE!</v>
      </c>
      <c r="CI187" s="6" t="e">
        <f ca="1">IF($BI187="",SUMIF(Elasticities!$B$5:$B$52,Demands_tra!$BH187,Elasticities!AB$5:AB$52),SUMIF(Elasticities!$B$5:$B$52,Demands_tra!$BI187,Elasticities!AB$5:AB$52))</f>
        <v>#VALUE!</v>
      </c>
    </row>
    <row r="188" spans="1:87">
      <c r="A188" t="str">
        <f>IF(BYDem_tra!B187="","\I:",BYDem_tra!B187)</f>
        <v>India</v>
      </c>
      <c r="B188" t="str">
        <f>BYDem_tra!E187</f>
        <v>TWI</v>
      </c>
      <c r="C188" t="str">
        <f t="shared" si="168"/>
        <v>TWI</v>
      </c>
      <c r="D188" s="3">
        <f>SUMIFS(BYDem_tra!$M$2:$M$2000,BYDem_tra!$B$2:$B$2000,Demands_tra!$A188,BYDem_tra!$E$2:$E$2000,Demands_tra!$B188)</f>
        <v>68.148941346</v>
      </c>
      <c r="E188" s="3">
        <f ca="1" t="shared" si="169"/>
        <v>70.706715986612</v>
      </c>
      <c r="F188" s="3">
        <f ca="1" t="shared" si="170"/>
        <v>98.1456875997612</v>
      </c>
      <c r="G188" s="3">
        <f ca="1" t="shared" si="171"/>
        <v>129.222769869861</v>
      </c>
      <c r="H188" s="3">
        <f ca="1" t="shared" si="172"/>
        <v>161.66076987212</v>
      </c>
      <c r="I188" s="3">
        <f ca="1" t="shared" si="173"/>
        <v>195.990659603752</v>
      </c>
      <c r="J188" s="3">
        <f ca="1" t="shared" si="174"/>
        <v>232.106215112039</v>
      </c>
      <c r="K188" s="3">
        <f ca="1" t="shared" si="175"/>
        <v>269.944070358617</v>
      </c>
      <c r="L188" s="3">
        <f ca="1" t="shared" si="176"/>
        <v>309.629519269898</v>
      </c>
      <c r="M188" s="3">
        <f ca="1" t="shared" si="177"/>
        <v>350.668042320117</v>
      </c>
      <c r="N188" s="3">
        <f ca="1" t="shared" si="178"/>
        <v>392.206237592212</v>
      </c>
      <c r="O188" s="3">
        <f ca="1" t="shared" si="179"/>
        <v>432.706088347844</v>
      </c>
      <c r="P188" s="3">
        <f ca="1" t="shared" si="180"/>
        <v>471.881081506599</v>
      </c>
      <c r="Q188" s="3">
        <f ca="1" t="shared" si="181"/>
        <v>508.627217898673</v>
      </c>
      <c r="R188" s="3">
        <f ca="1" t="shared" si="182"/>
        <v>542.767897090067</v>
      </c>
      <c r="S188" s="3">
        <f ca="1" t="shared" si="183"/>
        <v>574.377253822573</v>
      </c>
      <c r="T188" s="3">
        <f ca="1" t="shared" si="184"/>
        <v>603.62384513684</v>
      </c>
      <c r="U188" s="3">
        <f ca="1" t="shared" si="185"/>
        <v>630.873594742079</v>
      </c>
      <c r="V188" s="3" t="e">
        <f ca="1" t="shared" si="127"/>
        <v>#VALUE!</v>
      </c>
      <c r="W188" s="3" t="e">
        <f ca="1" t="shared" si="128"/>
        <v>#DIV/0!</v>
      </c>
      <c r="X188" s="3" t="e">
        <f ca="1" t="shared" si="129"/>
        <v>#DIV/0!</v>
      </c>
      <c r="Y188" s="3" t="e">
        <f ca="1" t="shared" si="130"/>
        <v>#DIV/0!</v>
      </c>
      <c r="Z188" s="3" t="e">
        <f ca="1" t="shared" si="131"/>
        <v>#DIV/0!</v>
      </c>
      <c r="AA188" s="3" t="e">
        <f ca="1" t="shared" si="132"/>
        <v>#DIV/0!</v>
      </c>
      <c r="AB188" s="3" t="e">
        <f ca="1" t="shared" si="133"/>
        <v>#DIV/0!</v>
      </c>
      <c r="AC188" s="3" t="e">
        <f ca="1" t="shared" si="134"/>
        <v>#DIV/0!</v>
      </c>
      <c r="AE188" s="34" t="str">
        <f ca="1">VLOOKUP($C188,'Default drvr and elast'!$A$4:$C$49,MATCH(VLOOKUP(A188,Classification!$B$4:$D$99,2,FALSE),'Default drvr and elast'!$A$3:$C$3,0),FALSE)</f>
        <v>GDP</v>
      </c>
      <c r="AF188" s="4"/>
      <c r="AG188" s="6">
        <f ca="1">IF($AF188="",SUMIFS('Growth rates'!D$4:D$922,'Growth rates'!$B$4:$B$922,Demands_tra!$A188,'Growth rates'!$C$4:$C$922,$AE188),SUMIFS('Growth rates'!D$4:D$922,'Growth rates'!$B$4:$B$922,Demands_tra!$A188,'Growth rates'!$C$4:$C$922,$AF188))</f>
        <v>1</v>
      </c>
      <c r="AH188" s="6">
        <f ca="1">IF($AF188="",SUMIFS('Growth rates'!E$4:E$922,'Growth rates'!$B$4:$B$922,Demands_tra!$A188,'Growth rates'!$C$4:$C$922,$AE188),SUMIFS('Growth rates'!E$4:E$922,'Growth rates'!$B$4:$B$922,Demands_tra!$A188,'Growth rates'!$C$4:$C$922,$AF188))</f>
        <v>1.03762389140165</v>
      </c>
      <c r="AI188" s="6">
        <f ca="1">IF($AF188="",SUMIFS('Growth rates'!F$4:F$922,'Growth rates'!$B$4:$B$922,Demands_tra!$A188,'Growth rates'!$C$4:$C$922,$AE188),SUMIFS('Growth rates'!F$4:F$922,'Growth rates'!$B$4:$B$922,Demands_tra!$A188,'Growth rates'!$C$4:$C$922,$AF188))</f>
        <v>1.44627211766871</v>
      </c>
      <c r="AJ188" s="6">
        <f ca="1">IF($AF188="",SUMIFS('Growth rates'!G$4:G$922,'Growth rates'!$B$4:$B$922,Demands_tra!$A188,'Growth rates'!$C$4:$C$922,$AE188),SUMIFS('Growth rates'!G$4:G$922,'Growth rates'!$B$4:$B$922,Demands_tra!$A188,'Growth rates'!$C$4:$C$922,$AF188))</f>
        <v>1.91684835209244</v>
      </c>
      <c r="AK188" s="6">
        <f ca="1">IF($AF188="",SUMIFS('Growth rates'!H$4:H$922,'Growth rates'!$B$4:$B$922,Demands_tra!$A188,'Growth rates'!$C$4:$C$922,$AE188),SUMIFS('Growth rates'!H$4:H$922,'Growth rates'!$B$4:$B$922,Demands_tra!$A188,'Growth rates'!$C$4:$C$922,$AF188))</f>
        <v>2.4175631359905</v>
      </c>
      <c r="AL188" s="6">
        <f ca="1">IF($AF188="",SUMIFS('Growth rates'!I$4:I$922,'Growth rates'!$B$4:$B$922,Demands_tra!$A188,'Growth rates'!$C$4:$C$922,$AE188),SUMIFS('Growth rates'!I$4:I$922,'Growth rates'!$B$4:$B$922,Demands_tra!$A188,'Growth rates'!$C$4:$C$922,$AF188))</f>
        <v>2.95866601655253</v>
      </c>
      <c r="AM188" s="6">
        <f ca="1">IF($AF188="",SUMIFS('Growth rates'!J$4:J$922,'Growth rates'!$B$4:$B$922,Demands_tra!$A188,'Growth rates'!$C$4:$C$922,$AE188),SUMIFS('Growth rates'!J$4:J$922,'Growth rates'!$B$4:$B$922,Demands_tra!$A188,'Growth rates'!$C$4:$C$922,$AF188))</f>
        <v>3.54077928771504</v>
      </c>
      <c r="AN188" s="6">
        <f ca="1">IF($AF188="",SUMIFS('Growth rates'!K$4:K$922,'Growth rates'!$B$4:$B$922,Demands_tra!$A188,'Growth rates'!$C$4:$C$922,$AE188),SUMIFS('Growth rates'!K$4:K$922,'Growth rates'!$B$4:$B$922,Demands_tra!$A188,'Growth rates'!$C$4:$C$922,$AF188))</f>
        <v>4.16520854656052</v>
      </c>
      <c r="AO188" s="6">
        <f ca="1">IF($AF188="",SUMIFS('Growth rates'!L$4:L$922,'Growth rates'!$B$4:$B$922,Demands_tra!$A188,'Growth rates'!$C$4:$C$922,$AE188),SUMIFS('Growth rates'!L$4:L$922,'Growth rates'!$B$4:$B$922,Demands_tra!$A188,'Growth rates'!$C$4:$C$922,$AF188))</f>
        <v>4.83649287827296</v>
      </c>
      <c r="AP188" s="6">
        <f ca="1">IF($AF188="",SUMIFS('Growth rates'!M$4:M$922,'Growth rates'!$B$4:$B$922,Demands_tra!$A188,'Growth rates'!$C$4:$C$922,$AE188),SUMIFS('Growth rates'!M$4:M$922,'Growth rates'!$B$4:$B$922,Demands_tra!$A188,'Growth rates'!$C$4:$C$922,$AF188))</f>
        <v>5.54875099506021</v>
      </c>
      <c r="AQ188" s="6">
        <f ca="1">IF($AF188="",SUMIFS('Growth rates'!N$4:N$922,'Growth rates'!$B$4:$B$922,Demands_tra!$A188,'Growth rates'!$C$4:$C$922,$AE188),SUMIFS('Growth rates'!N$4:N$922,'Growth rates'!$B$4:$B$922,Demands_tra!$A188,'Growth rates'!$C$4:$C$922,$AF188))</f>
        <v>6.28934178872169</v>
      </c>
      <c r="AR188" s="6">
        <f ca="1">IF($AF188="",SUMIFS('Growth rates'!O$4:O$922,'Growth rates'!$B$4:$B$922,Demands_tra!$A188,'Growth rates'!$C$4:$C$922,$AE188),SUMIFS('Growth rates'!O$4:O$922,'Growth rates'!$B$4:$B$922,Demands_tra!$A188,'Growth rates'!$C$4:$C$922,$AF188))</f>
        <v>7.03156762919676</v>
      </c>
      <c r="AS188" s="6">
        <f ca="1">IF($AF188="",SUMIFS('Growth rates'!P$4:P$922,'Growth rates'!$B$4:$B$922,Demands_tra!$A188,'Growth rates'!$C$4:$C$922,$AE188),SUMIFS('Growth rates'!P$4:P$922,'Growth rates'!$B$4:$B$922,Demands_tra!$A188,'Growth rates'!$C$4:$C$922,$AF188))</f>
        <v>7.7696570452703</v>
      </c>
      <c r="AT188" s="6">
        <f ca="1">IF($AF188="",SUMIFS('Growth rates'!Q$4:Q$922,'Growth rates'!$B$4:$B$922,Demands_tra!$A188,'Growth rates'!$C$4:$C$922,$AE188),SUMIFS('Growth rates'!Q$4:Q$922,'Growth rates'!$B$4:$B$922,Demands_tra!$A188,'Growth rates'!$C$4:$C$922,$AF188))</f>
        <v>8.48146369390752</v>
      </c>
      <c r="AU188" s="6">
        <f ca="1">IF($AF188="",SUMIFS('Growth rates'!R$4:R$922,'Growth rates'!$B$4:$B$922,Demands_tra!$A188,'Growth rates'!$C$4:$C$922,$AE188),SUMIFS('Growth rates'!R$4:R$922,'Growth rates'!$B$4:$B$922,Demands_tra!$A188,'Growth rates'!$C$4:$C$922,$AF188))</f>
        <v>9.16122830573521</v>
      </c>
      <c r="AV188" s="6">
        <f ca="1">IF($AF188="",SUMIFS('Growth rates'!S$4:S$922,'Growth rates'!$B$4:$B$922,Demands_tra!$A188,'Growth rates'!$C$4:$C$922,$AE188),SUMIFS('Growth rates'!S$4:S$922,'Growth rates'!$B$4:$B$922,Demands_tra!$A188,'Growth rates'!$C$4:$C$922,$AF188))</f>
        <v>9.80792592603439</v>
      </c>
      <c r="AW188" s="6">
        <f ca="1">IF($AF188="",SUMIFS('Growth rates'!T$4:T$922,'Growth rates'!$B$4:$B$922,Demands_tra!$A188,'Growth rates'!$C$4:$C$922,$AE188),SUMIFS('Growth rates'!T$4:T$922,'Growth rates'!$B$4:$B$922,Demands_tra!$A188,'Growth rates'!$C$4:$C$922,$AF188))</f>
        <v>10.422581509524</v>
      </c>
      <c r="AX188" s="6">
        <f ca="1">IF($AF188="",SUMIFS('Growth rates'!U$4:U$922,'Growth rates'!$B$4:$B$922,Demands_tra!$A188,'Growth rates'!$C$4:$C$922,$AE188),SUMIFS('Growth rates'!U$4:U$922,'Growth rates'!$B$4:$B$922,Demands_tra!$A188,'Growth rates'!$C$4:$C$922,$AF188))</f>
        <v>11.0107224905814</v>
      </c>
      <c r="AY188" s="6">
        <f ca="1">IF($AF188="",SUMIFS('Growth rates'!V$4:V$922,'Growth rates'!$B$4:$B$922,Demands_tra!$A188,'Growth rates'!$C$4:$C$922,$AE188),SUMIFS('Growth rates'!V$4:V$922,'Growth rates'!$B$4:$B$922,Demands_tra!$A188,'Growth rates'!$C$4:$C$922,$AF188))</f>
        <v>0</v>
      </c>
      <c r="AZ188" s="6">
        <f ca="1">IF($AF188="",SUMIFS('Growth rates'!W$4:W$922,'Growth rates'!$B$4:$B$922,Demands_tra!$A188,'Growth rates'!$C$4:$C$922,$AE188),SUMIFS('Growth rates'!W$4:W$922,'Growth rates'!$B$4:$B$922,Demands_tra!$A188,'Growth rates'!$C$4:$C$922,$AF188))</f>
        <v>0</v>
      </c>
      <c r="BA188" s="6">
        <f ca="1">IF($AF188="",SUMIFS('Growth rates'!X$4:X$922,'Growth rates'!$B$4:$B$922,Demands_tra!$A188,'Growth rates'!$C$4:$C$922,$AE188),SUMIFS('Growth rates'!X$4:X$922,'Growth rates'!$B$4:$B$922,Demands_tra!$A188,'Growth rates'!$C$4:$C$922,$AF188))</f>
        <v>0</v>
      </c>
      <c r="BB188" s="6">
        <f ca="1">IF($AF188="",SUMIFS('Growth rates'!Y$4:Y$922,'Growth rates'!$B$4:$B$922,Demands_tra!$A188,'Growth rates'!$C$4:$C$922,$AE188),SUMIFS('Growth rates'!Y$4:Y$922,'Growth rates'!$B$4:$B$922,Demands_tra!$A188,'Growth rates'!$C$4:$C$922,$AF188))</f>
        <v>0</v>
      </c>
      <c r="BC188" s="6">
        <f ca="1">IF($AF188="",SUMIFS('Growth rates'!Z$4:Z$922,'Growth rates'!$B$4:$B$922,Demands_tra!$A188,'Growth rates'!$C$4:$C$922,$AE188),SUMIFS('Growth rates'!Z$4:Z$922,'Growth rates'!$B$4:$B$922,Demands_tra!$A188,'Growth rates'!$C$4:$C$922,$AF188))</f>
        <v>0</v>
      </c>
      <c r="BD188" s="6">
        <f ca="1">IF($AF188="",SUMIFS('Growth rates'!AA$4:AA$922,'Growth rates'!$B$4:$B$922,Demands_tra!$A188,'Growth rates'!$C$4:$C$922,$AE188),SUMIFS('Growth rates'!AA$4:AA$922,'Growth rates'!$B$4:$B$922,Demands_tra!$A188,'Growth rates'!$C$4:$C$922,$AF188))</f>
        <v>0</v>
      </c>
      <c r="BE188" s="6">
        <f ca="1">IF($AF188="",SUMIFS('Growth rates'!AB$4:AB$922,'Growth rates'!$B$4:$B$922,Demands_tra!$A188,'Growth rates'!$C$4:$C$922,$AE188),SUMIFS('Growth rates'!AB$4:AB$922,'Growth rates'!$B$4:$B$922,Demands_tra!$A188,'Growth rates'!$C$4:$C$922,$AF188))</f>
        <v>0</v>
      </c>
      <c r="BF188" s="6">
        <f ca="1">IF($AF188="",SUMIFS('Growth rates'!AC$4:AC$922,'Growth rates'!$B$4:$B$922,Demands_tra!$A188,'Growth rates'!$C$4:$C$922,$AE188),SUMIFS('Growth rates'!AC$4:AC$922,'Growth rates'!$B$4:$B$922,Demands_tra!$A188,'Growth rates'!$C$4:$C$922,$AF188))</f>
        <v>0</v>
      </c>
      <c r="BH188" t="str">
        <f ca="1">VLOOKUP($C188,'Default drvr and elast'!$A$4:$F$49,MATCH(VLOOKUP(A188,Classification!$B$4:$D$42,3,FALSE),'Default drvr and elast'!$D$3:$F$3,0)+3,FALSE)</f>
        <v>High2</v>
      </c>
      <c r="BJ188" s="6">
        <f ca="1">IF($BI188="",SUMIF(Elasticities!$B$5:$B$52,Demands_tra!$BH188,Elasticities!C$5:C$52),SUMIF(Elasticities!$B$5:$B$52,Demands_tra!$BI188,Elasticities!C$5:C$52))</f>
        <v>0.999999999999992</v>
      </c>
      <c r="BK188" s="6">
        <f ca="1">IF($BI188="",SUMIF(Elasticities!$B$5:$B$52,Demands_tra!$BH188,Elasticities!D$5:D$52),SUMIF(Elasticities!$B$5:$B$52,Demands_tra!$BI188,Elasticities!D$5:D$52))</f>
        <v>0.997560975609749</v>
      </c>
      <c r="BL188" s="6">
        <f ca="1">IF($BI188="",SUMIF(Elasticities!$B$5:$B$52,Demands_tra!$BH188,Elasticities!E$5:E$52),SUMIF(Elasticities!$B$5:$B$52,Demands_tra!$BI188,Elasticities!E$5:E$52))</f>
        <v>0.985365853658529</v>
      </c>
      <c r="BM188" s="6">
        <f ca="1">IF($BI188="",SUMIF(Elasticities!$B$5:$B$52,Demands_tra!$BH188,Elasticities!F$5:F$52),SUMIF(Elasticities!$B$5:$B$52,Demands_tra!$BI188,Elasticities!F$5:F$52))</f>
        <v>0.973170731707309</v>
      </c>
      <c r="BN188" s="6">
        <f ca="1">IF($BI188="",SUMIF(Elasticities!$B$5:$B$52,Demands_tra!$BH188,Elasticities!G$5:G$52),SUMIF(Elasticities!$B$5:$B$52,Demands_tra!$BI188,Elasticities!G$5:G$52))</f>
        <v>0.96097560975609</v>
      </c>
      <c r="BO188" s="6">
        <f ca="1">IF($BI188="",SUMIF(Elasticities!$B$5:$B$52,Demands_tra!$BH188,Elasticities!H$5:H$52),SUMIF(Elasticities!$B$5:$B$52,Demands_tra!$BI188,Elasticities!H$5:H$52))</f>
        <v>0.948780487804871</v>
      </c>
      <c r="BP188" s="6">
        <f ca="1">IF($BI188="",SUMIF(Elasticities!$B$5:$B$52,Demands_tra!$BH188,Elasticities!I$5:I$52),SUMIF(Elasticities!$B$5:$B$52,Demands_tra!$BI188,Elasticities!I$5:I$52))</f>
        <v>0.936585365853651</v>
      </c>
      <c r="BQ188" s="6">
        <f ca="1">IF($BI188="",SUMIF(Elasticities!$B$5:$B$52,Demands_tra!$BH188,Elasticities!J$5:J$52),SUMIF(Elasticities!$B$5:$B$52,Demands_tra!$BI188,Elasticities!J$5:J$52))</f>
        <v>0.924390243902432</v>
      </c>
      <c r="BR188" s="6">
        <f ca="1">IF($BI188="",SUMIF(Elasticities!$B$5:$B$52,Demands_tra!$BH188,Elasticities!K$5:K$52),SUMIF(Elasticities!$B$5:$B$52,Demands_tra!$BI188,Elasticities!K$5:K$52))</f>
        <v>0.912195121951213</v>
      </c>
      <c r="BS188" s="6">
        <f ca="1">IF($BI188="",SUMIF(Elasticities!$B$5:$B$52,Demands_tra!$BH188,Elasticities!L$5:L$52),SUMIF(Elasticities!$B$5:$B$52,Demands_tra!$BI188,Elasticities!L$5:L$52))</f>
        <v>0.899999999999992</v>
      </c>
      <c r="BT188" s="6">
        <f ca="1">IF($BI188="",SUMIF(Elasticities!$B$5:$B$52,Demands_tra!$BH188,Elasticities!M$5:M$52),SUMIF(Elasticities!$B$5:$B$52,Demands_tra!$BI188,Elasticities!M$5:M$52))</f>
        <v>0.887499999999992</v>
      </c>
      <c r="BU188" s="6">
        <f ca="1">IF($BI188="",SUMIF(Elasticities!$B$5:$B$52,Demands_tra!$BH188,Elasticities!N$5:N$52),SUMIF(Elasticities!$B$5:$B$52,Demands_tra!$BI188,Elasticities!N$5:N$52))</f>
        <v>0.874999999999992</v>
      </c>
      <c r="BV188" s="6">
        <f ca="1">IF($BI188="",SUMIF(Elasticities!$B$5:$B$52,Demands_tra!$BH188,Elasticities!O$5:O$52),SUMIF(Elasticities!$B$5:$B$52,Demands_tra!$BI188,Elasticities!O$5:O$52))</f>
        <v>0.862499999999992</v>
      </c>
      <c r="BW188" s="6">
        <f ca="1">IF($BI188="",SUMIF(Elasticities!$B$5:$B$52,Demands_tra!$BH188,Elasticities!P$5:P$52),SUMIF(Elasticities!$B$5:$B$52,Demands_tra!$BI188,Elasticities!P$5:P$52))</f>
        <v>0.849999999999993</v>
      </c>
      <c r="BX188" s="6">
        <f ca="1">IF($BI188="",SUMIF(Elasticities!$B$5:$B$52,Demands_tra!$BH188,Elasticities!Q$5:Q$52),SUMIF(Elasticities!$B$5:$B$52,Demands_tra!$BI188,Elasticities!Q$5:Q$52))</f>
        <v>0.837499999999992</v>
      </c>
      <c r="BY188" s="6">
        <f ca="1">IF($BI188="",SUMIF(Elasticities!$B$5:$B$52,Demands_tra!$BH188,Elasticities!R$5:R$52),SUMIF(Elasticities!$B$5:$B$52,Demands_tra!$BI188,Elasticities!R$5:R$52))</f>
        <v>0.824999999999992</v>
      </c>
      <c r="BZ188" s="6">
        <f ca="1">IF($BI188="",SUMIF(Elasticities!$B$5:$B$52,Demands_tra!$BH188,Elasticities!S$5:S$52),SUMIF(Elasticities!$B$5:$B$52,Demands_tra!$BI188,Elasticities!S$5:S$52))</f>
        <v>0.812499999999992</v>
      </c>
      <c r="CA188" s="6">
        <f ca="1">IF($BI188="",SUMIF(Elasticities!$B$5:$B$52,Demands_tra!$BH188,Elasticities!T$5:T$52),SUMIF(Elasticities!$B$5:$B$52,Demands_tra!$BI188,Elasticities!T$5:T$52))</f>
        <v>0.799999999999992</v>
      </c>
      <c r="CB188" s="6" t="e">
        <f ca="1">IF($BI188="",SUMIF(Elasticities!$B$5:$B$52,Demands_tra!$BH188,Elasticities!U$5:U$52),SUMIF(Elasticities!$B$5:$B$52,Demands_tra!$BI188,Elasticities!U$5:U$52))</f>
        <v>#VALUE!</v>
      </c>
      <c r="CC188" s="6" t="e">
        <f ca="1">IF($BI188="",SUMIF(Elasticities!$B$5:$B$52,Demands_tra!$BH188,Elasticities!V$5:V$52),SUMIF(Elasticities!$B$5:$B$52,Demands_tra!$BI188,Elasticities!V$5:V$52))</f>
        <v>#VALUE!</v>
      </c>
      <c r="CD188" s="6" t="e">
        <f ca="1">IF($BI188="",SUMIF(Elasticities!$B$5:$B$52,Demands_tra!$BH188,Elasticities!W$5:W$52),SUMIF(Elasticities!$B$5:$B$52,Demands_tra!$BI188,Elasticities!W$5:W$52))</f>
        <v>#VALUE!</v>
      </c>
      <c r="CE188" s="6" t="e">
        <f ca="1">IF($BI188="",SUMIF(Elasticities!$B$5:$B$52,Demands_tra!$BH188,Elasticities!X$5:X$52),SUMIF(Elasticities!$B$5:$B$52,Demands_tra!$BI188,Elasticities!X$5:X$52))</f>
        <v>#VALUE!</v>
      </c>
      <c r="CF188" s="6" t="e">
        <f ca="1">IF($BI188="",SUMIF(Elasticities!$B$5:$B$52,Demands_tra!$BH188,Elasticities!Y$5:Y$52),SUMIF(Elasticities!$B$5:$B$52,Demands_tra!$BI188,Elasticities!Y$5:Y$52))</f>
        <v>#VALUE!</v>
      </c>
      <c r="CG188" s="6" t="e">
        <f ca="1">IF($BI188="",SUMIF(Elasticities!$B$5:$B$52,Demands_tra!$BH188,Elasticities!Z$5:Z$52),SUMIF(Elasticities!$B$5:$B$52,Demands_tra!$BI188,Elasticities!Z$5:Z$52))</f>
        <v>#VALUE!</v>
      </c>
      <c r="CH188" s="6" t="e">
        <f ca="1">IF($BI188="",SUMIF(Elasticities!$B$5:$B$52,Demands_tra!$BH188,Elasticities!AA$5:AA$52),SUMIF(Elasticities!$B$5:$B$52,Demands_tra!$BI188,Elasticities!AA$5:AA$52))</f>
        <v>#VALUE!</v>
      </c>
      <c r="CI188" s="6" t="e">
        <f ca="1">IF($BI188="",SUMIF(Elasticities!$B$5:$B$52,Demands_tra!$BH188,Elasticities!AB$5:AB$52),SUMIF(Elasticities!$B$5:$B$52,Demands_tra!$BI188,Elasticities!AB$5:AB$52))</f>
        <v>#VALUE!</v>
      </c>
    </row>
    <row r="189" spans="1:87">
      <c r="A189" t="str">
        <f>IF(BYDem_tra!B188="","\I:",BYDem_tra!B188)</f>
        <v>India</v>
      </c>
      <c r="B189" t="str">
        <f>BYDem_tra!E188</f>
        <v>Trd_2w</v>
      </c>
      <c r="C189" t="str">
        <f t="shared" si="168"/>
        <v>Trd_2w</v>
      </c>
      <c r="D189" s="3">
        <f>SUMIFS(BYDem_tra!$M$2:$M$2000,BYDem_tra!$B$2:$B$2000,Demands_tra!$A189,BYDem_tra!$E$2:$E$2000,Demands_tra!$B189)</f>
        <v>531.783</v>
      </c>
      <c r="E189" s="3">
        <f ca="1" t="shared" si="169"/>
        <v>536.054481556875</v>
      </c>
      <c r="F189" s="3">
        <f ca="1" t="shared" si="170"/>
        <v>557.150385334081</v>
      </c>
      <c r="G189" s="3">
        <f ca="1" t="shared" si="171"/>
        <v>578.248318439949</v>
      </c>
      <c r="H189" s="3">
        <f ca="1" t="shared" si="172"/>
        <v>595.396258465166</v>
      </c>
      <c r="I189" s="3">
        <f ca="1" t="shared" si="173"/>
        <v>608.394045520527</v>
      </c>
      <c r="J189" s="3">
        <f ca="1" t="shared" si="174"/>
        <v>617.032042813859</v>
      </c>
      <c r="K189" s="3">
        <f ca="1" t="shared" si="175"/>
        <v>621.524732634071</v>
      </c>
      <c r="L189" s="3">
        <f ca="1" t="shared" si="176"/>
        <v>623.170645536594</v>
      </c>
      <c r="M189" s="3">
        <f ca="1" t="shared" si="177"/>
        <v>622.311172111054</v>
      </c>
      <c r="N189" s="3">
        <f ca="1" t="shared" si="178"/>
        <v>618.761229997674</v>
      </c>
      <c r="O189" s="3">
        <f ca="1" t="shared" si="179"/>
        <v>612.89526935487</v>
      </c>
      <c r="P189" s="3">
        <f ca="1" t="shared" si="180"/>
        <v>604.72330629256</v>
      </c>
      <c r="Q189" s="3">
        <f ca="1" t="shared" si="181"/>
        <v>594.727766940812</v>
      </c>
      <c r="R189" s="3">
        <f ca="1" t="shared" si="182"/>
        <v>583.561720731609</v>
      </c>
      <c r="S189" s="3">
        <f ca="1" t="shared" si="183"/>
        <v>571.815301289336</v>
      </c>
      <c r="T189" s="3">
        <f ca="1" t="shared" si="184"/>
        <v>559.761041359255</v>
      </c>
      <c r="U189" s="3">
        <f ca="1" t="shared" si="185"/>
        <v>547.687701328782</v>
      </c>
      <c r="V189" s="3" t="e">
        <f ca="1" t="shared" si="127"/>
        <v>#VALUE!</v>
      </c>
      <c r="W189" s="3" t="e">
        <f ca="1" t="shared" si="128"/>
        <v>#DIV/0!</v>
      </c>
      <c r="X189" s="3" t="e">
        <f ca="1" t="shared" si="129"/>
        <v>#DIV/0!</v>
      </c>
      <c r="Y189" s="3" t="e">
        <f ca="1" t="shared" si="130"/>
        <v>#DIV/0!</v>
      </c>
      <c r="Z189" s="3" t="e">
        <f ca="1" t="shared" si="131"/>
        <v>#DIV/0!</v>
      </c>
      <c r="AA189" s="3" t="e">
        <f ca="1" t="shared" si="132"/>
        <v>#DIV/0!</v>
      </c>
      <c r="AB189" s="3" t="e">
        <f ca="1" t="shared" si="133"/>
        <v>#DIV/0!</v>
      </c>
      <c r="AC189" s="3" t="e">
        <f ca="1" t="shared" si="134"/>
        <v>#DIV/0!</v>
      </c>
      <c r="AE189" s="34" t="str">
        <f ca="1">VLOOKUP($C189,'Default drvr and elast'!$A$4:$C$49,MATCH(VLOOKUP(A189,Classification!$B$4:$D$99,2,FALSE),'Default drvr and elast'!$A$3:$C$3,0),FALSE)</f>
        <v>POP</v>
      </c>
      <c r="AF189" s="4"/>
      <c r="AG189" s="6">
        <f ca="1">IF($AF189="",SUMIFS('Growth rates'!D$4:D$922,'Growth rates'!$B$4:$B$922,Demands_tra!$A189,'Growth rates'!$C$4:$C$922,$AE189),SUMIFS('Growth rates'!D$4:D$922,'Growth rates'!$B$4:$B$922,Demands_tra!$A189,'Growth rates'!$C$4:$C$922,$AF189))</f>
        <v>1</v>
      </c>
      <c r="AH189" s="6">
        <f ca="1">IF($AF189="",SUMIFS('Growth rates'!E$4:E$922,'Growth rates'!$B$4:$B$922,Demands_tra!$A189,'Growth rates'!$C$4:$C$922,$AE189),SUMIFS('Growth rates'!E$4:E$922,'Growth rates'!$B$4:$B$922,Demands_tra!$A189,'Growth rates'!$C$4:$C$922,$AF189))</f>
        <v>1.00805201609879</v>
      </c>
      <c r="AI189" s="6">
        <f ca="1">IF($AF189="",SUMIFS('Growth rates'!F$4:F$922,'Growth rates'!$B$4:$B$922,Demands_tra!$A189,'Growth rates'!$C$4:$C$922,$AE189),SUMIFS('Growth rates'!F$4:F$922,'Growth rates'!$B$4:$B$922,Demands_tra!$A189,'Growth rates'!$C$4:$C$922,$AF189))</f>
        <v>1.04831209659274</v>
      </c>
      <c r="AJ189" s="6">
        <f ca="1">IF($AF189="",SUMIFS('Growth rates'!G$4:G$922,'Growth rates'!$B$4:$B$922,Demands_tra!$A189,'Growth rates'!$C$4:$C$922,$AE189),SUMIFS('Growth rates'!G$4:G$922,'Growth rates'!$B$4:$B$922,Demands_tra!$A189,'Growth rates'!$C$4:$C$922,$AF189))</f>
        <v>1.08910353632669</v>
      </c>
      <c r="AK189" s="6">
        <f ca="1">IF($AF189="",SUMIFS('Growth rates'!H$4:H$922,'Growth rates'!$B$4:$B$922,Demands_tra!$A189,'Growth rates'!$C$4:$C$922,$AE189),SUMIFS('Growth rates'!H$4:H$922,'Growth rates'!$B$4:$B$922,Demands_tra!$A189,'Growth rates'!$C$4:$C$922,$AF189))</f>
        <v>1.12271244267224</v>
      </c>
      <c r="AL189" s="6">
        <f ca="1">IF($AF189="",SUMIFS('Growth rates'!I$4:I$922,'Growth rates'!$B$4:$B$922,Demands_tra!$A189,'Growth rates'!$C$4:$C$922,$AE189),SUMIFS('Growth rates'!I$4:I$922,'Growth rates'!$B$4:$B$922,Demands_tra!$A189,'Growth rates'!$C$4:$C$922,$AF189))</f>
        <v>1.14854492301775</v>
      </c>
      <c r="AM189" s="6">
        <f ca="1">IF($AF189="",SUMIFS('Growth rates'!J$4:J$922,'Growth rates'!$B$4:$B$922,Demands_tra!$A189,'Growth rates'!$C$4:$C$922,$AE189),SUMIFS('Growth rates'!J$4:J$922,'Growth rates'!$B$4:$B$922,Demands_tra!$A189,'Growth rates'!$C$4:$C$922,$AF189))</f>
        <v>1.16595612395182</v>
      </c>
      <c r="AN189" s="6">
        <f ca="1">IF($AF189="",SUMIFS('Growth rates'!K$4:K$922,'Growth rates'!$B$4:$B$922,Demands_tra!$A189,'Growth rates'!$C$4:$C$922,$AE189),SUMIFS('Growth rates'!K$4:K$922,'Growth rates'!$B$4:$B$922,Demands_tra!$A189,'Growth rates'!$C$4:$C$922,$AF189))</f>
        <v>1.17513999066876</v>
      </c>
      <c r="AO189" s="6">
        <f ca="1">IF($AF189="",SUMIFS('Growth rates'!L$4:L$922,'Growth rates'!$B$4:$B$922,Demands_tra!$A189,'Growth rates'!$C$4:$C$922,$AE189),SUMIFS('Growth rates'!L$4:L$922,'Growth rates'!$B$4:$B$922,Demands_tra!$A189,'Growth rates'!$C$4:$C$922,$AF189))</f>
        <v>1.17855152930929</v>
      </c>
      <c r="AP189" s="6">
        <f ca="1">IF($AF189="",SUMIFS('Growth rates'!M$4:M$922,'Growth rates'!$B$4:$B$922,Demands_tra!$A189,'Growth rates'!$C$4:$C$922,$AE189),SUMIFS('Growth rates'!M$4:M$922,'Growth rates'!$B$4:$B$922,Demands_tra!$A189,'Growth rates'!$C$4:$C$922,$AF189))</f>
        <v>1.17674547198093</v>
      </c>
      <c r="AQ189" s="6">
        <f ca="1">IF($AF189="",SUMIFS('Growth rates'!N$4:N$922,'Growth rates'!$B$4:$B$922,Demands_tra!$A189,'Growth rates'!$C$4:$C$922,$AE189),SUMIFS('Growth rates'!N$4:N$922,'Growth rates'!$B$4:$B$922,Demands_tra!$A189,'Growth rates'!$C$4:$C$922,$AF189))</f>
        <v>1.16918188426727</v>
      </c>
      <c r="AR189" s="6">
        <f ca="1">IF($AF189="",SUMIFS('Growth rates'!O$4:O$922,'Growth rates'!$B$4:$B$922,Demands_tra!$A189,'Growth rates'!$C$4:$C$922,$AE189),SUMIFS('Growth rates'!O$4:O$922,'Growth rates'!$B$4:$B$922,Demands_tra!$A189,'Growth rates'!$C$4:$C$922,$AF189))</f>
        <v>1.15651440870038</v>
      </c>
      <c r="AS189" s="6">
        <f ca="1">IF($AF189="",SUMIFS('Growth rates'!P$4:P$922,'Growth rates'!$B$4:$B$922,Demands_tra!$A189,'Growth rates'!$C$4:$C$922,$AE189),SUMIFS('Growth rates'!P$4:P$922,'Growth rates'!$B$4:$B$922,Demands_tra!$A189,'Growth rates'!$C$4:$C$922,$AF189))</f>
        <v>1.13863586790409</v>
      </c>
      <c r="AT189" s="6">
        <f ca="1">IF($AF189="",SUMIFS('Growth rates'!Q$4:Q$922,'Growth rates'!$B$4:$B$922,Demands_tra!$A189,'Growth rates'!$C$4:$C$922,$AE189),SUMIFS('Growth rates'!Q$4:Q$922,'Growth rates'!$B$4:$B$922,Demands_tra!$A189,'Growth rates'!$C$4:$C$922,$AF189))</f>
        <v>1.11649393853589</v>
      </c>
      <c r="AU189" s="6">
        <f ca="1">IF($AF189="",SUMIFS('Growth rates'!R$4:R$922,'Growth rates'!$B$4:$B$922,Demands_tra!$A189,'Growth rates'!$C$4:$C$922,$AE189),SUMIFS('Growth rates'!R$4:R$922,'Growth rates'!$B$4:$B$922,Demands_tra!$A189,'Growth rates'!$C$4:$C$922,$AF189))</f>
        <v>1.09146440481315</v>
      </c>
      <c r="AV189" s="6">
        <f ca="1">IF($AF189="",SUMIFS('Growth rates'!S$4:S$922,'Growth rates'!$B$4:$B$922,Demands_tra!$A189,'Growth rates'!$C$4:$C$922,$AE189),SUMIFS('Growth rates'!S$4:S$922,'Growth rates'!$B$4:$B$922,Demands_tra!$A189,'Growth rates'!$C$4:$C$922,$AF189))</f>
        <v>1.06483421041404</v>
      </c>
      <c r="AW189" s="6">
        <f ca="1">IF($AF189="",SUMIFS('Growth rates'!T$4:T$922,'Growth rates'!$B$4:$B$922,Demands_tra!$A189,'Growth rates'!$C$4:$C$922,$AE189),SUMIFS('Growth rates'!T$4:T$922,'Growth rates'!$B$4:$B$922,Demands_tra!$A189,'Growth rates'!$C$4:$C$922,$AF189))</f>
        <v>1.03720659477644</v>
      </c>
      <c r="AX189" s="6">
        <f ca="1">IF($AF189="",SUMIFS('Growth rates'!U$4:U$922,'Growth rates'!$B$4:$B$922,Demands_tra!$A189,'Growth rates'!$C$4:$C$922,$AE189),SUMIFS('Growth rates'!U$4:U$922,'Growth rates'!$B$4:$B$922,Demands_tra!$A189,'Growth rates'!$C$4:$C$922,$AF189))</f>
        <v>1.00924254633584</v>
      </c>
      <c r="AY189" s="6">
        <f ca="1">IF($AF189="",SUMIFS('Growth rates'!V$4:V$922,'Growth rates'!$B$4:$B$922,Demands_tra!$A189,'Growth rates'!$C$4:$C$922,$AE189),SUMIFS('Growth rates'!V$4:V$922,'Growth rates'!$B$4:$B$922,Demands_tra!$A189,'Growth rates'!$C$4:$C$922,$AF189))</f>
        <v>0</v>
      </c>
      <c r="AZ189" s="6">
        <f ca="1">IF($AF189="",SUMIFS('Growth rates'!W$4:W$922,'Growth rates'!$B$4:$B$922,Demands_tra!$A189,'Growth rates'!$C$4:$C$922,$AE189),SUMIFS('Growth rates'!W$4:W$922,'Growth rates'!$B$4:$B$922,Demands_tra!$A189,'Growth rates'!$C$4:$C$922,$AF189))</f>
        <v>0</v>
      </c>
      <c r="BA189" s="6">
        <f ca="1">IF($AF189="",SUMIFS('Growth rates'!X$4:X$922,'Growth rates'!$B$4:$B$922,Demands_tra!$A189,'Growth rates'!$C$4:$C$922,$AE189),SUMIFS('Growth rates'!X$4:X$922,'Growth rates'!$B$4:$B$922,Demands_tra!$A189,'Growth rates'!$C$4:$C$922,$AF189))</f>
        <v>0</v>
      </c>
      <c r="BB189" s="6">
        <f ca="1">IF($AF189="",SUMIFS('Growth rates'!Y$4:Y$922,'Growth rates'!$B$4:$B$922,Demands_tra!$A189,'Growth rates'!$C$4:$C$922,$AE189),SUMIFS('Growth rates'!Y$4:Y$922,'Growth rates'!$B$4:$B$922,Demands_tra!$A189,'Growth rates'!$C$4:$C$922,$AF189))</f>
        <v>0</v>
      </c>
      <c r="BC189" s="6">
        <f ca="1">IF($AF189="",SUMIFS('Growth rates'!Z$4:Z$922,'Growth rates'!$B$4:$B$922,Demands_tra!$A189,'Growth rates'!$C$4:$C$922,$AE189),SUMIFS('Growth rates'!Z$4:Z$922,'Growth rates'!$B$4:$B$922,Demands_tra!$A189,'Growth rates'!$C$4:$C$922,$AF189))</f>
        <v>0</v>
      </c>
      <c r="BD189" s="6">
        <f ca="1">IF($AF189="",SUMIFS('Growth rates'!AA$4:AA$922,'Growth rates'!$B$4:$B$922,Demands_tra!$A189,'Growth rates'!$C$4:$C$922,$AE189),SUMIFS('Growth rates'!AA$4:AA$922,'Growth rates'!$B$4:$B$922,Demands_tra!$A189,'Growth rates'!$C$4:$C$922,$AF189))</f>
        <v>0</v>
      </c>
      <c r="BE189" s="6">
        <f ca="1">IF($AF189="",SUMIFS('Growth rates'!AB$4:AB$922,'Growth rates'!$B$4:$B$922,Demands_tra!$A189,'Growth rates'!$C$4:$C$922,$AE189),SUMIFS('Growth rates'!AB$4:AB$922,'Growth rates'!$B$4:$B$922,Demands_tra!$A189,'Growth rates'!$C$4:$C$922,$AF189))</f>
        <v>0</v>
      </c>
      <c r="BF189" s="6">
        <f ca="1">IF($AF189="",SUMIFS('Growth rates'!AC$4:AC$922,'Growth rates'!$B$4:$B$922,Demands_tra!$A189,'Growth rates'!$C$4:$C$922,$AE189),SUMIFS('Growth rates'!AC$4:AC$922,'Growth rates'!$B$4:$B$922,Demands_tra!$A189,'Growth rates'!$C$4:$C$922,$AF189))</f>
        <v>0</v>
      </c>
      <c r="BH189" t="str">
        <f ca="1">VLOOKUP($C189,'Default drvr and elast'!$A$4:$F$49,MATCH(VLOOKUP(A189,Classification!$B$4:$D$42,3,FALSE),'Default drvr and elast'!$D$3:$F$3,0)+3,FALSE)</f>
        <v>High2</v>
      </c>
      <c r="BJ189" s="6">
        <f ca="1">IF($BI189="",SUMIF(Elasticities!$B$5:$B$52,Demands_tra!$BH189,Elasticities!C$5:C$52),SUMIF(Elasticities!$B$5:$B$52,Demands_tra!$BI189,Elasticities!C$5:C$52))</f>
        <v>0.999999999999992</v>
      </c>
      <c r="BK189" s="6">
        <f ca="1">IF($BI189="",SUMIF(Elasticities!$B$5:$B$52,Demands_tra!$BH189,Elasticities!D$5:D$52),SUMIF(Elasticities!$B$5:$B$52,Demands_tra!$BI189,Elasticities!D$5:D$52))</f>
        <v>0.997560975609749</v>
      </c>
      <c r="BL189" s="6">
        <f ca="1">IF($BI189="",SUMIF(Elasticities!$B$5:$B$52,Demands_tra!$BH189,Elasticities!E$5:E$52),SUMIF(Elasticities!$B$5:$B$52,Demands_tra!$BI189,Elasticities!E$5:E$52))</f>
        <v>0.985365853658529</v>
      </c>
      <c r="BM189" s="6">
        <f ca="1">IF($BI189="",SUMIF(Elasticities!$B$5:$B$52,Demands_tra!$BH189,Elasticities!F$5:F$52),SUMIF(Elasticities!$B$5:$B$52,Demands_tra!$BI189,Elasticities!F$5:F$52))</f>
        <v>0.973170731707309</v>
      </c>
      <c r="BN189" s="6">
        <f ca="1">IF($BI189="",SUMIF(Elasticities!$B$5:$B$52,Demands_tra!$BH189,Elasticities!G$5:G$52),SUMIF(Elasticities!$B$5:$B$52,Demands_tra!$BI189,Elasticities!G$5:G$52))</f>
        <v>0.96097560975609</v>
      </c>
      <c r="BO189" s="6">
        <f ca="1">IF($BI189="",SUMIF(Elasticities!$B$5:$B$52,Demands_tra!$BH189,Elasticities!H$5:H$52),SUMIF(Elasticities!$B$5:$B$52,Demands_tra!$BI189,Elasticities!H$5:H$52))</f>
        <v>0.948780487804871</v>
      </c>
      <c r="BP189" s="6">
        <f ca="1">IF($BI189="",SUMIF(Elasticities!$B$5:$B$52,Demands_tra!$BH189,Elasticities!I$5:I$52),SUMIF(Elasticities!$B$5:$B$52,Demands_tra!$BI189,Elasticities!I$5:I$52))</f>
        <v>0.936585365853651</v>
      </c>
      <c r="BQ189" s="6">
        <f ca="1">IF($BI189="",SUMIF(Elasticities!$B$5:$B$52,Demands_tra!$BH189,Elasticities!J$5:J$52),SUMIF(Elasticities!$B$5:$B$52,Demands_tra!$BI189,Elasticities!J$5:J$52))</f>
        <v>0.924390243902432</v>
      </c>
      <c r="BR189" s="6">
        <f ca="1">IF($BI189="",SUMIF(Elasticities!$B$5:$B$52,Demands_tra!$BH189,Elasticities!K$5:K$52),SUMIF(Elasticities!$B$5:$B$52,Demands_tra!$BI189,Elasticities!K$5:K$52))</f>
        <v>0.912195121951213</v>
      </c>
      <c r="BS189" s="6">
        <f ca="1">IF($BI189="",SUMIF(Elasticities!$B$5:$B$52,Demands_tra!$BH189,Elasticities!L$5:L$52),SUMIF(Elasticities!$B$5:$B$52,Demands_tra!$BI189,Elasticities!L$5:L$52))</f>
        <v>0.899999999999992</v>
      </c>
      <c r="BT189" s="6">
        <f ca="1">IF($BI189="",SUMIF(Elasticities!$B$5:$B$52,Demands_tra!$BH189,Elasticities!M$5:M$52),SUMIF(Elasticities!$B$5:$B$52,Demands_tra!$BI189,Elasticities!M$5:M$52))</f>
        <v>0.887499999999992</v>
      </c>
      <c r="BU189" s="6">
        <f ca="1">IF($BI189="",SUMIF(Elasticities!$B$5:$B$52,Demands_tra!$BH189,Elasticities!N$5:N$52),SUMIF(Elasticities!$B$5:$B$52,Demands_tra!$BI189,Elasticities!N$5:N$52))</f>
        <v>0.874999999999992</v>
      </c>
      <c r="BV189" s="6">
        <f ca="1">IF($BI189="",SUMIF(Elasticities!$B$5:$B$52,Demands_tra!$BH189,Elasticities!O$5:O$52),SUMIF(Elasticities!$B$5:$B$52,Demands_tra!$BI189,Elasticities!O$5:O$52))</f>
        <v>0.862499999999992</v>
      </c>
      <c r="BW189" s="6">
        <f ca="1">IF($BI189="",SUMIF(Elasticities!$B$5:$B$52,Demands_tra!$BH189,Elasticities!P$5:P$52),SUMIF(Elasticities!$B$5:$B$52,Demands_tra!$BI189,Elasticities!P$5:P$52))</f>
        <v>0.849999999999993</v>
      </c>
      <c r="BX189" s="6">
        <f ca="1">IF($BI189="",SUMIF(Elasticities!$B$5:$B$52,Demands_tra!$BH189,Elasticities!Q$5:Q$52),SUMIF(Elasticities!$B$5:$B$52,Demands_tra!$BI189,Elasticities!Q$5:Q$52))</f>
        <v>0.837499999999992</v>
      </c>
      <c r="BY189" s="6">
        <f ca="1">IF($BI189="",SUMIF(Elasticities!$B$5:$B$52,Demands_tra!$BH189,Elasticities!R$5:R$52),SUMIF(Elasticities!$B$5:$B$52,Demands_tra!$BI189,Elasticities!R$5:R$52))</f>
        <v>0.824999999999992</v>
      </c>
      <c r="BZ189" s="6">
        <f ca="1">IF($BI189="",SUMIF(Elasticities!$B$5:$B$52,Demands_tra!$BH189,Elasticities!S$5:S$52),SUMIF(Elasticities!$B$5:$B$52,Demands_tra!$BI189,Elasticities!S$5:S$52))</f>
        <v>0.812499999999992</v>
      </c>
      <c r="CA189" s="6">
        <f ca="1">IF($BI189="",SUMIF(Elasticities!$B$5:$B$52,Demands_tra!$BH189,Elasticities!T$5:T$52),SUMIF(Elasticities!$B$5:$B$52,Demands_tra!$BI189,Elasticities!T$5:T$52))</f>
        <v>0.799999999999992</v>
      </c>
      <c r="CB189" s="6" t="e">
        <f ca="1">IF($BI189="",SUMIF(Elasticities!$B$5:$B$52,Demands_tra!$BH189,Elasticities!U$5:U$52),SUMIF(Elasticities!$B$5:$B$52,Demands_tra!$BI189,Elasticities!U$5:U$52))</f>
        <v>#VALUE!</v>
      </c>
      <c r="CC189" s="6" t="e">
        <f ca="1">IF($BI189="",SUMIF(Elasticities!$B$5:$B$52,Demands_tra!$BH189,Elasticities!V$5:V$52),SUMIF(Elasticities!$B$5:$B$52,Demands_tra!$BI189,Elasticities!V$5:V$52))</f>
        <v>#VALUE!</v>
      </c>
      <c r="CD189" s="6" t="e">
        <f ca="1">IF($BI189="",SUMIF(Elasticities!$B$5:$B$52,Demands_tra!$BH189,Elasticities!W$5:W$52),SUMIF(Elasticities!$B$5:$B$52,Demands_tra!$BI189,Elasticities!W$5:W$52))</f>
        <v>#VALUE!</v>
      </c>
      <c r="CE189" s="6" t="e">
        <f ca="1">IF($BI189="",SUMIF(Elasticities!$B$5:$B$52,Demands_tra!$BH189,Elasticities!X$5:X$52),SUMIF(Elasticities!$B$5:$B$52,Demands_tra!$BI189,Elasticities!X$5:X$52))</f>
        <v>#VALUE!</v>
      </c>
      <c r="CF189" s="6" t="e">
        <f ca="1">IF($BI189="",SUMIF(Elasticities!$B$5:$B$52,Demands_tra!$BH189,Elasticities!Y$5:Y$52),SUMIF(Elasticities!$B$5:$B$52,Demands_tra!$BI189,Elasticities!Y$5:Y$52))</f>
        <v>#VALUE!</v>
      </c>
      <c r="CG189" s="6" t="e">
        <f ca="1">IF($BI189="",SUMIF(Elasticities!$B$5:$B$52,Demands_tra!$BH189,Elasticities!Z$5:Z$52),SUMIF(Elasticities!$B$5:$B$52,Demands_tra!$BI189,Elasticities!Z$5:Z$52))</f>
        <v>#VALUE!</v>
      </c>
      <c r="CH189" s="6" t="e">
        <f ca="1">IF($BI189="",SUMIF(Elasticities!$B$5:$B$52,Demands_tra!$BH189,Elasticities!AA$5:AA$52),SUMIF(Elasticities!$B$5:$B$52,Demands_tra!$BI189,Elasticities!AA$5:AA$52))</f>
        <v>#VALUE!</v>
      </c>
      <c r="CI189" s="6" t="e">
        <f ca="1">IF($BI189="",SUMIF(Elasticities!$B$5:$B$52,Demands_tra!$BH189,Elasticities!AB$5:AB$52),SUMIF(Elasticities!$B$5:$B$52,Demands_tra!$BI189,Elasticities!AB$5:AB$52))</f>
        <v>#VALUE!</v>
      </c>
    </row>
    <row r="190" spans="1:87">
      <c r="A190" t="str">
        <f>IF(BYDem_tra!B189="","\I:",BYDem_tra!B189)</f>
        <v>India</v>
      </c>
      <c r="B190" t="str">
        <f>BYDem_tra!E189</f>
        <v>Trd_3w</v>
      </c>
      <c r="C190" t="str">
        <f t="shared" si="168"/>
        <v>Trd_3w</v>
      </c>
      <c r="D190" s="3">
        <f>SUMIFS(BYDem_tra!$M$2:$M$2000,BYDem_tra!$B$2:$B$2000,Demands_tra!$A190,BYDem_tra!$E$2:$E$2000,Demands_tra!$B190)</f>
        <v>168.165</v>
      </c>
      <c r="E190" s="3">
        <f ca="1" t="shared" si="169"/>
        <v>169.515764684113</v>
      </c>
      <c r="F190" s="3">
        <f ca="1" t="shared" si="170"/>
        <v>176.186893055449</v>
      </c>
      <c r="G190" s="3">
        <f ca="1" t="shared" si="171"/>
        <v>182.85866315857</v>
      </c>
      <c r="H190" s="3">
        <f ca="1" t="shared" si="172"/>
        <v>188.281332432204</v>
      </c>
      <c r="I190" s="3">
        <f ca="1" t="shared" si="173"/>
        <v>192.391604592398</v>
      </c>
      <c r="J190" s="3">
        <f ca="1" t="shared" si="174"/>
        <v>195.123186487332</v>
      </c>
      <c r="K190" s="3">
        <f ca="1" t="shared" si="175"/>
        <v>196.543903553533</v>
      </c>
      <c r="L190" s="3">
        <f ca="1" t="shared" si="176"/>
        <v>197.064388306248</v>
      </c>
      <c r="M190" s="3">
        <f ca="1" t="shared" si="177"/>
        <v>196.792598217798</v>
      </c>
      <c r="N190" s="3">
        <f ca="1" t="shared" si="178"/>
        <v>195.670004950438</v>
      </c>
      <c r="O190" s="3">
        <f ca="1" t="shared" si="179"/>
        <v>193.815020358044</v>
      </c>
      <c r="P190" s="3">
        <f ca="1" t="shared" si="180"/>
        <v>191.230811821153</v>
      </c>
      <c r="Q190" s="3">
        <f ca="1" t="shared" si="181"/>
        <v>188.069936285292</v>
      </c>
      <c r="R190" s="3">
        <f ca="1" t="shared" si="182"/>
        <v>184.538912990507</v>
      </c>
      <c r="S190" s="3">
        <f ca="1" t="shared" si="183"/>
        <v>180.82435907376</v>
      </c>
      <c r="T190" s="3">
        <f ca="1" t="shared" si="184"/>
        <v>177.012457186821</v>
      </c>
      <c r="U190" s="3">
        <f ca="1" t="shared" si="185"/>
        <v>173.194521626217</v>
      </c>
      <c r="V190" s="3" t="e">
        <f ca="1" t="shared" si="127"/>
        <v>#VALUE!</v>
      </c>
      <c r="W190" s="3" t="e">
        <f ca="1" t="shared" si="128"/>
        <v>#DIV/0!</v>
      </c>
      <c r="X190" s="3" t="e">
        <f ca="1" t="shared" si="129"/>
        <v>#DIV/0!</v>
      </c>
      <c r="Y190" s="3" t="e">
        <f ca="1" t="shared" si="130"/>
        <v>#DIV/0!</v>
      </c>
      <c r="Z190" s="3" t="e">
        <f ca="1" t="shared" si="131"/>
        <v>#DIV/0!</v>
      </c>
      <c r="AA190" s="3" t="e">
        <f ca="1" t="shared" si="132"/>
        <v>#DIV/0!</v>
      </c>
      <c r="AB190" s="3" t="e">
        <f ca="1" t="shared" si="133"/>
        <v>#DIV/0!</v>
      </c>
      <c r="AC190" s="3" t="e">
        <f ca="1" t="shared" si="134"/>
        <v>#DIV/0!</v>
      </c>
      <c r="AE190" s="34" t="str">
        <f ca="1">VLOOKUP($C190,'Default drvr and elast'!$A$4:$C$49,MATCH(VLOOKUP(A190,Classification!$B$4:$D$99,2,FALSE),'Default drvr and elast'!$A$3:$C$3,0),FALSE)</f>
        <v>POP</v>
      </c>
      <c r="AF190" s="4"/>
      <c r="AG190" s="6">
        <f ca="1">IF($AF190="",SUMIFS('Growth rates'!D$4:D$922,'Growth rates'!$B$4:$B$922,Demands_tra!$A190,'Growth rates'!$C$4:$C$922,$AE190),SUMIFS('Growth rates'!D$4:D$922,'Growth rates'!$B$4:$B$922,Demands_tra!$A190,'Growth rates'!$C$4:$C$922,$AF190))</f>
        <v>1</v>
      </c>
      <c r="AH190" s="6">
        <f ca="1">IF($AF190="",SUMIFS('Growth rates'!E$4:E$922,'Growth rates'!$B$4:$B$922,Demands_tra!$A190,'Growth rates'!$C$4:$C$922,$AE190),SUMIFS('Growth rates'!E$4:E$922,'Growth rates'!$B$4:$B$922,Demands_tra!$A190,'Growth rates'!$C$4:$C$922,$AF190))</f>
        <v>1.00805201609879</v>
      </c>
      <c r="AI190" s="6">
        <f ca="1">IF($AF190="",SUMIFS('Growth rates'!F$4:F$922,'Growth rates'!$B$4:$B$922,Demands_tra!$A190,'Growth rates'!$C$4:$C$922,$AE190),SUMIFS('Growth rates'!F$4:F$922,'Growth rates'!$B$4:$B$922,Demands_tra!$A190,'Growth rates'!$C$4:$C$922,$AF190))</f>
        <v>1.04831209659274</v>
      </c>
      <c r="AJ190" s="6">
        <f ca="1">IF($AF190="",SUMIFS('Growth rates'!G$4:G$922,'Growth rates'!$B$4:$B$922,Demands_tra!$A190,'Growth rates'!$C$4:$C$922,$AE190),SUMIFS('Growth rates'!G$4:G$922,'Growth rates'!$B$4:$B$922,Demands_tra!$A190,'Growth rates'!$C$4:$C$922,$AF190))</f>
        <v>1.08910353632669</v>
      </c>
      <c r="AK190" s="6">
        <f ca="1">IF($AF190="",SUMIFS('Growth rates'!H$4:H$922,'Growth rates'!$B$4:$B$922,Demands_tra!$A190,'Growth rates'!$C$4:$C$922,$AE190),SUMIFS('Growth rates'!H$4:H$922,'Growth rates'!$B$4:$B$922,Demands_tra!$A190,'Growth rates'!$C$4:$C$922,$AF190))</f>
        <v>1.12271244267224</v>
      </c>
      <c r="AL190" s="6">
        <f ca="1">IF($AF190="",SUMIFS('Growth rates'!I$4:I$922,'Growth rates'!$B$4:$B$922,Demands_tra!$A190,'Growth rates'!$C$4:$C$922,$AE190),SUMIFS('Growth rates'!I$4:I$922,'Growth rates'!$B$4:$B$922,Demands_tra!$A190,'Growth rates'!$C$4:$C$922,$AF190))</f>
        <v>1.14854492301775</v>
      </c>
      <c r="AM190" s="6">
        <f ca="1">IF($AF190="",SUMIFS('Growth rates'!J$4:J$922,'Growth rates'!$B$4:$B$922,Demands_tra!$A190,'Growth rates'!$C$4:$C$922,$AE190),SUMIFS('Growth rates'!J$4:J$922,'Growth rates'!$B$4:$B$922,Demands_tra!$A190,'Growth rates'!$C$4:$C$922,$AF190))</f>
        <v>1.16595612395182</v>
      </c>
      <c r="AN190" s="6">
        <f ca="1">IF($AF190="",SUMIFS('Growth rates'!K$4:K$922,'Growth rates'!$B$4:$B$922,Demands_tra!$A190,'Growth rates'!$C$4:$C$922,$AE190),SUMIFS('Growth rates'!K$4:K$922,'Growth rates'!$B$4:$B$922,Demands_tra!$A190,'Growth rates'!$C$4:$C$922,$AF190))</f>
        <v>1.17513999066876</v>
      </c>
      <c r="AO190" s="6">
        <f ca="1">IF($AF190="",SUMIFS('Growth rates'!L$4:L$922,'Growth rates'!$B$4:$B$922,Demands_tra!$A190,'Growth rates'!$C$4:$C$922,$AE190),SUMIFS('Growth rates'!L$4:L$922,'Growth rates'!$B$4:$B$922,Demands_tra!$A190,'Growth rates'!$C$4:$C$922,$AF190))</f>
        <v>1.17855152930929</v>
      </c>
      <c r="AP190" s="6">
        <f ca="1">IF($AF190="",SUMIFS('Growth rates'!M$4:M$922,'Growth rates'!$B$4:$B$922,Demands_tra!$A190,'Growth rates'!$C$4:$C$922,$AE190),SUMIFS('Growth rates'!M$4:M$922,'Growth rates'!$B$4:$B$922,Demands_tra!$A190,'Growth rates'!$C$4:$C$922,$AF190))</f>
        <v>1.17674547198093</v>
      </c>
      <c r="AQ190" s="6">
        <f ca="1">IF($AF190="",SUMIFS('Growth rates'!N$4:N$922,'Growth rates'!$B$4:$B$922,Demands_tra!$A190,'Growth rates'!$C$4:$C$922,$AE190),SUMIFS('Growth rates'!N$4:N$922,'Growth rates'!$B$4:$B$922,Demands_tra!$A190,'Growth rates'!$C$4:$C$922,$AF190))</f>
        <v>1.16918188426727</v>
      </c>
      <c r="AR190" s="6">
        <f ca="1">IF($AF190="",SUMIFS('Growth rates'!O$4:O$922,'Growth rates'!$B$4:$B$922,Demands_tra!$A190,'Growth rates'!$C$4:$C$922,$AE190),SUMIFS('Growth rates'!O$4:O$922,'Growth rates'!$B$4:$B$922,Demands_tra!$A190,'Growth rates'!$C$4:$C$922,$AF190))</f>
        <v>1.15651440870038</v>
      </c>
      <c r="AS190" s="6">
        <f ca="1">IF($AF190="",SUMIFS('Growth rates'!P$4:P$922,'Growth rates'!$B$4:$B$922,Demands_tra!$A190,'Growth rates'!$C$4:$C$922,$AE190),SUMIFS('Growth rates'!P$4:P$922,'Growth rates'!$B$4:$B$922,Demands_tra!$A190,'Growth rates'!$C$4:$C$922,$AF190))</f>
        <v>1.13863586790409</v>
      </c>
      <c r="AT190" s="6">
        <f ca="1">IF($AF190="",SUMIFS('Growth rates'!Q$4:Q$922,'Growth rates'!$B$4:$B$922,Demands_tra!$A190,'Growth rates'!$C$4:$C$922,$AE190),SUMIFS('Growth rates'!Q$4:Q$922,'Growth rates'!$B$4:$B$922,Demands_tra!$A190,'Growth rates'!$C$4:$C$922,$AF190))</f>
        <v>1.11649393853589</v>
      </c>
      <c r="AU190" s="6">
        <f ca="1">IF($AF190="",SUMIFS('Growth rates'!R$4:R$922,'Growth rates'!$B$4:$B$922,Demands_tra!$A190,'Growth rates'!$C$4:$C$922,$AE190),SUMIFS('Growth rates'!R$4:R$922,'Growth rates'!$B$4:$B$922,Demands_tra!$A190,'Growth rates'!$C$4:$C$922,$AF190))</f>
        <v>1.09146440481315</v>
      </c>
      <c r="AV190" s="6">
        <f ca="1">IF($AF190="",SUMIFS('Growth rates'!S$4:S$922,'Growth rates'!$B$4:$B$922,Demands_tra!$A190,'Growth rates'!$C$4:$C$922,$AE190),SUMIFS('Growth rates'!S$4:S$922,'Growth rates'!$B$4:$B$922,Demands_tra!$A190,'Growth rates'!$C$4:$C$922,$AF190))</f>
        <v>1.06483421041404</v>
      </c>
      <c r="AW190" s="6">
        <f ca="1">IF($AF190="",SUMIFS('Growth rates'!T$4:T$922,'Growth rates'!$B$4:$B$922,Demands_tra!$A190,'Growth rates'!$C$4:$C$922,$AE190),SUMIFS('Growth rates'!T$4:T$922,'Growth rates'!$B$4:$B$922,Demands_tra!$A190,'Growth rates'!$C$4:$C$922,$AF190))</f>
        <v>1.03720659477644</v>
      </c>
      <c r="AX190" s="6">
        <f ca="1">IF($AF190="",SUMIFS('Growth rates'!U$4:U$922,'Growth rates'!$B$4:$B$922,Demands_tra!$A190,'Growth rates'!$C$4:$C$922,$AE190),SUMIFS('Growth rates'!U$4:U$922,'Growth rates'!$B$4:$B$922,Demands_tra!$A190,'Growth rates'!$C$4:$C$922,$AF190))</f>
        <v>1.00924254633584</v>
      </c>
      <c r="AY190" s="6">
        <f ca="1">IF($AF190="",SUMIFS('Growth rates'!V$4:V$922,'Growth rates'!$B$4:$B$922,Demands_tra!$A190,'Growth rates'!$C$4:$C$922,$AE190),SUMIFS('Growth rates'!V$4:V$922,'Growth rates'!$B$4:$B$922,Demands_tra!$A190,'Growth rates'!$C$4:$C$922,$AF190))</f>
        <v>0</v>
      </c>
      <c r="AZ190" s="6">
        <f ca="1">IF($AF190="",SUMIFS('Growth rates'!W$4:W$922,'Growth rates'!$B$4:$B$922,Demands_tra!$A190,'Growth rates'!$C$4:$C$922,$AE190),SUMIFS('Growth rates'!W$4:W$922,'Growth rates'!$B$4:$B$922,Demands_tra!$A190,'Growth rates'!$C$4:$C$922,$AF190))</f>
        <v>0</v>
      </c>
      <c r="BA190" s="6">
        <f ca="1">IF($AF190="",SUMIFS('Growth rates'!X$4:X$922,'Growth rates'!$B$4:$B$922,Demands_tra!$A190,'Growth rates'!$C$4:$C$922,$AE190),SUMIFS('Growth rates'!X$4:X$922,'Growth rates'!$B$4:$B$922,Demands_tra!$A190,'Growth rates'!$C$4:$C$922,$AF190))</f>
        <v>0</v>
      </c>
      <c r="BB190" s="6">
        <f ca="1">IF($AF190="",SUMIFS('Growth rates'!Y$4:Y$922,'Growth rates'!$B$4:$B$922,Demands_tra!$A190,'Growth rates'!$C$4:$C$922,$AE190),SUMIFS('Growth rates'!Y$4:Y$922,'Growth rates'!$B$4:$B$922,Demands_tra!$A190,'Growth rates'!$C$4:$C$922,$AF190))</f>
        <v>0</v>
      </c>
      <c r="BC190" s="6">
        <f ca="1">IF($AF190="",SUMIFS('Growth rates'!Z$4:Z$922,'Growth rates'!$B$4:$B$922,Demands_tra!$A190,'Growth rates'!$C$4:$C$922,$AE190),SUMIFS('Growth rates'!Z$4:Z$922,'Growth rates'!$B$4:$B$922,Demands_tra!$A190,'Growth rates'!$C$4:$C$922,$AF190))</f>
        <v>0</v>
      </c>
      <c r="BD190" s="6">
        <f ca="1">IF($AF190="",SUMIFS('Growth rates'!AA$4:AA$922,'Growth rates'!$B$4:$B$922,Demands_tra!$A190,'Growth rates'!$C$4:$C$922,$AE190),SUMIFS('Growth rates'!AA$4:AA$922,'Growth rates'!$B$4:$B$922,Demands_tra!$A190,'Growth rates'!$C$4:$C$922,$AF190))</f>
        <v>0</v>
      </c>
      <c r="BE190" s="6">
        <f ca="1">IF($AF190="",SUMIFS('Growth rates'!AB$4:AB$922,'Growth rates'!$B$4:$B$922,Demands_tra!$A190,'Growth rates'!$C$4:$C$922,$AE190),SUMIFS('Growth rates'!AB$4:AB$922,'Growth rates'!$B$4:$B$922,Demands_tra!$A190,'Growth rates'!$C$4:$C$922,$AF190))</f>
        <v>0</v>
      </c>
      <c r="BF190" s="6">
        <f ca="1">IF($AF190="",SUMIFS('Growth rates'!AC$4:AC$922,'Growth rates'!$B$4:$B$922,Demands_tra!$A190,'Growth rates'!$C$4:$C$922,$AE190),SUMIFS('Growth rates'!AC$4:AC$922,'Growth rates'!$B$4:$B$922,Demands_tra!$A190,'Growth rates'!$C$4:$C$922,$AF190))</f>
        <v>0</v>
      </c>
      <c r="BH190" t="str">
        <f ca="1">VLOOKUP($C190,'Default drvr and elast'!$A$4:$F$49,MATCH(VLOOKUP(A190,Classification!$B$4:$D$42,3,FALSE),'Default drvr and elast'!$D$3:$F$3,0)+3,FALSE)</f>
        <v>High2</v>
      </c>
      <c r="BJ190" s="6">
        <f ca="1">IF($BI190="",SUMIF(Elasticities!$B$5:$B$52,Demands_tra!$BH190,Elasticities!C$5:C$52),SUMIF(Elasticities!$B$5:$B$52,Demands_tra!$BI190,Elasticities!C$5:C$52))</f>
        <v>0.999999999999992</v>
      </c>
      <c r="BK190" s="6">
        <f ca="1">IF($BI190="",SUMIF(Elasticities!$B$5:$B$52,Demands_tra!$BH190,Elasticities!D$5:D$52),SUMIF(Elasticities!$B$5:$B$52,Demands_tra!$BI190,Elasticities!D$5:D$52))</f>
        <v>0.997560975609749</v>
      </c>
      <c r="BL190" s="6">
        <f ca="1">IF($BI190="",SUMIF(Elasticities!$B$5:$B$52,Demands_tra!$BH190,Elasticities!E$5:E$52),SUMIF(Elasticities!$B$5:$B$52,Demands_tra!$BI190,Elasticities!E$5:E$52))</f>
        <v>0.985365853658529</v>
      </c>
      <c r="BM190" s="6">
        <f ca="1">IF($BI190="",SUMIF(Elasticities!$B$5:$B$52,Demands_tra!$BH190,Elasticities!F$5:F$52),SUMIF(Elasticities!$B$5:$B$52,Demands_tra!$BI190,Elasticities!F$5:F$52))</f>
        <v>0.973170731707309</v>
      </c>
      <c r="BN190" s="6">
        <f ca="1">IF($BI190="",SUMIF(Elasticities!$B$5:$B$52,Demands_tra!$BH190,Elasticities!G$5:G$52),SUMIF(Elasticities!$B$5:$B$52,Demands_tra!$BI190,Elasticities!G$5:G$52))</f>
        <v>0.96097560975609</v>
      </c>
      <c r="BO190" s="6">
        <f ca="1">IF($BI190="",SUMIF(Elasticities!$B$5:$B$52,Demands_tra!$BH190,Elasticities!H$5:H$52),SUMIF(Elasticities!$B$5:$B$52,Demands_tra!$BI190,Elasticities!H$5:H$52))</f>
        <v>0.948780487804871</v>
      </c>
      <c r="BP190" s="6">
        <f ca="1">IF($BI190="",SUMIF(Elasticities!$B$5:$B$52,Demands_tra!$BH190,Elasticities!I$5:I$52),SUMIF(Elasticities!$B$5:$B$52,Demands_tra!$BI190,Elasticities!I$5:I$52))</f>
        <v>0.936585365853651</v>
      </c>
      <c r="BQ190" s="6">
        <f ca="1">IF($BI190="",SUMIF(Elasticities!$B$5:$B$52,Demands_tra!$BH190,Elasticities!J$5:J$52),SUMIF(Elasticities!$B$5:$B$52,Demands_tra!$BI190,Elasticities!J$5:J$52))</f>
        <v>0.924390243902432</v>
      </c>
      <c r="BR190" s="6">
        <f ca="1">IF($BI190="",SUMIF(Elasticities!$B$5:$B$52,Demands_tra!$BH190,Elasticities!K$5:K$52),SUMIF(Elasticities!$B$5:$B$52,Demands_tra!$BI190,Elasticities!K$5:K$52))</f>
        <v>0.912195121951213</v>
      </c>
      <c r="BS190" s="6">
        <f ca="1">IF($BI190="",SUMIF(Elasticities!$B$5:$B$52,Demands_tra!$BH190,Elasticities!L$5:L$52),SUMIF(Elasticities!$B$5:$B$52,Demands_tra!$BI190,Elasticities!L$5:L$52))</f>
        <v>0.899999999999992</v>
      </c>
      <c r="BT190" s="6">
        <f ca="1">IF($BI190="",SUMIF(Elasticities!$B$5:$B$52,Demands_tra!$BH190,Elasticities!M$5:M$52),SUMIF(Elasticities!$B$5:$B$52,Demands_tra!$BI190,Elasticities!M$5:M$52))</f>
        <v>0.887499999999992</v>
      </c>
      <c r="BU190" s="6">
        <f ca="1">IF($BI190="",SUMIF(Elasticities!$B$5:$B$52,Demands_tra!$BH190,Elasticities!N$5:N$52),SUMIF(Elasticities!$B$5:$B$52,Demands_tra!$BI190,Elasticities!N$5:N$52))</f>
        <v>0.874999999999992</v>
      </c>
      <c r="BV190" s="6">
        <f ca="1">IF($BI190="",SUMIF(Elasticities!$B$5:$B$52,Demands_tra!$BH190,Elasticities!O$5:O$52),SUMIF(Elasticities!$B$5:$B$52,Demands_tra!$BI190,Elasticities!O$5:O$52))</f>
        <v>0.862499999999992</v>
      </c>
      <c r="BW190" s="6">
        <f ca="1">IF($BI190="",SUMIF(Elasticities!$B$5:$B$52,Demands_tra!$BH190,Elasticities!P$5:P$52),SUMIF(Elasticities!$B$5:$B$52,Demands_tra!$BI190,Elasticities!P$5:P$52))</f>
        <v>0.849999999999993</v>
      </c>
      <c r="BX190" s="6">
        <f ca="1">IF($BI190="",SUMIF(Elasticities!$B$5:$B$52,Demands_tra!$BH190,Elasticities!Q$5:Q$52),SUMIF(Elasticities!$B$5:$B$52,Demands_tra!$BI190,Elasticities!Q$5:Q$52))</f>
        <v>0.837499999999992</v>
      </c>
      <c r="BY190" s="6">
        <f ca="1">IF($BI190="",SUMIF(Elasticities!$B$5:$B$52,Demands_tra!$BH190,Elasticities!R$5:R$52),SUMIF(Elasticities!$B$5:$B$52,Demands_tra!$BI190,Elasticities!R$5:R$52))</f>
        <v>0.824999999999992</v>
      </c>
      <c r="BZ190" s="6">
        <f ca="1">IF($BI190="",SUMIF(Elasticities!$B$5:$B$52,Demands_tra!$BH190,Elasticities!S$5:S$52),SUMIF(Elasticities!$B$5:$B$52,Demands_tra!$BI190,Elasticities!S$5:S$52))</f>
        <v>0.812499999999992</v>
      </c>
      <c r="CA190" s="6">
        <f ca="1">IF($BI190="",SUMIF(Elasticities!$B$5:$B$52,Demands_tra!$BH190,Elasticities!T$5:T$52),SUMIF(Elasticities!$B$5:$B$52,Demands_tra!$BI190,Elasticities!T$5:T$52))</f>
        <v>0.799999999999992</v>
      </c>
      <c r="CB190" s="6" t="e">
        <f ca="1">IF($BI190="",SUMIF(Elasticities!$B$5:$B$52,Demands_tra!$BH190,Elasticities!U$5:U$52),SUMIF(Elasticities!$B$5:$B$52,Demands_tra!$BI190,Elasticities!U$5:U$52))</f>
        <v>#VALUE!</v>
      </c>
      <c r="CC190" s="6" t="e">
        <f ca="1">IF($BI190="",SUMIF(Elasticities!$B$5:$B$52,Demands_tra!$BH190,Elasticities!V$5:V$52),SUMIF(Elasticities!$B$5:$B$52,Demands_tra!$BI190,Elasticities!V$5:V$52))</f>
        <v>#VALUE!</v>
      </c>
      <c r="CD190" s="6" t="e">
        <f ca="1">IF($BI190="",SUMIF(Elasticities!$B$5:$B$52,Demands_tra!$BH190,Elasticities!W$5:W$52),SUMIF(Elasticities!$B$5:$B$52,Demands_tra!$BI190,Elasticities!W$5:W$52))</f>
        <v>#VALUE!</v>
      </c>
      <c r="CE190" s="6" t="e">
        <f ca="1">IF($BI190="",SUMIF(Elasticities!$B$5:$B$52,Demands_tra!$BH190,Elasticities!X$5:X$52),SUMIF(Elasticities!$B$5:$B$52,Demands_tra!$BI190,Elasticities!X$5:X$52))</f>
        <v>#VALUE!</v>
      </c>
      <c r="CF190" s="6" t="e">
        <f ca="1">IF($BI190="",SUMIF(Elasticities!$B$5:$B$52,Demands_tra!$BH190,Elasticities!Y$5:Y$52),SUMIF(Elasticities!$B$5:$B$52,Demands_tra!$BI190,Elasticities!Y$5:Y$52))</f>
        <v>#VALUE!</v>
      </c>
      <c r="CG190" s="6" t="e">
        <f ca="1">IF($BI190="",SUMIF(Elasticities!$B$5:$B$52,Demands_tra!$BH190,Elasticities!Z$5:Z$52),SUMIF(Elasticities!$B$5:$B$52,Demands_tra!$BI190,Elasticities!Z$5:Z$52))</f>
        <v>#VALUE!</v>
      </c>
      <c r="CH190" s="6" t="e">
        <f ca="1">IF($BI190="",SUMIF(Elasticities!$B$5:$B$52,Demands_tra!$BH190,Elasticities!AA$5:AA$52),SUMIF(Elasticities!$B$5:$B$52,Demands_tra!$BI190,Elasticities!AA$5:AA$52))</f>
        <v>#VALUE!</v>
      </c>
      <c r="CI190" s="6" t="e">
        <f ca="1">IF($BI190="",SUMIF(Elasticities!$B$5:$B$52,Demands_tra!$BH190,Elasticities!AB$5:AB$52),SUMIF(Elasticities!$B$5:$B$52,Demands_tra!$BI190,Elasticities!AB$5:AB$52))</f>
        <v>#VALUE!</v>
      </c>
    </row>
    <row r="191" spans="1:87">
      <c r="A191" t="str">
        <f>IF(BYDem_tra!B190="","\I:",BYDem_tra!B190)</f>
        <v>India</v>
      </c>
      <c r="B191" t="str">
        <f>BYDem_tra!E190</f>
        <v>Trd_bus</v>
      </c>
      <c r="C191" t="str">
        <f t="shared" si="168"/>
        <v>Trd_bus</v>
      </c>
      <c r="D191" s="3">
        <f>SUMIFS(BYDem_tra!$M$2:$M$2000,BYDem_tra!$B$2:$B$2000,Demands_tra!$A191,BYDem_tra!$E$2:$E$2000,Demands_tra!$B191)</f>
        <v>37.835</v>
      </c>
      <c r="E191" s="3">
        <f ca="1" t="shared" si="169"/>
        <v>38.1389049851243</v>
      </c>
      <c r="F191" s="3">
        <f ca="1" t="shared" si="170"/>
        <v>39.6398245696364</v>
      </c>
      <c r="G191" s="3">
        <f ca="1" t="shared" si="171"/>
        <v>41.1408885356912</v>
      </c>
      <c r="H191" s="3">
        <f ca="1" t="shared" si="172"/>
        <v>42.3609205992474</v>
      </c>
      <c r="I191" s="3">
        <f ca="1" t="shared" si="173"/>
        <v>43.2856798962531</v>
      </c>
      <c r="J191" s="3">
        <f ca="1" t="shared" si="174"/>
        <v>43.9002513052549</v>
      </c>
      <c r="K191" s="3">
        <f ca="1" t="shared" si="175"/>
        <v>44.2198946924028</v>
      </c>
      <c r="L191" s="3">
        <f ca="1" t="shared" si="176"/>
        <v>44.3369971847107</v>
      </c>
      <c r="M191" s="3">
        <f ca="1" t="shared" si="177"/>
        <v>44.2758478492576</v>
      </c>
      <c r="N191" s="3">
        <f ca="1" t="shared" si="178"/>
        <v>44.0232785496377</v>
      </c>
      <c r="O191" s="3">
        <f ca="1" t="shared" si="179"/>
        <v>43.6059304566741</v>
      </c>
      <c r="P191" s="3">
        <f ca="1" t="shared" si="180"/>
        <v>43.0245161909632</v>
      </c>
      <c r="Q191" s="3">
        <f ca="1" t="shared" si="181"/>
        <v>42.3133591374783</v>
      </c>
      <c r="R191" s="3">
        <f ca="1" t="shared" si="182"/>
        <v>41.5189235155701</v>
      </c>
      <c r="S191" s="3">
        <f ca="1" t="shared" si="183"/>
        <v>40.6831958228864</v>
      </c>
      <c r="T191" s="3">
        <f ca="1" t="shared" si="184"/>
        <v>39.8255660670375</v>
      </c>
      <c r="U191" s="3">
        <f ca="1" t="shared" si="185"/>
        <v>38.9665788108579</v>
      </c>
      <c r="V191" s="3" t="e">
        <f ca="1" t="shared" si="127"/>
        <v>#VALUE!</v>
      </c>
      <c r="W191" s="3" t="e">
        <f ca="1" t="shared" si="128"/>
        <v>#DIV/0!</v>
      </c>
      <c r="X191" s="3" t="e">
        <f ca="1" t="shared" si="129"/>
        <v>#DIV/0!</v>
      </c>
      <c r="Y191" s="3" t="e">
        <f ca="1" t="shared" si="130"/>
        <v>#DIV/0!</v>
      </c>
      <c r="Z191" s="3" t="e">
        <f ca="1" t="shared" si="131"/>
        <v>#DIV/0!</v>
      </c>
      <c r="AA191" s="3" t="e">
        <f ca="1" t="shared" si="132"/>
        <v>#DIV/0!</v>
      </c>
      <c r="AB191" s="3" t="e">
        <f ca="1" t="shared" si="133"/>
        <v>#DIV/0!</v>
      </c>
      <c r="AC191" s="3" t="e">
        <f ca="1" t="shared" si="134"/>
        <v>#DIV/0!</v>
      </c>
      <c r="AE191" s="34" t="str">
        <f ca="1">VLOOKUP($C191,'Default drvr and elast'!$A$4:$C$49,MATCH(VLOOKUP(A191,Classification!$B$4:$D$99,2,FALSE),'Default drvr and elast'!$A$3:$C$3,0),FALSE)</f>
        <v>POP</v>
      </c>
      <c r="AF191" s="4"/>
      <c r="AG191" s="6">
        <f ca="1">IF($AF191="",SUMIFS('Growth rates'!D$4:D$922,'Growth rates'!$B$4:$B$922,Demands_tra!$A191,'Growth rates'!$C$4:$C$922,$AE191),SUMIFS('Growth rates'!D$4:D$922,'Growth rates'!$B$4:$B$922,Demands_tra!$A191,'Growth rates'!$C$4:$C$922,$AF191))</f>
        <v>1</v>
      </c>
      <c r="AH191" s="6">
        <f ca="1">IF($AF191="",SUMIFS('Growth rates'!E$4:E$922,'Growth rates'!$B$4:$B$922,Demands_tra!$A191,'Growth rates'!$C$4:$C$922,$AE191),SUMIFS('Growth rates'!E$4:E$922,'Growth rates'!$B$4:$B$922,Demands_tra!$A191,'Growth rates'!$C$4:$C$922,$AF191))</f>
        <v>1.00805201609879</v>
      </c>
      <c r="AI191" s="6">
        <f ca="1">IF($AF191="",SUMIFS('Growth rates'!F$4:F$922,'Growth rates'!$B$4:$B$922,Demands_tra!$A191,'Growth rates'!$C$4:$C$922,$AE191),SUMIFS('Growth rates'!F$4:F$922,'Growth rates'!$B$4:$B$922,Demands_tra!$A191,'Growth rates'!$C$4:$C$922,$AF191))</f>
        <v>1.04831209659274</v>
      </c>
      <c r="AJ191" s="6">
        <f ca="1">IF($AF191="",SUMIFS('Growth rates'!G$4:G$922,'Growth rates'!$B$4:$B$922,Demands_tra!$A191,'Growth rates'!$C$4:$C$922,$AE191),SUMIFS('Growth rates'!G$4:G$922,'Growth rates'!$B$4:$B$922,Demands_tra!$A191,'Growth rates'!$C$4:$C$922,$AF191))</f>
        <v>1.08910353632669</v>
      </c>
      <c r="AK191" s="6">
        <f ca="1">IF($AF191="",SUMIFS('Growth rates'!H$4:H$922,'Growth rates'!$B$4:$B$922,Demands_tra!$A191,'Growth rates'!$C$4:$C$922,$AE191),SUMIFS('Growth rates'!H$4:H$922,'Growth rates'!$B$4:$B$922,Demands_tra!$A191,'Growth rates'!$C$4:$C$922,$AF191))</f>
        <v>1.12271244267224</v>
      </c>
      <c r="AL191" s="6">
        <f ca="1">IF($AF191="",SUMIFS('Growth rates'!I$4:I$922,'Growth rates'!$B$4:$B$922,Demands_tra!$A191,'Growth rates'!$C$4:$C$922,$AE191),SUMIFS('Growth rates'!I$4:I$922,'Growth rates'!$B$4:$B$922,Demands_tra!$A191,'Growth rates'!$C$4:$C$922,$AF191))</f>
        <v>1.14854492301775</v>
      </c>
      <c r="AM191" s="6">
        <f ca="1">IF($AF191="",SUMIFS('Growth rates'!J$4:J$922,'Growth rates'!$B$4:$B$922,Demands_tra!$A191,'Growth rates'!$C$4:$C$922,$AE191),SUMIFS('Growth rates'!J$4:J$922,'Growth rates'!$B$4:$B$922,Demands_tra!$A191,'Growth rates'!$C$4:$C$922,$AF191))</f>
        <v>1.16595612395182</v>
      </c>
      <c r="AN191" s="6">
        <f ca="1">IF($AF191="",SUMIFS('Growth rates'!K$4:K$922,'Growth rates'!$B$4:$B$922,Demands_tra!$A191,'Growth rates'!$C$4:$C$922,$AE191),SUMIFS('Growth rates'!K$4:K$922,'Growth rates'!$B$4:$B$922,Demands_tra!$A191,'Growth rates'!$C$4:$C$922,$AF191))</f>
        <v>1.17513999066876</v>
      </c>
      <c r="AO191" s="6">
        <f ca="1">IF($AF191="",SUMIFS('Growth rates'!L$4:L$922,'Growth rates'!$B$4:$B$922,Demands_tra!$A191,'Growth rates'!$C$4:$C$922,$AE191),SUMIFS('Growth rates'!L$4:L$922,'Growth rates'!$B$4:$B$922,Demands_tra!$A191,'Growth rates'!$C$4:$C$922,$AF191))</f>
        <v>1.17855152930929</v>
      </c>
      <c r="AP191" s="6">
        <f ca="1">IF($AF191="",SUMIFS('Growth rates'!M$4:M$922,'Growth rates'!$B$4:$B$922,Demands_tra!$A191,'Growth rates'!$C$4:$C$922,$AE191),SUMIFS('Growth rates'!M$4:M$922,'Growth rates'!$B$4:$B$922,Demands_tra!$A191,'Growth rates'!$C$4:$C$922,$AF191))</f>
        <v>1.17674547198093</v>
      </c>
      <c r="AQ191" s="6">
        <f ca="1">IF($AF191="",SUMIFS('Growth rates'!N$4:N$922,'Growth rates'!$B$4:$B$922,Demands_tra!$A191,'Growth rates'!$C$4:$C$922,$AE191),SUMIFS('Growth rates'!N$4:N$922,'Growth rates'!$B$4:$B$922,Demands_tra!$A191,'Growth rates'!$C$4:$C$922,$AF191))</f>
        <v>1.16918188426727</v>
      </c>
      <c r="AR191" s="6">
        <f ca="1">IF($AF191="",SUMIFS('Growth rates'!O$4:O$922,'Growth rates'!$B$4:$B$922,Demands_tra!$A191,'Growth rates'!$C$4:$C$922,$AE191),SUMIFS('Growth rates'!O$4:O$922,'Growth rates'!$B$4:$B$922,Demands_tra!$A191,'Growth rates'!$C$4:$C$922,$AF191))</f>
        <v>1.15651440870038</v>
      </c>
      <c r="AS191" s="6">
        <f ca="1">IF($AF191="",SUMIFS('Growth rates'!P$4:P$922,'Growth rates'!$B$4:$B$922,Demands_tra!$A191,'Growth rates'!$C$4:$C$922,$AE191),SUMIFS('Growth rates'!P$4:P$922,'Growth rates'!$B$4:$B$922,Demands_tra!$A191,'Growth rates'!$C$4:$C$922,$AF191))</f>
        <v>1.13863586790409</v>
      </c>
      <c r="AT191" s="6">
        <f ca="1">IF($AF191="",SUMIFS('Growth rates'!Q$4:Q$922,'Growth rates'!$B$4:$B$922,Demands_tra!$A191,'Growth rates'!$C$4:$C$922,$AE191),SUMIFS('Growth rates'!Q$4:Q$922,'Growth rates'!$B$4:$B$922,Demands_tra!$A191,'Growth rates'!$C$4:$C$922,$AF191))</f>
        <v>1.11649393853589</v>
      </c>
      <c r="AU191" s="6">
        <f ca="1">IF($AF191="",SUMIFS('Growth rates'!R$4:R$922,'Growth rates'!$B$4:$B$922,Demands_tra!$A191,'Growth rates'!$C$4:$C$922,$AE191),SUMIFS('Growth rates'!R$4:R$922,'Growth rates'!$B$4:$B$922,Demands_tra!$A191,'Growth rates'!$C$4:$C$922,$AF191))</f>
        <v>1.09146440481315</v>
      </c>
      <c r="AV191" s="6">
        <f ca="1">IF($AF191="",SUMIFS('Growth rates'!S$4:S$922,'Growth rates'!$B$4:$B$922,Demands_tra!$A191,'Growth rates'!$C$4:$C$922,$AE191),SUMIFS('Growth rates'!S$4:S$922,'Growth rates'!$B$4:$B$922,Demands_tra!$A191,'Growth rates'!$C$4:$C$922,$AF191))</f>
        <v>1.06483421041404</v>
      </c>
      <c r="AW191" s="6">
        <f ca="1">IF($AF191="",SUMIFS('Growth rates'!T$4:T$922,'Growth rates'!$B$4:$B$922,Demands_tra!$A191,'Growth rates'!$C$4:$C$922,$AE191),SUMIFS('Growth rates'!T$4:T$922,'Growth rates'!$B$4:$B$922,Demands_tra!$A191,'Growth rates'!$C$4:$C$922,$AF191))</f>
        <v>1.03720659477644</v>
      </c>
      <c r="AX191" s="6">
        <f ca="1">IF($AF191="",SUMIFS('Growth rates'!U$4:U$922,'Growth rates'!$B$4:$B$922,Demands_tra!$A191,'Growth rates'!$C$4:$C$922,$AE191),SUMIFS('Growth rates'!U$4:U$922,'Growth rates'!$B$4:$B$922,Demands_tra!$A191,'Growth rates'!$C$4:$C$922,$AF191))</f>
        <v>1.00924254633584</v>
      </c>
      <c r="AY191" s="6">
        <f ca="1">IF($AF191="",SUMIFS('Growth rates'!V$4:V$922,'Growth rates'!$B$4:$B$922,Demands_tra!$A191,'Growth rates'!$C$4:$C$922,$AE191),SUMIFS('Growth rates'!V$4:V$922,'Growth rates'!$B$4:$B$922,Demands_tra!$A191,'Growth rates'!$C$4:$C$922,$AF191))</f>
        <v>0</v>
      </c>
      <c r="AZ191" s="6">
        <f ca="1">IF($AF191="",SUMIFS('Growth rates'!W$4:W$922,'Growth rates'!$B$4:$B$922,Demands_tra!$A191,'Growth rates'!$C$4:$C$922,$AE191),SUMIFS('Growth rates'!W$4:W$922,'Growth rates'!$B$4:$B$922,Demands_tra!$A191,'Growth rates'!$C$4:$C$922,$AF191))</f>
        <v>0</v>
      </c>
      <c r="BA191" s="6">
        <f ca="1">IF($AF191="",SUMIFS('Growth rates'!X$4:X$922,'Growth rates'!$B$4:$B$922,Demands_tra!$A191,'Growth rates'!$C$4:$C$922,$AE191),SUMIFS('Growth rates'!X$4:X$922,'Growth rates'!$B$4:$B$922,Demands_tra!$A191,'Growth rates'!$C$4:$C$922,$AF191))</f>
        <v>0</v>
      </c>
      <c r="BB191" s="6">
        <f ca="1">IF($AF191="",SUMIFS('Growth rates'!Y$4:Y$922,'Growth rates'!$B$4:$B$922,Demands_tra!$A191,'Growth rates'!$C$4:$C$922,$AE191),SUMIFS('Growth rates'!Y$4:Y$922,'Growth rates'!$B$4:$B$922,Demands_tra!$A191,'Growth rates'!$C$4:$C$922,$AF191))</f>
        <v>0</v>
      </c>
      <c r="BC191" s="6">
        <f ca="1">IF($AF191="",SUMIFS('Growth rates'!Z$4:Z$922,'Growth rates'!$B$4:$B$922,Demands_tra!$A191,'Growth rates'!$C$4:$C$922,$AE191),SUMIFS('Growth rates'!Z$4:Z$922,'Growth rates'!$B$4:$B$922,Demands_tra!$A191,'Growth rates'!$C$4:$C$922,$AF191))</f>
        <v>0</v>
      </c>
      <c r="BD191" s="6">
        <f ca="1">IF($AF191="",SUMIFS('Growth rates'!AA$4:AA$922,'Growth rates'!$B$4:$B$922,Demands_tra!$A191,'Growth rates'!$C$4:$C$922,$AE191),SUMIFS('Growth rates'!AA$4:AA$922,'Growth rates'!$B$4:$B$922,Demands_tra!$A191,'Growth rates'!$C$4:$C$922,$AF191))</f>
        <v>0</v>
      </c>
      <c r="BE191" s="6">
        <f ca="1">IF($AF191="",SUMIFS('Growth rates'!AB$4:AB$922,'Growth rates'!$B$4:$B$922,Demands_tra!$A191,'Growth rates'!$C$4:$C$922,$AE191),SUMIFS('Growth rates'!AB$4:AB$922,'Growth rates'!$B$4:$B$922,Demands_tra!$A191,'Growth rates'!$C$4:$C$922,$AF191))</f>
        <v>0</v>
      </c>
      <c r="BF191" s="6">
        <f ca="1">IF($AF191="",SUMIFS('Growth rates'!AC$4:AC$922,'Growth rates'!$B$4:$B$922,Demands_tra!$A191,'Growth rates'!$C$4:$C$922,$AE191),SUMIFS('Growth rates'!AC$4:AC$922,'Growth rates'!$B$4:$B$922,Demands_tra!$A191,'Growth rates'!$C$4:$C$922,$AF191))</f>
        <v>0</v>
      </c>
      <c r="BH191" t="str">
        <f ca="1">VLOOKUP($C191,'Default drvr and elast'!$A$4:$F$49,MATCH(VLOOKUP(A191,Classification!$B$4:$D$42,3,FALSE),'Default drvr and elast'!$D$3:$F$3,0)+3,FALSE)</f>
        <v>High2</v>
      </c>
      <c r="BJ191" s="6">
        <f ca="1">IF($BI191="",SUMIF(Elasticities!$B$5:$B$52,Demands_tra!$BH191,Elasticities!C$5:C$52),SUMIF(Elasticities!$B$5:$B$52,Demands_tra!$BI191,Elasticities!C$5:C$52))</f>
        <v>0.999999999999992</v>
      </c>
      <c r="BK191" s="6">
        <f ca="1">IF($BI191="",SUMIF(Elasticities!$B$5:$B$52,Demands_tra!$BH191,Elasticities!D$5:D$52),SUMIF(Elasticities!$B$5:$B$52,Demands_tra!$BI191,Elasticities!D$5:D$52))</f>
        <v>0.997560975609749</v>
      </c>
      <c r="BL191" s="6">
        <f ca="1">IF($BI191="",SUMIF(Elasticities!$B$5:$B$52,Demands_tra!$BH191,Elasticities!E$5:E$52),SUMIF(Elasticities!$B$5:$B$52,Demands_tra!$BI191,Elasticities!E$5:E$52))</f>
        <v>0.985365853658529</v>
      </c>
      <c r="BM191" s="6">
        <f ca="1">IF($BI191="",SUMIF(Elasticities!$B$5:$B$52,Demands_tra!$BH191,Elasticities!F$5:F$52),SUMIF(Elasticities!$B$5:$B$52,Demands_tra!$BI191,Elasticities!F$5:F$52))</f>
        <v>0.973170731707309</v>
      </c>
      <c r="BN191" s="6">
        <f ca="1">IF($BI191="",SUMIF(Elasticities!$B$5:$B$52,Demands_tra!$BH191,Elasticities!G$5:G$52),SUMIF(Elasticities!$B$5:$B$52,Demands_tra!$BI191,Elasticities!G$5:G$52))</f>
        <v>0.96097560975609</v>
      </c>
      <c r="BO191" s="6">
        <f ca="1">IF($BI191="",SUMIF(Elasticities!$B$5:$B$52,Demands_tra!$BH191,Elasticities!H$5:H$52),SUMIF(Elasticities!$B$5:$B$52,Demands_tra!$BI191,Elasticities!H$5:H$52))</f>
        <v>0.948780487804871</v>
      </c>
      <c r="BP191" s="6">
        <f ca="1">IF($BI191="",SUMIF(Elasticities!$B$5:$B$52,Demands_tra!$BH191,Elasticities!I$5:I$52),SUMIF(Elasticities!$B$5:$B$52,Demands_tra!$BI191,Elasticities!I$5:I$52))</f>
        <v>0.936585365853651</v>
      </c>
      <c r="BQ191" s="6">
        <f ca="1">IF($BI191="",SUMIF(Elasticities!$B$5:$B$52,Demands_tra!$BH191,Elasticities!J$5:J$52),SUMIF(Elasticities!$B$5:$B$52,Demands_tra!$BI191,Elasticities!J$5:J$52))</f>
        <v>0.924390243902432</v>
      </c>
      <c r="BR191" s="6">
        <f ca="1">IF($BI191="",SUMIF(Elasticities!$B$5:$B$52,Demands_tra!$BH191,Elasticities!K$5:K$52),SUMIF(Elasticities!$B$5:$B$52,Demands_tra!$BI191,Elasticities!K$5:K$52))</f>
        <v>0.912195121951213</v>
      </c>
      <c r="BS191" s="6">
        <f ca="1">IF($BI191="",SUMIF(Elasticities!$B$5:$B$52,Demands_tra!$BH191,Elasticities!L$5:L$52),SUMIF(Elasticities!$B$5:$B$52,Demands_tra!$BI191,Elasticities!L$5:L$52))</f>
        <v>0.899999999999992</v>
      </c>
      <c r="BT191" s="6">
        <f ca="1">IF($BI191="",SUMIF(Elasticities!$B$5:$B$52,Demands_tra!$BH191,Elasticities!M$5:M$52),SUMIF(Elasticities!$B$5:$B$52,Demands_tra!$BI191,Elasticities!M$5:M$52))</f>
        <v>0.887499999999992</v>
      </c>
      <c r="BU191" s="6">
        <f ca="1">IF($BI191="",SUMIF(Elasticities!$B$5:$B$52,Demands_tra!$BH191,Elasticities!N$5:N$52),SUMIF(Elasticities!$B$5:$B$52,Demands_tra!$BI191,Elasticities!N$5:N$52))</f>
        <v>0.874999999999992</v>
      </c>
      <c r="BV191" s="6">
        <f ca="1">IF($BI191="",SUMIF(Elasticities!$B$5:$B$52,Demands_tra!$BH191,Elasticities!O$5:O$52),SUMIF(Elasticities!$B$5:$B$52,Demands_tra!$BI191,Elasticities!O$5:O$52))</f>
        <v>0.862499999999992</v>
      </c>
      <c r="BW191" s="6">
        <f ca="1">IF($BI191="",SUMIF(Elasticities!$B$5:$B$52,Demands_tra!$BH191,Elasticities!P$5:P$52),SUMIF(Elasticities!$B$5:$B$52,Demands_tra!$BI191,Elasticities!P$5:P$52))</f>
        <v>0.849999999999993</v>
      </c>
      <c r="BX191" s="6">
        <f ca="1">IF($BI191="",SUMIF(Elasticities!$B$5:$B$52,Demands_tra!$BH191,Elasticities!Q$5:Q$52),SUMIF(Elasticities!$B$5:$B$52,Demands_tra!$BI191,Elasticities!Q$5:Q$52))</f>
        <v>0.837499999999992</v>
      </c>
      <c r="BY191" s="6">
        <f ca="1">IF($BI191="",SUMIF(Elasticities!$B$5:$B$52,Demands_tra!$BH191,Elasticities!R$5:R$52),SUMIF(Elasticities!$B$5:$B$52,Demands_tra!$BI191,Elasticities!R$5:R$52))</f>
        <v>0.824999999999992</v>
      </c>
      <c r="BZ191" s="6">
        <f ca="1">IF($BI191="",SUMIF(Elasticities!$B$5:$B$52,Demands_tra!$BH191,Elasticities!S$5:S$52),SUMIF(Elasticities!$B$5:$B$52,Demands_tra!$BI191,Elasticities!S$5:S$52))</f>
        <v>0.812499999999992</v>
      </c>
      <c r="CA191" s="6">
        <f ca="1">IF($BI191="",SUMIF(Elasticities!$B$5:$B$52,Demands_tra!$BH191,Elasticities!T$5:T$52),SUMIF(Elasticities!$B$5:$B$52,Demands_tra!$BI191,Elasticities!T$5:T$52))</f>
        <v>0.799999999999992</v>
      </c>
      <c r="CB191" s="6" t="e">
        <f ca="1">IF($BI191="",SUMIF(Elasticities!$B$5:$B$52,Demands_tra!$BH191,Elasticities!U$5:U$52),SUMIF(Elasticities!$B$5:$B$52,Demands_tra!$BI191,Elasticities!U$5:U$52))</f>
        <v>#VALUE!</v>
      </c>
      <c r="CC191" s="6" t="e">
        <f ca="1">IF($BI191="",SUMIF(Elasticities!$B$5:$B$52,Demands_tra!$BH191,Elasticities!V$5:V$52),SUMIF(Elasticities!$B$5:$B$52,Demands_tra!$BI191,Elasticities!V$5:V$52))</f>
        <v>#VALUE!</v>
      </c>
      <c r="CD191" s="6" t="e">
        <f ca="1">IF($BI191="",SUMIF(Elasticities!$B$5:$B$52,Demands_tra!$BH191,Elasticities!W$5:W$52),SUMIF(Elasticities!$B$5:$B$52,Demands_tra!$BI191,Elasticities!W$5:W$52))</f>
        <v>#VALUE!</v>
      </c>
      <c r="CE191" s="6" t="e">
        <f ca="1">IF($BI191="",SUMIF(Elasticities!$B$5:$B$52,Demands_tra!$BH191,Elasticities!X$5:X$52),SUMIF(Elasticities!$B$5:$B$52,Demands_tra!$BI191,Elasticities!X$5:X$52))</f>
        <v>#VALUE!</v>
      </c>
      <c r="CF191" s="6" t="e">
        <f ca="1">IF($BI191="",SUMIF(Elasticities!$B$5:$B$52,Demands_tra!$BH191,Elasticities!Y$5:Y$52),SUMIF(Elasticities!$B$5:$B$52,Demands_tra!$BI191,Elasticities!Y$5:Y$52))</f>
        <v>#VALUE!</v>
      </c>
      <c r="CG191" s="6" t="e">
        <f ca="1">IF($BI191="",SUMIF(Elasticities!$B$5:$B$52,Demands_tra!$BH191,Elasticities!Z$5:Z$52),SUMIF(Elasticities!$B$5:$B$52,Demands_tra!$BI191,Elasticities!Z$5:Z$52))</f>
        <v>#VALUE!</v>
      </c>
      <c r="CH191" s="6" t="e">
        <f ca="1">IF($BI191="",SUMIF(Elasticities!$B$5:$B$52,Demands_tra!$BH191,Elasticities!AA$5:AA$52),SUMIF(Elasticities!$B$5:$B$52,Demands_tra!$BI191,Elasticities!AA$5:AA$52))</f>
        <v>#VALUE!</v>
      </c>
      <c r="CI191" s="6" t="e">
        <f ca="1">IF($BI191="",SUMIF(Elasticities!$B$5:$B$52,Demands_tra!$BH191,Elasticities!AB$5:AB$52),SUMIF(Elasticities!$B$5:$B$52,Demands_tra!$BI191,Elasticities!AB$5:AB$52))</f>
        <v>#VALUE!</v>
      </c>
    </row>
    <row r="192" spans="1:87">
      <c r="A192" t="str">
        <f>IF(BYDem_tra!B191="","\I:",BYDem_tra!B191)</f>
        <v>India</v>
      </c>
      <c r="B192" t="str">
        <f>BYDem_tra!E191</f>
        <v>Trd_car</v>
      </c>
      <c r="C192" t="str">
        <f t="shared" si="168"/>
        <v>Trd_car</v>
      </c>
      <c r="D192" s="3">
        <f>SUMIFS(BYDem_tra!$M$2:$M$2000,BYDem_tra!$B$2:$B$2000,Demands_tra!$A192,BYDem_tra!$E$2:$E$2000,Demands_tra!$B192)</f>
        <v>568.2</v>
      </c>
      <c r="E192" s="3">
        <f ca="1" t="shared" si="169"/>
        <v>584.827869383545</v>
      </c>
      <c r="F192" s="3">
        <f ca="1" t="shared" si="170"/>
        <v>780.93302371808</v>
      </c>
      <c r="G192" s="3">
        <f ca="1" t="shared" si="171"/>
        <v>990.48352857154</v>
      </c>
      <c r="H192" s="3">
        <f ca="1" t="shared" si="172"/>
        <v>1203.18205866948</v>
      </c>
      <c r="I192" s="3">
        <f ca="1" t="shared" si="173"/>
        <v>1427.26492354482</v>
      </c>
      <c r="J192" s="3">
        <f ca="1" t="shared" si="174"/>
        <v>1666.38044008698</v>
      </c>
      <c r="K192" s="3">
        <f ca="1" t="shared" si="175"/>
        <v>1923.87175374639</v>
      </c>
      <c r="L192" s="3">
        <f ca="1" t="shared" si="176"/>
        <v>2200.80831965083</v>
      </c>
      <c r="M192" s="3">
        <f ca="1" t="shared" si="177"/>
        <v>2495.99275901081</v>
      </c>
      <c r="N192" s="3">
        <f ca="1" t="shared" si="178"/>
        <v>2807.89728913695</v>
      </c>
      <c r="O192" s="3">
        <f ca="1" t="shared" si="179"/>
        <v>3127.93205566364</v>
      </c>
      <c r="P192" s="3">
        <f ca="1" t="shared" si="180"/>
        <v>3457.92627481497</v>
      </c>
      <c r="Q192" s="3">
        <f ca="1" t="shared" si="181"/>
        <v>3790.83065249274</v>
      </c>
      <c r="R192" s="3">
        <f ca="1" t="shared" si="182"/>
        <v>4123.92360381455</v>
      </c>
      <c r="S192" s="3">
        <f ca="1" t="shared" si="183"/>
        <v>4455.18195918942</v>
      </c>
      <c r="T192" s="3">
        <f ca="1" t="shared" si="184"/>
        <v>4784.49693689118</v>
      </c>
      <c r="U192" s="3">
        <f ca="1" t="shared" si="185"/>
        <v>5112.52585299129</v>
      </c>
      <c r="V192" s="3" t="e">
        <f ca="1" t="shared" si="127"/>
        <v>#VALUE!</v>
      </c>
      <c r="W192" s="3" t="e">
        <f ca="1" t="shared" si="128"/>
        <v>#DIV/0!</v>
      </c>
      <c r="X192" s="3" t="e">
        <f ca="1" t="shared" si="129"/>
        <v>#DIV/0!</v>
      </c>
      <c r="Y192" s="3" t="e">
        <f ca="1" t="shared" si="130"/>
        <v>#DIV/0!</v>
      </c>
      <c r="Z192" s="3" t="e">
        <f ca="1" t="shared" si="131"/>
        <v>#DIV/0!</v>
      </c>
      <c r="AA192" s="3" t="e">
        <f ca="1" t="shared" si="132"/>
        <v>#DIV/0!</v>
      </c>
      <c r="AB192" s="3" t="e">
        <f ca="1" t="shared" si="133"/>
        <v>#DIV/0!</v>
      </c>
      <c r="AC192" s="3" t="e">
        <f ca="1" t="shared" si="134"/>
        <v>#DIV/0!</v>
      </c>
      <c r="AE192" s="34" t="str">
        <f ca="1">VLOOKUP($C192,'Default drvr and elast'!$A$4:$C$49,MATCH(VLOOKUP(A192,Classification!$B$4:$D$99,2,FALSE),'Default drvr and elast'!$A$3:$C$3,0),FALSE)</f>
        <v>GDPPCAP</v>
      </c>
      <c r="AF192" s="4"/>
      <c r="AG192" s="6">
        <f ca="1">IF($AF192="",SUMIFS('Growth rates'!D$4:D$922,'Growth rates'!$B$4:$B$922,Demands_tra!$A192,'Growth rates'!$C$4:$C$922,$AE192),SUMIFS('Growth rates'!D$4:D$922,'Growth rates'!$B$4:$B$922,Demands_tra!$A192,'Growth rates'!$C$4:$C$922,$AF192))</f>
        <v>1</v>
      </c>
      <c r="AH192" s="6">
        <f ca="1">IF($AF192="",SUMIFS('Growth rates'!E$4:E$922,'Growth rates'!$B$4:$B$922,Demands_tra!$A192,'Growth rates'!$C$4:$C$922,$AE192),SUMIFS('Growth rates'!E$4:E$922,'Growth rates'!$B$4:$B$922,Demands_tra!$A192,'Growth rates'!$C$4:$C$922,$AF192))</f>
        <v>1.02933566406356</v>
      </c>
      <c r="AI192" s="6">
        <f ca="1">IF($AF192="",SUMIFS('Growth rates'!F$4:F$922,'Growth rates'!$B$4:$B$922,Demands_tra!$A192,'Growth rates'!$C$4:$C$922,$AE192),SUMIFS('Growth rates'!F$4:F$922,'Growth rates'!$B$4:$B$922,Demands_tra!$A192,'Growth rates'!$C$4:$C$922,$AF192))</f>
        <v>1.37961979296951</v>
      </c>
      <c r="AJ192" s="6">
        <f ca="1">IF($AF192="",SUMIFS('Growth rates'!G$4:G$922,'Growth rates'!$B$4:$B$922,Demands_tra!$A192,'Growth rates'!$C$4:$C$922,$AE192),SUMIFS('Growth rates'!G$4:G$922,'Growth rates'!$B$4:$B$922,Demands_tra!$A192,'Growth rates'!$C$4:$C$922,$AF192))</f>
        <v>1.76002399051752</v>
      </c>
      <c r="AK192" s="6">
        <f ca="1">IF($AF192="",SUMIFS('Growth rates'!H$4:H$922,'Growth rates'!$B$4:$B$922,Demands_tra!$A192,'Growth rates'!$C$4:$C$922,$AE192),SUMIFS('Growth rates'!H$4:H$922,'Growth rates'!$B$4:$B$922,Demands_tra!$A192,'Growth rates'!$C$4:$C$922,$AF192))</f>
        <v>2.15332354403796</v>
      </c>
      <c r="AL192" s="6">
        <f ca="1">IF($AF192="",SUMIFS('Growth rates'!I$4:I$922,'Growth rates'!$B$4:$B$922,Demands_tra!$A192,'Growth rates'!$C$4:$C$922,$AE192),SUMIFS('Growth rates'!I$4:I$922,'Growth rates'!$B$4:$B$922,Demands_tra!$A192,'Growth rates'!$C$4:$C$922,$AF192))</f>
        <v>2.57601244605982</v>
      </c>
      <c r="AM192" s="6">
        <f ca="1">IF($AF192="",SUMIFS('Growth rates'!J$4:J$922,'Growth rates'!$B$4:$B$922,Demands_tra!$A192,'Growth rates'!$C$4:$C$922,$AE192),SUMIFS('Growth rates'!J$4:J$922,'Growth rates'!$B$4:$B$922,Demands_tra!$A192,'Growth rates'!$C$4:$C$922,$AF192))</f>
        <v>3.03680319951847</v>
      </c>
      <c r="AN192" s="6">
        <f ca="1">IF($AF192="",SUMIFS('Growth rates'!K$4:K$922,'Growth rates'!$B$4:$B$922,Demands_tra!$A192,'Growth rates'!$C$4:$C$922,$AE192),SUMIFS('Growth rates'!K$4:K$922,'Growth rates'!$B$4:$B$922,Demands_tra!$A192,'Growth rates'!$C$4:$C$922,$AF192))</f>
        <v>3.54443604986174</v>
      </c>
      <c r="AO192" s="6">
        <f ca="1">IF($AF192="",SUMIFS('Growth rates'!L$4:L$922,'Growth rates'!$B$4:$B$922,Demands_tra!$A192,'Growth rates'!$C$4:$C$922,$AE192),SUMIFS('Growth rates'!L$4:L$922,'Growth rates'!$B$4:$B$922,Demands_tra!$A192,'Growth rates'!$C$4:$C$922,$AF192))</f>
        <v>4.10376021581973</v>
      </c>
      <c r="AP192" s="6">
        <f ca="1">IF($AF192="",SUMIFS('Growth rates'!M$4:M$922,'Growth rates'!$B$4:$B$922,Demands_tra!$A192,'Growth rates'!$C$4:$C$922,$AE192),SUMIFS('Growth rates'!M$4:M$922,'Growth rates'!$B$4:$B$922,Demands_tra!$A192,'Growth rates'!$C$4:$C$922,$AF192))</f>
        <v>4.71533660182219</v>
      </c>
      <c r="AQ192" s="6">
        <f ca="1">IF($AF192="",SUMIFS('Growth rates'!N$4:N$922,'Growth rates'!$B$4:$B$922,Demands_tra!$A192,'Growth rates'!$C$4:$C$922,$AE192),SUMIFS('Growth rates'!N$4:N$922,'Growth rates'!$B$4:$B$922,Demands_tra!$A192,'Growth rates'!$C$4:$C$922,$AF192))</f>
        <v>5.37926722381884</v>
      </c>
      <c r="AR192" s="6">
        <f ca="1">IF($AF192="",SUMIFS('Growth rates'!O$4:O$922,'Growth rates'!$B$4:$B$922,Demands_tra!$A192,'Growth rates'!$C$4:$C$922,$AE192),SUMIFS('Growth rates'!O$4:O$922,'Growth rates'!$B$4:$B$922,Demands_tra!$A192,'Growth rates'!$C$4:$C$922,$AF192))</f>
        <v>6.07996543432466</v>
      </c>
      <c r="AS192" s="6">
        <f ca="1">IF($AF192="",SUMIFS('Growth rates'!P$4:P$922,'Growth rates'!$B$4:$B$922,Demands_tra!$A192,'Growth rates'!$C$4:$C$922,$AE192),SUMIFS('Growth rates'!P$4:P$922,'Growth rates'!$B$4:$B$922,Demands_tra!$A192,'Growth rates'!$C$4:$C$922,$AF192))</f>
        <v>6.82365386888092</v>
      </c>
      <c r="AT192" s="6">
        <f ca="1">IF($AF192="",SUMIFS('Growth rates'!Q$4:Q$922,'Growth rates'!$B$4:$B$922,Demands_tra!$A192,'Growth rates'!$C$4:$C$922,$AE192),SUMIFS('Growth rates'!Q$4:Q$922,'Growth rates'!$B$4:$B$922,Demands_tra!$A192,'Growth rates'!$C$4:$C$922,$AF192))</f>
        <v>7.59651566494815</v>
      </c>
      <c r="AU192" s="6">
        <f ca="1">IF($AF192="",SUMIFS('Growth rates'!R$4:R$922,'Growth rates'!$B$4:$B$922,Demands_tra!$A192,'Growth rates'!$C$4:$C$922,$AE192),SUMIFS('Growth rates'!R$4:R$922,'Growth rates'!$B$4:$B$922,Demands_tra!$A192,'Growth rates'!$C$4:$C$922,$AF192))</f>
        <v>8.39351999509641</v>
      </c>
      <c r="AV192" s="6">
        <f ca="1">IF($AF192="",SUMIFS('Growth rates'!S$4:S$922,'Growth rates'!$B$4:$B$922,Demands_tra!$A192,'Growth rates'!$C$4:$C$922,$AE192),SUMIFS('Growth rates'!S$4:S$922,'Growth rates'!$B$4:$B$922,Demands_tra!$A192,'Growth rates'!$C$4:$C$922,$AF192))</f>
        <v>9.21075396537155</v>
      </c>
      <c r="AW192" s="6">
        <f ca="1">IF($AF192="",SUMIFS('Growth rates'!T$4:T$922,'Growth rates'!$B$4:$B$922,Demands_tra!$A192,'Growth rates'!$C$4:$C$922,$AE192),SUMIFS('Growth rates'!T$4:T$922,'Growth rates'!$B$4:$B$922,Demands_tra!$A192,'Growth rates'!$C$4:$C$922,$AF192))</f>
        <v>10.0487034714338</v>
      </c>
      <c r="AX192" s="6">
        <f ca="1">IF($AF192="",SUMIFS('Growth rates'!U$4:U$922,'Growth rates'!$B$4:$B$922,Demands_tra!$A192,'Growth rates'!$C$4:$C$922,$AE192),SUMIFS('Growth rates'!U$4:U$922,'Growth rates'!$B$4:$B$922,Demands_tra!$A192,'Growth rates'!$C$4:$C$922,$AF192))</f>
        <v>10.909887351219</v>
      </c>
      <c r="AY192" s="6">
        <f ca="1">IF($AF192="",SUMIFS('Growth rates'!V$4:V$922,'Growth rates'!$B$4:$B$922,Demands_tra!$A192,'Growth rates'!$C$4:$C$922,$AE192),SUMIFS('Growth rates'!V$4:V$922,'Growth rates'!$B$4:$B$922,Demands_tra!$A192,'Growth rates'!$C$4:$C$922,$AF192))</f>
        <v>0</v>
      </c>
      <c r="AZ192" s="6">
        <f ca="1">IF($AF192="",SUMIFS('Growth rates'!W$4:W$922,'Growth rates'!$B$4:$B$922,Demands_tra!$A192,'Growth rates'!$C$4:$C$922,$AE192),SUMIFS('Growth rates'!W$4:W$922,'Growth rates'!$B$4:$B$922,Demands_tra!$A192,'Growth rates'!$C$4:$C$922,$AF192))</f>
        <v>0</v>
      </c>
      <c r="BA192" s="6">
        <f ca="1">IF($AF192="",SUMIFS('Growth rates'!X$4:X$922,'Growth rates'!$B$4:$B$922,Demands_tra!$A192,'Growth rates'!$C$4:$C$922,$AE192),SUMIFS('Growth rates'!X$4:X$922,'Growth rates'!$B$4:$B$922,Demands_tra!$A192,'Growth rates'!$C$4:$C$922,$AF192))</f>
        <v>0</v>
      </c>
      <c r="BB192" s="6">
        <f ca="1">IF($AF192="",SUMIFS('Growth rates'!Y$4:Y$922,'Growth rates'!$B$4:$B$922,Demands_tra!$A192,'Growth rates'!$C$4:$C$922,$AE192),SUMIFS('Growth rates'!Y$4:Y$922,'Growth rates'!$B$4:$B$922,Demands_tra!$A192,'Growth rates'!$C$4:$C$922,$AF192))</f>
        <v>0</v>
      </c>
      <c r="BC192" s="6">
        <f ca="1">IF($AF192="",SUMIFS('Growth rates'!Z$4:Z$922,'Growth rates'!$B$4:$B$922,Demands_tra!$A192,'Growth rates'!$C$4:$C$922,$AE192),SUMIFS('Growth rates'!Z$4:Z$922,'Growth rates'!$B$4:$B$922,Demands_tra!$A192,'Growth rates'!$C$4:$C$922,$AF192))</f>
        <v>0</v>
      </c>
      <c r="BD192" s="6">
        <f ca="1">IF($AF192="",SUMIFS('Growth rates'!AA$4:AA$922,'Growth rates'!$B$4:$B$922,Demands_tra!$A192,'Growth rates'!$C$4:$C$922,$AE192),SUMIFS('Growth rates'!AA$4:AA$922,'Growth rates'!$B$4:$B$922,Demands_tra!$A192,'Growth rates'!$C$4:$C$922,$AF192))</f>
        <v>0</v>
      </c>
      <c r="BE192" s="6">
        <f ca="1">IF($AF192="",SUMIFS('Growth rates'!AB$4:AB$922,'Growth rates'!$B$4:$B$922,Demands_tra!$A192,'Growth rates'!$C$4:$C$922,$AE192),SUMIFS('Growth rates'!AB$4:AB$922,'Growth rates'!$B$4:$B$922,Demands_tra!$A192,'Growth rates'!$C$4:$C$922,$AF192))</f>
        <v>0</v>
      </c>
      <c r="BF192" s="6">
        <f ca="1">IF($AF192="",SUMIFS('Growth rates'!AC$4:AC$922,'Growth rates'!$B$4:$B$922,Demands_tra!$A192,'Growth rates'!$C$4:$C$922,$AE192),SUMIFS('Growth rates'!AC$4:AC$922,'Growth rates'!$B$4:$B$922,Demands_tra!$A192,'Growth rates'!$C$4:$C$922,$AF192))</f>
        <v>0</v>
      </c>
      <c r="BH192" t="str">
        <f ca="1">VLOOKUP($C192,'Default drvr and elast'!$A$4:$F$49,MATCH(VLOOKUP(A192,Classification!$B$4:$D$42,3,FALSE),'Default drvr and elast'!$D$3:$F$3,0)+3,FALSE)</f>
        <v>High2</v>
      </c>
      <c r="BJ192" s="6">
        <f ca="1">IF($BI192="",SUMIF(Elasticities!$B$5:$B$52,Demands_tra!$BH192,Elasticities!C$5:C$52),SUMIF(Elasticities!$B$5:$B$52,Demands_tra!$BI192,Elasticities!C$5:C$52))</f>
        <v>0.999999999999992</v>
      </c>
      <c r="BK192" s="6">
        <f ca="1">IF($BI192="",SUMIF(Elasticities!$B$5:$B$52,Demands_tra!$BH192,Elasticities!D$5:D$52),SUMIF(Elasticities!$B$5:$B$52,Demands_tra!$BI192,Elasticities!D$5:D$52))</f>
        <v>0.997560975609749</v>
      </c>
      <c r="BL192" s="6">
        <f ca="1">IF($BI192="",SUMIF(Elasticities!$B$5:$B$52,Demands_tra!$BH192,Elasticities!E$5:E$52),SUMIF(Elasticities!$B$5:$B$52,Demands_tra!$BI192,Elasticities!E$5:E$52))</f>
        <v>0.985365853658529</v>
      </c>
      <c r="BM192" s="6">
        <f ca="1">IF($BI192="",SUMIF(Elasticities!$B$5:$B$52,Demands_tra!$BH192,Elasticities!F$5:F$52),SUMIF(Elasticities!$B$5:$B$52,Demands_tra!$BI192,Elasticities!F$5:F$52))</f>
        <v>0.973170731707309</v>
      </c>
      <c r="BN192" s="6">
        <f ca="1">IF($BI192="",SUMIF(Elasticities!$B$5:$B$52,Demands_tra!$BH192,Elasticities!G$5:G$52),SUMIF(Elasticities!$B$5:$B$52,Demands_tra!$BI192,Elasticities!G$5:G$52))</f>
        <v>0.96097560975609</v>
      </c>
      <c r="BO192" s="6">
        <f ca="1">IF($BI192="",SUMIF(Elasticities!$B$5:$B$52,Demands_tra!$BH192,Elasticities!H$5:H$52),SUMIF(Elasticities!$B$5:$B$52,Demands_tra!$BI192,Elasticities!H$5:H$52))</f>
        <v>0.948780487804871</v>
      </c>
      <c r="BP192" s="6">
        <f ca="1">IF($BI192="",SUMIF(Elasticities!$B$5:$B$52,Demands_tra!$BH192,Elasticities!I$5:I$52),SUMIF(Elasticities!$B$5:$B$52,Demands_tra!$BI192,Elasticities!I$5:I$52))</f>
        <v>0.936585365853651</v>
      </c>
      <c r="BQ192" s="6">
        <f ca="1">IF($BI192="",SUMIF(Elasticities!$B$5:$B$52,Demands_tra!$BH192,Elasticities!J$5:J$52),SUMIF(Elasticities!$B$5:$B$52,Demands_tra!$BI192,Elasticities!J$5:J$52))</f>
        <v>0.924390243902432</v>
      </c>
      <c r="BR192" s="6">
        <f ca="1">IF($BI192="",SUMIF(Elasticities!$B$5:$B$52,Demands_tra!$BH192,Elasticities!K$5:K$52),SUMIF(Elasticities!$B$5:$B$52,Demands_tra!$BI192,Elasticities!K$5:K$52))</f>
        <v>0.912195121951213</v>
      </c>
      <c r="BS192" s="6">
        <f ca="1">IF($BI192="",SUMIF(Elasticities!$B$5:$B$52,Demands_tra!$BH192,Elasticities!L$5:L$52),SUMIF(Elasticities!$B$5:$B$52,Demands_tra!$BI192,Elasticities!L$5:L$52))</f>
        <v>0.899999999999992</v>
      </c>
      <c r="BT192" s="6">
        <f ca="1">IF($BI192="",SUMIF(Elasticities!$B$5:$B$52,Demands_tra!$BH192,Elasticities!M$5:M$52),SUMIF(Elasticities!$B$5:$B$52,Demands_tra!$BI192,Elasticities!M$5:M$52))</f>
        <v>0.887499999999992</v>
      </c>
      <c r="BU192" s="6">
        <f ca="1">IF($BI192="",SUMIF(Elasticities!$B$5:$B$52,Demands_tra!$BH192,Elasticities!N$5:N$52),SUMIF(Elasticities!$B$5:$B$52,Demands_tra!$BI192,Elasticities!N$5:N$52))</f>
        <v>0.874999999999992</v>
      </c>
      <c r="BV192" s="6">
        <f ca="1">IF($BI192="",SUMIF(Elasticities!$B$5:$B$52,Demands_tra!$BH192,Elasticities!O$5:O$52),SUMIF(Elasticities!$B$5:$B$52,Demands_tra!$BI192,Elasticities!O$5:O$52))</f>
        <v>0.862499999999992</v>
      </c>
      <c r="BW192" s="6">
        <f ca="1">IF($BI192="",SUMIF(Elasticities!$B$5:$B$52,Demands_tra!$BH192,Elasticities!P$5:P$52),SUMIF(Elasticities!$B$5:$B$52,Demands_tra!$BI192,Elasticities!P$5:P$52))</f>
        <v>0.849999999999993</v>
      </c>
      <c r="BX192" s="6">
        <f ca="1">IF($BI192="",SUMIF(Elasticities!$B$5:$B$52,Demands_tra!$BH192,Elasticities!Q$5:Q$52),SUMIF(Elasticities!$B$5:$B$52,Demands_tra!$BI192,Elasticities!Q$5:Q$52))</f>
        <v>0.837499999999992</v>
      </c>
      <c r="BY192" s="6">
        <f ca="1">IF($BI192="",SUMIF(Elasticities!$B$5:$B$52,Demands_tra!$BH192,Elasticities!R$5:R$52),SUMIF(Elasticities!$B$5:$B$52,Demands_tra!$BI192,Elasticities!R$5:R$52))</f>
        <v>0.824999999999992</v>
      </c>
      <c r="BZ192" s="6">
        <f ca="1">IF($BI192="",SUMIF(Elasticities!$B$5:$B$52,Demands_tra!$BH192,Elasticities!S$5:S$52),SUMIF(Elasticities!$B$5:$B$52,Demands_tra!$BI192,Elasticities!S$5:S$52))</f>
        <v>0.812499999999992</v>
      </c>
      <c r="CA192" s="6">
        <f ca="1">IF($BI192="",SUMIF(Elasticities!$B$5:$B$52,Demands_tra!$BH192,Elasticities!T$5:T$52),SUMIF(Elasticities!$B$5:$B$52,Demands_tra!$BI192,Elasticities!T$5:T$52))</f>
        <v>0.799999999999992</v>
      </c>
      <c r="CB192" s="6" t="e">
        <f ca="1">IF($BI192="",SUMIF(Elasticities!$B$5:$B$52,Demands_tra!$BH192,Elasticities!U$5:U$52),SUMIF(Elasticities!$B$5:$B$52,Demands_tra!$BI192,Elasticities!U$5:U$52))</f>
        <v>#VALUE!</v>
      </c>
      <c r="CC192" s="6" t="e">
        <f ca="1">IF($BI192="",SUMIF(Elasticities!$B$5:$B$52,Demands_tra!$BH192,Elasticities!V$5:V$52),SUMIF(Elasticities!$B$5:$B$52,Demands_tra!$BI192,Elasticities!V$5:V$52))</f>
        <v>#VALUE!</v>
      </c>
      <c r="CD192" s="6" t="e">
        <f ca="1">IF($BI192="",SUMIF(Elasticities!$B$5:$B$52,Demands_tra!$BH192,Elasticities!W$5:W$52),SUMIF(Elasticities!$B$5:$B$52,Demands_tra!$BI192,Elasticities!W$5:W$52))</f>
        <v>#VALUE!</v>
      </c>
      <c r="CE192" s="6" t="e">
        <f ca="1">IF($BI192="",SUMIF(Elasticities!$B$5:$B$52,Demands_tra!$BH192,Elasticities!X$5:X$52),SUMIF(Elasticities!$B$5:$B$52,Demands_tra!$BI192,Elasticities!X$5:X$52))</f>
        <v>#VALUE!</v>
      </c>
      <c r="CF192" s="6" t="e">
        <f ca="1">IF($BI192="",SUMIF(Elasticities!$B$5:$B$52,Demands_tra!$BH192,Elasticities!Y$5:Y$52),SUMIF(Elasticities!$B$5:$B$52,Demands_tra!$BI192,Elasticities!Y$5:Y$52))</f>
        <v>#VALUE!</v>
      </c>
      <c r="CG192" s="6" t="e">
        <f ca="1">IF($BI192="",SUMIF(Elasticities!$B$5:$B$52,Demands_tra!$BH192,Elasticities!Z$5:Z$52),SUMIF(Elasticities!$B$5:$B$52,Demands_tra!$BI192,Elasticities!Z$5:Z$52))</f>
        <v>#VALUE!</v>
      </c>
      <c r="CH192" s="6" t="e">
        <f ca="1">IF($BI192="",SUMIF(Elasticities!$B$5:$B$52,Demands_tra!$BH192,Elasticities!AA$5:AA$52),SUMIF(Elasticities!$B$5:$B$52,Demands_tra!$BI192,Elasticities!AA$5:AA$52))</f>
        <v>#VALUE!</v>
      </c>
      <c r="CI192" s="6" t="e">
        <f ca="1">IF($BI192="",SUMIF(Elasticities!$B$5:$B$52,Demands_tra!$BH192,Elasticities!AB$5:AB$52),SUMIF(Elasticities!$B$5:$B$52,Demands_tra!$BI192,Elasticities!AB$5:AB$52))</f>
        <v>#VALUE!</v>
      </c>
    </row>
    <row r="193" spans="1:87">
      <c r="A193" t="str">
        <f>IF(BYDem_tra!B192="","\I:",BYDem_tra!B192)</f>
        <v>India</v>
      </c>
      <c r="B193" t="str">
        <f>BYDem_tra!E192</f>
        <v>Trd_hdt</v>
      </c>
      <c r="C193" t="str">
        <f t="shared" si="168"/>
        <v>Trd_hdt</v>
      </c>
      <c r="D193" s="3">
        <f>SUMIFS(BYDem_tra!$M$2:$M$2000,BYDem_tra!$B$2:$B$2000,Demands_tra!$A193,BYDem_tra!$E$2:$E$2000,Demands_tra!$B193)</f>
        <v>127.3</v>
      </c>
      <c r="E193" s="3">
        <f ca="1" t="shared" si="169"/>
        <v>132.077839615978</v>
      </c>
      <c r="F193" s="3">
        <f ca="1" t="shared" si="170"/>
        <v>183.33294376528</v>
      </c>
      <c r="G193" s="3">
        <f ca="1" t="shared" si="171"/>
        <v>241.38391997778</v>
      </c>
      <c r="H193" s="3">
        <f ca="1" t="shared" si="172"/>
        <v>301.977046132483</v>
      </c>
      <c r="I193" s="3">
        <f ca="1" t="shared" si="173"/>
        <v>366.104160604427</v>
      </c>
      <c r="J193" s="3">
        <f ca="1" t="shared" si="174"/>
        <v>433.566840514051</v>
      </c>
      <c r="K193" s="3">
        <f ca="1" t="shared" si="175"/>
        <v>504.246720168147</v>
      </c>
      <c r="L193" s="3">
        <f ca="1" t="shared" si="176"/>
        <v>578.37784453524</v>
      </c>
      <c r="M193" s="3">
        <f ca="1" t="shared" si="177"/>
        <v>655.036467268189</v>
      </c>
      <c r="N193" s="3">
        <f ca="1" t="shared" si="178"/>
        <v>732.628461416578</v>
      </c>
      <c r="O193" s="3">
        <f ca="1" t="shared" si="179"/>
        <v>808.280861870112</v>
      </c>
      <c r="P193" s="3">
        <f ca="1" t="shared" si="180"/>
        <v>881.458471538177</v>
      </c>
      <c r="Q193" s="3">
        <f ca="1" t="shared" si="181"/>
        <v>950.099055974571</v>
      </c>
      <c r="R193" s="3">
        <f ca="1" t="shared" si="182"/>
        <v>1013.87273132778</v>
      </c>
      <c r="S193" s="3">
        <f ca="1" t="shared" si="183"/>
        <v>1072.91797887782</v>
      </c>
      <c r="T193" s="3">
        <f ca="1" t="shared" si="184"/>
        <v>1127.54965767975</v>
      </c>
      <c r="U193" s="3">
        <f ca="1" t="shared" si="185"/>
        <v>1178.45130128908</v>
      </c>
      <c r="V193" s="3" t="e">
        <f ca="1" t="shared" ref="V193:V256" si="186">(1+(AY193-AX193)/AX193*CB193)*U193</f>
        <v>#VALUE!</v>
      </c>
      <c r="W193" s="3" t="e">
        <f ca="1" t="shared" ref="W193:W256" si="187">(1+(AZ193-AY193)/AY193*CC193)*V193</f>
        <v>#DIV/0!</v>
      </c>
      <c r="X193" s="3" t="e">
        <f ca="1" t="shared" ref="X193:X256" si="188">(1+(BA193-AZ193)/AZ193*CD193)*W193</f>
        <v>#DIV/0!</v>
      </c>
      <c r="Y193" s="3" t="e">
        <f ca="1" t="shared" ref="Y193:Y256" si="189">(1+(BB193-BA193)/BA193*CE193)*X193</f>
        <v>#DIV/0!</v>
      </c>
      <c r="Z193" s="3" t="e">
        <f ca="1" t="shared" ref="Z193:Z256" si="190">(1+(BC193-BB193)/BB193*CF193)*Y193</f>
        <v>#DIV/0!</v>
      </c>
      <c r="AA193" s="3" t="e">
        <f ca="1" t="shared" ref="AA193:AA256" si="191">(1+(BD193-BC193)/BC193*CG193)*Z193</f>
        <v>#DIV/0!</v>
      </c>
      <c r="AB193" s="3" t="e">
        <f ca="1" t="shared" ref="AB193:AB256" si="192">(1+(BE193-BD193)/BD193*CH193)*AA193</f>
        <v>#DIV/0!</v>
      </c>
      <c r="AC193" s="3" t="e">
        <f ca="1" t="shared" ref="AC193:AC256" si="193">(1+(BF193-BE193)/BE193*CI193)*AB193</f>
        <v>#DIV/0!</v>
      </c>
      <c r="AE193" s="34" t="str">
        <f ca="1">VLOOKUP($C193,'Default drvr and elast'!$A$4:$C$49,MATCH(VLOOKUP(A193,Classification!$B$4:$D$99,2,FALSE),'Default drvr and elast'!$A$3:$C$3,0),FALSE)</f>
        <v>GDP</v>
      </c>
      <c r="AF193" s="4"/>
      <c r="AG193" s="6">
        <f ca="1">IF($AF193="",SUMIFS('Growth rates'!D$4:D$922,'Growth rates'!$B$4:$B$922,Demands_tra!$A193,'Growth rates'!$C$4:$C$922,$AE193),SUMIFS('Growth rates'!D$4:D$922,'Growth rates'!$B$4:$B$922,Demands_tra!$A193,'Growth rates'!$C$4:$C$922,$AF193))</f>
        <v>1</v>
      </c>
      <c r="AH193" s="6">
        <f ca="1">IF($AF193="",SUMIFS('Growth rates'!E$4:E$922,'Growth rates'!$B$4:$B$922,Demands_tra!$A193,'Growth rates'!$C$4:$C$922,$AE193),SUMIFS('Growth rates'!E$4:E$922,'Growth rates'!$B$4:$B$922,Demands_tra!$A193,'Growth rates'!$C$4:$C$922,$AF193))</f>
        <v>1.03762389140165</v>
      </c>
      <c r="AI193" s="6">
        <f ca="1">IF($AF193="",SUMIFS('Growth rates'!F$4:F$922,'Growth rates'!$B$4:$B$922,Demands_tra!$A193,'Growth rates'!$C$4:$C$922,$AE193),SUMIFS('Growth rates'!F$4:F$922,'Growth rates'!$B$4:$B$922,Demands_tra!$A193,'Growth rates'!$C$4:$C$922,$AF193))</f>
        <v>1.44627211766871</v>
      </c>
      <c r="AJ193" s="6">
        <f ca="1">IF($AF193="",SUMIFS('Growth rates'!G$4:G$922,'Growth rates'!$B$4:$B$922,Demands_tra!$A193,'Growth rates'!$C$4:$C$922,$AE193),SUMIFS('Growth rates'!G$4:G$922,'Growth rates'!$B$4:$B$922,Demands_tra!$A193,'Growth rates'!$C$4:$C$922,$AF193))</f>
        <v>1.91684835209244</v>
      </c>
      <c r="AK193" s="6">
        <f ca="1">IF($AF193="",SUMIFS('Growth rates'!H$4:H$922,'Growth rates'!$B$4:$B$922,Demands_tra!$A193,'Growth rates'!$C$4:$C$922,$AE193),SUMIFS('Growth rates'!H$4:H$922,'Growth rates'!$B$4:$B$922,Demands_tra!$A193,'Growth rates'!$C$4:$C$922,$AF193))</f>
        <v>2.4175631359905</v>
      </c>
      <c r="AL193" s="6">
        <f ca="1">IF($AF193="",SUMIFS('Growth rates'!I$4:I$922,'Growth rates'!$B$4:$B$922,Demands_tra!$A193,'Growth rates'!$C$4:$C$922,$AE193),SUMIFS('Growth rates'!I$4:I$922,'Growth rates'!$B$4:$B$922,Demands_tra!$A193,'Growth rates'!$C$4:$C$922,$AF193))</f>
        <v>2.95866601655253</v>
      </c>
      <c r="AM193" s="6">
        <f ca="1">IF($AF193="",SUMIFS('Growth rates'!J$4:J$922,'Growth rates'!$B$4:$B$922,Demands_tra!$A193,'Growth rates'!$C$4:$C$922,$AE193),SUMIFS('Growth rates'!J$4:J$922,'Growth rates'!$B$4:$B$922,Demands_tra!$A193,'Growth rates'!$C$4:$C$922,$AF193))</f>
        <v>3.54077928771504</v>
      </c>
      <c r="AN193" s="6">
        <f ca="1">IF($AF193="",SUMIFS('Growth rates'!K$4:K$922,'Growth rates'!$B$4:$B$922,Demands_tra!$A193,'Growth rates'!$C$4:$C$922,$AE193),SUMIFS('Growth rates'!K$4:K$922,'Growth rates'!$B$4:$B$922,Demands_tra!$A193,'Growth rates'!$C$4:$C$922,$AF193))</f>
        <v>4.16520854656052</v>
      </c>
      <c r="AO193" s="6">
        <f ca="1">IF($AF193="",SUMIFS('Growth rates'!L$4:L$922,'Growth rates'!$B$4:$B$922,Demands_tra!$A193,'Growth rates'!$C$4:$C$922,$AE193),SUMIFS('Growth rates'!L$4:L$922,'Growth rates'!$B$4:$B$922,Demands_tra!$A193,'Growth rates'!$C$4:$C$922,$AF193))</f>
        <v>4.83649287827296</v>
      </c>
      <c r="AP193" s="6">
        <f ca="1">IF($AF193="",SUMIFS('Growth rates'!M$4:M$922,'Growth rates'!$B$4:$B$922,Demands_tra!$A193,'Growth rates'!$C$4:$C$922,$AE193),SUMIFS('Growth rates'!M$4:M$922,'Growth rates'!$B$4:$B$922,Demands_tra!$A193,'Growth rates'!$C$4:$C$922,$AF193))</f>
        <v>5.54875099506021</v>
      </c>
      <c r="AQ193" s="6">
        <f ca="1">IF($AF193="",SUMIFS('Growth rates'!N$4:N$922,'Growth rates'!$B$4:$B$922,Demands_tra!$A193,'Growth rates'!$C$4:$C$922,$AE193),SUMIFS('Growth rates'!N$4:N$922,'Growth rates'!$B$4:$B$922,Demands_tra!$A193,'Growth rates'!$C$4:$C$922,$AF193))</f>
        <v>6.28934178872169</v>
      </c>
      <c r="AR193" s="6">
        <f ca="1">IF($AF193="",SUMIFS('Growth rates'!O$4:O$922,'Growth rates'!$B$4:$B$922,Demands_tra!$A193,'Growth rates'!$C$4:$C$922,$AE193),SUMIFS('Growth rates'!O$4:O$922,'Growth rates'!$B$4:$B$922,Demands_tra!$A193,'Growth rates'!$C$4:$C$922,$AF193))</f>
        <v>7.03156762919676</v>
      </c>
      <c r="AS193" s="6">
        <f ca="1">IF($AF193="",SUMIFS('Growth rates'!P$4:P$922,'Growth rates'!$B$4:$B$922,Demands_tra!$A193,'Growth rates'!$C$4:$C$922,$AE193),SUMIFS('Growth rates'!P$4:P$922,'Growth rates'!$B$4:$B$922,Demands_tra!$A193,'Growth rates'!$C$4:$C$922,$AF193))</f>
        <v>7.7696570452703</v>
      </c>
      <c r="AT193" s="6">
        <f ca="1">IF($AF193="",SUMIFS('Growth rates'!Q$4:Q$922,'Growth rates'!$B$4:$B$922,Demands_tra!$A193,'Growth rates'!$C$4:$C$922,$AE193),SUMIFS('Growth rates'!Q$4:Q$922,'Growth rates'!$B$4:$B$922,Demands_tra!$A193,'Growth rates'!$C$4:$C$922,$AF193))</f>
        <v>8.48146369390752</v>
      </c>
      <c r="AU193" s="6">
        <f ca="1">IF($AF193="",SUMIFS('Growth rates'!R$4:R$922,'Growth rates'!$B$4:$B$922,Demands_tra!$A193,'Growth rates'!$C$4:$C$922,$AE193),SUMIFS('Growth rates'!R$4:R$922,'Growth rates'!$B$4:$B$922,Demands_tra!$A193,'Growth rates'!$C$4:$C$922,$AF193))</f>
        <v>9.16122830573521</v>
      </c>
      <c r="AV193" s="6">
        <f ca="1">IF($AF193="",SUMIFS('Growth rates'!S$4:S$922,'Growth rates'!$B$4:$B$922,Demands_tra!$A193,'Growth rates'!$C$4:$C$922,$AE193),SUMIFS('Growth rates'!S$4:S$922,'Growth rates'!$B$4:$B$922,Demands_tra!$A193,'Growth rates'!$C$4:$C$922,$AF193))</f>
        <v>9.80792592603439</v>
      </c>
      <c r="AW193" s="6">
        <f ca="1">IF($AF193="",SUMIFS('Growth rates'!T$4:T$922,'Growth rates'!$B$4:$B$922,Demands_tra!$A193,'Growth rates'!$C$4:$C$922,$AE193),SUMIFS('Growth rates'!T$4:T$922,'Growth rates'!$B$4:$B$922,Demands_tra!$A193,'Growth rates'!$C$4:$C$922,$AF193))</f>
        <v>10.422581509524</v>
      </c>
      <c r="AX193" s="6">
        <f ca="1">IF($AF193="",SUMIFS('Growth rates'!U$4:U$922,'Growth rates'!$B$4:$B$922,Demands_tra!$A193,'Growth rates'!$C$4:$C$922,$AE193),SUMIFS('Growth rates'!U$4:U$922,'Growth rates'!$B$4:$B$922,Demands_tra!$A193,'Growth rates'!$C$4:$C$922,$AF193))</f>
        <v>11.0107224905814</v>
      </c>
      <c r="AY193" s="6">
        <f ca="1">IF($AF193="",SUMIFS('Growth rates'!V$4:V$922,'Growth rates'!$B$4:$B$922,Demands_tra!$A193,'Growth rates'!$C$4:$C$922,$AE193),SUMIFS('Growth rates'!V$4:V$922,'Growth rates'!$B$4:$B$922,Demands_tra!$A193,'Growth rates'!$C$4:$C$922,$AF193))</f>
        <v>0</v>
      </c>
      <c r="AZ193" s="6">
        <f ca="1">IF($AF193="",SUMIFS('Growth rates'!W$4:W$922,'Growth rates'!$B$4:$B$922,Demands_tra!$A193,'Growth rates'!$C$4:$C$922,$AE193),SUMIFS('Growth rates'!W$4:W$922,'Growth rates'!$B$4:$B$922,Demands_tra!$A193,'Growth rates'!$C$4:$C$922,$AF193))</f>
        <v>0</v>
      </c>
      <c r="BA193" s="6">
        <f ca="1">IF($AF193="",SUMIFS('Growth rates'!X$4:X$922,'Growth rates'!$B$4:$B$922,Demands_tra!$A193,'Growth rates'!$C$4:$C$922,$AE193),SUMIFS('Growth rates'!X$4:X$922,'Growth rates'!$B$4:$B$922,Demands_tra!$A193,'Growth rates'!$C$4:$C$922,$AF193))</f>
        <v>0</v>
      </c>
      <c r="BB193" s="6">
        <f ca="1">IF($AF193="",SUMIFS('Growth rates'!Y$4:Y$922,'Growth rates'!$B$4:$B$922,Demands_tra!$A193,'Growth rates'!$C$4:$C$922,$AE193),SUMIFS('Growth rates'!Y$4:Y$922,'Growth rates'!$B$4:$B$922,Demands_tra!$A193,'Growth rates'!$C$4:$C$922,$AF193))</f>
        <v>0</v>
      </c>
      <c r="BC193" s="6">
        <f ca="1">IF($AF193="",SUMIFS('Growth rates'!Z$4:Z$922,'Growth rates'!$B$4:$B$922,Demands_tra!$A193,'Growth rates'!$C$4:$C$922,$AE193),SUMIFS('Growth rates'!Z$4:Z$922,'Growth rates'!$B$4:$B$922,Demands_tra!$A193,'Growth rates'!$C$4:$C$922,$AF193))</f>
        <v>0</v>
      </c>
      <c r="BD193" s="6">
        <f ca="1">IF($AF193="",SUMIFS('Growth rates'!AA$4:AA$922,'Growth rates'!$B$4:$B$922,Demands_tra!$A193,'Growth rates'!$C$4:$C$922,$AE193),SUMIFS('Growth rates'!AA$4:AA$922,'Growth rates'!$B$4:$B$922,Demands_tra!$A193,'Growth rates'!$C$4:$C$922,$AF193))</f>
        <v>0</v>
      </c>
      <c r="BE193" s="6">
        <f ca="1">IF($AF193="",SUMIFS('Growth rates'!AB$4:AB$922,'Growth rates'!$B$4:$B$922,Demands_tra!$A193,'Growth rates'!$C$4:$C$922,$AE193),SUMIFS('Growth rates'!AB$4:AB$922,'Growth rates'!$B$4:$B$922,Demands_tra!$A193,'Growth rates'!$C$4:$C$922,$AF193))</f>
        <v>0</v>
      </c>
      <c r="BF193" s="6">
        <f ca="1">IF($AF193="",SUMIFS('Growth rates'!AC$4:AC$922,'Growth rates'!$B$4:$B$922,Demands_tra!$A193,'Growth rates'!$C$4:$C$922,$AE193),SUMIFS('Growth rates'!AC$4:AC$922,'Growth rates'!$B$4:$B$922,Demands_tra!$A193,'Growth rates'!$C$4:$C$922,$AF193))</f>
        <v>0</v>
      </c>
      <c r="BH193" t="str">
        <f ca="1">VLOOKUP($C193,'Default drvr and elast'!$A$4:$F$49,MATCH(VLOOKUP(A193,Classification!$B$4:$D$42,3,FALSE),'Default drvr and elast'!$D$3:$F$3,0)+3,FALSE)</f>
        <v>High2</v>
      </c>
      <c r="BJ193" s="6">
        <f ca="1">IF($BI193="",SUMIF(Elasticities!$B$5:$B$52,Demands_tra!$BH193,Elasticities!C$5:C$52),SUMIF(Elasticities!$B$5:$B$52,Demands_tra!$BI193,Elasticities!C$5:C$52))</f>
        <v>0.999999999999992</v>
      </c>
      <c r="BK193" s="6">
        <f ca="1">IF($BI193="",SUMIF(Elasticities!$B$5:$B$52,Demands_tra!$BH193,Elasticities!D$5:D$52),SUMIF(Elasticities!$B$5:$B$52,Demands_tra!$BI193,Elasticities!D$5:D$52))</f>
        <v>0.997560975609749</v>
      </c>
      <c r="BL193" s="6">
        <f ca="1">IF($BI193="",SUMIF(Elasticities!$B$5:$B$52,Demands_tra!$BH193,Elasticities!E$5:E$52),SUMIF(Elasticities!$B$5:$B$52,Demands_tra!$BI193,Elasticities!E$5:E$52))</f>
        <v>0.985365853658529</v>
      </c>
      <c r="BM193" s="6">
        <f ca="1">IF($BI193="",SUMIF(Elasticities!$B$5:$B$52,Demands_tra!$BH193,Elasticities!F$5:F$52),SUMIF(Elasticities!$B$5:$B$52,Demands_tra!$BI193,Elasticities!F$5:F$52))</f>
        <v>0.973170731707309</v>
      </c>
      <c r="BN193" s="6">
        <f ca="1">IF($BI193="",SUMIF(Elasticities!$B$5:$B$52,Demands_tra!$BH193,Elasticities!G$5:G$52),SUMIF(Elasticities!$B$5:$B$52,Demands_tra!$BI193,Elasticities!G$5:G$52))</f>
        <v>0.96097560975609</v>
      </c>
      <c r="BO193" s="6">
        <f ca="1">IF($BI193="",SUMIF(Elasticities!$B$5:$B$52,Demands_tra!$BH193,Elasticities!H$5:H$52),SUMIF(Elasticities!$B$5:$B$52,Demands_tra!$BI193,Elasticities!H$5:H$52))</f>
        <v>0.948780487804871</v>
      </c>
      <c r="BP193" s="6">
        <f ca="1">IF($BI193="",SUMIF(Elasticities!$B$5:$B$52,Demands_tra!$BH193,Elasticities!I$5:I$52),SUMIF(Elasticities!$B$5:$B$52,Demands_tra!$BI193,Elasticities!I$5:I$52))</f>
        <v>0.936585365853651</v>
      </c>
      <c r="BQ193" s="6">
        <f ca="1">IF($BI193="",SUMIF(Elasticities!$B$5:$B$52,Demands_tra!$BH193,Elasticities!J$5:J$52),SUMIF(Elasticities!$B$5:$B$52,Demands_tra!$BI193,Elasticities!J$5:J$52))</f>
        <v>0.924390243902432</v>
      </c>
      <c r="BR193" s="6">
        <f ca="1">IF($BI193="",SUMIF(Elasticities!$B$5:$B$52,Demands_tra!$BH193,Elasticities!K$5:K$52),SUMIF(Elasticities!$B$5:$B$52,Demands_tra!$BI193,Elasticities!K$5:K$52))</f>
        <v>0.912195121951213</v>
      </c>
      <c r="BS193" s="6">
        <f ca="1">IF($BI193="",SUMIF(Elasticities!$B$5:$B$52,Demands_tra!$BH193,Elasticities!L$5:L$52),SUMIF(Elasticities!$B$5:$B$52,Demands_tra!$BI193,Elasticities!L$5:L$52))</f>
        <v>0.899999999999992</v>
      </c>
      <c r="BT193" s="6">
        <f ca="1">IF($BI193="",SUMIF(Elasticities!$B$5:$B$52,Demands_tra!$BH193,Elasticities!M$5:M$52),SUMIF(Elasticities!$B$5:$B$52,Demands_tra!$BI193,Elasticities!M$5:M$52))</f>
        <v>0.887499999999992</v>
      </c>
      <c r="BU193" s="6">
        <f ca="1">IF($BI193="",SUMIF(Elasticities!$B$5:$B$52,Demands_tra!$BH193,Elasticities!N$5:N$52),SUMIF(Elasticities!$B$5:$B$52,Demands_tra!$BI193,Elasticities!N$5:N$52))</f>
        <v>0.874999999999992</v>
      </c>
      <c r="BV193" s="6">
        <f ca="1">IF($BI193="",SUMIF(Elasticities!$B$5:$B$52,Demands_tra!$BH193,Elasticities!O$5:O$52),SUMIF(Elasticities!$B$5:$B$52,Demands_tra!$BI193,Elasticities!O$5:O$52))</f>
        <v>0.862499999999992</v>
      </c>
      <c r="BW193" s="6">
        <f ca="1">IF($BI193="",SUMIF(Elasticities!$B$5:$B$52,Demands_tra!$BH193,Elasticities!P$5:P$52),SUMIF(Elasticities!$B$5:$B$52,Demands_tra!$BI193,Elasticities!P$5:P$52))</f>
        <v>0.849999999999993</v>
      </c>
      <c r="BX193" s="6">
        <f ca="1">IF($BI193="",SUMIF(Elasticities!$B$5:$B$52,Demands_tra!$BH193,Elasticities!Q$5:Q$52),SUMIF(Elasticities!$B$5:$B$52,Demands_tra!$BI193,Elasticities!Q$5:Q$52))</f>
        <v>0.837499999999992</v>
      </c>
      <c r="BY193" s="6">
        <f ca="1">IF($BI193="",SUMIF(Elasticities!$B$5:$B$52,Demands_tra!$BH193,Elasticities!R$5:R$52),SUMIF(Elasticities!$B$5:$B$52,Demands_tra!$BI193,Elasticities!R$5:R$52))</f>
        <v>0.824999999999992</v>
      </c>
      <c r="BZ193" s="6">
        <f ca="1">IF($BI193="",SUMIF(Elasticities!$B$5:$B$52,Demands_tra!$BH193,Elasticities!S$5:S$52),SUMIF(Elasticities!$B$5:$B$52,Demands_tra!$BI193,Elasticities!S$5:S$52))</f>
        <v>0.812499999999992</v>
      </c>
      <c r="CA193" s="6">
        <f ca="1">IF($BI193="",SUMIF(Elasticities!$B$5:$B$52,Demands_tra!$BH193,Elasticities!T$5:T$52),SUMIF(Elasticities!$B$5:$B$52,Demands_tra!$BI193,Elasticities!T$5:T$52))</f>
        <v>0.799999999999992</v>
      </c>
      <c r="CB193" s="6" t="e">
        <f ca="1">IF($BI193="",SUMIF(Elasticities!$B$5:$B$52,Demands_tra!$BH193,Elasticities!U$5:U$52),SUMIF(Elasticities!$B$5:$B$52,Demands_tra!$BI193,Elasticities!U$5:U$52))</f>
        <v>#VALUE!</v>
      </c>
      <c r="CC193" s="6" t="e">
        <f ca="1">IF($BI193="",SUMIF(Elasticities!$B$5:$B$52,Demands_tra!$BH193,Elasticities!V$5:V$52),SUMIF(Elasticities!$B$5:$B$52,Demands_tra!$BI193,Elasticities!V$5:V$52))</f>
        <v>#VALUE!</v>
      </c>
      <c r="CD193" s="6" t="e">
        <f ca="1">IF($BI193="",SUMIF(Elasticities!$B$5:$B$52,Demands_tra!$BH193,Elasticities!W$5:W$52),SUMIF(Elasticities!$B$5:$B$52,Demands_tra!$BI193,Elasticities!W$5:W$52))</f>
        <v>#VALUE!</v>
      </c>
      <c r="CE193" s="6" t="e">
        <f ca="1">IF($BI193="",SUMIF(Elasticities!$B$5:$B$52,Demands_tra!$BH193,Elasticities!X$5:X$52),SUMIF(Elasticities!$B$5:$B$52,Demands_tra!$BI193,Elasticities!X$5:X$52))</f>
        <v>#VALUE!</v>
      </c>
      <c r="CF193" s="6" t="e">
        <f ca="1">IF($BI193="",SUMIF(Elasticities!$B$5:$B$52,Demands_tra!$BH193,Elasticities!Y$5:Y$52),SUMIF(Elasticities!$B$5:$B$52,Demands_tra!$BI193,Elasticities!Y$5:Y$52))</f>
        <v>#VALUE!</v>
      </c>
      <c r="CG193" s="6" t="e">
        <f ca="1">IF($BI193="",SUMIF(Elasticities!$B$5:$B$52,Demands_tra!$BH193,Elasticities!Z$5:Z$52),SUMIF(Elasticities!$B$5:$B$52,Demands_tra!$BI193,Elasticities!Z$5:Z$52))</f>
        <v>#VALUE!</v>
      </c>
      <c r="CH193" s="6" t="e">
        <f ca="1">IF($BI193="",SUMIF(Elasticities!$B$5:$B$52,Demands_tra!$BH193,Elasticities!AA$5:AA$52),SUMIF(Elasticities!$B$5:$B$52,Demands_tra!$BI193,Elasticities!AA$5:AA$52))</f>
        <v>#VALUE!</v>
      </c>
      <c r="CI193" s="6" t="e">
        <f ca="1">IF($BI193="",SUMIF(Elasticities!$B$5:$B$52,Demands_tra!$BH193,Elasticities!AB$5:AB$52),SUMIF(Elasticities!$B$5:$B$52,Demands_tra!$BI193,Elasticities!AB$5:AB$52))</f>
        <v>#VALUE!</v>
      </c>
    </row>
    <row r="194" spans="1:87">
      <c r="A194" t="str">
        <f>IF(BYDem_tra!B193="","\I:",BYDem_tra!B193)</f>
        <v>India</v>
      </c>
      <c r="B194" t="str">
        <f>BYDem_tra!E193</f>
        <v>Trd_lcv</v>
      </c>
      <c r="C194" t="str">
        <f t="shared" si="168"/>
        <v>Trd_lcv</v>
      </c>
      <c r="D194" s="3">
        <f>SUMIFS(BYDem_tra!$M$2:$M$2000,BYDem_tra!$B$2:$B$2000,Demands_tra!$A194,BYDem_tra!$E$2:$E$2000,Demands_tra!$B194)</f>
        <v>179.96</v>
      </c>
      <c r="E194" s="3">
        <f ca="1" t="shared" si="169"/>
        <v>186.714281361284</v>
      </c>
      <c r="F194" s="3">
        <f ca="1" t="shared" si="170"/>
        <v>259.17200754124</v>
      </c>
      <c r="G194" s="3">
        <f ca="1" t="shared" si="171"/>
        <v>341.236843984299</v>
      </c>
      <c r="H194" s="3">
        <f ca="1" t="shared" si="172"/>
        <v>426.89543772193</v>
      </c>
      <c r="I194" s="3">
        <f ca="1" t="shared" si="173"/>
        <v>517.549919421624</v>
      </c>
      <c r="J194" s="3">
        <f ca="1" t="shared" si="174"/>
        <v>612.919784908945</v>
      </c>
      <c r="K194" s="3">
        <f ca="1" t="shared" si="175"/>
        <v>712.83770433197</v>
      </c>
      <c r="L194" s="3">
        <f ca="1" t="shared" si="176"/>
        <v>817.634539690195</v>
      </c>
      <c r="M194" s="3">
        <f ca="1" t="shared" si="177"/>
        <v>926.004419871039</v>
      </c>
      <c r="N194" s="3">
        <f ca="1" t="shared" si="178"/>
        <v>1035.69377782033</v>
      </c>
      <c r="O194" s="3">
        <f ca="1" t="shared" si="179"/>
        <v>1142.64119326116</v>
      </c>
      <c r="P194" s="3">
        <f ca="1" t="shared" si="180"/>
        <v>1246.09007492545</v>
      </c>
      <c r="Q194" s="3">
        <f ca="1" t="shared" si="181"/>
        <v>1343.12510693782</v>
      </c>
      <c r="R194" s="3">
        <f ca="1" t="shared" si="182"/>
        <v>1433.27994288882</v>
      </c>
      <c r="S194" s="3">
        <f ca="1" t="shared" si="183"/>
        <v>1516.75034940183</v>
      </c>
      <c r="T194" s="3">
        <f ca="1" t="shared" si="184"/>
        <v>1593.98143280478</v>
      </c>
      <c r="U194" s="3">
        <f ca="1" t="shared" si="185"/>
        <v>1665.93948295351</v>
      </c>
      <c r="V194" s="3" t="e">
        <f ca="1" t="shared" si="186"/>
        <v>#VALUE!</v>
      </c>
      <c r="W194" s="3" t="e">
        <f ca="1" t="shared" si="187"/>
        <v>#DIV/0!</v>
      </c>
      <c r="X194" s="3" t="e">
        <f ca="1" t="shared" si="188"/>
        <v>#DIV/0!</v>
      </c>
      <c r="Y194" s="3" t="e">
        <f ca="1" t="shared" si="189"/>
        <v>#DIV/0!</v>
      </c>
      <c r="Z194" s="3" t="e">
        <f ca="1" t="shared" si="190"/>
        <v>#DIV/0!</v>
      </c>
      <c r="AA194" s="3" t="e">
        <f ca="1" t="shared" si="191"/>
        <v>#DIV/0!</v>
      </c>
      <c r="AB194" s="3" t="e">
        <f ca="1" t="shared" si="192"/>
        <v>#DIV/0!</v>
      </c>
      <c r="AC194" s="3" t="e">
        <f ca="1" t="shared" si="193"/>
        <v>#DIV/0!</v>
      </c>
      <c r="AE194" s="34" t="str">
        <f ca="1">VLOOKUP($C194,'Default drvr and elast'!$A$4:$C$49,MATCH(VLOOKUP(A194,Classification!$B$4:$D$99,2,FALSE),'Default drvr and elast'!$A$3:$C$3,0),FALSE)</f>
        <v>GDP</v>
      </c>
      <c r="AF194" s="4"/>
      <c r="AG194" s="6">
        <f ca="1">IF($AF194="",SUMIFS('Growth rates'!D$4:D$922,'Growth rates'!$B$4:$B$922,Demands_tra!$A194,'Growth rates'!$C$4:$C$922,$AE194),SUMIFS('Growth rates'!D$4:D$922,'Growth rates'!$B$4:$B$922,Demands_tra!$A194,'Growth rates'!$C$4:$C$922,$AF194))</f>
        <v>1</v>
      </c>
      <c r="AH194" s="6">
        <f ca="1">IF($AF194="",SUMIFS('Growth rates'!E$4:E$922,'Growth rates'!$B$4:$B$922,Demands_tra!$A194,'Growth rates'!$C$4:$C$922,$AE194),SUMIFS('Growth rates'!E$4:E$922,'Growth rates'!$B$4:$B$922,Demands_tra!$A194,'Growth rates'!$C$4:$C$922,$AF194))</f>
        <v>1.03762389140165</v>
      </c>
      <c r="AI194" s="6">
        <f ca="1">IF($AF194="",SUMIFS('Growth rates'!F$4:F$922,'Growth rates'!$B$4:$B$922,Demands_tra!$A194,'Growth rates'!$C$4:$C$922,$AE194),SUMIFS('Growth rates'!F$4:F$922,'Growth rates'!$B$4:$B$922,Demands_tra!$A194,'Growth rates'!$C$4:$C$922,$AF194))</f>
        <v>1.44627211766871</v>
      </c>
      <c r="AJ194" s="6">
        <f ca="1">IF($AF194="",SUMIFS('Growth rates'!G$4:G$922,'Growth rates'!$B$4:$B$922,Demands_tra!$A194,'Growth rates'!$C$4:$C$922,$AE194),SUMIFS('Growth rates'!G$4:G$922,'Growth rates'!$B$4:$B$922,Demands_tra!$A194,'Growth rates'!$C$4:$C$922,$AF194))</f>
        <v>1.91684835209244</v>
      </c>
      <c r="AK194" s="6">
        <f ca="1">IF($AF194="",SUMIFS('Growth rates'!H$4:H$922,'Growth rates'!$B$4:$B$922,Demands_tra!$A194,'Growth rates'!$C$4:$C$922,$AE194),SUMIFS('Growth rates'!H$4:H$922,'Growth rates'!$B$4:$B$922,Demands_tra!$A194,'Growth rates'!$C$4:$C$922,$AF194))</f>
        <v>2.4175631359905</v>
      </c>
      <c r="AL194" s="6">
        <f ca="1">IF($AF194="",SUMIFS('Growth rates'!I$4:I$922,'Growth rates'!$B$4:$B$922,Demands_tra!$A194,'Growth rates'!$C$4:$C$922,$AE194),SUMIFS('Growth rates'!I$4:I$922,'Growth rates'!$B$4:$B$922,Demands_tra!$A194,'Growth rates'!$C$4:$C$922,$AF194))</f>
        <v>2.95866601655253</v>
      </c>
      <c r="AM194" s="6">
        <f ca="1">IF($AF194="",SUMIFS('Growth rates'!J$4:J$922,'Growth rates'!$B$4:$B$922,Demands_tra!$A194,'Growth rates'!$C$4:$C$922,$AE194),SUMIFS('Growth rates'!J$4:J$922,'Growth rates'!$B$4:$B$922,Demands_tra!$A194,'Growth rates'!$C$4:$C$922,$AF194))</f>
        <v>3.54077928771504</v>
      </c>
      <c r="AN194" s="6">
        <f ca="1">IF($AF194="",SUMIFS('Growth rates'!K$4:K$922,'Growth rates'!$B$4:$B$922,Demands_tra!$A194,'Growth rates'!$C$4:$C$922,$AE194),SUMIFS('Growth rates'!K$4:K$922,'Growth rates'!$B$4:$B$922,Demands_tra!$A194,'Growth rates'!$C$4:$C$922,$AF194))</f>
        <v>4.16520854656052</v>
      </c>
      <c r="AO194" s="6">
        <f ca="1">IF($AF194="",SUMIFS('Growth rates'!L$4:L$922,'Growth rates'!$B$4:$B$922,Demands_tra!$A194,'Growth rates'!$C$4:$C$922,$AE194),SUMIFS('Growth rates'!L$4:L$922,'Growth rates'!$B$4:$B$922,Demands_tra!$A194,'Growth rates'!$C$4:$C$922,$AF194))</f>
        <v>4.83649287827296</v>
      </c>
      <c r="AP194" s="6">
        <f ca="1">IF($AF194="",SUMIFS('Growth rates'!M$4:M$922,'Growth rates'!$B$4:$B$922,Demands_tra!$A194,'Growth rates'!$C$4:$C$922,$AE194),SUMIFS('Growth rates'!M$4:M$922,'Growth rates'!$B$4:$B$922,Demands_tra!$A194,'Growth rates'!$C$4:$C$922,$AF194))</f>
        <v>5.54875099506021</v>
      </c>
      <c r="AQ194" s="6">
        <f ca="1">IF($AF194="",SUMIFS('Growth rates'!N$4:N$922,'Growth rates'!$B$4:$B$922,Demands_tra!$A194,'Growth rates'!$C$4:$C$922,$AE194),SUMIFS('Growth rates'!N$4:N$922,'Growth rates'!$B$4:$B$922,Demands_tra!$A194,'Growth rates'!$C$4:$C$922,$AF194))</f>
        <v>6.28934178872169</v>
      </c>
      <c r="AR194" s="6">
        <f ca="1">IF($AF194="",SUMIFS('Growth rates'!O$4:O$922,'Growth rates'!$B$4:$B$922,Demands_tra!$A194,'Growth rates'!$C$4:$C$922,$AE194),SUMIFS('Growth rates'!O$4:O$922,'Growth rates'!$B$4:$B$922,Demands_tra!$A194,'Growth rates'!$C$4:$C$922,$AF194))</f>
        <v>7.03156762919676</v>
      </c>
      <c r="AS194" s="6">
        <f ca="1">IF($AF194="",SUMIFS('Growth rates'!P$4:P$922,'Growth rates'!$B$4:$B$922,Demands_tra!$A194,'Growth rates'!$C$4:$C$922,$AE194),SUMIFS('Growth rates'!P$4:P$922,'Growth rates'!$B$4:$B$922,Demands_tra!$A194,'Growth rates'!$C$4:$C$922,$AF194))</f>
        <v>7.7696570452703</v>
      </c>
      <c r="AT194" s="6">
        <f ca="1">IF($AF194="",SUMIFS('Growth rates'!Q$4:Q$922,'Growth rates'!$B$4:$B$922,Demands_tra!$A194,'Growth rates'!$C$4:$C$922,$AE194),SUMIFS('Growth rates'!Q$4:Q$922,'Growth rates'!$B$4:$B$922,Demands_tra!$A194,'Growth rates'!$C$4:$C$922,$AF194))</f>
        <v>8.48146369390752</v>
      </c>
      <c r="AU194" s="6">
        <f ca="1">IF($AF194="",SUMIFS('Growth rates'!R$4:R$922,'Growth rates'!$B$4:$B$922,Demands_tra!$A194,'Growth rates'!$C$4:$C$922,$AE194),SUMIFS('Growth rates'!R$4:R$922,'Growth rates'!$B$4:$B$922,Demands_tra!$A194,'Growth rates'!$C$4:$C$922,$AF194))</f>
        <v>9.16122830573521</v>
      </c>
      <c r="AV194" s="6">
        <f ca="1">IF($AF194="",SUMIFS('Growth rates'!S$4:S$922,'Growth rates'!$B$4:$B$922,Demands_tra!$A194,'Growth rates'!$C$4:$C$922,$AE194),SUMIFS('Growth rates'!S$4:S$922,'Growth rates'!$B$4:$B$922,Demands_tra!$A194,'Growth rates'!$C$4:$C$922,$AF194))</f>
        <v>9.80792592603439</v>
      </c>
      <c r="AW194" s="6">
        <f ca="1">IF($AF194="",SUMIFS('Growth rates'!T$4:T$922,'Growth rates'!$B$4:$B$922,Demands_tra!$A194,'Growth rates'!$C$4:$C$922,$AE194),SUMIFS('Growth rates'!T$4:T$922,'Growth rates'!$B$4:$B$922,Demands_tra!$A194,'Growth rates'!$C$4:$C$922,$AF194))</f>
        <v>10.422581509524</v>
      </c>
      <c r="AX194" s="6">
        <f ca="1">IF($AF194="",SUMIFS('Growth rates'!U$4:U$922,'Growth rates'!$B$4:$B$922,Demands_tra!$A194,'Growth rates'!$C$4:$C$922,$AE194),SUMIFS('Growth rates'!U$4:U$922,'Growth rates'!$B$4:$B$922,Demands_tra!$A194,'Growth rates'!$C$4:$C$922,$AF194))</f>
        <v>11.0107224905814</v>
      </c>
      <c r="AY194" s="6">
        <f ca="1">IF($AF194="",SUMIFS('Growth rates'!V$4:V$922,'Growth rates'!$B$4:$B$922,Demands_tra!$A194,'Growth rates'!$C$4:$C$922,$AE194),SUMIFS('Growth rates'!V$4:V$922,'Growth rates'!$B$4:$B$922,Demands_tra!$A194,'Growth rates'!$C$4:$C$922,$AF194))</f>
        <v>0</v>
      </c>
      <c r="AZ194" s="6">
        <f ca="1">IF($AF194="",SUMIFS('Growth rates'!W$4:W$922,'Growth rates'!$B$4:$B$922,Demands_tra!$A194,'Growth rates'!$C$4:$C$922,$AE194),SUMIFS('Growth rates'!W$4:W$922,'Growth rates'!$B$4:$B$922,Demands_tra!$A194,'Growth rates'!$C$4:$C$922,$AF194))</f>
        <v>0</v>
      </c>
      <c r="BA194" s="6">
        <f ca="1">IF($AF194="",SUMIFS('Growth rates'!X$4:X$922,'Growth rates'!$B$4:$B$922,Demands_tra!$A194,'Growth rates'!$C$4:$C$922,$AE194),SUMIFS('Growth rates'!X$4:X$922,'Growth rates'!$B$4:$B$922,Demands_tra!$A194,'Growth rates'!$C$4:$C$922,$AF194))</f>
        <v>0</v>
      </c>
      <c r="BB194" s="6">
        <f ca="1">IF($AF194="",SUMIFS('Growth rates'!Y$4:Y$922,'Growth rates'!$B$4:$B$922,Demands_tra!$A194,'Growth rates'!$C$4:$C$922,$AE194),SUMIFS('Growth rates'!Y$4:Y$922,'Growth rates'!$B$4:$B$922,Demands_tra!$A194,'Growth rates'!$C$4:$C$922,$AF194))</f>
        <v>0</v>
      </c>
      <c r="BC194" s="6">
        <f ca="1">IF($AF194="",SUMIFS('Growth rates'!Z$4:Z$922,'Growth rates'!$B$4:$B$922,Demands_tra!$A194,'Growth rates'!$C$4:$C$922,$AE194),SUMIFS('Growth rates'!Z$4:Z$922,'Growth rates'!$B$4:$B$922,Demands_tra!$A194,'Growth rates'!$C$4:$C$922,$AF194))</f>
        <v>0</v>
      </c>
      <c r="BD194" s="6">
        <f ca="1">IF($AF194="",SUMIFS('Growth rates'!AA$4:AA$922,'Growth rates'!$B$4:$B$922,Demands_tra!$A194,'Growth rates'!$C$4:$C$922,$AE194),SUMIFS('Growth rates'!AA$4:AA$922,'Growth rates'!$B$4:$B$922,Demands_tra!$A194,'Growth rates'!$C$4:$C$922,$AF194))</f>
        <v>0</v>
      </c>
      <c r="BE194" s="6">
        <f ca="1">IF($AF194="",SUMIFS('Growth rates'!AB$4:AB$922,'Growth rates'!$B$4:$B$922,Demands_tra!$A194,'Growth rates'!$C$4:$C$922,$AE194),SUMIFS('Growth rates'!AB$4:AB$922,'Growth rates'!$B$4:$B$922,Demands_tra!$A194,'Growth rates'!$C$4:$C$922,$AF194))</f>
        <v>0</v>
      </c>
      <c r="BF194" s="6">
        <f ca="1">IF($AF194="",SUMIFS('Growth rates'!AC$4:AC$922,'Growth rates'!$B$4:$B$922,Demands_tra!$A194,'Growth rates'!$C$4:$C$922,$AE194),SUMIFS('Growth rates'!AC$4:AC$922,'Growth rates'!$B$4:$B$922,Demands_tra!$A194,'Growth rates'!$C$4:$C$922,$AF194))</f>
        <v>0</v>
      </c>
      <c r="BH194" t="str">
        <f ca="1">VLOOKUP($C194,'Default drvr and elast'!$A$4:$F$49,MATCH(VLOOKUP(A194,Classification!$B$4:$D$42,3,FALSE),'Default drvr and elast'!$D$3:$F$3,0)+3,FALSE)</f>
        <v>High2</v>
      </c>
      <c r="BJ194" s="6">
        <f ca="1">IF($BI194="",SUMIF(Elasticities!$B$5:$B$52,Demands_tra!$BH194,Elasticities!C$5:C$52),SUMIF(Elasticities!$B$5:$B$52,Demands_tra!$BI194,Elasticities!C$5:C$52))</f>
        <v>0.999999999999992</v>
      </c>
      <c r="BK194" s="6">
        <f ca="1">IF($BI194="",SUMIF(Elasticities!$B$5:$B$52,Demands_tra!$BH194,Elasticities!D$5:D$52),SUMIF(Elasticities!$B$5:$B$52,Demands_tra!$BI194,Elasticities!D$5:D$52))</f>
        <v>0.997560975609749</v>
      </c>
      <c r="BL194" s="6">
        <f ca="1">IF($BI194="",SUMIF(Elasticities!$B$5:$B$52,Demands_tra!$BH194,Elasticities!E$5:E$52),SUMIF(Elasticities!$B$5:$B$52,Demands_tra!$BI194,Elasticities!E$5:E$52))</f>
        <v>0.985365853658529</v>
      </c>
      <c r="BM194" s="6">
        <f ca="1">IF($BI194="",SUMIF(Elasticities!$B$5:$B$52,Demands_tra!$BH194,Elasticities!F$5:F$52),SUMIF(Elasticities!$B$5:$B$52,Demands_tra!$BI194,Elasticities!F$5:F$52))</f>
        <v>0.973170731707309</v>
      </c>
      <c r="BN194" s="6">
        <f ca="1">IF($BI194="",SUMIF(Elasticities!$B$5:$B$52,Demands_tra!$BH194,Elasticities!G$5:G$52),SUMIF(Elasticities!$B$5:$B$52,Demands_tra!$BI194,Elasticities!G$5:G$52))</f>
        <v>0.96097560975609</v>
      </c>
      <c r="BO194" s="6">
        <f ca="1">IF($BI194="",SUMIF(Elasticities!$B$5:$B$52,Demands_tra!$BH194,Elasticities!H$5:H$52),SUMIF(Elasticities!$B$5:$B$52,Demands_tra!$BI194,Elasticities!H$5:H$52))</f>
        <v>0.948780487804871</v>
      </c>
      <c r="BP194" s="6">
        <f ca="1">IF($BI194="",SUMIF(Elasticities!$B$5:$B$52,Demands_tra!$BH194,Elasticities!I$5:I$52),SUMIF(Elasticities!$B$5:$B$52,Demands_tra!$BI194,Elasticities!I$5:I$52))</f>
        <v>0.936585365853651</v>
      </c>
      <c r="BQ194" s="6">
        <f ca="1">IF($BI194="",SUMIF(Elasticities!$B$5:$B$52,Demands_tra!$BH194,Elasticities!J$5:J$52),SUMIF(Elasticities!$B$5:$B$52,Demands_tra!$BI194,Elasticities!J$5:J$52))</f>
        <v>0.924390243902432</v>
      </c>
      <c r="BR194" s="6">
        <f ca="1">IF($BI194="",SUMIF(Elasticities!$B$5:$B$52,Demands_tra!$BH194,Elasticities!K$5:K$52),SUMIF(Elasticities!$B$5:$B$52,Demands_tra!$BI194,Elasticities!K$5:K$52))</f>
        <v>0.912195121951213</v>
      </c>
      <c r="BS194" s="6">
        <f ca="1">IF($BI194="",SUMIF(Elasticities!$B$5:$B$52,Demands_tra!$BH194,Elasticities!L$5:L$52),SUMIF(Elasticities!$B$5:$B$52,Demands_tra!$BI194,Elasticities!L$5:L$52))</f>
        <v>0.899999999999992</v>
      </c>
      <c r="BT194" s="6">
        <f ca="1">IF($BI194="",SUMIF(Elasticities!$B$5:$B$52,Demands_tra!$BH194,Elasticities!M$5:M$52),SUMIF(Elasticities!$B$5:$B$52,Demands_tra!$BI194,Elasticities!M$5:M$52))</f>
        <v>0.887499999999992</v>
      </c>
      <c r="BU194" s="6">
        <f ca="1">IF($BI194="",SUMIF(Elasticities!$B$5:$B$52,Demands_tra!$BH194,Elasticities!N$5:N$52),SUMIF(Elasticities!$B$5:$B$52,Demands_tra!$BI194,Elasticities!N$5:N$52))</f>
        <v>0.874999999999992</v>
      </c>
      <c r="BV194" s="6">
        <f ca="1">IF($BI194="",SUMIF(Elasticities!$B$5:$B$52,Demands_tra!$BH194,Elasticities!O$5:O$52),SUMIF(Elasticities!$B$5:$B$52,Demands_tra!$BI194,Elasticities!O$5:O$52))</f>
        <v>0.862499999999992</v>
      </c>
      <c r="BW194" s="6">
        <f ca="1">IF($BI194="",SUMIF(Elasticities!$B$5:$B$52,Demands_tra!$BH194,Elasticities!P$5:P$52),SUMIF(Elasticities!$B$5:$B$52,Demands_tra!$BI194,Elasticities!P$5:P$52))</f>
        <v>0.849999999999993</v>
      </c>
      <c r="BX194" s="6">
        <f ca="1">IF($BI194="",SUMIF(Elasticities!$B$5:$B$52,Demands_tra!$BH194,Elasticities!Q$5:Q$52),SUMIF(Elasticities!$B$5:$B$52,Demands_tra!$BI194,Elasticities!Q$5:Q$52))</f>
        <v>0.837499999999992</v>
      </c>
      <c r="BY194" s="6">
        <f ca="1">IF($BI194="",SUMIF(Elasticities!$B$5:$B$52,Demands_tra!$BH194,Elasticities!R$5:R$52),SUMIF(Elasticities!$B$5:$B$52,Demands_tra!$BI194,Elasticities!R$5:R$52))</f>
        <v>0.824999999999992</v>
      </c>
      <c r="BZ194" s="6">
        <f ca="1">IF($BI194="",SUMIF(Elasticities!$B$5:$B$52,Demands_tra!$BH194,Elasticities!S$5:S$52),SUMIF(Elasticities!$B$5:$B$52,Demands_tra!$BI194,Elasticities!S$5:S$52))</f>
        <v>0.812499999999992</v>
      </c>
      <c r="CA194" s="6">
        <f ca="1">IF($BI194="",SUMIF(Elasticities!$B$5:$B$52,Demands_tra!$BH194,Elasticities!T$5:T$52),SUMIF(Elasticities!$B$5:$B$52,Demands_tra!$BI194,Elasticities!T$5:T$52))</f>
        <v>0.799999999999992</v>
      </c>
      <c r="CB194" s="6" t="e">
        <f ca="1">IF($BI194="",SUMIF(Elasticities!$B$5:$B$52,Demands_tra!$BH194,Elasticities!U$5:U$52),SUMIF(Elasticities!$B$5:$B$52,Demands_tra!$BI194,Elasticities!U$5:U$52))</f>
        <v>#VALUE!</v>
      </c>
      <c r="CC194" s="6" t="e">
        <f ca="1">IF($BI194="",SUMIF(Elasticities!$B$5:$B$52,Demands_tra!$BH194,Elasticities!V$5:V$52),SUMIF(Elasticities!$B$5:$B$52,Demands_tra!$BI194,Elasticities!V$5:V$52))</f>
        <v>#VALUE!</v>
      </c>
      <c r="CD194" s="6" t="e">
        <f ca="1">IF($BI194="",SUMIF(Elasticities!$B$5:$B$52,Demands_tra!$BH194,Elasticities!W$5:W$52),SUMIF(Elasticities!$B$5:$B$52,Demands_tra!$BI194,Elasticities!W$5:W$52))</f>
        <v>#VALUE!</v>
      </c>
      <c r="CE194" s="6" t="e">
        <f ca="1">IF($BI194="",SUMIF(Elasticities!$B$5:$B$52,Demands_tra!$BH194,Elasticities!X$5:X$52),SUMIF(Elasticities!$B$5:$B$52,Demands_tra!$BI194,Elasticities!X$5:X$52))</f>
        <v>#VALUE!</v>
      </c>
      <c r="CF194" s="6" t="e">
        <f ca="1">IF($BI194="",SUMIF(Elasticities!$B$5:$B$52,Demands_tra!$BH194,Elasticities!Y$5:Y$52),SUMIF(Elasticities!$B$5:$B$52,Demands_tra!$BI194,Elasticities!Y$5:Y$52))</f>
        <v>#VALUE!</v>
      </c>
      <c r="CG194" s="6" t="e">
        <f ca="1">IF($BI194="",SUMIF(Elasticities!$B$5:$B$52,Demands_tra!$BH194,Elasticities!Z$5:Z$52),SUMIF(Elasticities!$B$5:$B$52,Demands_tra!$BI194,Elasticities!Z$5:Z$52))</f>
        <v>#VALUE!</v>
      </c>
      <c r="CH194" s="6" t="e">
        <f ca="1">IF($BI194="",SUMIF(Elasticities!$B$5:$B$52,Demands_tra!$BH194,Elasticities!AA$5:AA$52),SUMIF(Elasticities!$B$5:$B$52,Demands_tra!$BI194,Elasticities!AA$5:AA$52))</f>
        <v>#VALUE!</v>
      </c>
      <c r="CI194" s="6" t="e">
        <f ca="1">IF($BI194="",SUMIF(Elasticities!$B$5:$B$52,Demands_tra!$BH194,Elasticities!AB$5:AB$52),SUMIF(Elasticities!$B$5:$B$52,Demands_tra!$BI194,Elasticities!AB$5:AB$52))</f>
        <v>#VALUE!</v>
      </c>
    </row>
    <row r="195" spans="1:87">
      <c r="A195" t="str">
        <f>IF(BYDem_tra!B194="","\I:",BYDem_tra!B194)</f>
        <v>Ireland</v>
      </c>
      <c r="B195" t="str">
        <f>BYDem_tra!E194</f>
        <v>TAD</v>
      </c>
      <c r="C195" t="str">
        <f t="shared" si="168"/>
        <v>TAD</v>
      </c>
      <c r="D195" s="3">
        <f>SUMIFS(BYDem_tra!$M$2:$M$2000,BYDem_tra!$B$2:$B$2000,Demands_tra!$A195,BYDem_tra!$E$2:$E$2000,Demands_tra!$B195)</f>
        <v>0.2450282832</v>
      </c>
      <c r="E195" s="3">
        <f ca="1" t="shared" si="169"/>
        <v>0.256072074981676</v>
      </c>
      <c r="F195" s="3">
        <f ca="1" t="shared" si="170"/>
        <v>0.319428073185247</v>
      </c>
      <c r="G195" s="3">
        <f ca="1" t="shared" si="171"/>
        <v>0.351201063834965</v>
      </c>
      <c r="H195" s="3">
        <f ca="1" t="shared" si="172"/>
        <v>0.380834280442217</v>
      </c>
      <c r="I195" s="3">
        <f ca="1" t="shared" si="173"/>
        <v>0.415297274846183</v>
      </c>
      <c r="J195" s="3">
        <f ca="1" t="shared" si="174"/>
        <v>0.455846830459888</v>
      </c>
      <c r="K195" s="3">
        <f ca="1" t="shared" si="175"/>
        <v>0.498859311957099</v>
      </c>
      <c r="L195" s="3">
        <f ca="1" t="shared" si="176"/>
        <v>0.538871446028983</v>
      </c>
      <c r="M195" s="3">
        <f ca="1" t="shared" si="177"/>
        <v>0.57556242871987</v>
      </c>
      <c r="N195" s="3">
        <f ca="1" t="shared" si="178"/>
        <v>0.608379304379465</v>
      </c>
      <c r="O195" s="3">
        <f ca="1" t="shared" si="179"/>
        <v>0.635909466193229</v>
      </c>
      <c r="P195" s="3">
        <f ca="1" t="shared" si="180"/>
        <v>0.658368719876037</v>
      </c>
      <c r="Q195" s="3">
        <f ca="1" t="shared" si="181"/>
        <v>0.676947747125672</v>
      </c>
      <c r="R195" s="3">
        <f ca="1" t="shared" si="182"/>
        <v>0.693023734569265</v>
      </c>
      <c r="S195" s="3">
        <f ca="1" t="shared" si="183"/>
        <v>0.707256969324488</v>
      </c>
      <c r="T195" s="3">
        <f ca="1" t="shared" si="184"/>
        <v>0.719364122783064</v>
      </c>
      <c r="U195" s="3">
        <f ca="1" t="shared" si="185"/>
        <v>0.728660335659821</v>
      </c>
      <c r="V195" s="3" t="e">
        <f ca="1" t="shared" si="186"/>
        <v>#VALUE!</v>
      </c>
      <c r="W195" s="3" t="e">
        <f ca="1" t="shared" si="187"/>
        <v>#DIV/0!</v>
      </c>
      <c r="X195" s="3" t="e">
        <f ca="1" t="shared" si="188"/>
        <v>#DIV/0!</v>
      </c>
      <c r="Y195" s="3" t="e">
        <f ca="1" t="shared" si="189"/>
        <v>#DIV/0!</v>
      </c>
      <c r="Z195" s="3" t="e">
        <f ca="1" t="shared" si="190"/>
        <v>#DIV/0!</v>
      </c>
      <c r="AA195" s="3" t="e">
        <f ca="1" t="shared" si="191"/>
        <v>#DIV/0!</v>
      </c>
      <c r="AB195" s="3" t="e">
        <f ca="1" t="shared" si="192"/>
        <v>#DIV/0!</v>
      </c>
      <c r="AC195" s="3" t="e">
        <f ca="1" t="shared" si="193"/>
        <v>#DIV/0!</v>
      </c>
      <c r="AE195" s="34" t="str">
        <f ca="1">VLOOKUP($C195,'Default drvr and elast'!$A$4:$C$49,MATCH(VLOOKUP(A195,Classification!$B$4:$D$99,2,FALSE),'Default drvr and elast'!$A$3:$C$3,0),FALSE)</f>
        <v>GDP</v>
      </c>
      <c r="AF195" s="4"/>
      <c r="AG195" s="6">
        <f ca="1">IF($AF195="",SUMIFS('Growth rates'!D$4:D$922,'Growth rates'!$B$4:$B$922,Demands_tra!$A195,'Growth rates'!$C$4:$C$922,$AE195),SUMIFS('Growth rates'!D$4:D$922,'Growth rates'!$B$4:$B$922,Demands_tra!$A195,'Growth rates'!$C$4:$C$922,$AF195))</f>
        <v>1</v>
      </c>
      <c r="AH195" s="6">
        <f ca="1">IF($AF195="",SUMIFS('Growth rates'!E$4:E$922,'Growth rates'!$B$4:$B$922,Demands_tra!$A195,'Growth rates'!$C$4:$C$922,$AE195),SUMIFS('Growth rates'!E$4:E$922,'Growth rates'!$B$4:$B$922,Demands_tra!$A195,'Growth rates'!$C$4:$C$922,$AF195))</f>
        <v>1.05651166418708</v>
      </c>
      <c r="AI195" s="6">
        <f ca="1">IF($AF195="",SUMIFS('Growth rates'!F$4:F$922,'Growth rates'!$B$4:$B$922,Demands_tra!$A195,'Growth rates'!$C$4:$C$922,$AE195),SUMIFS('Growth rates'!F$4:F$922,'Growth rates'!$B$4:$B$922,Demands_tra!$A195,'Growth rates'!$C$4:$C$922,$AF195))</f>
        <v>1.38934575154197</v>
      </c>
      <c r="AJ195" s="6">
        <f ca="1">IF($AF195="",SUMIFS('Growth rates'!G$4:G$922,'Growth rates'!$B$4:$B$922,Demands_tra!$A195,'Growth rates'!$C$4:$C$922,$AE195),SUMIFS('Growth rates'!G$4:G$922,'Growth rates'!$B$4:$B$922,Demands_tra!$A195,'Growth rates'!$C$4:$C$922,$AF195))</f>
        <v>1.56808500721045</v>
      </c>
      <c r="AK195" s="6">
        <f ca="1">IF($AF195="",SUMIFS('Growth rates'!H$4:H$922,'Growth rates'!$B$4:$B$922,Demands_tra!$A195,'Growth rates'!$C$4:$C$922,$AE195),SUMIFS('Growth rates'!H$4:H$922,'Growth rates'!$B$4:$B$922,Demands_tra!$A195,'Growth rates'!$C$4:$C$922,$AF195))</f>
        <v>1.74195387975481</v>
      </c>
      <c r="AL195" s="6">
        <f ca="1">IF($AF195="",SUMIFS('Growth rates'!I$4:I$922,'Growth rates'!$B$4:$B$922,Demands_tra!$A195,'Growth rates'!$C$4:$C$922,$AE195),SUMIFS('Growth rates'!I$4:I$922,'Growth rates'!$B$4:$B$922,Demands_tra!$A195,'Growth rates'!$C$4:$C$922,$AF195))</f>
        <v>1.95247666591835</v>
      </c>
      <c r="AM195" s="6">
        <f ca="1">IF($AF195="",SUMIFS('Growth rates'!J$4:J$922,'Growth rates'!$B$4:$B$922,Demands_tra!$A195,'Growth rates'!$C$4:$C$922,$AE195),SUMIFS('Growth rates'!J$4:J$922,'Growth rates'!$B$4:$B$922,Demands_tra!$A195,'Growth rates'!$C$4:$C$922,$AF195))</f>
        <v>2.21129186912367</v>
      </c>
      <c r="AN195" s="6">
        <f ca="1">IF($AF195="",SUMIFS('Growth rates'!K$4:K$922,'Growth rates'!$B$4:$B$922,Demands_tra!$A195,'Growth rates'!$C$4:$C$922,$AE195),SUMIFS('Growth rates'!K$4:K$922,'Growth rates'!$B$4:$B$922,Demands_tra!$A195,'Growth rates'!$C$4:$C$922,$AF195))</f>
        <v>2.49932937107373</v>
      </c>
      <c r="AO195" s="6">
        <f ca="1">IF($AF195="",SUMIFS('Growth rates'!L$4:L$922,'Growth rates'!$B$4:$B$922,Demands_tra!$A195,'Growth rates'!$C$4:$C$922,$AE195),SUMIFS('Growth rates'!L$4:L$922,'Growth rates'!$B$4:$B$922,Demands_tra!$A195,'Growth rates'!$C$4:$C$922,$AF195))</f>
        <v>2.78080327076667</v>
      </c>
      <c r="AP195" s="6">
        <f ca="1">IF($AF195="",SUMIFS('Growth rates'!M$4:M$922,'Growth rates'!$B$4:$B$922,Demands_tra!$A195,'Growth rates'!$C$4:$C$922,$AE195),SUMIFS('Growth rates'!M$4:M$922,'Growth rates'!$B$4:$B$922,Demands_tra!$A195,'Growth rates'!$C$4:$C$922,$AF195))</f>
        <v>3.05129027102921</v>
      </c>
      <c r="AQ195" s="6">
        <f ca="1">IF($AF195="",SUMIFS('Growth rates'!N$4:N$922,'Growth rates'!$B$4:$B$922,Demands_tra!$A195,'Growth rates'!$C$4:$C$922,$AE195),SUMIFS('Growth rates'!N$4:N$922,'Growth rates'!$B$4:$B$922,Demands_tra!$A195,'Growth rates'!$C$4:$C$922,$AF195))</f>
        <v>3.30434567544223</v>
      </c>
      <c r="AR195" s="6">
        <f ca="1">IF($AF195="",SUMIFS('Growth rates'!O$4:O$922,'Growth rates'!$B$4:$B$922,Demands_tra!$A195,'Growth rates'!$C$4:$C$922,$AE195),SUMIFS('Growth rates'!O$4:O$922,'Growth rates'!$B$4:$B$922,Demands_tra!$A195,'Growth rates'!$C$4:$C$922,$AF195))</f>
        <v>3.52586725161997</v>
      </c>
      <c r="AS195" s="6">
        <f ca="1">IF($AF195="",SUMIFS('Growth rates'!P$4:P$922,'Growth rates'!$B$4:$B$922,Demands_tra!$A195,'Growth rates'!$C$4:$C$922,$AE195),SUMIFS('Growth rates'!P$4:P$922,'Growth rates'!$B$4:$B$922,Demands_tra!$A195,'Growth rates'!$C$4:$C$922,$AF195))</f>
        <v>3.71383360031657</v>
      </c>
      <c r="AT195" s="6">
        <f ca="1">IF($AF195="",SUMIFS('Growth rates'!Q$4:Q$922,'Growth rates'!$B$4:$B$922,Demands_tra!$A195,'Growth rates'!$C$4:$C$922,$AE195),SUMIFS('Growth rates'!Q$4:Q$922,'Growth rates'!$B$4:$B$922,Demands_tra!$A195,'Growth rates'!$C$4:$C$922,$AF195))</f>
        <v>3.87506991663274</v>
      </c>
      <c r="AU195" s="6">
        <f ca="1">IF($AF195="",SUMIFS('Growth rates'!R$4:R$922,'Growth rates'!$B$4:$B$922,Demands_tra!$A195,'Growth rates'!$C$4:$C$922,$AE195),SUMIFS('Growth rates'!R$4:R$922,'Growth rates'!$B$4:$B$922,Demands_tra!$A195,'Growth rates'!$C$4:$C$922,$AF195))</f>
        <v>4.01942160395414</v>
      </c>
      <c r="AV195" s="6">
        <f ca="1">IF($AF195="",SUMIFS('Growth rates'!S$4:S$922,'Growth rates'!$B$4:$B$922,Demands_tra!$A195,'Growth rates'!$C$4:$C$922,$AE195),SUMIFS('Growth rates'!S$4:S$922,'Growth rates'!$B$4:$B$922,Demands_tra!$A195,'Growth rates'!$C$4:$C$922,$AF195))</f>
        <v>4.15150220879485</v>
      </c>
      <c r="AW195" s="6">
        <f ca="1">IF($AF195="",SUMIFS('Growth rates'!T$4:T$922,'Growth rates'!$B$4:$B$922,Demands_tra!$A195,'Growth rates'!$C$4:$C$922,$AE195),SUMIFS('Growth rates'!T$4:T$922,'Growth rates'!$B$4:$B$922,Demands_tra!$A195,'Growth rates'!$C$4:$C$922,$AF195))</f>
        <v>4.26753052550673</v>
      </c>
      <c r="AX195" s="6">
        <f ca="1">IF($AF195="",SUMIFS('Growth rates'!U$4:U$922,'Growth rates'!$B$4:$B$922,Demands_tra!$A195,'Growth rates'!$C$4:$C$922,$AE195),SUMIFS('Growth rates'!U$4:U$922,'Growth rates'!$B$4:$B$922,Demands_tra!$A195,'Growth rates'!$C$4:$C$922,$AF195))</f>
        <v>4.35944473827398</v>
      </c>
      <c r="AY195" s="6">
        <f ca="1">IF($AF195="",SUMIFS('Growth rates'!V$4:V$922,'Growth rates'!$B$4:$B$922,Demands_tra!$A195,'Growth rates'!$C$4:$C$922,$AE195),SUMIFS('Growth rates'!V$4:V$922,'Growth rates'!$B$4:$B$922,Demands_tra!$A195,'Growth rates'!$C$4:$C$922,$AF195))</f>
        <v>0</v>
      </c>
      <c r="AZ195" s="6">
        <f ca="1">IF($AF195="",SUMIFS('Growth rates'!W$4:W$922,'Growth rates'!$B$4:$B$922,Demands_tra!$A195,'Growth rates'!$C$4:$C$922,$AE195),SUMIFS('Growth rates'!W$4:W$922,'Growth rates'!$B$4:$B$922,Demands_tra!$A195,'Growth rates'!$C$4:$C$922,$AF195))</f>
        <v>0</v>
      </c>
      <c r="BA195" s="6">
        <f ca="1">IF($AF195="",SUMIFS('Growth rates'!X$4:X$922,'Growth rates'!$B$4:$B$922,Demands_tra!$A195,'Growth rates'!$C$4:$C$922,$AE195),SUMIFS('Growth rates'!X$4:X$922,'Growth rates'!$B$4:$B$922,Demands_tra!$A195,'Growth rates'!$C$4:$C$922,$AF195))</f>
        <v>0</v>
      </c>
      <c r="BB195" s="6">
        <f ca="1">IF($AF195="",SUMIFS('Growth rates'!Y$4:Y$922,'Growth rates'!$B$4:$B$922,Demands_tra!$A195,'Growth rates'!$C$4:$C$922,$AE195),SUMIFS('Growth rates'!Y$4:Y$922,'Growth rates'!$B$4:$B$922,Demands_tra!$A195,'Growth rates'!$C$4:$C$922,$AF195))</f>
        <v>0</v>
      </c>
      <c r="BC195" s="6">
        <f ca="1">IF($AF195="",SUMIFS('Growth rates'!Z$4:Z$922,'Growth rates'!$B$4:$B$922,Demands_tra!$A195,'Growth rates'!$C$4:$C$922,$AE195),SUMIFS('Growth rates'!Z$4:Z$922,'Growth rates'!$B$4:$B$922,Demands_tra!$A195,'Growth rates'!$C$4:$C$922,$AF195))</f>
        <v>0</v>
      </c>
      <c r="BD195" s="6">
        <f ca="1">IF($AF195="",SUMIFS('Growth rates'!AA$4:AA$922,'Growth rates'!$B$4:$B$922,Demands_tra!$A195,'Growth rates'!$C$4:$C$922,$AE195),SUMIFS('Growth rates'!AA$4:AA$922,'Growth rates'!$B$4:$B$922,Demands_tra!$A195,'Growth rates'!$C$4:$C$922,$AF195))</f>
        <v>0</v>
      </c>
      <c r="BE195" s="6">
        <f ca="1">IF($AF195="",SUMIFS('Growth rates'!AB$4:AB$922,'Growth rates'!$B$4:$B$922,Demands_tra!$A195,'Growth rates'!$C$4:$C$922,$AE195),SUMIFS('Growth rates'!AB$4:AB$922,'Growth rates'!$B$4:$B$922,Demands_tra!$A195,'Growth rates'!$C$4:$C$922,$AF195))</f>
        <v>0</v>
      </c>
      <c r="BF195" s="6">
        <f ca="1">IF($AF195="",SUMIFS('Growth rates'!AC$4:AC$922,'Growth rates'!$B$4:$B$922,Demands_tra!$A195,'Growth rates'!$C$4:$C$922,$AE195),SUMIFS('Growth rates'!AC$4:AC$922,'Growth rates'!$B$4:$B$922,Demands_tra!$A195,'Growth rates'!$C$4:$C$922,$AF195))</f>
        <v>0</v>
      </c>
      <c r="BH195" t="str">
        <f ca="1">VLOOKUP($C195,'Default drvr and elast'!$A$4:$F$49,MATCH(VLOOKUP(A195,Classification!$B$4:$D$42,3,FALSE),'Default drvr and elast'!$D$3:$F$3,0)+3,FALSE)</f>
        <v>Med2</v>
      </c>
      <c r="BJ195" s="6">
        <f ca="1">IF($BI195="",SUMIF(Elasticities!$B$5:$B$52,Demands_tra!$BH195,Elasticities!C$5:C$52),SUMIF(Elasticities!$B$5:$B$52,Demands_tra!$BI195,Elasticities!C$5:C$52))</f>
        <v>0.799999999999989</v>
      </c>
      <c r="BK195" s="6">
        <f ca="1">IF($BI195="",SUMIF(Elasticities!$B$5:$B$52,Demands_tra!$BH195,Elasticities!D$5:D$52),SUMIF(Elasticities!$B$5:$B$52,Demands_tra!$BI195,Elasticities!D$5:D$52))</f>
        <v>0.797560975609746</v>
      </c>
      <c r="BL195" s="6">
        <f ca="1">IF($BI195="",SUMIF(Elasticities!$B$5:$B$52,Demands_tra!$BH195,Elasticities!E$5:E$52),SUMIF(Elasticities!$B$5:$B$52,Demands_tra!$BI195,Elasticities!E$5:E$52))</f>
        <v>0.785365853658527</v>
      </c>
      <c r="BM195" s="6">
        <f ca="1">IF($BI195="",SUMIF(Elasticities!$B$5:$B$52,Demands_tra!$BH195,Elasticities!F$5:F$52),SUMIF(Elasticities!$B$5:$B$52,Demands_tra!$BI195,Elasticities!F$5:F$52))</f>
        <v>0.773170731707307</v>
      </c>
      <c r="BN195" s="6">
        <f ca="1">IF($BI195="",SUMIF(Elasticities!$B$5:$B$52,Demands_tra!$BH195,Elasticities!G$5:G$52),SUMIF(Elasticities!$B$5:$B$52,Demands_tra!$BI195,Elasticities!G$5:G$52))</f>
        <v>0.760975609756088</v>
      </c>
      <c r="BO195" s="6">
        <f ca="1">IF($BI195="",SUMIF(Elasticities!$B$5:$B$52,Demands_tra!$BH195,Elasticities!H$5:H$52),SUMIF(Elasticities!$B$5:$B$52,Demands_tra!$BI195,Elasticities!H$5:H$52))</f>
        <v>0.748780487804868</v>
      </c>
      <c r="BP195" s="6">
        <f ca="1">IF($BI195="",SUMIF(Elasticities!$B$5:$B$52,Demands_tra!$BH195,Elasticities!I$5:I$52),SUMIF(Elasticities!$B$5:$B$52,Demands_tra!$BI195,Elasticities!I$5:I$52))</f>
        <v>0.736585365853649</v>
      </c>
      <c r="BQ195" s="6">
        <f ca="1">IF($BI195="",SUMIF(Elasticities!$B$5:$B$52,Demands_tra!$BH195,Elasticities!J$5:J$52),SUMIF(Elasticities!$B$5:$B$52,Demands_tra!$BI195,Elasticities!J$5:J$52))</f>
        <v>0.724390243902429</v>
      </c>
      <c r="BR195" s="6">
        <f ca="1">IF($BI195="",SUMIF(Elasticities!$B$5:$B$52,Demands_tra!$BH195,Elasticities!K$5:K$52),SUMIF(Elasticities!$B$5:$B$52,Demands_tra!$BI195,Elasticities!K$5:K$52))</f>
        <v>0.71219512195121</v>
      </c>
      <c r="BS195" s="6">
        <f ca="1">IF($BI195="",SUMIF(Elasticities!$B$5:$B$52,Demands_tra!$BH195,Elasticities!L$5:L$52),SUMIF(Elasticities!$B$5:$B$52,Demands_tra!$BI195,Elasticities!L$5:L$52))</f>
        <v>0.699999999999997</v>
      </c>
      <c r="BT195" s="6">
        <f ca="1">IF($BI195="",SUMIF(Elasticities!$B$5:$B$52,Demands_tra!$BH195,Elasticities!M$5:M$52),SUMIF(Elasticities!$B$5:$B$52,Demands_tra!$BI195,Elasticities!M$5:M$52))</f>
        <v>0.687499999999996</v>
      </c>
      <c r="BU195" s="6">
        <f ca="1">IF($BI195="",SUMIF(Elasticities!$B$5:$B$52,Demands_tra!$BH195,Elasticities!N$5:N$52),SUMIF(Elasticities!$B$5:$B$52,Demands_tra!$BI195,Elasticities!N$5:N$52))</f>
        <v>0.674999999999996</v>
      </c>
      <c r="BV195" s="6">
        <f ca="1">IF($BI195="",SUMIF(Elasticities!$B$5:$B$52,Demands_tra!$BH195,Elasticities!O$5:O$52),SUMIF(Elasticities!$B$5:$B$52,Demands_tra!$BI195,Elasticities!O$5:O$52))</f>
        <v>0.662499999999996</v>
      </c>
      <c r="BW195" s="6">
        <f ca="1">IF($BI195="",SUMIF(Elasticities!$B$5:$B$52,Demands_tra!$BH195,Elasticities!P$5:P$52),SUMIF(Elasticities!$B$5:$B$52,Demands_tra!$BI195,Elasticities!P$5:P$52))</f>
        <v>0.649999999999997</v>
      </c>
      <c r="BX195" s="6">
        <f ca="1">IF($BI195="",SUMIF(Elasticities!$B$5:$B$52,Demands_tra!$BH195,Elasticities!Q$5:Q$52),SUMIF(Elasticities!$B$5:$B$52,Demands_tra!$BI195,Elasticities!Q$5:Q$52))</f>
        <v>0.637499999999997</v>
      </c>
      <c r="BY195" s="6">
        <f ca="1">IF($BI195="",SUMIF(Elasticities!$B$5:$B$52,Demands_tra!$BH195,Elasticities!R$5:R$52),SUMIF(Elasticities!$B$5:$B$52,Demands_tra!$BI195,Elasticities!R$5:R$52))</f>
        <v>0.624999999999996</v>
      </c>
      <c r="BZ195" s="6">
        <f ca="1">IF($BI195="",SUMIF(Elasticities!$B$5:$B$52,Demands_tra!$BH195,Elasticities!S$5:S$52),SUMIF(Elasticities!$B$5:$B$52,Demands_tra!$BI195,Elasticities!S$5:S$52))</f>
        <v>0.612499999999996</v>
      </c>
      <c r="CA195" s="6">
        <f ca="1">IF($BI195="",SUMIF(Elasticities!$B$5:$B$52,Demands_tra!$BH195,Elasticities!T$5:T$52),SUMIF(Elasticities!$B$5:$B$52,Demands_tra!$BI195,Elasticities!T$5:T$52))</f>
        <v>0.599999999999996</v>
      </c>
      <c r="CB195" s="6" t="e">
        <f ca="1">IF($BI195="",SUMIF(Elasticities!$B$5:$B$52,Demands_tra!$BH195,Elasticities!U$5:U$52),SUMIF(Elasticities!$B$5:$B$52,Demands_tra!$BI195,Elasticities!U$5:U$52))</f>
        <v>#VALUE!</v>
      </c>
      <c r="CC195" s="6" t="e">
        <f ca="1">IF($BI195="",SUMIF(Elasticities!$B$5:$B$52,Demands_tra!$BH195,Elasticities!V$5:V$52),SUMIF(Elasticities!$B$5:$B$52,Demands_tra!$BI195,Elasticities!V$5:V$52))</f>
        <v>#VALUE!</v>
      </c>
      <c r="CD195" s="6" t="e">
        <f ca="1">IF($BI195="",SUMIF(Elasticities!$B$5:$B$52,Demands_tra!$BH195,Elasticities!W$5:W$52),SUMIF(Elasticities!$B$5:$B$52,Demands_tra!$BI195,Elasticities!W$5:W$52))</f>
        <v>#VALUE!</v>
      </c>
      <c r="CE195" s="6" t="e">
        <f ca="1">IF($BI195="",SUMIF(Elasticities!$B$5:$B$52,Demands_tra!$BH195,Elasticities!X$5:X$52),SUMIF(Elasticities!$B$5:$B$52,Demands_tra!$BI195,Elasticities!X$5:X$52))</f>
        <v>#VALUE!</v>
      </c>
      <c r="CF195" s="6" t="e">
        <f ca="1">IF($BI195="",SUMIF(Elasticities!$B$5:$B$52,Demands_tra!$BH195,Elasticities!Y$5:Y$52),SUMIF(Elasticities!$B$5:$B$52,Demands_tra!$BI195,Elasticities!Y$5:Y$52))</f>
        <v>#VALUE!</v>
      </c>
      <c r="CG195" s="6" t="e">
        <f ca="1">IF($BI195="",SUMIF(Elasticities!$B$5:$B$52,Demands_tra!$BH195,Elasticities!Z$5:Z$52),SUMIF(Elasticities!$B$5:$B$52,Demands_tra!$BI195,Elasticities!Z$5:Z$52))</f>
        <v>#VALUE!</v>
      </c>
      <c r="CH195" s="6" t="e">
        <f ca="1">IF($BI195="",SUMIF(Elasticities!$B$5:$B$52,Demands_tra!$BH195,Elasticities!AA$5:AA$52),SUMIF(Elasticities!$B$5:$B$52,Demands_tra!$BI195,Elasticities!AA$5:AA$52))</f>
        <v>#VALUE!</v>
      </c>
      <c r="CI195" s="6" t="e">
        <f ca="1">IF($BI195="",SUMIF(Elasticities!$B$5:$B$52,Demands_tra!$BH195,Elasticities!AB$5:AB$52),SUMIF(Elasticities!$B$5:$B$52,Demands_tra!$BI195,Elasticities!AB$5:AB$52))</f>
        <v>#VALUE!</v>
      </c>
    </row>
    <row r="196" spans="1:87">
      <c r="A196" t="str">
        <f>IF(BYDem_tra!B195="","\I:",BYDem_tra!B195)</f>
        <v>Ireland</v>
      </c>
      <c r="B196" t="str">
        <f>BYDem_tra!E195</f>
        <v>TAI</v>
      </c>
      <c r="C196" t="str">
        <f t="shared" si="168"/>
        <v>TAI</v>
      </c>
      <c r="D196" s="3">
        <f>SUMIFS(BYDem_tra!$M$2:$M$2000,BYDem_tra!$B$2:$B$2000,Demands_tra!$A196,BYDem_tra!$E$2:$E$2000,Demands_tra!$B196)</f>
        <v>45.3314591244</v>
      </c>
      <c r="E196" s="3">
        <f ca="1" t="shared" si="169"/>
        <v>47.374615894677</v>
      </c>
      <c r="F196" s="3">
        <f ca="1" t="shared" si="170"/>
        <v>59.0957927537031</v>
      </c>
      <c r="G196" s="3">
        <f ca="1" t="shared" si="171"/>
        <v>64.9739550951581</v>
      </c>
      <c r="H196" s="3">
        <f ca="1" t="shared" si="172"/>
        <v>70.4562485259932</v>
      </c>
      <c r="I196" s="3">
        <f ca="1" t="shared" si="173"/>
        <v>76.8320750294692</v>
      </c>
      <c r="J196" s="3">
        <f ca="1" t="shared" si="174"/>
        <v>84.3339458290736</v>
      </c>
      <c r="K196" s="3">
        <f ca="1" t="shared" si="175"/>
        <v>92.2914702477478</v>
      </c>
      <c r="L196" s="3">
        <f ca="1" t="shared" si="176"/>
        <v>99.693915371518</v>
      </c>
      <c r="M196" s="3">
        <f ca="1" t="shared" si="177"/>
        <v>106.481930862482</v>
      </c>
      <c r="N196" s="3">
        <f ca="1" t="shared" si="178"/>
        <v>112.553217156968</v>
      </c>
      <c r="O196" s="3">
        <f ca="1" t="shared" si="179"/>
        <v>117.646434922078</v>
      </c>
      <c r="P196" s="3">
        <f ca="1" t="shared" si="180"/>
        <v>121.801509295496</v>
      </c>
      <c r="Q196" s="3">
        <f ca="1" t="shared" si="181"/>
        <v>125.238722352449</v>
      </c>
      <c r="R196" s="3">
        <f ca="1" t="shared" si="182"/>
        <v>128.212860513833</v>
      </c>
      <c r="S196" s="3">
        <f ca="1" t="shared" si="183"/>
        <v>130.846080202141</v>
      </c>
      <c r="T196" s="3">
        <f ca="1" t="shared" si="184"/>
        <v>133.085964206357</v>
      </c>
      <c r="U196" s="3">
        <f ca="1" t="shared" si="185"/>
        <v>134.805810129982</v>
      </c>
      <c r="V196" s="3" t="e">
        <f ca="1" t="shared" si="186"/>
        <v>#VALUE!</v>
      </c>
      <c r="W196" s="3" t="e">
        <f ca="1" t="shared" si="187"/>
        <v>#DIV/0!</v>
      </c>
      <c r="X196" s="3" t="e">
        <f ca="1" t="shared" si="188"/>
        <v>#DIV/0!</v>
      </c>
      <c r="Y196" s="3" t="e">
        <f ca="1" t="shared" si="189"/>
        <v>#DIV/0!</v>
      </c>
      <c r="Z196" s="3" t="e">
        <f ca="1" t="shared" si="190"/>
        <v>#DIV/0!</v>
      </c>
      <c r="AA196" s="3" t="e">
        <f ca="1" t="shared" si="191"/>
        <v>#DIV/0!</v>
      </c>
      <c r="AB196" s="3" t="e">
        <f ca="1" t="shared" si="192"/>
        <v>#DIV/0!</v>
      </c>
      <c r="AC196" s="3" t="e">
        <f ca="1" t="shared" si="193"/>
        <v>#DIV/0!</v>
      </c>
      <c r="AE196" s="34" t="str">
        <f ca="1">VLOOKUP($C196,'Default drvr and elast'!$A$4:$C$49,MATCH(VLOOKUP(A196,Classification!$B$4:$D$99,2,FALSE),'Default drvr and elast'!$A$3:$C$3,0),FALSE)</f>
        <v>GDP</v>
      </c>
      <c r="AF196" s="4"/>
      <c r="AG196" s="6">
        <f ca="1">IF($AF196="",SUMIFS('Growth rates'!D$4:D$922,'Growth rates'!$B$4:$B$922,Demands_tra!$A196,'Growth rates'!$C$4:$C$922,$AE196),SUMIFS('Growth rates'!D$4:D$922,'Growth rates'!$B$4:$B$922,Demands_tra!$A196,'Growth rates'!$C$4:$C$922,$AF196))</f>
        <v>1</v>
      </c>
      <c r="AH196" s="6">
        <f ca="1">IF($AF196="",SUMIFS('Growth rates'!E$4:E$922,'Growth rates'!$B$4:$B$922,Demands_tra!$A196,'Growth rates'!$C$4:$C$922,$AE196),SUMIFS('Growth rates'!E$4:E$922,'Growth rates'!$B$4:$B$922,Demands_tra!$A196,'Growth rates'!$C$4:$C$922,$AF196))</f>
        <v>1.05651166418708</v>
      </c>
      <c r="AI196" s="6">
        <f ca="1">IF($AF196="",SUMIFS('Growth rates'!F$4:F$922,'Growth rates'!$B$4:$B$922,Demands_tra!$A196,'Growth rates'!$C$4:$C$922,$AE196),SUMIFS('Growth rates'!F$4:F$922,'Growth rates'!$B$4:$B$922,Demands_tra!$A196,'Growth rates'!$C$4:$C$922,$AF196))</f>
        <v>1.38934575154197</v>
      </c>
      <c r="AJ196" s="6">
        <f ca="1">IF($AF196="",SUMIFS('Growth rates'!G$4:G$922,'Growth rates'!$B$4:$B$922,Demands_tra!$A196,'Growth rates'!$C$4:$C$922,$AE196),SUMIFS('Growth rates'!G$4:G$922,'Growth rates'!$B$4:$B$922,Demands_tra!$A196,'Growth rates'!$C$4:$C$922,$AF196))</f>
        <v>1.56808500721045</v>
      </c>
      <c r="AK196" s="6">
        <f ca="1">IF($AF196="",SUMIFS('Growth rates'!H$4:H$922,'Growth rates'!$B$4:$B$922,Demands_tra!$A196,'Growth rates'!$C$4:$C$922,$AE196),SUMIFS('Growth rates'!H$4:H$922,'Growth rates'!$B$4:$B$922,Demands_tra!$A196,'Growth rates'!$C$4:$C$922,$AF196))</f>
        <v>1.74195387975481</v>
      </c>
      <c r="AL196" s="6">
        <f ca="1">IF($AF196="",SUMIFS('Growth rates'!I$4:I$922,'Growth rates'!$B$4:$B$922,Demands_tra!$A196,'Growth rates'!$C$4:$C$922,$AE196),SUMIFS('Growth rates'!I$4:I$922,'Growth rates'!$B$4:$B$922,Demands_tra!$A196,'Growth rates'!$C$4:$C$922,$AF196))</f>
        <v>1.95247666591835</v>
      </c>
      <c r="AM196" s="6">
        <f ca="1">IF($AF196="",SUMIFS('Growth rates'!J$4:J$922,'Growth rates'!$B$4:$B$922,Demands_tra!$A196,'Growth rates'!$C$4:$C$922,$AE196),SUMIFS('Growth rates'!J$4:J$922,'Growth rates'!$B$4:$B$922,Demands_tra!$A196,'Growth rates'!$C$4:$C$922,$AF196))</f>
        <v>2.21129186912367</v>
      </c>
      <c r="AN196" s="6">
        <f ca="1">IF($AF196="",SUMIFS('Growth rates'!K$4:K$922,'Growth rates'!$B$4:$B$922,Demands_tra!$A196,'Growth rates'!$C$4:$C$922,$AE196),SUMIFS('Growth rates'!K$4:K$922,'Growth rates'!$B$4:$B$922,Demands_tra!$A196,'Growth rates'!$C$4:$C$922,$AF196))</f>
        <v>2.49932937107373</v>
      </c>
      <c r="AO196" s="6">
        <f ca="1">IF($AF196="",SUMIFS('Growth rates'!L$4:L$922,'Growth rates'!$B$4:$B$922,Demands_tra!$A196,'Growth rates'!$C$4:$C$922,$AE196),SUMIFS('Growth rates'!L$4:L$922,'Growth rates'!$B$4:$B$922,Demands_tra!$A196,'Growth rates'!$C$4:$C$922,$AF196))</f>
        <v>2.78080327076667</v>
      </c>
      <c r="AP196" s="6">
        <f ca="1">IF($AF196="",SUMIFS('Growth rates'!M$4:M$922,'Growth rates'!$B$4:$B$922,Demands_tra!$A196,'Growth rates'!$C$4:$C$922,$AE196),SUMIFS('Growth rates'!M$4:M$922,'Growth rates'!$B$4:$B$922,Demands_tra!$A196,'Growth rates'!$C$4:$C$922,$AF196))</f>
        <v>3.05129027102921</v>
      </c>
      <c r="AQ196" s="6">
        <f ca="1">IF($AF196="",SUMIFS('Growth rates'!N$4:N$922,'Growth rates'!$B$4:$B$922,Demands_tra!$A196,'Growth rates'!$C$4:$C$922,$AE196),SUMIFS('Growth rates'!N$4:N$922,'Growth rates'!$B$4:$B$922,Demands_tra!$A196,'Growth rates'!$C$4:$C$922,$AF196))</f>
        <v>3.30434567544223</v>
      </c>
      <c r="AR196" s="6">
        <f ca="1">IF($AF196="",SUMIFS('Growth rates'!O$4:O$922,'Growth rates'!$B$4:$B$922,Demands_tra!$A196,'Growth rates'!$C$4:$C$922,$AE196),SUMIFS('Growth rates'!O$4:O$922,'Growth rates'!$B$4:$B$922,Demands_tra!$A196,'Growth rates'!$C$4:$C$922,$AF196))</f>
        <v>3.52586725161997</v>
      </c>
      <c r="AS196" s="6">
        <f ca="1">IF($AF196="",SUMIFS('Growth rates'!P$4:P$922,'Growth rates'!$B$4:$B$922,Demands_tra!$A196,'Growth rates'!$C$4:$C$922,$AE196),SUMIFS('Growth rates'!P$4:P$922,'Growth rates'!$B$4:$B$922,Demands_tra!$A196,'Growth rates'!$C$4:$C$922,$AF196))</f>
        <v>3.71383360031657</v>
      </c>
      <c r="AT196" s="6">
        <f ca="1">IF($AF196="",SUMIFS('Growth rates'!Q$4:Q$922,'Growth rates'!$B$4:$B$922,Demands_tra!$A196,'Growth rates'!$C$4:$C$922,$AE196),SUMIFS('Growth rates'!Q$4:Q$922,'Growth rates'!$B$4:$B$922,Demands_tra!$A196,'Growth rates'!$C$4:$C$922,$AF196))</f>
        <v>3.87506991663274</v>
      </c>
      <c r="AU196" s="6">
        <f ca="1">IF($AF196="",SUMIFS('Growth rates'!R$4:R$922,'Growth rates'!$B$4:$B$922,Demands_tra!$A196,'Growth rates'!$C$4:$C$922,$AE196),SUMIFS('Growth rates'!R$4:R$922,'Growth rates'!$B$4:$B$922,Demands_tra!$A196,'Growth rates'!$C$4:$C$922,$AF196))</f>
        <v>4.01942160395414</v>
      </c>
      <c r="AV196" s="6">
        <f ca="1">IF($AF196="",SUMIFS('Growth rates'!S$4:S$922,'Growth rates'!$B$4:$B$922,Demands_tra!$A196,'Growth rates'!$C$4:$C$922,$AE196),SUMIFS('Growth rates'!S$4:S$922,'Growth rates'!$B$4:$B$922,Demands_tra!$A196,'Growth rates'!$C$4:$C$922,$AF196))</f>
        <v>4.15150220879485</v>
      </c>
      <c r="AW196" s="6">
        <f ca="1">IF($AF196="",SUMIFS('Growth rates'!T$4:T$922,'Growth rates'!$B$4:$B$922,Demands_tra!$A196,'Growth rates'!$C$4:$C$922,$AE196),SUMIFS('Growth rates'!T$4:T$922,'Growth rates'!$B$4:$B$922,Demands_tra!$A196,'Growth rates'!$C$4:$C$922,$AF196))</f>
        <v>4.26753052550673</v>
      </c>
      <c r="AX196" s="6">
        <f ca="1">IF($AF196="",SUMIFS('Growth rates'!U$4:U$922,'Growth rates'!$B$4:$B$922,Demands_tra!$A196,'Growth rates'!$C$4:$C$922,$AE196),SUMIFS('Growth rates'!U$4:U$922,'Growth rates'!$B$4:$B$922,Demands_tra!$A196,'Growth rates'!$C$4:$C$922,$AF196))</f>
        <v>4.35944473827398</v>
      </c>
      <c r="AY196" s="6">
        <f ca="1">IF($AF196="",SUMIFS('Growth rates'!V$4:V$922,'Growth rates'!$B$4:$B$922,Demands_tra!$A196,'Growth rates'!$C$4:$C$922,$AE196),SUMIFS('Growth rates'!V$4:V$922,'Growth rates'!$B$4:$B$922,Demands_tra!$A196,'Growth rates'!$C$4:$C$922,$AF196))</f>
        <v>0</v>
      </c>
      <c r="AZ196" s="6">
        <f ca="1">IF($AF196="",SUMIFS('Growth rates'!W$4:W$922,'Growth rates'!$B$4:$B$922,Demands_tra!$A196,'Growth rates'!$C$4:$C$922,$AE196),SUMIFS('Growth rates'!W$4:W$922,'Growth rates'!$B$4:$B$922,Demands_tra!$A196,'Growth rates'!$C$4:$C$922,$AF196))</f>
        <v>0</v>
      </c>
      <c r="BA196" s="6">
        <f ca="1">IF($AF196="",SUMIFS('Growth rates'!X$4:X$922,'Growth rates'!$B$4:$B$922,Demands_tra!$A196,'Growth rates'!$C$4:$C$922,$AE196),SUMIFS('Growth rates'!X$4:X$922,'Growth rates'!$B$4:$B$922,Demands_tra!$A196,'Growth rates'!$C$4:$C$922,$AF196))</f>
        <v>0</v>
      </c>
      <c r="BB196" s="6">
        <f ca="1">IF($AF196="",SUMIFS('Growth rates'!Y$4:Y$922,'Growth rates'!$B$4:$B$922,Demands_tra!$A196,'Growth rates'!$C$4:$C$922,$AE196),SUMIFS('Growth rates'!Y$4:Y$922,'Growth rates'!$B$4:$B$922,Demands_tra!$A196,'Growth rates'!$C$4:$C$922,$AF196))</f>
        <v>0</v>
      </c>
      <c r="BC196" s="6">
        <f ca="1">IF($AF196="",SUMIFS('Growth rates'!Z$4:Z$922,'Growth rates'!$B$4:$B$922,Demands_tra!$A196,'Growth rates'!$C$4:$C$922,$AE196),SUMIFS('Growth rates'!Z$4:Z$922,'Growth rates'!$B$4:$B$922,Demands_tra!$A196,'Growth rates'!$C$4:$C$922,$AF196))</f>
        <v>0</v>
      </c>
      <c r="BD196" s="6">
        <f ca="1">IF($AF196="",SUMIFS('Growth rates'!AA$4:AA$922,'Growth rates'!$B$4:$B$922,Demands_tra!$A196,'Growth rates'!$C$4:$C$922,$AE196),SUMIFS('Growth rates'!AA$4:AA$922,'Growth rates'!$B$4:$B$922,Demands_tra!$A196,'Growth rates'!$C$4:$C$922,$AF196))</f>
        <v>0</v>
      </c>
      <c r="BE196" s="6">
        <f ca="1">IF($AF196="",SUMIFS('Growth rates'!AB$4:AB$922,'Growth rates'!$B$4:$B$922,Demands_tra!$A196,'Growth rates'!$C$4:$C$922,$AE196),SUMIFS('Growth rates'!AB$4:AB$922,'Growth rates'!$B$4:$B$922,Demands_tra!$A196,'Growth rates'!$C$4:$C$922,$AF196))</f>
        <v>0</v>
      </c>
      <c r="BF196" s="6">
        <f ca="1">IF($AF196="",SUMIFS('Growth rates'!AC$4:AC$922,'Growth rates'!$B$4:$B$922,Demands_tra!$A196,'Growth rates'!$C$4:$C$922,$AE196),SUMIFS('Growth rates'!AC$4:AC$922,'Growth rates'!$B$4:$B$922,Demands_tra!$A196,'Growth rates'!$C$4:$C$922,$AF196))</f>
        <v>0</v>
      </c>
      <c r="BH196" t="str">
        <f ca="1">VLOOKUP($C196,'Default drvr and elast'!$A$4:$F$49,MATCH(VLOOKUP(A196,Classification!$B$4:$D$42,3,FALSE),'Default drvr and elast'!$D$3:$F$3,0)+3,FALSE)</f>
        <v>Med2</v>
      </c>
      <c r="BJ196" s="6">
        <f ca="1">IF($BI196="",SUMIF(Elasticities!$B$5:$B$52,Demands_tra!$BH196,Elasticities!C$5:C$52),SUMIF(Elasticities!$B$5:$B$52,Demands_tra!$BI196,Elasticities!C$5:C$52))</f>
        <v>0.799999999999989</v>
      </c>
      <c r="BK196" s="6">
        <f ca="1">IF($BI196="",SUMIF(Elasticities!$B$5:$B$52,Demands_tra!$BH196,Elasticities!D$5:D$52),SUMIF(Elasticities!$B$5:$B$52,Demands_tra!$BI196,Elasticities!D$5:D$52))</f>
        <v>0.797560975609746</v>
      </c>
      <c r="BL196" s="6">
        <f ca="1">IF($BI196="",SUMIF(Elasticities!$B$5:$B$52,Demands_tra!$BH196,Elasticities!E$5:E$52),SUMIF(Elasticities!$B$5:$B$52,Demands_tra!$BI196,Elasticities!E$5:E$52))</f>
        <v>0.785365853658527</v>
      </c>
      <c r="BM196" s="6">
        <f ca="1">IF($BI196="",SUMIF(Elasticities!$B$5:$B$52,Demands_tra!$BH196,Elasticities!F$5:F$52),SUMIF(Elasticities!$B$5:$B$52,Demands_tra!$BI196,Elasticities!F$5:F$52))</f>
        <v>0.773170731707307</v>
      </c>
      <c r="BN196" s="6">
        <f ca="1">IF($BI196="",SUMIF(Elasticities!$B$5:$B$52,Demands_tra!$BH196,Elasticities!G$5:G$52),SUMIF(Elasticities!$B$5:$B$52,Demands_tra!$BI196,Elasticities!G$5:G$52))</f>
        <v>0.760975609756088</v>
      </c>
      <c r="BO196" s="6">
        <f ca="1">IF($BI196="",SUMIF(Elasticities!$B$5:$B$52,Demands_tra!$BH196,Elasticities!H$5:H$52),SUMIF(Elasticities!$B$5:$B$52,Demands_tra!$BI196,Elasticities!H$5:H$52))</f>
        <v>0.748780487804868</v>
      </c>
      <c r="BP196" s="6">
        <f ca="1">IF($BI196="",SUMIF(Elasticities!$B$5:$B$52,Demands_tra!$BH196,Elasticities!I$5:I$52),SUMIF(Elasticities!$B$5:$B$52,Demands_tra!$BI196,Elasticities!I$5:I$52))</f>
        <v>0.736585365853649</v>
      </c>
      <c r="BQ196" s="6">
        <f ca="1">IF($BI196="",SUMIF(Elasticities!$B$5:$B$52,Demands_tra!$BH196,Elasticities!J$5:J$52),SUMIF(Elasticities!$B$5:$B$52,Demands_tra!$BI196,Elasticities!J$5:J$52))</f>
        <v>0.724390243902429</v>
      </c>
      <c r="BR196" s="6">
        <f ca="1">IF($BI196="",SUMIF(Elasticities!$B$5:$B$52,Demands_tra!$BH196,Elasticities!K$5:K$52),SUMIF(Elasticities!$B$5:$B$52,Demands_tra!$BI196,Elasticities!K$5:K$52))</f>
        <v>0.71219512195121</v>
      </c>
      <c r="BS196" s="6">
        <f ca="1">IF($BI196="",SUMIF(Elasticities!$B$5:$B$52,Demands_tra!$BH196,Elasticities!L$5:L$52),SUMIF(Elasticities!$B$5:$B$52,Demands_tra!$BI196,Elasticities!L$5:L$52))</f>
        <v>0.699999999999997</v>
      </c>
      <c r="BT196" s="6">
        <f ca="1">IF($BI196="",SUMIF(Elasticities!$B$5:$B$52,Demands_tra!$BH196,Elasticities!M$5:M$52),SUMIF(Elasticities!$B$5:$B$52,Demands_tra!$BI196,Elasticities!M$5:M$52))</f>
        <v>0.687499999999996</v>
      </c>
      <c r="BU196" s="6">
        <f ca="1">IF($BI196="",SUMIF(Elasticities!$B$5:$B$52,Demands_tra!$BH196,Elasticities!N$5:N$52),SUMIF(Elasticities!$B$5:$B$52,Demands_tra!$BI196,Elasticities!N$5:N$52))</f>
        <v>0.674999999999996</v>
      </c>
      <c r="BV196" s="6">
        <f ca="1">IF($BI196="",SUMIF(Elasticities!$B$5:$B$52,Demands_tra!$BH196,Elasticities!O$5:O$52),SUMIF(Elasticities!$B$5:$B$52,Demands_tra!$BI196,Elasticities!O$5:O$52))</f>
        <v>0.662499999999996</v>
      </c>
      <c r="BW196" s="6">
        <f ca="1">IF($BI196="",SUMIF(Elasticities!$B$5:$B$52,Demands_tra!$BH196,Elasticities!P$5:P$52),SUMIF(Elasticities!$B$5:$B$52,Demands_tra!$BI196,Elasticities!P$5:P$52))</f>
        <v>0.649999999999997</v>
      </c>
      <c r="BX196" s="6">
        <f ca="1">IF($BI196="",SUMIF(Elasticities!$B$5:$B$52,Demands_tra!$BH196,Elasticities!Q$5:Q$52),SUMIF(Elasticities!$B$5:$B$52,Demands_tra!$BI196,Elasticities!Q$5:Q$52))</f>
        <v>0.637499999999997</v>
      </c>
      <c r="BY196" s="6">
        <f ca="1">IF($BI196="",SUMIF(Elasticities!$B$5:$B$52,Demands_tra!$BH196,Elasticities!R$5:R$52),SUMIF(Elasticities!$B$5:$B$52,Demands_tra!$BI196,Elasticities!R$5:R$52))</f>
        <v>0.624999999999996</v>
      </c>
      <c r="BZ196" s="6">
        <f ca="1">IF($BI196="",SUMIF(Elasticities!$B$5:$B$52,Demands_tra!$BH196,Elasticities!S$5:S$52),SUMIF(Elasticities!$B$5:$B$52,Demands_tra!$BI196,Elasticities!S$5:S$52))</f>
        <v>0.612499999999996</v>
      </c>
      <c r="CA196" s="6">
        <f ca="1">IF($BI196="",SUMIF(Elasticities!$B$5:$B$52,Demands_tra!$BH196,Elasticities!T$5:T$52),SUMIF(Elasticities!$B$5:$B$52,Demands_tra!$BI196,Elasticities!T$5:T$52))</f>
        <v>0.599999999999996</v>
      </c>
      <c r="CB196" s="6" t="e">
        <f ca="1">IF($BI196="",SUMIF(Elasticities!$B$5:$B$52,Demands_tra!$BH196,Elasticities!U$5:U$52),SUMIF(Elasticities!$B$5:$B$52,Demands_tra!$BI196,Elasticities!U$5:U$52))</f>
        <v>#VALUE!</v>
      </c>
      <c r="CC196" s="6" t="e">
        <f ca="1">IF($BI196="",SUMIF(Elasticities!$B$5:$B$52,Demands_tra!$BH196,Elasticities!V$5:V$52),SUMIF(Elasticities!$B$5:$B$52,Demands_tra!$BI196,Elasticities!V$5:V$52))</f>
        <v>#VALUE!</v>
      </c>
      <c r="CD196" s="6" t="e">
        <f ca="1">IF($BI196="",SUMIF(Elasticities!$B$5:$B$52,Demands_tra!$BH196,Elasticities!W$5:W$52),SUMIF(Elasticities!$B$5:$B$52,Demands_tra!$BI196,Elasticities!W$5:W$52))</f>
        <v>#VALUE!</v>
      </c>
      <c r="CE196" s="6" t="e">
        <f ca="1">IF($BI196="",SUMIF(Elasticities!$B$5:$B$52,Demands_tra!$BH196,Elasticities!X$5:X$52),SUMIF(Elasticities!$B$5:$B$52,Demands_tra!$BI196,Elasticities!X$5:X$52))</f>
        <v>#VALUE!</v>
      </c>
      <c r="CF196" s="6" t="e">
        <f ca="1">IF($BI196="",SUMIF(Elasticities!$B$5:$B$52,Demands_tra!$BH196,Elasticities!Y$5:Y$52),SUMIF(Elasticities!$B$5:$B$52,Demands_tra!$BI196,Elasticities!Y$5:Y$52))</f>
        <v>#VALUE!</v>
      </c>
      <c r="CG196" s="6" t="e">
        <f ca="1">IF($BI196="",SUMIF(Elasticities!$B$5:$B$52,Demands_tra!$BH196,Elasticities!Z$5:Z$52),SUMIF(Elasticities!$B$5:$B$52,Demands_tra!$BI196,Elasticities!Z$5:Z$52))</f>
        <v>#VALUE!</v>
      </c>
      <c r="CH196" s="6" t="e">
        <f ca="1">IF($BI196="",SUMIF(Elasticities!$B$5:$B$52,Demands_tra!$BH196,Elasticities!AA$5:AA$52),SUMIF(Elasticities!$B$5:$B$52,Demands_tra!$BI196,Elasticities!AA$5:AA$52))</f>
        <v>#VALUE!</v>
      </c>
      <c r="CI196" s="6" t="e">
        <f ca="1">IF($BI196="",SUMIF(Elasticities!$B$5:$B$52,Demands_tra!$BH196,Elasticities!AB$5:AB$52),SUMIF(Elasticities!$B$5:$B$52,Demands_tra!$BI196,Elasticities!AB$5:AB$52))</f>
        <v>#VALUE!</v>
      </c>
    </row>
    <row r="197" spans="1:87">
      <c r="A197" t="str">
        <f>IF(BYDem_tra!B196="","\I:",BYDem_tra!B196)</f>
        <v>Ireland</v>
      </c>
      <c r="B197" t="str">
        <f>BYDem_tra!E196</f>
        <v>TTF</v>
      </c>
      <c r="C197" t="str">
        <f t="shared" si="168"/>
        <v>TTF</v>
      </c>
      <c r="D197" s="3">
        <f>SUMIFS(BYDem_tra!$M$2:$M$2000,BYDem_tra!$B$2:$B$2000,Demands_tra!$A197,BYDem_tra!$E$2:$E$2000,Demands_tra!$B197)</f>
        <v>1.47555434268</v>
      </c>
      <c r="E197" s="3">
        <f ca="1" t="shared" si="169"/>
        <v>1.54205978731802</v>
      </c>
      <c r="F197" s="3">
        <f ca="1" t="shared" si="170"/>
        <v>1.92358806259798</v>
      </c>
      <c r="G197" s="3">
        <f ca="1" t="shared" si="171"/>
        <v>2.11492423702178</v>
      </c>
      <c r="H197" s="3">
        <f ca="1" t="shared" si="172"/>
        <v>2.29337474437288</v>
      </c>
      <c r="I197" s="3">
        <f ca="1" t="shared" si="173"/>
        <v>2.50091005576802</v>
      </c>
      <c r="J197" s="3">
        <f ca="1" t="shared" si="174"/>
        <v>2.74509849025462</v>
      </c>
      <c r="K197" s="3">
        <f ca="1" t="shared" si="175"/>
        <v>3.00411860431569</v>
      </c>
      <c r="L197" s="3">
        <f ca="1" t="shared" si="176"/>
        <v>3.24507069939066</v>
      </c>
      <c r="M197" s="3">
        <f ca="1" t="shared" si="177"/>
        <v>3.46602290188618</v>
      </c>
      <c r="N197" s="3">
        <f ca="1" t="shared" si="178"/>
        <v>3.66364532636842</v>
      </c>
      <c r="O197" s="3">
        <f ca="1" t="shared" si="179"/>
        <v>3.82943128906818</v>
      </c>
      <c r="P197" s="3">
        <f ca="1" t="shared" si="180"/>
        <v>3.96468036673474</v>
      </c>
      <c r="Q197" s="3">
        <f ca="1" t="shared" si="181"/>
        <v>4.0765628154992</v>
      </c>
      <c r="R197" s="3">
        <f ca="1" t="shared" si="182"/>
        <v>4.17337201962647</v>
      </c>
      <c r="S197" s="3">
        <f ca="1" t="shared" si="183"/>
        <v>4.25908421202799</v>
      </c>
      <c r="T197" s="3">
        <f ca="1" t="shared" si="184"/>
        <v>4.33199319473802</v>
      </c>
      <c r="U197" s="3">
        <f ca="1" t="shared" si="185"/>
        <v>4.38797476185196</v>
      </c>
      <c r="V197" s="3" t="e">
        <f ca="1" t="shared" si="186"/>
        <v>#VALUE!</v>
      </c>
      <c r="W197" s="3" t="e">
        <f ca="1" t="shared" si="187"/>
        <v>#DIV/0!</v>
      </c>
      <c r="X197" s="3" t="e">
        <f ca="1" t="shared" si="188"/>
        <v>#DIV/0!</v>
      </c>
      <c r="Y197" s="3" t="e">
        <f ca="1" t="shared" si="189"/>
        <v>#DIV/0!</v>
      </c>
      <c r="Z197" s="3" t="e">
        <f ca="1" t="shared" si="190"/>
        <v>#DIV/0!</v>
      </c>
      <c r="AA197" s="3" t="e">
        <f ca="1" t="shared" si="191"/>
        <v>#DIV/0!</v>
      </c>
      <c r="AB197" s="3" t="e">
        <f ca="1" t="shared" si="192"/>
        <v>#DIV/0!</v>
      </c>
      <c r="AC197" s="3" t="e">
        <f ca="1" t="shared" si="193"/>
        <v>#DIV/0!</v>
      </c>
      <c r="AE197" s="34" t="str">
        <f ca="1">VLOOKUP($C197,'Default drvr and elast'!$A$4:$C$49,MATCH(VLOOKUP(A197,Classification!$B$4:$D$99,2,FALSE),'Default drvr and elast'!$A$3:$C$3,0),FALSE)</f>
        <v>GDP</v>
      </c>
      <c r="AF197" s="4"/>
      <c r="AG197" s="6">
        <f ca="1">IF($AF197="",SUMIFS('Growth rates'!D$4:D$922,'Growth rates'!$B$4:$B$922,Demands_tra!$A197,'Growth rates'!$C$4:$C$922,$AE197),SUMIFS('Growth rates'!D$4:D$922,'Growth rates'!$B$4:$B$922,Demands_tra!$A197,'Growth rates'!$C$4:$C$922,$AF197))</f>
        <v>1</v>
      </c>
      <c r="AH197" s="6">
        <f ca="1">IF($AF197="",SUMIFS('Growth rates'!E$4:E$922,'Growth rates'!$B$4:$B$922,Demands_tra!$A197,'Growth rates'!$C$4:$C$922,$AE197),SUMIFS('Growth rates'!E$4:E$922,'Growth rates'!$B$4:$B$922,Demands_tra!$A197,'Growth rates'!$C$4:$C$922,$AF197))</f>
        <v>1.05651166418708</v>
      </c>
      <c r="AI197" s="6">
        <f ca="1">IF($AF197="",SUMIFS('Growth rates'!F$4:F$922,'Growth rates'!$B$4:$B$922,Demands_tra!$A197,'Growth rates'!$C$4:$C$922,$AE197),SUMIFS('Growth rates'!F$4:F$922,'Growth rates'!$B$4:$B$922,Demands_tra!$A197,'Growth rates'!$C$4:$C$922,$AF197))</f>
        <v>1.38934575154197</v>
      </c>
      <c r="AJ197" s="6">
        <f ca="1">IF($AF197="",SUMIFS('Growth rates'!G$4:G$922,'Growth rates'!$B$4:$B$922,Demands_tra!$A197,'Growth rates'!$C$4:$C$922,$AE197),SUMIFS('Growth rates'!G$4:G$922,'Growth rates'!$B$4:$B$922,Demands_tra!$A197,'Growth rates'!$C$4:$C$922,$AF197))</f>
        <v>1.56808500721045</v>
      </c>
      <c r="AK197" s="6">
        <f ca="1">IF($AF197="",SUMIFS('Growth rates'!H$4:H$922,'Growth rates'!$B$4:$B$922,Demands_tra!$A197,'Growth rates'!$C$4:$C$922,$AE197),SUMIFS('Growth rates'!H$4:H$922,'Growth rates'!$B$4:$B$922,Demands_tra!$A197,'Growth rates'!$C$4:$C$922,$AF197))</f>
        <v>1.74195387975481</v>
      </c>
      <c r="AL197" s="6">
        <f ca="1">IF($AF197="",SUMIFS('Growth rates'!I$4:I$922,'Growth rates'!$B$4:$B$922,Demands_tra!$A197,'Growth rates'!$C$4:$C$922,$AE197),SUMIFS('Growth rates'!I$4:I$922,'Growth rates'!$B$4:$B$922,Demands_tra!$A197,'Growth rates'!$C$4:$C$922,$AF197))</f>
        <v>1.95247666591835</v>
      </c>
      <c r="AM197" s="6">
        <f ca="1">IF($AF197="",SUMIFS('Growth rates'!J$4:J$922,'Growth rates'!$B$4:$B$922,Demands_tra!$A197,'Growth rates'!$C$4:$C$922,$AE197),SUMIFS('Growth rates'!J$4:J$922,'Growth rates'!$B$4:$B$922,Demands_tra!$A197,'Growth rates'!$C$4:$C$922,$AF197))</f>
        <v>2.21129186912367</v>
      </c>
      <c r="AN197" s="6">
        <f ca="1">IF($AF197="",SUMIFS('Growth rates'!K$4:K$922,'Growth rates'!$B$4:$B$922,Demands_tra!$A197,'Growth rates'!$C$4:$C$922,$AE197),SUMIFS('Growth rates'!K$4:K$922,'Growth rates'!$B$4:$B$922,Demands_tra!$A197,'Growth rates'!$C$4:$C$922,$AF197))</f>
        <v>2.49932937107373</v>
      </c>
      <c r="AO197" s="6">
        <f ca="1">IF($AF197="",SUMIFS('Growth rates'!L$4:L$922,'Growth rates'!$B$4:$B$922,Demands_tra!$A197,'Growth rates'!$C$4:$C$922,$AE197),SUMIFS('Growth rates'!L$4:L$922,'Growth rates'!$B$4:$B$922,Demands_tra!$A197,'Growth rates'!$C$4:$C$922,$AF197))</f>
        <v>2.78080327076667</v>
      </c>
      <c r="AP197" s="6">
        <f ca="1">IF($AF197="",SUMIFS('Growth rates'!M$4:M$922,'Growth rates'!$B$4:$B$922,Demands_tra!$A197,'Growth rates'!$C$4:$C$922,$AE197),SUMIFS('Growth rates'!M$4:M$922,'Growth rates'!$B$4:$B$922,Demands_tra!$A197,'Growth rates'!$C$4:$C$922,$AF197))</f>
        <v>3.05129027102921</v>
      </c>
      <c r="AQ197" s="6">
        <f ca="1">IF($AF197="",SUMIFS('Growth rates'!N$4:N$922,'Growth rates'!$B$4:$B$922,Demands_tra!$A197,'Growth rates'!$C$4:$C$922,$AE197),SUMIFS('Growth rates'!N$4:N$922,'Growth rates'!$B$4:$B$922,Demands_tra!$A197,'Growth rates'!$C$4:$C$922,$AF197))</f>
        <v>3.30434567544223</v>
      </c>
      <c r="AR197" s="6">
        <f ca="1">IF($AF197="",SUMIFS('Growth rates'!O$4:O$922,'Growth rates'!$B$4:$B$922,Demands_tra!$A197,'Growth rates'!$C$4:$C$922,$AE197),SUMIFS('Growth rates'!O$4:O$922,'Growth rates'!$B$4:$B$922,Demands_tra!$A197,'Growth rates'!$C$4:$C$922,$AF197))</f>
        <v>3.52586725161997</v>
      </c>
      <c r="AS197" s="6">
        <f ca="1">IF($AF197="",SUMIFS('Growth rates'!P$4:P$922,'Growth rates'!$B$4:$B$922,Demands_tra!$A197,'Growth rates'!$C$4:$C$922,$AE197),SUMIFS('Growth rates'!P$4:P$922,'Growth rates'!$B$4:$B$922,Demands_tra!$A197,'Growth rates'!$C$4:$C$922,$AF197))</f>
        <v>3.71383360031657</v>
      </c>
      <c r="AT197" s="6">
        <f ca="1">IF($AF197="",SUMIFS('Growth rates'!Q$4:Q$922,'Growth rates'!$B$4:$B$922,Demands_tra!$A197,'Growth rates'!$C$4:$C$922,$AE197),SUMIFS('Growth rates'!Q$4:Q$922,'Growth rates'!$B$4:$B$922,Demands_tra!$A197,'Growth rates'!$C$4:$C$922,$AF197))</f>
        <v>3.87506991663274</v>
      </c>
      <c r="AU197" s="6">
        <f ca="1">IF($AF197="",SUMIFS('Growth rates'!R$4:R$922,'Growth rates'!$B$4:$B$922,Demands_tra!$A197,'Growth rates'!$C$4:$C$922,$AE197),SUMIFS('Growth rates'!R$4:R$922,'Growth rates'!$B$4:$B$922,Demands_tra!$A197,'Growth rates'!$C$4:$C$922,$AF197))</f>
        <v>4.01942160395414</v>
      </c>
      <c r="AV197" s="6">
        <f ca="1">IF($AF197="",SUMIFS('Growth rates'!S$4:S$922,'Growth rates'!$B$4:$B$922,Demands_tra!$A197,'Growth rates'!$C$4:$C$922,$AE197),SUMIFS('Growth rates'!S$4:S$922,'Growth rates'!$B$4:$B$922,Demands_tra!$A197,'Growth rates'!$C$4:$C$922,$AF197))</f>
        <v>4.15150220879485</v>
      </c>
      <c r="AW197" s="6">
        <f ca="1">IF($AF197="",SUMIFS('Growth rates'!T$4:T$922,'Growth rates'!$B$4:$B$922,Demands_tra!$A197,'Growth rates'!$C$4:$C$922,$AE197),SUMIFS('Growth rates'!T$4:T$922,'Growth rates'!$B$4:$B$922,Demands_tra!$A197,'Growth rates'!$C$4:$C$922,$AF197))</f>
        <v>4.26753052550673</v>
      </c>
      <c r="AX197" s="6">
        <f ca="1">IF($AF197="",SUMIFS('Growth rates'!U$4:U$922,'Growth rates'!$B$4:$B$922,Demands_tra!$A197,'Growth rates'!$C$4:$C$922,$AE197),SUMIFS('Growth rates'!U$4:U$922,'Growth rates'!$B$4:$B$922,Demands_tra!$A197,'Growth rates'!$C$4:$C$922,$AF197))</f>
        <v>4.35944473827398</v>
      </c>
      <c r="AY197" s="6">
        <f ca="1">IF($AF197="",SUMIFS('Growth rates'!V$4:V$922,'Growth rates'!$B$4:$B$922,Demands_tra!$A197,'Growth rates'!$C$4:$C$922,$AE197),SUMIFS('Growth rates'!V$4:V$922,'Growth rates'!$B$4:$B$922,Demands_tra!$A197,'Growth rates'!$C$4:$C$922,$AF197))</f>
        <v>0</v>
      </c>
      <c r="AZ197" s="6">
        <f ca="1">IF($AF197="",SUMIFS('Growth rates'!W$4:W$922,'Growth rates'!$B$4:$B$922,Demands_tra!$A197,'Growth rates'!$C$4:$C$922,$AE197),SUMIFS('Growth rates'!W$4:W$922,'Growth rates'!$B$4:$B$922,Demands_tra!$A197,'Growth rates'!$C$4:$C$922,$AF197))</f>
        <v>0</v>
      </c>
      <c r="BA197" s="6">
        <f ca="1">IF($AF197="",SUMIFS('Growth rates'!X$4:X$922,'Growth rates'!$B$4:$B$922,Demands_tra!$A197,'Growth rates'!$C$4:$C$922,$AE197),SUMIFS('Growth rates'!X$4:X$922,'Growth rates'!$B$4:$B$922,Demands_tra!$A197,'Growth rates'!$C$4:$C$922,$AF197))</f>
        <v>0</v>
      </c>
      <c r="BB197" s="6">
        <f ca="1">IF($AF197="",SUMIFS('Growth rates'!Y$4:Y$922,'Growth rates'!$B$4:$B$922,Demands_tra!$A197,'Growth rates'!$C$4:$C$922,$AE197),SUMIFS('Growth rates'!Y$4:Y$922,'Growth rates'!$B$4:$B$922,Demands_tra!$A197,'Growth rates'!$C$4:$C$922,$AF197))</f>
        <v>0</v>
      </c>
      <c r="BC197" s="6">
        <f ca="1">IF($AF197="",SUMIFS('Growth rates'!Z$4:Z$922,'Growth rates'!$B$4:$B$922,Demands_tra!$A197,'Growth rates'!$C$4:$C$922,$AE197),SUMIFS('Growth rates'!Z$4:Z$922,'Growth rates'!$B$4:$B$922,Demands_tra!$A197,'Growth rates'!$C$4:$C$922,$AF197))</f>
        <v>0</v>
      </c>
      <c r="BD197" s="6">
        <f ca="1">IF($AF197="",SUMIFS('Growth rates'!AA$4:AA$922,'Growth rates'!$B$4:$B$922,Demands_tra!$A197,'Growth rates'!$C$4:$C$922,$AE197),SUMIFS('Growth rates'!AA$4:AA$922,'Growth rates'!$B$4:$B$922,Demands_tra!$A197,'Growth rates'!$C$4:$C$922,$AF197))</f>
        <v>0</v>
      </c>
      <c r="BE197" s="6">
        <f ca="1">IF($AF197="",SUMIFS('Growth rates'!AB$4:AB$922,'Growth rates'!$B$4:$B$922,Demands_tra!$A197,'Growth rates'!$C$4:$C$922,$AE197),SUMIFS('Growth rates'!AB$4:AB$922,'Growth rates'!$B$4:$B$922,Demands_tra!$A197,'Growth rates'!$C$4:$C$922,$AF197))</f>
        <v>0</v>
      </c>
      <c r="BF197" s="6">
        <f ca="1">IF($AF197="",SUMIFS('Growth rates'!AC$4:AC$922,'Growth rates'!$B$4:$B$922,Demands_tra!$A197,'Growth rates'!$C$4:$C$922,$AE197),SUMIFS('Growth rates'!AC$4:AC$922,'Growth rates'!$B$4:$B$922,Demands_tra!$A197,'Growth rates'!$C$4:$C$922,$AF197))</f>
        <v>0</v>
      </c>
      <c r="BH197" t="str">
        <f ca="1">VLOOKUP($C197,'Default drvr and elast'!$A$4:$F$49,MATCH(VLOOKUP(A197,Classification!$B$4:$D$42,3,FALSE),'Default drvr and elast'!$D$3:$F$3,0)+3,FALSE)</f>
        <v>Med2</v>
      </c>
      <c r="BJ197" s="6">
        <f ca="1">IF($BI197="",SUMIF(Elasticities!$B$5:$B$52,Demands_tra!$BH197,Elasticities!C$5:C$52),SUMIF(Elasticities!$B$5:$B$52,Demands_tra!$BI197,Elasticities!C$5:C$52))</f>
        <v>0.799999999999989</v>
      </c>
      <c r="BK197" s="6">
        <f ca="1">IF($BI197="",SUMIF(Elasticities!$B$5:$B$52,Demands_tra!$BH197,Elasticities!D$5:D$52),SUMIF(Elasticities!$B$5:$B$52,Demands_tra!$BI197,Elasticities!D$5:D$52))</f>
        <v>0.797560975609746</v>
      </c>
      <c r="BL197" s="6">
        <f ca="1">IF($BI197="",SUMIF(Elasticities!$B$5:$B$52,Demands_tra!$BH197,Elasticities!E$5:E$52),SUMIF(Elasticities!$B$5:$B$52,Demands_tra!$BI197,Elasticities!E$5:E$52))</f>
        <v>0.785365853658527</v>
      </c>
      <c r="BM197" s="6">
        <f ca="1">IF($BI197="",SUMIF(Elasticities!$B$5:$B$52,Demands_tra!$BH197,Elasticities!F$5:F$52),SUMIF(Elasticities!$B$5:$B$52,Demands_tra!$BI197,Elasticities!F$5:F$52))</f>
        <v>0.773170731707307</v>
      </c>
      <c r="BN197" s="6">
        <f ca="1">IF($BI197="",SUMIF(Elasticities!$B$5:$B$52,Demands_tra!$BH197,Elasticities!G$5:G$52),SUMIF(Elasticities!$B$5:$B$52,Demands_tra!$BI197,Elasticities!G$5:G$52))</f>
        <v>0.760975609756088</v>
      </c>
      <c r="BO197" s="6">
        <f ca="1">IF($BI197="",SUMIF(Elasticities!$B$5:$B$52,Demands_tra!$BH197,Elasticities!H$5:H$52),SUMIF(Elasticities!$B$5:$B$52,Demands_tra!$BI197,Elasticities!H$5:H$52))</f>
        <v>0.748780487804868</v>
      </c>
      <c r="BP197" s="6">
        <f ca="1">IF($BI197="",SUMIF(Elasticities!$B$5:$B$52,Demands_tra!$BH197,Elasticities!I$5:I$52),SUMIF(Elasticities!$B$5:$B$52,Demands_tra!$BI197,Elasticities!I$5:I$52))</f>
        <v>0.736585365853649</v>
      </c>
      <c r="BQ197" s="6">
        <f ca="1">IF($BI197="",SUMIF(Elasticities!$B$5:$B$52,Demands_tra!$BH197,Elasticities!J$5:J$52),SUMIF(Elasticities!$B$5:$B$52,Demands_tra!$BI197,Elasticities!J$5:J$52))</f>
        <v>0.724390243902429</v>
      </c>
      <c r="BR197" s="6">
        <f ca="1">IF($BI197="",SUMIF(Elasticities!$B$5:$B$52,Demands_tra!$BH197,Elasticities!K$5:K$52),SUMIF(Elasticities!$B$5:$B$52,Demands_tra!$BI197,Elasticities!K$5:K$52))</f>
        <v>0.71219512195121</v>
      </c>
      <c r="BS197" s="6">
        <f ca="1">IF($BI197="",SUMIF(Elasticities!$B$5:$B$52,Demands_tra!$BH197,Elasticities!L$5:L$52),SUMIF(Elasticities!$B$5:$B$52,Demands_tra!$BI197,Elasticities!L$5:L$52))</f>
        <v>0.699999999999997</v>
      </c>
      <c r="BT197" s="6">
        <f ca="1">IF($BI197="",SUMIF(Elasticities!$B$5:$B$52,Demands_tra!$BH197,Elasticities!M$5:M$52),SUMIF(Elasticities!$B$5:$B$52,Demands_tra!$BI197,Elasticities!M$5:M$52))</f>
        <v>0.687499999999996</v>
      </c>
      <c r="BU197" s="6">
        <f ca="1">IF($BI197="",SUMIF(Elasticities!$B$5:$B$52,Demands_tra!$BH197,Elasticities!N$5:N$52),SUMIF(Elasticities!$B$5:$B$52,Demands_tra!$BI197,Elasticities!N$5:N$52))</f>
        <v>0.674999999999996</v>
      </c>
      <c r="BV197" s="6">
        <f ca="1">IF($BI197="",SUMIF(Elasticities!$B$5:$B$52,Demands_tra!$BH197,Elasticities!O$5:O$52),SUMIF(Elasticities!$B$5:$B$52,Demands_tra!$BI197,Elasticities!O$5:O$52))</f>
        <v>0.662499999999996</v>
      </c>
      <c r="BW197" s="6">
        <f ca="1">IF($BI197="",SUMIF(Elasticities!$B$5:$B$52,Demands_tra!$BH197,Elasticities!P$5:P$52),SUMIF(Elasticities!$B$5:$B$52,Demands_tra!$BI197,Elasticities!P$5:P$52))</f>
        <v>0.649999999999997</v>
      </c>
      <c r="BX197" s="6">
        <f ca="1">IF($BI197="",SUMIF(Elasticities!$B$5:$B$52,Demands_tra!$BH197,Elasticities!Q$5:Q$52),SUMIF(Elasticities!$B$5:$B$52,Demands_tra!$BI197,Elasticities!Q$5:Q$52))</f>
        <v>0.637499999999997</v>
      </c>
      <c r="BY197" s="6">
        <f ca="1">IF($BI197="",SUMIF(Elasticities!$B$5:$B$52,Demands_tra!$BH197,Elasticities!R$5:R$52),SUMIF(Elasticities!$B$5:$B$52,Demands_tra!$BI197,Elasticities!R$5:R$52))</f>
        <v>0.624999999999996</v>
      </c>
      <c r="BZ197" s="6">
        <f ca="1">IF($BI197="",SUMIF(Elasticities!$B$5:$B$52,Demands_tra!$BH197,Elasticities!S$5:S$52),SUMIF(Elasticities!$B$5:$B$52,Demands_tra!$BI197,Elasticities!S$5:S$52))</f>
        <v>0.612499999999996</v>
      </c>
      <c r="CA197" s="6">
        <f ca="1">IF($BI197="",SUMIF(Elasticities!$B$5:$B$52,Demands_tra!$BH197,Elasticities!T$5:T$52),SUMIF(Elasticities!$B$5:$B$52,Demands_tra!$BI197,Elasticities!T$5:T$52))</f>
        <v>0.599999999999996</v>
      </c>
      <c r="CB197" s="6" t="e">
        <f ca="1">IF($BI197="",SUMIF(Elasticities!$B$5:$B$52,Demands_tra!$BH197,Elasticities!U$5:U$52),SUMIF(Elasticities!$B$5:$B$52,Demands_tra!$BI197,Elasticities!U$5:U$52))</f>
        <v>#VALUE!</v>
      </c>
      <c r="CC197" s="6" t="e">
        <f ca="1">IF($BI197="",SUMIF(Elasticities!$B$5:$B$52,Demands_tra!$BH197,Elasticities!V$5:V$52),SUMIF(Elasticities!$B$5:$B$52,Demands_tra!$BI197,Elasticities!V$5:V$52))</f>
        <v>#VALUE!</v>
      </c>
      <c r="CD197" s="6" t="e">
        <f ca="1">IF($BI197="",SUMIF(Elasticities!$B$5:$B$52,Demands_tra!$BH197,Elasticities!W$5:W$52),SUMIF(Elasticities!$B$5:$B$52,Demands_tra!$BI197,Elasticities!W$5:W$52))</f>
        <v>#VALUE!</v>
      </c>
      <c r="CE197" s="6" t="e">
        <f ca="1">IF($BI197="",SUMIF(Elasticities!$B$5:$B$52,Demands_tra!$BH197,Elasticities!X$5:X$52),SUMIF(Elasticities!$B$5:$B$52,Demands_tra!$BI197,Elasticities!X$5:X$52))</f>
        <v>#VALUE!</v>
      </c>
      <c r="CF197" s="6" t="e">
        <f ca="1">IF($BI197="",SUMIF(Elasticities!$B$5:$B$52,Demands_tra!$BH197,Elasticities!Y$5:Y$52),SUMIF(Elasticities!$B$5:$B$52,Demands_tra!$BI197,Elasticities!Y$5:Y$52))</f>
        <v>#VALUE!</v>
      </c>
      <c r="CG197" s="6" t="e">
        <f ca="1">IF($BI197="",SUMIF(Elasticities!$B$5:$B$52,Demands_tra!$BH197,Elasticities!Z$5:Z$52),SUMIF(Elasticities!$B$5:$B$52,Demands_tra!$BI197,Elasticities!Z$5:Z$52))</f>
        <v>#VALUE!</v>
      </c>
      <c r="CH197" s="6" t="e">
        <f ca="1">IF($BI197="",SUMIF(Elasticities!$B$5:$B$52,Demands_tra!$BH197,Elasticities!AA$5:AA$52),SUMIF(Elasticities!$B$5:$B$52,Demands_tra!$BI197,Elasticities!AA$5:AA$52))</f>
        <v>#VALUE!</v>
      </c>
      <c r="CI197" s="6" t="e">
        <f ca="1">IF($BI197="",SUMIF(Elasticities!$B$5:$B$52,Demands_tra!$BH197,Elasticities!AB$5:AB$52),SUMIF(Elasticities!$B$5:$B$52,Demands_tra!$BI197,Elasticities!AB$5:AB$52))</f>
        <v>#VALUE!</v>
      </c>
    </row>
    <row r="198" spans="1:87">
      <c r="A198" t="str">
        <f>IF(BYDem_tra!B197="","\I:",BYDem_tra!B197)</f>
        <v>Ireland</v>
      </c>
      <c r="B198" t="str">
        <f>BYDem_tra!E197</f>
        <v>TTP</v>
      </c>
      <c r="C198" t="str">
        <f t="shared" si="168"/>
        <v>TTP</v>
      </c>
      <c r="D198" s="3">
        <f>SUMIFS(BYDem_tra!$M$2:$M$2000,BYDem_tra!$B$2:$B$2000,Demands_tra!$A198,BYDem_tra!$E$2:$E$2000,Demands_tra!$B198)</f>
        <v>0.35056034532</v>
      </c>
      <c r="E198" s="3">
        <f ca="1" t="shared" si="169"/>
        <v>0.352843445576617</v>
      </c>
      <c r="F198" s="3">
        <f ca="1" t="shared" si="170"/>
        <v>0.36406596628297</v>
      </c>
      <c r="G198" s="3">
        <f ca="1" t="shared" si="171"/>
        <v>0.371965900909617</v>
      </c>
      <c r="H198" s="3">
        <f ca="1" t="shared" si="172"/>
        <v>0.380077614067599</v>
      </c>
      <c r="I198" s="3">
        <f ca="1" t="shared" si="173"/>
        <v>0.388635517829093</v>
      </c>
      <c r="J198" s="3">
        <f ca="1" t="shared" si="174"/>
        <v>0.397361779098119</v>
      </c>
      <c r="K198" s="3">
        <f ca="1" t="shared" si="175"/>
        <v>0.405863584509525</v>
      </c>
      <c r="L198" s="3">
        <f ca="1" t="shared" si="176"/>
        <v>0.412843306064851</v>
      </c>
      <c r="M198" s="3">
        <f ca="1" t="shared" si="177"/>
        <v>0.418379334786995</v>
      </c>
      <c r="N198" s="3">
        <f ca="1" t="shared" si="178"/>
        <v>0.42264490010591</v>
      </c>
      <c r="O198" s="3">
        <f ca="1" t="shared" si="179"/>
        <v>0.42618184210367</v>
      </c>
      <c r="P198" s="3">
        <f ca="1" t="shared" si="180"/>
        <v>0.42933529555515</v>
      </c>
      <c r="Q198" s="3">
        <f ca="1" t="shared" si="181"/>
        <v>0.432329023724589</v>
      </c>
      <c r="R198" s="3">
        <f ca="1" t="shared" si="182"/>
        <v>0.435186207353741</v>
      </c>
      <c r="S198" s="3">
        <f ca="1" t="shared" si="183"/>
        <v>0.437643581396962</v>
      </c>
      <c r="T198" s="3">
        <f ca="1" t="shared" si="184"/>
        <v>0.43931866888544</v>
      </c>
      <c r="U198" s="3">
        <f ca="1" t="shared" si="185"/>
        <v>0.439997486713419</v>
      </c>
      <c r="V198" s="3" t="e">
        <f ca="1" t="shared" si="186"/>
        <v>#VALUE!</v>
      </c>
      <c r="W198" s="3" t="e">
        <f ca="1" t="shared" si="187"/>
        <v>#DIV/0!</v>
      </c>
      <c r="X198" s="3" t="e">
        <f ca="1" t="shared" si="188"/>
        <v>#DIV/0!</v>
      </c>
      <c r="Y198" s="3" t="e">
        <f ca="1" t="shared" si="189"/>
        <v>#DIV/0!</v>
      </c>
      <c r="Z198" s="3" t="e">
        <f ca="1" t="shared" si="190"/>
        <v>#DIV/0!</v>
      </c>
      <c r="AA198" s="3" t="e">
        <f ca="1" t="shared" si="191"/>
        <v>#DIV/0!</v>
      </c>
      <c r="AB198" s="3" t="e">
        <f ca="1" t="shared" si="192"/>
        <v>#DIV/0!</v>
      </c>
      <c r="AC198" s="3" t="e">
        <f ca="1" t="shared" si="193"/>
        <v>#DIV/0!</v>
      </c>
      <c r="AE198" s="34" t="str">
        <f ca="1">VLOOKUP($C198,'Default drvr and elast'!$A$4:$C$49,MATCH(VLOOKUP(A198,Classification!$B$4:$D$99,2,FALSE),'Default drvr and elast'!$A$3:$C$3,0),FALSE)</f>
        <v>POP</v>
      </c>
      <c r="AF198" s="4"/>
      <c r="AG198" s="6">
        <f ca="1">IF($AF198="",SUMIFS('Growth rates'!D$4:D$922,'Growth rates'!$B$4:$B$922,Demands_tra!$A198,'Growth rates'!$C$4:$C$922,$AE198),SUMIFS('Growth rates'!D$4:D$922,'Growth rates'!$B$4:$B$922,Demands_tra!$A198,'Growth rates'!$C$4:$C$922,$AF198))</f>
        <v>1</v>
      </c>
      <c r="AH198" s="6">
        <f ca="1">IF($AF198="",SUMIFS('Growth rates'!E$4:E$922,'Growth rates'!$B$4:$B$922,Demands_tra!$A198,'Growth rates'!$C$4:$C$922,$AE198),SUMIFS('Growth rates'!E$4:E$922,'Growth rates'!$B$4:$B$922,Demands_tra!$A198,'Growth rates'!$C$4:$C$922,$AF198))</f>
        <v>1.00816579172873</v>
      </c>
      <c r="AI198" s="6">
        <f ca="1">IF($AF198="",SUMIFS('Growth rates'!F$4:F$922,'Growth rates'!$B$4:$B$922,Demands_tra!$A198,'Growth rates'!$C$4:$C$922,$AE198),SUMIFS('Growth rates'!F$4:F$922,'Growth rates'!$B$4:$B$922,Demands_tra!$A198,'Growth rates'!$C$4:$C$922,$AF198))</f>
        <v>1.04899475037238</v>
      </c>
      <c r="AJ198" s="6">
        <f ca="1">IF($AF198="",SUMIFS('Growth rates'!G$4:G$922,'Growth rates'!$B$4:$B$922,Demands_tra!$A198,'Growth rates'!$C$4:$C$922,$AE198),SUMIFS('Growth rates'!G$4:G$922,'Growth rates'!$B$4:$B$922,Demands_tra!$A198,'Growth rates'!$C$4:$C$922,$AF198))</f>
        <v>1.0784349889255</v>
      </c>
      <c r="AK198" s="6">
        <f ca="1">IF($AF198="",SUMIFS('Growth rates'!H$4:H$922,'Growth rates'!$B$4:$B$922,Demands_tra!$A198,'Growth rates'!$C$4:$C$922,$AE198),SUMIFS('Growth rates'!H$4:H$922,'Growth rates'!$B$4:$B$922,Demands_tra!$A198,'Growth rates'!$C$4:$C$922,$AF198))</f>
        <v>1.10934026935236</v>
      </c>
      <c r="AL198" s="6">
        <f ca="1">IF($AF198="",SUMIFS('Growth rates'!I$4:I$922,'Growth rates'!$B$4:$B$922,Demands_tra!$A198,'Growth rates'!$C$4:$C$922,$AE198),SUMIFS('Growth rates'!I$4:I$922,'Growth rates'!$B$4:$B$922,Demands_tra!$A198,'Growth rates'!$C$4:$C$922,$AF198))</f>
        <v>1.14269868123305</v>
      </c>
      <c r="AM198" s="6">
        <f ca="1">IF($AF198="",SUMIFS('Growth rates'!J$4:J$922,'Growth rates'!$B$4:$B$922,Demands_tra!$A198,'Growth rates'!$C$4:$C$922,$AE198),SUMIFS('Growth rates'!J$4:J$922,'Growth rates'!$B$4:$B$922,Demands_tra!$A198,'Growth rates'!$C$4:$C$922,$AF198))</f>
        <v>1.17753196061414</v>
      </c>
      <c r="AN198" s="6">
        <f ca="1">IF($AF198="",SUMIFS('Growth rates'!K$4:K$922,'Growth rates'!$B$4:$B$922,Demands_tra!$A198,'Growth rates'!$C$4:$C$922,$AE198),SUMIFS('Growth rates'!K$4:K$922,'Growth rates'!$B$4:$B$922,Demands_tra!$A198,'Growth rates'!$C$4:$C$922,$AF198))</f>
        <v>1.21231160844976</v>
      </c>
      <c r="AO198" s="6">
        <f ca="1">IF($AF198="",SUMIFS('Growth rates'!L$4:L$922,'Growth rates'!$B$4:$B$922,Demands_tra!$A198,'Growth rates'!$C$4:$C$922,$AE198),SUMIFS('Growth rates'!L$4:L$922,'Growth rates'!$B$4:$B$922,Demands_tra!$A198,'Growth rates'!$C$4:$C$922,$AF198))</f>
        <v>1.24158501605037</v>
      </c>
      <c r="AP198" s="6">
        <f ca="1">IF($AF198="",SUMIFS('Growth rates'!M$4:M$922,'Growth rates'!$B$4:$B$922,Demands_tra!$A198,'Growth rates'!$C$4:$C$922,$AE198),SUMIFS('Growth rates'!M$4:M$922,'Growth rates'!$B$4:$B$922,Demands_tra!$A198,'Growth rates'!$C$4:$C$922,$AF198))</f>
        <v>1.26536937826259</v>
      </c>
      <c r="AQ198" s="6">
        <f ca="1">IF($AF198="",SUMIFS('Growth rates'!N$4:N$922,'Growth rates'!$B$4:$B$922,Demands_tra!$A198,'Growth rates'!$C$4:$C$922,$AE198),SUMIFS('Growth rates'!N$4:N$922,'Growth rates'!$B$4:$B$922,Demands_tra!$A198,'Growth rates'!$C$4:$C$922,$AF198))</f>
        <v>1.28413448286069</v>
      </c>
      <c r="AR198" s="6">
        <f ca="1">IF($AF198="",SUMIFS('Growth rates'!O$4:O$922,'Growth rates'!$B$4:$B$922,Demands_tra!$A198,'Growth rates'!$C$4:$C$922,$AE198),SUMIFS('Growth rates'!O$4:O$922,'Growth rates'!$B$4:$B$922,Demands_tra!$A198,'Growth rates'!$C$4:$C$922,$AF198))</f>
        <v>1.30005506854337</v>
      </c>
      <c r="AS198" s="6">
        <f ca="1">IF($AF198="",SUMIFS('Growth rates'!P$4:P$922,'Growth rates'!$B$4:$B$922,Demands_tra!$A198,'Growth rates'!$C$4:$C$922,$AE198),SUMIFS('Growth rates'!P$4:P$922,'Growth rates'!$B$4:$B$922,Demands_tra!$A198,'Growth rates'!$C$4:$C$922,$AF198))</f>
        <v>1.31457509302719</v>
      </c>
      <c r="AT198" s="6">
        <f ca="1">IF($AF198="",SUMIFS('Growth rates'!Q$4:Q$922,'Growth rates'!$B$4:$B$922,Demands_tra!$A198,'Growth rates'!$C$4:$C$922,$AE198),SUMIFS('Growth rates'!Q$4:Q$922,'Growth rates'!$B$4:$B$922,Demands_tra!$A198,'Growth rates'!$C$4:$C$922,$AF198))</f>
        <v>1.3286773236778</v>
      </c>
      <c r="AU198" s="6">
        <f ca="1">IF($AF198="",SUMIFS('Growth rates'!R$4:R$922,'Growth rates'!$B$4:$B$922,Demands_tra!$A198,'Growth rates'!$C$4:$C$922,$AE198),SUMIFS('Growth rates'!R$4:R$922,'Growth rates'!$B$4:$B$922,Demands_tra!$A198,'Growth rates'!$C$4:$C$922,$AF198))</f>
        <v>1.34245141933838</v>
      </c>
      <c r="AV198" s="6">
        <f ca="1">IF($AF198="",SUMIFS('Growth rates'!S$4:S$922,'Growth rates'!$B$4:$B$922,Demands_tra!$A198,'Growth rates'!$C$4:$C$922,$AE198),SUMIFS('Growth rates'!S$4:S$922,'Growth rates'!$B$4:$B$922,Demands_tra!$A198,'Growth rates'!$C$4:$C$922,$AF198))</f>
        <v>1.35458013193606</v>
      </c>
      <c r="AW198" s="6">
        <f ca="1">IF($AF198="",SUMIFS('Growth rates'!T$4:T$922,'Growth rates'!$B$4:$B$922,Demands_tra!$A198,'Growth rates'!$C$4:$C$922,$AE198),SUMIFS('Growth rates'!T$4:T$922,'Growth rates'!$B$4:$B$922,Demands_tra!$A198,'Growth rates'!$C$4:$C$922,$AF198))</f>
        <v>1.36304490929575</v>
      </c>
      <c r="AX198" s="6">
        <f ca="1">IF($AF198="",SUMIFS('Growth rates'!U$4:U$922,'Growth rates'!$B$4:$B$922,Demands_tra!$A198,'Growth rates'!$C$4:$C$922,$AE198),SUMIFS('Growth rates'!U$4:U$922,'Growth rates'!$B$4:$B$922,Demands_tra!$A198,'Growth rates'!$C$4:$C$922,$AF198))</f>
        <v>1.36655511441676</v>
      </c>
      <c r="AY198" s="6">
        <f ca="1">IF($AF198="",SUMIFS('Growth rates'!V$4:V$922,'Growth rates'!$B$4:$B$922,Demands_tra!$A198,'Growth rates'!$C$4:$C$922,$AE198),SUMIFS('Growth rates'!V$4:V$922,'Growth rates'!$B$4:$B$922,Demands_tra!$A198,'Growth rates'!$C$4:$C$922,$AF198))</f>
        <v>0</v>
      </c>
      <c r="AZ198" s="6">
        <f ca="1">IF($AF198="",SUMIFS('Growth rates'!W$4:W$922,'Growth rates'!$B$4:$B$922,Demands_tra!$A198,'Growth rates'!$C$4:$C$922,$AE198),SUMIFS('Growth rates'!W$4:W$922,'Growth rates'!$B$4:$B$922,Demands_tra!$A198,'Growth rates'!$C$4:$C$922,$AF198))</f>
        <v>0</v>
      </c>
      <c r="BA198" s="6">
        <f ca="1">IF($AF198="",SUMIFS('Growth rates'!X$4:X$922,'Growth rates'!$B$4:$B$922,Demands_tra!$A198,'Growth rates'!$C$4:$C$922,$AE198),SUMIFS('Growth rates'!X$4:X$922,'Growth rates'!$B$4:$B$922,Demands_tra!$A198,'Growth rates'!$C$4:$C$922,$AF198))</f>
        <v>0</v>
      </c>
      <c r="BB198" s="6">
        <f ca="1">IF($AF198="",SUMIFS('Growth rates'!Y$4:Y$922,'Growth rates'!$B$4:$B$922,Demands_tra!$A198,'Growth rates'!$C$4:$C$922,$AE198),SUMIFS('Growth rates'!Y$4:Y$922,'Growth rates'!$B$4:$B$922,Demands_tra!$A198,'Growth rates'!$C$4:$C$922,$AF198))</f>
        <v>0</v>
      </c>
      <c r="BC198" s="6">
        <f ca="1">IF($AF198="",SUMIFS('Growth rates'!Z$4:Z$922,'Growth rates'!$B$4:$B$922,Demands_tra!$A198,'Growth rates'!$C$4:$C$922,$AE198),SUMIFS('Growth rates'!Z$4:Z$922,'Growth rates'!$B$4:$B$922,Demands_tra!$A198,'Growth rates'!$C$4:$C$922,$AF198))</f>
        <v>0</v>
      </c>
      <c r="BD198" s="6">
        <f ca="1">IF($AF198="",SUMIFS('Growth rates'!AA$4:AA$922,'Growth rates'!$B$4:$B$922,Demands_tra!$A198,'Growth rates'!$C$4:$C$922,$AE198),SUMIFS('Growth rates'!AA$4:AA$922,'Growth rates'!$B$4:$B$922,Demands_tra!$A198,'Growth rates'!$C$4:$C$922,$AF198))</f>
        <v>0</v>
      </c>
      <c r="BE198" s="6">
        <f ca="1">IF($AF198="",SUMIFS('Growth rates'!AB$4:AB$922,'Growth rates'!$B$4:$B$922,Demands_tra!$A198,'Growth rates'!$C$4:$C$922,$AE198),SUMIFS('Growth rates'!AB$4:AB$922,'Growth rates'!$B$4:$B$922,Demands_tra!$A198,'Growth rates'!$C$4:$C$922,$AF198))</f>
        <v>0</v>
      </c>
      <c r="BF198" s="6">
        <f ca="1">IF($AF198="",SUMIFS('Growth rates'!AC$4:AC$922,'Growth rates'!$B$4:$B$922,Demands_tra!$A198,'Growth rates'!$C$4:$C$922,$AE198),SUMIFS('Growth rates'!AC$4:AC$922,'Growth rates'!$B$4:$B$922,Demands_tra!$A198,'Growth rates'!$C$4:$C$922,$AF198))</f>
        <v>0</v>
      </c>
      <c r="BH198" t="str">
        <f ca="1">VLOOKUP($C198,'Default drvr and elast'!$A$4:$F$49,MATCH(VLOOKUP(A198,Classification!$B$4:$D$42,3,FALSE),'Default drvr and elast'!$D$3:$F$3,0)+3,FALSE)</f>
        <v>Med2</v>
      </c>
      <c r="BJ198" s="6">
        <f ca="1">IF($BI198="",SUMIF(Elasticities!$B$5:$B$52,Demands_tra!$BH198,Elasticities!C$5:C$52),SUMIF(Elasticities!$B$5:$B$52,Demands_tra!$BI198,Elasticities!C$5:C$52))</f>
        <v>0.799999999999989</v>
      </c>
      <c r="BK198" s="6">
        <f ca="1">IF($BI198="",SUMIF(Elasticities!$B$5:$B$52,Demands_tra!$BH198,Elasticities!D$5:D$52),SUMIF(Elasticities!$B$5:$B$52,Demands_tra!$BI198,Elasticities!D$5:D$52))</f>
        <v>0.797560975609746</v>
      </c>
      <c r="BL198" s="6">
        <f ca="1">IF($BI198="",SUMIF(Elasticities!$B$5:$B$52,Demands_tra!$BH198,Elasticities!E$5:E$52),SUMIF(Elasticities!$B$5:$B$52,Demands_tra!$BI198,Elasticities!E$5:E$52))</f>
        <v>0.785365853658527</v>
      </c>
      <c r="BM198" s="6">
        <f ca="1">IF($BI198="",SUMIF(Elasticities!$B$5:$B$52,Demands_tra!$BH198,Elasticities!F$5:F$52),SUMIF(Elasticities!$B$5:$B$52,Demands_tra!$BI198,Elasticities!F$5:F$52))</f>
        <v>0.773170731707307</v>
      </c>
      <c r="BN198" s="6">
        <f ca="1">IF($BI198="",SUMIF(Elasticities!$B$5:$B$52,Demands_tra!$BH198,Elasticities!G$5:G$52),SUMIF(Elasticities!$B$5:$B$52,Demands_tra!$BI198,Elasticities!G$5:G$52))</f>
        <v>0.760975609756088</v>
      </c>
      <c r="BO198" s="6">
        <f ca="1">IF($BI198="",SUMIF(Elasticities!$B$5:$B$52,Demands_tra!$BH198,Elasticities!H$5:H$52),SUMIF(Elasticities!$B$5:$B$52,Demands_tra!$BI198,Elasticities!H$5:H$52))</f>
        <v>0.748780487804868</v>
      </c>
      <c r="BP198" s="6">
        <f ca="1">IF($BI198="",SUMIF(Elasticities!$B$5:$B$52,Demands_tra!$BH198,Elasticities!I$5:I$52),SUMIF(Elasticities!$B$5:$B$52,Demands_tra!$BI198,Elasticities!I$5:I$52))</f>
        <v>0.736585365853649</v>
      </c>
      <c r="BQ198" s="6">
        <f ca="1">IF($BI198="",SUMIF(Elasticities!$B$5:$B$52,Demands_tra!$BH198,Elasticities!J$5:J$52),SUMIF(Elasticities!$B$5:$B$52,Demands_tra!$BI198,Elasticities!J$5:J$52))</f>
        <v>0.724390243902429</v>
      </c>
      <c r="BR198" s="6">
        <f ca="1">IF($BI198="",SUMIF(Elasticities!$B$5:$B$52,Demands_tra!$BH198,Elasticities!K$5:K$52),SUMIF(Elasticities!$B$5:$B$52,Demands_tra!$BI198,Elasticities!K$5:K$52))</f>
        <v>0.71219512195121</v>
      </c>
      <c r="BS198" s="6">
        <f ca="1">IF($BI198="",SUMIF(Elasticities!$B$5:$B$52,Demands_tra!$BH198,Elasticities!L$5:L$52),SUMIF(Elasticities!$B$5:$B$52,Demands_tra!$BI198,Elasticities!L$5:L$52))</f>
        <v>0.699999999999997</v>
      </c>
      <c r="BT198" s="6">
        <f ca="1">IF($BI198="",SUMIF(Elasticities!$B$5:$B$52,Demands_tra!$BH198,Elasticities!M$5:M$52),SUMIF(Elasticities!$B$5:$B$52,Demands_tra!$BI198,Elasticities!M$5:M$52))</f>
        <v>0.687499999999996</v>
      </c>
      <c r="BU198" s="6">
        <f ca="1">IF($BI198="",SUMIF(Elasticities!$B$5:$B$52,Demands_tra!$BH198,Elasticities!N$5:N$52),SUMIF(Elasticities!$B$5:$B$52,Demands_tra!$BI198,Elasticities!N$5:N$52))</f>
        <v>0.674999999999996</v>
      </c>
      <c r="BV198" s="6">
        <f ca="1">IF($BI198="",SUMIF(Elasticities!$B$5:$B$52,Demands_tra!$BH198,Elasticities!O$5:O$52),SUMIF(Elasticities!$B$5:$B$52,Demands_tra!$BI198,Elasticities!O$5:O$52))</f>
        <v>0.662499999999996</v>
      </c>
      <c r="BW198" s="6">
        <f ca="1">IF($BI198="",SUMIF(Elasticities!$B$5:$B$52,Demands_tra!$BH198,Elasticities!P$5:P$52),SUMIF(Elasticities!$B$5:$B$52,Demands_tra!$BI198,Elasticities!P$5:P$52))</f>
        <v>0.649999999999997</v>
      </c>
      <c r="BX198" s="6">
        <f ca="1">IF($BI198="",SUMIF(Elasticities!$B$5:$B$52,Demands_tra!$BH198,Elasticities!Q$5:Q$52),SUMIF(Elasticities!$B$5:$B$52,Demands_tra!$BI198,Elasticities!Q$5:Q$52))</f>
        <v>0.637499999999997</v>
      </c>
      <c r="BY198" s="6">
        <f ca="1">IF($BI198="",SUMIF(Elasticities!$B$5:$B$52,Demands_tra!$BH198,Elasticities!R$5:R$52),SUMIF(Elasticities!$B$5:$B$52,Demands_tra!$BI198,Elasticities!R$5:R$52))</f>
        <v>0.624999999999996</v>
      </c>
      <c r="BZ198" s="6">
        <f ca="1">IF($BI198="",SUMIF(Elasticities!$B$5:$B$52,Demands_tra!$BH198,Elasticities!S$5:S$52),SUMIF(Elasticities!$B$5:$B$52,Demands_tra!$BI198,Elasticities!S$5:S$52))</f>
        <v>0.612499999999996</v>
      </c>
      <c r="CA198" s="6">
        <f ca="1">IF($BI198="",SUMIF(Elasticities!$B$5:$B$52,Demands_tra!$BH198,Elasticities!T$5:T$52),SUMIF(Elasticities!$B$5:$B$52,Demands_tra!$BI198,Elasticities!T$5:T$52))</f>
        <v>0.599999999999996</v>
      </c>
      <c r="CB198" s="6" t="e">
        <f ca="1">IF($BI198="",SUMIF(Elasticities!$B$5:$B$52,Demands_tra!$BH198,Elasticities!U$5:U$52),SUMIF(Elasticities!$B$5:$B$52,Demands_tra!$BI198,Elasticities!U$5:U$52))</f>
        <v>#VALUE!</v>
      </c>
      <c r="CC198" s="6" t="e">
        <f ca="1">IF($BI198="",SUMIF(Elasticities!$B$5:$B$52,Demands_tra!$BH198,Elasticities!V$5:V$52),SUMIF(Elasticities!$B$5:$B$52,Demands_tra!$BI198,Elasticities!V$5:V$52))</f>
        <v>#VALUE!</v>
      </c>
      <c r="CD198" s="6" t="e">
        <f ca="1">IF($BI198="",SUMIF(Elasticities!$B$5:$B$52,Demands_tra!$BH198,Elasticities!W$5:W$52),SUMIF(Elasticities!$B$5:$B$52,Demands_tra!$BI198,Elasticities!W$5:W$52))</f>
        <v>#VALUE!</v>
      </c>
      <c r="CE198" s="6" t="e">
        <f ca="1">IF($BI198="",SUMIF(Elasticities!$B$5:$B$52,Demands_tra!$BH198,Elasticities!X$5:X$52),SUMIF(Elasticities!$B$5:$B$52,Demands_tra!$BI198,Elasticities!X$5:X$52))</f>
        <v>#VALUE!</v>
      </c>
      <c r="CF198" s="6" t="e">
        <f ca="1">IF($BI198="",SUMIF(Elasticities!$B$5:$B$52,Demands_tra!$BH198,Elasticities!Y$5:Y$52),SUMIF(Elasticities!$B$5:$B$52,Demands_tra!$BI198,Elasticities!Y$5:Y$52))</f>
        <v>#VALUE!</v>
      </c>
      <c r="CG198" s="6" t="e">
        <f ca="1">IF($BI198="",SUMIF(Elasticities!$B$5:$B$52,Demands_tra!$BH198,Elasticities!Z$5:Z$52),SUMIF(Elasticities!$B$5:$B$52,Demands_tra!$BI198,Elasticities!Z$5:Z$52))</f>
        <v>#VALUE!</v>
      </c>
      <c r="CH198" s="6" t="e">
        <f ca="1">IF($BI198="",SUMIF(Elasticities!$B$5:$B$52,Demands_tra!$BH198,Elasticities!AA$5:AA$52),SUMIF(Elasticities!$B$5:$B$52,Demands_tra!$BI198,Elasticities!AA$5:AA$52))</f>
        <v>#VALUE!</v>
      </c>
      <c r="CI198" s="6" t="e">
        <f ca="1">IF($BI198="",SUMIF(Elasticities!$B$5:$B$52,Demands_tra!$BH198,Elasticities!AB$5:AB$52),SUMIF(Elasticities!$B$5:$B$52,Demands_tra!$BI198,Elasticities!AB$5:AB$52))</f>
        <v>#VALUE!</v>
      </c>
    </row>
    <row r="199" spans="1:87">
      <c r="A199" t="str">
        <f>IF(BYDem_tra!B198="","\I:",BYDem_tra!B198)</f>
        <v>Ireland</v>
      </c>
      <c r="B199" t="str">
        <f>BYDem_tra!E198</f>
        <v>TWD</v>
      </c>
      <c r="C199" t="str">
        <f t="shared" si="168"/>
        <v>TWD</v>
      </c>
      <c r="D199" s="3">
        <f>SUMIFS(BYDem_tra!$M$2:$M$2000,BYDem_tra!$B$2:$B$2000,Demands_tra!$A199,BYDem_tra!$E$2:$E$2000,Demands_tra!$B199)</f>
        <v>3.6805991328</v>
      </c>
      <c r="E199" s="3">
        <f ca="1" t="shared" si="169"/>
        <v>3.84648924933517</v>
      </c>
      <c r="F199" s="3">
        <f ca="1" t="shared" si="170"/>
        <v>4.79816727197146</v>
      </c>
      <c r="G199" s="3">
        <f ca="1" t="shared" si="171"/>
        <v>5.27543316268645</v>
      </c>
      <c r="H199" s="3">
        <f ca="1" t="shared" si="172"/>
        <v>5.72055725171948</v>
      </c>
      <c r="I199" s="3">
        <f ca="1" t="shared" si="173"/>
        <v>6.23823001039197</v>
      </c>
      <c r="J199" s="3">
        <f ca="1" t="shared" si="174"/>
        <v>6.84732973258775</v>
      </c>
      <c r="K199" s="3">
        <f ca="1" t="shared" si="175"/>
        <v>7.49342535889956</v>
      </c>
      <c r="L199" s="3">
        <f ca="1" t="shared" si="176"/>
        <v>8.09445240787189</v>
      </c>
      <c r="M199" s="3">
        <f ca="1" t="shared" si="177"/>
        <v>8.64559204493751</v>
      </c>
      <c r="N199" s="3">
        <f ca="1" t="shared" si="178"/>
        <v>9.13853825717261</v>
      </c>
      <c r="O199" s="3">
        <f ca="1" t="shared" si="179"/>
        <v>9.55207210875201</v>
      </c>
      <c r="P199" s="3">
        <f ca="1" t="shared" si="180"/>
        <v>9.88943524311641</v>
      </c>
      <c r="Q199" s="3">
        <f ca="1" t="shared" si="181"/>
        <v>10.1685130323831</v>
      </c>
      <c r="R199" s="3">
        <f ca="1" t="shared" si="182"/>
        <v>10.4099923615081</v>
      </c>
      <c r="S199" s="3">
        <f ca="1" t="shared" si="183"/>
        <v>10.6237914822172</v>
      </c>
      <c r="T199" s="3">
        <f ca="1" t="shared" si="184"/>
        <v>10.8056544816161</v>
      </c>
      <c r="U199" s="3">
        <f ca="1" t="shared" si="185"/>
        <v>10.9452940065137</v>
      </c>
      <c r="V199" s="3" t="e">
        <f ca="1" t="shared" si="186"/>
        <v>#VALUE!</v>
      </c>
      <c r="W199" s="3" t="e">
        <f ca="1" t="shared" si="187"/>
        <v>#DIV/0!</v>
      </c>
      <c r="X199" s="3" t="e">
        <f ca="1" t="shared" si="188"/>
        <v>#DIV/0!</v>
      </c>
      <c r="Y199" s="3" t="e">
        <f ca="1" t="shared" si="189"/>
        <v>#DIV/0!</v>
      </c>
      <c r="Z199" s="3" t="e">
        <f ca="1" t="shared" si="190"/>
        <v>#DIV/0!</v>
      </c>
      <c r="AA199" s="3" t="e">
        <f ca="1" t="shared" si="191"/>
        <v>#DIV/0!</v>
      </c>
      <c r="AB199" s="3" t="e">
        <f ca="1" t="shared" si="192"/>
        <v>#DIV/0!</v>
      </c>
      <c r="AC199" s="3" t="e">
        <f ca="1" t="shared" si="193"/>
        <v>#DIV/0!</v>
      </c>
      <c r="AE199" s="34" t="str">
        <f ca="1">VLOOKUP($C199,'Default drvr and elast'!$A$4:$C$49,MATCH(VLOOKUP(A199,Classification!$B$4:$D$99,2,FALSE),'Default drvr and elast'!$A$3:$C$3,0),FALSE)</f>
        <v>GDP</v>
      </c>
      <c r="AF199" s="4"/>
      <c r="AG199" s="6">
        <f ca="1">IF($AF199="",SUMIFS('Growth rates'!D$4:D$922,'Growth rates'!$B$4:$B$922,Demands_tra!$A199,'Growth rates'!$C$4:$C$922,$AE199),SUMIFS('Growth rates'!D$4:D$922,'Growth rates'!$B$4:$B$922,Demands_tra!$A199,'Growth rates'!$C$4:$C$922,$AF199))</f>
        <v>1</v>
      </c>
      <c r="AH199" s="6">
        <f ca="1">IF($AF199="",SUMIFS('Growth rates'!E$4:E$922,'Growth rates'!$B$4:$B$922,Demands_tra!$A199,'Growth rates'!$C$4:$C$922,$AE199),SUMIFS('Growth rates'!E$4:E$922,'Growth rates'!$B$4:$B$922,Demands_tra!$A199,'Growth rates'!$C$4:$C$922,$AF199))</f>
        <v>1.05651166418708</v>
      </c>
      <c r="AI199" s="6">
        <f ca="1">IF($AF199="",SUMIFS('Growth rates'!F$4:F$922,'Growth rates'!$B$4:$B$922,Demands_tra!$A199,'Growth rates'!$C$4:$C$922,$AE199),SUMIFS('Growth rates'!F$4:F$922,'Growth rates'!$B$4:$B$922,Demands_tra!$A199,'Growth rates'!$C$4:$C$922,$AF199))</f>
        <v>1.38934575154197</v>
      </c>
      <c r="AJ199" s="6">
        <f ca="1">IF($AF199="",SUMIFS('Growth rates'!G$4:G$922,'Growth rates'!$B$4:$B$922,Demands_tra!$A199,'Growth rates'!$C$4:$C$922,$AE199),SUMIFS('Growth rates'!G$4:G$922,'Growth rates'!$B$4:$B$922,Demands_tra!$A199,'Growth rates'!$C$4:$C$922,$AF199))</f>
        <v>1.56808500721045</v>
      </c>
      <c r="AK199" s="6">
        <f ca="1">IF($AF199="",SUMIFS('Growth rates'!H$4:H$922,'Growth rates'!$B$4:$B$922,Demands_tra!$A199,'Growth rates'!$C$4:$C$922,$AE199),SUMIFS('Growth rates'!H$4:H$922,'Growth rates'!$B$4:$B$922,Demands_tra!$A199,'Growth rates'!$C$4:$C$922,$AF199))</f>
        <v>1.74195387975481</v>
      </c>
      <c r="AL199" s="6">
        <f ca="1">IF($AF199="",SUMIFS('Growth rates'!I$4:I$922,'Growth rates'!$B$4:$B$922,Demands_tra!$A199,'Growth rates'!$C$4:$C$922,$AE199),SUMIFS('Growth rates'!I$4:I$922,'Growth rates'!$B$4:$B$922,Demands_tra!$A199,'Growth rates'!$C$4:$C$922,$AF199))</f>
        <v>1.95247666591835</v>
      </c>
      <c r="AM199" s="6">
        <f ca="1">IF($AF199="",SUMIFS('Growth rates'!J$4:J$922,'Growth rates'!$B$4:$B$922,Demands_tra!$A199,'Growth rates'!$C$4:$C$922,$AE199),SUMIFS('Growth rates'!J$4:J$922,'Growth rates'!$B$4:$B$922,Demands_tra!$A199,'Growth rates'!$C$4:$C$922,$AF199))</f>
        <v>2.21129186912367</v>
      </c>
      <c r="AN199" s="6">
        <f ca="1">IF($AF199="",SUMIFS('Growth rates'!K$4:K$922,'Growth rates'!$B$4:$B$922,Demands_tra!$A199,'Growth rates'!$C$4:$C$922,$AE199),SUMIFS('Growth rates'!K$4:K$922,'Growth rates'!$B$4:$B$922,Demands_tra!$A199,'Growth rates'!$C$4:$C$922,$AF199))</f>
        <v>2.49932937107373</v>
      </c>
      <c r="AO199" s="6">
        <f ca="1">IF($AF199="",SUMIFS('Growth rates'!L$4:L$922,'Growth rates'!$B$4:$B$922,Demands_tra!$A199,'Growth rates'!$C$4:$C$922,$AE199),SUMIFS('Growth rates'!L$4:L$922,'Growth rates'!$B$4:$B$922,Demands_tra!$A199,'Growth rates'!$C$4:$C$922,$AF199))</f>
        <v>2.78080327076667</v>
      </c>
      <c r="AP199" s="6">
        <f ca="1">IF($AF199="",SUMIFS('Growth rates'!M$4:M$922,'Growth rates'!$B$4:$B$922,Demands_tra!$A199,'Growth rates'!$C$4:$C$922,$AE199),SUMIFS('Growth rates'!M$4:M$922,'Growth rates'!$B$4:$B$922,Demands_tra!$A199,'Growth rates'!$C$4:$C$922,$AF199))</f>
        <v>3.05129027102921</v>
      </c>
      <c r="AQ199" s="6">
        <f ca="1">IF($AF199="",SUMIFS('Growth rates'!N$4:N$922,'Growth rates'!$B$4:$B$922,Demands_tra!$A199,'Growth rates'!$C$4:$C$922,$AE199),SUMIFS('Growth rates'!N$4:N$922,'Growth rates'!$B$4:$B$922,Demands_tra!$A199,'Growth rates'!$C$4:$C$922,$AF199))</f>
        <v>3.30434567544223</v>
      </c>
      <c r="AR199" s="6">
        <f ca="1">IF($AF199="",SUMIFS('Growth rates'!O$4:O$922,'Growth rates'!$B$4:$B$922,Demands_tra!$A199,'Growth rates'!$C$4:$C$922,$AE199),SUMIFS('Growth rates'!O$4:O$922,'Growth rates'!$B$4:$B$922,Demands_tra!$A199,'Growth rates'!$C$4:$C$922,$AF199))</f>
        <v>3.52586725161997</v>
      </c>
      <c r="AS199" s="6">
        <f ca="1">IF($AF199="",SUMIFS('Growth rates'!P$4:P$922,'Growth rates'!$B$4:$B$922,Demands_tra!$A199,'Growth rates'!$C$4:$C$922,$AE199),SUMIFS('Growth rates'!P$4:P$922,'Growth rates'!$B$4:$B$922,Demands_tra!$A199,'Growth rates'!$C$4:$C$922,$AF199))</f>
        <v>3.71383360031657</v>
      </c>
      <c r="AT199" s="6">
        <f ca="1">IF($AF199="",SUMIFS('Growth rates'!Q$4:Q$922,'Growth rates'!$B$4:$B$922,Demands_tra!$A199,'Growth rates'!$C$4:$C$922,$AE199),SUMIFS('Growth rates'!Q$4:Q$922,'Growth rates'!$B$4:$B$922,Demands_tra!$A199,'Growth rates'!$C$4:$C$922,$AF199))</f>
        <v>3.87506991663274</v>
      </c>
      <c r="AU199" s="6">
        <f ca="1">IF($AF199="",SUMIFS('Growth rates'!R$4:R$922,'Growth rates'!$B$4:$B$922,Demands_tra!$A199,'Growth rates'!$C$4:$C$922,$AE199),SUMIFS('Growth rates'!R$4:R$922,'Growth rates'!$B$4:$B$922,Demands_tra!$A199,'Growth rates'!$C$4:$C$922,$AF199))</f>
        <v>4.01942160395414</v>
      </c>
      <c r="AV199" s="6">
        <f ca="1">IF($AF199="",SUMIFS('Growth rates'!S$4:S$922,'Growth rates'!$B$4:$B$922,Demands_tra!$A199,'Growth rates'!$C$4:$C$922,$AE199),SUMIFS('Growth rates'!S$4:S$922,'Growth rates'!$B$4:$B$922,Demands_tra!$A199,'Growth rates'!$C$4:$C$922,$AF199))</f>
        <v>4.15150220879485</v>
      </c>
      <c r="AW199" s="6">
        <f ca="1">IF($AF199="",SUMIFS('Growth rates'!T$4:T$922,'Growth rates'!$B$4:$B$922,Demands_tra!$A199,'Growth rates'!$C$4:$C$922,$AE199),SUMIFS('Growth rates'!T$4:T$922,'Growth rates'!$B$4:$B$922,Demands_tra!$A199,'Growth rates'!$C$4:$C$922,$AF199))</f>
        <v>4.26753052550673</v>
      </c>
      <c r="AX199" s="6">
        <f ca="1">IF($AF199="",SUMIFS('Growth rates'!U$4:U$922,'Growth rates'!$B$4:$B$922,Demands_tra!$A199,'Growth rates'!$C$4:$C$922,$AE199),SUMIFS('Growth rates'!U$4:U$922,'Growth rates'!$B$4:$B$922,Demands_tra!$A199,'Growth rates'!$C$4:$C$922,$AF199))</f>
        <v>4.35944473827398</v>
      </c>
      <c r="AY199" s="6">
        <f ca="1">IF($AF199="",SUMIFS('Growth rates'!V$4:V$922,'Growth rates'!$B$4:$B$922,Demands_tra!$A199,'Growth rates'!$C$4:$C$922,$AE199),SUMIFS('Growth rates'!V$4:V$922,'Growth rates'!$B$4:$B$922,Demands_tra!$A199,'Growth rates'!$C$4:$C$922,$AF199))</f>
        <v>0</v>
      </c>
      <c r="AZ199" s="6">
        <f ca="1">IF($AF199="",SUMIFS('Growth rates'!W$4:W$922,'Growth rates'!$B$4:$B$922,Demands_tra!$A199,'Growth rates'!$C$4:$C$922,$AE199),SUMIFS('Growth rates'!W$4:W$922,'Growth rates'!$B$4:$B$922,Demands_tra!$A199,'Growth rates'!$C$4:$C$922,$AF199))</f>
        <v>0</v>
      </c>
      <c r="BA199" s="6">
        <f ca="1">IF($AF199="",SUMIFS('Growth rates'!X$4:X$922,'Growth rates'!$B$4:$B$922,Demands_tra!$A199,'Growth rates'!$C$4:$C$922,$AE199),SUMIFS('Growth rates'!X$4:X$922,'Growth rates'!$B$4:$B$922,Demands_tra!$A199,'Growth rates'!$C$4:$C$922,$AF199))</f>
        <v>0</v>
      </c>
      <c r="BB199" s="6">
        <f ca="1">IF($AF199="",SUMIFS('Growth rates'!Y$4:Y$922,'Growth rates'!$B$4:$B$922,Demands_tra!$A199,'Growth rates'!$C$4:$C$922,$AE199),SUMIFS('Growth rates'!Y$4:Y$922,'Growth rates'!$B$4:$B$922,Demands_tra!$A199,'Growth rates'!$C$4:$C$922,$AF199))</f>
        <v>0</v>
      </c>
      <c r="BC199" s="6">
        <f ca="1">IF($AF199="",SUMIFS('Growth rates'!Z$4:Z$922,'Growth rates'!$B$4:$B$922,Demands_tra!$A199,'Growth rates'!$C$4:$C$922,$AE199),SUMIFS('Growth rates'!Z$4:Z$922,'Growth rates'!$B$4:$B$922,Demands_tra!$A199,'Growth rates'!$C$4:$C$922,$AF199))</f>
        <v>0</v>
      </c>
      <c r="BD199" s="6">
        <f ca="1">IF($AF199="",SUMIFS('Growth rates'!AA$4:AA$922,'Growth rates'!$B$4:$B$922,Demands_tra!$A199,'Growth rates'!$C$4:$C$922,$AE199),SUMIFS('Growth rates'!AA$4:AA$922,'Growth rates'!$B$4:$B$922,Demands_tra!$A199,'Growth rates'!$C$4:$C$922,$AF199))</f>
        <v>0</v>
      </c>
      <c r="BE199" s="6">
        <f ca="1">IF($AF199="",SUMIFS('Growth rates'!AB$4:AB$922,'Growth rates'!$B$4:$B$922,Demands_tra!$A199,'Growth rates'!$C$4:$C$922,$AE199),SUMIFS('Growth rates'!AB$4:AB$922,'Growth rates'!$B$4:$B$922,Demands_tra!$A199,'Growth rates'!$C$4:$C$922,$AF199))</f>
        <v>0</v>
      </c>
      <c r="BF199" s="6">
        <f ca="1">IF($AF199="",SUMIFS('Growth rates'!AC$4:AC$922,'Growth rates'!$B$4:$B$922,Demands_tra!$A199,'Growth rates'!$C$4:$C$922,$AE199),SUMIFS('Growth rates'!AC$4:AC$922,'Growth rates'!$B$4:$B$922,Demands_tra!$A199,'Growth rates'!$C$4:$C$922,$AF199))</f>
        <v>0</v>
      </c>
      <c r="BH199" t="str">
        <f ca="1">VLOOKUP($C199,'Default drvr and elast'!$A$4:$F$49,MATCH(VLOOKUP(A199,Classification!$B$4:$D$42,3,FALSE),'Default drvr and elast'!$D$3:$F$3,0)+3,FALSE)</f>
        <v>Med2</v>
      </c>
      <c r="BJ199" s="6">
        <f ca="1">IF($BI199="",SUMIF(Elasticities!$B$5:$B$52,Demands_tra!$BH199,Elasticities!C$5:C$52),SUMIF(Elasticities!$B$5:$B$52,Demands_tra!$BI199,Elasticities!C$5:C$52))</f>
        <v>0.799999999999989</v>
      </c>
      <c r="BK199" s="6">
        <f ca="1">IF($BI199="",SUMIF(Elasticities!$B$5:$B$52,Demands_tra!$BH199,Elasticities!D$5:D$52),SUMIF(Elasticities!$B$5:$B$52,Demands_tra!$BI199,Elasticities!D$5:D$52))</f>
        <v>0.797560975609746</v>
      </c>
      <c r="BL199" s="6">
        <f ca="1">IF($BI199="",SUMIF(Elasticities!$B$5:$B$52,Demands_tra!$BH199,Elasticities!E$5:E$52),SUMIF(Elasticities!$B$5:$B$52,Demands_tra!$BI199,Elasticities!E$5:E$52))</f>
        <v>0.785365853658527</v>
      </c>
      <c r="BM199" s="6">
        <f ca="1">IF($BI199="",SUMIF(Elasticities!$B$5:$B$52,Demands_tra!$BH199,Elasticities!F$5:F$52),SUMIF(Elasticities!$B$5:$B$52,Demands_tra!$BI199,Elasticities!F$5:F$52))</f>
        <v>0.773170731707307</v>
      </c>
      <c r="BN199" s="6">
        <f ca="1">IF($BI199="",SUMIF(Elasticities!$B$5:$B$52,Demands_tra!$BH199,Elasticities!G$5:G$52),SUMIF(Elasticities!$B$5:$B$52,Demands_tra!$BI199,Elasticities!G$5:G$52))</f>
        <v>0.760975609756088</v>
      </c>
      <c r="BO199" s="6">
        <f ca="1">IF($BI199="",SUMIF(Elasticities!$B$5:$B$52,Demands_tra!$BH199,Elasticities!H$5:H$52),SUMIF(Elasticities!$B$5:$B$52,Demands_tra!$BI199,Elasticities!H$5:H$52))</f>
        <v>0.748780487804868</v>
      </c>
      <c r="BP199" s="6">
        <f ca="1">IF($BI199="",SUMIF(Elasticities!$B$5:$B$52,Demands_tra!$BH199,Elasticities!I$5:I$52),SUMIF(Elasticities!$B$5:$B$52,Demands_tra!$BI199,Elasticities!I$5:I$52))</f>
        <v>0.736585365853649</v>
      </c>
      <c r="BQ199" s="6">
        <f ca="1">IF($BI199="",SUMIF(Elasticities!$B$5:$B$52,Demands_tra!$BH199,Elasticities!J$5:J$52),SUMIF(Elasticities!$B$5:$B$52,Demands_tra!$BI199,Elasticities!J$5:J$52))</f>
        <v>0.724390243902429</v>
      </c>
      <c r="BR199" s="6">
        <f ca="1">IF($BI199="",SUMIF(Elasticities!$B$5:$B$52,Demands_tra!$BH199,Elasticities!K$5:K$52),SUMIF(Elasticities!$B$5:$B$52,Demands_tra!$BI199,Elasticities!K$5:K$52))</f>
        <v>0.71219512195121</v>
      </c>
      <c r="BS199" s="6">
        <f ca="1">IF($BI199="",SUMIF(Elasticities!$B$5:$B$52,Demands_tra!$BH199,Elasticities!L$5:L$52),SUMIF(Elasticities!$B$5:$B$52,Demands_tra!$BI199,Elasticities!L$5:L$52))</f>
        <v>0.699999999999997</v>
      </c>
      <c r="BT199" s="6">
        <f ca="1">IF($BI199="",SUMIF(Elasticities!$B$5:$B$52,Demands_tra!$BH199,Elasticities!M$5:M$52),SUMIF(Elasticities!$B$5:$B$52,Demands_tra!$BI199,Elasticities!M$5:M$52))</f>
        <v>0.687499999999996</v>
      </c>
      <c r="BU199" s="6">
        <f ca="1">IF($BI199="",SUMIF(Elasticities!$B$5:$B$52,Demands_tra!$BH199,Elasticities!N$5:N$52),SUMIF(Elasticities!$B$5:$B$52,Demands_tra!$BI199,Elasticities!N$5:N$52))</f>
        <v>0.674999999999996</v>
      </c>
      <c r="BV199" s="6">
        <f ca="1">IF($BI199="",SUMIF(Elasticities!$B$5:$B$52,Demands_tra!$BH199,Elasticities!O$5:O$52),SUMIF(Elasticities!$B$5:$B$52,Demands_tra!$BI199,Elasticities!O$5:O$52))</f>
        <v>0.662499999999996</v>
      </c>
      <c r="BW199" s="6">
        <f ca="1">IF($BI199="",SUMIF(Elasticities!$B$5:$B$52,Demands_tra!$BH199,Elasticities!P$5:P$52),SUMIF(Elasticities!$B$5:$B$52,Demands_tra!$BI199,Elasticities!P$5:P$52))</f>
        <v>0.649999999999997</v>
      </c>
      <c r="BX199" s="6">
        <f ca="1">IF($BI199="",SUMIF(Elasticities!$B$5:$B$52,Demands_tra!$BH199,Elasticities!Q$5:Q$52),SUMIF(Elasticities!$B$5:$B$52,Demands_tra!$BI199,Elasticities!Q$5:Q$52))</f>
        <v>0.637499999999997</v>
      </c>
      <c r="BY199" s="6">
        <f ca="1">IF($BI199="",SUMIF(Elasticities!$B$5:$B$52,Demands_tra!$BH199,Elasticities!R$5:R$52),SUMIF(Elasticities!$B$5:$B$52,Demands_tra!$BI199,Elasticities!R$5:R$52))</f>
        <v>0.624999999999996</v>
      </c>
      <c r="BZ199" s="6">
        <f ca="1">IF($BI199="",SUMIF(Elasticities!$B$5:$B$52,Demands_tra!$BH199,Elasticities!S$5:S$52),SUMIF(Elasticities!$B$5:$B$52,Demands_tra!$BI199,Elasticities!S$5:S$52))</f>
        <v>0.612499999999996</v>
      </c>
      <c r="CA199" s="6">
        <f ca="1">IF($BI199="",SUMIF(Elasticities!$B$5:$B$52,Demands_tra!$BH199,Elasticities!T$5:T$52),SUMIF(Elasticities!$B$5:$B$52,Demands_tra!$BI199,Elasticities!T$5:T$52))</f>
        <v>0.599999999999996</v>
      </c>
      <c r="CB199" s="6" t="e">
        <f ca="1">IF($BI199="",SUMIF(Elasticities!$B$5:$B$52,Demands_tra!$BH199,Elasticities!U$5:U$52),SUMIF(Elasticities!$B$5:$B$52,Demands_tra!$BI199,Elasticities!U$5:U$52))</f>
        <v>#VALUE!</v>
      </c>
      <c r="CC199" s="6" t="e">
        <f ca="1">IF($BI199="",SUMIF(Elasticities!$B$5:$B$52,Demands_tra!$BH199,Elasticities!V$5:V$52),SUMIF(Elasticities!$B$5:$B$52,Demands_tra!$BI199,Elasticities!V$5:V$52))</f>
        <v>#VALUE!</v>
      </c>
      <c r="CD199" s="6" t="e">
        <f ca="1">IF($BI199="",SUMIF(Elasticities!$B$5:$B$52,Demands_tra!$BH199,Elasticities!W$5:W$52),SUMIF(Elasticities!$B$5:$B$52,Demands_tra!$BI199,Elasticities!W$5:W$52))</f>
        <v>#VALUE!</v>
      </c>
      <c r="CE199" s="6" t="e">
        <f ca="1">IF($BI199="",SUMIF(Elasticities!$B$5:$B$52,Demands_tra!$BH199,Elasticities!X$5:X$52),SUMIF(Elasticities!$B$5:$B$52,Demands_tra!$BI199,Elasticities!X$5:X$52))</f>
        <v>#VALUE!</v>
      </c>
      <c r="CF199" s="6" t="e">
        <f ca="1">IF($BI199="",SUMIF(Elasticities!$B$5:$B$52,Demands_tra!$BH199,Elasticities!Y$5:Y$52),SUMIF(Elasticities!$B$5:$B$52,Demands_tra!$BI199,Elasticities!Y$5:Y$52))</f>
        <v>#VALUE!</v>
      </c>
      <c r="CG199" s="6" t="e">
        <f ca="1">IF($BI199="",SUMIF(Elasticities!$B$5:$B$52,Demands_tra!$BH199,Elasticities!Z$5:Z$52),SUMIF(Elasticities!$B$5:$B$52,Demands_tra!$BI199,Elasticities!Z$5:Z$52))</f>
        <v>#VALUE!</v>
      </c>
      <c r="CH199" s="6" t="e">
        <f ca="1">IF($BI199="",SUMIF(Elasticities!$B$5:$B$52,Demands_tra!$BH199,Elasticities!AA$5:AA$52),SUMIF(Elasticities!$B$5:$B$52,Demands_tra!$BI199,Elasticities!AA$5:AA$52))</f>
        <v>#VALUE!</v>
      </c>
      <c r="CI199" s="6" t="e">
        <f ca="1">IF($BI199="",SUMIF(Elasticities!$B$5:$B$52,Demands_tra!$BH199,Elasticities!AB$5:AB$52),SUMIF(Elasticities!$B$5:$B$52,Demands_tra!$BI199,Elasticities!AB$5:AB$52))</f>
        <v>#VALUE!</v>
      </c>
    </row>
    <row r="200" spans="1:87">
      <c r="A200" t="str">
        <f>IF(BYDem_tra!B199="","\I:",BYDem_tra!B199)</f>
        <v>Ireland</v>
      </c>
      <c r="B200" t="str">
        <f>BYDem_tra!E199</f>
        <v>TWI</v>
      </c>
      <c r="C200" t="str">
        <f t="shared" si="168"/>
        <v>TWI</v>
      </c>
      <c r="D200" s="3">
        <f>SUMIFS(BYDem_tra!$M$2:$M$2000,BYDem_tra!$B$2:$B$2000,Demands_tra!$A200,BYDem_tra!$E$2:$E$2000,Demands_tra!$B200)</f>
        <v>5.8469541228</v>
      </c>
      <c r="E200" s="3">
        <f ca="1" t="shared" si="169"/>
        <v>6.11048510398273</v>
      </c>
      <c r="F200" s="3">
        <f ca="1" t="shared" si="170"/>
        <v>7.62230900472856</v>
      </c>
      <c r="G200" s="3">
        <f ca="1" t="shared" si="171"/>
        <v>8.38048767801019</v>
      </c>
      <c r="H200" s="3">
        <f ca="1" t="shared" si="172"/>
        <v>9.08760628387405</v>
      </c>
      <c r="I200" s="3">
        <f ca="1" t="shared" si="173"/>
        <v>9.90997480632673</v>
      </c>
      <c r="J200" s="3">
        <f ca="1" t="shared" si="174"/>
        <v>10.877583068838</v>
      </c>
      <c r="K200" s="3">
        <f ca="1" t="shared" si="175"/>
        <v>11.9039625656763</v>
      </c>
      <c r="L200" s="3">
        <f ca="1" t="shared" si="176"/>
        <v>12.8587466796501</v>
      </c>
      <c r="M200" s="3">
        <f ca="1" t="shared" si="177"/>
        <v>13.7342802699457</v>
      </c>
      <c r="N200" s="3">
        <f ca="1" t="shared" si="178"/>
        <v>14.5173685074724</v>
      </c>
      <c r="O200" s="3">
        <f ca="1" t="shared" si="179"/>
        <v>15.1743032540092</v>
      </c>
      <c r="P200" s="3">
        <f ca="1" t="shared" si="180"/>
        <v>15.7102341441119</v>
      </c>
      <c r="Q200" s="3">
        <f ca="1" t="shared" si="181"/>
        <v>16.1535736580495</v>
      </c>
      <c r="R200" s="3">
        <f ca="1" t="shared" si="182"/>
        <v>16.5371847246327</v>
      </c>
      <c r="S200" s="3">
        <f ca="1" t="shared" si="183"/>
        <v>16.8768233555123</v>
      </c>
      <c r="T200" s="3">
        <f ca="1" t="shared" si="184"/>
        <v>17.1657286602612</v>
      </c>
      <c r="U200" s="3">
        <f ca="1" t="shared" si="185"/>
        <v>17.3875582772194</v>
      </c>
      <c r="V200" s="3" t="e">
        <f ca="1" t="shared" si="186"/>
        <v>#VALUE!</v>
      </c>
      <c r="W200" s="3" t="e">
        <f ca="1" t="shared" si="187"/>
        <v>#DIV/0!</v>
      </c>
      <c r="X200" s="3" t="e">
        <f ca="1" t="shared" si="188"/>
        <v>#DIV/0!</v>
      </c>
      <c r="Y200" s="3" t="e">
        <f ca="1" t="shared" si="189"/>
        <v>#DIV/0!</v>
      </c>
      <c r="Z200" s="3" t="e">
        <f ca="1" t="shared" si="190"/>
        <v>#DIV/0!</v>
      </c>
      <c r="AA200" s="3" t="e">
        <f ca="1" t="shared" si="191"/>
        <v>#DIV/0!</v>
      </c>
      <c r="AB200" s="3" t="e">
        <f ca="1" t="shared" si="192"/>
        <v>#DIV/0!</v>
      </c>
      <c r="AC200" s="3" t="e">
        <f ca="1" t="shared" si="193"/>
        <v>#DIV/0!</v>
      </c>
      <c r="AE200" s="34" t="str">
        <f ca="1">VLOOKUP($C200,'Default drvr and elast'!$A$4:$C$49,MATCH(VLOOKUP(A200,Classification!$B$4:$D$99,2,FALSE),'Default drvr and elast'!$A$3:$C$3,0),FALSE)</f>
        <v>GDP</v>
      </c>
      <c r="AF200" s="4"/>
      <c r="AG200" s="6">
        <f ca="1">IF($AF200="",SUMIFS('Growth rates'!D$4:D$922,'Growth rates'!$B$4:$B$922,Demands_tra!$A200,'Growth rates'!$C$4:$C$922,$AE200),SUMIFS('Growth rates'!D$4:D$922,'Growth rates'!$B$4:$B$922,Demands_tra!$A200,'Growth rates'!$C$4:$C$922,$AF200))</f>
        <v>1</v>
      </c>
      <c r="AH200" s="6">
        <f ca="1">IF($AF200="",SUMIFS('Growth rates'!E$4:E$922,'Growth rates'!$B$4:$B$922,Demands_tra!$A200,'Growth rates'!$C$4:$C$922,$AE200),SUMIFS('Growth rates'!E$4:E$922,'Growth rates'!$B$4:$B$922,Demands_tra!$A200,'Growth rates'!$C$4:$C$922,$AF200))</f>
        <v>1.05651166418708</v>
      </c>
      <c r="AI200" s="6">
        <f ca="1">IF($AF200="",SUMIFS('Growth rates'!F$4:F$922,'Growth rates'!$B$4:$B$922,Demands_tra!$A200,'Growth rates'!$C$4:$C$922,$AE200),SUMIFS('Growth rates'!F$4:F$922,'Growth rates'!$B$4:$B$922,Demands_tra!$A200,'Growth rates'!$C$4:$C$922,$AF200))</f>
        <v>1.38934575154197</v>
      </c>
      <c r="AJ200" s="6">
        <f ca="1">IF($AF200="",SUMIFS('Growth rates'!G$4:G$922,'Growth rates'!$B$4:$B$922,Demands_tra!$A200,'Growth rates'!$C$4:$C$922,$AE200),SUMIFS('Growth rates'!G$4:G$922,'Growth rates'!$B$4:$B$922,Demands_tra!$A200,'Growth rates'!$C$4:$C$922,$AF200))</f>
        <v>1.56808500721045</v>
      </c>
      <c r="AK200" s="6">
        <f ca="1">IF($AF200="",SUMIFS('Growth rates'!H$4:H$922,'Growth rates'!$B$4:$B$922,Demands_tra!$A200,'Growth rates'!$C$4:$C$922,$AE200),SUMIFS('Growth rates'!H$4:H$922,'Growth rates'!$B$4:$B$922,Demands_tra!$A200,'Growth rates'!$C$4:$C$922,$AF200))</f>
        <v>1.74195387975481</v>
      </c>
      <c r="AL200" s="6">
        <f ca="1">IF($AF200="",SUMIFS('Growth rates'!I$4:I$922,'Growth rates'!$B$4:$B$922,Demands_tra!$A200,'Growth rates'!$C$4:$C$922,$AE200),SUMIFS('Growth rates'!I$4:I$922,'Growth rates'!$B$4:$B$922,Demands_tra!$A200,'Growth rates'!$C$4:$C$922,$AF200))</f>
        <v>1.95247666591835</v>
      </c>
      <c r="AM200" s="6">
        <f ca="1">IF($AF200="",SUMIFS('Growth rates'!J$4:J$922,'Growth rates'!$B$4:$B$922,Demands_tra!$A200,'Growth rates'!$C$4:$C$922,$AE200),SUMIFS('Growth rates'!J$4:J$922,'Growth rates'!$B$4:$B$922,Demands_tra!$A200,'Growth rates'!$C$4:$C$922,$AF200))</f>
        <v>2.21129186912367</v>
      </c>
      <c r="AN200" s="6">
        <f ca="1">IF($AF200="",SUMIFS('Growth rates'!K$4:K$922,'Growth rates'!$B$4:$B$922,Demands_tra!$A200,'Growth rates'!$C$4:$C$922,$AE200),SUMIFS('Growth rates'!K$4:K$922,'Growth rates'!$B$4:$B$922,Demands_tra!$A200,'Growth rates'!$C$4:$C$922,$AF200))</f>
        <v>2.49932937107373</v>
      </c>
      <c r="AO200" s="6">
        <f ca="1">IF($AF200="",SUMIFS('Growth rates'!L$4:L$922,'Growth rates'!$B$4:$B$922,Demands_tra!$A200,'Growth rates'!$C$4:$C$922,$AE200),SUMIFS('Growth rates'!L$4:L$922,'Growth rates'!$B$4:$B$922,Demands_tra!$A200,'Growth rates'!$C$4:$C$922,$AF200))</f>
        <v>2.78080327076667</v>
      </c>
      <c r="AP200" s="6">
        <f ca="1">IF($AF200="",SUMIFS('Growth rates'!M$4:M$922,'Growth rates'!$B$4:$B$922,Demands_tra!$A200,'Growth rates'!$C$4:$C$922,$AE200),SUMIFS('Growth rates'!M$4:M$922,'Growth rates'!$B$4:$B$922,Demands_tra!$A200,'Growth rates'!$C$4:$C$922,$AF200))</f>
        <v>3.05129027102921</v>
      </c>
      <c r="AQ200" s="6">
        <f ca="1">IF($AF200="",SUMIFS('Growth rates'!N$4:N$922,'Growth rates'!$B$4:$B$922,Demands_tra!$A200,'Growth rates'!$C$4:$C$922,$AE200),SUMIFS('Growth rates'!N$4:N$922,'Growth rates'!$B$4:$B$922,Demands_tra!$A200,'Growth rates'!$C$4:$C$922,$AF200))</f>
        <v>3.30434567544223</v>
      </c>
      <c r="AR200" s="6">
        <f ca="1">IF($AF200="",SUMIFS('Growth rates'!O$4:O$922,'Growth rates'!$B$4:$B$922,Demands_tra!$A200,'Growth rates'!$C$4:$C$922,$AE200),SUMIFS('Growth rates'!O$4:O$922,'Growth rates'!$B$4:$B$922,Demands_tra!$A200,'Growth rates'!$C$4:$C$922,$AF200))</f>
        <v>3.52586725161997</v>
      </c>
      <c r="AS200" s="6">
        <f ca="1">IF($AF200="",SUMIFS('Growth rates'!P$4:P$922,'Growth rates'!$B$4:$B$922,Demands_tra!$A200,'Growth rates'!$C$4:$C$922,$AE200),SUMIFS('Growth rates'!P$4:P$922,'Growth rates'!$B$4:$B$922,Demands_tra!$A200,'Growth rates'!$C$4:$C$922,$AF200))</f>
        <v>3.71383360031657</v>
      </c>
      <c r="AT200" s="6">
        <f ca="1">IF($AF200="",SUMIFS('Growth rates'!Q$4:Q$922,'Growth rates'!$B$4:$B$922,Demands_tra!$A200,'Growth rates'!$C$4:$C$922,$AE200),SUMIFS('Growth rates'!Q$4:Q$922,'Growth rates'!$B$4:$B$922,Demands_tra!$A200,'Growth rates'!$C$4:$C$922,$AF200))</f>
        <v>3.87506991663274</v>
      </c>
      <c r="AU200" s="6">
        <f ca="1">IF($AF200="",SUMIFS('Growth rates'!R$4:R$922,'Growth rates'!$B$4:$B$922,Demands_tra!$A200,'Growth rates'!$C$4:$C$922,$AE200),SUMIFS('Growth rates'!R$4:R$922,'Growth rates'!$B$4:$B$922,Demands_tra!$A200,'Growth rates'!$C$4:$C$922,$AF200))</f>
        <v>4.01942160395414</v>
      </c>
      <c r="AV200" s="6">
        <f ca="1">IF($AF200="",SUMIFS('Growth rates'!S$4:S$922,'Growth rates'!$B$4:$B$922,Demands_tra!$A200,'Growth rates'!$C$4:$C$922,$AE200),SUMIFS('Growth rates'!S$4:S$922,'Growth rates'!$B$4:$B$922,Demands_tra!$A200,'Growth rates'!$C$4:$C$922,$AF200))</f>
        <v>4.15150220879485</v>
      </c>
      <c r="AW200" s="6">
        <f ca="1">IF($AF200="",SUMIFS('Growth rates'!T$4:T$922,'Growth rates'!$B$4:$B$922,Demands_tra!$A200,'Growth rates'!$C$4:$C$922,$AE200),SUMIFS('Growth rates'!T$4:T$922,'Growth rates'!$B$4:$B$922,Demands_tra!$A200,'Growth rates'!$C$4:$C$922,$AF200))</f>
        <v>4.26753052550673</v>
      </c>
      <c r="AX200" s="6">
        <f ca="1">IF($AF200="",SUMIFS('Growth rates'!U$4:U$922,'Growth rates'!$B$4:$B$922,Demands_tra!$A200,'Growth rates'!$C$4:$C$922,$AE200),SUMIFS('Growth rates'!U$4:U$922,'Growth rates'!$B$4:$B$922,Demands_tra!$A200,'Growth rates'!$C$4:$C$922,$AF200))</f>
        <v>4.35944473827398</v>
      </c>
      <c r="AY200" s="6">
        <f ca="1">IF($AF200="",SUMIFS('Growth rates'!V$4:V$922,'Growth rates'!$B$4:$B$922,Demands_tra!$A200,'Growth rates'!$C$4:$C$922,$AE200),SUMIFS('Growth rates'!V$4:V$922,'Growth rates'!$B$4:$B$922,Demands_tra!$A200,'Growth rates'!$C$4:$C$922,$AF200))</f>
        <v>0</v>
      </c>
      <c r="AZ200" s="6">
        <f ca="1">IF($AF200="",SUMIFS('Growth rates'!W$4:W$922,'Growth rates'!$B$4:$B$922,Demands_tra!$A200,'Growth rates'!$C$4:$C$922,$AE200),SUMIFS('Growth rates'!W$4:W$922,'Growth rates'!$B$4:$B$922,Demands_tra!$A200,'Growth rates'!$C$4:$C$922,$AF200))</f>
        <v>0</v>
      </c>
      <c r="BA200" s="6">
        <f ca="1">IF($AF200="",SUMIFS('Growth rates'!X$4:X$922,'Growth rates'!$B$4:$B$922,Demands_tra!$A200,'Growth rates'!$C$4:$C$922,$AE200),SUMIFS('Growth rates'!X$4:X$922,'Growth rates'!$B$4:$B$922,Demands_tra!$A200,'Growth rates'!$C$4:$C$922,$AF200))</f>
        <v>0</v>
      </c>
      <c r="BB200" s="6">
        <f ca="1">IF($AF200="",SUMIFS('Growth rates'!Y$4:Y$922,'Growth rates'!$B$4:$B$922,Demands_tra!$A200,'Growth rates'!$C$4:$C$922,$AE200),SUMIFS('Growth rates'!Y$4:Y$922,'Growth rates'!$B$4:$B$922,Demands_tra!$A200,'Growth rates'!$C$4:$C$922,$AF200))</f>
        <v>0</v>
      </c>
      <c r="BC200" s="6">
        <f ca="1">IF($AF200="",SUMIFS('Growth rates'!Z$4:Z$922,'Growth rates'!$B$4:$B$922,Demands_tra!$A200,'Growth rates'!$C$4:$C$922,$AE200),SUMIFS('Growth rates'!Z$4:Z$922,'Growth rates'!$B$4:$B$922,Demands_tra!$A200,'Growth rates'!$C$4:$C$922,$AF200))</f>
        <v>0</v>
      </c>
      <c r="BD200" s="6">
        <f ca="1">IF($AF200="",SUMIFS('Growth rates'!AA$4:AA$922,'Growth rates'!$B$4:$B$922,Demands_tra!$A200,'Growth rates'!$C$4:$C$922,$AE200),SUMIFS('Growth rates'!AA$4:AA$922,'Growth rates'!$B$4:$B$922,Demands_tra!$A200,'Growth rates'!$C$4:$C$922,$AF200))</f>
        <v>0</v>
      </c>
      <c r="BE200" s="6">
        <f ca="1">IF($AF200="",SUMIFS('Growth rates'!AB$4:AB$922,'Growth rates'!$B$4:$B$922,Demands_tra!$A200,'Growth rates'!$C$4:$C$922,$AE200),SUMIFS('Growth rates'!AB$4:AB$922,'Growth rates'!$B$4:$B$922,Demands_tra!$A200,'Growth rates'!$C$4:$C$922,$AF200))</f>
        <v>0</v>
      </c>
      <c r="BF200" s="6">
        <f ca="1">IF($AF200="",SUMIFS('Growth rates'!AC$4:AC$922,'Growth rates'!$B$4:$B$922,Demands_tra!$A200,'Growth rates'!$C$4:$C$922,$AE200),SUMIFS('Growth rates'!AC$4:AC$922,'Growth rates'!$B$4:$B$922,Demands_tra!$A200,'Growth rates'!$C$4:$C$922,$AF200))</f>
        <v>0</v>
      </c>
      <c r="BH200" t="str">
        <f ca="1">VLOOKUP($C200,'Default drvr and elast'!$A$4:$F$49,MATCH(VLOOKUP(A200,Classification!$B$4:$D$42,3,FALSE),'Default drvr and elast'!$D$3:$F$3,0)+3,FALSE)</f>
        <v>Med2</v>
      </c>
      <c r="BJ200" s="6">
        <f ca="1">IF($BI200="",SUMIF(Elasticities!$B$5:$B$52,Demands_tra!$BH200,Elasticities!C$5:C$52),SUMIF(Elasticities!$B$5:$B$52,Demands_tra!$BI200,Elasticities!C$5:C$52))</f>
        <v>0.799999999999989</v>
      </c>
      <c r="BK200" s="6">
        <f ca="1">IF($BI200="",SUMIF(Elasticities!$B$5:$B$52,Demands_tra!$BH200,Elasticities!D$5:D$52),SUMIF(Elasticities!$B$5:$B$52,Demands_tra!$BI200,Elasticities!D$5:D$52))</f>
        <v>0.797560975609746</v>
      </c>
      <c r="BL200" s="6">
        <f ca="1">IF($BI200="",SUMIF(Elasticities!$B$5:$B$52,Demands_tra!$BH200,Elasticities!E$5:E$52),SUMIF(Elasticities!$B$5:$B$52,Demands_tra!$BI200,Elasticities!E$5:E$52))</f>
        <v>0.785365853658527</v>
      </c>
      <c r="BM200" s="6">
        <f ca="1">IF($BI200="",SUMIF(Elasticities!$B$5:$B$52,Demands_tra!$BH200,Elasticities!F$5:F$52),SUMIF(Elasticities!$B$5:$B$52,Demands_tra!$BI200,Elasticities!F$5:F$52))</f>
        <v>0.773170731707307</v>
      </c>
      <c r="BN200" s="6">
        <f ca="1">IF($BI200="",SUMIF(Elasticities!$B$5:$B$52,Demands_tra!$BH200,Elasticities!G$5:G$52),SUMIF(Elasticities!$B$5:$B$52,Demands_tra!$BI200,Elasticities!G$5:G$52))</f>
        <v>0.760975609756088</v>
      </c>
      <c r="BO200" s="6">
        <f ca="1">IF($BI200="",SUMIF(Elasticities!$B$5:$B$52,Demands_tra!$BH200,Elasticities!H$5:H$52),SUMIF(Elasticities!$B$5:$B$52,Demands_tra!$BI200,Elasticities!H$5:H$52))</f>
        <v>0.748780487804868</v>
      </c>
      <c r="BP200" s="6">
        <f ca="1">IF($BI200="",SUMIF(Elasticities!$B$5:$B$52,Demands_tra!$BH200,Elasticities!I$5:I$52),SUMIF(Elasticities!$B$5:$B$52,Demands_tra!$BI200,Elasticities!I$5:I$52))</f>
        <v>0.736585365853649</v>
      </c>
      <c r="BQ200" s="6">
        <f ca="1">IF($BI200="",SUMIF(Elasticities!$B$5:$B$52,Demands_tra!$BH200,Elasticities!J$5:J$52),SUMIF(Elasticities!$B$5:$B$52,Demands_tra!$BI200,Elasticities!J$5:J$52))</f>
        <v>0.724390243902429</v>
      </c>
      <c r="BR200" s="6">
        <f ca="1">IF($BI200="",SUMIF(Elasticities!$B$5:$B$52,Demands_tra!$BH200,Elasticities!K$5:K$52),SUMIF(Elasticities!$B$5:$B$52,Demands_tra!$BI200,Elasticities!K$5:K$52))</f>
        <v>0.71219512195121</v>
      </c>
      <c r="BS200" s="6">
        <f ca="1">IF($BI200="",SUMIF(Elasticities!$B$5:$B$52,Demands_tra!$BH200,Elasticities!L$5:L$52),SUMIF(Elasticities!$B$5:$B$52,Demands_tra!$BI200,Elasticities!L$5:L$52))</f>
        <v>0.699999999999997</v>
      </c>
      <c r="BT200" s="6">
        <f ca="1">IF($BI200="",SUMIF(Elasticities!$B$5:$B$52,Demands_tra!$BH200,Elasticities!M$5:M$52),SUMIF(Elasticities!$B$5:$B$52,Demands_tra!$BI200,Elasticities!M$5:M$52))</f>
        <v>0.687499999999996</v>
      </c>
      <c r="BU200" s="6">
        <f ca="1">IF($BI200="",SUMIF(Elasticities!$B$5:$B$52,Demands_tra!$BH200,Elasticities!N$5:N$52),SUMIF(Elasticities!$B$5:$B$52,Demands_tra!$BI200,Elasticities!N$5:N$52))</f>
        <v>0.674999999999996</v>
      </c>
      <c r="BV200" s="6">
        <f ca="1">IF($BI200="",SUMIF(Elasticities!$B$5:$B$52,Demands_tra!$BH200,Elasticities!O$5:O$52),SUMIF(Elasticities!$B$5:$B$52,Demands_tra!$BI200,Elasticities!O$5:O$52))</f>
        <v>0.662499999999996</v>
      </c>
      <c r="BW200" s="6">
        <f ca="1">IF($BI200="",SUMIF(Elasticities!$B$5:$B$52,Demands_tra!$BH200,Elasticities!P$5:P$52),SUMIF(Elasticities!$B$5:$B$52,Demands_tra!$BI200,Elasticities!P$5:P$52))</f>
        <v>0.649999999999997</v>
      </c>
      <c r="BX200" s="6">
        <f ca="1">IF($BI200="",SUMIF(Elasticities!$B$5:$B$52,Demands_tra!$BH200,Elasticities!Q$5:Q$52),SUMIF(Elasticities!$B$5:$B$52,Demands_tra!$BI200,Elasticities!Q$5:Q$52))</f>
        <v>0.637499999999997</v>
      </c>
      <c r="BY200" s="6">
        <f ca="1">IF($BI200="",SUMIF(Elasticities!$B$5:$B$52,Demands_tra!$BH200,Elasticities!R$5:R$52),SUMIF(Elasticities!$B$5:$B$52,Demands_tra!$BI200,Elasticities!R$5:R$52))</f>
        <v>0.624999999999996</v>
      </c>
      <c r="BZ200" s="6">
        <f ca="1">IF($BI200="",SUMIF(Elasticities!$B$5:$B$52,Demands_tra!$BH200,Elasticities!S$5:S$52),SUMIF(Elasticities!$B$5:$B$52,Demands_tra!$BI200,Elasticities!S$5:S$52))</f>
        <v>0.612499999999996</v>
      </c>
      <c r="CA200" s="6">
        <f ca="1">IF($BI200="",SUMIF(Elasticities!$B$5:$B$52,Demands_tra!$BH200,Elasticities!T$5:T$52),SUMIF(Elasticities!$B$5:$B$52,Demands_tra!$BI200,Elasticities!T$5:T$52))</f>
        <v>0.599999999999996</v>
      </c>
      <c r="CB200" s="6" t="e">
        <f ca="1">IF($BI200="",SUMIF(Elasticities!$B$5:$B$52,Demands_tra!$BH200,Elasticities!U$5:U$52),SUMIF(Elasticities!$B$5:$B$52,Demands_tra!$BI200,Elasticities!U$5:U$52))</f>
        <v>#VALUE!</v>
      </c>
      <c r="CC200" s="6" t="e">
        <f ca="1">IF($BI200="",SUMIF(Elasticities!$B$5:$B$52,Demands_tra!$BH200,Elasticities!V$5:V$52),SUMIF(Elasticities!$B$5:$B$52,Demands_tra!$BI200,Elasticities!V$5:V$52))</f>
        <v>#VALUE!</v>
      </c>
      <c r="CD200" s="6" t="e">
        <f ca="1">IF($BI200="",SUMIF(Elasticities!$B$5:$B$52,Demands_tra!$BH200,Elasticities!W$5:W$52),SUMIF(Elasticities!$B$5:$B$52,Demands_tra!$BI200,Elasticities!W$5:W$52))</f>
        <v>#VALUE!</v>
      </c>
      <c r="CE200" s="6" t="e">
        <f ca="1">IF($BI200="",SUMIF(Elasticities!$B$5:$B$52,Demands_tra!$BH200,Elasticities!X$5:X$52),SUMIF(Elasticities!$B$5:$B$52,Demands_tra!$BI200,Elasticities!X$5:X$52))</f>
        <v>#VALUE!</v>
      </c>
      <c r="CF200" s="6" t="e">
        <f ca="1">IF($BI200="",SUMIF(Elasticities!$B$5:$B$52,Demands_tra!$BH200,Elasticities!Y$5:Y$52),SUMIF(Elasticities!$B$5:$B$52,Demands_tra!$BI200,Elasticities!Y$5:Y$52))</f>
        <v>#VALUE!</v>
      </c>
      <c r="CG200" s="6" t="e">
        <f ca="1">IF($BI200="",SUMIF(Elasticities!$B$5:$B$52,Demands_tra!$BH200,Elasticities!Z$5:Z$52),SUMIF(Elasticities!$B$5:$B$52,Demands_tra!$BI200,Elasticities!Z$5:Z$52))</f>
        <v>#VALUE!</v>
      </c>
      <c r="CH200" s="6" t="e">
        <f ca="1">IF($BI200="",SUMIF(Elasticities!$B$5:$B$52,Demands_tra!$BH200,Elasticities!AA$5:AA$52),SUMIF(Elasticities!$B$5:$B$52,Demands_tra!$BI200,Elasticities!AA$5:AA$52))</f>
        <v>#VALUE!</v>
      </c>
      <c r="CI200" s="6" t="e">
        <f ca="1">IF($BI200="",SUMIF(Elasticities!$B$5:$B$52,Demands_tra!$BH200,Elasticities!AB$5:AB$52),SUMIF(Elasticities!$B$5:$B$52,Demands_tra!$BI200,Elasticities!AB$5:AB$52))</f>
        <v>#VALUE!</v>
      </c>
    </row>
    <row r="201" spans="1:87">
      <c r="A201" t="str">
        <f>IF(BYDem_tra!B200="","\I:",BYDem_tra!B200)</f>
        <v>Ireland</v>
      </c>
      <c r="B201" t="str">
        <f>BYDem_tra!E200</f>
        <v>Trd_2w</v>
      </c>
      <c r="C201" t="str">
        <f t="shared" si="168"/>
        <v>Trd_2w</v>
      </c>
      <c r="D201" s="3">
        <f>SUMIFS(BYDem_tra!$M$2:$M$2000,BYDem_tra!$B$2:$B$2000,Demands_tra!$A201,BYDem_tra!$E$2:$E$2000,Demands_tra!$B201)</f>
        <v>0.154</v>
      </c>
      <c r="E201" s="3">
        <f ca="1" t="shared" si="169"/>
        <v>0.15500295838994</v>
      </c>
      <c r="F201" s="3">
        <f ca="1" t="shared" si="170"/>
        <v>0.159932974610687</v>
      </c>
      <c r="G201" s="3">
        <f ca="1" t="shared" si="171"/>
        <v>0.163403389758165</v>
      </c>
      <c r="H201" s="3">
        <f ca="1" t="shared" si="172"/>
        <v>0.166966838513868</v>
      </c>
      <c r="I201" s="3">
        <f ca="1" t="shared" si="173"/>
        <v>0.170726297325637</v>
      </c>
      <c r="J201" s="3">
        <f ca="1" t="shared" si="174"/>
        <v>0.174559715033517</v>
      </c>
      <c r="K201" s="3">
        <f ca="1" t="shared" si="175"/>
        <v>0.178294530025673</v>
      </c>
      <c r="L201" s="3">
        <f ca="1" t="shared" si="176"/>
        <v>0.181360698615103</v>
      </c>
      <c r="M201" s="3">
        <f ca="1" t="shared" si="177"/>
        <v>0.18379265771884</v>
      </c>
      <c r="N201" s="3">
        <f ca="1" t="shared" si="178"/>
        <v>0.185666506452397</v>
      </c>
      <c r="O201" s="3">
        <f ca="1" t="shared" si="179"/>
        <v>0.187220273371349</v>
      </c>
      <c r="P201" s="3">
        <f ca="1" t="shared" si="180"/>
        <v>0.188605575040552</v>
      </c>
      <c r="Q201" s="3">
        <f ca="1" t="shared" si="181"/>
        <v>0.189920709921746</v>
      </c>
      <c r="R201" s="3">
        <f ca="1" t="shared" si="182"/>
        <v>0.191175861238098</v>
      </c>
      <c r="S201" s="3">
        <f ca="1" t="shared" si="183"/>
        <v>0.192255377525973</v>
      </c>
      <c r="T201" s="3">
        <f ca="1" t="shared" si="184"/>
        <v>0.192991237918255</v>
      </c>
      <c r="U201" s="3">
        <f ca="1" t="shared" si="185"/>
        <v>0.193289440344469</v>
      </c>
      <c r="V201" s="3" t="e">
        <f ca="1" t="shared" si="186"/>
        <v>#VALUE!</v>
      </c>
      <c r="W201" s="3" t="e">
        <f ca="1" t="shared" si="187"/>
        <v>#DIV/0!</v>
      </c>
      <c r="X201" s="3" t="e">
        <f ca="1" t="shared" si="188"/>
        <v>#DIV/0!</v>
      </c>
      <c r="Y201" s="3" t="e">
        <f ca="1" t="shared" si="189"/>
        <v>#DIV/0!</v>
      </c>
      <c r="Z201" s="3" t="e">
        <f ca="1" t="shared" si="190"/>
        <v>#DIV/0!</v>
      </c>
      <c r="AA201" s="3" t="e">
        <f ca="1" t="shared" si="191"/>
        <v>#DIV/0!</v>
      </c>
      <c r="AB201" s="3" t="e">
        <f ca="1" t="shared" si="192"/>
        <v>#DIV/0!</v>
      </c>
      <c r="AC201" s="3" t="e">
        <f ca="1" t="shared" si="193"/>
        <v>#DIV/0!</v>
      </c>
      <c r="AE201" s="34" t="str">
        <f ca="1">VLOOKUP($C201,'Default drvr and elast'!$A$4:$C$49,MATCH(VLOOKUP(A201,Classification!$B$4:$D$99,2,FALSE),'Default drvr and elast'!$A$3:$C$3,0),FALSE)</f>
        <v>POP</v>
      </c>
      <c r="AF201" s="4"/>
      <c r="AG201" s="6">
        <f ca="1">IF($AF201="",SUMIFS('Growth rates'!D$4:D$922,'Growth rates'!$B$4:$B$922,Demands_tra!$A201,'Growth rates'!$C$4:$C$922,$AE201),SUMIFS('Growth rates'!D$4:D$922,'Growth rates'!$B$4:$B$922,Demands_tra!$A201,'Growth rates'!$C$4:$C$922,$AF201))</f>
        <v>1</v>
      </c>
      <c r="AH201" s="6">
        <f ca="1">IF($AF201="",SUMIFS('Growth rates'!E$4:E$922,'Growth rates'!$B$4:$B$922,Demands_tra!$A201,'Growth rates'!$C$4:$C$922,$AE201),SUMIFS('Growth rates'!E$4:E$922,'Growth rates'!$B$4:$B$922,Demands_tra!$A201,'Growth rates'!$C$4:$C$922,$AF201))</f>
        <v>1.00816579172873</v>
      </c>
      <c r="AI201" s="6">
        <f ca="1">IF($AF201="",SUMIFS('Growth rates'!F$4:F$922,'Growth rates'!$B$4:$B$922,Demands_tra!$A201,'Growth rates'!$C$4:$C$922,$AE201),SUMIFS('Growth rates'!F$4:F$922,'Growth rates'!$B$4:$B$922,Demands_tra!$A201,'Growth rates'!$C$4:$C$922,$AF201))</f>
        <v>1.04899475037238</v>
      </c>
      <c r="AJ201" s="6">
        <f ca="1">IF($AF201="",SUMIFS('Growth rates'!G$4:G$922,'Growth rates'!$B$4:$B$922,Demands_tra!$A201,'Growth rates'!$C$4:$C$922,$AE201),SUMIFS('Growth rates'!G$4:G$922,'Growth rates'!$B$4:$B$922,Demands_tra!$A201,'Growth rates'!$C$4:$C$922,$AF201))</f>
        <v>1.0784349889255</v>
      </c>
      <c r="AK201" s="6">
        <f ca="1">IF($AF201="",SUMIFS('Growth rates'!H$4:H$922,'Growth rates'!$B$4:$B$922,Demands_tra!$A201,'Growth rates'!$C$4:$C$922,$AE201),SUMIFS('Growth rates'!H$4:H$922,'Growth rates'!$B$4:$B$922,Demands_tra!$A201,'Growth rates'!$C$4:$C$922,$AF201))</f>
        <v>1.10934026935236</v>
      </c>
      <c r="AL201" s="6">
        <f ca="1">IF($AF201="",SUMIFS('Growth rates'!I$4:I$922,'Growth rates'!$B$4:$B$922,Demands_tra!$A201,'Growth rates'!$C$4:$C$922,$AE201),SUMIFS('Growth rates'!I$4:I$922,'Growth rates'!$B$4:$B$922,Demands_tra!$A201,'Growth rates'!$C$4:$C$922,$AF201))</f>
        <v>1.14269868123305</v>
      </c>
      <c r="AM201" s="6">
        <f ca="1">IF($AF201="",SUMIFS('Growth rates'!J$4:J$922,'Growth rates'!$B$4:$B$922,Demands_tra!$A201,'Growth rates'!$C$4:$C$922,$AE201),SUMIFS('Growth rates'!J$4:J$922,'Growth rates'!$B$4:$B$922,Demands_tra!$A201,'Growth rates'!$C$4:$C$922,$AF201))</f>
        <v>1.17753196061414</v>
      </c>
      <c r="AN201" s="6">
        <f ca="1">IF($AF201="",SUMIFS('Growth rates'!K$4:K$922,'Growth rates'!$B$4:$B$922,Demands_tra!$A201,'Growth rates'!$C$4:$C$922,$AE201),SUMIFS('Growth rates'!K$4:K$922,'Growth rates'!$B$4:$B$922,Demands_tra!$A201,'Growth rates'!$C$4:$C$922,$AF201))</f>
        <v>1.21231160844976</v>
      </c>
      <c r="AO201" s="6">
        <f ca="1">IF($AF201="",SUMIFS('Growth rates'!L$4:L$922,'Growth rates'!$B$4:$B$922,Demands_tra!$A201,'Growth rates'!$C$4:$C$922,$AE201),SUMIFS('Growth rates'!L$4:L$922,'Growth rates'!$B$4:$B$922,Demands_tra!$A201,'Growth rates'!$C$4:$C$922,$AF201))</f>
        <v>1.24158501605037</v>
      </c>
      <c r="AP201" s="6">
        <f ca="1">IF($AF201="",SUMIFS('Growth rates'!M$4:M$922,'Growth rates'!$B$4:$B$922,Demands_tra!$A201,'Growth rates'!$C$4:$C$922,$AE201),SUMIFS('Growth rates'!M$4:M$922,'Growth rates'!$B$4:$B$922,Demands_tra!$A201,'Growth rates'!$C$4:$C$922,$AF201))</f>
        <v>1.26536937826259</v>
      </c>
      <c r="AQ201" s="6">
        <f ca="1">IF($AF201="",SUMIFS('Growth rates'!N$4:N$922,'Growth rates'!$B$4:$B$922,Demands_tra!$A201,'Growth rates'!$C$4:$C$922,$AE201),SUMIFS('Growth rates'!N$4:N$922,'Growth rates'!$B$4:$B$922,Demands_tra!$A201,'Growth rates'!$C$4:$C$922,$AF201))</f>
        <v>1.28413448286069</v>
      </c>
      <c r="AR201" s="6">
        <f ca="1">IF($AF201="",SUMIFS('Growth rates'!O$4:O$922,'Growth rates'!$B$4:$B$922,Demands_tra!$A201,'Growth rates'!$C$4:$C$922,$AE201),SUMIFS('Growth rates'!O$4:O$922,'Growth rates'!$B$4:$B$922,Demands_tra!$A201,'Growth rates'!$C$4:$C$922,$AF201))</f>
        <v>1.30005506854337</v>
      </c>
      <c r="AS201" s="6">
        <f ca="1">IF($AF201="",SUMIFS('Growth rates'!P$4:P$922,'Growth rates'!$B$4:$B$922,Demands_tra!$A201,'Growth rates'!$C$4:$C$922,$AE201),SUMIFS('Growth rates'!P$4:P$922,'Growth rates'!$B$4:$B$922,Demands_tra!$A201,'Growth rates'!$C$4:$C$922,$AF201))</f>
        <v>1.31457509302719</v>
      </c>
      <c r="AT201" s="6">
        <f ca="1">IF($AF201="",SUMIFS('Growth rates'!Q$4:Q$922,'Growth rates'!$B$4:$B$922,Demands_tra!$A201,'Growth rates'!$C$4:$C$922,$AE201),SUMIFS('Growth rates'!Q$4:Q$922,'Growth rates'!$B$4:$B$922,Demands_tra!$A201,'Growth rates'!$C$4:$C$922,$AF201))</f>
        <v>1.3286773236778</v>
      </c>
      <c r="AU201" s="6">
        <f ca="1">IF($AF201="",SUMIFS('Growth rates'!R$4:R$922,'Growth rates'!$B$4:$B$922,Demands_tra!$A201,'Growth rates'!$C$4:$C$922,$AE201),SUMIFS('Growth rates'!R$4:R$922,'Growth rates'!$B$4:$B$922,Demands_tra!$A201,'Growth rates'!$C$4:$C$922,$AF201))</f>
        <v>1.34245141933838</v>
      </c>
      <c r="AV201" s="6">
        <f ca="1">IF($AF201="",SUMIFS('Growth rates'!S$4:S$922,'Growth rates'!$B$4:$B$922,Demands_tra!$A201,'Growth rates'!$C$4:$C$922,$AE201),SUMIFS('Growth rates'!S$4:S$922,'Growth rates'!$B$4:$B$922,Demands_tra!$A201,'Growth rates'!$C$4:$C$922,$AF201))</f>
        <v>1.35458013193606</v>
      </c>
      <c r="AW201" s="6">
        <f ca="1">IF($AF201="",SUMIFS('Growth rates'!T$4:T$922,'Growth rates'!$B$4:$B$922,Demands_tra!$A201,'Growth rates'!$C$4:$C$922,$AE201),SUMIFS('Growth rates'!T$4:T$922,'Growth rates'!$B$4:$B$922,Demands_tra!$A201,'Growth rates'!$C$4:$C$922,$AF201))</f>
        <v>1.36304490929575</v>
      </c>
      <c r="AX201" s="6">
        <f ca="1">IF($AF201="",SUMIFS('Growth rates'!U$4:U$922,'Growth rates'!$B$4:$B$922,Demands_tra!$A201,'Growth rates'!$C$4:$C$922,$AE201),SUMIFS('Growth rates'!U$4:U$922,'Growth rates'!$B$4:$B$922,Demands_tra!$A201,'Growth rates'!$C$4:$C$922,$AF201))</f>
        <v>1.36655511441676</v>
      </c>
      <c r="AY201" s="6">
        <f ca="1">IF($AF201="",SUMIFS('Growth rates'!V$4:V$922,'Growth rates'!$B$4:$B$922,Demands_tra!$A201,'Growth rates'!$C$4:$C$922,$AE201),SUMIFS('Growth rates'!V$4:V$922,'Growth rates'!$B$4:$B$922,Demands_tra!$A201,'Growth rates'!$C$4:$C$922,$AF201))</f>
        <v>0</v>
      </c>
      <c r="AZ201" s="6">
        <f ca="1">IF($AF201="",SUMIFS('Growth rates'!W$4:W$922,'Growth rates'!$B$4:$B$922,Demands_tra!$A201,'Growth rates'!$C$4:$C$922,$AE201),SUMIFS('Growth rates'!W$4:W$922,'Growth rates'!$B$4:$B$922,Demands_tra!$A201,'Growth rates'!$C$4:$C$922,$AF201))</f>
        <v>0</v>
      </c>
      <c r="BA201" s="6">
        <f ca="1">IF($AF201="",SUMIFS('Growth rates'!X$4:X$922,'Growth rates'!$B$4:$B$922,Demands_tra!$A201,'Growth rates'!$C$4:$C$922,$AE201),SUMIFS('Growth rates'!X$4:X$922,'Growth rates'!$B$4:$B$922,Demands_tra!$A201,'Growth rates'!$C$4:$C$922,$AF201))</f>
        <v>0</v>
      </c>
      <c r="BB201" s="6">
        <f ca="1">IF($AF201="",SUMIFS('Growth rates'!Y$4:Y$922,'Growth rates'!$B$4:$B$922,Demands_tra!$A201,'Growth rates'!$C$4:$C$922,$AE201),SUMIFS('Growth rates'!Y$4:Y$922,'Growth rates'!$B$4:$B$922,Demands_tra!$A201,'Growth rates'!$C$4:$C$922,$AF201))</f>
        <v>0</v>
      </c>
      <c r="BC201" s="6">
        <f ca="1">IF($AF201="",SUMIFS('Growth rates'!Z$4:Z$922,'Growth rates'!$B$4:$B$922,Demands_tra!$A201,'Growth rates'!$C$4:$C$922,$AE201),SUMIFS('Growth rates'!Z$4:Z$922,'Growth rates'!$B$4:$B$922,Demands_tra!$A201,'Growth rates'!$C$4:$C$922,$AF201))</f>
        <v>0</v>
      </c>
      <c r="BD201" s="6">
        <f ca="1">IF($AF201="",SUMIFS('Growth rates'!AA$4:AA$922,'Growth rates'!$B$4:$B$922,Demands_tra!$A201,'Growth rates'!$C$4:$C$922,$AE201),SUMIFS('Growth rates'!AA$4:AA$922,'Growth rates'!$B$4:$B$922,Demands_tra!$A201,'Growth rates'!$C$4:$C$922,$AF201))</f>
        <v>0</v>
      </c>
      <c r="BE201" s="6">
        <f ca="1">IF($AF201="",SUMIFS('Growth rates'!AB$4:AB$922,'Growth rates'!$B$4:$B$922,Demands_tra!$A201,'Growth rates'!$C$4:$C$922,$AE201),SUMIFS('Growth rates'!AB$4:AB$922,'Growth rates'!$B$4:$B$922,Demands_tra!$A201,'Growth rates'!$C$4:$C$922,$AF201))</f>
        <v>0</v>
      </c>
      <c r="BF201" s="6">
        <f ca="1">IF($AF201="",SUMIFS('Growth rates'!AC$4:AC$922,'Growth rates'!$B$4:$B$922,Demands_tra!$A201,'Growth rates'!$C$4:$C$922,$AE201),SUMIFS('Growth rates'!AC$4:AC$922,'Growth rates'!$B$4:$B$922,Demands_tra!$A201,'Growth rates'!$C$4:$C$922,$AF201))</f>
        <v>0</v>
      </c>
      <c r="BH201" t="str">
        <f ca="1">VLOOKUP($C201,'Default drvr and elast'!$A$4:$F$49,MATCH(VLOOKUP(A201,Classification!$B$4:$D$42,3,FALSE),'Default drvr and elast'!$D$3:$F$3,0)+3,FALSE)</f>
        <v>Med2</v>
      </c>
      <c r="BJ201" s="6">
        <f ca="1">IF($BI201="",SUMIF(Elasticities!$B$5:$B$52,Demands_tra!$BH201,Elasticities!C$5:C$52),SUMIF(Elasticities!$B$5:$B$52,Demands_tra!$BI201,Elasticities!C$5:C$52))</f>
        <v>0.799999999999989</v>
      </c>
      <c r="BK201" s="6">
        <f ca="1">IF($BI201="",SUMIF(Elasticities!$B$5:$B$52,Demands_tra!$BH201,Elasticities!D$5:D$52),SUMIF(Elasticities!$B$5:$B$52,Demands_tra!$BI201,Elasticities!D$5:D$52))</f>
        <v>0.797560975609746</v>
      </c>
      <c r="BL201" s="6">
        <f ca="1">IF($BI201="",SUMIF(Elasticities!$B$5:$B$52,Demands_tra!$BH201,Elasticities!E$5:E$52),SUMIF(Elasticities!$B$5:$B$52,Demands_tra!$BI201,Elasticities!E$5:E$52))</f>
        <v>0.785365853658527</v>
      </c>
      <c r="BM201" s="6">
        <f ca="1">IF($BI201="",SUMIF(Elasticities!$B$5:$B$52,Demands_tra!$BH201,Elasticities!F$5:F$52),SUMIF(Elasticities!$B$5:$B$52,Demands_tra!$BI201,Elasticities!F$5:F$52))</f>
        <v>0.773170731707307</v>
      </c>
      <c r="BN201" s="6">
        <f ca="1">IF($BI201="",SUMIF(Elasticities!$B$5:$B$52,Demands_tra!$BH201,Elasticities!G$5:G$52),SUMIF(Elasticities!$B$5:$B$52,Demands_tra!$BI201,Elasticities!G$5:G$52))</f>
        <v>0.760975609756088</v>
      </c>
      <c r="BO201" s="6">
        <f ca="1">IF($BI201="",SUMIF(Elasticities!$B$5:$B$52,Demands_tra!$BH201,Elasticities!H$5:H$52),SUMIF(Elasticities!$B$5:$B$52,Demands_tra!$BI201,Elasticities!H$5:H$52))</f>
        <v>0.748780487804868</v>
      </c>
      <c r="BP201" s="6">
        <f ca="1">IF($BI201="",SUMIF(Elasticities!$B$5:$B$52,Demands_tra!$BH201,Elasticities!I$5:I$52),SUMIF(Elasticities!$B$5:$B$52,Demands_tra!$BI201,Elasticities!I$5:I$52))</f>
        <v>0.736585365853649</v>
      </c>
      <c r="BQ201" s="6">
        <f ca="1">IF($BI201="",SUMIF(Elasticities!$B$5:$B$52,Demands_tra!$BH201,Elasticities!J$5:J$52),SUMIF(Elasticities!$B$5:$B$52,Demands_tra!$BI201,Elasticities!J$5:J$52))</f>
        <v>0.724390243902429</v>
      </c>
      <c r="BR201" s="6">
        <f ca="1">IF($BI201="",SUMIF(Elasticities!$B$5:$B$52,Demands_tra!$BH201,Elasticities!K$5:K$52),SUMIF(Elasticities!$B$5:$B$52,Demands_tra!$BI201,Elasticities!K$5:K$52))</f>
        <v>0.71219512195121</v>
      </c>
      <c r="BS201" s="6">
        <f ca="1">IF($BI201="",SUMIF(Elasticities!$B$5:$B$52,Demands_tra!$BH201,Elasticities!L$5:L$52),SUMIF(Elasticities!$B$5:$B$52,Demands_tra!$BI201,Elasticities!L$5:L$52))</f>
        <v>0.699999999999997</v>
      </c>
      <c r="BT201" s="6">
        <f ca="1">IF($BI201="",SUMIF(Elasticities!$B$5:$B$52,Demands_tra!$BH201,Elasticities!M$5:M$52),SUMIF(Elasticities!$B$5:$B$52,Demands_tra!$BI201,Elasticities!M$5:M$52))</f>
        <v>0.687499999999996</v>
      </c>
      <c r="BU201" s="6">
        <f ca="1">IF($BI201="",SUMIF(Elasticities!$B$5:$B$52,Demands_tra!$BH201,Elasticities!N$5:N$52),SUMIF(Elasticities!$B$5:$B$52,Demands_tra!$BI201,Elasticities!N$5:N$52))</f>
        <v>0.674999999999996</v>
      </c>
      <c r="BV201" s="6">
        <f ca="1">IF($BI201="",SUMIF(Elasticities!$B$5:$B$52,Demands_tra!$BH201,Elasticities!O$5:O$52),SUMIF(Elasticities!$B$5:$B$52,Demands_tra!$BI201,Elasticities!O$5:O$52))</f>
        <v>0.662499999999996</v>
      </c>
      <c r="BW201" s="6">
        <f ca="1">IF($BI201="",SUMIF(Elasticities!$B$5:$B$52,Demands_tra!$BH201,Elasticities!P$5:P$52),SUMIF(Elasticities!$B$5:$B$52,Demands_tra!$BI201,Elasticities!P$5:P$52))</f>
        <v>0.649999999999997</v>
      </c>
      <c r="BX201" s="6">
        <f ca="1">IF($BI201="",SUMIF(Elasticities!$B$5:$B$52,Demands_tra!$BH201,Elasticities!Q$5:Q$52),SUMIF(Elasticities!$B$5:$B$52,Demands_tra!$BI201,Elasticities!Q$5:Q$52))</f>
        <v>0.637499999999997</v>
      </c>
      <c r="BY201" s="6">
        <f ca="1">IF($BI201="",SUMIF(Elasticities!$B$5:$B$52,Demands_tra!$BH201,Elasticities!R$5:R$52),SUMIF(Elasticities!$B$5:$B$52,Demands_tra!$BI201,Elasticities!R$5:R$52))</f>
        <v>0.624999999999996</v>
      </c>
      <c r="BZ201" s="6">
        <f ca="1">IF($BI201="",SUMIF(Elasticities!$B$5:$B$52,Demands_tra!$BH201,Elasticities!S$5:S$52),SUMIF(Elasticities!$B$5:$B$52,Demands_tra!$BI201,Elasticities!S$5:S$52))</f>
        <v>0.612499999999996</v>
      </c>
      <c r="CA201" s="6">
        <f ca="1">IF($BI201="",SUMIF(Elasticities!$B$5:$B$52,Demands_tra!$BH201,Elasticities!T$5:T$52),SUMIF(Elasticities!$B$5:$B$52,Demands_tra!$BI201,Elasticities!T$5:T$52))</f>
        <v>0.599999999999996</v>
      </c>
      <c r="CB201" s="6" t="e">
        <f ca="1">IF($BI201="",SUMIF(Elasticities!$B$5:$B$52,Demands_tra!$BH201,Elasticities!U$5:U$52),SUMIF(Elasticities!$B$5:$B$52,Demands_tra!$BI201,Elasticities!U$5:U$52))</f>
        <v>#VALUE!</v>
      </c>
      <c r="CC201" s="6" t="e">
        <f ca="1">IF($BI201="",SUMIF(Elasticities!$B$5:$B$52,Demands_tra!$BH201,Elasticities!V$5:V$52),SUMIF(Elasticities!$B$5:$B$52,Demands_tra!$BI201,Elasticities!V$5:V$52))</f>
        <v>#VALUE!</v>
      </c>
      <c r="CD201" s="6" t="e">
        <f ca="1">IF($BI201="",SUMIF(Elasticities!$B$5:$B$52,Demands_tra!$BH201,Elasticities!W$5:W$52),SUMIF(Elasticities!$B$5:$B$52,Demands_tra!$BI201,Elasticities!W$5:W$52))</f>
        <v>#VALUE!</v>
      </c>
      <c r="CE201" s="6" t="e">
        <f ca="1">IF($BI201="",SUMIF(Elasticities!$B$5:$B$52,Demands_tra!$BH201,Elasticities!X$5:X$52),SUMIF(Elasticities!$B$5:$B$52,Demands_tra!$BI201,Elasticities!X$5:X$52))</f>
        <v>#VALUE!</v>
      </c>
      <c r="CF201" s="6" t="e">
        <f ca="1">IF($BI201="",SUMIF(Elasticities!$B$5:$B$52,Demands_tra!$BH201,Elasticities!Y$5:Y$52),SUMIF(Elasticities!$B$5:$B$52,Demands_tra!$BI201,Elasticities!Y$5:Y$52))</f>
        <v>#VALUE!</v>
      </c>
      <c r="CG201" s="6" t="e">
        <f ca="1">IF($BI201="",SUMIF(Elasticities!$B$5:$B$52,Demands_tra!$BH201,Elasticities!Z$5:Z$52),SUMIF(Elasticities!$B$5:$B$52,Demands_tra!$BI201,Elasticities!Z$5:Z$52))</f>
        <v>#VALUE!</v>
      </c>
      <c r="CH201" s="6" t="e">
        <f ca="1">IF($BI201="",SUMIF(Elasticities!$B$5:$B$52,Demands_tra!$BH201,Elasticities!AA$5:AA$52),SUMIF(Elasticities!$B$5:$B$52,Demands_tra!$BI201,Elasticities!AA$5:AA$52))</f>
        <v>#VALUE!</v>
      </c>
      <c r="CI201" s="6" t="e">
        <f ca="1">IF($BI201="",SUMIF(Elasticities!$B$5:$B$52,Demands_tra!$BH201,Elasticities!AB$5:AB$52),SUMIF(Elasticities!$B$5:$B$52,Demands_tra!$BI201,Elasticities!AB$5:AB$52))</f>
        <v>#VALUE!</v>
      </c>
    </row>
    <row r="202" spans="1:87">
      <c r="A202" t="str">
        <f>IF(BYDem_tra!B201="","\I:",BYDem_tra!B201)</f>
        <v>Ireland</v>
      </c>
      <c r="B202" t="str">
        <f>BYDem_tra!E201</f>
        <v>Trd_3w</v>
      </c>
      <c r="C202" t="str">
        <f t="shared" si="168"/>
        <v>Trd_3w</v>
      </c>
      <c r="D202" s="3">
        <f>SUMIFS(BYDem_tra!$M$2:$M$2000,BYDem_tra!$B$2:$B$2000,Demands_tra!$A202,BYDem_tra!$E$2:$E$2000,Demands_tra!$B202)</f>
        <v>0.09</v>
      </c>
      <c r="E202" s="3">
        <f ca="1" t="shared" si="169"/>
        <v>0.0905861445136013</v>
      </c>
      <c r="F202" s="3">
        <f ca="1" t="shared" si="170"/>
        <v>0.0934673228244276</v>
      </c>
      <c r="G202" s="3">
        <f ca="1" t="shared" si="171"/>
        <v>0.0954954875210058</v>
      </c>
      <c r="H202" s="3">
        <f ca="1" t="shared" si="172"/>
        <v>0.0975780225081047</v>
      </c>
      <c r="I202" s="3">
        <f ca="1" t="shared" si="173"/>
        <v>0.0997751088266711</v>
      </c>
      <c r="J202" s="3">
        <f ca="1" t="shared" si="174"/>
        <v>0.102015417876731</v>
      </c>
      <c r="K202" s="3">
        <f ca="1" t="shared" si="175"/>
        <v>0.104198101963055</v>
      </c>
      <c r="L202" s="3">
        <f ca="1" t="shared" si="176"/>
        <v>0.105990018671164</v>
      </c>
      <c r="M202" s="3">
        <f ca="1" t="shared" si="177"/>
        <v>0.107411293472049</v>
      </c>
      <c r="N202" s="3">
        <f ca="1" t="shared" si="178"/>
        <v>0.108506399874777</v>
      </c>
      <c r="O202" s="3">
        <f ca="1" t="shared" si="179"/>
        <v>0.109414445476763</v>
      </c>
      <c r="P202" s="3">
        <f ca="1" t="shared" si="180"/>
        <v>0.110224037361362</v>
      </c>
      <c r="Q202" s="3">
        <f ca="1" t="shared" si="181"/>
        <v>0.11099262268154</v>
      </c>
      <c r="R202" s="3">
        <f ca="1" t="shared" si="182"/>
        <v>0.111726152671616</v>
      </c>
      <c r="S202" s="3">
        <f ca="1" t="shared" si="183"/>
        <v>0.11235703881388</v>
      </c>
      <c r="T202" s="3">
        <f ca="1" t="shared" si="184"/>
        <v>0.112787087095084</v>
      </c>
      <c r="U202" s="3">
        <f ca="1" t="shared" si="185"/>
        <v>0.112961361240274</v>
      </c>
      <c r="V202" s="3" t="e">
        <f ca="1" t="shared" si="186"/>
        <v>#VALUE!</v>
      </c>
      <c r="W202" s="3" t="e">
        <f ca="1" t="shared" si="187"/>
        <v>#DIV/0!</v>
      </c>
      <c r="X202" s="3" t="e">
        <f ca="1" t="shared" si="188"/>
        <v>#DIV/0!</v>
      </c>
      <c r="Y202" s="3" t="e">
        <f ca="1" t="shared" si="189"/>
        <v>#DIV/0!</v>
      </c>
      <c r="Z202" s="3" t="e">
        <f ca="1" t="shared" si="190"/>
        <v>#DIV/0!</v>
      </c>
      <c r="AA202" s="3" t="e">
        <f ca="1" t="shared" si="191"/>
        <v>#DIV/0!</v>
      </c>
      <c r="AB202" s="3" t="e">
        <f ca="1" t="shared" si="192"/>
        <v>#DIV/0!</v>
      </c>
      <c r="AC202" s="3" t="e">
        <f ca="1" t="shared" si="193"/>
        <v>#DIV/0!</v>
      </c>
      <c r="AE202" s="34" t="str">
        <f ca="1">VLOOKUP($C202,'Default drvr and elast'!$A$4:$C$49,MATCH(VLOOKUP(A202,Classification!$B$4:$D$99,2,FALSE),'Default drvr and elast'!$A$3:$C$3,0),FALSE)</f>
        <v>POP</v>
      </c>
      <c r="AF202" s="4"/>
      <c r="AG202" s="6">
        <f ca="1">IF($AF202="",SUMIFS('Growth rates'!D$4:D$922,'Growth rates'!$B$4:$B$922,Demands_tra!$A202,'Growth rates'!$C$4:$C$922,$AE202),SUMIFS('Growth rates'!D$4:D$922,'Growth rates'!$B$4:$B$922,Demands_tra!$A202,'Growth rates'!$C$4:$C$922,$AF202))</f>
        <v>1</v>
      </c>
      <c r="AH202" s="6">
        <f ca="1">IF($AF202="",SUMIFS('Growth rates'!E$4:E$922,'Growth rates'!$B$4:$B$922,Demands_tra!$A202,'Growth rates'!$C$4:$C$922,$AE202),SUMIFS('Growth rates'!E$4:E$922,'Growth rates'!$B$4:$B$922,Demands_tra!$A202,'Growth rates'!$C$4:$C$922,$AF202))</f>
        <v>1.00816579172873</v>
      </c>
      <c r="AI202" s="6">
        <f ca="1">IF($AF202="",SUMIFS('Growth rates'!F$4:F$922,'Growth rates'!$B$4:$B$922,Demands_tra!$A202,'Growth rates'!$C$4:$C$922,$AE202),SUMIFS('Growth rates'!F$4:F$922,'Growth rates'!$B$4:$B$922,Demands_tra!$A202,'Growth rates'!$C$4:$C$922,$AF202))</f>
        <v>1.04899475037238</v>
      </c>
      <c r="AJ202" s="6">
        <f ca="1">IF($AF202="",SUMIFS('Growth rates'!G$4:G$922,'Growth rates'!$B$4:$B$922,Demands_tra!$A202,'Growth rates'!$C$4:$C$922,$AE202),SUMIFS('Growth rates'!G$4:G$922,'Growth rates'!$B$4:$B$922,Demands_tra!$A202,'Growth rates'!$C$4:$C$922,$AF202))</f>
        <v>1.0784349889255</v>
      </c>
      <c r="AK202" s="6">
        <f ca="1">IF($AF202="",SUMIFS('Growth rates'!H$4:H$922,'Growth rates'!$B$4:$B$922,Demands_tra!$A202,'Growth rates'!$C$4:$C$922,$AE202),SUMIFS('Growth rates'!H$4:H$922,'Growth rates'!$B$4:$B$922,Demands_tra!$A202,'Growth rates'!$C$4:$C$922,$AF202))</f>
        <v>1.10934026935236</v>
      </c>
      <c r="AL202" s="6">
        <f ca="1">IF($AF202="",SUMIFS('Growth rates'!I$4:I$922,'Growth rates'!$B$4:$B$922,Demands_tra!$A202,'Growth rates'!$C$4:$C$922,$AE202),SUMIFS('Growth rates'!I$4:I$922,'Growth rates'!$B$4:$B$922,Demands_tra!$A202,'Growth rates'!$C$4:$C$922,$AF202))</f>
        <v>1.14269868123305</v>
      </c>
      <c r="AM202" s="6">
        <f ca="1">IF($AF202="",SUMIFS('Growth rates'!J$4:J$922,'Growth rates'!$B$4:$B$922,Demands_tra!$A202,'Growth rates'!$C$4:$C$922,$AE202),SUMIFS('Growth rates'!J$4:J$922,'Growth rates'!$B$4:$B$922,Demands_tra!$A202,'Growth rates'!$C$4:$C$922,$AF202))</f>
        <v>1.17753196061414</v>
      </c>
      <c r="AN202" s="6">
        <f ca="1">IF($AF202="",SUMIFS('Growth rates'!K$4:K$922,'Growth rates'!$B$4:$B$922,Demands_tra!$A202,'Growth rates'!$C$4:$C$922,$AE202),SUMIFS('Growth rates'!K$4:K$922,'Growth rates'!$B$4:$B$922,Demands_tra!$A202,'Growth rates'!$C$4:$C$922,$AF202))</f>
        <v>1.21231160844976</v>
      </c>
      <c r="AO202" s="6">
        <f ca="1">IF($AF202="",SUMIFS('Growth rates'!L$4:L$922,'Growth rates'!$B$4:$B$922,Demands_tra!$A202,'Growth rates'!$C$4:$C$922,$AE202),SUMIFS('Growth rates'!L$4:L$922,'Growth rates'!$B$4:$B$922,Demands_tra!$A202,'Growth rates'!$C$4:$C$922,$AF202))</f>
        <v>1.24158501605037</v>
      </c>
      <c r="AP202" s="6">
        <f ca="1">IF($AF202="",SUMIFS('Growth rates'!M$4:M$922,'Growth rates'!$B$4:$B$922,Demands_tra!$A202,'Growth rates'!$C$4:$C$922,$AE202),SUMIFS('Growth rates'!M$4:M$922,'Growth rates'!$B$4:$B$922,Demands_tra!$A202,'Growth rates'!$C$4:$C$922,$AF202))</f>
        <v>1.26536937826259</v>
      </c>
      <c r="AQ202" s="6">
        <f ca="1">IF($AF202="",SUMIFS('Growth rates'!N$4:N$922,'Growth rates'!$B$4:$B$922,Demands_tra!$A202,'Growth rates'!$C$4:$C$922,$AE202),SUMIFS('Growth rates'!N$4:N$922,'Growth rates'!$B$4:$B$922,Demands_tra!$A202,'Growth rates'!$C$4:$C$922,$AF202))</f>
        <v>1.28413448286069</v>
      </c>
      <c r="AR202" s="6">
        <f ca="1">IF($AF202="",SUMIFS('Growth rates'!O$4:O$922,'Growth rates'!$B$4:$B$922,Demands_tra!$A202,'Growth rates'!$C$4:$C$922,$AE202),SUMIFS('Growth rates'!O$4:O$922,'Growth rates'!$B$4:$B$922,Demands_tra!$A202,'Growth rates'!$C$4:$C$922,$AF202))</f>
        <v>1.30005506854337</v>
      </c>
      <c r="AS202" s="6">
        <f ca="1">IF($AF202="",SUMIFS('Growth rates'!P$4:P$922,'Growth rates'!$B$4:$B$922,Demands_tra!$A202,'Growth rates'!$C$4:$C$922,$AE202),SUMIFS('Growth rates'!P$4:P$922,'Growth rates'!$B$4:$B$922,Demands_tra!$A202,'Growth rates'!$C$4:$C$922,$AF202))</f>
        <v>1.31457509302719</v>
      </c>
      <c r="AT202" s="6">
        <f ca="1">IF($AF202="",SUMIFS('Growth rates'!Q$4:Q$922,'Growth rates'!$B$4:$B$922,Demands_tra!$A202,'Growth rates'!$C$4:$C$922,$AE202),SUMIFS('Growth rates'!Q$4:Q$922,'Growth rates'!$B$4:$B$922,Demands_tra!$A202,'Growth rates'!$C$4:$C$922,$AF202))</f>
        <v>1.3286773236778</v>
      </c>
      <c r="AU202" s="6">
        <f ca="1">IF($AF202="",SUMIFS('Growth rates'!R$4:R$922,'Growth rates'!$B$4:$B$922,Demands_tra!$A202,'Growth rates'!$C$4:$C$922,$AE202),SUMIFS('Growth rates'!R$4:R$922,'Growth rates'!$B$4:$B$922,Demands_tra!$A202,'Growth rates'!$C$4:$C$922,$AF202))</f>
        <v>1.34245141933838</v>
      </c>
      <c r="AV202" s="6">
        <f ca="1">IF($AF202="",SUMIFS('Growth rates'!S$4:S$922,'Growth rates'!$B$4:$B$922,Demands_tra!$A202,'Growth rates'!$C$4:$C$922,$AE202),SUMIFS('Growth rates'!S$4:S$922,'Growth rates'!$B$4:$B$922,Demands_tra!$A202,'Growth rates'!$C$4:$C$922,$AF202))</f>
        <v>1.35458013193606</v>
      </c>
      <c r="AW202" s="6">
        <f ca="1">IF($AF202="",SUMIFS('Growth rates'!T$4:T$922,'Growth rates'!$B$4:$B$922,Demands_tra!$A202,'Growth rates'!$C$4:$C$922,$AE202),SUMIFS('Growth rates'!T$4:T$922,'Growth rates'!$B$4:$B$922,Demands_tra!$A202,'Growth rates'!$C$4:$C$922,$AF202))</f>
        <v>1.36304490929575</v>
      </c>
      <c r="AX202" s="6">
        <f ca="1">IF($AF202="",SUMIFS('Growth rates'!U$4:U$922,'Growth rates'!$B$4:$B$922,Demands_tra!$A202,'Growth rates'!$C$4:$C$922,$AE202),SUMIFS('Growth rates'!U$4:U$922,'Growth rates'!$B$4:$B$922,Demands_tra!$A202,'Growth rates'!$C$4:$C$922,$AF202))</f>
        <v>1.36655511441676</v>
      </c>
      <c r="AY202" s="6">
        <f ca="1">IF($AF202="",SUMIFS('Growth rates'!V$4:V$922,'Growth rates'!$B$4:$B$922,Demands_tra!$A202,'Growth rates'!$C$4:$C$922,$AE202),SUMIFS('Growth rates'!V$4:V$922,'Growth rates'!$B$4:$B$922,Demands_tra!$A202,'Growth rates'!$C$4:$C$922,$AF202))</f>
        <v>0</v>
      </c>
      <c r="AZ202" s="6">
        <f ca="1">IF($AF202="",SUMIFS('Growth rates'!W$4:W$922,'Growth rates'!$B$4:$B$922,Demands_tra!$A202,'Growth rates'!$C$4:$C$922,$AE202),SUMIFS('Growth rates'!W$4:W$922,'Growth rates'!$B$4:$B$922,Demands_tra!$A202,'Growth rates'!$C$4:$C$922,$AF202))</f>
        <v>0</v>
      </c>
      <c r="BA202" s="6">
        <f ca="1">IF($AF202="",SUMIFS('Growth rates'!X$4:X$922,'Growth rates'!$B$4:$B$922,Demands_tra!$A202,'Growth rates'!$C$4:$C$922,$AE202),SUMIFS('Growth rates'!X$4:X$922,'Growth rates'!$B$4:$B$922,Demands_tra!$A202,'Growth rates'!$C$4:$C$922,$AF202))</f>
        <v>0</v>
      </c>
      <c r="BB202" s="6">
        <f ca="1">IF($AF202="",SUMIFS('Growth rates'!Y$4:Y$922,'Growth rates'!$B$4:$B$922,Demands_tra!$A202,'Growth rates'!$C$4:$C$922,$AE202),SUMIFS('Growth rates'!Y$4:Y$922,'Growth rates'!$B$4:$B$922,Demands_tra!$A202,'Growth rates'!$C$4:$C$922,$AF202))</f>
        <v>0</v>
      </c>
      <c r="BC202" s="6">
        <f ca="1">IF($AF202="",SUMIFS('Growth rates'!Z$4:Z$922,'Growth rates'!$B$4:$B$922,Demands_tra!$A202,'Growth rates'!$C$4:$C$922,$AE202),SUMIFS('Growth rates'!Z$4:Z$922,'Growth rates'!$B$4:$B$922,Demands_tra!$A202,'Growth rates'!$C$4:$C$922,$AF202))</f>
        <v>0</v>
      </c>
      <c r="BD202" s="6">
        <f ca="1">IF($AF202="",SUMIFS('Growth rates'!AA$4:AA$922,'Growth rates'!$B$4:$B$922,Demands_tra!$A202,'Growth rates'!$C$4:$C$922,$AE202),SUMIFS('Growth rates'!AA$4:AA$922,'Growth rates'!$B$4:$B$922,Demands_tra!$A202,'Growth rates'!$C$4:$C$922,$AF202))</f>
        <v>0</v>
      </c>
      <c r="BE202" s="6">
        <f ca="1">IF($AF202="",SUMIFS('Growth rates'!AB$4:AB$922,'Growth rates'!$B$4:$B$922,Demands_tra!$A202,'Growth rates'!$C$4:$C$922,$AE202),SUMIFS('Growth rates'!AB$4:AB$922,'Growth rates'!$B$4:$B$922,Demands_tra!$A202,'Growth rates'!$C$4:$C$922,$AF202))</f>
        <v>0</v>
      </c>
      <c r="BF202" s="6">
        <f ca="1">IF($AF202="",SUMIFS('Growth rates'!AC$4:AC$922,'Growth rates'!$B$4:$B$922,Demands_tra!$A202,'Growth rates'!$C$4:$C$922,$AE202),SUMIFS('Growth rates'!AC$4:AC$922,'Growth rates'!$B$4:$B$922,Demands_tra!$A202,'Growth rates'!$C$4:$C$922,$AF202))</f>
        <v>0</v>
      </c>
      <c r="BH202" t="str">
        <f ca="1">VLOOKUP($C202,'Default drvr and elast'!$A$4:$F$49,MATCH(VLOOKUP(A202,Classification!$B$4:$D$42,3,FALSE),'Default drvr and elast'!$D$3:$F$3,0)+3,FALSE)</f>
        <v>Med2</v>
      </c>
      <c r="BJ202" s="6">
        <f ca="1">IF($BI202="",SUMIF(Elasticities!$B$5:$B$52,Demands_tra!$BH202,Elasticities!C$5:C$52),SUMIF(Elasticities!$B$5:$B$52,Demands_tra!$BI202,Elasticities!C$5:C$52))</f>
        <v>0.799999999999989</v>
      </c>
      <c r="BK202" s="6">
        <f ca="1">IF($BI202="",SUMIF(Elasticities!$B$5:$B$52,Demands_tra!$BH202,Elasticities!D$5:D$52),SUMIF(Elasticities!$B$5:$B$52,Demands_tra!$BI202,Elasticities!D$5:D$52))</f>
        <v>0.797560975609746</v>
      </c>
      <c r="BL202" s="6">
        <f ca="1">IF($BI202="",SUMIF(Elasticities!$B$5:$B$52,Demands_tra!$BH202,Elasticities!E$5:E$52),SUMIF(Elasticities!$B$5:$B$52,Demands_tra!$BI202,Elasticities!E$5:E$52))</f>
        <v>0.785365853658527</v>
      </c>
      <c r="BM202" s="6">
        <f ca="1">IF($BI202="",SUMIF(Elasticities!$B$5:$B$52,Demands_tra!$BH202,Elasticities!F$5:F$52),SUMIF(Elasticities!$B$5:$B$52,Demands_tra!$BI202,Elasticities!F$5:F$52))</f>
        <v>0.773170731707307</v>
      </c>
      <c r="BN202" s="6">
        <f ca="1">IF($BI202="",SUMIF(Elasticities!$B$5:$B$52,Demands_tra!$BH202,Elasticities!G$5:G$52),SUMIF(Elasticities!$B$5:$B$52,Demands_tra!$BI202,Elasticities!G$5:G$52))</f>
        <v>0.760975609756088</v>
      </c>
      <c r="BO202" s="6">
        <f ca="1">IF($BI202="",SUMIF(Elasticities!$B$5:$B$52,Demands_tra!$BH202,Elasticities!H$5:H$52),SUMIF(Elasticities!$B$5:$B$52,Demands_tra!$BI202,Elasticities!H$5:H$52))</f>
        <v>0.748780487804868</v>
      </c>
      <c r="BP202" s="6">
        <f ca="1">IF($BI202="",SUMIF(Elasticities!$B$5:$B$52,Demands_tra!$BH202,Elasticities!I$5:I$52),SUMIF(Elasticities!$B$5:$B$52,Demands_tra!$BI202,Elasticities!I$5:I$52))</f>
        <v>0.736585365853649</v>
      </c>
      <c r="BQ202" s="6">
        <f ca="1">IF($BI202="",SUMIF(Elasticities!$B$5:$B$52,Demands_tra!$BH202,Elasticities!J$5:J$52),SUMIF(Elasticities!$B$5:$B$52,Demands_tra!$BI202,Elasticities!J$5:J$52))</f>
        <v>0.724390243902429</v>
      </c>
      <c r="BR202" s="6">
        <f ca="1">IF($BI202="",SUMIF(Elasticities!$B$5:$B$52,Demands_tra!$BH202,Elasticities!K$5:K$52),SUMIF(Elasticities!$B$5:$B$52,Demands_tra!$BI202,Elasticities!K$5:K$52))</f>
        <v>0.71219512195121</v>
      </c>
      <c r="BS202" s="6">
        <f ca="1">IF($BI202="",SUMIF(Elasticities!$B$5:$B$52,Demands_tra!$BH202,Elasticities!L$5:L$52),SUMIF(Elasticities!$B$5:$B$52,Demands_tra!$BI202,Elasticities!L$5:L$52))</f>
        <v>0.699999999999997</v>
      </c>
      <c r="BT202" s="6">
        <f ca="1">IF($BI202="",SUMIF(Elasticities!$B$5:$B$52,Demands_tra!$BH202,Elasticities!M$5:M$52),SUMIF(Elasticities!$B$5:$B$52,Demands_tra!$BI202,Elasticities!M$5:M$52))</f>
        <v>0.687499999999996</v>
      </c>
      <c r="BU202" s="6">
        <f ca="1">IF($BI202="",SUMIF(Elasticities!$B$5:$B$52,Demands_tra!$BH202,Elasticities!N$5:N$52),SUMIF(Elasticities!$B$5:$B$52,Demands_tra!$BI202,Elasticities!N$5:N$52))</f>
        <v>0.674999999999996</v>
      </c>
      <c r="BV202" s="6">
        <f ca="1">IF($BI202="",SUMIF(Elasticities!$B$5:$B$52,Demands_tra!$BH202,Elasticities!O$5:O$52),SUMIF(Elasticities!$B$5:$B$52,Demands_tra!$BI202,Elasticities!O$5:O$52))</f>
        <v>0.662499999999996</v>
      </c>
      <c r="BW202" s="6">
        <f ca="1">IF($BI202="",SUMIF(Elasticities!$B$5:$B$52,Demands_tra!$BH202,Elasticities!P$5:P$52),SUMIF(Elasticities!$B$5:$B$52,Demands_tra!$BI202,Elasticities!P$5:P$52))</f>
        <v>0.649999999999997</v>
      </c>
      <c r="BX202" s="6">
        <f ca="1">IF($BI202="",SUMIF(Elasticities!$B$5:$B$52,Demands_tra!$BH202,Elasticities!Q$5:Q$52),SUMIF(Elasticities!$B$5:$B$52,Demands_tra!$BI202,Elasticities!Q$5:Q$52))</f>
        <v>0.637499999999997</v>
      </c>
      <c r="BY202" s="6">
        <f ca="1">IF($BI202="",SUMIF(Elasticities!$B$5:$B$52,Demands_tra!$BH202,Elasticities!R$5:R$52),SUMIF(Elasticities!$B$5:$B$52,Demands_tra!$BI202,Elasticities!R$5:R$52))</f>
        <v>0.624999999999996</v>
      </c>
      <c r="BZ202" s="6">
        <f ca="1">IF($BI202="",SUMIF(Elasticities!$B$5:$B$52,Demands_tra!$BH202,Elasticities!S$5:S$52),SUMIF(Elasticities!$B$5:$B$52,Demands_tra!$BI202,Elasticities!S$5:S$52))</f>
        <v>0.612499999999996</v>
      </c>
      <c r="CA202" s="6">
        <f ca="1">IF($BI202="",SUMIF(Elasticities!$B$5:$B$52,Demands_tra!$BH202,Elasticities!T$5:T$52),SUMIF(Elasticities!$B$5:$B$52,Demands_tra!$BI202,Elasticities!T$5:T$52))</f>
        <v>0.599999999999996</v>
      </c>
      <c r="CB202" s="6" t="e">
        <f ca="1">IF($BI202="",SUMIF(Elasticities!$B$5:$B$52,Demands_tra!$BH202,Elasticities!U$5:U$52),SUMIF(Elasticities!$B$5:$B$52,Demands_tra!$BI202,Elasticities!U$5:U$52))</f>
        <v>#VALUE!</v>
      </c>
      <c r="CC202" s="6" t="e">
        <f ca="1">IF($BI202="",SUMIF(Elasticities!$B$5:$B$52,Demands_tra!$BH202,Elasticities!V$5:V$52),SUMIF(Elasticities!$B$5:$B$52,Demands_tra!$BI202,Elasticities!V$5:V$52))</f>
        <v>#VALUE!</v>
      </c>
      <c r="CD202" s="6" t="e">
        <f ca="1">IF($BI202="",SUMIF(Elasticities!$B$5:$B$52,Demands_tra!$BH202,Elasticities!W$5:W$52),SUMIF(Elasticities!$B$5:$B$52,Demands_tra!$BI202,Elasticities!W$5:W$52))</f>
        <v>#VALUE!</v>
      </c>
      <c r="CE202" s="6" t="e">
        <f ca="1">IF($BI202="",SUMIF(Elasticities!$B$5:$B$52,Demands_tra!$BH202,Elasticities!X$5:X$52),SUMIF(Elasticities!$B$5:$B$52,Demands_tra!$BI202,Elasticities!X$5:X$52))</f>
        <v>#VALUE!</v>
      </c>
      <c r="CF202" s="6" t="e">
        <f ca="1">IF($BI202="",SUMIF(Elasticities!$B$5:$B$52,Demands_tra!$BH202,Elasticities!Y$5:Y$52),SUMIF(Elasticities!$B$5:$B$52,Demands_tra!$BI202,Elasticities!Y$5:Y$52))</f>
        <v>#VALUE!</v>
      </c>
      <c r="CG202" s="6" t="e">
        <f ca="1">IF($BI202="",SUMIF(Elasticities!$B$5:$B$52,Demands_tra!$BH202,Elasticities!Z$5:Z$52),SUMIF(Elasticities!$B$5:$B$52,Demands_tra!$BI202,Elasticities!Z$5:Z$52))</f>
        <v>#VALUE!</v>
      </c>
      <c r="CH202" s="6" t="e">
        <f ca="1">IF($BI202="",SUMIF(Elasticities!$B$5:$B$52,Demands_tra!$BH202,Elasticities!AA$5:AA$52),SUMIF(Elasticities!$B$5:$B$52,Demands_tra!$BI202,Elasticities!AA$5:AA$52))</f>
        <v>#VALUE!</v>
      </c>
      <c r="CI202" s="6" t="e">
        <f ca="1">IF($BI202="",SUMIF(Elasticities!$B$5:$B$52,Demands_tra!$BH202,Elasticities!AB$5:AB$52),SUMIF(Elasticities!$B$5:$B$52,Demands_tra!$BI202,Elasticities!AB$5:AB$52))</f>
        <v>#VALUE!</v>
      </c>
    </row>
    <row r="203" spans="1:87">
      <c r="A203" t="str">
        <f>IF(BYDem_tra!B202="","\I:",BYDem_tra!B202)</f>
        <v>Ireland</v>
      </c>
      <c r="B203" t="str">
        <f>BYDem_tra!E202</f>
        <v>Trd_bus</v>
      </c>
      <c r="C203" t="str">
        <f t="shared" si="168"/>
        <v>Trd_bus</v>
      </c>
      <c r="D203" s="3">
        <f>SUMIFS(BYDem_tra!$M$2:$M$2000,BYDem_tra!$B$2:$B$2000,Demands_tra!$A203,BYDem_tra!$E$2:$E$2000,Demands_tra!$B203)</f>
        <v>0.385</v>
      </c>
      <c r="E203" s="3">
        <f ca="1" t="shared" si="169"/>
        <v>0.38750739597485</v>
      </c>
      <c r="F203" s="3">
        <f ca="1" t="shared" si="170"/>
        <v>0.399832436526718</v>
      </c>
      <c r="G203" s="3">
        <f ca="1" t="shared" si="171"/>
        <v>0.408508474395414</v>
      </c>
      <c r="H203" s="3">
        <f ca="1" t="shared" si="172"/>
        <v>0.41741709628467</v>
      </c>
      <c r="I203" s="3">
        <f ca="1" t="shared" si="173"/>
        <v>0.426815743314093</v>
      </c>
      <c r="J203" s="3">
        <f ca="1" t="shared" si="174"/>
        <v>0.436399287583792</v>
      </c>
      <c r="K203" s="3">
        <f ca="1" t="shared" si="175"/>
        <v>0.445736325064182</v>
      </c>
      <c r="L203" s="3">
        <f ca="1" t="shared" si="176"/>
        <v>0.453401746537758</v>
      </c>
      <c r="M203" s="3">
        <f ca="1" t="shared" si="177"/>
        <v>0.4594816442971</v>
      </c>
      <c r="N203" s="3">
        <f ca="1" t="shared" si="178"/>
        <v>0.464166266130991</v>
      </c>
      <c r="O203" s="3">
        <f ca="1" t="shared" si="179"/>
        <v>0.468050683428374</v>
      </c>
      <c r="P203" s="3">
        <f ca="1" t="shared" si="180"/>
        <v>0.47151393760138</v>
      </c>
      <c r="Q203" s="3">
        <f ca="1" t="shared" si="181"/>
        <v>0.474801774804364</v>
      </c>
      <c r="R203" s="3">
        <f ca="1" t="shared" si="182"/>
        <v>0.477939653095246</v>
      </c>
      <c r="S203" s="3">
        <f ca="1" t="shared" si="183"/>
        <v>0.480638443814933</v>
      </c>
      <c r="T203" s="3">
        <f ca="1" t="shared" si="184"/>
        <v>0.482478094795637</v>
      </c>
      <c r="U203" s="3">
        <f ca="1" t="shared" si="185"/>
        <v>0.483223600861172</v>
      </c>
      <c r="V203" s="3" t="e">
        <f ca="1" t="shared" si="186"/>
        <v>#VALUE!</v>
      </c>
      <c r="W203" s="3" t="e">
        <f ca="1" t="shared" si="187"/>
        <v>#DIV/0!</v>
      </c>
      <c r="X203" s="3" t="e">
        <f ca="1" t="shared" si="188"/>
        <v>#DIV/0!</v>
      </c>
      <c r="Y203" s="3" t="e">
        <f ca="1" t="shared" si="189"/>
        <v>#DIV/0!</v>
      </c>
      <c r="Z203" s="3" t="e">
        <f ca="1" t="shared" si="190"/>
        <v>#DIV/0!</v>
      </c>
      <c r="AA203" s="3" t="e">
        <f ca="1" t="shared" si="191"/>
        <v>#DIV/0!</v>
      </c>
      <c r="AB203" s="3" t="e">
        <f ca="1" t="shared" si="192"/>
        <v>#DIV/0!</v>
      </c>
      <c r="AC203" s="3" t="e">
        <f ca="1" t="shared" si="193"/>
        <v>#DIV/0!</v>
      </c>
      <c r="AE203" s="34" t="str">
        <f ca="1">VLOOKUP($C203,'Default drvr and elast'!$A$4:$C$49,MATCH(VLOOKUP(A203,Classification!$B$4:$D$99,2,FALSE),'Default drvr and elast'!$A$3:$C$3,0),FALSE)</f>
        <v>POP</v>
      </c>
      <c r="AF203" s="4"/>
      <c r="AG203" s="6">
        <f ca="1">IF($AF203="",SUMIFS('Growth rates'!D$4:D$922,'Growth rates'!$B$4:$B$922,Demands_tra!$A203,'Growth rates'!$C$4:$C$922,$AE203),SUMIFS('Growth rates'!D$4:D$922,'Growth rates'!$B$4:$B$922,Demands_tra!$A203,'Growth rates'!$C$4:$C$922,$AF203))</f>
        <v>1</v>
      </c>
      <c r="AH203" s="6">
        <f ca="1">IF($AF203="",SUMIFS('Growth rates'!E$4:E$922,'Growth rates'!$B$4:$B$922,Demands_tra!$A203,'Growth rates'!$C$4:$C$922,$AE203),SUMIFS('Growth rates'!E$4:E$922,'Growth rates'!$B$4:$B$922,Demands_tra!$A203,'Growth rates'!$C$4:$C$922,$AF203))</f>
        <v>1.00816579172873</v>
      </c>
      <c r="AI203" s="6">
        <f ca="1">IF($AF203="",SUMIFS('Growth rates'!F$4:F$922,'Growth rates'!$B$4:$B$922,Demands_tra!$A203,'Growth rates'!$C$4:$C$922,$AE203),SUMIFS('Growth rates'!F$4:F$922,'Growth rates'!$B$4:$B$922,Demands_tra!$A203,'Growth rates'!$C$4:$C$922,$AF203))</f>
        <v>1.04899475037238</v>
      </c>
      <c r="AJ203" s="6">
        <f ca="1">IF($AF203="",SUMIFS('Growth rates'!G$4:G$922,'Growth rates'!$B$4:$B$922,Demands_tra!$A203,'Growth rates'!$C$4:$C$922,$AE203),SUMIFS('Growth rates'!G$4:G$922,'Growth rates'!$B$4:$B$922,Demands_tra!$A203,'Growth rates'!$C$4:$C$922,$AF203))</f>
        <v>1.0784349889255</v>
      </c>
      <c r="AK203" s="6">
        <f ca="1">IF($AF203="",SUMIFS('Growth rates'!H$4:H$922,'Growth rates'!$B$4:$B$922,Demands_tra!$A203,'Growth rates'!$C$4:$C$922,$AE203),SUMIFS('Growth rates'!H$4:H$922,'Growth rates'!$B$4:$B$922,Demands_tra!$A203,'Growth rates'!$C$4:$C$922,$AF203))</f>
        <v>1.10934026935236</v>
      </c>
      <c r="AL203" s="6">
        <f ca="1">IF($AF203="",SUMIFS('Growth rates'!I$4:I$922,'Growth rates'!$B$4:$B$922,Demands_tra!$A203,'Growth rates'!$C$4:$C$922,$AE203),SUMIFS('Growth rates'!I$4:I$922,'Growth rates'!$B$4:$B$922,Demands_tra!$A203,'Growth rates'!$C$4:$C$922,$AF203))</f>
        <v>1.14269868123305</v>
      </c>
      <c r="AM203" s="6">
        <f ca="1">IF($AF203="",SUMIFS('Growth rates'!J$4:J$922,'Growth rates'!$B$4:$B$922,Demands_tra!$A203,'Growth rates'!$C$4:$C$922,$AE203),SUMIFS('Growth rates'!J$4:J$922,'Growth rates'!$B$4:$B$922,Demands_tra!$A203,'Growth rates'!$C$4:$C$922,$AF203))</f>
        <v>1.17753196061414</v>
      </c>
      <c r="AN203" s="6">
        <f ca="1">IF($AF203="",SUMIFS('Growth rates'!K$4:K$922,'Growth rates'!$B$4:$B$922,Demands_tra!$A203,'Growth rates'!$C$4:$C$922,$AE203),SUMIFS('Growth rates'!K$4:K$922,'Growth rates'!$B$4:$B$922,Demands_tra!$A203,'Growth rates'!$C$4:$C$922,$AF203))</f>
        <v>1.21231160844976</v>
      </c>
      <c r="AO203" s="6">
        <f ca="1">IF($AF203="",SUMIFS('Growth rates'!L$4:L$922,'Growth rates'!$B$4:$B$922,Demands_tra!$A203,'Growth rates'!$C$4:$C$922,$AE203),SUMIFS('Growth rates'!L$4:L$922,'Growth rates'!$B$4:$B$922,Demands_tra!$A203,'Growth rates'!$C$4:$C$922,$AF203))</f>
        <v>1.24158501605037</v>
      </c>
      <c r="AP203" s="6">
        <f ca="1">IF($AF203="",SUMIFS('Growth rates'!M$4:M$922,'Growth rates'!$B$4:$B$922,Demands_tra!$A203,'Growth rates'!$C$4:$C$922,$AE203),SUMIFS('Growth rates'!M$4:M$922,'Growth rates'!$B$4:$B$922,Demands_tra!$A203,'Growth rates'!$C$4:$C$922,$AF203))</f>
        <v>1.26536937826259</v>
      </c>
      <c r="AQ203" s="6">
        <f ca="1">IF($AF203="",SUMIFS('Growth rates'!N$4:N$922,'Growth rates'!$B$4:$B$922,Demands_tra!$A203,'Growth rates'!$C$4:$C$922,$AE203),SUMIFS('Growth rates'!N$4:N$922,'Growth rates'!$B$4:$B$922,Demands_tra!$A203,'Growth rates'!$C$4:$C$922,$AF203))</f>
        <v>1.28413448286069</v>
      </c>
      <c r="AR203" s="6">
        <f ca="1">IF($AF203="",SUMIFS('Growth rates'!O$4:O$922,'Growth rates'!$B$4:$B$922,Demands_tra!$A203,'Growth rates'!$C$4:$C$922,$AE203),SUMIFS('Growth rates'!O$4:O$922,'Growth rates'!$B$4:$B$922,Demands_tra!$A203,'Growth rates'!$C$4:$C$922,$AF203))</f>
        <v>1.30005506854337</v>
      </c>
      <c r="AS203" s="6">
        <f ca="1">IF($AF203="",SUMIFS('Growth rates'!P$4:P$922,'Growth rates'!$B$4:$B$922,Demands_tra!$A203,'Growth rates'!$C$4:$C$922,$AE203),SUMIFS('Growth rates'!P$4:P$922,'Growth rates'!$B$4:$B$922,Demands_tra!$A203,'Growth rates'!$C$4:$C$922,$AF203))</f>
        <v>1.31457509302719</v>
      </c>
      <c r="AT203" s="6">
        <f ca="1">IF($AF203="",SUMIFS('Growth rates'!Q$4:Q$922,'Growth rates'!$B$4:$B$922,Demands_tra!$A203,'Growth rates'!$C$4:$C$922,$AE203),SUMIFS('Growth rates'!Q$4:Q$922,'Growth rates'!$B$4:$B$922,Demands_tra!$A203,'Growth rates'!$C$4:$C$922,$AF203))</f>
        <v>1.3286773236778</v>
      </c>
      <c r="AU203" s="6">
        <f ca="1">IF($AF203="",SUMIFS('Growth rates'!R$4:R$922,'Growth rates'!$B$4:$B$922,Demands_tra!$A203,'Growth rates'!$C$4:$C$922,$AE203),SUMIFS('Growth rates'!R$4:R$922,'Growth rates'!$B$4:$B$922,Demands_tra!$A203,'Growth rates'!$C$4:$C$922,$AF203))</f>
        <v>1.34245141933838</v>
      </c>
      <c r="AV203" s="6">
        <f ca="1">IF($AF203="",SUMIFS('Growth rates'!S$4:S$922,'Growth rates'!$B$4:$B$922,Demands_tra!$A203,'Growth rates'!$C$4:$C$922,$AE203),SUMIFS('Growth rates'!S$4:S$922,'Growth rates'!$B$4:$B$922,Demands_tra!$A203,'Growth rates'!$C$4:$C$922,$AF203))</f>
        <v>1.35458013193606</v>
      </c>
      <c r="AW203" s="6">
        <f ca="1">IF($AF203="",SUMIFS('Growth rates'!T$4:T$922,'Growth rates'!$B$4:$B$922,Demands_tra!$A203,'Growth rates'!$C$4:$C$922,$AE203),SUMIFS('Growth rates'!T$4:T$922,'Growth rates'!$B$4:$B$922,Demands_tra!$A203,'Growth rates'!$C$4:$C$922,$AF203))</f>
        <v>1.36304490929575</v>
      </c>
      <c r="AX203" s="6">
        <f ca="1">IF($AF203="",SUMIFS('Growth rates'!U$4:U$922,'Growth rates'!$B$4:$B$922,Demands_tra!$A203,'Growth rates'!$C$4:$C$922,$AE203),SUMIFS('Growth rates'!U$4:U$922,'Growth rates'!$B$4:$B$922,Demands_tra!$A203,'Growth rates'!$C$4:$C$922,$AF203))</f>
        <v>1.36655511441676</v>
      </c>
      <c r="AY203" s="6">
        <f ca="1">IF($AF203="",SUMIFS('Growth rates'!V$4:V$922,'Growth rates'!$B$4:$B$922,Demands_tra!$A203,'Growth rates'!$C$4:$C$922,$AE203),SUMIFS('Growth rates'!V$4:V$922,'Growth rates'!$B$4:$B$922,Demands_tra!$A203,'Growth rates'!$C$4:$C$922,$AF203))</f>
        <v>0</v>
      </c>
      <c r="AZ203" s="6">
        <f ca="1">IF($AF203="",SUMIFS('Growth rates'!W$4:W$922,'Growth rates'!$B$4:$B$922,Demands_tra!$A203,'Growth rates'!$C$4:$C$922,$AE203),SUMIFS('Growth rates'!W$4:W$922,'Growth rates'!$B$4:$B$922,Demands_tra!$A203,'Growth rates'!$C$4:$C$922,$AF203))</f>
        <v>0</v>
      </c>
      <c r="BA203" s="6">
        <f ca="1">IF($AF203="",SUMIFS('Growth rates'!X$4:X$922,'Growth rates'!$B$4:$B$922,Demands_tra!$A203,'Growth rates'!$C$4:$C$922,$AE203),SUMIFS('Growth rates'!X$4:X$922,'Growth rates'!$B$4:$B$922,Demands_tra!$A203,'Growth rates'!$C$4:$C$922,$AF203))</f>
        <v>0</v>
      </c>
      <c r="BB203" s="6">
        <f ca="1">IF($AF203="",SUMIFS('Growth rates'!Y$4:Y$922,'Growth rates'!$B$4:$B$922,Demands_tra!$A203,'Growth rates'!$C$4:$C$922,$AE203),SUMIFS('Growth rates'!Y$4:Y$922,'Growth rates'!$B$4:$B$922,Demands_tra!$A203,'Growth rates'!$C$4:$C$922,$AF203))</f>
        <v>0</v>
      </c>
      <c r="BC203" s="6">
        <f ca="1">IF($AF203="",SUMIFS('Growth rates'!Z$4:Z$922,'Growth rates'!$B$4:$B$922,Demands_tra!$A203,'Growth rates'!$C$4:$C$922,$AE203),SUMIFS('Growth rates'!Z$4:Z$922,'Growth rates'!$B$4:$B$922,Demands_tra!$A203,'Growth rates'!$C$4:$C$922,$AF203))</f>
        <v>0</v>
      </c>
      <c r="BD203" s="6">
        <f ca="1">IF($AF203="",SUMIFS('Growth rates'!AA$4:AA$922,'Growth rates'!$B$4:$B$922,Demands_tra!$A203,'Growth rates'!$C$4:$C$922,$AE203),SUMIFS('Growth rates'!AA$4:AA$922,'Growth rates'!$B$4:$B$922,Demands_tra!$A203,'Growth rates'!$C$4:$C$922,$AF203))</f>
        <v>0</v>
      </c>
      <c r="BE203" s="6">
        <f ca="1">IF($AF203="",SUMIFS('Growth rates'!AB$4:AB$922,'Growth rates'!$B$4:$B$922,Demands_tra!$A203,'Growth rates'!$C$4:$C$922,$AE203),SUMIFS('Growth rates'!AB$4:AB$922,'Growth rates'!$B$4:$B$922,Demands_tra!$A203,'Growth rates'!$C$4:$C$922,$AF203))</f>
        <v>0</v>
      </c>
      <c r="BF203" s="6">
        <f ca="1">IF($AF203="",SUMIFS('Growth rates'!AC$4:AC$922,'Growth rates'!$B$4:$B$922,Demands_tra!$A203,'Growth rates'!$C$4:$C$922,$AE203),SUMIFS('Growth rates'!AC$4:AC$922,'Growth rates'!$B$4:$B$922,Demands_tra!$A203,'Growth rates'!$C$4:$C$922,$AF203))</f>
        <v>0</v>
      </c>
      <c r="BH203" t="str">
        <f ca="1">VLOOKUP($C203,'Default drvr and elast'!$A$4:$F$49,MATCH(VLOOKUP(A203,Classification!$B$4:$D$42,3,FALSE),'Default drvr and elast'!$D$3:$F$3,0)+3,FALSE)</f>
        <v>Med2</v>
      </c>
      <c r="BJ203" s="6">
        <f ca="1">IF($BI203="",SUMIF(Elasticities!$B$5:$B$52,Demands_tra!$BH203,Elasticities!C$5:C$52),SUMIF(Elasticities!$B$5:$B$52,Demands_tra!$BI203,Elasticities!C$5:C$52))</f>
        <v>0.799999999999989</v>
      </c>
      <c r="BK203" s="6">
        <f ca="1">IF($BI203="",SUMIF(Elasticities!$B$5:$B$52,Demands_tra!$BH203,Elasticities!D$5:D$52),SUMIF(Elasticities!$B$5:$B$52,Demands_tra!$BI203,Elasticities!D$5:D$52))</f>
        <v>0.797560975609746</v>
      </c>
      <c r="BL203" s="6">
        <f ca="1">IF($BI203="",SUMIF(Elasticities!$B$5:$B$52,Demands_tra!$BH203,Elasticities!E$5:E$52),SUMIF(Elasticities!$B$5:$B$52,Demands_tra!$BI203,Elasticities!E$5:E$52))</f>
        <v>0.785365853658527</v>
      </c>
      <c r="BM203" s="6">
        <f ca="1">IF($BI203="",SUMIF(Elasticities!$B$5:$B$52,Demands_tra!$BH203,Elasticities!F$5:F$52),SUMIF(Elasticities!$B$5:$B$52,Demands_tra!$BI203,Elasticities!F$5:F$52))</f>
        <v>0.773170731707307</v>
      </c>
      <c r="BN203" s="6">
        <f ca="1">IF($BI203="",SUMIF(Elasticities!$B$5:$B$52,Demands_tra!$BH203,Elasticities!G$5:G$52),SUMIF(Elasticities!$B$5:$B$52,Demands_tra!$BI203,Elasticities!G$5:G$52))</f>
        <v>0.760975609756088</v>
      </c>
      <c r="BO203" s="6">
        <f ca="1">IF($BI203="",SUMIF(Elasticities!$B$5:$B$52,Demands_tra!$BH203,Elasticities!H$5:H$52),SUMIF(Elasticities!$B$5:$B$52,Demands_tra!$BI203,Elasticities!H$5:H$52))</f>
        <v>0.748780487804868</v>
      </c>
      <c r="BP203" s="6">
        <f ca="1">IF($BI203="",SUMIF(Elasticities!$B$5:$B$52,Demands_tra!$BH203,Elasticities!I$5:I$52),SUMIF(Elasticities!$B$5:$B$52,Demands_tra!$BI203,Elasticities!I$5:I$52))</f>
        <v>0.736585365853649</v>
      </c>
      <c r="BQ203" s="6">
        <f ca="1">IF($BI203="",SUMIF(Elasticities!$B$5:$B$52,Demands_tra!$BH203,Elasticities!J$5:J$52),SUMIF(Elasticities!$B$5:$B$52,Demands_tra!$BI203,Elasticities!J$5:J$52))</f>
        <v>0.724390243902429</v>
      </c>
      <c r="BR203" s="6">
        <f ca="1">IF($BI203="",SUMIF(Elasticities!$B$5:$B$52,Demands_tra!$BH203,Elasticities!K$5:K$52),SUMIF(Elasticities!$B$5:$B$52,Demands_tra!$BI203,Elasticities!K$5:K$52))</f>
        <v>0.71219512195121</v>
      </c>
      <c r="BS203" s="6">
        <f ca="1">IF($BI203="",SUMIF(Elasticities!$B$5:$B$52,Demands_tra!$BH203,Elasticities!L$5:L$52),SUMIF(Elasticities!$B$5:$B$52,Demands_tra!$BI203,Elasticities!L$5:L$52))</f>
        <v>0.699999999999997</v>
      </c>
      <c r="BT203" s="6">
        <f ca="1">IF($BI203="",SUMIF(Elasticities!$B$5:$B$52,Demands_tra!$BH203,Elasticities!M$5:M$52),SUMIF(Elasticities!$B$5:$B$52,Demands_tra!$BI203,Elasticities!M$5:M$52))</f>
        <v>0.687499999999996</v>
      </c>
      <c r="BU203" s="6">
        <f ca="1">IF($BI203="",SUMIF(Elasticities!$B$5:$B$52,Demands_tra!$BH203,Elasticities!N$5:N$52),SUMIF(Elasticities!$B$5:$B$52,Demands_tra!$BI203,Elasticities!N$5:N$52))</f>
        <v>0.674999999999996</v>
      </c>
      <c r="BV203" s="6">
        <f ca="1">IF($BI203="",SUMIF(Elasticities!$B$5:$B$52,Demands_tra!$BH203,Elasticities!O$5:O$52),SUMIF(Elasticities!$B$5:$B$52,Demands_tra!$BI203,Elasticities!O$5:O$52))</f>
        <v>0.662499999999996</v>
      </c>
      <c r="BW203" s="6">
        <f ca="1">IF($BI203="",SUMIF(Elasticities!$B$5:$B$52,Demands_tra!$BH203,Elasticities!P$5:P$52),SUMIF(Elasticities!$B$5:$B$52,Demands_tra!$BI203,Elasticities!P$5:P$52))</f>
        <v>0.649999999999997</v>
      </c>
      <c r="BX203" s="6">
        <f ca="1">IF($BI203="",SUMIF(Elasticities!$B$5:$B$52,Demands_tra!$BH203,Elasticities!Q$5:Q$52),SUMIF(Elasticities!$B$5:$B$52,Demands_tra!$BI203,Elasticities!Q$5:Q$52))</f>
        <v>0.637499999999997</v>
      </c>
      <c r="BY203" s="6">
        <f ca="1">IF($BI203="",SUMIF(Elasticities!$B$5:$B$52,Demands_tra!$BH203,Elasticities!R$5:R$52),SUMIF(Elasticities!$B$5:$B$52,Demands_tra!$BI203,Elasticities!R$5:R$52))</f>
        <v>0.624999999999996</v>
      </c>
      <c r="BZ203" s="6">
        <f ca="1">IF($BI203="",SUMIF(Elasticities!$B$5:$B$52,Demands_tra!$BH203,Elasticities!S$5:S$52),SUMIF(Elasticities!$B$5:$B$52,Demands_tra!$BI203,Elasticities!S$5:S$52))</f>
        <v>0.612499999999996</v>
      </c>
      <c r="CA203" s="6">
        <f ca="1">IF($BI203="",SUMIF(Elasticities!$B$5:$B$52,Demands_tra!$BH203,Elasticities!T$5:T$52),SUMIF(Elasticities!$B$5:$B$52,Demands_tra!$BI203,Elasticities!T$5:T$52))</f>
        <v>0.599999999999996</v>
      </c>
      <c r="CB203" s="6" t="e">
        <f ca="1">IF($BI203="",SUMIF(Elasticities!$B$5:$B$52,Demands_tra!$BH203,Elasticities!U$5:U$52),SUMIF(Elasticities!$B$5:$B$52,Demands_tra!$BI203,Elasticities!U$5:U$52))</f>
        <v>#VALUE!</v>
      </c>
      <c r="CC203" s="6" t="e">
        <f ca="1">IF($BI203="",SUMIF(Elasticities!$B$5:$B$52,Demands_tra!$BH203,Elasticities!V$5:V$52),SUMIF(Elasticities!$B$5:$B$52,Demands_tra!$BI203,Elasticities!V$5:V$52))</f>
        <v>#VALUE!</v>
      </c>
      <c r="CD203" s="6" t="e">
        <f ca="1">IF($BI203="",SUMIF(Elasticities!$B$5:$B$52,Demands_tra!$BH203,Elasticities!W$5:W$52),SUMIF(Elasticities!$B$5:$B$52,Demands_tra!$BI203,Elasticities!W$5:W$52))</f>
        <v>#VALUE!</v>
      </c>
      <c r="CE203" s="6" t="e">
        <f ca="1">IF($BI203="",SUMIF(Elasticities!$B$5:$B$52,Demands_tra!$BH203,Elasticities!X$5:X$52),SUMIF(Elasticities!$B$5:$B$52,Demands_tra!$BI203,Elasticities!X$5:X$52))</f>
        <v>#VALUE!</v>
      </c>
      <c r="CF203" s="6" t="e">
        <f ca="1">IF($BI203="",SUMIF(Elasticities!$B$5:$B$52,Demands_tra!$BH203,Elasticities!Y$5:Y$52),SUMIF(Elasticities!$B$5:$B$52,Demands_tra!$BI203,Elasticities!Y$5:Y$52))</f>
        <v>#VALUE!</v>
      </c>
      <c r="CG203" s="6" t="e">
        <f ca="1">IF($BI203="",SUMIF(Elasticities!$B$5:$B$52,Demands_tra!$BH203,Elasticities!Z$5:Z$52),SUMIF(Elasticities!$B$5:$B$52,Demands_tra!$BI203,Elasticities!Z$5:Z$52))</f>
        <v>#VALUE!</v>
      </c>
      <c r="CH203" s="6" t="e">
        <f ca="1">IF($BI203="",SUMIF(Elasticities!$B$5:$B$52,Demands_tra!$BH203,Elasticities!AA$5:AA$52),SUMIF(Elasticities!$B$5:$B$52,Demands_tra!$BI203,Elasticities!AA$5:AA$52))</f>
        <v>#VALUE!</v>
      </c>
      <c r="CI203" s="6" t="e">
        <f ca="1">IF($BI203="",SUMIF(Elasticities!$B$5:$B$52,Demands_tra!$BH203,Elasticities!AB$5:AB$52),SUMIF(Elasticities!$B$5:$B$52,Demands_tra!$BI203,Elasticities!AB$5:AB$52))</f>
        <v>#VALUE!</v>
      </c>
    </row>
    <row r="204" spans="1:87">
      <c r="A204" t="str">
        <f>IF(BYDem_tra!B203="","\I:",BYDem_tra!B203)</f>
        <v>Ireland</v>
      </c>
      <c r="B204" t="str">
        <f>BYDem_tra!E203</f>
        <v>Trd_car</v>
      </c>
      <c r="C204" t="str">
        <f t="shared" si="168"/>
        <v>Trd_car</v>
      </c>
      <c r="D204" s="3">
        <f>SUMIFS(BYDem_tra!$M$2:$M$2000,BYDem_tra!$B$2:$B$2000,Demands_tra!$A204,BYDem_tra!$E$2:$E$2000,Demands_tra!$B204)</f>
        <v>28.188</v>
      </c>
      <c r="E204" s="3">
        <f ca="1" t="shared" si="169"/>
        <v>29.2660914543145</v>
      </c>
      <c r="F204" s="3">
        <f ca="1" t="shared" si="170"/>
        <v>35.33051843944</v>
      </c>
      <c r="G204" s="3">
        <f ca="1" t="shared" si="171"/>
        <v>38.0031366322106</v>
      </c>
      <c r="H204" s="3">
        <f ca="1" t="shared" si="172"/>
        <v>40.3147147772826</v>
      </c>
      <c r="I204" s="3">
        <f ca="1" t="shared" si="173"/>
        <v>42.9751948183309</v>
      </c>
      <c r="J204" s="3">
        <f ca="1" t="shared" si="174"/>
        <v>46.1107559114625</v>
      </c>
      <c r="K204" s="3">
        <f ca="1" t="shared" si="175"/>
        <v>49.3785563026073</v>
      </c>
      <c r="L204" s="3">
        <f ca="1" t="shared" si="176"/>
        <v>52.4165435558496</v>
      </c>
      <c r="M204" s="3">
        <f ca="1" t="shared" si="177"/>
        <v>55.2287582060751</v>
      </c>
      <c r="N204" s="3">
        <f ca="1" t="shared" si="178"/>
        <v>57.7768695985932</v>
      </c>
      <c r="O204" s="3">
        <f ca="1" t="shared" si="179"/>
        <v>59.8817605536679</v>
      </c>
      <c r="P204" s="3">
        <f ca="1" t="shared" si="180"/>
        <v>61.5351335751748</v>
      </c>
      <c r="Q204" s="3">
        <f ca="1" t="shared" si="181"/>
        <v>62.8286848101854</v>
      </c>
      <c r="R204" s="3">
        <f ca="1" t="shared" si="182"/>
        <v>63.894452967244</v>
      </c>
      <c r="S204" s="3">
        <f ca="1" t="shared" si="183"/>
        <v>64.8373959992526</v>
      </c>
      <c r="T204" s="3">
        <f ca="1" t="shared" si="184"/>
        <v>65.6937949098846</v>
      </c>
      <c r="U204" s="3">
        <f ca="1" t="shared" si="185"/>
        <v>66.4393166078704</v>
      </c>
      <c r="V204" s="3" t="e">
        <f ca="1" t="shared" si="186"/>
        <v>#VALUE!</v>
      </c>
      <c r="W204" s="3" t="e">
        <f ca="1" t="shared" si="187"/>
        <v>#DIV/0!</v>
      </c>
      <c r="X204" s="3" t="e">
        <f ca="1" t="shared" si="188"/>
        <v>#DIV/0!</v>
      </c>
      <c r="Y204" s="3" t="e">
        <f ca="1" t="shared" si="189"/>
        <v>#DIV/0!</v>
      </c>
      <c r="Z204" s="3" t="e">
        <f ca="1" t="shared" si="190"/>
        <v>#DIV/0!</v>
      </c>
      <c r="AA204" s="3" t="e">
        <f ca="1" t="shared" si="191"/>
        <v>#DIV/0!</v>
      </c>
      <c r="AB204" s="3" t="e">
        <f ca="1" t="shared" si="192"/>
        <v>#DIV/0!</v>
      </c>
      <c r="AC204" s="3" t="e">
        <f ca="1" t="shared" si="193"/>
        <v>#DIV/0!</v>
      </c>
      <c r="AE204" s="34" t="str">
        <f ca="1">VLOOKUP($C204,'Default drvr and elast'!$A$4:$C$49,MATCH(VLOOKUP(A204,Classification!$B$4:$D$99,2,FALSE),'Default drvr and elast'!$A$3:$C$3,0),FALSE)</f>
        <v>GDPPCAP</v>
      </c>
      <c r="AF204" s="4"/>
      <c r="AG204" s="6">
        <f ca="1">IF($AF204="",SUMIFS('Growth rates'!D$4:D$922,'Growth rates'!$B$4:$B$922,Demands_tra!$A204,'Growth rates'!$C$4:$C$922,$AE204),SUMIFS('Growth rates'!D$4:D$922,'Growth rates'!$B$4:$B$922,Demands_tra!$A204,'Growth rates'!$C$4:$C$922,$AF204))</f>
        <v>1</v>
      </c>
      <c r="AH204" s="6">
        <f ca="1">IF($AF204="",SUMIFS('Growth rates'!E$4:E$922,'Growth rates'!$B$4:$B$922,Demands_tra!$A204,'Growth rates'!$C$4:$C$922,$AE204),SUMIFS('Growth rates'!E$4:E$922,'Growth rates'!$B$4:$B$922,Demands_tra!$A204,'Growth rates'!$C$4:$C$922,$AF204))</f>
        <v>1.04795428773223</v>
      </c>
      <c r="AI204" s="6">
        <f ca="1">IF($AF204="",SUMIFS('Growth rates'!F$4:F$922,'Growth rates'!$B$4:$B$922,Demands_tra!$A204,'Growth rates'!$C$4:$C$922,$AE204),SUMIFS('Growth rates'!F$4:F$922,'Growth rates'!$B$4:$B$922,Demands_tra!$A204,'Growth rates'!$C$4:$C$922,$AF204))</f>
        <v>1.32445443702056</v>
      </c>
      <c r="AJ204" s="6">
        <f ca="1">IF($AF204="",SUMIFS('Growth rates'!G$4:G$922,'Growth rates'!$B$4:$B$922,Demands_tra!$A204,'Growth rates'!$C$4:$C$922,$AE204),SUMIFS('Growth rates'!G$4:G$922,'Growth rates'!$B$4:$B$922,Demands_tra!$A204,'Growth rates'!$C$4:$C$922,$AF204))</f>
        <v>1.45403758530945</v>
      </c>
      <c r="AK204" s="6">
        <f ca="1">IF($AF204="",SUMIFS('Growth rates'!H$4:H$922,'Growth rates'!$B$4:$B$922,Demands_tra!$A204,'Growth rates'!$C$4:$C$922,$AE204),SUMIFS('Growth rates'!H$4:H$922,'Growth rates'!$B$4:$B$922,Demands_tra!$A204,'Growth rates'!$C$4:$C$922,$AF204))</f>
        <v>1.57026110732623</v>
      </c>
      <c r="AL204" s="6">
        <f ca="1">IF($AF204="",SUMIFS('Growth rates'!I$4:I$922,'Growth rates'!$B$4:$B$922,Demands_tra!$A204,'Growth rates'!$C$4:$C$922,$AE204),SUMIFS('Growth rates'!I$4:I$922,'Growth rates'!$B$4:$B$922,Demands_tra!$A204,'Growth rates'!$C$4:$C$922,$AF204))</f>
        <v>1.70865399425464</v>
      </c>
      <c r="AM204" s="6">
        <f ca="1">IF($AF204="",SUMIFS('Growth rates'!J$4:J$922,'Growth rates'!$B$4:$B$922,Demands_tra!$A204,'Growth rates'!$C$4:$C$922,$AE204),SUMIFS('Growth rates'!J$4:J$922,'Growth rates'!$B$4:$B$922,Demands_tra!$A204,'Growth rates'!$C$4:$C$922,$AF204))</f>
        <v>1.87790390671891</v>
      </c>
      <c r="AN204" s="6">
        <f ca="1">IF($AF204="",SUMIFS('Growth rates'!K$4:K$922,'Growth rates'!$B$4:$B$922,Demands_tra!$A204,'Growth rates'!$C$4:$C$922,$AE204),SUMIFS('Growth rates'!K$4:K$922,'Growth rates'!$B$4:$B$922,Demands_tra!$A204,'Growth rates'!$C$4:$C$922,$AF204))</f>
        <v>2.06162289765561</v>
      </c>
      <c r="AO204" s="6">
        <f ca="1">IF($AF204="",SUMIFS('Growth rates'!L$4:L$922,'Growth rates'!$B$4:$B$922,Demands_tra!$A204,'Growth rates'!$C$4:$C$922,$AE204),SUMIFS('Growth rates'!L$4:L$922,'Growth rates'!$B$4:$B$922,Demands_tra!$A204,'Growth rates'!$C$4:$C$922,$AF204))</f>
        <v>2.23972038548978</v>
      </c>
      <c r="AP204" s="6">
        <f ca="1">IF($AF204="",SUMIFS('Growth rates'!M$4:M$922,'Growth rates'!$B$4:$B$922,Demands_tra!$A204,'Growth rates'!$C$4:$C$922,$AE204),SUMIFS('Growth rates'!M$4:M$922,'Growth rates'!$B$4:$B$922,Demands_tra!$A204,'Growth rates'!$C$4:$C$922,$AF204))</f>
        <v>2.41138305023531</v>
      </c>
      <c r="AQ204" s="6">
        <f ca="1">IF($AF204="",SUMIFS('Growth rates'!N$4:N$922,'Growth rates'!$B$4:$B$922,Demands_tra!$A204,'Growth rates'!$C$4:$C$922,$AE204),SUMIFS('Growth rates'!N$4:N$922,'Growth rates'!$B$4:$B$922,Demands_tra!$A204,'Growth rates'!$C$4:$C$922,$AF204))</f>
        <v>2.57320842913671</v>
      </c>
      <c r="AR204" s="6">
        <f ca="1">IF($AF204="",SUMIFS('Growth rates'!O$4:O$922,'Growth rates'!$B$4:$B$922,Demands_tra!$A204,'Growth rates'!$C$4:$C$922,$AE204),SUMIFS('Growth rates'!O$4:O$922,'Growth rates'!$B$4:$B$922,Demands_tra!$A204,'Growth rates'!$C$4:$C$922,$AF204))</f>
        <v>2.71209069287387</v>
      </c>
      <c r="AS204" s="6">
        <f ca="1">IF($AF204="",SUMIFS('Growth rates'!P$4:P$922,'Growth rates'!$B$4:$B$922,Demands_tra!$A204,'Growth rates'!$C$4:$C$922,$AE204),SUMIFS('Growth rates'!P$4:P$922,'Growth rates'!$B$4:$B$922,Demands_tra!$A204,'Growth rates'!$C$4:$C$922,$AF204))</f>
        <v>2.82512092311471</v>
      </c>
      <c r="AT204" s="6">
        <f ca="1">IF($AF204="",SUMIFS('Growth rates'!Q$4:Q$922,'Growth rates'!$B$4:$B$922,Demands_tra!$A204,'Growth rates'!$C$4:$C$922,$AE204),SUMIFS('Growth rates'!Q$4:Q$922,'Growth rates'!$B$4:$B$922,Demands_tra!$A204,'Growth rates'!$C$4:$C$922,$AF204))</f>
        <v>2.91648683060721</v>
      </c>
      <c r="AU204" s="6">
        <f ca="1">IF($AF204="",SUMIFS('Growth rates'!R$4:R$922,'Growth rates'!$B$4:$B$922,Demands_tra!$A204,'Growth rates'!$C$4:$C$922,$AE204),SUMIFS('Growth rates'!R$4:R$922,'Growth rates'!$B$4:$B$922,Demands_tra!$A204,'Growth rates'!$C$4:$C$922,$AF204))</f>
        <v>2.99409091908524</v>
      </c>
      <c r="AV204" s="6">
        <f ca="1">IF($AF204="",SUMIFS('Growth rates'!S$4:S$922,'Growth rates'!$B$4:$B$922,Demands_tra!$A204,'Growth rates'!$C$4:$C$922,$AE204),SUMIFS('Growth rates'!S$4:S$922,'Growth rates'!$B$4:$B$922,Demands_tra!$A204,'Growth rates'!$C$4:$C$922,$AF204))</f>
        <v>3.06478894154548</v>
      </c>
      <c r="AW204" s="6">
        <f ca="1">IF($AF204="",SUMIFS('Growth rates'!T$4:T$922,'Growth rates'!$B$4:$B$922,Demands_tra!$A204,'Growth rates'!$C$4:$C$922,$AE204),SUMIFS('Growth rates'!T$4:T$922,'Growth rates'!$B$4:$B$922,Demands_tra!$A204,'Growth rates'!$C$4:$C$922,$AF204))</f>
        <v>3.13088035207267</v>
      </c>
      <c r="AX204" s="6">
        <f ca="1">IF($AF204="",SUMIFS('Growth rates'!U$4:U$922,'Growth rates'!$B$4:$B$922,Demands_tra!$A204,'Growth rates'!$C$4:$C$922,$AE204),SUMIFS('Growth rates'!U$4:U$922,'Growth rates'!$B$4:$B$922,Demands_tra!$A204,'Growth rates'!$C$4:$C$922,$AF204))</f>
        <v>3.19009800064636</v>
      </c>
      <c r="AY204" s="6">
        <f ca="1">IF($AF204="",SUMIFS('Growth rates'!V$4:V$922,'Growth rates'!$B$4:$B$922,Demands_tra!$A204,'Growth rates'!$C$4:$C$922,$AE204),SUMIFS('Growth rates'!V$4:V$922,'Growth rates'!$B$4:$B$922,Demands_tra!$A204,'Growth rates'!$C$4:$C$922,$AF204))</f>
        <v>0</v>
      </c>
      <c r="AZ204" s="6">
        <f ca="1">IF($AF204="",SUMIFS('Growth rates'!W$4:W$922,'Growth rates'!$B$4:$B$922,Demands_tra!$A204,'Growth rates'!$C$4:$C$922,$AE204),SUMIFS('Growth rates'!W$4:W$922,'Growth rates'!$B$4:$B$922,Demands_tra!$A204,'Growth rates'!$C$4:$C$922,$AF204))</f>
        <v>0</v>
      </c>
      <c r="BA204" s="6">
        <f ca="1">IF($AF204="",SUMIFS('Growth rates'!X$4:X$922,'Growth rates'!$B$4:$B$922,Demands_tra!$A204,'Growth rates'!$C$4:$C$922,$AE204),SUMIFS('Growth rates'!X$4:X$922,'Growth rates'!$B$4:$B$922,Demands_tra!$A204,'Growth rates'!$C$4:$C$922,$AF204))</f>
        <v>0</v>
      </c>
      <c r="BB204" s="6">
        <f ca="1">IF($AF204="",SUMIFS('Growth rates'!Y$4:Y$922,'Growth rates'!$B$4:$B$922,Demands_tra!$A204,'Growth rates'!$C$4:$C$922,$AE204),SUMIFS('Growth rates'!Y$4:Y$922,'Growth rates'!$B$4:$B$922,Demands_tra!$A204,'Growth rates'!$C$4:$C$922,$AF204))</f>
        <v>0</v>
      </c>
      <c r="BC204" s="6">
        <f ca="1">IF($AF204="",SUMIFS('Growth rates'!Z$4:Z$922,'Growth rates'!$B$4:$B$922,Demands_tra!$A204,'Growth rates'!$C$4:$C$922,$AE204),SUMIFS('Growth rates'!Z$4:Z$922,'Growth rates'!$B$4:$B$922,Demands_tra!$A204,'Growth rates'!$C$4:$C$922,$AF204))</f>
        <v>0</v>
      </c>
      <c r="BD204" s="6">
        <f ca="1">IF($AF204="",SUMIFS('Growth rates'!AA$4:AA$922,'Growth rates'!$B$4:$B$922,Demands_tra!$A204,'Growth rates'!$C$4:$C$922,$AE204),SUMIFS('Growth rates'!AA$4:AA$922,'Growth rates'!$B$4:$B$922,Demands_tra!$A204,'Growth rates'!$C$4:$C$922,$AF204))</f>
        <v>0</v>
      </c>
      <c r="BE204" s="6">
        <f ca="1">IF($AF204="",SUMIFS('Growth rates'!AB$4:AB$922,'Growth rates'!$B$4:$B$922,Demands_tra!$A204,'Growth rates'!$C$4:$C$922,$AE204),SUMIFS('Growth rates'!AB$4:AB$922,'Growth rates'!$B$4:$B$922,Demands_tra!$A204,'Growth rates'!$C$4:$C$922,$AF204))</f>
        <v>0</v>
      </c>
      <c r="BF204" s="6">
        <f ca="1">IF($AF204="",SUMIFS('Growth rates'!AC$4:AC$922,'Growth rates'!$B$4:$B$922,Demands_tra!$A204,'Growth rates'!$C$4:$C$922,$AE204),SUMIFS('Growth rates'!AC$4:AC$922,'Growth rates'!$B$4:$B$922,Demands_tra!$A204,'Growth rates'!$C$4:$C$922,$AF204))</f>
        <v>0</v>
      </c>
      <c r="BH204" t="str">
        <f ca="1">VLOOKUP($C204,'Default drvr and elast'!$A$4:$F$49,MATCH(VLOOKUP(A204,Classification!$B$4:$D$42,3,FALSE),'Default drvr and elast'!$D$3:$F$3,0)+3,FALSE)</f>
        <v>Med2</v>
      </c>
      <c r="BJ204" s="6">
        <f ca="1">IF($BI204="",SUMIF(Elasticities!$B$5:$B$52,Demands_tra!$BH204,Elasticities!C$5:C$52),SUMIF(Elasticities!$B$5:$B$52,Demands_tra!$BI204,Elasticities!C$5:C$52))</f>
        <v>0.799999999999989</v>
      </c>
      <c r="BK204" s="6">
        <f ca="1">IF($BI204="",SUMIF(Elasticities!$B$5:$B$52,Demands_tra!$BH204,Elasticities!D$5:D$52),SUMIF(Elasticities!$B$5:$B$52,Demands_tra!$BI204,Elasticities!D$5:D$52))</f>
        <v>0.797560975609746</v>
      </c>
      <c r="BL204" s="6">
        <f ca="1">IF($BI204="",SUMIF(Elasticities!$B$5:$B$52,Demands_tra!$BH204,Elasticities!E$5:E$52),SUMIF(Elasticities!$B$5:$B$52,Demands_tra!$BI204,Elasticities!E$5:E$52))</f>
        <v>0.785365853658527</v>
      </c>
      <c r="BM204" s="6">
        <f ca="1">IF($BI204="",SUMIF(Elasticities!$B$5:$B$52,Demands_tra!$BH204,Elasticities!F$5:F$52),SUMIF(Elasticities!$B$5:$B$52,Demands_tra!$BI204,Elasticities!F$5:F$52))</f>
        <v>0.773170731707307</v>
      </c>
      <c r="BN204" s="6">
        <f ca="1">IF($BI204="",SUMIF(Elasticities!$B$5:$B$52,Demands_tra!$BH204,Elasticities!G$5:G$52),SUMIF(Elasticities!$B$5:$B$52,Demands_tra!$BI204,Elasticities!G$5:G$52))</f>
        <v>0.760975609756088</v>
      </c>
      <c r="BO204" s="6">
        <f ca="1">IF($BI204="",SUMIF(Elasticities!$B$5:$B$52,Demands_tra!$BH204,Elasticities!H$5:H$52),SUMIF(Elasticities!$B$5:$B$52,Demands_tra!$BI204,Elasticities!H$5:H$52))</f>
        <v>0.748780487804868</v>
      </c>
      <c r="BP204" s="6">
        <f ca="1">IF($BI204="",SUMIF(Elasticities!$B$5:$B$52,Demands_tra!$BH204,Elasticities!I$5:I$52),SUMIF(Elasticities!$B$5:$B$52,Demands_tra!$BI204,Elasticities!I$5:I$52))</f>
        <v>0.736585365853649</v>
      </c>
      <c r="BQ204" s="6">
        <f ca="1">IF($BI204="",SUMIF(Elasticities!$B$5:$B$52,Demands_tra!$BH204,Elasticities!J$5:J$52),SUMIF(Elasticities!$B$5:$B$52,Demands_tra!$BI204,Elasticities!J$5:J$52))</f>
        <v>0.724390243902429</v>
      </c>
      <c r="BR204" s="6">
        <f ca="1">IF($BI204="",SUMIF(Elasticities!$B$5:$B$52,Demands_tra!$BH204,Elasticities!K$5:K$52),SUMIF(Elasticities!$B$5:$B$52,Demands_tra!$BI204,Elasticities!K$5:K$52))</f>
        <v>0.71219512195121</v>
      </c>
      <c r="BS204" s="6">
        <f ca="1">IF($BI204="",SUMIF(Elasticities!$B$5:$B$52,Demands_tra!$BH204,Elasticities!L$5:L$52),SUMIF(Elasticities!$B$5:$B$52,Demands_tra!$BI204,Elasticities!L$5:L$52))</f>
        <v>0.699999999999997</v>
      </c>
      <c r="BT204" s="6">
        <f ca="1">IF($BI204="",SUMIF(Elasticities!$B$5:$B$52,Demands_tra!$BH204,Elasticities!M$5:M$52),SUMIF(Elasticities!$B$5:$B$52,Demands_tra!$BI204,Elasticities!M$5:M$52))</f>
        <v>0.687499999999996</v>
      </c>
      <c r="BU204" s="6">
        <f ca="1">IF($BI204="",SUMIF(Elasticities!$B$5:$B$52,Demands_tra!$BH204,Elasticities!N$5:N$52),SUMIF(Elasticities!$B$5:$B$52,Demands_tra!$BI204,Elasticities!N$5:N$52))</f>
        <v>0.674999999999996</v>
      </c>
      <c r="BV204" s="6">
        <f ca="1">IF($BI204="",SUMIF(Elasticities!$B$5:$B$52,Demands_tra!$BH204,Elasticities!O$5:O$52),SUMIF(Elasticities!$B$5:$B$52,Demands_tra!$BI204,Elasticities!O$5:O$52))</f>
        <v>0.662499999999996</v>
      </c>
      <c r="BW204" s="6">
        <f ca="1">IF($BI204="",SUMIF(Elasticities!$B$5:$B$52,Demands_tra!$BH204,Elasticities!P$5:P$52),SUMIF(Elasticities!$B$5:$B$52,Demands_tra!$BI204,Elasticities!P$5:P$52))</f>
        <v>0.649999999999997</v>
      </c>
      <c r="BX204" s="6">
        <f ca="1">IF($BI204="",SUMIF(Elasticities!$B$5:$B$52,Demands_tra!$BH204,Elasticities!Q$5:Q$52),SUMIF(Elasticities!$B$5:$B$52,Demands_tra!$BI204,Elasticities!Q$5:Q$52))</f>
        <v>0.637499999999997</v>
      </c>
      <c r="BY204" s="6">
        <f ca="1">IF($BI204="",SUMIF(Elasticities!$B$5:$B$52,Demands_tra!$BH204,Elasticities!R$5:R$52),SUMIF(Elasticities!$B$5:$B$52,Demands_tra!$BI204,Elasticities!R$5:R$52))</f>
        <v>0.624999999999996</v>
      </c>
      <c r="BZ204" s="6">
        <f ca="1">IF($BI204="",SUMIF(Elasticities!$B$5:$B$52,Demands_tra!$BH204,Elasticities!S$5:S$52),SUMIF(Elasticities!$B$5:$B$52,Demands_tra!$BI204,Elasticities!S$5:S$52))</f>
        <v>0.612499999999996</v>
      </c>
      <c r="CA204" s="6">
        <f ca="1">IF($BI204="",SUMIF(Elasticities!$B$5:$B$52,Demands_tra!$BH204,Elasticities!T$5:T$52),SUMIF(Elasticities!$B$5:$B$52,Demands_tra!$BI204,Elasticities!T$5:T$52))</f>
        <v>0.599999999999996</v>
      </c>
      <c r="CB204" s="6" t="e">
        <f ca="1">IF($BI204="",SUMIF(Elasticities!$B$5:$B$52,Demands_tra!$BH204,Elasticities!U$5:U$52),SUMIF(Elasticities!$B$5:$B$52,Demands_tra!$BI204,Elasticities!U$5:U$52))</f>
        <v>#VALUE!</v>
      </c>
      <c r="CC204" s="6" t="e">
        <f ca="1">IF($BI204="",SUMIF(Elasticities!$B$5:$B$52,Demands_tra!$BH204,Elasticities!V$5:V$52),SUMIF(Elasticities!$B$5:$B$52,Demands_tra!$BI204,Elasticities!V$5:V$52))</f>
        <v>#VALUE!</v>
      </c>
      <c r="CD204" s="6" t="e">
        <f ca="1">IF($BI204="",SUMIF(Elasticities!$B$5:$B$52,Demands_tra!$BH204,Elasticities!W$5:W$52),SUMIF(Elasticities!$B$5:$B$52,Demands_tra!$BI204,Elasticities!W$5:W$52))</f>
        <v>#VALUE!</v>
      </c>
      <c r="CE204" s="6" t="e">
        <f ca="1">IF($BI204="",SUMIF(Elasticities!$B$5:$B$52,Demands_tra!$BH204,Elasticities!X$5:X$52),SUMIF(Elasticities!$B$5:$B$52,Demands_tra!$BI204,Elasticities!X$5:X$52))</f>
        <v>#VALUE!</v>
      </c>
      <c r="CF204" s="6" t="e">
        <f ca="1">IF($BI204="",SUMIF(Elasticities!$B$5:$B$52,Demands_tra!$BH204,Elasticities!Y$5:Y$52),SUMIF(Elasticities!$B$5:$B$52,Demands_tra!$BI204,Elasticities!Y$5:Y$52))</f>
        <v>#VALUE!</v>
      </c>
      <c r="CG204" s="6" t="e">
        <f ca="1">IF($BI204="",SUMIF(Elasticities!$B$5:$B$52,Demands_tra!$BH204,Elasticities!Z$5:Z$52),SUMIF(Elasticities!$B$5:$B$52,Demands_tra!$BI204,Elasticities!Z$5:Z$52))</f>
        <v>#VALUE!</v>
      </c>
      <c r="CH204" s="6" t="e">
        <f ca="1">IF($BI204="",SUMIF(Elasticities!$B$5:$B$52,Demands_tra!$BH204,Elasticities!AA$5:AA$52),SUMIF(Elasticities!$B$5:$B$52,Demands_tra!$BI204,Elasticities!AA$5:AA$52))</f>
        <v>#VALUE!</v>
      </c>
      <c r="CI204" s="6" t="e">
        <f ca="1">IF($BI204="",SUMIF(Elasticities!$B$5:$B$52,Demands_tra!$BH204,Elasticities!AB$5:AB$52),SUMIF(Elasticities!$B$5:$B$52,Demands_tra!$BI204,Elasticities!AB$5:AB$52))</f>
        <v>#VALUE!</v>
      </c>
    </row>
    <row r="205" spans="1:87">
      <c r="A205" t="str">
        <f>IF(BYDem_tra!B204="","\I:",BYDem_tra!B204)</f>
        <v>Ireland</v>
      </c>
      <c r="B205" t="str">
        <f>BYDem_tra!E204</f>
        <v>Trd_hdt</v>
      </c>
      <c r="C205" t="str">
        <f t="shared" si="168"/>
        <v>Trd_hdt</v>
      </c>
      <c r="D205" s="3">
        <f>SUMIFS(BYDem_tra!$M$2:$M$2000,BYDem_tra!$B$2:$B$2000,Demands_tra!$A205,BYDem_tra!$E$2:$E$2000,Demands_tra!$B205)</f>
        <v>11.6</v>
      </c>
      <c r="E205" s="3">
        <f ca="1" t="shared" si="169"/>
        <v>12.1228293770596</v>
      </c>
      <c r="F205" s="3">
        <f ca="1" t="shared" si="170"/>
        <v>15.122195693321</v>
      </c>
      <c r="G205" s="3">
        <f ca="1" t="shared" si="171"/>
        <v>16.6263758913101</v>
      </c>
      <c r="H205" s="3">
        <f ca="1" t="shared" si="172"/>
        <v>18.0292560329612</v>
      </c>
      <c r="I205" s="3">
        <f ca="1" t="shared" si="173"/>
        <v>19.660784972662</v>
      </c>
      <c r="J205" s="3">
        <f ca="1" t="shared" si="174"/>
        <v>21.5804606891793</v>
      </c>
      <c r="K205" s="3">
        <f ca="1" t="shared" si="175"/>
        <v>23.6167349463858</v>
      </c>
      <c r="L205" s="3">
        <f ca="1" t="shared" si="176"/>
        <v>25.5109683351697</v>
      </c>
      <c r="M205" s="3">
        <f ca="1" t="shared" si="177"/>
        <v>27.2479735235336</v>
      </c>
      <c r="N205" s="3">
        <f ca="1" t="shared" si="178"/>
        <v>28.8015727761577</v>
      </c>
      <c r="O205" s="3">
        <f ca="1" t="shared" si="179"/>
        <v>30.1048912048267</v>
      </c>
      <c r="P205" s="3">
        <f ca="1" t="shared" si="180"/>
        <v>31.1681453700935</v>
      </c>
      <c r="Q205" s="3">
        <f ca="1" t="shared" si="181"/>
        <v>32.047703898118</v>
      </c>
      <c r="R205" s="3">
        <f ca="1" t="shared" si="182"/>
        <v>32.8087648332487</v>
      </c>
      <c r="S205" s="3">
        <f ca="1" t="shared" si="183"/>
        <v>33.4825871406345</v>
      </c>
      <c r="T205" s="3">
        <f ca="1" t="shared" si="184"/>
        <v>34.0557576264467</v>
      </c>
      <c r="U205" s="3">
        <f ca="1" t="shared" si="185"/>
        <v>34.4958540429177</v>
      </c>
      <c r="V205" s="3" t="e">
        <f ca="1" t="shared" si="186"/>
        <v>#VALUE!</v>
      </c>
      <c r="W205" s="3" t="e">
        <f ca="1" t="shared" si="187"/>
        <v>#DIV/0!</v>
      </c>
      <c r="X205" s="3" t="e">
        <f ca="1" t="shared" si="188"/>
        <v>#DIV/0!</v>
      </c>
      <c r="Y205" s="3" t="e">
        <f ca="1" t="shared" si="189"/>
        <v>#DIV/0!</v>
      </c>
      <c r="Z205" s="3" t="e">
        <f ca="1" t="shared" si="190"/>
        <v>#DIV/0!</v>
      </c>
      <c r="AA205" s="3" t="e">
        <f ca="1" t="shared" si="191"/>
        <v>#DIV/0!</v>
      </c>
      <c r="AB205" s="3" t="e">
        <f ca="1" t="shared" si="192"/>
        <v>#DIV/0!</v>
      </c>
      <c r="AC205" s="3" t="e">
        <f ca="1" t="shared" si="193"/>
        <v>#DIV/0!</v>
      </c>
      <c r="AE205" s="34" t="str">
        <f ca="1">VLOOKUP($C205,'Default drvr and elast'!$A$4:$C$49,MATCH(VLOOKUP(A205,Classification!$B$4:$D$99,2,FALSE),'Default drvr and elast'!$A$3:$C$3,0),FALSE)</f>
        <v>GDP</v>
      </c>
      <c r="AF205" s="4"/>
      <c r="AG205" s="6">
        <f ca="1">IF($AF205="",SUMIFS('Growth rates'!D$4:D$922,'Growth rates'!$B$4:$B$922,Demands_tra!$A205,'Growth rates'!$C$4:$C$922,$AE205),SUMIFS('Growth rates'!D$4:D$922,'Growth rates'!$B$4:$B$922,Demands_tra!$A205,'Growth rates'!$C$4:$C$922,$AF205))</f>
        <v>1</v>
      </c>
      <c r="AH205" s="6">
        <f ca="1">IF($AF205="",SUMIFS('Growth rates'!E$4:E$922,'Growth rates'!$B$4:$B$922,Demands_tra!$A205,'Growth rates'!$C$4:$C$922,$AE205),SUMIFS('Growth rates'!E$4:E$922,'Growth rates'!$B$4:$B$922,Demands_tra!$A205,'Growth rates'!$C$4:$C$922,$AF205))</f>
        <v>1.05651166418708</v>
      </c>
      <c r="AI205" s="6">
        <f ca="1">IF($AF205="",SUMIFS('Growth rates'!F$4:F$922,'Growth rates'!$B$4:$B$922,Demands_tra!$A205,'Growth rates'!$C$4:$C$922,$AE205),SUMIFS('Growth rates'!F$4:F$922,'Growth rates'!$B$4:$B$922,Demands_tra!$A205,'Growth rates'!$C$4:$C$922,$AF205))</f>
        <v>1.38934575154197</v>
      </c>
      <c r="AJ205" s="6">
        <f ca="1">IF($AF205="",SUMIFS('Growth rates'!G$4:G$922,'Growth rates'!$B$4:$B$922,Demands_tra!$A205,'Growth rates'!$C$4:$C$922,$AE205),SUMIFS('Growth rates'!G$4:G$922,'Growth rates'!$B$4:$B$922,Demands_tra!$A205,'Growth rates'!$C$4:$C$922,$AF205))</f>
        <v>1.56808500721045</v>
      </c>
      <c r="AK205" s="6">
        <f ca="1">IF($AF205="",SUMIFS('Growth rates'!H$4:H$922,'Growth rates'!$B$4:$B$922,Demands_tra!$A205,'Growth rates'!$C$4:$C$922,$AE205),SUMIFS('Growth rates'!H$4:H$922,'Growth rates'!$B$4:$B$922,Demands_tra!$A205,'Growth rates'!$C$4:$C$922,$AF205))</f>
        <v>1.74195387975481</v>
      </c>
      <c r="AL205" s="6">
        <f ca="1">IF($AF205="",SUMIFS('Growth rates'!I$4:I$922,'Growth rates'!$B$4:$B$922,Demands_tra!$A205,'Growth rates'!$C$4:$C$922,$AE205),SUMIFS('Growth rates'!I$4:I$922,'Growth rates'!$B$4:$B$922,Demands_tra!$A205,'Growth rates'!$C$4:$C$922,$AF205))</f>
        <v>1.95247666591835</v>
      </c>
      <c r="AM205" s="6">
        <f ca="1">IF($AF205="",SUMIFS('Growth rates'!J$4:J$922,'Growth rates'!$B$4:$B$922,Demands_tra!$A205,'Growth rates'!$C$4:$C$922,$AE205),SUMIFS('Growth rates'!J$4:J$922,'Growth rates'!$B$4:$B$922,Demands_tra!$A205,'Growth rates'!$C$4:$C$922,$AF205))</f>
        <v>2.21129186912367</v>
      </c>
      <c r="AN205" s="6">
        <f ca="1">IF($AF205="",SUMIFS('Growth rates'!K$4:K$922,'Growth rates'!$B$4:$B$922,Demands_tra!$A205,'Growth rates'!$C$4:$C$922,$AE205),SUMIFS('Growth rates'!K$4:K$922,'Growth rates'!$B$4:$B$922,Demands_tra!$A205,'Growth rates'!$C$4:$C$922,$AF205))</f>
        <v>2.49932937107373</v>
      </c>
      <c r="AO205" s="6">
        <f ca="1">IF($AF205="",SUMIFS('Growth rates'!L$4:L$922,'Growth rates'!$B$4:$B$922,Demands_tra!$A205,'Growth rates'!$C$4:$C$922,$AE205),SUMIFS('Growth rates'!L$4:L$922,'Growth rates'!$B$4:$B$922,Demands_tra!$A205,'Growth rates'!$C$4:$C$922,$AF205))</f>
        <v>2.78080327076667</v>
      </c>
      <c r="AP205" s="6">
        <f ca="1">IF($AF205="",SUMIFS('Growth rates'!M$4:M$922,'Growth rates'!$B$4:$B$922,Demands_tra!$A205,'Growth rates'!$C$4:$C$922,$AE205),SUMIFS('Growth rates'!M$4:M$922,'Growth rates'!$B$4:$B$922,Demands_tra!$A205,'Growth rates'!$C$4:$C$922,$AF205))</f>
        <v>3.05129027102921</v>
      </c>
      <c r="AQ205" s="6">
        <f ca="1">IF($AF205="",SUMIFS('Growth rates'!N$4:N$922,'Growth rates'!$B$4:$B$922,Demands_tra!$A205,'Growth rates'!$C$4:$C$922,$AE205),SUMIFS('Growth rates'!N$4:N$922,'Growth rates'!$B$4:$B$922,Demands_tra!$A205,'Growth rates'!$C$4:$C$922,$AF205))</f>
        <v>3.30434567544223</v>
      </c>
      <c r="AR205" s="6">
        <f ca="1">IF($AF205="",SUMIFS('Growth rates'!O$4:O$922,'Growth rates'!$B$4:$B$922,Demands_tra!$A205,'Growth rates'!$C$4:$C$922,$AE205),SUMIFS('Growth rates'!O$4:O$922,'Growth rates'!$B$4:$B$922,Demands_tra!$A205,'Growth rates'!$C$4:$C$922,$AF205))</f>
        <v>3.52586725161997</v>
      </c>
      <c r="AS205" s="6">
        <f ca="1">IF($AF205="",SUMIFS('Growth rates'!P$4:P$922,'Growth rates'!$B$4:$B$922,Demands_tra!$A205,'Growth rates'!$C$4:$C$922,$AE205),SUMIFS('Growth rates'!P$4:P$922,'Growth rates'!$B$4:$B$922,Demands_tra!$A205,'Growth rates'!$C$4:$C$922,$AF205))</f>
        <v>3.71383360031657</v>
      </c>
      <c r="AT205" s="6">
        <f ca="1">IF($AF205="",SUMIFS('Growth rates'!Q$4:Q$922,'Growth rates'!$B$4:$B$922,Demands_tra!$A205,'Growth rates'!$C$4:$C$922,$AE205),SUMIFS('Growth rates'!Q$4:Q$922,'Growth rates'!$B$4:$B$922,Demands_tra!$A205,'Growth rates'!$C$4:$C$922,$AF205))</f>
        <v>3.87506991663274</v>
      </c>
      <c r="AU205" s="6">
        <f ca="1">IF($AF205="",SUMIFS('Growth rates'!R$4:R$922,'Growth rates'!$B$4:$B$922,Demands_tra!$A205,'Growth rates'!$C$4:$C$922,$AE205),SUMIFS('Growth rates'!R$4:R$922,'Growth rates'!$B$4:$B$922,Demands_tra!$A205,'Growth rates'!$C$4:$C$922,$AF205))</f>
        <v>4.01942160395414</v>
      </c>
      <c r="AV205" s="6">
        <f ca="1">IF($AF205="",SUMIFS('Growth rates'!S$4:S$922,'Growth rates'!$B$4:$B$922,Demands_tra!$A205,'Growth rates'!$C$4:$C$922,$AE205),SUMIFS('Growth rates'!S$4:S$922,'Growth rates'!$B$4:$B$922,Demands_tra!$A205,'Growth rates'!$C$4:$C$922,$AF205))</f>
        <v>4.15150220879485</v>
      </c>
      <c r="AW205" s="6">
        <f ca="1">IF($AF205="",SUMIFS('Growth rates'!T$4:T$922,'Growth rates'!$B$4:$B$922,Demands_tra!$A205,'Growth rates'!$C$4:$C$922,$AE205),SUMIFS('Growth rates'!T$4:T$922,'Growth rates'!$B$4:$B$922,Demands_tra!$A205,'Growth rates'!$C$4:$C$922,$AF205))</f>
        <v>4.26753052550673</v>
      </c>
      <c r="AX205" s="6">
        <f ca="1">IF($AF205="",SUMIFS('Growth rates'!U$4:U$922,'Growth rates'!$B$4:$B$922,Demands_tra!$A205,'Growth rates'!$C$4:$C$922,$AE205),SUMIFS('Growth rates'!U$4:U$922,'Growth rates'!$B$4:$B$922,Demands_tra!$A205,'Growth rates'!$C$4:$C$922,$AF205))</f>
        <v>4.35944473827398</v>
      </c>
      <c r="AY205" s="6">
        <f ca="1">IF($AF205="",SUMIFS('Growth rates'!V$4:V$922,'Growth rates'!$B$4:$B$922,Demands_tra!$A205,'Growth rates'!$C$4:$C$922,$AE205),SUMIFS('Growth rates'!V$4:V$922,'Growth rates'!$B$4:$B$922,Demands_tra!$A205,'Growth rates'!$C$4:$C$922,$AF205))</f>
        <v>0</v>
      </c>
      <c r="AZ205" s="6">
        <f ca="1">IF($AF205="",SUMIFS('Growth rates'!W$4:W$922,'Growth rates'!$B$4:$B$922,Demands_tra!$A205,'Growth rates'!$C$4:$C$922,$AE205),SUMIFS('Growth rates'!W$4:W$922,'Growth rates'!$B$4:$B$922,Demands_tra!$A205,'Growth rates'!$C$4:$C$922,$AF205))</f>
        <v>0</v>
      </c>
      <c r="BA205" s="6">
        <f ca="1">IF($AF205="",SUMIFS('Growth rates'!X$4:X$922,'Growth rates'!$B$4:$B$922,Demands_tra!$A205,'Growth rates'!$C$4:$C$922,$AE205),SUMIFS('Growth rates'!X$4:X$922,'Growth rates'!$B$4:$B$922,Demands_tra!$A205,'Growth rates'!$C$4:$C$922,$AF205))</f>
        <v>0</v>
      </c>
      <c r="BB205" s="6">
        <f ca="1">IF($AF205="",SUMIFS('Growth rates'!Y$4:Y$922,'Growth rates'!$B$4:$B$922,Demands_tra!$A205,'Growth rates'!$C$4:$C$922,$AE205),SUMIFS('Growth rates'!Y$4:Y$922,'Growth rates'!$B$4:$B$922,Demands_tra!$A205,'Growth rates'!$C$4:$C$922,$AF205))</f>
        <v>0</v>
      </c>
      <c r="BC205" s="6">
        <f ca="1">IF($AF205="",SUMIFS('Growth rates'!Z$4:Z$922,'Growth rates'!$B$4:$B$922,Demands_tra!$A205,'Growth rates'!$C$4:$C$922,$AE205),SUMIFS('Growth rates'!Z$4:Z$922,'Growth rates'!$B$4:$B$922,Demands_tra!$A205,'Growth rates'!$C$4:$C$922,$AF205))</f>
        <v>0</v>
      </c>
      <c r="BD205" s="6">
        <f ca="1">IF($AF205="",SUMIFS('Growth rates'!AA$4:AA$922,'Growth rates'!$B$4:$B$922,Demands_tra!$A205,'Growth rates'!$C$4:$C$922,$AE205),SUMIFS('Growth rates'!AA$4:AA$922,'Growth rates'!$B$4:$B$922,Demands_tra!$A205,'Growth rates'!$C$4:$C$922,$AF205))</f>
        <v>0</v>
      </c>
      <c r="BE205" s="6">
        <f ca="1">IF($AF205="",SUMIFS('Growth rates'!AB$4:AB$922,'Growth rates'!$B$4:$B$922,Demands_tra!$A205,'Growth rates'!$C$4:$C$922,$AE205),SUMIFS('Growth rates'!AB$4:AB$922,'Growth rates'!$B$4:$B$922,Demands_tra!$A205,'Growth rates'!$C$4:$C$922,$AF205))</f>
        <v>0</v>
      </c>
      <c r="BF205" s="6">
        <f ca="1">IF($AF205="",SUMIFS('Growth rates'!AC$4:AC$922,'Growth rates'!$B$4:$B$922,Demands_tra!$A205,'Growth rates'!$C$4:$C$922,$AE205),SUMIFS('Growth rates'!AC$4:AC$922,'Growth rates'!$B$4:$B$922,Demands_tra!$A205,'Growth rates'!$C$4:$C$922,$AF205))</f>
        <v>0</v>
      </c>
      <c r="BH205" t="str">
        <f ca="1">VLOOKUP($C205,'Default drvr and elast'!$A$4:$F$49,MATCH(VLOOKUP(A205,Classification!$B$4:$D$42,3,FALSE),'Default drvr and elast'!$D$3:$F$3,0)+3,FALSE)</f>
        <v>Med2</v>
      </c>
      <c r="BJ205" s="6">
        <f ca="1">IF($BI205="",SUMIF(Elasticities!$B$5:$B$52,Demands_tra!$BH205,Elasticities!C$5:C$52),SUMIF(Elasticities!$B$5:$B$52,Demands_tra!$BI205,Elasticities!C$5:C$52))</f>
        <v>0.799999999999989</v>
      </c>
      <c r="BK205" s="6">
        <f ca="1">IF($BI205="",SUMIF(Elasticities!$B$5:$B$52,Demands_tra!$BH205,Elasticities!D$5:D$52),SUMIF(Elasticities!$B$5:$B$52,Demands_tra!$BI205,Elasticities!D$5:D$52))</f>
        <v>0.797560975609746</v>
      </c>
      <c r="BL205" s="6">
        <f ca="1">IF($BI205="",SUMIF(Elasticities!$B$5:$B$52,Demands_tra!$BH205,Elasticities!E$5:E$52),SUMIF(Elasticities!$B$5:$B$52,Demands_tra!$BI205,Elasticities!E$5:E$52))</f>
        <v>0.785365853658527</v>
      </c>
      <c r="BM205" s="6">
        <f ca="1">IF($BI205="",SUMIF(Elasticities!$B$5:$B$52,Demands_tra!$BH205,Elasticities!F$5:F$52),SUMIF(Elasticities!$B$5:$B$52,Demands_tra!$BI205,Elasticities!F$5:F$52))</f>
        <v>0.773170731707307</v>
      </c>
      <c r="BN205" s="6">
        <f ca="1">IF($BI205="",SUMIF(Elasticities!$B$5:$B$52,Demands_tra!$BH205,Elasticities!G$5:G$52),SUMIF(Elasticities!$B$5:$B$52,Demands_tra!$BI205,Elasticities!G$5:G$52))</f>
        <v>0.760975609756088</v>
      </c>
      <c r="BO205" s="6">
        <f ca="1">IF($BI205="",SUMIF(Elasticities!$B$5:$B$52,Demands_tra!$BH205,Elasticities!H$5:H$52),SUMIF(Elasticities!$B$5:$B$52,Demands_tra!$BI205,Elasticities!H$5:H$52))</f>
        <v>0.748780487804868</v>
      </c>
      <c r="BP205" s="6">
        <f ca="1">IF($BI205="",SUMIF(Elasticities!$B$5:$B$52,Demands_tra!$BH205,Elasticities!I$5:I$52),SUMIF(Elasticities!$B$5:$B$52,Demands_tra!$BI205,Elasticities!I$5:I$52))</f>
        <v>0.736585365853649</v>
      </c>
      <c r="BQ205" s="6">
        <f ca="1">IF($BI205="",SUMIF(Elasticities!$B$5:$B$52,Demands_tra!$BH205,Elasticities!J$5:J$52),SUMIF(Elasticities!$B$5:$B$52,Demands_tra!$BI205,Elasticities!J$5:J$52))</f>
        <v>0.724390243902429</v>
      </c>
      <c r="BR205" s="6">
        <f ca="1">IF($BI205="",SUMIF(Elasticities!$B$5:$B$52,Demands_tra!$BH205,Elasticities!K$5:K$52),SUMIF(Elasticities!$B$5:$B$52,Demands_tra!$BI205,Elasticities!K$5:K$52))</f>
        <v>0.71219512195121</v>
      </c>
      <c r="BS205" s="6">
        <f ca="1">IF($BI205="",SUMIF(Elasticities!$B$5:$B$52,Demands_tra!$BH205,Elasticities!L$5:L$52),SUMIF(Elasticities!$B$5:$B$52,Demands_tra!$BI205,Elasticities!L$5:L$52))</f>
        <v>0.699999999999997</v>
      </c>
      <c r="BT205" s="6">
        <f ca="1">IF($BI205="",SUMIF(Elasticities!$B$5:$B$52,Demands_tra!$BH205,Elasticities!M$5:M$52),SUMIF(Elasticities!$B$5:$B$52,Demands_tra!$BI205,Elasticities!M$5:M$52))</f>
        <v>0.687499999999996</v>
      </c>
      <c r="BU205" s="6">
        <f ca="1">IF($BI205="",SUMIF(Elasticities!$B$5:$B$52,Demands_tra!$BH205,Elasticities!N$5:N$52),SUMIF(Elasticities!$B$5:$B$52,Demands_tra!$BI205,Elasticities!N$5:N$52))</f>
        <v>0.674999999999996</v>
      </c>
      <c r="BV205" s="6">
        <f ca="1">IF($BI205="",SUMIF(Elasticities!$B$5:$B$52,Demands_tra!$BH205,Elasticities!O$5:O$52),SUMIF(Elasticities!$B$5:$B$52,Demands_tra!$BI205,Elasticities!O$5:O$52))</f>
        <v>0.662499999999996</v>
      </c>
      <c r="BW205" s="6">
        <f ca="1">IF($BI205="",SUMIF(Elasticities!$B$5:$B$52,Demands_tra!$BH205,Elasticities!P$5:P$52),SUMIF(Elasticities!$B$5:$B$52,Demands_tra!$BI205,Elasticities!P$5:P$52))</f>
        <v>0.649999999999997</v>
      </c>
      <c r="BX205" s="6">
        <f ca="1">IF($BI205="",SUMIF(Elasticities!$B$5:$B$52,Demands_tra!$BH205,Elasticities!Q$5:Q$52),SUMIF(Elasticities!$B$5:$B$52,Demands_tra!$BI205,Elasticities!Q$5:Q$52))</f>
        <v>0.637499999999997</v>
      </c>
      <c r="BY205" s="6">
        <f ca="1">IF($BI205="",SUMIF(Elasticities!$B$5:$B$52,Demands_tra!$BH205,Elasticities!R$5:R$52),SUMIF(Elasticities!$B$5:$B$52,Demands_tra!$BI205,Elasticities!R$5:R$52))</f>
        <v>0.624999999999996</v>
      </c>
      <c r="BZ205" s="6">
        <f ca="1">IF($BI205="",SUMIF(Elasticities!$B$5:$B$52,Demands_tra!$BH205,Elasticities!S$5:S$52),SUMIF(Elasticities!$B$5:$B$52,Demands_tra!$BI205,Elasticities!S$5:S$52))</f>
        <v>0.612499999999996</v>
      </c>
      <c r="CA205" s="6">
        <f ca="1">IF($BI205="",SUMIF(Elasticities!$B$5:$B$52,Demands_tra!$BH205,Elasticities!T$5:T$52),SUMIF(Elasticities!$B$5:$B$52,Demands_tra!$BI205,Elasticities!T$5:T$52))</f>
        <v>0.599999999999996</v>
      </c>
      <c r="CB205" s="6" t="e">
        <f ca="1">IF($BI205="",SUMIF(Elasticities!$B$5:$B$52,Demands_tra!$BH205,Elasticities!U$5:U$52),SUMIF(Elasticities!$B$5:$B$52,Demands_tra!$BI205,Elasticities!U$5:U$52))</f>
        <v>#VALUE!</v>
      </c>
      <c r="CC205" s="6" t="e">
        <f ca="1">IF($BI205="",SUMIF(Elasticities!$B$5:$B$52,Demands_tra!$BH205,Elasticities!V$5:V$52),SUMIF(Elasticities!$B$5:$B$52,Demands_tra!$BI205,Elasticities!V$5:V$52))</f>
        <v>#VALUE!</v>
      </c>
      <c r="CD205" s="6" t="e">
        <f ca="1">IF($BI205="",SUMIF(Elasticities!$B$5:$B$52,Demands_tra!$BH205,Elasticities!W$5:W$52),SUMIF(Elasticities!$B$5:$B$52,Demands_tra!$BI205,Elasticities!W$5:W$52))</f>
        <v>#VALUE!</v>
      </c>
      <c r="CE205" s="6" t="e">
        <f ca="1">IF($BI205="",SUMIF(Elasticities!$B$5:$B$52,Demands_tra!$BH205,Elasticities!X$5:X$52),SUMIF(Elasticities!$B$5:$B$52,Demands_tra!$BI205,Elasticities!X$5:X$52))</f>
        <v>#VALUE!</v>
      </c>
      <c r="CF205" s="6" t="e">
        <f ca="1">IF($BI205="",SUMIF(Elasticities!$B$5:$B$52,Demands_tra!$BH205,Elasticities!Y$5:Y$52),SUMIF(Elasticities!$B$5:$B$52,Demands_tra!$BI205,Elasticities!Y$5:Y$52))</f>
        <v>#VALUE!</v>
      </c>
      <c r="CG205" s="6" t="e">
        <f ca="1">IF($BI205="",SUMIF(Elasticities!$B$5:$B$52,Demands_tra!$BH205,Elasticities!Z$5:Z$52),SUMIF(Elasticities!$B$5:$B$52,Demands_tra!$BI205,Elasticities!Z$5:Z$52))</f>
        <v>#VALUE!</v>
      </c>
      <c r="CH205" s="6" t="e">
        <f ca="1">IF($BI205="",SUMIF(Elasticities!$B$5:$B$52,Demands_tra!$BH205,Elasticities!AA$5:AA$52),SUMIF(Elasticities!$B$5:$B$52,Demands_tra!$BI205,Elasticities!AA$5:AA$52))</f>
        <v>#VALUE!</v>
      </c>
      <c r="CI205" s="6" t="e">
        <f ca="1">IF($BI205="",SUMIF(Elasticities!$B$5:$B$52,Demands_tra!$BH205,Elasticities!AB$5:AB$52),SUMIF(Elasticities!$B$5:$B$52,Demands_tra!$BI205,Elasticities!AB$5:AB$52))</f>
        <v>#VALUE!</v>
      </c>
    </row>
    <row r="206" spans="1:87">
      <c r="A206" t="str">
        <f>IF(BYDem_tra!B205="","\I:",BYDem_tra!B205)</f>
        <v>Ireland</v>
      </c>
      <c r="B206" t="str">
        <f>BYDem_tra!E205</f>
        <v>Trd_lcv</v>
      </c>
      <c r="C206" t="str">
        <f t="shared" si="168"/>
        <v>Trd_lcv</v>
      </c>
      <c r="D206" s="3">
        <f>SUMIFS(BYDem_tra!$M$2:$M$2000,BYDem_tra!$B$2:$B$2000,Demands_tra!$A206,BYDem_tra!$E$2:$E$2000,Demands_tra!$B206)</f>
        <v>6.28</v>
      </c>
      <c r="E206" s="3">
        <f ca="1" t="shared" si="169"/>
        <v>6.56304900758055</v>
      </c>
      <c r="F206" s="3">
        <f ca="1" t="shared" si="170"/>
        <v>8.18684387534962</v>
      </c>
      <c r="G206" s="3">
        <f ca="1" t="shared" si="171"/>
        <v>9.00117591357134</v>
      </c>
      <c r="H206" s="3">
        <f ca="1" t="shared" si="172"/>
        <v>9.76066619715483</v>
      </c>
      <c r="I206" s="3">
        <f ca="1" t="shared" si="173"/>
        <v>10.6439422093377</v>
      </c>
      <c r="J206" s="3">
        <f ca="1" t="shared" si="174"/>
        <v>11.6832149248316</v>
      </c>
      <c r="K206" s="3">
        <f ca="1" t="shared" si="175"/>
        <v>12.7856116778709</v>
      </c>
      <c r="L206" s="3">
        <f ca="1" t="shared" si="176"/>
        <v>13.8111104435229</v>
      </c>
      <c r="M206" s="3">
        <f ca="1" t="shared" si="177"/>
        <v>14.7514891144647</v>
      </c>
      <c r="N206" s="3">
        <f ca="1" t="shared" si="178"/>
        <v>15.5925756064026</v>
      </c>
      <c r="O206" s="3">
        <f ca="1" t="shared" si="179"/>
        <v>16.2981652384751</v>
      </c>
      <c r="P206" s="3">
        <f ca="1" t="shared" si="180"/>
        <v>16.8737890451885</v>
      </c>
      <c r="Q206" s="3">
        <f ca="1" t="shared" si="181"/>
        <v>17.3499638344983</v>
      </c>
      <c r="R206" s="3">
        <f ca="1" t="shared" si="182"/>
        <v>17.7619864786898</v>
      </c>
      <c r="S206" s="3">
        <f ca="1" t="shared" si="183"/>
        <v>18.1267799347573</v>
      </c>
      <c r="T206" s="3">
        <f ca="1" t="shared" si="184"/>
        <v>18.4370825770763</v>
      </c>
      <c r="U206" s="3">
        <f ca="1" t="shared" si="185"/>
        <v>18.6753416715107</v>
      </c>
      <c r="V206" s="3" t="e">
        <f ca="1" t="shared" si="186"/>
        <v>#VALUE!</v>
      </c>
      <c r="W206" s="3" t="e">
        <f ca="1" t="shared" si="187"/>
        <v>#DIV/0!</v>
      </c>
      <c r="X206" s="3" t="e">
        <f ca="1" t="shared" si="188"/>
        <v>#DIV/0!</v>
      </c>
      <c r="Y206" s="3" t="e">
        <f ca="1" t="shared" si="189"/>
        <v>#DIV/0!</v>
      </c>
      <c r="Z206" s="3" t="e">
        <f ca="1" t="shared" si="190"/>
        <v>#DIV/0!</v>
      </c>
      <c r="AA206" s="3" t="e">
        <f ca="1" t="shared" si="191"/>
        <v>#DIV/0!</v>
      </c>
      <c r="AB206" s="3" t="e">
        <f ca="1" t="shared" si="192"/>
        <v>#DIV/0!</v>
      </c>
      <c r="AC206" s="3" t="e">
        <f ca="1" t="shared" si="193"/>
        <v>#DIV/0!</v>
      </c>
      <c r="AE206" s="34" t="str">
        <f ca="1">VLOOKUP($C206,'Default drvr and elast'!$A$4:$C$49,MATCH(VLOOKUP(A206,Classification!$B$4:$D$99,2,FALSE),'Default drvr and elast'!$A$3:$C$3,0),FALSE)</f>
        <v>GDP</v>
      </c>
      <c r="AF206" s="4"/>
      <c r="AG206" s="6">
        <f ca="1">IF($AF206="",SUMIFS('Growth rates'!D$4:D$922,'Growth rates'!$B$4:$B$922,Demands_tra!$A206,'Growth rates'!$C$4:$C$922,$AE206),SUMIFS('Growth rates'!D$4:D$922,'Growth rates'!$B$4:$B$922,Demands_tra!$A206,'Growth rates'!$C$4:$C$922,$AF206))</f>
        <v>1</v>
      </c>
      <c r="AH206" s="6">
        <f ca="1">IF($AF206="",SUMIFS('Growth rates'!E$4:E$922,'Growth rates'!$B$4:$B$922,Demands_tra!$A206,'Growth rates'!$C$4:$C$922,$AE206),SUMIFS('Growth rates'!E$4:E$922,'Growth rates'!$B$4:$B$922,Demands_tra!$A206,'Growth rates'!$C$4:$C$922,$AF206))</f>
        <v>1.05651166418708</v>
      </c>
      <c r="AI206" s="6">
        <f ca="1">IF($AF206="",SUMIFS('Growth rates'!F$4:F$922,'Growth rates'!$B$4:$B$922,Demands_tra!$A206,'Growth rates'!$C$4:$C$922,$AE206),SUMIFS('Growth rates'!F$4:F$922,'Growth rates'!$B$4:$B$922,Demands_tra!$A206,'Growth rates'!$C$4:$C$922,$AF206))</f>
        <v>1.38934575154197</v>
      </c>
      <c r="AJ206" s="6">
        <f ca="1">IF($AF206="",SUMIFS('Growth rates'!G$4:G$922,'Growth rates'!$B$4:$B$922,Demands_tra!$A206,'Growth rates'!$C$4:$C$922,$AE206),SUMIFS('Growth rates'!G$4:G$922,'Growth rates'!$B$4:$B$922,Demands_tra!$A206,'Growth rates'!$C$4:$C$922,$AF206))</f>
        <v>1.56808500721045</v>
      </c>
      <c r="AK206" s="6">
        <f ca="1">IF($AF206="",SUMIFS('Growth rates'!H$4:H$922,'Growth rates'!$B$4:$B$922,Demands_tra!$A206,'Growth rates'!$C$4:$C$922,$AE206),SUMIFS('Growth rates'!H$4:H$922,'Growth rates'!$B$4:$B$922,Demands_tra!$A206,'Growth rates'!$C$4:$C$922,$AF206))</f>
        <v>1.74195387975481</v>
      </c>
      <c r="AL206" s="6">
        <f ca="1">IF($AF206="",SUMIFS('Growth rates'!I$4:I$922,'Growth rates'!$B$4:$B$922,Demands_tra!$A206,'Growth rates'!$C$4:$C$922,$AE206),SUMIFS('Growth rates'!I$4:I$922,'Growth rates'!$B$4:$B$922,Demands_tra!$A206,'Growth rates'!$C$4:$C$922,$AF206))</f>
        <v>1.95247666591835</v>
      </c>
      <c r="AM206" s="6">
        <f ca="1">IF($AF206="",SUMIFS('Growth rates'!J$4:J$922,'Growth rates'!$B$4:$B$922,Demands_tra!$A206,'Growth rates'!$C$4:$C$922,$AE206),SUMIFS('Growth rates'!J$4:J$922,'Growth rates'!$B$4:$B$922,Demands_tra!$A206,'Growth rates'!$C$4:$C$922,$AF206))</f>
        <v>2.21129186912367</v>
      </c>
      <c r="AN206" s="6">
        <f ca="1">IF($AF206="",SUMIFS('Growth rates'!K$4:K$922,'Growth rates'!$B$4:$B$922,Demands_tra!$A206,'Growth rates'!$C$4:$C$922,$AE206),SUMIFS('Growth rates'!K$4:K$922,'Growth rates'!$B$4:$B$922,Demands_tra!$A206,'Growth rates'!$C$4:$C$922,$AF206))</f>
        <v>2.49932937107373</v>
      </c>
      <c r="AO206" s="6">
        <f ca="1">IF($AF206="",SUMIFS('Growth rates'!L$4:L$922,'Growth rates'!$B$4:$B$922,Demands_tra!$A206,'Growth rates'!$C$4:$C$922,$AE206),SUMIFS('Growth rates'!L$4:L$922,'Growth rates'!$B$4:$B$922,Demands_tra!$A206,'Growth rates'!$C$4:$C$922,$AF206))</f>
        <v>2.78080327076667</v>
      </c>
      <c r="AP206" s="6">
        <f ca="1">IF($AF206="",SUMIFS('Growth rates'!M$4:M$922,'Growth rates'!$B$4:$B$922,Demands_tra!$A206,'Growth rates'!$C$4:$C$922,$AE206),SUMIFS('Growth rates'!M$4:M$922,'Growth rates'!$B$4:$B$922,Demands_tra!$A206,'Growth rates'!$C$4:$C$922,$AF206))</f>
        <v>3.05129027102921</v>
      </c>
      <c r="AQ206" s="6">
        <f ca="1">IF($AF206="",SUMIFS('Growth rates'!N$4:N$922,'Growth rates'!$B$4:$B$922,Demands_tra!$A206,'Growth rates'!$C$4:$C$922,$AE206),SUMIFS('Growth rates'!N$4:N$922,'Growth rates'!$B$4:$B$922,Demands_tra!$A206,'Growth rates'!$C$4:$C$922,$AF206))</f>
        <v>3.30434567544223</v>
      </c>
      <c r="AR206" s="6">
        <f ca="1">IF($AF206="",SUMIFS('Growth rates'!O$4:O$922,'Growth rates'!$B$4:$B$922,Demands_tra!$A206,'Growth rates'!$C$4:$C$922,$AE206),SUMIFS('Growth rates'!O$4:O$922,'Growth rates'!$B$4:$B$922,Demands_tra!$A206,'Growth rates'!$C$4:$C$922,$AF206))</f>
        <v>3.52586725161997</v>
      </c>
      <c r="AS206" s="6">
        <f ca="1">IF($AF206="",SUMIFS('Growth rates'!P$4:P$922,'Growth rates'!$B$4:$B$922,Demands_tra!$A206,'Growth rates'!$C$4:$C$922,$AE206),SUMIFS('Growth rates'!P$4:P$922,'Growth rates'!$B$4:$B$922,Demands_tra!$A206,'Growth rates'!$C$4:$C$922,$AF206))</f>
        <v>3.71383360031657</v>
      </c>
      <c r="AT206" s="6">
        <f ca="1">IF($AF206="",SUMIFS('Growth rates'!Q$4:Q$922,'Growth rates'!$B$4:$B$922,Demands_tra!$A206,'Growth rates'!$C$4:$C$922,$AE206),SUMIFS('Growth rates'!Q$4:Q$922,'Growth rates'!$B$4:$B$922,Demands_tra!$A206,'Growth rates'!$C$4:$C$922,$AF206))</f>
        <v>3.87506991663274</v>
      </c>
      <c r="AU206" s="6">
        <f ca="1">IF($AF206="",SUMIFS('Growth rates'!R$4:R$922,'Growth rates'!$B$4:$B$922,Demands_tra!$A206,'Growth rates'!$C$4:$C$922,$AE206),SUMIFS('Growth rates'!R$4:R$922,'Growth rates'!$B$4:$B$922,Demands_tra!$A206,'Growth rates'!$C$4:$C$922,$AF206))</f>
        <v>4.01942160395414</v>
      </c>
      <c r="AV206" s="6">
        <f ca="1">IF($AF206="",SUMIFS('Growth rates'!S$4:S$922,'Growth rates'!$B$4:$B$922,Demands_tra!$A206,'Growth rates'!$C$4:$C$922,$AE206),SUMIFS('Growth rates'!S$4:S$922,'Growth rates'!$B$4:$B$922,Demands_tra!$A206,'Growth rates'!$C$4:$C$922,$AF206))</f>
        <v>4.15150220879485</v>
      </c>
      <c r="AW206" s="6">
        <f ca="1">IF($AF206="",SUMIFS('Growth rates'!T$4:T$922,'Growth rates'!$B$4:$B$922,Demands_tra!$A206,'Growth rates'!$C$4:$C$922,$AE206),SUMIFS('Growth rates'!T$4:T$922,'Growth rates'!$B$4:$B$922,Demands_tra!$A206,'Growth rates'!$C$4:$C$922,$AF206))</f>
        <v>4.26753052550673</v>
      </c>
      <c r="AX206" s="6">
        <f ca="1">IF($AF206="",SUMIFS('Growth rates'!U$4:U$922,'Growth rates'!$B$4:$B$922,Demands_tra!$A206,'Growth rates'!$C$4:$C$922,$AE206),SUMIFS('Growth rates'!U$4:U$922,'Growth rates'!$B$4:$B$922,Demands_tra!$A206,'Growth rates'!$C$4:$C$922,$AF206))</f>
        <v>4.35944473827398</v>
      </c>
      <c r="AY206" s="6">
        <f ca="1">IF($AF206="",SUMIFS('Growth rates'!V$4:V$922,'Growth rates'!$B$4:$B$922,Demands_tra!$A206,'Growth rates'!$C$4:$C$922,$AE206),SUMIFS('Growth rates'!V$4:V$922,'Growth rates'!$B$4:$B$922,Demands_tra!$A206,'Growth rates'!$C$4:$C$922,$AF206))</f>
        <v>0</v>
      </c>
      <c r="AZ206" s="6">
        <f ca="1">IF($AF206="",SUMIFS('Growth rates'!W$4:W$922,'Growth rates'!$B$4:$B$922,Demands_tra!$A206,'Growth rates'!$C$4:$C$922,$AE206),SUMIFS('Growth rates'!W$4:W$922,'Growth rates'!$B$4:$B$922,Demands_tra!$A206,'Growth rates'!$C$4:$C$922,$AF206))</f>
        <v>0</v>
      </c>
      <c r="BA206" s="6">
        <f ca="1">IF($AF206="",SUMIFS('Growth rates'!X$4:X$922,'Growth rates'!$B$4:$B$922,Demands_tra!$A206,'Growth rates'!$C$4:$C$922,$AE206),SUMIFS('Growth rates'!X$4:X$922,'Growth rates'!$B$4:$B$922,Demands_tra!$A206,'Growth rates'!$C$4:$C$922,$AF206))</f>
        <v>0</v>
      </c>
      <c r="BB206" s="6">
        <f ca="1">IF($AF206="",SUMIFS('Growth rates'!Y$4:Y$922,'Growth rates'!$B$4:$B$922,Demands_tra!$A206,'Growth rates'!$C$4:$C$922,$AE206),SUMIFS('Growth rates'!Y$4:Y$922,'Growth rates'!$B$4:$B$922,Demands_tra!$A206,'Growth rates'!$C$4:$C$922,$AF206))</f>
        <v>0</v>
      </c>
      <c r="BC206" s="6">
        <f ca="1">IF($AF206="",SUMIFS('Growth rates'!Z$4:Z$922,'Growth rates'!$B$4:$B$922,Demands_tra!$A206,'Growth rates'!$C$4:$C$922,$AE206),SUMIFS('Growth rates'!Z$4:Z$922,'Growth rates'!$B$4:$B$922,Demands_tra!$A206,'Growth rates'!$C$4:$C$922,$AF206))</f>
        <v>0</v>
      </c>
      <c r="BD206" s="6">
        <f ca="1">IF($AF206="",SUMIFS('Growth rates'!AA$4:AA$922,'Growth rates'!$B$4:$B$922,Demands_tra!$A206,'Growth rates'!$C$4:$C$922,$AE206),SUMIFS('Growth rates'!AA$4:AA$922,'Growth rates'!$B$4:$B$922,Demands_tra!$A206,'Growth rates'!$C$4:$C$922,$AF206))</f>
        <v>0</v>
      </c>
      <c r="BE206" s="6">
        <f ca="1">IF($AF206="",SUMIFS('Growth rates'!AB$4:AB$922,'Growth rates'!$B$4:$B$922,Demands_tra!$A206,'Growth rates'!$C$4:$C$922,$AE206),SUMIFS('Growth rates'!AB$4:AB$922,'Growth rates'!$B$4:$B$922,Demands_tra!$A206,'Growth rates'!$C$4:$C$922,$AF206))</f>
        <v>0</v>
      </c>
      <c r="BF206" s="6">
        <f ca="1">IF($AF206="",SUMIFS('Growth rates'!AC$4:AC$922,'Growth rates'!$B$4:$B$922,Demands_tra!$A206,'Growth rates'!$C$4:$C$922,$AE206),SUMIFS('Growth rates'!AC$4:AC$922,'Growth rates'!$B$4:$B$922,Demands_tra!$A206,'Growth rates'!$C$4:$C$922,$AF206))</f>
        <v>0</v>
      </c>
      <c r="BH206" t="str">
        <f ca="1">VLOOKUP($C206,'Default drvr and elast'!$A$4:$F$49,MATCH(VLOOKUP(A206,Classification!$B$4:$D$42,3,FALSE),'Default drvr and elast'!$D$3:$F$3,0)+3,FALSE)</f>
        <v>Med2</v>
      </c>
      <c r="BJ206" s="6">
        <f ca="1">IF($BI206="",SUMIF(Elasticities!$B$5:$B$52,Demands_tra!$BH206,Elasticities!C$5:C$52),SUMIF(Elasticities!$B$5:$B$52,Demands_tra!$BI206,Elasticities!C$5:C$52))</f>
        <v>0.799999999999989</v>
      </c>
      <c r="BK206" s="6">
        <f ca="1">IF($BI206="",SUMIF(Elasticities!$B$5:$B$52,Demands_tra!$BH206,Elasticities!D$5:D$52),SUMIF(Elasticities!$B$5:$B$52,Demands_tra!$BI206,Elasticities!D$5:D$52))</f>
        <v>0.797560975609746</v>
      </c>
      <c r="BL206" s="6">
        <f ca="1">IF($BI206="",SUMIF(Elasticities!$B$5:$B$52,Demands_tra!$BH206,Elasticities!E$5:E$52),SUMIF(Elasticities!$B$5:$B$52,Demands_tra!$BI206,Elasticities!E$5:E$52))</f>
        <v>0.785365853658527</v>
      </c>
      <c r="BM206" s="6">
        <f ca="1">IF($BI206="",SUMIF(Elasticities!$B$5:$B$52,Demands_tra!$BH206,Elasticities!F$5:F$52),SUMIF(Elasticities!$B$5:$B$52,Demands_tra!$BI206,Elasticities!F$5:F$52))</f>
        <v>0.773170731707307</v>
      </c>
      <c r="BN206" s="6">
        <f ca="1">IF($BI206="",SUMIF(Elasticities!$B$5:$B$52,Demands_tra!$BH206,Elasticities!G$5:G$52),SUMIF(Elasticities!$B$5:$B$52,Demands_tra!$BI206,Elasticities!G$5:G$52))</f>
        <v>0.760975609756088</v>
      </c>
      <c r="BO206" s="6">
        <f ca="1">IF($BI206="",SUMIF(Elasticities!$B$5:$B$52,Demands_tra!$BH206,Elasticities!H$5:H$52),SUMIF(Elasticities!$B$5:$B$52,Demands_tra!$BI206,Elasticities!H$5:H$52))</f>
        <v>0.748780487804868</v>
      </c>
      <c r="BP206" s="6">
        <f ca="1">IF($BI206="",SUMIF(Elasticities!$B$5:$B$52,Demands_tra!$BH206,Elasticities!I$5:I$52),SUMIF(Elasticities!$B$5:$B$52,Demands_tra!$BI206,Elasticities!I$5:I$52))</f>
        <v>0.736585365853649</v>
      </c>
      <c r="BQ206" s="6">
        <f ca="1">IF($BI206="",SUMIF(Elasticities!$B$5:$B$52,Demands_tra!$BH206,Elasticities!J$5:J$52),SUMIF(Elasticities!$B$5:$B$52,Demands_tra!$BI206,Elasticities!J$5:J$52))</f>
        <v>0.724390243902429</v>
      </c>
      <c r="BR206" s="6">
        <f ca="1">IF($BI206="",SUMIF(Elasticities!$B$5:$B$52,Demands_tra!$BH206,Elasticities!K$5:K$52),SUMIF(Elasticities!$B$5:$B$52,Demands_tra!$BI206,Elasticities!K$5:K$52))</f>
        <v>0.71219512195121</v>
      </c>
      <c r="BS206" s="6">
        <f ca="1">IF($BI206="",SUMIF(Elasticities!$B$5:$B$52,Demands_tra!$BH206,Elasticities!L$5:L$52),SUMIF(Elasticities!$B$5:$B$52,Demands_tra!$BI206,Elasticities!L$5:L$52))</f>
        <v>0.699999999999997</v>
      </c>
      <c r="BT206" s="6">
        <f ca="1">IF($BI206="",SUMIF(Elasticities!$B$5:$B$52,Demands_tra!$BH206,Elasticities!M$5:M$52),SUMIF(Elasticities!$B$5:$B$52,Demands_tra!$BI206,Elasticities!M$5:M$52))</f>
        <v>0.687499999999996</v>
      </c>
      <c r="BU206" s="6">
        <f ca="1">IF($BI206="",SUMIF(Elasticities!$B$5:$B$52,Demands_tra!$BH206,Elasticities!N$5:N$52),SUMIF(Elasticities!$B$5:$B$52,Demands_tra!$BI206,Elasticities!N$5:N$52))</f>
        <v>0.674999999999996</v>
      </c>
      <c r="BV206" s="6">
        <f ca="1">IF($BI206="",SUMIF(Elasticities!$B$5:$B$52,Demands_tra!$BH206,Elasticities!O$5:O$52),SUMIF(Elasticities!$B$5:$B$52,Demands_tra!$BI206,Elasticities!O$5:O$52))</f>
        <v>0.662499999999996</v>
      </c>
      <c r="BW206" s="6">
        <f ca="1">IF($BI206="",SUMIF(Elasticities!$B$5:$B$52,Demands_tra!$BH206,Elasticities!P$5:P$52),SUMIF(Elasticities!$B$5:$B$52,Demands_tra!$BI206,Elasticities!P$5:P$52))</f>
        <v>0.649999999999997</v>
      </c>
      <c r="BX206" s="6">
        <f ca="1">IF($BI206="",SUMIF(Elasticities!$B$5:$B$52,Demands_tra!$BH206,Elasticities!Q$5:Q$52),SUMIF(Elasticities!$B$5:$B$52,Demands_tra!$BI206,Elasticities!Q$5:Q$52))</f>
        <v>0.637499999999997</v>
      </c>
      <c r="BY206" s="6">
        <f ca="1">IF($BI206="",SUMIF(Elasticities!$B$5:$B$52,Demands_tra!$BH206,Elasticities!R$5:R$52),SUMIF(Elasticities!$B$5:$B$52,Demands_tra!$BI206,Elasticities!R$5:R$52))</f>
        <v>0.624999999999996</v>
      </c>
      <c r="BZ206" s="6">
        <f ca="1">IF($BI206="",SUMIF(Elasticities!$B$5:$B$52,Demands_tra!$BH206,Elasticities!S$5:S$52),SUMIF(Elasticities!$B$5:$B$52,Demands_tra!$BI206,Elasticities!S$5:S$52))</f>
        <v>0.612499999999996</v>
      </c>
      <c r="CA206" s="6">
        <f ca="1">IF($BI206="",SUMIF(Elasticities!$B$5:$B$52,Demands_tra!$BH206,Elasticities!T$5:T$52),SUMIF(Elasticities!$B$5:$B$52,Demands_tra!$BI206,Elasticities!T$5:T$52))</f>
        <v>0.599999999999996</v>
      </c>
      <c r="CB206" s="6" t="e">
        <f ca="1">IF($BI206="",SUMIF(Elasticities!$B$5:$B$52,Demands_tra!$BH206,Elasticities!U$5:U$52),SUMIF(Elasticities!$B$5:$B$52,Demands_tra!$BI206,Elasticities!U$5:U$52))</f>
        <v>#VALUE!</v>
      </c>
      <c r="CC206" s="6" t="e">
        <f ca="1">IF($BI206="",SUMIF(Elasticities!$B$5:$B$52,Demands_tra!$BH206,Elasticities!V$5:V$52),SUMIF(Elasticities!$B$5:$B$52,Demands_tra!$BI206,Elasticities!V$5:V$52))</f>
        <v>#VALUE!</v>
      </c>
      <c r="CD206" s="6" t="e">
        <f ca="1">IF($BI206="",SUMIF(Elasticities!$B$5:$B$52,Demands_tra!$BH206,Elasticities!W$5:W$52),SUMIF(Elasticities!$B$5:$B$52,Demands_tra!$BI206,Elasticities!W$5:W$52))</f>
        <v>#VALUE!</v>
      </c>
      <c r="CE206" s="6" t="e">
        <f ca="1">IF($BI206="",SUMIF(Elasticities!$B$5:$B$52,Demands_tra!$BH206,Elasticities!X$5:X$52),SUMIF(Elasticities!$B$5:$B$52,Demands_tra!$BI206,Elasticities!X$5:X$52))</f>
        <v>#VALUE!</v>
      </c>
      <c r="CF206" s="6" t="e">
        <f ca="1">IF($BI206="",SUMIF(Elasticities!$B$5:$B$52,Demands_tra!$BH206,Elasticities!Y$5:Y$52),SUMIF(Elasticities!$B$5:$B$52,Demands_tra!$BI206,Elasticities!Y$5:Y$52))</f>
        <v>#VALUE!</v>
      </c>
      <c r="CG206" s="6" t="e">
        <f ca="1">IF($BI206="",SUMIF(Elasticities!$B$5:$B$52,Demands_tra!$BH206,Elasticities!Z$5:Z$52),SUMIF(Elasticities!$B$5:$B$52,Demands_tra!$BI206,Elasticities!Z$5:Z$52))</f>
        <v>#VALUE!</v>
      </c>
      <c r="CH206" s="6" t="e">
        <f ca="1">IF($BI206="",SUMIF(Elasticities!$B$5:$B$52,Demands_tra!$BH206,Elasticities!AA$5:AA$52),SUMIF(Elasticities!$B$5:$B$52,Demands_tra!$BI206,Elasticities!AA$5:AA$52))</f>
        <v>#VALUE!</v>
      </c>
      <c r="CI206" s="6" t="e">
        <f ca="1">IF($BI206="",SUMIF(Elasticities!$B$5:$B$52,Demands_tra!$BH206,Elasticities!AB$5:AB$52),SUMIF(Elasticities!$B$5:$B$52,Demands_tra!$BI206,Elasticities!AB$5:AB$52))</f>
        <v>#VALUE!</v>
      </c>
    </row>
    <row r="207" spans="1:87">
      <c r="A207" t="str">
        <f>IF(BYDem_tra!B206="","\I:",BYDem_tra!B206)</f>
        <v>ItalyMal</v>
      </c>
      <c r="B207" t="str">
        <f>BYDem_tra!E206</f>
        <v>TAD</v>
      </c>
      <c r="C207" t="str">
        <f t="shared" ref="C207:C270" si="194">B207</f>
        <v>TAD</v>
      </c>
      <c r="D207" s="3">
        <f>SUMIFS(BYDem_tra!$M$2:$M$2000,BYDem_tra!$B$2:$B$2000,Demands_tra!$A207,BYDem_tra!$E$2:$E$2000,Demands_tra!$B207)</f>
        <v>37.9845252864</v>
      </c>
      <c r="E207" s="3">
        <f ca="1" t="shared" ref="E207:E270" si="195">(1+(AH207-AG207)/AG207*BK207)*D207</f>
        <v>37.6862690821027</v>
      </c>
      <c r="F207" s="3">
        <f ca="1" t="shared" ref="F207:F270" si="196">(1+(AI207-AH207)/AH207*BL207)*E207</f>
        <v>42.2907973160385</v>
      </c>
      <c r="G207" s="3">
        <f ca="1" t="shared" ref="G207:G270" si="197">(1+(AJ207-AI207)/AI207*BM207)*F207</f>
        <v>44.0089003446973</v>
      </c>
      <c r="H207" s="3">
        <f ca="1" t="shared" ref="H207:H270" si="198">(1+(AK207-AJ207)/AJ207*BN207)*G207</f>
        <v>46.1288594151288</v>
      </c>
      <c r="I207" s="3">
        <f ca="1" t="shared" ref="I207:I270" si="199">(1+(AL207-AK207)/AK207*BO207)*H207</f>
        <v>48.2180573705879</v>
      </c>
      <c r="J207" s="3">
        <f ca="1" t="shared" ref="J207:J270" si="200">(1+(AM207-AL207)/AL207*BP207)*I207</f>
        <v>50.2682529720104</v>
      </c>
      <c r="K207" s="3">
        <f ca="1" t="shared" ref="K207:K270" si="201">(1+(AN207-AM207)/AM207*BQ207)*J207</f>
        <v>52.1934292571216</v>
      </c>
      <c r="L207" s="3">
        <f ca="1" t="shared" ref="L207:L270" si="202">(1+(AO207-AN207)/AN207*BR207)*K207</f>
        <v>53.9625971012771</v>
      </c>
      <c r="M207" s="3">
        <f ca="1" t="shared" ref="M207:M270" si="203">(1+(AP207-AO207)/AO207*BS207)*L207</f>
        <v>55.5569165815312</v>
      </c>
      <c r="N207" s="3">
        <f ca="1" t="shared" ref="N207:N270" si="204">(1+(AQ207-AP207)/AP207*BT207)*M207</f>
        <v>56.9983494907291</v>
      </c>
      <c r="O207" s="3">
        <f ca="1" t="shared" ref="O207:O270" si="205">(1+(AR207-AQ207)/AQ207*BU207)*N207</f>
        <v>58.2627432793183</v>
      </c>
      <c r="P207" s="3">
        <f ca="1" t="shared" ref="P207:P270" si="206">(1+(AS207-AR207)/AR207*BV207)*O207</f>
        <v>59.3752806353275</v>
      </c>
      <c r="Q207" s="3">
        <f ca="1" t="shared" ref="Q207:Q270" si="207">(1+(AT207-AS207)/AS207*BW207)*P207</f>
        <v>60.3802729094407</v>
      </c>
      <c r="R207" s="3">
        <f ca="1" t="shared" ref="R207:R270" si="208">(1+(AU207-AT207)/AT207*BX207)*Q207</f>
        <v>61.2868587459404</v>
      </c>
      <c r="S207" s="3">
        <f ca="1" t="shared" ref="S207:S270" si="209">(1+(AV207-AU207)/AU207*BY207)*R207</f>
        <v>62.0714407127112</v>
      </c>
      <c r="T207" s="3">
        <f ca="1" t="shared" ref="T207:T270" si="210">(1+(AW207-AV207)/AV207*BZ207)*S207</f>
        <v>62.7044881552211</v>
      </c>
      <c r="U207" s="3">
        <f ca="1" t="shared" ref="U207:U270" si="211">(1+(AX207-AW207)/AW207*CA207)*T207</f>
        <v>63.1471921651429</v>
      </c>
      <c r="V207" s="3" t="e">
        <f ca="1" t="shared" si="186"/>
        <v>#VALUE!</v>
      </c>
      <c r="W207" s="3" t="e">
        <f ca="1" t="shared" si="187"/>
        <v>#DIV/0!</v>
      </c>
      <c r="X207" s="3" t="e">
        <f ca="1" t="shared" si="188"/>
        <v>#DIV/0!</v>
      </c>
      <c r="Y207" s="3" t="e">
        <f ca="1" t="shared" si="189"/>
        <v>#DIV/0!</v>
      </c>
      <c r="Z207" s="3" t="e">
        <f ca="1" t="shared" si="190"/>
        <v>#DIV/0!</v>
      </c>
      <c r="AA207" s="3" t="e">
        <f ca="1" t="shared" si="191"/>
        <v>#DIV/0!</v>
      </c>
      <c r="AB207" s="3" t="e">
        <f ca="1" t="shared" si="192"/>
        <v>#DIV/0!</v>
      </c>
      <c r="AC207" s="3" t="e">
        <f ca="1" t="shared" si="193"/>
        <v>#DIV/0!</v>
      </c>
      <c r="AE207" s="34" t="str">
        <f ca="1">VLOOKUP($C207,'Default drvr and elast'!$A$4:$C$49,MATCH(VLOOKUP(A207,Classification!$B$4:$D$99,2,FALSE),'Default drvr and elast'!$A$3:$C$3,0),FALSE)</f>
        <v>GDP</v>
      </c>
      <c r="AF207" s="4"/>
      <c r="AG207" s="6">
        <f ca="1">IF($AF207="",SUMIFS('Growth rates'!D$4:D$922,'Growth rates'!$B$4:$B$922,Demands_tra!$A207,'Growth rates'!$C$4:$C$922,$AE207),SUMIFS('Growth rates'!D$4:D$922,'Growth rates'!$B$4:$B$922,Demands_tra!$A207,'Growth rates'!$C$4:$C$922,$AF207))</f>
        <v>1</v>
      </c>
      <c r="AH207" s="6">
        <f ca="1">IF($AF207="",SUMIFS('Growth rates'!E$4:E$922,'Growth rates'!$B$4:$B$922,Demands_tra!$A207,'Growth rates'!$C$4:$C$922,$AE207),SUMIFS('Growth rates'!E$4:E$922,'Growth rates'!$B$4:$B$922,Demands_tra!$A207,'Growth rates'!$C$4:$C$922,$AF207))</f>
        <v>0.99015492820676</v>
      </c>
      <c r="AI207" s="6">
        <f ca="1">IF($AF207="",SUMIFS('Growth rates'!F$4:F$922,'Growth rates'!$B$4:$B$922,Demands_tra!$A207,'Growth rates'!$C$4:$C$922,$AE207),SUMIFS('Growth rates'!F$4:F$922,'Growth rates'!$B$4:$B$922,Demands_tra!$A207,'Growth rates'!$C$4:$C$922,$AF207))</f>
        <v>1.14419479487314</v>
      </c>
      <c r="AJ207" s="6">
        <f ca="1">IF($AF207="",SUMIFS('Growth rates'!G$4:G$922,'Growth rates'!$B$4:$B$922,Demands_tra!$A207,'Growth rates'!$C$4:$C$922,$AE207),SUMIFS('Growth rates'!G$4:G$922,'Growth rates'!$B$4:$B$922,Demands_tra!$A207,'Growth rates'!$C$4:$C$922,$AF207))</f>
        <v>1.2043160297901</v>
      </c>
      <c r="AK207" s="6">
        <f ca="1">IF($AF207="",SUMIFS('Growth rates'!H$4:H$922,'Growth rates'!$B$4:$B$922,Demands_tra!$A207,'Growth rates'!$C$4:$C$922,$AE207),SUMIFS('Growth rates'!H$4:H$922,'Growth rates'!$B$4:$B$922,Demands_tra!$A207,'Growth rates'!$C$4:$C$922,$AF207))</f>
        <v>1.28055143077042</v>
      </c>
      <c r="AL207" s="6">
        <f ca="1">IF($AF207="",SUMIFS('Growth rates'!I$4:I$922,'Growth rates'!$B$4:$B$922,Demands_tra!$A207,'Growth rates'!$C$4:$C$922,$AE207),SUMIFS('Growth rates'!I$4:I$922,'Growth rates'!$B$4:$B$922,Demands_tra!$A207,'Growth rates'!$C$4:$C$922,$AF207))</f>
        <v>1.3580064173029</v>
      </c>
      <c r="AM207" s="6">
        <f ca="1">IF($AF207="",SUMIFS('Growth rates'!J$4:J$922,'Growth rates'!$B$4:$B$922,Demands_tra!$A207,'Growth rates'!$C$4:$C$922,$AE207),SUMIFS('Growth rates'!J$4:J$922,'Growth rates'!$B$4:$B$922,Demands_tra!$A207,'Growth rates'!$C$4:$C$922,$AF207))</f>
        <v>1.43639707786436</v>
      </c>
      <c r="AN207" s="6">
        <f ca="1">IF($AF207="",SUMIFS('Growth rates'!K$4:K$922,'Growth rates'!$B$4:$B$922,Demands_tra!$A207,'Growth rates'!$C$4:$C$922,$AE207),SUMIFS('Growth rates'!K$4:K$922,'Growth rates'!$B$4:$B$922,Demands_tra!$A207,'Growth rates'!$C$4:$C$922,$AF207))</f>
        <v>1.51233848353564</v>
      </c>
      <c r="AO207" s="6">
        <f ca="1">IF($AF207="",SUMIFS('Growth rates'!L$4:L$922,'Growth rates'!$B$4:$B$922,Demands_tra!$A207,'Growth rates'!$C$4:$C$922,$AE207),SUMIFS('Growth rates'!L$4:L$922,'Growth rates'!$B$4:$B$922,Demands_tra!$A207,'Growth rates'!$C$4:$C$922,$AF207))</f>
        <v>1.58431705345552</v>
      </c>
      <c r="AP207" s="6">
        <f ca="1">IF($AF207="",SUMIFS('Growth rates'!M$4:M$922,'Growth rates'!$B$4:$B$922,Demands_tra!$A207,'Growth rates'!$C$4:$C$922,$AE207),SUMIFS('Growth rates'!M$4:M$922,'Growth rates'!$B$4:$B$922,Demands_tra!$A207,'Growth rates'!$C$4:$C$922,$AF207))</f>
        <v>1.65118632103046</v>
      </c>
      <c r="AQ207" s="6">
        <f ca="1">IF($AF207="",SUMIFS('Growth rates'!N$4:N$922,'Growth rates'!$B$4:$B$922,Demands_tra!$A207,'Growth rates'!$C$4:$C$922,$AE207),SUMIFS('Growth rates'!N$4:N$922,'Growth rates'!$B$4:$B$922,Demands_tra!$A207,'Growth rates'!$C$4:$C$922,$AF207))</f>
        <v>1.71349946709724</v>
      </c>
      <c r="AR207" s="6">
        <f ca="1">IF($AF207="",SUMIFS('Growth rates'!O$4:O$922,'Growth rates'!$B$4:$B$922,Demands_tra!$A207,'Growth rates'!$C$4:$C$922,$AE207),SUMIFS('Growth rates'!O$4:O$922,'Growth rates'!$B$4:$B$922,Demands_tra!$A207,'Growth rates'!$C$4:$C$922,$AF207))</f>
        <v>1.76981137924015</v>
      </c>
      <c r="AS207" s="6">
        <f ca="1">IF($AF207="",SUMIFS('Growth rates'!P$4:P$922,'Growth rates'!$B$4:$B$922,Demands_tra!$A207,'Growth rates'!$C$4:$C$922,$AE207),SUMIFS('Growth rates'!P$4:P$922,'Growth rates'!$B$4:$B$922,Demands_tra!$A207,'Growth rates'!$C$4:$C$922,$AF207))</f>
        <v>1.82082248919626</v>
      </c>
      <c r="AT207" s="6">
        <f ca="1">IF($AF207="",SUMIFS('Growth rates'!Q$4:Q$922,'Growth rates'!$B$4:$B$922,Demands_tra!$A207,'Growth rates'!$C$4:$C$922,$AE207),SUMIFS('Growth rates'!Q$4:Q$922,'Growth rates'!$B$4:$B$922,Demands_tra!$A207,'Growth rates'!$C$4:$C$922,$AF207))</f>
        <v>1.86823700281963</v>
      </c>
      <c r="AU207" s="6">
        <f ca="1">IF($AF207="",SUMIFS('Growth rates'!R$4:R$922,'Growth rates'!$B$4:$B$922,Demands_tra!$A207,'Growth rates'!$C$4:$C$922,$AE207),SUMIFS('Growth rates'!R$4:R$922,'Growth rates'!$B$4:$B$922,Demands_tra!$A207,'Growth rates'!$C$4:$C$922,$AF207))</f>
        <v>1.9122383160877</v>
      </c>
      <c r="AV207" s="6">
        <f ca="1">IF($AF207="",SUMIFS('Growth rates'!S$4:S$922,'Growth rates'!$B$4:$B$922,Demands_tra!$A207,'Growth rates'!$C$4:$C$922,$AE207),SUMIFS('Growth rates'!S$4:S$922,'Growth rates'!$B$4:$B$922,Demands_tra!$A207,'Growth rates'!$C$4:$C$922,$AF207))</f>
        <v>1.95140645698237</v>
      </c>
      <c r="AW207" s="6">
        <f ca="1">IF($AF207="",SUMIFS('Growth rates'!T$4:T$922,'Growth rates'!$B$4:$B$922,Demands_tra!$A207,'Growth rates'!$C$4:$C$922,$AE207),SUMIFS('Growth rates'!T$4:T$922,'Growth rates'!$B$4:$B$922,Demands_tra!$A207,'Growth rates'!$C$4:$C$922,$AF207))</f>
        <v>1.98389917768614</v>
      </c>
      <c r="AX207" s="6">
        <f ca="1">IF($AF207="",SUMIFS('Growth rates'!U$4:U$922,'Growth rates'!$B$4:$B$922,Demands_tra!$A207,'Growth rates'!$C$4:$C$922,$AE207),SUMIFS('Growth rates'!U$4:U$922,'Growth rates'!$B$4:$B$922,Demands_tra!$A207,'Growth rates'!$C$4:$C$922,$AF207))</f>
        <v>2.00724360238581</v>
      </c>
      <c r="AY207" s="6">
        <f ca="1">IF($AF207="",SUMIFS('Growth rates'!V$4:V$922,'Growth rates'!$B$4:$B$922,Demands_tra!$A207,'Growth rates'!$C$4:$C$922,$AE207),SUMIFS('Growth rates'!V$4:V$922,'Growth rates'!$B$4:$B$922,Demands_tra!$A207,'Growth rates'!$C$4:$C$922,$AF207))</f>
        <v>0</v>
      </c>
      <c r="AZ207" s="6">
        <f ca="1">IF($AF207="",SUMIFS('Growth rates'!W$4:W$922,'Growth rates'!$B$4:$B$922,Demands_tra!$A207,'Growth rates'!$C$4:$C$922,$AE207),SUMIFS('Growth rates'!W$4:W$922,'Growth rates'!$B$4:$B$922,Demands_tra!$A207,'Growth rates'!$C$4:$C$922,$AF207))</f>
        <v>0</v>
      </c>
      <c r="BA207" s="6">
        <f ca="1">IF($AF207="",SUMIFS('Growth rates'!X$4:X$922,'Growth rates'!$B$4:$B$922,Demands_tra!$A207,'Growth rates'!$C$4:$C$922,$AE207),SUMIFS('Growth rates'!X$4:X$922,'Growth rates'!$B$4:$B$922,Demands_tra!$A207,'Growth rates'!$C$4:$C$922,$AF207))</f>
        <v>0</v>
      </c>
      <c r="BB207" s="6">
        <f ca="1">IF($AF207="",SUMIFS('Growth rates'!Y$4:Y$922,'Growth rates'!$B$4:$B$922,Demands_tra!$A207,'Growth rates'!$C$4:$C$922,$AE207),SUMIFS('Growth rates'!Y$4:Y$922,'Growth rates'!$B$4:$B$922,Demands_tra!$A207,'Growth rates'!$C$4:$C$922,$AF207))</f>
        <v>0</v>
      </c>
      <c r="BC207" s="6">
        <f ca="1">IF($AF207="",SUMIFS('Growth rates'!Z$4:Z$922,'Growth rates'!$B$4:$B$922,Demands_tra!$A207,'Growth rates'!$C$4:$C$922,$AE207),SUMIFS('Growth rates'!Z$4:Z$922,'Growth rates'!$B$4:$B$922,Demands_tra!$A207,'Growth rates'!$C$4:$C$922,$AF207))</f>
        <v>0</v>
      </c>
      <c r="BD207" s="6">
        <f ca="1">IF($AF207="",SUMIFS('Growth rates'!AA$4:AA$922,'Growth rates'!$B$4:$B$922,Demands_tra!$A207,'Growth rates'!$C$4:$C$922,$AE207),SUMIFS('Growth rates'!AA$4:AA$922,'Growth rates'!$B$4:$B$922,Demands_tra!$A207,'Growth rates'!$C$4:$C$922,$AF207))</f>
        <v>0</v>
      </c>
      <c r="BE207" s="6">
        <f ca="1">IF($AF207="",SUMIFS('Growth rates'!AB$4:AB$922,'Growth rates'!$B$4:$B$922,Demands_tra!$A207,'Growth rates'!$C$4:$C$922,$AE207),SUMIFS('Growth rates'!AB$4:AB$922,'Growth rates'!$B$4:$B$922,Demands_tra!$A207,'Growth rates'!$C$4:$C$922,$AF207))</f>
        <v>0</v>
      </c>
      <c r="BF207" s="6">
        <f ca="1">IF($AF207="",SUMIFS('Growth rates'!AC$4:AC$922,'Growth rates'!$B$4:$B$922,Demands_tra!$A207,'Growth rates'!$C$4:$C$922,$AE207),SUMIFS('Growth rates'!AC$4:AC$922,'Growth rates'!$B$4:$B$922,Demands_tra!$A207,'Growth rates'!$C$4:$C$922,$AF207))</f>
        <v>0</v>
      </c>
      <c r="BH207" t="str">
        <f ca="1">VLOOKUP($C207,'Default drvr and elast'!$A$4:$F$49,MATCH(VLOOKUP(A207,Classification!$B$4:$D$42,3,FALSE),'Default drvr and elast'!$D$3:$F$3,0)+3,FALSE)</f>
        <v>Med2</v>
      </c>
      <c r="BJ207" s="6">
        <f ca="1">IF($BI207="",SUMIF(Elasticities!$B$5:$B$52,Demands_tra!$BH207,Elasticities!C$5:C$52),SUMIF(Elasticities!$B$5:$B$52,Demands_tra!$BI207,Elasticities!C$5:C$52))</f>
        <v>0.799999999999989</v>
      </c>
      <c r="BK207" s="6">
        <f ca="1">IF($BI207="",SUMIF(Elasticities!$B$5:$B$52,Demands_tra!$BH207,Elasticities!D$5:D$52),SUMIF(Elasticities!$B$5:$B$52,Demands_tra!$BI207,Elasticities!D$5:D$52))</f>
        <v>0.797560975609746</v>
      </c>
      <c r="BL207" s="6">
        <f ca="1">IF($BI207="",SUMIF(Elasticities!$B$5:$B$52,Demands_tra!$BH207,Elasticities!E$5:E$52),SUMIF(Elasticities!$B$5:$B$52,Demands_tra!$BI207,Elasticities!E$5:E$52))</f>
        <v>0.785365853658527</v>
      </c>
      <c r="BM207" s="6">
        <f ca="1">IF($BI207="",SUMIF(Elasticities!$B$5:$B$52,Demands_tra!$BH207,Elasticities!F$5:F$52),SUMIF(Elasticities!$B$5:$B$52,Demands_tra!$BI207,Elasticities!F$5:F$52))</f>
        <v>0.773170731707307</v>
      </c>
      <c r="BN207" s="6">
        <f ca="1">IF($BI207="",SUMIF(Elasticities!$B$5:$B$52,Demands_tra!$BH207,Elasticities!G$5:G$52),SUMIF(Elasticities!$B$5:$B$52,Demands_tra!$BI207,Elasticities!G$5:G$52))</f>
        <v>0.760975609756088</v>
      </c>
      <c r="BO207" s="6">
        <f ca="1">IF($BI207="",SUMIF(Elasticities!$B$5:$B$52,Demands_tra!$BH207,Elasticities!H$5:H$52),SUMIF(Elasticities!$B$5:$B$52,Demands_tra!$BI207,Elasticities!H$5:H$52))</f>
        <v>0.748780487804868</v>
      </c>
      <c r="BP207" s="6">
        <f ca="1">IF($BI207="",SUMIF(Elasticities!$B$5:$B$52,Demands_tra!$BH207,Elasticities!I$5:I$52),SUMIF(Elasticities!$B$5:$B$52,Demands_tra!$BI207,Elasticities!I$5:I$52))</f>
        <v>0.736585365853649</v>
      </c>
      <c r="BQ207" s="6">
        <f ca="1">IF($BI207="",SUMIF(Elasticities!$B$5:$B$52,Demands_tra!$BH207,Elasticities!J$5:J$52),SUMIF(Elasticities!$B$5:$B$52,Demands_tra!$BI207,Elasticities!J$5:J$52))</f>
        <v>0.724390243902429</v>
      </c>
      <c r="BR207" s="6">
        <f ca="1">IF($BI207="",SUMIF(Elasticities!$B$5:$B$52,Demands_tra!$BH207,Elasticities!K$5:K$52),SUMIF(Elasticities!$B$5:$B$52,Demands_tra!$BI207,Elasticities!K$5:K$52))</f>
        <v>0.71219512195121</v>
      </c>
      <c r="BS207" s="6">
        <f ca="1">IF($BI207="",SUMIF(Elasticities!$B$5:$B$52,Demands_tra!$BH207,Elasticities!L$5:L$52),SUMIF(Elasticities!$B$5:$B$52,Demands_tra!$BI207,Elasticities!L$5:L$52))</f>
        <v>0.699999999999997</v>
      </c>
      <c r="BT207" s="6">
        <f ca="1">IF($BI207="",SUMIF(Elasticities!$B$5:$B$52,Demands_tra!$BH207,Elasticities!M$5:M$52),SUMIF(Elasticities!$B$5:$B$52,Demands_tra!$BI207,Elasticities!M$5:M$52))</f>
        <v>0.687499999999996</v>
      </c>
      <c r="BU207" s="6">
        <f ca="1">IF($BI207="",SUMIF(Elasticities!$B$5:$B$52,Demands_tra!$BH207,Elasticities!N$5:N$52),SUMIF(Elasticities!$B$5:$B$52,Demands_tra!$BI207,Elasticities!N$5:N$52))</f>
        <v>0.674999999999996</v>
      </c>
      <c r="BV207" s="6">
        <f ca="1">IF($BI207="",SUMIF(Elasticities!$B$5:$B$52,Demands_tra!$BH207,Elasticities!O$5:O$52),SUMIF(Elasticities!$B$5:$B$52,Demands_tra!$BI207,Elasticities!O$5:O$52))</f>
        <v>0.662499999999996</v>
      </c>
      <c r="BW207" s="6">
        <f ca="1">IF($BI207="",SUMIF(Elasticities!$B$5:$B$52,Demands_tra!$BH207,Elasticities!P$5:P$52),SUMIF(Elasticities!$B$5:$B$52,Demands_tra!$BI207,Elasticities!P$5:P$52))</f>
        <v>0.649999999999997</v>
      </c>
      <c r="BX207" s="6">
        <f ca="1">IF($BI207="",SUMIF(Elasticities!$B$5:$B$52,Demands_tra!$BH207,Elasticities!Q$5:Q$52),SUMIF(Elasticities!$B$5:$B$52,Demands_tra!$BI207,Elasticities!Q$5:Q$52))</f>
        <v>0.637499999999997</v>
      </c>
      <c r="BY207" s="6">
        <f ca="1">IF($BI207="",SUMIF(Elasticities!$B$5:$B$52,Demands_tra!$BH207,Elasticities!R$5:R$52),SUMIF(Elasticities!$B$5:$B$52,Demands_tra!$BI207,Elasticities!R$5:R$52))</f>
        <v>0.624999999999996</v>
      </c>
      <c r="BZ207" s="6">
        <f ca="1">IF($BI207="",SUMIF(Elasticities!$B$5:$B$52,Demands_tra!$BH207,Elasticities!S$5:S$52),SUMIF(Elasticities!$B$5:$B$52,Demands_tra!$BI207,Elasticities!S$5:S$52))</f>
        <v>0.612499999999996</v>
      </c>
      <c r="CA207" s="6">
        <f ca="1">IF($BI207="",SUMIF(Elasticities!$B$5:$B$52,Demands_tra!$BH207,Elasticities!T$5:T$52),SUMIF(Elasticities!$B$5:$B$52,Demands_tra!$BI207,Elasticities!T$5:T$52))</f>
        <v>0.599999999999996</v>
      </c>
      <c r="CB207" s="6" t="e">
        <f ca="1">IF($BI207="",SUMIF(Elasticities!$B$5:$B$52,Demands_tra!$BH207,Elasticities!U$5:U$52),SUMIF(Elasticities!$B$5:$B$52,Demands_tra!$BI207,Elasticities!U$5:U$52))</f>
        <v>#VALUE!</v>
      </c>
      <c r="CC207" s="6" t="e">
        <f ca="1">IF($BI207="",SUMIF(Elasticities!$B$5:$B$52,Demands_tra!$BH207,Elasticities!V$5:V$52),SUMIF(Elasticities!$B$5:$B$52,Demands_tra!$BI207,Elasticities!V$5:V$52))</f>
        <v>#VALUE!</v>
      </c>
      <c r="CD207" s="6" t="e">
        <f ca="1">IF($BI207="",SUMIF(Elasticities!$B$5:$B$52,Demands_tra!$BH207,Elasticities!W$5:W$52),SUMIF(Elasticities!$B$5:$B$52,Demands_tra!$BI207,Elasticities!W$5:W$52))</f>
        <v>#VALUE!</v>
      </c>
      <c r="CE207" s="6" t="e">
        <f ca="1">IF($BI207="",SUMIF(Elasticities!$B$5:$B$52,Demands_tra!$BH207,Elasticities!X$5:X$52),SUMIF(Elasticities!$B$5:$B$52,Demands_tra!$BI207,Elasticities!X$5:X$52))</f>
        <v>#VALUE!</v>
      </c>
      <c r="CF207" s="6" t="e">
        <f ca="1">IF($BI207="",SUMIF(Elasticities!$B$5:$B$52,Demands_tra!$BH207,Elasticities!Y$5:Y$52),SUMIF(Elasticities!$B$5:$B$52,Demands_tra!$BI207,Elasticities!Y$5:Y$52))</f>
        <v>#VALUE!</v>
      </c>
      <c r="CG207" s="6" t="e">
        <f ca="1">IF($BI207="",SUMIF(Elasticities!$B$5:$B$52,Demands_tra!$BH207,Elasticities!Z$5:Z$52),SUMIF(Elasticities!$B$5:$B$52,Demands_tra!$BI207,Elasticities!Z$5:Z$52))</f>
        <v>#VALUE!</v>
      </c>
      <c r="CH207" s="6" t="e">
        <f ca="1">IF($BI207="",SUMIF(Elasticities!$B$5:$B$52,Demands_tra!$BH207,Elasticities!AA$5:AA$52),SUMIF(Elasticities!$B$5:$B$52,Demands_tra!$BI207,Elasticities!AA$5:AA$52))</f>
        <v>#VALUE!</v>
      </c>
      <c r="CI207" s="6" t="e">
        <f ca="1">IF($BI207="",SUMIF(Elasticities!$B$5:$B$52,Demands_tra!$BH207,Elasticities!AB$5:AB$52),SUMIF(Elasticities!$B$5:$B$52,Demands_tra!$BI207,Elasticities!AB$5:AB$52))</f>
        <v>#VALUE!</v>
      </c>
    </row>
    <row r="208" spans="1:87">
      <c r="A208" t="str">
        <f>IF(BYDem_tra!B207="","\I:",BYDem_tra!B207)</f>
        <v>ItalyMal</v>
      </c>
      <c r="B208" t="str">
        <f>BYDem_tra!E207</f>
        <v>TAI</v>
      </c>
      <c r="C208" t="str">
        <f t="shared" si="194"/>
        <v>TAI</v>
      </c>
      <c r="D208" s="3">
        <f>SUMIFS(BYDem_tra!$M$2:$M$2000,BYDem_tra!$B$2:$B$2000,Demands_tra!$A208,BYDem_tra!$E$2:$E$2000,Demands_tra!$B208)</f>
        <v>173.0543776704</v>
      </c>
      <c r="E208" s="3">
        <f ca="1" t="shared" si="195"/>
        <v>171.695546898346</v>
      </c>
      <c r="F208" s="3">
        <f ca="1" t="shared" si="196"/>
        <v>192.673399378573</v>
      </c>
      <c r="G208" s="3">
        <f ca="1" t="shared" si="197"/>
        <v>200.50093567543</v>
      </c>
      <c r="H208" s="3">
        <f ca="1" t="shared" si="198"/>
        <v>210.159295095591</v>
      </c>
      <c r="I208" s="3">
        <f ca="1" t="shared" si="199"/>
        <v>219.677509402239</v>
      </c>
      <c r="J208" s="3">
        <f ca="1" t="shared" si="200"/>
        <v>229.018032187021</v>
      </c>
      <c r="K208" s="3">
        <f ca="1" t="shared" si="201"/>
        <v>237.788977234083</v>
      </c>
      <c r="L208" s="3">
        <f ca="1" t="shared" si="202"/>
        <v>245.849160636571</v>
      </c>
      <c r="M208" s="3">
        <f ca="1" t="shared" si="203"/>
        <v>253.1127492528</v>
      </c>
      <c r="N208" s="3">
        <f ca="1" t="shared" si="204"/>
        <v>259.679799207329</v>
      </c>
      <c r="O208" s="3">
        <f ca="1" t="shared" si="205"/>
        <v>265.440273467961</v>
      </c>
      <c r="P208" s="3">
        <f ca="1" t="shared" si="206"/>
        <v>270.508902293189</v>
      </c>
      <c r="Q208" s="3">
        <f ca="1" t="shared" si="207"/>
        <v>275.087564557595</v>
      </c>
      <c r="R208" s="3">
        <f ca="1" t="shared" si="208"/>
        <v>279.217895174006</v>
      </c>
      <c r="S208" s="3">
        <f ca="1" t="shared" si="209"/>
        <v>282.792386179678</v>
      </c>
      <c r="T208" s="3">
        <f ca="1" t="shared" si="210"/>
        <v>285.67649833781</v>
      </c>
      <c r="U208" s="3">
        <f ca="1" t="shared" si="211"/>
        <v>287.693421449302</v>
      </c>
      <c r="V208" s="3" t="e">
        <f ca="1" t="shared" si="186"/>
        <v>#VALUE!</v>
      </c>
      <c r="W208" s="3" t="e">
        <f ca="1" t="shared" si="187"/>
        <v>#DIV/0!</v>
      </c>
      <c r="X208" s="3" t="e">
        <f ca="1" t="shared" si="188"/>
        <v>#DIV/0!</v>
      </c>
      <c r="Y208" s="3" t="e">
        <f ca="1" t="shared" si="189"/>
        <v>#DIV/0!</v>
      </c>
      <c r="Z208" s="3" t="e">
        <f ca="1" t="shared" si="190"/>
        <v>#DIV/0!</v>
      </c>
      <c r="AA208" s="3" t="e">
        <f ca="1" t="shared" si="191"/>
        <v>#DIV/0!</v>
      </c>
      <c r="AB208" s="3" t="e">
        <f ca="1" t="shared" si="192"/>
        <v>#DIV/0!</v>
      </c>
      <c r="AC208" s="3" t="e">
        <f ca="1" t="shared" si="193"/>
        <v>#DIV/0!</v>
      </c>
      <c r="AE208" s="34" t="str">
        <f ca="1">VLOOKUP($C208,'Default drvr and elast'!$A$4:$C$49,MATCH(VLOOKUP(A208,Classification!$B$4:$D$99,2,FALSE),'Default drvr and elast'!$A$3:$C$3,0),FALSE)</f>
        <v>GDP</v>
      </c>
      <c r="AF208" s="4"/>
      <c r="AG208" s="6">
        <f ca="1">IF($AF208="",SUMIFS('Growth rates'!D$4:D$922,'Growth rates'!$B$4:$B$922,Demands_tra!$A208,'Growth rates'!$C$4:$C$922,$AE208),SUMIFS('Growth rates'!D$4:D$922,'Growth rates'!$B$4:$B$922,Demands_tra!$A208,'Growth rates'!$C$4:$C$922,$AF208))</f>
        <v>1</v>
      </c>
      <c r="AH208" s="6">
        <f ca="1">IF($AF208="",SUMIFS('Growth rates'!E$4:E$922,'Growth rates'!$B$4:$B$922,Demands_tra!$A208,'Growth rates'!$C$4:$C$922,$AE208),SUMIFS('Growth rates'!E$4:E$922,'Growth rates'!$B$4:$B$922,Demands_tra!$A208,'Growth rates'!$C$4:$C$922,$AF208))</f>
        <v>0.99015492820676</v>
      </c>
      <c r="AI208" s="6">
        <f ca="1">IF($AF208="",SUMIFS('Growth rates'!F$4:F$922,'Growth rates'!$B$4:$B$922,Demands_tra!$A208,'Growth rates'!$C$4:$C$922,$AE208),SUMIFS('Growth rates'!F$4:F$922,'Growth rates'!$B$4:$B$922,Demands_tra!$A208,'Growth rates'!$C$4:$C$922,$AF208))</f>
        <v>1.14419479487314</v>
      </c>
      <c r="AJ208" s="6">
        <f ca="1">IF($AF208="",SUMIFS('Growth rates'!G$4:G$922,'Growth rates'!$B$4:$B$922,Demands_tra!$A208,'Growth rates'!$C$4:$C$922,$AE208),SUMIFS('Growth rates'!G$4:G$922,'Growth rates'!$B$4:$B$922,Demands_tra!$A208,'Growth rates'!$C$4:$C$922,$AF208))</f>
        <v>1.2043160297901</v>
      </c>
      <c r="AK208" s="6">
        <f ca="1">IF($AF208="",SUMIFS('Growth rates'!H$4:H$922,'Growth rates'!$B$4:$B$922,Demands_tra!$A208,'Growth rates'!$C$4:$C$922,$AE208),SUMIFS('Growth rates'!H$4:H$922,'Growth rates'!$B$4:$B$922,Demands_tra!$A208,'Growth rates'!$C$4:$C$922,$AF208))</f>
        <v>1.28055143077042</v>
      </c>
      <c r="AL208" s="6">
        <f ca="1">IF($AF208="",SUMIFS('Growth rates'!I$4:I$922,'Growth rates'!$B$4:$B$922,Demands_tra!$A208,'Growth rates'!$C$4:$C$922,$AE208),SUMIFS('Growth rates'!I$4:I$922,'Growth rates'!$B$4:$B$922,Demands_tra!$A208,'Growth rates'!$C$4:$C$922,$AF208))</f>
        <v>1.3580064173029</v>
      </c>
      <c r="AM208" s="6">
        <f ca="1">IF($AF208="",SUMIFS('Growth rates'!J$4:J$922,'Growth rates'!$B$4:$B$922,Demands_tra!$A208,'Growth rates'!$C$4:$C$922,$AE208),SUMIFS('Growth rates'!J$4:J$922,'Growth rates'!$B$4:$B$922,Demands_tra!$A208,'Growth rates'!$C$4:$C$922,$AF208))</f>
        <v>1.43639707786436</v>
      </c>
      <c r="AN208" s="6">
        <f ca="1">IF($AF208="",SUMIFS('Growth rates'!K$4:K$922,'Growth rates'!$B$4:$B$922,Demands_tra!$A208,'Growth rates'!$C$4:$C$922,$AE208),SUMIFS('Growth rates'!K$4:K$922,'Growth rates'!$B$4:$B$922,Demands_tra!$A208,'Growth rates'!$C$4:$C$922,$AF208))</f>
        <v>1.51233848353564</v>
      </c>
      <c r="AO208" s="6">
        <f ca="1">IF($AF208="",SUMIFS('Growth rates'!L$4:L$922,'Growth rates'!$B$4:$B$922,Demands_tra!$A208,'Growth rates'!$C$4:$C$922,$AE208),SUMIFS('Growth rates'!L$4:L$922,'Growth rates'!$B$4:$B$922,Demands_tra!$A208,'Growth rates'!$C$4:$C$922,$AF208))</f>
        <v>1.58431705345552</v>
      </c>
      <c r="AP208" s="6">
        <f ca="1">IF($AF208="",SUMIFS('Growth rates'!M$4:M$922,'Growth rates'!$B$4:$B$922,Demands_tra!$A208,'Growth rates'!$C$4:$C$922,$AE208),SUMIFS('Growth rates'!M$4:M$922,'Growth rates'!$B$4:$B$922,Demands_tra!$A208,'Growth rates'!$C$4:$C$922,$AF208))</f>
        <v>1.65118632103046</v>
      </c>
      <c r="AQ208" s="6">
        <f ca="1">IF($AF208="",SUMIFS('Growth rates'!N$4:N$922,'Growth rates'!$B$4:$B$922,Demands_tra!$A208,'Growth rates'!$C$4:$C$922,$AE208),SUMIFS('Growth rates'!N$4:N$922,'Growth rates'!$B$4:$B$922,Demands_tra!$A208,'Growth rates'!$C$4:$C$922,$AF208))</f>
        <v>1.71349946709724</v>
      </c>
      <c r="AR208" s="6">
        <f ca="1">IF($AF208="",SUMIFS('Growth rates'!O$4:O$922,'Growth rates'!$B$4:$B$922,Demands_tra!$A208,'Growth rates'!$C$4:$C$922,$AE208),SUMIFS('Growth rates'!O$4:O$922,'Growth rates'!$B$4:$B$922,Demands_tra!$A208,'Growth rates'!$C$4:$C$922,$AF208))</f>
        <v>1.76981137924015</v>
      </c>
      <c r="AS208" s="6">
        <f ca="1">IF($AF208="",SUMIFS('Growth rates'!P$4:P$922,'Growth rates'!$B$4:$B$922,Demands_tra!$A208,'Growth rates'!$C$4:$C$922,$AE208),SUMIFS('Growth rates'!P$4:P$922,'Growth rates'!$B$4:$B$922,Demands_tra!$A208,'Growth rates'!$C$4:$C$922,$AF208))</f>
        <v>1.82082248919626</v>
      </c>
      <c r="AT208" s="6">
        <f ca="1">IF($AF208="",SUMIFS('Growth rates'!Q$4:Q$922,'Growth rates'!$B$4:$B$922,Demands_tra!$A208,'Growth rates'!$C$4:$C$922,$AE208),SUMIFS('Growth rates'!Q$4:Q$922,'Growth rates'!$B$4:$B$922,Demands_tra!$A208,'Growth rates'!$C$4:$C$922,$AF208))</f>
        <v>1.86823700281963</v>
      </c>
      <c r="AU208" s="6">
        <f ca="1">IF($AF208="",SUMIFS('Growth rates'!R$4:R$922,'Growth rates'!$B$4:$B$922,Demands_tra!$A208,'Growth rates'!$C$4:$C$922,$AE208),SUMIFS('Growth rates'!R$4:R$922,'Growth rates'!$B$4:$B$922,Demands_tra!$A208,'Growth rates'!$C$4:$C$922,$AF208))</f>
        <v>1.9122383160877</v>
      </c>
      <c r="AV208" s="6">
        <f ca="1">IF($AF208="",SUMIFS('Growth rates'!S$4:S$922,'Growth rates'!$B$4:$B$922,Demands_tra!$A208,'Growth rates'!$C$4:$C$922,$AE208),SUMIFS('Growth rates'!S$4:S$922,'Growth rates'!$B$4:$B$922,Demands_tra!$A208,'Growth rates'!$C$4:$C$922,$AF208))</f>
        <v>1.95140645698237</v>
      </c>
      <c r="AW208" s="6">
        <f ca="1">IF($AF208="",SUMIFS('Growth rates'!T$4:T$922,'Growth rates'!$B$4:$B$922,Demands_tra!$A208,'Growth rates'!$C$4:$C$922,$AE208),SUMIFS('Growth rates'!T$4:T$922,'Growth rates'!$B$4:$B$922,Demands_tra!$A208,'Growth rates'!$C$4:$C$922,$AF208))</f>
        <v>1.98389917768614</v>
      </c>
      <c r="AX208" s="6">
        <f ca="1">IF($AF208="",SUMIFS('Growth rates'!U$4:U$922,'Growth rates'!$B$4:$B$922,Demands_tra!$A208,'Growth rates'!$C$4:$C$922,$AE208),SUMIFS('Growth rates'!U$4:U$922,'Growth rates'!$B$4:$B$922,Demands_tra!$A208,'Growth rates'!$C$4:$C$922,$AF208))</f>
        <v>2.00724360238581</v>
      </c>
      <c r="AY208" s="6">
        <f ca="1">IF($AF208="",SUMIFS('Growth rates'!V$4:V$922,'Growth rates'!$B$4:$B$922,Demands_tra!$A208,'Growth rates'!$C$4:$C$922,$AE208),SUMIFS('Growth rates'!V$4:V$922,'Growth rates'!$B$4:$B$922,Demands_tra!$A208,'Growth rates'!$C$4:$C$922,$AF208))</f>
        <v>0</v>
      </c>
      <c r="AZ208" s="6">
        <f ca="1">IF($AF208="",SUMIFS('Growth rates'!W$4:W$922,'Growth rates'!$B$4:$B$922,Demands_tra!$A208,'Growth rates'!$C$4:$C$922,$AE208),SUMIFS('Growth rates'!W$4:W$922,'Growth rates'!$B$4:$B$922,Demands_tra!$A208,'Growth rates'!$C$4:$C$922,$AF208))</f>
        <v>0</v>
      </c>
      <c r="BA208" s="6">
        <f ca="1">IF($AF208="",SUMIFS('Growth rates'!X$4:X$922,'Growth rates'!$B$4:$B$922,Demands_tra!$A208,'Growth rates'!$C$4:$C$922,$AE208),SUMIFS('Growth rates'!X$4:X$922,'Growth rates'!$B$4:$B$922,Demands_tra!$A208,'Growth rates'!$C$4:$C$922,$AF208))</f>
        <v>0</v>
      </c>
      <c r="BB208" s="6">
        <f ca="1">IF($AF208="",SUMIFS('Growth rates'!Y$4:Y$922,'Growth rates'!$B$4:$B$922,Demands_tra!$A208,'Growth rates'!$C$4:$C$922,$AE208),SUMIFS('Growth rates'!Y$4:Y$922,'Growth rates'!$B$4:$B$922,Demands_tra!$A208,'Growth rates'!$C$4:$C$922,$AF208))</f>
        <v>0</v>
      </c>
      <c r="BC208" s="6">
        <f ca="1">IF($AF208="",SUMIFS('Growth rates'!Z$4:Z$922,'Growth rates'!$B$4:$B$922,Demands_tra!$A208,'Growth rates'!$C$4:$C$922,$AE208),SUMIFS('Growth rates'!Z$4:Z$922,'Growth rates'!$B$4:$B$922,Demands_tra!$A208,'Growth rates'!$C$4:$C$922,$AF208))</f>
        <v>0</v>
      </c>
      <c r="BD208" s="6">
        <f ca="1">IF($AF208="",SUMIFS('Growth rates'!AA$4:AA$922,'Growth rates'!$B$4:$B$922,Demands_tra!$A208,'Growth rates'!$C$4:$C$922,$AE208),SUMIFS('Growth rates'!AA$4:AA$922,'Growth rates'!$B$4:$B$922,Demands_tra!$A208,'Growth rates'!$C$4:$C$922,$AF208))</f>
        <v>0</v>
      </c>
      <c r="BE208" s="6">
        <f ca="1">IF($AF208="",SUMIFS('Growth rates'!AB$4:AB$922,'Growth rates'!$B$4:$B$922,Demands_tra!$A208,'Growth rates'!$C$4:$C$922,$AE208),SUMIFS('Growth rates'!AB$4:AB$922,'Growth rates'!$B$4:$B$922,Demands_tra!$A208,'Growth rates'!$C$4:$C$922,$AF208))</f>
        <v>0</v>
      </c>
      <c r="BF208" s="6">
        <f ca="1">IF($AF208="",SUMIFS('Growth rates'!AC$4:AC$922,'Growth rates'!$B$4:$B$922,Demands_tra!$A208,'Growth rates'!$C$4:$C$922,$AE208),SUMIFS('Growth rates'!AC$4:AC$922,'Growth rates'!$B$4:$B$922,Demands_tra!$A208,'Growth rates'!$C$4:$C$922,$AF208))</f>
        <v>0</v>
      </c>
      <c r="BH208" t="str">
        <f ca="1">VLOOKUP($C208,'Default drvr and elast'!$A$4:$F$49,MATCH(VLOOKUP(A208,Classification!$B$4:$D$42,3,FALSE),'Default drvr and elast'!$D$3:$F$3,0)+3,FALSE)</f>
        <v>Med2</v>
      </c>
      <c r="BJ208" s="6">
        <f ca="1">IF($BI208="",SUMIF(Elasticities!$B$5:$B$52,Demands_tra!$BH208,Elasticities!C$5:C$52),SUMIF(Elasticities!$B$5:$B$52,Demands_tra!$BI208,Elasticities!C$5:C$52))</f>
        <v>0.799999999999989</v>
      </c>
      <c r="BK208" s="6">
        <f ca="1">IF($BI208="",SUMIF(Elasticities!$B$5:$B$52,Demands_tra!$BH208,Elasticities!D$5:D$52),SUMIF(Elasticities!$B$5:$B$52,Demands_tra!$BI208,Elasticities!D$5:D$52))</f>
        <v>0.797560975609746</v>
      </c>
      <c r="BL208" s="6">
        <f ca="1">IF($BI208="",SUMIF(Elasticities!$B$5:$B$52,Demands_tra!$BH208,Elasticities!E$5:E$52),SUMIF(Elasticities!$B$5:$B$52,Demands_tra!$BI208,Elasticities!E$5:E$52))</f>
        <v>0.785365853658527</v>
      </c>
      <c r="BM208" s="6">
        <f ca="1">IF($BI208="",SUMIF(Elasticities!$B$5:$B$52,Demands_tra!$BH208,Elasticities!F$5:F$52),SUMIF(Elasticities!$B$5:$B$52,Demands_tra!$BI208,Elasticities!F$5:F$52))</f>
        <v>0.773170731707307</v>
      </c>
      <c r="BN208" s="6">
        <f ca="1">IF($BI208="",SUMIF(Elasticities!$B$5:$B$52,Demands_tra!$BH208,Elasticities!G$5:G$52),SUMIF(Elasticities!$B$5:$B$52,Demands_tra!$BI208,Elasticities!G$5:G$52))</f>
        <v>0.760975609756088</v>
      </c>
      <c r="BO208" s="6">
        <f ca="1">IF($BI208="",SUMIF(Elasticities!$B$5:$B$52,Demands_tra!$BH208,Elasticities!H$5:H$52),SUMIF(Elasticities!$B$5:$B$52,Demands_tra!$BI208,Elasticities!H$5:H$52))</f>
        <v>0.748780487804868</v>
      </c>
      <c r="BP208" s="6">
        <f ca="1">IF($BI208="",SUMIF(Elasticities!$B$5:$B$52,Demands_tra!$BH208,Elasticities!I$5:I$52),SUMIF(Elasticities!$B$5:$B$52,Demands_tra!$BI208,Elasticities!I$5:I$52))</f>
        <v>0.736585365853649</v>
      </c>
      <c r="BQ208" s="6">
        <f ca="1">IF($BI208="",SUMIF(Elasticities!$B$5:$B$52,Demands_tra!$BH208,Elasticities!J$5:J$52),SUMIF(Elasticities!$B$5:$B$52,Demands_tra!$BI208,Elasticities!J$5:J$52))</f>
        <v>0.724390243902429</v>
      </c>
      <c r="BR208" s="6">
        <f ca="1">IF($BI208="",SUMIF(Elasticities!$B$5:$B$52,Demands_tra!$BH208,Elasticities!K$5:K$52),SUMIF(Elasticities!$B$5:$B$52,Demands_tra!$BI208,Elasticities!K$5:K$52))</f>
        <v>0.71219512195121</v>
      </c>
      <c r="BS208" s="6">
        <f ca="1">IF($BI208="",SUMIF(Elasticities!$B$5:$B$52,Demands_tra!$BH208,Elasticities!L$5:L$52),SUMIF(Elasticities!$B$5:$B$52,Demands_tra!$BI208,Elasticities!L$5:L$52))</f>
        <v>0.699999999999997</v>
      </c>
      <c r="BT208" s="6">
        <f ca="1">IF($BI208="",SUMIF(Elasticities!$B$5:$B$52,Demands_tra!$BH208,Elasticities!M$5:M$52),SUMIF(Elasticities!$B$5:$B$52,Demands_tra!$BI208,Elasticities!M$5:M$52))</f>
        <v>0.687499999999996</v>
      </c>
      <c r="BU208" s="6">
        <f ca="1">IF($BI208="",SUMIF(Elasticities!$B$5:$B$52,Demands_tra!$BH208,Elasticities!N$5:N$52),SUMIF(Elasticities!$B$5:$B$52,Demands_tra!$BI208,Elasticities!N$5:N$52))</f>
        <v>0.674999999999996</v>
      </c>
      <c r="BV208" s="6">
        <f ca="1">IF($BI208="",SUMIF(Elasticities!$B$5:$B$52,Demands_tra!$BH208,Elasticities!O$5:O$52),SUMIF(Elasticities!$B$5:$B$52,Demands_tra!$BI208,Elasticities!O$5:O$52))</f>
        <v>0.662499999999996</v>
      </c>
      <c r="BW208" s="6">
        <f ca="1">IF($BI208="",SUMIF(Elasticities!$B$5:$B$52,Demands_tra!$BH208,Elasticities!P$5:P$52),SUMIF(Elasticities!$B$5:$B$52,Demands_tra!$BI208,Elasticities!P$5:P$52))</f>
        <v>0.649999999999997</v>
      </c>
      <c r="BX208" s="6">
        <f ca="1">IF($BI208="",SUMIF(Elasticities!$B$5:$B$52,Demands_tra!$BH208,Elasticities!Q$5:Q$52),SUMIF(Elasticities!$B$5:$B$52,Demands_tra!$BI208,Elasticities!Q$5:Q$52))</f>
        <v>0.637499999999997</v>
      </c>
      <c r="BY208" s="6">
        <f ca="1">IF($BI208="",SUMIF(Elasticities!$B$5:$B$52,Demands_tra!$BH208,Elasticities!R$5:R$52),SUMIF(Elasticities!$B$5:$B$52,Demands_tra!$BI208,Elasticities!R$5:R$52))</f>
        <v>0.624999999999996</v>
      </c>
      <c r="BZ208" s="6">
        <f ca="1">IF($BI208="",SUMIF(Elasticities!$B$5:$B$52,Demands_tra!$BH208,Elasticities!S$5:S$52),SUMIF(Elasticities!$B$5:$B$52,Demands_tra!$BI208,Elasticities!S$5:S$52))</f>
        <v>0.612499999999996</v>
      </c>
      <c r="CA208" s="6">
        <f ca="1">IF($BI208="",SUMIF(Elasticities!$B$5:$B$52,Demands_tra!$BH208,Elasticities!T$5:T$52),SUMIF(Elasticities!$B$5:$B$52,Demands_tra!$BI208,Elasticities!T$5:T$52))</f>
        <v>0.599999999999996</v>
      </c>
      <c r="CB208" s="6" t="e">
        <f ca="1">IF($BI208="",SUMIF(Elasticities!$B$5:$B$52,Demands_tra!$BH208,Elasticities!U$5:U$52),SUMIF(Elasticities!$B$5:$B$52,Demands_tra!$BI208,Elasticities!U$5:U$52))</f>
        <v>#VALUE!</v>
      </c>
      <c r="CC208" s="6" t="e">
        <f ca="1">IF($BI208="",SUMIF(Elasticities!$B$5:$B$52,Demands_tra!$BH208,Elasticities!V$5:V$52),SUMIF(Elasticities!$B$5:$B$52,Demands_tra!$BI208,Elasticities!V$5:V$52))</f>
        <v>#VALUE!</v>
      </c>
      <c r="CD208" s="6" t="e">
        <f ca="1">IF($BI208="",SUMIF(Elasticities!$B$5:$B$52,Demands_tra!$BH208,Elasticities!W$5:W$52),SUMIF(Elasticities!$B$5:$B$52,Demands_tra!$BI208,Elasticities!W$5:W$52))</f>
        <v>#VALUE!</v>
      </c>
      <c r="CE208" s="6" t="e">
        <f ca="1">IF($BI208="",SUMIF(Elasticities!$B$5:$B$52,Demands_tra!$BH208,Elasticities!X$5:X$52),SUMIF(Elasticities!$B$5:$B$52,Demands_tra!$BI208,Elasticities!X$5:X$52))</f>
        <v>#VALUE!</v>
      </c>
      <c r="CF208" s="6" t="e">
        <f ca="1">IF($BI208="",SUMIF(Elasticities!$B$5:$B$52,Demands_tra!$BH208,Elasticities!Y$5:Y$52),SUMIF(Elasticities!$B$5:$B$52,Demands_tra!$BI208,Elasticities!Y$5:Y$52))</f>
        <v>#VALUE!</v>
      </c>
      <c r="CG208" s="6" t="e">
        <f ca="1">IF($BI208="",SUMIF(Elasticities!$B$5:$B$52,Demands_tra!$BH208,Elasticities!Z$5:Z$52),SUMIF(Elasticities!$B$5:$B$52,Demands_tra!$BI208,Elasticities!Z$5:Z$52))</f>
        <v>#VALUE!</v>
      </c>
      <c r="CH208" s="6" t="e">
        <f ca="1">IF($BI208="",SUMIF(Elasticities!$B$5:$B$52,Demands_tra!$BH208,Elasticities!AA$5:AA$52),SUMIF(Elasticities!$B$5:$B$52,Demands_tra!$BI208,Elasticities!AA$5:AA$52))</f>
        <v>#VALUE!</v>
      </c>
      <c r="CI208" s="6" t="e">
        <f ca="1">IF($BI208="",SUMIF(Elasticities!$B$5:$B$52,Demands_tra!$BH208,Elasticities!AB$5:AB$52),SUMIF(Elasticities!$B$5:$B$52,Demands_tra!$BI208,Elasticities!AB$5:AB$52))</f>
        <v>#VALUE!</v>
      </c>
    </row>
    <row r="209" spans="1:87">
      <c r="A209" t="str">
        <f>IF(BYDem_tra!B208="","\I:",BYDem_tra!B208)</f>
        <v>ItalyMal</v>
      </c>
      <c r="B209" t="str">
        <f>BYDem_tra!E208</f>
        <v>TTF</v>
      </c>
      <c r="C209" t="str">
        <f t="shared" si="194"/>
        <v>TTF</v>
      </c>
      <c r="D209" s="3">
        <f>SUMIFS(BYDem_tra!$M$2:$M$2000,BYDem_tra!$B$2:$B$2000,Demands_tra!$A209,BYDem_tra!$E$2:$E$2000,Demands_tra!$B209)</f>
        <v>1.64862032616</v>
      </c>
      <c r="E209" s="3">
        <f ca="1" t="shared" si="195"/>
        <v>1.63567528506496</v>
      </c>
      <c r="F209" s="3">
        <f ca="1" t="shared" si="196"/>
        <v>1.83552295412513</v>
      </c>
      <c r="G209" s="3">
        <f ca="1" t="shared" si="197"/>
        <v>1.91009278365775</v>
      </c>
      <c r="H209" s="3">
        <f ca="1" t="shared" si="198"/>
        <v>2.00210413796028</v>
      </c>
      <c r="I209" s="3">
        <f ca="1" t="shared" si="199"/>
        <v>2.09278038542611</v>
      </c>
      <c r="J209" s="3">
        <f ca="1" t="shared" si="200"/>
        <v>2.18176383633472</v>
      </c>
      <c r="K209" s="3">
        <f ca="1" t="shared" si="201"/>
        <v>2.26532114634833</v>
      </c>
      <c r="L209" s="3">
        <f ca="1" t="shared" si="202"/>
        <v>2.34210731245865</v>
      </c>
      <c r="M209" s="3">
        <f ca="1" t="shared" si="203"/>
        <v>2.41130463641418</v>
      </c>
      <c r="N209" s="3">
        <f ca="1" t="shared" si="204"/>
        <v>2.47386631317549</v>
      </c>
      <c r="O209" s="3">
        <f ca="1" t="shared" si="205"/>
        <v>2.52874406363891</v>
      </c>
      <c r="P209" s="3">
        <f ca="1" t="shared" si="206"/>
        <v>2.57703087741109</v>
      </c>
      <c r="Q209" s="3">
        <f ca="1" t="shared" si="207"/>
        <v>2.62064997435239</v>
      </c>
      <c r="R209" s="3">
        <f ca="1" t="shared" si="208"/>
        <v>2.65999799374168</v>
      </c>
      <c r="S209" s="3">
        <f ca="1" t="shared" si="209"/>
        <v>2.69405074991552</v>
      </c>
      <c r="T209" s="3">
        <f ca="1" t="shared" si="210"/>
        <v>2.72152654099824</v>
      </c>
      <c r="U209" s="3">
        <f ca="1" t="shared" si="211"/>
        <v>2.74074096644457</v>
      </c>
      <c r="V209" s="3" t="e">
        <f ca="1" t="shared" si="186"/>
        <v>#VALUE!</v>
      </c>
      <c r="W209" s="3" t="e">
        <f ca="1" t="shared" si="187"/>
        <v>#DIV/0!</v>
      </c>
      <c r="X209" s="3" t="e">
        <f ca="1" t="shared" si="188"/>
        <v>#DIV/0!</v>
      </c>
      <c r="Y209" s="3" t="e">
        <f ca="1" t="shared" si="189"/>
        <v>#DIV/0!</v>
      </c>
      <c r="Z209" s="3" t="e">
        <f ca="1" t="shared" si="190"/>
        <v>#DIV/0!</v>
      </c>
      <c r="AA209" s="3" t="e">
        <f ca="1" t="shared" si="191"/>
        <v>#DIV/0!</v>
      </c>
      <c r="AB209" s="3" t="e">
        <f ca="1" t="shared" si="192"/>
        <v>#DIV/0!</v>
      </c>
      <c r="AC209" s="3" t="e">
        <f ca="1" t="shared" si="193"/>
        <v>#DIV/0!</v>
      </c>
      <c r="AE209" s="34" t="str">
        <f ca="1">VLOOKUP($C209,'Default drvr and elast'!$A$4:$C$49,MATCH(VLOOKUP(A209,Classification!$B$4:$D$99,2,FALSE),'Default drvr and elast'!$A$3:$C$3,0),FALSE)</f>
        <v>GDP</v>
      </c>
      <c r="AF209" s="4"/>
      <c r="AG209" s="6">
        <f ca="1">IF($AF209="",SUMIFS('Growth rates'!D$4:D$922,'Growth rates'!$B$4:$B$922,Demands_tra!$A209,'Growth rates'!$C$4:$C$922,$AE209),SUMIFS('Growth rates'!D$4:D$922,'Growth rates'!$B$4:$B$922,Demands_tra!$A209,'Growth rates'!$C$4:$C$922,$AF209))</f>
        <v>1</v>
      </c>
      <c r="AH209" s="6">
        <f ca="1">IF($AF209="",SUMIFS('Growth rates'!E$4:E$922,'Growth rates'!$B$4:$B$922,Demands_tra!$A209,'Growth rates'!$C$4:$C$922,$AE209),SUMIFS('Growth rates'!E$4:E$922,'Growth rates'!$B$4:$B$922,Demands_tra!$A209,'Growth rates'!$C$4:$C$922,$AF209))</f>
        <v>0.99015492820676</v>
      </c>
      <c r="AI209" s="6">
        <f ca="1">IF($AF209="",SUMIFS('Growth rates'!F$4:F$922,'Growth rates'!$B$4:$B$922,Demands_tra!$A209,'Growth rates'!$C$4:$C$922,$AE209),SUMIFS('Growth rates'!F$4:F$922,'Growth rates'!$B$4:$B$922,Demands_tra!$A209,'Growth rates'!$C$4:$C$922,$AF209))</f>
        <v>1.14419479487314</v>
      </c>
      <c r="AJ209" s="6">
        <f ca="1">IF($AF209="",SUMIFS('Growth rates'!G$4:G$922,'Growth rates'!$B$4:$B$922,Demands_tra!$A209,'Growth rates'!$C$4:$C$922,$AE209),SUMIFS('Growth rates'!G$4:G$922,'Growth rates'!$B$4:$B$922,Demands_tra!$A209,'Growth rates'!$C$4:$C$922,$AF209))</f>
        <v>1.2043160297901</v>
      </c>
      <c r="AK209" s="6">
        <f ca="1">IF($AF209="",SUMIFS('Growth rates'!H$4:H$922,'Growth rates'!$B$4:$B$922,Demands_tra!$A209,'Growth rates'!$C$4:$C$922,$AE209),SUMIFS('Growth rates'!H$4:H$922,'Growth rates'!$B$4:$B$922,Demands_tra!$A209,'Growth rates'!$C$4:$C$922,$AF209))</f>
        <v>1.28055143077042</v>
      </c>
      <c r="AL209" s="6">
        <f ca="1">IF($AF209="",SUMIFS('Growth rates'!I$4:I$922,'Growth rates'!$B$4:$B$922,Demands_tra!$A209,'Growth rates'!$C$4:$C$922,$AE209),SUMIFS('Growth rates'!I$4:I$922,'Growth rates'!$B$4:$B$922,Demands_tra!$A209,'Growth rates'!$C$4:$C$922,$AF209))</f>
        <v>1.3580064173029</v>
      </c>
      <c r="AM209" s="6">
        <f ca="1">IF($AF209="",SUMIFS('Growth rates'!J$4:J$922,'Growth rates'!$B$4:$B$922,Demands_tra!$A209,'Growth rates'!$C$4:$C$922,$AE209),SUMIFS('Growth rates'!J$4:J$922,'Growth rates'!$B$4:$B$922,Demands_tra!$A209,'Growth rates'!$C$4:$C$922,$AF209))</f>
        <v>1.43639707786436</v>
      </c>
      <c r="AN209" s="6">
        <f ca="1">IF($AF209="",SUMIFS('Growth rates'!K$4:K$922,'Growth rates'!$B$4:$B$922,Demands_tra!$A209,'Growth rates'!$C$4:$C$922,$AE209),SUMIFS('Growth rates'!K$4:K$922,'Growth rates'!$B$4:$B$922,Demands_tra!$A209,'Growth rates'!$C$4:$C$922,$AF209))</f>
        <v>1.51233848353564</v>
      </c>
      <c r="AO209" s="6">
        <f ca="1">IF($AF209="",SUMIFS('Growth rates'!L$4:L$922,'Growth rates'!$B$4:$B$922,Demands_tra!$A209,'Growth rates'!$C$4:$C$922,$AE209),SUMIFS('Growth rates'!L$4:L$922,'Growth rates'!$B$4:$B$922,Demands_tra!$A209,'Growth rates'!$C$4:$C$922,$AF209))</f>
        <v>1.58431705345552</v>
      </c>
      <c r="AP209" s="6">
        <f ca="1">IF($AF209="",SUMIFS('Growth rates'!M$4:M$922,'Growth rates'!$B$4:$B$922,Demands_tra!$A209,'Growth rates'!$C$4:$C$922,$AE209),SUMIFS('Growth rates'!M$4:M$922,'Growth rates'!$B$4:$B$922,Demands_tra!$A209,'Growth rates'!$C$4:$C$922,$AF209))</f>
        <v>1.65118632103046</v>
      </c>
      <c r="AQ209" s="6">
        <f ca="1">IF($AF209="",SUMIFS('Growth rates'!N$4:N$922,'Growth rates'!$B$4:$B$922,Demands_tra!$A209,'Growth rates'!$C$4:$C$922,$AE209),SUMIFS('Growth rates'!N$4:N$922,'Growth rates'!$B$4:$B$922,Demands_tra!$A209,'Growth rates'!$C$4:$C$922,$AF209))</f>
        <v>1.71349946709724</v>
      </c>
      <c r="AR209" s="6">
        <f ca="1">IF($AF209="",SUMIFS('Growth rates'!O$4:O$922,'Growth rates'!$B$4:$B$922,Demands_tra!$A209,'Growth rates'!$C$4:$C$922,$AE209),SUMIFS('Growth rates'!O$4:O$922,'Growth rates'!$B$4:$B$922,Demands_tra!$A209,'Growth rates'!$C$4:$C$922,$AF209))</f>
        <v>1.76981137924015</v>
      </c>
      <c r="AS209" s="6">
        <f ca="1">IF($AF209="",SUMIFS('Growth rates'!P$4:P$922,'Growth rates'!$B$4:$B$922,Demands_tra!$A209,'Growth rates'!$C$4:$C$922,$AE209),SUMIFS('Growth rates'!P$4:P$922,'Growth rates'!$B$4:$B$922,Demands_tra!$A209,'Growth rates'!$C$4:$C$922,$AF209))</f>
        <v>1.82082248919626</v>
      </c>
      <c r="AT209" s="6">
        <f ca="1">IF($AF209="",SUMIFS('Growth rates'!Q$4:Q$922,'Growth rates'!$B$4:$B$922,Demands_tra!$A209,'Growth rates'!$C$4:$C$922,$AE209),SUMIFS('Growth rates'!Q$4:Q$922,'Growth rates'!$B$4:$B$922,Demands_tra!$A209,'Growth rates'!$C$4:$C$922,$AF209))</f>
        <v>1.86823700281963</v>
      </c>
      <c r="AU209" s="6">
        <f ca="1">IF($AF209="",SUMIFS('Growth rates'!R$4:R$922,'Growth rates'!$B$4:$B$922,Demands_tra!$A209,'Growth rates'!$C$4:$C$922,$AE209),SUMIFS('Growth rates'!R$4:R$922,'Growth rates'!$B$4:$B$922,Demands_tra!$A209,'Growth rates'!$C$4:$C$922,$AF209))</f>
        <v>1.9122383160877</v>
      </c>
      <c r="AV209" s="6">
        <f ca="1">IF($AF209="",SUMIFS('Growth rates'!S$4:S$922,'Growth rates'!$B$4:$B$922,Demands_tra!$A209,'Growth rates'!$C$4:$C$922,$AE209),SUMIFS('Growth rates'!S$4:S$922,'Growth rates'!$B$4:$B$922,Demands_tra!$A209,'Growth rates'!$C$4:$C$922,$AF209))</f>
        <v>1.95140645698237</v>
      </c>
      <c r="AW209" s="6">
        <f ca="1">IF($AF209="",SUMIFS('Growth rates'!T$4:T$922,'Growth rates'!$B$4:$B$922,Demands_tra!$A209,'Growth rates'!$C$4:$C$922,$AE209),SUMIFS('Growth rates'!T$4:T$922,'Growth rates'!$B$4:$B$922,Demands_tra!$A209,'Growth rates'!$C$4:$C$922,$AF209))</f>
        <v>1.98389917768614</v>
      </c>
      <c r="AX209" s="6">
        <f ca="1">IF($AF209="",SUMIFS('Growth rates'!U$4:U$922,'Growth rates'!$B$4:$B$922,Demands_tra!$A209,'Growth rates'!$C$4:$C$922,$AE209),SUMIFS('Growth rates'!U$4:U$922,'Growth rates'!$B$4:$B$922,Demands_tra!$A209,'Growth rates'!$C$4:$C$922,$AF209))</f>
        <v>2.00724360238581</v>
      </c>
      <c r="AY209" s="6">
        <f ca="1">IF($AF209="",SUMIFS('Growth rates'!V$4:V$922,'Growth rates'!$B$4:$B$922,Demands_tra!$A209,'Growth rates'!$C$4:$C$922,$AE209),SUMIFS('Growth rates'!V$4:V$922,'Growth rates'!$B$4:$B$922,Demands_tra!$A209,'Growth rates'!$C$4:$C$922,$AF209))</f>
        <v>0</v>
      </c>
      <c r="AZ209" s="6">
        <f ca="1">IF($AF209="",SUMIFS('Growth rates'!W$4:W$922,'Growth rates'!$B$4:$B$922,Demands_tra!$A209,'Growth rates'!$C$4:$C$922,$AE209),SUMIFS('Growth rates'!W$4:W$922,'Growth rates'!$B$4:$B$922,Demands_tra!$A209,'Growth rates'!$C$4:$C$922,$AF209))</f>
        <v>0</v>
      </c>
      <c r="BA209" s="6">
        <f ca="1">IF($AF209="",SUMIFS('Growth rates'!X$4:X$922,'Growth rates'!$B$4:$B$922,Demands_tra!$A209,'Growth rates'!$C$4:$C$922,$AE209),SUMIFS('Growth rates'!X$4:X$922,'Growth rates'!$B$4:$B$922,Demands_tra!$A209,'Growth rates'!$C$4:$C$922,$AF209))</f>
        <v>0</v>
      </c>
      <c r="BB209" s="6">
        <f ca="1">IF($AF209="",SUMIFS('Growth rates'!Y$4:Y$922,'Growth rates'!$B$4:$B$922,Demands_tra!$A209,'Growth rates'!$C$4:$C$922,$AE209),SUMIFS('Growth rates'!Y$4:Y$922,'Growth rates'!$B$4:$B$922,Demands_tra!$A209,'Growth rates'!$C$4:$C$922,$AF209))</f>
        <v>0</v>
      </c>
      <c r="BC209" s="6">
        <f ca="1">IF($AF209="",SUMIFS('Growth rates'!Z$4:Z$922,'Growth rates'!$B$4:$B$922,Demands_tra!$A209,'Growth rates'!$C$4:$C$922,$AE209),SUMIFS('Growth rates'!Z$4:Z$922,'Growth rates'!$B$4:$B$922,Demands_tra!$A209,'Growth rates'!$C$4:$C$922,$AF209))</f>
        <v>0</v>
      </c>
      <c r="BD209" s="6">
        <f ca="1">IF($AF209="",SUMIFS('Growth rates'!AA$4:AA$922,'Growth rates'!$B$4:$B$922,Demands_tra!$A209,'Growth rates'!$C$4:$C$922,$AE209),SUMIFS('Growth rates'!AA$4:AA$922,'Growth rates'!$B$4:$B$922,Demands_tra!$A209,'Growth rates'!$C$4:$C$922,$AF209))</f>
        <v>0</v>
      </c>
      <c r="BE209" s="6">
        <f ca="1">IF($AF209="",SUMIFS('Growth rates'!AB$4:AB$922,'Growth rates'!$B$4:$B$922,Demands_tra!$A209,'Growth rates'!$C$4:$C$922,$AE209),SUMIFS('Growth rates'!AB$4:AB$922,'Growth rates'!$B$4:$B$922,Demands_tra!$A209,'Growth rates'!$C$4:$C$922,$AF209))</f>
        <v>0</v>
      </c>
      <c r="BF209" s="6">
        <f ca="1">IF($AF209="",SUMIFS('Growth rates'!AC$4:AC$922,'Growth rates'!$B$4:$B$922,Demands_tra!$A209,'Growth rates'!$C$4:$C$922,$AE209),SUMIFS('Growth rates'!AC$4:AC$922,'Growth rates'!$B$4:$B$922,Demands_tra!$A209,'Growth rates'!$C$4:$C$922,$AF209))</f>
        <v>0</v>
      </c>
      <c r="BH209" t="str">
        <f ca="1">VLOOKUP($C209,'Default drvr and elast'!$A$4:$F$49,MATCH(VLOOKUP(A209,Classification!$B$4:$D$42,3,FALSE),'Default drvr and elast'!$D$3:$F$3,0)+3,FALSE)</f>
        <v>Med2</v>
      </c>
      <c r="BJ209" s="6">
        <f ca="1">IF($BI209="",SUMIF(Elasticities!$B$5:$B$52,Demands_tra!$BH209,Elasticities!C$5:C$52),SUMIF(Elasticities!$B$5:$B$52,Demands_tra!$BI209,Elasticities!C$5:C$52))</f>
        <v>0.799999999999989</v>
      </c>
      <c r="BK209" s="6">
        <f ca="1">IF($BI209="",SUMIF(Elasticities!$B$5:$B$52,Demands_tra!$BH209,Elasticities!D$5:D$52),SUMIF(Elasticities!$B$5:$B$52,Demands_tra!$BI209,Elasticities!D$5:D$52))</f>
        <v>0.797560975609746</v>
      </c>
      <c r="BL209" s="6">
        <f ca="1">IF($BI209="",SUMIF(Elasticities!$B$5:$B$52,Demands_tra!$BH209,Elasticities!E$5:E$52),SUMIF(Elasticities!$B$5:$B$52,Demands_tra!$BI209,Elasticities!E$5:E$52))</f>
        <v>0.785365853658527</v>
      </c>
      <c r="BM209" s="6">
        <f ca="1">IF($BI209="",SUMIF(Elasticities!$B$5:$B$52,Demands_tra!$BH209,Elasticities!F$5:F$52),SUMIF(Elasticities!$B$5:$B$52,Demands_tra!$BI209,Elasticities!F$5:F$52))</f>
        <v>0.773170731707307</v>
      </c>
      <c r="BN209" s="6">
        <f ca="1">IF($BI209="",SUMIF(Elasticities!$B$5:$B$52,Demands_tra!$BH209,Elasticities!G$5:G$52),SUMIF(Elasticities!$B$5:$B$52,Demands_tra!$BI209,Elasticities!G$5:G$52))</f>
        <v>0.760975609756088</v>
      </c>
      <c r="BO209" s="6">
        <f ca="1">IF($BI209="",SUMIF(Elasticities!$B$5:$B$52,Demands_tra!$BH209,Elasticities!H$5:H$52),SUMIF(Elasticities!$B$5:$B$52,Demands_tra!$BI209,Elasticities!H$5:H$52))</f>
        <v>0.748780487804868</v>
      </c>
      <c r="BP209" s="6">
        <f ca="1">IF($BI209="",SUMIF(Elasticities!$B$5:$B$52,Demands_tra!$BH209,Elasticities!I$5:I$52),SUMIF(Elasticities!$B$5:$B$52,Demands_tra!$BI209,Elasticities!I$5:I$52))</f>
        <v>0.736585365853649</v>
      </c>
      <c r="BQ209" s="6">
        <f ca="1">IF($BI209="",SUMIF(Elasticities!$B$5:$B$52,Demands_tra!$BH209,Elasticities!J$5:J$52),SUMIF(Elasticities!$B$5:$B$52,Demands_tra!$BI209,Elasticities!J$5:J$52))</f>
        <v>0.724390243902429</v>
      </c>
      <c r="BR209" s="6">
        <f ca="1">IF($BI209="",SUMIF(Elasticities!$B$5:$B$52,Demands_tra!$BH209,Elasticities!K$5:K$52),SUMIF(Elasticities!$B$5:$B$52,Demands_tra!$BI209,Elasticities!K$5:K$52))</f>
        <v>0.71219512195121</v>
      </c>
      <c r="BS209" s="6">
        <f ca="1">IF($BI209="",SUMIF(Elasticities!$B$5:$B$52,Demands_tra!$BH209,Elasticities!L$5:L$52),SUMIF(Elasticities!$B$5:$B$52,Demands_tra!$BI209,Elasticities!L$5:L$52))</f>
        <v>0.699999999999997</v>
      </c>
      <c r="BT209" s="6">
        <f ca="1">IF($BI209="",SUMIF(Elasticities!$B$5:$B$52,Demands_tra!$BH209,Elasticities!M$5:M$52),SUMIF(Elasticities!$B$5:$B$52,Demands_tra!$BI209,Elasticities!M$5:M$52))</f>
        <v>0.687499999999996</v>
      </c>
      <c r="BU209" s="6">
        <f ca="1">IF($BI209="",SUMIF(Elasticities!$B$5:$B$52,Demands_tra!$BH209,Elasticities!N$5:N$52),SUMIF(Elasticities!$B$5:$B$52,Demands_tra!$BI209,Elasticities!N$5:N$52))</f>
        <v>0.674999999999996</v>
      </c>
      <c r="BV209" s="6">
        <f ca="1">IF($BI209="",SUMIF(Elasticities!$B$5:$B$52,Demands_tra!$BH209,Elasticities!O$5:O$52),SUMIF(Elasticities!$B$5:$B$52,Demands_tra!$BI209,Elasticities!O$5:O$52))</f>
        <v>0.662499999999996</v>
      </c>
      <c r="BW209" s="6">
        <f ca="1">IF($BI209="",SUMIF(Elasticities!$B$5:$B$52,Demands_tra!$BH209,Elasticities!P$5:P$52),SUMIF(Elasticities!$B$5:$B$52,Demands_tra!$BI209,Elasticities!P$5:P$52))</f>
        <v>0.649999999999997</v>
      </c>
      <c r="BX209" s="6">
        <f ca="1">IF($BI209="",SUMIF(Elasticities!$B$5:$B$52,Demands_tra!$BH209,Elasticities!Q$5:Q$52),SUMIF(Elasticities!$B$5:$B$52,Demands_tra!$BI209,Elasticities!Q$5:Q$52))</f>
        <v>0.637499999999997</v>
      </c>
      <c r="BY209" s="6">
        <f ca="1">IF($BI209="",SUMIF(Elasticities!$B$5:$B$52,Demands_tra!$BH209,Elasticities!R$5:R$52),SUMIF(Elasticities!$B$5:$B$52,Demands_tra!$BI209,Elasticities!R$5:R$52))</f>
        <v>0.624999999999996</v>
      </c>
      <c r="BZ209" s="6">
        <f ca="1">IF($BI209="",SUMIF(Elasticities!$B$5:$B$52,Demands_tra!$BH209,Elasticities!S$5:S$52),SUMIF(Elasticities!$B$5:$B$52,Demands_tra!$BI209,Elasticities!S$5:S$52))</f>
        <v>0.612499999999996</v>
      </c>
      <c r="CA209" s="6">
        <f ca="1">IF($BI209="",SUMIF(Elasticities!$B$5:$B$52,Demands_tra!$BH209,Elasticities!T$5:T$52),SUMIF(Elasticities!$B$5:$B$52,Demands_tra!$BI209,Elasticities!T$5:T$52))</f>
        <v>0.599999999999996</v>
      </c>
      <c r="CB209" s="6" t="e">
        <f ca="1">IF($BI209="",SUMIF(Elasticities!$B$5:$B$52,Demands_tra!$BH209,Elasticities!U$5:U$52),SUMIF(Elasticities!$B$5:$B$52,Demands_tra!$BI209,Elasticities!U$5:U$52))</f>
        <v>#VALUE!</v>
      </c>
      <c r="CC209" s="6" t="e">
        <f ca="1">IF($BI209="",SUMIF(Elasticities!$B$5:$B$52,Demands_tra!$BH209,Elasticities!V$5:V$52),SUMIF(Elasticities!$B$5:$B$52,Demands_tra!$BI209,Elasticities!V$5:V$52))</f>
        <v>#VALUE!</v>
      </c>
      <c r="CD209" s="6" t="e">
        <f ca="1">IF($BI209="",SUMIF(Elasticities!$B$5:$B$52,Demands_tra!$BH209,Elasticities!W$5:W$52),SUMIF(Elasticities!$B$5:$B$52,Demands_tra!$BI209,Elasticities!W$5:W$52))</f>
        <v>#VALUE!</v>
      </c>
      <c r="CE209" s="6" t="e">
        <f ca="1">IF($BI209="",SUMIF(Elasticities!$B$5:$B$52,Demands_tra!$BH209,Elasticities!X$5:X$52),SUMIF(Elasticities!$B$5:$B$52,Demands_tra!$BI209,Elasticities!X$5:X$52))</f>
        <v>#VALUE!</v>
      </c>
      <c r="CF209" s="6" t="e">
        <f ca="1">IF($BI209="",SUMIF(Elasticities!$B$5:$B$52,Demands_tra!$BH209,Elasticities!Y$5:Y$52),SUMIF(Elasticities!$B$5:$B$52,Demands_tra!$BI209,Elasticities!Y$5:Y$52))</f>
        <v>#VALUE!</v>
      </c>
      <c r="CG209" s="6" t="e">
        <f ca="1">IF($BI209="",SUMIF(Elasticities!$B$5:$B$52,Demands_tra!$BH209,Elasticities!Z$5:Z$52),SUMIF(Elasticities!$B$5:$B$52,Demands_tra!$BI209,Elasticities!Z$5:Z$52))</f>
        <v>#VALUE!</v>
      </c>
      <c r="CH209" s="6" t="e">
        <f ca="1">IF($BI209="",SUMIF(Elasticities!$B$5:$B$52,Demands_tra!$BH209,Elasticities!AA$5:AA$52),SUMIF(Elasticities!$B$5:$B$52,Demands_tra!$BI209,Elasticities!AA$5:AA$52))</f>
        <v>#VALUE!</v>
      </c>
      <c r="CI209" s="6" t="e">
        <f ca="1">IF($BI209="",SUMIF(Elasticities!$B$5:$B$52,Demands_tra!$BH209,Elasticities!AB$5:AB$52),SUMIF(Elasticities!$B$5:$B$52,Demands_tra!$BI209,Elasticities!AB$5:AB$52))</f>
        <v>#VALUE!</v>
      </c>
    </row>
    <row r="210" spans="1:87">
      <c r="A210" t="str">
        <f>IF(BYDem_tra!B209="","\I:",BYDem_tra!B209)</f>
        <v>ItalyMal</v>
      </c>
      <c r="B210" t="str">
        <f>BYDem_tra!E209</f>
        <v>TTP</v>
      </c>
      <c r="C210" t="str">
        <f t="shared" si="194"/>
        <v>TTP</v>
      </c>
      <c r="D210" s="3">
        <f>SUMIFS(BYDem_tra!$M$2:$M$2000,BYDem_tra!$B$2:$B$2000,Demands_tra!$A210,BYDem_tra!$E$2:$E$2000,Demands_tra!$B210)</f>
        <v>20.16264825144</v>
      </c>
      <c r="E210" s="3">
        <f ca="1" t="shared" si="195"/>
        <v>20.1251585840136</v>
      </c>
      <c r="F210" s="3">
        <f ca="1" t="shared" si="196"/>
        <v>19.9404891126245</v>
      </c>
      <c r="G210" s="3">
        <f ca="1" t="shared" si="197"/>
        <v>19.7486203951851</v>
      </c>
      <c r="H210" s="3">
        <f ca="1" t="shared" si="198"/>
        <v>19.5799173646443</v>
      </c>
      <c r="I210" s="3">
        <f ca="1" t="shared" si="199"/>
        <v>19.4340318121154</v>
      </c>
      <c r="J210" s="3">
        <f ca="1" t="shared" si="200"/>
        <v>19.2997802037326</v>
      </c>
      <c r="K210" s="3">
        <f ca="1" t="shared" si="201"/>
        <v>19.1689954097244</v>
      </c>
      <c r="L210" s="3">
        <f ca="1" t="shared" si="202"/>
        <v>18.9893392880195</v>
      </c>
      <c r="M210" s="3">
        <f ca="1" t="shared" si="203"/>
        <v>18.769611292988</v>
      </c>
      <c r="N210" s="3">
        <f ca="1" t="shared" si="204"/>
        <v>18.5238484730903</v>
      </c>
      <c r="O210" s="3">
        <f ca="1" t="shared" si="205"/>
        <v>18.2910244469363</v>
      </c>
      <c r="P210" s="3">
        <f ca="1" t="shared" si="206"/>
        <v>18.0962515620295</v>
      </c>
      <c r="Q210" s="3">
        <f ca="1" t="shared" si="207"/>
        <v>17.9407535529965</v>
      </c>
      <c r="R210" s="3">
        <f ca="1" t="shared" si="208"/>
        <v>17.8032743088043</v>
      </c>
      <c r="S210" s="3">
        <f ca="1" t="shared" si="209"/>
        <v>17.6573858041844</v>
      </c>
      <c r="T210" s="3">
        <f ca="1" t="shared" si="210"/>
        <v>17.4888412787382</v>
      </c>
      <c r="U210" s="3">
        <f ca="1" t="shared" si="211"/>
        <v>17.293739347329</v>
      </c>
      <c r="V210" s="3" t="e">
        <f ca="1" t="shared" si="186"/>
        <v>#VALUE!</v>
      </c>
      <c r="W210" s="3" t="e">
        <f ca="1" t="shared" si="187"/>
        <v>#DIV/0!</v>
      </c>
      <c r="X210" s="3" t="e">
        <f ca="1" t="shared" si="188"/>
        <v>#DIV/0!</v>
      </c>
      <c r="Y210" s="3" t="e">
        <f ca="1" t="shared" si="189"/>
        <v>#DIV/0!</v>
      </c>
      <c r="Z210" s="3" t="e">
        <f ca="1" t="shared" si="190"/>
        <v>#DIV/0!</v>
      </c>
      <c r="AA210" s="3" t="e">
        <f ca="1" t="shared" si="191"/>
        <v>#DIV/0!</v>
      </c>
      <c r="AB210" s="3" t="e">
        <f ca="1" t="shared" si="192"/>
        <v>#DIV/0!</v>
      </c>
      <c r="AC210" s="3" t="e">
        <f ca="1" t="shared" si="193"/>
        <v>#DIV/0!</v>
      </c>
      <c r="AE210" s="34" t="str">
        <f ca="1">VLOOKUP($C210,'Default drvr and elast'!$A$4:$C$49,MATCH(VLOOKUP(A210,Classification!$B$4:$D$99,2,FALSE),'Default drvr and elast'!$A$3:$C$3,0),FALSE)</f>
        <v>POP</v>
      </c>
      <c r="AF210" s="4"/>
      <c r="AG210" s="6">
        <f ca="1">IF($AF210="",SUMIFS('Growth rates'!D$4:D$922,'Growth rates'!$B$4:$B$922,Demands_tra!$A210,'Growth rates'!$C$4:$C$922,$AE210),SUMIFS('Growth rates'!D$4:D$922,'Growth rates'!$B$4:$B$922,Demands_tra!$A210,'Growth rates'!$C$4:$C$922,$AF210))</f>
        <v>1</v>
      </c>
      <c r="AH210" s="6">
        <f ca="1">IF($AF210="",SUMIFS('Growth rates'!E$4:E$922,'Growth rates'!$B$4:$B$922,Demands_tra!$A210,'Growth rates'!$C$4:$C$922,$AE210),SUMIFS('Growth rates'!E$4:E$922,'Growth rates'!$B$4:$B$922,Demands_tra!$A210,'Growth rates'!$C$4:$C$922,$AF210))</f>
        <v>0.997668689508291</v>
      </c>
      <c r="AI210" s="6">
        <f ca="1">IF($AF210="",SUMIFS('Growth rates'!F$4:F$922,'Growth rates'!$B$4:$B$922,Demands_tra!$A210,'Growth rates'!$C$4:$C$922,$AE210),SUMIFS('Growth rates'!F$4:F$922,'Growth rates'!$B$4:$B$922,Demands_tra!$A210,'Growth rates'!$C$4:$C$922,$AF210))</f>
        <v>0.986012137049744</v>
      </c>
      <c r="AJ210" s="6">
        <f ca="1">IF($AF210="",SUMIFS('Growth rates'!G$4:G$922,'Growth rates'!$B$4:$B$922,Demands_tra!$A210,'Growth rates'!$C$4:$C$922,$AE210),SUMIFS('Growth rates'!G$4:G$922,'Growth rates'!$B$4:$B$922,Demands_tra!$A210,'Growth rates'!$C$4:$C$922,$AF210))</f>
        <v>0.97374127083826</v>
      </c>
      <c r="AK210" s="6">
        <f ca="1">IF($AF210="",SUMIFS('Growth rates'!H$4:H$922,'Growth rates'!$B$4:$B$922,Demands_tra!$A210,'Growth rates'!$C$4:$C$922,$AE210),SUMIFS('Growth rates'!H$4:H$922,'Growth rates'!$B$4:$B$922,Demands_tra!$A210,'Growth rates'!$C$4:$C$922,$AF210))</f>
        <v>0.962810294293591</v>
      </c>
      <c r="AL210" s="6">
        <f ca="1">IF($AF210="",SUMIFS('Growth rates'!I$4:I$922,'Growth rates'!$B$4:$B$922,Demands_tra!$A210,'Growth rates'!$C$4:$C$922,$AE210),SUMIFS('Growth rates'!I$4:I$922,'Growth rates'!$B$4:$B$922,Demands_tra!$A210,'Growth rates'!$C$4:$C$922,$AF210))</f>
        <v>0.953229806181516</v>
      </c>
      <c r="AM210" s="6">
        <f ca="1">IF($AF210="",SUMIFS('Growth rates'!J$4:J$922,'Growth rates'!$B$4:$B$922,Demands_tra!$A210,'Growth rates'!$C$4:$C$922,$AE210),SUMIFS('Growth rates'!J$4:J$922,'Growth rates'!$B$4:$B$922,Demands_tra!$A210,'Growth rates'!$C$4:$C$922,$AF210))</f>
        <v>0.944289937992211</v>
      </c>
      <c r="AN210" s="6">
        <f ca="1">IF($AF210="",SUMIFS('Growth rates'!K$4:K$922,'Growth rates'!$B$4:$B$922,Demands_tra!$A210,'Growth rates'!$C$4:$C$922,$AE210),SUMIFS('Growth rates'!K$4:K$922,'Growth rates'!$B$4:$B$922,Demands_tra!$A210,'Growth rates'!$C$4:$C$922,$AF210))</f>
        <v>0.935456339430984</v>
      </c>
      <c r="AO210" s="6">
        <f ca="1">IF($AF210="",SUMIFS('Growth rates'!L$4:L$922,'Growth rates'!$B$4:$B$922,Demands_tra!$A210,'Growth rates'!$C$4:$C$922,$AE210),SUMIFS('Growth rates'!L$4:L$922,'Growth rates'!$B$4:$B$922,Demands_tra!$A210,'Growth rates'!$C$4:$C$922,$AF210))</f>
        <v>0.9231460803107</v>
      </c>
      <c r="AP210" s="6">
        <f ca="1">IF($AF210="",SUMIFS('Growth rates'!M$4:M$922,'Growth rates'!$B$4:$B$922,Demands_tra!$A210,'Growth rates'!$C$4:$C$922,$AE210),SUMIFS('Growth rates'!M$4:M$922,'Growth rates'!$B$4:$B$922,Demands_tra!$A210,'Growth rates'!$C$4:$C$922,$AF210))</f>
        <v>0.907886312390298</v>
      </c>
      <c r="AQ210" s="6">
        <f ca="1">IF($AF210="",SUMIFS('Growth rates'!N$4:N$922,'Growth rates'!$B$4:$B$922,Demands_tra!$A210,'Growth rates'!$C$4:$C$922,$AE210),SUMIFS('Growth rates'!N$4:N$922,'Growth rates'!$B$4:$B$922,Demands_tra!$A210,'Growth rates'!$C$4:$C$922,$AF210))</f>
        <v>0.890595329986751</v>
      </c>
      <c r="AR210" s="6">
        <f ca="1">IF($AF210="",SUMIFS('Growth rates'!O$4:O$922,'Growth rates'!$B$4:$B$922,Demands_tra!$A210,'Growth rates'!$C$4:$C$922,$AE210),SUMIFS('Growth rates'!O$4:O$922,'Growth rates'!$B$4:$B$922,Demands_tra!$A210,'Growth rates'!$C$4:$C$922,$AF210))</f>
        <v>0.87401194374418</v>
      </c>
      <c r="AS210" s="6">
        <f ca="1">IF($AF210="",SUMIFS('Growth rates'!P$4:P$922,'Growth rates'!$B$4:$B$922,Demands_tra!$A210,'Growth rates'!$C$4:$C$922,$AE210),SUMIFS('Growth rates'!P$4:P$922,'Growth rates'!$B$4:$B$922,Demands_tra!$A210,'Growth rates'!$C$4:$C$922,$AF210))</f>
        <v>0.859963702660613</v>
      </c>
      <c r="AT210" s="6">
        <f ca="1">IF($AF210="",SUMIFS('Growth rates'!Q$4:Q$922,'Growth rates'!$B$4:$B$922,Demands_tra!$A210,'Growth rates'!$C$4:$C$922,$AE210),SUMIFS('Growth rates'!Q$4:Q$922,'Growth rates'!$B$4:$B$922,Demands_tra!$A210,'Growth rates'!$C$4:$C$922,$AF210))</f>
        <v>0.8485952077377</v>
      </c>
      <c r="AU210" s="6">
        <f ca="1">IF($AF210="",SUMIFS('Growth rates'!R$4:R$922,'Growth rates'!$B$4:$B$922,Demands_tra!$A210,'Growth rates'!$C$4:$C$922,$AE210),SUMIFS('Growth rates'!R$4:R$922,'Growth rates'!$B$4:$B$922,Demands_tra!$A210,'Growth rates'!$C$4:$C$922,$AF210))</f>
        <v>0.838394816226259</v>
      </c>
      <c r="AV210" s="6">
        <f ca="1">IF($AF210="",SUMIFS('Growth rates'!S$4:S$922,'Growth rates'!$B$4:$B$922,Demands_tra!$A210,'Growth rates'!$C$4:$C$922,$AE210),SUMIFS('Growth rates'!S$4:S$922,'Growth rates'!$B$4:$B$922,Demands_tra!$A210,'Growth rates'!$C$4:$C$922,$AF210))</f>
        <v>0.827402486262789</v>
      </c>
      <c r="AW210" s="6">
        <f ca="1">IF($AF210="",SUMIFS('Growth rates'!T$4:T$922,'Growth rates'!$B$4:$B$922,Demands_tra!$A210,'Growth rates'!$C$4:$C$922,$AE210),SUMIFS('Growth rates'!T$4:T$922,'Growth rates'!$B$4:$B$922,Demands_tra!$A210,'Growth rates'!$C$4:$C$922,$AF210))</f>
        <v>0.814508150557037</v>
      </c>
      <c r="AX210" s="6">
        <f ca="1">IF($AF210="",SUMIFS('Growth rates'!U$4:U$922,'Growth rates'!$B$4:$B$922,Demands_tra!$A210,'Growth rates'!$C$4:$C$922,$AE210),SUMIFS('Growth rates'!U$4:U$922,'Growth rates'!$B$4:$B$922,Demands_tra!$A210,'Growth rates'!$C$4:$C$922,$AF210))</f>
        <v>0.799364007043897</v>
      </c>
      <c r="AY210" s="6">
        <f ca="1">IF($AF210="",SUMIFS('Growth rates'!V$4:V$922,'Growth rates'!$B$4:$B$922,Demands_tra!$A210,'Growth rates'!$C$4:$C$922,$AE210),SUMIFS('Growth rates'!V$4:V$922,'Growth rates'!$B$4:$B$922,Demands_tra!$A210,'Growth rates'!$C$4:$C$922,$AF210))</f>
        <v>0</v>
      </c>
      <c r="AZ210" s="6">
        <f ca="1">IF($AF210="",SUMIFS('Growth rates'!W$4:W$922,'Growth rates'!$B$4:$B$922,Demands_tra!$A210,'Growth rates'!$C$4:$C$922,$AE210),SUMIFS('Growth rates'!W$4:W$922,'Growth rates'!$B$4:$B$922,Demands_tra!$A210,'Growth rates'!$C$4:$C$922,$AF210))</f>
        <v>0</v>
      </c>
      <c r="BA210" s="6">
        <f ca="1">IF($AF210="",SUMIFS('Growth rates'!X$4:X$922,'Growth rates'!$B$4:$B$922,Demands_tra!$A210,'Growth rates'!$C$4:$C$922,$AE210),SUMIFS('Growth rates'!X$4:X$922,'Growth rates'!$B$4:$B$922,Demands_tra!$A210,'Growth rates'!$C$4:$C$922,$AF210))</f>
        <v>0</v>
      </c>
      <c r="BB210" s="6">
        <f ca="1">IF($AF210="",SUMIFS('Growth rates'!Y$4:Y$922,'Growth rates'!$B$4:$B$922,Demands_tra!$A210,'Growth rates'!$C$4:$C$922,$AE210),SUMIFS('Growth rates'!Y$4:Y$922,'Growth rates'!$B$4:$B$922,Demands_tra!$A210,'Growth rates'!$C$4:$C$922,$AF210))</f>
        <v>0</v>
      </c>
      <c r="BC210" s="6">
        <f ca="1">IF($AF210="",SUMIFS('Growth rates'!Z$4:Z$922,'Growth rates'!$B$4:$B$922,Demands_tra!$A210,'Growth rates'!$C$4:$C$922,$AE210),SUMIFS('Growth rates'!Z$4:Z$922,'Growth rates'!$B$4:$B$922,Demands_tra!$A210,'Growth rates'!$C$4:$C$922,$AF210))</f>
        <v>0</v>
      </c>
      <c r="BD210" s="6">
        <f ca="1">IF($AF210="",SUMIFS('Growth rates'!AA$4:AA$922,'Growth rates'!$B$4:$B$922,Demands_tra!$A210,'Growth rates'!$C$4:$C$922,$AE210),SUMIFS('Growth rates'!AA$4:AA$922,'Growth rates'!$B$4:$B$922,Demands_tra!$A210,'Growth rates'!$C$4:$C$922,$AF210))</f>
        <v>0</v>
      </c>
      <c r="BE210" s="6">
        <f ca="1">IF($AF210="",SUMIFS('Growth rates'!AB$4:AB$922,'Growth rates'!$B$4:$B$922,Demands_tra!$A210,'Growth rates'!$C$4:$C$922,$AE210),SUMIFS('Growth rates'!AB$4:AB$922,'Growth rates'!$B$4:$B$922,Demands_tra!$A210,'Growth rates'!$C$4:$C$922,$AF210))</f>
        <v>0</v>
      </c>
      <c r="BF210" s="6">
        <f ca="1">IF($AF210="",SUMIFS('Growth rates'!AC$4:AC$922,'Growth rates'!$B$4:$B$922,Demands_tra!$A210,'Growth rates'!$C$4:$C$922,$AE210),SUMIFS('Growth rates'!AC$4:AC$922,'Growth rates'!$B$4:$B$922,Demands_tra!$A210,'Growth rates'!$C$4:$C$922,$AF210))</f>
        <v>0</v>
      </c>
      <c r="BH210" t="str">
        <f ca="1">VLOOKUP($C210,'Default drvr and elast'!$A$4:$F$49,MATCH(VLOOKUP(A210,Classification!$B$4:$D$42,3,FALSE),'Default drvr and elast'!$D$3:$F$3,0)+3,FALSE)</f>
        <v>Med2</v>
      </c>
      <c r="BJ210" s="6">
        <f ca="1">IF($BI210="",SUMIF(Elasticities!$B$5:$B$52,Demands_tra!$BH210,Elasticities!C$5:C$52),SUMIF(Elasticities!$B$5:$B$52,Demands_tra!$BI210,Elasticities!C$5:C$52))</f>
        <v>0.799999999999989</v>
      </c>
      <c r="BK210" s="6">
        <f ca="1">IF($BI210="",SUMIF(Elasticities!$B$5:$B$52,Demands_tra!$BH210,Elasticities!D$5:D$52),SUMIF(Elasticities!$B$5:$B$52,Demands_tra!$BI210,Elasticities!D$5:D$52))</f>
        <v>0.797560975609746</v>
      </c>
      <c r="BL210" s="6">
        <f ca="1">IF($BI210="",SUMIF(Elasticities!$B$5:$B$52,Demands_tra!$BH210,Elasticities!E$5:E$52),SUMIF(Elasticities!$B$5:$B$52,Demands_tra!$BI210,Elasticities!E$5:E$52))</f>
        <v>0.785365853658527</v>
      </c>
      <c r="BM210" s="6">
        <f ca="1">IF($BI210="",SUMIF(Elasticities!$B$5:$B$52,Demands_tra!$BH210,Elasticities!F$5:F$52),SUMIF(Elasticities!$B$5:$B$52,Demands_tra!$BI210,Elasticities!F$5:F$52))</f>
        <v>0.773170731707307</v>
      </c>
      <c r="BN210" s="6">
        <f ca="1">IF($BI210="",SUMIF(Elasticities!$B$5:$B$52,Demands_tra!$BH210,Elasticities!G$5:G$52),SUMIF(Elasticities!$B$5:$B$52,Demands_tra!$BI210,Elasticities!G$5:G$52))</f>
        <v>0.760975609756088</v>
      </c>
      <c r="BO210" s="6">
        <f ca="1">IF($BI210="",SUMIF(Elasticities!$B$5:$B$52,Demands_tra!$BH210,Elasticities!H$5:H$52),SUMIF(Elasticities!$B$5:$B$52,Demands_tra!$BI210,Elasticities!H$5:H$52))</f>
        <v>0.748780487804868</v>
      </c>
      <c r="BP210" s="6">
        <f ca="1">IF($BI210="",SUMIF(Elasticities!$B$5:$B$52,Demands_tra!$BH210,Elasticities!I$5:I$52),SUMIF(Elasticities!$B$5:$B$52,Demands_tra!$BI210,Elasticities!I$5:I$52))</f>
        <v>0.736585365853649</v>
      </c>
      <c r="BQ210" s="6">
        <f ca="1">IF($BI210="",SUMIF(Elasticities!$B$5:$B$52,Demands_tra!$BH210,Elasticities!J$5:J$52),SUMIF(Elasticities!$B$5:$B$52,Demands_tra!$BI210,Elasticities!J$5:J$52))</f>
        <v>0.724390243902429</v>
      </c>
      <c r="BR210" s="6">
        <f ca="1">IF($BI210="",SUMIF(Elasticities!$B$5:$B$52,Demands_tra!$BH210,Elasticities!K$5:K$52),SUMIF(Elasticities!$B$5:$B$52,Demands_tra!$BI210,Elasticities!K$5:K$52))</f>
        <v>0.71219512195121</v>
      </c>
      <c r="BS210" s="6">
        <f ca="1">IF($BI210="",SUMIF(Elasticities!$B$5:$B$52,Demands_tra!$BH210,Elasticities!L$5:L$52),SUMIF(Elasticities!$B$5:$B$52,Demands_tra!$BI210,Elasticities!L$5:L$52))</f>
        <v>0.699999999999997</v>
      </c>
      <c r="BT210" s="6">
        <f ca="1">IF($BI210="",SUMIF(Elasticities!$B$5:$B$52,Demands_tra!$BH210,Elasticities!M$5:M$52),SUMIF(Elasticities!$B$5:$B$52,Demands_tra!$BI210,Elasticities!M$5:M$52))</f>
        <v>0.687499999999996</v>
      </c>
      <c r="BU210" s="6">
        <f ca="1">IF($BI210="",SUMIF(Elasticities!$B$5:$B$52,Demands_tra!$BH210,Elasticities!N$5:N$52),SUMIF(Elasticities!$B$5:$B$52,Demands_tra!$BI210,Elasticities!N$5:N$52))</f>
        <v>0.674999999999996</v>
      </c>
      <c r="BV210" s="6">
        <f ca="1">IF($BI210="",SUMIF(Elasticities!$B$5:$B$52,Demands_tra!$BH210,Elasticities!O$5:O$52),SUMIF(Elasticities!$B$5:$B$52,Demands_tra!$BI210,Elasticities!O$5:O$52))</f>
        <v>0.662499999999996</v>
      </c>
      <c r="BW210" s="6">
        <f ca="1">IF($BI210="",SUMIF(Elasticities!$B$5:$B$52,Demands_tra!$BH210,Elasticities!P$5:P$52),SUMIF(Elasticities!$B$5:$B$52,Demands_tra!$BI210,Elasticities!P$5:P$52))</f>
        <v>0.649999999999997</v>
      </c>
      <c r="BX210" s="6">
        <f ca="1">IF($BI210="",SUMIF(Elasticities!$B$5:$B$52,Demands_tra!$BH210,Elasticities!Q$5:Q$52),SUMIF(Elasticities!$B$5:$B$52,Demands_tra!$BI210,Elasticities!Q$5:Q$52))</f>
        <v>0.637499999999997</v>
      </c>
      <c r="BY210" s="6">
        <f ca="1">IF($BI210="",SUMIF(Elasticities!$B$5:$B$52,Demands_tra!$BH210,Elasticities!R$5:R$52),SUMIF(Elasticities!$B$5:$B$52,Demands_tra!$BI210,Elasticities!R$5:R$52))</f>
        <v>0.624999999999996</v>
      </c>
      <c r="BZ210" s="6">
        <f ca="1">IF($BI210="",SUMIF(Elasticities!$B$5:$B$52,Demands_tra!$BH210,Elasticities!S$5:S$52),SUMIF(Elasticities!$B$5:$B$52,Demands_tra!$BI210,Elasticities!S$5:S$52))</f>
        <v>0.612499999999996</v>
      </c>
      <c r="CA210" s="6">
        <f ca="1">IF($BI210="",SUMIF(Elasticities!$B$5:$B$52,Demands_tra!$BH210,Elasticities!T$5:T$52),SUMIF(Elasticities!$B$5:$B$52,Demands_tra!$BI210,Elasticities!T$5:T$52))</f>
        <v>0.599999999999996</v>
      </c>
      <c r="CB210" s="6" t="e">
        <f ca="1">IF($BI210="",SUMIF(Elasticities!$B$5:$B$52,Demands_tra!$BH210,Elasticities!U$5:U$52),SUMIF(Elasticities!$B$5:$B$52,Demands_tra!$BI210,Elasticities!U$5:U$52))</f>
        <v>#VALUE!</v>
      </c>
      <c r="CC210" s="6" t="e">
        <f ca="1">IF($BI210="",SUMIF(Elasticities!$B$5:$B$52,Demands_tra!$BH210,Elasticities!V$5:V$52),SUMIF(Elasticities!$B$5:$B$52,Demands_tra!$BI210,Elasticities!V$5:V$52))</f>
        <v>#VALUE!</v>
      </c>
      <c r="CD210" s="6" t="e">
        <f ca="1">IF($BI210="",SUMIF(Elasticities!$B$5:$B$52,Demands_tra!$BH210,Elasticities!W$5:W$52),SUMIF(Elasticities!$B$5:$B$52,Demands_tra!$BI210,Elasticities!W$5:W$52))</f>
        <v>#VALUE!</v>
      </c>
      <c r="CE210" s="6" t="e">
        <f ca="1">IF($BI210="",SUMIF(Elasticities!$B$5:$B$52,Demands_tra!$BH210,Elasticities!X$5:X$52),SUMIF(Elasticities!$B$5:$B$52,Demands_tra!$BI210,Elasticities!X$5:X$52))</f>
        <v>#VALUE!</v>
      </c>
      <c r="CF210" s="6" t="e">
        <f ca="1">IF($BI210="",SUMIF(Elasticities!$B$5:$B$52,Demands_tra!$BH210,Elasticities!Y$5:Y$52),SUMIF(Elasticities!$B$5:$B$52,Demands_tra!$BI210,Elasticities!Y$5:Y$52))</f>
        <v>#VALUE!</v>
      </c>
      <c r="CG210" s="6" t="e">
        <f ca="1">IF($BI210="",SUMIF(Elasticities!$B$5:$B$52,Demands_tra!$BH210,Elasticities!Z$5:Z$52),SUMIF(Elasticities!$B$5:$B$52,Demands_tra!$BI210,Elasticities!Z$5:Z$52))</f>
        <v>#VALUE!</v>
      </c>
      <c r="CH210" s="6" t="e">
        <f ca="1">IF($BI210="",SUMIF(Elasticities!$B$5:$B$52,Demands_tra!$BH210,Elasticities!AA$5:AA$52),SUMIF(Elasticities!$B$5:$B$52,Demands_tra!$BI210,Elasticities!AA$5:AA$52))</f>
        <v>#VALUE!</v>
      </c>
      <c r="CI210" s="6" t="e">
        <f ca="1">IF($BI210="",SUMIF(Elasticities!$B$5:$B$52,Demands_tra!$BH210,Elasticities!AB$5:AB$52),SUMIF(Elasticities!$B$5:$B$52,Demands_tra!$BI210,Elasticities!AB$5:AB$52))</f>
        <v>#VALUE!</v>
      </c>
    </row>
    <row r="211" spans="1:87">
      <c r="A211" t="str">
        <f>IF(BYDem_tra!B210="","\I:",BYDem_tra!B210)</f>
        <v>ItalyMal</v>
      </c>
      <c r="B211" t="str">
        <f>BYDem_tra!E210</f>
        <v>TWD</v>
      </c>
      <c r="C211" t="str">
        <f t="shared" si="194"/>
        <v>TWD</v>
      </c>
      <c r="D211" s="3">
        <f>SUMIFS(BYDem_tra!$M$2:$M$2000,BYDem_tra!$B$2:$B$2000,Demands_tra!$A211,BYDem_tra!$E$2:$E$2000,Demands_tra!$B211)</f>
        <v>25.9399641672</v>
      </c>
      <c r="E211" s="3">
        <f ca="1" t="shared" si="195"/>
        <v>25.7362823995911</v>
      </c>
      <c r="F211" s="3">
        <f ca="1" t="shared" si="196"/>
        <v>28.880754957681</v>
      </c>
      <c r="G211" s="3">
        <f ca="1" t="shared" si="197"/>
        <v>30.0540625260377</v>
      </c>
      <c r="H211" s="3">
        <f ca="1" t="shared" si="198"/>
        <v>31.5018010961077</v>
      </c>
      <c r="I211" s="3">
        <f ca="1" t="shared" si="199"/>
        <v>32.9285326320208</v>
      </c>
      <c r="J211" s="3">
        <f ca="1" t="shared" si="200"/>
        <v>34.3286291196211</v>
      </c>
      <c r="K211" s="3">
        <f ca="1" t="shared" si="201"/>
        <v>35.6433488238899</v>
      </c>
      <c r="L211" s="3">
        <f ca="1" t="shared" si="202"/>
        <v>36.8515290008734</v>
      </c>
      <c r="M211" s="3">
        <f ca="1" t="shared" si="203"/>
        <v>37.9403037025982</v>
      </c>
      <c r="N211" s="3">
        <f ca="1" t="shared" si="204"/>
        <v>38.9246708292661</v>
      </c>
      <c r="O211" s="3">
        <f ca="1" t="shared" si="205"/>
        <v>39.7881363937806</v>
      </c>
      <c r="P211" s="3">
        <f ca="1" t="shared" si="206"/>
        <v>40.5478978738031</v>
      </c>
      <c r="Q211" s="3">
        <f ca="1" t="shared" si="207"/>
        <v>41.2342158778389</v>
      </c>
      <c r="R211" s="3">
        <f ca="1" t="shared" si="208"/>
        <v>41.8533312659076</v>
      </c>
      <c r="S211" s="3">
        <f ca="1" t="shared" si="209"/>
        <v>42.3891291454602</v>
      </c>
      <c r="T211" s="3">
        <f ca="1" t="shared" si="210"/>
        <v>42.8214427745243</v>
      </c>
      <c r="U211" s="3">
        <f ca="1" t="shared" si="211"/>
        <v>43.1237692105522</v>
      </c>
      <c r="V211" s="3" t="e">
        <f ca="1" t="shared" si="186"/>
        <v>#VALUE!</v>
      </c>
      <c r="W211" s="3" t="e">
        <f ca="1" t="shared" si="187"/>
        <v>#DIV/0!</v>
      </c>
      <c r="X211" s="3" t="e">
        <f ca="1" t="shared" si="188"/>
        <v>#DIV/0!</v>
      </c>
      <c r="Y211" s="3" t="e">
        <f ca="1" t="shared" si="189"/>
        <v>#DIV/0!</v>
      </c>
      <c r="Z211" s="3" t="e">
        <f ca="1" t="shared" si="190"/>
        <v>#DIV/0!</v>
      </c>
      <c r="AA211" s="3" t="e">
        <f ca="1" t="shared" si="191"/>
        <v>#DIV/0!</v>
      </c>
      <c r="AB211" s="3" t="e">
        <f ca="1" t="shared" si="192"/>
        <v>#DIV/0!</v>
      </c>
      <c r="AC211" s="3" t="e">
        <f ca="1" t="shared" si="193"/>
        <v>#DIV/0!</v>
      </c>
      <c r="AE211" s="34" t="str">
        <f ca="1">VLOOKUP($C211,'Default drvr and elast'!$A$4:$C$49,MATCH(VLOOKUP(A211,Classification!$B$4:$D$99,2,FALSE),'Default drvr and elast'!$A$3:$C$3,0),FALSE)</f>
        <v>GDP</v>
      </c>
      <c r="AF211" s="4"/>
      <c r="AG211" s="6">
        <f ca="1">IF($AF211="",SUMIFS('Growth rates'!D$4:D$922,'Growth rates'!$B$4:$B$922,Demands_tra!$A211,'Growth rates'!$C$4:$C$922,$AE211),SUMIFS('Growth rates'!D$4:D$922,'Growth rates'!$B$4:$B$922,Demands_tra!$A211,'Growth rates'!$C$4:$C$922,$AF211))</f>
        <v>1</v>
      </c>
      <c r="AH211" s="6">
        <f ca="1">IF($AF211="",SUMIFS('Growth rates'!E$4:E$922,'Growth rates'!$B$4:$B$922,Demands_tra!$A211,'Growth rates'!$C$4:$C$922,$AE211),SUMIFS('Growth rates'!E$4:E$922,'Growth rates'!$B$4:$B$922,Demands_tra!$A211,'Growth rates'!$C$4:$C$922,$AF211))</f>
        <v>0.99015492820676</v>
      </c>
      <c r="AI211" s="6">
        <f ca="1">IF($AF211="",SUMIFS('Growth rates'!F$4:F$922,'Growth rates'!$B$4:$B$922,Demands_tra!$A211,'Growth rates'!$C$4:$C$922,$AE211),SUMIFS('Growth rates'!F$4:F$922,'Growth rates'!$B$4:$B$922,Demands_tra!$A211,'Growth rates'!$C$4:$C$922,$AF211))</f>
        <v>1.14419479487314</v>
      </c>
      <c r="AJ211" s="6">
        <f ca="1">IF($AF211="",SUMIFS('Growth rates'!G$4:G$922,'Growth rates'!$B$4:$B$922,Demands_tra!$A211,'Growth rates'!$C$4:$C$922,$AE211),SUMIFS('Growth rates'!G$4:G$922,'Growth rates'!$B$4:$B$922,Demands_tra!$A211,'Growth rates'!$C$4:$C$922,$AF211))</f>
        <v>1.2043160297901</v>
      </c>
      <c r="AK211" s="6">
        <f ca="1">IF($AF211="",SUMIFS('Growth rates'!H$4:H$922,'Growth rates'!$B$4:$B$922,Demands_tra!$A211,'Growth rates'!$C$4:$C$922,$AE211),SUMIFS('Growth rates'!H$4:H$922,'Growth rates'!$B$4:$B$922,Demands_tra!$A211,'Growth rates'!$C$4:$C$922,$AF211))</f>
        <v>1.28055143077042</v>
      </c>
      <c r="AL211" s="6">
        <f ca="1">IF($AF211="",SUMIFS('Growth rates'!I$4:I$922,'Growth rates'!$B$4:$B$922,Demands_tra!$A211,'Growth rates'!$C$4:$C$922,$AE211),SUMIFS('Growth rates'!I$4:I$922,'Growth rates'!$B$4:$B$922,Demands_tra!$A211,'Growth rates'!$C$4:$C$922,$AF211))</f>
        <v>1.3580064173029</v>
      </c>
      <c r="AM211" s="6">
        <f ca="1">IF($AF211="",SUMIFS('Growth rates'!J$4:J$922,'Growth rates'!$B$4:$B$922,Demands_tra!$A211,'Growth rates'!$C$4:$C$922,$AE211),SUMIFS('Growth rates'!J$4:J$922,'Growth rates'!$B$4:$B$922,Demands_tra!$A211,'Growth rates'!$C$4:$C$922,$AF211))</f>
        <v>1.43639707786436</v>
      </c>
      <c r="AN211" s="6">
        <f ca="1">IF($AF211="",SUMIFS('Growth rates'!K$4:K$922,'Growth rates'!$B$4:$B$922,Demands_tra!$A211,'Growth rates'!$C$4:$C$922,$AE211),SUMIFS('Growth rates'!K$4:K$922,'Growth rates'!$B$4:$B$922,Demands_tra!$A211,'Growth rates'!$C$4:$C$922,$AF211))</f>
        <v>1.51233848353564</v>
      </c>
      <c r="AO211" s="6">
        <f ca="1">IF($AF211="",SUMIFS('Growth rates'!L$4:L$922,'Growth rates'!$B$4:$B$922,Demands_tra!$A211,'Growth rates'!$C$4:$C$922,$AE211),SUMIFS('Growth rates'!L$4:L$922,'Growth rates'!$B$4:$B$922,Demands_tra!$A211,'Growth rates'!$C$4:$C$922,$AF211))</f>
        <v>1.58431705345552</v>
      </c>
      <c r="AP211" s="6">
        <f ca="1">IF($AF211="",SUMIFS('Growth rates'!M$4:M$922,'Growth rates'!$B$4:$B$922,Demands_tra!$A211,'Growth rates'!$C$4:$C$922,$AE211),SUMIFS('Growth rates'!M$4:M$922,'Growth rates'!$B$4:$B$922,Demands_tra!$A211,'Growth rates'!$C$4:$C$922,$AF211))</f>
        <v>1.65118632103046</v>
      </c>
      <c r="AQ211" s="6">
        <f ca="1">IF($AF211="",SUMIFS('Growth rates'!N$4:N$922,'Growth rates'!$B$4:$B$922,Demands_tra!$A211,'Growth rates'!$C$4:$C$922,$AE211),SUMIFS('Growth rates'!N$4:N$922,'Growth rates'!$B$4:$B$922,Demands_tra!$A211,'Growth rates'!$C$4:$C$922,$AF211))</f>
        <v>1.71349946709724</v>
      </c>
      <c r="AR211" s="6">
        <f ca="1">IF($AF211="",SUMIFS('Growth rates'!O$4:O$922,'Growth rates'!$B$4:$B$922,Demands_tra!$A211,'Growth rates'!$C$4:$C$922,$AE211),SUMIFS('Growth rates'!O$4:O$922,'Growth rates'!$B$4:$B$922,Demands_tra!$A211,'Growth rates'!$C$4:$C$922,$AF211))</f>
        <v>1.76981137924015</v>
      </c>
      <c r="AS211" s="6">
        <f ca="1">IF($AF211="",SUMIFS('Growth rates'!P$4:P$922,'Growth rates'!$B$4:$B$922,Demands_tra!$A211,'Growth rates'!$C$4:$C$922,$AE211),SUMIFS('Growth rates'!P$4:P$922,'Growth rates'!$B$4:$B$922,Demands_tra!$A211,'Growth rates'!$C$4:$C$922,$AF211))</f>
        <v>1.82082248919626</v>
      </c>
      <c r="AT211" s="6">
        <f ca="1">IF($AF211="",SUMIFS('Growth rates'!Q$4:Q$922,'Growth rates'!$B$4:$B$922,Demands_tra!$A211,'Growth rates'!$C$4:$C$922,$AE211),SUMIFS('Growth rates'!Q$4:Q$922,'Growth rates'!$B$4:$B$922,Demands_tra!$A211,'Growth rates'!$C$4:$C$922,$AF211))</f>
        <v>1.86823700281963</v>
      </c>
      <c r="AU211" s="6">
        <f ca="1">IF($AF211="",SUMIFS('Growth rates'!R$4:R$922,'Growth rates'!$B$4:$B$922,Demands_tra!$A211,'Growth rates'!$C$4:$C$922,$AE211),SUMIFS('Growth rates'!R$4:R$922,'Growth rates'!$B$4:$B$922,Demands_tra!$A211,'Growth rates'!$C$4:$C$922,$AF211))</f>
        <v>1.9122383160877</v>
      </c>
      <c r="AV211" s="6">
        <f ca="1">IF($AF211="",SUMIFS('Growth rates'!S$4:S$922,'Growth rates'!$B$4:$B$922,Demands_tra!$A211,'Growth rates'!$C$4:$C$922,$AE211),SUMIFS('Growth rates'!S$4:S$922,'Growth rates'!$B$4:$B$922,Demands_tra!$A211,'Growth rates'!$C$4:$C$922,$AF211))</f>
        <v>1.95140645698237</v>
      </c>
      <c r="AW211" s="6">
        <f ca="1">IF($AF211="",SUMIFS('Growth rates'!T$4:T$922,'Growth rates'!$B$4:$B$922,Demands_tra!$A211,'Growth rates'!$C$4:$C$922,$AE211),SUMIFS('Growth rates'!T$4:T$922,'Growth rates'!$B$4:$B$922,Demands_tra!$A211,'Growth rates'!$C$4:$C$922,$AF211))</f>
        <v>1.98389917768614</v>
      </c>
      <c r="AX211" s="6">
        <f ca="1">IF($AF211="",SUMIFS('Growth rates'!U$4:U$922,'Growth rates'!$B$4:$B$922,Demands_tra!$A211,'Growth rates'!$C$4:$C$922,$AE211),SUMIFS('Growth rates'!U$4:U$922,'Growth rates'!$B$4:$B$922,Demands_tra!$A211,'Growth rates'!$C$4:$C$922,$AF211))</f>
        <v>2.00724360238581</v>
      </c>
      <c r="AY211" s="6">
        <f ca="1">IF($AF211="",SUMIFS('Growth rates'!V$4:V$922,'Growth rates'!$B$4:$B$922,Demands_tra!$A211,'Growth rates'!$C$4:$C$922,$AE211),SUMIFS('Growth rates'!V$4:V$922,'Growth rates'!$B$4:$B$922,Demands_tra!$A211,'Growth rates'!$C$4:$C$922,$AF211))</f>
        <v>0</v>
      </c>
      <c r="AZ211" s="6">
        <f ca="1">IF($AF211="",SUMIFS('Growth rates'!W$4:W$922,'Growth rates'!$B$4:$B$922,Demands_tra!$A211,'Growth rates'!$C$4:$C$922,$AE211),SUMIFS('Growth rates'!W$4:W$922,'Growth rates'!$B$4:$B$922,Demands_tra!$A211,'Growth rates'!$C$4:$C$922,$AF211))</f>
        <v>0</v>
      </c>
      <c r="BA211" s="6">
        <f ca="1">IF($AF211="",SUMIFS('Growth rates'!X$4:X$922,'Growth rates'!$B$4:$B$922,Demands_tra!$A211,'Growth rates'!$C$4:$C$922,$AE211),SUMIFS('Growth rates'!X$4:X$922,'Growth rates'!$B$4:$B$922,Demands_tra!$A211,'Growth rates'!$C$4:$C$922,$AF211))</f>
        <v>0</v>
      </c>
      <c r="BB211" s="6">
        <f ca="1">IF($AF211="",SUMIFS('Growth rates'!Y$4:Y$922,'Growth rates'!$B$4:$B$922,Demands_tra!$A211,'Growth rates'!$C$4:$C$922,$AE211),SUMIFS('Growth rates'!Y$4:Y$922,'Growth rates'!$B$4:$B$922,Demands_tra!$A211,'Growth rates'!$C$4:$C$922,$AF211))</f>
        <v>0</v>
      </c>
      <c r="BC211" s="6">
        <f ca="1">IF($AF211="",SUMIFS('Growth rates'!Z$4:Z$922,'Growth rates'!$B$4:$B$922,Demands_tra!$A211,'Growth rates'!$C$4:$C$922,$AE211),SUMIFS('Growth rates'!Z$4:Z$922,'Growth rates'!$B$4:$B$922,Demands_tra!$A211,'Growth rates'!$C$4:$C$922,$AF211))</f>
        <v>0</v>
      </c>
      <c r="BD211" s="6">
        <f ca="1">IF($AF211="",SUMIFS('Growth rates'!AA$4:AA$922,'Growth rates'!$B$4:$B$922,Demands_tra!$A211,'Growth rates'!$C$4:$C$922,$AE211),SUMIFS('Growth rates'!AA$4:AA$922,'Growth rates'!$B$4:$B$922,Demands_tra!$A211,'Growth rates'!$C$4:$C$922,$AF211))</f>
        <v>0</v>
      </c>
      <c r="BE211" s="6">
        <f ca="1">IF($AF211="",SUMIFS('Growth rates'!AB$4:AB$922,'Growth rates'!$B$4:$B$922,Demands_tra!$A211,'Growth rates'!$C$4:$C$922,$AE211),SUMIFS('Growth rates'!AB$4:AB$922,'Growth rates'!$B$4:$B$922,Demands_tra!$A211,'Growth rates'!$C$4:$C$922,$AF211))</f>
        <v>0</v>
      </c>
      <c r="BF211" s="6">
        <f ca="1">IF($AF211="",SUMIFS('Growth rates'!AC$4:AC$922,'Growth rates'!$B$4:$B$922,Demands_tra!$A211,'Growth rates'!$C$4:$C$922,$AE211),SUMIFS('Growth rates'!AC$4:AC$922,'Growth rates'!$B$4:$B$922,Demands_tra!$A211,'Growth rates'!$C$4:$C$922,$AF211))</f>
        <v>0</v>
      </c>
      <c r="BH211" t="str">
        <f ca="1">VLOOKUP($C211,'Default drvr and elast'!$A$4:$F$49,MATCH(VLOOKUP(A211,Classification!$B$4:$D$42,3,FALSE),'Default drvr and elast'!$D$3:$F$3,0)+3,FALSE)</f>
        <v>Med2</v>
      </c>
      <c r="BJ211" s="6">
        <f ca="1">IF($BI211="",SUMIF(Elasticities!$B$5:$B$52,Demands_tra!$BH211,Elasticities!C$5:C$52),SUMIF(Elasticities!$B$5:$B$52,Demands_tra!$BI211,Elasticities!C$5:C$52))</f>
        <v>0.799999999999989</v>
      </c>
      <c r="BK211" s="6">
        <f ca="1">IF($BI211="",SUMIF(Elasticities!$B$5:$B$52,Demands_tra!$BH211,Elasticities!D$5:D$52),SUMIF(Elasticities!$B$5:$B$52,Demands_tra!$BI211,Elasticities!D$5:D$52))</f>
        <v>0.797560975609746</v>
      </c>
      <c r="BL211" s="6">
        <f ca="1">IF($BI211="",SUMIF(Elasticities!$B$5:$B$52,Demands_tra!$BH211,Elasticities!E$5:E$52),SUMIF(Elasticities!$B$5:$B$52,Demands_tra!$BI211,Elasticities!E$5:E$52))</f>
        <v>0.785365853658527</v>
      </c>
      <c r="BM211" s="6">
        <f ca="1">IF($BI211="",SUMIF(Elasticities!$B$5:$B$52,Demands_tra!$BH211,Elasticities!F$5:F$52),SUMIF(Elasticities!$B$5:$B$52,Demands_tra!$BI211,Elasticities!F$5:F$52))</f>
        <v>0.773170731707307</v>
      </c>
      <c r="BN211" s="6">
        <f ca="1">IF($BI211="",SUMIF(Elasticities!$B$5:$B$52,Demands_tra!$BH211,Elasticities!G$5:G$52),SUMIF(Elasticities!$B$5:$B$52,Demands_tra!$BI211,Elasticities!G$5:G$52))</f>
        <v>0.760975609756088</v>
      </c>
      <c r="BO211" s="6">
        <f ca="1">IF($BI211="",SUMIF(Elasticities!$B$5:$B$52,Demands_tra!$BH211,Elasticities!H$5:H$52),SUMIF(Elasticities!$B$5:$B$52,Demands_tra!$BI211,Elasticities!H$5:H$52))</f>
        <v>0.748780487804868</v>
      </c>
      <c r="BP211" s="6">
        <f ca="1">IF($BI211="",SUMIF(Elasticities!$B$5:$B$52,Demands_tra!$BH211,Elasticities!I$5:I$52),SUMIF(Elasticities!$B$5:$B$52,Demands_tra!$BI211,Elasticities!I$5:I$52))</f>
        <v>0.736585365853649</v>
      </c>
      <c r="BQ211" s="6">
        <f ca="1">IF($BI211="",SUMIF(Elasticities!$B$5:$B$52,Demands_tra!$BH211,Elasticities!J$5:J$52),SUMIF(Elasticities!$B$5:$B$52,Demands_tra!$BI211,Elasticities!J$5:J$52))</f>
        <v>0.724390243902429</v>
      </c>
      <c r="BR211" s="6">
        <f ca="1">IF($BI211="",SUMIF(Elasticities!$B$5:$B$52,Demands_tra!$BH211,Elasticities!K$5:K$52),SUMIF(Elasticities!$B$5:$B$52,Demands_tra!$BI211,Elasticities!K$5:K$52))</f>
        <v>0.71219512195121</v>
      </c>
      <c r="BS211" s="6">
        <f ca="1">IF($BI211="",SUMIF(Elasticities!$B$5:$B$52,Demands_tra!$BH211,Elasticities!L$5:L$52),SUMIF(Elasticities!$B$5:$B$52,Demands_tra!$BI211,Elasticities!L$5:L$52))</f>
        <v>0.699999999999997</v>
      </c>
      <c r="BT211" s="6">
        <f ca="1">IF($BI211="",SUMIF(Elasticities!$B$5:$B$52,Demands_tra!$BH211,Elasticities!M$5:M$52),SUMIF(Elasticities!$B$5:$B$52,Demands_tra!$BI211,Elasticities!M$5:M$52))</f>
        <v>0.687499999999996</v>
      </c>
      <c r="BU211" s="6">
        <f ca="1">IF($BI211="",SUMIF(Elasticities!$B$5:$B$52,Demands_tra!$BH211,Elasticities!N$5:N$52),SUMIF(Elasticities!$B$5:$B$52,Demands_tra!$BI211,Elasticities!N$5:N$52))</f>
        <v>0.674999999999996</v>
      </c>
      <c r="BV211" s="6">
        <f ca="1">IF($BI211="",SUMIF(Elasticities!$B$5:$B$52,Demands_tra!$BH211,Elasticities!O$5:O$52),SUMIF(Elasticities!$B$5:$B$52,Demands_tra!$BI211,Elasticities!O$5:O$52))</f>
        <v>0.662499999999996</v>
      </c>
      <c r="BW211" s="6">
        <f ca="1">IF($BI211="",SUMIF(Elasticities!$B$5:$B$52,Demands_tra!$BH211,Elasticities!P$5:P$52),SUMIF(Elasticities!$B$5:$B$52,Demands_tra!$BI211,Elasticities!P$5:P$52))</f>
        <v>0.649999999999997</v>
      </c>
      <c r="BX211" s="6">
        <f ca="1">IF($BI211="",SUMIF(Elasticities!$B$5:$B$52,Demands_tra!$BH211,Elasticities!Q$5:Q$52),SUMIF(Elasticities!$B$5:$B$52,Demands_tra!$BI211,Elasticities!Q$5:Q$52))</f>
        <v>0.637499999999997</v>
      </c>
      <c r="BY211" s="6">
        <f ca="1">IF($BI211="",SUMIF(Elasticities!$B$5:$B$52,Demands_tra!$BH211,Elasticities!R$5:R$52),SUMIF(Elasticities!$B$5:$B$52,Demands_tra!$BI211,Elasticities!R$5:R$52))</f>
        <v>0.624999999999996</v>
      </c>
      <c r="BZ211" s="6">
        <f ca="1">IF($BI211="",SUMIF(Elasticities!$B$5:$B$52,Demands_tra!$BH211,Elasticities!S$5:S$52),SUMIF(Elasticities!$B$5:$B$52,Demands_tra!$BI211,Elasticities!S$5:S$52))</f>
        <v>0.612499999999996</v>
      </c>
      <c r="CA211" s="6">
        <f ca="1">IF($BI211="",SUMIF(Elasticities!$B$5:$B$52,Demands_tra!$BH211,Elasticities!T$5:T$52),SUMIF(Elasticities!$B$5:$B$52,Demands_tra!$BI211,Elasticities!T$5:T$52))</f>
        <v>0.599999999999996</v>
      </c>
      <c r="CB211" s="6" t="e">
        <f ca="1">IF($BI211="",SUMIF(Elasticities!$B$5:$B$52,Demands_tra!$BH211,Elasticities!U$5:U$52),SUMIF(Elasticities!$B$5:$B$52,Demands_tra!$BI211,Elasticities!U$5:U$52))</f>
        <v>#VALUE!</v>
      </c>
      <c r="CC211" s="6" t="e">
        <f ca="1">IF($BI211="",SUMIF(Elasticities!$B$5:$B$52,Demands_tra!$BH211,Elasticities!V$5:V$52),SUMIF(Elasticities!$B$5:$B$52,Demands_tra!$BI211,Elasticities!V$5:V$52))</f>
        <v>#VALUE!</v>
      </c>
      <c r="CD211" s="6" t="e">
        <f ca="1">IF($BI211="",SUMIF(Elasticities!$B$5:$B$52,Demands_tra!$BH211,Elasticities!W$5:W$52),SUMIF(Elasticities!$B$5:$B$52,Demands_tra!$BI211,Elasticities!W$5:W$52))</f>
        <v>#VALUE!</v>
      </c>
      <c r="CE211" s="6" t="e">
        <f ca="1">IF($BI211="",SUMIF(Elasticities!$B$5:$B$52,Demands_tra!$BH211,Elasticities!X$5:X$52),SUMIF(Elasticities!$B$5:$B$52,Demands_tra!$BI211,Elasticities!X$5:X$52))</f>
        <v>#VALUE!</v>
      </c>
      <c r="CF211" s="6" t="e">
        <f ca="1">IF($BI211="",SUMIF(Elasticities!$B$5:$B$52,Demands_tra!$BH211,Elasticities!Y$5:Y$52),SUMIF(Elasticities!$B$5:$B$52,Demands_tra!$BI211,Elasticities!Y$5:Y$52))</f>
        <v>#VALUE!</v>
      </c>
      <c r="CG211" s="6" t="e">
        <f ca="1">IF($BI211="",SUMIF(Elasticities!$B$5:$B$52,Demands_tra!$BH211,Elasticities!Z$5:Z$52),SUMIF(Elasticities!$B$5:$B$52,Demands_tra!$BI211,Elasticities!Z$5:Z$52))</f>
        <v>#VALUE!</v>
      </c>
      <c r="CH211" s="6" t="e">
        <f ca="1">IF($BI211="",SUMIF(Elasticities!$B$5:$B$52,Demands_tra!$BH211,Elasticities!AA$5:AA$52),SUMIF(Elasticities!$B$5:$B$52,Demands_tra!$BI211,Elasticities!AA$5:AA$52))</f>
        <v>#VALUE!</v>
      </c>
      <c r="CI211" s="6" t="e">
        <f ca="1">IF($BI211="",SUMIF(Elasticities!$B$5:$B$52,Demands_tra!$BH211,Elasticities!AB$5:AB$52),SUMIF(Elasticities!$B$5:$B$52,Demands_tra!$BI211,Elasticities!AB$5:AB$52))</f>
        <v>#VALUE!</v>
      </c>
    </row>
    <row r="212" spans="1:87">
      <c r="A212" t="str">
        <f>IF(BYDem_tra!B211="","\I:",BYDem_tra!B211)</f>
        <v>ItalyMal</v>
      </c>
      <c r="B212" t="str">
        <f>BYDem_tra!E211</f>
        <v>TWI</v>
      </c>
      <c r="C212" t="str">
        <f t="shared" si="194"/>
        <v>TWI</v>
      </c>
      <c r="D212" s="3">
        <f>SUMIFS(BYDem_tra!$M$2:$M$2000,BYDem_tra!$B$2:$B$2000,Demands_tra!$A212,BYDem_tra!$E$2:$E$2000,Demands_tra!$B212)</f>
        <v>205.8285182796</v>
      </c>
      <c r="E212" s="3">
        <f ca="1" t="shared" si="195"/>
        <v>204.212343478537</v>
      </c>
      <c r="F212" s="3">
        <f ca="1" t="shared" si="196"/>
        <v>229.163115315797</v>
      </c>
      <c r="G212" s="3">
        <f ca="1" t="shared" si="197"/>
        <v>238.473080307439</v>
      </c>
      <c r="H212" s="3">
        <f ca="1" t="shared" si="198"/>
        <v>249.960601370037</v>
      </c>
      <c r="I212" s="3">
        <f ca="1" t="shared" si="199"/>
        <v>261.281435744631</v>
      </c>
      <c r="J212" s="3">
        <f ca="1" t="shared" si="200"/>
        <v>272.390926244839</v>
      </c>
      <c r="K212" s="3">
        <f ca="1" t="shared" si="201"/>
        <v>282.822968746456</v>
      </c>
      <c r="L212" s="3">
        <f ca="1" t="shared" si="202"/>
        <v>292.409641034837</v>
      </c>
      <c r="M212" s="3">
        <f ca="1" t="shared" si="203"/>
        <v>301.048854341064</v>
      </c>
      <c r="N212" s="3">
        <f ca="1" t="shared" si="204"/>
        <v>308.859614056044</v>
      </c>
      <c r="O212" s="3">
        <f ca="1" t="shared" si="205"/>
        <v>315.711043633353</v>
      </c>
      <c r="P212" s="3">
        <f ca="1" t="shared" si="206"/>
        <v>321.739601678806</v>
      </c>
      <c r="Q212" s="3">
        <f ca="1" t="shared" si="207"/>
        <v>327.18540017447</v>
      </c>
      <c r="R212" s="3">
        <f ca="1" t="shared" si="208"/>
        <v>332.097959118225</v>
      </c>
      <c r="S212" s="3">
        <f ca="1" t="shared" si="209"/>
        <v>336.349410004388</v>
      </c>
      <c r="T212" s="3">
        <f ca="1" t="shared" si="210"/>
        <v>339.779733698314</v>
      </c>
      <c r="U212" s="3">
        <f ca="1" t="shared" si="211"/>
        <v>342.178634558904</v>
      </c>
      <c r="V212" s="3" t="e">
        <f ca="1" t="shared" si="186"/>
        <v>#VALUE!</v>
      </c>
      <c r="W212" s="3" t="e">
        <f ca="1" t="shared" si="187"/>
        <v>#DIV/0!</v>
      </c>
      <c r="X212" s="3" t="e">
        <f ca="1" t="shared" si="188"/>
        <v>#DIV/0!</v>
      </c>
      <c r="Y212" s="3" t="e">
        <f ca="1" t="shared" si="189"/>
        <v>#DIV/0!</v>
      </c>
      <c r="Z212" s="3" t="e">
        <f ca="1" t="shared" si="190"/>
        <v>#DIV/0!</v>
      </c>
      <c r="AA212" s="3" t="e">
        <f ca="1" t="shared" si="191"/>
        <v>#DIV/0!</v>
      </c>
      <c r="AB212" s="3" t="e">
        <f ca="1" t="shared" si="192"/>
        <v>#DIV/0!</v>
      </c>
      <c r="AC212" s="3" t="e">
        <f ca="1" t="shared" si="193"/>
        <v>#DIV/0!</v>
      </c>
      <c r="AE212" s="34" t="str">
        <f ca="1">VLOOKUP($C212,'Default drvr and elast'!$A$4:$C$49,MATCH(VLOOKUP(A212,Classification!$B$4:$D$99,2,FALSE),'Default drvr and elast'!$A$3:$C$3,0),FALSE)</f>
        <v>GDP</v>
      </c>
      <c r="AF212" s="4"/>
      <c r="AG212" s="6">
        <f ca="1">IF($AF212="",SUMIFS('Growth rates'!D$4:D$922,'Growth rates'!$B$4:$B$922,Demands_tra!$A212,'Growth rates'!$C$4:$C$922,$AE212),SUMIFS('Growth rates'!D$4:D$922,'Growth rates'!$B$4:$B$922,Demands_tra!$A212,'Growth rates'!$C$4:$C$922,$AF212))</f>
        <v>1</v>
      </c>
      <c r="AH212" s="6">
        <f ca="1">IF($AF212="",SUMIFS('Growth rates'!E$4:E$922,'Growth rates'!$B$4:$B$922,Demands_tra!$A212,'Growth rates'!$C$4:$C$922,$AE212),SUMIFS('Growth rates'!E$4:E$922,'Growth rates'!$B$4:$B$922,Demands_tra!$A212,'Growth rates'!$C$4:$C$922,$AF212))</f>
        <v>0.99015492820676</v>
      </c>
      <c r="AI212" s="6">
        <f ca="1">IF($AF212="",SUMIFS('Growth rates'!F$4:F$922,'Growth rates'!$B$4:$B$922,Demands_tra!$A212,'Growth rates'!$C$4:$C$922,$AE212),SUMIFS('Growth rates'!F$4:F$922,'Growth rates'!$B$4:$B$922,Demands_tra!$A212,'Growth rates'!$C$4:$C$922,$AF212))</f>
        <v>1.14419479487314</v>
      </c>
      <c r="AJ212" s="6">
        <f ca="1">IF($AF212="",SUMIFS('Growth rates'!G$4:G$922,'Growth rates'!$B$4:$B$922,Demands_tra!$A212,'Growth rates'!$C$4:$C$922,$AE212),SUMIFS('Growth rates'!G$4:G$922,'Growth rates'!$B$4:$B$922,Demands_tra!$A212,'Growth rates'!$C$4:$C$922,$AF212))</f>
        <v>1.2043160297901</v>
      </c>
      <c r="AK212" s="6">
        <f ca="1">IF($AF212="",SUMIFS('Growth rates'!H$4:H$922,'Growth rates'!$B$4:$B$922,Demands_tra!$A212,'Growth rates'!$C$4:$C$922,$AE212),SUMIFS('Growth rates'!H$4:H$922,'Growth rates'!$B$4:$B$922,Demands_tra!$A212,'Growth rates'!$C$4:$C$922,$AF212))</f>
        <v>1.28055143077042</v>
      </c>
      <c r="AL212" s="6">
        <f ca="1">IF($AF212="",SUMIFS('Growth rates'!I$4:I$922,'Growth rates'!$B$4:$B$922,Demands_tra!$A212,'Growth rates'!$C$4:$C$922,$AE212),SUMIFS('Growth rates'!I$4:I$922,'Growth rates'!$B$4:$B$922,Demands_tra!$A212,'Growth rates'!$C$4:$C$922,$AF212))</f>
        <v>1.3580064173029</v>
      </c>
      <c r="AM212" s="6">
        <f ca="1">IF($AF212="",SUMIFS('Growth rates'!J$4:J$922,'Growth rates'!$B$4:$B$922,Demands_tra!$A212,'Growth rates'!$C$4:$C$922,$AE212),SUMIFS('Growth rates'!J$4:J$922,'Growth rates'!$B$4:$B$922,Demands_tra!$A212,'Growth rates'!$C$4:$C$922,$AF212))</f>
        <v>1.43639707786436</v>
      </c>
      <c r="AN212" s="6">
        <f ca="1">IF($AF212="",SUMIFS('Growth rates'!K$4:K$922,'Growth rates'!$B$4:$B$922,Demands_tra!$A212,'Growth rates'!$C$4:$C$922,$AE212),SUMIFS('Growth rates'!K$4:K$922,'Growth rates'!$B$4:$B$922,Demands_tra!$A212,'Growth rates'!$C$4:$C$922,$AF212))</f>
        <v>1.51233848353564</v>
      </c>
      <c r="AO212" s="6">
        <f ca="1">IF($AF212="",SUMIFS('Growth rates'!L$4:L$922,'Growth rates'!$B$4:$B$922,Demands_tra!$A212,'Growth rates'!$C$4:$C$922,$AE212),SUMIFS('Growth rates'!L$4:L$922,'Growth rates'!$B$4:$B$922,Demands_tra!$A212,'Growth rates'!$C$4:$C$922,$AF212))</f>
        <v>1.58431705345552</v>
      </c>
      <c r="AP212" s="6">
        <f ca="1">IF($AF212="",SUMIFS('Growth rates'!M$4:M$922,'Growth rates'!$B$4:$B$922,Demands_tra!$A212,'Growth rates'!$C$4:$C$922,$AE212),SUMIFS('Growth rates'!M$4:M$922,'Growth rates'!$B$4:$B$922,Demands_tra!$A212,'Growth rates'!$C$4:$C$922,$AF212))</f>
        <v>1.65118632103046</v>
      </c>
      <c r="AQ212" s="6">
        <f ca="1">IF($AF212="",SUMIFS('Growth rates'!N$4:N$922,'Growth rates'!$B$4:$B$922,Demands_tra!$A212,'Growth rates'!$C$4:$C$922,$AE212),SUMIFS('Growth rates'!N$4:N$922,'Growth rates'!$B$4:$B$922,Demands_tra!$A212,'Growth rates'!$C$4:$C$922,$AF212))</f>
        <v>1.71349946709724</v>
      </c>
      <c r="AR212" s="6">
        <f ca="1">IF($AF212="",SUMIFS('Growth rates'!O$4:O$922,'Growth rates'!$B$4:$B$922,Demands_tra!$A212,'Growth rates'!$C$4:$C$922,$AE212),SUMIFS('Growth rates'!O$4:O$922,'Growth rates'!$B$4:$B$922,Demands_tra!$A212,'Growth rates'!$C$4:$C$922,$AF212))</f>
        <v>1.76981137924015</v>
      </c>
      <c r="AS212" s="6">
        <f ca="1">IF($AF212="",SUMIFS('Growth rates'!P$4:P$922,'Growth rates'!$B$4:$B$922,Demands_tra!$A212,'Growth rates'!$C$4:$C$922,$AE212),SUMIFS('Growth rates'!P$4:P$922,'Growth rates'!$B$4:$B$922,Demands_tra!$A212,'Growth rates'!$C$4:$C$922,$AF212))</f>
        <v>1.82082248919626</v>
      </c>
      <c r="AT212" s="6">
        <f ca="1">IF($AF212="",SUMIFS('Growth rates'!Q$4:Q$922,'Growth rates'!$B$4:$B$922,Demands_tra!$A212,'Growth rates'!$C$4:$C$922,$AE212),SUMIFS('Growth rates'!Q$4:Q$922,'Growth rates'!$B$4:$B$922,Demands_tra!$A212,'Growth rates'!$C$4:$C$922,$AF212))</f>
        <v>1.86823700281963</v>
      </c>
      <c r="AU212" s="6">
        <f ca="1">IF($AF212="",SUMIFS('Growth rates'!R$4:R$922,'Growth rates'!$B$4:$B$922,Demands_tra!$A212,'Growth rates'!$C$4:$C$922,$AE212),SUMIFS('Growth rates'!R$4:R$922,'Growth rates'!$B$4:$B$922,Demands_tra!$A212,'Growth rates'!$C$4:$C$922,$AF212))</f>
        <v>1.9122383160877</v>
      </c>
      <c r="AV212" s="6">
        <f ca="1">IF($AF212="",SUMIFS('Growth rates'!S$4:S$922,'Growth rates'!$B$4:$B$922,Demands_tra!$A212,'Growth rates'!$C$4:$C$922,$AE212),SUMIFS('Growth rates'!S$4:S$922,'Growth rates'!$B$4:$B$922,Demands_tra!$A212,'Growth rates'!$C$4:$C$922,$AF212))</f>
        <v>1.95140645698237</v>
      </c>
      <c r="AW212" s="6">
        <f ca="1">IF($AF212="",SUMIFS('Growth rates'!T$4:T$922,'Growth rates'!$B$4:$B$922,Demands_tra!$A212,'Growth rates'!$C$4:$C$922,$AE212),SUMIFS('Growth rates'!T$4:T$922,'Growth rates'!$B$4:$B$922,Demands_tra!$A212,'Growth rates'!$C$4:$C$922,$AF212))</f>
        <v>1.98389917768614</v>
      </c>
      <c r="AX212" s="6">
        <f ca="1">IF($AF212="",SUMIFS('Growth rates'!U$4:U$922,'Growth rates'!$B$4:$B$922,Demands_tra!$A212,'Growth rates'!$C$4:$C$922,$AE212),SUMIFS('Growth rates'!U$4:U$922,'Growth rates'!$B$4:$B$922,Demands_tra!$A212,'Growth rates'!$C$4:$C$922,$AF212))</f>
        <v>2.00724360238581</v>
      </c>
      <c r="AY212" s="6">
        <f ca="1">IF($AF212="",SUMIFS('Growth rates'!V$4:V$922,'Growth rates'!$B$4:$B$922,Demands_tra!$A212,'Growth rates'!$C$4:$C$922,$AE212),SUMIFS('Growth rates'!V$4:V$922,'Growth rates'!$B$4:$B$922,Demands_tra!$A212,'Growth rates'!$C$4:$C$922,$AF212))</f>
        <v>0</v>
      </c>
      <c r="AZ212" s="6">
        <f ca="1">IF($AF212="",SUMIFS('Growth rates'!W$4:W$922,'Growth rates'!$B$4:$B$922,Demands_tra!$A212,'Growth rates'!$C$4:$C$922,$AE212),SUMIFS('Growth rates'!W$4:W$922,'Growth rates'!$B$4:$B$922,Demands_tra!$A212,'Growth rates'!$C$4:$C$922,$AF212))</f>
        <v>0</v>
      </c>
      <c r="BA212" s="6">
        <f ca="1">IF($AF212="",SUMIFS('Growth rates'!X$4:X$922,'Growth rates'!$B$4:$B$922,Demands_tra!$A212,'Growth rates'!$C$4:$C$922,$AE212),SUMIFS('Growth rates'!X$4:X$922,'Growth rates'!$B$4:$B$922,Demands_tra!$A212,'Growth rates'!$C$4:$C$922,$AF212))</f>
        <v>0</v>
      </c>
      <c r="BB212" s="6">
        <f ca="1">IF($AF212="",SUMIFS('Growth rates'!Y$4:Y$922,'Growth rates'!$B$4:$B$922,Demands_tra!$A212,'Growth rates'!$C$4:$C$922,$AE212),SUMIFS('Growth rates'!Y$4:Y$922,'Growth rates'!$B$4:$B$922,Demands_tra!$A212,'Growth rates'!$C$4:$C$922,$AF212))</f>
        <v>0</v>
      </c>
      <c r="BC212" s="6">
        <f ca="1">IF($AF212="",SUMIFS('Growth rates'!Z$4:Z$922,'Growth rates'!$B$4:$B$922,Demands_tra!$A212,'Growth rates'!$C$4:$C$922,$AE212),SUMIFS('Growth rates'!Z$4:Z$922,'Growth rates'!$B$4:$B$922,Demands_tra!$A212,'Growth rates'!$C$4:$C$922,$AF212))</f>
        <v>0</v>
      </c>
      <c r="BD212" s="6">
        <f ca="1">IF($AF212="",SUMIFS('Growth rates'!AA$4:AA$922,'Growth rates'!$B$4:$B$922,Demands_tra!$A212,'Growth rates'!$C$4:$C$922,$AE212),SUMIFS('Growth rates'!AA$4:AA$922,'Growth rates'!$B$4:$B$922,Demands_tra!$A212,'Growth rates'!$C$4:$C$922,$AF212))</f>
        <v>0</v>
      </c>
      <c r="BE212" s="6">
        <f ca="1">IF($AF212="",SUMIFS('Growth rates'!AB$4:AB$922,'Growth rates'!$B$4:$B$922,Demands_tra!$A212,'Growth rates'!$C$4:$C$922,$AE212),SUMIFS('Growth rates'!AB$4:AB$922,'Growth rates'!$B$4:$B$922,Demands_tra!$A212,'Growth rates'!$C$4:$C$922,$AF212))</f>
        <v>0</v>
      </c>
      <c r="BF212" s="6">
        <f ca="1">IF($AF212="",SUMIFS('Growth rates'!AC$4:AC$922,'Growth rates'!$B$4:$B$922,Demands_tra!$A212,'Growth rates'!$C$4:$C$922,$AE212),SUMIFS('Growth rates'!AC$4:AC$922,'Growth rates'!$B$4:$B$922,Demands_tra!$A212,'Growth rates'!$C$4:$C$922,$AF212))</f>
        <v>0</v>
      </c>
      <c r="BH212" t="str">
        <f ca="1">VLOOKUP($C212,'Default drvr and elast'!$A$4:$F$49,MATCH(VLOOKUP(A212,Classification!$B$4:$D$42,3,FALSE),'Default drvr and elast'!$D$3:$F$3,0)+3,FALSE)</f>
        <v>Med2</v>
      </c>
      <c r="BJ212" s="6">
        <f ca="1">IF($BI212="",SUMIF(Elasticities!$B$5:$B$52,Demands_tra!$BH212,Elasticities!C$5:C$52),SUMIF(Elasticities!$B$5:$B$52,Demands_tra!$BI212,Elasticities!C$5:C$52))</f>
        <v>0.799999999999989</v>
      </c>
      <c r="BK212" s="6">
        <f ca="1">IF($BI212="",SUMIF(Elasticities!$B$5:$B$52,Demands_tra!$BH212,Elasticities!D$5:D$52),SUMIF(Elasticities!$B$5:$B$52,Demands_tra!$BI212,Elasticities!D$5:D$52))</f>
        <v>0.797560975609746</v>
      </c>
      <c r="BL212" s="6">
        <f ca="1">IF($BI212="",SUMIF(Elasticities!$B$5:$B$52,Demands_tra!$BH212,Elasticities!E$5:E$52),SUMIF(Elasticities!$B$5:$B$52,Demands_tra!$BI212,Elasticities!E$5:E$52))</f>
        <v>0.785365853658527</v>
      </c>
      <c r="BM212" s="6">
        <f ca="1">IF($BI212="",SUMIF(Elasticities!$B$5:$B$52,Demands_tra!$BH212,Elasticities!F$5:F$52),SUMIF(Elasticities!$B$5:$B$52,Demands_tra!$BI212,Elasticities!F$5:F$52))</f>
        <v>0.773170731707307</v>
      </c>
      <c r="BN212" s="6">
        <f ca="1">IF($BI212="",SUMIF(Elasticities!$B$5:$B$52,Demands_tra!$BH212,Elasticities!G$5:G$52),SUMIF(Elasticities!$B$5:$B$52,Demands_tra!$BI212,Elasticities!G$5:G$52))</f>
        <v>0.760975609756088</v>
      </c>
      <c r="BO212" s="6">
        <f ca="1">IF($BI212="",SUMIF(Elasticities!$B$5:$B$52,Demands_tra!$BH212,Elasticities!H$5:H$52),SUMIF(Elasticities!$B$5:$B$52,Demands_tra!$BI212,Elasticities!H$5:H$52))</f>
        <v>0.748780487804868</v>
      </c>
      <c r="BP212" s="6">
        <f ca="1">IF($BI212="",SUMIF(Elasticities!$B$5:$B$52,Demands_tra!$BH212,Elasticities!I$5:I$52),SUMIF(Elasticities!$B$5:$B$52,Demands_tra!$BI212,Elasticities!I$5:I$52))</f>
        <v>0.736585365853649</v>
      </c>
      <c r="BQ212" s="6">
        <f ca="1">IF($BI212="",SUMIF(Elasticities!$B$5:$B$52,Demands_tra!$BH212,Elasticities!J$5:J$52),SUMIF(Elasticities!$B$5:$B$52,Demands_tra!$BI212,Elasticities!J$5:J$52))</f>
        <v>0.724390243902429</v>
      </c>
      <c r="BR212" s="6">
        <f ca="1">IF($BI212="",SUMIF(Elasticities!$B$5:$B$52,Demands_tra!$BH212,Elasticities!K$5:K$52),SUMIF(Elasticities!$B$5:$B$52,Demands_tra!$BI212,Elasticities!K$5:K$52))</f>
        <v>0.71219512195121</v>
      </c>
      <c r="BS212" s="6">
        <f ca="1">IF($BI212="",SUMIF(Elasticities!$B$5:$B$52,Demands_tra!$BH212,Elasticities!L$5:L$52),SUMIF(Elasticities!$B$5:$B$52,Demands_tra!$BI212,Elasticities!L$5:L$52))</f>
        <v>0.699999999999997</v>
      </c>
      <c r="BT212" s="6">
        <f ca="1">IF($BI212="",SUMIF(Elasticities!$B$5:$B$52,Demands_tra!$BH212,Elasticities!M$5:M$52),SUMIF(Elasticities!$B$5:$B$52,Demands_tra!$BI212,Elasticities!M$5:M$52))</f>
        <v>0.687499999999996</v>
      </c>
      <c r="BU212" s="6">
        <f ca="1">IF($BI212="",SUMIF(Elasticities!$B$5:$B$52,Demands_tra!$BH212,Elasticities!N$5:N$52),SUMIF(Elasticities!$B$5:$B$52,Demands_tra!$BI212,Elasticities!N$5:N$52))</f>
        <v>0.674999999999996</v>
      </c>
      <c r="BV212" s="6">
        <f ca="1">IF($BI212="",SUMIF(Elasticities!$B$5:$B$52,Demands_tra!$BH212,Elasticities!O$5:O$52),SUMIF(Elasticities!$B$5:$B$52,Demands_tra!$BI212,Elasticities!O$5:O$52))</f>
        <v>0.662499999999996</v>
      </c>
      <c r="BW212" s="6">
        <f ca="1">IF($BI212="",SUMIF(Elasticities!$B$5:$B$52,Demands_tra!$BH212,Elasticities!P$5:P$52),SUMIF(Elasticities!$B$5:$B$52,Demands_tra!$BI212,Elasticities!P$5:P$52))</f>
        <v>0.649999999999997</v>
      </c>
      <c r="BX212" s="6">
        <f ca="1">IF($BI212="",SUMIF(Elasticities!$B$5:$B$52,Demands_tra!$BH212,Elasticities!Q$5:Q$52),SUMIF(Elasticities!$B$5:$B$52,Demands_tra!$BI212,Elasticities!Q$5:Q$52))</f>
        <v>0.637499999999997</v>
      </c>
      <c r="BY212" s="6">
        <f ca="1">IF($BI212="",SUMIF(Elasticities!$B$5:$B$52,Demands_tra!$BH212,Elasticities!R$5:R$52),SUMIF(Elasticities!$B$5:$B$52,Demands_tra!$BI212,Elasticities!R$5:R$52))</f>
        <v>0.624999999999996</v>
      </c>
      <c r="BZ212" s="6">
        <f ca="1">IF($BI212="",SUMIF(Elasticities!$B$5:$B$52,Demands_tra!$BH212,Elasticities!S$5:S$52),SUMIF(Elasticities!$B$5:$B$52,Demands_tra!$BI212,Elasticities!S$5:S$52))</f>
        <v>0.612499999999996</v>
      </c>
      <c r="CA212" s="6">
        <f ca="1">IF($BI212="",SUMIF(Elasticities!$B$5:$B$52,Demands_tra!$BH212,Elasticities!T$5:T$52),SUMIF(Elasticities!$B$5:$B$52,Demands_tra!$BI212,Elasticities!T$5:T$52))</f>
        <v>0.599999999999996</v>
      </c>
      <c r="CB212" s="6" t="e">
        <f ca="1">IF($BI212="",SUMIF(Elasticities!$B$5:$B$52,Demands_tra!$BH212,Elasticities!U$5:U$52),SUMIF(Elasticities!$B$5:$B$52,Demands_tra!$BI212,Elasticities!U$5:U$52))</f>
        <v>#VALUE!</v>
      </c>
      <c r="CC212" s="6" t="e">
        <f ca="1">IF($BI212="",SUMIF(Elasticities!$B$5:$B$52,Demands_tra!$BH212,Elasticities!V$5:V$52),SUMIF(Elasticities!$B$5:$B$52,Demands_tra!$BI212,Elasticities!V$5:V$52))</f>
        <v>#VALUE!</v>
      </c>
      <c r="CD212" s="6" t="e">
        <f ca="1">IF($BI212="",SUMIF(Elasticities!$B$5:$B$52,Demands_tra!$BH212,Elasticities!W$5:W$52),SUMIF(Elasticities!$B$5:$B$52,Demands_tra!$BI212,Elasticities!W$5:W$52))</f>
        <v>#VALUE!</v>
      </c>
      <c r="CE212" s="6" t="e">
        <f ca="1">IF($BI212="",SUMIF(Elasticities!$B$5:$B$52,Demands_tra!$BH212,Elasticities!X$5:X$52),SUMIF(Elasticities!$B$5:$B$52,Demands_tra!$BI212,Elasticities!X$5:X$52))</f>
        <v>#VALUE!</v>
      </c>
      <c r="CF212" s="6" t="e">
        <f ca="1">IF($BI212="",SUMIF(Elasticities!$B$5:$B$52,Demands_tra!$BH212,Elasticities!Y$5:Y$52),SUMIF(Elasticities!$B$5:$B$52,Demands_tra!$BI212,Elasticities!Y$5:Y$52))</f>
        <v>#VALUE!</v>
      </c>
      <c r="CG212" s="6" t="e">
        <f ca="1">IF($BI212="",SUMIF(Elasticities!$B$5:$B$52,Demands_tra!$BH212,Elasticities!Z$5:Z$52),SUMIF(Elasticities!$B$5:$B$52,Demands_tra!$BI212,Elasticities!Z$5:Z$52))</f>
        <v>#VALUE!</v>
      </c>
      <c r="CH212" s="6" t="e">
        <f ca="1">IF($BI212="",SUMIF(Elasticities!$B$5:$B$52,Demands_tra!$BH212,Elasticities!AA$5:AA$52),SUMIF(Elasticities!$B$5:$B$52,Demands_tra!$BI212,Elasticities!AA$5:AA$52))</f>
        <v>#VALUE!</v>
      </c>
      <c r="CI212" s="6" t="e">
        <f ca="1">IF($BI212="",SUMIF(Elasticities!$B$5:$B$52,Demands_tra!$BH212,Elasticities!AB$5:AB$52),SUMIF(Elasticities!$B$5:$B$52,Demands_tra!$BI212,Elasticities!AB$5:AB$52))</f>
        <v>#VALUE!</v>
      </c>
    </row>
    <row r="213" spans="1:87">
      <c r="A213" t="str">
        <f>IF(BYDem_tra!B212="","\I:",BYDem_tra!B212)</f>
        <v>ItalyMal</v>
      </c>
      <c r="B213" t="str">
        <f>BYDem_tra!E212</f>
        <v>Trd_2w</v>
      </c>
      <c r="C213" t="str">
        <f t="shared" si="194"/>
        <v>Trd_2w</v>
      </c>
      <c r="D213" s="3">
        <f>SUMIFS(BYDem_tra!$M$2:$M$2000,BYDem_tra!$B$2:$B$2000,Demands_tra!$A213,BYDem_tra!$E$2:$E$2000,Demands_tra!$B213)</f>
        <v>1.568</v>
      </c>
      <c r="E213" s="3">
        <f ca="1" t="shared" si="195"/>
        <v>1.5650845199603</v>
      </c>
      <c r="F213" s="3">
        <f ca="1" t="shared" si="196"/>
        <v>1.55072322537602</v>
      </c>
      <c r="G213" s="3">
        <f ca="1" t="shared" si="197"/>
        <v>1.53580206297745</v>
      </c>
      <c r="H213" s="3">
        <f ca="1" t="shared" si="198"/>
        <v>1.52268243957336</v>
      </c>
      <c r="I213" s="3">
        <f ca="1" t="shared" si="199"/>
        <v>1.51133727580754</v>
      </c>
      <c r="J213" s="3">
        <f ca="1" t="shared" si="200"/>
        <v>1.50089685551557</v>
      </c>
      <c r="K213" s="3">
        <f ca="1" t="shared" si="201"/>
        <v>1.49072604092576</v>
      </c>
      <c r="L213" s="3">
        <f ca="1" t="shared" si="202"/>
        <v>1.47675462232438</v>
      </c>
      <c r="M213" s="3">
        <f ca="1" t="shared" si="203"/>
        <v>1.4596669118256</v>
      </c>
      <c r="N213" s="3">
        <f ca="1" t="shared" si="204"/>
        <v>1.44055453646726</v>
      </c>
      <c r="O213" s="3">
        <f ca="1" t="shared" si="205"/>
        <v>1.42244837955489</v>
      </c>
      <c r="P213" s="3">
        <f ca="1" t="shared" si="206"/>
        <v>1.40730136713245</v>
      </c>
      <c r="Q213" s="3">
        <f ca="1" t="shared" si="207"/>
        <v>1.39520866605851</v>
      </c>
      <c r="R213" s="3">
        <f ca="1" t="shared" si="208"/>
        <v>1.38451724039829</v>
      </c>
      <c r="S213" s="3">
        <f ca="1" t="shared" si="209"/>
        <v>1.37317184705554</v>
      </c>
      <c r="T213" s="3">
        <f ca="1" t="shared" si="210"/>
        <v>1.36006455020625</v>
      </c>
      <c r="U213" s="3">
        <f ca="1" t="shared" si="211"/>
        <v>1.34489194863949</v>
      </c>
      <c r="V213" s="3" t="e">
        <f ca="1" t="shared" si="186"/>
        <v>#VALUE!</v>
      </c>
      <c r="W213" s="3" t="e">
        <f ca="1" t="shared" si="187"/>
        <v>#DIV/0!</v>
      </c>
      <c r="X213" s="3" t="e">
        <f ca="1" t="shared" si="188"/>
        <v>#DIV/0!</v>
      </c>
      <c r="Y213" s="3" t="e">
        <f ca="1" t="shared" si="189"/>
        <v>#DIV/0!</v>
      </c>
      <c r="Z213" s="3" t="e">
        <f ca="1" t="shared" si="190"/>
        <v>#DIV/0!</v>
      </c>
      <c r="AA213" s="3" t="e">
        <f ca="1" t="shared" si="191"/>
        <v>#DIV/0!</v>
      </c>
      <c r="AB213" s="3" t="e">
        <f ca="1" t="shared" si="192"/>
        <v>#DIV/0!</v>
      </c>
      <c r="AC213" s="3" t="e">
        <f ca="1" t="shared" si="193"/>
        <v>#DIV/0!</v>
      </c>
      <c r="AE213" s="34" t="str">
        <f ca="1">VLOOKUP($C213,'Default drvr and elast'!$A$4:$C$49,MATCH(VLOOKUP(A213,Classification!$B$4:$D$99,2,FALSE),'Default drvr and elast'!$A$3:$C$3,0),FALSE)</f>
        <v>POP</v>
      </c>
      <c r="AF213" s="4"/>
      <c r="AG213" s="6">
        <f ca="1">IF($AF213="",SUMIFS('Growth rates'!D$4:D$922,'Growth rates'!$B$4:$B$922,Demands_tra!$A213,'Growth rates'!$C$4:$C$922,$AE213),SUMIFS('Growth rates'!D$4:D$922,'Growth rates'!$B$4:$B$922,Demands_tra!$A213,'Growth rates'!$C$4:$C$922,$AF213))</f>
        <v>1</v>
      </c>
      <c r="AH213" s="6">
        <f ca="1">IF($AF213="",SUMIFS('Growth rates'!E$4:E$922,'Growth rates'!$B$4:$B$922,Demands_tra!$A213,'Growth rates'!$C$4:$C$922,$AE213),SUMIFS('Growth rates'!E$4:E$922,'Growth rates'!$B$4:$B$922,Demands_tra!$A213,'Growth rates'!$C$4:$C$922,$AF213))</f>
        <v>0.997668689508291</v>
      </c>
      <c r="AI213" s="6">
        <f ca="1">IF($AF213="",SUMIFS('Growth rates'!F$4:F$922,'Growth rates'!$B$4:$B$922,Demands_tra!$A213,'Growth rates'!$C$4:$C$922,$AE213),SUMIFS('Growth rates'!F$4:F$922,'Growth rates'!$B$4:$B$922,Demands_tra!$A213,'Growth rates'!$C$4:$C$922,$AF213))</f>
        <v>0.986012137049744</v>
      </c>
      <c r="AJ213" s="6">
        <f ca="1">IF($AF213="",SUMIFS('Growth rates'!G$4:G$922,'Growth rates'!$B$4:$B$922,Demands_tra!$A213,'Growth rates'!$C$4:$C$922,$AE213),SUMIFS('Growth rates'!G$4:G$922,'Growth rates'!$B$4:$B$922,Demands_tra!$A213,'Growth rates'!$C$4:$C$922,$AF213))</f>
        <v>0.97374127083826</v>
      </c>
      <c r="AK213" s="6">
        <f ca="1">IF($AF213="",SUMIFS('Growth rates'!H$4:H$922,'Growth rates'!$B$4:$B$922,Demands_tra!$A213,'Growth rates'!$C$4:$C$922,$AE213),SUMIFS('Growth rates'!H$4:H$922,'Growth rates'!$B$4:$B$922,Demands_tra!$A213,'Growth rates'!$C$4:$C$922,$AF213))</f>
        <v>0.962810294293591</v>
      </c>
      <c r="AL213" s="6">
        <f ca="1">IF($AF213="",SUMIFS('Growth rates'!I$4:I$922,'Growth rates'!$B$4:$B$922,Demands_tra!$A213,'Growth rates'!$C$4:$C$922,$AE213),SUMIFS('Growth rates'!I$4:I$922,'Growth rates'!$B$4:$B$922,Demands_tra!$A213,'Growth rates'!$C$4:$C$922,$AF213))</f>
        <v>0.953229806181516</v>
      </c>
      <c r="AM213" s="6">
        <f ca="1">IF($AF213="",SUMIFS('Growth rates'!J$4:J$922,'Growth rates'!$B$4:$B$922,Demands_tra!$A213,'Growth rates'!$C$4:$C$922,$AE213),SUMIFS('Growth rates'!J$4:J$922,'Growth rates'!$B$4:$B$922,Demands_tra!$A213,'Growth rates'!$C$4:$C$922,$AF213))</f>
        <v>0.944289937992211</v>
      </c>
      <c r="AN213" s="6">
        <f ca="1">IF($AF213="",SUMIFS('Growth rates'!K$4:K$922,'Growth rates'!$B$4:$B$922,Demands_tra!$A213,'Growth rates'!$C$4:$C$922,$AE213),SUMIFS('Growth rates'!K$4:K$922,'Growth rates'!$B$4:$B$922,Demands_tra!$A213,'Growth rates'!$C$4:$C$922,$AF213))</f>
        <v>0.935456339430984</v>
      </c>
      <c r="AO213" s="6">
        <f ca="1">IF($AF213="",SUMIFS('Growth rates'!L$4:L$922,'Growth rates'!$B$4:$B$922,Demands_tra!$A213,'Growth rates'!$C$4:$C$922,$AE213),SUMIFS('Growth rates'!L$4:L$922,'Growth rates'!$B$4:$B$922,Demands_tra!$A213,'Growth rates'!$C$4:$C$922,$AF213))</f>
        <v>0.9231460803107</v>
      </c>
      <c r="AP213" s="6">
        <f ca="1">IF($AF213="",SUMIFS('Growth rates'!M$4:M$922,'Growth rates'!$B$4:$B$922,Demands_tra!$A213,'Growth rates'!$C$4:$C$922,$AE213),SUMIFS('Growth rates'!M$4:M$922,'Growth rates'!$B$4:$B$922,Demands_tra!$A213,'Growth rates'!$C$4:$C$922,$AF213))</f>
        <v>0.907886312390298</v>
      </c>
      <c r="AQ213" s="6">
        <f ca="1">IF($AF213="",SUMIFS('Growth rates'!N$4:N$922,'Growth rates'!$B$4:$B$922,Demands_tra!$A213,'Growth rates'!$C$4:$C$922,$AE213),SUMIFS('Growth rates'!N$4:N$922,'Growth rates'!$B$4:$B$922,Demands_tra!$A213,'Growth rates'!$C$4:$C$922,$AF213))</f>
        <v>0.890595329986751</v>
      </c>
      <c r="AR213" s="6">
        <f ca="1">IF($AF213="",SUMIFS('Growth rates'!O$4:O$922,'Growth rates'!$B$4:$B$922,Demands_tra!$A213,'Growth rates'!$C$4:$C$922,$AE213),SUMIFS('Growth rates'!O$4:O$922,'Growth rates'!$B$4:$B$922,Demands_tra!$A213,'Growth rates'!$C$4:$C$922,$AF213))</f>
        <v>0.87401194374418</v>
      </c>
      <c r="AS213" s="6">
        <f ca="1">IF($AF213="",SUMIFS('Growth rates'!P$4:P$922,'Growth rates'!$B$4:$B$922,Demands_tra!$A213,'Growth rates'!$C$4:$C$922,$AE213),SUMIFS('Growth rates'!P$4:P$922,'Growth rates'!$B$4:$B$922,Demands_tra!$A213,'Growth rates'!$C$4:$C$922,$AF213))</f>
        <v>0.859963702660613</v>
      </c>
      <c r="AT213" s="6">
        <f ca="1">IF($AF213="",SUMIFS('Growth rates'!Q$4:Q$922,'Growth rates'!$B$4:$B$922,Demands_tra!$A213,'Growth rates'!$C$4:$C$922,$AE213),SUMIFS('Growth rates'!Q$4:Q$922,'Growth rates'!$B$4:$B$922,Demands_tra!$A213,'Growth rates'!$C$4:$C$922,$AF213))</f>
        <v>0.8485952077377</v>
      </c>
      <c r="AU213" s="6">
        <f ca="1">IF($AF213="",SUMIFS('Growth rates'!R$4:R$922,'Growth rates'!$B$4:$B$922,Demands_tra!$A213,'Growth rates'!$C$4:$C$922,$AE213),SUMIFS('Growth rates'!R$4:R$922,'Growth rates'!$B$4:$B$922,Demands_tra!$A213,'Growth rates'!$C$4:$C$922,$AF213))</f>
        <v>0.838394816226259</v>
      </c>
      <c r="AV213" s="6">
        <f ca="1">IF($AF213="",SUMIFS('Growth rates'!S$4:S$922,'Growth rates'!$B$4:$B$922,Demands_tra!$A213,'Growth rates'!$C$4:$C$922,$AE213),SUMIFS('Growth rates'!S$4:S$922,'Growth rates'!$B$4:$B$922,Demands_tra!$A213,'Growth rates'!$C$4:$C$922,$AF213))</f>
        <v>0.827402486262789</v>
      </c>
      <c r="AW213" s="6">
        <f ca="1">IF($AF213="",SUMIFS('Growth rates'!T$4:T$922,'Growth rates'!$B$4:$B$922,Demands_tra!$A213,'Growth rates'!$C$4:$C$922,$AE213),SUMIFS('Growth rates'!T$4:T$922,'Growth rates'!$B$4:$B$922,Demands_tra!$A213,'Growth rates'!$C$4:$C$922,$AF213))</f>
        <v>0.814508150557037</v>
      </c>
      <c r="AX213" s="6">
        <f ca="1">IF($AF213="",SUMIFS('Growth rates'!U$4:U$922,'Growth rates'!$B$4:$B$922,Demands_tra!$A213,'Growth rates'!$C$4:$C$922,$AE213),SUMIFS('Growth rates'!U$4:U$922,'Growth rates'!$B$4:$B$922,Demands_tra!$A213,'Growth rates'!$C$4:$C$922,$AF213))</f>
        <v>0.799364007043897</v>
      </c>
      <c r="AY213" s="6">
        <f ca="1">IF($AF213="",SUMIFS('Growth rates'!V$4:V$922,'Growth rates'!$B$4:$B$922,Demands_tra!$A213,'Growth rates'!$C$4:$C$922,$AE213),SUMIFS('Growth rates'!V$4:V$922,'Growth rates'!$B$4:$B$922,Demands_tra!$A213,'Growth rates'!$C$4:$C$922,$AF213))</f>
        <v>0</v>
      </c>
      <c r="AZ213" s="6">
        <f ca="1">IF($AF213="",SUMIFS('Growth rates'!W$4:W$922,'Growth rates'!$B$4:$B$922,Demands_tra!$A213,'Growth rates'!$C$4:$C$922,$AE213),SUMIFS('Growth rates'!W$4:W$922,'Growth rates'!$B$4:$B$922,Demands_tra!$A213,'Growth rates'!$C$4:$C$922,$AF213))</f>
        <v>0</v>
      </c>
      <c r="BA213" s="6">
        <f ca="1">IF($AF213="",SUMIFS('Growth rates'!X$4:X$922,'Growth rates'!$B$4:$B$922,Demands_tra!$A213,'Growth rates'!$C$4:$C$922,$AE213),SUMIFS('Growth rates'!X$4:X$922,'Growth rates'!$B$4:$B$922,Demands_tra!$A213,'Growth rates'!$C$4:$C$922,$AF213))</f>
        <v>0</v>
      </c>
      <c r="BB213" s="6">
        <f ca="1">IF($AF213="",SUMIFS('Growth rates'!Y$4:Y$922,'Growth rates'!$B$4:$B$922,Demands_tra!$A213,'Growth rates'!$C$4:$C$922,$AE213),SUMIFS('Growth rates'!Y$4:Y$922,'Growth rates'!$B$4:$B$922,Demands_tra!$A213,'Growth rates'!$C$4:$C$922,$AF213))</f>
        <v>0</v>
      </c>
      <c r="BC213" s="6">
        <f ca="1">IF($AF213="",SUMIFS('Growth rates'!Z$4:Z$922,'Growth rates'!$B$4:$B$922,Demands_tra!$A213,'Growth rates'!$C$4:$C$922,$AE213),SUMIFS('Growth rates'!Z$4:Z$922,'Growth rates'!$B$4:$B$922,Demands_tra!$A213,'Growth rates'!$C$4:$C$922,$AF213))</f>
        <v>0</v>
      </c>
      <c r="BD213" s="6">
        <f ca="1">IF($AF213="",SUMIFS('Growth rates'!AA$4:AA$922,'Growth rates'!$B$4:$B$922,Demands_tra!$A213,'Growth rates'!$C$4:$C$922,$AE213),SUMIFS('Growth rates'!AA$4:AA$922,'Growth rates'!$B$4:$B$922,Demands_tra!$A213,'Growth rates'!$C$4:$C$922,$AF213))</f>
        <v>0</v>
      </c>
      <c r="BE213" s="6">
        <f ca="1">IF($AF213="",SUMIFS('Growth rates'!AB$4:AB$922,'Growth rates'!$B$4:$B$922,Demands_tra!$A213,'Growth rates'!$C$4:$C$922,$AE213),SUMIFS('Growth rates'!AB$4:AB$922,'Growth rates'!$B$4:$B$922,Demands_tra!$A213,'Growth rates'!$C$4:$C$922,$AF213))</f>
        <v>0</v>
      </c>
      <c r="BF213" s="6">
        <f ca="1">IF($AF213="",SUMIFS('Growth rates'!AC$4:AC$922,'Growth rates'!$B$4:$B$922,Demands_tra!$A213,'Growth rates'!$C$4:$C$922,$AE213),SUMIFS('Growth rates'!AC$4:AC$922,'Growth rates'!$B$4:$B$922,Demands_tra!$A213,'Growth rates'!$C$4:$C$922,$AF213))</f>
        <v>0</v>
      </c>
      <c r="BH213" t="str">
        <f ca="1">VLOOKUP($C213,'Default drvr and elast'!$A$4:$F$49,MATCH(VLOOKUP(A213,Classification!$B$4:$D$42,3,FALSE),'Default drvr and elast'!$D$3:$F$3,0)+3,FALSE)</f>
        <v>Med2</v>
      </c>
      <c r="BJ213" s="6">
        <f ca="1">IF($BI213="",SUMIF(Elasticities!$B$5:$B$52,Demands_tra!$BH213,Elasticities!C$5:C$52),SUMIF(Elasticities!$B$5:$B$52,Demands_tra!$BI213,Elasticities!C$5:C$52))</f>
        <v>0.799999999999989</v>
      </c>
      <c r="BK213" s="6">
        <f ca="1">IF($BI213="",SUMIF(Elasticities!$B$5:$B$52,Demands_tra!$BH213,Elasticities!D$5:D$52),SUMIF(Elasticities!$B$5:$B$52,Demands_tra!$BI213,Elasticities!D$5:D$52))</f>
        <v>0.797560975609746</v>
      </c>
      <c r="BL213" s="6">
        <f ca="1">IF($BI213="",SUMIF(Elasticities!$B$5:$B$52,Demands_tra!$BH213,Elasticities!E$5:E$52),SUMIF(Elasticities!$B$5:$B$52,Demands_tra!$BI213,Elasticities!E$5:E$52))</f>
        <v>0.785365853658527</v>
      </c>
      <c r="BM213" s="6">
        <f ca="1">IF($BI213="",SUMIF(Elasticities!$B$5:$B$52,Demands_tra!$BH213,Elasticities!F$5:F$52),SUMIF(Elasticities!$B$5:$B$52,Demands_tra!$BI213,Elasticities!F$5:F$52))</f>
        <v>0.773170731707307</v>
      </c>
      <c r="BN213" s="6">
        <f ca="1">IF($BI213="",SUMIF(Elasticities!$B$5:$B$52,Demands_tra!$BH213,Elasticities!G$5:G$52),SUMIF(Elasticities!$B$5:$B$52,Demands_tra!$BI213,Elasticities!G$5:G$52))</f>
        <v>0.760975609756088</v>
      </c>
      <c r="BO213" s="6">
        <f ca="1">IF($BI213="",SUMIF(Elasticities!$B$5:$B$52,Demands_tra!$BH213,Elasticities!H$5:H$52),SUMIF(Elasticities!$B$5:$B$52,Demands_tra!$BI213,Elasticities!H$5:H$52))</f>
        <v>0.748780487804868</v>
      </c>
      <c r="BP213" s="6">
        <f ca="1">IF($BI213="",SUMIF(Elasticities!$B$5:$B$52,Demands_tra!$BH213,Elasticities!I$5:I$52),SUMIF(Elasticities!$B$5:$B$52,Demands_tra!$BI213,Elasticities!I$5:I$52))</f>
        <v>0.736585365853649</v>
      </c>
      <c r="BQ213" s="6">
        <f ca="1">IF($BI213="",SUMIF(Elasticities!$B$5:$B$52,Demands_tra!$BH213,Elasticities!J$5:J$52),SUMIF(Elasticities!$B$5:$B$52,Demands_tra!$BI213,Elasticities!J$5:J$52))</f>
        <v>0.724390243902429</v>
      </c>
      <c r="BR213" s="6">
        <f ca="1">IF($BI213="",SUMIF(Elasticities!$B$5:$B$52,Demands_tra!$BH213,Elasticities!K$5:K$52),SUMIF(Elasticities!$B$5:$B$52,Demands_tra!$BI213,Elasticities!K$5:K$52))</f>
        <v>0.71219512195121</v>
      </c>
      <c r="BS213" s="6">
        <f ca="1">IF($BI213="",SUMIF(Elasticities!$B$5:$B$52,Demands_tra!$BH213,Elasticities!L$5:L$52),SUMIF(Elasticities!$B$5:$B$52,Demands_tra!$BI213,Elasticities!L$5:L$52))</f>
        <v>0.699999999999997</v>
      </c>
      <c r="BT213" s="6">
        <f ca="1">IF($BI213="",SUMIF(Elasticities!$B$5:$B$52,Demands_tra!$BH213,Elasticities!M$5:M$52),SUMIF(Elasticities!$B$5:$B$52,Demands_tra!$BI213,Elasticities!M$5:M$52))</f>
        <v>0.687499999999996</v>
      </c>
      <c r="BU213" s="6">
        <f ca="1">IF($BI213="",SUMIF(Elasticities!$B$5:$B$52,Demands_tra!$BH213,Elasticities!N$5:N$52),SUMIF(Elasticities!$B$5:$B$52,Demands_tra!$BI213,Elasticities!N$5:N$52))</f>
        <v>0.674999999999996</v>
      </c>
      <c r="BV213" s="6">
        <f ca="1">IF($BI213="",SUMIF(Elasticities!$B$5:$B$52,Demands_tra!$BH213,Elasticities!O$5:O$52),SUMIF(Elasticities!$B$5:$B$52,Demands_tra!$BI213,Elasticities!O$5:O$52))</f>
        <v>0.662499999999996</v>
      </c>
      <c r="BW213" s="6">
        <f ca="1">IF($BI213="",SUMIF(Elasticities!$B$5:$B$52,Demands_tra!$BH213,Elasticities!P$5:P$52),SUMIF(Elasticities!$B$5:$B$52,Demands_tra!$BI213,Elasticities!P$5:P$52))</f>
        <v>0.649999999999997</v>
      </c>
      <c r="BX213" s="6">
        <f ca="1">IF($BI213="",SUMIF(Elasticities!$B$5:$B$52,Demands_tra!$BH213,Elasticities!Q$5:Q$52),SUMIF(Elasticities!$B$5:$B$52,Demands_tra!$BI213,Elasticities!Q$5:Q$52))</f>
        <v>0.637499999999997</v>
      </c>
      <c r="BY213" s="6">
        <f ca="1">IF($BI213="",SUMIF(Elasticities!$B$5:$B$52,Demands_tra!$BH213,Elasticities!R$5:R$52),SUMIF(Elasticities!$B$5:$B$52,Demands_tra!$BI213,Elasticities!R$5:R$52))</f>
        <v>0.624999999999996</v>
      </c>
      <c r="BZ213" s="6">
        <f ca="1">IF($BI213="",SUMIF(Elasticities!$B$5:$B$52,Demands_tra!$BH213,Elasticities!S$5:S$52),SUMIF(Elasticities!$B$5:$B$52,Demands_tra!$BI213,Elasticities!S$5:S$52))</f>
        <v>0.612499999999996</v>
      </c>
      <c r="CA213" s="6">
        <f ca="1">IF($BI213="",SUMIF(Elasticities!$B$5:$B$52,Demands_tra!$BH213,Elasticities!T$5:T$52),SUMIF(Elasticities!$B$5:$B$52,Demands_tra!$BI213,Elasticities!T$5:T$52))</f>
        <v>0.599999999999996</v>
      </c>
      <c r="CB213" s="6" t="e">
        <f ca="1">IF($BI213="",SUMIF(Elasticities!$B$5:$B$52,Demands_tra!$BH213,Elasticities!U$5:U$52),SUMIF(Elasticities!$B$5:$B$52,Demands_tra!$BI213,Elasticities!U$5:U$52))</f>
        <v>#VALUE!</v>
      </c>
      <c r="CC213" s="6" t="e">
        <f ca="1">IF($BI213="",SUMIF(Elasticities!$B$5:$B$52,Demands_tra!$BH213,Elasticities!V$5:V$52),SUMIF(Elasticities!$B$5:$B$52,Demands_tra!$BI213,Elasticities!V$5:V$52))</f>
        <v>#VALUE!</v>
      </c>
      <c r="CD213" s="6" t="e">
        <f ca="1">IF($BI213="",SUMIF(Elasticities!$B$5:$B$52,Demands_tra!$BH213,Elasticities!W$5:W$52),SUMIF(Elasticities!$B$5:$B$52,Demands_tra!$BI213,Elasticities!W$5:W$52))</f>
        <v>#VALUE!</v>
      </c>
      <c r="CE213" s="6" t="e">
        <f ca="1">IF($BI213="",SUMIF(Elasticities!$B$5:$B$52,Demands_tra!$BH213,Elasticities!X$5:X$52),SUMIF(Elasticities!$B$5:$B$52,Demands_tra!$BI213,Elasticities!X$5:X$52))</f>
        <v>#VALUE!</v>
      </c>
      <c r="CF213" s="6" t="e">
        <f ca="1">IF($BI213="",SUMIF(Elasticities!$B$5:$B$52,Demands_tra!$BH213,Elasticities!Y$5:Y$52),SUMIF(Elasticities!$B$5:$B$52,Demands_tra!$BI213,Elasticities!Y$5:Y$52))</f>
        <v>#VALUE!</v>
      </c>
      <c r="CG213" s="6" t="e">
        <f ca="1">IF($BI213="",SUMIF(Elasticities!$B$5:$B$52,Demands_tra!$BH213,Elasticities!Z$5:Z$52),SUMIF(Elasticities!$B$5:$B$52,Demands_tra!$BI213,Elasticities!Z$5:Z$52))</f>
        <v>#VALUE!</v>
      </c>
      <c r="CH213" s="6" t="e">
        <f ca="1">IF($BI213="",SUMIF(Elasticities!$B$5:$B$52,Demands_tra!$BH213,Elasticities!AA$5:AA$52),SUMIF(Elasticities!$B$5:$B$52,Demands_tra!$BI213,Elasticities!AA$5:AA$52))</f>
        <v>#VALUE!</v>
      </c>
      <c r="CI213" s="6" t="e">
        <f ca="1">IF($BI213="",SUMIF(Elasticities!$B$5:$B$52,Demands_tra!$BH213,Elasticities!AB$5:AB$52),SUMIF(Elasticities!$B$5:$B$52,Demands_tra!$BI213,Elasticities!AB$5:AB$52))</f>
        <v>#VALUE!</v>
      </c>
    </row>
    <row r="214" spans="1:87">
      <c r="A214" t="str">
        <f>IF(BYDem_tra!B213="","\I:",BYDem_tra!B213)</f>
        <v>ItalyMal</v>
      </c>
      <c r="B214" t="str">
        <f>BYDem_tra!E213</f>
        <v>Trd_3w</v>
      </c>
      <c r="C214" t="str">
        <f t="shared" si="194"/>
        <v>Trd_3w</v>
      </c>
      <c r="D214" s="3">
        <f>SUMIFS(BYDem_tra!$M$2:$M$2000,BYDem_tra!$B$2:$B$2000,Demands_tra!$A214,BYDem_tra!$E$2:$E$2000,Demands_tra!$B214)</f>
        <v>0.93</v>
      </c>
      <c r="E214" s="3">
        <f ca="1" t="shared" si="195"/>
        <v>0.928270793088698</v>
      </c>
      <c r="F214" s="3">
        <f ca="1" t="shared" si="196"/>
        <v>0.919752933418177</v>
      </c>
      <c r="G214" s="3">
        <f ca="1" t="shared" si="197"/>
        <v>0.910903009291472</v>
      </c>
      <c r="H214" s="3">
        <f ca="1" t="shared" si="198"/>
        <v>0.903121600002058</v>
      </c>
      <c r="I214" s="3">
        <f ca="1" t="shared" si="199"/>
        <v>0.896392644452175</v>
      </c>
      <c r="J214" s="3">
        <f ca="1" t="shared" si="200"/>
        <v>0.890200303335126</v>
      </c>
      <c r="K214" s="3">
        <f ca="1" t="shared" si="201"/>
        <v>0.884167868661324</v>
      </c>
      <c r="L214" s="3">
        <f ca="1" t="shared" si="202"/>
        <v>0.875881249210251</v>
      </c>
      <c r="M214" s="3">
        <f ca="1" t="shared" si="203"/>
        <v>0.865746318876152</v>
      </c>
      <c r="N214" s="3">
        <f ca="1" t="shared" si="204"/>
        <v>0.854410535022037</v>
      </c>
      <c r="O214" s="3">
        <f ca="1" t="shared" si="205"/>
        <v>0.843671551649266</v>
      </c>
      <c r="P214" s="3">
        <f ca="1" t="shared" si="206"/>
        <v>0.834687673107894</v>
      </c>
      <c r="Q214" s="3">
        <f ca="1" t="shared" si="207"/>
        <v>0.827515344027048</v>
      </c>
      <c r="R214" s="3">
        <f ca="1" t="shared" si="208"/>
        <v>0.821174128552557</v>
      </c>
      <c r="S214" s="3">
        <f ca="1" t="shared" si="209"/>
        <v>0.81444503683779</v>
      </c>
      <c r="T214" s="3">
        <f ca="1" t="shared" si="210"/>
        <v>0.806670938578959</v>
      </c>
      <c r="U214" s="3">
        <f ca="1" t="shared" si="211"/>
        <v>0.79767188280276</v>
      </c>
      <c r="V214" s="3" t="e">
        <f ca="1" t="shared" si="186"/>
        <v>#VALUE!</v>
      </c>
      <c r="W214" s="3" t="e">
        <f ca="1" t="shared" si="187"/>
        <v>#DIV/0!</v>
      </c>
      <c r="X214" s="3" t="e">
        <f ca="1" t="shared" si="188"/>
        <v>#DIV/0!</v>
      </c>
      <c r="Y214" s="3" t="e">
        <f ca="1" t="shared" si="189"/>
        <v>#DIV/0!</v>
      </c>
      <c r="Z214" s="3" t="e">
        <f ca="1" t="shared" si="190"/>
        <v>#DIV/0!</v>
      </c>
      <c r="AA214" s="3" t="e">
        <f ca="1" t="shared" si="191"/>
        <v>#DIV/0!</v>
      </c>
      <c r="AB214" s="3" t="e">
        <f ca="1" t="shared" si="192"/>
        <v>#DIV/0!</v>
      </c>
      <c r="AC214" s="3" t="e">
        <f ca="1" t="shared" si="193"/>
        <v>#DIV/0!</v>
      </c>
      <c r="AE214" s="34" t="str">
        <f ca="1">VLOOKUP($C214,'Default drvr and elast'!$A$4:$C$49,MATCH(VLOOKUP(A214,Classification!$B$4:$D$99,2,FALSE),'Default drvr and elast'!$A$3:$C$3,0),FALSE)</f>
        <v>POP</v>
      </c>
      <c r="AF214" s="4"/>
      <c r="AG214" s="6">
        <f ca="1">IF($AF214="",SUMIFS('Growth rates'!D$4:D$922,'Growth rates'!$B$4:$B$922,Demands_tra!$A214,'Growth rates'!$C$4:$C$922,$AE214),SUMIFS('Growth rates'!D$4:D$922,'Growth rates'!$B$4:$B$922,Demands_tra!$A214,'Growth rates'!$C$4:$C$922,$AF214))</f>
        <v>1</v>
      </c>
      <c r="AH214" s="6">
        <f ca="1">IF($AF214="",SUMIFS('Growth rates'!E$4:E$922,'Growth rates'!$B$4:$B$922,Demands_tra!$A214,'Growth rates'!$C$4:$C$922,$AE214),SUMIFS('Growth rates'!E$4:E$922,'Growth rates'!$B$4:$B$922,Demands_tra!$A214,'Growth rates'!$C$4:$C$922,$AF214))</f>
        <v>0.997668689508291</v>
      </c>
      <c r="AI214" s="6">
        <f ca="1">IF($AF214="",SUMIFS('Growth rates'!F$4:F$922,'Growth rates'!$B$4:$B$922,Demands_tra!$A214,'Growth rates'!$C$4:$C$922,$AE214),SUMIFS('Growth rates'!F$4:F$922,'Growth rates'!$B$4:$B$922,Demands_tra!$A214,'Growth rates'!$C$4:$C$922,$AF214))</f>
        <v>0.986012137049744</v>
      </c>
      <c r="AJ214" s="6">
        <f ca="1">IF($AF214="",SUMIFS('Growth rates'!G$4:G$922,'Growth rates'!$B$4:$B$922,Demands_tra!$A214,'Growth rates'!$C$4:$C$922,$AE214),SUMIFS('Growth rates'!G$4:G$922,'Growth rates'!$B$4:$B$922,Demands_tra!$A214,'Growth rates'!$C$4:$C$922,$AF214))</f>
        <v>0.97374127083826</v>
      </c>
      <c r="AK214" s="6">
        <f ca="1">IF($AF214="",SUMIFS('Growth rates'!H$4:H$922,'Growth rates'!$B$4:$B$922,Demands_tra!$A214,'Growth rates'!$C$4:$C$922,$AE214),SUMIFS('Growth rates'!H$4:H$922,'Growth rates'!$B$4:$B$922,Demands_tra!$A214,'Growth rates'!$C$4:$C$922,$AF214))</f>
        <v>0.962810294293591</v>
      </c>
      <c r="AL214" s="6">
        <f ca="1">IF($AF214="",SUMIFS('Growth rates'!I$4:I$922,'Growth rates'!$B$4:$B$922,Demands_tra!$A214,'Growth rates'!$C$4:$C$922,$AE214),SUMIFS('Growth rates'!I$4:I$922,'Growth rates'!$B$4:$B$922,Demands_tra!$A214,'Growth rates'!$C$4:$C$922,$AF214))</f>
        <v>0.953229806181516</v>
      </c>
      <c r="AM214" s="6">
        <f ca="1">IF($AF214="",SUMIFS('Growth rates'!J$4:J$922,'Growth rates'!$B$4:$B$922,Demands_tra!$A214,'Growth rates'!$C$4:$C$922,$AE214),SUMIFS('Growth rates'!J$4:J$922,'Growth rates'!$B$4:$B$922,Demands_tra!$A214,'Growth rates'!$C$4:$C$922,$AF214))</f>
        <v>0.944289937992211</v>
      </c>
      <c r="AN214" s="6">
        <f ca="1">IF($AF214="",SUMIFS('Growth rates'!K$4:K$922,'Growth rates'!$B$4:$B$922,Demands_tra!$A214,'Growth rates'!$C$4:$C$922,$AE214),SUMIFS('Growth rates'!K$4:K$922,'Growth rates'!$B$4:$B$922,Demands_tra!$A214,'Growth rates'!$C$4:$C$922,$AF214))</f>
        <v>0.935456339430984</v>
      </c>
      <c r="AO214" s="6">
        <f ca="1">IF($AF214="",SUMIFS('Growth rates'!L$4:L$922,'Growth rates'!$B$4:$B$922,Demands_tra!$A214,'Growth rates'!$C$4:$C$922,$AE214),SUMIFS('Growth rates'!L$4:L$922,'Growth rates'!$B$4:$B$922,Demands_tra!$A214,'Growth rates'!$C$4:$C$922,$AF214))</f>
        <v>0.9231460803107</v>
      </c>
      <c r="AP214" s="6">
        <f ca="1">IF($AF214="",SUMIFS('Growth rates'!M$4:M$922,'Growth rates'!$B$4:$B$922,Demands_tra!$A214,'Growth rates'!$C$4:$C$922,$AE214),SUMIFS('Growth rates'!M$4:M$922,'Growth rates'!$B$4:$B$922,Demands_tra!$A214,'Growth rates'!$C$4:$C$922,$AF214))</f>
        <v>0.907886312390298</v>
      </c>
      <c r="AQ214" s="6">
        <f ca="1">IF($AF214="",SUMIFS('Growth rates'!N$4:N$922,'Growth rates'!$B$4:$B$922,Demands_tra!$A214,'Growth rates'!$C$4:$C$922,$AE214),SUMIFS('Growth rates'!N$4:N$922,'Growth rates'!$B$4:$B$922,Demands_tra!$A214,'Growth rates'!$C$4:$C$922,$AF214))</f>
        <v>0.890595329986751</v>
      </c>
      <c r="AR214" s="6">
        <f ca="1">IF($AF214="",SUMIFS('Growth rates'!O$4:O$922,'Growth rates'!$B$4:$B$922,Demands_tra!$A214,'Growth rates'!$C$4:$C$922,$AE214),SUMIFS('Growth rates'!O$4:O$922,'Growth rates'!$B$4:$B$922,Demands_tra!$A214,'Growth rates'!$C$4:$C$922,$AF214))</f>
        <v>0.87401194374418</v>
      </c>
      <c r="AS214" s="6">
        <f ca="1">IF($AF214="",SUMIFS('Growth rates'!P$4:P$922,'Growth rates'!$B$4:$B$922,Demands_tra!$A214,'Growth rates'!$C$4:$C$922,$AE214),SUMIFS('Growth rates'!P$4:P$922,'Growth rates'!$B$4:$B$922,Demands_tra!$A214,'Growth rates'!$C$4:$C$922,$AF214))</f>
        <v>0.859963702660613</v>
      </c>
      <c r="AT214" s="6">
        <f ca="1">IF($AF214="",SUMIFS('Growth rates'!Q$4:Q$922,'Growth rates'!$B$4:$B$922,Demands_tra!$A214,'Growth rates'!$C$4:$C$922,$AE214),SUMIFS('Growth rates'!Q$4:Q$922,'Growth rates'!$B$4:$B$922,Demands_tra!$A214,'Growth rates'!$C$4:$C$922,$AF214))</f>
        <v>0.8485952077377</v>
      </c>
      <c r="AU214" s="6">
        <f ca="1">IF($AF214="",SUMIFS('Growth rates'!R$4:R$922,'Growth rates'!$B$4:$B$922,Demands_tra!$A214,'Growth rates'!$C$4:$C$922,$AE214),SUMIFS('Growth rates'!R$4:R$922,'Growth rates'!$B$4:$B$922,Demands_tra!$A214,'Growth rates'!$C$4:$C$922,$AF214))</f>
        <v>0.838394816226259</v>
      </c>
      <c r="AV214" s="6">
        <f ca="1">IF($AF214="",SUMIFS('Growth rates'!S$4:S$922,'Growth rates'!$B$4:$B$922,Demands_tra!$A214,'Growth rates'!$C$4:$C$922,$AE214),SUMIFS('Growth rates'!S$4:S$922,'Growth rates'!$B$4:$B$922,Demands_tra!$A214,'Growth rates'!$C$4:$C$922,$AF214))</f>
        <v>0.827402486262789</v>
      </c>
      <c r="AW214" s="6">
        <f ca="1">IF($AF214="",SUMIFS('Growth rates'!T$4:T$922,'Growth rates'!$B$4:$B$922,Demands_tra!$A214,'Growth rates'!$C$4:$C$922,$AE214),SUMIFS('Growth rates'!T$4:T$922,'Growth rates'!$B$4:$B$922,Demands_tra!$A214,'Growth rates'!$C$4:$C$922,$AF214))</f>
        <v>0.814508150557037</v>
      </c>
      <c r="AX214" s="6">
        <f ca="1">IF($AF214="",SUMIFS('Growth rates'!U$4:U$922,'Growth rates'!$B$4:$B$922,Demands_tra!$A214,'Growth rates'!$C$4:$C$922,$AE214),SUMIFS('Growth rates'!U$4:U$922,'Growth rates'!$B$4:$B$922,Demands_tra!$A214,'Growth rates'!$C$4:$C$922,$AF214))</f>
        <v>0.799364007043897</v>
      </c>
      <c r="AY214" s="6">
        <f ca="1">IF($AF214="",SUMIFS('Growth rates'!V$4:V$922,'Growth rates'!$B$4:$B$922,Demands_tra!$A214,'Growth rates'!$C$4:$C$922,$AE214),SUMIFS('Growth rates'!V$4:V$922,'Growth rates'!$B$4:$B$922,Demands_tra!$A214,'Growth rates'!$C$4:$C$922,$AF214))</f>
        <v>0</v>
      </c>
      <c r="AZ214" s="6">
        <f ca="1">IF($AF214="",SUMIFS('Growth rates'!W$4:W$922,'Growth rates'!$B$4:$B$922,Demands_tra!$A214,'Growth rates'!$C$4:$C$922,$AE214),SUMIFS('Growth rates'!W$4:W$922,'Growth rates'!$B$4:$B$922,Demands_tra!$A214,'Growth rates'!$C$4:$C$922,$AF214))</f>
        <v>0</v>
      </c>
      <c r="BA214" s="6">
        <f ca="1">IF($AF214="",SUMIFS('Growth rates'!X$4:X$922,'Growth rates'!$B$4:$B$922,Demands_tra!$A214,'Growth rates'!$C$4:$C$922,$AE214),SUMIFS('Growth rates'!X$4:X$922,'Growth rates'!$B$4:$B$922,Demands_tra!$A214,'Growth rates'!$C$4:$C$922,$AF214))</f>
        <v>0</v>
      </c>
      <c r="BB214" s="6">
        <f ca="1">IF($AF214="",SUMIFS('Growth rates'!Y$4:Y$922,'Growth rates'!$B$4:$B$922,Demands_tra!$A214,'Growth rates'!$C$4:$C$922,$AE214),SUMIFS('Growth rates'!Y$4:Y$922,'Growth rates'!$B$4:$B$922,Demands_tra!$A214,'Growth rates'!$C$4:$C$922,$AF214))</f>
        <v>0</v>
      </c>
      <c r="BC214" s="6">
        <f ca="1">IF($AF214="",SUMIFS('Growth rates'!Z$4:Z$922,'Growth rates'!$B$4:$B$922,Demands_tra!$A214,'Growth rates'!$C$4:$C$922,$AE214),SUMIFS('Growth rates'!Z$4:Z$922,'Growth rates'!$B$4:$B$922,Demands_tra!$A214,'Growth rates'!$C$4:$C$922,$AF214))</f>
        <v>0</v>
      </c>
      <c r="BD214" s="6">
        <f ca="1">IF($AF214="",SUMIFS('Growth rates'!AA$4:AA$922,'Growth rates'!$B$4:$B$922,Demands_tra!$A214,'Growth rates'!$C$4:$C$922,$AE214),SUMIFS('Growth rates'!AA$4:AA$922,'Growth rates'!$B$4:$B$922,Demands_tra!$A214,'Growth rates'!$C$4:$C$922,$AF214))</f>
        <v>0</v>
      </c>
      <c r="BE214" s="6">
        <f ca="1">IF($AF214="",SUMIFS('Growth rates'!AB$4:AB$922,'Growth rates'!$B$4:$B$922,Demands_tra!$A214,'Growth rates'!$C$4:$C$922,$AE214),SUMIFS('Growth rates'!AB$4:AB$922,'Growth rates'!$B$4:$B$922,Demands_tra!$A214,'Growth rates'!$C$4:$C$922,$AF214))</f>
        <v>0</v>
      </c>
      <c r="BF214" s="6">
        <f ca="1">IF($AF214="",SUMIFS('Growth rates'!AC$4:AC$922,'Growth rates'!$B$4:$B$922,Demands_tra!$A214,'Growth rates'!$C$4:$C$922,$AE214),SUMIFS('Growth rates'!AC$4:AC$922,'Growth rates'!$B$4:$B$922,Demands_tra!$A214,'Growth rates'!$C$4:$C$922,$AF214))</f>
        <v>0</v>
      </c>
      <c r="BH214" t="str">
        <f ca="1">VLOOKUP($C214,'Default drvr and elast'!$A$4:$F$49,MATCH(VLOOKUP(A214,Classification!$B$4:$D$42,3,FALSE),'Default drvr and elast'!$D$3:$F$3,0)+3,FALSE)</f>
        <v>Med2</v>
      </c>
      <c r="BJ214" s="6">
        <f ca="1">IF($BI214="",SUMIF(Elasticities!$B$5:$B$52,Demands_tra!$BH214,Elasticities!C$5:C$52),SUMIF(Elasticities!$B$5:$B$52,Demands_tra!$BI214,Elasticities!C$5:C$52))</f>
        <v>0.799999999999989</v>
      </c>
      <c r="BK214" s="6">
        <f ca="1">IF($BI214="",SUMIF(Elasticities!$B$5:$B$52,Demands_tra!$BH214,Elasticities!D$5:D$52),SUMIF(Elasticities!$B$5:$B$52,Demands_tra!$BI214,Elasticities!D$5:D$52))</f>
        <v>0.797560975609746</v>
      </c>
      <c r="BL214" s="6">
        <f ca="1">IF($BI214="",SUMIF(Elasticities!$B$5:$B$52,Demands_tra!$BH214,Elasticities!E$5:E$52),SUMIF(Elasticities!$B$5:$B$52,Demands_tra!$BI214,Elasticities!E$5:E$52))</f>
        <v>0.785365853658527</v>
      </c>
      <c r="BM214" s="6">
        <f ca="1">IF($BI214="",SUMIF(Elasticities!$B$5:$B$52,Demands_tra!$BH214,Elasticities!F$5:F$52),SUMIF(Elasticities!$B$5:$B$52,Demands_tra!$BI214,Elasticities!F$5:F$52))</f>
        <v>0.773170731707307</v>
      </c>
      <c r="BN214" s="6">
        <f ca="1">IF($BI214="",SUMIF(Elasticities!$B$5:$B$52,Demands_tra!$BH214,Elasticities!G$5:G$52),SUMIF(Elasticities!$B$5:$B$52,Demands_tra!$BI214,Elasticities!G$5:G$52))</f>
        <v>0.760975609756088</v>
      </c>
      <c r="BO214" s="6">
        <f ca="1">IF($BI214="",SUMIF(Elasticities!$B$5:$B$52,Demands_tra!$BH214,Elasticities!H$5:H$52),SUMIF(Elasticities!$B$5:$B$52,Demands_tra!$BI214,Elasticities!H$5:H$52))</f>
        <v>0.748780487804868</v>
      </c>
      <c r="BP214" s="6">
        <f ca="1">IF($BI214="",SUMIF(Elasticities!$B$5:$B$52,Demands_tra!$BH214,Elasticities!I$5:I$52),SUMIF(Elasticities!$B$5:$B$52,Demands_tra!$BI214,Elasticities!I$5:I$52))</f>
        <v>0.736585365853649</v>
      </c>
      <c r="BQ214" s="6">
        <f ca="1">IF($BI214="",SUMIF(Elasticities!$B$5:$B$52,Demands_tra!$BH214,Elasticities!J$5:J$52),SUMIF(Elasticities!$B$5:$B$52,Demands_tra!$BI214,Elasticities!J$5:J$52))</f>
        <v>0.724390243902429</v>
      </c>
      <c r="BR214" s="6">
        <f ca="1">IF($BI214="",SUMIF(Elasticities!$B$5:$B$52,Demands_tra!$BH214,Elasticities!K$5:K$52),SUMIF(Elasticities!$B$5:$B$52,Demands_tra!$BI214,Elasticities!K$5:K$52))</f>
        <v>0.71219512195121</v>
      </c>
      <c r="BS214" s="6">
        <f ca="1">IF($BI214="",SUMIF(Elasticities!$B$5:$B$52,Demands_tra!$BH214,Elasticities!L$5:L$52),SUMIF(Elasticities!$B$5:$B$52,Demands_tra!$BI214,Elasticities!L$5:L$52))</f>
        <v>0.699999999999997</v>
      </c>
      <c r="BT214" s="6">
        <f ca="1">IF($BI214="",SUMIF(Elasticities!$B$5:$B$52,Demands_tra!$BH214,Elasticities!M$5:M$52),SUMIF(Elasticities!$B$5:$B$52,Demands_tra!$BI214,Elasticities!M$5:M$52))</f>
        <v>0.687499999999996</v>
      </c>
      <c r="BU214" s="6">
        <f ca="1">IF($BI214="",SUMIF(Elasticities!$B$5:$B$52,Demands_tra!$BH214,Elasticities!N$5:N$52),SUMIF(Elasticities!$B$5:$B$52,Demands_tra!$BI214,Elasticities!N$5:N$52))</f>
        <v>0.674999999999996</v>
      </c>
      <c r="BV214" s="6">
        <f ca="1">IF($BI214="",SUMIF(Elasticities!$B$5:$B$52,Demands_tra!$BH214,Elasticities!O$5:O$52),SUMIF(Elasticities!$B$5:$B$52,Demands_tra!$BI214,Elasticities!O$5:O$52))</f>
        <v>0.662499999999996</v>
      </c>
      <c r="BW214" s="6">
        <f ca="1">IF($BI214="",SUMIF(Elasticities!$B$5:$B$52,Demands_tra!$BH214,Elasticities!P$5:P$52),SUMIF(Elasticities!$B$5:$B$52,Demands_tra!$BI214,Elasticities!P$5:P$52))</f>
        <v>0.649999999999997</v>
      </c>
      <c r="BX214" s="6">
        <f ca="1">IF($BI214="",SUMIF(Elasticities!$B$5:$B$52,Demands_tra!$BH214,Elasticities!Q$5:Q$52),SUMIF(Elasticities!$B$5:$B$52,Demands_tra!$BI214,Elasticities!Q$5:Q$52))</f>
        <v>0.637499999999997</v>
      </c>
      <c r="BY214" s="6">
        <f ca="1">IF($BI214="",SUMIF(Elasticities!$B$5:$B$52,Demands_tra!$BH214,Elasticities!R$5:R$52),SUMIF(Elasticities!$B$5:$B$52,Demands_tra!$BI214,Elasticities!R$5:R$52))</f>
        <v>0.624999999999996</v>
      </c>
      <c r="BZ214" s="6">
        <f ca="1">IF($BI214="",SUMIF(Elasticities!$B$5:$B$52,Demands_tra!$BH214,Elasticities!S$5:S$52),SUMIF(Elasticities!$B$5:$B$52,Demands_tra!$BI214,Elasticities!S$5:S$52))</f>
        <v>0.612499999999996</v>
      </c>
      <c r="CA214" s="6">
        <f ca="1">IF($BI214="",SUMIF(Elasticities!$B$5:$B$52,Demands_tra!$BH214,Elasticities!T$5:T$52),SUMIF(Elasticities!$B$5:$B$52,Demands_tra!$BI214,Elasticities!T$5:T$52))</f>
        <v>0.599999999999996</v>
      </c>
      <c r="CB214" s="6" t="e">
        <f ca="1">IF($BI214="",SUMIF(Elasticities!$B$5:$B$52,Demands_tra!$BH214,Elasticities!U$5:U$52),SUMIF(Elasticities!$B$5:$B$52,Demands_tra!$BI214,Elasticities!U$5:U$52))</f>
        <v>#VALUE!</v>
      </c>
      <c r="CC214" s="6" t="e">
        <f ca="1">IF($BI214="",SUMIF(Elasticities!$B$5:$B$52,Demands_tra!$BH214,Elasticities!V$5:V$52),SUMIF(Elasticities!$B$5:$B$52,Demands_tra!$BI214,Elasticities!V$5:V$52))</f>
        <v>#VALUE!</v>
      </c>
      <c r="CD214" s="6" t="e">
        <f ca="1">IF($BI214="",SUMIF(Elasticities!$B$5:$B$52,Demands_tra!$BH214,Elasticities!W$5:W$52),SUMIF(Elasticities!$B$5:$B$52,Demands_tra!$BI214,Elasticities!W$5:W$52))</f>
        <v>#VALUE!</v>
      </c>
      <c r="CE214" s="6" t="e">
        <f ca="1">IF($BI214="",SUMIF(Elasticities!$B$5:$B$52,Demands_tra!$BH214,Elasticities!X$5:X$52),SUMIF(Elasticities!$B$5:$B$52,Demands_tra!$BI214,Elasticities!X$5:X$52))</f>
        <v>#VALUE!</v>
      </c>
      <c r="CF214" s="6" t="e">
        <f ca="1">IF($BI214="",SUMIF(Elasticities!$B$5:$B$52,Demands_tra!$BH214,Elasticities!Y$5:Y$52),SUMIF(Elasticities!$B$5:$B$52,Demands_tra!$BI214,Elasticities!Y$5:Y$52))</f>
        <v>#VALUE!</v>
      </c>
      <c r="CG214" s="6" t="e">
        <f ca="1">IF($BI214="",SUMIF(Elasticities!$B$5:$B$52,Demands_tra!$BH214,Elasticities!Z$5:Z$52),SUMIF(Elasticities!$B$5:$B$52,Demands_tra!$BI214,Elasticities!Z$5:Z$52))</f>
        <v>#VALUE!</v>
      </c>
      <c r="CH214" s="6" t="e">
        <f ca="1">IF($BI214="",SUMIF(Elasticities!$B$5:$B$52,Demands_tra!$BH214,Elasticities!AA$5:AA$52),SUMIF(Elasticities!$B$5:$B$52,Demands_tra!$BI214,Elasticities!AA$5:AA$52))</f>
        <v>#VALUE!</v>
      </c>
      <c r="CI214" s="6" t="e">
        <f ca="1">IF($BI214="",SUMIF(Elasticities!$B$5:$B$52,Demands_tra!$BH214,Elasticities!AB$5:AB$52),SUMIF(Elasticities!$B$5:$B$52,Demands_tra!$BI214,Elasticities!AB$5:AB$52))</f>
        <v>#VALUE!</v>
      </c>
    </row>
    <row r="215" spans="1:87">
      <c r="A215" t="str">
        <f>IF(BYDem_tra!B214="","\I:",BYDem_tra!B214)</f>
        <v>ItalyMal</v>
      </c>
      <c r="B215" t="str">
        <f>BYDem_tra!E214</f>
        <v>Trd_bus</v>
      </c>
      <c r="C215" t="str">
        <f t="shared" si="194"/>
        <v>Trd_bus</v>
      </c>
      <c r="D215" s="3">
        <f>SUMIFS(BYDem_tra!$M$2:$M$2000,BYDem_tra!$B$2:$B$2000,Demands_tra!$A215,BYDem_tra!$E$2:$E$2000,Demands_tra!$B215)</f>
        <v>3.535</v>
      </c>
      <c r="E215" s="3">
        <f ca="1" t="shared" si="195"/>
        <v>3.52842715437478</v>
      </c>
      <c r="F215" s="3">
        <f ca="1" t="shared" si="196"/>
        <v>3.49605012863791</v>
      </c>
      <c r="G215" s="3">
        <f ca="1" t="shared" si="197"/>
        <v>3.46241090090898</v>
      </c>
      <c r="H215" s="3">
        <f ca="1" t="shared" si="198"/>
        <v>3.43283317850245</v>
      </c>
      <c r="I215" s="3">
        <f ca="1" t="shared" si="199"/>
        <v>3.40725591197681</v>
      </c>
      <c r="J215" s="3">
        <f ca="1" t="shared" si="200"/>
        <v>3.38371835730072</v>
      </c>
      <c r="K215" s="3">
        <f ca="1" t="shared" si="201"/>
        <v>3.36078861905138</v>
      </c>
      <c r="L215" s="3">
        <f ca="1" t="shared" si="202"/>
        <v>3.3292905547938</v>
      </c>
      <c r="M215" s="3">
        <f ca="1" t="shared" si="203"/>
        <v>3.29076692174967</v>
      </c>
      <c r="N215" s="3">
        <f ca="1" t="shared" si="204"/>
        <v>3.24767875408914</v>
      </c>
      <c r="O215" s="3">
        <f ca="1" t="shared" si="205"/>
        <v>3.20685906997866</v>
      </c>
      <c r="P215" s="3">
        <f ca="1" t="shared" si="206"/>
        <v>3.17271067143699</v>
      </c>
      <c r="Q215" s="3">
        <f ca="1" t="shared" si="207"/>
        <v>3.14544810874797</v>
      </c>
      <c r="R215" s="3">
        <f ca="1" t="shared" si="208"/>
        <v>3.12134467143364</v>
      </c>
      <c r="S215" s="3">
        <f ca="1" t="shared" si="209"/>
        <v>3.09576688733504</v>
      </c>
      <c r="T215" s="3">
        <f ca="1" t="shared" si="210"/>
        <v>3.06621695470604</v>
      </c>
      <c r="U215" s="3">
        <f ca="1" t="shared" si="211"/>
        <v>3.03201086635243</v>
      </c>
      <c r="V215" s="3" t="e">
        <f ca="1" t="shared" si="186"/>
        <v>#VALUE!</v>
      </c>
      <c r="W215" s="3" t="e">
        <f ca="1" t="shared" si="187"/>
        <v>#DIV/0!</v>
      </c>
      <c r="X215" s="3" t="e">
        <f ca="1" t="shared" si="188"/>
        <v>#DIV/0!</v>
      </c>
      <c r="Y215" s="3" t="e">
        <f ca="1" t="shared" si="189"/>
        <v>#DIV/0!</v>
      </c>
      <c r="Z215" s="3" t="e">
        <f ca="1" t="shared" si="190"/>
        <v>#DIV/0!</v>
      </c>
      <c r="AA215" s="3" t="e">
        <f ca="1" t="shared" si="191"/>
        <v>#DIV/0!</v>
      </c>
      <c r="AB215" s="3" t="e">
        <f ca="1" t="shared" si="192"/>
        <v>#DIV/0!</v>
      </c>
      <c r="AC215" s="3" t="e">
        <f ca="1" t="shared" si="193"/>
        <v>#DIV/0!</v>
      </c>
      <c r="AE215" s="34" t="str">
        <f ca="1">VLOOKUP($C215,'Default drvr and elast'!$A$4:$C$49,MATCH(VLOOKUP(A215,Classification!$B$4:$D$99,2,FALSE),'Default drvr and elast'!$A$3:$C$3,0),FALSE)</f>
        <v>POP</v>
      </c>
      <c r="AF215" s="4"/>
      <c r="AG215" s="6">
        <f ca="1">IF($AF215="",SUMIFS('Growth rates'!D$4:D$922,'Growth rates'!$B$4:$B$922,Demands_tra!$A215,'Growth rates'!$C$4:$C$922,$AE215),SUMIFS('Growth rates'!D$4:D$922,'Growth rates'!$B$4:$B$922,Demands_tra!$A215,'Growth rates'!$C$4:$C$922,$AF215))</f>
        <v>1</v>
      </c>
      <c r="AH215" s="6">
        <f ca="1">IF($AF215="",SUMIFS('Growth rates'!E$4:E$922,'Growth rates'!$B$4:$B$922,Demands_tra!$A215,'Growth rates'!$C$4:$C$922,$AE215),SUMIFS('Growth rates'!E$4:E$922,'Growth rates'!$B$4:$B$922,Demands_tra!$A215,'Growth rates'!$C$4:$C$922,$AF215))</f>
        <v>0.997668689508291</v>
      </c>
      <c r="AI215" s="6">
        <f ca="1">IF($AF215="",SUMIFS('Growth rates'!F$4:F$922,'Growth rates'!$B$4:$B$922,Demands_tra!$A215,'Growth rates'!$C$4:$C$922,$AE215),SUMIFS('Growth rates'!F$4:F$922,'Growth rates'!$B$4:$B$922,Demands_tra!$A215,'Growth rates'!$C$4:$C$922,$AF215))</f>
        <v>0.986012137049744</v>
      </c>
      <c r="AJ215" s="6">
        <f ca="1">IF($AF215="",SUMIFS('Growth rates'!G$4:G$922,'Growth rates'!$B$4:$B$922,Demands_tra!$A215,'Growth rates'!$C$4:$C$922,$AE215),SUMIFS('Growth rates'!G$4:G$922,'Growth rates'!$B$4:$B$922,Demands_tra!$A215,'Growth rates'!$C$4:$C$922,$AF215))</f>
        <v>0.97374127083826</v>
      </c>
      <c r="AK215" s="6">
        <f ca="1">IF($AF215="",SUMIFS('Growth rates'!H$4:H$922,'Growth rates'!$B$4:$B$922,Demands_tra!$A215,'Growth rates'!$C$4:$C$922,$AE215),SUMIFS('Growth rates'!H$4:H$922,'Growth rates'!$B$4:$B$922,Demands_tra!$A215,'Growth rates'!$C$4:$C$922,$AF215))</f>
        <v>0.962810294293591</v>
      </c>
      <c r="AL215" s="6">
        <f ca="1">IF($AF215="",SUMIFS('Growth rates'!I$4:I$922,'Growth rates'!$B$4:$B$922,Demands_tra!$A215,'Growth rates'!$C$4:$C$922,$AE215),SUMIFS('Growth rates'!I$4:I$922,'Growth rates'!$B$4:$B$922,Demands_tra!$A215,'Growth rates'!$C$4:$C$922,$AF215))</f>
        <v>0.953229806181516</v>
      </c>
      <c r="AM215" s="6">
        <f ca="1">IF($AF215="",SUMIFS('Growth rates'!J$4:J$922,'Growth rates'!$B$4:$B$922,Demands_tra!$A215,'Growth rates'!$C$4:$C$922,$AE215),SUMIFS('Growth rates'!J$4:J$922,'Growth rates'!$B$4:$B$922,Demands_tra!$A215,'Growth rates'!$C$4:$C$922,$AF215))</f>
        <v>0.944289937992211</v>
      </c>
      <c r="AN215" s="6">
        <f ca="1">IF($AF215="",SUMIFS('Growth rates'!K$4:K$922,'Growth rates'!$B$4:$B$922,Demands_tra!$A215,'Growth rates'!$C$4:$C$922,$AE215),SUMIFS('Growth rates'!K$4:K$922,'Growth rates'!$B$4:$B$922,Demands_tra!$A215,'Growth rates'!$C$4:$C$922,$AF215))</f>
        <v>0.935456339430984</v>
      </c>
      <c r="AO215" s="6">
        <f ca="1">IF($AF215="",SUMIFS('Growth rates'!L$4:L$922,'Growth rates'!$B$4:$B$922,Demands_tra!$A215,'Growth rates'!$C$4:$C$922,$AE215),SUMIFS('Growth rates'!L$4:L$922,'Growth rates'!$B$4:$B$922,Demands_tra!$A215,'Growth rates'!$C$4:$C$922,$AF215))</f>
        <v>0.9231460803107</v>
      </c>
      <c r="AP215" s="6">
        <f ca="1">IF($AF215="",SUMIFS('Growth rates'!M$4:M$922,'Growth rates'!$B$4:$B$922,Demands_tra!$A215,'Growth rates'!$C$4:$C$922,$AE215),SUMIFS('Growth rates'!M$4:M$922,'Growth rates'!$B$4:$B$922,Demands_tra!$A215,'Growth rates'!$C$4:$C$922,$AF215))</f>
        <v>0.907886312390298</v>
      </c>
      <c r="AQ215" s="6">
        <f ca="1">IF($AF215="",SUMIFS('Growth rates'!N$4:N$922,'Growth rates'!$B$4:$B$922,Demands_tra!$A215,'Growth rates'!$C$4:$C$922,$AE215),SUMIFS('Growth rates'!N$4:N$922,'Growth rates'!$B$4:$B$922,Demands_tra!$A215,'Growth rates'!$C$4:$C$922,$AF215))</f>
        <v>0.890595329986751</v>
      </c>
      <c r="AR215" s="6">
        <f ca="1">IF($AF215="",SUMIFS('Growth rates'!O$4:O$922,'Growth rates'!$B$4:$B$922,Demands_tra!$A215,'Growth rates'!$C$4:$C$922,$AE215),SUMIFS('Growth rates'!O$4:O$922,'Growth rates'!$B$4:$B$922,Demands_tra!$A215,'Growth rates'!$C$4:$C$922,$AF215))</f>
        <v>0.87401194374418</v>
      </c>
      <c r="AS215" s="6">
        <f ca="1">IF($AF215="",SUMIFS('Growth rates'!P$4:P$922,'Growth rates'!$B$4:$B$922,Demands_tra!$A215,'Growth rates'!$C$4:$C$922,$AE215),SUMIFS('Growth rates'!P$4:P$922,'Growth rates'!$B$4:$B$922,Demands_tra!$A215,'Growth rates'!$C$4:$C$922,$AF215))</f>
        <v>0.859963702660613</v>
      </c>
      <c r="AT215" s="6">
        <f ca="1">IF($AF215="",SUMIFS('Growth rates'!Q$4:Q$922,'Growth rates'!$B$4:$B$922,Demands_tra!$A215,'Growth rates'!$C$4:$C$922,$AE215),SUMIFS('Growth rates'!Q$4:Q$922,'Growth rates'!$B$4:$B$922,Demands_tra!$A215,'Growth rates'!$C$4:$C$922,$AF215))</f>
        <v>0.8485952077377</v>
      </c>
      <c r="AU215" s="6">
        <f ca="1">IF($AF215="",SUMIFS('Growth rates'!R$4:R$922,'Growth rates'!$B$4:$B$922,Demands_tra!$A215,'Growth rates'!$C$4:$C$922,$AE215),SUMIFS('Growth rates'!R$4:R$922,'Growth rates'!$B$4:$B$922,Demands_tra!$A215,'Growth rates'!$C$4:$C$922,$AF215))</f>
        <v>0.838394816226259</v>
      </c>
      <c r="AV215" s="6">
        <f ca="1">IF($AF215="",SUMIFS('Growth rates'!S$4:S$922,'Growth rates'!$B$4:$B$922,Demands_tra!$A215,'Growth rates'!$C$4:$C$922,$AE215),SUMIFS('Growth rates'!S$4:S$922,'Growth rates'!$B$4:$B$922,Demands_tra!$A215,'Growth rates'!$C$4:$C$922,$AF215))</f>
        <v>0.827402486262789</v>
      </c>
      <c r="AW215" s="6">
        <f ca="1">IF($AF215="",SUMIFS('Growth rates'!T$4:T$922,'Growth rates'!$B$4:$B$922,Demands_tra!$A215,'Growth rates'!$C$4:$C$922,$AE215),SUMIFS('Growth rates'!T$4:T$922,'Growth rates'!$B$4:$B$922,Demands_tra!$A215,'Growth rates'!$C$4:$C$922,$AF215))</f>
        <v>0.814508150557037</v>
      </c>
      <c r="AX215" s="6">
        <f ca="1">IF($AF215="",SUMIFS('Growth rates'!U$4:U$922,'Growth rates'!$B$4:$B$922,Demands_tra!$A215,'Growth rates'!$C$4:$C$922,$AE215),SUMIFS('Growth rates'!U$4:U$922,'Growth rates'!$B$4:$B$922,Demands_tra!$A215,'Growth rates'!$C$4:$C$922,$AF215))</f>
        <v>0.799364007043897</v>
      </c>
      <c r="AY215" s="6">
        <f ca="1">IF($AF215="",SUMIFS('Growth rates'!V$4:V$922,'Growth rates'!$B$4:$B$922,Demands_tra!$A215,'Growth rates'!$C$4:$C$922,$AE215),SUMIFS('Growth rates'!V$4:V$922,'Growth rates'!$B$4:$B$922,Demands_tra!$A215,'Growth rates'!$C$4:$C$922,$AF215))</f>
        <v>0</v>
      </c>
      <c r="AZ215" s="6">
        <f ca="1">IF($AF215="",SUMIFS('Growth rates'!W$4:W$922,'Growth rates'!$B$4:$B$922,Demands_tra!$A215,'Growth rates'!$C$4:$C$922,$AE215),SUMIFS('Growth rates'!W$4:W$922,'Growth rates'!$B$4:$B$922,Demands_tra!$A215,'Growth rates'!$C$4:$C$922,$AF215))</f>
        <v>0</v>
      </c>
      <c r="BA215" s="6">
        <f ca="1">IF($AF215="",SUMIFS('Growth rates'!X$4:X$922,'Growth rates'!$B$4:$B$922,Demands_tra!$A215,'Growth rates'!$C$4:$C$922,$AE215),SUMIFS('Growth rates'!X$4:X$922,'Growth rates'!$B$4:$B$922,Demands_tra!$A215,'Growth rates'!$C$4:$C$922,$AF215))</f>
        <v>0</v>
      </c>
      <c r="BB215" s="6">
        <f ca="1">IF($AF215="",SUMIFS('Growth rates'!Y$4:Y$922,'Growth rates'!$B$4:$B$922,Demands_tra!$A215,'Growth rates'!$C$4:$C$922,$AE215),SUMIFS('Growth rates'!Y$4:Y$922,'Growth rates'!$B$4:$B$922,Demands_tra!$A215,'Growth rates'!$C$4:$C$922,$AF215))</f>
        <v>0</v>
      </c>
      <c r="BC215" s="6">
        <f ca="1">IF($AF215="",SUMIFS('Growth rates'!Z$4:Z$922,'Growth rates'!$B$4:$B$922,Demands_tra!$A215,'Growth rates'!$C$4:$C$922,$AE215),SUMIFS('Growth rates'!Z$4:Z$922,'Growth rates'!$B$4:$B$922,Demands_tra!$A215,'Growth rates'!$C$4:$C$922,$AF215))</f>
        <v>0</v>
      </c>
      <c r="BD215" s="6">
        <f ca="1">IF($AF215="",SUMIFS('Growth rates'!AA$4:AA$922,'Growth rates'!$B$4:$B$922,Demands_tra!$A215,'Growth rates'!$C$4:$C$922,$AE215),SUMIFS('Growth rates'!AA$4:AA$922,'Growth rates'!$B$4:$B$922,Demands_tra!$A215,'Growth rates'!$C$4:$C$922,$AF215))</f>
        <v>0</v>
      </c>
      <c r="BE215" s="6">
        <f ca="1">IF($AF215="",SUMIFS('Growth rates'!AB$4:AB$922,'Growth rates'!$B$4:$B$922,Demands_tra!$A215,'Growth rates'!$C$4:$C$922,$AE215),SUMIFS('Growth rates'!AB$4:AB$922,'Growth rates'!$B$4:$B$922,Demands_tra!$A215,'Growth rates'!$C$4:$C$922,$AF215))</f>
        <v>0</v>
      </c>
      <c r="BF215" s="6">
        <f ca="1">IF($AF215="",SUMIFS('Growth rates'!AC$4:AC$922,'Growth rates'!$B$4:$B$922,Demands_tra!$A215,'Growth rates'!$C$4:$C$922,$AE215),SUMIFS('Growth rates'!AC$4:AC$922,'Growth rates'!$B$4:$B$922,Demands_tra!$A215,'Growth rates'!$C$4:$C$922,$AF215))</f>
        <v>0</v>
      </c>
      <c r="BH215" t="str">
        <f ca="1">VLOOKUP($C215,'Default drvr and elast'!$A$4:$F$49,MATCH(VLOOKUP(A215,Classification!$B$4:$D$42,3,FALSE),'Default drvr and elast'!$D$3:$F$3,0)+3,FALSE)</f>
        <v>Med2</v>
      </c>
      <c r="BJ215" s="6">
        <f ca="1">IF($BI215="",SUMIF(Elasticities!$B$5:$B$52,Demands_tra!$BH215,Elasticities!C$5:C$52),SUMIF(Elasticities!$B$5:$B$52,Demands_tra!$BI215,Elasticities!C$5:C$52))</f>
        <v>0.799999999999989</v>
      </c>
      <c r="BK215" s="6">
        <f ca="1">IF($BI215="",SUMIF(Elasticities!$B$5:$B$52,Demands_tra!$BH215,Elasticities!D$5:D$52),SUMIF(Elasticities!$B$5:$B$52,Demands_tra!$BI215,Elasticities!D$5:D$52))</f>
        <v>0.797560975609746</v>
      </c>
      <c r="BL215" s="6">
        <f ca="1">IF($BI215="",SUMIF(Elasticities!$B$5:$B$52,Demands_tra!$BH215,Elasticities!E$5:E$52),SUMIF(Elasticities!$B$5:$B$52,Demands_tra!$BI215,Elasticities!E$5:E$52))</f>
        <v>0.785365853658527</v>
      </c>
      <c r="BM215" s="6">
        <f ca="1">IF($BI215="",SUMIF(Elasticities!$B$5:$B$52,Demands_tra!$BH215,Elasticities!F$5:F$52),SUMIF(Elasticities!$B$5:$B$52,Demands_tra!$BI215,Elasticities!F$5:F$52))</f>
        <v>0.773170731707307</v>
      </c>
      <c r="BN215" s="6">
        <f ca="1">IF($BI215="",SUMIF(Elasticities!$B$5:$B$52,Demands_tra!$BH215,Elasticities!G$5:G$52),SUMIF(Elasticities!$B$5:$B$52,Demands_tra!$BI215,Elasticities!G$5:G$52))</f>
        <v>0.760975609756088</v>
      </c>
      <c r="BO215" s="6">
        <f ca="1">IF($BI215="",SUMIF(Elasticities!$B$5:$B$52,Demands_tra!$BH215,Elasticities!H$5:H$52),SUMIF(Elasticities!$B$5:$B$52,Demands_tra!$BI215,Elasticities!H$5:H$52))</f>
        <v>0.748780487804868</v>
      </c>
      <c r="BP215" s="6">
        <f ca="1">IF($BI215="",SUMIF(Elasticities!$B$5:$B$52,Demands_tra!$BH215,Elasticities!I$5:I$52),SUMIF(Elasticities!$B$5:$B$52,Demands_tra!$BI215,Elasticities!I$5:I$52))</f>
        <v>0.736585365853649</v>
      </c>
      <c r="BQ215" s="6">
        <f ca="1">IF($BI215="",SUMIF(Elasticities!$B$5:$B$52,Demands_tra!$BH215,Elasticities!J$5:J$52),SUMIF(Elasticities!$B$5:$B$52,Demands_tra!$BI215,Elasticities!J$5:J$52))</f>
        <v>0.724390243902429</v>
      </c>
      <c r="BR215" s="6">
        <f ca="1">IF($BI215="",SUMIF(Elasticities!$B$5:$B$52,Demands_tra!$BH215,Elasticities!K$5:K$52),SUMIF(Elasticities!$B$5:$B$52,Demands_tra!$BI215,Elasticities!K$5:K$52))</f>
        <v>0.71219512195121</v>
      </c>
      <c r="BS215" s="6">
        <f ca="1">IF($BI215="",SUMIF(Elasticities!$B$5:$B$52,Demands_tra!$BH215,Elasticities!L$5:L$52),SUMIF(Elasticities!$B$5:$B$52,Demands_tra!$BI215,Elasticities!L$5:L$52))</f>
        <v>0.699999999999997</v>
      </c>
      <c r="BT215" s="6">
        <f ca="1">IF($BI215="",SUMIF(Elasticities!$B$5:$B$52,Demands_tra!$BH215,Elasticities!M$5:M$52),SUMIF(Elasticities!$B$5:$B$52,Demands_tra!$BI215,Elasticities!M$5:M$52))</f>
        <v>0.687499999999996</v>
      </c>
      <c r="BU215" s="6">
        <f ca="1">IF($BI215="",SUMIF(Elasticities!$B$5:$B$52,Demands_tra!$BH215,Elasticities!N$5:N$52),SUMIF(Elasticities!$B$5:$B$52,Demands_tra!$BI215,Elasticities!N$5:N$52))</f>
        <v>0.674999999999996</v>
      </c>
      <c r="BV215" s="6">
        <f ca="1">IF($BI215="",SUMIF(Elasticities!$B$5:$B$52,Demands_tra!$BH215,Elasticities!O$5:O$52),SUMIF(Elasticities!$B$5:$B$52,Demands_tra!$BI215,Elasticities!O$5:O$52))</f>
        <v>0.662499999999996</v>
      </c>
      <c r="BW215" s="6">
        <f ca="1">IF($BI215="",SUMIF(Elasticities!$B$5:$B$52,Demands_tra!$BH215,Elasticities!P$5:P$52),SUMIF(Elasticities!$B$5:$B$52,Demands_tra!$BI215,Elasticities!P$5:P$52))</f>
        <v>0.649999999999997</v>
      </c>
      <c r="BX215" s="6">
        <f ca="1">IF($BI215="",SUMIF(Elasticities!$B$5:$B$52,Demands_tra!$BH215,Elasticities!Q$5:Q$52),SUMIF(Elasticities!$B$5:$B$52,Demands_tra!$BI215,Elasticities!Q$5:Q$52))</f>
        <v>0.637499999999997</v>
      </c>
      <c r="BY215" s="6">
        <f ca="1">IF($BI215="",SUMIF(Elasticities!$B$5:$B$52,Demands_tra!$BH215,Elasticities!R$5:R$52),SUMIF(Elasticities!$B$5:$B$52,Demands_tra!$BI215,Elasticities!R$5:R$52))</f>
        <v>0.624999999999996</v>
      </c>
      <c r="BZ215" s="6">
        <f ca="1">IF($BI215="",SUMIF(Elasticities!$B$5:$B$52,Demands_tra!$BH215,Elasticities!S$5:S$52),SUMIF(Elasticities!$B$5:$B$52,Demands_tra!$BI215,Elasticities!S$5:S$52))</f>
        <v>0.612499999999996</v>
      </c>
      <c r="CA215" s="6">
        <f ca="1">IF($BI215="",SUMIF(Elasticities!$B$5:$B$52,Demands_tra!$BH215,Elasticities!T$5:T$52),SUMIF(Elasticities!$B$5:$B$52,Demands_tra!$BI215,Elasticities!T$5:T$52))</f>
        <v>0.599999999999996</v>
      </c>
      <c r="CB215" s="6" t="e">
        <f ca="1">IF($BI215="",SUMIF(Elasticities!$B$5:$B$52,Demands_tra!$BH215,Elasticities!U$5:U$52),SUMIF(Elasticities!$B$5:$B$52,Demands_tra!$BI215,Elasticities!U$5:U$52))</f>
        <v>#VALUE!</v>
      </c>
      <c r="CC215" s="6" t="e">
        <f ca="1">IF($BI215="",SUMIF(Elasticities!$B$5:$B$52,Demands_tra!$BH215,Elasticities!V$5:V$52),SUMIF(Elasticities!$B$5:$B$52,Demands_tra!$BI215,Elasticities!V$5:V$52))</f>
        <v>#VALUE!</v>
      </c>
      <c r="CD215" s="6" t="e">
        <f ca="1">IF($BI215="",SUMIF(Elasticities!$B$5:$B$52,Demands_tra!$BH215,Elasticities!W$5:W$52),SUMIF(Elasticities!$B$5:$B$52,Demands_tra!$BI215,Elasticities!W$5:W$52))</f>
        <v>#VALUE!</v>
      </c>
      <c r="CE215" s="6" t="e">
        <f ca="1">IF($BI215="",SUMIF(Elasticities!$B$5:$B$52,Demands_tra!$BH215,Elasticities!X$5:X$52),SUMIF(Elasticities!$B$5:$B$52,Demands_tra!$BI215,Elasticities!X$5:X$52))</f>
        <v>#VALUE!</v>
      </c>
      <c r="CF215" s="6" t="e">
        <f ca="1">IF($BI215="",SUMIF(Elasticities!$B$5:$B$52,Demands_tra!$BH215,Elasticities!Y$5:Y$52),SUMIF(Elasticities!$B$5:$B$52,Demands_tra!$BI215,Elasticities!Y$5:Y$52))</f>
        <v>#VALUE!</v>
      </c>
      <c r="CG215" s="6" t="e">
        <f ca="1">IF($BI215="",SUMIF(Elasticities!$B$5:$B$52,Demands_tra!$BH215,Elasticities!Z$5:Z$52),SUMIF(Elasticities!$B$5:$B$52,Demands_tra!$BI215,Elasticities!Z$5:Z$52))</f>
        <v>#VALUE!</v>
      </c>
      <c r="CH215" s="6" t="e">
        <f ca="1">IF($BI215="",SUMIF(Elasticities!$B$5:$B$52,Demands_tra!$BH215,Elasticities!AA$5:AA$52),SUMIF(Elasticities!$B$5:$B$52,Demands_tra!$BI215,Elasticities!AA$5:AA$52))</f>
        <v>#VALUE!</v>
      </c>
      <c r="CI215" s="6" t="e">
        <f ca="1">IF($BI215="",SUMIF(Elasticities!$B$5:$B$52,Demands_tra!$BH215,Elasticities!AB$5:AB$52),SUMIF(Elasticities!$B$5:$B$52,Demands_tra!$BI215,Elasticities!AB$5:AB$52))</f>
        <v>#VALUE!</v>
      </c>
    </row>
    <row r="216" spans="1:87">
      <c r="A216" t="str">
        <f>IF(BYDem_tra!B215="","\I:",BYDem_tra!B215)</f>
        <v>ItalyMal</v>
      </c>
      <c r="B216" t="str">
        <f>BYDem_tra!E215</f>
        <v>Trd_car</v>
      </c>
      <c r="C216" t="str">
        <f t="shared" si="194"/>
        <v>Trd_car</v>
      </c>
      <c r="D216" s="3">
        <f>SUMIFS(BYDem_tra!$M$2:$M$2000,BYDem_tra!$B$2:$B$2000,Demands_tra!$A216,BYDem_tra!$E$2:$E$2000,Demands_tra!$B216)</f>
        <v>285.864</v>
      </c>
      <c r="E216" s="3">
        <f ca="1" t="shared" si="195"/>
        <v>284.146904643314</v>
      </c>
      <c r="F216" s="3">
        <f ca="1" t="shared" si="196"/>
        <v>321.9127175348</v>
      </c>
      <c r="G216" s="3">
        <f ca="1" t="shared" si="197"/>
        <v>338.292026750123</v>
      </c>
      <c r="H216" s="3">
        <f ca="1" t="shared" si="198"/>
        <v>357.695627817343</v>
      </c>
      <c r="I216" s="3">
        <f ca="1" t="shared" si="199"/>
        <v>376.750549114426</v>
      </c>
      <c r="J216" s="3">
        <f ca="1" t="shared" si="200"/>
        <v>395.548615663848</v>
      </c>
      <c r="K216" s="3">
        <f ca="1" t="shared" si="201"/>
        <v>413.546152330233</v>
      </c>
      <c r="L216" s="3">
        <f ca="1" t="shared" si="202"/>
        <v>431.678326083356</v>
      </c>
      <c r="M216" s="3">
        <f ca="1" t="shared" si="203"/>
        <v>449.725545687579</v>
      </c>
      <c r="N216" s="3">
        <f ca="1" t="shared" si="204"/>
        <v>467.623162509275</v>
      </c>
      <c r="O216" s="3">
        <f ca="1" t="shared" si="205"/>
        <v>484.182281686959</v>
      </c>
      <c r="P216" s="3">
        <f ca="1" t="shared" si="206"/>
        <v>498.818925791298</v>
      </c>
      <c r="Q216" s="3">
        <f ca="1" t="shared" si="207"/>
        <v>511.718786531246</v>
      </c>
      <c r="R216" s="3">
        <f ca="1" t="shared" si="208"/>
        <v>523.464508111225</v>
      </c>
      <c r="S216" s="3">
        <f ca="1" t="shared" si="209"/>
        <v>534.601328865049</v>
      </c>
      <c r="T216" s="3">
        <f ca="1" t="shared" si="210"/>
        <v>545.323573657013</v>
      </c>
      <c r="U216" s="3">
        <f ca="1" t="shared" si="211"/>
        <v>555.445360265093</v>
      </c>
      <c r="V216" s="3" t="e">
        <f ca="1" t="shared" si="186"/>
        <v>#VALUE!</v>
      </c>
      <c r="W216" s="3" t="e">
        <f ca="1" t="shared" si="187"/>
        <v>#DIV/0!</v>
      </c>
      <c r="X216" s="3" t="e">
        <f ca="1" t="shared" si="188"/>
        <v>#DIV/0!</v>
      </c>
      <c r="Y216" s="3" t="e">
        <f ca="1" t="shared" si="189"/>
        <v>#DIV/0!</v>
      </c>
      <c r="Z216" s="3" t="e">
        <f ca="1" t="shared" si="190"/>
        <v>#DIV/0!</v>
      </c>
      <c r="AA216" s="3" t="e">
        <f ca="1" t="shared" si="191"/>
        <v>#DIV/0!</v>
      </c>
      <c r="AB216" s="3" t="e">
        <f ca="1" t="shared" si="192"/>
        <v>#DIV/0!</v>
      </c>
      <c r="AC216" s="3" t="e">
        <f ca="1" t="shared" si="193"/>
        <v>#DIV/0!</v>
      </c>
      <c r="AE216" s="34" t="str">
        <f ca="1">VLOOKUP($C216,'Default drvr and elast'!$A$4:$C$49,MATCH(VLOOKUP(A216,Classification!$B$4:$D$99,2,FALSE),'Default drvr and elast'!$A$3:$C$3,0),FALSE)</f>
        <v>GDPPCAP</v>
      </c>
      <c r="AF216" s="4"/>
      <c r="AG216" s="6">
        <f ca="1">IF($AF216="",SUMIFS('Growth rates'!D$4:D$922,'Growth rates'!$B$4:$B$922,Demands_tra!$A216,'Growth rates'!$C$4:$C$922,$AE216),SUMIFS('Growth rates'!D$4:D$922,'Growth rates'!$B$4:$B$922,Demands_tra!$A216,'Growth rates'!$C$4:$C$922,$AF216))</f>
        <v>1</v>
      </c>
      <c r="AH216" s="6">
        <f ca="1">IF($AF216="",SUMIFS('Growth rates'!E$4:E$922,'Growth rates'!$B$4:$B$922,Demands_tra!$A216,'Growth rates'!$C$4:$C$922,$AE216),SUMIFS('Growth rates'!E$4:E$922,'Growth rates'!$B$4:$B$922,Demands_tra!$A216,'Growth rates'!$C$4:$C$922,$AF216))</f>
        <v>0.992468680855131</v>
      </c>
      <c r="AI216" s="6">
        <f ca="1">IF($AF216="",SUMIFS('Growth rates'!F$4:F$922,'Growth rates'!$B$4:$B$922,Demands_tra!$A216,'Growth rates'!$C$4:$C$922,$AE216),SUMIFS('Growth rates'!F$4:F$922,'Growth rates'!$B$4:$B$922,Demands_tra!$A216,'Growth rates'!$C$4:$C$922,$AF216))</f>
        <v>1.16042668429691</v>
      </c>
      <c r="AJ216" s="6">
        <f ca="1">IF($AF216="",SUMIFS('Growth rates'!G$4:G$922,'Growth rates'!$B$4:$B$922,Demands_tra!$A216,'Growth rates'!$C$4:$C$922,$AE216),SUMIFS('Growth rates'!G$4:G$922,'Growth rates'!$B$4:$B$922,Demands_tra!$A216,'Growth rates'!$C$4:$C$922,$AF216))</f>
        <v>1.23679263255767</v>
      </c>
      <c r="AK216" s="6">
        <f ca="1">IF($AF216="",SUMIFS('Growth rates'!H$4:H$922,'Growth rates'!$B$4:$B$922,Demands_tra!$A216,'Growth rates'!$C$4:$C$922,$AE216),SUMIFS('Growth rates'!H$4:H$922,'Growth rates'!$B$4:$B$922,Demands_tra!$A216,'Growth rates'!$C$4:$C$922,$AF216))</f>
        <v>1.33001427005924</v>
      </c>
      <c r="AL216" s="6">
        <f ca="1">IF($AF216="",SUMIFS('Growth rates'!I$4:I$922,'Growth rates'!$B$4:$B$922,Demands_tra!$A216,'Growth rates'!$C$4:$C$922,$AE216),SUMIFS('Growth rates'!I$4:I$922,'Growth rates'!$B$4:$B$922,Demands_tra!$A216,'Growth rates'!$C$4:$C$922,$AF216))</f>
        <v>1.42463696424145</v>
      </c>
      <c r="AM216" s="6">
        <f ca="1">IF($AF216="",SUMIFS('Growth rates'!J$4:J$922,'Growth rates'!$B$4:$B$922,Demands_tra!$A216,'Growth rates'!$C$4:$C$922,$AE216),SUMIFS('Growth rates'!J$4:J$922,'Growth rates'!$B$4:$B$922,Demands_tra!$A216,'Growth rates'!$C$4:$C$922,$AF216))</f>
        <v>1.5211398746009</v>
      </c>
      <c r="AN216" s="6">
        <f ca="1">IF($AF216="",SUMIFS('Growth rates'!K$4:K$922,'Growth rates'!$B$4:$B$922,Demands_tra!$A216,'Growth rates'!$C$4:$C$922,$AE216),SUMIFS('Growth rates'!K$4:K$922,'Growth rates'!$B$4:$B$922,Demands_tra!$A216,'Growth rates'!$C$4:$C$922,$AF216))</f>
        <v>1.61668526877006</v>
      </c>
      <c r="AO216" s="6">
        <f ca="1">IF($AF216="",SUMIFS('Growth rates'!L$4:L$922,'Growth rates'!$B$4:$B$922,Demands_tra!$A216,'Growth rates'!$C$4:$C$922,$AE216),SUMIFS('Growth rates'!L$4:L$922,'Growth rates'!$B$4:$B$922,Demands_tra!$A216,'Growth rates'!$C$4:$C$922,$AF216))</f>
        <v>1.7162148951792</v>
      </c>
      <c r="AP216" s="6">
        <f ca="1">IF($AF216="",SUMIFS('Growth rates'!M$4:M$922,'Growth rates'!$B$4:$B$922,Demands_tra!$A216,'Growth rates'!$C$4:$C$922,$AE216),SUMIFS('Growth rates'!M$4:M$922,'Growth rates'!$B$4:$B$922,Demands_tra!$A216,'Growth rates'!$C$4:$C$922,$AF216))</f>
        <v>1.8187148528357</v>
      </c>
      <c r="AQ216" s="6">
        <f ca="1">IF($AF216="",SUMIFS('Growth rates'!N$4:N$922,'Growth rates'!$B$4:$B$922,Demands_tra!$A216,'Growth rates'!$C$4:$C$922,$AE216),SUMIFS('Growth rates'!N$4:N$922,'Growth rates'!$B$4:$B$922,Demands_tra!$A216,'Growth rates'!$C$4:$C$922,$AF216))</f>
        <v>1.92399332154901</v>
      </c>
      <c r="AR216" s="6">
        <f ca="1">IF($AF216="",SUMIFS('Growth rates'!O$4:O$922,'Growth rates'!$B$4:$B$922,Demands_tra!$A216,'Growth rates'!$C$4:$C$922,$AE216),SUMIFS('Growth rates'!O$4:O$922,'Growth rates'!$B$4:$B$922,Demands_tra!$A216,'Growth rates'!$C$4:$C$922,$AF216))</f>
        <v>2.02492813960695</v>
      </c>
      <c r="AS216" s="6">
        <f ca="1">IF($AF216="",SUMIFS('Growth rates'!P$4:P$922,'Growth rates'!$B$4:$B$922,Demands_tra!$A216,'Growth rates'!$C$4:$C$922,$AE216),SUMIFS('Growth rates'!P$4:P$922,'Growth rates'!$B$4:$B$922,Demands_tra!$A216,'Growth rates'!$C$4:$C$922,$AF216))</f>
        <v>2.11732481680666</v>
      </c>
      <c r="AT216" s="6">
        <f ca="1">IF($AF216="",SUMIFS('Growth rates'!Q$4:Q$922,'Growth rates'!$B$4:$B$922,Demands_tra!$A216,'Growth rates'!$C$4:$C$922,$AE216),SUMIFS('Growth rates'!Q$4:Q$922,'Growth rates'!$B$4:$B$922,Demands_tra!$A216,'Growth rates'!$C$4:$C$922,$AF216))</f>
        <v>2.20156440406991</v>
      </c>
      <c r="AU216" s="6">
        <f ca="1">IF($AF216="",SUMIFS('Growth rates'!R$4:R$922,'Growth rates'!$B$4:$B$922,Demands_tra!$A216,'Growth rates'!$C$4:$C$922,$AE216),SUMIFS('Growth rates'!R$4:R$922,'Growth rates'!$B$4:$B$922,Demands_tra!$A216,'Growth rates'!$C$4:$C$922,$AF216))</f>
        <v>2.28083270444701</v>
      </c>
      <c r="AV216" s="6">
        <f ca="1">IF($AF216="",SUMIFS('Growth rates'!S$4:S$922,'Growth rates'!$B$4:$B$922,Demands_tra!$A216,'Growth rates'!$C$4:$C$922,$AE216),SUMIFS('Growth rates'!S$4:S$922,'Growth rates'!$B$4:$B$922,Demands_tra!$A216,'Growth rates'!$C$4:$C$922,$AF216))</f>
        <v>2.35847303988229</v>
      </c>
      <c r="AW216" s="6">
        <f ca="1">IF($AF216="",SUMIFS('Growth rates'!T$4:T$922,'Growth rates'!$B$4:$B$922,Demands_tra!$A216,'Growth rates'!$C$4:$C$922,$AE216),SUMIFS('Growth rates'!T$4:T$922,'Growth rates'!$B$4:$B$922,Demands_tra!$A216,'Growth rates'!$C$4:$C$922,$AF216))</f>
        <v>2.43570205691541</v>
      </c>
      <c r="AX216" s="6">
        <f ca="1">IF($AF216="",SUMIFS('Growth rates'!U$4:U$922,'Growth rates'!$B$4:$B$922,Demands_tra!$A216,'Growth rates'!$C$4:$C$922,$AE216),SUMIFS('Growth rates'!U$4:U$922,'Growth rates'!$B$4:$B$922,Demands_tra!$A216,'Growth rates'!$C$4:$C$922,$AF216))</f>
        <v>2.51105076623193</v>
      </c>
      <c r="AY216" s="6">
        <f ca="1">IF($AF216="",SUMIFS('Growth rates'!V$4:V$922,'Growth rates'!$B$4:$B$922,Demands_tra!$A216,'Growth rates'!$C$4:$C$922,$AE216),SUMIFS('Growth rates'!V$4:V$922,'Growth rates'!$B$4:$B$922,Demands_tra!$A216,'Growth rates'!$C$4:$C$922,$AF216))</f>
        <v>0</v>
      </c>
      <c r="AZ216" s="6">
        <f ca="1">IF($AF216="",SUMIFS('Growth rates'!W$4:W$922,'Growth rates'!$B$4:$B$922,Demands_tra!$A216,'Growth rates'!$C$4:$C$922,$AE216),SUMIFS('Growth rates'!W$4:W$922,'Growth rates'!$B$4:$B$922,Demands_tra!$A216,'Growth rates'!$C$4:$C$922,$AF216))</f>
        <v>0</v>
      </c>
      <c r="BA216" s="6">
        <f ca="1">IF($AF216="",SUMIFS('Growth rates'!X$4:X$922,'Growth rates'!$B$4:$B$922,Demands_tra!$A216,'Growth rates'!$C$4:$C$922,$AE216),SUMIFS('Growth rates'!X$4:X$922,'Growth rates'!$B$4:$B$922,Demands_tra!$A216,'Growth rates'!$C$4:$C$922,$AF216))</f>
        <v>0</v>
      </c>
      <c r="BB216" s="6">
        <f ca="1">IF($AF216="",SUMIFS('Growth rates'!Y$4:Y$922,'Growth rates'!$B$4:$B$922,Demands_tra!$A216,'Growth rates'!$C$4:$C$922,$AE216),SUMIFS('Growth rates'!Y$4:Y$922,'Growth rates'!$B$4:$B$922,Demands_tra!$A216,'Growth rates'!$C$4:$C$922,$AF216))</f>
        <v>0</v>
      </c>
      <c r="BC216" s="6">
        <f ca="1">IF($AF216="",SUMIFS('Growth rates'!Z$4:Z$922,'Growth rates'!$B$4:$B$922,Demands_tra!$A216,'Growth rates'!$C$4:$C$922,$AE216),SUMIFS('Growth rates'!Z$4:Z$922,'Growth rates'!$B$4:$B$922,Demands_tra!$A216,'Growth rates'!$C$4:$C$922,$AF216))</f>
        <v>0</v>
      </c>
      <c r="BD216" s="6">
        <f ca="1">IF($AF216="",SUMIFS('Growth rates'!AA$4:AA$922,'Growth rates'!$B$4:$B$922,Demands_tra!$A216,'Growth rates'!$C$4:$C$922,$AE216),SUMIFS('Growth rates'!AA$4:AA$922,'Growth rates'!$B$4:$B$922,Demands_tra!$A216,'Growth rates'!$C$4:$C$922,$AF216))</f>
        <v>0</v>
      </c>
      <c r="BE216" s="6">
        <f ca="1">IF($AF216="",SUMIFS('Growth rates'!AB$4:AB$922,'Growth rates'!$B$4:$B$922,Demands_tra!$A216,'Growth rates'!$C$4:$C$922,$AE216),SUMIFS('Growth rates'!AB$4:AB$922,'Growth rates'!$B$4:$B$922,Demands_tra!$A216,'Growth rates'!$C$4:$C$922,$AF216))</f>
        <v>0</v>
      </c>
      <c r="BF216" s="6">
        <f ca="1">IF($AF216="",SUMIFS('Growth rates'!AC$4:AC$922,'Growth rates'!$B$4:$B$922,Demands_tra!$A216,'Growth rates'!$C$4:$C$922,$AE216),SUMIFS('Growth rates'!AC$4:AC$922,'Growth rates'!$B$4:$B$922,Demands_tra!$A216,'Growth rates'!$C$4:$C$922,$AF216))</f>
        <v>0</v>
      </c>
      <c r="BH216" t="str">
        <f ca="1">VLOOKUP($C216,'Default drvr and elast'!$A$4:$F$49,MATCH(VLOOKUP(A216,Classification!$B$4:$D$42,3,FALSE),'Default drvr and elast'!$D$3:$F$3,0)+3,FALSE)</f>
        <v>Med2</v>
      </c>
      <c r="BJ216" s="6">
        <f ca="1">IF($BI216="",SUMIF(Elasticities!$B$5:$B$52,Demands_tra!$BH216,Elasticities!C$5:C$52),SUMIF(Elasticities!$B$5:$B$52,Demands_tra!$BI216,Elasticities!C$5:C$52))</f>
        <v>0.799999999999989</v>
      </c>
      <c r="BK216" s="6">
        <f ca="1">IF($BI216="",SUMIF(Elasticities!$B$5:$B$52,Demands_tra!$BH216,Elasticities!D$5:D$52),SUMIF(Elasticities!$B$5:$B$52,Demands_tra!$BI216,Elasticities!D$5:D$52))</f>
        <v>0.797560975609746</v>
      </c>
      <c r="BL216" s="6">
        <f ca="1">IF($BI216="",SUMIF(Elasticities!$B$5:$B$52,Demands_tra!$BH216,Elasticities!E$5:E$52),SUMIF(Elasticities!$B$5:$B$52,Demands_tra!$BI216,Elasticities!E$5:E$52))</f>
        <v>0.785365853658527</v>
      </c>
      <c r="BM216" s="6">
        <f ca="1">IF($BI216="",SUMIF(Elasticities!$B$5:$B$52,Demands_tra!$BH216,Elasticities!F$5:F$52),SUMIF(Elasticities!$B$5:$B$52,Demands_tra!$BI216,Elasticities!F$5:F$52))</f>
        <v>0.773170731707307</v>
      </c>
      <c r="BN216" s="6">
        <f ca="1">IF($BI216="",SUMIF(Elasticities!$B$5:$B$52,Demands_tra!$BH216,Elasticities!G$5:G$52),SUMIF(Elasticities!$B$5:$B$52,Demands_tra!$BI216,Elasticities!G$5:G$52))</f>
        <v>0.760975609756088</v>
      </c>
      <c r="BO216" s="6">
        <f ca="1">IF($BI216="",SUMIF(Elasticities!$B$5:$B$52,Demands_tra!$BH216,Elasticities!H$5:H$52),SUMIF(Elasticities!$B$5:$B$52,Demands_tra!$BI216,Elasticities!H$5:H$52))</f>
        <v>0.748780487804868</v>
      </c>
      <c r="BP216" s="6">
        <f ca="1">IF($BI216="",SUMIF(Elasticities!$B$5:$B$52,Demands_tra!$BH216,Elasticities!I$5:I$52),SUMIF(Elasticities!$B$5:$B$52,Demands_tra!$BI216,Elasticities!I$5:I$52))</f>
        <v>0.736585365853649</v>
      </c>
      <c r="BQ216" s="6">
        <f ca="1">IF($BI216="",SUMIF(Elasticities!$B$5:$B$52,Demands_tra!$BH216,Elasticities!J$5:J$52),SUMIF(Elasticities!$B$5:$B$52,Demands_tra!$BI216,Elasticities!J$5:J$52))</f>
        <v>0.724390243902429</v>
      </c>
      <c r="BR216" s="6">
        <f ca="1">IF($BI216="",SUMIF(Elasticities!$B$5:$B$52,Demands_tra!$BH216,Elasticities!K$5:K$52),SUMIF(Elasticities!$B$5:$B$52,Demands_tra!$BI216,Elasticities!K$5:K$52))</f>
        <v>0.71219512195121</v>
      </c>
      <c r="BS216" s="6">
        <f ca="1">IF($BI216="",SUMIF(Elasticities!$B$5:$B$52,Demands_tra!$BH216,Elasticities!L$5:L$52),SUMIF(Elasticities!$B$5:$B$52,Demands_tra!$BI216,Elasticities!L$5:L$52))</f>
        <v>0.699999999999997</v>
      </c>
      <c r="BT216" s="6">
        <f ca="1">IF($BI216="",SUMIF(Elasticities!$B$5:$B$52,Demands_tra!$BH216,Elasticities!M$5:M$52),SUMIF(Elasticities!$B$5:$B$52,Demands_tra!$BI216,Elasticities!M$5:M$52))</f>
        <v>0.687499999999996</v>
      </c>
      <c r="BU216" s="6">
        <f ca="1">IF($BI216="",SUMIF(Elasticities!$B$5:$B$52,Demands_tra!$BH216,Elasticities!N$5:N$52),SUMIF(Elasticities!$B$5:$B$52,Demands_tra!$BI216,Elasticities!N$5:N$52))</f>
        <v>0.674999999999996</v>
      </c>
      <c r="BV216" s="6">
        <f ca="1">IF($BI216="",SUMIF(Elasticities!$B$5:$B$52,Demands_tra!$BH216,Elasticities!O$5:O$52),SUMIF(Elasticities!$B$5:$B$52,Demands_tra!$BI216,Elasticities!O$5:O$52))</f>
        <v>0.662499999999996</v>
      </c>
      <c r="BW216" s="6">
        <f ca="1">IF($BI216="",SUMIF(Elasticities!$B$5:$B$52,Demands_tra!$BH216,Elasticities!P$5:P$52),SUMIF(Elasticities!$B$5:$B$52,Demands_tra!$BI216,Elasticities!P$5:P$52))</f>
        <v>0.649999999999997</v>
      </c>
      <c r="BX216" s="6">
        <f ca="1">IF($BI216="",SUMIF(Elasticities!$B$5:$B$52,Demands_tra!$BH216,Elasticities!Q$5:Q$52),SUMIF(Elasticities!$B$5:$B$52,Demands_tra!$BI216,Elasticities!Q$5:Q$52))</f>
        <v>0.637499999999997</v>
      </c>
      <c r="BY216" s="6">
        <f ca="1">IF($BI216="",SUMIF(Elasticities!$B$5:$B$52,Demands_tra!$BH216,Elasticities!R$5:R$52),SUMIF(Elasticities!$B$5:$B$52,Demands_tra!$BI216,Elasticities!R$5:R$52))</f>
        <v>0.624999999999996</v>
      </c>
      <c r="BZ216" s="6">
        <f ca="1">IF($BI216="",SUMIF(Elasticities!$B$5:$B$52,Demands_tra!$BH216,Elasticities!S$5:S$52),SUMIF(Elasticities!$B$5:$B$52,Demands_tra!$BI216,Elasticities!S$5:S$52))</f>
        <v>0.612499999999996</v>
      </c>
      <c r="CA216" s="6">
        <f ca="1">IF($BI216="",SUMIF(Elasticities!$B$5:$B$52,Demands_tra!$BH216,Elasticities!T$5:T$52),SUMIF(Elasticities!$B$5:$B$52,Demands_tra!$BI216,Elasticities!T$5:T$52))</f>
        <v>0.599999999999996</v>
      </c>
      <c r="CB216" s="6" t="e">
        <f ca="1">IF($BI216="",SUMIF(Elasticities!$B$5:$B$52,Demands_tra!$BH216,Elasticities!U$5:U$52),SUMIF(Elasticities!$B$5:$B$52,Demands_tra!$BI216,Elasticities!U$5:U$52))</f>
        <v>#VALUE!</v>
      </c>
      <c r="CC216" s="6" t="e">
        <f ca="1">IF($BI216="",SUMIF(Elasticities!$B$5:$B$52,Demands_tra!$BH216,Elasticities!V$5:V$52),SUMIF(Elasticities!$B$5:$B$52,Demands_tra!$BI216,Elasticities!V$5:V$52))</f>
        <v>#VALUE!</v>
      </c>
      <c r="CD216" s="6" t="e">
        <f ca="1">IF($BI216="",SUMIF(Elasticities!$B$5:$B$52,Demands_tra!$BH216,Elasticities!W$5:W$52),SUMIF(Elasticities!$B$5:$B$52,Demands_tra!$BI216,Elasticities!W$5:W$52))</f>
        <v>#VALUE!</v>
      </c>
      <c r="CE216" s="6" t="e">
        <f ca="1">IF($BI216="",SUMIF(Elasticities!$B$5:$B$52,Demands_tra!$BH216,Elasticities!X$5:X$52),SUMIF(Elasticities!$B$5:$B$52,Demands_tra!$BI216,Elasticities!X$5:X$52))</f>
        <v>#VALUE!</v>
      </c>
      <c r="CF216" s="6" t="e">
        <f ca="1">IF($BI216="",SUMIF(Elasticities!$B$5:$B$52,Demands_tra!$BH216,Elasticities!Y$5:Y$52),SUMIF(Elasticities!$B$5:$B$52,Demands_tra!$BI216,Elasticities!Y$5:Y$52))</f>
        <v>#VALUE!</v>
      </c>
      <c r="CG216" s="6" t="e">
        <f ca="1">IF($BI216="",SUMIF(Elasticities!$B$5:$B$52,Demands_tra!$BH216,Elasticities!Z$5:Z$52),SUMIF(Elasticities!$B$5:$B$52,Demands_tra!$BI216,Elasticities!Z$5:Z$52))</f>
        <v>#VALUE!</v>
      </c>
      <c r="CH216" s="6" t="e">
        <f ca="1">IF($BI216="",SUMIF(Elasticities!$B$5:$B$52,Demands_tra!$BH216,Elasticities!AA$5:AA$52),SUMIF(Elasticities!$B$5:$B$52,Demands_tra!$BI216,Elasticities!AA$5:AA$52))</f>
        <v>#VALUE!</v>
      </c>
      <c r="CI216" s="6" t="e">
        <f ca="1">IF($BI216="",SUMIF(Elasticities!$B$5:$B$52,Demands_tra!$BH216,Elasticities!AB$5:AB$52),SUMIF(Elasticities!$B$5:$B$52,Demands_tra!$BI216,Elasticities!AB$5:AB$52))</f>
        <v>#VALUE!</v>
      </c>
    </row>
    <row r="217" spans="1:87">
      <c r="A217" t="str">
        <f>IF(BYDem_tra!B216="","\I:",BYDem_tra!B216)</f>
        <v>ItalyMal</v>
      </c>
      <c r="B217" t="str">
        <f>BYDem_tra!E216</f>
        <v>Trd_hdt</v>
      </c>
      <c r="C217" t="str">
        <f t="shared" si="194"/>
        <v>Trd_hdt</v>
      </c>
      <c r="D217" s="3">
        <f>SUMIFS(BYDem_tra!$M$2:$M$2000,BYDem_tra!$B$2:$B$2000,Demands_tra!$A217,BYDem_tra!$E$2:$E$2000,Demands_tra!$B217)</f>
        <v>85</v>
      </c>
      <c r="E217" s="3">
        <f ca="1" t="shared" si="195"/>
        <v>84.332576169529</v>
      </c>
      <c r="F217" s="3">
        <f ca="1" t="shared" si="196"/>
        <v>94.6363748068302</v>
      </c>
      <c r="G217" s="3">
        <f ca="1" t="shared" si="197"/>
        <v>98.481065673305</v>
      </c>
      <c r="H217" s="3">
        <f ca="1" t="shared" si="198"/>
        <v>103.225011257145</v>
      </c>
      <c r="I217" s="3">
        <f ca="1" t="shared" si="199"/>
        <v>107.900121051859</v>
      </c>
      <c r="J217" s="3">
        <f ca="1" t="shared" si="200"/>
        <v>112.487953196843</v>
      </c>
      <c r="K217" s="3">
        <f ca="1" t="shared" si="201"/>
        <v>116.796022943685</v>
      </c>
      <c r="L217" s="3">
        <f ca="1" t="shared" si="202"/>
        <v>120.754984273841</v>
      </c>
      <c r="M217" s="3">
        <f ca="1" t="shared" si="203"/>
        <v>124.322678085987</v>
      </c>
      <c r="N217" s="3">
        <f ca="1" t="shared" si="204"/>
        <v>127.548249456381</v>
      </c>
      <c r="O217" s="3">
        <f ca="1" t="shared" si="205"/>
        <v>130.37765093553</v>
      </c>
      <c r="P217" s="3">
        <f ca="1" t="shared" si="206"/>
        <v>132.867235168787</v>
      </c>
      <c r="Q217" s="3">
        <f ca="1" t="shared" si="207"/>
        <v>135.116160031097</v>
      </c>
      <c r="R217" s="3">
        <f ca="1" t="shared" si="208"/>
        <v>137.144875554628</v>
      </c>
      <c r="S217" s="3">
        <f ca="1" t="shared" si="209"/>
        <v>138.900576505809</v>
      </c>
      <c r="T217" s="3">
        <f ca="1" t="shared" si="210"/>
        <v>140.31718056253</v>
      </c>
      <c r="U217" s="3">
        <f ca="1" t="shared" si="211"/>
        <v>141.307842958852</v>
      </c>
      <c r="V217" s="3" t="e">
        <f ca="1" t="shared" si="186"/>
        <v>#VALUE!</v>
      </c>
      <c r="W217" s="3" t="e">
        <f ca="1" t="shared" si="187"/>
        <v>#DIV/0!</v>
      </c>
      <c r="X217" s="3" t="e">
        <f ca="1" t="shared" si="188"/>
        <v>#DIV/0!</v>
      </c>
      <c r="Y217" s="3" t="e">
        <f ca="1" t="shared" si="189"/>
        <v>#DIV/0!</v>
      </c>
      <c r="Z217" s="3" t="e">
        <f ca="1" t="shared" si="190"/>
        <v>#DIV/0!</v>
      </c>
      <c r="AA217" s="3" t="e">
        <f ca="1" t="shared" si="191"/>
        <v>#DIV/0!</v>
      </c>
      <c r="AB217" s="3" t="e">
        <f ca="1" t="shared" si="192"/>
        <v>#DIV/0!</v>
      </c>
      <c r="AC217" s="3" t="e">
        <f ca="1" t="shared" si="193"/>
        <v>#DIV/0!</v>
      </c>
      <c r="AE217" s="34" t="str">
        <f ca="1">VLOOKUP($C217,'Default drvr and elast'!$A$4:$C$49,MATCH(VLOOKUP(A217,Classification!$B$4:$D$99,2,FALSE),'Default drvr and elast'!$A$3:$C$3,0),FALSE)</f>
        <v>GDP</v>
      </c>
      <c r="AF217" s="4"/>
      <c r="AG217" s="6">
        <f ca="1">IF($AF217="",SUMIFS('Growth rates'!D$4:D$922,'Growth rates'!$B$4:$B$922,Demands_tra!$A217,'Growth rates'!$C$4:$C$922,$AE217),SUMIFS('Growth rates'!D$4:D$922,'Growth rates'!$B$4:$B$922,Demands_tra!$A217,'Growth rates'!$C$4:$C$922,$AF217))</f>
        <v>1</v>
      </c>
      <c r="AH217" s="6">
        <f ca="1">IF($AF217="",SUMIFS('Growth rates'!E$4:E$922,'Growth rates'!$B$4:$B$922,Demands_tra!$A217,'Growth rates'!$C$4:$C$922,$AE217),SUMIFS('Growth rates'!E$4:E$922,'Growth rates'!$B$4:$B$922,Demands_tra!$A217,'Growth rates'!$C$4:$C$922,$AF217))</f>
        <v>0.99015492820676</v>
      </c>
      <c r="AI217" s="6">
        <f ca="1">IF($AF217="",SUMIFS('Growth rates'!F$4:F$922,'Growth rates'!$B$4:$B$922,Demands_tra!$A217,'Growth rates'!$C$4:$C$922,$AE217),SUMIFS('Growth rates'!F$4:F$922,'Growth rates'!$B$4:$B$922,Demands_tra!$A217,'Growth rates'!$C$4:$C$922,$AF217))</f>
        <v>1.14419479487314</v>
      </c>
      <c r="AJ217" s="6">
        <f ca="1">IF($AF217="",SUMIFS('Growth rates'!G$4:G$922,'Growth rates'!$B$4:$B$922,Demands_tra!$A217,'Growth rates'!$C$4:$C$922,$AE217),SUMIFS('Growth rates'!G$4:G$922,'Growth rates'!$B$4:$B$922,Demands_tra!$A217,'Growth rates'!$C$4:$C$922,$AF217))</f>
        <v>1.2043160297901</v>
      </c>
      <c r="AK217" s="6">
        <f ca="1">IF($AF217="",SUMIFS('Growth rates'!H$4:H$922,'Growth rates'!$B$4:$B$922,Demands_tra!$A217,'Growth rates'!$C$4:$C$922,$AE217),SUMIFS('Growth rates'!H$4:H$922,'Growth rates'!$B$4:$B$922,Demands_tra!$A217,'Growth rates'!$C$4:$C$922,$AF217))</f>
        <v>1.28055143077042</v>
      </c>
      <c r="AL217" s="6">
        <f ca="1">IF($AF217="",SUMIFS('Growth rates'!I$4:I$922,'Growth rates'!$B$4:$B$922,Demands_tra!$A217,'Growth rates'!$C$4:$C$922,$AE217),SUMIFS('Growth rates'!I$4:I$922,'Growth rates'!$B$4:$B$922,Demands_tra!$A217,'Growth rates'!$C$4:$C$922,$AF217))</f>
        <v>1.3580064173029</v>
      </c>
      <c r="AM217" s="6">
        <f ca="1">IF($AF217="",SUMIFS('Growth rates'!J$4:J$922,'Growth rates'!$B$4:$B$922,Demands_tra!$A217,'Growth rates'!$C$4:$C$922,$AE217),SUMIFS('Growth rates'!J$4:J$922,'Growth rates'!$B$4:$B$922,Demands_tra!$A217,'Growth rates'!$C$4:$C$922,$AF217))</f>
        <v>1.43639707786436</v>
      </c>
      <c r="AN217" s="6">
        <f ca="1">IF($AF217="",SUMIFS('Growth rates'!K$4:K$922,'Growth rates'!$B$4:$B$922,Demands_tra!$A217,'Growth rates'!$C$4:$C$922,$AE217),SUMIFS('Growth rates'!K$4:K$922,'Growth rates'!$B$4:$B$922,Demands_tra!$A217,'Growth rates'!$C$4:$C$922,$AF217))</f>
        <v>1.51233848353564</v>
      </c>
      <c r="AO217" s="6">
        <f ca="1">IF($AF217="",SUMIFS('Growth rates'!L$4:L$922,'Growth rates'!$B$4:$B$922,Demands_tra!$A217,'Growth rates'!$C$4:$C$922,$AE217),SUMIFS('Growth rates'!L$4:L$922,'Growth rates'!$B$4:$B$922,Demands_tra!$A217,'Growth rates'!$C$4:$C$922,$AF217))</f>
        <v>1.58431705345552</v>
      </c>
      <c r="AP217" s="6">
        <f ca="1">IF($AF217="",SUMIFS('Growth rates'!M$4:M$922,'Growth rates'!$B$4:$B$922,Demands_tra!$A217,'Growth rates'!$C$4:$C$922,$AE217),SUMIFS('Growth rates'!M$4:M$922,'Growth rates'!$B$4:$B$922,Demands_tra!$A217,'Growth rates'!$C$4:$C$922,$AF217))</f>
        <v>1.65118632103046</v>
      </c>
      <c r="AQ217" s="6">
        <f ca="1">IF($AF217="",SUMIFS('Growth rates'!N$4:N$922,'Growth rates'!$B$4:$B$922,Demands_tra!$A217,'Growth rates'!$C$4:$C$922,$AE217),SUMIFS('Growth rates'!N$4:N$922,'Growth rates'!$B$4:$B$922,Demands_tra!$A217,'Growth rates'!$C$4:$C$922,$AF217))</f>
        <v>1.71349946709724</v>
      </c>
      <c r="AR217" s="6">
        <f ca="1">IF($AF217="",SUMIFS('Growth rates'!O$4:O$922,'Growth rates'!$B$4:$B$922,Demands_tra!$A217,'Growth rates'!$C$4:$C$922,$AE217),SUMIFS('Growth rates'!O$4:O$922,'Growth rates'!$B$4:$B$922,Demands_tra!$A217,'Growth rates'!$C$4:$C$922,$AF217))</f>
        <v>1.76981137924015</v>
      </c>
      <c r="AS217" s="6">
        <f ca="1">IF($AF217="",SUMIFS('Growth rates'!P$4:P$922,'Growth rates'!$B$4:$B$922,Demands_tra!$A217,'Growth rates'!$C$4:$C$922,$AE217),SUMIFS('Growth rates'!P$4:P$922,'Growth rates'!$B$4:$B$922,Demands_tra!$A217,'Growth rates'!$C$4:$C$922,$AF217))</f>
        <v>1.82082248919626</v>
      </c>
      <c r="AT217" s="6">
        <f ca="1">IF($AF217="",SUMIFS('Growth rates'!Q$4:Q$922,'Growth rates'!$B$4:$B$922,Demands_tra!$A217,'Growth rates'!$C$4:$C$922,$AE217),SUMIFS('Growth rates'!Q$4:Q$922,'Growth rates'!$B$4:$B$922,Demands_tra!$A217,'Growth rates'!$C$4:$C$922,$AF217))</f>
        <v>1.86823700281963</v>
      </c>
      <c r="AU217" s="6">
        <f ca="1">IF($AF217="",SUMIFS('Growth rates'!R$4:R$922,'Growth rates'!$B$4:$B$922,Demands_tra!$A217,'Growth rates'!$C$4:$C$922,$AE217),SUMIFS('Growth rates'!R$4:R$922,'Growth rates'!$B$4:$B$922,Demands_tra!$A217,'Growth rates'!$C$4:$C$922,$AF217))</f>
        <v>1.9122383160877</v>
      </c>
      <c r="AV217" s="6">
        <f ca="1">IF($AF217="",SUMIFS('Growth rates'!S$4:S$922,'Growth rates'!$B$4:$B$922,Demands_tra!$A217,'Growth rates'!$C$4:$C$922,$AE217),SUMIFS('Growth rates'!S$4:S$922,'Growth rates'!$B$4:$B$922,Demands_tra!$A217,'Growth rates'!$C$4:$C$922,$AF217))</f>
        <v>1.95140645698237</v>
      </c>
      <c r="AW217" s="6">
        <f ca="1">IF($AF217="",SUMIFS('Growth rates'!T$4:T$922,'Growth rates'!$B$4:$B$922,Demands_tra!$A217,'Growth rates'!$C$4:$C$922,$AE217),SUMIFS('Growth rates'!T$4:T$922,'Growth rates'!$B$4:$B$922,Demands_tra!$A217,'Growth rates'!$C$4:$C$922,$AF217))</f>
        <v>1.98389917768614</v>
      </c>
      <c r="AX217" s="6">
        <f ca="1">IF($AF217="",SUMIFS('Growth rates'!U$4:U$922,'Growth rates'!$B$4:$B$922,Demands_tra!$A217,'Growth rates'!$C$4:$C$922,$AE217),SUMIFS('Growth rates'!U$4:U$922,'Growth rates'!$B$4:$B$922,Demands_tra!$A217,'Growth rates'!$C$4:$C$922,$AF217))</f>
        <v>2.00724360238581</v>
      </c>
      <c r="AY217" s="6">
        <f ca="1">IF($AF217="",SUMIFS('Growth rates'!V$4:V$922,'Growth rates'!$B$4:$B$922,Demands_tra!$A217,'Growth rates'!$C$4:$C$922,$AE217),SUMIFS('Growth rates'!V$4:V$922,'Growth rates'!$B$4:$B$922,Demands_tra!$A217,'Growth rates'!$C$4:$C$922,$AF217))</f>
        <v>0</v>
      </c>
      <c r="AZ217" s="6">
        <f ca="1">IF($AF217="",SUMIFS('Growth rates'!W$4:W$922,'Growth rates'!$B$4:$B$922,Demands_tra!$A217,'Growth rates'!$C$4:$C$922,$AE217),SUMIFS('Growth rates'!W$4:W$922,'Growth rates'!$B$4:$B$922,Demands_tra!$A217,'Growth rates'!$C$4:$C$922,$AF217))</f>
        <v>0</v>
      </c>
      <c r="BA217" s="6">
        <f ca="1">IF($AF217="",SUMIFS('Growth rates'!X$4:X$922,'Growth rates'!$B$4:$B$922,Demands_tra!$A217,'Growth rates'!$C$4:$C$922,$AE217),SUMIFS('Growth rates'!X$4:X$922,'Growth rates'!$B$4:$B$922,Demands_tra!$A217,'Growth rates'!$C$4:$C$922,$AF217))</f>
        <v>0</v>
      </c>
      <c r="BB217" s="6">
        <f ca="1">IF($AF217="",SUMIFS('Growth rates'!Y$4:Y$922,'Growth rates'!$B$4:$B$922,Demands_tra!$A217,'Growth rates'!$C$4:$C$922,$AE217),SUMIFS('Growth rates'!Y$4:Y$922,'Growth rates'!$B$4:$B$922,Demands_tra!$A217,'Growth rates'!$C$4:$C$922,$AF217))</f>
        <v>0</v>
      </c>
      <c r="BC217" s="6">
        <f ca="1">IF($AF217="",SUMIFS('Growth rates'!Z$4:Z$922,'Growth rates'!$B$4:$B$922,Demands_tra!$A217,'Growth rates'!$C$4:$C$922,$AE217),SUMIFS('Growth rates'!Z$4:Z$922,'Growth rates'!$B$4:$B$922,Demands_tra!$A217,'Growth rates'!$C$4:$C$922,$AF217))</f>
        <v>0</v>
      </c>
      <c r="BD217" s="6">
        <f ca="1">IF($AF217="",SUMIFS('Growth rates'!AA$4:AA$922,'Growth rates'!$B$4:$B$922,Demands_tra!$A217,'Growth rates'!$C$4:$C$922,$AE217),SUMIFS('Growth rates'!AA$4:AA$922,'Growth rates'!$B$4:$B$922,Demands_tra!$A217,'Growth rates'!$C$4:$C$922,$AF217))</f>
        <v>0</v>
      </c>
      <c r="BE217" s="6">
        <f ca="1">IF($AF217="",SUMIFS('Growth rates'!AB$4:AB$922,'Growth rates'!$B$4:$B$922,Demands_tra!$A217,'Growth rates'!$C$4:$C$922,$AE217),SUMIFS('Growth rates'!AB$4:AB$922,'Growth rates'!$B$4:$B$922,Demands_tra!$A217,'Growth rates'!$C$4:$C$922,$AF217))</f>
        <v>0</v>
      </c>
      <c r="BF217" s="6">
        <f ca="1">IF($AF217="",SUMIFS('Growth rates'!AC$4:AC$922,'Growth rates'!$B$4:$B$922,Demands_tra!$A217,'Growth rates'!$C$4:$C$922,$AE217),SUMIFS('Growth rates'!AC$4:AC$922,'Growth rates'!$B$4:$B$922,Demands_tra!$A217,'Growth rates'!$C$4:$C$922,$AF217))</f>
        <v>0</v>
      </c>
      <c r="BH217" t="str">
        <f ca="1">VLOOKUP($C217,'Default drvr and elast'!$A$4:$F$49,MATCH(VLOOKUP(A217,Classification!$B$4:$D$42,3,FALSE),'Default drvr and elast'!$D$3:$F$3,0)+3,FALSE)</f>
        <v>Med2</v>
      </c>
      <c r="BJ217" s="6">
        <f ca="1">IF($BI217="",SUMIF(Elasticities!$B$5:$B$52,Demands_tra!$BH217,Elasticities!C$5:C$52),SUMIF(Elasticities!$B$5:$B$52,Demands_tra!$BI217,Elasticities!C$5:C$52))</f>
        <v>0.799999999999989</v>
      </c>
      <c r="BK217" s="6">
        <f ca="1">IF($BI217="",SUMIF(Elasticities!$B$5:$B$52,Demands_tra!$BH217,Elasticities!D$5:D$52),SUMIF(Elasticities!$B$5:$B$52,Demands_tra!$BI217,Elasticities!D$5:D$52))</f>
        <v>0.797560975609746</v>
      </c>
      <c r="BL217" s="6">
        <f ca="1">IF($BI217="",SUMIF(Elasticities!$B$5:$B$52,Demands_tra!$BH217,Elasticities!E$5:E$52),SUMIF(Elasticities!$B$5:$B$52,Demands_tra!$BI217,Elasticities!E$5:E$52))</f>
        <v>0.785365853658527</v>
      </c>
      <c r="BM217" s="6">
        <f ca="1">IF($BI217="",SUMIF(Elasticities!$B$5:$B$52,Demands_tra!$BH217,Elasticities!F$5:F$52),SUMIF(Elasticities!$B$5:$B$52,Demands_tra!$BI217,Elasticities!F$5:F$52))</f>
        <v>0.773170731707307</v>
      </c>
      <c r="BN217" s="6">
        <f ca="1">IF($BI217="",SUMIF(Elasticities!$B$5:$B$52,Demands_tra!$BH217,Elasticities!G$5:G$52),SUMIF(Elasticities!$B$5:$B$52,Demands_tra!$BI217,Elasticities!G$5:G$52))</f>
        <v>0.760975609756088</v>
      </c>
      <c r="BO217" s="6">
        <f ca="1">IF($BI217="",SUMIF(Elasticities!$B$5:$B$52,Demands_tra!$BH217,Elasticities!H$5:H$52),SUMIF(Elasticities!$B$5:$B$52,Demands_tra!$BI217,Elasticities!H$5:H$52))</f>
        <v>0.748780487804868</v>
      </c>
      <c r="BP217" s="6">
        <f ca="1">IF($BI217="",SUMIF(Elasticities!$B$5:$B$52,Demands_tra!$BH217,Elasticities!I$5:I$52),SUMIF(Elasticities!$B$5:$B$52,Demands_tra!$BI217,Elasticities!I$5:I$52))</f>
        <v>0.736585365853649</v>
      </c>
      <c r="BQ217" s="6">
        <f ca="1">IF($BI217="",SUMIF(Elasticities!$B$5:$B$52,Demands_tra!$BH217,Elasticities!J$5:J$52),SUMIF(Elasticities!$B$5:$B$52,Demands_tra!$BI217,Elasticities!J$5:J$52))</f>
        <v>0.724390243902429</v>
      </c>
      <c r="BR217" s="6">
        <f ca="1">IF($BI217="",SUMIF(Elasticities!$B$5:$B$52,Demands_tra!$BH217,Elasticities!K$5:K$52),SUMIF(Elasticities!$B$5:$B$52,Demands_tra!$BI217,Elasticities!K$5:K$52))</f>
        <v>0.71219512195121</v>
      </c>
      <c r="BS217" s="6">
        <f ca="1">IF($BI217="",SUMIF(Elasticities!$B$5:$B$52,Demands_tra!$BH217,Elasticities!L$5:L$52),SUMIF(Elasticities!$B$5:$B$52,Demands_tra!$BI217,Elasticities!L$5:L$52))</f>
        <v>0.699999999999997</v>
      </c>
      <c r="BT217" s="6">
        <f ca="1">IF($BI217="",SUMIF(Elasticities!$B$5:$B$52,Demands_tra!$BH217,Elasticities!M$5:M$52),SUMIF(Elasticities!$B$5:$B$52,Demands_tra!$BI217,Elasticities!M$5:M$52))</f>
        <v>0.687499999999996</v>
      </c>
      <c r="BU217" s="6">
        <f ca="1">IF($BI217="",SUMIF(Elasticities!$B$5:$B$52,Demands_tra!$BH217,Elasticities!N$5:N$52),SUMIF(Elasticities!$B$5:$B$52,Demands_tra!$BI217,Elasticities!N$5:N$52))</f>
        <v>0.674999999999996</v>
      </c>
      <c r="BV217" s="6">
        <f ca="1">IF($BI217="",SUMIF(Elasticities!$B$5:$B$52,Demands_tra!$BH217,Elasticities!O$5:O$52),SUMIF(Elasticities!$B$5:$B$52,Demands_tra!$BI217,Elasticities!O$5:O$52))</f>
        <v>0.662499999999996</v>
      </c>
      <c r="BW217" s="6">
        <f ca="1">IF($BI217="",SUMIF(Elasticities!$B$5:$B$52,Demands_tra!$BH217,Elasticities!P$5:P$52),SUMIF(Elasticities!$B$5:$B$52,Demands_tra!$BI217,Elasticities!P$5:P$52))</f>
        <v>0.649999999999997</v>
      </c>
      <c r="BX217" s="6">
        <f ca="1">IF($BI217="",SUMIF(Elasticities!$B$5:$B$52,Demands_tra!$BH217,Elasticities!Q$5:Q$52),SUMIF(Elasticities!$B$5:$B$52,Demands_tra!$BI217,Elasticities!Q$5:Q$52))</f>
        <v>0.637499999999997</v>
      </c>
      <c r="BY217" s="6">
        <f ca="1">IF($BI217="",SUMIF(Elasticities!$B$5:$B$52,Demands_tra!$BH217,Elasticities!R$5:R$52),SUMIF(Elasticities!$B$5:$B$52,Demands_tra!$BI217,Elasticities!R$5:R$52))</f>
        <v>0.624999999999996</v>
      </c>
      <c r="BZ217" s="6">
        <f ca="1">IF($BI217="",SUMIF(Elasticities!$B$5:$B$52,Demands_tra!$BH217,Elasticities!S$5:S$52),SUMIF(Elasticities!$B$5:$B$52,Demands_tra!$BI217,Elasticities!S$5:S$52))</f>
        <v>0.612499999999996</v>
      </c>
      <c r="CA217" s="6">
        <f ca="1">IF($BI217="",SUMIF(Elasticities!$B$5:$B$52,Demands_tra!$BH217,Elasticities!T$5:T$52),SUMIF(Elasticities!$B$5:$B$52,Demands_tra!$BI217,Elasticities!T$5:T$52))</f>
        <v>0.599999999999996</v>
      </c>
      <c r="CB217" s="6" t="e">
        <f ca="1">IF($BI217="",SUMIF(Elasticities!$B$5:$B$52,Demands_tra!$BH217,Elasticities!U$5:U$52),SUMIF(Elasticities!$B$5:$B$52,Demands_tra!$BI217,Elasticities!U$5:U$52))</f>
        <v>#VALUE!</v>
      </c>
      <c r="CC217" s="6" t="e">
        <f ca="1">IF($BI217="",SUMIF(Elasticities!$B$5:$B$52,Demands_tra!$BH217,Elasticities!V$5:V$52),SUMIF(Elasticities!$B$5:$B$52,Demands_tra!$BI217,Elasticities!V$5:V$52))</f>
        <v>#VALUE!</v>
      </c>
      <c r="CD217" s="6" t="e">
        <f ca="1">IF($BI217="",SUMIF(Elasticities!$B$5:$B$52,Demands_tra!$BH217,Elasticities!W$5:W$52),SUMIF(Elasticities!$B$5:$B$52,Demands_tra!$BI217,Elasticities!W$5:W$52))</f>
        <v>#VALUE!</v>
      </c>
      <c r="CE217" s="6" t="e">
        <f ca="1">IF($BI217="",SUMIF(Elasticities!$B$5:$B$52,Demands_tra!$BH217,Elasticities!X$5:X$52),SUMIF(Elasticities!$B$5:$B$52,Demands_tra!$BI217,Elasticities!X$5:X$52))</f>
        <v>#VALUE!</v>
      </c>
      <c r="CF217" s="6" t="e">
        <f ca="1">IF($BI217="",SUMIF(Elasticities!$B$5:$B$52,Demands_tra!$BH217,Elasticities!Y$5:Y$52),SUMIF(Elasticities!$B$5:$B$52,Demands_tra!$BI217,Elasticities!Y$5:Y$52))</f>
        <v>#VALUE!</v>
      </c>
      <c r="CG217" s="6" t="e">
        <f ca="1">IF($BI217="",SUMIF(Elasticities!$B$5:$B$52,Demands_tra!$BH217,Elasticities!Z$5:Z$52),SUMIF(Elasticities!$B$5:$B$52,Demands_tra!$BI217,Elasticities!Z$5:Z$52))</f>
        <v>#VALUE!</v>
      </c>
      <c r="CH217" s="6" t="e">
        <f ca="1">IF($BI217="",SUMIF(Elasticities!$B$5:$B$52,Demands_tra!$BH217,Elasticities!AA$5:AA$52),SUMIF(Elasticities!$B$5:$B$52,Demands_tra!$BI217,Elasticities!AA$5:AA$52))</f>
        <v>#VALUE!</v>
      </c>
      <c r="CI217" s="6" t="e">
        <f ca="1">IF($BI217="",SUMIF(Elasticities!$B$5:$B$52,Demands_tra!$BH217,Elasticities!AB$5:AB$52),SUMIF(Elasticities!$B$5:$B$52,Demands_tra!$BI217,Elasticities!AB$5:AB$52))</f>
        <v>#VALUE!</v>
      </c>
    </row>
    <row r="218" spans="1:87">
      <c r="A218" t="str">
        <f>IF(BYDem_tra!B217="","\I:",BYDem_tra!B217)</f>
        <v>ItalyMal</v>
      </c>
      <c r="B218" t="str">
        <f>BYDem_tra!E217</f>
        <v>Trd_lcv</v>
      </c>
      <c r="C218" t="str">
        <f t="shared" si="194"/>
        <v>Trd_lcv</v>
      </c>
      <c r="D218" s="3">
        <f>SUMIFS(BYDem_tra!$M$2:$M$2000,BYDem_tra!$B$2:$B$2000,Demands_tra!$A218,BYDem_tra!$E$2:$E$2000,Demands_tra!$B218)</f>
        <v>55.28</v>
      </c>
      <c r="E218" s="3">
        <f ca="1" t="shared" si="195"/>
        <v>54.8459389488419</v>
      </c>
      <c r="F218" s="3">
        <f ca="1" t="shared" si="196"/>
        <v>61.5470446979009</v>
      </c>
      <c r="G218" s="3">
        <f ca="1" t="shared" si="197"/>
        <v>64.0474507108271</v>
      </c>
      <c r="H218" s="3">
        <f ca="1" t="shared" si="198"/>
        <v>67.1326896740585</v>
      </c>
      <c r="I218" s="3">
        <f ca="1" t="shared" si="199"/>
        <v>70.1731610793739</v>
      </c>
      <c r="J218" s="3">
        <f ca="1" t="shared" si="200"/>
        <v>73.1568712084883</v>
      </c>
      <c r="K218" s="3">
        <f ca="1" t="shared" si="201"/>
        <v>75.9586370391398</v>
      </c>
      <c r="L218" s="3">
        <f ca="1" t="shared" si="202"/>
        <v>78.533359184211</v>
      </c>
      <c r="M218" s="3">
        <f ca="1" t="shared" si="203"/>
        <v>80.8536193481574</v>
      </c>
      <c r="N218" s="3">
        <f ca="1" t="shared" si="204"/>
        <v>82.9513791758678</v>
      </c>
      <c r="O218" s="3">
        <f ca="1" t="shared" si="205"/>
        <v>84.7914887496009</v>
      </c>
      <c r="P218" s="3">
        <f ca="1" t="shared" si="206"/>
        <v>86.4105971780062</v>
      </c>
      <c r="Q218" s="3">
        <f ca="1" t="shared" si="207"/>
        <v>87.8731920766943</v>
      </c>
      <c r="R218" s="3">
        <f ca="1" t="shared" si="208"/>
        <v>89.1925731842331</v>
      </c>
      <c r="S218" s="3">
        <f ca="1" t="shared" si="209"/>
        <v>90.3343984616604</v>
      </c>
      <c r="T218" s="3">
        <f ca="1" t="shared" si="210"/>
        <v>91.2556910764315</v>
      </c>
      <c r="U218" s="3">
        <f ca="1" t="shared" si="211"/>
        <v>91.8999712795921</v>
      </c>
      <c r="V218" s="3" t="e">
        <f ca="1" t="shared" si="186"/>
        <v>#VALUE!</v>
      </c>
      <c r="W218" s="3" t="e">
        <f ca="1" t="shared" si="187"/>
        <v>#DIV/0!</v>
      </c>
      <c r="X218" s="3" t="e">
        <f ca="1" t="shared" si="188"/>
        <v>#DIV/0!</v>
      </c>
      <c r="Y218" s="3" t="e">
        <f ca="1" t="shared" si="189"/>
        <v>#DIV/0!</v>
      </c>
      <c r="Z218" s="3" t="e">
        <f ca="1" t="shared" si="190"/>
        <v>#DIV/0!</v>
      </c>
      <c r="AA218" s="3" t="e">
        <f ca="1" t="shared" si="191"/>
        <v>#DIV/0!</v>
      </c>
      <c r="AB218" s="3" t="e">
        <f ca="1" t="shared" si="192"/>
        <v>#DIV/0!</v>
      </c>
      <c r="AC218" s="3" t="e">
        <f ca="1" t="shared" si="193"/>
        <v>#DIV/0!</v>
      </c>
      <c r="AE218" s="34" t="str">
        <f ca="1">VLOOKUP($C218,'Default drvr and elast'!$A$4:$C$49,MATCH(VLOOKUP(A218,Classification!$B$4:$D$99,2,FALSE),'Default drvr and elast'!$A$3:$C$3,0),FALSE)</f>
        <v>GDP</v>
      </c>
      <c r="AF218" s="4"/>
      <c r="AG218" s="6">
        <f ca="1">IF($AF218="",SUMIFS('Growth rates'!D$4:D$922,'Growth rates'!$B$4:$B$922,Demands_tra!$A218,'Growth rates'!$C$4:$C$922,$AE218),SUMIFS('Growth rates'!D$4:D$922,'Growth rates'!$B$4:$B$922,Demands_tra!$A218,'Growth rates'!$C$4:$C$922,$AF218))</f>
        <v>1</v>
      </c>
      <c r="AH218" s="6">
        <f ca="1">IF($AF218="",SUMIFS('Growth rates'!E$4:E$922,'Growth rates'!$B$4:$B$922,Demands_tra!$A218,'Growth rates'!$C$4:$C$922,$AE218),SUMIFS('Growth rates'!E$4:E$922,'Growth rates'!$B$4:$B$922,Demands_tra!$A218,'Growth rates'!$C$4:$C$922,$AF218))</f>
        <v>0.99015492820676</v>
      </c>
      <c r="AI218" s="6">
        <f ca="1">IF($AF218="",SUMIFS('Growth rates'!F$4:F$922,'Growth rates'!$B$4:$B$922,Demands_tra!$A218,'Growth rates'!$C$4:$C$922,$AE218),SUMIFS('Growth rates'!F$4:F$922,'Growth rates'!$B$4:$B$922,Demands_tra!$A218,'Growth rates'!$C$4:$C$922,$AF218))</f>
        <v>1.14419479487314</v>
      </c>
      <c r="AJ218" s="6">
        <f ca="1">IF($AF218="",SUMIFS('Growth rates'!G$4:G$922,'Growth rates'!$B$4:$B$922,Demands_tra!$A218,'Growth rates'!$C$4:$C$922,$AE218),SUMIFS('Growth rates'!G$4:G$922,'Growth rates'!$B$4:$B$922,Demands_tra!$A218,'Growth rates'!$C$4:$C$922,$AF218))</f>
        <v>1.2043160297901</v>
      </c>
      <c r="AK218" s="6">
        <f ca="1">IF($AF218="",SUMIFS('Growth rates'!H$4:H$922,'Growth rates'!$B$4:$B$922,Demands_tra!$A218,'Growth rates'!$C$4:$C$922,$AE218),SUMIFS('Growth rates'!H$4:H$922,'Growth rates'!$B$4:$B$922,Demands_tra!$A218,'Growth rates'!$C$4:$C$922,$AF218))</f>
        <v>1.28055143077042</v>
      </c>
      <c r="AL218" s="6">
        <f ca="1">IF($AF218="",SUMIFS('Growth rates'!I$4:I$922,'Growth rates'!$B$4:$B$922,Demands_tra!$A218,'Growth rates'!$C$4:$C$922,$AE218),SUMIFS('Growth rates'!I$4:I$922,'Growth rates'!$B$4:$B$922,Demands_tra!$A218,'Growth rates'!$C$4:$C$922,$AF218))</f>
        <v>1.3580064173029</v>
      </c>
      <c r="AM218" s="6">
        <f ca="1">IF($AF218="",SUMIFS('Growth rates'!J$4:J$922,'Growth rates'!$B$4:$B$922,Demands_tra!$A218,'Growth rates'!$C$4:$C$922,$AE218),SUMIFS('Growth rates'!J$4:J$922,'Growth rates'!$B$4:$B$922,Demands_tra!$A218,'Growth rates'!$C$4:$C$922,$AF218))</f>
        <v>1.43639707786436</v>
      </c>
      <c r="AN218" s="6">
        <f ca="1">IF($AF218="",SUMIFS('Growth rates'!K$4:K$922,'Growth rates'!$B$4:$B$922,Demands_tra!$A218,'Growth rates'!$C$4:$C$922,$AE218),SUMIFS('Growth rates'!K$4:K$922,'Growth rates'!$B$4:$B$922,Demands_tra!$A218,'Growth rates'!$C$4:$C$922,$AF218))</f>
        <v>1.51233848353564</v>
      </c>
      <c r="AO218" s="6">
        <f ca="1">IF($AF218="",SUMIFS('Growth rates'!L$4:L$922,'Growth rates'!$B$4:$B$922,Demands_tra!$A218,'Growth rates'!$C$4:$C$922,$AE218),SUMIFS('Growth rates'!L$4:L$922,'Growth rates'!$B$4:$B$922,Demands_tra!$A218,'Growth rates'!$C$4:$C$922,$AF218))</f>
        <v>1.58431705345552</v>
      </c>
      <c r="AP218" s="6">
        <f ca="1">IF($AF218="",SUMIFS('Growth rates'!M$4:M$922,'Growth rates'!$B$4:$B$922,Demands_tra!$A218,'Growth rates'!$C$4:$C$922,$AE218),SUMIFS('Growth rates'!M$4:M$922,'Growth rates'!$B$4:$B$922,Demands_tra!$A218,'Growth rates'!$C$4:$C$922,$AF218))</f>
        <v>1.65118632103046</v>
      </c>
      <c r="AQ218" s="6">
        <f ca="1">IF($AF218="",SUMIFS('Growth rates'!N$4:N$922,'Growth rates'!$B$4:$B$922,Demands_tra!$A218,'Growth rates'!$C$4:$C$922,$AE218),SUMIFS('Growth rates'!N$4:N$922,'Growth rates'!$B$4:$B$922,Demands_tra!$A218,'Growth rates'!$C$4:$C$922,$AF218))</f>
        <v>1.71349946709724</v>
      </c>
      <c r="AR218" s="6">
        <f ca="1">IF($AF218="",SUMIFS('Growth rates'!O$4:O$922,'Growth rates'!$B$4:$B$922,Demands_tra!$A218,'Growth rates'!$C$4:$C$922,$AE218),SUMIFS('Growth rates'!O$4:O$922,'Growth rates'!$B$4:$B$922,Demands_tra!$A218,'Growth rates'!$C$4:$C$922,$AF218))</f>
        <v>1.76981137924015</v>
      </c>
      <c r="AS218" s="6">
        <f ca="1">IF($AF218="",SUMIFS('Growth rates'!P$4:P$922,'Growth rates'!$B$4:$B$922,Demands_tra!$A218,'Growth rates'!$C$4:$C$922,$AE218),SUMIFS('Growth rates'!P$4:P$922,'Growth rates'!$B$4:$B$922,Demands_tra!$A218,'Growth rates'!$C$4:$C$922,$AF218))</f>
        <v>1.82082248919626</v>
      </c>
      <c r="AT218" s="6">
        <f ca="1">IF($AF218="",SUMIFS('Growth rates'!Q$4:Q$922,'Growth rates'!$B$4:$B$922,Demands_tra!$A218,'Growth rates'!$C$4:$C$922,$AE218),SUMIFS('Growth rates'!Q$4:Q$922,'Growth rates'!$B$4:$B$922,Demands_tra!$A218,'Growth rates'!$C$4:$C$922,$AF218))</f>
        <v>1.86823700281963</v>
      </c>
      <c r="AU218" s="6">
        <f ca="1">IF($AF218="",SUMIFS('Growth rates'!R$4:R$922,'Growth rates'!$B$4:$B$922,Demands_tra!$A218,'Growth rates'!$C$4:$C$922,$AE218),SUMIFS('Growth rates'!R$4:R$922,'Growth rates'!$B$4:$B$922,Demands_tra!$A218,'Growth rates'!$C$4:$C$922,$AF218))</f>
        <v>1.9122383160877</v>
      </c>
      <c r="AV218" s="6">
        <f ca="1">IF($AF218="",SUMIFS('Growth rates'!S$4:S$922,'Growth rates'!$B$4:$B$922,Demands_tra!$A218,'Growth rates'!$C$4:$C$922,$AE218),SUMIFS('Growth rates'!S$4:S$922,'Growth rates'!$B$4:$B$922,Demands_tra!$A218,'Growth rates'!$C$4:$C$922,$AF218))</f>
        <v>1.95140645698237</v>
      </c>
      <c r="AW218" s="6">
        <f ca="1">IF($AF218="",SUMIFS('Growth rates'!T$4:T$922,'Growth rates'!$B$4:$B$922,Demands_tra!$A218,'Growth rates'!$C$4:$C$922,$AE218),SUMIFS('Growth rates'!T$4:T$922,'Growth rates'!$B$4:$B$922,Demands_tra!$A218,'Growth rates'!$C$4:$C$922,$AF218))</f>
        <v>1.98389917768614</v>
      </c>
      <c r="AX218" s="6">
        <f ca="1">IF($AF218="",SUMIFS('Growth rates'!U$4:U$922,'Growth rates'!$B$4:$B$922,Demands_tra!$A218,'Growth rates'!$C$4:$C$922,$AE218),SUMIFS('Growth rates'!U$4:U$922,'Growth rates'!$B$4:$B$922,Demands_tra!$A218,'Growth rates'!$C$4:$C$922,$AF218))</f>
        <v>2.00724360238581</v>
      </c>
      <c r="AY218" s="6">
        <f ca="1">IF($AF218="",SUMIFS('Growth rates'!V$4:V$922,'Growth rates'!$B$4:$B$922,Demands_tra!$A218,'Growth rates'!$C$4:$C$922,$AE218),SUMIFS('Growth rates'!V$4:V$922,'Growth rates'!$B$4:$B$922,Demands_tra!$A218,'Growth rates'!$C$4:$C$922,$AF218))</f>
        <v>0</v>
      </c>
      <c r="AZ218" s="6">
        <f ca="1">IF($AF218="",SUMIFS('Growth rates'!W$4:W$922,'Growth rates'!$B$4:$B$922,Demands_tra!$A218,'Growth rates'!$C$4:$C$922,$AE218),SUMIFS('Growth rates'!W$4:W$922,'Growth rates'!$B$4:$B$922,Demands_tra!$A218,'Growth rates'!$C$4:$C$922,$AF218))</f>
        <v>0</v>
      </c>
      <c r="BA218" s="6">
        <f ca="1">IF($AF218="",SUMIFS('Growth rates'!X$4:X$922,'Growth rates'!$B$4:$B$922,Demands_tra!$A218,'Growth rates'!$C$4:$C$922,$AE218),SUMIFS('Growth rates'!X$4:X$922,'Growth rates'!$B$4:$B$922,Demands_tra!$A218,'Growth rates'!$C$4:$C$922,$AF218))</f>
        <v>0</v>
      </c>
      <c r="BB218" s="6">
        <f ca="1">IF($AF218="",SUMIFS('Growth rates'!Y$4:Y$922,'Growth rates'!$B$4:$B$922,Demands_tra!$A218,'Growth rates'!$C$4:$C$922,$AE218),SUMIFS('Growth rates'!Y$4:Y$922,'Growth rates'!$B$4:$B$922,Demands_tra!$A218,'Growth rates'!$C$4:$C$922,$AF218))</f>
        <v>0</v>
      </c>
      <c r="BC218" s="6">
        <f ca="1">IF($AF218="",SUMIFS('Growth rates'!Z$4:Z$922,'Growth rates'!$B$4:$B$922,Demands_tra!$A218,'Growth rates'!$C$4:$C$922,$AE218),SUMIFS('Growth rates'!Z$4:Z$922,'Growth rates'!$B$4:$B$922,Demands_tra!$A218,'Growth rates'!$C$4:$C$922,$AF218))</f>
        <v>0</v>
      </c>
      <c r="BD218" s="6">
        <f ca="1">IF($AF218="",SUMIFS('Growth rates'!AA$4:AA$922,'Growth rates'!$B$4:$B$922,Demands_tra!$A218,'Growth rates'!$C$4:$C$922,$AE218),SUMIFS('Growth rates'!AA$4:AA$922,'Growth rates'!$B$4:$B$922,Demands_tra!$A218,'Growth rates'!$C$4:$C$922,$AF218))</f>
        <v>0</v>
      </c>
      <c r="BE218" s="6">
        <f ca="1">IF($AF218="",SUMIFS('Growth rates'!AB$4:AB$922,'Growth rates'!$B$4:$B$922,Demands_tra!$A218,'Growth rates'!$C$4:$C$922,$AE218),SUMIFS('Growth rates'!AB$4:AB$922,'Growth rates'!$B$4:$B$922,Demands_tra!$A218,'Growth rates'!$C$4:$C$922,$AF218))</f>
        <v>0</v>
      </c>
      <c r="BF218" s="6">
        <f ca="1">IF($AF218="",SUMIFS('Growth rates'!AC$4:AC$922,'Growth rates'!$B$4:$B$922,Demands_tra!$A218,'Growth rates'!$C$4:$C$922,$AE218),SUMIFS('Growth rates'!AC$4:AC$922,'Growth rates'!$B$4:$B$922,Demands_tra!$A218,'Growth rates'!$C$4:$C$922,$AF218))</f>
        <v>0</v>
      </c>
      <c r="BH218" t="str">
        <f ca="1">VLOOKUP($C218,'Default drvr and elast'!$A$4:$F$49,MATCH(VLOOKUP(A218,Classification!$B$4:$D$42,3,FALSE),'Default drvr and elast'!$D$3:$F$3,0)+3,FALSE)</f>
        <v>Med2</v>
      </c>
      <c r="BJ218" s="6">
        <f ca="1">IF($BI218="",SUMIF(Elasticities!$B$5:$B$52,Demands_tra!$BH218,Elasticities!C$5:C$52),SUMIF(Elasticities!$B$5:$B$52,Demands_tra!$BI218,Elasticities!C$5:C$52))</f>
        <v>0.799999999999989</v>
      </c>
      <c r="BK218" s="6">
        <f ca="1">IF($BI218="",SUMIF(Elasticities!$B$5:$B$52,Demands_tra!$BH218,Elasticities!D$5:D$52),SUMIF(Elasticities!$B$5:$B$52,Demands_tra!$BI218,Elasticities!D$5:D$52))</f>
        <v>0.797560975609746</v>
      </c>
      <c r="BL218" s="6">
        <f ca="1">IF($BI218="",SUMIF(Elasticities!$B$5:$B$52,Demands_tra!$BH218,Elasticities!E$5:E$52),SUMIF(Elasticities!$B$5:$B$52,Demands_tra!$BI218,Elasticities!E$5:E$52))</f>
        <v>0.785365853658527</v>
      </c>
      <c r="BM218" s="6">
        <f ca="1">IF($BI218="",SUMIF(Elasticities!$B$5:$B$52,Demands_tra!$BH218,Elasticities!F$5:F$52),SUMIF(Elasticities!$B$5:$B$52,Demands_tra!$BI218,Elasticities!F$5:F$52))</f>
        <v>0.773170731707307</v>
      </c>
      <c r="BN218" s="6">
        <f ca="1">IF($BI218="",SUMIF(Elasticities!$B$5:$B$52,Demands_tra!$BH218,Elasticities!G$5:G$52),SUMIF(Elasticities!$B$5:$B$52,Demands_tra!$BI218,Elasticities!G$5:G$52))</f>
        <v>0.760975609756088</v>
      </c>
      <c r="BO218" s="6">
        <f ca="1">IF($BI218="",SUMIF(Elasticities!$B$5:$B$52,Demands_tra!$BH218,Elasticities!H$5:H$52),SUMIF(Elasticities!$B$5:$B$52,Demands_tra!$BI218,Elasticities!H$5:H$52))</f>
        <v>0.748780487804868</v>
      </c>
      <c r="BP218" s="6">
        <f ca="1">IF($BI218="",SUMIF(Elasticities!$B$5:$B$52,Demands_tra!$BH218,Elasticities!I$5:I$52),SUMIF(Elasticities!$B$5:$B$52,Demands_tra!$BI218,Elasticities!I$5:I$52))</f>
        <v>0.736585365853649</v>
      </c>
      <c r="BQ218" s="6">
        <f ca="1">IF($BI218="",SUMIF(Elasticities!$B$5:$B$52,Demands_tra!$BH218,Elasticities!J$5:J$52),SUMIF(Elasticities!$B$5:$B$52,Demands_tra!$BI218,Elasticities!J$5:J$52))</f>
        <v>0.724390243902429</v>
      </c>
      <c r="BR218" s="6">
        <f ca="1">IF($BI218="",SUMIF(Elasticities!$B$5:$B$52,Demands_tra!$BH218,Elasticities!K$5:K$52),SUMIF(Elasticities!$B$5:$B$52,Demands_tra!$BI218,Elasticities!K$5:K$52))</f>
        <v>0.71219512195121</v>
      </c>
      <c r="BS218" s="6">
        <f ca="1">IF($BI218="",SUMIF(Elasticities!$B$5:$B$52,Demands_tra!$BH218,Elasticities!L$5:L$52),SUMIF(Elasticities!$B$5:$B$52,Demands_tra!$BI218,Elasticities!L$5:L$52))</f>
        <v>0.699999999999997</v>
      </c>
      <c r="BT218" s="6">
        <f ca="1">IF($BI218="",SUMIF(Elasticities!$B$5:$B$52,Demands_tra!$BH218,Elasticities!M$5:M$52),SUMIF(Elasticities!$B$5:$B$52,Demands_tra!$BI218,Elasticities!M$5:M$52))</f>
        <v>0.687499999999996</v>
      </c>
      <c r="BU218" s="6">
        <f ca="1">IF($BI218="",SUMIF(Elasticities!$B$5:$B$52,Demands_tra!$BH218,Elasticities!N$5:N$52),SUMIF(Elasticities!$B$5:$B$52,Demands_tra!$BI218,Elasticities!N$5:N$52))</f>
        <v>0.674999999999996</v>
      </c>
      <c r="BV218" s="6">
        <f ca="1">IF($BI218="",SUMIF(Elasticities!$B$5:$B$52,Demands_tra!$BH218,Elasticities!O$5:O$52),SUMIF(Elasticities!$B$5:$B$52,Demands_tra!$BI218,Elasticities!O$5:O$52))</f>
        <v>0.662499999999996</v>
      </c>
      <c r="BW218" s="6">
        <f ca="1">IF($BI218="",SUMIF(Elasticities!$B$5:$B$52,Demands_tra!$BH218,Elasticities!P$5:P$52),SUMIF(Elasticities!$B$5:$B$52,Demands_tra!$BI218,Elasticities!P$5:P$52))</f>
        <v>0.649999999999997</v>
      </c>
      <c r="BX218" s="6">
        <f ca="1">IF($BI218="",SUMIF(Elasticities!$B$5:$B$52,Demands_tra!$BH218,Elasticities!Q$5:Q$52),SUMIF(Elasticities!$B$5:$B$52,Demands_tra!$BI218,Elasticities!Q$5:Q$52))</f>
        <v>0.637499999999997</v>
      </c>
      <c r="BY218" s="6">
        <f ca="1">IF($BI218="",SUMIF(Elasticities!$B$5:$B$52,Demands_tra!$BH218,Elasticities!R$5:R$52),SUMIF(Elasticities!$B$5:$B$52,Demands_tra!$BI218,Elasticities!R$5:R$52))</f>
        <v>0.624999999999996</v>
      </c>
      <c r="BZ218" s="6">
        <f ca="1">IF($BI218="",SUMIF(Elasticities!$B$5:$B$52,Demands_tra!$BH218,Elasticities!S$5:S$52),SUMIF(Elasticities!$B$5:$B$52,Demands_tra!$BI218,Elasticities!S$5:S$52))</f>
        <v>0.612499999999996</v>
      </c>
      <c r="CA218" s="6">
        <f ca="1">IF($BI218="",SUMIF(Elasticities!$B$5:$B$52,Demands_tra!$BH218,Elasticities!T$5:T$52),SUMIF(Elasticities!$B$5:$B$52,Demands_tra!$BI218,Elasticities!T$5:T$52))</f>
        <v>0.599999999999996</v>
      </c>
      <c r="CB218" s="6" t="e">
        <f ca="1">IF($BI218="",SUMIF(Elasticities!$B$5:$B$52,Demands_tra!$BH218,Elasticities!U$5:U$52),SUMIF(Elasticities!$B$5:$B$52,Demands_tra!$BI218,Elasticities!U$5:U$52))</f>
        <v>#VALUE!</v>
      </c>
      <c r="CC218" s="6" t="e">
        <f ca="1">IF($BI218="",SUMIF(Elasticities!$B$5:$B$52,Demands_tra!$BH218,Elasticities!V$5:V$52),SUMIF(Elasticities!$B$5:$B$52,Demands_tra!$BI218,Elasticities!V$5:V$52))</f>
        <v>#VALUE!</v>
      </c>
      <c r="CD218" s="6" t="e">
        <f ca="1">IF($BI218="",SUMIF(Elasticities!$B$5:$B$52,Demands_tra!$BH218,Elasticities!W$5:W$52),SUMIF(Elasticities!$B$5:$B$52,Demands_tra!$BI218,Elasticities!W$5:W$52))</f>
        <v>#VALUE!</v>
      </c>
      <c r="CE218" s="6" t="e">
        <f ca="1">IF($BI218="",SUMIF(Elasticities!$B$5:$B$52,Demands_tra!$BH218,Elasticities!X$5:X$52),SUMIF(Elasticities!$B$5:$B$52,Demands_tra!$BI218,Elasticities!X$5:X$52))</f>
        <v>#VALUE!</v>
      </c>
      <c r="CF218" s="6" t="e">
        <f ca="1">IF($BI218="",SUMIF(Elasticities!$B$5:$B$52,Demands_tra!$BH218,Elasticities!Y$5:Y$52),SUMIF(Elasticities!$B$5:$B$52,Demands_tra!$BI218,Elasticities!Y$5:Y$52))</f>
        <v>#VALUE!</v>
      </c>
      <c r="CG218" s="6" t="e">
        <f ca="1">IF($BI218="",SUMIF(Elasticities!$B$5:$B$52,Demands_tra!$BH218,Elasticities!Z$5:Z$52),SUMIF(Elasticities!$B$5:$B$52,Demands_tra!$BI218,Elasticities!Z$5:Z$52))</f>
        <v>#VALUE!</v>
      </c>
      <c r="CH218" s="6" t="e">
        <f ca="1">IF($BI218="",SUMIF(Elasticities!$B$5:$B$52,Demands_tra!$BH218,Elasticities!AA$5:AA$52),SUMIF(Elasticities!$B$5:$B$52,Demands_tra!$BI218,Elasticities!AA$5:AA$52))</f>
        <v>#VALUE!</v>
      </c>
      <c r="CI218" s="6" t="e">
        <f ca="1">IF($BI218="",SUMIF(Elasticities!$B$5:$B$52,Demands_tra!$BH218,Elasticities!AB$5:AB$52),SUMIF(Elasticities!$B$5:$B$52,Demands_tra!$BI218,Elasticities!AB$5:AB$52))</f>
        <v>#VALUE!</v>
      </c>
    </row>
    <row r="219" spans="1:87">
      <c r="A219" t="str">
        <f>IF(BYDem_tra!B218="","\I:",BYDem_tra!B218)</f>
        <v>Japan</v>
      </c>
      <c r="B219" t="str">
        <f>BYDem_tra!E218</f>
        <v>TAD</v>
      </c>
      <c r="C219" t="str">
        <f t="shared" si="194"/>
        <v>TAD</v>
      </c>
      <c r="D219" s="3">
        <f>SUMIFS(BYDem_tra!$M$2:$M$2000,BYDem_tra!$B$2:$B$2000,Demands_tra!$A219,BYDem_tra!$E$2:$E$2000,Demands_tra!$B219)</f>
        <v>147.5997682932</v>
      </c>
      <c r="E219" s="3">
        <f ca="1" t="shared" si="195"/>
        <v>147.201253049397</v>
      </c>
      <c r="F219" s="3">
        <f ca="1" t="shared" si="196"/>
        <v>155.625762737246</v>
      </c>
      <c r="G219" s="3">
        <f ca="1" t="shared" si="197"/>
        <v>160.441037768864</v>
      </c>
      <c r="H219" s="3">
        <f ca="1" t="shared" si="198"/>
        <v>165.653026404634</v>
      </c>
      <c r="I219" s="3">
        <f ca="1" t="shared" si="199"/>
        <v>169.996511089413</v>
      </c>
      <c r="J219" s="3">
        <f ca="1" t="shared" si="200"/>
        <v>174.355978717561</v>
      </c>
      <c r="K219" s="3">
        <f ca="1" t="shared" si="201"/>
        <v>178.859407481797</v>
      </c>
      <c r="L219" s="3">
        <f ca="1" t="shared" si="202"/>
        <v>183.048681099019</v>
      </c>
      <c r="M219" s="3">
        <f ca="1" t="shared" si="203"/>
        <v>186.663374272548</v>
      </c>
      <c r="N219" s="3">
        <f ca="1" t="shared" si="204"/>
        <v>189.698104446196</v>
      </c>
      <c r="O219" s="3">
        <f ca="1" t="shared" si="205"/>
        <v>192.075677292571</v>
      </c>
      <c r="P219" s="3">
        <f ca="1" t="shared" si="206"/>
        <v>193.926924005049</v>
      </c>
      <c r="Q219" s="3">
        <f ca="1" t="shared" si="207"/>
        <v>195.550297793693</v>
      </c>
      <c r="R219" s="3">
        <f ca="1" t="shared" si="208"/>
        <v>197.098675279992</v>
      </c>
      <c r="S219" s="3">
        <f ca="1" t="shared" si="209"/>
        <v>198.480302553817</v>
      </c>
      <c r="T219" s="3">
        <f ca="1" t="shared" si="210"/>
        <v>199.506361666327</v>
      </c>
      <c r="U219" s="3">
        <f ca="1" t="shared" si="211"/>
        <v>199.982275742354</v>
      </c>
      <c r="V219" s="3" t="e">
        <f ca="1" t="shared" si="186"/>
        <v>#VALUE!</v>
      </c>
      <c r="W219" s="3" t="e">
        <f ca="1" t="shared" si="187"/>
        <v>#DIV/0!</v>
      </c>
      <c r="X219" s="3" t="e">
        <f ca="1" t="shared" si="188"/>
        <v>#DIV/0!</v>
      </c>
      <c r="Y219" s="3" t="e">
        <f ca="1" t="shared" si="189"/>
        <v>#DIV/0!</v>
      </c>
      <c r="Z219" s="3" t="e">
        <f ca="1" t="shared" si="190"/>
        <v>#DIV/0!</v>
      </c>
      <c r="AA219" s="3" t="e">
        <f ca="1" t="shared" si="191"/>
        <v>#DIV/0!</v>
      </c>
      <c r="AB219" s="3" t="e">
        <f ca="1" t="shared" si="192"/>
        <v>#DIV/0!</v>
      </c>
      <c r="AC219" s="3" t="e">
        <f ca="1" t="shared" si="193"/>
        <v>#DIV/0!</v>
      </c>
      <c r="AE219" s="34" t="str">
        <f ca="1">VLOOKUP($C219,'Default drvr and elast'!$A$4:$C$49,MATCH(VLOOKUP(A219,Classification!$B$4:$D$99,2,FALSE),'Default drvr and elast'!$A$3:$C$3,0),FALSE)</f>
        <v>GDP</v>
      </c>
      <c r="AF219" s="4"/>
      <c r="AG219" s="6">
        <f ca="1">IF($AF219="",SUMIFS('Growth rates'!D$4:D$922,'Growth rates'!$B$4:$B$922,Demands_tra!$A219,'Growth rates'!$C$4:$C$922,$AE219),SUMIFS('Growth rates'!D$4:D$922,'Growth rates'!$B$4:$B$922,Demands_tra!$A219,'Growth rates'!$C$4:$C$922,$AF219))</f>
        <v>1</v>
      </c>
      <c r="AH219" s="6">
        <f ca="1">IF($AF219="",SUMIFS('Growth rates'!E$4:E$922,'Growth rates'!$B$4:$B$922,Demands_tra!$A219,'Growth rates'!$C$4:$C$922,$AE219),SUMIFS('Growth rates'!E$4:E$922,'Growth rates'!$B$4:$B$922,Demands_tra!$A219,'Growth rates'!$C$4:$C$922,$AF219))</f>
        <v>0.996614713987383</v>
      </c>
      <c r="AI219" s="6">
        <f ca="1">IF($AF219="",SUMIFS('Growth rates'!F$4:F$922,'Growth rates'!$B$4:$B$922,Demands_tra!$A219,'Growth rates'!$C$4:$C$922,$AE219),SUMIFS('Growth rates'!F$4:F$922,'Growth rates'!$B$4:$B$922,Demands_tra!$A219,'Growth rates'!$C$4:$C$922,$AF219))</f>
        <v>1.06924009217147</v>
      </c>
      <c r="AJ219" s="6">
        <f ca="1">IF($AF219="",SUMIFS('Growth rates'!G$4:G$922,'Growth rates'!$B$4:$B$922,Demands_tra!$A219,'Growth rates'!$C$4:$C$922,$AE219),SUMIFS('Growth rates'!G$4:G$922,'Growth rates'!$B$4:$B$922,Demands_tra!$A219,'Growth rates'!$C$4:$C$922,$AF219))</f>
        <v>1.11202981109995</v>
      </c>
      <c r="AK219" s="6">
        <f ca="1">IF($AF219="",SUMIFS('Growth rates'!H$4:H$922,'Growth rates'!$B$4:$B$922,Demands_tra!$A219,'Growth rates'!$C$4:$C$922,$AE219),SUMIFS('Growth rates'!H$4:H$922,'Growth rates'!$B$4:$B$922,Demands_tra!$A219,'Growth rates'!$C$4:$C$922,$AF219))</f>
        <v>1.15950139149913</v>
      </c>
      <c r="AL219" s="6">
        <f ca="1">IF($AF219="",SUMIFS('Growth rates'!I$4:I$922,'Growth rates'!$B$4:$B$922,Demands_tra!$A219,'Growth rates'!$C$4:$C$922,$AE219),SUMIFS('Growth rates'!I$4:I$922,'Growth rates'!$B$4:$B$922,Demands_tra!$A219,'Growth rates'!$C$4:$C$922,$AF219))</f>
        <v>1.20010416264654</v>
      </c>
      <c r="AM219" s="6">
        <f ca="1">IF($AF219="",SUMIFS('Growth rates'!J$4:J$922,'Growth rates'!$B$4:$B$922,Demands_tra!$A219,'Growth rates'!$C$4:$C$922,$AE219),SUMIFS('Growth rates'!J$4:J$922,'Growth rates'!$B$4:$B$922,Demands_tra!$A219,'Growth rates'!$C$4:$C$922,$AF219))</f>
        <v>1.24188617034257</v>
      </c>
      <c r="AN219" s="6">
        <f ca="1">IF($AF219="",SUMIFS('Growth rates'!K$4:K$922,'Growth rates'!$B$4:$B$922,Demands_tra!$A219,'Growth rates'!$C$4:$C$922,$AE219),SUMIFS('Growth rates'!K$4:K$922,'Growth rates'!$B$4:$B$922,Demands_tra!$A219,'Growth rates'!$C$4:$C$922,$AF219))</f>
        <v>1.28616699003087</v>
      </c>
      <c r="AO219" s="6">
        <f ca="1">IF($AF219="",SUMIFS('Growth rates'!L$4:L$922,'Growth rates'!$B$4:$B$922,Demands_tra!$A219,'Growth rates'!$C$4:$C$922,$AE219),SUMIFS('Growth rates'!L$4:L$922,'Growth rates'!$B$4:$B$922,Demands_tra!$A219,'Growth rates'!$C$4:$C$922,$AF219))</f>
        <v>1.32846552282671</v>
      </c>
      <c r="AP219" s="6">
        <f ca="1">IF($AF219="",SUMIFS('Growth rates'!M$4:M$922,'Growth rates'!$B$4:$B$922,Demands_tra!$A219,'Growth rates'!$C$4:$C$922,$AE219),SUMIFS('Growth rates'!M$4:M$922,'Growth rates'!$B$4:$B$922,Demands_tra!$A219,'Growth rates'!$C$4:$C$922,$AF219))</f>
        <v>1.3659418552568</v>
      </c>
      <c r="AQ219" s="6">
        <f ca="1">IF($AF219="",SUMIFS('Growth rates'!N$4:N$922,'Growth rates'!$B$4:$B$922,Demands_tra!$A219,'Growth rates'!$C$4:$C$922,$AE219),SUMIFS('Growth rates'!N$4:N$922,'Growth rates'!$B$4:$B$922,Demands_tra!$A219,'Growth rates'!$C$4:$C$922,$AF219))</f>
        <v>1.39824319093224</v>
      </c>
      <c r="AR219" s="6">
        <f ca="1">IF($AF219="",SUMIFS('Growth rates'!O$4:O$922,'Growth rates'!$B$4:$B$922,Demands_tra!$A219,'Growth rates'!$C$4:$C$922,$AE219),SUMIFS('Growth rates'!O$4:O$922,'Growth rates'!$B$4:$B$922,Demands_tra!$A219,'Growth rates'!$C$4:$C$922,$AF219))</f>
        <v>1.42420588651495</v>
      </c>
      <c r="AS219" s="6">
        <f ca="1">IF($AF219="",SUMIFS('Growth rates'!P$4:P$922,'Growth rates'!$B$4:$B$922,Demands_tra!$A219,'Growth rates'!$C$4:$C$922,$AE219),SUMIFS('Growth rates'!P$4:P$922,'Growth rates'!$B$4:$B$922,Demands_tra!$A219,'Growth rates'!$C$4:$C$922,$AF219))</f>
        <v>1.44492536504681</v>
      </c>
      <c r="AT219" s="6">
        <f ca="1">IF($AF219="",SUMIFS('Growth rates'!Q$4:Q$922,'Growth rates'!$B$4:$B$922,Demands_tra!$A219,'Growth rates'!$C$4:$C$922,$AE219),SUMIFS('Growth rates'!Q$4:Q$922,'Growth rates'!$B$4:$B$922,Demands_tra!$A219,'Growth rates'!$C$4:$C$922,$AF219))</f>
        <v>1.46353391269907</v>
      </c>
      <c r="AU219" s="6">
        <f ca="1">IF($AF219="",SUMIFS('Growth rates'!R$4:R$922,'Growth rates'!$B$4:$B$922,Demands_tra!$A219,'Growth rates'!$C$4:$C$922,$AE219),SUMIFS('Growth rates'!R$4:R$922,'Growth rates'!$B$4:$B$922,Demands_tra!$A219,'Growth rates'!$C$4:$C$922,$AF219))</f>
        <v>1.48171169790961</v>
      </c>
      <c r="AV219" s="6">
        <f ca="1">IF($AF219="",SUMIFS('Growth rates'!S$4:S$922,'Growth rates'!$B$4:$B$922,Demands_tra!$A219,'Growth rates'!$C$4:$C$922,$AE219),SUMIFS('Growth rates'!S$4:S$922,'Growth rates'!$B$4:$B$922,Demands_tra!$A219,'Growth rates'!$C$4:$C$922,$AF219))</f>
        <v>1.49833016206414</v>
      </c>
      <c r="AW219" s="6">
        <f ca="1">IF($AF219="",SUMIFS('Growth rates'!T$4:T$922,'Growth rates'!$B$4:$B$922,Demands_tra!$A219,'Growth rates'!$C$4:$C$922,$AE219),SUMIFS('Growth rates'!T$4:T$922,'Growth rates'!$B$4:$B$922,Demands_tra!$A219,'Growth rates'!$C$4:$C$922,$AF219))</f>
        <v>1.51097625582845</v>
      </c>
      <c r="AX219" s="6">
        <f ca="1">IF($AF219="",SUMIFS('Growth rates'!U$4:U$922,'Growth rates'!$B$4:$B$922,Demands_tra!$A219,'Growth rates'!$C$4:$C$922,$AE219),SUMIFS('Growth rates'!U$4:U$922,'Growth rates'!$B$4:$B$922,Demands_tra!$A219,'Growth rates'!$C$4:$C$922,$AF219))</f>
        <v>1.51698354019676</v>
      </c>
      <c r="AY219" s="6">
        <f ca="1">IF($AF219="",SUMIFS('Growth rates'!V$4:V$922,'Growth rates'!$B$4:$B$922,Demands_tra!$A219,'Growth rates'!$C$4:$C$922,$AE219),SUMIFS('Growth rates'!V$4:V$922,'Growth rates'!$B$4:$B$922,Demands_tra!$A219,'Growth rates'!$C$4:$C$922,$AF219))</f>
        <v>0</v>
      </c>
      <c r="AZ219" s="6">
        <f ca="1">IF($AF219="",SUMIFS('Growth rates'!W$4:W$922,'Growth rates'!$B$4:$B$922,Demands_tra!$A219,'Growth rates'!$C$4:$C$922,$AE219),SUMIFS('Growth rates'!W$4:W$922,'Growth rates'!$B$4:$B$922,Demands_tra!$A219,'Growth rates'!$C$4:$C$922,$AF219))</f>
        <v>0</v>
      </c>
      <c r="BA219" s="6">
        <f ca="1">IF($AF219="",SUMIFS('Growth rates'!X$4:X$922,'Growth rates'!$B$4:$B$922,Demands_tra!$A219,'Growth rates'!$C$4:$C$922,$AE219),SUMIFS('Growth rates'!X$4:X$922,'Growth rates'!$B$4:$B$922,Demands_tra!$A219,'Growth rates'!$C$4:$C$922,$AF219))</f>
        <v>0</v>
      </c>
      <c r="BB219" s="6">
        <f ca="1">IF($AF219="",SUMIFS('Growth rates'!Y$4:Y$922,'Growth rates'!$B$4:$B$922,Demands_tra!$A219,'Growth rates'!$C$4:$C$922,$AE219),SUMIFS('Growth rates'!Y$4:Y$922,'Growth rates'!$B$4:$B$922,Demands_tra!$A219,'Growth rates'!$C$4:$C$922,$AF219))</f>
        <v>0</v>
      </c>
      <c r="BC219" s="6">
        <f ca="1">IF($AF219="",SUMIFS('Growth rates'!Z$4:Z$922,'Growth rates'!$B$4:$B$922,Demands_tra!$A219,'Growth rates'!$C$4:$C$922,$AE219),SUMIFS('Growth rates'!Z$4:Z$922,'Growth rates'!$B$4:$B$922,Demands_tra!$A219,'Growth rates'!$C$4:$C$922,$AF219))</f>
        <v>0</v>
      </c>
      <c r="BD219" s="6">
        <f ca="1">IF($AF219="",SUMIFS('Growth rates'!AA$4:AA$922,'Growth rates'!$B$4:$B$922,Demands_tra!$A219,'Growth rates'!$C$4:$C$922,$AE219),SUMIFS('Growth rates'!AA$4:AA$922,'Growth rates'!$B$4:$B$922,Demands_tra!$A219,'Growth rates'!$C$4:$C$922,$AF219))</f>
        <v>0</v>
      </c>
      <c r="BE219" s="6">
        <f ca="1">IF($AF219="",SUMIFS('Growth rates'!AB$4:AB$922,'Growth rates'!$B$4:$B$922,Demands_tra!$A219,'Growth rates'!$C$4:$C$922,$AE219),SUMIFS('Growth rates'!AB$4:AB$922,'Growth rates'!$B$4:$B$922,Demands_tra!$A219,'Growth rates'!$C$4:$C$922,$AF219))</f>
        <v>0</v>
      </c>
      <c r="BF219" s="6">
        <f ca="1">IF($AF219="",SUMIFS('Growth rates'!AC$4:AC$922,'Growth rates'!$B$4:$B$922,Demands_tra!$A219,'Growth rates'!$C$4:$C$922,$AE219),SUMIFS('Growth rates'!AC$4:AC$922,'Growth rates'!$B$4:$B$922,Demands_tra!$A219,'Growth rates'!$C$4:$C$922,$AF219))</f>
        <v>0</v>
      </c>
      <c r="BH219" t="str">
        <f ca="1">VLOOKUP($C219,'Default drvr and elast'!$A$4:$F$49,MATCH(VLOOKUP(A219,Classification!$B$4:$D$42,3,FALSE),'Default drvr and elast'!$D$3:$F$3,0)+3,FALSE)</f>
        <v>Med2</v>
      </c>
      <c r="BJ219" s="6">
        <f ca="1">IF($BI219="",SUMIF(Elasticities!$B$5:$B$52,Demands_tra!$BH219,Elasticities!C$5:C$52),SUMIF(Elasticities!$B$5:$B$52,Demands_tra!$BI219,Elasticities!C$5:C$52))</f>
        <v>0.799999999999989</v>
      </c>
      <c r="BK219" s="6">
        <f ca="1">IF($BI219="",SUMIF(Elasticities!$B$5:$B$52,Demands_tra!$BH219,Elasticities!D$5:D$52),SUMIF(Elasticities!$B$5:$B$52,Demands_tra!$BI219,Elasticities!D$5:D$52))</f>
        <v>0.797560975609746</v>
      </c>
      <c r="BL219" s="6">
        <f ca="1">IF($BI219="",SUMIF(Elasticities!$B$5:$B$52,Demands_tra!$BH219,Elasticities!E$5:E$52),SUMIF(Elasticities!$B$5:$B$52,Demands_tra!$BI219,Elasticities!E$5:E$52))</f>
        <v>0.785365853658527</v>
      </c>
      <c r="BM219" s="6">
        <f ca="1">IF($BI219="",SUMIF(Elasticities!$B$5:$B$52,Demands_tra!$BH219,Elasticities!F$5:F$52),SUMIF(Elasticities!$B$5:$B$52,Demands_tra!$BI219,Elasticities!F$5:F$52))</f>
        <v>0.773170731707307</v>
      </c>
      <c r="BN219" s="6">
        <f ca="1">IF($BI219="",SUMIF(Elasticities!$B$5:$B$52,Demands_tra!$BH219,Elasticities!G$5:G$52),SUMIF(Elasticities!$B$5:$B$52,Demands_tra!$BI219,Elasticities!G$5:G$52))</f>
        <v>0.760975609756088</v>
      </c>
      <c r="BO219" s="6">
        <f ca="1">IF($BI219="",SUMIF(Elasticities!$B$5:$B$52,Demands_tra!$BH219,Elasticities!H$5:H$52),SUMIF(Elasticities!$B$5:$B$52,Demands_tra!$BI219,Elasticities!H$5:H$52))</f>
        <v>0.748780487804868</v>
      </c>
      <c r="BP219" s="6">
        <f ca="1">IF($BI219="",SUMIF(Elasticities!$B$5:$B$52,Demands_tra!$BH219,Elasticities!I$5:I$52),SUMIF(Elasticities!$B$5:$B$52,Demands_tra!$BI219,Elasticities!I$5:I$52))</f>
        <v>0.736585365853649</v>
      </c>
      <c r="BQ219" s="6">
        <f ca="1">IF($BI219="",SUMIF(Elasticities!$B$5:$B$52,Demands_tra!$BH219,Elasticities!J$5:J$52),SUMIF(Elasticities!$B$5:$B$52,Demands_tra!$BI219,Elasticities!J$5:J$52))</f>
        <v>0.724390243902429</v>
      </c>
      <c r="BR219" s="6">
        <f ca="1">IF($BI219="",SUMIF(Elasticities!$B$5:$B$52,Demands_tra!$BH219,Elasticities!K$5:K$52),SUMIF(Elasticities!$B$5:$B$52,Demands_tra!$BI219,Elasticities!K$5:K$52))</f>
        <v>0.71219512195121</v>
      </c>
      <c r="BS219" s="6">
        <f ca="1">IF($BI219="",SUMIF(Elasticities!$B$5:$B$52,Demands_tra!$BH219,Elasticities!L$5:L$52),SUMIF(Elasticities!$B$5:$B$52,Demands_tra!$BI219,Elasticities!L$5:L$52))</f>
        <v>0.699999999999997</v>
      </c>
      <c r="BT219" s="6">
        <f ca="1">IF($BI219="",SUMIF(Elasticities!$B$5:$B$52,Demands_tra!$BH219,Elasticities!M$5:M$52),SUMIF(Elasticities!$B$5:$B$52,Demands_tra!$BI219,Elasticities!M$5:M$52))</f>
        <v>0.687499999999996</v>
      </c>
      <c r="BU219" s="6">
        <f ca="1">IF($BI219="",SUMIF(Elasticities!$B$5:$B$52,Demands_tra!$BH219,Elasticities!N$5:N$52),SUMIF(Elasticities!$B$5:$B$52,Demands_tra!$BI219,Elasticities!N$5:N$52))</f>
        <v>0.674999999999996</v>
      </c>
      <c r="BV219" s="6">
        <f ca="1">IF($BI219="",SUMIF(Elasticities!$B$5:$B$52,Demands_tra!$BH219,Elasticities!O$5:O$52),SUMIF(Elasticities!$B$5:$B$52,Demands_tra!$BI219,Elasticities!O$5:O$52))</f>
        <v>0.662499999999996</v>
      </c>
      <c r="BW219" s="6">
        <f ca="1">IF($BI219="",SUMIF(Elasticities!$B$5:$B$52,Demands_tra!$BH219,Elasticities!P$5:P$52),SUMIF(Elasticities!$B$5:$B$52,Demands_tra!$BI219,Elasticities!P$5:P$52))</f>
        <v>0.649999999999997</v>
      </c>
      <c r="BX219" s="6">
        <f ca="1">IF($BI219="",SUMIF(Elasticities!$B$5:$B$52,Demands_tra!$BH219,Elasticities!Q$5:Q$52),SUMIF(Elasticities!$B$5:$B$52,Demands_tra!$BI219,Elasticities!Q$5:Q$52))</f>
        <v>0.637499999999997</v>
      </c>
      <c r="BY219" s="6">
        <f ca="1">IF($BI219="",SUMIF(Elasticities!$B$5:$B$52,Demands_tra!$BH219,Elasticities!R$5:R$52),SUMIF(Elasticities!$B$5:$B$52,Demands_tra!$BI219,Elasticities!R$5:R$52))</f>
        <v>0.624999999999996</v>
      </c>
      <c r="BZ219" s="6">
        <f ca="1">IF($BI219="",SUMIF(Elasticities!$B$5:$B$52,Demands_tra!$BH219,Elasticities!S$5:S$52),SUMIF(Elasticities!$B$5:$B$52,Demands_tra!$BI219,Elasticities!S$5:S$52))</f>
        <v>0.612499999999996</v>
      </c>
      <c r="CA219" s="6">
        <f ca="1">IF($BI219="",SUMIF(Elasticities!$B$5:$B$52,Demands_tra!$BH219,Elasticities!T$5:T$52),SUMIF(Elasticities!$B$5:$B$52,Demands_tra!$BI219,Elasticities!T$5:T$52))</f>
        <v>0.599999999999996</v>
      </c>
      <c r="CB219" s="6" t="e">
        <f ca="1">IF($BI219="",SUMIF(Elasticities!$B$5:$B$52,Demands_tra!$BH219,Elasticities!U$5:U$52),SUMIF(Elasticities!$B$5:$B$52,Demands_tra!$BI219,Elasticities!U$5:U$52))</f>
        <v>#VALUE!</v>
      </c>
      <c r="CC219" s="6" t="e">
        <f ca="1">IF($BI219="",SUMIF(Elasticities!$B$5:$B$52,Demands_tra!$BH219,Elasticities!V$5:V$52),SUMIF(Elasticities!$B$5:$B$52,Demands_tra!$BI219,Elasticities!V$5:V$52))</f>
        <v>#VALUE!</v>
      </c>
      <c r="CD219" s="6" t="e">
        <f ca="1">IF($BI219="",SUMIF(Elasticities!$B$5:$B$52,Demands_tra!$BH219,Elasticities!W$5:W$52),SUMIF(Elasticities!$B$5:$B$52,Demands_tra!$BI219,Elasticities!W$5:W$52))</f>
        <v>#VALUE!</v>
      </c>
      <c r="CE219" s="6" t="e">
        <f ca="1">IF($BI219="",SUMIF(Elasticities!$B$5:$B$52,Demands_tra!$BH219,Elasticities!X$5:X$52),SUMIF(Elasticities!$B$5:$B$52,Demands_tra!$BI219,Elasticities!X$5:X$52))</f>
        <v>#VALUE!</v>
      </c>
      <c r="CF219" s="6" t="e">
        <f ca="1">IF($BI219="",SUMIF(Elasticities!$B$5:$B$52,Demands_tra!$BH219,Elasticities!Y$5:Y$52),SUMIF(Elasticities!$B$5:$B$52,Demands_tra!$BI219,Elasticities!Y$5:Y$52))</f>
        <v>#VALUE!</v>
      </c>
      <c r="CG219" s="6" t="e">
        <f ca="1">IF($BI219="",SUMIF(Elasticities!$B$5:$B$52,Demands_tra!$BH219,Elasticities!Z$5:Z$52),SUMIF(Elasticities!$B$5:$B$52,Demands_tra!$BI219,Elasticities!Z$5:Z$52))</f>
        <v>#VALUE!</v>
      </c>
      <c r="CH219" s="6" t="e">
        <f ca="1">IF($BI219="",SUMIF(Elasticities!$B$5:$B$52,Demands_tra!$BH219,Elasticities!AA$5:AA$52),SUMIF(Elasticities!$B$5:$B$52,Demands_tra!$BI219,Elasticities!AA$5:AA$52))</f>
        <v>#VALUE!</v>
      </c>
      <c r="CI219" s="6" t="e">
        <f ca="1">IF($BI219="",SUMIF(Elasticities!$B$5:$B$52,Demands_tra!$BH219,Elasticities!AB$5:AB$52),SUMIF(Elasticities!$B$5:$B$52,Demands_tra!$BI219,Elasticities!AB$5:AB$52))</f>
        <v>#VALUE!</v>
      </c>
    </row>
    <row r="220" spans="1:87">
      <c r="A220" t="str">
        <f>IF(BYDem_tra!B219="","\I:",BYDem_tra!B219)</f>
        <v>Japan</v>
      </c>
      <c r="B220" t="str">
        <f>BYDem_tra!E219</f>
        <v>TAI</v>
      </c>
      <c r="C220" t="str">
        <f t="shared" si="194"/>
        <v>TAI</v>
      </c>
      <c r="D220" s="3">
        <f>SUMIFS(BYDem_tra!$M$2:$M$2000,BYDem_tra!$B$2:$B$2000,Demands_tra!$A220,BYDem_tra!$E$2:$E$2000,Demands_tra!$B220)</f>
        <v>305.523649476</v>
      </c>
      <c r="E220" s="3">
        <f ca="1" t="shared" si="195"/>
        <v>304.698744172512</v>
      </c>
      <c r="F220" s="3">
        <f ca="1" t="shared" si="196"/>
        <v>322.137029981775</v>
      </c>
      <c r="G220" s="3">
        <f ca="1" t="shared" si="197"/>
        <v>332.104392518335</v>
      </c>
      <c r="H220" s="3">
        <f ca="1" t="shared" si="198"/>
        <v>342.892931060377</v>
      </c>
      <c r="I220" s="3">
        <f ca="1" t="shared" si="199"/>
        <v>351.883712737627</v>
      </c>
      <c r="J220" s="3">
        <f ca="1" t="shared" si="200"/>
        <v>360.907578255346</v>
      </c>
      <c r="K220" s="3">
        <f ca="1" t="shared" si="201"/>
        <v>370.229435647909</v>
      </c>
      <c r="L220" s="3">
        <f ca="1" t="shared" si="202"/>
        <v>378.901008638759</v>
      </c>
      <c r="M220" s="3">
        <f ca="1" t="shared" si="203"/>
        <v>386.383230751187</v>
      </c>
      <c r="N220" s="3">
        <f ca="1" t="shared" si="204"/>
        <v>392.664960380912</v>
      </c>
      <c r="O220" s="3">
        <f ca="1" t="shared" si="205"/>
        <v>397.58640938669</v>
      </c>
      <c r="P220" s="3">
        <f ca="1" t="shared" si="206"/>
        <v>401.418391362116</v>
      </c>
      <c r="Q220" s="3">
        <f ca="1" t="shared" si="207"/>
        <v>404.778688536736</v>
      </c>
      <c r="R220" s="3">
        <f ca="1" t="shared" si="208"/>
        <v>407.983747364748</v>
      </c>
      <c r="S220" s="3">
        <f ca="1" t="shared" si="209"/>
        <v>410.843642145044</v>
      </c>
      <c r="T220" s="3">
        <f ca="1" t="shared" si="210"/>
        <v>412.967529792412</v>
      </c>
      <c r="U220" s="3">
        <f ca="1" t="shared" si="211"/>
        <v>413.952646551238</v>
      </c>
      <c r="V220" s="3" t="e">
        <f ca="1" t="shared" si="186"/>
        <v>#VALUE!</v>
      </c>
      <c r="W220" s="3" t="e">
        <f ca="1" t="shared" si="187"/>
        <v>#DIV/0!</v>
      </c>
      <c r="X220" s="3" t="e">
        <f ca="1" t="shared" si="188"/>
        <v>#DIV/0!</v>
      </c>
      <c r="Y220" s="3" t="e">
        <f ca="1" t="shared" si="189"/>
        <v>#DIV/0!</v>
      </c>
      <c r="Z220" s="3" t="e">
        <f ca="1" t="shared" si="190"/>
        <v>#DIV/0!</v>
      </c>
      <c r="AA220" s="3" t="e">
        <f ca="1" t="shared" si="191"/>
        <v>#DIV/0!</v>
      </c>
      <c r="AB220" s="3" t="e">
        <f ca="1" t="shared" si="192"/>
        <v>#DIV/0!</v>
      </c>
      <c r="AC220" s="3" t="e">
        <f ca="1" t="shared" si="193"/>
        <v>#DIV/0!</v>
      </c>
      <c r="AE220" s="34" t="str">
        <f ca="1">VLOOKUP($C220,'Default drvr and elast'!$A$4:$C$49,MATCH(VLOOKUP(A220,Classification!$B$4:$D$99,2,FALSE),'Default drvr and elast'!$A$3:$C$3,0),FALSE)</f>
        <v>GDP</v>
      </c>
      <c r="AF220" s="4"/>
      <c r="AG220" s="6">
        <f ca="1">IF($AF220="",SUMIFS('Growth rates'!D$4:D$922,'Growth rates'!$B$4:$B$922,Demands_tra!$A220,'Growth rates'!$C$4:$C$922,$AE220),SUMIFS('Growth rates'!D$4:D$922,'Growth rates'!$B$4:$B$922,Demands_tra!$A220,'Growth rates'!$C$4:$C$922,$AF220))</f>
        <v>1</v>
      </c>
      <c r="AH220" s="6">
        <f ca="1">IF($AF220="",SUMIFS('Growth rates'!E$4:E$922,'Growth rates'!$B$4:$B$922,Demands_tra!$A220,'Growth rates'!$C$4:$C$922,$AE220),SUMIFS('Growth rates'!E$4:E$922,'Growth rates'!$B$4:$B$922,Demands_tra!$A220,'Growth rates'!$C$4:$C$922,$AF220))</f>
        <v>0.996614713987383</v>
      </c>
      <c r="AI220" s="6">
        <f ca="1">IF($AF220="",SUMIFS('Growth rates'!F$4:F$922,'Growth rates'!$B$4:$B$922,Demands_tra!$A220,'Growth rates'!$C$4:$C$922,$AE220),SUMIFS('Growth rates'!F$4:F$922,'Growth rates'!$B$4:$B$922,Demands_tra!$A220,'Growth rates'!$C$4:$C$922,$AF220))</f>
        <v>1.06924009217147</v>
      </c>
      <c r="AJ220" s="6">
        <f ca="1">IF($AF220="",SUMIFS('Growth rates'!G$4:G$922,'Growth rates'!$B$4:$B$922,Demands_tra!$A220,'Growth rates'!$C$4:$C$922,$AE220),SUMIFS('Growth rates'!G$4:G$922,'Growth rates'!$B$4:$B$922,Demands_tra!$A220,'Growth rates'!$C$4:$C$922,$AF220))</f>
        <v>1.11202981109995</v>
      </c>
      <c r="AK220" s="6">
        <f ca="1">IF($AF220="",SUMIFS('Growth rates'!H$4:H$922,'Growth rates'!$B$4:$B$922,Demands_tra!$A220,'Growth rates'!$C$4:$C$922,$AE220),SUMIFS('Growth rates'!H$4:H$922,'Growth rates'!$B$4:$B$922,Demands_tra!$A220,'Growth rates'!$C$4:$C$922,$AF220))</f>
        <v>1.15950139149913</v>
      </c>
      <c r="AL220" s="6">
        <f ca="1">IF($AF220="",SUMIFS('Growth rates'!I$4:I$922,'Growth rates'!$B$4:$B$922,Demands_tra!$A220,'Growth rates'!$C$4:$C$922,$AE220),SUMIFS('Growth rates'!I$4:I$922,'Growth rates'!$B$4:$B$922,Demands_tra!$A220,'Growth rates'!$C$4:$C$922,$AF220))</f>
        <v>1.20010416264654</v>
      </c>
      <c r="AM220" s="6">
        <f ca="1">IF($AF220="",SUMIFS('Growth rates'!J$4:J$922,'Growth rates'!$B$4:$B$922,Demands_tra!$A220,'Growth rates'!$C$4:$C$922,$AE220),SUMIFS('Growth rates'!J$4:J$922,'Growth rates'!$B$4:$B$922,Demands_tra!$A220,'Growth rates'!$C$4:$C$922,$AF220))</f>
        <v>1.24188617034257</v>
      </c>
      <c r="AN220" s="6">
        <f ca="1">IF($AF220="",SUMIFS('Growth rates'!K$4:K$922,'Growth rates'!$B$4:$B$922,Demands_tra!$A220,'Growth rates'!$C$4:$C$922,$AE220),SUMIFS('Growth rates'!K$4:K$922,'Growth rates'!$B$4:$B$922,Demands_tra!$A220,'Growth rates'!$C$4:$C$922,$AF220))</f>
        <v>1.28616699003087</v>
      </c>
      <c r="AO220" s="6">
        <f ca="1">IF($AF220="",SUMIFS('Growth rates'!L$4:L$922,'Growth rates'!$B$4:$B$922,Demands_tra!$A220,'Growth rates'!$C$4:$C$922,$AE220),SUMIFS('Growth rates'!L$4:L$922,'Growth rates'!$B$4:$B$922,Demands_tra!$A220,'Growth rates'!$C$4:$C$922,$AF220))</f>
        <v>1.32846552282671</v>
      </c>
      <c r="AP220" s="6">
        <f ca="1">IF($AF220="",SUMIFS('Growth rates'!M$4:M$922,'Growth rates'!$B$4:$B$922,Demands_tra!$A220,'Growth rates'!$C$4:$C$922,$AE220),SUMIFS('Growth rates'!M$4:M$922,'Growth rates'!$B$4:$B$922,Demands_tra!$A220,'Growth rates'!$C$4:$C$922,$AF220))</f>
        <v>1.3659418552568</v>
      </c>
      <c r="AQ220" s="6">
        <f ca="1">IF($AF220="",SUMIFS('Growth rates'!N$4:N$922,'Growth rates'!$B$4:$B$922,Demands_tra!$A220,'Growth rates'!$C$4:$C$922,$AE220),SUMIFS('Growth rates'!N$4:N$922,'Growth rates'!$B$4:$B$922,Demands_tra!$A220,'Growth rates'!$C$4:$C$922,$AF220))</f>
        <v>1.39824319093224</v>
      </c>
      <c r="AR220" s="6">
        <f ca="1">IF($AF220="",SUMIFS('Growth rates'!O$4:O$922,'Growth rates'!$B$4:$B$922,Demands_tra!$A220,'Growth rates'!$C$4:$C$922,$AE220),SUMIFS('Growth rates'!O$4:O$922,'Growth rates'!$B$4:$B$922,Demands_tra!$A220,'Growth rates'!$C$4:$C$922,$AF220))</f>
        <v>1.42420588651495</v>
      </c>
      <c r="AS220" s="6">
        <f ca="1">IF($AF220="",SUMIFS('Growth rates'!P$4:P$922,'Growth rates'!$B$4:$B$922,Demands_tra!$A220,'Growth rates'!$C$4:$C$922,$AE220),SUMIFS('Growth rates'!P$4:P$922,'Growth rates'!$B$4:$B$922,Demands_tra!$A220,'Growth rates'!$C$4:$C$922,$AF220))</f>
        <v>1.44492536504681</v>
      </c>
      <c r="AT220" s="6">
        <f ca="1">IF($AF220="",SUMIFS('Growth rates'!Q$4:Q$922,'Growth rates'!$B$4:$B$922,Demands_tra!$A220,'Growth rates'!$C$4:$C$922,$AE220),SUMIFS('Growth rates'!Q$4:Q$922,'Growth rates'!$B$4:$B$922,Demands_tra!$A220,'Growth rates'!$C$4:$C$922,$AF220))</f>
        <v>1.46353391269907</v>
      </c>
      <c r="AU220" s="6">
        <f ca="1">IF($AF220="",SUMIFS('Growth rates'!R$4:R$922,'Growth rates'!$B$4:$B$922,Demands_tra!$A220,'Growth rates'!$C$4:$C$922,$AE220),SUMIFS('Growth rates'!R$4:R$922,'Growth rates'!$B$4:$B$922,Demands_tra!$A220,'Growth rates'!$C$4:$C$922,$AF220))</f>
        <v>1.48171169790961</v>
      </c>
      <c r="AV220" s="6">
        <f ca="1">IF($AF220="",SUMIFS('Growth rates'!S$4:S$922,'Growth rates'!$B$4:$B$922,Demands_tra!$A220,'Growth rates'!$C$4:$C$922,$AE220),SUMIFS('Growth rates'!S$4:S$922,'Growth rates'!$B$4:$B$922,Demands_tra!$A220,'Growth rates'!$C$4:$C$922,$AF220))</f>
        <v>1.49833016206414</v>
      </c>
      <c r="AW220" s="6">
        <f ca="1">IF($AF220="",SUMIFS('Growth rates'!T$4:T$922,'Growth rates'!$B$4:$B$922,Demands_tra!$A220,'Growth rates'!$C$4:$C$922,$AE220),SUMIFS('Growth rates'!T$4:T$922,'Growth rates'!$B$4:$B$922,Demands_tra!$A220,'Growth rates'!$C$4:$C$922,$AF220))</f>
        <v>1.51097625582845</v>
      </c>
      <c r="AX220" s="6">
        <f ca="1">IF($AF220="",SUMIFS('Growth rates'!U$4:U$922,'Growth rates'!$B$4:$B$922,Demands_tra!$A220,'Growth rates'!$C$4:$C$922,$AE220),SUMIFS('Growth rates'!U$4:U$922,'Growth rates'!$B$4:$B$922,Demands_tra!$A220,'Growth rates'!$C$4:$C$922,$AF220))</f>
        <v>1.51698354019676</v>
      </c>
      <c r="AY220" s="6">
        <f ca="1">IF($AF220="",SUMIFS('Growth rates'!V$4:V$922,'Growth rates'!$B$4:$B$922,Demands_tra!$A220,'Growth rates'!$C$4:$C$922,$AE220),SUMIFS('Growth rates'!V$4:V$922,'Growth rates'!$B$4:$B$922,Demands_tra!$A220,'Growth rates'!$C$4:$C$922,$AF220))</f>
        <v>0</v>
      </c>
      <c r="AZ220" s="6">
        <f ca="1">IF($AF220="",SUMIFS('Growth rates'!W$4:W$922,'Growth rates'!$B$4:$B$922,Demands_tra!$A220,'Growth rates'!$C$4:$C$922,$AE220),SUMIFS('Growth rates'!W$4:W$922,'Growth rates'!$B$4:$B$922,Demands_tra!$A220,'Growth rates'!$C$4:$C$922,$AF220))</f>
        <v>0</v>
      </c>
      <c r="BA220" s="6">
        <f ca="1">IF($AF220="",SUMIFS('Growth rates'!X$4:X$922,'Growth rates'!$B$4:$B$922,Demands_tra!$A220,'Growth rates'!$C$4:$C$922,$AE220),SUMIFS('Growth rates'!X$4:X$922,'Growth rates'!$B$4:$B$922,Demands_tra!$A220,'Growth rates'!$C$4:$C$922,$AF220))</f>
        <v>0</v>
      </c>
      <c r="BB220" s="6">
        <f ca="1">IF($AF220="",SUMIFS('Growth rates'!Y$4:Y$922,'Growth rates'!$B$4:$B$922,Demands_tra!$A220,'Growth rates'!$C$4:$C$922,$AE220),SUMIFS('Growth rates'!Y$4:Y$922,'Growth rates'!$B$4:$B$922,Demands_tra!$A220,'Growth rates'!$C$4:$C$922,$AF220))</f>
        <v>0</v>
      </c>
      <c r="BC220" s="6">
        <f ca="1">IF($AF220="",SUMIFS('Growth rates'!Z$4:Z$922,'Growth rates'!$B$4:$B$922,Demands_tra!$A220,'Growth rates'!$C$4:$C$922,$AE220),SUMIFS('Growth rates'!Z$4:Z$922,'Growth rates'!$B$4:$B$922,Demands_tra!$A220,'Growth rates'!$C$4:$C$922,$AF220))</f>
        <v>0</v>
      </c>
      <c r="BD220" s="6">
        <f ca="1">IF($AF220="",SUMIFS('Growth rates'!AA$4:AA$922,'Growth rates'!$B$4:$B$922,Demands_tra!$A220,'Growth rates'!$C$4:$C$922,$AE220),SUMIFS('Growth rates'!AA$4:AA$922,'Growth rates'!$B$4:$B$922,Demands_tra!$A220,'Growth rates'!$C$4:$C$922,$AF220))</f>
        <v>0</v>
      </c>
      <c r="BE220" s="6">
        <f ca="1">IF($AF220="",SUMIFS('Growth rates'!AB$4:AB$922,'Growth rates'!$B$4:$B$922,Demands_tra!$A220,'Growth rates'!$C$4:$C$922,$AE220),SUMIFS('Growth rates'!AB$4:AB$922,'Growth rates'!$B$4:$B$922,Demands_tra!$A220,'Growth rates'!$C$4:$C$922,$AF220))</f>
        <v>0</v>
      </c>
      <c r="BF220" s="6">
        <f ca="1">IF($AF220="",SUMIFS('Growth rates'!AC$4:AC$922,'Growth rates'!$B$4:$B$922,Demands_tra!$A220,'Growth rates'!$C$4:$C$922,$AE220),SUMIFS('Growth rates'!AC$4:AC$922,'Growth rates'!$B$4:$B$922,Demands_tra!$A220,'Growth rates'!$C$4:$C$922,$AF220))</f>
        <v>0</v>
      </c>
      <c r="BH220" t="str">
        <f ca="1">VLOOKUP($C220,'Default drvr and elast'!$A$4:$F$49,MATCH(VLOOKUP(A220,Classification!$B$4:$D$42,3,FALSE),'Default drvr and elast'!$D$3:$F$3,0)+3,FALSE)</f>
        <v>Med2</v>
      </c>
      <c r="BJ220" s="6">
        <f ca="1">IF($BI220="",SUMIF(Elasticities!$B$5:$B$52,Demands_tra!$BH220,Elasticities!C$5:C$52),SUMIF(Elasticities!$B$5:$B$52,Demands_tra!$BI220,Elasticities!C$5:C$52))</f>
        <v>0.799999999999989</v>
      </c>
      <c r="BK220" s="6">
        <f ca="1">IF($BI220="",SUMIF(Elasticities!$B$5:$B$52,Demands_tra!$BH220,Elasticities!D$5:D$52),SUMIF(Elasticities!$B$5:$B$52,Demands_tra!$BI220,Elasticities!D$5:D$52))</f>
        <v>0.797560975609746</v>
      </c>
      <c r="BL220" s="6">
        <f ca="1">IF($BI220="",SUMIF(Elasticities!$B$5:$B$52,Demands_tra!$BH220,Elasticities!E$5:E$52),SUMIF(Elasticities!$B$5:$B$52,Demands_tra!$BI220,Elasticities!E$5:E$52))</f>
        <v>0.785365853658527</v>
      </c>
      <c r="BM220" s="6">
        <f ca="1">IF($BI220="",SUMIF(Elasticities!$B$5:$B$52,Demands_tra!$BH220,Elasticities!F$5:F$52),SUMIF(Elasticities!$B$5:$B$52,Demands_tra!$BI220,Elasticities!F$5:F$52))</f>
        <v>0.773170731707307</v>
      </c>
      <c r="BN220" s="6">
        <f ca="1">IF($BI220="",SUMIF(Elasticities!$B$5:$B$52,Demands_tra!$BH220,Elasticities!G$5:G$52),SUMIF(Elasticities!$B$5:$B$52,Demands_tra!$BI220,Elasticities!G$5:G$52))</f>
        <v>0.760975609756088</v>
      </c>
      <c r="BO220" s="6">
        <f ca="1">IF($BI220="",SUMIF(Elasticities!$B$5:$B$52,Demands_tra!$BH220,Elasticities!H$5:H$52),SUMIF(Elasticities!$B$5:$B$52,Demands_tra!$BI220,Elasticities!H$5:H$52))</f>
        <v>0.748780487804868</v>
      </c>
      <c r="BP220" s="6">
        <f ca="1">IF($BI220="",SUMIF(Elasticities!$B$5:$B$52,Demands_tra!$BH220,Elasticities!I$5:I$52),SUMIF(Elasticities!$B$5:$B$52,Demands_tra!$BI220,Elasticities!I$5:I$52))</f>
        <v>0.736585365853649</v>
      </c>
      <c r="BQ220" s="6">
        <f ca="1">IF($BI220="",SUMIF(Elasticities!$B$5:$B$52,Demands_tra!$BH220,Elasticities!J$5:J$52),SUMIF(Elasticities!$B$5:$B$52,Demands_tra!$BI220,Elasticities!J$5:J$52))</f>
        <v>0.724390243902429</v>
      </c>
      <c r="BR220" s="6">
        <f ca="1">IF($BI220="",SUMIF(Elasticities!$B$5:$B$52,Demands_tra!$BH220,Elasticities!K$5:K$52),SUMIF(Elasticities!$B$5:$B$52,Demands_tra!$BI220,Elasticities!K$5:K$52))</f>
        <v>0.71219512195121</v>
      </c>
      <c r="BS220" s="6">
        <f ca="1">IF($BI220="",SUMIF(Elasticities!$B$5:$B$52,Demands_tra!$BH220,Elasticities!L$5:L$52),SUMIF(Elasticities!$B$5:$B$52,Demands_tra!$BI220,Elasticities!L$5:L$52))</f>
        <v>0.699999999999997</v>
      </c>
      <c r="BT220" s="6">
        <f ca="1">IF($BI220="",SUMIF(Elasticities!$B$5:$B$52,Demands_tra!$BH220,Elasticities!M$5:M$52),SUMIF(Elasticities!$B$5:$B$52,Demands_tra!$BI220,Elasticities!M$5:M$52))</f>
        <v>0.687499999999996</v>
      </c>
      <c r="BU220" s="6">
        <f ca="1">IF($BI220="",SUMIF(Elasticities!$B$5:$B$52,Demands_tra!$BH220,Elasticities!N$5:N$52),SUMIF(Elasticities!$B$5:$B$52,Demands_tra!$BI220,Elasticities!N$5:N$52))</f>
        <v>0.674999999999996</v>
      </c>
      <c r="BV220" s="6">
        <f ca="1">IF($BI220="",SUMIF(Elasticities!$B$5:$B$52,Demands_tra!$BH220,Elasticities!O$5:O$52),SUMIF(Elasticities!$B$5:$B$52,Demands_tra!$BI220,Elasticities!O$5:O$52))</f>
        <v>0.662499999999996</v>
      </c>
      <c r="BW220" s="6">
        <f ca="1">IF($BI220="",SUMIF(Elasticities!$B$5:$B$52,Demands_tra!$BH220,Elasticities!P$5:P$52),SUMIF(Elasticities!$B$5:$B$52,Demands_tra!$BI220,Elasticities!P$5:P$52))</f>
        <v>0.649999999999997</v>
      </c>
      <c r="BX220" s="6">
        <f ca="1">IF($BI220="",SUMIF(Elasticities!$B$5:$B$52,Demands_tra!$BH220,Elasticities!Q$5:Q$52),SUMIF(Elasticities!$B$5:$B$52,Demands_tra!$BI220,Elasticities!Q$5:Q$52))</f>
        <v>0.637499999999997</v>
      </c>
      <c r="BY220" s="6">
        <f ca="1">IF($BI220="",SUMIF(Elasticities!$B$5:$B$52,Demands_tra!$BH220,Elasticities!R$5:R$52),SUMIF(Elasticities!$B$5:$B$52,Demands_tra!$BI220,Elasticities!R$5:R$52))</f>
        <v>0.624999999999996</v>
      </c>
      <c r="BZ220" s="6">
        <f ca="1">IF($BI220="",SUMIF(Elasticities!$B$5:$B$52,Demands_tra!$BH220,Elasticities!S$5:S$52),SUMIF(Elasticities!$B$5:$B$52,Demands_tra!$BI220,Elasticities!S$5:S$52))</f>
        <v>0.612499999999996</v>
      </c>
      <c r="CA220" s="6">
        <f ca="1">IF($BI220="",SUMIF(Elasticities!$B$5:$B$52,Demands_tra!$BH220,Elasticities!T$5:T$52),SUMIF(Elasticities!$B$5:$B$52,Demands_tra!$BI220,Elasticities!T$5:T$52))</f>
        <v>0.599999999999996</v>
      </c>
      <c r="CB220" s="6" t="e">
        <f ca="1">IF($BI220="",SUMIF(Elasticities!$B$5:$B$52,Demands_tra!$BH220,Elasticities!U$5:U$52),SUMIF(Elasticities!$B$5:$B$52,Demands_tra!$BI220,Elasticities!U$5:U$52))</f>
        <v>#VALUE!</v>
      </c>
      <c r="CC220" s="6" t="e">
        <f ca="1">IF($BI220="",SUMIF(Elasticities!$B$5:$B$52,Demands_tra!$BH220,Elasticities!V$5:V$52),SUMIF(Elasticities!$B$5:$B$52,Demands_tra!$BI220,Elasticities!V$5:V$52))</f>
        <v>#VALUE!</v>
      </c>
      <c r="CD220" s="6" t="e">
        <f ca="1">IF($BI220="",SUMIF(Elasticities!$B$5:$B$52,Demands_tra!$BH220,Elasticities!W$5:W$52),SUMIF(Elasticities!$B$5:$B$52,Demands_tra!$BI220,Elasticities!W$5:W$52))</f>
        <v>#VALUE!</v>
      </c>
      <c r="CE220" s="6" t="e">
        <f ca="1">IF($BI220="",SUMIF(Elasticities!$B$5:$B$52,Demands_tra!$BH220,Elasticities!X$5:X$52),SUMIF(Elasticities!$B$5:$B$52,Demands_tra!$BI220,Elasticities!X$5:X$52))</f>
        <v>#VALUE!</v>
      </c>
      <c r="CF220" s="6" t="e">
        <f ca="1">IF($BI220="",SUMIF(Elasticities!$B$5:$B$52,Demands_tra!$BH220,Elasticities!Y$5:Y$52),SUMIF(Elasticities!$B$5:$B$52,Demands_tra!$BI220,Elasticities!Y$5:Y$52))</f>
        <v>#VALUE!</v>
      </c>
      <c r="CG220" s="6" t="e">
        <f ca="1">IF($BI220="",SUMIF(Elasticities!$B$5:$B$52,Demands_tra!$BH220,Elasticities!Z$5:Z$52),SUMIF(Elasticities!$B$5:$B$52,Demands_tra!$BI220,Elasticities!Z$5:Z$52))</f>
        <v>#VALUE!</v>
      </c>
      <c r="CH220" s="6" t="e">
        <f ca="1">IF($BI220="",SUMIF(Elasticities!$B$5:$B$52,Demands_tra!$BH220,Elasticities!AA$5:AA$52),SUMIF(Elasticities!$B$5:$B$52,Demands_tra!$BI220,Elasticities!AA$5:AA$52))</f>
        <v>#VALUE!</v>
      </c>
      <c r="CI220" s="6" t="e">
        <f ca="1">IF($BI220="",SUMIF(Elasticities!$B$5:$B$52,Demands_tra!$BH220,Elasticities!AB$5:AB$52),SUMIF(Elasticities!$B$5:$B$52,Demands_tra!$BI220,Elasticities!AB$5:AB$52))</f>
        <v>#VALUE!</v>
      </c>
    </row>
    <row r="221" spans="1:87">
      <c r="A221" t="str">
        <f>IF(BYDem_tra!B220="","\I:",BYDem_tra!B220)</f>
        <v>Japan</v>
      </c>
      <c r="B221" t="str">
        <f>BYDem_tra!E220</f>
        <v>TTF</v>
      </c>
      <c r="C221" t="str">
        <f t="shared" si="194"/>
        <v>TTF</v>
      </c>
      <c r="D221" s="3">
        <f>SUMIFS(BYDem_tra!$M$2:$M$2000,BYDem_tra!$B$2:$B$2000,Demands_tra!$A221,BYDem_tra!$E$2:$E$2000,Demands_tra!$B221)</f>
        <v>2.009579510376</v>
      </c>
      <c r="E221" s="3">
        <f ca="1" t="shared" si="195"/>
        <v>2.00415370193619</v>
      </c>
      <c r="F221" s="3">
        <f ca="1" t="shared" si="196"/>
        <v>2.11885389590964</v>
      </c>
      <c r="G221" s="3">
        <f ca="1" t="shared" si="197"/>
        <v>2.184414148153</v>
      </c>
      <c r="H221" s="3">
        <f ca="1" t="shared" si="198"/>
        <v>2.25537567940656</v>
      </c>
      <c r="I221" s="3">
        <f ca="1" t="shared" si="199"/>
        <v>2.31451247838056</v>
      </c>
      <c r="J221" s="3">
        <f ca="1" t="shared" si="200"/>
        <v>2.37386688606683</v>
      </c>
      <c r="K221" s="3">
        <f ca="1" t="shared" si="201"/>
        <v>2.43518133307239</v>
      </c>
      <c r="L221" s="3">
        <f ca="1" t="shared" si="202"/>
        <v>2.49221853930841</v>
      </c>
      <c r="M221" s="3">
        <f ca="1" t="shared" si="203"/>
        <v>2.54143279907195</v>
      </c>
      <c r="N221" s="3">
        <f ca="1" t="shared" si="204"/>
        <v>2.58275082854452</v>
      </c>
      <c r="O221" s="3">
        <f ca="1" t="shared" si="205"/>
        <v>2.61512162242687</v>
      </c>
      <c r="P221" s="3">
        <f ca="1" t="shared" si="206"/>
        <v>2.64032645509745</v>
      </c>
      <c r="Q221" s="3">
        <f ca="1" t="shared" si="207"/>
        <v>2.66242878453241</v>
      </c>
      <c r="R221" s="3">
        <f ca="1" t="shared" si="208"/>
        <v>2.68351003490818</v>
      </c>
      <c r="S221" s="3">
        <f ca="1" t="shared" si="209"/>
        <v>2.7023209713518</v>
      </c>
      <c r="T221" s="3">
        <f ca="1" t="shared" si="210"/>
        <v>2.71629082640495</v>
      </c>
      <c r="U221" s="3">
        <f ca="1" t="shared" si="211"/>
        <v>2.72277042448929</v>
      </c>
      <c r="V221" s="3" t="e">
        <f ca="1" t="shared" si="186"/>
        <v>#VALUE!</v>
      </c>
      <c r="W221" s="3" t="e">
        <f ca="1" t="shared" si="187"/>
        <v>#DIV/0!</v>
      </c>
      <c r="X221" s="3" t="e">
        <f ca="1" t="shared" si="188"/>
        <v>#DIV/0!</v>
      </c>
      <c r="Y221" s="3" t="e">
        <f ca="1" t="shared" si="189"/>
        <v>#DIV/0!</v>
      </c>
      <c r="Z221" s="3" t="e">
        <f ca="1" t="shared" si="190"/>
        <v>#DIV/0!</v>
      </c>
      <c r="AA221" s="3" t="e">
        <f ca="1" t="shared" si="191"/>
        <v>#DIV/0!</v>
      </c>
      <c r="AB221" s="3" t="e">
        <f ca="1" t="shared" si="192"/>
        <v>#DIV/0!</v>
      </c>
      <c r="AC221" s="3" t="e">
        <f ca="1" t="shared" si="193"/>
        <v>#DIV/0!</v>
      </c>
      <c r="AE221" s="34" t="str">
        <f ca="1">VLOOKUP($C221,'Default drvr and elast'!$A$4:$C$49,MATCH(VLOOKUP(A221,Classification!$B$4:$D$99,2,FALSE),'Default drvr and elast'!$A$3:$C$3,0),FALSE)</f>
        <v>GDP</v>
      </c>
      <c r="AF221" s="4"/>
      <c r="AG221" s="6">
        <f ca="1">IF($AF221="",SUMIFS('Growth rates'!D$4:D$922,'Growth rates'!$B$4:$B$922,Demands_tra!$A221,'Growth rates'!$C$4:$C$922,$AE221),SUMIFS('Growth rates'!D$4:D$922,'Growth rates'!$B$4:$B$922,Demands_tra!$A221,'Growth rates'!$C$4:$C$922,$AF221))</f>
        <v>1</v>
      </c>
      <c r="AH221" s="6">
        <f ca="1">IF($AF221="",SUMIFS('Growth rates'!E$4:E$922,'Growth rates'!$B$4:$B$922,Demands_tra!$A221,'Growth rates'!$C$4:$C$922,$AE221),SUMIFS('Growth rates'!E$4:E$922,'Growth rates'!$B$4:$B$922,Demands_tra!$A221,'Growth rates'!$C$4:$C$922,$AF221))</f>
        <v>0.996614713987383</v>
      </c>
      <c r="AI221" s="6">
        <f ca="1">IF($AF221="",SUMIFS('Growth rates'!F$4:F$922,'Growth rates'!$B$4:$B$922,Demands_tra!$A221,'Growth rates'!$C$4:$C$922,$AE221),SUMIFS('Growth rates'!F$4:F$922,'Growth rates'!$B$4:$B$922,Demands_tra!$A221,'Growth rates'!$C$4:$C$922,$AF221))</f>
        <v>1.06924009217147</v>
      </c>
      <c r="AJ221" s="6">
        <f ca="1">IF($AF221="",SUMIFS('Growth rates'!G$4:G$922,'Growth rates'!$B$4:$B$922,Demands_tra!$A221,'Growth rates'!$C$4:$C$922,$AE221),SUMIFS('Growth rates'!G$4:G$922,'Growth rates'!$B$4:$B$922,Demands_tra!$A221,'Growth rates'!$C$4:$C$922,$AF221))</f>
        <v>1.11202981109995</v>
      </c>
      <c r="AK221" s="6">
        <f ca="1">IF($AF221="",SUMIFS('Growth rates'!H$4:H$922,'Growth rates'!$B$4:$B$922,Demands_tra!$A221,'Growth rates'!$C$4:$C$922,$AE221),SUMIFS('Growth rates'!H$4:H$922,'Growth rates'!$B$4:$B$922,Demands_tra!$A221,'Growth rates'!$C$4:$C$922,$AF221))</f>
        <v>1.15950139149913</v>
      </c>
      <c r="AL221" s="6">
        <f ca="1">IF($AF221="",SUMIFS('Growth rates'!I$4:I$922,'Growth rates'!$B$4:$B$922,Demands_tra!$A221,'Growth rates'!$C$4:$C$922,$AE221),SUMIFS('Growth rates'!I$4:I$922,'Growth rates'!$B$4:$B$922,Demands_tra!$A221,'Growth rates'!$C$4:$C$922,$AF221))</f>
        <v>1.20010416264654</v>
      </c>
      <c r="AM221" s="6">
        <f ca="1">IF($AF221="",SUMIFS('Growth rates'!J$4:J$922,'Growth rates'!$B$4:$B$922,Demands_tra!$A221,'Growth rates'!$C$4:$C$922,$AE221),SUMIFS('Growth rates'!J$4:J$922,'Growth rates'!$B$4:$B$922,Demands_tra!$A221,'Growth rates'!$C$4:$C$922,$AF221))</f>
        <v>1.24188617034257</v>
      </c>
      <c r="AN221" s="6">
        <f ca="1">IF($AF221="",SUMIFS('Growth rates'!K$4:K$922,'Growth rates'!$B$4:$B$922,Demands_tra!$A221,'Growth rates'!$C$4:$C$922,$AE221),SUMIFS('Growth rates'!K$4:K$922,'Growth rates'!$B$4:$B$922,Demands_tra!$A221,'Growth rates'!$C$4:$C$922,$AF221))</f>
        <v>1.28616699003087</v>
      </c>
      <c r="AO221" s="6">
        <f ca="1">IF($AF221="",SUMIFS('Growth rates'!L$4:L$922,'Growth rates'!$B$4:$B$922,Demands_tra!$A221,'Growth rates'!$C$4:$C$922,$AE221),SUMIFS('Growth rates'!L$4:L$922,'Growth rates'!$B$4:$B$922,Demands_tra!$A221,'Growth rates'!$C$4:$C$922,$AF221))</f>
        <v>1.32846552282671</v>
      </c>
      <c r="AP221" s="6">
        <f ca="1">IF($AF221="",SUMIFS('Growth rates'!M$4:M$922,'Growth rates'!$B$4:$B$922,Demands_tra!$A221,'Growth rates'!$C$4:$C$922,$AE221),SUMIFS('Growth rates'!M$4:M$922,'Growth rates'!$B$4:$B$922,Demands_tra!$A221,'Growth rates'!$C$4:$C$922,$AF221))</f>
        <v>1.3659418552568</v>
      </c>
      <c r="AQ221" s="6">
        <f ca="1">IF($AF221="",SUMIFS('Growth rates'!N$4:N$922,'Growth rates'!$B$4:$B$922,Demands_tra!$A221,'Growth rates'!$C$4:$C$922,$AE221),SUMIFS('Growth rates'!N$4:N$922,'Growth rates'!$B$4:$B$922,Demands_tra!$A221,'Growth rates'!$C$4:$C$922,$AF221))</f>
        <v>1.39824319093224</v>
      </c>
      <c r="AR221" s="6">
        <f ca="1">IF($AF221="",SUMIFS('Growth rates'!O$4:O$922,'Growth rates'!$B$4:$B$922,Demands_tra!$A221,'Growth rates'!$C$4:$C$922,$AE221),SUMIFS('Growth rates'!O$4:O$922,'Growth rates'!$B$4:$B$922,Demands_tra!$A221,'Growth rates'!$C$4:$C$922,$AF221))</f>
        <v>1.42420588651495</v>
      </c>
      <c r="AS221" s="6">
        <f ca="1">IF($AF221="",SUMIFS('Growth rates'!P$4:P$922,'Growth rates'!$B$4:$B$922,Demands_tra!$A221,'Growth rates'!$C$4:$C$922,$AE221),SUMIFS('Growth rates'!P$4:P$922,'Growth rates'!$B$4:$B$922,Demands_tra!$A221,'Growth rates'!$C$4:$C$922,$AF221))</f>
        <v>1.44492536504681</v>
      </c>
      <c r="AT221" s="6">
        <f ca="1">IF($AF221="",SUMIFS('Growth rates'!Q$4:Q$922,'Growth rates'!$B$4:$B$922,Demands_tra!$A221,'Growth rates'!$C$4:$C$922,$AE221),SUMIFS('Growth rates'!Q$4:Q$922,'Growth rates'!$B$4:$B$922,Demands_tra!$A221,'Growth rates'!$C$4:$C$922,$AF221))</f>
        <v>1.46353391269907</v>
      </c>
      <c r="AU221" s="6">
        <f ca="1">IF($AF221="",SUMIFS('Growth rates'!R$4:R$922,'Growth rates'!$B$4:$B$922,Demands_tra!$A221,'Growth rates'!$C$4:$C$922,$AE221),SUMIFS('Growth rates'!R$4:R$922,'Growth rates'!$B$4:$B$922,Demands_tra!$A221,'Growth rates'!$C$4:$C$922,$AF221))</f>
        <v>1.48171169790961</v>
      </c>
      <c r="AV221" s="6">
        <f ca="1">IF($AF221="",SUMIFS('Growth rates'!S$4:S$922,'Growth rates'!$B$4:$B$922,Demands_tra!$A221,'Growth rates'!$C$4:$C$922,$AE221),SUMIFS('Growth rates'!S$4:S$922,'Growth rates'!$B$4:$B$922,Demands_tra!$A221,'Growth rates'!$C$4:$C$922,$AF221))</f>
        <v>1.49833016206414</v>
      </c>
      <c r="AW221" s="6">
        <f ca="1">IF($AF221="",SUMIFS('Growth rates'!T$4:T$922,'Growth rates'!$B$4:$B$922,Demands_tra!$A221,'Growth rates'!$C$4:$C$922,$AE221),SUMIFS('Growth rates'!T$4:T$922,'Growth rates'!$B$4:$B$922,Demands_tra!$A221,'Growth rates'!$C$4:$C$922,$AF221))</f>
        <v>1.51097625582845</v>
      </c>
      <c r="AX221" s="6">
        <f ca="1">IF($AF221="",SUMIFS('Growth rates'!U$4:U$922,'Growth rates'!$B$4:$B$922,Demands_tra!$A221,'Growth rates'!$C$4:$C$922,$AE221),SUMIFS('Growth rates'!U$4:U$922,'Growth rates'!$B$4:$B$922,Demands_tra!$A221,'Growth rates'!$C$4:$C$922,$AF221))</f>
        <v>1.51698354019676</v>
      </c>
      <c r="AY221" s="6">
        <f ca="1">IF($AF221="",SUMIFS('Growth rates'!V$4:V$922,'Growth rates'!$B$4:$B$922,Demands_tra!$A221,'Growth rates'!$C$4:$C$922,$AE221),SUMIFS('Growth rates'!V$4:V$922,'Growth rates'!$B$4:$B$922,Demands_tra!$A221,'Growth rates'!$C$4:$C$922,$AF221))</f>
        <v>0</v>
      </c>
      <c r="AZ221" s="6">
        <f ca="1">IF($AF221="",SUMIFS('Growth rates'!W$4:W$922,'Growth rates'!$B$4:$B$922,Demands_tra!$A221,'Growth rates'!$C$4:$C$922,$AE221),SUMIFS('Growth rates'!W$4:W$922,'Growth rates'!$B$4:$B$922,Demands_tra!$A221,'Growth rates'!$C$4:$C$922,$AF221))</f>
        <v>0</v>
      </c>
      <c r="BA221" s="6">
        <f ca="1">IF($AF221="",SUMIFS('Growth rates'!X$4:X$922,'Growth rates'!$B$4:$B$922,Demands_tra!$A221,'Growth rates'!$C$4:$C$922,$AE221),SUMIFS('Growth rates'!X$4:X$922,'Growth rates'!$B$4:$B$922,Demands_tra!$A221,'Growth rates'!$C$4:$C$922,$AF221))</f>
        <v>0</v>
      </c>
      <c r="BB221" s="6">
        <f ca="1">IF($AF221="",SUMIFS('Growth rates'!Y$4:Y$922,'Growth rates'!$B$4:$B$922,Demands_tra!$A221,'Growth rates'!$C$4:$C$922,$AE221),SUMIFS('Growth rates'!Y$4:Y$922,'Growth rates'!$B$4:$B$922,Demands_tra!$A221,'Growth rates'!$C$4:$C$922,$AF221))</f>
        <v>0</v>
      </c>
      <c r="BC221" s="6">
        <f ca="1">IF($AF221="",SUMIFS('Growth rates'!Z$4:Z$922,'Growth rates'!$B$4:$B$922,Demands_tra!$A221,'Growth rates'!$C$4:$C$922,$AE221),SUMIFS('Growth rates'!Z$4:Z$922,'Growth rates'!$B$4:$B$922,Demands_tra!$A221,'Growth rates'!$C$4:$C$922,$AF221))</f>
        <v>0</v>
      </c>
      <c r="BD221" s="6">
        <f ca="1">IF($AF221="",SUMIFS('Growth rates'!AA$4:AA$922,'Growth rates'!$B$4:$B$922,Demands_tra!$A221,'Growth rates'!$C$4:$C$922,$AE221),SUMIFS('Growth rates'!AA$4:AA$922,'Growth rates'!$B$4:$B$922,Demands_tra!$A221,'Growth rates'!$C$4:$C$922,$AF221))</f>
        <v>0</v>
      </c>
      <c r="BE221" s="6">
        <f ca="1">IF($AF221="",SUMIFS('Growth rates'!AB$4:AB$922,'Growth rates'!$B$4:$B$922,Demands_tra!$A221,'Growth rates'!$C$4:$C$922,$AE221),SUMIFS('Growth rates'!AB$4:AB$922,'Growth rates'!$B$4:$B$922,Demands_tra!$A221,'Growth rates'!$C$4:$C$922,$AF221))</f>
        <v>0</v>
      </c>
      <c r="BF221" s="6">
        <f ca="1">IF($AF221="",SUMIFS('Growth rates'!AC$4:AC$922,'Growth rates'!$B$4:$B$922,Demands_tra!$A221,'Growth rates'!$C$4:$C$922,$AE221),SUMIFS('Growth rates'!AC$4:AC$922,'Growth rates'!$B$4:$B$922,Demands_tra!$A221,'Growth rates'!$C$4:$C$922,$AF221))</f>
        <v>0</v>
      </c>
      <c r="BH221" t="str">
        <f ca="1">VLOOKUP($C221,'Default drvr and elast'!$A$4:$F$49,MATCH(VLOOKUP(A221,Classification!$B$4:$D$42,3,FALSE),'Default drvr and elast'!$D$3:$F$3,0)+3,FALSE)</f>
        <v>Med2</v>
      </c>
      <c r="BJ221" s="6">
        <f ca="1">IF($BI221="",SUMIF(Elasticities!$B$5:$B$52,Demands_tra!$BH221,Elasticities!C$5:C$52),SUMIF(Elasticities!$B$5:$B$52,Demands_tra!$BI221,Elasticities!C$5:C$52))</f>
        <v>0.799999999999989</v>
      </c>
      <c r="BK221" s="6">
        <f ca="1">IF($BI221="",SUMIF(Elasticities!$B$5:$B$52,Demands_tra!$BH221,Elasticities!D$5:D$52),SUMIF(Elasticities!$B$5:$B$52,Demands_tra!$BI221,Elasticities!D$5:D$52))</f>
        <v>0.797560975609746</v>
      </c>
      <c r="BL221" s="6">
        <f ca="1">IF($BI221="",SUMIF(Elasticities!$B$5:$B$52,Demands_tra!$BH221,Elasticities!E$5:E$52),SUMIF(Elasticities!$B$5:$B$52,Demands_tra!$BI221,Elasticities!E$5:E$52))</f>
        <v>0.785365853658527</v>
      </c>
      <c r="BM221" s="6">
        <f ca="1">IF($BI221="",SUMIF(Elasticities!$B$5:$B$52,Demands_tra!$BH221,Elasticities!F$5:F$52),SUMIF(Elasticities!$B$5:$B$52,Demands_tra!$BI221,Elasticities!F$5:F$52))</f>
        <v>0.773170731707307</v>
      </c>
      <c r="BN221" s="6">
        <f ca="1">IF($BI221="",SUMIF(Elasticities!$B$5:$B$52,Demands_tra!$BH221,Elasticities!G$5:G$52),SUMIF(Elasticities!$B$5:$B$52,Demands_tra!$BI221,Elasticities!G$5:G$52))</f>
        <v>0.760975609756088</v>
      </c>
      <c r="BO221" s="6">
        <f ca="1">IF($BI221="",SUMIF(Elasticities!$B$5:$B$52,Demands_tra!$BH221,Elasticities!H$5:H$52),SUMIF(Elasticities!$B$5:$B$52,Demands_tra!$BI221,Elasticities!H$5:H$52))</f>
        <v>0.748780487804868</v>
      </c>
      <c r="BP221" s="6">
        <f ca="1">IF($BI221="",SUMIF(Elasticities!$B$5:$B$52,Demands_tra!$BH221,Elasticities!I$5:I$52),SUMIF(Elasticities!$B$5:$B$52,Demands_tra!$BI221,Elasticities!I$5:I$52))</f>
        <v>0.736585365853649</v>
      </c>
      <c r="BQ221" s="6">
        <f ca="1">IF($BI221="",SUMIF(Elasticities!$B$5:$B$52,Demands_tra!$BH221,Elasticities!J$5:J$52),SUMIF(Elasticities!$B$5:$B$52,Demands_tra!$BI221,Elasticities!J$5:J$52))</f>
        <v>0.724390243902429</v>
      </c>
      <c r="BR221" s="6">
        <f ca="1">IF($BI221="",SUMIF(Elasticities!$B$5:$B$52,Demands_tra!$BH221,Elasticities!K$5:K$52),SUMIF(Elasticities!$B$5:$B$52,Demands_tra!$BI221,Elasticities!K$5:K$52))</f>
        <v>0.71219512195121</v>
      </c>
      <c r="BS221" s="6">
        <f ca="1">IF($BI221="",SUMIF(Elasticities!$B$5:$B$52,Demands_tra!$BH221,Elasticities!L$5:L$52),SUMIF(Elasticities!$B$5:$B$52,Demands_tra!$BI221,Elasticities!L$5:L$52))</f>
        <v>0.699999999999997</v>
      </c>
      <c r="BT221" s="6">
        <f ca="1">IF($BI221="",SUMIF(Elasticities!$B$5:$B$52,Demands_tra!$BH221,Elasticities!M$5:M$52),SUMIF(Elasticities!$B$5:$B$52,Demands_tra!$BI221,Elasticities!M$5:M$52))</f>
        <v>0.687499999999996</v>
      </c>
      <c r="BU221" s="6">
        <f ca="1">IF($BI221="",SUMIF(Elasticities!$B$5:$B$52,Demands_tra!$BH221,Elasticities!N$5:N$52),SUMIF(Elasticities!$B$5:$B$52,Demands_tra!$BI221,Elasticities!N$5:N$52))</f>
        <v>0.674999999999996</v>
      </c>
      <c r="BV221" s="6">
        <f ca="1">IF($BI221="",SUMIF(Elasticities!$B$5:$B$52,Demands_tra!$BH221,Elasticities!O$5:O$52),SUMIF(Elasticities!$B$5:$B$52,Demands_tra!$BI221,Elasticities!O$5:O$52))</f>
        <v>0.662499999999996</v>
      </c>
      <c r="BW221" s="6">
        <f ca="1">IF($BI221="",SUMIF(Elasticities!$B$5:$B$52,Demands_tra!$BH221,Elasticities!P$5:P$52),SUMIF(Elasticities!$B$5:$B$52,Demands_tra!$BI221,Elasticities!P$5:P$52))</f>
        <v>0.649999999999997</v>
      </c>
      <c r="BX221" s="6">
        <f ca="1">IF($BI221="",SUMIF(Elasticities!$B$5:$B$52,Demands_tra!$BH221,Elasticities!Q$5:Q$52),SUMIF(Elasticities!$B$5:$B$52,Demands_tra!$BI221,Elasticities!Q$5:Q$52))</f>
        <v>0.637499999999997</v>
      </c>
      <c r="BY221" s="6">
        <f ca="1">IF($BI221="",SUMIF(Elasticities!$B$5:$B$52,Demands_tra!$BH221,Elasticities!R$5:R$52),SUMIF(Elasticities!$B$5:$B$52,Demands_tra!$BI221,Elasticities!R$5:R$52))</f>
        <v>0.624999999999996</v>
      </c>
      <c r="BZ221" s="6">
        <f ca="1">IF($BI221="",SUMIF(Elasticities!$B$5:$B$52,Demands_tra!$BH221,Elasticities!S$5:S$52),SUMIF(Elasticities!$B$5:$B$52,Demands_tra!$BI221,Elasticities!S$5:S$52))</f>
        <v>0.612499999999996</v>
      </c>
      <c r="CA221" s="6">
        <f ca="1">IF($BI221="",SUMIF(Elasticities!$B$5:$B$52,Demands_tra!$BH221,Elasticities!T$5:T$52),SUMIF(Elasticities!$B$5:$B$52,Demands_tra!$BI221,Elasticities!T$5:T$52))</f>
        <v>0.599999999999996</v>
      </c>
      <c r="CB221" s="6" t="e">
        <f ca="1">IF($BI221="",SUMIF(Elasticities!$B$5:$B$52,Demands_tra!$BH221,Elasticities!U$5:U$52),SUMIF(Elasticities!$B$5:$B$52,Demands_tra!$BI221,Elasticities!U$5:U$52))</f>
        <v>#VALUE!</v>
      </c>
      <c r="CC221" s="6" t="e">
        <f ca="1">IF($BI221="",SUMIF(Elasticities!$B$5:$B$52,Demands_tra!$BH221,Elasticities!V$5:V$52),SUMIF(Elasticities!$B$5:$B$52,Demands_tra!$BI221,Elasticities!V$5:V$52))</f>
        <v>#VALUE!</v>
      </c>
      <c r="CD221" s="6" t="e">
        <f ca="1">IF($BI221="",SUMIF(Elasticities!$B$5:$B$52,Demands_tra!$BH221,Elasticities!W$5:W$52),SUMIF(Elasticities!$B$5:$B$52,Demands_tra!$BI221,Elasticities!W$5:W$52))</f>
        <v>#VALUE!</v>
      </c>
      <c r="CE221" s="6" t="e">
        <f ca="1">IF($BI221="",SUMIF(Elasticities!$B$5:$B$52,Demands_tra!$BH221,Elasticities!X$5:X$52),SUMIF(Elasticities!$B$5:$B$52,Demands_tra!$BI221,Elasticities!X$5:X$52))</f>
        <v>#VALUE!</v>
      </c>
      <c r="CF221" s="6" t="e">
        <f ca="1">IF($BI221="",SUMIF(Elasticities!$B$5:$B$52,Demands_tra!$BH221,Elasticities!Y$5:Y$52),SUMIF(Elasticities!$B$5:$B$52,Demands_tra!$BI221,Elasticities!Y$5:Y$52))</f>
        <v>#VALUE!</v>
      </c>
      <c r="CG221" s="6" t="e">
        <f ca="1">IF($BI221="",SUMIF(Elasticities!$B$5:$B$52,Demands_tra!$BH221,Elasticities!Z$5:Z$52),SUMIF(Elasticities!$B$5:$B$52,Demands_tra!$BI221,Elasticities!Z$5:Z$52))</f>
        <v>#VALUE!</v>
      </c>
      <c r="CH221" s="6" t="e">
        <f ca="1">IF($BI221="",SUMIF(Elasticities!$B$5:$B$52,Demands_tra!$BH221,Elasticities!AA$5:AA$52),SUMIF(Elasticities!$B$5:$B$52,Demands_tra!$BI221,Elasticities!AA$5:AA$52))</f>
        <v>#VALUE!</v>
      </c>
      <c r="CI221" s="6" t="e">
        <f ca="1">IF($BI221="",SUMIF(Elasticities!$B$5:$B$52,Demands_tra!$BH221,Elasticities!AB$5:AB$52),SUMIF(Elasticities!$B$5:$B$52,Demands_tra!$BI221,Elasticities!AB$5:AB$52))</f>
        <v>#VALUE!</v>
      </c>
    </row>
    <row r="222" spans="1:87">
      <c r="A222" t="str">
        <f>IF(BYDem_tra!B221="","\I:",BYDem_tra!B221)</f>
        <v>Japan</v>
      </c>
      <c r="B222" t="str">
        <f>BYDem_tra!E221</f>
        <v>TTP</v>
      </c>
      <c r="C222" t="str">
        <f t="shared" si="194"/>
        <v>TTP</v>
      </c>
      <c r="D222" s="3">
        <f>SUMIFS(BYDem_tra!$M$2:$M$2000,BYDem_tra!$B$2:$B$2000,Demands_tra!$A222,BYDem_tra!$E$2:$E$2000,Demands_tra!$B222)</f>
        <v>67.010814948024</v>
      </c>
      <c r="E222" s="3">
        <f ca="1" t="shared" si="195"/>
        <v>66.7506994732046</v>
      </c>
      <c r="F222" s="3">
        <f ca="1" t="shared" si="196"/>
        <v>65.4687406163132</v>
      </c>
      <c r="G222" s="3">
        <f ca="1" t="shared" si="197"/>
        <v>64.1771789557208</v>
      </c>
      <c r="H222" s="3">
        <f ca="1" t="shared" si="198"/>
        <v>62.8279897332199</v>
      </c>
      <c r="I222" s="3">
        <f ca="1" t="shared" si="199"/>
        <v>61.4557974881528</v>
      </c>
      <c r="J222" s="3">
        <f ca="1" t="shared" si="200"/>
        <v>60.0886304828314</v>
      </c>
      <c r="K222" s="3">
        <f ca="1" t="shared" si="201"/>
        <v>58.7814507762722</v>
      </c>
      <c r="L222" s="3">
        <f ca="1" t="shared" si="202"/>
        <v>57.5452079355222</v>
      </c>
      <c r="M222" s="3">
        <f ca="1" t="shared" si="203"/>
        <v>56.3238900202041</v>
      </c>
      <c r="N222" s="3">
        <f ca="1" t="shared" si="204"/>
        <v>55.0450989734161</v>
      </c>
      <c r="O222" s="3">
        <f ca="1" t="shared" si="205"/>
        <v>53.7023588175982</v>
      </c>
      <c r="P222" s="3">
        <f ca="1" t="shared" si="206"/>
        <v>52.3554454794256</v>
      </c>
      <c r="Q222" s="3">
        <f ca="1" t="shared" si="207"/>
        <v>51.1045672448324</v>
      </c>
      <c r="R222" s="3">
        <f ca="1" t="shared" si="208"/>
        <v>49.9792635485542</v>
      </c>
      <c r="S222" s="3">
        <f ca="1" t="shared" si="209"/>
        <v>48.942492947958</v>
      </c>
      <c r="T222" s="3">
        <f ca="1" t="shared" si="210"/>
        <v>47.944383768405</v>
      </c>
      <c r="U222" s="3">
        <f ca="1" t="shared" si="211"/>
        <v>46.9474788673514</v>
      </c>
      <c r="V222" s="3" t="e">
        <f ca="1" t="shared" si="186"/>
        <v>#VALUE!</v>
      </c>
      <c r="W222" s="3" t="e">
        <f ca="1" t="shared" si="187"/>
        <v>#DIV/0!</v>
      </c>
      <c r="X222" s="3" t="e">
        <f ca="1" t="shared" si="188"/>
        <v>#DIV/0!</v>
      </c>
      <c r="Y222" s="3" t="e">
        <f ca="1" t="shared" si="189"/>
        <v>#DIV/0!</v>
      </c>
      <c r="Z222" s="3" t="e">
        <f ca="1" t="shared" si="190"/>
        <v>#DIV/0!</v>
      </c>
      <c r="AA222" s="3" t="e">
        <f ca="1" t="shared" si="191"/>
        <v>#DIV/0!</v>
      </c>
      <c r="AB222" s="3" t="e">
        <f ca="1" t="shared" si="192"/>
        <v>#DIV/0!</v>
      </c>
      <c r="AC222" s="3" t="e">
        <f ca="1" t="shared" si="193"/>
        <v>#DIV/0!</v>
      </c>
      <c r="AE222" s="34" t="str">
        <f ca="1">VLOOKUP($C222,'Default drvr and elast'!$A$4:$C$49,MATCH(VLOOKUP(A222,Classification!$B$4:$D$99,2,FALSE),'Default drvr and elast'!$A$3:$C$3,0),FALSE)</f>
        <v>POP</v>
      </c>
      <c r="AF222" s="4"/>
      <c r="AG222" s="6">
        <f ca="1">IF($AF222="",SUMIFS('Growth rates'!D$4:D$922,'Growth rates'!$B$4:$B$922,Demands_tra!$A222,'Growth rates'!$C$4:$C$922,$AE222),SUMIFS('Growth rates'!D$4:D$922,'Growth rates'!$B$4:$B$922,Demands_tra!$A222,'Growth rates'!$C$4:$C$922,$AF222))</f>
        <v>1</v>
      </c>
      <c r="AH222" s="6">
        <f ca="1">IF($AF222="",SUMIFS('Growth rates'!E$4:E$922,'Growth rates'!$B$4:$B$922,Demands_tra!$A222,'Growth rates'!$C$4:$C$922,$AE222),SUMIFS('Growth rates'!E$4:E$922,'Growth rates'!$B$4:$B$922,Demands_tra!$A222,'Growth rates'!$C$4:$C$922,$AF222))</f>
        <v>0.995133044285661</v>
      </c>
      <c r="AI222" s="6">
        <f ca="1">IF($AF222="",SUMIFS('Growth rates'!F$4:F$922,'Growth rates'!$B$4:$B$922,Demands_tra!$A222,'Growth rates'!$C$4:$C$922,$AE222),SUMIFS('Growth rates'!F$4:F$922,'Growth rates'!$B$4:$B$922,Demands_tra!$A222,'Growth rates'!$C$4:$C$922,$AF222))</f>
        <v>0.970798265713964</v>
      </c>
      <c r="AJ222" s="6">
        <f ca="1">IF($AF222="",SUMIFS('Growth rates'!G$4:G$922,'Growth rates'!$B$4:$B$922,Demands_tra!$A222,'Growth rates'!$C$4:$C$922,$AE222),SUMIFS('Growth rates'!G$4:G$922,'Growth rates'!$B$4:$B$922,Demands_tra!$A222,'Growth rates'!$C$4:$C$922,$AF222))</f>
        <v>0.946027767353842</v>
      </c>
      <c r="AK222" s="6">
        <f ca="1">IF($AF222="",SUMIFS('Growth rates'!H$4:H$922,'Growth rates'!$B$4:$B$922,Demands_tra!$A222,'Growth rates'!$C$4:$C$922,$AE222),SUMIFS('Growth rates'!H$4:H$922,'Growth rates'!$B$4:$B$922,Demands_tra!$A222,'Growth rates'!$C$4:$C$922,$AF222))</f>
        <v>0.919892593887119</v>
      </c>
      <c r="AL222" s="6">
        <f ca="1">IF($AF222="",SUMIFS('Growth rates'!I$4:I$922,'Growth rates'!$B$4:$B$922,Demands_tra!$A222,'Growth rates'!$C$4:$C$922,$AE222),SUMIFS('Growth rates'!I$4:I$922,'Growth rates'!$B$4:$B$922,Demands_tra!$A222,'Growth rates'!$C$4:$C$922,$AF222))</f>
        <v>0.893061128007311</v>
      </c>
      <c r="AM222" s="6">
        <f ca="1">IF($AF222="",SUMIFS('Growth rates'!J$4:J$922,'Growth rates'!$B$4:$B$922,Demands_tra!$A222,'Growth rates'!$C$4:$C$922,$AE222),SUMIFS('Growth rates'!J$4:J$922,'Growth rates'!$B$4:$B$922,Demands_tra!$A222,'Growth rates'!$C$4:$C$922,$AF222))</f>
        <v>0.866088900752858</v>
      </c>
      <c r="AN222" s="6">
        <f ca="1">IF($AF222="",SUMIFS('Growth rates'!K$4:K$922,'Growth rates'!$B$4:$B$922,Demands_tra!$A222,'Growth rates'!$C$4:$C$922,$AE222),SUMIFS('Growth rates'!K$4:K$922,'Growth rates'!$B$4:$B$922,Demands_tra!$A222,'Growth rates'!$C$4:$C$922,$AF222))</f>
        <v>0.84007934876746</v>
      </c>
      <c r="AO222" s="6">
        <f ca="1">IF($AF222="",SUMIFS('Growth rates'!L$4:L$922,'Growth rates'!$B$4:$B$922,Demands_tra!$A222,'Growth rates'!$C$4:$C$922,$AE222),SUMIFS('Growth rates'!L$4:L$922,'Growth rates'!$B$4:$B$922,Demands_tra!$A222,'Growth rates'!$C$4:$C$922,$AF222))</f>
        <v>0.815271745778737</v>
      </c>
      <c r="AP222" s="6">
        <f ca="1">IF($AF222="",SUMIFS('Growth rates'!M$4:M$922,'Growth rates'!$B$4:$B$922,Demands_tra!$A222,'Growth rates'!$C$4:$C$922,$AE222),SUMIFS('Growth rates'!M$4:M$922,'Growth rates'!$B$4:$B$922,Demands_tra!$A222,'Growth rates'!$C$4:$C$922,$AF222))</f>
        <v>0.790553143168125</v>
      </c>
      <c r="AQ222" s="6">
        <f ca="1">IF($AF222="",SUMIFS('Growth rates'!N$4:N$922,'Growth rates'!$B$4:$B$922,Demands_tra!$A222,'Growth rates'!$C$4:$C$922,$AE222),SUMIFS('Growth rates'!N$4:N$922,'Growth rates'!$B$4:$B$922,Demands_tra!$A222,'Growth rates'!$C$4:$C$922,$AF222))</f>
        <v>0.7644456416216</v>
      </c>
      <c r="AR222" s="6">
        <f ca="1">IF($AF222="",SUMIFS('Growth rates'!O$4:O$922,'Growth rates'!$B$4:$B$922,Demands_tra!$A222,'Growth rates'!$C$4:$C$922,$AE222),SUMIFS('Growth rates'!O$4:O$922,'Growth rates'!$B$4:$B$922,Demands_tra!$A222,'Growth rates'!$C$4:$C$922,$AF222))</f>
        <v>0.736819759381374</v>
      </c>
      <c r="AS222" s="6">
        <f ca="1">IF($AF222="",SUMIFS('Growth rates'!P$4:P$922,'Growth rates'!$B$4:$B$922,Demands_tra!$A222,'Growth rates'!$C$4:$C$922,$AE222),SUMIFS('Growth rates'!P$4:P$922,'Growth rates'!$B$4:$B$922,Demands_tra!$A222,'Growth rates'!$C$4:$C$922,$AF222))</f>
        <v>0.708925060804943</v>
      </c>
      <c r="AT222" s="6">
        <f ca="1">IF($AF222="",SUMIFS('Growth rates'!Q$4:Q$922,'Growth rates'!$B$4:$B$922,Demands_tra!$A222,'Growth rates'!$C$4:$C$922,$AE222),SUMIFS('Growth rates'!Q$4:Q$922,'Growth rates'!$B$4:$B$922,Demands_tra!$A222,'Growth rates'!$C$4:$C$922,$AF222))</f>
        <v>0.682867116647441</v>
      </c>
      <c r="AU222" s="6">
        <f ca="1">IF($AF222="",SUMIFS('Growth rates'!R$4:R$922,'Growth rates'!$B$4:$B$922,Demands_tra!$A222,'Growth rates'!$C$4:$C$922,$AE222),SUMIFS('Growth rates'!R$4:R$922,'Growth rates'!$B$4:$B$922,Demands_tra!$A222,'Growth rates'!$C$4:$C$922,$AF222))</f>
        <v>0.659280478678467</v>
      </c>
      <c r="AV222" s="6">
        <f ca="1">IF($AF222="",SUMIFS('Growth rates'!S$4:S$922,'Growth rates'!$B$4:$B$922,Demands_tra!$A222,'Growth rates'!$C$4:$C$922,$AE222),SUMIFS('Growth rates'!S$4:S$922,'Growth rates'!$B$4:$B$922,Demands_tra!$A222,'Growth rates'!$C$4:$C$922,$AF222))</f>
        <v>0.637398679890398</v>
      </c>
      <c r="AW222" s="6">
        <f ca="1">IF($AF222="",SUMIFS('Growth rates'!T$4:T$922,'Growth rates'!$B$4:$B$922,Demands_tra!$A222,'Growth rates'!$C$4:$C$922,$AE222),SUMIFS('Growth rates'!T$4:T$922,'Growth rates'!$B$4:$B$922,Demands_tra!$A222,'Growth rates'!$C$4:$C$922,$AF222))</f>
        <v>0.616176156079915</v>
      </c>
      <c r="AX222" s="6">
        <f ca="1">IF($AF222="",SUMIFS('Growth rates'!U$4:U$922,'Growth rates'!$B$4:$B$922,Demands_tra!$A222,'Growth rates'!$C$4:$C$922,$AE222),SUMIFS('Growth rates'!U$4:U$922,'Growth rates'!$B$4:$B$922,Demands_tra!$A222,'Growth rates'!$C$4:$C$922,$AF222))</f>
        <v>0.594822628595666</v>
      </c>
      <c r="AY222" s="6">
        <f ca="1">IF($AF222="",SUMIFS('Growth rates'!V$4:V$922,'Growth rates'!$B$4:$B$922,Demands_tra!$A222,'Growth rates'!$C$4:$C$922,$AE222),SUMIFS('Growth rates'!V$4:V$922,'Growth rates'!$B$4:$B$922,Demands_tra!$A222,'Growth rates'!$C$4:$C$922,$AF222))</f>
        <v>0</v>
      </c>
      <c r="AZ222" s="6">
        <f ca="1">IF($AF222="",SUMIFS('Growth rates'!W$4:W$922,'Growth rates'!$B$4:$B$922,Demands_tra!$A222,'Growth rates'!$C$4:$C$922,$AE222),SUMIFS('Growth rates'!W$4:W$922,'Growth rates'!$B$4:$B$922,Demands_tra!$A222,'Growth rates'!$C$4:$C$922,$AF222))</f>
        <v>0</v>
      </c>
      <c r="BA222" s="6">
        <f ca="1">IF($AF222="",SUMIFS('Growth rates'!X$4:X$922,'Growth rates'!$B$4:$B$922,Demands_tra!$A222,'Growth rates'!$C$4:$C$922,$AE222),SUMIFS('Growth rates'!X$4:X$922,'Growth rates'!$B$4:$B$922,Demands_tra!$A222,'Growth rates'!$C$4:$C$922,$AF222))</f>
        <v>0</v>
      </c>
      <c r="BB222" s="6">
        <f ca="1">IF($AF222="",SUMIFS('Growth rates'!Y$4:Y$922,'Growth rates'!$B$4:$B$922,Demands_tra!$A222,'Growth rates'!$C$4:$C$922,$AE222),SUMIFS('Growth rates'!Y$4:Y$922,'Growth rates'!$B$4:$B$922,Demands_tra!$A222,'Growth rates'!$C$4:$C$922,$AF222))</f>
        <v>0</v>
      </c>
      <c r="BC222" s="6">
        <f ca="1">IF($AF222="",SUMIFS('Growth rates'!Z$4:Z$922,'Growth rates'!$B$4:$B$922,Demands_tra!$A222,'Growth rates'!$C$4:$C$922,$AE222),SUMIFS('Growth rates'!Z$4:Z$922,'Growth rates'!$B$4:$B$922,Demands_tra!$A222,'Growth rates'!$C$4:$C$922,$AF222))</f>
        <v>0</v>
      </c>
      <c r="BD222" s="6">
        <f ca="1">IF($AF222="",SUMIFS('Growth rates'!AA$4:AA$922,'Growth rates'!$B$4:$B$922,Demands_tra!$A222,'Growth rates'!$C$4:$C$922,$AE222),SUMIFS('Growth rates'!AA$4:AA$922,'Growth rates'!$B$4:$B$922,Demands_tra!$A222,'Growth rates'!$C$4:$C$922,$AF222))</f>
        <v>0</v>
      </c>
      <c r="BE222" s="6">
        <f ca="1">IF($AF222="",SUMIFS('Growth rates'!AB$4:AB$922,'Growth rates'!$B$4:$B$922,Demands_tra!$A222,'Growth rates'!$C$4:$C$922,$AE222),SUMIFS('Growth rates'!AB$4:AB$922,'Growth rates'!$B$4:$B$922,Demands_tra!$A222,'Growth rates'!$C$4:$C$922,$AF222))</f>
        <v>0</v>
      </c>
      <c r="BF222" s="6">
        <f ca="1">IF($AF222="",SUMIFS('Growth rates'!AC$4:AC$922,'Growth rates'!$B$4:$B$922,Demands_tra!$A222,'Growth rates'!$C$4:$C$922,$AE222),SUMIFS('Growth rates'!AC$4:AC$922,'Growth rates'!$B$4:$B$922,Demands_tra!$A222,'Growth rates'!$C$4:$C$922,$AF222))</f>
        <v>0</v>
      </c>
      <c r="BH222" t="str">
        <f ca="1">VLOOKUP($C222,'Default drvr and elast'!$A$4:$F$49,MATCH(VLOOKUP(A222,Classification!$B$4:$D$42,3,FALSE),'Default drvr and elast'!$D$3:$F$3,0)+3,FALSE)</f>
        <v>Med2</v>
      </c>
      <c r="BJ222" s="6">
        <f ca="1">IF($BI222="",SUMIF(Elasticities!$B$5:$B$52,Demands_tra!$BH222,Elasticities!C$5:C$52),SUMIF(Elasticities!$B$5:$B$52,Demands_tra!$BI222,Elasticities!C$5:C$52))</f>
        <v>0.799999999999989</v>
      </c>
      <c r="BK222" s="6">
        <f ca="1">IF($BI222="",SUMIF(Elasticities!$B$5:$B$52,Demands_tra!$BH222,Elasticities!D$5:D$52),SUMIF(Elasticities!$B$5:$B$52,Demands_tra!$BI222,Elasticities!D$5:D$52))</f>
        <v>0.797560975609746</v>
      </c>
      <c r="BL222" s="6">
        <f ca="1">IF($BI222="",SUMIF(Elasticities!$B$5:$B$52,Demands_tra!$BH222,Elasticities!E$5:E$52),SUMIF(Elasticities!$B$5:$B$52,Demands_tra!$BI222,Elasticities!E$5:E$52))</f>
        <v>0.785365853658527</v>
      </c>
      <c r="BM222" s="6">
        <f ca="1">IF($BI222="",SUMIF(Elasticities!$B$5:$B$52,Demands_tra!$BH222,Elasticities!F$5:F$52),SUMIF(Elasticities!$B$5:$B$52,Demands_tra!$BI222,Elasticities!F$5:F$52))</f>
        <v>0.773170731707307</v>
      </c>
      <c r="BN222" s="6">
        <f ca="1">IF($BI222="",SUMIF(Elasticities!$B$5:$B$52,Demands_tra!$BH222,Elasticities!G$5:G$52),SUMIF(Elasticities!$B$5:$B$52,Demands_tra!$BI222,Elasticities!G$5:G$52))</f>
        <v>0.760975609756088</v>
      </c>
      <c r="BO222" s="6">
        <f ca="1">IF($BI222="",SUMIF(Elasticities!$B$5:$B$52,Demands_tra!$BH222,Elasticities!H$5:H$52),SUMIF(Elasticities!$B$5:$B$52,Demands_tra!$BI222,Elasticities!H$5:H$52))</f>
        <v>0.748780487804868</v>
      </c>
      <c r="BP222" s="6">
        <f ca="1">IF($BI222="",SUMIF(Elasticities!$B$5:$B$52,Demands_tra!$BH222,Elasticities!I$5:I$52),SUMIF(Elasticities!$B$5:$B$52,Demands_tra!$BI222,Elasticities!I$5:I$52))</f>
        <v>0.736585365853649</v>
      </c>
      <c r="BQ222" s="6">
        <f ca="1">IF($BI222="",SUMIF(Elasticities!$B$5:$B$52,Demands_tra!$BH222,Elasticities!J$5:J$52),SUMIF(Elasticities!$B$5:$B$52,Demands_tra!$BI222,Elasticities!J$5:J$52))</f>
        <v>0.724390243902429</v>
      </c>
      <c r="BR222" s="6">
        <f ca="1">IF($BI222="",SUMIF(Elasticities!$B$5:$B$52,Demands_tra!$BH222,Elasticities!K$5:K$52),SUMIF(Elasticities!$B$5:$B$52,Demands_tra!$BI222,Elasticities!K$5:K$52))</f>
        <v>0.71219512195121</v>
      </c>
      <c r="BS222" s="6">
        <f ca="1">IF($BI222="",SUMIF(Elasticities!$B$5:$B$52,Demands_tra!$BH222,Elasticities!L$5:L$52),SUMIF(Elasticities!$B$5:$B$52,Demands_tra!$BI222,Elasticities!L$5:L$52))</f>
        <v>0.699999999999997</v>
      </c>
      <c r="BT222" s="6">
        <f ca="1">IF($BI222="",SUMIF(Elasticities!$B$5:$B$52,Demands_tra!$BH222,Elasticities!M$5:M$52),SUMIF(Elasticities!$B$5:$B$52,Demands_tra!$BI222,Elasticities!M$5:M$52))</f>
        <v>0.687499999999996</v>
      </c>
      <c r="BU222" s="6">
        <f ca="1">IF($BI222="",SUMIF(Elasticities!$B$5:$B$52,Demands_tra!$BH222,Elasticities!N$5:N$52),SUMIF(Elasticities!$B$5:$B$52,Demands_tra!$BI222,Elasticities!N$5:N$52))</f>
        <v>0.674999999999996</v>
      </c>
      <c r="BV222" s="6">
        <f ca="1">IF($BI222="",SUMIF(Elasticities!$B$5:$B$52,Demands_tra!$BH222,Elasticities!O$5:O$52),SUMIF(Elasticities!$B$5:$B$52,Demands_tra!$BI222,Elasticities!O$5:O$52))</f>
        <v>0.662499999999996</v>
      </c>
      <c r="BW222" s="6">
        <f ca="1">IF($BI222="",SUMIF(Elasticities!$B$5:$B$52,Demands_tra!$BH222,Elasticities!P$5:P$52),SUMIF(Elasticities!$B$5:$B$52,Demands_tra!$BI222,Elasticities!P$5:P$52))</f>
        <v>0.649999999999997</v>
      </c>
      <c r="BX222" s="6">
        <f ca="1">IF($BI222="",SUMIF(Elasticities!$B$5:$B$52,Demands_tra!$BH222,Elasticities!Q$5:Q$52),SUMIF(Elasticities!$B$5:$B$52,Demands_tra!$BI222,Elasticities!Q$5:Q$52))</f>
        <v>0.637499999999997</v>
      </c>
      <c r="BY222" s="6">
        <f ca="1">IF($BI222="",SUMIF(Elasticities!$B$5:$B$52,Demands_tra!$BH222,Elasticities!R$5:R$52),SUMIF(Elasticities!$B$5:$B$52,Demands_tra!$BI222,Elasticities!R$5:R$52))</f>
        <v>0.624999999999996</v>
      </c>
      <c r="BZ222" s="6">
        <f ca="1">IF($BI222="",SUMIF(Elasticities!$B$5:$B$52,Demands_tra!$BH222,Elasticities!S$5:S$52),SUMIF(Elasticities!$B$5:$B$52,Demands_tra!$BI222,Elasticities!S$5:S$52))</f>
        <v>0.612499999999996</v>
      </c>
      <c r="CA222" s="6">
        <f ca="1">IF($BI222="",SUMIF(Elasticities!$B$5:$B$52,Demands_tra!$BH222,Elasticities!T$5:T$52),SUMIF(Elasticities!$B$5:$B$52,Demands_tra!$BI222,Elasticities!T$5:T$52))</f>
        <v>0.599999999999996</v>
      </c>
      <c r="CB222" s="6" t="e">
        <f ca="1">IF($BI222="",SUMIF(Elasticities!$B$5:$B$52,Demands_tra!$BH222,Elasticities!U$5:U$52),SUMIF(Elasticities!$B$5:$B$52,Demands_tra!$BI222,Elasticities!U$5:U$52))</f>
        <v>#VALUE!</v>
      </c>
      <c r="CC222" s="6" t="e">
        <f ca="1">IF($BI222="",SUMIF(Elasticities!$B$5:$B$52,Demands_tra!$BH222,Elasticities!V$5:V$52),SUMIF(Elasticities!$B$5:$B$52,Demands_tra!$BI222,Elasticities!V$5:V$52))</f>
        <v>#VALUE!</v>
      </c>
      <c r="CD222" s="6" t="e">
        <f ca="1">IF($BI222="",SUMIF(Elasticities!$B$5:$B$52,Demands_tra!$BH222,Elasticities!W$5:W$52),SUMIF(Elasticities!$B$5:$B$52,Demands_tra!$BI222,Elasticities!W$5:W$52))</f>
        <v>#VALUE!</v>
      </c>
      <c r="CE222" s="6" t="e">
        <f ca="1">IF($BI222="",SUMIF(Elasticities!$B$5:$B$52,Demands_tra!$BH222,Elasticities!X$5:X$52),SUMIF(Elasticities!$B$5:$B$52,Demands_tra!$BI222,Elasticities!X$5:X$52))</f>
        <v>#VALUE!</v>
      </c>
      <c r="CF222" s="6" t="e">
        <f ca="1">IF($BI222="",SUMIF(Elasticities!$B$5:$B$52,Demands_tra!$BH222,Elasticities!Y$5:Y$52),SUMIF(Elasticities!$B$5:$B$52,Demands_tra!$BI222,Elasticities!Y$5:Y$52))</f>
        <v>#VALUE!</v>
      </c>
      <c r="CG222" s="6" t="e">
        <f ca="1">IF($BI222="",SUMIF(Elasticities!$B$5:$B$52,Demands_tra!$BH222,Elasticities!Z$5:Z$52),SUMIF(Elasticities!$B$5:$B$52,Demands_tra!$BI222,Elasticities!Z$5:Z$52))</f>
        <v>#VALUE!</v>
      </c>
      <c r="CH222" s="6" t="e">
        <f ca="1">IF($BI222="",SUMIF(Elasticities!$B$5:$B$52,Demands_tra!$BH222,Elasticities!AA$5:AA$52),SUMIF(Elasticities!$B$5:$B$52,Demands_tra!$BI222,Elasticities!AA$5:AA$52))</f>
        <v>#VALUE!</v>
      </c>
      <c r="CI222" s="6" t="e">
        <f ca="1">IF($BI222="",SUMIF(Elasticities!$B$5:$B$52,Demands_tra!$BH222,Elasticities!AB$5:AB$52),SUMIF(Elasticities!$B$5:$B$52,Demands_tra!$BI222,Elasticities!AB$5:AB$52))</f>
        <v>#VALUE!</v>
      </c>
    </row>
    <row r="223" spans="1:87">
      <c r="A223" t="str">
        <f>IF(BYDem_tra!B222="","\I:",BYDem_tra!B222)</f>
        <v>Japan</v>
      </c>
      <c r="B223" t="str">
        <f>BYDem_tra!E222</f>
        <v>TWD</v>
      </c>
      <c r="C223" t="str">
        <f t="shared" si="194"/>
        <v>TWD</v>
      </c>
      <c r="D223" s="3">
        <f>SUMIFS(BYDem_tra!$M$2:$M$2000,BYDem_tra!$B$2:$B$2000,Demands_tra!$A223,BYDem_tra!$E$2:$E$2000,Demands_tra!$B223)</f>
        <v>131.0018151528</v>
      </c>
      <c r="E223" s="3">
        <f ca="1" t="shared" si="195"/>
        <v>130.648113917981</v>
      </c>
      <c r="F223" s="3">
        <f ca="1" t="shared" si="196"/>
        <v>138.125266989714</v>
      </c>
      <c r="G223" s="3">
        <f ca="1" t="shared" si="197"/>
        <v>142.39905262567</v>
      </c>
      <c r="H223" s="3">
        <f ca="1" t="shared" si="198"/>
        <v>147.024940455557</v>
      </c>
      <c r="I223" s="3">
        <f ca="1" t="shared" si="199"/>
        <v>150.879989717315</v>
      </c>
      <c r="J223" s="3">
        <f ca="1" t="shared" si="200"/>
        <v>154.749224601565</v>
      </c>
      <c r="K223" s="3">
        <f ca="1" t="shared" si="201"/>
        <v>158.746231841809</v>
      </c>
      <c r="L223" s="3">
        <f ca="1" t="shared" si="202"/>
        <v>162.464411445843</v>
      </c>
      <c r="M223" s="3">
        <f ca="1" t="shared" si="203"/>
        <v>165.672623575364</v>
      </c>
      <c r="N223" s="3">
        <f ca="1" t="shared" si="204"/>
        <v>168.366090955727</v>
      </c>
      <c r="O223" s="3">
        <f ca="1" t="shared" si="205"/>
        <v>170.476299949514</v>
      </c>
      <c r="P223" s="3">
        <f ca="1" t="shared" si="206"/>
        <v>172.119369464016</v>
      </c>
      <c r="Q223" s="3">
        <f ca="1" t="shared" si="207"/>
        <v>173.560190919517</v>
      </c>
      <c r="R223" s="3">
        <f ca="1" t="shared" si="208"/>
        <v>174.934449589382</v>
      </c>
      <c r="S223" s="3">
        <f ca="1" t="shared" si="209"/>
        <v>176.160709513965</v>
      </c>
      <c r="T223" s="3">
        <f ca="1" t="shared" si="210"/>
        <v>177.071385782277</v>
      </c>
      <c r="U223" s="3">
        <f ca="1" t="shared" si="211"/>
        <v>177.493782162279</v>
      </c>
      <c r="V223" s="3" t="e">
        <f ca="1" t="shared" si="186"/>
        <v>#VALUE!</v>
      </c>
      <c r="W223" s="3" t="e">
        <f ca="1" t="shared" si="187"/>
        <v>#DIV/0!</v>
      </c>
      <c r="X223" s="3" t="e">
        <f ca="1" t="shared" si="188"/>
        <v>#DIV/0!</v>
      </c>
      <c r="Y223" s="3" t="e">
        <f ca="1" t="shared" si="189"/>
        <v>#DIV/0!</v>
      </c>
      <c r="Z223" s="3" t="e">
        <f ca="1" t="shared" si="190"/>
        <v>#DIV/0!</v>
      </c>
      <c r="AA223" s="3" t="e">
        <f ca="1" t="shared" si="191"/>
        <v>#DIV/0!</v>
      </c>
      <c r="AB223" s="3" t="e">
        <f ca="1" t="shared" si="192"/>
        <v>#DIV/0!</v>
      </c>
      <c r="AC223" s="3" t="e">
        <f ca="1" t="shared" si="193"/>
        <v>#DIV/0!</v>
      </c>
      <c r="AE223" s="34" t="str">
        <f ca="1">VLOOKUP($C223,'Default drvr and elast'!$A$4:$C$49,MATCH(VLOOKUP(A223,Classification!$B$4:$D$99,2,FALSE),'Default drvr and elast'!$A$3:$C$3,0),FALSE)</f>
        <v>GDP</v>
      </c>
      <c r="AF223" s="4"/>
      <c r="AG223" s="6">
        <f ca="1">IF($AF223="",SUMIFS('Growth rates'!D$4:D$922,'Growth rates'!$B$4:$B$922,Demands_tra!$A223,'Growth rates'!$C$4:$C$922,$AE223),SUMIFS('Growth rates'!D$4:D$922,'Growth rates'!$B$4:$B$922,Demands_tra!$A223,'Growth rates'!$C$4:$C$922,$AF223))</f>
        <v>1</v>
      </c>
      <c r="AH223" s="6">
        <f ca="1">IF($AF223="",SUMIFS('Growth rates'!E$4:E$922,'Growth rates'!$B$4:$B$922,Demands_tra!$A223,'Growth rates'!$C$4:$C$922,$AE223),SUMIFS('Growth rates'!E$4:E$922,'Growth rates'!$B$4:$B$922,Demands_tra!$A223,'Growth rates'!$C$4:$C$922,$AF223))</f>
        <v>0.996614713987383</v>
      </c>
      <c r="AI223" s="6">
        <f ca="1">IF($AF223="",SUMIFS('Growth rates'!F$4:F$922,'Growth rates'!$B$4:$B$922,Demands_tra!$A223,'Growth rates'!$C$4:$C$922,$AE223),SUMIFS('Growth rates'!F$4:F$922,'Growth rates'!$B$4:$B$922,Demands_tra!$A223,'Growth rates'!$C$4:$C$922,$AF223))</f>
        <v>1.06924009217147</v>
      </c>
      <c r="AJ223" s="6">
        <f ca="1">IF($AF223="",SUMIFS('Growth rates'!G$4:G$922,'Growth rates'!$B$4:$B$922,Demands_tra!$A223,'Growth rates'!$C$4:$C$922,$AE223),SUMIFS('Growth rates'!G$4:G$922,'Growth rates'!$B$4:$B$922,Demands_tra!$A223,'Growth rates'!$C$4:$C$922,$AF223))</f>
        <v>1.11202981109995</v>
      </c>
      <c r="AK223" s="6">
        <f ca="1">IF($AF223="",SUMIFS('Growth rates'!H$4:H$922,'Growth rates'!$B$4:$B$922,Demands_tra!$A223,'Growth rates'!$C$4:$C$922,$AE223),SUMIFS('Growth rates'!H$4:H$922,'Growth rates'!$B$4:$B$922,Demands_tra!$A223,'Growth rates'!$C$4:$C$922,$AF223))</f>
        <v>1.15950139149913</v>
      </c>
      <c r="AL223" s="6">
        <f ca="1">IF($AF223="",SUMIFS('Growth rates'!I$4:I$922,'Growth rates'!$B$4:$B$922,Demands_tra!$A223,'Growth rates'!$C$4:$C$922,$AE223),SUMIFS('Growth rates'!I$4:I$922,'Growth rates'!$B$4:$B$922,Demands_tra!$A223,'Growth rates'!$C$4:$C$922,$AF223))</f>
        <v>1.20010416264654</v>
      </c>
      <c r="AM223" s="6">
        <f ca="1">IF($AF223="",SUMIFS('Growth rates'!J$4:J$922,'Growth rates'!$B$4:$B$922,Demands_tra!$A223,'Growth rates'!$C$4:$C$922,$AE223),SUMIFS('Growth rates'!J$4:J$922,'Growth rates'!$B$4:$B$922,Demands_tra!$A223,'Growth rates'!$C$4:$C$922,$AF223))</f>
        <v>1.24188617034257</v>
      </c>
      <c r="AN223" s="6">
        <f ca="1">IF($AF223="",SUMIFS('Growth rates'!K$4:K$922,'Growth rates'!$B$4:$B$922,Demands_tra!$A223,'Growth rates'!$C$4:$C$922,$AE223),SUMIFS('Growth rates'!K$4:K$922,'Growth rates'!$B$4:$B$922,Demands_tra!$A223,'Growth rates'!$C$4:$C$922,$AF223))</f>
        <v>1.28616699003087</v>
      </c>
      <c r="AO223" s="6">
        <f ca="1">IF($AF223="",SUMIFS('Growth rates'!L$4:L$922,'Growth rates'!$B$4:$B$922,Demands_tra!$A223,'Growth rates'!$C$4:$C$922,$AE223),SUMIFS('Growth rates'!L$4:L$922,'Growth rates'!$B$4:$B$922,Demands_tra!$A223,'Growth rates'!$C$4:$C$922,$AF223))</f>
        <v>1.32846552282671</v>
      </c>
      <c r="AP223" s="6">
        <f ca="1">IF($AF223="",SUMIFS('Growth rates'!M$4:M$922,'Growth rates'!$B$4:$B$922,Demands_tra!$A223,'Growth rates'!$C$4:$C$922,$AE223),SUMIFS('Growth rates'!M$4:M$922,'Growth rates'!$B$4:$B$922,Demands_tra!$A223,'Growth rates'!$C$4:$C$922,$AF223))</f>
        <v>1.3659418552568</v>
      </c>
      <c r="AQ223" s="6">
        <f ca="1">IF($AF223="",SUMIFS('Growth rates'!N$4:N$922,'Growth rates'!$B$4:$B$922,Demands_tra!$A223,'Growth rates'!$C$4:$C$922,$AE223),SUMIFS('Growth rates'!N$4:N$922,'Growth rates'!$B$4:$B$922,Demands_tra!$A223,'Growth rates'!$C$4:$C$922,$AF223))</f>
        <v>1.39824319093224</v>
      </c>
      <c r="AR223" s="6">
        <f ca="1">IF($AF223="",SUMIFS('Growth rates'!O$4:O$922,'Growth rates'!$B$4:$B$922,Demands_tra!$A223,'Growth rates'!$C$4:$C$922,$AE223),SUMIFS('Growth rates'!O$4:O$922,'Growth rates'!$B$4:$B$922,Demands_tra!$A223,'Growth rates'!$C$4:$C$922,$AF223))</f>
        <v>1.42420588651495</v>
      </c>
      <c r="AS223" s="6">
        <f ca="1">IF($AF223="",SUMIFS('Growth rates'!P$4:P$922,'Growth rates'!$B$4:$B$922,Demands_tra!$A223,'Growth rates'!$C$4:$C$922,$AE223),SUMIFS('Growth rates'!P$4:P$922,'Growth rates'!$B$4:$B$922,Demands_tra!$A223,'Growth rates'!$C$4:$C$922,$AF223))</f>
        <v>1.44492536504681</v>
      </c>
      <c r="AT223" s="6">
        <f ca="1">IF($AF223="",SUMIFS('Growth rates'!Q$4:Q$922,'Growth rates'!$B$4:$B$922,Demands_tra!$A223,'Growth rates'!$C$4:$C$922,$AE223),SUMIFS('Growth rates'!Q$4:Q$922,'Growth rates'!$B$4:$B$922,Demands_tra!$A223,'Growth rates'!$C$4:$C$922,$AF223))</f>
        <v>1.46353391269907</v>
      </c>
      <c r="AU223" s="6">
        <f ca="1">IF($AF223="",SUMIFS('Growth rates'!R$4:R$922,'Growth rates'!$B$4:$B$922,Demands_tra!$A223,'Growth rates'!$C$4:$C$922,$AE223),SUMIFS('Growth rates'!R$4:R$922,'Growth rates'!$B$4:$B$922,Demands_tra!$A223,'Growth rates'!$C$4:$C$922,$AF223))</f>
        <v>1.48171169790961</v>
      </c>
      <c r="AV223" s="6">
        <f ca="1">IF($AF223="",SUMIFS('Growth rates'!S$4:S$922,'Growth rates'!$B$4:$B$922,Demands_tra!$A223,'Growth rates'!$C$4:$C$922,$AE223),SUMIFS('Growth rates'!S$4:S$922,'Growth rates'!$B$4:$B$922,Demands_tra!$A223,'Growth rates'!$C$4:$C$922,$AF223))</f>
        <v>1.49833016206414</v>
      </c>
      <c r="AW223" s="6">
        <f ca="1">IF($AF223="",SUMIFS('Growth rates'!T$4:T$922,'Growth rates'!$B$4:$B$922,Demands_tra!$A223,'Growth rates'!$C$4:$C$922,$AE223),SUMIFS('Growth rates'!T$4:T$922,'Growth rates'!$B$4:$B$922,Demands_tra!$A223,'Growth rates'!$C$4:$C$922,$AF223))</f>
        <v>1.51097625582845</v>
      </c>
      <c r="AX223" s="6">
        <f ca="1">IF($AF223="",SUMIFS('Growth rates'!U$4:U$922,'Growth rates'!$B$4:$B$922,Demands_tra!$A223,'Growth rates'!$C$4:$C$922,$AE223),SUMIFS('Growth rates'!U$4:U$922,'Growth rates'!$B$4:$B$922,Demands_tra!$A223,'Growth rates'!$C$4:$C$922,$AF223))</f>
        <v>1.51698354019676</v>
      </c>
      <c r="AY223" s="6">
        <f ca="1">IF($AF223="",SUMIFS('Growth rates'!V$4:V$922,'Growth rates'!$B$4:$B$922,Demands_tra!$A223,'Growth rates'!$C$4:$C$922,$AE223),SUMIFS('Growth rates'!V$4:V$922,'Growth rates'!$B$4:$B$922,Demands_tra!$A223,'Growth rates'!$C$4:$C$922,$AF223))</f>
        <v>0</v>
      </c>
      <c r="AZ223" s="6">
        <f ca="1">IF($AF223="",SUMIFS('Growth rates'!W$4:W$922,'Growth rates'!$B$4:$B$922,Demands_tra!$A223,'Growth rates'!$C$4:$C$922,$AE223),SUMIFS('Growth rates'!W$4:W$922,'Growth rates'!$B$4:$B$922,Demands_tra!$A223,'Growth rates'!$C$4:$C$922,$AF223))</f>
        <v>0</v>
      </c>
      <c r="BA223" s="6">
        <f ca="1">IF($AF223="",SUMIFS('Growth rates'!X$4:X$922,'Growth rates'!$B$4:$B$922,Demands_tra!$A223,'Growth rates'!$C$4:$C$922,$AE223),SUMIFS('Growth rates'!X$4:X$922,'Growth rates'!$B$4:$B$922,Demands_tra!$A223,'Growth rates'!$C$4:$C$922,$AF223))</f>
        <v>0</v>
      </c>
      <c r="BB223" s="6">
        <f ca="1">IF($AF223="",SUMIFS('Growth rates'!Y$4:Y$922,'Growth rates'!$B$4:$B$922,Demands_tra!$A223,'Growth rates'!$C$4:$C$922,$AE223),SUMIFS('Growth rates'!Y$4:Y$922,'Growth rates'!$B$4:$B$922,Demands_tra!$A223,'Growth rates'!$C$4:$C$922,$AF223))</f>
        <v>0</v>
      </c>
      <c r="BC223" s="6">
        <f ca="1">IF($AF223="",SUMIFS('Growth rates'!Z$4:Z$922,'Growth rates'!$B$4:$B$922,Demands_tra!$A223,'Growth rates'!$C$4:$C$922,$AE223),SUMIFS('Growth rates'!Z$4:Z$922,'Growth rates'!$B$4:$B$922,Demands_tra!$A223,'Growth rates'!$C$4:$C$922,$AF223))</f>
        <v>0</v>
      </c>
      <c r="BD223" s="6">
        <f ca="1">IF($AF223="",SUMIFS('Growth rates'!AA$4:AA$922,'Growth rates'!$B$4:$B$922,Demands_tra!$A223,'Growth rates'!$C$4:$C$922,$AE223),SUMIFS('Growth rates'!AA$4:AA$922,'Growth rates'!$B$4:$B$922,Demands_tra!$A223,'Growth rates'!$C$4:$C$922,$AF223))</f>
        <v>0</v>
      </c>
      <c r="BE223" s="6">
        <f ca="1">IF($AF223="",SUMIFS('Growth rates'!AB$4:AB$922,'Growth rates'!$B$4:$B$922,Demands_tra!$A223,'Growth rates'!$C$4:$C$922,$AE223),SUMIFS('Growth rates'!AB$4:AB$922,'Growth rates'!$B$4:$B$922,Demands_tra!$A223,'Growth rates'!$C$4:$C$922,$AF223))</f>
        <v>0</v>
      </c>
      <c r="BF223" s="6">
        <f ca="1">IF($AF223="",SUMIFS('Growth rates'!AC$4:AC$922,'Growth rates'!$B$4:$B$922,Demands_tra!$A223,'Growth rates'!$C$4:$C$922,$AE223),SUMIFS('Growth rates'!AC$4:AC$922,'Growth rates'!$B$4:$B$922,Demands_tra!$A223,'Growth rates'!$C$4:$C$922,$AF223))</f>
        <v>0</v>
      </c>
      <c r="BH223" t="str">
        <f ca="1">VLOOKUP($C223,'Default drvr and elast'!$A$4:$F$49,MATCH(VLOOKUP(A223,Classification!$B$4:$D$42,3,FALSE),'Default drvr and elast'!$D$3:$F$3,0)+3,FALSE)</f>
        <v>Med2</v>
      </c>
      <c r="BJ223" s="6">
        <f ca="1">IF($BI223="",SUMIF(Elasticities!$B$5:$B$52,Demands_tra!$BH223,Elasticities!C$5:C$52),SUMIF(Elasticities!$B$5:$B$52,Demands_tra!$BI223,Elasticities!C$5:C$52))</f>
        <v>0.799999999999989</v>
      </c>
      <c r="BK223" s="6">
        <f ca="1">IF($BI223="",SUMIF(Elasticities!$B$5:$B$52,Demands_tra!$BH223,Elasticities!D$5:D$52),SUMIF(Elasticities!$B$5:$B$52,Demands_tra!$BI223,Elasticities!D$5:D$52))</f>
        <v>0.797560975609746</v>
      </c>
      <c r="BL223" s="6">
        <f ca="1">IF($BI223="",SUMIF(Elasticities!$B$5:$B$52,Demands_tra!$BH223,Elasticities!E$5:E$52),SUMIF(Elasticities!$B$5:$B$52,Demands_tra!$BI223,Elasticities!E$5:E$52))</f>
        <v>0.785365853658527</v>
      </c>
      <c r="BM223" s="6">
        <f ca="1">IF($BI223="",SUMIF(Elasticities!$B$5:$B$52,Demands_tra!$BH223,Elasticities!F$5:F$52),SUMIF(Elasticities!$B$5:$B$52,Demands_tra!$BI223,Elasticities!F$5:F$52))</f>
        <v>0.773170731707307</v>
      </c>
      <c r="BN223" s="6">
        <f ca="1">IF($BI223="",SUMIF(Elasticities!$B$5:$B$52,Demands_tra!$BH223,Elasticities!G$5:G$52),SUMIF(Elasticities!$B$5:$B$52,Demands_tra!$BI223,Elasticities!G$5:G$52))</f>
        <v>0.760975609756088</v>
      </c>
      <c r="BO223" s="6">
        <f ca="1">IF($BI223="",SUMIF(Elasticities!$B$5:$B$52,Demands_tra!$BH223,Elasticities!H$5:H$52),SUMIF(Elasticities!$B$5:$B$52,Demands_tra!$BI223,Elasticities!H$5:H$52))</f>
        <v>0.748780487804868</v>
      </c>
      <c r="BP223" s="6">
        <f ca="1">IF($BI223="",SUMIF(Elasticities!$B$5:$B$52,Demands_tra!$BH223,Elasticities!I$5:I$52),SUMIF(Elasticities!$B$5:$B$52,Demands_tra!$BI223,Elasticities!I$5:I$52))</f>
        <v>0.736585365853649</v>
      </c>
      <c r="BQ223" s="6">
        <f ca="1">IF($BI223="",SUMIF(Elasticities!$B$5:$B$52,Demands_tra!$BH223,Elasticities!J$5:J$52),SUMIF(Elasticities!$B$5:$B$52,Demands_tra!$BI223,Elasticities!J$5:J$52))</f>
        <v>0.724390243902429</v>
      </c>
      <c r="BR223" s="6">
        <f ca="1">IF($BI223="",SUMIF(Elasticities!$B$5:$B$52,Demands_tra!$BH223,Elasticities!K$5:K$52),SUMIF(Elasticities!$B$5:$B$52,Demands_tra!$BI223,Elasticities!K$5:K$52))</f>
        <v>0.71219512195121</v>
      </c>
      <c r="BS223" s="6">
        <f ca="1">IF($BI223="",SUMIF(Elasticities!$B$5:$B$52,Demands_tra!$BH223,Elasticities!L$5:L$52),SUMIF(Elasticities!$B$5:$B$52,Demands_tra!$BI223,Elasticities!L$5:L$52))</f>
        <v>0.699999999999997</v>
      </c>
      <c r="BT223" s="6">
        <f ca="1">IF($BI223="",SUMIF(Elasticities!$B$5:$B$52,Demands_tra!$BH223,Elasticities!M$5:M$52),SUMIF(Elasticities!$B$5:$B$52,Demands_tra!$BI223,Elasticities!M$5:M$52))</f>
        <v>0.687499999999996</v>
      </c>
      <c r="BU223" s="6">
        <f ca="1">IF($BI223="",SUMIF(Elasticities!$B$5:$B$52,Demands_tra!$BH223,Elasticities!N$5:N$52),SUMIF(Elasticities!$B$5:$B$52,Demands_tra!$BI223,Elasticities!N$5:N$52))</f>
        <v>0.674999999999996</v>
      </c>
      <c r="BV223" s="6">
        <f ca="1">IF($BI223="",SUMIF(Elasticities!$B$5:$B$52,Demands_tra!$BH223,Elasticities!O$5:O$52),SUMIF(Elasticities!$B$5:$B$52,Demands_tra!$BI223,Elasticities!O$5:O$52))</f>
        <v>0.662499999999996</v>
      </c>
      <c r="BW223" s="6">
        <f ca="1">IF($BI223="",SUMIF(Elasticities!$B$5:$B$52,Demands_tra!$BH223,Elasticities!P$5:P$52),SUMIF(Elasticities!$B$5:$B$52,Demands_tra!$BI223,Elasticities!P$5:P$52))</f>
        <v>0.649999999999997</v>
      </c>
      <c r="BX223" s="6">
        <f ca="1">IF($BI223="",SUMIF(Elasticities!$B$5:$B$52,Demands_tra!$BH223,Elasticities!Q$5:Q$52),SUMIF(Elasticities!$B$5:$B$52,Demands_tra!$BI223,Elasticities!Q$5:Q$52))</f>
        <v>0.637499999999997</v>
      </c>
      <c r="BY223" s="6">
        <f ca="1">IF($BI223="",SUMIF(Elasticities!$B$5:$B$52,Demands_tra!$BH223,Elasticities!R$5:R$52),SUMIF(Elasticities!$B$5:$B$52,Demands_tra!$BI223,Elasticities!R$5:R$52))</f>
        <v>0.624999999999996</v>
      </c>
      <c r="BZ223" s="6">
        <f ca="1">IF($BI223="",SUMIF(Elasticities!$B$5:$B$52,Demands_tra!$BH223,Elasticities!S$5:S$52),SUMIF(Elasticities!$B$5:$B$52,Demands_tra!$BI223,Elasticities!S$5:S$52))</f>
        <v>0.612499999999996</v>
      </c>
      <c r="CA223" s="6">
        <f ca="1">IF($BI223="",SUMIF(Elasticities!$B$5:$B$52,Demands_tra!$BH223,Elasticities!T$5:T$52),SUMIF(Elasticities!$B$5:$B$52,Demands_tra!$BI223,Elasticities!T$5:T$52))</f>
        <v>0.599999999999996</v>
      </c>
      <c r="CB223" s="6" t="e">
        <f ca="1">IF($BI223="",SUMIF(Elasticities!$B$5:$B$52,Demands_tra!$BH223,Elasticities!U$5:U$52),SUMIF(Elasticities!$B$5:$B$52,Demands_tra!$BI223,Elasticities!U$5:U$52))</f>
        <v>#VALUE!</v>
      </c>
      <c r="CC223" s="6" t="e">
        <f ca="1">IF($BI223="",SUMIF(Elasticities!$B$5:$B$52,Demands_tra!$BH223,Elasticities!V$5:V$52),SUMIF(Elasticities!$B$5:$B$52,Demands_tra!$BI223,Elasticities!V$5:V$52))</f>
        <v>#VALUE!</v>
      </c>
      <c r="CD223" s="6" t="e">
        <f ca="1">IF($BI223="",SUMIF(Elasticities!$B$5:$B$52,Demands_tra!$BH223,Elasticities!W$5:W$52),SUMIF(Elasticities!$B$5:$B$52,Demands_tra!$BI223,Elasticities!W$5:W$52))</f>
        <v>#VALUE!</v>
      </c>
      <c r="CE223" s="6" t="e">
        <f ca="1">IF($BI223="",SUMIF(Elasticities!$B$5:$B$52,Demands_tra!$BH223,Elasticities!X$5:X$52),SUMIF(Elasticities!$B$5:$B$52,Demands_tra!$BI223,Elasticities!X$5:X$52))</f>
        <v>#VALUE!</v>
      </c>
      <c r="CF223" s="6" t="e">
        <f ca="1">IF($BI223="",SUMIF(Elasticities!$B$5:$B$52,Demands_tra!$BH223,Elasticities!Y$5:Y$52),SUMIF(Elasticities!$B$5:$B$52,Demands_tra!$BI223,Elasticities!Y$5:Y$52))</f>
        <v>#VALUE!</v>
      </c>
      <c r="CG223" s="6" t="e">
        <f ca="1">IF($BI223="",SUMIF(Elasticities!$B$5:$B$52,Demands_tra!$BH223,Elasticities!Z$5:Z$52),SUMIF(Elasticities!$B$5:$B$52,Demands_tra!$BI223,Elasticities!Z$5:Z$52))</f>
        <v>#VALUE!</v>
      </c>
      <c r="CH223" s="6" t="e">
        <f ca="1">IF($BI223="",SUMIF(Elasticities!$B$5:$B$52,Demands_tra!$BH223,Elasticities!AA$5:AA$52),SUMIF(Elasticities!$B$5:$B$52,Demands_tra!$BI223,Elasticities!AA$5:AA$52))</f>
        <v>#VALUE!</v>
      </c>
      <c r="CI223" s="6" t="e">
        <f ca="1">IF($BI223="",SUMIF(Elasticities!$B$5:$B$52,Demands_tra!$BH223,Elasticities!AB$5:AB$52),SUMIF(Elasticities!$B$5:$B$52,Demands_tra!$BI223,Elasticities!AB$5:AB$52))</f>
        <v>#VALUE!</v>
      </c>
    </row>
    <row r="224" spans="1:87">
      <c r="A224" t="str">
        <f>IF(BYDem_tra!B223="","\I:",BYDem_tra!B223)</f>
        <v>Japan</v>
      </c>
      <c r="B224" t="str">
        <f>BYDem_tra!E223</f>
        <v>TWI</v>
      </c>
      <c r="C224" t="str">
        <f t="shared" si="194"/>
        <v>TWI</v>
      </c>
      <c r="D224" s="3">
        <f>SUMIFS(BYDem_tra!$M$2:$M$2000,BYDem_tra!$B$2:$B$2000,Demands_tra!$A224,BYDem_tra!$E$2:$E$2000,Demands_tra!$B224)</f>
        <v>188.1684912096</v>
      </c>
      <c r="E224" s="3">
        <f ca="1" t="shared" si="195"/>
        <v>187.66044154924</v>
      </c>
      <c r="F224" s="3">
        <f ca="1" t="shared" si="196"/>
        <v>198.400480612136</v>
      </c>
      <c r="G224" s="3">
        <f ca="1" t="shared" si="197"/>
        <v>204.539264215501</v>
      </c>
      <c r="H224" s="3">
        <f ca="1" t="shared" si="198"/>
        <v>211.183800647606</v>
      </c>
      <c r="I224" s="3">
        <f ca="1" t="shared" si="199"/>
        <v>216.721119365501</v>
      </c>
      <c r="J224" s="3">
        <f ca="1" t="shared" si="200"/>
        <v>222.278814039087</v>
      </c>
      <c r="K224" s="3">
        <f ca="1" t="shared" si="201"/>
        <v>228.020038470774</v>
      </c>
      <c r="L224" s="3">
        <f ca="1" t="shared" si="202"/>
        <v>233.360760241088</v>
      </c>
      <c r="M224" s="3">
        <f ca="1" t="shared" si="203"/>
        <v>237.968974525662</v>
      </c>
      <c r="N224" s="3">
        <f ca="1" t="shared" si="204"/>
        <v>241.83781933895</v>
      </c>
      <c r="O224" s="3">
        <f ca="1" t="shared" si="205"/>
        <v>244.868883008065</v>
      </c>
      <c r="P224" s="3">
        <f ca="1" t="shared" si="206"/>
        <v>247.228956501214</v>
      </c>
      <c r="Q224" s="3">
        <f ca="1" t="shared" si="207"/>
        <v>249.298524766874</v>
      </c>
      <c r="R224" s="3">
        <f ca="1" t="shared" si="208"/>
        <v>251.272483525678</v>
      </c>
      <c r="S224" s="3">
        <f ca="1" t="shared" si="209"/>
        <v>253.033859729286</v>
      </c>
      <c r="T224" s="3">
        <f ca="1" t="shared" si="210"/>
        <v>254.341937630258</v>
      </c>
      <c r="U224" s="3">
        <f ca="1" t="shared" si="211"/>
        <v>254.948659677771</v>
      </c>
      <c r="V224" s="3" t="e">
        <f ca="1" t="shared" si="186"/>
        <v>#VALUE!</v>
      </c>
      <c r="W224" s="3" t="e">
        <f ca="1" t="shared" si="187"/>
        <v>#DIV/0!</v>
      </c>
      <c r="X224" s="3" t="e">
        <f ca="1" t="shared" si="188"/>
        <v>#DIV/0!</v>
      </c>
      <c r="Y224" s="3" t="e">
        <f ca="1" t="shared" si="189"/>
        <v>#DIV/0!</v>
      </c>
      <c r="Z224" s="3" t="e">
        <f ca="1" t="shared" si="190"/>
        <v>#DIV/0!</v>
      </c>
      <c r="AA224" s="3" t="e">
        <f ca="1" t="shared" si="191"/>
        <v>#DIV/0!</v>
      </c>
      <c r="AB224" s="3" t="e">
        <f ca="1" t="shared" si="192"/>
        <v>#DIV/0!</v>
      </c>
      <c r="AC224" s="3" t="e">
        <f ca="1" t="shared" si="193"/>
        <v>#DIV/0!</v>
      </c>
      <c r="AE224" s="34" t="str">
        <f ca="1">VLOOKUP($C224,'Default drvr and elast'!$A$4:$C$49,MATCH(VLOOKUP(A224,Classification!$B$4:$D$99,2,FALSE),'Default drvr and elast'!$A$3:$C$3,0),FALSE)</f>
        <v>GDP</v>
      </c>
      <c r="AF224" s="4"/>
      <c r="AG224" s="6">
        <f ca="1">IF($AF224="",SUMIFS('Growth rates'!D$4:D$922,'Growth rates'!$B$4:$B$922,Demands_tra!$A224,'Growth rates'!$C$4:$C$922,$AE224),SUMIFS('Growth rates'!D$4:D$922,'Growth rates'!$B$4:$B$922,Demands_tra!$A224,'Growth rates'!$C$4:$C$922,$AF224))</f>
        <v>1</v>
      </c>
      <c r="AH224" s="6">
        <f ca="1">IF($AF224="",SUMIFS('Growth rates'!E$4:E$922,'Growth rates'!$B$4:$B$922,Demands_tra!$A224,'Growth rates'!$C$4:$C$922,$AE224),SUMIFS('Growth rates'!E$4:E$922,'Growth rates'!$B$4:$B$922,Demands_tra!$A224,'Growth rates'!$C$4:$C$922,$AF224))</f>
        <v>0.996614713987383</v>
      </c>
      <c r="AI224" s="6">
        <f ca="1">IF($AF224="",SUMIFS('Growth rates'!F$4:F$922,'Growth rates'!$B$4:$B$922,Demands_tra!$A224,'Growth rates'!$C$4:$C$922,$AE224),SUMIFS('Growth rates'!F$4:F$922,'Growth rates'!$B$4:$B$922,Demands_tra!$A224,'Growth rates'!$C$4:$C$922,$AF224))</f>
        <v>1.06924009217147</v>
      </c>
      <c r="AJ224" s="6">
        <f ca="1">IF($AF224="",SUMIFS('Growth rates'!G$4:G$922,'Growth rates'!$B$4:$B$922,Demands_tra!$A224,'Growth rates'!$C$4:$C$922,$AE224),SUMIFS('Growth rates'!G$4:G$922,'Growth rates'!$B$4:$B$922,Demands_tra!$A224,'Growth rates'!$C$4:$C$922,$AF224))</f>
        <v>1.11202981109995</v>
      </c>
      <c r="AK224" s="6">
        <f ca="1">IF($AF224="",SUMIFS('Growth rates'!H$4:H$922,'Growth rates'!$B$4:$B$922,Demands_tra!$A224,'Growth rates'!$C$4:$C$922,$AE224),SUMIFS('Growth rates'!H$4:H$922,'Growth rates'!$B$4:$B$922,Demands_tra!$A224,'Growth rates'!$C$4:$C$922,$AF224))</f>
        <v>1.15950139149913</v>
      </c>
      <c r="AL224" s="6">
        <f ca="1">IF($AF224="",SUMIFS('Growth rates'!I$4:I$922,'Growth rates'!$B$4:$B$922,Demands_tra!$A224,'Growth rates'!$C$4:$C$922,$AE224),SUMIFS('Growth rates'!I$4:I$922,'Growth rates'!$B$4:$B$922,Demands_tra!$A224,'Growth rates'!$C$4:$C$922,$AF224))</f>
        <v>1.20010416264654</v>
      </c>
      <c r="AM224" s="6">
        <f ca="1">IF($AF224="",SUMIFS('Growth rates'!J$4:J$922,'Growth rates'!$B$4:$B$922,Demands_tra!$A224,'Growth rates'!$C$4:$C$922,$AE224),SUMIFS('Growth rates'!J$4:J$922,'Growth rates'!$B$4:$B$922,Demands_tra!$A224,'Growth rates'!$C$4:$C$922,$AF224))</f>
        <v>1.24188617034257</v>
      </c>
      <c r="AN224" s="6">
        <f ca="1">IF($AF224="",SUMIFS('Growth rates'!K$4:K$922,'Growth rates'!$B$4:$B$922,Demands_tra!$A224,'Growth rates'!$C$4:$C$922,$AE224),SUMIFS('Growth rates'!K$4:K$922,'Growth rates'!$B$4:$B$922,Demands_tra!$A224,'Growth rates'!$C$4:$C$922,$AF224))</f>
        <v>1.28616699003087</v>
      </c>
      <c r="AO224" s="6">
        <f ca="1">IF($AF224="",SUMIFS('Growth rates'!L$4:L$922,'Growth rates'!$B$4:$B$922,Demands_tra!$A224,'Growth rates'!$C$4:$C$922,$AE224),SUMIFS('Growth rates'!L$4:L$922,'Growth rates'!$B$4:$B$922,Demands_tra!$A224,'Growth rates'!$C$4:$C$922,$AF224))</f>
        <v>1.32846552282671</v>
      </c>
      <c r="AP224" s="6">
        <f ca="1">IF($AF224="",SUMIFS('Growth rates'!M$4:M$922,'Growth rates'!$B$4:$B$922,Demands_tra!$A224,'Growth rates'!$C$4:$C$922,$AE224),SUMIFS('Growth rates'!M$4:M$922,'Growth rates'!$B$4:$B$922,Demands_tra!$A224,'Growth rates'!$C$4:$C$922,$AF224))</f>
        <v>1.3659418552568</v>
      </c>
      <c r="AQ224" s="6">
        <f ca="1">IF($AF224="",SUMIFS('Growth rates'!N$4:N$922,'Growth rates'!$B$4:$B$922,Demands_tra!$A224,'Growth rates'!$C$4:$C$922,$AE224),SUMIFS('Growth rates'!N$4:N$922,'Growth rates'!$B$4:$B$922,Demands_tra!$A224,'Growth rates'!$C$4:$C$922,$AF224))</f>
        <v>1.39824319093224</v>
      </c>
      <c r="AR224" s="6">
        <f ca="1">IF($AF224="",SUMIFS('Growth rates'!O$4:O$922,'Growth rates'!$B$4:$B$922,Demands_tra!$A224,'Growth rates'!$C$4:$C$922,$AE224),SUMIFS('Growth rates'!O$4:O$922,'Growth rates'!$B$4:$B$922,Demands_tra!$A224,'Growth rates'!$C$4:$C$922,$AF224))</f>
        <v>1.42420588651495</v>
      </c>
      <c r="AS224" s="6">
        <f ca="1">IF($AF224="",SUMIFS('Growth rates'!P$4:P$922,'Growth rates'!$B$4:$B$922,Demands_tra!$A224,'Growth rates'!$C$4:$C$922,$AE224),SUMIFS('Growth rates'!P$4:P$922,'Growth rates'!$B$4:$B$922,Demands_tra!$A224,'Growth rates'!$C$4:$C$922,$AF224))</f>
        <v>1.44492536504681</v>
      </c>
      <c r="AT224" s="6">
        <f ca="1">IF($AF224="",SUMIFS('Growth rates'!Q$4:Q$922,'Growth rates'!$B$4:$B$922,Demands_tra!$A224,'Growth rates'!$C$4:$C$922,$AE224),SUMIFS('Growth rates'!Q$4:Q$922,'Growth rates'!$B$4:$B$922,Demands_tra!$A224,'Growth rates'!$C$4:$C$922,$AF224))</f>
        <v>1.46353391269907</v>
      </c>
      <c r="AU224" s="6">
        <f ca="1">IF($AF224="",SUMIFS('Growth rates'!R$4:R$922,'Growth rates'!$B$4:$B$922,Demands_tra!$A224,'Growth rates'!$C$4:$C$922,$AE224),SUMIFS('Growth rates'!R$4:R$922,'Growth rates'!$B$4:$B$922,Demands_tra!$A224,'Growth rates'!$C$4:$C$922,$AF224))</f>
        <v>1.48171169790961</v>
      </c>
      <c r="AV224" s="6">
        <f ca="1">IF($AF224="",SUMIFS('Growth rates'!S$4:S$922,'Growth rates'!$B$4:$B$922,Demands_tra!$A224,'Growth rates'!$C$4:$C$922,$AE224),SUMIFS('Growth rates'!S$4:S$922,'Growth rates'!$B$4:$B$922,Demands_tra!$A224,'Growth rates'!$C$4:$C$922,$AF224))</f>
        <v>1.49833016206414</v>
      </c>
      <c r="AW224" s="6">
        <f ca="1">IF($AF224="",SUMIFS('Growth rates'!T$4:T$922,'Growth rates'!$B$4:$B$922,Demands_tra!$A224,'Growth rates'!$C$4:$C$922,$AE224),SUMIFS('Growth rates'!T$4:T$922,'Growth rates'!$B$4:$B$922,Demands_tra!$A224,'Growth rates'!$C$4:$C$922,$AF224))</f>
        <v>1.51097625582845</v>
      </c>
      <c r="AX224" s="6">
        <f ca="1">IF($AF224="",SUMIFS('Growth rates'!U$4:U$922,'Growth rates'!$B$4:$B$922,Demands_tra!$A224,'Growth rates'!$C$4:$C$922,$AE224),SUMIFS('Growth rates'!U$4:U$922,'Growth rates'!$B$4:$B$922,Demands_tra!$A224,'Growth rates'!$C$4:$C$922,$AF224))</f>
        <v>1.51698354019676</v>
      </c>
      <c r="AY224" s="6">
        <f ca="1">IF($AF224="",SUMIFS('Growth rates'!V$4:V$922,'Growth rates'!$B$4:$B$922,Demands_tra!$A224,'Growth rates'!$C$4:$C$922,$AE224),SUMIFS('Growth rates'!V$4:V$922,'Growth rates'!$B$4:$B$922,Demands_tra!$A224,'Growth rates'!$C$4:$C$922,$AF224))</f>
        <v>0</v>
      </c>
      <c r="AZ224" s="6">
        <f ca="1">IF($AF224="",SUMIFS('Growth rates'!W$4:W$922,'Growth rates'!$B$4:$B$922,Demands_tra!$A224,'Growth rates'!$C$4:$C$922,$AE224),SUMIFS('Growth rates'!W$4:W$922,'Growth rates'!$B$4:$B$922,Demands_tra!$A224,'Growth rates'!$C$4:$C$922,$AF224))</f>
        <v>0</v>
      </c>
      <c r="BA224" s="6">
        <f ca="1">IF($AF224="",SUMIFS('Growth rates'!X$4:X$922,'Growth rates'!$B$4:$B$922,Demands_tra!$A224,'Growth rates'!$C$4:$C$922,$AE224),SUMIFS('Growth rates'!X$4:X$922,'Growth rates'!$B$4:$B$922,Demands_tra!$A224,'Growth rates'!$C$4:$C$922,$AF224))</f>
        <v>0</v>
      </c>
      <c r="BB224" s="6">
        <f ca="1">IF($AF224="",SUMIFS('Growth rates'!Y$4:Y$922,'Growth rates'!$B$4:$B$922,Demands_tra!$A224,'Growth rates'!$C$4:$C$922,$AE224),SUMIFS('Growth rates'!Y$4:Y$922,'Growth rates'!$B$4:$B$922,Demands_tra!$A224,'Growth rates'!$C$4:$C$922,$AF224))</f>
        <v>0</v>
      </c>
      <c r="BC224" s="6">
        <f ca="1">IF($AF224="",SUMIFS('Growth rates'!Z$4:Z$922,'Growth rates'!$B$4:$B$922,Demands_tra!$A224,'Growth rates'!$C$4:$C$922,$AE224),SUMIFS('Growth rates'!Z$4:Z$922,'Growth rates'!$B$4:$B$922,Demands_tra!$A224,'Growth rates'!$C$4:$C$922,$AF224))</f>
        <v>0</v>
      </c>
      <c r="BD224" s="6">
        <f ca="1">IF($AF224="",SUMIFS('Growth rates'!AA$4:AA$922,'Growth rates'!$B$4:$B$922,Demands_tra!$A224,'Growth rates'!$C$4:$C$922,$AE224),SUMIFS('Growth rates'!AA$4:AA$922,'Growth rates'!$B$4:$B$922,Demands_tra!$A224,'Growth rates'!$C$4:$C$922,$AF224))</f>
        <v>0</v>
      </c>
      <c r="BE224" s="6">
        <f ca="1">IF($AF224="",SUMIFS('Growth rates'!AB$4:AB$922,'Growth rates'!$B$4:$B$922,Demands_tra!$A224,'Growth rates'!$C$4:$C$922,$AE224),SUMIFS('Growth rates'!AB$4:AB$922,'Growth rates'!$B$4:$B$922,Demands_tra!$A224,'Growth rates'!$C$4:$C$922,$AF224))</f>
        <v>0</v>
      </c>
      <c r="BF224" s="6">
        <f ca="1">IF($AF224="",SUMIFS('Growth rates'!AC$4:AC$922,'Growth rates'!$B$4:$B$922,Demands_tra!$A224,'Growth rates'!$C$4:$C$922,$AE224),SUMIFS('Growth rates'!AC$4:AC$922,'Growth rates'!$B$4:$B$922,Demands_tra!$A224,'Growth rates'!$C$4:$C$922,$AF224))</f>
        <v>0</v>
      </c>
      <c r="BH224" t="str">
        <f ca="1">VLOOKUP($C224,'Default drvr and elast'!$A$4:$F$49,MATCH(VLOOKUP(A224,Classification!$B$4:$D$42,3,FALSE),'Default drvr and elast'!$D$3:$F$3,0)+3,FALSE)</f>
        <v>Med2</v>
      </c>
      <c r="BJ224" s="6">
        <f ca="1">IF($BI224="",SUMIF(Elasticities!$B$5:$B$52,Demands_tra!$BH224,Elasticities!C$5:C$52),SUMIF(Elasticities!$B$5:$B$52,Demands_tra!$BI224,Elasticities!C$5:C$52))</f>
        <v>0.799999999999989</v>
      </c>
      <c r="BK224" s="6">
        <f ca="1">IF($BI224="",SUMIF(Elasticities!$B$5:$B$52,Demands_tra!$BH224,Elasticities!D$5:D$52),SUMIF(Elasticities!$B$5:$B$52,Demands_tra!$BI224,Elasticities!D$5:D$52))</f>
        <v>0.797560975609746</v>
      </c>
      <c r="BL224" s="6">
        <f ca="1">IF($BI224="",SUMIF(Elasticities!$B$5:$B$52,Demands_tra!$BH224,Elasticities!E$5:E$52),SUMIF(Elasticities!$B$5:$B$52,Demands_tra!$BI224,Elasticities!E$5:E$52))</f>
        <v>0.785365853658527</v>
      </c>
      <c r="BM224" s="6">
        <f ca="1">IF($BI224="",SUMIF(Elasticities!$B$5:$B$52,Demands_tra!$BH224,Elasticities!F$5:F$52),SUMIF(Elasticities!$B$5:$B$52,Demands_tra!$BI224,Elasticities!F$5:F$52))</f>
        <v>0.773170731707307</v>
      </c>
      <c r="BN224" s="6">
        <f ca="1">IF($BI224="",SUMIF(Elasticities!$B$5:$B$52,Demands_tra!$BH224,Elasticities!G$5:G$52),SUMIF(Elasticities!$B$5:$B$52,Demands_tra!$BI224,Elasticities!G$5:G$52))</f>
        <v>0.760975609756088</v>
      </c>
      <c r="BO224" s="6">
        <f ca="1">IF($BI224="",SUMIF(Elasticities!$B$5:$B$52,Demands_tra!$BH224,Elasticities!H$5:H$52),SUMIF(Elasticities!$B$5:$B$52,Demands_tra!$BI224,Elasticities!H$5:H$52))</f>
        <v>0.748780487804868</v>
      </c>
      <c r="BP224" s="6">
        <f ca="1">IF($BI224="",SUMIF(Elasticities!$B$5:$B$52,Demands_tra!$BH224,Elasticities!I$5:I$52),SUMIF(Elasticities!$B$5:$B$52,Demands_tra!$BI224,Elasticities!I$5:I$52))</f>
        <v>0.736585365853649</v>
      </c>
      <c r="BQ224" s="6">
        <f ca="1">IF($BI224="",SUMIF(Elasticities!$B$5:$B$52,Demands_tra!$BH224,Elasticities!J$5:J$52),SUMIF(Elasticities!$B$5:$B$52,Demands_tra!$BI224,Elasticities!J$5:J$52))</f>
        <v>0.724390243902429</v>
      </c>
      <c r="BR224" s="6">
        <f ca="1">IF($BI224="",SUMIF(Elasticities!$B$5:$B$52,Demands_tra!$BH224,Elasticities!K$5:K$52),SUMIF(Elasticities!$B$5:$B$52,Demands_tra!$BI224,Elasticities!K$5:K$52))</f>
        <v>0.71219512195121</v>
      </c>
      <c r="BS224" s="6">
        <f ca="1">IF($BI224="",SUMIF(Elasticities!$B$5:$B$52,Demands_tra!$BH224,Elasticities!L$5:L$52),SUMIF(Elasticities!$B$5:$B$52,Demands_tra!$BI224,Elasticities!L$5:L$52))</f>
        <v>0.699999999999997</v>
      </c>
      <c r="BT224" s="6">
        <f ca="1">IF($BI224="",SUMIF(Elasticities!$B$5:$B$52,Demands_tra!$BH224,Elasticities!M$5:M$52),SUMIF(Elasticities!$B$5:$B$52,Demands_tra!$BI224,Elasticities!M$5:M$52))</f>
        <v>0.687499999999996</v>
      </c>
      <c r="BU224" s="6">
        <f ca="1">IF($BI224="",SUMIF(Elasticities!$B$5:$B$52,Demands_tra!$BH224,Elasticities!N$5:N$52),SUMIF(Elasticities!$B$5:$B$52,Demands_tra!$BI224,Elasticities!N$5:N$52))</f>
        <v>0.674999999999996</v>
      </c>
      <c r="BV224" s="6">
        <f ca="1">IF($BI224="",SUMIF(Elasticities!$B$5:$B$52,Demands_tra!$BH224,Elasticities!O$5:O$52),SUMIF(Elasticities!$B$5:$B$52,Demands_tra!$BI224,Elasticities!O$5:O$52))</f>
        <v>0.662499999999996</v>
      </c>
      <c r="BW224" s="6">
        <f ca="1">IF($BI224="",SUMIF(Elasticities!$B$5:$B$52,Demands_tra!$BH224,Elasticities!P$5:P$52),SUMIF(Elasticities!$B$5:$B$52,Demands_tra!$BI224,Elasticities!P$5:P$52))</f>
        <v>0.649999999999997</v>
      </c>
      <c r="BX224" s="6">
        <f ca="1">IF($BI224="",SUMIF(Elasticities!$B$5:$B$52,Demands_tra!$BH224,Elasticities!Q$5:Q$52),SUMIF(Elasticities!$B$5:$B$52,Demands_tra!$BI224,Elasticities!Q$5:Q$52))</f>
        <v>0.637499999999997</v>
      </c>
      <c r="BY224" s="6">
        <f ca="1">IF($BI224="",SUMIF(Elasticities!$B$5:$B$52,Demands_tra!$BH224,Elasticities!R$5:R$52),SUMIF(Elasticities!$B$5:$B$52,Demands_tra!$BI224,Elasticities!R$5:R$52))</f>
        <v>0.624999999999996</v>
      </c>
      <c r="BZ224" s="6">
        <f ca="1">IF($BI224="",SUMIF(Elasticities!$B$5:$B$52,Demands_tra!$BH224,Elasticities!S$5:S$52),SUMIF(Elasticities!$B$5:$B$52,Demands_tra!$BI224,Elasticities!S$5:S$52))</f>
        <v>0.612499999999996</v>
      </c>
      <c r="CA224" s="6">
        <f ca="1">IF($BI224="",SUMIF(Elasticities!$B$5:$B$52,Demands_tra!$BH224,Elasticities!T$5:T$52),SUMIF(Elasticities!$B$5:$B$52,Demands_tra!$BI224,Elasticities!T$5:T$52))</f>
        <v>0.599999999999996</v>
      </c>
      <c r="CB224" s="6" t="e">
        <f ca="1">IF($BI224="",SUMIF(Elasticities!$B$5:$B$52,Demands_tra!$BH224,Elasticities!U$5:U$52),SUMIF(Elasticities!$B$5:$B$52,Demands_tra!$BI224,Elasticities!U$5:U$52))</f>
        <v>#VALUE!</v>
      </c>
      <c r="CC224" s="6" t="e">
        <f ca="1">IF($BI224="",SUMIF(Elasticities!$B$5:$B$52,Demands_tra!$BH224,Elasticities!V$5:V$52),SUMIF(Elasticities!$B$5:$B$52,Demands_tra!$BI224,Elasticities!V$5:V$52))</f>
        <v>#VALUE!</v>
      </c>
      <c r="CD224" s="6" t="e">
        <f ca="1">IF($BI224="",SUMIF(Elasticities!$B$5:$B$52,Demands_tra!$BH224,Elasticities!W$5:W$52),SUMIF(Elasticities!$B$5:$B$52,Demands_tra!$BI224,Elasticities!W$5:W$52))</f>
        <v>#VALUE!</v>
      </c>
      <c r="CE224" s="6" t="e">
        <f ca="1">IF($BI224="",SUMIF(Elasticities!$B$5:$B$52,Demands_tra!$BH224,Elasticities!X$5:X$52),SUMIF(Elasticities!$B$5:$B$52,Demands_tra!$BI224,Elasticities!X$5:X$52))</f>
        <v>#VALUE!</v>
      </c>
      <c r="CF224" s="6" t="e">
        <f ca="1">IF($BI224="",SUMIF(Elasticities!$B$5:$B$52,Demands_tra!$BH224,Elasticities!Y$5:Y$52),SUMIF(Elasticities!$B$5:$B$52,Demands_tra!$BI224,Elasticities!Y$5:Y$52))</f>
        <v>#VALUE!</v>
      </c>
      <c r="CG224" s="6" t="e">
        <f ca="1">IF($BI224="",SUMIF(Elasticities!$B$5:$B$52,Demands_tra!$BH224,Elasticities!Z$5:Z$52),SUMIF(Elasticities!$B$5:$B$52,Demands_tra!$BI224,Elasticities!Z$5:Z$52))</f>
        <v>#VALUE!</v>
      </c>
      <c r="CH224" s="6" t="e">
        <f ca="1">IF($BI224="",SUMIF(Elasticities!$B$5:$B$52,Demands_tra!$BH224,Elasticities!AA$5:AA$52),SUMIF(Elasticities!$B$5:$B$52,Demands_tra!$BI224,Elasticities!AA$5:AA$52))</f>
        <v>#VALUE!</v>
      </c>
      <c r="CI224" s="6" t="e">
        <f ca="1">IF($BI224="",SUMIF(Elasticities!$B$5:$B$52,Demands_tra!$BH224,Elasticities!AB$5:AB$52),SUMIF(Elasticities!$B$5:$B$52,Demands_tra!$BI224,Elasticities!AB$5:AB$52))</f>
        <v>#VALUE!</v>
      </c>
    </row>
    <row r="225" spans="1:87">
      <c r="A225" t="str">
        <f>IF(BYDem_tra!B224="","\I:",BYDem_tra!B224)</f>
        <v>Japan</v>
      </c>
      <c r="B225" t="str">
        <f>BYDem_tra!E224</f>
        <v>Trd_2w</v>
      </c>
      <c r="C225" t="str">
        <f t="shared" si="194"/>
        <v>Trd_2w</v>
      </c>
      <c r="D225" s="3">
        <f>SUMIFS(BYDem_tra!$M$2:$M$2000,BYDem_tra!$B$2:$B$2000,Demands_tra!$A225,BYDem_tra!$E$2:$E$2000,Demands_tra!$B225)</f>
        <v>14.12</v>
      </c>
      <c r="E225" s="3">
        <f ca="1" t="shared" si="195"/>
        <v>14.0651904814574</v>
      </c>
      <c r="F225" s="3">
        <f ca="1" t="shared" si="196"/>
        <v>13.7950660385097</v>
      </c>
      <c r="G225" s="3">
        <f ca="1" t="shared" si="197"/>
        <v>13.5229181671294</v>
      </c>
      <c r="H225" s="3">
        <f ca="1" t="shared" si="198"/>
        <v>13.2386274621665</v>
      </c>
      <c r="I225" s="3">
        <f ca="1" t="shared" si="199"/>
        <v>12.9494897384218</v>
      </c>
      <c r="J225" s="3">
        <f ca="1" t="shared" si="200"/>
        <v>12.6614108942813</v>
      </c>
      <c r="K225" s="3">
        <f ca="1" t="shared" si="201"/>
        <v>12.3859721091996</v>
      </c>
      <c r="L225" s="3">
        <f ca="1" t="shared" si="202"/>
        <v>12.1254805911525</v>
      </c>
      <c r="M225" s="3">
        <f ca="1" t="shared" si="203"/>
        <v>11.868133937815</v>
      </c>
      <c r="N225" s="3">
        <f ca="1" t="shared" si="204"/>
        <v>11.598676991281</v>
      </c>
      <c r="O225" s="3">
        <f ca="1" t="shared" si="205"/>
        <v>11.3157451837085</v>
      </c>
      <c r="P225" s="3">
        <f ca="1" t="shared" si="206"/>
        <v>11.031934035467</v>
      </c>
      <c r="Q225" s="3">
        <f ca="1" t="shared" si="207"/>
        <v>10.7683586605644</v>
      </c>
      <c r="R225" s="3">
        <f ca="1" t="shared" si="208"/>
        <v>10.5312433799374</v>
      </c>
      <c r="S225" s="3">
        <f ca="1" t="shared" si="209"/>
        <v>10.3127831076399</v>
      </c>
      <c r="T225" s="3">
        <f ca="1" t="shared" si="210"/>
        <v>10.1024692705941</v>
      </c>
      <c r="U225" s="3">
        <f ca="1" t="shared" si="211"/>
        <v>9.89240918978779</v>
      </c>
      <c r="V225" s="3" t="e">
        <f ca="1" t="shared" si="186"/>
        <v>#VALUE!</v>
      </c>
      <c r="W225" s="3" t="e">
        <f ca="1" t="shared" si="187"/>
        <v>#DIV/0!</v>
      </c>
      <c r="X225" s="3" t="e">
        <f ca="1" t="shared" si="188"/>
        <v>#DIV/0!</v>
      </c>
      <c r="Y225" s="3" t="e">
        <f ca="1" t="shared" si="189"/>
        <v>#DIV/0!</v>
      </c>
      <c r="Z225" s="3" t="e">
        <f ca="1" t="shared" si="190"/>
        <v>#DIV/0!</v>
      </c>
      <c r="AA225" s="3" t="e">
        <f ca="1" t="shared" si="191"/>
        <v>#DIV/0!</v>
      </c>
      <c r="AB225" s="3" t="e">
        <f ca="1" t="shared" si="192"/>
        <v>#DIV/0!</v>
      </c>
      <c r="AC225" s="3" t="e">
        <f ca="1" t="shared" si="193"/>
        <v>#DIV/0!</v>
      </c>
      <c r="AE225" s="34" t="str">
        <f ca="1">VLOOKUP($C225,'Default drvr and elast'!$A$4:$C$49,MATCH(VLOOKUP(A225,Classification!$B$4:$D$99,2,FALSE),'Default drvr and elast'!$A$3:$C$3,0),FALSE)</f>
        <v>POP</v>
      </c>
      <c r="AF225" s="4"/>
      <c r="AG225" s="6">
        <f ca="1">IF($AF225="",SUMIFS('Growth rates'!D$4:D$922,'Growth rates'!$B$4:$B$922,Demands_tra!$A225,'Growth rates'!$C$4:$C$922,$AE225),SUMIFS('Growth rates'!D$4:D$922,'Growth rates'!$B$4:$B$922,Demands_tra!$A225,'Growth rates'!$C$4:$C$922,$AF225))</f>
        <v>1</v>
      </c>
      <c r="AH225" s="6">
        <f ca="1">IF($AF225="",SUMIFS('Growth rates'!E$4:E$922,'Growth rates'!$B$4:$B$922,Demands_tra!$A225,'Growth rates'!$C$4:$C$922,$AE225),SUMIFS('Growth rates'!E$4:E$922,'Growth rates'!$B$4:$B$922,Demands_tra!$A225,'Growth rates'!$C$4:$C$922,$AF225))</f>
        <v>0.995133044285661</v>
      </c>
      <c r="AI225" s="6">
        <f ca="1">IF($AF225="",SUMIFS('Growth rates'!F$4:F$922,'Growth rates'!$B$4:$B$922,Demands_tra!$A225,'Growth rates'!$C$4:$C$922,$AE225),SUMIFS('Growth rates'!F$4:F$922,'Growth rates'!$B$4:$B$922,Demands_tra!$A225,'Growth rates'!$C$4:$C$922,$AF225))</f>
        <v>0.970798265713964</v>
      </c>
      <c r="AJ225" s="6">
        <f ca="1">IF($AF225="",SUMIFS('Growth rates'!G$4:G$922,'Growth rates'!$B$4:$B$922,Demands_tra!$A225,'Growth rates'!$C$4:$C$922,$AE225),SUMIFS('Growth rates'!G$4:G$922,'Growth rates'!$B$4:$B$922,Demands_tra!$A225,'Growth rates'!$C$4:$C$922,$AF225))</f>
        <v>0.946027767353842</v>
      </c>
      <c r="AK225" s="6">
        <f ca="1">IF($AF225="",SUMIFS('Growth rates'!H$4:H$922,'Growth rates'!$B$4:$B$922,Demands_tra!$A225,'Growth rates'!$C$4:$C$922,$AE225),SUMIFS('Growth rates'!H$4:H$922,'Growth rates'!$B$4:$B$922,Demands_tra!$A225,'Growth rates'!$C$4:$C$922,$AF225))</f>
        <v>0.919892593887119</v>
      </c>
      <c r="AL225" s="6">
        <f ca="1">IF($AF225="",SUMIFS('Growth rates'!I$4:I$922,'Growth rates'!$B$4:$B$922,Demands_tra!$A225,'Growth rates'!$C$4:$C$922,$AE225),SUMIFS('Growth rates'!I$4:I$922,'Growth rates'!$B$4:$B$922,Demands_tra!$A225,'Growth rates'!$C$4:$C$922,$AF225))</f>
        <v>0.893061128007311</v>
      </c>
      <c r="AM225" s="6">
        <f ca="1">IF($AF225="",SUMIFS('Growth rates'!J$4:J$922,'Growth rates'!$B$4:$B$922,Demands_tra!$A225,'Growth rates'!$C$4:$C$922,$AE225),SUMIFS('Growth rates'!J$4:J$922,'Growth rates'!$B$4:$B$922,Demands_tra!$A225,'Growth rates'!$C$4:$C$922,$AF225))</f>
        <v>0.866088900752858</v>
      </c>
      <c r="AN225" s="6">
        <f ca="1">IF($AF225="",SUMIFS('Growth rates'!K$4:K$922,'Growth rates'!$B$4:$B$922,Demands_tra!$A225,'Growth rates'!$C$4:$C$922,$AE225),SUMIFS('Growth rates'!K$4:K$922,'Growth rates'!$B$4:$B$922,Demands_tra!$A225,'Growth rates'!$C$4:$C$922,$AF225))</f>
        <v>0.84007934876746</v>
      </c>
      <c r="AO225" s="6">
        <f ca="1">IF($AF225="",SUMIFS('Growth rates'!L$4:L$922,'Growth rates'!$B$4:$B$922,Demands_tra!$A225,'Growth rates'!$C$4:$C$922,$AE225),SUMIFS('Growth rates'!L$4:L$922,'Growth rates'!$B$4:$B$922,Demands_tra!$A225,'Growth rates'!$C$4:$C$922,$AF225))</f>
        <v>0.815271745778737</v>
      </c>
      <c r="AP225" s="6">
        <f ca="1">IF($AF225="",SUMIFS('Growth rates'!M$4:M$922,'Growth rates'!$B$4:$B$922,Demands_tra!$A225,'Growth rates'!$C$4:$C$922,$AE225),SUMIFS('Growth rates'!M$4:M$922,'Growth rates'!$B$4:$B$922,Demands_tra!$A225,'Growth rates'!$C$4:$C$922,$AF225))</f>
        <v>0.790553143168125</v>
      </c>
      <c r="AQ225" s="6">
        <f ca="1">IF($AF225="",SUMIFS('Growth rates'!N$4:N$922,'Growth rates'!$B$4:$B$922,Demands_tra!$A225,'Growth rates'!$C$4:$C$922,$AE225),SUMIFS('Growth rates'!N$4:N$922,'Growth rates'!$B$4:$B$922,Demands_tra!$A225,'Growth rates'!$C$4:$C$922,$AF225))</f>
        <v>0.7644456416216</v>
      </c>
      <c r="AR225" s="6">
        <f ca="1">IF($AF225="",SUMIFS('Growth rates'!O$4:O$922,'Growth rates'!$B$4:$B$922,Demands_tra!$A225,'Growth rates'!$C$4:$C$922,$AE225),SUMIFS('Growth rates'!O$4:O$922,'Growth rates'!$B$4:$B$922,Demands_tra!$A225,'Growth rates'!$C$4:$C$922,$AF225))</f>
        <v>0.736819759381374</v>
      </c>
      <c r="AS225" s="6">
        <f ca="1">IF($AF225="",SUMIFS('Growth rates'!P$4:P$922,'Growth rates'!$B$4:$B$922,Demands_tra!$A225,'Growth rates'!$C$4:$C$922,$AE225),SUMIFS('Growth rates'!P$4:P$922,'Growth rates'!$B$4:$B$922,Demands_tra!$A225,'Growth rates'!$C$4:$C$922,$AF225))</f>
        <v>0.708925060804943</v>
      </c>
      <c r="AT225" s="6">
        <f ca="1">IF($AF225="",SUMIFS('Growth rates'!Q$4:Q$922,'Growth rates'!$B$4:$B$922,Demands_tra!$A225,'Growth rates'!$C$4:$C$922,$AE225),SUMIFS('Growth rates'!Q$4:Q$922,'Growth rates'!$B$4:$B$922,Demands_tra!$A225,'Growth rates'!$C$4:$C$922,$AF225))</f>
        <v>0.682867116647441</v>
      </c>
      <c r="AU225" s="6">
        <f ca="1">IF($AF225="",SUMIFS('Growth rates'!R$4:R$922,'Growth rates'!$B$4:$B$922,Demands_tra!$A225,'Growth rates'!$C$4:$C$922,$AE225),SUMIFS('Growth rates'!R$4:R$922,'Growth rates'!$B$4:$B$922,Demands_tra!$A225,'Growth rates'!$C$4:$C$922,$AF225))</f>
        <v>0.659280478678467</v>
      </c>
      <c r="AV225" s="6">
        <f ca="1">IF($AF225="",SUMIFS('Growth rates'!S$4:S$922,'Growth rates'!$B$4:$B$922,Demands_tra!$A225,'Growth rates'!$C$4:$C$922,$AE225),SUMIFS('Growth rates'!S$4:S$922,'Growth rates'!$B$4:$B$922,Demands_tra!$A225,'Growth rates'!$C$4:$C$922,$AF225))</f>
        <v>0.637398679890398</v>
      </c>
      <c r="AW225" s="6">
        <f ca="1">IF($AF225="",SUMIFS('Growth rates'!T$4:T$922,'Growth rates'!$B$4:$B$922,Demands_tra!$A225,'Growth rates'!$C$4:$C$922,$AE225),SUMIFS('Growth rates'!T$4:T$922,'Growth rates'!$B$4:$B$922,Demands_tra!$A225,'Growth rates'!$C$4:$C$922,$AF225))</f>
        <v>0.616176156079915</v>
      </c>
      <c r="AX225" s="6">
        <f ca="1">IF($AF225="",SUMIFS('Growth rates'!U$4:U$922,'Growth rates'!$B$4:$B$922,Demands_tra!$A225,'Growth rates'!$C$4:$C$922,$AE225),SUMIFS('Growth rates'!U$4:U$922,'Growth rates'!$B$4:$B$922,Demands_tra!$A225,'Growth rates'!$C$4:$C$922,$AF225))</f>
        <v>0.594822628595666</v>
      </c>
      <c r="AY225" s="6">
        <f ca="1">IF($AF225="",SUMIFS('Growth rates'!V$4:V$922,'Growth rates'!$B$4:$B$922,Demands_tra!$A225,'Growth rates'!$C$4:$C$922,$AE225),SUMIFS('Growth rates'!V$4:V$922,'Growth rates'!$B$4:$B$922,Demands_tra!$A225,'Growth rates'!$C$4:$C$922,$AF225))</f>
        <v>0</v>
      </c>
      <c r="AZ225" s="6">
        <f ca="1">IF($AF225="",SUMIFS('Growth rates'!W$4:W$922,'Growth rates'!$B$4:$B$922,Demands_tra!$A225,'Growth rates'!$C$4:$C$922,$AE225),SUMIFS('Growth rates'!W$4:W$922,'Growth rates'!$B$4:$B$922,Demands_tra!$A225,'Growth rates'!$C$4:$C$922,$AF225))</f>
        <v>0</v>
      </c>
      <c r="BA225" s="6">
        <f ca="1">IF($AF225="",SUMIFS('Growth rates'!X$4:X$922,'Growth rates'!$B$4:$B$922,Demands_tra!$A225,'Growth rates'!$C$4:$C$922,$AE225),SUMIFS('Growth rates'!X$4:X$922,'Growth rates'!$B$4:$B$922,Demands_tra!$A225,'Growth rates'!$C$4:$C$922,$AF225))</f>
        <v>0</v>
      </c>
      <c r="BB225" s="6">
        <f ca="1">IF($AF225="",SUMIFS('Growth rates'!Y$4:Y$922,'Growth rates'!$B$4:$B$922,Demands_tra!$A225,'Growth rates'!$C$4:$C$922,$AE225),SUMIFS('Growth rates'!Y$4:Y$922,'Growth rates'!$B$4:$B$922,Demands_tra!$A225,'Growth rates'!$C$4:$C$922,$AF225))</f>
        <v>0</v>
      </c>
      <c r="BC225" s="6">
        <f ca="1">IF($AF225="",SUMIFS('Growth rates'!Z$4:Z$922,'Growth rates'!$B$4:$B$922,Demands_tra!$A225,'Growth rates'!$C$4:$C$922,$AE225),SUMIFS('Growth rates'!Z$4:Z$922,'Growth rates'!$B$4:$B$922,Demands_tra!$A225,'Growth rates'!$C$4:$C$922,$AF225))</f>
        <v>0</v>
      </c>
      <c r="BD225" s="6">
        <f ca="1">IF($AF225="",SUMIFS('Growth rates'!AA$4:AA$922,'Growth rates'!$B$4:$B$922,Demands_tra!$A225,'Growth rates'!$C$4:$C$922,$AE225),SUMIFS('Growth rates'!AA$4:AA$922,'Growth rates'!$B$4:$B$922,Demands_tra!$A225,'Growth rates'!$C$4:$C$922,$AF225))</f>
        <v>0</v>
      </c>
      <c r="BE225" s="6">
        <f ca="1">IF($AF225="",SUMIFS('Growth rates'!AB$4:AB$922,'Growth rates'!$B$4:$B$922,Demands_tra!$A225,'Growth rates'!$C$4:$C$922,$AE225),SUMIFS('Growth rates'!AB$4:AB$922,'Growth rates'!$B$4:$B$922,Demands_tra!$A225,'Growth rates'!$C$4:$C$922,$AF225))</f>
        <v>0</v>
      </c>
      <c r="BF225" s="6">
        <f ca="1">IF($AF225="",SUMIFS('Growth rates'!AC$4:AC$922,'Growth rates'!$B$4:$B$922,Demands_tra!$A225,'Growth rates'!$C$4:$C$922,$AE225),SUMIFS('Growth rates'!AC$4:AC$922,'Growth rates'!$B$4:$B$922,Demands_tra!$A225,'Growth rates'!$C$4:$C$922,$AF225))</f>
        <v>0</v>
      </c>
      <c r="BH225" t="str">
        <f ca="1">VLOOKUP($C225,'Default drvr and elast'!$A$4:$F$49,MATCH(VLOOKUP(A225,Classification!$B$4:$D$42,3,FALSE),'Default drvr and elast'!$D$3:$F$3,0)+3,FALSE)</f>
        <v>Med2</v>
      </c>
      <c r="BJ225" s="6">
        <f ca="1">IF($BI225="",SUMIF(Elasticities!$B$5:$B$52,Demands_tra!$BH225,Elasticities!C$5:C$52),SUMIF(Elasticities!$B$5:$B$52,Demands_tra!$BI225,Elasticities!C$5:C$52))</f>
        <v>0.799999999999989</v>
      </c>
      <c r="BK225" s="6">
        <f ca="1">IF($BI225="",SUMIF(Elasticities!$B$5:$B$52,Demands_tra!$BH225,Elasticities!D$5:D$52),SUMIF(Elasticities!$B$5:$B$52,Demands_tra!$BI225,Elasticities!D$5:D$52))</f>
        <v>0.797560975609746</v>
      </c>
      <c r="BL225" s="6">
        <f ca="1">IF($BI225="",SUMIF(Elasticities!$B$5:$B$52,Demands_tra!$BH225,Elasticities!E$5:E$52),SUMIF(Elasticities!$B$5:$B$52,Demands_tra!$BI225,Elasticities!E$5:E$52))</f>
        <v>0.785365853658527</v>
      </c>
      <c r="BM225" s="6">
        <f ca="1">IF($BI225="",SUMIF(Elasticities!$B$5:$B$52,Demands_tra!$BH225,Elasticities!F$5:F$52),SUMIF(Elasticities!$B$5:$B$52,Demands_tra!$BI225,Elasticities!F$5:F$52))</f>
        <v>0.773170731707307</v>
      </c>
      <c r="BN225" s="6">
        <f ca="1">IF($BI225="",SUMIF(Elasticities!$B$5:$B$52,Demands_tra!$BH225,Elasticities!G$5:G$52),SUMIF(Elasticities!$B$5:$B$52,Demands_tra!$BI225,Elasticities!G$5:G$52))</f>
        <v>0.760975609756088</v>
      </c>
      <c r="BO225" s="6">
        <f ca="1">IF($BI225="",SUMIF(Elasticities!$B$5:$B$52,Demands_tra!$BH225,Elasticities!H$5:H$52),SUMIF(Elasticities!$B$5:$B$52,Demands_tra!$BI225,Elasticities!H$5:H$52))</f>
        <v>0.748780487804868</v>
      </c>
      <c r="BP225" s="6">
        <f ca="1">IF($BI225="",SUMIF(Elasticities!$B$5:$B$52,Demands_tra!$BH225,Elasticities!I$5:I$52),SUMIF(Elasticities!$B$5:$B$52,Demands_tra!$BI225,Elasticities!I$5:I$52))</f>
        <v>0.736585365853649</v>
      </c>
      <c r="BQ225" s="6">
        <f ca="1">IF($BI225="",SUMIF(Elasticities!$B$5:$B$52,Demands_tra!$BH225,Elasticities!J$5:J$52),SUMIF(Elasticities!$B$5:$B$52,Demands_tra!$BI225,Elasticities!J$5:J$52))</f>
        <v>0.724390243902429</v>
      </c>
      <c r="BR225" s="6">
        <f ca="1">IF($BI225="",SUMIF(Elasticities!$B$5:$B$52,Demands_tra!$BH225,Elasticities!K$5:K$52),SUMIF(Elasticities!$B$5:$B$52,Demands_tra!$BI225,Elasticities!K$5:K$52))</f>
        <v>0.71219512195121</v>
      </c>
      <c r="BS225" s="6">
        <f ca="1">IF($BI225="",SUMIF(Elasticities!$B$5:$B$52,Demands_tra!$BH225,Elasticities!L$5:L$52),SUMIF(Elasticities!$B$5:$B$52,Demands_tra!$BI225,Elasticities!L$5:L$52))</f>
        <v>0.699999999999997</v>
      </c>
      <c r="BT225" s="6">
        <f ca="1">IF($BI225="",SUMIF(Elasticities!$B$5:$B$52,Demands_tra!$BH225,Elasticities!M$5:M$52),SUMIF(Elasticities!$B$5:$B$52,Demands_tra!$BI225,Elasticities!M$5:M$52))</f>
        <v>0.687499999999996</v>
      </c>
      <c r="BU225" s="6">
        <f ca="1">IF($BI225="",SUMIF(Elasticities!$B$5:$B$52,Demands_tra!$BH225,Elasticities!N$5:N$52),SUMIF(Elasticities!$B$5:$B$52,Demands_tra!$BI225,Elasticities!N$5:N$52))</f>
        <v>0.674999999999996</v>
      </c>
      <c r="BV225" s="6">
        <f ca="1">IF($BI225="",SUMIF(Elasticities!$B$5:$B$52,Demands_tra!$BH225,Elasticities!O$5:O$52),SUMIF(Elasticities!$B$5:$B$52,Demands_tra!$BI225,Elasticities!O$5:O$52))</f>
        <v>0.662499999999996</v>
      </c>
      <c r="BW225" s="6">
        <f ca="1">IF($BI225="",SUMIF(Elasticities!$B$5:$B$52,Demands_tra!$BH225,Elasticities!P$5:P$52),SUMIF(Elasticities!$B$5:$B$52,Demands_tra!$BI225,Elasticities!P$5:P$52))</f>
        <v>0.649999999999997</v>
      </c>
      <c r="BX225" s="6">
        <f ca="1">IF($BI225="",SUMIF(Elasticities!$B$5:$B$52,Demands_tra!$BH225,Elasticities!Q$5:Q$52),SUMIF(Elasticities!$B$5:$B$52,Demands_tra!$BI225,Elasticities!Q$5:Q$52))</f>
        <v>0.637499999999997</v>
      </c>
      <c r="BY225" s="6">
        <f ca="1">IF($BI225="",SUMIF(Elasticities!$B$5:$B$52,Demands_tra!$BH225,Elasticities!R$5:R$52),SUMIF(Elasticities!$B$5:$B$52,Demands_tra!$BI225,Elasticities!R$5:R$52))</f>
        <v>0.624999999999996</v>
      </c>
      <c r="BZ225" s="6">
        <f ca="1">IF($BI225="",SUMIF(Elasticities!$B$5:$B$52,Demands_tra!$BH225,Elasticities!S$5:S$52),SUMIF(Elasticities!$B$5:$B$52,Demands_tra!$BI225,Elasticities!S$5:S$52))</f>
        <v>0.612499999999996</v>
      </c>
      <c r="CA225" s="6">
        <f ca="1">IF($BI225="",SUMIF(Elasticities!$B$5:$B$52,Demands_tra!$BH225,Elasticities!T$5:T$52),SUMIF(Elasticities!$B$5:$B$52,Demands_tra!$BI225,Elasticities!T$5:T$52))</f>
        <v>0.599999999999996</v>
      </c>
      <c r="CB225" s="6" t="e">
        <f ca="1">IF($BI225="",SUMIF(Elasticities!$B$5:$B$52,Demands_tra!$BH225,Elasticities!U$5:U$52),SUMIF(Elasticities!$B$5:$B$52,Demands_tra!$BI225,Elasticities!U$5:U$52))</f>
        <v>#VALUE!</v>
      </c>
      <c r="CC225" s="6" t="e">
        <f ca="1">IF($BI225="",SUMIF(Elasticities!$B$5:$B$52,Demands_tra!$BH225,Elasticities!V$5:V$52),SUMIF(Elasticities!$B$5:$B$52,Demands_tra!$BI225,Elasticities!V$5:V$52))</f>
        <v>#VALUE!</v>
      </c>
      <c r="CD225" s="6" t="e">
        <f ca="1">IF($BI225="",SUMIF(Elasticities!$B$5:$B$52,Demands_tra!$BH225,Elasticities!W$5:W$52),SUMIF(Elasticities!$B$5:$B$52,Demands_tra!$BI225,Elasticities!W$5:W$52))</f>
        <v>#VALUE!</v>
      </c>
      <c r="CE225" s="6" t="e">
        <f ca="1">IF($BI225="",SUMIF(Elasticities!$B$5:$B$52,Demands_tra!$BH225,Elasticities!X$5:X$52),SUMIF(Elasticities!$B$5:$B$52,Demands_tra!$BI225,Elasticities!X$5:X$52))</f>
        <v>#VALUE!</v>
      </c>
      <c r="CF225" s="6" t="e">
        <f ca="1">IF($BI225="",SUMIF(Elasticities!$B$5:$B$52,Demands_tra!$BH225,Elasticities!Y$5:Y$52),SUMIF(Elasticities!$B$5:$B$52,Demands_tra!$BI225,Elasticities!Y$5:Y$52))</f>
        <v>#VALUE!</v>
      </c>
      <c r="CG225" s="6" t="e">
        <f ca="1">IF($BI225="",SUMIF(Elasticities!$B$5:$B$52,Demands_tra!$BH225,Elasticities!Z$5:Z$52),SUMIF(Elasticities!$B$5:$B$52,Demands_tra!$BI225,Elasticities!Z$5:Z$52))</f>
        <v>#VALUE!</v>
      </c>
      <c r="CH225" s="6" t="e">
        <f ca="1">IF($BI225="",SUMIF(Elasticities!$B$5:$B$52,Demands_tra!$BH225,Elasticities!AA$5:AA$52),SUMIF(Elasticities!$B$5:$B$52,Demands_tra!$BI225,Elasticities!AA$5:AA$52))</f>
        <v>#VALUE!</v>
      </c>
      <c r="CI225" s="6" t="e">
        <f ca="1">IF($BI225="",SUMIF(Elasticities!$B$5:$B$52,Demands_tra!$BH225,Elasticities!AB$5:AB$52),SUMIF(Elasticities!$B$5:$B$52,Demands_tra!$BI225,Elasticities!AB$5:AB$52))</f>
        <v>#VALUE!</v>
      </c>
    </row>
    <row r="226" spans="1:87">
      <c r="A226" t="str">
        <f>IF(BYDem_tra!B225="","\I:",BYDem_tra!B225)</f>
        <v>Japan</v>
      </c>
      <c r="B226" t="str">
        <f>BYDem_tra!E225</f>
        <v>Trd_3w</v>
      </c>
      <c r="C226" t="str">
        <f t="shared" si="194"/>
        <v>Trd_3w</v>
      </c>
      <c r="D226" s="3">
        <f>SUMIFS(BYDem_tra!$M$2:$M$2000,BYDem_tra!$B$2:$B$2000,Demands_tra!$A226,BYDem_tra!$E$2:$E$2000,Demands_tra!$B226)</f>
        <v>4.455</v>
      </c>
      <c r="E226" s="3">
        <f ca="1" t="shared" si="195"/>
        <v>4.43770705346265</v>
      </c>
      <c r="F226" s="3">
        <f ca="1" t="shared" si="196"/>
        <v>4.35248011342497</v>
      </c>
      <c r="G226" s="3">
        <f ca="1" t="shared" si="197"/>
        <v>4.26661476165448</v>
      </c>
      <c r="H226" s="3">
        <f ca="1" t="shared" si="198"/>
        <v>4.17691822549232</v>
      </c>
      <c r="I226" s="3">
        <f ca="1" t="shared" si="199"/>
        <v>4.08569240684625</v>
      </c>
      <c r="J226" s="3">
        <f ca="1" t="shared" si="200"/>
        <v>3.99480067521411</v>
      </c>
      <c r="K226" s="3">
        <f ca="1" t="shared" si="201"/>
        <v>3.90789700754139</v>
      </c>
      <c r="L226" s="3">
        <f ca="1" t="shared" si="202"/>
        <v>3.82570935082041</v>
      </c>
      <c r="M226" s="3">
        <f ca="1" t="shared" si="203"/>
        <v>3.74451393009672</v>
      </c>
      <c r="N226" s="3">
        <f ca="1" t="shared" si="204"/>
        <v>3.65949759179582</v>
      </c>
      <c r="O226" s="3">
        <f ca="1" t="shared" si="205"/>
        <v>3.57022980123382</v>
      </c>
      <c r="P226" s="3">
        <f ca="1" t="shared" si="206"/>
        <v>3.48068456997207</v>
      </c>
      <c r="Q226" s="3">
        <f ca="1" t="shared" si="207"/>
        <v>3.39752392583672</v>
      </c>
      <c r="R226" s="3">
        <f ca="1" t="shared" si="208"/>
        <v>3.32271170379752</v>
      </c>
      <c r="S226" s="3">
        <f ca="1" t="shared" si="209"/>
        <v>3.25378532185098</v>
      </c>
      <c r="T226" s="3">
        <f ca="1" t="shared" si="210"/>
        <v>3.18742922099834</v>
      </c>
      <c r="U226" s="3">
        <f ca="1" t="shared" si="211"/>
        <v>3.12115318275529</v>
      </c>
      <c r="V226" s="3" t="e">
        <f ca="1" t="shared" si="186"/>
        <v>#VALUE!</v>
      </c>
      <c r="W226" s="3" t="e">
        <f ca="1" t="shared" si="187"/>
        <v>#DIV/0!</v>
      </c>
      <c r="X226" s="3" t="e">
        <f ca="1" t="shared" si="188"/>
        <v>#DIV/0!</v>
      </c>
      <c r="Y226" s="3" t="e">
        <f ca="1" t="shared" si="189"/>
        <v>#DIV/0!</v>
      </c>
      <c r="Z226" s="3" t="e">
        <f ca="1" t="shared" si="190"/>
        <v>#DIV/0!</v>
      </c>
      <c r="AA226" s="3" t="e">
        <f ca="1" t="shared" si="191"/>
        <v>#DIV/0!</v>
      </c>
      <c r="AB226" s="3" t="e">
        <f ca="1" t="shared" si="192"/>
        <v>#DIV/0!</v>
      </c>
      <c r="AC226" s="3" t="e">
        <f ca="1" t="shared" si="193"/>
        <v>#DIV/0!</v>
      </c>
      <c r="AE226" s="34" t="str">
        <f ca="1">VLOOKUP($C226,'Default drvr and elast'!$A$4:$C$49,MATCH(VLOOKUP(A226,Classification!$B$4:$D$99,2,FALSE),'Default drvr and elast'!$A$3:$C$3,0),FALSE)</f>
        <v>POP</v>
      </c>
      <c r="AF226" s="4"/>
      <c r="AG226" s="6">
        <f ca="1">IF($AF226="",SUMIFS('Growth rates'!D$4:D$922,'Growth rates'!$B$4:$B$922,Demands_tra!$A226,'Growth rates'!$C$4:$C$922,$AE226),SUMIFS('Growth rates'!D$4:D$922,'Growth rates'!$B$4:$B$922,Demands_tra!$A226,'Growth rates'!$C$4:$C$922,$AF226))</f>
        <v>1</v>
      </c>
      <c r="AH226" s="6">
        <f ca="1">IF($AF226="",SUMIFS('Growth rates'!E$4:E$922,'Growth rates'!$B$4:$B$922,Demands_tra!$A226,'Growth rates'!$C$4:$C$922,$AE226),SUMIFS('Growth rates'!E$4:E$922,'Growth rates'!$B$4:$B$922,Demands_tra!$A226,'Growth rates'!$C$4:$C$922,$AF226))</f>
        <v>0.995133044285661</v>
      </c>
      <c r="AI226" s="6">
        <f ca="1">IF($AF226="",SUMIFS('Growth rates'!F$4:F$922,'Growth rates'!$B$4:$B$922,Demands_tra!$A226,'Growth rates'!$C$4:$C$922,$AE226),SUMIFS('Growth rates'!F$4:F$922,'Growth rates'!$B$4:$B$922,Demands_tra!$A226,'Growth rates'!$C$4:$C$922,$AF226))</f>
        <v>0.970798265713964</v>
      </c>
      <c r="AJ226" s="6">
        <f ca="1">IF($AF226="",SUMIFS('Growth rates'!G$4:G$922,'Growth rates'!$B$4:$B$922,Demands_tra!$A226,'Growth rates'!$C$4:$C$922,$AE226),SUMIFS('Growth rates'!G$4:G$922,'Growth rates'!$B$4:$B$922,Demands_tra!$A226,'Growth rates'!$C$4:$C$922,$AF226))</f>
        <v>0.946027767353842</v>
      </c>
      <c r="AK226" s="6">
        <f ca="1">IF($AF226="",SUMIFS('Growth rates'!H$4:H$922,'Growth rates'!$B$4:$B$922,Demands_tra!$A226,'Growth rates'!$C$4:$C$922,$AE226),SUMIFS('Growth rates'!H$4:H$922,'Growth rates'!$B$4:$B$922,Demands_tra!$A226,'Growth rates'!$C$4:$C$922,$AF226))</f>
        <v>0.919892593887119</v>
      </c>
      <c r="AL226" s="6">
        <f ca="1">IF($AF226="",SUMIFS('Growth rates'!I$4:I$922,'Growth rates'!$B$4:$B$922,Demands_tra!$A226,'Growth rates'!$C$4:$C$922,$AE226),SUMIFS('Growth rates'!I$4:I$922,'Growth rates'!$B$4:$B$922,Demands_tra!$A226,'Growth rates'!$C$4:$C$922,$AF226))</f>
        <v>0.893061128007311</v>
      </c>
      <c r="AM226" s="6">
        <f ca="1">IF($AF226="",SUMIFS('Growth rates'!J$4:J$922,'Growth rates'!$B$4:$B$922,Demands_tra!$A226,'Growth rates'!$C$4:$C$922,$AE226),SUMIFS('Growth rates'!J$4:J$922,'Growth rates'!$B$4:$B$922,Demands_tra!$A226,'Growth rates'!$C$4:$C$922,$AF226))</f>
        <v>0.866088900752858</v>
      </c>
      <c r="AN226" s="6">
        <f ca="1">IF($AF226="",SUMIFS('Growth rates'!K$4:K$922,'Growth rates'!$B$4:$B$922,Demands_tra!$A226,'Growth rates'!$C$4:$C$922,$AE226),SUMIFS('Growth rates'!K$4:K$922,'Growth rates'!$B$4:$B$922,Demands_tra!$A226,'Growth rates'!$C$4:$C$922,$AF226))</f>
        <v>0.84007934876746</v>
      </c>
      <c r="AO226" s="6">
        <f ca="1">IF($AF226="",SUMIFS('Growth rates'!L$4:L$922,'Growth rates'!$B$4:$B$922,Demands_tra!$A226,'Growth rates'!$C$4:$C$922,$AE226),SUMIFS('Growth rates'!L$4:L$922,'Growth rates'!$B$4:$B$922,Demands_tra!$A226,'Growth rates'!$C$4:$C$922,$AF226))</f>
        <v>0.815271745778737</v>
      </c>
      <c r="AP226" s="6">
        <f ca="1">IF($AF226="",SUMIFS('Growth rates'!M$4:M$922,'Growth rates'!$B$4:$B$922,Demands_tra!$A226,'Growth rates'!$C$4:$C$922,$AE226),SUMIFS('Growth rates'!M$4:M$922,'Growth rates'!$B$4:$B$922,Demands_tra!$A226,'Growth rates'!$C$4:$C$922,$AF226))</f>
        <v>0.790553143168125</v>
      </c>
      <c r="AQ226" s="6">
        <f ca="1">IF($AF226="",SUMIFS('Growth rates'!N$4:N$922,'Growth rates'!$B$4:$B$922,Demands_tra!$A226,'Growth rates'!$C$4:$C$922,$AE226),SUMIFS('Growth rates'!N$4:N$922,'Growth rates'!$B$4:$B$922,Demands_tra!$A226,'Growth rates'!$C$4:$C$922,$AF226))</f>
        <v>0.7644456416216</v>
      </c>
      <c r="AR226" s="6">
        <f ca="1">IF($AF226="",SUMIFS('Growth rates'!O$4:O$922,'Growth rates'!$B$4:$B$922,Demands_tra!$A226,'Growth rates'!$C$4:$C$922,$AE226),SUMIFS('Growth rates'!O$4:O$922,'Growth rates'!$B$4:$B$922,Demands_tra!$A226,'Growth rates'!$C$4:$C$922,$AF226))</f>
        <v>0.736819759381374</v>
      </c>
      <c r="AS226" s="6">
        <f ca="1">IF($AF226="",SUMIFS('Growth rates'!P$4:P$922,'Growth rates'!$B$4:$B$922,Demands_tra!$A226,'Growth rates'!$C$4:$C$922,$AE226),SUMIFS('Growth rates'!P$4:P$922,'Growth rates'!$B$4:$B$922,Demands_tra!$A226,'Growth rates'!$C$4:$C$922,$AF226))</f>
        <v>0.708925060804943</v>
      </c>
      <c r="AT226" s="6">
        <f ca="1">IF($AF226="",SUMIFS('Growth rates'!Q$4:Q$922,'Growth rates'!$B$4:$B$922,Demands_tra!$A226,'Growth rates'!$C$4:$C$922,$AE226),SUMIFS('Growth rates'!Q$4:Q$922,'Growth rates'!$B$4:$B$922,Demands_tra!$A226,'Growth rates'!$C$4:$C$922,$AF226))</f>
        <v>0.682867116647441</v>
      </c>
      <c r="AU226" s="6">
        <f ca="1">IF($AF226="",SUMIFS('Growth rates'!R$4:R$922,'Growth rates'!$B$4:$B$922,Demands_tra!$A226,'Growth rates'!$C$4:$C$922,$AE226),SUMIFS('Growth rates'!R$4:R$922,'Growth rates'!$B$4:$B$922,Demands_tra!$A226,'Growth rates'!$C$4:$C$922,$AF226))</f>
        <v>0.659280478678467</v>
      </c>
      <c r="AV226" s="6">
        <f ca="1">IF($AF226="",SUMIFS('Growth rates'!S$4:S$922,'Growth rates'!$B$4:$B$922,Demands_tra!$A226,'Growth rates'!$C$4:$C$922,$AE226),SUMIFS('Growth rates'!S$4:S$922,'Growth rates'!$B$4:$B$922,Demands_tra!$A226,'Growth rates'!$C$4:$C$922,$AF226))</f>
        <v>0.637398679890398</v>
      </c>
      <c r="AW226" s="6">
        <f ca="1">IF($AF226="",SUMIFS('Growth rates'!T$4:T$922,'Growth rates'!$B$4:$B$922,Demands_tra!$A226,'Growth rates'!$C$4:$C$922,$AE226),SUMIFS('Growth rates'!T$4:T$922,'Growth rates'!$B$4:$B$922,Demands_tra!$A226,'Growth rates'!$C$4:$C$922,$AF226))</f>
        <v>0.616176156079915</v>
      </c>
      <c r="AX226" s="6">
        <f ca="1">IF($AF226="",SUMIFS('Growth rates'!U$4:U$922,'Growth rates'!$B$4:$B$922,Demands_tra!$A226,'Growth rates'!$C$4:$C$922,$AE226),SUMIFS('Growth rates'!U$4:U$922,'Growth rates'!$B$4:$B$922,Demands_tra!$A226,'Growth rates'!$C$4:$C$922,$AF226))</f>
        <v>0.594822628595666</v>
      </c>
      <c r="AY226" s="6">
        <f ca="1">IF($AF226="",SUMIFS('Growth rates'!V$4:V$922,'Growth rates'!$B$4:$B$922,Demands_tra!$A226,'Growth rates'!$C$4:$C$922,$AE226),SUMIFS('Growth rates'!V$4:V$922,'Growth rates'!$B$4:$B$922,Demands_tra!$A226,'Growth rates'!$C$4:$C$922,$AF226))</f>
        <v>0</v>
      </c>
      <c r="AZ226" s="6">
        <f ca="1">IF($AF226="",SUMIFS('Growth rates'!W$4:W$922,'Growth rates'!$B$4:$B$922,Demands_tra!$A226,'Growth rates'!$C$4:$C$922,$AE226),SUMIFS('Growth rates'!W$4:W$922,'Growth rates'!$B$4:$B$922,Demands_tra!$A226,'Growth rates'!$C$4:$C$922,$AF226))</f>
        <v>0</v>
      </c>
      <c r="BA226" s="6">
        <f ca="1">IF($AF226="",SUMIFS('Growth rates'!X$4:X$922,'Growth rates'!$B$4:$B$922,Demands_tra!$A226,'Growth rates'!$C$4:$C$922,$AE226),SUMIFS('Growth rates'!X$4:X$922,'Growth rates'!$B$4:$B$922,Demands_tra!$A226,'Growth rates'!$C$4:$C$922,$AF226))</f>
        <v>0</v>
      </c>
      <c r="BB226" s="6">
        <f ca="1">IF($AF226="",SUMIFS('Growth rates'!Y$4:Y$922,'Growth rates'!$B$4:$B$922,Demands_tra!$A226,'Growth rates'!$C$4:$C$922,$AE226),SUMIFS('Growth rates'!Y$4:Y$922,'Growth rates'!$B$4:$B$922,Demands_tra!$A226,'Growth rates'!$C$4:$C$922,$AF226))</f>
        <v>0</v>
      </c>
      <c r="BC226" s="6">
        <f ca="1">IF($AF226="",SUMIFS('Growth rates'!Z$4:Z$922,'Growth rates'!$B$4:$B$922,Demands_tra!$A226,'Growth rates'!$C$4:$C$922,$AE226),SUMIFS('Growth rates'!Z$4:Z$922,'Growth rates'!$B$4:$B$922,Demands_tra!$A226,'Growth rates'!$C$4:$C$922,$AF226))</f>
        <v>0</v>
      </c>
      <c r="BD226" s="6">
        <f ca="1">IF($AF226="",SUMIFS('Growth rates'!AA$4:AA$922,'Growth rates'!$B$4:$B$922,Demands_tra!$A226,'Growth rates'!$C$4:$C$922,$AE226),SUMIFS('Growth rates'!AA$4:AA$922,'Growth rates'!$B$4:$B$922,Demands_tra!$A226,'Growth rates'!$C$4:$C$922,$AF226))</f>
        <v>0</v>
      </c>
      <c r="BE226" s="6">
        <f ca="1">IF($AF226="",SUMIFS('Growth rates'!AB$4:AB$922,'Growth rates'!$B$4:$B$922,Demands_tra!$A226,'Growth rates'!$C$4:$C$922,$AE226),SUMIFS('Growth rates'!AB$4:AB$922,'Growth rates'!$B$4:$B$922,Demands_tra!$A226,'Growth rates'!$C$4:$C$922,$AF226))</f>
        <v>0</v>
      </c>
      <c r="BF226" s="6">
        <f ca="1">IF($AF226="",SUMIFS('Growth rates'!AC$4:AC$922,'Growth rates'!$B$4:$B$922,Demands_tra!$A226,'Growth rates'!$C$4:$C$922,$AE226),SUMIFS('Growth rates'!AC$4:AC$922,'Growth rates'!$B$4:$B$922,Demands_tra!$A226,'Growth rates'!$C$4:$C$922,$AF226))</f>
        <v>0</v>
      </c>
      <c r="BH226" t="str">
        <f ca="1">VLOOKUP($C226,'Default drvr and elast'!$A$4:$F$49,MATCH(VLOOKUP(A226,Classification!$B$4:$D$42,3,FALSE),'Default drvr and elast'!$D$3:$F$3,0)+3,FALSE)</f>
        <v>Med2</v>
      </c>
      <c r="BJ226" s="6">
        <f ca="1">IF($BI226="",SUMIF(Elasticities!$B$5:$B$52,Demands_tra!$BH226,Elasticities!C$5:C$52),SUMIF(Elasticities!$B$5:$B$52,Demands_tra!$BI226,Elasticities!C$5:C$52))</f>
        <v>0.799999999999989</v>
      </c>
      <c r="BK226" s="6">
        <f ca="1">IF($BI226="",SUMIF(Elasticities!$B$5:$B$52,Demands_tra!$BH226,Elasticities!D$5:D$52),SUMIF(Elasticities!$B$5:$B$52,Demands_tra!$BI226,Elasticities!D$5:D$52))</f>
        <v>0.797560975609746</v>
      </c>
      <c r="BL226" s="6">
        <f ca="1">IF($BI226="",SUMIF(Elasticities!$B$5:$B$52,Demands_tra!$BH226,Elasticities!E$5:E$52),SUMIF(Elasticities!$B$5:$B$52,Demands_tra!$BI226,Elasticities!E$5:E$52))</f>
        <v>0.785365853658527</v>
      </c>
      <c r="BM226" s="6">
        <f ca="1">IF($BI226="",SUMIF(Elasticities!$B$5:$B$52,Demands_tra!$BH226,Elasticities!F$5:F$52),SUMIF(Elasticities!$B$5:$B$52,Demands_tra!$BI226,Elasticities!F$5:F$52))</f>
        <v>0.773170731707307</v>
      </c>
      <c r="BN226" s="6">
        <f ca="1">IF($BI226="",SUMIF(Elasticities!$B$5:$B$52,Demands_tra!$BH226,Elasticities!G$5:G$52),SUMIF(Elasticities!$B$5:$B$52,Demands_tra!$BI226,Elasticities!G$5:G$52))</f>
        <v>0.760975609756088</v>
      </c>
      <c r="BO226" s="6">
        <f ca="1">IF($BI226="",SUMIF(Elasticities!$B$5:$B$52,Demands_tra!$BH226,Elasticities!H$5:H$52),SUMIF(Elasticities!$B$5:$B$52,Demands_tra!$BI226,Elasticities!H$5:H$52))</f>
        <v>0.748780487804868</v>
      </c>
      <c r="BP226" s="6">
        <f ca="1">IF($BI226="",SUMIF(Elasticities!$B$5:$B$52,Demands_tra!$BH226,Elasticities!I$5:I$52),SUMIF(Elasticities!$B$5:$B$52,Demands_tra!$BI226,Elasticities!I$5:I$52))</f>
        <v>0.736585365853649</v>
      </c>
      <c r="BQ226" s="6">
        <f ca="1">IF($BI226="",SUMIF(Elasticities!$B$5:$B$52,Demands_tra!$BH226,Elasticities!J$5:J$52),SUMIF(Elasticities!$B$5:$B$52,Demands_tra!$BI226,Elasticities!J$5:J$52))</f>
        <v>0.724390243902429</v>
      </c>
      <c r="BR226" s="6">
        <f ca="1">IF($BI226="",SUMIF(Elasticities!$B$5:$B$52,Demands_tra!$BH226,Elasticities!K$5:K$52),SUMIF(Elasticities!$B$5:$B$52,Demands_tra!$BI226,Elasticities!K$5:K$52))</f>
        <v>0.71219512195121</v>
      </c>
      <c r="BS226" s="6">
        <f ca="1">IF($BI226="",SUMIF(Elasticities!$B$5:$B$52,Demands_tra!$BH226,Elasticities!L$5:L$52),SUMIF(Elasticities!$B$5:$B$52,Demands_tra!$BI226,Elasticities!L$5:L$52))</f>
        <v>0.699999999999997</v>
      </c>
      <c r="BT226" s="6">
        <f ca="1">IF($BI226="",SUMIF(Elasticities!$B$5:$B$52,Demands_tra!$BH226,Elasticities!M$5:M$52),SUMIF(Elasticities!$B$5:$B$52,Demands_tra!$BI226,Elasticities!M$5:M$52))</f>
        <v>0.687499999999996</v>
      </c>
      <c r="BU226" s="6">
        <f ca="1">IF($BI226="",SUMIF(Elasticities!$B$5:$B$52,Demands_tra!$BH226,Elasticities!N$5:N$52),SUMIF(Elasticities!$B$5:$B$52,Demands_tra!$BI226,Elasticities!N$5:N$52))</f>
        <v>0.674999999999996</v>
      </c>
      <c r="BV226" s="6">
        <f ca="1">IF($BI226="",SUMIF(Elasticities!$B$5:$B$52,Demands_tra!$BH226,Elasticities!O$5:O$52),SUMIF(Elasticities!$B$5:$B$52,Demands_tra!$BI226,Elasticities!O$5:O$52))</f>
        <v>0.662499999999996</v>
      </c>
      <c r="BW226" s="6">
        <f ca="1">IF($BI226="",SUMIF(Elasticities!$B$5:$B$52,Demands_tra!$BH226,Elasticities!P$5:P$52),SUMIF(Elasticities!$B$5:$B$52,Demands_tra!$BI226,Elasticities!P$5:P$52))</f>
        <v>0.649999999999997</v>
      </c>
      <c r="BX226" s="6">
        <f ca="1">IF($BI226="",SUMIF(Elasticities!$B$5:$B$52,Demands_tra!$BH226,Elasticities!Q$5:Q$52),SUMIF(Elasticities!$B$5:$B$52,Demands_tra!$BI226,Elasticities!Q$5:Q$52))</f>
        <v>0.637499999999997</v>
      </c>
      <c r="BY226" s="6">
        <f ca="1">IF($BI226="",SUMIF(Elasticities!$B$5:$B$52,Demands_tra!$BH226,Elasticities!R$5:R$52),SUMIF(Elasticities!$B$5:$B$52,Demands_tra!$BI226,Elasticities!R$5:R$52))</f>
        <v>0.624999999999996</v>
      </c>
      <c r="BZ226" s="6">
        <f ca="1">IF($BI226="",SUMIF(Elasticities!$B$5:$B$52,Demands_tra!$BH226,Elasticities!S$5:S$52),SUMIF(Elasticities!$B$5:$B$52,Demands_tra!$BI226,Elasticities!S$5:S$52))</f>
        <v>0.612499999999996</v>
      </c>
      <c r="CA226" s="6">
        <f ca="1">IF($BI226="",SUMIF(Elasticities!$B$5:$B$52,Demands_tra!$BH226,Elasticities!T$5:T$52),SUMIF(Elasticities!$B$5:$B$52,Demands_tra!$BI226,Elasticities!T$5:T$52))</f>
        <v>0.599999999999996</v>
      </c>
      <c r="CB226" s="6" t="e">
        <f ca="1">IF($BI226="",SUMIF(Elasticities!$B$5:$B$52,Demands_tra!$BH226,Elasticities!U$5:U$52),SUMIF(Elasticities!$B$5:$B$52,Demands_tra!$BI226,Elasticities!U$5:U$52))</f>
        <v>#VALUE!</v>
      </c>
      <c r="CC226" s="6" t="e">
        <f ca="1">IF($BI226="",SUMIF(Elasticities!$B$5:$B$52,Demands_tra!$BH226,Elasticities!V$5:V$52),SUMIF(Elasticities!$B$5:$B$52,Demands_tra!$BI226,Elasticities!V$5:V$52))</f>
        <v>#VALUE!</v>
      </c>
      <c r="CD226" s="6" t="e">
        <f ca="1">IF($BI226="",SUMIF(Elasticities!$B$5:$B$52,Demands_tra!$BH226,Elasticities!W$5:W$52),SUMIF(Elasticities!$B$5:$B$52,Demands_tra!$BI226,Elasticities!W$5:W$52))</f>
        <v>#VALUE!</v>
      </c>
      <c r="CE226" s="6" t="e">
        <f ca="1">IF($BI226="",SUMIF(Elasticities!$B$5:$B$52,Demands_tra!$BH226,Elasticities!X$5:X$52),SUMIF(Elasticities!$B$5:$B$52,Demands_tra!$BI226,Elasticities!X$5:X$52))</f>
        <v>#VALUE!</v>
      </c>
      <c r="CF226" s="6" t="e">
        <f ca="1">IF($BI226="",SUMIF(Elasticities!$B$5:$B$52,Demands_tra!$BH226,Elasticities!Y$5:Y$52),SUMIF(Elasticities!$B$5:$B$52,Demands_tra!$BI226,Elasticities!Y$5:Y$52))</f>
        <v>#VALUE!</v>
      </c>
      <c r="CG226" s="6" t="e">
        <f ca="1">IF($BI226="",SUMIF(Elasticities!$B$5:$B$52,Demands_tra!$BH226,Elasticities!Z$5:Z$52),SUMIF(Elasticities!$B$5:$B$52,Demands_tra!$BI226,Elasticities!Z$5:Z$52))</f>
        <v>#VALUE!</v>
      </c>
      <c r="CH226" s="6" t="e">
        <f ca="1">IF($BI226="",SUMIF(Elasticities!$B$5:$B$52,Demands_tra!$BH226,Elasticities!AA$5:AA$52),SUMIF(Elasticities!$B$5:$B$52,Demands_tra!$BI226,Elasticities!AA$5:AA$52))</f>
        <v>#VALUE!</v>
      </c>
      <c r="CI226" s="6" t="e">
        <f ca="1">IF($BI226="",SUMIF(Elasticities!$B$5:$B$52,Demands_tra!$BH226,Elasticities!AB$5:AB$52),SUMIF(Elasticities!$B$5:$B$52,Demands_tra!$BI226,Elasticities!AB$5:AB$52))</f>
        <v>#VALUE!</v>
      </c>
    </row>
    <row r="227" spans="1:87">
      <c r="A227" t="str">
        <f>IF(BYDem_tra!B226="","\I:",BYDem_tra!B226)</f>
        <v>Japan</v>
      </c>
      <c r="B227" t="str">
        <f>BYDem_tra!E226</f>
        <v>Trd_bus</v>
      </c>
      <c r="C227" t="str">
        <f t="shared" si="194"/>
        <v>Trd_bus</v>
      </c>
      <c r="D227" s="3">
        <f>SUMIFS(BYDem_tra!$M$2:$M$2000,BYDem_tra!$B$2:$B$2000,Demands_tra!$A227,BYDem_tra!$E$2:$E$2000,Demands_tra!$B227)</f>
        <v>3.115</v>
      </c>
      <c r="E227" s="3">
        <f ca="1" t="shared" si="195"/>
        <v>3.10290852335267</v>
      </c>
      <c r="F227" s="3">
        <f ca="1" t="shared" si="196"/>
        <v>3.04331662251825</v>
      </c>
      <c r="G227" s="3">
        <f ca="1" t="shared" si="197"/>
        <v>2.98327833502889</v>
      </c>
      <c r="H227" s="3">
        <f ca="1" t="shared" si="198"/>
        <v>2.92056122837454</v>
      </c>
      <c r="I227" s="3">
        <f ca="1" t="shared" si="199"/>
        <v>2.85677482543795</v>
      </c>
      <c r="J227" s="3">
        <f ca="1" t="shared" si="200"/>
        <v>2.79322202094095</v>
      </c>
      <c r="K227" s="3">
        <f ca="1" t="shared" si="201"/>
        <v>2.73245772805644</v>
      </c>
      <c r="L227" s="3">
        <f ca="1" t="shared" si="202"/>
        <v>2.67499093777903</v>
      </c>
      <c r="M227" s="3">
        <f ca="1" t="shared" si="203"/>
        <v>2.61821793316527</v>
      </c>
      <c r="N227" s="3">
        <f ca="1" t="shared" si="204"/>
        <v>2.55877328809068</v>
      </c>
      <c r="O227" s="3">
        <f ca="1" t="shared" si="205"/>
        <v>2.49635596651927</v>
      </c>
      <c r="P227" s="3">
        <f ca="1" t="shared" si="206"/>
        <v>2.43374465442492</v>
      </c>
      <c r="Q227" s="3">
        <f ca="1" t="shared" si="207"/>
        <v>2.37559753736956</v>
      </c>
      <c r="R227" s="3">
        <f ca="1" t="shared" si="208"/>
        <v>2.32328775697627</v>
      </c>
      <c r="S227" s="3">
        <f ca="1" t="shared" si="209"/>
        <v>2.27509344053105</v>
      </c>
      <c r="T227" s="3">
        <f ca="1" t="shared" si="210"/>
        <v>2.22869630155103</v>
      </c>
      <c r="U227" s="3">
        <f ca="1" t="shared" si="211"/>
        <v>2.1823551434978</v>
      </c>
      <c r="V227" s="3" t="e">
        <f ca="1" t="shared" si="186"/>
        <v>#VALUE!</v>
      </c>
      <c r="W227" s="3" t="e">
        <f ca="1" t="shared" si="187"/>
        <v>#DIV/0!</v>
      </c>
      <c r="X227" s="3" t="e">
        <f ca="1" t="shared" si="188"/>
        <v>#DIV/0!</v>
      </c>
      <c r="Y227" s="3" t="e">
        <f ca="1" t="shared" si="189"/>
        <v>#DIV/0!</v>
      </c>
      <c r="Z227" s="3" t="e">
        <f ca="1" t="shared" si="190"/>
        <v>#DIV/0!</v>
      </c>
      <c r="AA227" s="3" t="e">
        <f ca="1" t="shared" si="191"/>
        <v>#DIV/0!</v>
      </c>
      <c r="AB227" s="3" t="e">
        <f ca="1" t="shared" si="192"/>
        <v>#DIV/0!</v>
      </c>
      <c r="AC227" s="3" t="e">
        <f ca="1" t="shared" si="193"/>
        <v>#DIV/0!</v>
      </c>
      <c r="AE227" s="34" t="str">
        <f ca="1">VLOOKUP($C227,'Default drvr and elast'!$A$4:$C$49,MATCH(VLOOKUP(A227,Classification!$B$4:$D$99,2,FALSE),'Default drvr and elast'!$A$3:$C$3,0),FALSE)</f>
        <v>POP</v>
      </c>
      <c r="AF227" s="4"/>
      <c r="AG227" s="6">
        <f ca="1">IF($AF227="",SUMIFS('Growth rates'!D$4:D$922,'Growth rates'!$B$4:$B$922,Demands_tra!$A227,'Growth rates'!$C$4:$C$922,$AE227),SUMIFS('Growth rates'!D$4:D$922,'Growth rates'!$B$4:$B$922,Demands_tra!$A227,'Growth rates'!$C$4:$C$922,$AF227))</f>
        <v>1</v>
      </c>
      <c r="AH227" s="6">
        <f ca="1">IF($AF227="",SUMIFS('Growth rates'!E$4:E$922,'Growth rates'!$B$4:$B$922,Demands_tra!$A227,'Growth rates'!$C$4:$C$922,$AE227),SUMIFS('Growth rates'!E$4:E$922,'Growth rates'!$B$4:$B$922,Demands_tra!$A227,'Growth rates'!$C$4:$C$922,$AF227))</f>
        <v>0.995133044285661</v>
      </c>
      <c r="AI227" s="6">
        <f ca="1">IF($AF227="",SUMIFS('Growth rates'!F$4:F$922,'Growth rates'!$B$4:$B$922,Demands_tra!$A227,'Growth rates'!$C$4:$C$922,$AE227),SUMIFS('Growth rates'!F$4:F$922,'Growth rates'!$B$4:$B$922,Demands_tra!$A227,'Growth rates'!$C$4:$C$922,$AF227))</f>
        <v>0.970798265713964</v>
      </c>
      <c r="AJ227" s="6">
        <f ca="1">IF($AF227="",SUMIFS('Growth rates'!G$4:G$922,'Growth rates'!$B$4:$B$922,Demands_tra!$A227,'Growth rates'!$C$4:$C$922,$AE227),SUMIFS('Growth rates'!G$4:G$922,'Growth rates'!$B$4:$B$922,Demands_tra!$A227,'Growth rates'!$C$4:$C$922,$AF227))</f>
        <v>0.946027767353842</v>
      </c>
      <c r="AK227" s="6">
        <f ca="1">IF($AF227="",SUMIFS('Growth rates'!H$4:H$922,'Growth rates'!$B$4:$B$922,Demands_tra!$A227,'Growth rates'!$C$4:$C$922,$AE227),SUMIFS('Growth rates'!H$4:H$922,'Growth rates'!$B$4:$B$922,Demands_tra!$A227,'Growth rates'!$C$4:$C$922,$AF227))</f>
        <v>0.919892593887119</v>
      </c>
      <c r="AL227" s="6">
        <f ca="1">IF($AF227="",SUMIFS('Growth rates'!I$4:I$922,'Growth rates'!$B$4:$B$922,Demands_tra!$A227,'Growth rates'!$C$4:$C$922,$AE227),SUMIFS('Growth rates'!I$4:I$922,'Growth rates'!$B$4:$B$922,Demands_tra!$A227,'Growth rates'!$C$4:$C$922,$AF227))</f>
        <v>0.893061128007311</v>
      </c>
      <c r="AM227" s="6">
        <f ca="1">IF($AF227="",SUMIFS('Growth rates'!J$4:J$922,'Growth rates'!$B$4:$B$922,Demands_tra!$A227,'Growth rates'!$C$4:$C$922,$AE227),SUMIFS('Growth rates'!J$4:J$922,'Growth rates'!$B$4:$B$922,Demands_tra!$A227,'Growth rates'!$C$4:$C$922,$AF227))</f>
        <v>0.866088900752858</v>
      </c>
      <c r="AN227" s="6">
        <f ca="1">IF($AF227="",SUMIFS('Growth rates'!K$4:K$922,'Growth rates'!$B$4:$B$922,Demands_tra!$A227,'Growth rates'!$C$4:$C$922,$AE227),SUMIFS('Growth rates'!K$4:K$922,'Growth rates'!$B$4:$B$922,Demands_tra!$A227,'Growth rates'!$C$4:$C$922,$AF227))</f>
        <v>0.84007934876746</v>
      </c>
      <c r="AO227" s="6">
        <f ca="1">IF($AF227="",SUMIFS('Growth rates'!L$4:L$922,'Growth rates'!$B$4:$B$922,Demands_tra!$A227,'Growth rates'!$C$4:$C$922,$AE227),SUMIFS('Growth rates'!L$4:L$922,'Growth rates'!$B$4:$B$922,Demands_tra!$A227,'Growth rates'!$C$4:$C$922,$AF227))</f>
        <v>0.815271745778737</v>
      </c>
      <c r="AP227" s="6">
        <f ca="1">IF($AF227="",SUMIFS('Growth rates'!M$4:M$922,'Growth rates'!$B$4:$B$922,Demands_tra!$A227,'Growth rates'!$C$4:$C$922,$AE227),SUMIFS('Growth rates'!M$4:M$922,'Growth rates'!$B$4:$B$922,Demands_tra!$A227,'Growth rates'!$C$4:$C$922,$AF227))</f>
        <v>0.790553143168125</v>
      </c>
      <c r="AQ227" s="6">
        <f ca="1">IF($AF227="",SUMIFS('Growth rates'!N$4:N$922,'Growth rates'!$B$4:$B$922,Demands_tra!$A227,'Growth rates'!$C$4:$C$922,$AE227),SUMIFS('Growth rates'!N$4:N$922,'Growth rates'!$B$4:$B$922,Demands_tra!$A227,'Growth rates'!$C$4:$C$922,$AF227))</f>
        <v>0.7644456416216</v>
      </c>
      <c r="AR227" s="6">
        <f ca="1">IF($AF227="",SUMIFS('Growth rates'!O$4:O$922,'Growth rates'!$B$4:$B$922,Demands_tra!$A227,'Growth rates'!$C$4:$C$922,$AE227),SUMIFS('Growth rates'!O$4:O$922,'Growth rates'!$B$4:$B$922,Demands_tra!$A227,'Growth rates'!$C$4:$C$922,$AF227))</f>
        <v>0.736819759381374</v>
      </c>
      <c r="AS227" s="6">
        <f ca="1">IF($AF227="",SUMIFS('Growth rates'!P$4:P$922,'Growth rates'!$B$4:$B$922,Demands_tra!$A227,'Growth rates'!$C$4:$C$922,$AE227),SUMIFS('Growth rates'!P$4:P$922,'Growth rates'!$B$4:$B$922,Demands_tra!$A227,'Growth rates'!$C$4:$C$922,$AF227))</f>
        <v>0.708925060804943</v>
      </c>
      <c r="AT227" s="6">
        <f ca="1">IF($AF227="",SUMIFS('Growth rates'!Q$4:Q$922,'Growth rates'!$B$4:$B$922,Demands_tra!$A227,'Growth rates'!$C$4:$C$922,$AE227),SUMIFS('Growth rates'!Q$4:Q$922,'Growth rates'!$B$4:$B$922,Demands_tra!$A227,'Growth rates'!$C$4:$C$922,$AF227))</f>
        <v>0.682867116647441</v>
      </c>
      <c r="AU227" s="6">
        <f ca="1">IF($AF227="",SUMIFS('Growth rates'!R$4:R$922,'Growth rates'!$B$4:$B$922,Demands_tra!$A227,'Growth rates'!$C$4:$C$922,$AE227),SUMIFS('Growth rates'!R$4:R$922,'Growth rates'!$B$4:$B$922,Demands_tra!$A227,'Growth rates'!$C$4:$C$922,$AF227))</f>
        <v>0.659280478678467</v>
      </c>
      <c r="AV227" s="6">
        <f ca="1">IF($AF227="",SUMIFS('Growth rates'!S$4:S$922,'Growth rates'!$B$4:$B$922,Demands_tra!$A227,'Growth rates'!$C$4:$C$922,$AE227),SUMIFS('Growth rates'!S$4:S$922,'Growth rates'!$B$4:$B$922,Demands_tra!$A227,'Growth rates'!$C$4:$C$922,$AF227))</f>
        <v>0.637398679890398</v>
      </c>
      <c r="AW227" s="6">
        <f ca="1">IF($AF227="",SUMIFS('Growth rates'!T$4:T$922,'Growth rates'!$B$4:$B$922,Demands_tra!$A227,'Growth rates'!$C$4:$C$922,$AE227),SUMIFS('Growth rates'!T$4:T$922,'Growth rates'!$B$4:$B$922,Demands_tra!$A227,'Growth rates'!$C$4:$C$922,$AF227))</f>
        <v>0.616176156079915</v>
      </c>
      <c r="AX227" s="6">
        <f ca="1">IF($AF227="",SUMIFS('Growth rates'!U$4:U$922,'Growth rates'!$B$4:$B$922,Demands_tra!$A227,'Growth rates'!$C$4:$C$922,$AE227),SUMIFS('Growth rates'!U$4:U$922,'Growth rates'!$B$4:$B$922,Demands_tra!$A227,'Growth rates'!$C$4:$C$922,$AF227))</f>
        <v>0.594822628595666</v>
      </c>
      <c r="AY227" s="6">
        <f ca="1">IF($AF227="",SUMIFS('Growth rates'!V$4:V$922,'Growth rates'!$B$4:$B$922,Demands_tra!$A227,'Growth rates'!$C$4:$C$922,$AE227),SUMIFS('Growth rates'!V$4:V$922,'Growth rates'!$B$4:$B$922,Demands_tra!$A227,'Growth rates'!$C$4:$C$922,$AF227))</f>
        <v>0</v>
      </c>
      <c r="AZ227" s="6">
        <f ca="1">IF($AF227="",SUMIFS('Growth rates'!W$4:W$922,'Growth rates'!$B$4:$B$922,Demands_tra!$A227,'Growth rates'!$C$4:$C$922,$AE227),SUMIFS('Growth rates'!W$4:W$922,'Growth rates'!$B$4:$B$922,Demands_tra!$A227,'Growth rates'!$C$4:$C$922,$AF227))</f>
        <v>0</v>
      </c>
      <c r="BA227" s="6">
        <f ca="1">IF($AF227="",SUMIFS('Growth rates'!X$4:X$922,'Growth rates'!$B$4:$B$922,Demands_tra!$A227,'Growth rates'!$C$4:$C$922,$AE227),SUMIFS('Growth rates'!X$4:X$922,'Growth rates'!$B$4:$B$922,Demands_tra!$A227,'Growth rates'!$C$4:$C$922,$AF227))</f>
        <v>0</v>
      </c>
      <c r="BB227" s="6">
        <f ca="1">IF($AF227="",SUMIFS('Growth rates'!Y$4:Y$922,'Growth rates'!$B$4:$B$922,Demands_tra!$A227,'Growth rates'!$C$4:$C$922,$AE227),SUMIFS('Growth rates'!Y$4:Y$922,'Growth rates'!$B$4:$B$922,Demands_tra!$A227,'Growth rates'!$C$4:$C$922,$AF227))</f>
        <v>0</v>
      </c>
      <c r="BC227" s="6">
        <f ca="1">IF($AF227="",SUMIFS('Growth rates'!Z$4:Z$922,'Growth rates'!$B$4:$B$922,Demands_tra!$A227,'Growth rates'!$C$4:$C$922,$AE227),SUMIFS('Growth rates'!Z$4:Z$922,'Growth rates'!$B$4:$B$922,Demands_tra!$A227,'Growth rates'!$C$4:$C$922,$AF227))</f>
        <v>0</v>
      </c>
      <c r="BD227" s="6">
        <f ca="1">IF($AF227="",SUMIFS('Growth rates'!AA$4:AA$922,'Growth rates'!$B$4:$B$922,Demands_tra!$A227,'Growth rates'!$C$4:$C$922,$AE227),SUMIFS('Growth rates'!AA$4:AA$922,'Growth rates'!$B$4:$B$922,Demands_tra!$A227,'Growth rates'!$C$4:$C$922,$AF227))</f>
        <v>0</v>
      </c>
      <c r="BE227" s="6">
        <f ca="1">IF($AF227="",SUMIFS('Growth rates'!AB$4:AB$922,'Growth rates'!$B$4:$B$922,Demands_tra!$A227,'Growth rates'!$C$4:$C$922,$AE227),SUMIFS('Growth rates'!AB$4:AB$922,'Growth rates'!$B$4:$B$922,Demands_tra!$A227,'Growth rates'!$C$4:$C$922,$AF227))</f>
        <v>0</v>
      </c>
      <c r="BF227" s="6">
        <f ca="1">IF($AF227="",SUMIFS('Growth rates'!AC$4:AC$922,'Growth rates'!$B$4:$B$922,Demands_tra!$A227,'Growth rates'!$C$4:$C$922,$AE227),SUMIFS('Growth rates'!AC$4:AC$922,'Growth rates'!$B$4:$B$922,Demands_tra!$A227,'Growth rates'!$C$4:$C$922,$AF227))</f>
        <v>0</v>
      </c>
      <c r="BH227" t="str">
        <f ca="1">VLOOKUP($C227,'Default drvr and elast'!$A$4:$F$49,MATCH(VLOOKUP(A227,Classification!$B$4:$D$42,3,FALSE),'Default drvr and elast'!$D$3:$F$3,0)+3,FALSE)</f>
        <v>Med2</v>
      </c>
      <c r="BJ227" s="6">
        <f ca="1">IF($BI227="",SUMIF(Elasticities!$B$5:$B$52,Demands_tra!$BH227,Elasticities!C$5:C$52),SUMIF(Elasticities!$B$5:$B$52,Demands_tra!$BI227,Elasticities!C$5:C$52))</f>
        <v>0.799999999999989</v>
      </c>
      <c r="BK227" s="6">
        <f ca="1">IF($BI227="",SUMIF(Elasticities!$B$5:$B$52,Demands_tra!$BH227,Elasticities!D$5:D$52),SUMIF(Elasticities!$B$5:$B$52,Demands_tra!$BI227,Elasticities!D$5:D$52))</f>
        <v>0.797560975609746</v>
      </c>
      <c r="BL227" s="6">
        <f ca="1">IF($BI227="",SUMIF(Elasticities!$B$5:$B$52,Demands_tra!$BH227,Elasticities!E$5:E$52),SUMIF(Elasticities!$B$5:$B$52,Demands_tra!$BI227,Elasticities!E$5:E$52))</f>
        <v>0.785365853658527</v>
      </c>
      <c r="BM227" s="6">
        <f ca="1">IF($BI227="",SUMIF(Elasticities!$B$5:$B$52,Demands_tra!$BH227,Elasticities!F$5:F$52),SUMIF(Elasticities!$B$5:$B$52,Demands_tra!$BI227,Elasticities!F$5:F$52))</f>
        <v>0.773170731707307</v>
      </c>
      <c r="BN227" s="6">
        <f ca="1">IF($BI227="",SUMIF(Elasticities!$B$5:$B$52,Demands_tra!$BH227,Elasticities!G$5:G$52),SUMIF(Elasticities!$B$5:$B$52,Demands_tra!$BI227,Elasticities!G$5:G$52))</f>
        <v>0.760975609756088</v>
      </c>
      <c r="BO227" s="6">
        <f ca="1">IF($BI227="",SUMIF(Elasticities!$B$5:$B$52,Demands_tra!$BH227,Elasticities!H$5:H$52),SUMIF(Elasticities!$B$5:$B$52,Demands_tra!$BI227,Elasticities!H$5:H$52))</f>
        <v>0.748780487804868</v>
      </c>
      <c r="BP227" s="6">
        <f ca="1">IF($BI227="",SUMIF(Elasticities!$B$5:$B$52,Demands_tra!$BH227,Elasticities!I$5:I$52),SUMIF(Elasticities!$B$5:$B$52,Demands_tra!$BI227,Elasticities!I$5:I$52))</f>
        <v>0.736585365853649</v>
      </c>
      <c r="BQ227" s="6">
        <f ca="1">IF($BI227="",SUMIF(Elasticities!$B$5:$B$52,Demands_tra!$BH227,Elasticities!J$5:J$52),SUMIF(Elasticities!$B$5:$B$52,Demands_tra!$BI227,Elasticities!J$5:J$52))</f>
        <v>0.724390243902429</v>
      </c>
      <c r="BR227" s="6">
        <f ca="1">IF($BI227="",SUMIF(Elasticities!$B$5:$B$52,Demands_tra!$BH227,Elasticities!K$5:K$52),SUMIF(Elasticities!$B$5:$B$52,Demands_tra!$BI227,Elasticities!K$5:K$52))</f>
        <v>0.71219512195121</v>
      </c>
      <c r="BS227" s="6">
        <f ca="1">IF($BI227="",SUMIF(Elasticities!$B$5:$B$52,Demands_tra!$BH227,Elasticities!L$5:L$52),SUMIF(Elasticities!$B$5:$B$52,Demands_tra!$BI227,Elasticities!L$5:L$52))</f>
        <v>0.699999999999997</v>
      </c>
      <c r="BT227" s="6">
        <f ca="1">IF($BI227="",SUMIF(Elasticities!$B$5:$B$52,Demands_tra!$BH227,Elasticities!M$5:M$52),SUMIF(Elasticities!$B$5:$B$52,Demands_tra!$BI227,Elasticities!M$5:M$52))</f>
        <v>0.687499999999996</v>
      </c>
      <c r="BU227" s="6">
        <f ca="1">IF($BI227="",SUMIF(Elasticities!$B$5:$B$52,Demands_tra!$BH227,Elasticities!N$5:N$52),SUMIF(Elasticities!$B$5:$B$52,Demands_tra!$BI227,Elasticities!N$5:N$52))</f>
        <v>0.674999999999996</v>
      </c>
      <c r="BV227" s="6">
        <f ca="1">IF($BI227="",SUMIF(Elasticities!$B$5:$B$52,Demands_tra!$BH227,Elasticities!O$5:O$52),SUMIF(Elasticities!$B$5:$B$52,Demands_tra!$BI227,Elasticities!O$5:O$52))</f>
        <v>0.662499999999996</v>
      </c>
      <c r="BW227" s="6">
        <f ca="1">IF($BI227="",SUMIF(Elasticities!$B$5:$B$52,Demands_tra!$BH227,Elasticities!P$5:P$52),SUMIF(Elasticities!$B$5:$B$52,Demands_tra!$BI227,Elasticities!P$5:P$52))</f>
        <v>0.649999999999997</v>
      </c>
      <c r="BX227" s="6">
        <f ca="1">IF($BI227="",SUMIF(Elasticities!$B$5:$B$52,Demands_tra!$BH227,Elasticities!Q$5:Q$52),SUMIF(Elasticities!$B$5:$B$52,Demands_tra!$BI227,Elasticities!Q$5:Q$52))</f>
        <v>0.637499999999997</v>
      </c>
      <c r="BY227" s="6">
        <f ca="1">IF($BI227="",SUMIF(Elasticities!$B$5:$B$52,Demands_tra!$BH227,Elasticities!R$5:R$52),SUMIF(Elasticities!$B$5:$B$52,Demands_tra!$BI227,Elasticities!R$5:R$52))</f>
        <v>0.624999999999996</v>
      </c>
      <c r="BZ227" s="6">
        <f ca="1">IF($BI227="",SUMIF(Elasticities!$B$5:$B$52,Demands_tra!$BH227,Elasticities!S$5:S$52),SUMIF(Elasticities!$B$5:$B$52,Demands_tra!$BI227,Elasticities!S$5:S$52))</f>
        <v>0.612499999999996</v>
      </c>
      <c r="CA227" s="6">
        <f ca="1">IF($BI227="",SUMIF(Elasticities!$B$5:$B$52,Demands_tra!$BH227,Elasticities!T$5:T$52),SUMIF(Elasticities!$B$5:$B$52,Demands_tra!$BI227,Elasticities!T$5:T$52))</f>
        <v>0.599999999999996</v>
      </c>
      <c r="CB227" s="6" t="e">
        <f ca="1">IF($BI227="",SUMIF(Elasticities!$B$5:$B$52,Demands_tra!$BH227,Elasticities!U$5:U$52),SUMIF(Elasticities!$B$5:$B$52,Demands_tra!$BI227,Elasticities!U$5:U$52))</f>
        <v>#VALUE!</v>
      </c>
      <c r="CC227" s="6" t="e">
        <f ca="1">IF($BI227="",SUMIF(Elasticities!$B$5:$B$52,Demands_tra!$BH227,Elasticities!V$5:V$52),SUMIF(Elasticities!$B$5:$B$52,Demands_tra!$BI227,Elasticities!V$5:V$52))</f>
        <v>#VALUE!</v>
      </c>
      <c r="CD227" s="6" t="e">
        <f ca="1">IF($BI227="",SUMIF(Elasticities!$B$5:$B$52,Demands_tra!$BH227,Elasticities!W$5:W$52),SUMIF(Elasticities!$B$5:$B$52,Demands_tra!$BI227,Elasticities!W$5:W$52))</f>
        <v>#VALUE!</v>
      </c>
      <c r="CE227" s="6" t="e">
        <f ca="1">IF($BI227="",SUMIF(Elasticities!$B$5:$B$52,Demands_tra!$BH227,Elasticities!X$5:X$52),SUMIF(Elasticities!$B$5:$B$52,Demands_tra!$BI227,Elasticities!X$5:X$52))</f>
        <v>#VALUE!</v>
      </c>
      <c r="CF227" s="6" t="e">
        <f ca="1">IF($BI227="",SUMIF(Elasticities!$B$5:$B$52,Demands_tra!$BH227,Elasticities!Y$5:Y$52),SUMIF(Elasticities!$B$5:$B$52,Demands_tra!$BI227,Elasticities!Y$5:Y$52))</f>
        <v>#VALUE!</v>
      </c>
      <c r="CG227" s="6" t="e">
        <f ca="1">IF($BI227="",SUMIF(Elasticities!$B$5:$B$52,Demands_tra!$BH227,Elasticities!Z$5:Z$52),SUMIF(Elasticities!$B$5:$B$52,Demands_tra!$BI227,Elasticities!Z$5:Z$52))</f>
        <v>#VALUE!</v>
      </c>
      <c r="CH227" s="6" t="e">
        <f ca="1">IF($BI227="",SUMIF(Elasticities!$B$5:$B$52,Demands_tra!$BH227,Elasticities!AA$5:AA$52),SUMIF(Elasticities!$B$5:$B$52,Demands_tra!$BI227,Elasticities!AA$5:AA$52))</f>
        <v>#VALUE!</v>
      </c>
      <c r="CI227" s="6" t="e">
        <f ca="1">IF($BI227="",SUMIF(Elasticities!$B$5:$B$52,Demands_tra!$BH227,Elasticities!AB$5:AB$52),SUMIF(Elasticities!$B$5:$B$52,Demands_tra!$BI227,Elasticities!AB$5:AB$52))</f>
        <v>#VALUE!</v>
      </c>
    </row>
    <row r="228" spans="1:87">
      <c r="A228" t="str">
        <f>IF(BYDem_tra!B227="","\I:",BYDem_tra!B227)</f>
        <v>Japan</v>
      </c>
      <c r="B228" t="str">
        <f>BYDem_tra!E227</f>
        <v>Trd_car</v>
      </c>
      <c r="C228" t="str">
        <f t="shared" si="194"/>
        <v>Trd_car</v>
      </c>
      <c r="D228" s="3">
        <f>SUMIFS(BYDem_tra!$M$2:$M$2000,BYDem_tra!$B$2:$B$2000,Demands_tra!$A228,BYDem_tra!$E$2:$E$2000,Demands_tra!$B228)</f>
        <v>687.912</v>
      </c>
      <c r="E228" s="3">
        <f ca="1" t="shared" si="195"/>
        <v>688.728896497337</v>
      </c>
      <c r="F228" s="3">
        <f ca="1" t="shared" si="196"/>
        <v>742.692475838966</v>
      </c>
      <c r="G228" s="3">
        <f ca="1" t="shared" si="197"/>
        <v>781.309511778868</v>
      </c>
      <c r="H228" s="3">
        <f ca="1" t="shared" si="198"/>
        <v>824.303797793086</v>
      </c>
      <c r="I228" s="3">
        <f ca="1" t="shared" si="199"/>
        <v>865.110788318128</v>
      </c>
      <c r="J228" s="3">
        <f ca="1" t="shared" si="200"/>
        <v>907.831899405111</v>
      </c>
      <c r="K228" s="3">
        <f ca="1" t="shared" si="201"/>
        <v>952.366808751624</v>
      </c>
      <c r="L228" s="3">
        <f ca="1" t="shared" si="202"/>
        <v>995.990909907899</v>
      </c>
      <c r="M228" s="3">
        <f ca="1" t="shared" si="203"/>
        <v>1038.07336547409</v>
      </c>
      <c r="N228" s="3">
        <f ca="1" t="shared" si="204"/>
        <v>1079.90008909574</v>
      </c>
      <c r="O228" s="3">
        <f ca="1" t="shared" si="205"/>
        <v>1121.27260238896</v>
      </c>
      <c r="P228" s="3">
        <f ca="1" t="shared" si="206"/>
        <v>1161.73408434182</v>
      </c>
      <c r="Q228" s="3">
        <f ca="1" t="shared" si="207"/>
        <v>1200.64548859652</v>
      </c>
      <c r="R228" s="3">
        <f ca="1" t="shared" si="208"/>
        <v>1237.87599657717</v>
      </c>
      <c r="S228" s="3">
        <f ca="1" t="shared" si="209"/>
        <v>1273.41123922906</v>
      </c>
      <c r="T228" s="3">
        <f ca="1" t="shared" si="210"/>
        <v>1307.08473666463</v>
      </c>
      <c r="U228" s="3">
        <f ca="1" t="shared" si="211"/>
        <v>1338.46847319683</v>
      </c>
      <c r="V228" s="3" t="e">
        <f ca="1" t="shared" si="186"/>
        <v>#VALUE!</v>
      </c>
      <c r="W228" s="3" t="e">
        <f ca="1" t="shared" si="187"/>
        <v>#DIV/0!</v>
      </c>
      <c r="X228" s="3" t="e">
        <f ca="1" t="shared" si="188"/>
        <v>#DIV/0!</v>
      </c>
      <c r="Y228" s="3" t="e">
        <f ca="1" t="shared" si="189"/>
        <v>#DIV/0!</v>
      </c>
      <c r="Z228" s="3" t="e">
        <f ca="1" t="shared" si="190"/>
        <v>#DIV/0!</v>
      </c>
      <c r="AA228" s="3" t="e">
        <f ca="1" t="shared" si="191"/>
        <v>#DIV/0!</v>
      </c>
      <c r="AB228" s="3" t="e">
        <f ca="1" t="shared" si="192"/>
        <v>#DIV/0!</v>
      </c>
      <c r="AC228" s="3" t="e">
        <f ca="1" t="shared" si="193"/>
        <v>#DIV/0!</v>
      </c>
      <c r="AE228" s="34" t="str">
        <f ca="1">VLOOKUP($C228,'Default drvr and elast'!$A$4:$C$49,MATCH(VLOOKUP(A228,Classification!$B$4:$D$99,2,FALSE),'Default drvr and elast'!$A$3:$C$3,0),FALSE)</f>
        <v>GDPPCAP</v>
      </c>
      <c r="AF228" s="4"/>
      <c r="AG228" s="6">
        <f ca="1">IF($AF228="",SUMIFS('Growth rates'!D$4:D$922,'Growth rates'!$B$4:$B$922,Demands_tra!$A228,'Growth rates'!$C$4:$C$922,$AE228),SUMIFS('Growth rates'!D$4:D$922,'Growth rates'!$B$4:$B$922,Demands_tra!$A228,'Growth rates'!$C$4:$C$922,$AF228))</f>
        <v>1</v>
      </c>
      <c r="AH228" s="6">
        <f ca="1">IF($AF228="",SUMIFS('Growth rates'!E$4:E$922,'Growth rates'!$B$4:$B$922,Demands_tra!$A228,'Growth rates'!$C$4:$C$922,$AE228),SUMIFS('Growth rates'!E$4:E$922,'Growth rates'!$B$4:$B$922,Demands_tra!$A228,'Growth rates'!$C$4:$C$922,$AF228))</f>
        <v>1.00148891619088</v>
      </c>
      <c r="AI228" s="6">
        <f ca="1">IF($AF228="",SUMIFS('Growth rates'!F$4:F$922,'Growth rates'!$B$4:$B$922,Demands_tra!$A228,'Growth rates'!$C$4:$C$922,$AE228),SUMIFS('Growth rates'!F$4:F$922,'Growth rates'!$B$4:$B$922,Demands_tra!$A228,'Growth rates'!$C$4:$C$922,$AF228))</f>
        <v>1.10140296901448</v>
      </c>
      <c r="AJ228" s="6">
        <f ca="1">IF($AF228="",SUMIFS('Growth rates'!G$4:G$922,'Growth rates'!$B$4:$B$922,Demands_tra!$A228,'Growth rates'!$C$4:$C$922,$AE228),SUMIFS('Growth rates'!G$4:G$922,'Growth rates'!$B$4:$B$922,Demands_tra!$A228,'Growth rates'!$C$4:$C$922,$AF228))</f>
        <v>1.17547269697002</v>
      </c>
      <c r="AK228" s="6">
        <f ca="1">IF($AF228="",SUMIFS('Growth rates'!H$4:H$922,'Growth rates'!$B$4:$B$922,Demands_tra!$A228,'Growth rates'!$C$4:$C$922,$AE228),SUMIFS('Growth rates'!H$4:H$922,'Growth rates'!$B$4:$B$922,Demands_tra!$A228,'Growth rates'!$C$4:$C$922,$AF228))</f>
        <v>1.2604747545575</v>
      </c>
      <c r="AL228" s="6">
        <f ca="1">IF($AF228="",SUMIFS('Growth rates'!I$4:I$922,'Growth rates'!$B$4:$B$922,Demands_tra!$A228,'Growth rates'!$C$4:$C$922,$AE228),SUMIFS('Growth rates'!I$4:I$922,'Growth rates'!$B$4:$B$922,Demands_tra!$A228,'Growth rates'!$C$4:$C$922,$AF228))</f>
        <v>1.34380965088508</v>
      </c>
      <c r="AM228" s="6">
        <f ca="1">IF($AF228="",SUMIFS('Growth rates'!J$4:J$922,'Growth rates'!$B$4:$B$922,Demands_tra!$A228,'Growth rates'!$C$4:$C$922,$AE228),SUMIFS('Growth rates'!J$4:J$922,'Growth rates'!$B$4:$B$922,Demands_tra!$A228,'Growth rates'!$C$4:$C$922,$AF228))</f>
        <v>1.43390149586613</v>
      </c>
      <c r="AN228" s="6">
        <f ca="1">IF($AF228="",SUMIFS('Growth rates'!K$4:K$922,'Growth rates'!$B$4:$B$922,Demands_tra!$A228,'Growth rates'!$C$4:$C$922,$AE228),SUMIFS('Growth rates'!K$4:K$922,'Growth rates'!$B$4:$B$922,Demands_tra!$A228,'Growth rates'!$C$4:$C$922,$AF228))</f>
        <v>1.53100655541396</v>
      </c>
      <c r="AO228" s="6">
        <f ca="1">IF($AF228="",SUMIFS('Growth rates'!L$4:L$922,'Growth rates'!$B$4:$B$922,Demands_tra!$A228,'Growth rates'!$C$4:$C$922,$AE228),SUMIFS('Growth rates'!L$4:L$922,'Growth rates'!$B$4:$B$922,Demands_tra!$A228,'Growth rates'!$C$4:$C$922,$AF228))</f>
        <v>1.62947572966333</v>
      </c>
      <c r="AP228" s="6">
        <f ca="1">IF($AF228="",SUMIFS('Growth rates'!M$4:M$922,'Growth rates'!$B$4:$B$922,Demands_tra!$A228,'Growth rates'!$C$4:$C$922,$AE228),SUMIFS('Growth rates'!M$4:M$922,'Growth rates'!$B$4:$B$922,Demands_tra!$A228,'Growth rates'!$C$4:$C$922,$AF228))</f>
        <v>1.72783052861294</v>
      </c>
      <c r="AQ228" s="6">
        <f ca="1">IF($AF228="",SUMIFS('Growth rates'!N$4:N$922,'Growth rates'!$B$4:$B$922,Demands_tra!$A228,'Growth rates'!$C$4:$C$922,$AE228),SUMIFS('Growth rates'!N$4:N$922,'Growth rates'!$B$4:$B$922,Demands_tra!$A228,'Growth rates'!$C$4:$C$922,$AF228))</f>
        <v>1.82909433294194</v>
      </c>
      <c r="AR228" s="6">
        <f ca="1">IF($AF228="",SUMIFS('Growth rates'!O$4:O$922,'Growth rates'!$B$4:$B$922,Demands_tra!$A228,'Growth rates'!$C$4:$C$922,$AE228),SUMIFS('Growth rates'!O$4:O$922,'Growth rates'!$B$4:$B$922,Demands_tra!$A228,'Growth rates'!$C$4:$C$922,$AF228))</f>
        <v>1.93290946446754</v>
      </c>
      <c r="AS228" s="6">
        <f ca="1">IF($AF228="",SUMIFS('Growth rates'!P$4:P$922,'Growth rates'!$B$4:$B$922,Demands_tra!$A228,'Growth rates'!$C$4:$C$922,$AE228),SUMIFS('Growth rates'!P$4:P$922,'Growth rates'!$B$4:$B$922,Demands_tra!$A228,'Growth rates'!$C$4:$C$922,$AF228))</f>
        <v>2.03819196828248</v>
      </c>
      <c r="AT228" s="6">
        <f ca="1">IF($AF228="",SUMIFS('Growth rates'!Q$4:Q$922,'Growth rates'!$B$4:$B$922,Demands_tra!$A228,'Growth rates'!$C$4:$C$922,$AE228),SUMIFS('Growth rates'!Q$4:Q$922,'Growth rates'!$B$4:$B$922,Demands_tra!$A228,'Growth rates'!$C$4:$C$922,$AF228))</f>
        <v>2.14321919597526</v>
      </c>
      <c r="AU228" s="6">
        <f ca="1">IF($AF228="",SUMIFS('Growth rates'!R$4:R$922,'Growth rates'!$B$4:$B$922,Demands_tra!$A228,'Growth rates'!$C$4:$C$922,$AE228),SUMIFS('Growth rates'!R$4:R$922,'Growth rates'!$B$4:$B$922,Demands_tra!$A228,'Growth rates'!$C$4:$C$922,$AF228))</f>
        <v>2.24746787722233</v>
      </c>
      <c r="AV228" s="6">
        <f ca="1">IF($AF228="",SUMIFS('Growth rates'!S$4:S$922,'Growth rates'!$B$4:$B$922,Demands_tra!$A228,'Growth rates'!$C$4:$C$922,$AE228),SUMIFS('Growth rates'!S$4:S$922,'Growth rates'!$B$4:$B$922,Demands_tra!$A228,'Growth rates'!$C$4:$C$922,$AF228))</f>
        <v>2.35069542710973</v>
      </c>
      <c r="AW228" s="6">
        <f ca="1">IF($AF228="",SUMIFS('Growth rates'!T$4:T$922,'Growth rates'!$B$4:$B$922,Demands_tra!$A228,'Growth rates'!$C$4:$C$922,$AE228),SUMIFS('Growth rates'!T$4:T$922,'Growth rates'!$B$4:$B$922,Demands_tra!$A228,'Growth rates'!$C$4:$C$922,$AF228))</f>
        <v>2.45218228735304</v>
      </c>
      <c r="AX228" s="6">
        <f ca="1">IF($AF228="",SUMIFS('Growth rates'!U$4:U$922,'Growth rates'!$B$4:$B$922,Demands_tra!$A228,'Growth rates'!$C$4:$C$922,$AE228),SUMIFS('Growth rates'!U$4:U$922,'Growth rates'!$B$4:$B$922,Demands_tra!$A228,'Growth rates'!$C$4:$C$922,$AF228))</f>
        <v>2.55031242469414</v>
      </c>
      <c r="AY228" s="6">
        <f ca="1">IF($AF228="",SUMIFS('Growth rates'!V$4:V$922,'Growth rates'!$B$4:$B$922,Demands_tra!$A228,'Growth rates'!$C$4:$C$922,$AE228),SUMIFS('Growth rates'!V$4:V$922,'Growth rates'!$B$4:$B$922,Demands_tra!$A228,'Growth rates'!$C$4:$C$922,$AF228))</f>
        <v>0</v>
      </c>
      <c r="AZ228" s="6">
        <f ca="1">IF($AF228="",SUMIFS('Growth rates'!W$4:W$922,'Growth rates'!$B$4:$B$922,Demands_tra!$A228,'Growth rates'!$C$4:$C$922,$AE228),SUMIFS('Growth rates'!W$4:W$922,'Growth rates'!$B$4:$B$922,Demands_tra!$A228,'Growth rates'!$C$4:$C$922,$AF228))</f>
        <v>0</v>
      </c>
      <c r="BA228" s="6">
        <f ca="1">IF($AF228="",SUMIFS('Growth rates'!X$4:X$922,'Growth rates'!$B$4:$B$922,Demands_tra!$A228,'Growth rates'!$C$4:$C$922,$AE228),SUMIFS('Growth rates'!X$4:X$922,'Growth rates'!$B$4:$B$922,Demands_tra!$A228,'Growth rates'!$C$4:$C$922,$AF228))</f>
        <v>0</v>
      </c>
      <c r="BB228" s="6">
        <f ca="1">IF($AF228="",SUMIFS('Growth rates'!Y$4:Y$922,'Growth rates'!$B$4:$B$922,Demands_tra!$A228,'Growth rates'!$C$4:$C$922,$AE228),SUMIFS('Growth rates'!Y$4:Y$922,'Growth rates'!$B$4:$B$922,Demands_tra!$A228,'Growth rates'!$C$4:$C$922,$AF228))</f>
        <v>0</v>
      </c>
      <c r="BC228" s="6">
        <f ca="1">IF($AF228="",SUMIFS('Growth rates'!Z$4:Z$922,'Growth rates'!$B$4:$B$922,Demands_tra!$A228,'Growth rates'!$C$4:$C$922,$AE228),SUMIFS('Growth rates'!Z$4:Z$922,'Growth rates'!$B$4:$B$922,Demands_tra!$A228,'Growth rates'!$C$4:$C$922,$AF228))</f>
        <v>0</v>
      </c>
      <c r="BD228" s="6">
        <f ca="1">IF($AF228="",SUMIFS('Growth rates'!AA$4:AA$922,'Growth rates'!$B$4:$B$922,Demands_tra!$A228,'Growth rates'!$C$4:$C$922,$AE228),SUMIFS('Growth rates'!AA$4:AA$922,'Growth rates'!$B$4:$B$922,Demands_tra!$A228,'Growth rates'!$C$4:$C$922,$AF228))</f>
        <v>0</v>
      </c>
      <c r="BE228" s="6">
        <f ca="1">IF($AF228="",SUMIFS('Growth rates'!AB$4:AB$922,'Growth rates'!$B$4:$B$922,Demands_tra!$A228,'Growth rates'!$C$4:$C$922,$AE228),SUMIFS('Growth rates'!AB$4:AB$922,'Growth rates'!$B$4:$B$922,Demands_tra!$A228,'Growth rates'!$C$4:$C$922,$AF228))</f>
        <v>0</v>
      </c>
      <c r="BF228" s="6">
        <f ca="1">IF($AF228="",SUMIFS('Growth rates'!AC$4:AC$922,'Growth rates'!$B$4:$B$922,Demands_tra!$A228,'Growth rates'!$C$4:$C$922,$AE228),SUMIFS('Growth rates'!AC$4:AC$922,'Growth rates'!$B$4:$B$922,Demands_tra!$A228,'Growth rates'!$C$4:$C$922,$AF228))</f>
        <v>0</v>
      </c>
      <c r="BH228" t="str">
        <f ca="1">VLOOKUP($C228,'Default drvr and elast'!$A$4:$F$49,MATCH(VLOOKUP(A228,Classification!$B$4:$D$42,3,FALSE),'Default drvr and elast'!$D$3:$F$3,0)+3,FALSE)</f>
        <v>Med2</v>
      </c>
      <c r="BJ228" s="6">
        <f ca="1">IF($BI228="",SUMIF(Elasticities!$B$5:$B$52,Demands_tra!$BH228,Elasticities!C$5:C$52),SUMIF(Elasticities!$B$5:$B$52,Demands_tra!$BI228,Elasticities!C$5:C$52))</f>
        <v>0.799999999999989</v>
      </c>
      <c r="BK228" s="6">
        <f ca="1">IF($BI228="",SUMIF(Elasticities!$B$5:$B$52,Demands_tra!$BH228,Elasticities!D$5:D$52),SUMIF(Elasticities!$B$5:$B$52,Demands_tra!$BI228,Elasticities!D$5:D$52))</f>
        <v>0.797560975609746</v>
      </c>
      <c r="BL228" s="6">
        <f ca="1">IF($BI228="",SUMIF(Elasticities!$B$5:$B$52,Demands_tra!$BH228,Elasticities!E$5:E$52),SUMIF(Elasticities!$B$5:$B$52,Demands_tra!$BI228,Elasticities!E$5:E$52))</f>
        <v>0.785365853658527</v>
      </c>
      <c r="BM228" s="6">
        <f ca="1">IF($BI228="",SUMIF(Elasticities!$B$5:$B$52,Demands_tra!$BH228,Elasticities!F$5:F$52),SUMIF(Elasticities!$B$5:$B$52,Demands_tra!$BI228,Elasticities!F$5:F$52))</f>
        <v>0.773170731707307</v>
      </c>
      <c r="BN228" s="6">
        <f ca="1">IF($BI228="",SUMIF(Elasticities!$B$5:$B$52,Demands_tra!$BH228,Elasticities!G$5:G$52),SUMIF(Elasticities!$B$5:$B$52,Demands_tra!$BI228,Elasticities!G$5:G$52))</f>
        <v>0.760975609756088</v>
      </c>
      <c r="BO228" s="6">
        <f ca="1">IF($BI228="",SUMIF(Elasticities!$B$5:$B$52,Demands_tra!$BH228,Elasticities!H$5:H$52),SUMIF(Elasticities!$B$5:$B$52,Demands_tra!$BI228,Elasticities!H$5:H$52))</f>
        <v>0.748780487804868</v>
      </c>
      <c r="BP228" s="6">
        <f ca="1">IF($BI228="",SUMIF(Elasticities!$B$5:$B$52,Demands_tra!$BH228,Elasticities!I$5:I$52),SUMIF(Elasticities!$B$5:$B$52,Demands_tra!$BI228,Elasticities!I$5:I$52))</f>
        <v>0.736585365853649</v>
      </c>
      <c r="BQ228" s="6">
        <f ca="1">IF($BI228="",SUMIF(Elasticities!$B$5:$B$52,Demands_tra!$BH228,Elasticities!J$5:J$52),SUMIF(Elasticities!$B$5:$B$52,Demands_tra!$BI228,Elasticities!J$5:J$52))</f>
        <v>0.724390243902429</v>
      </c>
      <c r="BR228" s="6">
        <f ca="1">IF($BI228="",SUMIF(Elasticities!$B$5:$B$52,Demands_tra!$BH228,Elasticities!K$5:K$52),SUMIF(Elasticities!$B$5:$B$52,Demands_tra!$BI228,Elasticities!K$5:K$52))</f>
        <v>0.71219512195121</v>
      </c>
      <c r="BS228" s="6">
        <f ca="1">IF($BI228="",SUMIF(Elasticities!$B$5:$B$52,Demands_tra!$BH228,Elasticities!L$5:L$52),SUMIF(Elasticities!$B$5:$B$52,Demands_tra!$BI228,Elasticities!L$5:L$52))</f>
        <v>0.699999999999997</v>
      </c>
      <c r="BT228" s="6">
        <f ca="1">IF($BI228="",SUMIF(Elasticities!$B$5:$B$52,Demands_tra!$BH228,Elasticities!M$5:M$52),SUMIF(Elasticities!$B$5:$B$52,Demands_tra!$BI228,Elasticities!M$5:M$52))</f>
        <v>0.687499999999996</v>
      </c>
      <c r="BU228" s="6">
        <f ca="1">IF($BI228="",SUMIF(Elasticities!$B$5:$B$52,Demands_tra!$BH228,Elasticities!N$5:N$52),SUMIF(Elasticities!$B$5:$B$52,Demands_tra!$BI228,Elasticities!N$5:N$52))</f>
        <v>0.674999999999996</v>
      </c>
      <c r="BV228" s="6">
        <f ca="1">IF($BI228="",SUMIF(Elasticities!$B$5:$B$52,Demands_tra!$BH228,Elasticities!O$5:O$52),SUMIF(Elasticities!$B$5:$B$52,Demands_tra!$BI228,Elasticities!O$5:O$52))</f>
        <v>0.662499999999996</v>
      </c>
      <c r="BW228" s="6">
        <f ca="1">IF($BI228="",SUMIF(Elasticities!$B$5:$B$52,Demands_tra!$BH228,Elasticities!P$5:P$52),SUMIF(Elasticities!$B$5:$B$52,Demands_tra!$BI228,Elasticities!P$5:P$52))</f>
        <v>0.649999999999997</v>
      </c>
      <c r="BX228" s="6">
        <f ca="1">IF($BI228="",SUMIF(Elasticities!$B$5:$B$52,Demands_tra!$BH228,Elasticities!Q$5:Q$52),SUMIF(Elasticities!$B$5:$B$52,Demands_tra!$BI228,Elasticities!Q$5:Q$52))</f>
        <v>0.637499999999997</v>
      </c>
      <c r="BY228" s="6">
        <f ca="1">IF($BI228="",SUMIF(Elasticities!$B$5:$B$52,Demands_tra!$BH228,Elasticities!R$5:R$52),SUMIF(Elasticities!$B$5:$B$52,Demands_tra!$BI228,Elasticities!R$5:R$52))</f>
        <v>0.624999999999996</v>
      </c>
      <c r="BZ228" s="6">
        <f ca="1">IF($BI228="",SUMIF(Elasticities!$B$5:$B$52,Demands_tra!$BH228,Elasticities!S$5:S$52),SUMIF(Elasticities!$B$5:$B$52,Demands_tra!$BI228,Elasticities!S$5:S$52))</f>
        <v>0.612499999999996</v>
      </c>
      <c r="CA228" s="6">
        <f ca="1">IF($BI228="",SUMIF(Elasticities!$B$5:$B$52,Demands_tra!$BH228,Elasticities!T$5:T$52),SUMIF(Elasticities!$B$5:$B$52,Demands_tra!$BI228,Elasticities!T$5:T$52))</f>
        <v>0.599999999999996</v>
      </c>
      <c r="CB228" s="6" t="e">
        <f ca="1">IF($BI228="",SUMIF(Elasticities!$B$5:$B$52,Demands_tra!$BH228,Elasticities!U$5:U$52),SUMIF(Elasticities!$B$5:$B$52,Demands_tra!$BI228,Elasticities!U$5:U$52))</f>
        <v>#VALUE!</v>
      </c>
      <c r="CC228" s="6" t="e">
        <f ca="1">IF($BI228="",SUMIF(Elasticities!$B$5:$B$52,Demands_tra!$BH228,Elasticities!V$5:V$52),SUMIF(Elasticities!$B$5:$B$52,Demands_tra!$BI228,Elasticities!V$5:V$52))</f>
        <v>#VALUE!</v>
      </c>
      <c r="CD228" s="6" t="e">
        <f ca="1">IF($BI228="",SUMIF(Elasticities!$B$5:$B$52,Demands_tra!$BH228,Elasticities!W$5:W$52),SUMIF(Elasticities!$B$5:$B$52,Demands_tra!$BI228,Elasticities!W$5:W$52))</f>
        <v>#VALUE!</v>
      </c>
      <c r="CE228" s="6" t="e">
        <f ca="1">IF($BI228="",SUMIF(Elasticities!$B$5:$B$52,Demands_tra!$BH228,Elasticities!X$5:X$52),SUMIF(Elasticities!$B$5:$B$52,Demands_tra!$BI228,Elasticities!X$5:X$52))</f>
        <v>#VALUE!</v>
      </c>
      <c r="CF228" s="6" t="e">
        <f ca="1">IF($BI228="",SUMIF(Elasticities!$B$5:$B$52,Demands_tra!$BH228,Elasticities!Y$5:Y$52),SUMIF(Elasticities!$B$5:$B$52,Demands_tra!$BI228,Elasticities!Y$5:Y$52))</f>
        <v>#VALUE!</v>
      </c>
      <c r="CG228" s="6" t="e">
        <f ca="1">IF($BI228="",SUMIF(Elasticities!$B$5:$B$52,Demands_tra!$BH228,Elasticities!Z$5:Z$52),SUMIF(Elasticities!$B$5:$B$52,Demands_tra!$BI228,Elasticities!Z$5:Z$52))</f>
        <v>#VALUE!</v>
      </c>
      <c r="CH228" s="6" t="e">
        <f ca="1">IF($BI228="",SUMIF(Elasticities!$B$5:$B$52,Demands_tra!$BH228,Elasticities!AA$5:AA$52),SUMIF(Elasticities!$B$5:$B$52,Demands_tra!$BI228,Elasticities!AA$5:AA$52))</f>
        <v>#VALUE!</v>
      </c>
      <c r="CI228" s="6" t="e">
        <f ca="1">IF($BI228="",SUMIF(Elasticities!$B$5:$B$52,Demands_tra!$BH228,Elasticities!AB$5:AB$52),SUMIF(Elasticities!$B$5:$B$52,Demands_tra!$BI228,Elasticities!AB$5:AB$52))</f>
        <v>#VALUE!</v>
      </c>
    </row>
    <row r="229" spans="1:87">
      <c r="A229" t="str">
        <f>IF(BYDem_tra!B228="","\I:",BYDem_tra!B228)</f>
        <v>Japan</v>
      </c>
      <c r="B229" t="str">
        <f>BYDem_tra!E228</f>
        <v>Trd_hdt</v>
      </c>
      <c r="C229" t="str">
        <f t="shared" si="194"/>
        <v>Trd_hdt</v>
      </c>
      <c r="D229" s="3">
        <f>SUMIFS(BYDem_tra!$M$2:$M$2000,BYDem_tra!$B$2:$B$2000,Demands_tra!$A229,BYDem_tra!$E$2:$E$2000,Demands_tra!$B229)</f>
        <v>96.8</v>
      </c>
      <c r="E229" s="3">
        <f ca="1" t="shared" si="195"/>
        <v>96.5386427089537</v>
      </c>
      <c r="F229" s="3">
        <f ca="1" t="shared" si="196"/>
        <v>102.063668575958</v>
      </c>
      <c r="G229" s="3">
        <f ca="1" t="shared" si="197"/>
        <v>105.221658784552</v>
      </c>
      <c r="H229" s="3">
        <f ca="1" t="shared" si="198"/>
        <v>108.639824719205</v>
      </c>
      <c r="I229" s="3">
        <f ca="1" t="shared" si="199"/>
        <v>111.488401802683</v>
      </c>
      <c r="J229" s="3">
        <f ca="1" t="shared" si="200"/>
        <v>114.347460941356</v>
      </c>
      <c r="K229" s="3">
        <f ca="1" t="shared" si="201"/>
        <v>117.300933764647</v>
      </c>
      <c r="L229" s="3">
        <f ca="1" t="shared" si="202"/>
        <v>120.048374975676</v>
      </c>
      <c r="M229" s="3">
        <f ca="1" t="shared" si="203"/>
        <v>122.418990480319</v>
      </c>
      <c r="N229" s="3">
        <f ca="1" t="shared" si="204"/>
        <v>124.409250249736</v>
      </c>
      <c r="O229" s="3">
        <f ca="1" t="shared" si="205"/>
        <v>125.9685281144</v>
      </c>
      <c r="P229" s="3">
        <f ca="1" t="shared" si="206"/>
        <v>127.182626780272</v>
      </c>
      <c r="Q229" s="3">
        <f ca="1" t="shared" si="207"/>
        <v>128.247280096181</v>
      </c>
      <c r="R229" s="3">
        <f ca="1" t="shared" si="208"/>
        <v>129.262748768029</v>
      </c>
      <c r="S229" s="3">
        <f ca="1" t="shared" si="209"/>
        <v>130.168858050265</v>
      </c>
      <c r="T229" s="3">
        <f ca="1" t="shared" si="210"/>
        <v>130.841775922965</v>
      </c>
      <c r="U229" s="3">
        <f ca="1" t="shared" si="211"/>
        <v>131.153893503447</v>
      </c>
      <c r="V229" s="3" t="e">
        <f ca="1" t="shared" si="186"/>
        <v>#VALUE!</v>
      </c>
      <c r="W229" s="3" t="e">
        <f ca="1" t="shared" si="187"/>
        <v>#DIV/0!</v>
      </c>
      <c r="X229" s="3" t="e">
        <f ca="1" t="shared" si="188"/>
        <v>#DIV/0!</v>
      </c>
      <c r="Y229" s="3" t="e">
        <f ca="1" t="shared" si="189"/>
        <v>#DIV/0!</v>
      </c>
      <c r="Z229" s="3" t="e">
        <f ca="1" t="shared" si="190"/>
        <v>#DIV/0!</v>
      </c>
      <c r="AA229" s="3" t="e">
        <f ca="1" t="shared" si="191"/>
        <v>#DIV/0!</v>
      </c>
      <c r="AB229" s="3" t="e">
        <f ca="1" t="shared" si="192"/>
        <v>#DIV/0!</v>
      </c>
      <c r="AC229" s="3" t="e">
        <f ca="1" t="shared" si="193"/>
        <v>#DIV/0!</v>
      </c>
      <c r="AE229" s="34" t="str">
        <f ca="1">VLOOKUP($C229,'Default drvr and elast'!$A$4:$C$49,MATCH(VLOOKUP(A229,Classification!$B$4:$D$99,2,FALSE),'Default drvr and elast'!$A$3:$C$3,0),FALSE)</f>
        <v>GDP</v>
      </c>
      <c r="AF229" s="4"/>
      <c r="AG229" s="6">
        <f ca="1">IF($AF229="",SUMIFS('Growth rates'!D$4:D$922,'Growth rates'!$B$4:$B$922,Demands_tra!$A229,'Growth rates'!$C$4:$C$922,$AE229),SUMIFS('Growth rates'!D$4:D$922,'Growth rates'!$B$4:$B$922,Demands_tra!$A229,'Growth rates'!$C$4:$C$922,$AF229))</f>
        <v>1</v>
      </c>
      <c r="AH229" s="6">
        <f ca="1">IF($AF229="",SUMIFS('Growth rates'!E$4:E$922,'Growth rates'!$B$4:$B$922,Demands_tra!$A229,'Growth rates'!$C$4:$C$922,$AE229),SUMIFS('Growth rates'!E$4:E$922,'Growth rates'!$B$4:$B$922,Demands_tra!$A229,'Growth rates'!$C$4:$C$922,$AF229))</f>
        <v>0.996614713987383</v>
      </c>
      <c r="AI229" s="6">
        <f ca="1">IF($AF229="",SUMIFS('Growth rates'!F$4:F$922,'Growth rates'!$B$4:$B$922,Demands_tra!$A229,'Growth rates'!$C$4:$C$922,$AE229),SUMIFS('Growth rates'!F$4:F$922,'Growth rates'!$B$4:$B$922,Demands_tra!$A229,'Growth rates'!$C$4:$C$922,$AF229))</f>
        <v>1.06924009217147</v>
      </c>
      <c r="AJ229" s="6">
        <f ca="1">IF($AF229="",SUMIFS('Growth rates'!G$4:G$922,'Growth rates'!$B$4:$B$922,Demands_tra!$A229,'Growth rates'!$C$4:$C$922,$AE229),SUMIFS('Growth rates'!G$4:G$922,'Growth rates'!$B$4:$B$922,Demands_tra!$A229,'Growth rates'!$C$4:$C$922,$AF229))</f>
        <v>1.11202981109995</v>
      </c>
      <c r="AK229" s="6">
        <f ca="1">IF($AF229="",SUMIFS('Growth rates'!H$4:H$922,'Growth rates'!$B$4:$B$922,Demands_tra!$A229,'Growth rates'!$C$4:$C$922,$AE229),SUMIFS('Growth rates'!H$4:H$922,'Growth rates'!$B$4:$B$922,Demands_tra!$A229,'Growth rates'!$C$4:$C$922,$AF229))</f>
        <v>1.15950139149913</v>
      </c>
      <c r="AL229" s="6">
        <f ca="1">IF($AF229="",SUMIFS('Growth rates'!I$4:I$922,'Growth rates'!$B$4:$B$922,Demands_tra!$A229,'Growth rates'!$C$4:$C$922,$AE229),SUMIFS('Growth rates'!I$4:I$922,'Growth rates'!$B$4:$B$922,Demands_tra!$A229,'Growth rates'!$C$4:$C$922,$AF229))</f>
        <v>1.20010416264654</v>
      </c>
      <c r="AM229" s="6">
        <f ca="1">IF($AF229="",SUMIFS('Growth rates'!J$4:J$922,'Growth rates'!$B$4:$B$922,Demands_tra!$A229,'Growth rates'!$C$4:$C$922,$AE229),SUMIFS('Growth rates'!J$4:J$922,'Growth rates'!$B$4:$B$922,Demands_tra!$A229,'Growth rates'!$C$4:$C$922,$AF229))</f>
        <v>1.24188617034257</v>
      </c>
      <c r="AN229" s="6">
        <f ca="1">IF($AF229="",SUMIFS('Growth rates'!K$4:K$922,'Growth rates'!$B$4:$B$922,Demands_tra!$A229,'Growth rates'!$C$4:$C$922,$AE229),SUMIFS('Growth rates'!K$4:K$922,'Growth rates'!$B$4:$B$922,Demands_tra!$A229,'Growth rates'!$C$4:$C$922,$AF229))</f>
        <v>1.28616699003087</v>
      </c>
      <c r="AO229" s="6">
        <f ca="1">IF($AF229="",SUMIFS('Growth rates'!L$4:L$922,'Growth rates'!$B$4:$B$922,Demands_tra!$A229,'Growth rates'!$C$4:$C$922,$AE229),SUMIFS('Growth rates'!L$4:L$922,'Growth rates'!$B$4:$B$922,Demands_tra!$A229,'Growth rates'!$C$4:$C$922,$AF229))</f>
        <v>1.32846552282671</v>
      </c>
      <c r="AP229" s="6">
        <f ca="1">IF($AF229="",SUMIFS('Growth rates'!M$4:M$922,'Growth rates'!$B$4:$B$922,Demands_tra!$A229,'Growth rates'!$C$4:$C$922,$AE229),SUMIFS('Growth rates'!M$4:M$922,'Growth rates'!$B$4:$B$922,Demands_tra!$A229,'Growth rates'!$C$4:$C$922,$AF229))</f>
        <v>1.3659418552568</v>
      </c>
      <c r="AQ229" s="6">
        <f ca="1">IF($AF229="",SUMIFS('Growth rates'!N$4:N$922,'Growth rates'!$B$4:$B$922,Demands_tra!$A229,'Growth rates'!$C$4:$C$922,$AE229),SUMIFS('Growth rates'!N$4:N$922,'Growth rates'!$B$4:$B$922,Demands_tra!$A229,'Growth rates'!$C$4:$C$922,$AF229))</f>
        <v>1.39824319093224</v>
      </c>
      <c r="AR229" s="6">
        <f ca="1">IF($AF229="",SUMIFS('Growth rates'!O$4:O$922,'Growth rates'!$B$4:$B$922,Demands_tra!$A229,'Growth rates'!$C$4:$C$922,$AE229),SUMIFS('Growth rates'!O$4:O$922,'Growth rates'!$B$4:$B$922,Demands_tra!$A229,'Growth rates'!$C$4:$C$922,$AF229))</f>
        <v>1.42420588651495</v>
      </c>
      <c r="AS229" s="6">
        <f ca="1">IF($AF229="",SUMIFS('Growth rates'!P$4:P$922,'Growth rates'!$B$4:$B$922,Demands_tra!$A229,'Growth rates'!$C$4:$C$922,$AE229),SUMIFS('Growth rates'!P$4:P$922,'Growth rates'!$B$4:$B$922,Demands_tra!$A229,'Growth rates'!$C$4:$C$922,$AF229))</f>
        <v>1.44492536504681</v>
      </c>
      <c r="AT229" s="6">
        <f ca="1">IF($AF229="",SUMIFS('Growth rates'!Q$4:Q$922,'Growth rates'!$B$4:$B$922,Demands_tra!$A229,'Growth rates'!$C$4:$C$922,$AE229),SUMIFS('Growth rates'!Q$4:Q$922,'Growth rates'!$B$4:$B$922,Demands_tra!$A229,'Growth rates'!$C$4:$C$922,$AF229))</f>
        <v>1.46353391269907</v>
      </c>
      <c r="AU229" s="6">
        <f ca="1">IF($AF229="",SUMIFS('Growth rates'!R$4:R$922,'Growth rates'!$B$4:$B$922,Demands_tra!$A229,'Growth rates'!$C$4:$C$922,$AE229),SUMIFS('Growth rates'!R$4:R$922,'Growth rates'!$B$4:$B$922,Demands_tra!$A229,'Growth rates'!$C$4:$C$922,$AF229))</f>
        <v>1.48171169790961</v>
      </c>
      <c r="AV229" s="6">
        <f ca="1">IF($AF229="",SUMIFS('Growth rates'!S$4:S$922,'Growth rates'!$B$4:$B$922,Demands_tra!$A229,'Growth rates'!$C$4:$C$922,$AE229),SUMIFS('Growth rates'!S$4:S$922,'Growth rates'!$B$4:$B$922,Demands_tra!$A229,'Growth rates'!$C$4:$C$922,$AF229))</f>
        <v>1.49833016206414</v>
      </c>
      <c r="AW229" s="6">
        <f ca="1">IF($AF229="",SUMIFS('Growth rates'!T$4:T$922,'Growth rates'!$B$4:$B$922,Demands_tra!$A229,'Growth rates'!$C$4:$C$922,$AE229),SUMIFS('Growth rates'!T$4:T$922,'Growth rates'!$B$4:$B$922,Demands_tra!$A229,'Growth rates'!$C$4:$C$922,$AF229))</f>
        <v>1.51097625582845</v>
      </c>
      <c r="AX229" s="6">
        <f ca="1">IF($AF229="",SUMIFS('Growth rates'!U$4:U$922,'Growth rates'!$B$4:$B$922,Demands_tra!$A229,'Growth rates'!$C$4:$C$922,$AE229),SUMIFS('Growth rates'!U$4:U$922,'Growth rates'!$B$4:$B$922,Demands_tra!$A229,'Growth rates'!$C$4:$C$922,$AF229))</f>
        <v>1.51698354019676</v>
      </c>
      <c r="AY229" s="6">
        <f ca="1">IF($AF229="",SUMIFS('Growth rates'!V$4:V$922,'Growth rates'!$B$4:$B$922,Demands_tra!$A229,'Growth rates'!$C$4:$C$922,$AE229),SUMIFS('Growth rates'!V$4:V$922,'Growth rates'!$B$4:$B$922,Demands_tra!$A229,'Growth rates'!$C$4:$C$922,$AF229))</f>
        <v>0</v>
      </c>
      <c r="AZ229" s="6">
        <f ca="1">IF($AF229="",SUMIFS('Growth rates'!W$4:W$922,'Growth rates'!$B$4:$B$922,Demands_tra!$A229,'Growth rates'!$C$4:$C$922,$AE229),SUMIFS('Growth rates'!W$4:W$922,'Growth rates'!$B$4:$B$922,Demands_tra!$A229,'Growth rates'!$C$4:$C$922,$AF229))</f>
        <v>0</v>
      </c>
      <c r="BA229" s="6">
        <f ca="1">IF($AF229="",SUMIFS('Growth rates'!X$4:X$922,'Growth rates'!$B$4:$B$922,Demands_tra!$A229,'Growth rates'!$C$4:$C$922,$AE229),SUMIFS('Growth rates'!X$4:X$922,'Growth rates'!$B$4:$B$922,Demands_tra!$A229,'Growth rates'!$C$4:$C$922,$AF229))</f>
        <v>0</v>
      </c>
      <c r="BB229" s="6">
        <f ca="1">IF($AF229="",SUMIFS('Growth rates'!Y$4:Y$922,'Growth rates'!$B$4:$B$922,Demands_tra!$A229,'Growth rates'!$C$4:$C$922,$AE229),SUMIFS('Growth rates'!Y$4:Y$922,'Growth rates'!$B$4:$B$922,Demands_tra!$A229,'Growth rates'!$C$4:$C$922,$AF229))</f>
        <v>0</v>
      </c>
      <c r="BC229" s="6">
        <f ca="1">IF($AF229="",SUMIFS('Growth rates'!Z$4:Z$922,'Growth rates'!$B$4:$B$922,Demands_tra!$A229,'Growth rates'!$C$4:$C$922,$AE229),SUMIFS('Growth rates'!Z$4:Z$922,'Growth rates'!$B$4:$B$922,Demands_tra!$A229,'Growth rates'!$C$4:$C$922,$AF229))</f>
        <v>0</v>
      </c>
      <c r="BD229" s="6">
        <f ca="1">IF($AF229="",SUMIFS('Growth rates'!AA$4:AA$922,'Growth rates'!$B$4:$B$922,Demands_tra!$A229,'Growth rates'!$C$4:$C$922,$AE229),SUMIFS('Growth rates'!AA$4:AA$922,'Growth rates'!$B$4:$B$922,Demands_tra!$A229,'Growth rates'!$C$4:$C$922,$AF229))</f>
        <v>0</v>
      </c>
      <c r="BE229" s="6">
        <f ca="1">IF($AF229="",SUMIFS('Growth rates'!AB$4:AB$922,'Growth rates'!$B$4:$B$922,Demands_tra!$A229,'Growth rates'!$C$4:$C$922,$AE229),SUMIFS('Growth rates'!AB$4:AB$922,'Growth rates'!$B$4:$B$922,Demands_tra!$A229,'Growth rates'!$C$4:$C$922,$AF229))</f>
        <v>0</v>
      </c>
      <c r="BF229" s="6">
        <f ca="1">IF($AF229="",SUMIFS('Growth rates'!AC$4:AC$922,'Growth rates'!$B$4:$B$922,Demands_tra!$A229,'Growth rates'!$C$4:$C$922,$AE229),SUMIFS('Growth rates'!AC$4:AC$922,'Growth rates'!$B$4:$B$922,Demands_tra!$A229,'Growth rates'!$C$4:$C$922,$AF229))</f>
        <v>0</v>
      </c>
      <c r="BH229" t="str">
        <f ca="1">VLOOKUP($C229,'Default drvr and elast'!$A$4:$F$49,MATCH(VLOOKUP(A229,Classification!$B$4:$D$42,3,FALSE),'Default drvr and elast'!$D$3:$F$3,0)+3,FALSE)</f>
        <v>Med2</v>
      </c>
      <c r="BJ229" s="6">
        <f ca="1">IF($BI229="",SUMIF(Elasticities!$B$5:$B$52,Demands_tra!$BH229,Elasticities!C$5:C$52),SUMIF(Elasticities!$B$5:$B$52,Demands_tra!$BI229,Elasticities!C$5:C$52))</f>
        <v>0.799999999999989</v>
      </c>
      <c r="BK229" s="6">
        <f ca="1">IF($BI229="",SUMIF(Elasticities!$B$5:$B$52,Demands_tra!$BH229,Elasticities!D$5:D$52),SUMIF(Elasticities!$B$5:$B$52,Demands_tra!$BI229,Elasticities!D$5:D$52))</f>
        <v>0.797560975609746</v>
      </c>
      <c r="BL229" s="6">
        <f ca="1">IF($BI229="",SUMIF(Elasticities!$B$5:$B$52,Demands_tra!$BH229,Elasticities!E$5:E$52),SUMIF(Elasticities!$B$5:$B$52,Demands_tra!$BI229,Elasticities!E$5:E$52))</f>
        <v>0.785365853658527</v>
      </c>
      <c r="BM229" s="6">
        <f ca="1">IF($BI229="",SUMIF(Elasticities!$B$5:$B$52,Demands_tra!$BH229,Elasticities!F$5:F$52),SUMIF(Elasticities!$B$5:$B$52,Demands_tra!$BI229,Elasticities!F$5:F$52))</f>
        <v>0.773170731707307</v>
      </c>
      <c r="BN229" s="6">
        <f ca="1">IF($BI229="",SUMIF(Elasticities!$B$5:$B$52,Demands_tra!$BH229,Elasticities!G$5:G$52),SUMIF(Elasticities!$B$5:$B$52,Demands_tra!$BI229,Elasticities!G$5:G$52))</f>
        <v>0.760975609756088</v>
      </c>
      <c r="BO229" s="6">
        <f ca="1">IF($BI229="",SUMIF(Elasticities!$B$5:$B$52,Demands_tra!$BH229,Elasticities!H$5:H$52),SUMIF(Elasticities!$B$5:$B$52,Demands_tra!$BI229,Elasticities!H$5:H$52))</f>
        <v>0.748780487804868</v>
      </c>
      <c r="BP229" s="6">
        <f ca="1">IF($BI229="",SUMIF(Elasticities!$B$5:$B$52,Demands_tra!$BH229,Elasticities!I$5:I$52),SUMIF(Elasticities!$B$5:$B$52,Demands_tra!$BI229,Elasticities!I$5:I$52))</f>
        <v>0.736585365853649</v>
      </c>
      <c r="BQ229" s="6">
        <f ca="1">IF($BI229="",SUMIF(Elasticities!$B$5:$B$52,Demands_tra!$BH229,Elasticities!J$5:J$52),SUMIF(Elasticities!$B$5:$B$52,Demands_tra!$BI229,Elasticities!J$5:J$52))</f>
        <v>0.724390243902429</v>
      </c>
      <c r="BR229" s="6">
        <f ca="1">IF($BI229="",SUMIF(Elasticities!$B$5:$B$52,Demands_tra!$BH229,Elasticities!K$5:K$52),SUMIF(Elasticities!$B$5:$B$52,Demands_tra!$BI229,Elasticities!K$5:K$52))</f>
        <v>0.71219512195121</v>
      </c>
      <c r="BS229" s="6">
        <f ca="1">IF($BI229="",SUMIF(Elasticities!$B$5:$B$52,Demands_tra!$BH229,Elasticities!L$5:L$52),SUMIF(Elasticities!$B$5:$B$52,Demands_tra!$BI229,Elasticities!L$5:L$52))</f>
        <v>0.699999999999997</v>
      </c>
      <c r="BT229" s="6">
        <f ca="1">IF($BI229="",SUMIF(Elasticities!$B$5:$B$52,Demands_tra!$BH229,Elasticities!M$5:M$52),SUMIF(Elasticities!$B$5:$B$52,Demands_tra!$BI229,Elasticities!M$5:M$52))</f>
        <v>0.687499999999996</v>
      </c>
      <c r="BU229" s="6">
        <f ca="1">IF($BI229="",SUMIF(Elasticities!$B$5:$B$52,Demands_tra!$BH229,Elasticities!N$5:N$52),SUMIF(Elasticities!$B$5:$B$52,Demands_tra!$BI229,Elasticities!N$5:N$52))</f>
        <v>0.674999999999996</v>
      </c>
      <c r="BV229" s="6">
        <f ca="1">IF($BI229="",SUMIF(Elasticities!$B$5:$B$52,Demands_tra!$BH229,Elasticities!O$5:O$52),SUMIF(Elasticities!$B$5:$B$52,Demands_tra!$BI229,Elasticities!O$5:O$52))</f>
        <v>0.662499999999996</v>
      </c>
      <c r="BW229" s="6">
        <f ca="1">IF($BI229="",SUMIF(Elasticities!$B$5:$B$52,Demands_tra!$BH229,Elasticities!P$5:P$52),SUMIF(Elasticities!$B$5:$B$52,Demands_tra!$BI229,Elasticities!P$5:P$52))</f>
        <v>0.649999999999997</v>
      </c>
      <c r="BX229" s="6">
        <f ca="1">IF($BI229="",SUMIF(Elasticities!$B$5:$B$52,Demands_tra!$BH229,Elasticities!Q$5:Q$52),SUMIF(Elasticities!$B$5:$B$52,Demands_tra!$BI229,Elasticities!Q$5:Q$52))</f>
        <v>0.637499999999997</v>
      </c>
      <c r="BY229" s="6">
        <f ca="1">IF($BI229="",SUMIF(Elasticities!$B$5:$B$52,Demands_tra!$BH229,Elasticities!R$5:R$52),SUMIF(Elasticities!$B$5:$B$52,Demands_tra!$BI229,Elasticities!R$5:R$52))</f>
        <v>0.624999999999996</v>
      </c>
      <c r="BZ229" s="6">
        <f ca="1">IF($BI229="",SUMIF(Elasticities!$B$5:$B$52,Demands_tra!$BH229,Elasticities!S$5:S$52),SUMIF(Elasticities!$B$5:$B$52,Demands_tra!$BI229,Elasticities!S$5:S$52))</f>
        <v>0.612499999999996</v>
      </c>
      <c r="CA229" s="6">
        <f ca="1">IF($BI229="",SUMIF(Elasticities!$B$5:$B$52,Demands_tra!$BH229,Elasticities!T$5:T$52),SUMIF(Elasticities!$B$5:$B$52,Demands_tra!$BI229,Elasticities!T$5:T$52))</f>
        <v>0.599999999999996</v>
      </c>
      <c r="CB229" s="6" t="e">
        <f ca="1">IF($BI229="",SUMIF(Elasticities!$B$5:$B$52,Demands_tra!$BH229,Elasticities!U$5:U$52),SUMIF(Elasticities!$B$5:$B$52,Demands_tra!$BI229,Elasticities!U$5:U$52))</f>
        <v>#VALUE!</v>
      </c>
      <c r="CC229" s="6" t="e">
        <f ca="1">IF($BI229="",SUMIF(Elasticities!$B$5:$B$52,Demands_tra!$BH229,Elasticities!V$5:V$52),SUMIF(Elasticities!$B$5:$B$52,Demands_tra!$BI229,Elasticities!V$5:V$52))</f>
        <v>#VALUE!</v>
      </c>
      <c r="CD229" s="6" t="e">
        <f ca="1">IF($BI229="",SUMIF(Elasticities!$B$5:$B$52,Demands_tra!$BH229,Elasticities!W$5:W$52),SUMIF(Elasticities!$B$5:$B$52,Demands_tra!$BI229,Elasticities!W$5:W$52))</f>
        <v>#VALUE!</v>
      </c>
      <c r="CE229" s="6" t="e">
        <f ca="1">IF($BI229="",SUMIF(Elasticities!$B$5:$B$52,Demands_tra!$BH229,Elasticities!X$5:X$52),SUMIF(Elasticities!$B$5:$B$52,Demands_tra!$BI229,Elasticities!X$5:X$52))</f>
        <v>#VALUE!</v>
      </c>
      <c r="CF229" s="6" t="e">
        <f ca="1">IF($BI229="",SUMIF(Elasticities!$B$5:$B$52,Demands_tra!$BH229,Elasticities!Y$5:Y$52),SUMIF(Elasticities!$B$5:$B$52,Demands_tra!$BI229,Elasticities!Y$5:Y$52))</f>
        <v>#VALUE!</v>
      </c>
      <c r="CG229" s="6" t="e">
        <f ca="1">IF($BI229="",SUMIF(Elasticities!$B$5:$B$52,Demands_tra!$BH229,Elasticities!Z$5:Z$52),SUMIF(Elasticities!$B$5:$B$52,Demands_tra!$BI229,Elasticities!Z$5:Z$52))</f>
        <v>#VALUE!</v>
      </c>
      <c r="CH229" s="6" t="e">
        <f ca="1">IF($BI229="",SUMIF(Elasticities!$B$5:$B$52,Demands_tra!$BH229,Elasticities!AA$5:AA$52),SUMIF(Elasticities!$B$5:$B$52,Demands_tra!$BI229,Elasticities!AA$5:AA$52))</f>
        <v>#VALUE!</v>
      </c>
      <c r="CI229" s="6" t="e">
        <f ca="1">IF($BI229="",SUMIF(Elasticities!$B$5:$B$52,Demands_tra!$BH229,Elasticities!AB$5:AB$52),SUMIF(Elasticities!$B$5:$B$52,Demands_tra!$BI229,Elasticities!AB$5:AB$52))</f>
        <v>#VALUE!</v>
      </c>
    </row>
    <row r="230" spans="1:87">
      <c r="A230" t="str">
        <f>IF(BYDem_tra!B229="","\I:",BYDem_tra!B229)</f>
        <v>Japan</v>
      </c>
      <c r="B230" t="str">
        <f>BYDem_tra!E229</f>
        <v>Trd_lcv</v>
      </c>
      <c r="C230" t="str">
        <f t="shared" si="194"/>
        <v>Trd_lcv</v>
      </c>
      <c r="D230" s="3">
        <f>SUMIFS(BYDem_tra!$M$2:$M$2000,BYDem_tra!$B$2:$B$2000,Demands_tra!$A230,BYDem_tra!$E$2:$E$2000,Demands_tra!$B230)</f>
        <v>114.16</v>
      </c>
      <c r="E230" s="3">
        <f ca="1" t="shared" si="195"/>
        <v>113.851771194774</v>
      </c>
      <c r="F230" s="3">
        <f ca="1" t="shared" si="196"/>
        <v>120.367648808176</v>
      </c>
      <c r="G230" s="3">
        <f ca="1" t="shared" si="197"/>
        <v>124.091989326906</v>
      </c>
      <c r="H230" s="3">
        <f ca="1" t="shared" si="198"/>
        <v>128.123165185377</v>
      </c>
      <c r="I230" s="3">
        <f ca="1" t="shared" si="199"/>
        <v>131.482602787131</v>
      </c>
      <c r="J230" s="3">
        <f ca="1" t="shared" si="200"/>
        <v>134.854402283731</v>
      </c>
      <c r="K230" s="3">
        <f ca="1" t="shared" si="201"/>
        <v>138.33754750591</v>
      </c>
      <c r="L230" s="3">
        <f ca="1" t="shared" si="202"/>
        <v>141.577711644868</v>
      </c>
      <c r="M230" s="3">
        <f ca="1" t="shared" si="203"/>
        <v>144.373470591253</v>
      </c>
      <c r="N230" s="3">
        <f ca="1" t="shared" si="204"/>
        <v>146.720661244936</v>
      </c>
      <c r="O230" s="3">
        <f ca="1" t="shared" si="205"/>
        <v>148.559578197726</v>
      </c>
      <c r="P230" s="3">
        <f ca="1" t="shared" si="206"/>
        <v>149.991411913594</v>
      </c>
      <c r="Q230" s="3">
        <f ca="1" t="shared" si="207"/>
        <v>151.246998923347</v>
      </c>
      <c r="R230" s="3">
        <f ca="1" t="shared" si="208"/>
        <v>152.444580571882</v>
      </c>
      <c r="S230" s="3">
        <f ca="1" t="shared" si="209"/>
        <v>153.513190444403</v>
      </c>
      <c r="T230" s="3">
        <f ca="1" t="shared" si="210"/>
        <v>154.306788629811</v>
      </c>
      <c r="U230" s="3">
        <f ca="1" t="shared" si="211"/>
        <v>154.674881016049</v>
      </c>
      <c r="V230" s="3" t="e">
        <f ca="1" t="shared" si="186"/>
        <v>#VALUE!</v>
      </c>
      <c r="W230" s="3" t="e">
        <f ca="1" t="shared" si="187"/>
        <v>#DIV/0!</v>
      </c>
      <c r="X230" s="3" t="e">
        <f ca="1" t="shared" si="188"/>
        <v>#DIV/0!</v>
      </c>
      <c r="Y230" s="3" t="e">
        <f ca="1" t="shared" si="189"/>
        <v>#DIV/0!</v>
      </c>
      <c r="Z230" s="3" t="e">
        <f ca="1" t="shared" si="190"/>
        <v>#DIV/0!</v>
      </c>
      <c r="AA230" s="3" t="e">
        <f ca="1" t="shared" si="191"/>
        <v>#DIV/0!</v>
      </c>
      <c r="AB230" s="3" t="e">
        <f ca="1" t="shared" si="192"/>
        <v>#DIV/0!</v>
      </c>
      <c r="AC230" s="3" t="e">
        <f ca="1" t="shared" si="193"/>
        <v>#DIV/0!</v>
      </c>
      <c r="AE230" s="34" t="str">
        <f ca="1">VLOOKUP($C230,'Default drvr and elast'!$A$4:$C$49,MATCH(VLOOKUP(A230,Classification!$B$4:$D$99,2,FALSE),'Default drvr and elast'!$A$3:$C$3,0),FALSE)</f>
        <v>GDP</v>
      </c>
      <c r="AF230" s="4"/>
      <c r="AG230" s="6">
        <f ca="1">IF($AF230="",SUMIFS('Growth rates'!D$4:D$922,'Growth rates'!$B$4:$B$922,Demands_tra!$A230,'Growth rates'!$C$4:$C$922,$AE230),SUMIFS('Growth rates'!D$4:D$922,'Growth rates'!$B$4:$B$922,Demands_tra!$A230,'Growth rates'!$C$4:$C$922,$AF230))</f>
        <v>1</v>
      </c>
      <c r="AH230" s="6">
        <f ca="1">IF($AF230="",SUMIFS('Growth rates'!E$4:E$922,'Growth rates'!$B$4:$B$922,Demands_tra!$A230,'Growth rates'!$C$4:$C$922,$AE230),SUMIFS('Growth rates'!E$4:E$922,'Growth rates'!$B$4:$B$922,Demands_tra!$A230,'Growth rates'!$C$4:$C$922,$AF230))</f>
        <v>0.996614713987383</v>
      </c>
      <c r="AI230" s="6">
        <f ca="1">IF($AF230="",SUMIFS('Growth rates'!F$4:F$922,'Growth rates'!$B$4:$B$922,Demands_tra!$A230,'Growth rates'!$C$4:$C$922,$AE230),SUMIFS('Growth rates'!F$4:F$922,'Growth rates'!$B$4:$B$922,Demands_tra!$A230,'Growth rates'!$C$4:$C$922,$AF230))</f>
        <v>1.06924009217147</v>
      </c>
      <c r="AJ230" s="6">
        <f ca="1">IF($AF230="",SUMIFS('Growth rates'!G$4:G$922,'Growth rates'!$B$4:$B$922,Demands_tra!$A230,'Growth rates'!$C$4:$C$922,$AE230),SUMIFS('Growth rates'!G$4:G$922,'Growth rates'!$B$4:$B$922,Demands_tra!$A230,'Growth rates'!$C$4:$C$922,$AF230))</f>
        <v>1.11202981109995</v>
      </c>
      <c r="AK230" s="6">
        <f ca="1">IF($AF230="",SUMIFS('Growth rates'!H$4:H$922,'Growth rates'!$B$4:$B$922,Demands_tra!$A230,'Growth rates'!$C$4:$C$922,$AE230),SUMIFS('Growth rates'!H$4:H$922,'Growth rates'!$B$4:$B$922,Demands_tra!$A230,'Growth rates'!$C$4:$C$922,$AF230))</f>
        <v>1.15950139149913</v>
      </c>
      <c r="AL230" s="6">
        <f ca="1">IF($AF230="",SUMIFS('Growth rates'!I$4:I$922,'Growth rates'!$B$4:$B$922,Demands_tra!$A230,'Growth rates'!$C$4:$C$922,$AE230),SUMIFS('Growth rates'!I$4:I$922,'Growth rates'!$B$4:$B$922,Demands_tra!$A230,'Growth rates'!$C$4:$C$922,$AF230))</f>
        <v>1.20010416264654</v>
      </c>
      <c r="AM230" s="6">
        <f ca="1">IF($AF230="",SUMIFS('Growth rates'!J$4:J$922,'Growth rates'!$B$4:$B$922,Demands_tra!$A230,'Growth rates'!$C$4:$C$922,$AE230),SUMIFS('Growth rates'!J$4:J$922,'Growth rates'!$B$4:$B$922,Demands_tra!$A230,'Growth rates'!$C$4:$C$922,$AF230))</f>
        <v>1.24188617034257</v>
      </c>
      <c r="AN230" s="6">
        <f ca="1">IF($AF230="",SUMIFS('Growth rates'!K$4:K$922,'Growth rates'!$B$4:$B$922,Demands_tra!$A230,'Growth rates'!$C$4:$C$922,$AE230),SUMIFS('Growth rates'!K$4:K$922,'Growth rates'!$B$4:$B$922,Demands_tra!$A230,'Growth rates'!$C$4:$C$922,$AF230))</f>
        <v>1.28616699003087</v>
      </c>
      <c r="AO230" s="6">
        <f ca="1">IF($AF230="",SUMIFS('Growth rates'!L$4:L$922,'Growth rates'!$B$4:$B$922,Demands_tra!$A230,'Growth rates'!$C$4:$C$922,$AE230),SUMIFS('Growth rates'!L$4:L$922,'Growth rates'!$B$4:$B$922,Demands_tra!$A230,'Growth rates'!$C$4:$C$922,$AF230))</f>
        <v>1.32846552282671</v>
      </c>
      <c r="AP230" s="6">
        <f ca="1">IF($AF230="",SUMIFS('Growth rates'!M$4:M$922,'Growth rates'!$B$4:$B$922,Demands_tra!$A230,'Growth rates'!$C$4:$C$922,$AE230),SUMIFS('Growth rates'!M$4:M$922,'Growth rates'!$B$4:$B$922,Demands_tra!$A230,'Growth rates'!$C$4:$C$922,$AF230))</f>
        <v>1.3659418552568</v>
      </c>
      <c r="AQ230" s="6">
        <f ca="1">IF($AF230="",SUMIFS('Growth rates'!N$4:N$922,'Growth rates'!$B$4:$B$922,Demands_tra!$A230,'Growth rates'!$C$4:$C$922,$AE230),SUMIFS('Growth rates'!N$4:N$922,'Growth rates'!$B$4:$B$922,Demands_tra!$A230,'Growth rates'!$C$4:$C$922,$AF230))</f>
        <v>1.39824319093224</v>
      </c>
      <c r="AR230" s="6">
        <f ca="1">IF($AF230="",SUMIFS('Growth rates'!O$4:O$922,'Growth rates'!$B$4:$B$922,Demands_tra!$A230,'Growth rates'!$C$4:$C$922,$AE230),SUMIFS('Growth rates'!O$4:O$922,'Growth rates'!$B$4:$B$922,Demands_tra!$A230,'Growth rates'!$C$4:$C$922,$AF230))</f>
        <v>1.42420588651495</v>
      </c>
      <c r="AS230" s="6">
        <f ca="1">IF($AF230="",SUMIFS('Growth rates'!P$4:P$922,'Growth rates'!$B$4:$B$922,Demands_tra!$A230,'Growth rates'!$C$4:$C$922,$AE230),SUMIFS('Growth rates'!P$4:P$922,'Growth rates'!$B$4:$B$922,Demands_tra!$A230,'Growth rates'!$C$4:$C$922,$AF230))</f>
        <v>1.44492536504681</v>
      </c>
      <c r="AT230" s="6">
        <f ca="1">IF($AF230="",SUMIFS('Growth rates'!Q$4:Q$922,'Growth rates'!$B$4:$B$922,Demands_tra!$A230,'Growth rates'!$C$4:$C$922,$AE230),SUMIFS('Growth rates'!Q$4:Q$922,'Growth rates'!$B$4:$B$922,Demands_tra!$A230,'Growth rates'!$C$4:$C$922,$AF230))</f>
        <v>1.46353391269907</v>
      </c>
      <c r="AU230" s="6">
        <f ca="1">IF($AF230="",SUMIFS('Growth rates'!R$4:R$922,'Growth rates'!$B$4:$B$922,Demands_tra!$A230,'Growth rates'!$C$4:$C$922,$AE230),SUMIFS('Growth rates'!R$4:R$922,'Growth rates'!$B$4:$B$922,Demands_tra!$A230,'Growth rates'!$C$4:$C$922,$AF230))</f>
        <v>1.48171169790961</v>
      </c>
      <c r="AV230" s="6">
        <f ca="1">IF($AF230="",SUMIFS('Growth rates'!S$4:S$922,'Growth rates'!$B$4:$B$922,Demands_tra!$A230,'Growth rates'!$C$4:$C$922,$AE230),SUMIFS('Growth rates'!S$4:S$922,'Growth rates'!$B$4:$B$922,Demands_tra!$A230,'Growth rates'!$C$4:$C$922,$AF230))</f>
        <v>1.49833016206414</v>
      </c>
      <c r="AW230" s="6">
        <f ca="1">IF($AF230="",SUMIFS('Growth rates'!T$4:T$922,'Growth rates'!$B$4:$B$922,Demands_tra!$A230,'Growth rates'!$C$4:$C$922,$AE230),SUMIFS('Growth rates'!T$4:T$922,'Growth rates'!$B$4:$B$922,Demands_tra!$A230,'Growth rates'!$C$4:$C$922,$AF230))</f>
        <v>1.51097625582845</v>
      </c>
      <c r="AX230" s="6">
        <f ca="1">IF($AF230="",SUMIFS('Growth rates'!U$4:U$922,'Growth rates'!$B$4:$B$922,Demands_tra!$A230,'Growth rates'!$C$4:$C$922,$AE230),SUMIFS('Growth rates'!U$4:U$922,'Growth rates'!$B$4:$B$922,Demands_tra!$A230,'Growth rates'!$C$4:$C$922,$AF230))</f>
        <v>1.51698354019676</v>
      </c>
      <c r="AY230" s="6">
        <f ca="1">IF($AF230="",SUMIFS('Growth rates'!V$4:V$922,'Growth rates'!$B$4:$B$922,Demands_tra!$A230,'Growth rates'!$C$4:$C$922,$AE230),SUMIFS('Growth rates'!V$4:V$922,'Growth rates'!$B$4:$B$922,Demands_tra!$A230,'Growth rates'!$C$4:$C$922,$AF230))</f>
        <v>0</v>
      </c>
      <c r="AZ230" s="6">
        <f ca="1">IF($AF230="",SUMIFS('Growth rates'!W$4:W$922,'Growth rates'!$B$4:$B$922,Demands_tra!$A230,'Growth rates'!$C$4:$C$922,$AE230),SUMIFS('Growth rates'!W$4:W$922,'Growth rates'!$B$4:$B$922,Demands_tra!$A230,'Growth rates'!$C$4:$C$922,$AF230))</f>
        <v>0</v>
      </c>
      <c r="BA230" s="6">
        <f ca="1">IF($AF230="",SUMIFS('Growth rates'!X$4:X$922,'Growth rates'!$B$4:$B$922,Demands_tra!$A230,'Growth rates'!$C$4:$C$922,$AE230),SUMIFS('Growth rates'!X$4:X$922,'Growth rates'!$B$4:$B$922,Demands_tra!$A230,'Growth rates'!$C$4:$C$922,$AF230))</f>
        <v>0</v>
      </c>
      <c r="BB230" s="6">
        <f ca="1">IF($AF230="",SUMIFS('Growth rates'!Y$4:Y$922,'Growth rates'!$B$4:$B$922,Demands_tra!$A230,'Growth rates'!$C$4:$C$922,$AE230),SUMIFS('Growth rates'!Y$4:Y$922,'Growth rates'!$B$4:$B$922,Demands_tra!$A230,'Growth rates'!$C$4:$C$922,$AF230))</f>
        <v>0</v>
      </c>
      <c r="BC230" s="6">
        <f ca="1">IF($AF230="",SUMIFS('Growth rates'!Z$4:Z$922,'Growth rates'!$B$4:$B$922,Demands_tra!$A230,'Growth rates'!$C$4:$C$922,$AE230),SUMIFS('Growth rates'!Z$4:Z$922,'Growth rates'!$B$4:$B$922,Demands_tra!$A230,'Growth rates'!$C$4:$C$922,$AF230))</f>
        <v>0</v>
      </c>
      <c r="BD230" s="6">
        <f ca="1">IF($AF230="",SUMIFS('Growth rates'!AA$4:AA$922,'Growth rates'!$B$4:$B$922,Demands_tra!$A230,'Growth rates'!$C$4:$C$922,$AE230),SUMIFS('Growth rates'!AA$4:AA$922,'Growth rates'!$B$4:$B$922,Demands_tra!$A230,'Growth rates'!$C$4:$C$922,$AF230))</f>
        <v>0</v>
      </c>
      <c r="BE230" s="6">
        <f ca="1">IF($AF230="",SUMIFS('Growth rates'!AB$4:AB$922,'Growth rates'!$B$4:$B$922,Demands_tra!$A230,'Growth rates'!$C$4:$C$922,$AE230),SUMIFS('Growth rates'!AB$4:AB$922,'Growth rates'!$B$4:$B$922,Demands_tra!$A230,'Growth rates'!$C$4:$C$922,$AF230))</f>
        <v>0</v>
      </c>
      <c r="BF230" s="6">
        <f ca="1">IF($AF230="",SUMIFS('Growth rates'!AC$4:AC$922,'Growth rates'!$B$4:$B$922,Demands_tra!$A230,'Growth rates'!$C$4:$C$922,$AE230),SUMIFS('Growth rates'!AC$4:AC$922,'Growth rates'!$B$4:$B$922,Demands_tra!$A230,'Growth rates'!$C$4:$C$922,$AF230))</f>
        <v>0</v>
      </c>
      <c r="BH230" t="str">
        <f ca="1">VLOOKUP($C230,'Default drvr and elast'!$A$4:$F$49,MATCH(VLOOKUP(A230,Classification!$B$4:$D$42,3,FALSE),'Default drvr and elast'!$D$3:$F$3,0)+3,FALSE)</f>
        <v>Med2</v>
      </c>
      <c r="BJ230" s="6">
        <f ca="1">IF($BI230="",SUMIF(Elasticities!$B$5:$B$52,Demands_tra!$BH230,Elasticities!C$5:C$52),SUMIF(Elasticities!$B$5:$B$52,Demands_tra!$BI230,Elasticities!C$5:C$52))</f>
        <v>0.799999999999989</v>
      </c>
      <c r="BK230" s="6">
        <f ca="1">IF($BI230="",SUMIF(Elasticities!$B$5:$B$52,Demands_tra!$BH230,Elasticities!D$5:D$52),SUMIF(Elasticities!$B$5:$B$52,Demands_tra!$BI230,Elasticities!D$5:D$52))</f>
        <v>0.797560975609746</v>
      </c>
      <c r="BL230" s="6">
        <f ca="1">IF($BI230="",SUMIF(Elasticities!$B$5:$B$52,Demands_tra!$BH230,Elasticities!E$5:E$52),SUMIF(Elasticities!$B$5:$B$52,Demands_tra!$BI230,Elasticities!E$5:E$52))</f>
        <v>0.785365853658527</v>
      </c>
      <c r="BM230" s="6">
        <f ca="1">IF($BI230="",SUMIF(Elasticities!$B$5:$B$52,Demands_tra!$BH230,Elasticities!F$5:F$52),SUMIF(Elasticities!$B$5:$B$52,Demands_tra!$BI230,Elasticities!F$5:F$52))</f>
        <v>0.773170731707307</v>
      </c>
      <c r="BN230" s="6">
        <f ca="1">IF($BI230="",SUMIF(Elasticities!$B$5:$B$52,Demands_tra!$BH230,Elasticities!G$5:G$52),SUMIF(Elasticities!$B$5:$B$52,Demands_tra!$BI230,Elasticities!G$5:G$52))</f>
        <v>0.760975609756088</v>
      </c>
      <c r="BO230" s="6">
        <f ca="1">IF($BI230="",SUMIF(Elasticities!$B$5:$B$52,Demands_tra!$BH230,Elasticities!H$5:H$52),SUMIF(Elasticities!$B$5:$B$52,Demands_tra!$BI230,Elasticities!H$5:H$52))</f>
        <v>0.748780487804868</v>
      </c>
      <c r="BP230" s="6">
        <f ca="1">IF($BI230="",SUMIF(Elasticities!$B$5:$B$52,Demands_tra!$BH230,Elasticities!I$5:I$52),SUMIF(Elasticities!$B$5:$B$52,Demands_tra!$BI230,Elasticities!I$5:I$52))</f>
        <v>0.736585365853649</v>
      </c>
      <c r="BQ230" s="6">
        <f ca="1">IF($BI230="",SUMIF(Elasticities!$B$5:$B$52,Demands_tra!$BH230,Elasticities!J$5:J$52),SUMIF(Elasticities!$B$5:$B$52,Demands_tra!$BI230,Elasticities!J$5:J$52))</f>
        <v>0.724390243902429</v>
      </c>
      <c r="BR230" s="6">
        <f ca="1">IF($BI230="",SUMIF(Elasticities!$B$5:$B$52,Demands_tra!$BH230,Elasticities!K$5:K$52),SUMIF(Elasticities!$B$5:$B$52,Demands_tra!$BI230,Elasticities!K$5:K$52))</f>
        <v>0.71219512195121</v>
      </c>
      <c r="BS230" s="6">
        <f ca="1">IF($BI230="",SUMIF(Elasticities!$B$5:$B$52,Demands_tra!$BH230,Elasticities!L$5:L$52),SUMIF(Elasticities!$B$5:$B$52,Demands_tra!$BI230,Elasticities!L$5:L$52))</f>
        <v>0.699999999999997</v>
      </c>
      <c r="BT230" s="6">
        <f ca="1">IF($BI230="",SUMIF(Elasticities!$B$5:$B$52,Demands_tra!$BH230,Elasticities!M$5:M$52),SUMIF(Elasticities!$B$5:$B$52,Demands_tra!$BI230,Elasticities!M$5:M$52))</f>
        <v>0.687499999999996</v>
      </c>
      <c r="BU230" s="6">
        <f ca="1">IF($BI230="",SUMIF(Elasticities!$B$5:$B$52,Demands_tra!$BH230,Elasticities!N$5:N$52),SUMIF(Elasticities!$B$5:$B$52,Demands_tra!$BI230,Elasticities!N$5:N$52))</f>
        <v>0.674999999999996</v>
      </c>
      <c r="BV230" s="6">
        <f ca="1">IF($BI230="",SUMIF(Elasticities!$B$5:$B$52,Demands_tra!$BH230,Elasticities!O$5:O$52),SUMIF(Elasticities!$B$5:$B$52,Demands_tra!$BI230,Elasticities!O$5:O$52))</f>
        <v>0.662499999999996</v>
      </c>
      <c r="BW230" s="6">
        <f ca="1">IF($BI230="",SUMIF(Elasticities!$B$5:$B$52,Demands_tra!$BH230,Elasticities!P$5:P$52),SUMIF(Elasticities!$B$5:$B$52,Demands_tra!$BI230,Elasticities!P$5:P$52))</f>
        <v>0.649999999999997</v>
      </c>
      <c r="BX230" s="6">
        <f ca="1">IF($BI230="",SUMIF(Elasticities!$B$5:$B$52,Demands_tra!$BH230,Elasticities!Q$5:Q$52),SUMIF(Elasticities!$B$5:$B$52,Demands_tra!$BI230,Elasticities!Q$5:Q$52))</f>
        <v>0.637499999999997</v>
      </c>
      <c r="BY230" s="6">
        <f ca="1">IF($BI230="",SUMIF(Elasticities!$B$5:$B$52,Demands_tra!$BH230,Elasticities!R$5:R$52),SUMIF(Elasticities!$B$5:$B$52,Demands_tra!$BI230,Elasticities!R$5:R$52))</f>
        <v>0.624999999999996</v>
      </c>
      <c r="BZ230" s="6">
        <f ca="1">IF($BI230="",SUMIF(Elasticities!$B$5:$B$52,Demands_tra!$BH230,Elasticities!S$5:S$52),SUMIF(Elasticities!$B$5:$B$52,Demands_tra!$BI230,Elasticities!S$5:S$52))</f>
        <v>0.612499999999996</v>
      </c>
      <c r="CA230" s="6">
        <f ca="1">IF($BI230="",SUMIF(Elasticities!$B$5:$B$52,Demands_tra!$BH230,Elasticities!T$5:T$52),SUMIF(Elasticities!$B$5:$B$52,Demands_tra!$BI230,Elasticities!T$5:T$52))</f>
        <v>0.599999999999996</v>
      </c>
      <c r="CB230" s="6" t="e">
        <f ca="1">IF($BI230="",SUMIF(Elasticities!$B$5:$B$52,Demands_tra!$BH230,Elasticities!U$5:U$52),SUMIF(Elasticities!$B$5:$B$52,Demands_tra!$BI230,Elasticities!U$5:U$52))</f>
        <v>#VALUE!</v>
      </c>
      <c r="CC230" s="6" t="e">
        <f ca="1">IF($BI230="",SUMIF(Elasticities!$B$5:$B$52,Demands_tra!$BH230,Elasticities!V$5:V$52),SUMIF(Elasticities!$B$5:$B$52,Demands_tra!$BI230,Elasticities!V$5:V$52))</f>
        <v>#VALUE!</v>
      </c>
      <c r="CD230" s="6" t="e">
        <f ca="1">IF($BI230="",SUMIF(Elasticities!$B$5:$B$52,Demands_tra!$BH230,Elasticities!W$5:W$52),SUMIF(Elasticities!$B$5:$B$52,Demands_tra!$BI230,Elasticities!W$5:W$52))</f>
        <v>#VALUE!</v>
      </c>
      <c r="CE230" s="6" t="e">
        <f ca="1">IF($BI230="",SUMIF(Elasticities!$B$5:$B$52,Demands_tra!$BH230,Elasticities!X$5:X$52),SUMIF(Elasticities!$B$5:$B$52,Demands_tra!$BI230,Elasticities!X$5:X$52))</f>
        <v>#VALUE!</v>
      </c>
      <c r="CF230" s="6" t="e">
        <f ca="1">IF($BI230="",SUMIF(Elasticities!$B$5:$B$52,Demands_tra!$BH230,Elasticities!Y$5:Y$52),SUMIF(Elasticities!$B$5:$B$52,Demands_tra!$BI230,Elasticities!Y$5:Y$52))</f>
        <v>#VALUE!</v>
      </c>
      <c r="CG230" s="6" t="e">
        <f ca="1">IF($BI230="",SUMIF(Elasticities!$B$5:$B$52,Demands_tra!$BH230,Elasticities!Z$5:Z$52),SUMIF(Elasticities!$B$5:$B$52,Demands_tra!$BI230,Elasticities!Z$5:Z$52))</f>
        <v>#VALUE!</v>
      </c>
      <c r="CH230" s="6" t="e">
        <f ca="1">IF($BI230="",SUMIF(Elasticities!$B$5:$B$52,Demands_tra!$BH230,Elasticities!AA$5:AA$52),SUMIF(Elasticities!$B$5:$B$52,Demands_tra!$BI230,Elasticities!AA$5:AA$52))</f>
        <v>#VALUE!</v>
      </c>
      <c r="CI230" s="6" t="e">
        <f ca="1">IF($BI230="",SUMIF(Elasticities!$B$5:$B$52,Demands_tra!$BH230,Elasticities!AB$5:AB$52),SUMIF(Elasticities!$B$5:$B$52,Demands_tra!$BI230,Elasticities!AB$5:AB$52))</f>
        <v>#VALUE!</v>
      </c>
    </row>
    <row r="231" spans="1:87">
      <c r="A231" t="str">
        <f>IF(BYDem_tra!B230="","\I:",BYDem_tra!B230)</f>
        <v>LatAm</v>
      </c>
      <c r="B231" t="str">
        <f>BYDem_tra!E230</f>
        <v>TAD</v>
      </c>
      <c r="C231" t="str">
        <f t="shared" si="194"/>
        <v>TAD</v>
      </c>
      <c r="D231" s="3">
        <f>SUMIFS(BYDem_tra!$M$2:$M$2000,BYDem_tra!$B$2:$B$2000,Demands_tra!$A231,BYDem_tra!$E$2:$E$2000,Demands_tra!$B231)</f>
        <v>90.0659894256</v>
      </c>
      <c r="E231" s="3">
        <f ca="1" t="shared" si="195"/>
        <v>90.1369155868457</v>
      </c>
      <c r="F231" s="3">
        <f ca="1" t="shared" si="196"/>
        <v>109.21955993293</v>
      </c>
      <c r="G231" s="3">
        <f ca="1" t="shared" si="197"/>
        <v>125.906950812149</v>
      </c>
      <c r="H231" s="3">
        <f ca="1" t="shared" si="198"/>
        <v>145.228796820523</v>
      </c>
      <c r="I231" s="3">
        <f ca="1" t="shared" si="199"/>
        <v>166.931297627315</v>
      </c>
      <c r="J231" s="3">
        <f ca="1" t="shared" si="200"/>
        <v>190.412771447298</v>
      </c>
      <c r="K231" s="3">
        <f ca="1" t="shared" si="201"/>
        <v>215.119605614603</v>
      </c>
      <c r="L231" s="3">
        <f ca="1" t="shared" si="202"/>
        <v>241.011537912598</v>
      </c>
      <c r="M231" s="3">
        <f ca="1" t="shared" si="203"/>
        <v>268.123237022798</v>
      </c>
      <c r="N231" s="3">
        <f ca="1" t="shared" si="204"/>
        <v>296.683445557813</v>
      </c>
      <c r="O231" s="3">
        <f ca="1" t="shared" si="205"/>
        <v>326.039446293234</v>
      </c>
      <c r="P231" s="3">
        <f ca="1" t="shared" si="206"/>
        <v>355.689212696464</v>
      </c>
      <c r="Q231" s="3">
        <f ca="1" t="shared" si="207"/>
        <v>385.019872262147</v>
      </c>
      <c r="R231" s="3">
        <f ca="1" t="shared" si="208"/>
        <v>413.870459789082</v>
      </c>
      <c r="S231" s="3">
        <f ca="1" t="shared" si="209"/>
        <v>442.250254950029</v>
      </c>
      <c r="T231" s="3">
        <f ca="1" t="shared" si="210"/>
        <v>470.142985872207</v>
      </c>
      <c r="U231" s="3">
        <f ca="1" t="shared" si="211"/>
        <v>497.57288208247</v>
      </c>
      <c r="V231" s="3" t="e">
        <f ca="1" t="shared" si="186"/>
        <v>#VALUE!</v>
      </c>
      <c r="W231" s="3" t="e">
        <f ca="1" t="shared" si="187"/>
        <v>#DIV/0!</v>
      </c>
      <c r="X231" s="3" t="e">
        <f ca="1" t="shared" si="188"/>
        <v>#DIV/0!</v>
      </c>
      <c r="Y231" s="3" t="e">
        <f ca="1" t="shared" si="189"/>
        <v>#DIV/0!</v>
      </c>
      <c r="Z231" s="3" t="e">
        <f ca="1" t="shared" si="190"/>
        <v>#DIV/0!</v>
      </c>
      <c r="AA231" s="3" t="e">
        <f ca="1" t="shared" si="191"/>
        <v>#DIV/0!</v>
      </c>
      <c r="AB231" s="3" t="e">
        <f ca="1" t="shared" si="192"/>
        <v>#DIV/0!</v>
      </c>
      <c r="AC231" s="3" t="e">
        <f ca="1" t="shared" si="193"/>
        <v>#DIV/0!</v>
      </c>
      <c r="AE231" s="34" t="str">
        <f ca="1">VLOOKUP($C231,'Default drvr and elast'!$A$4:$C$49,MATCH(VLOOKUP(A231,Classification!$B$4:$D$99,2,FALSE),'Default drvr and elast'!$A$3:$C$3,0),FALSE)</f>
        <v>GDP</v>
      </c>
      <c r="AF231" s="4"/>
      <c r="AG231" s="6">
        <f ca="1">IF($AF231="",SUMIFS('Growth rates'!D$4:D$922,'Growth rates'!$B$4:$B$922,Demands_tra!$A231,'Growth rates'!$C$4:$C$922,$AE231),SUMIFS('Growth rates'!D$4:D$922,'Growth rates'!$B$4:$B$922,Demands_tra!$A231,'Growth rates'!$C$4:$C$922,$AF231))</f>
        <v>1</v>
      </c>
      <c r="AH231" s="6">
        <f ca="1">IF($AF231="",SUMIFS('Growth rates'!E$4:E$922,'Growth rates'!$B$4:$B$922,Demands_tra!$A231,'Growth rates'!$C$4:$C$922,$AE231),SUMIFS('Growth rates'!E$4:E$922,'Growth rates'!$B$4:$B$922,Demands_tra!$A231,'Growth rates'!$C$4:$C$922,$AF231))</f>
        <v>1.00078941646338</v>
      </c>
      <c r="AI231" s="6">
        <f ca="1">IF($AF231="",SUMIFS('Growth rates'!F$4:F$922,'Growth rates'!$B$4:$B$922,Demands_tra!$A231,'Growth rates'!$C$4:$C$922,$AE231),SUMIFS('Growth rates'!F$4:F$922,'Growth rates'!$B$4:$B$922,Demands_tra!$A231,'Growth rates'!$C$4:$C$922,$AF231))</f>
        <v>1.21581050640933</v>
      </c>
      <c r="AJ231" s="6">
        <f ca="1">IF($AF231="",SUMIFS('Growth rates'!G$4:G$922,'Growth rates'!$B$4:$B$922,Demands_tra!$A231,'Growth rates'!$C$4:$C$922,$AE231),SUMIFS('Growth rates'!G$4:G$922,'Growth rates'!$B$4:$B$922,Demands_tra!$A231,'Growth rates'!$C$4:$C$922,$AF231))</f>
        <v>1.40669245927961</v>
      </c>
      <c r="AK231" s="6">
        <f ca="1">IF($AF231="",SUMIFS('Growth rates'!H$4:H$922,'Growth rates'!$B$4:$B$922,Demands_tra!$A231,'Growth rates'!$C$4:$C$922,$AE231),SUMIFS('Growth rates'!H$4:H$922,'Growth rates'!$B$4:$B$922,Demands_tra!$A231,'Growth rates'!$C$4:$C$922,$AF231))</f>
        <v>1.63133174234812</v>
      </c>
      <c r="AL231" s="6">
        <f ca="1">IF($AF231="",SUMIFS('Growth rates'!I$4:I$922,'Growth rates'!$B$4:$B$922,Demands_tra!$A231,'Growth rates'!$C$4:$C$922,$AE231),SUMIFS('Growth rates'!I$4:I$922,'Growth rates'!$B$4:$B$922,Demands_tra!$A231,'Growth rates'!$C$4:$C$922,$AF231))</f>
        <v>1.8882728451538</v>
      </c>
      <c r="AM231" s="6">
        <f ca="1">IF($AF231="",SUMIFS('Growth rates'!J$4:J$922,'Growth rates'!$B$4:$B$922,Demands_tra!$A231,'Growth rates'!$C$4:$C$922,$AE231),SUMIFS('Growth rates'!J$4:J$922,'Growth rates'!$B$4:$B$922,Demands_tra!$A231,'Growth rates'!$C$4:$C$922,$AF231))</f>
        <v>2.17187201987731</v>
      </c>
      <c r="AN231" s="6">
        <f ca="1">IF($AF231="",SUMIFS('Growth rates'!K$4:K$922,'Growth rates'!$B$4:$B$922,Demands_tra!$A231,'Growth rates'!$C$4:$C$922,$AE231),SUMIFS('Growth rates'!K$4:K$922,'Growth rates'!$B$4:$B$922,Demands_tra!$A231,'Growth rates'!$C$4:$C$922,$AF231))</f>
        <v>2.4767316393066</v>
      </c>
      <c r="AO231" s="6">
        <f ca="1">IF($AF231="",SUMIFS('Growth rates'!L$4:L$922,'Growth rates'!$B$4:$B$922,Demands_tra!$A231,'Growth rates'!$C$4:$C$922,$AE231),SUMIFS('Growth rates'!L$4:L$922,'Growth rates'!$B$4:$B$922,Demands_tra!$A231,'Growth rates'!$C$4:$C$922,$AF231))</f>
        <v>2.80352684491355</v>
      </c>
      <c r="AP231" s="6">
        <f ca="1">IF($AF231="",SUMIFS('Growth rates'!M$4:M$922,'Growth rates'!$B$4:$B$922,Demands_tra!$A231,'Growth rates'!$C$4:$C$922,$AE231),SUMIFS('Growth rates'!M$4:M$922,'Growth rates'!$B$4:$B$922,Demands_tra!$A231,'Growth rates'!$C$4:$C$922,$AF231))</f>
        <v>3.15394057256684</v>
      </c>
      <c r="AQ231" s="6">
        <f ca="1">IF($AF231="",SUMIFS('Growth rates'!N$4:N$922,'Growth rates'!$B$4:$B$922,Demands_tra!$A231,'Growth rates'!$C$4:$C$922,$AE231),SUMIFS('Growth rates'!N$4:N$922,'Growth rates'!$B$4:$B$922,Demands_tra!$A231,'Growth rates'!$C$4:$C$922,$AF231))</f>
        <v>3.53248082243297</v>
      </c>
      <c r="AR231" s="6">
        <f ca="1">IF($AF231="",SUMIFS('Growth rates'!O$4:O$922,'Growth rates'!$B$4:$B$922,Demands_tra!$A231,'Growth rates'!$C$4:$C$922,$AE231),SUMIFS('Growth rates'!O$4:O$922,'Growth rates'!$B$4:$B$922,Demands_tra!$A231,'Growth rates'!$C$4:$C$922,$AF231))</f>
        <v>3.93194269688489</v>
      </c>
      <c r="AS231" s="6">
        <f ca="1">IF($AF231="",SUMIFS('Growth rates'!P$4:P$922,'Growth rates'!$B$4:$B$922,Demands_tra!$A231,'Growth rates'!$C$4:$C$922,$AE231),SUMIFS('Growth rates'!P$4:P$922,'Growth rates'!$B$4:$B$922,Demands_tra!$A231,'Growth rates'!$C$4:$C$922,$AF231))</f>
        <v>4.34651397012136</v>
      </c>
      <c r="AT231" s="6">
        <f ca="1">IF($AF231="",SUMIFS('Growth rates'!Q$4:Q$922,'Growth rates'!$B$4:$B$922,Demands_tra!$A231,'Growth rates'!$C$4:$C$922,$AE231),SUMIFS('Growth rates'!Q$4:Q$922,'Growth rates'!$B$4:$B$922,Demands_tra!$A231,'Growth rates'!$C$4:$C$922,$AF231))</f>
        <v>4.7681845383142</v>
      </c>
      <c r="AU231" s="6">
        <f ca="1">IF($AF231="",SUMIFS('Growth rates'!R$4:R$922,'Growth rates'!$B$4:$B$922,Demands_tra!$A231,'Growth rates'!$C$4:$C$922,$AE231),SUMIFS('Growth rates'!R$4:R$922,'Growth rates'!$B$4:$B$922,Demands_tra!$A231,'Growth rates'!$C$4:$C$922,$AF231))</f>
        <v>5.19480310825725</v>
      </c>
      <c r="AV231" s="6">
        <f ca="1">IF($AF231="",SUMIFS('Growth rates'!S$4:S$922,'Growth rates'!$B$4:$B$922,Demands_tra!$A231,'Growth rates'!$C$4:$C$922,$AE231),SUMIFS('Growth rates'!S$4:S$922,'Growth rates'!$B$4:$B$922,Demands_tra!$A231,'Growth rates'!$C$4:$C$922,$AF231))</f>
        <v>5.62658057118297</v>
      </c>
      <c r="AW231" s="6">
        <f ca="1">IF($AF231="",SUMIFS('Growth rates'!T$4:T$922,'Growth rates'!$B$4:$B$922,Demands_tra!$A231,'Growth rates'!$C$4:$C$922,$AE231),SUMIFS('Growth rates'!T$4:T$922,'Growth rates'!$B$4:$B$922,Demands_tra!$A231,'Growth rates'!$C$4:$C$922,$AF231))</f>
        <v>6.06334183892459</v>
      </c>
      <c r="AX231" s="6">
        <f ca="1">IF($AF231="",SUMIFS('Growth rates'!U$4:U$922,'Growth rates'!$B$4:$B$922,Demands_tra!$A231,'Growth rates'!$C$4:$C$922,$AE231),SUMIFS('Growth rates'!U$4:U$922,'Growth rates'!$B$4:$B$922,Demands_tra!$A231,'Growth rates'!$C$4:$C$922,$AF231))</f>
        <v>6.50553932545227</v>
      </c>
      <c r="AY231" s="6">
        <f ca="1">IF($AF231="",SUMIFS('Growth rates'!V$4:V$922,'Growth rates'!$B$4:$B$922,Demands_tra!$A231,'Growth rates'!$C$4:$C$922,$AE231),SUMIFS('Growth rates'!V$4:V$922,'Growth rates'!$B$4:$B$922,Demands_tra!$A231,'Growth rates'!$C$4:$C$922,$AF231))</f>
        <v>0</v>
      </c>
      <c r="AZ231" s="6">
        <f ca="1">IF($AF231="",SUMIFS('Growth rates'!W$4:W$922,'Growth rates'!$B$4:$B$922,Demands_tra!$A231,'Growth rates'!$C$4:$C$922,$AE231),SUMIFS('Growth rates'!W$4:W$922,'Growth rates'!$B$4:$B$922,Demands_tra!$A231,'Growth rates'!$C$4:$C$922,$AF231))</f>
        <v>0</v>
      </c>
      <c r="BA231" s="6">
        <f ca="1">IF($AF231="",SUMIFS('Growth rates'!X$4:X$922,'Growth rates'!$B$4:$B$922,Demands_tra!$A231,'Growth rates'!$C$4:$C$922,$AE231),SUMIFS('Growth rates'!X$4:X$922,'Growth rates'!$B$4:$B$922,Demands_tra!$A231,'Growth rates'!$C$4:$C$922,$AF231))</f>
        <v>0</v>
      </c>
      <c r="BB231" s="6">
        <f ca="1">IF($AF231="",SUMIFS('Growth rates'!Y$4:Y$922,'Growth rates'!$B$4:$B$922,Demands_tra!$A231,'Growth rates'!$C$4:$C$922,$AE231),SUMIFS('Growth rates'!Y$4:Y$922,'Growth rates'!$B$4:$B$922,Demands_tra!$A231,'Growth rates'!$C$4:$C$922,$AF231))</f>
        <v>0</v>
      </c>
      <c r="BC231" s="6">
        <f ca="1">IF($AF231="",SUMIFS('Growth rates'!Z$4:Z$922,'Growth rates'!$B$4:$B$922,Demands_tra!$A231,'Growth rates'!$C$4:$C$922,$AE231),SUMIFS('Growth rates'!Z$4:Z$922,'Growth rates'!$B$4:$B$922,Demands_tra!$A231,'Growth rates'!$C$4:$C$922,$AF231))</f>
        <v>0</v>
      </c>
      <c r="BD231" s="6">
        <f ca="1">IF($AF231="",SUMIFS('Growth rates'!AA$4:AA$922,'Growth rates'!$B$4:$B$922,Demands_tra!$A231,'Growth rates'!$C$4:$C$922,$AE231),SUMIFS('Growth rates'!AA$4:AA$922,'Growth rates'!$B$4:$B$922,Demands_tra!$A231,'Growth rates'!$C$4:$C$922,$AF231))</f>
        <v>0</v>
      </c>
      <c r="BE231" s="6">
        <f ca="1">IF($AF231="",SUMIFS('Growth rates'!AB$4:AB$922,'Growth rates'!$B$4:$B$922,Demands_tra!$A231,'Growth rates'!$C$4:$C$922,$AE231),SUMIFS('Growth rates'!AB$4:AB$922,'Growth rates'!$B$4:$B$922,Demands_tra!$A231,'Growth rates'!$C$4:$C$922,$AF231))</f>
        <v>0</v>
      </c>
      <c r="BF231" s="6">
        <f ca="1">IF($AF231="",SUMIFS('Growth rates'!AC$4:AC$922,'Growth rates'!$B$4:$B$922,Demands_tra!$A231,'Growth rates'!$C$4:$C$922,$AE231),SUMIFS('Growth rates'!AC$4:AC$922,'Growth rates'!$B$4:$B$922,Demands_tra!$A231,'Growth rates'!$C$4:$C$922,$AF231))</f>
        <v>0</v>
      </c>
      <c r="BH231" t="str">
        <f ca="1">VLOOKUP($C231,'Default drvr and elast'!$A$4:$F$49,MATCH(VLOOKUP(A231,Classification!$B$4:$D$42,3,FALSE),'Default drvr and elast'!$D$3:$F$3,0)+3,FALSE)</f>
        <v>High2</v>
      </c>
      <c r="BJ231" s="6">
        <f ca="1">IF($BI231="",SUMIF(Elasticities!$B$5:$B$52,Demands_tra!$BH231,Elasticities!C$5:C$52),SUMIF(Elasticities!$B$5:$B$52,Demands_tra!$BI231,Elasticities!C$5:C$52))</f>
        <v>0.999999999999992</v>
      </c>
      <c r="BK231" s="6">
        <f ca="1">IF($BI231="",SUMIF(Elasticities!$B$5:$B$52,Demands_tra!$BH231,Elasticities!D$5:D$52),SUMIF(Elasticities!$B$5:$B$52,Demands_tra!$BI231,Elasticities!D$5:D$52))</f>
        <v>0.997560975609749</v>
      </c>
      <c r="BL231" s="6">
        <f ca="1">IF($BI231="",SUMIF(Elasticities!$B$5:$B$52,Demands_tra!$BH231,Elasticities!E$5:E$52),SUMIF(Elasticities!$B$5:$B$52,Demands_tra!$BI231,Elasticities!E$5:E$52))</f>
        <v>0.985365853658529</v>
      </c>
      <c r="BM231" s="6">
        <f ca="1">IF($BI231="",SUMIF(Elasticities!$B$5:$B$52,Demands_tra!$BH231,Elasticities!F$5:F$52),SUMIF(Elasticities!$B$5:$B$52,Demands_tra!$BI231,Elasticities!F$5:F$52))</f>
        <v>0.973170731707309</v>
      </c>
      <c r="BN231" s="6">
        <f ca="1">IF($BI231="",SUMIF(Elasticities!$B$5:$B$52,Demands_tra!$BH231,Elasticities!G$5:G$52),SUMIF(Elasticities!$B$5:$B$52,Demands_tra!$BI231,Elasticities!G$5:G$52))</f>
        <v>0.96097560975609</v>
      </c>
      <c r="BO231" s="6">
        <f ca="1">IF($BI231="",SUMIF(Elasticities!$B$5:$B$52,Demands_tra!$BH231,Elasticities!H$5:H$52),SUMIF(Elasticities!$B$5:$B$52,Demands_tra!$BI231,Elasticities!H$5:H$52))</f>
        <v>0.948780487804871</v>
      </c>
      <c r="BP231" s="6">
        <f ca="1">IF($BI231="",SUMIF(Elasticities!$B$5:$B$52,Demands_tra!$BH231,Elasticities!I$5:I$52),SUMIF(Elasticities!$B$5:$B$52,Demands_tra!$BI231,Elasticities!I$5:I$52))</f>
        <v>0.936585365853651</v>
      </c>
      <c r="BQ231" s="6">
        <f ca="1">IF($BI231="",SUMIF(Elasticities!$B$5:$B$52,Demands_tra!$BH231,Elasticities!J$5:J$52),SUMIF(Elasticities!$B$5:$B$52,Demands_tra!$BI231,Elasticities!J$5:J$52))</f>
        <v>0.924390243902432</v>
      </c>
      <c r="BR231" s="6">
        <f ca="1">IF($BI231="",SUMIF(Elasticities!$B$5:$B$52,Demands_tra!$BH231,Elasticities!K$5:K$52),SUMIF(Elasticities!$B$5:$B$52,Demands_tra!$BI231,Elasticities!K$5:K$52))</f>
        <v>0.912195121951213</v>
      </c>
      <c r="BS231" s="6">
        <f ca="1">IF($BI231="",SUMIF(Elasticities!$B$5:$B$52,Demands_tra!$BH231,Elasticities!L$5:L$52),SUMIF(Elasticities!$B$5:$B$52,Demands_tra!$BI231,Elasticities!L$5:L$52))</f>
        <v>0.899999999999992</v>
      </c>
      <c r="BT231" s="6">
        <f ca="1">IF($BI231="",SUMIF(Elasticities!$B$5:$B$52,Demands_tra!$BH231,Elasticities!M$5:M$52),SUMIF(Elasticities!$B$5:$B$52,Demands_tra!$BI231,Elasticities!M$5:M$52))</f>
        <v>0.887499999999992</v>
      </c>
      <c r="BU231" s="6">
        <f ca="1">IF($BI231="",SUMIF(Elasticities!$B$5:$B$52,Demands_tra!$BH231,Elasticities!N$5:N$52),SUMIF(Elasticities!$B$5:$B$52,Demands_tra!$BI231,Elasticities!N$5:N$52))</f>
        <v>0.874999999999992</v>
      </c>
      <c r="BV231" s="6">
        <f ca="1">IF($BI231="",SUMIF(Elasticities!$B$5:$B$52,Demands_tra!$BH231,Elasticities!O$5:O$52),SUMIF(Elasticities!$B$5:$B$52,Demands_tra!$BI231,Elasticities!O$5:O$52))</f>
        <v>0.862499999999992</v>
      </c>
      <c r="BW231" s="6">
        <f ca="1">IF($BI231="",SUMIF(Elasticities!$B$5:$B$52,Demands_tra!$BH231,Elasticities!P$5:P$52),SUMIF(Elasticities!$B$5:$B$52,Demands_tra!$BI231,Elasticities!P$5:P$52))</f>
        <v>0.849999999999993</v>
      </c>
      <c r="BX231" s="6">
        <f ca="1">IF($BI231="",SUMIF(Elasticities!$B$5:$B$52,Demands_tra!$BH231,Elasticities!Q$5:Q$52),SUMIF(Elasticities!$B$5:$B$52,Demands_tra!$BI231,Elasticities!Q$5:Q$52))</f>
        <v>0.837499999999992</v>
      </c>
      <c r="BY231" s="6">
        <f ca="1">IF($BI231="",SUMIF(Elasticities!$B$5:$B$52,Demands_tra!$BH231,Elasticities!R$5:R$52),SUMIF(Elasticities!$B$5:$B$52,Demands_tra!$BI231,Elasticities!R$5:R$52))</f>
        <v>0.824999999999992</v>
      </c>
      <c r="BZ231" s="6">
        <f ca="1">IF($BI231="",SUMIF(Elasticities!$B$5:$B$52,Demands_tra!$BH231,Elasticities!S$5:S$52),SUMIF(Elasticities!$B$5:$B$52,Demands_tra!$BI231,Elasticities!S$5:S$52))</f>
        <v>0.812499999999992</v>
      </c>
      <c r="CA231" s="6">
        <f ca="1">IF($BI231="",SUMIF(Elasticities!$B$5:$B$52,Demands_tra!$BH231,Elasticities!T$5:T$52),SUMIF(Elasticities!$B$5:$B$52,Demands_tra!$BI231,Elasticities!T$5:T$52))</f>
        <v>0.799999999999992</v>
      </c>
      <c r="CB231" s="6" t="e">
        <f ca="1">IF($BI231="",SUMIF(Elasticities!$B$5:$B$52,Demands_tra!$BH231,Elasticities!U$5:U$52),SUMIF(Elasticities!$B$5:$B$52,Demands_tra!$BI231,Elasticities!U$5:U$52))</f>
        <v>#VALUE!</v>
      </c>
      <c r="CC231" s="6" t="e">
        <f ca="1">IF($BI231="",SUMIF(Elasticities!$B$5:$B$52,Demands_tra!$BH231,Elasticities!V$5:V$52),SUMIF(Elasticities!$B$5:$B$52,Demands_tra!$BI231,Elasticities!V$5:V$52))</f>
        <v>#VALUE!</v>
      </c>
      <c r="CD231" s="6" t="e">
        <f ca="1">IF($BI231="",SUMIF(Elasticities!$B$5:$B$52,Demands_tra!$BH231,Elasticities!W$5:W$52),SUMIF(Elasticities!$B$5:$B$52,Demands_tra!$BI231,Elasticities!W$5:W$52))</f>
        <v>#VALUE!</v>
      </c>
      <c r="CE231" s="6" t="e">
        <f ca="1">IF($BI231="",SUMIF(Elasticities!$B$5:$B$52,Demands_tra!$BH231,Elasticities!X$5:X$52),SUMIF(Elasticities!$B$5:$B$52,Demands_tra!$BI231,Elasticities!X$5:X$52))</f>
        <v>#VALUE!</v>
      </c>
      <c r="CF231" s="6" t="e">
        <f ca="1">IF($BI231="",SUMIF(Elasticities!$B$5:$B$52,Demands_tra!$BH231,Elasticities!Y$5:Y$52),SUMIF(Elasticities!$B$5:$B$52,Demands_tra!$BI231,Elasticities!Y$5:Y$52))</f>
        <v>#VALUE!</v>
      </c>
      <c r="CG231" s="6" t="e">
        <f ca="1">IF($BI231="",SUMIF(Elasticities!$B$5:$B$52,Demands_tra!$BH231,Elasticities!Z$5:Z$52),SUMIF(Elasticities!$B$5:$B$52,Demands_tra!$BI231,Elasticities!Z$5:Z$52))</f>
        <v>#VALUE!</v>
      </c>
      <c r="CH231" s="6" t="e">
        <f ca="1">IF($BI231="",SUMIF(Elasticities!$B$5:$B$52,Demands_tra!$BH231,Elasticities!AA$5:AA$52),SUMIF(Elasticities!$B$5:$B$52,Demands_tra!$BI231,Elasticities!AA$5:AA$52))</f>
        <v>#VALUE!</v>
      </c>
      <c r="CI231" s="6" t="e">
        <f ca="1">IF($BI231="",SUMIF(Elasticities!$B$5:$B$52,Demands_tra!$BH231,Elasticities!AB$5:AB$52),SUMIF(Elasticities!$B$5:$B$52,Demands_tra!$BI231,Elasticities!AB$5:AB$52))</f>
        <v>#VALUE!</v>
      </c>
    </row>
    <row r="232" spans="1:87">
      <c r="A232" t="str">
        <f>IF(BYDem_tra!B231="","\I:",BYDem_tra!B231)</f>
        <v>LatAm</v>
      </c>
      <c r="B232" t="str">
        <f>BYDem_tra!E231</f>
        <v>TAI</v>
      </c>
      <c r="C232" t="str">
        <f t="shared" si="194"/>
        <v>TAI</v>
      </c>
      <c r="D232" s="3">
        <f>SUMIFS(BYDem_tra!$M$2:$M$2000,BYDem_tra!$B$2:$B$2000,Demands_tra!$A232,BYDem_tra!$E$2:$E$2000,Demands_tra!$B232)</f>
        <v>322.4176638048</v>
      </c>
      <c r="E232" s="3">
        <f ca="1" t="shared" si="195"/>
        <v>322.671564831784</v>
      </c>
      <c r="F232" s="3">
        <f ca="1" t="shared" si="196"/>
        <v>390.983495323201</v>
      </c>
      <c r="G232" s="3">
        <f ca="1" t="shared" si="197"/>
        <v>450.720912483536</v>
      </c>
      <c r="H232" s="3">
        <f ca="1" t="shared" si="198"/>
        <v>519.889135584691</v>
      </c>
      <c r="I232" s="3">
        <f ca="1" t="shared" si="199"/>
        <v>597.579611795224</v>
      </c>
      <c r="J232" s="3">
        <f ca="1" t="shared" si="200"/>
        <v>681.638444435778</v>
      </c>
      <c r="K232" s="3">
        <f ca="1" t="shared" si="201"/>
        <v>770.083814358853</v>
      </c>
      <c r="L232" s="3">
        <f ca="1" t="shared" si="202"/>
        <v>862.771591133989</v>
      </c>
      <c r="M232" s="3">
        <f ca="1" t="shared" si="203"/>
        <v>959.82588148973</v>
      </c>
      <c r="N232" s="3">
        <f ca="1" t="shared" si="204"/>
        <v>1062.0655367954</v>
      </c>
      <c r="O232" s="3">
        <f ca="1" t="shared" si="205"/>
        <v>1167.15396402669</v>
      </c>
      <c r="P232" s="3">
        <f ca="1" t="shared" si="206"/>
        <v>1273.2940117523</v>
      </c>
      <c r="Q232" s="3">
        <f ca="1" t="shared" si="207"/>
        <v>1378.29172282317</v>
      </c>
      <c r="R232" s="3">
        <f ca="1" t="shared" si="208"/>
        <v>1481.57087502206</v>
      </c>
      <c r="S232" s="3">
        <f ca="1" t="shared" si="209"/>
        <v>1583.16468766329</v>
      </c>
      <c r="T232" s="3">
        <f ca="1" t="shared" si="210"/>
        <v>1683.01491079878</v>
      </c>
      <c r="U232" s="3">
        <f ca="1" t="shared" si="211"/>
        <v>1781.20828113672</v>
      </c>
      <c r="V232" s="3" t="e">
        <f ca="1" t="shared" si="186"/>
        <v>#VALUE!</v>
      </c>
      <c r="W232" s="3" t="e">
        <f ca="1" t="shared" si="187"/>
        <v>#DIV/0!</v>
      </c>
      <c r="X232" s="3" t="e">
        <f ca="1" t="shared" si="188"/>
        <v>#DIV/0!</v>
      </c>
      <c r="Y232" s="3" t="e">
        <f ca="1" t="shared" si="189"/>
        <v>#DIV/0!</v>
      </c>
      <c r="Z232" s="3" t="e">
        <f ca="1" t="shared" si="190"/>
        <v>#DIV/0!</v>
      </c>
      <c r="AA232" s="3" t="e">
        <f ca="1" t="shared" si="191"/>
        <v>#DIV/0!</v>
      </c>
      <c r="AB232" s="3" t="e">
        <f ca="1" t="shared" si="192"/>
        <v>#DIV/0!</v>
      </c>
      <c r="AC232" s="3" t="e">
        <f ca="1" t="shared" si="193"/>
        <v>#DIV/0!</v>
      </c>
      <c r="AE232" s="34" t="str">
        <f ca="1">VLOOKUP($C232,'Default drvr and elast'!$A$4:$C$49,MATCH(VLOOKUP(A232,Classification!$B$4:$D$99,2,FALSE),'Default drvr and elast'!$A$3:$C$3,0),FALSE)</f>
        <v>GDP</v>
      </c>
      <c r="AF232" s="4"/>
      <c r="AG232" s="6">
        <f ca="1">IF($AF232="",SUMIFS('Growth rates'!D$4:D$922,'Growth rates'!$B$4:$B$922,Demands_tra!$A232,'Growth rates'!$C$4:$C$922,$AE232),SUMIFS('Growth rates'!D$4:D$922,'Growth rates'!$B$4:$B$922,Demands_tra!$A232,'Growth rates'!$C$4:$C$922,$AF232))</f>
        <v>1</v>
      </c>
      <c r="AH232" s="6">
        <f ca="1">IF($AF232="",SUMIFS('Growth rates'!E$4:E$922,'Growth rates'!$B$4:$B$922,Demands_tra!$A232,'Growth rates'!$C$4:$C$922,$AE232),SUMIFS('Growth rates'!E$4:E$922,'Growth rates'!$B$4:$B$922,Demands_tra!$A232,'Growth rates'!$C$4:$C$922,$AF232))</f>
        <v>1.00078941646338</v>
      </c>
      <c r="AI232" s="6">
        <f ca="1">IF($AF232="",SUMIFS('Growth rates'!F$4:F$922,'Growth rates'!$B$4:$B$922,Demands_tra!$A232,'Growth rates'!$C$4:$C$922,$AE232),SUMIFS('Growth rates'!F$4:F$922,'Growth rates'!$B$4:$B$922,Demands_tra!$A232,'Growth rates'!$C$4:$C$922,$AF232))</f>
        <v>1.21581050640933</v>
      </c>
      <c r="AJ232" s="6">
        <f ca="1">IF($AF232="",SUMIFS('Growth rates'!G$4:G$922,'Growth rates'!$B$4:$B$922,Demands_tra!$A232,'Growth rates'!$C$4:$C$922,$AE232),SUMIFS('Growth rates'!G$4:G$922,'Growth rates'!$B$4:$B$922,Demands_tra!$A232,'Growth rates'!$C$4:$C$922,$AF232))</f>
        <v>1.40669245927961</v>
      </c>
      <c r="AK232" s="6">
        <f ca="1">IF($AF232="",SUMIFS('Growth rates'!H$4:H$922,'Growth rates'!$B$4:$B$922,Demands_tra!$A232,'Growth rates'!$C$4:$C$922,$AE232),SUMIFS('Growth rates'!H$4:H$922,'Growth rates'!$B$4:$B$922,Demands_tra!$A232,'Growth rates'!$C$4:$C$922,$AF232))</f>
        <v>1.63133174234812</v>
      </c>
      <c r="AL232" s="6">
        <f ca="1">IF($AF232="",SUMIFS('Growth rates'!I$4:I$922,'Growth rates'!$B$4:$B$922,Demands_tra!$A232,'Growth rates'!$C$4:$C$922,$AE232),SUMIFS('Growth rates'!I$4:I$922,'Growth rates'!$B$4:$B$922,Demands_tra!$A232,'Growth rates'!$C$4:$C$922,$AF232))</f>
        <v>1.8882728451538</v>
      </c>
      <c r="AM232" s="6">
        <f ca="1">IF($AF232="",SUMIFS('Growth rates'!J$4:J$922,'Growth rates'!$B$4:$B$922,Demands_tra!$A232,'Growth rates'!$C$4:$C$922,$AE232),SUMIFS('Growth rates'!J$4:J$922,'Growth rates'!$B$4:$B$922,Demands_tra!$A232,'Growth rates'!$C$4:$C$922,$AF232))</f>
        <v>2.17187201987731</v>
      </c>
      <c r="AN232" s="6">
        <f ca="1">IF($AF232="",SUMIFS('Growth rates'!K$4:K$922,'Growth rates'!$B$4:$B$922,Demands_tra!$A232,'Growth rates'!$C$4:$C$922,$AE232),SUMIFS('Growth rates'!K$4:K$922,'Growth rates'!$B$4:$B$922,Demands_tra!$A232,'Growth rates'!$C$4:$C$922,$AF232))</f>
        <v>2.4767316393066</v>
      </c>
      <c r="AO232" s="6">
        <f ca="1">IF($AF232="",SUMIFS('Growth rates'!L$4:L$922,'Growth rates'!$B$4:$B$922,Demands_tra!$A232,'Growth rates'!$C$4:$C$922,$AE232),SUMIFS('Growth rates'!L$4:L$922,'Growth rates'!$B$4:$B$922,Demands_tra!$A232,'Growth rates'!$C$4:$C$922,$AF232))</f>
        <v>2.80352684491355</v>
      </c>
      <c r="AP232" s="6">
        <f ca="1">IF($AF232="",SUMIFS('Growth rates'!M$4:M$922,'Growth rates'!$B$4:$B$922,Demands_tra!$A232,'Growth rates'!$C$4:$C$922,$AE232),SUMIFS('Growth rates'!M$4:M$922,'Growth rates'!$B$4:$B$922,Demands_tra!$A232,'Growth rates'!$C$4:$C$922,$AF232))</f>
        <v>3.15394057256684</v>
      </c>
      <c r="AQ232" s="6">
        <f ca="1">IF($AF232="",SUMIFS('Growth rates'!N$4:N$922,'Growth rates'!$B$4:$B$922,Demands_tra!$A232,'Growth rates'!$C$4:$C$922,$AE232),SUMIFS('Growth rates'!N$4:N$922,'Growth rates'!$B$4:$B$922,Demands_tra!$A232,'Growth rates'!$C$4:$C$922,$AF232))</f>
        <v>3.53248082243297</v>
      </c>
      <c r="AR232" s="6">
        <f ca="1">IF($AF232="",SUMIFS('Growth rates'!O$4:O$922,'Growth rates'!$B$4:$B$922,Demands_tra!$A232,'Growth rates'!$C$4:$C$922,$AE232),SUMIFS('Growth rates'!O$4:O$922,'Growth rates'!$B$4:$B$922,Demands_tra!$A232,'Growth rates'!$C$4:$C$922,$AF232))</f>
        <v>3.93194269688489</v>
      </c>
      <c r="AS232" s="6">
        <f ca="1">IF($AF232="",SUMIFS('Growth rates'!P$4:P$922,'Growth rates'!$B$4:$B$922,Demands_tra!$A232,'Growth rates'!$C$4:$C$922,$AE232),SUMIFS('Growth rates'!P$4:P$922,'Growth rates'!$B$4:$B$922,Demands_tra!$A232,'Growth rates'!$C$4:$C$922,$AF232))</f>
        <v>4.34651397012136</v>
      </c>
      <c r="AT232" s="6">
        <f ca="1">IF($AF232="",SUMIFS('Growth rates'!Q$4:Q$922,'Growth rates'!$B$4:$B$922,Demands_tra!$A232,'Growth rates'!$C$4:$C$922,$AE232),SUMIFS('Growth rates'!Q$4:Q$922,'Growth rates'!$B$4:$B$922,Demands_tra!$A232,'Growth rates'!$C$4:$C$922,$AF232))</f>
        <v>4.7681845383142</v>
      </c>
      <c r="AU232" s="6">
        <f ca="1">IF($AF232="",SUMIFS('Growth rates'!R$4:R$922,'Growth rates'!$B$4:$B$922,Demands_tra!$A232,'Growth rates'!$C$4:$C$922,$AE232),SUMIFS('Growth rates'!R$4:R$922,'Growth rates'!$B$4:$B$922,Demands_tra!$A232,'Growth rates'!$C$4:$C$922,$AF232))</f>
        <v>5.19480310825725</v>
      </c>
      <c r="AV232" s="6">
        <f ca="1">IF($AF232="",SUMIFS('Growth rates'!S$4:S$922,'Growth rates'!$B$4:$B$922,Demands_tra!$A232,'Growth rates'!$C$4:$C$922,$AE232),SUMIFS('Growth rates'!S$4:S$922,'Growth rates'!$B$4:$B$922,Demands_tra!$A232,'Growth rates'!$C$4:$C$922,$AF232))</f>
        <v>5.62658057118297</v>
      </c>
      <c r="AW232" s="6">
        <f ca="1">IF($AF232="",SUMIFS('Growth rates'!T$4:T$922,'Growth rates'!$B$4:$B$922,Demands_tra!$A232,'Growth rates'!$C$4:$C$922,$AE232),SUMIFS('Growth rates'!T$4:T$922,'Growth rates'!$B$4:$B$922,Demands_tra!$A232,'Growth rates'!$C$4:$C$922,$AF232))</f>
        <v>6.06334183892459</v>
      </c>
      <c r="AX232" s="6">
        <f ca="1">IF($AF232="",SUMIFS('Growth rates'!U$4:U$922,'Growth rates'!$B$4:$B$922,Demands_tra!$A232,'Growth rates'!$C$4:$C$922,$AE232),SUMIFS('Growth rates'!U$4:U$922,'Growth rates'!$B$4:$B$922,Demands_tra!$A232,'Growth rates'!$C$4:$C$922,$AF232))</f>
        <v>6.50553932545227</v>
      </c>
      <c r="AY232" s="6">
        <f ca="1">IF($AF232="",SUMIFS('Growth rates'!V$4:V$922,'Growth rates'!$B$4:$B$922,Demands_tra!$A232,'Growth rates'!$C$4:$C$922,$AE232),SUMIFS('Growth rates'!V$4:V$922,'Growth rates'!$B$4:$B$922,Demands_tra!$A232,'Growth rates'!$C$4:$C$922,$AF232))</f>
        <v>0</v>
      </c>
      <c r="AZ232" s="6">
        <f ca="1">IF($AF232="",SUMIFS('Growth rates'!W$4:W$922,'Growth rates'!$B$4:$B$922,Demands_tra!$A232,'Growth rates'!$C$4:$C$922,$AE232),SUMIFS('Growth rates'!W$4:W$922,'Growth rates'!$B$4:$B$922,Demands_tra!$A232,'Growth rates'!$C$4:$C$922,$AF232))</f>
        <v>0</v>
      </c>
      <c r="BA232" s="6">
        <f ca="1">IF($AF232="",SUMIFS('Growth rates'!X$4:X$922,'Growth rates'!$B$4:$B$922,Demands_tra!$A232,'Growth rates'!$C$4:$C$922,$AE232),SUMIFS('Growth rates'!X$4:X$922,'Growth rates'!$B$4:$B$922,Demands_tra!$A232,'Growth rates'!$C$4:$C$922,$AF232))</f>
        <v>0</v>
      </c>
      <c r="BB232" s="6">
        <f ca="1">IF($AF232="",SUMIFS('Growth rates'!Y$4:Y$922,'Growth rates'!$B$4:$B$922,Demands_tra!$A232,'Growth rates'!$C$4:$C$922,$AE232),SUMIFS('Growth rates'!Y$4:Y$922,'Growth rates'!$B$4:$B$922,Demands_tra!$A232,'Growth rates'!$C$4:$C$922,$AF232))</f>
        <v>0</v>
      </c>
      <c r="BC232" s="6">
        <f ca="1">IF($AF232="",SUMIFS('Growth rates'!Z$4:Z$922,'Growth rates'!$B$4:$B$922,Demands_tra!$A232,'Growth rates'!$C$4:$C$922,$AE232),SUMIFS('Growth rates'!Z$4:Z$922,'Growth rates'!$B$4:$B$922,Demands_tra!$A232,'Growth rates'!$C$4:$C$922,$AF232))</f>
        <v>0</v>
      </c>
      <c r="BD232" s="6">
        <f ca="1">IF($AF232="",SUMIFS('Growth rates'!AA$4:AA$922,'Growth rates'!$B$4:$B$922,Demands_tra!$A232,'Growth rates'!$C$4:$C$922,$AE232),SUMIFS('Growth rates'!AA$4:AA$922,'Growth rates'!$B$4:$B$922,Demands_tra!$A232,'Growth rates'!$C$4:$C$922,$AF232))</f>
        <v>0</v>
      </c>
      <c r="BE232" s="6">
        <f ca="1">IF($AF232="",SUMIFS('Growth rates'!AB$4:AB$922,'Growth rates'!$B$4:$B$922,Demands_tra!$A232,'Growth rates'!$C$4:$C$922,$AE232),SUMIFS('Growth rates'!AB$4:AB$922,'Growth rates'!$B$4:$B$922,Demands_tra!$A232,'Growth rates'!$C$4:$C$922,$AF232))</f>
        <v>0</v>
      </c>
      <c r="BF232" s="6">
        <f ca="1">IF($AF232="",SUMIFS('Growth rates'!AC$4:AC$922,'Growth rates'!$B$4:$B$922,Demands_tra!$A232,'Growth rates'!$C$4:$C$922,$AE232),SUMIFS('Growth rates'!AC$4:AC$922,'Growth rates'!$B$4:$B$922,Demands_tra!$A232,'Growth rates'!$C$4:$C$922,$AF232))</f>
        <v>0</v>
      </c>
      <c r="BH232" t="str">
        <f ca="1">VLOOKUP($C232,'Default drvr and elast'!$A$4:$F$49,MATCH(VLOOKUP(A232,Classification!$B$4:$D$42,3,FALSE),'Default drvr and elast'!$D$3:$F$3,0)+3,FALSE)</f>
        <v>High2</v>
      </c>
      <c r="BJ232" s="6">
        <f ca="1">IF($BI232="",SUMIF(Elasticities!$B$5:$B$52,Demands_tra!$BH232,Elasticities!C$5:C$52),SUMIF(Elasticities!$B$5:$B$52,Demands_tra!$BI232,Elasticities!C$5:C$52))</f>
        <v>0.999999999999992</v>
      </c>
      <c r="BK232" s="6">
        <f ca="1">IF($BI232="",SUMIF(Elasticities!$B$5:$B$52,Demands_tra!$BH232,Elasticities!D$5:D$52),SUMIF(Elasticities!$B$5:$B$52,Demands_tra!$BI232,Elasticities!D$5:D$52))</f>
        <v>0.997560975609749</v>
      </c>
      <c r="BL232" s="6">
        <f ca="1">IF($BI232="",SUMIF(Elasticities!$B$5:$B$52,Demands_tra!$BH232,Elasticities!E$5:E$52),SUMIF(Elasticities!$B$5:$B$52,Demands_tra!$BI232,Elasticities!E$5:E$52))</f>
        <v>0.985365853658529</v>
      </c>
      <c r="BM232" s="6">
        <f ca="1">IF($BI232="",SUMIF(Elasticities!$B$5:$B$52,Demands_tra!$BH232,Elasticities!F$5:F$52),SUMIF(Elasticities!$B$5:$B$52,Demands_tra!$BI232,Elasticities!F$5:F$52))</f>
        <v>0.973170731707309</v>
      </c>
      <c r="BN232" s="6">
        <f ca="1">IF($BI232="",SUMIF(Elasticities!$B$5:$B$52,Demands_tra!$BH232,Elasticities!G$5:G$52),SUMIF(Elasticities!$B$5:$B$52,Demands_tra!$BI232,Elasticities!G$5:G$52))</f>
        <v>0.96097560975609</v>
      </c>
      <c r="BO232" s="6">
        <f ca="1">IF($BI232="",SUMIF(Elasticities!$B$5:$B$52,Demands_tra!$BH232,Elasticities!H$5:H$52),SUMIF(Elasticities!$B$5:$B$52,Demands_tra!$BI232,Elasticities!H$5:H$52))</f>
        <v>0.948780487804871</v>
      </c>
      <c r="BP232" s="6">
        <f ca="1">IF($BI232="",SUMIF(Elasticities!$B$5:$B$52,Demands_tra!$BH232,Elasticities!I$5:I$52),SUMIF(Elasticities!$B$5:$B$52,Demands_tra!$BI232,Elasticities!I$5:I$52))</f>
        <v>0.936585365853651</v>
      </c>
      <c r="BQ232" s="6">
        <f ca="1">IF($BI232="",SUMIF(Elasticities!$B$5:$B$52,Demands_tra!$BH232,Elasticities!J$5:J$52),SUMIF(Elasticities!$B$5:$B$52,Demands_tra!$BI232,Elasticities!J$5:J$52))</f>
        <v>0.924390243902432</v>
      </c>
      <c r="BR232" s="6">
        <f ca="1">IF($BI232="",SUMIF(Elasticities!$B$5:$B$52,Demands_tra!$BH232,Elasticities!K$5:K$52),SUMIF(Elasticities!$B$5:$B$52,Demands_tra!$BI232,Elasticities!K$5:K$52))</f>
        <v>0.912195121951213</v>
      </c>
      <c r="BS232" s="6">
        <f ca="1">IF($BI232="",SUMIF(Elasticities!$B$5:$B$52,Demands_tra!$BH232,Elasticities!L$5:L$52),SUMIF(Elasticities!$B$5:$B$52,Demands_tra!$BI232,Elasticities!L$5:L$52))</f>
        <v>0.899999999999992</v>
      </c>
      <c r="BT232" s="6">
        <f ca="1">IF($BI232="",SUMIF(Elasticities!$B$5:$B$52,Demands_tra!$BH232,Elasticities!M$5:M$52),SUMIF(Elasticities!$B$5:$B$52,Demands_tra!$BI232,Elasticities!M$5:M$52))</f>
        <v>0.887499999999992</v>
      </c>
      <c r="BU232" s="6">
        <f ca="1">IF($BI232="",SUMIF(Elasticities!$B$5:$B$52,Demands_tra!$BH232,Elasticities!N$5:N$52),SUMIF(Elasticities!$B$5:$B$52,Demands_tra!$BI232,Elasticities!N$5:N$52))</f>
        <v>0.874999999999992</v>
      </c>
      <c r="BV232" s="6">
        <f ca="1">IF($BI232="",SUMIF(Elasticities!$B$5:$B$52,Demands_tra!$BH232,Elasticities!O$5:O$52),SUMIF(Elasticities!$B$5:$B$52,Demands_tra!$BI232,Elasticities!O$5:O$52))</f>
        <v>0.862499999999992</v>
      </c>
      <c r="BW232" s="6">
        <f ca="1">IF($BI232="",SUMIF(Elasticities!$B$5:$B$52,Demands_tra!$BH232,Elasticities!P$5:P$52),SUMIF(Elasticities!$B$5:$B$52,Demands_tra!$BI232,Elasticities!P$5:P$52))</f>
        <v>0.849999999999993</v>
      </c>
      <c r="BX232" s="6">
        <f ca="1">IF($BI232="",SUMIF(Elasticities!$B$5:$B$52,Demands_tra!$BH232,Elasticities!Q$5:Q$52),SUMIF(Elasticities!$B$5:$B$52,Demands_tra!$BI232,Elasticities!Q$5:Q$52))</f>
        <v>0.837499999999992</v>
      </c>
      <c r="BY232" s="6">
        <f ca="1">IF($BI232="",SUMIF(Elasticities!$B$5:$B$52,Demands_tra!$BH232,Elasticities!R$5:R$52),SUMIF(Elasticities!$B$5:$B$52,Demands_tra!$BI232,Elasticities!R$5:R$52))</f>
        <v>0.824999999999992</v>
      </c>
      <c r="BZ232" s="6">
        <f ca="1">IF($BI232="",SUMIF(Elasticities!$B$5:$B$52,Demands_tra!$BH232,Elasticities!S$5:S$52),SUMIF(Elasticities!$B$5:$B$52,Demands_tra!$BI232,Elasticities!S$5:S$52))</f>
        <v>0.812499999999992</v>
      </c>
      <c r="CA232" s="6">
        <f ca="1">IF($BI232="",SUMIF(Elasticities!$B$5:$B$52,Demands_tra!$BH232,Elasticities!T$5:T$52),SUMIF(Elasticities!$B$5:$B$52,Demands_tra!$BI232,Elasticities!T$5:T$52))</f>
        <v>0.799999999999992</v>
      </c>
      <c r="CB232" s="6" t="e">
        <f ca="1">IF($BI232="",SUMIF(Elasticities!$B$5:$B$52,Demands_tra!$BH232,Elasticities!U$5:U$52),SUMIF(Elasticities!$B$5:$B$52,Demands_tra!$BI232,Elasticities!U$5:U$52))</f>
        <v>#VALUE!</v>
      </c>
      <c r="CC232" s="6" t="e">
        <f ca="1">IF($BI232="",SUMIF(Elasticities!$B$5:$B$52,Demands_tra!$BH232,Elasticities!V$5:V$52),SUMIF(Elasticities!$B$5:$B$52,Demands_tra!$BI232,Elasticities!V$5:V$52))</f>
        <v>#VALUE!</v>
      </c>
      <c r="CD232" s="6" t="e">
        <f ca="1">IF($BI232="",SUMIF(Elasticities!$B$5:$B$52,Demands_tra!$BH232,Elasticities!W$5:W$52),SUMIF(Elasticities!$B$5:$B$52,Demands_tra!$BI232,Elasticities!W$5:W$52))</f>
        <v>#VALUE!</v>
      </c>
      <c r="CE232" s="6" t="e">
        <f ca="1">IF($BI232="",SUMIF(Elasticities!$B$5:$B$52,Demands_tra!$BH232,Elasticities!X$5:X$52),SUMIF(Elasticities!$B$5:$B$52,Demands_tra!$BI232,Elasticities!X$5:X$52))</f>
        <v>#VALUE!</v>
      </c>
      <c r="CF232" s="6" t="e">
        <f ca="1">IF($BI232="",SUMIF(Elasticities!$B$5:$B$52,Demands_tra!$BH232,Elasticities!Y$5:Y$52),SUMIF(Elasticities!$B$5:$B$52,Demands_tra!$BI232,Elasticities!Y$5:Y$52))</f>
        <v>#VALUE!</v>
      </c>
      <c r="CG232" s="6" t="e">
        <f ca="1">IF($BI232="",SUMIF(Elasticities!$B$5:$B$52,Demands_tra!$BH232,Elasticities!Z$5:Z$52),SUMIF(Elasticities!$B$5:$B$52,Demands_tra!$BI232,Elasticities!Z$5:Z$52))</f>
        <v>#VALUE!</v>
      </c>
      <c r="CH232" s="6" t="e">
        <f ca="1">IF($BI232="",SUMIF(Elasticities!$B$5:$B$52,Demands_tra!$BH232,Elasticities!AA$5:AA$52),SUMIF(Elasticities!$B$5:$B$52,Demands_tra!$BI232,Elasticities!AA$5:AA$52))</f>
        <v>#VALUE!</v>
      </c>
      <c r="CI232" s="6" t="e">
        <f ca="1">IF($BI232="",SUMIF(Elasticities!$B$5:$B$52,Demands_tra!$BH232,Elasticities!AB$5:AB$52),SUMIF(Elasticities!$B$5:$B$52,Demands_tra!$BI232,Elasticities!AB$5:AB$52))</f>
        <v>#VALUE!</v>
      </c>
    </row>
    <row r="233" spans="1:87">
      <c r="A233" t="str">
        <f>IF(BYDem_tra!B232="","\I:",BYDem_tra!B232)</f>
        <v>LatAm</v>
      </c>
      <c r="B233" t="str">
        <f>BYDem_tra!E232</f>
        <v>TTF</v>
      </c>
      <c r="C233" t="str">
        <f t="shared" si="194"/>
        <v>TTF</v>
      </c>
      <c r="D233" s="3">
        <f>SUMIFS(BYDem_tra!$M$2:$M$2000,BYDem_tra!$B$2:$B$2000,Demands_tra!$A233,BYDem_tra!$E$2:$E$2000,Demands_tra!$B233)</f>
        <v>1.84501055376</v>
      </c>
      <c r="E233" s="3">
        <f ca="1" t="shared" si="195"/>
        <v>1.84646348307184</v>
      </c>
      <c r="F233" s="3">
        <f ca="1" t="shared" si="196"/>
        <v>2.23737330859768</v>
      </c>
      <c r="G233" s="3">
        <f ca="1" t="shared" si="197"/>
        <v>2.57921613387759</v>
      </c>
      <c r="H233" s="3">
        <f ca="1" t="shared" si="198"/>
        <v>2.97502602872169</v>
      </c>
      <c r="I233" s="3">
        <f ca="1" t="shared" si="199"/>
        <v>3.41960386866862</v>
      </c>
      <c r="J233" s="3">
        <f ca="1" t="shared" si="200"/>
        <v>3.9006241438247</v>
      </c>
      <c r="K233" s="3">
        <f ca="1" t="shared" si="201"/>
        <v>4.40674604488182</v>
      </c>
      <c r="L233" s="3">
        <f ca="1" t="shared" si="202"/>
        <v>4.93714479641614</v>
      </c>
      <c r="M233" s="3">
        <f ca="1" t="shared" si="203"/>
        <v>5.49253058974055</v>
      </c>
      <c r="N233" s="3">
        <f ca="1" t="shared" si="204"/>
        <v>6.07758923952329</v>
      </c>
      <c r="O233" s="3">
        <f ca="1" t="shared" si="205"/>
        <v>6.67894976993505</v>
      </c>
      <c r="P233" s="3">
        <f ca="1" t="shared" si="206"/>
        <v>7.28632811862534</v>
      </c>
      <c r="Q233" s="3">
        <f ca="1" t="shared" si="207"/>
        <v>7.88716953271016</v>
      </c>
      <c r="R233" s="3">
        <f ca="1" t="shared" si="208"/>
        <v>8.47817662438645</v>
      </c>
      <c r="S233" s="3">
        <f ca="1" t="shared" si="209"/>
        <v>9.0595394886533</v>
      </c>
      <c r="T233" s="3">
        <f ca="1" t="shared" si="210"/>
        <v>9.63092479461408</v>
      </c>
      <c r="U233" s="3">
        <f ca="1" t="shared" si="211"/>
        <v>10.1928288864831</v>
      </c>
      <c r="V233" s="3" t="e">
        <f ca="1" t="shared" si="186"/>
        <v>#VALUE!</v>
      </c>
      <c r="W233" s="3" t="e">
        <f ca="1" t="shared" si="187"/>
        <v>#DIV/0!</v>
      </c>
      <c r="X233" s="3" t="e">
        <f ca="1" t="shared" si="188"/>
        <v>#DIV/0!</v>
      </c>
      <c r="Y233" s="3" t="e">
        <f ca="1" t="shared" si="189"/>
        <v>#DIV/0!</v>
      </c>
      <c r="Z233" s="3" t="e">
        <f ca="1" t="shared" si="190"/>
        <v>#DIV/0!</v>
      </c>
      <c r="AA233" s="3" t="e">
        <f ca="1" t="shared" si="191"/>
        <v>#DIV/0!</v>
      </c>
      <c r="AB233" s="3" t="e">
        <f ca="1" t="shared" si="192"/>
        <v>#DIV/0!</v>
      </c>
      <c r="AC233" s="3" t="e">
        <f ca="1" t="shared" si="193"/>
        <v>#DIV/0!</v>
      </c>
      <c r="AE233" s="34" t="str">
        <f ca="1">VLOOKUP($C233,'Default drvr and elast'!$A$4:$C$49,MATCH(VLOOKUP(A233,Classification!$B$4:$D$99,2,FALSE),'Default drvr and elast'!$A$3:$C$3,0),FALSE)</f>
        <v>GDP</v>
      </c>
      <c r="AF233" s="4"/>
      <c r="AG233" s="6">
        <f ca="1">IF($AF233="",SUMIFS('Growth rates'!D$4:D$922,'Growth rates'!$B$4:$B$922,Demands_tra!$A233,'Growth rates'!$C$4:$C$922,$AE233),SUMIFS('Growth rates'!D$4:D$922,'Growth rates'!$B$4:$B$922,Demands_tra!$A233,'Growth rates'!$C$4:$C$922,$AF233))</f>
        <v>1</v>
      </c>
      <c r="AH233" s="6">
        <f ca="1">IF($AF233="",SUMIFS('Growth rates'!E$4:E$922,'Growth rates'!$B$4:$B$922,Demands_tra!$A233,'Growth rates'!$C$4:$C$922,$AE233),SUMIFS('Growth rates'!E$4:E$922,'Growth rates'!$B$4:$B$922,Demands_tra!$A233,'Growth rates'!$C$4:$C$922,$AF233))</f>
        <v>1.00078941646338</v>
      </c>
      <c r="AI233" s="6">
        <f ca="1">IF($AF233="",SUMIFS('Growth rates'!F$4:F$922,'Growth rates'!$B$4:$B$922,Demands_tra!$A233,'Growth rates'!$C$4:$C$922,$AE233),SUMIFS('Growth rates'!F$4:F$922,'Growth rates'!$B$4:$B$922,Demands_tra!$A233,'Growth rates'!$C$4:$C$922,$AF233))</f>
        <v>1.21581050640933</v>
      </c>
      <c r="AJ233" s="6">
        <f ca="1">IF($AF233="",SUMIFS('Growth rates'!G$4:G$922,'Growth rates'!$B$4:$B$922,Demands_tra!$A233,'Growth rates'!$C$4:$C$922,$AE233),SUMIFS('Growth rates'!G$4:G$922,'Growth rates'!$B$4:$B$922,Demands_tra!$A233,'Growth rates'!$C$4:$C$922,$AF233))</f>
        <v>1.40669245927961</v>
      </c>
      <c r="AK233" s="6">
        <f ca="1">IF($AF233="",SUMIFS('Growth rates'!H$4:H$922,'Growth rates'!$B$4:$B$922,Demands_tra!$A233,'Growth rates'!$C$4:$C$922,$AE233),SUMIFS('Growth rates'!H$4:H$922,'Growth rates'!$B$4:$B$922,Demands_tra!$A233,'Growth rates'!$C$4:$C$922,$AF233))</f>
        <v>1.63133174234812</v>
      </c>
      <c r="AL233" s="6">
        <f ca="1">IF($AF233="",SUMIFS('Growth rates'!I$4:I$922,'Growth rates'!$B$4:$B$922,Demands_tra!$A233,'Growth rates'!$C$4:$C$922,$AE233),SUMIFS('Growth rates'!I$4:I$922,'Growth rates'!$B$4:$B$922,Demands_tra!$A233,'Growth rates'!$C$4:$C$922,$AF233))</f>
        <v>1.8882728451538</v>
      </c>
      <c r="AM233" s="6">
        <f ca="1">IF($AF233="",SUMIFS('Growth rates'!J$4:J$922,'Growth rates'!$B$4:$B$922,Demands_tra!$A233,'Growth rates'!$C$4:$C$922,$AE233),SUMIFS('Growth rates'!J$4:J$922,'Growth rates'!$B$4:$B$922,Demands_tra!$A233,'Growth rates'!$C$4:$C$922,$AF233))</f>
        <v>2.17187201987731</v>
      </c>
      <c r="AN233" s="6">
        <f ca="1">IF($AF233="",SUMIFS('Growth rates'!K$4:K$922,'Growth rates'!$B$4:$B$922,Demands_tra!$A233,'Growth rates'!$C$4:$C$922,$AE233),SUMIFS('Growth rates'!K$4:K$922,'Growth rates'!$B$4:$B$922,Demands_tra!$A233,'Growth rates'!$C$4:$C$922,$AF233))</f>
        <v>2.4767316393066</v>
      </c>
      <c r="AO233" s="6">
        <f ca="1">IF($AF233="",SUMIFS('Growth rates'!L$4:L$922,'Growth rates'!$B$4:$B$922,Demands_tra!$A233,'Growth rates'!$C$4:$C$922,$AE233),SUMIFS('Growth rates'!L$4:L$922,'Growth rates'!$B$4:$B$922,Demands_tra!$A233,'Growth rates'!$C$4:$C$922,$AF233))</f>
        <v>2.80352684491355</v>
      </c>
      <c r="AP233" s="6">
        <f ca="1">IF($AF233="",SUMIFS('Growth rates'!M$4:M$922,'Growth rates'!$B$4:$B$922,Demands_tra!$A233,'Growth rates'!$C$4:$C$922,$AE233),SUMIFS('Growth rates'!M$4:M$922,'Growth rates'!$B$4:$B$922,Demands_tra!$A233,'Growth rates'!$C$4:$C$922,$AF233))</f>
        <v>3.15394057256684</v>
      </c>
      <c r="AQ233" s="6">
        <f ca="1">IF($AF233="",SUMIFS('Growth rates'!N$4:N$922,'Growth rates'!$B$4:$B$922,Demands_tra!$A233,'Growth rates'!$C$4:$C$922,$AE233),SUMIFS('Growth rates'!N$4:N$922,'Growth rates'!$B$4:$B$922,Demands_tra!$A233,'Growth rates'!$C$4:$C$922,$AF233))</f>
        <v>3.53248082243297</v>
      </c>
      <c r="AR233" s="6">
        <f ca="1">IF($AF233="",SUMIFS('Growth rates'!O$4:O$922,'Growth rates'!$B$4:$B$922,Demands_tra!$A233,'Growth rates'!$C$4:$C$922,$AE233),SUMIFS('Growth rates'!O$4:O$922,'Growth rates'!$B$4:$B$922,Demands_tra!$A233,'Growth rates'!$C$4:$C$922,$AF233))</f>
        <v>3.93194269688489</v>
      </c>
      <c r="AS233" s="6">
        <f ca="1">IF($AF233="",SUMIFS('Growth rates'!P$4:P$922,'Growth rates'!$B$4:$B$922,Demands_tra!$A233,'Growth rates'!$C$4:$C$922,$AE233),SUMIFS('Growth rates'!P$4:P$922,'Growth rates'!$B$4:$B$922,Demands_tra!$A233,'Growth rates'!$C$4:$C$922,$AF233))</f>
        <v>4.34651397012136</v>
      </c>
      <c r="AT233" s="6">
        <f ca="1">IF($AF233="",SUMIFS('Growth rates'!Q$4:Q$922,'Growth rates'!$B$4:$B$922,Demands_tra!$A233,'Growth rates'!$C$4:$C$922,$AE233),SUMIFS('Growth rates'!Q$4:Q$922,'Growth rates'!$B$4:$B$922,Demands_tra!$A233,'Growth rates'!$C$4:$C$922,$AF233))</f>
        <v>4.7681845383142</v>
      </c>
      <c r="AU233" s="6">
        <f ca="1">IF($AF233="",SUMIFS('Growth rates'!R$4:R$922,'Growth rates'!$B$4:$B$922,Demands_tra!$A233,'Growth rates'!$C$4:$C$922,$AE233),SUMIFS('Growth rates'!R$4:R$922,'Growth rates'!$B$4:$B$922,Demands_tra!$A233,'Growth rates'!$C$4:$C$922,$AF233))</f>
        <v>5.19480310825725</v>
      </c>
      <c r="AV233" s="6">
        <f ca="1">IF($AF233="",SUMIFS('Growth rates'!S$4:S$922,'Growth rates'!$B$4:$B$922,Demands_tra!$A233,'Growth rates'!$C$4:$C$922,$AE233),SUMIFS('Growth rates'!S$4:S$922,'Growth rates'!$B$4:$B$922,Demands_tra!$A233,'Growth rates'!$C$4:$C$922,$AF233))</f>
        <v>5.62658057118297</v>
      </c>
      <c r="AW233" s="6">
        <f ca="1">IF($AF233="",SUMIFS('Growth rates'!T$4:T$922,'Growth rates'!$B$4:$B$922,Demands_tra!$A233,'Growth rates'!$C$4:$C$922,$AE233),SUMIFS('Growth rates'!T$4:T$922,'Growth rates'!$B$4:$B$922,Demands_tra!$A233,'Growth rates'!$C$4:$C$922,$AF233))</f>
        <v>6.06334183892459</v>
      </c>
      <c r="AX233" s="6">
        <f ca="1">IF($AF233="",SUMIFS('Growth rates'!U$4:U$922,'Growth rates'!$B$4:$B$922,Demands_tra!$A233,'Growth rates'!$C$4:$C$922,$AE233),SUMIFS('Growth rates'!U$4:U$922,'Growth rates'!$B$4:$B$922,Demands_tra!$A233,'Growth rates'!$C$4:$C$922,$AF233))</f>
        <v>6.50553932545227</v>
      </c>
      <c r="AY233" s="6">
        <f ca="1">IF($AF233="",SUMIFS('Growth rates'!V$4:V$922,'Growth rates'!$B$4:$B$922,Demands_tra!$A233,'Growth rates'!$C$4:$C$922,$AE233),SUMIFS('Growth rates'!V$4:V$922,'Growth rates'!$B$4:$B$922,Demands_tra!$A233,'Growth rates'!$C$4:$C$922,$AF233))</f>
        <v>0</v>
      </c>
      <c r="AZ233" s="6">
        <f ca="1">IF($AF233="",SUMIFS('Growth rates'!W$4:W$922,'Growth rates'!$B$4:$B$922,Demands_tra!$A233,'Growth rates'!$C$4:$C$922,$AE233),SUMIFS('Growth rates'!W$4:W$922,'Growth rates'!$B$4:$B$922,Demands_tra!$A233,'Growth rates'!$C$4:$C$922,$AF233))</f>
        <v>0</v>
      </c>
      <c r="BA233" s="6">
        <f ca="1">IF($AF233="",SUMIFS('Growth rates'!X$4:X$922,'Growth rates'!$B$4:$B$922,Demands_tra!$A233,'Growth rates'!$C$4:$C$922,$AE233),SUMIFS('Growth rates'!X$4:X$922,'Growth rates'!$B$4:$B$922,Demands_tra!$A233,'Growth rates'!$C$4:$C$922,$AF233))</f>
        <v>0</v>
      </c>
      <c r="BB233" s="6">
        <f ca="1">IF($AF233="",SUMIFS('Growth rates'!Y$4:Y$922,'Growth rates'!$B$4:$B$922,Demands_tra!$A233,'Growth rates'!$C$4:$C$922,$AE233),SUMIFS('Growth rates'!Y$4:Y$922,'Growth rates'!$B$4:$B$922,Demands_tra!$A233,'Growth rates'!$C$4:$C$922,$AF233))</f>
        <v>0</v>
      </c>
      <c r="BC233" s="6">
        <f ca="1">IF($AF233="",SUMIFS('Growth rates'!Z$4:Z$922,'Growth rates'!$B$4:$B$922,Demands_tra!$A233,'Growth rates'!$C$4:$C$922,$AE233),SUMIFS('Growth rates'!Z$4:Z$922,'Growth rates'!$B$4:$B$922,Demands_tra!$A233,'Growth rates'!$C$4:$C$922,$AF233))</f>
        <v>0</v>
      </c>
      <c r="BD233" s="6">
        <f ca="1">IF($AF233="",SUMIFS('Growth rates'!AA$4:AA$922,'Growth rates'!$B$4:$B$922,Demands_tra!$A233,'Growth rates'!$C$4:$C$922,$AE233),SUMIFS('Growth rates'!AA$4:AA$922,'Growth rates'!$B$4:$B$922,Demands_tra!$A233,'Growth rates'!$C$4:$C$922,$AF233))</f>
        <v>0</v>
      </c>
      <c r="BE233" s="6">
        <f ca="1">IF($AF233="",SUMIFS('Growth rates'!AB$4:AB$922,'Growth rates'!$B$4:$B$922,Demands_tra!$A233,'Growth rates'!$C$4:$C$922,$AE233),SUMIFS('Growth rates'!AB$4:AB$922,'Growth rates'!$B$4:$B$922,Demands_tra!$A233,'Growth rates'!$C$4:$C$922,$AF233))</f>
        <v>0</v>
      </c>
      <c r="BF233" s="6">
        <f ca="1">IF($AF233="",SUMIFS('Growth rates'!AC$4:AC$922,'Growth rates'!$B$4:$B$922,Demands_tra!$A233,'Growth rates'!$C$4:$C$922,$AE233),SUMIFS('Growth rates'!AC$4:AC$922,'Growth rates'!$B$4:$B$922,Demands_tra!$A233,'Growth rates'!$C$4:$C$922,$AF233))</f>
        <v>0</v>
      </c>
      <c r="BH233" t="str">
        <f ca="1">VLOOKUP($C233,'Default drvr and elast'!$A$4:$F$49,MATCH(VLOOKUP(A233,Classification!$B$4:$D$42,3,FALSE),'Default drvr and elast'!$D$3:$F$3,0)+3,FALSE)</f>
        <v>High2</v>
      </c>
      <c r="BJ233" s="6">
        <f ca="1">IF($BI233="",SUMIF(Elasticities!$B$5:$B$52,Demands_tra!$BH233,Elasticities!C$5:C$52),SUMIF(Elasticities!$B$5:$B$52,Demands_tra!$BI233,Elasticities!C$5:C$52))</f>
        <v>0.999999999999992</v>
      </c>
      <c r="BK233" s="6">
        <f ca="1">IF($BI233="",SUMIF(Elasticities!$B$5:$B$52,Demands_tra!$BH233,Elasticities!D$5:D$52),SUMIF(Elasticities!$B$5:$B$52,Demands_tra!$BI233,Elasticities!D$5:D$52))</f>
        <v>0.997560975609749</v>
      </c>
      <c r="BL233" s="6">
        <f ca="1">IF($BI233="",SUMIF(Elasticities!$B$5:$B$52,Demands_tra!$BH233,Elasticities!E$5:E$52),SUMIF(Elasticities!$B$5:$B$52,Demands_tra!$BI233,Elasticities!E$5:E$52))</f>
        <v>0.985365853658529</v>
      </c>
      <c r="BM233" s="6">
        <f ca="1">IF($BI233="",SUMIF(Elasticities!$B$5:$B$52,Demands_tra!$BH233,Elasticities!F$5:F$52),SUMIF(Elasticities!$B$5:$B$52,Demands_tra!$BI233,Elasticities!F$5:F$52))</f>
        <v>0.973170731707309</v>
      </c>
      <c r="BN233" s="6">
        <f ca="1">IF($BI233="",SUMIF(Elasticities!$B$5:$B$52,Demands_tra!$BH233,Elasticities!G$5:G$52),SUMIF(Elasticities!$B$5:$B$52,Demands_tra!$BI233,Elasticities!G$5:G$52))</f>
        <v>0.96097560975609</v>
      </c>
      <c r="BO233" s="6">
        <f ca="1">IF($BI233="",SUMIF(Elasticities!$B$5:$B$52,Demands_tra!$BH233,Elasticities!H$5:H$52),SUMIF(Elasticities!$B$5:$B$52,Demands_tra!$BI233,Elasticities!H$5:H$52))</f>
        <v>0.948780487804871</v>
      </c>
      <c r="BP233" s="6">
        <f ca="1">IF($BI233="",SUMIF(Elasticities!$B$5:$B$52,Demands_tra!$BH233,Elasticities!I$5:I$52),SUMIF(Elasticities!$B$5:$B$52,Demands_tra!$BI233,Elasticities!I$5:I$52))</f>
        <v>0.936585365853651</v>
      </c>
      <c r="BQ233" s="6">
        <f ca="1">IF($BI233="",SUMIF(Elasticities!$B$5:$B$52,Demands_tra!$BH233,Elasticities!J$5:J$52),SUMIF(Elasticities!$B$5:$B$52,Demands_tra!$BI233,Elasticities!J$5:J$52))</f>
        <v>0.924390243902432</v>
      </c>
      <c r="BR233" s="6">
        <f ca="1">IF($BI233="",SUMIF(Elasticities!$B$5:$B$52,Demands_tra!$BH233,Elasticities!K$5:K$52),SUMIF(Elasticities!$B$5:$B$52,Demands_tra!$BI233,Elasticities!K$5:K$52))</f>
        <v>0.912195121951213</v>
      </c>
      <c r="BS233" s="6">
        <f ca="1">IF($BI233="",SUMIF(Elasticities!$B$5:$B$52,Demands_tra!$BH233,Elasticities!L$5:L$52),SUMIF(Elasticities!$B$5:$B$52,Demands_tra!$BI233,Elasticities!L$5:L$52))</f>
        <v>0.899999999999992</v>
      </c>
      <c r="BT233" s="6">
        <f ca="1">IF($BI233="",SUMIF(Elasticities!$B$5:$B$52,Demands_tra!$BH233,Elasticities!M$5:M$52),SUMIF(Elasticities!$B$5:$B$52,Demands_tra!$BI233,Elasticities!M$5:M$52))</f>
        <v>0.887499999999992</v>
      </c>
      <c r="BU233" s="6">
        <f ca="1">IF($BI233="",SUMIF(Elasticities!$B$5:$B$52,Demands_tra!$BH233,Elasticities!N$5:N$52),SUMIF(Elasticities!$B$5:$B$52,Demands_tra!$BI233,Elasticities!N$5:N$52))</f>
        <v>0.874999999999992</v>
      </c>
      <c r="BV233" s="6">
        <f ca="1">IF($BI233="",SUMIF(Elasticities!$B$5:$B$52,Demands_tra!$BH233,Elasticities!O$5:O$52),SUMIF(Elasticities!$B$5:$B$52,Demands_tra!$BI233,Elasticities!O$5:O$52))</f>
        <v>0.862499999999992</v>
      </c>
      <c r="BW233" s="6">
        <f ca="1">IF($BI233="",SUMIF(Elasticities!$B$5:$B$52,Demands_tra!$BH233,Elasticities!P$5:P$52),SUMIF(Elasticities!$B$5:$B$52,Demands_tra!$BI233,Elasticities!P$5:P$52))</f>
        <v>0.849999999999993</v>
      </c>
      <c r="BX233" s="6">
        <f ca="1">IF($BI233="",SUMIF(Elasticities!$B$5:$B$52,Demands_tra!$BH233,Elasticities!Q$5:Q$52),SUMIF(Elasticities!$B$5:$B$52,Demands_tra!$BI233,Elasticities!Q$5:Q$52))</f>
        <v>0.837499999999992</v>
      </c>
      <c r="BY233" s="6">
        <f ca="1">IF($BI233="",SUMIF(Elasticities!$B$5:$B$52,Demands_tra!$BH233,Elasticities!R$5:R$52),SUMIF(Elasticities!$B$5:$B$52,Demands_tra!$BI233,Elasticities!R$5:R$52))</f>
        <v>0.824999999999992</v>
      </c>
      <c r="BZ233" s="6">
        <f ca="1">IF($BI233="",SUMIF(Elasticities!$B$5:$B$52,Demands_tra!$BH233,Elasticities!S$5:S$52),SUMIF(Elasticities!$B$5:$B$52,Demands_tra!$BI233,Elasticities!S$5:S$52))</f>
        <v>0.812499999999992</v>
      </c>
      <c r="CA233" s="6">
        <f ca="1">IF($BI233="",SUMIF(Elasticities!$B$5:$B$52,Demands_tra!$BH233,Elasticities!T$5:T$52),SUMIF(Elasticities!$B$5:$B$52,Demands_tra!$BI233,Elasticities!T$5:T$52))</f>
        <v>0.799999999999992</v>
      </c>
      <c r="CB233" s="6" t="e">
        <f ca="1">IF($BI233="",SUMIF(Elasticities!$B$5:$B$52,Demands_tra!$BH233,Elasticities!U$5:U$52),SUMIF(Elasticities!$B$5:$B$52,Demands_tra!$BI233,Elasticities!U$5:U$52))</f>
        <v>#VALUE!</v>
      </c>
      <c r="CC233" s="6" t="e">
        <f ca="1">IF($BI233="",SUMIF(Elasticities!$B$5:$B$52,Demands_tra!$BH233,Elasticities!V$5:V$52),SUMIF(Elasticities!$B$5:$B$52,Demands_tra!$BI233,Elasticities!V$5:V$52))</f>
        <v>#VALUE!</v>
      </c>
      <c r="CD233" s="6" t="e">
        <f ca="1">IF($BI233="",SUMIF(Elasticities!$B$5:$B$52,Demands_tra!$BH233,Elasticities!W$5:W$52),SUMIF(Elasticities!$B$5:$B$52,Demands_tra!$BI233,Elasticities!W$5:W$52))</f>
        <v>#VALUE!</v>
      </c>
      <c r="CE233" s="6" t="e">
        <f ca="1">IF($BI233="",SUMIF(Elasticities!$B$5:$B$52,Demands_tra!$BH233,Elasticities!X$5:X$52),SUMIF(Elasticities!$B$5:$B$52,Demands_tra!$BI233,Elasticities!X$5:X$52))</f>
        <v>#VALUE!</v>
      </c>
      <c r="CF233" s="6" t="e">
        <f ca="1">IF($BI233="",SUMIF(Elasticities!$B$5:$B$52,Demands_tra!$BH233,Elasticities!Y$5:Y$52),SUMIF(Elasticities!$B$5:$B$52,Demands_tra!$BI233,Elasticities!Y$5:Y$52))</f>
        <v>#VALUE!</v>
      </c>
      <c r="CG233" s="6" t="e">
        <f ca="1">IF($BI233="",SUMIF(Elasticities!$B$5:$B$52,Demands_tra!$BH233,Elasticities!Z$5:Z$52),SUMIF(Elasticities!$B$5:$B$52,Demands_tra!$BI233,Elasticities!Z$5:Z$52))</f>
        <v>#VALUE!</v>
      </c>
      <c r="CH233" s="6" t="e">
        <f ca="1">IF($BI233="",SUMIF(Elasticities!$B$5:$B$52,Demands_tra!$BH233,Elasticities!AA$5:AA$52),SUMIF(Elasticities!$B$5:$B$52,Demands_tra!$BI233,Elasticities!AA$5:AA$52))</f>
        <v>#VALUE!</v>
      </c>
      <c r="CI233" s="6" t="e">
        <f ca="1">IF($BI233="",SUMIF(Elasticities!$B$5:$B$52,Demands_tra!$BH233,Elasticities!AB$5:AB$52),SUMIF(Elasticities!$B$5:$B$52,Demands_tra!$BI233,Elasticities!AB$5:AB$52))</f>
        <v>#VALUE!</v>
      </c>
    </row>
    <row r="234" spans="1:87">
      <c r="A234" t="str">
        <f>IF(BYDem_tra!B233="","\I:",BYDem_tra!B233)</f>
        <v>LatAm</v>
      </c>
      <c r="B234" t="str">
        <f>BYDem_tra!E233</f>
        <v>TTP</v>
      </c>
      <c r="C234" t="str">
        <f t="shared" si="194"/>
        <v>TTP</v>
      </c>
      <c r="D234" s="3">
        <f>SUMIFS(BYDem_tra!$M$2:$M$2000,BYDem_tra!$B$2:$B$2000,Demands_tra!$A234,BYDem_tra!$E$2:$E$2000,Demands_tra!$B234)</f>
        <v>5.33483228304</v>
      </c>
      <c r="E234" s="3">
        <f ca="1" t="shared" si="195"/>
        <v>5.37764191828844</v>
      </c>
      <c r="F234" s="3">
        <f ca="1" t="shared" si="196"/>
        <v>5.58905462728593</v>
      </c>
      <c r="G234" s="3">
        <f ca="1" t="shared" si="197"/>
        <v>5.79795953405397</v>
      </c>
      <c r="H234" s="3">
        <f ca="1" t="shared" si="198"/>
        <v>5.97599084557889</v>
      </c>
      <c r="I234" s="3">
        <f ca="1" t="shared" si="199"/>
        <v>6.11874641816905</v>
      </c>
      <c r="J234" s="3">
        <f ca="1" t="shared" si="200"/>
        <v>6.22646630996284</v>
      </c>
      <c r="K234" s="3">
        <f ca="1" t="shared" si="201"/>
        <v>6.30184396491899</v>
      </c>
      <c r="L234" s="3">
        <f ca="1" t="shared" si="202"/>
        <v>6.3480453001829</v>
      </c>
      <c r="M234" s="3">
        <f ca="1" t="shared" si="203"/>
        <v>6.36789844338339</v>
      </c>
      <c r="N234" s="3">
        <f ca="1" t="shared" si="204"/>
        <v>6.36609536049239</v>
      </c>
      <c r="O234" s="3">
        <f ca="1" t="shared" si="205"/>
        <v>6.34496377939119</v>
      </c>
      <c r="P234" s="3">
        <f ca="1" t="shared" si="206"/>
        <v>6.3062324443754</v>
      </c>
      <c r="Q234" s="3">
        <f ca="1" t="shared" si="207"/>
        <v>6.25071766164711</v>
      </c>
      <c r="R234" s="3">
        <f ca="1" t="shared" si="208"/>
        <v>6.18208208745474</v>
      </c>
      <c r="S234" s="3">
        <f ca="1" t="shared" si="209"/>
        <v>6.10382948019893</v>
      </c>
      <c r="T234" s="3">
        <f ca="1" t="shared" si="210"/>
        <v>6.01909194527346</v>
      </c>
      <c r="U234" s="3">
        <f ca="1" t="shared" si="211"/>
        <v>5.931543434921</v>
      </c>
      <c r="V234" s="3" t="e">
        <f ca="1" t="shared" si="186"/>
        <v>#VALUE!</v>
      </c>
      <c r="W234" s="3" t="e">
        <f ca="1" t="shared" si="187"/>
        <v>#DIV/0!</v>
      </c>
      <c r="X234" s="3" t="e">
        <f ca="1" t="shared" si="188"/>
        <v>#DIV/0!</v>
      </c>
      <c r="Y234" s="3" t="e">
        <f ca="1" t="shared" si="189"/>
        <v>#DIV/0!</v>
      </c>
      <c r="Z234" s="3" t="e">
        <f ca="1" t="shared" si="190"/>
        <v>#DIV/0!</v>
      </c>
      <c r="AA234" s="3" t="e">
        <f ca="1" t="shared" si="191"/>
        <v>#DIV/0!</v>
      </c>
      <c r="AB234" s="3" t="e">
        <f ca="1" t="shared" si="192"/>
        <v>#DIV/0!</v>
      </c>
      <c r="AC234" s="3" t="e">
        <f ca="1" t="shared" si="193"/>
        <v>#DIV/0!</v>
      </c>
      <c r="AE234" s="34" t="str">
        <f ca="1">VLOOKUP($C234,'Default drvr and elast'!$A$4:$C$49,MATCH(VLOOKUP(A234,Classification!$B$4:$D$99,2,FALSE),'Default drvr and elast'!$A$3:$C$3,0),FALSE)</f>
        <v>POP</v>
      </c>
      <c r="AF234" s="4"/>
      <c r="AG234" s="6">
        <f ca="1">IF($AF234="",SUMIFS('Growth rates'!D$4:D$922,'Growth rates'!$B$4:$B$922,Demands_tra!$A234,'Growth rates'!$C$4:$C$922,$AE234),SUMIFS('Growth rates'!D$4:D$922,'Growth rates'!$B$4:$B$922,Demands_tra!$A234,'Growth rates'!$C$4:$C$922,$AF234))</f>
        <v>1</v>
      </c>
      <c r="AH234" s="6">
        <f ca="1">IF($AF234="",SUMIFS('Growth rates'!E$4:E$922,'Growth rates'!$B$4:$B$922,Demands_tra!$A234,'Growth rates'!$C$4:$C$922,$AE234),SUMIFS('Growth rates'!E$4:E$922,'Growth rates'!$B$4:$B$922,Demands_tra!$A234,'Growth rates'!$C$4:$C$922,$AF234))</f>
        <v>1.0080441712141</v>
      </c>
      <c r="AI234" s="6">
        <f ca="1">IF($AF234="",SUMIFS('Growth rates'!F$4:F$922,'Growth rates'!$B$4:$B$922,Demands_tra!$A234,'Growth rates'!$C$4:$C$922,$AE234),SUMIFS('Growth rates'!F$4:F$922,'Growth rates'!$B$4:$B$922,Demands_tra!$A234,'Growth rates'!$C$4:$C$922,$AF234))</f>
        <v>1.04826224486976</v>
      </c>
      <c r="AJ234" s="6">
        <f ca="1">IF($AF234="",SUMIFS('Growth rates'!G$4:G$922,'Growth rates'!$B$4:$B$922,Demands_tra!$A234,'Growth rates'!$C$4:$C$922,$AE234),SUMIFS('Growth rates'!G$4:G$922,'Growth rates'!$B$4:$B$922,Demands_tra!$A234,'Growth rates'!$C$4:$C$922,$AF234))</f>
        <v>1.08852385986843</v>
      </c>
      <c r="AK234" s="6">
        <f ca="1">IF($AF234="",SUMIFS('Growth rates'!H$4:H$922,'Growth rates'!$B$4:$B$922,Demands_tra!$A234,'Growth rates'!$C$4:$C$922,$AE234),SUMIFS('Growth rates'!H$4:H$922,'Growth rates'!$B$4:$B$922,Demands_tra!$A234,'Growth rates'!$C$4:$C$922,$AF234))</f>
        <v>1.12330523906063</v>
      </c>
      <c r="AL234" s="6">
        <f ca="1">IF($AF234="",SUMIFS('Growth rates'!I$4:I$922,'Growth rates'!$B$4:$B$922,Demands_tra!$A234,'Growth rates'!$C$4:$C$922,$AE234),SUMIFS('Growth rates'!I$4:I$922,'Growth rates'!$B$4:$B$922,Demands_tra!$A234,'Growth rates'!$C$4:$C$922,$AF234))</f>
        <v>1.15158756914341</v>
      </c>
      <c r="AM234" s="6">
        <f ca="1">IF($AF234="",SUMIFS('Growth rates'!J$4:J$922,'Growth rates'!$B$4:$B$922,Demands_tra!$A234,'Growth rates'!$C$4:$C$922,$AE234),SUMIFS('Growth rates'!J$4:J$922,'Growth rates'!$B$4:$B$922,Demands_tra!$A234,'Growth rates'!$C$4:$C$922,$AF234))</f>
        <v>1.17323383829214</v>
      </c>
      <c r="AN234" s="6">
        <f ca="1">IF($AF234="",SUMIFS('Growth rates'!K$4:K$922,'Growth rates'!$B$4:$B$922,Demands_tra!$A234,'Growth rates'!$C$4:$C$922,$AE234),SUMIFS('Growth rates'!K$4:K$922,'Growth rates'!$B$4:$B$922,Demands_tra!$A234,'Growth rates'!$C$4:$C$922,$AF234))</f>
        <v>1.18859875487242</v>
      </c>
      <c r="AO234" s="6">
        <f ca="1">IF($AF234="",SUMIFS('Growth rates'!L$4:L$922,'Growth rates'!$B$4:$B$922,Demands_tra!$A234,'Growth rates'!$C$4:$C$922,$AE234),SUMIFS('Growth rates'!L$4:L$922,'Growth rates'!$B$4:$B$922,Demands_tra!$A234,'Growth rates'!$C$4:$C$922,$AF234))</f>
        <v>1.19815163673558</v>
      </c>
      <c r="AP234" s="6">
        <f ca="1">IF($AF234="",SUMIFS('Growth rates'!M$4:M$922,'Growth rates'!$B$4:$B$922,Demands_tra!$A234,'Growth rates'!$C$4:$C$922,$AE234),SUMIFS('Growth rates'!M$4:M$922,'Growth rates'!$B$4:$B$922,Demands_tra!$A234,'Growth rates'!$C$4:$C$922,$AF234))</f>
        <v>1.20231513639837</v>
      </c>
      <c r="AQ234" s="6">
        <f ca="1">IF($AF234="",SUMIFS('Growth rates'!N$4:N$922,'Growth rates'!$B$4:$B$922,Demands_tra!$A234,'Growth rates'!$C$4:$C$922,$AE234),SUMIFS('Growth rates'!N$4:N$922,'Growth rates'!$B$4:$B$922,Demands_tra!$A234,'Growth rates'!$C$4:$C$922,$AF234))</f>
        <v>1.20193154441986</v>
      </c>
      <c r="AR234" s="6">
        <f ca="1">IF($AF234="",SUMIFS('Growth rates'!O$4:O$922,'Growth rates'!$B$4:$B$922,Demands_tra!$A234,'Growth rates'!$C$4:$C$922,$AE234),SUMIFS('Growth rates'!O$4:O$922,'Growth rates'!$B$4:$B$922,Demands_tra!$A234,'Growth rates'!$C$4:$C$922,$AF234))</f>
        <v>1.19737190464594</v>
      </c>
      <c r="AS234" s="6">
        <f ca="1">IF($AF234="",SUMIFS('Growth rates'!P$4:P$922,'Growth rates'!$B$4:$B$922,Demands_tra!$A234,'Growth rates'!$C$4:$C$922,$AE234),SUMIFS('Growth rates'!P$4:P$922,'Growth rates'!$B$4:$B$922,Demands_tra!$A234,'Growth rates'!$C$4:$C$922,$AF234))</f>
        <v>1.18889761547766</v>
      </c>
      <c r="AT234" s="6">
        <f ca="1">IF($AF234="",SUMIFS('Growth rates'!Q$4:Q$922,'Growth rates'!$B$4:$B$922,Demands_tra!$A234,'Growth rates'!$C$4:$C$922,$AE234),SUMIFS('Growth rates'!Q$4:Q$922,'Growth rates'!$B$4:$B$922,Demands_tra!$A234,'Growth rates'!$C$4:$C$922,$AF234))</f>
        <v>1.17658460638582</v>
      </c>
      <c r="AU234" s="6">
        <f ca="1">IF($AF234="",SUMIFS('Growth rates'!R$4:R$922,'Growth rates'!$B$4:$B$922,Demands_tra!$A234,'Growth rates'!$C$4:$C$922,$AE234),SUMIFS('Growth rates'!R$4:R$922,'Growth rates'!$B$4:$B$922,Demands_tra!$A234,'Growth rates'!$C$4:$C$922,$AF234))</f>
        <v>1.16115844981834</v>
      </c>
      <c r="AV234" s="6">
        <f ca="1">IF($AF234="",SUMIFS('Growth rates'!S$4:S$922,'Growth rates'!$B$4:$B$922,Demands_tra!$A234,'Growth rates'!$C$4:$C$922,$AE234),SUMIFS('Growth rates'!S$4:S$922,'Growth rates'!$B$4:$B$922,Demands_tra!$A234,'Growth rates'!$C$4:$C$922,$AF234))</f>
        <v>1.14334280329392</v>
      </c>
      <c r="AW234" s="6">
        <f ca="1">IF($AF234="",SUMIFS('Growth rates'!T$4:T$922,'Growth rates'!$B$4:$B$922,Demands_tra!$A234,'Growth rates'!$C$4:$C$922,$AE234),SUMIFS('Growth rates'!T$4:T$922,'Growth rates'!$B$4:$B$922,Demands_tra!$A234,'Growth rates'!$C$4:$C$922,$AF234))</f>
        <v>1.12380721355103</v>
      </c>
      <c r="AX234" s="6">
        <f ca="1">IF($AF234="",SUMIFS('Growth rates'!U$4:U$922,'Growth rates'!$B$4:$B$922,Demands_tra!$A234,'Growth rates'!$C$4:$C$922,$AE234),SUMIFS('Growth rates'!U$4:U$922,'Growth rates'!$B$4:$B$922,Demands_tra!$A234,'Growth rates'!$C$4:$C$922,$AF234))</f>
        <v>1.10337480273967</v>
      </c>
      <c r="AY234" s="6">
        <f ca="1">IF($AF234="",SUMIFS('Growth rates'!V$4:V$922,'Growth rates'!$B$4:$B$922,Demands_tra!$A234,'Growth rates'!$C$4:$C$922,$AE234),SUMIFS('Growth rates'!V$4:V$922,'Growth rates'!$B$4:$B$922,Demands_tra!$A234,'Growth rates'!$C$4:$C$922,$AF234))</f>
        <v>0</v>
      </c>
      <c r="AZ234" s="6">
        <f ca="1">IF($AF234="",SUMIFS('Growth rates'!W$4:W$922,'Growth rates'!$B$4:$B$922,Demands_tra!$A234,'Growth rates'!$C$4:$C$922,$AE234),SUMIFS('Growth rates'!W$4:W$922,'Growth rates'!$B$4:$B$922,Demands_tra!$A234,'Growth rates'!$C$4:$C$922,$AF234))</f>
        <v>0</v>
      </c>
      <c r="BA234" s="6">
        <f ca="1">IF($AF234="",SUMIFS('Growth rates'!X$4:X$922,'Growth rates'!$B$4:$B$922,Demands_tra!$A234,'Growth rates'!$C$4:$C$922,$AE234),SUMIFS('Growth rates'!X$4:X$922,'Growth rates'!$B$4:$B$922,Demands_tra!$A234,'Growth rates'!$C$4:$C$922,$AF234))</f>
        <v>0</v>
      </c>
      <c r="BB234" s="6">
        <f ca="1">IF($AF234="",SUMIFS('Growth rates'!Y$4:Y$922,'Growth rates'!$B$4:$B$922,Demands_tra!$A234,'Growth rates'!$C$4:$C$922,$AE234),SUMIFS('Growth rates'!Y$4:Y$922,'Growth rates'!$B$4:$B$922,Demands_tra!$A234,'Growth rates'!$C$4:$C$922,$AF234))</f>
        <v>0</v>
      </c>
      <c r="BC234" s="6">
        <f ca="1">IF($AF234="",SUMIFS('Growth rates'!Z$4:Z$922,'Growth rates'!$B$4:$B$922,Demands_tra!$A234,'Growth rates'!$C$4:$C$922,$AE234),SUMIFS('Growth rates'!Z$4:Z$922,'Growth rates'!$B$4:$B$922,Demands_tra!$A234,'Growth rates'!$C$4:$C$922,$AF234))</f>
        <v>0</v>
      </c>
      <c r="BD234" s="6">
        <f ca="1">IF($AF234="",SUMIFS('Growth rates'!AA$4:AA$922,'Growth rates'!$B$4:$B$922,Demands_tra!$A234,'Growth rates'!$C$4:$C$922,$AE234),SUMIFS('Growth rates'!AA$4:AA$922,'Growth rates'!$B$4:$B$922,Demands_tra!$A234,'Growth rates'!$C$4:$C$922,$AF234))</f>
        <v>0</v>
      </c>
      <c r="BE234" s="6">
        <f ca="1">IF($AF234="",SUMIFS('Growth rates'!AB$4:AB$922,'Growth rates'!$B$4:$B$922,Demands_tra!$A234,'Growth rates'!$C$4:$C$922,$AE234),SUMIFS('Growth rates'!AB$4:AB$922,'Growth rates'!$B$4:$B$922,Demands_tra!$A234,'Growth rates'!$C$4:$C$922,$AF234))</f>
        <v>0</v>
      </c>
      <c r="BF234" s="6">
        <f ca="1">IF($AF234="",SUMIFS('Growth rates'!AC$4:AC$922,'Growth rates'!$B$4:$B$922,Demands_tra!$A234,'Growth rates'!$C$4:$C$922,$AE234),SUMIFS('Growth rates'!AC$4:AC$922,'Growth rates'!$B$4:$B$922,Demands_tra!$A234,'Growth rates'!$C$4:$C$922,$AF234))</f>
        <v>0</v>
      </c>
      <c r="BH234" t="str">
        <f ca="1">VLOOKUP($C234,'Default drvr and elast'!$A$4:$F$49,MATCH(VLOOKUP(A234,Classification!$B$4:$D$42,3,FALSE),'Default drvr and elast'!$D$3:$F$3,0)+3,FALSE)</f>
        <v>High2</v>
      </c>
      <c r="BJ234" s="6">
        <f ca="1">IF($BI234="",SUMIF(Elasticities!$B$5:$B$52,Demands_tra!$BH234,Elasticities!C$5:C$52),SUMIF(Elasticities!$B$5:$B$52,Demands_tra!$BI234,Elasticities!C$5:C$52))</f>
        <v>0.999999999999992</v>
      </c>
      <c r="BK234" s="6">
        <f ca="1">IF($BI234="",SUMIF(Elasticities!$B$5:$B$52,Demands_tra!$BH234,Elasticities!D$5:D$52),SUMIF(Elasticities!$B$5:$B$52,Demands_tra!$BI234,Elasticities!D$5:D$52))</f>
        <v>0.997560975609749</v>
      </c>
      <c r="BL234" s="6">
        <f ca="1">IF($BI234="",SUMIF(Elasticities!$B$5:$B$52,Demands_tra!$BH234,Elasticities!E$5:E$52),SUMIF(Elasticities!$B$5:$B$52,Demands_tra!$BI234,Elasticities!E$5:E$52))</f>
        <v>0.985365853658529</v>
      </c>
      <c r="BM234" s="6">
        <f ca="1">IF($BI234="",SUMIF(Elasticities!$B$5:$B$52,Demands_tra!$BH234,Elasticities!F$5:F$52),SUMIF(Elasticities!$B$5:$B$52,Demands_tra!$BI234,Elasticities!F$5:F$52))</f>
        <v>0.973170731707309</v>
      </c>
      <c r="BN234" s="6">
        <f ca="1">IF($BI234="",SUMIF(Elasticities!$B$5:$B$52,Demands_tra!$BH234,Elasticities!G$5:G$52),SUMIF(Elasticities!$B$5:$B$52,Demands_tra!$BI234,Elasticities!G$5:G$52))</f>
        <v>0.96097560975609</v>
      </c>
      <c r="BO234" s="6">
        <f ca="1">IF($BI234="",SUMIF(Elasticities!$B$5:$B$52,Demands_tra!$BH234,Elasticities!H$5:H$52),SUMIF(Elasticities!$B$5:$B$52,Demands_tra!$BI234,Elasticities!H$5:H$52))</f>
        <v>0.948780487804871</v>
      </c>
      <c r="BP234" s="6">
        <f ca="1">IF($BI234="",SUMIF(Elasticities!$B$5:$B$52,Demands_tra!$BH234,Elasticities!I$5:I$52),SUMIF(Elasticities!$B$5:$B$52,Demands_tra!$BI234,Elasticities!I$5:I$52))</f>
        <v>0.936585365853651</v>
      </c>
      <c r="BQ234" s="6">
        <f ca="1">IF($BI234="",SUMIF(Elasticities!$B$5:$B$52,Demands_tra!$BH234,Elasticities!J$5:J$52),SUMIF(Elasticities!$B$5:$B$52,Demands_tra!$BI234,Elasticities!J$5:J$52))</f>
        <v>0.924390243902432</v>
      </c>
      <c r="BR234" s="6">
        <f ca="1">IF($BI234="",SUMIF(Elasticities!$B$5:$B$52,Demands_tra!$BH234,Elasticities!K$5:K$52),SUMIF(Elasticities!$B$5:$B$52,Demands_tra!$BI234,Elasticities!K$5:K$52))</f>
        <v>0.912195121951213</v>
      </c>
      <c r="BS234" s="6">
        <f ca="1">IF($BI234="",SUMIF(Elasticities!$B$5:$B$52,Demands_tra!$BH234,Elasticities!L$5:L$52),SUMIF(Elasticities!$B$5:$B$52,Demands_tra!$BI234,Elasticities!L$5:L$52))</f>
        <v>0.899999999999992</v>
      </c>
      <c r="BT234" s="6">
        <f ca="1">IF($BI234="",SUMIF(Elasticities!$B$5:$B$52,Demands_tra!$BH234,Elasticities!M$5:M$52),SUMIF(Elasticities!$B$5:$B$52,Demands_tra!$BI234,Elasticities!M$5:M$52))</f>
        <v>0.887499999999992</v>
      </c>
      <c r="BU234" s="6">
        <f ca="1">IF($BI234="",SUMIF(Elasticities!$B$5:$B$52,Demands_tra!$BH234,Elasticities!N$5:N$52),SUMIF(Elasticities!$B$5:$B$52,Demands_tra!$BI234,Elasticities!N$5:N$52))</f>
        <v>0.874999999999992</v>
      </c>
      <c r="BV234" s="6">
        <f ca="1">IF($BI234="",SUMIF(Elasticities!$B$5:$B$52,Demands_tra!$BH234,Elasticities!O$5:O$52),SUMIF(Elasticities!$B$5:$B$52,Demands_tra!$BI234,Elasticities!O$5:O$52))</f>
        <v>0.862499999999992</v>
      </c>
      <c r="BW234" s="6">
        <f ca="1">IF($BI234="",SUMIF(Elasticities!$B$5:$B$52,Demands_tra!$BH234,Elasticities!P$5:P$52),SUMIF(Elasticities!$B$5:$B$52,Demands_tra!$BI234,Elasticities!P$5:P$52))</f>
        <v>0.849999999999993</v>
      </c>
      <c r="BX234" s="6">
        <f ca="1">IF($BI234="",SUMIF(Elasticities!$B$5:$B$52,Demands_tra!$BH234,Elasticities!Q$5:Q$52),SUMIF(Elasticities!$B$5:$B$52,Demands_tra!$BI234,Elasticities!Q$5:Q$52))</f>
        <v>0.837499999999992</v>
      </c>
      <c r="BY234" s="6">
        <f ca="1">IF($BI234="",SUMIF(Elasticities!$B$5:$B$52,Demands_tra!$BH234,Elasticities!R$5:R$52),SUMIF(Elasticities!$B$5:$B$52,Demands_tra!$BI234,Elasticities!R$5:R$52))</f>
        <v>0.824999999999992</v>
      </c>
      <c r="BZ234" s="6">
        <f ca="1">IF($BI234="",SUMIF(Elasticities!$B$5:$B$52,Demands_tra!$BH234,Elasticities!S$5:S$52),SUMIF(Elasticities!$B$5:$B$52,Demands_tra!$BI234,Elasticities!S$5:S$52))</f>
        <v>0.812499999999992</v>
      </c>
      <c r="CA234" s="6">
        <f ca="1">IF($BI234="",SUMIF(Elasticities!$B$5:$B$52,Demands_tra!$BH234,Elasticities!T$5:T$52),SUMIF(Elasticities!$B$5:$B$52,Demands_tra!$BI234,Elasticities!T$5:T$52))</f>
        <v>0.799999999999992</v>
      </c>
      <c r="CB234" s="6" t="e">
        <f ca="1">IF($BI234="",SUMIF(Elasticities!$B$5:$B$52,Demands_tra!$BH234,Elasticities!U$5:U$52),SUMIF(Elasticities!$B$5:$B$52,Demands_tra!$BI234,Elasticities!U$5:U$52))</f>
        <v>#VALUE!</v>
      </c>
      <c r="CC234" s="6" t="e">
        <f ca="1">IF($BI234="",SUMIF(Elasticities!$B$5:$B$52,Demands_tra!$BH234,Elasticities!V$5:V$52),SUMIF(Elasticities!$B$5:$B$52,Demands_tra!$BI234,Elasticities!V$5:V$52))</f>
        <v>#VALUE!</v>
      </c>
      <c r="CD234" s="6" t="e">
        <f ca="1">IF($BI234="",SUMIF(Elasticities!$B$5:$B$52,Demands_tra!$BH234,Elasticities!W$5:W$52),SUMIF(Elasticities!$B$5:$B$52,Demands_tra!$BI234,Elasticities!W$5:W$52))</f>
        <v>#VALUE!</v>
      </c>
      <c r="CE234" s="6" t="e">
        <f ca="1">IF($BI234="",SUMIF(Elasticities!$B$5:$B$52,Demands_tra!$BH234,Elasticities!X$5:X$52),SUMIF(Elasticities!$B$5:$B$52,Demands_tra!$BI234,Elasticities!X$5:X$52))</f>
        <v>#VALUE!</v>
      </c>
      <c r="CF234" s="6" t="e">
        <f ca="1">IF($BI234="",SUMIF(Elasticities!$B$5:$B$52,Demands_tra!$BH234,Elasticities!Y$5:Y$52),SUMIF(Elasticities!$B$5:$B$52,Demands_tra!$BI234,Elasticities!Y$5:Y$52))</f>
        <v>#VALUE!</v>
      </c>
      <c r="CG234" s="6" t="e">
        <f ca="1">IF($BI234="",SUMIF(Elasticities!$B$5:$B$52,Demands_tra!$BH234,Elasticities!Z$5:Z$52),SUMIF(Elasticities!$B$5:$B$52,Demands_tra!$BI234,Elasticities!Z$5:Z$52))</f>
        <v>#VALUE!</v>
      </c>
      <c r="CH234" s="6" t="e">
        <f ca="1">IF($BI234="",SUMIF(Elasticities!$B$5:$B$52,Demands_tra!$BH234,Elasticities!AA$5:AA$52),SUMIF(Elasticities!$B$5:$B$52,Demands_tra!$BI234,Elasticities!AA$5:AA$52))</f>
        <v>#VALUE!</v>
      </c>
      <c r="CI234" s="6" t="e">
        <f ca="1">IF($BI234="",SUMIF(Elasticities!$B$5:$B$52,Demands_tra!$BH234,Elasticities!AB$5:AB$52),SUMIF(Elasticities!$B$5:$B$52,Demands_tra!$BI234,Elasticities!AB$5:AB$52))</f>
        <v>#VALUE!</v>
      </c>
    </row>
    <row r="235" spans="1:87">
      <c r="A235" t="str">
        <f>IF(BYDem_tra!B234="","\I:",BYDem_tra!B234)</f>
        <v>LatAm</v>
      </c>
      <c r="B235" t="str">
        <f>BYDem_tra!E234</f>
        <v>TWD</v>
      </c>
      <c r="C235" t="str">
        <f t="shared" si="194"/>
        <v>TWD</v>
      </c>
      <c r="D235" s="3">
        <f>SUMIFS(BYDem_tra!$M$2:$M$2000,BYDem_tra!$B$2:$B$2000,Demands_tra!$A235,BYDem_tra!$E$2:$E$2000,Demands_tra!$B235)</f>
        <v>51.9456443472</v>
      </c>
      <c r="E235" s="3">
        <f ca="1" t="shared" si="195"/>
        <v>51.9865510775927</v>
      </c>
      <c r="F235" s="3">
        <f ca="1" t="shared" si="196"/>
        <v>62.9924842020451</v>
      </c>
      <c r="G235" s="3">
        <f ca="1" t="shared" si="197"/>
        <v>72.6169526303932</v>
      </c>
      <c r="H235" s="3">
        <f ca="1" t="shared" si="198"/>
        <v>83.7608455391752</v>
      </c>
      <c r="I235" s="3">
        <f ca="1" t="shared" si="199"/>
        <v>96.2777833482658</v>
      </c>
      <c r="J235" s="3">
        <f ca="1" t="shared" si="200"/>
        <v>109.820745520557</v>
      </c>
      <c r="K235" s="3">
        <f ca="1" t="shared" si="201"/>
        <v>124.070435428869</v>
      </c>
      <c r="L235" s="3">
        <f ca="1" t="shared" si="202"/>
        <v>139.003631801785</v>
      </c>
      <c r="M235" s="3">
        <f ca="1" t="shared" si="203"/>
        <v>154.640329834066</v>
      </c>
      <c r="N235" s="3">
        <f ca="1" t="shared" si="204"/>
        <v>171.112457043275</v>
      </c>
      <c r="O235" s="3">
        <f ca="1" t="shared" si="205"/>
        <v>188.043558154622</v>
      </c>
      <c r="P235" s="3">
        <f ca="1" t="shared" si="206"/>
        <v>205.144088891943</v>
      </c>
      <c r="Q235" s="3">
        <f ca="1" t="shared" si="207"/>
        <v>222.060574459743</v>
      </c>
      <c r="R235" s="3">
        <f ca="1" t="shared" si="208"/>
        <v>238.700178026413</v>
      </c>
      <c r="S235" s="3">
        <f ca="1" t="shared" si="209"/>
        <v>255.068251651971</v>
      </c>
      <c r="T235" s="3">
        <f ca="1" t="shared" si="210"/>
        <v>271.155410518443</v>
      </c>
      <c r="U235" s="3">
        <f ca="1" t="shared" si="211"/>
        <v>286.975629028294</v>
      </c>
      <c r="V235" s="3" t="e">
        <f ca="1" t="shared" si="186"/>
        <v>#VALUE!</v>
      </c>
      <c r="W235" s="3" t="e">
        <f ca="1" t="shared" si="187"/>
        <v>#DIV/0!</v>
      </c>
      <c r="X235" s="3" t="e">
        <f ca="1" t="shared" si="188"/>
        <v>#DIV/0!</v>
      </c>
      <c r="Y235" s="3" t="e">
        <f ca="1" t="shared" si="189"/>
        <v>#DIV/0!</v>
      </c>
      <c r="Z235" s="3" t="e">
        <f ca="1" t="shared" si="190"/>
        <v>#DIV/0!</v>
      </c>
      <c r="AA235" s="3" t="e">
        <f ca="1" t="shared" si="191"/>
        <v>#DIV/0!</v>
      </c>
      <c r="AB235" s="3" t="e">
        <f ca="1" t="shared" si="192"/>
        <v>#DIV/0!</v>
      </c>
      <c r="AC235" s="3" t="e">
        <f ca="1" t="shared" si="193"/>
        <v>#DIV/0!</v>
      </c>
      <c r="AE235" s="34" t="str">
        <f ca="1">VLOOKUP($C235,'Default drvr and elast'!$A$4:$C$49,MATCH(VLOOKUP(A235,Classification!$B$4:$D$99,2,FALSE),'Default drvr and elast'!$A$3:$C$3,0),FALSE)</f>
        <v>GDP</v>
      </c>
      <c r="AF235" s="4"/>
      <c r="AG235" s="6">
        <f ca="1">IF($AF235="",SUMIFS('Growth rates'!D$4:D$922,'Growth rates'!$B$4:$B$922,Demands_tra!$A235,'Growth rates'!$C$4:$C$922,$AE235),SUMIFS('Growth rates'!D$4:D$922,'Growth rates'!$B$4:$B$922,Demands_tra!$A235,'Growth rates'!$C$4:$C$922,$AF235))</f>
        <v>1</v>
      </c>
      <c r="AH235" s="6">
        <f ca="1">IF($AF235="",SUMIFS('Growth rates'!E$4:E$922,'Growth rates'!$B$4:$B$922,Demands_tra!$A235,'Growth rates'!$C$4:$C$922,$AE235),SUMIFS('Growth rates'!E$4:E$922,'Growth rates'!$B$4:$B$922,Demands_tra!$A235,'Growth rates'!$C$4:$C$922,$AF235))</f>
        <v>1.00078941646338</v>
      </c>
      <c r="AI235" s="6">
        <f ca="1">IF($AF235="",SUMIFS('Growth rates'!F$4:F$922,'Growth rates'!$B$4:$B$922,Demands_tra!$A235,'Growth rates'!$C$4:$C$922,$AE235),SUMIFS('Growth rates'!F$4:F$922,'Growth rates'!$B$4:$B$922,Demands_tra!$A235,'Growth rates'!$C$4:$C$922,$AF235))</f>
        <v>1.21581050640933</v>
      </c>
      <c r="AJ235" s="6">
        <f ca="1">IF($AF235="",SUMIFS('Growth rates'!G$4:G$922,'Growth rates'!$B$4:$B$922,Demands_tra!$A235,'Growth rates'!$C$4:$C$922,$AE235),SUMIFS('Growth rates'!G$4:G$922,'Growth rates'!$B$4:$B$922,Demands_tra!$A235,'Growth rates'!$C$4:$C$922,$AF235))</f>
        <v>1.40669245927961</v>
      </c>
      <c r="AK235" s="6">
        <f ca="1">IF($AF235="",SUMIFS('Growth rates'!H$4:H$922,'Growth rates'!$B$4:$B$922,Demands_tra!$A235,'Growth rates'!$C$4:$C$922,$AE235),SUMIFS('Growth rates'!H$4:H$922,'Growth rates'!$B$4:$B$922,Demands_tra!$A235,'Growth rates'!$C$4:$C$922,$AF235))</f>
        <v>1.63133174234812</v>
      </c>
      <c r="AL235" s="6">
        <f ca="1">IF($AF235="",SUMIFS('Growth rates'!I$4:I$922,'Growth rates'!$B$4:$B$922,Demands_tra!$A235,'Growth rates'!$C$4:$C$922,$AE235),SUMIFS('Growth rates'!I$4:I$922,'Growth rates'!$B$4:$B$922,Demands_tra!$A235,'Growth rates'!$C$4:$C$922,$AF235))</f>
        <v>1.8882728451538</v>
      </c>
      <c r="AM235" s="6">
        <f ca="1">IF($AF235="",SUMIFS('Growth rates'!J$4:J$922,'Growth rates'!$B$4:$B$922,Demands_tra!$A235,'Growth rates'!$C$4:$C$922,$AE235),SUMIFS('Growth rates'!J$4:J$922,'Growth rates'!$B$4:$B$922,Demands_tra!$A235,'Growth rates'!$C$4:$C$922,$AF235))</f>
        <v>2.17187201987731</v>
      </c>
      <c r="AN235" s="6">
        <f ca="1">IF($AF235="",SUMIFS('Growth rates'!K$4:K$922,'Growth rates'!$B$4:$B$922,Demands_tra!$A235,'Growth rates'!$C$4:$C$922,$AE235),SUMIFS('Growth rates'!K$4:K$922,'Growth rates'!$B$4:$B$922,Demands_tra!$A235,'Growth rates'!$C$4:$C$922,$AF235))</f>
        <v>2.4767316393066</v>
      </c>
      <c r="AO235" s="6">
        <f ca="1">IF($AF235="",SUMIFS('Growth rates'!L$4:L$922,'Growth rates'!$B$4:$B$922,Demands_tra!$A235,'Growth rates'!$C$4:$C$922,$AE235),SUMIFS('Growth rates'!L$4:L$922,'Growth rates'!$B$4:$B$922,Demands_tra!$A235,'Growth rates'!$C$4:$C$922,$AF235))</f>
        <v>2.80352684491355</v>
      </c>
      <c r="AP235" s="6">
        <f ca="1">IF($AF235="",SUMIFS('Growth rates'!M$4:M$922,'Growth rates'!$B$4:$B$922,Demands_tra!$A235,'Growth rates'!$C$4:$C$922,$AE235),SUMIFS('Growth rates'!M$4:M$922,'Growth rates'!$B$4:$B$922,Demands_tra!$A235,'Growth rates'!$C$4:$C$922,$AF235))</f>
        <v>3.15394057256684</v>
      </c>
      <c r="AQ235" s="6">
        <f ca="1">IF($AF235="",SUMIFS('Growth rates'!N$4:N$922,'Growth rates'!$B$4:$B$922,Demands_tra!$A235,'Growth rates'!$C$4:$C$922,$AE235),SUMIFS('Growth rates'!N$4:N$922,'Growth rates'!$B$4:$B$922,Demands_tra!$A235,'Growth rates'!$C$4:$C$922,$AF235))</f>
        <v>3.53248082243297</v>
      </c>
      <c r="AR235" s="6">
        <f ca="1">IF($AF235="",SUMIFS('Growth rates'!O$4:O$922,'Growth rates'!$B$4:$B$922,Demands_tra!$A235,'Growth rates'!$C$4:$C$922,$AE235),SUMIFS('Growth rates'!O$4:O$922,'Growth rates'!$B$4:$B$922,Demands_tra!$A235,'Growth rates'!$C$4:$C$922,$AF235))</f>
        <v>3.93194269688489</v>
      </c>
      <c r="AS235" s="6">
        <f ca="1">IF($AF235="",SUMIFS('Growth rates'!P$4:P$922,'Growth rates'!$B$4:$B$922,Demands_tra!$A235,'Growth rates'!$C$4:$C$922,$AE235),SUMIFS('Growth rates'!P$4:P$922,'Growth rates'!$B$4:$B$922,Demands_tra!$A235,'Growth rates'!$C$4:$C$922,$AF235))</f>
        <v>4.34651397012136</v>
      </c>
      <c r="AT235" s="6">
        <f ca="1">IF($AF235="",SUMIFS('Growth rates'!Q$4:Q$922,'Growth rates'!$B$4:$B$922,Demands_tra!$A235,'Growth rates'!$C$4:$C$922,$AE235),SUMIFS('Growth rates'!Q$4:Q$922,'Growth rates'!$B$4:$B$922,Demands_tra!$A235,'Growth rates'!$C$4:$C$922,$AF235))</f>
        <v>4.7681845383142</v>
      </c>
      <c r="AU235" s="6">
        <f ca="1">IF($AF235="",SUMIFS('Growth rates'!R$4:R$922,'Growth rates'!$B$4:$B$922,Demands_tra!$A235,'Growth rates'!$C$4:$C$922,$AE235),SUMIFS('Growth rates'!R$4:R$922,'Growth rates'!$B$4:$B$922,Demands_tra!$A235,'Growth rates'!$C$4:$C$922,$AF235))</f>
        <v>5.19480310825725</v>
      </c>
      <c r="AV235" s="6">
        <f ca="1">IF($AF235="",SUMIFS('Growth rates'!S$4:S$922,'Growth rates'!$B$4:$B$922,Demands_tra!$A235,'Growth rates'!$C$4:$C$922,$AE235),SUMIFS('Growth rates'!S$4:S$922,'Growth rates'!$B$4:$B$922,Demands_tra!$A235,'Growth rates'!$C$4:$C$922,$AF235))</f>
        <v>5.62658057118297</v>
      </c>
      <c r="AW235" s="6">
        <f ca="1">IF($AF235="",SUMIFS('Growth rates'!T$4:T$922,'Growth rates'!$B$4:$B$922,Demands_tra!$A235,'Growth rates'!$C$4:$C$922,$AE235),SUMIFS('Growth rates'!T$4:T$922,'Growth rates'!$B$4:$B$922,Demands_tra!$A235,'Growth rates'!$C$4:$C$922,$AF235))</f>
        <v>6.06334183892459</v>
      </c>
      <c r="AX235" s="6">
        <f ca="1">IF($AF235="",SUMIFS('Growth rates'!U$4:U$922,'Growth rates'!$B$4:$B$922,Demands_tra!$A235,'Growth rates'!$C$4:$C$922,$AE235),SUMIFS('Growth rates'!U$4:U$922,'Growth rates'!$B$4:$B$922,Demands_tra!$A235,'Growth rates'!$C$4:$C$922,$AF235))</f>
        <v>6.50553932545227</v>
      </c>
      <c r="AY235" s="6">
        <f ca="1">IF($AF235="",SUMIFS('Growth rates'!V$4:V$922,'Growth rates'!$B$4:$B$922,Demands_tra!$A235,'Growth rates'!$C$4:$C$922,$AE235),SUMIFS('Growth rates'!V$4:V$922,'Growth rates'!$B$4:$B$922,Demands_tra!$A235,'Growth rates'!$C$4:$C$922,$AF235))</f>
        <v>0</v>
      </c>
      <c r="AZ235" s="6">
        <f ca="1">IF($AF235="",SUMIFS('Growth rates'!W$4:W$922,'Growth rates'!$B$4:$B$922,Demands_tra!$A235,'Growth rates'!$C$4:$C$922,$AE235),SUMIFS('Growth rates'!W$4:W$922,'Growth rates'!$B$4:$B$922,Demands_tra!$A235,'Growth rates'!$C$4:$C$922,$AF235))</f>
        <v>0</v>
      </c>
      <c r="BA235" s="6">
        <f ca="1">IF($AF235="",SUMIFS('Growth rates'!X$4:X$922,'Growth rates'!$B$4:$B$922,Demands_tra!$A235,'Growth rates'!$C$4:$C$922,$AE235),SUMIFS('Growth rates'!X$4:X$922,'Growth rates'!$B$4:$B$922,Demands_tra!$A235,'Growth rates'!$C$4:$C$922,$AF235))</f>
        <v>0</v>
      </c>
      <c r="BB235" s="6">
        <f ca="1">IF($AF235="",SUMIFS('Growth rates'!Y$4:Y$922,'Growth rates'!$B$4:$B$922,Demands_tra!$A235,'Growth rates'!$C$4:$C$922,$AE235),SUMIFS('Growth rates'!Y$4:Y$922,'Growth rates'!$B$4:$B$922,Demands_tra!$A235,'Growth rates'!$C$4:$C$922,$AF235))</f>
        <v>0</v>
      </c>
      <c r="BC235" s="6">
        <f ca="1">IF($AF235="",SUMIFS('Growth rates'!Z$4:Z$922,'Growth rates'!$B$4:$B$922,Demands_tra!$A235,'Growth rates'!$C$4:$C$922,$AE235),SUMIFS('Growth rates'!Z$4:Z$922,'Growth rates'!$B$4:$B$922,Demands_tra!$A235,'Growth rates'!$C$4:$C$922,$AF235))</f>
        <v>0</v>
      </c>
      <c r="BD235" s="6">
        <f ca="1">IF($AF235="",SUMIFS('Growth rates'!AA$4:AA$922,'Growth rates'!$B$4:$B$922,Demands_tra!$A235,'Growth rates'!$C$4:$C$922,$AE235),SUMIFS('Growth rates'!AA$4:AA$922,'Growth rates'!$B$4:$B$922,Demands_tra!$A235,'Growth rates'!$C$4:$C$922,$AF235))</f>
        <v>0</v>
      </c>
      <c r="BE235" s="6">
        <f ca="1">IF($AF235="",SUMIFS('Growth rates'!AB$4:AB$922,'Growth rates'!$B$4:$B$922,Demands_tra!$A235,'Growth rates'!$C$4:$C$922,$AE235),SUMIFS('Growth rates'!AB$4:AB$922,'Growth rates'!$B$4:$B$922,Demands_tra!$A235,'Growth rates'!$C$4:$C$922,$AF235))</f>
        <v>0</v>
      </c>
      <c r="BF235" s="6">
        <f ca="1">IF($AF235="",SUMIFS('Growth rates'!AC$4:AC$922,'Growth rates'!$B$4:$B$922,Demands_tra!$A235,'Growth rates'!$C$4:$C$922,$AE235),SUMIFS('Growth rates'!AC$4:AC$922,'Growth rates'!$B$4:$B$922,Demands_tra!$A235,'Growth rates'!$C$4:$C$922,$AF235))</f>
        <v>0</v>
      </c>
      <c r="BH235" t="str">
        <f ca="1">VLOOKUP($C235,'Default drvr and elast'!$A$4:$F$49,MATCH(VLOOKUP(A235,Classification!$B$4:$D$42,3,FALSE),'Default drvr and elast'!$D$3:$F$3,0)+3,FALSE)</f>
        <v>High2</v>
      </c>
      <c r="BJ235" s="6">
        <f ca="1">IF($BI235="",SUMIF(Elasticities!$B$5:$B$52,Demands_tra!$BH235,Elasticities!C$5:C$52),SUMIF(Elasticities!$B$5:$B$52,Demands_tra!$BI235,Elasticities!C$5:C$52))</f>
        <v>0.999999999999992</v>
      </c>
      <c r="BK235" s="6">
        <f ca="1">IF($BI235="",SUMIF(Elasticities!$B$5:$B$52,Demands_tra!$BH235,Elasticities!D$5:D$52),SUMIF(Elasticities!$B$5:$B$52,Demands_tra!$BI235,Elasticities!D$5:D$52))</f>
        <v>0.997560975609749</v>
      </c>
      <c r="BL235" s="6">
        <f ca="1">IF($BI235="",SUMIF(Elasticities!$B$5:$B$52,Demands_tra!$BH235,Elasticities!E$5:E$52),SUMIF(Elasticities!$B$5:$B$52,Demands_tra!$BI235,Elasticities!E$5:E$52))</f>
        <v>0.985365853658529</v>
      </c>
      <c r="BM235" s="6">
        <f ca="1">IF($BI235="",SUMIF(Elasticities!$B$5:$B$52,Demands_tra!$BH235,Elasticities!F$5:F$52),SUMIF(Elasticities!$B$5:$B$52,Demands_tra!$BI235,Elasticities!F$5:F$52))</f>
        <v>0.973170731707309</v>
      </c>
      <c r="BN235" s="6">
        <f ca="1">IF($BI235="",SUMIF(Elasticities!$B$5:$B$52,Demands_tra!$BH235,Elasticities!G$5:G$52),SUMIF(Elasticities!$B$5:$B$52,Demands_tra!$BI235,Elasticities!G$5:G$52))</f>
        <v>0.96097560975609</v>
      </c>
      <c r="BO235" s="6">
        <f ca="1">IF($BI235="",SUMIF(Elasticities!$B$5:$B$52,Demands_tra!$BH235,Elasticities!H$5:H$52),SUMIF(Elasticities!$B$5:$B$52,Demands_tra!$BI235,Elasticities!H$5:H$52))</f>
        <v>0.948780487804871</v>
      </c>
      <c r="BP235" s="6">
        <f ca="1">IF($BI235="",SUMIF(Elasticities!$B$5:$B$52,Demands_tra!$BH235,Elasticities!I$5:I$52),SUMIF(Elasticities!$B$5:$B$52,Demands_tra!$BI235,Elasticities!I$5:I$52))</f>
        <v>0.936585365853651</v>
      </c>
      <c r="BQ235" s="6">
        <f ca="1">IF($BI235="",SUMIF(Elasticities!$B$5:$B$52,Demands_tra!$BH235,Elasticities!J$5:J$52),SUMIF(Elasticities!$B$5:$B$52,Demands_tra!$BI235,Elasticities!J$5:J$52))</f>
        <v>0.924390243902432</v>
      </c>
      <c r="BR235" s="6">
        <f ca="1">IF($BI235="",SUMIF(Elasticities!$B$5:$B$52,Demands_tra!$BH235,Elasticities!K$5:K$52),SUMIF(Elasticities!$B$5:$B$52,Demands_tra!$BI235,Elasticities!K$5:K$52))</f>
        <v>0.912195121951213</v>
      </c>
      <c r="BS235" s="6">
        <f ca="1">IF($BI235="",SUMIF(Elasticities!$B$5:$B$52,Demands_tra!$BH235,Elasticities!L$5:L$52),SUMIF(Elasticities!$B$5:$B$52,Demands_tra!$BI235,Elasticities!L$5:L$52))</f>
        <v>0.899999999999992</v>
      </c>
      <c r="BT235" s="6">
        <f ca="1">IF($BI235="",SUMIF(Elasticities!$B$5:$B$52,Demands_tra!$BH235,Elasticities!M$5:M$52),SUMIF(Elasticities!$B$5:$B$52,Demands_tra!$BI235,Elasticities!M$5:M$52))</f>
        <v>0.887499999999992</v>
      </c>
      <c r="BU235" s="6">
        <f ca="1">IF($BI235="",SUMIF(Elasticities!$B$5:$B$52,Demands_tra!$BH235,Elasticities!N$5:N$52),SUMIF(Elasticities!$B$5:$B$52,Demands_tra!$BI235,Elasticities!N$5:N$52))</f>
        <v>0.874999999999992</v>
      </c>
      <c r="BV235" s="6">
        <f ca="1">IF($BI235="",SUMIF(Elasticities!$B$5:$B$52,Demands_tra!$BH235,Elasticities!O$5:O$52),SUMIF(Elasticities!$B$5:$B$52,Demands_tra!$BI235,Elasticities!O$5:O$52))</f>
        <v>0.862499999999992</v>
      </c>
      <c r="BW235" s="6">
        <f ca="1">IF($BI235="",SUMIF(Elasticities!$B$5:$B$52,Demands_tra!$BH235,Elasticities!P$5:P$52),SUMIF(Elasticities!$B$5:$B$52,Demands_tra!$BI235,Elasticities!P$5:P$52))</f>
        <v>0.849999999999993</v>
      </c>
      <c r="BX235" s="6">
        <f ca="1">IF($BI235="",SUMIF(Elasticities!$B$5:$B$52,Demands_tra!$BH235,Elasticities!Q$5:Q$52),SUMIF(Elasticities!$B$5:$B$52,Demands_tra!$BI235,Elasticities!Q$5:Q$52))</f>
        <v>0.837499999999992</v>
      </c>
      <c r="BY235" s="6">
        <f ca="1">IF($BI235="",SUMIF(Elasticities!$B$5:$B$52,Demands_tra!$BH235,Elasticities!R$5:R$52),SUMIF(Elasticities!$B$5:$B$52,Demands_tra!$BI235,Elasticities!R$5:R$52))</f>
        <v>0.824999999999992</v>
      </c>
      <c r="BZ235" s="6">
        <f ca="1">IF($BI235="",SUMIF(Elasticities!$B$5:$B$52,Demands_tra!$BH235,Elasticities!S$5:S$52),SUMIF(Elasticities!$B$5:$B$52,Demands_tra!$BI235,Elasticities!S$5:S$52))</f>
        <v>0.812499999999992</v>
      </c>
      <c r="CA235" s="6">
        <f ca="1">IF($BI235="",SUMIF(Elasticities!$B$5:$B$52,Demands_tra!$BH235,Elasticities!T$5:T$52),SUMIF(Elasticities!$B$5:$B$52,Demands_tra!$BI235,Elasticities!T$5:T$52))</f>
        <v>0.799999999999992</v>
      </c>
      <c r="CB235" s="6" t="e">
        <f ca="1">IF($BI235="",SUMIF(Elasticities!$B$5:$B$52,Demands_tra!$BH235,Elasticities!U$5:U$52),SUMIF(Elasticities!$B$5:$B$52,Demands_tra!$BI235,Elasticities!U$5:U$52))</f>
        <v>#VALUE!</v>
      </c>
      <c r="CC235" s="6" t="e">
        <f ca="1">IF($BI235="",SUMIF(Elasticities!$B$5:$B$52,Demands_tra!$BH235,Elasticities!V$5:V$52),SUMIF(Elasticities!$B$5:$B$52,Demands_tra!$BI235,Elasticities!V$5:V$52))</f>
        <v>#VALUE!</v>
      </c>
      <c r="CD235" s="6" t="e">
        <f ca="1">IF($BI235="",SUMIF(Elasticities!$B$5:$B$52,Demands_tra!$BH235,Elasticities!W$5:W$52),SUMIF(Elasticities!$B$5:$B$52,Demands_tra!$BI235,Elasticities!W$5:W$52))</f>
        <v>#VALUE!</v>
      </c>
      <c r="CE235" s="6" t="e">
        <f ca="1">IF($BI235="",SUMIF(Elasticities!$B$5:$B$52,Demands_tra!$BH235,Elasticities!X$5:X$52),SUMIF(Elasticities!$B$5:$B$52,Demands_tra!$BI235,Elasticities!X$5:X$52))</f>
        <v>#VALUE!</v>
      </c>
      <c r="CF235" s="6" t="e">
        <f ca="1">IF($BI235="",SUMIF(Elasticities!$B$5:$B$52,Demands_tra!$BH235,Elasticities!Y$5:Y$52),SUMIF(Elasticities!$B$5:$B$52,Demands_tra!$BI235,Elasticities!Y$5:Y$52))</f>
        <v>#VALUE!</v>
      </c>
      <c r="CG235" s="6" t="e">
        <f ca="1">IF($BI235="",SUMIF(Elasticities!$B$5:$B$52,Demands_tra!$BH235,Elasticities!Z$5:Z$52),SUMIF(Elasticities!$B$5:$B$52,Demands_tra!$BI235,Elasticities!Z$5:Z$52))</f>
        <v>#VALUE!</v>
      </c>
      <c r="CH235" s="6" t="e">
        <f ca="1">IF($BI235="",SUMIF(Elasticities!$B$5:$B$52,Demands_tra!$BH235,Elasticities!AA$5:AA$52),SUMIF(Elasticities!$B$5:$B$52,Demands_tra!$BI235,Elasticities!AA$5:AA$52))</f>
        <v>#VALUE!</v>
      </c>
      <c r="CI235" s="6" t="e">
        <f ca="1">IF($BI235="",SUMIF(Elasticities!$B$5:$B$52,Demands_tra!$BH235,Elasticities!AB$5:AB$52),SUMIF(Elasticities!$B$5:$B$52,Demands_tra!$BI235,Elasticities!AB$5:AB$52))</f>
        <v>#VALUE!</v>
      </c>
    </row>
    <row r="236" spans="1:87">
      <c r="A236" t="str">
        <f>IF(BYDem_tra!B235="","\I:",BYDem_tra!B235)</f>
        <v>LatAm</v>
      </c>
      <c r="B236" t="str">
        <f>BYDem_tra!E235</f>
        <v>TWI</v>
      </c>
      <c r="C236" t="str">
        <f t="shared" si="194"/>
        <v>TWI</v>
      </c>
      <c r="D236" s="3">
        <f>SUMIFS(BYDem_tra!$M$2:$M$2000,BYDem_tra!$B$2:$B$2000,Demands_tra!$A236,BYDem_tra!$E$2:$E$2000,Demands_tra!$B236)</f>
        <v>361.0962056196</v>
      </c>
      <c r="E236" s="3">
        <f ca="1" t="shared" si="195"/>
        <v>361.380565652375</v>
      </c>
      <c r="F236" s="3">
        <f ca="1" t="shared" si="196"/>
        <v>437.887474758741</v>
      </c>
      <c r="G236" s="3">
        <f ca="1" t="shared" si="197"/>
        <v>504.791236840373</v>
      </c>
      <c r="H236" s="3">
        <f ca="1" t="shared" si="198"/>
        <v>582.257162920646</v>
      </c>
      <c r="I236" s="3">
        <f ca="1" t="shared" si="199"/>
        <v>669.26770645398</v>
      </c>
      <c r="J236" s="3">
        <f ca="1" t="shared" si="200"/>
        <v>763.410580504744</v>
      </c>
      <c r="K236" s="3">
        <f ca="1" t="shared" si="201"/>
        <v>862.46621879378</v>
      </c>
      <c r="L236" s="3">
        <f ca="1" t="shared" si="202"/>
        <v>966.273200414617</v>
      </c>
      <c r="M236" s="3">
        <f ca="1" t="shared" si="203"/>
        <v>1074.97052044662</v>
      </c>
      <c r="N236" s="3">
        <f ca="1" t="shared" si="204"/>
        <v>1189.47526301893</v>
      </c>
      <c r="O236" s="3">
        <f ca="1" t="shared" si="205"/>
        <v>1307.17052785009</v>
      </c>
      <c r="P236" s="3">
        <f ca="1" t="shared" si="206"/>
        <v>1426.04356987178</v>
      </c>
      <c r="Q236" s="3">
        <f ca="1" t="shared" si="207"/>
        <v>1543.63723586083</v>
      </c>
      <c r="R236" s="3">
        <f ca="1" t="shared" si="208"/>
        <v>1659.30617762578</v>
      </c>
      <c r="S236" s="3">
        <f ca="1" t="shared" si="209"/>
        <v>1773.08759960577</v>
      </c>
      <c r="T236" s="3">
        <f ca="1" t="shared" si="210"/>
        <v>1884.91626395068</v>
      </c>
      <c r="U236" s="3">
        <f ca="1" t="shared" si="211"/>
        <v>1994.88931265901</v>
      </c>
      <c r="V236" s="3" t="e">
        <f ca="1" t="shared" si="186"/>
        <v>#VALUE!</v>
      </c>
      <c r="W236" s="3" t="e">
        <f ca="1" t="shared" si="187"/>
        <v>#DIV/0!</v>
      </c>
      <c r="X236" s="3" t="e">
        <f ca="1" t="shared" si="188"/>
        <v>#DIV/0!</v>
      </c>
      <c r="Y236" s="3" t="e">
        <f ca="1" t="shared" si="189"/>
        <v>#DIV/0!</v>
      </c>
      <c r="Z236" s="3" t="e">
        <f ca="1" t="shared" si="190"/>
        <v>#DIV/0!</v>
      </c>
      <c r="AA236" s="3" t="e">
        <f ca="1" t="shared" si="191"/>
        <v>#DIV/0!</v>
      </c>
      <c r="AB236" s="3" t="e">
        <f ca="1" t="shared" si="192"/>
        <v>#DIV/0!</v>
      </c>
      <c r="AC236" s="3" t="e">
        <f ca="1" t="shared" si="193"/>
        <v>#DIV/0!</v>
      </c>
      <c r="AE236" s="34" t="str">
        <f ca="1">VLOOKUP($C236,'Default drvr and elast'!$A$4:$C$49,MATCH(VLOOKUP(A236,Classification!$B$4:$D$99,2,FALSE),'Default drvr and elast'!$A$3:$C$3,0),FALSE)</f>
        <v>GDP</v>
      </c>
      <c r="AF236" s="4"/>
      <c r="AG236" s="6">
        <f ca="1">IF($AF236="",SUMIFS('Growth rates'!D$4:D$922,'Growth rates'!$B$4:$B$922,Demands_tra!$A236,'Growth rates'!$C$4:$C$922,$AE236),SUMIFS('Growth rates'!D$4:D$922,'Growth rates'!$B$4:$B$922,Demands_tra!$A236,'Growth rates'!$C$4:$C$922,$AF236))</f>
        <v>1</v>
      </c>
      <c r="AH236" s="6">
        <f ca="1">IF($AF236="",SUMIFS('Growth rates'!E$4:E$922,'Growth rates'!$B$4:$B$922,Demands_tra!$A236,'Growth rates'!$C$4:$C$922,$AE236),SUMIFS('Growth rates'!E$4:E$922,'Growth rates'!$B$4:$B$922,Demands_tra!$A236,'Growth rates'!$C$4:$C$922,$AF236))</f>
        <v>1.00078941646338</v>
      </c>
      <c r="AI236" s="6">
        <f ca="1">IF($AF236="",SUMIFS('Growth rates'!F$4:F$922,'Growth rates'!$B$4:$B$922,Demands_tra!$A236,'Growth rates'!$C$4:$C$922,$AE236),SUMIFS('Growth rates'!F$4:F$922,'Growth rates'!$B$4:$B$922,Demands_tra!$A236,'Growth rates'!$C$4:$C$922,$AF236))</f>
        <v>1.21581050640933</v>
      </c>
      <c r="AJ236" s="6">
        <f ca="1">IF($AF236="",SUMIFS('Growth rates'!G$4:G$922,'Growth rates'!$B$4:$B$922,Demands_tra!$A236,'Growth rates'!$C$4:$C$922,$AE236),SUMIFS('Growth rates'!G$4:G$922,'Growth rates'!$B$4:$B$922,Demands_tra!$A236,'Growth rates'!$C$4:$C$922,$AF236))</f>
        <v>1.40669245927961</v>
      </c>
      <c r="AK236" s="6">
        <f ca="1">IF($AF236="",SUMIFS('Growth rates'!H$4:H$922,'Growth rates'!$B$4:$B$922,Demands_tra!$A236,'Growth rates'!$C$4:$C$922,$AE236),SUMIFS('Growth rates'!H$4:H$922,'Growth rates'!$B$4:$B$922,Demands_tra!$A236,'Growth rates'!$C$4:$C$922,$AF236))</f>
        <v>1.63133174234812</v>
      </c>
      <c r="AL236" s="6">
        <f ca="1">IF($AF236="",SUMIFS('Growth rates'!I$4:I$922,'Growth rates'!$B$4:$B$922,Demands_tra!$A236,'Growth rates'!$C$4:$C$922,$AE236),SUMIFS('Growth rates'!I$4:I$922,'Growth rates'!$B$4:$B$922,Demands_tra!$A236,'Growth rates'!$C$4:$C$922,$AF236))</f>
        <v>1.8882728451538</v>
      </c>
      <c r="AM236" s="6">
        <f ca="1">IF($AF236="",SUMIFS('Growth rates'!J$4:J$922,'Growth rates'!$B$4:$B$922,Demands_tra!$A236,'Growth rates'!$C$4:$C$922,$AE236),SUMIFS('Growth rates'!J$4:J$922,'Growth rates'!$B$4:$B$922,Demands_tra!$A236,'Growth rates'!$C$4:$C$922,$AF236))</f>
        <v>2.17187201987731</v>
      </c>
      <c r="AN236" s="6">
        <f ca="1">IF($AF236="",SUMIFS('Growth rates'!K$4:K$922,'Growth rates'!$B$4:$B$922,Demands_tra!$A236,'Growth rates'!$C$4:$C$922,$AE236),SUMIFS('Growth rates'!K$4:K$922,'Growth rates'!$B$4:$B$922,Demands_tra!$A236,'Growth rates'!$C$4:$C$922,$AF236))</f>
        <v>2.4767316393066</v>
      </c>
      <c r="AO236" s="6">
        <f ca="1">IF($AF236="",SUMIFS('Growth rates'!L$4:L$922,'Growth rates'!$B$4:$B$922,Demands_tra!$A236,'Growth rates'!$C$4:$C$922,$AE236),SUMIFS('Growth rates'!L$4:L$922,'Growth rates'!$B$4:$B$922,Demands_tra!$A236,'Growth rates'!$C$4:$C$922,$AF236))</f>
        <v>2.80352684491355</v>
      </c>
      <c r="AP236" s="6">
        <f ca="1">IF($AF236="",SUMIFS('Growth rates'!M$4:M$922,'Growth rates'!$B$4:$B$922,Demands_tra!$A236,'Growth rates'!$C$4:$C$922,$AE236),SUMIFS('Growth rates'!M$4:M$922,'Growth rates'!$B$4:$B$922,Demands_tra!$A236,'Growth rates'!$C$4:$C$922,$AF236))</f>
        <v>3.15394057256684</v>
      </c>
      <c r="AQ236" s="6">
        <f ca="1">IF($AF236="",SUMIFS('Growth rates'!N$4:N$922,'Growth rates'!$B$4:$B$922,Demands_tra!$A236,'Growth rates'!$C$4:$C$922,$AE236),SUMIFS('Growth rates'!N$4:N$922,'Growth rates'!$B$4:$B$922,Demands_tra!$A236,'Growth rates'!$C$4:$C$922,$AF236))</f>
        <v>3.53248082243297</v>
      </c>
      <c r="AR236" s="6">
        <f ca="1">IF($AF236="",SUMIFS('Growth rates'!O$4:O$922,'Growth rates'!$B$4:$B$922,Demands_tra!$A236,'Growth rates'!$C$4:$C$922,$AE236),SUMIFS('Growth rates'!O$4:O$922,'Growth rates'!$B$4:$B$922,Demands_tra!$A236,'Growth rates'!$C$4:$C$922,$AF236))</f>
        <v>3.93194269688489</v>
      </c>
      <c r="AS236" s="6">
        <f ca="1">IF($AF236="",SUMIFS('Growth rates'!P$4:P$922,'Growth rates'!$B$4:$B$922,Demands_tra!$A236,'Growth rates'!$C$4:$C$922,$AE236),SUMIFS('Growth rates'!P$4:P$922,'Growth rates'!$B$4:$B$922,Demands_tra!$A236,'Growth rates'!$C$4:$C$922,$AF236))</f>
        <v>4.34651397012136</v>
      </c>
      <c r="AT236" s="6">
        <f ca="1">IF($AF236="",SUMIFS('Growth rates'!Q$4:Q$922,'Growth rates'!$B$4:$B$922,Demands_tra!$A236,'Growth rates'!$C$4:$C$922,$AE236),SUMIFS('Growth rates'!Q$4:Q$922,'Growth rates'!$B$4:$B$922,Demands_tra!$A236,'Growth rates'!$C$4:$C$922,$AF236))</f>
        <v>4.7681845383142</v>
      </c>
      <c r="AU236" s="6">
        <f ca="1">IF($AF236="",SUMIFS('Growth rates'!R$4:R$922,'Growth rates'!$B$4:$B$922,Demands_tra!$A236,'Growth rates'!$C$4:$C$922,$AE236),SUMIFS('Growth rates'!R$4:R$922,'Growth rates'!$B$4:$B$922,Demands_tra!$A236,'Growth rates'!$C$4:$C$922,$AF236))</f>
        <v>5.19480310825725</v>
      </c>
      <c r="AV236" s="6">
        <f ca="1">IF($AF236="",SUMIFS('Growth rates'!S$4:S$922,'Growth rates'!$B$4:$B$922,Demands_tra!$A236,'Growth rates'!$C$4:$C$922,$AE236),SUMIFS('Growth rates'!S$4:S$922,'Growth rates'!$B$4:$B$922,Demands_tra!$A236,'Growth rates'!$C$4:$C$922,$AF236))</f>
        <v>5.62658057118297</v>
      </c>
      <c r="AW236" s="6">
        <f ca="1">IF($AF236="",SUMIFS('Growth rates'!T$4:T$922,'Growth rates'!$B$4:$B$922,Demands_tra!$A236,'Growth rates'!$C$4:$C$922,$AE236),SUMIFS('Growth rates'!T$4:T$922,'Growth rates'!$B$4:$B$922,Demands_tra!$A236,'Growth rates'!$C$4:$C$922,$AF236))</f>
        <v>6.06334183892459</v>
      </c>
      <c r="AX236" s="6">
        <f ca="1">IF($AF236="",SUMIFS('Growth rates'!U$4:U$922,'Growth rates'!$B$4:$B$922,Demands_tra!$A236,'Growth rates'!$C$4:$C$922,$AE236),SUMIFS('Growth rates'!U$4:U$922,'Growth rates'!$B$4:$B$922,Demands_tra!$A236,'Growth rates'!$C$4:$C$922,$AF236))</f>
        <v>6.50553932545227</v>
      </c>
      <c r="AY236" s="6">
        <f ca="1">IF($AF236="",SUMIFS('Growth rates'!V$4:V$922,'Growth rates'!$B$4:$B$922,Demands_tra!$A236,'Growth rates'!$C$4:$C$922,$AE236),SUMIFS('Growth rates'!V$4:V$922,'Growth rates'!$B$4:$B$922,Demands_tra!$A236,'Growth rates'!$C$4:$C$922,$AF236))</f>
        <v>0</v>
      </c>
      <c r="AZ236" s="6">
        <f ca="1">IF($AF236="",SUMIFS('Growth rates'!W$4:W$922,'Growth rates'!$B$4:$B$922,Demands_tra!$A236,'Growth rates'!$C$4:$C$922,$AE236),SUMIFS('Growth rates'!W$4:W$922,'Growth rates'!$B$4:$B$922,Demands_tra!$A236,'Growth rates'!$C$4:$C$922,$AF236))</f>
        <v>0</v>
      </c>
      <c r="BA236" s="6">
        <f ca="1">IF($AF236="",SUMIFS('Growth rates'!X$4:X$922,'Growth rates'!$B$4:$B$922,Demands_tra!$A236,'Growth rates'!$C$4:$C$922,$AE236),SUMIFS('Growth rates'!X$4:X$922,'Growth rates'!$B$4:$B$922,Demands_tra!$A236,'Growth rates'!$C$4:$C$922,$AF236))</f>
        <v>0</v>
      </c>
      <c r="BB236" s="6">
        <f ca="1">IF($AF236="",SUMIFS('Growth rates'!Y$4:Y$922,'Growth rates'!$B$4:$B$922,Demands_tra!$A236,'Growth rates'!$C$4:$C$922,$AE236),SUMIFS('Growth rates'!Y$4:Y$922,'Growth rates'!$B$4:$B$922,Demands_tra!$A236,'Growth rates'!$C$4:$C$922,$AF236))</f>
        <v>0</v>
      </c>
      <c r="BC236" s="6">
        <f ca="1">IF($AF236="",SUMIFS('Growth rates'!Z$4:Z$922,'Growth rates'!$B$4:$B$922,Demands_tra!$A236,'Growth rates'!$C$4:$C$922,$AE236),SUMIFS('Growth rates'!Z$4:Z$922,'Growth rates'!$B$4:$B$922,Demands_tra!$A236,'Growth rates'!$C$4:$C$922,$AF236))</f>
        <v>0</v>
      </c>
      <c r="BD236" s="6">
        <f ca="1">IF($AF236="",SUMIFS('Growth rates'!AA$4:AA$922,'Growth rates'!$B$4:$B$922,Demands_tra!$A236,'Growth rates'!$C$4:$C$922,$AE236),SUMIFS('Growth rates'!AA$4:AA$922,'Growth rates'!$B$4:$B$922,Demands_tra!$A236,'Growth rates'!$C$4:$C$922,$AF236))</f>
        <v>0</v>
      </c>
      <c r="BE236" s="6">
        <f ca="1">IF($AF236="",SUMIFS('Growth rates'!AB$4:AB$922,'Growth rates'!$B$4:$B$922,Demands_tra!$A236,'Growth rates'!$C$4:$C$922,$AE236),SUMIFS('Growth rates'!AB$4:AB$922,'Growth rates'!$B$4:$B$922,Demands_tra!$A236,'Growth rates'!$C$4:$C$922,$AF236))</f>
        <v>0</v>
      </c>
      <c r="BF236" s="6">
        <f ca="1">IF($AF236="",SUMIFS('Growth rates'!AC$4:AC$922,'Growth rates'!$B$4:$B$922,Demands_tra!$A236,'Growth rates'!$C$4:$C$922,$AE236),SUMIFS('Growth rates'!AC$4:AC$922,'Growth rates'!$B$4:$B$922,Demands_tra!$A236,'Growth rates'!$C$4:$C$922,$AF236))</f>
        <v>0</v>
      </c>
      <c r="BH236" t="str">
        <f ca="1">VLOOKUP($C236,'Default drvr and elast'!$A$4:$F$49,MATCH(VLOOKUP(A236,Classification!$B$4:$D$42,3,FALSE),'Default drvr and elast'!$D$3:$F$3,0)+3,FALSE)</f>
        <v>High2</v>
      </c>
      <c r="BJ236" s="6">
        <f ca="1">IF($BI236="",SUMIF(Elasticities!$B$5:$B$52,Demands_tra!$BH236,Elasticities!C$5:C$52),SUMIF(Elasticities!$B$5:$B$52,Demands_tra!$BI236,Elasticities!C$5:C$52))</f>
        <v>0.999999999999992</v>
      </c>
      <c r="BK236" s="6">
        <f ca="1">IF($BI236="",SUMIF(Elasticities!$B$5:$B$52,Demands_tra!$BH236,Elasticities!D$5:D$52),SUMIF(Elasticities!$B$5:$B$52,Demands_tra!$BI236,Elasticities!D$5:D$52))</f>
        <v>0.997560975609749</v>
      </c>
      <c r="BL236" s="6">
        <f ca="1">IF($BI236="",SUMIF(Elasticities!$B$5:$B$52,Demands_tra!$BH236,Elasticities!E$5:E$52),SUMIF(Elasticities!$B$5:$B$52,Demands_tra!$BI236,Elasticities!E$5:E$52))</f>
        <v>0.985365853658529</v>
      </c>
      <c r="BM236" s="6">
        <f ca="1">IF($BI236="",SUMIF(Elasticities!$B$5:$B$52,Demands_tra!$BH236,Elasticities!F$5:F$52),SUMIF(Elasticities!$B$5:$B$52,Demands_tra!$BI236,Elasticities!F$5:F$52))</f>
        <v>0.973170731707309</v>
      </c>
      <c r="BN236" s="6">
        <f ca="1">IF($BI236="",SUMIF(Elasticities!$B$5:$B$52,Demands_tra!$BH236,Elasticities!G$5:G$52),SUMIF(Elasticities!$B$5:$B$52,Demands_tra!$BI236,Elasticities!G$5:G$52))</f>
        <v>0.96097560975609</v>
      </c>
      <c r="BO236" s="6">
        <f ca="1">IF($BI236="",SUMIF(Elasticities!$B$5:$B$52,Demands_tra!$BH236,Elasticities!H$5:H$52),SUMIF(Elasticities!$B$5:$B$52,Demands_tra!$BI236,Elasticities!H$5:H$52))</f>
        <v>0.948780487804871</v>
      </c>
      <c r="BP236" s="6">
        <f ca="1">IF($BI236="",SUMIF(Elasticities!$B$5:$B$52,Demands_tra!$BH236,Elasticities!I$5:I$52),SUMIF(Elasticities!$B$5:$B$52,Demands_tra!$BI236,Elasticities!I$5:I$52))</f>
        <v>0.936585365853651</v>
      </c>
      <c r="BQ236" s="6">
        <f ca="1">IF($BI236="",SUMIF(Elasticities!$B$5:$B$52,Demands_tra!$BH236,Elasticities!J$5:J$52),SUMIF(Elasticities!$B$5:$B$52,Demands_tra!$BI236,Elasticities!J$5:J$52))</f>
        <v>0.924390243902432</v>
      </c>
      <c r="BR236" s="6">
        <f ca="1">IF($BI236="",SUMIF(Elasticities!$B$5:$B$52,Demands_tra!$BH236,Elasticities!K$5:K$52),SUMIF(Elasticities!$B$5:$B$52,Demands_tra!$BI236,Elasticities!K$5:K$52))</f>
        <v>0.912195121951213</v>
      </c>
      <c r="BS236" s="6">
        <f ca="1">IF($BI236="",SUMIF(Elasticities!$B$5:$B$52,Demands_tra!$BH236,Elasticities!L$5:L$52),SUMIF(Elasticities!$B$5:$B$52,Demands_tra!$BI236,Elasticities!L$5:L$52))</f>
        <v>0.899999999999992</v>
      </c>
      <c r="BT236" s="6">
        <f ca="1">IF($BI236="",SUMIF(Elasticities!$B$5:$B$52,Demands_tra!$BH236,Elasticities!M$5:M$52),SUMIF(Elasticities!$B$5:$B$52,Demands_tra!$BI236,Elasticities!M$5:M$52))</f>
        <v>0.887499999999992</v>
      </c>
      <c r="BU236" s="6">
        <f ca="1">IF($BI236="",SUMIF(Elasticities!$B$5:$B$52,Demands_tra!$BH236,Elasticities!N$5:N$52),SUMIF(Elasticities!$B$5:$B$52,Demands_tra!$BI236,Elasticities!N$5:N$52))</f>
        <v>0.874999999999992</v>
      </c>
      <c r="BV236" s="6">
        <f ca="1">IF($BI236="",SUMIF(Elasticities!$B$5:$B$52,Demands_tra!$BH236,Elasticities!O$5:O$52),SUMIF(Elasticities!$B$5:$B$52,Demands_tra!$BI236,Elasticities!O$5:O$52))</f>
        <v>0.862499999999992</v>
      </c>
      <c r="BW236" s="6">
        <f ca="1">IF($BI236="",SUMIF(Elasticities!$B$5:$B$52,Demands_tra!$BH236,Elasticities!P$5:P$52),SUMIF(Elasticities!$B$5:$B$52,Demands_tra!$BI236,Elasticities!P$5:P$52))</f>
        <v>0.849999999999993</v>
      </c>
      <c r="BX236" s="6">
        <f ca="1">IF($BI236="",SUMIF(Elasticities!$B$5:$B$52,Demands_tra!$BH236,Elasticities!Q$5:Q$52),SUMIF(Elasticities!$B$5:$B$52,Demands_tra!$BI236,Elasticities!Q$5:Q$52))</f>
        <v>0.837499999999992</v>
      </c>
      <c r="BY236" s="6">
        <f ca="1">IF($BI236="",SUMIF(Elasticities!$B$5:$B$52,Demands_tra!$BH236,Elasticities!R$5:R$52),SUMIF(Elasticities!$B$5:$B$52,Demands_tra!$BI236,Elasticities!R$5:R$52))</f>
        <v>0.824999999999992</v>
      </c>
      <c r="BZ236" s="6">
        <f ca="1">IF($BI236="",SUMIF(Elasticities!$B$5:$B$52,Demands_tra!$BH236,Elasticities!S$5:S$52),SUMIF(Elasticities!$B$5:$B$52,Demands_tra!$BI236,Elasticities!S$5:S$52))</f>
        <v>0.812499999999992</v>
      </c>
      <c r="CA236" s="6">
        <f ca="1">IF($BI236="",SUMIF(Elasticities!$B$5:$B$52,Demands_tra!$BH236,Elasticities!T$5:T$52),SUMIF(Elasticities!$B$5:$B$52,Demands_tra!$BI236,Elasticities!T$5:T$52))</f>
        <v>0.799999999999992</v>
      </c>
      <c r="CB236" s="6" t="e">
        <f ca="1">IF($BI236="",SUMIF(Elasticities!$B$5:$B$52,Demands_tra!$BH236,Elasticities!U$5:U$52),SUMIF(Elasticities!$B$5:$B$52,Demands_tra!$BI236,Elasticities!U$5:U$52))</f>
        <v>#VALUE!</v>
      </c>
      <c r="CC236" s="6" t="e">
        <f ca="1">IF($BI236="",SUMIF(Elasticities!$B$5:$B$52,Demands_tra!$BH236,Elasticities!V$5:V$52),SUMIF(Elasticities!$B$5:$B$52,Demands_tra!$BI236,Elasticities!V$5:V$52))</f>
        <v>#VALUE!</v>
      </c>
      <c r="CD236" s="6" t="e">
        <f ca="1">IF($BI236="",SUMIF(Elasticities!$B$5:$B$52,Demands_tra!$BH236,Elasticities!W$5:W$52),SUMIF(Elasticities!$B$5:$B$52,Demands_tra!$BI236,Elasticities!W$5:W$52))</f>
        <v>#VALUE!</v>
      </c>
      <c r="CE236" s="6" t="e">
        <f ca="1">IF($BI236="",SUMIF(Elasticities!$B$5:$B$52,Demands_tra!$BH236,Elasticities!X$5:X$52),SUMIF(Elasticities!$B$5:$B$52,Demands_tra!$BI236,Elasticities!X$5:X$52))</f>
        <v>#VALUE!</v>
      </c>
      <c r="CF236" s="6" t="e">
        <f ca="1">IF($BI236="",SUMIF(Elasticities!$B$5:$B$52,Demands_tra!$BH236,Elasticities!Y$5:Y$52),SUMIF(Elasticities!$B$5:$B$52,Demands_tra!$BI236,Elasticities!Y$5:Y$52))</f>
        <v>#VALUE!</v>
      </c>
      <c r="CG236" s="6" t="e">
        <f ca="1">IF($BI236="",SUMIF(Elasticities!$B$5:$B$52,Demands_tra!$BH236,Elasticities!Z$5:Z$52),SUMIF(Elasticities!$B$5:$B$52,Demands_tra!$BI236,Elasticities!Z$5:Z$52))</f>
        <v>#VALUE!</v>
      </c>
      <c r="CH236" s="6" t="e">
        <f ca="1">IF($BI236="",SUMIF(Elasticities!$B$5:$B$52,Demands_tra!$BH236,Elasticities!AA$5:AA$52),SUMIF(Elasticities!$B$5:$B$52,Demands_tra!$BI236,Elasticities!AA$5:AA$52))</f>
        <v>#VALUE!</v>
      </c>
      <c r="CI236" s="6" t="e">
        <f ca="1">IF($BI236="",SUMIF(Elasticities!$B$5:$B$52,Demands_tra!$BH236,Elasticities!AB$5:AB$52),SUMIF(Elasticities!$B$5:$B$52,Demands_tra!$BI236,Elasticities!AB$5:AB$52))</f>
        <v>#VALUE!</v>
      </c>
    </row>
    <row r="237" spans="1:87">
      <c r="A237" t="str">
        <f>IF(BYDem_tra!B236="","\I:",BYDem_tra!B236)</f>
        <v>LatAm</v>
      </c>
      <c r="B237" t="str">
        <f>BYDem_tra!E236</f>
        <v>Trd_2w</v>
      </c>
      <c r="C237" t="str">
        <f t="shared" si="194"/>
        <v>Trd_2w</v>
      </c>
      <c r="D237" s="3">
        <f>SUMIFS(BYDem_tra!$M$2:$M$2000,BYDem_tra!$B$2:$B$2000,Demands_tra!$A237,BYDem_tra!$E$2:$E$2000,Demands_tra!$B237)</f>
        <v>22.827</v>
      </c>
      <c r="E237" s="3">
        <f ca="1" t="shared" si="195"/>
        <v>23.0101764321669</v>
      </c>
      <c r="F237" s="3">
        <f ca="1" t="shared" si="196"/>
        <v>23.9147817978553</v>
      </c>
      <c r="G237" s="3">
        <f ca="1" t="shared" si="197"/>
        <v>24.8086566291137</v>
      </c>
      <c r="H237" s="3">
        <f ca="1" t="shared" si="198"/>
        <v>25.5704276713073</v>
      </c>
      <c r="I237" s="3">
        <f ca="1" t="shared" si="199"/>
        <v>26.1812587682614</v>
      </c>
      <c r="J237" s="3">
        <f ca="1" t="shared" si="200"/>
        <v>26.6421770951213</v>
      </c>
      <c r="K237" s="3">
        <f ca="1" t="shared" si="201"/>
        <v>26.9647075212706</v>
      </c>
      <c r="L237" s="3">
        <f ca="1" t="shared" si="202"/>
        <v>27.1623965626716</v>
      </c>
      <c r="M237" s="3">
        <f ca="1" t="shared" si="203"/>
        <v>27.2473453812649</v>
      </c>
      <c r="N237" s="3">
        <f ca="1" t="shared" si="204"/>
        <v>27.2396302421622</v>
      </c>
      <c r="O237" s="3">
        <f ca="1" t="shared" si="205"/>
        <v>27.149211166884</v>
      </c>
      <c r="P237" s="3">
        <f ca="1" t="shared" si="206"/>
        <v>26.9834852100969</v>
      </c>
      <c r="Q237" s="3">
        <f ca="1" t="shared" si="207"/>
        <v>26.7459452316861</v>
      </c>
      <c r="R237" s="3">
        <f ca="1" t="shared" si="208"/>
        <v>26.452263224649</v>
      </c>
      <c r="S237" s="3">
        <f ca="1" t="shared" si="209"/>
        <v>26.1174312803521</v>
      </c>
      <c r="T237" s="3">
        <f ca="1" t="shared" si="210"/>
        <v>25.7548512390089</v>
      </c>
      <c r="U237" s="3">
        <f ca="1" t="shared" si="211"/>
        <v>25.3802434275939</v>
      </c>
      <c r="V237" s="3" t="e">
        <f ca="1" t="shared" si="186"/>
        <v>#VALUE!</v>
      </c>
      <c r="W237" s="3" t="e">
        <f ca="1" t="shared" si="187"/>
        <v>#DIV/0!</v>
      </c>
      <c r="X237" s="3" t="e">
        <f ca="1" t="shared" si="188"/>
        <v>#DIV/0!</v>
      </c>
      <c r="Y237" s="3" t="e">
        <f ca="1" t="shared" si="189"/>
        <v>#DIV/0!</v>
      </c>
      <c r="Z237" s="3" t="e">
        <f ca="1" t="shared" si="190"/>
        <v>#DIV/0!</v>
      </c>
      <c r="AA237" s="3" t="e">
        <f ca="1" t="shared" si="191"/>
        <v>#DIV/0!</v>
      </c>
      <c r="AB237" s="3" t="e">
        <f ca="1" t="shared" si="192"/>
        <v>#DIV/0!</v>
      </c>
      <c r="AC237" s="3" t="e">
        <f ca="1" t="shared" si="193"/>
        <v>#DIV/0!</v>
      </c>
      <c r="AE237" s="34" t="str">
        <f ca="1">VLOOKUP($C237,'Default drvr and elast'!$A$4:$C$49,MATCH(VLOOKUP(A237,Classification!$B$4:$D$99,2,FALSE),'Default drvr and elast'!$A$3:$C$3,0),FALSE)</f>
        <v>POP</v>
      </c>
      <c r="AF237" s="4"/>
      <c r="AG237" s="6">
        <f ca="1">IF($AF237="",SUMIFS('Growth rates'!D$4:D$922,'Growth rates'!$B$4:$B$922,Demands_tra!$A237,'Growth rates'!$C$4:$C$922,$AE237),SUMIFS('Growth rates'!D$4:D$922,'Growth rates'!$B$4:$B$922,Demands_tra!$A237,'Growth rates'!$C$4:$C$922,$AF237))</f>
        <v>1</v>
      </c>
      <c r="AH237" s="6">
        <f ca="1">IF($AF237="",SUMIFS('Growth rates'!E$4:E$922,'Growth rates'!$B$4:$B$922,Demands_tra!$A237,'Growth rates'!$C$4:$C$922,$AE237),SUMIFS('Growth rates'!E$4:E$922,'Growth rates'!$B$4:$B$922,Demands_tra!$A237,'Growth rates'!$C$4:$C$922,$AF237))</f>
        <v>1.0080441712141</v>
      </c>
      <c r="AI237" s="6">
        <f ca="1">IF($AF237="",SUMIFS('Growth rates'!F$4:F$922,'Growth rates'!$B$4:$B$922,Demands_tra!$A237,'Growth rates'!$C$4:$C$922,$AE237),SUMIFS('Growth rates'!F$4:F$922,'Growth rates'!$B$4:$B$922,Demands_tra!$A237,'Growth rates'!$C$4:$C$922,$AF237))</f>
        <v>1.04826224486976</v>
      </c>
      <c r="AJ237" s="6">
        <f ca="1">IF($AF237="",SUMIFS('Growth rates'!G$4:G$922,'Growth rates'!$B$4:$B$922,Demands_tra!$A237,'Growth rates'!$C$4:$C$922,$AE237),SUMIFS('Growth rates'!G$4:G$922,'Growth rates'!$B$4:$B$922,Demands_tra!$A237,'Growth rates'!$C$4:$C$922,$AF237))</f>
        <v>1.08852385986843</v>
      </c>
      <c r="AK237" s="6">
        <f ca="1">IF($AF237="",SUMIFS('Growth rates'!H$4:H$922,'Growth rates'!$B$4:$B$922,Demands_tra!$A237,'Growth rates'!$C$4:$C$922,$AE237),SUMIFS('Growth rates'!H$4:H$922,'Growth rates'!$B$4:$B$922,Demands_tra!$A237,'Growth rates'!$C$4:$C$922,$AF237))</f>
        <v>1.12330523906063</v>
      </c>
      <c r="AL237" s="6">
        <f ca="1">IF($AF237="",SUMIFS('Growth rates'!I$4:I$922,'Growth rates'!$B$4:$B$922,Demands_tra!$A237,'Growth rates'!$C$4:$C$922,$AE237),SUMIFS('Growth rates'!I$4:I$922,'Growth rates'!$B$4:$B$922,Demands_tra!$A237,'Growth rates'!$C$4:$C$922,$AF237))</f>
        <v>1.15158756914341</v>
      </c>
      <c r="AM237" s="6">
        <f ca="1">IF($AF237="",SUMIFS('Growth rates'!J$4:J$922,'Growth rates'!$B$4:$B$922,Demands_tra!$A237,'Growth rates'!$C$4:$C$922,$AE237),SUMIFS('Growth rates'!J$4:J$922,'Growth rates'!$B$4:$B$922,Demands_tra!$A237,'Growth rates'!$C$4:$C$922,$AF237))</f>
        <v>1.17323383829214</v>
      </c>
      <c r="AN237" s="6">
        <f ca="1">IF($AF237="",SUMIFS('Growth rates'!K$4:K$922,'Growth rates'!$B$4:$B$922,Demands_tra!$A237,'Growth rates'!$C$4:$C$922,$AE237),SUMIFS('Growth rates'!K$4:K$922,'Growth rates'!$B$4:$B$922,Demands_tra!$A237,'Growth rates'!$C$4:$C$922,$AF237))</f>
        <v>1.18859875487242</v>
      </c>
      <c r="AO237" s="6">
        <f ca="1">IF($AF237="",SUMIFS('Growth rates'!L$4:L$922,'Growth rates'!$B$4:$B$922,Demands_tra!$A237,'Growth rates'!$C$4:$C$922,$AE237),SUMIFS('Growth rates'!L$4:L$922,'Growth rates'!$B$4:$B$922,Demands_tra!$A237,'Growth rates'!$C$4:$C$922,$AF237))</f>
        <v>1.19815163673558</v>
      </c>
      <c r="AP237" s="6">
        <f ca="1">IF($AF237="",SUMIFS('Growth rates'!M$4:M$922,'Growth rates'!$B$4:$B$922,Demands_tra!$A237,'Growth rates'!$C$4:$C$922,$AE237),SUMIFS('Growth rates'!M$4:M$922,'Growth rates'!$B$4:$B$922,Demands_tra!$A237,'Growth rates'!$C$4:$C$922,$AF237))</f>
        <v>1.20231513639837</v>
      </c>
      <c r="AQ237" s="6">
        <f ca="1">IF($AF237="",SUMIFS('Growth rates'!N$4:N$922,'Growth rates'!$B$4:$B$922,Demands_tra!$A237,'Growth rates'!$C$4:$C$922,$AE237),SUMIFS('Growth rates'!N$4:N$922,'Growth rates'!$B$4:$B$922,Demands_tra!$A237,'Growth rates'!$C$4:$C$922,$AF237))</f>
        <v>1.20193154441986</v>
      </c>
      <c r="AR237" s="6">
        <f ca="1">IF($AF237="",SUMIFS('Growth rates'!O$4:O$922,'Growth rates'!$B$4:$B$922,Demands_tra!$A237,'Growth rates'!$C$4:$C$922,$AE237),SUMIFS('Growth rates'!O$4:O$922,'Growth rates'!$B$4:$B$922,Demands_tra!$A237,'Growth rates'!$C$4:$C$922,$AF237))</f>
        <v>1.19737190464594</v>
      </c>
      <c r="AS237" s="6">
        <f ca="1">IF($AF237="",SUMIFS('Growth rates'!P$4:P$922,'Growth rates'!$B$4:$B$922,Demands_tra!$A237,'Growth rates'!$C$4:$C$922,$AE237),SUMIFS('Growth rates'!P$4:P$922,'Growth rates'!$B$4:$B$922,Demands_tra!$A237,'Growth rates'!$C$4:$C$922,$AF237))</f>
        <v>1.18889761547766</v>
      </c>
      <c r="AT237" s="6">
        <f ca="1">IF($AF237="",SUMIFS('Growth rates'!Q$4:Q$922,'Growth rates'!$B$4:$B$922,Demands_tra!$A237,'Growth rates'!$C$4:$C$922,$AE237),SUMIFS('Growth rates'!Q$4:Q$922,'Growth rates'!$B$4:$B$922,Demands_tra!$A237,'Growth rates'!$C$4:$C$922,$AF237))</f>
        <v>1.17658460638582</v>
      </c>
      <c r="AU237" s="6">
        <f ca="1">IF($AF237="",SUMIFS('Growth rates'!R$4:R$922,'Growth rates'!$B$4:$B$922,Demands_tra!$A237,'Growth rates'!$C$4:$C$922,$AE237),SUMIFS('Growth rates'!R$4:R$922,'Growth rates'!$B$4:$B$922,Demands_tra!$A237,'Growth rates'!$C$4:$C$922,$AF237))</f>
        <v>1.16115844981834</v>
      </c>
      <c r="AV237" s="6">
        <f ca="1">IF($AF237="",SUMIFS('Growth rates'!S$4:S$922,'Growth rates'!$B$4:$B$922,Demands_tra!$A237,'Growth rates'!$C$4:$C$922,$AE237),SUMIFS('Growth rates'!S$4:S$922,'Growth rates'!$B$4:$B$922,Demands_tra!$A237,'Growth rates'!$C$4:$C$922,$AF237))</f>
        <v>1.14334280329392</v>
      </c>
      <c r="AW237" s="6">
        <f ca="1">IF($AF237="",SUMIFS('Growth rates'!T$4:T$922,'Growth rates'!$B$4:$B$922,Demands_tra!$A237,'Growth rates'!$C$4:$C$922,$AE237),SUMIFS('Growth rates'!T$4:T$922,'Growth rates'!$B$4:$B$922,Demands_tra!$A237,'Growth rates'!$C$4:$C$922,$AF237))</f>
        <v>1.12380721355103</v>
      </c>
      <c r="AX237" s="6">
        <f ca="1">IF($AF237="",SUMIFS('Growth rates'!U$4:U$922,'Growth rates'!$B$4:$B$922,Demands_tra!$A237,'Growth rates'!$C$4:$C$922,$AE237),SUMIFS('Growth rates'!U$4:U$922,'Growth rates'!$B$4:$B$922,Demands_tra!$A237,'Growth rates'!$C$4:$C$922,$AF237))</f>
        <v>1.10337480273967</v>
      </c>
      <c r="AY237" s="6">
        <f ca="1">IF($AF237="",SUMIFS('Growth rates'!V$4:V$922,'Growth rates'!$B$4:$B$922,Demands_tra!$A237,'Growth rates'!$C$4:$C$922,$AE237),SUMIFS('Growth rates'!V$4:V$922,'Growth rates'!$B$4:$B$922,Demands_tra!$A237,'Growth rates'!$C$4:$C$922,$AF237))</f>
        <v>0</v>
      </c>
      <c r="AZ237" s="6">
        <f ca="1">IF($AF237="",SUMIFS('Growth rates'!W$4:W$922,'Growth rates'!$B$4:$B$922,Demands_tra!$A237,'Growth rates'!$C$4:$C$922,$AE237),SUMIFS('Growth rates'!W$4:W$922,'Growth rates'!$B$4:$B$922,Demands_tra!$A237,'Growth rates'!$C$4:$C$922,$AF237))</f>
        <v>0</v>
      </c>
      <c r="BA237" s="6">
        <f ca="1">IF($AF237="",SUMIFS('Growth rates'!X$4:X$922,'Growth rates'!$B$4:$B$922,Demands_tra!$A237,'Growth rates'!$C$4:$C$922,$AE237),SUMIFS('Growth rates'!X$4:X$922,'Growth rates'!$B$4:$B$922,Demands_tra!$A237,'Growth rates'!$C$4:$C$922,$AF237))</f>
        <v>0</v>
      </c>
      <c r="BB237" s="6">
        <f ca="1">IF($AF237="",SUMIFS('Growth rates'!Y$4:Y$922,'Growth rates'!$B$4:$B$922,Demands_tra!$A237,'Growth rates'!$C$4:$C$922,$AE237),SUMIFS('Growth rates'!Y$4:Y$922,'Growth rates'!$B$4:$B$922,Demands_tra!$A237,'Growth rates'!$C$4:$C$922,$AF237))</f>
        <v>0</v>
      </c>
      <c r="BC237" s="6">
        <f ca="1">IF($AF237="",SUMIFS('Growth rates'!Z$4:Z$922,'Growth rates'!$B$4:$B$922,Demands_tra!$A237,'Growth rates'!$C$4:$C$922,$AE237),SUMIFS('Growth rates'!Z$4:Z$922,'Growth rates'!$B$4:$B$922,Demands_tra!$A237,'Growth rates'!$C$4:$C$922,$AF237))</f>
        <v>0</v>
      </c>
      <c r="BD237" s="6">
        <f ca="1">IF($AF237="",SUMIFS('Growth rates'!AA$4:AA$922,'Growth rates'!$B$4:$B$922,Demands_tra!$A237,'Growth rates'!$C$4:$C$922,$AE237),SUMIFS('Growth rates'!AA$4:AA$922,'Growth rates'!$B$4:$B$922,Demands_tra!$A237,'Growth rates'!$C$4:$C$922,$AF237))</f>
        <v>0</v>
      </c>
      <c r="BE237" s="6">
        <f ca="1">IF($AF237="",SUMIFS('Growth rates'!AB$4:AB$922,'Growth rates'!$B$4:$B$922,Demands_tra!$A237,'Growth rates'!$C$4:$C$922,$AE237),SUMIFS('Growth rates'!AB$4:AB$922,'Growth rates'!$B$4:$B$922,Demands_tra!$A237,'Growth rates'!$C$4:$C$922,$AF237))</f>
        <v>0</v>
      </c>
      <c r="BF237" s="6">
        <f ca="1">IF($AF237="",SUMIFS('Growth rates'!AC$4:AC$922,'Growth rates'!$B$4:$B$922,Demands_tra!$A237,'Growth rates'!$C$4:$C$922,$AE237),SUMIFS('Growth rates'!AC$4:AC$922,'Growth rates'!$B$4:$B$922,Demands_tra!$A237,'Growth rates'!$C$4:$C$922,$AF237))</f>
        <v>0</v>
      </c>
      <c r="BH237" t="str">
        <f ca="1">VLOOKUP($C237,'Default drvr and elast'!$A$4:$F$49,MATCH(VLOOKUP(A237,Classification!$B$4:$D$42,3,FALSE),'Default drvr and elast'!$D$3:$F$3,0)+3,FALSE)</f>
        <v>High2</v>
      </c>
      <c r="BJ237" s="6">
        <f ca="1">IF($BI237="",SUMIF(Elasticities!$B$5:$B$52,Demands_tra!$BH237,Elasticities!C$5:C$52),SUMIF(Elasticities!$B$5:$B$52,Demands_tra!$BI237,Elasticities!C$5:C$52))</f>
        <v>0.999999999999992</v>
      </c>
      <c r="BK237" s="6">
        <f ca="1">IF($BI237="",SUMIF(Elasticities!$B$5:$B$52,Demands_tra!$BH237,Elasticities!D$5:D$52),SUMIF(Elasticities!$B$5:$B$52,Demands_tra!$BI237,Elasticities!D$5:D$52))</f>
        <v>0.997560975609749</v>
      </c>
      <c r="BL237" s="6">
        <f ca="1">IF($BI237="",SUMIF(Elasticities!$B$5:$B$52,Demands_tra!$BH237,Elasticities!E$5:E$52),SUMIF(Elasticities!$B$5:$B$52,Demands_tra!$BI237,Elasticities!E$5:E$52))</f>
        <v>0.985365853658529</v>
      </c>
      <c r="BM237" s="6">
        <f ca="1">IF($BI237="",SUMIF(Elasticities!$B$5:$B$52,Demands_tra!$BH237,Elasticities!F$5:F$52),SUMIF(Elasticities!$B$5:$B$52,Demands_tra!$BI237,Elasticities!F$5:F$52))</f>
        <v>0.973170731707309</v>
      </c>
      <c r="BN237" s="6">
        <f ca="1">IF($BI237="",SUMIF(Elasticities!$B$5:$B$52,Demands_tra!$BH237,Elasticities!G$5:G$52),SUMIF(Elasticities!$B$5:$B$52,Demands_tra!$BI237,Elasticities!G$5:G$52))</f>
        <v>0.96097560975609</v>
      </c>
      <c r="BO237" s="6">
        <f ca="1">IF($BI237="",SUMIF(Elasticities!$B$5:$B$52,Demands_tra!$BH237,Elasticities!H$5:H$52),SUMIF(Elasticities!$B$5:$B$52,Demands_tra!$BI237,Elasticities!H$5:H$52))</f>
        <v>0.948780487804871</v>
      </c>
      <c r="BP237" s="6">
        <f ca="1">IF($BI237="",SUMIF(Elasticities!$B$5:$B$52,Demands_tra!$BH237,Elasticities!I$5:I$52),SUMIF(Elasticities!$B$5:$B$52,Demands_tra!$BI237,Elasticities!I$5:I$52))</f>
        <v>0.936585365853651</v>
      </c>
      <c r="BQ237" s="6">
        <f ca="1">IF($BI237="",SUMIF(Elasticities!$B$5:$B$52,Demands_tra!$BH237,Elasticities!J$5:J$52),SUMIF(Elasticities!$B$5:$B$52,Demands_tra!$BI237,Elasticities!J$5:J$52))</f>
        <v>0.924390243902432</v>
      </c>
      <c r="BR237" s="6">
        <f ca="1">IF($BI237="",SUMIF(Elasticities!$B$5:$B$52,Demands_tra!$BH237,Elasticities!K$5:K$52),SUMIF(Elasticities!$B$5:$B$52,Demands_tra!$BI237,Elasticities!K$5:K$52))</f>
        <v>0.912195121951213</v>
      </c>
      <c r="BS237" s="6">
        <f ca="1">IF($BI237="",SUMIF(Elasticities!$B$5:$B$52,Demands_tra!$BH237,Elasticities!L$5:L$52),SUMIF(Elasticities!$B$5:$B$52,Demands_tra!$BI237,Elasticities!L$5:L$52))</f>
        <v>0.899999999999992</v>
      </c>
      <c r="BT237" s="6">
        <f ca="1">IF($BI237="",SUMIF(Elasticities!$B$5:$B$52,Demands_tra!$BH237,Elasticities!M$5:M$52),SUMIF(Elasticities!$B$5:$B$52,Demands_tra!$BI237,Elasticities!M$5:M$52))</f>
        <v>0.887499999999992</v>
      </c>
      <c r="BU237" s="6">
        <f ca="1">IF($BI237="",SUMIF(Elasticities!$B$5:$B$52,Demands_tra!$BH237,Elasticities!N$5:N$52),SUMIF(Elasticities!$B$5:$B$52,Demands_tra!$BI237,Elasticities!N$5:N$52))</f>
        <v>0.874999999999992</v>
      </c>
      <c r="BV237" s="6">
        <f ca="1">IF($BI237="",SUMIF(Elasticities!$B$5:$B$52,Demands_tra!$BH237,Elasticities!O$5:O$52),SUMIF(Elasticities!$B$5:$B$52,Demands_tra!$BI237,Elasticities!O$5:O$52))</f>
        <v>0.862499999999992</v>
      </c>
      <c r="BW237" s="6">
        <f ca="1">IF($BI237="",SUMIF(Elasticities!$B$5:$B$52,Demands_tra!$BH237,Elasticities!P$5:P$52),SUMIF(Elasticities!$B$5:$B$52,Demands_tra!$BI237,Elasticities!P$5:P$52))</f>
        <v>0.849999999999993</v>
      </c>
      <c r="BX237" s="6">
        <f ca="1">IF($BI237="",SUMIF(Elasticities!$B$5:$B$52,Demands_tra!$BH237,Elasticities!Q$5:Q$52),SUMIF(Elasticities!$B$5:$B$52,Demands_tra!$BI237,Elasticities!Q$5:Q$52))</f>
        <v>0.837499999999992</v>
      </c>
      <c r="BY237" s="6">
        <f ca="1">IF($BI237="",SUMIF(Elasticities!$B$5:$B$52,Demands_tra!$BH237,Elasticities!R$5:R$52),SUMIF(Elasticities!$B$5:$B$52,Demands_tra!$BI237,Elasticities!R$5:R$52))</f>
        <v>0.824999999999992</v>
      </c>
      <c r="BZ237" s="6">
        <f ca="1">IF($BI237="",SUMIF(Elasticities!$B$5:$B$52,Demands_tra!$BH237,Elasticities!S$5:S$52),SUMIF(Elasticities!$B$5:$B$52,Demands_tra!$BI237,Elasticities!S$5:S$52))</f>
        <v>0.812499999999992</v>
      </c>
      <c r="CA237" s="6">
        <f ca="1">IF($BI237="",SUMIF(Elasticities!$B$5:$B$52,Demands_tra!$BH237,Elasticities!T$5:T$52),SUMIF(Elasticities!$B$5:$B$52,Demands_tra!$BI237,Elasticities!T$5:T$52))</f>
        <v>0.799999999999992</v>
      </c>
      <c r="CB237" s="6" t="e">
        <f ca="1">IF($BI237="",SUMIF(Elasticities!$B$5:$B$52,Demands_tra!$BH237,Elasticities!U$5:U$52),SUMIF(Elasticities!$B$5:$B$52,Demands_tra!$BI237,Elasticities!U$5:U$52))</f>
        <v>#VALUE!</v>
      </c>
      <c r="CC237" s="6" t="e">
        <f ca="1">IF($BI237="",SUMIF(Elasticities!$B$5:$B$52,Demands_tra!$BH237,Elasticities!V$5:V$52),SUMIF(Elasticities!$B$5:$B$52,Demands_tra!$BI237,Elasticities!V$5:V$52))</f>
        <v>#VALUE!</v>
      </c>
      <c r="CD237" s="6" t="e">
        <f ca="1">IF($BI237="",SUMIF(Elasticities!$B$5:$B$52,Demands_tra!$BH237,Elasticities!W$5:W$52),SUMIF(Elasticities!$B$5:$B$52,Demands_tra!$BI237,Elasticities!W$5:W$52))</f>
        <v>#VALUE!</v>
      </c>
      <c r="CE237" s="6" t="e">
        <f ca="1">IF($BI237="",SUMIF(Elasticities!$B$5:$B$52,Demands_tra!$BH237,Elasticities!X$5:X$52),SUMIF(Elasticities!$B$5:$B$52,Demands_tra!$BI237,Elasticities!X$5:X$52))</f>
        <v>#VALUE!</v>
      </c>
      <c r="CF237" s="6" t="e">
        <f ca="1">IF($BI237="",SUMIF(Elasticities!$B$5:$B$52,Demands_tra!$BH237,Elasticities!Y$5:Y$52),SUMIF(Elasticities!$B$5:$B$52,Demands_tra!$BI237,Elasticities!Y$5:Y$52))</f>
        <v>#VALUE!</v>
      </c>
      <c r="CG237" s="6" t="e">
        <f ca="1">IF($BI237="",SUMIF(Elasticities!$B$5:$B$52,Demands_tra!$BH237,Elasticities!Z$5:Z$52),SUMIF(Elasticities!$B$5:$B$52,Demands_tra!$BI237,Elasticities!Z$5:Z$52))</f>
        <v>#VALUE!</v>
      </c>
      <c r="CH237" s="6" t="e">
        <f ca="1">IF($BI237="",SUMIF(Elasticities!$B$5:$B$52,Demands_tra!$BH237,Elasticities!AA$5:AA$52),SUMIF(Elasticities!$B$5:$B$52,Demands_tra!$BI237,Elasticities!AA$5:AA$52))</f>
        <v>#VALUE!</v>
      </c>
      <c r="CI237" s="6" t="e">
        <f ca="1">IF($BI237="",SUMIF(Elasticities!$B$5:$B$52,Demands_tra!$BH237,Elasticities!AB$5:AB$52),SUMIF(Elasticities!$B$5:$B$52,Demands_tra!$BI237,Elasticities!AB$5:AB$52))</f>
        <v>#VALUE!</v>
      </c>
    </row>
    <row r="238" spans="1:87">
      <c r="A238" t="str">
        <f>IF(BYDem_tra!B237="","\I:",BYDem_tra!B237)</f>
        <v>LatAm</v>
      </c>
      <c r="B238" t="str">
        <f>BYDem_tra!E237</f>
        <v>Trd_3w</v>
      </c>
      <c r="C238" t="str">
        <f t="shared" si="194"/>
        <v>Trd_3w</v>
      </c>
      <c r="D238" s="3">
        <f>SUMIFS(BYDem_tra!$M$2:$M$2000,BYDem_tra!$B$2:$B$2000,Demands_tra!$A238,BYDem_tra!$E$2:$E$2000,Demands_tra!$B238)</f>
        <v>5.145</v>
      </c>
      <c r="E238" s="3">
        <f ca="1" t="shared" si="195"/>
        <v>5.18628631635777</v>
      </c>
      <c r="F238" s="3">
        <f ca="1" t="shared" si="196"/>
        <v>5.39017621018818</v>
      </c>
      <c r="G238" s="3">
        <f ca="1" t="shared" si="197"/>
        <v>5.5916475383007</v>
      </c>
      <c r="H238" s="3">
        <f ca="1" t="shared" si="198"/>
        <v>5.76334386335813</v>
      </c>
      <c r="I238" s="3">
        <f ca="1" t="shared" si="199"/>
        <v>5.90101968557869</v>
      </c>
      <c r="J238" s="3">
        <f ca="1" t="shared" si="200"/>
        <v>6.00490652097949</v>
      </c>
      <c r="K238" s="3">
        <f ca="1" t="shared" si="201"/>
        <v>6.07760197121554</v>
      </c>
      <c r="L238" s="3">
        <f ca="1" t="shared" si="202"/>
        <v>6.12215929885422</v>
      </c>
      <c r="M238" s="3">
        <f ca="1" t="shared" si="203"/>
        <v>6.14130599669724</v>
      </c>
      <c r="N238" s="3">
        <f ca="1" t="shared" si="204"/>
        <v>6.13956707390042</v>
      </c>
      <c r="O238" s="3">
        <f ca="1" t="shared" si="205"/>
        <v>6.11918742951847</v>
      </c>
      <c r="P238" s="3">
        <f ca="1" t="shared" si="206"/>
        <v>6.08183429298412</v>
      </c>
      <c r="Q238" s="3">
        <f ca="1" t="shared" si="207"/>
        <v>6.02829492342511</v>
      </c>
      <c r="R238" s="3">
        <f ca="1" t="shared" si="208"/>
        <v>5.96210164677002</v>
      </c>
      <c r="S238" s="3">
        <f ca="1" t="shared" si="209"/>
        <v>5.88663354524955</v>
      </c>
      <c r="T238" s="3">
        <f ca="1" t="shared" si="210"/>
        <v>5.80491127282168</v>
      </c>
      <c r="U238" s="3">
        <f ca="1" t="shared" si="211"/>
        <v>5.72047804945768</v>
      </c>
      <c r="V238" s="3" t="e">
        <f ca="1" t="shared" si="186"/>
        <v>#VALUE!</v>
      </c>
      <c r="W238" s="3" t="e">
        <f ca="1" t="shared" si="187"/>
        <v>#DIV/0!</v>
      </c>
      <c r="X238" s="3" t="e">
        <f ca="1" t="shared" si="188"/>
        <v>#DIV/0!</v>
      </c>
      <c r="Y238" s="3" t="e">
        <f ca="1" t="shared" si="189"/>
        <v>#DIV/0!</v>
      </c>
      <c r="Z238" s="3" t="e">
        <f ca="1" t="shared" si="190"/>
        <v>#DIV/0!</v>
      </c>
      <c r="AA238" s="3" t="e">
        <f ca="1" t="shared" si="191"/>
        <v>#DIV/0!</v>
      </c>
      <c r="AB238" s="3" t="e">
        <f ca="1" t="shared" si="192"/>
        <v>#DIV/0!</v>
      </c>
      <c r="AC238" s="3" t="e">
        <f ca="1" t="shared" si="193"/>
        <v>#DIV/0!</v>
      </c>
      <c r="AE238" s="34" t="str">
        <f ca="1">VLOOKUP($C238,'Default drvr and elast'!$A$4:$C$49,MATCH(VLOOKUP(A238,Classification!$B$4:$D$99,2,FALSE),'Default drvr and elast'!$A$3:$C$3,0),FALSE)</f>
        <v>POP</v>
      </c>
      <c r="AF238" s="4"/>
      <c r="AG238" s="6">
        <f ca="1">IF($AF238="",SUMIFS('Growth rates'!D$4:D$922,'Growth rates'!$B$4:$B$922,Demands_tra!$A238,'Growth rates'!$C$4:$C$922,$AE238),SUMIFS('Growth rates'!D$4:D$922,'Growth rates'!$B$4:$B$922,Demands_tra!$A238,'Growth rates'!$C$4:$C$922,$AF238))</f>
        <v>1</v>
      </c>
      <c r="AH238" s="6">
        <f ca="1">IF($AF238="",SUMIFS('Growth rates'!E$4:E$922,'Growth rates'!$B$4:$B$922,Demands_tra!$A238,'Growth rates'!$C$4:$C$922,$AE238),SUMIFS('Growth rates'!E$4:E$922,'Growth rates'!$B$4:$B$922,Demands_tra!$A238,'Growth rates'!$C$4:$C$922,$AF238))</f>
        <v>1.0080441712141</v>
      </c>
      <c r="AI238" s="6">
        <f ca="1">IF($AF238="",SUMIFS('Growth rates'!F$4:F$922,'Growth rates'!$B$4:$B$922,Demands_tra!$A238,'Growth rates'!$C$4:$C$922,$AE238),SUMIFS('Growth rates'!F$4:F$922,'Growth rates'!$B$4:$B$922,Demands_tra!$A238,'Growth rates'!$C$4:$C$922,$AF238))</f>
        <v>1.04826224486976</v>
      </c>
      <c r="AJ238" s="6">
        <f ca="1">IF($AF238="",SUMIFS('Growth rates'!G$4:G$922,'Growth rates'!$B$4:$B$922,Demands_tra!$A238,'Growth rates'!$C$4:$C$922,$AE238),SUMIFS('Growth rates'!G$4:G$922,'Growth rates'!$B$4:$B$922,Demands_tra!$A238,'Growth rates'!$C$4:$C$922,$AF238))</f>
        <v>1.08852385986843</v>
      </c>
      <c r="AK238" s="6">
        <f ca="1">IF($AF238="",SUMIFS('Growth rates'!H$4:H$922,'Growth rates'!$B$4:$B$922,Demands_tra!$A238,'Growth rates'!$C$4:$C$922,$AE238),SUMIFS('Growth rates'!H$4:H$922,'Growth rates'!$B$4:$B$922,Demands_tra!$A238,'Growth rates'!$C$4:$C$922,$AF238))</f>
        <v>1.12330523906063</v>
      </c>
      <c r="AL238" s="6">
        <f ca="1">IF($AF238="",SUMIFS('Growth rates'!I$4:I$922,'Growth rates'!$B$4:$B$922,Demands_tra!$A238,'Growth rates'!$C$4:$C$922,$AE238),SUMIFS('Growth rates'!I$4:I$922,'Growth rates'!$B$4:$B$922,Demands_tra!$A238,'Growth rates'!$C$4:$C$922,$AF238))</f>
        <v>1.15158756914341</v>
      </c>
      <c r="AM238" s="6">
        <f ca="1">IF($AF238="",SUMIFS('Growth rates'!J$4:J$922,'Growth rates'!$B$4:$B$922,Demands_tra!$A238,'Growth rates'!$C$4:$C$922,$AE238),SUMIFS('Growth rates'!J$4:J$922,'Growth rates'!$B$4:$B$922,Demands_tra!$A238,'Growth rates'!$C$4:$C$922,$AF238))</f>
        <v>1.17323383829214</v>
      </c>
      <c r="AN238" s="6">
        <f ca="1">IF($AF238="",SUMIFS('Growth rates'!K$4:K$922,'Growth rates'!$B$4:$B$922,Demands_tra!$A238,'Growth rates'!$C$4:$C$922,$AE238),SUMIFS('Growth rates'!K$4:K$922,'Growth rates'!$B$4:$B$922,Demands_tra!$A238,'Growth rates'!$C$4:$C$922,$AF238))</f>
        <v>1.18859875487242</v>
      </c>
      <c r="AO238" s="6">
        <f ca="1">IF($AF238="",SUMIFS('Growth rates'!L$4:L$922,'Growth rates'!$B$4:$B$922,Demands_tra!$A238,'Growth rates'!$C$4:$C$922,$AE238),SUMIFS('Growth rates'!L$4:L$922,'Growth rates'!$B$4:$B$922,Demands_tra!$A238,'Growth rates'!$C$4:$C$922,$AF238))</f>
        <v>1.19815163673558</v>
      </c>
      <c r="AP238" s="6">
        <f ca="1">IF($AF238="",SUMIFS('Growth rates'!M$4:M$922,'Growth rates'!$B$4:$B$922,Demands_tra!$A238,'Growth rates'!$C$4:$C$922,$AE238),SUMIFS('Growth rates'!M$4:M$922,'Growth rates'!$B$4:$B$922,Demands_tra!$A238,'Growth rates'!$C$4:$C$922,$AF238))</f>
        <v>1.20231513639837</v>
      </c>
      <c r="AQ238" s="6">
        <f ca="1">IF($AF238="",SUMIFS('Growth rates'!N$4:N$922,'Growth rates'!$B$4:$B$922,Demands_tra!$A238,'Growth rates'!$C$4:$C$922,$AE238),SUMIFS('Growth rates'!N$4:N$922,'Growth rates'!$B$4:$B$922,Demands_tra!$A238,'Growth rates'!$C$4:$C$922,$AF238))</f>
        <v>1.20193154441986</v>
      </c>
      <c r="AR238" s="6">
        <f ca="1">IF($AF238="",SUMIFS('Growth rates'!O$4:O$922,'Growth rates'!$B$4:$B$922,Demands_tra!$A238,'Growth rates'!$C$4:$C$922,$AE238),SUMIFS('Growth rates'!O$4:O$922,'Growth rates'!$B$4:$B$922,Demands_tra!$A238,'Growth rates'!$C$4:$C$922,$AF238))</f>
        <v>1.19737190464594</v>
      </c>
      <c r="AS238" s="6">
        <f ca="1">IF($AF238="",SUMIFS('Growth rates'!P$4:P$922,'Growth rates'!$B$4:$B$922,Demands_tra!$A238,'Growth rates'!$C$4:$C$922,$AE238),SUMIFS('Growth rates'!P$4:P$922,'Growth rates'!$B$4:$B$922,Demands_tra!$A238,'Growth rates'!$C$4:$C$922,$AF238))</f>
        <v>1.18889761547766</v>
      </c>
      <c r="AT238" s="6">
        <f ca="1">IF($AF238="",SUMIFS('Growth rates'!Q$4:Q$922,'Growth rates'!$B$4:$B$922,Demands_tra!$A238,'Growth rates'!$C$4:$C$922,$AE238),SUMIFS('Growth rates'!Q$4:Q$922,'Growth rates'!$B$4:$B$922,Demands_tra!$A238,'Growth rates'!$C$4:$C$922,$AF238))</f>
        <v>1.17658460638582</v>
      </c>
      <c r="AU238" s="6">
        <f ca="1">IF($AF238="",SUMIFS('Growth rates'!R$4:R$922,'Growth rates'!$B$4:$B$922,Demands_tra!$A238,'Growth rates'!$C$4:$C$922,$AE238),SUMIFS('Growth rates'!R$4:R$922,'Growth rates'!$B$4:$B$922,Demands_tra!$A238,'Growth rates'!$C$4:$C$922,$AF238))</f>
        <v>1.16115844981834</v>
      </c>
      <c r="AV238" s="6">
        <f ca="1">IF($AF238="",SUMIFS('Growth rates'!S$4:S$922,'Growth rates'!$B$4:$B$922,Demands_tra!$A238,'Growth rates'!$C$4:$C$922,$AE238),SUMIFS('Growth rates'!S$4:S$922,'Growth rates'!$B$4:$B$922,Demands_tra!$A238,'Growth rates'!$C$4:$C$922,$AF238))</f>
        <v>1.14334280329392</v>
      </c>
      <c r="AW238" s="6">
        <f ca="1">IF($AF238="",SUMIFS('Growth rates'!T$4:T$922,'Growth rates'!$B$4:$B$922,Demands_tra!$A238,'Growth rates'!$C$4:$C$922,$AE238),SUMIFS('Growth rates'!T$4:T$922,'Growth rates'!$B$4:$B$922,Demands_tra!$A238,'Growth rates'!$C$4:$C$922,$AF238))</f>
        <v>1.12380721355103</v>
      </c>
      <c r="AX238" s="6">
        <f ca="1">IF($AF238="",SUMIFS('Growth rates'!U$4:U$922,'Growth rates'!$B$4:$B$922,Demands_tra!$A238,'Growth rates'!$C$4:$C$922,$AE238),SUMIFS('Growth rates'!U$4:U$922,'Growth rates'!$B$4:$B$922,Demands_tra!$A238,'Growth rates'!$C$4:$C$922,$AF238))</f>
        <v>1.10337480273967</v>
      </c>
      <c r="AY238" s="6">
        <f ca="1">IF($AF238="",SUMIFS('Growth rates'!V$4:V$922,'Growth rates'!$B$4:$B$922,Demands_tra!$A238,'Growth rates'!$C$4:$C$922,$AE238),SUMIFS('Growth rates'!V$4:V$922,'Growth rates'!$B$4:$B$922,Demands_tra!$A238,'Growth rates'!$C$4:$C$922,$AF238))</f>
        <v>0</v>
      </c>
      <c r="AZ238" s="6">
        <f ca="1">IF($AF238="",SUMIFS('Growth rates'!W$4:W$922,'Growth rates'!$B$4:$B$922,Demands_tra!$A238,'Growth rates'!$C$4:$C$922,$AE238),SUMIFS('Growth rates'!W$4:W$922,'Growth rates'!$B$4:$B$922,Demands_tra!$A238,'Growth rates'!$C$4:$C$922,$AF238))</f>
        <v>0</v>
      </c>
      <c r="BA238" s="6">
        <f ca="1">IF($AF238="",SUMIFS('Growth rates'!X$4:X$922,'Growth rates'!$B$4:$B$922,Demands_tra!$A238,'Growth rates'!$C$4:$C$922,$AE238),SUMIFS('Growth rates'!X$4:X$922,'Growth rates'!$B$4:$B$922,Demands_tra!$A238,'Growth rates'!$C$4:$C$922,$AF238))</f>
        <v>0</v>
      </c>
      <c r="BB238" s="6">
        <f ca="1">IF($AF238="",SUMIFS('Growth rates'!Y$4:Y$922,'Growth rates'!$B$4:$B$922,Demands_tra!$A238,'Growth rates'!$C$4:$C$922,$AE238),SUMIFS('Growth rates'!Y$4:Y$922,'Growth rates'!$B$4:$B$922,Demands_tra!$A238,'Growth rates'!$C$4:$C$922,$AF238))</f>
        <v>0</v>
      </c>
      <c r="BC238" s="6">
        <f ca="1">IF($AF238="",SUMIFS('Growth rates'!Z$4:Z$922,'Growth rates'!$B$4:$B$922,Demands_tra!$A238,'Growth rates'!$C$4:$C$922,$AE238),SUMIFS('Growth rates'!Z$4:Z$922,'Growth rates'!$B$4:$B$922,Demands_tra!$A238,'Growth rates'!$C$4:$C$922,$AF238))</f>
        <v>0</v>
      </c>
      <c r="BD238" s="6">
        <f ca="1">IF($AF238="",SUMIFS('Growth rates'!AA$4:AA$922,'Growth rates'!$B$4:$B$922,Demands_tra!$A238,'Growth rates'!$C$4:$C$922,$AE238),SUMIFS('Growth rates'!AA$4:AA$922,'Growth rates'!$B$4:$B$922,Demands_tra!$A238,'Growth rates'!$C$4:$C$922,$AF238))</f>
        <v>0</v>
      </c>
      <c r="BE238" s="6">
        <f ca="1">IF($AF238="",SUMIFS('Growth rates'!AB$4:AB$922,'Growth rates'!$B$4:$B$922,Demands_tra!$A238,'Growth rates'!$C$4:$C$922,$AE238),SUMIFS('Growth rates'!AB$4:AB$922,'Growth rates'!$B$4:$B$922,Demands_tra!$A238,'Growth rates'!$C$4:$C$922,$AF238))</f>
        <v>0</v>
      </c>
      <c r="BF238" s="6">
        <f ca="1">IF($AF238="",SUMIFS('Growth rates'!AC$4:AC$922,'Growth rates'!$B$4:$B$922,Demands_tra!$A238,'Growth rates'!$C$4:$C$922,$AE238),SUMIFS('Growth rates'!AC$4:AC$922,'Growth rates'!$B$4:$B$922,Demands_tra!$A238,'Growth rates'!$C$4:$C$922,$AF238))</f>
        <v>0</v>
      </c>
      <c r="BH238" t="str">
        <f ca="1">VLOOKUP($C238,'Default drvr and elast'!$A$4:$F$49,MATCH(VLOOKUP(A238,Classification!$B$4:$D$42,3,FALSE),'Default drvr and elast'!$D$3:$F$3,0)+3,FALSE)</f>
        <v>High2</v>
      </c>
      <c r="BJ238" s="6">
        <f ca="1">IF($BI238="",SUMIF(Elasticities!$B$5:$B$52,Demands_tra!$BH238,Elasticities!C$5:C$52),SUMIF(Elasticities!$B$5:$B$52,Demands_tra!$BI238,Elasticities!C$5:C$52))</f>
        <v>0.999999999999992</v>
      </c>
      <c r="BK238" s="6">
        <f ca="1">IF($BI238="",SUMIF(Elasticities!$B$5:$B$52,Demands_tra!$BH238,Elasticities!D$5:D$52),SUMIF(Elasticities!$B$5:$B$52,Demands_tra!$BI238,Elasticities!D$5:D$52))</f>
        <v>0.997560975609749</v>
      </c>
      <c r="BL238" s="6">
        <f ca="1">IF($BI238="",SUMIF(Elasticities!$B$5:$B$52,Demands_tra!$BH238,Elasticities!E$5:E$52),SUMIF(Elasticities!$B$5:$B$52,Demands_tra!$BI238,Elasticities!E$5:E$52))</f>
        <v>0.985365853658529</v>
      </c>
      <c r="BM238" s="6">
        <f ca="1">IF($BI238="",SUMIF(Elasticities!$B$5:$B$52,Demands_tra!$BH238,Elasticities!F$5:F$52),SUMIF(Elasticities!$B$5:$B$52,Demands_tra!$BI238,Elasticities!F$5:F$52))</f>
        <v>0.973170731707309</v>
      </c>
      <c r="BN238" s="6">
        <f ca="1">IF($BI238="",SUMIF(Elasticities!$B$5:$B$52,Demands_tra!$BH238,Elasticities!G$5:G$52),SUMIF(Elasticities!$B$5:$B$52,Demands_tra!$BI238,Elasticities!G$5:G$52))</f>
        <v>0.96097560975609</v>
      </c>
      <c r="BO238" s="6">
        <f ca="1">IF($BI238="",SUMIF(Elasticities!$B$5:$B$52,Demands_tra!$BH238,Elasticities!H$5:H$52),SUMIF(Elasticities!$B$5:$B$52,Demands_tra!$BI238,Elasticities!H$5:H$52))</f>
        <v>0.948780487804871</v>
      </c>
      <c r="BP238" s="6">
        <f ca="1">IF($BI238="",SUMIF(Elasticities!$B$5:$B$52,Demands_tra!$BH238,Elasticities!I$5:I$52),SUMIF(Elasticities!$B$5:$B$52,Demands_tra!$BI238,Elasticities!I$5:I$52))</f>
        <v>0.936585365853651</v>
      </c>
      <c r="BQ238" s="6">
        <f ca="1">IF($BI238="",SUMIF(Elasticities!$B$5:$B$52,Demands_tra!$BH238,Elasticities!J$5:J$52),SUMIF(Elasticities!$B$5:$B$52,Demands_tra!$BI238,Elasticities!J$5:J$52))</f>
        <v>0.924390243902432</v>
      </c>
      <c r="BR238" s="6">
        <f ca="1">IF($BI238="",SUMIF(Elasticities!$B$5:$B$52,Demands_tra!$BH238,Elasticities!K$5:K$52),SUMIF(Elasticities!$B$5:$B$52,Demands_tra!$BI238,Elasticities!K$5:K$52))</f>
        <v>0.912195121951213</v>
      </c>
      <c r="BS238" s="6">
        <f ca="1">IF($BI238="",SUMIF(Elasticities!$B$5:$B$52,Demands_tra!$BH238,Elasticities!L$5:L$52),SUMIF(Elasticities!$B$5:$B$52,Demands_tra!$BI238,Elasticities!L$5:L$52))</f>
        <v>0.899999999999992</v>
      </c>
      <c r="BT238" s="6">
        <f ca="1">IF($BI238="",SUMIF(Elasticities!$B$5:$B$52,Demands_tra!$BH238,Elasticities!M$5:M$52),SUMIF(Elasticities!$B$5:$B$52,Demands_tra!$BI238,Elasticities!M$5:M$52))</f>
        <v>0.887499999999992</v>
      </c>
      <c r="BU238" s="6">
        <f ca="1">IF($BI238="",SUMIF(Elasticities!$B$5:$B$52,Demands_tra!$BH238,Elasticities!N$5:N$52),SUMIF(Elasticities!$B$5:$B$52,Demands_tra!$BI238,Elasticities!N$5:N$52))</f>
        <v>0.874999999999992</v>
      </c>
      <c r="BV238" s="6">
        <f ca="1">IF($BI238="",SUMIF(Elasticities!$B$5:$B$52,Demands_tra!$BH238,Elasticities!O$5:O$52),SUMIF(Elasticities!$B$5:$B$52,Demands_tra!$BI238,Elasticities!O$5:O$52))</f>
        <v>0.862499999999992</v>
      </c>
      <c r="BW238" s="6">
        <f ca="1">IF($BI238="",SUMIF(Elasticities!$B$5:$B$52,Demands_tra!$BH238,Elasticities!P$5:P$52),SUMIF(Elasticities!$B$5:$B$52,Demands_tra!$BI238,Elasticities!P$5:P$52))</f>
        <v>0.849999999999993</v>
      </c>
      <c r="BX238" s="6">
        <f ca="1">IF($BI238="",SUMIF(Elasticities!$B$5:$B$52,Demands_tra!$BH238,Elasticities!Q$5:Q$52),SUMIF(Elasticities!$B$5:$B$52,Demands_tra!$BI238,Elasticities!Q$5:Q$52))</f>
        <v>0.837499999999992</v>
      </c>
      <c r="BY238" s="6">
        <f ca="1">IF($BI238="",SUMIF(Elasticities!$B$5:$B$52,Demands_tra!$BH238,Elasticities!R$5:R$52),SUMIF(Elasticities!$B$5:$B$52,Demands_tra!$BI238,Elasticities!R$5:R$52))</f>
        <v>0.824999999999992</v>
      </c>
      <c r="BZ238" s="6">
        <f ca="1">IF($BI238="",SUMIF(Elasticities!$B$5:$B$52,Demands_tra!$BH238,Elasticities!S$5:S$52),SUMIF(Elasticities!$B$5:$B$52,Demands_tra!$BI238,Elasticities!S$5:S$52))</f>
        <v>0.812499999999992</v>
      </c>
      <c r="CA238" s="6">
        <f ca="1">IF($BI238="",SUMIF(Elasticities!$B$5:$B$52,Demands_tra!$BH238,Elasticities!T$5:T$52),SUMIF(Elasticities!$B$5:$B$52,Demands_tra!$BI238,Elasticities!T$5:T$52))</f>
        <v>0.799999999999992</v>
      </c>
      <c r="CB238" s="6" t="e">
        <f ca="1">IF($BI238="",SUMIF(Elasticities!$B$5:$B$52,Demands_tra!$BH238,Elasticities!U$5:U$52),SUMIF(Elasticities!$B$5:$B$52,Demands_tra!$BI238,Elasticities!U$5:U$52))</f>
        <v>#VALUE!</v>
      </c>
      <c r="CC238" s="6" t="e">
        <f ca="1">IF($BI238="",SUMIF(Elasticities!$B$5:$B$52,Demands_tra!$BH238,Elasticities!V$5:V$52),SUMIF(Elasticities!$B$5:$B$52,Demands_tra!$BI238,Elasticities!V$5:V$52))</f>
        <v>#VALUE!</v>
      </c>
      <c r="CD238" s="6" t="e">
        <f ca="1">IF($BI238="",SUMIF(Elasticities!$B$5:$B$52,Demands_tra!$BH238,Elasticities!W$5:W$52),SUMIF(Elasticities!$B$5:$B$52,Demands_tra!$BI238,Elasticities!W$5:W$52))</f>
        <v>#VALUE!</v>
      </c>
      <c r="CE238" s="6" t="e">
        <f ca="1">IF($BI238="",SUMIF(Elasticities!$B$5:$B$52,Demands_tra!$BH238,Elasticities!X$5:X$52),SUMIF(Elasticities!$B$5:$B$52,Demands_tra!$BI238,Elasticities!X$5:X$52))</f>
        <v>#VALUE!</v>
      </c>
      <c r="CF238" s="6" t="e">
        <f ca="1">IF($BI238="",SUMIF(Elasticities!$B$5:$B$52,Demands_tra!$BH238,Elasticities!Y$5:Y$52),SUMIF(Elasticities!$B$5:$B$52,Demands_tra!$BI238,Elasticities!Y$5:Y$52))</f>
        <v>#VALUE!</v>
      </c>
      <c r="CG238" s="6" t="e">
        <f ca="1">IF($BI238="",SUMIF(Elasticities!$B$5:$B$52,Demands_tra!$BH238,Elasticities!Z$5:Z$52),SUMIF(Elasticities!$B$5:$B$52,Demands_tra!$BI238,Elasticities!Z$5:Z$52))</f>
        <v>#VALUE!</v>
      </c>
      <c r="CH238" s="6" t="e">
        <f ca="1">IF($BI238="",SUMIF(Elasticities!$B$5:$B$52,Demands_tra!$BH238,Elasticities!AA$5:AA$52),SUMIF(Elasticities!$B$5:$B$52,Demands_tra!$BI238,Elasticities!AA$5:AA$52))</f>
        <v>#VALUE!</v>
      </c>
      <c r="CI238" s="6" t="e">
        <f ca="1">IF($BI238="",SUMIF(Elasticities!$B$5:$B$52,Demands_tra!$BH238,Elasticities!AB$5:AB$52),SUMIF(Elasticities!$B$5:$B$52,Demands_tra!$BI238,Elasticities!AB$5:AB$52))</f>
        <v>#VALUE!</v>
      </c>
    </row>
    <row r="239" spans="1:87">
      <c r="A239" t="str">
        <f>IF(BYDem_tra!B238="","\I:",BYDem_tra!B238)</f>
        <v>LatAm</v>
      </c>
      <c r="B239" t="str">
        <f>BYDem_tra!E238</f>
        <v>Trd_bus</v>
      </c>
      <c r="C239" t="str">
        <f t="shared" si="194"/>
        <v>Trd_bus</v>
      </c>
      <c r="D239" s="3">
        <f>SUMIFS(BYDem_tra!$M$2:$M$2000,BYDem_tra!$B$2:$B$2000,Demands_tra!$A239,BYDem_tra!$E$2:$E$2000,Demands_tra!$B239)</f>
        <v>16.765</v>
      </c>
      <c r="E239" s="3">
        <f ca="1" t="shared" si="195"/>
        <v>16.8995316022814</v>
      </c>
      <c r="F239" s="3">
        <f ca="1" t="shared" si="196"/>
        <v>17.5639075148309</v>
      </c>
      <c r="G239" s="3">
        <f ca="1" t="shared" si="197"/>
        <v>18.2204025227621</v>
      </c>
      <c r="H239" s="3">
        <f ca="1" t="shared" si="198"/>
        <v>18.7798755819629</v>
      </c>
      <c r="I239" s="3">
        <f ca="1" t="shared" si="199"/>
        <v>19.2284927169537</v>
      </c>
      <c r="J239" s="3">
        <f ca="1" t="shared" si="200"/>
        <v>19.5670083234638</v>
      </c>
      <c r="K239" s="3">
        <f ca="1" t="shared" si="201"/>
        <v>19.8038866953214</v>
      </c>
      <c r="L239" s="3">
        <f ca="1" t="shared" si="202"/>
        <v>19.9490768989876</v>
      </c>
      <c r="M239" s="3">
        <f ca="1" t="shared" si="203"/>
        <v>20.0114664790338</v>
      </c>
      <c r="N239" s="3">
        <f ca="1" t="shared" si="204"/>
        <v>20.0058001931857</v>
      </c>
      <c r="O239" s="3">
        <f ca="1" t="shared" si="205"/>
        <v>19.9393930526486</v>
      </c>
      <c r="P239" s="3">
        <f ca="1" t="shared" si="206"/>
        <v>19.8176777302</v>
      </c>
      <c r="Q239" s="3">
        <f ca="1" t="shared" si="207"/>
        <v>19.6432195123852</v>
      </c>
      <c r="R239" s="3">
        <f ca="1" t="shared" si="208"/>
        <v>19.4275284952574</v>
      </c>
      <c r="S239" s="3">
        <f ca="1" t="shared" si="209"/>
        <v>19.1816154297587</v>
      </c>
      <c r="T239" s="3">
        <f ca="1" t="shared" si="210"/>
        <v>18.9153231270856</v>
      </c>
      <c r="U239" s="3">
        <f ca="1" t="shared" si="211"/>
        <v>18.6401971815662</v>
      </c>
      <c r="V239" s="3" t="e">
        <f ca="1" t="shared" si="186"/>
        <v>#VALUE!</v>
      </c>
      <c r="W239" s="3" t="e">
        <f ca="1" t="shared" si="187"/>
        <v>#DIV/0!</v>
      </c>
      <c r="X239" s="3" t="e">
        <f ca="1" t="shared" si="188"/>
        <v>#DIV/0!</v>
      </c>
      <c r="Y239" s="3" t="e">
        <f ca="1" t="shared" si="189"/>
        <v>#DIV/0!</v>
      </c>
      <c r="Z239" s="3" t="e">
        <f ca="1" t="shared" si="190"/>
        <v>#DIV/0!</v>
      </c>
      <c r="AA239" s="3" t="e">
        <f ca="1" t="shared" si="191"/>
        <v>#DIV/0!</v>
      </c>
      <c r="AB239" s="3" t="e">
        <f ca="1" t="shared" si="192"/>
        <v>#DIV/0!</v>
      </c>
      <c r="AC239" s="3" t="e">
        <f ca="1" t="shared" si="193"/>
        <v>#DIV/0!</v>
      </c>
      <c r="AE239" s="34" t="str">
        <f ca="1">VLOOKUP($C239,'Default drvr and elast'!$A$4:$C$49,MATCH(VLOOKUP(A239,Classification!$B$4:$D$99,2,FALSE),'Default drvr and elast'!$A$3:$C$3,0),FALSE)</f>
        <v>POP</v>
      </c>
      <c r="AF239" s="4"/>
      <c r="AG239" s="6">
        <f ca="1">IF($AF239="",SUMIFS('Growth rates'!D$4:D$922,'Growth rates'!$B$4:$B$922,Demands_tra!$A239,'Growth rates'!$C$4:$C$922,$AE239),SUMIFS('Growth rates'!D$4:D$922,'Growth rates'!$B$4:$B$922,Demands_tra!$A239,'Growth rates'!$C$4:$C$922,$AF239))</f>
        <v>1</v>
      </c>
      <c r="AH239" s="6">
        <f ca="1">IF($AF239="",SUMIFS('Growth rates'!E$4:E$922,'Growth rates'!$B$4:$B$922,Demands_tra!$A239,'Growth rates'!$C$4:$C$922,$AE239),SUMIFS('Growth rates'!E$4:E$922,'Growth rates'!$B$4:$B$922,Demands_tra!$A239,'Growth rates'!$C$4:$C$922,$AF239))</f>
        <v>1.0080441712141</v>
      </c>
      <c r="AI239" s="6">
        <f ca="1">IF($AF239="",SUMIFS('Growth rates'!F$4:F$922,'Growth rates'!$B$4:$B$922,Demands_tra!$A239,'Growth rates'!$C$4:$C$922,$AE239),SUMIFS('Growth rates'!F$4:F$922,'Growth rates'!$B$4:$B$922,Demands_tra!$A239,'Growth rates'!$C$4:$C$922,$AF239))</f>
        <v>1.04826224486976</v>
      </c>
      <c r="AJ239" s="6">
        <f ca="1">IF($AF239="",SUMIFS('Growth rates'!G$4:G$922,'Growth rates'!$B$4:$B$922,Demands_tra!$A239,'Growth rates'!$C$4:$C$922,$AE239),SUMIFS('Growth rates'!G$4:G$922,'Growth rates'!$B$4:$B$922,Demands_tra!$A239,'Growth rates'!$C$4:$C$922,$AF239))</f>
        <v>1.08852385986843</v>
      </c>
      <c r="AK239" s="6">
        <f ca="1">IF($AF239="",SUMIFS('Growth rates'!H$4:H$922,'Growth rates'!$B$4:$B$922,Demands_tra!$A239,'Growth rates'!$C$4:$C$922,$AE239),SUMIFS('Growth rates'!H$4:H$922,'Growth rates'!$B$4:$B$922,Demands_tra!$A239,'Growth rates'!$C$4:$C$922,$AF239))</f>
        <v>1.12330523906063</v>
      </c>
      <c r="AL239" s="6">
        <f ca="1">IF($AF239="",SUMIFS('Growth rates'!I$4:I$922,'Growth rates'!$B$4:$B$922,Demands_tra!$A239,'Growth rates'!$C$4:$C$922,$AE239),SUMIFS('Growth rates'!I$4:I$922,'Growth rates'!$B$4:$B$922,Demands_tra!$A239,'Growth rates'!$C$4:$C$922,$AF239))</f>
        <v>1.15158756914341</v>
      </c>
      <c r="AM239" s="6">
        <f ca="1">IF($AF239="",SUMIFS('Growth rates'!J$4:J$922,'Growth rates'!$B$4:$B$922,Demands_tra!$A239,'Growth rates'!$C$4:$C$922,$AE239),SUMIFS('Growth rates'!J$4:J$922,'Growth rates'!$B$4:$B$922,Demands_tra!$A239,'Growth rates'!$C$4:$C$922,$AF239))</f>
        <v>1.17323383829214</v>
      </c>
      <c r="AN239" s="6">
        <f ca="1">IF($AF239="",SUMIFS('Growth rates'!K$4:K$922,'Growth rates'!$B$4:$B$922,Demands_tra!$A239,'Growth rates'!$C$4:$C$922,$AE239),SUMIFS('Growth rates'!K$4:K$922,'Growth rates'!$B$4:$B$922,Demands_tra!$A239,'Growth rates'!$C$4:$C$922,$AF239))</f>
        <v>1.18859875487242</v>
      </c>
      <c r="AO239" s="6">
        <f ca="1">IF($AF239="",SUMIFS('Growth rates'!L$4:L$922,'Growth rates'!$B$4:$B$922,Demands_tra!$A239,'Growth rates'!$C$4:$C$922,$AE239),SUMIFS('Growth rates'!L$4:L$922,'Growth rates'!$B$4:$B$922,Demands_tra!$A239,'Growth rates'!$C$4:$C$922,$AF239))</f>
        <v>1.19815163673558</v>
      </c>
      <c r="AP239" s="6">
        <f ca="1">IF($AF239="",SUMIFS('Growth rates'!M$4:M$922,'Growth rates'!$B$4:$B$922,Demands_tra!$A239,'Growth rates'!$C$4:$C$922,$AE239),SUMIFS('Growth rates'!M$4:M$922,'Growth rates'!$B$4:$B$922,Demands_tra!$A239,'Growth rates'!$C$4:$C$922,$AF239))</f>
        <v>1.20231513639837</v>
      </c>
      <c r="AQ239" s="6">
        <f ca="1">IF($AF239="",SUMIFS('Growth rates'!N$4:N$922,'Growth rates'!$B$4:$B$922,Demands_tra!$A239,'Growth rates'!$C$4:$C$922,$AE239),SUMIFS('Growth rates'!N$4:N$922,'Growth rates'!$B$4:$B$922,Demands_tra!$A239,'Growth rates'!$C$4:$C$922,$AF239))</f>
        <v>1.20193154441986</v>
      </c>
      <c r="AR239" s="6">
        <f ca="1">IF($AF239="",SUMIFS('Growth rates'!O$4:O$922,'Growth rates'!$B$4:$B$922,Demands_tra!$A239,'Growth rates'!$C$4:$C$922,$AE239),SUMIFS('Growth rates'!O$4:O$922,'Growth rates'!$B$4:$B$922,Demands_tra!$A239,'Growth rates'!$C$4:$C$922,$AF239))</f>
        <v>1.19737190464594</v>
      </c>
      <c r="AS239" s="6">
        <f ca="1">IF($AF239="",SUMIFS('Growth rates'!P$4:P$922,'Growth rates'!$B$4:$B$922,Demands_tra!$A239,'Growth rates'!$C$4:$C$922,$AE239),SUMIFS('Growth rates'!P$4:P$922,'Growth rates'!$B$4:$B$922,Demands_tra!$A239,'Growth rates'!$C$4:$C$922,$AF239))</f>
        <v>1.18889761547766</v>
      </c>
      <c r="AT239" s="6">
        <f ca="1">IF($AF239="",SUMIFS('Growth rates'!Q$4:Q$922,'Growth rates'!$B$4:$B$922,Demands_tra!$A239,'Growth rates'!$C$4:$C$922,$AE239),SUMIFS('Growth rates'!Q$4:Q$922,'Growth rates'!$B$4:$B$922,Demands_tra!$A239,'Growth rates'!$C$4:$C$922,$AF239))</f>
        <v>1.17658460638582</v>
      </c>
      <c r="AU239" s="6">
        <f ca="1">IF($AF239="",SUMIFS('Growth rates'!R$4:R$922,'Growth rates'!$B$4:$B$922,Demands_tra!$A239,'Growth rates'!$C$4:$C$922,$AE239),SUMIFS('Growth rates'!R$4:R$922,'Growth rates'!$B$4:$B$922,Demands_tra!$A239,'Growth rates'!$C$4:$C$922,$AF239))</f>
        <v>1.16115844981834</v>
      </c>
      <c r="AV239" s="6">
        <f ca="1">IF($AF239="",SUMIFS('Growth rates'!S$4:S$922,'Growth rates'!$B$4:$B$922,Demands_tra!$A239,'Growth rates'!$C$4:$C$922,$AE239),SUMIFS('Growth rates'!S$4:S$922,'Growth rates'!$B$4:$B$922,Demands_tra!$A239,'Growth rates'!$C$4:$C$922,$AF239))</f>
        <v>1.14334280329392</v>
      </c>
      <c r="AW239" s="6">
        <f ca="1">IF($AF239="",SUMIFS('Growth rates'!T$4:T$922,'Growth rates'!$B$4:$B$922,Demands_tra!$A239,'Growth rates'!$C$4:$C$922,$AE239),SUMIFS('Growth rates'!T$4:T$922,'Growth rates'!$B$4:$B$922,Demands_tra!$A239,'Growth rates'!$C$4:$C$922,$AF239))</f>
        <v>1.12380721355103</v>
      </c>
      <c r="AX239" s="6">
        <f ca="1">IF($AF239="",SUMIFS('Growth rates'!U$4:U$922,'Growth rates'!$B$4:$B$922,Demands_tra!$A239,'Growth rates'!$C$4:$C$922,$AE239),SUMIFS('Growth rates'!U$4:U$922,'Growth rates'!$B$4:$B$922,Demands_tra!$A239,'Growth rates'!$C$4:$C$922,$AF239))</f>
        <v>1.10337480273967</v>
      </c>
      <c r="AY239" s="6">
        <f ca="1">IF($AF239="",SUMIFS('Growth rates'!V$4:V$922,'Growth rates'!$B$4:$B$922,Demands_tra!$A239,'Growth rates'!$C$4:$C$922,$AE239),SUMIFS('Growth rates'!V$4:V$922,'Growth rates'!$B$4:$B$922,Demands_tra!$A239,'Growth rates'!$C$4:$C$922,$AF239))</f>
        <v>0</v>
      </c>
      <c r="AZ239" s="6">
        <f ca="1">IF($AF239="",SUMIFS('Growth rates'!W$4:W$922,'Growth rates'!$B$4:$B$922,Demands_tra!$A239,'Growth rates'!$C$4:$C$922,$AE239),SUMIFS('Growth rates'!W$4:W$922,'Growth rates'!$B$4:$B$922,Demands_tra!$A239,'Growth rates'!$C$4:$C$922,$AF239))</f>
        <v>0</v>
      </c>
      <c r="BA239" s="6">
        <f ca="1">IF($AF239="",SUMIFS('Growth rates'!X$4:X$922,'Growth rates'!$B$4:$B$922,Demands_tra!$A239,'Growth rates'!$C$4:$C$922,$AE239),SUMIFS('Growth rates'!X$4:X$922,'Growth rates'!$B$4:$B$922,Demands_tra!$A239,'Growth rates'!$C$4:$C$922,$AF239))</f>
        <v>0</v>
      </c>
      <c r="BB239" s="6">
        <f ca="1">IF($AF239="",SUMIFS('Growth rates'!Y$4:Y$922,'Growth rates'!$B$4:$B$922,Demands_tra!$A239,'Growth rates'!$C$4:$C$922,$AE239),SUMIFS('Growth rates'!Y$4:Y$922,'Growth rates'!$B$4:$B$922,Demands_tra!$A239,'Growth rates'!$C$4:$C$922,$AF239))</f>
        <v>0</v>
      </c>
      <c r="BC239" s="6">
        <f ca="1">IF($AF239="",SUMIFS('Growth rates'!Z$4:Z$922,'Growth rates'!$B$4:$B$922,Demands_tra!$A239,'Growth rates'!$C$4:$C$922,$AE239),SUMIFS('Growth rates'!Z$4:Z$922,'Growth rates'!$B$4:$B$922,Demands_tra!$A239,'Growth rates'!$C$4:$C$922,$AF239))</f>
        <v>0</v>
      </c>
      <c r="BD239" s="6">
        <f ca="1">IF($AF239="",SUMIFS('Growth rates'!AA$4:AA$922,'Growth rates'!$B$4:$B$922,Demands_tra!$A239,'Growth rates'!$C$4:$C$922,$AE239),SUMIFS('Growth rates'!AA$4:AA$922,'Growth rates'!$B$4:$B$922,Demands_tra!$A239,'Growth rates'!$C$4:$C$922,$AF239))</f>
        <v>0</v>
      </c>
      <c r="BE239" s="6">
        <f ca="1">IF($AF239="",SUMIFS('Growth rates'!AB$4:AB$922,'Growth rates'!$B$4:$B$922,Demands_tra!$A239,'Growth rates'!$C$4:$C$922,$AE239),SUMIFS('Growth rates'!AB$4:AB$922,'Growth rates'!$B$4:$B$922,Demands_tra!$A239,'Growth rates'!$C$4:$C$922,$AF239))</f>
        <v>0</v>
      </c>
      <c r="BF239" s="6">
        <f ca="1">IF($AF239="",SUMIFS('Growth rates'!AC$4:AC$922,'Growth rates'!$B$4:$B$922,Demands_tra!$A239,'Growth rates'!$C$4:$C$922,$AE239),SUMIFS('Growth rates'!AC$4:AC$922,'Growth rates'!$B$4:$B$922,Demands_tra!$A239,'Growth rates'!$C$4:$C$922,$AF239))</f>
        <v>0</v>
      </c>
      <c r="BH239" t="str">
        <f ca="1">VLOOKUP($C239,'Default drvr and elast'!$A$4:$F$49,MATCH(VLOOKUP(A239,Classification!$B$4:$D$42,3,FALSE),'Default drvr and elast'!$D$3:$F$3,0)+3,FALSE)</f>
        <v>High2</v>
      </c>
      <c r="BJ239" s="6">
        <f ca="1">IF($BI239="",SUMIF(Elasticities!$B$5:$B$52,Demands_tra!$BH239,Elasticities!C$5:C$52),SUMIF(Elasticities!$B$5:$B$52,Demands_tra!$BI239,Elasticities!C$5:C$52))</f>
        <v>0.999999999999992</v>
      </c>
      <c r="BK239" s="6">
        <f ca="1">IF($BI239="",SUMIF(Elasticities!$B$5:$B$52,Demands_tra!$BH239,Elasticities!D$5:D$52),SUMIF(Elasticities!$B$5:$B$52,Demands_tra!$BI239,Elasticities!D$5:D$52))</f>
        <v>0.997560975609749</v>
      </c>
      <c r="BL239" s="6">
        <f ca="1">IF($BI239="",SUMIF(Elasticities!$B$5:$B$52,Demands_tra!$BH239,Elasticities!E$5:E$52),SUMIF(Elasticities!$B$5:$B$52,Demands_tra!$BI239,Elasticities!E$5:E$52))</f>
        <v>0.985365853658529</v>
      </c>
      <c r="BM239" s="6">
        <f ca="1">IF($BI239="",SUMIF(Elasticities!$B$5:$B$52,Demands_tra!$BH239,Elasticities!F$5:F$52),SUMIF(Elasticities!$B$5:$B$52,Demands_tra!$BI239,Elasticities!F$5:F$52))</f>
        <v>0.973170731707309</v>
      </c>
      <c r="BN239" s="6">
        <f ca="1">IF($BI239="",SUMIF(Elasticities!$B$5:$B$52,Demands_tra!$BH239,Elasticities!G$5:G$52),SUMIF(Elasticities!$B$5:$B$52,Demands_tra!$BI239,Elasticities!G$5:G$52))</f>
        <v>0.96097560975609</v>
      </c>
      <c r="BO239" s="6">
        <f ca="1">IF($BI239="",SUMIF(Elasticities!$B$5:$B$52,Demands_tra!$BH239,Elasticities!H$5:H$52),SUMIF(Elasticities!$B$5:$B$52,Demands_tra!$BI239,Elasticities!H$5:H$52))</f>
        <v>0.948780487804871</v>
      </c>
      <c r="BP239" s="6">
        <f ca="1">IF($BI239="",SUMIF(Elasticities!$B$5:$B$52,Demands_tra!$BH239,Elasticities!I$5:I$52),SUMIF(Elasticities!$B$5:$B$52,Demands_tra!$BI239,Elasticities!I$5:I$52))</f>
        <v>0.936585365853651</v>
      </c>
      <c r="BQ239" s="6">
        <f ca="1">IF($BI239="",SUMIF(Elasticities!$B$5:$B$52,Demands_tra!$BH239,Elasticities!J$5:J$52),SUMIF(Elasticities!$B$5:$B$52,Demands_tra!$BI239,Elasticities!J$5:J$52))</f>
        <v>0.924390243902432</v>
      </c>
      <c r="BR239" s="6">
        <f ca="1">IF($BI239="",SUMIF(Elasticities!$B$5:$B$52,Demands_tra!$BH239,Elasticities!K$5:K$52),SUMIF(Elasticities!$B$5:$B$52,Demands_tra!$BI239,Elasticities!K$5:K$52))</f>
        <v>0.912195121951213</v>
      </c>
      <c r="BS239" s="6">
        <f ca="1">IF($BI239="",SUMIF(Elasticities!$B$5:$B$52,Demands_tra!$BH239,Elasticities!L$5:L$52),SUMIF(Elasticities!$B$5:$B$52,Demands_tra!$BI239,Elasticities!L$5:L$52))</f>
        <v>0.899999999999992</v>
      </c>
      <c r="BT239" s="6">
        <f ca="1">IF($BI239="",SUMIF(Elasticities!$B$5:$B$52,Demands_tra!$BH239,Elasticities!M$5:M$52),SUMIF(Elasticities!$B$5:$B$52,Demands_tra!$BI239,Elasticities!M$5:M$52))</f>
        <v>0.887499999999992</v>
      </c>
      <c r="BU239" s="6">
        <f ca="1">IF($BI239="",SUMIF(Elasticities!$B$5:$B$52,Demands_tra!$BH239,Elasticities!N$5:N$52),SUMIF(Elasticities!$B$5:$B$52,Demands_tra!$BI239,Elasticities!N$5:N$52))</f>
        <v>0.874999999999992</v>
      </c>
      <c r="BV239" s="6">
        <f ca="1">IF($BI239="",SUMIF(Elasticities!$B$5:$B$52,Demands_tra!$BH239,Elasticities!O$5:O$52),SUMIF(Elasticities!$B$5:$B$52,Demands_tra!$BI239,Elasticities!O$5:O$52))</f>
        <v>0.862499999999992</v>
      </c>
      <c r="BW239" s="6">
        <f ca="1">IF($BI239="",SUMIF(Elasticities!$B$5:$B$52,Demands_tra!$BH239,Elasticities!P$5:P$52),SUMIF(Elasticities!$B$5:$B$52,Demands_tra!$BI239,Elasticities!P$5:P$52))</f>
        <v>0.849999999999993</v>
      </c>
      <c r="BX239" s="6">
        <f ca="1">IF($BI239="",SUMIF(Elasticities!$B$5:$B$52,Demands_tra!$BH239,Elasticities!Q$5:Q$52),SUMIF(Elasticities!$B$5:$B$52,Demands_tra!$BI239,Elasticities!Q$5:Q$52))</f>
        <v>0.837499999999992</v>
      </c>
      <c r="BY239" s="6">
        <f ca="1">IF($BI239="",SUMIF(Elasticities!$B$5:$B$52,Demands_tra!$BH239,Elasticities!R$5:R$52),SUMIF(Elasticities!$B$5:$B$52,Demands_tra!$BI239,Elasticities!R$5:R$52))</f>
        <v>0.824999999999992</v>
      </c>
      <c r="BZ239" s="6">
        <f ca="1">IF($BI239="",SUMIF(Elasticities!$B$5:$B$52,Demands_tra!$BH239,Elasticities!S$5:S$52),SUMIF(Elasticities!$B$5:$B$52,Demands_tra!$BI239,Elasticities!S$5:S$52))</f>
        <v>0.812499999999992</v>
      </c>
      <c r="CA239" s="6">
        <f ca="1">IF($BI239="",SUMIF(Elasticities!$B$5:$B$52,Demands_tra!$BH239,Elasticities!T$5:T$52),SUMIF(Elasticities!$B$5:$B$52,Demands_tra!$BI239,Elasticities!T$5:T$52))</f>
        <v>0.799999999999992</v>
      </c>
      <c r="CB239" s="6" t="e">
        <f ca="1">IF($BI239="",SUMIF(Elasticities!$B$5:$B$52,Demands_tra!$BH239,Elasticities!U$5:U$52),SUMIF(Elasticities!$B$5:$B$52,Demands_tra!$BI239,Elasticities!U$5:U$52))</f>
        <v>#VALUE!</v>
      </c>
      <c r="CC239" s="6" t="e">
        <f ca="1">IF($BI239="",SUMIF(Elasticities!$B$5:$B$52,Demands_tra!$BH239,Elasticities!V$5:V$52),SUMIF(Elasticities!$B$5:$B$52,Demands_tra!$BI239,Elasticities!V$5:V$52))</f>
        <v>#VALUE!</v>
      </c>
      <c r="CD239" s="6" t="e">
        <f ca="1">IF($BI239="",SUMIF(Elasticities!$B$5:$B$52,Demands_tra!$BH239,Elasticities!W$5:W$52),SUMIF(Elasticities!$B$5:$B$52,Demands_tra!$BI239,Elasticities!W$5:W$52))</f>
        <v>#VALUE!</v>
      </c>
      <c r="CE239" s="6" t="e">
        <f ca="1">IF($BI239="",SUMIF(Elasticities!$B$5:$B$52,Demands_tra!$BH239,Elasticities!X$5:X$52),SUMIF(Elasticities!$B$5:$B$52,Demands_tra!$BI239,Elasticities!X$5:X$52))</f>
        <v>#VALUE!</v>
      </c>
      <c r="CF239" s="6" t="e">
        <f ca="1">IF($BI239="",SUMIF(Elasticities!$B$5:$B$52,Demands_tra!$BH239,Elasticities!Y$5:Y$52),SUMIF(Elasticities!$B$5:$B$52,Demands_tra!$BI239,Elasticities!Y$5:Y$52))</f>
        <v>#VALUE!</v>
      </c>
      <c r="CG239" s="6" t="e">
        <f ca="1">IF($BI239="",SUMIF(Elasticities!$B$5:$B$52,Demands_tra!$BH239,Elasticities!Z$5:Z$52),SUMIF(Elasticities!$B$5:$B$52,Demands_tra!$BI239,Elasticities!Z$5:Z$52))</f>
        <v>#VALUE!</v>
      </c>
      <c r="CH239" s="6" t="e">
        <f ca="1">IF($BI239="",SUMIF(Elasticities!$B$5:$B$52,Demands_tra!$BH239,Elasticities!AA$5:AA$52),SUMIF(Elasticities!$B$5:$B$52,Demands_tra!$BI239,Elasticities!AA$5:AA$52))</f>
        <v>#VALUE!</v>
      </c>
      <c r="CI239" s="6" t="e">
        <f ca="1">IF($BI239="",SUMIF(Elasticities!$B$5:$B$52,Demands_tra!$BH239,Elasticities!AB$5:AB$52),SUMIF(Elasticities!$B$5:$B$52,Demands_tra!$BI239,Elasticities!AB$5:AB$52))</f>
        <v>#VALUE!</v>
      </c>
    </row>
    <row r="240" spans="1:87">
      <c r="A240" t="str">
        <f>IF(BYDem_tra!B239="","\I:",BYDem_tra!B239)</f>
        <v>LatAm</v>
      </c>
      <c r="B240" t="str">
        <f>BYDem_tra!E239</f>
        <v>Trd_car</v>
      </c>
      <c r="C240" t="str">
        <f t="shared" si="194"/>
        <v>Trd_car</v>
      </c>
      <c r="D240" s="3">
        <f>SUMIFS(BYDem_tra!$M$2:$M$2000,BYDem_tra!$B$2:$B$2000,Demands_tra!$A240,BYDem_tra!$E$2:$E$2000,Demands_tra!$B240)</f>
        <v>801.6156</v>
      </c>
      <c r="E240" s="3">
        <f ca="1" t="shared" si="195"/>
        <v>795.860554197722</v>
      </c>
      <c r="F240" s="3">
        <f ca="1" t="shared" si="196"/>
        <v>927.798235682421</v>
      </c>
      <c r="G240" s="3">
        <f ca="1" t="shared" si="197"/>
        <v>1030.91498566976</v>
      </c>
      <c r="H240" s="3">
        <f ca="1" t="shared" si="198"/>
        <v>1153.54699060932</v>
      </c>
      <c r="I240" s="3">
        <f ca="1" t="shared" si="199"/>
        <v>1294.81616864929</v>
      </c>
      <c r="J240" s="3">
        <f ca="1" t="shared" si="200"/>
        <v>1451.21717109179</v>
      </c>
      <c r="K240" s="3">
        <f ca="1" t="shared" si="201"/>
        <v>1619.74302388702</v>
      </c>
      <c r="L240" s="3">
        <f ca="1" t="shared" si="202"/>
        <v>1801.36165314017</v>
      </c>
      <c r="M240" s="3">
        <f ca="1" t="shared" si="203"/>
        <v>1997.68329249786</v>
      </c>
      <c r="N240" s="3">
        <f ca="1" t="shared" si="204"/>
        <v>2211.10818048802</v>
      </c>
      <c r="O240" s="3">
        <f ca="1" t="shared" si="205"/>
        <v>2438.09180111424</v>
      </c>
      <c r="P240" s="3">
        <f ca="1" t="shared" si="206"/>
        <v>2676.37913195547</v>
      </c>
      <c r="Q240" s="3">
        <f ca="1" t="shared" si="207"/>
        <v>2923.19409782773</v>
      </c>
      <c r="R240" s="3">
        <f ca="1" t="shared" si="208"/>
        <v>3177.67136519218</v>
      </c>
      <c r="S240" s="3">
        <f ca="1" t="shared" si="209"/>
        <v>3439.81457705064</v>
      </c>
      <c r="T240" s="3">
        <f ca="1" t="shared" si="210"/>
        <v>3709.11903615393</v>
      </c>
      <c r="U240" s="3">
        <f ca="1" t="shared" si="211"/>
        <v>3984.47895669136</v>
      </c>
      <c r="V240" s="3" t="e">
        <f ca="1" t="shared" si="186"/>
        <v>#VALUE!</v>
      </c>
      <c r="W240" s="3" t="e">
        <f ca="1" t="shared" si="187"/>
        <v>#DIV/0!</v>
      </c>
      <c r="X240" s="3" t="e">
        <f ca="1" t="shared" si="188"/>
        <v>#DIV/0!</v>
      </c>
      <c r="Y240" s="3" t="e">
        <f ca="1" t="shared" si="189"/>
        <v>#DIV/0!</v>
      </c>
      <c r="Z240" s="3" t="e">
        <f ca="1" t="shared" si="190"/>
        <v>#DIV/0!</v>
      </c>
      <c r="AA240" s="3" t="e">
        <f ca="1" t="shared" si="191"/>
        <v>#DIV/0!</v>
      </c>
      <c r="AB240" s="3" t="e">
        <f ca="1" t="shared" si="192"/>
        <v>#DIV/0!</v>
      </c>
      <c r="AC240" s="3" t="e">
        <f ca="1" t="shared" si="193"/>
        <v>#DIV/0!</v>
      </c>
      <c r="AE240" s="34" t="str">
        <f ca="1">VLOOKUP($C240,'Default drvr and elast'!$A$4:$C$49,MATCH(VLOOKUP(A240,Classification!$B$4:$D$99,2,FALSE),'Default drvr and elast'!$A$3:$C$3,0),FALSE)</f>
        <v>GDPPCAP</v>
      </c>
      <c r="AF240" s="4"/>
      <c r="AG240" s="6">
        <f ca="1">IF($AF240="",SUMIFS('Growth rates'!D$4:D$922,'Growth rates'!$B$4:$B$922,Demands_tra!$A240,'Growth rates'!$C$4:$C$922,$AE240),SUMIFS('Growth rates'!D$4:D$922,'Growth rates'!$B$4:$B$922,Demands_tra!$A240,'Growth rates'!$C$4:$C$922,$AF240))</f>
        <v>1</v>
      </c>
      <c r="AH240" s="6">
        <f ca="1">IF($AF240="",SUMIFS('Growth rates'!E$4:E$922,'Growth rates'!$B$4:$B$922,Demands_tra!$A240,'Growth rates'!$C$4:$C$922,$AE240),SUMIFS('Growth rates'!E$4:E$922,'Growth rates'!$B$4:$B$922,Demands_tra!$A240,'Growth rates'!$C$4:$C$922,$AF240))</f>
        <v>0.992803138039093</v>
      </c>
      <c r="AI240" s="6">
        <f ca="1">IF($AF240="",SUMIFS('Growth rates'!F$4:F$922,'Growth rates'!$B$4:$B$922,Demands_tra!$A240,'Growth rates'!$C$4:$C$922,$AE240),SUMIFS('Growth rates'!F$4:F$922,'Growth rates'!$B$4:$B$922,Demands_tra!$A240,'Growth rates'!$C$4:$C$922,$AF240))</f>
        <v>1.15983429944134</v>
      </c>
      <c r="AJ240" s="6">
        <f ca="1">IF($AF240="",SUMIFS('Growth rates'!G$4:G$922,'Growth rates'!$B$4:$B$922,Demands_tra!$A240,'Growth rates'!$C$4:$C$922,$AE240),SUMIFS('Growth rates'!G$4:G$922,'Growth rates'!$B$4:$B$922,Demands_tra!$A240,'Growth rates'!$C$4:$C$922,$AF240))</f>
        <v>1.29229363833112</v>
      </c>
      <c r="AK240" s="6">
        <f ca="1">IF($AF240="",SUMIFS('Growth rates'!H$4:H$922,'Growth rates'!$B$4:$B$922,Demands_tra!$A240,'Growth rates'!$C$4:$C$922,$AE240),SUMIFS('Growth rates'!H$4:H$922,'Growth rates'!$B$4:$B$922,Demands_tra!$A240,'Growth rates'!$C$4:$C$922,$AF240))</f>
        <v>1.45226042363368</v>
      </c>
      <c r="AL240" s="6">
        <f ca="1">IF($AF240="",SUMIFS('Growth rates'!I$4:I$922,'Growth rates'!$B$4:$B$922,Demands_tra!$A240,'Growth rates'!$C$4:$C$922,$AE240),SUMIFS('Growth rates'!I$4:I$922,'Growth rates'!$B$4:$B$922,Demands_tra!$A240,'Growth rates'!$C$4:$C$922,$AF240))</f>
        <v>1.63971277195912</v>
      </c>
      <c r="AM240" s="6">
        <f ca="1">IF($AF240="",SUMIFS('Growth rates'!J$4:J$922,'Growth rates'!$B$4:$B$922,Demands_tra!$A240,'Growth rates'!$C$4:$C$922,$AE240),SUMIFS('Growth rates'!J$4:J$922,'Growth rates'!$B$4:$B$922,Demands_tra!$A240,'Growth rates'!$C$4:$C$922,$AF240))</f>
        <v>1.85118426437382</v>
      </c>
      <c r="AN240" s="6">
        <f ca="1">IF($AF240="",SUMIFS('Growth rates'!K$4:K$922,'Growth rates'!$B$4:$B$922,Demands_tra!$A240,'Growth rates'!$C$4:$C$922,$AE240),SUMIFS('Growth rates'!K$4:K$922,'Growth rates'!$B$4:$B$922,Demands_tra!$A240,'Growth rates'!$C$4:$C$922,$AF240))</f>
        <v>2.08374073181024</v>
      </c>
      <c r="AO240" s="6">
        <f ca="1">IF($AF240="",SUMIFS('Growth rates'!L$4:L$922,'Growth rates'!$B$4:$B$922,Demands_tra!$A240,'Growth rates'!$C$4:$C$922,$AE240),SUMIFS('Growth rates'!L$4:L$922,'Growth rates'!$B$4:$B$922,Demands_tra!$A240,'Growth rates'!$C$4:$C$922,$AF240))</f>
        <v>2.3398764888824</v>
      </c>
      <c r="AP240" s="6">
        <f ca="1">IF($AF240="",SUMIFS('Growth rates'!M$4:M$922,'Growth rates'!$B$4:$B$922,Demands_tra!$A240,'Growth rates'!$C$4:$C$922,$AE240),SUMIFS('Growth rates'!M$4:M$922,'Growth rates'!$B$4:$B$922,Demands_tra!$A240,'Growth rates'!$C$4:$C$922,$AF240))</f>
        <v>2.62322287816713</v>
      </c>
      <c r="AQ240" s="6">
        <f ca="1">IF($AF240="",SUMIFS('Growth rates'!N$4:N$922,'Growth rates'!$B$4:$B$922,Demands_tra!$A240,'Growth rates'!$C$4:$C$922,$AE240),SUMIFS('Growth rates'!N$4:N$922,'Growth rates'!$B$4:$B$922,Demands_tra!$A240,'Growth rates'!$C$4:$C$922,$AF240))</f>
        <v>2.93900333911114</v>
      </c>
      <c r="AR240" s="6">
        <f ca="1">IF($AF240="",SUMIFS('Growth rates'!O$4:O$922,'Growth rates'!$B$4:$B$922,Demands_tra!$A240,'Growth rates'!$C$4:$C$922,$AE240),SUMIFS('Growth rates'!O$4:O$922,'Growth rates'!$B$4:$B$922,Demands_tra!$A240,'Growth rates'!$C$4:$C$922,$AF240))</f>
        <v>3.28381072048585</v>
      </c>
      <c r="AS240" s="6">
        <f ca="1">IF($AF240="",SUMIFS('Growth rates'!P$4:P$922,'Growth rates'!$B$4:$B$922,Demands_tra!$A240,'Growth rates'!$C$4:$C$922,$AE240),SUMIFS('Growth rates'!P$4:P$922,'Growth rates'!$B$4:$B$922,Demands_tra!$A240,'Growth rates'!$C$4:$C$922,$AF240))</f>
        <v>3.65591949511571</v>
      </c>
      <c r="AT240" s="6">
        <f ca="1">IF($AF240="",SUMIFS('Growth rates'!Q$4:Q$922,'Growth rates'!$B$4:$B$922,Demands_tra!$A240,'Growth rates'!$C$4:$C$922,$AE240),SUMIFS('Growth rates'!Q$4:Q$922,'Growth rates'!$B$4:$B$922,Demands_tra!$A240,'Growth rates'!$C$4:$C$922,$AF240))</f>
        <v>4.05256410158288</v>
      </c>
      <c r="AU240" s="6">
        <f ca="1">IF($AF240="",SUMIFS('Growth rates'!R$4:R$922,'Growth rates'!$B$4:$B$922,Demands_tra!$A240,'Growth rates'!$C$4:$C$922,$AE240),SUMIFS('Growth rates'!R$4:R$922,'Growth rates'!$B$4:$B$922,Demands_tra!$A240,'Growth rates'!$C$4:$C$922,$AF240))</f>
        <v>4.47381070952889</v>
      </c>
      <c r="AV240" s="6">
        <f ca="1">IF($AF240="",SUMIFS('Growth rates'!S$4:S$922,'Growth rates'!$B$4:$B$922,Demands_tra!$A240,'Growth rates'!$C$4:$C$922,$AE240),SUMIFS('Growth rates'!S$4:S$922,'Growth rates'!$B$4:$B$922,Demands_tra!$A240,'Growth rates'!$C$4:$C$922,$AF240))</f>
        <v>4.92116673579703</v>
      </c>
      <c r="AW240" s="6">
        <f ca="1">IF($AF240="",SUMIFS('Growth rates'!T$4:T$922,'Growth rates'!$B$4:$B$922,Demands_tra!$A240,'Growth rates'!$C$4:$C$922,$AE240),SUMIFS('Growth rates'!T$4:T$922,'Growth rates'!$B$4:$B$922,Demands_tra!$A240,'Growth rates'!$C$4:$C$922,$AF240))</f>
        <v>5.39535764302982</v>
      </c>
      <c r="AX240" s="6">
        <f ca="1">IF($AF240="",SUMIFS('Growth rates'!U$4:U$922,'Growth rates'!$B$4:$B$922,Demands_tra!$A240,'Growth rates'!$C$4:$C$922,$AE240),SUMIFS('Growth rates'!U$4:U$922,'Growth rates'!$B$4:$B$922,Demands_tra!$A240,'Growth rates'!$C$4:$C$922,$AF240))</f>
        <v>5.89603760145609</v>
      </c>
      <c r="AY240" s="6">
        <f ca="1">IF($AF240="",SUMIFS('Growth rates'!V$4:V$922,'Growth rates'!$B$4:$B$922,Demands_tra!$A240,'Growth rates'!$C$4:$C$922,$AE240),SUMIFS('Growth rates'!V$4:V$922,'Growth rates'!$B$4:$B$922,Demands_tra!$A240,'Growth rates'!$C$4:$C$922,$AF240))</f>
        <v>0</v>
      </c>
      <c r="AZ240" s="6">
        <f ca="1">IF($AF240="",SUMIFS('Growth rates'!W$4:W$922,'Growth rates'!$B$4:$B$922,Demands_tra!$A240,'Growth rates'!$C$4:$C$922,$AE240),SUMIFS('Growth rates'!W$4:W$922,'Growth rates'!$B$4:$B$922,Demands_tra!$A240,'Growth rates'!$C$4:$C$922,$AF240))</f>
        <v>0</v>
      </c>
      <c r="BA240" s="6">
        <f ca="1">IF($AF240="",SUMIFS('Growth rates'!X$4:X$922,'Growth rates'!$B$4:$B$922,Demands_tra!$A240,'Growth rates'!$C$4:$C$922,$AE240),SUMIFS('Growth rates'!X$4:X$922,'Growth rates'!$B$4:$B$922,Demands_tra!$A240,'Growth rates'!$C$4:$C$922,$AF240))</f>
        <v>0</v>
      </c>
      <c r="BB240" s="6">
        <f ca="1">IF($AF240="",SUMIFS('Growth rates'!Y$4:Y$922,'Growth rates'!$B$4:$B$922,Demands_tra!$A240,'Growth rates'!$C$4:$C$922,$AE240),SUMIFS('Growth rates'!Y$4:Y$922,'Growth rates'!$B$4:$B$922,Demands_tra!$A240,'Growth rates'!$C$4:$C$922,$AF240))</f>
        <v>0</v>
      </c>
      <c r="BC240" s="6">
        <f ca="1">IF($AF240="",SUMIFS('Growth rates'!Z$4:Z$922,'Growth rates'!$B$4:$B$922,Demands_tra!$A240,'Growth rates'!$C$4:$C$922,$AE240),SUMIFS('Growth rates'!Z$4:Z$922,'Growth rates'!$B$4:$B$922,Demands_tra!$A240,'Growth rates'!$C$4:$C$922,$AF240))</f>
        <v>0</v>
      </c>
      <c r="BD240" s="6">
        <f ca="1">IF($AF240="",SUMIFS('Growth rates'!AA$4:AA$922,'Growth rates'!$B$4:$B$922,Demands_tra!$A240,'Growth rates'!$C$4:$C$922,$AE240),SUMIFS('Growth rates'!AA$4:AA$922,'Growth rates'!$B$4:$B$922,Demands_tra!$A240,'Growth rates'!$C$4:$C$922,$AF240))</f>
        <v>0</v>
      </c>
      <c r="BE240" s="6">
        <f ca="1">IF($AF240="",SUMIFS('Growth rates'!AB$4:AB$922,'Growth rates'!$B$4:$B$922,Demands_tra!$A240,'Growth rates'!$C$4:$C$922,$AE240),SUMIFS('Growth rates'!AB$4:AB$922,'Growth rates'!$B$4:$B$922,Demands_tra!$A240,'Growth rates'!$C$4:$C$922,$AF240))</f>
        <v>0</v>
      </c>
      <c r="BF240" s="6">
        <f ca="1">IF($AF240="",SUMIFS('Growth rates'!AC$4:AC$922,'Growth rates'!$B$4:$B$922,Demands_tra!$A240,'Growth rates'!$C$4:$C$922,$AE240),SUMIFS('Growth rates'!AC$4:AC$922,'Growth rates'!$B$4:$B$922,Demands_tra!$A240,'Growth rates'!$C$4:$C$922,$AF240))</f>
        <v>0</v>
      </c>
      <c r="BH240" t="str">
        <f ca="1">VLOOKUP($C240,'Default drvr and elast'!$A$4:$F$49,MATCH(VLOOKUP(A240,Classification!$B$4:$D$42,3,FALSE),'Default drvr and elast'!$D$3:$F$3,0)+3,FALSE)</f>
        <v>High2</v>
      </c>
      <c r="BJ240" s="6">
        <f ca="1">IF($BI240="",SUMIF(Elasticities!$B$5:$B$52,Demands_tra!$BH240,Elasticities!C$5:C$52),SUMIF(Elasticities!$B$5:$B$52,Demands_tra!$BI240,Elasticities!C$5:C$52))</f>
        <v>0.999999999999992</v>
      </c>
      <c r="BK240" s="6">
        <f ca="1">IF($BI240="",SUMIF(Elasticities!$B$5:$B$52,Demands_tra!$BH240,Elasticities!D$5:D$52),SUMIF(Elasticities!$B$5:$B$52,Demands_tra!$BI240,Elasticities!D$5:D$52))</f>
        <v>0.997560975609749</v>
      </c>
      <c r="BL240" s="6">
        <f ca="1">IF($BI240="",SUMIF(Elasticities!$B$5:$B$52,Demands_tra!$BH240,Elasticities!E$5:E$52),SUMIF(Elasticities!$B$5:$B$52,Demands_tra!$BI240,Elasticities!E$5:E$52))</f>
        <v>0.985365853658529</v>
      </c>
      <c r="BM240" s="6">
        <f ca="1">IF($BI240="",SUMIF(Elasticities!$B$5:$B$52,Demands_tra!$BH240,Elasticities!F$5:F$52),SUMIF(Elasticities!$B$5:$B$52,Demands_tra!$BI240,Elasticities!F$5:F$52))</f>
        <v>0.973170731707309</v>
      </c>
      <c r="BN240" s="6">
        <f ca="1">IF($BI240="",SUMIF(Elasticities!$B$5:$B$52,Demands_tra!$BH240,Elasticities!G$5:G$52),SUMIF(Elasticities!$B$5:$B$52,Demands_tra!$BI240,Elasticities!G$5:G$52))</f>
        <v>0.96097560975609</v>
      </c>
      <c r="BO240" s="6">
        <f ca="1">IF($BI240="",SUMIF(Elasticities!$B$5:$B$52,Demands_tra!$BH240,Elasticities!H$5:H$52),SUMIF(Elasticities!$B$5:$B$52,Demands_tra!$BI240,Elasticities!H$5:H$52))</f>
        <v>0.948780487804871</v>
      </c>
      <c r="BP240" s="6">
        <f ca="1">IF($BI240="",SUMIF(Elasticities!$B$5:$B$52,Demands_tra!$BH240,Elasticities!I$5:I$52),SUMIF(Elasticities!$B$5:$B$52,Demands_tra!$BI240,Elasticities!I$5:I$52))</f>
        <v>0.936585365853651</v>
      </c>
      <c r="BQ240" s="6">
        <f ca="1">IF($BI240="",SUMIF(Elasticities!$B$5:$B$52,Demands_tra!$BH240,Elasticities!J$5:J$52),SUMIF(Elasticities!$B$5:$B$52,Demands_tra!$BI240,Elasticities!J$5:J$52))</f>
        <v>0.924390243902432</v>
      </c>
      <c r="BR240" s="6">
        <f ca="1">IF($BI240="",SUMIF(Elasticities!$B$5:$B$52,Demands_tra!$BH240,Elasticities!K$5:K$52),SUMIF(Elasticities!$B$5:$B$52,Demands_tra!$BI240,Elasticities!K$5:K$52))</f>
        <v>0.912195121951213</v>
      </c>
      <c r="BS240" s="6">
        <f ca="1">IF($BI240="",SUMIF(Elasticities!$B$5:$B$52,Demands_tra!$BH240,Elasticities!L$5:L$52),SUMIF(Elasticities!$B$5:$B$52,Demands_tra!$BI240,Elasticities!L$5:L$52))</f>
        <v>0.899999999999992</v>
      </c>
      <c r="BT240" s="6">
        <f ca="1">IF($BI240="",SUMIF(Elasticities!$B$5:$B$52,Demands_tra!$BH240,Elasticities!M$5:M$52),SUMIF(Elasticities!$B$5:$B$52,Demands_tra!$BI240,Elasticities!M$5:M$52))</f>
        <v>0.887499999999992</v>
      </c>
      <c r="BU240" s="6">
        <f ca="1">IF($BI240="",SUMIF(Elasticities!$B$5:$B$52,Demands_tra!$BH240,Elasticities!N$5:N$52),SUMIF(Elasticities!$B$5:$B$52,Demands_tra!$BI240,Elasticities!N$5:N$52))</f>
        <v>0.874999999999992</v>
      </c>
      <c r="BV240" s="6">
        <f ca="1">IF($BI240="",SUMIF(Elasticities!$B$5:$B$52,Demands_tra!$BH240,Elasticities!O$5:O$52),SUMIF(Elasticities!$B$5:$B$52,Demands_tra!$BI240,Elasticities!O$5:O$52))</f>
        <v>0.862499999999992</v>
      </c>
      <c r="BW240" s="6">
        <f ca="1">IF($BI240="",SUMIF(Elasticities!$B$5:$B$52,Demands_tra!$BH240,Elasticities!P$5:P$52),SUMIF(Elasticities!$B$5:$B$52,Demands_tra!$BI240,Elasticities!P$5:P$52))</f>
        <v>0.849999999999993</v>
      </c>
      <c r="BX240" s="6">
        <f ca="1">IF($BI240="",SUMIF(Elasticities!$B$5:$B$52,Demands_tra!$BH240,Elasticities!Q$5:Q$52),SUMIF(Elasticities!$B$5:$B$52,Demands_tra!$BI240,Elasticities!Q$5:Q$52))</f>
        <v>0.837499999999992</v>
      </c>
      <c r="BY240" s="6">
        <f ca="1">IF($BI240="",SUMIF(Elasticities!$B$5:$B$52,Demands_tra!$BH240,Elasticities!R$5:R$52),SUMIF(Elasticities!$B$5:$B$52,Demands_tra!$BI240,Elasticities!R$5:R$52))</f>
        <v>0.824999999999992</v>
      </c>
      <c r="BZ240" s="6">
        <f ca="1">IF($BI240="",SUMIF(Elasticities!$B$5:$B$52,Demands_tra!$BH240,Elasticities!S$5:S$52),SUMIF(Elasticities!$B$5:$B$52,Demands_tra!$BI240,Elasticities!S$5:S$52))</f>
        <v>0.812499999999992</v>
      </c>
      <c r="CA240" s="6">
        <f ca="1">IF($BI240="",SUMIF(Elasticities!$B$5:$B$52,Demands_tra!$BH240,Elasticities!T$5:T$52),SUMIF(Elasticities!$B$5:$B$52,Demands_tra!$BI240,Elasticities!T$5:T$52))</f>
        <v>0.799999999999992</v>
      </c>
      <c r="CB240" s="6" t="e">
        <f ca="1">IF($BI240="",SUMIF(Elasticities!$B$5:$B$52,Demands_tra!$BH240,Elasticities!U$5:U$52),SUMIF(Elasticities!$B$5:$B$52,Demands_tra!$BI240,Elasticities!U$5:U$52))</f>
        <v>#VALUE!</v>
      </c>
      <c r="CC240" s="6" t="e">
        <f ca="1">IF($BI240="",SUMIF(Elasticities!$B$5:$B$52,Demands_tra!$BH240,Elasticities!V$5:V$52),SUMIF(Elasticities!$B$5:$B$52,Demands_tra!$BI240,Elasticities!V$5:V$52))</f>
        <v>#VALUE!</v>
      </c>
      <c r="CD240" s="6" t="e">
        <f ca="1">IF($BI240="",SUMIF(Elasticities!$B$5:$B$52,Demands_tra!$BH240,Elasticities!W$5:W$52),SUMIF(Elasticities!$B$5:$B$52,Demands_tra!$BI240,Elasticities!W$5:W$52))</f>
        <v>#VALUE!</v>
      </c>
      <c r="CE240" s="6" t="e">
        <f ca="1">IF($BI240="",SUMIF(Elasticities!$B$5:$B$52,Demands_tra!$BH240,Elasticities!X$5:X$52),SUMIF(Elasticities!$B$5:$B$52,Demands_tra!$BI240,Elasticities!X$5:X$52))</f>
        <v>#VALUE!</v>
      </c>
      <c r="CF240" s="6" t="e">
        <f ca="1">IF($BI240="",SUMIF(Elasticities!$B$5:$B$52,Demands_tra!$BH240,Elasticities!Y$5:Y$52),SUMIF(Elasticities!$B$5:$B$52,Demands_tra!$BI240,Elasticities!Y$5:Y$52))</f>
        <v>#VALUE!</v>
      </c>
      <c r="CG240" s="6" t="e">
        <f ca="1">IF($BI240="",SUMIF(Elasticities!$B$5:$B$52,Demands_tra!$BH240,Elasticities!Z$5:Z$52),SUMIF(Elasticities!$B$5:$B$52,Demands_tra!$BI240,Elasticities!Z$5:Z$52))</f>
        <v>#VALUE!</v>
      </c>
      <c r="CH240" s="6" t="e">
        <f ca="1">IF($BI240="",SUMIF(Elasticities!$B$5:$B$52,Demands_tra!$BH240,Elasticities!AA$5:AA$52),SUMIF(Elasticities!$B$5:$B$52,Demands_tra!$BI240,Elasticities!AA$5:AA$52))</f>
        <v>#VALUE!</v>
      </c>
      <c r="CI240" s="6" t="e">
        <f ca="1">IF($BI240="",SUMIF(Elasticities!$B$5:$B$52,Demands_tra!$BH240,Elasticities!AB$5:AB$52),SUMIF(Elasticities!$B$5:$B$52,Demands_tra!$BI240,Elasticities!AB$5:AB$52))</f>
        <v>#VALUE!</v>
      </c>
    </row>
    <row r="241" spans="1:87">
      <c r="A241" t="str">
        <f>IF(BYDem_tra!B240="","\I:",BYDem_tra!B240)</f>
        <v>LatAm</v>
      </c>
      <c r="B241" t="str">
        <f>BYDem_tra!E240</f>
        <v>Trd_hdt</v>
      </c>
      <c r="C241" t="str">
        <f t="shared" si="194"/>
        <v>Trd_hdt</v>
      </c>
      <c r="D241" s="3">
        <f>SUMIFS(BYDem_tra!$M$2:$M$2000,BYDem_tra!$B$2:$B$2000,Demands_tra!$A241,BYDem_tra!$E$2:$E$2000,Demands_tra!$B241)</f>
        <v>167.7</v>
      </c>
      <c r="E241" s="3">
        <f ca="1" t="shared" si="195"/>
        <v>167.832062250321</v>
      </c>
      <c r="F241" s="3">
        <f ca="1" t="shared" si="196"/>
        <v>203.363337454729</v>
      </c>
      <c r="G241" s="3">
        <f ca="1" t="shared" si="197"/>
        <v>234.434727091288</v>
      </c>
      <c r="H241" s="3">
        <f ca="1" t="shared" si="198"/>
        <v>270.411388162458</v>
      </c>
      <c r="I241" s="3">
        <f ca="1" t="shared" si="199"/>
        <v>310.820752546397</v>
      </c>
      <c r="J241" s="3">
        <f ca="1" t="shared" si="200"/>
        <v>354.542507947352</v>
      </c>
      <c r="K241" s="3">
        <f ca="1" t="shared" si="201"/>
        <v>400.545845236836</v>
      </c>
      <c r="L241" s="3">
        <f ca="1" t="shared" si="202"/>
        <v>448.755797451491</v>
      </c>
      <c r="M241" s="3">
        <f ca="1" t="shared" si="203"/>
        <v>499.236916570672</v>
      </c>
      <c r="N241" s="3">
        <f ca="1" t="shared" si="204"/>
        <v>552.415114044186</v>
      </c>
      <c r="O241" s="3">
        <f ca="1" t="shared" si="205"/>
        <v>607.075051216106</v>
      </c>
      <c r="P241" s="3">
        <f ca="1" t="shared" si="206"/>
        <v>662.281970692954</v>
      </c>
      <c r="Q241" s="3">
        <f ca="1" t="shared" si="207"/>
        <v>716.89472341498</v>
      </c>
      <c r="R241" s="3">
        <f ca="1" t="shared" si="208"/>
        <v>770.613597310921</v>
      </c>
      <c r="S241" s="3">
        <f ca="1" t="shared" si="209"/>
        <v>823.455870835516</v>
      </c>
      <c r="T241" s="3">
        <f ca="1" t="shared" si="210"/>
        <v>875.391246280576</v>
      </c>
      <c r="U241" s="3">
        <f ca="1" t="shared" si="211"/>
        <v>926.464838252393</v>
      </c>
      <c r="V241" s="3" t="e">
        <f ca="1" t="shared" si="186"/>
        <v>#VALUE!</v>
      </c>
      <c r="W241" s="3" t="e">
        <f ca="1" t="shared" si="187"/>
        <v>#DIV/0!</v>
      </c>
      <c r="X241" s="3" t="e">
        <f ca="1" t="shared" si="188"/>
        <v>#DIV/0!</v>
      </c>
      <c r="Y241" s="3" t="e">
        <f ca="1" t="shared" si="189"/>
        <v>#DIV/0!</v>
      </c>
      <c r="Z241" s="3" t="e">
        <f ca="1" t="shared" si="190"/>
        <v>#DIV/0!</v>
      </c>
      <c r="AA241" s="3" t="e">
        <f ca="1" t="shared" si="191"/>
        <v>#DIV/0!</v>
      </c>
      <c r="AB241" s="3" t="e">
        <f ca="1" t="shared" si="192"/>
        <v>#DIV/0!</v>
      </c>
      <c r="AC241" s="3" t="e">
        <f ca="1" t="shared" si="193"/>
        <v>#DIV/0!</v>
      </c>
      <c r="AE241" s="34" t="str">
        <f ca="1">VLOOKUP($C241,'Default drvr and elast'!$A$4:$C$49,MATCH(VLOOKUP(A241,Classification!$B$4:$D$99,2,FALSE),'Default drvr and elast'!$A$3:$C$3,0),FALSE)</f>
        <v>GDP</v>
      </c>
      <c r="AF241" s="4"/>
      <c r="AG241" s="6">
        <f ca="1">IF($AF241="",SUMIFS('Growth rates'!D$4:D$922,'Growth rates'!$B$4:$B$922,Demands_tra!$A241,'Growth rates'!$C$4:$C$922,$AE241),SUMIFS('Growth rates'!D$4:D$922,'Growth rates'!$B$4:$B$922,Demands_tra!$A241,'Growth rates'!$C$4:$C$922,$AF241))</f>
        <v>1</v>
      </c>
      <c r="AH241" s="6">
        <f ca="1">IF($AF241="",SUMIFS('Growth rates'!E$4:E$922,'Growth rates'!$B$4:$B$922,Demands_tra!$A241,'Growth rates'!$C$4:$C$922,$AE241),SUMIFS('Growth rates'!E$4:E$922,'Growth rates'!$B$4:$B$922,Demands_tra!$A241,'Growth rates'!$C$4:$C$922,$AF241))</f>
        <v>1.00078941646338</v>
      </c>
      <c r="AI241" s="6">
        <f ca="1">IF($AF241="",SUMIFS('Growth rates'!F$4:F$922,'Growth rates'!$B$4:$B$922,Demands_tra!$A241,'Growth rates'!$C$4:$C$922,$AE241),SUMIFS('Growth rates'!F$4:F$922,'Growth rates'!$B$4:$B$922,Demands_tra!$A241,'Growth rates'!$C$4:$C$922,$AF241))</f>
        <v>1.21581050640933</v>
      </c>
      <c r="AJ241" s="6">
        <f ca="1">IF($AF241="",SUMIFS('Growth rates'!G$4:G$922,'Growth rates'!$B$4:$B$922,Demands_tra!$A241,'Growth rates'!$C$4:$C$922,$AE241),SUMIFS('Growth rates'!G$4:G$922,'Growth rates'!$B$4:$B$922,Demands_tra!$A241,'Growth rates'!$C$4:$C$922,$AF241))</f>
        <v>1.40669245927961</v>
      </c>
      <c r="AK241" s="6">
        <f ca="1">IF($AF241="",SUMIFS('Growth rates'!H$4:H$922,'Growth rates'!$B$4:$B$922,Demands_tra!$A241,'Growth rates'!$C$4:$C$922,$AE241),SUMIFS('Growth rates'!H$4:H$922,'Growth rates'!$B$4:$B$922,Demands_tra!$A241,'Growth rates'!$C$4:$C$922,$AF241))</f>
        <v>1.63133174234812</v>
      </c>
      <c r="AL241" s="6">
        <f ca="1">IF($AF241="",SUMIFS('Growth rates'!I$4:I$922,'Growth rates'!$B$4:$B$922,Demands_tra!$A241,'Growth rates'!$C$4:$C$922,$AE241),SUMIFS('Growth rates'!I$4:I$922,'Growth rates'!$B$4:$B$922,Demands_tra!$A241,'Growth rates'!$C$4:$C$922,$AF241))</f>
        <v>1.8882728451538</v>
      </c>
      <c r="AM241" s="6">
        <f ca="1">IF($AF241="",SUMIFS('Growth rates'!J$4:J$922,'Growth rates'!$B$4:$B$922,Demands_tra!$A241,'Growth rates'!$C$4:$C$922,$AE241),SUMIFS('Growth rates'!J$4:J$922,'Growth rates'!$B$4:$B$922,Demands_tra!$A241,'Growth rates'!$C$4:$C$922,$AF241))</f>
        <v>2.17187201987731</v>
      </c>
      <c r="AN241" s="6">
        <f ca="1">IF($AF241="",SUMIFS('Growth rates'!K$4:K$922,'Growth rates'!$B$4:$B$922,Demands_tra!$A241,'Growth rates'!$C$4:$C$922,$AE241),SUMIFS('Growth rates'!K$4:K$922,'Growth rates'!$B$4:$B$922,Demands_tra!$A241,'Growth rates'!$C$4:$C$922,$AF241))</f>
        <v>2.4767316393066</v>
      </c>
      <c r="AO241" s="6">
        <f ca="1">IF($AF241="",SUMIFS('Growth rates'!L$4:L$922,'Growth rates'!$B$4:$B$922,Demands_tra!$A241,'Growth rates'!$C$4:$C$922,$AE241),SUMIFS('Growth rates'!L$4:L$922,'Growth rates'!$B$4:$B$922,Demands_tra!$A241,'Growth rates'!$C$4:$C$922,$AF241))</f>
        <v>2.80352684491355</v>
      </c>
      <c r="AP241" s="6">
        <f ca="1">IF($AF241="",SUMIFS('Growth rates'!M$4:M$922,'Growth rates'!$B$4:$B$922,Demands_tra!$A241,'Growth rates'!$C$4:$C$922,$AE241),SUMIFS('Growth rates'!M$4:M$922,'Growth rates'!$B$4:$B$922,Demands_tra!$A241,'Growth rates'!$C$4:$C$922,$AF241))</f>
        <v>3.15394057256684</v>
      </c>
      <c r="AQ241" s="6">
        <f ca="1">IF($AF241="",SUMIFS('Growth rates'!N$4:N$922,'Growth rates'!$B$4:$B$922,Demands_tra!$A241,'Growth rates'!$C$4:$C$922,$AE241),SUMIFS('Growth rates'!N$4:N$922,'Growth rates'!$B$4:$B$922,Demands_tra!$A241,'Growth rates'!$C$4:$C$922,$AF241))</f>
        <v>3.53248082243297</v>
      </c>
      <c r="AR241" s="6">
        <f ca="1">IF($AF241="",SUMIFS('Growth rates'!O$4:O$922,'Growth rates'!$B$4:$B$922,Demands_tra!$A241,'Growth rates'!$C$4:$C$922,$AE241),SUMIFS('Growth rates'!O$4:O$922,'Growth rates'!$B$4:$B$922,Demands_tra!$A241,'Growth rates'!$C$4:$C$922,$AF241))</f>
        <v>3.93194269688489</v>
      </c>
      <c r="AS241" s="6">
        <f ca="1">IF($AF241="",SUMIFS('Growth rates'!P$4:P$922,'Growth rates'!$B$4:$B$922,Demands_tra!$A241,'Growth rates'!$C$4:$C$922,$AE241),SUMIFS('Growth rates'!P$4:P$922,'Growth rates'!$B$4:$B$922,Demands_tra!$A241,'Growth rates'!$C$4:$C$922,$AF241))</f>
        <v>4.34651397012136</v>
      </c>
      <c r="AT241" s="6">
        <f ca="1">IF($AF241="",SUMIFS('Growth rates'!Q$4:Q$922,'Growth rates'!$B$4:$B$922,Demands_tra!$A241,'Growth rates'!$C$4:$C$922,$AE241),SUMIFS('Growth rates'!Q$4:Q$922,'Growth rates'!$B$4:$B$922,Demands_tra!$A241,'Growth rates'!$C$4:$C$922,$AF241))</f>
        <v>4.7681845383142</v>
      </c>
      <c r="AU241" s="6">
        <f ca="1">IF($AF241="",SUMIFS('Growth rates'!R$4:R$922,'Growth rates'!$B$4:$B$922,Demands_tra!$A241,'Growth rates'!$C$4:$C$922,$AE241),SUMIFS('Growth rates'!R$4:R$922,'Growth rates'!$B$4:$B$922,Demands_tra!$A241,'Growth rates'!$C$4:$C$922,$AF241))</f>
        <v>5.19480310825725</v>
      </c>
      <c r="AV241" s="6">
        <f ca="1">IF($AF241="",SUMIFS('Growth rates'!S$4:S$922,'Growth rates'!$B$4:$B$922,Demands_tra!$A241,'Growth rates'!$C$4:$C$922,$AE241),SUMIFS('Growth rates'!S$4:S$922,'Growth rates'!$B$4:$B$922,Demands_tra!$A241,'Growth rates'!$C$4:$C$922,$AF241))</f>
        <v>5.62658057118297</v>
      </c>
      <c r="AW241" s="6">
        <f ca="1">IF($AF241="",SUMIFS('Growth rates'!T$4:T$922,'Growth rates'!$B$4:$B$922,Demands_tra!$A241,'Growth rates'!$C$4:$C$922,$AE241),SUMIFS('Growth rates'!T$4:T$922,'Growth rates'!$B$4:$B$922,Demands_tra!$A241,'Growth rates'!$C$4:$C$922,$AF241))</f>
        <v>6.06334183892459</v>
      </c>
      <c r="AX241" s="6">
        <f ca="1">IF($AF241="",SUMIFS('Growth rates'!U$4:U$922,'Growth rates'!$B$4:$B$922,Demands_tra!$A241,'Growth rates'!$C$4:$C$922,$AE241),SUMIFS('Growth rates'!U$4:U$922,'Growth rates'!$B$4:$B$922,Demands_tra!$A241,'Growth rates'!$C$4:$C$922,$AF241))</f>
        <v>6.50553932545227</v>
      </c>
      <c r="AY241" s="6">
        <f ca="1">IF($AF241="",SUMIFS('Growth rates'!V$4:V$922,'Growth rates'!$B$4:$B$922,Demands_tra!$A241,'Growth rates'!$C$4:$C$922,$AE241),SUMIFS('Growth rates'!V$4:V$922,'Growth rates'!$B$4:$B$922,Demands_tra!$A241,'Growth rates'!$C$4:$C$922,$AF241))</f>
        <v>0</v>
      </c>
      <c r="AZ241" s="6">
        <f ca="1">IF($AF241="",SUMIFS('Growth rates'!W$4:W$922,'Growth rates'!$B$4:$B$922,Demands_tra!$A241,'Growth rates'!$C$4:$C$922,$AE241),SUMIFS('Growth rates'!W$4:W$922,'Growth rates'!$B$4:$B$922,Demands_tra!$A241,'Growth rates'!$C$4:$C$922,$AF241))</f>
        <v>0</v>
      </c>
      <c r="BA241" s="6">
        <f ca="1">IF($AF241="",SUMIFS('Growth rates'!X$4:X$922,'Growth rates'!$B$4:$B$922,Demands_tra!$A241,'Growth rates'!$C$4:$C$922,$AE241),SUMIFS('Growth rates'!X$4:X$922,'Growth rates'!$B$4:$B$922,Demands_tra!$A241,'Growth rates'!$C$4:$C$922,$AF241))</f>
        <v>0</v>
      </c>
      <c r="BB241" s="6">
        <f ca="1">IF($AF241="",SUMIFS('Growth rates'!Y$4:Y$922,'Growth rates'!$B$4:$B$922,Demands_tra!$A241,'Growth rates'!$C$4:$C$922,$AE241),SUMIFS('Growth rates'!Y$4:Y$922,'Growth rates'!$B$4:$B$922,Demands_tra!$A241,'Growth rates'!$C$4:$C$922,$AF241))</f>
        <v>0</v>
      </c>
      <c r="BC241" s="6">
        <f ca="1">IF($AF241="",SUMIFS('Growth rates'!Z$4:Z$922,'Growth rates'!$B$4:$B$922,Demands_tra!$A241,'Growth rates'!$C$4:$C$922,$AE241),SUMIFS('Growth rates'!Z$4:Z$922,'Growth rates'!$B$4:$B$922,Demands_tra!$A241,'Growth rates'!$C$4:$C$922,$AF241))</f>
        <v>0</v>
      </c>
      <c r="BD241" s="6">
        <f ca="1">IF($AF241="",SUMIFS('Growth rates'!AA$4:AA$922,'Growth rates'!$B$4:$B$922,Demands_tra!$A241,'Growth rates'!$C$4:$C$922,$AE241),SUMIFS('Growth rates'!AA$4:AA$922,'Growth rates'!$B$4:$B$922,Demands_tra!$A241,'Growth rates'!$C$4:$C$922,$AF241))</f>
        <v>0</v>
      </c>
      <c r="BE241" s="6">
        <f ca="1">IF($AF241="",SUMIFS('Growth rates'!AB$4:AB$922,'Growth rates'!$B$4:$B$922,Demands_tra!$A241,'Growth rates'!$C$4:$C$922,$AE241),SUMIFS('Growth rates'!AB$4:AB$922,'Growth rates'!$B$4:$B$922,Demands_tra!$A241,'Growth rates'!$C$4:$C$922,$AF241))</f>
        <v>0</v>
      </c>
      <c r="BF241" s="6">
        <f ca="1">IF($AF241="",SUMIFS('Growth rates'!AC$4:AC$922,'Growth rates'!$B$4:$B$922,Demands_tra!$A241,'Growth rates'!$C$4:$C$922,$AE241),SUMIFS('Growth rates'!AC$4:AC$922,'Growth rates'!$B$4:$B$922,Demands_tra!$A241,'Growth rates'!$C$4:$C$922,$AF241))</f>
        <v>0</v>
      </c>
      <c r="BH241" t="str">
        <f ca="1">VLOOKUP($C241,'Default drvr and elast'!$A$4:$F$49,MATCH(VLOOKUP(A241,Classification!$B$4:$D$42,3,FALSE),'Default drvr and elast'!$D$3:$F$3,0)+3,FALSE)</f>
        <v>High2</v>
      </c>
      <c r="BJ241" s="6">
        <f ca="1">IF($BI241="",SUMIF(Elasticities!$B$5:$B$52,Demands_tra!$BH241,Elasticities!C$5:C$52),SUMIF(Elasticities!$B$5:$B$52,Demands_tra!$BI241,Elasticities!C$5:C$52))</f>
        <v>0.999999999999992</v>
      </c>
      <c r="BK241" s="6">
        <f ca="1">IF($BI241="",SUMIF(Elasticities!$B$5:$B$52,Demands_tra!$BH241,Elasticities!D$5:D$52),SUMIF(Elasticities!$B$5:$B$52,Demands_tra!$BI241,Elasticities!D$5:D$52))</f>
        <v>0.997560975609749</v>
      </c>
      <c r="BL241" s="6">
        <f ca="1">IF($BI241="",SUMIF(Elasticities!$B$5:$B$52,Demands_tra!$BH241,Elasticities!E$5:E$52),SUMIF(Elasticities!$B$5:$B$52,Demands_tra!$BI241,Elasticities!E$5:E$52))</f>
        <v>0.985365853658529</v>
      </c>
      <c r="BM241" s="6">
        <f ca="1">IF($BI241="",SUMIF(Elasticities!$B$5:$B$52,Demands_tra!$BH241,Elasticities!F$5:F$52),SUMIF(Elasticities!$B$5:$B$52,Demands_tra!$BI241,Elasticities!F$5:F$52))</f>
        <v>0.973170731707309</v>
      </c>
      <c r="BN241" s="6">
        <f ca="1">IF($BI241="",SUMIF(Elasticities!$B$5:$B$52,Demands_tra!$BH241,Elasticities!G$5:G$52),SUMIF(Elasticities!$B$5:$B$52,Demands_tra!$BI241,Elasticities!G$5:G$52))</f>
        <v>0.96097560975609</v>
      </c>
      <c r="BO241" s="6">
        <f ca="1">IF($BI241="",SUMIF(Elasticities!$B$5:$B$52,Demands_tra!$BH241,Elasticities!H$5:H$52),SUMIF(Elasticities!$B$5:$B$52,Demands_tra!$BI241,Elasticities!H$5:H$52))</f>
        <v>0.948780487804871</v>
      </c>
      <c r="BP241" s="6">
        <f ca="1">IF($BI241="",SUMIF(Elasticities!$B$5:$B$52,Demands_tra!$BH241,Elasticities!I$5:I$52),SUMIF(Elasticities!$B$5:$B$52,Demands_tra!$BI241,Elasticities!I$5:I$52))</f>
        <v>0.936585365853651</v>
      </c>
      <c r="BQ241" s="6">
        <f ca="1">IF($BI241="",SUMIF(Elasticities!$B$5:$B$52,Demands_tra!$BH241,Elasticities!J$5:J$52),SUMIF(Elasticities!$B$5:$B$52,Demands_tra!$BI241,Elasticities!J$5:J$52))</f>
        <v>0.924390243902432</v>
      </c>
      <c r="BR241" s="6">
        <f ca="1">IF($BI241="",SUMIF(Elasticities!$B$5:$B$52,Demands_tra!$BH241,Elasticities!K$5:K$52),SUMIF(Elasticities!$B$5:$B$52,Demands_tra!$BI241,Elasticities!K$5:K$52))</f>
        <v>0.912195121951213</v>
      </c>
      <c r="BS241" s="6">
        <f ca="1">IF($BI241="",SUMIF(Elasticities!$B$5:$B$52,Demands_tra!$BH241,Elasticities!L$5:L$52),SUMIF(Elasticities!$B$5:$B$52,Demands_tra!$BI241,Elasticities!L$5:L$52))</f>
        <v>0.899999999999992</v>
      </c>
      <c r="BT241" s="6">
        <f ca="1">IF($BI241="",SUMIF(Elasticities!$B$5:$B$52,Demands_tra!$BH241,Elasticities!M$5:M$52),SUMIF(Elasticities!$B$5:$B$52,Demands_tra!$BI241,Elasticities!M$5:M$52))</f>
        <v>0.887499999999992</v>
      </c>
      <c r="BU241" s="6">
        <f ca="1">IF($BI241="",SUMIF(Elasticities!$B$5:$B$52,Demands_tra!$BH241,Elasticities!N$5:N$52),SUMIF(Elasticities!$B$5:$B$52,Demands_tra!$BI241,Elasticities!N$5:N$52))</f>
        <v>0.874999999999992</v>
      </c>
      <c r="BV241" s="6">
        <f ca="1">IF($BI241="",SUMIF(Elasticities!$B$5:$B$52,Demands_tra!$BH241,Elasticities!O$5:O$52),SUMIF(Elasticities!$B$5:$B$52,Demands_tra!$BI241,Elasticities!O$5:O$52))</f>
        <v>0.862499999999992</v>
      </c>
      <c r="BW241" s="6">
        <f ca="1">IF($BI241="",SUMIF(Elasticities!$B$5:$B$52,Demands_tra!$BH241,Elasticities!P$5:P$52),SUMIF(Elasticities!$B$5:$B$52,Demands_tra!$BI241,Elasticities!P$5:P$52))</f>
        <v>0.849999999999993</v>
      </c>
      <c r="BX241" s="6">
        <f ca="1">IF($BI241="",SUMIF(Elasticities!$B$5:$B$52,Demands_tra!$BH241,Elasticities!Q$5:Q$52),SUMIF(Elasticities!$B$5:$B$52,Demands_tra!$BI241,Elasticities!Q$5:Q$52))</f>
        <v>0.837499999999992</v>
      </c>
      <c r="BY241" s="6">
        <f ca="1">IF($BI241="",SUMIF(Elasticities!$B$5:$B$52,Demands_tra!$BH241,Elasticities!R$5:R$52),SUMIF(Elasticities!$B$5:$B$52,Demands_tra!$BI241,Elasticities!R$5:R$52))</f>
        <v>0.824999999999992</v>
      </c>
      <c r="BZ241" s="6">
        <f ca="1">IF($BI241="",SUMIF(Elasticities!$B$5:$B$52,Demands_tra!$BH241,Elasticities!S$5:S$52),SUMIF(Elasticities!$B$5:$B$52,Demands_tra!$BI241,Elasticities!S$5:S$52))</f>
        <v>0.812499999999992</v>
      </c>
      <c r="CA241" s="6">
        <f ca="1">IF($BI241="",SUMIF(Elasticities!$B$5:$B$52,Demands_tra!$BH241,Elasticities!T$5:T$52),SUMIF(Elasticities!$B$5:$B$52,Demands_tra!$BI241,Elasticities!T$5:T$52))</f>
        <v>0.799999999999992</v>
      </c>
      <c r="CB241" s="6" t="e">
        <f ca="1">IF($BI241="",SUMIF(Elasticities!$B$5:$B$52,Demands_tra!$BH241,Elasticities!U$5:U$52),SUMIF(Elasticities!$B$5:$B$52,Demands_tra!$BI241,Elasticities!U$5:U$52))</f>
        <v>#VALUE!</v>
      </c>
      <c r="CC241" s="6" t="e">
        <f ca="1">IF($BI241="",SUMIF(Elasticities!$B$5:$B$52,Demands_tra!$BH241,Elasticities!V$5:V$52),SUMIF(Elasticities!$B$5:$B$52,Demands_tra!$BI241,Elasticities!V$5:V$52))</f>
        <v>#VALUE!</v>
      </c>
      <c r="CD241" s="6" t="e">
        <f ca="1">IF($BI241="",SUMIF(Elasticities!$B$5:$B$52,Demands_tra!$BH241,Elasticities!W$5:W$52),SUMIF(Elasticities!$B$5:$B$52,Demands_tra!$BI241,Elasticities!W$5:W$52))</f>
        <v>#VALUE!</v>
      </c>
      <c r="CE241" s="6" t="e">
        <f ca="1">IF($BI241="",SUMIF(Elasticities!$B$5:$B$52,Demands_tra!$BH241,Elasticities!X$5:X$52),SUMIF(Elasticities!$B$5:$B$52,Demands_tra!$BI241,Elasticities!X$5:X$52))</f>
        <v>#VALUE!</v>
      </c>
      <c r="CF241" s="6" t="e">
        <f ca="1">IF($BI241="",SUMIF(Elasticities!$B$5:$B$52,Demands_tra!$BH241,Elasticities!Y$5:Y$52),SUMIF(Elasticities!$B$5:$B$52,Demands_tra!$BI241,Elasticities!Y$5:Y$52))</f>
        <v>#VALUE!</v>
      </c>
      <c r="CG241" s="6" t="e">
        <f ca="1">IF($BI241="",SUMIF(Elasticities!$B$5:$B$52,Demands_tra!$BH241,Elasticities!Z$5:Z$52),SUMIF(Elasticities!$B$5:$B$52,Demands_tra!$BI241,Elasticities!Z$5:Z$52))</f>
        <v>#VALUE!</v>
      </c>
      <c r="CH241" s="6" t="e">
        <f ca="1">IF($BI241="",SUMIF(Elasticities!$B$5:$B$52,Demands_tra!$BH241,Elasticities!AA$5:AA$52),SUMIF(Elasticities!$B$5:$B$52,Demands_tra!$BI241,Elasticities!AA$5:AA$52))</f>
        <v>#VALUE!</v>
      </c>
      <c r="CI241" s="6" t="e">
        <f ca="1">IF($BI241="",SUMIF(Elasticities!$B$5:$B$52,Demands_tra!$BH241,Elasticities!AB$5:AB$52),SUMIF(Elasticities!$B$5:$B$52,Demands_tra!$BI241,Elasticities!AB$5:AB$52))</f>
        <v>#VALUE!</v>
      </c>
    </row>
    <row r="242" spans="1:87">
      <c r="A242" t="str">
        <f>IF(BYDem_tra!B241="","\I:",BYDem_tra!B241)</f>
        <v>LatAm</v>
      </c>
      <c r="B242" t="str">
        <f>BYDem_tra!E241</f>
        <v>Trd_lcv</v>
      </c>
      <c r="C242" t="str">
        <f t="shared" si="194"/>
        <v>Trd_lcv</v>
      </c>
      <c r="D242" s="3">
        <f>SUMIFS(BYDem_tra!$M$2:$M$2000,BYDem_tra!$B$2:$B$2000,Demands_tra!$A242,BYDem_tra!$E$2:$E$2000,Demands_tra!$B242)</f>
        <v>102.28</v>
      </c>
      <c r="E242" s="3">
        <f ca="1" t="shared" si="195"/>
        <v>102.360544585348</v>
      </c>
      <c r="F242" s="3">
        <f ca="1" t="shared" si="196"/>
        <v>124.031020601489</v>
      </c>
      <c r="G242" s="3">
        <f ca="1" t="shared" si="197"/>
        <v>142.981418526517</v>
      </c>
      <c r="H242" s="3">
        <f ca="1" t="shared" si="198"/>
        <v>164.923534771951</v>
      </c>
      <c r="I242" s="3">
        <f ca="1" t="shared" si="199"/>
        <v>189.569150688405</v>
      </c>
      <c r="J242" s="3">
        <f ca="1" t="shared" si="200"/>
        <v>216.234989343203</v>
      </c>
      <c r="K242" s="3">
        <f ca="1" t="shared" si="201"/>
        <v>244.292361662633</v>
      </c>
      <c r="L242" s="3">
        <f ca="1" t="shared" si="202"/>
        <v>273.69554539856</v>
      </c>
      <c r="M242" s="3">
        <f ca="1" t="shared" si="203"/>
        <v>304.483910714659</v>
      </c>
      <c r="N242" s="3">
        <f ca="1" t="shared" si="204"/>
        <v>336.917220420032</v>
      </c>
      <c r="O242" s="3">
        <f ca="1" t="shared" si="205"/>
        <v>370.254241135261</v>
      </c>
      <c r="P242" s="3">
        <f ca="1" t="shared" si="206"/>
        <v>403.924865608082</v>
      </c>
      <c r="Q242" s="3">
        <f ca="1" t="shared" si="207"/>
        <v>437.233108592034</v>
      </c>
      <c r="R242" s="3">
        <f ca="1" t="shared" si="208"/>
        <v>469.996176105909</v>
      </c>
      <c r="S242" s="3">
        <f ca="1" t="shared" si="209"/>
        <v>502.224606255555</v>
      </c>
      <c r="T242" s="3">
        <f ca="1" t="shared" si="210"/>
        <v>533.8999205103</v>
      </c>
      <c r="U242" s="3">
        <f ca="1" t="shared" si="211"/>
        <v>565.049634206647</v>
      </c>
      <c r="V242" s="3" t="e">
        <f ca="1" t="shared" si="186"/>
        <v>#VALUE!</v>
      </c>
      <c r="W242" s="3" t="e">
        <f ca="1" t="shared" si="187"/>
        <v>#DIV/0!</v>
      </c>
      <c r="X242" s="3" t="e">
        <f ca="1" t="shared" si="188"/>
        <v>#DIV/0!</v>
      </c>
      <c r="Y242" s="3" t="e">
        <f ca="1" t="shared" si="189"/>
        <v>#DIV/0!</v>
      </c>
      <c r="Z242" s="3" t="e">
        <f ca="1" t="shared" si="190"/>
        <v>#DIV/0!</v>
      </c>
      <c r="AA242" s="3" t="e">
        <f ca="1" t="shared" si="191"/>
        <v>#DIV/0!</v>
      </c>
      <c r="AB242" s="3" t="e">
        <f ca="1" t="shared" si="192"/>
        <v>#DIV/0!</v>
      </c>
      <c r="AC242" s="3" t="e">
        <f ca="1" t="shared" si="193"/>
        <v>#DIV/0!</v>
      </c>
      <c r="AE242" s="34" t="str">
        <f ca="1">VLOOKUP($C242,'Default drvr and elast'!$A$4:$C$49,MATCH(VLOOKUP(A242,Classification!$B$4:$D$99,2,FALSE),'Default drvr and elast'!$A$3:$C$3,0),FALSE)</f>
        <v>GDP</v>
      </c>
      <c r="AF242" s="4"/>
      <c r="AG242" s="6">
        <f ca="1">IF($AF242="",SUMIFS('Growth rates'!D$4:D$922,'Growth rates'!$B$4:$B$922,Demands_tra!$A242,'Growth rates'!$C$4:$C$922,$AE242),SUMIFS('Growth rates'!D$4:D$922,'Growth rates'!$B$4:$B$922,Demands_tra!$A242,'Growth rates'!$C$4:$C$922,$AF242))</f>
        <v>1</v>
      </c>
      <c r="AH242" s="6">
        <f ca="1">IF($AF242="",SUMIFS('Growth rates'!E$4:E$922,'Growth rates'!$B$4:$B$922,Demands_tra!$A242,'Growth rates'!$C$4:$C$922,$AE242),SUMIFS('Growth rates'!E$4:E$922,'Growth rates'!$B$4:$B$922,Demands_tra!$A242,'Growth rates'!$C$4:$C$922,$AF242))</f>
        <v>1.00078941646338</v>
      </c>
      <c r="AI242" s="6">
        <f ca="1">IF($AF242="",SUMIFS('Growth rates'!F$4:F$922,'Growth rates'!$B$4:$B$922,Demands_tra!$A242,'Growth rates'!$C$4:$C$922,$AE242),SUMIFS('Growth rates'!F$4:F$922,'Growth rates'!$B$4:$B$922,Demands_tra!$A242,'Growth rates'!$C$4:$C$922,$AF242))</f>
        <v>1.21581050640933</v>
      </c>
      <c r="AJ242" s="6">
        <f ca="1">IF($AF242="",SUMIFS('Growth rates'!G$4:G$922,'Growth rates'!$B$4:$B$922,Demands_tra!$A242,'Growth rates'!$C$4:$C$922,$AE242),SUMIFS('Growth rates'!G$4:G$922,'Growth rates'!$B$4:$B$922,Demands_tra!$A242,'Growth rates'!$C$4:$C$922,$AF242))</f>
        <v>1.40669245927961</v>
      </c>
      <c r="AK242" s="6">
        <f ca="1">IF($AF242="",SUMIFS('Growth rates'!H$4:H$922,'Growth rates'!$B$4:$B$922,Demands_tra!$A242,'Growth rates'!$C$4:$C$922,$AE242),SUMIFS('Growth rates'!H$4:H$922,'Growth rates'!$B$4:$B$922,Demands_tra!$A242,'Growth rates'!$C$4:$C$922,$AF242))</f>
        <v>1.63133174234812</v>
      </c>
      <c r="AL242" s="6">
        <f ca="1">IF($AF242="",SUMIFS('Growth rates'!I$4:I$922,'Growth rates'!$B$4:$B$922,Demands_tra!$A242,'Growth rates'!$C$4:$C$922,$AE242),SUMIFS('Growth rates'!I$4:I$922,'Growth rates'!$B$4:$B$922,Demands_tra!$A242,'Growth rates'!$C$4:$C$922,$AF242))</f>
        <v>1.8882728451538</v>
      </c>
      <c r="AM242" s="6">
        <f ca="1">IF($AF242="",SUMIFS('Growth rates'!J$4:J$922,'Growth rates'!$B$4:$B$922,Demands_tra!$A242,'Growth rates'!$C$4:$C$922,$AE242),SUMIFS('Growth rates'!J$4:J$922,'Growth rates'!$B$4:$B$922,Demands_tra!$A242,'Growth rates'!$C$4:$C$922,$AF242))</f>
        <v>2.17187201987731</v>
      </c>
      <c r="AN242" s="6">
        <f ca="1">IF($AF242="",SUMIFS('Growth rates'!K$4:K$922,'Growth rates'!$B$4:$B$922,Demands_tra!$A242,'Growth rates'!$C$4:$C$922,$AE242),SUMIFS('Growth rates'!K$4:K$922,'Growth rates'!$B$4:$B$922,Demands_tra!$A242,'Growth rates'!$C$4:$C$922,$AF242))</f>
        <v>2.4767316393066</v>
      </c>
      <c r="AO242" s="6">
        <f ca="1">IF($AF242="",SUMIFS('Growth rates'!L$4:L$922,'Growth rates'!$B$4:$B$922,Demands_tra!$A242,'Growth rates'!$C$4:$C$922,$AE242),SUMIFS('Growth rates'!L$4:L$922,'Growth rates'!$B$4:$B$922,Demands_tra!$A242,'Growth rates'!$C$4:$C$922,$AF242))</f>
        <v>2.80352684491355</v>
      </c>
      <c r="AP242" s="6">
        <f ca="1">IF($AF242="",SUMIFS('Growth rates'!M$4:M$922,'Growth rates'!$B$4:$B$922,Demands_tra!$A242,'Growth rates'!$C$4:$C$922,$AE242),SUMIFS('Growth rates'!M$4:M$922,'Growth rates'!$B$4:$B$922,Demands_tra!$A242,'Growth rates'!$C$4:$C$922,$AF242))</f>
        <v>3.15394057256684</v>
      </c>
      <c r="AQ242" s="6">
        <f ca="1">IF($AF242="",SUMIFS('Growth rates'!N$4:N$922,'Growth rates'!$B$4:$B$922,Demands_tra!$A242,'Growth rates'!$C$4:$C$922,$AE242),SUMIFS('Growth rates'!N$4:N$922,'Growth rates'!$B$4:$B$922,Demands_tra!$A242,'Growth rates'!$C$4:$C$922,$AF242))</f>
        <v>3.53248082243297</v>
      </c>
      <c r="AR242" s="6">
        <f ca="1">IF($AF242="",SUMIFS('Growth rates'!O$4:O$922,'Growth rates'!$B$4:$B$922,Demands_tra!$A242,'Growth rates'!$C$4:$C$922,$AE242),SUMIFS('Growth rates'!O$4:O$922,'Growth rates'!$B$4:$B$922,Demands_tra!$A242,'Growth rates'!$C$4:$C$922,$AF242))</f>
        <v>3.93194269688489</v>
      </c>
      <c r="AS242" s="6">
        <f ca="1">IF($AF242="",SUMIFS('Growth rates'!P$4:P$922,'Growth rates'!$B$4:$B$922,Demands_tra!$A242,'Growth rates'!$C$4:$C$922,$AE242),SUMIFS('Growth rates'!P$4:P$922,'Growth rates'!$B$4:$B$922,Demands_tra!$A242,'Growth rates'!$C$4:$C$922,$AF242))</f>
        <v>4.34651397012136</v>
      </c>
      <c r="AT242" s="6">
        <f ca="1">IF($AF242="",SUMIFS('Growth rates'!Q$4:Q$922,'Growth rates'!$B$4:$B$922,Demands_tra!$A242,'Growth rates'!$C$4:$C$922,$AE242),SUMIFS('Growth rates'!Q$4:Q$922,'Growth rates'!$B$4:$B$922,Demands_tra!$A242,'Growth rates'!$C$4:$C$922,$AF242))</f>
        <v>4.7681845383142</v>
      </c>
      <c r="AU242" s="6">
        <f ca="1">IF($AF242="",SUMIFS('Growth rates'!R$4:R$922,'Growth rates'!$B$4:$B$922,Demands_tra!$A242,'Growth rates'!$C$4:$C$922,$AE242),SUMIFS('Growth rates'!R$4:R$922,'Growth rates'!$B$4:$B$922,Demands_tra!$A242,'Growth rates'!$C$4:$C$922,$AF242))</f>
        <v>5.19480310825725</v>
      </c>
      <c r="AV242" s="6">
        <f ca="1">IF($AF242="",SUMIFS('Growth rates'!S$4:S$922,'Growth rates'!$B$4:$B$922,Demands_tra!$A242,'Growth rates'!$C$4:$C$922,$AE242),SUMIFS('Growth rates'!S$4:S$922,'Growth rates'!$B$4:$B$922,Demands_tra!$A242,'Growth rates'!$C$4:$C$922,$AF242))</f>
        <v>5.62658057118297</v>
      </c>
      <c r="AW242" s="6">
        <f ca="1">IF($AF242="",SUMIFS('Growth rates'!T$4:T$922,'Growth rates'!$B$4:$B$922,Demands_tra!$A242,'Growth rates'!$C$4:$C$922,$AE242),SUMIFS('Growth rates'!T$4:T$922,'Growth rates'!$B$4:$B$922,Demands_tra!$A242,'Growth rates'!$C$4:$C$922,$AF242))</f>
        <v>6.06334183892459</v>
      </c>
      <c r="AX242" s="6">
        <f ca="1">IF($AF242="",SUMIFS('Growth rates'!U$4:U$922,'Growth rates'!$B$4:$B$922,Demands_tra!$A242,'Growth rates'!$C$4:$C$922,$AE242),SUMIFS('Growth rates'!U$4:U$922,'Growth rates'!$B$4:$B$922,Demands_tra!$A242,'Growth rates'!$C$4:$C$922,$AF242))</f>
        <v>6.50553932545227</v>
      </c>
      <c r="AY242" s="6">
        <f ca="1">IF($AF242="",SUMIFS('Growth rates'!V$4:V$922,'Growth rates'!$B$4:$B$922,Demands_tra!$A242,'Growth rates'!$C$4:$C$922,$AE242),SUMIFS('Growth rates'!V$4:V$922,'Growth rates'!$B$4:$B$922,Demands_tra!$A242,'Growth rates'!$C$4:$C$922,$AF242))</f>
        <v>0</v>
      </c>
      <c r="AZ242" s="6">
        <f ca="1">IF($AF242="",SUMIFS('Growth rates'!W$4:W$922,'Growth rates'!$B$4:$B$922,Demands_tra!$A242,'Growth rates'!$C$4:$C$922,$AE242),SUMIFS('Growth rates'!W$4:W$922,'Growth rates'!$B$4:$B$922,Demands_tra!$A242,'Growth rates'!$C$4:$C$922,$AF242))</f>
        <v>0</v>
      </c>
      <c r="BA242" s="6">
        <f ca="1">IF($AF242="",SUMIFS('Growth rates'!X$4:X$922,'Growth rates'!$B$4:$B$922,Demands_tra!$A242,'Growth rates'!$C$4:$C$922,$AE242),SUMIFS('Growth rates'!X$4:X$922,'Growth rates'!$B$4:$B$922,Demands_tra!$A242,'Growth rates'!$C$4:$C$922,$AF242))</f>
        <v>0</v>
      </c>
      <c r="BB242" s="6">
        <f ca="1">IF($AF242="",SUMIFS('Growth rates'!Y$4:Y$922,'Growth rates'!$B$4:$B$922,Demands_tra!$A242,'Growth rates'!$C$4:$C$922,$AE242),SUMIFS('Growth rates'!Y$4:Y$922,'Growth rates'!$B$4:$B$922,Demands_tra!$A242,'Growth rates'!$C$4:$C$922,$AF242))</f>
        <v>0</v>
      </c>
      <c r="BC242" s="6">
        <f ca="1">IF($AF242="",SUMIFS('Growth rates'!Z$4:Z$922,'Growth rates'!$B$4:$B$922,Demands_tra!$A242,'Growth rates'!$C$4:$C$922,$AE242),SUMIFS('Growth rates'!Z$4:Z$922,'Growth rates'!$B$4:$B$922,Demands_tra!$A242,'Growth rates'!$C$4:$C$922,$AF242))</f>
        <v>0</v>
      </c>
      <c r="BD242" s="6">
        <f ca="1">IF($AF242="",SUMIFS('Growth rates'!AA$4:AA$922,'Growth rates'!$B$4:$B$922,Demands_tra!$A242,'Growth rates'!$C$4:$C$922,$AE242),SUMIFS('Growth rates'!AA$4:AA$922,'Growth rates'!$B$4:$B$922,Demands_tra!$A242,'Growth rates'!$C$4:$C$922,$AF242))</f>
        <v>0</v>
      </c>
      <c r="BE242" s="6">
        <f ca="1">IF($AF242="",SUMIFS('Growth rates'!AB$4:AB$922,'Growth rates'!$B$4:$B$922,Demands_tra!$A242,'Growth rates'!$C$4:$C$922,$AE242),SUMIFS('Growth rates'!AB$4:AB$922,'Growth rates'!$B$4:$B$922,Demands_tra!$A242,'Growth rates'!$C$4:$C$922,$AF242))</f>
        <v>0</v>
      </c>
      <c r="BF242" s="6">
        <f ca="1">IF($AF242="",SUMIFS('Growth rates'!AC$4:AC$922,'Growth rates'!$B$4:$B$922,Demands_tra!$A242,'Growth rates'!$C$4:$C$922,$AE242),SUMIFS('Growth rates'!AC$4:AC$922,'Growth rates'!$B$4:$B$922,Demands_tra!$A242,'Growth rates'!$C$4:$C$922,$AF242))</f>
        <v>0</v>
      </c>
      <c r="BH242" t="str">
        <f ca="1">VLOOKUP($C242,'Default drvr and elast'!$A$4:$F$49,MATCH(VLOOKUP(A242,Classification!$B$4:$D$42,3,FALSE),'Default drvr and elast'!$D$3:$F$3,0)+3,FALSE)</f>
        <v>High2</v>
      </c>
      <c r="BJ242" s="6">
        <f ca="1">IF($BI242="",SUMIF(Elasticities!$B$5:$B$52,Demands_tra!$BH242,Elasticities!C$5:C$52),SUMIF(Elasticities!$B$5:$B$52,Demands_tra!$BI242,Elasticities!C$5:C$52))</f>
        <v>0.999999999999992</v>
      </c>
      <c r="BK242" s="6">
        <f ca="1">IF($BI242="",SUMIF(Elasticities!$B$5:$B$52,Demands_tra!$BH242,Elasticities!D$5:D$52),SUMIF(Elasticities!$B$5:$B$52,Demands_tra!$BI242,Elasticities!D$5:D$52))</f>
        <v>0.997560975609749</v>
      </c>
      <c r="BL242" s="6">
        <f ca="1">IF($BI242="",SUMIF(Elasticities!$B$5:$B$52,Demands_tra!$BH242,Elasticities!E$5:E$52),SUMIF(Elasticities!$B$5:$B$52,Demands_tra!$BI242,Elasticities!E$5:E$52))</f>
        <v>0.985365853658529</v>
      </c>
      <c r="BM242" s="6">
        <f ca="1">IF($BI242="",SUMIF(Elasticities!$B$5:$B$52,Demands_tra!$BH242,Elasticities!F$5:F$52),SUMIF(Elasticities!$B$5:$B$52,Demands_tra!$BI242,Elasticities!F$5:F$52))</f>
        <v>0.973170731707309</v>
      </c>
      <c r="BN242" s="6">
        <f ca="1">IF($BI242="",SUMIF(Elasticities!$B$5:$B$52,Demands_tra!$BH242,Elasticities!G$5:G$52),SUMIF(Elasticities!$B$5:$B$52,Demands_tra!$BI242,Elasticities!G$5:G$52))</f>
        <v>0.96097560975609</v>
      </c>
      <c r="BO242" s="6">
        <f ca="1">IF($BI242="",SUMIF(Elasticities!$B$5:$B$52,Demands_tra!$BH242,Elasticities!H$5:H$52),SUMIF(Elasticities!$B$5:$B$52,Demands_tra!$BI242,Elasticities!H$5:H$52))</f>
        <v>0.948780487804871</v>
      </c>
      <c r="BP242" s="6">
        <f ca="1">IF($BI242="",SUMIF(Elasticities!$B$5:$B$52,Demands_tra!$BH242,Elasticities!I$5:I$52),SUMIF(Elasticities!$B$5:$B$52,Demands_tra!$BI242,Elasticities!I$5:I$52))</f>
        <v>0.936585365853651</v>
      </c>
      <c r="BQ242" s="6">
        <f ca="1">IF($BI242="",SUMIF(Elasticities!$B$5:$B$52,Demands_tra!$BH242,Elasticities!J$5:J$52),SUMIF(Elasticities!$B$5:$B$52,Demands_tra!$BI242,Elasticities!J$5:J$52))</f>
        <v>0.924390243902432</v>
      </c>
      <c r="BR242" s="6">
        <f ca="1">IF($BI242="",SUMIF(Elasticities!$B$5:$B$52,Demands_tra!$BH242,Elasticities!K$5:K$52),SUMIF(Elasticities!$B$5:$B$52,Demands_tra!$BI242,Elasticities!K$5:K$52))</f>
        <v>0.912195121951213</v>
      </c>
      <c r="BS242" s="6">
        <f ca="1">IF($BI242="",SUMIF(Elasticities!$B$5:$B$52,Demands_tra!$BH242,Elasticities!L$5:L$52),SUMIF(Elasticities!$B$5:$B$52,Demands_tra!$BI242,Elasticities!L$5:L$52))</f>
        <v>0.899999999999992</v>
      </c>
      <c r="BT242" s="6">
        <f ca="1">IF($BI242="",SUMIF(Elasticities!$B$5:$B$52,Demands_tra!$BH242,Elasticities!M$5:M$52),SUMIF(Elasticities!$B$5:$B$52,Demands_tra!$BI242,Elasticities!M$5:M$52))</f>
        <v>0.887499999999992</v>
      </c>
      <c r="BU242" s="6">
        <f ca="1">IF($BI242="",SUMIF(Elasticities!$B$5:$B$52,Demands_tra!$BH242,Elasticities!N$5:N$52),SUMIF(Elasticities!$B$5:$B$52,Demands_tra!$BI242,Elasticities!N$5:N$52))</f>
        <v>0.874999999999992</v>
      </c>
      <c r="BV242" s="6">
        <f ca="1">IF($BI242="",SUMIF(Elasticities!$B$5:$B$52,Demands_tra!$BH242,Elasticities!O$5:O$52),SUMIF(Elasticities!$B$5:$B$52,Demands_tra!$BI242,Elasticities!O$5:O$52))</f>
        <v>0.862499999999992</v>
      </c>
      <c r="BW242" s="6">
        <f ca="1">IF($BI242="",SUMIF(Elasticities!$B$5:$B$52,Demands_tra!$BH242,Elasticities!P$5:P$52),SUMIF(Elasticities!$B$5:$B$52,Demands_tra!$BI242,Elasticities!P$5:P$52))</f>
        <v>0.849999999999993</v>
      </c>
      <c r="BX242" s="6">
        <f ca="1">IF($BI242="",SUMIF(Elasticities!$B$5:$B$52,Demands_tra!$BH242,Elasticities!Q$5:Q$52),SUMIF(Elasticities!$B$5:$B$52,Demands_tra!$BI242,Elasticities!Q$5:Q$52))</f>
        <v>0.837499999999992</v>
      </c>
      <c r="BY242" s="6">
        <f ca="1">IF($BI242="",SUMIF(Elasticities!$B$5:$B$52,Demands_tra!$BH242,Elasticities!R$5:R$52),SUMIF(Elasticities!$B$5:$B$52,Demands_tra!$BI242,Elasticities!R$5:R$52))</f>
        <v>0.824999999999992</v>
      </c>
      <c r="BZ242" s="6">
        <f ca="1">IF($BI242="",SUMIF(Elasticities!$B$5:$B$52,Demands_tra!$BH242,Elasticities!S$5:S$52),SUMIF(Elasticities!$B$5:$B$52,Demands_tra!$BI242,Elasticities!S$5:S$52))</f>
        <v>0.812499999999992</v>
      </c>
      <c r="CA242" s="6">
        <f ca="1">IF($BI242="",SUMIF(Elasticities!$B$5:$B$52,Demands_tra!$BH242,Elasticities!T$5:T$52),SUMIF(Elasticities!$B$5:$B$52,Demands_tra!$BI242,Elasticities!T$5:T$52))</f>
        <v>0.799999999999992</v>
      </c>
      <c r="CB242" s="6" t="e">
        <f ca="1">IF($BI242="",SUMIF(Elasticities!$B$5:$B$52,Demands_tra!$BH242,Elasticities!U$5:U$52),SUMIF(Elasticities!$B$5:$B$52,Demands_tra!$BI242,Elasticities!U$5:U$52))</f>
        <v>#VALUE!</v>
      </c>
      <c r="CC242" s="6" t="e">
        <f ca="1">IF($BI242="",SUMIF(Elasticities!$B$5:$B$52,Demands_tra!$BH242,Elasticities!V$5:V$52),SUMIF(Elasticities!$B$5:$B$52,Demands_tra!$BI242,Elasticities!V$5:V$52))</f>
        <v>#VALUE!</v>
      </c>
      <c r="CD242" s="6" t="e">
        <f ca="1">IF($BI242="",SUMIF(Elasticities!$B$5:$B$52,Demands_tra!$BH242,Elasticities!W$5:W$52),SUMIF(Elasticities!$B$5:$B$52,Demands_tra!$BI242,Elasticities!W$5:W$52))</f>
        <v>#VALUE!</v>
      </c>
      <c r="CE242" s="6" t="e">
        <f ca="1">IF($BI242="",SUMIF(Elasticities!$B$5:$B$52,Demands_tra!$BH242,Elasticities!X$5:X$52),SUMIF(Elasticities!$B$5:$B$52,Demands_tra!$BI242,Elasticities!X$5:X$52))</f>
        <v>#VALUE!</v>
      </c>
      <c r="CF242" s="6" t="e">
        <f ca="1">IF($BI242="",SUMIF(Elasticities!$B$5:$B$52,Demands_tra!$BH242,Elasticities!Y$5:Y$52),SUMIF(Elasticities!$B$5:$B$52,Demands_tra!$BI242,Elasticities!Y$5:Y$52))</f>
        <v>#VALUE!</v>
      </c>
      <c r="CG242" s="6" t="e">
        <f ca="1">IF($BI242="",SUMIF(Elasticities!$B$5:$B$52,Demands_tra!$BH242,Elasticities!Z$5:Z$52),SUMIF(Elasticities!$B$5:$B$52,Demands_tra!$BI242,Elasticities!Z$5:Z$52))</f>
        <v>#VALUE!</v>
      </c>
      <c r="CH242" s="6" t="e">
        <f ca="1">IF($BI242="",SUMIF(Elasticities!$B$5:$B$52,Demands_tra!$BH242,Elasticities!AA$5:AA$52),SUMIF(Elasticities!$B$5:$B$52,Demands_tra!$BI242,Elasticities!AA$5:AA$52))</f>
        <v>#VALUE!</v>
      </c>
      <c r="CI242" s="6" t="e">
        <f ca="1">IF($BI242="",SUMIF(Elasticities!$B$5:$B$52,Demands_tra!$BH242,Elasticities!AB$5:AB$52),SUMIF(Elasticities!$B$5:$B$52,Demands_tra!$BI242,Elasticities!AB$5:AB$52))</f>
        <v>#VALUE!</v>
      </c>
    </row>
    <row r="243" spans="1:87">
      <c r="A243" t="str">
        <f>IF(BYDem_tra!B242="","\I:",BYDem_tra!B242)</f>
        <v>MidEast</v>
      </c>
      <c r="B243" t="str">
        <f>BYDem_tra!E242</f>
        <v>TAD</v>
      </c>
      <c r="C243" t="str">
        <f t="shared" si="194"/>
        <v>TAD</v>
      </c>
      <c r="D243" s="3">
        <f>SUMIFS(BYDem_tra!$M$2:$M$2000,BYDem_tra!$B$2:$B$2000,Demands_tra!$A243,BYDem_tra!$E$2:$E$2000,Demands_tra!$B243)</f>
        <v>60.2006741712</v>
      </c>
      <c r="E243" s="3">
        <f ca="1" t="shared" si="195"/>
        <v>60.7568958307907</v>
      </c>
      <c r="F243" s="3">
        <f ca="1" t="shared" si="196"/>
        <v>71.7203109153737</v>
      </c>
      <c r="G243" s="3">
        <f ca="1" t="shared" si="197"/>
        <v>83.2250383030203</v>
      </c>
      <c r="H243" s="3">
        <f ca="1" t="shared" si="198"/>
        <v>96.383070315099</v>
      </c>
      <c r="I243" s="3">
        <f ca="1" t="shared" si="199"/>
        <v>111.068210362828</v>
      </c>
      <c r="J243" s="3">
        <f ca="1" t="shared" si="200"/>
        <v>126.392187808057</v>
      </c>
      <c r="K243" s="3">
        <f ca="1" t="shared" si="201"/>
        <v>142.095204009708</v>
      </c>
      <c r="L243" s="3">
        <f ca="1" t="shared" si="202"/>
        <v>158.506957981569</v>
      </c>
      <c r="M243" s="3">
        <f ca="1" t="shared" si="203"/>
        <v>175.940792087721</v>
      </c>
      <c r="N243" s="3">
        <f ca="1" t="shared" si="204"/>
        <v>194.108659994765</v>
      </c>
      <c r="O243" s="3">
        <f ca="1" t="shared" si="205"/>
        <v>212.074097601966</v>
      </c>
      <c r="P243" s="3">
        <f ca="1" t="shared" si="206"/>
        <v>229.644971917476</v>
      </c>
      <c r="Q243" s="3">
        <f ca="1" t="shared" si="207"/>
        <v>246.82938296451</v>
      </c>
      <c r="R243" s="3">
        <f ca="1" t="shared" si="208"/>
        <v>263.796667729744</v>
      </c>
      <c r="S243" s="3">
        <f ca="1" t="shared" si="209"/>
        <v>280.823061478856</v>
      </c>
      <c r="T243" s="3">
        <f ca="1" t="shared" si="210"/>
        <v>298.027465766032</v>
      </c>
      <c r="U243" s="3">
        <f ca="1" t="shared" si="211"/>
        <v>315.282285845881</v>
      </c>
      <c r="V243" s="3" t="e">
        <f ca="1" t="shared" si="186"/>
        <v>#VALUE!</v>
      </c>
      <c r="W243" s="3" t="e">
        <f ca="1" t="shared" si="187"/>
        <v>#DIV/0!</v>
      </c>
      <c r="X243" s="3" t="e">
        <f ca="1" t="shared" si="188"/>
        <v>#DIV/0!</v>
      </c>
      <c r="Y243" s="3" t="e">
        <f ca="1" t="shared" si="189"/>
        <v>#DIV/0!</v>
      </c>
      <c r="Z243" s="3" t="e">
        <f ca="1" t="shared" si="190"/>
        <v>#DIV/0!</v>
      </c>
      <c r="AA243" s="3" t="e">
        <f ca="1" t="shared" si="191"/>
        <v>#DIV/0!</v>
      </c>
      <c r="AB243" s="3" t="e">
        <f ca="1" t="shared" si="192"/>
        <v>#DIV/0!</v>
      </c>
      <c r="AC243" s="3" t="e">
        <f ca="1" t="shared" si="193"/>
        <v>#DIV/0!</v>
      </c>
      <c r="AE243" s="34" t="str">
        <f ca="1">VLOOKUP($C243,'Default drvr and elast'!$A$4:$C$49,MATCH(VLOOKUP(A243,Classification!$B$4:$D$99,2,FALSE),'Default drvr and elast'!$A$3:$C$3,0),FALSE)</f>
        <v>GDP</v>
      </c>
      <c r="AF243" s="4"/>
      <c r="AG243" s="6">
        <f ca="1">IF($AF243="",SUMIFS('Growth rates'!D$4:D$922,'Growth rates'!$B$4:$B$922,Demands_tra!$A243,'Growth rates'!$C$4:$C$922,$AE243),SUMIFS('Growth rates'!D$4:D$922,'Growth rates'!$B$4:$B$922,Demands_tra!$A243,'Growth rates'!$C$4:$C$922,$AF243))</f>
        <v>1</v>
      </c>
      <c r="AH243" s="6">
        <f ca="1">IF($AF243="",SUMIFS('Growth rates'!E$4:E$922,'Growth rates'!$B$4:$B$922,Demands_tra!$A243,'Growth rates'!$C$4:$C$922,$AE243),SUMIFS('Growth rates'!E$4:E$922,'Growth rates'!$B$4:$B$922,Demands_tra!$A243,'Growth rates'!$C$4:$C$922,$AF243))</f>
        <v>1.00926204934455</v>
      </c>
      <c r="AI243" s="6">
        <f ca="1">IF($AF243="",SUMIFS('Growth rates'!F$4:F$922,'Growth rates'!$B$4:$B$922,Demands_tra!$A243,'Growth rates'!$C$4:$C$922,$AE243),SUMIFS('Growth rates'!F$4:F$922,'Growth rates'!$B$4:$B$922,Demands_tra!$A243,'Growth rates'!$C$4:$C$922,$AF243))</f>
        <v>1.19408534707007</v>
      </c>
      <c r="AJ243" s="6">
        <f ca="1">IF($AF243="",SUMIFS('Growth rates'!G$4:G$922,'Growth rates'!$B$4:$B$922,Demands_tra!$A243,'Growth rates'!$C$4:$C$922,$AE243),SUMIFS('Growth rates'!G$4:G$922,'Growth rates'!$B$4:$B$922,Demands_tra!$A243,'Growth rates'!$C$4:$C$922,$AF243))</f>
        <v>1.39091045519109</v>
      </c>
      <c r="AK243" s="6">
        <f ca="1">IF($AF243="",SUMIFS('Growth rates'!H$4:H$922,'Growth rates'!$B$4:$B$922,Demands_tra!$A243,'Growth rates'!$C$4:$C$922,$AE243),SUMIFS('Growth rates'!H$4:H$922,'Growth rates'!$B$4:$B$922,Demands_tra!$A243,'Growth rates'!$C$4:$C$922,$AF243))</f>
        <v>1.61974613571711</v>
      </c>
      <c r="AL243" s="6">
        <f ca="1">IF($AF243="",SUMIFS('Growth rates'!I$4:I$922,'Growth rates'!$B$4:$B$922,Demands_tra!$A243,'Growth rates'!$C$4:$C$922,$AE243),SUMIFS('Growth rates'!I$4:I$922,'Growth rates'!$B$4:$B$922,Demands_tra!$A243,'Growth rates'!$C$4:$C$922,$AF243))</f>
        <v>1.87985703090013</v>
      </c>
      <c r="AM243" s="6">
        <f ca="1">IF($AF243="",SUMIFS('Growth rates'!J$4:J$922,'Growth rates'!$B$4:$B$922,Demands_tra!$A243,'Growth rates'!$C$4:$C$922,$AE243),SUMIFS('Growth rates'!J$4:J$922,'Growth rates'!$B$4:$B$922,Demands_tra!$A243,'Growth rates'!$C$4:$C$922,$AF243))</f>
        <v>2.15678013005784</v>
      </c>
      <c r="AN243" s="6">
        <f ca="1">IF($AF243="",SUMIFS('Growth rates'!K$4:K$922,'Growth rates'!$B$4:$B$922,Demands_tra!$A243,'Growth rates'!$C$4:$C$922,$AE243),SUMIFS('Growth rates'!K$4:K$922,'Growth rates'!$B$4:$B$922,Demands_tra!$A243,'Growth rates'!$C$4:$C$922,$AF243))</f>
        <v>2.44665686965823</v>
      </c>
      <c r="AO243" s="6">
        <f ca="1">IF($AF243="",SUMIFS('Growth rates'!L$4:L$922,'Growth rates'!$B$4:$B$922,Demands_tra!$A243,'Growth rates'!$C$4:$C$922,$AE243),SUMIFS('Growth rates'!L$4:L$922,'Growth rates'!$B$4:$B$922,Demands_tra!$A243,'Growth rates'!$C$4:$C$922,$AF243))</f>
        <v>2.75644223598284</v>
      </c>
      <c r="AP243" s="6">
        <f ca="1">IF($AF243="",SUMIFS('Growth rates'!M$4:M$922,'Growth rates'!$B$4:$B$922,Demands_tra!$A243,'Growth rates'!$C$4:$C$922,$AE243),SUMIFS('Growth rates'!M$4:M$922,'Growth rates'!$B$4:$B$922,Demands_tra!$A243,'Growth rates'!$C$4:$C$922,$AF243))</f>
        <v>3.09330341494414</v>
      </c>
      <c r="AQ243" s="6">
        <f ca="1">IF($AF243="",SUMIFS('Growth rates'!N$4:N$922,'Growth rates'!$B$4:$B$922,Demands_tra!$A243,'Growth rates'!$C$4:$C$922,$AE243),SUMIFS('Growth rates'!N$4:N$922,'Growth rates'!$B$4:$B$922,Demands_tra!$A243,'Growth rates'!$C$4:$C$922,$AF243))</f>
        <v>3.45321148111724</v>
      </c>
      <c r="AR243" s="6">
        <f ca="1">IF($AF243="",SUMIFS('Growth rates'!O$4:O$922,'Growth rates'!$B$4:$B$922,Demands_tra!$A243,'Growth rates'!$C$4:$C$922,$AE243),SUMIFS('Growth rates'!O$4:O$922,'Growth rates'!$B$4:$B$922,Demands_tra!$A243,'Growth rates'!$C$4:$C$922,$AF243))</f>
        <v>3.81847644094604</v>
      </c>
      <c r="AS243" s="6">
        <f ca="1">IF($AF243="",SUMIFS('Growth rates'!P$4:P$922,'Growth rates'!$B$4:$B$922,Demands_tra!$A243,'Growth rates'!$C$4:$C$922,$AE243),SUMIFS('Growth rates'!P$4:P$922,'Growth rates'!$B$4:$B$922,Demands_tra!$A243,'Growth rates'!$C$4:$C$922,$AF243))</f>
        <v>4.1852827156616</v>
      </c>
      <c r="AT243" s="6">
        <f ca="1">IF($AF243="",SUMIFS('Growth rates'!Q$4:Q$922,'Growth rates'!$B$4:$B$922,Demands_tra!$A243,'Growth rates'!$C$4:$C$922,$AE243),SUMIFS('Growth rates'!Q$4:Q$922,'Growth rates'!$B$4:$B$922,Demands_tra!$A243,'Growth rates'!$C$4:$C$922,$AF243))</f>
        <v>4.55373697859188</v>
      </c>
      <c r="AU243" s="6">
        <f ca="1">IF($AF243="",SUMIFS('Growth rates'!R$4:R$922,'Growth rates'!$B$4:$B$922,Demands_tra!$A243,'Growth rates'!$C$4:$C$922,$AE243),SUMIFS('Growth rates'!R$4:R$922,'Growth rates'!$B$4:$B$922,Demands_tra!$A243,'Growth rates'!$C$4:$C$922,$AF243))</f>
        <v>4.92750196742035</v>
      </c>
      <c r="AV243" s="6">
        <f ca="1">IF($AF243="",SUMIFS('Growth rates'!S$4:S$922,'Growth rates'!$B$4:$B$922,Demands_tra!$A243,'Growth rates'!$C$4:$C$922,$AE243),SUMIFS('Growth rates'!S$4:S$922,'Growth rates'!$B$4:$B$922,Demands_tra!$A243,'Growth rates'!$C$4:$C$922,$AF243))</f>
        <v>5.31300360313253</v>
      </c>
      <c r="AW243" s="6">
        <f ca="1">IF($AF243="",SUMIFS('Growth rates'!T$4:T$922,'Growth rates'!$B$4:$B$922,Demands_tra!$A243,'Growth rates'!$C$4:$C$922,$AE243),SUMIFS('Growth rates'!T$4:T$922,'Growth rates'!$B$4:$B$922,Demands_tra!$A243,'Growth rates'!$C$4:$C$922,$AF243))</f>
        <v>5.71361528634754</v>
      </c>
      <c r="AX243" s="6">
        <f ca="1">IF($AF243="",SUMIFS('Growth rates'!U$4:U$922,'Growth rates'!$B$4:$B$922,Demands_tra!$A243,'Growth rates'!$C$4:$C$922,$AE243),SUMIFS('Growth rates'!U$4:U$922,'Growth rates'!$B$4:$B$922,Demands_tra!$A243,'Growth rates'!$C$4:$C$922,$AF243))</f>
        <v>6.12711494282215</v>
      </c>
      <c r="AY243" s="6">
        <f ca="1">IF($AF243="",SUMIFS('Growth rates'!V$4:V$922,'Growth rates'!$B$4:$B$922,Demands_tra!$A243,'Growth rates'!$C$4:$C$922,$AE243),SUMIFS('Growth rates'!V$4:V$922,'Growth rates'!$B$4:$B$922,Demands_tra!$A243,'Growth rates'!$C$4:$C$922,$AF243))</f>
        <v>0</v>
      </c>
      <c r="AZ243" s="6">
        <f ca="1">IF($AF243="",SUMIFS('Growth rates'!W$4:W$922,'Growth rates'!$B$4:$B$922,Demands_tra!$A243,'Growth rates'!$C$4:$C$922,$AE243),SUMIFS('Growth rates'!W$4:W$922,'Growth rates'!$B$4:$B$922,Demands_tra!$A243,'Growth rates'!$C$4:$C$922,$AF243))</f>
        <v>0</v>
      </c>
      <c r="BA243" s="6">
        <f ca="1">IF($AF243="",SUMIFS('Growth rates'!X$4:X$922,'Growth rates'!$B$4:$B$922,Demands_tra!$A243,'Growth rates'!$C$4:$C$922,$AE243),SUMIFS('Growth rates'!X$4:X$922,'Growth rates'!$B$4:$B$922,Demands_tra!$A243,'Growth rates'!$C$4:$C$922,$AF243))</f>
        <v>0</v>
      </c>
      <c r="BB243" s="6">
        <f ca="1">IF($AF243="",SUMIFS('Growth rates'!Y$4:Y$922,'Growth rates'!$B$4:$B$922,Demands_tra!$A243,'Growth rates'!$C$4:$C$922,$AE243),SUMIFS('Growth rates'!Y$4:Y$922,'Growth rates'!$B$4:$B$922,Demands_tra!$A243,'Growth rates'!$C$4:$C$922,$AF243))</f>
        <v>0</v>
      </c>
      <c r="BC243" s="6">
        <f ca="1">IF($AF243="",SUMIFS('Growth rates'!Z$4:Z$922,'Growth rates'!$B$4:$B$922,Demands_tra!$A243,'Growth rates'!$C$4:$C$922,$AE243),SUMIFS('Growth rates'!Z$4:Z$922,'Growth rates'!$B$4:$B$922,Demands_tra!$A243,'Growth rates'!$C$4:$C$922,$AF243))</f>
        <v>0</v>
      </c>
      <c r="BD243" s="6">
        <f ca="1">IF($AF243="",SUMIFS('Growth rates'!AA$4:AA$922,'Growth rates'!$B$4:$B$922,Demands_tra!$A243,'Growth rates'!$C$4:$C$922,$AE243),SUMIFS('Growth rates'!AA$4:AA$922,'Growth rates'!$B$4:$B$922,Demands_tra!$A243,'Growth rates'!$C$4:$C$922,$AF243))</f>
        <v>0</v>
      </c>
      <c r="BE243" s="6">
        <f ca="1">IF($AF243="",SUMIFS('Growth rates'!AB$4:AB$922,'Growth rates'!$B$4:$B$922,Demands_tra!$A243,'Growth rates'!$C$4:$C$922,$AE243),SUMIFS('Growth rates'!AB$4:AB$922,'Growth rates'!$B$4:$B$922,Demands_tra!$A243,'Growth rates'!$C$4:$C$922,$AF243))</f>
        <v>0</v>
      </c>
      <c r="BF243" s="6">
        <f ca="1">IF($AF243="",SUMIFS('Growth rates'!AC$4:AC$922,'Growth rates'!$B$4:$B$922,Demands_tra!$A243,'Growth rates'!$C$4:$C$922,$AE243),SUMIFS('Growth rates'!AC$4:AC$922,'Growth rates'!$B$4:$B$922,Demands_tra!$A243,'Growth rates'!$C$4:$C$922,$AF243))</f>
        <v>0</v>
      </c>
      <c r="BH243" t="str">
        <f ca="1">VLOOKUP($C243,'Default drvr and elast'!$A$4:$F$49,MATCH(VLOOKUP(A243,Classification!$B$4:$D$42,3,FALSE),'Default drvr and elast'!$D$3:$F$3,0)+3,FALSE)</f>
        <v>High2</v>
      </c>
      <c r="BJ243" s="6">
        <f ca="1">IF($BI243="",SUMIF(Elasticities!$B$5:$B$52,Demands_tra!$BH243,Elasticities!C$5:C$52),SUMIF(Elasticities!$B$5:$B$52,Demands_tra!$BI243,Elasticities!C$5:C$52))</f>
        <v>0.999999999999992</v>
      </c>
      <c r="BK243" s="6">
        <f ca="1">IF($BI243="",SUMIF(Elasticities!$B$5:$B$52,Demands_tra!$BH243,Elasticities!D$5:D$52),SUMIF(Elasticities!$B$5:$B$52,Demands_tra!$BI243,Elasticities!D$5:D$52))</f>
        <v>0.997560975609749</v>
      </c>
      <c r="BL243" s="6">
        <f ca="1">IF($BI243="",SUMIF(Elasticities!$B$5:$B$52,Demands_tra!$BH243,Elasticities!E$5:E$52),SUMIF(Elasticities!$B$5:$B$52,Demands_tra!$BI243,Elasticities!E$5:E$52))</f>
        <v>0.985365853658529</v>
      </c>
      <c r="BM243" s="6">
        <f ca="1">IF($BI243="",SUMIF(Elasticities!$B$5:$B$52,Demands_tra!$BH243,Elasticities!F$5:F$52),SUMIF(Elasticities!$B$5:$B$52,Demands_tra!$BI243,Elasticities!F$5:F$52))</f>
        <v>0.973170731707309</v>
      </c>
      <c r="BN243" s="6">
        <f ca="1">IF($BI243="",SUMIF(Elasticities!$B$5:$B$52,Demands_tra!$BH243,Elasticities!G$5:G$52),SUMIF(Elasticities!$B$5:$B$52,Demands_tra!$BI243,Elasticities!G$5:G$52))</f>
        <v>0.96097560975609</v>
      </c>
      <c r="BO243" s="6">
        <f ca="1">IF($BI243="",SUMIF(Elasticities!$B$5:$B$52,Demands_tra!$BH243,Elasticities!H$5:H$52),SUMIF(Elasticities!$B$5:$B$52,Demands_tra!$BI243,Elasticities!H$5:H$52))</f>
        <v>0.948780487804871</v>
      </c>
      <c r="BP243" s="6">
        <f ca="1">IF($BI243="",SUMIF(Elasticities!$B$5:$B$52,Demands_tra!$BH243,Elasticities!I$5:I$52),SUMIF(Elasticities!$B$5:$B$52,Demands_tra!$BI243,Elasticities!I$5:I$52))</f>
        <v>0.936585365853651</v>
      </c>
      <c r="BQ243" s="6">
        <f ca="1">IF($BI243="",SUMIF(Elasticities!$B$5:$B$52,Demands_tra!$BH243,Elasticities!J$5:J$52),SUMIF(Elasticities!$B$5:$B$52,Demands_tra!$BI243,Elasticities!J$5:J$52))</f>
        <v>0.924390243902432</v>
      </c>
      <c r="BR243" s="6">
        <f ca="1">IF($BI243="",SUMIF(Elasticities!$B$5:$B$52,Demands_tra!$BH243,Elasticities!K$5:K$52),SUMIF(Elasticities!$B$5:$B$52,Demands_tra!$BI243,Elasticities!K$5:K$52))</f>
        <v>0.912195121951213</v>
      </c>
      <c r="BS243" s="6">
        <f ca="1">IF($BI243="",SUMIF(Elasticities!$B$5:$B$52,Demands_tra!$BH243,Elasticities!L$5:L$52),SUMIF(Elasticities!$B$5:$B$52,Demands_tra!$BI243,Elasticities!L$5:L$52))</f>
        <v>0.899999999999992</v>
      </c>
      <c r="BT243" s="6">
        <f ca="1">IF($BI243="",SUMIF(Elasticities!$B$5:$B$52,Demands_tra!$BH243,Elasticities!M$5:M$52),SUMIF(Elasticities!$B$5:$B$52,Demands_tra!$BI243,Elasticities!M$5:M$52))</f>
        <v>0.887499999999992</v>
      </c>
      <c r="BU243" s="6">
        <f ca="1">IF($BI243="",SUMIF(Elasticities!$B$5:$B$52,Demands_tra!$BH243,Elasticities!N$5:N$52),SUMIF(Elasticities!$B$5:$B$52,Demands_tra!$BI243,Elasticities!N$5:N$52))</f>
        <v>0.874999999999992</v>
      </c>
      <c r="BV243" s="6">
        <f ca="1">IF($BI243="",SUMIF(Elasticities!$B$5:$B$52,Demands_tra!$BH243,Elasticities!O$5:O$52),SUMIF(Elasticities!$B$5:$B$52,Demands_tra!$BI243,Elasticities!O$5:O$52))</f>
        <v>0.862499999999992</v>
      </c>
      <c r="BW243" s="6">
        <f ca="1">IF($BI243="",SUMIF(Elasticities!$B$5:$B$52,Demands_tra!$BH243,Elasticities!P$5:P$52),SUMIF(Elasticities!$B$5:$B$52,Demands_tra!$BI243,Elasticities!P$5:P$52))</f>
        <v>0.849999999999993</v>
      </c>
      <c r="BX243" s="6">
        <f ca="1">IF($BI243="",SUMIF(Elasticities!$B$5:$B$52,Demands_tra!$BH243,Elasticities!Q$5:Q$52),SUMIF(Elasticities!$B$5:$B$52,Demands_tra!$BI243,Elasticities!Q$5:Q$52))</f>
        <v>0.837499999999992</v>
      </c>
      <c r="BY243" s="6">
        <f ca="1">IF($BI243="",SUMIF(Elasticities!$B$5:$B$52,Demands_tra!$BH243,Elasticities!R$5:R$52),SUMIF(Elasticities!$B$5:$B$52,Demands_tra!$BI243,Elasticities!R$5:R$52))</f>
        <v>0.824999999999992</v>
      </c>
      <c r="BZ243" s="6">
        <f ca="1">IF($BI243="",SUMIF(Elasticities!$B$5:$B$52,Demands_tra!$BH243,Elasticities!S$5:S$52),SUMIF(Elasticities!$B$5:$B$52,Demands_tra!$BI243,Elasticities!S$5:S$52))</f>
        <v>0.812499999999992</v>
      </c>
      <c r="CA243" s="6">
        <f ca="1">IF($BI243="",SUMIF(Elasticities!$B$5:$B$52,Demands_tra!$BH243,Elasticities!T$5:T$52),SUMIF(Elasticities!$B$5:$B$52,Demands_tra!$BI243,Elasticities!T$5:T$52))</f>
        <v>0.799999999999992</v>
      </c>
      <c r="CB243" s="6" t="e">
        <f ca="1">IF($BI243="",SUMIF(Elasticities!$B$5:$B$52,Demands_tra!$BH243,Elasticities!U$5:U$52),SUMIF(Elasticities!$B$5:$B$52,Demands_tra!$BI243,Elasticities!U$5:U$52))</f>
        <v>#VALUE!</v>
      </c>
      <c r="CC243" s="6" t="e">
        <f ca="1">IF($BI243="",SUMIF(Elasticities!$B$5:$B$52,Demands_tra!$BH243,Elasticities!V$5:V$52),SUMIF(Elasticities!$B$5:$B$52,Demands_tra!$BI243,Elasticities!V$5:V$52))</f>
        <v>#VALUE!</v>
      </c>
      <c r="CD243" s="6" t="e">
        <f ca="1">IF($BI243="",SUMIF(Elasticities!$B$5:$B$52,Demands_tra!$BH243,Elasticities!W$5:W$52),SUMIF(Elasticities!$B$5:$B$52,Demands_tra!$BI243,Elasticities!W$5:W$52))</f>
        <v>#VALUE!</v>
      </c>
      <c r="CE243" s="6" t="e">
        <f ca="1">IF($BI243="",SUMIF(Elasticities!$B$5:$B$52,Demands_tra!$BH243,Elasticities!X$5:X$52),SUMIF(Elasticities!$B$5:$B$52,Demands_tra!$BI243,Elasticities!X$5:X$52))</f>
        <v>#VALUE!</v>
      </c>
      <c r="CF243" s="6" t="e">
        <f ca="1">IF($BI243="",SUMIF(Elasticities!$B$5:$B$52,Demands_tra!$BH243,Elasticities!Y$5:Y$52),SUMIF(Elasticities!$B$5:$B$52,Demands_tra!$BI243,Elasticities!Y$5:Y$52))</f>
        <v>#VALUE!</v>
      </c>
      <c r="CG243" s="6" t="e">
        <f ca="1">IF($BI243="",SUMIF(Elasticities!$B$5:$B$52,Demands_tra!$BH243,Elasticities!Z$5:Z$52),SUMIF(Elasticities!$B$5:$B$52,Demands_tra!$BI243,Elasticities!Z$5:Z$52))</f>
        <v>#VALUE!</v>
      </c>
      <c r="CH243" s="6" t="e">
        <f ca="1">IF($BI243="",SUMIF(Elasticities!$B$5:$B$52,Demands_tra!$BH243,Elasticities!AA$5:AA$52),SUMIF(Elasticities!$B$5:$B$52,Demands_tra!$BI243,Elasticities!AA$5:AA$52))</f>
        <v>#VALUE!</v>
      </c>
      <c r="CI243" s="6" t="e">
        <f ca="1">IF($BI243="",SUMIF(Elasticities!$B$5:$B$52,Demands_tra!$BH243,Elasticities!AB$5:AB$52),SUMIF(Elasticities!$B$5:$B$52,Demands_tra!$BI243,Elasticities!AB$5:AB$52))</f>
        <v>#VALUE!</v>
      </c>
    </row>
    <row r="244" spans="1:87">
      <c r="A244" t="str">
        <f>IF(BYDem_tra!B243="","\I:",BYDem_tra!B243)</f>
        <v>MidEast</v>
      </c>
      <c r="B244" t="str">
        <f>BYDem_tra!E243</f>
        <v>TAI</v>
      </c>
      <c r="C244" t="str">
        <f t="shared" si="194"/>
        <v>TAI</v>
      </c>
      <c r="D244" s="3">
        <f>SUMIFS(BYDem_tra!$M$2:$M$2000,BYDem_tra!$B$2:$B$2000,Demands_tra!$A244,BYDem_tra!$E$2:$E$2000,Demands_tra!$B244)</f>
        <v>762.824241792</v>
      </c>
      <c r="E244" s="3">
        <f ca="1" t="shared" si="195"/>
        <v>769.872325083209</v>
      </c>
      <c r="F244" s="3">
        <f ca="1" t="shared" si="196"/>
        <v>908.793672966534</v>
      </c>
      <c r="G244" s="3">
        <f ca="1" t="shared" si="197"/>
        <v>1054.57418235996</v>
      </c>
      <c r="H244" s="3">
        <f ca="1" t="shared" si="198"/>
        <v>1221.30430509155</v>
      </c>
      <c r="I244" s="3">
        <f ca="1" t="shared" si="199"/>
        <v>1407.38495911648</v>
      </c>
      <c r="J244" s="3">
        <f ca="1" t="shared" si="200"/>
        <v>1601.56054995208</v>
      </c>
      <c r="K244" s="3">
        <f ca="1" t="shared" si="201"/>
        <v>1800.5390762358</v>
      </c>
      <c r="L244" s="3">
        <f ca="1" t="shared" si="202"/>
        <v>2008.49827191622</v>
      </c>
      <c r="M244" s="3">
        <f ca="1" t="shared" si="203"/>
        <v>2229.40860999206</v>
      </c>
      <c r="N244" s="3">
        <f ca="1" t="shared" si="204"/>
        <v>2459.62015250329</v>
      </c>
      <c r="O244" s="3">
        <f ca="1" t="shared" si="205"/>
        <v>2687.26662839161</v>
      </c>
      <c r="P244" s="3">
        <f ca="1" t="shared" si="206"/>
        <v>2909.91345190116</v>
      </c>
      <c r="Q244" s="3">
        <f ca="1" t="shared" si="207"/>
        <v>3127.66326131886</v>
      </c>
      <c r="R244" s="3">
        <f ca="1" t="shared" si="208"/>
        <v>3342.66178607792</v>
      </c>
      <c r="S244" s="3">
        <f ca="1" t="shared" si="209"/>
        <v>3558.40930188118</v>
      </c>
      <c r="T244" s="3">
        <f ca="1" t="shared" si="210"/>
        <v>3776.41245278488</v>
      </c>
      <c r="U244" s="3">
        <f ca="1" t="shared" si="211"/>
        <v>3995.05444020244</v>
      </c>
      <c r="V244" s="3" t="e">
        <f ca="1" t="shared" si="186"/>
        <v>#VALUE!</v>
      </c>
      <c r="W244" s="3" t="e">
        <f ca="1" t="shared" si="187"/>
        <v>#DIV/0!</v>
      </c>
      <c r="X244" s="3" t="e">
        <f ca="1" t="shared" si="188"/>
        <v>#DIV/0!</v>
      </c>
      <c r="Y244" s="3" t="e">
        <f ca="1" t="shared" si="189"/>
        <v>#DIV/0!</v>
      </c>
      <c r="Z244" s="3" t="e">
        <f ca="1" t="shared" si="190"/>
        <v>#DIV/0!</v>
      </c>
      <c r="AA244" s="3" t="e">
        <f ca="1" t="shared" si="191"/>
        <v>#DIV/0!</v>
      </c>
      <c r="AB244" s="3" t="e">
        <f ca="1" t="shared" si="192"/>
        <v>#DIV/0!</v>
      </c>
      <c r="AC244" s="3" t="e">
        <f ca="1" t="shared" si="193"/>
        <v>#DIV/0!</v>
      </c>
      <c r="AE244" s="34" t="str">
        <f ca="1">VLOOKUP($C244,'Default drvr and elast'!$A$4:$C$49,MATCH(VLOOKUP(A244,Classification!$B$4:$D$99,2,FALSE),'Default drvr and elast'!$A$3:$C$3,0),FALSE)</f>
        <v>GDP</v>
      </c>
      <c r="AF244" s="4"/>
      <c r="AG244" s="6">
        <f ca="1">IF($AF244="",SUMIFS('Growth rates'!D$4:D$922,'Growth rates'!$B$4:$B$922,Demands_tra!$A244,'Growth rates'!$C$4:$C$922,$AE244),SUMIFS('Growth rates'!D$4:D$922,'Growth rates'!$B$4:$B$922,Demands_tra!$A244,'Growth rates'!$C$4:$C$922,$AF244))</f>
        <v>1</v>
      </c>
      <c r="AH244" s="6">
        <f ca="1">IF($AF244="",SUMIFS('Growth rates'!E$4:E$922,'Growth rates'!$B$4:$B$922,Demands_tra!$A244,'Growth rates'!$C$4:$C$922,$AE244),SUMIFS('Growth rates'!E$4:E$922,'Growth rates'!$B$4:$B$922,Demands_tra!$A244,'Growth rates'!$C$4:$C$922,$AF244))</f>
        <v>1.00926204934455</v>
      </c>
      <c r="AI244" s="6">
        <f ca="1">IF($AF244="",SUMIFS('Growth rates'!F$4:F$922,'Growth rates'!$B$4:$B$922,Demands_tra!$A244,'Growth rates'!$C$4:$C$922,$AE244),SUMIFS('Growth rates'!F$4:F$922,'Growth rates'!$B$4:$B$922,Demands_tra!$A244,'Growth rates'!$C$4:$C$922,$AF244))</f>
        <v>1.19408534707007</v>
      </c>
      <c r="AJ244" s="6">
        <f ca="1">IF($AF244="",SUMIFS('Growth rates'!G$4:G$922,'Growth rates'!$B$4:$B$922,Demands_tra!$A244,'Growth rates'!$C$4:$C$922,$AE244),SUMIFS('Growth rates'!G$4:G$922,'Growth rates'!$B$4:$B$922,Demands_tra!$A244,'Growth rates'!$C$4:$C$922,$AF244))</f>
        <v>1.39091045519109</v>
      </c>
      <c r="AK244" s="6">
        <f ca="1">IF($AF244="",SUMIFS('Growth rates'!H$4:H$922,'Growth rates'!$B$4:$B$922,Demands_tra!$A244,'Growth rates'!$C$4:$C$922,$AE244),SUMIFS('Growth rates'!H$4:H$922,'Growth rates'!$B$4:$B$922,Demands_tra!$A244,'Growth rates'!$C$4:$C$922,$AF244))</f>
        <v>1.61974613571711</v>
      </c>
      <c r="AL244" s="6">
        <f ca="1">IF($AF244="",SUMIFS('Growth rates'!I$4:I$922,'Growth rates'!$B$4:$B$922,Demands_tra!$A244,'Growth rates'!$C$4:$C$922,$AE244),SUMIFS('Growth rates'!I$4:I$922,'Growth rates'!$B$4:$B$922,Demands_tra!$A244,'Growth rates'!$C$4:$C$922,$AF244))</f>
        <v>1.87985703090013</v>
      </c>
      <c r="AM244" s="6">
        <f ca="1">IF($AF244="",SUMIFS('Growth rates'!J$4:J$922,'Growth rates'!$B$4:$B$922,Demands_tra!$A244,'Growth rates'!$C$4:$C$922,$AE244),SUMIFS('Growth rates'!J$4:J$922,'Growth rates'!$B$4:$B$922,Demands_tra!$A244,'Growth rates'!$C$4:$C$922,$AF244))</f>
        <v>2.15678013005784</v>
      </c>
      <c r="AN244" s="6">
        <f ca="1">IF($AF244="",SUMIFS('Growth rates'!K$4:K$922,'Growth rates'!$B$4:$B$922,Demands_tra!$A244,'Growth rates'!$C$4:$C$922,$AE244),SUMIFS('Growth rates'!K$4:K$922,'Growth rates'!$B$4:$B$922,Demands_tra!$A244,'Growth rates'!$C$4:$C$922,$AF244))</f>
        <v>2.44665686965823</v>
      </c>
      <c r="AO244" s="6">
        <f ca="1">IF($AF244="",SUMIFS('Growth rates'!L$4:L$922,'Growth rates'!$B$4:$B$922,Demands_tra!$A244,'Growth rates'!$C$4:$C$922,$AE244),SUMIFS('Growth rates'!L$4:L$922,'Growth rates'!$B$4:$B$922,Demands_tra!$A244,'Growth rates'!$C$4:$C$922,$AF244))</f>
        <v>2.75644223598284</v>
      </c>
      <c r="AP244" s="6">
        <f ca="1">IF($AF244="",SUMIFS('Growth rates'!M$4:M$922,'Growth rates'!$B$4:$B$922,Demands_tra!$A244,'Growth rates'!$C$4:$C$922,$AE244),SUMIFS('Growth rates'!M$4:M$922,'Growth rates'!$B$4:$B$922,Demands_tra!$A244,'Growth rates'!$C$4:$C$922,$AF244))</f>
        <v>3.09330341494414</v>
      </c>
      <c r="AQ244" s="6">
        <f ca="1">IF($AF244="",SUMIFS('Growth rates'!N$4:N$922,'Growth rates'!$B$4:$B$922,Demands_tra!$A244,'Growth rates'!$C$4:$C$922,$AE244),SUMIFS('Growth rates'!N$4:N$922,'Growth rates'!$B$4:$B$922,Demands_tra!$A244,'Growth rates'!$C$4:$C$922,$AF244))</f>
        <v>3.45321148111724</v>
      </c>
      <c r="AR244" s="6">
        <f ca="1">IF($AF244="",SUMIFS('Growth rates'!O$4:O$922,'Growth rates'!$B$4:$B$922,Demands_tra!$A244,'Growth rates'!$C$4:$C$922,$AE244),SUMIFS('Growth rates'!O$4:O$922,'Growth rates'!$B$4:$B$922,Demands_tra!$A244,'Growth rates'!$C$4:$C$922,$AF244))</f>
        <v>3.81847644094604</v>
      </c>
      <c r="AS244" s="6">
        <f ca="1">IF($AF244="",SUMIFS('Growth rates'!P$4:P$922,'Growth rates'!$B$4:$B$922,Demands_tra!$A244,'Growth rates'!$C$4:$C$922,$AE244),SUMIFS('Growth rates'!P$4:P$922,'Growth rates'!$B$4:$B$922,Demands_tra!$A244,'Growth rates'!$C$4:$C$922,$AF244))</f>
        <v>4.1852827156616</v>
      </c>
      <c r="AT244" s="6">
        <f ca="1">IF($AF244="",SUMIFS('Growth rates'!Q$4:Q$922,'Growth rates'!$B$4:$B$922,Demands_tra!$A244,'Growth rates'!$C$4:$C$922,$AE244),SUMIFS('Growth rates'!Q$4:Q$922,'Growth rates'!$B$4:$B$922,Demands_tra!$A244,'Growth rates'!$C$4:$C$922,$AF244))</f>
        <v>4.55373697859188</v>
      </c>
      <c r="AU244" s="6">
        <f ca="1">IF($AF244="",SUMIFS('Growth rates'!R$4:R$922,'Growth rates'!$B$4:$B$922,Demands_tra!$A244,'Growth rates'!$C$4:$C$922,$AE244),SUMIFS('Growth rates'!R$4:R$922,'Growth rates'!$B$4:$B$922,Demands_tra!$A244,'Growth rates'!$C$4:$C$922,$AF244))</f>
        <v>4.92750196742035</v>
      </c>
      <c r="AV244" s="6">
        <f ca="1">IF($AF244="",SUMIFS('Growth rates'!S$4:S$922,'Growth rates'!$B$4:$B$922,Demands_tra!$A244,'Growth rates'!$C$4:$C$922,$AE244),SUMIFS('Growth rates'!S$4:S$922,'Growth rates'!$B$4:$B$922,Demands_tra!$A244,'Growth rates'!$C$4:$C$922,$AF244))</f>
        <v>5.31300360313253</v>
      </c>
      <c r="AW244" s="6">
        <f ca="1">IF($AF244="",SUMIFS('Growth rates'!T$4:T$922,'Growth rates'!$B$4:$B$922,Demands_tra!$A244,'Growth rates'!$C$4:$C$922,$AE244),SUMIFS('Growth rates'!T$4:T$922,'Growth rates'!$B$4:$B$922,Demands_tra!$A244,'Growth rates'!$C$4:$C$922,$AF244))</f>
        <v>5.71361528634754</v>
      </c>
      <c r="AX244" s="6">
        <f ca="1">IF($AF244="",SUMIFS('Growth rates'!U$4:U$922,'Growth rates'!$B$4:$B$922,Demands_tra!$A244,'Growth rates'!$C$4:$C$922,$AE244),SUMIFS('Growth rates'!U$4:U$922,'Growth rates'!$B$4:$B$922,Demands_tra!$A244,'Growth rates'!$C$4:$C$922,$AF244))</f>
        <v>6.12711494282215</v>
      </c>
      <c r="AY244" s="6">
        <f ca="1">IF($AF244="",SUMIFS('Growth rates'!V$4:V$922,'Growth rates'!$B$4:$B$922,Demands_tra!$A244,'Growth rates'!$C$4:$C$922,$AE244),SUMIFS('Growth rates'!V$4:V$922,'Growth rates'!$B$4:$B$922,Demands_tra!$A244,'Growth rates'!$C$4:$C$922,$AF244))</f>
        <v>0</v>
      </c>
      <c r="AZ244" s="6">
        <f ca="1">IF($AF244="",SUMIFS('Growth rates'!W$4:W$922,'Growth rates'!$B$4:$B$922,Demands_tra!$A244,'Growth rates'!$C$4:$C$922,$AE244),SUMIFS('Growth rates'!W$4:W$922,'Growth rates'!$B$4:$B$922,Demands_tra!$A244,'Growth rates'!$C$4:$C$922,$AF244))</f>
        <v>0</v>
      </c>
      <c r="BA244" s="6">
        <f ca="1">IF($AF244="",SUMIFS('Growth rates'!X$4:X$922,'Growth rates'!$B$4:$B$922,Demands_tra!$A244,'Growth rates'!$C$4:$C$922,$AE244),SUMIFS('Growth rates'!X$4:X$922,'Growth rates'!$B$4:$B$922,Demands_tra!$A244,'Growth rates'!$C$4:$C$922,$AF244))</f>
        <v>0</v>
      </c>
      <c r="BB244" s="6">
        <f ca="1">IF($AF244="",SUMIFS('Growth rates'!Y$4:Y$922,'Growth rates'!$B$4:$B$922,Demands_tra!$A244,'Growth rates'!$C$4:$C$922,$AE244),SUMIFS('Growth rates'!Y$4:Y$922,'Growth rates'!$B$4:$B$922,Demands_tra!$A244,'Growth rates'!$C$4:$C$922,$AF244))</f>
        <v>0</v>
      </c>
      <c r="BC244" s="6">
        <f ca="1">IF($AF244="",SUMIFS('Growth rates'!Z$4:Z$922,'Growth rates'!$B$4:$B$922,Demands_tra!$A244,'Growth rates'!$C$4:$C$922,$AE244),SUMIFS('Growth rates'!Z$4:Z$922,'Growth rates'!$B$4:$B$922,Demands_tra!$A244,'Growth rates'!$C$4:$C$922,$AF244))</f>
        <v>0</v>
      </c>
      <c r="BD244" s="6">
        <f ca="1">IF($AF244="",SUMIFS('Growth rates'!AA$4:AA$922,'Growth rates'!$B$4:$B$922,Demands_tra!$A244,'Growth rates'!$C$4:$C$922,$AE244),SUMIFS('Growth rates'!AA$4:AA$922,'Growth rates'!$B$4:$B$922,Demands_tra!$A244,'Growth rates'!$C$4:$C$922,$AF244))</f>
        <v>0</v>
      </c>
      <c r="BE244" s="6">
        <f ca="1">IF($AF244="",SUMIFS('Growth rates'!AB$4:AB$922,'Growth rates'!$B$4:$B$922,Demands_tra!$A244,'Growth rates'!$C$4:$C$922,$AE244),SUMIFS('Growth rates'!AB$4:AB$922,'Growth rates'!$B$4:$B$922,Demands_tra!$A244,'Growth rates'!$C$4:$C$922,$AF244))</f>
        <v>0</v>
      </c>
      <c r="BF244" s="6">
        <f ca="1">IF($AF244="",SUMIFS('Growth rates'!AC$4:AC$922,'Growth rates'!$B$4:$B$922,Demands_tra!$A244,'Growth rates'!$C$4:$C$922,$AE244),SUMIFS('Growth rates'!AC$4:AC$922,'Growth rates'!$B$4:$B$922,Demands_tra!$A244,'Growth rates'!$C$4:$C$922,$AF244))</f>
        <v>0</v>
      </c>
      <c r="BH244" t="str">
        <f ca="1">VLOOKUP($C244,'Default drvr and elast'!$A$4:$F$49,MATCH(VLOOKUP(A244,Classification!$B$4:$D$42,3,FALSE),'Default drvr and elast'!$D$3:$F$3,0)+3,FALSE)</f>
        <v>High2</v>
      </c>
      <c r="BJ244" s="6">
        <f ca="1">IF($BI244="",SUMIF(Elasticities!$B$5:$B$52,Demands_tra!$BH244,Elasticities!C$5:C$52),SUMIF(Elasticities!$B$5:$B$52,Demands_tra!$BI244,Elasticities!C$5:C$52))</f>
        <v>0.999999999999992</v>
      </c>
      <c r="BK244" s="6">
        <f ca="1">IF($BI244="",SUMIF(Elasticities!$B$5:$B$52,Demands_tra!$BH244,Elasticities!D$5:D$52),SUMIF(Elasticities!$B$5:$B$52,Demands_tra!$BI244,Elasticities!D$5:D$52))</f>
        <v>0.997560975609749</v>
      </c>
      <c r="BL244" s="6">
        <f ca="1">IF($BI244="",SUMIF(Elasticities!$B$5:$B$52,Demands_tra!$BH244,Elasticities!E$5:E$52),SUMIF(Elasticities!$B$5:$B$52,Demands_tra!$BI244,Elasticities!E$5:E$52))</f>
        <v>0.985365853658529</v>
      </c>
      <c r="BM244" s="6">
        <f ca="1">IF($BI244="",SUMIF(Elasticities!$B$5:$B$52,Demands_tra!$BH244,Elasticities!F$5:F$52),SUMIF(Elasticities!$B$5:$B$52,Demands_tra!$BI244,Elasticities!F$5:F$52))</f>
        <v>0.973170731707309</v>
      </c>
      <c r="BN244" s="6">
        <f ca="1">IF($BI244="",SUMIF(Elasticities!$B$5:$B$52,Demands_tra!$BH244,Elasticities!G$5:G$52),SUMIF(Elasticities!$B$5:$B$52,Demands_tra!$BI244,Elasticities!G$5:G$52))</f>
        <v>0.96097560975609</v>
      </c>
      <c r="BO244" s="6">
        <f ca="1">IF($BI244="",SUMIF(Elasticities!$B$5:$B$52,Demands_tra!$BH244,Elasticities!H$5:H$52),SUMIF(Elasticities!$B$5:$B$52,Demands_tra!$BI244,Elasticities!H$5:H$52))</f>
        <v>0.948780487804871</v>
      </c>
      <c r="BP244" s="6">
        <f ca="1">IF($BI244="",SUMIF(Elasticities!$B$5:$B$52,Demands_tra!$BH244,Elasticities!I$5:I$52),SUMIF(Elasticities!$B$5:$B$52,Demands_tra!$BI244,Elasticities!I$5:I$52))</f>
        <v>0.936585365853651</v>
      </c>
      <c r="BQ244" s="6">
        <f ca="1">IF($BI244="",SUMIF(Elasticities!$B$5:$B$52,Demands_tra!$BH244,Elasticities!J$5:J$52),SUMIF(Elasticities!$B$5:$B$52,Demands_tra!$BI244,Elasticities!J$5:J$52))</f>
        <v>0.924390243902432</v>
      </c>
      <c r="BR244" s="6">
        <f ca="1">IF($BI244="",SUMIF(Elasticities!$B$5:$B$52,Demands_tra!$BH244,Elasticities!K$5:K$52),SUMIF(Elasticities!$B$5:$B$52,Demands_tra!$BI244,Elasticities!K$5:K$52))</f>
        <v>0.912195121951213</v>
      </c>
      <c r="BS244" s="6">
        <f ca="1">IF($BI244="",SUMIF(Elasticities!$B$5:$B$52,Demands_tra!$BH244,Elasticities!L$5:L$52),SUMIF(Elasticities!$B$5:$B$52,Demands_tra!$BI244,Elasticities!L$5:L$52))</f>
        <v>0.899999999999992</v>
      </c>
      <c r="BT244" s="6">
        <f ca="1">IF($BI244="",SUMIF(Elasticities!$B$5:$B$52,Demands_tra!$BH244,Elasticities!M$5:M$52),SUMIF(Elasticities!$B$5:$B$52,Demands_tra!$BI244,Elasticities!M$5:M$52))</f>
        <v>0.887499999999992</v>
      </c>
      <c r="BU244" s="6">
        <f ca="1">IF($BI244="",SUMIF(Elasticities!$B$5:$B$52,Demands_tra!$BH244,Elasticities!N$5:N$52),SUMIF(Elasticities!$B$5:$B$52,Demands_tra!$BI244,Elasticities!N$5:N$52))</f>
        <v>0.874999999999992</v>
      </c>
      <c r="BV244" s="6">
        <f ca="1">IF($BI244="",SUMIF(Elasticities!$B$5:$B$52,Demands_tra!$BH244,Elasticities!O$5:O$52),SUMIF(Elasticities!$B$5:$B$52,Demands_tra!$BI244,Elasticities!O$5:O$52))</f>
        <v>0.862499999999992</v>
      </c>
      <c r="BW244" s="6">
        <f ca="1">IF($BI244="",SUMIF(Elasticities!$B$5:$B$52,Demands_tra!$BH244,Elasticities!P$5:P$52),SUMIF(Elasticities!$B$5:$B$52,Demands_tra!$BI244,Elasticities!P$5:P$52))</f>
        <v>0.849999999999993</v>
      </c>
      <c r="BX244" s="6">
        <f ca="1">IF($BI244="",SUMIF(Elasticities!$B$5:$B$52,Demands_tra!$BH244,Elasticities!Q$5:Q$52),SUMIF(Elasticities!$B$5:$B$52,Demands_tra!$BI244,Elasticities!Q$5:Q$52))</f>
        <v>0.837499999999992</v>
      </c>
      <c r="BY244" s="6">
        <f ca="1">IF($BI244="",SUMIF(Elasticities!$B$5:$B$52,Demands_tra!$BH244,Elasticities!R$5:R$52),SUMIF(Elasticities!$B$5:$B$52,Demands_tra!$BI244,Elasticities!R$5:R$52))</f>
        <v>0.824999999999992</v>
      </c>
      <c r="BZ244" s="6">
        <f ca="1">IF($BI244="",SUMIF(Elasticities!$B$5:$B$52,Demands_tra!$BH244,Elasticities!S$5:S$52),SUMIF(Elasticities!$B$5:$B$52,Demands_tra!$BI244,Elasticities!S$5:S$52))</f>
        <v>0.812499999999992</v>
      </c>
      <c r="CA244" s="6">
        <f ca="1">IF($BI244="",SUMIF(Elasticities!$B$5:$B$52,Demands_tra!$BH244,Elasticities!T$5:T$52),SUMIF(Elasticities!$B$5:$B$52,Demands_tra!$BI244,Elasticities!T$5:T$52))</f>
        <v>0.799999999999992</v>
      </c>
      <c r="CB244" s="6" t="e">
        <f ca="1">IF($BI244="",SUMIF(Elasticities!$B$5:$B$52,Demands_tra!$BH244,Elasticities!U$5:U$52),SUMIF(Elasticities!$B$5:$B$52,Demands_tra!$BI244,Elasticities!U$5:U$52))</f>
        <v>#VALUE!</v>
      </c>
      <c r="CC244" s="6" t="e">
        <f ca="1">IF($BI244="",SUMIF(Elasticities!$B$5:$B$52,Demands_tra!$BH244,Elasticities!V$5:V$52),SUMIF(Elasticities!$B$5:$B$52,Demands_tra!$BI244,Elasticities!V$5:V$52))</f>
        <v>#VALUE!</v>
      </c>
      <c r="CD244" s="6" t="e">
        <f ca="1">IF($BI244="",SUMIF(Elasticities!$B$5:$B$52,Demands_tra!$BH244,Elasticities!W$5:W$52),SUMIF(Elasticities!$B$5:$B$52,Demands_tra!$BI244,Elasticities!W$5:W$52))</f>
        <v>#VALUE!</v>
      </c>
      <c r="CE244" s="6" t="e">
        <f ca="1">IF($BI244="",SUMIF(Elasticities!$B$5:$B$52,Demands_tra!$BH244,Elasticities!X$5:X$52),SUMIF(Elasticities!$B$5:$B$52,Demands_tra!$BI244,Elasticities!X$5:X$52))</f>
        <v>#VALUE!</v>
      </c>
      <c r="CF244" s="6" t="e">
        <f ca="1">IF($BI244="",SUMIF(Elasticities!$B$5:$B$52,Demands_tra!$BH244,Elasticities!Y$5:Y$52),SUMIF(Elasticities!$B$5:$B$52,Demands_tra!$BI244,Elasticities!Y$5:Y$52))</f>
        <v>#VALUE!</v>
      </c>
      <c r="CG244" s="6" t="e">
        <f ca="1">IF($BI244="",SUMIF(Elasticities!$B$5:$B$52,Demands_tra!$BH244,Elasticities!Z$5:Z$52),SUMIF(Elasticities!$B$5:$B$52,Demands_tra!$BI244,Elasticities!Z$5:Z$52))</f>
        <v>#VALUE!</v>
      </c>
      <c r="CH244" s="6" t="e">
        <f ca="1">IF($BI244="",SUMIF(Elasticities!$B$5:$B$52,Demands_tra!$BH244,Elasticities!AA$5:AA$52),SUMIF(Elasticities!$B$5:$B$52,Demands_tra!$BI244,Elasticities!AA$5:AA$52))</f>
        <v>#VALUE!</v>
      </c>
      <c r="CI244" s="6" t="e">
        <f ca="1">IF($BI244="",SUMIF(Elasticities!$B$5:$B$52,Demands_tra!$BH244,Elasticities!AB$5:AB$52),SUMIF(Elasticities!$B$5:$B$52,Demands_tra!$BI244,Elasticities!AB$5:AB$52))</f>
        <v>#VALUE!</v>
      </c>
    </row>
    <row r="245" spans="1:87">
      <c r="A245" t="str">
        <f>IF(BYDem_tra!B244="","\I:",BYDem_tra!B244)</f>
        <v>MidEast</v>
      </c>
      <c r="B245" t="str">
        <f>BYDem_tra!E244</f>
        <v>TTF</v>
      </c>
      <c r="C245" t="str">
        <f t="shared" si="194"/>
        <v>TTF</v>
      </c>
      <c r="D245" s="3">
        <f>SUMIFS(BYDem_tra!$M$2:$M$2000,BYDem_tra!$B$2:$B$2000,Demands_tra!$A245,BYDem_tra!$E$2:$E$2000,Demands_tra!$B245)</f>
        <v>2.40085514592</v>
      </c>
      <c r="E245" s="3">
        <f ca="1" t="shared" si="195"/>
        <v>2.42303774855835</v>
      </c>
      <c r="F245" s="3">
        <f ca="1" t="shared" si="196"/>
        <v>2.86026825942978</v>
      </c>
      <c r="G245" s="3">
        <f ca="1" t="shared" si="197"/>
        <v>3.3190867748585</v>
      </c>
      <c r="H245" s="3">
        <f ca="1" t="shared" si="198"/>
        <v>3.84384051393692</v>
      </c>
      <c r="I245" s="3">
        <f ca="1" t="shared" si="199"/>
        <v>4.42949664715367</v>
      </c>
      <c r="J245" s="3">
        <f ca="1" t="shared" si="200"/>
        <v>5.04063017035498</v>
      </c>
      <c r="K245" s="3">
        <f ca="1" t="shared" si="201"/>
        <v>5.66688008820448</v>
      </c>
      <c r="L245" s="3">
        <f ca="1" t="shared" si="202"/>
        <v>6.32139508358248</v>
      </c>
      <c r="M245" s="3">
        <f ca="1" t="shared" si="203"/>
        <v>7.01667152197984</v>
      </c>
      <c r="N245" s="3">
        <f ca="1" t="shared" si="204"/>
        <v>7.74122186556864</v>
      </c>
      <c r="O245" s="3">
        <f ca="1" t="shared" si="205"/>
        <v>8.45769911307078</v>
      </c>
      <c r="P245" s="3">
        <f ca="1" t="shared" si="206"/>
        <v>9.15844083398137</v>
      </c>
      <c r="Q245" s="3">
        <f ca="1" t="shared" si="207"/>
        <v>9.84377006425788</v>
      </c>
      <c r="R245" s="3">
        <f ca="1" t="shared" si="208"/>
        <v>10.5204401099298</v>
      </c>
      <c r="S245" s="3">
        <f ca="1" t="shared" si="209"/>
        <v>11.1994674731909</v>
      </c>
      <c r="T245" s="3">
        <f ca="1" t="shared" si="210"/>
        <v>11.8855940512404</v>
      </c>
      <c r="U245" s="3">
        <f ca="1" t="shared" si="211"/>
        <v>12.5737312548674</v>
      </c>
      <c r="V245" s="3" t="e">
        <f ca="1" t="shared" si="186"/>
        <v>#VALUE!</v>
      </c>
      <c r="W245" s="3" t="e">
        <f ca="1" t="shared" si="187"/>
        <v>#DIV/0!</v>
      </c>
      <c r="X245" s="3" t="e">
        <f ca="1" t="shared" si="188"/>
        <v>#DIV/0!</v>
      </c>
      <c r="Y245" s="3" t="e">
        <f ca="1" t="shared" si="189"/>
        <v>#DIV/0!</v>
      </c>
      <c r="Z245" s="3" t="e">
        <f ca="1" t="shared" si="190"/>
        <v>#DIV/0!</v>
      </c>
      <c r="AA245" s="3" t="e">
        <f ca="1" t="shared" si="191"/>
        <v>#DIV/0!</v>
      </c>
      <c r="AB245" s="3" t="e">
        <f ca="1" t="shared" si="192"/>
        <v>#DIV/0!</v>
      </c>
      <c r="AC245" s="3" t="e">
        <f ca="1" t="shared" si="193"/>
        <v>#DIV/0!</v>
      </c>
      <c r="AE245" s="34" t="str">
        <f ca="1">VLOOKUP($C245,'Default drvr and elast'!$A$4:$C$49,MATCH(VLOOKUP(A245,Classification!$B$4:$D$99,2,FALSE),'Default drvr and elast'!$A$3:$C$3,0),FALSE)</f>
        <v>GDP</v>
      </c>
      <c r="AF245" s="4"/>
      <c r="AG245" s="6">
        <f ca="1">IF($AF245="",SUMIFS('Growth rates'!D$4:D$922,'Growth rates'!$B$4:$B$922,Demands_tra!$A245,'Growth rates'!$C$4:$C$922,$AE245),SUMIFS('Growth rates'!D$4:D$922,'Growth rates'!$B$4:$B$922,Demands_tra!$A245,'Growth rates'!$C$4:$C$922,$AF245))</f>
        <v>1</v>
      </c>
      <c r="AH245" s="6">
        <f ca="1">IF($AF245="",SUMIFS('Growth rates'!E$4:E$922,'Growth rates'!$B$4:$B$922,Demands_tra!$A245,'Growth rates'!$C$4:$C$922,$AE245),SUMIFS('Growth rates'!E$4:E$922,'Growth rates'!$B$4:$B$922,Demands_tra!$A245,'Growth rates'!$C$4:$C$922,$AF245))</f>
        <v>1.00926204934455</v>
      </c>
      <c r="AI245" s="6">
        <f ca="1">IF($AF245="",SUMIFS('Growth rates'!F$4:F$922,'Growth rates'!$B$4:$B$922,Demands_tra!$A245,'Growth rates'!$C$4:$C$922,$AE245),SUMIFS('Growth rates'!F$4:F$922,'Growth rates'!$B$4:$B$922,Demands_tra!$A245,'Growth rates'!$C$4:$C$922,$AF245))</f>
        <v>1.19408534707007</v>
      </c>
      <c r="AJ245" s="6">
        <f ca="1">IF($AF245="",SUMIFS('Growth rates'!G$4:G$922,'Growth rates'!$B$4:$B$922,Demands_tra!$A245,'Growth rates'!$C$4:$C$922,$AE245),SUMIFS('Growth rates'!G$4:G$922,'Growth rates'!$B$4:$B$922,Demands_tra!$A245,'Growth rates'!$C$4:$C$922,$AF245))</f>
        <v>1.39091045519109</v>
      </c>
      <c r="AK245" s="6">
        <f ca="1">IF($AF245="",SUMIFS('Growth rates'!H$4:H$922,'Growth rates'!$B$4:$B$922,Demands_tra!$A245,'Growth rates'!$C$4:$C$922,$AE245),SUMIFS('Growth rates'!H$4:H$922,'Growth rates'!$B$4:$B$922,Demands_tra!$A245,'Growth rates'!$C$4:$C$922,$AF245))</f>
        <v>1.61974613571711</v>
      </c>
      <c r="AL245" s="6">
        <f ca="1">IF($AF245="",SUMIFS('Growth rates'!I$4:I$922,'Growth rates'!$B$4:$B$922,Demands_tra!$A245,'Growth rates'!$C$4:$C$922,$AE245),SUMIFS('Growth rates'!I$4:I$922,'Growth rates'!$B$4:$B$922,Demands_tra!$A245,'Growth rates'!$C$4:$C$922,$AF245))</f>
        <v>1.87985703090013</v>
      </c>
      <c r="AM245" s="6">
        <f ca="1">IF($AF245="",SUMIFS('Growth rates'!J$4:J$922,'Growth rates'!$B$4:$B$922,Demands_tra!$A245,'Growth rates'!$C$4:$C$922,$AE245),SUMIFS('Growth rates'!J$4:J$922,'Growth rates'!$B$4:$B$922,Demands_tra!$A245,'Growth rates'!$C$4:$C$922,$AF245))</f>
        <v>2.15678013005784</v>
      </c>
      <c r="AN245" s="6">
        <f ca="1">IF($AF245="",SUMIFS('Growth rates'!K$4:K$922,'Growth rates'!$B$4:$B$922,Demands_tra!$A245,'Growth rates'!$C$4:$C$922,$AE245),SUMIFS('Growth rates'!K$4:K$922,'Growth rates'!$B$4:$B$922,Demands_tra!$A245,'Growth rates'!$C$4:$C$922,$AF245))</f>
        <v>2.44665686965823</v>
      </c>
      <c r="AO245" s="6">
        <f ca="1">IF($AF245="",SUMIFS('Growth rates'!L$4:L$922,'Growth rates'!$B$4:$B$922,Demands_tra!$A245,'Growth rates'!$C$4:$C$922,$AE245),SUMIFS('Growth rates'!L$4:L$922,'Growth rates'!$B$4:$B$922,Demands_tra!$A245,'Growth rates'!$C$4:$C$922,$AF245))</f>
        <v>2.75644223598284</v>
      </c>
      <c r="AP245" s="6">
        <f ca="1">IF($AF245="",SUMIFS('Growth rates'!M$4:M$922,'Growth rates'!$B$4:$B$922,Demands_tra!$A245,'Growth rates'!$C$4:$C$922,$AE245),SUMIFS('Growth rates'!M$4:M$922,'Growth rates'!$B$4:$B$922,Demands_tra!$A245,'Growth rates'!$C$4:$C$922,$AF245))</f>
        <v>3.09330341494414</v>
      </c>
      <c r="AQ245" s="6">
        <f ca="1">IF($AF245="",SUMIFS('Growth rates'!N$4:N$922,'Growth rates'!$B$4:$B$922,Demands_tra!$A245,'Growth rates'!$C$4:$C$922,$AE245),SUMIFS('Growth rates'!N$4:N$922,'Growth rates'!$B$4:$B$922,Demands_tra!$A245,'Growth rates'!$C$4:$C$922,$AF245))</f>
        <v>3.45321148111724</v>
      </c>
      <c r="AR245" s="6">
        <f ca="1">IF($AF245="",SUMIFS('Growth rates'!O$4:O$922,'Growth rates'!$B$4:$B$922,Demands_tra!$A245,'Growth rates'!$C$4:$C$922,$AE245),SUMIFS('Growth rates'!O$4:O$922,'Growth rates'!$B$4:$B$922,Demands_tra!$A245,'Growth rates'!$C$4:$C$922,$AF245))</f>
        <v>3.81847644094604</v>
      </c>
      <c r="AS245" s="6">
        <f ca="1">IF($AF245="",SUMIFS('Growth rates'!P$4:P$922,'Growth rates'!$B$4:$B$922,Demands_tra!$A245,'Growth rates'!$C$4:$C$922,$AE245),SUMIFS('Growth rates'!P$4:P$922,'Growth rates'!$B$4:$B$922,Demands_tra!$A245,'Growth rates'!$C$4:$C$922,$AF245))</f>
        <v>4.1852827156616</v>
      </c>
      <c r="AT245" s="6">
        <f ca="1">IF($AF245="",SUMIFS('Growth rates'!Q$4:Q$922,'Growth rates'!$B$4:$B$922,Demands_tra!$A245,'Growth rates'!$C$4:$C$922,$AE245),SUMIFS('Growth rates'!Q$4:Q$922,'Growth rates'!$B$4:$B$922,Demands_tra!$A245,'Growth rates'!$C$4:$C$922,$AF245))</f>
        <v>4.55373697859188</v>
      </c>
      <c r="AU245" s="6">
        <f ca="1">IF($AF245="",SUMIFS('Growth rates'!R$4:R$922,'Growth rates'!$B$4:$B$922,Demands_tra!$A245,'Growth rates'!$C$4:$C$922,$AE245),SUMIFS('Growth rates'!R$4:R$922,'Growth rates'!$B$4:$B$922,Demands_tra!$A245,'Growth rates'!$C$4:$C$922,$AF245))</f>
        <v>4.92750196742035</v>
      </c>
      <c r="AV245" s="6">
        <f ca="1">IF($AF245="",SUMIFS('Growth rates'!S$4:S$922,'Growth rates'!$B$4:$B$922,Demands_tra!$A245,'Growth rates'!$C$4:$C$922,$AE245),SUMIFS('Growth rates'!S$4:S$922,'Growth rates'!$B$4:$B$922,Demands_tra!$A245,'Growth rates'!$C$4:$C$922,$AF245))</f>
        <v>5.31300360313253</v>
      </c>
      <c r="AW245" s="6">
        <f ca="1">IF($AF245="",SUMIFS('Growth rates'!T$4:T$922,'Growth rates'!$B$4:$B$922,Demands_tra!$A245,'Growth rates'!$C$4:$C$922,$AE245),SUMIFS('Growth rates'!T$4:T$922,'Growth rates'!$B$4:$B$922,Demands_tra!$A245,'Growth rates'!$C$4:$C$922,$AF245))</f>
        <v>5.71361528634754</v>
      </c>
      <c r="AX245" s="6">
        <f ca="1">IF($AF245="",SUMIFS('Growth rates'!U$4:U$922,'Growth rates'!$B$4:$B$922,Demands_tra!$A245,'Growth rates'!$C$4:$C$922,$AE245),SUMIFS('Growth rates'!U$4:U$922,'Growth rates'!$B$4:$B$922,Demands_tra!$A245,'Growth rates'!$C$4:$C$922,$AF245))</f>
        <v>6.12711494282215</v>
      </c>
      <c r="AY245" s="6">
        <f ca="1">IF($AF245="",SUMIFS('Growth rates'!V$4:V$922,'Growth rates'!$B$4:$B$922,Demands_tra!$A245,'Growth rates'!$C$4:$C$922,$AE245),SUMIFS('Growth rates'!V$4:V$922,'Growth rates'!$B$4:$B$922,Demands_tra!$A245,'Growth rates'!$C$4:$C$922,$AF245))</f>
        <v>0</v>
      </c>
      <c r="AZ245" s="6">
        <f ca="1">IF($AF245="",SUMIFS('Growth rates'!W$4:W$922,'Growth rates'!$B$4:$B$922,Demands_tra!$A245,'Growth rates'!$C$4:$C$922,$AE245),SUMIFS('Growth rates'!W$4:W$922,'Growth rates'!$B$4:$B$922,Demands_tra!$A245,'Growth rates'!$C$4:$C$922,$AF245))</f>
        <v>0</v>
      </c>
      <c r="BA245" s="6">
        <f ca="1">IF($AF245="",SUMIFS('Growth rates'!X$4:X$922,'Growth rates'!$B$4:$B$922,Demands_tra!$A245,'Growth rates'!$C$4:$C$922,$AE245),SUMIFS('Growth rates'!X$4:X$922,'Growth rates'!$B$4:$B$922,Demands_tra!$A245,'Growth rates'!$C$4:$C$922,$AF245))</f>
        <v>0</v>
      </c>
      <c r="BB245" s="6">
        <f ca="1">IF($AF245="",SUMIFS('Growth rates'!Y$4:Y$922,'Growth rates'!$B$4:$B$922,Demands_tra!$A245,'Growth rates'!$C$4:$C$922,$AE245),SUMIFS('Growth rates'!Y$4:Y$922,'Growth rates'!$B$4:$B$922,Demands_tra!$A245,'Growth rates'!$C$4:$C$922,$AF245))</f>
        <v>0</v>
      </c>
      <c r="BC245" s="6">
        <f ca="1">IF($AF245="",SUMIFS('Growth rates'!Z$4:Z$922,'Growth rates'!$B$4:$B$922,Demands_tra!$A245,'Growth rates'!$C$4:$C$922,$AE245),SUMIFS('Growth rates'!Z$4:Z$922,'Growth rates'!$B$4:$B$922,Demands_tra!$A245,'Growth rates'!$C$4:$C$922,$AF245))</f>
        <v>0</v>
      </c>
      <c r="BD245" s="6">
        <f ca="1">IF($AF245="",SUMIFS('Growth rates'!AA$4:AA$922,'Growth rates'!$B$4:$B$922,Demands_tra!$A245,'Growth rates'!$C$4:$C$922,$AE245),SUMIFS('Growth rates'!AA$4:AA$922,'Growth rates'!$B$4:$B$922,Demands_tra!$A245,'Growth rates'!$C$4:$C$922,$AF245))</f>
        <v>0</v>
      </c>
      <c r="BE245" s="6">
        <f ca="1">IF($AF245="",SUMIFS('Growth rates'!AB$4:AB$922,'Growth rates'!$B$4:$B$922,Demands_tra!$A245,'Growth rates'!$C$4:$C$922,$AE245),SUMIFS('Growth rates'!AB$4:AB$922,'Growth rates'!$B$4:$B$922,Demands_tra!$A245,'Growth rates'!$C$4:$C$922,$AF245))</f>
        <v>0</v>
      </c>
      <c r="BF245" s="6">
        <f ca="1">IF($AF245="",SUMIFS('Growth rates'!AC$4:AC$922,'Growth rates'!$B$4:$B$922,Demands_tra!$A245,'Growth rates'!$C$4:$C$922,$AE245),SUMIFS('Growth rates'!AC$4:AC$922,'Growth rates'!$B$4:$B$922,Demands_tra!$A245,'Growth rates'!$C$4:$C$922,$AF245))</f>
        <v>0</v>
      </c>
      <c r="BH245" t="str">
        <f ca="1">VLOOKUP($C245,'Default drvr and elast'!$A$4:$F$49,MATCH(VLOOKUP(A245,Classification!$B$4:$D$42,3,FALSE),'Default drvr and elast'!$D$3:$F$3,0)+3,FALSE)</f>
        <v>High2</v>
      </c>
      <c r="BJ245" s="6">
        <f ca="1">IF($BI245="",SUMIF(Elasticities!$B$5:$B$52,Demands_tra!$BH245,Elasticities!C$5:C$52),SUMIF(Elasticities!$B$5:$B$52,Demands_tra!$BI245,Elasticities!C$5:C$52))</f>
        <v>0.999999999999992</v>
      </c>
      <c r="BK245" s="6">
        <f ca="1">IF($BI245="",SUMIF(Elasticities!$B$5:$B$52,Demands_tra!$BH245,Elasticities!D$5:D$52),SUMIF(Elasticities!$B$5:$B$52,Demands_tra!$BI245,Elasticities!D$5:D$52))</f>
        <v>0.997560975609749</v>
      </c>
      <c r="BL245" s="6">
        <f ca="1">IF($BI245="",SUMIF(Elasticities!$B$5:$B$52,Demands_tra!$BH245,Elasticities!E$5:E$52),SUMIF(Elasticities!$B$5:$B$52,Demands_tra!$BI245,Elasticities!E$5:E$52))</f>
        <v>0.985365853658529</v>
      </c>
      <c r="BM245" s="6">
        <f ca="1">IF($BI245="",SUMIF(Elasticities!$B$5:$B$52,Demands_tra!$BH245,Elasticities!F$5:F$52),SUMIF(Elasticities!$B$5:$B$52,Demands_tra!$BI245,Elasticities!F$5:F$52))</f>
        <v>0.973170731707309</v>
      </c>
      <c r="BN245" s="6">
        <f ca="1">IF($BI245="",SUMIF(Elasticities!$B$5:$B$52,Demands_tra!$BH245,Elasticities!G$5:G$52),SUMIF(Elasticities!$B$5:$B$52,Demands_tra!$BI245,Elasticities!G$5:G$52))</f>
        <v>0.96097560975609</v>
      </c>
      <c r="BO245" s="6">
        <f ca="1">IF($BI245="",SUMIF(Elasticities!$B$5:$B$52,Demands_tra!$BH245,Elasticities!H$5:H$52),SUMIF(Elasticities!$B$5:$B$52,Demands_tra!$BI245,Elasticities!H$5:H$52))</f>
        <v>0.948780487804871</v>
      </c>
      <c r="BP245" s="6">
        <f ca="1">IF($BI245="",SUMIF(Elasticities!$B$5:$B$52,Demands_tra!$BH245,Elasticities!I$5:I$52),SUMIF(Elasticities!$B$5:$B$52,Demands_tra!$BI245,Elasticities!I$5:I$52))</f>
        <v>0.936585365853651</v>
      </c>
      <c r="BQ245" s="6">
        <f ca="1">IF($BI245="",SUMIF(Elasticities!$B$5:$B$52,Demands_tra!$BH245,Elasticities!J$5:J$52),SUMIF(Elasticities!$B$5:$B$52,Demands_tra!$BI245,Elasticities!J$5:J$52))</f>
        <v>0.924390243902432</v>
      </c>
      <c r="BR245" s="6">
        <f ca="1">IF($BI245="",SUMIF(Elasticities!$B$5:$B$52,Demands_tra!$BH245,Elasticities!K$5:K$52),SUMIF(Elasticities!$B$5:$B$52,Demands_tra!$BI245,Elasticities!K$5:K$52))</f>
        <v>0.912195121951213</v>
      </c>
      <c r="BS245" s="6">
        <f ca="1">IF($BI245="",SUMIF(Elasticities!$B$5:$B$52,Demands_tra!$BH245,Elasticities!L$5:L$52),SUMIF(Elasticities!$B$5:$B$52,Demands_tra!$BI245,Elasticities!L$5:L$52))</f>
        <v>0.899999999999992</v>
      </c>
      <c r="BT245" s="6">
        <f ca="1">IF($BI245="",SUMIF(Elasticities!$B$5:$B$52,Demands_tra!$BH245,Elasticities!M$5:M$52),SUMIF(Elasticities!$B$5:$B$52,Demands_tra!$BI245,Elasticities!M$5:M$52))</f>
        <v>0.887499999999992</v>
      </c>
      <c r="BU245" s="6">
        <f ca="1">IF($BI245="",SUMIF(Elasticities!$B$5:$B$52,Demands_tra!$BH245,Elasticities!N$5:N$52),SUMIF(Elasticities!$B$5:$B$52,Demands_tra!$BI245,Elasticities!N$5:N$52))</f>
        <v>0.874999999999992</v>
      </c>
      <c r="BV245" s="6">
        <f ca="1">IF($BI245="",SUMIF(Elasticities!$B$5:$B$52,Demands_tra!$BH245,Elasticities!O$5:O$52),SUMIF(Elasticities!$B$5:$B$52,Demands_tra!$BI245,Elasticities!O$5:O$52))</f>
        <v>0.862499999999992</v>
      </c>
      <c r="BW245" s="6">
        <f ca="1">IF($BI245="",SUMIF(Elasticities!$B$5:$B$52,Demands_tra!$BH245,Elasticities!P$5:P$52),SUMIF(Elasticities!$B$5:$B$52,Demands_tra!$BI245,Elasticities!P$5:P$52))</f>
        <v>0.849999999999993</v>
      </c>
      <c r="BX245" s="6">
        <f ca="1">IF($BI245="",SUMIF(Elasticities!$B$5:$B$52,Demands_tra!$BH245,Elasticities!Q$5:Q$52),SUMIF(Elasticities!$B$5:$B$52,Demands_tra!$BI245,Elasticities!Q$5:Q$52))</f>
        <v>0.837499999999992</v>
      </c>
      <c r="BY245" s="6">
        <f ca="1">IF($BI245="",SUMIF(Elasticities!$B$5:$B$52,Demands_tra!$BH245,Elasticities!R$5:R$52),SUMIF(Elasticities!$B$5:$B$52,Demands_tra!$BI245,Elasticities!R$5:R$52))</f>
        <v>0.824999999999992</v>
      </c>
      <c r="BZ245" s="6">
        <f ca="1">IF($BI245="",SUMIF(Elasticities!$B$5:$B$52,Demands_tra!$BH245,Elasticities!S$5:S$52),SUMIF(Elasticities!$B$5:$B$52,Demands_tra!$BI245,Elasticities!S$5:S$52))</f>
        <v>0.812499999999992</v>
      </c>
      <c r="CA245" s="6">
        <f ca="1">IF($BI245="",SUMIF(Elasticities!$B$5:$B$52,Demands_tra!$BH245,Elasticities!T$5:T$52),SUMIF(Elasticities!$B$5:$B$52,Demands_tra!$BI245,Elasticities!T$5:T$52))</f>
        <v>0.799999999999992</v>
      </c>
      <c r="CB245" s="6" t="e">
        <f ca="1">IF($BI245="",SUMIF(Elasticities!$B$5:$B$52,Demands_tra!$BH245,Elasticities!U$5:U$52),SUMIF(Elasticities!$B$5:$B$52,Demands_tra!$BI245,Elasticities!U$5:U$52))</f>
        <v>#VALUE!</v>
      </c>
      <c r="CC245" s="6" t="e">
        <f ca="1">IF($BI245="",SUMIF(Elasticities!$B$5:$B$52,Demands_tra!$BH245,Elasticities!V$5:V$52),SUMIF(Elasticities!$B$5:$B$52,Demands_tra!$BI245,Elasticities!V$5:V$52))</f>
        <v>#VALUE!</v>
      </c>
      <c r="CD245" s="6" t="e">
        <f ca="1">IF($BI245="",SUMIF(Elasticities!$B$5:$B$52,Demands_tra!$BH245,Elasticities!W$5:W$52),SUMIF(Elasticities!$B$5:$B$52,Demands_tra!$BI245,Elasticities!W$5:W$52))</f>
        <v>#VALUE!</v>
      </c>
      <c r="CE245" s="6" t="e">
        <f ca="1">IF($BI245="",SUMIF(Elasticities!$B$5:$B$52,Demands_tra!$BH245,Elasticities!X$5:X$52),SUMIF(Elasticities!$B$5:$B$52,Demands_tra!$BI245,Elasticities!X$5:X$52))</f>
        <v>#VALUE!</v>
      </c>
      <c r="CF245" s="6" t="e">
        <f ca="1">IF($BI245="",SUMIF(Elasticities!$B$5:$B$52,Demands_tra!$BH245,Elasticities!Y$5:Y$52),SUMIF(Elasticities!$B$5:$B$52,Demands_tra!$BI245,Elasticities!Y$5:Y$52))</f>
        <v>#VALUE!</v>
      </c>
      <c r="CG245" s="6" t="e">
        <f ca="1">IF($BI245="",SUMIF(Elasticities!$B$5:$B$52,Demands_tra!$BH245,Elasticities!Z$5:Z$52),SUMIF(Elasticities!$B$5:$B$52,Demands_tra!$BI245,Elasticities!Z$5:Z$52))</f>
        <v>#VALUE!</v>
      </c>
      <c r="CH245" s="6" t="e">
        <f ca="1">IF($BI245="",SUMIF(Elasticities!$B$5:$B$52,Demands_tra!$BH245,Elasticities!AA$5:AA$52),SUMIF(Elasticities!$B$5:$B$52,Demands_tra!$BI245,Elasticities!AA$5:AA$52))</f>
        <v>#VALUE!</v>
      </c>
      <c r="CI245" s="6" t="e">
        <f ca="1">IF($BI245="",SUMIF(Elasticities!$B$5:$B$52,Demands_tra!$BH245,Elasticities!AB$5:AB$52),SUMIF(Elasticities!$B$5:$B$52,Demands_tra!$BI245,Elasticities!AB$5:AB$52))</f>
        <v>#VALUE!</v>
      </c>
    </row>
    <row r="246" spans="1:87">
      <c r="A246" t="str">
        <f>IF(BYDem_tra!B245="","\I:",BYDem_tra!B245)</f>
        <v>MidEast</v>
      </c>
      <c r="B246" t="str">
        <f>BYDem_tra!E245</f>
        <v>TTP</v>
      </c>
      <c r="C246" t="str">
        <f t="shared" si="194"/>
        <v>TTP</v>
      </c>
      <c r="D246" s="3">
        <f>SUMIFS(BYDem_tra!$M$2:$M$2000,BYDem_tra!$B$2:$B$2000,Demands_tra!$A246,BYDem_tra!$E$2:$E$2000,Demands_tra!$B246)</f>
        <v>1.02893791968</v>
      </c>
      <c r="E246" s="3">
        <f ca="1" t="shared" si="195"/>
        <v>1.04527510225683</v>
      </c>
      <c r="F246" s="3">
        <f ca="1" t="shared" si="196"/>
        <v>1.12595932657675</v>
      </c>
      <c r="G246" s="3">
        <f ca="1" t="shared" si="197"/>
        <v>1.20529386131293</v>
      </c>
      <c r="H246" s="3">
        <f ca="1" t="shared" si="198"/>
        <v>1.28003974811182</v>
      </c>
      <c r="I246" s="3">
        <f ca="1" t="shared" si="199"/>
        <v>1.34969977903956</v>
      </c>
      <c r="J246" s="3">
        <f ca="1" t="shared" si="200"/>
        <v>1.41309631452912</v>
      </c>
      <c r="K246" s="3">
        <f ca="1" t="shared" si="201"/>
        <v>1.46831105505432</v>
      </c>
      <c r="L246" s="3">
        <f ca="1" t="shared" si="202"/>
        <v>1.51487164517689</v>
      </c>
      <c r="M246" s="3">
        <f ca="1" t="shared" si="203"/>
        <v>1.55209842824374</v>
      </c>
      <c r="N246" s="3">
        <f ca="1" t="shared" si="204"/>
        <v>1.57968851097237</v>
      </c>
      <c r="O246" s="3">
        <f ca="1" t="shared" si="205"/>
        <v>1.59844472854441</v>
      </c>
      <c r="P246" s="3">
        <f ca="1" t="shared" si="206"/>
        <v>1.60975576538301</v>
      </c>
      <c r="Q246" s="3">
        <f ca="1" t="shared" si="207"/>
        <v>1.6151334072964</v>
      </c>
      <c r="R246" s="3">
        <f ca="1" t="shared" si="208"/>
        <v>1.61620123332132</v>
      </c>
      <c r="S246" s="3">
        <f ca="1" t="shared" si="209"/>
        <v>1.61427984369371</v>
      </c>
      <c r="T246" s="3">
        <f ca="1" t="shared" si="210"/>
        <v>1.60972943526649</v>
      </c>
      <c r="U246" s="3">
        <f ca="1" t="shared" si="211"/>
        <v>1.60221331092417</v>
      </c>
      <c r="V246" s="3" t="e">
        <f ca="1" t="shared" si="186"/>
        <v>#VALUE!</v>
      </c>
      <c r="W246" s="3" t="e">
        <f ca="1" t="shared" si="187"/>
        <v>#DIV/0!</v>
      </c>
      <c r="X246" s="3" t="e">
        <f ca="1" t="shared" si="188"/>
        <v>#DIV/0!</v>
      </c>
      <c r="Y246" s="3" t="e">
        <f ca="1" t="shared" si="189"/>
        <v>#DIV/0!</v>
      </c>
      <c r="Z246" s="3" t="e">
        <f ca="1" t="shared" si="190"/>
        <v>#DIV/0!</v>
      </c>
      <c r="AA246" s="3" t="e">
        <f ca="1" t="shared" si="191"/>
        <v>#DIV/0!</v>
      </c>
      <c r="AB246" s="3" t="e">
        <f ca="1" t="shared" si="192"/>
        <v>#DIV/0!</v>
      </c>
      <c r="AC246" s="3" t="e">
        <f ca="1" t="shared" si="193"/>
        <v>#DIV/0!</v>
      </c>
      <c r="AE246" s="34" t="str">
        <f ca="1">VLOOKUP($C246,'Default drvr and elast'!$A$4:$C$49,MATCH(VLOOKUP(A246,Classification!$B$4:$D$99,2,FALSE),'Default drvr and elast'!$A$3:$C$3,0),FALSE)</f>
        <v>POP</v>
      </c>
      <c r="AF246" s="4"/>
      <c r="AG246" s="6">
        <f ca="1">IF($AF246="",SUMIFS('Growth rates'!D$4:D$922,'Growth rates'!$B$4:$B$922,Demands_tra!$A246,'Growth rates'!$C$4:$C$922,$AE246),SUMIFS('Growth rates'!D$4:D$922,'Growth rates'!$B$4:$B$922,Demands_tra!$A246,'Growth rates'!$C$4:$C$922,$AF246))</f>
        <v>1</v>
      </c>
      <c r="AH246" s="6">
        <f ca="1">IF($AF246="",SUMIFS('Growth rates'!E$4:E$922,'Growth rates'!$B$4:$B$922,Demands_tra!$A246,'Growth rates'!$C$4:$C$922,$AE246),SUMIFS('Growth rates'!E$4:E$922,'Growth rates'!$B$4:$B$922,Demands_tra!$A246,'Growth rates'!$C$4:$C$922,$AF246))</f>
        <v>1.01591653536649</v>
      </c>
      <c r="AI246" s="6">
        <f ca="1">IF($AF246="",SUMIFS('Growth rates'!F$4:F$922,'Growth rates'!$B$4:$B$922,Demands_tra!$A246,'Growth rates'!$C$4:$C$922,$AE246),SUMIFS('Growth rates'!F$4:F$922,'Growth rates'!$B$4:$B$922,Demands_tra!$A246,'Growth rates'!$C$4:$C$922,$AF246))</f>
        <v>1.09549921219896</v>
      </c>
      <c r="AJ246" s="6">
        <f ca="1">IF($AF246="",SUMIFS('Growth rates'!G$4:G$922,'Growth rates'!$B$4:$B$922,Demands_tra!$A246,'Growth rates'!$C$4:$C$922,$AE246),SUMIFS('Growth rates'!G$4:G$922,'Growth rates'!$B$4:$B$922,Demands_tra!$A246,'Growth rates'!$C$4:$C$922,$AF246))</f>
        <v>1.17481554148819</v>
      </c>
      <c r="AK246" s="6">
        <f ca="1">IF($AF246="",SUMIFS('Growth rates'!H$4:H$922,'Growth rates'!$B$4:$B$922,Demands_tra!$A246,'Growth rates'!$C$4:$C$922,$AE246),SUMIFS('Growth rates'!H$4:H$922,'Growth rates'!$B$4:$B$922,Demands_tra!$A246,'Growth rates'!$C$4:$C$922,$AF246))</f>
        <v>1.25062993622811</v>
      </c>
      <c r="AL246" s="6">
        <f ca="1">IF($AF246="",SUMIFS('Growth rates'!I$4:I$922,'Growth rates'!$B$4:$B$922,Demands_tra!$A246,'Growth rates'!$C$4:$C$922,$AE246),SUMIFS('Growth rates'!I$4:I$922,'Growth rates'!$B$4:$B$922,Demands_tra!$A246,'Growth rates'!$C$4:$C$922,$AF246))</f>
        <v>1.32236364458965</v>
      </c>
      <c r="AM246" s="6">
        <f ca="1">IF($AF246="",SUMIFS('Growth rates'!J$4:J$922,'Growth rates'!$B$4:$B$922,Demands_tra!$A246,'Growth rates'!$C$4:$C$922,$AE246),SUMIFS('Growth rates'!J$4:J$922,'Growth rates'!$B$4:$B$922,Demands_tra!$A246,'Growth rates'!$C$4:$C$922,$AF246))</f>
        <v>1.38868171499029</v>
      </c>
      <c r="AN246" s="6">
        <f ca="1">IF($AF246="",SUMIFS('Growth rates'!K$4:K$922,'Growth rates'!$B$4:$B$922,Demands_tra!$A246,'Growth rates'!$C$4:$C$922,$AE246),SUMIFS('Growth rates'!K$4:K$922,'Growth rates'!$B$4:$B$922,Demands_tra!$A246,'Growth rates'!$C$4:$C$922,$AF246))</f>
        <v>1.44738070594757</v>
      </c>
      <c r="AO246" s="6">
        <f ca="1">IF($AF246="",SUMIFS('Growth rates'!L$4:L$922,'Growth rates'!$B$4:$B$922,Demands_tra!$A246,'Growth rates'!$C$4:$C$922,$AE246),SUMIFS('Growth rates'!L$4:L$922,'Growth rates'!$B$4:$B$922,Demands_tra!$A246,'Growth rates'!$C$4:$C$922,$AF246))</f>
        <v>1.49769547006135</v>
      </c>
      <c r="AP246" s="6">
        <f ca="1">IF($AF246="",SUMIFS('Growth rates'!M$4:M$922,'Growth rates'!$B$4:$B$922,Demands_tra!$A246,'Growth rates'!$C$4:$C$922,$AE246),SUMIFS('Growth rates'!M$4:M$922,'Growth rates'!$B$4:$B$922,Demands_tra!$A246,'Growth rates'!$C$4:$C$922,$AF246))</f>
        <v>1.53858957231577</v>
      </c>
      <c r="AQ246" s="6">
        <f ca="1">IF($AF246="",SUMIFS('Growth rates'!N$4:N$922,'Growth rates'!$B$4:$B$922,Demands_tra!$A246,'Growth rates'!$C$4:$C$922,$AE246),SUMIFS('Growth rates'!N$4:N$922,'Growth rates'!$B$4:$B$922,Demands_tra!$A246,'Growth rates'!$C$4:$C$922,$AF246))</f>
        <v>1.5694064167895</v>
      </c>
      <c r="AR246" s="6">
        <f ca="1">IF($AF246="",SUMIFS('Growth rates'!O$4:O$922,'Growth rates'!$B$4:$B$922,Demands_tra!$A246,'Growth rates'!$C$4:$C$922,$AE246),SUMIFS('Growth rates'!O$4:O$922,'Growth rates'!$B$4:$B$922,Demands_tra!$A246,'Growth rates'!$C$4:$C$922,$AF246))</f>
        <v>1.59070257052599</v>
      </c>
      <c r="AS246" s="6">
        <f ca="1">IF($AF246="",SUMIFS('Growth rates'!P$4:P$922,'Growth rates'!$B$4:$B$922,Demands_tra!$A246,'Growth rates'!$C$4:$C$922,$AE246),SUMIFS('Growth rates'!P$4:P$922,'Growth rates'!$B$4:$B$922,Demands_tra!$A246,'Growth rates'!$C$4:$C$922,$AF246))</f>
        <v>1.60375329654095</v>
      </c>
      <c r="AT246" s="6">
        <f ca="1">IF($AF246="",SUMIFS('Growth rates'!Q$4:Q$922,'Growth rates'!$B$4:$B$922,Demands_tra!$A246,'Growth rates'!$C$4:$C$922,$AE246),SUMIFS('Growth rates'!Q$4:Q$922,'Growth rates'!$B$4:$B$922,Demands_tra!$A246,'Growth rates'!$C$4:$C$922,$AF246))</f>
        <v>1.61005634327467</v>
      </c>
      <c r="AU246" s="6">
        <f ca="1">IF($AF246="",SUMIFS('Growth rates'!R$4:R$922,'Growth rates'!$B$4:$B$922,Demands_tra!$A246,'Growth rates'!$C$4:$C$922,$AE246),SUMIFS('Growth rates'!R$4:R$922,'Growth rates'!$B$4:$B$922,Demands_tra!$A246,'Growth rates'!$C$4:$C$922,$AF246))</f>
        <v>1.61132735149569</v>
      </c>
      <c r="AV246" s="6">
        <f ca="1">IF($AF246="",SUMIFS('Growth rates'!S$4:S$922,'Growth rates'!$B$4:$B$922,Demands_tra!$A246,'Growth rates'!$C$4:$C$922,$AE246),SUMIFS('Growth rates'!S$4:S$922,'Growth rates'!$B$4:$B$922,Demands_tra!$A246,'Growth rates'!$C$4:$C$922,$AF246))</f>
        <v>1.60900541766864</v>
      </c>
      <c r="AW246" s="6">
        <f ca="1">IF($AF246="",SUMIFS('Growth rates'!T$4:T$922,'Growth rates'!$B$4:$B$922,Demands_tra!$A246,'Growth rates'!$C$4:$C$922,$AE246),SUMIFS('Growth rates'!T$4:T$922,'Growth rates'!$B$4:$B$922,Demands_tra!$A246,'Growth rates'!$C$4:$C$922,$AF246))</f>
        <v>1.60342321382187</v>
      </c>
      <c r="AX246" s="6">
        <f ca="1">IF($AF246="",SUMIFS('Growth rates'!U$4:U$922,'Growth rates'!$B$4:$B$922,Demands_tra!$A246,'Growth rates'!$C$4:$C$922,$AE246),SUMIFS('Growth rates'!U$4:U$922,'Growth rates'!$B$4:$B$922,Demands_tra!$A246,'Growth rates'!$C$4:$C$922,$AF246))</f>
        <v>1.59406486453626</v>
      </c>
      <c r="AY246" s="6">
        <f ca="1">IF($AF246="",SUMIFS('Growth rates'!V$4:V$922,'Growth rates'!$B$4:$B$922,Demands_tra!$A246,'Growth rates'!$C$4:$C$922,$AE246),SUMIFS('Growth rates'!V$4:V$922,'Growth rates'!$B$4:$B$922,Demands_tra!$A246,'Growth rates'!$C$4:$C$922,$AF246))</f>
        <v>0</v>
      </c>
      <c r="AZ246" s="6">
        <f ca="1">IF($AF246="",SUMIFS('Growth rates'!W$4:W$922,'Growth rates'!$B$4:$B$922,Demands_tra!$A246,'Growth rates'!$C$4:$C$922,$AE246),SUMIFS('Growth rates'!W$4:W$922,'Growth rates'!$B$4:$B$922,Demands_tra!$A246,'Growth rates'!$C$4:$C$922,$AF246))</f>
        <v>0</v>
      </c>
      <c r="BA246" s="6">
        <f ca="1">IF($AF246="",SUMIFS('Growth rates'!X$4:X$922,'Growth rates'!$B$4:$B$922,Demands_tra!$A246,'Growth rates'!$C$4:$C$922,$AE246),SUMIFS('Growth rates'!X$4:X$922,'Growth rates'!$B$4:$B$922,Demands_tra!$A246,'Growth rates'!$C$4:$C$922,$AF246))</f>
        <v>0</v>
      </c>
      <c r="BB246" s="6">
        <f ca="1">IF($AF246="",SUMIFS('Growth rates'!Y$4:Y$922,'Growth rates'!$B$4:$B$922,Demands_tra!$A246,'Growth rates'!$C$4:$C$922,$AE246),SUMIFS('Growth rates'!Y$4:Y$922,'Growth rates'!$B$4:$B$922,Demands_tra!$A246,'Growth rates'!$C$4:$C$922,$AF246))</f>
        <v>0</v>
      </c>
      <c r="BC246" s="6">
        <f ca="1">IF($AF246="",SUMIFS('Growth rates'!Z$4:Z$922,'Growth rates'!$B$4:$B$922,Demands_tra!$A246,'Growth rates'!$C$4:$C$922,$AE246),SUMIFS('Growth rates'!Z$4:Z$922,'Growth rates'!$B$4:$B$922,Demands_tra!$A246,'Growth rates'!$C$4:$C$922,$AF246))</f>
        <v>0</v>
      </c>
      <c r="BD246" s="6">
        <f ca="1">IF($AF246="",SUMIFS('Growth rates'!AA$4:AA$922,'Growth rates'!$B$4:$B$922,Demands_tra!$A246,'Growth rates'!$C$4:$C$922,$AE246),SUMIFS('Growth rates'!AA$4:AA$922,'Growth rates'!$B$4:$B$922,Demands_tra!$A246,'Growth rates'!$C$4:$C$922,$AF246))</f>
        <v>0</v>
      </c>
      <c r="BE246" s="6">
        <f ca="1">IF($AF246="",SUMIFS('Growth rates'!AB$4:AB$922,'Growth rates'!$B$4:$B$922,Demands_tra!$A246,'Growth rates'!$C$4:$C$922,$AE246),SUMIFS('Growth rates'!AB$4:AB$922,'Growth rates'!$B$4:$B$922,Demands_tra!$A246,'Growth rates'!$C$4:$C$922,$AF246))</f>
        <v>0</v>
      </c>
      <c r="BF246" s="6">
        <f ca="1">IF($AF246="",SUMIFS('Growth rates'!AC$4:AC$922,'Growth rates'!$B$4:$B$922,Demands_tra!$A246,'Growth rates'!$C$4:$C$922,$AE246),SUMIFS('Growth rates'!AC$4:AC$922,'Growth rates'!$B$4:$B$922,Demands_tra!$A246,'Growth rates'!$C$4:$C$922,$AF246))</f>
        <v>0</v>
      </c>
      <c r="BH246" t="str">
        <f ca="1">VLOOKUP($C246,'Default drvr and elast'!$A$4:$F$49,MATCH(VLOOKUP(A246,Classification!$B$4:$D$42,3,FALSE),'Default drvr and elast'!$D$3:$F$3,0)+3,FALSE)</f>
        <v>High2</v>
      </c>
      <c r="BJ246" s="6">
        <f ca="1">IF($BI246="",SUMIF(Elasticities!$B$5:$B$52,Demands_tra!$BH246,Elasticities!C$5:C$52),SUMIF(Elasticities!$B$5:$B$52,Demands_tra!$BI246,Elasticities!C$5:C$52))</f>
        <v>0.999999999999992</v>
      </c>
      <c r="BK246" s="6">
        <f ca="1">IF($BI246="",SUMIF(Elasticities!$B$5:$B$52,Demands_tra!$BH246,Elasticities!D$5:D$52),SUMIF(Elasticities!$B$5:$B$52,Demands_tra!$BI246,Elasticities!D$5:D$52))</f>
        <v>0.997560975609749</v>
      </c>
      <c r="BL246" s="6">
        <f ca="1">IF($BI246="",SUMIF(Elasticities!$B$5:$B$52,Demands_tra!$BH246,Elasticities!E$5:E$52),SUMIF(Elasticities!$B$5:$B$52,Demands_tra!$BI246,Elasticities!E$5:E$52))</f>
        <v>0.985365853658529</v>
      </c>
      <c r="BM246" s="6">
        <f ca="1">IF($BI246="",SUMIF(Elasticities!$B$5:$B$52,Demands_tra!$BH246,Elasticities!F$5:F$52),SUMIF(Elasticities!$B$5:$B$52,Demands_tra!$BI246,Elasticities!F$5:F$52))</f>
        <v>0.973170731707309</v>
      </c>
      <c r="BN246" s="6">
        <f ca="1">IF($BI246="",SUMIF(Elasticities!$B$5:$B$52,Demands_tra!$BH246,Elasticities!G$5:G$52),SUMIF(Elasticities!$B$5:$B$52,Demands_tra!$BI246,Elasticities!G$5:G$52))</f>
        <v>0.96097560975609</v>
      </c>
      <c r="BO246" s="6">
        <f ca="1">IF($BI246="",SUMIF(Elasticities!$B$5:$B$52,Demands_tra!$BH246,Elasticities!H$5:H$52),SUMIF(Elasticities!$B$5:$B$52,Demands_tra!$BI246,Elasticities!H$5:H$52))</f>
        <v>0.948780487804871</v>
      </c>
      <c r="BP246" s="6">
        <f ca="1">IF($BI246="",SUMIF(Elasticities!$B$5:$B$52,Demands_tra!$BH246,Elasticities!I$5:I$52),SUMIF(Elasticities!$B$5:$B$52,Demands_tra!$BI246,Elasticities!I$5:I$52))</f>
        <v>0.936585365853651</v>
      </c>
      <c r="BQ246" s="6">
        <f ca="1">IF($BI246="",SUMIF(Elasticities!$B$5:$B$52,Demands_tra!$BH246,Elasticities!J$5:J$52),SUMIF(Elasticities!$B$5:$B$52,Demands_tra!$BI246,Elasticities!J$5:J$52))</f>
        <v>0.924390243902432</v>
      </c>
      <c r="BR246" s="6">
        <f ca="1">IF($BI246="",SUMIF(Elasticities!$B$5:$B$52,Demands_tra!$BH246,Elasticities!K$5:K$52),SUMIF(Elasticities!$B$5:$B$52,Demands_tra!$BI246,Elasticities!K$5:K$52))</f>
        <v>0.912195121951213</v>
      </c>
      <c r="BS246" s="6">
        <f ca="1">IF($BI246="",SUMIF(Elasticities!$B$5:$B$52,Demands_tra!$BH246,Elasticities!L$5:L$52),SUMIF(Elasticities!$B$5:$B$52,Demands_tra!$BI246,Elasticities!L$5:L$52))</f>
        <v>0.899999999999992</v>
      </c>
      <c r="BT246" s="6">
        <f ca="1">IF($BI246="",SUMIF(Elasticities!$B$5:$B$52,Demands_tra!$BH246,Elasticities!M$5:M$52),SUMIF(Elasticities!$B$5:$B$52,Demands_tra!$BI246,Elasticities!M$5:M$52))</f>
        <v>0.887499999999992</v>
      </c>
      <c r="BU246" s="6">
        <f ca="1">IF($BI246="",SUMIF(Elasticities!$B$5:$B$52,Demands_tra!$BH246,Elasticities!N$5:N$52),SUMIF(Elasticities!$B$5:$B$52,Demands_tra!$BI246,Elasticities!N$5:N$52))</f>
        <v>0.874999999999992</v>
      </c>
      <c r="BV246" s="6">
        <f ca="1">IF($BI246="",SUMIF(Elasticities!$B$5:$B$52,Demands_tra!$BH246,Elasticities!O$5:O$52),SUMIF(Elasticities!$B$5:$B$52,Demands_tra!$BI246,Elasticities!O$5:O$52))</f>
        <v>0.862499999999992</v>
      </c>
      <c r="BW246" s="6">
        <f ca="1">IF($BI246="",SUMIF(Elasticities!$B$5:$B$52,Demands_tra!$BH246,Elasticities!P$5:P$52),SUMIF(Elasticities!$B$5:$B$52,Demands_tra!$BI246,Elasticities!P$5:P$52))</f>
        <v>0.849999999999993</v>
      </c>
      <c r="BX246" s="6">
        <f ca="1">IF($BI246="",SUMIF(Elasticities!$B$5:$B$52,Demands_tra!$BH246,Elasticities!Q$5:Q$52),SUMIF(Elasticities!$B$5:$B$52,Demands_tra!$BI246,Elasticities!Q$5:Q$52))</f>
        <v>0.837499999999992</v>
      </c>
      <c r="BY246" s="6">
        <f ca="1">IF($BI246="",SUMIF(Elasticities!$B$5:$B$52,Demands_tra!$BH246,Elasticities!R$5:R$52),SUMIF(Elasticities!$B$5:$B$52,Demands_tra!$BI246,Elasticities!R$5:R$52))</f>
        <v>0.824999999999992</v>
      </c>
      <c r="BZ246" s="6">
        <f ca="1">IF($BI246="",SUMIF(Elasticities!$B$5:$B$52,Demands_tra!$BH246,Elasticities!S$5:S$52),SUMIF(Elasticities!$B$5:$B$52,Demands_tra!$BI246,Elasticities!S$5:S$52))</f>
        <v>0.812499999999992</v>
      </c>
      <c r="CA246" s="6">
        <f ca="1">IF($BI246="",SUMIF(Elasticities!$B$5:$B$52,Demands_tra!$BH246,Elasticities!T$5:T$52),SUMIF(Elasticities!$B$5:$B$52,Demands_tra!$BI246,Elasticities!T$5:T$52))</f>
        <v>0.799999999999992</v>
      </c>
      <c r="CB246" s="6" t="e">
        <f ca="1">IF($BI246="",SUMIF(Elasticities!$B$5:$B$52,Demands_tra!$BH246,Elasticities!U$5:U$52),SUMIF(Elasticities!$B$5:$B$52,Demands_tra!$BI246,Elasticities!U$5:U$52))</f>
        <v>#VALUE!</v>
      </c>
      <c r="CC246" s="6" t="e">
        <f ca="1">IF($BI246="",SUMIF(Elasticities!$B$5:$B$52,Demands_tra!$BH246,Elasticities!V$5:V$52),SUMIF(Elasticities!$B$5:$B$52,Demands_tra!$BI246,Elasticities!V$5:V$52))</f>
        <v>#VALUE!</v>
      </c>
      <c r="CD246" s="6" t="e">
        <f ca="1">IF($BI246="",SUMIF(Elasticities!$B$5:$B$52,Demands_tra!$BH246,Elasticities!W$5:W$52),SUMIF(Elasticities!$B$5:$B$52,Demands_tra!$BI246,Elasticities!W$5:W$52))</f>
        <v>#VALUE!</v>
      </c>
      <c r="CE246" s="6" t="e">
        <f ca="1">IF($BI246="",SUMIF(Elasticities!$B$5:$B$52,Demands_tra!$BH246,Elasticities!X$5:X$52),SUMIF(Elasticities!$B$5:$B$52,Demands_tra!$BI246,Elasticities!X$5:X$52))</f>
        <v>#VALUE!</v>
      </c>
      <c r="CF246" s="6" t="e">
        <f ca="1">IF($BI246="",SUMIF(Elasticities!$B$5:$B$52,Demands_tra!$BH246,Elasticities!Y$5:Y$52),SUMIF(Elasticities!$B$5:$B$52,Demands_tra!$BI246,Elasticities!Y$5:Y$52))</f>
        <v>#VALUE!</v>
      </c>
      <c r="CG246" s="6" t="e">
        <f ca="1">IF($BI246="",SUMIF(Elasticities!$B$5:$B$52,Demands_tra!$BH246,Elasticities!Z$5:Z$52),SUMIF(Elasticities!$B$5:$B$52,Demands_tra!$BI246,Elasticities!Z$5:Z$52))</f>
        <v>#VALUE!</v>
      </c>
      <c r="CH246" s="6" t="e">
        <f ca="1">IF($BI246="",SUMIF(Elasticities!$B$5:$B$52,Demands_tra!$BH246,Elasticities!AA$5:AA$52),SUMIF(Elasticities!$B$5:$B$52,Demands_tra!$BI246,Elasticities!AA$5:AA$52))</f>
        <v>#VALUE!</v>
      </c>
      <c r="CI246" s="6" t="e">
        <f ca="1">IF($BI246="",SUMIF(Elasticities!$B$5:$B$52,Demands_tra!$BH246,Elasticities!AB$5:AB$52),SUMIF(Elasticities!$B$5:$B$52,Demands_tra!$BI246,Elasticities!AB$5:AB$52))</f>
        <v>#VALUE!</v>
      </c>
    </row>
    <row r="247" spans="1:87">
      <c r="A247" t="str">
        <f>IF(BYDem_tra!B246="","\I:",BYDem_tra!B246)</f>
        <v>MidEast</v>
      </c>
      <c r="B247" t="str">
        <f>BYDem_tra!E246</f>
        <v>TWD</v>
      </c>
      <c r="C247" t="str">
        <f t="shared" si="194"/>
        <v>TWD</v>
      </c>
      <c r="D247" s="3">
        <f>SUMIFS(BYDem_tra!$M$2:$M$2000,BYDem_tra!$B$2:$B$2000,Demands_tra!$A247,BYDem_tra!$E$2:$E$2000,Demands_tra!$B247)</f>
        <v>0</v>
      </c>
      <c r="E247" s="3">
        <f ca="1" t="shared" si="195"/>
        <v>0</v>
      </c>
      <c r="F247" s="3">
        <f ca="1" t="shared" si="196"/>
        <v>0</v>
      </c>
      <c r="G247" s="3">
        <f ca="1" t="shared" si="197"/>
        <v>0</v>
      </c>
      <c r="H247" s="3">
        <f ca="1" t="shared" si="198"/>
        <v>0</v>
      </c>
      <c r="I247" s="3">
        <f ca="1" t="shared" si="199"/>
        <v>0</v>
      </c>
      <c r="J247" s="3">
        <f ca="1" t="shared" si="200"/>
        <v>0</v>
      </c>
      <c r="K247" s="3">
        <f ca="1" t="shared" si="201"/>
        <v>0</v>
      </c>
      <c r="L247" s="3">
        <f ca="1" t="shared" si="202"/>
        <v>0</v>
      </c>
      <c r="M247" s="3">
        <f ca="1" t="shared" si="203"/>
        <v>0</v>
      </c>
      <c r="N247" s="3">
        <f ca="1" t="shared" si="204"/>
        <v>0</v>
      </c>
      <c r="O247" s="3">
        <f ca="1" t="shared" si="205"/>
        <v>0</v>
      </c>
      <c r="P247" s="3">
        <f ca="1" t="shared" si="206"/>
        <v>0</v>
      </c>
      <c r="Q247" s="3">
        <f ca="1" t="shared" si="207"/>
        <v>0</v>
      </c>
      <c r="R247" s="3">
        <f ca="1" t="shared" si="208"/>
        <v>0</v>
      </c>
      <c r="S247" s="3">
        <f ca="1" t="shared" si="209"/>
        <v>0</v>
      </c>
      <c r="T247" s="3">
        <f ca="1" t="shared" si="210"/>
        <v>0</v>
      </c>
      <c r="U247" s="3">
        <f ca="1" t="shared" si="211"/>
        <v>0</v>
      </c>
      <c r="V247" s="3" t="e">
        <f ca="1" t="shared" si="186"/>
        <v>#VALUE!</v>
      </c>
      <c r="W247" s="3" t="e">
        <f ca="1" t="shared" si="187"/>
        <v>#DIV/0!</v>
      </c>
      <c r="X247" s="3" t="e">
        <f ca="1" t="shared" si="188"/>
        <v>#DIV/0!</v>
      </c>
      <c r="Y247" s="3" t="e">
        <f ca="1" t="shared" si="189"/>
        <v>#DIV/0!</v>
      </c>
      <c r="Z247" s="3" t="e">
        <f ca="1" t="shared" si="190"/>
        <v>#DIV/0!</v>
      </c>
      <c r="AA247" s="3" t="e">
        <f ca="1" t="shared" si="191"/>
        <v>#DIV/0!</v>
      </c>
      <c r="AB247" s="3" t="e">
        <f ca="1" t="shared" si="192"/>
        <v>#DIV/0!</v>
      </c>
      <c r="AC247" s="3" t="e">
        <f ca="1" t="shared" si="193"/>
        <v>#DIV/0!</v>
      </c>
      <c r="AE247" s="34" t="str">
        <f ca="1">VLOOKUP($C247,'Default drvr and elast'!$A$4:$C$49,MATCH(VLOOKUP(A247,Classification!$B$4:$D$99,2,FALSE),'Default drvr and elast'!$A$3:$C$3,0),FALSE)</f>
        <v>GDP</v>
      </c>
      <c r="AF247" s="4"/>
      <c r="AG247" s="6">
        <f ca="1">IF($AF247="",SUMIFS('Growth rates'!D$4:D$922,'Growth rates'!$B$4:$B$922,Demands_tra!$A247,'Growth rates'!$C$4:$C$922,$AE247),SUMIFS('Growth rates'!D$4:D$922,'Growth rates'!$B$4:$B$922,Demands_tra!$A247,'Growth rates'!$C$4:$C$922,$AF247))</f>
        <v>1</v>
      </c>
      <c r="AH247" s="6">
        <f ca="1">IF($AF247="",SUMIFS('Growth rates'!E$4:E$922,'Growth rates'!$B$4:$B$922,Demands_tra!$A247,'Growth rates'!$C$4:$C$922,$AE247),SUMIFS('Growth rates'!E$4:E$922,'Growth rates'!$B$4:$B$922,Demands_tra!$A247,'Growth rates'!$C$4:$C$922,$AF247))</f>
        <v>1.00926204934455</v>
      </c>
      <c r="AI247" s="6">
        <f ca="1">IF($AF247="",SUMIFS('Growth rates'!F$4:F$922,'Growth rates'!$B$4:$B$922,Demands_tra!$A247,'Growth rates'!$C$4:$C$922,$AE247),SUMIFS('Growth rates'!F$4:F$922,'Growth rates'!$B$4:$B$922,Demands_tra!$A247,'Growth rates'!$C$4:$C$922,$AF247))</f>
        <v>1.19408534707007</v>
      </c>
      <c r="AJ247" s="6">
        <f ca="1">IF($AF247="",SUMIFS('Growth rates'!G$4:G$922,'Growth rates'!$B$4:$B$922,Demands_tra!$A247,'Growth rates'!$C$4:$C$922,$AE247),SUMIFS('Growth rates'!G$4:G$922,'Growth rates'!$B$4:$B$922,Demands_tra!$A247,'Growth rates'!$C$4:$C$922,$AF247))</f>
        <v>1.39091045519109</v>
      </c>
      <c r="AK247" s="6">
        <f ca="1">IF($AF247="",SUMIFS('Growth rates'!H$4:H$922,'Growth rates'!$B$4:$B$922,Demands_tra!$A247,'Growth rates'!$C$4:$C$922,$AE247),SUMIFS('Growth rates'!H$4:H$922,'Growth rates'!$B$4:$B$922,Demands_tra!$A247,'Growth rates'!$C$4:$C$922,$AF247))</f>
        <v>1.61974613571711</v>
      </c>
      <c r="AL247" s="6">
        <f ca="1">IF($AF247="",SUMIFS('Growth rates'!I$4:I$922,'Growth rates'!$B$4:$B$922,Demands_tra!$A247,'Growth rates'!$C$4:$C$922,$AE247),SUMIFS('Growth rates'!I$4:I$922,'Growth rates'!$B$4:$B$922,Demands_tra!$A247,'Growth rates'!$C$4:$C$922,$AF247))</f>
        <v>1.87985703090013</v>
      </c>
      <c r="AM247" s="6">
        <f ca="1">IF($AF247="",SUMIFS('Growth rates'!J$4:J$922,'Growth rates'!$B$4:$B$922,Demands_tra!$A247,'Growth rates'!$C$4:$C$922,$AE247),SUMIFS('Growth rates'!J$4:J$922,'Growth rates'!$B$4:$B$922,Demands_tra!$A247,'Growth rates'!$C$4:$C$922,$AF247))</f>
        <v>2.15678013005784</v>
      </c>
      <c r="AN247" s="6">
        <f ca="1">IF($AF247="",SUMIFS('Growth rates'!K$4:K$922,'Growth rates'!$B$4:$B$922,Demands_tra!$A247,'Growth rates'!$C$4:$C$922,$AE247),SUMIFS('Growth rates'!K$4:K$922,'Growth rates'!$B$4:$B$922,Demands_tra!$A247,'Growth rates'!$C$4:$C$922,$AF247))</f>
        <v>2.44665686965823</v>
      </c>
      <c r="AO247" s="6">
        <f ca="1">IF($AF247="",SUMIFS('Growth rates'!L$4:L$922,'Growth rates'!$B$4:$B$922,Demands_tra!$A247,'Growth rates'!$C$4:$C$922,$AE247),SUMIFS('Growth rates'!L$4:L$922,'Growth rates'!$B$4:$B$922,Demands_tra!$A247,'Growth rates'!$C$4:$C$922,$AF247))</f>
        <v>2.75644223598284</v>
      </c>
      <c r="AP247" s="6">
        <f ca="1">IF($AF247="",SUMIFS('Growth rates'!M$4:M$922,'Growth rates'!$B$4:$B$922,Demands_tra!$A247,'Growth rates'!$C$4:$C$922,$AE247),SUMIFS('Growth rates'!M$4:M$922,'Growth rates'!$B$4:$B$922,Demands_tra!$A247,'Growth rates'!$C$4:$C$922,$AF247))</f>
        <v>3.09330341494414</v>
      </c>
      <c r="AQ247" s="6">
        <f ca="1">IF($AF247="",SUMIFS('Growth rates'!N$4:N$922,'Growth rates'!$B$4:$B$922,Demands_tra!$A247,'Growth rates'!$C$4:$C$922,$AE247),SUMIFS('Growth rates'!N$4:N$922,'Growth rates'!$B$4:$B$922,Demands_tra!$A247,'Growth rates'!$C$4:$C$922,$AF247))</f>
        <v>3.45321148111724</v>
      </c>
      <c r="AR247" s="6">
        <f ca="1">IF($AF247="",SUMIFS('Growth rates'!O$4:O$922,'Growth rates'!$B$4:$B$922,Demands_tra!$A247,'Growth rates'!$C$4:$C$922,$AE247),SUMIFS('Growth rates'!O$4:O$922,'Growth rates'!$B$4:$B$922,Demands_tra!$A247,'Growth rates'!$C$4:$C$922,$AF247))</f>
        <v>3.81847644094604</v>
      </c>
      <c r="AS247" s="6">
        <f ca="1">IF($AF247="",SUMIFS('Growth rates'!P$4:P$922,'Growth rates'!$B$4:$B$922,Demands_tra!$A247,'Growth rates'!$C$4:$C$922,$AE247),SUMIFS('Growth rates'!P$4:P$922,'Growth rates'!$B$4:$B$922,Demands_tra!$A247,'Growth rates'!$C$4:$C$922,$AF247))</f>
        <v>4.1852827156616</v>
      </c>
      <c r="AT247" s="6">
        <f ca="1">IF($AF247="",SUMIFS('Growth rates'!Q$4:Q$922,'Growth rates'!$B$4:$B$922,Demands_tra!$A247,'Growth rates'!$C$4:$C$922,$AE247),SUMIFS('Growth rates'!Q$4:Q$922,'Growth rates'!$B$4:$B$922,Demands_tra!$A247,'Growth rates'!$C$4:$C$922,$AF247))</f>
        <v>4.55373697859188</v>
      </c>
      <c r="AU247" s="6">
        <f ca="1">IF($AF247="",SUMIFS('Growth rates'!R$4:R$922,'Growth rates'!$B$4:$B$922,Demands_tra!$A247,'Growth rates'!$C$4:$C$922,$AE247),SUMIFS('Growth rates'!R$4:R$922,'Growth rates'!$B$4:$B$922,Demands_tra!$A247,'Growth rates'!$C$4:$C$922,$AF247))</f>
        <v>4.92750196742035</v>
      </c>
      <c r="AV247" s="6">
        <f ca="1">IF($AF247="",SUMIFS('Growth rates'!S$4:S$922,'Growth rates'!$B$4:$B$922,Demands_tra!$A247,'Growth rates'!$C$4:$C$922,$AE247),SUMIFS('Growth rates'!S$4:S$922,'Growth rates'!$B$4:$B$922,Demands_tra!$A247,'Growth rates'!$C$4:$C$922,$AF247))</f>
        <v>5.31300360313253</v>
      </c>
      <c r="AW247" s="6">
        <f ca="1">IF($AF247="",SUMIFS('Growth rates'!T$4:T$922,'Growth rates'!$B$4:$B$922,Demands_tra!$A247,'Growth rates'!$C$4:$C$922,$AE247),SUMIFS('Growth rates'!T$4:T$922,'Growth rates'!$B$4:$B$922,Demands_tra!$A247,'Growth rates'!$C$4:$C$922,$AF247))</f>
        <v>5.71361528634754</v>
      </c>
      <c r="AX247" s="6">
        <f ca="1">IF($AF247="",SUMIFS('Growth rates'!U$4:U$922,'Growth rates'!$B$4:$B$922,Demands_tra!$A247,'Growth rates'!$C$4:$C$922,$AE247),SUMIFS('Growth rates'!U$4:U$922,'Growth rates'!$B$4:$B$922,Demands_tra!$A247,'Growth rates'!$C$4:$C$922,$AF247))</f>
        <v>6.12711494282215</v>
      </c>
      <c r="AY247" s="6">
        <f ca="1">IF($AF247="",SUMIFS('Growth rates'!V$4:V$922,'Growth rates'!$B$4:$B$922,Demands_tra!$A247,'Growth rates'!$C$4:$C$922,$AE247),SUMIFS('Growth rates'!V$4:V$922,'Growth rates'!$B$4:$B$922,Demands_tra!$A247,'Growth rates'!$C$4:$C$922,$AF247))</f>
        <v>0</v>
      </c>
      <c r="AZ247" s="6">
        <f ca="1">IF($AF247="",SUMIFS('Growth rates'!W$4:W$922,'Growth rates'!$B$4:$B$922,Demands_tra!$A247,'Growth rates'!$C$4:$C$922,$AE247),SUMIFS('Growth rates'!W$4:W$922,'Growth rates'!$B$4:$B$922,Demands_tra!$A247,'Growth rates'!$C$4:$C$922,$AF247))</f>
        <v>0</v>
      </c>
      <c r="BA247" s="6">
        <f ca="1">IF($AF247="",SUMIFS('Growth rates'!X$4:X$922,'Growth rates'!$B$4:$B$922,Demands_tra!$A247,'Growth rates'!$C$4:$C$922,$AE247),SUMIFS('Growth rates'!X$4:X$922,'Growth rates'!$B$4:$B$922,Demands_tra!$A247,'Growth rates'!$C$4:$C$922,$AF247))</f>
        <v>0</v>
      </c>
      <c r="BB247" s="6">
        <f ca="1">IF($AF247="",SUMIFS('Growth rates'!Y$4:Y$922,'Growth rates'!$B$4:$B$922,Demands_tra!$A247,'Growth rates'!$C$4:$C$922,$AE247),SUMIFS('Growth rates'!Y$4:Y$922,'Growth rates'!$B$4:$B$922,Demands_tra!$A247,'Growth rates'!$C$4:$C$922,$AF247))</f>
        <v>0</v>
      </c>
      <c r="BC247" s="6">
        <f ca="1">IF($AF247="",SUMIFS('Growth rates'!Z$4:Z$922,'Growth rates'!$B$4:$B$922,Demands_tra!$A247,'Growth rates'!$C$4:$C$922,$AE247),SUMIFS('Growth rates'!Z$4:Z$922,'Growth rates'!$B$4:$B$922,Demands_tra!$A247,'Growth rates'!$C$4:$C$922,$AF247))</f>
        <v>0</v>
      </c>
      <c r="BD247" s="6">
        <f ca="1">IF($AF247="",SUMIFS('Growth rates'!AA$4:AA$922,'Growth rates'!$B$4:$B$922,Demands_tra!$A247,'Growth rates'!$C$4:$C$922,$AE247),SUMIFS('Growth rates'!AA$4:AA$922,'Growth rates'!$B$4:$B$922,Demands_tra!$A247,'Growth rates'!$C$4:$C$922,$AF247))</f>
        <v>0</v>
      </c>
      <c r="BE247" s="6">
        <f ca="1">IF($AF247="",SUMIFS('Growth rates'!AB$4:AB$922,'Growth rates'!$B$4:$B$922,Demands_tra!$A247,'Growth rates'!$C$4:$C$922,$AE247),SUMIFS('Growth rates'!AB$4:AB$922,'Growth rates'!$B$4:$B$922,Demands_tra!$A247,'Growth rates'!$C$4:$C$922,$AF247))</f>
        <v>0</v>
      </c>
      <c r="BF247" s="6">
        <f ca="1">IF($AF247="",SUMIFS('Growth rates'!AC$4:AC$922,'Growth rates'!$B$4:$B$922,Demands_tra!$A247,'Growth rates'!$C$4:$C$922,$AE247),SUMIFS('Growth rates'!AC$4:AC$922,'Growth rates'!$B$4:$B$922,Demands_tra!$A247,'Growth rates'!$C$4:$C$922,$AF247))</f>
        <v>0</v>
      </c>
      <c r="BH247" t="str">
        <f ca="1">VLOOKUP($C247,'Default drvr and elast'!$A$4:$F$49,MATCH(VLOOKUP(A247,Classification!$B$4:$D$42,3,FALSE),'Default drvr and elast'!$D$3:$F$3,0)+3,FALSE)</f>
        <v>High2</v>
      </c>
      <c r="BJ247" s="6">
        <f ca="1">IF($BI247="",SUMIF(Elasticities!$B$5:$B$52,Demands_tra!$BH247,Elasticities!C$5:C$52),SUMIF(Elasticities!$B$5:$B$52,Demands_tra!$BI247,Elasticities!C$5:C$52))</f>
        <v>0.999999999999992</v>
      </c>
      <c r="BK247" s="6">
        <f ca="1">IF($BI247="",SUMIF(Elasticities!$B$5:$B$52,Demands_tra!$BH247,Elasticities!D$5:D$52),SUMIF(Elasticities!$B$5:$B$52,Demands_tra!$BI247,Elasticities!D$5:D$52))</f>
        <v>0.997560975609749</v>
      </c>
      <c r="BL247" s="6">
        <f ca="1">IF($BI247="",SUMIF(Elasticities!$B$5:$B$52,Demands_tra!$BH247,Elasticities!E$5:E$52),SUMIF(Elasticities!$B$5:$B$52,Demands_tra!$BI247,Elasticities!E$5:E$52))</f>
        <v>0.985365853658529</v>
      </c>
      <c r="BM247" s="6">
        <f ca="1">IF($BI247="",SUMIF(Elasticities!$B$5:$B$52,Demands_tra!$BH247,Elasticities!F$5:F$52),SUMIF(Elasticities!$B$5:$B$52,Demands_tra!$BI247,Elasticities!F$5:F$52))</f>
        <v>0.973170731707309</v>
      </c>
      <c r="BN247" s="6">
        <f ca="1">IF($BI247="",SUMIF(Elasticities!$B$5:$B$52,Demands_tra!$BH247,Elasticities!G$5:G$52),SUMIF(Elasticities!$B$5:$B$52,Demands_tra!$BI247,Elasticities!G$5:G$52))</f>
        <v>0.96097560975609</v>
      </c>
      <c r="BO247" s="6">
        <f ca="1">IF($BI247="",SUMIF(Elasticities!$B$5:$B$52,Demands_tra!$BH247,Elasticities!H$5:H$52),SUMIF(Elasticities!$B$5:$B$52,Demands_tra!$BI247,Elasticities!H$5:H$52))</f>
        <v>0.948780487804871</v>
      </c>
      <c r="BP247" s="6">
        <f ca="1">IF($BI247="",SUMIF(Elasticities!$B$5:$B$52,Demands_tra!$BH247,Elasticities!I$5:I$52),SUMIF(Elasticities!$B$5:$B$52,Demands_tra!$BI247,Elasticities!I$5:I$52))</f>
        <v>0.936585365853651</v>
      </c>
      <c r="BQ247" s="6">
        <f ca="1">IF($BI247="",SUMIF(Elasticities!$B$5:$B$52,Demands_tra!$BH247,Elasticities!J$5:J$52),SUMIF(Elasticities!$B$5:$B$52,Demands_tra!$BI247,Elasticities!J$5:J$52))</f>
        <v>0.924390243902432</v>
      </c>
      <c r="BR247" s="6">
        <f ca="1">IF($BI247="",SUMIF(Elasticities!$B$5:$B$52,Demands_tra!$BH247,Elasticities!K$5:K$52),SUMIF(Elasticities!$B$5:$B$52,Demands_tra!$BI247,Elasticities!K$5:K$52))</f>
        <v>0.912195121951213</v>
      </c>
      <c r="BS247" s="6">
        <f ca="1">IF($BI247="",SUMIF(Elasticities!$B$5:$B$52,Demands_tra!$BH247,Elasticities!L$5:L$52),SUMIF(Elasticities!$B$5:$B$52,Demands_tra!$BI247,Elasticities!L$5:L$52))</f>
        <v>0.899999999999992</v>
      </c>
      <c r="BT247" s="6">
        <f ca="1">IF($BI247="",SUMIF(Elasticities!$B$5:$B$52,Demands_tra!$BH247,Elasticities!M$5:M$52),SUMIF(Elasticities!$B$5:$B$52,Demands_tra!$BI247,Elasticities!M$5:M$52))</f>
        <v>0.887499999999992</v>
      </c>
      <c r="BU247" s="6">
        <f ca="1">IF($BI247="",SUMIF(Elasticities!$B$5:$B$52,Demands_tra!$BH247,Elasticities!N$5:N$52),SUMIF(Elasticities!$B$5:$B$52,Demands_tra!$BI247,Elasticities!N$5:N$52))</f>
        <v>0.874999999999992</v>
      </c>
      <c r="BV247" s="6">
        <f ca="1">IF($BI247="",SUMIF(Elasticities!$B$5:$B$52,Demands_tra!$BH247,Elasticities!O$5:O$52),SUMIF(Elasticities!$B$5:$B$52,Demands_tra!$BI247,Elasticities!O$5:O$52))</f>
        <v>0.862499999999992</v>
      </c>
      <c r="BW247" s="6">
        <f ca="1">IF($BI247="",SUMIF(Elasticities!$B$5:$B$52,Demands_tra!$BH247,Elasticities!P$5:P$52),SUMIF(Elasticities!$B$5:$B$52,Demands_tra!$BI247,Elasticities!P$5:P$52))</f>
        <v>0.849999999999993</v>
      </c>
      <c r="BX247" s="6">
        <f ca="1">IF($BI247="",SUMIF(Elasticities!$B$5:$B$52,Demands_tra!$BH247,Elasticities!Q$5:Q$52),SUMIF(Elasticities!$B$5:$B$52,Demands_tra!$BI247,Elasticities!Q$5:Q$52))</f>
        <v>0.837499999999992</v>
      </c>
      <c r="BY247" s="6">
        <f ca="1">IF($BI247="",SUMIF(Elasticities!$B$5:$B$52,Demands_tra!$BH247,Elasticities!R$5:R$52),SUMIF(Elasticities!$B$5:$B$52,Demands_tra!$BI247,Elasticities!R$5:R$52))</f>
        <v>0.824999999999992</v>
      </c>
      <c r="BZ247" s="6">
        <f ca="1">IF($BI247="",SUMIF(Elasticities!$B$5:$B$52,Demands_tra!$BH247,Elasticities!S$5:S$52),SUMIF(Elasticities!$B$5:$B$52,Demands_tra!$BI247,Elasticities!S$5:S$52))</f>
        <v>0.812499999999992</v>
      </c>
      <c r="CA247" s="6">
        <f ca="1">IF($BI247="",SUMIF(Elasticities!$B$5:$B$52,Demands_tra!$BH247,Elasticities!T$5:T$52),SUMIF(Elasticities!$B$5:$B$52,Demands_tra!$BI247,Elasticities!T$5:T$52))</f>
        <v>0.799999999999992</v>
      </c>
      <c r="CB247" s="6" t="e">
        <f ca="1">IF($BI247="",SUMIF(Elasticities!$B$5:$B$52,Demands_tra!$BH247,Elasticities!U$5:U$52),SUMIF(Elasticities!$B$5:$B$52,Demands_tra!$BI247,Elasticities!U$5:U$52))</f>
        <v>#VALUE!</v>
      </c>
      <c r="CC247" s="6" t="e">
        <f ca="1">IF($BI247="",SUMIF(Elasticities!$B$5:$B$52,Demands_tra!$BH247,Elasticities!V$5:V$52),SUMIF(Elasticities!$B$5:$B$52,Demands_tra!$BI247,Elasticities!V$5:V$52))</f>
        <v>#VALUE!</v>
      </c>
      <c r="CD247" s="6" t="e">
        <f ca="1">IF($BI247="",SUMIF(Elasticities!$B$5:$B$52,Demands_tra!$BH247,Elasticities!W$5:W$52),SUMIF(Elasticities!$B$5:$B$52,Demands_tra!$BI247,Elasticities!W$5:W$52))</f>
        <v>#VALUE!</v>
      </c>
      <c r="CE247" s="6" t="e">
        <f ca="1">IF($BI247="",SUMIF(Elasticities!$B$5:$B$52,Demands_tra!$BH247,Elasticities!X$5:X$52),SUMIF(Elasticities!$B$5:$B$52,Demands_tra!$BI247,Elasticities!X$5:X$52))</f>
        <v>#VALUE!</v>
      </c>
      <c r="CF247" s="6" t="e">
        <f ca="1">IF($BI247="",SUMIF(Elasticities!$B$5:$B$52,Demands_tra!$BH247,Elasticities!Y$5:Y$52),SUMIF(Elasticities!$B$5:$B$52,Demands_tra!$BI247,Elasticities!Y$5:Y$52))</f>
        <v>#VALUE!</v>
      </c>
      <c r="CG247" s="6" t="e">
        <f ca="1">IF($BI247="",SUMIF(Elasticities!$B$5:$B$52,Demands_tra!$BH247,Elasticities!Z$5:Z$52),SUMIF(Elasticities!$B$5:$B$52,Demands_tra!$BI247,Elasticities!Z$5:Z$52))</f>
        <v>#VALUE!</v>
      </c>
      <c r="CH247" s="6" t="e">
        <f ca="1">IF($BI247="",SUMIF(Elasticities!$B$5:$B$52,Demands_tra!$BH247,Elasticities!AA$5:AA$52),SUMIF(Elasticities!$B$5:$B$52,Demands_tra!$BI247,Elasticities!AA$5:AA$52))</f>
        <v>#VALUE!</v>
      </c>
      <c r="CI247" s="6" t="e">
        <f ca="1">IF($BI247="",SUMIF(Elasticities!$B$5:$B$52,Demands_tra!$BH247,Elasticities!AB$5:AB$52),SUMIF(Elasticities!$B$5:$B$52,Demands_tra!$BI247,Elasticities!AB$5:AB$52))</f>
        <v>#VALUE!</v>
      </c>
    </row>
    <row r="248" spans="1:87">
      <c r="A248" t="str">
        <f>IF(BYDem_tra!B247="","\I:",BYDem_tra!B247)</f>
        <v>MidEast</v>
      </c>
      <c r="B248" t="str">
        <f>BYDem_tra!E247</f>
        <v>TWI</v>
      </c>
      <c r="C248" t="str">
        <f t="shared" si="194"/>
        <v>TWI</v>
      </c>
      <c r="D248" s="3">
        <f>SUMIFS(BYDem_tra!$M$2:$M$2000,BYDem_tra!$B$2:$B$2000,Demands_tra!$A248,BYDem_tra!$E$2:$E$2000,Demands_tra!$B248)</f>
        <v>869.3089223292</v>
      </c>
      <c r="E248" s="3">
        <f ca="1" t="shared" si="195"/>
        <v>877.340866458262</v>
      </c>
      <c r="F248" s="3">
        <f ca="1" t="shared" si="196"/>
        <v>1035.65461764854</v>
      </c>
      <c r="G248" s="3">
        <f ca="1" t="shared" si="197"/>
        <v>1201.78501908898</v>
      </c>
      <c r="H248" s="3">
        <f ca="1" t="shared" si="198"/>
        <v>1391.78944654546</v>
      </c>
      <c r="I248" s="3">
        <f ca="1" t="shared" si="199"/>
        <v>1603.84559782445</v>
      </c>
      <c r="J248" s="3">
        <f ca="1" t="shared" si="200"/>
        <v>1825.12667984066</v>
      </c>
      <c r="K248" s="3">
        <f ca="1" t="shared" si="201"/>
        <v>2051.88115193768</v>
      </c>
      <c r="L248" s="3">
        <f ca="1" t="shared" si="202"/>
        <v>2288.8699291437</v>
      </c>
      <c r="M248" s="3">
        <f ca="1" t="shared" si="203"/>
        <v>2540.61773342553</v>
      </c>
      <c r="N248" s="3">
        <f ca="1" t="shared" si="204"/>
        <v>2802.96512220023</v>
      </c>
      <c r="O248" s="3">
        <f ca="1" t="shared" si="205"/>
        <v>3062.38937982691</v>
      </c>
      <c r="P248" s="3">
        <f ca="1" t="shared" si="206"/>
        <v>3316.1160701985</v>
      </c>
      <c r="Q248" s="3">
        <f ca="1" t="shared" si="207"/>
        <v>3564.26215915552</v>
      </c>
      <c r="R248" s="3">
        <f ca="1" t="shared" si="208"/>
        <v>3809.27290425404</v>
      </c>
      <c r="S248" s="3">
        <f ca="1" t="shared" si="209"/>
        <v>4055.13719406416</v>
      </c>
      <c r="T248" s="3">
        <f ca="1" t="shared" si="210"/>
        <v>4303.57198912425</v>
      </c>
      <c r="U248" s="3">
        <f ca="1" t="shared" si="211"/>
        <v>4552.73479759947</v>
      </c>
      <c r="V248" s="3" t="e">
        <f ca="1" t="shared" si="186"/>
        <v>#VALUE!</v>
      </c>
      <c r="W248" s="3" t="e">
        <f ca="1" t="shared" si="187"/>
        <v>#DIV/0!</v>
      </c>
      <c r="X248" s="3" t="e">
        <f ca="1" t="shared" si="188"/>
        <v>#DIV/0!</v>
      </c>
      <c r="Y248" s="3" t="e">
        <f ca="1" t="shared" si="189"/>
        <v>#DIV/0!</v>
      </c>
      <c r="Z248" s="3" t="e">
        <f ca="1" t="shared" si="190"/>
        <v>#DIV/0!</v>
      </c>
      <c r="AA248" s="3" t="e">
        <f ca="1" t="shared" si="191"/>
        <v>#DIV/0!</v>
      </c>
      <c r="AB248" s="3" t="e">
        <f ca="1" t="shared" si="192"/>
        <v>#DIV/0!</v>
      </c>
      <c r="AC248" s="3" t="e">
        <f ca="1" t="shared" si="193"/>
        <v>#DIV/0!</v>
      </c>
      <c r="AE248" s="34" t="str">
        <f ca="1">VLOOKUP($C248,'Default drvr and elast'!$A$4:$C$49,MATCH(VLOOKUP(A248,Classification!$B$4:$D$99,2,FALSE),'Default drvr and elast'!$A$3:$C$3,0),FALSE)</f>
        <v>GDP</v>
      </c>
      <c r="AF248" s="4"/>
      <c r="AG248" s="6">
        <f ca="1">IF($AF248="",SUMIFS('Growth rates'!D$4:D$922,'Growth rates'!$B$4:$B$922,Demands_tra!$A248,'Growth rates'!$C$4:$C$922,$AE248),SUMIFS('Growth rates'!D$4:D$922,'Growth rates'!$B$4:$B$922,Demands_tra!$A248,'Growth rates'!$C$4:$C$922,$AF248))</f>
        <v>1</v>
      </c>
      <c r="AH248" s="6">
        <f ca="1">IF($AF248="",SUMIFS('Growth rates'!E$4:E$922,'Growth rates'!$B$4:$B$922,Demands_tra!$A248,'Growth rates'!$C$4:$C$922,$AE248),SUMIFS('Growth rates'!E$4:E$922,'Growth rates'!$B$4:$B$922,Demands_tra!$A248,'Growth rates'!$C$4:$C$922,$AF248))</f>
        <v>1.00926204934455</v>
      </c>
      <c r="AI248" s="6">
        <f ca="1">IF($AF248="",SUMIFS('Growth rates'!F$4:F$922,'Growth rates'!$B$4:$B$922,Demands_tra!$A248,'Growth rates'!$C$4:$C$922,$AE248),SUMIFS('Growth rates'!F$4:F$922,'Growth rates'!$B$4:$B$922,Demands_tra!$A248,'Growth rates'!$C$4:$C$922,$AF248))</f>
        <v>1.19408534707007</v>
      </c>
      <c r="AJ248" s="6">
        <f ca="1">IF($AF248="",SUMIFS('Growth rates'!G$4:G$922,'Growth rates'!$B$4:$B$922,Demands_tra!$A248,'Growth rates'!$C$4:$C$922,$AE248),SUMIFS('Growth rates'!G$4:G$922,'Growth rates'!$B$4:$B$922,Demands_tra!$A248,'Growth rates'!$C$4:$C$922,$AF248))</f>
        <v>1.39091045519109</v>
      </c>
      <c r="AK248" s="6">
        <f ca="1">IF($AF248="",SUMIFS('Growth rates'!H$4:H$922,'Growth rates'!$B$4:$B$922,Demands_tra!$A248,'Growth rates'!$C$4:$C$922,$AE248),SUMIFS('Growth rates'!H$4:H$922,'Growth rates'!$B$4:$B$922,Demands_tra!$A248,'Growth rates'!$C$4:$C$922,$AF248))</f>
        <v>1.61974613571711</v>
      </c>
      <c r="AL248" s="6">
        <f ca="1">IF($AF248="",SUMIFS('Growth rates'!I$4:I$922,'Growth rates'!$B$4:$B$922,Demands_tra!$A248,'Growth rates'!$C$4:$C$922,$AE248),SUMIFS('Growth rates'!I$4:I$922,'Growth rates'!$B$4:$B$922,Demands_tra!$A248,'Growth rates'!$C$4:$C$922,$AF248))</f>
        <v>1.87985703090013</v>
      </c>
      <c r="AM248" s="6">
        <f ca="1">IF($AF248="",SUMIFS('Growth rates'!J$4:J$922,'Growth rates'!$B$4:$B$922,Demands_tra!$A248,'Growth rates'!$C$4:$C$922,$AE248),SUMIFS('Growth rates'!J$4:J$922,'Growth rates'!$B$4:$B$922,Demands_tra!$A248,'Growth rates'!$C$4:$C$922,$AF248))</f>
        <v>2.15678013005784</v>
      </c>
      <c r="AN248" s="6">
        <f ca="1">IF($AF248="",SUMIFS('Growth rates'!K$4:K$922,'Growth rates'!$B$4:$B$922,Demands_tra!$A248,'Growth rates'!$C$4:$C$922,$AE248),SUMIFS('Growth rates'!K$4:K$922,'Growth rates'!$B$4:$B$922,Demands_tra!$A248,'Growth rates'!$C$4:$C$922,$AF248))</f>
        <v>2.44665686965823</v>
      </c>
      <c r="AO248" s="6">
        <f ca="1">IF($AF248="",SUMIFS('Growth rates'!L$4:L$922,'Growth rates'!$B$4:$B$922,Demands_tra!$A248,'Growth rates'!$C$4:$C$922,$AE248),SUMIFS('Growth rates'!L$4:L$922,'Growth rates'!$B$4:$B$922,Demands_tra!$A248,'Growth rates'!$C$4:$C$922,$AF248))</f>
        <v>2.75644223598284</v>
      </c>
      <c r="AP248" s="6">
        <f ca="1">IF($AF248="",SUMIFS('Growth rates'!M$4:M$922,'Growth rates'!$B$4:$B$922,Demands_tra!$A248,'Growth rates'!$C$4:$C$922,$AE248),SUMIFS('Growth rates'!M$4:M$922,'Growth rates'!$B$4:$B$922,Demands_tra!$A248,'Growth rates'!$C$4:$C$922,$AF248))</f>
        <v>3.09330341494414</v>
      </c>
      <c r="AQ248" s="6">
        <f ca="1">IF($AF248="",SUMIFS('Growth rates'!N$4:N$922,'Growth rates'!$B$4:$B$922,Demands_tra!$A248,'Growth rates'!$C$4:$C$922,$AE248),SUMIFS('Growth rates'!N$4:N$922,'Growth rates'!$B$4:$B$922,Demands_tra!$A248,'Growth rates'!$C$4:$C$922,$AF248))</f>
        <v>3.45321148111724</v>
      </c>
      <c r="AR248" s="6">
        <f ca="1">IF($AF248="",SUMIFS('Growth rates'!O$4:O$922,'Growth rates'!$B$4:$B$922,Demands_tra!$A248,'Growth rates'!$C$4:$C$922,$AE248),SUMIFS('Growth rates'!O$4:O$922,'Growth rates'!$B$4:$B$922,Demands_tra!$A248,'Growth rates'!$C$4:$C$922,$AF248))</f>
        <v>3.81847644094604</v>
      </c>
      <c r="AS248" s="6">
        <f ca="1">IF($AF248="",SUMIFS('Growth rates'!P$4:P$922,'Growth rates'!$B$4:$B$922,Demands_tra!$A248,'Growth rates'!$C$4:$C$922,$AE248),SUMIFS('Growth rates'!P$4:P$922,'Growth rates'!$B$4:$B$922,Demands_tra!$A248,'Growth rates'!$C$4:$C$922,$AF248))</f>
        <v>4.1852827156616</v>
      </c>
      <c r="AT248" s="6">
        <f ca="1">IF($AF248="",SUMIFS('Growth rates'!Q$4:Q$922,'Growth rates'!$B$4:$B$922,Demands_tra!$A248,'Growth rates'!$C$4:$C$922,$AE248),SUMIFS('Growth rates'!Q$4:Q$922,'Growth rates'!$B$4:$B$922,Demands_tra!$A248,'Growth rates'!$C$4:$C$922,$AF248))</f>
        <v>4.55373697859188</v>
      </c>
      <c r="AU248" s="6">
        <f ca="1">IF($AF248="",SUMIFS('Growth rates'!R$4:R$922,'Growth rates'!$B$4:$B$922,Demands_tra!$A248,'Growth rates'!$C$4:$C$922,$AE248),SUMIFS('Growth rates'!R$4:R$922,'Growth rates'!$B$4:$B$922,Demands_tra!$A248,'Growth rates'!$C$4:$C$922,$AF248))</f>
        <v>4.92750196742035</v>
      </c>
      <c r="AV248" s="6">
        <f ca="1">IF($AF248="",SUMIFS('Growth rates'!S$4:S$922,'Growth rates'!$B$4:$B$922,Demands_tra!$A248,'Growth rates'!$C$4:$C$922,$AE248),SUMIFS('Growth rates'!S$4:S$922,'Growth rates'!$B$4:$B$922,Demands_tra!$A248,'Growth rates'!$C$4:$C$922,$AF248))</f>
        <v>5.31300360313253</v>
      </c>
      <c r="AW248" s="6">
        <f ca="1">IF($AF248="",SUMIFS('Growth rates'!T$4:T$922,'Growth rates'!$B$4:$B$922,Demands_tra!$A248,'Growth rates'!$C$4:$C$922,$AE248),SUMIFS('Growth rates'!T$4:T$922,'Growth rates'!$B$4:$B$922,Demands_tra!$A248,'Growth rates'!$C$4:$C$922,$AF248))</f>
        <v>5.71361528634754</v>
      </c>
      <c r="AX248" s="6">
        <f ca="1">IF($AF248="",SUMIFS('Growth rates'!U$4:U$922,'Growth rates'!$B$4:$B$922,Demands_tra!$A248,'Growth rates'!$C$4:$C$922,$AE248),SUMIFS('Growth rates'!U$4:U$922,'Growth rates'!$B$4:$B$922,Demands_tra!$A248,'Growth rates'!$C$4:$C$922,$AF248))</f>
        <v>6.12711494282215</v>
      </c>
      <c r="AY248" s="6">
        <f ca="1">IF($AF248="",SUMIFS('Growth rates'!V$4:V$922,'Growth rates'!$B$4:$B$922,Demands_tra!$A248,'Growth rates'!$C$4:$C$922,$AE248),SUMIFS('Growth rates'!V$4:V$922,'Growth rates'!$B$4:$B$922,Demands_tra!$A248,'Growth rates'!$C$4:$C$922,$AF248))</f>
        <v>0</v>
      </c>
      <c r="AZ248" s="6">
        <f ca="1">IF($AF248="",SUMIFS('Growth rates'!W$4:W$922,'Growth rates'!$B$4:$B$922,Demands_tra!$A248,'Growth rates'!$C$4:$C$922,$AE248),SUMIFS('Growth rates'!W$4:W$922,'Growth rates'!$B$4:$B$922,Demands_tra!$A248,'Growth rates'!$C$4:$C$922,$AF248))</f>
        <v>0</v>
      </c>
      <c r="BA248" s="6">
        <f ca="1">IF($AF248="",SUMIFS('Growth rates'!X$4:X$922,'Growth rates'!$B$4:$B$922,Demands_tra!$A248,'Growth rates'!$C$4:$C$922,$AE248),SUMIFS('Growth rates'!X$4:X$922,'Growth rates'!$B$4:$B$922,Demands_tra!$A248,'Growth rates'!$C$4:$C$922,$AF248))</f>
        <v>0</v>
      </c>
      <c r="BB248" s="6">
        <f ca="1">IF($AF248="",SUMIFS('Growth rates'!Y$4:Y$922,'Growth rates'!$B$4:$B$922,Demands_tra!$A248,'Growth rates'!$C$4:$C$922,$AE248),SUMIFS('Growth rates'!Y$4:Y$922,'Growth rates'!$B$4:$B$922,Demands_tra!$A248,'Growth rates'!$C$4:$C$922,$AF248))</f>
        <v>0</v>
      </c>
      <c r="BC248" s="6">
        <f ca="1">IF($AF248="",SUMIFS('Growth rates'!Z$4:Z$922,'Growth rates'!$B$4:$B$922,Demands_tra!$A248,'Growth rates'!$C$4:$C$922,$AE248),SUMIFS('Growth rates'!Z$4:Z$922,'Growth rates'!$B$4:$B$922,Demands_tra!$A248,'Growth rates'!$C$4:$C$922,$AF248))</f>
        <v>0</v>
      </c>
      <c r="BD248" s="6">
        <f ca="1">IF($AF248="",SUMIFS('Growth rates'!AA$4:AA$922,'Growth rates'!$B$4:$B$922,Demands_tra!$A248,'Growth rates'!$C$4:$C$922,$AE248),SUMIFS('Growth rates'!AA$4:AA$922,'Growth rates'!$B$4:$B$922,Demands_tra!$A248,'Growth rates'!$C$4:$C$922,$AF248))</f>
        <v>0</v>
      </c>
      <c r="BE248" s="6">
        <f ca="1">IF($AF248="",SUMIFS('Growth rates'!AB$4:AB$922,'Growth rates'!$B$4:$B$922,Demands_tra!$A248,'Growth rates'!$C$4:$C$922,$AE248),SUMIFS('Growth rates'!AB$4:AB$922,'Growth rates'!$B$4:$B$922,Demands_tra!$A248,'Growth rates'!$C$4:$C$922,$AF248))</f>
        <v>0</v>
      </c>
      <c r="BF248" s="6">
        <f ca="1">IF($AF248="",SUMIFS('Growth rates'!AC$4:AC$922,'Growth rates'!$B$4:$B$922,Demands_tra!$A248,'Growth rates'!$C$4:$C$922,$AE248),SUMIFS('Growth rates'!AC$4:AC$922,'Growth rates'!$B$4:$B$922,Demands_tra!$A248,'Growth rates'!$C$4:$C$922,$AF248))</f>
        <v>0</v>
      </c>
      <c r="BH248" t="str">
        <f ca="1">VLOOKUP($C248,'Default drvr and elast'!$A$4:$F$49,MATCH(VLOOKUP(A248,Classification!$B$4:$D$42,3,FALSE),'Default drvr and elast'!$D$3:$F$3,0)+3,FALSE)</f>
        <v>High2</v>
      </c>
      <c r="BJ248" s="6">
        <f ca="1">IF($BI248="",SUMIF(Elasticities!$B$5:$B$52,Demands_tra!$BH248,Elasticities!C$5:C$52),SUMIF(Elasticities!$B$5:$B$52,Demands_tra!$BI248,Elasticities!C$5:C$52))</f>
        <v>0.999999999999992</v>
      </c>
      <c r="BK248" s="6">
        <f ca="1">IF($BI248="",SUMIF(Elasticities!$B$5:$B$52,Demands_tra!$BH248,Elasticities!D$5:D$52),SUMIF(Elasticities!$B$5:$B$52,Demands_tra!$BI248,Elasticities!D$5:D$52))</f>
        <v>0.997560975609749</v>
      </c>
      <c r="BL248" s="6">
        <f ca="1">IF($BI248="",SUMIF(Elasticities!$B$5:$B$52,Demands_tra!$BH248,Elasticities!E$5:E$52),SUMIF(Elasticities!$B$5:$B$52,Demands_tra!$BI248,Elasticities!E$5:E$52))</f>
        <v>0.985365853658529</v>
      </c>
      <c r="BM248" s="6">
        <f ca="1">IF($BI248="",SUMIF(Elasticities!$B$5:$B$52,Demands_tra!$BH248,Elasticities!F$5:F$52),SUMIF(Elasticities!$B$5:$B$52,Demands_tra!$BI248,Elasticities!F$5:F$52))</f>
        <v>0.973170731707309</v>
      </c>
      <c r="BN248" s="6">
        <f ca="1">IF($BI248="",SUMIF(Elasticities!$B$5:$B$52,Demands_tra!$BH248,Elasticities!G$5:G$52),SUMIF(Elasticities!$B$5:$B$52,Demands_tra!$BI248,Elasticities!G$5:G$52))</f>
        <v>0.96097560975609</v>
      </c>
      <c r="BO248" s="6">
        <f ca="1">IF($BI248="",SUMIF(Elasticities!$B$5:$B$52,Demands_tra!$BH248,Elasticities!H$5:H$52),SUMIF(Elasticities!$B$5:$B$52,Demands_tra!$BI248,Elasticities!H$5:H$52))</f>
        <v>0.948780487804871</v>
      </c>
      <c r="BP248" s="6">
        <f ca="1">IF($BI248="",SUMIF(Elasticities!$B$5:$B$52,Demands_tra!$BH248,Elasticities!I$5:I$52),SUMIF(Elasticities!$B$5:$B$52,Demands_tra!$BI248,Elasticities!I$5:I$52))</f>
        <v>0.936585365853651</v>
      </c>
      <c r="BQ248" s="6">
        <f ca="1">IF($BI248="",SUMIF(Elasticities!$B$5:$B$52,Demands_tra!$BH248,Elasticities!J$5:J$52),SUMIF(Elasticities!$B$5:$B$52,Demands_tra!$BI248,Elasticities!J$5:J$52))</f>
        <v>0.924390243902432</v>
      </c>
      <c r="BR248" s="6">
        <f ca="1">IF($BI248="",SUMIF(Elasticities!$B$5:$B$52,Demands_tra!$BH248,Elasticities!K$5:K$52),SUMIF(Elasticities!$B$5:$B$52,Demands_tra!$BI248,Elasticities!K$5:K$52))</f>
        <v>0.912195121951213</v>
      </c>
      <c r="BS248" s="6">
        <f ca="1">IF($BI248="",SUMIF(Elasticities!$B$5:$B$52,Demands_tra!$BH248,Elasticities!L$5:L$52),SUMIF(Elasticities!$B$5:$B$52,Demands_tra!$BI248,Elasticities!L$5:L$52))</f>
        <v>0.899999999999992</v>
      </c>
      <c r="BT248" s="6">
        <f ca="1">IF($BI248="",SUMIF(Elasticities!$B$5:$B$52,Demands_tra!$BH248,Elasticities!M$5:M$52),SUMIF(Elasticities!$B$5:$B$52,Demands_tra!$BI248,Elasticities!M$5:M$52))</f>
        <v>0.887499999999992</v>
      </c>
      <c r="BU248" s="6">
        <f ca="1">IF($BI248="",SUMIF(Elasticities!$B$5:$B$52,Demands_tra!$BH248,Elasticities!N$5:N$52),SUMIF(Elasticities!$B$5:$B$52,Demands_tra!$BI248,Elasticities!N$5:N$52))</f>
        <v>0.874999999999992</v>
      </c>
      <c r="BV248" s="6">
        <f ca="1">IF($BI248="",SUMIF(Elasticities!$B$5:$B$52,Demands_tra!$BH248,Elasticities!O$5:O$52),SUMIF(Elasticities!$B$5:$B$52,Demands_tra!$BI248,Elasticities!O$5:O$52))</f>
        <v>0.862499999999992</v>
      </c>
      <c r="BW248" s="6">
        <f ca="1">IF($BI248="",SUMIF(Elasticities!$B$5:$B$52,Demands_tra!$BH248,Elasticities!P$5:P$52),SUMIF(Elasticities!$B$5:$B$52,Demands_tra!$BI248,Elasticities!P$5:P$52))</f>
        <v>0.849999999999993</v>
      </c>
      <c r="BX248" s="6">
        <f ca="1">IF($BI248="",SUMIF(Elasticities!$B$5:$B$52,Demands_tra!$BH248,Elasticities!Q$5:Q$52),SUMIF(Elasticities!$B$5:$B$52,Demands_tra!$BI248,Elasticities!Q$5:Q$52))</f>
        <v>0.837499999999992</v>
      </c>
      <c r="BY248" s="6">
        <f ca="1">IF($BI248="",SUMIF(Elasticities!$B$5:$B$52,Demands_tra!$BH248,Elasticities!R$5:R$52),SUMIF(Elasticities!$B$5:$B$52,Demands_tra!$BI248,Elasticities!R$5:R$52))</f>
        <v>0.824999999999992</v>
      </c>
      <c r="BZ248" s="6">
        <f ca="1">IF($BI248="",SUMIF(Elasticities!$B$5:$B$52,Demands_tra!$BH248,Elasticities!S$5:S$52),SUMIF(Elasticities!$B$5:$B$52,Demands_tra!$BI248,Elasticities!S$5:S$52))</f>
        <v>0.812499999999992</v>
      </c>
      <c r="CA248" s="6">
        <f ca="1">IF($BI248="",SUMIF(Elasticities!$B$5:$B$52,Demands_tra!$BH248,Elasticities!T$5:T$52),SUMIF(Elasticities!$B$5:$B$52,Demands_tra!$BI248,Elasticities!T$5:T$52))</f>
        <v>0.799999999999992</v>
      </c>
      <c r="CB248" s="6" t="e">
        <f ca="1">IF($BI248="",SUMIF(Elasticities!$B$5:$B$52,Demands_tra!$BH248,Elasticities!U$5:U$52),SUMIF(Elasticities!$B$5:$B$52,Demands_tra!$BI248,Elasticities!U$5:U$52))</f>
        <v>#VALUE!</v>
      </c>
      <c r="CC248" s="6" t="e">
        <f ca="1">IF($BI248="",SUMIF(Elasticities!$B$5:$B$52,Demands_tra!$BH248,Elasticities!V$5:V$52),SUMIF(Elasticities!$B$5:$B$52,Demands_tra!$BI248,Elasticities!V$5:V$52))</f>
        <v>#VALUE!</v>
      </c>
      <c r="CD248" s="6" t="e">
        <f ca="1">IF($BI248="",SUMIF(Elasticities!$B$5:$B$52,Demands_tra!$BH248,Elasticities!W$5:W$52),SUMIF(Elasticities!$B$5:$B$52,Demands_tra!$BI248,Elasticities!W$5:W$52))</f>
        <v>#VALUE!</v>
      </c>
      <c r="CE248" s="6" t="e">
        <f ca="1">IF($BI248="",SUMIF(Elasticities!$B$5:$B$52,Demands_tra!$BH248,Elasticities!X$5:X$52),SUMIF(Elasticities!$B$5:$B$52,Demands_tra!$BI248,Elasticities!X$5:X$52))</f>
        <v>#VALUE!</v>
      </c>
      <c r="CF248" s="6" t="e">
        <f ca="1">IF($BI248="",SUMIF(Elasticities!$B$5:$B$52,Demands_tra!$BH248,Elasticities!Y$5:Y$52),SUMIF(Elasticities!$B$5:$B$52,Demands_tra!$BI248,Elasticities!Y$5:Y$52))</f>
        <v>#VALUE!</v>
      </c>
      <c r="CG248" s="6" t="e">
        <f ca="1">IF($BI248="",SUMIF(Elasticities!$B$5:$B$52,Demands_tra!$BH248,Elasticities!Z$5:Z$52),SUMIF(Elasticities!$B$5:$B$52,Demands_tra!$BI248,Elasticities!Z$5:Z$52))</f>
        <v>#VALUE!</v>
      </c>
      <c r="CH248" s="6" t="e">
        <f ca="1">IF($BI248="",SUMIF(Elasticities!$B$5:$B$52,Demands_tra!$BH248,Elasticities!AA$5:AA$52),SUMIF(Elasticities!$B$5:$B$52,Demands_tra!$BI248,Elasticities!AA$5:AA$52))</f>
        <v>#VALUE!</v>
      </c>
      <c r="CI248" s="6" t="e">
        <f ca="1">IF($BI248="",SUMIF(Elasticities!$B$5:$B$52,Demands_tra!$BH248,Elasticities!AB$5:AB$52),SUMIF(Elasticities!$B$5:$B$52,Demands_tra!$BI248,Elasticities!AB$5:AB$52))</f>
        <v>#VALUE!</v>
      </c>
    </row>
    <row r="249" spans="1:87">
      <c r="A249" t="str">
        <f>IF(BYDem_tra!B248="","\I:",BYDem_tra!B248)</f>
        <v>MidEast</v>
      </c>
      <c r="B249" t="str">
        <f>BYDem_tra!E248</f>
        <v>Trd_2w</v>
      </c>
      <c r="C249" t="str">
        <f t="shared" si="194"/>
        <v>Trd_2w</v>
      </c>
      <c r="D249" s="3">
        <f>SUMIFS(BYDem_tra!$M$2:$M$2000,BYDem_tra!$B$2:$B$2000,Demands_tra!$A249,BYDem_tra!$E$2:$E$2000,Demands_tra!$B249)</f>
        <v>32.705</v>
      </c>
      <c r="E249" s="3">
        <f ca="1" t="shared" si="195"/>
        <v>33.2242806543096</v>
      </c>
      <c r="F249" s="3">
        <f ca="1" t="shared" si="196"/>
        <v>35.7888450521341</v>
      </c>
      <c r="G249" s="3">
        <f ca="1" t="shared" si="197"/>
        <v>38.310509293407</v>
      </c>
      <c r="H249" s="3">
        <f ca="1" t="shared" si="198"/>
        <v>40.6863224314027</v>
      </c>
      <c r="I249" s="3">
        <f ca="1" t="shared" si="199"/>
        <v>42.900480611325</v>
      </c>
      <c r="J249" s="3">
        <f ca="1" t="shared" si="200"/>
        <v>44.9155523212205</v>
      </c>
      <c r="K249" s="3">
        <f ca="1" t="shared" si="201"/>
        <v>46.6705640224496</v>
      </c>
      <c r="L249" s="3">
        <f ca="1" t="shared" si="202"/>
        <v>48.1505018018176</v>
      </c>
      <c r="M249" s="3">
        <f ca="1" t="shared" si="203"/>
        <v>49.3337626350657</v>
      </c>
      <c r="N249" s="3">
        <f ca="1" t="shared" si="204"/>
        <v>50.2107189979146</v>
      </c>
      <c r="O249" s="3">
        <f ca="1" t="shared" si="205"/>
        <v>50.8068891690796</v>
      </c>
      <c r="P249" s="3">
        <f ca="1" t="shared" si="206"/>
        <v>51.1664127639738</v>
      </c>
      <c r="Q249" s="3">
        <f ca="1" t="shared" si="207"/>
        <v>51.3373422004476</v>
      </c>
      <c r="R249" s="3">
        <f ca="1" t="shared" si="208"/>
        <v>51.3712832667423</v>
      </c>
      <c r="S249" s="3">
        <f ca="1" t="shared" si="209"/>
        <v>51.3102115086029</v>
      </c>
      <c r="T249" s="3">
        <f ca="1" t="shared" si="210"/>
        <v>51.1655758558918</v>
      </c>
      <c r="U249" s="3">
        <f ca="1" t="shared" si="211"/>
        <v>50.9266743226565</v>
      </c>
      <c r="V249" s="3" t="e">
        <f ca="1" t="shared" si="186"/>
        <v>#VALUE!</v>
      </c>
      <c r="W249" s="3" t="e">
        <f ca="1" t="shared" si="187"/>
        <v>#DIV/0!</v>
      </c>
      <c r="X249" s="3" t="e">
        <f ca="1" t="shared" si="188"/>
        <v>#DIV/0!</v>
      </c>
      <c r="Y249" s="3" t="e">
        <f ca="1" t="shared" si="189"/>
        <v>#DIV/0!</v>
      </c>
      <c r="Z249" s="3" t="e">
        <f ca="1" t="shared" si="190"/>
        <v>#DIV/0!</v>
      </c>
      <c r="AA249" s="3" t="e">
        <f ca="1" t="shared" si="191"/>
        <v>#DIV/0!</v>
      </c>
      <c r="AB249" s="3" t="e">
        <f ca="1" t="shared" si="192"/>
        <v>#DIV/0!</v>
      </c>
      <c r="AC249" s="3" t="e">
        <f ca="1" t="shared" si="193"/>
        <v>#DIV/0!</v>
      </c>
      <c r="AE249" s="34" t="str">
        <f ca="1">VLOOKUP($C249,'Default drvr and elast'!$A$4:$C$49,MATCH(VLOOKUP(A249,Classification!$B$4:$D$99,2,FALSE),'Default drvr and elast'!$A$3:$C$3,0),FALSE)</f>
        <v>POP</v>
      </c>
      <c r="AF249" s="4"/>
      <c r="AG249" s="6">
        <f ca="1">IF($AF249="",SUMIFS('Growth rates'!D$4:D$922,'Growth rates'!$B$4:$B$922,Demands_tra!$A249,'Growth rates'!$C$4:$C$922,$AE249),SUMIFS('Growth rates'!D$4:D$922,'Growth rates'!$B$4:$B$922,Demands_tra!$A249,'Growth rates'!$C$4:$C$922,$AF249))</f>
        <v>1</v>
      </c>
      <c r="AH249" s="6">
        <f ca="1">IF($AF249="",SUMIFS('Growth rates'!E$4:E$922,'Growth rates'!$B$4:$B$922,Demands_tra!$A249,'Growth rates'!$C$4:$C$922,$AE249),SUMIFS('Growth rates'!E$4:E$922,'Growth rates'!$B$4:$B$922,Demands_tra!$A249,'Growth rates'!$C$4:$C$922,$AF249))</f>
        <v>1.01591653536649</v>
      </c>
      <c r="AI249" s="6">
        <f ca="1">IF($AF249="",SUMIFS('Growth rates'!F$4:F$922,'Growth rates'!$B$4:$B$922,Demands_tra!$A249,'Growth rates'!$C$4:$C$922,$AE249),SUMIFS('Growth rates'!F$4:F$922,'Growth rates'!$B$4:$B$922,Demands_tra!$A249,'Growth rates'!$C$4:$C$922,$AF249))</f>
        <v>1.09549921219896</v>
      </c>
      <c r="AJ249" s="6">
        <f ca="1">IF($AF249="",SUMIFS('Growth rates'!G$4:G$922,'Growth rates'!$B$4:$B$922,Demands_tra!$A249,'Growth rates'!$C$4:$C$922,$AE249),SUMIFS('Growth rates'!G$4:G$922,'Growth rates'!$B$4:$B$922,Demands_tra!$A249,'Growth rates'!$C$4:$C$922,$AF249))</f>
        <v>1.17481554148819</v>
      </c>
      <c r="AK249" s="6">
        <f ca="1">IF($AF249="",SUMIFS('Growth rates'!H$4:H$922,'Growth rates'!$B$4:$B$922,Demands_tra!$A249,'Growth rates'!$C$4:$C$922,$AE249),SUMIFS('Growth rates'!H$4:H$922,'Growth rates'!$B$4:$B$922,Demands_tra!$A249,'Growth rates'!$C$4:$C$922,$AF249))</f>
        <v>1.25062993622811</v>
      </c>
      <c r="AL249" s="6">
        <f ca="1">IF($AF249="",SUMIFS('Growth rates'!I$4:I$922,'Growth rates'!$B$4:$B$922,Demands_tra!$A249,'Growth rates'!$C$4:$C$922,$AE249),SUMIFS('Growth rates'!I$4:I$922,'Growth rates'!$B$4:$B$922,Demands_tra!$A249,'Growth rates'!$C$4:$C$922,$AF249))</f>
        <v>1.32236364458965</v>
      </c>
      <c r="AM249" s="6">
        <f ca="1">IF($AF249="",SUMIFS('Growth rates'!J$4:J$922,'Growth rates'!$B$4:$B$922,Demands_tra!$A249,'Growth rates'!$C$4:$C$922,$AE249),SUMIFS('Growth rates'!J$4:J$922,'Growth rates'!$B$4:$B$922,Demands_tra!$A249,'Growth rates'!$C$4:$C$922,$AF249))</f>
        <v>1.38868171499029</v>
      </c>
      <c r="AN249" s="6">
        <f ca="1">IF($AF249="",SUMIFS('Growth rates'!K$4:K$922,'Growth rates'!$B$4:$B$922,Demands_tra!$A249,'Growth rates'!$C$4:$C$922,$AE249),SUMIFS('Growth rates'!K$4:K$922,'Growth rates'!$B$4:$B$922,Demands_tra!$A249,'Growth rates'!$C$4:$C$922,$AF249))</f>
        <v>1.44738070594757</v>
      </c>
      <c r="AO249" s="6">
        <f ca="1">IF($AF249="",SUMIFS('Growth rates'!L$4:L$922,'Growth rates'!$B$4:$B$922,Demands_tra!$A249,'Growth rates'!$C$4:$C$922,$AE249),SUMIFS('Growth rates'!L$4:L$922,'Growth rates'!$B$4:$B$922,Demands_tra!$A249,'Growth rates'!$C$4:$C$922,$AF249))</f>
        <v>1.49769547006135</v>
      </c>
      <c r="AP249" s="6">
        <f ca="1">IF($AF249="",SUMIFS('Growth rates'!M$4:M$922,'Growth rates'!$B$4:$B$922,Demands_tra!$A249,'Growth rates'!$C$4:$C$922,$AE249),SUMIFS('Growth rates'!M$4:M$922,'Growth rates'!$B$4:$B$922,Demands_tra!$A249,'Growth rates'!$C$4:$C$922,$AF249))</f>
        <v>1.53858957231577</v>
      </c>
      <c r="AQ249" s="6">
        <f ca="1">IF($AF249="",SUMIFS('Growth rates'!N$4:N$922,'Growth rates'!$B$4:$B$922,Demands_tra!$A249,'Growth rates'!$C$4:$C$922,$AE249),SUMIFS('Growth rates'!N$4:N$922,'Growth rates'!$B$4:$B$922,Demands_tra!$A249,'Growth rates'!$C$4:$C$922,$AF249))</f>
        <v>1.5694064167895</v>
      </c>
      <c r="AR249" s="6">
        <f ca="1">IF($AF249="",SUMIFS('Growth rates'!O$4:O$922,'Growth rates'!$B$4:$B$922,Demands_tra!$A249,'Growth rates'!$C$4:$C$922,$AE249),SUMIFS('Growth rates'!O$4:O$922,'Growth rates'!$B$4:$B$922,Demands_tra!$A249,'Growth rates'!$C$4:$C$922,$AF249))</f>
        <v>1.59070257052599</v>
      </c>
      <c r="AS249" s="6">
        <f ca="1">IF($AF249="",SUMIFS('Growth rates'!P$4:P$922,'Growth rates'!$B$4:$B$922,Demands_tra!$A249,'Growth rates'!$C$4:$C$922,$AE249),SUMIFS('Growth rates'!P$4:P$922,'Growth rates'!$B$4:$B$922,Demands_tra!$A249,'Growth rates'!$C$4:$C$922,$AF249))</f>
        <v>1.60375329654095</v>
      </c>
      <c r="AT249" s="6">
        <f ca="1">IF($AF249="",SUMIFS('Growth rates'!Q$4:Q$922,'Growth rates'!$B$4:$B$922,Demands_tra!$A249,'Growth rates'!$C$4:$C$922,$AE249),SUMIFS('Growth rates'!Q$4:Q$922,'Growth rates'!$B$4:$B$922,Demands_tra!$A249,'Growth rates'!$C$4:$C$922,$AF249))</f>
        <v>1.61005634327467</v>
      </c>
      <c r="AU249" s="6">
        <f ca="1">IF($AF249="",SUMIFS('Growth rates'!R$4:R$922,'Growth rates'!$B$4:$B$922,Demands_tra!$A249,'Growth rates'!$C$4:$C$922,$AE249),SUMIFS('Growth rates'!R$4:R$922,'Growth rates'!$B$4:$B$922,Demands_tra!$A249,'Growth rates'!$C$4:$C$922,$AF249))</f>
        <v>1.61132735149569</v>
      </c>
      <c r="AV249" s="6">
        <f ca="1">IF($AF249="",SUMIFS('Growth rates'!S$4:S$922,'Growth rates'!$B$4:$B$922,Demands_tra!$A249,'Growth rates'!$C$4:$C$922,$AE249),SUMIFS('Growth rates'!S$4:S$922,'Growth rates'!$B$4:$B$922,Demands_tra!$A249,'Growth rates'!$C$4:$C$922,$AF249))</f>
        <v>1.60900541766864</v>
      </c>
      <c r="AW249" s="6">
        <f ca="1">IF($AF249="",SUMIFS('Growth rates'!T$4:T$922,'Growth rates'!$B$4:$B$922,Demands_tra!$A249,'Growth rates'!$C$4:$C$922,$AE249),SUMIFS('Growth rates'!T$4:T$922,'Growth rates'!$B$4:$B$922,Demands_tra!$A249,'Growth rates'!$C$4:$C$922,$AF249))</f>
        <v>1.60342321382187</v>
      </c>
      <c r="AX249" s="6">
        <f ca="1">IF($AF249="",SUMIFS('Growth rates'!U$4:U$922,'Growth rates'!$B$4:$B$922,Demands_tra!$A249,'Growth rates'!$C$4:$C$922,$AE249),SUMIFS('Growth rates'!U$4:U$922,'Growth rates'!$B$4:$B$922,Demands_tra!$A249,'Growth rates'!$C$4:$C$922,$AF249))</f>
        <v>1.59406486453626</v>
      </c>
      <c r="AY249" s="6">
        <f ca="1">IF($AF249="",SUMIFS('Growth rates'!V$4:V$922,'Growth rates'!$B$4:$B$922,Demands_tra!$A249,'Growth rates'!$C$4:$C$922,$AE249),SUMIFS('Growth rates'!V$4:V$922,'Growth rates'!$B$4:$B$922,Demands_tra!$A249,'Growth rates'!$C$4:$C$922,$AF249))</f>
        <v>0</v>
      </c>
      <c r="AZ249" s="6">
        <f ca="1">IF($AF249="",SUMIFS('Growth rates'!W$4:W$922,'Growth rates'!$B$4:$B$922,Demands_tra!$A249,'Growth rates'!$C$4:$C$922,$AE249),SUMIFS('Growth rates'!W$4:W$922,'Growth rates'!$B$4:$B$922,Demands_tra!$A249,'Growth rates'!$C$4:$C$922,$AF249))</f>
        <v>0</v>
      </c>
      <c r="BA249" s="6">
        <f ca="1">IF($AF249="",SUMIFS('Growth rates'!X$4:X$922,'Growth rates'!$B$4:$B$922,Demands_tra!$A249,'Growth rates'!$C$4:$C$922,$AE249),SUMIFS('Growth rates'!X$4:X$922,'Growth rates'!$B$4:$B$922,Demands_tra!$A249,'Growth rates'!$C$4:$C$922,$AF249))</f>
        <v>0</v>
      </c>
      <c r="BB249" s="6">
        <f ca="1">IF($AF249="",SUMIFS('Growth rates'!Y$4:Y$922,'Growth rates'!$B$4:$B$922,Demands_tra!$A249,'Growth rates'!$C$4:$C$922,$AE249),SUMIFS('Growth rates'!Y$4:Y$922,'Growth rates'!$B$4:$B$922,Demands_tra!$A249,'Growth rates'!$C$4:$C$922,$AF249))</f>
        <v>0</v>
      </c>
      <c r="BC249" s="6">
        <f ca="1">IF($AF249="",SUMIFS('Growth rates'!Z$4:Z$922,'Growth rates'!$B$4:$B$922,Demands_tra!$A249,'Growth rates'!$C$4:$C$922,$AE249),SUMIFS('Growth rates'!Z$4:Z$922,'Growth rates'!$B$4:$B$922,Demands_tra!$A249,'Growth rates'!$C$4:$C$922,$AF249))</f>
        <v>0</v>
      </c>
      <c r="BD249" s="6">
        <f ca="1">IF($AF249="",SUMIFS('Growth rates'!AA$4:AA$922,'Growth rates'!$B$4:$B$922,Demands_tra!$A249,'Growth rates'!$C$4:$C$922,$AE249),SUMIFS('Growth rates'!AA$4:AA$922,'Growth rates'!$B$4:$B$922,Demands_tra!$A249,'Growth rates'!$C$4:$C$922,$AF249))</f>
        <v>0</v>
      </c>
      <c r="BE249" s="6">
        <f ca="1">IF($AF249="",SUMIFS('Growth rates'!AB$4:AB$922,'Growth rates'!$B$4:$B$922,Demands_tra!$A249,'Growth rates'!$C$4:$C$922,$AE249),SUMIFS('Growth rates'!AB$4:AB$922,'Growth rates'!$B$4:$B$922,Demands_tra!$A249,'Growth rates'!$C$4:$C$922,$AF249))</f>
        <v>0</v>
      </c>
      <c r="BF249" s="6">
        <f ca="1">IF($AF249="",SUMIFS('Growth rates'!AC$4:AC$922,'Growth rates'!$B$4:$B$922,Demands_tra!$A249,'Growth rates'!$C$4:$C$922,$AE249),SUMIFS('Growth rates'!AC$4:AC$922,'Growth rates'!$B$4:$B$922,Demands_tra!$A249,'Growth rates'!$C$4:$C$922,$AF249))</f>
        <v>0</v>
      </c>
      <c r="BH249" t="str">
        <f ca="1">VLOOKUP($C249,'Default drvr and elast'!$A$4:$F$49,MATCH(VLOOKUP(A249,Classification!$B$4:$D$42,3,FALSE),'Default drvr and elast'!$D$3:$F$3,0)+3,FALSE)</f>
        <v>High2</v>
      </c>
      <c r="BJ249" s="6">
        <f ca="1">IF($BI249="",SUMIF(Elasticities!$B$5:$B$52,Demands_tra!$BH249,Elasticities!C$5:C$52),SUMIF(Elasticities!$B$5:$B$52,Demands_tra!$BI249,Elasticities!C$5:C$52))</f>
        <v>0.999999999999992</v>
      </c>
      <c r="BK249" s="6">
        <f ca="1">IF($BI249="",SUMIF(Elasticities!$B$5:$B$52,Demands_tra!$BH249,Elasticities!D$5:D$52),SUMIF(Elasticities!$B$5:$B$52,Demands_tra!$BI249,Elasticities!D$5:D$52))</f>
        <v>0.997560975609749</v>
      </c>
      <c r="BL249" s="6">
        <f ca="1">IF($BI249="",SUMIF(Elasticities!$B$5:$B$52,Demands_tra!$BH249,Elasticities!E$5:E$52),SUMIF(Elasticities!$B$5:$B$52,Demands_tra!$BI249,Elasticities!E$5:E$52))</f>
        <v>0.985365853658529</v>
      </c>
      <c r="BM249" s="6">
        <f ca="1">IF($BI249="",SUMIF(Elasticities!$B$5:$B$52,Demands_tra!$BH249,Elasticities!F$5:F$52),SUMIF(Elasticities!$B$5:$B$52,Demands_tra!$BI249,Elasticities!F$5:F$52))</f>
        <v>0.973170731707309</v>
      </c>
      <c r="BN249" s="6">
        <f ca="1">IF($BI249="",SUMIF(Elasticities!$B$5:$B$52,Demands_tra!$BH249,Elasticities!G$5:G$52),SUMIF(Elasticities!$B$5:$B$52,Demands_tra!$BI249,Elasticities!G$5:G$52))</f>
        <v>0.96097560975609</v>
      </c>
      <c r="BO249" s="6">
        <f ca="1">IF($BI249="",SUMIF(Elasticities!$B$5:$B$52,Demands_tra!$BH249,Elasticities!H$5:H$52),SUMIF(Elasticities!$B$5:$B$52,Demands_tra!$BI249,Elasticities!H$5:H$52))</f>
        <v>0.948780487804871</v>
      </c>
      <c r="BP249" s="6">
        <f ca="1">IF($BI249="",SUMIF(Elasticities!$B$5:$B$52,Demands_tra!$BH249,Elasticities!I$5:I$52),SUMIF(Elasticities!$B$5:$B$52,Demands_tra!$BI249,Elasticities!I$5:I$52))</f>
        <v>0.936585365853651</v>
      </c>
      <c r="BQ249" s="6">
        <f ca="1">IF($BI249="",SUMIF(Elasticities!$B$5:$B$52,Demands_tra!$BH249,Elasticities!J$5:J$52),SUMIF(Elasticities!$B$5:$B$52,Demands_tra!$BI249,Elasticities!J$5:J$52))</f>
        <v>0.924390243902432</v>
      </c>
      <c r="BR249" s="6">
        <f ca="1">IF($BI249="",SUMIF(Elasticities!$B$5:$B$52,Demands_tra!$BH249,Elasticities!K$5:K$52),SUMIF(Elasticities!$B$5:$B$52,Demands_tra!$BI249,Elasticities!K$5:K$52))</f>
        <v>0.912195121951213</v>
      </c>
      <c r="BS249" s="6">
        <f ca="1">IF($BI249="",SUMIF(Elasticities!$B$5:$B$52,Demands_tra!$BH249,Elasticities!L$5:L$52),SUMIF(Elasticities!$B$5:$B$52,Demands_tra!$BI249,Elasticities!L$5:L$52))</f>
        <v>0.899999999999992</v>
      </c>
      <c r="BT249" s="6">
        <f ca="1">IF($BI249="",SUMIF(Elasticities!$B$5:$B$52,Demands_tra!$BH249,Elasticities!M$5:M$52),SUMIF(Elasticities!$B$5:$B$52,Demands_tra!$BI249,Elasticities!M$5:M$52))</f>
        <v>0.887499999999992</v>
      </c>
      <c r="BU249" s="6">
        <f ca="1">IF($BI249="",SUMIF(Elasticities!$B$5:$B$52,Demands_tra!$BH249,Elasticities!N$5:N$52),SUMIF(Elasticities!$B$5:$B$52,Demands_tra!$BI249,Elasticities!N$5:N$52))</f>
        <v>0.874999999999992</v>
      </c>
      <c r="BV249" s="6">
        <f ca="1">IF($BI249="",SUMIF(Elasticities!$B$5:$B$52,Demands_tra!$BH249,Elasticities!O$5:O$52),SUMIF(Elasticities!$B$5:$B$52,Demands_tra!$BI249,Elasticities!O$5:O$52))</f>
        <v>0.862499999999992</v>
      </c>
      <c r="BW249" s="6">
        <f ca="1">IF($BI249="",SUMIF(Elasticities!$B$5:$B$52,Demands_tra!$BH249,Elasticities!P$5:P$52),SUMIF(Elasticities!$B$5:$B$52,Demands_tra!$BI249,Elasticities!P$5:P$52))</f>
        <v>0.849999999999993</v>
      </c>
      <c r="BX249" s="6">
        <f ca="1">IF($BI249="",SUMIF(Elasticities!$B$5:$B$52,Demands_tra!$BH249,Elasticities!Q$5:Q$52),SUMIF(Elasticities!$B$5:$B$52,Demands_tra!$BI249,Elasticities!Q$5:Q$52))</f>
        <v>0.837499999999992</v>
      </c>
      <c r="BY249" s="6">
        <f ca="1">IF($BI249="",SUMIF(Elasticities!$B$5:$B$52,Demands_tra!$BH249,Elasticities!R$5:R$52),SUMIF(Elasticities!$B$5:$B$52,Demands_tra!$BI249,Elasticities!R$5:R$52))</f>
        <v>0.824999999999992</v>
      </c>
      <c r="BZ249" s="6">
        <f ca="1">IF($BI249="",SUMIF(Elasticities!$B$5:$B$52,Demands_tra!$BH249,Elasticities!S$5:S$52),SUMIF(Elasticities!$B$5:$B$52,Demands_tra!$BI249,Elasticities!S$5:S$52))</f>
        <v>0.812499999999992</v>
      </c>
      <c r="CA249" s="6">
        <f ca="1">IF($BI249="",SUMIF(Elasticities!$B$5:$B$52,Demands_tra!$BH249,Elasticities!T$5:T$52),SUMIF(Elasticities!$B$5:$B$52,Demands_tra!$BI249,Elasticities!T$5:T$52))</f>
        <v>0.799999999999992</v>
      </c>
      <c r="CB249" s="6" t="e">
        <f ca="1">IF($BI249="",SUMIF(Elasticities!$B$5:$B$52,Demands_tra!$BH249,Elasticities!U$5:U$52),SUMIF(Elasticities!$B$5:$B$52,Demands_tra!$BI249,Elasticities!U$5:U$52))</f>
        <v>#VALUE!</v>
      </c>
      <c r="CC249" s="6" t="e">
        <f ca="1">IF($BI249="",SUMIF(Elasticities!$B$5:$B$52,Demands_tra!$BH249,Elasticities!V$5:V$52),SUMIF(Elasticities!$B$5:$B$52,Demands_tra!$BI249,Elasticities!V$5:V$52))</f>
        <v>#VALUE!</v>
      </c>
      <c r="CD249" s="6" t="e">
        <f ca="1">IF($BI249="",SUMIF(Elasticities!$B$5:$B$52,Demands_tra!$BH249,Elasticities!W$5:W$52),SUMIF(Elasticities!$B$5:$B$52,Demands_tra!$BI249,Elasticities!W$5:W$52))</f>
        <v>#VALUE!</v>
      </c>
      <c r="CE249" s="6" t="e">
        <f ca="1">IF($BI249="",SUMIF(Elasticities!$B$5:$B$52,Demands_tra!$BH249,Elasticities!X$5:X$52),SUMIF(Elasticities!$B$5:$B$52,Demands_tra!$BI249,Elasticities!X$5:X$52))</f>
        <v>#VALUE!</v>
      </c>
      <c r="CF249" s="6" t="e">
        <f ca="1">IF($BI249="",SUMIF(Elasticities!$B$5:$B$52,Demands_tra!$BH249,Elasticities!Y$5:Y$52),SUMIF(Elasticities!$B$5:$B$52,Demands_tra!$BI249,Elasticities!Y$5:Y$52))</f>
        <v>#VALUE!</v>
      </c>
      <c r="CG249" s="6" t="e">
        <f ca="1">IF($BI249="",SUMIF(Elasticities!$B$5:$B$52,Demands_tra!$BH249,Elasticities!Z$5:Z$52),SUMIF(Elasticities!$B$5:$B$52,Demands_tra!$BI249,Elasticities!Z$5:Z$52))</f>
        <v>#VALUE!</v>
      </c>
      <c r="CH249" s="6" t="e">
        <f ca="1">IF($BI249="",SUMIF(Elasticities!$B$5:$B$52,Demands_tra!$BH249,Elasticities!AA$5:AA$52),SUMIF(Elasticities!$B$5:$B$52,Demands_tra!$BI249,Elasticities!AA$5:AA$52))</f>
        <v>#VALUE!</v>
      </c>
      <c r="CI249" s="6" t="e">
        <f ca="1">IF($BI249="",SUMIF(Elasticities!$B$5:$B$52,Demands_tra!$BH249,Elasticities!AB$5:AB$52),SUMIF(Elasticities!$B$5:$B$52,Demands_tra!$BI249,Elasticities!AB$5:AB$52))</f>
        <v>#VALUE!</v>
      </c>
    </row>
    <row r="250" spans="1:87">
      <c r="A250" t="str">
        <f>IF(BYDem_tra!B249="","\I:",BYDem_tra!B249)</f>
        <v>MidEast</v>
      </c>
      <c r="B250" t="str">
        <f>BYDem_tra!E249</f>
        <v>Trd_3w</v>
      </c>
      <c r="C250" t="str">
        <f t="shared" si="194"/>
        <v>Trd_3w</v>
      </c>
      <c r="D250" s="3">
        <f>SUMIFS(BYDem_tra!$M$2:$M$2000,BYDem_tra!$B$2:$B$2000,Demands_tra!$A250,BYDem_tra!$E$2:$E$2000,Demands_tra!$B250)</f>
        <v>9.69</v>
      </c>
      <c r="E250" s="3">
        <f ca="1" t="shared" si="195"/>
        <v>9.84385505397522</v>
      </c>
      <c r="F250" s="3">
        <f ca="1" t="shared" si="196"/>
        <v>10.6036969440507</v>
      </c>
      <c r="G250" s="3">
        <f ca="1" t="shared" si="197"/>
        <v>11.3508281624557</v>
      </c>
      <c r="H250" s="3">
        <f ca="1" t="shared" si="198"/>
        <v>12.0547458908513</v>
      </c>
      <c r="I250" s="3">
        <f ca="1" t="shared" si="199"/>
        <v>12.7107676845663</v>
      </c>
      <c r="J250" s="3">
        <f ca="1" t="shared" si="200"/>
        <v>13.3078031491401</v>
      </c>
      <c r="K250" s="3">
        <f ca="1" t="shared" si="201"/>
        <v>13.8277867414015</v>
      </c>
      <c r="L250" s="3">
        <f ca="1" t="shared" si="202"/>
        <v>14.2662700645043</v>
      </c>
      <c r="M250" s="3">
        <f ca="1" t="shared" si="203"/>
        <v>14.6168524670169</v>
      </c>
      <c r="N250" s="3">
        <f ca="1" t="shared" si="204"/>
        <v>14.8766814581805</v>
      </c>
      <c r="O250" s="3">
        <f ca="1" t="shared" si="205"/>
        <v>15.0533177204825</v>
      </c>
      <c r="P250" s="3">
        <f ca="1" t="shared" si="206"/>
        <v>15.1598391586273</v>
      </c>
      <c r="Q250" s="3">
        <f ca="1" t="shared" si="207"/>
        <v>15.2104829818785</v>
      </c>
      <c r="R250" s="3">
        <f ca="1" t="shared" si="208"/>
        <v>15.2205392097457</v>
      </c>
      <c r="S250" s="3">
        <f ca="1" t="shared" si="209"/>
        <v>15.2024445656127</v>
      </c>
      <c r="T250" s="3">
        <f ca="1" t="shared" si="210"/>
        <v>15.1595911953399</v>
      </c>
      <c r="U250" s="3">
        <f ca="1" t="shared" si="211"/>
        <v>15.0888082613222</v>
      </c>
      <c r="V250" s="3" t="e">
        <f ca="1" t="shared" si="186"/>
        <v>#VALUE!</v>
      </c>
      <c r="W250" s="3" t="e">
        <f ca="1" t="shared" si="187"/>
        <v>#DIV/0!</v>
      </c>
      <c r="X250" s="3" t="e">
        <f ca="1" t="shared" si="188"/>
        <v>#DIV/0!</v>
      </c>
      <c r="Y250" s="3" t="e">
        <f ca="1" t="shared" si="189"/>
        <v>#DIV/0!</v>
      </c>
      <c r="Z250" s="3" t="e">
        <f ca="1" t="shared" si="190"/>
        <v>#DIV/0!</v>
      </c>
      <c r="AA250" s="3" t="e">
        <f ca="1" t="shared" si="191"/>
        <v>#DIV/0!</v>
      </c>
      <c r="AB250" s="3" t="e">
        <f ca="1" t="shared" si="192"/>
        <v>#DIV/0!</v>
      </c>
      <c r="AC250" s="3" t="e">
        <f ca="1" t="shared" si="193"/>
        <v>#DIV/0!</v>
      </c>
      <c r="AE250" s="34" t="str">
        <f ca="1">VLOOKUP($C250,'Default drvr and elast'!$A$4:$C$49,MATCH(VLOOKUP(A250,Classification!$B$4:$D$99,2,FALSE),'Default drvr and elast'!$A$3:$C$3,0),FALSE)</f>
        <v>POP</v>
      </c>
      <c r="AF250" s="4"/>
      <c r="AG250" s="6">
        <f ca="1">IF($AF250="",SUMIFS('Growth rates'!D$4:D$922,'Growth rates'!$B$4:$B$922,Demands_tra!$A250,'Growth rates'!$C$4:$C$922,$AE250),SUMIFS('Growth rates'!D$4:D$922,'Growth rates'!$B$4:$B$922,Demands_tra!$A250,'Growth rates'!$C$4:$C$922,$AF250))</f>
        <v>1</v>
      </c>
      <c r="AH250" s="6">
        <f ca="1">IF($AF250="",SUMIFS('Growth rates'!E$4:E$922,'Growth rates'!$B$4:$B$922,Demands_tra!$A250,'Growth rates'!$C$4:$C$922,$AE250),SUMIFS('Growth rates'!E$4:E$922,'Growth rates'!$B$4:$B$922,Demands_tra!$A250,'Growth rates'!$C$4:$C$922,$AF250))</f>
        <v>1.01591653536649</v>
      </c>
      <c r="AI250" s="6">
        <f ca="1">IF($AF250="",SUMIFS('Growth rates'!F$4:F$922,'Growth rates'!$B$4:$B$922,Demands_tra!$A250,'Growth rates'!$C$4:$C$922,$AE250),SUMIFS('Growth rates'!F$4:F$922,'Growth rates'!$B$4:$B$922,Demands_tra!$A250,'Growth rates'!$C$4:$C$922,$AF250))</f>
        <v>1.09549921219896</v>
      </c>
      <c r="AJ250" s="6">
        <f ca="1">IF($AF250="",SUMIFS('Growth rates'!G$4:G$922,'Growth rates'!$B$4:$B$922,Demands_tra!$A250,'Growth rates'!$C$4:$C$922,$AE250),SUMIFS('Growth rates'!G$4:G$922,'Growth rates'!$B$4:$B$922,Demands_tra!$A250,'Growth rates'!$C$4:$C$922,$AF250))</f>
        <v>1.17481554148819</v>
      </c>
      <c r="AK250" s="6">
        <f ca="1">IF($AF250="",SUMIFS('Growth rates'!H$4:H$922,'Growth rates'!$B$4:$B$922,Demands_tra!$A250,'Growth rates'!$C$4:$C$922,$AE250),SUMIFS('Growth rates'!H$4:H$922,'Growth rates'!$B$4:$B$922,Demands_tra!$A250,'Growth rates'!$C$4:$C$922,$AF250))</f>
        <v>1.25062993622811</v>
      </c>
      <c r="AL250" s="6">
        <f ca="1">IF($AF250="",SUMIFS('Growth rates'!I$4:I$922,'Growth rates'!$B$4:$B$922,Demands_tra!$A250,'Growth rates'!$C$4:$C$922,$AE250),SUMIFS('Growth rates'!I$4:I$922,'Growth rates'!$B$4:$B$922,Demands_tra!$A250,'Growth rates'!$C$4:$C$922,$AF250))</f>
        <v>1.32236364458965</v>
      </c>
      <c r="AM250" s="6">
        <f ca="1">IF($AF250="",SUMIFS('Growth rates'!J$4:J$922,'Growth rates'!$B$4:$B$922,Demands_tra!$A250,'Growth rates'!$C$4:$C$922,$AE250),SUMIFS('Growth rates'!J$4:J$922,'Growth rates'!$B$4:$B$922,Demands_tra!$A250,'Growth rates'!$C$4:$C$922,$AF250))</f>
        <v>1.38868171499029</v>
      </c>
      <c r="AN250" s="6">
        <f ca="1">IF($AF250="",SUMIFS('Growth rates'!K$4:K$922,'Growth rates'!$B$4:$B$922,Demands_tra!$A250,'Growth rates'!$C$4:$C$922,$AE250),SUMIFS('Growth rates'!K$4:K$922,'Growth rates'!$B$4:$B$922,Demands_tra!$A250,'Growth rates'!$C$4:$C$922,$AF250))</f>
        <v>1.44738070594757</v>
      </c>
      <c r="AO250" s="6">
        <f ca="1">IF($AF250="",SUMIFS('Growth rates'!L$4:L$922,'Growth rates'!$B$4:$B$922,Demands_tra!$A250,'Growth rates'!$C$4:$C$922,$AE250),SUMIFS('Growth rates'!L$4:L$922,'Growth rates'!$B$4:$B$922,Demands_tra!$A250,'Growth rates'!$C$4:$C$922,$AF250))</f>
        <v>1.49769547006135</v>
      </c>
      <c r="AP250" s="6">
        <f ca="1">IF($AF250="",SUMIFS('Growth rates'!M$4:M$922,'Growth rates'!$B$4:$B$922,Demands_tra!$A250,'Growth rates'!$C$4:$C$922,$AE250),SUMIFS('Growth rates'!M$4:M$922,'Growth rates'!$B$4:$B$922,Demands_tra!$A250,'Growth rates'!$C$4:$C$922,$AF250))</f>
        <v>1.53858957231577</v>
      </c>
      <c r="AQ250" s="6">
        <f ca="1">IF($AF250="",SUMIFS('Growth rates'!N$4:N$922,'Growth rates'!$B$4:$B$922,Demands_tra!$A250,'Growth rates'!$C$4:$C$922,$AE250),SUMIFS('Growth rates'!N$4:N$922,'Growth rates'!$B$4:$B$922,Demands_tra!$A250,'Growth rates'!$C$4:$C$922,$AF250))</f>
        <v>1.5694064167895</v>
      </c>
      <c r="AR250" s="6">
        <f ca="1">IF($AF250="",SUMIFS('Growth rates'!O$4:O$922,'Growth rates'!$B$4:$B$922,Demands_tra!$A250,'Growth rates'!$C$4:$C$922,$AE250),SUMIFS('Growth rates'!O$4:O$922,'Growth rates'!$B$4:$B$922,Demands_tra!$A250,'Growth rates'!$C$4:$C$922,$AF250))</f>
        <v>1.59070257052599</v>
      </c>
      <c r="AS250" s="6">
        <f ca="1">IF($AF250="",SUMIFS('Growth rates'!P$4:P$922,'Growth rates'!$B$4:$B$922,Demands_tra!$A250,'Growth rates'!$C$4:$C$922,$AE250),SUMIFS('Growth rates'!P$4:P$922,'Growth rates'!$B$4:$B$922,Demands_tra!$A250,'Growth rates'!$C$4:$C$922,$AF250))</f>
        <v>1.60375329654095</v>
      </c>
      <c r="AT250" s="6">
        <f ca="1">IF($AF250="",SUMIFS('Growth rates'!Q$4:Q$922,'Growth rates'!$B$4:$B$922,Demands_tra!$A250,'Growth rates'!$C$4:$C$922,$AE250),SUMIFS('Growth rates'!Q$4:Q$922,'Growth rates'!$B$4:$B$922,Demands_tra!$A250,'Growth rates'!$C$4:$C$922,$AF250))</f>
        <v>1.61005634327467</v>
      </c>
      <c r="AU250" s="6">
        <f ca="1">IF($AF250="",SUMIFS('Growth rates'!R$4:R$922,'Growth rates'!$B$4:$B$922,Demands_tra!$A250,'Growth rates'!$C$4:$C$922,$AE250),SUMIFS('Growth rates'!R$4:R$922,'Growth rates'!$B$4:$B$922,Demands_tra!$A250,'Growth rates'!$C$4:$C$922,$AF250))</f>
        <v>1.61132735149569</v>
      </c>
      <c r="AV250" s="6">
        <f ca="1">IF($AF250="",SUMIFS('Growth rates'!S$4:S$922,'Growth rates'!$B$4:$B$922,Demands_tra!$A250,'Growth rates'!$C$4:$C$922,$AE250),SUMIFS('Growth rates'!S$4:S$922,'Growth rates'!$B$4:$B$922,Demands_tra!$A250,'Growth rates'!$C$4:$C$922,$AF250))</f>
        <v>1.60900541766864</v>
      </c>
      <c r="AW250" s="6">
        <f ca="1">IF($AF250="",SUMIFS('Growth rates'!T$4:T$922,'Growth rates'!$B$4:$B$922,Demands_tra!$A250,'Growth rates'!$C$4:$C$922,$AE250),SUMIFS('Growth rates'!T$4:T$922,'Growth rates'!$B$4:$B$922,Demands_tra!$A250,'Growth rates'!$C$4:$C$922,$AF250))</f>
        <v>1.60342321382187</v>
      </c>
      <c r="AX250" s="6">
        <f ca="1">IF($AF250="",SUMIFS('Growth rates'!U$4:U$922,'Growth rates'!$B$4:$B$922,Demands_tra!$A250,'Growth rates'!$C$4:$C$922,$AE250),SUMIFS('Growth rates'!U$4:U$922,'Growth rates'!$B$4:$B$922,Demands_tra!$A250,'Growth rates'!$C$4:$C$922,$AF250))</f>
        <v>1.59406486453626</v>
      </c>
      <c r="AY250" s="6">
        <f ca="1">IF($AF250="",SUMIFS('Growth rates'!V$4:V$922,'Growth rates'!$B$4:$B$922,Demands_tra!$A250,'Growth rates'!$C$4:$C$922,$AE250),SUMIFS('Growth rates'!V$4:V$922,'Growth rates'!$B$4:$B$922,Demands_tra!$A250,'Growth rates'!$C$4:$C$922,$AF250))</f>
        <v>0</v>
      </c>
      <c r="AZ250" s="6">
        <f ca="1">IF($AF250="",SUMIFS('Growth rates'!W$4:W$922,'Growth rates'!$B$4:$B$922,Demands_tra!$A250,'Growth rates'!$C$4:$C$922,$AE250),SUMIFS('Growth rates'!W$4:W$922,'Growth rates'!$B$4:$B$922,Demands_tra!$A250,'Growth rates'!$C$4:$C$922,$AF250))</f>
        <v>0</v>
      </c>
      <c r="BA250" s="6">
        <f ca="1">IF($AF250="",SUMIFS('Growth rates'!X$4:X$922,'Growth rates'!$B$4:$B$922,Demands_tra!$A250,'Growth rates'!$C$4:$C$922,$AE250),SUMIFS('Growth rates'!X$4:X$922,'Growth rates'!$B$4:$B$922,Demands_tra!$A250,'Growth rates'!$C$4:$C$922,$AF250))</f>
        <v>0</v>
      </c>
      <c r="BB250" s="6">
        <f ca="1">IF($AF250="",SUMIFS('Growth rates'!Y$4:Y$922,'Growth rates'!$B$4:$B$922,Demands_tra!$A250,'Growth rates'!$C$4:$C$922,$AE250),SUMIFS('Growth rates'!Y$4:Y$922,'Growth rates'!$B$4:$B$922,Demands_tra!$A250,'Growth rates'!$C$4:$C$922,$AF250))</f>
        <v>0</v>
      </c>
      <c r="BC250" s="6">
        <f ca="1">IF($AF250="",SUMIFS('Growth rates'!Z$4:Z$922,'Growth rates'!$B$4:$B$922,Demands_tra!$A250,'Growth rates'!$C$4:$C$922,$AE250),SUMIFS('Growth rates'!Z$4:Z$922,'Growth rates'!$B$4:$B$922,Demands_tra!$A250,'Growth rates'!$C$4:$C$922,$AF250))</f>
        <v>0</v>
      </c>
      <c r="BD250" s="6">
        <f ca="1">IF($AF250="",SUMIFS('Growth rates'!AA$4:AA$922,'Growth rates'!$B$4:$B$922,Demands_tra!$A250,'Growth rates'!$C$4:$C$922,$AE250),SUMIFS('Growth rates'!AA$4:AA$922,'Growth rates'!$B$4:$B$922,Demands_tra!$A250,'Growth rates'!$C$4:$C$922,$AF250))</f>
        <v>0</v>
      </c>
      <c r="BE250" s="6">
        <f ca="1">IF($AF250="",SUMIFS('Growth rates'!AB$4:AB$922,'Growth rates'!$B$4:$B$922,Demands_tra!$A250,'Growth rates'!$C$4:$C$922,$AE250),SUMIFS('Growth rates'!AB$4:AB$922,'Growth rates'!$B$4:$B$922,Demands_tra!$A250,'Growth rates'!$C$4:$C$922,$AF250))</f>
        <v>0</v>
      </c>
      <c r="BF250" s="6">
        <f ca="1">IF($AF250="",SUMIFS('Growth rates'!AC$4:AC$922,'Growth rates'!$B$4:$B$922,Demands_tra!$A250,'Growth rates'!$C$4:$C$922,$AE250),SUMIFS('Growth rates'!AC$4:AC$922,'Growth rates'!$B$4:$B$922,Demands_tra!$A250,'Growth rates'!$C$4:$C$922,$AF250))</f>
        <v>0</v>
      </c>
      <c r="BH250" t="str">
        <f ca="1">VLOOKUP($C250,'Default drvr and elast'!$A$4:$F$49,MATCH(VLOOKUP(A250,Classification!$B$4:$D$42,3,FALSE),'Default drvr and elast'!$D$3:$F$3,0)+3,FALSE)</f>
        <v>High2</v>
      </c>
      <c r="BJ250" s="6">
        <f ca="1">IF($BI250="",SUMIF(Elasticities!$B$5:$B$52,Demands_tra!$BH250,Elasticities!C$5:C$52),SUMIF(Elasticities!$B$5:$B$52,Demands_tra!$BI250,Elasticities!C$5:C$52))</f>
        <v>0.999999999999992</v>
      </c>
      <c r="BK250" s="6">
        <f ca="1">IF($BI250="",SUMIF(Elasticities!$B$5:$B$52,Demands_tra!$BH250,Elasticities!D$5:D$52),SUMIF(Elasticities!$B$5:$B$52,Demands_tra!$BI250,Elasticities!D$5:D$52))</f>
        <v>0.997560975609749</v>
      </c>
      <c r="BL250" s="6">
        <f ca="1">IF($BI250="",SUMIF(Elasticities!$B$5:$B$52,Demands_tra!$BH250,Elasticities!E$5:E$52),SUMIF(Elasticities!$B$5:$B$52,Demands_tra!$BI250,Elasticities!E$5:E$52))</f>
        <v>0.985365853658529</v>
      </c>
      <c r="BM250" s="6">
        <f ca="1">IF($BI250="",SUMIF(Elasticities!$B$5:$B$52,Demands_tra!$BH250,Elasticities!F$5:F$52),SUMIF(Elasticities!$B$5:$B$52,Demands_tra!$BI250,Elasticities!F$5:F$52))</f>
        <v>0.973170731707309</v>
      </c>
      <c r="BN250" s="6">
        <f ca="1">IF($BI250="",SUMIF(Elasticities!$B$5:$B$52,Demands_tra!$BH250,Elasticities!G$5:G$52),SUMIF(Elasticities!$B$5:$B$52,Demands_tra!$BI250,Elasticities!G$5:G$52))</f>
        <v>0.96097560975609</v>
      </c>
      <c r="BO250" s="6">
        <f ca="1">IF($BI250="",SUMIF(Elasticities!$B$5:$B$52,Demands_tra!$BH250,Elasticities!H$5:H$52),SUMIF(Elasticities!$B$5:$B$52,Demands_tra!$BI250,Elasticities!H$5:H$52))</f>
        <v>0.948780487804871</v>
      </c>
      <c r="BP250" s="6">
        <f ca="1">IF($BI250="",SUMIF(Elasticities!$B$5:$B$52,Demands_tra!$BH250,Elasticities!I$5:I$52),SUMIF(Elasticities!$B$5:$B$52,Demands_tra!$BI250,Elasticities!I$5:I$52))</f>
        <v>0.936585365853651</v>
      </c>
      <c r="BQ250" s="6">
        <f ca="1">IF($BI250="",SUMIF(Elasticities!$B$5:$B$52,Demands_tra!$BH250,Elasticities!J$5:J$52),SUMIF(Elasticities!$B$5:$B$52,Demands_tra!$BI250,Elasticities!J$5:J$52))</f>
        <v>0.924390243902432</v>
      </c>
      <c r="BR250" s="6">
        <f ca="1">IF($BI250="",SUMIF(Elasticities!$B$5:$B$52,Demands_tra!$BH250,Elasticities!K$5:K$52),SUMIF(Elasticities!$B$5:$B$52,Demands_tra!$BI250,Elasticities!K$5:K$52))</f>
        <v>0.912195121951213</v>
      </c>
      <c r="BS250" s="6">
        <f ca="1">IF($BI250="",SUMIF(Elasticities!$B$5:$B$52,Demands_tra!$BH250,Elasticities!L$5:L$52),SUMIF(Elasticities!$B$5:$B$52,Demands_tra!$BI250,Elasticities!L$5:L$52))</f>
        <v>0.899999999999992</v>
      </c>
      <c r="BT250" s="6">
        <f ca="1">IF($BI250="",SUMIF(Elasticities!$B$5:$B$52,Demands_tra!$BH250,Elasticities!M$5:M$52),SUMIF(Elasticities!$B$5:$B$52,Demands_tra!$BI250,Elasticities!M$5:M$52))</f>
        <v>0.887499999999992</v>
      </c>
      <c r="BU250" s="6">
        <f ca="1">IF($BI250="",SUMIF(Elasticities!$B$5:$B$52,Demands_tra!$BH250,Elasticities!N$5:N$52),SUMIF(Elasticities!$B$5:$B$52,Demands_tra!$BI250,Elasticities!N$5:N$52))</f>
        <v>0.874999999999992</v>
      </c>
      <c r="BV250" s="6">
        <f ca="1">IF($BI250="",SUMIF(Elasticities!$B$5:$B$52,Demands_tra!$BH250,Elasticities!O$5:O$52),SUMIF(Elasticities!$B$5:$B$52,Demands_tra!$BI250,Elasticities!O$5:O$52))</f>
        <v>0.862499999999992</v>
      </c>
      <c r="BW250" s="6">
        <f ca="1">IF($BI250="",SUMIF(Elasticities!$B$5:$B$52,Demands_tra!$BH250,Elasticities!P$5:P$52),SUMIF(Elasticities!$B$5:$B$52,Demands_tra!$BI250,Elasticities!P$5:P$52))</f>
        <v>0.849999999999993</v>
      </c>
      <c r="BX250" s="6">
        <f ca="1">IF($BI250="",SUMIF(Elasticities!$B$5:$B$52,Demands_tra!$BH250,Elasticities!Q$5:Q$52),SUMIF(Elasticities!$B$5:$B$52,Demands_tra!$BI250,Elasticities!Q$5:Q$52))</f>
        <v>0.837499999999992</v>
      </c>
      <c r="BY250" s="6">
        <f ca="1">IF($BI250="",SUMIF(Elasticities!$B$5:$B$52,Demands_tra!$BH250,Elasticities!R$5:R$52),SUMIF(Elasticities!$B$5:$B$52,Demands_tra!$BI250,Elasticities!R$5:R$52))</f>
        <v>0.824999999999992</v>
      </c>
      <c r="BZ250" s="6">
        <f ca="1">IF($BI250="",SUMIF(Elasticities!$B$5:$B$52,Demands_tra!$BH250,Elasticities!S$5:S$52),SUMIF(Elasticities!$B$5:$B$52,Demands_tra!$BI250,Elasticities!S$5:S$52))</f>
        <v>0.812499999999992</v>
      </c>
      <c r="CA250" s="6">
        <f ca="1">IF($BI250="",SUMIF(Elasticities!$B$5:$B$52,Demands_tra!$BH250,Elasticities!T$5:T$52),SUMIF(Elasticities!$B$5:$B$52,Demands_tra!$BI250,Elasticities!T$5:T$52))</f>
        <v>0.799999999999992</v>
      </c>
      <c r="CB250" s="6" t="e">
        <f ca="1">IF($BI250="",SUMIF(Elasticities!$B$5:$B$52,Demands_tra!$BH250,Elasticities!U$5:U$52),SUMIF(Elasticities!$B$5:$B$52,Demands_tra!$BI250,Elasticities!U$5:U$52))</f>
        <v>#VALUE!</v>
      </c>
      <c r="CC250" s="6" t="e">
        <f ca="1">IF($BI250="",SUMIF(Elasticities!$B$5:$B$52,Demands_tra!$BH250,Elasticities!V$5:V$52),SUMIF(Elasticities!$B$5:$B$52,Demands_tra!$BI250,Elasticities!V$5:V$52))</f>
        <v>#VALUE!</v>
      </c>
      <c r="CD250" s="6" t="e">
        <f ca="1">IF($BI250="",SUMIF(Elasticities!$B$5:$B$52,Demands_tra!$BH250,Elasticities!W$5:W$52),SUMIF(Elasticities!$B$5:$B$52,Demands_tra!$BI250,Elasticities!W$5:W$52))</f>
        <v>#VALUE!</v>
      </c>
      <c r="CE250" s="6" t="e">
        <f ca="1">IF($BI250="",SUMIF(Elasticities!$B$5:$B$52,Demands_tra!$BH250,Elasticities!X$5:X$52),SUMIF(Elasticities!$B$5:$B$52,Demands_tra!$BI250,Elasticities!X$5:X$52))</f>
        <v>#VALUE!</v>
      </c>
      <c r="CF250" s="6" t="e">
        <f ca="1">IF($BI250="",SUMIF(Elasticities!$B$5:$B$52,Demands_tra!$BH250,Elasticities!Y$5:Y$52),SUMIF(Elasticities!$B$5:$B$52,Demands_tra!$BI250,Elasticities!Y$5:Y$52))</f>
        <v>#VALUE!</v>
      </c>
      <c r="CG250" s="6" t="e">
        <f ca="1">IF($BI250="",SUMIF(Elasticities!$B$5:$B$52,Demands_tra!$BH250,Elasticities!Z$5:Z$52),SUMIF(Elasticities!$B$5:$B$52,Demands_tra!$BI250,Elasticities!Z$5:Z$52))</f>
        <v>#VALUE!</v>
      </c>
      <c r="CH250" s="6" t="e">
        <f ca="1">IF($BI250="",SUMIF(Elasticities!$B$5:$B$52,Demands_tra!$BH250,Elasticities!AA$5:AA$52),SUMIF(Elasticities!$B$5:$B$52,Demands_tra!$BI250,Elasticities!AA$5:AA$52))</f>
        <v>#VALUE!</v>
      </c>
      <c r="CI250" s="6" t="e">
        <f ca="1">IF($BI250="",SUMIF(Elasticities!$B$5:$B$52,Demands_tra!$BH250,Elasticities!AB$5:AB$52),SUMIF(Elasticities!$B$5:$B$52,Demands_tra!$BI250,Elasticities!AB$5:AB$52))</f>
        <v>#VALUE!</v>
      </c>
    </row>
    <row r="251" spans="1:87">
      <c r="A251" t="str">
        <f>IF(BYDem_tra!B250="","\I:",BYDem_tra!B250)</f>
        <v>MidEast</v>
      </c>
      <c r="B251" t="str">
        <f>BYDem_tra!E250</f>
        <v>Trd_bus</v>
      </c>
      <c r="C251" t="str">
        <f t="shared" si="194"/>
        <v>Trd_bus</v>
      </c>
      <c r="D251" s="3">
        <f>SUMIFS(BYDem_tra!$M$2:$M$2000,BYDem_tra!$B$2:$B$2000,Demands_tra!$A251,BYDem_tra!$E$2:$E$2000,Demands_tra!$B251)</f>
        <v>20.86</v>
      </c>
      <c r="E251" s="3">
        <f ca="1" t="shared" si="195"/>
        <v>21.1912091254823</v>
      </c>
      <c r="F251" s="3">
        <f ca="1" t="shared" si="196"/>
        <v>22.8269471881216</v>
      </c>
      <c r="G251" s="3">
        <f ca="1" t="shared" si="197"/>
        <v>24.4353225458025</v>
      </c>
      <c r="H251" s="3">
        <f ca="1" t="shared" si="198"/>
        <v>25.9506707206562</v>
      </c>
      <c r="I251" s="3">
        <f ca="1" t="shared" si="199"/>
        <v>27.3629116511922</v>
      </c>
      <c r="J251" s="3">
        <f ca="1" t="shared" si="200"/>
        <v>28.6481706595523</v>
      </c>
      <c r="K251" s="3">
        <f ca="1" t="shared" si="201"/>
        <v>29.7675574226662</v>
      </c>
      <c r="L251" s="3">
        <f ca="1" t="shared" si="202"/>
        <v>30.711495721936</v>
      </c>
      <c r="M251" s="3">
        <f ca="1" t="shared" si="203"/>
        <v>31.4662066524223</v>
      </c>
      <c r="N251" s="3">
        <f ca="1" t="shared" si="204"/>
        <v>32.0255495580645</v>
      </c>
      <c r="O251" s="3">
        <f ca="1" t="shared" si="205"/>
        <v>32.4058005829996</v>
      </c>
      <c r="P251" s="3">
        <f ca="1" t="shared" si="206"/>
        <v>32.6351129875094</v>
      </c>
      <c r="Q251" s="3">
        <f ca="1" t="shared" si="207"/>
        <v>32.7441357071193</v>
      </c>
      <c r="R251" s="3">
        <f ca="1" t="shared" si="208"/>
        <v>32.7657840985857</v>
      </c>
      <c r="S251" s="3">
        <f ca="1" t="shared" si="209"/>
        <v>32.7268311288628</v>
      </c>
      <c r="T251" s="3">
        <f ca="1" t="shared" si="210"/>
        <v>32.6345791883169</v>
      </c>
      <c r="U251" s="3">
        <f ca="1" t="shared" si="211"/>
        <v>32.4822023045594</v>
      </c>
      <c r="V251" s="3" t="e">
        <f ca="1" t="shared" si="186"/>
        <v>#VALUE!</v>
      </c>
      <c r="W251" s="3" t="e">
        <f ca="1" t="shared" si="187"/>
        <v>#DIV/0!</v>
      </c>
      <c r="X251" s="3" t="e">
        <f ca="1" t="shared" si="188"/>
        <v>#DIV/0!</v>
      </c>
      <c r="Y251" s="3" t="e">
        <f ca="1" t="shared" si="189"/>
        <v>#DIV/0!</v>
      </c>
      <c r="Z251" s="3" t="e">
        <f ca="1" t="shared" si="190"/>
        <v>#DIV/0!</v>
      </c>
      <c r="AA251" s="3" t="e">
        <f ca="1" t="shared" si="191"/>
        <v>#DIV/0!</v>
      </c>
      <c r="AB251" s="3" t="e">
        <f ca="1" t="shared" si="192"/>
        <v>#DIV/0!</v>
      </c>
      <c r="AC251" s="3" t="e">
        <f ca="1" t="shared" si="193"/>
        <v>#DIV/0!</v>
      </c>
      <c r="AE251" s="34" t="str">
        <f ca="1">VLOOKUP($C251,'Default drvr and elast'!$A$4:$C$49,MATCH(VLOOKUP(A251,Classification!$B$4:$D$99,2,FALSE),'Default drvr and elast'!$A$3:$C$3,0),FALSE)</f>
        <v>POP</v>
      </c>
      <c r="AF251" s="4"/>
      <c r="AG251" s="6">
        <f ca="1">IF($AF251="",SUMIFS('Growth rates'!D$4:D$922,'Growth rates'!$B$4:$B$922,Demands_tra!$A251,'Growth rates'!$C$4:$C$922,$AE251),SUMIFS('Growth rates'!D$4:D$922,'Growth rates'!$B$4:$B$922,Demands_tra!$A251,'Growth rates'!$C$4:$C$922,$AF251))</f>
        <v>1</v>
      </c>
      <c r="AH251" s="6">
        <f ca="1">IF($AF251="",SUMIFS('Growth rates'!E$4:E$922,'Growth rates'!$B$4:$B$922,Demands_tra!$A251,'Growth rates'!$C$4:$C$922,$AE251),SUMIFS('Growth rates'!E$4:E$922,'Growth rates'!$B$4:$B$922,Demands_tra!$A251,'Growth rates'!$C$4:$C$922,$AF251))</f>
        <v>1.01591653536649</v>
      </c>
      <c r="AI251" s="6">
        <f ca="1">IF($AF251="",SUMIFS('Growth rates'!F$4:F$922,'Growth rates'!$B$4:$B$922,Demands_tra!$A251,'Growth rates'!$C$4:$C$922,$AE251),SUMIFS('Growth rates'!F$4:F$922,'Growth rates'!$B$4:$B$922,Demands_tra!$A251,'Growth rates'!$C$4:$C$922,$AF251))</f>
        <v>1.09549921219896</v>
      </c>
      <c r="AJ251" s="6">
        <f ca="1">IF($AF251="",SUMIFS('Growth rates'!G$4:G$922,'Growth rates'!$B$4:$B$922,Demands_tra!$A251,'Growth rates'!$C$4:$C$922,$AE251),SUMIFS('Growth rates'!G$4:G$922,'Growth rates'!$B$4:$B$922,Demands_tra!$A251,'Growth rates'!$C$4:$C$922,$AF251))</f>
        <v>1.17481554148819</v>
      </c>
      <c r="AK251" s="6">
        <f ca="1">IF($AF251="",SUMIFS('Growth rates'!H$4:H$922,'Growth rates'!$B$4:$B$922,Demands_tra!$A251,'Growth rates'!$C$4:$C$922,$AE251),SUMIFS('Growth rates'!H$4:H$922,'Growth rates'!$B$4:$B$922,Demands_tra!$A251,'Growth rates'!$C$4:$C$922,$AF251))</f>
        <v>1.25062993622811</v>
      </c>
      <c r="AL251" s="6">
        <f ca="1">IF($AF251="",SUMIFS('Growth rates'!I$4:I$922,'Growth rates'!$B$4:$B$922,Demands_tra!$A251,'Growth rates'!$C$4:$C$922,$AE251),SUMIFS('Growth rates'!I$4:I$922,'Growth rates'!$B$4:$B$922,Demands_tra!$A251,'Growth rates'!$C$4:$C$922,$AF251))</f>
        <v>1.32236364458965</v>
      </c>
      <c r="AM251" s="6">
        <f ca="1">IF($AF251="",SUMIFS('Growth rates'!J$4:J$922,'Growth rates'!$B$4:$B$922,Demands_tra!$A251,'Growth rates'!$C$4:$C$922,$AE251),SUMIFS('Growth rates'!J$4:J$922,'Growth rates'!$B$4:$B$922,Demands_tra!$A251,'Growth rates'!$C$4:$C$922,$AF251))</f>
        <v>1.38868171499029</v>
      </c>
      <c r="AN251" s="6">
        <f ca="1">IF($AF251="",SUMIFS('Growth rates'!K$4:K$922,'Growth rates'!$B$4:$B$922,Demands_tra!$A251,'Growth rates'!$C$4:$C$922,$AE251),SUMIFS('Growth rates'!K$4:K$922,'Growth rates'!$B$4:$B$922,Demands_tra!$A251,'Growth rates'!$C$4:$C$922,$AF251))</f>
        <v>1.44738070594757</v>
      </c>
      <c r="AO251" s="6">
        <f ca="1">IF($AF251="",SUMIFS('Growth rates'!L$4:L$922,'Growth rates'!$B$4:$B$922,Demands_tra!$A251,'Growth rates'!$C$4:$C$922,$AE251),SUMIFS('Growth rates'!L$4:L$922,'Growth rates'!$B$4:$B$922,Demands_tra!$A251,'Growth rates'!$C$4:$C$922,$AF251))</f>
        <v>1.49769547006135</v>
      </c>
      <c r="AP251" s="6">
        <f ca="1">IF($AF251="",SUMIFS('Growth rates'!M$4:M$922,'Growth rates'!$B$4:$B$922,Demands_tra!$A251,'Growth rates'!$C$4:$C$922,$AE251),SUMIFS('Growth rates'!M$4:M$922,'Growth rates'!$B$4:$B$922,Demands_tra!$A251,'Growth rates'!$C$4:$C$922,$AF251))</f>
        <v>1.53858957231577</v>
      </c>
      <c r="AQ251" s="6">
        <f ca="1">IF($AF251="",SUMIFS('Growth rates'!N$4:N$922,'Growth rates'!$B$4:$B$922,Demands_tra!$A251,'Growth rates'!$C$4:$C$922,$AE251),SUMIFS('Growth rates'!N$4:N$922,'Growth rates'!$B$4:$B$922,Demands_tra!$A251,'Growth rates'!$C$4:$C$922,$AF251))</f>
        <v>1.5694064167895</v>
      </c>
      <c r="AR251" s="6">
        <f ca="1">IF($AF251="",SUMIFS('Growth rates'!O$4:O$922,'Growth rates'!$B$4:$B$922,Demands_tra!$A251,'Growth rates'!$C$4:$C$922,$AE251),SUMIFS('Growth rates'!O$4:O$922,'Growth rates'!$B$4:$B$922,Demands_tra!$A251,'Growth rates'!$C$4:$C$922,$AF251))</f>
        <v>1.59070257052599</v>
      </c>
      <c r="AS251" s="6">
        <f ca="1">IF($AF251="",SUMIFS('Growth rates'!P$4:P$922,'Growth rates'!$B$4:$B$922,Demands_tra!$A251,'Growth rates'!$C$4:$C$922,$AE251),SUMIFS('Growth rates'!P$4:P$922,'Growth rates'!$B$4:$B$922,Demands_tra!$A251,'Growth rates'!$C$4:$C$922,$AF251))</f>
        <v>1.60375329654095</v>
      </c>
      <c r="AT251" s="6">
        <f ca="1">IF($AF251="",SUMIFS('Growth rates'!Q$4:Q$922,'Growth rates'!$B$4:$B$922,Demands_tra!$A251,'Growth rates'!$C$4:$C$922,$AE251),SUMIFS('Growth rates'!Q$4:Q$922,'Growth rates'!$B$4:$B$922,Demands_tra!$A251,'Growth rates'!$C$4:$C$922,$AF251))</f>
        <v>1.61005634327467</v>
      </c>
      <c r="AU251" s="6">
        <f ca="1">IF($AF251="",SUMIFS('Growth rates'!R$4:R$922,'Growth rates'!$B$4:$B$922,Demands_tra!$A251,'Growth rates'!$C$4:$C$922,$AE251),SUMIFS('Growth rates'!R$4:R$922,'Growth rates'!$B$4:$B$922,Demands_tra!$A251,'Growth rates'!$C$4:$C$922,$AF251))</f>
        <v>1.61132735149569</v>
      </c>
      <c r="AV251" s="6">
        <f ca="1">IF($AF251="",SUMIFS('Growth rates'!S$4:S$922,'Growth rates'!$B$4:$B$922,Demands_tra!$A251,'Growth rates'!$C$4:$C$922,$AE251),SUMIFS('Growth rates'!S$4:S$922,'Growth rates'!$B$4:$B$922,Demands_tra!$A251,'Growth rates'!$C$4:$C$922,$AF251))</f>
        <v>1.60900541766864</v>
      </c>
      <c r="AW251" s="6">
        <f ca="1">IF($AF251="",SUMIFS('Growth rates'!T$4:T$922,'Growth rates'!$B$4:$B$922,Demands_tra!$A251,'Growth rates'!$C$4:$C$922,$AE251),SUMIFS('Growth rates'!T$4:T$922,'Growth rates'!$B$4:$B$922,Demands_tra!$A251,'Growth rates'!$C$4:$C$922,$AF251))</f>
        <v>1.60342321382187</v>
      </c>
      <c r="AX251" s="6">
        <f ca="1">IF($AF251="",SUMIFS('Growth rates'!U$4:U$922,'Growth rates'!$B$4:$B$922,Demands_tra!$A251,'Growth rates'!$C$4:$C$922,$AE251),SUMIFS('Growth rates'!U$4:U$922,'Growth rates'!$B$4:$B$922,Demands_tra!$A251,'Growth rates'!$C$4:$C$922,$AF251))</f>
        <v>1.59406486453626</v>
      </c>
      <c r="AY251" s="6">
        <f ca="1">IF($AF251="",SUMIFS('Growth rates'!V$4:V$922,'Growth rates'!$B$4:$B$922,Demands_tra!$A251,'Growth rates'!$C$4:$C$922,$AE251),SUMIFS('Growth rates'!V$4:V$922,'Growth rates'!$B$4:$B$922,Demands_tra!$A251,'Growth rates'!$C$4:$C$922,$AF251))</f>
        <v>0</v>
      </c>
      <c r="AZ251" s="6">
        <f ca="1">IF($AF251="",SUMIFS('Growth rates'!W$4:W$922,'Growth rates'!$B$4:$B$922,Demands_tra!$A251,'Growth rates'!$C$4:$C$922,$AE251),SUMIFS('Growth rates'!W$4:W$922,'Growth rates'!$B$4:$B$922,Demands_tra!$A251,'Growth rates'!$C$4:$C$922,$AF251))</f>
        <v>0</v>
      </c>
      <c r="BA251" s="6">
        <f ca="1">IF($AF251="",SUMIFS('Growth rates'!X$4:X$922,'Growth rates'!$B$4:$B$922,Demands_tra!$A251,'Growth rates'!$C$4:$C$922,$AE251),SUMIFS('Growth rates'!X$4:X$922,'Growth rates'!$B$4:$B$922,Demands_tra!$A251,'Growth rates'!$C$4:$C$922,$AF251))</f>
        <v>0</v>
      </c>
      <c r="BB251" s="6">
        <f ca="1">IF($AF251="",SUMIFS('Growth rates'!Y$4:Y$922,'Growth rates'!$B$4:$B$922,Demands_tra!$A251,'Growth rates'!$C$4:$C$922,$AE251),SUMIFS('Growth rates'!Y$4:Y$922,'Growth rates'!$B$4:$B$922,Demands_tra!$A251,'Growth rates'!$C$4:$C$922,$AF251))</f>
        <v>0</v>
      </c>
      <c r="BC251" s="6">
        <f ca="1">IF($AF251="",SUMIFS('Growth rates'!Z$4:Z$922,'Growth rates'!$B$4:$B$922,Demands_tra!$A251,'Growth rates'!$C$4:$C$922,$AE251),SUMIFS('Growth rates'!Z$4:Z$922,'Growth rates'!$B$4:$B$922,Demands_tra!$A251,'Growth rates'!$C$4:$C$922,$AF251))</f>
        <v>0</v>
      </c>
      <c r="BD251" s="6">
        <f ca="1">IF($AF251="",SUMIFS('Growth rates'!AA$4:AA$922,'Growth rates'!$B$4:$B$922,Demands_tra!$A251,'Growth rates'!$C$4:$C$922,$AE251),SUMIFS('Growth rates'!AA$4:AA$922,'Growth rates'!$B$4:$B$922,Demands_tra!$A251,'Growth rates'!$C$4:$C$922,$AF251))</f>
        <v>0</v>
      </c>
      <c r="BE251" s="6">
        <f ca="1">IF($AF251="",SUMIFS('Growth rates'!AB$4:AB$922,'Growth rates'!$B$4:$B$922,Demands_tra!$A251,'Growth rates'!$C$4:$C$922,$AE251),SUMIFS('Growth rates'!AB$4:AB$922,'Growth rates'!$B$4:$B$922,Demands_tra!$A251,'Growth rates'!$C$4:$C$922,$AF251))</f>
        <v>0</v>
      </c>
      <c r="BF251" s="6">
        <f ca="1">IF($AF251="",SUMIFS('Growth rates'!AC$4:AC$922,'Growth rates'!$B$4:$B$922,Demands_tra!$A251,'Growth rates'!$C$4:$C$922,$AE251),SUMIFS('Growth rates'!AC$4:AC$922,'Growth rates'!$B$4:$B$922,Demands_tra!$A251,'Growth rates'!$C$4:$C$922,$AF251))</f>
        <v>0</v>
      </c>
      <c r="BH251" t="str">
        <f ca="1">VLOOKUP($C251,'Default drvr and elast'!$A$4:$F$49,MATCH(VLOOKUP(A251,Classification!$B$4:$D$42,3,FALSE),'Default drvr and elast'!$D$3:$F$3,0)+3,FALSE)</f>
        <v>High2</v>
      </c>
      <c r="BJ251" s="6">
        <f ca="1">IF($BI251="",SUMIF(Elasticities!$B$5:$B$52,Demands_tra!$BH251,Elasticities!C$5:C$52),SUMIF(Elasticities!$B$5:$B$52,Demands_tra!$BI251,Elasticities!C$5:C$52))</f>
        <v>0.999999999999992</v>
      </c>
      <c r="BK251" s="6">
        <f ca="1">IF($BI251="",SUMIF(Elasticities!$B$5:$B$52,Demands_tra!$BH251,Elasticities!D$5:D$52),SUMIF(Elasticities!$B$5:$B$52,Demands_tra!$BI251,Elasticities!D$5:D$52))</f>
        <v>0.997560975609749</v>
      </c>
      <c r="BL251" s="6">
        <f ca="1">IF($BI251="",SUMIF(Elasticities!$B$5:$B$52,Demands_tra!$BH251,Elasticities!E$5:E$52),SUMIF(Elasticities!$B$5:$B$52,Demands_tra!$BI251,Elasticities!E$5:E$52))</f>
        <v>0.985365853658529</v>
      </c>
      <c r="BM251" s="6">
        <f ca="1">IF($BI251="",SUMIF(Elasticities!$B$5:$B$52,Demands_tra!$BH251,Elasticities!F$5:F$52),SUMIF(Elasticities!$B$5:$B$52,Demands_tra!$BI251,Elasticities!F$5:F$52))</f>
        <v>0.973170731707309</v>
      </c>
      <c r="BN251" s="6">
        <f ca="1">IF($BI251="",SUMIF(Elasticities!$B$5:$B$52,Demands_tra!$BH251,Elasticities!G$5:G$52),SUMIF(Elasticities!$B$5:$B$52,Demands_tra!$BI251,Elasticities!G$5:G$52))</f>
        <v>0.96097560975609</v>
      </c>
      <c r="BO251" s="6">
        <f ca="1">IF($BI251="",SUMIF(Elasticities!$B$5:$B$52,Demands_tra!$BH251,Elasticities!H$5:H$52),SUMIF(Elasticities!$B$5:$B$52,Demands_tra!$BI251,Elasticities!H$5:H$52))</f>
        <v>0.948780487804871</v>
      </c>
      <c r="BP251" s="6">
        <f ca="1">IF($BI251="",SUMIF(Elasticities!$B$5:$B$52,Demands_tra!$BH251,Elasticities!I$5:I$52),SUMIF(Elasticities!$B$5:$B$52,Demands_tra!$BI251,Elasticities!I$5:I$52))</f>
        <v>0.936585365853651</v>
      </c>
      <c r="BQ251" s="6">
        <f ca="1">IF($BI251="",SUMIF(Elasticities!$B$5:$B$52,Demands_tra!$BH251,Elasticities!J$5:J$52),SUMIF(Elasticities!$B$5:$B$52,Demands_tra!$BI251,Elasticities!J$5:J$52))</f>
        <v>0.924390243902432</v>
      </c>
      <c r="BR251" s="6">
        <f ca="1">IF($BI251="",SUMIF(Elasticities!$B$5:$B$52,Demands_tra!$BH251,Elasticities!K$5:K$52),SUMIF(Elasticities!$B$5:$B$52,Demands_tra!$BI251,Elasticities!K$5:K$52))</f>
        <v>0.912195121951213</v>
      </c>
      <c r="BS251" s="6">
        <f ca="1">IF($BI251="",SUMIF(Elasticities!$B$5:$B$52,Demands_tra!$BH251,Elasticities!L$5:L$52),SUMIF(Elasticities!$B$5:$B$52,Demands_tra!$BI251,Elasticities!L$5:L$52))</f>
        <v>0.899999999999992</v>
      </c>
      <c r="BT251" s="6">
        <f ca="1">IF($BI251="",SUMIF(Elasticities!$B$5:$B$52,Demands_tra!$BH251,Elasticities!M$5:M$52),SUMIF(Elasticities!$B$5:$B$52,Demands_tra!$BI251,Elasticities!M$5:M$52))</f>
        <v>0.887499999999992</v>
      </c>
      <c r="BU251" s="6">
        <f ca="1">IF($BI251="",SUMIF(Elasticities!$B$5:$B$52,Demands_tra!$BH251,Elasticities!N$5:N$52),SUMIF(Elasticities!$B$5:$B$52,Demands_tra!$BI251,Elasticities!N$5:N$52))</f>
        <v>0.874999999999992</v>
      </c>
      <c r="BV251" s="6">
        <f ca="1">IF($BI251="",SUMIF(Elasticities!$B$5:$B$52,Demands_tra!$BH251,Elasticities!O$5:O$52),SUMIF(Elasticities!$B$5:$B$52,Demands_tra!$BI251,Elasticities!O$5:O$52))</f>
        <v>0.862499999999992</v>
      </c>
      <c r="BW251" s="6">
        <f ca="1">IF($BI251="",SUMIF(Elasticities!$B$5:$B$52,Demands_tra!$BH251,Elasticities!P$5:P$52),SUMIF(Elasticities!$B$5:$B$52,Demands_tra!$BI251,Elasticities!P$5:P$52))</f>
        <v>0.849999999999993</v>
      </c>
      <c r="BX251" s="6">
        <f ca="1">IF($BI251="",SUMIF(Elasticities!$B$5:$B$52,Demands_tra!$BH251,Elasticities!Q$5:Q$52),SUMIF(Elasticities!$B$5:$B$52,Demands_tra!$BI251,Elasticities!Q$5:Q$52))</f>
        <v>0.837499999999992</v>
      </c>
      <c r="BY251" s="6">
        <f ca="1">IF($BI251="",SUMIF(Elasticities!$B$5:$B$52,Demands_tra!$BH251,Elasticities!R$5:R$52),SUMIF(Elasticities!$B$5:$B$52,Demands_tra!$BI251,Elasticities!R$5:R$52))</f>
        <v>0.824999999999992</v>
      </c>
      <c r="BZ251" s="6">
        <f ca="1">IF($BI251="",SUMIF(Elasticities!$B$5:$B$52,Demands_tra!$BH251,Elasticities!S$5:S$52),SUMIF(Elasticities!$B$5:$B$52,Demands_tra!$BI251,Elasticities!S$5:S$52))</f>
        <v>0.812499999999992</v>
      </c>
      <c r="CA251" s="6">
        <f ca="1">IF($BI251="",SUMIF(Elasticities!$B$5:$B$52,Demands_tra!$BH251,Elasticities!T$5:T$52),SUMIF(Elasticities!$B$5:$B$52,Demands_tra!$BI251,Elasticities!T$5:T$52))</f>
        <v>0.799999999999992</v>
      </c>
      <c r="CB251" s="6" t="e">
        <f ca="1">IF($BI251="",SUMIF(Elasticities!$B$5:$B$52,Demands_tra!$BH251,Elasticities!U$5:U$52),SUMIF(Elasticities!$B$5:$B$52,Demands_tra!$BI251,Elasticities!U$5:U$52))</f>
        <v>#VALUE!</v>
      </c>
      <c r="CC251" s="6" t="e">
        <f ca="1">IF($BI251="",SUMIF(Elasticities!$B$5:$B$52,Demands_tra!$BH251,Elasticities!V$5:V$52),SUMIF(Elasticities!$B$5:$B$52,Demands_tra!$BI251,Elasticities!V$5:V$52))</f>
        <v>#VALUE!</v>
      </c>
      <c r="CD251" s="6" t="e">
        <f ca="1">IF($BI251="",SUMIF(Elasticities!$B$5:$B$52,Demands_tra!$BH251,Elasticities!W$5:W$52),SUMIF(Elasticities!$B$5:$B$52,Demands_tra!$BI251,Elasticities!W$5:W$52))</f>
        <v>#VALUE!</v>
      </c>
      <c r="CE251" s="6" t="e">
        <f ca="1">IF($BI251="",SUMIF(Elasticities!$B$5:$B$52,Demands_tra!$BH251,Elasticities!X$5:X$52),SUMIF(Elasticities!$B$5:$B$52,Demands_tra!$BI251,Elasticities!X$5:X$52))</f>
        <v>#VALUE!</v>
      </c>
      <c r="CF251" s="6" t="e">
        <f ca="1">IF($BI251="",SUMIF(Elasticities!$B$5:$B$52,Demands_tra!$BH251,Elasticities!Y$5:Y$52),SUMIF(Elasticities!$B$5:$B$52,Demands_tra!$BI251,Elasticities!Y$5:Y$52))</f>
        <v>#VALUE!</v>
      </c>
      <c r="CG251" s="6" t="e">
        <f ca="1">IF($BI251="",SUMIF(Elasticities!$B$5:$B$52,Demands_tra!$BH251,Elasticities!Z$5:Z$52),SUMIF(Elasticities!$B$5:$B$52,Demands_tra!$BI251,Elasticities!Z$5:Z$52))</f>
        <v>#VALUE!</v>
      </c>
      <c r="CH251" s="6" t="e">
        <f ca="1">IF($BI251="",SUMIF(Elasticities!$B$5:$B$52,Demands_tra!$BH251,Elasticities!AA$5:AA$52),SUMIF(Elasticities!$B$5:$B$52,Demands_tra!$BI251,Elasticities!AA$5:AA$52))</f>
        <v>#VALUE!</v>
      </c>
      <c r="CI251" s="6" t="e">
        <f ca="1">IF($BI251="",SUMIF(Elasticities!$B$5:$B$52,Demands_tra!$BH251,Elasticities!AB$5:AB$52),SUMIF(Elasticities!$B$5:$B$52,Demands_tra!$BI251,Elasticities!AB$5:AB$52))</f>
        <v>#VALUE!</v>
      </c>
    </row>
    <row r="252" spans="1:87">
      <c r="A252" t="str">
        <f>IF(BYDem_tra!B251="","\I:",BYDem_tra!B251)</f>
        <v>MidEast</v>
      </c>
      <c r="B252" t="str">
        <f>BYDem_tra!E251</f>
        <v>Trd_car</v>
      </c>
      <c r="C252" t="str">
        <f t="shared" si="194"/>
        <v>Trd_car</v>
      </c>
      <c r="D252" s="3">
        <f>SUMIFS(BYDem_tra!$M$2:$M$2000,BYDem_tra!$B$2:$B$2000,Demands_tra!$A252,BYDem_tra!$E$2:$E$2000,Demands_tra!$B252)</f>
        <v>908.472</v>
      </c>
      <c r="E252" s="3">
        <f ca="1" t="shared" si="195"/>
        <v>902.535814198664</v>
      </c>
      <c r="F252" s="3">
        <f ca="1" t="shared" si="196"/>
        <v>988.959590072983</v>
      </c>
      <c r="G252" s="3">
        <f ca="1" t="shared" si="197"/>
        <v>1071.91206868759</v>
      </c>
      <c r="H252" s="3">
        <f ca="1" t="shared" si="198"/>
        <v>1168.66530421713</v>
      </c>
      <c r="I252" s="3">
        <f ca="1" t="shared" si="199"/>
        <v>1276.91760965735</v>
      </c>
      <c r="J252" s="3">
        <f ca="1" t="shared" si="200"/>
        <v>1387.56571539427</v>
      </c>
      <c r="K252" s="3">
        <f ca="1" t="shared" si="201"/>
        <v>1500.94766187791</v>
      </c>
      <c r="L252" s="3">
        <f ca="1" t="shared" si="202"/>
        <v>1622.48412531121</v>
      </c>
      <c r="M252" s="3">
        <f ca="1" t="shared" si="203"/>
        <v>1757.38296486136</v>
      </c>
      <c r="N252" s="3">
        <f ca="1" t="shared" si="204"/>
        <v>1904.66340480496</v>
      </c>
      <c r="O252" s="3">
        <f ca="1" t="shared" si="205"/>
        <v>2056.27462591649</v>
      </c>
      <c r="P252" s="3">
        <f ca="1" t="shared" si="206"/>
        <v>2210.82342461672</v>
      </c>
      <c r="Q252" s="3">
        <f ca="1" t="shared" si="207"/>
        <v>2368.25574952162</v>
      </c>
      <c r="R252" s="3">
        <f ca="1" t="shared" si="208"/>
        <v>2529.3589634652</v>
      </c>
      <c r="S252" s="3">
        <f ca="1" t="shared" si="209"/>
        <v>2695.85987369798</v>
      </c>
      <c r="T252" s="3">
        <f ca="1" t="shared" si="210"/>
        <v>2869.22027679768</v>
      </c>
      <c r="U252" s="3">
        <f ca="1" t="shared" si="211"/>
        <v>3049.78959984611</v>
      </c>
      <c r="V252" s="3" t="e">
        <f ca="1" t="shared" si="186"/>
        <v>#VALUE!</v>
      </c>
      <c r="W252" s="3" t="e">
        <f ca="1" t="shared" si="187"/>
        <v>#DIV/0!</v>
      </c>
      <c r="X252" s="3" t="e">
        <f ca="1" t="shared" si="188"/>
        <v>#DIV/0!</v>
      </c>
      <c r="Y252" s="3" t="e">
        <f ca="1" t="shared" si="189"/>
        <v>#DIV/0!</v>
      </c>
      <c r="Z252" s="3" t="e">
        <f ca="1" t="shared" si="190"/>
        <v>#DIV/0!</v>
      </c>
      <c r="AA252" s="3" t="e">
        <f ca="1" t="shared" si="191"/>
        <v>#DIV/0!</v>
      </c>
      <c r="AB252" s="3" t="e">
        <f ca="1" t="shared" si="192"/>
        <v>#DIV/0!</v>
      </c>
      <c r="AC252" s="3" t="e">
        <f ca="1" t="shared" si="193"/>
        <v>#DIV/0!</v>
      </c>
      <c r="AE252" s="34" t="str">
        <f ca="1">VLOOKUP($C252,'Default drvr and elast'!$A$4:$C$49,MATCH(VLOOKUP(A252,Classification!$B$4:$D$99,2,FALSE),'Default drvr and elast'!$A$3:$C$3,0),FALSE)</f>
        <v>GDPPCAP</v>
      </c>
      <c r="AF252" s="4"/>
      <c r="AG252" s="6">
        <f ca="1">IF($AF252="",SUMIFS('Growth rates'!D$4:D$922,'Growth rates'!$B$4:$B$922,Demands_tra!$A252,'Growth rates'!$C$4:$C$922,$AE252),SUMIFS('Growth rates'!D$4:D$922,'Growth rates'!$B$4:$B$922,Demands_tra!$A252,'Growth rates'!$C$4:$C$922,$AF252))</f>
        <v>1</v>
      </c>
      <c r="AH252" s="6">
        <f ca="1">IF($AF252="",SUMIFS('Growth rates'!E$4:E$922,'Growth rates'!$B$4:$B$922,Demands_tra!$A252,'Growth rates'!$C$4:$C$922,$AE252),SUMIFS('Growth rates'!E$4:E$922,'Growth rates'!$B$4:$B$922,Demands_tra!$A252,'Growth rates'!$C$4:$C$922,$AF252))</f>
        <v>0.993449770930694</v>
      </c>
      <c r="AI252" s="6">
        <f ca="1">IF($AF252="",SUMIFS('Growth rates'!F$4:F$922,'Growth rates'!$B$4:$B$922,Demands_tra!$A252,'Growth rates'!$C$4:$C$922,$AE252),SUMIFS('Growth rates'!F$4:F$922,'Growth rates'!$B$4:$B$922,Demands_tra!$A252,'Growth rates'!$C$4:$C$922,$AF252))</f>
        <v>1.08999197240245</v>
      </c>
      <c r="AJ252" s="6">
        <f ca="1">IF($AF252="",SUMIFS('Growth rates'!G$4:G$922,'Growth rates'!$B$4:$B$922,Demands_tra!$A252,'Growth rates'!$C$4:$C$922,$AE252),SUMIFS('Growth rates'!G$4:G$922,'Growth rates'!$B$4:$B$922,Demands_tra!$A252,'Growth rates'!$C$4:$C$922,$AF252))</f>
        <v>1.18393944076461</v>
      </c>
      <c r="AK252" s="6">
        <f ca="1">IF($AF252="",SUMIFS('Growth rates'!H$4:H$922,'Growth rates'!$B$4:$B$922,Demands_tra!$A252,'Growth rates'!$C$4:$C$922,$AE252),SUMIFS('Growth rates'!H$4:H$922,'Growth rates'!$B$4:$B$922,Demands_tra!$A252,'Growth rates'!$C$4:$C$922,$AF252))</f>
        <v>1.29514422196086</v>
      </c>
      <c r="AL252" s="6">
        <f ca="1">IF($AF252="",SUMIFS('Growth rates'!I$4:I$922,'Growth rates'!$B$4:$B$922,Demands_tra!$A252,'Growth rates'!$C$4:$C$922,$AE252),SUMIFS('Growth rates'!I$4:I$922,'Growth rates'!$B$4:$B$922,Demands_tra!$A252,'Growth rates'!$C$4:$C$922,$AF252))</f>
        <v>1.42158856120358</v>
      </c>
      <c r="AM252" s="6">
        <f ca="1">IF($AF252="",SUMIFS('Growth rates'!J$4:J$922,'Growth rates'!$B$4:$B$922,Demands_tra!$A252,'Growth rates'!$C$4:$C$922,$AE252),SUMIFS('Growth rates'!J$4:J$922,'Growth rates'!$B$4:$B$922,Demands_tra!$A252,'Growth rates'!$C$4:$C$922,$AF252))</f>
        <v>1.55311336411808</v>
      </c>
      <c r="AN252" s="6">
        <f ca="1">IF($AF252="",SUMIFS('Growth rates'!K$4:K$922,'Growth rates'!$B$4:$B$922,Demands_tra!$A252,'Growth rates'!$C$4:$C$922,$AE252),SUMIFS('Growth rates'!K$4:K$922,'Growth rates'!$B$4:$B$922,Demands_tra!$A252,'Growth rates'!$C$4:$C$922,$AF252))</f>
        <v>1.69040312587037</v>
      </c>
      <c r="AO252" s="6">
        <f ca="1">IF($AF252="",SUMIFS('Growth rates'!L$4:L$922,'Growth rates'!$B$4:$B$922,Demands_tra!$A252,'Growth rates'!$C$4:$C$922,$AE252),SUMIFS('Growth rates'!L$4:L$922,'Growth rates'!$B$4:$B$922,Demands_tra!$A252,'Growth rates'!$C$4:$C$922,$AF252))</f>
        <v>1.84045574756925</v>
      </c>
      <c r="AP252" s="6">
        <f ca="1">IF($AF252="",SUMIFS('Growth rates'!M$4:M$922,'Growth rates'!$B$4:$B$922,Demands_tra!$A252,'Growth rates'!$C$4:$C$922,$AE252),SUMIFS('Growth rates'!M$4:M$922,'Growth rates'!$B$4:$B$922,Demands_tra!$A252,'Growth rates'!$C$4:$C$922,$AF252))</f>
        <v>2.01047990354461</v>
      </c>
      <c r="AQ252" s="6">
        <f ca="1">IF($AF252="",SUMIFS('Growth rates'!N$4:N$922,'Growth rates'!$B$4:$B$922,Demands_tra!$A252,'Growth rates'!$C$4:$C$922,$AE252),SUMIFS('Growth rates'!N$4:N$922,'Growth rates'!$B$4:$B$922,Demands_tra!$A252,'Growth rates'!$C$4:$C$922,$AF252))</f>
        <v>2.20032965596088</v>
      </c>
      <c r="AR252" s="6">
        <f ca="1">IF($AF252="",SUMIFS('Growth rates'!O$4:O$922,'Growth rates'!$B$4:$B$922,Demands_tra!$A252,'Growth rates'!$C$4:$C$922,$AE252),SUMIFS('Growth rates'!O$4:O$922,'Growth rates'!$B$4:$B$922,Demands_tra!$A252,'Growth rates'!$C$4:$C$922,$AF252))</f>
        <v>2.40049680669303</v>
      </c>
      <c r="AS252" s="6">
        <f ca="1">IF($AF252="",SUMIFS('Growth rates'!P$4:P$922,'Growth rates'!$B$4:$B$922,Demands_tra!$A252,'Growth rates'!$C$4:$C$922,$AE252),SUMIFS('Growth rates'!P$4:P$922,'Growth rates'!$B$4:$B$922,Demands_tra!$A252,'Growth rates'!$C$4:$C$922,$AF252))</f>
        <v>2.60967988323928</v>
      </c>
      <c r="AT252" s="6">
        <f ca="1">IF($AF252="",SUMIFS('Growth rates'!Q$4:Q$922,'Growth rates'!$B$4:$B$922,Demands_tra!$A252,'Growth rates'!$C$4:$C$922,$AE252),SUMIFS('Growth rates'!Q$4:Q$922,'Growth rates'!$B$4:$B$922,Demands_tra!$A252,'Growth rates'!$C$4:$C$922,$AF252))</f>
        <v>2.8283090822338</v>
      </c>
      <c r="AU252" s="6">
        <f ca="1">IF($AF252="",SUMIFS('Growth rates'!R$4:R$922,'Growth rates'!$B$4:$B$922,Demands_tra!$A252,'Growth rates'!$C$4:$C$922,$AE252),SUMIFS('Growth rates'!R$4:R$922,'Growth rates'!$B$4:$B$922,Demands_tra!$A252,'Growth rates'!$C$4:$C$922,$AF252))</f>
        <v>3.05803905261489</v>
      </c>
      <c r="AV252" s="6">
        <f ca="1">IF($AF252="",SUMIFS('Growth rates'!S$4:S$922,'Growth rates'!$B$4:$B$922,Demands_tra!$A252,'Growth rates'!$C$4:$C$922,$AE252),SUMIFS('Growth rates'!S$4:S$922,'Growth rates'!$B$4:$B$922,Demands_tra!$A252,'Growth rates'!$C$4:$C$922,$AF252))</f>
        <v>3.30204208437705</v>
      </c>
      <c r="AW252" s="6">
        <f ca="1">IF($AF252="",SUMIFS('Growth rates'!T$4:T$922,'Growth rates'!$B$4:$B$922,Demands_tra!$A252,'Growth rates'!$C$4:$C$922,$AE252),SUMIFS('Growth rates'!T$4:T$922,'Growth rates'!$B$4:$B$922,Demands_tra!$A252,'Growth rates'!$C$4:$C$922,$AF252))</f>
        <v>3.56338565956566</v>
      </c>
      <c r="AX252" s="6">
        <f ca="1">IF($AF252="",SUMIFS('Growth rates'!U$4:U$922,'Growth rates'!$B$4:$B$922,Demands_tra!$A252,'Growth rates'!$C$4:$C$922,$AE252),SUMIFS('Growth rates'!U$4:U$922,'Growth rates'!$B$4:$B$922,Demands_tra!$A252,'Growth rates'!$C$4:$C$922,$AF252))</f>
        <v>3.84370490758206</v>
      </c>
      <c r="AY252" s="6">
        <f ca="1">IF($AF252="",SUMIFS('Growth rates'!V$4:V$922,'Growth rates'!$B$4:$B$922,Demands_tra!$A252,'Growth rates'!$C$4:$C$922,$AE252),SUMIFS('Growth rates'!V$4:V$922,'Growth rates'!$B$4:$B$922,Demands_tra!$A252,'Growth rates'!$C$4:$C$922,$AF252))</f>
        <v>0</v>
      </c>
      <c r="AZ252" s="6">
        <f ca="1">IF($AF252="",SUMIFS('Growth rates'!W$4:W$922,'Growth rates'!$B$4:$B$922,Demands_tra!$A252,'Growth rates'!$C$4:$C$922,$AE252),SUMIFS('Growth rates'!W$4:W$922,'Growth rates'!$B$4:$B$922,Demands_tra!$A252,'Growth rates'!$C$4:$C$922,$AF252))</f>
        <v>0</v>
      </c>
      <c r="BA252" s="6">
        <f ca="1">IF($AF252="",SUMIFS('Growth rates'!X$4:X$922,'Growth rates'!$B$4:$B$922,Demands_tra!$A252,'Growth rates'!$C$4:$C$922,$AE252),SUMIFS('Growth rates'!X$4:X$922,'Growth rates'!$B$4:$B$922,Demands_tra!$A252,'Growth rates'!$C$4:$C$922,$AF252))</f>
        <v>0</v>
      </c>
      <c r="BB252" s="6">
        <f ca="1">IF($AF252="",SUMIFS('Growth rates'!Y$4:Y$922,'Growth rates'!$B$4:$B$922,Demands_tra!$A252,'Growth rates'!$C$4:$C$922,$AE252),SUMIFS('Growth rates'!Y$4:Y$922,'Growth rates'!$B$4:$B$922,Demands_tra!$A252,'Growth rates'!$C$4:$C$922,$AF252))</f>
        <v>0</v>
      </c>
      <c r="BC252" s="6">
        <f ca="1">IF($AF252="",SUMIFS('Growth rates'!Z$4:Z$922,'Growth rates'!$B$4:$B$922,Demands_tra!$A252,'Growth rates'!$C$4:$C$922,$AE252),SUMIFS('Growth rates'!Z$4:Z$922,'Growth rates'!$B$4:$B$922,Demands_tra!$A252,'Growth rates'!$C$4:$C$922,$AF252))</f>
        <v>0</v>
      </c>
      <c r="BD252" s="6">
        <f ca="1">IF($AF252="",SUMIFS('Growth rates'!AA$4:AA$922,'Growth rates'!$B$4:$B$922,Demands_tra!$A252,'Growth rates'!$C$4:$C$922,$AE252),SUMIFS('Growth rates'!AA$4:AA$922,'Growth rates'!$B$4:$B$922,Demands_tra!$A252,'Growth rates'!$C$4:$C$922,$AF252))</f>
        <v>0</v>
      </c>
      <c r="BE252" s="6">
        <f ca="1">IF($AF252="",SUMIFS('Growth rates'!AB$4:AB$922,'Growth rates'!$B$4:$B$922,Demands_tra!$A252,'Growth rates'!$C$4:$C$922,$AE252),SUMIFS('Growth rates'!AB$4:AB$922,'Growth rates'!$B$4:$B$922,Demands_tra!$A252,'Growth rates'!$C$4:$C$922,$AF252))</f>
        <v>0</v>
      </c>
      <c r="BF252" s="6">
        <f ca="1">IF($AF252="",SUMIFS('Growth rates'!AC$4:AC$922,'Growth rates'!$B$4:$B$922,Demands_tra!$A252,'Growth rates'!$C$4:$C$922,$AE252),SUMIFS('Growth rates'!AC$4:AC$922,'Growth rates'!$B$4:$B$922,Demands_tra!$A252,'Growth rates'!$C$4:$C$922,$AF252))</f>
        <v>0</v>
      </c>
      <c r="BH252" t="str">
        <f ca="1">VLOOKUP($C252,'Default drvr and elast'!$A$4:$F$49,MATCH(VLOOKUP(A252,Classification!$B$4:$D$42,3,FALSE),'Default drvr and elast'!$D$3:$F$3,0)+3,FALSE)</f>
        <v>High2</v>
      </c>
      <c r="BJ252" s="6">
        <f ca="1">IF($BI252="",SUMIF(Elasticities!$B$5:$B$52,Demands_tra!$BH252,Elasticities!C$5:C$52),SUMIF(Elasticities!$B$5:$B$52,Demands_tra!$BI252,Elasticities!C$5:C$52))</f>
        <v>0.999999999999992</v>
      </c>
      <c r="BK252" s="6">
        <f ca="1">IF($BI252="",SUMIF(Elasticities!$B$5:$B$52,Demands_tra!$BH252,Elasticities!D$5:D$52),SUMIF(Elasticities!$B$5:$B$52,Demands_tra!$BI252,Elasticities!D$5:D$52))</f>
        <v>0.997560975609749</v>
      </c>
      <c r="BL252" s="6">
        <f ca="1">IF($BI252="",SUMIF(Elasticities!$B$5:$B$52,Demands_tra!$BH252,Elasticities!E$5:E$52),SUMIF(Elasticities!$B$5:$B$52,Demands_tra!$BI252,Elasticities!E$5:E$52))</f>
        <v>0.985365853658529</v>
      </c>
      <c r="BM252" s="6">
        <f ca="1">IF($BI252="",SUMIF(Elasticities!$B$5:$B$52,Demands_tra!$BH252,Elasticities!F$5:F$52),SUMIF(Elasticities!$B$5:$B$52,Demands_tra!$BI252,Elasticities!F$5:F$52))</f>
        <v>0.973170731707309</v>
      </c>
      <c r="BN252" s="6">
        <f ca="1">IF($BI252="",SUMIF(Elasticities!$B$5:$B$52,Demands_tra!$BH252,Elasticities!G$5:G$52),SUMIF(Elasticities!$B$5:$B$52,Demands_tra!$BI252,Elasticities!G$5:G$52))</f>
        <v>0.96097560975609</v>
      </c>
      <c r="BO252" s="6">
        <f ca="1">IF($BI252="",SUMIF(Elasticities!$B$5:$B$52,Demands_tra!$BH252,Elasticities!H$5:H$52),SUMIF(Elasticities!$B$5:$B$52,Demands_tra!$BI252,Elasticities!H$5:H$52))</f>
        <v>0.948780487804871</v>
      </c>
      <c r="BP252" s="6">
        <f ca="1">IF($BI252="",SUMIF(Elasticities!$B$5:$B$52,Demands_tra!$BH252,Elasticities!I$5:I$52),SUMIF(Elasticities!$B$5:$B$52,Demands_tra!$BI252,Elasticities!I$5:I$52))</f>
        <v>0.936585365853651</v>
      </c>
      <c r="BQ252" s="6">
        <f ca="1">IF($BI252="",SUMIF(Elasticities!$B$5:$B$52,Demands_tra!$BH252,Elasticities!J$5:J$52),SUMIF(Elasticities!$B$5:$B$52,Demands_tra!$BI252,Elasticities!J$5:J$52))</f>
        <v>0.924390243902432</v>
      </c>
      <c r="BR252" s="6">
        <f ca="1">IF($BI252="",SUMIF(Elasticities!$B$5:$B$52,Demands_tra!$BH252,Elasticities!K$5:K$52),SUMIF(Elasticities!$B$5:$B$52,Demands_tra!$BI252,Elasticities!K$5:K$52))</f>
        <v>0.912195121951213</v>
      </c>
      <c r="BS252" s="6">
        <f ca="1">IF($BI252="",SUMIF(Elasticities!$B$5:$B$52,Demands_tra!$BH252,Elasticities!L$5:L$52),SUMIF(Elasticities!$B$5:$B$52,Demands_tra!$BI252,Elasticities!L$5:L$52))</f>
        <v>0.899999999999992</v>
      </c>
      <c r="BT252" s="6">
        <f ca="1">IF($BI252="",SUMIF(Elasticities!$B$5:$B$52,Demands_tra!$BH252,Elasticities!M$5:M$52),SUMIF(Elasticities!$B$5:$B$52,Demands_tra!$BI252,Elasticities!M$5:M$52))</f>
        <v>0.887499999999992</v>
      </c>
      <c r="BU252" s="6">
        <f ca="1">IF($BI252="",SUMIF(Elasticities!$B$5:$B$52,Demands_tra!$BH252,Elasticities!N$5:N$52),SUMIF(Elasticities!$B$5:$B$52,Demands_tra!$BI252,Elasticities!N$5:N$52))</f>
        <v>0.874999999999992</v>
      </c>
      <c r="BV252" s="6">
        <f ca="1">IF($BI252="",SUMIF(Elasticities!$B$5:$B$52,Demands_tra!$BH252,Elasticities!O$5:O$52),SUMIF(Elasticities!$B$5:$B$52,Demands_tra!$BI252,Elasticities!O$5:O$52))</f>
        <v>0.862499999999992</v>
      </c>
      <c r="BW252" s="6">
        <f ca="1">IF($BI252="",SUMIF(Elasticities!$B$5:$B$52,Demands_tra!$BH252,Elasticities!P$5:P$52),SUMIF(Elasticities!$B$5:$B$52,Demands_tra!$BI252,Elasticities!P$5:P$52))</f>
        <v>0.849999999999993</v>
      </c>
      <c r="BX252" s="6">
        <f ca="1">IF($BI252="",SUMIF(Elasticities!$B$5:$B$52,Demands_tra!$BH252,Elasticities!Q$5:Q$52),SUMIF(Elasticities!$B$5:$B$52,Demands_tra!$BI252,Elasticities!Q$5:Q$52))</f>
        <v>0.837499999999992</v>
      </c>
      <c r="BY252" s="6">
        <f ca="1">IF($BI252="",SUMIF(Elasticities!$B$5:$B$52,Demands_tra!$BH252,Elasticities!R$5:R$52),SUMIF(Elasticities!$B$5:$B$52,Demands_tra!$BI252,Elasticities!R$5:R$52))</f>
        <v>0.824999999999992</v>
      </c>
      <c r="BZ252" s="6">
        <f ca="1">IF($BI252="",SUMIF(Elasticities!$B$5:$B$52,Demands_tra!$BH252,Elasticities!S$5:S$52),SUMIF(Elasticities!$B$5:$B$52,Demands_tra!$BI252,Elasticities!S$5:S$52))</f>
        <v>0.812499999999992</v>
      </c>
      <c r="CA252" s="6">
        <f ca="1">IF($BI252="",SUMIF(Elasticities!$B$5:$B$52,Demands_tra!$BH252,Elasticities!T$5:T$52),SUMIF(Elasticities!$B$5:$B$52,Demands_tra!$BI252,Elasticities!T$5:T$52))</f>
        <v>0.799999999999992</v>
      </c>
      <c r="CB252" s="6" t="e">
        <f ca="1">IF($BI252="",SUMIF(Elasticities!$B$5:$B$52,Demands_tra!$BH252,Elasticities!U$5:U$52),SUMIF(Elasticities!$B$5:$B$52,Demands_tra!$BI252,Elasticities!U$5:U$52))</f>
        <v>#VALUE!</v>
      </c>
      <c r="CC252" s="6" t="e">
        <f ca="1">IF($BI252="",SUMIF(Elasticities!$B$5:$B$52,Demands_tra!$BH252,Elasticities!V$5:V$52),SUMIF(Elasticities!$B$5:$B$52,Demands_tra!$BI252,Elasticities!V$5:V$52))</f>
        <v>#VALUE!</v>
      </c>
      <c r="CD252" s="6" t="e">
        <f ca="1">IF($BI252="",SUMIF(Elasticities!$B$5:$B$52,Demands_tra!$BH252,Elasticities!W$5:W$52),SUMIF(Elasticities!$B$5:$B$52,Demands_tra!$BI252,Elasticities!W$5:W$52))</f>
        <v>#VALUE!</v>
      </c>
      <c r="CE252" s="6" t="e">
        <f ca="1">IF($BI252="",SUMIF(Elasticities!$B$5:$B$52,Demands_tra!$BH252,Elasticities!X$5:X$52),SUMIF(Elasticities!$B$5:$B$52,Demands_tra!$BI252,Elasticities!X$5:X$52))</f>
        <v>#VALUE!</v>
      </c>
      <c r="CF252" s="6" t="e">
        <f ca="1">IF($BI252="",SUMIF(Elasticities!$B$5:$B$52,Demands_tra!$BH252,Elasticities!Y$5:Y$52),SUMIF(Elasticities!$B$5:$B$52,Demands_tra!$BI252,Elasticities!Y$5:Y$52))</f>
        <v>#VALUE!</v>
      </c>
      <c r="CG252" s="6" t="e">
        <f ca="1">IF($BI252="",SUMIF(Elasticities!$B$5:$B$52,Demands_tra!$BH252,Elasticities!Z$5:Z$52),SUMIF(Elasticities!$B$5:$B$52,Demands_tra!$BI252,Elasticities!Z$5:Z$52))</f>
        <v>#VALUE!</v>
      </c>
      <c r="CH252" s="6" t="e">
        <f ca="1">IF($BI252="",SUMIF(Elasticities!$B$5:$B$52,Demands_tra!$BH252,Elasticities!AA$5:AA$52),SUMIF(Elasticities!$B$5:$B$52,Demands_tra!$BI252,Elasticities!AA$5:AA$52))</f>
        <v>#VALUE!</v>
      </c>
      <c r="CI252" s="6" t="e">
        <f ca="1">IF($BI252="",SUMIF(Elasticities!$B$5:$B$52,Demands_tra!$BH252,Elasticities!AB$5:AB$52),SUMIF(Elasticities!$B$5:$B$52,Demands_tra!$BI252,Elasticities!AB$5:AB$52))</f>
        <v>#VALUE!</v>
      </c>
    </row>
    <row r="253" spans="1:87">
      <c r="A253" t="str">
        <f>IF(BYDem_tra!B252="","\I:",BYDem_tra!B252)</f>
        <v>MidEast</v>
      </c>
      <c r="B253" t="str">
        <f>BYDem_tra!E252</f>
        <v>Trd_hdt</v>
      </c>
      <c r="C253" t="str">
        <f t="shared" si="194"/>
        <v>Trd_hdt</v>
      </c>
      <c r="D253" s="3">
        <f>SUMIFS(BYDem_tra!$M$2:$M$2000,BYDem_tra!$B$2:$B$2000,Demands_tra!$A253,BYDem_tra!$E$2:$E$2000,Demands_tra!$B253)</f>
        <v>175.4</v>
      </c>
      <c r="E253" s="3">
        <f ca="1" t="shared" si="195"/>
        <v>177.020601105143</v>
      </c>
      <c r="F253" s="3">
        <f ca="1" t="shared" si="196"/>
        <v>208.963482680975</v>
      </c>
      <c r="G253" s="3">
        <f ca="1" t="shared" si="197"/>
        <v>242.483525630238</v>
      </c>
      <c r="H253" s="3">
        <f ca="1" t="shared" si="198"/>
        <v>280.820618141117</v>
      </c>
      <c r="I253" s="3">
        <f ca="1" t="shared" si="199"/>
        <v>323.60707526694</v>
      </c>
      <c r="J253" s="3">
        <f ca="1" t="shared" si="200"/>
        <v>368.254841772834</v>
      </c>
      <c r="K253" s="3">
        <f ca="1" t="shared" si="201"/>
        <v>414.006971291131</v>
      </c>
      <c r="L253" s="3">
        <f ca="1" t="shared" si="202"/>
        <v>461.824071120913</v>
      </c>
      <c r="M253" s="3">
        <f ca="1" t="shared" si="203"/>
        <v>512.61909201259</v>
      </c>
      <c r="N253" s="3">
        <f ca="1" t="shared" si="204"/>
        <v>565.552785443218</v>
      </c>
      <c r="O253" s="3">
        <f ca="1" t="shared" si="205"/>
        <v>617.896680253131</v>
      </c>
      <c r="P253" s="3">
        <f ca="1" t="shared" si="206"/>
        <v>669.090979941136</v>
      </c>
      <c r="Q253" s="3">
        <f ca="1" t="shared" si="207"/>
        <v>719.159284642808</v>
      </c>
      <c r="R253" s="3">
        <f ca="1" t="shared" si="208"/>
        <v>768.594972677775</v>
      </c>
      <c r="S253" s="3">
        <f ca="1" t="shared" si="209"/>
        <v>818.20287997631</v>
      </c>
      <c r="T253" s="3">
        <f ca="1" t="shared" si="210"/>
        <v>868.329436755211</v>
      </c>
      <c r="U253" s="3">
        <f ca="1" t="shared" si="211"/>
        <v>918.602884414595</v>
      </c>
      <c r="V253" s="3" t="e">
        <f ca="1" t="shared" si="186"/>
        <v>#VALUE!</v>
      </c>
      <c r="W253" s="3" t="e">
        <f ca="1" t="shared" si="187"/>
        <v>#DIV/0!</v>
      </c>
      <c r="X253" s="3" t="e">
        <f ca="1" t="shared" si="188"/>
        <v>#DIV/0!</v>
      </c>
      <c r="Y253" s="3" t="e">
        <f ca="1" t="shared" si="189"/>
        <v>#DIV/0!</v>
      </c>
      <c r="Z253" s="3" t="e">
        <f ca="1" t="shared" si="190"/>
        <v>#DIV/0!</v>
      </c>
      <c r="AA253" s="3" t="e">
        <f ca="1" t="shared" si="191"/>
        <v>#DIV/0!</v>
      </c>
      <c r="AB253" s="3" t="e">
        <f ca="1" t="shared" si="192"/>
        <v>#DIV/0!</v>
      </c>
      <c r="AC253" s="3" t="e">
        <f ca="1" t="shared" si="193"/>
        <v>#DIV/0!</v>
      </c>
      <c r="AE253" s="34" t="str">
        <f ca="1">VLOOKUP($C253,'Default drvr and elast'!$A$4:$C$49,MATCH(VLOOKUP(A253,Classification!$B$4:$D$99,2,FALSE),'Default drvr and elast'!$A$3:$C$3,0),FALSE)</f>
        <v>GDP</v>
      </c>
      <c r="AF253" s="4"/>
      <c r="AG253" s="6">
        <f ca="1">IF($AF253="",SUMIFS('Growth rates'!D$4:D$922,'Growth rates'!$B$4:$B$922,Demands_tra!$A253,'Growth rates'!$C$4:$C$922,$AE253),SUMIFS('Growth rates'!D$4:D$922,'Growth rates'!$B$4:$B$922,Demands_tra!$A253,'Growth rates'!$C$4:$C$922,$AF253))</f>
        <v>1</v>
      </c>
      <c r="AH253" s="6">
        <f ca="1">IF($AF253="",SUMIFS('Growth rates'!E$4:E$922,'Growth rates'!$B$4:$B$922,Demands_tra!$A253,'Growth rates'!$C$4:$C$922,$AE253),SUMIFS('Growth rates'!E$4:E$922,'Growth rates'!$B$4:$B$922,Demands_tra!$A253,'Growth rates'!$C$4:$C$922,$AF253))</f>
        <v>1.00926204934455</v>
      </c>
      <c r="AI253" s="6">
        <f ca="1">IF($AF253="",SUMIFS('Growth rates'!F$4:F$922,'Growth rates'!$B$4:$B$922,Demands_tra!$A253,'Growth rates'!$C$4:$C$922,$AE253),SUMIFS('Growth rates'!F$4:F$922,'Growth rates'!$B$4:$B$922,Demands_tra!$A253,'Growth rates'!$C$4:$C$922,$AF253))</f>
        <v>1.19408534707007</v>
      </c>
      <c r="AJ253" s="6">
        <f ca="1">IF($AF253="",SUMIFS('Growth rates'!G$4:G$922,'Growth rates'!$B$4:$B$922,Demands_tra!$A253,'Growth rates'!$C$4:$C$922,$AE253),SUMIFS('Growth rates'!G$4:G$922,'Growth rates'!$B$4:$B$922,Demands_tra!$A253,'Growth rates'!$C$4:$C$922,$AF253))</f>
        <v>1.39091045519109</v>
      </c>
      <c r="AK253" s="6">
        <f ca="1">IF($AF253="",SUMIFS('Growth rates'!H$4:H$922,'Growth rates'!$B$4:$B$922,Demands_tra!$A253,'Growth rates'!$C$4:$C$922,$AE253),SUMIFS('Growth rates'!H$4:H$922,'Growth rates'!$B$4:$B$922,Demands_tra!$A253,'Growth rates'!$C$4:$C$922,$AF253))</f>
        <v>1.61974613571711</v>
      </c>
      <c r="AL253" s="6">
        <f ca="1">IF($AF253="",SUMIFS('Growth rates'!I$4:I$922,'Growth rates'!$B$4:$B$922,Demands_tra!$A253,'Growth rates'!$C$4:$C$922,$AE253),SUMIFS('Growth rates'!I$4:I$922,'Growth rates'!$B$4:$B$922,Demands_tra!$A253,'Growth rates'!$C$4:$C$922,$AF253))</f>
        <v>1.87985703090013</v>
      </c>
      <c r="AM253" s="6">
        <f ca="1">IF($AF253="",SUMIFS('Growth rates'!J$4:J$922,'Growth rates'!$B$4:$B$922,Demands_tra!$A253,'Growth rates'!$C$4:$C$922,$AE253),SUMIFS('Growth rates'!J$4:J$922,'Growth rates'!$B$4:$B$922,Demands_tra!$A253,'Growth rates'!$C$4:$C$922,$AF253))</f>
        <v>2.15678013005784</v>
      </c>
      <c r="AN253" s="6">
        <f ca="1">IF($AF253="",SUMIFS('Growth rates'!K$4:K$922,'Growth rates'!$B$4:$B$922,Demands_tra!$A253,'Growth rates'!$C$4:$C$922,$AE253),SUMIFS('Growth rates'!K$4:K$922,'Growth rates'!$B$4:$B$922,Demands_tra!$A253,'Growth rates'!$C$4:$C$922,$AF253))</f>
        <v>2.44665686965823</v>
      </c>
      <c r="AO253" s="6">
        <f ca="1">IF($AF253="",SUMIFS('Growth rates'!L$4:L$922,'Growth rates'!$B$4:$B$922,Demands_tra!$A253,'Growth rates'!$C$4:$C$922,$AE253),SUMIFS('Growth rates'!L$4:L$922,'Growth rates'!$B$4:$B$922,Demands_tra!$A253,'Growth rates'!$C$4:$C$922,$AF253))</f>
        <v>2.75644223598284</v>
      </c>
      <c r="AP253" s="6">
        <f ca="1">IF($AF253="",SUMIFS('Growth rates'!M$4:M$922,'Growth rates'!$B$4:$B$922,Demands_tra!$A253,'Growth rates'!$C$4:$C$922,$AE253),SUMIFS('Growth rates'!M$4:M$922,'Growth rates'!$B$4:$B$922,Demands_tra!$A253,'Growth rates'!$C$4:$C$922,$AF253))</f>
        <v>3.09330341494414</v>
      </c>
      <c r="AQ253" s="6">
        <f ca="1">IF($AF253="",SUMIFS('Growth rates'!N$4:N$922,'Growth rates'!$B$4:$B$922,Demands_tra!$A253,'Growth rates'!$C$4:$C$922,$AE253),SUMIFS('Growth rates'!N$4:N$922,'Growth rates'!$B$4:$B$922,Demands_tra!$A253,'Growth rates'!$C$4:$C$922,$AF253))</f>
        <v>3.45321148111724</v>
      </c>
      <c r="AR253" s="6">
        <f ca="1">IF($AF253="",SUMIFS('Growth rates'!O$4:O$922,'Growth rates'!$B$4:$B$922,Demands_tra!$A253,'Growth rates'!$C$4:$C$922,$AE253),SUMIFS('Growth rates'!O$4:O$922,'Growth rates'!$B$4:$B$922,Demands_tra!$A253,'Growth rates'!$C$4:$C$922,$AF253))</f>
        <v>3.81847644094604</v>
      </c>
      <c r="AS253" s="6">
        <f ca="1">IF($AF253="",SUMIFS('Growth rates'!P$4:P$922,'Growth rates'!$B$4:$B$922,Demands_tra!$A253,'Growth rates'!$C$4:$C$922,$AE253),SUMIFS('Growth rates'!P$4:P$922,'Growth rates'!$B$4:$B$922,Demands_tra!$A253,'Growth rates'!$C$4:$C$922,$AF253))</f>
        <v>4.1852827156616</v>
      </c>
      <c r="AT253" s="6">
        <f ca="1">IF($AF253="",SUMIFS('Growth rates'!Q$4:Q$922,'Growth rates'!$B$4:$B$922,Demands_tra!$A253,'Growth rates'!$C$4:$C$922,$AE253),SUMIFS('Growth rates'!Q$4:Q$922,'Growth rates'!$B$4:$B$922,Demands_tra!$A253,'Growth rates'!$C$4:$C$922,$AF253))</f>
        <v>4.55373697859188</v>
      </c>
      <c r="AU253" s="6">
        <f ca="1">IF($AF253="",SUMIFS('Growth rates'!R$4:R$922,'Growth rates'!$B$4:$B$922,Demands_tra!$A253,'Growth rates'!$C$4:$C$922,$AE253),SUMIFS('Growth rates'!R$4:R$922,'Growth rates'!$B$4:$B$922,Demands_tra!$A253,'Growth rates'!$C$4:$C$922,$AF253))</f>
        <v>4.92750196742035</v>
      </c>
      <c r="AV253" s="6">
        <f ca="1">IF($AF253="",SUMIFS('Growth rates'!S$4:S$922,'Growth rates'!$B$4:$B$922,Demands_tra!$A253,'Growth rates'!$C$4:$C$922,$AE253),SUMIFS('Growth rates'!S$4:S$922,'Growth rates'!$B$4:$B$922,Demands_tra!$A253,'Growth rates'!$C$4:$C$922,$AF253))</f>
        <v>5.31300360313253</v>
      </c>
      <c r="AW253" s="6">
        <f ca="1">IF($AF253="",SUMIFS('Growth rates'!T$4:T$922,'Growth rates'!$B$4:$B$922,Demands_tra!$A253,'Growth rates'!$C$4:$C$922,$AE253),SUMIFS('Growth rates'!T$4:T$922,'Growth rates'!$B$4:$B$922,Demands_tra!$A253,'Growth rates'!$C$4:$C$922,$AF253))</f>
        <v>5.71361528634754</v>
      </c>
      <c r="AX253" s="6">
        <f ca="1">IF($AF253="",SUMIFS('Growth rates'!U$4:U$922,'Growth rates'!$B$4:$B$922,Demands_tra!$A253,'Growth rates'!$C$4:$C$922,$AE253),SUMIFS('Growth rates'!U$4:U$922,'Growth rates'!$B$4:$B$922,Demands_tra!$A253,'Growth rates'!$C$4:$C$922,$AF253))</f>
        <v>6.12711494282215</v>
      </c>
      <c r="AY253" s="6">
        <f ca="1">IF($AF253="",SUMIFS('Growth rates'!V$4:V$922,'Growth rates'!$B$4:$B$922,Demands_tra!$A253,'Growth rates'!$C$4:$C$922,$AE253),SUMIFS('Growth rates'!V$4:V$922,'Growth rates'!$B$4:$B$922,Demands_tra!$A253,'Growth rates'!$C$4:$C$922,$AF253))</f>
        <v>0</v>
      </c>
      <c r="AZ253" s="6">
        <f ca="1">IF($AF253="",SUMIFS('Growth rates'!W$4:W$922,'Growth rates'!$B$4:$B$922,Demands_tra!$A253,'Growth rates'!$C$4:$C$922,$AE253),SUMIFS('Growth rates'!W$4:W$922,'Growth rates'!$B$4:$B$922,Demands_tra!$A253,'Growth rates'!$C$4:$C$922,$AF253))</f>
        <v>0</v>
      </c>
      <c r="BA253" s="6">
        <f ca="1">IF($AF253="",SUMIFS('Growth rates'!X$4:X$922,'Growth rates'!$B$4:$B$922,Demands_tra!$A253,'Growth rates'!$C$4:$C$922,$AE253),SUMIFS('Growth rates'!X$4:X$922,'Growth rates'!$B$4:$B$922,Demands_tra!$A253,'Growth rates'!$C$4:$C$922,$AF253))</f>
        <v>0</v>
      </c>
      <c r="BB253" s="6">
        <f ca="1">IF($AF253="",SUMIFS('Growth rates'!Y$4:Y$922,'Growth rates'!$B$4:$B$922,Demands_tra!$A253,'Growth rates'!$C$4:$C$922,$AE253),SUMIFS('Growth rates'!Y$4:Y$922,'Growth rates'!$B$4:$B$922,Demands_tra!$A253,'Growth rates'!$C$4:$C$922,$AF253))</f>
        <v>0</v>
      </c>
      <c r="BC253" s="6">
        <f ca="1">IF($AF253="",SUMIFS('Growth rates'!Z$4:Z$922,'Growth rates'!$B$4:$B$922,Demands_tra!$A253,'Growth rates'!$C$4:$C$922,$AE253),SUMIFS('Growth rates'!Z$4:Z$922,'Growth rates'!$B$4:$B$922,Demands_tra!$A253,'Growth rates'!$C$4:$C$922,$AF253))</f>
        <v>0</v>
      </c>
      <c r="BD253" s="6">
        <f ca="1">IF($AF253="",SUMIFS('Growth rates'!AA$4:AA$922,'Growth rates'!$B$4:$B$922,Demands_tra!$A253,'Growth rates'!$C$4:$C$922,$AE253),SUMIFS('Growth rates'!AA$4:AA$922,'Growth rates'!$B$4:$B$922,Demands_tra!$A253,'Growth rates'!$C$4:$C$922,$AF253))</f>
        <v>0</v>
      </c>
      <c r="BE253" s="6">
        <f ca="1">IF($AF253="",SUMIFS('Growth rates'!AB$4:AB$922,'Growth rates'!$B$4:$B$922,Demands_tra!$A253,'Growth rates'!$C$4:$C$922,$AE253),SUMIFS('Growth rates'!AB$4:AB$922,'Growth rates'!$B$4:$B$922,Demands_tra!$A253,'Growth rates'!$C$4:$C$922,$AF253))</f>
        <v>0</v>
      </c>
      <c r="BF253" s="6">
        <f ca="1">IF($AF253="",SUMIFS('Growth rates'!AC$4:AC$922,'Growth rates'!$B$4:$B$922,Demands_tra!$A253,'Growth rates'!$C$4:$C$922,$AE253),SUMIFS('Growth rates'!AC$4:AC$922,'Growth rates'!$B$4:$B$922,Demands_tra!$A253,'Growth rates'!$C$4:$C$922,$AF253))</f>
        <v>0</v>
      </c>
      <c r="BH253" t="str">
        <f ca="1">VLOOKUP($C253,'Default drvr and elast'!$A$4:$F$49,MATCH(VLOOKUP(A253,Classification!$B$4:$D$42,3,FALSE),'Default drvr and elast'!$D$3:$F$3,0)+3,FALSE)</f>
        <v>High2</v>
      </c>
      <c r="BJ253" s="6">
        <f ca="1">IF($BI253="",SUMIF(Elasticities!$B$5:$B$52,Demands_tra!$BH253,Elasticities!C$5:C$52),SUMIF(Elasticities!$B$5:$B$52,Demands_tra!$BI253,Elasticities!C$5:C$52))</f>
        <v>0.999999999999992</v>
      </c>
      <c r="BK253" s="6">
        <f ca="1">IF($BI253="",SUMIF(Elasticities!$B$5:$B$52,Demands_tra!$BH253,Elasticities!D$5:D$52),SUMIF(Elasticities!$B$5:$B$52,Demands_tra!$BI253,Elasticities!D$5:D$52))</f>
        <v>0.997560975609749</v>
      </c>
      <c r="BL253" s="6">
        <f ca="1">IF($BI253="",SUMIF(Elasticities!$B$5:$B$52,Demands_tra!$BH253,Elasticities!E$5:E$52),SUMIF(Elasticities!$B$5:$B$52,Demands_tra!$BI253,Elasticities!E$5:E$52))</f>
        <v>0.985365853658529</v>
      </c>
      <c r="BM253" s="6">
        <f ca="1">IF($BI253="",SUMIF(Elasticities!$B$5:$B$52,Demands_tra!$BH253,Elasticities!F$5:F$52),SUMIF(Elasticities!$B$5:$B$52,Demands_tra!$BI253,Elasticities!F$5:F$52))</f>
        <v>0.973170731707309</v>
      </c>
      <c r="BN253" s="6">
        <f ca="1">IF($BI253="",SUMIF(Elasticities!$B$5:$B$52,Demands_tra!$BH253,Elasticities!G$5:G$52),SUMIF(Elasticities!$B$5:$B$52,Demands_tra!$BI253,Elasticities!G$5:G$52))</f>
        <v>0.96097560975609</v>
      </c>
      <c r="BO253" s="6">
        <f ca="1">IF($BI253="",SUMIF(Elasticities!$B$5:$B$52,Demands_tra!$BH253,Elasticities!H$5:H$52),SUMIF(Elasticities!$B$5:$B$52,Demands_tra!$BI253,Elasticities!H$5:H$52))</f>
        <v>0.948780487804871</v>
      </c>
      <c r="BP253" s="6">
        <f ca="1">IF($BI253="",SUMIF(Elasticities!$B$5:$B$52,Demands_tra!$BH253,Elasticities!I$5:I$52),SUMIF(Elasticities!$B$5:$B$52,Demands_tra!$BI253,Elasticities!I$5:I$52))</f>
        <v>0.936585365853651</v>
      </c>
      <c r="BQ253" s="6">
        <f ca="1">IF($BI253="",SUMIF(Elasticities!$B$5:$B$52,Demands_tra!$BH253,Elasticities!J$5:J$52),SUMIF(Elasticities!$B$5:$B$52,Demands_tra!$BI253,Elasticities!J$5:J$52))</f>
        <v>0.924390243902432</v>
      </c>
      <c r="BR253" s="6">
        <f ca="1">IF($BI253="",SUMIF(Elasticities!$B$5:$B$52,Demands_tra!$BH253,Elasticities!K$5:K$52),SUMIF(Elasticities!$B$5:$B$52,Demands_tra!$BI253,Elasticities!K$5:K$52))</f>
        <v>0.912195121951213</v>
      </c>
      <c r="BS253" s="6">
        <f ca="1">IF($BI253="",SUMIF(Elasticities!$B$5:$B$52,Demands_tra!$BH253,Elasticities!L$5:L$52),SUMIF(Elasticities!$B$5:$B$52,Demands_tra!$BI253,Elasticities!L$5:L$52))</f>
        <v>0.899999999999992</v>
      </c>
      <c r="BT253" s="6">
        <f ca="1">IF($BI253="",SUMIF(Elasticities!$B$5:$B$52,Demands_tra!$BH253,Elasticities!M$5:M$52),SUMIF(Elasticities!$B$5:$B$52,Demands_tra!$BI253,Elasticities!M$5:M$52))</f>
        <v>0.887499999999992</v>
      </c>
      <c r="BU253" s="6">
        <f ca="1">IF($BI253="",SUMIF(Elasticities!$B$5:$B$52,Demands_tra!$BH253,Elasticities!N$5:N$52),SUMIF(Elasticities!$B$5:$B$52,Demands_tra!$BI253,Elasticities!N$5:N$52))</f>
        <v>0.874999999999992</v>
      </c>
      <c r="BV253" s="6">
        <f ca="1">IF($BI253="",SUMIF(Elasticities!$B$5:$B$52,Demands_tra!$BH253,Elasticities!O$5:O$52),SUMIF(Elasticities!$B$5:$B$52,Demands_tra!$BI253,Elasticities!O$5:O$52))</f>
        <v>0.862499999999992</v>
      </c>
      <c r="BW253" s="6">
        <f ca="1">IF($BI253="",SUMIF(Elasticities!$B$5:$B$52,Demands_tra!$BH253,Elasticities!P$5:P$52),SUMIF(Elasticities!$B$5:$B$52,Demands_tra!$BI253,Elasticities!P$5:P$52))</f>
        <v>0.849999999999993</v>
      </c>
      <c r="BX253" s="6">
        <f ca="1">IF($BI253="",SUMIF(Elasticities!$B$5:$B$52,Demands_tra!$BH253,Elasticities!Q$5:Q$52),SUMIF(Elasticities!$B$5:$B$52,Demands_tra!$BI253,Elasticities!Q$5:Q$52))</f>
        <v>0.837499999999992</v>
      </c>
      <c r="BY253" s="6">
        <f ca="1">IF($BI253="",SUMIF(Elasticities!$B$5:$B$52,Demands_tra!$BH253,Elasticities!R$5:R$52),SUMIF(Elasticities!$B$5:$B$52,Demands_tra!$BI253,Elasticities!R$5:R$52))</f>
        <v>0.824999999999992</v>
      </c>
      <c r="BZ253" s="6">
        <f ca="1">IF($BI253="",SUMIF(Elasticities!$B$5:$B$52,Demands_tra!$BH253,Elasticities!S$5:S$52),SUMIF(Elasticities!$B$5:$B$52,Demands_tra!$BI253,Elasticities!S$5:S$52))</f>
        <v>0.812499999999992</v>
      </c>
      <c r="CA253" s="6">
        <f ca="1">IF($BI253="",SUMIF(Elasticities!$B$5:$B$52,Demands_tra!$BH253,Elasticities!T$5:T$52),SUMIF(Elasticities!$B$5:$B$52,Demands_tra!$BI253,Elasticities!T$5:T$52))</f>
        <v>0.799999999999992</v>
      </c>
      <c r="CB253" s="6" t="e">
        <f ca="1">IF($BI253="",SUMIF(Elasticities!$B$5:$B$52,Demands_tra!$BH253,Elasticities!U$5:U$52),SUMIF(Elasticities!$B$5:$B$52,Demands_tra!$BI253,Elasticities!U$5:U$52))</f>
        <v>#VALUE!</v>
      </c>
      <c r="CC253" s="6" t="e">
        <f ca="1">IF($BI253="",SUMIF(Elasticities!$B$5:$B$52,Demands_tra!$BH253,Elasticities!V$5:V$52),SUMIF(Elasticities!$B$5:$B$52,Demands_tra!$BI253,Elasticities!V$5:V$52))</f>
        <v>#VALUE!</v>
      </c>
      <c r="CD253" s="6" t="e">
        <f ca="1">IF($BI253="",SUMIF(Elasticities!$B$5:$B$52,Demands_tra!$BH253,Elasticities!W$5:W$52),SUMIF(Elasticities!$B$5:$B$52,Demands_tra!$BI253,Elasticities!W$5:W$52))</f>
        <v>#VALUE!</v>
      </c>
      <c r="CE253" s="6" t="e">
        <f ca="1">IF($BI253="",SUMIF(Elasticities!$B$5:$B$52,Demands_tra!$BH253,Elasticities!X$5:X$52),SUMIF(Elasticities!$B$5:$B$52,Demands_tra!$BI253,Elasticities!X$5:X$52))</f>
        <v>#VALUE!</v>
      </c>
      <c r="CF253" s="6" t="e">
        <f ca="1">IF($BI253="",SUMIF(Elasticities!$B$5:$B$52,Demands_tra!$BH253,Elasticities!Y$5:Y$52),SUMIF(Elasticities!$B$5:$B$52,Demands_tra!$BI253,Elasticities!Y$5:Y$52))</f>
        <v>#VALUE!</v>
      </c>
      <c r="CG253" s="6" t="e">
        <f ca="1">IF($BI253="",SUMIF(Elasticities!$B$5:$B$52,Demands_tra!$BH253,Elasticities!Z$5:Z$52),SUMIF(Elasticities!$B$5:$B$52,Demands_tra!$BI253,Elasticities!Z$5:Z$52))</f>
        <v>#VALUE!</v>
      </c>
      <c r="CH253" s="6" t="e">
        <f ca="1">IF($BI253="",SUMIF(Elasticities!$B$5:$B$52,Demands_tra!$BH253,Elasticities!AA$5:AA$52),SUMIF(Elasticities!$B$5:$B$52,Demands_tra!$BI253,Elasticities!AA$5:AA$52))</f>
        <v>#VALUE!</v>
      </c>
      <c r="CI253" s="6" t="e">
        <f ca="1">IF($BI253="",SUMIF(Elasticities!$B$5:$B$52,Demands_tra!$BH253,Elasticities!AB$5:AB$52),SUMIF(Elasticities!$B$5:$B$52,Demands_tra!$BI253,Elasticities!AB$5:AB$52))</f>
        <v>#VALUE!</v>
      </c>
    </row>
    <row r="254" spans="1:87">
      <c r="A254" t="str">
        <f>IF(BYDem_tra!B253="","\I:",BYDem_tra!B253)</f>
        <v>MidEast</v>
      </c>
      <c r="B254" t="str">
        <f>BYDem_tra!E253</f>
        <v>Trd_lcv</v>
      </c>
      <c r="C254" t="str">
        <f t="shared" si="194"/>
        <v>Trd_lcv</v>
      </c>
      <c r="D254" s="3">
        <f>SUMIFS(BYDem_tra!$M$2:$M$2000,BYDem_tra!$B$2:$B$2000,Demands_tra!$A254,BYDem_tra!$E$2:$E$2000,Demands_tra!$B254)</f>
        <v>222.24</v>
      </c>
      <c r="E254" s="3">
        <f ca="1" t="shared" si="195"/>
        <v>224.29337736378</v>
      </c>
      <c r="F254" s="3">
        <f ca="1" t="shared" si="196"/>
        <v>264.766501659178</v>
      </c>
      <c r="G254" s="3">
        <f ca="1" t="shared" si="197"/>
        <v>307.237963147458</v>
      </c>
      <c r="H254" s="3">
        <f ca="1" t="shared" si="198"/>
        <v>355.812851628745</v>
      </c>
      <c r="I254" s="3">
        <f ca="1" t="shared" si="199"/>
        <v>410.02529308623</v>
      </c>
      <c r="J254" s="3">
        <f ca="1" t="shared" si="200"/>
        <v>466.596100545009</v>
      </c>
      <c r="K254" s="3">
        <f ca="1" t="shared" si="201"/>
        <v>524.566187569789</v>
      </c>
      <c r="L254" s="3">
        <f ca="1" t="shared" si="202"/>
        <v>585.15268851717</v>
      </c>
      <c r="M254" s="3">
        <f ca="1" t="shared" si="203"/>
        <v>649.512354668631</v>
      </c>
      <c r="N254" s="3">
        <f ca="1" t="shared" si="204"/>
        <v>716.581818910495</v>
      </c>
      <c r="O254" s="3">
        <f ca="1" t="shared" si="205"/>
        <v>782.903980726658</v>
      </c>
      <c r="P254" s="3">
        <f ca="1" t="shared" si="206"/>
        <v>847.769551779465</v>
      </c>
      <c r="Q254" s="3">
        <f ca="1" t="shared" si="207"/>
        <v>911.208434544001</v>
      </c>
      <c r="R254" s="3">
        <f ca="1" t="shared" si="208"/>
        <v>973.845762416812</v>
      </c>
      <c r="S254" s="3">
        <f ca="1" t="shared" si="209"/>
        <v>1036.70130014786</v>
      </c>
      <c r="T254" s="3">
        <f ca="1" t="shared" si="210"/>
        <v>1100.21399101755</v>
      </c>
      <c r="U254" s="3">
        <f ca="1" t="shared" si="211"/>
        <v>1163.9127995</v>
      </c>
      <c r="V254" s="3" t="e">
        <f ca="1" t="shared" si="186"/>
        <v>#VALUE!</v>
      </c>
      <c r="W254" s="3" t="e">
        <f ca="1" t="shared" si="187"/>
        <v>#DIV/0!</v>
      </c>
      <c r="X254" s="3" t="e">
        <f ca="1" t="shared" si="188"/>
        <v>#DIV/0!</v>
      </c>
      <c r="Y254" s="3" t="e">
        <f ca="1" t="shared" si="189"/>
        <v>#DIV/0!</v>
      </c>
      <c r="Z254" s="3" t="e">
        <f ca="1" t="shared" si="190"/>
        <v>#DIV/0!</v>
      </c>
      <c r="AA254" s="3" t="e">
        <f ca="1" t="shared" si="191"/>
        <v>#DIV/0!</v>
      </c>
      <c r="AB254" s="3" t="e">
        <f ca="1" t="shared" si="192"/>
        <v>#DIV/0!</v>
      </c>
      <c r="AC254" s="3" t="e">
        <f ca="1" t="shared" si="193"/>
        <v>#DIV/0!</v>
      </c>
      <c r="AE254" s="34" t="str">
        <f ca="1">VLOOKUP($C254,'Default drvr and elast'!$A$4:$C$49,MATCH(VLOOKUP(A254,Classification!$B$4:$D$99,2,FALSE),'Default drvr and elast'!$A$3:$C$3,0),FALSE)</f>
        <v>GDP</v>
      </c>
      <c r="AF254" s="4"/>
      <c r="AG254" s="6">
        <f ca="1">IF($AF254="",SUMIFS('Growth rates'!D$4:D$922,'Growth rates'!$B$4:$B$922,Demands_tra!$A254,'Growth rates'!$C$4:$C$922,$AE254),SUMIFS('Growth rates'!D$4:D$922,'Growth rates'!$B$4:$B$922,Demands_tra!$A254,'Growth rates'!$C$4:$C$922,$AF254))</f>
        <v>1</v>
      </c>
      <c r="AH254" s="6">
        <f ca="1">IF($AF254="",SUMIFS('Growth rates'!E$4:E$922,'Growth rates'!$B$4:$B$922,Demands_tra!$A254,'Growth rates'!$C$4:$C$922,$AE254),SUMIFS('Growth rates'!E$4:E$922,'Growth rates'!$B$4:$B$922,Demands_tra!$A254,'Growth rates'!$C$4:$C$922,$AF254))</f>
        <v>1.00926204934455</v>
      </c>
      <c r="AI254" s="6">
        <f ca="1">IF($AF254="",SUMIFS('Growth rates'!F$4:F$922,'Growth rates'!$B$4:$B$922,Demands_tra!$A254,'Growth rates'!$C$4:$C$922,$AE254),SUMIFS('Growth rates'!F$4:F$922,'Growth rates'!$B$4:$B$922,Demands_tra!$A254,'Growth rates'!$C$4:$C$922,$AF254))</f>
        <v>1.19408534707007</v>
      </c>
      <c r="AJ254" s="6">
        <f ca="1">IF($AF254="",SUMIFS('Growth rates'!G$4:G$922,'Growth rates'!$B$4:$B$922,Demands_tra!$A254,'Growth rates'!$C$4:$C$922,$AE254),SUMIFS('Growth rates'!G$4:G$922,'Growth rates'!$B$4:$B$922,Demands_tra!$A254,'Growth rates'!$C$4:$C$922,$AF254))</f>
        <v>1.39091045519109</v>
      </c>
      <c r="AK254" s="6">
        <f ca="1">IF($AF254="",SUMIFS('Growth rates'!H$4:H$922,'Growth rates'!$B$4:$B$922,Demands_tra!$A254,'Growth rates'!$C$4:$C$922,$AE254),SUMIFS('Growth rates'!H$4:H$922,'Growth rates'!$B$4:$B$922,Demands_tra!$A254,'Growth rates'!$C$4:$C$922,$AF254))</f>
        <v>1.61974613571711</v>
      </c>
      <c r="AL254" s="6">
        <f ca="1">IF($AF254="",SUMIFS('Growth rates'!I$4:I$922,'Growth rates'!$B$4:$B$922,Demands_tra!$A254,'Growth rates'!$C$4:$C$922,$AE254),SUMIFS('Growth rates'!I$4:I$922,'Growth rates'!$B$4:$B$922,Demands_tra!$A254,'Growth rates'!$C$4:$C$922,$AF254))</f>
        <v>1.87985703090013</v>
      </c>
      <c r="AM254" s="6">
        <f ca="1">IF($AF254="",SUMIFS('Growth rates'!J$4:J$922,'Growth rates'!$B$4:$B$922,Demands_tra!$A254,'Growth rates'!$C$4:$C$922,$AE254),SUMIFS('Growth rates'!J$4:J$922,'Growth rates'!$B$4:$B$922,Demands_tra!$A254,'Growth rates'!$C$4:$C$922,$AF254))</f>
        <v>2.15678013005784</v>
      </c>
      <c r="AN254" s="6">
        <f ca="1">IF($AF254="",SUMIFS('Growth rates'!K$4:K$922,'Growth rates'!$B$4:$B$922,Demands_tra!$A254,'Growth rates'!$C$4:$C$922,$AE254),SUMIFS('Growth rates'!K$4:K$922,'Growth rates'!$B$4:$B$922,Demands_tra!$A254,'Growth rates'!$C$4:$C$922,$AF254))</f>
        <v>2.44665686965823</v>
      </c>
      <c r="AO254" s="6">
        <f ca="1">IF($AF254="",SUMIFS('Growth rates'!L$4:L$922,'Growth rates'!$B$4:$B$922,Demands_tra!$A254,'Growth rates'!$C$4:$C$922,$AE254),SUMIFS('Growth rates'!L$4:L$922,'Growth rates'!$B$4:$B$922,Demands_tra!$A254,'Growth rates'!$C$4:$C$922,$AF254))</f>
        <v>2.75644223598284</v>
      </c>
      <c r="AP254" s="6">
        <f ca="1">IF($AF254="",SUMIFS('Growth rates'!M$4:M$922,'Growth rates'!$B$4:$B$922,Demands_tra!$A254,'Growth rates'!$C$4:$C$922,$AE254),SUMIFS('Growth rates'!M$4:M$922,'Growth rates'!$B$4:$B$922,Demands_tra!$A254,'Growth rates'!$C$4:$C$922,$AF254))</f>
        <v>3.09330341494414</v>
      </c>
      <c r="AQ254" s="6">
        <f ca="1">IF($AF254="",SUMIFS('Growth rates'!N$4:N$922,'Growth rates'!$B$4:$B$922,Demands_tra!$A254,'Growth rates'!$C$4:$C$922,$AE254),SUMIFS('Growth rates'!N$4:N$922,'Growth rates'!$B$4:$B$922,Demands_tra!$A254,'Growth rates'!$C$4:$C$922,$AF254))</f>
        <v>3.45321148111724</v>
      </c>
      <c r="AR254" s="6">
        <f ca="1">IF($AF254="",SUMIFS('Growth rates'!O$4:O$922,'Growth rates'!$B$4:$B$922,Demands_tra!$A254,'Growth rates'!$C$4:$C$922,$AE254),SUMIFS('Growth rates'!O$4:O$922,'Growth rates'!$B$4:$B$922,Demands_tra!$A254,'Growth rates'!$C$4:$C$922,$AF254))</f>
        <v>3.81847644094604</v>
      </c>
      <c r="AS254" s="6">
        <f ca="1">IF($AF254="",SUMIFS('Growth rates'!P$4:P$922,'Growth rates'!$B$4:$B$922,Demands_tra!$A254,'Growth rates'!$C$4:$C$922,$AE254),SUMIFS('Growth rates'!P$4:P$922,'Growth rates'!$B$4:$B$922,Demands_tra!$A254,'Growth rates'!$C$4:$C$922,$AF254))</f>
        <v>4.1852827156616</v>
      </c>
      <c r="AT254" s="6">
        <f ca="1">IF($AF254="",SUMIFS('Growth rates'!Q$4:Q$922,'Growth rates'!$B$4:$B$922,Demands_tra!$A254,'Growth rates'!$C$4:$C$922,$AE254),SUMIFS('Growth rates'!Q$4:Q$922,'Growth rates'!$B$4:$B$922,Demands_tra!$A254,'Growth rates'!$C$4:$C$922,$AF254))</f>
        <v>4.55373697859188</v>
      </c>
      <c r="AU254" s="6">
        <f ca="1">IF($AF254="",SUMIFS('Growth rates'!R$4:R$922,'Growth rates'!$B$4:$B$922,Demands_tra!$A254,'Growth rates'!$C$4:$C$922,$AE254),SUMIFS('Growth rates'!R$4:R$922,'Growth rates'!$B$4:$B$922,Demands_tra!$A254,'Growth rates'!$C$4:$C$922,$AF254))</f>
        <v>4.92750196742035</v>
      </c>
      <c r="AV254" s="6">
        <f ca="1">IF($AF254="",SUMIFS('Growth rates'!S$4:S$922,'Growth rates'!$B$4:$B$922,Demands_tra!$A254,'Growth rates'!$C$4:$C$922,$AE254),SUMIFS('Growth rates'!S$4:S$922,'Growth rates'!$B$4:$B$922,Demands_tra!$A254,'Growth rates'!$C$4:$C$922,$AF254))</f>
        <v>5.31300360313253</v>
      </c>
      <c r="AW254" s="6">
        <f ca="1">IF($AF254="",SUMIFS('Growth rates'!T$4:T$922,'Growth rates'!$B$4:$B$922,Demands_tra!$A254,'Growth rates'!$C$4:$C$922,$AE254),SUMIFS('Growth rates'!T$4:T$922,'Growth rates'!$B$4:$B$922,Demands_tra!$A254,'Growth rates'!$C$4:$C$922,$AF254))</f>
        <v>5.71361528634754</v>
      </c>
      <c r="AX254" s="6">
        <f ca="1">IF($AF254="",SUMIFS('Growth rates'!U$4:U$922,'Growth rates'!$B$4:$B$922,Demands_tra!$A254,'Growth rates'!$C$4:$C$922,$AE254),SUMIFS('Growth rates'!U$4:U$922,'Growth rates'!$B$4:$B$922,Demands_tra!$A254,'Growth rates'!$C$4:$C$922,$AF254))</f>
        <v>6.12711494282215</v>
      </c>
      <c r="AY254" s="6">
        <f ca="1">IF($AF254="",SUMIFS('Growth rates'!V$4:V$922,'Growth rates'!$B$4:$B$922,Demands_tra!$A254,'Growth rates'!$C$4:$C$922,$AE254),SUMIFS('Growth rates'!V$4:V$922,'Growth rates'!$B$4:$B$922,Demands_tra!$A254,'Growth rates'!$C$4:$C$922,$AF254))</f>
        <v>0</v>
      </c>
      <c r="AZ254" s="6">
        <f ca="1">IF($AF254="",SUMIFS('Growth rates'!W$4:W$922,'Growth rates'!$B$4:$B$922,Demands_tra!$A254,'Growth rates'!$C$4:$C$922,$AE254),SUMIFS('Growth rates'!W$4:W$922,'Growth rates'!$B$4:$B$922,Demands_tra!$A254,'Growth rates'!$C$4:$C$922,$AF254))</f>
        <v>0</v>
      </c>
      <c r="BA254" s="6">
        <f ca="1">IF($AF254="",SUMIFS('Growth rates'!X$4:X$922,'Growth rates'!$B$4:$B$922,Demands_tra!$A254,'Growth rates'!$C$4:$C$922,$AE254),SUMIFS('Growth rates'!X$4:X$922,'Growth rates'!$B$4:$B$922,Demands_tra!$A254,'Growth rates'!$C$4:$C$922,$AF254))</f>
        <v>0</v>
      </c>
      <c r="BB254" s="6">
        <f ca="1">IF($AF254="",SUMIFS('Growth rates'!Y$4:Y$922,'Growth rates'!$B$4:$B$922,Demands_tra!$A254,'Growth rates'!$C$4:$C$922,$AE254),SUMIFS('Growth rates'!Y$4:Y$922,'Growth rates'!$B$4:$B$922,Demands_tra!$A254,'Growth rates'!$C$4:$C$922,$AF254))</f>
        <v>0</v>
      </c>
      <c r="BC254" s="6">
        <f ca="1">IF($AF254="",SUMIFS('Growth rates'!Z$4:Z$922,'Growth rates'!$B$4:$B$922,Demands_tra!$A254,'Growth rates'!$C$4:$C$922,$AE254),SUMIFS('Growth rates'!Z$4:Z$922,'Growth rates'!$B$4:$B$922,Demands_tra!$A254,'Growth rates'!$C$4:$C$922,$AF254))</f>
        <v>0</v>
      </c>
      <c r="BD254" s="6">
        <f ca="1">IF($AF254="",SUMIFS('Growth rates'!AA$4:AA$922,'Growth rates'!$B$4:$B$922,Demands_tra!$A254,'Growth rates'!$C$4:$C$922,$AE254),SUMIFS('Growth rates'!AA$4:AA$922,'Growth rates'!$B$4:$B$922,Demands_tra!$A254,'Growth rates'!$C$4:$C$922,$AF254))</f>
        <v>0</v>
      </c>
      <c r="BE254" s="6">
        <f ca="1">IF($AF254="",SUMIFS('Growth rates'!AB$4:AB$922,'Growth rates'!$B$4:$B$922,Demands_tra!$A254,'Growth rates'!$C$4:$C$922,$AE254),SUMIFS('Growth rates'!AB$4:AB$922,'Growth rates'!$B$4:$B$922,Demands_tra!$A254,'Growth rates'!$C$4:$C$922,$AF254))</f>
        <v>0</v>
      </c>
      <c r="BF254" s="6">
        <f ca="1">IF($AF254="",SUMIFS('Growth rates'!AC$4:AC$922,'Growth rates'!$B$4:$B$922,Demands_tra!$A254,'Growth rates'!$C$4:$C$922,$AE254),SUMIFS('Growth rates'!AC$4:AC$922,'Growth rates'!$B$4:$B$922,Demands_tra!$A254,'Growth rates'!$C$4:$C$922,$AF254))</f>
        <v>0</v>
      </c>
      <c r="BH254" t="str">
        <f ca="1">VLOOKUP($C254,'Default drvr and elast'!$A$4:$F$49,MATCH(VLOOKUP(A254,Classification!$B$4:$D$42,3,FALSE),'Default drvr and elast'!$D$3:$F$3,0)+3,FALSE)</f>
        <v>High2</v>
      </c>
      <c r="BJ254" s="6">
        <f ca="1">IF($BI254="",SUMIF(Elasticities!$B$5:$B$52,Demands_tra!$BH254,Elasticities!C$5:C$52),SUMIF(Elasticities!$B$5:$B$52,Demands_tra!$BI254,Elasticities!C$5:C$52))</f>
        <v>0.999999999999992</v>
      </c>
      <c r="BK254" s="6">
        <f ca="1">IF($BI254="",SUMIF(Elasticities!$B$5:$B$52,Demands_tra!$BH254,Elasticities!D$5:D$52),SUMIF(Elasticities!$B$5:$B$52,Demands_tra!$BI254,Elasticities!D$5:D$52))</f>
        <v>0.997560975609749</v>
      </c>
      <c r="BL254" s="6">
        <f ca="1">IF($BI254="",SUMIF(Elasticities!$B$5:$B$52,Demands_tra!$BH254,Elasticities!E$5:E$52),SUMIF(Elasticities!$B$5:$B$52,Demands_tra!$BI254,Elasticities!E$5:E$52))</f>
        <v>0.985365853658529</v>
      </c>
      <c r="BM254" s="6">
        <f ca="1">IF($BI254="",SUMIF(Elasticities!$B$5:$B$52,Demands_tra!$BH254,Elasticities!F$5:F$52),SUMIF(Elasticities!$B$5:$B$52,Demands_tra!$BI254,Elasticities!F$5:F$52))</f>
        <v>0.973170731707309</v>
      </c>
      <c r="BN254" s="6">
        <f ca="1">IF($BI254="",SUMIF(Elasticities!$B$5:$B$52,Demands_tra!$BH254,Elasticities!G$5:G$52),SUMIF(Elasticities!$B$5:$B$52,Demands_tra!$BI254,Elasticities!G$5:G$52))</f>
        <v>0.96097560975609</v>
      </c>
      <c r="BO254" s="6">
        <f ca="1">IF($BI254="",SUMIF(Elasticities!$B$5:$B$52,Demands_tra!$BH254,Elasticities!H$5:H$52),SUMIF(Elasticities!$B$5:$B$52,Demands_tra!$BI254,Elasticities!H$5:H$52))</f>
        <v>0.948780487804871</v>
      </c>
      <c r="BP254" s="6">
        <f ca="1">IF($BI254="",SUMIF(Elasticities!$B$5:$B$52,Demands_tra!$BH254,Elasticities!I$5:I$52),SUMIF(Elasticities!$B$5:$B$52,Demands_tra!$BI254,Elasticities!I$5:I$52))</f>
        <v>0.936585365853651</v>
      </c>
      <c r="BQ254" s="6">
        <f ca="1">IF($BI254="",SUMIF(Elasticities!$B$5:$B$52,Demands_tra!$BH254,Elasticities!J$5:J$52),SUMIF(Elasticities!$B$5:$B$52,Demands_tra!$BI254,Elasticities!J$5:J$52))</f>
        <v>0.924390243902432</v>
      </c>
      <c r="BR254" s="6">
        <f ca="1">IF($BI254="",SUMIF(Elasticities!$B$5:$B$52,Demands_tra!$BH254,Elasticities!K$5:K$52),SUMIF(Elasticities!$B$5:$B$52,Demands_tra!$BI254,Elasticities!K$5:K$52))</f>
        <v>0.912195121951213</v>
      </c>
      <c r="BS254" s="6">
        <f ca="1">IF($BI254="",SUMIF(Elasticities!$B$5:$B$52,Demands_tra!$BH254,Elasticities!L$5:L$52),SUMIF(Elasticities!$B$5:$B$52,Demands_tra!$BI254,Elasticities!L$5:L$52))</f>
        <v>0.899999999999992</v>
      </c>
      <c r="BT254" s="6">
        <f ca="1">IF($BI254="",SUMIF(Elasticities!$B$5:$B$52,Demands_tra!$BH254,Elasticities!M$5:M$52),SUMIF(Elasticities!$B$5:$B$52,Demands_tra!$BI254,Elasticities!M$5:M$52))</f>
        <v>0.887499999999992</v>
      </c>
      <c r="BU254" s="6">
        <f ca="1">IF($BI254="",SUMIF(Elasticities!$B$5:$B$52,Demands_tra!$BH254,Elasticities!N$5:N$52),SUMIF(Elasticities!$B$5:$B$52,Demands_tra!$BI254,Elasticities!N$5:N$52))</f>
        <v>0.874999999999992</v>
      </c>
      <c r="BV254" s="6">
        <f ca="1">IF($BI254="",SUMIF(Elasticities!$B$5:$B$52,Demands_tra!$BH254,Elasticities!O$5:O$52),SUMIF(Elasticities!$B$5:$B$52,Demands_tra!$BI254,Elasticities!O$5:O$52))</f>
        <v>0.862499999999992</v>
      </c>
      <c r="BW254" s="6">
        <f ca="1">IF($BI254="",SUMIF(Elasticities!$B$5:$B$52,Demands_tra!$BH254,Elasticities!P$5:P$52),SUMIF(Elasticities!$B$5:$B$52,Demands_tra!$BI254,Elasticities!P$5:P$52))</f>
        <v>0.849999999999993</v>
      </c>
      <c r="BX254" s="6">
        <f ca="1">IF($BI254="",SUMIF(Elasticities!$B$5:$B$52,Demands_tra!$BH254,Elasticities!Q$5:Q$52),SUMIF(Elasticities!$B$5:$B$52,Demands_tra!$BI254,Elasticities!Q$5:Q$52))</f>
        <v>0.837499999999992</v>
      </c>
      <c r="BY254" s="6">
        <f ca="1">IF($BI254="",SUMIF(Elasticities!$B$5:$B$52,Demands_tra!$BH254,Elasticities!R$5:R$52),SUMIF(Elasticities!$B$5:$B$52,Demands_tra!$BI254,Elasticities!R$5:R$52))</f>
        <v>0.824999999999992</v>
      </c>
      <c r="BZ254" s="6">
        <f ca="1">IF($BI254="",SUMIF(Elasticities!$B$5:$B$52,Demands_tra!$BH254,Elasticities!S$5:S$52),SUMIF(Elasticities!$B$5:$B$52,Demands_tra!$BI254,Elasticities!S$5:S$52))</f>
        <v>0.812499999999992</v>
      </c>
      <c r="CA254" s="6">
        <f ca="1">IF($BI254="",SUMIF(Elasticities!$B$5:$B$52,Demands_tra!$BH254,Elasticities!T$5:T$52),SUMIF(Elasticities!$B$5:$B$52,Demands_tra!$BI254,Elasticities!T$5:T$52))</f>
        <v>0.799999999999992</v>
      </c>
      <c r="CB254" s="6" t="e">
        <f ca="1">IF($BI254="",SUMIF(Elasticities!$B$5:$B$52,Demands_tra!$BH254,Elasticities!U$5:U$52),SUMIF(Elasticities!$B$5:$B$52,Demands_tra!$BI254,Elasticities!U$5:U$52))</f>
        <v>#VALUE!</v>
      </c>
      <c r="CC254" s="6" t="e">
        <f ca="1">IF($BI254="",SUMIF(Elasticities!$B$5:$B$52,Demands_tra!$BH254,Elasticities!V$5:V$52),SUMIF(Elasticities!$B$5:$B$52,Demands_tra!$BI254,Elasticities!V$5:V$52))</f>
        <v>#VALUE!</v>
      </c>
      <c r="CD254" s="6" t="e">
        <f ca="1">IF($BI254="",SUMIF(Elasticities!$B$5:$B$52,Demands_tra!$BH254,Elasticities!W$5:W$52),SUMIF(Elasticities!$B$5:$B$52,Demands_tra!$BI254,Elasticities!W$5:W$52))</f>
        <v>#VALUE!</v>
      </c>
      <c r="CE254" s="6" t="e">
        <f ca="1">IF($BI254="",SUMIF(Elasticities!$B$5:$B$52,Demands_tra!$BH254,Elasticities!X$5:X$52),SUMIF(Elasticities!$B$5:$B$52,Demands_tra!$BI254,Elasticities!X$5:X$52))</f>
        <v>#VALUE!</v>
      </c>
      <c r="CF254" s="6" t="e">
        <f ca="1">IF($BI254="",SUMIF(Elasticities!$B$5:$B$52,Demands_tra!$BH254,Elasticities!Y$5:Y$52),SUMIF(Elasticities!$B$5:$B$52,Demands_tra!$BI254,Elasticities!Y$5:Y$52))</f>
        <v>#VALUE!</v>
      </c>
      <c r="CG254" s="6" t="e">
        <f ca="1">IF($BI254="",SUMIF(Elasticities!$B$5:$B$52,Demands_tra!$BH254,Elasticities!Z$5:Z$52),SUMIF(Elasticities!$B$5:$B$52,Demands_tra!$BI254,Elasticities!Z$5:Z$52))</f>
        <v>#VALUE!</v>
      </c>
      <c r="CH254" s="6" t="e">
        <f ca="1">IF($BI254="",SUMIF(Elasticities!$B$5:$B$52,Demands_tra!$BH254,Elasticities!AA$5:AA$52),SUMIF(Elasticities!$B$5:$B$52,Demands_tra!$BI254,Elasticities!AA$5:AA$52))</f>
        <v>#VALUE!</v>
      </c>
      <c r="CI254" s="6" t="e">
        <f ca="1">IF($BI254="",SUMIF(Elasticities!$B$5:$B$52,Demands_tra!$BH254,Elasticities!AB$5:AB$52),SUMIF(Elasticities!$B$5:$B$52,Demands_tra!$BI254,Elasticities!AB$5:AB$52))</f>
        <v>#VALUE!</v>
      </c>
    </row>
    <row r="255" spans="1:87">
      <c r="A255" t="str">
        <f>IF(BYDem_tra!B254="","\I:",BYDem_tra!B254)</f>
        <v>NorthAm</v>
      </c>
      <c r="B255" t="str">
        <f>BYDem_tra!E254</f>
        <v>TAD</v>
      </c>
      <c r="C255" t="str">
        <f t="shared" si="194"/>
        <v>TAD</v>
      </c>
      <c r="D255" s="3">
        <f>SUMIFS(BYDem_tra!$M$2:$M$2000,BYDem_tra!$B$2:$B$2000,Demands_tra!$A255,BYDem_tra!$E$2:$E$2000,Demands_tra!$B255)</f>
        <v>2814.8464867644</v>
      </c>
      <c r="E255" s="3">
        <f ca="1" t="shared" si="195"/>
        <v>2841.17573671431</v>
      </c>
      <c r="F255" s="3">
        <f ca="1" t="shared" si="196"/>
        <v>3163.18463057304</v>
      </c>
      <c r="G255" s="3">
        <f ca="1" t="shared" si="197"/>
        <v>3413.71647866079</v>
      </c>
      <c r="H255" s="3">
        <f ca="1" t="shared" si="198"/>
        <v>3643.33809797404</v>
      </c>
      <c r="I255" s="3">
        <f ca="1" t="shared" si="199"/>
        <v>3861.21595175137</v>
      </c>
      <c r="J255" s="3">
        <f ca="1" t="shared" si="200"/>
        <v>4072.55458664629</v>
      </c>
      <c r="K255" s="3">
        <f ca="1" t="shared" si="201"/>
        <v>4278.53307283854</v>
      </c>
      <c r="L255" s="3">
        <f ca="1" t="shared" si="202"/>
        <v>4481.86629329349</v>
      </c>
      <c r="M255" s="3">
        <f ca="1" t="shared" si="203"/>
        <v>4682.66878595524</v>
      </c>
      <c r="N255" s="3">
        <f ca="1" t="shared" si="204"/>
        <v>4881.297108605</v>
      </c>
      <c r="O255" s="3">
        <f ca="1" t="shared" si="205"/>
        <v>5071.69794381094</v>
      </c>
      <c r="P255" s="3">
        <f ca="1" t="shared" si="206"/>
        <v>5251.55650918109</v>
      </c>
      <c r="Q255" s="3">
        <f ca="1" t="shared" si="207"/>
        <v>5419.50279139943</v>
      </c>
      <c r="R255" s="3">
        <f ca="1" t="shared" si="208"/>
        <v>5576.04202517906</v>
      </c>
      <c r="S255" s="3">
        <f ca="1" t="shared" si="209"/>
        <v>5721.92135579251</v>
      </c>
      <c r="T255" s="3">
        <f ca="1" t="shared" si="210"/>
        <v>5857.63570927863</v>
      </c>
      <c r="U255" s="3">
        <f ca="1" t="shared" si="211"/>
        <v>5982.24219590861</v>
      </c>
      <c r="V255" s="3" t="e">
        <f ca="1" t="shared" si="186"/>
        <v>#VALUE!</v>
      </c>
      <c r="W255" s="3" t="e">
        <f ca="1" t="shared" si="187"/>
        <v>#DIV/0!</v>
      </c>
      <c r="X255" s="3" t="e">
        <f ca="1" t="shared" si="188"/>
        <v>#DIV/0!</v>
      </c>
      <c r="Y255" s="3" t="e">
        <f ca="1" t="shared" si="189"/>
        <v>#DIV/0!</v>
      </c>
      <c r="Z255" s="3" t="e">
        <f ca="1" t="shared" si="190"/>
        <v>#DIV/0!</v>
      </c>
      <c r="AA255" s="3" t="e">
        <f ca="1" t="shared" si="191"/>
        <v>#DIV/0!</v>
      </c>
      <c r="AB255" s="3" t="e">
        <f ca="1" t="shared" si="192"/>
        <v>#DIV/0!</v>
      </c>
      <c r="AC255" s="3" t="e">
        <f ca="1" t="shared" si="193"/>
        <v>#DIV/0!</v>
      </c>
      <c r="AE255" s="34" t="str">
        <f ca="1">VLOOKUP($C255,'Default drvr and elast'!$A$4:$C$49,MATCH(VLOOKUP(A255,Classification!$B$4:$D$99,2,FALSE),'Default drvr and elast'!$A$3:$C$3,0),FALSE)</f>
        <v>GDP</v>
      </c>
      <c r="AF255" s="4"/>
      <c r="AG255" s="6">
        <f ca="1">IF($AF255="",SUMIFS('Growth rates'!D$4:D$922,'Growth rates'!$B$4:$B$922,Demands_tra!$A255,'Growth rates'!$C$4:$C$922,$AE255),SUMIFS('Growth rates'!D$4:D$922,'Growth rates'!$B$4:$B$922,Demands_tra!$A255,'Growth rates'!$C$4:$C$922,$AF255))</f>
        <v>1</v>
      </c>
      <c r="AH255" s="6">
        <f ca="1">IF($AF255="",SUMIFS('Growth rates'!E$4:E$922,'Growth rates'!$B$4:$B$922,Demands_tra!$A255,'Growth rates'!$C$4:$C$922,$AE255),SUMIFS('Growth rates'!E$4:E$922,'Growth rates'!$B$4:$B$922,Demands_tra!$A255,'Growth rates'!$C$4:$C$922,$AF255))</f>
        <v>1.01172788980591</v>
      </c>
      <c r="AI255" s="6">
        <f ca="1">IF($AF255="",SUMIFS('Growth rates'!F$4:F$922,'Growth rates'!$B$4:$B$922,Demands_tra!$A255,'Growth rates'!$C$4:$C$922,$AE255),SUMIFS('Growth rates'!F$4:F$922,'Growth rates'!$B$4:$B$922,Demands_tra!$A255,'Growth rates'!$C$4:$C$922,$AF255))</f>
        <v>1.15773078809578</v>
      </c>
      <c r="AJ255" s="6">
        <f ca="1">IF($AF255="",SUMIFS('Growth rates'!G$4:G$922,'Growth rates'!$B$4:$B$922,Demands_tra!$A255,'Growth rates'!$C$4:$C$922,$AE255),SUMIFS('Growth rates'!G$4:G$922,'Growth rates'!$B$4:$B$922,Demands_tra!$A255,'Growth rates'!$C$4:$C$922,$AF255))</f>
        <v>1.27632693451747</v>
      </c>
      <c r="AK255" s="6">
        <f ca="1">IF($AF255="",SUMIFS('Growth rates'!H$4:H$922,'Growth rates'!$B$4:$B$922,Demands_tra!$A255,'Growth rates'!$C$4:$C$922,$AE255),SUMIFS('Growth rates'!H$4:H$922,'Growth rates'!$B$4:$B$922,Demands_tra!$A255,'Growth rates'!$C$4:$C$922,$AF255))</f>
        <v>1.38914444804718</v>
      </c>
      <c r="AL255" s="6">
        <f ca="1">IF($AF255="",SUMIFS('Growth rates'!I$4:I$922,'Growth rates'!$B$4:$B$922,Demands_tra!$A255,'Growth rates'!$C$4:$C$922,$AE255),SUMIFS('Growth rates'!I$4:I$922,'Growth rates'!$B$4:$B$922,Demands_tra!$A255,'Growth rates'!$C$4:$C$922,$AF255))</f>
        <v>1.5000891332334</v>
      </c>
      <c r="AM255" s="6">
        <f ca="1">IF($AF255="",SUMIFS('Growth rates'!J$4:J$922,'Growth rates'!$B$4:$B$922,Demands_tra!$A255,'Growth rates'!$C$4:$C$922,$AE255),SUMIFS('Growth rates'!J$4:J$922,'Growth rates'!$B$4:$B$922,Demands_tra!$A255,'Growth rates'!$C$4:$C$922,$AF255))</f>
        <v>1.611556767737</v>
      </c>
      <c r="AN255" s="6">
        <f ca="1">IF($AF255="",SUMIFS('Growth rates'!K$4:K$922,'Growth rates'!$B$4:$B$922,Demands_tra!$A255,'Growth rates'!$C$4:$C$922,$AE255),SUMIFS('Growth rates'!K$4:K$922,'Growth rates'!$B$4:$B$922,Demands_tra!$A255,'Growth rates'!$C$4:$C$922,$AF255))</f>
        <v>1.72407631178702</v>
      </c>
      <c r="AO255" s="6">
        <f ca="1">IF($AF255="",SUMIFS('Growth rates'!L$4:L$922,'Growth rates'!$B$4:$B$922,Demands_tra!$A255,'Growth rates'!$C$4:$C$922,$AE255),SUMIFS('Growth rates'!L$4:L$922,'Growth rates'!$B$4:$B$922,Demands_tra!$A255,'Growth rates'!$C$4:$C$922,$AF255))</f>
        <v>1.83912215615181</v>
      </c>
      <c r="AP255" s="6">
        <f ca="1">IF($AF255="",SUMIFS('Growth rates'!M$4:M$922,'Growth rates'!$B$4:$B$922,Demands_tra!$A255,'Growth rates'!$C$4:$C$922,$AE255),SUMIFS('Growth rates'!M$4:M$922,'Growth rates'!$B$4:$B$922,Demands_tra!$A255,'Growth rates'!$C$4:$C$922,$AF255))</f>
        <v>1.9568346985545</v>
      </c>
      <c r="AQ255" s="6">
        <f ca="1">IF($AF255="",SUMIFS('Growth rates'!N$4:N$922,'Growth rates'!$B$4:$B$922,Demands_tra!$A255,'Growth rates'!$C$4:$C$922,$AE255),SUMIFS('Growth rates'!N$4:N$922,'Growth rates'!$B$4:$B$922,Demands_tra!$A255,'Growth rates'!$C$4:$C$922,$AF255))</f>
        <v>2.07756858278502</v>
      </c>
      <c r="AR255" s="6">
        <f ca="1">IF($AF255="",SUMIFS('Growth rates'!O$4:O$922,'Growth rates'!$B$4:$B$922,Demands_tra!$A255,'Growth rates'!$C$4:$C$922,$AE255),SUMIFS('Growth rates'!O$4:O$922,'Growth rates'!$B$4:$B$922,Demands_tra!$A255,'Growth rates'!$C$4:$C$922,$AF255))</f>
        <v>2.19762495139749</v>
      </c>
      <c r="AS255" s="6">
        <f ca="1">IF($AF255="",SUMIFS('Growth rates'!P$4:P$922,'Growth rates'!$B$4:$B$922,Demands_tra!$A255,'Growth rates'!$C$4:$C$922,$AE255),SUMIFS('Growth rates'!P$4:P$922,'Growth rates'!$B$4:$B$922,Demands_tra!$A255,'Growth rates'!$C$4:$C$922,$AF255))</f>
        <v>2.315262357404</v>
      </c>
      <c r="AT255" s="6">
        <f ca="1">IF($AF255="",SUMIFS('Growth rates'!Q$4:Q$922,'Growth rates'!$B$4:$B$922,Demands_tra!$A255,'Growth rates'!$C$4:$C$922,$AE255),SUMIFS('Growth rates'!Q$4:Q$922,'Growth rates'!$B$4:$B$922,Demands_tra!$A255,'Growth rates'!$C$4:$C$922,$AF255))</f>
        <v>2.42917428621282</v>
      </c>
      <c r="AU255" s="6">
        <f ca="1">IF($AF255="",SUMIFS('Growth rates'!R$4:R$922,'Growth rates'!$B$4:$B$922,Demands_tra!$A255,'Growth rates'!$C$4:$C$922,$AE255),SUMIFS('Growth rates'!R$4:R$922,'Growth rates'!$B$4:$B$922,Demands_tra!$A255,'Growth rates'!$C$4:$C$922,$AF255))</f>
        <v>2.53923751413423</v>
      </c>
      <c r="AV255" s="6">
        <f ca="1">IF($AF255="",SUMIFS('Growth rates'!S$4:S$922,'Growth rates'!$B$4:$B$922,Demands_tra!$A255,'Growth rates'!$C$4:$C$922,$AE255),SUMIFS('Growth rates'!S$4:S$922,'Growth rates'!$B$4:$B$922,Demands_tra!$A255,'Growth rates'!$C$4:$C$922,$AF255))</f>
        <v>2.64552717756439</v>
      </c>
      <c r="AW255" s="6">
        <f ca="1">IF($AF255="",SUMIFS('Growth rates'!T$4:T$922,'Growth rates'!$B$4:$B$922,Demands_tra!$A255,'Growth rates'!$C$4:$C$922,$AE255),SUMIFS('Growth rates'!T$4:T$922,'Growth rates'!$B$4:$B$922,Demands_tra!$A255,'Growth rates'!$C$4:$C$922,$AF255))</f>
        <v>2.74797200426466</v>
      </c>
      <c r="AX255" s="6">
        <f ca="1">IF($AF255="",SUMIFS('Growth rates'!U$4:U$922,'Growth rates'!$B$4:$B$922,Demands_tra!$A255,'Growth rates'!$C$4:$C$922,$AE255),SUMIFS('Growth rates'!U$4:U$922,'Growth rates'!$B$4:$B$922,Demands_tra!$A255,'Growth rates'!$C$4:$C$922,$AF255))</f>
        <v>2.84539900775305</v>
      </c>
      <c r="AY255" s="6">
        <f ca="1">IF($AF255="",SUMIFS('Growth rates'!V$4:V$922,'Growth rates'!$B$4:$B$922,Demands_tra!$A255,'Growth rates'!$C$4:$C$922,$AE255),SUMIFS('Growth rates'!V$4:V$922,'Growth rates'!$B$4:$B$922,Demands_tra!$A255,'Growth rates'!$C$4:$C$922,$AF255))</f>
        <v>0</v>
      </c>
      <c r="AZ255" s="6">
        <f ca="1">IF($AF255="",SUMIFS('Growth rates'!W$4:W$922,'Growth rates'!$B$4:$B$922,Demands_tra!$A255,'Growth rates'!$C$4:$C$922,$AE255),SUMIFS('Growth rates'!W$4:W$922,'Growth rates'!$B$4:$B$922,Demands_tra!$A255,'Growth rates'!$C$4:$C$922,$AF255))</f>
        <v>0</v>
      </c>
      <c r="BA255" s="6">
        <f ca="1">IF($AF255="",SUMIFS('Growth rates'!X$4:X$922,'Growth rates'!$B$4:$B$922,Demands_tra!$A255,'Growth rates'!$C$4:$C$922,$AE255),SUMIFS('Growth rates'!X$4:X$922,'Growth rates'!$B$4:$B$922,Demands_tra!$A255,'Growth rates'!$C$4:$C$922,$AF255))</f>
        <v>0</v>
      </c>
      <c r="BB255" s="6">
        <f ca="1">IF($AF255="",SUMIFS('Growth rates'!Y$4:Y$922,'Growth rates'!$B$4:$B$922,Demands_tra!$A255,'Growth rates'!$C$4:$C$922,$AE255),SUMIFS('Growth rates'!Y$4:Y$922,'Growth rates'!$B$4:$B$922,Demands_tra!$A255,'Growth rates'!$C$4:$C$922,$AF255))</f>
        <v>0</v>
      </c>
      <c r="BC255" s="6">
        <f ca="1">IF($AF255="",SUMIFS('Growth rates'!Z$4:Z$922,'Growth rates'!$B$4:$B$922,Demands_tra!$A255,'Growth rates'!$C$4:$C$922,$AE255),SUMIFS('Growth rates'!Z$4:Z$922,'Growth rates'!$B$4:$B$922,Demands_tra!$A255,'Growth rates'!$C$4:$C$922,$AF255))</f>
        <v>0</v>
      </c>
      <c r="BD255" s="6">
        <f ca="1">IF($AF255="",SUMIFS('Growth rates'!AA$4:AA$922,'Growth rates'!$B$4:$B$922,Demands_tra!$A255,'Growth rates'!$C$4:$C$922,$AE255),SUMIFS('Growth rates'!AA$4:AA$922,'Growth rates'!$B$4:$B$922,Demands_tra!$A255,'Growth rates'!$C$4:$C$922,$AF255))</f>
        <v>0</v>
      </c>
      <c r="BE255" s="6">
        <f ca="1">IF($AF255="",SUMIFS('Growth rates'!AB$4:AB$922,'Growth rates'!$B$4:$B$922,Demands_tra!$A255,'Growth rates'!$C$4:$C$922,$AE255),SUMIFS('Growth rates'!AB$4:AB$922,'Growth rates'!$B$4:$B$922,Demands_tra!$A255,'Growth rates'!$C$4:$C$922,$AF255))</f>
        <v>0</v>
      </c>
      <c r="BF255" s="6">
        <f ca="1">IF($AF255="",SUMIFS('Growth rates'!AC$4:AC$922,'Growth rates'!$B$4:$B$922,Demands_tra!$A255,'Growth rates'!$C$4:$C$922,$AE255),SUMIFS('Growth rates'!AC$4:AC$922,'Growth rates'!$B$4:$B$922,Demands_tra!$A255,'Growth rates'!$C$4:$C$922,$AF255))</f>
        <v>0</v>
      </c>
      <c r="BH255" t="str">
        <f ca="1">VLOOKUP($C255,'Default drvr and elast'!$A$4:$F$49,MATCH(VLOOKUP(A255,Classification!$B$4:$D$42,3,FALSE),'Default drvr and elast'!$D$3:$F$3,0)+3,FALSE)</f>
        <v>Med2</v>
      </c>
      <c r="BJ255" s="6">
        <f ca="1">IF($BI255="",SUMIF(Elasticities!$B$5:$B$52,Demands_tra!$BH255,Elasticities!C$5:C$52),SUMIF(Elasticities!$B$5:$B$52,Demands_tra!$BI255,Elasticities!C$5:C$52))</f>
        <v>0.799999999999989</v>
      </c>
      <c r="BK255" s="6">
        <f ca="1">IF($BI255="",SUMIF(Elasticities!$B$5:$B$52,Demands_tra!$BH255,Elasticities!D$5:D$52),SUMIF(Elasticities!$B$5:$B$52,Demands_tra!$BI255,Elasticities!D$5:D$52))</f>
        <v>0.797560975609746</v>
      </c>
      <c r="BL255" s="6">
        <f ca="1">IF($BI255="",SUMIF(Elasticities!$B$5:$B$52,Demands_tra!$BH255,Elasticities!E$5:E$52),SUMIF(Elasticities!$B$5:$B$52,Demands_tra!$BI255,Elasticities!E$5:E$52))</f>
        <v>0.785365853658527</v>
      </c>
      <c r="BM255" s="6">
        <f ca="1">IF($BI255="",SUMIF(Elasticities!$B$5:$B$52,Demands_tra!$BH255,Elasticities!F$5:F$52),SUMIF(Elasticities!$B$5:$B$52,Demands_tra!$BI255,Elasticities!F$5:F$52))</f>
        <v>0.773170731707307</v>
      </c>
      <c r="BN255" s="6">
        <f ca="1">IF($BI255="",SUMIF(Elasticities!$B$5:$B$52,Demands_tra!$BH255,Elasticities!G$5:G$52),SUMIF(Elasticities!$B$5:$B$52,Demands_tra!$BI255,Elasticities!G$5:G$52))</f>
        <v>0.760975609756088</v>
      </c>
      <c r="BO255" s="6">
        <f ca="1">IF($BI255="",SUMIF(Elasticities!$B$5:$B$52,Demands_tra!$BH255,Elasticities!H$5:H$52),SUMIF(Elasticities!$B$5:$B$52,Demands_tra!$BI255,Elasticities!H$5:H$52))</f>
        <v>0.748780487804868</v>
      </c>
      <c r="BP255" s="6">
        <f ca="1">IF($BI255="",SUMIF(Elasticities!$B$5:$B$52,Demands_tra!$BH255,Elasticities!I$5:I$52),SUMIF(Elasticities!$B$5:$B$52,Demands_tra!$BI255,Elasticities!I$5:I$52))</f>
        <v>0.736585365853649</v>
      </c>
      <c r="BQ255" s="6">
        <f ca="1">IF($BI255="",SUMIF(Elasticities!$B$5:$B$52,Demands_tra!$BH255,Elasticities!J$5:J$52),SUMIF(Elasticities!$B$5:$B$52,Demands_tra!$BI255,Elasticities!J$5:J$52))</f>
        <v>0.724390243902429</v>
      </c>
      <c r="BR255" s="6">
        <f ca="1">IF($BI255="",SUMIF(Elasticities!$B$5:$B$52,Demands_tra!$BH255,Elasticities!K$5:K$52),SUMIF(Elasticities!$B$5:$B$52,Demands_tra!$BI255,Elasticities!K$5:K$52))</f>
        <v>0.71219512195121</v>
      </c>
      <c r="BS255" s="6">
        <f ca="1">IF($BI255="",SUMIF(Elasticities!$B$5:$B$52,Demands_tra!$BH255,Elasticities!L$5:L$52),SUMIF(Elasticities!$B$5:$B$52,Demands_tra!$BI255,Elasticities!L$5:L$52))</f>
        <v>0.699999999999997</v>
      </c>
      <c r="BT255" s="6">
        <f ca="1">IF($BI255="",SUMIF(Elasticities!$B$5:$B$52,Demands_tra!$BH255,Elasticities!M$5:M$52),SUMIF(Elasticities!$B$5:$B$52,Demands_tra!$BI255,Elasticities!M$5:M$52))</f>
        <v>0.687499999999996</v>
      </c>
      <c r="BU255" s="6">
        <f ca="1">IF($BI255="",SUMIF(Elasticities!$B$5:$B$52,Demands_tra!$BH255,Elasticities!N$5:N$52),SUMIF(Elasticities!$B$5:$B$52,Demands_tra!$BI255,Elasticities!N$5:N$52))</f>
        <v>0.674999999999996</v>
      </c>
      <c r="BV255" s="6">
        <f ca="1">IF($BI255="",SUMIF(Elasticities!$B$5:$B$52,Demands_tra!$BH255,Elasticities!O$5:O$52),SUMIF(Elasticities!$B$5:$B$52,Demands_tra!$BI255,Elasticities!O$5:O$52))</f>
        <v>0.662499999999996</v>
      </c>
      <c r="BW255" s="6">
        <f ca="1">IF($BI255="",SUMIF(Elasticities!$B$5:$B$52,Demands_tra!$BH255,Elasticities!P$5:P$52),SUMIF(Elasticities!$B$5:$B$52,Demands_tra!$BI255,Elasticities!P$5:P$52))</f>
        <v>0.649999999999997</v>
      </c>
      <c r="BX255" s="6">
        <f ca="1">IF($BI255="",SUMIF(Elasticities!$B$5:$B$52,Demands_tra!$BH255,Elasticities!Q$5:Q$52),SUMIF(Elasticities!$B$5:$B$52,Demands_tra!$BI255,Elasticities!Q$5:Q$52))</f>
        <v>0.637499999999997</v>
      </c>
      <c r="BY255" s="6">
        <f ca="1">IF($BI255="",SUMIF(Elasticities!$B$5:$B$52,Demands_tra!$BH255,Elasticities!R$5:R$52),SUMIF(Elasticities!$B$5:$B$52,Demands_tra!$BI255,Elasticities!R$5:R$52))</f>
        <v>0.624999999999996</v>
      </c>
      <c r="BZ255" s="6">
        <f ca="1">IF($BI255="",SUMIF(Elasticities!$B$5:$B$52,Demands_tra!$BH255,Elasticities!S$5:S$52),SUMIF(Elasticities!$B$5:$B$52,Demands_tra!$BI255,Elasticities!S$5:S$52))</f>
        <v>0.612499999999996</v>
      </c>
      <c r="CA255" s="6">
        <f ca="1">IF($BI255="",SUMIF(Elasticities!$B$5:$B$52,Demands_tra!$BH255,Elasticities!T$5:T$52),SUMIF(Elasticities!$B$5:$B$52,Demands_tra!$BI255,Elasticities!T$5:T$52))</f>
        <v>0.599999999999996</v>
      </c>
      <c r="CB255" s="6" t="e">
        <f ca="1">IF($BI255="",SUMIF(Elasticities!$B$5:$B$52,Demands_tra!$BH255,Elasticities!U$5:U$52),SUMIF(Elasticities!$B$5:$B$52,Demands_tra!$BI255,Elasticities!U$5:U$52))</f>
        <v>#VALUE!</v>
      </c>
      <c r="CC255" s="6" t="e">
        <f ca="1">IF($BI255="",SUMIF(Elasticities!$B$5:$B$52,Demands_tra!$BH255,Elasticities!V$5:V$52),SUMIF(Elasticities!$B$5:$B$52,Demands_tra!$BI255,Elasticities!V$5:V$52))</f>
        <v>#VALUE!</v>
      </c>
      <c r="CD255" s="6" t="e">
        <f ca="1">IF($BI255="",SUMIF(Elasticities!$B$5:$B$52,Demands_tra!$BH255,Elasticities!W$5:W$52),SUMIF(Elasticities!$B$5:$B$52,Demands_tra!$BI255,Elasticities!W$5:W$52))</f>
        <v>#VALUE!</v>
      </c>
      <c r="CE255" s="6" t="e">
        <f ca="1">IF($BI255="",SUMIF(Elasticities!$B$5:$B$52,Demands_tra!$BH255,Elasticities!X$5:X$52),SUMIF(Elasticities!$B$5:$B$52,Demands_tra!$BI255,Elasticities!X$5:X$52))</f>
        <v>#VALUE!</v>
      </c>
      <c r="CF255" s="6" t="e">
        <f ca="1">IF($BI255="",SUMIF(Elasticities!$B$5:$B$52,Demands_tra!$BH255,Elasticities!Y$5:Y$52),SUMIF(Elasticities!$B$5:$B$52,Demands_tra!$BI255,Elasticities!Y$5:Y$52))</f>
        <v>#VALUE!</v>
      </c>
      <c r="CG255" s="6" t="e">
        <f ca="1">IF($BI255="",SUMIF(Elasticities!$B$5:$B$52,Demands_tra!$BH255,Elasticities!Z$5:Z$52),SUMIF(Elasticities!$B$5:$B$52,Demands_tra!$BI255,Elasticities!Z$5:Z$52))</f>
        <v>#VALUE!</v>
      </c>
      <c r="CH255" s="6" t="e">
        <f ca="1">IF($BI255="",SUMIF(Elasticities!$B$5:$B$52,Demands_tra!$BH255,Elasticities!AA$5:AA$52),SUMIF(Elasticities!$B$5:$B$52,Demands_tra!$BI255,Elasticities!AA$5:AA$52))</f>
        <v>#VALUE!</v>
      </c>
      <c r="CI255" s="6" t="e">
        <f ca="1">IF($BI255="",SUMIF(Elasticities!$B$5:$B$52,Demands_tra!$BH255,Elasticities!AB$5:AB$52),SUMIF(Elasticities!$B$5:$B$52,Demands_tra!$BI255,Elasticities!AB$5:AB$52))</f>
        <v>#VALUE!</v>
      </c>
    </row>
    <row r="256" spans="1:87">
      <c r="A256" t="str">
        <f>IF(BYDem_tra!B255="","\I:",BYDem_tra!B255)</f>
        <v>NorthAm</v>
      </c>
      <c r="B256" t="str">
        <f>BYDem_tra!E255</f>
        <v>TAI</v>
      </c>
      <c r="C256" t="str">
        <f t="shared" si="194"/>
        <v>TAI</v>
      </c>
      <c r="D256" s="3">
        <f>SUMIFS(BYDem_tra!$M$2:$M$2000,BYDem_tra!$B$2:$B$2000,Demands_tra!$A256,BYDem_tra!$E$2:$E$2000,Demands_tra!$B256)</f>
        <v>1284.8589878796</v>
      </c>
      <c r="E256" s="3">
        <f ca="1" t="shared" si="195"/>
        <v>1296.87718269105</v>
      </c>
      <c r="F256" s="3">
        <f ca="1" t="shared" si="196"/>
        <v>1443.86069436637</v>
      </c>
      <c r="G256" s="3">
        <f ca="1" t="shared" si="197"/>
        <v>1558.21794200997</v>
      </c>
      <c r="H256" s="3">
        <f ca="1" t="shared" si="198"/>
        <v>1663.03055000595</v>
      </c>
      <c r="I256" s="3">
        <f ca="1" t="shared" si="199"/>
        <v>1762.48262314814</v>
      </c>
      <c r="J256" s="3">
        <f ca="1" t="shared" si="200"/>
        <v>1858.94981800503</v>
      </c>
      <c r="K256" s="3">
        <f ca="1" t="shared" si="201"/>
        <v>1952.97033050486</v>
      </c>
      <c r="L256" s="3">
        <f ca="1" t="shared" si="202"/>
        <v>2045.78339049392</v>
      </c>
      <c r="M256" s="3">
        <f ca="1" t="shared" si="203"/>
        <v>2137.44127972455</v>
      </c>
      <c r="N256" s="3">
        <f ca="1" t="shared" si="204"/>
        <v>2228.10675182187</v>
      </c>
      <c r="O256" s="3">
        <f ca="1" t="shared" si="205"/>
        <v>2315.01672206872</v>
      </c>
      <c r="P256" s="3">
        <f ca="1" t="shared" si="206"/>
        <v>2397.11458969652</v>
      </c>
      <c r="Q256" s="3">
        <f ca="1" t="shared" si="207"/>
        <v>2473.77500126918</v>
      </c>
      <c r="R256" s="3">
        <f ca="1" t="shared" si="208"/>
        <v>2545.2285751757</v>
      </c>
      <c r="S256" s="3">
        <f ca="1" t="shared" si="209"/>
        <v>2611.81635179723</v>
      </c>
      <c r="T256" s="3">
        <f ca="1" t="shared" si="210"/>
        <v>2673.76424404671</v>
      </c>
      <c r="U256" s="3">
        <f ca="1" t="shared" si="211"/>
        <v>2730.64186243458</v>
      </c>
      <c r="V256" s="3" t="e">
        <f ca="1" t="shared" si="186"/>
        <v>#VALUE!</v>
      </c>
      <c r="W256" s="3" t="e">
        <f ca="1" t="shared" si="187"/>
        <v>#DIV/0!</v>
      </c>
      <c r="X256" s="3" t="e">
        <f ca="1" t="shared" si="188"/>
        <v>#DIV/0!</v>
      </c>
      <c r="Y256" s="3" t="e">
        <f ca="1" t="shared" si="189"/>
        <v>#DIV/0!</v>
      </c>
      <c r="Z256" s="3" t="e">
        <f ca="1" t="shared" si="190"/>
        <v>#DIV/0!</v>
      </c>
      <c r="AA256" s="3" t="e">
        <f ca="1" t="shared" si="191"/>
        <v>#DIV/0!</v>
      </c>
      <c r="AB256" s="3" t="e">
        <f ca="1" t="shared" si="192"/>
        <v>#DIV/0!</v>
      </c>
      <c r="AC256" s="3" t="e">
        <f ca="1" t="shared" si="193"/>
        <v>#DIV/0!</v>
      </c>
      <c r="AE256" s="34" t="str">
        <f ca="1">VLOOKUP($C256,'Default drvr and elast'!$A$4:$C$49,MATCH(VLOOKUP(A256,Classification!$B$4:$D$99,2,FALSE),'Default drvr and elast'!$A$3:$C$3,0),FALSE)</f>
        <v>GDP</v>
      </c>
      <c r="AF256" s="4"/>
      <c r="AG256" s="6">
        <f ca="1">IF($AF256="",SUMIFS('Growth rates'!D$4:D$922,'Growth rates'!$B$4:$B$922,Demands_tra!$A256,'Growth rates'!$C$4:$C$922,$AE256),SUMIFS('Growth rates'!D$4:D$922,'Growth rates'!$B$4:$B$922,Demands_tra!$A256,'Growth rates'!$C$4:$C$922,$AF256))</f>
        <v>1</v>
      </c>
      <c r="AH256" s="6">
        <f ca="1">IF($AF256="",SUMIFS('Growth rates'!E$4:E$922,'Growth rates'!$B$4:$B$922,Demands_tra!$A256,'Growth rates'!$C$4:$C$922,$AE256),SUMIFS('Growth rates'!E$4:E$922,'Growth rates'!$B$4:$B$922,Demands_tra!$A256,'Growth rates'!$C$4:$C$922,$AF256))</f>
        <v>1.01172788980591</v>
      </c>
      <c r="AI256" s="6">
        <f ca="1">IF($AF256="",SUMIFS('Growth rates'!F$4:F$922,'Growth rates'!$B$4:$B$922,Demands_tra!$A256,'Growth rates'!$C$4:$C$922,$AE256),SUMIFS('Growth rates'!F$4:F$922,'Growth rates'!$B$4:$B$922,Demands_tra!$A256,'Growth rates'!$C$4:$C$922,$AF256))</f>
        <v>1.15773078809578</v>
      </c>
      <c r="AJ256" s="6">
        <f ca="1">IF($AF256="",SUMIFS('Growth rates'!G$4:G$922,'Growth rates'!$B$4:$B$922,Demands_tra!$A256,'Growth rates'!$C$4:$C$922,$AE256),SUMIFS('Growth rates'!G$4:G$922,'Growth rates'!$B$4:$B$922,Demands_tra!$A256,'Growth rates'!$C$4:$C$922,$AF256))</f>
        <v>1.27632693451747</v>
      </c>
      <c r="AK256" s="6">
        <f ca="1">IF($AF256="",SUMIFS('Growth rates'!H$4:H$922,'Growth rates'!$B$4:$B$922,Demands_tra!$A256,'Growth rates'!$C$4:$C$922,$AE256),SUMIFS('Growth rates'!H$4:H$922,'Growth rates'!$B$4:$B$922,Demands_tra!$A256,'Growth rates'!$C$4:$C$922,$AF256))</f>
        <v>1.38914444804718</v>
      </c>
      <c r="AL256" s="6">
        <f ca="1">IF($AF256="",SUMIFS('Growth rates'!I$4:I$922,'Growth rates'!$B$4:$B$922,Demands_tra!$A256,'Growth rates'!$C$4:$C$922,$AE256),SUMIFS('Growth rates'!I$4:I$922,'Growth rates'!$B$4:$B$922,Demands_tra!$A256,'Growth rates'!$C$4:$C$922,$AF256))</f>
        <v>1.5000891332334</v>
      </c>
      <c r="AM256" s="6">
        <f ca="1">IF($AF256="",SUMIFS('Growth rates'!J$4:J$922,'Growth rates'!$B$4:$B$922,Demands_tra!$A256,'Growth rates'!$C$4:$C$922,$AE256),SUMIFS('Growth rates'!J$4:J$922,'Growth rates'!$B$4:$B$922,Demands_tra!$A256,'Growth rates'!$C$4:$C$922,$AF256))</f>
        <v>1.611556767737</v>
      </c>
      <c r="AN256" s="6">
        <f ca="1">IF($AF256="",SUMIFS('Growth rates'!K$4:K$922,'Growth rates'!$B$4:$B$922,Demands_tra!$A256,'Growth rates'!$C$4:$C$922,$AE256),SUMIFS('Growth rates'!K$4:K$922,'Growth rates'!$B$4:$B$922,Demands_tra!$A256,'Growth rates'!$C$4:$C$922,$AF256))</f>
        <v>1.72407631178702</v>
      </c>
      <c r="AO256" s="6">
        <f ca="1">IF($AF256="",SUMIFS('Growth rates'!L$4:L$922,'Growth rates'!$B$4:$B$922,Demands_tra!$A256,'Growth rates'!$C$4:$C$922,$AE256),SUMIFS('Growth rates'!L$4:L$922,'Growth rates'!$B$4:$B$922,Demands_tra!$A256,'Growth rates'!$C$4:$C$922,$AF256))</f>
        <v>1.83912215615181</v>
      </c>
      <c r="AP256" s="6">
        <f ca="1">IF($AF256="",SUMIFS('Growth rates'!M$4:M$922,'Growth rates'!$B$4:$B$922,Demands_tra!$A256,'Growth rates'!$C$4:$C$922,$AE256),SUMIFS('Growth rates'!M$4:M$922,'Growth rates'!$B$4:$B$922,Demands_tra!$A256,'Growth rates'!$C$4:$C$922,$AF256))</f>
        <v>1.9568346985545</v>
      </c>
      <c r="AQ256" s="6">
        <f ca="1">IF($AF256="",SUMIFS('Growth rates'!N$4:N$922,'Growth rates'!$B$4:$B$922,Demands_tra!$A256,'Growth rates'!$C$4:$C$922,$AE256),SUMIFS('Growth rates'!N$4:N$922,'Growth rates'!$B$4:$B$922,Demands_tra!$A256,'Growth rates'!$C$4:$C$922,$AF256))</f>
        <v>2.07756858278502</v>
      </c>
      <c r="AR256" s="6">
        <f ca="1">IF($AF256="",SUMIFS('Growth rates'!O$4:O$922,'Growth rates'!$B$4:$B$922,Demands_tra!$A256,'Growth rates'!$C$4:$C$922,$AE256),SUMIFS('Growth rates'!O$4:O$922,'Growth rates'!$B$4:$B$922,Demands_tra!$A256,'Growth rates'!$C$4:$C$922,$AF256))</f>
        <v>2.19762495139749</v>
      </c>
      <c r="AS256" s="6">
        <f ca="1">IF($AF256="",SUMIFS('Growth rates'!P$4:P$922,'Growth rates'!$B$4:$B$922,Demands_tra!$A256,'Growth rates'!$C$4:$C$922,$AE256),SUMIFS('Growth rates'!P$4:P$922,'Growth rates'!$B$4:$B$922,Demands_tra!$A256,'Growth rates'!$C$4:$C$922,$AF256))</f>
        <v>2.315262357404</v>
      </c>
      <c r="AT256" s="6">
        <f ca="1">IF($AF256="",SUMIFS('Growth rates'!Q$4:Q$922,'Growth rates'!$B$4:$B$922,Demands_tra!$A256,'Growth rates'!$C$4:$C$922,$AE256),SUMIFS('Growth rates'!Q$4:Q$922,'Growth rates'!$B$4:$B$922,Demands_tra!$A256,'Growth rates'!$C$4:$C$922,$AF256))</f>
        <v>2.42917428621282</v>
      </c>
      <c r="AU256" s="6">
        <f ca="1">IF($AF256="",SUMIFS('Growth rates'!R$4:R$922,'Growth rates'!$B$4:$B$922,Demands_tra!$A256,'Growth rates'!$C$4:$C$922,$AE256),SUMIFS('Growth rates'!R$4:R$922,'Growth rates'!$B$4:$B$922,Demands_tra!$A256,'Growth rates'!$C$4:$C$922,$AF256))</f>
        <v>2.53923751413423</v>
      </c>
      <c r="AV256" s="6">
        <f ca="1">IF($AF256="",SUMIFS('Growth rates'!S$4:S$922,'Growth rates'!$B$4:$B$922,Demands_tra!$A256,'Growth rates'!$C$4:$C$922,$AE256),SUMIFS('Growth rates'!S$4:S$922,'Growth rates'!$B$4:$B$922,Demands_tra!$A256,'Growth rates'!$C$4:$C$922,$AF256))</f>
        <v>2.64552717756439</v>
      </c>
      <c r="AW256" s="6">
        <f ca="1">IF($AF256="",SUMIFS('Growth rates'!T$4:T$922,'Growth rates'!$B$4:$B$922,Demands_tra!$A256,'Growth rates'!$C$4:$C$922,$AE256),SUMIFS('Growth rates'!T$4:T$922,'Growth rates'!$B$4:$B$922,Demands_tra!$A256,'Growth rates'!$C$4:$C$922,$AF256))</f>
        <v>2.74797200426466</v>
      </c>
      <c r="AX256" s="6">
        <f ca="1">IF($AF256="",SUMIFS('Growth rates'!U$4:U$922,'Growth rates'!$B$4:$B$922,Demands_tra!$A256,'Growth rates'!$C$4:$C$922,$AE256),SUMIFS('Growth rates'!U$4:U$922,'Growth rates'!$B$4:$B$922,Demands_tra!$A256,'Growth rates'!$C$4:$C$922,$AF256))</f>
        <v>2.84539900775305</v>
      </c>
      <c r="AY256" s="6">
        <f ca="1">IF($AF256="",SUMIFS('Growth rates'!V$4:V$922,'Growth rates'!$B$4:$B$922,Demands_tra!$A256,'Growth rates'!$C$4:$C$922,$AE256),SUMIFS('Growth rates'!V$4:V$922,'Growth rates'!$B$4:$B$922,Demands_tra!$A256,'Growth rates'!$C$4:$C$922,$AF256))</f>
        <v>0</v>
      </c>
      <c r="AZ256" s="6">
        <f ca="1">IF($AF256="",SUMIFS('Growth rates'!W$4:W$922,'Growth rates'!$B$4:$B$922,Demands_tra!$A256,'Growth rates'!$C$4:$C$922,$AE256),SUMIFS('Growth rates'!W$4:W$922,'Growth rates'!$B$4:$B$922,Demands_tra!$A256,'Growth rates'!$C$4:$C$922,$AF256))</f>
        <v>0</v>
      </c>
      <c r="BA256" s="6">
        <f ca="1">IF($AF256="",SUMIFS('Growth rates'!X$4:X$922,'Growth rates'!$B$4:$B$922,Demands_tra!$A256,'Growth rates'!$C$4:$C$922,$AE256),SUMIFS('Growth rates'!X$4:X$922,'Growth rates'!$B$4:$B$922,Demands_tra!$A256,'Growth rates'!$C$4:$C$922,$AF256))</f>
        <v>0</v>
      </c>
      <c r="BB256" s="6">
        <f ca="1">IF($AF256="",SUMIFS('Growth rates'!Y$4:Y$922,'Growth rates'!$B$4:$B$922,Demands_tra!$A256,'Growth rates'!$C$4:$C$922,$AE256),SUMIFS('Growth rates'!Y$4:Y$922,'Growth rates'!$B$4:$B$922,Demands_tra!$A256,'Growth rates'!$C$4:$C$922,$AF256))</f>
        <v>0</v>
      </c>
      <c r="BC256" s="6">
        <f ca="1">IF($AF256="",SUMIFS('Growth rates'!Z$4:Z$922,'Growth rates'!$B$4:$B$922,Demands_tra!$A256,'Growth rates'!$C$4:$C$922,$AE256),SUMIFS('Growth rates'!Z$4:Z$922,'Growth rates'!$B$4:$B$922,Demands_tra!$A256,'Growth rates'!$C$4:$C$922,$AF256))</f>
        <v>0</v>
      </c>
      <c r="BD256" s="6">
        <f ca="1">IF($AF256="",SUMIFS('Growth rates'!AA$4:AA$922,'Growth rates'!$B$4:$B$922,Demands_tra!$A256,'Growth rates'!$C$4:$C$922,$AE256),SUMIFS('Growth rates'!AA$4:AA$922,'Growth rates'!$B$4:$B$922,Demands_tra!$A256,'Growth rates'!$C$4:$C$922,$AF256))</f>
        <v>0</v>
      </c>
      <c r="BE256" s="6">
        <f ca="1">IF($AF256="",SUMIFS('Growth rates'!AB$4:AB$922,'Growth rates'!$B$4:$B$922,Demands_tra!$A256,'Growth rates'!$C$4:$C$922,$AE256),SUMIFS('Growth rates'!AB$4:AB$922,'Growth rates'!$B$4:$B$922,Demands_tra!$A256,'Growth rates'!$C$4:$C$922,$AF256))</f>
        <v>0</v>
      </c>
      <c r="BF256" s="6">
        <f ca="1">IF($AF256="",SUMIFS('Growth rates'!AC$4:AC$922,'Growth rates'!$B$4:$B$922,Demands_tra!$A256,'Growth rates'!$C$4:$C$922,$AE256),SUMIFS('Growth rates'!AC$4:AC$922,'Growth rates'!$B$4:$B$922,Demands_tra!$A256,'Growth rates'!$C$4:$C$922,$AF256))</f>
        <v>0</v>
      </c>
      <c r="BH256" t="str">
        <f ca="1">VLOOKUP($C256,'Default drvr and elast'!$A$4:$F$49,MATCH(VLOOKUP(A256,Classification!$B$4:$D$42,3,FALSE),'Default drvr and elast'!$D$3:$F$3,0)+3,FALSE)</f>
        <v>Med2</v>
      </c>
      <c r="BJ256" s="6">
        <f ca="1">IF($BI256="",SUMIF(Elasticities!$B$5:$B$52,Demands_tra!$BH256,Elasticities!C$5:C$52),SUMIF(Elasticities!$B$5:$B$52,Demands_tra!$BI256,Elasticities!C$5:C$52))</f>
        <v>0.799999999999989</v>
      </c>
      <c r="BK256" s="6">
        <f ca="1">IF($BI256="",SUMIF(Elasticities!$B$5:$B$52,Demands_tra!$BH256,Elasticities!D$5:D$52),SUMIF(Elasticities!$B$5:$B$52,Demands_tra!$BI256,Elasticities!D$5:D$52))</f>
        <v>0.797560975609746</v>
      </c>
      <c r="BL256" s="6">
        <f ca="1">IF($BI256="",SUMIF(Elasticities!$B$5:$B$52,Demands_tra!$BH256,Elasticities!E$5:E$52),SUMIF(Elasticities!$B$5:$B$52,Demands_tra!$BI256,Elasticities!E$5:E$52))</f>
        <v>0.785365853658527</v>
      </c>
      <c r="BM256" s="6">
        <f ca="1">IF($BI256="",SUMIF(Elasticities!$B$5:$B$52,Demands_tra!$BH256,Elasticities!F$5:F$52),SUMIF(Elasticities!$B$5:$B$52,Demands_tra!$BI256,Elasticities!F$5:F$52))</f>
        <v>0.773170731707307</v>
      </c>
      <c r="BN256" s="6">
        <f ca="1">IF($BI256="",SUMIF(Elasticities!$B$5:$B$52,Demands_tra!$BH256,Elasticities!G$5:G$52),SUMIF(Elasticities!$B$5:$B$52,Demands_tra!$BI256,Elasticities!G$5:G$52))</f>
        <v>0.760975609756088</v>
      </c>
      <c r="BO256" s="6">
        <f ca="1">IF($BI256="",SUMIF(Elasticities!$B$5:$B$52,Demands_tra!$BH256,Elasticities!H$5:H$52),SUMIF(Elasticities!$B$5:$B$52,Demands_tra!$BI256,Elasticities!H$5:H$52))</f>
        <v>0.748780487804868</v>
      </c>
      <c r="BP256" s="6">
        <f ca="1">IF($BI256="",SUMIF(Elasticities!$B$5:$B$52,Demands_tra!$BH256,Elasticities!I$5:I$52),SUMIF(Elasticities!$B$5:$B$52,Demands_tra!$BI256,Elasticities!I$5:I$52))</f>
        <v>0.736585365853649</v>
      </c>
      <c r="BQ256" s="6">
        <f ca="1">IF($BI256="",SUMIF(Elasticities!$B$5:$B$52,Demands_tra!$BH256,Elasticities!J$5:J$52),SUMIF(Elasticities!$B$5:$B$52,Demands_tra!$BI256,Elasticities!J$5:J$52))</f>
        <v>0.724390243902429</v>
      </c>
      <c r="BR256" s="6">
        <f ca="1">IF($BI256="",SUMIF(Elasticities!$B$5:$B$52,Demands_tra!$BH256,Elasticities!K$5:K$52),SUMIF(Elasticities!$B$5:$B$52,Demands_tra!$BI256,Elasticities!K$5:K$52))</f>
        <v>0.71219512195121</v>
      </c>
      <c r="BS256" s="6">
        <f ca="1">IF($BI256="",SUMIF(Elasticities!$B$5:$B$52,Demands_tra!$BH256,Elasticities!L$5:L$52),SUMIF(Elasticities!$B$5:$B$52,Demands_tra!$BI256,Elasticities!L$5:L$52))</f>
        <v>0.699999999999997</v>
      </c>
      <c r="BT256" s="6">
        <f ca="1">IF($BI256="",SUMIF(Elasticities!$B$5:$B$52,Demands_tra!$BH256,Elasticities!M$5:M$52),SUMIF(Elasticities!$B$5:$B$52,Demands_tra!$BI256,Elasticities!M$5:M$52))</f>
        <v>0.687499999999996</v>
      </c>
      <c r="BU256" s="6">
        <f ca="1">IF($BI256="",SUMIF(Elasticities!$B$5:$B$52,Demands_tra!$BH256,Elasticities!N$5:N$52),SUMIF(Elasticities!$B$5:$B$52,Demands_tra!$BI256,Elasticities!N$5:N$52))</f>
        <v>0.674999999999996</v>
      </c>
      <c r="BV256" s="6">
        <f ca="1">IF($BI256="",SUMIF(Elasticities!$B$5:$B$52,Demands_tra!$BH256,Elasticities!O$5:O$52),SUMIF(Elasticities!$B$5:$B$52,Demands_tra!$BI256,Elasticities!O$5:O$52))</f>
        <v>0.662499999999996</v>
      </c>
      <c r="BW256" s="6">
        <f ca="1">IF($BI256="",SUMIF(Elasticities!$B$5:$B$52,Demands_tra!$BH256,Elasticities!P$5:P$52),SUMIF(Elasticities!$B$5:$B$52,Demands_tra!$BI256,Elasticities!P$5:P$52))</f>
        <v>0.649999999999997</v>
      </c>
      <c r="BX256" s="6">
        <f ca="1">IF($BI256="",SUMIF(Elasticities!$B$5:$B$52,Demands_tra!$BH256,Elasticities!Q$5:Q$52),SUMIF(Elasticities!$B$5:$B$52,Demands_tra!$BI256,Elasticities!Q$5:Q$52))</f>
        <v>0.637499999999997</v>
      </c>
      <c r="BY256" s="6">
        <f ca="1">IF($BI256="",SUMIF(Elasticities!$B$5:$B$52,Demands_tra!$BH256,Elasticities!R$5:R$52),SUMIF(Elasticities!$B$5:$B$52,Demands_tra!$BI256,Elasticities!R$5:R$52))</f>
        <v>0.624999999999996</v>
      </c>
      <c r="BZ256" s="6">
        <f ca="1">IF($BI256="",SUMIF(Elasticities!$B$5:$B$52,Demands_tra!$BH256,Elasticities!S$5:S$52),SUMIF(Elasticities!$B$5:$B$52,Demands_tra!$BI256,Elasticities!S$5:S$52))</f>
        <v>0.612499999999996</v>
      </c>
      <c r="CA256" s="6">
        <f ca="1">IF($BI256="",SUMIF(Elasticities!$B$5:$B$52,Demands_tra!$BH256,Elasticities!T$5:T$52),SUMIF(Elasticities!$B$5:$B$52,Demands_tra!$BI256,Elasticities!T$5:T$52))</f>
        <v>0.599999999999996</v>
      </c>
      <c r="CB256" s="6" t="e">
        <f ca="1">IF($BI256="",SUMIF(Elasticities!$B$5:$B$52,Demands_tra!$BH256,Elasticities!U$5:U$52),SUMIF(Elasticities!$B$5:$B$52,Demands_tra!$BI256,Elasticities!U$5:U$52))</f>
        <v>#VALUE!</v>
      </c>
      <c r="CC256" s="6" t="e">
        <f ca="1">IF($BI256="",SUMIF(Elasticities!$B$5:$B$52,Demands_tra!$BH256,Elasticities!V$5:V$52),SUMIF(Elasticities!$B$5:$B$52,Demands_tra!$BI256,Elasticities!V$5:V$52))</f>
        <v>#VALUE!</v>
      </c>
      <c r="CD256" s="6" t="e">
        <f ca="1">IF($BI256="",SUMIF(Elasticities!$B$5:$B$52,Demands_tra!$BH256,Elasticities!W$5:W$52),SUMIF(Elasticities!$B$5:$B$52,Demands_tra!$BI256,Elasticities!W$5:W$52))</f>
        <v>#VALUE!</v>
      </c>
      <c r="CE256" s="6" t="e">
        <f ca="1">IF($BI256="",SUMIF(Elasticities!$B$5:$B$52,Demands_tra!$BH256,Elasticities!X$5:X$52),SUMIF(Elasticities!$B$5:$B$52,Demands_tra!$BI256,Elasticities!X$5:X$52))</f>
        <v>#VALUE!</v>
      </c>
      <c r="CF256" s="6" t="e">
        <f ca="1">IF($BI256="",SUMIF(Elasticities!$B$5:$B$52,Demands_tra!$BH256,Elasticities!Y$5:Y$52),SUMIF(Elasticities!$B$5:$B$52,Demands_tra!$BI256,Elasticities!Y$5:Y$52))</f>
        <v>#VALUE!</v>
      </c>
      <c r="CG256" s="6" t="e">
        <f ca="1">IF($BI256="",SUMIF(Elasticities!$B$5:$B$52,Demands_tra!$BH256,Elasticities!Z$5:Z$52),SUMIF(Elasticities!$B$5:$B$52,Demands_tra!$BI256,Elasticities!Z$5:Z$52))</f>
        <v>#VALUE!</v>
      </c>
      <c r="CH256" s="6" t="e">
        <f ca="1">IF($BI256="",SUMIF(Elasticities!$B$5:$B$52,Demands_tra!$BH256,Elasticities!AA$5:AA$52),SUMIF(Elasticities!$B$5:$B$52,Demands_tra!$BI256,Elasticities!AA$5:AA$52))</f>
        <v>#VALUE!</v>
      </c>
      <c r="CI256" s="6" t="e">
        <f ca="1">IF($BI256="",SUMIF(Elasticities!$B$5:$B$52,Demands_tra!$BH256,Elasticities!AB$5:AB$52),SUMIF(Elasticities!$B$5:$B$52,Demands_tra!$BI256,Elasticities!AB$5:AB$52))</f>
        <v>#VALUE!</v>
      </c>
    </row>
    <row r="257" spans="1:87">
      <c r="A257" t="str">
        <f>IF(BYDem_tra!B256="","\I:",BYDem_tra!B256)</f>
        <v>NorthAm</v>
      </c>
      <c r="B257" t="str">
        <f>BYDem_tra!E256</f>
        <v>TTF</v>
      </c>
      <c r="C257" t="str">
        <f t="shared" si="194"/>
        <v>TTF</v>
      </c>
      <c r="D257" s="3">
        <f>SUMIFS(BYDem_tra!$M$2:$M$2000,BYDem_tra!$B$2:$B$2000,Demands_tra!$A257,BYDem_tra!$E$2:$E$2000,Demands_tra!$B257)</f>
        <v>673.277877332894</v>
      </c>
      <c r="E257" s="3">
        <f ca="1" t="shared" si="195"/>
        <v>679.575521485566</v>
      </c>
      <c r="F257" s="3">
        <f ca="1" t="shared" si="196"/>
        <v>756.596227786579</v>
      </c>
      <c r="G257" s="3">
        <f ca="1" t="shared" si="197"/>
        <v>816.52047291964</v>
      </c>
      <c r="H257" s="3">
        <f ca="1" t="shared" si="198"/>
        <v>871.443239460517</v>
      </c>
      <c r="I257" s="3">
        <f ca="1" t="shared" si="199"/>
        <v>923.557036642285</v>
      </c>
      <c r="J257" s="3">
        <f ca="1" t="shared" si="200"/>
        <v>974.106730264845</v>
      </c>
      <c r="K257" s="3">
        <f ca="1" t="shared" si="201"/>
        <v>1023.37433992379</v>
      </c>
      <c r="L257" s="3">
        <f ca="1" t="shared" si="202"/>
        <v>1072.00923340835</v>
      </c>
      <c r="M257" s="3">
        <f ca="1" t="shared" si="203"/>
        <v>1120.03880683559</v>
      </c>
      <c r="N257" s="3">
        <f ca="1" t="shared" si="204"/>
        <v>1167.54834459569</v>
      </c>
      <c r="O257" s="3">
        <f ca="1" t="shared" si="205"/>
        <v>1213.08996499049</v>
      </c>
      <c r="P257" s="3">
        <f ca="1" t="shared" si="206"/>
        <v>1256.10999954014</v>
      </c>
      <c r="Q257" s="3">
        <f ca="1" t="shared" si="207"/>
        <v>1296.28075731666</v>
      </c>
      <c r="R257" s="3">
        <f ca="1" t="shared" si="208"/>
        <v>1333.72308446809</v>
      </c>
      <c r="S257" s="3">
        <f ca="1" t="shared" si="209"/>
        <v>1368.61568927762</v>
      </c>
      <c r="T257" s="3">
        <f ca="1" t="shared" si="210"/>
        <v>1401.07695218072</v>
      </c>
      <c r="U257" s="3">
        <f ca="1" t="shared" si="211"/>
        <v>1430.88134514304</v>
      </c>
      <c r="V257" s="3" t="e">
        <f ca="1" t="shared" ref="V257:V320" si="212">(1+(AY257-AX257)/AX257*CB257)*U257</f>
        <v>#VALUE!</v>
      </c>
      <c r="W257" s="3" t="e">
        <f ca="1" t="shared" ref="W257:W320" si="213">(1+(AZ257-AY257)/AY257*CC257)*V257</f>
        <v>#DIV/0!</v>
      </c>
      <c r="X257" s="3" t="e">
        <f ca="1" t="shared" ref="X257:X320" si="214">(1+(BA257-AZ257)/AZ257*CD257)*W257</f>
        <v>#DIV/0!</v>
      </c>
      <c r="Y257" s="3" t="e">
        <f ca="1" t="shared" ref="Y257:Y320" si="215">(1+(BB257-BA257)/BA257*CE257)*X257</f>
        <v>#DIV/0!</v>
      </c>
      <c r="Z257" s="3" t="e">
        <f ca="1" t="shared" ref="Z257:Z320" si="216">(1+(BC257-BB257)/BB257*CF257)*Y257</f>
        <v>#DIV/0!</v>
      </c>
      <c r="AA257" s="3" t="e">
        <f ca="1" t="shared" ref="AA257:AA320" si="217">(1+(BD257-BC257)/BC257*CG257)*Z257</f>
        <v>#DIV/0!</v>
      </c>
      <c r="AB257" s="3" t="e">
        <f ca="1" t="shared" ref="AB257:AB320" si="218">(1+(BE257-BD257)/BD257*CH257)*AA257</f>
        <v>#DIV/0!</v>
      </c>
      <c r="AC257" s="3" t="e">
        <f ca="1" t="shared" ref="AC257:AC320" si="219">(1+(BF257-BE257)/BE257*CI257)*AB257</f>
        <v>#DIV/0!</v>
      </c>
      <c r="AE257" s="34" t="str">
        <f ca="1">VLOOKUP($C257,'Default drvr and elast'!$A$4:$C$49,MATCH(VLOOKUP(A257,Classification!$B$4:$D$99,2,FALSE),'Default drvr and elast'!$A$3:$C$3,0),FALSE)</f>
        <v>GDP</v>
      </c>
      <c r="AF257" s="4"/>
      <c r="AG257" s="6">
        <f ca="1">IF($AF257="",SUMIFS('Growth rates'!D$4:D$922,'Growth rates'!$B$4:$B$922,Demands_tra!$A257,'Growth rates'!$C$4:$C$922,$AE257),SUMIFS('Growth rates'!D$4:D$922,'Growth rates'!$B$4:$B$922,Demands_tra!$A257,'Growth rates'!$C$4:$C$922,$AF257))</f>
        <v>1</v>
      </c>
      <c r="AH257" s="6">
        <f ca="1">IF($AF257="",SUMIFS('Growth rates'!E$4:E$922,'Growth rates'!$B$4:$B$922,Demands_tra!$A257,'Growth rates'!$C$4:$C$922,$AE257),SUMIFS('Growth rates'!E$4:E$922,'Growth rates'!$B$4:$B$922,Demands_tra!$A257,'Growth rates'!$C$4:$C$922,$AF257))</f>
        <v>1.01172788980591</v>
      </c>
      <c r="AI257" s="6">
        <f ca="1">IF($AF257="",SUMIFS('Growth rates'!F$4:F$922,'Growth rates'!$B$4:$B$922,Demands_tra!$A257,'Growth rates'!$C$4:$C$922,$AE257),SUMIFS('Growth rates'!F$4:F$922,'Growth rates'!$B$4:$B$922,Demands_tra!$A257,'Growth rates'!$C$4:$C$922,$AF257))</f>
        <v>1.15773078809578</v>
      </c>
      <c r="AJ257" s="6">
        <f ca="1">IF($AF257="",SUMIFS('Growth rates'!G$4:G$922,'Growth rates'!$B$4:$B$922,Demands_tra!$A257,'Growth rates'!$C$4:$C$922,$AE257),SUMIFS('Growth rates'!G$4:G$922,'Growth rates'!$B$4:$B$922,Demands_tra!$A257,'Growth rates'!$C$4:$C$922,$AF257))</f>
        <v>1.27632693451747</v>
      </c>
      <c r="AK257" s="6">
        <f ca="1">IF($AF257="",SUMIFS('Growth rates'!H$4:H$922,'Growth rates'!$B$4:$B$922,Demands_tra!$A257,'Growth rates'!$C$4:$C$922,$AE257),SUMIFS('Growth rates'!H$4:H$922,'Growth rates'!$B$4:$B$922,Demands_tra!$A257,'Growth rates'!$C$4:$C$922,$AF257))</f>
        <v>1.38914444804718</v>
      </c>
      <c r="AL257" s="6">
        <f ca="1">IF($AF257="",SUMIFS('Growth rates'!I$4:I$922,'Growth rates'!$B$4:$B$922,Demands_tra!$A257,'Growth rates'!$C$4:$C$922,$AE257),SUMIFS('Growth rates'!I$4:I$922,'Growth rates'!$B$4:$B$922,Demands_tra!$A257,'Growth rates'!$C$4:$C$922,$AF257))</f>
        <v>1.5000891332334</v>
      </c>
      <c r="AM257" s="6">
        <f ca="1">IF($AF257="",SUMIFS('Growth rates'!J$4:J$922,'Growth rates'!$B$4:$B$922,Demands_tra!$A257,'Growth rates'!$C$4:$C$922,$AE257),SUMIFS('Growth rates'!J$4:J$922,'Growth rates'!$B$4:$B$922,Demands_tra!$A257,'Growth rates'!$C$4:$C$922,$AF257))</f>
        <v>1.611556767737</v>
      </c>
      <c r="AN257" s="6">
        <f ca="1">IF($AF257="",SUMIFS('Growth rates'!K$4:K$922,'Growth rates'!$B$4:$B$922,Demands_tra!$A257,'Growth rates'!$C$4:$C$922,$AE257),SUMIFS('Growth rates'!K$4:K$922,'Growth rates'!$B$4:$B$922,Demands_tra!$A257,'Growth rates'!$C$4:$C$922,$AF257))</f>
        <v>1.72407631178702</v>
      </c>
      <c r="AO257" s="6">
        <f ca="1">IF($AF257="",SUMIFS('Growth rates'!L$4:L$922,'Growth rates'!$B$4:$B$922,Demands_tra!$A257,'Growth rates'!$C$4:$C$922,$AE257),SUMIFS('Growth rates'!L$4:L$922,'Growth rates'!$B$4:$B$922,Demands_tra!$A257,'Growth rates'!$C$4:$C$922,$AF257))</f>
        <v>1.83912215615181</v>
      </c>
      <c r="AP257" s="6">
        <f ca="1">IF($AF257="",SUMIFS('Growth rates'!M$4:M$922,'Growth rates'!$B$4:$B$922,Demands_tra!$A257,'Growth rates'!$C$4:$C$922,$AE257),SUMIFS('Growth rates'!M$4:M$922,'Growth rates'!$B$4:$B$922,Demands_tra!$A257,'Growth rates'!$C$4:$C$922,$AF257))</f>
        <v>1.9568346985545</v>
      </c>
      <c r="AQ257" s="6">
        <f ca="1">IF($AF257="",SUMIFS('Growth rates'!N$4:N$922,'Growth rates'!$B$4:$B$922,Demands_tra!$A257,'Growth rates'!$C$4:$C$922,$AE257),SUMIFS('Growth rates'!N$4:N$922,'Growth rates'!$B$4:$B$922,Demands_tra!$A257,'Growth rates'!$C$4:$C$922,$AF257))</f>
        <v>2.07756858278502</v>
      </c>
      <c r="AR257" s="6">
        <f ca="1">IF($AF257="",SUMIFS('Growth rates'!O$4:O$922,'Growth rates'!$B$4:$B$922,Demands_tra!$A257,'Growth rates'!$C$4:$C$922,$AE257),SUMIFS('Growth rates'!O$4:O$922,'Growth rates'!$B$4:$B$922,Demands_tra!$A257,'Growth rates'!$C$4:$C$922,$AF257))</f>
        <v>2.19762495139749</v>
      </c>
      <c r="AS257" s="6">
        <f ca="1">IF($AF257="",SUMIFS('Growth rates'!P$4:P$922,'Growth rates'!$B$4:$B$922,Demands_tra!$A257,'Growth rates'!$C$4:$C$922,$AE257),SUMIFS('Growth rates'!P$4:P$922,'Growth rates'!$B$4:$B$922,Demands_tra!$A257,'Growth rates'!$C$4:$C$922,$AF257))</f>
        <v>2.315262357404</v>
      </c>
      <c r="AT257" s="6">
        <f ca="1">IF($AF257="",SUMIFS('Growth rates'!Q$4:Q$922,'Growth rates'!$B$4:$B$922,Demands_tra!$A257,'Growth rates'!$C$4:$C$922,$AE257),SUMIFS('Growth rates'!Q$4:Q$922,'Growth rates'!$B$4:$B$922,Demands_tra!$A257,'Growth rates'!$C$4:$C$922,$AF257))</f>
        <v>2.42917428621282</v>
      </c>
      <c r="AU257" s="6">
        <f ca="1">IF($AF257="",SUMIFS('Growth rates'!R$4:R$922,'Growth rates'!$B$4:$B$922,Demands_tra!$A257,'Growth rates'!$C$4:$C$922,$AE257),SUMIFS('Growth rates'!R$4:R$922,'Growth rates'!$B$4:$B$922,Demands_tra!$A257,'Growth rates'!$C$4:$C$922,$AF257))</f>
        <v>2.53923751413423</v>
      </c>
      <c r="AV257" s="6">
        <f ca="1">IF($AF257="",SUMIFS('Growth rates'!S$4:S$922,'Growth rates'!$B$4:$B$922,Demands_tra!$A257,'Growth rates'!$C$4:$C$922,$AE257),SUMIFS('Growth rates'!S$4:S$922,'Growth rates'!$B$4:$B$922,Demands_tra!$A257,'Growth rates'!$C$4:$C$922,$AF257))</f>
        <v>2.64552717756439</v>
      </c>
      <c r="AW257" s="6">
        <f ca="1">IF($AF257="",SUMIFS('Growth rates'!T$4:T$922,'Growth rates'!$B$4:$B$922,Demands_tra!$A257,'Growth rates'!$C$4:$C$922,$AE257),SUMIFS('Growth rates'!T$4:T$922,'Growth rates'!$B$4:$B$922,Demands_tra!$A257,'Growth rates'!$C$4:$C$922,$AF257))</f>
        <v>2.74797200426466</v>
      </c>
      <c r="AX257" s="6">
        <f ca="1">IF($AF257="",SUMIFS('Growth rates'!U$4:U$922,'Growth rates'!$B$4:$B$922,Demands_tra!$A257,'Growth rates'!$C$4:$C$922,$AE257),SUMIFS('Growth rates'!U$4:U$922,'Growth rates'!$B$4:$B$922,Demands_tra!$A257,'Growth rates'!$C$4:$C$922,$AF257))</f>
        <v>2.84539900775305</v>
      </c>
      <c r="AY257" s="6">
        <f ca="1">IF($AF257="",SUMIFS('Growth rates'!V$4:V$922,'Growth rates'!$B$4:$B$922,Demands_tra!$A257,'Growth rates'!$C$4:$C$922,$AE257),SUMIFS('Growth rates'!V$4:V$922,'Growth rates'!$B$4:$B$922,Demands_tra!$A257,'Growth rates'!$C$4:$C$922,$AF257))</f>
        <v>0</v>
      </c>
      <c r="AZ257" s="6">
        <f ca="1">IF($AF257="",SUMIFS('Growth rates'!W$4:W$922,'Growth rates'!$B$4:$B$922,Demands_tra!$A257,'Growth rates'!$C$4:$C$922,$AE257),SUMIFS('Growth rates'!W$4:W$922,'Growth rates'!$B$4:$B$922,Demands_tra!$A257,'Growth rates'!$C$4:$C$922,$AF257))</f>
        <v>0</v>
      </c>
      <c r="BA257" s="6">
        <f ca="1">IF($AF257="",SUMIFS('Growth rates'!X$4:X$922,'Growth rates'!$B$4:$B$922,Demands_tra!$A257,'Growth rates'!$C$4:$C$922,$AE257),SUMIFS('Growth rates'!X$4:X$922,'Growth rates'!$B$4:$B$922,Demands_tra!$A257,'Growth rates'!$C$4:$C$922,$AF257))</f>
        <v>0</v>
      </c>
      <c r="BB257" s="6">
        <f ca="1">IF($AF257="",SUMIFS('Growth rates'!Y$4:Y$922,'Growth rates'!$B$4:$B$922,Demands_tra!$A257,'Growth rates'!$C$4:$C$922,$AE257),SUMIFS('Growth rates'!Y$4:Y$922,'Growth rates'!$B$4:$B$922,Demands_tra!$A257,'Growth rates'!$C$4:$C$922,$AF257))</f>
        <v>0</v>
      </c>
      <c r="BC257" s="6">
        <f ca="1">IF($AF257="",SUMIFS('Growth rates'!Z$4:Z$922,'Growth rates'!$B$4:$B$922,Demands_tra!$A257,'Growth rates'!$C$4:$C$922,$AE257),SUMIFS('Growth rates'!Z$4:Z$922,'Growth rates'!$B$4:$B$922,Demands_tra!$A257,'Growth rates'!$C$4:$C$922,$AF257))</f>
        <v>0</v>
      </c>
      <c r="BD257" s="6">
        <f ca="1">IF($AF257="",SUMIFS('Growth rates'!AA$4:AA$922,'Growth rates'!$B$4:$B$922,Demands_tra!$A257,'Growth rates'!$C$4:$C$922,$AE257),SUMIFS('Growth rates'!AA$4:AA$922,'Growth rates'!$B$4:$B$922,Demands_tra!$A257,'Growth rates'!$C$4:$C$922,$AF257))</f>
        <v>0</v>
      </c>
      <c r="BE257" s="6">
        <f ca="1">IF($AF257="",SUMIFS('Growth rates'!AB$4:AB$922,'Growth rates'!$B$4:$B$922,Demands_tra!$A257,'Growth rates'!$C$4:$C$922,$AE257),SUMIFS('Growth rates'!AB$4:AB$922,'Growth rates'!$B$4:$B$922,Demands_tra!$A257,'Growth rates'!$C$4:$C$922,$AF257))</f>
        <v>0</v>
      </c>
      <c r="BF257" s="6">
        <f ca="1">IF($AF257="",SUMIFS('Growth rates'!AC$4:AC$922,'Growth rates'!$B$4:$B$922,Demands_tra!$A257,'Growth rates'!$C$4:$C$922,$AE257),SUMIFS('Growth rates'!AC$4:AC$922,'Growth rates'!$B$4:$B$922,Demands_tra!$A257,'Growth rates'!$C$4:$C$922,$AF257))</f>
        <v>0</v>
      </c>
      <c r="BH257" t="str">
        <f ca="1">VLOOKUP($C257,'Default drvr and elast'!$A$4:$F$49,MATCH(VLOOKUP(A257,Classification!$B$4:$D$42,3,FALSE),'Default drvr and elast'!$D$3:$F$3,0)+3,FALSE)</f>
        <v>Med2</v>
      </c>
      <c r="BJ257" s="6">
        <f ca="1">IF($BI257="",SUMIF(Elasticities!$B$5:$B$52,Demands_tra!$BH257,Elasticities!C$5:C$52),SUMIF(Elasticities!$B$5:$B$52,Demands_tra!$BI257,Elasticities!C$5:C$52))</f>
        <v>0.799999999999989</v>
      </c>
      <c r="BK257" s="6">
        <f ca="1">IF($BI257="",SUMIF(Elasticities!$B$5:$B$52,Demands_tra!$BH257,Elasticities!D$5:D$52),SUMIF(Elasticities!$B$5:$B$52,Demands_tra!$BI257,Elasticities!D$5:D$52))</f>
        <v>0.797560975609746</v>
      </c>
      <c r="BL257" s="6">
        <f ca="1">IF($BI257="",SUMIF(Elasticities!$B$5:$B$52,Demands_tra!$BH257,Elasticities!E$5:E$52),SUMIF(Elasticities!$B$5:$B$52,Demands_tra!$BI257,Elasticities!E$5:E$52))</f>
        <v>0.785365853658527</v>
      </c>
      <c r="BM257" s="6">
        <f ca="1">IF($BI257="",SUMIF(Elasticities!$B$5:$B$52,Demands_tra!$BH257,Elasticities!F$5:F$52),SUMIF(Elasticities!$B$5:$B$52,Demands_tra!$BI257,Elasticities!F$5:F$52))</f>
        <v>0.773170731707307</v>
      </c>
      <c r="BN257" s="6">
        <f ca="1">IF($BI257="",SUMIF(Elasticities!$B$5:$B$52,Demands_tra!$BH257,Elasticities!G$5:G$52),SUMIF(Elasticities!$B$5:$B$52,Demands_tra!$BI257,Elasticities!G$5:G$52))</f>
        <v>0.760975609756088</v>
      </c>
      <c r="BO257" s="6">
        <f ca="1">IF($BI257="",SUMIF(Elasticities!$B$5:$B$52,Demands_tra!$BH257,Elasticities!H$5:H$52),SUMIF(Elasticities!$B$5:$B$52,Demands_tra!$BI257,Elasticities!H$5:H$52))</f>
        <v>0.748780487804868</v>
      </c>
      <c r="BP257" s="6">
        <f ca="1">IF($BI257="",SUMIF(Elasticities!$B$5:$B$52,Demands_tra!$BH257,Elasticities!I$5:I$52),SUMIF(Elasticities!$B$5:$B$52,Demands_tra!$BI257,Elasticities!I$5:I$52))</f>
        <v>0.736585365853649</v>
      </c>
      <c r="BQ257" s="6">
        <f ca="1">IF($BI257="",SUMIF(Elasticities!$B$5:$B$52,Demands_tra!$BH257,Elasticities!J$5:J$52),SUMIF(Elasticities!$B$5:$B$52,Demands_tra!$BI257,Elasticities!J$5:J$52))</f>
        <v>0.724390243902429</v>
      </c>
      <c r="BR257" s="6">
        <f ca="1">IF($BI257="",SUMIF(Elasticities!$B$5:$B$52,Demands_tra!$BH257,Elasticities!K$5:K$52),SUMIF(Elasticities!$B$5:$B$52,Demands_tra!$BI257,Elasticities!K$5:K$52))</f>
        <v>0.71219512195121</v>
      </c>
      <c r="BS257" s="6">
        <f ca="1">IF($BI257="",SUMIF(Elasticities!$B$5:$B$52,Demands_tra!$BH257,Elasticities!L$5:L$52),SUMIF(Elasticities!$B$5:$B$52,Demands_tra!$BI257,Elasticities!L$5:L$52))</f>
        <v>0.699999999999997</v>
      </c>
      <c r="BT257" s="6">
        <f ca="1">IF($BI257="",SUMIF(Elasticities!$B$5:$B$52,Demands_tra!$BH257,Elasticities!M$5:M$52),SUMIF(Elasticities!$B$5:$B$52,Demands_tra!$BI257,Elasticities!M$5:M$52))</f>
        <v>0.687499999999996</v>
      </c>
      <c r="BU257" s="6">
        <f ca="1">IF($BI257="",SUMIF(Elasticities!$B$5:$B$52,Demands_tra!$BH257,Elasticities!N$5:N$52),SUMIF(Elasticities!$B$5:$B$52,Demands_tra!$BI257,Elasticities!N$5:N$52))</f>
        <v>0.674999999999996</v>
      </c>
      <c r="BV257" s="6">
        <f ca="1">IF($BI257="",SUMIF(Elasticities!$B$5:$B$52,Demands_tra!$BH257,Elasticities!O$5:O$52),SUMIF(Elasticities!$B$5:$B$52,Demands_tra!$BI257,Elasticities!O$5:O$52))</f>
        <v>0.662499999999996</v>
      </c>
      <c r="BW257" s="6">
        <f ca="1">IF($BI257="",SUMIF(Elasticities!$B$5:$B$52,Demands_tra!$BH257,Elasticities!P$5:P$52),SUMIF(Elasticities!$B$5:$B$52,Demands_tra!$BI257,Elasticities!P$5:P$52))</f>
        <v>0.649999999999997</v>
      </c>
      <c r="BX257" s="6">
        <f ca="1">IF($BI257="",SUMIF(Elasticities!$B$5:$B$52,Demands_tra!$BH257,Elasticities!Q$5:Q$52),SUMIF(Elasticities!$B$5:$B$52,Demands_tra!$BI257,Elasticities!Q$5:Q$52))</f>
        <v>0.637499999999997</v>
      </c>
      <c r="BY257" s="6">
        <f ca="1">IF($BI257="",SUMIF(Elasticities!$B$5:$B$52,Demands_tra!$BH257,Elasticities!R$5:R$52),SUMIF(Elasticities!$B$5:$B$52,Demands_tra!$BI257,Elasticities!R$5:R$52))</f>
        <v>0.624999999999996</v>
      </c>
      <c r="BZ257" s="6">
        <f ca="1">IF($BI257="",SUMIF(Elasticities!$B$5:$B$52,Demands_tra!$BH257,Elasticities!S$5:S$52),SUMIF(Elasticities!$B$5:$B$52,Demands_tra!$BI257,Elasticities!S$5:S$52))</f>
        <v>0.612499999999996</v>
      </c>
      <c r="CA257" s="6">
        <f ca="1">IF($BI257="",SUMIF(Elasticities!$B$5:$B$52,Demands_tra!$BH257,Elasticities!T$5:T$52),SUMIF(Elasticities!$B$5:$B$52,Demands_tra!$BI257,Elasticities!T$5:T$52))</f>
        <v>0.599999999999996</v>
      </c>
      <c r="CB257" s="6" t="e">
        <f ca="1">IF($BI257="",SUMIF(Elasticities!$B$5:$B$52,Demands_tra!$BH257,Elasticities!U$5:U$52),SUMIF(Elasticities!$B$5:$B$52,Demands_tra!$BI257,Elasticities!U$5:U$52))</f>
        <v>#VALUE!</v>
      </c>
      <c r="CC257" s="6" t="e">
        <f ca="1">IF($BI257="",SUMIF(Elasticities!$B$5:$B$52,Demands_tra!$BH257,Elasticities!V$5:V$52),SUMIF(Elasticities!$B$5:$B$52,Demands_tra!$BI257,Elasticities!V$5:V$52))</f>
        <v>#VALUE!</v>
      </c>
      <c r="CD257" s="6" t="e">
        <f ca="1">IF($BI257="",SUMIF(Elasticities!$B$5:$B$52,Demands_tra!$BH257,Elasticities!W$5:W$52),SUMIF(Elasticities!$B$5:$B$52,Demands_tra!$BI257,Elasticities!W$5:W$52))</f>
        <v>#VALUE!</v>
      </c>
      <c r="CE257" s="6" t="e">
        <f ca="1">IF($BI257="",SUMIF(Elasticities!$B$5:$B$52,Demands_tra!$BH257,Elasticities!X$5:X$52),SUMIF(Elasticities!$B$5:$B$52,Demands_tra!$BI257,Elasticities!X$5:X$52))</f>
        <v>#VALUE!</v>
      </c>
      <c r="CF257" s="6" t="e">
        <f ca="1">IF($BI257="",SUMIF(Elasticities!$B$5:$B$52,Demands_tra!$BH257,Elasticities!Y$5:Y$52),SUMIF(Elasticities!$B$5:$B$52,Demands_tra!$BI257,Elasticities!Y$5:Y$52))</f>
        <v>#VALUE!</v>
      </c>
      <c r="CG257" s="6" t="e">
        <f ca="1">IF($BI257="",SUMIF(Elasticities!$B$5:$B$52,Demands_tra!$BH257,Elasticities!Z$5:Z$52),SUMIF(Elasticities!$B$5:$B$52,Demands_tra!$BI257,Elasticities!Z$5:Z$52))</f>
        <v>#VALUE!</v>
      </c>
      <c r="CH257" s="6" t="e">
        <f ca="1">IF($BI257="",SUMIF(Elasticities!$B$5:$B$52,Demands_tra!$BH257,Elasticities!AA$5:AA$52),SUMIF(Elasticities!$B$5:$B$52,Demands_tra!$BI257,Elasticities!AA$5:AA$52))</f>
        <v>#VALUE!</v>
      </c>
      <c r="CI257" s="6" t="e">
        <f ca="1">IF($BI257="",SUMIF(Elasticities!$B$5:$B$52,Demands_tra!$BH257,Elasticities!AB$5:AB$52),SUMIF(Elasticities!$B$5:$B$52,Demands_tra!$BI257,Elasticities!AB$5:AB$52))</f>
        <v>#VALUE!</v>
      </c>
    </row>
    <row r="258" spans="1:87">
      <c r="A258" t="str">
        <f>IF(BYDem_tra!B257="","\I:",BYDem_tra!B257)</f>
        <v>NorthAm</v>
      </c>
      <c r="B258" t="str">
        <f>BYDem_tra!E257</f>
        <v>TTP</v>
      </c>
      <c r="C258" t="str">
        <f t="shared" si="194"/>
        <v>TTP</v>
      </c>
      <c r="D258" s="3">
        <f>SUMIFS(BYDem_tra!$M$2:$M$2000,BYDem_tra!$B$2:$B$2000,Demands_tra!$A258,BYDem_tra!$E$2:$E$2000,Demands_tra!$B258)</f>
        <v>58.2017690287064</v>
      </c>
      <c r="E258" s="3">
        <f ca="1" t="shared" si="195"/>
        <v>58.4320094976448</v>
      </c>
      <c r="F258" s="3">
        <f ca="1" t="shared" si="196"/>
        <v>59.5644767332252</v>
      </c>
      <c r="G258" s="3">
        <f ca="1" t="shared" si="197"/>
        <v>60.7994778856583</v>
      </c>
      <c r="H258" s="3">
        <f ca="1" t="shared" si="198"/>
        <v>61.936590282029</v>
      </c>
      <c r="I258" s="3">
        <f ca="1" t="shared" si="199"/>
        <v>62.9423237956775</v>
      </c>
      <c r="J258" s="3">
        <f ca="1" t="shared" si="200"/>
        <v>63.8056515635901</v>
      </c>
      <c r="K258" s="3">
        <f ca="1" t="shared" si="201"/>
        <v>64.5538136248099</v>
      </c>
      <c r="L258" s="3">
        <f ca="1" t="shared" si="202"/>
        <v>65.1567436387485</v>
      </c>
      <c r="M258" s="3">
        <f ca="1" t="shared" si="203"/>
        <v>65.6816640103601</v>
      </c>
      <c r="N258" s="3">
        <f ca="1" t="shared" si="204"/>
        <v>66.1401115716871</v>
      </c>
      <c r="O258" s="3">
        <f ca="1" t="shared" si="205"/>
        <v>66.5348114379452</v>
      </c>
      <c r="P258" s="3">
        <f ca="1" t="shared" si="206"/>
        <v>66.8397008561384</v>
      </c>
      <c r="Q258" s="3">
        <f ca="1" t="shared" si="207"/>
        <v>67.0226545801286</v>
      </c>
      <c r="R258" s="3">
        <f ca="1" t="shared" si="208"/>
        <v>67.0765044652597</v>
      </c>
      <c r="S258" s="3">
        <f ca="1" t="shared" si="209"/>
        <v>67.0187194560157</v>
      </c>
      <c r="T258" s="3">
        <f ca="1" t="shared" si="210"/>
        <v>66.886185564994</v>
      </c>
      <c r="U258" s="3">
        <f ca="1" t="shared" si="211"/>
        <v>66.6913174585817</v>
      </c>
      <c r="V258" s="3" t="e">
        <f ca="1" t="shared" si="212"/>
        <v>#VALUE!</v>
      </c>
      <c r="W258" s="3" t="e">
        <f ca="1" t="shared" si="213"/>
        <v>#DIV/0!</v>
      </c>
      <c r="X258" s="3" t="e">
        <f ca="1" t="shared" si="214"/>
        <v>#DIV/0!</v>
      </c>
      <c r="Y258" s="3" t="e">
        <f ca="1" t="shared" si="215"/>
        <v>#DIV/0!</v>
      </c>
      <c r="Z258" s="3" t="e">
        <f ca="1" t="shared" si="216"/>
        <v>#DIV/0!</v>
      </c>
      <c r="AA258" s="3" t="e">
        <f ca="1" t="shared" si="217"/>
        <v>#DIV/0!</v>
      </c>
      <c r="AB258" s="3" t="e">
        <f ca="1" t="shared" si="218"/>
        <v>#DIV/0!</v>
      </c>
      <c r="AC258" s="3" t="e">
        <f ca="1" t="shared" si="219"/>
        <v>#DIV/0!</v>
      </c>
      <c r="AE258" s="34" t="str">
        <f ca="1">VLOOKUP($C258,'Default drvr and elast'!$A$4:$C$49,MATCH(VLOOKUP(A258,Classification!$B$4:$D$99,2,FALSE),'Default drvr and elast'!$A$3:$C$3,0),FALSE)</f>
        <v>POP</v>
      </c>
      <c r="AF258" s="4"/>
      <c r="AG258" s="6">
        <f ca="1">IF($AF258="",SUMIFS('Growth rates'!D$4:D$922,'Growth rates'!$B$4:$B$922,Demands_tra!$A258,'Growth rates'!$C$4:$C$922,$AE258),SUMIFS('Growth rates'!D$4:D$922,'Growth rates'!$B$4:$B$922,Demands_tra!$A258,'Growth rates'!$C$4:$C$922,$AF258))</f>
        <v>1</v>
      </c>
      <c r="AH258" s="6">
        <f ca="1">IF($AF258="",SUMIFS('Growth rates'!E$4:E$922,'Growth rates'!$B$4:$B$922,Demands_tra!$A258,'Growth rates'!$C$4:$C$922,$AE258),SUMIFS('Growth rates'!E$4:E$922,'Growth rates'!$B$4:$B$922,Demands_tra!$A258,'Growth rates'!$C$4:$C$922,$AF258))</f>
        <v>1.00495999889878</v>
      </c>
      <c r="AI258" s="6">
        <f ca="1">IF($AF258="",SUMIFS('Growth rates'!F$4:F$922,'Growth rates'!$B$4:$B$922,Demands_tra!$A258,'Growth rates'!$C$4:$C$922,$AE258),SUMIFS('Growth rates'!F$4:F$922,'Growth rates'!$B$4:$B$922,Demands_tra!$A258,'Growth rates'!$C$4:$C$922,$AF258))</f>
        <v>1.02975999339271</v>
      </c>
      <c r="AJ258" s="6">
        <f ca="1">IF($AF258="",SUMIFS('Growth rates'!G$4:G$922,'Growth rates'!$B$4:$B$922,Demands_tra!$A258,'Growth rates'!$C$4:$C$922,$AE258),SUMIFS('Growth rates'!G$4:G$922,'Growth rates'!$B$4:$B$922,Demands_tra!$A258,'Growth rates'!$C$4:$C$922,$AF258))</f>
        <v>1.05737471324628</v>
      </c>
      <c r="AK258" s="6">
        <f ca="1">IF($AF258="",SUMIFS('Growth rates'!H$4:H$922,'Growth rates'!$B$4:$B$922,Demands_tra!$A258,'Growth rates'!$C$4:$C$922,$AE258),SUMIFS('Growth rates'!H$4:H$922,'Growth rates'!$B$4:$B$922,Demands_tra!$A258,'Growth rates'!$C$4:$C$922,$AF258))</f>
        <v>1.08336204718507</v>
      </c>
      <c r="AL258" s="6">
        <f ca="1">IF($AF258="",SUMIFS('Growth rates'!I$4:I$922,'Growth rates'!$B$4:$B$922,Demands_tra!$A258,'Growth rates'!$C$4:$C$922,$AE258),SUMIFS('Growth rates'!I$4:I$922,'Growth rates'!$B$4:$B$922,Demands_tra!$A258,'Growth rates'!$C$4:$C$922,$AF258))</f>
        <v>1.10685592617762</v>
      </c>
      <c r="AM258" s="6">
        <f ca="1">IF($AF258="",SUMIFS('Growth rates'!J$4:J$922,'Growth rates'!$B$4:$B$922,Demands_tra!$A258,'Growth rates'!$C$4:$C$922,$AE258),SUMIFS('Growth rates'!J$4:J$922,'Growth rates'!$B$4:$B$922,Demands_tra!$A258,'Growth rates'!$C$4:$C$922,$AF258))</f>
        <v>1.1274670154964</v>
      </c>
      <c r="AN258" s="6">
        <f ca="1">IF($AF258="",SUMIFS('Growth rates'!K$4:K$922,'Growth rates'!$B$4:$B$922,Demands_tra!$A258,'Growth rates'!$C$4:$C$922,$AE258),SUMIFS('Growth rates'!K$4:K$922,'Growth rates'!$B$4:$B$922,Demands_tra!$A258,'Growth rates'!$C$4:$C$922,$AF258))</f>
        <v>1.14571722214685</v>
      </c>
      <c r="AO258" s="6">
        <f ca="1">IF($AF258="",SUMIFS('Growth rates'!L$4:L$922,'Growth rates'!$B$4:$B$922,Demands_tra!$A258,'Growth rates'!$C$4:$C$922,$AE258),SUMIFS('Growth rates'!L$4:L$922,'Growth rates'!$B$4:$B$922,Demands_tra!$A258,'Growth rates'!$C$4:$C$922,$AF258))</f>
        <v>1.16074253232549</v>
      </c>
      <c r="AP258" s="6">
        <f ca="1">IF($AF258="",SUMIFS('Growth rates'!M$4:M$922,'Growth rates'!$B$4:$B$922,Demands_tra!$A258,'Growth rates'!$C$4:$C$922,$AE258),SUMIFS('Growth rates'!M$4:M$922,'Growth rates'!$B$4:$B$922,Demands_tra!$A258,'Growth rates'!$C$4:$C$922,$AF258))</f>
        <v>1.17410146972096</v>
      </c>
      <c r="AQ258" s="6">
        <f ca="1">IF($AF258="",SUMIFS('Growth rates'!N$4:N$922,'Growth rates'!$B$4:$B$922,Demands_tra!$A258,'Growth rates'!$C$4:$C$922,$AE258),SUMIFS('Growth rates'!N$4:N$922,'Growth rates'!$B$4:$B$922,Demands_tra!$A258,'Growth rates'!$C$4:$C$922,$AF258))</f>
        <v>1.18602152993378</v>
      </c>
      <c r="AR258" s="6">
        <f ca="1">IF($AF258="",SUMIFS('Growth rates'!O$4:O$922,'Growth rates'!$B$4:$B$922,Demands_tra!$A258,'Growth rates'!$C$4:$C$922,$AE258),SUMIFS('Growth rates'!O$4:O$922,'Growth rates'!$B$4:$B$922,Demands_tra!$A258,'Growth rates'!$C$4:$C$922,$AF258))</f>
        <v>1.1965070712562</v>
      </c>
      <c r="AS258" s="6">
        <f ca="1">IF($AF258="",SUMIFS('Growth rates'!P$4:P$922,'Growth rates'!$B$4:$B$922,Demands_tra!$A258,'Growth rates'!$C$4:$C$922,$AE258),SUMIFS('Growth rates'!P$4:P$922,'Growth rates'!$B$4:$B$922,Demands_tra!$A258,'Growth rates'!$C$4:$C$922,$AF258))</f>
        <v>1.20478311558372</v>
      </c>
      <c r="AT258" s="6">
        <f ca="1">IF($AF258="",SUMIFS('Growth rates'!Q$4:Q$922,'Growth rates'!$B$4:$B$922,Demands_tra!$A258,'Growth rates'!$C$4:$C$922,$AE258),SUMIFS('Growth rates'!Q$4:Q$922,'Growth rates'!$B$4:$B$922,Demands_tra!$A258,'Growth rates'!$C$4:$C$922,$AF258))</f>
        <v>1.20985655258813</v>
      </c>
      <c r="AU258" s="6">
        <f ca="1">IF($AF258="",SUMIFS('Growth rates'!R$4:R$922,'Growth rates'!$B$4:$B$922,Demands_tra!$A258,'Growth rates'!$C$4:$C$922,$AE258),SUMIFS('Growth rates'!R$4:R$922,'Growth rates'!$B$4:$B$922,Demands_tra!$A258,'Growth rates'!$C$4:$C$922,$AF258))</f>
        <v>1.21138136650841</v>
      </c>
      <c r="AV258" s="6">
        <f ca="1">IF($AF258="",SUMIFS('Growth rates'!S$4:S$922,'Growth rates'!$B$4:$B$922,Demands_tra!$A258,'Growth rates'!$C$4:$C$922,$AE258),SUMIFS('Growth rates'!S$4:S$922,'Growth rates'!$B$4:$B$922,Demands_tra!$A258,'Growth rates'!$C$4:$C$922,$AF258))</f>
        <v>1.20971163886783</v>
      </c>
      <c r="AW258" s="6">
        <f ca="1">IF($AF258="",SUMIFS('Growth rates'!T$4:T$922,'Growth rates'!$B$4:$B$922,Demands_tra!$A258,'Growth rates'!$C$4:$C$922,$AE258),SUMIFS('Growth rates'!T$4:T$922,'Growth rates'!$B$4:$B$922,Demands_tra!$A258,'Growth rates'!$C$4:$C$922,$AF258))</f>
        <v>1.20580586955285</v>
      </c>
      <c r="AX258" s="6">
        <f ca="1">IF($AF258="",SUMIFS('Growth rates'!U$4:U$922,'Growth rates'!$B$4:$B$922,Demands_tra!$A258,'Growth rates'!$C$4:$C$922,$AE258),SUMIFS('Growth rates'!U$4:U$922,'Growth rates'!$B$4:$B$922,Demands_tra!$A258,'Growth rates'!$C$4:$C$922,$AF258))</f>
        <v>1.19995082129647</v>
      </c>
      <c r="AY258" s="6">
        <f ca="1">IF($AF258="",SUMIFS('Growth rates'!V$4:V$922,'Growth rates'!$B$4:$B$922,Demands_tra!$A258,'Growth rates'!$C$4:$C$922,$AE258),SUMIFS('Growth rates'!V$4:V$922,'Growth rates'!$B$4:$B$922,Demands_tra!$A258,'Growth rates'!$C$4:$C$922,$AF258))</f>
        <v>0</v>
      </c>
      <c r="AZ258" s="6">
        <f ca="1">IF($AF258="",SUMIFS('Growth rates'!W$4:W$922,'Growth rates'!$B$4:$B$922,Demands_tra!$A258,'Growth rates'!$C$4:$C$922,$AE258),SUMIFS('Growth rates'!W$4:W$922,'Growth rates'!$B$4:$B$922,Demands_tra!$A258,'Growth rates'!$C$4:$C$922,$AF258))</f>
        <v>0</v>
      </c>
      <c r="BA258" s="6">
        <f ca="1">IF($AF258="",SUMIFS('Growth rates'!X$4:X$922,'Growth rates'!$B$4:$B$922,Demands_tra!$A258,'Growth rates'!$C$4:$C$922,$AE258),SUMIFS('Growth rates'!X$4:X$922,'Growth rates'!$B$4:$B$922,Demands_tra!$A258,'Growth rates'!$C$4:$C$922,$AF258))</f>
        <v>0</v>
      </c>
      <c r="BB258" s="6">
        <f ca="1">IF($AF258="",SUMIFS('Growth rates'!Y$4:Y$922,'Growth rates'!$B$4:$B$922,Demands_tra!$A258,'Growth rates'!$C$4:$C$922,$AE258),SUMIFS('Growth rates'!Y$4:Y$922,'Growth rates'!$B$4:$B$922,Demands_tra!$A258,'Growth rates'!$C$4:$C$922,$AF258))</f>
        <v>0</v>
      </c>
      <c r="BC258" s="6">
        <f ca="1">IF($AF258="",SUMIFS('Growth rates'!Z$4:Z$922,'Growth rates'!$B$4:$B$922,Demands_tra!$A258,'Growth rates'!$C$4:$C$922,$AE258),SUMIFS('Growth rates'!Z$4:Z$922,'Growth rates'!$B$4:$B$922,Demands_tra!$A258,'Growth rates'!$C$4:$C$922,$AF258))</f>
        <v>0</v>
      </c>
      <c r="BD258" s="6">
        <f ca="1">IF($AF258="",SUMIFS('Growth rates'!AA$4:AA$922,'Growth rates'!$B$4:$B$922,Demands_tra!$A258,'Growth rates'!$C$4:$C$922,$AE258),SUMIFS('Growth rates'!AA$4:AA$922,'Growth rates'!$B$4:$B$922,Demands_tra!$A258,'Growth rates'!$C$4:$C$922,$AF258))</f>
        <v>0</v>
      </c>
      <c r="BE258" s="6">
        <f ca="1">IF($AF258="",SUMIFS('Growth rates'!AB$4:AB$922,'Growth rates'!$B$4:$B$922,Demands_tra!$A258,'Growth rates'!$C$4:$C$922,$AE258),SUMIFS('Growth rates'!AB$4:AB$922,'Growth rates'!$B$4:$B$922,Demands_tra!$A258,'Growth rates'!$C$4:$C$922,$AF258))</f>
        <v>0</v>
      </c>
      <c r="BF258" s="6">
        <f ca="1">IF($AF258="",SUMIFS('Growth rates'!AC$4:AC$922,'Growth rates'!$B$4:$B$922,Demands_tra!$A258,'Growth rates'!$C$4:$C$922,$AE258),SUMIFS('Growth rates'!AC$4:AC$922,'Growth rates'!$B$4:$B$922,Demands_tra!$A258,'Growth rates'!$C$4:$C$922,$AF258))</f>
        <v>0</v>
      </c>
      <c r="BH258" t="str">
        <f ca="1">VLOOKUP($C258,'Default drvr and elast'!$A$4:$F$49,MATCH(VLOOKUP(A258,Classification!$B$4:$D$42,3,FALSE),'Default drvr and elast'!$D$3:$F$3,0)+3,FALSE)</f>
        <v>Med2</v>
      </c>
      <c r="BJ258" s="6">
        <f ca="1">IF($BI258="",SUMIF(Elasticities!$B$5:$B$52,Demands_tra!$BH258,Elasticities!C$5:C$52),SUMIF(Elasticities!$B$5:$B$52,Demands_tra!$BI258,Elasticities!C$5:C$52))</f>
        <v>0.799999999999989</v>
      </c>
      <c r="BK258" s="6">
        <f ca="1">IF($BI258="",SUMIF(Elasticities!$B$5:$B$52,Demands_tra!$BH258,Elasticities!D$5:D$52),SUMIF(Elasticities!$B$5:$B$52,Demands_tra!$BI258,Elasticities!D$5:D$52))</f>
        <v>0.797560975609746</v>
      </c>
      <c r="BL258" s="6">
        <f ca="1">IF($BI258="",SUMIF(Elasticities!$B$5:$B$52,Demands_tra!$BH258,Elasticities!E$5:E$52),SUMIF(Elasticities!$B$5:$B$52,Demands_tra!$BI258,Elasticities!E$5:E$52))</f>
        <v>0.785365853658527</v>
      </c>
      <c r="BM258" s="6">
        <f ca="1">IF($BI258="",SUMIF(Elasticities!$B$5:$B$52,Demands_tra!$BH258,Elasticities!F$5:F$52),SUMIF(Elasticities!$B$5:$B$52,Demands_tra!$BI258,Elasticities!F$5:F$52))</f>
        <v>0.773170731707307</v>
      </c>
      <c r="BN258" s="6">
        <f ca="1">IF($BI258="",SUMIF(Elasticities!$B$5:$B$52,Demands_tra!$BH258,Elasticities!G$5:G$52),SUMIF(Elasticities!$B$5:$B$52,Demands_tra!$BI258,Elasticities!G$5:G$52))</f>
        <v>0.760975609756088</v>
      </c>
      <c r="BO258" s="6">
        <f ca="1">IF($BI258="",SUMIF(Elasticities!$B$5:$B$52,Demands_tra!$BH258,Elasticities!H$5:H$52),SUMIF(Elasticities!$B$5:$B$52,Demands_tra!$BI258,Elasticities!H$5:H$52))</f>
        <v>0.748780487804868</v>
      </c>
      <c r="BP258" s="6">
        <f ca="1">IF($BI258="",SUMIF(Elasticities!$B$5:$B$52,Demands_tra!$BH258,Elasticities!I$5:I$52),SUMIF(Elasticities!$B$5:$B$52,Demands_tra!$BI258,Elasticities!I$5:I$52))</f>
        <v>0.736585365853649</v>
      </c>
      <c r="BQ258" s="6">
        <f ca="1">IF($BI258="",SUMIF(Elasticities!$B$5:$B$52,Demands_tra!$BH258,Elasticities!J$5:J$52),SUMIF(Elasticities!$B$5:$B$52,Demands_tra!$BI258,Elasticities!J$5:J$52))</f>
        <v>0.724390243902429</v>
      </c>
      <c r="BR258" s="6">
        <f ca="1">IF($BI258="",SUMIF(Elasticities!$B$5:$B$52,Demands_tra!$BH258,Elasticities!K$5:K$52),SUMIF(Elasticities!$B$5:$B$52,Demands_tra!$BI258,Elasticities!K$5:K$52))</f>
        <v>0.71219512195121</v>
      </c>
      <c r="BS258" s="6">
        <f ca="1">IF($BI258="",SUMIF(Elasticities!$B$5:$B$52,Demands_tra!$BH258,Elasticities!L$5:L$52),SUMIF(Elasticities!$B$5:$B$52,Demands_tra!$BI258,Elasticities!L$5:L$52))</f>
        <v>0.699999999999997</v>
      </c>
      <c r="BT258" s="6">
        <f ca="1">IF($BI258="",SUMIF(Elasticities!$B$5:$B$52,Demands_tra!$BH258,Elasticities!M$5:M$52),SUMIF(Elasticities!$B$5:$B$52,Demands_tra!$BI258,Elasticities!M$5:M$52))</f>
        <v>0.687499999999996</v>
      </c>
      <c r="BU258" s="6">
        <f ca="1">IF($BI258="",SUMIF(Elasticities!$B$5:$B$52,Demands_tra!$BH258,Elasticities!N$5:N$52),SUMIF(Elasticities!$B$5:$B$52,Demands_tra!$BI258,Elasticities!N$5:N$52))</f>
        <v>0.674999999999996</v>
      </c>
      <c r="BV258" s="6">
        <f ca="1">IF($BI258="",SUMIF(Elasticities!$B$5:$B$52,Demands_tra!$BH258,Elasticities!O$5:O$52),SUMIF(Elasticities!$B$5:$B$52,Demands_tra!$BI258,Elasticities!O$5:O$52))</f>
        <v>0.662499999999996</v>
      </c>
      <c r="BW258" s="6">
        <f ca="1">IF($BI258="",SUMIF(Elasticities!$B$5:$B$52,Demands_tra!$BH258,Elasticities!P$5:P$52),SUMIF(Elasticities!$B$5:$B$52,Demands_tra!$BI258,Elasticities!P$5:P$52))</f>
        <v>0.649999999999997</v>
      </c>
      <c r="BX258" s="6">
        <f ca="1">IF($BI258="",SUMIF(Elasticities!$B$5:$B$52,Demands_tra!$BH258,Elasticities!Q$5:Q$52),SUMIF(Elasticities!$B$5:$B$52,Demands_tra!$BI258,Elasticities!Q$5:Q$52))</f>
        <v>0.637499999999997</v>
      </c>
      <c r="BY258" s="6">
        <f ca="1">IF($BI258="",SUMIF(Elasticities!$B$5:$B$52,Demands_tra!$BH258,Elasticities!R$5:R$52),SUMIF(Elasticities!$B$5:$B$52,Demands_tra!$BI258,Elasticities!R$5:R$52))</f>
        <v>0.624999999999996</v>
      </c>
      <c r="BZ258" s="6">
        <f ca="1">IF($BI258="",SUMIF(Elasticities!$B$5:$B$52,Demands_tra!$BH258,Elasticities!S$5:S$52),SUMIF(Elasticities!$B$5:$B$52,Demands_tra!$BI258,Elasticities!S$5:S$52))</f>
        <v>0.612499999999996</v>
      </c>
      <c r="CA258" s="6">
        <f ca="1">IF($BI258="",SUMIF(Elasticities!$B$5:$B$52,Demands_tra!$BH258,Elasticities!T$5:T$52),SUMIF(Elasticities!$B$5:$B$52,Demands_tra!$BI258,Elasticities!T$5:T$52))</f>
        <v>0.599999999999996</v>
      </c>
      <c r="CB258" s="6" t="e">
        <f ca="1">IF($BI258="",SUMIF(Elasticities!$B$5:$B$52,Demands_tra!$BH258,Elasticities!U$5:U$52),SUMIF(Elasticities!$B$5:$B$52,Demands_tra!$BI258,Elasticities!U$5:U$52))</f>
        <v>#VALUE!</v>
      </c>
      <c r="CC258" s="6" t="e">
        <f ca="1">IF($BI258="",SUMIF(Elasticities!$B$5:$B$52,Demands_tra!$BH258,Elasticities!V$5:V$52),SUMIF(Elasticities!$B$5:$B$52,Demands_tra!$BI258,Elasticities!V$5:V$52))</f>
        <v>#VALUE!</v>
      </c>
      <c r="CD258" s="6" t="e">
        <f ca="1">IF($BI258="",SUMIF(Elasticities!$B$5:$B$52,Demands_tra!$BH258,Elasticities!W$5:W$52),SUMIF(Elasticities!$B$5:$B$52,Demands_tra!$BI258,Elasticities!W$5:W$52))</f>
        <v>#VALUE!</v>
      </c>
      <c r="CE258" s="6" t="e">
        <f ca="1">IF($BI258="",SUMIF(Elasticities!$B$5:$B$52,Demands_tra!$BH258,Elasticities!X$5:X$52),SUMIF(Elasticities!$B$5:$B$52,Demands_tra!$BI258,Elasticities!X$5:X$52))</f>
        <v>#VALUE!</v>
      </c>
      <c r="CF258" s="6" t="e">
        <f ca="1">IF($BI258="",SUMIF(Elasticities!$B$5:$B$52,Demands_tra!$BH258,Elasticities!Y$5:Y$52),SUMIF(Elasticities!$B$5:$B$52,Demands_tra!$BI258,Elasticities!Y$5:Y$52))</f>
        <v>#VALUE!</v>
      </c>
      <c r="CG258" s="6" t="e">
        <f ca="1">IF($BI258="",SUMIF(Elasticities!$B$5:$B$52,Demands_tra!$BH258,Elasticities!Z$5:Z$52),SUMIF(Elasticities!$B$5:$B$52,Demands_tra!$BI258,Elasticities!Z$5:Z$52))</f>
        <v>#VALUE!</v>
      </c>
      <c r="CH258" s="6" t="e">
        <f ca="1">IF($BI258="",SUMIF(Elasticities!$B$5:$B$52,Demands_tra!$BH258,Elasticities!AA$5:AA$52),SUMIF(Elasticities!$B$5:$B$52,Demands_tra!$BI258,Elasticities!AA$5:AA$52))</f>
        <v>#VALUE!</v>
      </c>
      <c r="CI258" s="6" t="e">
        <f ca="1">IF($BI258="",SUMIF(Elasticities!$B$5:$B$52,Demands_tra!$BH258,Elasticities!AB$5:AB$52),SUMIF(Elasticities!$B$5:$B$52,Demands_tra!$BI258,Elasticities!AB$5:AB$52))</f>
        <v>#VALUE!</v>
      </c>
    </row>
    <row r="259" spans="1:87">
      <c r="A259" t="str">
        <f>IF(BYDem_tra!B258="","\I:",BYDem_tra!B258)</f>
        <v>NorthAm</v>
      </c>
      <c r="B259" t="str">
        <f>BYDem_tra!E258</f>
        <v>TWD</v>
      </c>
      <c r="C259" t="str">
        <f t="shared" si="194"/>
        <v>TWD</v>
      </c>
      <c r="D259" s="3">
        <f>SUMIFS(BYDem_tra!$M$2:$M$2000,BYDem_tra!$B$2:$B$2000,Demands_tra!$A259,BYDem_tra!$E$2:$E$2000,Demands_tra!$B259)</f>
        <v>445.680296388</v>
      </c>
      <c r="E259" s="3">
        <f ca="1" t="shared" si="195"/>
        <v>449.849059401018</v>
      </c>
      <c r="F259" s="3">
        <f ca="1" t="shared" si="196"/>
        <v>500.833374151162</v>
      </c>
      <c r="G259" s="3">
        <f ca="1" t="shared" si="197"/>
        <v>540.500584720335</v>
      </c>
      <c r="H259" s="3">
        <f ca="1" t="shared" si="198"/>
        <v>576.857036780446</v>
      </c>
      <c r="I259" s="3">
        <f ca="1" t="shared" si="199"/>
        <v>611.35407486208</v>
      </c>
      <c r="J259" s="3">
        <f ca="1" t="shared" si="200"/>
        <v>644.815745287478</v>
      </c>
      <c r="K259" s="3">
        <f ca="1" t="shared" si="201"/>
        <v>677.428732605745</v>
      </c>
      <c r="L259" s="3">
        <f ca="1" t="shared" si="202"/>
        <v>709.622889688199</v>
      </c>
      <c r="M259" s="3">
        <f ca="1" t="shared" si="203"/>
        <v>741.416351557521</v>
      </c>
      <c r="N259" s="3">
        <f ca="1" t="shared" si="204"/>
        <v>772.865572723167</v>
      </c>
      <c r="O259" s="3">
        <f ca="1" t="shared" si="205"/>
        <v>803.012119281253</v>
      </c>
      <c r="P259" s="3">
        <f ca="1" t="shared" si="206"/>
        <v>831.489487087634</v>
      </c>
      <c r="Q259" s="3">
        <f ca="1" t="shared" si="207"/>
        <v>858.080759183034</v>
      </c>
      <c r="R259" s="3">
        <f ca="1" t="shared" si="208"/>
        <v>882.865930394076</v>
      </c>
      <c r="S259" s="3">
        <f ca="1" t="shared" si="209"/>
        <v>905.963297732008</v>
      </c>
      <c r="T259" s="3">
        <f ca="1" t="shared" si="210"/>
        <v>927.45122383036</v>
      </c>
      <c r="U259" s="3">
        <f ca="1" t="shared" si="211"/>
        <v>947.180419065071</v>
      </c>
      <c r="V259" s="3" t="e">
        <f ca="1" t="shared" si="212"/>
        <v>#VALUE!</v>
      </c>
      <c r="W259" s="3" t="e">
        <f ca="1" t="shared" si="213"/>
        <v>#DIV/0!</v>
      </c>
      <c r="X259" s="3" t="e">
        <f ca="1" t="shared" si="214"/>
        <v>#DIV/0!</v>
      </c>
      <c r="Y259" s="3" t="e">
        <f ca="1" t="shared" si="215"/>
        <v>#DIV/0!</v>
      </c>
      <c r="Z259" s="3" t="e">
        <f ca="1" t="shared" si="216"/>
        <v>#DIV/0!</v>
      </c>
      <c r="AA259" s="3" t="e">
        <f ca="1" t="shared" si="217"/>
        <v>#DIV/0!</v>
      </c>
      <c r="AB259" s="3" t="e">
        <f ca="1" t="shared" si="218"/>
        <v>#DIV/0!</v>
      </c>
      <c r="AC259" s="3" t="e">
        <f ca="1" t="shared" si="219"/>
        <v>#DIV/0!</v>
      </c>
      <c r="AE259" s="34" t="str">
        <f ca="1">VLOOKUP($C259,'Default drvr and elast'!$A$4:$C$49,MATCH(VLOOKUP(A259,Classification!$B$4:$D$99,2,FALSE),'Default drvr and elast'!$A$3:$C$3,0),FALSE)</f>
        <v>GDP</v>
      </c>
      <c r="AF259" s="4"/>
      <c r="AG259" s="6">
        <f ca="1">IF($AF259="",SUMIFS('Growth rates'!D$4:D$922,'Growth rates'!$B$4:$B$922,Demands_tra!$A259,'Growth rates'!$C$4:$C$922,$AE259),SUMIFS('Growth rates'!D$4:D$922,'Growth rates'!$B$4:$B$922,Demands_tra!$A259,'Growth rates'!$C$4:$C$922,$AF259))</f>
        <v>1</v>
      </c>
      <c r="AH259" s="6">
        <f ca="1">IF($AF259="",SUMIFS('Growth rates'!E$4:E$922,'Growth rates'!$B$4:$B$922,Demands_tra!$A259,'Growth rates'!$C$4:$C$922,$AE259),SUMIFS('Growth rates'!E$4:E$922,'Growth rates'!$B$4:$B$922,Demands_tra!$A259,'Growth rates'!$C$4:$C$922,$AF259))</f>
        <v>1.01172788980591</v>
      </c>
      <c r="AI259" s="6">
        <f ca="1">IF($AF259="",SUMIFS('Growth rates'!F$4:F$922,'Growth rates'!$B$4:$B$922,Demands_tra!$A259,'Growth rates'!$C$4:$C$922,$AE259),SUMIFS('Growth rates'!F$4:F$922,'Growth rates'!$B$4:$B$922,Demands_tra!$A259,'Growth rates'!$C$4:$C$922,$AF259))</f>
        <v>1.15773078809578</v>
      </c>
      <c r="AJ259" s="6">
        <f ca="1">IF($AF259="",SUMIFS('Growth rates'!G$4:G$922,'Growth rates'!$B$4:$B$922,Demands_tra!$A259,'Growth rates'!$C$4:$C$922,$AE259),SUMIFS('Growth rates'!G$4:G$922,'Growth rates'!$B$4:$B$922,Demands_tra!$A259,'Growth rates'!$C$4:$C$922,$AF259))</f>
        <v>1.27632693451747</v>
      </c>
      <c r="AK259" s="6">
        <f ca="1">IF($AF259="",SUMIFS('Growth rates'!H$4:H$922,'Growth rates'!$B$4:$B$922,Demands_tra!$A259,'Growth rates'!$C$4:$C$922,$AE259),SUMIFS('Growth rates'!H$4:H$922,'Growth rates'!$B$4:$B$922,Demands_tra!$A259,'Growth rates'!$C$4:$C$922,$AF259))</f>
        <v>1.38914444804718</v>
      </c>
      <c r="AL259" s="6">
        <f ca="1">IF($AF259="",SUMIFS('Growth rates'!I$4:I$922,'Growth rates'!$B$4:$B$922,Demands_tra!$A259,'Growth rates'!$C$4:$C$922,$AE259),SUMIFS('Growth rates'!I$4:I$922,'Growth rates'!$B$4:$B$922,Demands_tra!$A259,'Growth rates'!$C$4:$C$922,$AF259))</f>
        <v>1.5000891332334</v>
      </c>
      <c r="AM259" s="6">
        <f ca="1">IF($AF259="",SUMIFS('Growth rates'!J$4:J$922,'Growth rates'!$B$4:$B$922,Demands_tra!$A259,'Growth rates'!$C$4:$C$922,$AE259),SUMIFS('Growth rates'!J$4:J$922,'Growth rates'!$B$4:$B$922,Demands_tra!$A259,'Growth rates'!$C$4:$C$922,$AF259))</f>
        <v>1.611556767737</v>
      </c>
      <c r="AN259" s="6">
        <f ca="1">IF($AF259="",SUMIFS('Growth rates'!K$4:K$922,'Growth rates'!$B$4:$B$922,Demands_tra!$A259,'Growth rates'!$C$4:$C$922,$AE259),SUMIFS('Growth rates'!K$4:K$922,'Growth rates'!$B$4:$B$922,Demands_tra!$A259,'Growth rates'!$C$4:$C$922,$AF259))</f>
        <v>1.72407631178702</v>
      </c>
      <c r="AO259" s="6">
        <f ca="1">IF($AF259="",SUMIFS('Growth rates'!L$4:L$922,'Growth rates'!$B$4:$B$922,Demands_tra!$A259,'Growth rates'!$C$4:$C$922,$AE259),SUMIFS('Growth rates'!L$4:L$922,'Growth rates'!$B$4:$B$922,Demands_tra!$A259,'Growth rates'!$C$4:$C$922,$AF259))</f>
        <v>1.83912215615181</v>
      </c>
      <c r="AP259" s="6">
        <f ca="1">IF($AF259="",SUMIFS('Growth rates'!M$4:M$922,'Growth rates'!$B$4:$B$922,Demands_tra!$A259,'Growth rates'!$C$4:$C$922,$AE259),SUMIFS('Growth rates'!M$4:M$922,'Growth rates'!$B$4:$B$922,Demands_tra!$A259,'Growth rates'!$C$4:$C$922,$AF259))</f>
        <v>1.9568346985545</v>
      </c>
      <c r="AQ259" s="6">
        <f ca="1">IF($AF259="",SUMIFS('Growth rates'!N$4:N$922,'Growth rates'!$B$4:$B$922,Demands_tra!$A259,'Growth rates'!$C$4:$C$922,$AE259),SUMIFS('Growth rates'!N$4:N$922,'Growth rates'!$B$4:$B$922,Demands_tra!$A259,'Growth rates'!$C$4:$C$922,$AF259))</f>
        <v>2.07756858278502</v>
      </c>
      <c r="AR259" s="6">
        <f ca="1">IF($AF259="",SUMIFS('Growth rates'!O$4:O$922,'Growth rates'!$B$4:$B$922,Demands_tra!$A259,'Growth rates'!$C$4:$C$922,$AE259),SUMIFS('Growth rates'!O$4:O$922,'Growth rates'!$B$4:$B$922,Demands_tra!$A259,'Growth rates'!$C$4:$C$922,$AF259))</f>
        <v>2.19762495139749</v>
      </c>
      <c r="AS259" s="6">
        <f ca="1">IF($AF259="",SUMIFS('Growth rates'!P$4:P$922,'Growth rates'!$B$4:$B$922,Demands_tra!$A259,'Growth rates'!$C$4:$C$922,$AE259),SUMIFS('Growth rates'!P$4:P$922,'Growth rates'!$B$4:$B$922,Demands_tra!$A259,'Growth rates'!$C$4:$C$922,$AF259))</f>
        <v>2.315262357404</v>
      </c>
      <c r="AT259" s="6">
        <f ca="1">IF($AF259="",SUMIFS('Growth rates'!Q$4:Q$922,'Growth rates'!$B$4:$B$922,Demands_tra!$A259,'Growth rates'!$C$4:$C$922,$AE259),SUMIFS('Growth rates'!Q$4:Q$922,'Growth rates'!$B$4:$B$922,Demands_tra!$A259,'Growth rates'!$C$4:$C$922,$AF259))</f>
        <v>2.42917428621282</v>
      </c>
      <c r="AU259" s="6">
        <f ca="1">IF($AF259="",SUMIFS('Growth rates'!R$4:R$922,'Growth rates'!$B$4:$B$922,Demands_tra!$A259,'Growth rates'!$C$4:$C$922,$AE259),SUMIFS('Growth rates'!R$4:R$922,'Growth rates'!$B$4:$B$922,Demands_tra!$A259,'Growth rates'!$C$4:$C$922,$AF259))</f>
        <v>2.53923751413423</v>
      </c>
      <c r="AV259" s="6">
        <f ca="1">IF($AF259="",SUMIFS('Growth rates'!S$4:S$922,'Growth rates'!$B$4:$B$922,Demands_tra!$A259,'Growth rates'!$C$4:$C$922,$AE259),SUMIFS('Growth rates'!S$4:S$922,'Growth rates'!$B$4:$B$922,Demands_tra!$A259,'Growth rates'!$C$4:$C$922,$AF259))</f>
        <v>2.64552717756439</v>
      </c>
      <c r="AW259" s="6">
        <f ca="1">IF($AF259="",SUMIFS('Growth rates'!T$4:T$922,'Growth rates'!$B$4:$B$922,Demands_tra!$A259,'Growth rates'!$C$4:$C$922,$AE259),SUMIFS('Growth rates'!T$4:T$922,'Growth rates'!$B$4:$B$922,Demands_tra!$A259,'Growth rates'!$C$4:$C$922,$AF259))</f>
        <v>2.74797200426466</v>
      </c>
      <c r="AX259" s="6">
        <f ca="1">IF($AF259="",SUMIFS('Growth rates'!U$4:U$922,'Growth rates'!$B$4:$B$922,Demands_tra!$A259,'Growth rates'!$C$4:$C$922,$AE259),SUMIFS('Growth rates'!U$4:U$922,'Growth rates'!$B$4:$B$922,Demands_tra!$A259,'Growth rates'!$C$4:$C$922,$AF259))</f>
        <v>2.84539900775305</v>
      </c>
      <c r="AY259" s="6">
        <f ca="1">IF($AF259="",SUMIFS('Growth rates'!V$4:V$922,'Growth rates'!$B$4:$B$922,Demands_tra!$A259,'Growth rates'!$C$4:$C$922,$AE259),SUMIFS('Growth rates'!V$4:V$922,'Growth rates'!$B$4:$B$922,Demands_tra!$A259,'Growth rates'!$C$4:$C$922,$AF259))</f>
        <v>0</v>
      </c>
      <c r="AZ259" s="6">
        <f ca="1">IF($AF259="",SUMIFS('Growth rates'!W$4:W$922,'Growth rates'!$B$4:$B$922,Demands_tra!$A259,'Growth rates'!$C$4:$C$922,$AE259),SUMIFS('Growth rates'!W$4:W$922,'Growth rates'!$B$4:$B$922,Demands_tra!$A259,'Growth rates'!$C$4:$C$922,$AF259))</f>
        <v>0</v>
      </c>
      <c r="BA259" s="6">
        <f ca="1">IF($AF259="",SUMIFS('Growth rates'!X$4:X$922,'Growth rates'!$B$4:$B$922,Demands_tra!$A259,'Growth rates'!$C$4:$C$922,$AE259),SUMIFS('Growth rates'!X$4:X$922,'Growth rates'!$B$4:$B$922,Demands_tra!$A259,'Growth rates'!$C$4:$C$922,$AF259))</f>
        <v>0</v>
      </c>
      <c r="BB259" s="6">
        <f ca="1">IF($AF259="",SUMIFS('Growth rates'!Y$4:Y$922,'Growth rates'!$B$4:$B$922,Demands_tra!$A259,'Growth rates'!$C$4:$C$922,$AE259),SUMIFS('Growth rates'!Y$4:Y$922,'Growth rates'!$B$4:$B$922,Demands_tra!$A259,'Growth rates'!$C$4:$C$922,$AF259))</f>
        <v>0</v>
      </c>
      <c r="BC259" s="6">
        <f ca="1">IF($AF259="",SUMIFS('Growth rates'!Z$4:Z$922,'Growth rates'!$B$4:$B$922,Demands_tra!$A259,'Growth rates'!$C$4:$C$922,$AE259),SUMIFS('Growth rates'!Z$4:Z$922,'Growth rates'!$B$4:$B$922,Demands_tra!$A259,'Growth rates'!$C$4:$C$922,$AF259))</f>
        <v>0</v>
      </c>
      <c r="BD259" s="6">
        <f ca="1">IF($AF259="",SUMIFS('Growth rates'!AA$4:AA$922,'Growth rates'!$B$4:$B$922,Demands_tra!$A259,'Growth rates'!$C$4:$C$922,$AE259),SUMIFS('Growth rates'!AA$4:AA$922,'Growth rates'!$B$4:$B$922,Demands_tra!$A259,'Growth rates'!$C$4:$C$922,$AF259))</f>
        <v>0</v>
      </c>
      <c r="BE259" s="6">
        <f ca="1">IF($AF259="",SUMIFS('Growth rates'!AB$4:AB$922,'Growth rates'!$B$4:$B$922,Demands_tra!$A259,'Growth rates'!$C$4:$C$922,$AE259),SUMIFS('Growth rates'!AB$4:AB$922,'Growth rates'!$B$4:$B$922,Demands_tra!$A259,'Growth rates'!$C$4:$C$922,$AF259))</f>
        <v>0</v>
      </c>
      <c r="BF259" s="6">
        <f ca="1">IF($AF259="",SUMIFS('Growth rates'!AC$4:AC$922,'Growth rates'!$B$4:$B$922,Demands_tra!$A259,'Growth rates'!$C$4:$C$922,$AE259),SUMIFS('Growth rates'!AC$4:AC$922,'Growth rates'!$B$4:$B$922,Demands_tra!$A259,'Growth rates'!$C$4:$C$922,$AF259))</f>
        <v>0</v>
      </c>
      <c r="BH259" t="str">
        <f ca="1">VLOOKUP($C259,'Default drvr and elast'!$A$4:$F$49,MATCH(VLOOKUP(A259,Classification!$B$4:$D$42,3,FALSE),'Default drvr and elast'!$D$3:$F$3,0)+3,FALSE)</f>
        <v>Med2</v>
      </c>
      <c r="BJ259" s="6">
        <f ca="1">IF($BI259="",SUMIF(Elasticities!$B$5:$B$52,Demands_tra!$BH259,Elasticities!C$5:C$52),SUMIF(Elasticities!$B$5:$B$52,Demands_tra!$BI259,Elasticities!C$5:C$52))</f>
        <v>0.799999999999989</v>
      </c>
      <c r="BK259" s="6">
        <f ca="1">IF($BI259="",SUMIF(Elasticities!$B$5:$B$52,Demands_tra!$BH259,Elasticities!D$5:D$52),SUMIF(Elasticities!$B$5:$B$52,Demands_tra!$BI259,Elasticities!D$5:D$52))</f>
        <v>0.797560975609746</v>
      </c>
      <c r="BL259" s="6">
        <f ca="1">IF($BI259="",SUMIF(Elasticities!$B$5:$B$52,Demands_tra!$BH259,Elasticities!E$5:E$52),SUMIF(Elasticities!$B$5:$B$52,Demands_tra!$BI259,Elasticities!E$5:E$52))</f>
        <v>0.785365853658527</v>
      </c>
      <c r="BM259" s="6">
        <f ca="1">IF($BI259="",SUMIF(Elasticities!$B$5:$B$52,Demands_tra!$BH259,Elasticities!F$5:F$52),SUMIF(Elasticities!$B$5:$B$52,Demands_tra!$BI259,Elasticities!F$5:F$52))</f>
        <v>0.773170731707307</v>
      </c>
      <c r="BN259" s="6">
        <f ca="1">IF($BI259="",SUMIF(Elasticities!$B$5:$B$52,Demands_tra!$BH259,Elasticities!G$5:G$52),SUMIF(Elasticities!$B$5:$B$52,Demands_tra!$BI259,Elasticities!G$5:G$52))</f>
        <v>0.760975609756088</v>
      </c>
      <c r="BO259" s="6">
        <f ca="1">IF($BI259="",SUMIF(Elasticities!$B$5:$B$52,Demands_tra!$BH259,Elasticities!H$5:H$52),SUMIF(Elasticities!$B$5:$B$52,Demands_tra!$BI259,Elasticities!H$5:H$52))</f>
        <v>0.748780487804868</v>
      </c>
      <c r="BP259" s="6">
        <f ca="1">IF($BI259="",SUMIF(Elasticities!$B$5:$B$52,Demands_tra!$BH259,Elasticities!I$5:I$52),SUMIF(Elasticities!$B$5:$B$52,Demands_tra!$BI259,Elasticities!I$5:I$52))</f>
        <v>0.736585365853649</v>
      </c>
      <c r="BQ259" s="6">
        <f ca="1">IF($BI259="",SUMIF(Elasticities!$B$5:$B$52,Demands_tra!$BH259,Elasticities!J$5:J$52),SUMIF(Elasticities!$B$5:$B$52,Demands_tra!$BI259,Elasticities!J$5:J$52))</f>
        <v>0.724390243902429</v>
      </c>
      <c r="BR259" s="6">
        <f ca="1">IF($BI259="",SUMIF(Elasticities!$B$5:$B$52,Demands_tra!$BH259,Elasticities!K$5:K$52),SUMIF(Elasticities!$B$5:$B$52,Demands_tra!$BI259,Elasticities!K$5:K$52))</f>
        <v>0.71219512195121</v>
      </c>
      <c r="BS259" s="6">
        <f ca="1">IF($BI259="",SUMIF(Elasticities!$B$5:$B$52,Demands_tra!$BH259,Elasticities!L$5:L$52),SUMIF(Elasticities!$B$5:$B$52,Demands_tra!$BI259,Elasticities!L$5:L$52))</f>
        <v>0.699999999999997</v>
      </c>
      <c r="BT259" s="6">
        <f ca="1">IF($BI259="",SUMIF(Elasticities!$B$5:$B$52,Demands_tra!$BH259,Elasticities!M$5:M$52),SUMIF(Elasticities!$B$5:$B$52,Demands_tra!$BI259,Elasticities!M$5:M$52))</f>
        <v>0.687499999999996</v>
      </c>
      <c r="BU259" s="6">
        <f ca="1">IF($BI259="",SUMIF(Elasticities!$B$5:$B$52,Demands_tra!$BH259,Elasticities!N$5:N$52),SUMIF(Elasticities!$B$5:$B$52,Demands_tra!$BI259,Elasticities!N$5:N$52))</f>
        <v>0.674999999999996</v>
      </c>
      <c r="BV259" s="6">
        <f ca="1">IF($BI259="",SUMIF(Elasticities!$B$5:$B$52,Demands_tra!$BH259,Elasticities!O$5:O$52),SUMIF(Elasticities!$B$5:$B$52,Demands_tra!$BI259,Elasticities!O$5:O$52))</f>
        <v>0.662499999999996</v>
      </c>
      <c r="BW259" s="6">
        <f ca="1">IF($BI259="",SUMIF(Elasticities!$B$5:$B$52,Demands_tra!$BH259,Elasticities!P$5:P$52),SUMIF(Elasticities!$B$5:$B$52,Demands_tra!$BI259,Elasticities!P$5:P$52))</f>
        <v>0.649999999999997</v>
      </c>
      <c r="BX259" s="6">
        <f ca="1">IF($BI259="",SUMIF(Elasticities!$B$5:$B$52,Demands_tra!$BH259,Elasticities!Q$5:Q$52),SUMIF(Elasticities!$B$5:$B$52,Demands_tra!$BI259,Elasticities!Q$5:Q$52))</f>
        <v>0.637499999999997</v>
      </c>
      <c r="BY259" s="6">
        <f ca="1">IF($BI259="",SUMIF(Elasticities!$B$5:$B$52,Demands_tra!$BH259,Elasticities!R$5:R$52),SUMIF(Elasticities!$B$5:$B$52,Demands_tra!$BI259,Elasticities!R$5:R$52))</f>
        <v>0.624999999999996</v>
      </c>
      <c r="BZ259" s="6">
        <f ca="1">IF($BI259="",SUMIF(Elasticities!$B$5:$B$52,Demands_tra!$BH259,Elasticities!S$5:S$52),SUMIF(Elasticities!$B$5:$B$52,Demands_tra!$BI259,Elasticities!S$5:S$52))</f>
        <v>0.612499999999996</v>
      </c>
      <c r="CA259" s="6">
        <f ca="1">IF($BI259="",SUMIF(Elasticities!$B$5:$B$52,Demands_tra!$BH259,Elasticities!T$5:T$52),SUMIF(Elasticities!$B$5:$B$52,Demands_tra!$BI259,Elasticities!T$5:T$52))</f>
        <v>0.599999999999996</v>
      </c>
      <c r="CB259" s="6" t="e">
        <f ca="1">IF($BI259="",SUMIF(Elasticities!$B$5:$B$52,Demands_tra!$BH259,Elasticities!U$5:U$52),SUMIF(Elasticities!$B$5:$B$52,Demands_tra!$BI259,Elasticities!U$5:U$52))</f>
        <v>#VALUE!</v>
      </c>
      <c r="CC259" s="6" t="e">
        <f ca="1">IF($BI259="",SUMIF(Elasticities!$B$5:$B$52,Demands_tra!$BH259,Elasticities!V$5:V$52),SUMIF(Elasticities!$B$5:$B$52,Demands_tra!$BI259,Elasticities!V$5:V$52))</f>
        <v>#VALUE!</v>
      </c>
      <c r="CD259" s="6" t="e">
        <f ca="1">IF($BI259="",SUMIF(Elasticities!$B$5:$B$52,Demands_tra!$BH259,Elasticities!W$5:W$52),SUMIF(Elasticities!$B$5:$B$52,Demands_tra!$BI259,Elasticities!W$5:W$52))</f>
        <v>#VALUE!</v>
      </c>
      <c r="CE259" s="6" t="e">
        <f ca="1">IF($BI259="",SUMIF(Elasticities!$B$5:$B$52,Demands_tra!$BH259,Elasticities!X$5:X$52),SUMIF(Elasticities!$B$5:$B$52,Demands_tra!$BI259,Elasticities!X$5:X$52))</f>
        <v>#VALUE!</v>
      </c>
      <c r="CF259" s="6" t="e">
        <f ca="1">IF($BI259="",SUMIF(Elasticities!$B$5:$B$52,Demands_tra!$BH259,Elasticities!Y$5:Y$52),SUMIF(Elasticities!$B$5:$B$52,Demands_tra!$BI259,Elasticities!Y$5:Y$52))</f>
        <v>#VALUE!</v>
      </c>
      <c r="CG259" s="6" t="e">
        <f ca="1">IF($BI259="",SUMIF(Elasticities!$B$5:$B$52,Demands_tra!$BH259,Elasticities!Z$5:Z$52),SUMIF(Elasticities!$B$5:$B$52,Demands_tra!$BI259,Elasticities!Z$5:Z$52))</f>
        <v>#VALUE!</v>
      </c>
      <c r="CH259" s="6" t="e">
        <f ca="1">IF($BI259="",SUMIF(Elasticities!$B$5:$B$52,Demands_tra!$BH259,Elasticities!AA$5:AA$52),SUMIF(Elasticities!$B$5:$B$52,Demands_tra!$BI259,Elasticities!AA$5:AA$52))</f>
        <v>#VALUE!</v>
      </c>
      <c r="CI259" s="6" t="e">
        <f ca="1">IF($BI259="",SUMIF(Elasticities!$B$5:$B$52,Demands_tra!$BH259,Elasticities!AB$5:AB$52),SUMIF(Elasticities!$B$5:$B$52,Demands_tra!$BI259,Elasticities!AB$5:AB$52))</f>
        <v>#VALUE!</v>
      </c>
    </row>
    <row r="260" spans="1:87">
      <c r="A260" t="str">
        <f>IF(BYDem_tra!B259="","\I:",BYDem_tra!B259)</f>
        <v>NorthAm</v>
      </c>
      <c r="B260" t="str">
        <f>BYDem_tra!E259</f>
        <v>TWI</v>
      </c>
      <c r="C260" t="str">
        <f t="shared" si="194"/>
        <v>TWI</v>
      </c>
      <c r="D260" s="3">
        <f>SUMIFS(BYDem_tra!$M$2:$M$2000,BYDem_tra!$B$2:$B$2000,Demands_tra!$A260,BYDem_tra!$E$2:$E$2000,Demands_tra!$B260)</f>
        <v>1015.1062481016</v>
      </c>
      <c r="E260" s="3">
        <f ca="1" t="shared" si="195"/>
        <v>1024.60125475921</v>
      </c>
      <c r="F260" s="3">
        <f ca="1" t="shared" si="196"/>
        <v>1140.72596764756</v>
      </c>
      <c r="G260" s="3">
        <f ca="1" t="shared" si="197"/>
        <v>1231.07421418183</v>
      </c>
      <c r="H260" s="3">
        <f ca="1" t="shared" si="198"/>
        <v>1313.88169287031</v>
      </c>
      <c r="I260" s="3">
        <f ca="1" t="shared" si="199"/>
        <v>1392.45406679276</v>
      </c>
      <c r="J260" s="3">
        <f ca="1" t="shared" si="200"/>
        <v>1468.66822971632</v>
      </c>
      <c r="K260" s="3">
        <f ca="1" t="shared" si="201"/>
        <v>1542.94938476027</v>
      </c>
      <c r="L260" s="3">
        <f ca="1" t="shared" si="202"/>
        <v>1616.27658874847</v>
      </c>
      <c r="M260" s="3">
        <f ca="1" t="shared" si="203"/>
        <v>1688.69114701791</v>
      </c>
      <c r="N260" s="3">
        <f ca="1" t="shared" si="204"/>
        <v>1760.32164350139</v>
      </c>
      <c r="O260" s="3">
        <f ca="1" t="shared" si="205"/>
        <v>1828.98509579625</v>
      </c>
      <c r="P260" s="3">
        <f ca="1" t="shared" si="206"/>
        <v>1893.84673366543</v>
      </c>
      <c r="Q260" s="3">
        <f ca="1" t="shared" si="207"/>
        <v>1954.4124949696</v>
      </c>
      <c r="R260" s="3">
        <f ca="1" t="shared" si="208"/>
        <v>2010.86458037814</v>
      </c>
      <c r="S260" s="3">
        <f ca="1" t="shared" si="209"/>
        <v>2063.47242974786</v>
      </c>
      <c r="T260" s="3">
        <f ca="1" t="shared" si="210"/>
        <v>2112.41452617429</v>
      </c>
      <c r="U260" s="3">
        <f ca="1" t="shared" si="211"/>
        <v>2157.35083930072</v>
      </c>
      <c r="V260" s="3" t="e">
        <f ca="1" t="shared" si="212"/>
        <v>#VALUE!</v>
      </c>
      <c r="W260" s="3" t="e">
        <f ca="1" t="shared" si="213"/>
        <v>#DIV/0!</v>
      </c>
      <c r="X260" s="3" t="e">
        <f ca="1" t="shared" si="214"/>
        <v>#DIV/0!</v>
      </c>
      <c r="Y260" s="3" t="e">
        <f ca="1" t="shared" si="215"/>
        <v>#DIV/0!</v>
      </c>
      <c r="Z260" s="3" t="e">
        <f ca="1" t="shared" si="216"/>
        <v>#DIV/0!</v>
      </c>
      <c r="AA260" s="3" t="e">
        <f ca="1" t="shared" si="217"/>
        <v>#DIV/0!</v>
      </c>
      <c r="AB260" s="3" t="e">
        <f ca="1" t="shared" si="218"/>
        <v>#DIV/0!</v>
      </c>
      <c r="AC260" s="3" t="e">
        <f ca="1" t="shared" si="219"/>
        <v>#DIV/0!</v>
      </c>
      <c r="AE260" s="34" t="str">
        <f ca="1">VLOOKUP($C260,'Default drvr and elast'!$A$4:$C$49,MATCH(VLOOKUP(A260,Classification!$B$4:$D$99,2,FALSE),'Default drvr and elast'!$A$3:$C$3,0),FALSE)</f>
        <v>GDP</v>
      </c>
      <c r="AF260" s="4"/>
      <c r="AG260" s="6">
        <f ca="1">IF($AF260="",SUMIFS('Growth rates'!D$4:D$922,'Growth rates'!$B$4:$B$922,Demands_tra!$A260,'Growth rates'!$C$4:$C$922,$AE260),SUMIFS('Growth rates'!D$4:D$922,'Growth rates'!$B$4:$B$922,Demands_tra!$A260,'Growth rates'!$C$4:$C$922,$AF260))</f>
        <v>1</v>
      </c>
      <c r="AH260" s="6">
        <f ca="1">IF($AF260="",SUMIFS('Growth rates'!E$4:E$922,'Growth rates'!$B$4:$B$922,Demands_tra!$A260,'Growth rates'!$C$4:$C$922,$AE260),SUMIFS('Growth rates'!E$4:E$922,'Growth rates'!$B$4:$B$922,Demands_tra!$A260,'Growth rates'!$C$4:$C$922,$AF260))</f>
        <v>1.01172788980591</v>
      </c>
      <c r="AI260" s="6">
        <f ca="1">IF($AF260="",SUMIFS('Growth rates'!F$4:F$922,'Growth rates'!$B$4:$B$922,Demands_tra!$A260,'Growth rates'!$C$4:$C$922,$AE260),SUMIFS('Growth rates'!F$4:F$922,'Growth rates'!$B$4:$B$922,Demands_tra!$A260,'Growth rates'!$C$4:$C$922,$AF260))</f>
        <v>1.15773078809578</v>
      </c>
      <c r="AJ260" s="6">
        <f ca="1">IF($AF260="",SUMIFS('Growth rates'!G$4:G$922,'Growth rates'!$B$4:$B$922,Demands_tra!$A260,'Growth rates'!$C$4:$C$922,$AE260),SUMIFS('Growth rates'!G$4:G$922,'Growth rates'!$B$4:$B$922,Demands_tra!$A260,'Growth rates'!$C$4:$C$922,$AF260))</f>
        <v>1.27632693451747</v>
      </c>
      <c r="AK260" s="6">
        <f ca="1">IF($AF260="",SUMIFS('Growth rates'!H$4:H$922,'Growth rates'!$B$4:$B$922,Demands_tra!$A260,'Growth rates'!$C$4:$C$922,$AE260),SUMIFS('Growth rates'!H$4:H$922,'Growth rates'!$B$4:$B$922,Demands_tra!$A260,'Growth rates'!$C$4:$C$922,$AF260))</f>
        <v>1.38914444804718</v>
      </c>
      <c r="AL260" s="6">
        <f ca="1">IF($AF260="",SUMIFS('Growth rates'!I$4:I$922,'Growth rates'!$B$4:$B$922,Demands_tra!$A260,'Growth rates'!$C$4:$C$922,$AE260),SUMIFS('Growth rates'!I$4:I$922,'Growth rates'!$B$4:$B$922,Demands_tra!$A260,'Growth rates'!$C$4:$C$922,$AF260))</f>
        <v>1.5000891332334</v>
      </c>
      <c r="AM260" s="6">
        <f ca="1">IF($AF260="",SUMIFS('Growth rates'!J$4:J$922,'Growth rates'!$B$4:$B$922,Demands_tra!$A260,'Growth rates'!$C$4:$C$922,$AE260),SUMIFS('Growth rates'!J$4:J$922,'Growth rates'!$B$4:$B$922,Demands_tra!$A260,'Growth rates'!$C$4:$C$922,$AF260))</f>
        <v>1.611556767737</v>
      </c>
      <c r="AN260" s="6">
        <f ca="1">IF($AF260="",SUMIFS('Growth rates'!K$4:K$922,'Growth rates'!$B$4:$B$922,Demands_tra!$A260,'Growth rates'!$C$4:$C$922,$AE260),SUMIFS('Growth rates'!K$4:K$922,'Growth rates'!$B$4:$B$922,Demands_tra!$A260,'Growth rates'!$C$4:$C$922,$AF260))</f>
        <v>1.72407631178702</v>
      </c>
      <c r="AO260" s="6">
        <f ca="1">IF($AF260="",SUMIFS('Growth rates'!L$4:L$922,'Growth rates'!$B$4:$B$922,Demands_tra!$A260,'Growth rates'!$C$4:$C$922,$AE260),SUMIFS('Growth rates'!L$4:L$922,'Growth rates'!$B$4:$B$922,Demands_tra!$A260,'Growth rates'!$C$4:$C$922,$AF260))</f>
        <v>1.83912215615181</v>
      </c>
      <c r="AP260" s="6">
        <f ca="1">IF($AF260="",SUMIFS('Growth rates'!M$4:M$922,'Growth rates'!$B$4:$B$922,Demands_tra!$A260,'Growth rates'!$C$4:$C$922,$AE260),SUMIFS('Growth rates'!M$4:M$922,'Growth rates'!$B$4:$B$922,Demands_tra!$A260,'Growth rates'!$C$4:$C$922,$AF260))</f>
        <v>1.9568346985545</v>
      </c>
      <c r="AQ260" s="6">
        <f ca="1">IF($AF260="",SUMIFS('Growth rates'!N$4:N$922,'Growth rates'!$B$4:$B$922,Demands_tra!$A260,'Growth rates'!$C$4:$C$922,$AE260),SUMIFS('Growth rates'!N$4:N$922,'Growth rates'!$B$4:$B$922,Demands_tra!$A260,'Growth rates'!$C$4:$C$922,$AF260))</f>
        <v>2.07756858278502</v>
      </c>
      <c r="AR260" s="6">
        <f ca="1">IF($AF260="",SUMIFS('Growth rates'!O$4:O$922,'Growth rates'!$B$4:$B$922,Demands_tra!$A260,'Growth rates'!$C$4:$C$922,$AE260),SUMIFS('Growth rates'!O$4:O$922,'Growth rates'!$B$4:$B$922,Demands_tra!$A260,'Growth rates'!$C$4:$C$922,$AF260))</f>
        <v>2.19762495139749</v>
      </c>
      <c r="AS260" s="6">
        <f ca="1">IF($AF260="",SUMIFS('Growth rates'!P$4:P$922,'Growth rates'!$B$4:$B$922,Demands_tra!$A260,'Growth rates'!$C$4:$C$922,$AE260),SUMIFS('Growth rates'!P$4:P$922,'Growth rates'!$B$4:$B$922,Demands_tra!$A260,'Growth rates'!$C$4:$C$922,$AF260))</f>
        <v>2.315262357404</v>
      </c>
      <c r="AT260" s="6">
        <f ca="1">IF($AF260="",SUMIFS('Growth rates'!Q$4:Q$922,'Growth rates'!$B$4:$B$922,Demands_tra!$A260,'Growth rates'!$C$4:$C$922,$AE260),SUMIFS('Growth rates'!Q$4:Q$922,'Growth rates'!$B$4:$B$922,Demands_tra!$A260,'Growth rates'!$C$4:$C$922,$AF260))</f>
        <v>2.42917428621282</v>
      </c>
      <c r="AU260" s="6">
        <f ca="1">IF($AF260="",SUMIFS('Growth rates'!R$4:R$922,'Growth rates'!$B$4:$B$922,Demands_tra!$A260,'Growth rates'!$C$4:$C$922,$AE260),SUMIFS('Growth rates'!R$4:R$922,'Growth rates'!$B$4:$B$922,Demands_tra!$A260,'Growth rates'!$C$4:$C$922,$AF260))</f>
        <v>2.53923751413423</v>
      </c>
      <c r="AV260" s="6">
        <f ca="1">IF($AF260="",SUMIFS('Growth rates'!S$4:S$922,'Growth rates'!$B$4:$B$922,Demands_tra!$A260,'Growth rates'!$C$4:$C$922,$AE260),SUMIFS('Growth rates'!S$4:S$922,'Growth rates'!$B$4:$B$922,Demands_tra!$A260,'Growth rates'!$C$4:$C$922,$AF260))</f>
        <v>2.64552717756439</v>
      </c>
      <c r="AW260" s="6">
        <f ca="1">IF($AF260="",SUMIFS('Growth rates'!T$4:T$922,'Growth rates'!$B$4:$B$922,Demands_tra!$A260,'Growth rates'!$C$4:$C$922,$AE260),SUMIFS('Growth rates'!T$4:T$922,'Growth rates'!$B$4:$B$922,Demands_tra!$A260,'Growth rates'!$C$4:$C$922,$AF260))</f>
        <v>2.74797200426466</v>
      </c>
      <c r="AX260" s="6">
        <f ca="1">IF($AF260="",SUMIFS('Growth rates'!U$4:U$922,'Growth rates'!$B$4:$B$922,Demands_tra!$A260,'Growth rates'!$C$4:$C$922,$AE260),SUMIFS('Growth rates'!U$4:U$922,'Growth rates'!$B$4:$B$922,Demands_tra!$A260,'Growth rates'!$C$4:$C$922,$AF260))</f>
        <v>2.84539900775305</v>
      </c>
      <c r="AY260" s="6">
        <f ca="1">IF($AF260="",SUMIFS('Growth rates'!V$4:V$922,'Growth rates'!$B$4:$B$922,Demands_tra!$A260,'Growth rates'!$C$4:$C$922,$AE260),SUMIFS('Growth rates'!V$4:V$922,'Growth rates'!$B$4:$B$922,Demands_tra!$A260,'Growth rates'!$C$4:$C$922,$AF260))</f>
        <v>0</v>
      </c>
      <c r="AZ260" s="6">
        <f ca="1">IF($AF260="",SUMIFS('Growth rates'!W$4:W$922,'Growth rates'!$B$4:$B$922,Demands_tra!$A260,'Growth rates'!$C$4:$C$922,$AE260),SUMIFS('Growth rates'!W$4:W$922,'Growth rates'!$B$4:$B$922,Demands_tra!$A260,'Growth rates'!$C$4:$C$922,$AF260))</f>
        <v>0</v>
      </c>
      <c r="BA260" s="6">
        <f ca="1">IF($AF260="",SUMIFS('Growth rates'!X$4:X$922,'Growth rates'!$B$4:$B$922,Demands_tra!$A260,'Growth rates'!$C$4:$C$922,$AE260),SUMIFS('Growth rates'!X$4:X$922,'Growth rates'!$B$4:$B$922,Demands_tra!$A260,'Growth rates'!$C$4:$C$922,$AF260))</f>
        <v>0</v>
      </c>
      <c r="BB260" s="6">
        <f ca="1">IF($AF260="",SUMIFS('Growth rates'!Y$4:Y$922,'Growth rates'!$B$4:$B$922,Demands_tra!$A260,'Growth rates'!$C$4:$C$922,$AE260),SUMIFS('Growth rates'!Y$4:Y$922,'Growth rates'!$B$4:$B$922,Demands_tra!$A260,'Growth rates'!$C$4:$C$922,$AF260))</f>
        <v>0</v>
      </c>
      <c r="BC260" s="6">
        <f ca="1">IF($AF260="",SUMIFS('Growth rates'!Z$4:Z$922,'Growth rates'!$B$4:$B$922,Demands_tra!$A260,'Growth rates'!$C$4:$C$922,$AE260),SUMIFS('Growth rates'!Z$4:Z$922,'Growth rates'!$B$4:$B$922,Demands_tra!$A260,'Growth rates'!$C$4:$C$922,$AF260))</f>
        <v>0</v>
      </c>
      <c r="BD260" s="6">
        <f ca="1">IF($AF260="",SUMIFS('Growth rates'!AA$4:AA$922,'Growth rates'!$B$4:$B$922,Demands_tra!$A260,'Growth rates'!$C$4:$C$922,$AE260),SUMIFS('Growth rates'!AA$4:AA$922,'Growth rates'!$B$4:$B$922,Demands_tra!$A260,'Growth rates'!$C$4:$C$922,$AF260))</f>
        <v>0</v>
      </c>
      <c r="BE260" s="6">
        <f ca="1">IF($AF260="",SUMIFS('Growth rates'!AB$4:AB$922,'Growth rates'!$B$4:$B$922,Demands_tra!$A260,'Growth rates'!$C$4:$C$922,$AE260),SUMIFS('Growth rates'!AB$4:AB$922,'Growth rates'!$B$4:$B$922,Demands_tra!$A260,'Growth rates'!$C$4:$C$922,$AF260))</f>
        <v>0</v>
      </c>
      <c r="BF260" s="6">
        <f ca="1">IF($AF260="",SUMIFS('Growth rates'!AC$4:AC$922,'Growth rates'!$B$4:$B$922,Demands_tra!$A260,'Growth rates'!$C$4:$C$922,$AE260),SUMIFS('Growth rates'!AC$4:AC$922,'Growth rates'!$B$4:$B$922,Demands_tra!$A260,'Growth rates'!$C$4:$C$922,$AF260))</f>
        <v>0</v>
      </c>
      <c r="BH260" t="str">
        <f ca="1">VLOOKUP($C260,'Default drvr and elast'!$A$4:$F$49,MATCH(VLOOKUP(A260,Classification!$B$4:$D$42,3,FALSE),'Default drvr and elast'!$D$3:$F$3,0)+3,FALSE)</f>
        <v>Med2</v>
      </c>
      <c r="BJ260" s="6">
        <f ca="1">IF($BI260="",SUMIF(Elasticities!$B$5:$B$52,Demands_tra!$BH260,Elasticities!C$5:C$52),SUMIF(Elasticities!$B$5:$B$52,Demands_tra!$BI260,Elasticities!C$5:C$52))</f>
        <v>0.799999999999989</v>
      </c>
      <c r="BK260" s="6">
        <f ca="1">IF($BI260="",SUMIF(Elasticities!$B$5:$B$52,Demands_tra!$BH260,Elasticities!D$5:D$52),SUMIF(Elasticities!$B$5:$B$52,Demands_tra!$BI260,Elasticities!D$5:D$52))</f>
        <v>0.797560975609746</v>
      </c>
      <c r="BL260" s="6">
        <f ca="1">IF($BI260="",SUMIF(Elasticities!$B$5:$B$52,Demands_tra!$BH260,Elasticities!E$5:E$52),SUMIF(Elasticities!$B$5:$B$52,Demands_tra!$BI260,Elasticities!E$5:E$52))</f>
        <v>0.785365853658527</v>
      </c>
      <c r="BM260" s="6">
        <f ca="1">IF($BI260="",SUMIF(Elasticities!$B$5:$B$52,Demands_tra!$BH260,Elasticities!F$5:F$52),SUMIF(Elasticities!$B$5:$B$52,Demands_tra!$BI260,Elasticities!F$5:F$52))</f>
        <v>0.773170731707307</v>
      </c>
      <c r="BN260" s="6">
        <f ca="1">IF($BI260="",SUMIF(Elasticities!$B$5:$B$52,Demands_tra!$BH260,Elasticities!G$5:G$52),SUMIF(Elasticities!$B$5:$B$52,Demands_tra!$BI260,Elasticities!G$5:G$52))</f>
        <v>0.760975609756088</v>
      </c>
      <c r="BO260" s="6">
        <f ca="1">IF($BI260="",SUMIF(Elasticities!$B$5:$B$52,Demands_tra!$BH260,Elasticities!H$5:H$52),SUMIF(Elasticities!$B$5:$B$52,Demands_tra!$BI260,Elasticities!H$5:H$52))</f>
        <v>0.748780487804868</v>
      </c>
      <c r="BP260" s="6">
        <f ca="1">IF($BI260="",SUMIF(Elasticities!$B$5:$B$52,Demands_tra!$BH260,Elasticities!I$5:I$52),SUMIF(Elasticities!$B$5:$B$52,Demands_tra!$BI260,Elasticities!I$5:I$52))</f>
        <v>0.736585365853649</v>
      </c>
      <c r="BQ260" s="6">
        <f ca="1">IF($BI260="",SUMIF(Elasticities!$B$5:$B$52,Demands_tra!$BH260,Elasticities!J$5:J$52),SUMIF(Elasticities!$B$5:$B$52,Demands_tra!$BI260,Elasticities!J$5:J$52))</f>
        <v>0.724390243902429</v>
      </c>
      <c r="BR260" s="6">
        <f ca="1">IF($BI260="",SUMIF(Elasticities!$B$5:$B$52,Demands_tra!$BH260,Elasticities!K$5:K$52),SUMIF(Elasticities!$B$5:$B$52,Demands_tra!$BI260,Elasticities!K$5:K$52))</f>
        <v>0.71219512195121</v>
      </c>
      <c r="BS260" s="6">
        <f ca="1">IF($BI260="",SUMIF(Elasticities!$B$5:$B$52,Demands_tra!$BH260,Elasticities!L$5:L$52),SUMIF(Elasticities!$B$5:$B$52,Demands_tra!$BI260,Elasticities!L$5:L$52))</f>
        <v>0.699999999999997</v>
      </c>
      <c r="BT260" s="6">
        <f ca="1">IF($BI260="",SUMIF(Elasticities!$B$5:$B$52,Demands_tra!$BH260,Elasticities!M$5:M$52),SUMIF(Elasticities!$B$5:$B$52,Demands_tra!$BI260,Elasticities!M$5:M$52))</f>
        <v>0.687499999999996</v>
      </c>
      <c r="BU260" s="6">
        <f ca="1">IF($BI260="",SUMIF(Elasticities!$B$5:$B$52,Demands_tra!$BH260,Elasticities!N$5:N$52),SUMIF(Elasticities!$B$5:$B$52,Demands_tra!$BI260,Elasticities!N$5:N$52))</f>
        <v>0.674999999999996</v>
      </c>
      <c r="BV260" s="6">
        <f ca="1">IF($BI260="",SUMIF(Elasticities!$B$5:$B$52,Demands_tra!$BH260,Elasticities!O$5:O$52),SUMIF(Elasticities!$B$5:$B$52,Demands_tra!$BI260,Elasticities!O$5:O$52))</f>
        <v>0.662499999999996</v>
      </c>
      <c r="BW260" s="6">
        <f ca="1">IF($BI260="",SUMIF(Elasticities!$B$5:$B$52,Demands_tra!$BH260,Elasticities!P$5:P$52),SUMIF(Elasticities!$B$5:$B$52,Demands_tra!$BI260,Elasticities!P$5:P$52))</f>
        <v>0.649999999999997</v>
      </c>
      <c r="BX260" s="6">
        <f ca="1">IF($BI260="",SUMIF(Elasticities!$B$5:$B$52,Demands_tra!$BH260,Elasticities!Q$5:Q$52),SUMIF(Elasticities!$B$5:$B$52,Demands_tra!$BI260,Elasticities!Q$5:Q$52))</f>
        <v>0.637499999999997</v>
      </c>
      <c r="BY260" s="6">
        <f ca="1">IF($BI260="",SUMIF(Elasticities!$B$5:$B$52,Demands_tra!$BH260,Elasticities!R$5:R$52),SUMIF(Elasticities!$B$5:$B$52,Demands_tra!$BI260,Elasticities!R$5:R$52))</f>
        <v>0.624999999999996</v>
      </c>
      <c r="BZ260" s="6">
        <f ca="1">IF($BI260="",SUMIF(Elasticities!$B$5:$B$52,Demands_tra!$BH260,Elasticities!S$5:S$52),SUMIF(Elasticities!$B$5:$B$52,Demands_tra!$BI260,Elasticities!S$5:S$52))</f>
        <v>0.612499999999996</v>
      </c>
      <c r="CA260" s="6">
        <f ca="1">IF($BI260="",SUMIF(Elasticities!$B$5:$B$52,Demands_tra!$BH260,Elasticities!T$5:T$52),SUMIF(Elasticities!$B$5:$B$52,Demands_tra!$BI260,Elasticities!T$5:T$52))</f>
        <v>0.599999999999996</v>
      </c>
      <c r="CB260" s="6" t="e">
        <f ca="1">IF($BI260="",SUMIF(Elasticities!$B$5:$B$52,Demands_tra!$BH260,Elasticities!U$5:U$52),SUMIF(Elasticities!$B$5:$B$52,Demands_tra!$BI260,Elasticities!U$5:U$52))</f>
        <v>#VALUE!</v>
      </c>
      <c r="CC260" s="6" t="e">
        <f ca="1">IF($BI260="",SUMIF(Elasticities!$B$5:$B$52,Demands_tra!$BH260,Elasticities!V$5:V$52),SUMIF(Elasticities!$B$5:$B$52,Demands_tra!$BI260,Elasticities!V$5:V$52))</f>
        <v>#VALUE!</v>
      </c>
      <c r="CD260" s="6" t="e">
        <f ca="1">IF($BI260="",SUMIF(Elasticities!$B$5:$B$52,Demands_tra!$BH260,Elasticities!W$5:W$52),SUMIF(Elasticities!$B$5:$B$52,Demands_tra!$BI260,Elasticities!W$5:W$52))</f>
        <v>#VALUE!</v>
      </c>
      <c r="CE260" s="6" t="e">
        <f ca="1">IF($BI260="",SUMIF(Elasticities!$B$5:$B$52,Demands_tra!$BH260,Elasticities!X$5:X$52),SUMIF(Elasticities!$B$5:$B$52,Demands_tra!$BI260,Elasticities!X$5:X$52))</f>
        <v>#VALUE!</v>
      </c>
      <c r="CF260" s="6" t="e">
        <f ca="1">IF($BI260="",SUMIF(Elasticities!$B$5:$B$52,Demands_tra!$BH260,Elasticities!Y$5:Y$52),SUMIF(Elasticities!$B$5:$B$52,Demands_tra!$BI260,Elasticities!Y$5:Y$52))</f>
        <v>#VALUE!</v>
      </c>
      <c r="CG260" s="6" t="e">
        <f ca="1">IF($BI260="",SUMIF(Elasticities!$B$5:$B$52,Demands_tra!$BH260,Elasticities!Z$5:Z$52),SUMIF(Elasticities!$B$5:$B$52,Demands_tra!$BI260,Elasticities!Z$5:Z$52))</f>
        <v>#VALUE!</v>
      </c>
      <c r="CH260" s="6" t="e">
        <f ca="1">IF($BI260="",SUMIF(Elasticities!$B$5:$B$52,Demands_tra!$BH260,Elasticities!AA$5:AA$52),SUMIF(Elasticities!$B$5:$B$52,Demands_tra!$BI260,Elasticities!AA$5:AA$52))</f>
        <v>#VALUE!</v>
      </c>
      <c r="CI260" s="6" t="e">
        <f ca="1">IF($BI260="",SUMIF(Elasticities!$B$5:$B$52,Demands_tra!$BH260,Elasticities!AB$5:AB$52),SUMIF(Elasticities!$B$5:$B$52,Demands_tra!$BI260,Elasticities!AB$5:AB$52))</f>
        <v>#VALUE!</v>
      </c>
    </row>
    <row r="261" spans="1:87">
      <c r="A261" t="str">
        <f>IF(BYDem_tra!B260="","\I:",BYDem_tra!B260)</f>
        <v>NorthAm</v>
      </c>
      <c r="B261" t="str">
        <f>BYDem_tra!E260</f>
        <v>Trd_2w</v>
      </c>
      <c r="C261" t="str">
        <f t="shared" si="194"/>
        <v>Trd_2w</v>
      </c>
      <c r="D261" s="3">
        <f>SUMIFS(BYDem_tra!$M$2:$M$2000,BYDem_tra!$B$2:$B$2000,Demands_tra!$A261,BYDem_tra!$E$2:$E$2000,Demands_tra!$B261)</f>
        <v>14.532</v>
      </c>
      <c r="E261" s="3">
        <f ca="1" t="shared" si="195"/>
        <v>14.5894871614806</v>
      </c>
      <c r="F261" s="3">
        <f ca="1" t="shared" si="196"/>
        <v>14.8722451281558</v>
      </c>
      <c r="G261" s="3">
        <f ca="1" t="shared" si="197"/>
        <v>15.1806040843639</v>
      </c>
      <c r="H261" s="3">
        <f ca="1" t="shared" si="198"/>
        <v>15.4645218693355</v>
      </c>
      <c r="I261" s="3">
        <f ca="1" t="shared" si="199"/>
        <v>15.7156365633431</v>
      </c>
      <c r="J261" s="3">
        <f ca="1" t="shared" si="200"/>
        <v>15.9311949446891</v>
      </c>
      <c r="K261" s="3">
        <f ca="1" t="shared" si="201"/>
        <v>16.1179983916476</v>
      </c>
      <c r="L261" s="3">
        <f ca="1" t="shared" si="202"/>
        <v>16.2685398461219</v>
      </c>
      <c r="M261" s="3">
        <f ca="1" t="shared" si="203"/>
        <v>16.3996036087456</v>
      </c>
      <c r="N261" s="3">
        <f ca="1" t="shared" si="204"/>
        <v>16.5140702318807</v>
      </c>
      <c r="O261" s="3">
        <f ca="1" t="shared" si="205"/>
        <v>16.6126201308302</v>
      </c>
      <c r="P261" s="3">
        <f ca="1" t="shared" si="206"/>
        <v>16.6887458757882</v>
      </c>
      <c r="Q261" s="3">
        <f ca="1" t="shared" si="207"/>
        <v>16.7344263346711</v>
      </c>
      <c r="R261" s="3">
        <f ca="1" t="shared" si="208"/>
        <v>16.7478717426679</v>
      </c>
      <c r="S261" s="3">
        <f ca="1" t="shared" si="209"/>
        <v>16.7334438005564</v>
      </c>
      <c r="T261" s="3">
        <f ca="1" t="shared" si="210"/>
        <v>16.7003523235022</v>
      </c>
      <c r="U261" s="3">
        <f ca="1" t="shared" si="211"/>
        <v>16.651697044296</v>
      </c>
      <c r="V261" s="3" t="e">
        <f ca="1" t="shared" si="212"/>
        <v>#VALUE!</v>
      </c>
      <c r="W261" s="3" t="e">
        <f ca="1" t="shared" si="213"/>
        <v>#DIV/0!</v>
      </c>
      <c r="X261" s="3" t="e">
        <f ca="1" t="shared" si="214"/>
        <v>#DIV/0!</v>
      </c>
      <c r="Y261" s="3" t="e">
        <f ca="1" t="shared" si="215"/>
        <v>#DIV/0!</v>
      </c>
      <c r="Z261" s="3" t="e">
        <f ca="1" t="shared" si="216"/>
        <v>#DIV/0!</v>
      </c>
      <c r="AA261" s="3" t="e">
        <f ca="1" t="shared" si="217"/>
        <v>#DIV/0!</v>
      </c>
      <c r="AB261" s="3" t="e">
        <f ca="1" t="shared" si="218"/>
        <v>#DIV/0!</v>
      </c>
      <c r="AC261" s="3" t="e">
        <f ca="1" t="shared" si="219"/>
        <v>#DIV/0!</v>
      </c>
      <c r="AE261" s="34" t="str">
        <f ca="1">VLOOKUP($C261,'Default drvr and elast'!$A$4:$C$49,MATCH(VLOOKUP(A261,Classification!$B$4:$D$99,2,FALSE),'Default drvr and elast'!$A$3:$C$3,0),FALSE)</f>
        <v>POP</v>
      </c>
      <c r="AF261" s="4"/>
      <c r="AG261" s="6">
        <f ca="1">IF($AF261="",SUMIFS('Growth rates'!D$4:D$922,'Growth rates'!$B$4:$B$922,Demands_tra!$A261,'Growth rates'!$C$4:$C$922,$AE261),SUMIFS('Growth rates'!D$4:D$922,'Growth rates'!$B$4:$B$922,Demands_tra!$A261,'Growth rates'!$C$4:$C$922,$AF261))</f>
        <v>1</v>
      </c>
      <c r="AH261" s="6">
        <f ca="1">IF($AF261="",SUMIFS('Growth rates'!E$4:E$922,'Growth rates'!$B$4:$B$922,Demands_tra!$A261,'Growth rates'!$C$4:$C$922,$AE261),SUMIFS('Growth rates'!E$4:E$922,'Growth rates'!$B$4:$B$922,Demands_tra!$A261,'Growth rates'!$C$4:$C$922,$AF261))</f>
        <v>1.00495999889878</v>
      </c>
      <c r="AI261" s="6">
        <f ca="1">IF($AF261="",SUMIFS('Growth rates'!F$4:F$922,'Growth rates'!$B$4:$B$922,Demands_tra!$A261,'Growth rates'!$C$4:$C$922,$AE261),SUMIFS('Growth rates'!F$4:F$922,'Growth rates'!$B$4:$B$922,Demands_tra!$A261,'Growth rates'!$C$4:$C$922,$AF261))</f>
        <v>1.02975999339271</v>
      </c>
      <c r="AJ261" s="6">
        <f ca="1">IF($AF261="",SUMIFS('Growth rates'!G$4:G$922,'Growth rates'!$B$4:$B$922,Demands_tra!$A261,'Growth rates'!$C$4:$C$922,$AE261),SUMIFS('Growth rates'!G$4:G$922,'Growth rates'!$B$4:$B$922,Demands_tra!$A261,'Growth rates'!$C$4:$C$922,$AF261))</f>
        <v>1.05737471324628</v>
      </c>
      <c r="AK261" s="6">
        <f ca="1">IF($AF261="",SUMIFS('Growth rates'!H$4:H$922,'Growth rates'!$B$4:$B$922,Demands_tra!$A261,'Growth rates'!$C$4:$C$922,$AE261),SUMIFS('Growth rates'!H$4:H$922,'Growth rates'!$B$4:$B$922,Demands_tra!$A261,'Growth rates'!$C$4:$C$922,$AF261))</f>
        <v>1.08336204718507</v>
      </c>
      <c r="AL261" s="6">
        <f ca="1">IF($AF261="",SUMIFS('Growth rates'!I$4:I$922,'Growth rates'!$B$4:$B$922,Demands_tra!$A261,'Growth rates'!$C$4:$C$922,$AE261),SUMIFS('Growth rates'!I$4:I$922,'Growth rates'!$B$4:$B$922,Demands_tra!$A261,'Growth rates'!$C$4:$C$922,$AF261))</f>
        <v>1.10685592617762</v>
      </c>
      <c r="AM261" s="6">
        <f ca="1">IF($AF261="",SUMIFS('Growth rates'!J$4:J$922,'Growth rates'!$B$4:$B$922,Demands_tra!$A261,'Growth rates'!$C$4:$C$922,$AE261),SUMIFS('Growth rates'!J$4:J$922,'Growth rates'!$B$4:$B$922,Demands_tra!$A261,'Growth rates'!$C$4:$C$922,$AF261))</f>
        <v>1.1274670154964</v>
      </c>
      <c r="AN261" s="6">
        <f ca="1">IF($AF261="",SUMIFS('Growth rates'!K$4:K$922,'Growth rates'!$B$4:$B$922,Demands_tra!$A261,'Growth rates'!$C$4:$C$922,$AE261),SUMIFS('Growth rates'!K$4:K$922,'Growth rates'!$B$4:$B$922,Demands_tra!$A261,'Growth rates'!$C$4:$C$922,$AF261))</f>
        <v>1.14571722214685</v>
      </c>
      <c r="AO261" s="6">
        <f ca="1">IF($AF261="",SUMIFS('Growth rates'!L$4:L$922,'Growth rates'!$B$4:$B$922,Demands_tra!$A261,'Growth rates'!$C$4:$C$922,$AE261),SUMIFS('Growth rates'!L$4:L$922,'Growth rates'!$B$4:$B$922,Demands_tra!$A261,'Growth rates'!$C$4:$C$922,$AF261))</f>
        <v>1.16074253232549</v>
      </c>
      <c r="AP261" s="6">
        <f ca="1">IF($AF261="",SUMIFS('Growth rates'!M$4:M$922,'Growth rates'!$B$4:$B$922,Demands_tra!$A261,'Growth rates'!$C$4:$C$922,$AE261),SUMIFS('Growth rates'!M$4:M$922,'Growth rates'!$B$4:$B$922,Demands_tra!$A261,'Growth rates'!$C$4:$C$922,$AF261))</f>
        <v>1.17410146972096</v>
      </c>
      <c r="AQ261" s="6">
        <f ca="1">IF($AF261="",SUMIFS('Growth rates'!N$4:N$922,'Growth rates'!$B$4:$B$922,Demands_tra!$A261,'Growth rates'!$C$4:$C$922,$AE261),SUMIFS('Growth rates'!N$4:N$922,'Growth rates'!$B$4:$B$922,Demands_tra!$A261,'Growth rates'!$C$4:$C$922,$AF261))</f>
        <v>1.18602152993378</v>
      </c>
      <c r="AR261" s="6">
        <f ca="1">IF($AF261="",SUMIFS('Growth rates'!O$4:O$922,'Growth rates'!$B$4:$B$922,Demands_tra!$A261,'Growth rates'!$C$4:$C$922,$AE261),SUMIFS('Growth rates'!O$4:O$922,'Growth rates'!$B$4:$B$922,Demands_tra!$A261,'Growth rates'!$C$4:$C$922,$AF261))</f>
        <v>1.1965070712562</v>
      </c>
      <c r="AS261" s="6">
        <f ca="1">IF($AF261="",SUMIFS('Growth rates'!P$4:P$922,'Growth rates'!$B$4:$B$922,Demands_tra!$A261,'Growth rates'!$C$4:$C$922,$AE261),SUMIFS('Growth rates'!P$4:P$922,'Growth rates'!$B$4:$B$922,Demands_tra!$A261,'Growth rates'!$C$4:$C$922,$AF261))</f>
        <v>1.20478311558372</v>
      </c>
      <c r="AT261" s="6">
        <f ca="1">IF($AF261="",SUMIFS('Growth rates'!Q$4:Q$922,'Growth rates'!$B$4:$B$922,Demands_tra!$A261,'Growth rates'!$C$4:$C$922,$AE261),SUMIFS('Growth rates'!Q$4:Q$922,'Growth rates'!$B$4:$B$922,Demands_tra!$A261,'Growth rates'!$C$4:$C$922,$AF261))</f>
        <v>1.20985655258813</v>
      </c>
      <c r="AU261" s="6">
        <f ca="1">IF($AF261="",SUMIFS('Growth rates'!R$4:R$922,'Growth rates'!$B$4:$B$922,Demands_tra!$A261,'Growth rates'!$C$4:$C$922,$AE261),SUMIFS('Growth rates'!R$4:R$922,'Growth rates'!$B$4:$B$922,Demands_tra!$A261,'Growth rates'!$C$4:$C$922,$AF261))</f>
        <v>1.21138136650841</v>
      </c>
      <c r="AV261" s="6">
        <f ca="1">IF($AF261="",SUMIFS('Growth rates'!S$4:S$922,'Growth rates'!$B$4:$B$922,Demands_tra!$A261,'Growth rates'!$C$4:$C$922,$AE261),SUMIFS('Growth rates'!S$4:S$922,'Growth rates'!$B$4:$B$922,Demands_tra!$A261,'Growth rates'!$C$4:$C$922,$AF261))</f>
        <v>1.20971163886783</v>
      </c>
      <c r="AW261" s="6">
        <f ca="1">IF($AF261="",SUMIFS('Growth rates'!T$4:T$922,'Growth rates'!$B$4:$B$922,Demands_tra!$A261,'Growth rates'!$C$4:$C$922,$AE261),SUMIFS('Growth rates'!T$4:T$922,'Growth rates'!$B$4:$B$922,Demands_tra!$A261,'Growth rates'!$C$4:$C$922,$AF261))</f>
        <v>1.20580586955285</v>
      </c>
      <c r="AX261" s="6">
        <f ca="1">IF($AF261="",SUMIFS('Growth rates'!U$4:U$922,'Growth rates'!$B$4:$B$922,Demands_tra!$A261,'Growth rates'!$C$4:$C$922,$AE261),SUMIFS('Growth rates'!U$4:U$922,'Growth rates'!$B$4:$B$922,Demands_tra!$A261,'Growth rates'!$C$4:$C$922,$AF261))</f>
        <v>1.19995082129647</v>
      </c>
      <c r="AY261" s="6">
        <f ca="1">IF($AF261="",SUMIFS('Growth rates'!V$4:V$922,'Growth rates'!$B$4:$B$922,Demands_tra!$A261,'Growth rates'!$C$4:$C$922,$AE261),SUMIFS('Growth rates'!V$4:V$922,'Growth rates'!$B$4:$B$922,Demands_tra!$A261,'Growth rates'!$C$4:$C$922,$AF261))</f>
        <v>0</v>
      </c>
      <c r="AZ261" s="6">
        <f ca="1">IF($AF261="",SUMIFS('Growth rates'!W$4:W$922,'Growth rates'!$B$4:$B$922,Demands_tra!$A261,'Growth rates'!$C$4:$C$922,$AE261),SUMIFS('Growth rates'!W$4:W$922,'Growth rates'!$B$4:$B$922,Demands_tra!$A261,'Growth rates'!$C$4:$C$922,$AF261))</f>
        <v>0</v>
      </c>
      <c r="BA261" s="6">
        <f ca="1">IF($AF261="",SUMIFS('Growth rates'!X$4:X$922,'Growth rates'!$B$4:$B$922,Demands_tra!$A261,'Growth rates'!$C$4:$C$922,$AE261),SUMIFS('Growth rates'!X$4:X$922,'Growth rates'!$B$4:$B$922,Demands_tra!$A261,'Growth rates'!$C$4:$C$922,$AF261))</f>
        <v>0</v>
      </c>
      <c r="BB261" s="6">
        <f ca="1">IF($AF261="",SUMIFS('Growth rates'!Y$4:Y$922,'Growth rates'!$B$4:$B$922,Demands_tra!$A261,'Growth rates'!$C$4:$C$922,$AE261),SUMIFS('Growth rates'!Y$4:Y$922,'Growth rates'!$B$4:$B$922,Demands_tra!$A261,'Growth rates'!$C$4:$C$922,$AF261))</f>
        <v>0</v>
      </c>
      <c r="BC261" s="6">
        <f ca="1">IF($AF261="",SUMIFS('Growth rates'!Z$4:Z$922,'Growth rates'!$B$4:$B$922,Demands_tra!$A261,'Growth rates'!$C$4:$C$922,$AE261),SUMIFS('Growth rates'!Z$4:Z$922,'Growth rates'!$B$4:$B$922,Demands_tra!$A261,'Growth rates'!$C$4:$C$922,$AF261))</f>
        <v>0</v>
      </c>
      <c r="BD261" s="6">
        <f ca="1">IF($AF261="",SUMIFS('Growth rates'!AA$4:AA$922,'Growth rates'!$B$4:$B$922,Demands_tra!$A261,'Growth rates'!$C$4:$C$922,$AE261),SUMIFS('Growth rates'!AA$4:AA$922,'Growth rates'!$B$4:$B$922,Demands_tra!$A261,'Growth rates'!$C$4:$C$922,$AF261))</f>
        <v>0</v>
      </c>
      <c r="BE261" s="6">
        <f ca="1">IF($AF261="",SUMIFS('Growth rates'!AB$4:AB$922,'Growth rates'!$B$4:$B$922,Demands_tra!$A261,'Growth rates'!$C$4:$C$922,$AE261),SUMIFS('Growth rates'!AB$4:AB$922,'Growth rates'!$B$4:$B$922,Demands_tra!$A261,'Growth rates'!$C$4:$C$922,$AF261))</f>
        <v>0</v>
      </c>
      <c r="BF261" s="6">
        <f ca="1">IF($AF261="",SUMIFS('Growth rates'!AC$4:AC$922,'Growth rates'!$B$4:$B$922,Demands_tra!$A261,'Growth rates'!$C$4:$C$922,$AE261),SUMIFS('Growth rates'!AC$4:AC$922,'Growth rates'!$B$4:$B$922,Demands_tra!$A261,'Growth rates'!$C$4:$C$922,$AF261))</f>
        <v>0</v>
      </c>
      <c r="BH261" t="str">
        <f ca="1">VLOOKUP($C261,'Default drvr and elast'!$A$4:$F$49,MATCH(VLOOKUP(A261,Classification!$B$4:$D$42,3,FALSE),'Default drvr and elast'!$D$3:$F$3,0)+3,FALSE)</f>
        <v>Med2</v>
      </c>
      <c r="BJ261" s="6">
        <f ca="1">IF($BI261="",SUMIF(Elasticities!$B$5:$B$52,Demands_tra!$BH261,Elasticities!C$5:C$52),SUMIF(Elasticities!$B$5:$B$52,Demands_tra!$BI261,Elasticities!C$5:C$52))</f>
        <v>0.799999999999989</v>
      </c>
      <c r="BK261" s="6">
        <f ca="1">IF($BI261="",SUMIF(Elasticities!$B$5:$B$52,Demands_tra!$BH261,Elasticities!D$5:D$52),SUMIF(Elasticities!$B$5:$B$52,Demands_tra!$BI261,Elasticities!D$5:D$52))</f>
        <v>0.797560975609746</v>
      </c>
      <c r="BL261" s="6">
        <f ca="1">IF($BI261="",SUMIF(Elasticities!$B$5:$B$52,Demands_tra!$BH261,Elasticities!E$5:E$52),SUMIF(Elasticities!$B$5:$B$52,Demands_tra!$BI261,Elasticities!E$5:E$52))</f>
        <v>0.785365853658527</v>
      </c>
      <c r="BM261" s="6">
        <f ca="1">IF($BI261="",SUMIF(Elasticities!$B$5:$B$52,Demands_tra!$BH261,Elasticities!F$5:F$52),SUMIF(Elasticities!$B$5:$B$52,Demands_tra!$BI261,Elasticities!F$5:F$52))</f>
        <v>0.773170731707307</v>
      </c>
      <c r="BN261" s="6">
        <f ca="1">IF($BI261="",SUMIF(Elasticities!$B$5:$B$52,Demands_tra!$BH261,Elasticities!G$5:G$52),SUMIF(Elasticities!$B$5:$B$52,Demands_tra!$BI261,Elasticities!G$5:G$52))</f>
        <v>0.760975609756088</v>
      </c>
      <c r="BO261" s="6">
        <f ca="1">IF($BI261="",SUMIF(Elasticities!$B$5:$B$52,Demands_tra!$BH261,Elasticities!H$5:H$52),SUMIF(Elasticities!$B$5:$B$52,Demands_tra!$BI261,Elasticities!H$5:H$52))</f>
        <v>0.748780487804868</v>
      </c>
      <c r="BP261" s="6">
        <f ca="1">IF($BI261="",SUMIF(Elasticities!$B$5:$B$52,Demands_tra!$BH261,Elasticities!I$5:I$52),SUMIF(Elasticities!$B$5:$B$52,Demands_tra!$BI261,Elasticities!I$5:I$52))</f>
        <v>0.736585365853649</v>
      </c>
      <c r="BQ261" s="6">
        <f ca="1">IF($BI261="",SUMIF(Elasticities!$B$5:$B$52,Demands_tra!$BH261,Elasticities!J$5:J$52),SUMIF(Elasticities!$B$5:$B$52,Demands_tra!$BI261,Elasticities!J$5:J$52))</f>
        <v>0.724390243902429</v>
      </c>
      <c r="BR261" s="6">
        <f ca="1">IF($BI261="",SUMIF(Elasticities!$B$5:$B$52,Demands_tra!$BH261,Elasticities!K$5:K$52),SUMIF(Elasticities!$B$5:$B$52,Demands_tra!$BI261,Elasticities!K$5:K$52))</f>
        <v>0.71219512195121</v>
      </c>
      <c r="BS261" s="6">
        <f ca="1">IF($BI261="",SUMIF(Elasticities!$B$5:$B$52,Demands_tra!$BH261,Elasticities!L$5:L$52),SUMIF(Elasticities!$B$5:$B$52,Demands_tra!$BI261,Elasticities!L$5:L$52))</f>
        <v>0.699999999999997</v>
      </c>
      <c r="BT261" s="6">
        <f ca="1">IF($BI261="",SUMIF(Elasticities!$B$5:$B$52,Demands_tra!$BH261,Elasticities!M$5:M$52),SUMIF(Elasticities!$B$5:$B$52,Demands_tra!$BI261,Elasticities!M$5:M$52))</f>
        <v>0.687499999999996</v>
      </c>
      <c r="BU261" s="6">
        <f ca="1">IF($BI261="",SUMIF(Elasticities!$B$5:$B$52,Demands_tra!$BH261,Elasticities!N$5:N$52),SUMIF(Elasticities!$B$5:$B$52,Demands_tra!$BI261,Elasticities!N$5:N$52))</f>
        <v>0.674999999999996</v>
      </c>
      <c r="BV261" s="6">
        <f ca="1">IF($BI261="",SUMIF(Elasticities!$B$5:$B$52,Demands_tra!$BH261,Elasticities!O$5:O$52),SUMIF(Elasticities!$B$5:$B$52,Demands_tra!$BI261,Elasticities!O$5:O$52))</f>
        <v>0.662499999999996</v>
      </c>
      <c r="BW261" s="6">
        <f ca="1">IF($BI261="",SUMIF(Elasticities!$B$5:$B$52,Demands_tra!$BH261,Elasticities!P$5:P$52),SUMIF(Elasticities!$B$5:$B$52,Demands_tra!$BI261,Elasticities!P$5:P$52))</f>
        <v>0.649999999999997</v>
      </c>
      <c r="BX261" s="6">
        <f ca="1">IF($BI261="",SUMIF(Elasticities!$B$5:$B$52,Demands_tra!$BH261,Elasticities!Q$5:Q$52),SUMIF(Elasticities!$B$5:$B$52,Demands_tra!$BI261,Elasticities!Q$5:Q$52))</f>
        <v>0.637499999999997</v>
      </c>
      <c r="BY261" s="6">
        <f ca="1">IF($BI261="",SUMIF(Elasticities!$B$5:$B$52,Demands_tra!$BH261,Elasticities!R$5:R$52),SUMIF(Elasticities!$B$5:$B$52,Demands_tra!$BI261,Elasticities!R$5:R$52))</f>
        <v>0.624999999999996</v>
      </c>
      <c r="BZ261" s="6">
        <f ca="1">IF($BI261="",SUMIF(Elasticities!$B$5:$B$52,Demands_tra!$BH261,Elasticities!S$5:S$52),SUMIF(Elasticities!$B$5:$B$52,Demands_tra!$BI261,Elasticities!S$5:S$52))</f>
        <v>0.612499999999996</v>
      </c>
      <c r="CA261" s="6">
        <f ca="1">IF($BI261="",SUMIF(Elasticities!$B$5:$B$52,Demands_tra!$BH261,Elasticities!T$5:T$52),SUMIF(Elasticities!$B$5:$B$52,Demands_tra!$BI261,Elasticities!T$5:T$52))</f>
        <v>0.599999999999996</v>
      </c>
      <c r="CB261" s="6" t="e">
        <f ca="1">IF($BI261="",SUMIF(Elasticities!$B$5:$B$52,Demands_tra!$BH261,Elasticities!U$5:U$52),SUMIF(Elasticities!$B$5:$B$52,Demands_tra!$BI261,Elasticities!U$5:U$52))</f>
        <v>#VALUE!</v>
      </c>
      <c r="CC261" s="6" t="e">
        <f ca="1">IF($BI261="",SUMIF(Elasticities!$B$5:$B$52,Demands_tra!$BH261,Elasticities!V$5:V$52),SUMIF(Elasticities!$B$5:$B$52,Demands_tra!$BI261,Elasticities!V$5:V$52))</f>
        <v>#VALUE!</v>
      </c>
      <c r="CD261" s="6" t="e">
        <f ca="1">IF($BI261="",SUMIF(Elasticities!$B$5:$B$52,Demands_tra!$BH261,Elasticities!W$5:W$52),SUMIF(Elasticities!$B$5:$B$52,Demands_tra!$BI261,Elasticities!W$5:W$52))</f>
        <v>#VALUE!</v>
      </c>
      <c r="CE261" s="6" t="e">
        <f ca="1">IF($BI261="",SUMIF(Elasticities!$B$5:$B$52,Demands_tra!$BH261,Elasticities!X$5:X$52),SUMIF(Elasticities!$B$5:$B$52,Demands_tra!$BI261,Elasticities!X$5:X$52))</f>
        <v>#VALUE!</v>
      </c>
      <c r="CF261" s="6" t="e">
        <f ca="1">IF($BI261="",SUMIF(Elasticities!$B$5:$B$52,Demands_tra!$BH261,Elasticities!Y$5:Y$52),SUMIF(Elasticities!$B$5:$B$52,Demands_tra!$BI261,Elasticities!Y$5:Y$52))</f>
        <v>#VALUE!</v>
      </c>
      <c r="CG261" s="6" t="e">
        <f ca="1">IF($BI261="",SUMIF(Elasticities!$B$5:$B$52,Demands_tra!$BH261,Elasticities!Z$5:Z$52),SUMIF(Elasticities!$B$5:$B$52,Demands_tra!$BI261,Elasticities!Z$5:Z$52))</f>
        <v>#VALUE!</v>
      </c>
      <c r="CH261" s="6" t="e">
        <f ca="1">IF($BI261="",SUMIF(Elasticities!$B$5:$B$52,Demands_tra!$BH261,Elasticities!AA$5:AA$52),SUMIF(Elasticities!$B$5:$B$52,Demands_tra!$BI261,Elasticities!AA$5:AA$52))</f>
        <v>#VALUE!</v>
      </c>
      <c r="CI261" s="6" t="e">
        <f ca="1">IF($BI261="",SUMIF(Elasticities!$B$5:$B$52,Demands_tra!$BH261,Elasticities!AB$5:AB$52),SUMIF(Elasticities!$B$5:$B$52,Demands_tra!$BI261,Elasticities!AB$5:AB$52))</f>
        <v>#VALUE!</v>
      </c>
    </row>
    <row r="262" spans="1:87">
      <c r="A262" t="str">
        <f>IF(BYDem_tra!B261="","\I:",BYDem_tra!B261)</f>
        <v>NorthAm</v>
      </c>
      <c r="B262" t="str">
        <f>BYDem_tra!E261</f>
        <v>Trd_3w</v>
      </c>
      <c r="C262" t="str">
        <f t="shared" si="194"/>
        <v>Trd_3w</v>
      </c>
      <c r="D262" s="3">
        <f>SUMIFS(BYDem_tra!$M$2:$M$2000,BYDem_tra!$B$2:$B$2000,Demands_tra!$A262,BYDem_tra!$E$2:$E$2000,Demands_tra!$B262)</f>
        <v>8.61</v>
      </c>
      <c r="E262" s="3">
        <f ca="1" t="shared" si="195"/>
        <v>8.64406031243795</v>
      </c>
      <c r="F262" s="3">
        <f ca="1" t="shared" si="196"/>
        <v>8.81159032159521</v>
      </c>
      <c r="G262" s="3">
        <f ca="1" t="shared" si="197"/>
        <v>8.99428854709423</v>
      </c>
      <c r="H262" s="3">
        <f ca="1" t="shared" si="198"/>
        <v>9.16250573183174</v>
      </c>
      <c r="I262" s="3">
        <f ca="1" t="shared" si="199"/>
        <v>9.31128755920614</v>
      </c>
      <c r="J262" s="3">
        <f ca="1" t="shared" si="200"/>
        <v>9.43900278514818</v>
      </c>
      <c r="K262" s="3">
        <f ca="1" t="shared" si="201"/>
        <v>9.54968112799932</v>
      </c>
      <c r="L262" s="3">
        <f ca="1" t="shared" si="202"/>
        <v>9.63887476432077</v>
      </c>
      <c r="M262" s="3">
        <f ca="1" t="shared" si="203"/>
        <v>9.71652814969033</v>
      </c>
      <c r="N262" s="3">
        <f ca="1" t="shared" si="204"/>
        <v>9.78434796975591</v>
      </c>
      <c r="O262" s="3">
        <f ca="1" t="shared" si="205"/>
        <v>9.84273736075201</v>
      </c>
      <c r="P262" s="3">
        <f ca="1" t="shared" si="206"/>
        <v>9.88784076455661</v>
      </c>
      <c r="Q262" s="3">
        <f ca="1" t="shared" si="207"/>
        <v>9.91490577632247</v>
      </c>
      <c r="R262" s="3">
        <f ca="1" t="shared" si="208"/>
        <v>9.92287198626276</v>
      </c>
      <c r="S262" s="3">
        <f ca="1" t="shared" si="209"/>
        <v>9.91432363905795</v>
      </c>
      <c r="T262" s="3">
        <f ca="1" t="shared" si="210"/>
        <v>9.89471741710388</v>
      </c>
      <c r="U262" s="3">
        <f ca="1" t="shared" si="211"/>
        <v>9.86588986728521</v>
      </c>
      <c r="V262" s="3" t="e">
        <f ca="1" t="shared" si="212"/>
        <v>#VALUE!</v>
      </c>
      <c r="W262" s="3" t="e">
        <f ca="1" t="shared" si="213"/>
        <v>#DIV/0!</v>
      </c>
      <c r="X262" s="3" t="e">
        <f ca="1" t="shared" si="214"/>
        <v>#DIV/0!</v>
      </c>
      <c r="Y262" s="3" t="e">
        <f ca="1" t="shared" si="215"/>
        <v>#DIV/0!</v>
      </c>
      <c r="Z262" s="3" t="e">
        <f ca="1" t="shared" si="216"/>
        <v>#DIV/0!</v>
      </c>
      <c r="AA262" s="3" t="e">
        <f ca="1" t="shared" si="217"/>
        <v>#DIV/0!</v>
      </c>
      <c r="AB262" s="3" t="e">
        <f ca="1" t="shared" si="218"/>
        <v>#DIV/0!</v>
      </c>
      <c r="AC262" s="3" t="e">
        <f ca="1" t="shared" si="219"/>
        <v>#DIV/0!</v>
      </c>
      <c r="AE262" s="34" t="str">
        <f ca="1">VLOOKUP($C262,'Default drvr and elast'!$A$4:$C$49,MATCH(VLOOKUP(A262,Classification!$B$4:$D$99,2,FALSE),'Default drvr and elast'!$A$3:$C$3,0),FALSE)</f>
        <v>POP</v>
      </c>
      <c r="AF262" s="4"/>
      <c r="AG262" s="6">
        <f ca="1">IF($AF262="",SUMIFS('Growth rates'!D$4:D$922,'Growth rates'!$B$4:$B$922,Demands_tra!$A262,'Growth rates'!$C$4:$C$922,$AE262),SUMIFS('Growth rates'!D$4:D$922,'Growth rates'!$B$4:$B$922,Demands_tra!$A262,'Growth rates'!$C$4:$C$922,$AF262))</f>
        <v>1</v>
      </c>
      <c r="AH262" s="6">
        <f ca="1">IF($AF262="",SUMIFS('Growth rates'!E$4:E$922,'Growth rates'!$B$4:$B$922,Demands_tra!$A262,'Growth rates'!$C$4:$C$922,$AE262),SUMIFS('Growth rates'!E$4:E$922,'Growth rates'!$B$4:$B$922,Demands_tra!$A262,'Growth rates'!$C$4:$C$922,$AF262))</f>
        <v>1.00495999889878</v>
      </c>
      <c r="AI262" s="6">
        <f ca="1">IF($AF262="",SUMIFS('Growth rates'!F$4:F$922,'Growth rates'!$B$4:$B$922,Demands_tra!$A262,'Growth rates'!$C$4:$C$922,$AE262),SUMIFS('Growth rates'!F$4:F$922,'Growth rates'!$B$4:$B$922,Demands_tra!$A262,'Growth rates'!$C$4:$C$922,$AF262))</f>
        <v>1.02975999339271</v>
      </c>
      <c r="AJ262" s="6">
        <f ca="1">IF($AF262="",SUMIFS('Growth rates'!G$4:G$922,'Growth rates'!$B$4:$B$922,Demands_tra!$A262,'Growth rates'!$C$4:$C$922,$AE262),SUMIFS('Growth rates'!G$4:G$922,'Growth rates'!$B$4:$B$922,Demands_tra!$A262,'Growth rates'!$C$4:$C$922,$AF262))</f>
        <v>1.05737471324628</v>
      </c>
      <c r="AK262" s="6">
        <f ca="1">IF($AF262="",SUMIFS('Growth rates'!H$4:H$922,'Growth rates'!$B$4:$B$922,Demands_tra!$A262,'Growth rates'!$C$4:$C$922,$AE262),SUMIFS('Growth rates'!H$4:H$922,'Growth rates'!$B$4:$B$922,Demands_tra!$A262,'Growth rates'!$C$4:$C$922,$AF262))</f>
        <v>1.08336204718507</v>
      </c>
      <c r="AL262" s="6">
        <f ca="1">IF($AF262="",SUMIFS('Growth rates'!I$4:I$922,'Growth rates'!$B$4:$B$922,Demands_tra!$A262,'Growth rates'!$C$4:$C$922,$AE262),SUMIFS('Growth rates'!I$4:I$922,'Growth rates'!$B$4:$B$922,Demands_tra!$A262,'Growth rates'!$C$4:$C$922,$AF262))</f>
        <v>1.10685592617762</v>
      </c>
      <c r="AM262" s="6">
        <f ca="1">IF($AF262="",SUMIFS('Growth rates'!J$4:J$922,'Growth rates'!$B$4:$B$922,Demands_tra!$A262,'Growth rates'!$C$4:$C$922,$AE262),SUMIFS('Growth rates'!J$4:J$922,'Growth rates'!$B$4:$B$922,Demands_tra!$A262,'Growth rates'!$C$4:$C$922,$AF262))</f>
        <v>1.1274670154964</v>
      </c>
      <c r="AN262" s="6">
        <f ca="1">IF($AF262="",SUMIFS('Growth rates'!K$4:K$922,'Growth rates'!$B$4:$B$922,Demands_tra!$A262,'Growth rates'!$C$4:$C$922,$AE262),SUMIFS('Growth rates'!K$4:K$922,'Growth rates'!$B$4:$B$922,Demands_tra!$A262,'Growth rates'!$C$4:$C$922,$AF262))</f>
        <v>1.14571722214685</v>
      </c>
      <c r="AO262" s="6">
        <f ca="1">IF($AF262="",SUMIFS('Growth rates'!L$4:L$922,'Growth rates'!$B$4:$B$922,Demands_tra!$A262,'Growth rates'!$C$4:$C$922,$AE262),SUMIFS('Growth rates'!L$4:L$922,'Growth rates'!$B$4:$B$922,Demands_tra!$A262,'Growth rates'!$C$4:$C$922,$AF262))</f>
        <v>1.16074253232549</v>
      </c>
      <c r="AP262" s="6">
        <f ca="1">IF($AF262="",SUMIFS('Growth rates'!M$4:M$922,'Growth rates'!$B$4:$B$922,Demands_tra!$A262,'Growth rates'!$C$4:$C$922,$AE262),SUMIFS('Growth rates'!M$4:M$922,'Growth rates'!$B$4:$B$922,Demands_tra!$A262,'Growth rates'!$C$4:$C$922,$AF262))</f>
        <v>1.17410146972096</v>
      </c>
      <c r="AQ262" s="6">
        <f ca="1">IF($AF262="",SUMIFS('Growth rates'!N$4:N$922,'Growth rates'!$B$4:$B$922,Demands_tra!$A262,'Growth rates'!$C$4:$C$922,$AE262),SUMIFS('Growth rates'!N$4:N$922,'Growth rates'!$B$4:$B$922,Demands_tra!$A262,'Growth rates'!$C$4:$C$922,$AF262))</f>
        <v>1.18602152993378</v>
      </c>
      <c r="AR262" s="6">
        <f ca="1">IF($AF262="",SUMIFS('Growth rates'!O$4:O$922,'Growth rates'!$B$4:$B$922,Demands_tra!$A262,'Growth rates'!$C$4:$C$922,$AE262),SUMIFS('Growth rates'!O$4:O$922,'Growth rates'!$B$4:$B$922,Demands_tra!$A262,'Growth rates'!$C$4:$C$922,$AF262))</f>
        <v>1.1965070712562</v>
      </c>
      <c r="AS262" s="6">
        <f ca="1">IF($AF262="",SUMIFS('Growth rates'!P$4:P$922,'Growth rates'!$B$4:$B$922,Demands_tra!$A262,'Growth rates'!$C$4:$C$922,$AE262),SUMIFS('Growth rates'!P$4:P$922,'Growth rates'!$B$4:$B$922,Demands_tra!$A262,'Growth rates'!$C$4:$C$922,$AF262))</f>
        <v>1.20478311558372</v>
      </c>
      <c r="AT262" s="6">
        <f ca="1">IF($AF262="",SUMIFS('Growth rates'!Q$4:Q$922,'Growth rates'!$B$4:$B$922,Demands_tra!$A262,'Growth rates'!$C$4:$C$922,$AE262),SUMIFS('Growth rates'!Q$4:Q$922,'Growth rates'!$B$4:$B$922,Demands_tra!$A262,'Growth rates'!$C$4:$C$922,$AF262))</f>
        <v>1.20985655258813</v>
      </c>
      <c r="AU262" s="6">
        <f ca="1">IF($AF262="",SUMIFS('Growth rates'!R$4:R$922,'Growth rates'!$B$4:$B$922,Demands_tra!$A262,'Growth rates'!$C$4:$C$922,$AE262),SUMIFS('Growth rates'!R$4:R$922,'Growth rates'!$B$4:$B$922,Demands_tra!$A262,'Growth rates'!$C$4:$C$922,$AF262))</f>
        <v>1.21138136650841</v>
      </c>
      <c r="AV262" s="6">
        <f ca="1">IF($AF262="",SUMIFS('Growth rates'!S$4:S$922,'Growth rates'!$B$4:$B$922,Demands_tra!$A262,'Growth rates'!$C$4:$C$922,$AE262),SUMIFS('Growth rates'!S$4:S$922,'Growth rates'!$B$4:$B$922,Demands_tra!$A262,'Growth rates'!$C$4:$C$922,$AF262))</f>
        <v>1.20971163886783</v>
      </c>
      <c r="AW262" s="6">
        <f ca="1">IF($AF262="",SUMIFS('Growth rates'!T$4:T$922,'Growth rates'!$B$4:$B$922,Demands_tra!$A262,'Growth rates'!$C$4:$C$922,$AE262),SUMIFS('Growth rates'!T$4:T$922,'Growth rates'!$B$4:$B$922,Demands_tra!$A262,'Growth rates'!$C$4:$C$922,$AF262))</f>
        <v>1.20580586955285</v>
      </c>
      <c r="AX262" s="6">
        <f ca="1">IF($AF262="",SUMIFS('Growth rates'!U$4:U$922,'Growth rates'!$B$4:$B$922,Demands_tra!$A262,'Growth rates'!$C$4:$C$922,$AE262),SUMIFS('Growth rates'!U$4:U$922,'Growth rates'!$B$4:$B$922,Demands_tra!$A262,'Growth rates'!$C$4:$C$922,$AF262))</f>
        <v>1.19995082129647</v>
      </c>
      <c r="AY262" s="6">
        <f ca="1">IF($AF262="",SUMIFS('Growth rates'!V$4:V$922,'Growth rates'!$B$4:$B$922,Demands_tra!$A262,'Growth rates'!$C$4:$C$922,$AE262),SUMIFS('Growth rates'!V$4:V$922,'Growth rates'!$B$4:$B$922,Demands_tra!$A262,'Growth rates'!$C$4:$C$922,$AF262))</f>
        <v>0</v>
      </c>
      <c r="AZ262" s="6">
        <f ca="1">IF($AF262="",SUMIFS('Growth rates'!W$4:W$922,'Growth rates'!$B$4:$B$922,Demands_tra!$A262,'Growth rates'!$C$4:$C$922,$AE262),SUMIFS('Growth rates'!W$4:W$922,'Growth rates'!$B$4:$B$922,Demands_tra!$A262,'Growth rates'!$C$4:$C$922,$AF262))</f>
        <v>0</v>
      </c>
      <c r="BA262" s="6">
        <f ca="1">IF($AF262="",SUMIFS('Growth rates'!X$4:X$922,'Growth rates'!$B$4:$B$922,Demands_tra!$A262,'Growth rates'!$C$4:$C$922,$AE262),SUMIFS('Growth rates'!X$4:X$922,'Growth rates'!$B$4:$B$922,Demands_tra!$A262,'Growth rates'!$C$4:$C$922,$AF262))</f>
        <v>0</v>
      </c>
      <c r="BB262" s="6">
        <f ca="1">IF($AF262="",SUMIFS('Growth rates'!Y$4:Y$922,'Growth rates'!$B$4:$B$922,Demands_tra!$A262,'Growth rates'!$C$4:$C$922,$AE262),SUMIFS('Growth rates'!Y$4:Y$922,'Growth rates'!$B$4:$B$922,Demands_tra!$A262,'Growth rates'!$C$4:$C$922,$AF262))</f>
        <v>0</v>
      </c>
      <c r="BC262" s="6">
        <f ca="1">IF($AF262="",SUMIFS('Growth rates'!Z$4:Z$922,'Growth rates'!$B$4:$B$922,Demands_tra!$A262,'Growth rates'!$C$4:$C$922,$AE262),SUMIFS('Growth rates'!Z$4:Z$922,'Growth rates'!$B$4:$B$922,Demands_tra!$A262,'Growth rates'!$C$4:$C$922,$AF262))</f>
        <v>0</v>
      </c>
      <c r="BD262" s="6">
        <f ca="1">IF($AF262="",SUMIFS('Growth rates'!AA$4:AA$922,'Growth rates'!$B$4:$B$922,Demands_tra!$A262,'Growth rates'!$C$4:$C$922,$AE262),SUMIFS('Growth rates'!AA$4:AA$922,'Growth rates'!$B$4:$B$922,Demands_tra!$A262,'Growth rates'!$C$4:$C$922,$AF262))</f>
        <v>0</v>
      </c>
      <c r="BE262" s="6">
        <f ca="1">IF($AF262="",SUMIFS('Growth rates'!AB$4:AB$922,'Growth rates'!$B$4:$B$922,Demands_tra!$A262,'Growth rates'!$C$4:$C$922,$AE262),SUMIFS('Growth rates'!AB$4:AB$922,'Growth rates'!$B$4:$B$922,Demands_tra!$A262,'Growth rates'!$C$4:$C$922,$AF262))</f>
        <v>0</v>
      </c>
      <c r="BF262" s="6">
        <f ca="1">IF($AF262="",SUMIFS('Growth rates'!AC$4:AC$922,'Growth rates'!$B$4:$B$922,Demands_tra!$A262,'Growth rates'!$C$4:$C$922,$AE262),SUMIFS('Growth rates'!AC$4:AC$922,'Growth rates'!$B$4:$B$922,Demands_tra!$A262,'Growth rates'!$C$4:$C$922,$AF262))</f>
        <v>0</v>
      </c>
      <c r="BH262" t="str">
        <f ca="1">VLOOKUP($C262,'Default drvr and elast'!$A$4:$F$49,MATCH(VLOOKUP(A262,Classification!$B$4:$D$42,3,FALSE),'Default drvr and elast'!$D$3:$F$3,0)+3,FALSE)</f>
        <v>Med2</v>
      </c>
      <c r="BJ262" s="6">
        <f ca="1">IF($BI262="",SUMIF(Elasticities!$B$5:$B$52,Demands_tra!$BH262,Elasticities!C$5:C$52),SUMIF(Elasticities!$B$5:$B$52,Demands_tra!$BI262,Elasticities!C$5:C$52))</f>
        <v>0.799999999999989</v>
      </c>
      <c r="BK262" s="6">
        <f ca="1">IF($BI262="",SUMIF(Elasticities!$B$5:$B$52,Demands_tra!$BH262,Elasticities!D$5:D$52),SUMIF(Elasticities!$B$5:$B$52,Demands_tra!$BI262,Elasticities!D$5:D$52))</f>
        <v>0.797560975609746</v>
      </c>
      <c r="BL262" s="6">
        <f ca="1">IF($BI262="",SUMIF(Elasticities!$B$5:$B$52,Demands_tra!$BH262,Elasticities!E$5:E$52),SUMIF(Elasticities!$B$5:$B$52,Demands_tra!$BI262,Elasticities!E$5:E$52))</f>
        <v>0.785365853658527</v>
      </c>
      <c r="BM262" s="6">
        <f ca="1">IF($BI262="",SUMIF(Elasticities!$B$5:$B$52,Demands_tra!$BH262,Elasticities!F$5:F$52),SUMIF(Elasticities!$B$5:$B$52,Demands_tra!$BI262,Elasticities!F$5:F$52))</f>
        <v>0.773170731707307</v>
      </c>
      <c r="BN262" s="6">
        <f ca="1">IF($BI262="",SUMIF(Elasticities!$B$5:$B$52,Demands_tra!$BH262,Elasticities!G$5:G$52),SUMIF(Elasticities!$B$5:$B$52,Demands_tra!$BI262,Elasticities!G$5:G$52))</f>
        <v>0.760975609756088</v>
      </c>
      <c r="BO262" s="6">
        <f ca="1">IF($BI262="",SUMIF(Elasticities!$B$5:$B$52,Demands_tra!$BH262,Elasticities!H$5:H$52),SUMIF(Elasticities!$B$5:$B$52,Demands_tra!$BI262,Elasticities!H$5:H$52))</f>
        <v>0.748780487804868</v>
      </c>
      <c r="BP262" s="6">
        <f ca="1">IF($BI262="",SUMIF(Elasticities!$B$5:$B$52,Demands_tra!$BH262,Elasticities!I$5:I$52),SUMIF(Elasticities!$B$5:$B$52,Demands_tra!$BI262,Elasticities!I$5:I$52))</f>
        <v>0.736585365853649</v>
      </c>
      <c r="BQ262" s="6">
        <f ca="1">IF($BI262="",SUMIF(Elasticities!$B$5:$B$52,Demands_tra!$BH262,Elasticities!J$5:J$52),SUMIF(Elasticities!$B$5:$B$52,Demands_tra!$BI262,Elasticities!J$5:J$52))</f>
        <v>0.724390243902429</v>
      </c>
      <c r="BR262" s="6">
        <f ca="1">IF($BI262="",SUMIF(Elasticities!$B$5:$B$52,Demands_tra!$BH262,Elasticities!K$5:K$52),SUMIF(Elasticities!$B$5:$B$52,Demands_tra!$BI262,Elasticities!K$5:K$52))</f>
        <v>0.71219512195121</v>
      </c>
      <c r="BS262" s="6">
        <f ca="1">IF($BI262="",SUMIF(Elasticities!$B$5:$B$52,Demands_tra!$BH262,Elasticities!L$5:L$52),SUMIF(Elasticities!$B$5:$B$52,Demands_tra!$BI262,Elasticities!L$5:L$52))</f>
        <v>0.699999999999997</v>
      </c>
      <c r="BT262" s="6">
        <f ca="1">IF($BI262="",SUMIF(Elasticities!$B$5:$B$52,Demands_tra!$BH262,Elasticities!M$5:M$52),SUMIF(Elasticities!$B$5:$B$52,Demands_tra!$BI262,Elasticities!M$5:M$52))</f>
        <v>0.687499999999996</v>
      </c>
      <c r="BU262" s="6">
        <f ca="1">IF($BI262="",SUMIF(Elasticities!$B$5:$B$52,Demands_tra!$BH262,Elasticities!N$5:N$52),SUMIF(Elasticities!$B$5:$B$52,Demands_tra!$BI262,Elasticities!N$5:N$52))</f>
        <v>0.674999999999996</v>
      </c>
      <c r="BV262" s="6">
        <f ca="1">IF($BI262="",SUMIF(Elasticities!$B$5:$B$52,Demands_tra!$BH262,Elasticities!O$5:O$52),SUMIF(Elasticities!$B$5:$B$52,Demands_tra!$BI262,Elasticities!O$5:O$52))</f>
        <v>0.662499999999996</v>
      </c>
      <c r="BW262" s="6">
        <f ca="1">IF($BI262="",SUMIF(Elasticities!$B$5:$B$52,Demands_tra!$BH262,Elasticities!P$5:P$52),SUMIF(Elasticities!$B$5:$B$52,Demands_tra!$BI262,Elasticities!P$5:P$52))</f>
        <v>0.649999999999997</v>
      </c>
      <c r="BX262" s="6">
        <f ca="1">IF($BI262="",SUMIF(Elasticities!$B$5:$B$52,Demands_tra!$BH262,Elasticities!Q$5:Q$52),SUMIF(Elasticities!$B$5:$B$52,Demands_tra!$BI262,Elasticities!Q$5:Q$52))</f>
        <v>0.637499999999997</v>
      </c>
      <c r="BY262" s="6">
        <f ca="1">IF($BI262="",SUMIF(Elasticities!$B$5:$B$52,Demands_tra!$BH262,Elasticities!R$5:R$52),SUMIF(Elasticities!$B$5:$B$52,Demands_tra!$BI262,Elasticities!R$5:R$52))</f>
        <v>0.624999999999996</v>
      </c>
      <c r="BZ262" s="6">
        <f ca="1">IF($BI262="",SUMIF(Elasticities!$B$5:$B$52,Demands_tra!$BH262,Elasticities!S$5:S$52),SUMIF(Elasticities!$B$5:$B$52,Demands_tra!$BI262,Elasticities!S$5:S$52))</f>
        <v>0.612499999999996</v>
      </c>
      <c r="CA262" s="6">
        <f ca="1">IF($BI262="",SUMIF(Elasticities!$B$5:$B$52,Demands_tra!$BH262,Elasticities!T$5:T$52),SUMIF(Elasticities!$B$5:$B$52,Demands_tra!$BI262,Elasticities!T$5:T$52))</f>
        <v>0.599999999999996</v>
      </c>
      <c r="CB262" s="6" t="e">
        <f ca="1">IF($BI262="",SUMIF(Elasticities!$B$5:$B$52,Demands_tra!$BH262,Elasticities!U$5:U$52),SUMIF(Elasticities!$B$5:$B$52,Demands_tra!$BI262,Elasticities!U$5:U$52))</f>
        <v>#VALUE!</v>
      </c>
      <c r="CC262" s="6" t="e">
        <f ca="1">IF($BI262="",SUMIF(Elasticities!$B$5:$B$52,Demands_tra!$BH262,Elasticities!V$5:V$52),SUMIF(Elasticities!$B$5:$B$52,Demands_tra!$BI262,Elasticities!V$5:V$52))</f>
        <v>#VALUE!</v>
      </c>
      <c r="CD262" s="6" t="e">
        <f ca="1">IF($BI262="",SUMIF(Elasticities!$B$5:$B$52,Demands_tra!$BH262,Elasticities!W$5:W$52),SUMIF(Elasticities!$B$5:$B$52,Demands_tra!$BI262,Elasticities!W$5:W$52))</f>
        <v>#VALUE!</v>
      </c>
      <c r="CE262" s="6" t="e">
        <f ca="1">IF($BI262="",SUMIF(Elasticities!$B$5:$B$52,Demands_tra!$BH262,Elasticities!X$5:X$52),SUMIF(Elasticities!$B$5:$B$52,Demands_tra!$BI262,Elasticities!X$5:X$52))</f>
        <v>#VALUE!</v>
      </c>
      <c r="CF262" s="6" t="e">
        <f ca="1">IF($BI262="",SUMIF(Elasticities!$B$5:$B$52,Demands_tra!$BH262,Elasticities!Y$5:Y$52),SUMIF(Elasticities!$B$5:$B$52,Demands_tra!$BI262,Elasticities!Y$5:Y$52))</f>
        <v>#VALUE!</v>
      </c>
      <c r="CG262" s="6" t="e">
        <f ca="1">IF($BI262="",SUMIF(Elasticities!$B$5:$B$52,Demands_tra!$BH262,Elasticities!Z$5:Z$52),SUMIF(Elasticities!$B$5:$B$52,Demands_tra!$BI262,Elasticities!Z$5:Z$52))</f>
        <v>#VALUE!</v>
      </c>
      <c r="CH262" s="6" t="e">
        <f ca="1">IF($BI262="",SUMIF(Elasticities!$B$5:$B$52,Demands_tra!$BH262,Elasticities!AA$5:AA$52),SUMIF(Elasticities!$B$5:$B$52,Demands_tra!$BI262,Elasticities!AA$5:AA$52))</f>
        <v>#VALUE!</v>
      </c>
      <c r="CI262" s="6" t="e">
        <f ca="1">IF($BI262="",SUMIF(Elasticities!$B$5:$B$52,Demands_tra!$BH262,Elasticities!AB$5:AB$52),SUMIF(Elasticities!$B$5:$B$52,Demands_tra!$BI262,Elasticities!AB$5:AB$52))</f>
        <v>#VALUE!</v>
      </c>
    </row>
    <row r="263" spans="1:87">
      <c r="A263" t="str">
        <f>IF(BYDem_tra!B262="","\I:",BYDem_tra!B262)</f>
        <v>NorthAm</v>
      </c>
      <c r="B263" t="str">
        <f>BYDem_tra!E262</f>
        <v>Trd_bus</v>
      </c>
      <c r="C263" t="str">
        <f t="shared" si="194"/>
        <v>Trd_bus</v>
      </c>
      <c r="D263" s="3">
        <f>SUMIFS(BYDem_tra!$M$2:$M$2000,BYDem_tra!$B$2:$B$2000,Demands_tra!$A263,BYDem_tra!$E$2:$E$2000,Demands_tra!$B263)</f>
        <v>19.775</v>
      </c>
      <c r="E263" s="3">
        <f ca="1" t="shared" si="195"/>
        <v>19.8532279533636</v>
      </c>
      <c r="F263" s="3">
        <f ca="1" t="shared" si="196"/>
        <v>20.2380021613874</v>
      </c>
      <c r="G263" s="3">
        <f ca="1" t="shared" si="197"/>
        <v>20.6576139394644</v>
      </c>
      <c r="H263" s="3">
        <f ca="1" t="shared" si="198"/>
        <v>21.0439664166054</v>
      </c>
      <c r="I263" s="3">
        <f ca="1" t="shared" si="199"/>
        <v>21.3856807762255</v>
      </c>
      <c r="J263" s="3">
        <f ca="1" t="shared" si="200"/>
        <v>21.6790104618241</v>
      </c>
      <c r="K263" s="3">
        <f ca="1" t="shared" si="201"/>
        <v>21.9332107208115</v>
      </c>
      <c r="L263" s="3">
        <f ca="1" t="shared" si="202"/>
        <v>22.1380660237449</v>
      </c>
      <c r="M263" s="3">
        <f ca="1" t="shared" si="203"/>
        <v>22.3164162787603</v>
      </c>
      <c r="N263" s="3">
        <f ca="1" t="shared" si="204"/>
        <v>22.4721813126508</v>
      </c>
      <c r="O263" s="3">
        <f ca="1" t="shared" si="205"/>
        <v>22.6062870277434</v>
      </c>
      <c r="P263" s="3">
        <f ca="1" t="shared" si="206"/>
        <v>22.7098781787581</v>
      </c>
      <c r="Q263" s="3">
        <f ca="1" t="shared" si="207"/>
        <v>22.7720396895211</v>
      </c>
      <c r="R263" s="3">
        <f ca="1" t="shared" si="208"/>
        <v>22.79033606601</v>
      </c>
      <c r="S263" s="3">
        <f ca="1" t="shared" si="209"/>
        <v>22.7707026669421</v>
      </c>
      <c r="T263" s="3">
        <f ca="1" t="shared" si="210"/>
        <v>22.7256721165191</v>
      </c>
      <c r="U263" s="3">
        <f ca="1" t="shared" si="211"/>
        <v>22.6594625000656</v>
      </c>
      <c r="V263" s="3" t="e">
        <f ca="1" t="shared" si="212"/>
        <v>#VALUE!</v>
      </c>
      <c r="W263" s="3" t="e">
        <f ca="1" t="shared" si="213"/>
        <v>#DIV/0!</v>
      </c>
      <c r="X263" s="3" t="e">
        <f ca="1" t="shared" si="214"/>
        <v>#DIV/0!</v>
      </c>
      <c r="Y263" s="3" t="e">
        <f ca="1" t="shared" si="215"/>
        <v>#DIV/0!</v>
      </c>
      <c r="Z263" s="3" t="e">
        <f ca="1" t="shared" si="216"/>
        <v>#DIV/0!</v>
      </c>
      <c r="AA263" s="3" t="e">
        <f ca="1" t="shared" si="217"/>
        <v>#DIV/0!</v>
      </c>
      <c r="AB263" s="3" t="e">
        <f ca="1" t="shared" si="218"/>
        <v>#DIV/0!</v>
      </c>
      <c r="AC263" s="3" t="e">
        <f ca="1" t="shared" si="219"/>
        <v>#DIV/0!</v>
      </c>
      <c r="AE263" s="34" t="str">
        <f ca="1">VLOOKUP($C263,'Default drvr and elast'!$A$4:$C$49,MATCH(VLOOKUP(A263,Classification!$B$4:$D$99,2,FALSE),'Default drvr and elast'!$A$3:$C$3,0),FALSE)</f>
        <v>POP</v>
      </c>
      <c r="AF263" s="4"/>
      <c r="AG263" s="6">
        <f ca="1">IF($AF263="",SUMIFS('Growth rates'!D$4:D$922,'Growth rates'!$B$4:$B$922,Demands_tra!$A263,'Growth rates'!$C$4:$C$922,$AE263),SUMIFS('Growth rates'!D$4:D$922,'Growth rates'!$B$4:$B$922,Demands_tra!$A263,'Growth rates'!$C$4:$C$922,$AF263))</f>
        <v>1</v>
      </c>
      <c r="AH263" s="6">
        <f ca="1">IF($AF263="",SUMIFS('Growth rates'!E$4:E$922,'Growth rates'!$B$4:$B$922,Demands_tra!$A263,'Growth rates'!$C$4:$C$922,$AE263),SUMIFS('Growth rates'!E$4:E$922,'Growth rates'!$B$4:$B$922,Demands_tra!$A263,'Growth rates'!$C$4:$C$922,$AF263))</f>
        <v>1.00495999889878</v>
      </c>
      <c r="AI263" s="6">
        <f ca="1">IF($AF263="",SUMIFS('Growth rates'!F$4:F$922,'Growth rates'!$B$4:$B$922,Demands_tra!$A263,'Growth rates'!$C$4:$C$922,$AE263),SUMIFS('Growth rates'!F$4:F$922,'Growth rates'!$B$4:$B$922,Demands_tra!$A263,'Growth rates'!$C$4:$C$922,$AF263))</f>
        <v>1.02975999339271</v>
      </c>
      <c r="AJ263" s="6">
        <f ca="1">IF($AF263="",SUMIFS('Growth rates'!G$4:G$922,'Growth rates'!$B$4:$B$922,Demands_tra!$A263,'Growth rates'!$C$4:$C$922,$AE263),SUMIFS('Growth rates'!G$4:G$922,'Growth rates'!$B$4:$B$922,Demands_tra!$A263,'Growth rates'!$C$4:$C$922,$AF263))</f>
        <v>1.05737471324628</v>
      </c>
      <c r="AK263" s="6">
        <f ca="1">IF($AF263="",SUMIFS('Growth rates'!H$4:H$922,'Growth rates'!$B$4:$B$922,Demands_tra!$A263,'Growth rates'!$C$4:$C$922,$AE263),SUMIFS('Growth rates'!H$4:H$922,'Growth rates'!$B$4:$B$922,Demands_tra!$A263,'Growth rates'!$C$4:$C$922,$AF263))</f>
        <v>1.08336204718507</v>
      </c>
      <c r="AL263" s="6">
        <f ca="1">IF($AF263="",SUMIFS('Growth rates'!I$4:I$922,'Growth rates'!$B$4:$B$922,Demands_tra!$A263,'Growth rates'!$C$4:$C$922,$AE263),SUMIFS('Growth rates'!I$4:I$922,'Growth rates'!$B$4:$B$922,Demands_tra!$A263,'Growth rates'!$C$4:$C$922,$AF263))</f>
        <v>1.10685592617762</v>
      </c>
      <c r="AM263" s="6">
        <f ca="1">IF($AF263="",SUMIFS('Growth rates'!J$4:J$922,'Growth rates'!$B$4:$B$922,Demands_tra!$A263,'Growth rates'!$C$4:$C$922,$AE263),SUMIFS('Growth rates'!J$4:J$922,'Growth rates'!$B$4:$B$922,Demands_tra!$A263,'Growth rates'!$C$4:$C$922,$AF263))</f>
        <v>1.1274670154964</v>
      </c>
      <c r="AN263" s="6">
        <f ca="1">IF($AF263="",SUMIFS('Growth rates'!K$4:K$922,'Growth rates'!$B$4:$B$922,Demands_tra!$A263,'Growth rates'!$C$4:$C$922,$AE263),SUMIFS('Growth rates'!K$4:K$922,'Growth rates'!$B$4:$B$922,Demands_tra!$A263,'Growth rates'!$C$4:$C$922,$AF263))</f>
        <v>1.14571722214685</v>
      </c>
      <c r="AO263" s="6">
        <f ca="1">IF($AF263="",SUMIFS('Growth rates'!L$4:L$922,'Growth rates'!$B$4:$B$922,Demands_tra!$A263,'Growth rates'!$C$4:$C$922,$AE263),SUMIFS('Growth rates'!L$4:L$922,'Growth rates'!$B$4:$B$922,Demands_tra!$A263,'Growth rates'!$C$4:$C$922,$AF263))</f>
        <v>1.16074253232549</v>
      </c>
      <c r="AP263" s="6">
        <f ca="1">IF($AF263="",SUMIFS('Growth rates'!M$4:M$922,'Growth rates'!$B$4:$B$922,Demands_tra!$A263,'Growth rates'!$C$4:$C$922,$AE263),SUMIFS('Growth rates'!M$4:M$922,'Growth rates'!$B$4:$B$922,Demands_tra!$A263,'Growth rates'!$C$4:$C$922,$AF263))</f>
        <v>1.17410146972096</v>
      </c>
      <c r="AQ263" s="6">
        <f ca="1">IF($AF263="",SUMIFS('Growth rates'!N$4:N$922,'Growth rates'!$B$4:$B$922,Demands_tra!$A263,'Growth rates'!$C$4:$C$922,$AE263),SUMIFS('Growth rates'!N$4:N$922,'Growth rates'!$B$4:$B$922,Demands_tra!$A263,'Growth rates'!$C$4:$C$922,$AF263))</f>
        <v>1.18602152993378</v>
      </c>
      <c r="AR263" s="6">
        <f ca="1">IF($AF263="",SUMIFS('Growth rates'!O$4:O$922,'Growth rates'!$B$4:$B$922,Demands_tra!$A263,'Growth rates'!$C$4:$C$922,$AE263),SUMIFS('Growth rates'!O$4:O$922,'Growth rates'!$B$4:$B$922,Demands_tra!$A263,'Growth rates'!$C$4:$C$922,$AF263))</f>
        <v>1.1965070712562</v>
      </c>
      <c r="AS263" s="6">
        <f ca="1">IF($AF263="",SUMIFS('Growth rates'!P$4:P$922,'Growth rates'!$B$4:$B$922,Demands_tra!$A263,'Growth rates'!$C$4:$C$922,$AE263),SUMIFS('Growth rates'!P$4:P$922,'Growth rates'!$B$4:$B$922,Demands_tra!$A263,'Growth rates'!$C$4:$C$922,$AF263))</f>
        <v>1.20478311558372</v>
      </c>
      <c r="AT263" s="6">
        <f ca="1">IF($AF263="",SUMIFS('Growth rates'!Q$4:Q$922,'Growth rates'!$B$4:$B$922,Demands_tra!$A263,'Growth rates'!$C$4:$C$922,$AE263),SUMIFS('Growth rates'!Q$4:Q$922,'Growth rates'!$B$4:$B$922,Demands_tra!$A263,'Growth rates'!$C$4:$C$922,$AF263))</f>
        <v>1.20985655258813</v>
      </c>
      <c r="AU263" s="6">
        <f ca="1">IF($AF263="",SUMIFS('Growth rates'!R$4:R$922,'Growth rates'!$B$4:$B$922,Demands_tra!$A263,'Growth rates'!$C$4:$C$922,$AE263),SUMIFS('Growth rates'!R$4:R$922,'Growth rates'!$B$4:$B$922,Demands_tra!$A263,'Growth rates'!$C$4:$C$922,$AF263))</f>
        <v>1.21138136650841</v>
      </c>
      <c r="AV263" s="6">
        <f ca="1">IF($AF263="",SUMIFS('Growth rates'!S$4:S$922,'Growth rates'!$B$4:$B$922,Demands_tra!$A263,'Growth rates'!$C$4:$C$922,$AE263),SUMIFS('Growth rates'!S$4:S$922,'Growth rates'!$B$4:$B$922,Demands_tra!$A263,'Growth rates'!$C$4:$C$922,$AF263))</f>
        <v>1.20971163886783</v>
      </c>
      <c r="AW263" s="6">
        <f ca="1">IF($AF263="",SUMIFS('Growth rates'!T$4:T$922,'Growth rates'!$B$4:$B$922,Demands_tra!$A263,'Growth rates'!$C$4:$C$922,$AE263),SUMIFS('Growth rates'!T$4:T$922,'Growth rates'!$B$4:$B$922,Demands_tra!$A263,'Growth rates'!$C$4:$C$922,$AF263))</f>
        <v>1.20580586955285</v>
      </c>
      <c r="AX263" s="6">
        <f ca="1">IF($AF263="",SUMIFS('Growth rates'!U$4:U$922,'Growth rates'!$B$4:$B$922,Demands_tra!$A263,'Growth rates'!$C$4:$C$922,$AE263),SUMIFS('Growth rates'!U$4:U$922,'Growth rates'!$B$4:$B$922,Demands_tra!$A263,'Growth rates'!$C$4:$C$922,$AF263))</f>
        <v>1.19995082129647</v>
      </c>
      <c r="AY263" s="6">
        <f ca="1">IF($AF263="",SUMIFS('Growth rates'!V$4:V$922,'Growth rates'!$B$4:$B$922,Demands_tra!$A263,'Growth rates'!$C$4:$C$922,$AE263),SUMIFS('Growth rates'!V$4:V$922,'Growth rates'!$B$4:$B$922,Demands_tra!$A263,'Growth rates'!$C$4:$C$922,$AF263))</f>
        <v>0</v>
      </c>
      <c r="AZ263" s="6">
        <f ca="1">IF($AF263="",SUMIFS('Growth rates'!W$4:W$922,'Growth rates'!$B$4:$B$922,Demands_tra!$A263,'Growth rates'!$C$4:$C$922,$AE263),SUMIFS('Growth rates'!W$4:W$922,'Growth rates'!$B$4:$B$922,Demands_tra!$A263,'Growth rates'!$C$4:$C$922,$AF263))</f>
        <v>0</v>
      </c>
      <c r="BA263" s="6">
        <f ca="1">IF($AF263="",SUMIFS('Growth rates'!X$4:X$922,'Growth rates'!$B$4:$B$922,Demands_tra!$A263,'Growth rates'!$C$4:$C$922,$AE263),SUMIFS('Growth rates'!X$4:X$922,'Growth rates'!$B$4:$B$922,Demands_tra!$A263,'Growth rates'!$C$4:$C$922,$AF263))</f>
        <v>0</v>
      </c>
      <c r="BB263" s="6">
        <f ca="1">IF($AF263="",SUMIFS('Growth rates'!Y$4:Y$922,'Growth rates'!$B$4:$B$922,Demands_tra!$A263,'Growth rates'!$C$4:$C$922,$AE263),SUMIFS('Growth rates'!Y$4:Y$922,'Growth rates'!$B$4:$B$922,Demands_tra!$A263,'Growth rates'!$C$4:$C$922,$AF263))</f>
        <v>0</v>
      </c>
      <c r="BC263" s="6">
        <f ca="1">IF($AF263="",SUMIFS('Growth rates'!Z$4:Z$922,'Growth rates'!$B$4:$B$922,Demands_tra!$A263,'Growth rates'!$C$4:$C$922,$AE263),SUMIFS('Growth rates'!Z$4:Z$922,'Growth rates'!$B$4:$B$922,Demands_tra!$A263,'Growth rates'!$C$4:$C$922,$AF263))</f>
        <v>0</v>
      </c>
      <c r="BD263" s="6">
        <f ca="1">IF($AF263="",SUMIFS('Growth rates'!AA$4:AA$922,'Growth rates'!$B$4:$B$922,Demands_tra!$A263,'Growth rates'!$C$4:$C$922,$AE263),SUMIFS('Growth rates'!AA$4:AA$922,'Growth rates'!$B$4:$B$922,Demands_tra!$A263,'Growth rates'!$C$4:$C$922,$AF263))</f>
        <v>0</v>
      </c>
      <c r="BE263" s="6">
        <f ca="1">IF($AF263="",SUMIFS('Growth rates'!AB$4:AB$922,'Growth rates'!$B$4:$B$922,Demands_tra!$A263,'Growth rates'!$C$4:$C$922,$AE263),SUMIFS('Growth rates'!AB$4:AB$922,'Growth rates'!$B$4:$B$922,Demands_tra!$A263,'Growth rates'!$C$4:$C$922,$AF263))</f>
        <v>0</v>
      </c>
      <c r="BF263" s="6">
        <f ca="1">IF($AF263="",SUMIFS('Growth rates'!AC$4:AC$922,'Growth rates'!$B$4:$B$922,Demands_tra!$A263,'Growth rates'!$C$4:$C$922,$AE263),SUMIFS('Growth rates'!AC$4:AC$922,'Growth rates'!$B$4:$B$922,Demands_tra!$A263,'Growth rates'!$C$4:$C$922,$AF263))</f>
        <v>0</v>
      </c>
      <c r="BH263" t="str">
        <f ca="1">VLOOKUP($C263,'Default drvr and elast'!$A$4:$F$49,MATCH(VLOOKUP(A263,Classification!$B$4:$D$42,3,FALSE),'Default drvr and elast'!$D$3:$F$3,0)+3,FALSE)</f>
        <v>Med2</v>
      </c>
      <c r="BJ263" s="6">
        <f ca="1">IF($BI263="",SUMIF(Elasticities!$B$5:$B$52,Demands_tra!$BH263,Elasticities!C$5:C$52),SUMIF(Elasticities!$B$5:$B$52,Demands_tra!$BI263,Elasticities!C$5:C$52))</f>
        <v>0.799999999999989</v>
      </c>
      <c r="BK263" s="6">
        <f ca="1">IF($BI263="",SUMIF(Elasticities!$B$5:$B$52,Demands_tra!$BH263,Elasticities!D$5:D$52),SUMIF(Elasticities!$B$5:$B$52,Demands_tra!$BI263,Elasticities!D$5:D$52))</f>
        <v>0.797560975609746</v>
      </c>
      <c r="BL263" s="6">
        <f ca="1">IF($BI263="",SUMIF(Elasticities!$B$5:$B$52,Demands_tra!$BH263,Elasticities!E$5:E$52),SUMIF(Elasticities!$B$5:$B$52,Demands_tra!$BI263,Elasticities!E$5:E$52))</f>
        <v>0.785365853658527</v>
      </c>
      <c r="BM263" s="6">
        <f ca="1">IF($BI263="",SUMIF(Elasticities!$B$5:$B$52,Demands_tra!$BH263,Elasticities!F$5:F$52),SUMIF(Elasticities!$B$5:$B$52,Demands_tra!$BI263,Elasticities!F$5:F$52))</f>
        <v>0.773170731707307</v>
      </c>
      <c r="BN263" s="6">
        <f ca="1">IF($BI263="",SUMIF(Elasticities!$B$5:$B$52,Demands_tra!$BH263,Elasticities!G$5:G$52),SUMIF(Elasticities!$B$5:$B$52,Demands_tra!$BI263,Elasticities!G$5:G$52))</f>
        <v>0.760975609756088</v>
      </c>
      <c r="BO263" s="6">
        <f ca="1">IF($BI263="",SUMIF(Elasticities!$B$5:$B$52,Demands_tra!$BH263,Elasticities!H$5:H$52),SUMIF(Elasticities!$B$5:$B$52,Demands_tra!$BI263,Elasticities!H$5:H$52))</f>
        <v>0.748780487804868</v>
      </c>
      <c r="BP263" s="6">
        <f ca="1">IF($BI263="",SUMIF(Elasticities!$B$5:$B$52,Demands_tra!$BH263,Elasticities!I$5:I$52),SUMIF(Elasticities!$B$5:$B$52,Demands_tra!$BI263,Elasticities!I$5:I$52))</f>
        <v>0.736585365853649</v>
      </c>
      <c r="BQ263" s="6">
        <f ca="1">IF($BI263="",SUMIF(Elasticities!$B$5:$B$52,Demands_tra!$BH263,Elasticities!J$5:J$52),SUMIF(Elasticities!$B$5:$B$52,Demands_tra!$BI263,Elasticities!J$5:J$52))</f>
        <v>0.724390243902429</v>
      </c>
      <c r="BR263" s="6">
        <f ca="1">IF($BI263="",SUMIF(Elasticities!$B$5:$B$52,Demands_tra!$BH263,Elasticities!K$5:K$52),SUMIF(Elasticities!$B$5:$B$52,Demands_tra!$BI263,Elasticities!K$5:K$52))</f>
        <v>0.71219512195121</v>
      </c>
      <c r="BS263" s="6">
        <f ca="1">IF($BI263="",SUMIF(Elasticities!$B$5:$B$52,Demands_tra!$BH263,Elasticities!L$5:L$52),SUMIF(Elasticities!$B$5:$B$52,Demands_tra!$BI263,Elasticities!L$5:L$52))</f>
        <v>0.699999999999997</v>
      </c>
      <c r="BT263" s="6">
        <f ca="1">IF($BI263="",SUMIF(Elasticities!$B$5:$B$52,Demands_tra!$BH263,Elasticities!M$5:M$52),SUMIF(Elasticities!$B$5:$B$52,Demands_tra!$BI263,Elasticities!M$5:M$52))</f>
        <v>0.687499999999996</v>
      </c>
      <c r="BU263" s="6">
        <f ca="1">IF($BI263="",SUMIF(Elasticities!$B$5:$B$52,Demands_tra!$BH263,Elasticities!N$5:N$52),SUMIF(Elasticities!$B$5:$B$52,Demands_tra!$BI263,Elasticities!N$5:N$52))</f>
        <v>0.674999999999996</v>
      </c>
      <c r="BV263" s="6">
        <f ca="1">IF($BI263="",SUMIF(Elasticities!$B$5:$B$52,Demands_tra!$BH263,Elasticities!O$5:O$52),SUMIF(Elasticities!$B$5:$B$52,Demands_tra!$BI263,Elasticities!O$5:O$52))</f>
        <v>0.662499999999996</v>
      </c>
      <c r="BW263" s="6">
        <f ca="1">IF($BI263="",SUMIF(Elasticities!$B$5:$B$52,Demands_tra!$BH263,Elasticities!P$5:P$52),SUMIF(Elasticities!$B$5:$B$52,Demands_tra!$BI263,Elasticities!P$5:P$52))</f>
        <v>0.649999999999997</v>
      </c>
      <c r="BX263" s="6">
        <f ca="1">IF($BI263="",SUMIF(Elasticities!$B$5:$B$52,Demands_tra!$BH263,Elasticities!Q$5:Q$52),SUMIF(Elasticities!$B$5:$B$52,Demands_tra!$BI263,Elasticities!Q$5:Q$52))</f>
        <v>0.637499999999997</v>
      </c>
      <c r="BY263" s="6">
        <f ca="1">IF($BI263="",SUMIF(Elasticities!$B$5:$B$52,Demands_tra!$BH263,Elasticities!R$5:R$52),SUMIF(Elasticities!$B$5:$B$52,Demands_tra!$BI263,Elasticities!R$5:R$52))</f>
        <v>0.624999999999996</v>
      </c>
      <c r="BZ263" s="6">
        <f ca="1">IF($BI263="",SUMIF(Elasticities!$B$5:$B$52,Demands_tra!$BH263,Elasticities!S$5:S$52),SUMIF(Elasticities!$B$5:$B$52,Demands_tra!$BI263,Elasticities!S$5:S$52))</f>
        <v>0.612499999999996</v>
      </c>
      <c r="CA263" s="6">
        <f ca="1">IF($BI263="",SUMIF(Elasticities!$B$5:$B$52,Demands_tra!$BH263,Elasticities!T$5:T$52),SUMIF(Elasticities!$B$5:$B$52,Demands_tra!$BI263,Elasticities!T$5:T$52))</f>
        <v>0.599999999999996</v>
      </c>
      <c r="CB263" s="6" t="e">
        <f ca="1">IF($BI263="",SUMIF(Elasticities!$B$5:$B$52,Demands_tra!$BH263,Elasticities!U$5:U$52),SUMIF(Elasticities!$B$5:$B$52,Demands_tra!$BI263,Elasticities!U$5:U$52))</f>
        <v>#VALUE!</v>
      </c>
      <c r="CC263" s="6" t="e">
        <f ca="1">IF($BI263="",SUMIF(Elasticities!$B$5:$B$52,Demands_tra!$BH263,Elasticities!V$5:V$52),SUMIF(Elasticities!$B$5:$B$52,Demands_tra!$BI263,Elasticities!V$5:V$52))</f>
        <v>#VALUE!</v>
      </c>
      <c r="CD263" s="6" t="e">
        <f ca="1">IF($BI263="",SUMIF(Elasticities!$B$5:$B$52,Demands_tra!$BH263,Elasticities!W$5:W$52),SUMIF(Elasticities!$B$5:$B$52,Demands_tra!$BI263,Elasticities!W$5:W$52))</f>
        <v>#VALUE!</v>
      </c>
      <c r="CE263" s="6" t="e">
        <f ca="1">IF($BI263="",SUMIF(Elasticities!$B$5:$B$52,Demands_tra!$BH263,Elasticities!X$5:X$52),SUMIF(Elasticities!$B$5:$B$52,Demands_tra!$BI263,Elasticities!X$5:X$52))</f>
        <v>#VALUE!</v>
      </c>
      <c r="CF263" s="6" t="e">
        <f ca="1">IF($BI263="",SUMIF(Elasticities!$B$5:$B$52,Demands_tra!$BH263,Elasticities!Y$5:Y$52),SUMIF(Elasticities!$B$5:$B$52,Demands_tra!$BI263,Elasticities!Y$5:Y$52))</f>
        <v>#VALUE!</v>
      </c>
      <c r="CG263" s="6" t="e">
        <f ca="1">IF($BI263="",SUMIF(Elasticities!$B$5:$B$52,Demands_tra!$BH263,Elasticities!Z$5:Z$52),SUMIF(Elasticities!$B$5:$B$52,Demands_tra!$BI263,Elasticities!Z$5:Z$52))</f>
        <v>#VALUE!</v>
      </c>
      <c r="CH263" s="6" t="e">
        <f ca="1">IF($BI263="",SUMIF(Elasticities!$B$5:$B$52,Demands_tra!$BH263,Elasticities!AA$5:AA$52),SUMIF(Elasticities!$B$5:$B$52,Demands_tra!$BI263,Elasticities!AA$5:AA$52))</f>
        <v>#VALUE!</v>
      </c>
      <c r="CI263" s="6" t="e">
        <f ca="1">IF($BI263="",SUMIF(Elasticities!$B$5:$B$52,Demands_tra!$BH263,Elasticities!AB$5:AB$52),SUMIF(Elasticities!$B$5:$B$52,Demands_tra!$BI263,Elasticities!AB$5:AB$52))</f>
        <v>#VALUE!</v>
      </c>
    </row>
    <row r="264" spans="1:87">
      <c r="A264" t="str">
        <f>IF(BYDem_tra!B263="","\I:",BYDem_tra!B263)</f>
        <v>NorthAm</v>
      </c>
      <c r="B264" t="str">
        <f>BYDem_tra!E263</f>
        <v>Trd_car</v>
      </c>
      <c r="C264" t="str">
        <f t="shared" si="194"/>
        <v>Trd_car</v>
      </c>
      <c r="D264" s="3">
        <f>SUMIFS(BYDem_tra!$M$2:$M$2000,BYDem_tra!$B$2:$B$2000,Demands_tra!$A264,BYDem_tra!$E$2:$E$2000,Demands_tra!$B264)</f>
        <v>4194.603</v>
      </c>
      <c r="E264" s="3">
        <f ca="1" t="shared" si="195"/>
        <v>4217.13290357959</v>
      </c>
      <c r="F264" s="3">
        <f ca="1" t="shared" si="196"/>
        <v>4603.81361054029</v>
      </c>
      <c r="G264" s="3">
        <f ca="1" t="shared" si="197"/>
        <v>4865.96200496114</v>
      </c>
      <c r="H264" s="3">
        <f ca="1" t="shared" si="198"/>
        <v>5096.59331567896</v>
      </c>
      <c r="I264" s="3">
        <f ca="1" t="shared" si="199"/>
        <v>5313.90657391077</v>
      </c>
      <c r="J264" s="3">
        <f ca="1" t="shared" si="200"/>
        <v>5527.88532118598</v>
      </c>
      <c r="K264" s="3">
        <f ca="1" t="shared" si="201"/>
        <v>5739.23135992199</v>
      </c>
      <c r="L264" s="3">
        <f ca="1" t="shared" si="202"/>
        <v>5955.54192237229</v>
      </c>
      <c r="M264" s="3">
        <f ca="1" t="shared" si="203"/>
        <v>6171.9004569063</v>
      </c>
      <c r="N264" s="3">
        <f ca="1" t="shared" si="204"/>
        <v>6388.42153948566</v>
      </c>
      <c r="O264" s="3">
        <f ca="1" t="shared" si="205"/>
        <v>6597.63616271903</v>
      </c>
      <c r="P264" s="3">
        <f ca="1" t="shared" si="206"/>
        <v>6799.97676384972</v>
      </c>
      <c r="Q264" s="3">
        <f ca="1" t="shared" si="207"/>
        <v>6997.99519226781</v>
      </c>
      <c r="R264" s="3">
        <f ca="1" t="shared" si="208"/>
        <v>7194.25832437879</v>
      </c>
      <c r="S264" s="3">
        <f ca="1" t="shared" si="209"/>
        <v>7388.93916116662</v>
      </c>
      <c r="T264" s="3">
        <f ca="1" t="shared" si="210"/>
        <v>7579.41948297771</v>
      </c>
      <c r="U264" s="3">
        <f ca="1" t="shared" si="211"/>
        <v>7763.62915940648</v>
      </c>
      <c r="V264" s="3" t="e">
        <f ca="1" t="shared" si="212"/>
        <v>#VALUE!</v>
      </c>
      <c r="W264" s="3" t="e">
        <f ca="1" t="shared" si="213"/>
        <v>#DIV/0!</v>
      </c>
      <c r="X264" s="3" t="e">
        <f ca="1" t="shared" si="214"/>
        <v>#DIV/0!</v>
      </c>
      <c r="Y264" s="3" t="e">
        <f ca="1" t="shared" si="215"/>
        <v>#DIV/0!</v>
      </c>
      <c r="Z264" s="3" t="e">
        <f ca="1" t="shared" si="216"/>
        <v>#DIV/0!</v>
      </c>
      <c r="AA264" s="3" t="e">
        <f ca="1" t="shared" si="217"/>
        <v>#DIV/0!</v>
      </c>
      <c r="AB264" s="3" t="e">
        <f ca="1" t="shared" si="218"/>
        <v>#DIV/0!</v>
      </c>
      <c r="AC264" s="3" t="e">
        <f ca="1" t="shared" si="219"/>
        <v>#DIV/0!</v>
      </c>
      <c r="AE264" s="34" t="str">
        <f ca="1">VLOOKUP($C264,'Default drvr and elast'!$A$4:$C$49,MATCH(VLOOKUP(A264,Classification!$B$4:$D$99,2,FALSE),'Default drvr and elast'!$A$3:$C$3,0),FALSE)</f>
        <v>GDPPCAP</v>
      </c>
      <c r="AF264" s="4"/>
      <c r="AG264" s="6">
        <f ca="1">IF($AF264="",SUMIFS('Growth rates'!D$4:D$922,'Growth rates'!$B$4:$B$922,Demands_tra!$A264,'Growth rates'!$C$4:$C$922,$AE264),SUMIFS('Growth rates'!D$4:D$922,'Growth rates'!$B$4:$B$922,Demands_tra!$A264,'Growth rates'!$C$4:$C$922,$AF264))</f>
        <v>1</v>
      </c>
      <c r="AH264" s="6">
        <f ca="1">IF($AF264="",SUMIFS('Growth rates'!E$4:E$922,'Growth rates'!$B$4:$B$922,Demands_tra!$A264,'Growth rates'!$C$4:$C$922,$AE264),SUMIFS('Growth rates'!E$4:E$922,'Growth rates'!$B$4:$B$922,Demands_tra!$A264,'Growth rates'!$C$4:$C$922,$AF264))</f>
        <v>1.00673448785478</v>
      </c>
      <c r="AI264" s="6">
        <f ca="1">IF($AF264="",SUMIFS('Growth rates'!F$4:F$922,'Growth rates'!$B$4:$B$922,Demands_tra!$A264,'Growth rates'!$C$4:$C$922,$AE264),SUMIFS('Growth rates'!F$4:F$922,'Growth rates'!$B$4:$B$922,Demands_tra!$A264,'Growth rates'!$C$4:$C$922,$AF264))</f>
        <v>1.12427244748697</v>
      </c>
      <c r="AJ264" s="6">
        <f ca="1">IF($AF264="",SUMIFS('Growth rates'!G$4:G$922,'Growth rates'!$B$4:$B$922,Demands_tra!$A264,'Growth rates'!$C$4:$C$922,$AE264),SUMIFS('Growth rates'!G$4:G$922,'Growth rates'!$B$4:$B$922,Demands_tra!$A264,'Growth rates'!$C$4:$C$922,$AF264))</f>
        <v>1.20707155044305</v>
      </c>
      <c r="AK264" s="6">
        <f ca="1">IF($AF264="",SUMIFS('Growth rates'!H$4:H$922,'Growth rates'!$B$4:$B$922,Demands_tra!$A264,'Growth rates'!$C$4:$C$922,$AE264),SUMIFS('Growth rates'!H$4:H$922,'Growth rates'!$B$4:$B$922,Demands_tra!$A264,'Growth rates'!$C$4:$C$922,$AF264))</f>
        <v>1.28225319657139</v>
      </c>
      <c r="AL264" s="6">
        <f ca="1">IF($AF264="",SUMIFS('Growth rates'!I$4:I$922,'Growth rates'!$B$4:$B$922,Demands_tra!$A264,'Growth rates'!$C$4:$C$922,$AE264),SUMIFS('Growth rates'!I$4:I$922,'Growth rates'!$B$4:$B$922,Demands_tra!$A264,'Growth rates'!$C$4:$C$922,$AF264))</f>
        <v>1.35527045368385</v>
      </c>
      <c r="AM264" s="6">
        <f ca="1">IF($AF264="",SUMIFS('Growth rates'!J$4:J$922,'Growth rates'!$B$4:$B$922,Demands_tra!$A264,'Growth rates'!$C$4:$C$922,$AE264),SUMIFS('Growth rates'!J$4:J$922,'Growth rates'!$B$4:$B$922,Demands_tra!$A264,'Growth rates'!$C$4:$C$922,$AF264))</f>
        <v>1.42936045630343</v>
      </c>
      <c r="AN264" s="6">
        <f ca="1">IF($AF264="",SUMIFS('Growth rates'!K$4:K$922,'Growth rates'!$B$4:$B$922,Demands_tra!$A264,'Growth rates'!$C$4:$C$922,$AE264),SUMIFS('Growth rates'!K$4:K$922,'Growth rates'!$B$4:$B$922,Demands_tra!$A264,'Growth rates'!$C$4:$C$922,$AF264))</f>
        <v>1.50480090415019</v>
      </c>
      <c r="AO264" s="6">
        <f ca="1">IF($AF264="",SUMIFS('Growth rates'!L$4:L$922,'Growth rates'!$B$4:$B$922,Demands_tra!$A264,'Growth rates'!$C$4:$C$922,$AE264),SUMIFS('Growth rates'!L$4:L$922,'Growth rates'!$B$4:$B$922,Demands_tra!$A264,'Growth rates'!$C$4:$C$922,$AF264))</f>
        <v>1.58443591488564</v>
      </c>
      <c r="AP264" s="6">
        <f ca="1">IF($AF264="",SUMIFS('Growth rates'!M$4:M$922,'Growth rates'!$B$4:$B$922,Demands_tra!$A264,'Growth rates'!$C$4:$C$922,$AE264),SUMIFS('Growth rates'!M$4:M$922,'Growth rates'!$B$4:$B$922,Demands_tra!$A264,'Growth rates'!$C$4:$C$922,$AF264))</f>
        <v>1.66666574314022</v>
      </c>
      <c r="AQ264" s="6">
        <f ca="1">IF($AF264="",SUMIFS('Growth rates'!N$4:N$922,'Growth rates'!$B$4:$B$922,Demands_tra!$A264,'Growth rates'!$C$4:$C$922,$AE264),SUMIFS('Growth rates'!N$4:N$922,'Growth rates'!$B$4:$B$922,Demands_tra!$A264,'Growth rates'!$C$4:$C$922,$AF264))</f>
        <v>1.75171236807229</v>
      </c>
      <c r="AR264" s="6">
        <f ca="1">IF($AF264="",SUMIFS('Growth rates'!O$4:O$922,'Growth rates'!$B$4:$B$922,Demands_tra!$A264,'Growth rates'!$C$4:$C$922,$AE264),SUMIFS('Growth rates'!O$4:O$922,'Growth rates'!$B$4:$B$922,Demands_tra!$A264,'Growth rates'!$C$4:$C$922,$AF264))</f>
        <v>1.83670034569058</v>
      </c>
      <c r="AS264" s="6">
        <f ca="1">IF($AF264="",SUMIFS('Growth rates'!P$4:P$922,'Growth rates'!$B$4:$B$922,Demands_tra!$A264,'Growth rates'!$C$4:$C$922,$AE264),SUMIFS('Growth rates'!P$4:P$922,'Growth rates'!$B$4:$B$922,Demands_tra!$A264,'Growth rates'!$C$4:$C$922,$AF264))</f>
        <v>1.92172543543843</v>
      </c>
      <c r="AT264" s="6">
        <f ca="1">IF($AF264="",SUMIFS('Growth rates'!Q$4:Q$922,'Growth rates'!$B$4:$B$922,Demands_tra!$A264,'Growth rates'!$C$4:$C$922,$AE264),SUMIFS('Growth rates'!Q$4:Q$922,'Growth rates'!$B$4:$B$922,Demands_tra!$A264,'Growth rates'!$C$4:$C$922,$AF264))</f>
        <v>2.00782008496488</v>
      </c>
      <c r="AU264" s="6">
        <f ca="1">IF($AF264="",SUMIFS('Growth rates'!R$4:R$922,'Growth rates'!$B$4:$B$922,Demands_tra!$A264,'Growth rates'!$C$4:$C$922,$AE264),SUMIFS('Growth rates'!R$4:R$922,'Growth rates'!$B$4:$B$922,Demands_tra!$A264,'Growth rates'!$C$4:$C$922,$AF264))</f>
        <v>2.09615038198345</v>
      </c>
      <c r="AV264" s="6">
        <f ca="1">IF($AF264="",SUMIFS('Growth rates'!S$4:S$922,'Growth rates'!$B$4:$B$922,Demands_tra!$A264,'Growth rates'!$C$4:$C$922,$AE264),SUMIFS('Growth rates'!S$4:S$922,'Growth rates'!$B$4:$B$922,Demands_tra!$A264,'Growth rates'!$C$4:$C$922,$AF264))</f>
        <v>2.18690726993447</v>
      </c>
      <c r="AW264" s="6">
        <f ca="1">IF($AF264="",SUMIFS('Growth rates'!T$4:T$922,'Growth rates'!$B$4:$B$922,Demands_tra!$A264,'Growth rates'!$C$4:$C$922,$AE264),SUMIFS('Growth rates'!T$4:T$922,'Growth rates'!$B$4:$B$922,Demands_tra!$A264,'Growth rates'!$C$4:$C$922,$AF264))</f>
        <v>2.27895059532568</v>
      </c>
      <c r="AX264" s="6">
        <f ca="1">IF($AF264="",SUMIFS('Growth rates'!U$4:U$922,'Growth rates'!$B$4:$B$922,Demands_tra!$A264,'Growth rates'!$C$4:$C$922,$AE264),SUMIFS('Growth rates'!U$4:U$922,'Growth rates'!$B$4:$B$922,Demands_tra!$A264,'Growth rates'!$C$4:$C$922,$AF264))</f>
        <v>2.37126301949504</v>
      </c>
      <c r="AY264" s="6">
        <f ca="1">IF($AF264="",SUMIFS('Growth rates'!V$4:V$922,'Growth rates'!$B$4:$B$922,Demands_tra!$A264,'Growth rates'!$C$4:$C$922,$AE264),SUMIFS('Growth rates'!V$4:V$922,'Growth rates'!$B$4:$B$922,Demands_tra!$A264,'Growth rates'!$C$4:$C$922,$AF264))</f>
        <v>0</v>
      </c>
      <c r="AZ264" s="6">
        <f ca="1">IF($AF264="",SUMIFS('Growth rates'!W$4:W$922,'Growth rates'!$B$4:$B$922,Demands_tra!$A264,'Growth rates'!$C$4:$C$922,$AE264),SUMIFS('Growth rates'!W$4:W$922,'Growth rates'!$B$4:$B$922,Demands_tra!$A264,'Growth rates'!$C$4:$C$922,$AF264))</f>
        <v>0</v>
      </c>
      <c r="BA264" s="6">
        <f ca="1">IF($AF264="",SUMIFS('Growth rates'!X$4:X$922,'Growth rates'!$B$4:$B$922,Demands_tra!$A264,'Growth rates'!$C$4:$C$922,$AE264),SUMIFS('Growth rates'!X$4:X$922,'Growth rates'!$B$4:$B$922,Demands_tra!$A264,'Growth rates'!$C$4:$C$922,$AF264))</f>
        <v>0</v>
      </c>
      <c r="BB264" s="6">
        <f ca="1">IF($AF264="",SUMIFS('Growth rates'!Y$4:Y$922,'Growth rates'!$B$4:$B$922,Demands_tra!$A264,'Growth rates'!$C$4:$C$922,$AE264),SUMIFS('Growth rates'!Y$4:Y$922,'Growth rates'!$B$4:$B$922,Demands_tra!$A264,'Growth rates'!$C$4:$C$922,$AF264))</f>
        <v>0</v>
      </c>
      <c r="BC264" s="6">
        <f ca="1">IF($AF264="",SUMIFS('Growth rates'!Z$4:Z$922,'Growth rates'!$B$4:$B$922,Demands_tra!$A264,'Growth rates'!$C$4:$C$922,$AE264),SUMIFS('Growth rates'!Z$4:Z$922,'Growth rates'!$B$4:$B$922,Demands_tra!$A264,'Growth rates'!$C$4:$C$922,$AF264))</f>
        <v>0</v>
      </c>
      <c r="BD264" s="6">
        <f ca="1">IF($AF264="",SUMIFS('Growth rates'!AA$4:AA$922,'Growth rates'!$B$4:$B$922,Demands_tra!$A264,'Growth rates'!$C$4:$C$922,$AE264),SUMIFS('Growth rates'!AA$4:AA$922,'Growth rates'!$B$4:$B$922,Demands_tra!$A264,'Growth rates'!$C$4:$C$922,$AF264))</f>
        <v>0</v>
      </c>
      <c r="BE264" s="6">
        <f ca="1">IF($AF264="",SUMIFS('Growth rates'!AB$4:AB$922,'Growth rates'!$B$4:$B$922,Demands_tra!$A264,'Growth rates'!$C$4:$C$922,$AE264),SUMIFS('Growth rates'!AB$4:AB$922,'Growth rates'!$B$4:$B$922,Demands_tra!$A264,'Growth rates'!$C$4:$C$922,$AF264))</f>
        <v>0</v>
      </c>
      <c r="BF264" s="6">
        <f ca="1">IF($AF264="",SUMIFS('Growth rates'!AC$4:AC$922,'Growth rates'!$B$4:$B$922,Demands_tra!$A264,'Growth rates'!$C$4:$C$922,$AE264),SUMIFS('Growth rates'!AC$4:AC$922,'Growth rates'!$B$4:$B$922,Demands_tra!$A264,'Growth rates'!$C$4:$C$922,$AF264))</f>
        <v>0</v>
      </c>
      <c r="BH264" t="str">
        <f ca="1">VLOOKUP($C264,'Default drvr and elast'!$A$4:$F$49,MATCH(VLOOKUP(A264,Classification!$B$4:$D$42,3,FALSE),'Default drvr and elast'!$D$3:$F$3,0)+3,FALSE)</f>
        <v>Med2</v>
      </c>
      <c r="BJ264" s="6">
        <f ca="1">IF($BI264="",SUMIF(Elasticities!$B$5:$B$52,Demands_tra!$BH264,Elasticities!C$5:C$52),SUMIF(Elasticities!$B$5:$B$52,Demands_tra!$BI264,Elasticities!C$5:C$52))</f>
        <v>0.799999999999989</v>
      </c>
      <c r="BK264" s="6">
        <f ca="1">IF($BI264="",SUMIF(Elasticities!$B$5:$B$52,Demands_tra!$BH264,Elasticities!D$5:D$52),SUMIF(Elasticities!$B$5:$B$52,Demands_tra!$BI264,Elasticities!D$5:D$52))</f>
        <v>0.797560975609746</v>
      </c>
      <c r="BL264" s="6">
        <f ca="1">IF($BI264="",SUMIF(Elasticities!$B$5:$B$52,Demands_tra!$BH264,Elasticities!E$5:E$52),SUMIF(Elasticities!$B$5:$B$52,Demands_tra!$BI264,Elasticities!E$5:E$52))</f>
        <v>0.785365853658527</v>
      </c>
      <c r="BM264" s="6">
        <f ca="1">IF($BI264="",SUMIF(Elasticities!$B$5:$B$52,Demands_tra!$BH264,Elasticities!F$5:F$52),SUMIF(Elasticities!$B$5:$B$52,Demands_tra!$BI264,Elasticities!F$5:F$52))</f>
        <v>0.773170731707307</v>
      </c>
      <c r="BN264" s="6">
        <f ca="1">IF($BI264="",SUMIF(Elasticities!$B$5:$B$52,Demands_tra!$BH264,Elasticities!G$5:G$52),SUMIF(Elasticities!$B$5:$B$52,Demands_tra!$BI264,Elasticities!G$5:G$52))</f>
        <v>0.760975609756088</v>
      </c>
      <c r="BO264" s="6">
        <f ca="1">IF($BI264="",SUMIF(Elasticities!$B$5:$B$52,Demands_tra!$BH264,Elasticities!H$5:H$52),SUMIF(Elasticities!$B$5:$B$52,Demands_tra!$BI264,Elasticities!H$5:H$52))</f>
        <v>0.748780487804868</v>
      </c>
      <c r="BP264" s="6">
        <f ca="1">IF($BI264="",SUMIF(Elasticities!$B$5:$B$52,Demands_tra!$BH264,Elasticities!I$5:I$52),SUMIF(Elasticities!$B$5:$B$52,Demands_tra!$BI264,Elasticities!I$5:I$52))</f>
        <v>0.736585365853649</v>
      </c>
      <c r="BQ264" s="6">
        <f ca="1">IF($BI264="",SUMIF(Elasticities!$B$5:$B$52,Demands_tra!$BH264,Elasticities!J$5:J$52),SUMIF(Elasticities!$B$5:$B$52,Demands_tra!$BI264,Elasticities!J$5:J$52))</f>
        <v>0.724390243902429</v>
      </c>
      <c r="BR264" s="6">
        <f ca="1">IF($BI264="",SUMIF(Elasticities!$B$5:$B$52,Demands_tra!$BH264,Elasticities!K$5:K$52),SUMIF(Elasticities!$B$5:$B$52,Demands_tra!$BI264,Elasticities!K$5:K$52))</f>
        <v>0.71219512195121</v>
      </c>
      <c r="BS264" s="6">
        <f ca="1">IF($BI264="",SUMIF(Elasticities!$B$5:$B$52,Demands_tra!$BH264,Elasticities!L$5:L$52),SUMIF(Elasticities!$B$5:$B$52,Demands_tra!$BI264,Elasticities!L$5:L$52))</f>
        <v>0.699999999999997</v>
      </c>
      <c r="BT264" s="6">
        <f ca="1">IF($BI264="",SUMIF(Elasticities!$B$5:$B$52,Demands_tra!$BH264,Elasticities!M$5:M$52),SUMIF(Elasticities!$B$5:$B$52,Demands_tra!$BI264,Elasticities!M$5:M$52))</f>
        <v>0.687499999999996</v>
      </c>
      <c r="BU264" s="6">
        <f ca="1">IF($BI264="",SUMIF(Elasticities!$B$5:$B$52,Demands_tra!$BH264,Elasticities!N$5:N$52),SUMIF(Elasticities!$B$5:$B$52,Demands_tra!$BI264,Elasticities!N$5:N$52))</f>
        <v>0.674999999999996</v>
      </c>
      <c r="BV264" s="6">
        <f ca="1">IF($BI264="",SUMIF(Elasticities!$B$5:$B$52,Demands_tra!$BH264,Elasticities!O$5:O$52),SUMIF(Elasticities!$B$5:$B$52,Demands_tra!$BI264,Elasticities!O$5:O$52))</f>
        <v>0.662499999999996</v>
      </c>
      <c r="BW264" s="6">
        <f ca="1">IF($BI264="",SUMIF(Elasticities!$B$5:$B$52,Demands_tra!$BH264,Elasticities!P$5:P$52),SUMIF(Elasticities!$B$5:$B$52,Demands_tra!$BI264,Elasticities!P$5:P$52))</f>
        <v>0.649999999999997</v>
      </c>
      <c r="BX264" s="6">
        <f ca="1">IF($BI264="",SUMIF(Elasticities!$B$5:$B$52,Demands_tra!$BH264,Elasticities!Q$5:Q$52),SUMIF(Elasticities!$B$5:$B$52,Demands_tra!$BI264,Elasticities!Q$5:Q$52))</f>
        <v>0.637499999999997</v>
      </c>
      <c r="BY264" s="6">
        <f ca="1">IF($BI264="",SUMIF(Elasticities!$B$5:$B$52,Demands_tra!$BH264,Elasticities!R$5:R$52),SUMIF(Elasticities!$B$5:$B$52,Demands_tra!$BI264,Elasticities!R$5:R$52))</f>
        <v>0.624999999999996</v>
      </c>
      <c r="BZ264" s="6">
        <f ca="1">IF($BI264="",SUMIF(Elasticities!$B$5:$B$52,Demands_tra!$BH264,Elasticities!S$5:S$52),SUMIF(Elasticities!$B$5:$B$52,Demands_tra!$BI264,Elasticities!S$5:S$52))</f>
        <v>0.612499999999996</v>
      </c>
      <c r="CA264" s="6">
        <f ca="1">IF($BI264="",SUMIF(Elasticities!$B$5:$B$52,Demands_tra!$BH264,Elasticities!T$5:T$52),SUMIF(Elasticities!$B$5:$B$52,Demands_tra!$BI264,Elasticities!T$5:T$52))</f>
        <v>0.599999999999996</v>
      </c>
      <c r="CB264" s="6" t="e">
        <f ca="1">IF($BI264="",SUMIF(Elasticities!$B$5:$B$52,Demands_tra!$BH264,Elasticities!U$5:U$52),SUMIF(Elasticities!$B$5:$B$52,Demands_tra!$BI264,Elasticities!U$5:U$52))</f>
        <v>#VALUE!</v>
      </c>
      <c r="CC264" s="6" t="e">
        <f ca="1">IF($BI264="",SUMIF(Elasticities!$B$5:$B$52,Demands_tra!$BH264,Elasticities!V$5:V$52),SUMIF(Elasticities!$B$5:$B$52,Demands_tra!$BI264,Elasticities!V$5:V$52))</f>
        <v>#VALUE!</v>
      </c>
      <c r="CD264" s="6" t="e">
        <f ca="1">IF($BI264="",SUMIF(Elasticities!$B$5:$B$52,Demands_tra!$BH264,Elasticities!W$5:W$52),SUMIF(Elasticities!$B$5:$B$52,Demands_tra!$BI264,Elasticities!W$5:W$52))</f>
        <v>#VALUE!</v>
      </c>
      <c r="CE264" s="6" t="e">
        <f ca="1">IF($BI264="",SUMIF(Elasticities!$B$5:$B$52,Demands_tra!$BH264,Elasticities!X$5:X$52),SUMIF(Elasticities!$B$5:$B$52,Demands_tra!$BI264,Elasticities!X$5:X$52))</f>
        <v>#VALUE!</v>
      </c>
      <c r="CF264" s="6" t="e">
        <f ca="1">IF($BI264="",SUMIF(Elasticities!$B$5:$B$52,Demands_tra!$BH264,Elasticities!Y$5:Y$52),SUMIF(Elasticities!$B$5:$B$52,Demands_tra!$BI264,Elasticities!Y$5:Y$52))</f>
        <v>#VALUE!</v>
      </c>
      <c r="CG264" s="6" t="e">
        <f ca="1">IF($BI264="",SUMIF(Elasticities!$B$5:$B$52,Demands_tra!$BH264,Elasticities!Z$5:Z$52),SUMIF(Elasticities!$B$5:$B$52,Demands_tra!$BI264,Elasticities!Z$5:Z$52))</f>
        <v>#VALUE!</v>
      </c>
      <c r="CH264" s="6" t="e">
        <f ca="1">IF($BI264="",SUMIF(Elasticities!$B$5:$B$52,Demands_tra!$BH264,Elasticities!AA$5:AA$52),SUMIF(Elasticities!$B$5:$B$52,Demands_tra!$BI264,Elasticities!AA$5:AA$52))</f>
        <v>#VALUE!</v>
      </c>
      <c r="CI264" s="6" t="e">
        <f ca="1">IF($BI264="",SUMIF(Elasticities!$B$5:$B$52,Demands_tra!$BH264,Elasticities!AB$5:AB$52),SUMIF(Elasticities!$B$5:$B$52,Demands_tra!$BI264,Elasticities!AB$5:AB$52))</f>
        <v>#VALUE!</v>
      </c>
    </row>
    <row r="265" spans="1:87">
      <c r="A265" t="str">
        <f>IF(BYDem_tra!B264="","\I:",BYDem_tra!B264)</f>
        <v>NorthAm</v>
      </c>
      <c r="B265" t="str">
        <f>BYDem_tra!E264</f>
        <v>Trd_hdt</v>
      </c>
      <c r="C265" t="str">
        <f t="shared" si="194"/>
        <v>Trd_hdt</v>
      </c>
      <c r="D265" s="3">
        <f>SUMIFS(BYDem_tra!$M$2:$M$2000,BYDem_tra!$B$2:$B$2000,Demands_tra!$A265,BYDem_tra!$E$2:$E$2000,Demands_tra!$B265)</f>
        <v>958.2</v>
      </c>
      <c r="E265" s="3">
        <f ca="1" t="shared" si="195"/>
        <v>967.162722273001</v>
      </c>
      <c r="F265" s="3">
        <f ca="1" t="shared" si="196"/>
        <v>1076.77755332906</v>
      </c>
      <c r="G265" s="3">
        <f ca="1" t="shared" si="197"/>
        <v>1162.06093129176</v>
      </c>
      <c r="H265" s="3">
        <f ca="1" t="shared" si="198"/>
        <v>1240.22627233629</v>
      </c>
      <c r="I265" s="3">
        <f ca="1" t="shared" si="199"/>
        <v>1314.39392605066</v>
      </c>
      <c r="J265" s="3">
        <f ca="1" t="shared" si="200"/>
        <v>1386.3355686619</v>
      </c>
      <c r="K265" s="3">
        <f ca="1" t="shared" si="201"/>
        <v>1456.45256665716</v>
      </c>
      <c r="L265" s="3">
        <f ca="1" t="shared" si="202"/>
        <v>1525.66909152132</v>
      </c>
      <c r="M265" s="3">
        <f ca="1" t="shared" si="203"/>
        <v>1594.02413303893</v>
      </c>
      <c r="N265" s="3">
        <f ca="1" t="shared" si="204"/>
        <v>1661.63906680457</v>
      </c>
      <c r="O265" s="3">
        <f ca="1" t="shared" si="205"/>
        <v>1726.45328710119</v>
      </c>
      <c r="P265" s="3">
        <f ca="1" t="shared" si="206"/>
        <v>1787.6788204111</v>
      </c>
      <c r="Q265" s="3">
        <f ca="1" t="shared" si="207"/>
        <v>1844.84930142252</v>
      </c>
      <c r="R265" s="3">
        <f ca="1" t="shared" si="208"/>
        <v>1898.13671674443</v>
      </c>
      <c r="S265" s="3">
        <f ca="1" t="shared" si="209"/>
        <v>1947.79540159672</v>
      </c>
      <c r="T265" s="3">
        <f ca="1" t="shared" si="210"/>
        <v>1993.99383341951</v>
      </c>
      <c r="U265" s="3">
        <f ca="1" t="shared" si="211"/>
        <v>2036.41104375416</v>
      </c>
      <c r="V265" s="3" t="e">
        <f ca="1" t="shared" si="212"/>
        <v>#VALUE!</v>
      </c>
      <c r="W265" s="3" t="e">
        <f ca="1" t="shared" si="213"/>
        <v>#DIV/0!</v>
      </c>
      <c r="X265" s="3" t="e">
        <f ca="1" t="shared" si="214"/>
        <v>#DIV/0!</v>
      </c>
      <c r="Y265" s="3" t="e">
        <f ca="1" t="shared" si="215"/>
        <v>#DIV/0!</v>
      </c>
      <c r="Z265" s="3" t="e">
        <f ca="1" t="shared" si="216"/>
        <v>#DIV/0!</v>
      </c>
      <c r="AA265" s="3" t="e">
        <f ca="1" t="shared" si="217"/>
        <v>#DIV/0!</v>
      </c>
      <c r="AB265" s="3" t="e">
        <f ca="1" t="shared" si="218"/>
        <v>#DIV/0!</v>
      </c>
      <c r="AC265" s="3" t="e">
        <f ca="1" t="shared" si="219"/>
        <v>#DIV/0!</v>
      </c>
      <c r="AE265" s="34" t="str">
        <f ca="1">VLOOKUP($C265,'Default drvr and elast'!$A$4:$C$49,MATCH(VLOOKUP(A265,Classification!$B$4:$D$99,2,FALSE),'Default drvr and elast'!$A$3:$C$3,0),FALSE)</f>
        <v>GDP</v>
      </c>
      <c r="AF265" s="4"/>
      <c r="AG265" s="6">
        <f ca="1">IF($AF265="",SUMIFS('Growth rates'!D$4:D$922,'Growth rates'!$B$4:$B$922,Demands_tra!$A265,'Growth rates'!$C$4:$C$922,$AE265),SUMIFS('Growth rates'!D$4:D$922,'Growth rates'!$B$4:$B$922,Demands_tra!$A265,'Growth rates'!$C$4:$C$922,$AF265))</f>
        <v>1</v>
      </c>
      <c r="AH265" s="6">
        <f ca="1">IF($AF265="",SUMIFS('Growth rates'!E$4:E$922,'Growth rates'!$B$4:$B$922,Demands_tra!$A265,'Growth rates'!$C$4:$C$922,$AE265),SUMIFS('Growth rates'!E$4:E$922,'Growth rates'!$B$4:$B$922,Demands_tra!$A265,'Growth rates'!$C$4:$C$922,$AF265))</f>
        <v>1.01172788980591</v>
      </c>
      <c r="AI265" s="6">
        <f ca="1">IF($AF265="",SUMIFS('Growth rates'!F$4:F$922,'Growth rates'!$B$4:$B$922,Demands_tra!$A265,'Growth rates'!$C$4:$C$922,$AE265),SUMIFS('Growth rates'!F$4:F$922,'Growth rates'!$B$4:$B$922,Demands_tra!$A265,'Growth rates'!$C$4:$C$922,$AF265))</f>
        <v>1.15773078809578</v>
      </c>
      <c r="AJ265" s="6">
        <f ca="1">IF($AF265="",SUMIFS('Growth rates'!G$4:G$922,'Growth rates'!$B$4:$B$922,Demands_tra!$A265,'Growth rates'!$C$4:$C$922,$AE265),SUMIFS('Growth rates'!G$4:G$922,'Growth rates'!$B$4:$B$922,Demands_tra!$A265,'Growth rates'!$C$4:$C$922,$AF265))</f>
        <v>1.27632693451747</v>
      </c>
      <c r="AK265" s="6">
        <f ca="1">IF($AF265="",SUMIFS('Growth rates'!H$4:H$922,'Growth rates'!$B$4:$B$922,Demands_tra!$A265,'Growth rates'!$C$4:$C$922,$AE265),SUMIFS('Growth rates'!H$4:H$922,'Growth rates'!$B$4:$B$922,Demands_tra!$A265,'Growth rates'!$C$4:$C$922,$AF265))</f>
        <v>1.38914444804718</v>
      </c>
      <c r="AL265" s="6">
        <f ca="1">IF($AF265="",SUMIFS('Growth rates'!I$4:I$922,'Growth rates'!$B$4:$B$922,Demands_tra!$A265,'Growth rates'!$C$4:$C$922,$AE265),SUMIFS('Growth rates'!I$4:I$922,'Growth rates'!$B$4:$B$922,Demands_tra!$A265,'Growth rates'!$C$4:$C$922,$AF265))</f>
        <v>1.5000891332334</v>
      </c>
      <c r="AM265" s="6">
        <f ca="1">IF($AF265="",SUMIFS('Growth rates'!J$4:J$922,'Growth rates'!$B$4:$B$922,Demands_tra!$A265,'Growth rates'!$C$4:$C$922,$AE265),SUMIFS('Growth rates'!J$4:J$922,'Growth rates'!$B$4:$B$922,Demands_tra!$A265,'Growth rates'!$C$4:$C$922,$AF265))</f>
        <v>1.611556767737</v>
      </c>
      <c r="AN265" s="6">
        <f ca="1">IF($AF265="",SUMIFS('Growth rates'!K$4:K$922,'Growth rates'!$B$4:$B$922,Demands_tra!$A265,'Growth rates'!$C$4:$C$922,$AE265),SUMIFS('Growth rates'!K$4:K$922,'Growth rates'!$B$4:$B$922,Demands_tra!$A265,'Growth rates'!$C$4:$C$922,$AF265))</f>
        <v>1.72407631178702</v>
      </c>
      <c r="AO265" s="6">
        <f ca="1">IF($AF265="",SUMIFS('Growth rates'!L$4:L$922,'Growth rates'!$B$4:$B$922,Demands_tra!$A265,'Growth rates'!$C$4:$C$922,$AE265),SUMIFS('Growth rates'!L$4:L$922,'Growth rates'!$B$4:$B$922,Demands_tra!$A265,'Growth rates'!$C$4:$C$922,$AF265))</f>
        <v>1.83912215615181</v>
      </c>
      <c r="AP265" s="6">
        <f ca="1">IF($AF265="",SUMIFS('Growth rates'!M$4:M$922,'Growth rates'!$B$4:$B$922,Demands_tra!$A265,'Growth rates'!$C$4:$C$922,$AE265),SUMIFS('Growth rates'!M$4:M$922,'Growth rates'!$B$4:$B$922,Demands_tra!$A265,'Growth rates'!$C$4:$C$922,$AF265))</f>
        <v>1.9568346985545</v>
      </c>
      <c r="AQ265" s="6">
        <f ca="1">IF($AF265="",SUMIFS('Growth rates'!N$4:N$922,'Growth rates'!$B$4:$B$922,Demands_tra!$A265,'Growth rates'!$C$4:$C$922,$AE265),SUMIFS('Growth rates'!N$4:N$922,'Growth rates'!$B$4:$B$922,Demands_tra!$A265,'Growth rates'!$C$4:$C$922,$AF265))</f>
        <v>2.07756858278502</v>
      </c>
      <c r="AR265" s="6">
        <f ca="1">IF($AF265="",SUMIFS('Growth rates'!O$4:O$922,'Growth rates'!$B$4:$B$922,Demands_tra!$A265,'Growth rates'!$C$4:$C$922,$AE265),SUMIFS('Growth rates'!O$4:O$922,'Growth rates'!$B$4:$B$922,Demands_tra!$A265,'Growth rates'!$C$4:$C$922,$AF265))</f>
        <v>2.19762495139749</v>
      </c>
      <c r="AS265" s="6">
        <f ca="1">IF($AF265="",SUMIFS('Growth rates'!P$4:P$922,'Growth rates'!$B$4:$B$922,Demands_tra!$A265,'Growth rates'!$C$4:$C$922,$AE265),SUMIFS('Growth rates'!P$4:P$922,'Growth rates'!$B$4:$B$922,Demands_tra!$A265,'Growth rates'!$C$4:$C$922,$AF265))</f>
        <v>2.315262357404</v>
      </c>
      <c r="AT265" s="6">
        <f ca="1">IF($AF265="",SUMIFS('Growth rates'!Q$4:Q$922,'Growth rates'!$B$4:$B$922,Demands_tra!$A265,'Growth rates'!$C$4:$C$922,$AE265),SUMIFS('Growth rates'!Q$4:Q$922,'Growth rates'!$B$4:$B$922,Demands_tra!$A265,'Growth rates'!$C$4:$C$922,$AF265))</f>
        <v>2.42917428621282</v>
      </c>
      <c r="AU265" s="6">
        <f ca="1">IF($AF265="",SUMIFS('Growth rates'!R$4:R$922,'Growth rates'!$B$4:$B$922,Demands_tra!$A265,'Growth rates'!$C$4:$C$922,$AE265),SUMIFS('Growth rates'!R$4:R$922,'Growth rates'!$B$4:$B$922,Demands_tra!$A265,'Growth rates'!$C$4:$C$922,$AF265))</f>
        <v>2.53923751413423</v>
      </c>
      <c r="AV265" s="6">
        <f ca="1">IF($AF265="",SUMIFS('Growth rates'!S$4:S$922,'Growth rates'!$B$4:$B$922,Demands_tra!$A265,'Growth rates'!$C$4:$C$922,$AE265),SUMIFS('Growth rates'!S$4:S$922,'Growth rates'!$B$4:$B$922,Demands_tra!$A265,'Growth rates'!$C$4:$C$922,$AF265))</f>
        <v>2.64552717756439</v>
      </c>
      <c r="AW265" s="6">
        <f ca="1">IF($AF265="",SUMIFS('Growth rates'!T$4:T$922,'Growth rates'!$B$4:$B$922,Demands_tra!$A265,'Growth rates'!$C$4:$C$922,$AE265),SUMIFS('Growth rates'!T$4:T$922,'Growth rates'!$B$4:$B$922,Demands_tra!$A265,'Growth rates'!$C$4:$C$922,$AF265))</f>
        <v>2.74797200426466</v>
      </c>
      <c r="AX265" s="6">
        <f ca="1">IF($AF265="",SUMIFS('Growth rates'!U$4:U$922,'Growth rates'!$B$4:$B$922,Demands_tra!$A265,'Growth rates'!$C$4:$C$922,$AE265),SUMIFS('Growth rates'!U$4:U$922,'Growth rates'!$B$4:$B$922,Demands_tra!$A265,'Growth rates'!$C$4:$C$922,$AF265))</f>
        <v>2.84539900775305</v>
      </c>
      <c r="AY265" s="6">
        <f ca="1">IF($AF265="",SUMIFS('Growth rates'!V$4:V$922,'Growth rates'!$B$4:$B$922,Demands_tra!$A265,'Growth rates'!$C$4:$C$922,$AE265),SUMIFS('Growth rates'!V$4:V$922,'Growth rates'!$B$4:$B$922,Demands_tra!$A265,'Growth rates'!$C$4:$C$922,$AF265))</f>
        <v>0</v>
      </c>
      <c r="AZ265" s="6">
        <f ca="1">IF($AF265="",SUMIFS('Growth rates'!W$4:W$922,'Growth rates'!$B$4:$B$922,Demands_tra!$A265,'Growth rates'!$C$4:$C$922,$AE265),SUMIFS('Growth rates'!W$4:W$922,'Growth rates'!$B$4:$B$922,Demands_tra!$A265,'Growth rates'!$C$4:$C$922,$AF265))</f>
        <v>0</v>
      </c>
      <c r="BA265" s="6">
        <f ca="1">IF($AF265="",SUMIFS('Growth rates'!X$4:X$922,'Growth rates'!$B$4:$B$922,Demands_tra!$A265,'Growth rates'!$C$4:$C$922,$AE265),SUMIFS('Growth rates'!X$4:X$922,'Growth rates'!$B$4:$B$922,Demands_tra!$A265,'Growth rates'!$C$4:$C$922,$AF265))</f>
        <v>0</v>
      </c>
      <c r="BB265" s="6">
        <f ca="1">IF($AF265="",SUMIFS('Growth rates'!Y$4:Y$922,'Growth rates'!$B$4:$B$922,Demands_tra!$A265,'Growth rates'!$C$4:$C$922,$AE265),SUMIFS('Growth rates'!Y$4:Y$922,'Growth rates'!$B$4:$B$922,Demands_tra!$A265,'Growth rates'!$C$4:$C$922,$AF265))</f>
        <v>0</v>
      </c>
      <c r="BC265" s="6">
        <f ca="1">IF($AF265="",SUMIFS('Growth rates'!Z$4:Z$922,'Growth rates'!$B$4:$B$922,Demands_tra!$A265,'Growth rates'!$C$4:$C$922,$AE265),SUMIFS('Growth rates'!Z$4:Z$922,'Growth rates'!$B$4:$B$922,Demands_tra!$A265,'Growth rates'!$C$4:$C$922,$AF265))</f>
        <v>0</v>
      </c>
      <c r="BD265" s="6">
        <f ca="1">IF($AF265="",SUMIFS('Growth rates'!AA$4:AA$922,'Growth rates'!$B$4:$B$922,Demands_tra!$A265,'Growth rates'!$C$4:$C$922,$AE265),SUMIFS('Growth rates'!AA$4:AA$922,'Growth rates'!$B$4:$B$922,Demands_tra!$A265,'Growth rates'!$C$4:$C$922,$AF265))</f>
        <v>0</v>
      </c>
      <c r="BE265" s="6">
        <f ca="1">IF($AF265="",SUMIFS('Growth rates'!AB$4:AB$922,'Growth rates'!$B$4:$B$922,Demands_tra!$A265,'Growth rates'!$C$4:$C$922,$AE265),SUMIFS('Growth rates'!AB$4:AB$922,'Growth rates'!$B$4:$B$922,Demands_tra!$A265,'Growth rates'!$C$4:$C$922,$AF265))</f>
        <v>0</v>
      </c>
      <c r="BF265" s="6">
        <f ca="1">IF($AF265="",SUMIFS('Growth rates'!AC$4:AC$922,'Growth rates'!$B$4:$B$922,Demands_tra!$A265,'Growth rates'!$C$4:$C$922,$AE265),SUMIFS('Growth rates'!AC$4:AC$922,'Growth rates'!$B$4:$B$922,Demands_tra!$A265,'Growth rates'!$C$4:$C$922,$AF265))</f>
        <v>0</v>
      </c>
      <c r="BH265" t="str">
        <f ca="1">VLOOKUP($C265,'Default drvr and elast'!$A$4:$F$49,MATCH(VLOOKUP(A265,Classification!$B$4:$D$42,3,FALSE),'Default drvr and elast'!$D$3:$F$3,0)+3,FALSE)</f>
        <v>Med2</v>
      </c>
      <c r="BJ265" s="6">
        <f ca="1">IF($BI265="",SUMIF(Elasticities!$B$5:$B$52,Demands_tra!$BH265,Elasticities!C$5:C$52),SUMIF(Elasticities!$B$5:$B$52,Demands_tra!$BI265,Elasticities!C$5:C$52))</f>
        <v>0.799999999999989</v>
      </c>
      <c r="BK265" s="6">
        <f ca="1">IF($BI265="",SUMIF(Elasticities!$B$5:$B$52,Demands_tra!$BH265,Elasticities!D$5:D$52),SUMIF(Elasticities!$B$5:$B$52,Demands_tra!$BI265,Elasticities!D$5:D$52))</f>
        <v>0.797560975609746</v>
      </c>
      <c r="BL265" s="6">
        <f ca="1">IF($BI265="",SUMIF(Elasticities!$B$5:$B$52,Demands_tra!$BH265,Elasticities!E$5:E$52),SUMIF(Elasticities!$B$5:$B$52,Demands_tra!$BI265,Elasticities!E$5:E$52))</f>
        <v>0.785365853658527</v>
      </c>
      <c r="BM265" s="6">
        <f ca="1">IF($BI265="",SUMIF(Elasticities!$B$5:$B$52,Demands_tra!$BH265,Elasticities!F$5:F$52),SUMIF(Elasticities!$B$5:$B$52,Demands_tra!$BI265,Elasticities!F$5:F$52))</f>
        <v>0.773170731707307</v>
      </c>
      <c r="BN265" s="6">
        <f ca="1">IF($BI265="",SUMIF(Elasticities!$B$5:$B$52,Demands_tra!$BH265,Elasticities!G$5:G$52),SUMIF(Elasticities!$B$5:$B$52,Demands_tra!$BI265,Elasticities!G$5:G$52))</f>
        <v>0.760975609756088</v>
      </c>
      <c r="BO265" s="6">
        <f ca="1">IF($BI265="",SUMIF(Elasticities!$B$5:$B$52,Demands_tra!$BH265,Elasticities!H$5:H$52),SUMIF(Elasticities!$B$5:$B$52,Demands_tra!$BI265,Elasticities!H$5:H$52))</f>
        <v>0.748780487804868</v>
      </c>
      <c r="BP265" s="6">
        <f ca="1">IF($BI265="",SUMIF(Elasticities!$B$5:$B$52,Demands_tra!$BH265,Elasticities!I$5:I$52),SUMIF(Elasticities!$B$5:$B$52,Demands_tra!$BI265,Elasticities!I$5:I$52))</f>
        <v>0.736585365853649</v>
      </c>
      <c r="BQ265" s="6">
        <f ca="1">IF($BI265="",SUMIF(Elasticities!$B$5:$B$52,Demands_tra!$BH265,Elasticities!J$5:J$52),SUMIF(Elasticities!$B$5:$B$52,Demands_tra!$BI265,Elasticities!J$5:J$52))</f>
        <v>0.724390243902429</v>
      </c>
      <c r="BR265" s="6">
        <f ca="1">IF($BI265="",SUMIF(Elasticities!$B$5:$B$52,Demands_tra!$BH265,Elasticities!K$5:K$52),SUMIF(Elasticities!$B$5:$B$52,Demands_tra!$BI265,Elasticities!K$5:K$52))</f>
        <v>0.71219512195121</v>
      </c>
      <c r="BS265" s="6">
        <f ca="1">IF($BI265="",SUMIF(Elasticities!$B$5:$B$52,Demands_tra!$BH265,Elasticities!L$5:L$52),SUMIF(Elasticities!$B$5:$B$52,Demands_tra!$BI265,Elasticities!L$5:L$52))</f>
        <v>0.699999999999997</v>
      </c>
      <c r="BT265" s="6">
        <f ca="1">IF($BI265="",SUMIF(Elasticities!$B$5:$B$52,Demands_tra!$BH265,Elasticities!M$5:M$52),SUMIF(Elasticities!$B$5:$B$52,Demands_tra!$BI265,Elasticities!M$5:M$52))</f>
        <v>0.687499999999996</v>
      </c>
      <c r="BU265" s="6">
        <f ca="1">IF($BI265="",SUMIF(Elasticities!$B$5:$B$52,Demands_tra!$BH265,Elasticities!N$5:N$52),SUMIF(Elasticities!$B$5:$B$52,Demands_tra!$BI265,Elasticities!N$5:N$52))</f>
        <v>0.674999999999996</v>
      </c>
      <c r="BV265" s="6">
        <f ca="1">IF($BI265="",SUMIF(Elasticities!$B$5:$B$52,Demands_tra!$BH265,Elasticities!O$5:O$52),SUMIF(Elasticities!$B$5:$B$52,Demands_tra!$BI265,Elasticities!O$5:O$52))</f>
        <v>0.662499999999996</v>
      </c>
      <c r="BW265" s="6">
        <f ca="1">IF($BI265="",SUMIF(Elasticities!$B$5:$B$52,Demands_tra!$BH265,Elasticities!P$5:P$52),SUMIF(Elasticities!$B$5:$B$52,Demands_tra!$BI265,Elasticities!P$5:P$52))</f>
        <v>0.649999999999997</v>
      </c>
      <c r="BX265" s="6">
        <f ca="1">IF($BI265="",SUMIF(Elasticities!$B$5:$B$52,Demands_tra!$BH265,Elasticities!Q$5:Q$52),SUMIF(Elasticities!$B$5:$B$52,Demands_tra!$BI265,Elasticities!Q$5:Q$52))</f>
        <v>0.637499999999997</v>
      </c>
      <c r="BY265" s="6">
        <f ca="1">IF($BI265="",SUMIF(Elasticities!$B$5:$B$52,Demands_tra!$BH265,Elasticities!R$5:R$52),SUMIF(Elasticities!$B$5:$B$52,Demands_tra!$BI265,Elasticities!R$5:R$52))</f>
        <v>0.624999999999996</v>
      </c>
      <c r="BZ265" s="6">
        <f ca="1">IF($BI265="",SUMIF(Elasticities!$B$5:$B$52,Demands_tra!$BH265,Elasticities!S$5:S$52),SUMIF(Elasticities!$B$5:$B$52,Demands_tra!$BI265,Elasticities!S$5:S$52))</f>
        <v>0.612499999999996</v>
      </c>
      <c r="CA265" s="6">
        <f ca="1">IF($BI265="",SUMIF(Elasticities!$B$5:$B$52,Demands_tra!$BH265,Elasticities!T$5:T$52),SUMIF(Elasticities!$B$5:$B$52,Demands_tra!$BI265,Elasticities!T$5:T$52))</f>
        <v>0.599999999999996</v>
      </c>
      <c r="CB265" s="6" t="e">
        <f ca="1">IF($BI265="",SUMIF(Elasticities!$B$5:$B$52,Demands_tra!$BH265,Elasticities!U$5:U$52),SUMIF(Elasticities!$B$5:$B$52,Demands_tra!$BI265,Elasticities!U$5:U$52))</f>
        <v>#VALUE!</v>
      </c>
      <c r="CC265" s="6" t="e">
        <f ca="1">IF($BI265="",SUMIF(Elasticities!$B$5:$B$52,Demands_tra!$BH265,Elasticities!V$5:V$52),SUMIF(Elasticities!$B$5:$B$52,Demands_tra!$BI265,Elasticities!V$5:V$52))</f>
        <v>#VALUE!</v>
      </c>
      <c r="CD265" s="6" t="e">
        <f ca="1">IF($BI265="",SUMIF(Elasticities!$B$5:$B$52,Demands_tra!$BH265,Elasticities!W$5:W$52),SUMIF(Elasticities!$B$5:$B$52,Demands_tra!$BI265,Elasticities!W$5:W$52))</f>
        <v>#VALUE!</v>
      </c>
      <c r="CE265" s="6" t="e">
        <f ca="1">IF($BI265="",SUMIF(Elasticities!$B$5:$B$52,Demands_tra!$BH265,Elasticities!X$5:X$52),SUMIF(Elasticities!$B$5:$B$52,Demands_tra!$BI265,Elasticities!X$5:X$52))</f>
        <v>#VALUE!</v>
      </c>
      <c r="CF265" s="6" t="e">
        <f ca="1">IF($BI265="",SUMIF(Elasticities!$B$5:$B$52,Demands_tra!$BH265,Elasticities!Y$5:Y$52),SUMIF(Elasticities!$B$5:$B$52,Demands_tra!$BI265,Elasticities!Y$5:Y$52))</f>
        <v>#VALUE!</v>
      </c>
      <c r="CG265" s="6" t="e">
        <f ca="1">IF($BI265="",SUMIF(Elasticities!$B$5:$B$52,Demands_tra!$BH265,Elasticities!Z$5:Z$52),SUMIF(Elasticities!$B$5:$B$52,Demands_tra!$BI265,Elasticities!Z$5:Z$52))</f>
        <v>#VALUE!</v>
      </c>
      <c r="CH265" s="6" t="e">
        <f ca="1">IF($BI265="",SUMIF(Elasticities!$B$5:$B$52,Demands_tra!$BH265,Elasticities!AA$5:AA$52),SUMIF(Elasticities!$B$5:$B$52,Demands_tra!$BI265,Elasticities!AA$5:AA$52))</f>
        <v>#VALUE!</v>
      </c>
      <c r="CI265" s="6" t="e">
        <f ca="1">IF($BI265="",SUMIF(Elasticities!$B$5:$B$52,Demands_tra!$BH265,Elasticities!AB$5:AB$52),SUMIF(Elasticities!$B$5:$B$52,Demands_tra!$BI265,Elasticities!AB$5:AB$52))</f>
        <v>#VALUE!</v>
      </c>
    </row>
    <row r="266" spans="1:87">
      <c r="A266" t="str">
        <f>IF(BYDem_tra!B265="","\I:",BYDem_tra!B265)</f>
        <v>NorthAm</v>
      </c>
      <c r="B266" t="str">
        <f>BYDem_tra!E265</f>
        <v>Trd_lcv</v>
      </c>
      <c r="C266" t="str">
        <f t="shared" si="194"/>
        <v>Trd_lcv</v>
      </c>
      <c r="D266" s="3">
        <f>SUMIFS(BYDem_tra!$M$2:$M$2000,BYDem_tra!$B$2:$B$2000,Demands_tra!$A266,BYDem_tra!$E$2:$E$2000,Demands_tra!$B266)</f>
        <v>1080.32</v>
      </c>
      <c r="E266" s="3">
        <f ca="1" t="shared" si="195"/>
        <v>1090.42499700059</v>
      </c>
      <c r="F266" s="3">
        <f ca="1" t="shared" si="196"/>
        <v>1214.00994198753</v>
      </c>
      <c r="G266" s="3">
        <f ca="1" t="shared" si="197"/>
        <v>1310.1624559519</v>
      </c>
      <c r="H266" s="3">
        <f ca="1" t="shared" si="198"/>
        <v>1398.28975843284</v>
      </c>
      <c r="I266" s="3">
        <f ca="1" t="shared" si="199"/>
        <v>1481.90987913906</v>
      </c>
      <c r="J266" s="3">
        <f ca="1" t="shared" si="200"/>
        <v>1563.02028964394</v>
      </c>
      <c r="K266" s="3">
        <f ca="1" t="shared" si="201"/>
        <v>1642.07350950852</v>
      </c>
      <c r="L266" s="3">
        <f ca="1" t="shared" si="202"/>
        <v>1720.1114933754</v>
      </c>
      <c r="M266" s="3">
        <f ca="1" t="shared" si="203"/>
        <v>1797.1782001718</v>
      </c>
      <c r="N266" s="3">
        <f ca="1" t="shared" si="204"/>
        <v>1873.41047448373</v>
      </c>
      <c r="O266" s="3">
        <f ca="1" t="shared" si="205"/>
        <v>1946.48509196531</v>
      </c>
      <c r="P266" s="3">
        <f ca="1" t="shared" si="206"/>
        <v>2015.51365400389</v>
      </c>
      <c r="Q266" s="3">
        <f ca="1" t="shared" si="207"/>
        <v>2079.97035828927</v>
      </c>
      <c r="R266" s="3">
        <f ca="1" t="shared" si="208"/>
        <v>2140.04911065889</v>
      </c>
      <c r="S266" s="3">
        <f ca="1" t="shared" si="209"/>
        <v>2196.03666066893</v>
      </c>
      <c r="T266" s="3">
        <f ca="1" t="shared" si="210"/>
        <v>2248.12295775388</v>
      </c>
      <c r="U266" s="3">
        <f ca="1" t="shared" si="211"/>
        <v>2295.94612689261</v>
      </c>
      <c r="V266" s="3" t="e">
        <f ca="1" t="shared" si="212"/>
        <v>#VALUE!</v>
      </c>
      <c r="W266" s="3" t="e">
        <f ca="1" t="shared" si="213"/>
        <v>#DIV/0!</v>
      </c>
      <c r="X266" s="3" t="e">
        <f ca="1" t="shared" si="214"/>
        <v>#DIV/0!</v>
      </c>
      <c r="Y266" s="3" t="e">
        <f ca="1" t="shared" si="215"/>
        <v>#DIV/0!</v>
      </c>
      <c r="Z266" s="3" t="e">
        <f ca="1" t="shared" si="216"/>
        <v>#DIV/0!</v>
      </c>
      <c r="AA266" s="3" t="e">
        <f ca="1" t="shared" si="217"/>
        <v>#DIV/0!</v>
      </c>
      <c r="AB266" s="3" t="e">
        <f ca="1" t="shared" si="218"/>
        <v>#DIV/0!</v>
      </c>
      <c r="AC266" s="3" t="e">
        <f ca="1" t="shared" si="219"/>
        <v>#DIV/0!</v>
      </c>
      <c r="AE266" s="34" t="str">
        <f ca="1">VLOOKUP($C266,'Default drvr and elast'!$A$4:$C$49,MATCH(VLOOKUP(A266,Classification!$B$4:$D$99,2,FALSE),'Default drvr and elast'!$A$3:$C$3,0),FALSE)</f>
        <v>GDP</v>
      </c>
      <c r="AF266" s="4"/>
      <c r="AG266" s="6">
        <f ca="1">IF($AF266="",SUMIFS('Growth rates'!D$4:D$922,'Growth rates'!$B$4:$B$922,Demands_tra!$A266,'Growth rates'!$C$4:$C$922,$AE266),SUMIFS('Growth rates'!D$4:D$922,'Growth rates'!$B$4:$B$922,Demands_tra!$A266,'Growth rates'!$C$4:$C$922,$AF266))</f>
        <v>1</v>
      </c>
      <c r="AH266" s="6">
        <f ca="1">IF($AF266="",SUMIFS('Growth rates'!E$4:E$922,'Growth rates'!$B$4:$B$922,Demands_tra!$A266,'Growth rates'!$C$4:$C$922,$AE266),SUMIFS('Growth rates'!E$4:E$922,'Growth rates'!$B$4:$B$922,Demands_tra!$A266,'Growth rates'!$C$4:$C$922,$AF266))</f>
        <v>1.01172788980591</v>
      </c>
      <c r="AI266" s="6">
        <f ca="1">IF($AF266="",SUMIFS('Growth rates'!F$4:F$922,'Growth rates'!$B$4:$B$922,Demands_tra!$A266,'Growth rates'!$C$4:$C$922,$AE266),SUMIFS('Growth rates'!F$4:F$922,'Growth rates'!$B$4:$B$922,Demands_tra!$A266,'Growth rates'!$C$4:$C$922,$AF266))</f>
        <v>1.15773078809578</v>
      </c>
      <c r="AJ266" s="6">
        <f ca="1">IF($AF266="",SUMIFS('Growth rates'!G$4:G$922,'Growth rates'!$B$4:$B$922,Demands_tra!$A266,'Growth rates'!$C$4:$C$922,$AE266),SUMIFS('Growth rates'!G$4:G$922,'Growth rates'!$B$4:$B$922,Demands_tra!$A266,'Growth rates'!$C$4:$C$922,$AF266))</f>
        <v>1.27632693451747</v>
      </c>
      <c r="AK266" s="6">
        <f ca="1">IF($AF266="",SUMIFS('Growth rates'!H$4:H$922,'Growth rates'!$B$4:$B$922,Demands_tra!$A266,'Growth rates'!$C$4:$C$922,$AE266),SUMIFS('Growth rates'!H$4:H$922,'Growth rates'!$B$4:$B$922,Demands_tra!$A266,'Growth rates'!$C$4:$C$922,$AF266))</f>
        <v>1.38914444804718</v>
      </c>
      <c r="AL266" s="6">
        <f ca="1">IF($AF266="",SUMIFS('Growth rates'!I$4:I$922,'Growth rates'!$B$4:$B$922,Demands_tra!$A266,'Growth rates'!$C$4:$C$922,$AE266),SUMIFS('Growth rates'!I$4:I$922,'Growth rates'!$B$4:$B$922,Demands_tra!$A266,'Growth rates'!$C$4:$C$922,$AF266))</f>
        <v>1.5000891332334</v>
      </c>
      <c r="AM266" s="6">
        <f ca="1">IF($AF266="",SUMIFS('Growth rates'!J$4:J$922,'Growth rates'!$B$4:$B$922,Demands_tra!$A266,'Growth rates'!$C$4:$C$922,$AE266),SUMIFS('Growth rates'!J$4:J$922,'Growth rates'!$B$4:$B$922,Demands_tra!$A266,'Growth rates'!$C$4:$C$922,$AF266))</f>
        <v>1.611556767737</v>
      </c>
      <c r="AN266" s="6">
        <f ca="1">IF($AF266="",SUMIFS('Growth rates'!K$4:K$922,'Growth rates'!$B$4:$B$922,Demands_tra!$A266,'Growth rates'!$C$4:$C$922,$AE266),SUMIFS('Growth rates'!K$4:K$922,'Growth rates'!$B$4:$B$922,Demands_tra!$A266,'Growth rates'!$C$4:$C$922,$AF266))</f>
        <v>1.72407631178702</v>
      </c>
      <c r="AO266" s="6">
        <f ca="1">IF($AF266="",SUMIFS('Growth rates'!L$4:L$922,'Growth rates'!$B$4:$B$922,Demands_tra!$A266,'Growth rates'!$C$4:$C$922,$AE266),SUMIFS('Growth rates'!L$4:L$922,'Growth rates'!$B$4:$B$922,Demands_tra!$A266,'Growth rates'!$C$4:$C$922,$AF266))</f>
        <v>1.83912215615181</v>
      </c>
      <c r="AP266" s="6">
        <f ca="1">IF($AF266="",SUMIFS('Growth rates'!M$4:M$922,'Growth rates'!$B$4:$B$922,Demands_tra!$A266,'Growth rates'!$C$4:$C$922,$AE266),SUMIFS('Growth rates'!M$4:M$922,'Growth rates'!$B$4:$B$922,Demands_tra!$A266,'Growth rates'!$C$4:$C$922,$AF266))</f>
        <v>1.9568346985545</v>
      </c>
      <c r="AQ266" s="6">
        <f ca="1">IF($AF266="",SUMIFS('Growth rates'!N$4:N$922,'Growth rates'!$B$4:$B$922,Demands_tra!$A266,'Growth rates'!$C$4:$C$922,$AE266),SUMIFS('Growth rates'!N$4:N$922,'Growth rates'!$B$4:$B$922,Demands_tra!$A266,'Growth rates'!$C$4:$C$922,$AF266))</f>
        <v>2.07756858278502</v>
      </c>
      <c r="AR266" s="6">
        <f ca="1">IF($AF266="",SUMIFS('Growth rates'!O$4:O$922,'Growth rates'!$B$4:$B$922,Demands_tra!$A266,'Growth rates'!$C$4:$C$922,$AE266),SUMIFS('Growth rates'!O$4:O$922,'Growth rates'!$B$4:$B$922,Demands_tra!$A266,'Growth rates'!$C$4:$C$922,$AF266))</f>
        <v>2.19762495139749</v>
      </c>
      <c r="AS266" s="6">
        <f ca="1">IF($AF266="",SUMIFS('Growth rates'!P$4:P$922,'Growth rates'!$B$4:$B$922,Demands_tra!$A266,'Growth rates'!$C$4:$C$922,$AE266),SUMIFS('Growth rates'!P$4:P$922,'Growth rates'!$B$4:$B$922,Demands_tra!$A266,'Growth rates'!$C$4:$C$922,$AF266))</f>
        <v>2.315262357404</v>
      </c>
      <c r="AT266" s="6">
        <f ca="1">IF($AF266="",SUMIFS('Growth rates'!Q$4:Q$922,'Growth rates'!$B$4:$B$922,Demands_tra!$A266,'Growth rates'!$C$4:$C$922,$AE266),SUMIFS('Growth rates'!Q$4:Q$922,'Growth rates'!$B$4:$B$922,Demands_tra!$A266,'Growth rates'!$C$4:$C$922,$AF266))</f>
        <v>2.42917428621282</v>
      </c>
      <c r="AU266" s="6">
        <f ca="1">IF($AF266="",SUMIFS('Growth rates'!R$4:R$922,'Growth rates'!$B$4:$B$922,Demands_tra!$A266,'Growth rates'!$C$4:$C$922,$AE266),SUMIFS('Growth rates'!R$4:R$922,'Growth rates'!$B$4:$B$922,Demands_tra!$A266,'Growth rates'!$C$4:$C$922,$AF266))</f>
        <v>2.53923751413423</v>
      </c>
      <c r="AV266" s="6">
        <f ca="1">IF($AF266="",SUMIFS('Growth rates'!S$4:S$922,'Growth rates'!$B$4:$B$922,Demands_tra!$A266,'Growth rates'!$C$4:$C$922,$AE266),SUMIFS('Growth rates'!S$4:S$922,'Growth rates'!$B$4:$B$922,Demands_tra!$A266,'Growth rates'!$C$4:$C$922,$AF266))</f>
        <v>2.64552717756439</v>
      </c>
      <c r="AW266" s="6">
        <f ca="1">IF($AF266="",SUMIFS('Growth rates'!T$4:T$922,'Growth rates'!$B$4:$B$922,Demands_tra!$A266,'Growth rates'!$C$4:$C$922,$AE266),SUMIFS('Growth rates'!T$4:T$922,'Growth rates'!$B$4:$B$922,Demands_tra!$A266,'Growth rates'!$C$4:$C$922,$AF266))</f>
        <v>2.74797200426466</v>
      </c>
      <c r="AX266" s="6">
        <f ca="1">IF($AF266="",SUMIFS('Growth rates'!U$4:U$922,'Growth rates'!$B$4:$B$922,Demands_tra!$A266,'Growth rates'!$C$4:$C$922,$AE266),SUMIFS('Growth rates'!U$4:U$922,'Growth rates'!$B$4:$B$922,Demands_tra!$A266,'Growth rates'!$C$4:$C$922,$AF266))</f>
        <v>2.84539900775305</v>
      </c>
      <c r="AY266" s="6">
        <f ca="1">IF($AF266="",SUMIFS('Growth rates'!V$4:V$922,'Growth rates'!$B$4:$B$922,Demands_tra!$A266,'Growth rates'!$C$4:$C$922,$AE266),SUMIFS('Growth rates'!V$4:V$922,'Growth rates'!$B$4:$B$922,Demands_tra!$A266,'Growth rates'!$C$4:$C$922,$AF266))</f>
        <v>0</v>
      </c>
      <c r="AZ266" s="6">
        <f ca="1">IF($AF266="",SUMIFS('Growth rates'!W$4:W$922,'Growth rates'!$B$4:$B$922,Demands_tra!$A266,'Growth rates'!$C$4:$C$922,$AE266),SUMIFS('Growth rates'!W$4:W$922,'Growth rates'!$B$4:$B$922,Demands_tra!$A266,'Growth rates'!$C$4:$C$922,$AF266))</f>
        <v>0</v>
      </c>
      <c r="BA266" s="6">
        <f ca="1">IF($AF266="",SUMIFS('Growth rates'!X$4:X$922,'Growth rates'!$B$4:$B$922,Demands_tra!$A266,'Growth rates'!$C$4:$C$922,$AE266),SUMIFS('Growth rates'!X$4:X$922,'Growth rates'!$B$4:$B$922,Demands_tra!$A266,'Growth rates'!$C$4:$C$922,$AF266))</f>
        <v>0</v>
      </c>
      <c r="BB266" s="6">
        <f ca="1">IF($AF266="",SUMIFS('Growth rates'!Y$4:Y$922,'Growth rates'!$B$4:$B$922,Demands_tra!$A266,'Growth rates'!$C$4:$C$922,$AE266),SUMIFS('Growth rates'!Y$4:Y$922,'Growth rates'!$B$4:$B$922,Demands_tra!$A266,'Growth rates'!$C$4:$C$922,$AF266))</f>
        <v>0</v>
      </c>
      <c r="BC266" s="6">
        <f ca="1">IF($AF266="",SUMIFS('Growth rates'!Z$4:Z$922,'Growth rates'!$B$4:$B$922,Demands_tra!$A266,'Growth rates'!$C$4:$C$922,$AE266),SUMIFS('Growth rates'!Z$4:Z$922,'Growth rates'!$B$4:$B$922,Demands_tra!$A266,'Growth rates'!$C$4:$C$922,$AF266))</f>
        <v>0</v>
      </c>
      <c r="BD266" s="6">
        <f ca="1">IF($AF266="",SUMIFS('Growth rates'!AA$4:AA$922,'Growth rates'!$B$4:$B$922,Demands_tra!$A266,'Growth rates'!$C$4:$C$922,$AE266),SUMIFS('Growth rates'!AA$4:AA$922,'Growth rates'!$B$4:$B$922,Demands_tra!$A266,'Growth rates'!$C$4:$C$922,$AF266))</f>
        <v>0</v>
      </c>
      <c r="BE266" s="6">
        <f ca="1">IF($AF266="",SUMIFS('Growth rates'!AB$4:AB$922,'Growth rates'!$B$4:$B$922,Demands_tra!$A266,'Growth rates'!$C$4:$C$922,$AE266),SUMIFS('Growth rates'!AB$4:AB$922,'Growth rates'!$B$4:$B$922,Demands_tra!$A266,'Growth rates'!$C$4:$C$922,$AF266))</f>
        <v>0</v>
      </c>
      <c r="BF266" s="6">
        <f ca="1">IF($AF266="",SUMIFS('Growth rates'!AC$4:AC$922,'Growth rates'!$B$4:$B$922,Demands_tra!$A266,'Growth rates'!$C$4:$C$922,$AE266),SUMIFS('Growth rates'!AC$4:AC$922,'Growth rates'!$B$4:$B$922,Demands_tra!$A266,'Growth rates'!$C$4:$C$922,$AF266))</f>
        <v>0</v>
      </c>
      <c r="BH266" t="str">
        <f ca="1">VLOOKUP($C266,'Default drvr and elast'!$A$4:$F$49,MATCH(VLOOKUP(A266,Classification!$B$4:$D$42,3,FALSE),'Default drvr and elast'!$D$3:$F$3,0)+3,FALSE)</f>
        <v>Med2</v>
      </c>
      <c r="BJ266" s="6">
        <f ca="1">IF($BI266="",SUMIF(Elasticities!$B$5:$B$52,Demands_tra!$BH266,Elasticities!C$5:C$52),SUMIF(Elasticities!$B$5:$B$52,Demands_tra!$BI266,Elasticities!C$5:C$52))</f>
        <v>0.799999999999989</v>
      </c>
      <c r="BK266" s="6">
        <f ca="1">IF($BI266="",SUMIF(Elasticities!$B$5:$B$52,Demands_tra!$BH266,Elasticities!D$5:D$52),SUMIF(Elasticities!$B$5:$B$52,Demands_tra!$BI266,Elasticities!D$5:D$52))</f>
        <v>0.797560975609746</v>
      </c>
      <c r="BL266" s="6">
        <f ca="1">IF($BI266="",SUMIF(Elasticities!$B$5:$B$52,Demands_tra!$BH266,Elasticities!E$5:E$52),SUMIF(Elasticities!$B$5:$B$52,Demands_tra!$BI266,Elasticities!E$5:E$52))</f>
        <v>0.785365853658527</v>
      </c>
      <c r="BM266" s="6">
        <f ca="1">IF($BI266="",SUMIF(Elasticities!$B$5:$B$52,Demands_tra!$BH266,Elasticities!F$5:F$52),SUMIF(Elasticities!$B$5:$B$52,Demands_tra!$BI266,Elasticities!F$5:F$52))</f>
        <v>0.773170731707307</v>
      </c>
      <c r="BN266" s="6">
        <f ca="1">IF($BI266="",SUMIF(Elasticities!$B$5:$B$52,Demands_tra!$BH266,Elasticities!G$5:G$52),SUMIF(Elasticities!$B$5:$B$52,Demands_tra!$BI266,Elasticities!G$5:G$52))</f>
        <v>0.760975609756088</v>
      </c>
      <c r="BO266" s="6">
        <f ca="1">IF($BI266="",SUMIF(Elasticities!$B$5:$B$52,Demands_tra!$BH266,Elasticities!H$5:H$52),SUMIF(Elasticities!$B$5:$B$52,Demands_tra!$BI266,Elasticities!H$5:H$52))</f>
        <v>0.748780487804868</v>
      </c>
      <c r="BP266" s="6">
        <f ca="1">IF($BI266="",SUMIF(Elasticities!$B$5:$B$52,Demands_tra!$BH266,Elasticities!I$5:I$52),SUMIF(Elasticities!$B$5:$B$52,Demands_tra!$BI266,Elasticities!I$5:I$52))</f>
        <v>0.736585365853649</v>
      </c>
      <c r="BQ266" s="6">
        <f ca="1">IF($BI266="",SUMIF(Elasticities!$B$5:$B$52,Demands_tra!$BH266,Elasticities!J$5:J$52),SUMIF(Elasticities!$B$5:$B$52,Demands_tra!$BI266,Elasticities!J$5:J$52))</f>
        <v>0.724390243902429</v>
      </c>
      <c r="BR266" s="6">
        <f ca="1">IF($BI266="",SUMIF(Elasticities!$B$5:$B$52,Demands_tra!$BH266,Elasticities!K$5:K$52),SUMIF(Elasticities!$B$5:$B$52,Demands_tra!$BI266,Elasticities!K$5:K$52))</f>
        <v>0.71219512195121</v>
      </c>
      <c r="BS266" s="6">
        <f ca="1">IF($BI266="",SUMIF(Elasticities!$B$5:$B$52,Demands_tra!$BH266,Elasticities!L$5:L$52),SUMIF(Elasticities!$B$5:$B$52,Demands_tra!$BI266,Elasticities!L$5:L$52))</f>
        <v>0.699999999999997</v>
      </c>
      <c r="BT266" s="6">
        <f ca="1">IF($BI266="",SUMIF(Elasticities!$B$5:$B$52,Demands_tra!$BH266,Elasticities!M$5:M$52),SUMIF(Elasticities!$B$5:$B$52,Demands_tra!$BI266,Elasticities!M$5:M$52))</f>
        <v>0.687499999999996</v>
      </c>
      <c r="BU266" s="6">
        <f ca="1">IF($BI266="",SUMIF(Elasticities!$B$5:$B$52,Demands_tra!$BH266,Elasticities!N$5:N$52),SUMIF(Elasticities!$B$5:$B$52,Demands_tra!$BI266,Elasticities!N$5:N$52))</f>
        <v>0.674999999999996</v>
      </c>
      <c r="BV266" s="6">
        <f ca="1">IF($BI266="",SUMIF(Elasticities!$B$5:$B$52,Demands_tra!$BH266,Elasticities!O$5:O$52),SUMIF(Elasticities!$B$5:$B$52,Demands_tra!$BI266,Elasticities!O$5:O$52))</f>
        <v>0.662499999999996</v>
      </c>
      <c r="BW266" s="6">
        <f ca="1">IF($BI266="",SUMIF(Elasticities!$B$5:$B$52,Demands_tra!$BH266,Elasticities!P$5:P$52),SUMIF(Elasticities!$B$5:$B$52,Demands_tra!$BI266,Elasticities!P$5:P$52))</f>
        <v>0.649999999999997</v>
      </c>
      <c r="BX266" s="6">
        <f ca="1">IF($BI266="",SUMIF(Elasticities!$B$5:$B$52,Demands_tra!$BH266,Elasticities!Q$5:Q$52),SUMIF(Elasticities!$B$5:$B$52,Demands_tra!$BI266,Elasticities!Q$5:Q$52))</f>
        <v>0.637499999999997</v>
      </c>
      <c r="BY266" s="6">
        <f ca="1">IF($BI266="",SUMIF(Elasticities!$B$5:$B$52,Demands_tra!$BH266,Elasticities!R$5:R$52),SUMIF(Elasticities!$B$5:$B$52,Demands_tra!$BI266,Elasticities!R$5:R$52))</f>
        <v>0.624999999999996</v>
      </c>
      <c r="BZ266" s="6">
        <f ca="1">IF($BI266="",SUMIF(Elasticities!$B$5:$B$52,Demands_tra!$BH266,Elasticities!S$5:S$52),SUMIF(Elasticities!$B$5:$B$52,Demands_tra!$BI266,Elasticities!S$5:S$52))</f>
        <v>0.612499999999996</v>
      </c>
      <c r="CA266" s="6">
        <f ca="1">IF($BI266="",SUMIF(Elasticities!$B$5:$B$52,Demands_tra!$BH266,Elasticities!T$5:T$52),SUMIF(Elasticities!$B$5:$B$52,Demands_tra!$BI266,Elasticities!T$5:T$52))</f>
        <v>0.599999999999996</v>
      </c>
      <c r="CB266" s="6" t="e">
        <f ca="1">IF($BI266="",SUMIF(Elasticities!$B$5:$B$52,Demands_tra!$BH266,Elasticities!U$5:U$52),SUMIF(Elasticities!$B$5:$B$52,Demands_tra!$BI266,Elasticities!U$5:U$52))</f>
        <v>#VALUE!</v>
      </c>
      <c r="CC266" s="6" t="e">
        <f ca="1">IF($BI266="",SUMIF(Elasticities!$B$5:$B$52,Demands_tra!$BH266,Elasticities!V$5:V$52),SUMIF(Elasticities!$B$5:$B$52,Demands_tra!$BI266,Elasticities!V$5:V$52))</f>
        <v>#VALUE!</v>
      </c>
      <c r="CD266" s="6" t="e">
        <f ca="1">IF($BI266="",SUMIF(Elasticities!$B$5:$B$52,Demands_tra!$BH266,Elasticities!W$5:W$52),SUMIF(Elasticities!$B$5:$B$52,Demands_tra!$BI266,Elasticities!W$5:W$52))</f>
        <v>#VALUE!</v>
      </c>
      <c r="CE266" s="6" t="e">
        <f ca="1">IF($BI266="",SUMIF(Elasticities!$B$5:$B$52,Demands_tra!$BH266,Elasticities!X$5:X$52),SUMIF(Elasticities!$B$5:$B$52,Demands_tra!$BI266,Elasticities!X$5:X$52))</f>
        <v>#VALUE!</v>
      </c>
      <c r="CF266" s="6" t="e">
        <f ca="1">IF($BI266="",SUMIF(Elasticities!$B$5:$B$52,Demands_tra!$BH266,Elasticities!Y$5:Y$52),SUMIF(Elasticities!$B$5:$B$52,Demands_tra!$BI266,Elasticities!Y$5:Y$52))</f>
        <v>#VALUE!</v>
      </c>
      <c r="CG266" s="6" t="e">
        <f ca="1">IF($BI266="",SUMIF(Elasticities!$B$5:$B$52,Demands_tra!$BH266,Elasticities!Z$5:Z$52),SUMIF(Elasticities!$B$5:$B$52,Demands_tra!$BI266,Elasticities!Z$5:Z$52))</f>
        <v>#VALUE!</v>
      </c>
      <c r="CH266" s="6" t="e">
        <f ca="1">IF($BI266="",SUMIF(Elasticities!$B$5:$B$52,Demands_tra!$BH266,Elasticities!AA$5:AA$52),SUMIF(Elasticities!$B$5:$B$52,Demands_tra!$BI266,Elasticities!AA$5:AA$52))</f>
        <v>#VALUE!</v>
      </c>
      <c r="CI266" s="6" t="e">
        <f ca="1">IF($BI266="",SUMIF(Elasticities!$B$5:$B$52,Demands_tra!$BH266,Elasticities!AB$5:AB$52),SUMIF(Elasticities!$B$5:$B$52,Demands_tra!$BI266,Elasticities!AB$5:AB$52))</f>
        <v>#VALUE!</v>
      </c>
    </row>
    <row r="267" spans="1:87">
      <c r="A267" t="str">
        <f>IF(BYDem_tra!B266="","\I:",BYDem_tra!B266)</f>
        <v>Norway</v>
      </c>
      <c r="B267" t="str">
        <f>BYDem_tra!E266</f>
        <v>TAD</v>
      </c>
      <c r="C267" t="str">
        <f t="shared" si="194"/>
        <v>TAD</v>
      </c>
      <c r="D267" s="3">
        <f>SUMIFS(BYDem_tra!$M$2:$M$2000,BYDem_tra!$B$2:$B$2000,Demands_tra!$A267,BYDem_tra!$E$2:$E$2000,Demands_tra!$B267)</f>
        <v>14.7001143816</v>
      </c>
      <c r="E267" s="3">
        <f ca="1" t="shared" si="195"/>
        <v>14.7984681944307</v>
      </c>
      <c r="F267" s="3">
        <f ca="1" t="shared" si="196"/>
        <v>16.0922323531827</v>
      </c>
      <c r="G267" s="3">
        <f ca="1" t="shared" si="197"/>
        <v>17.2317863155049</v>
      </c>
      <c r="H267" s="3">
        <f ca="1" t="shared" si="198"/>
        <v>18.3254788174676</v>
      </c>
      <c r="I267" s="3">
        <f ca="1" t="shared" si="199"/>
        <v>19.4187352891484</v>
      </c>
      <c r="J267" s="3">
        <f ca="1" t="shared" si="200"/>
        <v>20.5158467540208</v>
      </c>
      <c r="K267" s="3">
        <f ca="1" t="shared" si="201"/>
        <v>21.6077373384061</v>
      </c>
      <c r="L267" s="3">
        <f ca="1" t="shared" si="202"/>
        <v>22.6633927260301</v>
      </c>
      <c r="M267" s="3">
        <f ca="1" t="shared" si="203"/>
        <v>23.6998875724046</v>
      </c>
      <c r="N267" s="3">
        <f ca="1" t="shared" si="204"/>
        <v>24.720905925363</v>
      </c>
      <c r="O267" s="3">
        <f ca="1" t="shared" si="205"/>
        <v>25.6673420585309</v>
      </c>
      <c r="P267" s="3">
        <f ca="1" t="shared" si="206"/>
        <v>26.5409546019139</v>
      </c>
      <c r="Q267" s="3">
        <f ca="1" t="shared" si="207"/>
        <v>27.3365150110423</v>
      </c>
      <c r="R267" s="3">
        <f ca="1" t="shared" si="208"/>
        <v>28.0483626032725</v>
      </c>
      <c r="S267" s="3">
        <f ca="1" t="shared" si="209"/>
        <v>28.6798417631873</v>
      </c>
      <c r="T267" s="3">
        <f ca="1" t="shared" si="210"/>
        <v>29.2361416997837</v>
      </c>
      <c r="U267" s="3">
        <f ca="1" t="shared" si="211"/>
        <v>29.7116626040109</v>
      </c>
      <c r="V267" s="3" t="e">
        <f ca="1" t="shared" si="212"/>
        <v>#VALUE!</v>
      </c>
      <c r="W267" s="3" t="e">
        <f ca="1" t="shared" si="213"/>
        <v>#DIV/0!</v>
      </c>
      <c r="X267" s="3" t="e">
        <f ca="1" t="shared" si="214"/>
        <v>#DIV/0!</v>
      </c>
      <c r="Y267" s="3" t="e">
        <f ca="1" t="shared" si="215"/>
        <v>#DIV/0!</v>
      </c>
      <c r="Z267" s="3" t="e">
        <f ca="1" t="shared" si="216"/>
        <v>#DIV/0!</v>
      </c>
      <c r="AA267" s="3" t="e">
        <f ca="1" t="shared" si="217"/>
        <v>#DIV/0!</v>
      </c>
      <c r="AB267" s="3" t="e">
        <f ca="1" t="shared" si="218"/>
        <v>#DIV/0!</v>
      </c>
      <c r="AC267" s="3" t="e">
        <f ca="1" t="shared" si="219"/>
        <v>#DIV/0!</v>
      </c>
      <c r="AE267" s="34" t="str">
        <f ca="1">VLOOKUP($C267,'Default drvr and elast'!$A$4:$C$49,MATCH(VLOOKUP(A267,Classification!$B$4:$D$99,2,FALSE),'Default drvr and elast'!$A$3:$C$3,0),FALSE)</f>
        <v>GDP</v>
      </c>
      <c r="AF267" s="4"/>
      <c r="AG267" s="6">
        <f ca="1">IF($AF267="",SUMIFS('Growth rates'!D$4:D$922,'Growth rates'!$B$4:$B$922,Demands_tra!$A267,'Growth rates'!$C$4:$C$922,$AE267),SUMIFS('Growth rates'!D$4:D$922,'Growth rates'!$B$4:$B$922,Demands_tra!$A267,'Growth rates'!$C$4:$C$922,$AF267))</f>
        <v>1</v>
      </c>
      <c r="AH267" s="6">
        <f ca="1">IF($AF267="",SUMIFS('Growth rates'!E$4:E$922,'Growth rates'!$B$4:$B$922,Demands_tra!$A267,'Growth rates'!$C$4:$C$922,$AE267),SUMIFS('Growth rates'!E$4:E$922,'Growth rates'!$B$4:$B$922,Demands_tra!$A267,'Growth rates'!$C$4:$C$922,$AF267))</f>
        <v>1.00838893038991</v>
      </c>
      <c r="AI267" s="6">
        <f ca="1">IF($AF267="",SUMIFS('Growth rates'!F$4:F$922,'Growth rates'!$B$4:$B$922,Demands_tra!$A267,'Growth rates'!$C$4:$C$922,$AE267),SUMIFS('Growth rates'!F$4:F$922,'Growth rates'!$B$4:$B$922,Demands_tra!$A267,'Growth rates'!$C$4:$C$922,$AF267))</f>
        <v>1.12064101290293</v>
      </c>
      <c r="AJ267" s="6">
        <f ca="1">IF($AF267="",SUMIFS('Growth rates'!G$4:G$922,'Growth rates'!$B$4:$B$922,Demands_tra!$A267,'Growth rates'!$C$4:$C$922,$AE267),SUMIFS('Growth rates'!G$4:G$922,'Growth rates'!$B$4:$B$922,Demands_tra!$A267,'Growth rates'!$C$4:$C$922,$AF267))</f>
        <v>1.22327937382933</v>
      </c>
      <c r="AK267" s="6">
        <f ca="1">IF($AF267="",SUMIFS('Growth rates'!H$4:H$922,'Growth rates'!$B$4:$B$922,Demands_tra!$A267,'Growth rates'!$C$4:$C$922,$AE267),SUMIFS('Growth rates'!H$4:H$922,'Growth rates'!$B$4:$B$922,Demands_tra!$A267,'Growth rates'!$C$4:$C$922,$AF267))</f>
        <v>1.32530748576188</v>
      </c>
      <c r="AL267" s="6">
        <f ca="1">IF($AF267="",SUMIFS('Growth rates'!I$4:I$922,'Growth rates'!$B$4:$B$922,Demands_tra!$A267,'Growth rates'!$C$4:$C$922,$AE267),SUMIFS('Growth rates'!I$4:I$922,'Growth rates'!$B$4:$B$922,Demands_tra!$A267,'Growth rates'!$C$4:$C$922,$AF267))</f>
        <v>1.43089896116608</v>
      </c>
      <c r="AM267" s="6">
        <f ca="1">IF($AF267="",SUMIFS('Growth rates'!J$4:J$922,'Growth rates'!$B$4:$B$922,Demands_tra!$A267,'Growth rates'!$C$4:$C$922,$AE267),SUMIFS('Growth rates'!J$4:J$922,'Growth rates'!$B$4:$B$922,Demands_tra!$A267,'Growth rates'!$C$4:$C$922,$AF267))</f>
        <v>1.54065178272437</v>
      </c>
      <c r="AN267" s="6">
        <f ca="1">IF($AF267="",SUMIFS('Growth rates'!K$4:K$922,'Growth rates'!$B$4:$B$922,Demands_tra!$A267,'Growth rates'!$C$4:$C$922,$AE267),SUMIFS('Growth rates'!K$4:K$922,'Growth rates'!$B$4:$B$922,Demands_tra!$A267,'Growth rates'!$C$4:$C$922,$AF267))</f>
        <v>1.65384530463998</v>
      </c>
      <c r="AO267" s="6">
        <f ca="1">IF($AF267="",SUMIFS('Growth rates'!L$4:L$922,'Growth rates'!$B$4:$B$922,Demands_tra!$A267,'Growth rates'!$C$4:$C$922,$AE267),SUMIFS('Growth rates'!L$4:L$922,'Growth rates'!$B$4:$B$922,Demands_tra!$A267,'Growth rates'!$C$4:$C$922,$AF267))</f>
        <v>1.7672964190957</v>
      </c>
      <c r="AP267" s="6">
        <f ca="1">IF($AF267="",SUMIFS('Growth rates'!M$4:M$922,'Growth rates'!$B$4:$B$922,Demands_tra!$A267,'Growth rates'!$C$4:$C$922,$AE267),SUMIFS('Growth rates'!M$4:M$922,'Growth rates'!$B$4:$B$922,Demands_tra!$A267,'Growth rates'!$C$4:$C$922,$AF267))</f>
        <v>1.88276227520451</v>
      </c>
      <c r="AQ267" s="6">
        <f ca="1">IF($AF267="",SUMIFS('Growth rates'!N$4:N$922,'Growth rates'!$B$4:$B$922,Demands_tra!$A267,'Growth rates'!$C$4:$C$922,$AE267),SUMIFS('Growth rates'!N$4:N$922,'Growth rates'!$B$4:$B$922,Demands_tra!$A267,'Growth rates'!$C$4:$C$922,$AF267))</f>
        <v>2.00074272515735</v>
      </c>
      <c r="AR267" s="6">
        <f ca="1">IF($AF267="",SUMIFS('Growth rates'!O$4:O$922,'Growth rates'!$B$4:$B$922,Demands_tra!$A267,'Growth rates'!$C$4:$C$922,$AE267),SUMIFS('Growth rates'!O$4:O$922,'Growth rates'!$B$4:$B$922,Demands_tra!$A267,'Growth rates'!$C$4:$C$922,$AF267))</f>
        <v>2.1142214388138</v>
      </c>
      <c r="AS267" s="6">
        <f ca="1">IF($AF267="",SUMIFS('Growth rates'!P$4:P$922,'Growth rates'!$B$4:$B$922,Demands_tra!$A267,'Growth rates'!$C$4:$C$922,$AE267),SUMIFS('Growth rates'!P$4:P$922,'Growth rates'!$B$4:$B$922,Demands_tra!$A267,'Growth rates'!$C$4:$C$922,$AF267))</f>
        <v>2.22283962656441</v>
      </c>
      <c r="AT267" s="6">
        <f ca="1">IF($AF267="",SUMIFS('Growth rates'!Q$4:Q$922,'Growth rates'!$B$4:$B$922,Demands_tra!$A267,'Growth rates'!$C$4:$C$922,$AE267),SUMIFS('Growth rates'!Q$4:Q$922,'Growth rates'!$B$4:$B$922,Demands_tra!$A267,'Growth rates'!$C$4:$C$922,$AF267))</f>
        <v>2.3253461246429</v>
      </c>
      <c r="AU267" s="6">
        <f ca="1">IF($AF267="",SUMIFS('Growth rates'!R$4:R$922,'Growth rates'!$B$4:$B$922,Demands_tra!$A267,'Growth rates'!$C$4:$C$922,$AE267),SUMIFS('Growth rates'!R$4:R$922,'Growth rates'!$B$4:$B$922,Demands_tra!$A267,'Growth rates'!$C$4:$C$922,$AF267))</f>
        <v>2.4203303072343</v>
      </c>
      <c r="AV267" s="6">
        <f ca="1">IF($AF267="",SUMIFS('Growth rates'!S$4:S$922,'Growth rates'!$B$4:$B$922,Demands_tra!$A267,'Growth rates'!$C$4:$C$922,$AE267),SUMIFS('Growth rates'!S$4:S$922,'Growth rates'!$B$4:$B$922,Demands_tra!$A267,'Growth rates'!$C$4:$C$922,$AF267))</f>
        <v>2.50751618233136</v>
      </c>
      <c r="AW267" s="6">
        <f ca="1">IF($AF267="",SUMIFS('Growth rates'!T$4:T$922,'Growth rates'!$B$4:$B$922,Demands_tra!$A267,'Growth rates'!$C$4:$C$922,$AE267),SUMIFS('Growth rates'!T$4:T$922,'Growth rates'!$B$4:$B$922,Demands_tra!$A267,'Growth rates'!$C$4:$C$922,$AF267))</f>
        <v>2.58692521597908</v>
      </c>
      <c r="AX267" s="6">
        <f ca="1">IF($AF267="",SUMIFS('Growth rates'!U$4:U$922,'Growth rates'!$B$4:$B$922,Demands_tra!$A267,'Growth rates'!$C$4:$C$922,$AE267),SUMIFS('Growth rates'!U$4:U$922,'Growth rates'!$B$4:$B$922,Demands_tra!$A267,'Growth rates'!$C$4:$C$922,$AF267))</f>
        <v>2.6570517184489</v>
      </c>
      <c r="AY267" s="6">
        <f ca="1">IF($AF267="",SUMIFS('Growth rates'!V$4:V$922,'Growth rates'!$B$4:$B$922,Demands_tra!$A267,'Growth rates'!$C$4:$C$922,$AE267),SUMIFS('Growth rates'!V$4:V$922,'Growth rates'!$B$4:$B$922,Demands_tra!$A267,'Growth rates'!$C$4:$C$922,$AF267))</f>
        <v>0</v>
      </c>
      <c r="AZ267" s="6">
        <f ca="1">IF($AF267="",SUMIFS('Growth rates'!W$4:W$922,'Growth rates'!$B$4:$B$922,Demands_tra!$A267,'Growth rates'!$C$4:$C$922,$AE267),SUMIFS('Growth rates'!W$4:W$922,'Growth rates'!$B$4:$B$922,Demands_tra!$A267,'Growth rates'!$C$4:$C$922,$AF267))</f>
        <v>0</v>
      </c>
      <c r="BA267" s="6">
        <f ca="1">IF($AF267="",SUMIFS('Growth rates'!X$4:X$922,'Growth rates'!$B$4:$B$922,Demands_tra!$A267,'Growth rates'!$C$4:$C$922,$AE267),SUMIFS('Growth rates'!X$4:X$922,'Growth rates'!$B$4:$B$922,Demands_tra!$A267,'Growth rates'!$C$4:$C$922,$AF267))</f>
        <v>0</v>
      </c>
      <c r="BB267" s="6">
        <f ca="1">IF($AF267="",SUMIFS('Growth rates'!Y$4:Y$922,'Growth rates'!$B$4:$B$922,Demands_tra!$A267,'Growth rates'!$C$4:$C$922,$AE267),SUMIFS('Growth rates'!Y$4:Y$922,'Growth rates'!$B$4:$B$922,Demands_tra!$A267,'Growth rates'!$C$4:$C$922,$AF267))</f>
        <v>0</v>
      </c>
      <c r="BC267" s="6">
        <f ca="1">IF($AF267="",SUMIFS('Growth rates'!Z$4:Z$922,'Growth rates'!$B$4:$B$922,Demands_tra!$A267,'Growth rates'!$C$4:$C$922,$AE267),SUMIFS('Growth rates'!Z$4:Z$922,'Growth rates'!$B$4:$B$922,Demands_tra!$A267,'Growth rates'!$C$4:$C$922,$AF267))</f>
        <v>0</v>
      </c>
      <c r="BD267" s="6">
        <f ca="1">IF($AF267="",SUMIFS('Growth rates'!AA$4:AA$922,'Growth rates'!$B$4:$B$922,Demands_tra!$A267,'Growth rates'!$C$4:$C$922,$AE267),SUMIFS('Growth rates'!AA$4:AA$922,'Growth rates'!$B$4:$B$922,Demands_tra!$A267,'Growth rates'!$C$4:$C$922,$AF267))</f>
        <v>0</v>
      </c>
      <c r="BE267" s="6">
        <f ca="1">IF($AF267="",SUMIFS('Growth rates'!AB$4:AB$922,'Growth rates'!$B$4:$B$922,Demands_tra!$A267,'Growth rates'!$C$4:$C$922,$AE267),SUMIFS('Growth rates'!AB$4:AB$922,'Growth rates'!$B$4:$B$922,Demands_tra!$A267,'Growth rates'!$C$4:$C$922,$AF267))</f>
        <v>0</v>
      </c>
      <c r="BF267" s="6">
        <f ca="1">IF($AF267="",SUMIFS('Growth rates'!AC$4:AC$922,'Growth rates'!$B$4:$B$922,Demands_tra!$A267,'Growth rates'!$C$4:$C$922,$AE267),SUMIFS('Growth rates'!AC$4:AC$922,'Growth rates'!$B$4:$B$922,Demands_tra!$A267,'Growth rates'!$C$4:$C$922,$AF267))</f>
        <v>0</v>
      </c>
      <c r="BH267" t="str">
        <f ca="1">VLOOKUP($C267,'Default drvr and elast'!$A$4:$F$49,MATCH(VLOOKUP(A267,Classification!$B$4:$D$42,3,FALSE),'Default drvr and elast'!$D$3:$F$3,0)+3,FALSE)</f>
        <v>Med2</v>
      </c>
      <c r="BJ267" s="6">
        <f ca="1">IF($BI267="",SUMIF(Elasticities!$B$5:$B$52,Demands_tra!$BH267,Elasticities!C$5:C$52),SUMIF(Elasticities!$B$5:$B$52,Demands_tra!$BI267,Elasticities!C$5:C$52))</f>
        <v>0.799999999999989</v>
      </c>
      <c r="BK267" s="6">
        <f ca="1">IF($BI267="",SUMIF(Elasticities!$B$5:$B$52,Demands_tra!$BH267,Elasticities!D$5:D$52),SUMIF(Elasticities!$B$5:$B$52,Demands_tra!$BI267,Elasticities!D$5:D$52))</f>
        <v>0.797560975609746</v>
      </c>
      <c r="BL267" s="6">
        <f ca="1">IF($BI267="",SUMIF(Elasticities!$B$5:$B$52,Demands_tra!$BH267,Elasticities!E$5:E$52),SUMIF(Elasticities!$B$5:$B$52,Demands_tra!$BI267,Elasticities!E$5:E$52))</f>
        <v>0.785365853658527</v>
      </c>
      <c r="BM267" s="6">
        <f ca="1">IF($BI267="",SUMIF(Elasticities!$B$5:$B$52,Demands_tra!$BH267,Elasticities!F$5:F$52),SUMIF(Elasticities!$B$5:$B$52,Demands_tra!$BI267,Elasticities!F$5:F$52))</f>
        <v>0.773170731707307</v>
      </c>
      <c r="BN267" s="6">
        <f ca="1">IF($BI267="",SUMIF(Elasticities!$B$5:$B$52,Demands_tra!$BH267,Elasticities!G$5:G$52),SUMIF(Elasticities!$B$5:$B$52,Demands_tra!$BI267,Elasticities!G$5:G$52))</f>
        <v>0.760975609756088</v>
      </c>
      <c r="BO267" s="6">
        <f ca="1">IF($BI267="",SUMIF(Elasticities!$B$5:$B$52,Demands_tra!$BH267,Elasticities!H$5:H$52),SUMIF(Elasticities!$B$5:$B$52,Demands_tra!$BI267,Elasticities!H$5:H$52))</f>
        <v>0.748780487804868</v>
      </c>
      <c r="BP267" s="6">
        <f ca="1">IF($BI267="",SUMIF(Elasticities!$B$5:$B$52,Demands_tra!$BH267,Elasticities!I$5:I$52),SUMIF(Elasticities!$B$5:$B$52,Demands_tra!$BI267,Elasticities!I$5:I$52))</f>
        <v>0.736585365853649</v>
      </c>
      <c r="BQ267" s="6">
        <f ca="1">IF($BI267="",SUMIF(Elasticities!$B$5:$B$52,Demands_tra!$BH267,Elasticities!J$5:J$52),SUMIF(Elasticities!$B$5:$B$52,Demands_tra!$BI267,Elasticities!J$5:J$52))</f>
        <v>0.724390243902429</v>
      </c>
      <c r="BR267" s="6">
        <f ca="1">IF($BI267="",SUMIF(Elasticities!$B$5:$B$52,Demands_tra!$BH267,Elasticities!K$5:K$52),SUMIF(Elasticities!$B$5:$B$52,Demands_tra!$BI267,Elasticities!K$5:K$52))</f>
        <v>0.71219512195121</v>
      </c>
      <c r="BS267" s="6">
        <f ca="1">IF($BI267="",SUMIF(Elasticities!$B$5:$B$52,Demands_tra!$BH267,Elasticities!L$5:L$52),SUMIF(Elasticities!$B$5:$B$52,Demands_tra!$BI267,Elasticities!L$5:L$52))</f>
        <v>0.699999999999997</v>
      </c>
      <c r="BT267" s="6">
        <f ca="1">IF($BI267="",SUMIF(Elasticities!$B$5:$B$52,Demands_tra!$BH267,Elasticities!M$5:M$52),SUMIF(Elasticities!$B$5:$B$52,Demands_tra!$BI267,Elasticities!M$5:M$52))</f>
        <v>0.687499999999996</v>
      </c>
      <c r="BU267" s="6">
        <f ca="1">IF($BI267="",SUMIF(Elasticities!$B$5:$B$52,Demands_tra!$BH267,Elasticities!N$5:N$52),SUMIF(Elasticities!$B$5:$B$52,Demands_tra!$BI267,Elasticities!N$5:N$52))</f>
        <v>0.674999999999996</v>
      </c>
      <c r="BV267" s="6">
        <f ca="1">IF($BI267="",SUMIF(Elasticities!$B$5:$B$52,Demands_tra!$BH267,Elasticities!O$5:O$52),SUMIF(Elasticities!$B$5:$B$52,Demands_tra!$BI267,Elasticities!O$5:O$52))</f>
        <v>0.662499999999996</v>
      </c>
      <c r="BW267" s="6">
        <f ca="1">IF($BI267="",SUMIF(Elasticities!$B$5:$B$52,Demands_tra!$BH267,Elasticities!P$5:P$52),SUMIF(Elasticities!$B$5:$B$52,Demands_tra!$BI267,Elasticities!P$5:P$52))</f>
        <v>0.649999999999997</v>
      </c>
      <c r="BX267" s="6">
        <f ca="1">IF($BI267="",SUMIF(Elasticities!$B$5:$B$52,Demands_tra!$BH267,Elasticities!Q$5:Q$52),SUMIF(Elasticities!$B$5:$B$52,Demands_tra!$BI267,Elasticities!Q$5:Q$52))</f>
        <v>0.637499999999997</v>
      </c>
      <c r="BY267" s="6">
        <f ca="1">IF($BI267="",SUMIF(Elasticities!$B$5:$B$52,Demands_tra!$BH267,Elasticities!R$5:R$52),SUMIF(Elasticities!$B$5:$B$52,Demands_tra!$BI267,Elasticities!R$5:R$52))</f>
        <v>0.624999999999996</v>
      </c>
      <c r="BZ267" s="6">
        <f ca="1">IF($BI267="",SUMIF(Elasticities!$B$5:$B$52,Demands_tra!$BH267,Elasticities!S$5:S$52),SUMIF(Elasticities!$B$5:$B$52,Demands_tra!$BI267,Elasticities!S$5:S$52))</f>
        <v>0.612499999999996</v>
      </c>
      <c r="CA267" s="6">
        <f ca="1">IF($BI267="",SUMIF(Elasticities!$B$5:$B$52,Demands_tra!$BH267,Elasticities!T$5:T$52),SUMIF(Elasticities!$B$5:$B$52,Demands_tra!$BI267,Elasticities!T$5:T$52))</f>
        <v>0.599999999999996</v>
      </c>
      <c r="CB267" s="6" t="e">
        <f ca="1">IF($BI267="",SUMIF(Elasticities!$B$5:$B$52,Demands_tra!$BH267,Elasticities!U$5:U$52),SUMIF(Elasticities!$B$5:$B$52,Demands_tra!$BI267,Elasticities!U$5:U$52))</f>
        <v>#VALUE!</v>
      </c>
      <c r="CC267" s="6" t="e">
        <f ca="1">IF($BI267="",SUMIF(Elasticities!$B$5:$B$52,Demands_tra!$BH267,Elasticities!V$5:V$52),SUMIF(Elasticities!$B$5:$B$52,Demands_tra!$BI267,Elasticities!V$5:V$52))</f>
        <v>#VALUE!</v>
      </c>
      <c r="CD267" s="6" t="e">
        <f ca="1">IF($BI267="",SUMIF(Elasticities!$B$5:$B$52,Demands_tra!$BH267,Elasticities!W$5:W$52),SUMIF(Elasticities!$B$5:$B$52,Demands_tra!$BI267,Elasticities!W$5:W$52))</f>
        <v>#VALUE!</v>
      </c>
      <c r="CE267" s="6" t="e">
        <f ca="1">IF($BI267="",SUMIF(Elasticities!$B$5:$B$52,Demands_tra!$BH267,Elasticities!X$5:X$52),SUMIF(Elasticities!$B$5:$B$52,Demands_tra!$BI267,Elasticities!X$5:X$52))</f>
        <v>#VALUE!</v>
      </c>
      <c r="CF267" s="6" t="e">
        <f ca="1">IF($BI267="",SUMIF(Elasticities!$B$5:$B$52,Demands_tra!$BH267,Elasticities!Y$5:Y$52),SUMIF(Elasticities!$B$5:$B$52,Demands_tra!$BI267,Elasticities!Y$5:Y$52))</f>
        <v>#VALUE!</v>
      </c>
      <c r="CG267" s="6" t="e">
        <f ca="1">IF($BI267="",SUMIF(Elasticities!$B$5:$B$52,Demands_tra!$BH267,Elasticities!Z$5:Z$52),SUMIF(Elasticities!$B$5:$B$52,Demands_tra!$BI267,Elasticities!Z$5:Z$52))</f>
        <v>#VALUE!</v>
      </c>
      <c r="CH267" s="6" t="e">
        <f ca="1">IF($BI267="",SUMIF(Elasticities!$B$5:$B$52,Demands_tra!$BH267,Elasticities!AA$5:AA$52),SUMIF(Elasticities!$B$5:$B$52,Demands_tra!$BI267,Elasticities!AA$5:AA$52))</f>
        <v>#VALUE!</v>
      </c>
      <c r="CI267" s="6" t="e">
        <f ca="1">IF($BI267="",SUMIF(Elasticities!$B$5:$B$52,Demands_tra!$BH267,Elasticities!AB$5:AB$52),SUMIF(Elasticities!$B$5:$B$52,Demands_tra!$BI267,Elasticities!AB$5:AB$52))</f>
        <v>#VALUE!</v>
      </c>
    </row>
    <row r="268" spans="1:87">
      <c r="A268" t="str">
        <f>IF(BYDem_tra!B267="","\I:",BYDem_tra!B267)</f>
        <v>Norway</v>
      </c>
      <c r="B268" t="str">
        <f>BYDem_tra!E267</f>
        <v>TAI</v>
      </c>
      <c r="C268" t="str">
        <f t="shared" si="194"/>
        <v>TAI</v>
      </c>
      <c r="D268" s="3">
        <f>SUMIFS(BYDem_tra!$M$2:$M$2000,BYDem_tra!$B$2:$B$2000,Demands_tra!$A268,BYDem_tra!$E$2:$E$2000,Demands_tra!$B268)</f>
        <v>22.9425293772</v>
      </c>
      <c r="E268" s="3">
        <f ca="1" t="shared" si="195"/>
        <v>23.0960305800922</v>
      </c>
      <c r="F268" s="3">
        <f ca="1" t="shared" si="196"/>
        <v>25.115213659136</v>
      </c>
      <c r="G268" s="3">
        <f ca="1" t="shared" si="197"/>
        <v>26.8937202461464</v>
      </c>
      <c r="H268" s="3">
        <f ca="1" t="shared" si="198"/>
        <v>28.6006506620968</v>
      </c>
      <c r="I268" s="3">
        <f ca="1" t="shared" si="199"/>
        <v>30.306900563781</v>
      </c>
      <c r="J268" s="3">
        <f ca="1" t="shared" si="200"/>
        <v>32.0191669692998</v>
      </c>
      <c r="K268" s="3">
        <f ca="1" t="shared" si="201"/>
        <v>33.7232851250268</v>
      </c>
      <c r="L268" s="3">
        <f ca="1" t="shared" si="202"/>
        <v>35.3708508591464</v>
      </c>
      <c r="M268" s="3">
        <f ca="1" t="shared" si="203"/>
        <v>36.9885126572089</v>
      </c>
      <c r="N268" s="3">
        <f ca="1" t="shared" si="204"/>
        <v>38.5820202279206</v>
      </c>
      <c r="O268" s="3">
        <f ca="1" t="shared" si="205"/>
        <v>40.059127019418</v>
      </c>
      <c r="P268" s="3">
        <f ca="1" t="shared" si="206"/>
        <v>41.4225777328316</v>
      </c>
      <c r="Q268" s="3">
        <f ca="1" t="shared" si="207"/>
        <v>42.6642121571604</v>
      </c>
      <c r="R268" s="3">
        <f ca="1" t="shared" si="208"/>
        <v>43.7751956415659</v>
      </c>
      <c r="S268" s="3">
        <f ca="1" t="shared" si="209"/>
        <v>44.7607477809132</v>
      </c>
      <c r="T268" s="3">
        <f ca="1" t="shared" si="210"/>
        <v>45.6289673951681</v>
      </c>
      <c r="U268" s="3">
        <f ca="1" t="shared" si="211"/>
        <v>46.371114839161</v>
      </c>
      <c r="V268" s="3" t="e">
        <f ca="1" t="shared" si="212"/>
        <v>#VALUE!</v>
      </c>
      <c r="W268" s="3" t="e">
        <f ca="1" t="shared" si="213"/>
        <v>#DIV/0!</v>
      </c>
      <c r="X268" s="3" t="e">
        <f ca="1" t="shared" si="214"/>
        <v>#DIV/0!</v>
      </c>
      <c r="Y268" s="3" t="e">
        <f ca="1" t="shared" si="215"/>
        <v>#DIV/0!</v>
      </c>
      <c r="Z268" s="3" t="e">
        <f ca="1" t="shared" si="216"/>
        <v>#DIV/0!</v>
      </c>
      <c r="AA268" s="3" t="e">
        <f ca="1" t="shared" si="217"/>
        <v>#DIV/0!</v>
      </c>
      <c r="AB268" s="3" t="e">
        <f ca="1" t="shared" si="218"/>
        <v>#DIV/0!</v>
      </c>
      <c r="AC268" s="3" t="e">
        <f ca="1" t="shared" si="219"/>
        <v>#DIV/0!</v>
      </c>
      <c r="AE268" s="34" t="str">
        <f ca="1">VLOOKUP($C268,'Default drvr and elast'!$A$4:$C$49,MATCH(VLOOKUP(A268,Classification!$B$4:$D$99,2,FALSE),'Default drvr and elast'!$A$3:$C$3,0),FALSE)</f>
        <v>GDP</v>
      </c>
      <c r="AF268" s="4"/>
      <c r="AG268" s="6">
        <f ca="1">IF($AF268="",SUMIFS('Growth rates'!D$4:D$922,'Growth rates'!$B$4:$B$922,Demands_tra!$A268,'Growth rates'!$C$4:$C$922,$AE268),SUMIFS('Growth rates'!D$4:D$922,'Growth rates'!$B$4:$B$922,Demands_tra!$A268,'Growth rates'!$C$4:$C$922,$AF268))</f>
        <v>1</v>
      </c>
      <c r="AH268" s="6">
        <f ca="1">IF($AF268="",SUMIFS('Growth rates'!E$4:E$922,'Growth rates'!$B$4:$B$922,Demands_tra!$A268,'Growth rates'!$C$4:$C$922,$AE268),SUMIFS('Growth rates'!E$4:E$922,'Growth rates'!$B$4:$B$922,Demands_tra!$A268,'Growth rates'!$C$4:$C$922,$AF268))</f>
        <v>1.00838893038991</v>
      </c>
      <c r="AI268" s="6">
        <f ca="1">IF($AF268="",SUMIFS('Growth rates'!F$4:F$922,'Growth rates'!$B$4:$B$922,Demands_tra!$A268,'Growth rates'!$C$4:$C$922,$AE268),SUMIFS('Growth rates'!F$4:F$922,'Growth rates'!$B$4:$B$922,Demands_tra!$A268,'Growth rates'!$C$4:$C$922,$AF268))</f>
        <v>1.12064101290293</v>
      </c>
      <c r="AJ268" s="6">
        <f ca="1">IF($AF268="",SUMIFS('Growth rates'!G$4:G$922,'Growth rates'!$B$4:$B$922,Demands_tra!$A268,'Growth rates'!$C$4:$C$922,$AE268),SUMIFS('Growth rates'!G$4:G$922,'Growth rates'!$B$4:$B$922,Demands_tra!$A268,'Growth rates'!$C$4:$C$922,$AF268))</f>
        <v>1.22327937382933</v>
      </c>
      <c r="AK268" s="6">
        <f ca="1">IF($AF268="",SUMIFS('Growth rates'!H$4:H$922,'Growth rates'!$B$4:$B$922,Demands_tra!$A268,'Growth rates'!$C$4:$C$922,$AE268),SUMIFS('Growth rates'!H$4:H$922,'Growth rates'!$B$4:$B$922,Demands_tra!$A268,'Growth rates'!$C$4:$C$922,$AF268))</f>
        <v>1.32530748576188</v>
      </c>
      <c r="AL268" s="6">
        <f ca="1">IF($AF268="",SUMIFS('Growth rates'!I$4:I$922,'Growth rates'!$B$4:$B$922,Demands_tra!$A268,'Growth rates'!$C$4:$C$922,$AE268),SUMIFS('Growth rates'!I$4:I$922,'Growth rates'!$B$4:$B$922,Demands_tra!$A268,'Growth rates'!$C$4:$C$922,$AF268))</f>
        <v>1.43089896116608</v>
      </c>
      <c r="AM268" s="6">
        <f ca="1">IF($AF268="",SUMIFS('Growth rates'!J$4:J$922,'Growth rates'!$B$4:$B$922,Demands_tra!$A268,'Growth rates'!$C$4:$C$922,$AE268),SUMIFS('Growth rates'!J$4:J$922,'Growth rates'!$B$4:$B$922,Demands_tra!$A268,'Growth rates'!$C$4:$C$922,$AF268))</f>
        <v>1.54065178272437</v>
      </c>
      <c r="AN268" s="6">
        <f ca="1">IF($AF268="",SUMIFS('Growth rates'!K$4:K$922,'Growth rates'!$B$4:$B$922,Demands_tra!$A268,'Growth rates'!$C$4:$C$922,$AE268),SUMIFS('Growth rates'!K$4:K$922,'Growth rates'!$B$4:$B$922,Demands_tra!$A268,'Growth rates'!$C$4:$C$922,$AF268))</f>
        <v>1.65384530463998</v>
      </c>
      <c r="AO268" s="6">
        <f ca="1">IF($AF268="",SUMIFS('Growth rates'!L$4:L$922,'Growth rates'!$B$4:$B$922,Demands_tra!$A268,'Growth rates'!$C$4:$C$922,$AE268),SUMIFS('Growth rates'!L$4:L$922,'Growth rates'!$B$4:$B$922,Demands_tra!$A268,'Growth rates'!$C$4:$C$922,$AF268))</f>
        <v>1.7672964190957</v>
      </c>
      <c r="AP268" s="6">
        <f ca="1">IF($AF268="",SUMIFS('Growth rates'!M$4:M$922,'Growth rates'!$B$4:$B$922,Demands_tra!$A268,'Growth rates'!$C$4:$C$922,$AE268),SUMIFS('Growth rates'!M$4:M$922,'Growth rates'!$B$4:$B$922,Demands_tra!$A268,'Growth rates'!$C$4:$C$922,$AF268))</f>
        <v>1.88276227520451</v>
      </c>
      <c r="AQ268" s="6">
        <f ca="1">IF($AF268="",SUMIFS('Growth rates'!N$4:N$922,'Growth rates'!$B$4:$B$922,Demands_tra!$A268,'Growth rates'!$C$4:$C$922,$AE268),SUMIFS('Growth rates'!N$4:N$922,'Growth rates'!$B$4:$B$922,Demands_tra!$A268,'Growth rates'!$C$4:$C$922,$AF268))</f>
        <v>2.00074272515735</v>
      </c>
      <c r="AR268" s="6">
        <f ca="1">IF($AF268="",SUMIFS('Growth rates'!O$4:O$922,'Growth rates'!$B$4:$B$922,Demands_tra!$A268,'Growth rates'!$C$4:$C$922,$AE268),SUMIFS('Growth rates'!O$4:O$922,'Growth rates'!$B$4:$B$922,Demands_tra!$A268,'Growth rates'!$C$4:$C$922,$AF268))</f>
        <v>2.1142214388138</v>
      </c>
      <c r="AS268" s="6">
        <f ca="1">IF($AF268="",SUMIFS('Growth rates'!P$4:P$922,'Growth rates'!$B$4:$B$922,Demands_tra!$A268,'Growth rates'!$C$4:$C$922,$AE268),SUMIFS('Growth rates'!P$4:P$922,'Growth rates'!$B$4:$B$922,Demands_tra!$A268,'Growth rates'!$C$4:$C$922,$AF268))</f>
        <v>2.22283962656441</v>
      </c>
      <c r="AT268" s="6">
        <f ca="1">IF($AF268="",SUMIFS('Growth rates'!Q$4:Q$922,'Growth rates'!$B$4:$B$922,Demands_tra!$A268,'Growth rates'!$C$4:$C$922,$AE268),SUMIFS('Growth rates'!Q$4:Q$922,'Growth rates'!$B$4:$B$922,Demands_tra!$A268,'Growth rates'!$C$4:$C$922,$AF268))</f>
        <v>2.3253461246429</v>
      </c>
      <c r="AU268" s="6">
        <f ca="1">IF($AF268="",SUMIFS('Growth rates'!R$4:R$922,'Growth rates'!$B$4:$B$922,Demands_tra!$A268,'Growth rates'!$C$4:$C$922,$AE268),SUMIFS('Growth rates'!R$4:R$922,'Growth rates'!$B$4:$B$922,Demands_tra!$A268,'Growth rates'!$C$4:$C$922,$AF268))</f>
        <v>2.4203303072343</v>
      </c>
      <c r="AV268" s="6">
        <f ca="1">IF($AF268="",SUMIFS('Growth rates'!S$4:S$922,'Growth rates'!$B$4:$B$922,Demands_tra!$A268,'Growth rates'!$C$4:$C$922,$AE268),SUMIFS('Growth rates'!S$4:S$922,'Growth rates'!$B$4:$B$922,Demands_tra!$A268,'Growth rates'!$C$4:$C$922,$AF268))</f>
        <v>2.50751618233136</v>
      </c>
      <c r="AW268" s="6">
        <f ca="1">IF($AF268="",SUMIFS('Growth rates'!T$4:T$922,'Growth rates'!$B$4:$B$922,Demands_tra!$A268,'Growth rates'!$C$4:$C$922,$AE268),SUMIFS('Growth rates'!T$4:T$922,'Growth rates'!$B$4:$B$922,Demands_tra!$A268,'Growth rates'!$C$4:$C$922,$AF268))</f>
        <v>2.58692521597908</v>
      </c>
      <c r="AX268" s="6">
        <f ca="1">IF($AF268="",SUMIFS('Growth rates'!U$4:U$922,'Growth rates'!$B$4:$B$922,Demands_tra!$A268,'Growth rates'!$C$4:$C$922,$AE268),SUMIFS('Growth rates'!U$4:U$922,'Growth rates'!$B$4:$B$922,Demands_tra!$A268,'Growth rates'!$C$4:$C$922,$AF268))</f>
        <v>2.6570517184489</v>
      </c>
      <c r="AY268" s="6">
        <f ca="1">IF($AF268="",SUMIFS('Growth rates'!V$4:V$922,'Growth rates'!$B$4:$B$922,Demands_tra!$A268,'Growth rates'!$C$4:$C$922,$AE268),SUMIFS('Growth rates'!V$4:V$922,'Growth rates'!$B$4:$B$922,Demands_tra!$A268,'Growth rates'!$C$4:$C$922,$AF268))</f>
        <v>0</v>
      </c>
      <c r="AZ268" s="6">
        <f ca="1">IF($AF268="",SUMIFS('Growth rates'!W$4:W$922,'Growth rates'!$B$4:$B$922,Demands_tra!$A268,'Growth rates'!$C$4:$C$922,$AE268),SUMIFS('Growth rates'!W$4:W$922,'Growth rates'!$B$4:$B$922,Demands_tra!$A268,'Growth rates'!$C$4:$C$922,$AF268))</f>
        <v>0</v>
      </c>
      <c r="BA268" s="6">
        <f ca="1">IF($AF268="",SUMIFS('Growth rates'!X$4:X$922,'Growth rates'!$B$4:$B$922,Demands_tra!$A268,'Growth rates'!$C$4:$C$922,$AE268),SUMIFS('Growth rates'!X$4:X$922,'Growth rates'!$B$4:$B$922,Demands_tra!$A268,'Growth rates'!$C$4:$C$922,$AF268))</f>
        <v>0</v>
      </c>
      <c r="BB268" s="6">
        <f ca="1">IF($AF268="",SUMIFS('Growth rates'!Y$4:Y$922,'Growth rates'!$B$4:$B$922,Demands_tra!$A268,'Growth rates'!$C$4:$C$922,$AE268),SUMIFS('Growth rates'!Y$4:Y$922,'Growth rates'!$B$4:$B$922,Demands_tra!$A268,'Growth rates'!$C$4:$C$922,$AF268))</f>
        <v>0</v>
      </c>
      <c r="BC268" s="6">
        <f ca="1">IF($AF268="",SUMIFS('Growth rates'!Z$4:Z$922,'Growth rates'!$B$4:$B$922,Demands_tra!$A268,'Growth rates'!$C$4:$C$922,$AE268),SUMIFS('Growth rates'!Z$4:Z$922,'Growth rates'!$B$4:$B$922,Demands_tra!$A268,'Growth rates'!$C$4:$C$922,$AF268))</f>
        <v>0</v>
      </c>
      <c r="BD268" s="6">
        <f ca="1">IF($AF268="",SUMIFS('Growth rates'!AA$4:AA$922,'Growth rates'!$B$4:$B$922,Demands_tra!$A268,'Growth rates'!$C$4:$C$922,$AE268),SUMIFS('Growth rates'!AA$4:AA$922,'Growth rates'!$B$4:$B$922,Demands_tra!$A268,'Growth rates'!$C$4:$C$922,$AF268))</f>
        <v>0</v>
      </c>
      <c r="BE268" s="6">
        <f ca="1">IF($AF268="",SUMIFS('Growth rates'!AB$4:AB$922,'Growth rates'!$B$4:$B$922,Demands_tra!$A268,'Growth rates'!$C$4:$C$922,$AE268),SUMIFS('Growth rates'!AB$4:AB$922,'Growth rates'!$B$4:$B$922,Demands_tra!$A268,'Growth rates'!$C$4:$C$922,$AF268))</f>
        <v>0</v>
      </c>
      <c r="BF268" s="6">
        <f ca="1">IF($AF268="",SUMIFS('Growth rates'!AC$4:AC$922,'Growth rates'!$B$4:$B$922,Demands_tra!$A268,'Growth rates'!$C$4:$C$922,$AE268),SUMIFS('Growth rates'!AC$4:AC$922,'Growth rates'!$B$4:$B$922,Demands_tra!$A268,'Growth rates'!$C$4:$C$922,$AF268))</f>
        <v>0</v>
      </c>
      <c r="BH268" t="str">
        <f ca="1">VLOOKUP($C268,'Default drvr and elast'!$A$4:$F$49,MATCH(VLOOKUP(A268,Classification!$B$4:$D$42,3,FALSE),'Default drvr and elast'!$D$3:$F$3,0)+3,FALSE)</f>
        <v>Med2</v>
      </c>
      <c r="BJ268" s="6">
        <f ca="1">IF($BI268="",SUMIF(Elasticities!$B$5:$B$52,Demands_tra!$BH268,Elasticities!C$5:C$52),SUMIF(Elasticities!$B$5:$B$52,Demands_tra!$BI268,Elasticities!C$5:C$52))</f>
        <v>0.799999999999989</v>
      </c>
      <c r="BK268" s="6">
        <f ca="1">IF($BI268="",SUMIF(Elasticities!$B$5:$B$52,Demands_tra!$BH268,Elasticities!D$5:D$52),SUMIF(Elasticities!$B$5:$B$52,Demands_tra!$BI268,Elasticities!D$5:D$52))</f>
        <v>0.797560975609746</v>
      </c>
      <c r="BL268" s="6">
        <f ca="1">IF($BI268="",SUMIF(Elasticities!$B$5:$B$52,Demands_tra!$BH268,Elasticities!E$5:E$52),SUMIF(Elasticities!$B$5:$B$52,Demands_tra!$BI268,Elasticities!E$5:E$52))</f>
        <v>0.785365853658527</v>
      </c>
      <c r="BM268" s="6">
        <f ca="1">IF($BI268="",SUMIF(Elasticities!$B$5:$B$52,Demands_tra!$BH268,Elasticities!F$5:F$52),SUMIF(Elasticities!$B$5:$B$52,Demands_tra!$BI268,Elasticities!F$5:F$52))</f>
        <v>0.773170731707307</v>
      </c>
      <c r="BN268" s="6">
        <f ca="1">IF($BI268="",SUMIF(Elasticities!$B$5:$B$52,Demands_tra!$BH268,Elasticities!G$5:G$52),SUMIF(Elasticities!$B$5:$B$52,Demands_tra!$BI268,Elasticities!G$5:G$52))</f>
        <v>0.760975609756088</v>
      </c>
      <c r="BO268" s="6">
        <f ca="1">IF($BI268="",SUMIF(Elasticities!$B$5:$B$52,Demands_tra!$BH268,Elasticities!H$5:H$52),SUMIF(Elasticities!$B$5:$B$52,Demands_tra!$BI268,Elasticities!H$5:H$52))</f>
        <v>0.748780487804868</v>
      </c>
      <c r="BP268" s="6">
        <f ca="1">IF($BI268="",SUMIF(Elasticities!$B$5:$B$52,Demands_tra!$BH268,Elasticities!I$5:I$52),SUMIF(Elasticities!$B$5:$B$52,Demands_tra!$BI268,Elasticities!I$5:I$52))</f>
        <v>0.736585365853649</v>
      </c>
      <c r="BQ268" s="6">
        <f ca="1">IF($BI268="",SUMIF(Elasticities!$B$5:$B$52,Demands_tra!$BH268,Elasticities!J$5:J$52),SUMIF(Elasticities!$B$5:$B$52,Demands_tra!$BI268,Elasticities!J$5:J$52))</f>
        <v>0.724390243902429</v>
      </c>
      <c r="BR268" s="6">
        <f ca="1">IF($BI268="",SUMIF(Elasticities!$B$5:$B$52,Demands_tra!$BH268,Elasticities!K$5:K$52),SUMIF(Elasticities!$B$5:$B$52,Demands_tra!$BI268,Elasticities!K$5:K$52))</f>
        <v>0.71219512195121</v>
      </c>
      <c r="BS268" s="6">
        <f ca="1">IF($BI268="",SUMIF(Elasticities!$B$5:$B$52,Demands_tra!$BH268,Elasticities!L$5:L$52),SUMIF(Elasticities!$B$5:$B$52,Demands_tra!$BI268,Elasticities!L$5:L$52))</f>
        <v>0.699999999999997</v>
      </c>
      <c r="BT268" s="6">
        <f ca="1">IF($BI268="",SUMIF(Elasticities!$B$5:$B$52,Demands_tra!$BH268,Elasticities!M$5:M$52),SUMIF(Elasticities!$B$5:$B$52,Demands_tra!$BI268,Elasticities!M$5:M$52))</f>
        <v>0.687499999999996</v>
      </c>
      <c r="BU268" s="6">
        <f ca="1">IF($BI268="",SUMIF(Elasticities!$B$5:$B$52,Demands_tra!$BH268,Elasticities!N$5:N$52),SUMIF(Elasticities!$B$5:$B$52,Demands_tra!$BI268,Elasticities!N$5:N$52))</f>
        <v>0.674999999999996</v>
      </c>
      <c r="BV268" s="6">
        <f ca="1">IF($BI268="",SUMIF(Elasticities!$B$5:$B$52,Demands_tra!$BH268,Elasticities!O$5:O$52),SUMIF(Elasticities!$B$5:$B$52,Demands_tra!$BI268,Elasticities!O$5:O$52))</f>
        <v>0.662499999999996</v>
      </c>
      <c r="BW268" s="6">
        <f ca="1">IF($BI268="",SUMIF(Elasticities!$B$5:$B$52,Demands_tra!$BH268,Elasticities!P$5:P$52),SUMIF(Elasticities!$B$5:$B$52,Demands_tra!$BI268,Elasticities!P$5:P$52))</f>
        <v>0.649999999999997</v>
      </c>
      <c r="BX268" s="6">
        <f ca="1">IF($BI268="",SUMIF(Elasticities!$B$5:$B$52,Demands_tra!$BH268,Elasticities!Q$5:Q$52),SUMIF(Elasticities!$B$5:$B$52,Demands_tra!$BI268,Elasticities!Q$5:Q$52))</f>
        <v>0.637499999999997</v>
      </c>
      <c r="BY268" s="6">
        <f ca="1">IF($BI268="",SUMIF(Elasticities!$B$5:$B$52,Demands_tra!$BH268,Elasticities!R$5:R$52),SUMIF(Elasticities!$B$5:$B$52,Demands_tra!$BI268,Elasticities!R$5:R$52))</f>
        <v>0.624999999999996</v>
      </c>
      <c r="BZ268" s="6">
        <f ca="1">IF($BI268="",SUMIF(Elasticities!$B$5:$B$52,Demands_tra!$BH268,Elasticities!S$5:S$52),SUMIF(Elasticities!$B$5:$B$52,Demands_tra!$BI268,Elasticities!S$5:S$52))</f>
        <v>0.612499999999996</v>
      </c>
      <c r="CA268" s="6">
        <f ca="1">IF($BI268="",SUMIF(Elasticities!$B$5:$B$52,Demands_tra!$BH268,Elasticities!T$5:T$52),SUMIF(Elasticities!$B$5:$B$52,Demands_tra!$BI268,Elasticities!T$5:T$52))</f>
        <v>0.599999999999996</v>
      </c>
      <c r="CB268" s="6" t="e">
        <f ca="1">IF($BI268="",SUMIF(Elasticities!$B$5:$B$52,Demands_tra!$BH268,Elasticities!U$5:U$52),SUMIF(Elasticities!$B$5:$B$52,Demands_tra!$BI268,Elasticities!U$5:U$52))</f>
        <v>#VALUE!</v>
      </c>
      <c r="CC268" s="6" t="e">
        <f ca="1">IF($BI268="",SUMIF(Elasticities!$B$5:$B$52,Demands_tra!$BH268,Elasticities!V$5:V$52),SUMIF(Elasticities!$B$5:$B$52,Demands_tra!$BI268,Elasticities!V$5:V$52))</f>
        <v>#VALUE!</v>
      </c>
      <c r="CD268" s="6" t="e">
        <f ca="1">IF($BI268="",SUMIF(Elasticities!$B$5:$B$52,Demands_tra!$BH268,Elasticities!W$5:W$52),SUMIF(Elasticities!$B$5:$B$52,Demands_tra!$BI268,Elasticities!W$5:W$52))</f>
        <v>#VALUE!</v>
      </c>
      <c r="CE268" s="6" t="e">
        <f ca="1">IF($BI268="",SUMIF(Elasticities!$B$5:$B$52,Demands_tra!$BH268,Elasticities!X$5:X$52),SUMIF(Elasticities!$B$5:$B$52,Demands_tra!$BI268,Elasticities!X$5:X$52))</f>
        <v>#VALUE!</v>
      </c>
      <c r="CF268" s="6" t="e">
        <f ca="1">IF($BI268="",SUMIF(Elasticities!$B$5:$B$52,Demands_tra!$BH268,Elasticities!Y$5:Y$52),SUMIF(Elasticities!$B$5:$B$52,Demands_tra!$BI268,Elasticities!Y$5:Y$52))</f>
        <v>#VALUE!</v>
      </c>
      <c r="CG268" s="6" t="e">
        <f ca="1">IF($BI268="",SUMIF(Elasticities!$B$5:$B$52,Demands_tra!$BH268,Elasticities!Z$5:Z$52),SUMIF(Elasticities!$B$5:$B$52,Demands_tra!$BI268,Elasticities!Z$5:Z$52))</f>
        <v>#VALUE!</v>
      </c>
      <c r="CH268" s="6" t="e">
        <f ca="1">IF($BI268="",SUMIF(Elasticities!$B$5:$B$52,Demands_tra!$BH268,Elasticities!AA$5:AA$52),SUMIF(Elasticities!$B$5:$B$52,Demands_tra!$BI268,Elasticities!AA$5:AA$52))</f>
        <v>#VALUE!</v>
      </c>
      <c r="CI268" s="6" t="e">
        <f ca="1">IF($BI268="",SUMIF(Elasticities!$B$5:$B$52,Demands_tra!$BH268,Elasticities!AB$5:AB$52),SUMIF(Elasticities!$B$5:$B$52,Demands_tra!$BI268,Elasticities!AB$5:AB$52))</f>
        <v>#VALUE!</v>
      </c>
    </row>
    <row r="269" spans="1:87">
      <c r="A269" t="str">
        <f>IF(BYDem_tra!B268="","\I:",BYDem_tra!B268)</f>
        <v>Norway</v>
      </c>
      <c r="B269" t="str">
        <f>BYDem_tra!E268</f>
        <v>TTF</v>
      </c>
      <c r="C269" t="str">
        <f t="shared" si="194"/>
        <v>TTF</v>
      </c>
      <c r="D269" s="3">
        <f>SUMIFS(BYDem_tra!$M$2:$M$2000,BYDem_tra!$B$2:$B$2000,Demands_tra!$A269,BYDem_tra!$E$2:$E$2000,Demands_tra!$B269)</f>
        <v>0.51252837804</v>
      </c>
      <c r="E269" s="3">
        <f ca="1" t="shared" si="195"/>
        <v>0.515957543205359</v>
      </c>
      <c r="F269" s="3">
        <f ca="1" t="shared" si="196"/>
        <v>0.561065413024482</v>
      </c>
      <c r="G269" s="3">
        <f ca="1" t="shared" si="197"/>
        <v>0.600796651084037</v>
      </c>
      <c r="H269" s="3">
        <f ca="1" t="shared" si="198"/>
        <v>0.638928901592721</v>
      </c>
      <c r="I269" s="3">
        <f ca="1" t="shared" si="199"/>
        <v>0.677045949641929</v>
      </c>
      <c r="J269" s="3">
        <f ca="1" t="shared" si="200"/>
        <v>0.715297404360128</v>
      </c>
      <c r="K269" s="3">
        <f ca="1" t="shared" si="201"/>
        <v>0.753366829922737</v>
      </c>
      <c r="L269" s="3">
        <f ca="1" t="shared" si="202"/>
        <v>0.790172893436458</v>
      </c>
      <c r="M269" s="3">
        <f ca="1" t="shared" si="203"/>
        <v>0.826310913091875</v>
      </c>
      <c r="N269" s="3">
        <f ca="1" t="shared" si="204"/>
        <v>0.861909335444686</v>
      </c>
      <c r="O269" s="3">
        <f ca="1" t="shared" si="205"/>
        <v>0.894907403599733</v>
      </c>
      <c r="P269" s="3">
        <f ca="1" t="shared" si="206"/>
        <v>0.925366433255715</v>
      </c>
      <c r="Q269" s="3">
        <f ca="1" t="shared" si="207"/>
        <v>0.953104128047654</v>
      </c>
      <c r="R269" s="3">
        <f ca="1" t="shared" si="208"/>
        <v>0.977923124851792</v>
      </c>
      <c r="S269" s="3">
        <f ca="1" t="shared" si="209"/>
        <v>0.999940027659182</v>
      </c>
      <c r="T269" s="3">
        <f ca="1" t="shared" si="210"/>
        <v>1.01933576137976</v>
      </c>
      <c r="U269" s="3">
        <f ca="1" t="shared" si="211"/>
        <v>1.03591508528439</v>
      </c>
      <c r="V269" s="3" t="e">
        <f ca="1" t="shared" si="212"/>
        <v>#VALUE!</v>
      </c>
      <c r="W269" s="3" t="e">
        <f ca="1" t="shared" si="213"/>
        <v>#DIV/0!</v>
      </c>
      <c r="X269" s="3" t="e">
        <f ca="1" t="shared" si="214"/>
        <v>#DIV/0!</v>
      </c>
      <c r="Y269" s="3" t="e">
        <f ca="1" t="shared" si="215"/>
        <v>#DIV/0!</v>
      </c>
      <c r="Z269" s="3" t="e">
        <f ca="1" t="shared" si="216"/>
        <v>#DIV/0!</v>
      </c>
      <c r="AA269" s="3" t="e">
        <f ca="1" t="shared" si="217"/>
        <v>#DIV/0!</v>
      </c>
      <c r="AB269" s="3" t="e">
        <f ca="1" t="shared" si="218"/>
        <v>#DIV/0!</v>
      </c>
      <c r="AC269" s="3" t="e">
        <f ca="1" t="shared" si="219"/>
        <v>#DIV/0!</v>
      </c>
      <c r="AE269" s="34" t="str">
        <f ca="1">VLOOKUP($C269,'Default drvr and elast'!$A$4:$C$49,MATCH(VLOOKUP(A269,Classification!$B$4:$D$99,2,FALSE),'Default drvr and elast'!$A$3:$C$3,0),FALSE)</f>
        <v>GDP</v>
      </c>
      <c r="AF269" s="4"/>
      <c r="AG269" s="6">
        <f ca="1">IF($AF269="",SUMIFS('Growth rates'!D$4:D$922,'Growth rates'!$B$4:$B$922,Demands_tra!$A269,'Growth rates'!$C$4:$C$922,$AE269),SUMIFS('Growth rates'!D$4:D$922,'Growth rates'!$B$4:$B$922,Demands_tra!$A269,'Growth rates'!$C$4:$C$922,$AF269))</f>
        <v>1</v>
      </c>
      <c r="AH269" s="6">
        <f ca="1">IF($AF269="",SUMIFS('Growth rates'!E$4:E$922,'Growth rates'!$B$4:$B$922,Demands_tra!$A269,'Growth rates'!$C$4:$C$922,$AE269),SUMIFS('Growth rates'!E$4:E$922,'Growth rates'!$B$4:$B$922,Demands_tra!$A269,'Growth rates'!$C$4:$C$922,$AF269))</f>
        <v>1.00838893038991</v>
      </c>
      <c r="AI269" s="6">
        <f ca="1">IF($AF269="",SUMIFS('Growth rates'!F$4:F$922,'Growth rates'!$B$4:$B$922,Demands_tra!$A269,'Growth rates'!$C$4:$C$922,$AE269),SUMIFS('Growth rates'!F$4:F$922,'Growth rates'!$B$4:$B$922,Demands_tra!$A269,'Growth rates'!$C$4:$C$922,$AF269))</f>
        <v>1.12064101290293</v>
      </c>
      <c r="AJ269" s="6">
        <f ca="1">IF($AF269="",SUMIFS('Growth rates'!G$4:G$922,'Growth rates'!$B$4:$B$922,Demands_tra!$A269,'Growth rates'!$C$4:$C$922,$AE269),SUMIFS('Growth rates'!G$4:G$922,'Growth rates'!$B$4:$B$922,Demands_tra!$A269,'Growth rates'!$C$4:$C$922,$AF269))</f>
        <v>1.22327937382933</v>
      </c>
      <c r="AK269" s="6">
        <f ca="1">IF($AF269="",SUMIFS('Growth rates'!H$4:H$922,'Growth rates'!$B$4:$B$922,Demands_tra!$A269,'Growth rates'!$C$4:$C$922,$AE269),SUMIFS('Growth rates'!H$4:H$922,'Growth rates'!$B$4:$B$922,Demands_tra!$A269,'Growth rates'!$C$4:$C$922,$AF269))</f>
        <v>1.32530748576188</v>
      </c>
      <c r="AL269" s="6">
        <f ca="1">IF($AF269="",SUMIFS('Growth rates'!I$4:I$922,'Growth rates'!$B$4:$B$922,Demands_tra!$A269,'Growth rates'!$C$4:$C$922,$AE269),SUMIFS('Growth rates'!I$4:I$922,'Growth rates'!$B$4:$B$922,Demands_tra!$A269,'Growth rates'!$C$4:$C$922,$AF269))</f>
        <v>1.43089896116608</v>
      </c>
      <c r="AM269" s="6">
        <f ca="1">IF($AF269="",SUMIFS('Growth rates'!J$4:J$922,'Growth rates'!$B$4:$B$922,Demands_tra!$A269,'Growth rates'!$C$4:$C$922,$AE269),SUMIFS('Growth rates'!J$4:J$922,'Growth rates'!$B$4:$B$922,Demands_tra!$A269,'Growth rates'!$C$4:$C$922,$AF269))</f>
        <v>1.54065178272437</v>
      </c>
      <c r="AN269" s="6">
        <f ca="1">IF($AF269="",SUMIFS('Growth rates'!K$4:K$922,'Growth rates'!$B$4:$B$922,Demands_tra!$A269,'Growth rates'!$C$4:$C$922,$AE269),SUMIFS('Growth rates'!K$4:K$922,'Growth rates'!$B$4:$B$922,Demands_tra!$A269,'Growth rates'!$C$4:$C$922,$AF269))</f>
        <v>1.65384530463998</v>
      </c>
      <c r="AO269" s="6">
        <f ca="1">IF($AF269="",SUMIFS('Growth rates'!L$4:L$922,'Growth rates'!$B$4:$B$922,Demands_tra!$A269,'Growth rates'!$C$4:$C$922,$AE269),SUMIFS('Growth rates'!L$4:L$922,'Growth rates'!$B$4:$B$922,Demands_tra!$A269,'Growth rates'!$C$4:$C$922,$AF269))</f>
        <v>1.7672964190957</v>
      </c>
      <c r="AP269" s="6">
        <f ca="1">IF($AF269="",SUMIFS('Growth rates'!M$4:M$922,'Growth rates'!$B$4:$B$922,Demands_tra!$A269,'Growth rates'!$C$4:$C$922,$AE269),SUMIFS('Growth rates'!M$4:M$922,'Growth rates'!$B$4:$B$922,Demands_tra!$A269,'Growth rates'!$C$4:$C$922,$AF269))</f>
        <v>1.88276227520451</v>
      </c>
      <c r="AQ269" s="6">
        <f ca="1">IF($AF269="",SUMIFS('Growth rates'!N$4:N$922,'Growth rates'!$B$4:$B$922,Demands_tra!$A269,'Growth rates'!$C$4:$C$922,$AE269),SUMIFS('Growth rates'!N$4:N$922,'Growth rates'!$B$4:$B$922,Demands_tra!$A269,'Growth rates'!$C$4:$C$922,$AF269))</f>
        <v>2.00074272515735</v>
      </c>
      <c r="AR269" s="6">
        <f ca="1">IF($AF269="",SUMIFS('Growth rates'!O$4:O$922,'Growth rates'!$B$4:$B$922,Demands_tra!$A269,'Growth rates'!$C$4:$C$922,$AE269),SUMIFS('Growth rates'!O$4:O$922,'Growth rates'!$B$4:$B$922,Demands_tra!$A269,'Growth rates'!$C$4:$C$922,$AF269))</f>
        <v>2.1142214388138</v>
      </c>
      <c r="AS269" s="6">
        <f ca="1">IF($AF269="",SUMIFS('Growth rates'!P$4:P$922,'Growth rates'!$B$4:$B$922,Demands_tra!$A269,'Growth rates'!$C$4:$C$922,$AE269),SUMIFS('Growth rates'!P$4:P$922,'Growth rates'!$B$4:$B$922,Demands_tra!$A269,'Growth rates'!$C$4:$C$922,$AF269))</f>
        <v>2.22283962656441</v>
      </c>
      <c r="AT269" s="6">
        <f ca="1">IF($AF269="",SUMIFS('Growth rates'!Q$4:Q$922,'Growth rates'!$B$4:$B$922,Demands_tra!$A269,'Growth rates'!$C$4:$C$922,$AE269),SUMIFS('Growth rates'!Q$4:Q$922,'Growth rates'!$B$4:$B$922,Demands_tra!$A269,'Growth rates'!$C$4:$C$922,$AF269))</f>
        <v>2.3253461246429</v>
      </c>
      <c r="AU269" s="6">
        <f ca="1">IF($AF269="",SUMIFS('Growth rates'!R$4:R$922,'Growth rates'!$B$4:$B$922,Demands_tra!$A269,'Growth rates'!$C$4:$C$922,$AE269),SUMIFS('Growth rates'!R$4:R$922,'Growth rates'!$B$4:$B$922,Demands_tra!$A269,'Growth rates'!$C$4:$C$922,$AF269))</f>
        <v>2.4203303072343</v>
      </c>
      <c r="AV269" s="6">
        <f ca="1">IF($AF269="",SUMIFS('Growth rates'!S$4:S$922,'Growth rates'!$B$4:$B$922,Demands_tra!$A269,'Growth rates'!$C$4:$C$922,$AE269),SUMIFS('Growth rates'!S$4:S$922,'Growth rates'!$B$4:$B$922,Demands_tra!$A269,'Growth rates'!$C$4:$C$922,$AF269))</f>
        <v>2.50751618233136</v>
      </c>
      <c r="AW269" s="6">
        <f ca="1">IF($AF269="",SUMIFS('Growth rates'!T$4:T$922,'Growth rates'!$B$4:$B$922,Demands_tra!$A269,'Growth rates'!$C$4:$C$922,$AE269),SUMIFS('Growth rates'!T$4:T$922,'Growth rates'!$B$4:$B$922,Demands_tra!$A269,'Growth rates'!$C$4:$C$922,$AF269))</f>
        <v>2.58692521597908</v>
      </c>
      <c r="AX269" s="6">
        <f ca="1">IF($AF269="",SUMIFS('Growth rates'!U$4:U$922,'Growth rates'!$B$4:$B$922,Demands_tra!$A269,'Growth rates'!$C$4:$C$922,$AE269),SUMIFS('Growth rates'!U$4:U$922,'Growth rates'!$B$4:$B$922,Demands_tra!$A269,'Growth rates'!$C$4:$C$922,$AF269))</f>
        <v>2.6570517184489</v>
      </c>
      <c r="AY269" s="6">
        <f ca="1">IF($AF269="",SUMIFS('Growth rates'!V$4:V$922,'Growth rates'!$B$4:$B$922,Demands_tra!$A269,'Growth rates'!$C$4:$C$922,$AE269),SUMIFS('Growth rates'!V$4:V$922,'Growth rates'!$B$4:$B$922,Demands_tra!$A269,'Growth rates'!$C$4:$C$922,$AF269))</f>
        <v>0</v>
      </c>
      <c r="AZ269" s="6">
        <f ca="1">IF($AF269="",SUMIFS('Growth rates'!W$4:W$922,'Growth rates'!$B$4:$B$922,Demands_tra!$A269,'Growth rates'!$C$4:$C$922,$AE269),SUMIFS('Growth rates'!W$4:W$922,'Growth rates'!$B$4:$B$922,Demands_tra!$A269,'Growth rates'!$C$4:$C$922,$AF269))</f>
        <v>0</v>
      </c>
      <c r="BA269" s="6">
        <f ca="1">IF($AF269="",SUMIFS('Growth rates'!X$4:X$922,'Growth rates'!$B$4:$B$922,Demands_tra!$A269,'Growth rates'!$C$4:$C$922,$AE269),SUMIFS('Growth rates'!X$4:X$922,'Growth rates'!$B$4:$B$922,Demands_tra!$A269,'Growth rates'!$C$4:$C$922,$AF269))</f>
        <v>0</v>
      </c>
      <c r="BB269" s="6">
        <f ca="1">IF($AF269="",SUMIFS('Growth rates'!Y$4:Y$922,'Growth rates'!$B$4:$B$922,Demands_tra!$A269,'Growth rates'!$C$4:$C$922,$AE269),SUMIFS('Growth rates'!Y$4:Y$922,'Growth rates'!$B$4:$B$922,Demands_tra!$A269,'Growth rates'!$C$4:$C$922,$AF269))</f>
        <v>0</v>
      </c>
      <c r="BC269" s="6">
        <f ca="1">IF($AF269="",SUMIFS('Growth rates'!Z$4:Z$922,'Growth rates'!$B$4:$B$922,Demands_tra!$A269,'Growth rates'!$C$4:$C$922,$AE269),SUMIFS('Growth rates'!Z$4:Z$922,'Growth rates'!$B$4:$B$922,Demands_tra!$A269,'Growth rates'!$C$4:$C$922,$AF269))</f>
        <v>0</v>
      </c>
      <c r="BD269" s="6">
        <f ca="1">IF($AF269="",SUMIFS('Growth rates'!AA$4:AA$922,'Growth rates'!$B$4:$B$922,Demands_tra!$A269,'Growth rates'!$C$4:$C$922,$AE269),SUMIFS('Growth rates'!AA$4:AA$922,'Growth rates'!$B$4:$B$922,Demands_tra!$A269,'Growth rates'!$C$4:$C$922,$AF269))</f>
        <v>0</v>
      </c>
      <c r="BE269" s="6">
        <f ca="1">IF($AF269="",SUMIFS('Growth rates'!AB$4:AB$922,'Growth rates'!$B$4:$B$922,Demands_tra!$A269,'Growth rates'!$C$4:$C$922,$AE269),SUMIFS('Growth rates'!AB$4:AB$922,'Growth rates'!$B$4:$B$922,Demands_tra!$A269,'Growth rates'!$C$4:$C$922,$AF269))</f>
        <v>0</v>
      </c>
      <c r="BF269" s="6">
        <f ca="1">IF($AF269="",SUMIFS('Growth rates'!AC$4:AC$922,'Growth rates'!$B$4:$B$922,Demands_tra!$A269,'Growth rates'!$C$4:$C$922,$AE269),SUMIFS('Growth rates'!AC$4:AC$922,'Growth rates'!$B$4:$B$922,Demands_tra!$A269,'Growth rates'!$C$4:$C$922,$AF269))</f>
        <v>0</v>
      </c>
      <c r="BH269" t="str">
        <f ca="1">VLOOKUP($C269,'Default drvr and elast'!$A$4:$F$49,MATCH(VLOOKUP(A269,Classification!$B$4:$D$42,3,FALSE),'Default drvr and elast'!$D$3:$F$3,0)+3,FALSE)</f>
        <v>Med2</v>
      </c>
      <c r="BJ269" s="6">
        <f ca="1">IF($BI269="",SUMIF(Elasticities!$B$5:$B$52,Demands_tra!$BH269,Elasticities!C$5:C$52),SUMIF(Elasticities!$B$5:$B$52,Demands_tra!$BI269,Elasticities!C$5:C$52))</f>
        <v>0.799999999999989</v>
      </c>
      <c r="BK269" s="6">
        <f ca="1">IF($BI269="",SUMIF(Elasticities!$B$5:$B$52,Demands_tra!$BH269,Elasticities!D$5:D$52),SUMIF(Elasticities!$B$5:$B$52,Demands_tra!$BI269,Elasticities!D$5:D$52))</f>
        <v>0.797560975609746</v>
      </c>
      <c r="BL269" s="6">
        <f ca="1">IF($BI269="",SUMIF(Elasticities!$B$5:$B$52,Demands_tra!$BH269,Elasticities!E$5:E$52),SUMIF(Elasticities!$B$5:$B$52,Demands_tra!$BI269,Elasticities!E$5:E$52))</f>
        <v>0.785365853658527</v>
      </c>
      <c r="BM269" s="6">
        <f ca="1">IF($BI269="",SUMIF(Elasticities!$B$5:$B$52,Demands_tra!$BH269,Elasticities!F$5:F$52),SUMIF(Elasticities!$B$5:$B$52,Demands_tra!$BI269,Elasticities!F$5:F$52))</f>
        <v>0.773170731707307</v>
      </c>
      <c r="BN269" s="6">
        <f ca="1">IF($BI269="",SUMIF(Elasticities!$B$5:$B$52,Demands_tra!$BH269,Elasticities!G$5:G$52),SUMIF(Elasticities!$B$5:$B$52,Demands_tra!$BI269,Elasticities!G$5:G$52))</f>
        <v>0.760975609756088</v>
      </c>
      <c r="BO269" s="6">
        <f ca="1">IF($BI269="",SUMIF(Elasticities!$B$5:$B$52,Demands_tra!$BH269,Elasticities!H$5:H$52),SUMIF(Elasticities!$B$5:$B$52,Demands_tra!$BI269,Elasticities!H$5:H$52))</f>
        <v>0.748780487804868</v>
      </c>
      <c r="BP269" s="6">
        <f ca="1">IF($BI269="",SUMIF(Elasticities!$B$5:$B$52,Demands_tra!$BH269,Elasticities!I$5:I$52),SUMIF(Elasticities!$B$5:$B$52,Demands_tra!$BI269,Elasticities!I$5:I$52))</f>
        <v>0.736585365853649</v>
      </c>
      <c r="BQ269" s="6">
        <f ca="1">IF($BI269="",SUMIF(Elasticities!$B$5:$B$52,Demands_tra!$BH269,Elasticities!J$5:J$52),SUMIF(Elasticities!$B$5:$B$52,Demands_tra!$BI269,Elasticities!J$5:J$52))</f>
        <v>0.724390243902429</v>
      </c>
      <c r="BR269" s="6">
        <f ca="1">IF($BI269="",SUMIF(Elasticities!$B$5:$B$52,Demands_tra!$BH269,Elasticities!K$5:K$52),SUMIF(Elasticities!$B$5:$B$52,Demands_tra!$BI269,Elasticities!K$5:K$52))</f>
        <v>0.71219512195121</v>
      </c>
      <c r="BS269" s="6">
        <f ca="1">IF($BI269="",SUMIF(Elasticities!$B$5:$B$52,Demands_tra!$BH269,Elasticities!L$5:L$52),SUMIF(Elasticities!$B$5:$B$52,Demands_tra!$BI269,Elasticities!L$5:L$52))</f>
        <v>0.699999999999997</v>
      </c>
      <c r="BT269" s="6">
        <f ca="1">IF($BI269="",SUMIF(Elasticities!$B$5:$B$52,Demands_tra!$BH269,Elasticities!M$5:M$52),SUMIF(Elasticities!$B$5:$B$52,Demands_tra!$BI269,Elasticities!M$5:M$52))</f>
        <v>0.687499999999996</v>
      </c>
      <c r="BU269" s="6">
        <f ca="1">IF($BI269="",SUMIF(Elasticities!$B$5:$B$52,Demands_tra!$BH269,Elasticities!N$5:N$52),SUMIF(Elasticities!$B$5:$B$52,Demands_tra!$BI269,Elasticities!N$5:N$52))</f>
        <v>0.674999999999996</v>
      </c>
      <c r="BV269" s="6">
        <f ca="1">IF($BI269="",SUMIF(Elasticities!$B$5:$B$52,Demands_tra!$BH269,Elasticities!O$5:O$52),SUMIF(Elasticities!$B$5:$B$52,Demands_tra!$BI269,Elasticities!O$5:O$52))</f>
        <v>0.662499999999996</v>
      </c>
      <c r="BW269" s="6">
        <f ca="1">IF($BI269="",SUMIF(Elasticities!$B$5:$B$52,Demands_tra!$BH269,Elasticities!P$5:P$52),SUMIF(Elasticities!$B$5:$B$52,Demands_tra!$BI269,Elasticities!P$5:P$52))</f>
        <v>0.649999999999997</v>
      </c>
      <c r="BX269" s="6">
        <f ca="1">IF($BI269="",SUMIF(Elasticities!$B$5:$B$52,Demands_tra!$BH269,Elasticities!Q$5:Q$52),SUMIF(Elasticities!$B$5:$B$52,Demands_tra!$BI269,Elasticities!Q$5:Q$52))</f>
        <v>0.637499999999997</v>
      </c>
      <c r="BY269" s="6">
        <f ca="1">IF($BI269="",SUMIF(Elasticities!$B$5:$B$52,Demands_tra!$BH269,Elasticities!R$5:R$52),SUMIF(Elasticities!$B$5:$B$52,Demands_tra!$BI269,Elasticities!R$5:R$52))</f>
        <v>0.624999999999996</v>
      </c>
      <c r="BZ269" s="6">
        <f ca="1">IF($BI269="",SUMIF(Elasticities!$B$5:$B$52,Demands_tra!$BH269,Elasticities!S$5:S$52),SUMIF(Elasticities!$B$5:$B$52,Demands_tra!$BI269,Elasticities!S$5:S$52))</f>
        <v>0.612499999999996</v>
      </c>
      <c r="CA269" s="6">
        <f ca="1">IF($BI269="",SUMIF(Elasticities!$B$5:$B$52,Demands_tra!$BH269,Elasticities!T$5:T$52),SUMIF(Elasticities!$B$5:$B$52,Demands_tra!$BI269,Elasticities!T$5:T$52))</f>
        <v>0.599999999999996</v>
      </c>
      <c r="CB269" s="6" t="e">
        <f ca="1">IF($BI269="",SUMIF(Elasticities!$B$5:$B$52,Demands_tra!$BH269,Elasticities!U$5:U$52),SUMIF(Elasticities!$B$5:$B$52,Demands_tra!$BI269,Elasticities!U$5:U$52))</f>
        <v>#VALUE!</v>
      </c>
      <c r="CC269" s="6" t="e">
        <f ca="1">IF($BI269="",SUMIF(Elasticities!$B$5:$B$52,Demands_tra!$BH269,Elasticities!V$5:V$52),SUMIF(Elasticities!$B$5:$B$52,Demands_tra!$BI269,Elasticities!V$5:V$52))</f>
        <v>#VALUE!</v>
      </c>
      <c r="CD269" s="6" t="e">
        <f ca="1">IF($BI269="",SUMIF(Elasticities!$B$5:$B$52,Demands_tra!$BH269,Elasticities!W$5:W$52),SUMIF(Elasticities!$B$5:$B$52,Demands_tra!$BI269,Elasticities!W$5:W$52))</f>
        <v>#VALUE!</v>
      </c>
      <c r="CE269" s="6" t="e">
        <f ca="1">IF($BI269="",SUMIF(Elasticities!$B$5:$B$52,Demands_tra!$BH269,Elasticities!X$5:X$52),SUMIF(Elasticities!$B$5:$B$52,Demands_tra!$BI269,Elasticities!X$5:X$52))</f>
        <v>#VALUE!</v>
      </c>
      <c r="CF269" s="6" t="e">
        <f ca="1">IF($BI269="",SUMIF(Elasticities!$B$5:$B$52,Demands_tra!$BH269,Elasticities!Y$5:Y$52),SUMIF(Elasticities!$B$5:$B$52,Demands_tra!$BI269,Elasticities!Y$5:Y$52))</f>
        <v>#VALUE!</v>
      </c>
      <c r="CG269" s="6" t="e">
        <f ca="1">IF($BI269="",SUMIF(Elasticities!$B$5:$B$52,Demands_tra!$BH269,Elasticities!Z$5:Z$52),SUMIF(Elasticities!$B$5:$B$52,Demands_tra!$BI269,Elasticities!Z$5:Z$52))</f>
        <v>#VALUE!</v>
      </c>
      <c r="CH269" s="6" t="e">
        <f ca="1">IF($BI269="",SUMIF(Elasticities!$B$5:$B$52,Demands_tra!$BH269,Elasticities!AA$5:AA$52),SUMIF(Elasticities!$B$5:$B$52,Demands_tra!$BI269,Elasticities!AA$5:AA$52))</f>
        <v>#VALUE!</v>
      </c>
      <c r="CI269" s="6" t="e">
        <f ca="1">IF($BI269="",SUMIF(Elasticities!$B$5:$B$52,Demands_tra!$BH269,Elasticities!AB$5:AB$52),SUMIF(Elasticities!$B$5:$B$52,Demands_tra!$BI269,Elasticities!AB$5:AB$52))</f>
        <v>#VALUE!</v>
      </c>
    </row>
    <row r="270" spans="1:87">
      <c r="A270" t="str">
        <f>IF(BYDem_tra!B269="","\I:",BYDem_tra!B269)</f>
        <v>Norway</v>
      </c>
      <c r="B270" t="str">
        <f>BYDem_tra!E269</f>
        <v>TTP</v>
      </c>
      <c r="C270" t="str">
        <f t="shared" si="194"/>
        <v>TTP</v>
      </c>
      <c r="D270" s="3">
        <f>SUMIFS(BYDem_tra!$M$2:$M$2000,BYDem_tra!$B$2:$B$2000,Demands_tra!$A270,BYDem_tra!$E$2:$E$2000,Demands_tra!$B270)</f>
        <v>2.17014697476</v>
      </c>
      <c r="E270" s="3">
        <f ca="1" t="shared" si="195"/>
        <v>2.17914793638657</v>
      </c>
      <c r="F270" s="3">
        <f ca="1" t="shared" si="196"/>
        <v>2.22341818408809</v>
      </c>
      <c r="G270" s="3">
        <f ca="1" t="shared" si="197"/>
        <v>2.260191993598</v>
      </c>
      <c r="H270" s="3">
        <f ca="1" t="shared" si="198"/>
        <v>2.29597042282211</v>
      </c>
      <c r="I270" s="3">
        <f ca="1" t="shared" si="199"/>
        <v>2.33082853795444</v>
      </c>
      <c r="J270" s="3">
        <f ca="1" t="shared" si="200"/>
        <v>2.36519421441858</v>
      </c>
      <c r="K270" s="3">
        <f ca="1" t="shared" si="201"/>
        <v>2.40103698525162</v>
      </c>
      <c r="L270" s="3">
        <f ca="1" t="shared" si="202"/>
        <v>2.43041241842218</v>
      </c>
      <c r="M270" s="3">
        <f ca="1" t="shared" si="203"/>
        <v>2.45545765448129</v>
      </c>
      <c r="N270" s="3">
        <f ca="1" t="shared" si="204"/>
        <v>2.47652779452878</v>
      </c>
      <c r="O270" s="3">
        <f ca="1" t="shared" si="205"/>
        <v>2.49601153435294</v>
      </c>
      <c r="P270" s="3">
        <f ca="1" t="shared" si="206"/>
        <v>2.51445775609169</v>
      </c>
      <c r="Q270" s="3">
        <f ca="1" t="shared" si="207"/>
        <v>2.52981988366029</v>
      </c>
      <c r="R270" s="3">
        <f ca="1" t="shared" si="208"/>
        <v>2.53957501349532</v>
      </c>
      <c r="S270" s="3">
        <f ca="1" t="shared" si="209"/>
        <v>2.5437053798536</v>
      </c>
      <c r="T270" s="3">
        <f ca="1" t="shared" si="210"/>
        <v>2.54437860666375</v>
      </c>
      <c r="U270" s="3">
        <f ca="1" t="shared" si="211"/>
        <v>2.54308329491962</v>
      </c>
      <c r="V270" s="3" t="e">
        <f ca="1" t="shared" si="212"/>
        <v>#VALUE!</v>
      </c>
      <c r="W270" s="3" t="e">
        <f ca="1" t="shared" si="213"/>
        <v>#DIV/0!</v>
      </c>
      <c r="X270" s="3" t="e">
        <f ca="1" t="shared" si="214"/>
        <v>#DIV/0!</v>
      </c>
      <c r="Y270" s="3" t="e">
        <f ca="1" t="shared" si="215"/>
        <v>#DIV/0!</v>
      </c>
      <c r="Z270" s="3" t="e">
        <f ca="1" t="shared" si="216"/>
        <v>#DIV/0!</v>
      </c>
      <c r="AA270" s="3" t="e">
        <f ca="1" t="shared" si="217"/>
        <v>#DIV/0!</v>
      </c>
      <c r="AB270" s="3" t="e">
        <f ca="1" t="shared" si="218"/>
        <v>#DIV/0!</v>
      </c>
      <c r="AC270" s="3" t="e">
        <f ca="1" t="shared" si="219"/>
        <v>#DIV/0!</v>
      </c>
      <c r="AE270" s="34" t="str">
        <f ca="1">VLOOKUP($C270,'Default drvr and elast'!$A$4:$C$49,MATCH(VLOOKUP(A270,Classification!$B$4:$D$99,2,FALSE),'Default drvr and elast'!$A$3:$C$3,0),FALSE)</f>
        <v>POP</v>
      </c>
      <c r="AF270" s="4"/>
      <c r="AG270" s="6">
        <f ca="1">IF($AF270="",SUMIFS('Growth rates'!D$4:D$922,'Growth rates'!$B$4:$B$922,Demands_tra!$A270,'Growth rates'!$C$4:$C$922,$AE270),SUMIFS('Growth rates'!D$4:D$922,'Growth rates'!$B$4:$B$922,Demands_tra!$A270,'Growth rates'!$C$4:$C$922,$AF270))</f>
        <v>1</v>
      </c>
      <c r="AH270" s="6">
        <f ca="1">IF($AF270="",SUMIFS('Growth rates'!E$4:E$922,'Growth rates'!$B$4:$B$922,Demands_tra!$A270,'Growth rates'!$C$4:$C$922,$AE270),SUMIFS('Growth rates'!E$4:E$922,'Growth rates'!$B$4:$B$922,Demands_tra!$A270,'Growth rates'!$C$4:$C$922,$AF270))</f>
        <v>1.00520038942529</v>
      </c>
      <c r="AI270" s="6">
        <f ca="1">IF($AF270="",SUMIFS('Growth rates'!F$4:F$922,'Growth rates'!$B$4:$B$922,Demands_tra!$A270,'Growth rates'!$C$4:$C$922,$AE270),SUMIFS('Growth rates'!F$4:F$922,'Growth rates'!$B$4:$B$922,Demands_tra!$A270,'Growth rates'!$C$4:$C$922,$AF270))</f>
        <v>1.03120233655177</v>
      </c>
      <c r="AJ270" s="6">
        <f ca="1">IF($AF270="",SUMIFS('Growth rates'!G$4:G$922,'Growth rates'!$B$4:$B$922,Demands_tra!$A270,'Growth rates'!$C$4:$C$922,$AE270),SUMIFS('Growth rates'!G$4:G$922,'Growth rates'!$B$4:$B$922,Demands_tra!$A270,'Growth rates'!$C$4:$C$922,$AF270))</f>
        <v>1.05326134321016</v>
      </c>
      <c r="AK270" s="6">
        <f ca="1">IF($AF270="",SUMIFS('Growth rates'!H$4:H$922,'Growth rates'!$B$4:$B$922,Demands_tra!$A270,'Growth rates'!$C$4:$C$922,$AE270),SUMIFS('Growth rates'!H$4:H$922,'Growth rates'!$B$4:$B$922,Demands_tra!$A270,'Growth rates'!$C$4:$C$922,$AF270))</f>
        <v>1.07517129113885</v>
      </c>
      <c r="AL270" s="6">
        <f ca="1">IF($AF270="",SUMIFS('Growth rates'!I$4:I$922,'Growth rates'!$B$4:$B$922,Demands_tra!$A270,'Growth rates'!$C$4:$C$922,$AE270),SUMIFS('Growth rates'!I$4:I$922,'Growth rates'!$B$4:$B$922,Demands_tra!$A270,'Growth rates'!$C$4:$C$922,$AF270))</f>
        <v>1.09697150487709</v>
      </c>
      <c r="AM270" s="6">
        <f ca="1">IF($AF270="",SUMIFS('Growth rates'!J$4:J$922,'Growth rates'!$B$4:$B$922,Demands_tra!$A270,'Growth rates'!$C$4:$C$922,$AE270),SUMIFS('Growth rates'!J$4:J$922,'Growth rates'!$B$4:$B$922,Demands_tra!$A270,'Growth rates'!$C$4:$C$922,$AF270))</f>
        <v>1.118929204032</v>
      </c>
      <c r="AN270" s="6">
        <f ca="1">IF($AF270="",SUMIFS('Growth rates'!K$4:K$922,'Growth rates'!$B$4:$B$922,Demands_tra!$A270,'Growth rates'!$C$4:$C$922,$AE270),SUMIFS('Growth rates'!K$4:K$922,'Growth rates'!$B$4:$B$922,Demands_tra!$A270,'Growth rates'!$C$4:$C$922,$AF270))</f>
        <v>1.14233722964613</v>
      </c>
      <c r="AO270" s="6">
        <f ca="1">IF($AF270="",SUMIFS('Growth rates'!L$4:L$922,'Growth rates'!$B$4:$B$922,Demands_tra!$A270,'Growth rates'!$C$4:$C$922,$AE270),SUMIFS('Growth rates'!L$4:L$922,'Growth rates'!$B$4:$B$922,Demands_tra!$A270,'Growth rates'!$C$4:$C$922,$AF270))</f>
        <v>1.16196092376713</v>
      </c>
      <c r="AP270" s="6">
        <f ca="1">IF($AF270="",SUMIFS('Growth rates'!M$4:M$922,'Growth rates'!$B$4:$B$922,Demands_tra!$A270,'Growth rates'!$C$4:$C$922,$AE270),SUMIFS('Growth rates'!M$4:M$922,'Growth rates'!$B$4:$B$922,Demands_tra!$A270,'Growth rates'!$C$4:$C$922,$AF270))</f>
        <v>1.17906653655862</v>
      </c>
      <c r="AQ270" s="6">
        <f ca="1">IF($AF270="",SUMIFS('Growth rates'!N$4:N$922,'Growth rates'!$B$4:$B$922,Demands_tra!$A270,'Growth rates'!$C$4:$C$922,$AE270),SUMIFS('Growth rates'!N$4:N$922,'Growth rates'!$B$4:$B$922,Demands_tra!$A270,'Growth rates'!$C$4:$C$922,$AF270))</f>
        <v>1.19378290270154</v>
      </c>
      <c r="AR270" s="6">
        <f ca="1">IF($AF270="",SUMIFS('Growth rates'!O$4:O$922,'Growth rates'!$B$4:$B$922,Demands_tra!$A270,'Growth rates'!$C$4:$C$922,$AE270),SUMIFS('Growth rates'!O$4:O$922,'Growth rates'!$B$4:$B$922,Demands_tra!$A270,'Growth rates'!$C$4:$C$922,$AF270))</f>
        <v>1.2076968609842</v>
      </c>
      <c r="AS270" s="6">
        <f ca="1">IF($AF270="",SUMIFS('Growth rates'!P$4:P$922,'Growth rates'!$B$4:$B$922,Demands_tra!$A270,'Growth rates'!$C$4:$C$922,$AE270),SUMIFS('Growth rates'!P$4:P$922,'Growth rates'!$B$4:$B$922,Demands_tra!$A270,'Growth rates'!$C$4:$C$922,$AF270))</f>
        <v>1.22116888634965</v>
      </c>
      <c r="AT270" s="6">
        <f ca="1">IF($AF270="",SUMIFS('Growth rates'!Q$4:Q$922,'Growth rates'!$B$4:$B$922,Demands_tra!$A270,'Growth rates'!$C$4:$C$922,$AE270),SUMIFS('Growth rates'!Q$4:Q$922,'Growth rates'!$B$4:$B$922,Demands_tra!$A270,'Growth rates'!$C$4:$C$922,$AF270))</f>
        <v>1.23264697031578</v>
      </c>
      <c r="AU270" s="6">
        <f ca="1">IF($AF270="",SUMIFS('Growth rates'!R$4:R$922,'Growth rates'!$B$4:$B$922,Demands_tra!$A270,'Growth rates'!$C$4:$C$922,$AE270),SUMIFS('Growth rates'!R$4:R$922,'Growth rates'!$B$4:$B$922,Demands_tra!$A270,'Growth rates'!$C$4:$C$922,$AF270))</f>
        <v>1.24010290295621</v>
      </c>
      <c r="AV270" s="6">
        <f ca="1">IF($AF270="",SUMIFS('Growth rates'!S$4:S$922,'Growth rates'!$B$4:$B$922,Demands_tra!$A270,'Growth rates'!$C$4:$C$922,$AE270),SUMIFS('Growth rates'!S$4:S$922,'Growth rates'!$B$4:$B$922,Demands_tra!$A270,'Growth rates'!$C$4:$C$922,$AF270))</f>
        <v>1.24332994955036</v>
      </c>
      <c r="AW270" s="6">
        <f ca="1">IF($AF270="",SUMIFS('Growth rates'!T$4:T$922,'Growth rates'!$B$4:$B$922,Demands_tra!$A270,'Growth rates'!$C$4:$C$922,$AE270),SUMIFS('Growth rates'!T$4:T$922,'Growth rates'!$B$4:$B$922,Demands_tra!$A270,'Growth rates'!$C$4:$C$922,$AF270))</f>
        <v>1.2438671976603</v>
      </c>
      <c r="AX270" s="6">
        <f ca="1">IF($AF270="",SUMIFS('Growth rates'!U$4:U$922,'Growth rates'!$B$4:$B$922,Demands_tra!$A270,'Growth rates'!$C$4:$C$922,$AE270),SUMIFS('Growth rates'!U$4:U$922,'Growth rates'!$B$4:$B$922,Demands_tra!$A270,'Growth rates'!$C$4:$C$922,$AF270))</f>
        <v>1.24281180193091</v>
      </c>
      <c r="AY270" s="6">
        <f ca="1">IF($AF270="",SUMIFS('Growth rates'!V$4:V$922,'Growth rates'!$B$4:$B$922,Demands_tra!$A270,'Growth rates'!$C$4:$C$922,$AE270),SUMIFS('Growth rates'!V$4:V$922,'Growth rates'!$B$4:$B$922,Demands_tra!$A270,'Growth rates'!$C$4:$C$922,$AF270))</f>
        <v>0</v>
      </c>
      <c r="AZ270" s="6">
        <f ca="1">IF($AF270="",SUMIFS('Growth rates'!W$4:W$922,'Growth rates'!$B$4:$B$922,Demands_tra!$A270,'Growth rates'!$C$4:$C$922,$AE270),SUMIFS('Growth rates'!W$4:W$922,'Growth rates'!$B$4:$B$922,Demands_tra!$A270,'Growth rates'!$C$4:$C$922,$AF270))</f>
        <v>0</v>
      </c>
      <c r="BA270" s="6">
        <f ca="1">IF($AF270="",SUMIFS('Growth rates'!X$4:X$922,'Growth rates'!$B$4:$B$922,Demands_tra!$A270,'Growth rates'!$C$4:$C$922,$AE270),SUMIFS('Growth rates'!X$4:X$922,'Growth rates'!$B$4:$B$922,Demands_tra!$A270,'Growth rates'!$C$4:$C$922,$AF270))</f>
        <v>0</v>
      </c>
      <c r="BB270" s="6">
        <f ca="1">IF($AF270="",SUMIFS('Growth rates'!Y$4:Y$922,'Growth rates'!$B$4:$B$922,Demands_tra!$A270,'Growth rates'!$C$4:$C$922,$AE270),SUMIFS('Growth rates'!Y$4:Y$922,'Growth rates'!$B$4:$B$922,Demands_tra!$A270,'Growth rates'!$C$4:$C$922,$AF270))</f>
        <v>0</v>
      </c>
      <c r="BC270" s="6">
        <f ca="1">IF($AF270="",SUMIFS('Growth rates'!Z$4:Z$922,'Growth rates'!$B$4:$B$922,Demands_tra!$A270,'Growth rates'!$C$4:$C$922,$AE270),SUMIFS('Growth rates'!Z$4:Z$922,'Growth rates'!$B$4:$B$922,Demands_tra!$A270,'Growth rates'!$C$4:$C$922,$AF270))</f>
        <v>0</v>
      </c>
      <c r="BD270" s="6">
        <f ca="1">IF($AF270="",SUMIFS('Growth rates'!AA$4:AA$922,'Growth rates'!$B$4:$B$922,Demands_tra!$A270,'Growth rates'!$C$4:$C$922,$AE270),SUMIFS('Growth rates'!AA$4:AA$922,'Growth rates'!$B$4:$B$922,Demands_tra!$A270,'Growth rates'!$C$4:$C$922,$AF270))</f>
        <v>0</v>
      </c>
      <c r="BE270" s="6">
        <f ca="1">IF($AF270="",SUMIFS('Growth rates'!AB$4:AB$922,'Growth rates'!$B$4:$B$922,Demands_tra!$A270,'Growth rates'!$C$4:$C$922,$AE270),SUMIFS('Growth rates'!AB$4:AB$922,'Growth rates'!$B$4:$B$922,Demands_tra!$A270,'Growth rates'!$C$4:$C$922,$AF270))</f>
        <v>0</v>
      </c>
      <c r="BF270" s="6">
        <f ca="1">IF($AF270="",SUMIFS('Growth rates'!AC$4:AC$922,'Growth rates'!$B$4:$B$922,Demands_tra!$A270,'Growth rates'!$C$4:$C$922,$AE270),SUMIFS('Growth rates'!AC$4:AC$922,'Growth rates'!$B$4:$B$922,Demands_tra!$A270,'Growth rates'!$C$4:$C$922,$AF270))</f>
        <v>0</v>
      </c>
      <c r="BH270" t="str">
        <f ca="1">VLOOKUP($C270,'Default drvr and elast'!$A$4:$F$49,MATCH(VLOOKUP(A270,Classification!$B$4:$D$42,3,FALSE),'Default drvr and elast'!$D$3:$F$3,0)+3,FALSE)</f>
        <v>Med2</v>
      </c>
      <c r="BJ270" s="6">
        <f ca="1">IF($BI270="",SUMIF(Elasticities!$B$5:$B$52,Demands_tra!$BH270,Elasticities!C$5:C$52),SUMIF(Elasticities!$B$5:$B$52,Demands_tra!$BI270,Elasticities!C$5:C$52))</f>
        <v>0.799999999999989</v>
      </c>
      <c r="BK270" s="6">
        <f ca="1">IF($BI270="",SUMIF(Elasticities!$B$5:$B$52,Demands_tra!$BH270,Elasticities!D$5:D$52),SUMIF(Elasticities!$B$5:$B$52,Demands_tra!$BI270,Elasticities!D$5:D$52))</f>
        <v>0.797560975609746</v>
      </c>
      <c r="BL270" s="6">
        <f ca="1">IF($BI270="",SUMIF(Elasticities!$B$5:$B$52,Demands_tra!$BH270,Elasticities!E$5:E$52),SUMIF(Elasticities!$B$5:$B$52,Demands_tra!$BI270,Elasticities!E$5:E$52))</f>
        <v>0.785365853658527</v>
      </c>
      <c r="BM270" s="6">
        <f ca="1">IF($BI270="",SUMIF(Elasticities!$B$5:$B$52,Demands_tra!$BH270,Elasticities!F$5:F$52),SUMIF(Elasticities!$B$5:$B$52,Demands_tra!$BI270,Elasticities!F$5:F$52))</f>
        <v>0.773170731707307</v>
      </c>
      <c r="BN270" s="6">
        <f ca="1">IF($BI270="",SUMIF(Elasticities!$B$5:$B$52,Demands_tra!$BH270,Elasticities!G$5:G$52),SUMIF(Elasticities!$B$5:$B$52,Demands_tra!$BI270,Elasticities!G$5:G$52))</f>
        <v>0.760975609756088</v>
      </c>
      <c r="BO270" s="6">
        <f ca="1">IF($BI270="",SUMIF(Elasticities!$B$5:$B$52,Demands_tra!$BH270,Elasticities!H$5:H$52),SUMIF(Elasticities!$B$5:$B$52,Demands_tra!$BI270,Elasticities!H$5:H$52))</f>
        <v>0.748780487804868</v>
      </c>
      <c r="BP270" s="6">
        <f ca="1">IF($BI270="",SUMIF(Elasticities!$B$5:$B$52,Demands_tra!$BH270,Elasticities!I$5:I$52),SUMIF(Elasticities!$B$5:$B$52,Demands_tra!$BI270,Elasticities!I$5:I$52))</f>
        <v>0.736585365853649</v>
      </c>
      <c r="BQ270" s="6">
        <f ca="1">IF($BI270="",SUMIF(Elasticities!$B$5:$B$52,Demands_tra!$BH270,Elasticities!J$5:J$52),SUMIF(Elasticities!$B$5:$B$52,Demands_tra!$BI270,Elasticities!J$5:J$52))</f>
        <v>0.724390243902429</v>
      </c>
      <c r="BR270" s="6">
        <f ca="1">IF($BI270="",SUMIF(Elasticities!$B$5:$B$52,Demands_tra!$BH270,Elasticities!K$5:K$52),SUMIF(Elasticities!$B$5:$B$52,Demands_tra!$BI270,Elasticities!K$5:K$52))</f>
        <v>0.71219512195121</v>
      </c>
      <c r="BS270" s="6">
        <f ca="1">IF($BI270="",SUMIF(Elasticities!$B$5:$B$52,Demands_tra!$BH270,Elasticities!L$5:L$52),SUMIF(Elasticities!$B$5:$B$52,Demands_tra!$BI270,Elasticities!L$5:L$52))</f>
        <v>0.699999999999997</v>
      </c>
      <c r="BT270" s="6">
        <f ca="1">IF($BI270="",SUMIF(Elasticities!$B$5:$B$52,Demands_tra!$BH270,Elasticities!M$5:M$52),SUMIF(Elasticities!$B$5:$B$52,Demands_tra!$BI270,Elasticities!M$5:M$52))</f>
        <v>0.687499999999996</v>
      </c>
      <c r="BU270" s="6">
        <f ca="1">IF($BI270="",SUMIF(Elasticities!$B$5:$B$52,Demands_tra!$BH270,Elasticities!N$5:N$52),SUMIF(Elasticities!$B$5:$B$52,Demands_tra!$BI270,Elasticities!N$5:N$52))</f>
        <v>0.674999999999996</v>
      </c>
      <c r="BV270" s="6">
        <f ca="1">IF($BI270="",SUMIF(Elasticities!$B$5:$B$52,Demands_tra!$BH270,Elasticities!O$5:O$52),SUMIF(Elasticities!$B$5:$B$52,Demands_tra!$BI270,Elasticities!O$5:O$52))</f>
        <v>0.662499999999996</v>
      </c>
      <c r="BW270" s="6">
        <f ca="1">IF($BI270="",SUMIF(Elasticities!$B$5:$B$52,Demands_tra!$BH270,Elasticities!P$5:P$52),SUMIF(Elasticities!$B$5:$B$52,Demands_tra!$BI270,Elasticities!P$5:P$52))</f>
        <v>0.649999999999997</v>
      </c>
      <c r="BX270" s="6">
        <f ca="1">IF($BI270="",SUMIF(Elasticities!$B$5:$B$52,Demands_tra!$BH270,Elasticities!Q$5:Q$52),SUMIF(Elasticities!$B$5:$B$52,Demands_tra!$BI270,Elasticities!Q$5:Q$52))</f>
        <v>0.637499999999997</v>
      </c>
      <c r="BY270" s="6">
        <f ca="1">IF($BI270="",SUMIF(Elasticities!$B$5:$B$52,Demands_tra!$BH270,Elasticities!R$5:R$52),SUMIF(Elasticities!$B$5:$B$52,Demands_tra!$BI270,Elasticities!R$5:R$52))</f>
        <v>0.624999999999996</v>
      </c>
      <c r="BZ270" s="6">
        <f ca="1">IF($BI270="",SUMIF(Elasticities!$B$5:$B$52,Demands_tra!$BH270,Elasticities!S$5:S$52),SUMIF(Elasticities!$B$5:$B$52,Demands_tra!$BI270,Elasticities!S$5:S$52))</f>
        <v>0.612499999999996</v>
      </c>
      <c r="CA270" s="6">
        <f ca="1">IF($BI270="",SUMIF(Elasticities!$B$5:$B$52,Demands_tra!$BH270,Elasticities!T$5:T$52),SUMIF(Elasticities!$B$5:$B$52,Demands_tra!$BI270,Elasticities!T$5:T$52))</f>
        <v>0.599999999999996</v>
      </c>
      <c r="CB270" s="6" t="e">
        <f ca="1">IF($BI270="",SUMIF(Elasticities!$B$5:$B$52,Demands_tra!$BH270,Elasticities!U$5:U$52),SUMIF(Elasticities!$B$5:$B$52,Demands_tra!$BI270,Elasticities!U$5:U$52))</f>
        <v>#VALUE!</v>
      </c>
      <c r="CC270" s="6" t="e">
        <f ca="1">IF($BI270="",SUMIF(Elasticities!$B$5:$B$52,Demands_tra!$BH270,Elasticities!V$5:V$52),SUMIF(Elasticities!$B$5:$B$52,Demands_tra!$BI270,Elasticities!V$5:V$52))</f>
        <v>#VALUE!</v>
      </c>
      <c r="CD270" s="6" t="e">
        <f ca="1">IF($BI270="",SUMIF(Elasticities!$B$5:$B$52,Demands_tra!$BH270,Elasticities!W$5:W$52),SUMIF(Elasticities!$B$5:$B$52,Demands_tra!$BI270,Elasticities!W$5:W$52))</f>
        <v>#VALUE!</v>
      </c>
      <c r="CE270" s="6" t="e">
        <f ca="1">IF($BI270="",SUMIF(Elasticities!$B$5:$B$52,Demands_tra!$BH270,Elasticities!X$5:X$52),SUMIF(Elasticities!$B$5:$B$52,Demands_tra!$BI270,Elasticities!X$5:X$52))</f>
        <v>#VALUE!</v>
      </c>
      <c r="CF270" s="6" t="e">
        <f ca="1">IF($BI270="",SUMIF(Elasticities!$B$5:$B$52,Demands_tra!$BH270,Elasticities!Y$5:Y$52),SUMIF(Elasticities!$B$5:$B$52,Demands_tra!$BI270,Elasticities!Y$5:Y$52))</f>
        <v>#VALUE!</v>
      </c>
      <c r="CG270" s="6" t="e">
        <f ca="1">IF($BI270="",SUMIF(Elasticities!$B$5:$B$52,Demands_tra!$BH270,Elasticities!Z$5:Z$52),SUMIF(Elasticities!$B$5:$B$52,Demands_tra!$BI270,Elasticities!Z$5:Z$52))</f>
        <v>#VALUE!</v>
      </c>
      <c r="CH270" s="6" t="e">
        <f ca="1">IF($BI270="",SUMIF(Elasticities!$B$5:$B$52,Demands_tra!$BH270,Elasticities!AA$5:AA$52),SUMIF(Elasticities!$B$5:$B$52,Demands_tra!$BI270,Elasticities!AA$5:AA$52))</f>
        <v>#VALUE!</v>
      </c>
      <c r="CI270" s="6" t="e">
        <f ca="1">IF($BI270="",SUMIF(Elasticities!$B$5:$B$52,Demands_tra!$BH270,Elasticities!AB$5:AB$52),SUMIF(Elasticities!$B$5:$B$52,Demands_tra!$BI270,Elasticities!AB$5:AB$52))</f>
        <v>#VALUE!</v>
      </c>
    </row>
    <row r="271" spans="1:87">
      <c r="A271" t="str">
        <f>IF(BYDem_tra!B270="","\I:",BYDem_tra!B270)</f>
        <v>Norway</v>
      </c>
      <c r="B271" t="str">
        <f>BYDem_tra!E270</f>
        <v>TWD</v>
      </c>
      <c r="C271" t="str">
        <f t="shared" ref="C271:C334" si="220">B271</f>
        <v>TWD</v>
      </c>
      <c r="D271" s="3">
        <f>SUMIFS(BYDem_tra!$M$2:$M$2000,BYDem_tra!$B$2:$B$2000,Demands_tra!$A271,BYDem_tra!$E$2:$E$2000,Demands_tra!$B271)</f>
        <v>42.0007801752</v>
      </c>
      <c r="E271" s="3">
        <f ca="1" t="shared" ref="E271:E334" si="221">(1+(AH271-AG271)/AG271*BK271)*D271</f>
        <v>42.2817941023615</v>
      </c>
      <c r="F271" s="3">
        <f ca="1" t="shared" ref="F271:F334" si="222">(1+(AI271-AH271)/AH271*BL271)*E271</f>
        <v>45.9783030287348</v>
      </c>
      <c r="G271" s="3">
        <f ca="1" t="shared" ref="G271:G334" si="223">(1+(AJ271-AI271)/AI271*BM271)*F271</f>
        <v>49.2342066378373</v>
      </c>
      <c r="H271" s="3">
        <f ca="1" t="shared" ref="H271:H334" si="224">(1+(AK271-AJ271)/AJ271*BN271)*G271</f>
        <v>52.3590760886288</v>
      </c>
      <c r="I271" s="3">
        <f ca="1" t="shared" ref="I271:I334" si="225">(1+(AL271-AK271)/AK271*BO271)*H271</f>
        <v>55.4826997251669</v>
      </c>
      <c r="J271" s="3">
        <f ca="1" t="shared" ref="J271:J334" si="226">(1+(AM271-AL271)/AL271*BP271)*I271</f>
        <v>58.6173377468597</v>
      </c>
      <c r="K271" s="3">
        <f ca="1" t="shared" ref="K271:K334" si="227">(1+(AN271-AM271)/AM271*BQ271)*J271</f>
        <v>61.7370588061422</v>
      </c>
      <c r="L271" s="3">
        <f ca="1" t="shared" ref="L271:L334" si="228">(1+(AO271-AN271)/AN271*BR271)*K271</f>
        <v>64.7532496142804</v>
      </c>
      <c r="M271" s="3">
        <f ca="1" t="shared" ref="M271:M334" si="229">(1+(AP271-AO271)/AO271*BS271)*L271</f>
        <v>67.7146954279126</v>
      </c>
      <c r="N271" s="3">
        <f ca="1" t="shared" ref="N271:N334" si="230">(1+(AQ271-AP271)/AP271*BT271)*M271</f>
        <v>70.631922211612</v>
      </c>
      <c r="O271" s="3">
        <f ca="1" t="shared" ref="O271:O334" si="231">(1+(AR271-AQ271)/AQ271*BU271)*N271</f>
        <v>73.3360546385549</v>
      </c>
      <c r="P271" s="3">
        <f ca="1" t="shared" ref="P271:P334" si="232">(1+(AS271-AR271)/AR271*BV271)*O271</f>
        <v>75.832117420138</v>
      </c>
      <c r="Q271" s="3">
        <f ca="1" t="shared" ref="Q271:Q334" si="233">(1+(AT271-AS271)/AS271*BW271)*P271</f>
        <v>78.1051716966216</v>
      </c>
      <c r="R271" s="3">
        <f ca="1" t="shared" ref="R271:R334" si="234">(1+(AU271-AT271)/AT271*BX271)*Q271</f>
        <v>80.139043914441</v>
      </c>
      <c r="S271" s="3">
        <f ca="1" t="shared" ref="S271:S334" si="235">(1+(AV271-AU271)/AU271*BY271)*R271</f>
        <v>81.943289561264</v>
      </c>
      <c r="T271" s="3">
        <f ca="1" t="shared" ref="T271:T334" si="236">(1+(AW271-AV271)/AV271*BZ271)*S271</f>
        <v>83.5327351085522</v>
      </c>
      <c r="U271" s="3">
        <f ca="1" t="shared" ref="U271:U334" si="237">(1+(AX271-AW271)/AW271*CA271)*T271</f>
        <v>84.8913809291699</v>
      </c>
      <c r="V271" s="3" t="e">
        <f ca="1" t="shared" si="212"/>
        <v>#VALUE!</v>
      </c>
      <c r="W271" s="3" t="e">
        <f ca="1" t="shared" si="213"/>
        <v>#DIV/0!</v>
      </c>
      <c r="X271" s="3" t="e">
        <f ca="1" t="shared" si="214"/>
        <v>#DIV/0!</v>
      </c>
      <c r="Y271" s="3" t="e">
        <f ca="1" t="shared" si="215"/>
        <v>#DIV/0!</v>
      </c>
      <c r="Z271" s="3" t="e">
        <f ca="1" t="shared" si="216"/>
        <v>#DIV/0!</v>
      </c>
      <c r="AA271" s="3" t="e">
        <f ca="1" t="shared" si="217"/>
        <v>#DIV/0!</v>
      </c>
      <c r="AB271" s="3" t="e">
        <f ca="1" t="shared" si="218"/>
        <v>#DIV/0!</v>
      </c>
      <c r="AC271" s="3" t="e">
        <f ca="1" t="shared" si="219"/>
        <v>#DIV/0!</v>
      </c>
      <c r="AE271" s="34" t="str">
        <f ca="1">VLOOKUP($C271,'Default drvr and elast'!$A$4:$C$49,MATCH(VLOOKUP(A271,Classification!$B$4:$D$99,2,FALSE),'Default drvr and elast'!$A$3:$C$3,0),FALSE)</f>
        <v>GDP</v>
      </c>
      <c r="AF271" s="4"/>
      <c r="AG271" s="6">
        <f ca="1">IF($AF271="",SUMIFS('Growth rates'!D$4:D$922,'Growth rates'!$B$4:$B$922,Demands_tra!$A271,'Growth rates'!$C$4:$C$922,$AE271),SUMIFS('Growth rates'!D$4:D$922,'Growth rates'!$B$4:$B$922,Demands_tra!$A271,'Growth rates'!$C$4:$C$922,$AF271))</f>
        <v>1</v>
      </c>
      <c r="AH271" s="6">
        <f ca="1">IF($AF271="",SUMIFS('Growth rates'!E$4:E$922,'Growth rates'!$B$4:$B$922,Demands_tra!$A271,'Growth rates'!$C$4:$C$922,$AE271),SUMIFS('Growth rates'!E$4:E$922,'Growth rates'!$B$4:$B$922,Demands_tra!$A271,'Growth rates'!$C$4:$C$922,$AF271))</f>
        <v>1.00838893038991</v>
      </c>
      <c r="AI271" s="6">
        <f ca="1">IF($AF271="",SUMIFS('Growth rates'!F$4:F$922,'Growth rates'!$B$4:$B$922,Demands_tra!$A271,'Growth rates'!$C$4:$C$922,$AE271),SUMIFS('Growth rates'!F$4:F$922,'Growth rates'!$B$4:$B$922,Demands_tra!$A271,'Growth rates'!$C$4:$C$922,$AF271))</f>
        <v>1.12064101290293</v>
      </c>
      <c r="AJ271" s="6">
        <f ca="1">IF($AF271="",SUMIFS('Growth rates'!G$4:G$922,'Growth rates'!$B$4:$B$922,Demands_tra!$A271,'Growth rates'!$C$4:$C$922,$AE271),SUMIFS('Growth rates'!G$4:G$922,'Growth rates'!$B$4:$B$922,Demands_tra!$A271,'Growth rates'!$C$4:$C$922,$AF271))</f>
        <v>1.22327937382933</v>
      </c>
      <c r="AK271" s="6">
        <f ca="1">IF($AF271="",SUMIFS('Growth rates'!H$4:H$922,'Growth rates'!$B$4:$B$922,Demands_tra!$A271,'Growth rates'!$C$4:$C$922,$AE271),SUMIFS('Growth rates'!H$4:H$922,'Growth rates'!$B$4:$B$922,Demands_tra!$A271,'Growth rates'!$C$4:$C$922,$AF271))</f>
        <v>1.32530748576188</v>
      </c>
      <c r="AL271" s="6">
        <f ca="1">IF($AF271="",SUMIFS('Growth rates'!I$4:I$922,'Growth rates'!$B$4:$B$922,Demands_tra!$A271,'Growth rates'!$C$4:$C$922,$AE271),SUMIFS('Growth rates'!I$4:I$922,'Growth rates'!$B$4:$B$922,Demands_tra!$A271,'Growth rates'!$C$4:$C$922,$AF271))</f>
        <v>1.43089896116608</v>
      </c>
      <c r="AM271" s="6">
        <f ca="1">IF($AF271="",SUMIFS('Growth rates'!J$4:J$922,'Growth rates'!$B$4:$B$922,Demands_tra!$A271,'Growth rates'!$C$4:$C$922,$AE271),SUMIFS('Growth rates'!J$4:J$922,'Growth rates'!$B$4:$B$922,Demands_tra!$A271,'Growth rates'!$C$4:$C$922,$AF271))</f>
        <v>1.54065178272437</v>
      </c>
      <c r="AN271" s="6">
        <f ca="1">IF($AF271="",SUMIFS('Growth rates'!K$4:K$922,'Growth rates'!$B$4:$B$922,Demands_tra!$A271,'Growth rates'!$C$4:$C$922,$AE271),SUMIFS('Growth rates'!K$4:K$922,'Growth rates'!$B$4:$B$922,Demands_tra!$A271,'Growth rates'!$C$4:$C$922,$AF271))</f>
        <v>1.65384530463998</v>
      </c>
      <c r="AO271" s="6">
        <f ca="1">IF($AF271="",SUMIFS('Growth rates'!L$4:L$922,'Growth rates'!$B$4:$B$922,Demands_tra!$A271,'Growth rates'!$C$4:$C$922,$AE271),SUMIFS('Growth rates'!L$4:L$922,'Growth rates'!$B$4:$B$922,Demands_tra!$A271,'Growth rates'!$C$4:$C$922,$AF271))</f>
        <v>1.7672964190957</v>
      </c>
      <c r="AP271" s="6">
        <f ca="1">IF($AF271="",SUMIFS('Growth rates'!M$4:M$922,'Growth rates'!$B$4:$B$922,Demands_tra!$A271,'Growth rates'!$C$4:$C$922,$AE271),SUMIFS('Growth rates'!M$4:M$922,'Growth rates'!$B$4:$B$922,Demands_tra!$A271,'Growth rates'!$C$4:$C$922,$AF271))</f>
        <v>1.88276227520451</v>
      </c>
      <c r="AQ271" s="6">
        <f ca="1">IF($AF271="",SUMIFS('Growth rates'!N$4:N$922,'Growth rates'!$B$4:$B$922,Demands_tra!$A271,'Growth rates'!$C$4:$C$922,$AE271),SUMIFS('Growth rates'!N$4:N$922,'Growth rates'!$B$4:$B$922,Demands_tra!$A271,'Growth rates'!$C$4:$C$922,$AF271))</f>
        <v>2.00074272515735</v>
      </c>
      <c r="AR271" s="6">
        <f ca="1">IF($AF271="",SUMIFS('Growth rates'!O$4:O$922,'Growth rates'!$B$4:$B$922,Demands_tra!$A271,'Growth rates'!$C$4:$C$922,$AE271),SUMIFS('Growth rates'!O$4:O$922,'Growth rates'!$B$4:$B$922,Demands_tra!$A271,'Growth rates'!$C$4:$C$922,$AF271))</f>
        <v>2.1142214388138</v>
      </c>
      <c r="AS271" s="6">
        <f ca="1">IF($AF271="",SUMIFS('Growth rates'!P$4:P$922,'Growth rates'!$B$4:$B$922,Demands_tra!$A271,'Growth rates'!$C$4:$C$922,$AE271),SUMIFS('Growth rates'!P$4:P$922,'Growth rates'!$B$4:$B$922,Demands_tra!$A271,'Growth rates'!$C$4:$C$922,$AF271))</f>
        <v>2.22283962656441</v>
      </c>
      <c r="AT271" s="6">
        <f ca="1">IF($AF271="",SUMIFS('Growth rates'!Q$4:Q$922,'Growth rates'!$B$4:$B$922,Demands_tra!$A271,'Growth rates'!$C$4:$C$922,$AE271),SUMIFS('Growth rates'!Q$4:Q$922,'Growth rates'!$B$4:$B$922,Demands_tra!$A271,'Growth rates'!$C$4:$C$922,$AF271))</f>
        <v>2.3253461246429</v>
      </c>
      <c r="AU271" s="6">
        <f ca="1">IF($AF271="",SUMIFS('Growth rates'!R$4:R$922,'Growth rates'!$B$4:$B$922,Demands_tra!$A271,'Growth rates'!$C$4:$C$922,$AE271),SUMIFS('Growth rates'!R$4:R$922,'Growth rates'!$B$4:$B$922,Demands_tra!$A271,'Growth rates'!$C$4:$C$922,$AF271))</f>
        <v>2.4203303072343</v>
      </c>
      <c r="AV271" s="6">
        <f ca="1">IF($AF271="",SUMIFS('Growth rates'!S$4:S$922,'Growth rates'!$B$4:$B$922,Demands_tra!$A271,'Growth rates'!$C$4:$C$922,$AE271),SUMIFS('Growth rates'!S$4:S$922,'Growth rates'!$B$4:$B$922,Demands_tra!$A271,'Growth rates'!$C$4:$C$922,$AF271))</f>
        <v>2.50751618233136</v>
      </c>
      <c r="AW271" s="6">
        <f ca="1">IF($AF271="",SUMIFS('Growth rates'!T$4:T$922,'Growth rates'!$B$4:$B$922,Demands_tra!$A271,'Growth rates'!$C$4:$C$922,$AE271),SUMIFS('Growth rates'!T$4:T$922,'Growth rates'!$B$4:$B$922,Demands_tra!$A271,'Growth rates'!$C$4:$C$922,$AF271))</f>
        <v>2.58692521597908</v>
      </c>
      <c r="AX271" s="6">
        <f ca="1">IF($AF271="",SUMIFS('Growth rates'!U$4:U$922,'Growth rates'!$B$4:$B$922,Demands_tra!$A271,'Growth rates'!$C$4:$C$922,$AE271),SUMIFS('Growth rates'!U$4:U$922,'Growth rates'!$B$4:$B$922,Demands_tra!$A271,'Growth rates'!$C$4:$C$922,$AF271))</f>
        <v>2.6570517184489</v>
      </c>
      <c r="AY271" s="6">
        <f ca="1">IF($AF271="",SUMIFS('Growth rates'!V$4:V$922,'Growth rates'!$B$4:$B$922,Demands_tra!$A271,'Growth rates'!$C$4:$C$922,$AE271),SUMIFS('Growth rates'!V$4:V$922,'Growth rates'!$B$4:$B$922,Demands_tra!$A271,'Growth rates'!$C$4:$C$922,$AF271))</f>
        <v>0</v>
      </c>
      <c r="AZ271" s="6">
        <f ca="1">IF($AF271="",SUMIFS('Growth rates'!W$4:W$922,'Growth rates'!$B$4:$B$922,Demands_tra!$A271,'Growth rates'!$C$4:$C$922,$AE271),SUMIFS('Growth rates'!W$4:W$922,'Growth rates'!$B$4:$B$922,Demands_tra!$A271,'Growth rates'!$C$4:$C$922,$AF271))</f>
        <v>0</v>
      </c>
      <c r="BA271" s="6">
        <f ca="1">IF($AF271="",SUMIFS('Growth rates'!X$4:X$922,'Growth rates'!$B$4:$B$922,Demands_tra!$A271,'Growth rates'!$C$4:$C$922,$AE271),SUMIFS('Growth rates'!X$4:X$922,'Growth rates'!$B$4:$B$922,Demands_tra!$A271,'Growth rates'!$C$4:$C$922,$AF271))</f>
        <v>0</v>
      </c>
      <c r="BB271" s="6">
        <f ca="1">IF($AF271="",SUMIFS('Growth rates'!Y$4:Y$922,'Growth rates'!$B$4:$B$922,Demands_tra!$A271,'Growth rates'!$C$4:$C$922,$AE271),SUMIFS('Growth rates'!Y$4:Y$922,'Growth rates'!$B$4:$B$922,Demands_tra!$A271,'Growth rates'!$C$4:$C$922,$AF271))</f>
        <v>0</v>
      </c>
      <c r="BC271" s="6">
        <f ca="1">IF($AF271="",SUMIFS('Growth rates'!Z$4:Z$922,'Growth rates'!$B$4:$B$922,Demands_tra!$A271,'Growth rates'!$C$4:$C$922,$AE271),SUMIFS('Growth rates'!Z$4:Z$922,'Growth rates'!$B$4:$B$922,Demands_tra!$A271,'Growth rates'!$C$4:$C$922,$AF271))</f>
        <v>0</v>
      </c>
      <c r="BD271" s="6">
        <f ca="1">IF($AF271="",SUMIFS('Growth rates'!AA$4:AA$922,'Growth rates'!$B$4:$B$922,Demands_tra!$A271,'Growth rates'!$C$4:$C$922,$AE271),SUMIFS('Growth rates'!AA$4:AA$922,'Growth rates'!$B$4:$B$922,Demands_tra!$A271,'Growth rates'!$C$4:$C$922,$AF271))</f>
        <v>0</v>
      </c>
      <c r="BE271" s="6">
        <f ca="1">IF($AF271="",SUMIFS('Growth rates'!AB$4:AB$922,'Growth rates'!$B$4:$B$922,Demands_tra!$A271,'Growth rates'!$C$4:$C$922,$AE271),SUMIFS('Growth rates'!AB$4:AB$922,'Growth rates'!$B$4:$B$922,Demands_tra!$A271,'Growth rates'!$C$4:$C$922,$AF271))</f>
        <v>0</v>
      </c>
      <c r="BF271" s="6">
        <f ca="1">IF($AF271="",SUMIFS('Growth rates'!AC$4:AC$922,'Growth rates'!$B$4:$B$922,Demands_tra!$A271,'Growth rates'!$C$4:$C$922,$AE271),SUMIFS('Growth rates'!AC$4:AC$922,'Growth rates'!$B$4:$B$922,Demands_tra!$A271,'Growth rates'!$C$4:$C$922,$AF271))</f>
        <v>0</v>
      </c>
      <c r="BH271" t="str">
        <f ca="1">VLOOKUP($C271,'Default drvr and elast'!$A$4:$F$49,MATCH(VLOOKUP(A271,Classification!$B$4:$D$42,3,FALSE),'Default drvr and elast'!$D$3:$F$3,0)+3,FALSE)</f>
        <v>Med2</v>
      </c>
      <c r="BJ271" s="6">
        <f ca="1">IF($BI271="",SUMIF(Elasticities!$B$5:$B$52,Demands_tra!$BH271,Elasticities!C$5:C$52),SUMIF(Elasticities!$B$5:$B$52,Demands_tra!$BI271,Elasticities!C$5:C$52))</f>
        <v>0.799999999999989</v>
      </c>
      <c r="BK271" s="6">
        <f ca="1">IF($BI271="",SUMIF(Elasticities!$B$5:$B$52,Demands_tra!$BH271,Elasticities!D$5:D$52),SUMIF(Elasticities!$B$5:$B$52,Demands_tra!$BI271,Elasticities!D$5:D$52))</f>
        <v>0.797560975609746</v>
      </c>
      <c r="BL271" s="6">
        <f ca="1">IF($BI271="",SUMIF(Elasticities!$B$5:$B$52,Demands_tra!$BH271,Elasticities!E$5:E$52),SUMIF(Elasticities!$B$5:$B$52,Demands_tra!$BI271,Elasticities!E$5:E$52))</f>
        <v>0.785365853658527</v>
      </c>
      <c r="BM271" s="6">
        <f ca="1">IF($BI271="",SUMIF(Elasticities!$B$5:$B$52,Demands_tra!$BH271,Elasticities!F$5:F$52),SUMIF(Elasticities!$B$5:$B$52,Demands_tra!$BI271,Elasticities!F$5:F$52))</f>
        <v>0.773170731707307</v>
      </c>
      <c r="BN271" s="6">
        <f ca="1">IF($BI271="",SUMIF(Elasticities!$B$5:$B$52,Demands_tra!$BH271,Elasticities!G$5:G$52),SUMIF(Elasticities!$B$5:$B$52,Demands_tra!$BI271,Elasticities!G$5:G$52))</f>
        <v>0.760975609756088</v>
      </c>
      <c r="BO271" s="6">
        <f ca="1">IF($BI271="",SUMIF(Elasticities!$B$5:$B$52,Demands_tra!$BH271,Elasticities!H$5:H$52),SUMIF(Elasticities!$B$5:$B$52,Demands_tra!$BI271,Elasticities!H$5:H$52))</f>
        <v>0.748780487804868</v>
      </c>
      <c r="BP271" s="6">
        <f ca="1">IF($BI271="",SUMIF(Elasticities!$B$5:$B$52,Demands_tra!$BH271,Elasticities!I$5:I$52),SUMIF(Elasticities!$B$5:$B$52,Demands_tra!$BI271,Elasticities!I$5:I$52))</f>
        <v>0.736585365853649</v>
      </c>
      <c r="BQ271" s="6">
        <f ca="1">IF($BI271="",SUMIF(Elasticities!$B$5:$B$52,Demands_tra!$BH271,Elasticities!J$5:J$52),SUMIF(Elasticities!$B$5:$B$52,Demands_tra!$BI271,Elasticities!J$5:J$52))</f>
        <v>0.724390243902429</v>
      </c>
      <c r="BR271" s="6">
        <f ca="1">IF($BI271="",SUMIF(Elasticities!$B$5:$B$52,Demands_tra!$BH271,Elasticities!K$5:K$52),SUMIF(Elasticities!$B$5:$B$52,Demands_tra!$BI271,Elasticities!K$5:K$52))</f>
        <v>0.71219512195121</v>
      </c>
      <c r="BS271" s="6">
        <f ca="1">IF($BI271="",SUMIF(Elasticities!$B$5:$B$52,Demands_tra!$BH271,Elasticities!L$5:L$52),SUMIF(Elasticities!$B$5:$B$52,Demands_tra!$BI271,Elasticities!L$5:L$52))</f>
        <v>0.699999999999997</v>
      </c>
      <c r="BT271" s="6">
        <f ca="1">IF($BI271="",SUMIF(Elasticities!$B$5:$B$52,Demands_tra!$BH271,Elasticities!M$5:M$52),SUMIF(Elasticities!$B$5:$B$52,Demands_tra!$BI271,Elasticities!M$5:M$52))</f>
        <v>0.687499999999996</v>
      </c>
      <c r="BU271" s="6">
        <f ca="1">IF($BI271="",SUMIF(Elasticities!$B$5:$B$52,Demands_tra!$BH271,Elasticities!N$5:N$52),SUMIF(Elasticities!$B$5:$B$52,Demands_tra!$BI271,Elasticities!N$5:N$52))</f>
        <v>0.674999999999996</v>
      </c>
      <c r="BV271" s="6">
        <f ca="1">IF($BI271="",SUMIF(Elasticities!$B$5:$B$52,Demands_tra!$BH271,Elasticities!O$5:O$52),SUMIF(Elasticities!$B$5:$B$52,Demands_tra!$BI271,Elasticities!O$5:O$52))</f>
        <v>0.662499999999996</v>
      </c>
      <c r="BW271" s="6">
        <f ca="1">IF($BI271="",SUMIF(Elasticities!$B$5:$B$52,Demands_tra!$BH271,Elasticities!P$5:P$52),SUMIF(Elasticities!$B$5:$B$52,Demands_tra!$BI271,Elasticities!P$5:P$52))</f>
        <v>0.649999999999997</v>
      </c>
      <c r="BX271" s="6">
        <f ca="1">IF($BI271="",SUMIF(Elasticities!$B$5:$B$52,Demands_tra!$BH271,Elasticities!Q$5:Q$52),SUMIF(Elasticities!$B$5:$B$52,Demands_tra!$BI271,Elasticities!Q$5:Q$52))</f>
        <v>0.637499999999997</v>
      </c>
      <c r="BY271" s="6">
        <f ca="1">IF($BI271="",SUMIF(Elasticities!$B$5:$B$52,Demands_tra!$BH271,Elasticities!R$5:R$52),SUMIF(Elasticities!$B$5:$B$52,Demands_tra!$BI271,Elasticities!R$5:R$52))</f>
        <v>0.624999999999996</v>
      </c>
      <c r="BZ271" s="6">
        <f ca="1">IF($BI271="",SUMIF(Elasticities!$B$5:$B$52,Demands_tra!$BH271,Elasticities!S$5:S$52),SUMIF(Elasticities!$B$5:$B$52,Demands_tra!$BI271,Elasticities!S$5:S$52))</f>
        <v>0.612499999999996</v>
      </c>
      <c r="CA271" s="6">
        <f ca="1">IF($BI271="",SUMIF(Elasticities!$B$5:$B$52,Demands_tra!$BH271,Elasticities!T$5:T$52),SUMIF(Elasticities!$B$5:$B$52,Demands_tra!$BI271,Elasticities!T$5:T$52))</f>
        <v>0.599999999999996</v>
      </c>
      <c r="CB271" s="6" t="e">
        <f ca="1">IF($BI271="",SUMIF(Elasticities!$B$5:$B$52,Demands_tra!$BH271,Elasticities!U$5:U$52),SUMIF(Elasticities!$B$5:$B$52,Demands_tra!$BI271,Elasticities!U$5:U$52))</f>
        <v>#VALUE!</v>
      </c>
      <c r="CC271" s="6" t="e">
        <f ca="1">IF($BI271="",SUMIF(Elasticities!$B$5:$B$52,Demands_tra!$BH271,Elasticities!V$5:V$52),SUMIF(Elasticities!$B$5:$B$52,Demands_tra!$BI271,Elasticities!V$5:V$52))</f>
        <v>#VALUE!</v>
      </c>
      <c r="CD271" s="6" t="e">
        <f ca="1">IF($BI271="",SUMIF(Elasticities!$B$5:$B$52,Demands_tra!$BH271,Elasticities!W$5:W$52),SUMIF(Elasticities!$B$5:$B$52,Demands_tra!$BI271,Elasticities!W$5:W$52))</f>
        <v>#VALUE!</v>
      </c>
      <c r="CE271" s="6" t="e">
        <f ca="1">IF($BI271="",SUMIF(Elasticities!$B$5:$B$52,Demands_tra!$BH271,Elasticities!X$5:X$52),SUMIF(Elasticities!$B$5:$B$52,Demands_tra!$BI271,Elasticities!X$5:X$52))</f>
        <v>#VALUE!</v>
      </c>
      <c r="CF271" s="6" t="e">
        <f ca="1">IF($BI271="",SUMIF(Elasticities!$B$5:$B$52,Demands_tra!$BH271,Elasticities!Y$5:Y$52),SUMIF(Elasticities!$B$5:$B$52,Demands_tra!$BI271,Elasticities!Y$5:Y$52))</f>
        <v>#VALUE!</v>
      </c>
      <c r="CG271" s="6" t="e">
        <f ca="1">IF($BI271="",SUMIF(Elasticities!$B$5:$B$52,Demands_tra!$BH271,Elasticities!Z$5:Z$52),SUMIF(Elasticities!$B$5:$B$52,Demands_tra!$BI271,Elasticities!Z$5:Z$52))</f>
        <v>#VALUE!</v>
      </c>
      <c r="CH271" s="6" t="e">
        <f ca="1">IF($BI271="",SUMIF(Elasticities!$B$5:$B$52,Demands_tra!$BH271,Elasticities!AA$5:AA$52),SUMIF(Elasticities!$B$5:$B$52,Demands_tra!$BI271,Elasticities!AA$5:AA$52))</f>
        <v>#VALUE!</v>
      </c>
      <c r="CI271" s="6" t="e">
        <f ca="1">IF($BI271="",SUMIF(Elasticities!$B$5:$B$52,Demands_tra!$BH271,Elasticities!AB$5:AB$52),SUMIF(Elasticities!$B$5:$B$52,Demands_tra!$BI271,Elasticities!AB$5:AB$52))</f>
        <v>#VALUE!</v>
      </c>
    </row>
    <row r="272" spans="1:87">
      <c r="A272" t="str">
        <f>IF(BYDem_tra!B271="","\I:",BYDem_tra!B271)</f>
        <v>Norway</v>
      </c>
      <c r="B272" t="str">
        <f>BYDem_tra!E271</f>
        <v>TWI</v>
      </c>
      <c r="C272" t="str">
        <f t="shared" si="220"/>
        <v>TWI</v>
      </c>
      <c r="D272" s="3">
        <f>SUMIFS(BYDem_tra!$M$2:$M$2000,BYDem_tra!$B$2:$B$2000,Demands_tra!$A272,BYDem_tra!$E$2:$E$2000,Demands_tra!$B272)</f>
        <v>13.7777204736</v>
      </c>
      <c r="E272" s="3">
        <f ca="1" t="shared" si="221"/>
        <v>13.8699028407243</v>
      </c>
      <c r="F272" s="3">
        <f ca="1" t="shared" si="222"/>
        <v>15.082486666627</v>
      </c>
      <c r="G272" s="3">
        <f ca="1" t="shared" si="223"/>
        <v>16.1505365844637</v>
      </c>
      <c r="H272" s="3">
        <f ca="1" t="shared" si="224"/>
        <v>17.1756027291854</v>
      </c>
      <c r="I272" s="3">
        <f ca="1" t="shared" si="225"/>
        <v>18.2002602033902</v>
      </c>
      <c r="J272" s="3">
        <f ca="1" t="shared" si="226"/>
        <v>19.2285307799997</v>
      </c>
      <c r="K272" s="3">
        <f ca="1" t="shared" si="227"/>
        <v>20.251908072781</v>
      </c>
      <c r="L272" s="3">
        <f ca="1" t="shared" si="228"/>
        <v>21.2413238330651</v>
      </c>
      <c r="M272" s="3">
        <f ca="1" t="shared" si="229"/>
        <v>22.2127813261816</v>
      </c>
      <c r="N272" s="3">
        <f ca="1" t="shared" si="230"/>
        <v>23.1697334355532</v>
      </c>
      <c r="O272" s="3">
        <f ca="1" t="shared" si="231"/>
        <v>24.0567831652631</v>
      </c>
      <c r="P272" s="3">
        <f ca="1" t="shared" si="232"/>
        <v>24.8755787958622</v>
      </c>
      <c r="Q272" s="3">
        <f ca="1" t="shared" si="233"/>
        <v>25.6212198604347</v>
      </c>
      <c r="R272" s="3">
        <f ca="1" t="shared" si="234"/>
        <v>26.2884008694361</v>
      </c>
      <c r="S272" s="3">
        <f ca="1" t="shared" si="235"/>
        <v>26.8802563560234</v>
      </c>
      <c r="T272" s="3">
        <f ca="1" t="shared" si="236"/>
        <v>27.4016499198381</v>
      </c>
      <c r="U272" s="3">
        <f ca="1" t="shared" si="237"/>
        <v>27.8473331252693</v>
      </c>
      <c r="V272" s="3" t="e">
        <f ca="1" t="shared" si="212"/>
        <v>#VALUE!</v>
      </c>
      <c r="W272" s="3" t="e">
        <f ca="1" t="shared" si="213"/>
        <v>#DIV/0!</v>
      </c>
      <c r="X272" s="3" t="e">
        <f ca="1" t="shared" si="214"/>
        <v>#DIV/0!</v>
      </c>
      <c r="Y272" s="3" t="e">
        <f ca="1" t="shared" si="215"/>
        <v>#DIV/0!</v>
      </c>
      <c r="Z272" s="3" t="e">
        <f ca="1" t="shared" si="216"/>
        <v>#DIV/0!</v>
      </c>
      <c r="AA272" s="3" t="e">
        <f ca="1" t="shared" si="217"/>
        <v>#DIV/0!</v>
      </c>
      <c r="AB272" s="3" t="e">
        <f ca="1" t="shared" si="218"/>
        <v>#DIV/0!</v>
      </c>
      <c r="AC272" s="3" t="e">
        <f ca="1" t="shared" si="219"/>
        <v>#DIV/0!</v>
      </c>
      <c r="AE272" s="34" t="str">
        <f ca="1">VLOOKUP($C272,'Default drvr and elast'!$A$4:$C$49,MATCH(VLOOKUP(A272,Classification!$B$4:$D$99,2,FALSE),'Default drvr and elast'!$A$3:$C$3,0),FALSE)</f>
        <v>GDP</v>
      </c>
      <c r="AF272" s="4"/>
      <c r="AG272" s="6">
        <f ca="1">IF($AF272="",SUMIFS('Growth rates'!D$4:D$922,'Growth rates'!$B$4:$B$922,Demands_tra!$A272,'Growth rates'!$C$4:$C$922,$AE272),SUMIFS('Growth rates'!D$4:D$922,'Growth rates'!$B$4:$B$922,Demands_tra!$A272,'Growth rates'!$C$4:$C$922,$AF272))</f>
        <v>1</v>
      </c>
      <c r="AH272" s="6">
        <f ca="1">IF($AF272="",SUMIFS('Growth rates'!E$4:E$922,'Growth rates'!$B$4:$B$922,Demands_tra!$A272,'Growth rates'!$C$4:$C$922,$AE272),SUMIFS('Growth rates'!E$4:E$922,'Growth rates'!$B$4:$B$922,Demands_tra!$A272,'Growth rates'!$C$4:$C$922,$AF272))</f>
        <v>1.00838893038991</v>
      </c>
      <c r="AI272" s="6">
        <f ca="1">IF($AF272="",SUMIFS('Growth rates'!F$4:F$922,'Growth rates'!$B$4:$B$922,Demands_tra!$A272,'Growth rates'!$C$4:$C$922,$AE272),SUMIFS('Growth rates'!F$4:F$922,'Growth rates'!$B$4:$B$922,Demands_tra!$A272,'Growth rates'!$C$4:$C$922,$AF272))</f>
        <v>1.12064101290293</v>
      </c>
      <c r="AJ272" s="6">
        <f ca="1">IF($AF272="",SUMIFS('Growth rates'!G$4:G$922,'Growth rates'!$B$4:$B$922,Demands_tra!$A272,'Growth rates'!$C$4:$C$922,$AE272),SUMIFS('Growth rates'!G$4:G$922,'Growth rates'!$B$4:$B$922,Demands_tra!$A272,'Growth rates'!$C$4:$C$922,$AF272))</f>
        <v>1.22327937382933</v>
      </c>
      <c r="AK272" s="6">
        <f ca="1">IF($AF272="",SUMIFS('Growth rates'!H$4:H$922,'Growth rates'!$B$4:$B$922,Demands_tra!$A272,'Growth rates'!$C$4:$C$922,$AE272),SUMIFS('Growth rates'!H$4:H$922,'Growth rates'!$B$4:$B$922,Demands_tra!$A272,'Growth rates'!$C$4:$C$922,$AF272))</f>
        <v>1.32530748576188</v>
      </c>
      <c r="AL272" s="6">
        <f ca="1">IF($AF272="",SUMIFS('Growth rates'!I$4:I$922,'Growth rates'!$B$4:$B$922,Demands_tra!$A272,'Growth rates'!$C$4:$C$922,$AE272),SUMIFS('Growth rates'!I$4:I$922,'Growth rates'!$B$4:$B$922,Demands_tra!$A272,'Growth rates'!$C$4:$C$922,$AF272))</f>
        <v>1.43089896116608</v>
      </c>
      <c r="AM272" s="6">
        <f ca="1">IF($AF272="",SUMIFS('Growth rates'!J$4:J$922,'Growth rates'!$B$4:$B$922,Demands_tra!$A272,'Growth rates'!$C$4:$C$922,$AE272),SUMIFS('Growth rates'!J$4:J$922,'Growth rates'!$B$4:$B$922,Demands_tra!$A272,'Growth rates'!$C$4:$C$922,$AF272))</f>
        <v>1.54065178272437</v>
      </c>
      <c r="AN272" s="6">
        <f ca="1">IF($AF272="",SUMIFS('Growth rates'!K$4:K$922,'Growth rates'!$B$4:$B$922,Demands_tra!$A272,'Growth rates'!$C$4:$C$922,$AE272),SUMIFS('Growth rates'!K$4:K$922,'Growth rates'!$B$4:$B$922,Demands_tra!$A272,'Growth rates'!$C$4:$C$922,$AF272))</f>
        <v>1.65384530463998</v>
      </c>
      <c r="AO272" s="6">
        <f ca="1">IF($AF272="",SUMIFS('Growth rates'!L$4:L$922,'Growth rates'!$B$4:$B$922,Demands_tra!$A272,'Growth rates'!$C$4:$C$922,$AE272),SUMIFS('Growth rates'!L$4:L$922,'Growth rates'!$B$4:$B$922,Demands_tra!$A272,'Growth rates'!$C$4:$C$922,$AF272))</f>
        <v>1.7672964190957</v>
      </c>
      <c r="AP272" s="6">
        <f ca="1">IF($AF272="",SUMIFS('Growth rates'!M$4:M$922,'Growth rates'!$B$4:$B$922,Demands_tra!$A272,'Growth rates'!$C$4:$C$922,$AE272),SUMIFS('Growth rates'!M$4:M$922,'Growth rates'!$B$4:$B$922,Demands_tra!$A272,'Growth rates'!$C$4:$C$922,$AF272))</f>
        <v>1.88276227520451</v>
      </c>
      <c r="AQ272" s="6">
        <f ca="1">IF($AF272="",SUMIFS('Growth rates'!N$4:N$922,'Growth rates'!$B$4:$B$922,Demands_tra!$A272,'Growth rates'!$C$4:$C$922,$AE272),SUMIFS('Growth rates'!N$4:N$922,'Growth rates'!$B$4:$B$922,Demands_tra!$A272,'Growth rates'!$C$4:$C$922,$AF272))</f>
        <v>2.00074272515735</v>
      </c>
      <c r="AR272" s="6">
        <f ca="1">IF($AF272="",SUMIFS('Growth rates'!O$4:O$922,'Growth rates'!$B$4:$B$922,Demands_tra!$A272,'Growth rates'!$C$4:$C$922,$AE272),SUMIFS('Growth rates'!O$4:O$922,'Growth rates'!$B$4:$B$922,Demands_tra!$A272,'Growth rates'!$C$4:$C$922,$AF272))</f>
        <v>2.1142214388138</v>
      </c>
      <c r="AS272" s="6">
        <f ca="1">IF($AF272="",SUMIFS('Growth rates'!P$4:P$922,'Growth rates'!$B$4:$B$922,Demands_tra!$A272,'Growth rates'!$C$4:$C$922,$AE272),SUMIFS('Growth rates'!P$4:P$922,'Growth rates'!$B$4:$B$922,Demands_tra!$A272,'Growth rates'!$C$4:$C$922,$AF272))</f>
        <v>2.22283962656441</v>
      </c>
      <c r="AT272" s="6">
        <f ca="1">IF($AF272="",SUMIFS('Growth rates'!Q$4:Q$922,'Growth rates'!$B$4:$B$922,Demands_tra!$A272,'Growth rates'!$C$4:$C$922,$AE272),SUMIFS('Growth rates'!Q$4:Q$922,'Growth rates'!$B$4:$B$922,Demands_tra!$A272,'Growth rates'!$C$4:$C$922,$AF272))</f>
        <v>2.3253461246429</v>
      </c>
      <c r="AU272" s="6">
        <f ca="1">IF($AF272="",SUMIFS('Growth rates'!R$4:R$922,'Growth rates'!$B$4:$B$922,Demands_tra!$A272,'Growth rates'!$C$4:$C$922,$AE272),SUMIFS('Growth rates'!R$4:R$922,'Growth rates'!$B$4:$B$922,Demands_tra!$A272,'Growth rates'!$C$4:$C$922,$AF272))</f>
        <v>2.4203303072343</v>
      </c>
      <c r="AV272" s="6">
        <f ca="1">IF($AF272="",SUMIFS('Growth rates'!S$4:S$922,'Growth rates'!$B$4:$B$922,Demands_tra!$A272,'Growth rates'!$C$4:$C$922,$AE272),SUMIFS('Growth rates'!S$4:S$922,'Growth rates'!$B$4:$B$922,Demands_tra!$A272,'Growth rates'!$C$4:$C$922,$AF272))</f>
        <v>2.50751618233136</v>
      </c>
      <c r="AW272" s="6">
        <f ca="1">IF($AF272="",SUMIFS('Growth rates'!T$4:T$922,'Growth rates'!$B$4:$B$922,Demands_tra!$A272,'Growth rates'!$C$4:$C$922,$AE272),SUMIFS('Growth rates'!T$4:T$922,'Growth rates'!$B$4:$B$922,Demands_tra!$A272,'Growth rates'!$C$4:$C$922,$AF272))</f>
        <v>2.58692521597908</v>
      </c>
      <c r="AX272" s="6">
        <f ca="1">IF($AF272="",SUMIFS('Growth rates'!U$4:U$922,'Growth rates'!$B$4:$B$922,Demands_tra!$A272,'Growth rates'!$C$4:$C$922,$AE272),SUMIFS('Growth rates'!U$4:U$922,'Growth rates'!$B$4:$B$922,Demands_tra!$A272,'Growth rates'!$C$4:$C$922,$AF272))</f>
        <v>2.6570517184489</v>
      </c>
      <c r="AY272" s="6">
        <f ca="1">IF($AF272="",SUMIFS('Growth rates'!V$4:V$922,'Growth rates'!$B$4:$B$922,Demands_tra!$A272,'Growth rates'!$C$4:$C$922,$AE272),SUMIFS('Growth rates'!V$4:V$922,'Growth rates'!$B$4:$B$922,Demands_tra!$A272,'Growth rates'!$C$4:$C$922,$AF272))</f>
        <v>0</v>
      </c>
      <c r="AZ272" s="6">
        <f ca="1">IF($AF272="",SUMIFS('Growth rates'!W$4:W$922,'Growth rates'!$B$4:$B$922,Demands_tra!$A272,'Growth rates'!$C$4:$C$922,$AE272),SUMIFS('Growth rates'!W$4:W$922,'Growth rates'!$B$4:$B$922,Demands_tra!$A272,'Growth rates'!$C$4:$C$922,$AF272))</f>
        <v>0</v>
      </c>
      <c r="BA272" s="6">
        <f ca="1">IF($AF272="",SUMIFS('Growth rates'!X$4:X$922,'Growth rates'!$B$4:$B$922,Demands_tra!$A272,'Growth rates'!$C$4:$C$922,$AE272),SUMIFS('Growth rates'!X$4:X$922,'Growth rates'!$B$4:$B$922,Demands_tra!$A272,'Growth rates'!$C$4:$C$922,$AF272))</f>
        <v>0</v>
      </c>
      <c r="BB272" s="6">
        <f ca="1">IF($AF272="",SUMIFS('Growth rates'!Y$4:Y$922,'Growth rates'!$B$4:$B$922,Demands_tra!$A272,'Growth rates'!$C$4:$C$922,$AE272),SUMIFS('Growth rates'!Y$4:Y$922,'Growth rates'!$B$4:$B$922,Demands_tra!$A272,'Growth rates'!$C$4:$C$922,$AF272))</f>
        <v>0</v>
      </c>
      <c r="BC272" s="6">
        <f ca="1">IF($AF272="",SUMIFS('Growth rates'!Z$4:Z$922,'Growth rates'!$B$4:$B$922,Demands_tra!$A272,'Growth rates'!$C$4:$C$922,$AE272),SUMIFS('Growth rates'!Z$4:Z$922,'Growth rates'!$B$4:$B$922,Demands_tra!$A272,'Growth rates'!$C$4:$C$922,$AF272))</f>
        <v>0</v>
      </c>
      <c r="BD272" s="6">
        <f ca="1">IF($AF272="",SUMIFS('Growth rates'!AA$4:AA$922,'Growth rates'!$B$4:$B$922,Demands_tra!$A272,'Growth rates'!$C$4:$C$922,$AE272),SUMIFS('Growth rates'!AA$4:AA$922,'Growth rates'!$B$4:$B$922,Demands_tra!$A272,'Growth rates'!$C$4:$C$922,$AF272))</f>
        <v>0</v>
      </c>
      <c r="BE272" s="6">
        <f ca="1">IF($AF272="",SUMIFS('Growth rates'!AB$4:AB$922,'Growth rates'!$B$4:$B$922,Demands_tra!$A272,'Growth rates'!$C$4:$C$922,$AE272),SUMIFS('Growth rates'!AB$4:AB$922,'Growth rates'!$B$4:$B$922,Demands_tra!$A272,'Growth rates'!$C$4:$C$922,$AF272))</f>
        <v>0</v>
      </c>
      <c r="BF272" s="6">
        <f ca="1">IF($AF272="",SUMIFS('Growth rates'!AC$4:AC$922,'Growth rates'!$B$4:$B$922,Demands_tra!$A272,'Growth rates'!$C$4:$C$922,$AE272),SUMIFS('Growth rates'!AC$4:AC$922,'Growth rates'!$B$4:$B$922,Demands_tra!$A272,'Growth rates'!$C$4:$C$922,$AF272))</f>
        <v>0</v>
      </c>
      <c r="BH272" t="str">
        <f ca="1">VLOOKUP($C272,'Default drvr and elast'!$A$4:$F$49,MATCH(VLOOKUP(A272,Classification!$B$4:$D$42,3,FALSE),'Default drvr and elast'!$D$3:$F$3,0)+3,FALSE)</f>
        <v>Med2</v>
      </c>
      <c r="BJ272" s="6">
        <f ca="1">IF($BI272="",SUMIF(Elasticities!$B$5:$B$52,Demands_tra!$BH272,Elasticities!C$5:C$52),SUMIF(Elasticities!$B$5:$B$52,Demands_tra!$BI272,Elasticities!C$5:C$52))</f>
        <v>0.799999999999989</v>
      </c>
      <c r="BK272" s="6">
        <f ca="1">IF($BI272="",SUMIF(Elasticities!$B$5:$B$52,Demands_tra!$BH272,Elasticities!D$5:D$52),SUMIF(Elasticities!$B$5:$B$52,Demands_tra!$BI272,Elasticities!D$5:D$52))</f>
        <v>0.797560975609746</v>
      </c>
      <c r="BL272" s="6">
        <f ca="1">IF($BI272="",SUMIF(Elasticities!$B$5:$B$52,Demands_tra!$BH272,Elasticities!E$5:E$52),SUMIF(Elasticities!$B$5:$B$52,Demands_tra!$BI272,Elasticities!E$5:E$52))</f>
        <v>0.785365853658527</v>
      </c>
      <c r="BM272" s="6">
        <f ca="1">IF($BI272="",SUMIF(Elasticities!$B$5:$B$52,Demands_tra!$BH272,Elasticities!F$5:F$52),SUMIF(Elasticities!$B$5:$B$52,Demands_tra!$BI272,Elasticities!F$5:F$52))</f>
        <v>0.773170731707307</v>
      </c>
      <c r="BN272" s="6">
        <f ca="1">IF($BI272="",SUMIF(Elasticities!$B$5:$B$52,Demands_tra!$BH272,Elasticities!G$5:G$52),SUMIF(Elasticities!$B$5:$B$52,Demands_tra!$BI272,Elasticities!G$5:G$52))</f>
        <v>0.760975609756088</v>
      </c>
      <c r="BO272" s="6">
        <f ca="1">IF($BI272="",SUMIF(Elasticities!$B$5:$B$52,Demands_tra!$BH272,Elasticities!H$5:H$52),SUMIF(Elasticities!$B$5:$B$52,Demands_tra!$BI272,Elasticities!H$5:H$52))</f>
        <v>0.748780487804868</v>
      </c>
      <c r="BP272" s="6">
        <f ca="1">IF($BI272="",SUMIF(Elasticities!$B$5:$B$52,Demands_tra!$BH272,Elasticities!I$5:I$52),SUMIF(Elasticities!$B$5:$B$52,Demands_tra!$BI272,Elasticities!I$5:I$52))</f>
        <v>0.736585365853649</v>
      </c>
      <c r="BQ272" s="6">
        <f ca="1">IF($BI272="",SUMIF(Elasticities!$B$5:$B$52,Demands_tra!$BH272,Elasticities!J$5:J$52),SUMIF(Elasticities!$B$5:$B$52,Demands_tra!$BI272,Elasticities!J$5:J$52))</f>
        <v>0.724390243902429</v>
      </c>
      <c r="BR272" s="6">
        <f ca="1">IF($BI272="",SUMIF(Elasticities!$B$5:$B$52,Demands_tra!$BH272,Elasticities!K$5:K$52),SUMIF(Elasticities!$B$5:$B$52,Demands_tra!$BI272,Elasticities!K$5:K$52))</f>
        <v>0.71219512195121</v>
      </c>
      <c r="BS272" s="6">
        <f ca="1">IF($BI272="",SUMIF(Elasticities!$B$5:$B$52,Demands_tra!$BH272,Elasticities!L$5:L$52),SUMIF(Elasticities!$B$5:$B$52,Demands_tra!$BI272,Elasticities!L$5:L$52))</f>
        <v>0.699999999999997</v>
      </c>
      <c r="BT272" s="6">
        <f ca="1">IF($BI272="",SUMIF(Elasticities!$B$5:$B$52,Demands_tra!$BH272,Elasticities!M$5:M$52),SUMIF(Elasticities!$B$5:$B$52,Demands_tra!$BI272,Elasticities!M$5:M$52))</f>
        <v>0.687499999999996</v>
      </c>
      <c r="BU272" s="6">
        <f ca="1">IF($BI272="",SUMIF(Elasticities!$B$5:$B$52,Demands_tra!$BH272,Elasticities!N$5:N$52),SUMIF(Elasticities!$B$5:$B$52,Demands_tra!$BI272,Elasticities!N$5:N$52))</f>
        <v>0.674999999999996</v>
      </c>
      <c r="BV272" s="6">
        <f ca="1">IF($BI272="",SUMIF(Elasticities!$B$5:$B$52,Demands_tra!$BH272,Elasticities!O$5:O$52),SUMIF(Elasticities!$B$5:$B$52,Demands_tra!$BI272,Elasticities!O$5:O$52))</f>
        <v>0.662499999999996</v>
      </c>
      <c r="BW272" s="6">
        <f ca="1">IF($BI272="",SUMIF(Elasticities!$B$5:$B$52,Demands_tra!$BH272,Elasticities!P$5:P$52),SUMIF(Elasticities!$B$5:$B$52,Demands_tra!$BI272,Elasticities!P$5:P$52))</f>
        <v>0.649999999999997</v>
      </c>
      <c r="BX272" s="6">
        <f ca="1">IF($BI272="",SUMIF(Elasticities!$B$5:$B$52,Demands_tra!$BH272,Elasticities!Q$5:Q$52),SUMIF(Elasticities!$B$5:$B$52,Demands_tra!$BI272,Elasticities!Q$5:Q$52))</f>
        <v>0.637499999999997</v>
      </c>
      <c r="BY272" s="6">
        <f ca="1">IF($BI272="",SUMIF(Elasticities!$B$5:$B$52,Demands_tra!$BH272,Elasticities!R$5:R$52),SUMIF(Elasticities!$B$5:$B$52,Demands_tra!$BI272,Elasticities!R$5:R$52))</f>
        <v>0.624999999999996</v>
      </c>
      <c r="BZ272" s="6">
        <f ca="1">IF($BI272="",SUMIF(Elasticities!$B$5:$B$52,Demands_tra!$BH272,Elasticities!S$5:S$52),SUMIF(Elasticities!$B$5:$B$52,Demands_tra!$BI272,Elasticities!S$5:S$52))</f>
        <v>0.612499999999996</v>
      </c>
      <c r="CA272" s="6">
        <f ca="1">IF($BI272="",SUMIF(Elasticities!$B$5:$B$52,Demands_tra!$BH272,Elasticities!T$5:T$52),SUMIF(Elasticities!$B$5:$B$52,Demands_tra!$BI272,Elasticities!T$5:T$52))</f>
        <v>0.599999999999996</v>
      </c>
      <c r="CB272" s="6" t="e">
        <f ca="1">IF($BI272="",SUMIF(Elasticities!$B$5:$B$52,Demands_tra!$BH272,Elasticities!U$5:U$52),SUMIF(Elasticities!$B$5:$B$52,Demands_tra!$BI272,Elasticities!U$5:U$52))</f>
        <v>#VALUE!</v>
      </c>
      <c r="CC272" s="6" t="e">
        <f ca="1">IF($BI272="",SUMIF(Elasticities!$B$5:$B$52,Demands_tra!$BH272,Elasticities!V$5:V$52),SUMIF(Elasticities!$B$5:$B$52,Demands_tra!$BI272,Elasticities!V$5:V$52))</f>
        <v>#VALUE!</v>
      </c>
      <c r="CD272" s="6" t="e">
        <f ca="1">IF($BI272="",SUMIF(Elasticities!$B$5:$B$52,Demands_tra!$BH272,Elasticities!W$5:W$52),SUMIF(Elasticities!$B$5:$B$52,Demands_tra!$BI272,Elasticities!W$5:W$52))</f>
        <v>#VALUE!</v>
      </c>
      <c r="CE272" s="6" t="e">
        <f ca="1">IF($BI272="",SUMIF(Elasticities!$B$5:$B$52,Demands_tra!$BH272,Elasticities!X$5:X$52),SUMIF(Elasticities!$B$5:$B$52,Demands_tra!$BI272,Elasticities!X$5:X$52))</f>
        <v>#VALUE!</v>
      </c>
      <c r="CF272" s="6" t="e">
        <f ca="1">IF($BI272="",SUMIF(Elasticities!$B$5:$B$52,Demands_tra!$BH272,Elasticities!Y$5:Y$52),SUMIF(Elasticities!$B$5:$B$52,Demands_tra!$BI272,Elasticities!Y$5:Y$52))</f>
        <v>#VALUE!</v>
      </c>
      <c r="CG272" s="6" t="e">
        <f ca="1">IF($BI272="",SUMIF(Elasticities!$B$5:$B$52,Demands_tra!$BH272,Elasticities!Z$5:Z$52),SUMIF(Elasticities!$B$5:$B$52,Demands_tra!$BI272,Elasticities!Z$5:Z$52))</f>
        <v>#VALUE!</v>
      </c>
      <c r="CH272" s="6" t="e">
        <f ca="1">IF($BI272="",SUMIF(Elasticities!$B$5:$B$52,Demands_tra!$BH272,Elasticities!AA$5:AA$52),SUMIF(Elasticities!$B$5:$B$52,Demands_tra!$BI272,Elasticities!AA$5:AA$52))</f>
        <v>#VALUE!</v>
      </c>
      <c r="CI272" s="6" t="e">
        <f ca="1">IF($BI272="",SUMIF(Elasticities!$B$5:$B$52,Demands_tra!$BH272,Elasticities!AB$5:AB$52),SUMIF(Elasticities!$B$5:$B$52,Demands_tra!$BI272,Elasticities!AB$5:AB$52))</f>
        <v>#VALUE!</v>
      </c>
    </row>
    <row r="273" spans="1:87">
      <c r="A273" t="str">
        <f>IF(BYDem_tra!B272="","\I:",BYDem_tra!B272)</f>
        <v>Norway</v>
      </c>
      <c r="B273" t="str">
        <f>BYDem_tra!E272</f>
        <v>Trd_2w</v>
      </c>
      <c r="C273" t="str">
        <f t="shared" si="220"/>
        <v>Trd_2w</v>
      </c>
      <c r="D273" s="3">
        <f>SUMIFS(BYDem_tra!$M$2:$M$2000,BYDem_tra!$B$2:$B$2000,Demands_tra!$A273,BYDem_tra!$E$2:$E$2000,Demands_tra!$B273)</f>
        <v>0.132</v>
      </c>
      <c r="E273" s="3">
        <f ca="1" t="shared" si="221"/>
        <v>0.132547486851594</v>
      </c>
      <c r="F273" s="3">
        <f ca="1" t="shared" si="222"/>
        <v>0.135240241197067</v>
      </c>
      <c r="G273" s="3">
        <f ca="1" t="shared" si="223"/>
        <v>0.137477021890617</v>
      </c>
      <c r="H273" s="3">
        <f ca="1" t="shared" si="224"/>
        <v>0.139653258206641</v>
      </c>
      <c r="I273" s="3">
        <f ca="1" t="shared" si="225"/>
        <v>0.141773516074418</v>
      </c>
      <c r="J273" s="3">
        <f ca="1" t="shared" si="226"/>
        <v>0.143863821176342</v>
      </c>
      <c r="K273" s="3">
        <f ca="1" t="shared" si="227"/>
        <v>0.146043971094753</v>
      </c>
      <c r="L273" s="3">
        <f ca="1" t="shared" si="228"/>
        <v>0.147830742785155</v>
      </c>
      <c r="M273" s="3">
        <f ca="1" t="shared" si="229"/>
        <v>0.149354128619503</v>
      </c>
      <c r="N273" s="3">
        <f ca="1" t="shared" si="230"/>
        <v>0.150635727754776</v>
      </c>
      <c r="O273" s="3">
        <f ca="1" t="shared" si="231"/>
        <v>0.151820833504157</v>
      </c>
      <c r="P273" s="3">
        <f ca="1" t="shared" si="232"/>
        <v>0.152942831828618</v>
      </c>
      <c r="Q273" s="3">
        <f ca="1" t="shared" si="233"/>
        <v>0.153877238973682</v>
      </c>
      <c r="R273" s="3">
        <f ca="1" t="shared" si="234"/>
        <v>0.154470598388137</v>
      </c>
      <c r="S273" s="3">
        <f ca="1" t="shared" si="235"/>
        <v>0.15472182946402</v>
      </c>
      <c r="T273" s="3">
        <f ca="1" t="shared" si="236"/>
        <v>0.154762778736107</v>
      </c>
      <c r="U273" s="3">
        <f ca="1" t="shared" si="237"/>
        <v>0.154683990915645</v>
      </c>
      <c r="V273" s="3" t="e">
        <f ca="1" t="shared" si="212"/>
        <v>#VALUE!</v>
      </c>
      <c r="W273" s="3" t="e">
        <f ca="1" t="shared" si="213"/>
        <v>#DIV/0!</v>
      </c>
      <c r="X273" s="3" t="e">
        <f ca="1" t="shared" si="214"/>
        <v>#DIV/0!</v>
      </c>
      <c r="Y273" s="3" t="e">
        <f ca="1" t="shared" si="215"/>
        <v>#DIV/0!</v>
      </c>
      <c r="Z273" s="3" t="e">
        <f ca="1" t="shared" si="216"/>
        <v>#DIV/0!</v>
      </c>
      <c r="AA273" s="3" t="e">
        <f ca="1" t="shared" si="217"/>
        <v>#DIV/0!</v>
      </c>
      <c r="AB273" s="3" t="e">
        <f ca="1" t="shared" si="218"/>
        <v>#DIV/0!</v>
      </c>
      <c r="AC273" s="3" t="e">
        <f ca="1" t="shared" si="219"/>
        <v>#DIV/0!</v>
      </c>
      <c r="AE273" s="34" t="str">
        <f ca="1">VLOOKUP($C273,'Default drvr and elast'!$A$4:$C$49,MATCH(VLOOKUP(A273,Classification!$B$4:$D$99,2,FALSE),'Default drvr and elast'!$A$3:$C$3,0),FALSE)</f>
        <v>POP</v>
      </c>
      <c r="AF273" s="4"/>
      <c r="AG273" s="6">
        <f ca="1">IF($AF273="",SUMIFS('Growth rates'!D$4:D$922,'Growth rates'!$B$4:$B$922,Demands_tra!$A273,'Growth rates'!$C$4:$C$922,$AE273),SUMIFS('Growth rates'!D$4:D$922,'Growth rates'!$B$4:$B$922,Demands_tra!$A273,'Growth rates'!$C$4:$C$922,$AF273))</f>
        <v>1</v>
      </c>
      <c r="AH273" s="6">
        <f ca="1">IF($AF273="",SUMIFS('Growth rates'!E$4:E$922,'Growth rates'!$B$4:$B$922,Demands_tra!$A273,'Growth rates'!$C$4:$C$922,$AE273),SUMIFS('Growth rates'!E$4:E$922,'Growth rates'!$B$4:$B$922,Demands_tra!$A273,'Growth rates'!$C$4:$C$922,$AF273))</f>
        <v>1.00520038942529</v>
      </c>
      <c r="AI273" s="6">
        <f ca="1">IF($AF273="",SUMIFS('Growth rates'!F$4:F$922,'Growth rates'!$B$4:$B$922,Demands_tra!$A273,'Growth rates'!$C$4:$C$922,$AE273),SUMIFS('Growth rates'!F$4:F$922,'Growth rates'!$B$4:$B$922,Demands_tra!$A273,'Growth rates'!$C$4:$C$922,$AF273))</f>
        <v>1.03120233655177</v>
      </c>
      <c r="AJ273" s="6">
        <f ca="1">IF($AF273="",SUMIFS('Growth rates'!G$4:G$922,'Growth rates'!$B$4:$B$922,Demands_tra!$A273,'Growth rates'!$C$4:$C$922,$AE273),SUMIFS('Growth rates'!G$4:G$922,'Growth rates'!$B$4:$B$922,Demands_tra!$A273,'Growth rates'!$C$4:$C$922,$AF273))</f>
        <v>1.05326134321016</v>
      </c>
      <c r="AK273" s="6">
        <f ca="1">IF($AF273="",SUMIFS('Growth rates'!H$4:H$922,'Growth rates'!$B$4:$B$922,Demands_tra!$A273,'Growth rates'!$C$4:$C$922,$AE273),SUMIFS('Growth rates'!H$4:H$922,'Growth rates'!$B$4:$B$922,Demands_tra!$A273,'Growth rates'!$C$4:$C$922,$AF273))</f>
        <v>1.07517129113885</v>
      </c>
      <c r="AL273" s="6">
        <f ca="1">IF($AF273="",SUMIFS('Growth rates'!I$4:I$922,'Growth rates'!$B$4:$B$922,Demands_tra!$A273,'Growth rates'!$C$4:$C$922,$AE273),SUMIFS('Growth rates'!I$4:I$922,'Growth rates'!$B$4:$B$922,Demands_tra!$A273,'Growth rates'!$C$4:$C$922,$AF273))</f>
        <v>1.09697150487709</v>
      </c>
      <c r="AM273" s="6">
        <f ca="1">IF($AF273="",SUMIFS('Growth rates'!J$4:J$922,'Growth rates'!$B$4:$B$922,Demands_tra!$A273,'Growth rates'!$C$4:$C$922,$AE273),SUMIFS('Growth rates'!J$4:J$922,'Growth rates'!$B$4:$B$922,Demands_tra!$A273,'Growth rates'!$C$4:$C$922,$AF273))</f>
        <v>1.118929204032</v>
      </c>
      <c r="AN273" s="6">
        <f ca="1">IF($AF273="",SUMIFS('Growth rates'!K$4:K$922,'Growth rates'!$B$4:$B$922,Demands_tra!$A273,'Growth rates'!$C$4:$C$922,$AE273),SUMIFS('Growth rates'!K$4:K$922,'Growth rates'!$B$4:$B$922,Demands_tra!$A273,'Growth rates'!$C$4:$C$922,$AF273))</f>
        <v>1.14233722964613</v>
      </c>
      <c r="AO273" s="6">
        <f ca="1">IF($AF273="",SUMIFS('Growth rates'!L$4:L$922,'Growth rates'!$B$4:$B$922,Demands_tra!$A273,'Growth rates'!$C$4:$C$922,$AE273),SUMIFS('Growth rates'!L$4:L$922,'Growth rates'!$B$4:$B$922,Demands_tra!$A273,'Growth rates'!$C$4:$C$922,$AF273))</f>
        <v>1.16196092376713</v>
      </c>
      <c r="AP273" s="6">
        <f ca="1">IF($AF273="",SUMIFS('Growth rates'!M$4:M$922,'Growth rates'!$B$4:$B$922,Demands_tra!$A273,'Growth rates'!$C$4:$C$922,$AE273),SUMIFS('Growth rates'!M$4:M$922,'Growth rates'!$B$4:$B$922,Demands_tra!$A273,'Growth rates'!$C$4:$C$922,$AF273))</f>
        <v>1.17906653655862</v>
      </c>
      <c r="AQ273" s="6">
        <f ca="1">IF($AF273="",SUMIFS('Growth rates'!N$4:N$922,'Growth rates'!$B$4:$B$922,Demands_tra!$A273,'Growth rates'!$C$4:$C$922,$AE273),SUMIFS('Growth rates'!N$4:N$922,'Growth rates'!$B$4:$B$922,Demands_tra!$A273,'Growth rates'!$C$4:$C$922,$AF273))</f>
        <v>1.19378290270154</v>
      </c>
      <c r="AR273" s="6">
        <f ca="1">IF($AF273="",SUMIFS('Growth rates'!O$4:O$922,'Growth rates'!$B$4:$B$922,Demands_tra!$A273,'Growth rates'!$C$4:$C$922,$AE273),SUMIFS('Growth rates'!O$4:O$922,'Growth rates'!$B$4:$B$922,Demands_tra!$A273,'Growth rates'!$C$4:$C$922,$AF273))</f>
        <v>1.2076968609842</v>
      </c>
      <c r="AS273" s="6">
        <f ca="1">IF($AF273="",SUMIFS('Growth rates'!P$4:P$922,'Growth rates'!$B$4:$B$922,Demands_tra!$A273,'Growth rates'!$C$4:$C$922,$AE273),SUMIFS('Growth rates'!P$4:P$922,'Growth rates'!$B$4:$B$922,Demands_tra!$A273,'Growth rates'!$C$4:$C$922,$AF273))</f>
        <v>1.22116888634965</v>
      </c>
      <c r="AT273" s="6">
        <f ca="1">IF($AF273="",SUMIFS('Growth rates'!Q$4:Q$922,'Growth rates'!$B$4:$B$922,Demands_tra!$A273,'Growth rates'!$C$4:$C$922,$AE273),SUMIFS('Growth rates'!Q$4:Q$922,'Growth rates'!$B$4:$B$922,Demands_tra!$A273,'Growth rates'!$C$4:$C$922,$AF273))</f>
        <v>1.23264697031578</v>
      </c>
      <c r="AU273" s="6">
        <f ca="1">IF($AF273="",SUMIFS('Growth rates'!R$4:R$922,'Growth rates'!$B$4:$B$922,Demands_tra!$A273,'Growth rates'!$C$4:$C$922,$AE273),SUMIFS('Growth rates'!R$4:R$922,'Growth rates'!$B$4:$B$922,Demands_tra!$A273,'Growth rates'!$C$4:$C$922,$AF273))</f>
        <v>1.24010290295621</v>
      </c>
      <c r="AV273" s="6">
        <f ca="1">IF($AF273="",SUMIFS('Growth rates'!S$4:S$922,'Growth rates'!$B$4:$B$922,Demands_tra!$A273,'Growth rates'!$C$4:$C$922,$AE273),SUMIFS('Growth rates'!S$4:S$922,'Growth rates'!$B$4:$B$922,Demands_tra!$A273,'Growth rates'!$C$4:$C$922,$AF273))</f>
        <v>1.24332994955036</v>
      </c>
      <c r="AW273" s="6">
        <f ca="1">IF($AF273="",SUMIFS('Growth rates'!T$4:T$922,'Growth rates'!$B$4:$B$922,Demands_tra!$A273,'Growth rates'!$C$4:$C$922,$AE273),SUMIFS('Growth rates'!T$4:T$922,'Growth rates'!$B$4:$B$922,Demands_tra!$A273,'Growth rates'!$C$4:$C$922,$AF273))</f>
        <v>1.2438671976603</v>
      </c>
      <c r="AX273" s="6">
        <f ca="1">IF($AF273="",SUMIFS('Growth rates'!U$4:U$922,'Growth rates'!$B$4:$B$922,Demands_tra!$A273,'Growth rates'!$C$4:$C$922,$AE273),SUMIFS('Growth rates'!U$4:U$922,'Growth rates'!$B$4:$B$922,Demands_tra!$A273,'Growth rates'!$C$4:$C$922,$AF273))</f>
        <v>1.24281180193091</v>
      </c>
      <c r="AY273" s="6">
        <f ca="1">IF($AF273="",SUMIFS('Growth rates'!V$4:V$922,'Growth rates'!$B$4:$B$922,Demands_tra!$A273,'Growth rates'!$C$4:$C$922,$AE273),SUMIFS('Growth rates'!V$4:V$922,'Growth rates'!$B$4:$B$922,Demands_tra!$A273,'Growth rates'!$C$4:$C$922,$AF273))</f>
        <v>0</v>
      </c>
      <c r="AZ273" s="6">
        <f ca="1">IF($AF273="",SUMIFS('Growth rates'!W$4:W$922,'Growth rates'!$B$4:$B$922,Demands_tra!$A273,'Growth rates'!$C$4:$C$922,$AE273),SUMIFS('Growth rates'!W$4:W$922,'Growth rates'!$B$4:$B$922,Demands_tra!$A273,'Growth rates'!$C$4:$C$922,$AF273))</f>
        <v>0</v>
      </c>
      <c r="BA273" s="6">
        <f ca="1">IF($AF273="",SUMIFS('Growth rates'!X$4:X$922,'Growth rates'!$B$4:$B$922,Demands_tra!$A273,'Growth rates'!$C$4:$C$922,$AE273),SUMIFS('Growth rates'!X$4:X$922,'Growth rates'!$B$4:$B$922,Demands_tra!$A273,'Growth rates'!$C$4:$C$922,$AF273))</f>
        <v>0</v>
      </c>
      <c r="BB273" s="6">
        <f ca="1">IF($AF273="",SUMIFS('Growth rates'!Y$4:Y$922,'Growth rates'!$B$4:$B$922,Demands_tra!$A273,'Growth rates'!$C$4:$C$922,$AE273),SUMIFS('Growth rates'!Y$4:Y$922,'Growth rates'!$B$4:$B$922,Demands_tra!$A273,'Growth rates'!$C$4:$C$922,$AF273))</f>
        <v>0</v>
      </c>
      <c r="BC273" s="6">
        <f ca="1">IF($AF273="",SUMIFS('Growth rates'!Z$4:Z$922,'Growth rates'!$B$4:$B$922,Demands_tra!$A273,'Growth rates'!$C$4:$C$922,$AE273),SUMIFS('Growth rates'!Z$4:Z$922,'Growth rates'!$B$4:$B$922,Demands_tra!$A273,'Growth rates'!$C$4:$C$922,$AF273))</f>
        <v>0</v>
      </c>
      <c r="BD273" s="6">
        <f ca="1">IF($AF273="",SUMIFS('Growth rates'!AA$4:AA$922,'Growth rates'!$B$4:$B$922,Demands_tra!$A273,'Growth rates'!$C$4:$C$922,$AE273),SUMIFS('Growth rates'!AA$4:AA$922,'Growth rates'!$B$4:$B$922,Demands_tra!$A273,'Growth rates'!$C$4:$C$922,$AF273))</f>
        <v>0</v>
      </c>
      <c r="BE273" s="6">
        <f ca="1">IF($AF273="",SUMIFS('Growth rates'!AB$4:AB$922,'Growth rates'!$B$4:$B$922,Demands_tra!$A273,'Growth rates'!$C$4:$C$922,$AE273),SUMIFS('Growth rates'!AB$4:AB$922,'Growth rates'!$B$4:$B$922,Demands_tra!$A273,'Growth rates'!$C$4:$C$922,$AF273))</f>
        <v>0</v>
      </c>
      <c r="BF273" s="6">
        <f ca="1">IF($AF273="",SUMIFS('Growth rates'!AC$4:AC$922,'Growth rates'!$B$4:$B$922,Demands_tra!$A273,'Growth rates'!$C$4:$C$922,$AE273),SUMIFS('Growth rates'!AC$4:AC$922,'Growth rates'!$B$4:$B$922,Demands_tra!$A273,'Growth rates'!$C$4:$C$922,$AF273))</f>
        <v>0</v>
      </c>
      <c r="BH273" t="str">
        <f ca="1">VLOOKUP($C273,'Default drvr and elast'!$A$4:$F$49,MATCH(VLOOKUP(A273,Classification!$B$4:$D$42,3,FALSE),'Default drvr and elast'!$D$3:$F$3,0)+3,FALSE)</f>
        <v>Med2</v>
      </c>
      <c r="BJ273" s="6">
        <f ca="1">IF($BI273="",SUMIF(Elasticities!$B$5:$B$52,Demands_tra!$BH273,Elasticities!C$5:C$52),SUMIF(Elasticities!$B$5:$B$52,Demands_tra!$BI273,Elasticities!C$5:C$52))</f>
        <v>0.799999999999989</v>
      </c>
      <c r="BK273" s="6">
        <f ca="1">IF($BI273="",SUMIF(Elasticities!$B$5:$B$52,Demands_tra!$BH273,Elasticities!D$5:D$52),SUMIF(Elasticities!$B$5:$B$52,Demands_tra!$BI273,Elasticities!D$5:D$52))</f>
        <v>0.797560975609746</v>
      </c>
      <c r="BL273" s="6">
        <f ca="1">IF($BI273="",SUMIF(Elasticities!$B$5:$B$52,Demands_tra!$BH273,Elasticities!E$5:E$52),SUMIF(Elasticities!$B$5:$B$52,Demands_tra!$BI273,Elasticities!E$5:E$52))</f>
        <v>0.785365853658527</v>
      </c>
      <c r="BM273" s="6">
        <f ca="1">IF($BI273="",SUMIF(Elasticities!$B$5:$B$52,Demands_tra!$BH273,Elasticities!F$5:F$52),SUMIF(Elasticities!$B$5:$B$52,Demands_tra!$BI273,Elasticities!F$5:F$52))</f>
        <v>0.773170731707307</v>
      </c>
      <c r="BN273" s="6">
        <f ca="1">IF($BI273="",SUMIF(Elasticities!$B$5:$B$52,Demands_tra!$BH273,Elasticities!G$5:G$52),SUMIF(Elasticities!$B$5:$B$52,Demands_tra!$BI273,Elasticities!G$5:G$52))</f>
        <v>0.760975609756088</v>
      </c>
      <c r="BO273" s="6">
        <f ca="1">IF($BI273="",SUMIF(Elasticities!$B$5:$B$52,Demands_tra!$BH273,Elasticities!H$5:H$52),SUMIF(Elasticities!$B$5:$B$52,Demands_tra!$BI273,Elasticities!H$5:H$52))</f>
        <v>0.748780487804868</v>
      </c>
      <c r="BP273" s="6">
        <f ca="1">IF($BI273="",SUMIF(Elasticities!$B$5:$B$52,Demands_tra!$BH273,Elasticities!I$5:I$52),SUMIF(Elasticities!$B$5:$B$52,Demands_tra!$BI273,Elasticities!I$5:I$52))</f>
        <v>0.736585365853649</v>
      </c>
      <c r="BQ273" s="6">
        <f ca="1">IF($BI273="",SUMIF(Elasticities!$B$5:$B$52,Demands_tra!$BH273,Elasticities!J$5:J$52),SUMIF(Elasticities!$B$5:$B$52,Demands_tra!$BI273,Elasticities!J$5:J$52))</f>
        <v>0.724390243902429</v>
      </c>
      <c r="BR273" s="6">
        <f ca="1">IF($BI273="",SUMIF(Elasticities!$B$5:$B$52,Demands_tra!$BH273,Elasticities!K$5:K$52),SUMIF(Elasticities!$B$5:$B$52,Demands_tra!$BI273,Elasticities!K$5:K$52))</f>
        <v>0.71219512195121</v>
      </c>
      <c r="BS273" s="6">
        <f ca="1">IF($BI273="",SUMIF(Elasticities!$B$5:$B$52,Demands_tra!$BH273,Elasticities!L$5:L$52),SUMIF(Elasticities!$B$5:$B$52,Demands_tra!$BI273,Elasticities!L$5:L$52))</f>
        <v>0.699999999999997</v>
      </c>
      <c r="BT273" s="6">
        <f ca="1">IF($BI273="",SUMIF(Elasticities!$B$5:$B$52,Demands_tra!$BH273,Elasticities!M$5:M$52),SUMIF(Elasticities!$B$5:$B$52,Demands_tra!$BI273,Elasticities!M$5:M$52))</f>
        <v>0.687499999999996</v>
      </c>
      <c r="BU273" s="6">
        <f ca="1">IF($BI273="",SUMIF(Elasticities!$B$5:$B$52,Demands_tra!$BH273,Elasticities!N$5:N$52),SUMIF(Elasticities!$B$5:$B$52,Demands_tra!$BI273,Elasticities!N$5:N$52))</f>
        <v>0.674999999999996</v>
      </c>
      <c r="BV273" s="6">
        <f ca="1">IF($BI273="",SUMIF(Elasticities!$B$5:$B$52,Demands_tra!$BH273,Elasticities!O$5:O$52),SUMIF(Elasticities!$B$5:$B$52,Demands_tra!$BI273,Elasticities!O$5:O$52))</f>
        <v>0.662499999999996</v>
      </c>
      <c r="BW273" s="6">
        <f ca="1">IF($BI273="",SUMIF(Elasticities!$B$5:$B$52,Demands_tra!$BH273,Elasticities!P$5:P$52),SUMIF(Elasticities!$B$5:$B$52,Demands_tra!$BI273,Elasticities!P$5:P$52))</f>
        <v>0.649999999999997</v>
      </c>
      <c r="BX273" s="6">
        <f ca="1">IF($BI273="",SUMIF(Elasticities!$B$5:$B$52,Demands_tra!$BH273,Elasticities!Q$5:Q$52),SUMIF(Elasticities!$B$5:$B$52,Demands_tra!$BI273,Elasticities!Q$5:Q$52))</f>
        <v>0.637499999999997</v>
      </c>
      <c r="BY273" s="6">
        <f ca="1">IF($BI273="",SUMIF(Elasticities!$B$5:$B$52,Demands_tra!$BH273,Elasticities!R$5:R$52),SUMIF(Elasticities!$B$5:$B$52,Demands_tra!$BI273,Elasticities!R$5:R$52))</f>
        <v>0.624999999999996</v>
      </c>
      <c r="BZ273" s="6">
        <f ca="1">IF($BI273="",SUMIF(Elasticities!$B$5:$B$52,Demands_tra!$BH273,Elasticities!S$5:S$52),SUMIF(Elasticities!$B$5:$B$52,Demands_tra!$BI273,Elasticities!S$5:S$52))</f>
        <v>0.612499999999996</v>
      </c>
      <c r="CA273" s="6">
        <f ca="1">IF($BI273="",SUMIF(Elasticities!$B$5:$B$52,Demands_tra!$BH273,Elasticities!T$5:T$52),SUMIF(Elasticities!$B$5:$B$52,Demands_tra!$BI273,Elasticities!T$5:T$52))</f>
        <v>0.599999999999996</v>
      </c>
      <c r="CB273" s="6" t="e">
        <f ca="1">IF($BI273="",SUMIF(Elasticities!$B$5:$B$52,Demands_tra!$BH273,Elasticities!U$5:U$52),SUMIF(Elasticities!$B$5:$B$52,Demands_tra!$BI273,Elasticities!U$5:U$52))</f>
        <v>#VALUE!</v>
      </c>
      <c r="CC273" s="6" t="e">
        <f ca="1">IF($BI273="",SUMIF(Elasticities!$B$5:$B$52,Demands_tra!$BH273,Elasticities!V$5:V$52),SUMIF(Elasticities!$B$5:$B$52,Demands_tra!$BI273,Elasticities!V$5:V$52))</f>
        <v>#VALUE!</v>
      </c>
      <c r="CD273" s="6" t="e">
        <f ca="1">IF($BI273="",SUMIF(Elasticities!$B$5:$B$52,Demands_tra!$BH273,Elasticities!W$5:W$52),SUMIF(Elasticities!$B$5:$B$52,Demands_tra!$BI273,Elasticities!W$5:W$52))</f>
        <v>#VALUE!</v>
      </c>
      <c r="CE273" s="6" t="e">
        <f ca="1">IF($BI273="",SUMIF(Elasticities!$B$5:$B$52,Demands_tra!$BH273,Elasticities!X$5:X$52),SUMIF(Elasticities!$B$5:$B$52,Demands_tra!$BI273,Elasticities!X$5:X$52))</f>
        <v>#VALUE!</v>
      </c>
      <c r="CF273" s="6" t="e">
        <f ca="1">IF($BI273="",SUMIF(Elasticities!$B$5:$B$52,Demands_tra!$BH273,Elasticities!Y$5:Y$52),SUMIF(Elasticities!$B$5:$B$52,Demands_tra!$BI273,Elasticities!Y$5:Y$52))</f>
        <v>#VALUE!</v>
      </c>
      <c r="CG273" s="6" t="e">
        <f ca="1">IF($BI273="",SUMIF(Elasticities!$B$5:$B$52,Demands_tra!$BH273,Elasticities!Z$5:Z$52),SUMIF(Elasticities!$B$5:$B$52,Demands_tra!$BI273,Elasticities!Z$5:Z$52))</f>
        <v>#VALUE!</v>
      </c>
      <c r="CH273" s="6" t="e">
        <f ca="1">IF($BI273="",SUMIF(Elasticities!$B$5:$B$52,Demands_tra!$BH273,Elasticities!AA$5:AA$52),SUMIF(Elasticities!$B$5:$B$52,Demands_tra!$BI273,Elasticities!AA$5:AA$52))</f>
        <v>#VALUE!</v>
      </c>
      <c r="CI273" s="6" t="e">
        <f ca="1">IF($BI273="",SUMIF(Elasticities!$B$5:$B$52,Demands_tra!$BH273,Elasticities!AB$5:AB$52),SUMIF(Elasticities!$B$5:$B$52,Demands_tra!$BI273,Elasticities!AB$5:AB$52))</f>
        <v>#VALUE!</v>
      </c>
    </row>
    <row r="274" spans="1:87">
      <c r="A274" t="str">
        <f>IF(BYDem_tra!B273="","\I:",BYDem_tra!B273)</f>
        <v>Norway</v>
      </c>
      <c r="B274" t="str">
        <f>BYDem_tra!E273</f>
        <v>Trd_3w</v>
      </c>
      <c r="C274" t="str">
        <f t="shared" si="220"/>
        <v>Trd_3w</v>
      </c>
      <c r="D274" s="3">
        <f>SUMIFS(BYDem_tra!$M$2:$M$2000,BYDem_tra!$B$2:$B$2000,Demands_tra!$A274,BYDem_tra!$E$2:$E$2000,Demands_tra!$B274)</f>
        <v>0.075</v>
      </c>
      <c r="E274" s="3">
        <f ca="1" t="shared" si="221"/>
        <v>0.0753110720747691</v>
      </c>
      <c r="F274" s="3">
        <f ca="1" t="shared" si="222"/>
        <v>0.0768410461346971</v>
      </c>
      <c r="G274" s="3">
        <f ca="1" t="shared" si="223"/>
        <v>0.0781119442560323</v>
      </c>
      <c r="H274" s="3">
        <f ca="1" t="shared" si="224"/>
        <v>0.0793484421628639</v>
      </c>
      <c r="I274" s="3">
        <f ca="1" t="shared" si="225"/>
        <v>0.080553134133192</v>
      </c>
      <c r="J274" s="3">
        <f ca="1" t="shared" si="226"/>
        <v>0.081740807486558</v>
      </c>
      <c r="K274" s="3">
        <f ca="1" t="shared" si="227"/>
        <v>0.0829795290311094</v>
      </c>
      <c r="L274" s="3">
        <f ca="1" t="shared" si="228"/>
        <v>0.0839947402188381</v>
      </c>
      <c r="M274" s="3">
        <f ca="1" t="shared" si="229"/>
        <v>0.0848603003519902</v>
      </c>
      <c r="N274" s="3">
        <f ca="1" t="shared" si="230"/>
        <v>0.0855884816788502</v>
      </c>
      <c r="O274" s="3">
        <f ca="1" t="shared" si="231"/>
        <v>0.086261837218271</v>
      </c>
      <c r="P274" s="3">
        <f ca="1" t="shared" si="232"/>
        <v>0.0868993362662602</v>
      </c>
      <c r="Q274" s="3">
        <f ca="1" t="shared" si="233"/>
        <v>0.087430249416865</v>
      </c>
      <c r="R274" s="3">
        <f ca="1" t="shared" si="234"/>
        <v>0.0877673854478052</v>
      </c>
      <c r="S274" s="3">
        <f ca="1" t="shared" si="235"/>
        <v>0.0879101303772841</v>
      </c>
      <c r="T274" s="3">
        <f ca="1" t="shared" si="236"/>
        <v>0.0879333970091518</v>
      </c>
      <c r="U274" s="3">
        <f ca="1" t="shared" si="237"/>
        <v>0.087888631202071</v>
      </c>
      <c r="V274" s="3" t="e">
        <f ca="1" t="shared" si="212"/>
        <v>#VALUE!</v>
      </c>
      <c r="W274" s="3" t="e">
        <f ca="1" t="shared" si="213"/>
        <v>#DIV/0!</v>
      </c>
      <c r="X274" s="3" t="e">
        <f ca="1" t="shared" si="214"/>
        <v>#DIV/0!</v>
      </c>
      <c r="Y274" s="3" t="e">
        <f ca="1" t="shared" si="215"/>
        <v>#DIV/0!</v>
      </c>
      <c r="Z274" s="3" t="e">
        <f ca="1" t="shared" si="216"/>
        <v>#DIV/0!</v>
      </c>
      <c r="AA274" s="3" t="e">
        <f ca="1" t="shared" si="217"/>
        <v>#DIV/0!</v>
      </c>
      <c r="AB274" s="3" t="e">
        <f ca="1" t="shared" si="218"/>
        <v>#DIV/0!</v>
      </c>
      <c r="AC274" s="3" t="e">
        <f ca="1" t="shared" si="219"/>
        <v>#DIV/0!</v>
      </c>
      <c r="AE274" s="34" t="str">
        <f ca="1">VLOOKUP($C274,'Default drvr and elast'!$A$4:$C$49,MATCH(VLOOKUP(A274,Classification!$B$4:$D$99,2,FALSE),'Default drvr and elast'!$A$3:$C$3,0),FALSE)</f>
        <v>POP</v>
      </c>
      <c r="AF274" s="4"/>
      <c r="AG274" s="6">
        <f ca="1">IF($AF274="",SUMIFS('Growth rates'!D$4:D$922,'Growth rates'!$B$4:$B$922,Demands_tra!$A274,'Growth rates'!$C$4:$C$922,$AE274),SUMIFS('Growth rates'!D$4:D$922,'Growth rates'!$B$4:$B$922,Demands_tra!$A274,'Growth rates'!$C$4:$C$922,$AF274))</f>
        <v>1</v>
      </c>
      <c r="AH274" s="6">
        <f ca="1">IF($AF274="",SUMIFS('Growth rates'!E$4:E$922,'Growth rates'!$B$4:$B$922,Demands_tra!$A274,'Growth rates'!$C$4:$C$922,$AE274),SUMIFS('Growth rates'!E$4:E$922,'Growth rates'!$B$4:$B$922,Demands_tra!$A274,'Growth rates'!$C$4:$C$922,$AF274))</f>
        <v>1.00520038942529</v>
      </c>
      <c r="AI274" s="6">
        <f ca="1">IF($AF274="",SUMIFS('Growth rates'!F$4:F$922,'Growth rates'!$B$4:$B$922,Demands_tra!$A274,'Growth rates'!$C$4:$C$922,$AE274),SUMIFS('Growth rates'!F$4:F$922,'Growth rates'!$B$4:$B$922,Demands_tra!$A274,'Growth rates'!$C$4:$C$922,$AF274))</f>
        <v>1.03120233655177</v>
      </c>
      <c r="AJ274" s="6">
        <f ca="1">IF($AF274="",SUMIFS('Growth rates'!G$4:G$922,'Growth rates'!$B$4:$B$922,Demands_tra!$A274,'Growth rates'!$C$4:$C$922,$AE274),SUMIFS('Growth rates'!G$4:G$922,'Growth rates'!$B$4:$B$922,Demands_tra!$A274,'Growth rates'!$C$4:$C$922,$AF274))</f>
        <v>1.05326134321016</v>
      </c>
      <c r="AK274" s="6">
        <f ca="1">IF($AF274="",SUMIFS('Growth rates'!H$4:H$922,'Growth rates'!$B$4:$B$922,Demands_tra!$A274,'Growth rates'!$C$4:$C$922,$AE274),SUMIFS('Growth rates'!H$4:H$922,'Growth rates'!$B$4:$B$922,Demands_tra!$A274,'Growth rates'!$C$4:$C$922,$AF274))</f>
        <v>1.07517129113885</v>
      </c>
      <c r="AL274" s="6">
        <f ca="1">IF($AF274="",SUMIFS('Growth rates'!I$4:I$922,'Growth rates'!$B$4:$B$922,Demands_tra!$A274,'Growth rates'!$C$4:$C$922,$AE274),SUMIFS('Growth rates'!I$4:I$922,'Growth rates'!$B$4:$B$922,Demands_tra!$A274,'Growth rates'!$C$4:$C$922,$AF274))</f>
        <v>1.09697150487709</v>
      </c>
      <c r="AM274" s="6">
        <f ca="1">IF($AF274="",SUMIFS('Growth rates'!J$4:J$922,'Growth rates'!$B$4:$B$922,Demands_tra!$A274,'Growth rates'!$C$4:$C$922,$AE274),SUMIFS('Growth rates'!J$4:J$922,'Growth rates'!$B$4:$B$922,Demands_tra!$A274,'Growth rates'!$C$4:$C$922,$AF274))</f>
        <v>1.118929204032</v>
      </c>
      <c r="AN274" s="6">
        <f ca="1">IF($AF274="",SUMIFS('Growth rates'!K$4:K$922,'Growth rates'!$B$4:$B$922,Demands_tra!$A274,'Growth rates'!$C$4:$C$922,$AE274),SUMIFS('Growth rates'!K$4:K$922,'Growth rates'!$B$4:$B$922,Demands_tra!$A274,'Growth rates'!$C$4:$C$922,$AF274))</f>
        <v>1.14233722964613</v>
      </c>
      <c r="AO274" s="6">
        <f ca="1">IF($AF274="",SUMIFS('Growth rates'!L$4:L$922,'Growth rates'!$B$4:$B$922,Demands_tra!$A274,'Growth rates'!$C$4:$C$922,$AE274),SUMIFS('Growth rates'!L$4:L$922,'Growth rates'!$B$4:$B$922,Demands_tra!$A274,'Growth rates'!$C$4:$C$922,$AF274))</f>
        <v>1.16196092376713</v>
      </c>
      <c r="AP274" s="6">
        <f ca="1">IF($AF274="",SUMIFS('Growth rates'!M$4:M$922,'Growth rates'!$B$4:$B$922,Demands_tra!$A274,'Growth rates'!$C$4:$C$922,$AE274),SUMIFS('Growth rates'!M$4:M$922,'Growth rates'!$B$4:$B$922,Demands_tra!$A274,'Growth rates'!$C$4:$C$922,$AF274))</f>
        <v>1.17906653655862</v>
      </c>
      <c r="AQ274" s="6">
        <f ca="1">IF($AF274="",SUMIFS('Growth rates'!N$4:N$922,'Growth rates'!$B$4:$B$922,Demands_tra!$A274,'Growth rates'!$C$4:$C$922,$AE274),SUMIFS('Growth rates'!N$4:N$922,'Growth rates'!$B$4:$B$922,Demands_tra!$A274,'Growth rates'!$C$4:$C$922,$AF274))</f>
        <v>1.19378290270154</v>
      </c>
      <c r="AR274" s="6">
        <f ca="1">IF($AF274="",SUMIFS('Growth rates'!O$4:O$922,'Growth rates'!$B$4:$B$922,Demands_tra!$A274,'Growth rates'!$C$4:$C$922,$AE274),SUMIFS('Growth rates'!O$4:O$922,'Growth rates'!$B$4:$B$922,Demands_tra!$A274,'Growth rates'!$C$4:$C$922,$AF274))</f>
        <v>1.2076968609842</v>
      </c>
      <c r="AS274" s="6">
        <f ca="1">IF($AF274="",SUMIFS('Growth rates'!P$4:P$922,'Growth rates'!$B$4:$B$922,Demands_tra!$A274,'Growth rates'!$C$4:$C$922,$AE274),SUMIFS('Growth rates'!P$4:P$922,'Growth rates'!$B$4:$B$922,Demands_tra!$A274,'Growth rates'!$C$4:$C$922,$AF274))</f>
        <v>1.22116888634965</v>
      </c>
      <c r="AT274" s="6">
        <f ca="1">IF($AF274="",SUMIFS('Growth rates'!Q$4:Q$922,'Growth rates'!$B$4:$B$922,Demands_tra!$A274,'Growth rates'!$C$4:$C$922,$AE274),SUMIFS('Growth rates'!Q$4:Q$922,'Growth rates'!$B$4:$B$922,Demands_tra!$A274,'Growth rates'!$C$4:$C$922,$AF274))</f>
        <v>1.23264697031578</v>
      </c>
      <c r="AU274" s="6">
        <f ca="1">IF($AF274="",SUMIFS('Growth rates'!R$4:R$922,'Growth rates'!$B$4:$B$922,Demands_tra!$A274,'Growth rates'!$C$4:$C$922,$AE274),SUMIFS('Growth rates'!R$4:R$922,'Growth rates'!$B$4:$B$922,Demands_tra!$A274,'Growth rates'!$C$4:$C$922,$AF274))</f>
        <v>1.24010290295621</v>
      </c>
      <c r="AV274" s="6">
        <f ca="1">IF($AF274="",SUMIFS('Growth rates'!S$4:S$922,'Growth rates'!$B$4:$B$922,Demands_tra!$A274,'Growth rates'!$C$4:$C$922,$AE274),SUMIFS('Growth rates'!S$4:S$922,'Growth rates'!$B$4:$B$922,Demands_tra!$A274,'Growth rates'!$C$4:$C$922,$AF274))</f>
        <v>1.24332994955036</v>
      </c>
      <c r="AW274" s="6">
        <f ca="1">IF($AF274="",SUMIFS('Growth rates'!T$4:T$922,'Growth rates'!$B$4:$B$922,Demands_tra!$A274,'Growth rates'!$C$4:$C$922,$AE274),SUMIFS('Growth rates'!T$4:T$922,'Growth rates'!$B$4:$B$922,Demands_tra!$A274,'Growth rates'!$C$4:$C$922,$AF274))</f>
        <v>1.2438671976603</v>
      </c>
      <c r="AX274" s="6">
        <f ca="1">IF($AF274="",SUMIFS('Growth rates'!U$4:U$922,'Growth rates'!$B$4:$B$922,Demands_tra!$A274,'Growth rates'!$C$4:$C$922,$AE274),SUMIFS('Growth rates'!U$4:U$922,'Growth rates'!$B$4:$B$922,Demands_tra!$A274,'Growth rates'!$C$4:$C$922,$AF274))</f>
        <v>1.24281180193091</v>
      </c>
      <c r="AY274" s="6">
        <f ca="1">IF($AF274="",SUMIFS('Growth rates'!V$4:V$922,'Growth rates'!$B$4:$B$922,Demands_tra!$A274,'Growth rates'!$C$4:$C$922,$AE274),SUMIFS('Growth rates'!V$4:V$922,'Growth rates'!$B$4:$B$922,Demands_tra!$A274,'Growth rates'!$C$4:$C$922,$AF274))</f>
        <v>0</v>
      </c>
      <c r="AZ274" s="6">
        <f ca="1">IF($AF274="",SUMIFS('Growth rates'!W$4:W$922,'Growth rates'!$B$4:$B$922,Demands_tra!$A274,'Growth rates'!$C$4:$C$922,$AE274),SUMIFS('Growth rates'!W$4:W$922,'Growth rates'!$B$4:$B$922,Demands_tra!$A274,'Growth rates'!$C$4:$C$922,$AF274))</f>
        <v>0</v>
      </c>
      <c r="BA274" s="6">
        <f ca="1">IF($AF274="",SUMIFS('Growth rates'!X$4:X$922,'Growth rates'!$B$4:$B$922,Demands_tra!$A274,'Growth rates'!$C$4:$C$922,$AE274),SUMIFS('Growth rates'!X$4:X$922,'Growth rates'!$B$4:$B$922,Demands_tra!$A274,'Growth rates'!$C$4:$C$922,$AF274))</f>
        <v>0</v>
      </c>
      <c r="BB274" s="6">
        <f ca="1">IF($AF274="",SUMIFS('Growth rates'!Y$4:Y$922,'Growth rates'!$B$4:$B$922,Demands_tra!$A274,'Growth rates'!$C$4:$C$922,$AE274),SUMIFS('Growth rates'!Y$4:Y$922,'Growth rates'!$B$4:$B$922,Demands_tra!$A274,'Growth rates'!$C$4:$C$922,$AF274))</f>
        <v>0</v>
      </c>
      <c r="BC274" s="6">
        <f ca="1">IF($AF274="",SUMIFS('Growth rates'!Z$4:Z$922,'Growth rates'!$B$4:$B$922,Demands_tra!$A274,'Growth rates'!$C$4:$C$922,$AE274),SUMIFS('Growth rates'!Z$4:Z$922,'Growth rates'!$B$4:$B$922,Demands_tra!$A274,'Growth rates'!$C$4:$C$922,$AF274))</f>
        <v>0</v>
      </c>
      <c r="BD274" s="6">
        <f ca="1">IF($AF274="",SUMIFS('Growth rates'!AA$4:AA$922,'Growth rates'!$B$4:$B$922,Demands_tra!$A274,'Growth rates'!$C$4:$C$922,$AE274),SUMIFS('Growth rates'!AA$4:AA$922,'Growth rates'!$B$4:$B$922,Demands_tra!$A274,'Growth rates'!$C$4:$C$922,$AF274))</f>
        <v>0</v>
      </c>
      <c r="BE274" s="6">
        <f ca="1">IF($AF274="",SUMIFS('Growth rates'!AB$4:AB$922,'Growth rates'!$B$4:$B$922,Demands_tra!$A274,'Growth rates'!$C$4:$C$922,$AE274),SUMIFS('Growth rates'!AB$4:AB$922,'Growth rates'!$B$4:$B$922,Demands_tra!$A274,'Growth rates'!$C$4:$C$922,$AF274))</f>
        <v>0</v>
      </c>
      <c r="BF274" s="6">
        <f ca="1">IF($AF274="",SUMIFS('Growth rates'!AC$4:AC$922,'Growth rates'!$B$4:$B$922,Demands_tra!$A274,'Growth rates'!$C$4:$C$922,$AE274),SUMIFS('Growth rates'!AC$4:AC$922,'Growth rates'!$B$4:$B$922,Demands_tra!$A274,'Growth rates'!$C$4:$C$922,$AF274))</f>
        <v>0</v>
      </c>
      <c r="BH274" t="str">
        <f ca="1">VLOOKUP($C274,'Default drvr and elast'!$A$4:$F$49,MATCH(VLOOKUP(A274,Classification!$B$4:$D$42,3,FALSE),'Default drvr and elast'!$D$3:$F$3,0)+3,FALSE)</f>
        <v>Med2</v>
      </c>
      <c r="BJ274" s="6">
        <f ca="1">IF($BI274="",SUMIF(Elasticities!$B$5:$B$52,Demands_tra!$BH274,Elasticities!C$5:C$52),SUMIF(Elasticities!$B$5:$B$52,Demands_tra!$BI274,Elasticities!C$5:C$52))</f>
        <v>0.799999999999989</v>
      </c>
      <c r="BK274" s="6">
        <f ca="1">IF($BI274="",SUMIF(Elasticities!$B$5:$B$52,Demands_tra!$BH274,Elasticities!D$5:D$52),SUMIF(Elasticities!$B$5:$B$52,Demands_tra!$BI274,Elasticities!D$5:D$52))</f>
        <v>0.797560975609746</v>
      </c>
      <c r="BL274" s="6">
        <f ca="1">IF($BI274="",SUMIF(Elasticities!$B$5:$B$52,Demands_tra!$BH274,Elasticities!E$5:E$52),SUMIF(Elasticities!$B$5:$B$52,Demands_tra!$BI274,Elasticities!E$5:E$52))</f>
        <v>0.785365853658527</v>
      </c>
      <c r="BM274" s="6">
        <f ca="1">IF($BI274="",SUMIF(Elasticities!$B$5:$B$52,Demands_tra!$BH274,Elasticities!F$5:F$52),SUMIF(Elasticities!$B$5:$B$52,Demands_tra!$BI274,Elasticities!F$5:F$52))</f>
        <v>0.773170731707307</v>
      </c>
      <c r="BN274" s="6">
        <f ca="1">IF($BI274="",SUMIF(Elasticities!$B$5:$B$52,Demands_tra!$BH274,Elasticities!G$5:G$52),SUMIF(Elasticities!$B$5:$B$52,Demands_tra!$BI274,Elasticities!G$5:G$52))</f>
        <v>0.760975609756088</v>
      </c>
      <c r="BO274" s="6">
        <f ca="1">IF($BI274="",SUMIF(Elasticities!$B$5:$B$52,Demands_tra!$BH274,Elasticities!H$5:H$52),SUMIF(Elasticities!$B$5:$B$52,Demands_tra!$BI274,Elasticities!H$5:H$52))</f>
        <v>0.748780487804868</v>
      </c>
      <c r="BP274" s="6">
        <f ca="1">IF($BI274="",SUMIF(Elasticities!$B$5:$B$52,Demands_tra!$BH274,Elasticities!I$5:I$52),SUMIF(Elasticities!$B$5:$B$52,Demands_tra!$BI274,Elasticities!I$5:I$52))</f>
        <v>0.736585365853649</v>
      </c>
      <c r="BQ274" s="6">
        <f ca="1">IF($BI274="",SUMIF(Elasticities!$B$5:$B$52,Demands_tra!$BH274,Elasticities!J$5:J$52),SUMIF(Elasticities!$B$5:$B$52,Demands_tra!$BI274,Elasticities!J$5:J$52))</f>
        <v>0.724390243902429</v>
      </c>
      <c r="BR274" s="6">
        <f ca="1">IF($BI274="",SUMIF(Elasticities!$B$5:$B$52,Demands_tra!$BH274,Elasticities!K$5:K$52),SUMIF(Elasticities!$B$5:$B$52,Demands_tra!$BI274,Elasticities!K$5:K$52))</f>
        <v>0.71219512195121</v>
      </c>
      <c r="BS274" s="6">
        <f ca="1">IF($BI274="",SUMIF(Elasticities!$B$5:$B$52,Demands_tra!$BH274,Elasticities!L$5:L$52),SUMIF(Elasticities!$B$5:$B$52,Demands_tra!$BI274,Elasticities!L$5:L$52))</f>
        <v>0.699999999999997</v>
      </c>
      <c r="BT274" s="6">
        <f ca="1">IF($BI274="",SUMIF(Elasticities!$B$5:$B$52,Demands_tra!$BH274,Elasticities!M$5:M$52),SUMIF(Elasticities!$B$5:$B$52,Demands_tra!$BI274,Elasticities!M$5:M$52))</f>
        <v>0.687499999999996</v>
      </c>
      <c r="BU274" s="6">
        <f ca="1">IF($BI274="",SUMIF(Elasticities!$B$5:$B$52,Demands_tra!$BH274,Elasticities!N$5:N$52),SUMIF(Elasticities!$B$5:$B$52,Demands_tra!$BI274,Elasticities!N$5:N$52))</f>
        <v>0.674999999999996</v>
      </c>
      <c r="BV274" s="6">
        <f ca="1">IF($BI274="",SUMIF(Elasticities!$B$5:$B$52,Demands_tra!$BH274,Elasticities!O$5:O$52),SUMIF(Elasticities!$B$5:$B$52,Demands_tra!$BI274,Elasticities!O$5:O$52))</f>
        <v>0.662499999999996</v>
      </c>
      <c r="BW274" s="6">
        <f ca="1">IF($BI274="",SUMIF(Elasticities!$B$5:$B$52,Demands_tra!$BH274,Elasticities!P$5:P$52),SUMIF(Elasticities!$B$5:$B$52,Demands_tra!$BI274,Elasticities!P$5:P$52))</f>
        <v>0.649999999999997</v>
      </c>
      <c r="BX274" s="6">
        <f ca="1">IF($BI274="",SUMIF(Elasticities!$B$5:$B$52,Demands_tra!$BH274,Elasticities!Q$5:Q$52),SUMIF(Elasticities!$B$5:$B$52,Demands_tra!$BI274,Elasticities!Q$5:Q$52))</f>
        <v>0.637499999999997</v>
      </c>
      <c r="BY274" s="6">
        <f ca="1">IF($BI274="",SUMIF(Elasticities!$B$5:$B$52,Demands_tra!$BH274,Elasticities!R$5:R$52),SUMIF(Elasticities!$B$5:$B$52,Demands_tra!$BI274,Elasticities!R$5:R$52))</f>
        <v>0.624999999999996</v>
      </c>
      <c r="BZ274" s="6">
        <f ca="1">IF($BI274="",SUMIF(Elasticities!$B$5:$B$52,Demands_tra!$BH274,Elasticities!S$5:S$52),SUMIF(Elasticities!$B$5:$B$52,Demands_tra!$BI274,Elasticities!S$5:S$52))</f>
        <v>0.612499999999996</v>
      </c>
      <c r="CA274" s="6">
        <f ca="1">IF($BI274="",SUMIF(Elasticities!$B$5:$B$52,Demands_tra!$BH274,Elasticities!T$5:T$52),SUMIF(Elasticities!$B$5:$B$52,Demands_tra!$BI274,Elasticities!T$5:T$52))</f>
        <v>0.599999999999996</v>
      </c>
      <c r="CB274" s="6" t="e">
        <f ca="1">IF($BI274="",SUMIF(Elasticities!$B$5:$B$52,Demands_tra!$BH274,Elasticities!U$5:U$52),SUMIF(Elasticities!$B$5:$B$52,Demands_tra!$BI274,Elasticities!U$5:U$52))</f>
        <v>#VALUE!</v>
      </c>
      <c r="CC274" s="6" t="e">
        <f ca="1">IF($BI274="",SUMIF(Elasticities!$B$5:$B$52,Demands_tra!$BH274,Elasticities!V$5:V$52),SUMIF(Elasticities!$B$5:$B$52,Demands_tra!$BI274,Elasticities!V$5:V$52))</f>
        <v>#VALUE!</v>
      </c>
      <c r="CD274" s="6" t="e">
        <f ca="1">IF($BI274="",SUMIF(Elasticities!$B$5:$B$52,Demands_tra!$BH274,Elasticities!W$5:W$52),SUMIF(Elasticities!$B$5:$B$52,Demands_tra!$BI274,Elasticities!W$5:W$52))</f>
        <v>#VALUE!</v>
      </c>
      <c r="CE274" s="6" t="e">
        <f ca="1">IF($BI274="",SUMIF(Elasticities!$B$5:$B$52,Demands_tra!$BH274,Elasticities!X$5:X$52),SUMIF(Elasticities!$B$5:$B$52,Demands_tra!$BI274,Elasticities!X$5:X$52))</f>
        <v>#VALUE!</v>
      </c>
      <c r="CF274" s="6" t="e">
        <f ca="1">IF($BI274="",SUMIF(Elasticities!$B$5:$B$52,Demands_tra!$BH274,Elasticities!Y$5:Y$52),SUMIF(Elasticities!$B$5:$B$52,Demands_tra!$BI274,Elasticities!Y$5:Y$52))</f>
        <v>#VALUE!</v>
      </c>
      <c r="CG274" s="6" t="e">
        <f ca="1">IF($BI274="",SUMIF(Elasticities!$B$5:$B$52,Demands_tra!$BH274,Elasticities!Z$5:Z$52),SUMIF(Elasticities!$B$5:$B$52,Demands_tra!$BI274,Elasticities!Z$5:Z$52))</f>
        <v>#VALUE!</v>
      </c>
      <c r="CH274" s="6" t="e">
        <f ca="1">IF($BI274="",SUMIF(Elasticities!$B$5:$B$52,Demands_tra!$BH274,Elasticities!AA$5:AA$52),SUMIF(Elasticities!$B$5:$B$52,Demands_tra!$BI274,Elasticities!AA$5:AA$52))</f>
        <v>#VALUE!</v>
      </c>
      <c r="CI274" s="6" t="e">
        <f ca="1">IF($BI274="",SUMIF(Elasticities!$B$5:$B$52,Demands_tra!$BH274,Elasticities!AB$5:AB$52),SUMIF(Elasticities!$B$5:$B$52,Demands_tra!$BI274,Elasticities!AB$5:AB$52))</f>
        <v>#VALUE!</v>
      </c>
    </row>
    <row r="275" spans="1:87">
      <c r="A275" t="str">
        <f>IF(BYDem_tra!B274="","\I:",BYDem_tra!B274)</f>
        <v>Norway</v>
      </c>
      <c r="B275" t="str">
        <f>BYDem_tra!E274</f>
        <v>Trd_bus</v>
      </c>
      <c r="C275" t="str">
        <f t="shared" si="220"/>
        <v>Trd_bus</v>
      </c>
      <c r="D275" s="3">
        <f>SUMIFS(BYDem_tra!$M$2:$M$2000,BYDem_tra!$B$2:$B$2000,Demands_tra!$A275,BYDem_tra!$E$2:$E$2000,Demands_tra!$B275)</f>
        <v>0.315</v>
      </c>
      <c r="E275" s="3">
        <f ca="1" t="shared" si="221"/>
        <v>0.31630650271403</v>
      </c>
      <c r="F275" s="3">
        <f ca="1" t="shared" si="222"/>
        <v>0.322732393765728</v>
      </c>
      <c r="G275" s="3">
        <f ca="1" t="shared" si="223"/>
        <v>0.328070165875336</v>
      </c>
      <c r="H275" s="3">
        <f ca="1" t="shared" si="224"/>
        <v>0.333263457084028</v>
      </c>
      <c r="I275" s="3">
        <f ca="1" t="shared" si="225"/>
        <v>0.338323163359406</v>
      </c>
      <c r="J275" s="3">
        <f ca="1" t="shared" si="226"/>
        <v>0.343311391443544</v>
      </c>
      <c r="K275" s="3">
        <f ca="1" t="shared" si="227"/>
        <v>0.348514021930659</v>
      </c>
      <c r="L275" s="3">
        <f ca="1" t="shared" si="228"/>
        <v>0.35277790891912</v>
      </c>
      <c r="M275" s="3">
        <f ca="1" t="shared" si="229"/>
        <v>0.356413261478359</v>
      </c>
      <c r="N275" s="3">
        <f ca="1" t="shared" si="230"/>
        <v>0.359471623051171</v>
      </c>
      <c r="O275" s="3">
        <f ca="1" t="shared" si="231"/>
        <v>0.362299716316738</v>
      </c>
      <c r="P275" s="3">
        <f ca="1" t="shared" si="232"/>
        <v>0.364977212318293</v>
      </c>
      <c r="Q275" s="3">
        <f ca="1" t="shared" si="233"/>
        <v>0.367207047550833</v>
      </c>
      <c r="R275" s="3">
        <f ca="1" t="shared" si="234"/>
        <v>0.368623018880782</v>
      </c>
      <c r="S275" s="3">
        <f ca="1" t="shared" si="235"/>
        <v>0.369222547584593</v>
      </c>
      <c r="T275" s="3">
        <f ca="1" t="shared" si="236"/>
        <v>0.369320267438438</v>
      </c>
      <c r="U275" s="3">
        <f ca="1" t="shared" si="237"/>
        <v>0.369132251048698</v>
      </c>
      <c r="V275" s="3" t="e">
        <f ca="1" t="shared" si="212"/>
        <v>#VALUE!</v>
      </c>
      <c r="W275" s="3" t="e">
        <f ca="1" t="shared" si="213"/>
        <v>#DIV/0!</v>
      </c>
      <c r="X275" s="3" t="e">
        <f ca="1" t="shared" si="214"/>
        <v>#DIV/0!</v>
      </c>
      <c r="Y275" s="3" t="e">
        <f ca="1" t="shared" si="215"/>
        <v>#DIV/0!</v>
      </c>
      <c r="Z275" s="3" t="e">
        <f ca="1" t="shared" si="216"/>
        <v>#DIV/0!</v>
      </c>
      <c r="AA275" s="3" t="e">
        <f ca="1" t="shared" si="217"/>
        <v>#DIV/0!</v>
      </c>
      <c r="AB275" s="3" t="e">
        <f ca="1" t="shared" si="218"/>
        <v>#DIV/0!</v>
      </c>
      <c r="AC275" s="3" t="e">
        <f ca="1" t="shared" si="219"/>
        <v>#DIV/0!</v>
      </c>
      <c r="AE275" s="34" t="str">
        <f ca="1">VLOOKUP($C275,'Default drvr and elast'!$A$4:$C$49,MATCH(VLOOKUP(A275,Classification!$B$4:$D$99,2,FALSE),'Default drvr and elast'!$A$3:$C$3,0),FALSE)</f>
        <v>POP</v>
      </c>
      <c r="AF275" s="4"/>
      <c r="AG275" s="6">
        <f ca="1">IF($AF275="",SUMIFS('Growth rates'!D$4:D$922,'Growth rates'!$B$4:$B$922,Demands_tra!$A275,'Growth rates'!$C$4:$C$922,$AE275),SUMIFS('Growth rates'!D$4:D$922,'Growth rates'!$B$4:$B$922,Demands_tra!$A275,'Growth rates'!$C$4:$C$922,$AF275))</f>
        <v>1</v>
      </c>
      <c r="AH275" s="6">
        <f ca="1">IF($AF275="",SUMIFS('Growth rates'!E$4:E$922,'Growth rates'!$B$4:$B$922,Demands_tra!$A275,'Growth rates'!$C$4:$C$922,$AE275),SUMIFS('Growth rates'!E$4:E$922,'Growth rates'!$B$4:$B$922,Demands_tra!$A275,'Growth rates'!$C$4:$C$922,$AF275))</f>
        <v>1.00520038942529</v>
      </c>
      <c r="AI275" s="6">
        <f ca="1">IF($AF275="",SUMIFS('Growth rates'!F$4:F$922,'Growth rates'!$B$4:$B$922,Demands_tra!$A275,'Growth rates'!$C$4:$C$922,$AE275),SUMIFS('Growth rates'!F$4:F$922,'Growth rates'!$B$4:$B$922,Demands_tra!$A275,'Growth rates'!$C$4:$C$922,$AF275))</f>
        <v>1.03120233655177</v>
      </c>
      <c r="AJ275" s="6">
        <f ca="1">IF($AF275="",SUMIFS('Growth rates'!G$4:G$922,'Growth rates'!$B$4:$B$922,Demands_tra!$A275,'Growth rates'!$C$4:$C$922,$AE275),SUMIFS('Growth rates'!G$4:G$922,'Growth rates'!$B$4:$B$922,Demands_tra!$A275,'Growth rates'!$C$4:$C$922,$AF275))</f>
        <v>1.05326134321016</v>
      </c>
      <c r="AK275" s="6">
        <f ca="1">IF($AF275="",SUMIFS('Growth rates'!H$4:H$922,'Growth rates'!$B$4:$B$922,Demands_tra!$A275,'Growth rates'!$C$4:$C$922,$AE275),SUMIFS('Growth rates'!H$4:H$922,'Growth rates'!$B$4:$B$922,Demands_tra!$A275,'Growth rates'!$C$4:$C$922,$AF275))</f>
        <v>1.07517129113885</v>
      </c>
      <c r="AL275" s="6">
        <f ca="1">IF($AF275="",SUMIFS('Growth rates'!I$4:I$922,'Growth rates'!$B$4:$B$922,Demands_tra!$A275,'Growth rates'!$C$4:$C$922,$AE275),SUMIFS('Growth rates'!I$4:I$922,'Growth rates'!$B$4:$B$922,Demands_tra!$A275,'Growth rates'!$C$4:$C$922,$AF275))</f>
        <v>1.09697150487709</v>
      </c>
      <c r="AM275" s="6">
        <f ca="1">IF($AF275="",SUMIFS('Growth rates'!J$4:J$922,'Growth rates'!$B$4:$B$922,Demands_tra!$A275,'Growth rates'!$C$4:$C$922,$AE275),SUMIFS('Growth rates'!J$4:J$922,'Growth rates'!$B$4:$B$922,Demands_tra!$A275,'Growth rates'!$C$4:$C$922,$AF275))</f>
        <v>1.118929204032</v>
      </c>
      <c r="AN275" s="6">
        <f ca="1">IF($AF275="",SUMIFS('Growth rates'!K$4:K$922,'Growth rates'!$B$4:$B$922,Demands_tra!$A275,'Growth rates'!$C$4:$C$922,$AE275),SUMIFS('Growth rates'!K$4:K$922,'Growth rates'!$B$4:$B$922,Demands_tra!$A275,'Growth rates'!$C$4:$C$922,$AF275))</f>
        <v>1.14233722964613</v>
      </c>
      <c r="AO275" s="6">
        <f ca="1">IF($AF275="",SUMIFS('Growth rates'!L$4:L$922,'Growth rates'!$B$4:$B$922,Demands_tra!$A275,'Growth rates'!$C$4:$C$922,$AE275),SUMIFS('Growth rates'!L$4:L$922,'Growth rates'!$B$4:$B$922,Demands_tra!$A275,'Growth rates'!$C$4:$C$922,$AF275))</f>
        <v>1.16196092376713</v>
      </c>
      <c r="AP275" s="6">
        <f ca="1">IF($AF275="",SUMIFS('Growth rates'!M$4:M$922,'Growth rates'!$B$4:$B$922,Demands_tra!$A275,'Growth rates'!$C$4:$C$922,$AE275),SUMIFS('Growth rates'!M$4:M$922,'Growth rates'!$B$4:$B$922,Demands_tra!$A275,'Growth rates'!$C$4:$C$922,$AF275))</f>
        <v>1.17906653655862</v>
      </c>
      <c r="AQ275" s="6">
        <f ca="1">IF($AF275="",SUMIFS('Growth rates'!N$4:N$922,'Growth rates'!$B$4:$B$922,Demands_tra!$A275,'Growth rates'!$C$4:$C$922,$AE275),SUMIFS('Growth rates'!N$4:N$922,'Growth rates'!$B$4:$B$922,Demands_tra!$A275,'Growth rates'!$C$4:$C$922,$AF275))</f>
        <v>1.19378290270154</v>
      </c>
      <c r="AR275" s="6">
        <f ca="1">IF($AF275="",SUMIFS('Growth rates'!O$4:O$922,'Growth rates'!$B$4:$B$922,Demands_tra!$A275,'Growth rates'!$C$4:$C$922,$AE275),SUMIFS('Growth rates'!O$4:O$922,'Growth rates'!$B$4:$B$922,Demands_tra!$A275,'Growth rates'!$C$4:$C$922,$AF275))</f>
        <v>1.2076968609842</v>
      </c>
      <c r="AS275" s="6">
        <f ca="1">IF($AF275="",SUMIFS('Growth rates'!P$4:P$922,'Growth rates'!$B$4:$B$922,Demands_tra!$A275,'Growth rates'!$C$4:$C$922,$AE275),SUMIFS('Growth rates'!P$4:P$922,'Growth rates'!$B$4:$B$922,Demands_tra!$A275,'Growth rates'!$C$4:$C$922,$AF275))</f>
        <v>1.22116888634965</v>
      </c>
      <c r="AT275" s="6">
        <f ca="1">IF($AF275="",SUMIFS('Growth rates'!Q$4:Q$922,'Growth rates'!$B$4:$B$922,Demands_tra!$A275,'Growth rates'!$C$4:$C$922,$AE275),SUMIFS('Growth rates'!Q$4:Q$922,'Growth rates'!$B$4:$B$922,Demands_tra!$A275,'Growth rates'!$C$4:$C$922,$AF275))</f>
        <v>1.23264697031578</v>
      </c>
      <c r="AU275" s="6">
        <f ca="1">IF($AF275="",SUMIFS('Growth rates'!R$4:R$922,'Growth rates'!$B$4:$B$922,Demands_tra!$A275,'Growth rates'!$C$4:$C$922,$AE275),SUMIFS('Growth rates'!R$4:R$922,'Growth rates'!$B$4:$B$922,Demands_tra!$A275,'Growth rates'!$C$4:$C$922,$AF275))</f>
        <v>1.24010290295621</v>
      </c>
      <c r="AV275" s="6">
        <f ca="1">IF($AF275="",SUMIFS('Growth rates'!S$4:S$922,'Growth rates'!$B$4:$B$922,Demands_tra!$A275,'Growth rates'!$C$4:$C$922,$AE275),SUMIFS('Growth rates'!S$4:S$922,'Growth rates'!$B$4:$B$922,Demands_tra!$A275,'Growth rates'!$C$4:$C$922,$AF275))</f>
        <v>1.24332994955036</v>
      </c>
      <c r="AW275" s="6">
        <f ca="1">IF($AF275="",SUMIFS('Growth rates'!T$4:T$922,'Growth rates'!$B$4:$B$922,Demands_tra!$A275,'Growth rates'!$C$4:$C$922,$AE275),SUMIFS('Growth rates'!T$4:T$922,'Growth rates'!$B$4:$B$922,Demands_tra!$A275,'Growth rates'!$C$4:$C$922,$AF275))</f>
        <v>1.2438671976603</v>
      </c>
      <c r="AX275" s="6">
        <f ca="1">IF($AF275="",SUMIFS('Growth rates'!U$4:U$922,'Growth rates'!$B$4:$B$922,Demands_tra!$A275,'Growth rates'!$C$4:$C$922,$AE275),SUMIFS('Growth rates'!U$4:U$922,'Growth rates'!$B$4:$B$922,Demands_tra!$A275,'Growth rates'!$C$4:$C$922,$AF275))</f>
        <v>1.24281180193091</v>
      </c>
      <c r="AY275" s="6">
        <f ca="1">IF($AF275="",SUMIFS('Growth rates'!V$4:V$922,'Growth rates'!$B$4:$B$922,Demands_tra!$A275,'Growth rates'!$C$4:$C$922,$AE275),SUMIFS('Growth rates'!V$4:V$922,'Growth rates'!$B$4:$B$922,Demands_tra!$A275,'Growth rates'!$C$4:$C$922,$AF275))</f>
        <v>0</v>
      </c>
      <c r="AZ275" s="6">
        <f ca="1">IF($AF275="",SUMIFS('Growth rates'!W$4:W$922,'Growth rates'!$B$4:$B$922,Demands_tra!$A275,'Growth rates'!$C$4:$C$922,$AE275),SUMIFS('Growth rates'!W$4:W$922,'Growth rates'!$B$4:$B$922,Demands_tra!$A275,'Growth rates'!$C$4:$C$922,$AF275))</f>
        <v>0</v>
      </c>
      <c r="BA275" s="6">
        <f ca="1">IF($AF275="",SUMIFS('Growth rates'!X$4:X$922,'Growth rates'!$B$4:$B$922,Demands_tra!$A275,'Growth rates'!$C$4:$C$922,$AE275),SUMIFS('Growth rates'!X$4:X$922,'Growth rates'!$B$4:$B$922,Demands_tra!$A275,'Growth rates'!$C$4:$C$922,$AF275))</f>
        <v>0</v>
      </c>
      <c r="BB275" s="6">
        <f ca="1">IF($AF275="",SUMIFS('Growth rates'!Y$4:Y$922,'Growth rates'!$B$4:$B$922,Demands_tra!$A275,'Growth rates'!$C$4:$C$922,$AE275),SUMIFS('Growth rates'!Y$4:Y$922,'Growth rates'!$B$4:$B$922,Demands_tra!$A275,'Growth rates'!$C$4:$C$922,$AF275))</f>
        <v>0</v>
      </c>
      <c r="BC275" s="6">
        <f ca="1">IF($AF275="",SUMIFS('Growth rates'!Z$4:Z$922,'Growth rates'!$B$4:$B$922,Demands_tra!$A275,'Growth rates'!$C$4:$C$922,$AE275),SUMIFS('Growth rates'!Z$4:Z$922,'Growth rates'!$B$4:$B$922,Demands_tra!$A275,'Growth rates'!$C$4:$C$922,$AF275))</f>
        <v>0</v>
      </c>
      <c r="BD275" s="6">
        <f ca="1">IF($AF275="",SUMIFS('Growth rates'!AA$4:AA$922,'Growth rates'!$B$4:$B$922,Demands_tra!$A275,'Growth rates'!$C$4:$C$922,$AE275),SUMIFS('Growth rates'!AA$4:AA$922,'Growth rates'!$B$4:$B$922,Demands_tra!$A275,'Growth rates'!$C$4:$C$922,$AF275))</f>
        <v>0</v>
      </c>
      <c r="BE275" s="6">
        <f ca="1">IF($AF275="",SUMIFS('Growth rates'!AB$4:AB$922,'Growth rates'!$B$4:$B$922,Demands_tra!$A275,'Growth rates'!$C$4:$C$922,$AE275),SUMIFS('Growth rates'!AB$4:AB$922,'Growth rates'!$B$4:$B$922,Demands_tra!$A275,'Growth rates'!$C$4:$C$922,$AF275))</f>
        <v>0</v>
      </c>
      <c r="BF275" s="6">
        <f ca="1">IF($AF275="",SUMIFS('Growth rates'!AC$4:AC$922,'Growth rates'!$B$4:$B$922,Demands_tra!$A275,'Growth rates'!$C$4:$C$922,$AE275),SUMIFS('Growth rates'!AC$4:AC$922,'Growth rates'!$B$4:$B$922,Demands_tra!$A275,'Growth rates'!$C$4:$C$922,$AF275))</f>
        <v>0</v>
      </c>
      <c r="BH275" t="str">
        <f ca="1">VLOOKUP($C275,'Default drvr and elast'!$A$4:$F$49,MATCH(VLOOKUP(A275,Classification!$B$4:$D$42,3,FALSE),'Default drvr and elast'!$D$3:$F$3,0)+3,FALSE)</f>
        <v>Med2</v>
      </c>
      <c r="BJ275" s="6">
        <f ca="1">IF($BI275="",SUMIF(Elasticities!$B$5:$B$52,Demands_tra!$BH275,Elasticities!C$5:C$52),SUMIF(Elasticities!$B$5:$B$52,Demands_tra!$BI275,Elasticities!C$5:C$52))</f>
        <v>0.799999999999989</v>
      </c>
      <c r="BK275" s="6">
        <f ca="1">IF($BI275="",SUMIF(Elasticities!$B$5:$B$52,Demands_tra!$BH275,Elasticities!D$5:D$52),SUMIF(Elasticities!$B$5:$B$52,Demands_tra!$BI275,Elasticities!D$5:D$52))</f>
        <v>0.797560975609746</v>
      </c>
      <c r="BL275" s="6">
        <f ca="1">IF($BI275="",SUMIF(Elasticities!$B$5:$B$52,Demands_tra!$BH275,Elasticities!E$5:E$52),SUMIF(Elasticities!$B$5:$B$52,Demands_tra!$BI275,Elasticities!E$5:E$52))</f>
        <v>0.785365853658527</v>
      </c>
      <c r="BM275" s="6">
        <f ca="1">IF($BI275="",SUMIF(Elasticities!$B$5:$B$52,Demands_tra!$BH275,Elasticities!F$5:F$52),SUMIF(Elasticities!$B$5:$B$52,Demands_tra!$BI275,Elasticities!F$5:F$52))</f>
        <v>0.773170731707307</v>
      </c>
      <c r="BN275" s="6">
        <f ca="1">IF($BI275="",SUMIF(Elasticities!$B$5:$B$52,Demands_tra!$BH275,Elasticities!G$5:G$52),SUMIF(Elasticities!$B$5:$B$52,Demands_tra!$BI275,Elasticities!G$5:G$52))</f>
        <v>0.760975609756088</v>
      </c>
      <c r="BO275" s="6">
        <f ca="1">IF($BI275="",SUMIF(Elasticities!$B$5:$B$52,Demands_tra!$BH275,Elasticities!H$5:H$52),SUMIF(Elasticities!$B$5:$B$52,Demands_tra!$BI275,Elasticities!H$5:H$52))</f>
        <v>0.748780487804868</v>
      </c>
      <c r="BP275" s="6">
        <f ca="1">IF($BI275="",SUMIF(Elasticities!$B$5:$B$52,Demands_tra!$BH275,Elasticities!I$5:I$52),SUMIF(Elasticities!$B$5:$B$52,Demands_tra!$BI275,Elasticities!I$5:I$52))</f>
        <v>0.736585365853649</v>
      </c>
      <c r="BQ275" s="6">
        <f ca="1">IF($BI275="",SUMIF(Elasticities!$B$5:$B$52,Demands_tra!$BH275,Elasticities!J$5:J$52),SUMIF(Elasticities!$B$5:$B$52,Demands_tra!$BI275,Elasticities!J$5:J$52))</f>
        <v>0.724390243902429</v>
      </c>
      <c r="BR275" s="6">
        <f ca="1">IF($BI275="",SUMIF(Elasticities!$B$5:$B$52,Demands_tra!$BH275,Elasticities!K$5:K$52),SUMIF(Elasticities!$B$5:$B$52,Demands_tra!$BI275,Elasticities!K$5:K$52))</f>
        <v>0.71219512195121</v>
      </c>
      <c r="BS275" s="6">
        <f ca="1">IF($BI275="",SUMIF(Elasticities!$B$5:$B$52,Demands_tra!$BH275,Elasticities!L$5:L$52),SUMIF(Elasticities!$B$5:$B$52,Demands_tra!$BI275,Elasticities!L$5:L$52))</f>
        <v>0.699999999999997</v>
      </c>
      <c r="BT275" s="6">
        <f ca="1">IF($BI275="",SUMIF(Elasticities!$B$5:$B$52,Demands_tra!$BH275,Elasticities!M$5:M$52),SUMIF(Elasticities!$B$5:$B$52,Demands_tra!$BI275,Elasticities!M$5:M$52))</f>
        <v>0.687499999999996</v>
      </c>
      <c r="BU275" s="6">
        <f ca="1">IF($BI275="",SUMIF(Elasticities!$B$5:$B$52,Demands_tra!$BH275,Elasticities!N$5:N$52),SUMIF(Elasticities!$B$5:$B$52,Demands_tra!$BI275,Elasticities!N$5:N$52))</f>
        <v>0.674999999999996</v>
      </c>
      <c r="BV275" s="6">
        <f ca="1">IF($BI275="",SUMIF(Elasticities!$B$5:$B$52,Demands_tra!$BH275,Elasticities!O$5:O$52),SUMIF(Elasticities!$B$5:$B$52,Demands_tra!$BI275,Elasticities!O$5:O$52))</f>
        <v>0.662499999999996</v>
      </c>
      <c r="BW275" s="6">
        <f ca="1">IF($BI275="",SUMIF(Elasticities!$B$5:$B$52,Demands_tra!$BH275,Elasticities!P$5:P$52),SUMIF(Elasticities!$B$5:$B$52,Demands_tra!$BI275,Elasticities!P$5:P$52))</f>
        <v>0.649999999999997</v>
      </c>
      <c r="BX275" s="6">
        <f ca="1">IF($BI275="",SUMIF(Elasticities!$B$5:$B$52,Demands_tra!$BH275,Elasticities!Q$5:Q$52),SUMIF(Elasticities!$B$5:$B$52,Demands_tra!$BI275,Elasticities!Q$5:Q$52))</f>
        <v>0.637499999999997</v>
      </c>
      <c r="BY275" s="6">
        <f ca="1">IF($BI275="",SUMIF(Elasticities!$B$5:$B$52,Demands_tra!$BH275,Elasticities!R$5:R$52),SUMIF(Elasticities!$B$5:$B$52,Demands_tra!$BI275,Elasticities!R$5:R$52))</f>
        <v>0.624999999999996</v>
      </c>
      <c r="BZ275" s="6">
        <f ca="1">IF($BI275="",SUMIF(Elasticities!$B$5:$B$52,Demands_tra!$BH275,Elasticities!S$5:S$52),SUMIF(Elasticities!$B$5:$B$52,Demands_tra!$BI275,Elasticities!S$5:S$52))</f>
        <v>0.612499999999996</v>
      </c>
      <c r="CA275" s="6">
        <f ca="1">IF($BI275="",SUMIF(Elasticities!$B$5:$B$52,Demands_tra!$BH275,Elasticities!T$5:T$52),SUMIF(Elasticities!$B$5:$B$52,Demands_tra!$BI275,Elasticities!T$5:T$52))</f>
        <v>0.599999999999996</v>
      </c>
      <c r="CB275" s="6" t="e">
        <f ca="1">IF($BI275="",SUMIF(Elasticities!$B$5:$B$52,Demands_tra!$BH275,Elasticities!U$5:U$52),SUMIF(Elasticities!$B$5:$B$52,Demands_tra!$BI275,Elasticities!U$5:U$52))</f>
        <v>#VALUE!</v>
      </c>
      <c r="CC275" s="6" t="e">
        <f ca="1">IF($BI275="",SUMIF(Elasticities!$B$5:$B$52,Demands_tra!$BH275,Elasticities!V$5:V$52),SUMIF(Elasticities!$B$5:$B$52,Demands_tra!$BI275,Elasticities!V$5:V$52))</f>
        <v>#VALUE!</v>
      </c>
      <c r="CD275" s="6" t="e">
        <f ca="1">IF($BI275="",SUMIF(Elasticities!$B$5:$B$52,Demands_tra!$BH275,Elasticities!W$5:W$52),SUMIF(Elasticities!$B$5:$B$52,Demands_tra!$BI275,Elasticities!W$5:W$52))</f>
        <v>#VALUE!</v>
      </c>
      <c r="CE275" s="6" t="e">
        <f ca="1">IF($BI275="",SUMIF(Elasticities!$B$5:$B$52,Demands_tra!$BH275,Elasticities!X$5:X$52),SUMIF(Elasticities!$B$5:$B$52,Demands_tra!$BI275,Elasticities!X$5:X$52))</f>
        <v>#VALUE!</v>
      </c>
      <c r="CF275" s="6" t="e">
        <f ca="1">IF($BI275="",SUMIF(Elasticities!$B$5:$B$52,Demands_tra!$BH275,Elasticities!Y$5:Y$52),SUMIF(Elasticities!$B$5:$B$52,Demands_tra!$BI275,Elasticities!Y$5:Y$52))</f>
        <v>#VALUE!</v>
      </c>
      <c r="CG275" s="6" t="e">
        <f ca="1">IF($BI275="",SUMIF(Elasticities!$B$5:$B$52,Demands_tra!$BH275,Elasticities!Z$5:Z$52),SUMIF(Elasticities!$B$5:$B$52,Demands_tra!$BI275,Elasticities!Z$5:Z$52))</f>
        <v>#VALUE!</v>
      </c>
      <c r="CH275" s="6" t="e">
        <f ca="1">IF($BI275="",SUMIF(Elasticities!$B$5:$B$52,Demands_tra!$BH275,Elasticities!AA$5:AA$52),SUMIF(Elasticities!$B$5:$B$52,Demands_tra!$BI275,Elasticities!AA$5:AA$52))</f>
        <v>#VALUE!</v>
      </c>
      <c r="CI275" s="6" t="e">
        <f ca="1">IF($BI275="",SUMIF(Elasticities!$B$5:$B$52,Demands_tra!$BH275,Elasticities!AB$5:AB$52),SUMIF(Elasticities!$B$5:$B$52,Demands_tra!$BI275,Elasticities!AB$5:AB$52))</f>
        <v>#VALUE!</v>
      </c>
    </row>
    <row r="276" spans="1:87">
      <c r="A276" t="str">
        <f>IF(BYDem_tra!B275="","\I:",BYDem_tra!B275)</f>
        <v>Norway</v>
      </c>
      <c r="B276" t="str">
        <f>BYDem_tra!E275</f>
        <v>Trd_car</v>
      </c>
      <c r="C276" t="str">
        <f t="shared" si="220"/>
        <v>Trd_car</v>
      </c>
      <c r="D276" s="3">
        <f>SUMIFS(BYDem_tra!$M$2:$M$2000,BYDem_tra!$B$2:$B$2000,Demands_tra!$A276,BYDem_tra!$E$2:$E$2000,Demands_tra!$B276)</f>
        <v>26.844</v>
      </c>
      <c r="E276" s="3">
        <f ca="1" t="shared" si="221"/>
        <v>26.9119126189708</v>
      </c>
      <c r="F276" s="3">
        <f ca="1" t="shared" si="222"/>
        <v>28.6724349917677</v>
      </c>
      <c r="G276" s="3">
        <f ca="1" t="shared" si="223"/>
        <v>30.1960279645188</v>
      </c>
      <c r="H276" s="3">
        <f ca="1" t="shared" si="224"/>
        <v>31.6052420087834</v>
      </c>
      <c r="I276" s="3">
        <f ca="1" t="shared" si="225"/>
        <v>32.9829639559096</v>
      </c>
      <c r="J276" s="3">
        <f ca="1" t="shared" si="226"/>
        <v>34.3330963436314</v>
      </c>
      <c r="K276" s="3">
        <f ca="1" t="shared" si="227"/>
        <v>35.6132915948386</v>
      </c>
      <c r="L276" s="3">
        <f ca="1" t="shared" si="228"/>
        <v>36.8954586307826</v>
      </c>
      <c r="M276" s="3">
        <f ca="1" t="shared" si="229"/>
        <v>38.1836778125257</v>
      </c>
      <c r="N276" s="3">
        <f ca="1" t="shared" si="230"/>
        <v>39.484782964512</v>
      </c>
      <c r="O276" s="3">
        <f ca="1" t="shared" si="231"/>
        <v>40.6719736984799</v>
      </c>
      <c r="P276" s="3">
        <f ca="1" t="shared" si="232"/>
        <v>41.7437501851803</v>
      </c>
      <c r="Q276" s="3">
        <f ca="1" t="shared" si="233"/>
        <v>42.7307008537144</v>
      </c>
      <c r="R276" s="3">
        <f ca="1" t="shared" si="234"/>
        <v>43.6729443302985</v>
      </c>
      <c r="S276" s="3">
        <f ca="1" t="shared" si="235"/>
        <v>44.5827970303276</v>
      </c>
      <c r="T276" s="3">
        <f ca="1" t="shared" si="236"/>
        <v>45.4353970862784</v>
      </c>
      <c r="U276" s="3">
        <f ca="1" t="shared" si="237"/>
        <v>46.1981739422396</v>
      </c>
      <c r="V276" s="3" t="e">
        <f ca="1" t="shared" si="212"/>
        <v>#VALUE!</v>
      </c>
      <c r="W276" s="3" t="e">
        <f ca="1" t="shared" si="213"/>
        <v>#DIV/0!</v>
      </c>
      <c r="X276" s="3" t="e">
        <f ca="1" t="shared" si="214"/>
        <v>#DIV/0!</v>
      </c>
      <c r="Y276" s="3" t="e">
        <f ca="1" t="shared" si="215"/>
        <v>#DIV/0!</v>
      </c>
      <c r="Z276" s="3" t="e">
        <f ca="1" t="shared" si="216"/>
        <v>#DIV/0!</v>
      </c>
      <c r="AA276" s="3" t="e">
        <f ca="1" t="shared" si="217"/>
        <v>#DIV/0!</v>
      </c>
      <c r="AB276" s="3" t="e">
        <f ca="1" t="shared" si="218"/>
        <v>#DIV/0!</v>
      </c>
      <c r="AC276" s="3" t="e">
        <f ca="1" t="shared" si="219"/>
        <v>#DIV/0!</v>
      </c>
      <c r="AE276" s="34" t="str">
        <f ca="1">VLOOKUP($C276,'Default drvr and elast'!$A$4:$C$49,MATCH(VLOOKUP(A276,Classification!$B$4:$D$99,2,FALSE),'Default drvr and elast'!$A$3:$C$3,0),FALSE)</f>
        <v>GDPPCAP</v>
      </c>
      <c r="AF276" s="4"/>
      <c r="AG276" s="6">
        <f ca="1">IF($AF276="",SUMIFS('Growth rates'!D$4:D$922,'Growth rates'!$B$4:$B$922,Demands_tra!$A276,'Growth rates'!$C$4:$C$922,$AE276),SUMIFS('Growth rates'!D$4:D$922,'Growth rates'!$B$4:$B$922,Demands_tra!$A276,'Growth rates'!$C$4:$C$922,$AF276))</f>
        <v>1</v>
      </c>
      <c r="AH276" s="6">
        <f ca="1">IF($AF276="",SUMIFS('Growth rates'!E$4:E$922,'Growth rates'!$B$4:$B$922,Demands_tra!$A276,'Growth rates'!$C$4:$C$922,$AE276),SUMIFS('Growth rates'!E$4:E$922,'Growth rates'!$B$4:$B$922,Demands_tra!$A276,'Growth rates'!$C$4:$C$922,$AF276))</f>
        <v>1.00317204509485</v>
      </c>
      <c r="AI276" s="6">
        <f ca="1">IF($AF276="",SUMIFS('Growth rates'!F$4:F$922,'Growth rates'!$B$4:$B$922,Demands_tra!$A276,'Growth rates'!$C$4:$C$922,$AE276),SUMIFS('Growth rates'!F$4:F$922,'Growth rates'!$B$4:$B$922,Demands_tra!$A276,'Growth rates'!$C$4:$C$922,$AF276))</f>
        <v>1.08673242212604</v>
      </c>
      <c r="AJ276" s="6">
        <f ca="1">IF($AF276="",SUMIFS('Growth rates'!G$4:G$922,'Growth rates'!$B$4:$B$922,Demands_tra!$A276,'Growth rates'!$C$4:$C$922,$AE276),SUMIFS('Growth rates'!G$4:G$922,'Growth rates'!$B$4:$B$922,Demands_tra!$A276,'Growth rates'!$C$4:$C$922,$AF276))</f>
        <v>1.16142055503622</v>
      </c>
      <c r="AK276" s="6">
        <f ca="1">IF($AF276="",SUMIFS('Growth rates'!H$4:H$922,'Growth rates'!$B$4:$B$922,Demands_tra!$A276,'Growth rates'!$C$4:$C$922,$AE276),SUMIFS('Growth rates'!H$4:H$922,'Growth rates'!$B$4:$B$922,Demands_tra!$A276,'Growth rates'!$C$4:$C$922,$AF276))</f>
        <v>1.23264776197482</v>
      </c>
      <c r="AL276" s="6">
        <f ca="1">IF($AF276="",SUMIFS('Growth rates'!I$4:I$922,'Growth rates'!$B$4:$B$922,Demands_tra!$A276,'Growth rates'!$C$4:$C$922,$AE276),SUMIFS('Growth rates'!I$4:I$922,'Growth rates'!$B$4:$B$922,Demands_tra!$A276,'Growth rates'!$C$4:$C$922,$AF276))</f>
        <v>1.30440850542095</v>
      </c>
      <c r="AM276" s="6">
        <f ca="1">IF($AF276="",SUMIFS('Growth rates'!J$4:J$922,'Growth rates'!$B$4:$B$922,Demands_tra!$A276,'Growth rates'!$C$4:$C$922,$AE276),SUMIFS('Growth rates'!J$4:J$922,'Growth rates'!$B$4:$B$922,Demands_tra!$A276,'Growth rates'!$C$4:$C$922,$AF276))</f>
        <v>1.37689835708347</v>
      </c>
      <c r="AN276" s="6">
        <f ca="1">IF($AF276="",SUMIFS('Growth rates'!K$4:K$922,'Growth rates'!$B$4:$B$922,Demands_tra!$A276,'Growth rates'!$C$4:$C$922,$AE276),SUMIFS('Growth rates'!K$4:K$922,'Growth rates'!$B$4:$B$922,Demands_tra!$A276,'Growth rates'!$C$4:$C$922,$AF276))</f>
        <v>1.44777326845269</v>
      </c>
      <c r="AO276" s="6">
        <f ca="1">IF($AF276="",SUMIFS('Growth rates'!L$4:L$922,'Growth rates'!$B$4:$B$922,Demands_tra!$A276,'Growth rates'!$C$4:$C$922,$AE276),SUMIFS('Growth rates'!L$4:L$922,'Growth rates'!$B$4:$B$922,Demands_tra!$A276,'Growth rates'!$C$4:$C$922,$AF276))</f>
        <v>1.52096028613944</v>
      </c>
      <c r="AP276" s="6">
        <f ca="1">IF($AF276="",SUMIFS('Growth rates'!M$4:M$922,'Growth rates'!$B$4:$B$922,Demands_tra!$A276,'Growth rates'!$C$4:$C$922,$AE276),SUMIFS('Growth rates'!M$4:M$922,'Growth rates'!$B$4:$B$922,Demands_tra!$A276,'Growth rates'!$C$4:$C$922,$AF276))</f>
        <v>1.59682445123054</v>
      </c>
      <c r="AQ276" s="6">
        <f ca="1">IF($AF276="",SUMIFS('Growth rates'!N$4:N$922,'Growth rates'!$B$4:$B$922,Demands_tra!$A276,'Growth rates'!$C$4:$C$922,$AE276),SUMIFS('Growth rates'!N$4:N$922,'Growth rates'!$B$4:$B$922,Demands_tra!$A276,'Growth rates'!$C$4:$C$922,$AF276))</f>
        <v>1.6759686544594</v>
      </c>
      <c r="AR276" s="6">
        <f ca="1">IF($AF276="",SUMIFS('Growth rates'!O$4:O$922,'Growth rates'!$B$4:$B$922,Demands_tra!$A276,'Growth rates'!$C$4:$C$922,$AE276),SUMIFS('Growth rates'!O$4:O$922,'Growth rates'!$B$4:$B$922,Demands_tra!$A276,'Growth rates'!$C$4:$C$922,$AF276))</f>
        <v>1.75062261658181</v>
      </c>
      <c r="AS276" s="6">
        <f ca="1">IF($AF276="",SUMIFS('Growth rates'!P$4:P$922,'Growth rates'!$B$4:$B$922,Demands_tra!$A276,'Growth rates'!$C$4:$C$922,$AE276),SUMIFS('Growth rates'!P$4:P$922,'Growth rates'!$B$4:$B$922,Demands_tra!$A276,'Growth rates'!$C$4:$C$922,$AF276))</f>
        <v>1.82025570042895</v>
      </c>
      <c r="AT276" s="6">
        <f ca="1">IF($AF276="",SUMIFS('Growth rates'!Q$4:Q$922,'Growth rates'!$B$4:$B$922,Demands_tra!$A276,'Growth rates'!$C$4:$C$922,$AE276),SUMIFS('Growth rates'!Q$4:Q$922,'Growth rates'!$B$4:$B$922,Demands_tra!$A276,'Growth rates'!$C$4:$C$922,$AF276))</f>
        <v>1.88646561476331</v>
      </c>
      <c r="AU276" s="6">
        <f ca="1">IF($AF276="",SUMIFS('Growth rates'!R$4:R$922,'Growth rates'!$B$4:$B$922,Demands_tra!$A276,'Growth rates'!$C$4:$C$922,$AE276),SUMIFS('Growth rates'!R$4:R$922,'Growth rates'!$B$4:$B$922,Demands_tra!$A276,'Growth rates'!$C$4:$C$922,$AF276))</f>
        <v>1.95171731431691</v>
      </c>
      <c r="AV276" s="6">
        <f ca="1">IF($AF276="",SUMIFS('Growth rates'!S$4:S$922,'Growth rates'!$B$4:$B$922,Demands_tra!$A276,'Growth rates'!$C$4:$C$922,$AE276),SUMIFS('Growth rates'!S$4:S$922,'Growth rates'!$B$4:$B$922,Demands_tra!$A276,'Growth rates'!$C$4:$C$922,$AF276))</f>
        <v>2.01677453618662</v>
      </c>
      <c r="AW276" s="6">
        <f ca="1">IF($AF276="",SUMIFS('Growth rates'!T$4:T$922,'Growth rates'!$B$4:$B$922,Demands_tra!$A276,'Growth rates'!$C$4:$C$922,$AE276),SUMIFS('Growth rates'!T$4:T$922,'Growth rates'!$B$4:$B$922,Demands_tra!$A276,'Growth rates'!$C$4:$C$922,$AF276))</f>
        <v>2.07974389938496</v>
      </c>
      <c r="AX276" s="6">
        <f ca="1">IF($AF276="",SUMIFS('Growth rates'!U$4:U$922,'Growth rates'!$B$4:$B$922,Demands_tra!$A276,'Growth rates'!$C$4:$C$922,$AE276),SUMIFS('Growth rates'!U$4:U$922,'Growth rates'!$B$4:$B$922,Demands_tra!$A276,'Growth rates'!$C$4:$C$922,$AF276))</f>
        <v>2.13793569896965</v>
      </c>
      <c r="AY276" s="6">
        <f ca="1">IF($AF276="",SUMIFS('Growth rates'!V$4:V$922,'Growth rates'!$B$4:$B$922,Demands_tra!$A276,'Growth rates'!$C$4:$C$922,$AE276),SUMIFS('Growth rates'!V$4:V$922,'Growth rates'!$B$4:$B$922,Demands_tra!$A276,'Growth rates'!$C$4:$C$922,$AF276))</f>
        <v>0</v>
      </c>
      <c r="AZ276" s="6">
        <f ca="1">IF($AF276="",SUMIFS('Growth rates'!W$4:W$922,'Growth rates'!$B$4:$B$922,Demands_tra!$A276,'Growth rates'!$C$4:$C$922,$AE276),SUMIFS('Growth rates'!W$4:W$922,'Growth rates'!$B$4:$B$922,Demands_tra!$A276,'Growth rates'!$C$4:$C$922,$AF276))</f>
        <v>0</v>
      </c>
      <c r="BA276" s="6">
        <f ca="1">IF($AF276="",SUMIFS('Growth rates'!X$4:X$922,'Growth rates'!$B$4:$B$922,Demands_tra!$A276,'Growth rates'!$C$4:$C$922,$AE276),SUMIFS('Growth rates'!X$4:X$922,'Growth rates'!$B$4:$B$922,Demands_tra!$A276,'Growth rates'!$C$4:$C$922,$AF276))</f>
        <v>0</v>
      </c>
      <c r="BB276" s="6">
        <f ca="1">IF($AF276="",SUMIFS('Growth rates'!Y$4:Y$922,'Growth rates'!$B$4:$B$922,Demands_tra!$A276,'Growth rates'!$C$4:$C$922,$AE276),SUMIFS('Growth rates'!Y$4:Y$922,'Growth rates'!$B$4:$B$922,Demands_tra!$A276,'Growth rates'!$C$4:$C$922,$AF276))</f>
        <v>0</v>
      </c>
      <c r="BC276" s="6">
        <f ca="1">IF($AF276="",SUMIFS('Growth rates'!Z$4:Z$922,'Growth rates'!$B$4:$B$922,Demands_tra!$A276,'Growth rates'!$C$4:$C$922,$AE276),SUMIFS('Growth rates'!Z$4:Z$922,'Growth rates'!$B$4:$B$922,Demands_tra!$A276,'Growth rates'!$C$4:$C$922,$AF276))</f>
        <v>0</v>
      </c>
      <c r="BD276" s="6">
        <f ca="1">IF($AF276="",SUMIFS('Growth rates'!AA$4:AA$922,'Growth rates'!$B$4:$B$922,Demands_tra!$A276,'Growth rates'!$C$4:$C$922,$AE276),SUMIFS('Growth rates'!AA$4:AA$922,'Growth rates'!$B$4:$B$922,Demands_tra!$A276,'Growth rates'!$C$4:$C$922,$AF276))</f>
        <v>0</v>
      </c>
      <c r="BE276" s="6">
        <f ca="1">IF($AF276="",SUMIFS('Growth rates'!AB$4:AB$922,'Growth rates'!$B$4:$B$922,Demands_tra!$A276,'Growth rates'!$C$4:$C$922,$AE276),SUMIFS('Growth rates'!AB$4:AB$922,'Growth rates'!$B$4:$B$922,Demands_tra!$A276,'Growth rates'!$C$4:$C$922,$AF276))</f>
        <v>0</v>
      </c>
      <c r="BF276" s="6">
        <f ca="1">IF($AF276="",SUMIFS('Growth rates'!AC$4:AC$922,'Growth rates'!$B$4:$B$922,Demands_tra!$A276,'Growth rates'!$C$4:$C$922,$AE276),SUMIFS('Growth rates'!AC$4:AC$922,'Growth rates'!$B$4:$B$922,Demands_tra!$A276,'Growth rates'!$C$4:$C$922,$AF276))</f>
        <v>0</v>
      </c>
      <c r="BH276" t="str">
        <f ca="1">VLOOKUP($C276,'Default drvr and elast'!$A$4:$F$49,MATCH(VLOOKUP(A276,Classification!$B$4:$D$42,3,FALSE),'Default drvr and elast'!$D$3:$F$3,0)+3,FALSE)</f>
        <v>Med2</v>
      </c>
      <c r="BJ276" s="6">
        <f ca="1">IF($BI276="",SUMIF(Elasticities!$B$5:$B$52,Demands_tra!$BH276,Elasticities!C$5:C$52),SUMIF(Elasticities!$B$5:$B$52,Demands_tra!$BI276,Elasticities!C$5:C$52))</f>
        <v>0.799999999999989</v>
      </c>
      <c r="BK276" s="6">
        <f ca="1">IF($BI276="",SUMIF(Elasticities!$B$5:$B$52,Demands_tra!$BH276,Elasticities!D$5:D$52),SUMIF(Elasticities!$B$5:$B$52,Demands_tra!$BI276,Elasticities!D$5:D$52))</f>
        <v>0.797560975609746</v>
      </c>
      <c r="BL276" s="6">
        <f ca="1">IF($BI276="",SUMIF(Elasticities!$B$5:$B$52,Demands_tra!$BH276,Elasticities!E$5:E$52),SUMIF(Elasticities!$B$5:$B$52,Demands_tra!$BI276,Elasticities!E$5:E$52))</f>
        <v>0.785365853658527</v>
      </c>
      <c r="BM276" s="6">
        <f ca="1">IF($BI276="",SUMIF(Elasticities!$B$5:$B$52,Demands_tra!$BH276,Elasticities!F$5:F$52),SUMIF(Elasticities!$B$5:$B$52,Demands_tra!$BI276,Elasticities!F$5:F$52))</f>
        <v>0.773170731707307</v>
      </c>
      <c r="BN276" s="6">
        <f ca="1">IF($BI276="",SUMIF(Elasticities!$B$5:$B$52,Demands_tra!$BH276,Elasticities!G$5:G$52),SUMIF(Elasticities!$B$5:$B$52,Demands_tra!$BI276,Elasticities!G$5:G$52))</f>
        <v>0.760975609756088</v>
      </c>
      <c r="BO276" s="6">
        <f ca="1">IF($BI276="",SUMIF(Elasticities!$B$5:$B$52,Demands_tra!$BH276,Elasticities!H$5:H$52),SUMIF(Elasticities!$B$5:$B$52,Demands_tra!$BI276,Elasticities!H$5:H$52))</f>
        <v>0.748780487804868</v>
      </c>
      <c r="BP276" s="6">
        <f ca="1">IF($BI276="",SUMIF(Elasticities!$B$5:$B$52,Demands_tra!$BH276,Elasticities!I$5:I$52),SUMIF(Elasticities!$B$5:$B$52,Demands_tra!$BI276,Elasticities!I$5:I$52))</f>
        <v>0.736585365853649</v>
      </c>
      <c r="BQ276" s="6">
        <f ca="1">IF($BI276="",SUMIF(Elasticities!$B$5:$B$52,Demands_tra!$BH276,Elasticities!J$5:J$52),SUMIF(Elasticities!$B$5:$B$52,Demands_tra!$BI276,Elasticities!J$5:J$52))</f>
        <v>0.724390243902429</v>
      </c>
      <c r="BR276" s="6">
        <f ca="1">IF($BI276="",SUMIF(Elasticities!$B$5:$B$52,Demands_tra!$BH276,Elasticities!K$5:K$52),SUMIF(Elasticities!$B$5:$B$52,Demands_tra!$BI276,Elasticities!K$5:K$52))</f>
        <v>0.71219512195121</v>
      </c>
      <c r="BS276" s="6">
        <f ca="1">IF($BI276="",SUMIF(Elasticities!$B$5:$B$52,Demands_tra!$BH276,Elasticities!L$5:L$52),SUMIF(Elasticities!$B$5:$B$52,Demands_tra!$BI276,Elasticities!L$5:L$52))</f>
        <v>0.699999999999997</v>
      </c>
      <c r="BT276" s="6">
        <f ca="1">IF($BI276="",SUMIF(Elasticities!$B$5:$B$52,Demands_tra!$BH276,Elasticities!M$5:M$52),SUMIF(Elasticities!$B$5:$B$52,Demands_tra!$BI276,Elasticities!M$5:M$52))</f>
        <v>0.687499999999996</v>
      </c>
      <c r="BU276" s="6">
        <f ca="1">IF($BI276="",SUMIF(Elasticities!$B$5:$B$52,Demands_tra!$BH276,Elasticities!N$5:N$52),SUMIF(Elasticities!$B$5:$B$52,Demands_tra!$BI276,Elasticities!N$5:N$52))</f>
        <v>0.674999999999996</v>
      </c>
      <c r="BV276" s="6">
        <f ca="1">IF($BI276="",SUMIF(Elasticities!$B$5:$B$52,Demands_tra!$BH276,Elasticities!O$5:O$52),SUMIF(Elasticities!$B$5:$B$52,Demands_tra!$BI276,Elasticities!O$5:O$52))</f>
        <v>0.662499999999996</v>
      </c>
      <c r="BW276" s="6">
        <f ca="1">IF($BI276="",SUMIF(Elasticities!$B$5:$B$52,Demands_tra!$BH276,Elasticities!P$5:P$52),SUMIF(Elasticities!$B$5:$B$52,Demands_tra!$BI276,Elasticities!P$5:P$52))</f>
        <v>0.649999999999997</v>
      </c>
      <c r="BX276" s="6">
        <f ca="1">IF($BI276="",SUMIF(Elasticities!$B$5:$B$52,Demands_tra!$BH276,Elasticities!Q$5:Q$52),SUMIF(Elasticities!$B$5:$B$52,Demands_tra!$BI276,Elasticities!Q$5:Q$52))</f>
        <v>0.637499999999997</v>
      </c>
      <c r="BY276" s="6">
        <f ca="1">IF($BI276="",SUMIF(Elasticities!$B$5:$B$52,Demands_tra!$BH276,Elasticities!R$5:R$52),SUMIF(Elasticities!$B$5:$B$52,Demands_tra!$BI276,Elasticities!R$5:R$52))</f>
        <v>0.624999999999996</v>
      </c>
      <c r="BZ276" s="6">
        <f ca="1">IF($BI276="",SUMIF(Elasticities!$B$5:$B$52,Demands_tra!$BH276,Elasticities!S$5:S$52),SUMIF(Elasticities!$B$5:$B$52,Demands_tra!$BI276,Elasticities!S$5:S$52))</f>
        <v>0.612499999999996</v>
      </c>
      <c r="CA276" s="6">
        <f ca="1">IF($BI276="",SUMIF(Elasticities!$B$5:$B$52,Demands_tra!$BH276,Elasticities!T$5:T$52),SUMIF(Elasticities!$B$5:$B$52,Demands_tra!$BI276,Elasticities!T$5:T$52))</f>
        <v>0.599999999999996</v>
      </c>
      <c r="CB276" s="6" t="e">
        <f ca="1">IF($BI276="",SUMIF(Elasticities!$B$5:$B$52,Demands_tra!$BH276,Elasticities!U$5:U$52),SUMIF(Elasticities!$B$5:$B$52,Demands_tra!$BI276,Elasticities!U$5:U$52))</f>
        <v>#VALUE!</v>
      </c>
      <c r="CC276" s="6" t="e">
        <f ca="1">IF($BI276="",SUMIF(Elasticities!$B$5:$B$52,Demands_tra!$BH276,Elasticities!V$5:V$52),SUMIF(Elasticities!$B$5:$B$52,Demands_tra!$BI276,Elasticities!V$5:V$52))</f>
        <v>#VALUE!</v>
      </c>
      <c r="CD276" s="6" t="e">
        <f ca="1">IF($BI276="",SUMIF(Elasticities!$B$5:$B$52,Demands_tra!$BH276,Elasticities!W$5:W$52),SUMIF(Elasticities!$B$5:$B$52,Demands_tra!$BI276,Elasticities!W$5:W$52))</f>
        <v>#VALUE!</v>
      </c>
      <c r="CE276" s="6" t="e">
        <f ca="1">IF($BI276="",SUMIF(Elasticities!$B$5:$B$52,Demands_tra!$BH276,Elasticities!X$5:X$52),SUMIF(Elasticities!$B$5:$B$52,Demands_tra!$BI276,Elasticities!X$5:X$52))</f>
        <v>#VALUE!</v>
      </c>
      <c r="CF276" s="6" t="e">
        <f ca="1">IF($BI276="",SUMIF(Elasticities!$B$5:$B$52,Demands_tra!$BH276,Elasticities!Y$5:Y$52),SUMIF(Elasticities!$B$5:$B$52,Demands_tra!$BI276,Elasticities!Y$5:Y$52))</f>
        <v>#VALUE!</v>
      </c>
      <c r="CG276" s="6" t="e">
        <f ca="1">IF($BI276="",SUMIF(Elasticities!$B$5:$B$52,Demands_tra!$BH276,Elasticities!Z$5:Z$52),SUMIF(Elasticities!$B$5:$B$52,Demands_tra!$BI276,Elasticities!Z$5:Z$52))</f>
        <v>#VALUE!</v>
      </c>
      <c r="CH276" s="6" t="e">
        <f ca="1">IF($BI276="",SUMIF(Elasticities!$B$5:$B$52,Demands_tra!$BH276,Elasticities!AA$5:AA$52),SUMIF(Elasticities!$B$5:$B$52,Demands_tra!$BI276,Elasticities!AA$5:AA$52))</f>
        <v>#VALUE!</v>
      </c>
      <c r="CI276" s="6" t="e">
        <f ca="1">IF($BI276="",SUMIF(Elasticities!$B$5:$B$52,Demands_tra!$BH276,Elasticities!AB$5:AB$52),SUMIF(Elasticities!$B$5:$B$52,Demands_tra!$BI276,Elasticities!AB$5:AB$52))</f>
        <v>#VALUE!</v>
      </c>
    </row>
    <row r="277" spans="1:87">
      <c r="A277" t="str">
        <f>IF(BYDem_tra!B276="","\I:",BYDem_tra!B276)</f>
        <v>Norway</v>
      </c>
      <c r="B277" t="str">
        <f>BYDem_tra!E276</f>
        <v>Trd_hdt</v>
      </c>
      <c r="C277" t="str">
        <f t="shared" si="220"/>
        <v>Trd_hdt</v>
      </c>
      <c r="D277" s="3">
        <f>SUMIFS(BYDem_tra!$M$2:$M$2000,BYDem_tra!$B$2:$B$2000,Demands_tra!$A277,BYDem_tra!$E$2:$E$2000,Demands_tra!$B277)</f>
        <v>9.5</v>
      </c>
      <c r="E277" s="3">
        <f ca="1" t="shared" si="221"/>
        <v>9.56356149330793</v>
      </c>
      <c r="F277" s="3">
        <f ca="1" t="shared" si="222"/>
        <v>10.3996610765552</v>
      </c>
      <c r="G277" s="3">
        <f ca="1" t="shared" si="223"/>
        <v>11.1361017845004</v>
      </c>
      <c r="H277" s="3">
        <f ca="1" t="shared" si="224"/>
        <v>11.842904364326</v>
      </c>
      <c r="I277" s="3">
        <f ca="1" t="shared" si="225"/>
        <v>12.5494251580667</v>
      </c>
      <c r="J277" s="3">
        <f ca="1" t="shared" si="226"/>
        <v>13.2584372545531</v>
      </c>
      <c r="K277" s="3">
        <f ca="1" t="shared" si="227"/>
        <v>13.9640753388829</v>
      </c>
      <c r="L277" s="3">
        <f ca="1" t="shared" si="228"/>
        <v>14.6462963013933</v>
      </c>
      <c r="M277" s="3">
        <f ca="1" t="shared" si="229"/>
        <v>15.3161346975409</v>
      </c>
      <c r="N277" s="3">
        <f ca="1" t="shared" si="230"/>
        <v>15.9759713560397</v>
      </c>
      <c r="O277" s="3">
        <f ca="1" t="shared" si="231"/>
        <v>16.5876089958358</v>
      </c>
      <c r="P277" s="3">
        <f ca="1" t="shared" si="232"/>
        <v>17.1521841376814</v>
      </c>
      <c r="Q277" s="3">
        <f ca="1" t="shared" si="233"/>
        <v>17.6663178165445</v>
      </c>
      <c r="R277" s="3">
        <f ca="1" t="shared" si="234"/>
        <v>18.1263517965965</v>
      </c>
      <c r="S277" s="3">
        <f ca="1" t="shared" si="235"/>
        <v>18.5344473979953</v>
      </c>
      <c r="T277" s="3">
        <f ca="1" t="shared" si="236"/>
        <v>18.893958165087</v>
      </c>
      <c r="U277" s="3">
        <f ca="1" t="shared" si="237"/>
        <v>19.2012652018142</v>
      </c>
      <c r="V277" s="3" t="e">
        <f ca="1" t="shared" si="212"/>
        <v>#VALUE!</v>
      </c>
      <c r="W277" s="3" t="e">
        <f ca="1" t="shared" si="213"/>
        <v>#DIV/0!</v>
      </c>
      <c r="X277" s="3" t="e">
        <f ca="1" t="shared" si="214"/>
        <v>#DIV/0!</v>
      </c>
      <c r="Y277" s="3" t="e">
        <f ca="1" t="shared" si="215"/>
        <v>#DIV/0!</v>
      </c>
      <c r="Z277" s="3" t="e">
        <f ca="1" t="shared" si="216"/>
        <v>#DIV/0!</v>
      </c>
      <c r="AA277" s="3" t="e">
        <f ca="1" t="shared" si="217"/>
        <v>#DIV/0!</v>
      </c>
      <c r="AB277" s="3" t="e">
        <f ca="1" t="shared" si="218"/>
        <v>#DIV/0!</v>
      </c>
      <c r="AC277" s="3" t="e">
        <f ca="1" t="shared" si="219"/>
        <v>#DIV/0!</v>
      </c>
      <c r="AE277" s="34" t="str">
        <f ca="1">VLOOKUP($C277,'Default drvr and elast'!$A$4:$C$49,MATCH(VLOOKUP(A277,Classification!$B$4:$D$99,2,FALSE),'Default drvr and elast'!$A$3:$C$3,0),FALSE)</f>
        <v>GDP</v>
      </c>
      <c r="AF277" s="4"/>
      <c r="AG277" s="6">
        <f ca="1">IF($AF277="",SUMIFS('Growth rates'!D$4:D$922,'Growth rates'!$B$4:$B$922,Demands_tra!$A277,'Growth rates'!$C$4:$C$922,$AE277),SUMIFS('Growth rates'!D$4:D$922,'Growth rates'!$B$4:$B$922,Demands_tra!$A277,'Growth rates'!$C$4:$C$922,$AF277))</f>
        <v>1</v>
      </c>
      <c r="AH277" s="6">
        <f ca="1">IF($AF277="",SUMIFS('Growth rates'!E$4:E$922,'Growth rates'!$B$4:$B$922,Demands_tra!$A277,'Growth rates'!$C$4:$C$922,$AE277),SUMIFS('Growth rates'!E$4:E$922,'Growth rates'!$B$4:$B$922,Demands_tra!$A277,'Growth rates'!$C$4:$C$922,$AF277))</f>
        <v>1.00838893038991</v>
      </c>
      <c r="AI277" s="6">
        <f ca="1">IF($AF277="",SUMIFS('Growth rates'!F$4:F$922,'Growth rates'!$B$4:$B$922,Demands_tra!$A277,'Growth rates'!$C$4:$C$922,$AE277),SUMIFS('Growth rates'!F$4:F$922,'Growth rates'!$B$4:$B$922,Demands_tra!$A277,'Growth rates'!$C$4:$C$922,$AF277))</f>
        <v>1.12064101290293</v>
      </c>
      <c r="AJ277" s="6">
        <f ca="1">IF($AF277="",SUMIFS('Growth rates'!G$4:G$922,'Growth rates'!$B$4:$B$922,Demands_tra!$A277,'Growth rates'!$C$4:$C$922,$AE277),SUMIFS('Growth rates'!G$4:G$922,'Growth rates'!$B$4:$B$922,Demands_tra!$A277,'Growth rates'!$C$4:$C$922,$AF277))</f>
        <v>1.22327937382933</v>
      </c>
      <c r="AK277" s="6">
        <f ca="1">IF($AF277="",SUMIFS('Growth rates'!H$4:H$922,'Growth rates'!$B$4:$B$922,Demands_tra!$A277,'Growth rates'!$C$4:$C$922,$AE277),SUMIFS('Growth rates'!H$4:H$922,'Growth rates'!$B$4:$B$922,Demands_tra!$A277,'Growth rates'!$C$4:$C$922,$AF277))</f>
        <v>1.32530748576188</v>
      </c>
      <c r="AL277" s="6">
        <f ca="1">IF($AF277="",SUMIFS('Growth rates'!I$4:I$922,'Growth rates'!$B$4:$B$922,Demands_tra!$A277,'Growth rates'!$C$4:$C$922,$AE277),SUMIFS('Growth rates'!I$4:I$922,'Growth rates'!$B$4:$B$922,Demands_tra!$A277,'Growth rates'!$C$4:$C$922,$AF277))</f>
        <v>1.43089896116608</v>
      </c>
      <c r="AM277" s="6">
        <f ca="1">IF($AF277="",SUMIFS('Growth rates'!J$4:J$922,'Growth rates'!$B$4:$B$922,Demands_tra!$A277,'Growth rates'!$C$4:$C$922,$AE277),SUMIFS('Growth rates'!J$4:J$922,'Growth rates'!$B$4:$B$922,Demands_tra!$A277,'Growth rates'!$C$4:$C$922,$AF277))</f>
        <v>1.54065178272437</v>
      </c>
      <c r="AN277" s="6">
        <f ca="1">IF($AF277="",SUMIFS('Growth rates'!K$4:K$922,'Growth rates'!$B$4:$B$922,Demands_tra!$A277,'Growth rates'!$C$4:$C$922,$AE277),SUMIFS('Growth rates'!K$4:K$922,'Growth rates'!$B$4:$B$922,Demands_tra!$A277,'Growth rates'!$C$4:$C$922,$AF277))</f>
        <v>1.65384530463998</v>
      </c>
      <c r="AO277" s="6">
        <f ca="1">IF($AF277="",SUMIFS('Growth rates'!L$4:L$922,'Growth rates'!$B$4:$B$922,Demands_tra!$A277,'Growth rates'!$C$4:$C$922,$AE277),SUMIFS('Growth rates'!L$4:L$922,'Growth rates'!$B$4:$B$922,Demands_tra!$A277,'Growth rates'!$C$4:$C$922,$AF277))</f>
        <v>1.7672964190957</v>
      </c>
      <c r="AP277" s="6">
        <f ca="1">IF($AF277="",SUMIFS('Growth rates'!M$4:M$922,'Growth rates'!$B$4:$B$922,Demands_tra!$A277,'Growth rates'!$C$4:$C$922,$AE277),SUMIFS('Growth rates'!M$4:M$922,'Growth rates'!$B$4:$B$922,Demands_tra!$A277,'Growth rates'!$C$4:$C$922,$AF277))</f>
        <v>1.88276227520451</v>
      </c>
      <c r="AQ277" s="6">
        <f ca="1">IF($AF277="",SUMIFS('Growth rates'!N$4:N$922,'Growth rates'!$B$4:$B$922,Demands_tra!$A277,'Growth rates'!$C$4:$C$922,$AE277),SUMIFS('Growth rates'!N$4:N$922,'Growth rates'!$B$4:$B$922,Demands_tra!$A277,'Growth rates'!$C$4:$C$922,$AF277))</f>
        <v>2.00074272515735</v>
      </c>
      <c r="AR277" s="6">
        <f ca="1">IF($AF277="",SUMIFS('Growth rates'!O$4:O$922,'Growth rates'!$B$4:$B$922,Demands_tra!$A277,'Growth rates'!$C$4:$C$922,$AE277),SUMIFS('Growth rates'!O$4:O$922,'Growth rates'!$B$4:$B$922,Demands_tra!$A277,'Growth rates'!$C$4:$C$922,$AF277))</f>
        <v>2.1142214388138</v>
      </c>
      <c r="AS277" s="6">
        <f ca="1">IF($AF277="",SUMIFS('Growth rates'!P$4:P$922,'Growth rates'!$B$4:$B$922,Demands_tra!$A277,'Growth rates'!$C$4:$C$922,$AE277),SUMIFS('Growth rates'!P$4:P$922,'Growth rates'!$B$4:$B$922,Demands_tra!$A277,'Growth rates'!$C$4:$C$922,$AF277))</f>
        <v>2.22283962656441</v>
      </c>
      <c r="AT277" s="6">
        <f ca="1">IF($AF277="",SUMIFS('Growth rates'!Q$4:Q$922,'Growth rates'!$B$4:$B$922,Demands_tra!$A277,'Growth rates'!$C$4:$C$922,$AE277),SUMIFS('Growth rates'!Q$4:Q$922,'Growth rates'!$B$4:$B$922,Demands_tra!$A277,'Growth rates'!$C$4:$C$922,$AF277))</f>
        <v>2.3253461246429</v>
      </c>
      <c r="AU277" s="6">
        <f ca="1">IF($AF277="",SUMIFS('Growth rates'!R$4:R$922,'Growth rates'!$B$4:$B$922,Demands_tra!$A277,'Growth rates'!$C$4:$C$922,$AE277),SUMIFS('Growth rates'!R$4:R$922,'Growth rates'!$B$4:$B$922,Demands_tra!$A277,'Growth rates'!$C$4:$C$922,$AF277))</f>
        <v>2.4203303072343</v>
      </c>
      <c r="AV277" s="6">
        <f ca="1">IF($AF277="",SUMIFS('Growth rates'!S$4:S$922,'Growth rates'!$B$4:$B$922,Demands_tra!$A277,'Growth rates'!$C$4:$C$922,$AE277),SUMIFS('Growth rates'!S$4:S$922,'Growth rates'!$B$4:$B$922,Demands_tra!$A277,'Growth rates'!$C$4:$C$922,$AF277))</f>
        <v>2.50751618233136</v>
      </c>
      <c r="AW277" s="6">
        <f ca="1">IF($AF277="",SUMIFS('Growth rates'!T$4:T$922,'Growth rates'!$B$4:$B$922,Demands_tra!$A277,'Growth rates'!$C$4:$C$922,$AE277),SUMIFS('Growth rates'!T$4:T$922,'Growth rates'!$B$4:$B$922,Demands_tra!$A277,'Growth rates'!$C$4:$C$922,$AF277))</f>
        <v>2.58692521597908</v>
      </c>
      <c r="AX277" s="6">
        <f ca="1">IF($AF277="",SUMIFS('Growth rates'!U$4:U$922,'Growth rates'!$B$4:$B$922,Demands_tra!$A277,'Growth rates'!$C$4:$C$922,$AE277),SUMIFS('Growth rates'!U$4:U$922,'Growth rates'!$B$4:$B$922,Demands_tra!$A277,'Growth rates'!$C$4:$C$922,$AF277))</f>
        <v>2.6570517184489</v>
      </c>
      <c r="AY277" s="6">
        <f ca="1">IF($AF277="",SUMIFS('Growth rates'!V$4:V$922,'Growth rates'!$B$4:$B$922,Demands_tra!$A277,'Growth rates'!$C$4:$C$922,$AE277),SUMIFS('Growth rates'!V$4:V$922,'Growth rates'!$B$4:$B$922,Demands_tra!$A277,'Growth rates'!$C$4:$C$922,$AF277))</f>
        <v>0</v>
      </c>
      <c r="AZ277" s="6">
        <f ca="1">IF($AF277="",SUMIFS('Growth rates'!W$4:W$922,'Growth rates'!$B$4:$B$922,Demands_tra!$A277,'Growth rates'!$C$4:$C$922,$AE277),SUMIFS('Growth rates'!W$4:W$922,'Growth rates'!$B$4:$B$922,Demands_tra!$A277,'Growth rates'!$C$4:$C$922,$AF277))</f>
        <v>0</v>
      </c>
      <c r="BA277" s="6">
        <f ca="1">IF($AF277="",SUMIFS('Growth rates'!X$4:X$922,'Growth rates'!$B$4:$B$922,Demands_tra!$A277,'Growth rates'!$C$4:$C$922,$AE277),SUMIFS('Growth rates'!X$4:X$922,'Growth rates'!$B$4:$B$922,Demands_tra!$A277,'Growth rates'!$C$4:$C$922,$AF277))</f>
        <v>0</v>
      </c>
      <c r="BB277" s="6">
        <f ca="1">IF($AF277="",SUMIFS('Growth rates'!Y$4:Y$922,'Growth rates'!$B$4:$B$922,Demands_tra!$A277,'Growth rates'!$C$4:$C$922,$AE277),SUMIFS('Growth rates'!Y$4:Y$922,'Growth rates'!$B$4:$B$922,Demands_tra!$A277,'Growth rates'!$C$4:$C$922,$AF277))</f>
        <v>0</v>
      </c>
      <c r="BC277" s="6">
        <f ca="1">IF($AF277="",SUMIFS('Growth rates'!Z$4:Z$922,'Growth rates'!$B$4:$B$922,Demands_tra!$A277,'Growth rates'!$C$4:$C$922,$AE277),SUMIFS('Growth rates'!Z$4:Z$922,'Growth rates'!$B$4:$B$922,Demands_tra!$A277,'Growth rates'!$C$4:$C$922,$AF277))</f>
        <v>0</v>
      </c>
      <c r="BD277" s="6">
        <f ca="1">IF($AF277="",SUMIFS('Growth rates'!AA$4:AA$922,'Growth rates'!$B$4:$B$922,Demands_tra!$A277,'Growth rates'!$C$4:$C$922,$AE277),SUMIFS('Growth rates'!AA$4:AA$922,'Growth rates'!$B$4:$B$922,Demands_tra!$A277,'Growth rates'!$C$4:$C$922,$AF277))</f>
        <v>0</v>
      </c>
      <c r="BE277" s="6">
        <f ca="1">IF($AF277="",SUMIFS('Growth rates'!AB$4:AB$922,'Growth rates'!$B$4:$B$922,Demands_tra!$A277,'Growth rates'!$C$4:$C$922,$AE277),SUMIFS('Growth rates'!AB$4:AB$922,'Growth rates'!$B$4:$B$922,Demands_tra!$A277,'Growth rates'!$C$4:$C$922,$AF277))</f>
        <v>0</v>
      </c>
      <c r="BF277" s="6">
        <f ca="1">IF($AF277="",SUMIFS('Growth rates'!AC$4:AC$922,'Growth rates'!$B$4:$B$922,Demands_tra!$A277,'Growth rates'!$C$4:$C$922,$AE277),SUMIFS('Growth rates'!AC$4:AC$922,'Growth rates'!$B$4:$B$922,Demands_tra!$A277,'Growth rates'!$C$4:$C$922,$AF277))</f>
        <v>0</v>
      </c>
      <c r="BH277" t="str">
        <f ca="1">VLOOKUP($C277,'Default drvr and elast'!$A$4:$F$49,MATCH(VLOOKUP(A277,Classification!$B$4:$D$42,3,FALSE),'Default drvr and elast'!$D$3:$F$3,0)+3,FALSE)</f>
        <v>Med2</v>
      </c>
      <c r="BJ277" s="6">
        <f ca="1">IF($BI277="",SUMIF(Elasticities!$B$5:$B$52,Demands_tra!$BH277,Elasticities!C$5:C$52),SUMIF(Elasticities!$B$5:$B$52,Demands_tra!$BI277,Elasticities!C$5:C$52))</f>
        <v>0.799999999999989</v>
      </c>
      <c r="BK277" s="6">
        <f ca="1">IF($BI277="",SUMIF(Elasticities!$B$5:$B$52,Demands_tra!$BH277,Elasticities!D$5:D$52),SUMIF(Elasticities!$B$5:$B$52,Demands_tra!$BI277,Elasticities!D$5:D$52))</f>
        <v>0.797560975609746</v>
      </c>
      <c r="BL277" s="6">
        <f ca="1">IF($BI277="",SUMIF(Elasticities!$B$5:$B$52,Demands_tra!$BH277,Elasticities!E$5:E$52),SUMIF(Elasticities!$B$5:$B$52,Demands_tra!$BI277,Elasticities!E$5:E$52))</f>
        <v>0.785365853658527</v>
      </c>
      <c r="BM277" s="6">
        <f ca="1">IF($BI277="",SUMIF(Elasticities!$B$5:$B$52,Demands_tra!$BH277,Elasticities!F$5:F$52),SUMIF(Elasticities!$B$5:$B$52,Demands_tra!$BI277,Elasticities!F$5:F$52))</f>
        <v>0.773170731707307</v>
      </c>
      <c r="BN277" s="6">
        <f ca="1">IF($BI277="",SUMIF(Elasticities!$B$5:$B$52,Demands_tra!$BH277,Elasticities!G$5:G$52),SUMIF(Elasticities!$B$5:$B$52,Demands_tra!$BI277,Elasticities!G$5:G$52))</f>
        <v>0.760975609756088</v>
      </c>
      <c r="BO277" s="6">
        <f ca="1">IF($BI277="",SUMIF(Elasticities!$B$5:$B$52,Demands_tra!$BH277,Elasticities!H$5:H$52),SUMIF(Elasticities!$B$5:$B$52,Demands_tra!$BI277,Elasticities!H$5:H$52))</f>
        <v>0.748780487804868</v>
      </c>
      <c r="BP277" s="6">
        <f ca="1">IF($BI277="",SUMIF(Elasticities!$B$5:$B$52,Demands_tra!$BH277,Elasticities!I$5:I$52),SUMIF(Elasticities!$B$5:$B$52,Demands_tra!$BI277,Elasticities!I$5:I$52))</f>
        <v>0.736585365853649</v>
      </c>
      <c r="BQ277" s="6">
        <f ca="1">IF($BI277="",SUMIF(Elasticities!$B$5:$B$52,Demands_tra!$BH277,Elasticities!J$5:J$52),SUMIF(Elasticities!$B$5:$B$52,Demands_tra!$BI277,Elasticities!J$5:J$52))</f>
        <v>0.724390243902429</v>
      </c>
      <c r="BR277" s="6">
        <f ca="1">IF($BI277="",SUMIF(Elasticities!$B$5:$B$52,Demands_tra!$BH277,Elasticities!K$5:K$52),SUMIF(Elasticities!$B$5:$B$52,Demands_tra!$BI277,Elasticities!K$5:K$52))</f>
        <v>0.71219512195121</v>
      </c>
      <c r="BS277" s="6">
        <f ca="1">IF($BI277="",SUMIF(Elasticities!$B$5:$B$52,Demands_tra!$BH277,Elasticities!L$5:L$52),SUMIF(Elasticities!$B$5:$B$52,Demands_tra!$BI277,Elasticities!L$5:L$52))</f>
        <v>0.699999999999997</v>
      </c>
      <c r="BT277" s="6">
        <f ca="1">IF($BI277="",SUMIF(Elasticities!$B$5:$B$52,Demands_tra!$BH277,Elasticities!M$5:M$52),SUMIF(Elasticities!$B$5:$B$52,Demands_tra!$BI277,Elasticities!M$5:M$52))</f>
        <v>0.687499999999996</v>
      </c>
      <c r="BU277" s="6">
        <f ca="1">IF($BI277="",SUMIF(Elasticities!$B$5:$B$52,Demands_tra!$BH277,Elasticities!N$5:N$52),SUMIF(Elasticities!$B$5:$B$52,Demands_tra!$BI277,Elasticities!N$5:N$52))</f>
        <v>0.674999999999996</v>
      </c>
      <c r="BV277" s="6">
        <f ca="1">IF($BI277="",SUMIF(Elasticities!$B$5:$B$52,Demands_tra!$BH277,Elasticities!O$5:O$52),SUMIF(Elasticities!$B$5:$B$52,Demands_tra!$BI277,Elasticities!O$5:O$52))</f>
        <v>0.662499999999996</v>
      </c>
      <c r="BW277" s="6">
        <f ca="1">IF($BI277="",SUMIF(Elasticities!$B$5:$B$52,Demands_tra!$BH277,Elasticities!P$5:P$52),SUMIF(Elasticities!$B$5:$B$52,Demands_tra!$BI277,Elasticities!P$5:P$52))</f>
        <v>0.649999999999997</v>
      </c>
      <c r="BX277" s="6">
        <f ca="1">IF($BI277="",SUMIF(Elasticities!$B$5:$B$52,Demands_tra!$BH277,Elasticities!Q$5:Q$52),SUMIF(Elasticities!$B$5:$B$52,Demands_tra!$BI277,Elasticities!Q$5:Q$52))</f>
        <v>0.637499999999997</v>
      </c>
      <c r="BY277" s="6">
        <f ca="1">IF($BI277="",SUMIF(Elasticities!$B$5:$B$52,Demands_tra!$BH277,Elasticities!R$5:R$52),SUMIF(Elasticities!$B$5:$B$52,Demands_tra!$BI277,Elasticities!R$5:R$52))</f>
        <v>0.624999999999996</v>
      </c>
      <c r="BZ277" s="6">
        <f ca="1">IF($BI277="",SUMIF(Elasticities!$B$5:$B$52,Demands_tra!$BH277,Elasticities!S$5:S$52),SUMIF(Elasticities!$B$5:$B$52,Demands_tra!$BI277,Elasticities!S$5:S$52))</f>
        <v>0.612499999999996</v>
      </c>
      <c r="CA277" s="6">
        <f ca="1">IF($BI277="",SUMIF(Elasticities!$B$5:$B$52,Demands_tra!$BH277,Elasticities!T$5:T$52),SUMIF(Elasticities!$B$5:$B$52,Demands_tra!$BI277,Elasticities!T$5:T$52))</f>
        <v>0.599999999999996</v>
      </c>
      <c r="CB277" s="6" t="e">
        <f ca="1">IF($BI277="",SUMIF(Elasticities!$B$5:$B$52,Demands_tra!$BH277,Elasticities!U$5:U$52),SUMIF(Elasticities!$B$5:$B$52,Demands_tra!$BI277,Elasticities!U$5:U$52))</f>
        <v>#VALUE!</v>
      </c>
      <c r="CC277" s="6" t="e">
        <f ca="1">IF($BI277="",SUMIF(Elasticities!$B$5:$B$52,Demands_tra!$BH277,Elasticities!V$5:V$52),SUMIF(Elasticities!$B$5:$B$52,Demands_tra!$BI277,Elasticities!V$5:V$52))</f>
        <v>#VALUE!</v>
      </c>
      <c r="CD277" s="6" t="e">
        <f ca="1">IF($BI277="",SUMIF(Elasticities!$B$5:$B$52,Demands_tra!$BH277,Elasticities!W$5:W$52),SUMIF(Elasticities!$B$5:$B$52,Demands_tra!$BI277,Elasticities!W$5:W$52))</f>
        <v>#VALUE!</v>
      </c>
      <c r="CE277" s="6" t="e">
        <f ca="1">IF($BI277="",SUMIF(Elasticities!$B$5:$B$52,Demands_tra!$BH277,Elasticities!X$5:X$52),SUMIF(Elasticities!$B$5:$B$52,Demands_tra!$BI277,Elasticities!X$5:X$52))</f>
        <v>#VALUE!</v>
      </c>
      <c r="CF277" s="6" t="e">
        <f ca="1">IF($BI277="",SUMIF(Elasticities!$B$5:$B$52,Demands_tra!$BH277,Elasticities!Y$5:Y$52),SUMIF(Elasticities!$B$5:$B$52,Demands_tra!$BI277,Elasticities!Y$5:Y$52))</f>
        <v>#VALUE!</v>
      </c>
      <c r="CG277" s="6" t="e">
        <f ca="1">IF($BI277="",SUMIF(Elasticities!$B$5:$B$52,Demands_tra!$BH277,Elasticities!Z$5:Z$52),SUMIF(Elasticities!$B$5:$B$52,Demands_tra!$BI277,Elasticities!Z$5:Z$52))</f>
        <v>#VALUE!</v>
      </c>
      <c r="CH277" s="6" t="e">
        <f ca="1">IF($BI277="",SUMIF(Elasticities!$B$5:$B$52,Demands_tra!$BH277,Elasticities!AA$5:AA$52),SUMIF(Elasticities!$B$5:$B$52,Demands_tra!$BI277,Elasticities!AA$5:AA$52))</f>
        <v>#VALUE!</v>
      </c>
      <c r="CI277" s="6" t="e">
        <f ca="1">IF($BI277="",SUMIF(Elasticities!$B$5:$B$52,Demands_tra!$BH277,Elasticities!AB$5:AB$52),SUMIF(Elasticities!$B$5:$B$52,Demands_tra!$BI277,Elasticities!AB$5:AB$52))</f>
        <v>#VALUE!</v>
      </c>
    </row>
    <row r="278" spans="1:87">
      <c r="A278" t="str">
        <f>IF(BYDem_tra!B277="","\I:",BYDem_tra!B277)</f>
        <v>Norway</v>
      </c>
      <c r="B278" t="str">
        <f>BYDem_tra!E277</f>
        <v>Trd_lcv</v>
      </c>
      <c r="C278" t="str">
        <f t="shared" si="220"/>
        <v>Trd_lcv</v>
      </c>
      <c r="D278" s="3">
        <f>SUMIFS(BYDem_tra!$M$2:$M$2000,BYDem_tra!$B$2:$B$2000,Demands_tra!$A278,BYDem_tra!$E$2:$E$2000,Demands_tra!$B278)</f>
        <v>5.16</v>
      </c>
      <c r="E278" s="3">
        <f ca="1" t="shared" si="221"/>
        <v>5.19452392689147</v>
      </c>
      <c r="F278" s="3">
        <f ca="1" t="shared" si="222"/>
        <v>5.64865801631843</v>
      </c>
      <c r="G278" s="3">
        <f ca="1" t="shared" si="223"/>
        <v>6.04866160084444</v>
      </c>
      <c r="H278" s="3">
        <f ca="1" t="shared" si="224"/>
        <v>6.43256700209707</v>
      </c>
      <c r="I278" s="3">
        <f ca="1" t="shared" si="225"/>
        <v>6.8163193490131</v>
      </c>
      <c r="J278" s="3">
        <f ca="1" t="shared" si="226"/>
        <v>7.20142486668358</v>
      </c>
      <c r="K278" s="3">
        <f ca="1" t="shared" si="227"/>
        <v>7.58469776301428</v>
      </c>
      <c r="L278" s="3">
        <f ca="1" t="shared" si="228"/>
        <v>7.95525146475677</v>
      </c>
      <c r="M278" s="3">
        <f ca="1" t="shared" si="229"/>
        <v>8.31907947782222</v>
      </c>
      <c r="N278" s="3">
        <f ca="1" t="shared" si="230"/>
        <v>8.6774749681226</v>
      </c>
      <c r="O278" s="3">
        <f ca="1" t="shared" si="231"/>
        <v>9.0096907808961</v>
      </c>
      <c r="P278" s="3">
        <f ca="1" t="shared" si="232"/>
        <v>9.31634422636171</v>
      </c>
      <c r="Q278" s="3">
        <f ca="1" t="shared" si="233"/>
        <v>9.59559999298628</v>
      </c>
      <c r="R278" s="3">
        <f ca="1" t="shared" si="234"/>
        <v>9.8454710810987</v>
      </c>
      <c r="S278" s="3">
        <f ca="1" t="shared" si="235"/>
        <v>10.0671314288059</v>
      </c>
      <c r="T278" s="3">
        <f ca="1" t="shared" si="236"/>
        <v>10.2624025401946</v>
      </c>
      <c r="U278" s="3">
        <f ca="1" t="shared" si="237"/>
        <v>10.4293187833012</v>
      </c>
      <c r="V278" s="3" t="e">
        <f ca="1" t="shared" si="212"/>
        <v>#VALUE!</v>
      </c>
      <c r="W278" s="3" t="e">
        <f ca="1" t="shared" si="213"/>
        <v>#DIV/0!</v>
      </c>
      <c r="X278" s="3" t="e">
        <f ca="1" t="shared" si="214"/>
        <v>#DIV/0!</v>
      </c>
      <c r="Y278" s="3" t="e">
        <f ca="1" t="shared" si="215"/>
        <v>#DIV/0!</v>
      </c>
      <c r="Z278" s="3" t="e">
        <f ca="1" t="shared" si="216"/>
        <v>#DIV/0!</v>
      </c>
      <c r="AA278" s="3" t="e">
        <f ca="1" t="shared" si="217"/>
        <v>#DIV/0!</v>
      </c>
      <c r="AB278" s="3" t="e">
        <f ca="1" t="shared" si="218"/>
        <v>#DIV/0!</v>
      </c>
      <c r="AC278" s="3" t="e">
        <f ca="1" t="shared" si="219"/>
        <v>#DIV/0!</v>
      </c>
      <c r="AE278" s="34" t="str">
        <f ca="1">VLOOKUP($C278,'Default drvr and elast'!$A$4:$C$49,MATCH(VLOOKUP(A278,Classification!$B$4:$D$99,2,FALSE),'Default drvr and elast'!$A$3:$C$3,0),FALSE)</f>
        <v>GDP</v>
      </c>
      <c r="AF278" s="4"/>
      <c r="AG278" s="6">
        <f ca="1">IF($AF278="",SUMIFS('Growth rates'!D$4:D$922,'Growth rates'!$B$4:$B$922,Demands_tra!$A278,'Growth rates'!$C$4:$C$922,$AE278),SUMIFS('Growth rates'!D$4:D$922,'Growth rates'!$B$4:$B$922,Demands_tra!$A278,'Growth rates'!$C$4:$C$922,$AF278))</f>
        <v>1</v>
      </c>
      <c r="AH278" s="6">
        <f ca="1">IF($AF278="",SUMIFS('Growth rates'!E$4:E$922,'Growth rates'!$B$4:$B$922,Demands_tra!$A278,'Growth rates'!$C$4:$C$922,$AE278),SUMIFS('Growth rates'!E$4:E$922,'Growth rates'!$B$4:$B$922,Demands_tra!$A278,'Growth rates'!$C$4:$C$922,$AF278))</f>
        <v>1.00838893038991</v>
      </c>
      <c r="AI278" s="6">
        <f ca="1">IF($AF278="",SUMIFS('Growth rates'!F$4:F$922,'Growth rates'!$B$4:$B$922,Demands_tra!$A278,'Growth rates'!$C$4:$C$922,$AE278),SUMIFS('Growth rates'!F$4:F$922,'Growth rates'!$B$4:$B$922,Demands_tra!$A278,'Growth rates'!$C$4:$C$922,$AF278))</f>
        <v>1.12064101290293</v>
      </c>
      <c r="AJ278" s="6">
        <f ca="1">IF($AF278="",SUMIFS('Growth rates'!G$4:G$922,'Growth rates'!$B$4:$B$922,Demands_tra!$A278,'Growth rates'!$C$4:$C$922,$AE278),SUMIFS('Growth rates'!G$4:G$922,'Growth rates'!$B$4:$B$922,Demands_tra!$A278,'Growth rates'!$C$4:$C$922,$AF278))</f>
        <v>1.22327937382933</v>
      </c>
      <c r="AK278" s="6">
        <f ca="1">IF($AF278="",SUMIFS('Growth rates'!H$4:H$922,'Growth rates'!$B$4:$B$922,Demands_tra!$A278,'Growth rates'!$C$4:$C$922,$AE278),SUMIFS('Growth rates'!H$4:H$922,'Growth rates'!$B$4:$B$922,Demands_tra!$A278,'Growth rates'!$C$4:$C$922,$AF278))</f>
        <v>1.32530748576188</v>
      </c>
      <c r="AL278" s="6">
        <f ca="1">IF($AF278="",SUMIFS('Growth rates'!I$4:I$922,'Growth rates'!$B$4:$B$922,Demands_tra!$A278,'Growth rates'!$C$4:$C$922,$AE278),SUMIFS('Growth rates'!I$4:I$922,'Growth rates'!$B$4:$B$922,Demands_tra!$A278,'Growth rates'!$C$4:$C$922,$AF278))</f>
        <v>1.43089896116608</v>
      </c>
      <c r="AM278" s="6">
        <f ca="1">IF($AF278="",SUMIFS('Growth rates'!J$4:J$922,'Growth rates'!$B$4:$B$922,Demands_tra!$A278,'Growth rates'!$C$4:$C$922,$AE278),SUMIFS('Growth rates'!J$4:J$922,'Growth rates'!$B$4:$B$922,Demands_tra!$A278,'Growth rates'!$C$4:$C$922,$AF278))</f>
        <v>1.54065178272437</v>
      </c>
      <c r="AN278" s="6">
        <f ca="1">IF($AF278="",SUMIFS('Growth rates'!K$4:K$922,'Growth rates'!$B$4:$B$922,Demands_tra!$A278,'Growth rates'!$C$4:$C$922,$AE278),SUMIFS('Growth rates'!K$4:K$922,'Growth rates'!$B$4:$B$922,Demands_tra!$A278,'Growth rates'!$C$4:$C$922,$AF278))</f>
        <v>1.65384530463998</v>
      </c>
      <c r="AO278" s="6">
        <f ca="1">IF($AF278="",SUMIFS('Growth rates'!L$4:L$922,'Growth rates'!$B$4:$B$922,Demands_tra!$A278,'Growth rates'!$C$4:$C$922,$AE278),SUMIFS('Growth rates'!L$4:L$922,'Growth rates'!$B$4:$B$922,Demands_tra!$A278,'Growth rates'!$C$4:$C$922,$AF278))</f>
        <v>1.7672964190957</v>
      </c>
      <c r="AP278" s="6">
        <f ca="1">IF($AF278="",SUMIFS('Growth rates'!M$4:M$922,'Growth rates'!$B$4:$B$922,Demands_tra!$A278,'Growth rates'!$C$4:$C$922,$AE278),SUMIFS('Growth rates'!M$4:M$922,'Growth rates'!$B$4:$B$922,Demands_tra!$A278,'Growth rates'!$C$4:$C$922,$AF278))</f>
        <v>1.88276227520451</v>
      </c>
      <c r="AQ278" s="6">
        <f ca="1">IF($AF278="",SUMIFS('Growth rates'!N$4:N$922,'Growth rates'!$B$4:$B$922,Demands_tra!$A278,'Growth rates'!$C$4:$C$922,$AE278),SUMIFS('Growth rates'!N$4:N$922,'Growth rates'!$B$4:$B$922,Demands_tra!$A278,'Growth rates'!$C$4:$C$922,$AF278))</f>
        <v>2.00074272515735</v>
      </c>
      <c r="AR278" s="6">
        <f ca="1">IF($AF278="",SUMIFS('Growth rates'!O$4:O$922,'Growth rates'!$B$4:$B$922,Demands_tra!$A278,'Growth rates'!$C$4:$C$922,$AE278),SUMIFS('Growth rates'!O$4:O$922,'Growth rates'!$B$4:$B$922,Demands_tra!$A278,'Growth rates'!$C$4:$C$922,$AF278))</f>
        <v>2.1142214388138</v>
      </c>
      <c r="AS278" s="6">
        <f ca="1">IF($AF278="",SUMIFS('Growth rates'!P$4:P$922,'Growth rates'!$B$4:$B$922,Demands_tra!$A278,'Growth rates'!$C$4:$C$922,$AE278),SUMIFS('Growth rates'!P$4:P$922,'Growth rates'!$B$4:$B$922,Demands_tra!$A278,'Growth rates'!$C$4:$C$922,$AF278))</f>
        <v>2.22283962656441</v>
      </c>
      <c r="AT278" s="6">
        <f ca="1">IF($AF278="",SUMIFS('Growth rates'!Q$4:Q$922,'Growth rates'!$B$4:$B$922,Demands_tra!$A278,'Growth rates'!$C$4:$C$922,$AE278),SUMIFS('Growth rates'!Q$4:Q$922,'Growth rates'!$B$4:$B$922,Demands_tra!$A278,'Growth rates'!$C$4:$C$922,$AF278))</f>
        <v>2.3253461246429</v>
      </c>
      <c r="AU278" s="6">
        <f ca="1">IF($AF278="",SUMIFS('Growth rates'!R$4:R$922,'Growth rates'!$B$4:$B$922,Demands_tra!$A278,'Growth rates'!$C$4:$C$922,$AE278),SUMIFS('Growth rates'!R$4:R$922,'Growth rates'!$B$4:$B$922,Demands_tra!$A278,'Growth rates'!$C$4:$C$922,$AF278))</f>
        <v>2.4203303072343</v>
      </c>
      <c r="AV278" s="6">
        <f ca="1">IF($AF278="",SUMIFS('Growth rates'!S$4:S$922,'Growth rates'!$B$4:$B$922,Demands_tra!$A278,'Growth rates'!$C$4:$C$922,$AE278),SUMIFS('Growth rates'!S$4:S$922,'Growth rates'!$B$4:$B$922,Demands_tra!$A278,'Growth rates'!$C$4:$C$922,$AF278))</f>
        <v>2.50751618233136</v>
      </c>
      <c r="AW278" s="6">
        <f ca="1">IF($AF278="",SUMIFS('Growth rates'!T$4:T$922,'Growth rates'!$B$4:$B$922,Demands_tra!$A278,'Growth rates'!$C$4:$C$922,$AE278),SUMIFS('Growth rates'!T$4:T$922,'Growth rates'!$B$4:$B$922,Demands_tra!$A278,'Growth rates'!$C$4:$C$922,$AF278))</f>
        <v>2.58692521597908</v>
      </c>
      <c r="AX278" s="6">
        <f ca="1">IF($AF278="",SUMIFS('Growth rates'!U$4:U$922,'Growth rates'!$B$4:$B$922,Demands_tra!$A278,'Growth rates'!$C$4:$C$922,$AE278),SUMIFS('Growth rates'!U$4:U$922,'Growth rates'!$B$4:$B$922,Demands_tra!$A278,'Growth rates'!$C$4:$C$922,$AF278))</f>
        <v>2.6570517184489</v>
      </c>
      <c r="AY278" s="6">
        <f ca="1">IF($AF278="",SUMIFS('Growth rates'!V$4:V$922,'Growth rates'!$B$4:$B$922,Demands_tra!$A278,'Growth rates'!$C$4:$C$922,$AE278),SUMIFS('Growth rates'!V$4:V$922,'Growth rates'!$B$4:$B$922,Demands_tra!$A278,'Growth rates'!$C$4:$C$922,$AF278))</f>
        <v>0</v>
      </c>
      <c r="AZ278" s="6">
        <f ca="1">IF($AF278="",SUMIFS('Growth rates'!W$4:W$922,'Growth rates'!$B$4:$B$922,Demands_tra!$A278,'Growth rates'!$C$4:$C$922,$AE278),SUMIFS('Growth rates'!W$4:W$922,'Growth rates'!$B$4:$B$922,Demands_tra!$A278,'Growth rates'!$C$4:$C$922,$AF278))</f>
        <v>0</v>
      </c>
      <c r="BA278" s="6">
        <f ca="1">IF($AF278="",SUMIFS('Growth rates'!X$4:X$922,'Growth rates'!$B$4:$B$922,Demands_tra!$A278,'Growth rates'!$C$4:$C$922,$AE278),SUMIFS('Growth rates'!X$4:X$922,'Growth rates'!$B$4:$B$922,Demands_tra!$A278,'Growth rates'!$C$4:$C$922,$AF278))</f>
        <v>0</v>
      </c>
      <c r="BB278" s="6">
        <f ca="1">IF($AF278="",SUMIFS('Growth rates'!Y$4:Y$922,'Growth rates'!$B$4:$B$922,Demands_tra!$A278,'Growth rates'!$C$4:$C$922,$AE278),SUMIFS('Growth rates'!Y$4:Y$922,'Growth rates'!$B$4:$B$922,Demands_tra!$A278,'Growth rates'!$C$4:$C$922,$AF278))</f>
        <v>0</v>
      </c>
      <c r="BC278" s="6">
        <f ca="1">IF($AF278="",SUMIFS('Growth rates'!Z$4:Z$922,'Growth rates'!$B$4:$B$922,Demands_tra!$A278,'Growth rates'!$C$4:$C$922,$AE278),SUMIFS('Growth rates'!Z$4:Z$922,'Growth rates'!$B$4:$B$922,Demands_tra!$A278,'Growth rates'!$C$4:$C$922,$AF278))</f>
        <v>0</v>
      </c>
      <c r="BD278" s="6">
        <f ca="1">IF($AF278="",SUMIFS('Growth rates'!AA$4:AA$922,'Growth rates'!$B$4:$B$922,Demands_tra!$A278,'Growth rates'!$C$4:$C$922,$AE278),SUMIFS('Growth rates'!AA$4:AA$922,'Growth rates'!$B$4:$B$922,Demands_tra!$A278,'Growth rates'!$C$4:$C$922,$AF278))</f>
        <v>0</v>
      </c>
      <c r="BE278" s="6">
        <f ca="1">IF($AF278="",SUMIFS('Growth rates'!AB$4:AB$922,'Growth rates'!$B$4:$B$922,Demands_tra!$A278,'Growth rates'!$C$4:$C$922,$AE278),SUMIFS('Growth rates'!AB$4:AB$922,'Growth rates'!$B$4:$B$922,Demands_tra!$A278,'Growth rates'!$C$4:$C$922,$AF278))</f>
        <v>0</v>
      </c>
      <c r="BF278" s="6">
        <f ca="1">IF($AF278="",SUMIFS('Growth rates'!AC$4:AC$922,'Growth rates'!$B$4:$B$922,Demands_tra!$A278,'Growth rates'!$C$4:$C$922,$AE278),SUMIFS('Growth rates'!AC$4:AC$922,'Growth rates'!$B$4:$B$922,Demands_tra!$A278,'Growth rates'!$C$4:$C$922,$AF278))</f>
        <v>0</v>
      </c>
      <c r="BH278" t="str">
        <f ca="1">VLOOKUP($C278,'Default drvr and elast'!$A$4:$F$49,MATCH(VLOOKUP(A278,Classification!$B$4:$D$42,3,FALSE),'Default drvr and elast'!$D$3:$F$3,0)+3,FALSE)</f>
        <v>Med2</v>
      </c>
      <c r="BJ278" s="6">
        <f ca="1">IF($BI278="",SUMIF(Elasticities!$B$5:$B$52,Demands_tra!$BH278,Elasticities!C$5:C$52),SUMIF(Elasticities!$B$5:$B$52,Demands_tra!$BI278,Elasticities!C$5:C$52))</f>
        <v>0.799999999999989</v>
      </c>
      <c r="BK278" s="6">
        <f ca="1">IF($BI278="",SUMIF(Elasticities!$B$5:$B$52,Demands_tra!$BH278,Elasticities!D$5:D$52),SUMIF(Elasticities!$B$5:$B$52,Demands_tra!$BI278,Elasticities!D$5:D$52))</f>
        <v>0.797560975609746</v>
      </c>
      <c r="BL278" s="6">
        <f ca="1">IF($BI278="",SUMIF(Elasticities!$B$5:$B$52,Demands_tra!$BH278,Elasticities!E$5:E$52),SUMIF(Elasticities!$B$5:$B$52,Demands_tra!$BI278,Elasticities!E$5:E$52))</f>
        <v>0.785365853658527</v>
      </c>
      <c r="BM278" s="6">
        <f ca="1">IF($BI278="",SUMIF(Elasticities!$B$5:$B$52,Demands_tra!$BH278,Elasticities!F$5:F$52),SUMIF(Elasticities!$B$5:$B$52,Demands_tra!$BI278,Elasticities!F$5:F$52))</f>
        <v>0.773170731707307</v>
      </c>
      <c r="BN278" s="6">
        <f ca="1">IF($BI278="",SUMIF(Elasticities!$B$5:$B$52,Demands_tra!$BH278,Elasticities!G$5:G$52),SUMIF(Elasticities!$B$5:$B$52,Demands_tra!$BI278,Elasticities!G$5:G$52))</f>
        <v>0.760975609756088</v>
      </c>
      <c r="BO278" s="6">
        <f ca="1">IF($BI278="",SUMIF(Elasticities!$B$5:$B$52,Demands_tra!$BH278,Elasticities!H$5:H$52),SUMIF(Elasticities!$B$5:$B$52,Demands_tra!$BI278,Elasticities!H$5:H$52))</f>
        <v>0.748780487804868</v>
      </c>
      <c r="BP278" s="6">
        <f ca="1">IF($BI278="",SUMIF(Elasticities!$B$5:$B$52,Demands_tra!$BH278,Elasticities!I$5:I$52),SUMIF(Elasticities!$B$5:$B$52,Demands_tra!$BI278,Elasticities!I$5:I$52))</f>
        <v>0.736585365853649</v>
      </c>
      <c r="BQ278" s="6">
        <f ca="1">IF($BI278="",SUMIF(Elasticities!$B$5:$B$52,Demands_tra!$BH278,Elasticities!J$5:J$52),SUMIF(Elasticities!$B$5:$B$52,Demands_tra!$BI278,Elasticities!J$5:J$52))</f>
        <v>0.724390243902429</v>
      </c>
      <c r="BR278" s="6">
        <f ca="1">IF($BI278="",SUMIF(Elasticities!$B$5:$B$52,Demands_tra!$BH278,Elasticities!K$5:K$52),SUMIF(Elasticities!$B$5:$B$52,Demands_tra!$BI278,Elasticities!K$5:K$52))</f>
        <v>0.71219512195121</v>
      </c>
      <c r="BS278" s="6">
        <f ca="1">IF($BI278="",SUMIF(Elasticities!$B$5:$B$52,Demands_tra!$BH278,Elasticities!L$5:L$52),SUMIF(Elasticities!$B$5:$B$52,Demands_tra!$BI278,Elasticities!L$5:L$52))</f>
        <v>0.699999999999997</v>
      </c>
      <c r="BT278" s="6">
        <f ca="1">IF($BI278="",SUMIF(Elasticities!$B$5:$B$52,Demands_tra!$BH278,Elasticities!M$5:M$52),SUMIF(Elasticities!$B$5:$B$52,Demands_tra!$BI278,Elasticities!M$5:M$52))</f>
        <v>0.687499999999996</v>
      </c>
      <c r="BU278" s="6">
        <f ca="1">IF($BI278="",SUMIF(Elasticities!$B$5:$B$52,Demands_tra!$BH278,Elasticities!N$5:N$52),SUMIF(Elasticities!$B$5:$B$52,Demands_tra!$BI278,Elasticities!N$5:N$52))</f>
        <v>0.674999999999996</v>
      </c>
      <c r="BV278" s="6">
        <f ca="1">IF($BI278="",SUMIF(Elasticities!$B$5:$B$52,Demands_tra!$BH278,Elasticities!O$5:O$52),SUMIF(Elasticities!$B$5:$B$52,Demands_tra!$BI278,Elasticities!O$5:O$52))</f>
        <v>0.662499999999996</v>
      </c>
      <c r="BW278" s="6">
        <f ca="1">IF($BI278="",SUMIF(Elasticities!$B$5:$B$52,Demands_tra!$BH278,Elasticities!P$5:P$52),SUMIF(Elasticities!$B$5:$B$52,Demands_tra!$BI278,Elasticities!P$5:P$52))</f>
        <v>0.649999999999997</v>
      </c>
      <c r="BX278" s="6">
        <f ca="1">IF($BI278="",SUMIF(Elasticities!$B$5:$B$52,Demands_tra!$BH278,Elasticities!Q$5:Q$52),SUMIF(Elasticities!$B$5:$B$52,Demands_tra!$BI278,Elasticities!Q$5:Q$52))</f>
        <v>0.637499999999997</v>
      </c>
      <c r="BY278" s="6">
        <f ca="1">IF($BI278="",SUMIF(Elasticities!$B$5:$B$52,Demands_tra!$BH278,Elasticities!R$5:R$52),SUMIF(Elasticities!$B$5:$B$52,Demands_tra!$BI278,Elasticities!R$5:R$52))</f>
        <v>0.624999999999996</v>
      </c>
      <c r="BZ278" s="6">
        <f ca="1">IF($BI278="",SUMIF(Elasticities!$B$5:$B$52,Demands_tra!$BH278,Elasticities!S$5:S$52),SUMIF(Elasticities!$B$5:$B$52,Demands_tra!$BI278,Elasticities!S$5:S$52))</f>
        <v>0.612499999999996</v>
      </c>
      <c r="CA278" s="6">
        <f ca="1">IF($BI278="",SUMIF(Elasticities!$B$5:$B$52,Demands_tra!$BH278,Elasticities!T$5:T$52),SUMIF(Elasticities!$B$5:$B$52,Demands_tra!$BI278,Elasticities!T$5:T$52))</f>
        <v>0.599999999999996</v>
      </c>
      <c r="CB278" s="6" t="e">
        <f ca="1">IF($BI278="",SUMIF(Elasticities!$B$5:$B$52,Demands_tra!$BH278,Elasticities!U$5:U$52),SUMIF(Elasticities!$B$5:$B$52,Demands_tra!$BI278,Elasticities!U$5:U$52))</f>
        <v>#VALUE!</v>
      </c>
      <c r="CC278" s="6" t="e">
        <f ca="1">IF($BI278="",SUMIF(Elasticities!$B$5:$B$52,Demands_tra!$BH278,Elasticities!V$5:V$52),SUMIF(Elasticities!$B$5:$B$52,Demands_tra!$BI278,Elasticities!V$5:V$52))</f>
        <v>#VALUE!</v>
      </c>
      <c r="CD278" s="6" t="e">
        <f ca="1">IF($BI278="",SUMIF(Elasticities!$B$5:$B$52,Demands_tra!$BH278,Elasticities!W$5:W$52),SUMIF(Elasticities!$B$5:$B$52,Demands_tra!$BI278,Elasticities!W$5:W$52))</f>
        <v>#VALUE!</v>
      </c>
      <c r="CE278" s="6" t="e">
        <f ca="1">IF($BI278="",SUMIF(Elasticities!$B$5:$B$52,Demands_tra!$BH278,Elasticities!X$5:X$52),SUMIF(Elasticities!$B$5:$B$52,Demands_tra!$BI278,Elasticities!X$5:X$52))</f>
        <v>#VALUE!</v>
      </c>
      <c r="CF278" s="6" t="e">
        <f ca="1">IF($BI278="",SUMIF(Elasticities!$B$5:$B$52,Demands_tra!$BH278,Elasticities!Y$5:Y$52),SUMIF(Elasticities!$B$5:$B$52,Demands_tra!$BI278,Elasticities!Y$5:Y$52))</f>
        <v>#VALUE!</v>
      </c>
      <c r="CG278" s="6" t="e">
        <f ca="1">IF($BI278="",SUMIF(Elasticities!$B$5:$B$52,Demands_tra!$BH278,Elasticities!Z$5:Z$52),SUMIF(Elasticities!$B$5:$B$52,Demands_tra!$BI278,Elasticities!Z$5:Z$52))</f>
        <v>#VALUE!</v>
      </c>
      <c r="CH278" s="6" t="e">
        <f ca="1">IF($BI278="",SUMIF(Elasticities!$B$5:$B$52,Demands_tra!$BH278,Elasticities!AA$5:AA$52),SUMIF(Elasticities!$B$5:$B$52,Demands_tra!$BI278,Elasticities!AA$5:AA$52))</f>
        <v>#VALUE!</v>
      </c>
      <c r="CI278" s="6" t="e">
        <f ca="1">IF($BI278="",SUMIF(Elasticities!$B$5:$B$52,Demands_tra!$BH278,Elasticities!AB$5:AB$52),SUMIF(Elasticities!$B$5:$B$52,Demands_tra!$BI278,Elasticities!AB$5:AB$52))</f>
        <v>#VALUE!</v>
      </c>
    </row>
    <row r="279" spans="1:87">
      <c r="A279" t="str">
        <f>IF(BYDem_tra!B278="","\I:",BYDem_tra!B278)</f>
        <v>Poland</v>
      </c>
      <c r="B279" t="str">
        <f>BYDem_tra!E278</f>
        <v>TAD</v>
      </c>
      <c r="C279" t="str">
        <f t="shared" si="220"/>
        <v>TAD</v>
      </c>
      <c r="D279" s="3">
        <f>SUMIFS(BYDem_tra!$M$2:$M$2000,BYDem_tra!$B$2:$B$2000,Demands_tra!$A279,BYDem_tra!$E$2:$E$2000,Demands_tra!$B279)</f>
        <v>1.416206034</v>
      </c>
      <c r="E279" s="3">
        <f ca="1" t="shared" si="221"/>
        <v>1.45078903816604</v>
      </c>
      <c r="F279" s="3">
        <f ca="1" t="shared" si="222"/>
        <v>1.67358946692635</v>
      </c>
      <c r="G279" s="3">
        <f ca="1" t="shared" si="223"/>
        <v>1.89977644138346</v>
      </c>
      <c r="H279" s="3">
        <f ca="1" t="shared" si="224"/>
        <v>2.06659834572432</v>
      </c>
      <c r="I279" s="3">
        <f ca="1" t="shared" si="225"/>
        <v>2.1988550725417</v>
      </c>
      <c r="J279" s="3">
        <f ca="1" t="shared" si="226"/>
        <v>2.2840739124898</v>
      </c>
      <c r="K279" s="3">
        <f ca="1" t="shared" si="227"/>
        <v>2.3484339853699</v>
      </c>
      <c r="L279" s="3">
        <f ca="1" t="shared" si="228"/>
        <v>2.39793034741889</v>
      </c>
      <c r="M279" s="3">
        <f ca="1" t="shared" si="229"/>
        <v>2.44043590923482</v>
      </c>
      <c r="N279" s="3">
        <f ca="1" t="shared" si="230"/>
        <v>2.47695648954099</v>
      </c>
      <c r="O279" s="3">
        <f ca="1" t="shared" si="231"/>
        <v>2.50268399169637</v>
      </c>
      <c r="P279" s="3">
        <f ca="1" t="shared" si="232"/>
        <v>2.51667886800803</v>
      </c>
      <c r="Q279" s="3">
        <f ca="1" t="shared" si="233"/>
        <v>2.52202763143714</v>
      </c>
      <c r="R279" s="3">
        <f ca="1" t="shared" si="234"/>
        <v>2.52454958732748</v>
      </c>
      <c r="S279" s="3">
        <f ca="1" t="shared" si="235"/>
        <v>2.52921011146138</v>
      </c>
      <c r="T279" s="3">
        <f ca="1" t="shared" si="236"/>
        <v>2.53752622646109</v>
      </c>
      <c r="U279" s="3">
        <f ca="1" t="shared" si="237"/>
        <v>2.54719345980051</v>
      </c>
      <c r="V279" s="3" t="e">
        <f ca="1" t="shared" si="212"/>
        <v>#VALUE!</v>
      </c>
      <c r="W279" s="3" t="e">
        <f ca="1" t="shared" si="213"/>
        <v>#DIV/0!</v>
      </c>
      <c r="X279" s="3" t="e">
        <f ca="1" t="shared" si="214"/>
        <v>#DIV/0!</v>
      </c>
      <c r="Y279" s="3" t="e">
        <f ca="1" t="shared" si="215"/>
        <v>#DIV/0!</v>
      </c>
      <c r="Z279" s="3" t="e">
        <f ca="1" t="shared" si="216"/>
        <v>#DIV/0!</v>
      </c>
      <c r="AA279" s="3" t="e">
        <f ca="1" t="shared" si="217"/>
        <v>#DIV/0!</v>
      </c>
      <c r="AB279" s="3" t="e">
        <f ca="1" t="shared" si="218"/>
        <v>#DIV/0!</v>
      </c>
      <c r="AC279" s="3" t="e">
        <f ca="1" t="shared" si="219"/>
        <v>#DIV/0!</v>
      </c>
      <c r="AE279" s="34" t="str">
        <f ca="1">VLOOKUP($C279,'Default drvr and elast'!$A$4:$C$49,MATCH(VLOOKUP(A279,Classification!$B$4:$D$99,2,FALSE),'Default drvr and elast'!$A$3:$C$3,0),FALSE)</f>
        <v>GDP</v>
      </c>
      <c r="AF279" s="4"/>
      <c r="AG279" s="6">
        <f ca="1">IF($AF279="",SUMIFS('Growth rates'!D$4:D$922,'Growth rates'!$B$4:$B$922,Demands_tra!$A279,'Growth rates'!$C$4:$C$922,$AE279),SUMIFS('Growth rates'!D$4:D$922,'Growth rates'!$B$4:$B$922,Demands_tra!$A279,'Growth rates'!$C$4:$C$922,$AF279))</f>
        <v>1</v>
      </c>
      <c r="AH279" s="6">
        <f ca="1">IF($AF279="",SUMIFS('Growth rates'!E$4:E$922,'Growth rates'!$B$4:$B$922,Demands_tra!$A279,'Growth rates'!$C$4:$C$922,$AE279),SUMIFS('Growth rates'!E$4:E$922,'Growth rates'!$B$4:$B$922,Demands_tra!$A279,'Growth rates'!$C$4:$C$922,$AF279))</f>
        <v>1.0306176871124</v>
      </c>
      <c r="AI279" s="6">
        <f ca="1">IF($AF279="",SUMIFS('Growth rates'!F$4:F$922,'Growth rates'!$B$4:$B$922,Demands_tra!$A279,'Growth rates'!$C$4:$C$922,$AE279),SUMIFS('Growth rates'!F$4:F$922,'Growth rates'!$B$4:$B$922,Demands_tra!$A279,'Growth rates'!$C$4:$C$922,$AF279))</f>
        <v>1.2321465865568</v>
      </c>
      <c r="AJ279" s="6">
        <f ca="1">IF($AF279="",SUMIFS('Growth rates'!G$4:G$922,'Growth rates'!$B$4:$B$922,Demands_tra!$A279,'Growth rates'!$C$4:$C$922,$AE279),SUMIFS('Growth rates'!G$4:G$922,'Growth rates'!$B$4:$B$922,Demands_tra!$A279,'Growth rates'!$C$4:$C$922,$AF279))</f>
        <v>1.44752671431604</v>
      </c>
      <c r="AK279" s="6">
        <f ca="1">IF($AF279="",SUMIFS('Growth rates'!H$4:H$922,'Growth rates'!$B$4:$B$922,Demands_tra!$A279,'Growth rates'!$C$4:$C$922,$AE279),SUMIFS('Growth rates'!H$4:H$922,'Growth rates'!$B$4:$B$922,Demands_tra!$A279,'Growth rates'!$C$4:$C$922,$AF279))</f>
        <v>1.61456130872964</v>
      </c>
      <c r="AL279" s="6">
        <f ca="1">IF($AF279="",SUMIFS('Growth rates'!I$4:I$922,'Growth rates'!$B$4:$B$922,Demands_tra!$A279,'Growth rates'!$C$4:$C$922,$AE279),SUMIFS('Growth rates'!I$4:I$922,'Growth rates'!$B$4:$B$922,Demands_tra!$A279,'Growth rates'!$C$4:$C$922,$AF279))</f>
        <v>1.75255578895043</v>
      </c>
      <c r="AM279" s="6">
        <f ca="1">IF($AF279="",SUMIFS('Growth rates'!J$4:J$922,'Growth rates'!$B$4:$B$922,Demands_tra!$A279,'Growth rates'!$C$4:$C$922,$AE279),SUMIFS('Growth rates'!J$4:J$922,'Growth rates'!$B$4:$B$922,Demands_tra!$A279,'Growth rates'!$C$4:$C$922,$AF279))</f>
        <v>1.84476786031748</v>
      </c>
      <c r="AN279" s="6">
        <f ca="1">IF($AF279="",SUMIFS('Growth rates'!K$4:K$922,'Growth rates'!$B$4:$B$922,Demands_tra!$A279,'Growth rates'!$C$4:$C$922,$AE279),SUMIFS('Growth rates'!K$4:K$922,'Growth rates'!$B$4:$B$922,Demands_tra!$A279,'Growth rates'!$C$4:$C$922,$AF279))</f>
        <v>1.91652671604205</v>
      </c>
      <c r="AO279" s="6">
        <f ca="1">IF($AF279="",SUMIFS('Growth rates'!L$4:L$922,'Growth rates'!$B$4:$B$922,Demands_tra!$A279,'Growth rates'!$C$4:$C$922,$AE279),SUMIFS('Growth rates'!L$4:L$922,'Growth rates'!$B$4:$B$922,Demands_tra!$A279,'Growth rates'!$C$4:$C$922,$AF279))</f>
        <v>1.97324339671817</v>
      </c>
      <c r="AP279" s="6">
        <f ca="1">IF($AF279="",SUMIFS('Growth rates'!M$4:M$922,'Growth rates'!$B$4:$B$922,Demands_tra!$A279,'Growth rates'!$C$4:$C$922,$AE279),SUMIFS('Growth rates'!M$4:M$922,'Growth rates'!$B$4:$B$922,Demands_tra!$A279,'Growth rates'!$C$4:$C$922,$AF279))</f>
        <v>2.02321137923714</v>
      </c>
      <c r="AQ279" s="6">
        <f ca="1">IF($AF279="",SUMIFS('Growth rates'!N$4:N$922,'Growth rates'!$B$4:$B$922,Demands_tra!$A279,'Growth rates'!$C$4:$C$922,$AE279),SUMIFS('Growth rates'!N$4:N$922,'Growth rates'!$B$4:$B$922,Demands_tra!$A279,'Growth rates'!$C$4:$C$922,$AF279))</f>
        <v>2.06725051823443</v>
      </c>
      <c r="AR279" s="6">
        <f ca="1">IF($AF279="",SUMIFS('Growth rates'!O$4:O$922,'Growth rates'!$B$4:$B$922,Demands_tra!$A279,'Growth rates'!$C$4:$C$922,$AE279),SUMIFS('Growth rates'!O$4:O$922,'Growth rates'!$B$4:$B$922,Demands_tra!$A279,'Growth rates'!$C$4:$C$922,$AF279))</f>
        <v>2.0990608780902</v>
      </c>
      <c r="AS279" s="6">
        <f ca="1">IF($AF279="",SUMIFS('Growth rates'!P$4:P$922,'Growth rates'!$B$4:$B$922,Demands_tra!$A279,'Growth rates'!$C$4:$C$922,$AE279),SUMIFS('Growth rates'!P$4:P$922,'Growth rates'!$B$4:$B$922,Demands_tra!$A279,'Growth rates'!$C$4:$C$922,$AF279))</f>
        <v>2.11677836826489</v>
      </c>
      <c r="AT279" s="6">
        <f ca="1">IF($AF279="",SUMIFS('Growth rates'!Q$4:Q$922,'Growth rates'!$B$4:$B$922,Demands_tra!$A279,'Growth rates'!$C$4:$C$922,$AE279),SUMIFS('Growth rates'!Q$4:Q$922,'Growth rates'!$B$4:$B$922,Demands_tra!$A279,'Growth rates'!$C$4:$C$922,$AF279))</f>
        <v>2.12369966739792</v>
      </c>
      <c r="AU279" s="6">
        <f ca="1">IF($AF279="",SUMIFS('Growth rates'!R$4:R$922,'Growth rates'!$B$4:$B$922,Demands_tra!$A279,'Growth rates'!$C$4:$C$922,$AE279),SUMIFS('Growth rates'!R$4:R$922,'Growth rates'!$B$4:$B$922,Demands_tra!$A279,'Growth rates'!$C$4:$C$922,$AF279))</f>
        <v>2.12703086623252</v>
      </c>
      <c r="AV279" s="6">
        <f ca="1">IF($AF279="",SUMIFS('Growth rates'!S$4:S$922,'Growth rates'!$B$4:$B$922,Demands_tra!$A279,'Growth rates'!$C$4:$C$922,$AE279),SUMIFS('Growth rates'!S$4:S$922,'Growth rates'!$B$4:$B$922,Demands_tra!$A279,'Growth rates'!$C$4:$C$922,$AF279))</f>
        <v>2.13331354175477</v>
      </c>
      <c r="AW279" s="6">
        <f ca="1">IF($AF279="",SUMIFS('Growth rates'!T$4:T$922,'Growth rates'!$B$4:$B$922,Demands_tra!$A279,'Growth rates'!$C$4:$C$922,$AE279),SUMIFS('Growth rates'!T$4:T$922,'Growth rates'!$B$4:$B$922,Demands_tra!$A279,'Growth rates'!$C$4:$C$922,$AF279))</f>
        <v>2.1447656165048</v>
      </c>
      <c r="AX279" s="6">
        <f ca="1">IF($AF279="",SUMIFS('Growth rates'!U$4:U$922,'Growth rates'!$B$4:$B$922,Demands_tra!$A279,'Growth rates'!$C$4:$C$922,$AE279),SUMIFS('Growth rates'!U$4:U$922,'Growth rates'!$B$4:$B$922,Demands_tra!$A279,'Growth rates'!$C$4:$C$922,$AF279))</f>
        <v>2.15838383350219</v>
      </c>
      <c r="AY279" s="6">
        <f ca="1">IF($AF279="",SUMIFS('Growth rates'!V$4:V$922,'Growth rates'!$B$4:$B$922,Demands_tra!$A279,'Growth rates'!$C$4:$C$922,$AE279),SUMIFS('Growth rates'!V$4:V$922,'Growth rates'!$B$4:$B$922,Demands_tra!$A279,'Growth rates'!$C$4:$C$922,$AF279))</f>
        <v>0</v>
      </c>
      <c r="AZ279" s="6">
        <f ca="1">IF($AF279="",SUMIFS('Growth rates'!W$4:W$922,'Growth rates'!$B$4:$B$922,Demands_tra!$A279,'Growth rates'!$C$4:$C$922,$AE279),SUMIFS('Growth rates'!W$4:W$922,'Growth rates'!$B$4:$B$922,Demands_tra!$A279,'Growth rates'!$C$4:$C$922,$AF279))</f>
        <v>0</v>
      </c>
      <c r="BA279" s="6">
        <f ca="1">IF($AF279="",SUMIFS('Growth rates'!X$4:X$922,'Growth rates'!$B$4:$B$922,Demands_tra!$A279,'Growth rates'!$C$4:$C$922,$AE279),SUMIFS('Growth rates'!X$4:X$922,'Growth rates'!$B$4:$B$922,Demands_tra!$A279,'Growth rates'!$C$4:$C$922,$AF279))</f>
        <v>0</v>
      </c>
      <c r="BB279" s="6">
        <f ca="1">IF($AF279="",SUMIFS('Growth rates'!Y$4:Y$922,'Growth rates'!$B$4:$B$922,Demands_tra!$A279,'Growth rates'!$C$4:$C$922,$AE279),SUMIFS('Growth rates'!Y$4:Y$922,'Growth rates'!$B$4:$B$922,Demands_tra!$A279,'Growth rates'!$C$4:$C$922,$AF279))</f>
        <v>0</v>
      </c>
      <c r="BC279" s="6">
        <f ca="1">IF($AF279="",SUMIFS('Growth rates'!Z$4:Z$922,'Growth rates'!$B$4:$B$922,Demands_tra!$A279,'Growth rates'!$C$4:$C$922,$AE279),SUMIFS('Growth rates'!Z$4:Z$922,'Growth rates'!$B$4:$B$922,Demands_tra!$A279,'Growth rates'!$C$4:$C$922,$AF279))</f>
        <v>0</v>
      </c>
      <c r="BD279" s="6">
        <f ca="1">IF($AF279="",SUMIFS('Growth rates'!AA$4:AA$922,'Growth rates'!$B$4:$B$922,Demands_tra!$A279,'Growth rates'!$C$4:$C$922,$AE279),SUMIFS('Growth rates'!AA$4:AA$922,'Growth rates'!$B$4:$B$922,Demands_tra!$A279,'Growth rates'!$C$4:$C$922,$AF279))</f>
        <v>0</v>
      </c>
      <c r="BE279" s="6">
        <f ca="1">IF($AF279="",SUMIFS('Growth rates'!AB$4:AB$922,'Growth rates'!$B$4:$B$922,Demands_tra!$A279,'Growth rates'!$C$4:$C$922,$AE279),SUMIFS('Growth rates'!AB$4:AB$922,'Growth rates'!$B$4:$B$922,Demands_tra!$A279,'Growth rates'!$C$4:$C$922,$AF279))</f>
        <v>0</v>
      </c>
      <c r="BF279" s="6">
        <f ca="1">IF($AF279="",SUMIFS('Growth rates'!AC$4:AC$922,'Growth rates'!$B$4:$B$922,Demands_tra!$A279,'Growth rates'!$C$4:$C$922,$AE279),SUMIFS('Growth rates'!AC$4:AC$922,'Growth rates'!$B$4:$B$922,Demands_tra!$A279,'Growth rates'!$C$4:$C$922,$AF279))</f>
        <v>0</v>
      </c>
      <c r="BH279" t="str">
        <f ca="1">VLOOKUP($C279,'Default drvr and elast'!$A$4:$F$49,MATCH(VLOOKUP(A279,Classification!$B$4:$D$42,3,FALSE),'Default drvr and elast'!$D$3:$F$3,0)+3,FALSE)</f>
        <v>Med2</v>
      </c>
      <c r="BJ279" s="6">
        <f ca="1">IF($BI279="",SUMIF(Elasticities!$B$5:$B$52,Demands_tra!$BH279,Elasticities!C$5:C$52),SUMIF(Elasticities!$B$5:$B$52,Demands_tra!$BI279,Elasticities!C$5:C$52))</f>
        <v>0.799999999999989</v>
      </c>
      <c r="BK279" s="6">
        <f ca="1">IF($BI279="",SUMIF(Elasticities!$B$5:$B$52,Demands_tra!$BH279,Elasticities!D$5:D$52),SUMIF(Elasticities!$B$5:$B$52,Demands_tra!$BI279,Elasticities!D$5:D$52))</f>
        <v>0.797560975609746</v>
      </c>
      <c r="BL279" s="6">
        <f ca="1">IF($BI279="",SUMIF(Elasticities!$B$5:$B$52,Demands_tra!$BH279,Elasticities!E$5:E$52),SUMIF(Elasticities!$B$5:$B$52,Demands_tra!$BI279,Elasticities!E$5:E$52))</f>
        <v>0.785365853658527</v>
      </c>
      <c r="BM279" s="6">
        <f ca="1">IF($BI279="",SUMIF(Elasticities!$B$5:$B$52,Demands_tra!$BH279,Elasticities!F$5:F$52),SUMIF(Elasticities!$B$5:$B$52,Demands_tra!$BI279,Elasticities!F$5:F$52))</f>
        <v>0.773170731707307</v>
      </c>
      <c r="BN279" s="6">
        <f ca="1">IF($BI279="",SUMIF(Elasticities!$B$5:$B$52,Demands_tra!$BH279,Elasticities!G$5:G$52),SUMIF(Elasticities!$B$5:$B$52,Demands_tra!$BI279,Elasticities!G$5:G$52))</f>
        <v>0.760975609756088</v>
      </c>
      <c r="BO279" s="6">
        <f ca="1">IF($BI279="",SUMIF(Elasticities!$B$5:$B$52,Demands_tra!$BH279,Elasticities!H$5:H$52),SUMIF(Elasticities!$B$5:$B$52,Demands_tra!$BI279,Elasticities!H$5:H$52))</f>
        <v>0.748780487804868</v>
      </c>
      <c r="BP279" s="6">
        <f ca="1">IF($BI279="",SUMIF(Elasticities!$B$5:$B$52,Demands_tra!$BH279,Elasticities!I$5:I$52),SUMIF(Elasticities!$B$5:$B$52,Demands_tra!$BI279,Elasticities!I$5:I$52))</f>
        <v>0.736585365853649</v>
      </c>
      <c r="BQ279" s="6">
        <f ca="1">IF($BI279="",SUMIF(Elasticities!$B$5:$B$52,Demands_tra!$BH279,Elasticities!J$5:J$52),SUMIF(Elasticities!$B$5:$B$52,Demands_tra!$BI279,Elasticities!J$5:J$52))</f>
        <v>0.724390243902429</v>
      </c>
      <c r="BR279" s="6">
        <f ca="1">IF($BI279="",SUMIF(Elasticities!$B$5:$B$52,Demands_tra!$BH279,Elasticities!K$5:K$52),SUMIF(Elasticities!$B$5:$B$52,Demands_tra!$BI279,Elasticities!K$5:K$52))</f>
        <v>0.71219512195121</v>
      </c>
      <c r="BS279" s="6">
        <f ca="1">IF($BI279="",SUMIF(Elasticities!$B$5:$B$52,Demands_tra!$BH279,Elasticities!L$5:L$52),SUMIF(Elasticities!$B$5:$B$52,Demands_tra!$BI279,Elasticities!L$5:L$52))</f>
        <v>0.699999999999997</v>
      </c>
      <c r="BT279" s="6">
        <f ca="1">IF($BI279="",SUMIF(Elasticities!$B$5:$B$52,Demands_tra!$BH279,Elasticities!M$5:M$52),SUMIF(Elasticities!$B$5:$B$52,Demands_tra!$BI279,Elasticities!M$5:M$52))</f>
        <v>0.687499999999996</v>
      </c>
      <c r="BU279" s="6">
        <f ca="1">IF($BI279="",SUMIF(Elasticities!$B$5:$B$52,Demands_tra!$BH279,Elasticities!N$5:N$52),SUMIF(Elasticities!$B$5:$B$52,Demands_tra!$BI279,Elasticities!N$5:N$52))</f>
        <v>0.674999999999996</v>
      </c>
      <c r="BV279" s="6">
        <f ca="1">IF($BI279="",SUMIF(Elasticities!$B$5:$B$52,Demands_tra!$BH279,Elasticities!O$5:O$52),SUMIF(Elasticities!$B$5:$B$52,Demands_tra!$BI279,Elasticities!O$5:O$52))</f>
        <v>0.662499999999996</v>
      </c>
      <c r="BW279" s="6">
        <f ca="1">IF($BI279="",SUMIF(Elasticities!$B$5:$B$52,Demands_tra!$BH279,Elasticities!P$5:P$52),SUMIF(Elasticities!$B$5:$B$52,Demands_tra!$BI279,Elasticities!P$5:P$52))</f>
        <v>0.649999999999997</v>
      </c>
      <c r="BX279" s="6">
        <f ca="1">IF($BI279="",SUMIF(Elasticities!$B$5:$B$52,Demands_tra!$BH279,Elasticities!Q$5:Q$52),SUMIF(Elasticities!$B$5:$B$52,Demands_tra!$BI279,Elasticities!Q$5:Q$52))</f>
        <v>0.637499999999997</v>
      </c>
      <c r="BY279" s="6">
        <f ca="1">IF($BI279="",SUMIF(Elasticities!$B$5:$B$52,Demands_tra!$BH279,Elasticities!R$5:R$52),SUMIF(Elasticities!$B$5:$B$52,Demands_tra!$BI279,Elasticities!R$5:R$52))</f>
        <v>0.624999999999996</v>
      </c>
      <c r="BZ279" s="6">
        <f ca="1">IF($BI279="",SUMIF(Elasticities!$B$5:$B$52,Demands_tra!$BH279,Elasticities!S$5:S$52),SUMIF(Elasticities!$B$5:$B$52,Demands_tra!$BI279,Elasticities!S$5:S$52))</f>
        <v>0.612499999999996</v>
      </c>
      <c r="CA279" s="6">
        <f ca="1">IF($BI279="",SUMIF(Elasticities!$B$5:$B$52,Demands_tra!$BH279,Elasticities!T$5:T$52),SUMIF(Elasticities!$B$5:$B$52,Demands_tra!$BI279,Elasticities!T$5:T$52))</f>
        <v>0.599999999999996</v>
      </c>
      <c r="CB279" s="6" t="e">
        <f ca="1">IF($BI279="",SUMIF(Elasticities!$B$5:$B$52,Demands_tra!$BH279,Elasticities!U$5:U$52),SUMIF(Elasticities!$B$5:$B$52,Demands_tra!$BI279,Elasticities!U$5:U$52))</f>
        <v>#VALUE!</v>
      </c>
      <c r="CC279" s="6" t="e">
        <f ca="1">IF($BI279="",SUMIF(Elasticities!$B$5:$B$52,Demands_tra!$BH279,Elasticities!V$5:V$52),SUMIF(Elasticities!$B$5:$B$52,Demands_tra!$BI279,Elasticities!V$5:V$52))</f>
        <v>#VALUE!</v>
      </c>
      <c r="CD279" s="6" t="e">
        <f ca="1">IF($BI279="",SUMIF(Elasticities!$B$5:$B$52,Demands_tra!$BH279,Elasticities!W$5:W$52),SUMIF(Elasticities!$B$5:$B$52,Demands_tra!$BI279,Elasticities!W$5:W$52))</f>
        <v>#VALUE!</v>
      </c>
      <c r="CE279" s="6" t="e">
        <f ca="1">IF($BI279="",SUMIF(Elasticities!$B$5:$B$52,Demands_tra!$BH279,Elasticities!X$5:X$52),SUMIF(Elasticities!$B$5:$B$52,Demands_tra!$BI279,Elasticities!X$5:X$52))</f>
        <v>#VALUE!</v>
      </c>
      <c r="CF279" s="6" t="e">
        <f ca="1">IF($BI279="",SUMIF(Elasticities!$B$5:$B$52,Demands_tra!$BH279,Elasticities!Y$5:Y$52),SUMIF(Elasticities!$B$5:$B$52,Demands_tra!$BI279,Elasticities!Y$5:Y$52))</f>
        <v>#VALUE!</v>
      </c>
      <c r="CG279" s="6" t="e">
        <f ca="1">IF($BI279="",SUMIF(Elasticities!$B$5:$B$52,Demands_tra!$BH279,Elasticities!Z$5:Z$52),SUMIF(Elasticities!$B$5:$B$52,Demands_tra!$BI279,Elasticities!Z$5:Z$52))</f>
        <v>#VALUE!</v>
      </c>
      <c r="CH279" s="6" t="e">
        <f ca="1">IF($BI279="",SUMIF(Elasticities!$B$5:$B$52,Demands_tra!$BH279,Elasticities!AA$5:AA$52),SUMIF(Elasticities!$B$5:$B$52,Demands_tra!$BI279,Elasticities!AA$5:AA$52))</f>
        <v>#VALUE!</v>
      </c>
      <c r="CI279" s="6" t="e">
        <f ca="1">IF($BI279="",SUMIF(Elasticities!$B$5:$B$52,Demands_tra!$BH279,Elasticities!AB$5:AB$52),SUMIF(Elasticities!$B$5:$B$52,Demands_tra!$BI279,Elasticities!AB$5:AB$52))</f>
        <v>#VALUE!</v>
      </c>
    </row>
    <row r="280" spans="1:87">
      <c r="A280" t="str">
        <f>IF(BYDem_tra!B279="","\I:",BYDem_tra!B279)</f>
        <v>Poland</v>
      </c>
      <c r="B280" t="str">
        <f>BYDem_tra!E279</f>
        <v>TAI</v>
      </c>
      <c r="C280" t="str">
        <f t="shared" si="220"/>
        <v>TAI</v>
      </c>
      <c r="D280" s="3">
        <f>SUMIFS(BYDem_tra!$M$2:$M$2000,BYDem_tra!$B$2:$B$2000,Demands_tra!$A280,BYDem_tra!$E$2:$E$2000,Demands_tra!$B280)</f>
        <v>45.0546614028</v>
      </c>
      <c r="E280" s="3">
        <f ca="1" t="shared" si="221"/>
        <v>46.1548724636099</v>
      </c>
      <c r="F280" s="3">
        <f ca="1" t="shared" si="222"/>
        <v>53.2429639116049</v>
      </c>
      <c r="G280" s="3">
        <f ca="1" t="shared" si="223"/>
        <v>60.4387936872384</v>
      </c>
      <c r="H280" s="3">
        <f ca="1" t="shared" si="224"/>
        <v>65.7460048092098</v>
      </c>
      <c r="I280" s="3">
        <f ca="1" t="shared" si="225"/>
        <v>69.9535720006654</v>
      </c>
      <c r="J280" s="3">
        <f ca="1" t="shared" si="226"/>
        <v>72.6646930429591</v>
      </c>
      <c r="K280" s="3">
        <f ca="1" t="shared" si="227"/>
        <v>74.7122208897953</v>
      </c>
      <c r="L280" s="3">
        <f ca="1" t="shared" si="228"/>
        <v>76.2868800702036</v>
      </c>
      <c r="M280" s="3">
        <f ca="1" t="shared" si="229"/>
        <v>77.6391364858491</v>
      </c>
      <c r="N280" s="3">
        <f ca="1" t="shared" si="230"/>
        <v>78.8009888861533</v>
      </c>
      <c r="O280" s="3">
        <f ca="1" t="shared" si="231"/>
        <v>79.6194742410537</v>
      </c>
      <c r="P280" s="3">
        <f ca="1" t="shared" si="232"/>
        <v>80.0647021234791</v>
      </c>
      <c r="Q280" s="3">
        <f ca="1" t="shared" si="233"/>
        <v>80.2348657292234</v>
      </c>
      <c r="R280" s="3">
        <f ca="1" t="shared" si="234"/>
        <v>80.3150983126075</v>
      </c>
      <c r="S280" s="3">
        <f ca="1" t="shared" si="235"/>
        <v>80.4633665248389</v>
      </c>
      <c r="T280" s="3">
        <f ca="1" t="shared" si="236"/>
        <v>80.727932369429</v>
      </c>
      <c r="U280" s="3">
        <f ca="1" t="shared" si="237"/>
        <v>81.0354821992934</v>
      </c>
      <c r="V280" s="3" t="e">
        <f ca="1" t="shared" si="212"/>
        <v>#VALUE!</v>
      </c>
      <c r="W280" s="3" t="e">
        <f ca="1" t="shared" si="213"/>
        <v>#DIV/0!</v>
      </c>
      <c r="X280" s="3" t="e">
        <f ca="1" t="shared" si="214"/>
        <v>#DIV/0!</v>
      </c>
      <c r="Y280" s="3" t="e">
        <f ca="1" t="shared" si="215"/>
        <v>#DIV/0!</v>
      </c>
      <c r="Z280" s="3" t="e">
        <f ca="1" t="shared" si="216"/>
        <v>#DIV/0!</v>
      </c>
      <c r="AA280" s="3" t="e">
        <f ca="1" t="shared" si="217"/>
        <v>#DIV/0!</v>
      </c>
      <c r="AB280" s="3" t="e">
        <f ca="1" t="shared" si="218"/>
        <v>#DIV/0!</v>
      </c>
      <c r="AC280" s="3" t="e">
        <f ca="1" t="shared" si="219"/>
        <v>#DIV/0!</v>
      </c>
      <c r="AE280" s="34" t="str">
        <f ca="1">VLOOKUP($C280,'Default drvr and elast'!$A$4:$C$49,MATCH(VLOOKUP(A280,Classification!$B$4:$D$99,2,FALSE),'Default drvr and elast'!$A$3:$C$3,0),FALSE)</f>
        <v>GDP</v>
      </c>
      <c r="AF280" s="4"/>
      <c r="AG280" s="6">
        <f ca="1">IF($AF280="",SUMIFS('Growth rates'!D$4:D$922,'Growth rates'!$B$4:$B$922,Demands_tra!$A280,'Growth rates'!$C$4:$C$922,$AE280),SUMIFS('Growth rates'!D$4:D$922,'Growth rates'!$B$4:$B$922,Demands_tra!$A280,'Growth rates'!$C$4:$C$922,$AF280))</f>
        <v>1</v>
      </c>
      <c r="AH280" s="6">
        <f ca="1">IF($AF280="",SUMIFS('Growth rates'!E$4:E$922,'Growth rates'!$B$4:$B$922,Demands_tra!$A280,'Growth rates'!$C$4:$C$922,$AE280),SUMIFS('Growth rates'!E$4:E$922,'Growth rates'!$B$4:$B$922,Demands_tra!$A280,'Growth rates'!$C$4:$C$922,$AF280))</f>
        <v>1.0306176871124</v>
      </c>
      <c r="AI280" s="6">
        <f ca="1">IF($AF280="",SUMIFS('Growth rates'!F$4:F$922,'Growth rates'!$B$4:$B$922,Demands_tra!$A280,'Growth rates'!$C$4:$C$922,$AE280),SUMIFS('Growth rates'!F$4:F$922,'Growth rates'!$B$4:$B$922,Demands_tra!$A280,'Growth rates'!$C$4:$C$922,$AF280))</f>
        <v>1.2321465865568</v>
      </c>
      <c r="AJ280" s="6">
        <f ca="1">IF($AF280="",SUMIFS('Growth rates'!G$4:G$922,'Growth rates'!$B$4:$B$922,Demands_tra!$A280,'Growth rates'!$C$4:$C$922,$AE280),SUMIFS('Growth rates'!G$4:G$922,'Growth rates'!$B$4:$B$922,Demands_tra!$A280,'Growth rates'!$C$4:$C$922,$AF280))</f>
        <v>1.44752671431604</v>
      </c>
      <c r="AK280" s="6">
        <f ca="1">IF($AF280="",SUMIFS('Growth rates'!H$4:H$922,'Growth rates'!$B$4:$B$922,Demands_tra!$A280,'Growth rates'!$C$4:$C$922,$AE280),SUMIFS('Growth rates'!H$4:H$922,'Growth rates'!$B$4:$B$922,Demands_tra!$A280,'Growth rates'!$C$4:$C$922,$AF280))</f>
        <v>1.61456130872964</v>
      </c>
      <c r="AL280" s="6">
        <f ca="1">IF($AF280="",SUMIFS('Growth rates'!I$4:I$922,'Growth rates'!$B$4:$B$922,Demands_tra!$A280,'Growth rates'!$C$4:$C$922,$AE280),SUMIFS('Growth rates'!I$4:I$922,'Growth rates'!$B$4:$B$922,Demands_tra!$A280,'Growth rates'!$C$4:$C$922,$AF280))</f>
        <v>1.75255578895043</v>
      </c>
      <c r="AM280" s="6">
        <f ca="1">IF($AF280="",SUMIFS('Growth rates'!J$4:J$922,'Growth rates'!$B$4:$B$922,Demands_tra!$A280,'Growth rates'!$C$4:$C$922,$AE280),SUMIFS('Growth rates'!J$4:J$922,'Growth rates'!$B$4:$B$922,Demands_tra!$A280,'Growth rates'!$C$4:$C$922,$AF280))</f>
        <v>1.84476786031748</v>
      </c>
      <c r="AN280" s="6">
        <f ca="1">IF($AF280="",SUMIFS('Growth rates'!K$4:K$922,'Growth rates'!$B$4:$B$922,Demands_tra!$A280,'Growth rates'!$C$4:$C$922,$AE280),SUMIFS('Growth rates'!K$4:K$922,'Growth rates'!$B$4:$B$922,Demands_tra!$A280,'Growth rates'!$C$4:$C$922,$AF280))</f>
        <v>1.91652671604205</v>
      </c>
      <c r="AO280" s="6">
        <f ca="1">IF($AF280="",SUMIFS('Growth rates'!L$4:L$922,'Growth rates'!$B$4:$B$922,Demands_tra!$A280,'Growth rates'!$C$4:$C$922,$AE280),SUMIFS('Growth rates'!L$4:L$922,'Growth rates'!$B$4:$B$922,Demands_tra!$A280,'Growth rates'!$C$4:$C$922,$AF280))</f>
        <v>1.97324339671817</v>
      </c>
      <c r="AP280" s="6">
        <f ca="1">IF($AF280="",SUMIFS('Growth rates'!M$4:M$922,'Growth rates'!$B$4:$B$922,Demands_tra!$A280,'Growth rates'!$C$4:$C$922,$AE280),SUMIFS('Growth rates'!M$4:M$922,'Growth rates'!$B$4:$B$922,Demands_tra!$A280,'Growth rates'!$C$4:$C$922,$AF280))</f>
        <v>2.02321137923714</v>
      </c>
      <c r="AQ280" s="6">
        <f ca="1">IF($AF280="",SUMIFS('Growth rates'!N$4:N$922,'Growth rates'!$B$4:$B$922,Demands_tra!$A280,'Growth rates'!$C$4:$C$922,$AE280),SUMIFS('Growth rates'!N$4:N$922,'Growth rates'!$B$4:$B$922,Demands_tra!$A280,'Growth rates'!$C$4:$C$922,$AF280))</f>
        <v>2.06725051823443</v>
      </c>
      <c r="AR280" s="6">
        <f ca="1">IF($AF280="",SUMIFS('Growth rates'!O$4:O$922,'Growth rates'!$B$4:$B$922,Demands_tra!$A280,'Growth rates'!$C$4:$C$922,$AE280),SUMIFS('Growth rates'!O$4:O$922,'Growth rates'!$B$4:$B$922,Demands_tra!$A280,'Growth rates'!$C$4:$C$922,$AF280))</f>
        <v>2.0990608780902</v>
      </c>
      <c r="AS280" s="6">
        <f ca="1">IF($AF280="",SUMIFS('Growth rates'!P$4:P$922,'Growth rates'!$B$4:$B$922,Demands_tra!$A280,'Growth rates'!$C$4:$C$922,$AE280),SUMIFS('Growth rates'!P$4:P$922,'Growth rates'!$B$4:$B$922,Demands_tra!$A280,'Growth rates'!$C$4:$C$922,$AF280))</f>
        <v>2.11677836826489</v>
      </c>
      <c r="AT280" s="6">
        <f ca="1">IF($AF280="",SUMIFS('Growth rates'!Q$4:Q$922,'Growth rates'!$B$4:$B$922,Demands_tra!$A280,'Growth rates'!$C$4:$C$922,$AE280),SUMIFS('Growth rates'!Q$4:Q$922,'Growth rates'!$B$4:$B$922,Demands_tra!$A280,'Growth rates'!$C$4:$C$922,$AF280))</f>
        <v>2.12369966739792</v>
      </c>
      <c r="AU280" s="6">
        <f ca="1">IF($AF280="",SUMIFS('Growth rates'!R$4:R$922,'Growth rates'!$B$4:$B$922,Demands_tra!$A280,'Growth rates'!$C$4:$C$922,$AE280),SUMIFS('Growth rates'!R$4:R$922,'Growth rates'!$B$4:$B$922,Demands_tra!$A280,'Growth rates'!$C$4:$C$922,$AF280))</f>
        <v>2.12703086623252</v>
      </c>
      <c r="AV280" s="6">
        <f ca="1">IF($AF280="",SUMIFS('Growth rates'!S$4:S$922,'Growth rates'!$B$4:$B$922,Demands_tra!$A280,'Growth rates'!$C$4:$C$922,$AE280),SUMIFS('Growth rates'!S$4:S$922,'Growth rates'!$B$4:$B$922,Demands_tra!$A280,'Growth rates'!$C$4:$C$922,$AF280))</f>
        <v>2.13331354175477</v>
      </c>
      <c r="AW280" s="6">
        <f ca="1">IF($AF280="",SUMIFS('Growth rates'!T$4:T$922,'Growth rates'!$B$4:$B$922,Demands_tra!$A280,'Growth rates'!$C$4:$C$922,$AE280),SUMIFS('Growth rates'!T$4:T$922,'Growth rates'!$B$4:$B$922,Demands_tra!$A280,'Growth rates'!$C$4:$C$922,$AF280))</f>
        <v>2.1447656165048</v>
      </c>
      <c r="AX280" s="6">
        <f ca="1">IF($AF280="",SUMIFS('Growth rates'!U$4:U$922,'Growth rates'!$B$4:$B$922,Demands_tra!$A280,'Growth rates'!$C$4:$C$922,$AE280),SUMIFS('Growth rates'!U$4:U$922,'Growth rates'!$B$4:$B$922,Demands_tra!$A280,'Growth rates'!$C$4:$C$922,$AF280))</f>
        <v>2.15838383350219</v>
      </c>
      <c r="AY280" s="6">
        <f ca="1">IF($AF280="",SUMIFS('Growth rates'!V$4:V$922,'Growth rates'!$B$4:$B$922,Demands_tra!$A280,'Growth rates'!$C$4:$C$922,$AE280),SUMIFS('Growth rates'!V$4:V$922,'Growth rates'!$B$4:$B$922,Demands_tra!$A280,'Growth rates'!$C$4:$C$922,$AF280))</f>
        <v>0</v>
      </c>
      <c r="AZ280" s="6">
        <f ca="1">IF($AF280="",SUMIFS('Growth rates'!W$4:W$922,'Growth rates'!$B$4:$B$922,Demands_tra!$A280,'Growth rates'!$C$4:$C$922,$AE280),SUMIFS('Growth rates'!W$4:W$922,'Growth rates'!$B$4:$B$922,Demands_tra!$A280,'Growth rates'!$C$4:$C$922,$AF280))</f>
        <v>0</v>
      </c>
      <c r="BA280" s="6">
        <f ca="1">IF($AF280="",SUMIFS('Growth rates'!X$4:X$922,'Growth rates'!$B$4:$B$922,Demands_tra!$A280,'Growth rates'!$C$4:$C$922,$AE280),SUMIFS('Growth rates'!X$4:X$922,'Growth rates'!$B$4:$B$922,Demands_tra!$A280,'Growth rates'!$C$4:$C$922,$AF280))</f>
        <v>0</v>
      </c>
      <c r="BB280" s="6">
        <f ca="1">IF($AF280="",SUMIFS('Growth rates'!Y$4:Y$922,'Growth rates'!$B$4:$B$922,Demands_tra!$A280,'Growth rates'!$C$4:$C$922,$AE280),SUMIFS('Growth rates'!Y$4:Y$922,'Growth rates'!$B$4:$B$922,Demands_tra!$A280,'Growth rates'!$C$4:$C$922,$AF280))</f>
        <v>0</v>
      </c>
      <c r="BC280" s="6">
        <f ca="1">IF($AF280="",SUMIFS('Growth rates'!Z$4:Z$922,'Growth rates'!$B$4:$B$922,Demands_tra!$A280,'Growth rates'!$C$4:$C$922,$AE280),SUMIFS('Growth rates'!Z$4:Z$922,'Growth rates'!$B$4:$B$922,Demands_tra!$A280,'Growth rates'!$C$4:$C$922,$AF280))</f>
        <v>0</v>
      </c>
      <c r="BD280" s="6">
        <f ca="1">IF($AF280="",SUMIFS('Growth rates'!AA$4:AA$922,'Growth rates'!$B$4:$B$922,Demands_tra!$A280,'Growth rates'!$C$4:$C$922,$AE280),SUMIFS('Growth rates'!AA$4:AA$922,'Growth rates'!$B$4:$B$922,Demands_tra!$A280,'Growth rates'!$C$4:$C$922,$AF280))</f>
        <v>0</v>
      </c>
      <c r="BE280" s="6">
        <f ca="1">IF($AF280="",SUMIFS('Growth rates'!AB$4:AB$922,'Growth rates'!$B$4:$B$922,Demands_tra!$A280,'Growth rates'!$C$4:$C$922,$AE280),SUMIFS('Growth rates'!AB$4:AB$922,'Growth rates'!$B$4:$B$922,Demands_tra!$A280,'Growth rates'!$C$4:$C$922,$AF280))</f>
        <v>0</v>
      </c>
      <c r="BF280" s="6">
        <f ca="1">IF($AF280="",SUMIFS('Growth rates'!AC$4:AC$922,'Growth rates'!$B$4:$B$922,Demands_tra!$A280,'Growth rates'!$C$4:$C$922,$AE280),SUMIFS('Growth rates'!AC$4:AC$922,'Growth rates'!$B$4:$B$922,Demands_tra!$A280,'Growth rates'!$C$4:$C$922,$AF280))</f>
        <v>0</v>
      </c>
      <c r="BH280" t="str">
        <f ca="1">VLOOKUP($C280,'Default drvr and elast'!$A$4:$F$49,MATCH(VLOOKUP(A280,Classification!$B$4:$D$42,3,FALSE),'Default drvr and elast'!$D$3:$F$3,0)+3,FALSE)</f>
        <v>Med2</v>
      </c>
      <c r="BJ280" s="6">
        <f ca="1">IF($BI280="",SUMIF(Elasticities!$B$5:$B$52,Demands_tra!$BH280,Elasticities!C$5:C$52),SUMIF(Elasticities!$B$5:$B$52,Demands_tra!$BI280,Elasticities!C$5:C$52))</f>
        <v>0.799999999999989</v>
      </c>
      <c r="BK280" s="6">
        <f ca="1">IF($BI280="",SUMIF(Elasticities!$B$5:$B$52,Demands_tra!$BH280,Elasticities!D$5:D$52),SUMIF(Elasticities!$B$5:$B$52,Demands_tra!$BI280,Elasticities!D$5:D$52))</f>
        <v>0.797560975609746</v>
      </c>
      <c r="BL280" s="6">
        <f ca="1">IF($BI280="",SUMIF(Elasticities!$B$5:$B$52,Demands_tra!$BH280,Elasticities!E$5:E$52),SUMIF(Elasticities!$B$5:$B$52,Demands_tra!$BI280,Elasticities!E$5:E$52))</f>
        <v>0.785365853658527</v>
      </c>
      <c r="BM280" s="6">
        <f ca="1">IF($BI280="",SUMIF(Elasticities!$B$5:$B$52,Demands_tra!$BH280,Elasticities!F$5:F$52),SUMIF(Elasticities!$B$5:$B$52,Demands_tra!$BI280,Elasticities!F$5:F$52))</f>
        <v>0.773170731707307</v>
      </c>
      <c r="BN280" s="6">
        <f ca="1">IF($BI280="",SUMIF(Elasticities!$B$5:$B$52,Demands_tra!$BH280,Elasticities!G$5:G$52),SUMIF(Elasticities!$B$5:$B$52,Demands_tra!$BI280,Elasticities!G$5:G$52))</f>
        <v>0.760975609756088</v>
      </c>
      <c r="BO280" s="6">
        <f ca="1">IF($BI280="",SUMIF(Elasticities!$B$5:$B$52,Demands_tra!$BH280,Elasticities!H$5:H$52),SUMIF(Elasticities!$B$5:$B$52,Demands_tra!$BI280,Elasticities!H$5:H$52))</f>
        <v>0.748780487804868</v>
      </c>
      <c r="BP280" s="6">
        <f ca="1">IF($BI280="",SUMIF(Elasticities!$B$5:$B$52,Demands_tra!$BH280,Elasticities!I$5:I$52),SUMIF(Elasticities!$B$5:$B$52,Demands_tra!$BI280,Elasticities!I$5:I$52))</f>
        <v>0.736585365853649</v>
      </c>
      <c r="BQ280" s="6">
        <f ca="1">IF($BI280="",SUMIF(Elasticities!$B$5:$B$52,Demands_tra!$BH280,Elasticities!J$5:J$52),SUMIF(Elasticities!$B$5:$B$52,Demands_tra!$BI280,Elasticities!J$5:J$52))</f>
        <v>0.724390243902429</v>
      </c>
      <c r="BR280" s="6">
        <f ca="1">IF($BI280="",SUMIF(Elasticities!$B$5:$B$52,Demands_tra!$BH280,Elasticities!K$5:K$52),SUMIF(Elasticities!$B$5:$B$52,Demands_tra!$BI280,Elasticities!K$5:K$52))</f>
        <v>0.71219512195121</v>
      </c>
      <c r="BS280" s="6">
        <f ca="1">IF($BI280="",SUMIF(Elasticities!$B$5:$B$52,Demands_tra!$BH280,Elasticities!L$5:L$52),SUMIF(Elasticities!$B$5:$B$52,Demands_tra!$BI280,Elasticities!L$5:L$52))</f>
        <v>0.699999999999997</v>
      </c>
      <c r="BT280" s="6">
        <f ca="1">IF($BI280="",SUMIF(Elasticities!$B$5:$B$52,Demands_tra!$BH280,Elasticities!M$5:M$52),SUMIF(Elasticities!$B$5:$B$52,Demands_tra!$BI280,Elasticities!M$5:M$52))</f>
        <v>0.687499999999996</v>
      </c>
      <c r="BU280" s="6">
        <f ca="1">IF($BI280="",SUMIF(Elasticities!$B$5:$B$52,Demands_tra!$BH280,Elasticities!N$5:N$52),SUMIF(Elasticities!$B$5:$B$52,Demands_tra!$BI280,Elasticities!N$5:N$52))</f>
        <v>0.674999999999996</v>
      </c>
      <c r="BV280" s="6">
        <f ca="1">IF($BI280="",SUMIF(Elasticities!$B$5:$B$52,Demands_tra!$BH280,Elasticities!O$5:O$52),SUMIF(Elasticities!$B$5:$B$52,Demands_tra!$BI280,Elasticities!O$5:O$52))</f>
        <v>0.662499999999996</v>
      </c>
      <c r="BW280" s="6">
        <f ca="1">IF($BI280="",SUMIF(Elasticities!$B$5:$B$52,Demands_tra!$BH280,Elasticities!P$5:P$52),SUMIF(Elasticities!$B$5:$B$52,Demands_tra!$BI280,Elasticities!P$5:P$52))</f>
        <v>0.649999999999997</v>
      </c>
      <c r="BX280" s="6">
        <f ca="1">IF($BI280="",SUMIF(Elasticities!$B$5:$B$52,Demands_tra!$BH280,Elasticities!Q$5:Q$52),SUMIF(Elasticities!$B$5:$B$52,Demands_tra!$BI280,Elasticities!Q$5:Q$52))</f>
        <v>0.637499999999997</v>
      </c>
      <c r="BY280" s="6">
        <f ca="1">IF($BI280="",SUMIF(Elasticities!$B$5:$B$52,Demands_tra!$BH280,Elasticities!R$5:R$52),SUMIF(Elasticities!$B$5:$B$52,Demands_tra!$BI280,Elasticities!R$5:R$52))</f>
        <v>0.624999999999996</v>
      </c>
      <c r="BZ280" s="6">
        <f ca="1">IF($BI280="",SUMIF(Elasticities!$B$5:$B$52,Demands_tra!$BH280,Elasticities!S$5:S$52),SUMIF(Elasticities!$B$5:$B$52,Demands_tra!$BI280,Elasticities!S$5:S$52))</f>
        <v>0.612499999999996</v>
      </c>
      <c r="CA280" s="6">
        <f ca="1">IF($BI280="",SUMIF(Elasticities!$B$5:$B$52,Demands_tra!$BH280,Elasticities!T$5:T$52),SUMIF(Elasticities!$B$5:$B$52,Demands_tra!$BI280,Elasticities!T$5:T$52))</f>
        <v>0.599999999999996</v>
      </c>
      <c r="CB280" s="6" t="e">
        <f ca="1">IF($BI280="",SUMIF(Elasticities!$B$5:$B$52,Demands_tra!$BH280,Elasticities!U$5:U$52),SUMIF(Elasticities!$B$5:$B$52,Demands_tra!$BI280,Elasticities!U$5:U$52))</f>
        <v>#VALUE!</v>
      </c>
      <c r="CC280" s="6" t="e">
        <f ca="1">IF($BI280="",SUMIF(Elasticities!$B$5:$B$52,Demands_tra!$BH280,Elasticities!V$5:V$52),SUMIF(Elasticities!$B$5:$B$52,Demands_tra!$BI280,Elasticities!V$5:V$52))</f>
        <v>#VALUE!</v>
      </c>
      <c r="CD280" s="6" t="e">
        <f ca="1">IF($BI280="",SUMIF(Elasticities!$B$5:$B$52,Demands_tra!$BH280,Elasticities!W$5:W$52),SUMIF(Elasticities!$B$5:$B$52,Demands_tra!$BI280,Elasticities!W$5:W$52))</f>
        <v>#VALUE!</v>
      </c>
      <c r="CE280" s="6" t="e">
        <f ca="1">IF($BI280="",SUMIF(Elasticities!$B$5:$B$52,Demands_tra!$BH280,Elasticities!X$5:X$52),SUMIF(Elasticities!$B$5:$B$52,Demands_tra!$BI280,Elasticities!X$5:X$52))</f>
        <v>#VALUE!</v>
      </c>
      <c r="CF280" s="6" t="e">
        <f ca="1">IF($BI280="",SUMIF(Elasticities!$B$5:$B$52,Demands_tra!$BH280,Elasticities!Y$5:Y$52),SUMIF(Elasticities!$B$5:$B$52,Demands_tra!$BI280,Elasticities!Y$5:Y$52))</f>
        <v>#VALUE!</v>
      </c>
      <c r="CG280" s="6" t="e">
        <f ca="1">IF($BI280="",SUMIF(Elasticities!$B$5:$B$52,Demands_tra!$BH280,Elasticities!Z$5:Z$52),SUMIF(Elasticities!$B$5:$B$52,Demands_tra!$BI280,Elasticities!Z$5:Z$52))</f>
        <v>#VALUE!</v>
      </c>
      <c r="CH280" s="6" t="e">
        <f ca="1">IF($BI280="",SUMIF(Elasticities!$B$5:$B$52,Demands_tra!$BH280,Elasticities!AA$5:AA$52),SUMIF(Elasticities!$B$5:$B$52,Demands_tra!$BI280,Elasticities!AA$5:AA$52))</f>
        <v>#VALUE!</v>
      </c>
      <c r="CI280" s="6" t="e">
        <f ca="1">IF($BI280="",SUMIF(Elasticities!$B$5:$B$52,Demands_tra!$BH280,Elasticities!AB$5:AB$52),SUMIF(Elasticities!$B$5:$B$52,Demands_tra!$BI280,Elasticities!AB$5:AB$52))</f>
        <v>#VALUE!</v>
      </c>
    </row>
    <row r="281" spans="1:87">
      <c r="A281" t="str">
        <f>IF(BYDem_tra!B280="","\I:",BYDem_tra!B280)</f>
        <v>Poland</v>
      </c>
      <c r="B281" t="str">
        <f>BYDem_tra!E280</f>
        <v>TTF</v>
      </c>
      <c r="C281" t="str">
        <f t="shared" si="220"/>
        <v>TTF</v>
      </c>
      <c r="D281" s="3">
        <f>SUMIFS(BYDem_tra!$M$2:$M$2000,BYDem_tra!$B$2:$B$2000,Demands_tra!$A281,BYDem_tra!$E$2:$E$2000,Demands_tra!$B281)</f>
        <v>4.3567505856</v>
      </c>
      <c r="E281" s="3">
        <f ca="1" t="shared" si="221"/>
        <v>4.4631401362974</v>
      </c>
      <c r="F281" s="3">
        <f ca="1" t="shared" si="222"/>
        <v>5.14855304597958</v>
      </c>
      <c r="G281" s="3">
        <f ca="1" t="shared" si="223"/>
        <v>5.84438416783817</v>
      </c>
      <c r="H281" s="3">
        <f ca="1" t="shared" si="224"/>
        <v>6.3575873402432</v>
      </c>
      <c r="I281" s="3">
        <f ca="1" t="shared" si="225"/>
        <v>6.76445580300755</v>
      </c>
      <c r="J281" s="3">
        <f ca="1" t="shared" si="226"/>
        <v>7.02661909135292</v>
      </c>
      <c r="K281" s="3">
        <f ca="1" t="shared" si="227"/>
        <v>7.2246134357335</v>
      </c>
      <c r="L281" s="3">
        <f ca="1" t="shared" si="228"/>
        <v>7.37688174921676</v>
      </c>
      <c r="M281" s="3">
        <f ca="1" t="shared" si="229"/>
        <v>7.50764388896684</v>
      </c>
      <c r="N281" s="3">
        <f ca="1" t="shared" si="230"/>
        <v>7.61999410907284</v>
      </c>
      <c r="O281" s="3">
        <f ca="1" t="shared" si="231"/>
        <v>7.69914100393877</v>
      </c>
      <c r="P281" s="3">
        <f ca="1" t="shared" si="232"/>
        <v>7.74219419260088</v>
      </c>
      <c r="Q281" s="3">
        <f ca="1" t="shared" si="233"/>
        <v>7.75864888043765</v>
      </c>
      <c r="R281" s="3">
        <f ca="1" t="shared" si="234"/>
        <v>7.76640730861709</v>
      </c>
      <c r="S281" s="3">
        <f ca="1" t="shared" si="235"/>
        <v>7.78074472899386</v>
      </c>
      <c r="T281" s="3">
        <f ca="1" t="shared" si="236"/>
        <v>7.80632803963164</v>
      </c>
      <c r="U281" s="3">
        <f ca="1" t="shared" si="237"/>
        <v>7.83606786808986</v>
      </c>
      <c r="V281" s="3" t="e">
        <f ca="1" t="shared" si="212"/>
        <v>#VALUE!</v>
      </c>
      <c r="W281" s="3" t="e">
        <f ca="1" t="shared" si="213"/>
        <v>#DIV/0!</v>
      </c>
      <c r="X281" s="3" t="e">
        <f ca="1" t="shared" si="214"/>
        <v>#DIV/0!</v>
      </c>
      <c r="Y281" s="3" t="e">
        <f ca="1" t="shared" si="215"/>
        <v>#DIV/0!</v>
      </c>
      <c r="Z281" s="3" t="e">
        <f ca="1" t="shared" si="216"/>
        <v>#DIV/0!</v>
      </c>
      <c r="AA281" s="3" t="e">
        <f ca="1" t="shared" si="217"/>
        <v>#DIV/0!</v>
      </c>
      <c r="AB281" s="3" t="e">
        <f ca="1" t="shared" si="218"/>
        <v>#DIV/0!</v>
      </c>
      <c r="AC281" s="3" t="e">
        <f ca="1" t="shared" si="219"/>
        <v>#DIV/0!</v>
      </c>
      <c r="AE281" s="34" t="str">
        <f ca="1">VLOOKUP($C281,'Default drvr and elast'!$A$4:$C$49,MATCH(VLOOKUP(A281,Classification!$B$4:$D$99,2,FALSE),'Default drvr and elast'!$A$3:$C$3,0),FALSE)</f>
        <v>GDP</v>
      </c>
      <c r="AF281" s="4"/>
      <c r="AG281" s="6">
        <f ca="1">IF($AF281="",SUMIFS('Growth rates'!D$4:D$922,'Growth rates'!$B$4:$B$922,Demands_tra!$A281,'Growth rates'!$C$4:$C$922,$AE281),SUMIFS('Growth rates'!D$4:D$922,'Growth rates'!$B$4:$B$922,Demands_tra!$A281,'Growth rates'!$C$4:$C$922,$AF281))</f>
        <v>1</v>
      </c>
      <c r="AH281" s="6">
        <f ca="1">IF($AF281="",SUMIFS('Growth rates'!E$4:E$922,'Growth rates'!$B$4:$B$922,Demands_tra!$A281,'Growth rates'!$C$4:$C$922,$AE281),SUMIFS('Growth rates'!E$4:E$922,'Growth rates'!$B$4:$B$922,Demands_tra!$A281,'Growth rates'!$C$4:$C$922,$AF281))</f>
        <v>1.0306176871124</v>
      </c>
      <c r="AI281" s="6">
        <f ca="1">IF($AF281="",SUMIFS('Growth rates'!F$4:F$922,'Growth rates'!$B$4:$B$922,Demands_tra!$A281,'Growth rates'!$C$4:$C$922,$AE281),SUMIFS('Growth rates'!F$4:F$922,'Growth rates'!$B$4:$B$922,Demands_tra!$A281,'Growth rates'!$C$4:$C$922,$AF281))</f>
        <v>1.2321465865568</v>
      </c>
      <c r="AJ281" s="6">
        <f ca="1">IF($AF281="",SUMIFS('Growth rates'!G$4:G$922,'Growth rates'!$B$4:$B$922,Demands_tra!$A281,'Growth rates'!$C$4:$C$922,$AE281),SUMIFS('Growth rates'!G$4:G$922,'Growth rates'!$B$4:$B$922,Demands_tra!$A281,'Growth rates'!$C$4:$C$922,$AF281))</f>
        <v>1.44752671431604</v>
      </c>
      <c r="AK281" s="6">
        <f ca="1">IF($AF281="",SUMIFS('Growth rates'!H$4:H$922,'Growth rates'!$B$4:$B$922,Demands_tra!$A281,'Growth rates'!$C$4:$C$922,$AE281),SUMIFS('Growth rates'!H$4:H$922,'Growth rates'!$B$4:$B$922,Demands_tra!$A281,'Growth rates'!$C$4:$C$922,$AF281))</f>
        <v>1.61456130872964</v>
      </c>
      <c r="AL281" s="6">
        <f ca="1">IF($AF281="",SUMIFS('Growth rates'!I$4:I$922,'Growth rates'!$B$4:$B$922,Demands_tra!$A281,'Growth rates'!$C$4:$C$922,$AE281),SUMIFS('Growth rates'!I$4:I$922,'Growth rates'!$B$4:$B$922,Demands_tra!$A281,'Growth rates'!$C$4:$C$922,$AF281))</f>
        <v>1.75255578895043</v>
      </c>
      <c r="AM281" s="6">
        <f ca="1">IF($AF281="",SUMIFS('Growth rates'!J$4:J$922,'Growth rates'!$B$4:$B$922,Demands_tra!$A281,'Growth rates'!$C$4:$C$922,$AE281),SUMIFS('Growth rates'!J$4:J$922,'Growth rates'!$B$4:$B$922,Demands_tra!$A281,'Growth rates'!$C$4:$C$922,$AF281))</f>
        <v>1.84476786031748</v>
      </c>
      <c r="AN281" s="6">
        <f ca="1">IF($AF281="",SUMIFS('Growth rates'!K$4:K$922,'Growth rates'!$B$4:$B$922,Demands_tra!$A281,'Growth rates'!$C$4:$C$922,$AE281),SUMIFS('Growth rates'!K$4:K$922,'Growth rates'!$B$4:$B$922,Demands_tra!$A281,'Growth rates'!$C$4:$C$922,$AF281))</f>
        <v>1.91652671604205</v>
      </c>
      <c r="AO281" s="6">
        <f ca="1">IF($AF281="",SUMIFS('Growth rates'!L$4:L$922,'Growth rates'!$B$4:$B$922,Demands_tra!$A281,'Growth rates'!$C$4:$C$922,$AE281),SUMIFS('Growth rates'!L$4:L$922,'Growth rates'!$B$4:$B$922,Demands_tra!$A281,'Growth rates'!$C$4:$C$922,$AF281))</f>
        <v>1.97324339671817</v>
      </c>
      <c r="AP281" s="6">
        <f ca="1">IF($AF281="",SUMIFS('Growth rates'!M$4:M$922,'Growth rates'!$B$4:$B$922,Demands_tra!$A281,'Growth rates'!$C$4:$C$922,$AE281),SUMIFS('Growth rates'!M$4:M$922,'Growth rates'!$B$4:$B$922,Demands_tra!$A281,'Growth rates'!$C$4:$C$922,$AF281))</f>
        <v>2.02321137923714</v>
      </c>
      <c r="AQ281" s="6">
        <f ca="1">IF($AF281="",SUMIFS('Growth rates'!N$4:N$922,'Growth rates'!$B$4:$B$922,Demands_tra!$A281,'Growth rates'!$C$4:$C$922,$AE281),SUMIFS('Growth rates'!N$4:N$922,'Growth rates'!$B$4:$B$922,Demands_tra!$A281,'Growth rates'!$C$4:$C$922,$AF281))</f>
        <v>2.06725051823443</v>
      </c>
      <c r="AR281" s="6">
        <f ca="1">IF($AF281="",SUMIFS('Growth rates'!O$4:O$922,'Growth rates'!$B$4:$B$922,Demands_tra!$A281,'Growth rates'!$C$4:$C$922,$AE281),SUMIFS('Growth rates'!O$4:O$922,'Growth rates'!$B$4:$B$922,Demands_tra!$A281,'Growth rates'!$C$4:$C$922,$AF281))</f>
        <v>2.0990608780902</v>
      </c>
      <c r="AS281" s="6">
        <f ca="1">IF($AF281="",SUMIFS('Growth rates'!P$4:P$922,'Growth rates'!$B$4:$B$922,Demands_tra!$A281,'Growth rates'!$C$4:$C$922,$AE281),SUMIFS('Growth rates'!P$4:P$922,'Growth rates'!$B$4:$B$922,Demands_tra!$A281,'Growth rates'!$C$4:$C$922,$AF281))</f>
        <v>2.11677836826489</v>
      </c>
      <c r="AT281" s="6">
        <f ca="1">IF($AF281="",SUMIFS('Growth rates'!Q$4:Q$922,'Growth rates'!$B$4:$B$922,Demands_tra!$A281,'Growth rates'!$C$4:$C$922,$AE281),SUMIFS('Growth rates'!Q$4:Q$922,'Growth rates'!$B$4:$B$922,Demands_tra!$A281,'Growth rates'!$C$4:$C$922,$AF281))</f>
        <v>2.12369966739792</v>
      </c>
      <c r="AU281" s="6">
        <f ca="1">IF($AF281="",SUMIFS('Growth rates'!R$4:R$922,'Growth rates'!$B$4:$B$922,Demands_tra!$A281,'Growth rates'!$C$4:$C$922,$AE281),SUMIFS('Growth rates'!R$4:R$922,'Growth rates'!$B$4:$B$922,Demands_tra!$A281,'Growth rates'!$C$4:$C$922,$AF281))</f>
        <v>2.12703086623252</v>
      </c>
      <c r="AV281" s="6">
        <f ca="1">IF($AF281="",SUMIFS('Growth rates'!S$4:S$922,'Growth rates'!$B$4:$B$922,Demands_tra!$A281,'Growth rates'!$C$4:$C$922,$AE281),SUMIFS('Growth rates'!S$4:S$922,'Growth rates'!$B$4:$B$922,Demands_tra!$A281,'Growth rates'!$C$4:$C$922,$AF281))</f>
        <v>2.13331354175477</v>
      </c>
      <c r="AW281" s="6">
        <f ca="1">IF($AF281="",SUMIFS('Growth rates'!T$4:T$922,'Growth rates'!$B$4:$B$922,Demands_tra!$A281,'Growth rates'!$C$4:$C$922,$AE281),SUMIFS('Growth rates'!T$4:T$922,'Growth rates'!$B$4:$B$922,Demands_tra!$A281,'Growth rates'!$C$4:$C$922,$AF281))</f>
        <v>2.1447656165048</v>
      </c>
      <c r="AX281" s="6">
        <f ca="1">IF($AF281="",SUMIFS('Growth rates'!U$4:U$922,'Growth rates'!$B$4:$B$922,Demands_tra!$A281,'Growth rates'!$C$4:$C$922,$AE281),SUMIFS('Growth rates'!U$4:U$922,'Growth rates'!$B$4:$B$922,Demands_tra!$A281,'Growth rates'!$C$4:$C$922,$AF281))</f>
        <v>2.15838383350219</v>
      </c>
      <c r="AY281" s="6">
        <f ca="1">IF($AF281="",SUMIFS('Growth rates'!V$4:V$922,'Growth rates'!$B$4:$B$922,Demands_tra!$A281,'Growth rates'!$C$4:$C$922,$AE281),SUMIFS('Growth rates'!V$4:V$922,'Growth rates'!$B$4:$B$922,Demands_tra!$A281,'Growth rates'!$C$4:$C$922,$AF281))</f>
        <v>0</v>
      </c>
      <c r="AZ281" s="6">
        <f ca="1">IF($AF281="",SUMIFS('Growth rates'!W$4:W$922,'Growth rates'!$B$4:$B$922,Demands_tra!$A281,'Growth rates'!$C$4:$C$922,$AE281),SUMIFS('Growth rates'!W$4:W$922,'Growth rates'!$B$4:$B$922,Demands_tra!$A281,'Growth rates'!$C$4:$C$922,$AF281))</f>
        <v>0</v>
      </c>
      <c r="BA281" s="6">
        <f ca="1">IF($AF281="",SUMIFS('Growth rates'!X$4:X$922,'Growth rates'!$B$4:$B$922,Demands_tra!$A281,'Growth rates'!$C$4:$C$922,$AE281),SUMIFS('Growth rates'!X$4:X$922,'Growth rates'!$B$4:$B$922,Demands_tra!$A281,'Growth rates'!$C$4:$C$922,$AF281))</f>
        <v>0</v>
      </c>
      <c r="BB281" s="6">
        <f ca="1">IF($AF281="",SUMIFS('Growth rates'!Y$4:Y$922,'Growth rates'!$B$4:$B$922,Demands_tra!$A281,'Growth rates'!$C$4:$C$922,$AE281),SUMIFS('Growth rates'!Y$4:Y$922,'Growth rates'!$B$4:$B$922,Demands_tra!$A281,'Growth rates'!$C$4:$C$922,$AF281))</f>
        <v>0</v>
      </c>
      <c r="BC281" s="6">
        <f ca="1">IF($AF281="",SUMIFS('Growth rates'!Z$4:Z$922,'Growth rates'!$B$4:$B$922,Demands_tra!$A281,'Growth rates'!$C$4:$C$922,$AE281),SUMIFS('Growth rates'!Z$4:Z$922,'Growth rates'!$B$4:$B$922,Demands_tra!$A281,'Growth rates'!$C$4:$C$922,$AF281))</f>
        <v>0</v>
      </c>
      <c r="BD281" s="6">
        <f ca="1">IF($AF281="",SUMIFS('Growth rates'!AA$4:AA$922,'Growth rates'!$B$4:$B$922,Demands_tra!$A281,'Growth rates'!$C$4:$C$922,$AE281),SUMIFS('Growth rates'!AA$4:AA$922,'Growth rates'!$B$4:$B$922,Demands_tra!$A281,'Growth rates'!$C$4:$C$922,$AF281))</f>
        <v>0</v>
      </c>
      <c r="BE281" s="6">
        <f ca="1">IF($AF281="",SUMIFS('Growth rates'!AB$4:AB$922,'Growth rates'!$B$4:$B$922,Demands_tra!$A281,'Growth rates'!$C$4:$C$922,$AE281),SUMIFS('Growth rates'!AB$4:AB$922,'Growth rates'!$B$4:$B$922,Demands_tra!$A281,'Growth rates'!$C$4:$C$922,$AF281))</f>
        <v>0</v>
      </c>
      <c r="BF281" s="6">
        <f ca="1">IF($AF281="",SUMIFS('Growth rates'!AC$4:AC$922,'Growth rates'!$B$4:$B$922,Demands_tra!$A281,'Growth rates'!$C$4:$C$922,$AE281),SUMIFS('Growth rates'!AC$4:AC$922,'Growth rates'!$B$4:$B$922,Demands_tra!$A281,'Growth rates'!$C$4:$C$922,$AF281))</f>
        <v>0</v>
      </c>
      <c r="BH281" t="str">
        <f ca="1">VLOOKUP($C281,'Default drvr and elast'!$A$4:$F$49,MATCH(VLOOKUP(A281,Classification!$B$4:$D$42,3,FALSE),'Default drvr and elast'!$D$3:$F$3,0)+3,FALSE)</f>
        <v>Med2</v>
      </c>
      <c r="BJ281" s="6">
        <f ca="1">IF($BI281="",SUMIF(Elasticities!$B$5:$B$52,Demands_tra!$BH281,Elasticities!C$5:C$52),SUMIF(Elasticities!$B$5:$B$52,Demands_tra!$BI281,Elasticities!C$5:C$52))</f>
        <v>0.799999999999989</v>
      </c>
      <c r="BK281" s="6">
        <f ca="1">IF($BI281="",SUMIF(Elasticities!$B$5:$B$52,Demands_tra!$BH281,Elasticities!D$5:D$52),SUMIF(Elasticities!$B$5:$B$52,Demands_tra!$BI281,Elasticities!D$5:D$52))</f>
        <v>0.797560975609746</v>
      </c>
      <c r="BL281" s="6">
        <f ca="1">IF($BI281="",SUMIF(Elasticities!$B$5:$B$52,Demands_tra!$BH281,Elasticities!E$5:E$52),SUMIF(Elasticities!$B$5:$B$52,Demands_tra!$BI281,Elasticities!E$5:E$52))</f>
        <v>0.785365853658527</v>
      </c>
      <c r="BM281" s="6">
        <f ca="1">IF($BI281="",SUMIF(Elasticities!$B$5:$B$52,Demands_tra!$BH281,Elasticities!F$5:F$52),SUMIF(Elasticities!$B$5:$B$52,Demands_tra!$BI281,Elasticities!F$5:F$52))</f>
        <v>0.773170731707307</v>
      </c>
      <c r="BN281" s="6">
        <f ca="1">IF($BI281="",SUMIF(Elasticities!$B$5:$B$52,Demands_tra!$BH281,Elasticities!G$5:G$52),SUMIF(Elasticities!$B$5:$B$52,Demands_tra!$BI281,Elasticities!G$5:G$52))</f>
        <v>0.760975609756088</v>
      </c>
      <c r="BO281" s="6">
        <f ca="1">IF($BI281="",SUMIF(Elasticities!$B$5:$B$52,Demands_tra!$BH281,Elasticities!H$5:H$52),SUMIF(Elasticities!$B$5:$B$52,Demands_tra!$BI281,Elasticities!H$5:H$52))</f>
        <v>0.748780487804868</v>
      </c>
      <c r="BP281" s="6">
        <f ca="1">IF($BI281="",SUMIF(Elasticities!$B$5:$B$52,Demands_tra!$BH281,Elasticities!I$5:I$52),SUMIF(Elasticities!$B$5:$B$52,Demands_tra!$BI281,Elasticities!I$5:I$52))</f>
        <v>0.736585365853649</v>
      </c>
      <c r="BQ281" s="6">
        <f ca="1">IF($BI281="",SUMIF(Elasticities!$B$5:$B$52,Demands_tra!$BH281,Elasticities!J$5:J$52),SUMIF(Elasticities!$B$5:$B$52,Demands_tra!$BI281,Elasticities!J$5:J$52))</f>
        <v>0.724390243902429</v>
      </c>
      <c r="BR281" s="6">
        <f ca="1">IF($BI281="",SUMIF(Elasticities!$B$5:$B$52,Demands_tra!$BH281,Elasticities!K$5:K$52),SUMIF(Elasticities!$B$5:$B$52,Demands_tra!$BI281,Elasticities!K$5:K$52))</f>
        <v>0.71219512195121</v>
      </c>
      <c r="BS281" s="6">
        <f ca="1">IF($BI281="",SUMIF(Elasticities!$B$5:$B$52,Demands_tra!$BH281,Elasticities!L$5:L$52),SUMIF(Elasticities!$B$5:$B$52,Demands_tra!$BI281,Elasticities!L$5:L$52))</f>
        <v>0.699999999999997</v>
      </c>
      <c r="BT281" s="6">
        <f ca="1">IF($BI281="",SUMIF(Elasticities!$B$5:$B$52,Demands_tra!$BH281,Elasticities!M$5:M$52),SUMIF(Elasticities!$B$5:$B$52,Demands_tra!$BI281,Elasticities!M$5:M$52))</f>
        <v>0.687499999999996</v>
      </c>
      <c r="BU281" s="6">
        <f ca="1">IF($BI281="",SUMIF(Elasticities!$B$5:$B$52,Demands_tra!$BH281,Elasticities!N$5:N$52),SUMIF(Elasticities!$B$5:$B$52,Demands_tra!$BI281,Elasticities!N$5:N$52))</f>
        <v>0.674999999999996</v>
      </c>
      <c r="BV281" s="6">
        <f ca="1">IF($BI281="",SUMIF(Elasticities!$B$5:$B$52,Demands_tra!$BH281,Elasticities!O$5:O$52),SUMIF(Elasticities!$B$5:$B$52,Demands_tra!$BI281,Elasticities!O$5:O$52))</f>
        <v>0.662499999999996</v>
      </c>
      <c r="BW281" s="6">
        <f ca="1">IF($BI281="",SUMIF(Elasticities!$B$5:$B$52,Demands_tra!$BH281,Elasticities!P$5:P$52),SUMIF(Elasticities!$B$5:$B$52,Demands_tra!$BI281,Elasticities!P$5:P$52))</f>
        <v>0.649999999999997</v>
      </c>
      <c r="BX281" s="6">
        <f ca="1">IF($BI281="",SUMIF(Elasticities!$B$5:$B$52,Demands_tra!$BH281,Elasticities!Q$5:Q$52),SUMIF(Elasticities!$B$5:$B$52,Demands_tra!$BI281,Elasticities!Q$5:Q$52))</f>
        <v>0.637499999999997</v>
      </c>
      <c r="BY281" s="6">
        <f ca="1">IF($BI281="",SUMIF(Elasticities!$B$5:$B$52,Demands_tra!$BH281,Elasticities!R$5:R$52),SUMIF(Elasticities!$B$5:$B$52,Demands_tra!$BI281,Elasticities!R$5:R$52))</f>
        <v>0.624999999999996</v>
      </c>
      <c r="BZ281" s="6">
        <f ca="1">IF($BI281="",SUMIF(Elasticities!$B$5:$B$52,Demands_tra!$BH281,Elasticities!S$5:S$52),SUMIF(Elasticities!$B$5:$B$52,Demands_tra!$BI281,Elasticities!S$5:S$52))</f>
        <v>0.612499999999996</v>
      </c>
      <c r="CA281" s="6">
        <f ca="1">IF($BI281="",SUMIF(Elasticities!$B$5:$B$52,Demands_tra!$BH281,Elasticities!T$5:T$52),SUMIF(Elasticities!$B$5:$B$52,Demands_tra!$BI281,Elasticities!T$5:T$52))</f>
        <v>0.599999999999996</v>
      </c>
      <c r="CB281" s="6" t="e">
        <f ca="1">IF($BI281="",SUMIF(Elasticities!$B$5:$B$52,Demands_tra!$BH281,Elasticities!U$5:U$52),SUMIF(Elasticities!$B$5:$B$52,Demands_tra!$BI281,Elasticities!U$5:U$52))</f>
        <v>#VALUE!</v>
      </c>
      <c r="CC281" s="6" t="e">
        <f ca="1">IF($BI281="",SUMIF(Elasticities!$B$5:$B$52,Demands_tra!$BH281,Elasticities!V$5:V$52),SUMIF(Elasticities!$B$5:$B$52,Demands_tra!$BI281,Elasticities!V$5:V$52))</f>
        <v>#VALUE!</v>
      </c>
      <c r="CD281" s="6" t="e">
        <f ca="1">IF($BI281="",SUMIF(Elasticities!$B$5:$B$52,Demands_tra!$BH281,Elasticities!W$5:W$52),SUMIF(Elasticities!$B$5:$B$52,Demands_tra!$BI281,Elasticities!W$5:W$52))</f>
        <v>#VALUE!</v>
      </c>
      <c r="CE281" s="6" t="e">
        <f ca="1">IF($BI281="",SUMIF(Elasticities!$B$5:$B$52,Demands_tra!$BH281,Elasticities!X$5:X$52),SUMIF(Elasticities!$B$5:$B$52,Demands_tra!$BI281,Elasticities!X$5:X$52))</f>
        <v>#VALUE!</v>
      </c>
      <c r="CF281" s="6" t="e">
        <f ca="1">IF($BI281="",SUMIF(Elasticities!$B$5:$B$52,Demands_tra!$BH281,Elasticities!Y$5:Y$52),SUMIF(Elasticities!$B$5:$B$52,Demands_tra!$BI281,Elasticities!Y$5:Y$52))</f>
        <v>#VALUE!</v>
      </c>
      <c r="CG281" s="6" t="e">
        <f ca="1">IF($BI281="",SUMIF(Elasticities!$B$5:$B$52,Demands_tra!$BH281,Elasticities!Z$5:Z$52),SUMIF(Elasticities!$B$5:$B$52,Demands_tra!$BI281,Elasticities!Z$5:Z$52))</f>
        <v>#VALUE!</v>
      </c>
      <c r="CH281" s="6" t="e">
        <f ca="1">IF($BI281="",SUMIF(Elasticities!$B$5:$B$52,Demands_tra!$BH281,Elasticities!AA$5:AA$52),SUMIF(Elasticities!$B$5:$B$52,Demands_tra!$BI281,Elasticities!AA$5:AA$52))</f>
        <v>#VALUE!</v>
      </c>
      <c r="CI281" s="6" t="e">
        <f ca="1">IF($BI281="",SUMIF(Elasticities!$B$5:$B$52,Demands_tra!$BH281,Elasticities!AB$5:AB$52),SUMIF(Elasticities!$B$5:$B$52,Demands_tra!$BI281,Elasticities!AB$5:AB$52))</f>
        <v>#VALUE!</v>
      </c>
    </row>
    <row r="282" spans="1:87">
      <c r="A282" t="str">
        <f>IF(BYDem_tra!B281="","\I:",BYDem_tra!B281)</f>
        <v>Poland</v>
      </c>
      <c r="B282" t="str">
        <f>BYDem_tra!E281</f>
        <v>TTP</v>
      </c>
      <c r="C282" t="str">
        <f t="shared" si="220"/>
        <v>TTP</v>
      </c>
      <c r="D282" s="3">
        <f>SUMIFS(BYDem_tra!$M$2:$M$2000,BYDem_tra!$B$2:$B$2000,Demands_tra!$A282,BYDem_tra!$E$2:$E$2000,Demands_tra!$B282)</f>
        <v>10.5532145856</v>
      </c>
      <c r="E282" s="3">
        <f ca="1" t="shared" si="221"/>
        <v>10.5765290940029</v>
      </c>
      <c r="F282" s="3">
        <f ca="1" t="shared" si="222"/>
        <v>10.6912549901356</v>
      </c>
      <c r="G282" s="3">
        <f ca="1" t="shared" si="223"/>
        <v>10.5213143652996</v>
      </c>
      <c r="H282" s="3">
        <f ca="1" t="shared" si="224"/>
        <v>10.347440240102</v>
      </c>
      <c r="I282" s="3">
        <f ca="1" t="shared" si="225"/>
        <v>10.1800295633949</v>
      </c>
      <c r="J282" s="3">
        <f ca="1" t="shared" si="226"/>
        <v>10.0216774073118</v>
      </c>
      <c r="K282" s="3">
        <f ca="1" t="shared" si="227"/>
        <v>9.87991671494313</v>
      </c>
      <c r="L282" s="3">
        <f ca="1" t="shared" si="228"/>
        <v>9.73582876601085</v>
      </c>
      <c r="M282" s="3">
        <f ca="1" t="shared" si="229"/>
        <v>9.58730388792048</v>
      </c>
      <c r="N282" s="3">
        <f ca="1" t="shared" si="230"/>
        <v>9.4312043896083</v>
      </c>
      <c r="O282" s="3">
        <f ca="1" t="shared" si="231"/>
        <v>9.26537136663021</v>
      </c>
      <c r="P282" s="3">
        <f ca="1" t="shared" si="232"/>
        <v>9.09508633082817</v>
      </c>
      <c r="Q282" s="3">
        <f ca="1" t="shared" si="233"/>
        <v>8.93098144463286</v>
      </c>
      <c r="R282" s="3">
        <f ca="1" t="shared" si="234"/>
        <v>8.78256723970262</v>
      </c>
      <c r="S282" s="3">
        <f ca="1" t="shared" si="235"/>
        <v>8.65573998207746</v>
      </c>
      <c r="T282" s="3">
        <f ca="1" t="shared" si="236"/>
        <v>8.54975539732568</v>
      </c>
      <c r="U282" s="3">
        <f ca="1" t="shared" si="237"/>
        <v>8.45822640309711</v>
      </c>
      <c r="V282" s="3" t="e">
        <f ca="1" t="shared" si="212"/>
        <v>#VALUE!</v>
      </c>
      <c r="W282" s="3" t="e">
        <f ca="1" t="shared" si="213"/>
        <v>#DIV/0!</v>
      </c>
      <c r="X282" s="3" t="e">
        <f ca="1" t="shared" si="214"/>
        <v>#DIV/0!</v>
      </c>
      <c r="Y282" s="3" t="e">
        <f ca="1" t="shared" si="215"/>
        <v>#DIV/0!</v>
      </c>
      <c r="Z282" s="3" t="e">
        <f ca="1" t="shared" si="216"/>
        <v>#DIV/0!</v>
      </c>
      <c r="AA282" s="3" t="e">
        <f ca="1" t="shared" si="217"/>
        <v>#DIV/0!</v>
      </c>
      <c r="AB282" s="3" t="e">
        <f ca="1" t="shared" si="218"/>
        <v>#DIV/0!</v>
      </c>
      <c r="AC282" s="3" t="e">
        <f ca="1" t="shared" si="219"/>
        <v>#DIV/0!</v>
      </c>
      <c r="AE282" s="34" t="str">
        <f ca="1">VLOOKUP($C282,'Default drvr and elast'!$A$4:$C$49,MATCH(VLOOKUP(A282,Classification!$B$4:$D$99,2,FALSE),'Default drvr and elast'!$A$3:$C$3,0),FALSE)</f>
        <v>POP</v>
      </c>
      <c r="AF282" s="4"/>
      <c r="AG282" s="6">
        <f ca="1">IF($AF282="",SUMIFS('Growth rates'!D$4:D$922,'Growth rates'!$B$4:$B$922,Demands_tra!$A282,'Growth rates'!$C$4:$C$922,$AE282),SUMIFS('Growth rates'!D$4:D$922,'Growth rates'!$B$4:$B$922,Demands_tra!$A282,'Growth rates'!$C$4:$C$922,$AF282))</f>
        <v>1</v>
      </c>
      <c r="AH282" s="6">
        <f ca="1">IF($AF282="",SUMIFS('Growth rates'!E$4:E$922,'Growth rates'!$B$4:$B$922,Demands_tra!$A282,'Growth rates'!$C$4:$C$922,$AE282),SUMIFS('Growth rates'!E$4:E$922,'Growth rates'!$B$4:$B$922,Demands_tra!$A282,'Growth rates'!$C$4:$C$922,$AF282))</f>
        <v>1.0027699861502</v>
      </c>
      <c r="AI282" s="6">
        <f ca="1">IF($AF282="",SUMIFS('Growth rates'!F$4:F$922,'Growth rates'!$B$4:$B$922,Demands_tra!$A282,'Growth rates'!$C$4:$C$922,$AE282),SUMIFS('Growth rates'!F$4:F$922,'Growth rates'!$B$4:$B$922,Demands_tra!$A282,'Growth rates'!$C$4:$C$922,$AF282))</f>
        <v>1.0166199169012</v>
      </c>
      <c r="AJ282" s="6">
        <f ca="1">IF($AF282="",SUMIFS('Growth rates'!G$4:G$922,'Growth rates'!$B$4:$B$922,Demands_tra!$A282,'Growth rates'!$C$4:$C$922,$AE282),SUMIFS('Growth rates'!G$4:G$922,'Growth rates'!$B$4:$B$922,Demands_tra!$A282,'Growth rates'!$C$4:$C$922,$AF282))</f>
        <v>0.995719654853716</v>
      </c>
      <c r="AK282" s="6">
        <f ca="1">IF($AF282="",SUMIFS('Growth rates'!H$4:H$922,'Growth rates'!$B$4:$B$922,Demands_tra!$A282,'Growth rates'!$C$4:$C$922,$AE282),SUMIFS('Growth rates'!H$4:H$922,'Growth rates'!$B$4:$B$922,Demands_tra!$A282,'Growth rates'!$C$4:$C$922,$AF282))</f>
        <v>0.974095890322423</v>
      </c>
      <c r="AL282" s="6">
        <f ca="1">IF($AF282="",SUMIFS('Growth rates'!I$4:I$922,'Growth rates'!$B$4:$B$922,Demands_tra!$A282,'Growth rates'!$C$4:$C$922,$AE282),SUMIFS('Growth rates'!I$4:I$922,'Growth rates'!$B$4:$B$922,Demands_tra!$A282,'Growth rates'!$C$4:$C$922,$AF282))</f>
        <v>0.953048540600472</v>
      </c>
      <c r="AM282" s="6">
        <f ca="1">IF($AF282="",SUMIFS('Growth rates'!J$4:J$922,'Growth rates'!$B$4:$B$922,Demands_tra!$A282,'Growth rates'!$C$4:$C$922,$AE282),SUMIFS('Growth rates'!J$4:J$922,'Growth rates'!$B$4:$B$922,Demands_tra!$A282,'Growth rates'!$C$4:$C$922,$AF282))</f>
        <v>0.932922104619262</v>
      </c>
      <c r="AN282" s="6">
        <f ca="1">IF($AF282="",SUMIFS('Growth rates'!K$4:K$922,'Growth rates'!$B$4:$B$922,Demands_tra!$A282,'Growth rates'!$C$4:$C$922,$AE282),SUMIFS('Growth rates'!K$4:K$922,'Growth rates'!$B$4:$B$922,Demands_tra!$A282,'Growth rates'!$C$4:$C$922,$AF282))</f>
        <v>0.914704628977335</v>
      </c>
      <c r="AO282" s="6">
        <f ca="1">IF($AF282="",SUMIFS('Growth rates'!L$4:L$922,'Growth rates'!$B$4:$B$922,Demands_tra!$A282,'Growth rates'!$C$4:$C$922,$AE282),SUMIFS('Growth rates'!L$4:L$922,'Growth rates'!$B$4:$B$922,Demands_tra!$A282,'Growth rates'!$C$4:$C$922,$AF282))</f>
        <v>0.895973831945608</v>
      </c>
      <c r="AP282" s="6">
        <f ca="1">IF($AF282="",SUMIFS('Growth rates'!M$4:M$922,'Growth rates'!$B$4:$B$922,Demands_tra!$A282,'Growth rates'!$C$4:$C$922,$AE282),SUMIFS('Growth rates'!M$4:M$922,'Growth rates'!$B$4:$B$922,Demands_tra!$A282,'Growth rates'!$C$4:$C$922,$AF282))</f>
        <v>0.876447369820111</v>
      </c>
      <c r="AQ282" s="6">
        <f ca="1">IF($AF282="",SUMIFS('Growth rates'!N$4:N$922,'Growth rates'!$B$4:$B$922,Demands_tra!$A282,'Growth rates'!$C$4:$C$922,$AE282),SUMIFS('Growth rates'!N$4:N$922,'Growth rates'!$B$4:$B$922,Demands_tra!$A282,'Growth rates'!$C$4:$C$922,$AF282))</f>
        <v>0.855690677226679</v>
      </c>
      <c r="AR282" s="6">
        <f ca="1">IF($AF282="",SUMIFS('Growth rates'!O$4:O$922,'Growth rates'!$B$4:$B$922,Demands_tra!$A282,'Growth rates'!$C$4:$C$922,$AE282),SUMIFS('Growth rates'!O$4:O$922,'Growth rates'!$B$4:$B$922,Demands_tra!$A282,'Growth rates'!$C$4:$C$922,$AF282))</f>
        <v>0.833400327199711</v>
      </c>
      <c r="AS282" s="6">
        <f ca="1">IF($AF282="",SUMIFS('Growth rates'!P$4:P$922,'Growth rates'!$B$4:$B$922,Demands_tra!$A282,'Growth rates'!$C$4:$C$922,$AE282),SUMIFS('Growth rates'!P$4:P$922,'Growth rates'!$B$4:$B$922,Demands_tra!$A282,'Growth rates'!$C$4:$C$922,$AF282))</f>
        <v>0.810280667467396</v>
      </c>
      <c r="AT282" s="6">
        <f ca="1">IF($AF282="",SUMIFS('Growth rates'!Q$4:Q$922,'Growth rates'!$B$4:$B$922,Demands_tra!$A282,'Growth rates'!$C$4:$C$922,$AE282),SUMIFS('Growth rates'!Q$4:Q$922,'Growth rates'!$B$4:$B$922,Demands_tra!$A282,'Growth rates'!$C$4:$C$922,$AF282))</f>
        <v>0.787788215222939</v>
      </c>
      <c r="AU282" s="6">
        <f ca="1">IF($AF282="",SUMIFS('Growth rates'!R$4:R$922,'Growth rates'!$B$4:$B$922,Demands_tra!$A282,'Growth rates'!$C$4:$C$922,$AE282),SUMIFS('Growth rates'!R$4:R$922,'Growth rates'!$B$4:$B$922,Demands_tra!$A282,'Growth rates'!$C$4:$C$922,$AF282))</f>
        <v>0.767252701419943</v>
      </c>
      <c r="AV282" s="6">
        <f ca="1">IF($AF282="",SUMIFS('Growth rates'!S$4:S$922,'Growth rates'!$B$4:$B$922,Demands_tra!$A282,'Growth rates'!$C$4:$C$922,$AE282),SUMIFS('Growth rates'!S$4:S$922,'Growth rates'!$B$4:$B$922,Demands_tra!$A282,'Growth rates'!$C$4:$C$922,$AF282))</f>
        <v>0.749525118425906</v>
      </c>
      <c r="AW282" s="6">
        <f ca="1">IF($AF282="",SUMIFS('Growth rates'!T$4:T$922,'Growth rates'!$B$4:$B$922,Demands_tra!$A282,'Growth rates'!$C$4:$C$922,$AE282),SUMIFS('Growth rates'!T$4:T$922,'Growth rates'!$B$4:$B$922,Demands_tra!$A282,'Growth rates'!$C$4:$C$922,$AF282))</f>
        <v>0.734541434629171</v>
      </c>
      <c r="AX282" s="6">
        <f ca="1">IF($AF282="",SUMIFS('Growth rates'!U$4:U$922,'Growth rates'!$B$4:$B$922,Demands_tra!$A282,'Growth rates'!$C$4:$C$922,$AE282),SUMIFS('Growth rates'!U$4:U$922,'Growth rates'!$B$4:$B$922,Demands_tra!$A282,'Growth rates'!$C$4:$C$922,$AF282))</f>
        <v>0.721435438101316</v>
      </c>
      <c r="AY282" s="6">
        <f ca="1">IF($AF282="",SUMIFS('Growth rates'!V$4:V$922,'Growth rates'!$B$4:$B$922,Demands_tra!$A282,'Growth rates'!$C$4:$C$922,$AE282),SUMIFS('Growth rates'!V$4:V$922,'Growth rates'!$B$4:$B$922,Demands_tra!$A282,'Growth rates'!$C$4:$C$922,$AF282))</f>
        <v>0</v>
      </c>
      <c r="AZ282" s="6">
        <f ca="1">IF($AF282="",SUMIFS('Growth rates'!W$4:W$922,'Growth rates'!$B$4:$B$922,Demands_tra!$A282,'Growth rates'!$C$4:$C$922,$AE282),SUMIFS('Growth rates'!W$4:W$922,'Growth rates'!$B$4:$B$922,Demands_tra!$A282,'Growth rates'!$C$4:$C$922,$AF282))</f>
        <v>0</v>
      </c>
      <c r="BA282" s="6">
        <f ca="1">IF($AF282="",SUMIFS('Growth rates'!X$4:X$922,'Growth rates'!$B$4:$B$922,Demands_tra!$A282,'Growth rates'!$C$4:$C$922,$AE282),SUMIFS('Growth rates'!X$4:X$922,'Growth rates'!$B$4:$B$922,Demands_tra!$A282,'Growth rates'!$C$4:$C$922,$AF282))</f>
        <v>0</v>
      </c>
      <c r="BB282" s="6">
        <f ca="1">IF($AF282="",SUMIFS('Growth rates'!Y$4:Y$922,'Growth rates'!$B$4:$B$922,Demands_tra!$A282,'Growth rates'!$C$4:$C$922,$AE282),SUMIFS('Growth rates'!Y$4:Y$922,'Growth rates'!$B$4:$B$922,Demands_tra!$A282,'Growth rates'!$C$4:$C$922,$AF282))</f>
        <v>0</v>
      </c>
      <c r="BC282" s="6">
        <f ca="1">IF($AF282="",SUMIFS('Growth rates'!Z$4:Z$922,'Growth rates'!$B$4:$B$922,Demands_tra!$A282,'Growth rates'!$C$4:$C$922,$AE282),SUMIFS('Growth rates'!Z$4:Z$922,'Growth rates'!$B$4:$B$922,Demands_tra!$A282,'Growth rates'!$C$4:$C$922,$AF282))</f>
        <v>0</v>
      </c>
      <c r="BD282" s="6">
        <f ca="1">IF($AF282="",SUMIFS('Growth rates'!AA$4:AA$922,'Growth rates'!$B$4:$B$922,Demands_tra!$A282,'Growth rates'!$C$4:$C$922,$AE282),SUMIFS('Growth rates'!AA$4:AA$922,'Growth rates'!$B$4:$B$922,Demands_tra!$A282,'Growth rates'!$C$4:$C$922,$AF282))</f>
        <v>0</v>
      </c>
      <c r="BE282" s="6">
        <f ca="1">IF($AF282="",SUMIFS('Growth rates'!AB$4:AB$922,'Growth rates'!$B$4:$B$922,Demands_tra!$A282,'Growth rates'!$C$4:$C$922,$AE282),SUMIFS('Growth rates'!AB$4:AB$922,'Growth rates'!$B$4:$B$922,Demands_tra!$A282,'Growth rates'!$C$4:$C$922,$AF282))</f>
        <v>0</v>
      </c>
      <c r="BF282" s="6">
        <f ca="1">IF($AF282="",SUMIFS('Growth rates'!AC$4:AC$922,'Growth rates'!$B$4:$B$922,Demands_tra!$A282,'Growth rates'!$C$4:$C$922,$AE282),SUMIFS('Growth rates'!AC$4:AC$922,'Growth rates'!$B$4:$B$922,Demands_tra!$A282,'Growth rates'!$C$4:$C$922,$AF282))</f>
        <v>0</v>
      </c>
      <c r="BH282" t="str">
        <f ca="1">VLOOKUP($C282,'Default drvr and elast'!$A$4:$F$49,MATCH(VLOOKUP(A282,Classification!$B$4:$D$42,3,FALSE),'Default drvr and elast'!$D$3:$F$3,0)+3,FALSE)</f>
        <v>Med2</v>
      </c>
      <c r="BJ282" s="6">
        <f ca="1">IF($BI282="",SUMIF(Elasticities!$B$5:$B$52,Demands_tra!$BH282,Elasticities!C$5:C$52),SUMIF(Elasticities!$B$5:$B$52,Demands_tra!$BI282,Elasticities!C$5:C$52))</f>
        <v>0.799999999999989</v>
      </c>
      <c r="BK282" s="6">
        <f ca="1">IF($BI282="",SUMIF(Elasticities!$B$5:$B$52,Demands_tra!$BH282,Elasticities!D$5:D$52),SUMIF(Elasticities!$B$5:$B$52,Demands_tra!$BI282,Elasticities!D$5:D$52))</f>
        <v>0.797560975609746</v>
      </c>
      <c r="BL282" s="6">
        <f ca="1">IF($BI282="",SUMIF(Elasticities!$B$5:$B$52,Demands_tra!$BH282,Elasticities!E$5:E$52),SUMIF(Elasticities!$B$5:$B$52,Demands_tra!$BI282,Elasticities!E$5:E$52))</f>
        <v>0.785365853658527</v>
      </c>
      <c r="BM282" s="6">
        <f ca="1">IF($BI282="",SUMIF(Elasticities!$B$5:$B$52,Demands_tra!$BH282,Elasticities!F$5:F$52),SUMIF(Elasticities!$B$5:$B$52,Demands_tra!$BI282,Elasticities!F$5:F$52))</f>
        <v>0.773170731707307</v>
      </c>
      <c r="BN282" s="6">
        <f ca="1">IF($BI282="",SUMIF(Elasticities!$B$5:$B$52,Demands_tra!$BH282,Elasticities!G$5:G$52),SUMIF(Elasticities!$B$5:$B$52,Demands_tra!$BI282,Elasticities!G$5:G$52))</f>
        <v>0.760975609756088</v>
      </c>
      <c r="BO282" s="6">
        <f ca="1">IF($BI282="",SUMIF(Elasticities!$B$5:$B$52,Demands_tra!$BH282,Elasticities!H$5:H$52),SUMIF(Elasticities!$B$5:$B$52,Demands_tra!$BI282,Elasticities!H$5:H$52))</f>
        <v>0.748780487804868</v>
      </c>
      <c r="BP282" s="6">
        <f ca="1">IF($BI282="",SUMIF(Elasticities!$B$5:$B$52,Demands_tra!$BH282,Elasticities!I$5:I$52),SUMIF(Elasticities!$B$5:$B$52,Demands_tra!$BI282,Elasticities!I$5:I$52))</f>
        <v>0.736585365853649</v>
      </c>
      <c r="BQ282" s="6">
        <f ca="1">IF($BI282="",SUMIF(Elasticities!$B$5:$B$52,Demands_tra!$BH282,Elasticities!J$5:J$52),SUMIF(Elasticities!$B$5:$B$52,Demands_tra!$BI282,Elasticities!J$5:J$52))</f>
        <v>0.724390243902429</v>
      </c>
      <c r="BR282" s="6">
        <f ca="1">IF($BI282="",SUMIF(Elasticities!$B$5:$B$52,Demands_tra!$BH282,Elasticities!K$5:K$52),SUMIF(Elasticities!$B$5:$B$52,Demands_tra!$BI282,Elasticities!K$5:K$52))</f>
        <v>0.71219512195121</v>
      </c>
      <c r="BS282" s="6">
        <f ca="1">IF($BI282="",SUMIF(Elasticities!$B$5:$B$52,Demands_tra!$BH282,Elasticities!L$5:L$52),SUMIF(Elasticities!$B$5:$B$52,Demands_tra!$BI282,Elasticities!L$5:L$52))</f>
        <v>0.699999999999997</v>
      </c>
      <c r="BT282" s="6">
        <f ca="1">IF($BI282="",SUMIF(Elasticities!$B$5:$B$52,Demands_tra!$BH282,Elasticities!M$5:M$52),SUMIF(Elasticities!$B$5:$B$52,Demands_tra!$BI282,Elasticities!M$5:M$52))</f>
        <v>0.687499999999996</v>
      </c>
      <c r="BU282" s="6">
        <f ca="1">IF($BI282="",SUMIF(Elasticities!$B$5:$B$52,Demands_tra!$BH282,Elasticities!N$5:N$52),SUMIF(Elasticities!$B$5:$B$52,Demands_tra!$BI282,Elasticities!N$5:N$52))</f>
        <v>0.674999999999996</v>
      </c>
      <c r="BV282" s="6">
        <f ca="1">IF($BI282="",SUMIF(Elasticities!$B$5:$B$52,Demands_tra!$BH282,Elasticities!O$5:O$52),SUMIF(Elasticities!$B$5:$B$52,Demands_tra!$BI282,Elasticities!O$5:O$52))</f>
        <v>0.662499999999996</v>
      </c>
      <c r="BW282" s="6">
        <f ca="1">IF($BI282="",SUMIF(Elasticities!$B$5:$B$52,Demands_tra!$BH282,Elasticities!P$5:P$52),SUMIF(Elasticities!$B$5:$B$52,Demands_tra!$BI282,Elasticities!P$5:P$52))</f>
        <v>0.649999999999997</v>
      </c>
      <c r="BX282" s="6">
        <f ca="1">IF($BI282="",SUMIF(Elasticities!$B$5:$B$52,Demands_tra!$BH282,Elasticities!Q$5:Q$52),SUMIF(Elasticities!$B$5:$B$52,Demands_tra!$BI282,Elasticities!Q$5:Q$52))</f>
        <v>0.637499999999997</v>
      </c>
      <c r="BY282" s="6">
        <f ca="1">IF($BI282="",SUMIF(Elasticities!$B$5:$B$52,Demands_tra!$BH282,Elasticities!R$5:R$52),SUMIF(Elasticities!$B$5:$B$52,Demands_tra!$BI282,Elasticities!R$5:R$52))</f>
        <v>0.624999999999996</v>
      </c>
      <c r="BZ282" s="6">
        <f ca="1">IF($BI282="",SUMIF(Elasticities!$B$5:$B$52,Demands_tra!$BH282,Elasticities!S$5:S$52),SUMIF(Elasticities!$B$5:$B$52,Demands_tra!$BI282,Elasticities!S$5:S$52))</f>
        <v>0.612499999999996</v>
      </c>
      <c r="CA282" s="6">
        <f ca="1">IF($BI282="",SUMIF(Elasticities!$B$5:$B$52,Demands_tra!$BH282,Elasticities!T$5:T$52),SUMIF(Elasticities!$B$5:$B$52,Demands_tra!$BI282,Elasticities!T$5:T$52))</f>
        <v>0.599999999999996</v>
      </c>
      <c r="CB282" s="6" t="e">
        <f ca="1">IF($BI282="",SUMIF(Elasticities!$B$5:$B$52,Demands_tra!$BH282,Elasticities!U$5:U$52),SUMIF(Elasticities!$B$5:$B$52,Demands_tra!$BI282,Elasticities!U$5:U$52))</f>
        <v>#VALUE!</v>
      </c>
      <c r="CC282" s="6" t="e">
        <f ca="1">IF($BI282="",SUMIF(Elasticities!$B$5:$B$52,Demands_tra!$BH282,Elasticities!V$5:V$52),SUMIF(Elasticities!$B$5:$B$52,Demands_tra!$BI282,Elasticities!V$5:V$52))</f>
        <v>#VALUE!</v>
      </c>
      <c r="CD282" s="6" t="e">
        <f ca="1">IF($BI282="",SUMIF(Elasticities!$B$5:$B$52,Demands_tra!$BH282,Elasticities!W$5:W$52),SUMIF(Elasticities!$B$5:$B$52,Demands_tra!$BI282,Elasticities!W$5:W$52))</f>
        <v>#VALUE!</v>
      </c>
      <c r="CE282" s="6" t="e">
        <f ca="1">IF($BI282="",SUMIF(Elasticities!$B$5:$B$52,Demands_tra!$BH282,Elasticities!X$5:X$52),SUMIF(Elasticities!$B$5:$B$52,Demands_tra!$BI282,Elasticities!X$5:X$52))</f>
        <v>#VALUE!</v>
      </c>
      <c r="CF282" s="6" t="e">
        <f ca="1">IF($BI282="",SUMIF(Elasticities!$B$5:$B$52,Demands_tra!$BH282,Elasticities!Y$5:Y$52),SUMIF(Elasticities!$B$5:$B$52,Demands_tra!$BI282,Elasticities!Y$5:Y$52))</f>
        <v>#VALUE!</v>
      </c>
      <c r="CG282" s="6" t="e">
        <f ca="1">IF($BI282="",SUMIF(Elasticities!$B$5:$B$52,Demands_tra!$BH282,Elasticities!Z$5:Z$52),SUMIF(Elasticities!$B$5:$B$52,Demands_tra!$BI282,Elasticities!Z$5:Z$52))</f>
        <v>#VALUE!</v>
      </c>
      <c r="CH282" s="6" t="e">
        <f ca="1">IF($BI282="",SUMIF(Elasticities!$B$5:$B$52,Demands_tra!$BH282,Elasticities!AA$5:AA$52),SUMIF(Elasticities!$B$5:$B$52,Demands_tra!$BI282,Elasticities!AA$5:AA$52))</f>
        <v>#VALUE!</v>
      </c>
      <c r="CI282" s="6" t="e">
        <f ca="1">IF($BI282="",SUMIF(Elasticities!$B$5:$B$52,Demands_tra!$BH282,Elasticities!AB$5:AB$52),SUMIF(Elasticities!$B$5:$B$52,Demands_tra!$BI282,Elasticities!AB$5:AB$52))</f>
        <v>#VALUE!</v>
      </c>
    </row>
    <row r="283" spans="1:87">
      <c r="A283" t="str">
        <f>IF(BYDem_tra!B282="","\I:",BYDem_tra!B282)</f>
        <v>Poland</v>
      </c>
      <c r="B283" t="str">
        <f>BYDem_tra!E282</f>
        <v>TWD</v>
      </c>
      <c r="C283" t="str">
        <f t="shared" si="220"/>
        <v>TWD</v>
      </c>
      <c r="D283" s="3">
        <f>SUMIFS(BYDem_tra!$M$2:$M$2000,BYDem_tra!$B$2:$B$2000,Demands_tra!$A283,BYDem_tra!$E$2:$E$2000,Demands_tra!$B283)</f>
        <v>0.077958216</v>
      </c>
      <c r="E283" s="3">
        <f ca="1" t="shared" si="221"/>
        <v>0.0798619145042991</v>
      </c>
      <c r="F283" s="3">
        <f ca="1" t="shared" si="222"/>
        <v>0.0921264604341949</v>
      </c>
      <c r="G283" s="3">
        <f ca="1" t="shared" si="223"/>
        <v>0.104577426316123</v>
      </c>
      <c r="H283" s="3">
        <f ca="1" t="shared" si="224"/>
        <v>0.113760509666928</v>
      </c>
      <c r="I283" s="3">
        <f ca="1" t="shared" si="225"/>
        <v>0.121040875820687</v>
      </c>
      <c r="J283" s="3">
        <f ca="1" t="shared" si="226"/>
        <v>0.125731936706213</v>
      </c>
      <c r="K283" s="3">
        <f ca="1" t="shared" si="227"/>
        <v>0.129274780291755</v>
      </c>
      <c r="L283" s="3">
        <f ca="1" t="shared" si="228"/>
        <v>0.131999417802958</v>
      </c>
      <c r="M283" s="3">
        <f ca="1" t="shared" si="229"/>
        <v>0.134339231142045</v>
      </c>
      <c r="N283" s="3">
        <f ca="1" t="shared" si="230"/>
        <v>0.136349587841283</v>
      </c>
      <c r="O283" s="3">
        <f ca="1" t="shared" si="231"/>
        <v>0.137765815510152</v>
      </c>
      <c r="P283" s="3">
        <f ca="1" t="shared" si="232"/>
        <v>0.138536194652879</v>
      </c>
      <c r="Q283" s="3">
        <f ca="1" t="shared" si="233"/>
        <v>0.138830629251185</v>
      </c>
      <c r="R283" s="3">
        <f ca="1" t="shared" si="234"/>
        <v>0.138969455931287</v>
      </c>
      <c r="S283" s="3">
        <f ca="1" t="shared" si="235"/>
        <v>0.139226004864409</v>
      </c>
      <c r="T283" s="3">
        <f ca="1" t="shared" si="236"/>
        <v>0.139683783940239</v>
      </c>
      <c r="U283" s="3">
        <f ca="1" t="shared" si="237"/>
        <v>0.140215938334941</v>
      </c>
      <c r="V283" s="3" t="e">
        <f ca="1" t="shared" si="212"/>
        <v>#VALUE!</v>
      </c>
      <c r="W283" s="3" t="e">
        <f ca="1" t="shared" si="213"/>
        <v>#DIV/0!</v>
      </c>
      <c r="X283" s="3" t="e">
        <f ca="1" t="shared" si="214"/>
        <v>#DIV/0!</v>
      </c>
      <c r="Y283" s="3" t="e">
        <f ca="1" t="shared" si="215"/>
        <v>#DIV/0!</v>
      </c>
      <c r="Z283" s="3" t="e">
        <f ca="1" t="shared" si="216"/>
        <v>#DIV/0!</v>
      </c>
      <c r="AA283" s="3" t="e">
        <f ca="1" t="shared" si="217"/>
        <v>#DIV/0!</v>
      </c>
      <c r="AB283" s="3" t="e">
        <f ca="1" t="shared" si="218"/>
        <v>#DIV/0!</v>
      </c>
      <c r="AC283" s="3" t="e">
        <f ca="1" t="shared" si="219"/>
        <v>#DIV/0!</v>
      </c>
      <c r="AE283" s="34" t="str">
        <f ca="1">VLOOKUP($C283,'Default drvr and elast'!$A$4:$C$49,MATCH(VLOOKUP(A283,Classification!$B$4:$D$99,2,FALSE),'Default drvr and elast'!$A$3:$C$3,0),FALSE)</f>
        <v>GDP</v>
      </c>
      <c r="AF283" s="4"/>
      <c r="AG283" s="6">
        <f ca="1">IF($AF283="",SUMIFS('Growth rates'!D$4:D$922,'Growth rates'!$B$4:$B$922,Demands_tra!$A283,'Growth rates'!$C$4:$C$922,$AE283),SUMIFS('Growth rates'!D$4:D$922,'Growth rates'!$B$4:$B$922,Demands_tra!$A283,'Growth rates'!$C$4:$C$922,$AF283))</f>
        <v>1</v>
      </c>
      <c r="AH283" s="6">
        <f ca="1">IF($AF283="",SUMIFS('Growth rates'!E$4:E$922,'Growth rates'!$B$4:$B$922,Demands_tra!$A283,'Growth rates'!$C$4:$C$922,$AE283),SUMIFS('Growth rates'!E$4:E$922,'Growth rates'!$B$4:$B$922,Demands_tra!$A283,'Growth rates'!$C$4:$C$922,$AF283))</f>
        <v>1.0306176871124</v>
      </c>
      <c r="AI283" s="6">
        <f ca="1">IF($AF283="",SUMIFS('Growth rates'!F$4:F$922,'Growth rates'!$B$4:$B$922,Demands_tra!$A283,'Growth rates'!$C$4:$C$922,$AE283),SUMIFS('Growth rates'!F$4:F$922,'Growth rates'!$B$4:$B$922,Demands_tra!$A283,'Growth rates'!$C$4:$C$922,$AF283))</f>
        <v>1.2321465865568</v>
      </c>
      <c r="AJ283" s="6">
        <f ca="1">IF($AF283="",SUMIFS('Growth rates'!G$4:G$922,'Growth rates'!$B$4:$B$922,Demands_tra!$A283,'Growth rates'!$C$4:$C$922,$AE283),SUMIFS('Growth rates'!G$4:G$922,'Growth rates'!$B$4:$B$922,Demands_tra!$A283,'Growth rates'!$C$4:$C$922,$AF283))</f>
        <v>1.44752671431604</v>
      </c>
      <c r="AK283" s="6">
        <f ca="1">IF($AF283="",SUMIFS('Growth rates'!H$4:H$922,'Growth rates'!$B$4:$B$922,Demands_tra!$A283,'Growth rates'!$C$4:$C$922,$AE283),SUMIFS('Growth rates'!H$4:H$922,'Growth rates'!$B$4:$B$922,Demands_tra!$A283,'Growth rates'!$C$4:$C$922,$AF283))</f>
        <v>1.61456130872964</v>
      </c>
      <c r="AL283" s="6">
        <f ca="1">IF($AF283="",SUMIFS('Growth rates'!I$4:I$922,'Growth rates'!$B$4:$B$922,Demands_tra!$A283,'Growth rates'!$C$4:$C$922,$AE283),SUMIFS('Growth rates'!I$4:I$922,'Growth rates'!$B$4:$B$922,Demands_tra!$A283,'Growth rates'!$C$4:$C$922,$AF283))</f>
        <v>1.75255578895043</v>
      </c>
      <c r="AM283" s="6">
        <f ca="1">IF($AF283="",SUMIFS('Growth rates'!J$4:J$922,'Growth rates'!$B$4:$B$922,Demands_tra!$A283,'Growth rates'!$C$4:$C$922,$AE283),SUMIFS('Growth rates'!J$4:J$922,'Growth rates'!$B$4:$B$922,Demands_tra!$A283,'Growth rates'!$C$4:$C$922,$AF283))</f>
        <v>1.84476786031748</v>
      </c>
      <c r="AN283" s="6">
        <f ca="1">IF($AF283="",SUMIFS('Growth rates'!K$4:K$922,'Growth rates'!$B$4:$B$922,Demands_tra!$A283,'Growth rates'!$C$4:$C$922,$AE283),SUMIFS('Growth rates'!K$4:K$922,'Growth rates'!$B$4:$B$922,Demands_tra!$A283,'Growth rates'!$C$4:$C$922,$AF283))</f>
        <v>1.91652671604205</v>
      </c>
      <c r="AO283" s="6">
        <f ca="1">IF($AF283="",SUMIFS('Growth rates'!L$4:L$922,'Growth rates'!$B$4:$B$922,Demands_tra!$A283,'Growth rates'!$C$4:$C$922,$AE283),SUMIFS('Growth rates'!L$4:L$922,'Growth rates'!$B$4:$B$922,Demands_tra!$A283,'Growth rates'!$C$4:$C$922,$AF283))</f>
        <v>1.97324339671817</v>
      </c>
      <c r="AP283" s="6">
        <f ca="1">IF($AF283="",SUMIFS('Growth rates'!M$4:M$922,'Growth rates'!$B$4:$B$922,Demands_tra!$A283,'Growth rates'!$C$4:$C$922,$AE283),SUMIFS('Growth rates'!M$4:M$922,'Growth rates'!$B$4:$B$922,Demands_tra!$A283,'Growth rates'!$C$4:$C$922,$AF283))</f>
        <v>2.02321137923714</v>
      </c>
      <c r="AQ283" s="6">
        <f ca="1">IF($AF283="",SUMIFS('Growth rates'!N$4:N$922,'Growth rates'!$B$4:$B$922,Demands_tra!$A283,'Growth rates'!$C$4:$C$922,$AE283),SUMIFS('Growth rates'!N$4:N$922,'Growth rates'!$B$4:$B$922,Demands_tra!$A283,'Growth rates'!$C$4:$C$922,$AF283))</f>
        <v>2.06725051823443</v>
      </c>
      <c r="AR283" s="6">
        <f ca="1">IF($AF283="",SUMIFS('Growth rates'!O$4:O$922,'Growth rates'!$B$4:$B$922,Demands_tra!$A283,'Growth rates'!$C$4:$C$922,$AE283),SUMIFS('Growth rates'!O$4:O$922,'Growth rates'!$B$4:$B$922,Demands_tra!$A283,'Growth rates'!$C$4:$C$922,$AF283))</f>
        <v>2.0990608780902</v>
      </c>
      <c r="AS283" s="6">
        <f ca="1">IF($AF283="",SUMIFS('Growth rates'!P$4:P$922,'Growth rates'!$B$4:$B$922,Demands_tra!$A283,'Growth rates'!$C$4:$C$922,$AE283),SUMIFS('Growth rates'!P$4:P$922,'Growth rates'!$B$4:$B$922,Demands_tra!$A283,'Growth rates'!$C$4:$C$922,$AF283))</f>
        <v>2.11677836826489</v>
      </c>
      <c r="AT283" s="6">
        <f ca="1">IF($AF283="",SUMIFS('Growth rates'!Q$4:Q$922,'Growth rates'!$B$4:$B$922,Demands_tra!$A283,'Growth rates'!$C$4:$C$922,$AE283),SUMIFS('Growth rates'!Q$4:Q$922,'Growth rates'!$B$4:$B$922,Demands_tra!$A283,'Growth rates'!$C$4:$C$922,$AF283))</f>
        <v>2.12369966739792</v>
      </c>
      <c r="AU283" s="6">
        <f ca="1">IF($AF283="",SUMIFS('Growth rates'!R$4:R$922,'Growth rates'!$B$4:$B$922,Demands_tra!$A283,'Growth rates'!$C$4:$C$922,$AE283),SUMIFS('Growth rates'!R$4:R$922,'Growth rates'!$B$4:$B$922,Demands_tra!$A283,'Growth rates'!$C$4:$C$922,$AF283))</f>
        <v>2.12703086623252</v>
      </c>
      <c r="AV283" s="6">
        <f ca="1">IF($AF283="",SUMIFS('Growth rates'!S$4:S$922,'Growth rates'!$B$4:$B$922,Demands_tra!$A283,'Growth rates'!$C$4:$C$922,$AE283),SUMIFS('Growth rates'!S$4:S$922,'Growth rates'!$B$4:$B$922,Demands_tra!$A283,'Growth rates'!$C$4:$C$922,$AF283))</f>
        <v>2.13331354175477</v>
      </c>
      <c r="AW283" s="6">
        <f ca="1">IF($AF283="",SUMIFS('Growth rates'!T$4:T$922,'Growth rates'!$B$4:$B$922,Demands_tra!$A283,'Growth rates'!$C$4:$C$922,$AE283),SUMIFS('Growth rates'!T$4:T$922,'Growth rates'!$B$4:$B$922,Demands_tra!$A283,'Growth rates'!$C$4:$C$922,$AF283))</f>
        <v>2.1447656165048</v>
      </c>
      <c r="AX283" s="6">
        <f ca="1">IF($AF283="",SUMIFS('Growth rates'!U$4:U$922,'Growth rates'!$B$4:$B$922,Demands_tra!$A283,'Growth rates'!$C$4:$C$922,$AE283),SUMIFS('Growth rates'!U$4:U$922,'Growth rates'!$B$4:$B$922,Demands_tra!$A283,'Growth rates'!$C$4:$C$922,$AF283))</f>
        <v>2.15838383350219</v>
      </c>
      <c r="AY283" s="6">
        <f ca="1">IF($AF283="",SUMIFS('Growth rates'!V$4:V$922,'Growth rates'!$B$4:$B$922,Demands_tra!$A283,'Growth rates'!$C$4:$C$922,$AE283),SUMIFS('Growth rates'!V$4:V$922,'Growth rates'!$B$4:$B$922,Demands_tra!$A283,'Growth rates'!$C$4:$C$922,$AF283))</f>
        <v>0</v>
      </c>
      <c r="AZ283" s="6">
        <f ca="1">IF($AF283="",SUMIFS('Growth rates'!W$4:W$922,'Growth rates'!$B$4:$B$922,Demands_tra!$A283,'Growth rates'!$C$4:$C$922,$AE283),SUMIFS('Growth rates'!W$4:W$922,'Growth rates'!$B$4:$B$922,Demands_tra!$A283,'Growth rates'!$C$4:$C$922,$AF283))</f>
        <v>0</v>
      </c>
      <c r="BA283" s="6">
        <f ca="1">IF($AF283="",SUMIFS('Growth rates'!X$4:X$922,'Growth rates'!$B$4:$B$922,Demands_tra!$A283,'Growth rates'!$C$4:$C$922,$AE283),SUMIFS('Growth rates'!X$4:X$922,'Growth rates'!$B$4:$B$922,Demands_tra!$A283,'Growth rates'!$C$4:$C$922,$AF283))</f>
        <v>0</v>
      </c>
      <c r="BB283" s="6">
        <f ca="1">IF($AF283="",SUMIFS('Growth rates'!Y$4:Y$922,'Growth rates'!$B$4:$B$922,Demands_tra!$A283,'Growth rates'!$C$4:$C$922,$AE283),SUMIFS('Growth rates'!Y$4:Y$922,'Growth rates'!$B$4:$B$922,Demands_tra!$A283,'Growth rates'!$C$4:$C$922,$AF283))</f>
        <v>0</v>
      </c>
      <c r="BC283" s="6">
        <f ca="1">IF($AF283="",SUMIFS('Growth rates'!Z$4:Z$922,'Growth rates'!$B$4:$B$922,Demands_tra!$A283,'Growth rates'!$C$4:$C$922,$AE283),SUMIFS('Growth rates'!Z$4:Z$922,'Growth rates'!$B$4:$B$922,Demands_tra!$A283,'Growth rates'!$C$4:$C$922,$AF283))</f>
        <v>0</v>
      </c>
      <c r="BD283" s="6">
        <f ca="1">IF($AF283="",SUMIFS('Growth rates'!AA$4:AA$922,'Growth rates'!$B$4:$B$922,Demands_tra!$A283,'Growth rates'!$C$4:$C$922,$AE283),SUMIFS('Growth rates'!AA$4:AA$922,'Growth rates'!$B$4:$B$922,Demands_tra!$A283,'Growth rates'!$C$4:$C$922,$AF283))</f>
        <v>0</v>
      </c>
      <c r="BE283" s="6">
        <f ca="1">IF($AF283="",SUMIFS('Growth rates'!AB$4:AB$922,'Growth rates'!$B$4:$B$922,Demands_tra!$A283,'Growth rates'!$C$4:$C$922,$AE283),SUMIFS('Growth rates'!AB$4:AB$922,'Growth rates'!$B$4:$B$922,Demands_tra!$A283,'Growth rates'!$C$4:$C$922,$AF283))</f>
        <v>0</v>
      </c>
      <c r="BF283" s="6">
        <f ca="1">IF($AF283="",SUMIFS('Growth rates'!AC$4:AC$922,'Growth rates'!$B$4:$B$922,Demands_tra!$A283,'Growth rates'!$C$4:$C$922,$AE283),SUMIFS('Growth rates'!AC$4:AC$922,'Growth rates'!$B$4:$B$922,Demands_tra!$A283,'Growth rates'!$C$4:$C$922,$AF283))</f>
        <v>0</v>
      </c>
      <c r="BH283" t="str">
        <f ca="1">VLOOKUP($C283,'Default drvr and elast'!$A$4:$F$49,MATCH(VLOOKUP(A283,Classification!$B$4:$D$42,3,FALSE),'Default drvr and elast'!$D$3:$F$3,0)+3,FALSE)</f>
        <v>Med2</v>
      </c>
      <c r="BJ283" s="6">
        <f ca="1">IF($BI283="",SUMIF(Elasticities!$B$5:$B$52,Demands_tra!$BH283,Elasticities!C$5:C$52),SUMIF(Elasticities!$B$5:$B$52,Demands_tra!$BI283,Elasticities!C$5:C$52))</f>
        <v>0.799999999999989</v>
      </c>
      <c r="BK283" s="6">
        <f ca="1">IF($BI283="",SUMIF(Elasticities!$B$5:$B$52,Demands_tra!$BH283,Elasticities!D$5:D$52),SUMIF(Elasticities!$B$5:$B$52,Demands_tra!$BI283,Elasticities!D$5:D$52))</f>
        <v>0.797560975609746</v>
      </c>
      <c r="BL283" s="6">
        <f ca="1">IF($BI283="",SUMIF(Elasticities!$B$5:$B$52,Demands_tra!$BH283,Elasticities!E$5:E$52),SUMIF(Elasticities!$B$5:$B$52,Demands_tra!$BI283,Elasticities!E$5:E$52))</f>
        <v>0.785365853658527</v>
      </c>
      <c r="BM283" s="6">
        <f ca="1">IF($BI283="",SUMIF(Elasticities!$B$5:$B$52,Demands_tra!$BH283,Elasticities!F$5:F$52),SUMIF(Elasticities!$B$5:$B$52,Demands_tra!$BI283,Elasticities!F$5:F$52))</f>
        <v>0.773170731707307</v>
      </c>
      <c r="BN283" s="6">
        <f ca="1">IF($BI283="",SUMIF(Elasticities!$B$5:$B$52,Demands_tra!$BH283,Elasticities!G$5:G$52),SUMIF(Elasticities!$B$5:$B$52,Demands_tra!$BI283,Elasticities!G$5:G$52))</f>
        <v>0.760975609756088</v>
      </c>
      <c r="BO283" s="6">
        <f ca="1">IF($BI283="",SUMIF(Elasticities!$B$5:$B$52,Demands_tra!$BH283,Elasticities!H$5:H$52),SUMIF(Elasticities!$B$5:$B$52,Demands_tra!$BI283,Elasticities!H$5:H$52))</f>
        <v>0.748780487804868</v>
      </c>
      <c r="BP283" s="6">
        <f ca="1">IF($BI283="",SUMIF(Elasticities!$B$5:$B$52,Demands_tra!$BH283,Elasticities!I$5:I$52),SUMIF(Elasticities!$B$5:$B$52,Demands_tra!$BI283,Elasticities!I$5:I$52))</f>
        <v>0.736585365853649</v>
      </c>
      <c r="BQ283" s="6">
        <f ca="1">IF($BI283="",SUMIF(Elasticities!$B$5:$B$52,Demands_tra!$BH283,Elasticities!J$5:J$52),SUMIF(Elasticities!$B$5:$B$52,Demands_tra!$BI283,Elasticities!J$5:J$52))</f>
        <v>0.724390243902429</v>
      </c>
      <c r="BR283" s="6">
        <f ca="1">IF($BI283="",SUMIF(Elasticities!$B$5:$B$52,Demands_tra!$BH283,Elasticities!K$5:K$52),SUMIF(Elasticities!$B$5:$B$52,Demands_tra!$BI283,Elasticities!K$5:K$52))</f>
        <v>0.71219512195121</v>
      </c>
      <c r="BS283" s="6">
        <f ca="1">IF($BI283="",SUMIF(Elasticities!$B$5:$B$52,Demands_tra!$BH283,Elasticities!L$5:L$52),SUMIF(Elasticities!$B$5:$B$52,Demands_tra!$BI283,Elasticities!L$5:L$52))</f>
        <v>0.699999999999997</v>
      </c>
      <c r="BT283" s="6">
        <f ca="1">IF($BI283="",SUMIF(Elasticities!$B$5:$B$52,Demands_tra!$BH283,Elasticities!M$5:M$52),SUMIF(Elasticities!$B$5:$B$52,Demands_tra!$BI283,Elasticities!M$5:M$52))</f>
        <v>0.687499999999996</v>
      </c>
      <c r="BU283" s="6">
        <f ca="1">IF($BI283="",SUMIF(Elasticities!$B$5:$B$52,Demands_tra!$BH283,Elasticities!N$5:N$52),SUMIF(Elasticities!$B$5:$B$52,Demands_tra!$BI283,Elasticities!N$5:N$52))</f>
        <v>0.674999999999996</v>
      </c>
      <c r="BV283" s="6">
        <f ca="1">IF($BI283="",SUMIF(Elasticities!$B$5:$B$52,Demands_tra!$BH283,Elasticities!O$5:O$52),SUMIF(Elasticities!$B$5:$B$52,Demands_tra!$BI283,Elasticities!O$5:O$52))</f>
        <v>0.662499999999996</v>
      </c>
      <c r="BW283" s="6">
        <f ca="1">IF($BI283="",SUMIF(Elasticities!$B$5:$B$52,Demands_tra!$BH283,Elasticities!P$5:P$52),SUMIF(Elasticities!$B$5:$B$52,Demands_tra!$BI283,Elasticities!P$5:P$52))</f>
        <v>0.649999999999997</v>
      </c>
      <c r="BX283" s="6">
        <f ca="1">IF($BI283="",SUMIF(Elasticities!$B$5:$B$52,Demands_tra!$BH283,Elasticities!Q$5:Q$52),SUMIF(Elasticities!$B$5:$B$52,Demands_tra!$BI283,Elasticities!Q$5:Q$52))</f>
        <v>0.637499999999997</v>
      </c>
      <c r="BY283" s="6">
        <f ca="1">IF($BI283="",SUMIF(Elasticities!$B$5:$B$52,Demands_tra!$BH283,Elasticities!R$5:R$52),SUMIF(Elasticities!$B$5:$B$52,Demands_tra!$BI283,Elasticities!R$5:R$52))</f>
        <v>0.624999999999996</v>
      </c>
      <c r="BZ283" s="6">
        <f ca="1">IF($BI283="",SUMIF(Elasticities!$B$5:$B$52,Demands_tra!$BH283,Elasticities!S$5:S$52),SUMIF(Elasticities!$B$5:$B$52,Demands_tra!$BI283,Elasticities!S$5:S$52))</f>
        <v>0.612499999999996</v>
      </c>
      <c r="CA283" s="6">
        <f ca="1">IF($BI283="",SUMIF(Elasticities!$B$5:$B$52,Demands_tra!$BH283,Elasticities!T$5:T$52),SUMIF(Elasticities!$B$5:$B$52,Demands_tra!$BI283,Elasticities!T$5:T$52))</f>
        <v>0.599999999999996</v>
      </c>
      <c r="CB283" s="6" t="e">
        <f ca="1">IF($BI283="",SUMIF(Elasticities!$B$5:$B$52,Demands_tra!$BH283,Elasticities!U$5:U$52),SUMIF(Elasticities!$B$5:$B$52,Demands_tra!$BI283,Elasticities!U$5:U$52))</f>
        <v>#VALUE!</v>
      </c>
      <c r="CC283" s="6" t="e">
        <f ca="1">IF($BI283="",SUMIF(Elasticities!$B$5:$B$52,Demands_tra!$BH283,Elasticities!V$5:V$52),SUMIF(Elasticities!$B$5:$B$52,Demands_tra!$BI283,Elasticities!V$5:V$52))</f>
        <v>#VALUE!</v>
      </c>
      <c r="CD283" s="6" t="e">
        <f ca="1">IF($BI283="",SUMIF(Elasticities!$B$5:$B$52,Demands_tra!$BH283,Elasticities!W$5:W$52),SUMIF(Elasticities!$B$5:$B$52,Demands_tra!$BI283,Elasticities!W$5:W$52))</f>
        <v>#VALUE!</v>
      </c>
      <c r="CE283" s="6" t="e">
        <f ca="1">IF($BI283="",SUMIF(Elasticities!$B$5:$B$52,Demands_tra!$BH283,Elasticities!X$5:X$52),SUMIF(Elasticities!$B$5:$B$52,Demands_tra!$BI283,Elasticities!X$5:X$52))</f>
        <v>#VALUE!</v>
      </c>
      <c r="CF283" s="6" t="e">
        <f ca="1">IF($BI283="",SUMIF(Elasticities!$B$5:$B$52,Demands_tra!$BH283,Elasticities!Y$5:Y$52),SUMIF(Elasticities!$B$5:$B$52,Demands_tra!$BI283,Elasticities!Y$5:Y$52))</f>
        <v>#VALUE!</v>
      </c>
      <c r="CG283" s="6" t="e">
        <f ca="1">IF($BI283="",SUMIF(Elasticities!$B$5:$B$52,Demands_tra!$BH283,Elasticities!Z$5:Z$52),SUMIF(Elasticities!$B$5:$B$52,Demands_tra!$BI283,Elasticities!Z$5:Z$52))</f>
        <v>#VALUE!</v>
      </c>
      <c r="CH283" s="6" t="e">
        <f ca="1">IF($BI283="",SUMIF(Elasticities!$B$5:$B$52,Demands_tra!$BH283,Elasticities!AA$5:AA$52),SUMIF(Elasticities!$B$5:$B$52,Demands_tra!$BI283,Elasticities!AA$5:AA$52))</f>
        <v>#VALUE!</v>
      </c>
      <c r="CI283" s="6" t="e">
        <f ca="1">IF($BI283="",SUMIF(Elasticities!$B$5:$B$52,Demands_tra!$BH283,Elasticities!AB$5:AB$52),SUMIF(Elasticities!$B$5:$B$52,Demands_tra!$BI283,Elasticities!AB$5:AB$52))</f>
        <v>#VALUE!</v>
      </c>
    </row>
    <row r="284" spans="1:87">
      <c r="A284" t="str">
        <f>IF(BYDem_tra!B283="","\I:",BYDem_tra!B283)</f>
        <v>Poland</v>
      </c>
      <c r="B284" t="str">
        <f>BYDem_tra!E283</f>
        <v>TWI</v>
      </c>
      <c r="C284" t="str">
        <f t="shared" si="220"/>
        <v>TWI</v>
      </c>
      <c r="D284" s="3">
        <f>SUMIFS(BYDem_tra!$M$2:$M$2000,BYDem_tra!$B$2:$B$2000,Demands_tra!$A284,BYDem_tra!$E$2:$E$2000,Demands_tra!$B284)</f>
        <v>11.40212178</v>
      </c>
      <c r="E284" s="3">
        <f ca="1" t="shared" si="221"/>
        <v>11.680555578157</v>
      </c>
      <c r="F284" s="3">
        <f ca="1" t="shared" si="222"/>
        <v>13.474360688693</v>
      </c>
      <c r="G284" s="3">
        <f ca="1" t="shared" si="223"/>
        <v>15.295431469281</v>
      </c>
      <c r="H284" s="3">
        <f ca="1" t="shared" si="224"/>
        <v>16.6385437165107</v>
      </c>
      <c r="I284" s="3">
        <f ca="1" t="shared" si="225"/>
        <v>17.7033656909919</v>
      </c>
      <c r="J284" s="3">
        <f ca="1" t="shared" si="226"/>
        <v>18.3894774344181</v>
      </c>
      <c r="K284" s="3">
        <f ca="1" t="shared" si="227"/>
        <v>18.9076516062057</v>
      </c>
      <c r="L284" s="3">
        <f ca="1" t="shared" si="228"/>
        <v>19.3061554497147</v>
      </c>
      <c r="M284" s="3">
        <f ca="1" t="shared" si="229"/>
        <v>19.6483751412829</v>
      </c>
      <c r="N284" s="3">
        <f ca="1" t="shared" si="230"/>
        <v>19.9424087028764</v>
      </c>
      <c r="O284" s="3">
        <f ca="1" t="shared" si="231"/>
        <v>20.1495453098588</v>
      </c>
      <c r="P284" s="3">
        <f ca="1" t="shared" si="232"/>
        <v>20.2622204998881</v>
      </c>
      <c r="Q284" s="3">
        <f ca="1" t="shared" si="233"/>
        <v>20.3052843271329</v>
      </c>
      <c r="R284" s="3">
        <f ca="1" t="shared" si="234"/>
        <v>20.3255890338599</v>
      </c>
      <c r="S284" s="3">
        <f ca="1" t="shared" si="235"/>
        <v>20.3631117265032</v>
      </c>
      <c r="T284" s="3">
        <f ca="1" t="shared" si="236"/>
        <v>20.4300662187782</v>
      </c>
      <c r="U284" s="3">
        <f ca="1" t="shared" si="237"/>
        <v>20.5078988004545</v>
      </c>
      <c r="V284" s="3" t="e">
        <f ca="1" t="shared" si="212"/>
        <v>#VALUE!</v>
      </c>
      <c r="W284" s="3" t="e">
        <f ca="1" t="shared" si="213"/>
        <v>#DIV/0!</v>
      </c>
      <c r="X284" s="3" t="e">
        <f ca="1" t="shared" si="214"/>
        <v>#DIV/0!</v>
      </c>
      <c r="Y284" s="3" t="e">
        <f ca="1" t="shared" si="215"/>
        <v>#DIV/0!</v>
      </c>
      <c r="Z284" s="3" t="e">
        <f ca="1" t="shared" si="216"/>
        <v>#DIV/0!</v>
      </c>
      <c r="AA284" s="3" t="e">
        <f ca="1" t="shared" si="217"/>
        <v>#DIV/0!</v>
      </c>
      <c r="AB284" s="3" t="e">
        <f ca="1" t="shared" si="218"/>
        <v>#DIV/0!</v>
      </c>
      <c r="AC284" s="3" t="e">
        <f ca="1" t="shared" si="219"/>
        <v>#DIV/0!</v>
      </c>
      <c r="AE284" s="34" t="str">
        <f ca="1">VLOOKUP($C284,'Default drvr and elast'!$A$4:$C$49,MATCH(VLOOKUP(A284,Classification!$B$4:$D$99,2,FALSE),'Default drvr and elast'!$A$3:$C$3,0),FALSE)</f>
        <v>GDP</v>
      </c>
      <c r="AF284" s="4"/>
      <c r="AG284" s="6">
        <f ca="1">IF($AF284="",SUMIFS('Growth rates'!D$4:D$922,'Growth rates'!$B$4:$B$922,Demands_tra!$A284,'Growth rates'!$C$4:$C$922,$AE284),SUMIFS('Growth rates'!D$4:D$922,'Growth rates'!$B$4:$B$922,Demands_tra!$A284,'Growth rates'!$C$4:$C$922,$AF284))</f>
        <v>1</v>
      </c>
      <c r="AH284" s="6">
        <f ca="1">IF($AF284="",SUMIFS('Growth rates'!E$4:E$922,'Growth rates'!$B$4:$B$922,Demands_tra!$A284,'Growth rates'!$C$4:$C$922,$AE284),SUMIFS('Growth rates'!E$4:E$922,'Growth rates'!$B$4:$B$922,Demands_tra!$A284,'Growth rates'!$C$4:$C$922,$AF284))</f>
        <v>1.0306176871124</v>
      </c>
      <c r="AI284" s="6">
        <f ca="1">IF($AF284="",SUMIFS('Growth rates'!F$4:F$922,'Growth rates'!$B$4:$B$922,Demands_tra!$A284,'Growth rates'!$C$4:$C$922,$AE284),SUMIFS('Growth rates'!F$4:F$922,'Growth rates'!$B$4:$B$922,Demands_tra!$A284,'Growth rates'!$C$4:$C$922,$AF284))</f>
        <v>1.2321465865568</v>
      </c>
      <c r="AJ284" s="6">
        <f ca="1">IF($AF284="",SUMIFS('Growth rates'!G$4:G$922,'Growth rates'!$B$4:$B$922,Demands_tra!$A284,'Growth rates'!$C$4:$C$922,$AE284),SUMIFS('Growth rates'!G$4:G$922,'Growth rates'!$B$4:$B$922,Demands_tra!$A284,'Growth rates'!$C$4:$C$922,$AF284))</f>
        <v>1.44752671431604</v>
      </c>
      <c r="AK284" s="6">
        <f ca="1">IF($AF284="",SUMIFS('Growth rates'!H$4:H$922,'Growth rates'!$B$4:$B$922,Demands_tra!$A284,'Growth rates'!$C$4:$C$922,$AE284),SUMIFS('Growth rates'!H$4:H$922,'Growth rates'!$B$4:$B$922,Demands_tra!$A284,'Growth rates'!$C$4:$C$922,$AF284))</f>
        <v>1.61456130872964</v>
      </c>
      <c r="AL284" s="6">
        <f ca="1">IF($AF284="",SUMIFS('Growth rates'!I$4:I$922,'Growth rates'!$B$4:$B$922,Demands_tra!$A284,'Growth rates'!$C$4:$C$922,$AE284),SUMIFS('Growth rates'!I$4:I$922,'Growth rates'!$B$4:$B$922,Demands_tra!$A284,'Growth rates'!$C$4:$C$922,$AF284))</f>
        <v>1.75255578895043</v>
      </c>
      <c r="AM284" s="6">
        <f ca="1">IF($AF284="",SUMIFS('Growth rates'!J$4:J$922,'Growth rates'!$B$4:$B$922,Demands_tra!$A284,'Growth rates'!$C$4:$C$922,$AE284),SUMIFS('Growth rates'!J$4:J$922,'Growth rates'!$B$4:$B$922,Demands_tra!$A284,'Growth rates'!$C$4:$C$922,$AF284))</f>
        <v>1.84476786031748</v>
      </c>
      <c r="AN284" s="6">
        <f ca="1">IF($AF284="",SUMIFS('Growth rates'!K$4:K$922,'Growth rates'!$B$4:$B$922,Demands_tra!$A284,'Growth rates'!$C$4:$C$922,$AE284),SUMIFS('Growth rates'!K$4:K$922,'Growth rates'!$B$4:$B$922,Demands_tra!$A284,'Growth rates'!$C$4:$C$922,$AF284))</f>
        <v>1.91652671604205</v>
      </c>
      <c r="AO284" s="6">
        <f ca="1">IF($AF284="",SUMIFS('Growth rates'!L$4:L$922,'Growth rates'!$B$4:$B$922,Demands_tra!$A284,'Growth rates'!$C$4:$C$922,$AE284),SUMIFS('Growth rates'!L$4:L$922,'Growth rates'!$B$4:$B$922,Demands_tra!$A284,'Growth rates'!$C$4:$C$922,$AF284))</f>
        <v>1.97324339671817</v>
      </c>
      <c r="AP284" s="6">
        <f ca="1">IF($AF284="",SUMIFS('Growth rates'!M$4:M$922,'Growth rates'!$B$4:$B$922,Demands_tra!$A284,'Growth rates'!$C$4:$C$922,$AE284),SUMIFS('Growth rates'!M$4:M$922,'Growth rates'!$B$4:$B$922,Demands_tra!$A284,'Growth rates'!$C$4:$C$922,$AF284))</f>
        <v>2.02321137923714</v>
      </c>
      <c r="AQ284" s="6">
        <f ca="1">IF($AF284="",SUMIFS('Growth rates'!N$4:N$922,'Growth rates'!$B$4:$B$922,Demands_tra!$A284,'Growth rates'!$C$4:$C$922,$AE284),SUMIFS('Growth rates'!N$4:N$922,'Growth rates'!$B$4:$B$922,Demands_tra!$A284,'Growth rates'!$C$4:$C$922,$AF284))</f>
        <v>2.06725051823443</v>
      </c>
      <c r="AR284" s="6">
        <f ca="1">IF($AF284="",SUMIFS('Growth rates'!O$4:O$922,'Growth rates'!$B$4:$B$922,Demands_tra!$A284,'Growth rates'!$C$4:$C$922,$AE284),SUMIFS('Growth rates'!O$4:O$922,'Growth rates'!$B$4:$B$922,Demands_tra!$A284,'Growth rates'!$C$4:$C$922,$AF284))</f>
        <v>2.0990608780902</v>
      </c>
      <c r="AS284" s="6">
        <f ca="1">IF($AF284="",SUMIFS('Growth rates'!P$4:P$922,'Growth rates'!$B$4:$B$922,Demands_tra!$A284,'Growth rates'!$C$4:$C$922,$AE284),SUMIFS('Growth rates'!P$4:P$922,'Growth rates'!$B$4:$B$922,Demands_tra!$A284,'Growth rates'!$C$4:$C$922,$AF284))</f>
        <v>2.11677836826489</v>
      </c>
      <c r="AT284" s="6">
        <f ca="1">IF($AF284="",SUMIFS('Growth rates'!Q$4:Q$922,'Growth rates'!$B$4:$B$922,Demands_tra!$A284,'Growth rates'!$C$4:$C$922,$AE284),SUMIFS('Growth rates'!Q$4:Q$922,'Growth rates'!$B$4:$B$922,Demands_tra!$A284,'Growth rates'!$C$4:$C$922,$AF284))</f>
        <v>2.12369966739792</v>
      </c>
      <c r="AU284" s="6">
        <f ca="1">IF($AF284="",SUMIFS('Growth rates'!R$4:R$922,'Growth rates'!$B$4:$B$922,Demands_tra!$A284,'Growth rates'!$C$4:$C$922,$AE284),SUMIFS('Growth rates'!R$4:R$922,'Growth rates'!$B$4:$B$922,Demands_tra!$A284,'Growth rates'!$C$4:$C$922,$AF284))</f>
        <v>2.12703086623252</v>
      </c>
      <c r="AV284" s="6">
        <f ca="1">IF($AF284="",SUMIFS('Growth rates'!S$4:S$922,'Growth rates'!$B$4:$B$922,Demands_tra!$A284,'Growth rates'!$C$4:$C$922,$AE284),SUMIFS('Growth rates'!S$4:S$922,'Growth rates'!$B$4:$B$922,Demands_tra!$A284,'Growth rates'!$C$4:$C$922,$AF284))</f>
        <v>2.13331354175477</v>
      </c>
      <c r="AW284" s="6">
        <f ca="1">IF($AF284="",SUMIFS('Growth rates'!T$4:T$922,'Growth rates'!$B$4:$B$922,Demands_tra!$A284,'Growth rates'!$C$4:$C$922,$AE284),SUMIFS('Growth rates'!T$4:T$922,'Growth rates'!$B$4:$B$922,Demands_tra!$A284,'Growth rates'!$C$4:$C$922,$AF284))</f>
        <v>2.1447656165048</v>
      </c>
      <c r="AX284" s="6">
        <f ca="1">IF($AF284="",SUMIFS('Growth rates'!U$4:U$922,'Growth rates'!$B$4:$B$922,Demands_tra!$A284,'Growth rates'!$C$4:$C$922,$AE284),SUMIFS('Growth rates'!U$4:U$922,'Growth rates'!$B$4:$B$922,Demands_tra!$A284,'Growth rates'!$C$4:$C$922,$AF284))</f>
        <v>2.15838383350219</v>
      </c>
      <c r="AY284" s="6">
        <f ca="1">IF($AF284="",SUMIFS('Growth rates'!V$4:V$922,'Growth rates'!$B$4:$B$922,Demands_tra!$A284,'Growth rates'!$C$4:$C$922,$AE284),SUMIFS('Growth rates'!V$4:V$922,'Growth rates'!$B$4:$B$922,Demands_tra!$A284,'Growth rates'!$C$4:$C$922,$AF284))</f>
        <v>0</v>
      </c>
      <c r="AZ284" s="6">
        <f ca="1">IF($AF284="",SUMIFS('Growth rates'!W$4:W$922,'Growth rates'!$B$4:$B$922,Demands_tra!$A284,'Growth rates'!$C$4:$C$922,$AE284),SUMIFS('Growth rates'!W$4:W$922,'Growth rates'!$B$4:$B$922,Demands_tra!$A284,'Growth rates'!$C$4:$C$922,$AF284))</f>
        <v>0</v>
      </c>
      <c r="BA284" s="6">
        <f ca="1">IF($AF284="",SUMIFS('Growth rates'!X$4:X$922,'Growth rates'!$B$4:$B$922,Demands_tra!$A284,'Growth rates'!$C$4:$C$922,$AE284),SUMIFS('Growth rates'!X$4:X$922,'Growth rates'!$B$4:$B$922,Demands_tra!$A284,'Growth rates'!$C$4:$C$922,$AF284))</f>
        <v>0</v>
      </c>
      <c r="BB284" s="6">
        <f ca="1">IF($AF284="",SUMIFS('Growth rates'!Y$4:Y$922,'Growth rates'!$B$4:$B$922,Demands_tra!$A284,'Growth rates'!$C$4:$C$922,$AE284),SUMIFS('Growth rates'!Y$4:Y$922,'Growth rates'!$B$4:$B$922,Demands_tra!$A284,'Growth rates'!$C$4:$C$922,$AF284))</f>
        <v>0</v>
      </c>
      <c r="BC284" s="6">
        <f ca="1">IF($AF284="",SUMIFS('Growth rates'!Z$4:Z$922,'Growth rates'!$B$4:$B$922,Demands_tra!$A284,'Growth rates'!$C$4:$C$922,$AE284),SUMIFS('Growth rates'!Z$4:Z$922,'Growth rates'!$B$4:$B$922,Demands_tra!$A284,'Growth rates'!$C$4:$C$922,$AF284))</f>
        <v>0</v>
      </c>
      <c r="BD284" s="6">
        <f ca="1">IF($AF284="",SUMIFS('Growth rates'!AA$4:AA$922,'Growth rates'!$B$4:$B$922,Demands_tra!$A284,'Growth rates'!$C$4:$C$922,$AE284),SUMIFS('Growth rates'!AA$4:AA$922,'Growth rates'!$B$4:$B$922,Demands_tra!$A284,'Growth rates'!$C$4:$C$922,$AF284))</f>
        <v>0</v>
      </c>
      <c r="BE284" s="6">
        <f ca="1">IF($AF284="",SUMIFS('Growth rates'!AB$4:AB$922,'Growth rates'!$B$4:$B$922,Demands_tra!$A284,'Growth rates'!$C$4:$C$922,$AE284),SUMIFS('Growth rates'!AB$4:AB$922,'Growth rates'!$B$4:$B$922,Demands_tra!$A284,'Growth rates'!$C$4:$C$922,$AF284))</f>
        <v>0</v>
      </c>
      <c r="BF284" s="6">
        <f ca="1">IF($AF284="",SUMIFS('Growth rates'!AC$4:AC$922,'Growth rates'!$B$4:$B$922,Demands_tra!$A284,'Growth rates'!$C$4:$C$922,$AE284),SUMIFS('Growth rates'!AC$4:AC$922,'Growth rates'!$B$4:$B$922,Demands_tra!$A284,'Growth rates'!$C$4:$C$922,$AF284))</f>
        <v>0</v>
      </c>
      <c r="BH284" t="str">
        <f ca="1">VLOOKUP($C284,'Default drvr and elast'!$A$4:$F$49,MATCH(VLOOKUP(A284,Classification!$B$4:$D$42,3,FALSE),'Default drvr and elast'!$D$3:$F$3,0)+3,FALSE)</f>
        <v>Med2</v>
      </c>
      <c r="BJ284" s="6">
        <f ca="1">IF($BI284="",SUMIF(Elasticities!$B$5:$B$52,Demands_tra!$BH284,Elasticities!C$5:C$52),SUMIF(Elasticities!$B$5:$B$52,Demands_tra!$BI284,Elasticities!C$5:C$52))</f>
        <v>0.799999999999989</v>
      </c>
      <c r="BK284" s="6">
        <f ca="1">IF($BI284="",SUMIF(Elasticities!$B$5:$B$52,Demands_tra!$BH284,Elasticities!D$5:D$52),SUMIF(Elasticities!$B$5:$B$52,Demands_tra!$BI284,Elasticities!D$5:D$52))</f>
        <v>0.797560975609746</v>
      </c>
      <c r="BL284" s="6">
        <f ca="1">IF($BI284="",SUMIF(Elasticities!$B$5:$B$52,Demands_tra!$BH284,Elasticities!E$5:E$52),SUMIF(Elasticities!$B$5:$B$52,Demands_tra!$BI284,Elasticities!E$5:E$52))</f>
        <v>0.785365853658527</v>
      </c>
      <c r="BM284" s="6">
        <f ca="1">IF($BI284="",SUMIF(Elasticities!$B$5:$B$52,Demands_tra!$BH284,Elasticities!F$5:F$52),SUMIF(Elasticities!$B$5:$B$52,Demands_tra!$BI284,Elasticities!F$5:F$52))</f>
        <v>0.773170731707307</v>
      </c>
      <c r="BN284" s="6">
        <f ca="1">IF($BI284="",SUMIF(Elasticities!$B$5:$B$52,Demands_tra!$BH284,Elasticities!G$5:G$52),SUMIF(Elasticities!$B$5:$B$52,Demands_tra!$BI284,Elasticities!G$5:G$52))</f>
        <v>0.760975609756088</v>
      </c>
      <c r="BO284" s="6">
        <f ca="1">IF($BI284="",SUMIF(Elasticities!$B$5:$B$52,Demands_tra!$BH284,Elasticities!H$5:H$52),SUMIF(Elasticities!$B$5:$B$52,Demands_tra!$BI284,Elasticities!H$5:H$52))</f>
        <v>0.748780487804868</v>
      </c>
      <c r="BP284" s="6">
        <f ca="1">IF($BI284="",SUMIF(Elasticities!$B$5:$B$52,Demands_tra!$BH284,Elasticities!I$5:I$52),SUMIF(Elasticities!$B$5:$B$52,Demands_tra!$BI284,Elasticities!I$5:I$52))</f>
        <v>0.736585365853649</v>
      </c>
      <c r="BQ284" s="6">
        <f ca="1">IF($BI284="",SUMIF(Elasticities!$B$5:$B$52,Demands_tra!$BH284,Elasticities!J$5:J$52),SUMIF(Elasticities!$B$5:$B$52,Demands_tra!$BI284,Elasticities!J$5:J$52))</f>
        <v>0.724390243902429</v>
      </c>
      <c r="BR284" s="6">
        <f ca="1">IF($BI284="",SUMIF(Elasticities!$B$5:$B$52,Demands_tra!$BH284,Elasticities!K$5:K$52),SUMIF(Elasticities!$B$5:$B$52,Demands_tra!$BI284,Elasticities!K$5:K$52))</f>
        <v>0.71219512195121</v>
      </c>
      <c r="BS284" s="6">
        <f ca="1">IF($BI284="",SUMIF(Elasticities!$B$5:$B$52,Demands_tra!$BH284,Elasticities!L$5:L$52),SUMIF(Elasticities!$B$5:$B$52,Demands_tra!$BI284,Elasticities!L$5:L$52))</f>
        <v>0.699999999999997</v>
      </c>
      <c r="BT284" s="6">
        <f ca="1">IF($BI284="",SUMIF(Elasticities!$B$5:$B$52,Demands_tra!$BH284,Elasticities!M$5:M$52),SUMIF(Elasticities!$B$5:$B$52,Demands_tra!$BI284,Elasticities!M$5:M$52))</f>
        <v>0.687499999999996</v>
      </c>
      <c r="BU284" s="6">
        <f ca="1">IF($BI284="",SUMIF(Elasticities!$B$5:$B$52,Demands_tra!$BH284,Elasticities!N$5:N$52),SUMIF(Elasticities!$B$5:$B$52,Demands_tra!$BI284,Elasticities!N$5:N$52))</f>
        <v>0.674999999999996</v>
      </c>
      <c r="BV284" s="6">
        <f ca="1">IF($BI284="",SUMIF(Elasticities!$B$5:$B$52,Demands_tra!$BH284,Elasticities!O$5:O$52),SUMIF(Elasticities!$B$5:$B$52,Demands_tra!$BI284,Elasticities!O$5:O$52))</f>
        <v>0.662499999999996</v>
      </c>
      <c r="BW284" s="6">
        <f ca="1">IF($BI284="",SUMIF(Elasticities!$B$5:$B$52,Demands_tra!$BH284,Elasticities!P$5:P$52),SUMIF(Elasticities!$B$5:$B$52,Demands_tra!$BI284,Elasticities!P$5:P$52))</f>
        <v>0.649999999999997</v>
      </c>
      <c r="BX284" s="6">
        <f ca="1">IF($BI284="",SUMIF(Elasticities!$B$5:$B$52,Demands_tra!$BH284,Elasticities!Q$5:Q$52),SUMIF(Elasticities!$B$5:$B$52,Demands_tra!$BI284,Elasticities!Q$5:Q$52))</f>
        <v>0.637499999999997</v>
      </c>
      <c r="BY284" s="6">
        <f ca="1">IF($BI284="",SUMIF(Elasticities!$B$5:$B$52,Demands_tra!$BH284,Elasticities!R$5:R$52),SUMIF(Elasticities!$B$5:$B$52,Demands_tra!$BI284,Elasticities!R$5:R$52))</f>
        <v>0.624999999999996</v>
      </c>
      <c r="BZ284" s="6">
        <f ca="1">IF($BI284="",SUMIF(Elasticities!$B$5:$B$52,Demands_tra!$BH284,Elasticities!S$5:S$52),SUMIF(Elasticities!$B$5:$B$52,Demands_tra!$BI284,Elasticities!S$5:S$52))</f>
        <v>0.612499999999996</v>
      </c>
      <c r="CA284" s="6">
        <f ca="1">IF($BI284="",SUMIF(Elasticities!$B$5:$B$52,Demands_tra!$BH284,Elasticities!T$5:T$52),SUMIF(Elasticities!$B$5:$B$52,Demands_tra!$BI284,Elasticities!T$5:T$52))</f>
        <v>0.599999999999996</v>
      </c>
      <c r="CB284" s="6" t="e">
        <f ca="1">IF($BI284="",SUMIF(Elasticities!$B$5:$B$52,Demands_tra!$BH284,Elasticities!U$5:U$52),SUMIF(Elasticities!$B$5:$B$52,Demands_tra!$BI284,Elasticities!U$5:U$52))</f>
        <v>#VALUE!</v>
      </c>
      <c r="CC284" s="6" t="e">
        <f ca="1">IF($BI284="",SUMIF(Elasticities!$B$5:$B$52,Demands_tra!$BH284,Elasticities!V$5:V$52),SUMIF(Elasticities!$B$5:$B$52,Demands_tra!$BI284,Elasticities!V$5:V$52))</f>
        <v>#VALUE!</v>
      </c>
      <c r="CD284" s="6" t="e">
        <f ca="1">IF($BI284="",SUMIF(Elasticities!$B$5:$B$52,Demands_tra!$BH284,Elasticities!W$5:W$52),SUMIF(Elasticities!$B$5:$B$52,Demands_tra!$BI284,Elasticities!W$5:W$52))</f>
        <v>#VALUE!</v>
      </c>
      <c r="CE284" s="6" t="e">
        <f ca="1">IF($BI284="",SUMIF(Elasticities!$B$5:$B$52,Demands_tra!$BH284,Elasticities!X$5:X$52),SUMIF(Elasticities!$B$5:$B$52,Demands_tra!$BI284,Elasticities!X$5:X$52))</f>
        <v>#VALUE!</v>
      </c>
      <c r="CF284" s="6" t="e">
        <f ca="1">IF($BI284="",SUMIF(Elasticities!$B$5:$B$52,Demands_tra!$BH284,Elasticities!Y$5:Y$52),SUMIF(Elasticities!$B$5:$B$52,Demands_tra!$BI284,Elasticities!Y$5:Y$52))</f>
        <v>#VALUE!</v>
      </c>
      <c r="CG284" s="6" t="e">
        <f ca="1">IF($BI284="",SUMIF(Elasticities!$B$5:$B$52,Demands_tra!$BH284,Elasticities!Z$5:Z$52),SUMIF(Elasticities!$B$5:$B$52,Demands_tra!$BI284,Elasticities!Z$5:Z$52))</f>
        <v>#VALUE!</v>
      </c>
      <c r="CH284" s="6" t="e">
        <f ca="1">IF($BI284="",SUMIF(Elasticities!$B$5:$B$52,Demands_tra!$BH284,Elasticities!AA$5:AA$52),SUMIF(Elasticities!$B$5:$B$52,Demands_tra!$BI284,Elasticities!AA$5:AA$52))</f>
        <v>#VALUE!</v>
      </c>
      <c r="CI284" s="6" t="e">
        <f ca="1">IF($BI284="",SUMIF(Elasticities!$B$5:$B$52,Demands_tra!$BH284,Elasticities!AB$5:AB$52),SUMIF(Elasticities!$B$5:$B$52,Demands_tra!$BI284,Elasticities!AB$5:AB$52))</f>
        <v>#VALUE!</v>
      </c>
    </row>
    <row r="285" spans="1:87">
      <c r="A285" t="str">
        <f>IF(BYDem_tra!B284="","\I:",BYDem_tra!B284)</f>
        <v>Poland</v>
      </c>
      <c r="B285" t="str">
        <f>BYDem_tra!E284</f>
        <v>Trd_2w</v>
      </c>
      <c r="C285" t="str">
        <f t="shared" si="220"/>
        <v>Trd_2w</v>
      </c>
      <c r="D285" s="3">
        <f>SUMIFS(BYDem_tra!$M$2:$M$2000,BYDem_tra!$B$2:$B$2000,Demands_tra!$A285,BYDem_tra!$E$2:$E$2000,Demands_tra!$B285)</f>
        <v>2.597</v>
      </c>
      <c r="E285" s="3">
        <f ca="1" t="shared" si="221"/>
        <v>2.60273737772802</v>
      </c>
      <c r="F285" s="3">
        <f ca="1" t="shared" si="222"/>
        <v>2.63096983238341</v>
      </c>
      <c r="G285" s="3">
        <f ca="1" t="shared" si="223"/>
        <v>2.58914979744341</v>
      </c>
      <c r="H285" s="3">
        <f ca="1" t="shared" si="224"/>
        <v>2.54636178252382</v>
      </c>
      <c r="I285" s="3">
        <f ca="1" t="shared" si="225"/>
        <v>2.50516433279116</v>
      </c>
      <c r="J285" s="3">
        <f ca="1" t="shared" si="226"/>
        <v>2.46619605956861</v>
      </c>
      <c r="K285" s="3">
        <f ca="1" t="shared" si="227"/>
        <v>2.43131071585696</v>
      </c>
      <c r="L285" s="3">
        <f ca="1" t="shared" si="228"/>
        <v>2.39585266652594</v>
      </c>
      <c r="M285" s="3">
        <f ca="1" t="shared" si="229"/>
        <v>2.3593027503585</v>
      </c>
      <c r="N285" s="3">
        <f ca="1" t="shared" si="230"/>
        <v>2.32088882502527</v>
      </c>
      <c r="O285" s="3">
        <f ca="1" t="shared" si="231"/>
        <v>2.28007961403266</v>
      </c>
      <c r="P285" s="3">
        <f ca="1" t="shared" si="232"/>
        <v>2.23817482432229</v>
      </c>
      <c r="Q285" s="3">
        <f ca="1" t="shared" si="233"/>
        <v>2.19779088386582</v>
      </c>
      <c r="R285" s="3">
        <f ca="1" t="shared" si="234"/>
        <v>2.16126820283082</v>
      </c>
      <c r="S285" s="3">
        <f ca="1" t="shared" si="235"/>
        <v>2.13005777065577</v>
      </c>
      <c r="T285" s="3">
        <f ca="1" t="shared" si="236"/>
        <v>2.10397643170755</v>
      </c>
      <c r="U285" s="3">
        <f ca="1" t="shared" si="237"/>
        <v>2.08145241344908</v>
      </c>
      <c r="V285" s="3" t="e">
        <f ca="1" t="shared" si="212"/>
        <v>#VALUE!</v>
      </c>
      <c r="W285" s="3" t="e">
        <f ca="1" t="shared" si="213"/>
        <v>#DIV/0!</v>
      </c>
      <c r="X285" s="3" t="e">
        <f ca="1" t="shared" si="214"/>
        <v>#DIV/0!</v>
      </c>
      <c r="Y285" s="3" t="e">
        <f ca="1" t="shared" si="215"/>
        <v>#DIV/0!</v>
      </c>
      <c r="Z285" s="3" t="e">
        <f ca="1" t="shared" si="216"/>
        <v>#DIV/0!</v>
      </c>
      <c r="AA285" s="3" t="e">
        <f ca="1" t="shared" si="217"/>
        <v>#DIV/0!</v>
      </c>
      <c r="AB285" s="3" t="e">
        <f ca="1" t="shared" si="218"/>
        <v>#DIV/0!</v>
      </c>
      <c r="AC285" s="3" t="e">
        <f ca="1" t="shared" si="219"/>
        <v>#DIV/0!</v>
      </c>
      <c r="AE285" s="34" t="str">
        <f ca="1">VLOOKUP($C285,'Default drvr and elast'!$A$4:$C$49,MATCH(VLOOKUP(A285,Classification!$B$4:$D$99,2,FALSE),'Default drvr and elast'!$A$3:$C$3,0),FALSE)</f>
        <v>POP</v>
      </c>
      <c r="AF285" s="4"/>
      <c r="AG285" s="6">
        <f ca="1">IF($AF285="",SUMIFS('Growth rates'!D$4:D$922,'Growth rates'!$B$4:$B$922,Demands_tra!$A285,'Growth rates'!$C$4:$C$922,$AE285),SUMIFS('Growth rates'!D$4:D$922,'Growth rates'!$B$4:$B$922,Demands_tra!$A285,'Growth rates'!$C$4:$C$922,$AF285))</f>
        <v>1</v>
      </c>
      <c r="AH285" s="6">
        <f ca="1">IF($AF285="",SUMIFS('Growth rates'!E$4:E$922,'Growth rates'!$B$4:$B$922,Demands_tra!$A285,'Growth rates'!$C$4:$C$922,$AE285),SUMIFS('Growth rates'!E$4:E$922,'Growth rates'!$B$4:$B$922,Demands_tra!$A285,'Growth rates'!$C$4:$C$922,$AF285))</f>
        <v>1.0027699861502</v>
      </c>
      <c r="AI285" s="6">
        <f ca="1">IF($AF285="",SUMIFS('Growth rates'!F$4:F$922,'Growth rates'!$B$4:$B$922,Demands_tra!$A285,'Growth rates'!$C$4:$C$922,$AE285),SUMIFS('Growth rates'!F$4:F$922,'Growth rates'!$B$4:$B$922,Demands_tra!$A285,'Growth rates'!$C$4:$C$922,$AF285))</f>
        <v>1.0166199169012</v>
      </c>
      <c r="AJ285" s="6">
        <f ca="1">IF($AF285="",SUMIFS('Growth rates'!G$4:G$922,'Growth rates'!$B$4:$B$922,Demands_tra!$A285,'Growth rates'!$C$4:$C$922,$AE285),SUMIFS('Growth rates'!G$4:G$922,'Growth rates'!$B$4:$B$922,Demands_tra!$A285,'Growth rates'!$C$4:$C$922,$AF285))</f>
        <v>0.995719654853716</v>
      </c>
      <c r="AK285" s="6">
        <f ca="1">IF($AF285="",SUMIFS('Growth rates'!H$4:H$922,'Growth rates'!$B$4:$B$922,Demands_tra!$A285,'Growth rates'!$C$4:$C$922,$AE285),SUMIFS('Growth rates'!H$4:H$922,'Growth rates'!$B$4:$B$922,Demands_tra!$A285,'Growth rates'!$C$4:$C$922,$AF285))</f>
        <v>0.974095890322423</v>
      </c>
      <c r="AL285" s="6">
        <f ca="1">IF($AF285="",SUMIFS('Growth rates'!I$4:I$922,'Growth rates'!$B$4:$B$922,Demands_tra!$A285,'Growth rates'!$C$4:$C$922,$AE285),SUMIFS('Growth rates'!I$4:I$922,'Growth rates'!$B$4:$B$922,Demands_tra!$A285,'Growth rates'!$C$4:$C$922,$AF285))</f>
        <v>0.953048540600472</v>
      </c>
      <c r="AM285" s="6">
        <f ca="1">IF($AF285="",SUMIFS('Growth rates'!J$4:J$922,'Growth rates'!$B$4:$B$922,Demands_tra!$A285,'Growth rates'!$C$4:$C$922,$AE285),SUMIFS('Growth rates'!J$4:J$922,'Growth rates'!$B$4:$B$922,Demands_tra!$A285,'Growth rates'!$C$4:$C$922,$AF285))</f>
        <v>0.932922104619262</v>
      </c>
      <c r="AN285" s="6">
        <f ca="1">IF($AF285="",SUMIFS('Growth rates'!K$4:K$922,'Growth rates'!$B$4:$B$922,Demands_tra!$A285,'Growth rates'!$C$4:$C$922,$AE285),SUMIFS('Growth rates'!K$4:K$922,'Growth rates'!$B$4:$B$922,Demands_tra!$A285,'Growth rates'!$C$4:$C$922,$AF285))</f>
        <v>0.914704628977335</v>
      </c>
      <c r="AO285" s="6">
        <f ca="1">IF($AF285="",SUMIFS('Growth rates'!L$4:L$922,'Growth rates'!$B$4:$B$922,Demands_tra!$A285,'Growth rates'!$C$4:$C$922,$AE285),SUMIFS('Growth rates'!L$4:L$922,'Growth rates'!$B$4:$B$922,Demands_tra!$A285,'Growth rates'!$C$4:$C$922,$AF285))</f>
        <v>0.895973831945608</v>
      </c>
      <c r="AP285" s="6">
        <f ca="1">IF($AF285="",SUMIFS('Growth rates'!M$4:M$922,'Growth rates'!$B$4:$B$922,Demands_tra!$A285,'Growth rates'!$C$4:$C$922,$AE285),SUMIFS('Growth rates'!M$4:M$922,'Growth rates'!$B$4:$B$922,Demands_tra!$A285,'Growth rates'!$C$4:$C$922,$AF285))</f>
        <v>0.876447369820111</v>
      </c>
      <c r="AQ285" s="6">
        <f ca="1">IF($AF285="",SUMIFS('Growth rates'!N$4:N$922,'Growth rates'!$B$4:$B$922,Demands_tra!$A285,'Growth rates'!$C$4:$C$922,$AE285),SUMIFS('Growth rates'!N$4:N$922,'Growth rates'!$B$4:$B$922,Demands_tra!$A285,'Growth rates'!$C$4:$C$922,$AF285))</f>
        <v>0.855690677226679</v>
      </c>
      <c r="AR285" s="6">
        <f ca="1">IF($AF285="",SUMIFS('Growth rates'!O$4:O$922,'Growth rates'!$B$4:$B$922,Demands_tra!$A285,'Growth rates'!$C$4:$C$922,$AE285),SUMIFS('Growth rates'!O$4:O$922,'Growth rates'!$B$4:$B$922,Demands_tra!$A285,'Growth rates'!$C$4:$C$922,$AF285))</f>
        <v>0.833400327199711</v>
      </c>
      <c r="AS285" s="6">
        <f ca="1">IF($AF285="",SUMIFS('Growth rates'!P$4:P$922,'Growth rates'!$B$4:$B$922,Demands_tra!$A285,'Growth rates'!$C$4:$C$922,$AE285),SUMIFS('Growth rates'!P$4:P$922,'Growth rates'!$B$4:$B$922,Demands_tra!$A285,'Growth rates'!$C$4:$C$922,$AF285))</f>
        <v>0.810280667467396</v>
      </c>
      <c r="AT285" s="6">
        <f ca="1">IF($AF285="",SUMIFS('Growth rates'!Q$4:Q$922,'Growth rates'!$B$4:$B$922,Demands_tra!$A285,'Growth rates'!$C$4:$C$922,$AE285),SUMIFS('Growth rates'!Q$4:Q$922,'Growth rates'!$B$4:$B$922,Demands_tra!$A285,'Growth rates'!$C$4:$C$922,$AF285))</f>
        <v>0.787788215222939</v>
      </c>
      <c r="AU285" s="6">
        <f ca="1">IF($AF285="",SUMIFS('Growth rates'!R$4:R$922,'Growth rates'!$B$4:$B$922,Demands_tra!$A285,'Growth rates'!$C$4:$C$922,$AE285),SUMIFS('Growth rates'!R$4:R$922,'Growth rates'!$B$4:$B$922,Demands_tra!$A285,'Growth rates'!$C$4:$C$922,$AF285))</f>
        <v>0.767252701419943</v>
      </c>
      <c r="AV285" s="6">
        <f ca="1">IF($AF285="",SUMIFS('Growth rates'!S$4:S$922,'Growth rates'!$B$4:$B$922,Demands_tra!$A285,'Growth rates'!$C$4:$C$922,$AE285),SUMIFS('Growth rates'!S$4:S$922,'Growth rates'!$B$4:$B$922,Demands_tra!$A285,'Growth rates'!$C$4:$C$922,$AF285))</f>
        <v>0.749525118425906</v>
      </c>
      <c r="AW285" s="6">
        <f ca="1">IF($AF285="",SUMIFS('Growth rates'!T$4:T$922,'Growth rates'!$B$4:$B$922,Demands_tra!$A285,'Growth rates'!$C$4:$C$922,$AE285),SUMIFS('Growth rates'!T$4:T$922,'Growth rates'!$B$4:$B$922,Demands_tra!$A285,'Growth rates'!$C$4:$C$922,$AF285))</f>
        <v>0.734541434629171</v>
      </c>
      <c r="AX285" s="6">
        <f ca="1">IF($AF285="",SUMIFS('Growth rates'!U$4:U$922,'Growth rates'!$B$4:$B$922,Demands_tra!$A285,'Growth rates'!$C$4:$C$922,$AE285),SUMIFS('Growth rates'!U$4:U$922,'Growth rates'!$B$4:$B$922,Demands_tra!$A285,'Growth rates'!$C$4:$C$922,$AF285))</f>
        <v>0.721435438101316</v>
      </c>
      <c r="AY285" s="6">
        <f ca="1">IF($AF285="",SUMIFS('Growth rates'!V$4:V$922,'Growth rates'!$B$4:$B$922,Demands_tra!$A285,'Growth rates'!$C$4:$C$922,$AE285),SUMIFS('Growth rates'!V$4:V$922,'Growth rates'!$B$4:$B$922,Demands_tra!$A285,'Growth rates'!$C$4:$C$922,$AF285))</f>
        <v>0</v>
      </c>
      <c r="AZ285" s="6">
        <f ca="1">IF($AF285="",SUMIFS('Growth rates'!W$4:W$922,'Growth rates'!$B$4:$B$922,Demands_tra!$A285,'Growth rates'!$C$4:$C$922,$AE285),SUMIFS('Growth rates'!W$4:W$922,'Growth rates'!$B$4:$B$922,Demands_tra!$A285,'Growth rates'!$C$4:$C$922,$AF285))</f>
        <v>0</v>
      </c>
      <c r="BA285" s="6">
        <f ca="1">IF($AF285="",SUMIFS('Growth rates'!X$4:X$922,'Growth rates'!$B$4:$B$922,Demands_tra!$A285,'Growth rates'!$C$4:$C$922,$AE285),SUMIFS('Growth rates'!X$4:X$922,'Growth rates'!$B$4:$B$922,Demands_tra!$A285,'Growth rates'!$C$4:$C$922,$AF285))</f>
        <v>0</v>
      </c>
      <c r="BB285" s="6">
        <f ca="1">IF($AF285="",SUMIFS('Growth rates'!Y$4:Y$922,'Growth rates'!$B$4:$B$922,Demands_tra!$A285,'Growth rates'!$C$4:$C$922,$AE285),SUMIFS('Growth rates'!Y$4:Y$922,'Growth rates'!$B$4:$B$922,Demands_tra!$A285,'Growth rates'!$C$4:$C$922,$AF285))</f>
        <v>0</v>
      </c>
      <c r="BC285" s="6">
        <f ca="1">IF($AF285="",SUMIFS('Growth rates'!Z$4:Z$922,'Growth rates'!$B$4:$B$922,Demands_tra!$A285,'Growth rates'!$C$4:$C$922,$AE285),SUMIFS('Growth rates'!Z$4:Z$922,'Growth rates'!$B$4:$B$922,Demands_tra!$A285,'Growth rates'!$C$4:$C$922,$AF285))</f>
        <v>0</v>
      </c>
      <c r="BD285" s="6">
        <f ca="1">IF($AF285="",SUMIFS('Growth rates'!AA$4:AA$922,'Growth rates'!$B$4:$B$922,Demands_tra!$A285,'Growth rates'!$C$4:$C$922,$AE285),SUMIFS('Growth rates'!AA$4:AA$922,'Growth rates'!$B$4:$B$922,Demands_tra!$A285,'Growth rates'!$C$4:$C$922,$AF285))</f>
        <v>0</v>
      </c>
      <c r="BE285" s="6">
        <f ca="1">IF($AF285="",SUMIFS('Growth rates'!AB$4:AB$922,'Growth rates'!$B$4:$B$922,Demands_tra!$A285,'Growth rates'!$C$4:$C$922,$AE285),SUMIFS('Growth rates'!AB$4:AB$922,'Growth rates'!$B$4:$B$922,Demands_tra!$A285,'Growth rates'!$C$4:$C$922,$AF285))</f>
        <v>0</v>
      </c>
      <c r="BF285" s="6">
        <f ca="1">IF($AF285="",SUMIFS('Growth rates'!AC$4:AC$922,'Growth rates'!$B$4:$B$922,Demands_tra!$A285,'Growth rates'!$C$4:$C$922,$AE285),SUMIFS('Growth rates'!AC$4:AC$922,'Growth rates'!$B$4:$B$922,Demands_tra!$A285,'Growth rates'!$C$4:$C$922,$AF285))</f>
        <v>0</v>
      </c>
      <c r="BH285" t="str">
        <f ca="1">VLOOKUP($C285,'Default drvr and elast'!$A$4:$F$49,MATCH(VLOOKUP(A285,Classification!$B$4:$D$42,3,FALSE),'Default drvr and elast'!$D$3:$F$3,0)+3,FALSE)</f>
        <v>Med2</v>
      </c>
      <c r="BJ285" s="6">
        <f ca="1">IF($BI285="",SUMIF(Elasticities!$B$5:$B$52,Demands_tra!$BH285,Elasticities!C$5:C$52),SUMIF(Elasticities!$B$5:$B$52,Demands_tra!$BI285,Elasticities!C$5:C$52))</f>
        <v>0.799999999999989</v>
      </c>
      <c r="BK285" s="6">
        <f ca="1">IF($BI285="",SUMIF(Elasticities!$B$5:$B$52,Demands_tra!$BH285,Elasticities!D$5:D$52),SUMIF(Elasticities!$B$5:$B$52,Demands_tra!$BI285,Elasticities!D$5:D$52))</f>
        <v>0.797560975609746</v>
      </c>
      <c r="BL285" s="6">
        <f ca="1">IF($BI285="",SUMIF(Elasticities!$B$5:$B$52,Demands_tra!$BH285,Elasticities!E$5:E$52),SUMIF(Elasticities!$B$5:$B$52,Demands_tra!$BI285,Elasticities!E$5:E$52))</f>
        <v>0.785365853658527</v>
      </c>
      <c r="BM285" s="6">
        <f ca="1">IF($BI285="",SUMIF(Elasticities!$B$5:$B$52,Demands_tra!$BH285,Elasticities!F$5:F$52),SUMIF(Elasticities!$B$5:$B$52,Demands_tra!$BI285,Elasticities!F$5:F$52))</f>
        <v>0.773170731707307</v>
      </c>
      <c r="BN285" s="6">
        <f ca="1">IF($BI285="",SUMIF(Elasticities!$B$5:$B$52,Demands_tra!$BH285,Elasticities!G$5:G$52),SUMIF(Elasticities!$B$5:$B$52,Demands_tra!$BI285,Elasticities!G$5:G$52))</f>
        <v>0.760975609756088</v>
      </c>
      <c r="BO285" s="6">
        <f ca="1">IF($BI285="",SUMIF(Elasticities!$B$5:$B$52,Demands_tra!$BH285,Elasticities!H$5:H$52),SUMIF(Elasticities!$B$5:$B$52,Demands_tra!$BI285,Elasticities!H$5:H$52))</f>
        <v>0.748780487804868</v>
      </c>
      <c r="BP285" s="6">
        <f ca="1">IF($BI285="",SUMIF(Elasticities!$B$5:$B$52,Demands_tra!$BH285,Elasticities!I$5:I$52),SUMIF(Elasticities!$B$5:$B$52,Demands_tra!$BI285,Elasticities!I$5:I$52))</f>
        <v>0.736585365853649</v>
      </c>
      <c r="BQ285" s="6">
        <f ca="1">IF($BI285="",SUMIF(Elasticities!$B$5:$B$52,Demands_tra!$BH285,Elasticities!J$5:J$52),SUMIF(Elasticities!$B$5:$B$52,Demands_tra!$BI285,Elasticities!J$5:J$52))</f>
        <v>0.724390243902429</v>
      </c>
      <c r="BR285" s="6">
        <f ca="1">IF($BI285="",SUMIF(Elasticities!$B$5:$B$52,Demands_tra!$BH285,Elasticities!K$5:K$52),SUMIF(Elasticities!$B$5:$B$52,Demands_tra!$BI285,Elasticities!K$5:K$52))</f>
        <v>0.71219512195121</v>
      </c>
      <c r="BS285" s="6">
        <f ca="1">IF($BI285="",SUMIF(Elasticities!$B$5:$B$52,Demands_tra!$BH285,Elasticities!L$5:L$52),SUMIF(Elasticities!$B$5:$B$52,Demands_tra!$BI285,Elasticities!L$5:L$52))</f>
        <v>0.699999999999997</v>
      </c>
      <c r="BT285" s="6">
        <f ca="1">IF($BI285="",SUMIF(Elasticities!$B$5:$B$52,Demands_tra!$BH285,Elasticities!M$5:M$52),SUMIF(Elasticities!$B$5:$B$52,Demands_tra!$BI285,Elasticities!M$5:M$52))</f>
        <v>0.687499999999996</v>
      </c>
      <c r="BU285" s="6">
        <f ca="1">IF($BI285="",SUMIF(Elasticities!$B$5:$B$52,Demands_tra!$BH285,Elasticities!N$5:N$52),SUMIF(Elasticities!$B$5:$B$52,Demands_tra!$BI285,Elasticities!N$5:N$52))</f>
        <v>0.674999999999996</v>
      </c>
      <c r="BV285" s="6">
        <f ca="1">IF($BI285="",SUMIF(Elasticities!$B$5:$B$52,Demands_tra!$BH285,Elasticities!O$5:O$52),SUMIF(Elasticities!$B$5:$B$52,Demands_tra!$BI285,Elasticities!O$5:O$52))</f>
        <v>0.662499999999996</v>
      </c>
      <c r="BW285" s="6">
        <f ca="1">IF($BI285="",SUMIF(Elasticities!$B$5:$B$52,Demands_tra!$BH285,Elasticities!P$5:P$52),SUMIF(Elasticities!$B$5:$B$52,Demands_tra!$BI285,Elasticities!P$5:P$52))</f>
        <v>0.649999999999997</v>
      </c>
      <c r="BX285" s="6">
        <f ca="1">IF($BI285="",SUMIF(Elasticities!$B$5:$B$52,Demands_tra!$BH285,Elasticities!Q$5:Q$52),SUMIF(Elasticities!$B$5:$B$52,Demands_tra!$BI285,Elasticities!Q$5:Q$52))</f>
        <v>0.637499999999997</v>
      </c>
      <c r="BY285" s="6">
        <f ca="1">IF($BI285="",SUMIF(Elasticities!$B$5:$B$52,Demands_tra!$BH285,Elasticities!R$5:R$52),SUMIF(Elasticities!$B$5:$B$52,Demands_tra!$BI285,Elasticities!R$5:R$52))</f>
        <v>0.624999999999996</v>
      </c>
      <c r="BZ285" s="6">
        <f ca="1">IF($BI285="",SUMIF(Elasticities!$B$5:$B$52,Demands_tra!$BH285,Elasticities!S$5:S$52),SUMIF(Elasticities!$B$5:$B$52,Demands_tra!$BI285,Elasticities!S$5:S$52))</f>
        <v>0.612499999999996</v>
      </c>
      <c r="CA285" s="6">
        <f ca="1">IF($BI285="",SUMIF(Elasticities!$B$5:$B$52,Demands_tra!$BH285,Elasticities!T$5:T$52),SUMIF(Elasticities!$B$5:$B$52,Demands_tra!$BI285,Elasticities!T$5:T$52))</f>
        <v>0.599999999999996</v>
      </c>
      <c r="CB285" s="6" t="e">
        <f ca="1">IF($BI285="",SUMIF(Elasticities!$B$5:$B$52,Demands_tra!$BH285,Elasticities!U$5:U$52),SUMIF(Elasticities!$B$5:$B$52,Demands_tra!$BI285,Elasticities!U$5:U$52))</f>
        <v>#VALUE!</v>
      </c>
      <c r="CC285" s="6" t="e">
        <f ca="1">IF($BI285="",SUMIF(Elasticities!$B$5:$B$52,Demands_tra!$BH285,Elasticities!V$5:V$52),SUMIF(Elasticities!$B$5:$B$52,Demands_tra!$BI285,Elasticities!V$5:V$52))</f>
        <v>#VALUE!</v>
      </c>
      <c r="CD285" s="6" t="e">
        <f ca="1">IF($BI285="",SUMIF(Elasticities!$B$5:$B$52,Demands_tra!$BH285,Elasticities!W$5:W$52),SUMIF(Elasticities!$B$5:$B$52,Demands_tra!$BI285,Elasticities!W$5:W$52))</f>
        <v>#VALUE!</v>
      </c>
      <c r="CE285" s="6" t="e">
        <f ca="1">IF($BI285="",SUMIF(Elasticities!$B$5:$B$52,Demands_tra!$BH285,Elasticities!X$5:X$52),SUMIF(Elasticities!$B$5:$B$52,Demands_tra!$BI285,Elasticities!X$5:X$52))</f>
        <v>#VALUE!</v>
      </c>
      <c r="CF285" s="6" t="e">
        <f ca="1">IF($BI285="",SUMIF(Elasticities!$B$5:$B$52,Demands_tra!$BH285,Elasticities!Y$5:Y$52),SUMIF(Elasticities!$B$5:$B$52,Demands_tra!$BI285,Elasticities!Y$5:Y$52))</f>
        <v>#VALUE!</v>
      </c>
      <c r="CG285" s="6" t="e">
        <f ca="1">IF($BI285="",SUMIF(Elasticities!$B$5:$B$52,Demands_tra!$BH285,Elasticities!Z$5:Z$52),SUMIF(Elasticities!$B$5:$B$52,Demands_tra!$BI285,Elasticities!Z$5:Z$52))</f>
        <v>#VALUE!</v>
      </c>
      <c r="CH285" s="6" t="e">
        <f ca="1">IF($BI285="",SUMIF(Elasticities!$B$5:$B$52,Demands_tra!$BH285,Elasticities!AA$5:AA$52),SUMIF(Elasticities!$B$5:$B$52,Demands_tra!$BI285,Elasticities!AA$5:AA$52))</f>
        <v>#VALUE!</v>
      </c>
      <c r="CI285" s="6" t="e">
        <f ca="1">IF($BI285="",SUMIF(Elasticities!$B$5:$B$52,Demands_tra!$BH285,Elasticities!AB$5:AB$52),SUMIF(Elasticities!$B$5:$B$52,Demands_tra!$BI285,Elasticities!AB$5:AB$52))</f>
        <v>#VALUE!</v>
      </c>
    </row>
    <row r="286" spans="1:87">
      <c r="A286" t="str">
        <f>IF(BYDem_tra!B285="","\I:",BYDem_tra!B285)</f>
        <v>Poland</v>
      </c>
      <c r="B286" t="str">
        <f>BYDem_tra!E285</f>
        <v>Trd_3w</v>
      </c>
      <c r="C286" t="str">
        <f t="shared" si="220"/>
        <v>Trd_3w</v>
      </c>
      <c r="D286" s="3">
        <f>SUMIFS(BYDem_tra!$M$2:$M$2000,BYDem_tra!$B$2:$B$2000,Demands_tra!$A286,BYDem_tra!$E$2:$E$2000,Demands_tra!$B286)</f>
        <v>0.51</v>
      </c>
      <c r="E286" s="3">
        <f ca="1" t="shared" si="221"/>
        <v>0.511126708756753</v>
      </c>
      <c r="F286" s="3">
        <f ca="1" t="shared" si="222"/>
        <v>0.516671010595126</v>
      </c>
      <c r="G286" s="3">
        <f ca="1" t="shared" si="223"/>
        <v>0.50845837377595</v>
      </c>
      <c r="H286" s="3">
        <f ca="1" t="shared" si="224"/>
        <v>0.500055644623469</v>
      </c>
      <c r="I286" s="3">
        <f ca="1" t="shared" si="225"/>
        <v>0.491965271360604</v>
      </c>
      <c r="J286" s="3">
        <f ca="1" t="shared" si="226"/>
        <v>0.484312664759334</v>
      </c>
      <c r="K286" s="3">
        <f ca="1" t="shared" si="227"/>
        <v>0.477461865647691</v>
      </c>
      <c r="L286" s="3">
        <f ca="1" t="shared" si="228"/>
        <v>0.470498598355113</v>
      </c>
      <c r="M286" s="3">
        <f ca="1" t="shared" si="229"/>
        <v>0.463320909773906</v>
      </c>
      <c r="N286" s="3">
        <f ca="1" t="shared" si="230"/>
        <v>0.455777166254482</v>
      </c>
      <c r="O286" s="3">
        <f ca="1" t="shared" si="231"/>
        <v>0.447763035485813</v>
      </c>
      <c r="P286" s="3">
        <f ca="1" t="shared" si="232"/>
        <v>0.439533754487628</v>
      </c>
      <c r="Q286" s="3">
        <f ca="1" t="shared" si="233"/>
        <v>0.431603138533527</v>
      </c>
      <c r="R286" s="3">
        <f ca="1" t="shared" si="234"/>
        <v>0.424430798399583</v>
      </c>
      <c r="S286" s="3">
        <f ca="1" t="shared" si="235"/>
        <v>0.418301680028666</v>
      </c>
      <c r="T286" s="3">
        <f ca="1" t="shared" si="236"/>
        <v>0.41317981523714</v>
      </c>
      <c r="U286" s="3">
        <f ca="1" t="shared" si="237"/>
        <v>0.408756538644218</v>
      </c>
      <c r="V286" s="3" t="e">
        <f ca="1" t="shared" si="212"/>
        <v>#VALUE!</v>
      </c>
      <c r="W286" s="3" t="e">
        <f ca="1" t="shared" si="213"/>
        <v>#DIV/0!</v>
      </c>
      <c r="X286" s="3" t="e">
        <f ca="1" t="shared" si="214"/>
        <v>#DIV/0!</v>
      </c>
      <c r="Y286" s="3" t="e">
        <f ca="1" t="shared" si="215"/>
        <v>#DIV/0!</v>
      </c>
      <c r="Z286" s="3" t="e">
        <f ca="1" t="shared" si="216"/>
        <v>#DIV/0!</v>
      </c>
      <c r="AA286" s="3" t="e">
        <f ca="1" t="shared" si="217"/>
        <v>#DIV/0!</v>
      </c>
      <c r="AB286" s="3" t="e">
        <f ca="1" t="shared" si="218"/>
        <v>#DIV/0!</v>
      </c>
      <c r="AC286" s="3" t="e">
        <f ca="1" t="shared" si="219"/>
        <v>#DIV/0!</v>
      </c>
      <c r="AE286" s="34" t="str">
        <f ca="1">VLOOKUP($C286,'Default drvr and elast'!$A$4:$C$49,MATCH(VLOOKUP(A286,Classification!$B$4:$D$99,2,FALSE),'Default drvr and elast'!$A$3:$C$3,0),FALSE)</f>
        <v>POP</v>
      </c>
      <c r="AF286" s="4"/>
      <c r="AG286" s="6">
        <f ca="1">IF($AF286="",SUMIFS('Growth rates'!D$4:D$922,'Growth rates'!$B$4:$B$922,Demands_tra!$A286,'Growth rates'!$C$4:$C$922,$AE286),SUMIFS('Growth rates'!D$4:D$922,'Growth rates'!$B$4:$B$922,Demands_tra!$A286,'Growth rates'!$C$4:$C$922,$AF286))</f>
        <v>1</v>
      </c>
      <c r="AH286" s="6">
        <f ca="1">IF($AF286="",SUMIFS('Growth rates'!E$4:E$922,'Growth rates'!$B$4:$B$922,Demands_tra!$A286,'Growth rates'!$C$4:$C$922,$AE286),SUMIFS('Growth rates'!E$4:E$922,'Growth rates'!$B$4:$B$922,Demands_tra!$A286,'Growth rates'!$C$4:$C$922,$AF286))</f>
        <v>1.0027699861502</v>
      </c>
      <c r="AI286" s="6">
        <f ca="1">IF($AF286="",SUMIFS('Growth rates'!F$4:F$922,'Growth rates'!$B$4:$B$922,Demands_tra!$A286,'Growth rates'!$C$4:$C$922,$AE286),SUMIFS('Growth rates'!F$4:F$922,'Growth rates'!$B$4:$B$922,Demands_tra!$A286,'Growth rates'!$C$4:$C$922,$AF286))</f>
        <v>1.0166199169012</v>
      </c>
      <c r="AJ286" s="6">
        <f ca="1">IF($AF286="",SUMIFS('Growth rates'!G$4:G$922,'Growth rates'!$B$4:$B$922,Demands_tra!$A286,'Growth rates'!$C$4:$C$922,$AE286),SUMIFS('Growth rates'!G$4:G$922,'Growth rates'!$B$4:$B$922,Demands_tra!$A286,'Growth rates'!$C$4:$C$922,$AF286))</f>
        <v>0.995719654853716</v>
      </c>
      <c r="AK286" s="6">
        <f ca="1">IF($AF286="",SUMIFS('Growth rates'!H$4:H$922,'Growth rates'!$B$4:$B$922,Demands_tra!$A286,'Growth rates'!$C$4:$C$922,$AE286),SUMIFS('Growth rates'!H$4:H$922,'Growth rates'!$B$4:$B$922,Demands_tra!$A286,'Growth rates'!$C$4:$C$922,$AF286))</f>
        <v>0.974095890322423</v>
      </c>
      <c r="AL286" s="6">
        <f ca="1">IF($AF286="",SUMIFS('Growth rates'!I$4:I$922,'Growth rates'!$B$4:$B$922,Demands_tra!$A286,'Growth rates'!$C$4:$C$922,$AE286),SUMIFS('Growth rates'!I$4:I$922,'Growth rates'!$B$4:$B$922,Demands_tra!$A286,'Growth rates'!$C$4:$C$922,$AF286))</f>
        <v>0.953048540600472</v>
      </c>
      <c r="AM286" s="6">
        <f ca="1">IF($AF286="",SUMIFS('Growth rates'!J$4:J$922,'Growth rates'!$B$4:$B$922,Demands_tra!$A286,'Growth rates'!$C$4:$C$922,$AE286),SUMIFS('Growth rates'!J$4:J$922,'Growth rates'!$B$4:$B$922,Demands_tra!$A286,'Growth rates'!$C$4:$C$922,$AF286))</f>
        <v>0.932922104619262</v>
      </c>
      <c r="AN286" s="6">
        <f ca="1">IF($AF286="",SUMIFS('Growth rates'!K$4:K$922,'Growth rates'!$B$4:$B$922,Demands_tra!$A286,'Growth rates'!$C$4:$C$922,$AE286),SUMIFS('Growth rates'!K$4:K$922,'Growth rates'!$B$4:$B$922,Demands_tra!$A286,'Growth rates'!$C$4:$C$922,$AF286))</f>
        <v>0.914704628977335</v>
      </c>
      <c r="AO286" s="6">
        <f ca="1">IF($AF286="",SUMIFS('Growth rates'!L$4:L$922,'Growth rates'!$B$4:$B$922,Demands_tra!$A286,'Growth rates'!$C$4:$C$922,$AE286),SUMIFS('Growth rates'!L$4:L$922,'Growth rates'!$B$4:$B$922,Demands_tra!$A286,'Growth rates'!$C$4:$C$922,$AF286))</f>
        <v>0.895973831945608</v>
      </c>
      <c r="AP286" s="6">
        <f ca="1">IF($AF286="",SUMIFS('Growth rates'!M$4:M$922,'Growth rates'!$B$4:$B$922,Demands_tra!$A286,'Growth rates'!$C$4:$C$922,$AE286),SUMIFS('Growth rates'!M$4:M$922,'Growth rates'!$B$4:$B$922,Demands_tra!$A286,'Growth rates'!$C$4:$C$922,$AF286))</f>
        <v>0.876447369820111</v>
      </c>
      <c r="AQ286" s="6">
        <f ca="1">IF($AF286="",SUMIFS('Growth rates'!N$4:N$922,'Growth rates'!$B$4:$B$922,Demands_tra!$A286,'Growth rates'!$C$4:$C$922,$AE286),SUMIFS('Growth rates'!N$4:N$922,'Growth rates'!$B$4:$B$922,Demands_tra!$A286,'Growth rates'!$C$4:$C$922,$AF286))</f>
        <v>0.855690677226679</v>
      </c>
      <c r="AR286" s="6">
        <f ca="1">IF($AF286="",SUMIFS('Growth rates'!O$4:O$922,'Growth rates'!$B$4:$B$922,Demands_tra!$A286,'Growth rates'!$C$4:$C$922,$AE286),SUMIFS('Growth rates'!O$4:O$922,'Growth rates'!$B$4:$B$922,Demands_tra!$A286,'Growth rates'!$C$4:$C$922,$AF286))</f>
        <v>0.833400327199711</v>
      </c>
      <c r="AS286" s="6">
        <f ca="1">IF($AF286="",SUMIFS('Growth rates'!P$4:P$922,'Growth rates'!$B$4:$B$922,Demands_tra!$A286,'Growth rates'!$C$4:$C$922,$AE286),SUMIFS('Growth rates'!P$4:P$922,'Growth rates'!$B$4:$B$922,Demands_tra!$A286,'Growth rates'!$C$4:$C$922,$AF286))</f>
        <v>0.810280667467396</v>
      </c>
      <c r="AT286" s="6">
        <f ca="1">IF($AF286="",SUMIFS('Growth rates'!Q$4:Q$922,'Growth rates'!$B$4:$B$922,Demands_tra!$A286,'Growth rates'!$C$4:$C$922,$AE286),SUMIFS('Growth rates'!Q$4:Q$922,'Growth rates'!$B$4:$B$922,Demands_tra!$A286,'Growth rates'!$C$4:$C$922,$AF286))</f>
        <v>0.787788215222939</v>
      </c>
      <c r="AU286" s="6">
        <f ca="1">IF($AF286="",SUMIFS('Growth rates'!R$4:R$922,'Growth rates'!$B$4:$B$922,Demands_tra!$A286,'Growth rates'!$C$4:$C$922,$AE286),SUMIFS('Growth rates'!R$4:R$922,'Growth rates'!$B$4:$B$922,Demands_tra!$A286,'Growth rates'!$C$4:$C$922,$AF286))</f>
        <v>0.767252701419943</v>
      </c>
      <c r="AV286" s="6">
        <f ca="1">IF($AF286="",SUMIFS('Growth rates'!S$4:S$922,'Growth rates'!$B$4:$B$922,Demands_tra!$A286,'Growth rates'!$C$4:$C$922,$AE286),SUMIFS('Growth rates'!S$4:S$922,'Growth rates'!$B$4:$B$922,Demands_tra!$A286,'Growth rates'!$C$4:$C$922,$AF286))</f>
        <v>0.749525118425906</v>
      </c>
      <c r="AW286" s="6">
        <f ca="1">IF($AF286="",SUMIFS('Growth rates'!T$4:T$922,'Growth rates'!$B$4:$B$922,Demands_tra!$A286,'Growth rates'!$C$4:$C$922,$AE286),SUMIFS('Growth rates'!T$4:T$922,'Growth rates'!$B$4:$B$922,Demands_tra!$A286,'Growth rates'!$C$4:$C$922,$AF286))</f>
        <v>0.734541434629171</v>
      </c>
      <c r="AX286" s="6">
        <f ca="1">IF($AF286="",SUMIFS('Growth rates'!U$4:U$922,'Growth rates'!$B$4:$B$922,Demands_tra!$A286,'Growth rates'!$C$4:$C$922,$AE286),SUMIFS('Growth rates'!U$4:U$922,'Growth rates'!$B$4:$B$922,Demands_tra!$A286,'Growth rates'!$C$4:$C$922,$AF286))</f>
        <v>0.721435438101316</v>
      </c>
      <c r="AY286" s="6">
        <f ca="1">IF($AF286="",SUMIFS('Growth rates'!V$4:V$922,'Growth rates'!$B$4:$B$922,Demands_tra!$A286,'Growth rates'!$C$4:$C$922,$AE286),SUMIFS('Growth rates'!V$4:V$922,'Growth rates'!$B$4:$B$922,Demands_tra!$A286,'Growth rates'!$C$4:$C$922,$AF286))</f>
        <v>0</v>
      </c>
      <c r="AZ286" s="6">
        <f ca="1">IF($AF286="",SUMIFS('Growth rates'!W$4:W$922,'Growth rates'!$B$4:$B$922,Demands_tra!$A286,'Growth rates'!$C$4:$C$922,$AE286),SUMIFS('Growth rates'!W$4:W$922,'Growth rates'!$B$4:$B$922,Demands_tra!$A286,'Growth rates'!$C$4:$C$922,$AF286))</f>
        <v>0</v>
      </c>
      <c r="BA286" s="6">
        <f ca="1">IF($AF286="",SUMIFS('Growth rates'!X$4:X$922,'Growth rates'!$B$4:$B$922,Demands_tra!$A286,'Growth rates'!$C$4:$C$922,$AE286),SUMIFS('Growth rates'!X$4:X$922,'Growth rates'!$B$4:$B$922,Demands_tra!$A286,'Growth rates'!$C$4:$C$922,$AF286))</f>
        <v>0</v>
      </c>
      <c r="BB286" s="6">
        <f ca="1">IF($AF286="",SUMIFS('Growth rates'!Y$4:Y$922,'Growth rates'!$B$4:$B$922,Demands_tra!$A286,'Growth rates'!$C$4:$C$922,$AE286),SUMIFS('Growth rates'!Y$4:Y$922,'Growth rates'!$B$4:$B$922,Demands_tra!$A286,'Growth rates'!$C$4:$C$922,$AF286))</f>
        <v>0</v>
      </c>
      <c r="BC286" s="6">
        <f ca="1">IF($AF286="",SUMIFS('Growth rates'!Z$4:Z$922,'Growth rates'!$B$4:$B$922,Demands_tra!$A286,'Growth rates'!$C$4:$C$922,$AE286),SUMIFS('Growth rates'!Z$4:Z$922,'Growth rates'!$B$4:$B$922,Demands_tra!$A286,'Growth rates'!$C$4:$C$922,$AF286))</f>
        <v>0</v>
      </c>
      <c r="BD286" s="6">
        <f ca="1">IF($AF286="",SUMIFS('Growth rates'!AA$4:AA$922,'Growth rates'!$B$4:$B$922,Demands_tra!$A286,'Growth rates'!$C$4:$C$922,$AE286),SUMIFS('Growth rates'!AA$4:AA$922,'Growth rates'!$B$4:$B$922,Demands_tra!$A286,'Growth rates'!$C$4:$C$922,$AF286))</f>
        <v>0</v>
      </c>
      <c r="BE286" s="6">
        <f ca="1">IF($AF286="",SUMIFS('Growth rates'!AB$4:AB$922,'Growth rates'!$B$4:$B$922,Demands_tra!$A286,'Growth rates'!$C$4:$C$922,$AE286),SUMIFS('Growth rates'!AB$4:AB$922,'Growth rates'!$B$4:$B$922,Demands_tra!$A286,'Growth rates'!$C$4:$C$922,$AF286))</f>
        <v>0</v>
      </c>
      <c r="BF286" s="6">
        <f ca="1">IF($AF286="",SUMIFS('Growth rates'!AC$4:AC$922,'Growth rates'!$B$4:$B$922,Demands_tra!$A286,'Growth rates'!$C$4:$C$922,$AE286),SUMIFS('Growth rates'!AC$4:AC$922,'Growth rates'!$B$4:$B$922,Demands_tra!$A286,'Growth rates'!$C$4:$C$922,$AF286))</f>
        <v>0</v>
      </c>
      <c r="BH286" t="str">
        <f ca="1">VLOOKUP($C286,'Default drvr and elast'!$A$4:$F$49,MATCH(VLOOKUP(A286,Classification!$B$4:$D$42,3,FALSE),'Default drvr and elast'!$D$3:$F$3,0)+3,FALSE)</f>
        <v>Med2</v>
      </c>
      <c r="BJ286" s="6">
        <f ca="1">IF($BI286="",SUMIF(Elasticities!$B$5:$B$52,Demands_tra!$BH286,Elasticities!C$5:C$52),SUMIF(Elasticities!$B$5:$B$52,Demands_tra!$BI286,Elasticities!C$5:C$52))</f>
        <v>0.799999999999989</v>
      </c>
      <c r="BK286" s="6">
        <f ca="1">IF($BI286="",SUMIF(Elasticities!$B$5:$B$52,Demands_tra!$BH286,Elasticities!D$5:D$52),SUMIF(Elasticities!$B$5:$B$52,Demands_tra!$BI286,Elasticities!D$5:D$52))</f>
        <v>0.797560975609746</v>
      </c>
      <c r="BL286" s="6">
        <f ca="1">IF($BI286="",SUMIF(Elasticities!$B$5:$B$52,Demands_tra!$BH286,Elasticities!E$5:E$52),SUMIF(Elasticities!$B$5:$B$52,Demands_tra!$BI286,Elasticities!E$5:E$52))</f>
        <v>0.785365853658527</v>
      </c>
      <c r="BM286" s="6">
        <f ca="1">IF($BI286="",SUMIF(Elasticities!$B$5:$B$52,Demands_tra!$BH286,Elasticities!F$5:F$52),SUMIF(Elasticities!$B$5:$B$52,Demands_tra!$BI286,Elasticities!F$5:F$52))</f>
        <v>0.773170731707307</v>
      </c>
      <c r="BN286" s="6">
        <f ca="1">IF($BI286="",SUMIF(Elasticities!$B$5:$B$52,Demands_tra!$BH286,Elasticities!G$5:G$52),SUMIF(Elasticities!$B$5:$B$52,Demands_tra!$BI286,Elasticities!G$5:G$52))</f>
        <v>0.760975609756088</v>
      </c>
      <c r="BO286" s="6">
        <f ca="1">IF($BI286="",SUMIF(Elasticities!$B$5:$B$52,Demands_tra!$BH286,Elasticities!H$5:H$52),SUMIF(Elasticities!$B$5:$B$52,Demands_tra!$BI286,Elasticities!H$5:H$52))</f>
        <v>0.748780487804868</v>
      </c>
      <c r="BP286" s="6">
        <f ca="1">IF($BI286="",SUMIF(Elasticities!$B$5:$B$52,Demands_tra!$BH286,Elasticities!I$5:I$52),SUMIF(Elasticities!$B$5:$B$52,Demands_tra!$BI286,Elasticities!I$5:I$52))</f>
        <v>0.736585365853649</v>
      </c>
      <c r="BQ286" s="6">
        <f ca="1">IF($BI286="",SUMIF(Elasticities!$B$5:$B$52,Demands_tra!$BH286,Elasticities!J$5:J$52),SUMIF(Elasticities!$B$5:$B$52,Demands_tra!$BI286,Elasticities!J$5:J$52))</f>
        <v>0.724390243902429</v>
      </c>
      <c r="BR286" s="6">
        <f ca="1">IF($BI286="",SUMIF(Elasticities!$B$5:$B$52,Demands_tra!$BH286,Elasticities!K$5:K$52),SUMIF(Elasticities!$B$5:$B$52,Demands_tra!$BI286,Elasticities!K$5:K$52))</f>
        <v>0.71219512195121</v>
      </c>
      <c r="BS286" s="6">
        <f ca="1">IF($BI286="",SUMIF(Elasticities!$B$5:$B$52,Demands_tra!$BH286,Elasticities!L$5:L$52),SUMIF(Elasticities!$B$5:$B$52,Demands_tra!$BI286,Elasticities!L$5:L$52))</f>
        <v>0.699999999999997</v>
      </c>
      <c r="BT286" s="6">
        <f ca="1">IF($BI286="",SUMIF(Elasticities!$B$5:$B$52,Demands_tra!$BH286,Elasticities!M$5:M$52),SUMIF(Elasticities!$B$5:$B$52,Demands_tra!$BI286,Elasticities!M$5:M$52))</f>
        <v>0.687499999999996</v>
      </c>
      <c r="BU286" s="6">
        <f ca="1">IF($BI286="",SUMIF(Elasticities!$B$5:$B$52,Demands_tra!$BH286,Elasticities!N$5:N$52),SUMIF(Elasticities!$B$5:$B$52,Demands_tra!$BI286,Elasticities!N$5:N$52))</f>
        <v>0.674999999999996</v>
      </c>
      <c r="BV286" s="6">
        <f ca="1">IF($BI286="",SUMIF(Elasticities!$B$5:$B$52,Demands_tra!$BH286,Elasticities!O$5:O$52),SUMIF(Elasticities!$B$5:$B$52,Demands_tra!$BI286,Elasticities!O$5:O$52))</f>
        <v>0.662499999999996</v>
      </c>
      <c r="BW286" s="6">
        <f ca="1">IF($BI286="",SUMIF(Elasticities!$B$5:$B$52,Demands_tra!$BH286,Elasticities!P$5:P$52),SUMIF(Elasticities!$B$5:$B$52,Demands_tra!$BI286,Elasticities!P$5:P$52))</f>
        <v>0.649999999999997</v>
      </c>
      <c r="BX286" s="6">
        <f ca="1">IF($BI286="",SUMIF(Elasticities!$B$5:$B$52,Demands_tra!$BH286,Elasticities!Q$5:Q$52),SUMIF(Elasticities!$B$5:$B$52,Demands_tra!$BI286,Elasticities!Q$5:Q$52))</f>
        <v>0.637499999999997</v>
      </c>
      <c r="BY286" s="6">
        <f ca="1">IF($BI286="",SUMIF(Elasticities!$B$5:$B$52,Demands_tra!$BH286,Elasticities!R$5:R$52),SUMIF(Elasticities!$B$5:$B$52,Demands_tra!$BI286,Elasticities!R$5:R$52))</f>
        <v>0.624999999999996</v>
      </c>
      <c r="BZ286" s="6">
        <f ca="1">IF($BI286="",SUMIF(Elasticities!$B$5:$B$52,Demands_tra!$BH286,Elasticities!S$5:S$52),SUMIF(Elasticities!$B$5:$B$52,Demands_tra!$BI286,Elasticities!S$5:S$52))</f>
        <v>0.612499999999996</v>
      </c>
      <c r="CA286" s="6">
        <f ca="1">IF($BI286="",SUMIF(Elasticities!$B$5:$B$52,Demands_tra!$BH286,Elasticities!T$5:T$52),SUMIF(Elasticities!$B$5:$B$52,Demands_tra!$BI286,Elasticities!T$5:T$52))</f>
        <v>0.599999999999996</v>
      </c>
      <c r="CB286" s="6" t="e">
        <f ca="1">IF($BI286="",SUMIF(Elasticities!$B$5:$B$52,Demands_tra!$BH286,Elasticities!U$5:U$52),SUMIF(Elasticities!$B$5:$B$52,Demands_tra!$BI286,Elasticities!U$5:U$52))</f>
        <v>#VALUE!</v>
      </c>
      <c r="CC286" s="6" t="e">
        <f ca="1">IF($BI286="",SUMIF(Elasticities!$B$5:$B$52,Demands_tra!$BH286,Elasticities!V$5:V$52),SUMIF(Elasticities!$B$5:$B$52,Demands_tra!$BI286,Elasticities!V$5:V$52))</f>
        <v>#VALUE!</v>
      </c>
      <c r="CD286" s="6" t="e">
        <f ca="1">IF($BI286="",SUMIF(Elasticities!$B$5:$B$52,Demands_tra!$BH286,Elasticities!W$5:W$52),SUMIF(Elasticities!$B$5:$B$52,Demands_tra!$BI286,Elasticities!W$5:W$52))</f>
        <v>#VALUE!</v>
      </c>
      <c r="CE286" s="6" t="e">
        <f ca="1">IF($BI286="",SUMIF(Elasticities!$B$5:$B$52,Demands_tra!$BH286,Elasticities!X$5:X$52),SUMIF(Elasticities!$B$5:$B$52,Demands_tra!$BI286,Elasticities!X$5:X$52))</f>
        <v>#VALUE!</v>
      </c>
      <c r="CF286" s="6" t="e">
        <f ca="1">IF($BI286="",SUMIF(Elasticities!$B$5:$B$52,Demands_tra!$BH286,Elasticities!Y$5:Y$52),SUMIF(Elasticities!$B$5:$B$52,Demands_tra!$BI286,Elasticities!Y$5:Y$52))</f>
        <v>#VALUE!</v>
      </c>
      <c r="CG286" s="6" t="e">
        <f ca="1">IF($BI286="",SUMIF(Elasticities!$B$5:$B$52,Demands_tra!$BH286,Elasticities!Z$5:Z$52),SUMIF(Elasticities!$B$5:$B$52,Demands_tra!$BI286,Elasticities!Z$5:Z$52))</f>
        <v>#VALUE!</v>
      </c>
      <c r="CH286" s="6" t="e">
        <f ca="1">IF($BI286="",SUMIF(Elasticities!$B$5:$B$52,Demands_tra!$BH286,Elasticities!AA$5:AA$52),SUMIF(Elasticities!$B$5:$B$52,Demands_tra!$BI286,Elasticities!AA$5:AA$52))</f>
        <v>#VALUE!</v>
      </c>
      <c r="CI286" s="6" t="e">
        <f ca="1">IF($BI286="",SUMIF(Elasticities!$B$5:$B$52,Demands_tra!$BH286,Elasticities!AB$5:AB$52),SUMIF(Elasticities!$B$5:$B$52,Demands_tra!$BI286,Elasticities!AB$5:AB$52))</f>
        <v>#VALUE!</v>
      </c>
    </row>
    <row r="287" spans="1:87">
      <c r="A287" t="str">
        <f>IF(BYDem_tra!B286="","\I:",BYDem_tra!B286)</f>
        <v>Poland</v>
      </c>
      <c r="B287" t="str">
        <f>BYDem_tra!E286</f>
        <v>Trd_bus</v>
      </c>
      <c r="C287" t="str">
        <f t="shared" si="220"/>
        <v>Trd_bus</v>
      </c>
      <c r="D287" s="3">
        <f>SUMIFS(BYDem_tra!$M$2:$M$2000,BYDem_tra!$B$2:$B$2000,Demands_tra!$A287,BYDem_tra!$E$2:$E$2000,Demands_tra!$B287)</f>
        <v>3.85</v>
      </c>
      <c r="E287" s="3">
        <f ca="1" t="shared" si="221"/>
        <v>3.85850554649706</v>
      </c>
      <c r="F287" s="3">
        <f ca="1" t="shared" si="222"/>
        <v>3.90035958978673</v>
      </c>
      <c r="G287" s="3">
        <f ca="1" t="shared" si="223"/>
        <v>3.83836223340668</v>
      </c>
      <c r="H287" s="3">
        <f ca="1" t="shared" si="224"/>
        <v>3.77492986627521</v>
      </c>
      <c r="I287" s="3">
        <f ca="1" t="shared" si="225"/>
        <v>3.71385547987907</v>
      </c>
      <c r="J287" s="3">
        <f ca="1" t="shared" si="226"/>
        <v>3.65608580259497</v>
      </c>
      <c r="K287" s="3">
        <f ca="1" t="shared" si="227"/>
        <v>3.60436898577178</v>
      </c>
      <c r="L287" s="3">
        <f ca="1" t="shared" si="228"/>
        <v>3.55180314444546</v>
      </c>
      <c r="M287" s="3">
        <f ca="1" t="shared" si="229"/>
        <v>3.49761863260693</v>
      </c>
      <c r="N287" s="3">
        <f ca="1" t="shared" si="230"/>
        <v>3.44067076486226</v>
      </c>
      <c r="O287" s="3">
        <f ca="1" t="shared" si="231"/>
        <v>3.38017193454976</v>
      </c>
      <c r="P287" s="3">
        <f ca="1" t="shared" si="232"/>
        <v>3.31804893093601</v>
      </c>
      <c r="Q287" s="3">
        <f ca="1" t="shared" si="233"/>
        <v>3.25818055559624</v>
      </c>
      <c r="R287" s="3">
        <f ca="1" t="shared" si="234"/>
        <v>3.20403641929097</v>
      </c>
      <c r="S287" s="3">
        <f ca="1" t="shared" si="235"/>
        <v>3.15776758453013</v>
      </c>
      <c r="T287" s="3">
        <f ca="1" t="shared" si="236"/>
        <v>3.11910252679017</v>
      </c>
      <c r="U287" s="3">
        <f ca="1" t="shared" si="237"/>
        <v>3.08571112505929</v>
      </c>
      <c r="V287" s="3" t="e">
        <f ca="1" t="shared" si="212"/>
        <v>#VALUE!</v>
      </c>
      <c r="W287" s="3" t="e">
        <f ca="1" t="shared" si="213"/>
        <v>#DIV/0!</v>
      </c>
      <c r="X287" s="3" t="e">
        <f ca="1" t="shared" si="214"/>
        <v>#DIV/0!</v>
      </c>
      <c r="Y287" s="3" t="e">
        <f ca="1" t="shared" si="215"/>
        <v>#DIV/0!</v>
      </c>
      <c r="Z287" s="3" t="e">
        <f ca="1" t="shared" si="216"/>
        <v>#DIV/0!</v>
      </c>
      <c r="AA287" s="3" t="e">
        <f ca="1" t="shared" si="217"/>
        <v>#DIV/0!</v>
      </c>
      <c r="AB287" s="3" t="e">
        <f ca="1" t="shared" si="218"/>
        <v>#DIV/0!</v>
      </c>
      <c r="AC287" s="3" t="e">
        <f ca="1" t="shared" si="219"/>
        <v>#DIV/0!</v>
      </c>
      <c r="AE287" s="34" t="str">
        <f ca="1">VLOOKUP($C287,'Default drvr and elast'!$A$4:$C$49,MATCH(VLOOKUP(A287,Classification!$B$4:$D$99,2,FALSE),'Default drvr and elast'!$A$3:$C$3,0),FALSE)</f>
        <v>POP</v>
      </c>
      <c r="AF287" s="4"/>
      <c r="AG287" s="6">
        <f ca="1">IF($AF287="",SUMIFS('Growth rates'!D$4:D$922,'Growth rates'!$B$4:$B$922,Demands_tra!$A287,'Growth rates'!$C$4:$C$922,$AE287),SUMIFS('Growth rates'!D$4:D$922,'Growth rates'!$B$4:$B$922,Demands_tra!$A287,'Growth rates'!$C$4:$C$922,$AF287))</f>
        <v>1</v>
      </c>
      <c r="AH287" s="6">
        <f ca="1">IF($AF287="",SUMIFS('Growth rates'!E$4:E$922,'Growth rates'!$B$4:$B$922,Demands_tra!$A287,'Growth rates'!$C$4:$C$922,$AE287),SUMIFS('Growth rates'!E$4:E$922,'Growth rates'!$B$4:$B$922,Demands_tra!$A287,'Growth rates'!$C$4:$C$922,$AF287))</f>
        <v>1.0027699861502</v>
      </c>
      <c r="AI287" s="6">
        <f ca="1">IF($AF287="",SUMIFS('Growth rates'!F$4:F$922,'Growth rates'!$B$4:$B$922,Demands_tra!$A287,'Growth rates'!$C$4:$C$922,$AE287),SUMIFS('Growth rates'!F$4:F$922,'Growth rates'!$B$4:$B$922,Demands_tra!$A287,'Growth rates'!$C$4:$C$922,$AF287))</f>
        <v>1.0166199169012</v>
      </c>
      <c r="AJ287" s="6">
        <f ca="1">IF($AF287="",SUMIFS('Growth rates'!G$4:G$922,'Growth rates'!$B$4:$B$922,Demands_tra!$A287,'Growth rates'!$C$4:$C$922,$AE287),SUMIFS('Growth rates'!G$4:G$922,'Growth rates'!$B$4:$B$922,Demands_tra!$A287,'Growth rates'!$C$4:$C$922,$AF287))</f>
        <v>0.995719654853716</v>
      </c>
      <c r="AK287" s="6">
        <f ca="1">IF($AF287="",SUMIFS('Growth rates'!H$4:H$922,'Growth rates'!$B$4:$B$922,Demands_tra!$A287,'Growth rates'!$C$4:$C$922,$AE287),SUMIFS('Growth rates'!H$4:H$922,'Growth rates'!$B$4:$B$922,Demands_tra!$A287,'Growth rates'!$C$4:$C$922,$AF287))</f>
        <v>0.974095890322423</v>
      </c>
      <c r="AL287" s="6">
        <f ca="1">IF($AF287="",SUMIFS('Growth rates'!I$4:I$922,'Growth rates'!$B$4:$B$922,Demands_tra!$A287,'Growth rates'!$C$4:$C$922,$AE287),SUMIFS('Growth rates'!I$4:I$922,'Growth rates'!$B$4:$B$922,Demands_tra!$A287,'Growth rates'!$C$4:$C$922,$AF287))</f>
        <v>0.953048540600472</v>
      </c>
      <c r="AM287" s="6">
        <f ca="1">IF($AF287="",SUMIFS('Growth rates'!J$4:J$922,'Growth rates'!$B$4:$B$922,Demands_tra!$A287,'Growth rates'!$C$4:$C$922,$AE287),SUMIFS('Growth rates'!J$4:J$922,'Growth rates'!$B$4:$B$922,Demands_tra!$A287,'Growth rates'!$C$4:$C$922,$AF287))</f>
        <v>0.932922104619262</v>
      </c>
      <c r="AN287" s="6">
        <f ca="1">IF($AF287="",SUMIFS('Growth rates'!K$4:K$922,'Growth rates'!$B$4:$B$922,Demands_tra!$A287,'Growth rates'!$C$4:$C$922,$AE287),SUMIFS('Growth rates'!K$4:K$922,'Growth rates'!$B$4:$B$922,Demands_tra!$A287,'Growth rates'!$C$4:$C$922,$AF287))</f>
        <v>0.914704628977335</v>
      </c>
      <c r="AO287" s="6">
        <f ca="1">IF($AF287="",SUMIFS('Growth rates'!L$4:L$922,'Growth rates'!$B$4:$B$922,Demands_tra!$A287,'Growth rates'!$C$4:$C$922,$AE287),SUMIFS('Growth rates'!L$4:L$922,'Growth rates'!$B$4:$B$922,Demands_tra!$A287,'Growth rates'!$C$4:$C$922,$AF287))</f>
        <v>0.895973831945608</v>
      </c>
      <c r="AP287" s="6">
        <f ca="1">IF($AF287="",SUMIFS('Growth rates'!M$4:M$922,'Growth rates'!$B$4:$B$922,Demands_tra!$A287,'Growth rates'!$C$4:$C$922,$AE287),SUMIFS('Growth rates'!M$4:M$922,'Growth rates'!$B$4:$B$922,Demands_tra!$A287,'Growth rates'!$C$4:$C$922,$AF287))</f>
        <v>0.876447369820111</v>
      </c>
      <c r="AQ287" s="6">
        <f ca="1">IF($AF287="",SUMIFS('Growth rates'!N$4:N$922,'Growth rates'!$B$4:$B$922,Demands_tra!$A287,'Growth rates'!$C$4:$C$922,$AE287),SUMIFS('Growth rates'!N$4:N$922,'Growth rates'!$B$4:$B$922,Demands_tra!$A287,'Growth rates'!$C$4:$C$922,$AF287))</f>
        <v>0.855690677226679</v>
      </c>
      <c r="AR287" s="6">
        <f ca="1">IF($AF287="",SUMIFS('Growth rates'!O$4:O$922,'Growth rates'!$B$4:$B$922,Demands_tra!$A287,'Growth rates'!$C$4:$C$922,$AE287),SUMIFS('Growth rates'!O$4:O$922,'Growth rates'!$B$4:$B$922,Demands_tra!$A287,'Growth rates'!$C$4:$C$922,$AF287))</f>
        <v>0.833400327199711</v>
      </c>
      <c r="AS287" s="6">
        <f ca="1">IF($AF287="",SUMIFS('Growth rates'!P$4:P$922,'Growth rates'!$B$4:$B$922,Demands_tra!$A287,'Growth rates'!$C$4:$C$922,$AE287),SUMIFS('Growth rates'!P$4:P$922,'Growth rates'!$B$4:$B$922,Demands_tra!$A287,'Growth rates'!$C$4:$C$922,$AF287))</f>
        <v>0.810280667467396</v>
      </c>
      <c r="AT287" s="6">
        <f ca="1">IF($AF287="",SUMIFS('Growth rates'!Q$4:Q$922,'Growth rates'!$B$4:$B$922,Demands_tra!$A287,'Growth rates'!$C$4:$C$922,$AE287),SUMIFS('Growth rates'!Q$4:Q$922,'Growth rates'!$B$4:$B$922,Demands_tra!$A287,'Growth rates'!$C$4:$C$922,$AF287))</f>
        <v>0.787788215222939</v>
      </c>
      <c r="AU287" s="6">
        <f ca="1">IF($AF287="",SUMIFS('Growth rates'!R$4:R$922,'Growth rates'!$B$4:$B$922,Demands_tra!$A287,'Growth rates'!$C$4:$C$922,$AE287),SUMIFS('Growth rates'!R$4:R$922,'Growth rates'!$B$4:$B$922,Demands_tra!$A287,'Growth rates'!$C$4:$C$922,$AF287))</f>
        <v>0.767252701419943</v>
      </c>
      <c r="AV287" s="6">
        <f ca="1">IF($AF287="",SUMIFS('Growth rates'!S$4:S$922,'Growth rates'!$B$4:$B$922,Demands_tra!$A287,'Growth rates'!$C$4:$C$922,$AE287),SUMIFS('Growth rates'!S$4:S$922,'Growth rates'!$B$4:$B$922,Demands_tra!$A287,'Growth rates'!$C$4:$C$922,$AF287))</f>
        <v>0.749525118425906</v>
      </c>
      <c r="AW287" s="6">
        <f ca="1">IF($AF287="",SUMIFS('Growth rates'!T$4:T$922,'Growth rates'!$B$4:$B$922,Demands_tra!$A287,'Growth rates'!$C$4:$C$922,$AE287),SUMIFS('Growth rates'!T$4:T$922,'Growth rates'!$B$4:$B$922,Demands_tra!$A287,'Growth rates'!$C$4:$C$922,$AF287))</f>
        <v>0.734541434629171</v>
      </c>
      <c r="AX287" s="6">
        <f ca="1">IF($AF287="",SUMIFS('Growth rates'!U$4:U$922,'Growth rates'!$B$4:$B$922,Demands_tra!$A287,'Growth rates'!$C$4:$C$922,$AE287),SUMIFS('Growth rates'!U$4:U$922,'Growth rates'!$B$4:$B$922,Demands_tra!$A287,'Growth rates'!$C$4:$C$922,$AF287))</f>
        <v>0.721435438101316</v>
      </c>
      <c r="AY287" s="6">
        <f ca="1">IF($AF287="",SUMIFS('Growth rates'!V$4:V$922,'Growth rates'!$B$4:$B$922,Demands_tra!$A287,'Growth rates'!$C$4:$C$922,$AE287),SUMIFS('Growth rates'!V$4:V$922,'Growth rates'!$B$4:$B$922,Demands_tra!$A287,'Growth rates'!$C$4:$C$922,$AF287))</f>
        <v>0</v>
      </c>
      <c r="AZ287" s="6">
        <f ca="1">IF($AF287="",SUMIFS('Growth rates'!W$4:W$922,'Growth rates'!$B$4:$B$922,Demands_tra!$A287,'Growth rates'!$C$4:$C$922,$AE287),SUMIFS('Growth rates'!W$4:W$922,'Growth rates'!$B$4:$B$922,Demands_tra!$A287,'Growth rates'!$C$4:$C$922,$AF287))</f>
        <v>0</v>
      </c>
      <c r="BA287" s="6">
        <f ca="1">IF($AF287="",SUMIFS('Growth rates'!X$4:X$922,'Growth rates'!$B$4:$B$922,Demands_tra!$A287,'Growth rates'!$C$4:$C$922,$AE287),SUMIFS('Growth rates'!X$4:X$922,'Growth rates'!$B$4:$B$922,Demands_tra!$A287,'Growth rates'!$C$4:$C$922,$AF287))</f>
        <v>0</v>
      </c>
      <c r="BB287" s="6">
        <f ca="1">IF($AF287="",SUMIFS('Growth rates'!Y$4:Y$922,'Growth rates'!$B$4:$B$922,Demands_tra!$A287,'Growth rates'!$C$4:$C$922,$AE287),SUMIFS('Growth rates'!Y$4:Y$922,'Growth rates'!$B$4:$B$922,Demands_tra!$A287,'Growth rates'!$C$4:$C$922,$AF287))</f>
        <v>0</v>
      </c>
      <c r="BC287" s="6">
        <f ca="1">IF($AF287="",SUMIFS('Growth rates'!Z$4:Z$922,'Growth rates'!$B$4:$B$922,Demands_tra!$A287,'Growth rates'!$C$4:$C$922,$AE287),SUMIFS('Growth rates'!Z$4:Z$922,'Growth rates'!$B$4:$B$922,Demands_tra!$A287,'Growth rates'!$C$4:$C$922,$AF287))</f>
        <v>0</v>
      </c>
      <c r="BD287" s="6">
        <f ca="1">IF($AF287="",SUMIFS('Growth rates'!AA$4:AA$922,'Growth rates'!$B$4:$B$922,Demands_tra!$A287,'Growth rates'!$C$4:$C$922,$AE287),SUMIFS('Growth rates'!AA$4:AA$922,'Growth rates'!$B$4:$B$922,Demands_tra!$A287,'Growth rates'!$C$4:$C$922,$AF287))</f>
        <v>0</v>
      </c>
      <c r="BE287" s="6">
        <f ca="1">IF($AF287="",SUMIFS('Growth rates'!AB$4:AB$922,'Growth rates'!$B$4:$B$922,Demands_tra!$A287,'Growth rates'!$C$4:$C$922,$AE287),SUMIFS('Growth rates'!AB$4:AB$922,'Growth rates'!$B$4:$B$922,Demands_tra!$A287,'Growth rates'!$C$4:$C$922,$AF287))</f>
        <v>0</v>
      </c>
      <c r="BF287" s="6">
        <f ca="1">IF($AF287="",SUMIFS('Growth rates'!AC$4:AC$922,'Growth rates'!$B$4:$B$922,Demands_tra!$A287,'Growth rates'!$C$4:$C$922,$AE287),SUMIFS('Growth rates'!AC$4:AC$922,'Growth rates'!$B$4:$B$922,Demands_tra!$A287,'Growth rates'!$C$4:$C$922,$AF287))</f>
        <v>0</v>
      </c>
      <c r="BH287" t="str">
        <f ca="1">VLOOKUP($C287,'Default drvr and elast'!$A$4:$F$49,MATCH(VLOOKUP(A287,Classification!$B$4:$D$42,3,FALSE),'Default drvr and elast'!$D$3:$F$3,0)+3,FALSE)</f>
        <v>Med2</v>
      </c>
      <c r="BJ287" s="6">
        <f ca="1">IF($BI287="",SUMIF(Elasticities!$B$5:$B$52,Demands_tra!$BH287,Elasticities!C$5:C$52),SUMIF(Elasticities!$B$5:$B$52,Demands_tra!$BI287,Elasticities!C$5:C$52))</f>
        <v>0.799999999999989</v>
      </c>
      <c r="BK287" s="6">
        <f ca="1">IF($BI287="",SUMIF(Elasticities!$B$5:$B$52,Demands_tra!$BH287,Elasticities!D$5:D$52),SUMIF(Elasticities!$B$5:$B$52,Demands_tra!$BI287,Elasticities!D$5:D$52))</f>
        <v>0.797560975609746</v>
      </c>
      <c r="BL287" s="6">
        <f ca="1">IF($BI287="",SUMIF(Elasticities!$B$5:$B$52,Demands_tra!$BH287,Elasticities!E$5:E$52),SUMIF(Elasticities!$B$5:$B$52,Demands_tra!$BI287,Elasticities!E$5:E$52))</f>
        <v>0.785365853658527</v>
      </c>
      <c r="BM287" s="6">
        <f ca="1">IF($BI287="",SUMIF(Elasticities!$B$5:$B$52,Demands_tra!$BH287,Elasticities!F$5:F$52),SUMIF(Elasticities!$B$5:$B$52,Demands_tra!$BI287,Elasticities!F$5:F$52))</f>
        <v>0.773170731707307</v>
      </c>
      <c r="BN287" s="6">
        <f ca="1">IF($BI287="",SUMIF(Elasticities!$B$5:$B$52,Demands_tra!$BH287,Elasticities!G$5:G$52),SUMIF(Elasticities!$B$5:$B$52,Demands_tra!$BI287,Elasticities!G$5:G$52))</f>
        <v>0.760975609756088</v>
      </c>
      <c r="BO287" s="6">
        <f ca="1">IF($BI287="",SUMIF(Elasticities!$B$5:$B$52,Demands_tra!$BH287,Elasticities!H$5:H$52),SUMIF(Elasticities!$B$5:$B$52,Demands_tra!$BI287,Elasticities!H$5:H$52))</f>
        <v>0.748780487804868</v>
      </c>
      <c r="BP287" s="6">
        <f ca="1">IF($BI287="",SUMIF(Elasticities!$B$5:$B$52,Demands_tra!$BH287,Elasticities!I$5:I$52),SUMIF(Elasticities!$B$5:$B$52,Demands_tra!$BI287,Elasticities!I$5:I$52))</f>
        <v>0.736585365853649</v>
      </c>
      <c r="BQ287" s="6">
        <f ca="1">IF($BI287="",SUMIF(Elasticities!$B$5:$B$52,Demands_tra!$BH287,Elasticities!J$5:J$52),SUMIF(Elasticities!$B$5:$B$52,Demands_tra!$BI287,Elasticities!J$5:J$52))</f>
        <v>0.724390243902429</v>
      </c>
      <c r="BR287" s="6">
        <f ca="1">IF($BI287="",SUMIF(Elasticities!$B$5:$B$52,Demands_tra!$BH287,Elasticities!K$5:K$52),SUMIF(Elasticities!$B$5:$B$52,Demands_tra!$BI287,Elasticities!K$5:K$52))</f>
        <v>0.71219512195121</v>
      </c>
      <c r="BS287" s="6">
        <f ca="1">IF($BI287="",SUMIF(Elasticities!$B$5:$B$52,Demands_tra!$BH287,Elasticities!L$5:L$52),SUMIF(Elasticities!$B$5:$B$52,Demands_tra!$BI287,Elasticities!L$5:L$52))</f>
        <v>0.699999999999997</v>
      </c>
      <c r="BT287" s="6">
        <f ca="1">IF($BI287="",SUMIF(Elasticities!$B$5:$B$52,Demands_tra!$BH287,Elasticities!M$5:M$52),SUMIF(Elasticities!$B$5:$B$52,Demands_tra!$BI287,Elasticities!M$5:M$52))</f>
        <v>0.687499999999996</v>
      </c>
      <c r="BU287" s="6">
        <f ca="1">IF($BI287="",SUMIF(Elasticities!$B$5:$B$52,Demands_tra!$BH287,Elasticities!N$5:N$52),SUMIF(Elasticities!$B$5:$B$52,Demands_tra!$BI287,Elasticities!N$5:N$52))</f>
        <v>0.674999999999996</v>
      </c>
      <c r="BV287" s="6">
        <f ca="1">IF($BI287="",SUMIF(Elasticities!$B$5:$B$52,Demands_tra!$BH287,Elasticities!O$5:O$52),SUMIF(Elasticities!$B$5:$B$52,Demands_tra!$BI287,Elasticities!O$5:O$52))</f>
        <v>0.662499999999996</v>
      </c>
      <c r="BW287" s="6">
        <f ca="1">IF($BI287="",SUMIF(Elasticities!$B$5:$B$52,Demands_tra!$BH287,Elasticities!P$5:P$52),SUMIF(Elasticities!$B$5:$B$52,Demands_tra!$BI287,Elasticities!P$5:P$52))</f>
        <v>0.649999999999997</v>
      </c>
      <c r="BX287" s="6">
        <f ca="1">IF($BI287="",SUMIF(Elasticities!$B$5:$B$52,Demands_tra!$BH287,Elasticities!Q$5:Q$52),SUMIF(Elasticities!$B$5:$B$52,Demands_tra!$BI287,Elasticities!Q$5:Q$52))</f>
        <v>0.637499999999997</v>
      </c>
      <c r="BY287" s="6">
        <f ca="1">IF($BI287="",SUMIF(Elasticities!$B$5:$B$52,Demands_tra!$BH287,Elasticities!R$5:R$52),SUMIF(Elasticities!$B$5:$B$52,Demands_tra!$BI287,Elasticities!R$5:R$52))</f>
        <v>0.624999999999996</v>
      </c>
      <c r="BZ287" s="6">
        <f ca="1">IF($BI287="",SUMIF(Elasticities!$B$5:$B$52,Demands_tra!$BH287,Elasticities!S$5:S$52),SUMIF(Elasticities!$B$5:$B$52,Demands_tra!$BI287,Elasticities!S$5:S$52))</f>
        <v>0.612499999999996</v>
      </c>
      <c r="CA287" s="6">
        <f ca="1">IF($BI287="",SUMIF(Elasticities!$B$5:$B$52,Demands_tra!$BH287,Elasticities!T$5:T$52),SUMIF(Elasticities!$B$5:$B$52,Demands_tra!$BI287,Elasticities!T$5:T$52))</f>
        <v>0.599999999999996</v>
      </c>
      <c r="CB287" s="6" t="e">
        <f ca="1">IF($BI287="",SUMIF(Elasticities!$B$5:$B$52,Demands_tra!$BH287,Elasticities!U$5:U$52),SUMIF(Elasticities!$B$5:$B$52,Demands_tra!$BI287,Elasticities!U$5:U$52))</f>
        <v>#VALUE!</v>
      </c>
      <c r="CC287" s="6" t="e">
        <f ca="1">IF($BI287="",SUMIF(Elasticities!$B$5:$B$52,Demands_tra!$BH287,Elasticities!V$5:V$52),SUMIF(Elasticities!$B$5:$B$52,Demands_tra!$BI287,Elasticities!V$5:V$52))</f>
        <v>#VALUE!</v>
      </c>
      <c r="CD287" s="6" t="e">
        <f ca="1">IF($BI287="",SUMIF(Elasticities!$B$5:$B$52,Demands_tra!$BH287,Elasticities!W$5:W$52),SUMIF(Elasticities!$B$5:$B$52,Demands_tra!$BI287,Elasticities!W$5:W$52))</f>
        <v>#VALUE!</v>
      </c>
      <c r="CE287" s="6" t="e">
        <f ca="1">IF($BI287="",SUMIF(Elasticities!$B$5:$B$52,Demands_tra!$BH287,Elasticities!X$5:X$52),SUMIF(Elasticities!$B$5:$B$52,Demands_tra!$BI287,Elasticities!X$5:X$52))</f>
        <v>#VALUE!</v>
      </c>
      <c r="CF287" s="6" t="e">
        <f ca="1">IF($BI287="",SUMIF(Elasticities!$B$5:$B$52,Demands_tra!$BH287,Elasticities!Y$5:Y$52),SUMIF(Elasticities!$B$5:$B$52,Demands_tra!$BI287,Elasticities!Y$5:Y$52))</f>
        <v>#VALUE!</v>
      </c>
      <c r="CG287" s="6" t="e">
        <f ca="1">IF($BI287="",SUMIF(Elasticities!$B$5:$B$52,Demands_tra!$BH287,Elasticities!Z$5:Z$52),SUMIF(Elasticities!$B$5:$B$52,Demands_tra!$BI287,Elasticities!Z$5:Z$52))</f>
        <v>#VALUE!</v>
      </c>
      <c r="CH287" s="6" t="e">
        <f ca="1">IF($BI287="",SUMIF(Elasticities!$B$5:$B$52,Demands_tra!$BH287,Elasticities!AA$5:AA$52),SUMIF(Elasticities!$B$5:$B$52,Demands_tra!$BI287,Elasticities!AA$5:AA$52))</f>
        <v>#VALUE!</v>
      </c>
      <c r="CI287" s="6" t="e">
        <f ca="1">IF($BI287="",SUMIF(Elasticities!$B$5:$B$52,Demands_tra!$BH287,Elasticities!AB$5:AB$52),SUMIF(Elasticities!$B$5:$B$52,Demands_tra!$BI287,Elasticities!AB$5:AB$52))</f>
        <v>#VALUE!</v>
      </c>
    </row>
    <row r="288" spans="1:87">
      <c r="A288" t="str">
        <f>IF(BYDem_tra!B287="","\I:",BYDem_tra!B287)</f>
        <v>Poland</v>
      </c>
      <c r="B288" t="str">
        <f>BYDem_tra!E287</f>
        <v>Trd_car</v>
      </c>
      <c r="C288" t="str">
        <f t="shared" si="220"/>
        <v>Trd_car</v>
      </c>
      <c r="D288" s="3">
        <f>SUMIFS(BYDem_tra!$M$2:$M$2000,BYDem_tra!$B$2:$B$2000,Demands_tra!$A288,BYDem_tra!$E$2:$E$2000,Demands_tra!$B288)</f>
        <v>170.376</v>
      </c>
      <c r="E288" s="3">
        <f ca="1" t="shared" si="221"/>
        <v>174.149638845875</v>
      </c>
      <c r="F288" s="3">
        <f ca="1" t="shared" si="222"/>
        <v>198.666472490973</v>
      </c>
      <c r="G288" s="3">
        <f ca="1" t="shared" si="223"/>
        <v>229.304135995402</v>
      </c>
      <c r="H288" s="3">
        <f ca="1" t="shared" si="224"/>
        <v>253.760199457326</v>
      </c>
      <c r="I288" s="3">
        <f ca="1" t="shared" si="225"/>
        <v>274.5550569278</v>
      </c>
      <c r="J288" s="3">
        <f ca="1" t="shared" si="226"/>
        <v>289.788158614086</v>
      </c>
      <c r="K288" s="3">
        <f ca="1" t="shared" si="227"/>
        <v>302.29717682484</v>
      </c>
      <c r="L288" s="3">
        <f ca="1" t="shared" si="228"/>
        <v>313.302531120438</v>
      </c>
      <c r="M288" s="3">
        <f ca="1" t="shared" si="229"/>
        <v>323.865910573463</v>
      </c>
      <c r="N288" s="3">
        <f ca="1" t="shared" si="230"/>
        <v>334.231120153599</v>
      </c>
      <c r="O288" s="3">
        <f ca="1" t="shared" si="231"/>
        <v>343.829662483793</v>
      </c>
      <c r="P288" s="3">
        <f ca="1" t="shared" si="232"/>
        <v>352.306628015202</v>
      </c>
      <c r="Q288" s="3">
        <f ca="1" t="shared" si="233"/>
        <v>359.615022461415</v>
      </c>
      <c r="R288" s="3">
        <f ca="1" t="shared" si="234"/>
        <v>366.12024940351</v>
      </c>
      <c r="S288" s="3">
        <f ca="1" t="shared" si="235"/>
        <v>372.224239206313</v>
      </c>
      <c r="T288" s="3">
        <f ca="1" t="shared" si="236"/>
        <v>378.123732200974</v>
      </c>
      <c r="U288" s="3">
        <f ca="1" t="shared" si="237"/>
        <v>383.711966115914</v>
      </c>
      <c r="V288" s="3" t="e">
        <f ca="1" t="shared" si="212"/>
        <v>#VALUE!</v>
      </c>
      <c r="W288" s="3" t="e">
        <f ca="1" t="shared" si="213"/>
        <v>#DIV/0!</v>
      </c>
      <c r="X288" s="3" t="e">
        <f ca="1" t="shared" si="214"/>
        <v>#DIV/0!</v>
      </c>
      <c r="Y288" s="3" t="e">
        <f ca="1" t="shared" si="215"/>
        <v>#DIV/0!</v>
      </c>
      <c r="Z288" s="3" t="e">
        <f ca="1" t="shared" si="216"/>
        <v>#DIV/0!</v>
      </c>
      <c r="AA288" s="3" t="e">
        <f ca="1" t="shared" si="217"/>
        <v>#DIV/0!</v>
      </c>
      <c r="AB288" s="3" t="e">
        <f ca="1" t="shared" si="218"/>
        <v>#DIV/0!</v>
      </c>
      <c r="AC288" s="3" t="e">
        <f ca="1" t="shared" si="219"/>
        <v>#DIV/0!</v>
      </c>
      <c r="AE288" s="34" t="str">
        <f ca="1">VLOOKUP($C288,'Default drvr and elast'!$A$4:$C$49,MATCH(VLOOKUP(A288,Classification!$B$4:$D$99,2,FALSE),'Default drvr and elast'!$A$3:$C$3,0),FALSE)</f>
        <v>GDPPCAP</v>
      </c>
      <c r="AF288" s="4"/>
      <c r="AG288" s="6">
        <f ca="1">IF($AF288="",SUMIFS('Growth rates'!D$4:D$922,'Growth rates'!$B$4:$B$922,Demands_tra!$A288,'Growth rates'!$C$4:$C$922,$AE288),SUMIFS('Growth rates'!D$4:D$922,'Growth rates'!$B$4:$B$922,Demands_tra!$A288,'Growth rates'!$C$4:$C$922,$AF288))</f>
        <v>1</v>
      </c>
      <c r="AH288" s="6">
        <f ca="1">IF($AF288="",SUMIFS('Growth rates'!E$4:E$922,'Growth rates'!$B$4:$B$922,Demands_tra!$A288,'Growth rates'!$C$4:$C$922,$AE288),SUMIFS('Growth rates'!E$4:E$922,'Growth rates'!$B$4:$B$922,Demands_tra!$A288,'Growth rates'!$C$4:$C$922,$AF288))</f>
        <v>1.02777077629648</v>
      </c>
      <c r="AI288" s="6">
        <f ca="1">IF($AF288="",SUMIFS('Growth rates'!F$4:F$922,'Growth rates'!$B$4:$B$922,Demands_tra!$A288,'Growth rates'!$C$4:$C$922,$AE288),SUMIFS('Growth rates'!F$4:F$922,'Growth rates'!$B$4:$B$922,Demands_tra!$A288,'Growth rates'!$C$4:$C$922,$AF288))</f>
        <v>1.21200319418545</v>
      </c>
      <c r="AJ288" s="6">
        <f ca="1">IF($AF288="",SUMIFS('Growth rates'!G$4:G$922,'Growth rates'!$B$4:$B$922,Demands_tra!$A288,'Growth rates'!$C$4:$C$922,$AE288),SUMIFS('Growth rates'!G$4:G$922,'Growth rates'!$B$4:$B$922,Demands_tra!$A288,'Growth rates'!$C$4:$C$922,$AF288))</f>
        <v>1.45374926291748</v>
      </c>
      <c r="AK288" s="6">
        <f ca="1">IF($AF288="",SUMIFS('Growth rates'!H$4:H$922,'Growth rates'!$B$4:$B$922,Demands_tra!$A288,'Growth rates'!$C$4:$C$922,$AE288),SUMIFS('Growth rates'!H$4:H$922,'Growth rates'!$B$4:$B$922,Demands_tra!$A288,'Growth rates'!$C$4:$C$922,$AF288))</f>
        <v>1.65749730059452</v>
      </c>
      <c r="AL288" s="6">
        <f ca="1">IF($AF288="",SUMIFS('Growth rates'!I$4:I$922,'Growth rates'!$B$4:$B$922,Demands_tra!$A288,'Growth rates'!$C$4:$C$922,$AE288),SUMIFS('Growth rates'!I$4:I$922,'Growth rates'!$B$4:$B$922,Demands_tra!$A288,'Growth rates'!$C$4:$C$922,$AF288))</f>
        <v>1.8388945728265</v>
      </c>
      <c r="AM288" s="6">
        <f ca="1">IF($AF288="",SUMIFS('Growth rates'!J$4:J$922,'Growth rates'!$B$4:$B$922,Demands_tra!$A288,'Growth rates'!$C$4:$C$922,$AE288),SUMIFS('Growth rates'!J$4:J$922,'Growth rates'!$B$4:$B$922,Demands_tra!$A288,'Growth rates'!$C$4:$C$922,$AF288))</f>
        <v>1.97740824360717</v>
      </c>
      <c r="AN288" s="6">
        <f ca="1">IF($AF288="",SUMIFS('Growth rates'!K$4:K$922,'Growth rates'!$B$4:$B$922,Demands_tra!$A288,'Growth rates'!$C$4:$C$922,$AE288),SUMIFS('Growth rates'!K$4:K$922,'Growth rates'!$B$4:$B$922,Demands_tra!$A288,'Growth rates'!$C$4:$C$922,$AF288))</f>
        <v>2.09524108146777</v>
      </c>
      <c r="AO288" s="6">
        <f ca="1">IF($AF288="",SUMIFS('Growth rates'!L$4:L$922,'Growth rates'!$B$4:$B$922,Demands_tra!$A288,'Growth rates'!$C$4:$C$922,$AE288),SUMIFS('Growth rates'!L$4:L$922,'Growth rates'!$B$4:$B$922,Demands_tra!$A288,'Growth rates'!$C$4:$C$922,$AF288))</f>
        <v>2.20234489709734</v>
      </c>
      <c r="AP288" s="6">
        <f ca="1">IF($AF288="",SUMIFS('Growth rates'!M$4:M$922,'Growth rates'!$B$4:$B$922,Demands_tra!$A288,'Growth rates'!$C$4:$C$922,$AE288),SUMIFS('Growth rates'!M$4:M$922,'Growth rates'!$B$4:$B$922,Demands_tra!$A288,'Growth rates'!$C$4:$C$922,$AF288))</f>
        <v>2.30842312830763</v>
      </c>
      <c r="AQ288" s="6">
        <f ca="1">IF($AF288="",SUMIFS('Growth rates'!N$4:N$922,'Growth rates'!$B$4:$B$922,Demands_tra!$A288,'Growth rates'!$C$4:$C$922,$AE288),SUMIFS('Growth rates'!N$4:N$922,'Growth rates'!$B$4:$B$922,Demands_tra!$A288,'Growth rates'!$C$4:$C$922,$AF288))</f>
        <v>2.41588528805111</v>
      </c>
      <c r="AR288" s="6">
        <f ca="1">IF($AF288="",SUMIFS('Growth rates'!O$4:O$922,'Growth rates'!$B$4:$B$922,Demands_tra!$A288,'Growth rates'!$C$4:$C$922,$AE288),SUMIFS('Growth rates'!O$4:O$922,'Growth rates'!$B$4:$B$922,Demands_tra!$A288,'Growth rates'!$C$4:$C$922,$AF288))</f>
        <v>2.51867057113261</v>
      </c>
      <c r="AS288" s="6">
        <f ca="1">IF($AF288="",SUMIFS('Growth rates'!P$4:P$922,'Growth rates'!$B$4:$B$922,Demands_tra!$A288,'Growth rates'!$C$4:$C$922,$AE288),SUMIFS('Growth rates'!P$4:P$922,'Growth rates'!$B$4:$B$922,Demands_tra!$A288,'Growth rates'!$C$4:$C$922,$AF288))</f>
        <v>2.61240142243683</v>
      </c>
      <c r="AT288" s="6">
        <f ca="1">IF($AF288="",SUMIFS('Growth rates'!Q$4:Q$922,'Growth rates'!$B$4:$B$922,Demands_tra!$A288,'Growth rates'!$C$4:$C$922,$AE288),SUMIFS('Growth rates'!Q$4:Q$922,'Growth rates'!$B$4:$B$922,Demands_tra!$A288,'Growth rates'!$C$4:$C$922,$AF288))</f>
        <v>2.69577486227936</v>
      </c>
      <c r="AU288" s="6">
        <f ca="1">IF($AF288="",SUMIFS('Growth rates'!R$4:R$922,'Growth rates'!$B$4:$B$922,Demands_tra!$A288,'Growth rates'!$C$4:$C$922,$AE288),SUMIFS('Growth rates'!R$4:R$922,'Growth rates'!$B$4:$B$922,Demands_tra!$A288,'Growth rates'!$C$4:$C$922,$AF288))</f>
        <v>2.77226898295184</v>
      </c>
      <c r="AV288" s="6">
        <f ca="1">IF($AF288="",SUMIFS('Growth rates'!S$4:S$922,'Growth rates'!$B$4:$B$922,Demands_tra!$A288,'Growth rates'!$C$4:$C$922,$AE288),SUMIFS('Growth rates'!S$4:S$922,'Growth rates'!$B$4:$B$922,Demands_tra!$A288,'Growth rates'!$C$4:$C$922,$AF288))</f>
        <v>2.84622021238592</v>
      </c>
      <c r="AW288" s="6">
        <f ca="1">IF($AF288="",SUMIFS('Growth rates'!T$4:T$922,'Growth rates'!$B$4:$B$922,Demands_tra!$A288,'Growth rates'!$C$4:$C$922,$AE288),SUMIFS('Growth rates'!T$4:T$922,'Growth rates'!$B$4:$B$922,Demands_tra!$A288,'Growth rates'!$C$4:$C$922,$AF288))</f>
        <v>2.91987016033693</v>
      </c>
      <c r="AX288" s="6">
        <f ca="1">IF($AF288="",SUMIFS('Growth rates'!U$4:U$922,'Growth rates'!$B$4:$B$922,Demands_tra!$A288,'Growth rates'!$C$4:$C$922,$AE288),SUMIFS('Growth rates'!U$4:U$922,'Growth rates'!$B$4:$B$922,Demands_tra!$A288,'Growth rates'!$C$4:$C$922,$AF288))</f>
        <v>2.99179069880828</v>
      </c>
      <c r="AY288" s="6">
        <f ca="1">IF($AF288="",SUMIFS('Growth rates'!V$4:V$922,'Growth rates'!$B$4:$B$922,Demands_tra!$A288,'Growth rates'!$C$4:$C$922,$AE288),SUMIFS('Growth rates'!V$4:V$922,'Growth rates'!$B$4:$B$922,Demands_tra!$A288,'Growth rates'!$C$4:$C$922,$AF288))</f>
        <v>0</v>
      </c>
      <c r="AZ288" s="6">
        <f ca="1">IF($AF288="",SUMIFS('Growth rates'!W$4:W$922,'Growth rates'!$B$4:$B$922,Demands_tra!$A288,'Growth rates'!$C$4:$C$922,$AE288),SUMIFS('Growth rates'!W$4:W$922,'Growth rates'!$B$4:$B$922,Demands_tra!$A288,'Growth rates'!$C$4:$C$922,$AF288))</f>
        <v>0</v>
      </c>
      <c r="BA288" s="6">
        <f ca="1">IF($AF288="",SUMIFS('Growth rates'!X$4:X$922,'Growth rates'!$B$4:$B$922,Demands_tra!$A288,'Growth rates'!$C$4:$C$922,$AE288),SUMIFS('Growth rates'!X$4:X$922,'Growth rates'!$B$4:$B$922,Demands_tra!$A288,'Growth rates'!$C$4:$C$922,$AF288))</f>
        <v>0</v>
      </c>
      <c r="BB288" s="6">
        <f ca="1">IF($AF288="",SUMIFS('Growth rates'!Y$4:Y$922,'Growth rates'!$B$4:$B$922,Demands_tra!$A288,'Growth rates'!$C$4:$C$922,$AE288),SUMIFS('Growth rates'!Y$4:Y$922,'Growth rates'!$B$4:$B$922,Demands_tra!$A288,'Growth rates'!$C$4:$C$922,$AF288))</f>
        <v>0</v>
      </c>
      <c r="BC288" s="6">
        <f ca="1">IF($AF288="",SUMIFS('Growth rates'!Z$4:Z$922,'Growth rates'!$B$4:$B$922,Demands_tra!$A288,'Growth rates'!$C$4:$C$922,$AE288),SUMIFS('Growth rates'!Z$4:Z$922,'Growth rates'!$B$4:$B$922,Demands_tra!$A288,'Growth rates'!$C$4:$C$922,$AF288))</f>
        <v>0</v>
      </c>
      <c r="BD288" s="6">
        <f ca="1">IF($AF288="",SUMIFS('Growth rates'!AA$4:AA$922,'Growth rates'!$B$4:$B$922,Demands_tra!$A288,'Growth rates'!$C$4:$C$922,$AE288),SUMIFS('Growth rates'!AA$4:AA$922,'Growth rates'!$B$4:$B$922,Demands_tra!$A288,'Growth rates'!$C$4:$C$922,$AF288))</f>
        <v>0</v>
      </c>
      <c r="BE288" s="6">
        <f ca="1">IF($AF288="",SUMIFS('Growth rates'!AB$4:AB$922,'Growth rates'!$B$4:$B$922,Demands_tra!$A288,'Growth rates'!$C$4:$C$922,$AE288),SUMIFS('Growth rates'!AB$4:AB$922,'Growth rates'!$B$4:$B$922,Demands_tra!$A288,'Growth rates'!$C$4:$C$922,$AF288))</f>
        <v>0</v>
      </c>
      <c r="BF288" s="6">
        <f ca="1">IF($AF288="",SUMIFS('Growth rates'!AC$4:AC$922,'Growth rates'!$B$4:$B$922,Demands_tra!$A288,'Growth rates'!$C$4:$C$922,$AE288),SUMIFS('Growth rates'!AC$4:AC$922,'Growth rates'!$B$4:$B$922,Demands_tra!$A288,'Growth rates'!$C$4:$C$922,$AF288))</f>
        <v>0</v>
      </c>
      <c r="BH288" t="str">
        <f ca="1">VLOOKUP($C288,'Default drvr and elast'!$A$4:$F$49,MATCH(VLOOKUP(A288,Classification!$B$4:$D$42,3,FALSE),'Default drvr and elast'!$D$3:$F$3,0)+3,FALSE)</f>
        <v>Med2</v>
      </c>
      <c r="BJ288" s="6">
        <f ca="1">IF($BI288="",SUMIF(Elasticities!$B$5:$B$52,Demands_tra!$BH288,Elasticities!C$5:C$52),SUMIF(Elasticities!$B$5:$B$52,Demands_tra!$BI288,Elasticities!C$5:C$52))</f>
        <v>0.799999999999989</v>
      </c>
      <c r="BK288" s="6">
        <f ca="1">IF($BI288="",SUMIF(Elasticities!$B$5:$B$52,Demands_tra!$BH288,Elasticities!D$5:D$52),SUMIF(Elasticities!$B$5:$B$52,Demands_tra!$BI288,Elasticities!D$5:D$52))</f>
        <v>0.797560975609746</v>
      </c>
      <c r="BL288" s="6">
        <f ca="1">IF($BI288="",SUMIF(Elasticities!$B$5:$B$52,Demands_tra!$BH288,Elasticities!E$5:E$52),SUMIF(Elasticities!$B$5:$B$52,Demands_tra!$BI288,Elasticities!E$5:E$52))</f>
        <v>0.785365853658527</v>
      </c>
      <c r="BM288" s="6">
        <f ca="1">IF($BI288="",SUMIF(Elasticities!$B$5:$B$52,Demands_tra!$BH288,Elasticities!F$5:F$52),SUMIF(Elasticities!$B$5:$B$52,Demands_tra!$BI288,Elasticities!F$5:F$52))</f>
        <v>0.773170731707307</v>
      </c>
      <c r="BN288" s="6">
        <f ca="1">IF($BI288="",SUMIF(Elasticities!$B$5:$B$52,Demands_tra!$BH288,Elasticities!G$5:G$52),SUMIF(Elasticities!$B$5:$B$52,Demands_tra!$BI288,Elasticities!G$5:G$52))</f>
        <v>0.760975609756088</v>
      </c>
      <c r="BO288" s="6">
        <f ca="1">IF($BI288="",SUMIF(Elasticities!$B$5:$B$52,Demands_tra!$BH288,Elasticities!H$5:H$52),SUMIF(Elasticities!$B$5:$B$52,Demands_tra!$BI288,Elasticities!H$5:H$52))</f>
        <v>0.748780487804868</v>
      </c>
      <c r="BP288" s="6">
        <f ca="1">IF($BI288="",SUMIF(Elasticities!$B$5:$B$52,Demands_tra!$BH288,Elasticities!I$5:I$52),SUMIF(Elasticities!$B$5:$B$52,Demands_tra!$BI288,Elasticities!I$5:I$52))</f>
        <v>0.736585365853649</v>
      </c>
      <c r="BQ288" s="6">
        <f ca="1">IF($BI288="",SUMIF(Elasticities!$B$5:$B$52,Demands_tra!$BH288,Elasticities!J$5:J$52),SUMIF(Elasticities!$B$5:$B$52,Demands_tra!$BI288,Elasticities!J$5:J$52))</f>
        <v>0.724390243902429</v>
      </c>
      <c r="BR288" s="6">
        <f ca="1">IF($BI288="",SUMIF(Elasticities!$B$5:$B$52,Demands_tra!$BH288,Elasticities!K$5:K$52),SUMIF(Elasticities!$B$5:$B$52,Demands_tra!$BI288,Elasticities!K$5:K$52))</f>
        <v>0.71219512195121</v>
      </c>
      <c r="BS288" s="6">
        <f ca="1">IF($BI288="",SUMIF(Elasticities!$B$5:$B$52,Demands_tra!$BH288,Elasticities!L$5:L$52),SUMIF(Elasticities!$B$5:$B$52,Demands_tra!$BI288,Elasticities!L$5:L$52))</f>
        <v>0.699999999999997</v>
      </c>
      <c r="BT288" s="6">
        <f ca="1">IF($BI288="",SUMIF(Elasticities!$B$5:$B$52,Demands_tra!$BH288,Elasticities!M$5:M$52),SUMIF(Elasticities!$B$5:$B$52,Demands_tra!$BI288,Elasticities!M$5:M$52))</f>
        <v>0.687499999999996</v>
      </c>
      <c r="BU288" s="6">
        <f ca="1">IF($BI288="",SUMIF(Elasticities!$B$5:$B$52,Demands_tra!$BH288,Elasticities!N$5:N$52),SUMIF(Elasticities!$B$5:$B$52,Demands_tra!$BI288,Elasticities!N$5:N$52))</f>
        <v>0.674999999999996</v>
      </c>
      <c r="BV288" s="6">
        <f ca="1">IF($BI288="",SUMIF(Elasticities!$B$5:$B$52,Demands_tra!$BH288,Elasticities!O$5:O$52),SUMIF(Elasticities!$B$5:$B$52,Demands_tra!$BI288,Elasticities!O$5:O$52))</f>
        <v>0.662499999999996</v>
      </c>
      <c r="BW288" s="6">
        <f ca="1">IF($BI288="",SUMIF(Elasticities!$B$5:$B$52,Demands_tra!$BH288,Elasticities!P$5:P$52),SUMIF(Elasticities!$B$5:$B$52,Demands_tra!$BI288,Elasticities!P$5:P$52))</f>
        <v>0.649999999999997</v>
      </c>
      <c r="BX288" s="6">
        <f ca="1">IF($BI288="",SUMIF(Elasticities!$B$5:$B$52,Demands_tra!$BH288,Elasticities!Q$5:Q$52),SUMIF(Elasticities!$B$5:$B$52,Demands_tra!$BI288,Elasticities!Q$5:Q$52))</f>
        <v>0.637499999999997</v>
      </c>
      <c r="BY288" s="6">
        <f ca="1">IF($BI288="",SUMIF(Elasticities!$B$5:$B$52,Demands_tra!$BH288,Elasticities!R$5:R$52),SUMIF(Elasticities!$B$5:$B$52,Demands_tra!$BI288,Elasticities!R$5:R$52))</f>
        <v>0.624999999999996</v>
      </c>
      <c r="BZ288" s="6">
        <f ca="1">IF($BI288="",SUMIF(Elasticities!$B$5:$B$52,Demands_tra!$BH288,Elasticities!S$5:S$52),SUMIF(Elasticities!$B$5:$B$52,Demands_tra!$BI288,Elasticities!S$5:S$52))</f>
        <v>0.612499999999996</v>
      </c>
      <c r="CA288" s="6">
        <f ca="1">IF($BI288="",SUMIF(Elasticities!$B$5:$B$52,Demands_tra!$BH288,Elasticities!T$5:T$52),SUMIF(Elasticities!$B$5:$B$52,Demands_tra!$BI288,Elasticities!T$5:T$52))</f>
        <v>0.599999999999996</v>
      </c>
      <c r="CB288" s="6" t="e">
        <f ca="1">IF($BI288="",SUMIF(Elasticities!$B$5:$B$52,Demands_tra!$BH288,Elasticities!U$5:U$52),SUMIF(Elasticities!$B$5:$B$52,Demands_tra!$BI288,Elasticities!U$5:U$52))</f>
        <v>#VALUE!</v>
      </c>
      <c r="CC288" s="6" t="e">
        <f ca="1">IF($BI288="",SUMIF(Elasticities!$B$5:$B$52,Demands_tra!$BH288,Elasticities!V$5:V$52),SUMIF(Elasticities!$B$5:$B$52,Demands_tra!$BI288,Elasticities!V$5:V$52))</f>
        <v>#VALUE!</v>
      </c>
      <c r="CD288" s="6" t="e">
        <f ca="1">IF($BI288="",SUMIF(Elasticities!$B$5:$B$52,Demands_tra!$BH288,Elasticities!W$5:W$52),SUMIF(Elasticities!$B$5:$B$52,Demands_tra!$BI288,Elasticities!W$5:W$52))</f>
        <v>#VALUE!</v>
      </c>
      <c r="CE288" s="6" t="e">
        <f ca="1">IF($BI288="",SUMIF(Elasticities!$B$5:$B$52,Demands_tra!$BH288,Elasticities!X$5:X$52),SUMIF(Elasticities!$B$5:$B$52,Demands_tra!$BI288,Elasticities!X$5:X$52))</f>
        <v>#VALUE!</v>
      </c>
      <c r="CF288" s="6" t="e">
        <f ca="1">IF($BI288="",SUMIF(Elasticities!$B$5:$B$52,Demands_tra!$BH288,Elasticities!Y$5:Y$52),SUMIF(Elasticities!$B$5:$B$52,Demands_tra!$BI288,Elasticities!Y$5:Y$52))</f>
        <v>#VALUE!</v>
      </c>
      <c r="CG288" s="6" t="e">
        <f ca="1">IF($BI288="",SUMIF(Elasticities!$B$5:$B$52,Demands_tra!$BH288,Elasticities!Z$5:Z$52),SUMIF(Elasticities!$B$5:$B$52,Demands_tra!$BI288,Elasticities!Z$5:Z$52))</f>
        <v>#VALUE!</v>
      </c>
      <c r="CH288" s="6" t="e">
        <f ca="1">IF($BI288="",SUMIF(Elasticities!$B$5:$B$52,Demands_tra!$BH288,Elasticities!AA$5:AA$52),SUMIF(Elasticities!$B$5:$B$52,Demands_tra!$BI288,Elasticities!AA$5:AA$52))</f>
        <v>#VALUE!</v>
      </c>
      <c r="CI288" s="6" t="e">
        <f ca="1">IF($BI288="",SUMIF(Elasticities!$B$5:$B$52,Demands_tra!$BH288,Elasticities!AB$5:AB$52),SUMIF(Elasticities!$B$5:$B$52,Demands_tra!$BI288,Elasticities!AB$5:AB$52))</f>
        <v>#VALUE!</v>
      </c>
    </row>
    <row r="289" spans="1:87">
      <c r="A289" t="str">
        <f>IF(BYDem_tra!B288="","\I:",BYDem_tra!B288)</f>
        <v>Poland</v>
      </c>
      <c r="B289" t="str">
        <f>BYDem_tra!E288</f>
        <v>Trd_hdt</v>
      </c>
      <c r="C289" t="str">
        <f t="shared" si="220"/>
        <v>Trd_hdt</v>
      </c>
      <c r="D289" s="3">
        <f>SUMIFS(BYDem_tra!$M$2:$M$2000,BYDem_tra!$B$2:$B$2000,Demands_tra!$A289,BYDem_tra!$E$2:$E$2000,Demands_tra!$B289)</f>
        <v>53.6</v>
      </c>
      <c r="E289" s="3">
        <f ca="1" t="shared" si="221"/>
        <v>54.9088837208695</v>
      </c>
      <c r="F289" s="3">
        <f ca="1" t="shared" si="222"/>
        <v>63.3413453082719</v>
      </c>
      <c r="G289" s="3">
        <f ca="1" t="shared" si="223"/>
        <v>71.9019795238025</v>
      </c>
      <c r="H289" s="3">
        <f ca="1" t="shared" si="224"/>
        <v>78.2157882903242</v>
      </c>
      <c r="I289" s="3">
        <f ca="1" t="shared" si="225"/>
        <v>83.2213880316198</v>
      </c>
      <c r="J289" s="3">
        <f ca="1" t="shared" si="226"/>
        <v>86.4467166289825</v>
      </c>
      <c r="K289" s="3">
        <f ca="1" t="shared" si="227"/>
        <v>88.8825909463867</v>
      </c>
      <c r="L289" s="3">
        <f ca="1" t="shared" si="228"/>
        <v>90.755909476412</v>
      </c>
      <c r="M289" s="3">
        <f ca="1" t="shared" si="229"/>
        <v>92.364642993031</v>
      </c>
      <c r="N289" s="3">
        <f ca="1" t="shared" si="230"/>
        <v>93.746859321316</v>
      </c>
      <c r="O289" s="3">
        <f ca="1" t="shared" si="231"/>
        <v>94.720583541113</v>
      </c>
      <c r="P289" s="3">
        <f ca="1" t="shared" si="232"/>
        <v>95.2502560268221</v>
      </c>
      <c r="Q289" s="3">
        <f ca="1" t="shared" si="233"/>
        <v>95.4526938874988</v>
      </c>
      <c r="R289" s="3">
        <f ca="1" t="shared" si="234"/>
        <v>95.5481438661578</v>
      </c>
      <c r="S289" s="3">
        <f ca="1" t="shared" si="235"/>
        <v>95.7245335210384</v>
      </c>
      <c r="T289" s="3">
        <f ca="1" t="shared" si="236"/>
        <v>96.0392785180822</v>
      </c>
      <c r="U289" s="3">
        <f ca="1" t="shared" si="237"/>
        <v>96.4051601020841</v>
      </c>
      <c r="V289" s="3" t="e">
        <f ca="1" t="shared" si="212"/>
        <v>#VALUE!</v>
      </c>
      <c r="W289" s="3" t="e">
        <f ca="1" t="shared" si="213"/>
        <v>#DIV/0!</v>
      </c>
      <c r="X289" s="3" t="e">
        <f ca="1" t="shared" si="214"/>
        <v>#DIV/0!</v>
      </c>
      <c r="Y289" s="3" t="e">
        <f ca="1" t="shared" si="215"/>
        <v>#DIV/0!</v>
      </c>
      <c r="Z289" s="3" t="e">
        <f ca="1" t="shared" si="216"/>
        <v>#DIV/0!</v>
      </c>
      <c r="AA289" s="3" t="e">
        <f ca="1" t="shared" si="217"/>
        <v>#DIV/0!</v>
      </c>
      <c r="AB289" s="3" t="e">
        <f ca="1" t="shared" si="218"/>
        <v>#DIV/0!</v>
      </c>
      <c r="AC289" s="3" t="e">
        <f ca="1" t="shared" si="219"/>
        <v>#DIV/0!</v>
      </c>
      <c r="AE289" s="34" t="str">
        <f ca="1">VLOOKUP($C289,'Default drvr and elast'!$A$4:$C$49,MATCH(VLOOKUP(A289,Classification!$B$4:$D$99,2,FALSE),'Default drvr and elast'!$A$3:$C$3,0),FALSE)</f>
        <v>GDP</v>
      </c>
      <c r="AF289" s="4"/>
      <c r="AG289" s="6">
        <f ca="1">IF($AF289="",SUMIFS('Growth rates'!D$4:D$922,'Growth rates'!$B$4:$B$922,Demands_tra!$A289,'Growth rates'!$C$4:$C$922,$AE289),SUMIFS('Growth rates'!D$4:D$922,'Growth rates'!$B$4:$B$922,Demands_tra!$A289,'Growth rates'!$C$4:$C$922,$AF289))</f>
        <v>1</v>
      </c>
      <c r="AH289" s="6">
        <f ca="1">IF($AF289="",SUMIFS('Growth rates'!E$4:E$922,'Growth rates'!$B$4:$B$922,Demands_tra!$A289,'Growth rates'!$C$4:$C$922,$AE289),SUMIFS('Growth rates'!E$4:E$922,'Growth rates'!$B$4:$B$922,Demands_tra!$A289,'Growth rates'!$C$4:$C$922,$AF289))</f>
        <v>1.0306176871124</v>
      </c>
      <c r="AI289" s="6">
        <f ca="1">IF($AF289="",SUMIFS('Growth rates'!F$4:F$922,'Growth rates'!$B$4:$B$922,Demands_tra!$A289,'Growth rates'!$C$4:$C$922,$AE289),SUMIFS('Growth rates'!F$4:F$922,'Growth rates'!$B$4:$B$922,Demands_tra!$A289,'Growth rates'!$C$4:$C$922,$AF289))</f>
        <v>1.2321465865568</v>
      </c>
      <c r="AJ289" s="6">
        <f ca="1">IF($AF289="",SUMIFS('Growth rates'!G$4:G$922,'Growth rates'!$B$4:$B$922,Demands_tra!$A289,'Growth rates'!$C$4:$C$922,$AE289),SUMIFS('Growth rates'!G$4:G$922,'Growth rates'!$B$4:$B$922,Demands_tra!$A289,'Growth rates'!$C$4:$C$922,$AF289))</f>
        <v>1.44752671431604</v>
      </c>
      <c r="AK289" s="6">
        <f ca="1">IF($AF289="",SUMIFS('Growth rates'!H$4:H$922,'Growth rates'!$B$4:$B$922,Demands_tra!$A289,'Growth rates'!$C$4:$C$922,$AE289),SUMIFS('Growth rates'!H$4:H$922,'Growth rates'!$B$4:$B$922,Demands_tra!$A289,'Growth rates'!$C$4:$C$922,$AF289))</f>
        <v>1.61456130872964</v>
      </c>
      <c r="AL289" s="6">
        <f ca="1">IF($AF289="",SUMIFS('Growth rates'!I$4:I$922,'Growth rates'!$B$4:$B$922,Demands_tra!$A289,'Growth rates'!$C$4:$C$922,$AE289),SUMIFS('Growth rates'!I$4:I$922,'Growth rates'!$B$4:$B$922,Demands_tra!$A289,'Growth rates'!$C$4:$C$922,$AF289))</f>
        <v>1.75255578895043</v>
      </c>
      <c r="AM289" s="6">
        <f ca="1">IF($AF289="",SUMIFS('Growth rates'!J$4:J$922,'Growth rates'!$B$4:$B$922,Demands_tra!$A289,'Growth rates'!$C$4:$C$922,$AE289),SUMIFS('Growth rates'!J$4:J$922,'Growth rates'!$B$4:$B$922,Demands_tra!$A289,'Growth rates'!$C$4:$C$922,$AF289))</f>
        <v>1.84476786031748</v>
      </c>
      <c r="AN289" s="6">
        <f ca="1">IF($AF289="",SUMIFS('Growth rates'!K$4:K$922,'Growth rates'!$B$4:$B$922,Demands_tra!$A289,'Growth rates'!$C$4:$C$922,$AE289),SUMIFS('Growth rates'!K$4:K$922,'Growth rates'!$B$4:$B$922,Demands_tra!$A289,'Growth rates'!$C$4:$C$922,$AF289))</f>
        <v>1.91652671604205</v>
      </c>
      <c r="AO289" s="6">
        <f ca="1">IF($AF289="",SUMIFS('Growth rates'!L$4:L$922,'Growth rates'!$B$4:$B$922,Demands_tra!$A289,'Growth rates'!$C$4:$C$922,$AE289),SUMIFS('Growth rates'!L$4:L$922,'Growth rates'!$B$4:$B$922,Demands_tra!$A289,'Growth rates'!$C$4:$C$922,$AF289))</f>
        <v>1.97324339671817</v>
      </c>
      <c r="AP289" s="6">
        <f ca="1">IF($AF289="",SUMIFS('Growth rates'!M$4:M$922,'Growth rates'!$B$4:$B$922,Demands_tra!$A289,'Growth rates'!$C$4:$C$922,$AE289),SUMIFS('Growth rates'!M$4:M$922,'Growth rates'!$B$4:$B$922,Demands_tra!$A289,'Growth rates'!$C$4:$C$922,$AF289))</f>
        <v>2.02321137923714</v>
      </c>
      <c r="AQ289" s="6">
        <f ca="1">IF($AF289="",SUMIFS('Growth rates'!N$4:N$922,'Growth rates'!$B$4:$B$922,Demands_tra!$A289,'Growth rates'!$C$4:$C$922,$AE289),SUMIFS('Growth rates'!N$4:N$922,'Growth rates'!$B$4:$B$922,Demands_tra!$A289,'Growth rates'!$C$4:$C$922,$AF289))</f>
        <v>2.06725051823443</v>
      </c>
      <c r="AR289" s="6">
        <f ca="1">IF($AF289="",SUMIFS('Growth rates'!O$4:O$922,'Growth rates'!$B$4:$B$922,Demands_tra!$A289,'Growth rates'!$C$4:$C$922,$AE289),SUMIFS('Growth rates'!O$4:O$922,'Growth rates'!$B$4:$B$922,Demands_tra!$A289,'Growth rates'!$C$4:$C$922,$AF289))</f>
        <v>2.0990608780902</v>
      </c>
      <c r="AS289" s="6">
        <f ca="1">IF($AF289="",SUMIFS('Growth rates'!P$4:P$922,'Growth rates'!$B$4:$B$922,Demands_tra!$A289,'Growth rates'!$C$4:$C$922,$AE289),SUMIFS('Growth rates'!P$4:P$922,'Growth rates'!$B$4:$B$922,Demands_tra!$A289,'Growth rates'!$C$4:$C$922,$AF289))</f>
        <v>2.11677836826489</v>
      </c>
      <c r="AT289" s="6">
        <f ca="1">IF($AF289="",SUMIFS('Growth rates'!Q$4:Q$922,'Growth rates'!$B$4:$B$922,Demands_tra!$A289,'Growth rates'!$C$4:$C$922,$AE289),SUMIFS('Growth rates'!Q$4:Q$922,'Growth rates'!$B$4:$B$922,Demands_tra!$A289,'Growth rates'!$C$4:$C$922,$AF289))</f>
        <v>2.12369966739792</v>
      </c>
      <c r="AU289" s="6">
        <f ca="1">IF($AF289="",SUMIFS('Growth rates'!R$4:R$922,'Growth rates'!$B$4:$B$922,Demands_tra!$A289,'Growth rates'!$C$4:$C$922,$AE289),SUMIFS('Growth rates'!R$4:R$922,'Growth rates'!$B$4:$B$922,Demands_tra!$A289,'Growth rates'!$C$4:$C$922,$AF289))</f>
        <v>2.12703086623252</v>
      </c>
      <c r="AV289" s="6">
        <f ca="1">IF($AF289="",SUMIFS('Growth rates'!S$4:S$922,'Growth rates'!$B$4:$B$922,Demands_tra!$A289,'Growth rates'!$C$4:$C$922,$AE289),SUMIFS('Growth rates'!S$4:S$922,'Growth rates'!$B$4:$B$922,Demands_tra!$A289,'Growth rates'!$C$4:$C$922,$AF289))</f>
        <v>2.13331354175477</v>
      </c>
      <c r="AW289" s="6">
        <f ca="1">IF($AF289="",SUMIFS('Growth rates'!T$4:T$922,'Growth rates'!$B$4:$B$922,Demands_tra!$A289,'Growth rates'!$C$4:$C$922,$AE289),SUMIFS('Growth rates'!T$4:T$922,'Growth rates'!$B$4:$B$922,Demands_tra!$A289,'Growth rates'!$C$4:$C$922,$AF289))</f>
        <v>2.1447656165048</v>
      </c>
      <c r="AX289" s="6">
        <f ca="1">IF($AF289="",SUMIFS('Growth rates'!U$4:U$922,'Growth rates'!$B$4:$B$922,Demands_tra!$A289,'Growth rates'!$C$4:$C$922,$AE289),SUMIFS('Growth rates'!U$4:U$922,'Growth rates'!$B$4:$B$922,Demands_tra!$A289,'Growth rates'!$C$4:$C$922,$AF289))</f>
        <v>2.15838383350219</v>
      </c>
      <c r="AY289" s="6">
        <f ca="1">IF($AF289="",SUMIFS('Growth rates'!V$4:V$922,'Growth rates'!$B$4:$B$922,Demands_tra!$A289,'Growth rates'!$C$4:$C$922,$AE289),SUMIFS('Growth rates'!V$4:V$922,'Growth rates'!$B$4:$B$922,Demands_tra!$A289,'Growth rates'!$C$4:$C$922,$AF289))</f>
        <v>0</v>
      </c>
      <c r="AZ289" s="6">
        <f ca="1">IF($AF289="",SUMIFS('Growth rates'!W$4:W$922,'Growth rates'!$B$4:$B$922,Demands_tra!$A289,'Growth rates'!$C$4:$C$922,$AE289),SUMIFS('Growth rates'!W$4:W$922,'Growth rates'!$B$4:$B$922,Demands_tra!$A289,'Growth rates'!$C$4:$C$922,$AF289))</f>
        <v>0</v>
      </c>
      <c r="BA289" s="6">
        <f ca="1">IF($AF289="",SUMIFS('Growth rates'!X$4:X$922,'Growth rates'!$B$4:$B$922,Demands_tra!$A289,'Growth rates'!$C$4:$C$922,$AE289),SUMIFS('Growth rates'!X$4:X$922,'Growth rates'!$B$4:$B$922,Demands_tra!$A289,'Growth rates'!$C$4:$C$922,$AF289))</f>
        <v>0</v>
      </c>
      <c r="BB289" s="6">
        <f ca="1">IF($AF289="",SUMIFS('Growth rates'!Y$4:Y$922,'Growth rates'!$B$4:$B$922,Demands_tra!$A289,'Growth rates'!$C$4:$C$922,$AE289),SUMIFS('Growth rates'!Y$4:Y$922,'Growth rates'!$B$4:$B$922,Demands_tra!$A289,'Growth rates'!$C$4:$C$922,$AF289))</f>
        <v>0</v>
      </c>
      <c r="BC289" s="6">
        <f ca="1">IF($AF289="",SUMIFS('Growth rates'!Z$4:Z$922,'Growth rates'!$B$4:$B$922,Demands_tra!$A289,'Growth rates'!$C$4:$C$922,$AE289),SUMIFS('Growth rates'!Z$4:Z$922,'Growth rates'!$B$4:$B$922,Demands_tra!$A289,'Growth rates'!$C$4:$C$922,$AF289))</f>
        <v>0</v>
      </c>
      <c r="BD289" s="6">
        <f ca="1">IF($AF289="",SUMIFS('Growth rates'!AA$4:AA$922,'Growth rates'!$B$4:$B$922,Demands_tra!$A289,'Growth rates'!$C$4:$C$922,$AE289),SUMIFS('Growth rates'!AA$4:AA$922,'Growth rates'!$B$4:$B$922,Demands_tra!$A289,'Growth rates'!$C$4:$C$922,$AF289))</f>
        <v>0</v>
      </c>
      <c r="BE289" s="6">
        <f ca="1">IF($AF289="",SUMIFS('Growth rates'!AB$4:AB$922,'Growth rates'!$B$4:$B$922,Demands_tra!$A289,'Growth rates'!$C$4:$C$922,$AE289),SUMIFS('Growth rates'!AB$4:AB$922,'Growth rates'!$B$4:$B$922,Demands_tra!$A289,'Growth rates'!$C$4:$C$922,$AF289))</f>
        <v>0</v>
      </c>
      <c r="BF289" s="6">
        <f ca="1">IF($AF289="",SUMIFS('Growth rates'!AC$4:AC$922,'Growth rates'!$B$4:$B$922,Demands_tra!$A289,'Growth rates'!$C$4:$C$922,$AE289),SUMIFS('Growth rates'!AC$4:AC$922,'Growth rates'!$B$4:$B$922,Demands_tra!$A289,'Growth rates'!$C$4:$C$922,$AF289))</f>
        <v>0</v>
      </c>
      <c r="BH289" t="str">
        <f ca="1">VLOOKUP($C289,'Default drvr and elast'!$A$4:$F$49,MATCH(VLOOKUP(A289,Classification!$B$4:$D$42,3,FALSE),'Default drvr and elast'!$D$3:$F$3,0)+3,FALSE)</f>
        <v>Med2</v>
      </c>
      <c r="BJ289" s="6">
        <f ca="1">IF($BI289="",SUMIF(Elasticities!$B$5:$B$52,Demands_tra!$BH289,Elasticities!C$5:C$52),SUMIF(Elasticities!$B$5:$B$52,Demands_tra!$BI289,Elasticities!C$5:C$52))</f>
        <v>0.799999999999989</v>
      </c>
      <c r="BK289" s="6">
        <f ca="1">IF($BI289="",SUMIF(Elasticities!$B$5:$B$52,Demands_tra!$BH289,Elasticities!D$5:D$52),SUMIF(Elasticities!$B$5:$B$52,Demands_tra!$BI289,Elasticities!D$5:D$52))</f>
        <v>0.797560975609746</v>
      </c>
      <c r="BL289" s="6">
        <f ca="1">IF($BI289="",SUMIF(Elasticities!$B$5:$B$52,Demands_tra!$BH289,Elasticities!E$5:E$52),SUMIF(Elasticities!$B$5:$B$52,Demands_tra!$BI289,Elasticities!E$5:E$52))</f>
        <v>0.785365853658527</v>
      </c>
      <c r="BM289" s="6">
        <f ca="1">IF($BI289="",SUMIF(Elasticities!$B$5:$B$52,Demands_tra!$BH289,Elasticities!F$5:F$52),SUMIF(Elasticities!$B$5:$B$52,Demands_tra!$BI289,Elasticities!F$5:F$52))</f>
        <v>0.773170731707307</v>
      </c>
      <c r="BN289" s="6">
        <f ca="1">IF($BI289="",SUMIF(Elasticities!$B$5:$B$52,Demands_tra!$BH289,Elasticities!G$5:G$52),SUMIF(Elasticities!$B$5:$B$52,Demands_tra!$BI289,Elasticities!G$5:G$52))</f>
        <v>0.760975609756088</v>
      </c>
      <c r="BO289" s="6">
        <f ca="1">IF($BI289="",SUMIF(Elasticities!$B$5:$B$52,Demands_tra!$BH289,Elasticities!H$5:H$52),SUMIF(Elasticities!$B$5:$B$52,Demands_tra!$BI289,Elasticities!H$5:H$52))</f>
        <v>0.748780487804868</v>
      </c>
      <c r="BP289" s="6">
        <f ca="1">IF($BI289="",SUMIF(Elasticities!$B$5:$B$52,Demands_tra!$BH289,Elasticities!I$5:I$52),SUMIF(Elasticities!$B$5:$B$52,Demands_tra!$BI289,Elasticities!I$5:I$52))</f>
        <v>0.736585365853649</v>
      </c>
      <c r="BQ289" s="6">
        <f ca="1">IF($BI289="",SUMIF(Elasticities!$B$5:$B$52,Demands_tra!$BH289,Elasticities!J$5:J$52),SUMIF(Elasticities!$B$5:$B$52,Demands_tra!$BI289,Elasticities!J$5:J$52))</f>
        <v>0.724390243902429</v>
      </c>
      <c r="BR289" s="6">
        <f ca="1">IF($BI289="",SUMIF(Elasticities!$B$5:$B$52,Demands_tra!$BH289,Elasticities!K$5:K$52),SUMIF(Elasticities!$B$5:$B$52,Demands_tra!$BI289,Elasticities!K$5:K$52))</f>
        <v>0.71219512195121</v>
      </c>
      <c r="BS289" s="6">
        <f ca="1">IF($BI289="",SUMIF(Elasticities!$B$5:$B$52,Demands_tra!$BH289,Elasticities!L$5:L$52),SUMIF(Elasticities!$B$5:$B$52,Demands_tra!$BI289,Elasticities!L$5:L$52))</f>
        <v>0.699999999999997</v>
      </c>
      <c r="BT289" s="6">
        <f ca="1">IF($BI289="",SUMIF(Elasticities!$B$5:$B$52,Demands_tra!$BH289,Elasticities!M$5:M$52),SUMIF(Elasticities!$B$5:$B$52,Demands_tra!$BI289,Elasticities!M$5:M$52))</f>
        <v>0.687499999999996</v>
      </c>
      <c r="BU289" s="6">
        <f ca="1">IF($BI289="",SUMIF(Elasticities!$B$5:$B$52,Demands_tra!$BH289,Elasticities!N$5:N$52),SUMIF(Elasticities!$B$5:$B$52,Demands_tra!$BI289,Elasticities!N$5:N$52))</f>
        <v>0.674999999999996</v>
      </c>
      <c r="BV289" s="6">
        <f ca="1">IF($BI289="",SUMIF(Elasticities!$B$5:$B$52,Demands_tra!$BH289,Elasticities!O$5:O$52),SUMIF(Elasticities!$B$5:$B$52,Demands_tra!$BI289,Elasticities!O$5:O$52))</f>
        <v>0.662499999999996</v>
      </c>
      <c r="BW289" s="6">
        <f ca="1">IF($BI289="",SUMIF(Elasticities!$B$5:$B$52,Demands_tra!$BH289,Elasticities!P$5:P$52),SUMIF(Elasticities!$B$5:$B$52,Demands_tra!$BI289,Elasticities!P$5:P$52))</f>
        <v>0.649999999999997</v>
      </c>
      <c r="BX289" s="6">
        <f ca="1">IF($BI289="",SUMIF(Elasticities!$B$5:$B$52,Demands_tra!$BH289,Elasticities!Q$5:Q$52),SUMIF(Elasticities!$B$5:$B$52,Demands_tra!$BI289,Elasticities!Q$5:Q$52))</f>
        <v>0.637499999999997</v>
      </c>
      <c r="BY289" s="6">
        <f ca="1">IF($BI289="",SUMIF(Elasticities!$B$5:$B$52,Demands_tra!$BH289,Elasticities!R$5:R$52),SUMIF(Elasticities!$B$5:$B$52,Demands_tra!$BI289,Elasticities!R$5:R$52))</f>
        <v>0.624999999999996</v>
      </c>
      <c r="BZ289" s="6">
        <f ca="1">IF($BI289="",SUMIF(Elasticities!$B$5:$B$52,Demands_tra!$BH289,Elasticities!S$5:S$52),SUMIF(Elasticities!$B$5:$B$52,Demands_tra!$BI289,Elasticities!S$5:S$52))</f>
        <v>0.612499999999996</v>
      </c>
      <c r="CA289" s="6">
        <f ca="1">IF($BI289="",SUMIF(Elasticities!$B$5:$B$52,Demands_tra!$BH289,Elasticities!T$5:T$52),SUMIF(Elasticities!$B$5:$B$52,Demands_tra!$BI289,Elasticities!T$5:T$52))</f>
        <v>0.599999999999996</v>
      </c>
      <c r="CB289" s="6" t="e">
        <f ca="1">IF($BI289="",SUMIF(Elasticities!$B$5:$B$52,Demands_tra!$BH289,Elasticities!U$5:U$52),SUMIF(Elasticities!$B$5:$B$52,Demands_tra!$BI289,Elasticities!U$5:U$52))</f>
        <v>#VALUE!</v>
      </c>
      <c r="CC289" s="6" t="e">
        <f ca="1">IF($BI289="",SUMIF(Elasticities!$B$5:$B$52,Demands_tra!$BH289,Elasticities!V$5:V$52),SUMIF(Elasticities!$B$5:$B$52,Demands_tra!$BI289,Elasticities!V$5:V$52))</f>
        <v>#VALUE!</v>
      </c>
      <c r="CD289" s="6" t="e">
        <f ca="1">IF($BI289="",SUMIF(Elasticities!$B$5:$B$52,Demands_tra!$BH289,Elasticities!W$5:W$52),SUMIF(Elasticities!$B$5:$B$52,Demands_tra!$BI289,Elasticities!W$5:W$52))</f>
        <v>#VALUE!</v>
      </c>
      <c r="CE289" s="6" t="e">
        <f ca="1">IF($BI289="",SUMIF(Elasticities!$B$5:$B$52,Demands_tra!$BH289,Elasticities!X$5:X$52),SUMIF(Elasticities!$B$5:$B$52,Demands_tra!$BI289,Elasticities!X$5:X$52))</f>
        <v>#VALUE!</v>
      </c>
      <c r="CF289" s="6" t="e">
        <f ca="1">IF($BI289="",SUMIF(Elasticities!$B$5:$B$52,Demands_tra!$BH289,Elasticities!Y$5:Y$52),SUMIF(Elasticities!$B$5:$B$52,Demands_tra!$BI289,Elasticities!Y$5:Y$52))</f>
        <v>#VALUE!</v>
      </c>
      <c r="CG289" s="6" t="e">
        <f ca="1">IF($BI289="",SUMIF(Elasticities!$B$5:$B$52,Demands_tra!$BH289,Elasticities!Z$5:Z$52),SUMIF(Elasticities!$B$5:$B$52,Demands_tra!$BI289,Elasticities!Z$5:Z$52))</f>
        <v>#VALUE!</v>
      </c>
      <c r="CH289" s="6" t="e">
        <f ca="1">IF($BI289="",SUMIF(Elasticities!$B$5:$B$52,Demands_tra!$BH289,Elasticities!AA$5:AA$52),SUMIF(Elasticities!$B$5:$B$52,Demands_tra!$BI289,Elasticities!AA$5:AA$52))</f>
        <v>#VALUE!</v>
      </c>
      <c r="CI289" s="6" t="e">
        <f ca="1">IF($BI289="",SUMIF(Elasticities!$B$5:$B$52,Demands_tra!$BH289,Elasticities!AB$5:AB$52),SUMIF(Elasticities!$B$5:$B$52,Demands_tra!$BI289,Elasticities!AB$5:AB$52))</f>
        <v>#VALUE!</v>
      </c>
    </row>
    <row r="290" spans="1:87">
      <c r="A290" t="str">
        <f>IF(BYDem_tra!B289="","\I:",BYDem_tra!B289)</f>
        <v>Poland</v>
      </c>
      <c r="B290" t="str">
        <f>BYDem_tra!E289</f>
        <v>Trd_lcv</v>
      </c>
      <c r="C290" t="str">
        <f t="shared" si="220"/>
        <v>Trd_lcv</v>
      </c>
      <c r="D290" s="3">
        <f>SUMIFS(BYDem_tra!$M$2:$M$2000,BYDem_tra!$B$2:$B$2000,Demands_tra!$A290,BYDem_tra!$E$2:$E$2000,Demands_tra!$B290)</f>
        <v>49.12</v>
      </c>
      <c r="E290" s="3">
        <f ca="1" t="shared" si="221"/>
        <v>50.3194844844983</v>
      </c>
      <c r="F290" s="3">
        <f ca="1" t="shared" si="222"/>
        <v>58.0471433123566</v>
      </c>
      <c r="G290" s="3">
        <f ca="1" t="shared" si="223"/>
        <v>65.8922618322608</v>
      </c>
      <c r="H290" s="3">
        <f ca="1" t="shared" si="224"/>
        <v>71.6783492690433</v>
      </c>
      <c r="I290" s="3">
        <f ca="1" t="shared" si="225"/>
        <v>76.2655705244994</v>
      </c>
      <c r="J290" s="3">
        <f ca="1" t="shared" si="226"/>
        <v>79.2213194182019</v>
      </c>
      <c r="K290" s="3">
        <f ca="1" t="shared" si="227"/>
        <v>81.4535982702708</v>
      </c>
      <c r="L290" s="3">
        <f ca="1" t="shared" si="228"/>
        <v>83.1703409231596</v>
      </c>
      <c r="M290" s="3">
        <f ca="1" t="shared" si="229"/>
        <v>84.6446131309269</v>
      </c>
      <c r="N290" s="3">
        <f ca="1" t="shared" si="230"/>
        <v>85.9113009302806</v>
      </c>
      <c r="O290" s="3">
        <f ca="1" t="shared" si="231"/>
        <v>86.8036392451394</v>
      </c>
      <c r="P290" s="3">
        <f ca="1" t="shared" si="232"/>
        <v>87.2890405977146</v>
      </c>
      <c r="Q290" s="3">
        <f ca="1" t="shared" si="233"/>
        <v>87.4745582789914</v>
      </c>
      <c r="R290" s="3">
        <f ca="1" t="shared" si="234"/>
        <v>87.5620303489864</v>
      </c>
      <c r="S290" s="3">
        <f ca="1" t="shared" si="235"/>
        <v>87.7236769879367</v>
      </c>
      <c r="T290" s="3">
        <f ca="1" t="shared" si="236"/>
        <v>88.0121149404514</v>
      </c>
      <c r="U290" s="3">
        <f ca="1" t="shared" si="237"/>
        <v>88.3474153771338</v>
      </c>
      <c r="V290" s="3" t="e">
        <f ca="1" t="shared" si="212"/>
        <v>#VALUE!</v>
      </c>
      <c r="W290" s="3" t="e">
        <f ca="1" t="shared" si="213"/>
        <v>#DIV/0!</v>
      </c>
      <c r="X290" s="3" t="e">
        <f ca="1" t="shared" si="214"/>
        <v>#DIV/0!</v>
      </c>
      <c r="Y290" s="3" t="e">
        <f ca="1" t="shared" si="215"/>
        <v>#DIV/0!</v>
      </c>
      <c r="Z290" s="3" t="e">
        <f ca="1" t="shared" si="216"/>
        <v>#DIV/0!</v>
      </c>
      <c r="AA290" s="3" t="e">
        <f ca="1" t="shared" si="217"/>
        <v>#DIV/0!</v>
      </c>
      <c r="AB290" s="3" t="e">
        <f ca="1" t="shared" si="218"/>
        <v>#DIV/0!</v>
      </c>
      <c r="AC290" s="3" t="e">
        <f ca="1" t="shared" si="219"/>
        <v>#DIV/0!</v>
      </c>
      <c r="AE290" s="34" t="str">
        <f ca="1">VLOOKUP($C290,'Default drvr and elast'!$A$4:$C$49,MATCH(VLOOKUP(A290,Classification!$B$4:$D$99,2,FALSE),'Default drvr and elast'!$A$3:$C$3,0),FALSE)</f>
        <v>GDP</v>
      </c>
      <c r="AF290" s="4"/>
      <c r="AG290" s="6">
        <f ca="1">IF($AF290="",SUMIFS('Growth rates'!D$4:D$922,'Growth rates'!$B$4:$B$922,Demands_tra!$A290,'Growth rates'!$C$4:$C$922,$AE290),SUMIFS('Growth rates'!D$4:D$922,'Growth rates'!$B$4:$B$922,Demands_tra!$A290,'Growth rates'!$C$4:$C$922,$AF290))</f>
        <v>1</v>
      </c>
      <c r="AH290" s="6">
        <f ca="1">IF($AF290="",SUMIFS('Growth rates'!E$4:E$922,'Growth rates'!$B$4:$B$922,Demands_tra!$A290,'Growth rates'!$C$4:$C$922,$AE290),SUMIFS('Growth rates'!E$4:E$922,'Growth rates'!$B$4:$B$922,Demands_tra!$A290,'Growth rates'!$C$4:$C$922,$AF290))</f>
        <v>1.0306176871124</v>
      </c>
      <c r="AI290" s="6">
        <f ca="1">IF($AF290="",SUMIFS('Growth rates'!F$4:F$922,'Growth rates'!$B$4:$B$922,Demands_tra!$A290,'Growth rates'!$C$4:$C$922,$AE290),SUMIFS('Growth rates'!F$4:F$922,'Growth rates'!$B$4:$B$922,Demands_tra!$A290,'Growth rates'!$C$4:$C$922,$AF290))</f>
        <v>1.2321465865568</v>
      </c>
      <c r="AJ290" s="6">
        <f ca="1">IF($AF290="",SUMIFS('Growth rates'!G$4:G$922,'Growth rates'!$B$4:$B$922,Demands_tra!$A290,'Growth rates'!$C$4:$C$922,$AE290),SUMIFS('Growth rates'!G$4:G$922,'Growth rates'!$B$4:$B$922,Demands_tra!$A290,'Growth rates'!$C$4:$C$922,$AF290))</f>
        <v>1.44752671431604</v>
      </c>
      <c r="AK290" s="6">
        <f ca="1">IF($AF290="",SUMIFS('Growth rates'!H$4:H$922,'Growth rates'!$B$4:$B$922,Demands_tra!$A290,'Growth rates'!$C$4:$C$922,$AE290),SUMIFS('Growth rates'!H$4:H$922,'Growth rates'!$B$4:$B$922,Demands_tra!$A290,'Growth rates'!$C$4:$C$922,$AF290))</f>
        <v>1.61456130872964</v>
      </c>
      <c r="AL290" s="6">
        <f ca="1">IF($AF290="",SUMIFS('Growth rates'!I$4:I$922,'Growth rates'!$B$4:$B$922,Demands_tra!$A290,'Growth rates'!$C$4:$C$922,$AE290),SUMIFS('Growth rates'!I$4:I$922,'Growth rates'!$B$4:$B$922,Demands_tra!$A290,'Growth rates'!$C$4:$C$922,$AF290))</f>
        <v>1.75255578895043</v>
      </c>
      <c r="AM290" s="6">
        <f ca="1">IF($AF290="",SUMIFS('Growth rates'!J$4:J$922,'Growth rates'!$B$4:$B$922,Demands_tra!$A290,'Growth rates'!$C$4:$C$922,$AE290),SUMIFS('Growth rates'!J$4:J$922,'Growth rates'!$B$4:$B$922,Demands_tra!$A290,'Growth rates'!$C$4:$C$922,$AF290))</f>
        <v>1.84476786031748</v>
      </c>
      <c r="AN290" s="6">
        <f ca="1">IF($AF290="",SUMIFS('Growth rates'!K$4:K$922,'Growth rates'!$B$4:$B$922,Demands_tra!$A290,'Growth rates'!$C$4:$C$922,$AE290),SUMIFS('Growth rates'!K$4:K$922,'Growth rates'!$B$4:$B$922,Demands_tra!$A290,'Growth rates'!$C$4:$C$922,$AF290))</f>
        <v>1.91652671604205</v>
      </c>
      <c r="AO290" s="6">
        <f ca="1">IF($AF290="",SUMIFS('Growth rates'!L$4:L$922,'Growth rates'!$B$4:$B$922,Demands_tra!$A290,'Growth rates'!$C$4:$C$922,$AE290),SUMIFS('Growth rates'!L$4:L$922,'Growth rates'!$B$4:$B$922,Demands_tra!$A290,'Growth rates'!$C$4:$C$922,$AF290))</f>
        <v>1.97324339671817</v>
      </c>
      <c r="AP290" s="6">
        <f ca="1">IF($AF290="",SUMIFS('Growth rates'!M$4:M$922,'Growth rates'!$B$4:$B$922,Demands_tra!$A290,'Growth rates'!$C$4:$C$922,$AE290),SUMIFS('Growth rates'!M$4:M$922,'Growth rates'!$B$4:$B$922,Demands_tra!$A290,'Growth rates'!$C$4:$C$922,$AF290))</f>
        <v>2.02321137923714</v>
      </c>
      <c r="AQ290" s="6">
        <f ca="1">IF($AF290="",SUMIFS('Growth rates'!N$4:N$922,'Growth rates'!$B$4:$B$922,Demands_tra!$A290,'Growth rates'!$C$4:$C$922,$AE290),SUMIFS('Growth rates'!N$4:N$922,'Growth rates'!$B$4:$B$922,Demands_tra!$A290,'Growth rates'!$C$4:$C$922,$AF290))</f>
        <v>2.06725051823443</v>
      </c>
      <c r="AR290" s="6">
        <f ca="1">IF($AF290="",SUMIFS('Growth rates'!O$4:O$922,'Growth rates'!$B$4:$B$922,Demands_tra!$A290,'Growth rates'!$C$4:$C$922,$AE290),SUMIFS('Growth rates'!O$4:O$922,'Growth rates'!$B$4:$B$922,Demands_tra!$A290,'Growth rates'!$C$4:$C$922,$AF290))</f>
        <v>2.0990608780902</v>
      </c>
      <c r="AS290" s="6">
        <f ca="1">IF($AF290="",SUMIFS('Growth rates'!P$4:P$922,'Growth rates'!$B$4:$B$922,Demands_tra!$A290,'Growth rates'!$C$4:$C$922,$AE290),SUMIFS('Growth rates'!P$4:P$922,'Growth rates'!$B$4:$B$922,Demands_tra!$A290,'Growth rates'!$C$4:$C$922,$AF290))</f>
        <v>2.11677836826489</v>
      </c>
      <c r="AT290" s="6">
        <f ca="1">IF($AF290="",SUMIFS('Growth rates'!Q$4:Q$922,'Growth rates'!$B$4:$B$922,Demands_tra!$A290,'Growth rates'!$C$4:$C$922,$AE290),SUMIFS('Growth rates'!Q$4:Q$922,'Growth rates'!$B$4:$B$922,Demands_tra!$A290,'Growth rates'!$C$4:$C$922,$AF290))</f>
        <v>2.12369966739792</v>
      </c>
      <c r="AU290" s="6">
        <f ca="1">IF($AF290="",SUMIFS('Growth rates'!R$4:R$922,'Growth rates'!$B$4:$B$922,Demands_tra!$A290,'Growth rates'!$C$4:$C$922,$AE290),SUMIFS('Growth rates'!R$4:R$922,'Growth rates'!$B$4:$B$922,Demands_tra!$A290,'Growth rates'!$C$4:$C$922,$AF290))</f>
        <v>2.12703086623252</v>
      </c>
      <c r="AV290" s="6">
        <f ca="1">IF($AF290="",SUMIFS('Growth rates'!S$4:S$922,'Growth rates'!$B$4:$B$922,Demands_tra!$A290,'Growth rates'!$C$4:$C$922,$AE290),SUMIFS('Growth rates'!S$4:S$922,'Growth rates'!$B$4:$B$922,Demands_tra!$A290,'Growth rates'!$C$4:$C$922,$AF290))</f>
        <v>2.13331354175477</v>
      </c>
      <c r="AW290" s="6">
        <f ca="1">IF($AF290="",SUMIFS('Growth rates'!T$4:T$922,'Growth rates'!$B$4:$B$922,Demands_tra!$A290,'Growth rates'!$C$4:$C$922,$AE290),SUMIFS('Growth rates'!T$4:T$922,'Growth rates'!$B$4:$B$922,Demands_tra!$A290,'Growth rates'!$C$4:$C$922,$AF290))</f>
        <v>2.1447656165048</v>
      </c>
      <c r="AX290" s="6">
        <f ca="1">IF($AF290="",SUMIFS('Growth rates'!U$4:U$922,'Growth rates'!$B$4:$B$922,Demands_tra!$A290,'Growth rates'!$C$4:$C$922,$AE290),SUMIFS('Growth rates'!U$4:U$922,'Growth rates'!$B$4:$B$922,Demands_tra!$A290,'Growth rates'!$C$4:$C$922,$AF290))</f>
        <v>2.15838383350219</v>
      </c>
      <c r="AY290" s="6">
        <f ca="1">IF($AF290="",SUMIFS('Growth rates'!V$4:V$922,'Growth rates'!$B$4:$B$922,Demands_tra!$A290,'Growth rates'!$C$4:$C$922,$AE290),SUMIFS('Growth rates'!V$4:V$922,'Growth rates'!$B$4:$B$922,Demands_tra!$A290,'Growth rates'!$C$4:$C$922,$AF290))</f>
        <v>0</v>
      </c>
      <c r="AZ290" s="6">
        <f ca="1">IF($AF290="",SUMIFS('Growth rates'!W$4:W$922,'Growth rates'!$B$4:$B$922,Demands_tra!$A290,'Growth rates'!$C$4:$C$922,$AE290),SUMIFS('Growth rates'!W$4:W$922,'Growth rates'!$B$4:$B$922,Demands_tra!$A290,'Growth rates'!$C$4:$C$922,$AF290))</f>
        <v>0</v>
      </c>
      <c r="BA290" s="6">
        <f ca="1">IF($AF290="",SUMIFS('Growth rates'!X$4:X$922,'Growth rates'!$B$4:$B$922,Demands_tra!$A290,'Growth rates'!$C$4:$C$922,$AE290),SUMIFS('Growth rates'!X$4:X$922,'Growth rates'!$B$4:$B$922,Demands_tra!$A290,'Growth rates'!$C$4:$C$922,$AF290))</f>
        <v>0</v>
      </c>
      <c r="BB290" s="6">
        <f ca="1">IF($AF290="",SUMIFS('Growth rates'!Y$4:Y$922,'Growth rates'!$B$4:$B$922,Demands_tra!$A290,'Growth rates'!$C$4:$C$922,$AE290),SUMIFS('Growth rates'!Y$4:Y$922,'Growth rates'!$B$4:$B$922,Demands_tra!$A290,'Growth rates'!$C$4:$C$922,$AF290))</f>
        <v>0</v>
      </c>
      <c r="BC290" s="6">
        <f ca="1">IF($AF290="",SUMIFS('Growth rates'!Z$4:Z$922,'Growth rates'!$B$4:$B$922,Demands_tra!$A290,'Growth rates'!$C$4:$C$922,$AE290),SUMIFS('Growth rates'!Z$4:Z$922,'Growth rates'!$B$4:$B$922,Demands_tra!$A290,'Growth rates'!$C$4:$C$922,$AF290))</f>
        <v>0</v>
      </c>
      <c r="BD290" s="6">
        <f ca="1">IF($AF290="",SUMIFS('Growth rates'!AA$4:AA$922,'Growth rates'!$B$4:$B$922,Demands_tra!$A290,'Growth rates'!$C$4:$C$922,$AE290),SUMIFS('Growth rates'!AA$4:AA$922,'Growth rates'!$B$4:$B$922,Demands_tra!$A290,'Growth rates'!$C$4:$C$922,$AF290))</f>
        <v>0</v>
      </c>
      <c r="BE290" s="6">
        <f ca="1">IF($AF290="",SUMIFS('Growth rates'!AB$4:AB$922,'Growth rates'!$B$4:$B$922,Demands_tra!$A290,'Growth rates'!$C$4:$C$922,$AE290),SUMIFS('Growth rates'!AB$4:AB$922,'Growth rates'!$B$4:$B$922,Demands_tra!$A290,'Growth rates'!$C$4:$C$922,$AF290))</f>
        <v>0</v>
      </c>
      <c r="BF290" s="6">
        <f ca="1">IF($AF290="",SUMIFS('Growth rates'!AC$4:AC$922,'Growth rates'!$B$4:$B$922,Demands_tra!$A290,'Growth rates'!$C$4:$C$922,$AE290),SUMIFS('Growth rates'!AC$4:AC$922,'Growth rates'!$B$4:$B$922,Demands_tra!$A290,'Growth rates'!$C$4:$C$922,$AF290))</f>
        <v>0</v>
      </c>
      <c r="BH290" t="str">
        <f ca="1">VLOOKUP($C290,'Default drvr and elast'!$A$4:$F$49,MATCH(VLOOKUP(A290,Classification!$B$4:$D$42,3,FALSE),'Default drvr and elast'!$D$3:$F$3,0)+3,FALSE)</f>
        <v>Med2</v>
      </c>
      <c r="BJ290" s="6">
        <f ca="1">IF($BI290="",SUMIF(Elasticities!$B$5:$B$52,Demands_tra!$BH290,Elasticities!C$5:C$52),SUMIF(Elasticities!$B$5:$B$52,Demands_tra!$BI290,Elasticities!C$5:C$52))</f>
        <v>0.799999999999989</v>
      </c>
      <c r="BK290" s="6">
        <f ca="1">IF($BI290="",SUMIF(Elasticities!$B$5:$B$52,Demands_tra!$BH290,Elasticities!D$5:D$52),SUMIF(Elasticities!$B$5:$B$52,Demands_tra!$BI290,Elasticities!D$5:D$52))</f>
        <v>0.797560975609746</v>
      </c>
      <c r="BL290" s="6">
        <f ca="1">IF($BI290="",SUMIF(Elasticities!$B$5:$B$52,Demands_tra!$BH290,Elasticities!E$5:E$52),SUMIF(Elasticities!$B$5:$B$52,Demands_tra!$BI290,Elasticities!E$5:E$52))</f>
        <v>0.785365853658527</v>
      </c>
      <c r="BM290" s="6">
        <f ca="1">IF($BI290="",SUMIF(Elasticities!$B$5:$B$52,Demands_tra!$BH290,Elasticities!F$5:F$52),SUMIF(Elasticities!$B$5:$B$52,Demands_tra!$BI290,Elasticities!F$5:F$52))</f>
        <v>0.773170731707307</v>
      </c>
      <c r="BN290" s="6">
        <f ca="1">IF($BI290="",SUMIF(Elasticities!$B$5:$B$52,Demands_tra!$BH290,Elasticities!G$5:G$52),SUMIF(Elasticities!$B$5:$B$52,Demands_tra!$BI290,Elasticities!G$5:G$52))</f>
        <v>0.760975609756088</v>
      </c>
      <c r="BO290" s="6">
        <f ca="1">IF($BI290="",SUMIF(Elasticities!$B$5:$B$52,Demands_tra!$BH290,Elasticities!H$5:H$52),SUMIF(Elasticities!$B$5:$B$52,Demands_tra!$BI290,Elasticities!H$5:H$52))</f>
        <v>0.748780487804868</v>
      </c>
      <c r="BP290" s="6">
        <f ca="1">IF($BI290="",SUMIF(Elasticities!$B$5:$B$52,Demands_tra!$BH290,Elasticities!I$5:I$52),SUMIF(Elasticities!$B$5:$B$52,Demands_tra!$BI290,Elasticities!I$5:I$52))</f>
        <v>0.736585365853649</v>
      </c>
      <c r="BQ290" s="6">
        <f ca="1">IF($BI290="",SUMIF(Elasticities!$B$5:$B$52,Demands_tra!$BH290,Elasticities!J$5:J$52),SUMIF(Elasticities!$B$5:$B$52,Demands_tra!$BI290,Elasticities!J$5:J$52))</f>
        <v>0.724390243902429</v>
      </c>
      <c r="BR290" s="6">
        <f ca="1">IF($BI290="",SUMIF(Elasticities!$B$5:$B$52,Demands_tra!$BH290,Elasticities!K$5:K$52),SUMIF(Elasticities!$B$5:$B$52,Demands_tra!$BI290,Elasticities!K$5:K$52))</f>
        <v>0.71219512195121</v>
      </c>
      <c r="BS290" s="6">
        <f ca="1">IF($BI290="",SUMIF(Elasticities!$B$5:$B$52,Demands_tra!$BH290,Elasticities!L$5:L$52),SUMIF(Elasticities!$B$5:$B$52,Demands_tra!$BI290,Elasticities!L$5:L$52))</f>
        <v>0.699999999999997</v>
      </c>
      <c r="BT290" s="6">
        <f ca="1">IF($BI290="",SUMIF(Elasticities!$B$5:$B$52,Demands_tra!$BH290,Elasticities!M$5:M$52),SUMIF(Elasticities!$B$5:$B$52,Demands_tra!$BI290,Elasticities!M$5:M$52))</f>
        <v>0.687499999999996</v>
      </c>
      <c r="BU290" s="6">
        <f ca="1">IF($BI290="",SUMIF(Elasticities!$B$5:$B$52,Demands_tra!$BH290,Elasticities!N$5:N$52),SUMIF(Elasticities!$B$5:$B$52,Demands_tra!$BI290,Elasticities!N$5:N$52))</f>
        <v>0.674999999999996</v>
      </c>
      <c r="BV290" s="6">
        <f ca="1">IF($BI290="",SUMIF(Elasticities!$B$5:$B$52,Demands_tra!$BH290,Elasticities!O$5:O$52),SUMIF(Elasticities!$B$5:$B$52,Demands_tra!$BI290,Elasticities!O$5:O$52))</f>
        <v>0.662499999999996</v>
      </c>
      <c r="BW290" s="6">
        <f ca="1">IF($BI290="",SUMIF(Elasticities!$B$5:$B$52,Demands_tra!$BH290,Elasticities!P$5:P$52),SUMIF(Elasticities!$B$5:$B$52,Demands_tra!$BI290,Elasticities!P$5:P$52))</f>
        <v>0.649999999999997</v>
      </c>
      <c r="BX290" s="6">
        <f ca="1">IF($BI290="",SUMIF(Elasticities!$B$5:$B$52,Demands_tra!$BH290,Elasticities!Q$5:Q$52),SUMIF(Elasticities!$B$5:$B$52,Demands_tra!$BI290,Elasticities!Q$5:Q$52))</f>
        <v>0.637499999999997</v>
      </c>
      <c r="BY290" s="6">
        <f ca="1">IF($BI290="",SUMIF(Elasticities!$B$5:$B$52,Demands_tra!$BH290,Elasticities!R$5:R$52),SUMIF(Elasticities!$B$5:$B$52,Demands_tra!$BI290,Elasticities!R$5:R$52))</f>
        <v>0.624999999999996</v>
      </c>
      <c r="BZ290" s="6">
        <f ca="1">IF($BI290="",SUMIF(Elasticities!$B$5:$B$52,Demands_tra!$BH290,Elasticities!S$5:S$52),SUMIF(Elasticities!$B$5:$B$52,Demands_tra!$BI290,Elasticities!S$5:S$52))</f>
        <v>0.612499999999996</v>
      </c>
      <c r="CA290" s="6">
        <f ca="1">IF($BI290="",SUMIF(Elasticities!$B$5:$B$52,Demands_tra!$BH290,Elasticities!T$5:T$52),SUMIF(Elasticities!$B$5:$B$52,Demands_tra!$BI290,Elasticities!T$5:T$52))</f>
        <v>0.599999999999996</v>
      </c>
      <c r="CB290" s="6" t="e">
        <f ca="1">IF($BI290="",SUMIF(Elasticities!$B$5:$B$52,Demands_tra!$BH290,Elasticities!U$5:U$52),SUMIF(Elasticities!$B$5:$B$52,Demands_tra!$BI290,Elasticities!U$5:U$52))</f>
        <v>#VALUE!</v>
      </c>
      <c r="CC290" s="6" t="e">
        <f ca="1">IF($BI290="",SUMIF(Elasticities!$B$5:$B$52,Demands_tra!$BH290,Elasticities!V$5:V$52),SUMIF(Elasticities!$B$5:$B$52,Demands_tra!$BI290,Elasticities!V$5:V$52))</f>
        <v>#VALUE!</v>
      </c>
      <c r="CD290" s="6" t="e">
        <f ca="1">IF($BI290="",SUMIF(Elasticities!$B$5:$B$52,Demands_tra!$BH290,Elasticities!W$5:W$52),SUMIF(Elasticities!$B$5:$B$52,Demands_tra!$BI290,Elasticities!W$5:W$52))</f>
        <v>#VALUE!</v>
      </c>
      <c r="CE290" s="6" t="e">
        <f ca="1">IF($BI290="",SUMIF(Elasticities!$B$5:$B$52,Demands_tra!$BH290,Elasticities!X$5:X$52),SUMIF(Elasticities!$B$5:$B$52,Demands_tra!$BI290,Elasticities!X$5:X$52))</f>
        <v>#VALUE!</v>
      </c>
      <c r="CF290" s="6" t="e">
        <f ca="1">IF($BI290="",SUMIF(Elasticities!$B$5:$B$52,Demands_tra!$BH290,Elasticities!Y$5:Y$52),SUMIF(Elasticities!$B$5:$B$52,Demands_tra!$BI290,Elasticities!Y$5:Y$52))</f>
        <v>#VALUE!</v>
      </c>
      <c r="CG290" s="6" t="e">
        <f ca="1">IF($BI290="",SUMIF(Elasticities!$B$5:$B$52,Demands_tra!$BH290,Elasticities!Z$5:Z$52),SUMIF(Elasticities!$B$5:$B$52,Demands_tra!$BI290,Elasticities!Z$5:Z$52))</f>
        <v>#VALUE!</v>
      </c>
      <c r="CH290" s="6" t="e">
        <f ca="1">IF($BI290="",SUMIF(Elasticities!$B$5:$B$52,Demands_tra!$BH290,Elasticities!AA$5:AA$52),SUMIF(Elasticities!$B$5:$B$52,Demands_tra!$BI290,Elasticities!AA$5:AA$52))</f>
        <v>#VALUE!</v>
      </c>
      <c r="CI290" s="6" t="e">
        <f ca="1">IF($BI290="",SUMIF(Elasticities!$B$5:$B$52,Demands_tra!$BH290,Elasticities!AB$5:AB$52),SUMIF(Elasticities!$B$5:$B$52,Demands_tra!$BI290,Elasticities!AB$5:AB$52))</f>
        <v>#VALUE!</v>
      </c>
    </row>
    <row r="291" spans="1:87">
      <c r="A291" t="str">
        <f>IF(BYDem_tra!B290="","\I:",BYDem_tra!B290)</f>
        <v>ROW</v>
      </c>
      <c r="B291" t="str">
        <f>BYDem_tra!E290</f>
        <v>TAD</v>
      </c>
      <c r="C291" t="str">
        <f t="shared" si="220"/>
        <v>TAD</v>
      </c>
      <c r="D291" s="3">
        <f>SUMIFS(BYDem_tra!$M$2:$M$2000,BYDem_tra!$B$2:$B$2000,Demands_tra!$A291,BYDem_tra!$E$2:$E$2000,Demands_tra!$B291)</f>
        <v>364.155282666</v>
      </c>
      <c r="E291" s="3">
        <f ca="1" t="shared" si="221"/>
        <v>375.856107261348</v>
      </c>
      <c r="F291" s="3">
        <f ca="1" t="shared" si="222"/>
        <v>457.683094663077</v>
      </c>
      <c r="G291" s="3">
        <f ca="1" t="shared" si="223"/>
        <v>558.707009088869</v>
      </c>
      <c r="H291" s="3">
        <f ca="1" t="shared" si="224"/>
        <v>662.992563396577</v>
      </c>
      <c r="I291" s="3">
        <f ca="1" t="shared" si="225"/>
        <v>765.068543646114</v>
      </c>
      <c r="J291" s="3">
        <f ca="1" t="shared" si="226"/>
        <v>867.283585053317</v>
      </c>
      <c r="K291" s="3">
        <f ca="1" t="shared" si="227"/>
        <v>971.223813995602</v>
      </c>
      <c r="L291" s="3">
        <f ca="1" t="shared" si="228"/>
        <v>1079.47323802832</v>
      </c>
      <c r="M291" s="3">
        <f ca="1" t="shared" si="229"/>
        <v>1193.08775737671</v>
      </c>
      <c r="N291" s="3">
        <f ca="1" t="shared" si="230"/>
        <v>1312.77345515094</v>
      </c>
      <c r="O291" s="3">
        <f ca="1" t="shared" si="231"/>
        <v>1435.53516792467</v>
      </c>
      <c r="P291" s="3">
        <f ca="1" t="shared" si="232"/>
        <v>1560.38405760436</v>
      </c>
      <c r="Q291" s="3">
        <f ca="1" t="shared" si="233"/>
        <v>1685.40968002265</v>
      </c>
      <c r="R291" s="3">
        <f ca="1" t="shared" si="234"/>
        <v>1810.30041798288</v>
      </c>
      <c r="S291" s="3">
        <f ca="1" t="shared" si="235"/>
        <v>1935.38093201127</v>
      </c>
      <c r="T291" s="3">
        <f ca="1" t="shared" si="236"/>
        <v>2060.69813595405</v>
      </c>
      <c r="U291" s="3">
        <f ca="1" t="shared" si="237"/>
        <v>2186.26253130621</v>
      </c>
      <c r="V291" s="3" t="e">
        <f ca="1" t="shared" si="212"/>
        <v>#VALUE!</v>
      </c>
      <c r="W291" s="3" t="e">
        <f ca="1" t="shared" si="213"/>
        <v>#DIV/0!</v>
      </c>
      <c r="X291" s="3" t="e">
        <f ca="1" t="shared" si="214"/>
        <v>#DIV/0!</v>
      </c>
      <c r="Y291" s="3" t="e">
        <f ca="1" t="shared" si="215"/>
        <v>#DIV/0!</v>
      </c>
      <c r="Z291" s="3" t="e">
        <f ca="1" t="shared" si="216"/>
        <v>#DIV/0!</v>
      </c>
      <c r="AA291" s="3" t="e">
        <f ca="1" t="shared" si="217"/>
        <v>#DIV/0!</v>
      </c>
      <c r="AB291" s="3" t="e">
        <f ca="1" t="shared" si="218"/>
        <v>#DIV/0!</v>
      </c>
      <c r="AC291" s="3" t="e">
        <f ca="1" t="shared" si="219"/>
        <v>#DIV/0!</v>
      </c>
      <c r="AE291" s="34" t="str">
        <f ca="1">VLOOKUP($C291,'Default drvr and elast'!$A$4:$C$49,MATCH(VLOOKUP(A291,Classification!$B$4:$D$99,2,FALSE),'Default drvr and elast'!$A$3:$C$3,0),FALSE)</f>
        <v>GDP</v>
      </c>
      <c r="AF291" s="4"/>
      <c r="AG291" s="6">
        <f ca="1">IF($AF291="",SUMIFS('Growth rates'!D$4:D$922,'Growth rates'!$B$4:$B$922,Demands_tra!$A291,'Growth rates'!$C$4:$C$922,$AE291),SUMIFS('Growth rates'!D$4:D$922,'Growth rates'!$B$4:$B$922,Demands_tra!$A291,'Growth rates'!$C$4:$C$922,$AF291))</f>
        <v>1</v>
      </c>
      <c r="AH291" s="6">
        <f ca="1">IF($AF291="",SUMIFS('Growth rates'!E$4:E$922,'Growth rates'!$B$4:$B$922,Demands_tra!$A291,'Growth rates'!$C$4:$C$922,$AE291),SUMIFS('Growth rates'!E$4:E$922,'Growth rates'!$B$4:$B$922,Demands_tra!$A291,'Growth rates'!$C$4:$C$922,$AF291))</f>
        <v>1.03220997614691</v>
      </c>
      <c r="AI291" s="6">
        <f ca="1">IF($AF291="",SUMIFS('Growth rates'!F$4:F$922,'Growth rates'!$B$4:$B$922,Demands_tra!$A291,'Growth rates'!$C$4:$C$922,$AE291),SUMIFS('Growth rates'!F$4:F$922,'Growth rates'!$B$4:$B$922,Demands_tra!$A291,'Growth rates'!$C$4:$C$922,$AF291))</f>
        <v>1.26026807229982</v>
      </c>
      <c r="AJ291" s="6">
        <f ca="1">IF($AF291="",SUMIFS('Growth rates'!G$4:G$922,'Growth rates'!$B$4:$B$922,Demands_tra!$A291,'Growth rates'!$C$4:$C$922,$AE291),SUMIFS('Growth rates'!G$4:G$922,'Growth rates'!$B$4:$B$922,Demands_tra!$A291,'Growth rates'!$C$4:$C$922,$AF291))</f>
        <v>1.54611479417579</v>
      </c>
      <c r="AK291" s="6">
        <f ca="1">IF($AF291="",SUMIFS('Growth rates'!H$4:H$922,'Growth rates'!$B$4:$B$922,Demands_tra!$A291,'Growth rates'!$C$4:$C$922,$AE291),SUMIFS('Growth rates'!H$4:H$922,'Growth rates'!$B$4:$B$922,Demands_tra!$A291,'Growth rates'!$C$4:$C$922,$AF291))</f>
        <v>1.84642452510153</v>
      </c>
      <c r="AL291" s="6">
        <f ca="1">IF($AF291="",SUMIFS('Growth rates'!I$4:I$922,'Growth rates'!$B$4:$B$922,Demands_tra!$A291,'Growth rates'!$C$4:$C$922,$AE291),SUMIFS('Growth rates'!I$4:I$922,'Growth rates'!$B$4:$B$922,Demands_tra!$A291,'Growth rates'!$C$4:$C$922,$AF291))</f>
        <v>2.14605136752268</v>
      </c>
      <c r="AM291" s="6">
        <f ca="1">IF($AF291="",SUMIFS('Growth rates'!J$4:J$922,'Growth rates'!$B$4:$B$922,Demands_tra!$A291,'Growth rates'!$C$4:$C$922,$AE291),SUMIFS('Growth rates'!J$4:J$922,'Growth rates'!$B$4:$B$922,Demands_tra!$A291,'Growth rates'!$C$4:$C$922,$AF291))</f>
        <v>2.45218229566993</v>
      </c>
      <c r="AN291" s="6">
        <f ca="1">IF($AF291="",SUMIFS('Growth rates'!K$4:K$922,'Growth rates'!$B$4:$B$922,Demands_tra!$A291,'Growth rates'!$C$4:$C$922,$AE291),SUMIFS('Growth rates'!K$4:K$922,'Growth rates'!$B$4:$B$922,Demands_tra!$A291,'Growth rates'!$C$4:$C$922,$AF291))</f>
        <v>2.77010382709687</v>
      </c>
      <c r="AO291" s="6">
        <f ca="1">IF($AF291="",SUMIFS('Growth rates'!L$4:L$922,'Growth rates'!$B$4:$B$922,Demands_tra!$A291,'Growth rates'!$C$4:$C$922,$AE291),SUMIFS('Growth rates'!L$4:L$922,'Growth rates'!$B$4:$B$922,Demands_tra!$A291,'Growth rates'!$C$4:$C$922,$AF291))</f>
        <v>3.10856945656694</v>
      </c>
      <c r="AP291" s="6">
        <f ca="1">IF($AF291="",SUMIFS('Growth rates'!M$4:M$922,'Growth rates'!$B$4:$B$922,Demands_tra!$A291,'Growth rates'!$C$4:$C$922,$AE291),SUMIFS('Growth rates'!M$4:M$922,'Growth rates'!$B$4:$B$922,Demands_tra!$A291,'Growth rates'!$C$4:$C$922,$AF291))</f>
        <v>3.47209926004162</v>
      </c>
      <c r="AQ291" s="6">
        <f ca="1">IF($AF291="",SUMIFS('Growth rates'!N$4:N$922,'Growth rates'!$B$4:$B$922,Demands_tra!$A291,'Growth rates'!$C$4:$C$922,$AE291),SUMIFS('Growth rates'!N$4:N$922,'Growth rates'!$B$4:$B$922,Demands_tra!$A291,'Growth rates'!$C$4:$C$922,$AF291))</f>
        <v>3.86455766759287</v>
      </c>
      <c r="AR291" s="6">
        <f ca="1">IF($AF291="",SUMIFS('Growth rates'!O$4:O$922,'Growth rates'!$B$4:$B$922,Demands_tra!$A291,'Growth rates'!$C$4:$C$922,$AE291),SUMIFS('Growth rates'!O$4:O$922,'Growth rates'!$B$4:$B$922,Demands_tra!$A291,'Growth rates'!$C$4:$C$922,$AF291))</f>
        <v>4.27757178038053</v>
      </c>
      <c r="AS291" s="6">
        <f ca="1">IF($AF291="",SUMIFS('Growth rates'!P$4:P$922,'Growth rates'!$B$4:$B$922,Demands_tra!$A291,'Growth rates'!$C$4:$C$922,$AE291),SUMIFS('Growth rates'!P$4:P$922,'Growth rates'!$B$4:$B$922,Demands_tra!$A291,'Growth rates'!$C$4:$C$922,$AF291))</f>
        <v>4.70890116948649</v>
      </c>
      <c r="AT291" s="6">
        <f ca="1">IF($AF291="",SUMIFS('Growth rates'!Q$4:Q$922,'Growth rates'!$B$4:$B$922,Demands_tra!$A291,'Growth rates'!$C$4:$C$922,$AE291),SUMIFS('Growth rates'!Q$4:Q$922,'Growth rates'!$B$4:$B$922,Demands_tra!$A291,'Growth rates'!$C$4:$C$922,$AF291))</f>
        <v>5.15278382000685</v>
      </c>
      <c r="AU291" s="6">
        <f ca="1">IF($AF291="",SUMIFS('Growth rates'!R$4:R$922,'Growth rates'!$B$4:$B$922,Demands_tra!$A291,'Growth rates'!$C$4:$C$922,$AE291),SUMIFS('Growth rates'!R$4:R$922,'Growth rates'!$B$4:$B$922,Demands_tra!$A291,'Growth rates'!$C$4:$C$922,$AF291))</f>
        <v>5.608696692622</v>
      </c>
      <c r="AV291" s="6">
        <f ca="1">IF($AF291="",SUMIFS('Growth rates'!S$4:S$922,'Growth rates'!$B$4:$B$922,Demands_tra!$A291,'Growth rates'!$C$4:$C$922,$AE291),SUMIFS('Growth rates'!S$4:S$922,'Growth rates'!$B$4:$B$922,Demands_tra!$A291,'Growth rates'!$C$4:$C$922,$AF291))</f>
        <v>6.0784253017179</v>
      </c>
      <c r="AW291" s="6">
        <f ca="1">IF($AF291="",SUMIFS('Growth rates'!T$4:T$922,'Growth rates'!$B$4:$B$922,Demands_tra!$A291,'Growth rates'!$C$4:$C$922,$AE291),SUMIFS('Growth rates'!T$4:T$922,'Growth rates'!$B$4:$B$922,Demands_tra!$A291,'Growth rates'!$C$4:$C$922,$AF291))</f>
        <v>6.56283402216059</v>
      </c>
      <c r="AX291" s="6">
        <f ca="1">IF($AF291="",SUMIFS('Growth rates'!U$4:U$922,'Growth rates'!$B$4:$B$922,Demands_tra!$A291,'Growth rates'!$C$4:$C$922,$AE291),SUMIFS('Growth rates'!U$4:U$922,'Growth rates'!$B$4:$B$922,Demands_tra!$A291,'Growth rates'!$C$4:$C$922,$AF291))</f>
        <v>7.06269998470226</v>
      </c>
      <c r="AY291" s="6">
        <f ca="1">IF($AF291="",SUMIFS('Growth rates'!V$4:V$922,'Growth rates'!$B$4:$B$922,Demands_tra!$A291,'Growth rates'!$C$4:$C$922,$AE291),SUMIFS('Growth rates'!V$4:V$922,'Growth rates'!$B$4:$B$922,Demands_tra!$A291,'Growth rates'!$C$4:$C$922,$AF291))</f>
        <v>0</v>
      </c>
      <c r="AZ291" s="6">
        <f ca="1">IF($AF291="",SUMIFS('Growth rates'!W$4:W$922,'Growth rates'!$B$4:$B$922,Demands_tra!$A291,'Growth rates'!$C$4:$C$922,$AE291),SUMIFS('Growth rates'!W$4:W$922,'Growth rates'!$B$4:$B$922,Demands_tra!$A291,'Growth rates'!$C$4:$C$922,$AF291))</f>
        <v>0</v>
      </c>
      <c r="BA291" s="6">
        <f ca="1">IF($AF291="",SUMIFS('Growth rates'!X$4:X$922,'Growth rates'!$B$4:$B$922,Demands_tra!$A291,'Growth rates'!$C$4:$C$922,$AE291),SUMIFS('Growth rates'!X$4:X$922,'Growth rates'!$B$4:$B$922,Demands_tra!$A291,'Growth rates'!$C$4:$C$922,$AF291))</f>
        <v>0</v>
      </c>
      <c r="BB291" s="6">
        <f ca="1">IF($AF291="",SUMIFS('Growth rates'!Y$4:Y$922,'Growth rates'!$B$4:$B$922,Demands_tra!$A291,'Growth rates'!$C$4:$C$922,$AE291),SUMIFS('Growth rates'!Y$4:Y$922,'Growth rates'!$B$4:$B$922,Demands_tra!$A291,'Growth rates'!$C$4:$C$922,$AF291))</f>
        <v>0</v>
      </c>
      <c r="BC291" s="6">
        <f ca="1">IF($AF291="",SUMIFS('Growth rates'!Z$4:Z$922,'Growth rates'!$B$4:$B$922,Demands_tra!$A291,'Growth rates'!$C$4:$C$922,$AE291),SUMIFS('Growth rates'!Z$4:Z$922,'Growth rates'!$B$4:$B$922,Demands_tra!$A291,'Growth rates'!$C$4:$C$922,$AF291))</f>
        <v>0</v>
      </c>
      <c r="BD291" s="6">
        <f ca="1">IF($AF291="",SUMIFS('Growth rates'!AA$4:AA$922,'Growth rates'!$B$4:$B$922,Demands_tra!$A291,'Growth rates'!$C$4:$C$922,$AE291),SUMIFS('Growth rates'!AA$4:AA$922,'Growth rates'!$B$4:$B$922,Demands_tra!$A291,'Growth rates'!$C$4:$C$922,$AF291))</f>
        <v>0</v>
      </c>
      <c r="BE291" s="6">
        <f ca="1">IF($AF291="",SUMIFS('Growth rates'!AB$4:AB$922,'Growth rates'!$B$4:$B$922,Demands_tra!$A291,'Growth rates'!$C$4:$C$922,$AE291),SUMIFS('Growth rates'!AB$4:AB$922,'Growth rates'!$B$4:$B$922,Demands_tra!$A291,'Growth rates'!$C$4:$C$922,$AF291))</f>
        <v>0</v>
      </c>
      <c r="BF291" s="6">
        <f ca="1">IF($AF291="",SUMIFS('Growth rates'!AC$4:AC$922,'Growth rates'!$B$4:$B$922,Demands_tra!$A291,'Growth rates'!$C$4:$C$922,$AE291),SUMIFS('Growth rates'!AC$4:AC$922,'Growth rates'!$B$4:$B$922,Demands_tra!$A291,'Growth rates'!$C$4:$C$922,$AF291))</f>
        <v>0</v>
      </c>
      <c r="BH291" t="str">
        <f ca="1">VLOOKUP($C291,'Default drvr and elast'!$A$4:$F$49,MATCH(VLOOKUP(A291,Classification!$B$4:$D$42,3,FALSE),'Default drvr and elast'!$D$3:$F$3,0)+3,FALSE)</f>
        <v>High2</v>
      </c>
      <c r="BJ291" s="6">
        <f ca="1">IF($BI291="",SUMIF(Elasticities!$B$5:$B$52,Demands_tra!$BH291,Elasticities!C$5:C$52),SUMIF(Elasticities!$B$5:$B$52,Demands_tra!$BI291,Elasticities!C$5:C$52))</f>
        <v>0.999999999999992</v>
      </c>
      <c r="BK291" s="6">
        <f ca="1">IF($BI291="",SUMIF(Elasticities!$B$5:$B$52,Demands_tra!$BH291,Elasticities!D$5:D$52),SUMIF(Elasticities!$B$5:$B$52,Demands_tra!$BI291,Elasticities!D$5:D$52))</f>
        <v>0.997560975609749</v>
      </c>
      <c r="BL291" s="6">
        <f ca="1">IF($BI291="",SUMIF(Elasticities!$B$5:$B$52,Demands_tra!$BH291,Elasticities!E$5:E$52),SUMIF(Elasticities!$B$5:$B$52,Demands_tra!$BI291,Elasticities!E$5:E$52))</f>
        <v>0.985365853658529</v>
      </c>
      <c r="BM291" s="6">
        <f ca="1">IF($BI291="",SUMIF(Elasticities!$B$5:$B$52,Demands_tra!$BH291,Elasticities!F$5:F$52),SUMIF(Elasticities!$B$5:$B$52,Demands_tra!$BI291,Elasticities!F$5:F$52))</f>
        <v>0.973170731707309</v>
      </c>
      <c r="BN291" s="6">
        <f ca="1">IF($BI291="",SUMIF(Elasticities!$B$5:$B$52,Demands_tra!$BH291,Elasticities!G$5:G$52),SUMIF(Elasticities!$B$5:$B$52,Demands_tra!$BI291,Elasticities!G$5:G$52))</f>
        <v>0.96097560975609</v>
      </c>
      <c r="BO291" s="6">
        <f ca="1">IF($BI291="",SUMIF(Elasticities!$B$5:$B$52,Demands_tra!$BH291,Elasticities!H$5:H$52),SUMIF(Elasticities!$B$5:$B$52,Demands_tra!$BI291,Elasticities!H$5:H$52))</f>
        <v>0.948780487804871</v>
      </c>
      <c r="BP291" s="6">
        <f ca="1">IF($BI291="",SUMIF(Elasticities!$B$5:$B$52,Demands_tra!$BH291,Elasticities!I$5:I$52),SUMIF(Elasticities!$B$5:$B$52,Demands_tra!$BI291,Elasticities!I$5:I$52))</f>
        <v>0.936585365853651</v>
      </c>
      <c r="BQ291" s="6">
        <f ca="1">IF($BI291="",SUMIF(Elasticities!$B$5:$B$52,Demands_tra!$BH291,Elasticities!J$5:J$52),SUMIF(Elasticities!$B$5:$B$52,Demands_tra!$BI291,Elasticities!J$5:J$52))</f>
        <v>0.924390243902432</v>
      </c>
      <c r="BR291" s="6">
        <f ca="1">IF($BI291="",SUMIF(Elasticities!$B$5:$B$52,Demands_tra!$BH291,Elasticities!K$5:K$52),SUMIF(Elasticities!$B$5:$B$52,Demands_tra!$BI291,Elasticities!K$5:K$52))</f>
        <v>0.912195121951213</v>
      </c>
      <c r="BS291" s="6">
        <f ca="1">IF($BI291="",SUMIF(Elasticities!$B$5:$B$52,Demands_tra!$BH291,Elasticities!L$5:L$52),SUMIF(Elasticities!$B$5:$B$52,Demands_tra!$BI291,Elasticities!L$5:L$52))</f>
        <v>0.899999999999992</v>
      </c>
      <c r="BT291" s="6">
        <f ca="1">IF($BI291="",SUMIF(Elasticities!$B$5:$B$52,Demands_tra!$BH291,Elasticities!M$5:M$52),SUMIF(Elasticities!$B$5:$B$52,Demands_tra!$BI291,Elasticities!M$5:M$52))</f>
        <v>0.887499999999992</v>
      </c>
      <c r="BU291" s="6">
        <f ca="1">IF($BI291="",SUMIF(Elasticities!$B$5:$B$52,Demands_tra!$BH291,Elasticities!N$5:N$52),SUMIF(Elasticities!$B$5:$B$52,Demands_tra!$BI291,Elasticities!N$5:N$52))</f>
        <v>0.874999999999992</v>
      </c>
      <c r="BV291" s="6">
        <f ca="1">IF($BI291="",SUMIF(Elasticities!$B$5:$B$52,Demands_tra!$BH291,Elasticities!O$5:O$52),SUMIF(Elasticities!$B$5:$B$52,Demands_tra!$BI291,Elasticities!O$5:O$52))</f>
        <v>0.862499999999992</v>
      </c>
      <c r="BW291" s="6">
        <f ca="1">IF($BI291="",SUMIF(Elasticities!$B$5:$B$52,Demands_tra!$BH291,Elasticities!P$5:P$52),SUMIF(Elasticities!$B$5:$B$52,Demands_tra!$BI291,Elasticities!P$5:P$52))</f>
        <v>0.849999999999993</v>
      </c>
      <c r="BX291" s="6">
        <f ca="1">IF($BI291="",SUMIF(Elasticities!$B$5:$B$52,Demands_tra!$BH291,Elasticities!Q$5:Q$52),SUMIF(Elasticities!$B$5:$B$52,Demands_tra!$BI291,Elasticities!Q$5:Q$52))</f>
        <v>0.837499999999992</v>
      </c>
      <c r="BY291" s="6">
        <f ca="1">IF($BI291="",SUMIF(Elasticities!$B$5:$B$52,Demands_tra!$BH291,Elasticities!R$5:R$52),SUMIF(Elasticities!$B$5:$B$52,Demands_tra!$BI291,Elasticities!R$5:R$52))</f>
        <v>0.824999999999992</v>
      </c>
      <c r="BZ291" s="6">
        <f ca="1">IF($BI291="",SUMIF(Elasticities!$B$5:$B$52,Demands_tra!$BH291,Elasticities!S$5:S$52),SUMIF(Elasticities!$B$5:$B$52,Demands_tra!$BI291,Elasticities!S$5:S$52))</f>
        <v>0.812499999999992</v>
      </c>
      <c r="CA291" s="6">
        <f ca="1">IF($BI291="",SUMIF(Elasticities!$B$5:$B$52,Demands_tra!$BH291,Elasticities!T$5:T$52),SUMIF(Elasticities!$B$5:$B$52,Demands_tra!$BI291,Elasticities!T$5:T$52))</f>
        <v>0.799999999999992</v>
      </c>
      <c r="CB291" s="6" t="e">
        <f ca="1">IF($BI291="",SUMIF(Elasticities!$B$5:$B$52,Demands_tra!$BH291,Elasticities!U$5:U$52),SUMIF(Elasticities!$B$5:$B$52,Demands_tra!$BI291,Elasticities!U$5:U$52))</f>
        <v>#VALUE!</v>
      </c>
      <c r="CC291" s="6" t="e">
        <f ca="1">IF($BI291="",SUMIF(Elasticities!$B$5:$B$52,Demands_tra!$BH291,Elasticities!V$5:V$52),SUMIF(Elasticities!$B$5:$B$52,Demands_tra!$BI291,Elasticities!V$5:V$52))</f>
        <v>#VALUE!</v>
      </c>
      <c r="CD291" s="6" t="e">
        <f ca="1">IF($BI291="",SUMIF(Elasticities!$B$5:$B$52,Demands_tra!$BH291,Elasticities!W$5:W$52),SUMIF(Elasticities!$B$5:$B$52,Demands_tra!$BI291,Elasticities!W$5:W$52))</f>
        <v>#VALUE!</v>
      </c>
      <c r="CE291" s="6" t="e">
        <f ca="1">IF($BI291="",SUMIF(Elasticities!$B$5:$B$52,Demands_tra!$BH291,Elasticities!X$5:X$52),SUMIF(Elasticities!$B$5:$B$52,Demands_tra!$BI291,Elasticities!X$5:X$52))</f>
        <v>#VALUE!</v>
      </c>
      <c r="CF291" s="6" t="e">
        <f ca="1">IF($BI291="",SUMIF(Elasticities!$B$5:$B$52,Demands_tra!$BH291,Elasticities!Y$5:Y$52),SUMIF(Elasticities!$B$5:$B$52,Demands_tra!$BI291,Elasticities!Y$5:Y$52))</f>
        <v>#VALUE!</v>
      </c>
      <c r="CG291" s="6" t="e">
        <f ca="1">IF($BI291="",SUMIF(Elasticities!$B$5:$B$52,Demands_tra!$BH291,Elasticities!Z$5:Z$52),SUMIF(Elasticities!$B$5:$B$52,Demands_tra!$BI291,Elasticities!Z$5:Z$52))</f>
        <v>#VALUE!</v>
      </c>
      <c r="CH291" s="6" t="e">
        <f ca="1">IF($BI291="",SUMIF(Elasticities!$B$5:$B$52,Demands_tra!$BH291,Elasticities!AA$5:AA$52),SUMIF(Elasticities!$B$5:$B$52,Demands_tra!$BI291,Elasticities!AA$5:AA$52))</f>
        <v>#VALUE!</v>
      </c>
      <c r="CI291" s="6" t="e">
        <f ca="1">IF($BI291="",SUMIF(Elasticities!$B$5:$B$52,Demands_tra!$BH291,Elasticities!AB$5:AB$52),SUMIF(Elasticities!$B$5:$B$52,Demands_tra!$BI291,Elasticities!AB$5:AB$52))</f>
        <v>#VALUE!</v>
      </c>
    </row>
    <row r="292" spans="1:87">
      <c r="A292" t="str">
        <f>IF(BYDem_tra!B291="","\I:",BYDem_tra!B291)</f>
        <v>ROW</v>
      </c>
      <c r="B292" t="str">
        <f>BYDem_tra!E291</f>
        <v>TAI</v>
      </c>
      <c r="C292" t="str">
        <f t="shared" si="220"/>
        <v>TAI</v>
      </c>
      <c r="D292" s="3">
        <f>SUMIFS(BYDem_tra!$M$2:$M$2000,BYDem_tra!$B$2:$B$2000,Demands_tra!$A292,BYDem_tra!$E$2:$E$2000,Demands_tra!$B292)</f>
        <v>1737.5925643272</v>
      </c>
      <c r="E292" s="3">
        <f ca="1" t="shared" si="221"/>
        <v>1793.42387251124</v>
      </c>
      <c r="F292" s="3">
        <f ca="1" t="shared" si="222"/>
        <v>2183.86710274429</v>
      </c>
      <c r="G292" s="3">
        <f ca="1" t="shared" si="223"/>
        <v>2665.90982155468</v>
      </c>
      <c r="H292" s="3">
        <f ca="1" t="shared" si="224"/>
        <v>3163.51568465021</v>
      </c>
      <c r="I292" s="3">
        <f ca="1" t="shared" si="225"/>
        <v>3650.57840959408</v>
      </c>
      <c r="J292" s="3">
        <f ca="1" t="shared" si="226"/>
        <v>4138.30467464034</v>
      </c>
      <c r="K292" s="3">
        <f ca="1" t="shared" si="227"/>
        <v>4634.26279344712</v>
      </c>
      <c r="L292" s="3">
        <f ca="1" t="shared" si="228"/>
        <v>5150.78253995448</v>
      </c>
      <c r="M292" s="3">
        <f ca="1" t="shared" si="229"/>
        <v>5692.90221641251</v>
      </c>
      <c r="N292" s="3">
        <f ca="1" t="shared" si="230"/>
        <v>6263.99094808291</v>
      </c>
      <c r="O292" s="3">
        <f ca="1" t="shared" si="231"/>
        <v>6849.75710184582</v>
      </c>
      <c r="P292" s="3">
        <f ca="1" t="shared" si="232"/>
        <v>7445.482367133</v>
      </c>
      <c r="Q292" s="3">
        <f ca="1" t="shared" si="233"/>
        <v>8042.05092512273</v>
      </c>
      <c r="R292" s="3">
        <f ca="1" t="shared" si="234"/>
        <v>8637.97587242627</v>
      </c>
      <c r="S292" s="3">
        <f ca="1" t="shared" si="235"/>
        <v>9234.80634959743</v>
      </c>
      <c r="T292" s="3">
        <f ca="1" t="shared" si="236"/>
        <v>9832.76620935588</v>
      </c>
      <c r="U292" s="3">
        <f ca="1" t="shared" si="237"/>
        <v>10431.9055603241</v>
      </c>
      <c r="V292" s="3" t="e">
        <f ca="1" t="shared" si="212"/>
        <v>#VALUE!</v>
      </c>
      <c r="W292" s="3" t="e">
        <f ca="1" t="shared" si="213"/>
        <v>#DIV/0!</v>
      </c>
      <c r="X292" s="3" t="e">
        <f ca="1" t="shared" si="214"/>
        <v>#DIV/0!</v>
      </c>
      <c r="Y292" s="3" t="e">
        <f ca="1" t="shared" si="215"/>
        <v>#DIV/0!</v>
      </c>
      <c r="Z292" s="3" t="e">
        <f ca="1" t="shared" si="216"/>
        <v>#DIV/0!</v>
      </c>
      <c r="AA292" s="3" t="e">
        <f ca="1" t="shared" si="217"/>
        <v>#DIV/0!</v>
      </c>
      <c r="AB292" s="3" t="e">
        <f ca="1" t="shared" si="218"/>
        <v>#DIV/0!</v>
      </c>
      <c r="AC292" s="3" t="e">
        <f ca="1" t="shared" si="219"/>
        <v>#DIV/0!</v>
      </c>
      <c r="AE292" s="34" t="str">
        <f ca="1">VLOOKUP($C292,'Default drvr and elast'!$A$4:$C$49,MATCH(VLOOKUP(A292,Classification!$B$4:$D$99,2,FALSE),'Default drvr and elast'!$A$3:$C$3,0),FALSE)</f>
        <v>GDP</v>
      </c>
      <c r="AF292" s="4"/>
      <c r="AG292" s="6">
        <f ca="1">IF($AF292="",SUMIFS('Growth rates'!D$4:D$922,'Growth rates'!$B$4:$B$922,Demands_tra!$A292,'Growth rates'!$C$4:$C$922,$AE292),SUMIFS('Growth rates'!D$4:D$922,'Growth rates'!$B$4:$B$922,Demands_tra!$A292,'Growth rates'!$C$4:$C$922,$AF292))</f>
        <v>1</v>
      </c>
      <c r="AH292" s="6">
        <f ca="1">IF($AF292="",SUMIFS('Growth rates'!E$4:E$922,'Growth rates'!$B$4:$B$922,Demands_tra!$A292,'Growth rates'!$C$4:$C$922,$AE292),SUMIFS('Growth rates'!E$4:E$922,'Growth rates'!$B$4:$B$922,Demands_tra!$A292,'Growth rates'!$C$4:$C$922,$AF292))</f>
        <v>1.03220997614691</v>
      </c>
      <c r="AI292" s="6">
        <f ca="1">IF($AF292="",SUMIFS('Growth rates'!F$4:F$922,'Growth rates'!$B$4:$B$922,Demands_tra!$A292,'Growth rates'!$C$4:$C$922,$AE292),SUMIFS('Growth rates'!F$4:F$922,'Growth rates'!$B$4:$B$922,Demands_tra!$A292,'Growth rates'!$C$4:$C$922,$AF292))</f>
        <v>1.26026807229982</v>
      </c>
      <c r="AJ292" s="6">
        <f ca="1">IF($AF292="",SUMIFS('Growth rates'!G$4:G$922,'Growth rates'!$B$4:$B$922,Demands_tra!$A292,'Growth rates'!$C$4:$C$922,$AE292),SUMIFS('Growth rates'!G$4:G$922,'Growth rates'!$B$4:$B$922,Demands_tra!$A292,'Growth rates'!$C$4:$C$922,$AF292))</f>
        <v>1.54611479417579</v>
      </c>
      <c r="AK292" s="6">
        <f ca="1">IF($AF292="",SUMIFS('Growth rates'!H$4:H$922,'Growth rates'!$B$4:$B$922,Demands_tra!$A292,'Growth rates'!$C$4:$C$922,$AE292),SUMIFS('Growth rates'!H$4:H$922,'Growth rates'!$B$4:$B$922,Demands_tra!$A292,'Growth rates'!$C$4:$C$922,$AF292))</f>
        <v>1.84642452510153</v>
      </c>
      <c r="AL292" s="6">
        <f ca="1">IF($AF292="",SUMIFS('Growth rates'!I$4:I$922,'Growth rates'!$B$4:$B$922,Demands_tra!$A292,'Growth rates'!$C$4:$C$922,$AE292),SUMIFS('Growth rates'!I$4:I$922,'Growth rates'!$B$4:$B$922,Demands_tra!$A292,'Growth rates'!$C$4:$C$922,$AF292))</f>
        <v>2.14605136752268</v>
      </c>
      <c r="AM292" s="6">
        <f ca="1">IF($AF292="",SUMIFS('Growth rates'!J$4:J$922,'Growth rates'!$B$4:$B$922,Demands_tra!$A292,'Growth rates'!$C$4:$C$922,$AE292),SUMIFS('Growth rates'!J$4:J$922,'Growth rates'!$B$4:$B$922,Demands_tra!$A292,'Growth rates'!$C$4:$C$922,$AF292))</f>
        <v>2.45218229566993</v>
      </c>
      <c r="AN292" s="6">
        <f ca="1">IF($AF292="",SUMIFS('Growth rates'!K$4:K$922,'Growth rates'!$B$4:$B$922,Demands_tra!$A292,'Growth rates'!$C$4:$C$922,$AE292),SUMIFS('Growth rates'!K$4:K$922,'Growth rates'!$B$4:$B$922,Demands_tra!$A292,'Growth rates'!$C$4:$C$922,$AF292))</f>
        <v>2.77010382709687</v>
      </c>
      <c r="AO292" s="6">
        <f ca="1">IF($AF292="",SUMIFS('Growth rates'!L$4:L$922,'Growth rates'!$B$4:$B$922,Demands_tra!$A292,'Growth rates'!$C$4:$C$922,$AE292),SUMIFS('Growth rates'!L$4:L$922,'Growth rates'!$B$4:$B$922,Demands_tra!$A292,'Growth rates'!$C$4:$C$922,$AF292))</f>
        <v>3.10856945656694</v>
      </c>
      <c r="AP292" s="6">
        <f ca="1">IF($AF292="",SUMIFS('Growth rates'!M$4:M$922,'Growth rates'!$B$4:$B$922,Demands_tra!$A292,'Growth rates'!$C$4:$C$922,$AE292),SUMIFS('Growth rates'!M$4:M$922,'Growth rates'!$B$4:$B$922,Demands_tra!$A292,'Growth rates'!$C$4:$C$922,$AF292))</f>
        <v>3.47209926004162</v>
      </c>
      <c r="AQ292" s="6">
        <f ca="1">IF($AF292="",SUMIFS('Growth rates'!N$4:N$922,'Growth rates'!$B$4:$B$922,Demands_tra!$A292,'Growth rates'!$C$4:$C$922,$AE292),SUMIFS('Growth rates'!N$4:N$922,'Growth rates'!$B$4:$B$922,Demands_tra!$A292,'Growth rates'!$C$4:$C$922,$AF292))</f>
        <v>3.86455766759287</v>
      </c>
      <c r="AR292" s="6">
        <f ca="1">IF($AF292="",SUMIFS('Growth rates'!O$4:O$922,'Growth rates'!$B$4:$B$922,Demands_tra!$A292,'Growth rates'!$C$4:$C$922,$AE292),SUMIFS('Growth rates'!O$4:O$922,'Growth rates'!$B$4:$B$922,Demands_tra!$A292,'Growth rates'!$C$4:$C$922,$AF292))</f>
        <v>4.27757178038053</v>
      </c>
      <c r="AS292" s="6">
        <f ca="1">IF($AF292="",SUMIFS('Growth rates'!P$4:P$922,'Growth rates'!$B$4:$B$922,Demands_tra!$A292,'Growth rates'!$C$4:$C$922,$AE292),SUMIFS('Growth rates'!P$4:P$922,'Growth rates'!$B$4:$B$922,Demands_tra!$A292,'Growth rates'!$C$4:$C$922,$AF292))</f>
        <v>4.70890116948649</v>
      </c>
      <c r="AT292" s="6">
        <f ca="1">IF($AF292="",SUMIFS('Growth rates'!Q$4:Q$922,'Growth rates'!$B$4:$B$922,Demands_tra!$A292,'Growth rates'!$C$4:$C$922,$AE292),SUMIFS('Growth rates'!Q$4:Q$922,'Growth rates'!$B$4:$B$922,Demands_tra!$A292,'Growth rates'!$C$4:$C$922,$AF292))</f>
        <v>5.15278382000685</v>
      </c>
      <c r="AU292" s="6">
        <f ca="1">IF($AF292="",SUMIFS('Growth rates'!R$4:R$922,'Growth rates'!$B$4:$B$922,Demands_tra!$A292,'Growth rates'!$C$4:$C$922,$AE292),SUMIFS('Growth rates'!R$4:R$922,'Growth rates'!$B$4:$B$922,Demands_tra!$A292,'Growth rates'!$C$4:$C$922,$AF292))</f>
        <v>5.608696692622</v>
      </c>
      <c r="AV292" s="6">
        <f ca="1">IF($AF292="",SUMIFS('Growth rates'!S$4:S$922,'Growth rates'!$B$4:$B$922,Demands_tra!$A292,'Growth rates'!$C$4:$C$922,$AE292),SUMIFS('Growth rates'!S$4:S$922,'Growth rates'!$B$4:$B$922,Demands_tra!$A292,'Growth rates'!$C$4:$C$922,$AF292))</f>
        <v>6.0784253017179</v>
      </c>
      <c r="AW292" s="6">
        <f ca="1">IF($AF292="",SUMIFS('Growth rates'!T$4:T$922,'Growth rates'!$B$4:$B$922,Demands_tra!$A292,'Growth rates'!$C$4:$C$922,$AE292),SUMIFS('Growth rates'!T$4:T$922,'Growth rates'!$B$4:$B$922,Demands_tra!$A292,'Growth rates'!$C$4:$C$922,$AF292))</f>
        <v>6.56283402216059</v>
      </c>
      <c r="AX292" s="6">
        <f ca="1">IF($AF292="",SUMIFS('Growth rates'!U$4:U$922,'Growth rates'!$B$4:$B$922,Demands_tra!$A292,'Growth rates'!$C$4:$C$922,$AE292),SUMIFS('Growth rates'!U$4:U$922,'Growth rates'!$B$4:$B$922,Demands_tra!$A292,'Growth rates'!$C$4:$C$922,$AF292))</f>
        <v>7.06269998470226</v>
      </c>
      <c r="AY292" s="6">
        <f ca="1">IF($AF292="",SUMIFS('Growth rates'!V$4:V$922,'Growth rates'!$B$4:$B$922,Demands_tra!$A292,'Growth rates'!$C$4:$C$922,$AE292),SUMIFS('Growth rates'!V$4:V$922,'Growth rates'!$B$4:$B$922,Demands_tra!$A292,'Growth rates'!$C$4:$C$922,$AF292))</f>
        <v>0</v>
      </c>
      <c r="AZ292" s="6">
        <f ca="1">IF($AF292="",SUMIFS('Growth rates'!W$4:W$922,'Growth rates'!$B$4:$B$922,Demands_tra!$A292,'Growth rates'!$C$4:$C$922,$AE292),SUMIFS('Growth rates'!W$4:W$922,'Growth rates'!$B$4:$B$922,Demands_tra!$A292,'Growth rates'!$C$4:$C$922,$AF292))</f>
        <v>0</v>
      </c>
      <c r="BA292" s="6">
        <f ca="1">IF($AF292="",SUMIFS('Growth rates'!X$4:X$922,'Growth rates'!$B$4:$B$922,Demands_tra!$A292,'Growth rates'!$C$4:$C$922,$AE292),SUMIFS('Growth rates'!X$4:X$922,'Growth rates'!$B$4:$B$922,Demands_tra!$A292,'Growth rates'!$C$4:$C$922,$AF292))</f>
        <v>0</v>
      </c>
      <c r="BB292" s="6">
        <f ca="1">IF($AF292="",SUMIFS('Growth rates'!Y$4:Y$922,'Growth rates'!$B$4:$B$922,Demands_tra!$A292,'Growth rates'!$C$4:$C$922,$AE292),SUMIFS('Growth rates'!Y$4:Y$922,'Growth rates'!$B$4:$B$922,Demands_tra!$A292,'Growth rates'!$C$4:$C$922,$AF292))</f>
        <v>0</v>
      </c>
      <c r="BC292" s="6">
        <f ca="1">IF($AF292="",SUMIFS('Growth rates'!Z$4:Z$922,'Growth rates'!$B$4:$B$922,Demands_tra!$A292,'Growth rates'!$C$4:$C$922,$AE292),SUMIFS('Growth rates'!Z$4:Z$922,'Growth rates'!$B$4:$B$922,Demands_tra!$A292,'Growth rates'!$C$4:$C$922,$AF292))</f>
        <v>0</v>
      </c>
      <c r="BD292" s="6">
        <f ca="1">IF($AF292="",SUMIFS('Growth rates'!AA$4:AA$922,'Growth rates'!$B$4:$B$922,Demands_tra!$A292,'Growth rates'!$C$4:$C$922,$AE292),SUMIFS('Growth rates'!AA$4:AA$922,'Growth rates'!$B$4:$B$922,Demands_tra!$A292,'Growth rates'!$C$4:$C$922,$AF292))</f>
        <v>0</v>
      </c>
      <c r="BE292" s="6">
        <f ca="1">IF($AF292="",SUMIFS('Growth rates'!AB$4:AB$922,'Growth rates'!$B$4:$B$922,Demands_tra!$A292,'Growth rates'!$C$4:$C$922,$AE292),SUMIFS('Growth rates'!AB$4:AB$922,'Growth rates'!$B$4:$B$922,Demands_tra!$A292,'Growth rates'!$C$4:$C$922,$AF292))</f>
        <v>0</v>
      </c>
      <c r="BF292" s="6">
        <f ca="1">IF($AF292="",SUMIFS('Growth rates'!AC$4:AC$922,'Growth rates'!$B$4:$B$922,Demands_tra!$A292,'Growth rates'!$C$4:$C$922,$AE292),SUMIFS('Growth rates'!AC$4:AC$922,'Growth rates'!$B$4:$B$922,Demands_tra!$A292,'Growth rates'!$C$4:$C$922,$AF292))</f>
        <v>0</v>
      </c>
      <c r="BH292" t="str">
        <f ca="1">VLOOKUP($C292,'Default drvr and elast'!$A$4:$F$49,MATCH(VLOOKUP(A292,Classification!$B$4:$D$42,3,FALSE),'Default drvr and elast'!$D$3:$F$3,0)+3,FALSE)</f>
        <v>High2</v>
      </c>
      <c r="BJ292" s="6">
        <f ca="1">IF($BI292="",SUMIF(Elasticities!$B$5:$B$52,Demands_tra!$BH292,Elasticities!C$5:C$52),SUMIF(Elasticities!$B$5:$B$52,Demands_tra!$BI292,Elasticities!C$5:C$52))</f>
        <v>0.999999999999992</v>
      </c>
      <c r="BK292" s="6">
        <f ca="1">IF($BI292="",SUMIF(Elasticities!$B$5:$B$52,Demands_tra!$BH292,Elasticities!D$5:D$52),SUMIF(Elasticities!$B$5:$B$52,Demands_tra!$BI292,Elasticities!D$5:D$52))</f>
        <v>0.997560975609749</v>
      </c>
      <c r="BL292" s="6">
        <f ca="1">IF($BI292="",SUMIF(Elasticities!$B$5:$B$52,Demands_tra!$BH292,Elasticities!E$5:E$52),SUMIF(Elasticities!$B$5:$B$52,Demands_tra!$BI292,Elasticities!E$5:E$52))</f>
        <v>0.985365853658529</v>
      </c>
      <c r="BM292" s="6">
        <f ca="1">IF($BI292="",SUMIF(Elasticities!$B$5:$B$52,Demands_tra!$BH292,Elasticities!F$5:F$52),SUMIF(Elasticities!$B$5:$B$52,Demands_tra!$BI292,Elasticities!F$5:F$52))</f>
        <v>0.973170731707309</v>
      </c>
      <c r="BN292" s="6">
        <f ca="1">IF($BI292="",SUMIF(Elasticities!$B$5:$B$52,Demands_tra!$BH292,Elasticities!G$5:G$52),SUMIF(Elasticities!$B$5:$B$52,Demands_tra!$BI292,Elasticities!G$5:G$52))</f>
        <v>0.96097560975609</v>
      </c>
      <c r="BO292" s="6">
        <f ca="1">IF($BI292="",SUMIF(Elasticities!$B$5:$B$52,Demands_tra!$BH292,Elasticities!H$5:H$52),SUMIF(Elasticities!$B$5:$B$52,Demands_tra!$BI292,Elasticities!H$5:H$52))</f>
        <v>0.948780487804871</v>
      </c>
      <c r="BP292" s="6">
        <f ca="1">IF($BI292="",SUMIF(Elasticities!$B$5:$B$52,Demands_tra!$BH292,Elasticities!I$5:I$52),SUMIF(Elasticities!$B$5:$B$52,Demands_tra!$BI292,Elasticities!I$5:I$52))</f>
        <v>0.936585365853651</v>
      </c>
      <c r="BQ292" s="6">
        <f ca="1">IF($BI292="",SUMIF(Elasticities!$B$5:$B$52,Demands_tra!$BH292,Elasticities!J$5:J$52),SUMIF(Elasticities!$B$5:$B$52,Demands_tra!$BI292,Elasticities!J$5:J$52))</f>
        <v>0.924390243902432</v>
      </c>
      <c r="BR292" s="6">
        <f ca="1">IF($BI292="",SUMIF(Elasticities!$B$5:$B$52,Demands_tra!$BH292,Elasticities!K$5:K$52),SUMIF(Elasticities!$B$5:$B$52,Demands_tra!$BI292,Elasticities!K$5:K$52))</f>
        <v>0.912195121951213</v>
      </c>
      <c r="BS292" s="6">
        <f ca="1">IF($BI292="",SUMIF(Elasticities!$B$5:$B$52,Demands_tra!$BH292,Elasticities!L$5:L$52),SUMIF(Elasticities!$B$5:$B$52,Demands_tra!$BI292,Elasticities!L$5:L$52))</f>
        <v>0.899999999999992</v>
      </c>
      <c r="BT292" s="6">
        <f ca="1">IF($BI292="",SUMIF(Elasticities!$B$5:$B$52,Demands_tra!$BH292,Elasticities!M$5:M$52),SUMIF(Elasticities!$B$5:$B$52,Demands_tra!$BI292,Elasticities!M$5:M$52))</f>
        <v>0.887499999999992</v>
      </c>
      <c r="BU292" s="6">
        <f ca="1">IF($BI292="",SUMIF(Elasticities!$B$5:$B$52,Demands_tra!$BH292,Elasticities!N$5:N$52),SUMIF(Elasticities!$B$5:$B$52,Demands_tra!$BI292,Elasticities!N$5:N$52))</f>
        <v>0.874999999999992</v>
      </c>
      <c r="BV292" s="6">
        <f ca="1">IF($BI292="",SUMIF(Elasticities!$B$5:$B$52,Demands_tra!$BH292,Elasticities!O$5:O$52),SUMIF(Elasticities!$B$5:$B$52,Demands_tra!$BI292,Elasticities!O$5:O$52))</f>
        <v>0.862499999999992</v>
      </c>
      <c r="BW292" s="6">
        <f ca="1">IF($BI292="",SUMIF(Elasticities!$B$5:$B$52,Demands_tra!$BH292,Elasticities!P$5:P$52),SUMIF(Elasticities!$B$5:$B$52,Demands_tra!$BI292,Elasticities!P$5:P$52))</f>
        <v>0.849999999999993</v>
      </c>
      <c r="BX292" s="6">
        <f ca="1">IF($BI292="",SUMIF(Elasticities!$B$5:$B$52,Demands_tra!$BH292,Elasticities!Q$5:Q$52),SUMIF(Elasticities!$B$5:$B$52,Demands_tra!$BI292,Elasticities!Q$5:Q$52))</f>
        <v>0.837499999999992</v>
      </c>
      <c r="BY292" s="6">
        <f ca="1">IF($BI292="",SUMIF(Elasticities!$B$5:$B$52,Demands_tra!$BH292,Elasticities!R$5:R$52),SUMIF(Elasticities!$B$5:$B$52,Demands_tra!$BI292,Elasticities!R$5:R$52))</f>
        <v>0.824999999999992</v>
      </c>
      <c r="BZ292" s="6">
        <f ca="1">IF($BI292="",SUMIF(Elasticities!$B$5:$B$52,Demands_tra!$BH292,Elasticities!S$5:S$52),SUMIF(Elasticities!$B$5:$B$52,Demands_tra!$BI292,Elasticities!S$5:S$52))</f>
        <v>0.812499999999992</v>
      </c>
      <c r="CA292" s="6">
        <f ca="1">IF($BI292="",SUMIF(Elasticities!$B$5:$B$52,Demands_tra!$BH292,Elasticities!T$5:T$52),SUMIF(Elasticities!$B$5:$B$52,Demands_tra!$BI292,Elasticities!T$5:T$52))</f>
        <v>0.799999999999992</v>
      </c>
      <c r="CB292" s="6" t="e">
        <f ca="1">IF($BI292="",SUMIF(Elasticities!$B$5:$B$52,Demands_tra!$BH292,Elasticities!U$5:U$52),SUMIF(Elasticities!$B$5:$B$52,Demands_tra!$BI292,Elasticities!U$5:U$52))</f>
        <v>#VALUE!</v>
      </c>
      <c r="CC292" s="6" t="e">
        <f ca="1">IF($BI292="",SUMIF(Elasticities!$B$5:$B$52,Demands_tra!$BH292,Elasticities!V$5:V$52),SUMIF(Elasticities!$B$5:$B$52,Demands_tra!$BI292,Elasticities!V$5:V$52))</f>
        <v>#VALUE!</v>
      </c>
      <c r="CD292" s="6" t="e">
        <f ca="1">IF($BI292="",SUMIF(Elasticities!$B$5:$B$52,Demands_tra!$BH292,Elasticities!W$5:W$52),SUMIF(Elasticities!$B$5:$B$52,Demands_tra!$BI292,Elasticities!W$5:W$52))</f>
        <v>#VALUE!</v>
      </c>
      <c r="CE292" s="6" t="e">
        <f ca="1">IF($BI292="",SUMIF(Elasticities!$B$5:$B$52,Demands_tra!$BH292,Elasticities!X$5:X$52),SUMIF(Elasticities!$B$5:$B$52,Demands_tra!$BI292,Elasticities!X$5:X$52))</f>
        <v>#VALUE!</v>
      </c>
      <c r="CF292" s="6" t="e">
        <f ca="1">IF($BI292="",SUMIF(Elasticities!$B$5:$B$52,Demands_tra!$BH292,Elasticities!Y$5:Y$52),SUMIF(Elasticities!$B$5:$B$52,Demands_tra!$BI292,Elasticities!Y$5:Y$52))</f>
        <v>#VALUE!</v>
      </c>
      <c r="CG292" s="6" t="e">
        <f ca="1">IF($BI292="",SUMIF(Elasticities!$B$5:$B$52,Demands_tra!$BH292,Elasticities!Z$5:Z$52),SUMIF(Elasticities!$B$5:$B$52,Demands_tra!$BI292,Elasticities!Z$5:Z$52))</f>
        <v>#VALUE!</v>
      </c>
      <c r="CH292" s="6" t="e">
        <f ca="1">IF($BI292="",SUMIF(Elasticities!$B$5:$B$52,Demands_tra!$BH292,Elasticities!AA$5:AA$52),SUMIF(Elasticities!$B$5:$B$52,Demands_tra!$BI292,Elasticities!AA$5:AA$52))</f>
        <v>#VALUE!</v>
      </c>
      <c r="CI292" s="6" t="e">
        <f ca="1">IF($BI292="",SUMIF(Elasticities!$B$5:$B$52,Demands_tra!$BH292,Elasticities!AB$5:AB$52),SUMIF(Elasticities!$B$5:$B$52,Demands_tra!$BI292,Elasticities!AB$5:AB$52))</f>
        <v>#VALUE!</v>
      </c>
    </row>
    <row r="293" spans="1:87">
      <c r="A293" t="str">
        <f>IF(BYDem_tra!B292="","\I:",BYDem_tra!B292)</f>
        <v>ROW</v>
      </c>
      <c r="B293" t="str">
        <f>BYDem_tra!E292</f>
        <v>TTF</v>
      </c>
      <c r="C293" t="str">
        <f t="shared" si="220"/>
        <v>TTF</v>
      </c>
      <c r="D293" s="3">
        <f>SUMIFS(BYDem_tra!$M$2:$M$2000,BYDem_tra!$B$2:$B$2000,Demands_tra!$A293,BYDem_tra!$E$2:$E$2000,Demands_tra!$B293)</f>
        <v>66.02657162076</v>
      </c>
      <c r="E293" s="3">
        <f ca="1" t="shared" si="221"/>
        <v>68.1480988096853</v>
      </c>
      <c r="F293" s="3">
        <f ca="1" t="shared" si="222"/>
        <v>82.9845043250396</v>
      </c>
      <c r="G293" s="3">
        <f ca="1" t="shared" si="223"/>
        <v>101.301587829667</v>
      </c>
      <c r="H293" s="3">
        <f ca="1" t="shared" si="224"/>
        <v>120.210053388915</v>
      </c>
      <c r="I293" s="3">
        <f ca="1" t="shared" si="225"/>
        <v>138.717891505016</v>
      </c>
      <c r="J293" s="3">
        <f ca="1" t="shared" si="226"/>
        <v>157.25094340195</v>
      </c>
      <c r="K293" s="3">
        <f ca="1" t="shared" si="227"/>
        <v>176.096796523434</v>
      </c>
      <c r="L293" s="3">
        <f ca="1" t="shared" si="228"/>
        <v>195.723968471831</v>
      </c>
      <c r="M293" s="3">
        <f ca="1" t="shared" si="229"/>
        <v>216.323909090556</v>
      </c>
      <c r="N293" s="3">
        <f ca="1" t="shared" si="230"/>
        <v>238.024641366678</v>
      </c>
      <c r="O293" s="3">
        <f ca="1" t="shared" si="231"/>
        <v>260.283099245968</v>
      </c>
      <c r="P293" s="3">
        <f ca="1" t="shared" si="232"/>
        <v>282.91999221058</v>
      </c>
      <c r="Q293" s="3">
        <f ca="1" t="shared" si="233"/>
        <v>305.588929353537</v>
      </c>
      <c r="R293" s="3">
        <f ca="1" t="shared" si="234"/>
        <v>328.233410011158</v>
      </c>
      <c r="S293" s="3">
        <f ca="1" t="shared" si="235"/>
        <v>350.912299789702</v>
      </c>
      <c r="T293" s="3">
        <f ca="1" t="shared" si="236"/>
        <v>373.634104841837</v>
      </c>
      <c r="U293" s="3">
        <f ca="1" t="shared" si="237"/>
        <v>396.400729239102</v>
      </c>
      <c r="V293" s="3" t="e">
        <f ca="1" t="shared" si="212"/>
        <v>#VALUE!</v>
      </c>
      <c r="W293" s="3" t="e">
        <f ca="1" t="shared" si="213"/>
        <v>#DIV/0!</v>
      </c>
      <c r="X293" s="3" t="e">
        <f ca="1" t="shared" si="214"/>
        <v>#DIV/0!</v>
      </c>
      <c r="Y293" s="3" t="e">
        <f ca="1" t="shared" si="215"/>
        <v>#DIV/0!</v>
      </c>
      <c r="Z293" s="3" t="e">
        <f ca="1" t="shared" si="216"/>
        <v>#DIV/0!</v>
      </c>
      <c r="AA293" s="3" t="e">
        <f ca="1" t="shared" si="217"/>
        <v>#DIV/0!</v>
      </c>
      <c r="AB293" s="3" t="e">
        <f ca="1" t="shared" si="218"/>
        <v>#DIV/0!</v>
      </c>
      <c r="AC293" s="3" t="e">
        <f ca="1" t="shared" si="219"/>
        <v>#DIV/0!</v>
      </c>
      <c r="AE293" s="34" t="str">
        <f ca="1">VLOOKUP($C293,'Default drvr and elast'!$A$4:$C$49,MATCH(VLOOKUP(A293,Classification!$B$4:$D$99,2,FALSE),'Default drvr and elast'!$A$3:$C$3,0),FALSE)</f>
        <v>GDP</v>
      </c>
      <c r="AF293" s="4"/>
      <c r="AG293" s="6">
        <f ca="1">IF($AF293="",SUMIFS('Growth rates'!D$4:D$922,'Growth rates'!$B$4:$B$922,Demands_tra!$A293,'Growth rates'!$C$4:$C$922,$AE293),SUMIFS('Growth rates'!D$4:D$922,'Growth rates'!$B$4:$B$922,Demands_tra!$A293,'Growth rates'!$C$4:$C$922,$AF293))</f>
        <v>1</v>
      </c>
      <c r="AH293" s="6">
        <f ca="1">IF($AF293="",SUMIFS('Growth rates'!E$4:E$922,'Growth rates'!$B$4:$B$922,Demands_tra!$A293,'Growth rates'!$C$4:$C$922,$AE293),SUMIFS('Growth rates'!E$4:E$922,'Growth rates'!$B$4:$B$922,Demands_tra!$A293,'Growth rates'!$C$4:$C$922,$AF293))</f>
        <v>1.03220997614691</v>
      </c>
      <c r="AI293" s="6">
        <f ca="1">IF($AF293="",SUMIFS('Growth rates'!F$4:F$922,'Growth rates'!$B$4:$B$922,Demands_tra!$A293,'Growth rates'!$C$4:$C$922,$AE293),SUMIFS('Growth rates'!F$4:F$922,'Growth rates'!$B$4:$B$922,Demands_tra!$A293,'Growth rates'!$C$4:$C$922,$AF293))</f>
        <v>1.26026807229982</v>
      </c>
      <c r="AJ293" s="6">
        <f ca="1">IF($AF293="",SUMIFS('Growth rates'!G$4:G$922,'Growth rates'!$B$4:$B$922,Demands_tra!$A293,'Growth rates'!$C$4:$C$922,$AE293),SUMIFS('Growth rates'!G$4:G$922,'Growth rates'!$B$4:$B$922,Demands_tra!$A293,'Growth rates'!$C$4:$C$922,$AF293))</f>
        <v>1.54611479417579</v>
      </c>
      <c r="AK293" s="6">
        <f ca="1">IF($AF293="",SUMIFS('Growth rates'!H$4:H$922,'Growth rates'!$B$4:$B$922,Demands_tra!$A293,'Growth rates'!$C$4:$C$922,$AE293),SUMIFS('Growth rates'!H$4:H$922,'Growth rates'!$B$4:$B$922,Demands_tra!$A293,'Growth rates'!$C$4:$C$922,$AF293))</f>
        <v>1.84642452510153</v>
      </c>
      <c r="AL293" s="6">
        <f ca="1">IF($AF293="",SUMIFS('Growth rates'!I$4:I$922,'Growth rates'!$B$4:$B$922,Demands_tra!$A293,'Growth rates'!$C$4:$C$922,$AE293),SUMIFS('Growth rates'!I$4:I$922,'Growth rates'!$B$4:$B$922,Demands_tra!$A293,'Growth rates'!$C$4:$C$922,$AF293))</f>
        <v>2.14605136752268</v>
      </c>
      <c r="AM293" s="6">
        <f ca="1">IF($AF293="",SUMIFS('Growth rates'!J$4:J$922,'Growth rates'!$B$4:$B$922,Demands_tra!$A293,'Growth rates'!$C$4:$C$922,$AE293),SUMIFS('Growth rates'!J$4:J$922,'Growth rates'!$B$4:$B$922,Demands_tra!$A293,'Growth rates'!$C$4:$C$922,$AF293))</f>
        <v>2.45218229566993</v>
      </c>
      <c r="AN293" s="6">
        <f ca="1">IF($AF293="",SUMIFS('Growth rates'!K$4:K$922,'Growth rates'!$B$4:$B$922,Demands_tra!$A293,'Growth rates'!$C$4:$C$922,$AE293),SUMIFS('Growth rates'!K$4:K$922,'Growth rates'!$B$4:$B$922,Demands_tra!$A293,'Growth rates'!$C$4:$C$922,$AF293))</f>
        <v>2.77010382709687</v>
      </c>
      <c r="AO293" s="6">
        <f ca="1">IF($AF293="",SUMIFS('Growth rates'!L$4:L$922,'Growth rates'!$B$4:$B$922,Demands_tra!$A293,'Growth rates'!$C$4:$C$922,$AE293),SUMIFS('Growth rates'!L$4:L$922,'Growth rates'!$B$4:$B$922,Demands_tra!$A293,'Growth rates'!$C$4:$C$922,$AF293))</f>
        <v>3.10856945656694</v>
      </c>
      <c r="AP293" s="6">
        <f ca="1">IF($AF293="",SUMIFS('Growth rates'!M$4:M$922,'Growth rates'!$B$4:$B$922,Demands_tra!$A293,'Growth rates'!$C$4:$C$922,$AE293),SUMIFS('Growth rates'!M$4:M$922,'Growth rates'!$B$4:$B$922,Demands_tra!$A293,'Growth rates'!$C$4:$C$922,$AF293))</f>
        <v>3.47209926004162</v>
      </c>
      <c r="AQ293" s="6">
        <f ca="1">IF($AF293="",SUMIFS('Growth rates'!N$4:N$922,'Growth rates'!$B$4:$B$922,Demands_tra!$A293,'Growth rates'!$C$4:$C$922,$AE293),SUMIFS('Growth rates'!N$4:N$922,'Growth rates'!$B$4:$B$922,Demands_tra!$A293,'Growth rates'!$C$4:$C$922,$AF293))</f>
        <v>3.86455766759287</v>
      </c>
      <c r="AR293" s="6">
        <f ca="1">IF($AF293="",SUMIFS('Growth rates'!O$4:O$922,'Growth rates'!$B$4:$B$922,Demands_tra!$A293,'Growth rates'!$C$4:$C$922,$AE293),SUMIFS('Growth rates'!O$4:O$922,'Growth rates'!$B$4:$B$922,Demands_tra!$A293,'Growth rates'!$C$4:$C$922,$AF293))</f>
        <v>4.27757178038053</v>
      </c>
      <c r="AS293" s="6">
        <f ca="1">IF($AF293="",SUMIFS('Growth rates'!P$4:P$922,'Growth rates'!$B$4:$B$922,Demands_tra!$A293,'Growth rates'!$C$4:$C$922,$AE293),SUMIFS('Growth rates'!P$4:P$922,'Growth rates'!$B$4:$B$922,Demands_tra!$A293,'Growth rates'!$C$4:$C$922,$AF293))</f>
        <v>4.70890116948649</v>
      </c>
      <c r="AT293" s="6">
        <f ca="1">IF($AF293="",SUMIFS('Growth rates'!Q$4:Q$922,'Growth rates'!$B$4:$B$922,Demands_tra!$A293,'Growth rates'!$C$4:$C$922,$AE293),SUMIFS('Growth rates'!Q$4:Q$922,'Growth rates'!$B$4:$B$922,Demands_tra!$A293,'Growth rates'!$C$4:$C$922,$AF293))</f>
        <v>5.15278382000685</v>
      </c>
      <c r="AU293" s="6">
        <f ca="1">IF($AF293="",SUMIFS('Growth rates'!R$4:R$922,'Growth rates'!$B$4:$B$922,Demands_tra!$A293,'Growth rates'!$C$4:$C$922,$AE293),SUMIFS('Growth rates'!R$4:R$922,'Growth rates'!$B$4:$B$922,Demands_tra!$A293,'Growth rates'!$C$4:$C$922,$AF293))</f>
        <v>5.608696692622</v>
      </c>
      <c r="AV293" s="6">
        <f ca="1">IF($AF293="",SUMIFS('Growth rates'!S$4:S$922,'Growth rates'!$B$4:$B$922,Demands_tra!$A293,'Growth rates'!$C$4:$C$922,$AE293),SUMIFS('Growth rates'!S$4:S$922,'Growth rates'!$B$4:$B$922,Demands_tra!$A293,'Growth rates'!$C$4:$C$922,$AF293))</f>
        <v>6.0784253017179</v>
      </c>
      <c r="AW293" s="6">
        <f ca="1">IF($AF293="",SUMIFS('Growth rates'!T$4:T$922,'Growth rates'!$B$4:$B$922,Demands_tra!$A293,'Growth rates'!$C$4:$C$922,$AE293),SUMIFS('Growth rates'!T$4:T$922,'Growth rates'!$B$4:$B$922,Demands_tra!$A293,'Growth rates'!$C$4:$C$922,$AF293))</f>
        <v>6.56283402216059</v>
      </c>
      <c r="AX293" s="6">
        <f ca="1">IF($AF293="",SUMIFS('Growth rates'!U$4:U$922,'Growth rates'!$B$4:$B$922,Demands_tra!$A293,'Growth rates'!$C$4:$C$922,$AE293),SUMIFS('Growth rates'!U$4:U$922,'Growth rates'!$B$4:$B$922,Demands_tra!$A293,'Growth rates'!$C$4:$C$922,$AF293))</f>
        <v>7.06269998470226</v>
      </c>
      <c r="AY293" s="6">
        <f ca="1">IF($AF293="",SUMIFS('Growth rates'!V$4:V$922,'Growth rates'!$B$4:$B$922,Demands_tra!$A293,'Growth rates'!$C$4:$C$922,$AE293),SUMIFS('Growth rates'!V$4:V$922,'Growth rates'!$B$4:$B$922,Demands_tra!$A293,'Growth rates'!$C$4:$C$922,$AF293))</f>
        <v>0</v>
      </c>
      <c r="AZ293" s="6">
        <f ca="1">IF($AF293="",SUMIFS('Growth rates'!W$4:W$922,'Growth rates'!$B$4:$B$922,Demands_tra!$A293,'Growth rates'!$C$4:$C$922,$AE293),SUMIFS('Growth rates'!W$4:W$922,'Growth rates'!$B$4:$B$922,Demands_tra!$A293,'Growth rates'!$C$4:$C$922,$AF293))</f>
        <v>0</v>
      </c>
      <c r="BA293" s="6">
        <f ca="1">IF($AF293="",SUMIFS('Growth rates'!X$4:X$922,'Growth rates'!$B$4:$B$922,Demands_tra!$A293,'Growth rates'!$C$4:$C$922,$AE293),SUMIFS('Growth rates'!X$4:X$922,'Growth rates'!$B$4:$B$922,Demands_tra!$A293,'Growth rates'!$C$4:$C$922,$AF293))</f>
        <v>0</v>
      </c>
      <c r="BB293" s="6">
        <f ca="1">IF($AF293="",SUMIFS('Growth rates'!Y$4:Y$922,'Growth rates'!$B$4:$B$922,Demands_tra!$A293,'Growth rates'!$C$4:$C$922,$AE293),SUMIFS('Growth rates'!Y$4:Y$922,'Growth rates'!$B$4:$B$922,Demands_tra!$A293,'Growth rates'!$C$4:$C$922,$AF293))</f>
        <v>0</v>
      </c>
      <c r="BC293" s="6">
        <f ca="1">IF($AF293="",SUMIFS('Growth rates'!Z$4:Z$922,'Growth rates'!$B$4:$B$922,Demands_tra!$A293,'Growth rates'!$C$4:$C$922,$AE293),SUMIFS('Growth rates'!Z$4:Z$922,'Growth rates'!$B$4:$B$922,Demands_tra!$A293,'Growth rates'!$C$4:$C$922,$AF293))</f>
        <v>0</v>
      </c>
      <c r="BD293" s="6">
        <f ca="1">IF($AF293="",SUMIFS('Growth rates'!AA$4:AA$922,'Growth rates'!$B$4:$B$922,Demands_tra!$A293,'Growth rates'!$C$4:$C$922,$AE293),SUMIFS('Growth rates'!AA$4:AA$922,'Growth rates'!$B$4:$B$922,Demands_tra!$A293,'Growth rates'!$C$4:$C$922,$AF293))</f>
        <v>0</v>
      </c>
      <c r="BE293" s="6">
        <f ca="1">IF($AF293="",SUMIFS('Growth rates'!AB$4:AB$922,'Growth rates'!$B$4:$B$922,Demands_tra!$A293,'Growth rates'!$C$4:$C$922,$AE293),SUMIFS('Growth rates'!AB$4:AB$922,'Growth rates'!$B$4:$B$922,Demands_tra!$A293,'Growth rates'!$C$4:$C$922,$AF293))</f>
        <v>0</v>
      </c>
      <c r="BF293" s="6">
        <f ca="1">IF($AF293="",SUMIFS('Growth rates'!AC$4:AC$922,'Growth rates'!$B$4:$B$922,Demands_tra!$A293,'Growth rates'!$C$4:$C$922,$AE293),SUMIFS('Growth rates'!AC$4:AC$922,'Growth rates'!$B$4:$B$922,Demands_tra!$A293,'Growth rates'!$C$4:$C$922,$AF293))</f>
        <v>0</v>
      </c>
      <c r="BH293" t="str">
        <f ca="1">VLOOKUP($C293,'Default drvr and elast'!$A$4:$F$49,MATCH(VLOOKUP(A293,Classification!$B$4:$D$42,3,FALSE),'Default drvr and elast'!$D$3:$F$3,0)+3,FALSE)</f>
        <v>High2</v>
      </c>
      <c r="BJ293" s="6">
        <f ca="1">IF($BI293="",SUMIF(Elasticities!$B$5:$B$52,Demands_tra!$BH293,Elasticities!C$5:C$52),SUMIF(Elasticities!$B$5:$B$52,Demands_tra!$BI293,Elasticities!C$5:C$52))</f>
        <v>0.999999999999992</v>
      </c>
      <c r="BK293" s="6">
        <f ca="1">IF($BI293="",SUMIF(Elasticities!$B$5:$B$52,Demands_tra!$BH293,Elasticities!D$5:D$52),SUMIF(Elasticities!$B$5:$B$52,Demands_tra!$BI293,Elasticities!D$5:D$52))</f>
        <v>0.997560975609749</v>
      </c>
      <c r="BL293" s="6">
        <f ca="1">IF($BI293="",SUMIF(Elasticities!$B$5:$B$52,Demands_tra!$BH293,Elasticities!E$5:E$52),SUMIF(Elasticities!$B$5:$B$52,Demands_tra!$BI293,Elasticities!E$5:E$52))</f>
        <v>0.985365853658529</v>
      </c>
      <c r="BM293" s="6">
        <f ca="1">IF($BI293="",SUMIF(Elasticities!$B$5:$B$52,Demands_tra!$BH293,Elasticities!F$5:F$52),SUMIF(Elasticities!$B$5:$B$52,Demands_tra!$BI293,Elasticities!F$5:F$52))</f>
        <v>0.973170731707309</v>
      </c>
      <c r="BN293" s="6">
        <f ca="1">IF($BI293="",SUMIF(Elasticities!$B$5:$B$52,Demands_tra!$BH293,Elasticities!G$5:G$52),SUMIF(Elasticities!$B$5:$B$52,Demands_tra!$BI293,Elasticities!G$5:G$52))</f>
        <v>0.96097560975609</v>
      </c>
      <c r="BO293" s="6">
        <f ca="1">IF($BI293="",SUMIF(Elasticities!$B$5:$B$52,Demands_tra!$BH293,Elasticities!H$5:H$52),SUMIF(Elasticities!$B$5:$B$52,Demands_tra!$BI293,Elasticities!H$5:H$52))</f>
        <v>0.948780487804871</v>
      </c>
      <c r="BP293" s="6">
        <f ca="1">IF($BI293="",SUMIF(Elasticities!$B$5:$B$52,Demands_tra!$BH293,Elasticities!I$5:I$52),SUMIF(Elasticities!$B$5:$B$52,Demands_tra!$BI293,Elasticities!I$5:I$52))</f>
        <v>0.936585365853651</v>
      </c>
      <c r="BQ293" s="6">
        <f ca="1">IF($BI293="",SUMIF(Elasticities!$B$5:$B$52,Demands_tra!$BH293,Elasticities!J$5:J$52),SUMIF(Elasticities!$B$5:$B$52,Demands_tra!$BI293,Elasticities!J$5:J$52))</f>
        <v>0.924390243902432</v>
      </c>
      <c r="BR293" s="6">
        <f ca="1">IF($BI293="",SUMIF(Elasticities!$B$5:$B$52,Demands_tra!$BH293,Elasticities!K$5:K$52),SUMIF(Elasticities!$B$5:$B$52,Demands_tra!$BI293,Elasticities!K$5:K$52))</f>
        <v>0.912195121951213</v>
      </c>
      <c r="BS293" s="6">
        <f ca="1">IF($BI293="",SUMIF(Elasticities!$B$5:$B$52,Demands_tra!$BH293,Elasticities!L$5:L$52),SUMIF(Elasticities!$B$5:$B$52,Demands_tra!$BI293,Elasticities!L$5:L$52))</f>
        <v>0.899999999999992</v>
      </c>
      <c r="BT293" s="6">
        <f ca="1">IF($BI293="",SUMIF(Elasticities!$B$5:$B$52,Demands_tra!$BH293,Elasticities!M$5:M$52),SUMIF(Elasticities!$B$5:$B$52,Demands_tra!$BI293,Elasticities!M$5:M$52))</f>
        <v>0.887499999999992</v>
      </c>
      <c r="BU293" s="6">
        <f ca="1">IF($BI293="",SUMIF(Elasticities!$B$5:$B$52,Demands_tra!$BH293,Elasticities!N$5:N$52),SUMIF(Elasticities!$B$5:$B$52,Demands_tra!$BI293,Elasticities!N$5:N$52))</f>
        <v>0.874999999999992</v>
      </c>
      <c r="BV293" s="6">
        <f ca="1">IF($BI293="",SUMIF(Elasticities!$B$5:$B$52,Demands_tra!$BH293,Elasticities!O$5:O$52),SUMIF(Elasticities!$B$5:$B$52,Demands_tra!$BI293,Elasticities!O$5:O$52))</f>
        <v>0.862499999999992</v>
      </c>
      <c r="BW293" s="6">
        <f ca="1">IF($BI293="",SUMIF(Elasticities!$B$5:$B$52,Demands_tra!$BH293,Elasticities!P$5:P$52),SUMIF(Elasticities!$B$5:$B$52,Demands_tra!$BI293,Elasticities!P$5:P$52))</f>
        <v>0.849999999999993</v>
      </c>
      <c r="BX293" s="6">
        <f ca="1">IF($BI293="",SUMIF(Elasticities!$B$5:$B$52,Demands_tra!$BH293,Elasticities!Q$5:Q$52),SUMIF(Elasticities!$B$5:$B$52,Demands_tra!$BI293,Elasticities!Q$5:Q$52))</f>
        <v>0.837499999999992</v>
      </c>
      <c r="BY293" s="6">
        <f ca="1">IF($BI293="",SUMIF(Elasticities!$B$5:$B$52,Demands_tra!$BH293,Elasticities!R$5:R$52),SUMIF(Elasticities!$B$5:$B$52,Demands_tra!$BI293,Elasticities!R$5:R$52))</f>
        <v>0.824999999999992</v>
      </c>
      <c r="BZ293" s="6">
        <f ca="1">IF($BI293="",SUMIF(Elasticities!$B$5:$B$52,Demands_tra!$BH293,Elasticities!S$5:S$52),SUMIF(Elasticities!$B$5:$B$52,Demands_tra!$BI293,Elasticities!S$5:S$52))</f>
        <v>0.812499999999992</v>
      </c>
      <c r="CA293" s="6">
        <f ca="1">IF($BI293="",SUMIF(Elasticities!$B$5:$B$52,Demands_tra!$BH293,Elasticities!T$5:T$52),SUMIF(Elasticities!$B$5:$B$52,Demands_tra!$BI293,Elasticities!T$5:T$52))</f>
        <v>0.799999999999992</v>
      </c>
      <c r="CB293" s="6" t="e">
        <f ca="1">IF($BI293="",SUMIF(Elasticities!$B$5:$B$52,Demands_tra!$BH293,Elasticities!U$5:U$52),SUMIF(Elasticities!$B$5:$B$52,Demands_tra!$BI293,Elasticities!U$5:U$52))</f>
        <v>#VALUE!</v>
      </c>
      <c r="CC293" s="6" t="e">
        <f ca="1">IF($BI293="",SUMIF(Elasticities!$B$5:$B$52,Demands_tra!$BH293,Elasticities!V$5:V$52),SUMIF(Elasticities!$B$5:$B$52,Demands_tra!$BI293,Elasticities!V$5:V$52))</f>
        <v>#VALUE!</v>
      </c>
      <c r="CD293" s="6" t="e">
        <f ca="1">IF($BI293="",SUMIF(Elasticities!$B$5:$B$52,Demands_tra!$BH293,Elasticities!W$5:W$52),SUMIF(Elasticities!$B$5:$B$52,Demands_tra!$BI293,Elasticities!W$5:W$52))</f>
        <v>#VALUE!</v>
      </c>
      <c r="CE293" s="6" t="e">
        <f ca="1">IF($BI293="",SUMIF(Elasticities!$B$5:$B$52,Demands_tra!$BH293,Elasticities!X$5:X$52),SUMIF(Elasticities!$B$5:$B$52,Demands_tra!$BI293,Elasticities!X$5:X$52))</f>
        <v>#VALUE!</v>
      </c>
      <c r="CF293" s="6" t="e">
        <f ca="1">IF($BI293="",SUMIF(Elasticities!$B$5:$B$52,Demands_tra!$BH293,Elasticities!Y$5:Y$52),SUMIF(Elasticities!$B$5:$B$52,Demands_tra!$BI293,Elasticities!Y$5:Y$52))</f>
        <v>#VALUE!</v>
      </c>
      <c r="CG293" s="6" t="e">
        <f ca="1">IF($BI293="",SUMIF(Elasticities!$B$5:$B$52,Demands_tra!$BH293,Elasticities!Z$5:Z$52),SUMIF(Elasticities!$B$5:$B$52,Demands_tra!$BI293,Elasticities!Z$5:Z$52))</f>
        <v>#VALUE!</v>
      </c>
      <c r="CH293" s="6" t="e">
        <f ca="1">IF($BI293="",SUMIF(Elasticities!$B$5:$B$52,Demands_tra!$BH293,Elasticities!AA$5:AA$52),SUMIF(Elasticities!$B$5:$B$52,Demands_tra!$BI293,Elasticities!AA$5:AA$52))</f>
        <v>#VALUE!</v>
      </c>
      <c r="CI293" s="6" t="e">
        <f ca="1">IF($BI293="",SUMIF(Elasticities!$B$5:$B$52,Demands_tra!$BH293,Elasticities!AB$5:AB$52),SUMIF(Elasticities!$B$5:$B$52,Demands_tra!$BI293,Elasticities!AB$5:AB$52))</f>
        <v>#VALUE!</v>
      </c>
    </row>
    <row r="294" spans="1:87">
      <c r="A294" t="str">
        <f>IF(BYDem_tra!B293="","\I:",BYDem_tra!B293)</f>
        <v>ROW</v>
      </c>
      <c r="B294" t="str">
        <f>BYDem_tra!E293</f>
        <v>TTP</v>
      </c>
      <c r="C294" t="str">
        <f t="shared" si="220"/>
        <v>TTP</v>
      </c>
      <c r="D294" s="3">
        <f>SUMIFS(BYDem_tra!$M$2:$M$2000,BYDem_tra!$B$2:$B$2000,Demands_tra!$A294,BYDem_tra!$E$2:$E$2000,Demands_tra!$B294)</f>
        <v>64.30092171084</v>
      </c>
      <c r="E294" s="3">
        <f ca="1" t="shared" si="221"/>
        <v>65.0197081639144</v>
      </c>
      <c r="F294" s="3">
        <f ca="1" t="shared" si="222"/>
        <v>68.569598684585</v>
      </c>
      <c r="G294" s="3">
        <f ca="1" t="shared" si="223"/>
        <v>71.9171982622096</v>
      </c>
      <c r="H294" s="3">
        <f ca="1" t="shared" si="224"/>
        <v>74.878987903811</v>
      </c>
      <c r="I294" s="3">
        <f ca="1" t="shared" si="225"/>
        <v>77.4311006071276</v>
      </c>
      <c r="J294" s="3">
        <f ca="1" t="shared" si="226"/>
        <v>79.5793408676824</v>
      </c>
      <c r="K294" s="3">
        <f ca="1" t="shared" si="227"/>
        <v>81.3506404193637</v>
      </c>
      <c r="L294" s="3">
        <f ca="1" t="shared" si="228"/>
        <v>82.7303204528699</v>
      </c>
      <c r="M294" s="3">
        <f ca="1" t="shared" si="229"/>
        <v>83.7302842441118</v>
      </c>
      <c r="N294" s="3">
        <f ca="1" t="shared" si="230"/>
        <v>84.3838431658444</v>
      </c>
      <c r="O294" s="3">
        <f ca="1" t="shared" si="231"/>
        <v>84.7326076142612</v>
      </c>
      <c r="P294" s="3">
        <f ca="1" t="shared" si="232"/>
        <v>84.7980467449542</v>
      </c>
      <c r="Q294" s="3">
        <f ca="1" t="shared" si="233"/>
        <v>84.6010678467397</v>
      </c>
      <c r="R294" s="3">
        <f ca="1" t="shared" si="234"/>
        <v>84.184772485128</v>
      </c>
      <c r="S294" s="3">
        <f ca="1" t="shared" si="235"/>
        <v>83.6045699738528</v>
      </c>
      <c r="T294" s="3">
        <f ca="1" t="shared" si="236"/>
        <v>82.8975952743949</v>
      </c>
      <c r="U294" s="3">
        <f ca="1" t="shared" si="237"/>
        <v>82.103251456904</v>
      </c>
      <c r="V294" s="3" t="e">
        <f ca="1" t="shared" si="212"/>
        <v>#VALUE!</v>
      </c>
      <c r="W294" s="3" t="e">
        <f ca="1" t="shared" si="213"/>
        <v>#DIV/0!</v>
      </c>
      <c r="X294" s="3" t="e">
        <f ca="1" t="shared" si="214"/>
        <v>#DIV/0!</v>
      </c>
      <c r="Y294" s="3" t="e">
        <f ca="1" t="shared" si="215"/>
        <v>#DIV/0!</v>
      </c>
      <c r="Z294" s="3" t="e">
        <f ca="1" t="shared" si="216"/>
        <v>#DIV/0!</v>
      </c>
      <c r="AA294" s="3" t="e">
        <f ca="1" t="shared" si="217"/>
        <v>#DIV/0!</v>
      </c>
      <c r="AB294" s="3" t="e">
        <f ca="1" t="shared" si="218"/>
        <v>#DIV/0!</v>
      </c>
      <c r="AC294" s="3" t="e">
        <f ca="1" t="shared" si="219"/>
        <v>#DIV/0!</v>
      </c>
      <c r="AE294" s="34" t="str">
        <f ca="1">VLOOKUP($C294,'Default drvr and elast'!$A$4:$C$49,MATCH(VLOOKUP(A294,Classification!$B$4:$D$99,2,FALSE),'Default drvr and elast'!$A$3:$C$3,0),FALSE)</f>
        <v>POP</v>
      </c>
      <c r="AF294" s="4"/>
      <c r="AG294" s="6">
        <f ca="1">IF($AF294="",SUMIFS('Growth rates'!D$4:D$922,'Growth rates'!$B$4:$B$922,Demands_tra!$A294,'Growth rates'!$C$4:$C$922,$AE294),SUMIFS('Growth rates'!D$4:D$922,'Growth rates'!$B$4:$B$922,Demands_tra!$A294,'Growth rates'!$C$4:$C$922,$AF294))</f>
        <v>1</v>
      </c>
      <c r="AH294" s="6">
        <f ca="1">IF($AF294="",SUMIFS('Growth rates'!E$4:E$922,'Growth rates'!$B$4:$B$922,Demands_tra!$A294,'Growth rates'!$C$4:$C$922,$AE294),SUMIFS('Growth rates'!E$4:E$922,'Growth rates'!$B$4:$B$922,Demands_tra!$A294,'Growth rates'!$C$4:$C$922,$AF294))</f>
        <v>1.01120580946577</v>
      </c>
      <c r="AI294" s="6">
        <f ca="1">IF($AF294="",SUMIFS('Growth rates'!F$4:F$922,'Growth rates'!$B$4:$B$922,Demands_tra!$A294,'Growth rates'!$C$4:$C$922,$AE294),SUMIFS('Growth rates'!F$4:F$922,'Growth rates'!$B$4:$B$922,Demands_tra!$A294,'Growth rates'!$C$4:$C$922,$AF294))</f>
        <v>1.06723469593436</v>
      </c>
      <c r="AJ294" s="6">
        <f ca="1">IF($AF294="",SUMIFS('Growth rates'!G$4:G$922,'Growth rates'!$B$4:$B$922,Demands_tra!$A294,'Growth rates'!$C$4:$C$922,$AE294),SUMIFS('Growth rates'!G$4:G$922,'Growth rates'!$B$4:$B$922,Demands_tra!$A294,'Growth rates'!$C$4:$C$922,$AF294))</f>
        <v>1.12077400885434</v>
      </c>
      <c r="AK294" s="6">
        <f ca="1">IF($AF294="",SUMIFS('Growth rates'!H$4:H$922,'Growth rates'!$B$4:$B$922,Demands_tra!$A294,'Growth rates'!$C$4:$C$922,$AE294),SUMIFS('Growth rates'!H$4:H$922,'Growth rates'!$B$4:$B$922,Demands_tra!$A294,'Growth rates'!$C$4:$C$922,$AF294))</f>
        <v>1.16880561792711</v>
      </c>
      <c r="AL294" s="6">
        <f ca="1">IF($AF294="",SUMIFS('Growth rates'!I$4:I$922,'Growth rates'!$B$4:$B$922,Demands_tra!$A294,'Growth rates'!$C$4:$C$922,$AE294),SUMIFS('Growth rates'!I$4:I$922,'Growth rates'!$B$4:$B$922,Demands_tra!$A294,'Growth rates'!$C$4:$C$922,$AF294))</f>
        <v>1.21079277109316</v>
      </c>
      <c r="AM294" s="6">
        <f ca="1">IF($AF294="",SUMIFS('Growth rates'!J$4:J$922,'Growth rates'!$B$4:$B$922,Demands_tra!$A294,'Growth rates'!$C$4:$C$922,$AE294),SUMIFS('Growth rates'!J$4:J$922,'Growth rates'!$B$4:$B$922,Demands_tra!$A294,'Growth rates'!$C$4:$C$922,$AF294))</f>
        <v>1.24665934313804</v>
      </c>
      <c r="AN294" s="6">
        <f ca="1">IF($AF294="",SUMIFS('Growth rates'!K$4:K$922,'Growth rates'!$B$4:$B$922,Demands_tra!$A294,'Growth rates'!$C$4:$C$922,$AE294),SUMIFS('Growth rates'!K$4:K$922,'Growth rates'!$B$4:$B$922,Demands_tra!$A294,'Growth rates'!$C$4:$C$922,$AF294))</f>
        <v>1.27667750658545</v>
      </c>
      <c r="AO294" s="6">
        <f ca="1">IF($AF294="",SUMIFS('Growth rates'!L$4:L$922,'Growth rates'!$B$4:$B$922,Demands_tra!$A294,'Growth rates'!$C$4:$C$922,$AE294),SUMIFS('Growth rates'!L$4:L$922,'Growth rates'!$B$4:$B$922,Demands_tra!$A294,'Growth rates'!$C$4:$C$922,$AF294))</f>
        <v>1.30041368864225</v>
      </c>
      <c r="AP294" s="6">
        <f ca="1">IF($AF294="",SUMIFS('Growth rates'!M$4:M$922,'Growth rates'!$B$4:$B$922,Demands_tra!$A294,'Growth rates'!$C$4:$C$922,$AE294),SUMIFS('Growth rates'!M$4:M$922,'Growth rates'!$B$4:$B$922,Demands_tra!$A294,'Growth rates'!$C$4:$C$922,$AF294))</f>
        <v>1.31787828653574</v>
      </c>
      <c r="AQ294" s="6">
        <f ca="1">IF($AF294="",SUMIFS('Growth rates'!N$4:N$922,'Growth rates'!$B$4:$B$922,Demands_tra!$A294,'Growth rates'!$C$4:$C$922,$AE294),SUMIFS('Growth rates'!N$4:N$922,'Growth rates'!$B$4:$B$922,Demands_tra!$A294,'Growth rates'!$C$4:$C$922,$AF294))</f>
        <v>1.32946897206222</v>
      </c>
      <c r="AR294" s="6">
        <f ca="1">IF($AF294="",SUMIFS('Growth rates'!O$4:O$922,'Growth rates'!$B$4:$B$922,Demands_tra!$A294,'Growth rates'!$C$4:$C$922,$AE294),SUMIFS('Growth rates'!O$4:O$922,'Growth rates'!$B$4:$B$922,Demands_tra!$A294,'Growth rates'!$C$4:$C$922,$AF294))</f>
        <v>1.33574873226726</v>
      </c>
      <c r="AS294" s="6">
        <f ca="1">IF($AF294="",SUMIFS('Growth rates'!P$4:P$922,'Growth rates'!$B$4:$B$922,Demands_tra!$A294,'Growth rates'!$C$4:$C$922,$AE294),SUMIFS('Growth rates'!P$4:P$922,'Growth rates'!$B$4:$B$922,Demands_tra!$A294,'Growth rates'!$C$4:$C$922,$AF294))</f>
        <v>1.3369447913035</v>
      </c>
      <c r="AT294" s="6">
        <f ca="1">IF($AF294="",SUMIFS('Growth rates'!Q$4:Q$922,'Growth rates'!$B$4:$B$922,Demands_tra!$A294,'Growth rates'!$C$4:$C$922,$AE294),SUMIFS('Growth rates'!Q$4:Q$922,'Growth rates'!$B$4:$B$922,Demands_tra!$A294,'Growth rates'!$C$4:$C$922,$AF294))</f>
        <v>1.33329112901134</v>
      </c>
      <c r="AU294" s="6">
        <f ca="1">IF($AF294="",SUMIFS('Growth rates'!R$4:R$922,'Growth rates'!$B$4:$B$922,Demands_tra!$A294,'Growth rates'!$C$4:$C$922,$AE294),SUMIFS('Growth rates'!R$4:R$922,'Growth rates'!$B$4:$B$922,Demands_tra!$A294,'Growth rates'!$C$4:$C$922,$AF294))</f>
        <v>1.3254574476754</v>
      </c>
      <c r="AV294" s="6">
        <f ca="1">IF($AF294="",SUMIFS('Growth rates'!S$4:S$922,'Growth rates'!$B$4:$B$922,Demands_tra!$A294,'Growth rates'!$C$4:$C$922,$AE294),SUMIFS('Growth rates'!S$4:S$922,'Growth rates'!$B$4:$B$922,Demands_tra!$A294,'Growth rates'!$C$4:$C$922,$AF294))</f>
        <v>1.31438463627204</v>
      </c>
      <c r="AW294" s="6">
        <f ca="1">IF($AF294="",SUMIFS('Growth rates'!T$4:T$922,'Growth rates'!$B$4:$B$922,Demands_tra!$A294,'Growth rates'!$C$4:$C$922,$AE294),SUMIFS('Growth rates'!T$4:T$922,'Growth rates'!$B$4:$B$922,Demands_tra!$A294,'Growth rates'!$C$4:$C$922,$AF294))</f>
        <v>1.30070505011852</v>
      </c>
      <c r="AX294" s="6">
        <f ca="1">IF($AF294="",SUMIFS('Growth rates'!U$4:U$922,'Growth rates'!$B$4:$B$922,Demands_tra!$A294,'Growth rates'!$C$4:$C$922,$AE294),SUMIFS('Growth rates'!U$4:U$922,'Growth rates'!$B$4:$B$922,Demands_tra!$A294,'Growth rates'!$C$4:$C$922,$AF294))</f>
        <v>1.28512548156286</v>
      </c>
      <c r="AY294" s="6">
        <f ca="1">IF($AF294="",SUMIFS('Growth rates'!V$4:V$922,'Growth rates'!$B$4:$B$922,Demands_tra!$A294,'Growth rates'!$C$4:$C$922,$AE294),SUMIFS('Growth rates'!V$4:V$922,'Growth rates'!$B$4:$B$922,Demands_tra!$A294,'Growth rates'!$C$4:$C$922,$AF294))</f>
        <v>0</v>
      </c>
      <c r="AZ294" s="6">
        <f ca="1">IF($AF294="",SUMIFS('Growth rates'!W$4:W$922,'Growth rates'!$B$4:$B$922,Demands_tra!$A294,'Growth rates'!$C$4:$C$922,$AE294),SUMIFS('Growth rates'!W$4:W$922,'Growth rates'!$B$4:$B$922,Demands_tra!$A294,'Growth rates'!$C$4:$C$922,$AF294))</f>
        <v>0</v>
      </c>
      <c r="BA294" s="6">
        <f ca="1">IF($AF294="",SUMIFS('Growth rates'!X$4:X$922,'Growth rates'!$B$4:$B$922,Demands_tra!$A294,'Growth rates'!$C$4:$C$922,$AE294),SUMIFS('Growth rates'!X$4:X$922,'Growth rates'!$B$4:$B$922,Demands_tra!$A294,'Growth rates'!$C$4:$C$922,$AF294))</f>
        <v>0</v>
      </c>
      <c r="BB294" s="6">
        <f ca="1">IF($AF294="",SUMIFS('Growth rates'!Y$4:Y$922,'Growth rates'!$B$4:$B$922,Demands_tra!$A294,'Growth rates'!$C$4:$C$922,$AE294),SUMIFS('Growth rates'!Y$4:Y$922,'Growth rates'!$B$4:$B$922,Demands_tra!$A294,'Growth rates'!$C$4:$C$922,$AF294))</f>
        <v>0</v>
      </c>
      <c r="BC294" s="6">
        <f ca="1">IF($AF294="",SUMIFS('Growth rates'!Z$4:Z$922,'Growth rates'!$B$4:$B$922,Demands_tra!$A294,'Growth rates'!$C$4:$C$922,$AE294),SUMIFS('Growth rates'!Z$4:Z$922,'Growth rates'!$B$4:$B$922,Demands_tra!$A294,'Growth rates'!$C$4:$C$922,$AF294))</f>
        <v>0</v>
      </c>
      <c r="BD294" s="6">
        <f ca="1">IF($AF294="",SUMIFS('Growth rates'!AA$4:AA$922,'Growth rates'!$B$4:$B$922,Demands_tra!$A294,'Growth rates'!$C$4:$C$922,$AE294),SUMIFS('Growth rates'!AA$4:AA$922,'Growth rates'!$B$4:$B$922,Demands_tra!$A294,'Growth rates'!$C$4:$C$922,$AF294))</f>
        <v>0</v>
      </c>
      <c r="BE294" s="6">
        <f ca="1">IF($AF294="",SUMIFS('Growth rates'!AB$4:AB$922,'Growth rates'!$B$4:$B$922,Demands_tra!$A294,'Growth rates'!$C$4:$C$922,$AE294),SUMIFS('Growth rates'!AB$4:AB$922,'Growth rates'!$B$4:$B$922,Demands_tra!$A294,'Growth rates'!$C$4:$C$922,$AF294))</f>
        <v>0</v>
      </c>
      <c r="BF294" s="6">
        <f ca="1">IF($AF294="",SUMIFS('Growth rates'!AC$4:AC$922,'Growth rates'!$B$4:$B$922,Demands_tra!$A294,'Growth rates'!$C$4:$C$922,$AE294),SUMIFS('Growth rates'!AC$4:AC$922,'Growth rates'!$B$4:$B$922,Demands_tra!$A294,'Growth rates'!$C$4:$C$922,$AF294))</f>
        <v>0</v>
      </c>
      <c r="BH294" t="str">
        <f ca="1">VLOOKUP($C294,'Default drvr and elast'!$A$4:$F$49,MATCH(VLOOKUP(A294,Classification!$B$4:$D$42,3,FALSE),'Default drvr and elast'!$D$3:$F$3,0)+3,FALSE)</f>
        <v>High2</v>
      </c>
      <c r="BJ294" s="6">
        <f ca="1">IF($BI294="",SUMIF(Elasticities!$B$5:$B$52,Demands_tra!$BH294,Elasticities!C$5:C$52),SUMIF(Elasticities!$B$5:$B$52,Demands_tra!$BI294,Elasticities!C$5:C$52))</f>
        <v>0.999999999999992</v>
      </c>
      <c r="BK294" s="6">
        <f ca="1">IF($BI294="",SUMIF(Elasticities!$B$5:$B$52,Demands_tra!$BH294,Elasticities!D$5:D$52),SUMIF(Elasticities!$B$5:$B$52,Demands_tra!$BI294,Elasticities!D$5:D$52))</f>
        <v>0.997560975609749</v>
      </c>
      <c r="BL294" s="6">
        <f ca="1">IF($BI294="",SUMIF(Elasticities!$B$5:$B$52,Demands_tra!$BH294,Elasticities!E$5:E$52),SUMIF(Elasticities!$B$5:$B$52,Demands_tra!$BI294,Elasticities!E$5:E$52))</f>
        <v>0.985365853658529</v>
      </c>
      <c r="BM294" s="6">
        <f ca="1">IF($BI294="",SUMIF(Elasticities!$B$5:$B$52,Demands_tra!$BH294,Elasticities!F$5:F$52),SUMIF(Elasticities!$B$5:$B$52,Demands_tra!$BI294,Elasticities!F$5:F$52))</f>
        <v>0.973170731707309</v>
      </c>
      <c r="BN294" s="6">
        <f ca="1">IF($BI294="",SUMIF(Elasticities!$B$5:$B$52,Demands_tra!$BH294,Elasticities!G$5:G$52),SUMIF(Elasticities!$B$5:$B$52,Demands_tra!$BI294,Elasticities!G$5:G$52))</f>
        <v>0.96097560975609</v>
      </c>
      <c r="BO294" s="6">
        <f ca="1">IF($BI294="",SUMIF(Elasticities!$B$5:$B$52,Demands_tra!$BH294,Elasticities!H$5:H$52),SUMIF(Elasticities!$B$5:$B$52,Demands_tra!$BI294,Elasticities!H$5:H$52))</f>
        <v>0.948780487804871</v>
      </c>
      <c r="BP294" s="6">
        <f ca="1">IF($BI294="",SUMIF(Elasticities!$B$5:$B$52,Demands_tra!$BH294,Elasticities!I$5:I$52),SUMIF(Elasticities!$B$5:$B$52,Demands_tra!$BI294,Elasticities!I$5:I$52))</f>
        <v>0.936585365853651</v>
      </c>
      <c r="BQ294" s="6">
        <f ca="1">IF($BI294="",SUMIF(Elasticities!$B$5:$B$52,Demands_tra!$BH294,Elasticities!J$5:J$52),SUMIF(Elasticities!$B$5:$B$52,Demands_tra!$BI294,Elasticities!J$5:J$52))</f>
        <v>0.924390243902432</v>
      </c>
      <c r="BR294" s="6">
        <f ca="1">IF($BI294="",SUMIF(Elasticities!$B$5:$B$52,Demands_tra!$BH294,Elasticities!K$5:K$52),SUMIF(Elasticities!$B$5:$B$52,Demands_tra!$BI294,Elasticities!K$5:K$52))</f>
        <v>0.912195121951213</v>
      </c>
      <c r="BS294" s="6">
        <f ca="1">IF($BI294="",SUMIF(Elasticities!$B$5:$B$52,Demands_tra!$BH294,Elasticities!L$5:L$52),SUMIF(Elasticities!$B$5:$B$52,Demands_tra!$BI294,Elasticities!L$5:L$52))</f>
        <v>0.899999999999992</v>
      </c>
      <c r="BT294" s="6">
        <f ca="1">IF($BI294="",SUMIF(Elasticities!$B$5:$B$52,Demands_tra!$BH294,Elasticities!M$5:M$52),SUMIF(Elasticities!$B$5:$B$52,Demands_tra!$BI294,Elasticities!M$5:M$52))</f>
        <v>0.887499999999992</v>
      </c>
      <c r="BU294" s="6">
        <f ca="1">IF($BI294="",SUMIF(Elasticities!$B$5:$B$52,Demands_tra!$BH294,Elasticities!N$5:N$52),SUMIF(Elasticities!$B$5:$B$52,Demands_tra!$BI294,Elasticities!N$5:N$52))</f>
        <v>0.874999999999992</v>
      </c>
      <c r="BV294" s="6">
        <f ca="1">IF($BI294="",SUMIF(Elasticities!$B$5:$B$52,Demands_tra!$BH294,Elasticities!O$5:O$52),SUMIF(Elasticities!$B$5:$B$52,Demands_tra!$BI294,Elasticities!O$5:O$52))</f>
        <v>0.862499999999992</v>
      </c>
      <c r="BW294" s="6">
        <f ca="1">IF($BI294="",SUMIF(Elasticities!$B$5:$B$52,Demands_tra!$BH294,Elasticities!P$5:P$52),SUMIF(Elasticities!$B$5:$B$52,Demands_tra!$BI294,Elasticities!P$5:P$52))</f>
        <v>0.849999999999993</v>
      </c>
      <c r="BX294" s="6">
        <f ca="1">IF($BI294="",SUMIF(Elasticities!$B$5:$B$52,Demands_tra!$BH294,Elasticities!Q$5:Q$52),SUMIF(Elasticities!$B$5:$B$52,Demands_tra!$BI294,Elasticities!Q$5:Q$52))</f>
        <v>0.837499999999992</v>
      </c>
      <c r="BY294" s="6">
        <f ca="1">IF($BI294="",SUMIF(Elasticities!$B$5:$B$52,Demands_tra!$BH294,Elasticities!R$5:R$52),SUMIF(Elasticities!$B$5:$B$52,Demands_tra!$BI294,Elasticities!R$5:R$52))</f>
        <v>0.824999999999992</v>
      </c>
      <c r="BZ294" s="6">
        <f ca="1">IF($BI294="",SUMIF(Elasticities!$B$5:$B$52,Demands_tra!$BH294,Elasticities!S$5:S$52),SUMIF(Elasticities!$B$5:$B$52,Demands_tra!$BI294,Elasticities!S$5:S$52))</f>
        <v>0.812499999999992</v>
      </c>
      <c r="CA294" s="6">
        <f ca="1">IF($BI294="",SUMIF(Elasticities!$B$5:$B$52,Demands_tra!$BH294,Elasticities!T$5:T$52),SUMIF(Elasticities!$B$5:$B$52,Demands_tra!$BI294,Elasticities!T$5:T$52))</f>
        <v>0.799999999999992</v>
      </c>
      <c r="CB294" s="6" t="e">
        <f ca="1">IF($BI294="",SUMIF(Elasticities!$B$5:$B$52,Demands_tra!$BH294,Elasticities!U$5:U$52),SUMIF(Elasticities!$B$5:$B$52,Demands_tra!$BI294,Elasticities!U$5:U$52))</f>
        <v>#VALUE!</v>
      </c>
      <c r="CC294" s="6" t="e">
        <f ca="1">IF($BI294="",SUMIF(Elasticities!$B$5:$B$52,Demands_tra!$BH294,Elasticities!V$5:V$52),SUMIF(Elasticities!$B$5:$B$52,Demands_tra!$BI294,Elasticities!V$5:V$52))</f>
        <v>#VALUE!</v>
      </c>
      <c r="CD294" s="6" t="e">
        <f ca="1">IF($BI294="",SUMIF(Elasticities!$B$5:$B$52,Demands_tra!$BH294,Elasticities!W$5:W$52),SUMIF(Elasticities!$B$5:$B$52,Demands_tra!$BI294,Elasticities!W$5:W$52))</f>
        <v>#VALUE!</v>
      </c>
      <c r="CE294" s="6" t="e">
        <f ca="1">IF($BI294="",SUMIF(Elasticities!$B$5:$B$52,Demands_tra!$BH294,Elasticities!X$5:X$52),SUMIF(Elasticities!$B$5:$B$52,Demands_tra!$BI294,Elasticities!X$5:X$52))</f>
        <v>#VALUE!</v>
      </c>
      <c r="CF294" s="6" t="e">
        <f ca="1">IF($BI294="",SUMIF(Elasticities!$B$5:$B$52,Demands_tra!$BH294,Elasticities!Y$5:Y$52),SUMIF(Elasticities!$B$5:$B$52,Demands_tra!$BI294,Elasticities!Y$5:Y$52))</f>
        <v>#VALUE!</v>
      </c>
      <c r="CG294" s="6" t="e">
        <f ca="1">IF($BI294="",SUMIF(Elasticities!$B$5:$B$52,Demands_tra!$BH294,Elasticities!Z$5:Z$52),SUMIF(Elasticities!$B$5:$B$52,Demands_tra!$BI294,Elasticities!Z$5:Z$52))</f>
        <v>#VALUE!</v>
      </c>
      <c r="CH294" s="6" t="e">
        <f ca="1">IF($BI294="",SUMIF(Elasticities!$B$5:$B$52,Demands_tra!$BH294,Elasticities!AA$5:AA$52),SUMIF(Elasticities!$B$5:$B$52,Demands_tra!$BI294,Elasticities!AA$5:AA$52))</f>
        <v>#VALUE!</v>
      </c>
      <c r="CI294" s="6" t="e">
        <f ca="1">IF($BI294="",SUMIF(Elasticities!$B$5:$B$52,Demands_tra!$BH294,Elasticities!AB$5:AB$52),SUMIF(Elasticities!$B$5:$B$52,Demands_tra!$BI294,Elasticities!AB$5:AB$52))</f>
        <v>#VALUE!</v>
      </c>
    </row>
    <row r="295" spans="1:87">
      <c r="A295" t="str">
        <f>IF(BYDem_tra!B294="","\I:",BYDem_tra!B294)</f>
        <v>ROW</v>
      </c>
      <c r="B295" t="str">
        <f>BYDem_tra!E294</f>
        <v>TWD</v>
      </c>
      <c r="C295" t="str">
        <f t="shared" si="220"/>
        <v>TWD</v>
      </c>
      <c r="D295" s="3">
        <f>SUMIFS(BYDem_tra!$M$2:$M$2000,BYDem_tra!$B$2:$B$2000,Demands_tra!$A295,BYDem_tra!$E$2:$E$2000,Demands_tra!$B295)</f>
        <v>280.9286320068</v>
      </c>
      <c r="E295" s="3">
        <f ca="1" t="shared" si="221"/>
        <v>289.955266531659</v>
      </c>
      <c r="F295" s="3">
        <f ca="1" t="shared" si="222"/>
        <v>353.080929473336</v>
      </c>
      <c r="G295" s="3">
        <f ca="1" t="shared" si="223"/>
        <v>431.01611655022</v>
      </c>
      <c r="H295" s="3">
        <f ca="1" t="shared" si="224"/>
        <v>511.467505021785</v>
      </c>
      <c r="I295" s="3">
        <f ca="1" t="shared" si="225"/>
        <v>590.214311280689</v>
      </c>
      <c r="J295" s="3">
        <f ca="1" t="shared" si="226"/>
        <v>669.068396666513</v>
      </c>
      <c r="K295" s="3">
        <f ca="1" t="shared" si="227"/>
        <v>749.253382899465</v>
      </c>
      <c r="L295" s="3">
        <f ca="1" t="shared" si="228"/>
        <v>832.762709982133</v>
      </c>
      <c r="M295" s="3">
        <f ca="1" t="shared" si="229"/>
        <v>920.410955156509</v>
      </c>
      <c r="N295" s="3">
        <f ca="1" t="shared" si="230"/>
        <v>1012.74282825288</v>
      </c>
      <c r="O295" s="3">
        <f ca="1" t="shared" si="231"/>
        <v>1107.44770189869</v>
      </c>
      <c r="P295" s="3">
        <f ca="1" t="shared" si="232"/>
        <v>1203.7627341248</v>
      </c>
      <c r="Q295" s="3">
        <f ca="1" t="shared" si="233"/>
        <v>1300.21410732644</v>
      </c>
      <c r="R295" s="3">
        <f ca="1" t="shared" si="234"/>
        <v>1396.561423528</v>
      </c>
      <c r="S295" s="3">
        <f ca="1" t="shared" si="235"/>
        <v>1493.0551430189</v>
      </c>
      <c r="T295" s="3">
        <f ca="1" t="shared" si="236"/>
        <v>1589.7314576197</v>
      </c>
      <c r="U295" s="3">
        <f ca="1" t="shared" si="237"/>
        <v>1686.59846873868</v>
      </c>
      <c r="V295" s="3" t="e">
        <f ca="1" t="shared" si="212"/>
        <v>#VALUE!</v>
      </c>
      <c r="W295" s="3" t="e">
        <f ca="1" t="shared" si="213"/>
        <v>#DIV/0!</v>
      </c>
      <c r="X295" s="3" t="e">
        <f ca="1" t="shared" si="214"/>
        <v>#DIV/0!</v>
      </c>
      <c r="Y295" s="3" t="e">
        <f ca="1" t="shared" si="215"/>
        <v>#DIV/0!</v>
      </c>
      <c r="Z295" s="3" t="e">
        <f ca="1" t="shared" si="216"/>
        <v>#DIV/0!</v>
      </c>
      <c r="AA295" s="3" t="e">
        <f ca="1" t="shared" si="217"/>
        <v>#DIV/0!</v>
      </c>
      <c r="AB295" s="3" t="e">
        <f ca="1" t="shared" si="218"/>
        <v>#DIV/0!</v>
      </c>
      <c r="AC295" s="3" t="e">
        <f ca="1" t="shared" si="219"/>
        <v>#DIV/0!</v>
      </c>
      <c r="AE295" s="34" t="str">
        <f ca="1">VLOOKUP($C295,'Default drvr and elast'!$A$4:$C$49,MATCH(VLOOKUP(A295,Classification!$B$4:$D$99,2,FALSE),'Default drvr and elast'!$A$3:$C$3,0),FALSE)</f>
        <v>GDP</v>
      </c>
      <c r="AF295" s="4"/>
      <c r="AG295" s="6">
        <f ca="1">IF($AF295="",SUMIFS('Growth rates'!D$4:D$922,'Growth rates'!$B$4:$B$922,Demands_tra!$A295,'Growth rates'!$C$4:$C$922,$AE295),SUMIFS('Growth rates'!D$4:D$922,'Growth rates'!$B$4:$B$922,Demands_tra!$A295,'Growth rates'!$C$4:$C$922,$AF295))</f>
        <v>1</v>
      </c>
      <c r="AH295" s="6">
        <f ca="1">IF($AF295="",SUMIFS('Growth rates'!E$4:E$922,'Growth rates'!$B$4:$B$922,Demands_tra!$A295,'Growth rates'!$C$4:$C$922,$AE295),SUMIFS('Growth rates'!E$4:E$922,'Growth rates'!$B$4:$B$922,Demands_tra!$A295,'Growth rates'!$C$4:$C$922,$AF295))</f>
        <v>1.03220997614691</v>
      </c>
      <c r="AI295" s="6">
        <f ca="1">IF($AF295="",SUMIFS('Growth rates'!F$4:F$922,'Growth rates'!$B$4:$B$922,Demands_tra!$A295,'Growth rates'!$C$4:$C$922,$AE295),SUMIFS('Growth rates'!F$4:F$922,'Growth rates'!$B$4:$B$922,Demands_tra!$A295,'Growth rates'!$C$4:$C$922,$AF295))</f>
        <v>1.26026807229982</v>
      </c>
      <c r="AJ295" s="6">
        <f ca="1">IF($AF295="",SUMIFS('Growth rates'!G$4:G$922,'Growth rates'!$B$4:$B$922,Demands_tra!$A295,'Growth rates'!$C$4:$C$922,$AE295),SUMIFS('Growth rates'!G$4:G$922,'Growth rates'!$B$4:$B$922,Demands_tra!$A295,'Growth rates'!$C$4:$C$922,$AF295))</f>
        <v>1.54611479417579</v>
      </c>
      <c r="AK295" s="6">
        <f ca="1">IF($AF295="",SUMIFS('Growth rates'!H$4:H$922,'Growth rates'!$B$4:$B$922,Demands_tra!$A295,'Growth rates'!$C$4:$C$922,$AE295),SUMIFS('Growth rates'!H$4:H$922,'Growth rates'!$B$4:$B$922,Demands_tra!$A295,'Growth rates'!$C$4:$C$922,$AF295))</f>
        <v>1.84642452510153</v>
      </c>
      <c r="AL295" s="6">
        <f ca="1">IF($AF295="",SUMIFS('Growth rates'!I$4:I$922,'Growth rates'!$B$4:$B$922,Demands_tra!$A295,'Growth rates'!$C$4:$C$922,$AE295),SUMIFS('Growth rates'!I$4:I$922,'Growth rates'!$B$4:$B$922,Demands_tra!$A295,'Growth rates'!$C$4:$C$922,$AF295))</f>
        <v>2.14605136752268</v>
      </c>
      <c r="AM295" s="6">
        <f ca="1">IF($AF295="",SUMIFS('Growth rates'!J$4:J$922,'Growth rates'!$B$4:$B$922,Demands_tra!$A295,'Growth rates'!$C$4:$C$922,$AE295),SUMIFS('Growth rates'!J$4:J$922,'Growth rates'!$B$4:$B$922,Demands_tra!$A295,'Growth rates'!$C$4:$C$922,$AF295))</f>
        <v>2.45218229566993</v>
      </c>
      <c r="AN295" s="6">
        <f ca="1">IF($AF295="",SUMIFS('Growth rates'!K$4:K$922,'Growth rates'!$B$4:$B$922,Demands_tra!$A295,'Growth rates'!$C$4:$C$922,$AE295),SUMIFS('Growth rates'!K$4:K$922,'Growth rates'!$B$4:$B$922,Demands_tra!$A295,'Growth rates'!$C$4:$C$922,$AF295))</f>
        <v>2.77010382709687</v>
      </c>
      <c r="AO295" s="6">
        <f ca="1">IF($AF295="",SUMIFS('Growth rates'!L$4:L$922,'Growth rates'!$B$4:$B$922,Demands_tra!$A295,'Growth rates'!$C$4:$C$922,$AE295),SUMIFS('Growth rates'!L$4:L$922,'Growth rates'!$B$4:$B$922,Demands_tra!$A295,'Growth rates'!$C$4:$C$922,$AF295))</f>
        <v>3.10856945656694</v>
      </c>
      <c r="AP295" s="6">
        <f ca="1">IF($AF295="",SUMIFS('Growth rates'!M$4:M$922,'Growth rates'!$B$4:$B$922,Demands_tra!$A295,'Growth rates'!$C$4:$C$922,$AE295),SUMIFS('Growth rates'!M$4:M$922,'Growth rates'!$B$4:$B$922,Demands_tra!$A295,'Growth rates'!$C$4:$C$922,$AF295))</f>
        <v>3.47209926004162</v>
      </c>
      <c r="AQ295" s="6">
        <f ca="1">IF($AF295="",SUMIFS('Growth rates'!N$4:N$922,'Growth rates'!$B$4:$B$922,Demands_tra!$A295,'Growth rates'!$C$4:$C$922,$AE295),SUMIFS('Growth rates'!N$4:N$922,'Growth rates'!$B$4:$B$922,Demands_tra!$A295,'Growth rates'!$C$4:$C$922,$AF295))</f>
        <v>3.86455766759287</v>
      </c>
      <c r="AR295" s="6">
        <f ca="1">IF($AF295="",SUMIFS('Growth rates'!O$4:O$922,'Growth rates'!$B$4:$B$922,Demands_tra!$A295,'Growth rates'!$C$4:$C$922,$AE295),SUMIFS('Growth rates'!O$4:O$922,'Growth rates'!$B$4:$B$922,Demands_tra!$A295,'Growth rates'!$C$4:$C$922,$AF295))</f>
        <v>4.27757178038053</v>
      </c>
      <c r="AS295" s="6">
        <f ca="1">IF($AF295="",SUMIFS('Growth rates'!P$4:P$922,'Growth rates'!$B$4:$B$922,Demands_tra!$A295,'Growth rates'!$C$4:$C$922,$AE295),SUMIFS('Growth rates'!P$4:P$922,'Growth rates'!$B$4:$B$922,Demands_tra!$A295,'Growth rates'!$C$4:$C$922,$AF295))</f>
        <v>4.70890116948649</v>
      </c>
      <c r="AT295" s="6">
        <f ca="1">IF($AF295="",SUMIFS('Growth rates'!Q$4:Q$922,'Growth rates'!$B$4:$B$922,Demands_tra!$A295,'Growth rates'!$C$4:$C$922,$AE295),SUMIFS('Growth rates'!Q$4:Q$922,'Growth rates'!$B$4:$B$922,Demands_tra!$A295,'Growth rates'!$C$4:$C$922,$AF295))</f>
        <v>5.15278382000685</v>
      </c>
      <c r="AU295" s="6">
        <f ca="1">IF($AF295="",SUMIFS('Growth rates'!R$4:R$922,'Growth rates'!$B$4:$B$922,Demands_tra!$A295,'Growth rates'!$C$4:$C$922,$AE295),SUMIFS('Growth rates'!R$4:R$922,'Growth rates'!$B$4:$B$922,Demands_tra!$A295,'Growth rates'!$C$4:$C$922,$AF295))</f>
        <v>5.608696692622</v>
      </c>
      <c r="AV295" s="6">
        <f ca="1">IF($AF295="",SUMIFS('Growth rates'!S$4:S$922,'Growth rates'!$B$4:$B$922,Demands_tra!$A295,'Growth rates'!$C$4:$C$922,$AE295),SUMIFS('Growth rates'!S$4:S$922,'Growth rates'!$B$4:$B$922,Demands_tra!$A295,'Growth rates'!$C$4:$C$922,$AF295))</f>
        <v>6.0784253017179</v>
      </c>
      <c r="AW295" s="6">
        <f ca="1">IF($AF295="",SUMIFS('Growth rates'!T$4:T$922,'Growth rates'!$B$4:$B$922,Demands_tra!$A295,'Growth rates'!$C$4:$C$922,$AE295),SUMIFS('Growth rates'!T$4:T$922,'Growth rates'!$B$4:$B$922,Demands_tra!$A295,'Growth rates'!$C$4:$C$922,$AF295))</f>
        <v>6.56283402216059</v>
      </c>
      <c r="AX295" s="6">
        <f ca="1">IF($AF295="",SUMIFS('Growth rates'!U$4:U$922,'Growth rates'!$B$4:$B$922,Demands_tra!$A295,'Growth rates'!$C$4:$C$922,$AE295),SUMIFS('Growth rates'!U$4:U$922,'Growth rates'!$B$4:$B$922,Demands_tra!$A295,'Growth rates'!$C$4:$C$922,$AF295))</f>
        <v>7.06269998470226</v>
      </c>
      <c r="AY295" s="6">
        <f ca="1">IF($AF295="",SUMIFS('Growth rates'!V$4:V$922,'Growth rates'!$B$4:$B$922,Demands_tra!$A295,'Growth rates'!$C$4:$C$922,$AE295),SUMIFS('Growth rates'!V$4:V$922,'Growth rates'!$B$4:$B$922,Demands_tra!$A295,'Growth rates'!$C$4:$C$922,$AF295))</f>
        <v>0</v>
      </c>
      <c r="AZ295" s="6">
        <f ca="1">IF($AF295="",SUMIFS('Growth rates'!W$4:W$922,'Growth rates'!$B$4:$B$922,Demands_tra!$A295,'Growth rates'!$C$4:$C$922,$AE295),SUMIFS('Growth rates'!W$4:W$922,'Growth rates'!$B$4:$B$922,Demands_tra!$A295,'Growth rates'!$C$4:$C$922,$AF295))</f>
        <v>0</v>
      </c>
      <c r="BA295" s="6">
        <f ca="1">IF($AF295="",SUMIFS('Growth rates'!X$4:X$922,'Growth rates'!$B$4:$B$922,Demands_tra!$A295,'Growth rates'!$C$4:$C$922,$AE295),SUMIFS('Growth rates'!X$4:X$922,'Growth rates'!$B$4:$B$922,Demands_tra!$A295,'Growth rates'!$C$4:$C$922,$AF295))</f>
        <v>0</v>
      </c>
      <c r="BB295" s="6">
        <f ca="1">IF($AF295="",SUMIFS('Growth rates'!Y$4:Y$922,'Growth rates'!$B$4:$B$922,Demands_tra!$A295,'Growth rates'!$C$4:$C$922,$AE295),SUMIFS('Growth rates'!Y$4:Y$922,'Growth rates'!$B$4:$B$922,Demands_tra!$A295,'Growth rates'!$C$4:$C$922,$AF295))</f>
        <v>0</v>
      </c>
      <c r="BC295" s="6">
        <f ca="1">IF($AF295="",SUMIFS('Growth rates'!Z$4:Z$922,'Growth rates'!$B$4:$B$922,Demands_tra!$A295,'Growth rates'!$C$4:$C$922,$AE295),SUMIFS('Growth rates'!Z$4:Z$922,'Growth rates'!$B$4:$B$922,Demands_tra!$A295,'Growth rates'!$C$4:$C$922,$AF295))</f>
        <v>0</v>
      </c>
      <c r="BD295" s="6">
        <f ca="1">IF($AF295="",SUMIFS('Growth rates'!AA$4:AA$922,'Growth rates'!$B$4:$B$922,Demands_tra!$A295,'Growth rates'!$C$4:$C$922,$AE295),SUMIFS('Growth rates'!AA$4:AA$922,'Growth rates'!$B$4:$B$922,Demands_tra!$A295,'Growth rates'!$C$4:$C$922,$AF295))</f>
        <v>0</v>
      </c>
      <c r="BE295" s="6">
        <f ca="1">IF($AF295="",SUMIFS('Growth rates'!AB$4:AB$922,'Growth rates'!$B$4:$B$922,Demands_tra!$A295,'Growth rates'!$C$4:$C$922,$AE295),SUMIFS('Growth rates'!AB$4:AB$922,'Growth rates'!$B$4:$B$922,Demands_tra!$A295,'Growth rates'!$C$4:$C$922,$AF295))</f>
        <v>0</v>
      </c>
      <c r="BF295" s="6">
        <f ca="1">IF($AF295="",SUMIFS('Growth rates'!AC$4:AC$922,'Growth rates'!$B$4:$B$922,Demands_tra!$A295,'Growth rates'!$C$4:$C$922,$AE295),SUMIFS('Growth rates'!AC$4:AC$922,'Growth rates'!$B$4:$B$922,Demands_tra!$A295,'Growth rates'!$C$4:$C$922,$AF295))</f>
        <v>0</v>
      </c>
      <c r="BH295" t="str">
        <f ca="1">VLOOKUP($C295,'Default drvr and elast'!$A$4:$F$49,MATCH(VLOOKUP(A295,Classification!$B$4:$D$42,3,FALSE),'Default drvr and elast'!$D$3:$F$3,0)+3,FALSE)</f>
        <v>High2</v>
      </c>
      <c r="BJ295" s="6">
        <f ca="1">IF($BI295="",SUMIF(Elasticities!$B$5:$B$52,Demands_tra!$BH295,Elasticities!C$5:C$52),SUMIF(Elasticities!$B$5:$B$52,Demands_tra!$BI295,Elasticities!C$5:C$52))</f>
        <v>0.999999999999992</v>
      </c>
      <c r="BK295" s="6">
        <f ca="1">IF($BI295="",SUMIF(Elasticities!$B$5:$B$52,Demands_tra!$BH295,Elasticities!D$5:D$52),SUMIF(Elasticities!$B$5:$B$52,Demands_tra!$BI295,Elasticities!D$5:D$52))</f>
        <v>0.997560975609749</v>
      </c>
      <c r="BL295" s="6">
        <f ca="1">IF($BI295="",SUMIF(Elasticities!$B$5:$B$52,Demands_tra!$BH295,Elasticities!E$5:E$52),SUMIF(Elasticities!$B$5:$B$52,Demands_tra!$BI295,Elasticities!E$5:E$52))</f>
        <v>0.985365853658529</v>
      </c>
      <c r="BM295" s="6">
        <f ca="1">IF($BI295="",SUMIF(Elasticities!$B$5:$B$52,Demands_tra!$BH295,Elasticities!F$5:F$52),SUMIF(Elasticities!$B$5:$B$52,Demands_tra!$BI295,Elasticities!F$5:F$52))</f>
        <v>0.973170731707309</v>
      </c>
      <c r="BN295" s="6">
        <f ca="1">IF($BI295="",SUMIF(Elasticities!$B$5:$B$52,Demands_tra!$BH295,Elasticities!G$5:G$52),SUMIF(Elasticities!$B$5:$B$52,Demands_tra!$BI295,Elasticities!G$5:G$52))</f>
        <v>0.96097560975609</v>
      </c>
      <c r="BO295" s="6">
        <f ca="1">IF($BI295="",SUMIF(Elasticities!$B$5:$B$52,Demands_tra!$BH295,Elasticities!H$5:H$52),SUMIF(Elasticities!$B$5:$B$52,Demands_tra!$BI295,Elasticities!H$5:H$52))</f>
        <v>0.948780487804871</v>
      </c>
      <c r="BP295" s="6">
        <f ca="1">IF($BI295="",SUMIF(Elasticities!$B$5:$B$52,Demands_tra!$BH295,Elasticities!I$5:I$52),SUMIF(Elasticities!$B$5:$B$52,Demands_tra!$BI295,Elasticities!I$5:I$52))</f>
        <v>0.936585365853651</v>
      </c>
      <c r="BQ295" s="6">
        <f ca="1">IF($BI295="",SUMIF(Elasticities!$B$5:$B$52,Demands_tra!$BH295,Elasticities!J$5:J$52),SUMIF(Elasticities!$B$5:$B$52,Demands_tra!$BI295,Elasticities!J$5:J$52))</f>
        <v>0.924390243902432</v>
      </c>
      <c r="BR295" s="6">
        <f ca="1">IF($BI295="",SUMIF(Elasticities!$B$5:$B$52,Demands_tra!$BH295,Elasticities!K$5:K$52),SUMIF(Elasticities!$B$5:$B$52,Demands_tra!$BI295,Elasticities!K$5:K$52))</f>
        <v>0.912195121951213</v>
      </c>
      <c r="BS295" s="6">
        <f ca="1">IF($BI295="",SUMIF(Elasticities!$B$5:$B$52,Demands_tra!$BH295,Elasticities!L$5:L$52),SUMIF(Elasticities!$B$5:$B$52,Demands_tra!$BI295,Elasticities!L$5:L$52))</f>
        <v>0.899999999999992</v>
      </c>
      <c r="BT295" s="6">
        <f ca="1">IF($BI295="",SUMIF(Elasticities!$B$5:$B$52,Demands_tra!$BH295,Elasticities!M$5:M$52),SUMIF(Elasticities!$B$5:$B$52,Demands_tra!$BI295,Elasticities!M$5:M$52))</f>
        <v>0.887499999999992</v>
      </c>
      <c r="BU295" s="6">
        <f ca="1">IF($BI295="",SUMIF(Elasticities!$B$5:$B$52,Demands_tra!$BH295,Elasticities!N$5:N$52),SUMIF(Elasticities!$B$5:$B$52,Demands_tra!$BI295,Elasticities!N$5:N$52))</f>
        <v>0.874999999999992</v>
      </c>
      <c r="BV295" s="6">
        <f ca="1">IF($BI295="",SUMIF(Elasticities!$B$5:$B$52,Demands_tra!$BH295,Elasticities!O$5:O$52),SUMIF(Elasticities!$B$5:$B$52,Demands_tra!$BI295,Elasticities!O$5:O$52))</f>
        <v>0.862499999999992</v>
      </c>
      <c r="BW295" s="6">
        <f ca="1">IF($BI295="",SUMIF(Elasticities!$B$5:$B$52,Demands_tra!$BH295,Elasticities!P$5:P$52),SUMIF(Elasticities!$B$5:$B$52,Demands_tra!$BI295,Elasticities!P$5:P$52))</f>
        <v>0.849999999999993</v>
      </c>
      <c r="BX295" s="6">
        <f ca="1">IF($BI295="",SUMIF(Elasticities!$B$5:$B$52,Demands_tra!$BH295,Elasticities!Q$5:Q$52),SUMIF(Elasticities!$B$5:$B$52,Demands_tra!$BI295,Elasticities!Q$5:Q$52))</f>
        <v>0.837499999999992</v>
      </c>
      <c r="BY295" s="6">
        <f ca="1">IF($BI295="",SUMIF(Elasticities!$B$5:$B$52,Demands_tra!$BH295,Elasticities!R$5:R$52),SUMIF(Elasticities!$B$5:$B$52,Demands_tra!$BI295,Elasticities!R$5:R$52))</f>
        <v>0.824999999999992</v>
      </c>
      <c r="BZ295" s="6">
        <f ca="1">IF($BI295="",SUMIF(Elasticities!$B$5:$B$52,Demands_tra!$BH295,Elasticities!S$5:S$52),SUMIF(Elasticities!$B$5:$B$52,Demands_tra!$BI295,Elasticities!S$5:S$52))</f>
        <v>0.812499999999992</v>
      </c>
      <c r="CA295" s="6">
        <f ca="1">IF($BI295="",SUMIF(Elasticities!$B$5:$B$52,Demands_tra!$BH295,Elasticities!T$5:T$52),SUMIF(Elasticities!$B$5:$B$52,Demands_tra!$BI295,Elasticities!T$5:T$52))</f>
        <v>0.799999999999992</v>
      </c>
      <c r="CB295" s="6" t="e">
        <f ca="1">IF($BI295="",SUMIF(Elasticities!$B$5:$B$52,Demands_tra!$BH295,Elasticities!U$5:U$52),SUMIF(Elasticities!$B$5:$B$52,Demands_tra!$BI295,Elasticities!U$5:U$52))</f>
        <v>#VALUE!</v>
      </c>
      <c r="CC295" s="6" t="e">
        <f ca="1">IF($BI295="",SUMIF(Elasticities!$B$5:$B$52,Demands_tra!$BH295,Elasticities!V$5:V$52),SUMIF(Elasticities!$B$5:$B$52,Demands_tra!$BI295,Elasticities!V$5:V$52))</f>
        <v>#VALUE!</v>
      </c>
      <c r="CD295" s="6" t="e">
        <f ca="1">IF($BI295="",SUMIF(Elasticities!$B$5:$B$52,Demands_tra!$BH295,Elasticities!W$5:W$52),SUMIF(Elasticities!$B$5:$B$52,Demands_tra!$BI295,Elasticities!W$5:W$52))</f>
        <v>#VALUE!</v>
      </c>
      <c r="CE295" s="6" t="e">
        <f ca="1">IF($BI295="",SUMIF(Elasticities!$B$5:$B$52,Demands_tra!$BH295,Elasticities!X$5:X$52),SUMIF(Elasticities!$B$5:$B$52,Demands_tra!$BI295,Elasticities!X$5:X$52))</f>
        <v>#VALUE!</v>
      </c>
      <c r="CF295" s="6" t="e">
        <f ca="1">IF($BI295="",SUMIF(Elasticities!$B$5:$B$52,Demands_tra!$BH295,Elasticities!Y$5:Y$52),SUMIF(Elasticities!$B$5:$B$52,Demands_tra!$BI295,Elasticities!Y$5:Y$52))</f>
        <v>#VALUE!</v>
      </c>
      <c r="CG295" s="6" t="e">
        <f ca="1">IF($BI295="",SUMIF(Elasticities!$B$5:$B$52,Demands_tra!$BH295,Elasticities!Z$5:Z$52),SUMIF(Elasticities!$B$5:$B$52,Demands_tra!$BI295,Elasticities!Z$5:Z$52))</f>
        <v>#VALUE!</v>
      </c>
      <c r="CH295" s="6" t="e">
        <f ca="1">IF($BI295="",SUMIF(Elasticities!$B$5:$B$52,Demands_tra!$BH295,Elasticities!AA$5:AA$52),SUMIF(Elasticities!$B$5:$B$52,Demands_tra!$BI295,Elasticities!AA$5:AA$52))</f>
        <v>#VALUE!</v>
      </c>
      <c r="CI295" s="6" t="e">
        <f ca="1">IF($BI295="",SUMIF(Elasticities!$B$5:$B$52,Demands_tra!$BH295,Elasticities!AB$5:AB$52),SUMIF(Elasticities!$B$5:$B$52,Demands_tra!$BI295,Elasticities!AB$5:AB$52))</f>
        <v>#VALUE!</v>
      </c>
    </row>
    <row r="296" spans="1:87">
      <c r="A296" t="str">
        <f>IF(BYDem_tra!B295="","\I:",BYDem_tra!B295)</f>
        <v>ROW</v>
      </c>
      <c r="B296" t="str">
        <f>BYDem_tra!E295</f>
        <v>TWI</v>
      </c>
      <c r="C296" t="str">
        <f t="shared" si="220"/>
        <v>TWI</v>
      </c>
      <c r="D296" s="3">
        <f>SUMIFS(BYDem_tra!$M$2:$M$2000,BYDem_tra!$B$2:$B$2000,Demands_tra!$A296,BYDem_tra!$E$2:$E$2000,Demands_tra!$B296)</f>
        <v>2875.1642824788</v>
      </c>
      <c r="E296" s="3">
        <f ca="1" t="shared" si="221"/>
        <v>2967.54737989208</v>
      </c>
      <c r="F296" s="3">
        <f ca="1" t="shared" si="222"/>
        <v>3613.6070218061</v>
      </c>
      <c r="G296" s="3">
        <f ca="1" t="shared" si="223"/>
        <v>4411.23474893052</v>
      </c>
      <c r="H296" s="3">
        <f ca="1" t="shared" si="224"/>
        <v>5234.6145410041</v>
      </c>
      <c r="I296" s="3">
        <f ca="1" t="shared" si="225"/>
        <v>6040.54878521953</v>
      </c>
      <c r="J296" s="3">
        <f ca="1" t="shared" si="226"/>
        <v>6847.58097773513</v>
      </c>
      <c r="K296" s="3">
        <f ca="1" t="shared" si="227"/>
        <v>7668.23427590965</v>
      </c>
      <c r="L296" s="3">
        <f ca="1" t="shared" si="228"/>
        <v>8522.91054285604</v>
      </c>
      <c r="M296" s="3">
        <f ca="1" t="shared" si="229"/>
        <v>9419.94656993216</v>
      </c>
      <c r="N296" s="3">
        <f ca="1" t="shared" si="230"/>
        <v>10364.9171902805</v>
      </c>
      <c r="O296" s="3">
        <f ca="1" t="shared" si="231"/>
        <v>11334.1742864261</v>
      </c>
      <c r="P296" s="3">
        <f ca="1" t="shared" si="232"/>
        <v>12319.9105516979</v>
      </c>
      <c r="Q296" s="3">
        <f ca="1" t="shared" si="233"/>
        <v>13307.04219878</v>
      </c>
      <c r="R296" s="3">
        <f ca="1" t="shared" si="234"/>
        <v>14293.1088744214</v>
      </c>
      <c r="S296" s="3">
        <f ca="1" t="shared" si="235"/>
        <v>15280.6739146307</v>
      </c>
      <c r="T296" s="3">
        <f ca="1" t="shared" si="236"/>
        <v>16270.1077246213</v>
      </c>
      <c r="U296" s="3">
        <f ca="1" t="shared" si="237"/>
        <v>17261.4932182617</v>
      </c>
      <c r="V296" s="3" t="e">
        <f ca="1" t="shared" si="212"/>
        <v>#VALUE!</v>
      </c>
      <c r="W296" s="3" t="e">
        <f ca="1" t="shared" si="213"/>
        <v>#DIV/0!</v>
      </c>
      <c r="X296" s="3" t="e">
        <f ca="1" t="shared" si="214"/>
        <v>#DIV/0!</v>
      </c>
      <c r="Y296" s="3" t="e">
        <f ca="1" t="shared" si="215"/>
        <v>#DIV/0!</v>
      </c>
      <c r="Z296" s="3" t="e">
        <f ca="1" t="shared" si="216"/>
        <v>#DIV/0!</v>
      </c>
      <c r="AA296" s="3" t="e">
        <f ca="1" t="shared" si="217"/>
        <v>#DIV/0!</v>
      </c>
      <c r="AB296" s="3" t="e">
        <f ca="1" t="shared" si="218"/>
        <v>#DIV/0!</v>
      </c>
      <c r="AC296" s="3" t="e">
        <f ca="1" t="shared" si="219"/>
        <v>#DIV/0!</v>
      </c>
      <c r="AE296" s="34" t="str">
        <f ca="1">VLOOKUP($C296,'Default drvr and elast'!$A$4:$C$49,MATCH(VLOOKUP(A296,Classification!$B$4:$D$99,2,FALSE),'Default drvr and elast'!$A$3:$C$3,0),FALSE)</f>
        <v>GDP</v>
      </c>
      <c r="AF296" s="4"/>
      <c r="AG296" s="6">
        <f ca="1">IF($AF296="",SUMIFS('Growth rates'!D$4:D$922,'Growth rates'!$B$4:$B$922,Demands_tra!$A296,'Growth rates'!$C$4:$C$922,$AE296),SUMIFS('Growth rates'!D$4:D$922,'Growth rates'!$B$4:$B$922,Demands_tra!$A296,'Growth rates'!$C$4:$C$922,$AF296))</f>
        <v>1</v>
      </c>
      <c r="AH296" s="6">
        <f ca="1">IF($AF296="",SUMIFS('Growth rates'!E$4:E$922,'Growth rates'!$B$4:$B$922,Demands_tra!$A296,'Growth rates'!$C$4:$C$922,$AE296),SUMIFS('Growth rates'!E$4:E$922,'Growth rates'!$B$4:$B$922,Demands_tra!$A296,'Growth rates'!$C$4:$C$922,$AF296))</f>
        <v>1.03220997614691</v>
      </c>
      <c r="AI296" s="6">
        <f ca="1">IF($AF296="",SUMIFS('Growth rates'!F$4:F$922,'Growth rates'!$B$4:$B$922,Demands_tra!$A296,'Growth rates'!$C$4:$C$922,$AE296),SUMIFS('Growth rates'!F$4:F$922,'Growth rates'!$B$4:$B$922,Demands_tra!$A296,'Growth rates'!$C$4:$C$922,$AF296))</f>
        <v>1.26026807229982</v>
      </c>
      <c r="AJ296" s="6">
        <f ca="1">IF($AF296="",SUMIFS('Growth rates'!G$4:G$922,'Growth rates'!$B$4:$B$922,Demands_tra!$A296,'Growth rates'!$C$4:$C$922,$AE296),SUMIFS('Growth rates'!G$4:G$922,'Growth rates'!$B$4:$B$922,Demands_tra!$A296,'Growth rates'!$C$4:$C$922,$AF296))</f>
        <v>1.54611479417579</v>
      </c>
      <c r="AK296" s="6">
        <f ca="1">IF($AF296="",SUMIFS('Growth rates'!H$4:H$922,'Growth rates'!$B$4:$B$922,Demands_tra!$A296,'Growth rates'!$C$4:$C$922,$AE296),SUMIFS('Growth rates'!H$4:H$922,'Growth rates'!$B$4:$B$922,Demands_tra!$A296,'Growth rates'!$C$4:$C$922,$AF296))</f>
        <v>1.84642452510153</v>
      </c>
      <c r="AL296" s="6">
        <f ca="1">IF($AF296="",SUMIFS('Growth rates'!I$4:I$922,'Growth rates'!$B$4:$B$922,Demands_tra!$A296,'Growth rates'!$C$4:$C$922,$AE296),SUMIFS('Growth rates'!I$4:I$922,'Growth rates'!$B$4:$B$922,Demands_tra!$A296,'Growth rates'!$C$4:$C$922,$AF296))</f>
        <v>2.14605136752268</v>
      </c>
      <c r="AM296" s="6">
        <f ca="1">IF($AF296="",SUMIFS('Growth rates'!J$4:J$922,'Growth rates'!$B$4:$B$922,Demands_tra!$A296,'Growth rates'!$C$4:$C$922,$AE296),SUMIFS('Growth rates'!J$4:J$922,'Growth rates'!$B$4:$B$922,Demands_tra!$A296,'Growth rates'!$C$4:$C$922,$AF296))</f>
        <v>2.45218229566993</v>
      </c>
      <c r="AN296" s="6">
        <f ca="1">IF($AF296="",SUMIFS('Growth rates'!K$4:K$922,'Growth rates'!$B$4:$B$922,Demands_tra!$A296,'Growth rates'!$C$4:$C$922,$AE296),SUMIFS('Growth rates'!K$4:K$922,'Growth rates'!$B$4:$B$922,Demands_tra!$A296,'Growth rates'!$C$4:$C$922,$AF296))</f>
        <v>2.77010382709687</v>
      </c>
      <c r="AO296" s="6">
        <f ca="1">IF($AF296="",SUMIFS('Growth rates'!L$4:L$922,'Growth rates'!$B$4:$B$922,Demands_tra!$A296,'Growth rates'!$C$4:$C$922,$AE296),SUMIFS('Growth rates'!L$4:L$922,'Growth rates'!$B$4:$B$922,Demands_tra!$A296,'Growth rates'!$C$4:$C$922,$AF296))</f>
        <v>3.10856945656694</v>
      </c>
      <c r="AP296" s="6">
        <f ca="1">IF($AF296="",SUMIFS('Growth rates'!M$4:M$922,'Growth rates'!$B$4:$B$922,Demands_tra!$A296,'Growth rates'!$C$4:$C$922,$AE296),SUMIFS('Growth rates'!M$4:M$922,'Growth rates'!$B$4:$B$922,Demands_tra!$A296,'Growth rates'!$C$4:$C$922,$AF296))</f>
        <v>3.47209926004162</v>
      </c>
      <c r="AQ296" s="6">
        <f ca="1">IF($AF296="",SUMIFS('Growth rates'!N$4:N$922,'Growth rates'!$B$4:$B$922,Demands_tra!$A296,'Growth rates'!$C$4:$C$922,$AE296),SUMIFS('Growth rates'!N$4:N$922,'Growth rates'!$B$4:$B$922,Demands_tra!$A296,'Growth rates'!$C$4:$C$922,$AF296))</f>
        <v>3.86455766759287</v>
      </c>
      <c r="AR296" s="6">
        <f ca="1">IF($AF296="",SUMIFS('Growth rates'!O$4:O$922,'Growth rates'!$B$4:$B$922,Demands_tra!$A296,'Growth rates'!$C$4:$C$922,$AE296),SUMIFS('Growth rates'!O$4:O$922,'Growth rates'!$B$4:$B$922,Demands_tra!$A296,'Growth rates'!$C$4:$C$922,$AF296))</f>
        <v>4.27757178038053</v>
      </c>
      <c r="AS296" s="6">
        <f ca="1">IF($AF296="",SUMIFS('Growth rates'!P$4:P$922,'Growth rates'!$B$4:$B$922,Demands_tra!$A296,'Growth rates'!$C$4:$C$922,$AE296),SUMIFS('Growth rates'!P$4:P$922,'Growth rates'!$B$4:$B$922,Demands_tra!$A296,'Growth rates'!$C$4:$C$922,$AF296))</f>
        <v>4.70890116948649</v>
      </c>
      <c r="AT296" s="6">
        <f ca="1">IF($AF296="",SUMIFS('Growth rates'!Q$4:Q$922,'Growth rates'!$B$4:$B$922,Demands_tra!$A296,'Growth rates'!$C$4:$C$922,$AE296),SUMIFS('Growth rates'!Q$4:Q$922,'Growth rates'!$B$4:$B$922,Demands_tra!$A296,'Growth rates'!$C$4:$C$922,$AF296))</f>
        <v>5.15278382000685</v>
      </c>
      <c r="AU296" s="6">
        <f ca="1">IF($AF296="",SUMIFS('Growth rates'!R$4:R$922,'Growth rates'!$B$4:$B$922,Demands_tra!$A296,'Growth rates'!$C$4:$C$922,$AE296),SUMIFS('Growth rates'!R$4:R$922,'Growth rates'!$B$4:$B$922,Demands_tra!$A296,'Growth rates'!$C$4:$C$922,$AF296))</f>
        <v>5.608696692622</v>
      </c>
      <c r="AV296" s="6">
        <f ca="1">IF($AF296="",SUMIFS('Growth rates'!S$4:S$922,'Growth rates'!$B$4:$B$922,Demands_tra!$A296,'Growth rates'!$C$4:$C$922,$AE296),SUMIFS('Growth rates'!S$4:S$922,'Growth rates'!$B$4:$B$922,Demands_tra!$A296,'Growth rates'!$C$4:$C$922,$AF296))</f>
        <v>6.0784253017179</v>
      </c>
      <c r="AW296" s="6">
        <f ca="1">IF($AF296="",SUMIFS('Growth rates'!T$4:T$922,'Growth rates'!$B$4:$B$922,Demands_tra!$A296,'Growth rates'!$C$4:$C$922,$AE296),SUMIFS('Growth rates'!T$4:T$922,'Growth rates'!$B$4:$B$922,Demands_tra!$A296,'Growth rates'!$C$4:$C$922,$AF296))</f>
        <v>6.56283402216059</v>
      </c>
      <c r="AX296" s="6">
        <f ca="1">IF($AF296="",SUMIFS('Growth rates'!U$4:U$922,'Growth rates'!$B$4:$B$922,Demands_tra!$A296,'Growth rates'!$C$4:$C$922,$AE296),SUMIFS('Growth rates'!U$4:U$922,'Growth rates'!$B$4:$B$922,Demands_tra!$A296,'Growth rates'!$C$4:$C$922,$AF296))</f>
        <v>7.06269998470226</v>
      </c>
      <c r="AY296" s="6">
        <f ca="1">IF($AF296="",SUMIFS('Growth rates'!V$4:V$922,'Growth rates'!$B$4:$B$922,Demands_tra!$A296,'Growth rates'!$C$4:$C$922,$AE296),SUMIFS('Growth rates'!V$4:V$922,'Growth rates'!$B$4:$B$922,Demands_tra!$A296,'Growth rates'!$C$4:$C$922,$AF296))</f>
        <v>0</v>
      </c>
      <c r="AZ296" s="6">
        <f ca="1">IF($AF296="",SUMIFS('Growth rates'!W$4:W$922,'Growth rates'!$B$4:$B$922,Demands_tra!$A296,'Growth rates'!$C$4:$C$922,$AE296),SUMIFS('Growth rates'!W$4:W$922,'Growth rates'!$B$4:$B$922,Demands_tra!$A296,'Growth rates'!$C$4:$C$922,$AF296))</f>
        <v>0</v>
      </c>
      <c r="BA296" s="6">
        <f ca="1">IF($AF296="",SUMIFS('Growth rates'!X$4:X$922,'Growth rates'!$B$4:$B$922,Demands_tra!$A296,'Growth rates'!$C$4:$C$922,$AE296),SUMIFS('Growth rates'!X$4:X$922,'Growth rates'!$B$4:$B$922,Demands_tra!$A296,'Growth rates'!$C$4:$C$922,$AF296))</f>
        <v>0</v>
      </c>
      <c r="BB296" s="6">
        <f ca="1">IF($AF296="",SUMIFS('Growth rates'!Y$4:Y$922,'Growth rates'!$B$4:$B$922,Demands_tra!$A296,'Growth rates'!$C$4:$C$922,$AE296),SUMIFS('Growth rates'!Y$4:Y$922,'Growth rates'!$B$4:$B$922,Demands_tra!$A296,'Growth rates'!$C$4:$C$922,$AF296))</f>
        <v>0</v>
      </c>
      <c r="BC296" s="6">
        <f ca="1">IF($AF296="",SUMIFS('Growth rates'!Z$4:Z$922,'Growth rates'!$B$4:$B$922,Demands_tra!$A296,'Growth rates'!$C$4:$C$922,$AE296),SUMIFS('Growth rates'!Z$4:Z$922,'Growth rates'!$B$4:$B$922,Demands_tra!$A296,'Growth rates'!$C$4:$C$922,$AF296))</f>
        <v>0</v>
      </c>
      <c r="BD296" s="6">
        <f ca="1">IF($AF296="",SUMIFS('Growth rates'!AA$4:AA$922,'Growth rates'!$B$4:$B$922,Demands_tra!$A296,'Growth rates'!$C$4:$C$922,$AE296),SUMIFS('Growth rates'!AA$4:AA$922,'Growth rates'!$B$4:$B$922,Demands_tra!$A296,'Growth rates'!$C$4:$C$922,$AF296))</f>
        <v>0</v>
      </c>
      <c r="BE296" s="6">
        <f ca="1">IF($AF296="",SUMIFS('Growth rates'!AB$4:AB$922,'Growth rates'!$B$4:$B$922,Demands_tra!$A296,'Growth rates'!$C$4:$C$922,$AE296),SUMIFS('Growth rates'!AB$4:AB$922,'Growth rates'!$B$4:$B$922,Demands_tra!$A296,'Growth rates'!$C$4:$C$922,$AF296))</f>
        <v>0</v>
      </c>
      <c r="BF296" s="6">
        <f ca="1">IF($AF296="",SUMIFS('Growth rates'!AC$4:AC$922,'Growth rates'!$B$4:$B$922,Demands_tra!$A296,'Growth rates'!$C$4:$C$922,$AE296),SUMIFS('Growth rates'!AC$4:AC$922,'Growth rates'!$B$4:$B$922,Demands_tra!$A296,'Growth rates'!$C$4:$C$922,$AF296))</f>
        <v>0</v>
      </c>
      <c r="BH296" t="str">
        <f ca="1">VLOOKUP($C296,'Default drvr and elast'!$A$4:$F$49,MATCH(VLOOKUP(A296,Classification!$B$4:$D$42,3,FALSE),'Default drvr and elast'!$D$3:$F$3,0)+3,FALSE)</f>
        <v>High2</v>
      </c>
      <c r="BJ296" s="6">
        <f ca="1">IF($BI296="",SUMIF(Elasticities!$B$5:$B$52,Demands_tra!$BH296,Elasticities!C$5:C$52),SUMIF(Elasticities!$B$5:$B$52,Demands_tra!$BI296,Elasticities!C$5:C$52))</f>
        <v>0.999999999999992</v>
      </c>
      <c r="BK296" s="6">
        <f ca="1">IF($BI296="",SUMIF(Elasticities!$B$5:$B$52,Demands_tra!$BH296,Elasticities!D$5:D$52),SUMIF(Elasticities!$B$5:$B$52,Demands_tra!$BI296,Elasticities!D$5:D$52))</f>
        <v>0.997560975609749</v>
      </c>
      <c r="BL296" s="6">
        <f ca="1">IF($BI296="",SUMIF(Elasticities!$B$5:$B$52,Demands_tra!$BH296,Elasticities!E$5:E$52),SUMIF(Elasticities!$B$5:$B$52,Demands_tra!$BI296,Elasticities!E$5:E$52))</f>
        <v>0.985365853658529</v>
      </c>
      <c r="BM296" s="6">
        <f ca="1">IF($BI296="",SUMIF(Elasticities!$B$5:$B$52,Demands_tra!$BH296,Elasticities!F$5:F$52),SUMIF(Elasticities!$B$5:$B$52,Demands_tra!$BI296,Elasticities!F$5:F$52))</f>
        <v>0.973170731707309</v>
      </c>
      <c r="BN296" s="6">
        <f ca="1">IF($BI296="",SUMIF(Elasticities!$B$5:$B$52,Demands_tra!$BH296,Elasticities!G$5:G$52),SUMIF(Elasticities!$B$5:$B$52,Demands_tra!$BI296,Elasticities!G$5:G$52))</f>
        <v>0.96097560975609</v>
      </c>
      <c r="BO296" s="6">
        <f ca="1">IF($BI296="",SUMIF(Elasticities!$B$5:$B$52,Demands_tra!$BH296,Elasticities!H$5:H$52),SUMIF(Elasticities!$B$5:$B$52,Demands_tra!$BI296,Elasticities!H$5:H$52))</f>
        <v>0.948780487804871</v>
      </c>
      <c r="BP296" s="6">
        <f ca="1">IF($BI296="",SUMIF(Elasticities!$B$5:$B$52,Demands_tra!$BH296,Elasticities!I$5:I$52),SUMIF(Elasticities!$B$5:$B$52,Demands_tra!$BI296,Elasticities!I$5:I$52))</f>
        <v>0.936585365853651</v>
      </c>
      <c r="BQ296" s="6">
        <f ca="1">IF($BI296="",SUMIF(Elasticities!$B$5:$B$52,Demands_tra!$BH296,Elasticities!J$5:J$52),SUMIF(Elasticities!$B$5:$B$52,Demands_tra!$BI296,Elasticities!J$5:J$52))</f>
        <v>0.924390243902432</v>
      </c>
      <c r="BR296" s="6">
        <f ca="1">IF($BI296="",SUMIF(Elasticities!$B$5:$B$52,Demands_tra!$BH296,Elasticities!K$5:K$52),SUMIF(Elasticities!$B$5:$B$52,Demands_tra!$BI296,Elasticities!K$5:K$52))</f>
        <v>0.912195121951213</v>
      </c>
      <c r="BS296" s="6">
        <f ca="1">IF($BI296="",SUMIF(Elasticities!$B$5:$B$52,Demands_tra!$BH296,Elasticities!L$5:L$52),SUMIF(Elasticities!$B$5:$B$52,Demands_tra!$BI296,Elasticities!L$5:L$52))</f>
        <v>0.899999999999992</v>
      </c>
      <c r="BT296" s="6">
        <f ca="1">IF($BI296="",SUMIF(Elasticities!$B$5:$B$52,Demands_tra!$BH296,Elasticities!M$5:M$52),SUMIF(Elasticities!$B$5:$B$52,Demands_tra!$BI296,Elasticities!M$5:M$52))</f>
        <v>0.887499999999992</v>
      </c>
      <c r="BU296" s="6">
        <f ca="1">IF($BI296="",SUMIF(Elasticities!$B$5:$B$52,Demands_tra!$BH296,Elasticities!N$5:N$52),SUMIF(Elasticities!$B$5:$B$52,Demands_tra!$BI296,Elasticities!N$5:N$52))</f>
        <v>0.874999999999992</v>
      </c>
      <c r="BV296" s="6">
        <f ca="1">IF($BI296="",SUMIF(Elasticities!$B$5:$B$52,Demands_tra!$BH296,Elasticities!O$5:O$52),SUMIF(Elasticities!$B$5:$B$52,Demands_tra!$BI296,Elasticities!O$5:O$52))</f>
        <v>0.862499999999992</v>
      </c>
      <c r="BW296" s="6">
        <f ca="1">IF($BI296="",SUMIF(Elasticities!$B$5:$B$52,Demands_tra!$BH296,Elasticities!P$5:P$52),SUMIF(Elasticities!$B$5:$B$52,Demands_tra!$BI296,Elasticities!P$5:P$52))</f>
        <v>0.849999999999993</v>
      </c>
      <c r="BX296" s="6">
        <f ca="1">IF($BI296="",SUMIF(Elasticities!$B$5:$B$52,Demands_tra!$BH296,Elasticities!Q$5:Q$52),SUMIF(Elasticities!$B$5:$B$52,Demands_tra!$BI296,Elasticities!Q$5:Q$52))</f>
        <v>0.837499999999992</v>
      </c>
      <c r="BY296" s="6">
        <f ca="1">IF($BI296="",SUMIF(Elasticities!$B$5:$B$52,Demands_tra!$BH296,Elasticities!R$5:R$52),SUMIF(Elasticities!$B$5:$B$52,Demands_tra!$BI296,Elasticities!R$5:R$52))</f>
        <v>0.824999999999992</v>
      </c>
      <c r="BZ296" s="6">
        <f ca="1">IF($BI296="",SUMIF(Elasticities!$B$5:$B$52,Demands_tra!$BH296,Elasticities!S$5:S$52),SUMIF(Elasticities!$B$5:$B$52,Demands_tra!$BI296,Elasticities!S$5:S$52))</f>
        <v>0.812499999999992</v>
      </c>
      <c r="CA296" s="6">
        <f ca="1">IF($BI296="",SUMIF(Elasticities!$B$5:$B$52,Demands_tra!$BH296,Elasticities!T$5:T$52),SUMIF(Elasticities!$B$5:$B$52,Demands_tra!$BI296,Elasticities!T$5:T$52))</f>
        <v>0.799999999999992</v>
      </c>
      <c r="CB296" s="6" t="e">
        <f ca="1">IF($BI296="",SUMIF(Elasticities!$B$5:$B$52,Demands_tra!$BH296,Elasticities!U$5:U$52),SUMIF(Elasticities!$B$5:$B$52,Demands_tra!$BI296,Elasticities!U$5:U$52))</f>
        <v>#VALUE!</v>
      </c>
      <c r="CC296" s="6" t="e">
        <f ca="1">IF($BI296="",SUMIF(Elasticities!$B$5:$B$52,Demands_tra!$BH296,Elasticities!V$5:V$52),SUMIF(Elasticities!$B$5:$B$52,Demands_tra!$BI296,Elasticities!V$5:V$52))</f>
        <v>#VALUE!</v>
      </c>
      <c r="CD296" s="6" t="e">
        <f ca="1">IF($BI296="",SUMIF(Elasticities!$B$5:$B$52,Demands_tra!$BH296,Elasticities!W$5:W$52),SUMIF(Elasticities!$B$5:$B$52,Demands_tra!$BI296,Elasticities!W$5:W$52))</f>
        <v>#VALUE!</v>
      </c>
      <c r="CE296" s="6" t="e">
        <f ca="1">IF($BI296="",SUMIF(Elasticities!$B$5:$B$52,Demands_tra!$BH296,Elasticities!X$5:X$52),SUMIF(Elasticities!$B$5:$B$52,Demands_tra!$BI296,Elasticities!X$5:X$52))</f>
        <v>#VALUE!</v>
      </c>
      <c r="CF296" s="6" t="e">
        <f ca="1">IF($BI296="",SUMIF(Elasticities!$B$5:$B$52,Demands_tra!$BH296,Elasticities!Y$5:Y$52),SUMIF(Elasticities!$B$5:$B$52,Demands_tra!$BI296,Elasticities!Y$5:Y$52))</f>
        <v>#VALUE!</v>
      </c>
      <c r="CG296" s="6" t="e">
        <f ca="1">IF($BI296="",SUMIF(Elasticities!$B$5:$B$52,Demands_tra!$BH296,Elasticities!Z$5:Z$52),SUMIF(Elasticities!$B$5:$B$52,Demands_tra!$BI296,Elasticities!Z$5:Z$52))</f>
        <v>#VALUE!</v>
      </c>
      <c r="CH296" s="6" t="e">
        <f ca="1">IF($BI296="",SUMIF(Elasticities!$B$5:$B$52,Demands_tra!$BH296,Elasticities!AA$5:AA$52),SUMIF(Elasticities!$B$5:$B$52,Demands_tra!$BI296,Elasticities!AA$5:AA$52))</f>
        <v>#VALUE!</v>
      </c>
      <c r="CI296" s="6" t="e">
        <f ca="1">IF($BI296="",SUMIF(Elasticities!$B$5:$B$52,Demands_tra!$BH296,Elasticities!AB$5:AB$52),SUMIF(Elasticities!$B$5:$B$52,Demands_tra!$BI296,Elasticities!AB$5:AB$52))</f>
        <v>#VALUE!</v>
      </c>
    </row>
    <row r="297" spans="1:87">
      <c r="A297" t="str">
        <f>IF(BYDem_tra!B296="","\I:",BYDem_tra!B296)</f>
        <v>ROW</v>
      </c>
      <c r="B297" t="str">
        <f>BYDem_tra!E296</f>
        <v>Trd_2w</v>
      </c>
      <c r="C297" t="str">
        <f t="shared" si="220"/>
        <v>Trd_2w</v>
      </c>
      <c r="D297" s="3">
        <f>SUMIFS(BYDem_tra!$M$2:$M$2000,BYDem_tra!$B$2:$B$2000,Demands_tra!$A297,BYDem_tra!$E$2:$E$2000,Demands_tra!$B297)</f>
        <v>1567.223</v>
      </c>
      <c r="E297" s="3">
        <f ca="1" t="shared" si="221"/>
        <v>1584.74216817635</v>
      </c>
      <c r="F297" s="3">
        <f ca="1" t="shared" si="222"/>
        <v>1671.26456822056</v>
      </c>
      <c r="G297" s="3">
        <f ca="1" t="shared" si="223"/>
        <v>1752.8564787757</v>
      </c>
      <c r="H297" s="3">
        <f ca="1" t="shared" si="224"/>
        <v>1825.04494394815</v>
      </c>
      <c r="I297" s="3">
        <f ca="1" t="shared" si="225"/>
        <v>1887.24824711722</v>
      </c>
      <c r="J297" s="3">
        <f ca="1" t="shared" si="226"/>
        <v>1939.60786275395</v>
      </c>
      <c r="K297" s="3">
        <f ca="1" t="shared" si="227"/>
        <v>1982.78020497587</v>
      </c>
      <c r="L297" s="3">
        <f ca="1" t="shared" si="228"/>
        <v>2016.40750336632</v>
      </c>
      <c r="M297" s="3">
        <f ca="1" t="shared" si="229"/>
        <v>2040.77987954856</v>
      </c>
      <c r="N297" s="3">
        <f ca="1" t="shared" si="230"/>
        <v>2056.70924022866</v>
      </c>
      <c r="O297" s="3">
        <f ca="1" t="shared" si="231"/>
        <v>2065.20976635796</v>
      </c>
      <c r="P297" s="3">
        <f ca="1" t="shared" si="232"/>
        <v>2066.80473121994</v>
      </c>
      <c r="Q297" s="3">
        <f ca="1" t="shared" si="233"/>
        <v>2062.00371357381</v>
      </c>
      <c r="R297" s="3">
        <f ca="1" t="shared" si="234"/>
        <v>2051.85723902645</v>
      </c>
      <c r="S297" s="3">
        <f ca="1" t="shared" si="235"/>
        <v>2037.7158131163</v>
      </c>
      <c r="T297" s="3">
        <f ca="1" t="shared" si="236"/>
        <v>2020.48453586663</v>
      </c>
      <c r="U297" s="3">
        <f ca="1" t="shared" si="237"/>
        <v>2001.12378850008</v>
      </c>
      <c r="V297" s="3" t="e">
        <f ca="1" t="shared" si="212"/>
        <v>#VALUE!</v>
      </c>
      <c r="W297" s="3" t="e">
        <f ca="1" t="shared" si="213"/>
        <v>#DIV/0!</v>
      </c>
      <c r="X297" s="3" t="e">
        <f ca="1" t="shared" si="214"/>
        <v>#DIV/0!</v>
      </c>
      <c r="Y297" s="3" t="e">
        <f ca="1" t="shared" si="215"/>
        <v>#DIV/0!</v>
      </c>
      <c r="Z297" s="3" t="e">
        <f ca="1" t="shared" si="216"/>
        <v>#DIV/0!</v>
      </c>
      <c r="AA297" s="3" t="e">
        <f ca="1" t="shared" si="217"/>
        <v>#DIV/0!</v>
      </c>
      <c r="AB297" s="3" t="e">
        <f ca="1" t="shared" si="218"/>
        <v>#DIV/0!</v>
      </c>
      <c r="AC297" s="3" t="e">
        <f ca="1" t="shared" si="219"/>
        <v>#DIV/0!</v>
      </c>
      <c r="AE297" s="34" t="str">
        <f ca="1">VLOOKUP($C297,'Default drvr and elast'!$A$4:$C$49,MATCH(VLOOKUP(A297,Classification!$B$4:$D$99,2,FALSE),'Default drvr and elast'!$A$3:$C$3,0),FALSE)</f>
        <v>POP</v>
      </c>
      <c r="AF297" s="4"/>
      <c r="AG297" s="6">
        <f ca="1">IF($AF297="",SUMIFS('Growth rates'!D$4:D$922,'Growth rates'!$B$4:$B$922,Demands_tra!$A297,'Growth rates'!$C$4:$C$922,$AE297),SUMIFS('Growth rates'!D$4:D$922,'Growth rates'!$B$4:$B$922,Demands_tra!$A297,'Growth rates'!$C$4:$C$922,$AF297))</f>
        <v>1</v>
      </c>
      <c r="AH297" s="6">
        <f ca="1">IF($AF297="",SUMIFS('Growth rates'!E$4:E$922,'Growth rates'!$B$4:$B$922,Demands_tra!$A297,'Growth rates'!$C$4:$C$922,$AE297),SUMIFS('Growth rates'!E$4:E$922,'Growth rates'!$B$4:$B$922,Demands_tra!$A297,'Growth rates'!$C$4:$C$922,$AF297))</f>
        <v>1.01120580946577</v>
      </c>
      <c r="AI297" s="6">
        <f ca="1">IF($AF297="",SUMIFS('Growth rates'!F$4:F$922,'Growth rates'!$B$4:$B$922,Demands_tra!$A297,'Growth rates'!$C$4:$C$922,$AE297),SUMIFS('Growth rates'!F$4:F$922,'Growth rates'!$B$4:$B$922,Demands_tra!$A297,'Growth rates'!$C$4:$C$922,$AF297))</f>
        <v>1.06723469593436</v>
      </c>
      <c r="AJ297" s="6">
        <f ca="1">IF($AF297="",SUMIFS('Growth rates'!G$4:G$922,'Growth rates'!$B$4:$B$922,Demands_tra!$A297,'Growth rates'!$C$4:$C$922,$AE297),SUMIFS('Growth rates'!G$4:G$922,'Growth rates'!$B$4:$B$922,Demands_tra!$A297,'Growth rates'!$C$4:$C$922,$AF297))</f>
        <v>1.12077400885434</v>
      </c>
      <c r="AK297" s="6">
        <f ca="1">IF($AF297="",SUMIFS('Growth rates'!H$4:H$922,'Growth rates'!$B$4:$B$922,Demands_tra!$A297,'Growth rates'!$C$4:$C$922,$AE297),SUMIFS('Growth rates'!H$4:H$922,'Growth rates'!$B$4:$B$922,Demands_tra!$A297,'Growth rates'!$C$4:$C$922,$AF297))</f>
        <v>1.16880561792711</v>
      </c>
      <c r="AL297" s="6">
        <f ca="1">IF($AF297="",SUMIFS('Growth rates'!I$4:I$922,'Growth rates'!$B$4:$B$922,Demands_tra!$A297,'Growth rates'!$C$4:$C$922,$AE297),SUMIFS('Growth rates'!I$4:I$922,'Growth rates'!$B$4:$B$922,Demands_tra!$A297,'Growth rates'!$C$4:$C$922,$AF297))</f>
        <v>1.21079277109316</v>
      </c>
      <c r="AM297" s="6">
        <f ca="1">IF($AF297="",SUMIFS('Growth rates'!J$4:J$922,'Growth rates'!$B$4:$B$922,Demands_tra!$A297,'Growth rates'!$C$4:$C$922,$AE297),SUMIFS('Growth rates'!J$4:J$922,'Growth rates'!$B$4:$B$922,Demands_tra!$A297,'Growth rates'!$C$4:$C$922,$AF297))</f>
        <v>1.24665934313804</v>
      </c>
      <c r="AN297" s="6">
        <f ca="1">IF($AF297="",SUMIFS('Growth rates'!K$4:K$922,'Growth rates'!$B$4:$B$922,Demands_tra!$A297,'Growth rates'!$C$4:$C$922,$AE297),SUMIFS('Growth rates'!K$4:K$922,'Growth rates'!$B$4:$B$922,Demands_tra!$A297,'Growth rates'!$C$4:$C$922,$AF297))</f>
        <v>1.27667750658545</v>
      </c>
      <c r="AO297" s="6">
        <f ca="1">IF($AF297="",SUMIFS('Growth rates'!L$4:L$922,'Growth rates'!$B$4:$B$922,Demands_tra!$A297,'Growth rates'!$C$4:$C$922,$AE297),SUMIFS('Growth rates'!L$4:L$922,'Growth rates'!$B$4:$B$922,Demands_tra!$A297,'Growth rates'!$C$4:$C$922,$AF297))</f>
        <v>1.30041368864225</v>
      </c>
      <c r="AP297" s="6">
        <f ca="1">IF($AF297="",SUMIFS('Growth rates'!M$4:M$922,'Growth rates'!$B$4:$B$922,Demands_tra!$A297,'Growth rates'!$C$4:$C$922,$AE297),SUMIFS('Growth rates'!M$4:M$922,'Growth rates'!$B$4:$B$922,Demands_tra!$A297,'Growth rates'!$C$4:$C$922,$AF297))</f>
        <v>1.31787828653574</v>
      </c>
      <c r="AQ297" s="6">
        <f ca="1">IF($AF297="",SUMIFS('Growth rates'!N$4:N$922,'Growth rates'!$B$4:$B$922,Demands_tra!$A297,'Growth rates'!$C$4:$C$922,$AE297),SUMIFS('Growth rates'!N$4:N$922,'Growth rates'!$B$4:$B$922,Demands_tra!$A297,'Growth rates'!$C$4:$C$922,$AF297))</f>
        <v>1.32946897206222</v>
      </c>
      <c r="AR297" s="6">
        <f ca="1">IF($AF297="",SUMIFS('Growth rates'!O$4:O$922,'Growth rates'!$B$4:$B$922,Demands_tra!$A297,'Growth rates'!$C$4:$C$922,$AE297),SUMIFS('Growth rates'!O$4:O$922,'Growth rates'!$B$4:$B$922,Demands_tra!$A297,'Growth rates'!$C$4:$C$922,$AF297))</f>
        <v>1.33574873226726</v>
      </c>
      <c r="AS297" s="6">
        <f ca="1">IF($AF297="",SUMIFS('Growth rates'!P$4:P$922,'Growth rates'!$B$4:$B$922,Demands_tra!$A297,'Growth rates'!$C$4:$C$922,$AE297),SUMIFS('Growth rates'!P$4:P$922,'Growth rates'!$B$4:$B$922,Demands_tra!$A297,'Growth rates'!$C$4:$C$922,$AF297))</f>
        <v>1.3369447913035</v>
      </c>
      <c r="AT297" s="6">
        <f ca="1">IF($AF297="",SUMIFS('Growth rates'!Q$4:Q$922,'Growth rates'!$B$4:$B$922,Demands_tra!$A297,'Growth rates'!$C$4:$C$922,$AE297),SUMIFS('Growth rates'!Q$4:Q$922,'Growth rates'!$B$4:$B$922,Demands_tra!$A297,'Growth rates'!$C$4:$C$922,$AF297))</f>
        <v>1.33329112901134</v>
      </c>
      <c r="AU297" s="6">
        <f ca="1">IF($AF297="",SUMIFS('Growth rates'!R$4:R$922,'Growth rates'!$B$4:$B$922,Demands_tra!$A297,'Growth rates'!$C$4:$C$922,$AE297),SUMIFS('Growth rates'!R$4:R$922,'Growth rates'!$B$4:$B$922,Demands_tra!$A297,'Growth rates'!$C$4:$C$922,$AF297))</f>
        <v>1.3254574476754</v>
      </c>
      <c r="AV297" s="6">
        <f ca="1">IF($AF297="",SUMIFS('Growth rates'!S$4:S$922,'Growth rates'!$B$4:$B$922,Demands_tra!$A297,'Growth rates'!$C$4:$C$922,$AE297),SUMIFS('Growth rates'!S$4:S$922,'Growth rates'!$B$4:$B$922,Demands_tra!$A297,'Growth rates'!$C$4:$C$922,$AF297))</f>
        <v>1.31438463627204</v>
      </c>
      <c r="AW297" s="6">
        <f ca="1">IF($AF297="",SUMIFS('Growth rates'!T$4:T$922,'Growth rates'!$B$4:$B$922,Demands_tra!$A297,'Growth rates'!$C$4:$C$922,$AE297),SUMIFS('Growth rates'!T$4:T$922,'Growth rates'!$B$4:$B$922,Demands_tra!$A297,'Growth rates'!$C$4:$C$922,$AF297))</f>
        <v>1.30070505011852</v>
      </c>
      <c r="AX297" s="6">
        <f ca="1">IF($AF297="",SUMIFS('Growth rates'!U$4:U$922,'Growth rates'!$B$4:$B$922,Demands_tra!$A297,'Growth rates'!$C$4:$C$922,$AE297),SUMIFS('Growth rates'!U$4:U$922,'Growth rates'!$B$4:$B$922,Demands_tra!$A297,'Growth rates'!$C$4:$C$922,$AF297))</f>
        <v>1.28512548156286</v>
      </c>
      <c r="AY297" s="6">
        <f ca="1">IF($AF297="",SUMIFS('Growth rates'!V$4:V$922,'Growth rates'!$B$4:$B$922,Demands_tra!$A297,'Growth rates'!$C$4:$C$922,$AE297),SUMIFS('Growth rates'!V$4:V$922,'Growth rates'!$B$4:$B$922,Demands_tra!$A297,'Growth rates'!$C$4:$C$922,$AF297))</f>
        <v>0</v>
      </c>
      <c r="AZ297" s="6">
        <f ca="1">IF($AF297="",SUMIFS('Growth rates'!W$4:W$922,'Growth rates'!$B$4:$B$922,Demands_tra!$A297,'Growth rates'!$C$4:$C$922,$AE297),SUMIFS('Growth rates'!W$4:W$922,'Growth rates'!$B$4:$B$922,Demands_tra!$A297,'Growth rates'!$C$4:$C$922,$AF297))</f>
        <v>0</v>
      </c>
      <c r="BA297" s="6">
        <f ca="1">IF($AF297="",SUMIFS('Growth rates'!X$4:X$922,'Growth rates'!$B$4:$B$922,Demands_tra!$A297,'Growth rates'!$C$4:$C$922,$AE297),SUMIFS('Growth rates'!X$4:X$922,'Growth rates'!$B$4:$B$922,Demands_tra!$A297,'Growth rates'!$C$4:$C$922,$AF297))</f>
        <v>0</v>
      </c>
      <c r="BB297" s="6">
        <f ca="1">IF($AF297="",SUMIFS('Growth rates'!Y$4:Y$922,'Growth rates'!$B$4:$B$922,Demands_tra!$A297,'Growth rates'!$C$4:$C$922,$AE297),SUMIFS('Growth rates'!Y$4:Y$922,'Growth rates'!$B$4:$B$922,Demands_tra!$A297,'Growth rates'!$C$4:$C$922,$AF297))</f>
        <v>0</v>
      </c>
      <c r="BC297" s="6">
        <f ca="1">IF($AF297="",SUMIFS('Growth rates'!Z$4:Z$922,'Growth rates'!$B$4:$B$922,Demands_tra!$A297,'Growth rates'!$C$4:$C$922,$AE297),SUMIFS('Growth rates'!Z$4:Z$922,'Growth rates'!$B$4:$B$922,Demands_tra!$A297,'Growth rates'!$C$4:$C$922,$AF297))</f>
        <v>0</v>
      </c>
      <c r="BD297" s="6">
        <f ca="1">IF($AF297="",SUMIFS('Growth rates'!AA$4:AA$922,'Growth rates'!$B$4:$B$922,Demands_tra!$A297,'Growth rates'!$C$4:$C$922,$AE297),SUMIFS('Growth rates'!AA$4:AA$922,'Growth rates'!$B$4:$B$922,Demands_tra!$A297,'Growth rates'!$C$4:$C$922,$AF297))</f>
        <v>0</v>
      </c>
      <c r="BE297" s="6">
        <f ca="1">IF($AF297="",SUMIFS('Growth rates'!AB$4:AB$922,'Growth rates'!$B$4:$B$922,Demands_tra!$A297,'Growth rates'!$C$4:$C$922,$AE297),SUMIFS('Growth rates'!AB$4:AB$922,'Growth rates'!$B$4:$B$922,Demands_tra!$A297,'Growth rates'!$C$4:$C$922,$AF297))</f>
        <v>0</v>
      </c>
      <c r="BF297" s="6">
        <f ca="1">IF($AF297="",SUMIFS('Growth rates'!AC$4:AC$922,'Growth rates'!$B$4:$B$922,Demands_tra!$A297,'Growth rates'!$C$4:$C$922,$AE297),SUMIFS('Growth rates'!AC$4:AC$922,'Growth rates'!$B$4:$B$922,Demands_tra!$A297,'Growth rates'!$C$4:$C$922,$AF297))</f>
        <v>0</v>
      </c>
      <c r="BH297" t="str">
        <f ca="1">VLOOKUP($C297,'Default drvr and elast'!$A$4:$F$49,MATCH(VLOOKUP(A297,Classification!$B$4:$D$42,3,FALSE),'Default drvr and elast'!$D$3:$F$3,0)+3,FALSE)</f>
        <v>High2</v>
      </c>
      <c r="BJ297" s="6">
        <f ca="1">IF($BI297="",SUMIF(Elasticities!$B$5:$B$52,Demands_tra!$BH297,Elasticities!C$5:C$52),SUMIF(Elasticities!$B$5:$B$52,Demands_tra!$BI297,Elasticities!C$5:C$52))</f>
        <v>0.999999999999992</v>
      </c>
      <c r="BK297" s="6">
        <f ca="1">IF($BI297="",SUMIF(Elasticities!$B$5:$B$52,Demands_tra!$BH297,Elasticities!D$5:D$52),SUMIF(Elasticities!$B$5:$B$52,Demands_tra!$BI297,Elasticities!D$5:D$52))</f>
        <v>0.997560975609749</v>
      </c>
      <c r="BL297" s="6">
        <f ca="1">IF($BI297="",SUMIF(Elasticities!$B$5:$B$52,Demands_tra!$BH297,Elasticities!E$5:E$52),SUMIF(Elasticities!$B$5:$B$52,Demands_tra!$BI297,Elasticities!E$5:E$52))</f>
        <v>0.985365853658529</v>
      </c>
      <c r="BM297" s="6">
        <f ca="1">IF($BI297="",SUMIF(Elasticities!$B$5:$B$52,Demands_tra!$BH297,Elasticities!F$5:F$52),SUMIF(Elasticities!$B$5:$B$52,Demands_tra!$BI297,Elasticities!F$5:F$52))</f>
        <v>0.973170731707309</v>
      </c>
      <c r="BN297" s="6">
        <f ca="1">IF($BI297="",SUMIF(Elasticities!$B$5:$B$52,Demands_tra!$BH297,Elasticities!G$5:G$52),SUMIF(Elasticities!$B$5:$B$52,Demands_tra!$BI297,Elasticities!G$5:G$52))</f>
        <v>0.96097560975609</v>
      </c>
      <c r="BO297" s="6">
        <f ca="1">IF($BI297="",SUMIF(Elasticities!$B$5:$B$52,Demands_tra!$BH297,Elasticities!H$5:H$52),SUMIF(Elasticities!$B$5:$B$52,Demands_tra!$BI297,Elasticities!H$5:H$52))</f>
        <v>0.948780487804871</v>
      </c>
      <c r="BP297" s="6">
        <f ca="1">IF($BI297="",SUMIF(Elasticities!$B$5:$B$52,Demands_tra!$BH297,Elasticities!I$5:I$52),SUMIF(Elasticities!$B$5:$B$52,Demands_tra!$BI297,Elasticities!I$5:I$52))</f>
        <v>0.936585365853651</v>
      </c>
      <c r="BQ297" s="6">
        <f ca="1">IF($BI297="",SUMIF(Elasticities!$B$5:$B$52,Demands_tra!$BH297,Elasticities!J$5:J$52),SUMIF(Elasticities!$B$5:$B$52,Demands_tra!$BI297,Elasticities!J$5:J$52))</f>
        <v>0.924390243902432</v>
      </c>
      <c r="BR297" s="6">
        <f ca="1">IF($BI297="",SUMIF(Elasticities!$B$5:$B$52,Demands_tra!$BH297,Elasticities!K$5:K$52),SUMIF(Elasticities!$B$5:$B$52,Demands_tra!$BI297,Elasticities!K$5:K$52))</f>
        <v>0.912195121951213</v>
      </c>
      <c r="BS297" s="6">
        <f ca="1">IF($BI297="",SUMIF(Elasticities!$B$5:$B$52,Demands_tra!$BH297,Elasticities!L$5:L$52),SUMIF(Elasticities!$B$5:$B$52,Demands_tra!$BI297,Elasticities!L$5:L$52))</f>
        <v>0.899999999999992</v>
      </c>
      <c r="BT297" s="6">
        <f ca="1">IF($BI297="",SUMIF(Elasticities!$B$5:$B$52,Demands_tra!$BH297,Elasticities!M$5:M$52),SUMIF(Elasticities!$B$5:$B$52,Demands_tra!$BI297,Elasticities!M$5:M$52))</f>
        <v>0.887499999999992</v>
      </c>
      <c r="BU297" s="6">
        <f ca="1">IF($BI297="",SUMIF(Elasticities!$B$5:$B$52,Demands_tra!$BH297,Elasticities!N$5:N$52),SUMIF(Elasticities!$B$5:$B$52,Demands_tra!$BI297,Elasticities!N$5:N$52))</f>
        <v>0.874999999999992</v>
      </c>
      <c r="BV297" s="6">
        <f ca="1">IF($BI297="",SUMIF(Elasticities!$B$5:$B$52,Demands_tra!$BH297,Elasticities!O$5:O$52),SUMIF(Elasticities!$B$5:$B$52,Demands_tra!$BI297,Elasticities!O$5:O$52))</f>
        <v>0.862499999999992</v>
      </c>
      <c r="BW297" s="6">
        <f ca="1">IF($BI297="",SUMIF(Elasticities!$B$5:$B$52,Demands_tra!$BH297,Elasticities!P$5:P$52),SUMIF(Elasticities!$B$5:$B$52,Demands_tra!$BI297,Elasticities!P$5:P$52))</f>
        <v>0.849999999999993</v>
      </c>
      <c r="BX297" s="6">
        <f ca="1">IF($BI297="",SUMIF(Elasticities!$B$5:$B$52,Demands_tra!$BH297,Elasticities!Q$5:Q$52),SUMIF(Elasticities!$B$5:$B$52,Demands_tra!$BI297,Elasticities!Q$5:Q$52))</f>
        <v>0.837499999999992</v>
      </c>
      <c r="BY297" s="6">
        <f ca="1">IF($BI297="",SUMIF(Elasticities!$B$5:$B$52,Demands_tra!$BH297,Elasticities!R$5:R$52),SUMIF(Elasticities!$B$5:$B$52,Demands_tra!$BI297,Elasticities!R$5:R$52))</f>
        <v>0.824999999999992</v>
      </c>
      <c r="BZ297" s="6">
        <f ca="1">IF($BI297="",SUMIF(Elasticities!$B$5:$B$52,Demands_tra!$BH297,Elasticities!S$5:S$52),SUMIF(Elasticities!$B$5:$B$52,Demands_tra!$BI297,Elasticities!S$5:S$52))</f>
        <v>0.812499999999992</v>
      </c>
      <c r="CA297" s="6">
        <f ca="1">IF($BI297="",SUMIF(Elasticities!$B$5:$B$52,Demands_tra!$BH297,Elasticities!T$5:T$52),SUMIF(Elasticities!$B$5:$B$52,Demands_tra!$BI297,Elasticities!T$5:T$52))</f>
        <v>0.799999999999992</v>
      </c>
      <c r="CB297" s="6" t="e">
        <f ca="1">IF($BI297="",SUMIF(Elasticities!$B$5:$B$52,Demands_tra!$BH297,Elasticities!U$5:U$52),SUMIF(Elasticities!$B$5:$B$52,Demands_tra!$BI297,Elasticities!U$5:U$52))</f>
        <v>#VALUE!</v>
      </c>
      <c r="CC297" s="6" t="e">
        <f ca="1">IF($BI297="",SUMIF(Elasticities!$B$5:$B$52,Demands_tra!$BH297,Elasticities!V$5:V$52),SUMIF(Elasticities!$B$5:$B$52,Demands_tra!$BI297,Elasticities!V$5:V$52))</f>
        <v>#VALUE!</v>
      </c>
      <c r="CD297" s="6" t="e">
        <f ca="1">IF($BI297="",SUMIF(Elasticities!$B$5:$B$52,Demands_tra!$BH297,Elasticities!W$5:W$52),SUMIF(Elasticities!$B$5:$B$52,Demands_tra!$BI297,Elasticities!W$5:W$52))</f>
        <v>#VALUE!</v>
      </c>
      <c r="CE297" s="6" t="e">
        <f ca="1">IF($BI297="",SUMIF(Elasticities!$B$5:$B$52,Demands_tra!$BH297,Elasticities!X$5:X$52),SUMIF(Elasticities!$B$5:$B$52,Demands_tra!$BI297,Elasticities!X$5:X$52))</f>
        <v>#VALUE!</v>
      </c>
      <c r="CF297" s="6" t="e">
        <f ca="1">IF($BI297="",SUMIF(Elasticities!$B$5:$B$52,Demands_tra!$BH297,Elasticities!Y$5:Y$52),SUMIF(Elasticities!$B$5:$B$52,Demands_tra!$BI297,Elasticities!Y$5:Y$52))</f>
        <v>#VALUE!</v>
      </c>
      <c r="CG297" s="6" t="e">
        <f ca="1">IF($BI297="",SUMIF(Elasticities!$B$5:$B$52,Demands_tra!$BH297,Elasticities!Z$5:Z$52),SUMIF(Elasticities!$B$5:$B$52,Demands_tra!$BI297,Elasticities!Z$5:Z$52))</f>
        <v>#VALUE!</v>
      </c>
      <c r="CH297" s="6" t="e">
        <f ca="1">IF($BI297="",SUMIF(Elasticities!$B$5:$B$52,Demands_tra!$BH297,Elasticities!AA$5:AA$52),SUMIF(Elasticities!$B$5:$B$52,Demands_tra!$BI297,Elasticities!AA$5:AA$52))</f>
        <v>#VALUE!</v>
      </c>
      <c r="CI297" s="6" t="e">
        <f ca="1">IF($BI297="",SUMIF(Elasticities!$B$5:$B$52,Demands_tra!$BH297,Elasticities!AB$5:AB$52),SUMIF(Elasticities!$B$5:$B$52,Demands_tra!$BI297,Elasticities!AB$5:AB$52))</f>
        <v>#VALUE!</v>
      </c>
    </row>
    <row r="298" spans="1:87">
      <c r="A298" t="str">
        <f>IF(BYDem_tra!B297="","\I:",BYDem_tra!B297)</f>
        <v>ROW</v>
      </c>
      <c r="B298" t="str">
        <f>BYDem_tra!E297</f>
        <v>Trd_3w</v>
      </c>
      <c r="C298" t="str">
        <f t="shared" si="220"/>
        <v>Trd_3w</v>
      </c>
      <c r="D298" s="3">
        <f>SUMIFS(BYDem_tra!$M$2:$M$2000,BYDem_tra!$B$2:$B$2000,Demands_tra!$A298,BYDem_tra!$E$2:$E$2000,Demands_tra!$B298)</f>
        <v>265.485</v>
      </c>
      <c r="E298" s="3">
        <f ca="1" t="shared" si="221"/>
        <v>268.452718291078</v>
      </c>
      <c r="F298" s="3">
        <f ca="1" t="shared" si="222"/>
        <v>283.109470633111</v>
      </c>
      <c r="G298" s="3">
        <f ca="1" t="shared" si="223"/>
        <v>296.931006160429</v>
      </c>
      <c r="H298" s="3">
        <f ca="1" t="shared" si="224"/>
        <v>309.159613497297</v>
      </c>
      <c r="I298" s="3">
        <f ca="1" t="shared" si="225"/>
        <v>319.696750804394</v>
      </c>
      <c r="J298" s="3">
        <f ca="1" t="shared" si="226"/>
        <v>328.56638362456</v>
      </c>
      <c r="K298" s="3">
        <f ca="1" t="shared" si="227"/>
        <v>335.879707430288</v>
      </c>
      <c r="L298" s="3">
        <f ca="1" t="shared" si="228"/>
        <v>341.576116501103</v>
      </c>
      <c r="M298" s="3">
        <f ca="1" t="shared" si="229"/>
        <v>345.704756963081</v>
      </c>
      <c r="N298" s="3">
        <f ca="1" t="shared" si="230"/>
        <v>348.403164477618</v>
      </c>
      <c r="O298" s="3">
        <f ca="1" t="shared" si="231"/>
        <v>349.843139630763</v>
      </c>
      <c r="P298" s="3">
        <f ca="1" t="shared" si="232"/>
        <v>350.113324056581</v>
      </c>
      <c r="Q298" s="3">
        <f ca="1" t="shared" si="233"/>
        <v>349.300039559235</v>
      </c>
      <c r="R298" s="3">
        <f ca="1" t="shared" si="234"/>
        <v>347.581243449679</v>
      </c>
      <c r="S298" s="3">
        <f ca="1" t="shared" si="235"/>
        <v>345.185709146165</v>
      </c>
      <c r="T298" s="3">
        <f ca="1" t="shared" si="236"/>
        <v>342.266759104832</v>
      </c>
      <c r="U298" s="3">
        <f ca="1" t="shared" si="237"/>
        <v>338.987080326121</v>
      </c>
      <c r="V298" s="3" t="e">
        <f ca="1" t="shared" si="212"/>
        <v>#VALUE!</v>
      </c>
      <c r="W298" s="3" t="e">
        <f ca="1" t="shared" si="213"/>
        <v>#DIV/0!</v>
      </c>
      <c r="X298" s="3" t="e">
        <f ca="1" t="shared" si="214"/>
        <v>#DIV/0!</v>
      </c>
      <c r="Y298" s="3" t="e">
        <f ca="1" t="shared" si="215"/>
        <v>#DIV/0!</v>
      </c>
      <c r="Z298" s="3" t="e">
        <f ca="1" t="shared" si="216"/>
        <v>#DIV/0!</v>
      </c>
      <c r="AA298" s="3" t="e">
        <f ca="1" t="shared" si="217"/>
        <v>#DIV/0!</v>
      </c>
      <c r="AB298" s="3" t="e">
        <f ca="1" t="shared" si="218"/>
        <v>#DIV/0!</v>
      </c>
      <c r="AC298" s="3" t="e">
        <f ca="1" t="shared" si="219"/>
        <v>#DIV/0!</v>
      </c>
      <c r="AE298" s="34" t="str">
        <f ca="1">VLOOKUP($C298,'Default drvr and elast'!$A$4:$C$49,MATCH(VLOOKUP(A298,Classification!$B$4:$D$99,2,FALSE),'Default drvr and elast'!$A$3:$C$3,0),FALSE)</f>
        <v>POP</v>
      </c>
      <c r="AF298" s="4"/>
      <c r="AG298" s="6">
        <f ca="1">IF($AF298="",SUMIFS('Growth rates'!D$4:D$922,'Growth rates'!$B$4:$B$922,Demands_tra!$A298,'Growth rates'!$C$4:$C$922,$AE298),SUMIFS('Growth rates'!D$4:D$922,'Growth rates'!$B$4:$B$922,Demands_tra!$A298,'Growth rates'!$C$4:$C$922,$AF298))</f>
        <v>1</v>
      </c>
      <c r="AH298" s="6">
        <f ca="1">IF($AF298="",SUMIFS('Growth rates'!E$4:E$922,'Growth rates'!$B$4:$B$922,Demands_tra!$A298,'Growth rates'!$C$4:$C$922,$AE298),SUMIFS('Growth rates'!E$4:E$922,'Growth rates'!$B$4:$B$922,Demands_tra!$A298,'Growth rates'!$C$4:$C$922,$AF298))</f>
        <v>1.01120580946577</v>
      </c>
      <c r="AI298" s="6">
        <f ca="1">IF($AF298="",SUMIFS('Growth rates'!F$4:F$922,'Growth rates'!$B$4:$B$922,Demands_tra!$A298,'Growth rates'!$C$4:$C$922,$AE298),SUMIFS('Growth rates'!F$4:F$922,'Growth rates'!$B$4:$B$922,Demands_tra!$A298,'Growth rates'!$C$4:$C$922,$AF298))</f>
        <v>1.06723469593436</v>
      </c>
      <c r="AJ298" s="6">
        <f ca="1">IF($AF298="",SUMIFS('Growth rates'!G$4:G$922,'Growth rates'!$B$4:$B$922,Demands_tra!$A298,'Growth rates'!$C$4:$C$922,$AE298),SUMIFS('Growth rates'!G$4:G$922,'Growth rates'!$B$4:$B$922,Demands_tra!$A298,'Growth rates'!$C$4:$C$922,$AF298))</f>
        <v>1.12077400885434</v>
      </c>
      <c r="AK298" s="6">
        <f ca="1">IF($AF298="",SUMIFS('Growth rates'!H$4:H$922,'Growth rates'!$B$4:$B$922,Demands_tra!$A298,'Growth rates'!$C$4:$C$922,$AE298),SUMIFS('Growth rates'!H$4:H$922,'Growth rates'!$B$4:$B$922,Demands_tra!$A298,'Growth rates'!$C$4:$C$922,$AF298))</f>
        <v>1.16880561792711</v>
      </c>
      <c r="AL298" s="6">
        <f ca="1">IF($AF298="",SUMIFS('Growth rates'!I$4:I$922,'Growth rates'!$B$4:$B$922,Demands_tra!$A298,'Growth rates'!$C$4:$C$922,$AE298),SUMIFS('Growth rates'!I$4:I$922,'Growth rates'!$B$4:$B$922,Demands_tra!$A298,'Growth rates'!$C$4:$C$922,$AF298))</f>
        <v>1.21079277109316</v>
      </c>
      <c r="AM298" s="6">
        <f ca="1">IF($AF298="",SUMIFS('Growth rates'!J$4:J$922,'Growth rates'!$B$4:$B$922,Demands_tra!$A298,'Growth rates'!$C$4:$C$922,$AE298),SUMIFS('Growth rates'!J$4:J$922,'Growth rates'!$B$4:$B$922,Demands_tra!$A298,'Growth rates'!$C$4:$C$922,$AF298))</f>
        <v>1.24665934313804</v>
      </c>
      <c r="AN298" s="6">
        <f ca="1">IF($AF298="",SUMIFS('Growth rates'!K$4:K$922,'Growth rates'!$B$4:$B$922,Demands_tra!$A298,'Growth rates'!$C$4:$C$922,$AE298),SUMIFS('Growth rates'!K$4:K$922,'Growth rates'!$B$4:$B$922,Demands_tra!$A298,'Growth rates'!$C$4:$C$922,$AF298))</f>
        <v>1.27667750658545</v>
      </c>
      <c r="AO298" s="6">
        <f ca="1">IF($AF298="",SUMIFS('Growth rates'!L$4:L$922,'Growth rates'!$B$4:$B$922,Demands_tra!$A298,'Growth rates'!$C$4:$C$922,$AE298),SUMIFS('Growth rates'!L$4:L$922,'Growth rates'!$B$4:$B$922,Demands_tra!$A298,'Growth rates'!$C$4:$C$922,$AF298))</f>
        <v>1.30041368864225</v>
      </c>
      <c r="AP298" s="6">
        <f ca="1">IF($AF298="",SUMIFS('Growth rates'!M$4:M$922,'Growth rates'!$B$4:$B$922,Demands_tra!$A298,'Growth rates'!$C$4:$C$922,$AE298),SUMIFS('Growth rates'!M$4:M$922,'Growth rates'!$B$4:$B$922,Demands_tra!$A298,'Growth rates'!$C$4:$C$922,$AF298))</f>
        <v>1.31787828653574</v>
      </c>
      <c r="AQ298" s="6">
        <f ca="1">IF($AF298="",SUMIFS('Growth rates'!N$4:N$922,'Growth rates'!$B$4:$B$922,Demands_tra!$A298,'Growth rates'!$C$4:$C$922,$AE298),SUMIFS('Growth rates'!N$4:N$922,'Growth rates'!$B$4:$B$922,Demands_tra!$A298,'Growth rates'!$C$4:$C$922,$AF298))</f>
        <v>1.32946897206222</v>
      </c>
      <c r="AR298" s="6">
        <f ca="1">IF($AF298="",SUMIFS('Growth rates'!O$4:O$922,'Growth rates'!$B$4:$B$922,Demands_tra!$A298,'Growth rates'!$C$4:$C$922,$AE298),SUMIFS('Growth rates'!O$4:O$922,'Growth rates'!$B$4:$B$922,Demands_tra!$A298,'Growth rates'!$C$4:$C$922,$AF298))</f>
        <v>1.33574873226726</v>
      </c>
      <c r="AS298" s="6">
        <f ca="1">IF($AF298="",SUMIFS('Growth rates'!P$4:P$922,'Growth rates'!$B$4:$B$922,Demands_tra!$A298,'Growth rates'!$C$4:$C$922,$AE298),SUMIFS('Growth rates'!P$4:P$922,'Growth rates'!$B$4:$B$922,Demands_tra!$A298,'Growth rates'!$C$4:$C$922,$AF298))</f>
        <v>1.3369447913035</v>
      </c>
      <c r="AT298" s="6">
        <f ca="1">IF($AF298="",SUMIFS('Growth rates'!Q$4:Q$922,'Growth rates'!$B$4:$B$922,Demands_tra!$A298,'Growth rates'!$C$4:$C$922,$AE298),SUMIFS('Growth rates'!Q$4:Q$922,'Growth rates'!$B$4:$B$922,Demands_tra!$A298,'Growth rates'!$C$4:$C$922,$AF298))</f>
        <v>1.33329112901134</v>
      </c>
      <c r="AU298" s="6">
        <f ca="1">IF($AF298="",SUMIFS('Growth rates'!R$4:R$922,'Growth rates'!$B$4:$B$922,Demands_tra!$A298,'Growth rates'!$C$4:$C$922,$AE298),SUMIFS('Growth rates'!R$4:R$922,'Growth rates'!$B$4:$B$922,Demands_tra!$A298,'Growth rates'!$C$4:$C$922,$AF298))</f>
        <v>1.3254574476754</v>
      </c>
      <c r="AV298" s="6">
        <f ca="1">IF($AF298="",SUMIFS('Growth rates'!S$4:S$922,'Growth rates'!$B$4:$B$922,Demands_tra!$A298,'Growth rates'!$C$4:$C$922,$AE298),SUMIFS('Growth rates'!S$4:S$922,'Growth rates'!$B$4:$B$922,Demands_tra!$A298,'Growth rates'!$C$4:$C$922,$AF298))</f>
        <v>1.31438463627204</v>
      </c>
      <c r="AW298" s="6">
        <f ca="1">IF($AF298="",SUMIFS('Growth rates'!T$4:T$922,'Growth rates'!$B$4:$B$922,Demands_tra!$A298,'Growth rates'!$C$4:$C$922,$AE298),SUMIFS('Growth rates'!T$4:T$922,'Growth rates'!$B$4:$B$922,Demands_tra!$A298,'Growth rates'!$C$4:$C$922,$AF298))</f>
        <v>1.30070505011852</v>
      </c>
      <c r="AX298" s="6">
        <f ca="1">IF($AF298="",SUMIFS('Growth rates'!U$4:U$922,'Growth rates'!$B$4:$B$922,Demands_tra!$A298,'Growth rates'!$C$4:$C$922,$AE298),SUMIFS('Growth rates'!U$4:U$922,'Growth rates'!$B$4:$B$922,Demands_tra!$A298,'Growth rates'!$C$4:$C$922,$AF298))</f>
        <v>1.28512548156286</v>
      </c>
      <c r="AY298" s="6">
        <f ca="1">IF($AF298="",SUMIFS('Growth rates'!V$4:V$922,'Growth rates'!$B$4:$B$922,Demands_tra!$A298,'Growth rates'!$C$4:$C$922,$AE298),SUMIFS('Growth rates'!V$4:V$922,'Growth rates'!$B$4:$B$922,Demands_tra!$A298,'Growth rates'!$C$4:$C$922,$AF298))</f>
        <v>0</v>
      </c>
      <c r="AZ298" s="6">
        <f ca="1">IF($AF298="",SUMIFS('Growth rates'!W$4:W$922,'Growth rates'!$B$4:$B$922,Demands_tra!$A298,'Growth rates'!$C$4:$C$922,$AE298),SUMIFS('Growth rates'!W$4:W$922,'Growth rates'!$B$4:$B$922,Demands_tra!$A298,'Growth rates'!$C$4:$C$922,$AF298))</f>
        <v>0</v>
      </c>
      <c r="BA298" s="6">
        <f ca="1">IF($AF298="",SUMIFS('Growth rates'!X$4:X$922,'Growth rates'!$B$4:$B$922,Demands_tra!$A298,'Growth rates'!$C$4:$C$922,$AE298),SUMIFS('Growth rates'!X$4:X$922,'Growth rates'!$B$4:$B$922,Demands_tra!$A298,'Growth rates'!$C$4:$C$922,$AF298))</f>
        <v>0</v>
      </c>
      <c r="BB298" s="6">
        <f ca="1">IF($AF298="",SUMIFS('Growth rates'!Y$4:Y$922,'Growth rates'!$B$4:$B$922,Demands_tra!$A298,'Growth rates'!$C$4:$C$922,$AE298),SUMIFS('Growth rates'!Y$4:Y$922,'Growth rates'!$B$4:$B$922,Demands_tra!$A298,'Growth rates'!$C$4:$C$922,$AF298))</f>
        <v>0</v>
      </c>
      <c r="BC298" s="6">
        <f ca="1">IF($AF298="",SUMIFS('Growth rates'!Z$4:Z$922,'Growth rates'!$B$4:$B$922,Demands_tra!$A298,'Growth rates'!$C$4:$C$922,$AE298),SUMIFS('Growth rates'!Z$4:Z$922,'Growth rates'!$B$4:$B$922,Demands_tra!$A298,'Growth rates'!$C$4:$C$922,$AF298))</f>
        <v>0</v>
      </c>
      <c r="BD298" s="6">
        <f ca="1">IF($AF298="",SUMIFS('Growth rates'!AA$4:AA$922,'Growth rates'!$B$4:$B$922,Demands_tra!$A298,'Growth rates'!$C$4:$C$922,$AE298),SUMIFS('Growth rates'!AA$4:AA$922,'Growth rates'!$B$4:$B$922,Demands_tra!$A298,'Growth rates'!$C$4:$C$922,$AF298))</f>
        <v>0</v>
      </c>
      <c r="BE298" s="6">
        <f ca="1">IF($AF298="",SUMIFS('Growth rates'!AB$4:AB$922,'Growth rates'!$B$4:$B$922,Demands_tra!$A298,'Growth rates'!$C$4:$C$922,$AE298),SUMIFS('Growth rates'!AB$4:AB$922,'Growth rates'!$B$4:$B$922,Demands_tra!$A298,'Growth rates'!$C$4:$C$922,$AF298))</f>
        <v>0</v>
      </c>
      <c r="BF298" s="6">
        <f ca="1">IF($AF298="",SUMIFS('Growth rates'!AC$4:AC$922,'Growth rates'!$B$4:$B$922,Demands_tra!$A298,'Growth rates'!$C$4:$C$922,$AE298),SUMIFS('Growth rates'!AC$4:AC$922,'Growth rates'!$B$4:$B$922,Demands_tra!$A298,'Growth rates'!$C$4:$C$922,$AF298))</f>
        <v>0</v>
      </c>
      <c r="BH298" t="str">
        <f ca="1">VLOOKUP($C298,'Default drvr and elast'!$A$4:$F$49,MATCH(VLOOKUP(A298,Classification!$B$4:$D$42,3,FALSE),'Default drvr and elast'!$D$3:$F$3,0)+3,FALSE)</f>
        <v>High2</v>
      </c>
      <c r="BJ298" s="6">
        <f ca="1">IF($BI298="",SUMIF(Elasticities!$B$5:$B$52,Demands_tra!$BH298,Elasticities!C$5:C$52),SUMIF(Elasticities!$B$5:$B$52,Demands_tra!$BI298,Elasticities!C$5:C$52))</f>
        <v>0.999999999999992</v>
      </c>
      <c r="BK298" s="6">
        <f ca="1">IF($BI298="",SUMIF(Elasticities!$B$5:$B$52,Demands_tra!$BH298,Elasticities!D$5:D$52),SUMIF(Elasticities!$B$5:$B$52,Demands_tra!$BI298,Elasticities!D$5:D$52))</f>
        <v>0.997560975609749</v>
      </c>
      <c r="BL298" s="6">
        <f ca="1">IF($BI298="",SUMIF(Elasticities!$B$5:$B$52,Demands_tra!$BH298,Elasticities!E$5:E$52),SUMIF(Elasticities!$B$5:$B$52,Demands_tra!$BI298,Elasticities!E$5:E$52))</f>
        <v>0.985365853658529</v>
      </c>
      <c r="BM298" s="6">
        <f ca="1">IF($BI298="",SUMIF(Elasticities!$B$5:$B$52,Demands_tra!$BH298,Elasticities!F$5:F$52),SUMIF(Elasticities!$B$5:$B$52,Demands_tra!$BI298,Elasticities!F$5:F$52))</f>
        <v>0.973170731707309</v>
      </c>
      <c r="BN298" s="6">
        <f ca="1">IF($BI298="",SUMIF(Elasticities!$B$5:$B$52,Demands_tra!$BH298,Elasticities!G$5:G$52),SUMIF(Elasticities!$B$5:$B$52,Demands_tra!$BI298,Elasticities!G$5:G$52))</f>
        <v>0.96097560975609</v>
      </c>
      <c r="BO298" s="6">
        <f ca="1">IF($BI298="",SUMIF(Elasticities!$B$5:$B$52,Demands_tra!$BH298,Elasticities!H$5:H$52),SUMIF(Elasticities!$B$5:$B$52,Demands_tra!$BI298,Elasticities!H$5:H$52))</f>
        <v>0.948780487804871</v>
      </c>
      <c r="BP298" s="6">
        <f ca="1">IF($BI298="",SUMIF(Elasticities!$B$5:$B$52,Demands_tra!$BH298,Elasticities!I$5:I$52),SUMIF(Elasticities!$B$5:$B$52,Demands_tra!$BI298,Elasticities!I$5:I$52))</f>
        <v>0.936585365853651</v>
      </c>
      <c r="BQ298" s="6">
        <f ca="1">IF($BI298="",SUMIF(Elasticities!$B$5:$B$52,Demands_tra!$BH298,Elasticities!J$5:J$52),SUMIF(Elasticities!$B$5:$B$52,Demands_tra!$BI298,Elasticities!J$5:J$52))</f>
        <v>0.924390243902432</v>
      </c>
      <c r="BR298" s="6">
        <f ca="1">IF($BI298="",SUMIF(Elasticities!$B$5:$B$52,Demands_tra!$BH298,Elasticities!K$5:K$52),SUMIF(Elasticities!$B$5:$B$52,Demands_tra!$BI298,Elasticities!K$5:K$52))</f>
        <v>0.912195121951213</v>
      </c>
      <c r="BS298" s="6">
        <f ca="1">IF($BI298="",SUMIF(Elasticities!$B$5:$B$52,Demands_tra!$BH298,Elasticities!L$5:L$52),SUMIF(Elasticities!$B$5:$B$52,Demands_tra!$BI298,Elasticities!L$5:L$52))</f>
        <v>0.899999999999992</v>
      </c>
      <c r="BT298" s="6">
        <f ca="1">IF($BI298="",SUMIF(Elasticities!$B$5:$B$52,Demands_tra!$BH298,Elasticities!M$5:M$52),SUMIF(Elasticities!$B$5:$B$52,Demands_tra!$BI298,Elasticities!M$5:M$52))</f>
        <v>0.887499999999992</v>
      </c>
      <c r="BU298" s="6">
        <f ca="1">IF($BI298="",SUMIF(Elasticities!$B$5:$B$52,Demands_tra!$BH298,Elasticities!N$5:N$52),SUMIF(Elasticities!$B$5:$B$52,Demands_tra!$BI298,Elasticities!N$5:N$52))</f>
        <v>0.874999999999992</v>
      </c>
      <c r="BV298" s="6">
        <f ca="1">IF($BI298="",SUMIF(Elasticities!$B$5:$B$52,Demands_tra!$BH298,Elasticities!O$5:O$52),SUMIF(Elasticities!$B$5:$B$52,Demands_tra!$BI298,Elasticities!O$5:O$52))</f>
        <v>0.862499999999992</v>
      </c>
      <c r="BW298" s="6">
        <f ca="1">IF($BI298="",SUMIF(Elasticities!$B$5:$B$52,Demands_tra!$BH298,Elasticities!P$5:P$52),SUMIF(Elasticities!$B$5:$B$52,Demands_tra!$BI298,Elasticities!P$5:P$52))</f>
        <v>0.849999999999993</v>
      </c>
      <c r="BX298" s="6">
        <f ca="1">IF($BI298="",SUMIF(Elasticities!$B$5:$B$52,Demands_tra!$BH298,Elasticities!Q$5:Q$52),SUMIF(Elasticities!$B$5:$B$52,Demands_tra!$BI298,Elasticities!Q$5:Q$52))</f>
        <v>0.837499999999992</v>
      </c>
      <c r="BY298" s="6">
        <f ca="1">IF($BI298="",SUMIF(Elasticities!$B$5:$B$52,Demands_tra!$BH298,Elasticities!R$5:R$52),SUMIF(Elasticities!$B$5:$B$52,Demands_tra!$BI298,Elasticities!R$5:R$52))</f>
        <v>0.824999999999992</v>
      </c>
      <c r="BZ298" s="6">
        <f ca="1">IF($BI298="",SUMIF(Elasticities!$B$5:$B$52,Demands_tra!$BH298,Elasticities!S$5:S$52),SUMIF(Elasticities!$B$5:$B$52,Demands_tra!$BI298,Elasticities!S$5:S$52))</f>
        <v>0.812499999999992</v>
      </c>
      <c r="CA298" s="6">
        <f ca="1">IF($BI298="",SUMIF(Elasticities!$B$5:$B$52,Demands_tra!$BH298,Elasticities!T$5:T$52),SUMIF(Elasticities!$B$5:$B$52,Demands_tra!$BI298,Elasticities!T$5:T$52))</f>
        <v>0.799999999999992</v>
      </c>
      <c r="CB298" s="6" t="e">
        <f ca="1">IF($BI298="",SUMIF(Elasticities!$B$5:$B$52,Demands_tra!$BH298,Elasticities!U$5:U$52),SUMIF(Elasticities!$B$5:$B$52,Demands_tra!$BI298,Elasticities!U$5:U$52))</f>
        <v>#VALUE!</v>
      </c>
      <c r="CC298" s="6" t="e">
        <f ca="1">IF($BI298="",SUMIF(Elasticities!$B$5:$B$52,Demands_tra!$BH298,Elasticities!V$5:V$52),SUMIF(Elasticities!$B$5:$B$52,Demands_tra!$BI298,Elasticities!V$5:V$52))</f>
        <v>#VALUE!</v>
      </c>
      <c r="CD298" s="6" t="e">
        <f ca="1">IF($BI298="",SUMIF(Elasticities!$B$5:$B$52,Demands_tra!$BH298,Elasticities!W$5:W$52),SUMIF(Elasticities!$B$5:$B$52,Demands_tra!$BI298,Elasticities!W$5:W$52))</f>
        <v>#VALUE!</v>
      </c>
      <c r="CE298" s="6" t="e">
        <f ca="1">IF($BI298="",SUMIF(Elasticities!$B$5:$B$52,Demands_tra!$BH298,Elasticities!X$5:X$52),SUMIF(Elasticities!$B$5:$B$52,Demands_tra!$BI298,Elasticities!X$5:X$52))</f>
        <v>#VALUE!</v>
      </c>
      <c r="CF298" s="6" t="e">
        <f ca="1">IF($BI298="",SUMIF(Elasticities!$B$5:$B$52,Demands_tra!$BH298,Elasticities!Y$5:Y$52),SUMIF(Elasticities!$B$5:$B$52,Demands_tra!$BI298,Elasticities!Y$5:Y$52))</f>
        <v>#VALUE!</v>
      </c>
      <c r="CG298" s="6" t="e">
        <f ca="1">IF($BI298="",SUMIF(Elasticities!$B$5:$B$52,Demands_tra!$BH298,Elasticities!Z$5:Z$52),SUMIF(Elasticities!$B$5:$B$52,Demands_tra!$BI298,Elasticities!Z$5:Z$52))</f>
        <v>#VALUE!</v>
      </c>
      <c r="CH298" s="6" t="e">
        <f ca="1">IF($BI298="",SUMIF(Elasticities!$B$5:$B$52,Demands_tra!$BH298,Elasticities!AA$5:AA$52),SUMIF(Elasticities!$B$5:$B$52,Demands_tra!$BI298,Elasticities!AA$5:AA$52))</f>
        <v>#VALUE!</v>
      </c>
      <c r="CI298" s="6" t="e">
        <f ca="1">IF($BI298="",SUMIF(Elasticities!$B$5:$B$52,Demands_tra!$BH298,Elasticities!AB$5:AB$52),SUMIF(Elasticities!$B$5:$B$52,Demands_tra!$BI298,Elasticities!AB$5:AB$52))</f>
        <v>#VALUE!</v>
      </c>
    </row>
    <row r="299" spans="1:87">
      <c r="A299" t="str">
        <f>IF(BYDem_tra!B298="","\I:",BYDem_tra!B298)</f>
        <v>ROW</v>
      </c>
      <c r="B299" t="str">
        <f>BYDem_tra!E298</f>
        <v>Trd_bus</v>
      </c>
      <c r="C299" t="str">
        <f t="shared" si="220"/>
        <v>Trd_bus</v>
      </c>
      <c r="D299" s="3">
        <f>SUMIFS(BYDem_tra!$M$2:$M$2000,BYDem_tra!$B$2:$B$2000,Demands_tra!$A299,BYDem_tra!$E$2:$E$2000,Demands_tra!$B299)</f>
        <v>48.055</v>
      </c>
      <c r="E299" s="3">
        <f ca="1" t="shared" si="221"/>
        <v>48.5921817710144</v>
      </c>
      <c r="F299" s="3">
        <f ca="1" t="shared" si="222"/>
        <v>51.2451762294449</v>
      </c>
      <c r="G299" s="3">
        <f ca="1" t="shared" si="223"/>
        <v>53.7469894760134</v>
      </c>
      <c r="H299" s="3">
        <f ca="1" t="shared" si="224"/>
        <v>55.9604694299588</v>
      </c>
      <c r="I299" s="3">
        <f ca="1" t="shared" si="225"/>
        <v>57.8677791962075</v>
      </c>
      <c r="J299" s="3">
        <f ca="1" t="shared" si="226"/>
        <v>59.4732567379635</v>
      </c>
      <c r="K299" s="3">
        <f ca="1" t="shared" si="227"/>
        <v>60.7970293634762</v>
      </c>
      <c r="L299" s="3">
        <f ca="1" t="shared" si="228"/>
        <v>61.8281269316929</v>
      </c>
      <c r="M299" s="3">
        <f ca="1" t="shared" si="229"/>
        <v>62.5754453014703</v>
      </c>
      <c r="N299" s="3">
        <f ca="1" t="shared" si="230"/>
        <v>63.0638795750115</v>
      </c>
      <c r="O299" s="3">
        <f ca="1" t="shared" si="231"/>
        <v>63.3245270917615</v>
      </c>
      <c r="P299" s="3">
        <f ca="1" t="shared" si="232"/>
        <v>63.373432727043</v>
      </c>
      <c r="Q299" s="3">
        <f ca="1" t="shared" si="233"/>
        <v>63.2262214476112</v>
      </c>
      <c r="R299" s="3">
        <f ca="1" t="shared" si="234"/>
        <v>62.9151050114859</v>
      </c>
      <c r="S299" s="3">
        <f ca="1" t="shared" si="235"/>
        <v>62.4814933160779</v>
      </c>
      <c r="T299" s="3">
        <f ca="1" t="shared" si="236"/>
        <v>61.9531390051517</v>
      </c>
      <c r="U299" s="3">
        <f ca="1" t="shared" si="237"/>
        <v>61.3594897831206</v>
      </c>
      <c r="V299" s="3" t="e">
        <f ca="1" t="shared" si="212"/>
        <v>#VALUE!</v>
      </c>
      <c r="W299" s="3" t="e">
        <f ca="1" t="shared" si="213"/>
        <v>#DIV/0!</v>
      </c>
      <c r="X299" s="3" t="e">
        <f ca="1" t="shared" si="214"/>
        <v>#DIV/0!</v>
      </c>
      <c r="Y299" s="3" t="e">
        <f ca="1" t="shared" si="215"/>
        <v>#DIV/0!</v>
      </c>
      <c r="Z299" s="3" t="e">
        <f ca="1" t="shared" si="216"/>
        <v>#DIV/0!</v>
      </c>
      <c r="AA299" s="3" t="e">
        <f ca="1" t="shared" si="217"/>
        <v>#DIV/0!</v>
      </c>
      <c r="AB299" s="3" t="e">
        <f ca="1" t="shared" si="218"/>
        <v>#DIV/0!</v>
      </c>
      <c r="AC299" s="3" t="e">
        <f ca="1" t="shared" si="219"/>
        <v>#DIV/0!</v>
      </c>
      <c r="AE299" s="34" t="str">
        <f ca="1">VLOOKUP($C299,'Default drvr and elast'!$A$4:$C$49,MATCH(VLOOKUP(A299,Classification!$B$4:$D$99,2,FALSE),'Default drvr and elast'!$A$3:$C$3,0),FALSE)</f>
        <v>POP</v>
      </c>
      <c r="AF299" s="4"/>
      <c r="AG299" s="6">
        <f ca="1">IF($AF299="",SUMIFS('Growth rates'!D$4:D$922,'Growth rates'!$B$4:$B$922,Demands_tra!$A299,'Growth rates'!$C$4:$C$922,$AE299),SUMIFS('Growth rates'!D$4:D$922,'Growth rates'!$B$4:$B$922,Demands_tra!$A299,'Growth rates'!$C$4:$C$922,$AF299))</f>
        <v>1</v>
      </c>
      <c r="AH299" s="6">
        <f ca="1">IF($AF299="",SUMIFS('Growth rates'!E$4:E$922,'Growth rates'!$B$4:$B$922,Demands_tra!$A299,'Growth rates'!$C$4:$C$922,$AE299),SUMIFS('Growth rates'!E$4:E$922,'Growth rates'!$B$4:$B$922,Demands_tra!$A299,'Growth rates'!$C$4:$C$922,$AF299))</f>
        <v>1.01120580946577</v>
      </c>
      <c r="AI299" s="6">
        <f ca="1">IF($AF299="",SUMIFS('Growth rates'!F$4:F$922,'Growth rates'!$B$4:$B$922,Demands_tra!$A299,'Growth rates'!$C$4:$C$922,$AE299),SUMIFS('Growth rates'!F$4:F$922,'Growth rates'!$B$4:$B$922,Demands_tra!$A299,'Growth rates'!$C$4:$C$922,$AF299))</f>
        <v>1.06723469593436</v>
      </c>
      <c r="AJ299" s="6">
        <f ca="1">IF($AF299="",SUMIFS('Growth rates'!G$4:G$922,'Growth rates'!$B$4:$B$922,Demands_tra!$A299,'Growth rates'!$C$4:$C$922,$AE299),SUMIFS('Growth rates'!G$4:G$922,'Growth rates'!$B$4:$B$922,Demands_tra!$A299,'Growth rates'!$C$4:$C$922,$AF299))</f>
        <v>1.12077400885434</v>
      </c>
      <c r="AK299" s="6">
        <f ca="1">IF($AF299="",SUMIFS('Growth rates'!H$4:H$922,'Growth rates'!$B$4:$B$922,Demands_tra!$A299,'Growth rates'!$C$4:$C$922,$AE299),SUMIFS('Growth rates'!H$4:H$922,'Growth rates'!$B$4:$B$922,Demands_tra!$A299,'Growth rates'!$C$4:$C$922,$AF299))</f>
        <v>1.16880561792711</v>
      </c>
      <c r="AL299" s="6">
        <f ca="1">IF($AF299="",SUMIFS('Growth rates'!I$4:I$922,'Growth rates'!$B$4:$B$922,Demands_tra!$A299,'Growth rates'!$C$4:$C$922,$AE299),SUMIFS('Growth rates'!I$4:I$922,'Growth rates'!$B$4:$B$922,Demands_tra!$A299,'Growth rates'!$C$4:$C$922,$AF299))</f>
        <v>1.21079277109316</v>
      </c>
      <c r="AM299" s="6">
        <f ca="1">IF($AF299="",SUMIFS('Growth rates'!J$4:J$922,'Growth rates'!$B$4:$B$922,Demands_tra!$A299,'Growth rates'!$C$4:$C$922,$AE299),SUMIFS('Growth rates'!J$4:J$922,'Growth rates'!$B$4:$B$922,Demands_tra!$A299,'Growth rates'!$C$4:$C$922,$AF299))</f>
        <v>1.24665934313804</v>
      </c>
      <c r="AN299" s="6">
        <f ca="1">IF($AF299="",SUMIFS('Growth rates'!K$4:K$922,'Growth rates'!$B$4:$B$922,Demands_tra!$A299,'Growth rates'!$C$4:$C$922,$AE299),SUMIFS('Growth rates'!K$4:K$922,'Growth rates'!$B$4:$B$922,Demands_tra!$A299,'Growth rates'!$C$4:$C$922,$AF299))</f>
        <v>1.27667750658545</v>
      </c>
      <c r="AO299" s="6">
        <f ca="1">IF($AF299="",SUMIFS('Growth rates'!L$4:L$922,'Growth rates'!$B$4:$B$922,Demands_tra!$A299,'Growth rates'!$C$4:$C$922,$AE299),SUMIFS('Growth rates'!L$4:L$922,'Growth rates'!$B$4:$B$922,Demands_tra!$A299,'Growth rates'!$C$4:$C$922,$AF299))</f>
        <v>1.30041368864225</v>
      </c>
      <c r="AP299" s="6">
        <f ca="1">IF($AF299="",SUMIFS('Growth rates'!M$4:M$922,'Growth rates'!$B$4:$B$922,Demands_tra!$A299,'Growth rates'!$C$4:$C$922,$AE299),SUMIFS('Growth rates'!M$4:M$922,'Growth rates'!$B$4:$B$922,Demands_tra!$A299,'Growth rates'!$C$4:$C$922,$AF299))</f>
        <v>1.31787828653574</v>
      </c>
      <c r="AQ299" s="6">
        <f ca="1">IF($AF299="",SUMIFS('Growth rates'!N$4:N$922,'Growth rates'!$B$4:$B$922,Demands_tra!$A299,'Growth rates'!$C$4:$C$922,$AE299),SUMIFS('Growth rates'!N$4:N$922,'Growth rates'!$B$4:$B$922,Demands_tra!$A299,'Growth rates'!$C$4:$C$922,$AF299))</f>
        <v>1.32946897206222</v>
      </c>
      <c r="AR299" s="6">
        <f ca="1">IF($AF299="",SUMIFS('Growth rates'!O$4:O$922,'Growth rates'!$B$4:$B$922,Demands_tra!$A299,'Growth rates'!$C$4:$C$922,$AE299),SUMIFS('Growth rates'!O$4:O$922,'Growth rates'!$B$4:$B$922,Demands_tra!$A299,'Growth rates'!$C$4:$C$922,$AF299))</f>
        <v>1.33574873226726</v>
      </c>
      <c r="AS299" s="6">
        <f ca="1">IF($AF299="",SUMIFS('Growth rates'!P$4:P$922,'Growth rates'!$B$4:$B$922,Demands_tra!$A299,'Growth rates'!$C$4:$C$922,$AE299),SUMIFS('Growth rates'!P$4:P$922,'Growth rates'!$B$4:$B$922,Demands_tra!$A299,'Growth rates'!$C$4:$C$922,$AF299))</f>
        <v>1.3369447913035</v>
      </c>
      <c r="AT299" s="6">
        <f ca="1">IF($AF299="",SUMIFS('Growth rates'!Q$4:Q$922,'Growth rates'!$B$4:$B$922,Demands_tra!$A299,'Growth rates'!$C$4:$C$922,$AE299),SUMIFS('Growth rates'!Q$4:Q$922,'Growth rates'!$B$4:$B$922,Demands_tra!$A299,'Growth rates'!$C$4:$C$922,$AF299))</f>
        <v>1.33329112901134</v>
      </c>
      <c r="AU299" s="6">
        <f ca="1">IF($AF299="",SUMIFS('Growth rates'!R$4:R$922,'Growth rates'!$B$4:$B$922,Demands_tra!$A299,'Growth rates'!$C$4:$C$922,$AE299),SUMIFS('Growth rates'!R$4:R$922,'Growth rates'!$B$4:$B$922,Demands_tra!$A299,'Growth rates'!$C$4:$C$922,$AF299))</f>
        <v>1.3254574476754</v>
      </c>
      <c r="AV299" s="6">
        <f ca="1">IF($AF299="",SUMIFS('Growth rates'!S$4:S$922,'Growth rates'!$B$4:$B$922,Demands_tra!$A299,'Growth rates'!$C$4:$C$922,$AE299),SUMIFS('Growth rates'!S$4:S$922,'Growth rates'!$B$4:$B$922,Demands_tra!$A299,'Growth rates'!$C$4:$C$922,$AF299))</f>
        <v>1.31438463627204</v>
      </c>
      <c r="AW299" s="6">
        <f ca="1">IF($AF299="",SUMIFS('Growth rates'!T$4:T$922,'Growth rates'!$B$4:$B$922,Demands_tra!$A299,'Growth rates'!$C$4:$C$922,$AE299),SUMIFS('Growth rates'!T$4:T$922,'Growth rates'!$B$4:$B$922,Demands_tra!$A299,'Growth rates'!$C$4:$C$922,$AF299))</f>
        <v>1.30070505011852</v>
      </c>
      <c r="AX299" s="6">
        <f ca="1">IF($AF299="",SUMIFS('Growth rates'!U$4:U$922,'Growth rates'!$B$4:$B$922,Demands_tra!$A299,'Growth rates'!$C$4:$C$922,$AE299),SUMIFS('Growth rates'!U$4:U$922,'Growth rates'!$B$4:$B$922,Demands_tra!$A299,'Growth rates'!$C$4:$C$922,$AF299))</f>
        <v>1.28512548156286</v>
      </c>
      <c r="AY299" s="6">
        <f ca="1">IF($AF299="",SUMIFS('Growth rates'!V$4:V$922,'Growth rates'!$B$4:$B$922,Demands_tra!$A299,'Growth rates'!$C$4:$C$922,$AE299),SUMIFS('Growth rates'!V$4:V$922,'Growth rates'!$B$4:$B$922,Demands_tra!$A299,'Growth rates'!$C$4:$C$922,$AF299))</f>
        <v>0</v>
      </c>
      <c r="AZ299" s="6">
        <f ca="1">IF($AF299="",SUMIFS('Growth rates'!W$4:W$922,'Growth rates'!$B$4:$B$922,Demands_tra!$A299,'Growth rates'!$C$4:$C$922,$AE299),SUMIFS('Growth rates'!W$4:W$922,'Growth rates'!$B$4:$B$922,Demands_tra!$A299,'Growth rates'!$C$4:$C$922,$AF299))</f>
        <v>0</v>
      </c>
      <c r="BA299" s="6">
        <f ca="1">IF($AF299="",SUMIFS('Growth rates'!X$4:X$922,'Growth rates'!$B$4:$B$922,Demands_tra!$A299,'Growth rates'!$C$4:$C$922,$AE299),SUMIFS('Growth rates'!X$4:X$922,'Growth rates'!$B$4:$B$922,Demands_tra!$A299,'Growth rates'!$C$4:$C$922,$AF299))</f>
        <v>0</v>
      </c>
      <c r="BB299" s="6">
        <f ca="1">IF($AF299="",SUMIFS('Growth rates'!Y$4:Y$922,'Growth rates'!$B$4:$B$922,Demands_tra!$A299,'Growth rates'!$C$4:$C$922,$AE299),SUMIFS('Growth rates'!Y$4:Y$922,'Growth rates'!$B$4:$B$922,Demands_tra!$A299,'Growth rates'!$C$4:$C$922,$AF299))</f>
        <v>0</v>
      </c>
      <c r="BC299" s="6">
        <f ca="1">IF($AF299="",SUMIFS('Growth rates'!Z$4:Z$922,'Growth rates'!$B$4:$B$922,Demands_tra!$A299,'Growth rates'!$C$4:$C$922,$AE299),SUMIFS('Growth rates'!Z$4:Z$922,'Growth rates'!$B$4:$B$922,Demands_tra!$A299,'Growth rates'!$C$4:$C$922,$AF299))</f>
        <v>0</v>
      </c>
      <c r="BD299" s="6">
        <f ca="1">IF($AF299="",SUMIFS('Growth rates'!AA$4:AA$922,'Growth rates'!$B$4:$B$922,Demands_tra!$A299,'Growth rates'!$C$4:$C$922,$AE299),SUMIFS('Growth rates'!AA$4:AA$922,'Growth rates'!$B$4:$B$922,Demands_tra!$A299,'Growth rates'!$C$4:$C$922,$AF299))</f>
        <v>0</v>
      </c>
      <c r="BE299" s="6">
        <f ca="1">IF($AF299="",SUMIFS('Growth rates'!AB$4:AB$922,'Growth rates'!$B$4:$B$922,Demands_tra!$A299,'Growth rates'!$C$4:$C$922,$AE299),SUMIFS('Growth rates'!AB$4:AB$922,'Growth rates'!$B$4:$B$922,Demands_tra!$A299,'Growth rates'!$C$4:$C$922,$AF299))</f>
        <v>0</v>
      </c>
      <c r="BF299" s="6">
        <f ca="1">IF($AF299="",SUMIFS('Growth rates'!AC$4:AC$922,'Growth rates'!$B$4:$B$922,Demands_tra!$A299,'Growth rates'!$C$4:$C$922,$AE299),SUMIFS('Growth rates'!AC$4:AC$922,'Growth rates'!$B$4:$B$922,Demands_tra!$A299,'Growth rates'!$C$4:$C$922,$AF299))</f>
        <v>0</v>
      </c>
      <c r="BH299" t="str">
        <f ca="1">VLOOKUP($C299,'Default drvr and elast'!$A$4:$F$49,MATCH(VLOOKUP(A299,Classification!$B$4:$D$42,3,FALSE),'Default drvr and elast'!$D$3:$F$3,0)+3,FALSE)</f>
        <v>High2</v>
      </c>
      <c r="BJ299" s="6">
        <f ca="1">IF($BI299="",SUMIF(Elasticities!$B$5:$B$52,Demands_tra!$BH299,Elasticities!C$5:C$52),SUMIF(Elasticities!$B$5:$B$52,Demands_tra!$BI299,Elasticities!C$5:C$52))</f>
        <v>0.999999999999992</v>
      </c>
      <c r="BK299" s="6">
        <f ca="1">IF($BI299="",SUMIF(Elasticities!$B$5:$B$52,Demands_tra!$BH299,Elasticities!D$5:D$52),SUMIF(Elasticities!$B$5:$B$52,Demands_tra!$BI299,Elasticities!D$5:D$52))</f>
        <v>0.997560975609749</v>
      </c>
      <c r="BL299" s="6">
        <f ca="1">IF($BI299="",SUMIF(Elasticities!$B$5:$B$52,Demands_tra!$BH299,Elasticities!E$5:E$52),SUMIF(Elasticities!$B$5:$B$52,Demands_tra!$BI299,Elasticities!E$5:E$52))</f>
        <v>0.985365853658529</v>
      </c>
      <c r="BM299" s="6">
        <f ca="1">IF($BI299="",SUMIF(Elasticities!$B$5:$B$52,Demands_tra!$BH299,Elasticities!F$5:F$52),SUMIF(Elasticities!$B$5:$B$52,Demands_tra!$BI299,Elasticities!F$5:F$52))</f>
        <v>0.973170731707309</v>
      </c>
      <c r="BN299" s="6">
        <f ca="1">IF($BI299="",SUMIF(Elasticities!$B$5:$B$52,Demands_tra!$BH299,Elasticities!G$5:G$52),SUMIF(Elasticities!$B$5:$B$52,Demands_tra!$BI299,Elasticities!G$5:G$52))</f>
        <v>0.96097560975609</v>
      </c>
      <c r="BO299" s="6">
        <f ca="1">IF($BI299="",SUMIF(Elasticities!$B$5:$B$52,Demands_tra!$BH299,Elasticities!H$5:H$52),SUMIF(Elasticities!$B$5:$B$52,Demands_tra!$BI299,Elasticities!H$5:H$52))</f>
        <v>0.948780487804871</v>
      </c>
      <c r="BP299" s="6">
        <f ca="1">IF($BI299="",SUMIF(Elasticities!$B$5:$B$52,Demands_tra!$BH299,Elasticities!I$5:I$52),SUMIF(Elasticities!$B$5:$B$52,Demands_tra!$BI299,Elasticities!I$5:I$52))</f>
        <v>0.936585365853651</v>
      </c>
      <c r="BQ299" s="6">
        <f ca="1">IF($BI299="",SUMIF(Elasticities!$B$5:$B$52,Demands_tra!$BH299,Elasticities!J$5:J$52),SUMIF(Elasticities!$B$5:$B$52,Demands_tra!$BI299,Elasticities!J$5:J$52))</f>
        <v>0.924390243902432</v>
      </c>
      <c r="BR299" s="6">
        <f ca="1">IF($BI299="",SUMIF(Elasticities!$B$5:$B$52,Demands_tra!$BH299,Elasticities!K$5:K$52),SUMIF(Elasticities!$B$5:$B$52,Demands_tra!$BI299,Elasticities!K$5:K$52))</f>
        <v>0.912195121951213</v>
      </c>
      <c r="BS299" s="6">
        <f ca="1">IF($BI299="",SUMIF(Elasticities!$B$5:$B$52,Demands_tra!$BH299,Elasticities!L$5:L$52),SUMIF(Elasticities!$B$5:$B$52,Demands_tra!$BI299,Elasticities!L$5:L$52))</f>
        <v>0.899999999999992</v>
      </c>
      <c r="BT299" s="6">
        <f ca="1">IF($BI299="",SUMIF(Elasticities!$B$5:$B$52,Demands_tra!$BH299,Elasticities!M$5:M$52),SUMIF(Elasticities!$B$5:$B$52,Demands_tra!$BI299,Elasticities!M$5:M$52))</f>
        <v>0.887499999999992</v>
      </c>
      <c r="BU299" s="6">
        <f ca="1">IF($BI299="",SUMIF(Elasticities!$B$5:$B$52,Demands_tra!$BH299,Elasticities!N$5:N$52),SUMIF(Elasticities!$B$5:$B$52,Demands_tra!$BI299,Elasticities!N$5:N$52))</f>
        <v>0.874999999999992</v>
      </c>
      <c r="BV299" s="6">
        <f ca="1">IF($BI299="",SUMIF(Elasticities!$B$5:$B$52,Demands_tra!$BH299,Elasticities!O$5:O$52),SUMIF(Elasticities!$B$5:$B$52,Demands_tra!$BI299,Elasticities!O$5:O$52))</f>
        <v>0.862499999999992</v>
      </c>
      <c r="BW299" s="6">
        <f ca="1">IF($BI299="",SUMIF(Elasticities!$B$5:$B$52,Demands_tra!$BH299,Elasticities!P$5:P$52),SUMIF(Elasticities!$B$5:$B$52,Demands_tra!$BI299,Elasticities!P$5:P$52))</f>
        <v>0.849999999999993</v>
      </c>
      <c r="BX299" s="6">
        <f ca="1">IF($BI299="",SUMIF(Elasticities!$B$5:$B$52,Demands_tra!$BH299,Elasticities!Q$5:Q$52),SUMIF(Elasticities!$B$5:$B$52,Demands_tra!$BI299,Elasticities!Q$5:Q$52))</f>
        <v>0.837499999999992</v>
      </c>
      <c r="BY299" s="6">
        <f ca="1">IF($BI299="",SUMIF(Elasticities!$B$5:$B$52,Demands_tra!$BH299,Elasticities!R$5:R$52),SUMIF(Elasticities!$B$5:$B$52,Demands_tra!$BI299,Elasticities!R$5:R$52))</f>
        <v>0.824999999999992</v>
      </c>
      <c r="BZ299" s="6">
        <f ca="1">IF($BI299="",SUMIF(Elasticities!$B$5:$B$52,Demands_tra!$BH299,Elasticities!S$5:S$52),SUMIF(Elasticities!$B$5:$B$52,Demands_tra!$BI299,Elasticities!S$5:S$52))</f>
        <v>0.812499999999992</v>
      </c>
      <c r="CA299" s="6">
        <f ca="1">IF($BI299="",SUMIF(Elasticities!$B$5:$B$52,Demands_tra!$BH299,Elasticities!T$5:T$52),SUMIF(Elasticities!$B$5:$B$52,Demands_tra!$BI299,Elasticities!T$5:T$52))</f>
        <v>0.799999999999992</v>
      </c>
      <c r="CB299" s="6" t="e">
        <f ca="1">IF($BI299="",SUMIF(Elasticities!$B$5:$B$52,Demands_tra!$BH299,Elasticities!U$5:U$52),SUMIF(Elasticities!$B$5:$B$52,Demands_tra!$BI299,Elasticities!U$5:U$52))</f>
        <v>#VALUE!</v>
      </c>
      <c r="CC299" s="6" t="e">
        <f ca="1">IF($BI299="",SUMIF(Elasticities!$B$5:$B$52,Demands_tra!$BH299,Elasticities!V$5:V$52),SUMIF(Elasticities!$B$5:$B$52,Demands_tra!$BI299,Elasticities!V$5:V$52))</f>
        <v>#VALUE!</v>
      </c>
      <c r="CD299" s="6" t="e">
        <f ca="1">IF($BI299="",SUMIF(Elasticities!$B$5:$B$52,Demands_tra!$BH299,Elasticities!W$5:W$52),SUMIF(Elasticities!$B$5:$B$52,Demands_tra!$BI299,Elasticities!W$5:W$52))</f>
        <v>#VALUE!</v>
      </c>
      <c r="CE299" s="6" t="e">
        <f ca="1">IF($BI299="",SUMIF(Elasticities!$B$5:$B$52,Demands_tra!$BH299,Elasticities!X$5:X$52),SUMIF(Elasticities!$B$5:$B$52,Demands_tra!$BI299,Elasticities!X$5:X$52))</f>
        <v>#VALUE!</v>
      </c>
      <c r="CF299" s="6" t="e">
        <f ca="1">IF($BI299="",SUMIF(Elasticities!$B$5:$B$52,Demands_tra!$BH299,Elasticities!Y$5:Y$52),SUMIF(Elasticities!$B$5:$B$52,Demands_tra!$BI299,Elasticities!Y$5:Y$52))</f>
        <v>#VALUE!</v>
      </c>
      <c r="CG299" s="6" t="e">
        <f ca="1">IF($BI299="",SUMIF(Elasticities!$B$5:$B$52,Demands_tra!$BH299,Elasticities!Z$5:Z$52),SUMIF(Elasticities!$B$5:$B$52,Demands_tra!$BI299,Elasticities!Z$5:Z$52))</f>
        <v>#VALUE!</v>
      </c>
      <c r="CH299" s="6" t="e">
        <f ca="1">IF($BI299="",SUMIF(Elasticities!$B$5:$B$52,Demands_tra!$BH299,Elasticities!AA$5:AA$52),SUMIF(Elasticities!$B$5:$B$52,Demands_tra!$BI299,Elasticities!AA$5:AA$52))</f>
        <v>#VALUE!</v>
      </c>
      <c r="CI299" s="6" t="e">
        <f ca="1">IF($BI299="",SUMIF(Elasticities!$B$5:$B$52,Demands_tra!$BH299,Elasticities!AB$5:AB$52),SUMIF(Elasticities!$B$5:$B$52,Demands_tra!$BI299,Elasticities!AB$5:AB$52))</f>
        <v>#VALUE!</v>
      </c>
    </row>
    <row r="300" spans="1:87">
      <c r="A300" t="str">
        <f>IF(BYDem_tra!B299="","\I:",BYDem_tra!B299)</f>
        <v>ROW</v>
      </c>
      <c r="B300" t="str">
        <f>BYDem_tra!E299</f>
        <v>Trd_car</v>
      </c>
      <c r="C300" t="str">
        <f t="shared" si="220"/>
        <v>Trd_car</v>
      </c>
      <c r="D300" s="3">
        <f>SUMIFS(BYDem_tra!$M$2:$M$2000,BYDem_tra!$B$2:$B$2000,Demands_tra!$A300,BYDem_tra!$E$2:$E$2000,Demands_tra!$B300)</f>
        <v>1559.94</v>
      </c>
      <c r="E300" s="3">
        <f ca="1" t="shared" si="221"/>
        <v>1592.2631178536</v>
      </c>
      <c r="F300" s="3">
        <f ca="1" t="shared" si="222"/>
        <v>1838.34410900863</v>
      </c>
      <c r="G300" s="3">
        <f ca="1" t="shared" si="223"/>
        <v>2139.27449360245</v>
      </c>
      <c r="H300" s="3">
        <f ca="1" t="shared" si="224"/>
        <v>2437.68988713653</v>
      </c>
      <c r="I300" s="3">
        <f ca="1" t="shared" si="225"/>
        <v>2719.78476084269</v>
      </c>
      <c r="J300" s="3">
        <f ca="1" t="shared" si="226"/>
        <v>2999.41399634696</v>
      </c>
      <c r="K300" s="3">
        <f ca="1" t="shared" si="227"/>
        <v>3285.23683519559</v>
      </c>
      <c r="L300" s="3">
        <f ca="1" t="shared" si="228"/>
        <v>3590.01554323362</v>
      </c>
      <c r="M300" s="3">
        <f ca="1" t="shared" si="229"/>
        <v>3920.03969225354</v>
      </c>
      <c r="N300" s="3">
        <f ca="1" t="shared" si="230"/>
        <v>4279.52247755219</v>
      </c>
      <c r="O300" s="3">
        <f ca="1" t="shared" si="231"/>
        <v>4660.22869278892</v>
      </c>
      <c r="P300" s="3">
        <f ca="1" t="shared" si="232"/>
        <v>5061.57159462176</v>
      </c>
      <c r="Q300" s="3">
        <f ca="1" t="shared" si="233"/>
        <v>5480.03073031407</v>
      </c>
      <c r="R300" s="3">
        <f ca="1" t="shared" si="234"/>
        <v>5915.63198956927</v>
      </c>
      <c r="S300" s="3">
        <f ca="1" t="shared" si="235"/>
        <v>6368.92279547784</v>
      </c>
      <c r="T300" s="3">
        <f ca="1" t="shared" si="236"/>
        <v>6840.07506248005</v>
      </c>
      <c r="U300" s="3">
        <f ca="1" t="shared" si="237"/>
        <v>7328.25138825897</v>
      </c>
      <c r="V300" s="3" t="e">
        <f ca="1" t="shared" si="212"/>
        <v>#VALUE!</v>
      </c>
      <c r="W300" s="3" t="e">
        <f ca="1" t="shared" si="213"/>
        <v>#DIV/0!</v>
      </c>
      <c r="X300" s="3" t="e">
        <f ca="1" t="shared" si="214"/>
        <v>#DIV/0!</v>
      </c>
      <c r="Y300" s="3" t="e">
        <f ca="1" t="shared" si="215"/>
        <v>#DIV/0!</v>
      </c>
      <c r="Z300" s="3" t="e">
        <f ca="1" t="shared" si="216"/>
        <v>#DIV/0!</v>
      </c>
      <c r="AA300" s="3" t="e">
        <f ca="1" t="shared" si="217"/>
        <v>#DIV/0!</v>
      </c>
      <c r="AB300" s="3" t="e">
        <f ca="1" t="shared" si="218"/>
        <v>#DIV/0!</v>
      </c>
      <c r="AC300" s="3" t="e">
        <f ca="1" t="shared" si="219"/>
        <v>#DIV/0!</v>
      </c>
      <c r="AE300" s="34" t="str">
        <f ca="1">VLOOKUP($C300,'Default drvr and elast'!$A$4:$C$49,MATCH(VLOOKUP(A300,Classification!$B$4:$D$99,2,FALSE),'Default drvr and elast'!$A$3:$C$3,0),FALSE)</f>
        <v>GDPPCAP</v>
      </c>
      <c r="AF300" s="4"/>
      <c r="AG300" s="6">
        <f ca="1">IF($AF300="",SUMIFS('Growth rates'!D$4:D$922,'Growth rates'!$B$4:$B$922,Demands_tra!$A300,'Growth rates'!$C$4:$C$922,$AE300),SUMIFS('Growth rates'!D$4:D$922,'Growth rates'!$B$4:$B$922,Demands_tra!$A300,'Growth rates'!$C$4:$C$922,$AF300))</f>
        <v>1</v>
      </c>
      <c r="AH300" s="6">
        <f ca="1">IF($AF300="",SUMIFS('Growth rates'!E$4:E$922,'Growth rates'!$B$4:$B$922,Demands_tra!$A300,'Growth rates'!$C$4:$C$922,$AE300),SUMIFS('Growth rates'!E$4:E$922,'Growth rates'!$B$4:$B$922,Demands_tra!$A300,'Growth rates'!$C$4:$C$922,$AF300))</f>
        <v>1.02077140626025</v>
      </c>
      <c r="AI300" s="6">
        <f ca="1">IF($AF300="",SUMIFS('Growth rates'!F$4:F$922,'Growth rates'!$B$4:$B$922,Demands_tra!$A300,'Growth rates'!$C$4:$C$922,$AE300),SUMIFS('Growth rates'!F$4:F$922,'Growth rates'!$B$4:$B$922,Demands_tra!$A300,'Growth rates'!$C$4:$C$922,$AF300))</f>
        <v>1.18087247078906</v>
      </c>
      <c r="AJ300" s="6">
        <f ca="1">IF($AF300="",SUMIFS('Growth rates'!G$4:G$922,'Growth rates'!$B$4:$B$922,Demands_tra!$A300,'Growth rates'!$C$4:$C$922,$AE300),SUMIFS('Growth rates'!G$4:G$922,'Growth rates'!$B$4:$B$922,Demands_tra!$A300,'Growth rates'!$C$4:$C$922,$AF300))</f>
        <v>1.37950628936892</v>
      </c>
      <c r="AK300" s="6">
        <f ca="1">IF($AF300="",SUMIFS('Growth rates'!H$4:H$922,'Growth rates'!$B$4:$B$922,Demands_tra!$A300,'Growth rates'!$C$4:$C$922,$AE300),SUMIFS('Growth rates'!H$4:H$922,'Growth rates'!$B$4:$B$922,Demands_tra!$A300,'Growth rates'!$C$4:$C$922,$AF300))</f>
        <v>1.5797532941159</v>
      </c>
      <c r="AL300" s="6">
        <f ca="1">IF($AF300="",SUMIFS('Growth rates'!I$4:I$922,'Growth rates'!$B$4:$B$922,Demands_tra!$A300,'Growth rates'!$C$4:$C$922,$AE300),SUMIFS('Growth rates'!I$4:I$922,'Growth rates'!$B$4:$B$922,Demands_tra!$A300,'Growth rates'!$C$4:$C$922,$AF300))</f>
        <v>1.77243490278285</v>
      </c>
      <c r="AM300" s="6">
        <f ca="1">IF($AF300="",SUMIFS('Growth rates'!J$4:J$922,'Growth rates'!$B$4:$B$922,Demands_tra!$A300,'Growth rates'!$C$4:$C$922,$AE300),SUMIFS('Growth rates'!J$4:J$922,'Growth rates'!$B$4:$B$922,Demands_tra!$A300,'Growth rates'!$C$4:$C$922,$AF300))</f>
        <v>1.96700270139347</v>
      </c>
      <c r="AN300" s="6">
        <f ca="1">IF($AF300="",SUMIFS('Growth rates'!K$4:K$922,'Growth rates'!$B$4:$B$922,Demands_tra!$A300,'Growth rates'!$C$4:$C$922,$AE300),SUMIFS('Growth rates'!K$4:K$922,'Growth rates'!$B$4:$B$922,Demands_tra!$A300,'Growth rates'!$C$4:$C$922,$AF300))</f>
        <v>2.16977569731426</v>
      </c>
      <c r="AO300" s="6">
        <f ca="1">IF($AF300="",SUMIFS('Growth rates'!L$4:L$922,'Growth rates'!$B$4:$B$922,Demands_tra!$A300,'Growth rates'!$C$4:$C$922,$AE300),SUMIFS('Growth rates'!L$4:L$922,'Growth rates'!$B$4:$B$922,Demands_tra!$A300,'Growth rates'!$C$4:$C$922,$AF300))</f>
        <v>2.39044658151251</v>
      </c>
      <c r="AP300" s="6">
        <f ca="1">IF($AF300="",SUMIFS('Growth rates'!M$4:M$922,'Growth rates'!$B$4:$B$922,Demands_tra!$A300,'Growth rates'!$C$4:$C$922,$AE300),SUMIFS('Growth rates'!M$4:M$922,'Growth rates'!$B$4:$B$922,Demands_tra!$A300,'Growth rates'!$C$4:$C$922,$AF300))</f>
        <v>2.63461299538412</v>
      </c>
      <c r="AQ300" s="6">
        <f ca="1">IF($AF300="",SUMIFS('Growth rates'!N$4:N$922,'Growth rates'!$B$4:$B$922,Demands_tra!$A300,'Growth rates'!$C$4:$C$922,$AE300),SUMIFS('Growth rates'!N$4:N$922,'Growth rates'!$B$4:$B$922,Demands_tra!$A300,'Growth rates'!$C$4:$C$922,$AF300))</f>
        <v>2.90684306952897</v>
      </c>
      <c r="AR300" s="6">
        <f ca="1">IF($AF300="",SUMIFS('Growth rates'!O$4:O$922,'Growth rates'!$B$4:$B$922,Demands_tra!$A300,'Growth rates'!$C$4:$C$922,$AE300),SUMIFS('Growth rates'!O$4:O$922,'Growth rates'!$B$4:$B$922,Demands_tra!$A300,'Growth rates'!$C$4:$C$922,$AF300))</f>
        <v>3.20237757075758</v>
      </c>
      <c r="AS300" s="6">
        <f ca="1">IF($AF300="",SUMIFS('Growth rates'!P$4:P$922,'Growth rates'!$B$4:$B$922,Demands_tra!$A300,'Growth rates'!$C$4:$C$922,$AE300),SUMIFS('Growth rates'!P$4:P$922,'Growth rates'!$B$4:$B$922,Demands_tra!$A300,'Growth rates'!$C$4:$C$922,$AF300))</f>
        <v>3.52213584294337</v>
      </c>
      <c r="AT300" s="6">
        <f ca="1">IF($AF300="",SUMIFS('Growth rates'!Q$4:Q$922,'Growth rates'!$B$4:$B$922,Demands_tra!$A300,'Growth rates'!$C$4:$C$922,$AE300),SUMIFS('Growth rates'!Q$4:Q$922,'Growth rates'!$B$4:$B$922,Demands_tra!$A300,'Growth rates'!$C$4:$C$922,$AF300))</f>
        <v>3.86471019561026</v>
      </c>
      <c r="AU300" s="6">
        <f ca="1">IF($AF300="",SUMIFS('Growth rates'!R$4:R$922,'Growth rates'!$B$4:$B$922,Demands_tra!$A300,'Growth rates'!$C$4:$C$922,$AE300),SUMIFS('Growth rates'!R$4:R$922,'Growth rates'!$B$4:$B$922,Demands_tra!$A300,'Growth rates'!$C$4:$C$922,$AF300))</f>
        <v>4.23151773182804</v>
      </c>
      <c r="AV300" s="6">
        <f ca="1">IF($AF300="",SUMIFS('Growth rates'!S$4:S$922,'Growth rates'!$B$4:$B$922,Demands_tra!$A300,'Growth rates'!$C$4:$C$922,$AE300),SUMIFS('Growth rates'!S$4:S$922,'Growth rates'!$B$4:$B$922,Demands_tra!$A300,'Growth rates'!$C$4:$C$922,$AF300))</f>
        <v>4.62454074247095</v>
      </c>
      <c r="AW300" s="6">
        <f ca="1">IF($AF300="",SUMIFS('Growth rates'!T$4:T$922,'Growth rates'!$B$4:$B$922,Demands_tra!$A300,'Growth rates'!$C$4:$C$922,$AE300),SUMIFS('Growth rates'!T$4:T$922,'Growth rates'!$B$4:$B$922,Demands_tra!$A300,'Growth rates'!$C$4:$C$922,$AF300))</f>
        <v>5.04559740239542</v>
      </c>
      <c r="AX300" s="6">
        <f ca="1">IF($AF300="",SUMIFS('Growth rates'!U$4:U$922,'Growth rates'!$B$4:$B$922,Demands_tra!$A300,'Growth rates'!$C$4:$C$922,$AE300),SUMIFS('Growth rates'!U$4:U$922,'Growth rates'!$B$4:$B$922,Demands_tra!$A300,'Growth rates'!$C$4:$C$922,$AF300))</f>
        <v>5.49572791608893</v>
      </c>
      <c r="AY300" s="6">
        <f ca="1">IF($AF300="",SUMIFS('Growth rates'!V$4:V$922,'Growth rates'!$B$4:$B$922,Demands_tra!$A300,'Growth rates'!$C$4:$C$922,$AE300),SUMIFS('Growth rates'!V$4:V$922,'Growth rates'!$B$4:$B$922,Demands_tra!$A300,'Growth rates'!$C$4:$C$922,$AF300))</f>
        <v>0</v>
      </c>
      <c r="AZ300" s="6">
        <f ca="1">IF($AF300="",SUMIFS('Growth rates'!W$4:W$922,'Growth rates'!$B$4:$B$922,Demands_tra!$A300,'Growth rates'!$C$4:$C$922,$AE300),SUMIFS('Growth rates'!W$4:W$922,'Growth rates'!$B$4:$B$922,Demands_tra!$A300,'Growth rates'!$C$4:$C$922,$AF300))</f>
        <v>0</v>
      </c>
      <c r="BA300" s="6">
        <f ca="1">IF($AF300="",SUMIFS('Growth rates'!X$4:X$922,'Growth rates'!$B$4:$B$922,Demands_tra!$A300,'Growth rates'!$C$4:$C$922,$AE300),SUMIFS('Growth rates'!X$4:X$922,'Growth rates'!$B$4:$B$922,Demands_tra!$A300,'Growth rates'!$C$4:$C$922,$AF300))</f>
        <v>0</v>
      </c>
      <c r="BB300" s="6">
        <f ca="1">IF($AF300="",SUMIFS('Growth rates'!Y$4:Y$922,'Growth rates'!$B$4:$B$922,Demands_tra!$A300,'Growth rates'!$C$4:$C$922,$AE300),SUMIFS('Growth rates'!Y$4:Y$922,'Growth rates'!$B$4:$B$922,Demands_tra!$A300,'Growth rates'!$C$4:$C$922,$AF300))</f>
        <v>0</v>
      </c>
      <c r="BC300" s="6">
        <f ca="1">IF($AF300="",SUMIFS('Growth rates'!Z$4:Z$922,'Growth rates'!$B$4:$B$922,Demands_tra!$A300,'Growth rates'!$C$4:$C$922,$AE300),SUMIFS('Growth rates'!Z$4:Z$922,'Growth rates'!$B$4:$B$922,Demands_tra!$A300,'Growth rates'!$C$4:$C$922,$AF300))</f>
        <v>0</v>
      </c>
      <c r="BD300" s="6">
        <f ca="1">IF($AF300="",SUMIFS('Growth rates'!AA$4:AA$922,'Growth rates'!$B$4:$B$922,Demands_tra!$A300,'Growth rates'!$C$4:$C$922,$AE300),SUMIFS('Growth rates'!AA$4:AA$922,'Growth rates'!$B$4:$B$922,Demands_tra!$A300,'Growth rates'!$C$4:$C$922,$AF300))</f>
        <v>0</v>
      </c>
      <c r="BE300" s="6">
        <f ca="1">IF($AF300="",SUMIFS('Growth rates'!AB$4:AB$922,'Growth rates'!$B$4:$B$922,Demands_tra!$A300,'Growth rates'!$C$4:$C$922,$AE300),SUMIFS('Growth rates'!AB$4:AB$922,'Growth rates'!$B$4:$B$922,Demands_tra!$A300,'Growth rates'!$C$4:$C$922,$AF300))</f>
        <v>0</v>
      </c>
      <c r="BF300" s="6">
        <f ca="1">IF($AF300="",SUMIFS('Growth rates'!AC$4:AC$922,'Growth rates'!$B$4:$B$922,Demands_tra!$A300,'Growth rates'!$C$4:$C$922,$AE300),SUMIFS('Growth rates'!AC$4:AC$922,'Growth rates'!$B$4:$B$922,Demands_tra!$A300,'Growth rates'!$C$4:$C$922,$AF300))</f>
        <v>0</v>
      </c>
      <c r="BH300" t="str">
        <f ca="1">VLOOKUP($C300,'Default drvr and elast'!$A$4:$F$49,MATCH(VLOOKUP(A300,Classification!$B$4:$D$42,3,FALSE),'Default drvr and elast'!$D$3:$F$3,0)+3,FALSE)</f>
        <v>High2</v>
      </c>
      <c r="BJ300" s="6">
        <f ca="1">IF($BI300="",SUMIF(Elasticities!$B$5:$B$52,Demands_tra!$BH300,Elasticities!C$5:C$52),SUMIF(Elasticities!$B$5:$B$52,Demands_tra!$BI300,Elasticities!C$5:C$52))</f>
        <v>0.999999999999992</v>
      </c>
      <c r="BK300" s="6">
        <f ca="1">IF($BI300="",SUMIF(Elasticities!$B$5:$B$52,Demands_tra!$BH300,Elasticities!D$5:D$52),SUMIF(Elasticities!$B$5:$B$52,Demands_tra!$BI300,Elasticities!D$5:D$52))</f>
        <v>0.997560975609749</v>
      </c>
      <c r="BL300" s="6">
        <f ca="1">IF($BI300="",SUMIF(Elasticities!$B$5:$B$52,Demands_tra!$BH300,Elasticities!E$5:E$52),SUMIF(Elasticities!$B$5:$B$52,Demands_tra!$BI300,Elasticities!E$5:E$52))</f>
        <v>0.985365853658529</v>
      </c>
      <c r="BM300" s="6">
        <f ca="1">IF($BI300="",SUMIF(Elasticities!$B$5:$B$52,Demands_tra!$BH300,Elasticities!F$5:F$52),SUMIF(Elasticities!$B$5:$B$52,Demands_tra!$BI300,Elasticities!F$5:F$52))</f>
        <v>0.973170731707309</v>
      </c>
      <c r="BN300" s="6">
        <f ca="1">IF($BI300="",SUMIF(Elasticities!$B$5:$B$52,Demands_tra!$BH300,Elasticities!G$5:G$52),SUMIF(Elasticities!$B$5:$B$52,Demands_tra!$BI300,Elasticities!G$5:G$52))</f>
        <v>0.96097560975609</v>
      </c>
      <c r="BO300" s="6">
        <f ca="1">IF($BI300="",SUMIF(Elasticities!$B$5:$B$52,Demands_tra!$BH300,Elasticities!H$5:H$52),SUMIF(Elasticities!$B$5:$B$52,Demands_tra!$BI300,Elasticities!H$5:H$52))</f>
        <v>0.948780487804871</v>
      </c>
      <c r="BP300" s="6">
        <f ca="1">IF($BI300="",SUMIF(Elasticities!$B$5:$B$52,Demands_tra!$BH300,Elasticities!I$5:I$52),SUMIF(Elasticities!$B$5:$B$52,Demands_tra!$BI300,Elasticities!I$5:I$52))</f>
        <v>0.936585365853651</v>
      </c>
      <c r="BQ300" s="6">
        <f ca="1">IF($BI300="",SUMIF(Elasticities!$B$5:$B$52,Demands_tra!$BH300,Elasticities!J$5:J$52),SUMIF(Elasticities!$B$5:$B$52,Demands_tra!$BI300,Elasticities!J$5:J$52))</f>
        <v>0.924390243902432</v>
      </c>
      <c r="BR300" s="6">
        <f ca="1">IF($BI300="",SUMIF(Elasticities!$B$5:$B$52,Demands_tra!$BH300,Elasticities!K$5:K$52),SUMIF(Elasticities!$B$5:$B$52,Demands_tra!$BI300,Elasticities!K$5:K$52))</f>
        <v>0.912195121951213</v>
      </c>
      <c r="BS300" s="6">
        <f ca="1">IF($BI300="",SUMIF(Elasticities!$B$5:$B$52,Demands_tra!$BH300,Elasticities!L$5:L$52),SUMIF(Elasticities!$B$5:$B$52,Demands_tra!$BI300,Elasticities!L$5:L$52))</f>
        <v>0.899999999999992</v>
      </c>
      <c r="BT300" s="6">
        <f ca="1">IF($BI300="",SUMIF(Elasticities!$B$5:$B$52,Demands_tra!$BH300,Elasticities!M$5:M$52),SUMIF(Elasticities!$B$5:$B$52,Demands_tra!$BI300,Elasticities!M$5:M$52))</f>
        <v>0.887499999999992</v>
      </c>
      <c r="BU300" s="6">
        <f ca="1">IF($BI300="",SUMIF(Elasticities!$B$5:$B$52,Demands_tra!$BH300,Elasticities!N$5:N$52),SUMIF(Elasticities!$B$5:$B$52,Demands_tra!$BI300,Elasticities!N$5:N$52))</f>
        <v>0.874999999999992</v>
      </c>
      <c r="BV300" s="6">
        <f ca="1">IF($BI300="",SUMIF(Elasticities!$B$5:$B$52,Demands_tra!$BH300,Elasticities!O$5:O$52),SUMIF(Elasticities!$B$5:$B$52,Demands_tra!$BI300,Elasticities!O$5:O$52))</f>
        <v>0.862499999999992</v>
      </c>
      <c r="BW300" s="6">
        <f ca="1">IF($BI300="",SUMIF(Elasticities!$B$5:$B$52,Demands_tra!$BH300,Elasticities!P$5:P$52),SUMIF(Elasticities!$B$5:$B$52,Demands_tra!$BI300,Elasticities!P$5:P$52))</f>
        <v>0.849999999999993</v>
      </c>
      <c r="BX300" s="6">
        <f ca="1">IF($BI300="",SUMIF(Elasticities!$B$5:$B$52,Demands_tra!$BH300,Elasticities!Q$5:Q$52),SUMIF(Elasticities!$B$5:$B$52,Demands_tra!$BI300,Elasticities!Q$5:Q$52))</f>
        <v>0.837499999999992</v>
      </c>
      <c r="BY300" s="6">
        <f ca="1">IF($BI300="",SUMIF(Elasticities!$B$5:$B$52,Demands_tra!$BH300,Elasticities!R$5:R$52),SUMIF(Elasticities!$B$5:$B$52,Demands_tra!$BI300,Elasticities!R$5:R$52))</f>
        <v>0.824999999999992</v>
      </c>
      <c r="BZ300" s="6">
        <f ca="1">IF($BI300="",SUMIF(Elasticities!$B$5:$B$52,Demands_tra!$BH300,Elasticities!S$5:S$52),SUMIF(Elasticities!$B$5:$B$52,Demands_tra!$BI300,Elasticities!S$5:S$52))</f>
        <v>0.812499999999992</v>
      </c>
      <c r="CA300" s="6">
        <f ca="1">IF($BI300="",SUMIF(Elasticities!$B$5:$B$52,Demands_tra!$BH300,Elasticities!T$5:T$52),SUMIF(Elasticities!$B$5:$B$52,Demands_tra!$BI300,Elasticities!T$5:T$52))</f>
        <v>0.799999999999992</v>
      </c>
      <c r="CB300" s="6" t="e">
        <f ca="1">IF($BI300="",SUMIF(Elasticities!$B$5:$B$52,Demands_tra!$BH300,Elasticities!U$5:U$52),SUMIF(Elasticities!$B$5:$B$52,Demands_tra!$BI300,Elasticities!U$5:U$52))</f>
        <v>#VALUE!</v>
      </c>
      <c r="CC300" s="6" t="e">
        <f ca="1">IF($BI300="",SUMIF(Elasticities!$B$5:$B$52,Demands_tra!$BH300,Elasticities!V$5:V$52),SUMIF(Elasticities!$B$5:$B$52,Demands_tra!$BI300,Elasticities!V$5:V$52))</f>
        <v>#VALUE!</v>
      </c>
      <c r="CD300" s="6" t="e">
        <f ca="1">IF($BI300="",SUMIF(Elasticities!$B$5:$B$52,Demands_tra!$BH300,Elasticities!W$5:W$52),SUMIF(Elasticities!$B$5:$B$52,Demands_tra!$BI300,Elasticities!W$5:W$52))</f>
        <v>#VALUE!</v>
      </c>
      <c r="CE300" s="6" t="e">
        <f ca="1">IF($BI300="",SUMIF(Elasticities!$B$5:$B$52,Demands_tra!$BH300,Elasticities!X$5:X$52),SUMIF(Elasticities!$B$5:$B$52,Demands_tra!$BI300,Elasticities!X$5:X$52))</f>
        <v>#VALUE!</v>
      </c>
      <c r="CF300" s="6" t="e">
        <f ca="1">IF($BI300="",SUMIF(Elasticities!$B$5:$B$52,Demands_tra!$BH300,Elasticities!Y$5:Y$52),SUMIF(Elasticities!$B$5:$B$52,Demands_tra!$BI300,Elasticities!Y$5:Y$52))</f>
        <v>#VALUE!</v>
      </c>
      <c r="CG300" s="6" t="e">
        <f ca="1">IF($BI300="",SUMIF(Elasticities!$B$5:$B$52,Demands_tra!$BH300,Elasticities!Z$5:Z$52),SUMIF(Elasticities!$B$5:$B$52,Demands_tra!$BI300,Elasticities!Z$5:Z$52))</f>
        <v>#VALUE!</v>
      </c>
      <c r="CH300" s="6" t="e">
        <f ca="1">IF($BI300="",SUMIF(Elasticities!$B$5:$B$52,Demands_tra!$BH300,Elasticities!AA$5:AA$52),SUMIF(Elasticities!$B$5:$B$52,Demands_tra!$BI300,Elasticities!AA$5:AA$52))</f>
        <v>#VALUE!</v>
      </c>
      <c r="CI300" s="6" t="e">
        <f ca="1">IF($BI300="",SUMIF(Elasticities!$B$5:$B$52,Demands_tra!$BH300,Elasticities!AB$5:AB$52),SUMIF(Elasticities!$B$5:$B$52,Demands_tra!$BI300,Elasticities!AB$5:AB$52))</f>
        <v>#VALUE!</v>
      </c>
    </row>
    <row r="301" spans="1:87">
      <c r="A301" t="str">
        <f>IF(BYDem_tra!B300="","\I:",BYDem_tra!B300)</f>
        <v>ROW</v>
      </c>
      <c r="B301" t="str">
        <f>BYDem_tra!E300</f>
        <v>Trd_hdt</v>
      </c>
      <c r="C301" t="str">
        <f t="shared" si="220"/>
        <v>Trd_hdt</v>
      </c>
      <c r="D301" s="3">
        <f>SUMIFS(BYDem_tra!$M$2:$M$2000,BYDem_tra!$B$2:$B$2000,Demands_tra!$A301,BYDem_tra!$E$2:$E$2000,Demands_tra!$B301)</f>
        <v>413.5</v>
      </c>
      <c r="E301" s="3">
        <f ca="1" t="shared" si="221"/>
        <v>426.786340197388</v>
      </c>
      <c r="F301" s="3">
        <f ca="1" t="shared" si="222"/>
        <v>519.701261114925</v>
      </c>
      <c r="G301" s="3">
        <f ca="1" t="shared" si="223"/>
        <v>634.414381048927</v>
      </c>
      <c r="H301" s="3">
        <f ca="1" t="shared" si="224"/>
        <v>752.831108085092</v>
      </c>
      <c r="I301" s="3">
        <f ca="1" t="shared" si="225"/>
        <v>868.738853605557</v>
      </c>
      <c r="J301" s="3">
        <f ca="1" t="shared" si="226"/>
        <v>984.804503710773</v>
      </c>
      <c r="K301" s="3">
        <f ca="1" t="shared" si="227"/>
        <v>1102.82911220466</v>
      </c>
      <c r="L301" s="3">
        <f ca="1" t="shared" si="228"/>
        <v>1225.74683156282</v>
      </c>
      <c r="M301" s="3">
        <f ca="1" t="shared" si="229"/>
        <v>1354.75664135226</v>
      </c>
      <c r="N301" s="3">
        <f ca="1" t="shared" si="230"/>
        <v>1490.66030219529</v>
      </c>
      <c r="O301" s="3">
        <f ca="1" t="shared" si="231"/>
        <v>1630.05679223193</v>
      </c>
      <c r="P301" s="3">
        <f ca="1" t="shared" si="232"/>
        <v>1771.82328125442</v>
      </c>
      <c r="Q301" s="3">
        <f ca="1" t="shared" si="233"/>
        <v>1913.79045111525</v>
      </c>
      <c r="R301" s="3">
        <f ca="1" t="shared" si="234"/>
        <v>2055.60445905296</v>
      </c>
      <c r="S301" s="3">
        <f ca="1" t="shared" si="235"/>
        <v>2197.63395858977</v>
      </c>
      <c r="T301" s="3">
        <f ca="1" t="shared" si="236"/>
        <v>2339.93222061408</v>
      </c>
      <c r="U301" s="3">
        <f ca="1" t="shared" si="237"/>
        <v>2482.51116962177</v>
      </c>
      <c r="V301" s="3" t="e">
        <f ca="1" t="shared" si="212"/>
        <v>#VALUE!</v>
      </c>
      <c r="W301" s="3" t="e">
        <f ca="1" t="shared" si="213"/>
        <v>#DIV/0!</v>
      </c>
      <c r="X301" s="3" t="e">
        <f ca="1" t="shared" si="214"/>
        <v>#DIV/0!</v>
      </c>
      <c r="Y301" s="3" t="e">
        <f ca="1" t="shared" si="215"/>
        <v>#DIV/0!</v>
      </c>
      <c r="Z301" s="3" t="e">
        <f ca="1" t="shared" si="216"/>
        <v>#DIV/0!</v>
      </c>
      <c r="AA301" s="3" t="e">
        <f ca="1" t="shared" si="217"/>
        <v>#DIV/0!</v>
      </c>
      <c r="AB301" s="3" t="e">
        <f ca="1" t="shared" si="218"/>
        <v>#DIV/0!</v>
      </c>
      <c r="AC301" s="3" t="e">
        <f ca="1" t="shared" si="219"/>
        <v>#DIV/0!</v>
      </c>
      <c r="AE301" s="34" t="str">
        <f ca="1">VLOOKUP($C301,'Default drvr and elast'!$A$4:$C$49,MATCH(VLOOKUP(A301,Classification!$B$4:$D$99,2,FALSE),'Default drvr and elast'!$A$3:$C$3,0),FALSE)</f>
        <v>GDP</v>
      </c>
      <c r="AF301" s="4"/>
      <c r="AG301" s="6">
        <f ca="1">IF($AF301="",SUMIFS('Growth rates'!D$4:D$922,'Growth rates'!$B$4:$B$922,Demands_tra!$A301,'Growth rates'!$C$4:$C$922,$AE301),SUMIFS('Growth rates'!D$4:D$922,'Growth rates'!$B$4:$B$922,Demands_tra!$A301,'Growth rates'!$C$4:$C$922,$AF301))</f>
        <v>1</v>
      </c>
      <c r="AH301" s="6">
        <f ca="1">IF($AF301="",SUMIFS('Growth rates'!E$4:E$922,'Growth rates'!$B$4:$B$922,Demands_tra!$A301,'Growth rates'!$C$4:$C$922,$AE301),SUMIFS('Growth rates'!E$4:E$922,'Growth rates'!$B$4:$B$922,Demands_tra!$A301,'Growth rates'!$C$4:$C$922,$AF301))</f>
        <v>1.03220997614691</v>
      </c>
      <c r="AI301" s="6">
        <f ca="1">IF($AF301="",SUMIFS('Growth rates'!F$4:F$922,'Growth rates'!$B$4:$B$922,Demands_tra!$A301,'Growth rates'!$C$4:$C$922,$AE301),SUMIFS('Growth rates'!F$4:F$922,'Growth rates'!$B$4:$B$922,Demands_tra!$A301,'Growth rates'!$C$4:$C$922,$AF301))</f>
        <v>1.26026807229982</v>
      </c>
      <c r="AJ301" s="6">
        <f ca="1">IF($AF301="",SUMIFS('Growth rates'!G$4:G$922,'Growth rates'!$B$4:$B$922,Demands_tra!$A301,'Growth rates'!$C$4:$C$922,$AE301),SUMIFS('Growth rates'!G$4:G$922,'Growth rates'!$B$4:$B$922,Demands_tra!$A301,'Growth rates'!$C$4:$C$922,$AF301))</f>
        <v>1.54611479417579</v>
      </c>
      <c r="AK301" s="6">
        <f ca="1">IF($AF301="",SUMIFS('Growth rates'!H$4:H$922,'Growth rates'!$B$4:$B$922,Demands_tra!$A301,'Growth rates'!$C$4:$C$922,$AE301),SUMIFS('Growth rates'!H$4:H$922,'Growth rates'!$B$4:$B$922,Demands_tra!$A301,'Growth rates'!$C$4:$C$922,$AF301))</f>
        <v>1.84642452510153</v>
      </c>
      <c r="AL301" s="6">
        <f ca="1">IF($AF301="",SUMIFS('Growth rates'!I$4:I$922,'Growth rates'!$B$4:$B$922,Demands_tra!$A301,'Growth rates'!$C$4:$C$922,$AE301),SUMIFS('Growth rates'!I$4:I$922,'Growth rates'!$B$4:$B$922,Demands_tra!$A301,'Growth rates'!$C$4:$C$922,$AF301))</f>
        <v>2.14605136752268</v>
      </c>
      <c r="AM301" s="6">
        <f ca="1">IF($AF301="",SUMIFS('Growth rates'!J$4:J$922,'Growth rates'!$B$4:$B$922,Demands_tra!$A301,'Growth rates'!$C$4:$C$922,$AE301),SUMIFS('Growth rates'!J$4:J$922,'Growth rates'!$B$4:$B$922,Demands_tra!$A301,'Growth rates'!$C$4:$C$922,$AF301))</f>
        <v>2.45218229566993</v>
      </c>
      <c r="AN301" s="6">
        <f ca="1">IF($AF301="",SUMIFS('Growth rates'!K$4:K$922,'Growth rates'!$B$4:$B$922,Demands_tra!$A301,'Growth rates'!$C$4:$C$922,$AE301),SUMIFS('Growth rates'!K$4:K$922,'Growth rates'!$B$4:$B$922,Demands_tra!$A301,'Growth rates'!$C$4:$C$922,$AF301))</f>
        <v>2.77010382709687</v>
      </c>
      <c r="AO301" s="6">
        <f ca="1">IF($AF301="",SUMIFS('Growth rates'!L$4:L$922,'Growth rates'!$B$4:$B$922,Demands_tra!$A301,'Growth rates'!$C$4:$C$922,$AE301),SUMIFS('Growth rates'!L$4:L$922,'Growth rates'!$B$4:$B$922,Demands_tra!$A301,'Growth rates'!$C$4:$C$922,$AF301))</f>
        <v>3.10856945656694</v>
      </c>
      <c r="AP301" s="6">
        <f ca="1">IF($AF301="",SUMIFS('Growth rates'!M$4:M$922,'Growth rates'!$B$4:$B$922,Demands_tra!$A301,'Growth rates'!$C$4:$C$922,$AE301),SUMIFS('Growth rates'!M$4:M$922,'Growth rates'!$B$4:$B$922,Demands_tra!$A301,'Growth rates'!$C$4:$C$922,$AF301))</f>
        <v>3.47209926004162</v>
      </c>
      <c r="AQ301" s="6">
        <f ca="1">IF($AF301="",SUMIFS('Growth rates'!N$4:N$922,'Growth rates'!$B$4:$B$922,Demands_tra!$A301,'Growth rates'!$C$4:$C$922,$AE301),SUMIFS('Growth rates'!N$4:N$922,'Growth rates'!$B$4:$B$922,Demands_tra!$A301,'Growth rates'!$C$4:$C$922,$AF301))</f>
        <v>3.86455766759287</v>
      </c>
      <c r="AR301" s="6">
        <f ca="1">IF($AF301="",SUMIFS('Growth rates'!O$4:O$922,'Growth rates'!$B$4:$B$922,Demands_tra!$A301,'Growth rates'!$C$4:$C$922,$AE301),SUMIFS('Growth rates'!O$4:O$922,'Growth rates'!$B$4:$B$922,Demands_tra!$A301,'Growth rates'!$C$4:$C$922,$AF301))</f>
        <v>4.27757178038053</v>
      </c>
      <c r="AS301" s="6">
        <f ca="1">IF($AF301="",SUMIFS('Growth rates'!P$4:P$922,'Growth rates'!$B$4:$B$922,Demands_tra!$A301,'Growth rates'!$C$4:$C$922,$AE301),SUMIFS('Growth rates'!P$4:P$922,'Growth rates'!$B$4:$B$922,Demands_tra!$A301,'Growth rates'!$C$4:$C$922,$AF301))</f>
        <v>4.70890116948649</v>
      </c>
      <c r="AT301" s="6">
        <f ca="1">IF($AF301="",SUMIFS('Growth rates'!Q$4:Q$922,'Growth rates'!$B$4:$B$922,Demands_tra!$A301,'Growth rates'!$C$4:$C$922,$AE301),SUMIFS('Growth rates'!Q$4:Q$922,'Growth rates'!$B$4:$B$922,Demands_tra!$A301,'Growth rates'!$C$4:$C$922,$AF301))</f>
        <v>5.15278382000685</v>
      </c>
      <c r="AU301" s="6">
        <f ca="1">IF($AF301="",SUMIFS('Growth rates'!R$4:R$922,'Growth rates'!$B$4:$B$922,Demands_tra!$A301,'Growth rates'!$C$4:$C$922,$AE301),SUMIFS('Growth rates'!R$4:R$922,'Growth rates'!$B$4:$B$922,Demands_tra!$A301,'Growth rates'!$C$4:$C$922,$AF301))</f>
        <v>5.608696692622</v>
      </c>
      <c r="AV301" s="6">
        <f ca="1">IF($AF301="",SUMIFS('Growth rates'!S$4:S$922,'Growth rates'!$B$4:$B$922,Demands_tra!$A301,'Growth rates'!$C$4:$C$922,$AE301),SUMIFS('Growth rates'!S$4:S$922,'Growth rates'!$B$4:$B$922,Demands_tra!$A301,'Growth rates'!$C$4:$C$922,$AF301))</f>
        <v>6.0784253017179</v>
      </c>
      <c r="AW301" s="6">
        <f ca="1">IF($AF301="",SUMIFS('Growth rates'!T$4:T$922,'Growth rates'!$B$4:$B$922,Demands_tra!$A301,'Growth rates'!$C$4:$C$922,$AE301),SUMIFS('Growth rates'!T$4:T$922,'Growth rates'!$B$4:$B$922,Demands_tra!$A301,'Growth rates'!$C$4:$C$922,$AF301))</f>
        <v>6.56283402216059</v>
      </c>
      <c r="AX301" s="6">
        <f ca="1">IF($AF301="",SUMIFS('Growth rates'!U$4:U$922,'Growth rates'!$B$4:$B$922,Demands_tra!$A301,'Growth rates'!$C$4:$C$922,$AE301),SUMIFS('Growth rates'!U$4:U$922,'Growth rates'!$B$4:$B$922,Demands_tra!$A301,'Growth rates'!$C$4:$C$922,$AF301))</f>
        <v>7.06269998470226</v>
      </c>
      <c r="AY301" s="6">
        <f ca="1">IF($AF301="",SUMIFS('Growth rates'!V$4:V$922,'Growth rates'!$B$4:$B$922,Demands_tra!$A301,'Growth rates'!$C$4:$C$922,$AE301),SUMIFS('Growth rates'!V$4:V$922,'Growth rates'!$B$4:$B$922,Demands_tra!$A301,'Growth rates'!$C$4:$C$922,$AF301))</f>
        <v>0</v>
      </c>
      <c r="AZ301" s="6">
        <f ca="1">IF($AF301="",SUMIFS('Growth rates'!W$4:W$922,'Growth rates'!$B$4:$B$922,Demands_tra!$A301,'Growth rates'!$C$4:$C$922,$AE301),SUMIFS('Growth rates'!W$4:W$922,'Growth rates'!$B$4:$B$922,Demands_tra!$A301,'Growth rates'!$C$4:$C$922,$AF301))</f>
        <v>0</v>
      </c>
      <c r="BA301" s="6">
        <f ca="1">IF($AF301="",SUMIFS('Growth rates'!X$4:X$922,'Growth rates'!$B$4:$B$922,Demands_tra!$A301,'Growth rates'!$C$4:$C$922,$AE301),SUMIFS('Growth rates'!X$4:X$922,'Growth rates'!$B$4:$B$922,Demands_tra!$A301,'Growth rates'!$C$4:$C$922,$AF301))</f>
        <v>0</v>
      </c>
      <c r="BB301" s="6">
        <f ca="1">IF($AF301="",SUMIFS('Growth rates'!Y$4:Y$922,'Growth rates'!$B$4:$B$922,Demands_tra!$A301,'Growth rates'!$C$4:$C$922,$AE301),SUMIFS('Growth rates'!Y$4:Y$922,'Growth rates'!$B$4:$B$922,Demands_tra!$A301,'Growth rates'!$C$4:$C$922,$AF301))</f>
        <v>0</v>
      </c>
      <c r="BC301" s="6">
        <f ca="1">IF($AF301="",SUMIFS('Growth rates'!Z$4:Z$922,'Growth rates'!$B$4:$B$922,Demands_tra!$A301,'Growth rates'!$C$4:$C$922,$AE301),SUMIFS('Growth rates'!Z$4:Z$922,'Growth rates'!$B$4:$B$922,Demands_tra!$A301,'Growth rates'!$C$4:$C$922,$AF301))</f>
        <v>0</v>
      </c>
      <c r="BD301" s="6">
        <f ca="1">IF($AF301="",SUMIFS('Growth rates'!AA$4:AA$922,'Growth rates'!$B$4:$B$922,Demands_tra!$A301,'Growth rates'!$C$4:$C$922,$AE301),SUMIFS('Growth rates'!AA$4:AA$922,'Growth rates'!$B$4:$B$922,Demands_tra!$A301,'Growth rates'!$C$4:$C$922,$AF301))</f>
        <v>0</v>
      </c>
      <c r="BE301" s="6">
        <f ca="1">IF($AF301="",SUMIFS('Growth rates'!AB$4:AB$922,'Growth rates'!$B$4:$B$922,Demands_tra!$A301,'Growth rates'!$C$4:$C$922,$AE301),SUMIFS('Growth rates'!AB$4:AB$922,'Growth rates'!$B$4:$B$922,Demands_tra!$A301,'Growth rates'!$C$4:$C$922,$AF301))</f>
        <v>0</v>
      </c>
      <c r="BF301" s="6">
        <f ca="1">IF($AF301="",SUMIFS('Growth rates'!AC$4:AC$922,'Growth rates'!$B$4:$B$922,Demands_tra!$A301,'Growth rates'!$C$4:$C$922,$AE301),SUMIFS('Growth rates'!AC$4:AC$922,'Growth rates'!$B$4:$B$922,Demands_tra!$A301,'Growth rates'!$C$4:$C$922,$AF301))</f>
        <v>0</v>
      </c>
      <c r="BH301" t="str">
        <f ca="1">VLOOKUP($C301,'Default drvr and elast'!$A$4:$F$49,MATCH(VLOOKUP(A301,Classification!$B$4:$D$42,3,FALSE),'Default drvr and elast'!$D$3:$F$3,0)+3,FALSE)</f>
        <v>High2</v>
      </c>
      <c r="BJ301" s="6">
        <f ca="1">IF($BI301="",SUMIF(Elasticities!$B$5:$B$52,Demands_tra!$BH301,Elasticities!C$5:C$52),SUMIF(Elasticities!$B$5:$B$52,Demands_tra!$BI301,Elasticities!C$5:C$52))</f>
        <v>0.999999999999992</v>
      </c>
      <c r="BK301" s="6">
        <f ca="1">IF($BI301="",SUMIF(Elasticities!$B$5:$B$52,Demands_tra!$BH301,Elasticities!D$5:D$52),SUMIF(Elasticities!$B$5:$B$52,Demands_tra!$BI301,Elasticities!D$5:D$52))</f>
        <v>0.997560975609749</v>
      </c>
      <c r="BL301" s="6">
        <f ca="1">IF($BI301="",SUMIF(Elasticities!$B$5:$B$52,Demands_tra!$BH301,Elasticities!E$5:E$52),SUMIF(Elasticities!$B$5:$B$52,Demands_tra!$BI301,Elasticities!E$5:E$52))</f>
        <v>0.985365853658529</v>
      </c>
      <c r="BM301" s="6">
        <f ca="1">IF($BI301="",SUMIF(Elasticities!$B$5:$B$52,Demands_tra!$BH301,Elasticities!F$5:F$52),SUMIF(Elasticities!$B$5:$B$52,Demands_tra!$BI301,Elasticities!F$5:F$52))</f>
        <v>0.973170731707309</v>
      </c>
      <c r="BN301" s="6">
        <f ca="1">IF($BI301="",SUMIF(Elasticities!$B$5:$B$52,Demands_tra!$BH301,Elasticities!G$5:G$52),SUMIF(Elasticities!$B$5:$B$52,Demands_tra!$BI301,Elasticities!G$5:G$52))</f>
        <v>0.96097560975609</v>
      </c>
      <c r="BO301" s="6">
        <f ca="1">IF($BI301="",SUMIF(Elasticities!$B$5:$B$52,Demands_tra!$BH301,Elasticities!H$5:H$52),SUMIF(Elasticities!$B$5:$B$52,Demands_tra!$BI301,Elasticities!H$5:H$52))</f>
        <v>0.948780487804871</v>
      </c>
      <c r="BP301" s="6">
        <f ca="1">IF($BI301="",SUMIF(Elasticities!$B$5:$B$52,Demands_tra!$BH301,Elasticities!I$5:I$52),SUMIF(Elasticities!$B$5:$B$52,Demands_tra!$BI301,Elasticities!I$5:I$52))</f>
        <v>0.936585365853651</v>
      </c>
      <c r="BQ301" s="6">
        <f ca="1">IF($BI301="",SUMIF(Elasticities!$B$5:$B$52,Demands_tra!$BH301,Elasticities!J$5:J$52),SUMIF(Elasticities!$B$5:$B$52,Demands_tra!$BI301,Elasticities!J$5:J$52))</f>
        <v>0.924390243902432</v>
      </c>
      <c r="BR301" s="6">
        <f ca="1">IF($BI301="",SUMIF(Elasticities!$B$5:$B$52,Demands_tra!$BH301,Elasticities!K$5:K$52),SUMIF(Elasticities!$B$5:$B$52,Demands_tra!$BI301,Elasticities!K$5:K$52))</f>
        <v>0.912195121951213</v>
      </c>
      <c r="BS301" s="6">
        <f ca="1">IF($BI301="",SUMIF(Elasticities!$B$5:$B$52,Demands_tra!$BH301,Elasticities!L$5:L$52),SUMIF(Elasticities!$B$5:$B$52,Demands_tra!$BI301,Elasticities!L$5:L$52))</f>
        <v>0.899999999999992</v>
      </c>
      <c r="BT301" s="6">
        <f ca="1">IF($BI301="",SUMIF(Elasticities!$B$5:$B$52,Demands_tra!$BH301,Elasticities!M$5:M$52),SUMIF(Elasticities!$B$5:$B$52,Demands_tra!$BI301,Elasticities!M$5:M$52))</f>
        <v>0.887499999999992</v>
      </c>
      <c r="BU301" s="6">
        <f ca="1">IF($BI301="",SUMIF(Elasticities!$B$5:$B$52,Demands_tra!$BH301,Elasticities!N$5:N$52),SUMIF(Elasticities!$B$5:$B$52,Demands_tra!$BI301,Elasticities!N$5:N$52))</f>
        <v>0.874999999999992</v>
      </c>
      <c r="BV301" s="6">
        <f ca="1">IF($BI301="",SUMIF(Elasticities!$B$5:$B$52,Demands_tra!$BH301,Elasticities!O$5:O$52),SUMIF(Elasticities!$B$5:$B$52,Demands_tra!$BI301,Elasticities!O$5:O$52))</f>
        <v>0.862499999999992</v>
      </c>
      <c r="BW301" s="6">
        <f ca="1">IF($BI301="",SUMIF(Elasticities!$B$5:$B$52,Demands_tra!$BH301,Elasticities!P$5:P$52),SUMIF(Elasticities!$B$5:$B$52,Demands_tra!$BI301,Elasticities!P$5:P$52))</f>
        <v>0.849999999999993</v>
      </c>
      <c r="BX301" s="6">
        <f ca="1">IF($BI301="",SUMIF(Elasticities!$B$5:$B$52,Demands_tra!$BH301,Elasticities!Q$5:Q$52),SUMIF(Elasticities!$B$5:$B$52,Demands_tra!$BI301,Elasticities!Q$5:Q$52))</f>
        <v>0.837499999999992</v>
      </c>
      <c r="BY301" s="6">
        <f ca="1">IF($BI301="",SUMIF(Elasticities!$B$5:$B$52,Demands_tra!$BH301,Elasticities!R$5:R$52),SUMIF(Elasticities!$B$5:$B$52,Demands_tra!$BI301,Elasticities!R$5:R$52))</f>
        <v>0.824999999999992</v>
      </c>
      <c r="BZ301" s="6">
        <f ca="1">IF($BI301="",SUMIF(Elasticities!$B$5:$B$52,Demands_tra!$BH301,Elasticities!S$5:S$52),SUMIF(Elasticities!$B$5:$B$52,Demands_tra!$BI301,Elasticities!S$5:S$52))</f>
        <v>0.812499999999992</v>
      </c>
      <c r="CA301" s="6">
        <f ca="1">IF($BI301="",SUMIF(Elasticities!$B$5:$B$52,Demands_tra!$BH301,Elasticities!T$5:T$52),SUMIF(Elasticities!$B$5:$B$52,Demands_tra!$BI301,Elasticities!T$5:T$52))</f>
        <v>0.799999999999992</v>
      </c>
      <c r="CB301" s="6" t="e">
        <f ca="1">IF($BI301="",SUMIF(Elasticities!$B$5:$B$52,Demands_tra!$BH301,Elasticities!U$5:U$52),SUMIF(Elasticities!$B$5:$B$52,Demands_tra!$BI301,Elasticities!U$5:U$52))</f>
        <v>#VALUE!</v>
      </c>
      <c r="CC301" s="6" t="e">
        <f ca="1">IF($BI301="",SUMIF(Elasticities!$B$5:$B$52,Demands_tra!$BH301,Elasticities!V$5:V$52),SUMIF(Elasticities!$B$5:$B$52,Demands_tra!$BI301,Elasticities!V$5:V$52))</f>
        <v>#VALUE!</v>
      </c>
      <c r="CD301" s="6" t="e">
        <f ca="1">IF($BI301="",SUMIF(Elasticities!$B$5:$B$52,Demands_tra!$BH301,Elasticities!W$5:W$52),SUMIF(Elasticities!$B$5:$B$52,Demands_tra!$BI301,Elasticities!W$5:W$52))</f>
        <v>#VALUE!</v>
      </c>
      <c r="CE301" s="6" t="e">
        <f ca="1">IF($BI301="",SUMIF(Elasticities!$B$5:$B$52,Demands_tra!$BH301,Elasticities!X$5:X$52),SUMIF(Elasticities!$B$5:$B$52,Demands_tra!$BI301,Elasticities!X$5:X$52))</f>
        <v>#VALUE!</v>
      </c>
      <c r="CF301" s="6" t="e">
        <f ca="1">IF($BI301="",SUMIF(Elasticities!$B$5:$B$52,Demands_tra!$BH301,Elasticities!Y$5:Y$52),SUMIF(Elasticities!$B$5:$B$52,Demands_tra!$BI301,Elasticities!Y$5:Y$52))</f>
        <v>#VALUE!</v>
      </c>
      <c r="CG301" s="6" t="e">
        <f ca="1">IF($BI301="",SUMIF(Elasticities!$B$5:$B$52,Demands_tra!$BH301,Elasticities!Z$5:Z$52),SUMIF(Elasticities!$B$5:$B$52,Demands_tra!$BI301,Elasticities!Z$5:Z$52))</f>
        <v>#VALUE!</v>
      </c>
      <c r="CH301" s="6" t="e">
        <f ca="1">IF($BI301="",SUMIF(Elasticities!$B$5:$B$52,Demands_tra!$BH301,Elasticities!AA$5:AA$52),SUMIF(Elasticities!$B$5:$B$52,Demands_tra!$BI301,Elasticities!AA$5:AA$52))</f>
        <v>#VALUE!</v>
      </c>
      <c r="CI301" s="6" t="e">
        <f ca="1">IF($BI301="",SUMIF(Elasticities!$B$5:$B$52,Demands_tra!$BH301,Elasticities!AB$5:AB$52),SUMIF(Elasticities!$B$5:$B$52,Demands_tra!$BI301,Elasticities!AB$5:AB$52))</f>
        <v>#VALUE!</v>
      </c>
    </row>
    <row r="302" spans="1:87">
      <c r="A302" t="str">
        <f>IF(BYDem_tra!B301="","\I:",BYDem_tra!B301)</f>
        <v>ROW</v>
      </c>
      <c r="B302" t="str">
        <f>BYDem_tra!E301</f>
        <v>Trd_lcv</v>
      </c>
      <c r="C302" t="str">
        <f t="shared" si="220"/>
        <v>Trd_lcv</v>
      </c>
      <c r="D302" s="3">
        <f>SUMIFS(BYDem_tra!$M$2:$M$2000,BYDem_tra!$B$2:$B$2000,Demands_tra!$A302,BYDem_tra!$E$2:$E$2000,Demands_tra!$B302)</f>
        <v>163</v>
      </c>
      <c r="E302" s="3">
        <f ca="1" t="shared" si="221"/>
        <v>168.237420682404</v>
      </c>
      <c r="F302" s="3">
        <f ca="1" t="shared" si="222"/>
        <v>204.86410051205</v>
      </c>
      <c r="G302" s="3">
        <f ca="1" t="shared" si="223"/>
        <v>250.08354077624</v>
      </c>
      <c r="H302" s="3">
        <f ca="1" t="shared" si="224"/>
        <v>296.762927733664</v>
      </c>
      <c r="I302" s="3">
        <f ca="1" t="shared" si="225"/>
        <v>342.453284492638</v>
      </c>
      <c r="J302" s="3">
        <f ca="1" t="shared" si="226"/>
        <v>388.205886589737</v>
      </c>
      <c r="K302" s="3">
        <f ca="1" t="shared" si="227"/>
        <v>434.73070202989</v>
      </c>
      <c r="L302" s="3">
        <f ca="1" t="shared" si="228"/>
        <v>483.18436165596</v>
      </c>
      <c r="M302" s="3">
        <f ca="1" t="shared" si="229"/>
        <v>534.039498283961</v>
      </c>
      <c r="N302" s="3">
        <f ca="1" t="shared" si="230"/>
        <v>587.612162654977</v>
      </c>
      <c r="O302" s="3">
        <f ca="1" t="shared" si="231"/>
        <v>642.56168593423</v>
      </c>
      <c r="P302" s="3">
        <f ca="1" t="shared" si="232"/>
        <v>698.44545307006</v>
      </c>
      <c r="Q302" s="3">
        <f ca="1" t="shared" si="233"/>
        <v>754.408327767316</v>
      </c>
      <c r="R302" s="3">
        <f ca="1" t="shared" si="234"/>
        <v>810.310826664166</v>
      </c>
      <c r="S302" s="3">
        <f ca="1" t="shared" si="235"/>
        <v>866.298271463441</v>
      </c>
      <c r="T302" s="3">
        <f ca="1" t="shared" si="236"/>
        <v>922.391661330338</v>
      </c>
      <c r="U302" s="3">
        <f ca="1" t="shared" si="237"/>
        <v>978.595696852114</v>
      </c>
      <c r="V302" s="3" t="e">
        <f ca="1" t="shared" si="212"/>
        <v>#VALUE!</v>
      </c>
      <c r="W302" s="3" t="e">
        <f ca="1" t="shared" si="213"/>
        <v>#DIV/0!</v>
      </c>
      <c r="X302" s="3" t="e">
        <f ca="1" t="shared" si="214"/>
        <v>#DIV/0!</v>
      </c>
      <c r="Y302" s="3" t="e">
        <f ca="1" t="shared" si="215"/>
        <v>#DIV/0!</v>
      </c>
      <c r="Z302" s="3" t="e">
        <f ca="1" t="shared" si="216"/>
        <v>#DIV/0!</v>
      </c>
      <c r="AA302" s="3" t="e">
        <f ca="1" t="shared" si="217"/>
        <v>#DIV/0!</v>
      </c>
      <c r="AB302" s="3" t="e">
        <f ca="1" t="shared" si="218"/>
        <v>#DIV/0!</v>
      </c>
      <c r="AC302" s="3" t="e">
        <f ca="1" t="shared" si="219"/>
        <v>#DIV/0!</v>
      </c>
      <c r="AE302" s="34" t="str">
        <f ca="1">VLOOKUP($C302,'Default drvr and elast'!$A$4:$C$49,MATCH(VLOOKUP(A302,Classification!$B$4:$D$99,2,FALSE),'Default drvr and elast'!$A$3:$C$3,0),FALSE)</f>
        <v>GDP</v>
      </c>
      <c r="AF302" s="4"/>
      <c r="AG302" s="6">
        <f ca="1">IF($AF302="",SUMIFS('Growth rates'!D$4:D$922,'Growth rates'!$B$4:$B$922,Demands_tra!$A302,'Growth rates'!$C$4:$C$922,$AE302),SUMIFS('Growth rates'!D$4:D$922,'Growth rates'!$B$4:$B$922,Demands_tra!$A302,'Growth rates'!$C$4:$C$922,$AF302))</f>
        <v>1</v>
      </c>
      <c r="AH302" s="6">
        <f ca="1">IF($AF302="",SUMIFS('Growth rates'!E$4:E$922,'Growth rates'!$B$4:$B$922,Demands_tra!$A302,'Growth rates'!$C$4:$C$922,$AE302),SUMIFS('Growth rates'!E$4:E$922,'Growth rates'!$B$4:$B$922,Demands_tra!$A302,'Growth rates'!$C$4:$C$922,$AF302))</f>
        <v>1.03220997614691</v>
      </c>
      <c r="AI302" s="6">
        <f ca="1">IF($AF302="",SUMIFS('Growth rates'!F$4:F$922,'Growth rates'!$B$4:$B$922,Demands_tra!$A302,'Growth rates'!$C$4:$C$922,$AE302),SUMIFS('Growth rates'!F$4:F$922,'Growth rates'!$B$4:$B$922,Demands_tra!$A302,'Growth rates'!$C$4:$C$922,$AF302))</f>
        <v>1.26026807229982</v>
      </c>
      <c r="AJ302" s="6">
        <f ca="1">IF($AF302="",SUMIFS('Growth rates'!G$4:G$922,'Growth rates'!$B$4:$B$922,Demands_tra!$A302,'Growth rates'!$C$4:$C$922,$AE302),SUMIFS('Growth rates'!G$4:G$922,'Growth rates'!$B$4:$B$922,Demands_tra!$A302,'Growth rates'!$C$4:$C$922,$AF302))</f>
        <v>1.54611479417579</v>
      </c>
      <c r="AK302" s="6">
        <f ca="1">IF($AF302="",SUMIFS('Growth rates'!H$4:H$922,'Growth rates'!$B$4:$B$922,Demands_tra!$A302,'Growth rates'!$C$4:$C$922,$AE302),SUMIFS('Growth rates'!H$4:H$922,'Growth rates'!$B$4:$B$922,Demands_tra!$A302,'Growth rates'!$C$4:$C$922,$AF302))</f>
        <v>1.84642452510153</v>
      </c>
      <c r="AL302" s="6">
        <f ca="1">IF($AF302="",SUMIFS('Growth rates'!I$4:I$922,'Growth rates'!$B$4:$B$922,Demands_tra!$A302,'Growth rates'!$C$4:$C$922,$AE302),SUMIFS('Growth rates'!I$4:I$922,'Growth rates'!$B$4:$B$922,Demands_tra!$A302,'Growth rates'!$C$4:$C$922,$AF302))</f>
        <v>2.14605136752268</v>
      </c>
      <c r="AM302" s="6">
        <f ca="1">IF($AF302="",SUMIFS('Growth rates'!J$4:J$922,'Growth rates'!$B$4:$B$922,Demands_tra!$A302,'Growth rates'!$C$4:$C$922,$AE302),SUMIFS('Growth rates'!J$4:J$922,'Growth rates'!$B$4:$B$922,Demands_tra!$A302,'Growth rates'!$C$4:$C$922,$AF302))</f>
        <v>2.45218229566993</v>
      </c>
      <c r="AN302" s="6">
        <f ca="1">IF($AF302="",SUMIFS('Growth rates'!K$4:K$922,'Growth rates'!$B$4:$B$922,Demands_tra!$A302,'Growth rates'!$C$4:$C$922,$AE302),SUMIFS('Growth rates'!K$4:K$922,'Growth rates'!$B$4:$B$922,Demands_tra!$A302,'Growth rates'!$C$4:$C$922,$AF302))</f>
        <v>2.77010382709687</v>
      </c>
      <c r="AO302" s="6">
        <f ca="1">IF($AF302="",SUMIFS('Growth rates'!L$4:L$922,'Growth rates'!$B$4:$B$922,Demands_tra!$A302,'Growth rates'!$C$4:$C$922,$AE302),SUMIFS('Growth rates'!L$4:L$922,'Growth rates'!$B$4:$B$922,Demands_tra!$A302,'Growth rates'!$C$4:$C$922,$AF302))</f>
        <v>3.10856945656694</v>
      </c>
      <c r="AP302" s="6">
        <f ca="1">IF($AF302="",SUMIFS('Growth rates'!M$4:M$922,'Growth rates'!$B$4:$B$922,Demands_tra!$A302,'Growth rates'!$C$4:$C$922,$AE302),SUMIFS('Growth rates'!M$4:M$922,'Growth rates'!$B$4:$B$922,Demands_tra!$A302,'Growth rates'!$C$4:$C$922,$AF302))</f>
        <v>3.47209926004162</v>
      </c>
      <c r="AQ302" s="6">
        <f ca="1">IF($AF302="",SUMIFS('Growth rates'!N$4:N$922,'Growth rates'!$B$4:$B$922,Demands_tra!$A302,'Growth rates'!$C$4:$C$922,$AE302),SUMIFS('Growth rates'!N$4:N$922,'Growth rates'!$B$4:$B$922,Demands_tra!$A302,'Growth rates'!$C$4:$C$922,$AF302))</f>
        <v>3.86455766759287</v>
      </c>
      <c r="AR302" s="6">
        <f ca="1">IF($AF302="",SUMIFS('Growth rates'!O$4:O$922,'Growth rates'!$B$4:$B$922,Demands_tra!$A302,'Growth rates'!$C$4:$C$922,$AE302),SUMIFS('Growth rates'!O$4:O$922,'Growth rates'!$B$4:$B$922,Demands_tra!$A302,'Growth rates'!$C$4:$C$922,$AF302))</f>
        <v>4.27757178038053</v>
      </c>
      <c r="AS302" s="6">
        <f ca="1">IF($AF302="",SUMIFS('Growth rates'!P$4:P$922,'Growth rates'!$B$4:$B$922,Demands_tra!$A302,'Growth rates'!$C$4:$C$922,$AE302),SUMIFS('Growth rates'!P$4:P$922,'Growth rates'!$B$4:$B$922,Demands_tra!$A302,'Growth rates'!$C$4:$C$922,$AF302))</f>
        <v>4.70890116948649</v>
      </c>
      <c r="AT302" s="6">
        <f ca="1">IF($AF302="",SUMIFS('Growth rates'!Q$4:Q$922,'Growth rates'!$B$4:$B$922,Demands_tra!$A302,'Growth rates'!$C$4:$C$922,$AE302),SUMIFS('Growth rates'!Q$4:Q$922,'Growth rates'!$B$4:$B$922,Demands_tra!$A302,'Growth rates'!$C$4:$C$922,$AF302))</f>
        <v>5.15278382000685</v>
      </c>
      <c r="AU302" s="6">
        <f ca="1">IF($AF302="",SUMIFS('Growth rates'!R$4:R$922,'Growth rates'!$B$4:$B$922,Demands_tra!$A302,'Growth rates'!$C$4:$C$922,$AE302),SUMIFS('Growth rates'!R$4:R$922,'Growth rates'!$B$4:$B$922,Demands_tra!$A302,'Growth rates'!$C$4:$C$922,$AF302))</f>
        <v>5.608696692622</v>
      </c>
      <c r="AV302" s="6">
        <f ca="1">IF($AF302="",SUMIFS('Growth rates'!S$4:S$922,'Growth rates'!$B$4:$B$922,Demands_tra!$A302,'Growth rates'!$C$4:$C$922,$AE302),SUMIFS('Growth rates'!S$4:S$922,'Growth rates'!$B$4:$B$922,Demands_tra!$A302,'Growth rates'!$C$4:$C$922,$AF302))</f>
        <v>6.0784253017179</v>
      </c>
      <c r="AW302" s="6">
        <f ca="1">IF($AF302="",SUMIFS('Growth rates'!T$4:T$922,'Growth rates'!$B$4:$B$922,Demands_tra!$A302,'Growth rates'!$C$4:$C$922,$AE302),SUMIFS('Growth rates'!T$4:T$922,'Growth rates'!$B$4:$B$922,Demands_tra!$A302,'Growth rates'!$C$4:$C$922,$AF302))</f>
        <v>6.56283402216059</v>
      </c>
      <c r="AX302" s="6">
        <f ca="1">IF($AF302="",SUMIFS('Growth rates'!U$4:U$922,'Growth rates'!$B$4:$B$922,Demands_tra!$A302,'Growth rates'!$C$4:$C$922,$AE302),SUMIFS('Growth rates'!U$4:U$922,'Growth rates'!$B$4:$B$922,Demands_tra!$A302,'Growth rates'!$C$4:$C$922,$AF302))</f>
        <v>7.06269998470226</v>
      </c>
      <c r="AY302" s="6">
        <f ca="1">IF($AF302="",SUMIFS('Growth rates'!V$4:V$922,'Growth rates'!$B$4:$B$922,Demands_tra!$A302,'Growth rates'!$C$4:$C$922,$AE302),SUMIFS('Growth rates'!V$4:V$922,'Growth rates'!$B$4:$B$922,Demands_tra!$A302,'Growth rates'!$C$4:$C$922,$AF302))</f>
        <v>0</v>
      </c>
      <c r="AZ302" s="6">
        <f ca="1">IF($AF302="",SUMIFS('Growth rates'!W$4:W$922,'Growth rates'!$B$4:$B$922,Demands_tra!$A302,'Growth rates'!$C$4:$C$922,$AE302),SUMIFS('Growth rates'!W$4:W$922,'Growth rates'!$B$4:$B$922,Demands_tra!$A302,'Growth rates'!$C$4:$C$922,$AF302))</f>
        <v>0</v>
      </c>
      <c r="BA302" s="6">
        <f ca="1">IF($AF302="",SUMIFS('Growth rates'!X$4:X$922,'Growth rates'!$B$4:$B$922,Demands_tra!$A302,'Growth rates'!$C$4:$C$922,$AE302),SUMIFS('Growth rates'!X$4:X$922,'Growth rates'!$B$4:$B$922,Demands_tra!$A302,'Growth rates'!$C$4:$C$922,$AF302))</f>
        <v>0</v>
      </c>
      <c r="BB302" s="6">
        <f ca="1">IF($AF302="",SUMIFS('Growth rates'!Y$4:Y$922,'Growth rates'!$B$4:$B$922,Demands_tra!$A302,'Growth rates'!$C$4:$C$922,$AE302),SUMIFS('Growth rates'!Y$4:Y$922,'Growth rates'!$B$4:$B$922,Demands_tra!$A302,'Growth rates'!$C$4:$C$922,$AF302))</f>
        <v>0</v>
      </c>
      <c r="BC302" s="6">
        <f ca="1">IF($AF302="",SUMIFS('Growth rates'!Z$4:Z$922,'Growth rates'!$B$4:$B$922,Demands_tra!$A302,'Growth rates'!$C$4:$C$922,$AE302),SUMIFS('Growth rates'!Z$4:Z$922,'Growth rates'!$B$4:$B$922,Demands_tra!$A302,'Growth rates'!$C$4:$C$922,$AF302))</f>
        <v>0</v>
      </c>
      <c r="BD302" s="6">
        <f ca="1">IF($AF302="",SUMIFS('Growth rates'!AA$4:AA$922,'Growth rates'!$B$4:$B$922,Demands_tra!$A302,'Growth rates'!$C$4:$C$922,$AE302),SUMIFS('Growth rates'!AA$4:AA$922,'Growth rates'!$B$4:$B$922,Demands_tra!$A302,'Growth rates'!$C$4:$C$922,$AF302))</f>
        <v>0</v>
      </c>
      <c r="BE302" s="6">
        <f ca="1">IF($AF302="",SUMIFS('Growth rates'!AB$4:AB$922,'Growth rates'!$B$4:$B$922,Demands_tra!$A302,'Growth rates'!$C$4:$C$922,$AE302),SUMIFS('Growth rates'!AB$4:AB$922,'Growth rates'!$B$4:$B$922,Demands_tra!$A302,'Growth rates'!$C$4:$C$922,$AF302))</f>
        <v>0</v>
      </c>
      <c r="BF302" s="6">
        <f ca="1">IF($AF302="",SUMIFS('Growth rates'!AC$4:AC$922,'Growth rates'!$B$4:$B$922,Demands_tra!$A302,'Growth rates'!$C$4:$C$922,$AE302),SUMIFS('Growth rates'!AC$4:AC$922,'Growth rates'!$B$4:$B$922,Demands_tra!$A302,'Growth rates'!$C$4:$C$922,$AF302))</f>
        <v>0</v>
      </c>
      <c r="BH302" t="str">
        <f ca="1">VLOOKUP($C302,'Default drvr and elast'!$A$4:$F$49,MATCH(VLOOKUP(A302,Classification!$B$4:$D$42,3,FALSE),'Default drvr and elast'!$D$3:$F$3,0)+3,FALSE)</f>
        <v>High2</v>
      </c>
      <c r="BJ302" s="6">
        <f ca="1">IF($BI302="",SUMIF(Elasticities!$B$5:$B$52,Demands_tra!$BH302,Elasticities!C$5:C$52),SUMIF(Elasticities!$B$5:$B$52,Demands_tra!$BI302,Elasticities!C$5:C$52))</f>
        <v>0.999999999999992</v>
      </c>
      <c r="BK302" s="6">
        <f ca="1">IF($BI302="",SUMIF(Elasticities!$B$5:$B$52,Demands_tra!$BH302,Elasticities!D$5:D$52),SUMIF(Elasticities!$B$5:$B$52,Demands_tra!$BI302,Elasticities!D$5:D$52))</f>
        <v>0.997560975609749</v>
      </c>
      <c r="BL302" s="6">
        <f ca="1">IF($BI302="",SUMIF(Elasticities!$B$5:$B$52,Demands_tra!$BH302,Elasticities!E$5:E$52),SUMIF(Elasticities!$B$5:$B$52,Demands_tra!$BI302,Elasticities!E$5:E$52))</f>
        <v>0.985365853658529</v>
      </c>
      <c r="BM302" s="6">
        <f ca="1">IF($BI302="",SUMIF(Elasticities!$B$5:$B$52,Demands_tra!$BH302,Elasticities!F$5:F$52),SUMIF(Elasticities!$B$5:$B$52,Demands_tra!$BI302,Elasticities!F$5:F$52))</f>
        <v>0.973170731707309</v>
      </c>
      <c r="BN302" s="6">
        <f ca="1">IF($BI302="",SUMIF(Elasticities!$B$5:$B$52,Demands_tra!$BH302,Elasticities!G$5:G$52),SUMIF(Elasticities!$B$5:$B$52,Demands_tra!$BI302,Elasticities!G$5:G$52))</f>
        <v>0.96097560975609</v>
      </c>
      <c r="BO302" s="6">
        <f ca="1">IF($BI302="",SUMIF(Elasticities!$B$5:$B$52,Demands_tra!$BH302,Elasticities!H$5:H$52),SUMIF(Elasticities!$B$5:$B$52,Demands_tra!$BI302,Elasticities!H$5:H$52))</f>
        <v>0.948780487804871</v>
      </c>
      <c r="BP302" s="6">
        <f ca="1">IF($BI302="",SUMIF(Elasticities!$B$5:$B$52,Demands_tra!$BH302,Elasticities!I$5:I$52),SUMIF(Elasticities!$B$5:$B$52,Demands_tra!$BI302,Elasticities!I$5:I$52))</f>
        <v>0.936585365853651</v>
      </c>
      <c r="BQ302" s="6">
        <f ca="1">IF($BI302="",SUMIF(Elasticities!$B$5:$B$52,Demands_tra!$BH302,Elasticities!J$5:J$52),SUMIF(Elasticities!$B$5:$B$52,Demands_tra!$BI302,Elasticities!J$5:J$52))</f>
        <v>0.924390243902432</v>
      </c>
      <c r="BR302" s="6">
        <f ca="1">IF($BI302="",SUMIF(Elasticities!$B$5:$B$52,Demands_tra!$BH302,Elasticities!K$5:K$52),SUMIF(Elasticities!$B$5:$B$52,Demands_tra!$BI302,Elasticities!K$5:K$52))</f>
        <v>0.912195121951213</v>
      </c>
      <c r="BS302" s="6">
        <f ca="1">IF($BI302="",SUMIF(Elasticities!$B$5:$B$52,Demands_tra!$BH302,Elasticities!L$5:L$52),SUMIF(Elasticities!$B$5:$B$52,Demands_tra!$BI302,Elasticities!L$5:L$52))</f>
        <v>0.899999999999992</v>
      </c>
      <c r="BT302" s="6">
        <f ca="1">IF($BI302="",SUMIF(Elasticities!$B$5:$B$52,Demands_tra!$BH302,Elasticities!M$5:M$52),SUMIF(Elasticities!$B$5:$B$52,Demands_tra!$BI302,Elasticities!M$5:M$52))</f>
        <v>0.887499999999992</v>
      </c>
      <c r="BU302" s="6">
        <f ca="1">IF($BI302="",SUMIF(Elasticities!$B$5:$B$52,Demands_tra!$BH302,Elasticities!N$5:N$52),SUMIF(Elasticities!$B$5:$B$52,Demands_tra!$BI302,Elasticities!N$5:N$52))</f>
        <v>0.874999999999992</v>
      </c>
      <c r="BV302" s="6">
        <f ca="1">IF($BI302="",SUMIF(Elasticities!$B$5:$B$52,Demands_tra!$BH302,Elasticities!O$5:O$52),SUMIF(Elasticities!$B$5:$B$52,Demands_tra!$BI302,Elasticities!O$5:O$52))</f>
        <v>0.862499999999992</v>
      </c>
      <c r="BW302" s="6">
        <f ca="1">IF($BI302="",SUMIF(Elasticities!$B$5:$B$52,Demands_tra!$BH302,Elasticities!P$5:P$52),SUMIF(Elasticities!$B$5:$B$52,Demands_tra!$BI302,Elasticities!P$5:P$52))</f>
        <v>0.849999999999993</v>
      </c>
      <c r="BX302" s="6">
        <f ca="1">IF($BI302="",SUMIF(Elasticities!$B$5:$B$52,Demands_tra!$BH302,Elasticities!Q$5:Q$52),SUMIF(Elasticities!$B$5:$B$52,Demands_tra!$BI302,Elasticities!Q$5:Q$52))</f>
        <v>0.837499999999992</v>
      </c>
      <c r="BY302" s="6">
        <f ca="1">IF($BI302="",SUMIF(Elasticities!$B$5:$B$52,Demands_tra!$BH302,Elasticities!R$5:R$52),SUMIF(Elasticities!$B$5:$B$52,Demands_tra!$BI302,Elasticities!R$5:R$52))</f>
        <v>0.824999999999992</v>
      </c>
      <c r="BZ302" s="6">
        <f ca="1">IF($BI302="",SUMIF(Elasticities!$B$5:$B$52,Demands_tra!$BH302,Elasticities!S$5:S$52),SUMIF(Elasticities!$B$5:$B$52,Demands_tra!$BI302,Elasticities!S$5:S$52))</f>
        <v>0.812499999999992</v>
      </c>
      <c r="CA302" s="6">
        <f ca="1">IF($BI302="",SUMIF(Elasticities!$B$5:$B$52,Demands_tra!$BH302,Elasticities!T$5:T$52),SUMIF(Elasticities!$B$5:$B$52,Demands_tra!$BI302,Elasticities!T$5:T$52))</f>
        <v>0.799999999999992</v>
      </c>
      <c r="CB302" s="6" t="e">
        <f ca="1">IF($BI302="",SUMIF(Elasticities!$B$5:$B$52,Demands_tra!$BH302,Elasticities!U$5:U$52),SUMIF(Elasticities!$B$5:$B$52,Demands_tra!$BI302,Elasticities!U$5:U$52))</f>
        <v>#VALUE!</v>
      </c>
      <c r="CC302" s="6" t="e">
        <f ca="1">IF($BI302="",SUMIF(Elasticities!$B$5:$B$52,Demands_tra!$BH302,Elasticities!V$5:V$52),SUMIF(Elasticities!$B$5:$B$52,Demands_tra!$BI302,Elasticities!V$5:V$52))</f>
        <v>#VALUE!</v>
      </c>
      <c r="CD302" s="6" t="e">
        <f ca="1">IF($BI302="",SUMIF(Elasticities!$B$5:$B$52,Demands_tra!$BH302,Elasticities!W$5:W$52),SUMIF(Elasticities!$B$5:$B$52,Demands_tra!$BI302,Elasticities!W$5:W$52))</f>
        <v>#VALUE!</v>
      </c>
      <c r="CE302" s="6" t="e">
        <f ca="1">IF($BI302="",SUMIF(Elasticities!$B$5:$B$52,Demands_tra!$BH302,Elasticities!X$5:X$52),SUMIF(Elasticities!$B$5:$B$52,Demands_tra!$BI302,Elasticities!X$5:X$52))</f>
        <v>#VALUE!</v>
      </c>
      <c r="CF302" s="6" t="e">
        <f ca="1">IF($BI302="",SUMIF(Elasticities!$B$5:$B$52,Demands_tra!$BH302,Elasticities!Y$5:Y$52),SUMIF(Elasticities!$B$5:$B$52,Demands_tra!$BI302,Elasticities!Y$5:Y$52))</f>
        <v>#VALUE!</v>
      </c>
      <c r="CG302" s="6" t="e">
        <f ca="1">IF($BI302="",SUMIF(Elasticities!$B$5:$B$52,Demands_tra!$BH302,Elasticities!Z$5:Z$52),SUMIF(Elasticities!$B$5:$B$52,Demands_tra!$BI302,Elasticities!Z$5:Z$52))</f>
        <v>#VALUE!</v>
      </c>
      <c r="CH302" s="6" t="e">
        <f ca="1">IF($BI302="",SUMIF(Elasticities!$B$5:$B$52,Demands_tra!$BH302,Elasticities!AA$5:AA$52),SUMIF(Elasticities!$B$5:$B$52,Demands_tra!$BI302,Elasticities!AA$5:AA$52))</f>
        <v>#VALUE!</v>
      </c>
      <c r="CI302" s="6" t="e">
        <f ca="1">IF($BI302="",SUMIF(Elasticities!$B$5:$B$52,Demands_tra!$BH302,Elasticities!AB$5:AB$52),SUMIF(Elasticities!$B$5:$B$52,Demands_tra!$BI302,Elasticities!AB$5:AB$52))</f>
        <v>#VALUE!</v>
      </c>
    </row>
    <row r="303" spans="1:87">
      <c r="A303" t="str">
        <f>IF(BYDem_tra!B302="","\I:",BYDem_tra!B302)</f>
        <v>Russia</v>
      </c>
      <c r="B303" t="str">
        <f>BYDem_tra!E302</f>
        <v>TAD</v>
      </c>
      <c r="C303" t="str">
        <f t="shared" si="220"/>
        <v>TAD</v>
      </c>
      <c r="D303" s="3">
        <f>SUMIFS(BYDem_tra!$M$2:$M$2000,BYDem_tra!$B$2:$B$2000,Demands_tra!$A303,BYDem_tra!$E$2:$E$2000,Demands_tra!$B303)</f>
        <v>245.790197064</v>
      </c>
      <c r="E303" s="3">
        <f ca="1" t="shared" si="221"/>
        <v>247.424732991694</v>
      </c>
      <c r="F303" s="3">
        <f ca="1" t="shared" si="222"/>
        <v>260.586415193295</v>
      </c>
      <c r="G303" s="3">
        <f ca="1" t="shared" si="223"/>
        <v>275.371740753858</v>
      </c>
      <c r="H303" s="3">
        <f ca="1" t="shared" si="224"/>
        <v>295.333937301175</v>
      </c>
      <c r="I303" s="3">
        <f ca="1" t="shared" si="225"/>
        <v>315.298950033038</v>
      </c>
      <c r="J303" s="3">
        <f ca="1" t="shared" si="226"/>
        <v>334.84682856827</v>
      </c>
      <c r="K303" s="3">
        <f ca="1" t="shared" si="227"/>
        <v>353.84672899507</v>
      </c>
      <c r="L303" s="3">
        <f ca="1" t="shared" si="228"/>
        <v>373.987482773736</v>
      </c>
      <c r="M303" s="3">
        <f ca="1" t="shared" si="229"/>
        <v>396.39708469763</v>
      </c>
      <c r="N303" s="3">
        <f ca="1" t="shared" si="230"/>
        <v>419.25730588337</v>
      </c>
      <c r="O303" s="3">
        <f ca="1" t="shared" si="231"/>
        <v>442.109323789417</v>
      </c>
      <c r="P303" s="3">
        <f ca="1" t="shared" si="232"/>
        <v>464.292293095272</v>
      </c>
      <c r="Q303" s="3">
        <f ca="1" t="shared" si="233"/>
        <v>485.912307763909</v>
      </c>
      <c r="R303" s="3">
        <f ca="1" t="shared" si="234"/>
        <v>507.626152233419</v>
      </c>
      <c r="S303" s="3">
        <f ca="1" t="shared" si="235"/>
        <v>529.927878884707</v>
      </c>
      <c r="T303" s="3">
        <f ca="1" t="shared" si="236"/>
        <v>552.548093891506</v>
      </c>
      <c r="U303" s="3">
        <f ca="1" t="shared" si="237"/>
        <v>574.535914520095</v>
      </c>
      <c r="V303" s="3" t="e">
        <f ca="1" t="shared" si="212"/>
        <v>#VALUE!</v>
      </c>
      <c r="W303" s="3" t="e">
        <f ca="1" t="shared" si="213"/>
        <v>#DIV/0!</v>
      </c>
      <c r="X303" s="3" t="e">
        <f ca="1" t="shared" si="214"/>
        <v>#DIV/0!</v>
      </c>
      <c r="Y303" s="3" t="e">
        <f ca="1" t="shared" si="215"/>
        <v>#DIV/0!</v>
      </c>
      <c r="Z303" s="3" t="e">
        <f ca="1" t="shared" si="216"/>
        <v>#DIV/0!</v>
      </c>
      <c r="AA303" s="3" t="e">
        <f ca="1" t="shared" si="217"/>
        <v>#DIV/0!</v>
      </c>
      <c r="AB303" s="3" t="e">
        <f ca="1" t="shared" si="218"/>
        <v>#DIV/0!</v>
      </c>
      <c r="AC303" s="3" t="e">
        <f ca="1" t="shared" si="219"/>
        <v>#DIV/0!</v>
      </c>
      <c r="AE303" s="34" t="str">
        <f ca="1">VLOOKUP($C303,'Default drvr and elast'!$A$4:$C$49,MATCH(VLOOKUP(A303,Classification!$B$4:$D$99,2,FALSE),'Default drvr and elast'!$A$3:$C$3,0),FALSE)</f>
        <v>GDP</v>
      </c>
      <c r="AF303" s="4"/>
      <c r="AG303" s="6">
        <f ca="1">IF($AF303="",SUMIFS('Growth rates'!D$4:D$922,'Growth rates'!$B$4:$B$922,Demands_tra!$A303,'Growth rates'!$C$4:$C$922,$AE303),SUMIFS('Growth rates'!D$4:D$922,'Growth rates'!$B$4:$B$922,Demands_tra!$A303,'Growth rates'!$C$4:$C$922,$AF303))</f>
        <v>1</v>
      </c>
      <c r="AH303" s="6">
        <f ca="1">IF($AF303="",SUMIFS('Growth rates'!E$4:E$922,'Growth rates'!$B$4:$B$922,Demands_tra!$A303,'Growth rates'!$C$4:$C$922,$AE303),SUMIFS('Growth rates'!E$4:E$922,'Growth rates'!$B$4:$B$922,Demands_tra!$A303,'Growth rates'!$C$4:$C$922,$AF303))</f>
        <v>1.00833807922416</v>
      </c>
      <c r="AI303" s="6">
        <f ca="1">IF($AF303="",SUMIFS('Growth rates'!F$4:F$922,'Growth rates'!$B$4:$B$922,Demands_tra!$A303,'Growth rates'!$C$4:$C$922,$AE303),SUMIFS('Growth rates'!F$4:F$922,'Growth rates'!$B$4:$B$922,Demands_tra!$A303,'Growth rates'!$C$4:$C$922,$AF303))</f>
        <v>1.0766352075424</v>
      </c>
      <c r="AJ303" s="6">
        <f ca="1">IF($AF303="",SUMIFS('Growth rates'!G$4:G$922,'Growth rates'!$B$4:$B$922,Demands_tra!$A303,'Growth rates'!$C$4:$C$922,$AE303),SUMIFS('Growth rates'!G$4:G$922,'Growth rates'!$B$4:$B$922,Demands_tra!$A303,'Growth rates'!$C$4:$C$922,$AF303))</f>
        <v>1.15564343027581</v>
      </c>
      <c r="AK303" s="6">
        <f ca="1">IF($AF303="",SUMIFS('Growth rates'!H$4:H$922,'Growth rates'!$B$4:$B$922,Demands_tra!$A303,'Growth rates'!$C$4:$C$922,$AE303),SUMIFS('Growth rates'!H$4:H$922,'Growth rates'!$B$4:$B$922,Demands_tra!$A303,'Growth rates'!$C$4:$C$922,$AF303))</f>
        <v>1.2657319608088</v>
      </c>
      <c r="AL303" s="6">
        <f ca="1">IF($AF303="",SUMIFS('Growth rates'!I$4:I$922,'Growth rates'!$B$4:$B$922,Demands_tra!$A303,'Growth rates'!$C$4:$C$922,$AE303),SUMIFS('Growth rates'!I$4:I$922,'Growth rates'!$B$4:$B$922,Demands_tra!$A303,'Growth rates'!$C$4:$C$922,$AF303))</f>
        <v>1.3800049173744</v>
      </c>
      <c r="AM303" s="6">
        <f ca="1">IF($AF303="",SUMIFS('Growth rates'!J$4:J$922,'Growth rates'!$B$4:$B$922,Demands_tra!$A303,'Growth rates'!$C$4:$C$922,$AE303),SUMIFS('Growth rates'!J$4:J$922,'Growth rates'!$B$4:$B$922,Demands_tra!$A303,'Growth rates'!$C$4:$C$922,$AF303))</f>
        <v>1.49615904702163</v>
      </c>
      <c r="AN303" s="6">
        <f ca="1">IF($AF303="",SUMIFS('Growth rates'!K$4:K$922,'Growth rates'!$B$4:$B$922,Demands_tra!$A303,'Growth rates'!$C$4:$C$922,$AE303),SUMIFS('Growth rates'!K$4:K$922,'Growth rates'!$B$4:$B$922,Demands_tra!$A303,'Growth rates'!$C$4:$C$922,$AF303))</f>
        <v>1.61335437679292</v>
      </c>
      <c r="AO303" s="6">
        <f ca="1">IF($AF303="",SUMIFS('Growth rates'!L$4:L$922,'Growth rates'!$B$4:$B$922,Demands_tra!$A303,'Growth rates'!$C$4:$C$922,$AE303),SUMIFS('Growth rates'!L$4:L$922,'Growth rates'!$B$4:$B$922,Demands_tra!$A303,'Growth rates'!$C$4:$C$922,$AF303))</f>
        <v>1.74229545925796</v>
      </c>
      <c r="AP303" s="6">
        <f ca="1">IF($AF303="",SUMIFS('Growth rates'!M$4:M$922,'Growth rates'!$B$4:$B$922,Demands_tra!$A303,'Growth rates'!$C$4:$C$922,$AE303),SUMIFS('Growth rates'!M$4:M$922,'Growth rates'!$B$4:$B$922,Demands_tra!$A303,'Growth rates'!$C$4:$C$922,$AF303))</f>
        <v>1.89143776051591</v>
      </c>
      <c r="AQ303" s="6">
        <f ca="1">IF($AF303="",SUMIFS('Growth rates'!N$4:N$922,'Growth rates'!$B$4:$B$922,Demands_tra!$A303,'Growth rates'!$C$4:$C$922,$AE303),SUMIFS('Growth rates'!N$4:N$922,'Growth rates'!$B$4:$B$922,Demands_tra!$A303,'Growth rates'!$C$4:$C$922,$AF303))</f>
        <v>2.05009844692402</v>
      </c>
      <c r="AR303" s="6">
        <f ca="1">IF($AF303="",SUMIFS('Growth rates'!O$4:O$922,'Growth rates'!$B$4:$B$922,Demands_tra!$A303,'Growth rates'!$C$4:$C$922,$AE303),SUMIFS('Growth rates'!O$4:O$922,'Growth rates'!$B$4:$B$922,Demands_tra!$A303,'Growth rates'!$C$4:$C$922,$AF303))</f>
        <v>2.21564298647701</v>
      </c>
      <c r="AS303" s="6">
        <f ca="1">IF($AF303="",SUMIFS('Growth rates'!P$4:P$922,'Growth rates'!$B$4:$B$922,Demands_tra!$A303,'Growth rates'!$C$4:$C$922,$AE303),SUMIFS('Growth rates'!P$4:P$922,'Growth rates'!$B$4:$B$922,Demands_tra!$A303,'Growth rates'!$C$4:$C$922,$AF303))</f>
        <v>2.38344760280091</v>
      </c>
      <c r="AT303" s="6">
        <f ca="1">IF($AF303="",SUMIFS('Growth rates'!Q$4:Q$922,'Growth rates'!$B$4:$B$922,Demands_tra!$A303,'Growth rates'!$C$4:$C$922,$AE303),SUMIFS('Growth rates'!Q$4:Q$922,'Growth rates'!$B$4:$B$922,Demands_tra!$A303,'Growth rates'!$C$4:$C$922,$AF303))</f>
        <v>2.55419604958363</v>
      </c>
      <c r="AU303" s="6">
        <f ca="1">IF($AF303="",SUMIFS('Growth rates'!R$4:R$922,'Growth rates'!$B$4:$B$922,Demands_tra!$A303,'Growth rates'!$C$4:$C$922,$AE303),SUMIFS('Growth rates'!R$4:R$922,'Growth rates'!$B$4:$B$922,Demands_tra!$A303,'Growth rates'!$C$4:$C$922,$AF303))</f>
        <v>2.73323720135036</v>
      </c>
      <c r="AV303" s="6">
        <f ca="1">IF($AF303="",SUMIFS('Growth rates'!S$4:S$922,'Growth rates'!$B$4:$B$922,Demands_tra!$A303,'Growth rates'!$C$4:$C$922,$AE303),SUMIFS('Growth rates'!S$4:S$922,'Growth rates'!$B$4:$B$922,Demands_tra!$A303,'Growth rates'!$C$4:$C$922,$AF303))</f>
        <v>2.92536570747861</v>
      </c>
      <c r="AW303" s="6">
        <f ca="1">IF($AF303="",SUMIFS('Growth rates'!T$4:T$922,'Growth rates'!$B$4:$B$922,Demands_tra!$A303,'Growth rates'!$C$4:$C$922,$AE303),SUMIFS('Growth rates'!T$4:T$922,'Growth rates'!$B$4:$B$922,Demands_tra!$A303,'Growth rates'!$C$4:$C$922,$AF303))</f>
        <v>3.12923604119332</v>
      </c>
      <c r="AX303" s="6">
        <f ca="1">IF($AF303="",SUMIFS('Growth rates'!U$4:U$922,'Growth rates'!$B$4:$B$922,Demands_tra!$A303,'Growth rates'!$C$4:$C$922,$AE303),SUMIFS('Growth rates'!U$4:U$922,'Growth rates'!$B$4:$B$922,Demands_tra!$A303,'Growth rates'!$C$4:$C$922,$AF303))</f>
        <v>3.33677478017044</v>
      </c>
      <c r="AY303" s="6">
        <f ca="1">IF($AF303="",SUMIFS('Growth rates'!V$4:V$922,'Growth rates'!$B$4:$B$922,Demands_tra!$A303,'Growth rates'!$C$4:$C$922,$AE303),SUMIFS('Growth rates'!V$4:V$922,'Growth rates'!$B$4:$B$922,Demands_tra!$A303,'Growth rates'!$C$4:$C$922,$AF303))</f>
        <v>0</v>
      </c>
      <c r="AZ303" s="6">
        <f ca="1">IF($AF303="",SUMIFS('Growth rates'!W$4:W$922,'Growth rates'!$B$4:$B$922,Demands_tra!$A303,'Growth rates'!$C$4:$C$922,$AE303),SUMIFS('Growth rates'!W$4:W$922,'Growth rates'!$B$4:$B$922,Demands_tra!$A303,'Growth rates'!$C$4:$C$922,$AF303))</f>
        <v>0</v>
      </c>
      <c r="BA303" s="6">
        <f ca="1">IF($AF303="",SUMIFS('Growth rates'!X$4:X$922,'Growth rates'!$B$4:$B$922,Demands_tra!$A303,'Growth rates'!$C$4:$C$922,$AE303),SUMIFS('Growth rates'!X$4:X$922,'Growth rates'!$B$4:$B$922,Demands_tra!$A303,'Growth rates'!$C$4:$C$922,$AF303))</f>
        <v>0</v>
      </c>
      <c r="BB303" s="6">
        <f ca="1">IF($AF303="",SUMIFS('Growth rates'!Y$4:Y$922,'Growth rates'!$B$4:$B$922,Demands_tra!$A303,'Growth rates'!$C$4:$C$922,$AE303),SUMIFS('Growth rates'!Y$4:Y$922,'Growth rates'!$B$4:$B$922,Demands_tra!$A303,'Growth rates'!$C$4:$C$922,$AF303))</f>
        <v>0</v>
      </c>
      <c r="BC303" s="6">
        <f ca="1">IF($AF303="",SUMIFS('Growth rates'!Z$4:Z$922,'Growth rates'!$B$4:$B$922,Demands_tra!$A303,'Growth rates'!$C$4:$C$922,$AE303),SUMIFS('Growth rates'!Z$4:Z$922,'Growth rates'!$B$4:$B$922,Demands_tra!$A303,'Growth rates'!$C$4:$C$922,$AF303))</f>
        <v>0</v>
      </c>
      <c r="BD303" s="6">
        <f ca="1">IF($AF303="",SUMIFS('Growth rates'!AA$4:AA$922,'Growth rates'!$B$4:$B$922,Demands_tra!$A303,'Growth rates'!$C$4:$C$922,$AE303),SUMIFS('Growth rates'!AA$4:AA$922,'Growth rates'!$B$4:$B$922,Demands_tra!$A303,'Growth rates'!$C$4:$C$922,$AF303))</f>
        <v>0</v>
      </c>
      <c r="BE303" s="6">
        <f ca="1">IF($AF303="",SUMIFS('Growth rates'!AB$4:AB$922,'Growth rates'!$B$4:$B$922,Demands_tra!$A303,'Growth rates'!$C$4:$C$922,$AE303),SUMIFS('Growth rates'!AB$4:AB$922,'Growth rates'!$B$4:$B$922,Demands_tra!$A303,'Growth rates'!$C$4:$C$922,$AF303))</f>
        <v>0</v>
      </c>
      <c r="BF303" s="6">
        <f ca="1">IF($AF303="",SUMIFS('Growth rates'!AC$4:AC$922,'Growth rates'!$B$4:$B$922,Demands_tra!$A303,'Growth rates'!$C$4:$C$922,$AE303),SUMIFS('Growth rates'!AC$4:AC$922,'Growth rates'!$B$4:$B$922,Demands_tra!$A303,'Growth rates'!$C$4:$C$922,$AF303))</f>
        <v>0</v>
      </c>
      <c r="BH303" t="str">
        <f ca="1">VLOOKUP($C303,'Default drvr and elast'!$A$4:$F$49,MATCH(VLOOKUP(A303,Classification!$B$4:$D$42,3,FALSE),'Default drvr and elast'!$D$3:$F$3,0)+3,FALSE)</f>
        <v>Med2</v>
      </c>
      <c r="BJ303" s="6">
        <f ca="1">IF($BI303="",SUMIF(Elasticities!$B$5:$B$52,Demands_tra!$BH303,Elasticities!C$5:C$52),SUMIF(Elasticities!$B$5:$B$52,Demands_tra!$BI303,Elasticities!C$5:C$52))</f>
        <v>0.799999999999989</v>
      </c>
      <c r="BK303" s="6">
        <f ca="1">IF($BI303="",SUMIF(Elasticities!$B$5:$B$52,Demands_tra!$BH303,Elasticities!D$5:D$52),SUMIF(Elasticities!$B$5:$B$52,Demands_tra!$BI303,Elasticities!D$5:D$52))</f>
        <v>0.797560975609746</v>
      </c>
      <c r="BL303" s="6">
        <f ca="1">IF($BI303="",SUMIF(Elasticities!$B$5:$B$52,Demands_tra!$BH303,Elasticities!E$5:E$52),SUMIF(Elasticities!$B$5:$B$52,Demands_tra!$BI303,Elasticities!E$5:E$52))</f>
        <v>0.785365853658527</v>
      </c>
      <c r="BM303" s="6">
        <f ca="1">IF($BI303="",SUMIF(Elasticities!$B$5:$B$52,Demands_tra!$BH303,Elasticities!F$5:F$52),SUMIF(Elasticities!$B$5:$B$52,Demands_tra!$BI303,Elasticities!F$5:F$52))</f>
        <v>0.773170731707307</v>
      </c>
      <c r="BN303" s="6">
        <f ca="1">IF($BI303="",SUMIF(Elasticities!$B$5:$B$52,Demands_tra!$BH303,Elasticities!G$5:G$52),SUMIF(Elasticities!$B$5:$B$52,Demands_tra!$BI303,Elasticities!G$5:G$52))</f>
        <v>0.760975609756088</v>
      </c>
      <c r="BO303" s="6">
        <f ca="1">IF($BI303="",SUMIF(Elasticities!$B$5:$B$52,Demands_tra!$BH303,Elasticities!H$5:H$52),SUMIF(Elasticities!$B$5:$B$52,Demands_tra!$BI303,Elasticities!H$5:H$52))</f>
        <v>0.748780487804868</v>
      </c>
      <c r="BP303" s="6">
        <f ca="1">IF($BI303="",SUMIF(Elasticities!$B$5:$B$52,Demands_tra!$BH303,Elasticities!I$5:I$52),SUMIF(Elasticities!$B$5:$B$52,Demands_tra!$BI303,Elasticities!I$5:I$52))</f>
        <v>0.736585365853649</v>
      </c>
      <c r="BQ303" s="6">
        <f ca="1">IF($BI303="",SUMIF(Elasticities!$B$5:$B$52,Demands_tra!$BH303,Elasticities!J$5:J$52),SUMIF(Elasticities!$B$5:$B$52,Demands_tra!$BI303,Elasticities!J$5:J$52))</f>
        <v>0.724390243902429</v>
      </c>
      <c r="BR303" s="6">
        <f ca="1">IF($BI303="",SUMIF(Elasticities!$B$5:$B$52,Demands_tra!$BH303,Elasticities!K$5:K$52),SUMIF(Elasticities!$B$5:$B$52,Demands_tra!$BI303,Elasticities!K$5:K$52))</f>
        <v>0.71219512195121</v>
      </c>
      <c r="BS303" s="6">
        <f ca="1">IF($BI303="",SUMIF(Elasticities!$B$5:$B$52,Demands_tra!$BH303,Elasticities!L$5:L$52),SUMIF(Elasticities!$B$5:$B$52,Demands_tra!$BI303,Elasticities!L$5:L$52))</f>
        <v>0.699999999999997</v>
      </c>
      <c r="BT303" s="6">
        <f ca="1">IF($BI303="",SUMIF(Elasticities!$B$5:$B$52,Demands_tra!$BH303,Elasticities!M$5:M$52),SUMIF(Elasticities!$B$5:$B$52,Demands_tra!$BI303,Elasticities!M$5:M$52))</f>
        <v>0.687499999999996</v>
      </c>
      <c r="BU303" s="6">
        <f ca="1">IF($BI303="",SUMIF(Elasticities!$B$5:$B$52,Demands_tra!$BH303,Elasticities!N$5:N$52),SUMIF(Elasticities!$B$5:$B$52,Demands_tra!$BI303,Elasticities!N$5:N$52))</f>
        <v>0.674999999999996</v>
      </c>
      <c r="BV303" s="6">
        <f ca="1">IF($BI303="",SUMIF(Elasticities!$B$5:$B$52,Demands_tra!$BH303,Elasticities!O$5:O$52),SUMIF(Elasticities!$B$5:$B$52,Demands_tra!$BI303,Elasticities!O$5:O$52))</f>
        <v>0.662499999999996</v>
      </c>
      <c r="BW303" s="6">
        <f ca="1">IF($BI303="",SUMIF(Elasticities!$B$5:$B$52,Demands_tra!$BH303,Elasticities!P$5:P$52),SUMIF(Elasticities!$B$5:$B$52,Demands_tra!$BI303,Elasticities!P$5:P$52))</f>
        <v>0.649999999999997</v>
      </c>
      <c r="BX303" s="6">
        <f ca="1">IF($BI303="",SUMIF(Elasticities!$B$5:$B$52,Demands_tra!$BH303,Elasticities!Q$5:Q$52),SUMIF(Elasticities!$B$5:$B$52,Demands_tra!$BI303,Elasticities!Q$5:Q$52))</f>
        <v>0.637499999999997</v>
      </c>
      <c r="BY303" s="6">
        <f ca="1">IF($BI303="",SUMIF(Elasticities!$B$5:$B$52,Demands_tra!$BH303,Elasticities!R$5:R$52),SUMIF(Elasticities!$B$5:$B$52,Demands_tra!$BI303,Elasticities!R$5:R$52))</f>
        <v>0.624999999999996</v>
      </c>
      <c r="BZ303" s="6">
        <f ca="1">IF($BI303="",SUMIF(Elasticities!$B$5:$B$52,Demands_tra!$BH303,Elasticities!S$5:S$52),SUMIF(Elasticities!$B$5:$B$52,Demands_tra!$BI303,Elasticities!S$5:S$52))</f>
        <v>0.612499999999996</v>
      </c>
      <c r="CA303" s="6">
        <f ca="1">IF($BI303="",SUMIF(Elasticities!$B$5:$B$52,Demands_tra!$BH303,Elasticities!T$5:T$52),SUMIF(Elasticities!$B$5:$B$52,Demands_tra!$BI303,Elasticities!T$5:T$52))</f>
        <v>0.599999999999996</v>
      </c>
      <c r="CB303" s="6" t="e">
        <f ca="1">IF($BI303="",SUMIF(Elasticities!$B$5:$B$52,Demands_tra!$BH303,Elasticities!U$5:U$52),SUMIF(Elasticities!$B$5:$B$52,Demands_tra!$BI303,Elasticities!U$5:U$52))</f>
        <v>#VALUE!</v>
      </c>
      <c r="CC303" s="6" t="e">
        <f ca="1">IF($BI303="",SUMIF(Elasticities!$B$5:$B$52,Demands_tra!$BH303,Elasticities!V$5:V$52),SUMIF(Elasticities!$B$5:$B$52,Demands_tra!$BI303,Elasticities!V$5:V$52))</f>
        <v>#VALUE!</v>
      </c>
      <c r="CD303" s="6" t="e">
        <f ca="1">IF($BI303="",SUMIF(Elasticities!$B$5:$B$52,Demands_tra!$BH303,Elasticities!W$5:W$52),SUMIF(Elasticities!$B$5:$B$52,Demands_tra!$BI303,Elasticities!W$5:W$52))</f>
        <v>#VALUE!</v>
      </c>
      <c r="CE303" s="6" t="e">
        <f ca="1">IF($BI303="",SUMIF(Elasticities!$B$5:$B$52,Demands_tra!$BH303,Elasticities!X$5:X$52),SUMIF(Elasticities!$B$5:$B$52,Demands_tra!$BI303,Elasticities!X$5:X$52))</f>
        <v>#VALUE!</v>
      </c>
      <c r="CF303" s="6" t="e">
        <f ca="1">IF($BI303="",SUMIF(Elasticities!$B$5:$B$52,Demands_tra!$BH303,Elasticities!Y$5:Y$52),SUMIF(Elasticities!$B$5:$B$52,Demands_tra!$BI303,Elasticities!Y$5:Y$52))</f>
        <v>#VALUE!</v>
      </c>
      <c r="CG303" s="6" t="e">
        <f ca="1">IF($BI303="",SUMIF(Elasticities!$B$5:$B$52,Demands_tra!$BH303,Elasticities!Z$5:Z$52),SUMIF(Elasticities!$B$5:$B$52,Demands_tra!$BI303,Elasticities!Z$5:Z$52))</f>
        <v>#VALUE!</v>
      </c>
      <c r="CH303" s="6" t="e">
        <f ca="1">IF($BI303="",SUMIF(Elasticities!$B$5:$B$52,Demands_tra!$BH303,Elasticities!AA$5:AA$52),SUMIF(Elasticities!$B$5:$B$52,Demands_tra!$BI303,Elasticities!AA$5:AA$52))</f>
        <v>#VALUE!</v>
      </c>
      <c r="CI303" s="6" t="e">
        <f ca="1">IF($BI303="",SUMIF(Elasticities!$B$5:$B$52,Demands_tra!$BH303,Elasticities!AB$5:AB$52),SUMIF(Elasticities!$B$5:$B$52,Demands_tra!$BI303,Elasticities!AB$5:AB$52))</f>
        <v>#VALUE!</v>
      </c>
    </row>
    <row r="304" spans="1:87">
      <c r="A304" t="str">
        <f>IF(BYDem_tra!B303="","\I:",BYDem_tra!B303)</f>
        <v>Russia</v>
      </c>
      <c r="B304" t="str">
        <f>BYDem_tra!E303</f>
        <v>TAI</v>
      </c>
      <c r="C304" t="str">
        <f t="shared" si="220"/>
        <v>TAI</v>
      </c>
      <c r="D304" s="3">
        <f>SUMIFS(BYDem_tra!$M$2:$M$2000,BYDem_tra!$B$2:$B$2000,Demands_tra!$A304,BYDem_tra!$E$2:$E$2000,Demands_tra!$B304)</f>
        <v>253.1128809564</v>
      </c>
      <c r="E304" s="3">
        <f ca="1" t="shared" si="221"/>
        <v>254.796113659035</v>
      </c>
      <c r="F304" s="3">
        <f ca="1" t="shared" si="222"/>
        <v>268.349914177013</v>
      </c>
      <c r="G304" s="3">
        <f ca="1" t="shared" si="223"/>
        <v>283.575730312951</v>
      </c>
      <c r="H304" s="3">
        <f ca="1" t="shared" si="224"/>
        <v>304.132648931611</v>
      </c>
      <c r="I304" s="3">
        <f ca="1" t="shared" si="225"/>
        <v>324.692467635761</v>
      </c>
      <c r="J304" s="3">
        <f ca="1" t="shared" si="226"/>
        <v>344.822724707609</v>
      </c>
      <c r="K304" s="3">
        <f ca="1" t="shared" si="227"/>
        <v>364.388678079053</v>
      </c>
      <c r="L304" s="3">
        <f ca="1" t="shared" si="228"/>
        <v>385.129473580445</v>
      </c>
      <c r="M304" s="3">
        <f ca="1" t="shared" si="229"/>
        <v>408.206711695707</v>
      </c>
      <c r="N304" s="3">
        <f ca="1" t="shared" si="230"/>
        <v>431.747994109491</v>
      </c>
      <c r="O304" s="3">
        <f ca="1" t="shared" si="231"/>
        <v>455.280828848057</v>
      </c>
      <c r="P304" s="3">
        <f ca="1" t="shared" si="232"/>
        <v>478.124682411958</v>
      </c>
      <c r="Q304" s="3">
        <f ca="1" t="shared" si="233"/>
        <v>500.388809559687</v>
      </c>
      <c r="R304" s="3">
        <f ca="1" t="shared" si="234"/>
        <v>522.749561924786</v>
      </c>
      <c r="S304" s="3">
        <f ca="1" t="shared" si="235"/>
        <v>545.715710902402</v>
      </c>
      <c r="T304" s="3">
        <f ca="1" t="shared" si="236"/>
        <v>569.00983677323</v>
      </c>
      <c r="U304" s="3">
        <f ca="1" t="shared" si="237"/>
        <v>591.652727709215</v>
      </c>
      <c r="V304" s="3" t="e">
        <f ca="1" t="shared" si="212"/>
        <v>#VALUE!</v>
      </c>
      <c r="W304" s="3" t="e">
        <f ca="1" t="shared" si="213"/>
        <v>#DIV/0!</v>
      </c>
      <c r="X304" s="3" t="e">
        <f ca="1" t="shared" si="214"/>
        <v>#DIV/0!</v>
      </c>
      <c r="Y304" s="3" t="e">
        <f ca="1" t="shared" si="215"/>
        <v>#DIV/0!</v>
      </c>
      <c r="Z304" s="3" t="e">
        <f ca="1" t="shared" si="216"/>
        <v>#DIV/0!</v>
      </c>
      <c r="AA304" s="3" t="e">
        <f ca="1" t="shared" si="217"/>
        <v>#DIV/0!</v>
      </c>
      <c r="AB304" s="3" t="e">
        <f ca="1" t="shared" si="218"/>
        <v>#DIV/0!</v>
      </c>
      <c r="AC304" s="3" t="e">
        <f ca="1" t="shared" si="219"/>
        <v>#DIV/0!</v>
      </c>
      <c r="AE304" s="34" t="str">
        <f ca="1">VLOOKUP($C304,'Default drvr and elast'!$A$4:$C$49,MATCH(VLOOKUP(A304,Classification!$B$4:$D$99,2,FALSE),'Default drvr and elast'!$A$3:$C$3,0),FALSE)</f>
        <v>GDP</v>
      </c>
      <c r="AF304" s="4"/>
      <c r="AG304" s="6">
        <f ca="1">IF($AF304="",SUMIFS('Growth rates'!D$4:D$922,'Growth rates'!$B$4:$B$922,Demands_tra!$A304,'Growth rates'!$C$4:$C$922,$AE304),SUMIFS('Growth rates'!D$4:D$922,'Growth rates'!$B$4:$B$922,Demands_tra!$A304,'Growth rates'!$C$4:$C$922,$AF304))</f>
        <v>1</v>
      </c>
      <c r="AH304" s="6">
        <f ca="1">IF($AF304="",SUMIFS('Growth rates'!E$4:E$922,'Growth rates'!$B$4:$B$922,Demands_tra!$A304,'Growth rates'!$C$4:$C$922,$AE304),SUMIFS('Growth rates'!E$4:E$922,'Growth rates'!$B$4:$B$922,Demands_tra!$A304,'Growth rates'!$C$4:$C$922,$AF304))</f>
        <v>1.00833807922416</v>
      </c>
      <c r="AI304" s="6">
        <f ca="1">IF($AF304="",SUMIFS('Growth rates'!F$4:F$922,'Growth rates'!$B$4:$B$922,Demands_tra!$A304,'Growth rates'!$C$4:$C$922,$AE304),SUMIFS('Growth rates'!F$4:F$922,'Growth rates'!$B$4:$B$922,Demands_tra!$A304,'Growth rates'!$C$4:$C$922,$AF304))</f>
        <v>1.0766352075424</v>
      </c>
      <c r="AJ304" s="6">
        <f ca="1">IF($AF304="",SUMIFS('Growth rates'!G$4:G$922,'Growth rates'!$B$4:$B$922,Demands_tra!$A304,'Growth rates'!$C$4:$C$922,$AE304),SUMIFS('Growth rates'!G$4:G$922,'Growth rates'!$B$4:$B$922,Demands_tra!$A304,'Growth rates'!$C$4:$C$922,$AF304))</f>
        <v>1.15564343027581</v>
      </c>
      <c r="AK304" s="6">
        <f ca="1">IF($AF304="",SUMIFS('Growth rates'!H$4:H$922,'Growth rates'!$B$4:$B$922,Demands_tra!$A304,'Growth rates'!$C$4:$C$922,$AE304),SUMIFS('Growth rates'!H$4:H$922,'Growth rates'!$B$4:$B$922,Demands_tra!$A304,'Growth rates'!$C$4:$C$922,$AF304))</f>
        <v>1.2657319608088</v>
      </c>
      <c r="AL304" s="6">
        <f ca="1">IF($AF304="",SUMIFS('Growth rates'!I$4:I$922,'Growth rates'!$B$4:$B$922,Demands_tra!$A304,'Growth rates'!$C$4:$C$922,$AE304),SUMIFS('Growth rates'!I$4:I$922,'Growth rates'!$B$4:$B$922,Demands_tra!$A304,'Growth rates'!$C$4:$C$922,$AF304))</f>
        <v>1.3800049173744</v>
      </c>
      <c r="AM304" s="6">
        <f ca="1">IF($AF304="",SUMIFS('Growth rates'!J$4:J$922,'Growth rates'!$B$4:$B$922,Demands_tra!$A304,'Growth rates'!$C$4:$C$922,$AE304),SUMIFS('Growth rates'!J$4:J$922,'Growth rates'!$B$4:$B$922,Demands_tra!$A304,'Growth rates'!$C$4:$C$922,$AF304))</f>
        <v>1.49615904702163</v>
      </c>
      <c r="AN304" s="6">
        <f ca="1">IF($AF304="",SUMIFS('Growth rates'!K$4:K$922,'Growth rates'!$B$4:$B$922,Demands_tra!$A304,'Growth rates'!$C$4:$C$922,$AE304),SUMIFS('Growth rates'!K$4:K$922,'Growth rates'!$B$4:$B$922,Demands_tra!$A304,'Growth rates'!$C$4:$C$922,$AF304))</f>
        <v>1.61335437679292</v>
      </c>
      <c r="AO304" s="6">
        <f ca="1">IF($AF304="",SUMIFS('Growth rates'!L$4:L$922,'Growth rates'!$B$4:$B$922,Demands_tra!$A304,'Growth rates'!$C$4:$C$922,$AE304),SUMIFS('Growth rates'!L$4:L$922,'Growth rates'!$B$4:$B$922,Demands_tra!$A304,'Growth rates'!$C$4:$C$922,$AF304))</f>
        <v>1.74229545925796</v>
      </c>
      <c r="AP304" s="6">
        <f ca="1">IF($AF304="",SUMIFS('Growth rates'!M$4:M$922,'Growth rates'!$B$4:$B$922,Demands_tra!$A304,'Growth rates'!$C$4:$C$922,$AE304),SUMIFS('Growth rates'!M$4:M$922,'Growth rates'!$B$4:$B$922,Demands_tra!$A304,'Growth rates'!$C$4:$C$922,$AF304))</f>
        <v>1.89143776051591</v>
      </c>
      <c r="AQ304" s="6">
        <f ca="1">IF($AF304="",SUMIFS('Growth rates'!N$4:N$922,'Growth rates'!$B$4:$B$922,Demands_tra!$A304,'Growth rates'!$C$4:$C$922,$AE304),SUMIFS('Growth rates'!N$4:N$922,'Growth rates'!$B$4:$B$922,Demands_tra!$A304,'Growth rates'!$C$4:$C$922,$AF304))</f>
        <v>2.05009844692402</v>
      </c>
      <c r="AR304" s="6">
        <f ca="1">IF($AF304="",SUMIFS('Growth rates'!O$4:O$922,'Growth rates'!$B$4:$B$922,Demands_tra!$A304,'Growth rates'!$C$4:$C$922,$AE304),SUMIFS('Growth rates'!O$4:O$922,'Growth rates'!$B$4:$B$922,Demands_tra!$A304,'Growth rates'!$C$4:$C$922,$AF304))</f>
        <v>2.21564298647701</v>
      </c>
      <c r="AS304" s="6">
        <f ca="1">IF($AF304="",SUMIFS('Growth rates'!P$4:P$922,'Growth rates'!$B$4:$B$922,Demands_tra!$A304,'Growth rates'!$C$4:$C$922,$AE304),SUMIFS('Growth rates'!P$4:P$922,'Growth rates'!$B$4:$B$922,Demands_tra!$A304,'Growth rates'!$C$4:$C$922,$AF304))</f>
        <v>2.38344760280091</v>
      </c>
      <c r="AT304" s="6">
        <f ca="1">IF($AF304="",SUMIFS('Growth rates'!Q$4:Q$922,'Growth rates'!$B$4:$B$922,Demands_tra!$A304,'Growth rates'!$C$4:$C$922,$AE304),SUMIFS('Growth rates'!Q$4:Q$922,'Growth rates'!$B$4:$B$922,Demands_tra!$A304,'Growth rates'!$C$4:$C$922,$AF304))</f>
        <v>2.55419604958363</v>
      </c>
      <c r="AU304" s="6">
        <f ca="1">IF($AF304="",SUMIFS('Growth rates'!R$4:R$922,'Growth rates'!$B$4:$B$922,Demands_tra!$A304,'Growth rates'!$C$4:$C$922,$AE304),SUMIFS('Growth rates'!R$4:R$922,'Growth rates'!$B$4:$B$922,Demands_tra!$A304,'Growth rates'!$C$4:$C$922,$AF304))</f>
        <v>2.73323720135036</v>
      </c>
      <c r="AV304" s="6">
        <f ca="1">IF($AF304="",SUMIFS('Growth rates'!S$4:S$922,'Growth rates'!$B$4:$B$922,Demands_tra!$A304,'Growth rates'!$C$4:$C$922,$AE304),SUMIFS('Growth rates'!S$4:S$922,'Growth rates'!$B$4:$B$922,Demands_tra!$A304,'Growth rates'!$C$4:$C$922,$AF304))</f>
        <v>2.92536570747861</v>
      </c>
      <c r="AW304" s="6">
        <f ca="1">IF($AF304="",SUMIFS('Growth rates'!T$4:T$922,'Growth rates'!$B$4:$B$922,Demands_tra!$A304,'Growth rates'!$C$4:$C$922,$AE304),SUMIFS('Growth rates'!T$4:T$922,'Growth rates'!$B$4:$B$922,Demands_tra!$A304,'Growth rates'!$C$4:$C$922,$AF304))</f>
        <v>3.12923604119332</v>
      </c>
      <c r="AX304" s="6">
        <f ca="1">IF($AF304="",SUMIFS('Growth rates'!U$4:U$922,'Growth rates'!$B$4:$B$922,Demands_tra!$A304,'Growth rates'!$C$4:$C$922,$AE304),SUMIFS('Growth rates'!U$4:U$922,'Growth rates'!$B$4:$B$922,Demands_tra!$A304,'Growth rates'!$C$4:$C$922,$AF304))</f>
        <v>3.33677478017044</v>
      </c>
      <c r="AY304" s="6">
        <f ca="1">IF($AF304="",SUMIFS('Growth rates'!V$4:V$922,'Growth rates'!$B$4:$B$922,Demands_tra!$A304,'Growth rates'!$C$4:$C$922,$AE304),SUMIFS('Growth rates'!V$4:V$922,'Growth rates'!$B$4:$B$922,Demands_tra!$A304,'Growth rates'!$C$4:$C$922,$AF304))</f>
        <v>0</v>
      </c>
      <c r="AZ304" s="6">
        <f ca="1">IF($AF304="",SUMIFS('Growth rates'!W$4:W$922,'Growth rates'!$B$4:$B$922,Demands_tra!$A304,'Growth rates'!$C$4:$C$922,$AE304),SUMIFS('Growth rates'!W$4:W$922,'Growth rates'!$B$4:$B$922,Demands_tra!$A304,'Growth rates'!$C$4:$C$922,$AF304))</f>
        <v>0</v>
      </c>
      <c r="BA304" s="6">
        <f ca="1">IF($AF304="",SUMIFS('Growth rates'!X$4:X$922,'Growth rates'!$B$4:$B$922,Demands_tra!$A304,'Growth rates'!$C$4:$C$922,$AE304),SUMIFS('Growth rates'!X$4:X$922,'Growth rates'!$B$4:$B$922,Demands_tra!$A304,'Growth rates'!$C$4:$C$922,$AF304))</f>
        <v>0</v>
      </c>
      <c r="BB304" s="6">
        <f ca="1">IF($AF304="",SUMIFS('Growth rates'!Y$4:Y$922,'Growth rates'!$B$4:$B$922,Demands_tra!$A304,'Growth rates'!$C$4:$C$922,$AE304),SUMIFS('Growth rates'!Y$4:Y$922,'Growth rates'!$B$4:$B$922,Demands_tra!$A304,'Growth rates'!$C$4:$C$922,$AF304))</f>
        <v>0</v>
      </c>
      <c r="BC304" s="6">
        <f ca="1">IF($AF304="",SUMIFS('Growth rates'!Z$4:Z$922,'Growth rates'!$B$4:$B$922,Demands_tra!$A304,'Growth rates'!$C$4:$C$922,$AE304),SUMIFS('Growth rates'!Z$4:Z$922,'Growth rates'!$B$4:$B$922,Demands_tra!$A304,'Growth rates'!$C$4:$C$922,$AF304))</f>
        <v>0</v>
      </c>
      <c r="BD304" s="6">
        <f ca="1">IF($AF304="",SUMIFS('Growth rates'!AA$4:AA$922,'Growth rates'!$B$4:$B$922,Demands_tra!$A304,'Growth rates'!$C$4:$C$922,$AE304),SUMIFS('Growth rates'!AA$4:AA$922,'Growth rates'!$B$4:$B$922,Demands_tra!$A304,'Growth rates'!$C$4:$C$922,$AF304))</f>
        <v>0</v>
      </c>
      <c r="BE304" s="6">
        <f ca="1">IF($AF304="",SUMIFS('Growth rates'!AB$4:AB$922,'Growth rates'!$B$4:$B$922,Demands_tra!$A304,'Growth rates'!$C$4:$C$922,$AE304),SUMIFS('Growth rates'!AB$4:AB$922,'Growth rates'!$B$4:$B$922,Demands_tra!$A304,'Growth rates'!$C$4:$C$922,$AF304))</f>
        <v>0</v>
      </c>
      <c r="BF304" s="6">
        <f ca="1">IF($AF304="",SUMIFS('Growth rates'!AC$4:AC$922,'Growth rates'!$B$4:$B$922,Demands_tra!$A304,'Growth rates'!$C$4:$C$922,$AE304),SUMIFS('Growth rates'!AC$4:AC$922,'Growth rates'!$B$4:$B$922,Demands_tra!$A304,'Growth rates'!$C$4:$C$922,$AF304))</f>
        <v>0</v>
      </c>
      <c r="BH304" t="str">
        <f ca="1">VLOOKUP($C304,'Default drvr and elast'!$A$4:$F$49,MATCH(VLOOKUP(A304,Classification!$B$4:$D$42,3,FALSE),'Default drvr and elast'!$D$3:$F$3,0)+3,FALSE)</f>
        <v>Med2</v>
      </c>
      <c r="BJ304" s="6">
        <f ca="1">IF($BI304="",SUMIF(Elasticities!$B$5:$B$52,Demands_tra!$BH304,Elasticities!C$5:C$52),SUMIF(Elasticities!$B$5:$B$52,Demands_tra!$BI304,Elasticities!C$5:C$52))</f>
        <v>0.799999999999989</v>
      </c>
      <c r="BK304" s="6">
        <f ca="1">IF($BI304="",SUMIF(Elasticities!$B$5:$B$52,Demands_tra!$BH304,Elasticities!D$5:D$52),SUMIF(Elasticities!$B$5:$B$52,Demands_tra!$BI304,Elasticities!D$5:D$52))</f>
        <v>0.797560975609746</v>
      </c>
      <c r="BL304" s="6">
        <f ca="1">IF($BI304="",SUMIF(Elasticities!$B$5:$B$52,Demands_tra!$BH304,Elasticities!E$5:E$52),SUMIF(Elasticities!$B$5:$B$52,Demands_tra!$BI304,Elasticities!E$5:E$52))</f>
        <v>0.785365853658527</v>
      </c>
      <c r="BM304" s="6">
        <f ca="1">IF($BI304="",SUMIF(Elasticities!$B$5:$B$52,Demands_tra!$BH304,Elasticities!F$5:F$52),SUMIF(Elasticities!$B$5:$B$52,Demands_tra!$BI304,Elasticities!F$5:F$52))</f>
        <v>0.773170731707307</v>
      </c>
      <c r="BN304" s="6">
        <f ca="1">IF($BI304="",SUMIF(Elasticities!$B$5:$B$52,Demands_tra!$BH304,Elasticities!G$5:G$52),SUMIF(Elasticities!$B$5:$B$52,Demands_tra!$BI304,Elasticities!G$5:G$52))</f>
        <v>0.760975609756088</v>
      </c>
      <c r="BO304" s="6">
        <f ca="1">IF($BI304="",SUMIF(Elasticities!$B$5:$B$52,Demands_tra!$BH304,Elasticities!H$5:H$52),SUMIF(Elasticities!$B$5:$B$52,Demands_tra!$BI304,Elasticities!H$5:H$52))</f>
        <v>0.748780487804868</v>
      </c>
      <c r="BP304" s="6">
        <f ca="1">IF($BI304="",SUMIF(Elasticities!$B$5:$B$52,Demands_tra!$BH304,Elasticities!I$5:I$52),SUMIF(Elasticities!$B$5:$B$52,Demands_tra!$BI304,Elasticities!I$5:I$52))</f>
        <v>0.736585365853649</v>
      </c>
      <c r="BQ304" s="6">
        <f ca="1">IF($BI304="",SUMIF(Elasticities!$B$5:$B$52,Demands_tra!$BH304,Elasticities!J$5:J$52),SUMIF(Elasticities!$B$5:$B$52,Demands_tra!$BI304,Elasticities!J$5:J$52))</f>
        <v>0.724390243902429</v>
      </c>
      <c r="BR304" s="6">
        <f ca="1">IF($BI304="",SUMIF(Elasticities!$B$5:$B$52,Demands_tra!$BH304,Elasticities!K$5:K$52),SUMIF(Elasticities!$B$5:$B$52,Demands_tra!$BI304,Elasticities!K$5:K$52))</f>
        <v>0.71219512195121</v>
      </c>
      <c r="BS304" s="6">
        <f ca="1">IF($BI304="",SUMIF(Elasticities!$B$5:$B$52,Demands_tra!$BH304,Elasticities!L$5:L$52),SUMIF(Elasticities!$B$5:$B$52,Demands_tra!$BI304,Elasticities!L$5:L$52))</f>
        <v>0.699999999999997</v>
      </c>
      <c r="BT304" s="6">
        <f ca="1">IF($BI304="",SUMIF(Elasticities!$B$5:$B$52,Demands_tra!$BH304,Elasticities!M$5:M$52),SUMIF(Elasticities!$B$5:$B$52,Demands_tra!$BI304,Elasticities!M$5:M$52))</f>
        <v>0.687499999999996</v>
      </c>
      <c r="BU304" s="6">
        <f ca="1">IF($BI304="",SUMIF(Elasticities!$B$5:$B$52,Demands_tra!$BH304,Elasticities!N$5:N$52),SUMIF(Elasticities!$B$5:$B$52,Demands_tra!$BI304,Elasticities!N$5:N$52))</f>
        <v>0.674999999999996</v>
      </c>
      <c r="BV304" s="6">
        <f ca="1">IF($BI304="",SUMIF(Elasticities!$B$5:$B$52,Demands_tra!$BH304,Elasticities!O$5:O$52),SUMIF(Elasticities!$B$5:$B$52,Demands_tra!$BI304,Elasticities!O$5:O$52))</f>
        <v>0.662499999999996</v>
      </c>
      <c r="BW304" s="6">
        <f ca="1">IF($BI304="",SUMIF(Elasticities!$B$5:$B$52,Demands_tra!$BH304,Elasticities!P$5:P$52),SUMIF(Elasticities!$B$5:$B$52,Demands_tra!$BI304,Elasticities!P$5:P$52))</f>
        <v>0.649999999999997</v>
      </c>
      <c r="BX304" s="6">
        <f ca="1">IF($BI304="",SUMIF(Elasticities!$B$5:$B$52,Demands_tra!$BH304,Elasticities!Q$5:Q$52),SUMIF(Elasticities!$B$5:$B$52,Demands_tra!$BI304,Elasticities!Q$5:Q$52))</f>
        <v>0.637499999999997</v>
      </c>
      <c r="BY304" s="6">
        <f ca="1">IF($BI304="",SUMIF(Elasticities!$B$5:$B$52,Demands_tra!$BH304,Elasticities!R$5:R$52),SUMIF(Elasticities!$B$5:$B$52,Demands_tra!$BI304,Elasticities!R$5:R$52))</f>
        <v>0.624999999999996</v>
      </c>
      <c r="BZ304" s="6">
        <f ca="1">IF($BI304="",SUMIF(Elasticities!$B$5:$B$52,Demands_tra!$BH304,Elasticities!S$5:S$52),SUMIF(Elasticities!$B$5:$B$52,Demands_tra!$BI304,Elasticities!S$5:S$52))</f>
        <v>0.612499999999996</v>
      </c>
      <c r="CA304" s="6">
        <f ca="1">IF($BI304="",SUMIF(Elasticities!$B$5:$B$52,Demands_tra!$BH304,Elasticities!T$5:T$52),SUMIF(Elasticities!$B$5:$B$52,Demands_tra!$BI304,Elasticities!T$5:T$52))</f>
        <v>0.599999999999996</v>
      </c>
      <c r="CB304" s="6" t="e">
        <f ca="1">IF($BI304="",SUMIF(Elasticities!$B$5:$B$52,Demands_tra!$BH304,Elasticities!U$5:U$52),SUMIF(Elasticities!$B$5:$B$52,Demands_tra!$BI304,Elasticities!U$5:U$52))</f>
        <v>#VALUE!</v>
      </c>
      <c r="CC304" s="6" t="e">
        <f ca="1">IF($BI304="",SUMIF(Elasticities!$B$5:$B$52,Demands_tra!$BH304,Elasticities!V$5:V$52),SUMIF(Elasticities!$B$5:$B$52,Demands_tra!$BI304,Elasticities!V$5:V$52))</f>
        <v>#VALUE!</v>
      </c>
      <c r="CD304" s="6" t="e">
        <f ca="1">IF($BI304="",SUMIF(Elasticities!$B$5:$B$52,Demands_tra!$BH304,Elasticities!W$5:W$52),SUMIF(Elasticities!$B$5:$B$52,Demands_tra!$BI304,Elasticities!W$5:W$52))</f>
        <v>#VALUE!</v>
      </c>
      <c r="CE304" s="6" t="e">
        <f ca="1">IF($BI304="",SUMIF(Elasticities!$B$5:$B$52,Demands_tra!$BH304,Elasticities!X$5:X$52),SUMIF(Elasticities!$B$5:$B$52,Demands_tra!$BI304,Elasticities!X$5:X$52))</f>
        <v>#VALUE!</v>
      </c>
      <c r="CF304" s="6" t="e">
        <f ca="1">IF($BI304="",SUMIF(Elasticities!$B$5:$B$52,Demands_tra!$BH304,Elasticities!Y$5:Y$52),SUMIF(Elasticities!$B$5:$B$52,Demands_tra!$BI304,Elasticities!Y$5:Y$52))</f>
        <v>#VALUE!</v>
      </c>
      <c r="CG304" s="6" t="e">
        <f ca="1">IF($BI304="",SUMIF(Elasticities!$B$5:$B$52,Demands_tra!$BH304,Elasticities!Z$5:Z$52),SUMIF(Elasticities!$B$5:$B$52,Demands_tra!$BI304,Elasticities!Z$5:Z$52))</f>
        <v>#VALUE!</v>
      </c>
      <c r="CH304" s="6" t="e">
        <f ca="1">IF($BI304="",SUMIF(Elasticities!$B$5:$B$52,Demands_tra!$BH304,Elasticities!AA$5:AA$52),SUMIF(Elasticities!$B$5:$B$52,Demands_tra!$BI304,Elasticities!AA$5:AA$52))</f>
        <v>#VALUE!</v>
      </c>
      <c r="CI304" s="6" t="e">
        <f ca="1">IF($BI304="",SUMIF(Elasticities!$B$5:$B$52,Demands_tra!$BH304,Elasticities!AB$5:AB$52),SUMIF(Elasticities!$B$5:$B$52,Demands_tra!$BI304,Elasticities!AB$5:AB$52))</f>
        <v>#VALUE!</v>
      </c>
    </row>
    <row r="305" spans="1:87">
      <c r="A305" t="str">
        <f>IF(BYDem_tra!B304="","\I:",BYDem_tra!B304)</f>
        <v>Russia</v>
      </c>
      <c r="B305" t="str">
        <f>BYDem_tra!E304</f>
        <v>TTF</v>
      </c>
      <c r="C305" t="str">
        <f t="shared" si="220"/>
        <v>TTF</v>
      </c>
      <c r="D305" s="3">
        <f>SUMIFS(BYDem_tra!$M$2:$M$2000,BYDem_tra!$B$2:$B$2000,Demands_tra!$A305,BYDem_tra!$E$2:$E$2000,Demands_tra!$B305)</f>
        <v>194.24876774148</v>
      </c>
      <c r="E305" s="3">
        <f ca="1" t="shared" si="221"/>
        <v>195.540546638997</v>
      </c>
      <c r="F305" s="3">
        <f ca="1" t="shared" si="222"/>
        <v>205.942265583061</v>
      </c>
      <c r="G305" s="3">
        <f ca="1" t="shared" si="223"/>
        <v>217.627154993228</v>
      </c>
      <c r="H305" s="3">
        <f ca="1" t="shared" si="224"/>
        <v>233.403341867434</v>
      </c>
      <c r="I305" s="3">
        <f ca="1" t="shared" si="225"/>
        <v>249.181754381166</v>
      </c>
      <c r="J305" s="3">
        <f ca="1" t="shared" si="226"/>
        <v>264.630504424034</v>
      </c>
      <c r="K305" s="3">
        <f ca="1" t="shared" si="227"/>
        <v>279.646185639977</v>
      </c>
      <c r="L305" s="3">
        <f ca="1" t="shared" si="228"/>
        <v>295.563486857127</v>
      </c>
      <c r="M305" s="3">
        <f ca="1" t="shared" si="229"/>
        <v>313.273865917363</v>
      </c>
      <c r="N305" s="3">
        <f ca="1" t="shared" si="230"/>
        <v>331.340370801085</v>
      </c>
      <c r="O305" s="3">
        <f ca="1" t="shared" si="231"/>
        <v>349.400392606999</v>
      </c>
      <c r="P305" s="3">
        <f ca="1" t="shared" si="232"/>
        <v>366.931663194603</v>
      </c>
      <c r="Q305" s="3">
        <f ca="1" t="shared" si="233"/>
        <v>384.018028957359</v>
      </c>
      <c r="R305" s="3">
        <f ca="1" t="shared" si="234"/>
        <v>401.1785487076</v>
      </c>
      <c r="S305" s="3">
        <f ca="1" t="shared" si="235"/>
        <v>418.803673599753</v>
      </c>
      <c r="T305" s="3">
        <f ca="1" t="shared" si="236"/>
        <v>436.680500843494</v>
      </c>
      <c r="U305" s="3">
        <f ca="1" t="shared" si="237"/>
        <v>454.05754481613</v>
      </c>
      <c r="V305" s="3" t="e">
        <f ca="1" t="shared" si="212"/>
        <v>#VALUE!</v>
      </c>
      <c r="W305" s="3" t="e">
        <f ca="1" t="shared" si="213"/>
        <v>#DIV/0!</v>
      </c>
      <c r="X305" s="3" t="e">
        <f ca="1" t="shared" si="214"/>
        <v>#DIV/0!</v>
      </c>
      <c r="Y305" s="3" t="e">
        <f ca="1" t="shared" si="215"/>
        <v>#DIV/0!</v>
      </c>
      <c r="Z305" s="3" t="e">
        <f ca="1" t="shared" si="216"/>
        <v>#DIV/0!</v>
      </c>
      <c r="AA305" s="3" t="e">
        <f ca="1" t="shared" si="217"/>
        <v>#DIV/0!</v>
      </c>
      <c r="AB305" s="3" t="e">
        <f ca="1" t="shared" si="218"/>
        <v>#DIV/0!</v>
      </c>
      <c r="AC305" s="3" t="e">
        <f ca="1" t="shared" si="219"/>
        <v>#DIV/0!</v>
      </c>
      <c r="AE305" s="34" t="str">
        <f ca="1">VLOOKUP($C305,'Default drvr and elast'!$A$4:$C$49,MATCH(VLOOKUP(A305,Classification!$B$4:$D$99,2,FALSE),'Default drvr and elast'!$A$3:$C$3,0),FALSE)</f>
        <v>GDP</v>
      </c>
      <c r="AF305" s="4"/>
      <c r="AG305" s="6">
        <f ca="1">IF($AF305="",SUMIFS('Growth rates'!D$4:D$922,'Growth rates'!$B$4:$B$922,Demands_tra!$A305,'Growth rates'!$C$4:$C$922,$AE305),SUMIFS('Growth rates'!D$4:D$922,'Growth rates'!$B$4:$B$922,Demands_tra!$A305,'Growth rates'!$C$4:$C$922,$AF305))</f>
        <v>1</v>
      </c>
      <c r="AH305" s="6">
        <f ca="1">IF($AF305="",SUMIFS('Growth rates'!E$4:E$922,'Growth rates'!$B$4:$B$922,Demands_tra!$A305,'Growth rates'!$C$4:$C$922,$AE305),SUMIFS('Growth rates'!E$4:E$922,'Growth rates'!$B$4:$B$922,Demands_tra!$A305,'Growth rates'!$C$4:$C$922,$AF305))</f>
        <v>1.00833807922416</v>
      </c>
      <c r="AI305" s="6">
        <f ca="1">IF($AF305="",SUMIFS('Growth rates'!F$4:F$922,'Growth rates'!$B$4:$B$922,Demands_tra!$A305,'Growth rates'!$C$4:$C$922,$AE305),SUMIFS('Growth rates'!F$4:F$922,'Growth rates'!$B$4:$B$922,Demands_tra!$A305,'Growth rates'!$C$4:$C$922,$AF305))</f>
        <v>1.0766352075424</v>
      </c>
      <c r="AJ305" s="6">
        <f ca="1">IF($AF305="",SUMIFS('Growth rates'!G$4:G$922,'Growth rates'!$B$4:$B$922,Demands_tra!$A305,'Growth rates'!$C$4:$C$922,$AE305),SUMIFS('Growth rates'!G$4:G$922,'Growth rates'!$B$4:$B$922,Demands_tra!$A305,'Growth rates'!$C$4:$C$922,$AF305))</f>
        <v>1.15564343027581</v>
      </c>
      <c r="AK305" s="6">
        <f ca="1">IF($AF305="",SUMIFS('Growth rates'!H$4:H$922,'Growth rates'!$B$4:$B$922,Demands_tra!$A305,'Growth rates'!$C$4:$C$922,$AE305),SUMIFS('Growth rates'!H$4:H$922,'Growth rates'!$B$4:$B$922,Demands_tra!$A305,'Growth rates'!$C$4:$C$922,$AF305))</f>
        <v>1.2657319608088</v>
      </c>
      <c r="AL305" s="6">
        <f ca="1">IF($AF305="",SUMIFS('Growth rates'!I$4:I$922,'Growth rates'!$B$4:$B$922,Demands_tra!$A305,'Growth rates'!$C$4:$C$922,$AE305),SUMIFS('Growth rates'!I$4:I$922,'Growth rates'!$B$4:$B$922,Demands_tra!$A305,'Growth rates'!$C$4:$C$922,$AF305))</f>
        <v>1.3800049173744</v>
      </c>
      <c r="AM305" s="6">
        <f ca="1">IF($AF305="",SUMIFS('Growth rates'!J$4:J$922,'Growth rates'!$B$4:$B$922,Demands_tra!$A305,'Growth rates'!$C$4:$C$922,$AE305),SUMIFS('Growth rates'!J$4:J$922,'Growth rates'!$B$4:$B$922,Demands_tra!$A305,'Growth rates'!$C$4:$C$922,$AF305))</f>
        <v>1.49615904702163</v>
      </c>
      <c r="AN305" s="6">
        <f ca="1">IF($AF305="",SUMIFS('Growth rates'!K$4:K$922,'Growth rates'!$B$4:$B$922,Demands_tra!$A305,'Growth rates'!$C$4:$C$922,$AE305),SUMIFS('Growth rates'!K$4:K$922,'Growth rates'!$B$4:$B$922,Demands_tra!$A305,'Growth rates'!$C$4:$C$922,$AF305))</f>
        <v>1.61335437679292</v>
      </c>
      <c r="AO305" s="6">
        <f ca="1">IF($AF305="",SUMIFS('Growth rates'!L$4:L$922,'Growth rates'!$B$4:$B$922,Demands_tra!$A305,'Growth rates'!$C$4:$C$922,$AE305),SUMIFS('Growth rates'!L$4:L$922,'Growth rates'!$B$4:$B$922,Demands_tra!$A305,'Growth rates'!$C$4:$C$922,$AF305))</f>
        <v>1.74229545925796</v>
      </c>
      <c r="AP305" s="6">
        <f ca="1">IF($AF305="",SUMIFS('Growth rates'!M$4:M$922,'Growth rates'!$B$4:$B$922,Demands_tra!$A305,'Growth rates'!$C$4:$C$922,$AE305),SUMIFS('Growth rates'!M$4:M$922,'Growth rates'!$B$4:$B$922,Demands_tra!$A305,'Growth rates'!$C$4:$C$922,$AF305))</f>
        <v>1.89143776051591</v>
      </c>
      <c r="AQ305" s="6">
        <f ca="1">IF($AF305="",SUMIFS('Growth rates'!N$4:N$922,'Growth rates'!$B$4:$B$922,Demands_tra!$A305,'Growth rates'!$C$4:$C$922,$AE305),SUMIFS('Growth rates'!N$4:N$922,'Growth rates'!$B$4:$B$922,Demands_tra!$A305,'Growth rates'!$C$4:$C$922,$AF305))</f>
        <v>2.05009844692402</v>
      </c>
      <c r="AR305" s="6">
        <f ca="1">IF($AF305="",SUMIFS('Growth rates'!O$4:O$922,'Growth rates'!$B$4:$B$922,Demands_tra!$A305,'Growth rates'!$C$4:$C$922,$AE305),SUMIFS('Growth rates'!O$4:O$922,'Growth rates'!$B$4:$B$922,Demands_tra!$A305,'Growth rates'!$C$4:$C$922,$AF305))</f>
        <v>2.21564298647701</v>
      </c>
      <c r="AS305" s="6">
        <f ca="1">IF($AF305="",SUMIFS('Growth rates'!P$4:P$922,'Growth rates'!$B$4:$B$922,Demands_tra!$A305,'Growth rates'!$C$4:$C$922,$AE305),SUMIFS('Growth rates'!P$4:P$922,'Growth rates'!$B$4:$B$922,Demands_tra!$A305,'Growth rates'!$C$4:$C$922,$AF305))</f>
        <v>2.38344760280091</v>
      </c>
      <c r="AT305" s="6">
        <f ca="1">IF($AF305="",SUMIFS('Growth rates'!Q$4:Q$922,'Growth rates'!$B$4:$B$922,Demands_tra!$A305,'Growth rates'!$C$4:$C$922,$AE305),SUMIFS('Growth rates'!Q$4:Q$922,'Growth rates'!$B$4:$B$922,Demands_tra!$A305,'Growth rates'!$C$4:$C$922,$AF305))</f>
        <v>2.55419604958363</v>
      </c>
      <c r="AU305" s="6">
        <f ca="1">IF($AF305="",SUMIFS('Growth rates'!R$4:R$922,'Growth rates'!$B$4:$B$922,Demands_tra!$A305,'Growth rates'!$C$4:$C$922,$AE305),SUMIFS('Growth rates'!R$4:R$922,'Growth rates'!$B$4:$B$922,Demands_tra!$A305,'Growth rates'!$C$4:$C$922,$AF305))</f>
        <v>2.73323720135036</v>
      </c>
      <c r="AV305" s="6">
        <f ca="1">IF($AF305="",SUMIFS('Growth rates'!S$4:S$922,'Growth rates'!$B$4:$B$922,Demands_tra!$A305,'Growth rates'!$C$4:$C$922,$AE305),SUMIFS('Growth rates'!S$4:S$922,'Growth rates'!$B$4:$B$922,Demands_tra!$A305,'Growth rates'!$C$4:$C$922,$AF305))</f>
        <v>2.92536570747861</v>
      </c>
      <c r="AW305" s="6">
        <f ca="1">IF($AF305="",SUMIFS('Growth rates'!T$4:T$922,'Growth rates'!$B$4:$B$922,Demands_tra!$A305,'Growth rates'!$C$4:$C$922,$AE305),SUMIFS('Growth rates'!T$4:T$922,'Growth rates'!$B$4:$B$922,Demands_tra!$A305,'Growth rates'!$C$4:$C$922,$AF305))</f>
        <v>3.12923604119332</v>
      </c>
      <c r="AX305" s="6">
        <f ca="1">IF($AF305="",SUMIFS('Growth rates'!U$4:U$922,'Growth rates'!$B$4:$B$922,Demands_tra!$A305,'Growth rates'!$C$4:$C$922,$AE305),SUMIFS('Growth rates'!U$4:U$922,'Growth rates'!$B$4:$B$922,Demands_tra!$A305,'Growth rates'!$C$4:$C$922,$AF305))</f>
        <v>3.33677478017044</v>
      </c>
      <c r="AY305" s="6">
        <f ca="1">IF($AF305="",SUMIFS('Growth rates'!V$4:V$922,'Growth rates'!$B$4:$B$922,Demands_tra!$A305,'Growth rates'!$C$4:$C$922,$AE305),SUMIFS('Growth rates'!V$4:V$922,'Growth rates'!$B$4:$B$922,Demands_tra!$A305,'Growth rates'!$C$4:$C$922,$AF305))</f>
        <v>0</v>
      </c>
      <c r="AZ305" s="6">
        <f ca="1">IF($AF305="",SUMIFS('Growth rates'!W$4:W$922,'Growth rates'!$B$4:$B$922,Demands_tra!$A305,'Growth rates'!$C$4:$C$922,$AE305),SUMIFS('Growth rates'!W$4:W$922,'Growth rates'!$B$4:$B$922,Demands_tra!$A305,'Growth rates'!$C$4:$C$922,$AF305))</f>
        <v>0</v>
      </c>
      <c r="BA305" s="6">
        <f ca="1">IF($AF305="",SUMIFS('Growth rates'!X$4:X$922,'Growth rates'!$B$4:$B$922,Demands_tra!$A305,'Growth rates'!$C$4:$C$922,$AE305),SUMIFS('Growth rates'!X$4:X$922,'Growth rates'!$B$4:$B$922,Demands_tra!$A305,'Growth rates'!$C$4:$C$922,$AF305))</f>
        <v>0</v>
      </c>
      <c r="BB305" s="6">
        <f ca="1">IF($AF305="",SUMIFS('Growth rates'!Y$4:Y$922,'Growth rates'!$B$4:$B$922,Demands_tra!$A305,'Growth rates'!$C$4:$C$922,$AE305),SUMIFS('Growth rates'!Y$4:Y$922,'Growth rates'!$B$4:$B$922,Demands_tra!$A305,'Growth rates'!$C$4:$C$922,$AF305))</f>
        <v>0</v>
      </c>
      <c r="BC305" s="6">
        <f ca="1">IF($AF305="",SUMIFS('Growth rates'!Z$4:Z$922,'Growth rates'!$B$4:$B$922,Demands_tra!$A305,'Growth rates'!$C$4:$C$922,$AE305),SUMIFS('Growth rates'!Z$4:Z$922,'Growth rates'!$B$4:$B$922,Demands_tra!$A305,'Growth rates'!$C$4:$C$922,$AF305))</f>
        <v>0</v>
      </c>
      <c r="BD305" s="6">
        <f ca="1">IF($AF305="",SUMIFS('Growth rates'!AA$4:AA$922,'Growth rates'!$B$4:$B$922,Demands_tra!$A305,'Growth rates'!$C$4:$C$922,$AE305),SUMIFS('Growth rates'!AA$4:AA$922,'Growth rates'!$B$4:$B$922,Demands_tra!$A305,'Growth rates'!$C$4:$C$922,$AF305))</f>
        <v>0</v>
      </c>
      <c r="BE305" s="6">
        <f ca="1">IF($AF305="",SUMIFS('Growth rates'!AB$4:AB$922,'Growth rates'!$B$4:$B$922,Demands_tra!$A305,'Growth rates'!$C$4:$C$922,$AE305),SUMIFS('Growth rates'!AB$4:AB$922,'Growth rates'!$B$4:$B$922,Demands_tra!$A305,'Growth rates'!$C$4:$C$922,$AF305))</f>
        <v>0</v>
      </c>
      <c r="BF305" s="6">
        <f ca="1">IF($AF305="",SUMIFS('Growth rates'!AC$4:AC$922,'Growth rates'!$B$4:$B$922,Demands_tra!$A305,'Growth rates'!$C$4:$C$922,$AE305),SUMIFS('Growth rates'!AC$4:AC$922,'Growth rates'!$B$4:$B$922,Demands_tra!$A305,'Growth rates'!$C$4:$C$922,$AF305))</f>
        <v>0</v>
      </c>
      <c r="BH305" t="str">
        <f ca="1">VLOOKUP($C305,'Default drvr and elast'!$A$4:$F$49,MATCH(VLOOKUP(A305,Classification!$B$4:$D$42,3,FALSE),'Default drvr and elast'!$D$3:$F$3,0)+3,FALSE)</f>
        <v>Med2</v>
      </c>
      <c r="BJ305" s="6">
        <f ca="1">IF($BI305="",SUMIF(Elasticities!$B$5:$B$52,Demands_tra!$BH305,Elasticities!C$5:C$52),SUMIF(Elasticities!$B$5:$B$52,Demands_tra!$BI305,Elasticities!C$5:C$52))</f>
        <v>0.799999999999989</v>
      </c>
      <c r="BK305" s="6">
        <f ca="1">IF($BI305="",SUMIF(Elasticities!$B$5:$B$52,Demands_tra!$BH305,Elasticities!D$5:D$52),SUMIF(Elasticities!$B$5:$B$52,Demands_tra!$BI305,Elasticities!D$5:D$52))</f>
        <v>0.797560975609746</v>
      </c>
      <c r="BL305" s="6">
        <f ca="1">IF($BI305="",SUMIF(Elasticities!$B$5:$B$52,Demands_tra!$BH305,Elasticities!E$5:E$52),SUMIF(Elasticities!$B$5:$B$52,Demands_tra!$BI305,Elasticities!E$5:E$52))</f>
        <v>0.785365853658527</v>
      </c>
      <c r="BM305" s="6">
        <f ca="1">IF($BI305="",SUMIF(Elasticities!$B$5:$B$52,Demands_tra!$BH305,Elasticities!F$5:F$52),SUMIF(Elasticities!$B$5:$B$52,Demands_tra!$BI305,Elasticities!F$5:F$52))</f>
        <v>0.773170731707307</v>
      </c>
      <c r="BN305" s="6">
        <f ca="1">IF($BI305="",SUMIF(Elasticities!$B$5:$B$52,Demands_tra!$BH305,Elasticities!G$5:G$52),SUMIF(Elasticities!$B$5:$B$52,Demands_tra!$BI305,Elasticities!G$5:G$52))</f>
        <v>0.760975609756088</v>
      </c>
      <c r="BO305" s="6">
        <f ca="1">IF($BI305="",SUMIF(Elasticities!$B$5:$B$52,Demands_tra!$BH305,Elasticities!H$5:H$52),SUMIF(Elasticities!$B$5:$B$52,Demands_tra!$BI305,Elasticities!H$5:H$52))</f>
        <v>0.748780487804868</v>
      </c>
      <c r="BP305" s="6">
        <f ca="1">IF($BI305="",SUMIF(Elasticities!$B$5:$B$52,Demands_tra!$BH305,Elasticities!I$5:I$52),SUMIF(Elasticities!$B$5:$B$52,Demands_tra!$BI305,Elasticities!I$5:I$52))</f>
        <v>0.736585365853649</v>
      </c>
      <c r="BQ305" s="6">
        <f ca="1">IF($BI305="",SUMIF(Elasticities!$B$5:$B$52,Demands_tra!$BH305,Elasticities!J$5:J$52),SUMIF(Elasticities!$B$5:$B$52,Demands_tra!$BI305,Elasticities!J$5:J$52))</f>
        <v>0.724390243902429</v>
      </c>
      <c r="BR305" s="6">
        <f ca="1">IF($BI305="",SUMIF(Elasticities!$B$5:$B$52,Demands_tra!$BH305,Elasticities!K$5:K$52),SUMIF(Elasticities!$B$5:$B$52,Demands_tra!$BI305,Elasticities!K$5:K$52))</f>
        <v>0.71219512195121</v>
      </c>
      <c r="BS305" s="6">
        <f ca="1">IF($BI305="",SUMIF(Elasticities!$B$5:$B$52,Demands_tra!$BH305,Elasticities!L$5:L$52),SUMIF(Elasticities!$B$5:$B$52,Demands_tra!$BI305,Elasticities!L$5:L$52))</f>
        <v>0.699999999999997</v>
      </c>
      <c r="BT305" s="6">
        <f ca="1">IF($BI305="",SUMIF(Elasticities!$B$5:$B$52,Demands_tra!$BH305,Elasticities!M$5:M$52),SUMIF(Elasticities!$B$5:$B$52,Demands_tra!$BI305,Elasticities!M$5:M$52))</f>
        <v>0.687499999999996</v>
      </c>
      <c r="BU305" s="6">
        <f ca="1">IF($BI305="",SUMIF(Elasticities!$B$5:$B$52,Demands_tra!$BH305,Elasticities!N$5:N$52),SUMIF(Elasticities!$B$5:$B$52,Demands_tra!$BI305,Elasticities!N$5:N$52))</f>
        <v>0.674999999999996</v>
      </c>
      <c r="BV305" s="6">
        <f ca="1">IF($BI305="",SUMIF(Elasticities!$B$5:$B$52,Demands_tra!$BH305,Elasticities!O$5:O$52),SUMIF(Elasticities!$B$5:$B$52,Demands_tra!$BI305,Elasticities!O$5:O$52))</f>
        <v>0.662499999999996</v>
      </c>
      <c r="BW305" s="6">
        <f ca="1">IF($BI305="",SUMIF(Elasticities!$B$5:$B$52,Demands_tra!$BH305,Elasticities!P$5:P$52),SUMIF(Elasticities!$B$5:$B$52,Demands_tra!$BI305,Elasticities!P$5:P$52))</f>
        <v>0.649999999999997</v>
      </c>
      <c r="BX305" s="6">
        <f ca="1">IF($BI305="",SUMIF(Elasticities!$B$5:$B$52,Demands_tra!$BH305,Elasticities!Q$5:Q$52),SUMIF(Elasticities!$B$5:$B$52,Demands_tra!$BI305,Elasticities!Q$5:Q$52))</f>
        <v>0.637499999999997</v>
      </c>
      <c r="BY305" s="6">
        <f ca="1">IF($BI305="",SUMIF(Elasticities!$B$5:$B$52,Demands_tra!$BH305,Elasticities!R$5:R$52),SUMIF(Elasticities!$B$5:$B$52,Demands_tra!$BI305,Elasticities!R$5:R$52))</f>
        <v>0.624999999999996</v>
      </c>
      <c r="BZ305" s="6">
        <f ca="1">IF($BI305="",SUMIF(Elasticities!$B$5:$B$52,Demands_tra!$BH305,Elasticities!S$5:S$52),SUMIF(Elasticities!$B$5:$B$52,Demands_tra!$BI305,Elasticities!S$5:S$52))</f>
        <v>0.612499999999996</v>
      </c>
      <c r="CA305" s="6">
        <f ca="1">IF($BI305="",SUMIF(Elasticities!$B$5:$B$52,Demands_tra!$BH305,Elasticities!T$5:T$52),SUMIF(Elasticities!$B$5:$B$52,Demands_tra!$BI305,Elasticities!T$5:T$52))</f>
        <v>0.599999999999996</v>
      </c>
      <c r="CB305" s="6" t="e">
        <f ca="1">IF($BI305="",SUMIF(Elasticities!$B$5:$B$52,Demands_tra!$BH305,Elasticities!U$5:U$52),SUMIF(Elasticities!$B$5:$B$52,Demands_tra!$BI305,Elasticities!U$5:U$52))</f>
        <v>#VALUE!</v>
      </c>
      <c r="CC305" s="6" t="e">
        <f ca="1">IF($BI305="",SUMIF(Elasticities!$B$5:$B$52,Demands_tra!$BH305,Elasticities!V$5:V$52),SUMIF(Elasticities!$B$5:$B$52,Demands_tra!$BI305,Elasticities!V$5:V$52))</f>
        <v>#VALUE!</v>
      </c>
      <c r="CD305" s="6" t="e">
        <f ca="1">IF($BI305="",SUMIF(Elasticities!$B$5:$B$52,Demands_tra!$BH305,Elasticities!W$5:W$52),SUMIF(Elasticities!$B$5:$B$52,Demands_tra!$BI305,Elasticities!W$5:W$52))</f>
        <v>#VALUE!</v>
      </c>
      <c r="CE305" s="6" t="e">
        <f ca="1">IF($BI305="",SUMIF(Elasticities!$B$5:$B$52,Demands_tra!$BH305,Elasticities!X$5:X$52),SUMIF(Elasticities!$B$5:$B$52,Demands_tra!$BI305,Elasticities!X$5:X$52))</f>
        <v>#VALUE!</v>
      </c>
      <c r="CF305" s="6" t="e">
        <f ca="1">IF($BI305="",SUMIF(Elasticities!$B$5:$B$52,Demands_tra!$BH305,Elasticities!Y$5:Y$52),SUMIF(Elasticities!$B$5:$B$52,Demands_tra!$BI305,Elasticities!Y$5:Y$52))</f>
        <v>#VALUE!</v>
      </c>
      <c r="CG305" s="6" t="e">
        <f ca="1">IF($BI305="",SUMIF(Elasticities!$B$5:$B$52,Demands_tra!$BH305,Elasticities!Z$5:Z$52),SUMIF(Elasticities!$B$5:$B$52,Demands_tra!$BI305,Elasticities!Z$5:Z$52))</f>
        <v>#VALUE!</v>
      </c>
      <c r="CH305" s="6" t="e">
        <f ca="1">IF($BI305="",SUMIF(Elasticities!$B$5:$B$52,Demands_tra!$BH305,Elasticities!AA$5:AA$52),SUMIF(Elasticities!$B$5:$B$52,Demands_tra!$BI305,Elasticities!AA$5:AA$52))</f>
        <v>#VALUE!</v>
      </c>
      <c r="CI305" s="6" t="e">
        <f ca="1">IF($BI305="",SUMIF(Elasticities!$B$5:$B$52,Demands_tra!$BH305,Elasticities!AB$5:AB$52),SUMIF(Elasticities!$B$5:$B$52,Demands_tra!$BI305,Elasticities!AB$5:AB$52))</f>
        <v>#VALUE!</v>
      </c>
    </row>
    <row r="306" spans="1:87">
      <c r="A306" t="str">
        <f>IF(BYDem_tra!B305="","\I:",BYDem_tra!B305)</f>
        <v>Russia</v>
      </c>
      <c r="B306" t="str">
        <f>BYDem_tra!E305</f>
        <v>TTP</v>
      </c>
      <c r="C306" t="str">
        <f t="shared" si="220"/>
        <v>TTP</v>
      </c>
      <c r="D306" s="3">
        <f>SUMIFS(BYDem_tra!$M$2:$M$2000,BYDem_tra!$B$2:$B$2000,Demands_tra!$A306,BYDem_tra!$E$2:$E$2000,Demands_tra!$B306)</f>
        <v>172.11817527732</v>
      </c>
      <c r="E306" s="3">
        <f ca="1" t="shared" si="221"/>
        <v>172.001941684198</v>
      </c>
      <c r="F306" s="3">
        <f ca="1" t="shared" si="222"/>
        <v>171.429561901201</v>
      </c>
      <c r="G306" s="3">
        <f ca="1" t="shared" si="223"/>
        <v>169.590305192183</v>
      </c>
      <c r="H306" s="3">
        <f ca="1" t="shared" si="224"/>
        <v>167.898987057315</v>
      </c>
      <c r="I306" s="3">
        <f ca="1" t="shared" si="225"/>
        <v>166.624883992822</v>
      </c>
      <c r="J306" s="3">
        <f ca="1" t="shared" si="226"/>
        <v>165.813367268545</v>
      </c>
      <c r="K306" s="3">
        <f ca="1" t="shared" si="227"/>
        <v>165.248837367325</v>
      </c>
      <c r="L306" s="3">
        <f ca="1" t="shared" si="228"/>
        <v>164.516642855234</v>
      </c>
      <c r="M306" s="3">
        <f ca="1" t="shared" si="229"/>
        <v>163.603212923127</v>
      </c>
      <c r="N306" s="3">
        <f ca="1" t="shared" si="230"/>
        <v>162.473578350343</v>
      </c>
      <c r="O306" s="3">
        <f ca="1" t="shared" si="231"/>
        <v>161.266689954002</v>
      </c>
      <c r="P306" s="3">
        <f ca="1" t="shared" si="232"/>
        <v>160.079265772127</v>
      </c>
      <c r="Q306" s="3">
        <f ca="1" t="shared" si="233"/>
        <v>158.931723339581</v>
      </c>
      <c r="R306" s="3">
        <f ca="1" t="shared" si="234"/>
        <v>157.827793023805</v>
      </c>
      <c r="S306" s="3">
        <f ca="1" t="shared" si="235"/>
        <v>156.736614213722</v>
      </c>
      <c r="T306" s="3">
        <f ca="1" t="shared" si="236"/>
        <v>155.585652668273</v>
      </c>
      <c r="U306" s="3">
        <f ca="1" t="shared" si="237"/>
        <v>154.25511252623</v>
      </c>
      <c r="V306" s="3" t="e">
        <f ca="1" t="shared" si="212"/>
        <v>#VALUE!</v>
      </c>
      <c r="W306" s="3" t="e">
        <f ca="1" t="shared" si="213"/>
        <v>#DIV/0!</v>
      </c>
      <c r="X306" s="3" t="e">
        <f ca="1" t="shared" si="214"/>
        <v>#DIV/0!</v>
      </c>
      <c r="Y306" s="3" t="e">
        <f ca="1" t="shared" si="215"/>
        <v>#DIV/0!</v>
      </c>
      <c r="Z306" s="3" t="e">
        <f ca="1" t="shared" si="216"/>
        <v>#DIV/0!</v>
      </c>
      <c r="AA306" s="3" t="e">
        <f ca="1" t="shared" si="217"/>
        <v>#DIV/0!</v>
      </c>
      <c r="AB306" s="3" t="e">
        <f ca="1" t="shared" si="218"/>
        <v>#DIV/0!</v>
      </c>
      <c r="AC306" s="3" t="e">
        <f ca="1" t="shared" si="219"/>
        <v>#DIV/0!</v>
      </c>
      <c r="AE306" s="34" t="str">
        <f ca="1">VLOOKUP($C306,'Default drvr and elast'!$A$4:$C$49,MATCH(VLOOKUP(A306,Classification!$B$4:$D$99,2,FALSE),'Default drvr and elast'!$A$3:$C$3,0),FALSE)</f>
        <v>POP</v>
      </c>
      <c r="AF306" s="4"/>
      <c r="AG306" s="6">
        <f ca="1">IF($AF306="",SUMIFS('Growth rates'!D$4:D$922,'Growth rates'!$B$4:$B$922,Demands_tra!$A306,'Growth rates'!$C$4:$C$922,$AE306),SUMIFS('Growth rates'!D$4:D$922,'Growth rates'!$B$4:$B$922,Demands_tra!$A306,'Growth rates'!$C$4:$C$922,$AF306))</f>
        <v>1</v>
      </c>
      <c r="AH306" s="6">
        <f ca="1">IF($AF306="",SUMIFS('Growth rates'!E$4:E$922,'Growth rates'!$B$4:$B$922,Demands_tra!$A306,'Growth rates'!$C$4:$C$922,$AE306),SUMIFS('Growth rates'!E$4:E$922,'Growth rates'!$B$4:$B$922,Demands_tra!$A306,'Growth rates'!$C$4:$C$922,$AF306))</f>
        <v>0.999153277629258</v>
      </c>
      <c r="AI306" s="6">
        <f ca="1">IF($AF306="",SUMIFS('Growth rates'!F$4:F$922,'Growth rates'!$B$4:$B$922,Demands_tra!$A306,'Growth rates'!$C$4:$C$922,$AE306),SUMIFS('Growth rates'!F$4:F$922,'Growth rates'!$B$4:$B$922,Demands_tra!$A306,'Growth rates'!$C$4:$C$922,$AF306))</f>
        <v>0.994919665775547</v>
      </c>
      <c r="AJ306" s="6">
        <f ca="1">IF($AF306="",SUMIFS('Growth rates'!G$4:G$922,'Growth rates'!$B$4:$B$922,Demands_tra!$A306,'Growth rates'!$C$4:$C$922,$AE306),SUMIFS('Growth rates'!G$4:G$922,'Growth rates'!$B$4:$B$922,Demands_tra!$A306,'Growth rates'!$C$4:$C$922,$AF306))</f>
        <v>0.981113622085295</v>
      </c>
      <c r="AK306" s="6">
        <f ca="1">IF($AF306="",SUMIFS('Growth rates'!H$4:H$922,'Growth rates'!$B$4:$B$922,Demands_tra!$A306,'Growth rates'!$C$4:$C$922,$AE306),SUMIFS('Growth rates'!H$4:H$922,'Growth rates'!$B$4:$B$922,Demands_tra!$A306,'Growth rates'!$C$4:$C$922,$AF306))</f>
        <v>0.968255638939726</v>
      </c>
      <c r="AL306" s="6">
        <f ca="1">IF($AF306="",SUMIFS('Growth rates'!I$4:I$922,'Growth rates'!$B$4:$B$922,Demands_tra!$A306,'Growth rates'!$C$4:$C$922,$AE306),SUMIFS('Growth rates'!I$4:I$922,'Growth rates'!$B$4:$B$922,Demands_tra!$A306,'Growth rates'!$C$4:$C$922,$AF306))</f>
        <v>0.958442860335364</v>
      </c>
      <c r="AM306" s="6">
        <f ca="1">IF($AF306="",SUMIFS('Growth rates'!J$4:J$922,'Growth rates'!$B$4:$B$922,Demands_tra!$A306,'Growth rates'!$C$4:$C$922,$AE306),SUMIFS('Growth rates'!J$4:J$922,'Growth rates'!$B$4:$B$922,Demands_tra!$A306,'Growth rates'!$C$4:$C$922,$AF306))</f>
        <v>0.952105611580232</v>
      </c>
      <c r="AN306" s="6">
        <f ca="1">IF($AF306="",SUMIFS('Growth rates'!K$4:K$922,'Growth rates'!$B$4:$B$922,Demands_tra!$A306,'Growth rates'!$C$4:$C$922,$AE306),SUMIFS('Growth rates'!K$4:K$922,'Growth rates'!$B$4:$B$922,Demands_tra!$A306,'Growth rates'!$C$4:$C$922,$AF306))</f>
        <v>0.947630746523464</v>
      </c>
      <c r="AO306" s="6">
        <f ca="1">IF($AF306="",SUMIFS('Growth rates'!L$4:L$922,'Growth rates'!$B$4:$B$922,Demands_tra!$A306,'Growth rates'!$C$4:$C$922,$AE306),SUMIFS('Growth rates'!L$4:L$922,'Growth rates'!$B$4:$B$922,Demands_tra!$A306,'Growth rates'!$C$4:$C$922,$AF306))</f>
        <v>0.941735143873907</v>
      </c>
      <c r="AP306" s="6">
        <f ca="1">IF($AF306="",SUMIFS('Growth rates'!M$4:M$922,'Growth rates'!$B$4:$B$922,Demands_tra!$A306,'Growth rates'!$C$4:$C$922,$AE306),SUMIFS('Growth rates'!M$4:M$922,'Growth rates'!$B$4:$B$922,Demands_tra!$A306,'Growth rates'!$C$4:$C$922,$AF306))</f>
        <v>0.934265564647304</v>
      </c>
      <c r="AQ306" s="6">
        <f ca="1">IF($AF306="",SUMIFS('Growth rates'!N$4:N$922,'Growth rates'!$B$4:$B$922,Demands_tra!$A306,'Growth rates'!$C$4:$C$922,$AE306),SUMIFS('Growth rates'!N$4:N$922,'Growth rates'!$B$4:$B$922,Demands_tra!$A306,'Growth rates'!$C$4:$C$922,$AF306))</f>
        <v>0.924882519918043</v>
      </c>
      <c r="AR306" s="6">
        <f ca="1">IF($AF306="",SUMIFS('Growth rates'!O$4:O$922,'Growth rates'!$B$4:$B$922,Demands_tra!$A306,'Growth rates'!$C$4:$C$922,$AE306),SUMIFS('Growth rates'!O$4:O$922,'Growth rates'!$B$4:$B$922,Demands_tra!$A306,'Growth rates'!$C$4:$C$922,$AF306))</f>
        <v>0.914704409340846</v>
      </c>
      <c r="AS306" s="6">
        <f ca="1">IF($AF306="",SUMIFS('Growth rates'!P$4:P$922,'Growth rates'!$B$4:$B$922,Demands_tra!$A306,'Growth rates'!$C$4:$C$922,$AE306),SUMIFS('Growth rates'!P$4:P$922,'Growth rates'!$B$4:$B$922,Demands_tra!$A306,'Growth rates'!$C$4:$C$922,$AF306))</f>
        <v>0.904538268851693</v>
      </c>
      <c r="AT306" s="6">
        <f ca="1">IF($AF306="",SUMIFS('Growth rates'!Q$4:Q$922,'Growth rates'!$B$4:$B$922,Demands_tra!$A306,'Growth rates'!$C$4:$C$922,$AE306),SUMIFS('Growth rates'!Q$4:Q$922,'Growth rates'!$B$4:$B$922,Demands_tra!$A306,'Growth rates'!$C$4:$C$922,$AF306))</f>
        <v>0.894562479762628</v>
      </c>
      <c r="AU306" s="6">
        <f ca="1">IF($AF306="",SUMIFS('Growth rates'!R$4:R$922,'Growth rates'!$B$4:$B$922,Demands_tra!$A306,'Growth rates'!$C$4:$C$922,$AE306),SUMIFS('Growth rates'!R$4:R$922,'Growth rates'!$B$4:$B$922,Demands_tra!$A306,'Growth rates'!$C$4:$C$922,$AF306))</f>
        <v>0.884815690929354</v>
      </c>
      <c r="AV306" s="6">
        <f ca="1">IF($AF306="",SUMIFS('Growth rates'!S$4:S$922,'Growth rates'!$B$4:$B$922,Demands_tra!$A306,'Growth rates'!$C$4:$C$922,$AE306),SUMIFS('Growth rates'!S$4:S$922,'Growth rates'!$B$4:$B$922,Demands_tra!$A306,'Growth rates'!$C$4:$C$922,$AF306))</f>
        <v>0.875027887508692</v>
      </c>
      <c r="AW306" s="6">
        <f ca="1">IF($AF306="",SUMIFS('Growth rates'!T$4:T$922,'Growth rates'!$B$4:$B$922,Demands_tra!$A306,'Growth rates'!$C$4:$C$922,$AE306),SUMIFS('Growth rates'!T$4:T$922,'Growth rates'!$B$4:$B$922,Demands_tra!$A306,'Growth rates'!$C$4:$C$922,$AF306))</f>
        <v>0.864537146774868</v>
      </c>
      <c r="AX306" s="6">
        <f ca="1">IF($AF306="",SUMIFS('Growth rates'!U$4:U$922,'Growth rates'!$B$4:$B$922,Demands_tra!$A306,'Growth rates'!$C$4:$C$922,$AE306),SUMIFS('Growth rates'!U$4:U$922,'Growth rates'!$B$4:$B$922,Demands_tra!$A306,'Growth rates'!$C$4:$C$922,$AF306))</f>
        <v>0.852214873283883</v>
      </c>
      <c r="AY306" s="6">
        <f ca="1">IF($AF306="",SUMIFS('Growth rates'!V$4:V$922,'Growth rates'!$B$4:$B$922,Demands_tra!$A306,'Growth rates'!$C$4:$C$922,$AE306),SUMIFS('Growth rates'!V$4:V$922,'Growth rates'!$B$4:$B$922,Demands_tra!$A306,'Growth rates'!$C$4:$C$922,$AF306))</f>
        <v>0</v>
      </c>
      <c r="AZ306" s="6">
        <f ca="1">IF($AF306="",SUMIFS('Growth rates'!W$4:W$922,'Growth rates'!$B$4:$B$922,Demands_tra!$A306,'Growth rates'!$C$4:$C$922,$AE306),SUMIFS('Growth rates'!W$4:W$922,'Growth rates'!$B$4:$B$922,Demands_tra!$A306,'Growth rates'!$C$4:$C$922,$AF306))</f>
        <v>0</v>
      </c>
      <c r="BA306" s="6">
        <f ca="1">IF($AF306="",SUMIFS('Growth rates'!X$4:X$922,'Growth rates'!$B$4:$B$922,Demands_tra!$A306,'Growth rates'!$C$4:$C$922,$AE306),SUMIFS('Growth rates'!X$4:X$922,'Growth rates'!$B$4:$B$922,Demands_tra!$A306,'Growth rates'!$C$4:$C$922,$AF306))</f>
        <v>0</v>
      </c>
      <c r="BB306" s="6">
        <f ca="1">IF($AF306="",SUMIFS('Growth rates'!Y$4:Y$922,'Growth rates'!$B$4:$B$922,Demands_tra!$A306,'Growth rates'!$C$4:$C$922,$AE306),SUMIFS('Growth rates'!Y$4:Y$922,'Growth rates'!$B$4:$B$922,Demands_tra!$A306,'Growth rates'!$C$4:$C$922,$AF306))</f>
        <v>0</v>
      </c>
      <c r="BC306" s="6">
        <f ca="1">IF($AF306="",SUMIFS('Growth rates'!Z$4:Z$922,'Growth rates'!$B$4:$B$922,Demands_tra!$A306,'Growth rates'!$C$4:$C$922,$AE306),SUMIFS('Growth rates'!Z$4:Z$922,'Growth rates'!$B$4:$B$922,Demands_tra!$A306,'Growth rates'!$C$4:$C$922,$AF306))</f>
        <v>0</v>
      </c>
      <c r="BD306" s="6">
        <f ca="1">IF($AF306="",SUMIFS('Growth rates'!AA$4:AA$922,'Growth rates'!$B$4:$B$922,Demands_tra!$A306,'Growth rates'!$C$4:$C$922,$AE306),SUMIFS('Growth rates'!AA$4:AA$922,'Growth rates'!$B$4:$B$922,Demands_tra!$A306,'Growth rates'!$C$4:$C$922,$AF306))</f>
        <v>0</v>
      </c>
      <c r="BE306" s="6">
        <f ca="1">IF($AF306="",SUMIFS('Growth rates'!AB$4:AB$922,'Growth rates'!$B$4:$B$922,Demands_tra!$A306,'Growth rates'!$C$4:$C$922,$AE306),SUMIFS('Growth rates'!AB$4:AB$922,'Growth rates'!$B$4:$B$922,Demands_tra!$A306,'Growth rates'!$C$4:$C$922,$AF306))</f>
        <v>0</v>
      </c>
      <c r="BF306" s="6">
        <f ca="1">IF($AF306="",SUMIFS('Growth rates'!AC$4:AC$922,'Growth rates'!$B$4:$B$922,Demands_tra!$A306,'Growth rates'!$C$4:$C$922,$AE306),SUMIFS('Growth rates'!AC$4:AC$922,'Growth rates'!$B$4:$B$922,Demands_tra!$A306,'Growth rates'!$C$4:$C$922,$AF306))</f>
        <v>0</v>
      </c>
      <c r="BH306" t="str">
        <f ca="1">VLOOKUP($C306,'Default drvr and elast'!$A$4:$F$49,MATCH(VLOOKUP(A306,Classification!$B$4:$D$42,3,FALSE),'Default drvr and elast'!$D$3:$F$3,0)+3,FALSE)</f>
        <v>Med2</v>
      </c>
      <c r="BJ306" s="6">
        <f ca="1">IF($BI306="",SUMIF(Elasticities!$B$5:$B$52,Demands_tra!$BH306,Elasticities!C$5:C$52),SUMIF(Elasticities!$B$5:$B$52,Demands_tra!$BI306,Elasticities!C$5:C$52))</f>
        <v>0.799999999999989</v>
      </c>
      <c r="BK306" s="6">
        <f ca="1">IF($BI306="",SUMIF(Elasticities!$B$5:$B$52,Demands_tra!$BH306,Elasticities!D$5:D$52),SUMIF(Elasticities!$B$5:$B$52,Demands_tra!$BI306,Elasticities!D$5:D$52))</f>
        <v>0.797560975609746</v>
      </c>
      <c r="BL306" s="6">
        <f ca="1">IF($BI306="",SUMIF(Elasticities!$B$5:$B$52,Demands_tra!$BH306,Elasticities!E$5:E$52),SUMIF(Elasticities!$B$5:$B$52,Demands_tra!$BI306,Elasticities!E$5:E$52))</f>
        <v>0.785365853658527</v>
      </c>
      <c r="BM306" s="6">
        <f ca="1">IF($BI306="",SUMIF(Elasticities!$B$5:$B$52,Demands_tra!$BH306,Elasticities!F$5:F$52),SUMIF(Elasticities!$B$5:$B$52,Demands_tra!$BI306,Elasticities!F$5:F$52))</f>
        <v>0.773170731707307</v>
      </c>
      <c r="BN306" s="6">
        <f ca="1">IF($BI306="",SUMIF(Elasticities!$B$5:$B$52,Demands_tra!$BH306,Elasticities!G$5:G$52),SUMIF(Elasticities!$B$5:$B$52,Demands_tra!$BI306,Elasticities!G$5:G$52))</f>
        <v>0.760975609756088</v>
      </c>
      <c r="BO306" s="6">
        <f ca="1">IF($BI306="",SUMIF(Elasticities!$B$5:$B$52,Demands_tra!$BH306,Elasticities!H$5:H$52),SUMIF(Elasticities!$B$5:$B$52,Demands_tra!$BI306,Elasticities!H$5:H$52))</f>
        <v>0.748780487804868</v>
      </c>
      <c r="BP306" s="6">
        <f ca="1">IF($BI306="",SUMIF(Elasticities!$B$5:$B$52,Demands_tra!$BH306,Elasticities!I$5:I$52),SUMIF(Elasticities!$B$5:$B$52,Demands_tra!$BI306,Elasticities!I$5:I$52))</f>
        <v>0.736585365853649</v>
      </c>
      <c r="BQ306" s="6">
        <f ca="1">IF($BI306="",SUMIF(Elasticities!$B$5:$B$52,Demands_tra!$BH306,Elasticities!J$5:J$52),SUMIF(Elasticities!$B$5:$B$52,Demands_tra!$BI306,Elasticities!J$5:J$52))</f>
        <v>0.724390243902429</v>
      </c>
      <c r="BR306" s="6">
        <f ca="1">IF($BI306="",SUMIF(Elasticities!$B$5:$B$52,Demands_tra!$BH306,Elasticities!K$5:K$52),SUMIF(Elasticities!$B$5:$B$52,Demands_tra!$BI306,Elasticities!K$5:K$52))</f>
        <v>0.71219512195121</v>
      </c>
      <c r="BS306" s="6">
        <f ca="1">IF($BI306="",SUMIF(Elasticities!$B$5:$B$52,Demands_tra!$BH306,Elasticities!L$5:L$52),SUMIF(Elasticities!$B$5:$B$52,Demands_tra!$BI306,Elasticities!L$5:L$52))</f>
        <v>0.699999999999997</v>
      </c>
      <c r="BT306" s="6">
        <f ca="1">IF($BI306="",SUMIF(Elasticities!$B$5:$B$52,Demands_tra!$BH306,Elasticities!M$5:M$52),SUMIF(Elasticities!$B$5:$B$52,Demands_tra!$BI306,Elasticities!M$5:M$52))</f>
        <v>0.687499999999996</v>
      </c>
      <c r="BU306" s="6">
        <f ca="1">IF($BI306="",SUMIF(Elasticities!$B$5:$B$52,Demands_tra!$BH306,Elasticities!N$5:N$52),SUMIF(Elasticities!$B$5:$B$52,Demands_tra!$BI306,Elasticities!N$5:N$52))</f>
        <v>0.674999999999996</v>
      </c>
      <c r="BV306" s="6">
        <f ca="1">IF($BI306="",SUMIF(Elasticities!$B$5:$B$52,Demands_tra!$BH306,Elasticities!O$5:O$52),SUMIF(Elasticities!$B$5:$B$52,Demands_tra!$BI306,Elasticities!O$5:O$52))</f>
        <v>0.662499999999996</v>
      </c>
      <c r="BW306" s="6">
        <f ca="1">IF($BI306="",SUMIF(Elasticities!$B$5:$B$52,Demands_tra!$BH306,Elasticities!P$5:P$52),SUMIF(Elasticities!$B$5:$B$52,Demands_tra!$BI306,Elasticities!P$5:P$52))</f>
        <v>0.649999999999997</v>
      </c>
      <c r="BX306" s="6">
        <f ca="1">IF($BI306="",SUMIF(Elasticities!$B$5:$B$52,Demands_tra!$BH306,Elasticities!Q$5:Q$52),SUMIF(Elasticities!$B$5:$B$52,Demands_tra!$BI306,Elasticities!Q$5:Q$52))</f>
        <v>0.637499999999997</v>
      </c>
      <c r="BY306" s="6">
        <f ca="1">IF($BI306="",SUMIF(Elasticities!$B$5:$B$52,Demands_tra!$BH306,Elasticities!R$5:R$52),SUMIF(Elasticities!$B$5:$B$52,Demands_tra!$BI306,Elasticities!R$5:R$52))</f>
        <v>0.624999999999996</v>
      </c>
      <c r="BZ306" s="6">
        <f ca="1">IF($BI306="",SUMIF(Elasticities!$B$5:$B$52,Demands_tra!$BH306,Elasticities!S$5:S$52),SUMIF(Elasticities!$B$5:$B$52,Demands_tra!$BI306,Elasticities!S$5:S$52))</f>
        <v>0.612499999999996</v>
      </c>
      <c r="CA306" s="6">
        <f ca="1">IF($BI306="",SUMIF(Elasticities!$B$5:$B$52,Demands_tra!$BH306,Elasticities!T$5:T$52),SUMIF(Elasticities!$B$5:$B$52,Demands_tra!$BI306,Elasticities!T$5:T$52))</f>
        <v>0.599999999999996</v>
      </c>
      <c r="CB306" s="6" t="e">
        <f ca="1">IF($BI306="",SUMIF(Elasticities!$B$5:$B$52,Demands_tra!$BH306,Elasticities!U$5:U$52),SUMIF(Elasticities!$B$5:$B$52,Demands_tra!$BI306,Elasticities!U$5:U$52))</f>
        <v>#VALUE!</v>
      </c>
      <c r="CC306" s="6" t="e">
        <f ca="1">IF($BI306="",SUMIF(Elasticities!$B$5:$B$52,Demands_tra!$BH306,Elasticities!V$5:V$52),SUMIF(Elasticities!$B$5:$B$52,Demands_tra!$BI306,Elasticities!V$5:V$52))</f>
        <v>#VALUE!</v>
      </c>
      <c r="CD306" s="6" t="e">
        <f ca="1">IF($BI306="",SUMIF(Elasticities!$B$5:$B$52,Demands_tra!$BH306,Elasticities!W$5:W$52),SUMIF(Elasticities!$B$5:$B$52,Demands_tra!$BI306,Elasticities!W$5:W$52))</f>
        <v>#VALUE!</v>
      </c>
      <c r="CE306" s="6" t="e">
        <f ca="1">IF($BI306="",SUMIF(Elasticities!$B$5:$B$52,Demands_tra!$BH306,Elasticities!X$5:X$52),SUMIF(Elasticities!$B$5:$B$52,Demands_tra!$BI306,Elasticities!X$5:X$52))</f>
        <v>#VALUE!</v>
      </c>
      <c r="CF306" s="6" t="e">
        <f ca="1">IF($BI306="",SUMIF(Elasticities!$B$5:$B$52,Demands_tra!$BH306,Elasticities!Y$5:Y$52),SUMIF(Elasticities!$B$5:$B$52,Demands_tra!$BI306,Elasticities!Y$5:Y$52))</f>
        <v>#VALUE!</v>
      </c>
      <c r="CG306" s="6" t="e">
        <f ca="1">IF($BI306="",SUMIF(Elasticities!$B$5:$B$52,Demands_tra!$BH306,Elasticities!Z$5:Z$52),SUMIF(Elasticities!$B$5:$B$52,Demands_tra!$BI306,Elasticities!Z$5:Z$52))</f>
        <v>#VALUE!</v>
      </c>
      <c r="CH306" s="6" t="e">
        <f ca="1">IF($BI306="",SUMIF(Elasticities!$B$5:$B$52,Demands_tra!$BH306,Elasticities!AA$5:AA$52),SUMIF(Elasticities!$B$5:$B$52,Demands_tra!$BI306,Elasticities!AA$5:AA$52))</f>
        <v>#VALUE!</v>
      </c>
      <c r="CI306" s="6" t="e">
        <f ca="1">IF($BI306="",SUMIF(Elasticities!$B$5:$B$52,Demands_tra!$BH306,Elasticities!AB$5:AB$52),SUMIF(Elasticities!$B$5:$B$52,Demands_tra!$BI306,Elasticities!AB$5:AB$52))</f>
        <v>#VALUE!</v>
      </c>
    </row>
    <row r="307" spans="1:87">
      <c r="A307" t="str">
        <f>IF(BYDem_tra!B306="","\I:",BYDem_tra!B306)</f>
        <v>Russia</v>
      </c>
      <c r="B307" t="str">
        <f>BYDem_tra!E306</f>
        <v>TWD</v>
      </c>
      <c r="C307" t="str">
        <f t="shared" si="220"/>
        <v>TWD</v>
      </c>
      <c r="D307" s="3">
        <f>SUMIFS(BYDem_tra!$M$2:$M$2000,BYDem_tra!$B$2:$B$2000,Demands_tra!$A307,BYDem_tra!$E$2:$E$2000,Demands_tra!$B307)</f>
        <v>25.594159608</v>
      </c>
      <c r="E307" s="3">
        <f ca="1" t="shared" si="221"/>
        <v>25.7643640096325</v>
      </c>
      <c r="F307" s="3">
        <f ca="1" t="shared" si="222"/>
        <v>27.1348913903068</v>
      </c>
      <c r="G307" s="3">
        <f ca="1" t="shared" si="223"/>
        <v>28.6744889282622</v>
      </c>
      <c r="H307" s="3">
        <f ca="1" t="shared" si="224"/>
        <v>30.7531545978505</v>
      </c>
      <c r="I307" s="3">
        <f ca="1" t="shared" si="225"/>
        <v>32.832113517038</v>
      </c>
      <c r="J307" s="3">
        <f ca="1" t="shared" si="226"/>
        <v>34.8676362075473</v>
      </c>
      <c r="K307" s="3">
        <f ca="1" t="shared" si="227"/>
        <v>36.8460978787954</v>
      </c>
      <c r="L307" s="3">
        <f ca="1" t="shared" si="228"/>
        <v>38.9433567320537</v>
      </c>
      <c r="M307" s="3">
        <f ca="1" t="shared" si="229"/>
        <v>41.2768709862555</v>
      </c>
      <c r="N307" s="3">
        <f ca="1" t="shared" si="230"/>
        <v>43.6573082725711</v>
      </c>
      <c r="O307" s="3">
        <f ca="1" t="shared" si="231"/>
        <v>46.0368913504916</v>
      </c>
      <c r="P307" s="3">
        <f ca="1" t="shared" si="232"/>
        <v>48.3468063258459</v>
      </c>
      <c r="Q307" s="3">
        <f ca="1" t="shared" si="233"/>
        <v>50.5981007743885</v>
      </c>
      <c r="R307" s="3">
        <f ca="1" t="shared" si="234"/>
        <v>52.8591657301696</v>
      </c>
      <c r="S307" s="3">
        <f ca="1" t="shared" si="235"/>
        <v>55.1814469206535</v>
      </c>
      <c r="T307" s="3">
        <f ca="1" t="shared" si="236"/>
        <v>57.5368923377893</v>
      </c>
      <c r="U307" s="3">
        <f ca="1" t="shared" si="237"/>
        <v>59.8264864604289</v>
      </c>
      <c r="V307" s="3" t="e">
        <f ca="1" t="shared" si="212"/>
        <v>#VALUE!</v>
      </c>
      <c r="W307" s="3" t="e">
        <f ca="1" t="shared" si="213"/>
        <v>#DIV/0!</v>
      </c>
      <c r="X307" s="3" t="e">
        <f ca="1" t="shared" si="214"/>
        <v>#DIV/0!</v>
      </c>
      <c r="Y307" s="3" t="e">
        <f ca="1" t="shared" si="215"/>
        <v>#DIV/0!</v>
      </c>
      <c r="Z307" s="3" t="e">
        <f ca="1" t="shared" si="216"/>
        <v>#DIV/0!</v>
      </c>
      <c r="AA307" s="3" t="e">
        <f ca="1" t="shared" si="217"/>
        <v>#DIV/0!</v>
      </c>
      <c r="AB307" s="3" t="e">
        <f ca="1" t="shared" si="218"/>
        <v>#DIV/0!</v>
      </c>
      <c r="AC307" s="3" t="e">
        <f ca="1" t="shared" si="219"/>
        <v>#DIV/0!</v>
      </c>
      <c r="AE307" s="34" t="str">
        <f ca="1">VLOOKUP($C307,'Default drvr and elast'!$A$4:$C$49,MATCH(VLOOKUP(A307,Classification!$B$4:$D$99,2,FALSE),'Default drvr and elast'!$A$3:$C$3,0),FALSE)</f>
        <v>GDP</v>
      </c>
      <c r="AF307" s="4"/>
      <c r="AG307" s="6">
        <f ca="1">IF($AF307="",SUMIFS('Growth rates'!D$4:D$922,'Growth rates'!$B$4:$B$922,Demands_tra!$A307,'Growth rates'!$C$4:$C$922,$AE307),SUMIFS('Growth rates'!D$4:D$922,'Growth rates'!$B$4:$B$922,Demands_tra!$A307,'Growth rates'!$C$4:$C$922,$AF307))</f>
        <v>1</v>
      </c>
      <c r="AH307" s="6">
        <f ca="1">IF($AF307="",SUMIFS('Growth rates'!E$4:E$922,'Growth rates'!$B$4:$B$922,Demands_tra!$A307,'Growth rates'!$C$4:$C$922,$AE307),SUMIFS('Growth rates'!E$4:E$922,'Growth rates'!$B$4:$B$922,Demands_tra!$A307,'Growth rates'!$C$4:$C$922,$AF307))</f>
        <v>1.00833807922416</v>
      </c>
      <c r="AI307" s="6">
        <f ca="1">IF($AF307="",SUMIFS('Growth rates'!F$4:F$922,'Growth rates'!$B$4:$B$922,Demands_tra!$A307,'Growth rates'!$C$4:$C$922,$AE307),SUMIFS('Growth rates'!F$4:F$922,'Growth rates'!$B$4:$B$922,Demands_tra!$A307,'Growth rates'!$C$4:$C$922,$AF307))</f>
        <v>1.0766352075424</v>
      </c>
      <c r="AJ307" s="6">
        <f ca="1">IF($AF307="",SUMIFS('Growth rates'!G$4:G$922,'Growth rates'!$B$4:$B$922,Demands_tra!$A307,'Growth rates'!$C$4:$C$922,$AE307),SUMIFS('Growth rates'!G$4:G$922,'Growth rates'!$B$4:$B$922,Demands_tra!$A307,'Growth rates'!$C$4:$C$922,$AF307))</f>
        <v>1.15564343027581</v>
      </c>
      <c r="AK307" s="6">
        <f ca="1">IF($AF307="",SUMIFS('Growth rates'!H$4:H$922,'Growth rates'!$B$4:$B$922,Demands_tra!$A307,'Growth rates'!$C$4:$C$922,$AE307),SUMIFS('Growth rates'!H$4:H$922,'Growth rates'!$B$4:$B$922,Demands_tra!$A307,'Growth rates'!$C$4:$C$922,$AF307))</f>
        <v>1.2657319608088</v>
      </c>
      <c r="AL307" s="6">
        <f ca="1">IF($AF307="",SUMIFS('Growth rates'!I$4:I$922,'Growth rates'!$B$4:$B$922,Demands_tra!$A307,'Growth rates'!$C$4:$C$922,$AE307),SUMIFS('Growth rates'!I$4:I$922,'Growth rates'!$B$4:$B$922,Demands_tra!$A307,'Growth rates'!$C$4:$C$922,$AF307))</f>
        <v>1.3800049173744</v>
      </c>
      <c r="AM307" s="6">
        <f ca="1">IF($AF307="",SUMIFS('Growth rates'!J$4:J$922,'Growth rates'!$B$4:$B$922,Demands_tra!$A307,'Growth rates'!$C$4:$C$922,$AE307),SUMIFS('Growth rates'!J$4:J$922,'Growth rates'!$B$4:$B$922,Demands_tra!$A307,'Growth rates'!$C$4:$C$922,$AF307))</f>
        <v>1.49615904702163</v>
      </c>
      <c r="AN307" s="6">
        <f ca="1">IF($AF307="",SUMIFS('Growth rates'!K$4:K$922,'Growth rates'!$B$4:$B$922,Demands_tra!$A307,'Growth rates'!$C$4:$C$922,$AE307),SUMIFS('Growth rates'!K$4:K$922,'Growth rates'!$B$4:$B$922,Demands_tra!$A307,'Growth rates'!$C$4:$C$922,$AF307))</f>
        <v>1.61335437679292</v>
      </c>
      <c r="AO307" s="6">
        <f ca="1">IF($AF307="",SUMIFS('Growth rates'!L$4:L$922,'Growth rates'!$B$4:$B$922,Demands_tra!$A307,'Growth rates'!$C$4:$C$922,$AE307),SUMIFS('Growth rates'!L$4:L$922,'Growth rates'!$B$4:$B$922,Demands_tra!$A307,'Growth rates'!$C$4:$C$922,$AF307))</f>
        <v>1.74229545925796</v>
      </c>
      <c r="AP307" s="6">
        <f ca="1">IF($AF307="",SUMIFS('Growth rates'!M$4:M$922,'Growth rates'!$B$4:$B$922,Demands_tra!$A307,'Growth rates'!$C$4:$C$922,$AE307),SUMIFS('Growth rates'!M$4:M$922,'Growth rates'!$B$4:$B$922,Demands_tra!$A307,'Growth rates'!$C$4:$C$922,$AF307))</f>
        <v>1.89143776051591</v>
      </c>
      <c r="AQ307" s="6">
        <f ca="1">IF($AF307="",SUMIFS('Growth rates'!N$4:N$922,'Growth rates'!$B$4:$B$922,Demands_tra!$A307,'Growth rates'!$C$4:$C$922,$AE307),SUMIFS('Growth rates'!N$4:N$922,'Growth rates'!$B$4:$B$922,Demands_tra!$A307,'Growth rates'!$C$4:$C$922,$AF307))</f>
        <v>2.05009844692402</v>
      </c>
      <c r="AR307" s="6">
        <f ca="1">IF($AF307="",SUMIFS('Growth rates'!O$4:O$922,'Growth rates'!$B$4:$B$922,Demands_tra!$A307,'Growth rates'!$C$4:$C$922,$AE307),SUMIFS('Growth rates'!O$4:O$922,'Growth rates'!$B$4:$B$922,Demands_tra!$A307,'Growth rates'!$C$4:$C$922,$AF307))</f>
        <v>2.21564298647701</v>
      </c>
      <c r="AS307" s="6">
        <f ca="1">IF($AF307="",SUMIFS('Growth rates'!P$4:P$922,'Growth rates'!$B$4:$B$922,Demands_tra!$A307,'Growth rates'!$C$4:$C$922,$AE307),SUMIFS('Growth rates'!P$4:P$922,'Growth rates'!$B$4:$B$922,Demands_tra!$A307,'Growth rates'!$C$4:$C$922,$AF307))</f>
        <v>2.38344760280091</v>
      </c>
      <c r="AT307" s="6">
        <f ca="1">IF($AF307="",SUMIFS('Growth rates'!Q$4:Q$922,'Growth rates'!$B$4:$B$922,Demands_tra!$A307,'Growth rates'!$C$4:$C$922,$AE307),SUMIFS('Growth rates'!Q$4:Q$922,'Growth rates'!$B$4:$B$922,Demands_tra!$A307,'Growth rates'!$C$4:$C$922,$AF307))</f>
        <v>2.55419604958363</v>
      </c>
      <c r="AU307" s="6">
        <f ca="1">IF($AF307="",SUMIFS('Growth rates'!R$4:R$922,'Growth rates'!$B$4:$B$922,Demands_tra!$A307,'Growth rates'!$C$4:$C$922,$AE307),SUMIFS('Growth rates'!R$4:R$922,'Growth rates'!$B$4:$B$922,Demands_tra!$A307,'Growth rates'!$C$4:$C$922,$AF307))</f>
        <v>2.73323720135036</v>
      </c>
      <c r="AV307" s="6">
        <f ca="1">IF($AF307="",SUMIFS('Growth rates'!S$4:S$922,'Growth rates'!$B$4:$B$922,Demands_tra!$A307,'Growth rates'!$C$4:$C$922,$AE307),SUMIFS('Growth rates'!S$4:S$922,'Growth rates'!$B$4:$B$922,Demands_tra!$A307,'Growth rates'!$C$4:$C$922,$AF307))</f>
        <v>2.92536570747861</v>
      </c>
      <c r="AW307" s="6">
        <f ca="1">IF($AF307="",SUMIFS('Growth rates'!T$4:T$922,'Growth rates'!$B$4:$B$922,Demands_tra!$A307,'Growth rates'!$C$4:$C$922,$AE307),SUMIFS('Growth rates'!T$4:T$922,'Growth rates'!$B$4:$B$922,Demands_tra!$A307,'Growth rates'!$C$4:$C$922,$AF307))</f>
        <v>3.12923604119332</v>
      </c>
      <c r="AX307" s="6">
        <f ca="1">IF($AF307="",SUMIFS('Growth rates'!U$4:U$922,'Growth rates'!$B$4:$B$922,Demands_tra!$A307,'Growth rates'!$C$4:$C$922,$AE307),SUMIFS('Growth rates'!U$4:U$922,'Growth rates'!$B$4:$B$922,Demands_tra!$A307,'Growth rates'!$C$4:$C$922,$AF307))</f>
        <v>3.33677478017044</v>
      </c>
      <c r="AY307" s="6">
        <f ca="1">IF($AF307="",SUMIFS('Growth rates'!V$4:V$922,'Growth rates'!$B$4:$B$922,Demands_tra!$A307,'Growth rates'!$C$4:$C$922,$AE307),SUMIFS('Growth rates'!V$4:V$922,'Growth rates'!$B$4:$B$922,Demands_tra!$A307,'Growth rates'!$C$4:$C$922,$AF307))</f>
        <v>0</v>
      </c>
      <c r="AZ307" s="6">
        <f ca="1">IF($AF307="",SUMIFS('Growth rates'!W$4:W$922,'Growth rates'!$B$4:$B$922,Demands_tra!$A307,'Growth rates'!$C$4:$C$922,$AE307),SUMIFS('Growth rates'!W$4:W$922,'Growth rates'!$B$4:$B$922,Demands_tra!$A307,'Growth rates'!$C$4:$C$922,$AF307))</f>
        <v>0</v>
      </c>
      <c r="BA307" s="6">
        <f ca="1">IF($AF307="",SUMIFS('Growth rates'!X$4:X$922,'Growth rates'!$B$4:$B$922,Demands_tra!$A307,'Growth rates'!$C$4:$C$922,$AE307),SUMIFS('Growth rates'!X$4:X$922,'Growth rates'!$B$4:$B$922,Demands_tra!$A307,'Growth rates'!$C$4:$C$922,$AF307))</f>
        <v>0</v>
      </c>
      <c r="BB307" s="6">
        <f ca="1">IF($AF307="",SUMIFS('Growth rates'!Y$4:Y$922,'Growth rates'!$B$4:$B$922,Demands_tra!$A307,'Growth rates'!$C$4:$C$922,$AE307),SUMIFS('Growth rates'!Y$4:Y$922,'Growth rates'!$B$4:$B$922,Demands_tra!$A307,'Growth rates'!$C$4:$C$922,$AF307))</f>
        <v>0</v>
      </c>
      <c r="BC307" s="6">
        <f ca="1">IF($AF307="",SUMIFS('Growth rates'!Z$4:Z$922,'Growth rates'!$B$4:$B$922,Demands_tra!$A307,'Growth rates'!$C$4:$C$922,$AE307),SUMIFS('Growth rates'!Z$4:Z$922,'Growth rates'!$B$4:$B$922,Demands_tra!$A307,'Growth rates'!$C$4:$C$922,$AF307))</f>
        <v>0</v>
      </c>
      <c r="BD307" s="6">
        <f ca="1">IF($AF307="",SUMIFS('Growth rates'!AA$4:AA$922,'Growth rates'!$B$4:$B$922,Demands_tra!$A307,'Growth rates'!$C$4:$C$922,$AE307),SUMIFS('Growth rates'!AA$4:AA$922,'Growth rates'!$B$4:$B$922,Demands_tra!$A307,'Growth rates'!$C$4:$C$922,$AF307))</f>
        <v>0</v>
      </c>
      <c r="BE307" s="6">
        <f ca="1">IF($AF307="",SUMIFS('Growth rates'!AB$4:AB$922,'Growth rates'!$B$4:$B$922,Demands_tra!$A307,'Growth rates'!$C$4:$C$922,$AE307),SUMIFS('Growth rates'!AB$4:AB$922,'Growth rates'!$B$4:$B$922,Demands_tra!$A307,'Growth rates'!$C$4:$C$922,$AF307))</f>
        <v>0</v>
      </c>
      <c r="BF307" s="6">
        <f ca="1">IF($AF307="",SUMIFS('Growth rates'!AC$4:AC$922,'Growth rates'!$B$4:$B$922,Demands_tra!$A307,'Growth rates'!$C$4:$C$922,$AE307),SUMIFS('Growth rates'!AC$4:AC$922,'Growth rates'!$B$4:$B$922,Demands_tra!$A307,'Growth rates'!$C$4:$C$922,$AF307))</f>
        <v>0</v>
      </c>
      <c r="BH307" t="str">
        <f ca="1">VLOOKUP($C307,'Default drvr and elast'!$A$4:$F$49,MATCH(VLOOKUP(A307,Classification!$B$4:$D$42,3,FALSE),'Default drvr and elast'!$D$3:$F$3,0)+3,FALSE)</f>
        <v>Med2</v>
      </c>
      <c r="BJ307" s="6">
        <f ca="1">IF($BI307="",SUMIF(Elasticities!$B$5:$B$52,Demands_tra!$BH307,Elasticities!C$5:C$52),SUMIF(Elasticities!$B$5:$B$52,Demands_tra!$BI307,Elasticities!C$5:C$52))</f>
        <v>0.799999999999989</v>
      </c>
      <c r="BK307" s="6">
        <f ca="1">IF($BI307="",SUMIF(Elasticities!$B$5:$B$52,Demands_tra!$BH307,Elasticities!D$5:D$52),SUMIF(Elasticities!$B$5:$B$52,Demands_tra!$BI307,Elasticities!D$5:D$52))</f>
        <v>0.797560975609746</v>
      </c>
      <c r="BL307" s="6">
        <f ca="1">IF($BI307="",SUMIF(Elasticities!$B$5:$B$52,Demands_tra!$BH307,Elasticities!E$5:E$52),SUMIF(Elasticities!$B$5:$B$52,Demands_tra!$BI307,Elasticities!E$5:E$52))</f>
        <v>0.785365853658527</v>
      </c>
      <c r="BM307" s="6">
        <f ca="1">IF($BI307="",SUMIF(Elasticities!$B$5:$B$52,Demands_tra!$BH307,Elasticities!F$5:F$52),SUMIF(Elasticities!$B$5:$B$52,Demands_tra!$BI307,Elasticities!F$5:F$52))</f>
        <v>0.773170731707307</v>
      </c>
      <c r="BN307" s="6">
        <f ca="1">IF($BI307="",SUMIF(Elasticities!$B$5:$B$52,Demands_tra!$BH307,Elasticities!G$5:G$52),SUMIF(Elasticities!$B$5:$B$52,Demands_tra!$BI307,Elasticities!G$5:G$52))</f>
        <v>0.760975609756088</v>
      </c>
      <c r="BO307" s="6">
        <f ca="1">IF($BI307="",SUMIF(Elasticities!$B$5:$B$52,Demands_tra!$BH307,Elasticities!H$5:H$52),SUMIF(Elasticities!$B$5:$B$52,Demands_tra!$BI307,Elasticities!H$5:H$52))</f>
        <v>0.748780487804868</v>
      </c>
      <c r="BP307" s="6">
        <f ca="1">IF($BI307="",SUMIF(Elasticities!$B$5:$B$52,Demands_tra!$BH307,Elasticities!I$5:I$52),SUMIF(Elasticities!$B$5:$B$52,Demands_tra!$BI307,Elasticities!I$5:I$52))</f>
        <v>0.736585365853649</v>
      </c>
      <c r="BQ307" s="6">
        <f ca="1">IF($BI307="",SUMIF(Elasticities!$B$5:$B$52,Demands_tra!$BH307,Elasticities!J$5:J$52),SUMIF(Elasticities!$B$5:$B$52,Demands_tra!$BI307,Elasticities!J$5:J$52))</f>
        <v>0.724390243902429</v>
      </c>
      <c r="BR307" s="6">
        <f ca="1">IF($BI307="",SUMIF(Elasticities!$B$5:$B$52,Demands_tra!$BH307,Elasticities!K$5:K$52),SUMIF(Elasticities!$B$5:$B$52,Demands_tra!$BI307,Elasticities!K$5:K$52))</f>
        <v>0.71219512195121</v>
      </c>
      <c r="BS307" s="6">
        <f ca="1">IF($BI307="",SUMIF(Elasticities!$B$5:$B$52,Demands_tra!$BH307,Elasticities!L$5:L$52),SUMIF(Elasticities!$B$5:$B$52,Demands_tra!$BI307,Elasticities!L$5:L$52))</f>
        <v>0.699999999999997</v>
      </c>
      <c r="BT307" s="6">
        <f ca="1">IF($BI307="",SUMIF(Elasticities!$B$5:$B$52,Demands_tra!$BH307,Elasticities!M$5:M$52),SUMIF(Elasticities!$B$5:$B$52,Demands_tra!$BI307,Elasticities!M$5:M$52))</f>
        <v>0.687499999999996</v>
      </c>
      <c r="BU307" s="6">
        <f ca="1">IF($BI307="",SUMIF(Elasticities!$B$5:$B$52,Demands_tra!$BH307,Elasticities!N$5:N$52),SUMIF(Elasticities!$B$5:$B$52,Demands_tra!$BI307,Elasticities!N$5:N$52))</f>
        <v>0.674999999999996</v>
      </c>
      <c r="BV307" s="6">
        <f ca="1">IF($BI307="",SUMIF(Elasticities!$B$5:$B$52,Demands_tra!$BH307,Elasticities!O$5:O$52),SUMIF(Elasticities!$B$5:$B$52,Demands_tra!$BI307,Elasticities!O$5:O$52))</f>
        <v>0.662499999999996</v>
      </c>
      <c r="BW307" s="6">
        <f ca="1">IF($BI307="",SUMIF(Elasticities!$B$5:$B$52,Demands_tra!$BH307,Elasticities!P$5:P$52),SUMIF(Elasticities!$B$5:$B$52,Demands_tra!$BI307,Elasticities!P$5:P$52))</f>
        <v>0.649999999999997</v>
      </c>
      <c r="BX307" s="6">
        <f ca="1">IF($BI307="",SUMIF(Elasticities!$B$5:$B$52,Demands_tra!$BH307,Elasticities!Q$5:Q$52),SUMIF(Elasticities!$B$5:$B$52,Demands_tra!$BI307,Elasticities!Q$5:Q$52))</f>
        <v>0.637499999999997</v>
      </c>
      <c r="BY307" s="6">
        <f ca="1">IF($BI307="",SUMIF(Elasticities!$B$5:$B$52,Demands_tra!$BH307,Elasticities!R$5:R$52),SUMIF(Elasticities!$B$5:$B$52,Demands_tra!$BI307,Elasticities!R$5:R$52))</f>
        <v>0.624999999999996</v>
      </c>
      <c r="BZ307" s="6">
        <f ca="1">IF($BI307="",SUMIF(Elasticities!$B$5:$B$52,Demands_tra!$BH307,Elasticities!S$5:S$52),SUMIF(Elasticities!$B$5:$B$52,Demands_tra!$BI307,Elasticities!S$5:S$52))</f>
        <v>0.612499999999996</v>
      </c>
      <c r="CA307" s="6">
        <f ca="1">IF($BI307="",SUMIF(Elasticities!$B$5:$B$52,Demands_tra!$BH307,Elasticities!T$5:T$52),SUMIF(Elasticities!$B$5:$B$52,Demands_tra!$BI307,Elasticities!T$5:T$52))</f>
        <v>0.599999999999996</v>
      </c>
      <c r="CB307" s="6" t="e">
        <f ca="1">IF($BI307="",SUMIF(Elasticities!$B$5:$B$52,Demands_tra!$BH307,Elasticities!U$5:U$52),SUMIF(Elasticities!$B$5:$B$52,Demands_tra!$BI307,Elasticities!U$5:U$52))</f>
        <v>#VALUE!</v>
      </c>
      <c r="CC307" s="6" t="e">
        <f ca="1">IF($BI307="",SUMIF(Elasticities!$B$5:$B$52,Demands_tra!$BH307,Elasticities!V$5:V$52),SUMIF(Elasticities!$B$5:$B$52,Demands_tra!$BI307,Elasticities!V$5:V$52))</f>
        <v>#VALUE!</v>
      </c>
      <c r="CD307" s="6" t="e">
        <f ca="1">IF($BI307="",SUMIF(Elasticities!$B$5:$B$52,Demands_tra!$BH307,Elasticities!W$5:W$52),SUMIF(Elasticities!$B$5:$B$52,Demands_tra!$BI307,Elasticities!W$5:W$52))</f>
        <v>#VALUE!</v>
      </c>
      <c r="CE307" s="6" t="e">
        <f ca="1">IF($BI307="",SUMIF(Elasticities!$B$5:$B$52,Demands_tra!$BH307,Elasticities!X$5:X$52),SUMIF(Elasticities!$B$5:$B$52,Demands_tra!$BI307,Elasticities!X$5:X$52))</f>
        <v>#VALUE!</v>
      </c>
      <c r="CF307" s="6" t="e">
        <f ca="1">IF($BI307="",SUMIF(Elasticities!$B$5:$B$52,Demands_tra!$BH307,Elasticities!Y$5:Y$52),SUMIF(Elasticities!$B$5:$B$52,Demands_tra!$BI307,Elasticities!Y$5:Y$52))</f>
        <v>#VALUE!</v>
      </c>
      <c r="CG307" s="6" t="e">
        <f ca="1">IF($BI307="",SUMIF(Elasticities!$B$5:$B$52,Demands_tra!$BH307,Elasticities!Z$5:Z$52),SUMIF(Elasticities!$B$5:$B$52,Demands_tra!$BI307,Elasticities!Z$5:Z$52))</f>
        <v>#VALUE!</v>
      </c>
      <c r="CH307" s="6" t="e">
        <f ca="1">IF($BI307="",SUMIF(Elasticities!$B$5:$B$52,Demands_tra!$BH307,Elasticities!AA$5:AA$52),SUMIF(Elasticities!$B$5:$B$52,Demands_tra!$BI307,Elasticities!AA$5:AA$52))</f>
        <v>#VALUE!</v>
      </c>
      <c r="CI307" s="6" t="e">
        <f ca="1">IF($BI307="",SUMIF(Elasticities!$B$5:$B$52,Demands_tra!$BH307,Elasticities!AB$5:AB$52),SUMIF(Elasticities!$B$5:$B$52,Demands_tra!$BI307,Elasticities!AB$5:AB$52))</f>
        <v>#VALUE!</v>
      </c>
    </row>
    <row r="308" spans="1:87">
      <c r="A308" t="str">
        <f>IF(BYDem_tra!B307="","\I:",BYDem_tra!B307)</f>
        <v>Russia</v>
      </c>
      <c r="B308" t="str">
        <f>BYDem_tra!E307</f>
        <v>TWI</v>
      </c>
      <c r="C308" t="str">
        <f t="shared" si="220"/>
        <v>TWI</v>
      </c>
      <c r="D308" s="3">
        <f>SUMIFS(BYDem_tra!$M$2:$M$2000,BYDem_tra!$B$2:$B$2000,Demands_tra!$A308,BYDem_tra!$E$2:$E$2000,Demands_tra!$B308)</f>
        <v>452.4944431788</v>
      </c>
      <c r="E308" s="3">
        <f ca="1" t="shared" si="221"/>
        <v>455.503588512066</v>
      </c>
      <c r="F308" s="3">
        <f ca="1" t="shared" si="222"/>
        <v>479.733961123546</v>
      </c>
      <c r="G308" s="3">
        <f ca="1" t="shared" si="223"/>
        <v>506.95342608456</v>
      </c>
      <c r="H308" s="3">
        <f ca="1" t="shared" si="224"/>
        <v>543.703398700236</v>
      </c>
      <c r="I308" s="3">
        <f ca="1" t="shared" si="225"/>
        <v>580.458555850827</v>
      </c>
      <c r="J308" s="3">
        <f ca="1" t="shared" si="226"/>
        <v>616.445777956449</v>
      </c>
      <c r="K308" s="3">
        <f ca="1" t="shared" si="227"/>
        <v>651.424184201996</v>
      </c>
      <c r="L308" s="3">
        <f ca="1" t="shared" si="228"/>
        <v>688.502876823351</v>
      </c>
      <c r="M308" s="3">
        <f ca="1" t="shared" si="229"/>
        <v>729.758469867898</v>
      </c>
      <c r="N308" s="3">
        <f ca="1" t="shared" si="230"/>
        <v>771.843643239122</v>
      </c>
      <c r="O308" s="3">
        <f ca="1" t="shared" si="231"/>
        <v>813.913714549639</v>
      </c>
      <c r="P308" s="3">
        <f ca="1" t="shared" si="232"/>
        <v>854.752081840145</v>
      </c>
      <c r="Q308" s="3">
        <f ca="1" t="shared" si="233"/>
        <v>894.554061804605</v>
      </c>
      <c r="R308" s="3">
        <f ca="1" t="shared" si="234"/>
        <v>934.528780405541</v>
      </c>
      <c r="S308" s="3">
        <f ca="1" t="shared" si="235"/>
        <v>975.585777403565</v>
      </c>
      <c r="T308" s="3">
        <f ca="1" t="shared" si="236"/>
        <v>1017.22910458403</v>
      </c>
      <c r="U308" s="3">
        <f ca="1" t="shared" si="237"/>
        <v>1057.70820737533</v>
      </c>
      <c r="V308" s="3" t="e">
        <f ca="1" t="shared" si="212"/>
        <v>#VALUE!</v>
      </c>
      <c r="W308" s="3" t="e">
        <f ca="1" t="shared" si="213"/>
        <v>#DIV/0!</v>
      </c>
      <c r="X308" s="3" t="e">
        <f ca="1" t="shared" si="214"/>
        <v>#DIV/0!</v>
      </c>
      <c r="Y308" s="3" t="e">
        <f ca="1" t="shared" si="215"/>
        <v>#DIV/0!</v>
      </c>
      <c r="Z308" s="3" t="e">
        <f ca="1" t="shared" si="216"/>
        <v>#DIV/0!</v>
      </c>
      <c r="AA308" s="3" t="e">
        <f ca="1" t="shared" si="217"/>
        <v>#DIV/0!</v>
      </c>
      <c r="AB308" s="3" t="e">
        <f ca="1" t="shared" si="218"/>
        <v>#DIV/0!</v>
      </c>
      <c r="AC308" s="3" t="e">
        <f ca="1" t="shared" si="219"/>
        <v>#DIV/0!</v>
      </c>
      <c r="AE308" s="34" t="str">
        <f ca="1">VLOOKUP($C308,'Default drvr and elast'!$A$4:$C$49,MATCH(VLOOKUP(A308,Classification!$B$4:$D$99,2,FALSE),'Default drvr and elast'!$A$3:$C$3,0),FALSE)</f>
        <v>GDP</v>
      </c>
      <c r="AF308" s="4"/>
      <c r="AG308" s="6">
        <f ca="1">IF($AF308="",SUMIFS('Growth rates'!D$4:D$922,'Growth rates'!$B$4:$B$922,Demands_tra!$A308,'Growth rates'!$C$4:$C$922,$AE308),SUMIFS('Growth rates'!D$4:D$922,'Growth rates'!$B$4:$B$922,Demands_tra!$A308,'Growth rates'!$C$4:$C$922,$AF308))</f>
        <v>1</v>
      </c>
      <c r="AH308" s="6">
        <f ca="1">IF($AF308="",SUMIFS('Growth rates'!E$4:E$922,'Growth rates'!$B$4:$B$922,Demands_tra!$A308,'Growth rates'!$C$4:$C$922,$AE308),SUMIFS('Growth rates'!E$4:E$922,'Growth rates'!$B$4:$B$922,Demands_tra!$A308,'Growth rates'!$C$4:$C$922,$AF308))</f>
        <v>1.00833807922416</v>
      </c>
      <c r="AI308" s="6">
        <f ca="1">IF($AF308="",SUMIFS('Growth rates'!F$4:F$922,'Growth rates'!$B$4:$B$922,Demands_tra!$A308,'Growth rates'!$C$4:$C$922,$AE308),SUMIFS('Growth rates'!F$4:F$922,'Growth rates'!$B$4:$B$922,Demands_tra!$A308,'Growth rates'!$C$4:$C$922,$AF308))</f>
        <v>1.0766352075424</v>
      </c>
      <c r="AJ308" s="6">
        <f ca="1">IF($AF308="",SUMIFS('Growth rates'!G$4:G$922,'Growth rates'!$B$4:$B$922,Demands_tra!$A308,'Growth rates'!$C$4:$C$922,$AE308),SUMIFS('Growth rates'!G$4:G$922,'Growth rates'!$B$4:$B$922,Demands_tra!$A308,'Growth rates'!$C$4:$C$922,$AF308))</f>
        <v>1.15564343027581</v>
      </c>
      <c r="AK308" s="6">
        <f ca="1">IF($AF308="",SUMIFS('Growth rates'!H$4:H$922,'Growth rates'!$B$4:$B$922,Demands_tra!$A308,'Growth rates'!$C$4:$C$922,$AE308),SUMIFS('Growth rates'!H$4:H$922,'Growth rates'!$B$4:$B$922,Demands_tra!$A308,'Growth rates'!$C$4:$C$922,$AF308))</f>
        <v>1.2657319608088</v>
      </c>
      <c r="AL308" s="6">
        <f ca="1">IF($AF308="",SUMIFS('Growth rates'!I$4:I$922,'Growth rates'!$B$4:$B$922,Demands_tra!$A308,'Growth rates'!$C$4:$C$922,$AE308),SUMIFS('Growth rates'!I$4:I$922,'Growth rates'!$B$4:$B$922,Demands_tra!$A308,'Growth rates'!$C$4:$C$922,$AF308))</f>
        <v>1.3800049173744</v>
      </c>
      <c r="AM308" s="6">
        <f ca="1">IF($AF308="",SUMIFS('Growth rates'!J$4:J$922,'Growth rates'!$B$4:$B$922,Demands_tra!$A308,'Growth rates'!$C$4:$C$922,$AE308),SUMIFS('Growth rates'!J$4:J$922,'Growth rates'!$B$4:$B$922,Demands_tra!$A308,'Growth rates'!$C$4:$C$922,$AF308))</f>
        <v>1.49615904702163</v>
      </c>
      <c r="AN308" s="6">
        <f ca="1">IF($AF308="",SUMIFS('Growth rates'!K$4:K$922,'Growth rates'!$B$4:$B$922,Demands_tra!$A308,'Growth rates'!$C$4:$C$922,$AE308),SUMIFS('Growth rates'!K$4:K$922,'Growth rates'!$B$4:$B$922,Demands_tra!$A308,'Growth rates'!$C$4:$C$922,$AF308))</f>
        <v>1.61335437679292</v>
      </c>
      <c r="AO308" s="6">
        <f ca="1">IF($AF308="",SUMIFS('Growth rates'!L$4:L$922,'Growth rates'!$B$4:$B$922,Demands_tra!$A308,'Growth rates'!$C$4:$C$922,$AE308),SUMIFS('Growth rates'!L$4:L$922,'Growth rates'!$B$4:$B$922,Demands_tra!$A308,'Growth rates'!$C$4:$C$922,$AF308))</f>
        <v>1.74229545925796</v>
      </c>
      <c r="AP308" s="6">
        <f ca="1">IF($AF308="",SUMIFS('Growth rates'!M$4:M$922,'Growth rates'!$B$4:$B$922,Demands_tra!$A308,'Growth rates'!$C$4:$C$922,$AE308),SUMIFS('Growth rates'!M$4:M$922,'Growth rates'!$B$4:$B$922,Demands_tra!$A308,'Growth rates'!$C$4:$C$922,$AF308))</f>
        <v>1.89143776051591</v>
      </c>
      <c r="AQ308" s="6">
        <f ca="1">IF($AF308="",SUMIFS('Growth rates'!N$4:N$922,'Growth rates'!$B$4:$B$922,Demands_tra!$A308,'Growth rates'!$C$4:$C$922,$AE308),SUMIFS('Growth rates'!N$4:N$922,'Growth rates'!$B$4:$B$922,Demands_tra!$A308,'Growth rates'!$C$4:$C$922,$AF308))</f>
        <v>2.05009844692402</v>
      </c>
      <c r="AR308" s="6">
        <f ca="1">IF($AF308="",SUMIFS('Growth rates'!O$4:O$922,'Growth rates'!$B$4:$B$922,Demands_tra!$A308,'Growth rates'!$C$4:$C$922,$AE308),SUMIFS('Growth rates'!O$4:O$922,'Growth rates'!$B$4:$B$922,Demands_tra!$A308,'Growth rates'!$C$4:$C$922,$AF308))</f>
        <v>2.21564298647701</v>
      </c>
      <c r="AS308" s="6">
        <f ca="1">IF($AF308="",SUMIFS('Growth rates'!P$4:P$922,'Growth rates'!$B$4:$B$922,Demands_tra!$A308,'Growth rates'!$C$4:$C$922,$AE308),SUMIFS('Growth rates'!P$4:P$922,'Growth rates'!$B$4:$B$922,Demands_tra!$A308,'Growth rates'!$C$4:$C$922,$AF308))</f>
        <v>2.38344760280091</v>
      </c>
      <c r="AT308" s="6">
        <f ca="1">IF($AF308="",SUMIFS('Growth rates'!Q$4:Q$922,'Growth rates'!$B$4:$B$922,Demands_tra!$A308,'Growth rates'!$C$4:$C$922,$AE308),SUMIFS('Growth rates'!Q$4:Q$922,'Growth rates'!$B$4:$B$922,Demands_tra!$A308,'Growth rates'!$C$4:$C$922,$AF308))</f>
        <v>2.55419604958363</v>
      </c>
      <c r="AU308" s="6">
        <f ca="1">IF($AF308="",SUMIFS('Growth rates'!R$4:R$922,'Growth rates'!$B$4:$B$922,Demands_tra!$A308,'Growth rates'!$C$4:$C$922,$AE308),SUMIFS('Growth rates'!R$4:R$922,'Growth rates'!$B$4:$B$922,Demands_tra!$A308,'Growth rates'!$C$4:$C$922,$AF308))</f>
        <v>2.73323720135036</v>
      </c>
      <c r="AV308" s="6">
        <f ca="1">IF($AF308="",SUMIFS('Growth rates'!S$4:S$922,'Growth rates'!$B$4:$B$922,Demands_tra!$A308,'Growth rates'!$C$4:$C$922,$AE308),SUMIFS('Growth rates'!S$4:S$922,'Growth rates'!$B$4:$B$922,Demands_tra!$A308,'Growth rates'!$C$4:$C$922,$AF308))</f>
        <v>2.92536570747861</v>
      </c>
      <c r="AW308" s="6">
        <f ca="1">IF($AF308="",SUMIFS('Growth rates'!T$4:T$922,'Growth rates'!$B$4:$B$922,Demands_tra!$A308,'Growth rates'!$C$4:$C$922,$AE308),SUMIFS('Growth rates'!T$4:T$922,'Growth rates'!$B$4:$B$922,Demands_tra!$A308,'Growth rates'!$C$4:$C$922,$AF308))</f>
        <v>3.12923604119332</v>
      </c>
      <c r="AX308" s="6">
        <f ca="1">IF($AF308="",SUMIFS('Growth rates'!U$4:U$922,'Growth rates'!$B$4:$B$922,Demands_tra!$A308,'Growth rates'!$C$4:$C$922,$AE308),SUMIFS('Growth rates'!U$4:U$922,'Growth rates'!$B$4:$B$922,Demands_tra!$A308,'Growth rates'!$C$4:$C$922,$AF308))</f>
        <v>3.33677478017044</v>
      </c>
      <c r="AY308" s="6">
        <f ca="1">IF($AF308="",SUMIFS('Growth rates'!V$4:V$922,'Growth rates'!$B$4:$B$922,Demands_tra!$A308,'Growth rates'!$C$4:$C$922,$AE308),SUMIFS('Growth rates'!V$4:V$922,'Growth rates'!$B$4:$B$922,Demands_tra!$A308,'Growth rates'!$C$4:$C$922,$AF308))</f>
        <v>0</v>
      </c>
      <c r="AZ308" s="6">
        <f ca="1">IF($AF308="",SUMIFS('Growth rates'!W$4:W$922,'Growth rates'!$B$4:$B$922,Demands_tra!$A308,'Growth rates'!$C$4:$C$922,$AE308),SUMIFS('Growth rates'!W$4:W$922,'Growth rates'!$B$4:$B$922,Demands_tra!$A308,'Growth rates'!$C$4:$C$922,$AF308))</f>
        <v>0</v>
      </c>
      <c r="BA308" s="6">
        <f ca="1">IF($AF308="",SUMIFS('Growth rates'!X$4:X$922,'Growth rates'!$B$4:$B$922,Demands_tra!$A308,'Growth rates'!$C$4:$C$922,$AE308),SUMIFS('Growth rates'!X$4:X$922,'Growth rates'!$B$4:$B$922,Demands_tra!$A308,'Growth rates'!$C$4:$C$922,$AF308))</f>
        <v>0</v>
      </c>
      <c r="BB308" s="6">
        <f ca="1">IF($AF308="",SUMIFS('Growth rates'!Y$4:Y$922,'Growth rates'!$B$4:$B$922,Demands_tra!$A308,'Growth rates'!$C$4:$C$922,$AE308),SUMIFS('Growth rates'!Y$4:Y$922,'Growth rates'!$B$4:$B$922,Demands_tra!$A308,'Growth rates'!$C$4:$C$922,$AF308))</f>
        <v>0</v>
      </c>
      <c r="BC308" s="6">
        <f ca="1">IF($AF308="",SUMIFS('Growth rates'!Z$4:Z$922,'Growth rates'!$B$4:$B$922,Demands_tra!$A308,'Growth rates'!$C$4:$C$922,$AE308),SUMIFS('Growth rates'!Z$4:Z$922,'Growth rates'!$B$4:$B$922,Demands_tra!$A308,'Growth rates'!$C$4:$C$922,$AF308))</f>
        <v>0</v>
      </c>
      <c r="BD308" s="6">
        <f ca="1">IF($AF308="",SUMIFS('Growth rates'!AA$4:AA$922,'Growth rates'!$B$4:$B$922,Demands_tra!$A308,'Growth rates'!$C$4:$C$922,$AE308),SUMIFS('Growth rates'!AA$4:AA$922,'Growth rates'!$B$4:$B$922,Demands_tra!$A308,'Growth rates'!$C$4:$C$922,$AF308))</f>
        <v>0</v>
      </c>
      <c r="BE308" s="6">
        <f ca="1">IF($AF308="",SUMIFS('Growth rates'!AB$4:AB$922,'Growth rates'!$B$4:$B$922,Demands_tra!$A308,'Growth rates'!$C$4:$C$922,$AE308),SUMIFS('Growth rates'!AB$4:AB$922,'Growth rates'!$B$4:$B$922,Demands_tra!$A308,'Growth rates'!$C$4:$C$922,$AF308))</f>
        <v>0</v>
      </c>
      <c r="BF308" s="6">
        <f ca="1">IF($AF308="",SUMIFS('Growth rates'!AC$4:AC$922,'Growth rates'!$B$4:$B$922,Demands_tra!$A308,'Growth rates'!$C$4:$C$922,$AE308),SUMIFS('Growth rates'!AC$4:AC$922,'Growth rates'!$B$4:$B$922,Demands_tra!$A308,'Growth rates'!$C$4:$C$922,$AF308))</f>
        <v>0</v>
      </c>
      <c r="BH308" t="str">
        <f ca="1">VLOOKUP($C308,'Default drvr and elast'!$A$4:$F$49,MATCH(VLOOKUP(A308,Classification!$B$4:$D$42,3,FALSE),'Default drvr and elast'!$D$3:$F$3,0)+3,FALSE)</f>
        <v>Med2</v>
      </c>
      <c r="BJ308" s="6">
        <f ca="1">IF($BI308="",SUMIF(Elasticities!$B$5:$B$52,Demands_tra!$BH308,Elasticities!C$5:C$52),SUMIF(Elasticities!$B$5:$B$52,Demands_tra!$BI308,Elasticities!C$5:C$52))</f>
        <v>0.799999999999989</v>
      </c>
      <c r="BK308" s="6">
        <f ca="1">IF($BI308="",SUMIF(Elasticities!$B$5:$B$52,Demands_tra!$BH308,Elasticities!D$5:D$52),SUMIF(Elasticities!$B$5:$B$52,Demands_tra!$BI308,Elasticities!D$5:D$52))</f>
        <v>0.797560975609746</v>
      </c>
      <c r="BL308" s="6">
        <f ca="1">IF($BI308="",SUMIF(Elasticities!$B$5:$B$52,Demands_tra!$BH308,Elasticities!E$5:E$52),SUMIF(Elasticities!$B$5:$B$52,Demands_tra!$BI308,Elasticities!E$5:E$52))</f>
        <v>0.785365853658527</v>
      </c>
      <c r="BM308" s="6">
        <f ca="1">IF($BI308="",SUMIF(Elasticities!$B$5:$B$52,Demands_tra!$BH308,Elasticities!F$5:F$52),SUMIF(Elasticities!$B$5:$B$52,Demands_tra!$BI308,Elasticities!F$5:F$52))</f>
        <v>0.773170731707307</v>
      </c>
      <c r="BN308" s="6">
        <f ca="1">IF($BI308="",SUMIF(Elasticities!$B$5:$B$52,Demands_tra!$BH308,Elasticities!G$5:G$52),SUMIF(Elasticities!$B$5:$B$52,Demands_tra!$BI308,Elasticities!G$5:G$52))</f>
        <v>0.760975609756088</v>
      </c>
      <c r="BO308" s="6">
        <f ca="1">IF($BI308="",SUMIF(Elasticities!$B$5:$B$52,Demands_tra!$BH308,Elasticities!H$5:H$52),SUMIF(Elasticities!$B$5:$B$52,Demands_tra!$BI308,Elasticities!H$5:H$52))</f>
        <v>0.748780487804868</v>
      </c>
      <c r="BP308" s="6">
        <f ca="1">IF($BI308="",SUMIF(Elasticities!$B$5:$B$52,Demands_tra!$BH308,Elasticities!I$5:I$52),SUMIF(Elasticities!$B$5:$B$52,Demands_tra!$BI308,Elasticities!I$5:I$52))</f>
        <v>0.736585365853649</v>
      </c>
      <c r="BQ308" s="6">
        <f ca="1">IF($BI308="",SUMIF(Elasticities!$B$5:$B$52,Demands_tra!$BH308,Elasticities!J$5:J$52),SUMIF(Elasticities!$B$5:$B$52,Demands_tra!$BI308,Elasticities!J$5:J$52))</f>
        <v>0.724390243902429</v>
      </c>
      <c r="BR308" s="6">
        <f ca="1">IF($BI308="",SUMIF(Elasticities!$B$5:$B$52,Demands_tra!$BH308,Elasticities!K$5:K$52),SUMIF(Elasticities!$B$5:$B$52,Demands_tra!$BI308,Elasticities!K$5:K$52))</f>
        <v>0.71219512195121</v>
      </c>
      <c r="BS308" s="6">
        <f ca="1">IF($BI308="",SUMIF(Elasticities!$B$5:$B$52,Demands_tra!$BH308,Elasticities!L$5:L$52),SUMIF(Elasticities!$B$5:$B$52,Demands_tra!$BI308,Elasticities!L$5:L$52))</f>
        <v>0.699999999999997</v>
      </c>
      <c r="BT308" s="6">
        <f ca="1">IF($BI308="",SUMIF(Elasticities!$B$5:$B$52,Demands_tra!$BH308,Elasticities!M$5:M$52),SUMIF(Elasticities!$B$5:$B$52,Demands_tra!$BI308,Elasticities!M$5:M$52))</f>
        <v>0.687499999999996</v>
      </c>
      <c r="BU308" s="6">
        <f ca="1">IF($BI308="",SUMIF(Elasticities!$B$5:$B$52,Demands_tra!$BH308,Elasticities!N$5:N$52),SUMIF(Elasticities!$B$5:$B$52,Demands_tra!$BI308,Elasticities!N$5:N$52))</f>
        <v>0.674999999999996</v>
      </c>
      <c r="BV308" s="6">
        <f ca="1">IF($BI308="",SUMIF(Elasticities!$B$5:$B$52,Demands_tra!$BH308,Elasticities!O$5:O$52),SUMIF(Elasticities!$B$5:$B$52,Demands_tra!$BI308,Elasticities!O$5:O$52))</f>
        <v>0.662499999999996</v>
      </c>
      <c r="BW308" s="6">
        <f ca="1">IF($BI308="",SUMIF(Elasticities!$B$5:$B$52,Demands_tra!$BH308,Elasticities!P$5:P$52),SUMIF(Elasticities!$B$5:$B$52,Demands_tra!$BI308,Elasticities!P$5:P$52))</f>
        <v>0.649999999999997</v>
      </c>
      <c r="BX308" s="6">
        <f ca="1">IF($BI308="",SUMIF(Elasticities!$B$5:$B$52,Demands_tra!$BH308,Elasticities!Q$5:Q$52),SUMIF(Elasticities!$B$5:$B$52,Demands_tra!$BI308,Elasticities!Q$5:Q$52))</f>
        <v>0.637499999999997</v>
      </c>
      <c r="BY308" s="6">
        <f ca="1">IF($BI308="",SUMIF(Elasticities!$B$5:$B$52,Demands_tra!$BH308,Elasticities!R$5:R$52),SUMIF(Elasticities!$B$5:$B$52,Demands_tra!$BI308,Elasticities!R$5:R$52))</f>
        <v>0.624999999999996</v>
      </c>
      <c r="BZ308" s="6">
        <f ca="1">IF($BI308="",SUMIF(Elasticities!$B$5:$B$52,Demands_tra!$BH308,Elasticities!S$5:S$52),SUMIF(Elasticities!$B$5:$B$52,Demands_tra!$BI308,Elasticities!S$5:S$52))</f>
        <v>0.612499999999996</v>
      </c>
      <c r="CA308" s="6">
        <f ca="1">IF($BI308="",SUMIF(Elasticities!$B$5:$B$52,Demands_tra!$BH308,Elasticities!T$5:T$52),SUMIF(Elasticities!$B$5:$B$52,Demands_tra!$BI308,Elasticities!T$5:T$52))</f>
        <v>0.599999999999996</v>
      </c>
      <c r="CB308" s="6" t="e">
        <f ca="1">IF($BI308="",SUMIF(Elasticities!$B$5:$B$52,Demands_tra!$BH308,Elasticities!U$5:U$52),SUMIF(Elasticities!$B$5:$B$52,Demands_tra!$BI308,Elasticities!U$5:U$52))</f>
        <v>#VALUE!</v>
      </c>
      <c r="CC308" s="6" t="e">
        <f ca="1">IF($BI308="",SUMIF(Elasticities!$B$5:$B$52,Demands_tra!$BH308,Elasticities!V$5:V$52),SUMIF(Elasticities!$B$5:$B$52,Demands_tra!$BI308,Elasticities!V$5:V$52))</f>
        <v>#VALUE!</v>
      </c>
      <c r="CD308" s="6" t="e">
        <f ca="1">IF($BI308="",SUMIF(Elasticities!$B$5:$B$52,Demands_tra!$BH308,Elasticities!W$5:W$52),SUMIF(Elasticities!$B$5:$B$52,Demands_tra!$BI308,Elasticities!W$5:W$52))</f>
        <v>#VALUE!</v>
      </c>
      <c r="CE308" s="6" t="e">
        <f ca="1">IF($BI308="",SUMIF(Elasticities!$B$5:$B$52,Demands_tra!$BH308,Elasticities!X$5:X$52),SUMIF(Elasticities!$B$5:$B$52,Demands_tra!$BI308,Elasticities!X$5:X$52))</f>
        <v>#VALUE!</v>
      </c>
      <c r="CF308" s="6" t="e">
        <f ca="1">IF($BI308="",SUMIF(Elasticities!$B$5:$B$52,Demands_tra!$BH308,Elasticities!Y$5:Y$52),SUMIF(Elasticities!$B$5:$B$52,Demands_tra!$BI308,Elasticities!Y$5:Y$52))</f>
        <v>#VALUE!</v>
      </c>
      <c r="CG308" s="6" t="e">
        <f ca="1">IF($BI308="",SUMIF(Elasticities!$B$5:$B$52,Demands_tra!$BH308,Elasticities!Z$5:Z$52),SUMIF(Elasticities!$B$5:$B$52,Demands_tra!$BI308,Elasticities!Z$5:Z$52))</f>
        <v>#VALUE!</v>
      </c>
      <c r="CH308" s="6" t="e">
        <f ca="1">IF($BI308="",SUMIF(Elasticities!$B$5:$B$52,Demands_tra!$BH308,Elasticities!AA$5:AA$52),SUMIF(Elasticities!$B$5:$B$52,Demands_tra!$BI308,Elasticities!AA$5:AA$52))</f>
        <v>#VALUE!</v>
      </c>
      <c r="CI308" s="6" t="e">
        <f ca="1">IF($BI308="",SUMIF(Elasticities!$B$5:$B$52,Demands_tra!$BH308,Elasticities!AB$5:AB$52),SUMIF(Elasticities!$B$5:$B$52,Demands_tra!$BI308,Elasticities!AB$5:AB$52))</f>
        <v>#VALUE!</v>
      </c>
    </row>
    <row r="309" spans="1:87">
      <c r="A309" t="str">
        <f>IF(BYDem_tra!B308="","\I:",BYDem_tra!B308)</f>
        <v>Russia</v>
      </c>
      <c r="B309" t="str">
        <f>BYDem_tra!E308</f>
        <v>Trd_2w</v>
      </c>
      <c r="C309" t="str">
        <f t="shared" si="220"/>
        <v>Trd_2w</v>
      </c>
      <c r="D309" s="3">
        <f>SUMIFS(BYDem_tra!$M$2:$M$2000,BYDem_tra!$B$2:$B$2000,Demands_tra!$A309,BYDem_tra!$E$2:$E$2000,Demands_tra!$B309)</f>
        <v>16.08</v>
      </c>
      <c r="E309" s="3">
        <f ca="1" t="shared" si="221"/>
        <v>16.0691409714611</v>
      </c>
      <c r="F309" s="3">
        <f ca="1" t="shared" si="222"/>
        <v>16.0156668575521</v>
      </c>
      <c r="G309" s="3">
        <f ca="1" t="shared" si="223"/>
        <v>15.8438358011668</v>
      </c>
      <c r="H309" s="3">
        <f ca="1" t="shared" si="224"/>
        <v>15.6858257852876</v>
      </c>
      <c r="I309" s="3">
        <f ca="1" t="shared" si="225"/>
        <v>15.5667937467243</v>
      </c>
      <c r="J309" s="3">
        <f ca="1" t="shared" si="226"/>
        <v>15.4909784593187</v>
      </c>
      <c r="K309" s="3">
        <f ca="1" t="shared" si="227"/>
        <v>15.4382377142057</v>
      </c>
      <c r="L309" s="3">
        <f ca="1" t="shared" si="228"/>
        <v>15.3698330397112</v>
      </c>
      <c r="M309" s="3">
        <f ca="1" t="shared" si="229"/>
        <v>15.2844965940708</v>
      </c>
      <c r="N309" s="3">
        <f ca="1" t="shared" si="230"/>
        <v>15.1789614063947</v>
      </c>
      <c r="O309" s="3">
        <f ca="1" t="shared" si="231"/>
        <v>15.0662088433264</v>
      </c>
      <c r="P309" s="3">
        <f ca="1" t="shared" si="232"/>
        <v>14.955274708603</v>
      </c>
      <c r="Q309" s="3">
        <f ca="1" t="shared" si="233"/>
        <v>14.8480664937494</v>
      </c>
      <c r="R309" s="3">
        <f ca="1" t="shared" si="234"/>
        <v>14.7449327052981</v>
      </c>
      <c r="S309" s="3">
        <f ca="1" t="shared" si="235"/>
        <v>14.6429902158552</v>
      </c>
      <c r="T309" s="3">
        <f ca="1" t="shared" si="236"/>
        <v>14.5354625731701</v>
      </c>
      <c r="U309" s="3">
        <f ca="1" t="shared" si="237"/>
        <v>14.4111579467146</v>
      </c>
      <c r="V309" s="3" t="e">
        <f ca="1" t="shared" si="212"/>
        <v>#VALUE!</v>
      </c>
      <c r="W309" s="3" t="e">
        <f ca="1" t="shared" si="213"/>
        <v>#DIV/0!</v>
      </c>
      <c r="X309" s="3" t="e">
        <f ca="1" t="shared" si="214"/>
        <v>#DIV/0!</v>
      </c>
      <c r="Y309" s="3" t="e">
        <f ca="1" t="shared" si="215"/>
        <v>#DIV/0!</v>
      </c>
      <c r="Z309" s="3" t="e">
        <f ca="1" t="shared" si="216"/>
        <v>#DIV/0!</v>
      </c>
      <c r="AA309" s="3" t="e">
        <f ca="1" t="shared" si="217"/>
        <v>#DIV/0!</v>
      </c>
      <c r="AB309" s="3" t="e">
        <f ca="1" t="shared" si="218"/>
        <v>#DIV/0!</v>
      </c>
      <c r="AC309" s="3" t="e">
        <f ca="1" t="shared" si="219"/>
        <v>#DIV/0!</v>
      </c>
      <c r="AE309" s="34" t="str">
        <f ca="1">VLOOKUP($C309,'Default drvr and elast'!$A$4:$C$49,MATCH(VLOOKUP(A309,Classification!$B$4:$D$99,2,FALSE),'Default drvr and elast'!$A$3:$C$3,0),FALSE)</f>
        <v>POP</v>
      </c>
      <c r="AF309" s="4"/>
      <c r="AG309" s="6">
        <f ca="1">IF($AF309="",SUMIFS('Growth rates'!D$4:D$922,'Growth rates'!$B$4:$B$922,Demands_tra!$A309,'Growth rates'!$C$4:$C$922,$AE309),SUMIFS('Growth rates'!D$4:D$922,'Growth rates'!$B$4:$B$922,Demands_tra!$A309,'Growth rates'!$C$4:$C$922,$AF309))</f>
        <v>1</v>
      </c>
      <c r="AH309" s="6">
        <f ca="1">IF($AF309="",SUMIFS('Growth rates'!E$4:E$922,'Growth rates'!$B$4:$B$922,Demands_tra!$A309,'Growth rates'!$C$4:$C$922,$AE309),SUMIFS('Growth rates'!E$4:E$922,'Growth rates'!$B$4:$B$922,Demands_tra!$A309,'Growth rates'!$C$4:$C$922,$AF309))</f>
        <v>0.999153277629258</v>
      </c>
      <c r="AI309" s="6">
        <f ca="1">IF($AF309="",SUMIFS('Growth rates'!F$4:F$922,'Growth rates'!$B$4:$B$922,Demands_tra!$A309,'Growth rates'!$C$4:$C$922,$AE309),SUMIFS('Growth rates'!F$4:F$922,'Growth rates'!$B$4:$B$922,Demands_tra!$A309,'Growth rates'!$C$4:$C$922,$AF309))</f>
        <v>0.994919665775547</v>
      </c>
      <c r="AJ309" s="6">
        <f ca="1">IF($AF309="",SUMIFS('Growth rates'!G$4:G$922,'Growth rates'!$B$4:$B$922,Demands_tra!$A309,'Growth rates'!$C$4:$C$922,$AE309),SUMIFS('Growth rates'!G$4:G$922,'Growth rates'!$B$4:$B$922,Demands_tra!$A309,'Growth rates'!$C$4:$C$922,$AF309))</f>
        <v>0.981113622085295</v>
      </c>
      <c r="AK309" s="6">
        <f ca="1">IF($AF309="",SUMIFS('Growth rates'!H$4:H$922,'Growth rates'!$B$4:$B$922,Demands_tra!$A309,'Growth rates'!$C$4:$C$922,$AE309),SUMIFS('Growth rates'!H$4:H$922,'Growth rates'!$B$4:$B$922,Demands_tra!$A309,'Growth rates'!$C$4:$C$922,$AF309))</f>
        <v>0.968255638939726</v>
      </c>
      <c r="AL309" s="6">
        <f ca="1">IF($AF309="",SUMIFS('Growth rates'!I$4:I$922,'Growth rates'!$B$4:$B$922,Demands_tra!$A309,'Growth rates'!$C$4:$C$922,$AE309),SUMIFS('Growth rates'!I$4:I$922,'Growth rates'!$B$4:$B$922,Demands_tra!$A309,'Growth rates'!$C$4:$C$922,$AF309))</f>
        <v>0.958442860335364</v>
      </c>
      <c r="AM309" s="6">
        <f ca="1">IF($AF309="",SUMIFS('Growth rates'!J$4:J$922,'Growth rates'!$B$4:$B$922,Demands_tra!$A309,'Growth rates'!$C$4:$C$922,$AE309),SUMIFS('Growth rates'!J$4:J$922,'Growth rates'!$B$4:$B$922,Demands_tra!$A309,'Growth rates'!$C$4:$C$922,$AF309))</f>
        <v>0.952105611580232</v>
      </c>
      <c r="AN309" s="6">
        <f ca="1">IF($AF309="",SUMIFS('Growth rates'!K$4:K$922,'Growth rates'!$B$4:$B$922,Demands_tra!$A309,'Growth rates'!$C$4:$C$922,$AE309),SUMIFS('Growth rates'!K$4:K$922,'Growth rates'!$B$4:$B$922,Demands_tra!$A309,'Growth rates'!$C$4:$C$922,$AF309))</f>
        <v>0.947630746523464</v>
      </c>
      <c r="AO309" s="6">
        <f ca="1">IF($AF309="",SUMIFS('Growth rates'!L$4:L$922,'Growth rates'!$B$4:$B$922,Demands_tra!$A309,'Growth rates'!$C$4:$C$922,$AE309),SUMIFS('Growth rates'!L$4:L$922,'Growth rates'!$B$4:$B$922,Demands_tra!$A309,'Growth rates'!$C$4:$C$922,$AF309))</f>
        <v>0.941735143873907</v>
      </c>
      <c r="AP309" s="6">
        <f ca="1">IF($AF309="",SUMIFS('Growth rates'!M$4:M$922,'Growth rates'!$B$4:$B$922,Demands_tra!$A309,'Growth rates'!$C$4:$C$922,$AE309),SUMIFS('Growth rates'!M$4:M$922,'Growth rates'!$B$4:$B$922,Demands_tra!$A309,'Growth rates'!$C$4:$C$922,$AF309))</f>
        <v>0.934265564647304</v>
      </c>
      <c r="AQ309" s="6">
        <f ca="1">IF($AF309="",SUMIFS('Growth rates'!N$4:N$922,'Growth rates'!$B$4:$B$922,Demands_tra!$A309,'Growth rates'!$C$4:$C$922,$AE309),SUMIFS('Growth rates'!N$4:N$922,'Growth rates'!$B$4:$B$922,Demands_tra!$A309,'Growth rates'!$C$4:$C$922,$AF309))</f>
        <v>0.924882519918043</v>
      </c>
      <c r="AR309" s="6">
        <f ca="1">IF($AF309="",SUMIFS('Growth rates'!O$4:O$922,'Growth rates'!$B$4:$B$922,Demands_tra!$A309,'Growth rates'!$C$4:$C$922,$AE309),SUMIFS('Growth rates'!O$4:O$922,'Growth rates'!$B$4:$B$922,Demands_tra!$A309,'Growth rates'!$C$4:$C$922,$AF309))</f>
        <v>0.914704409340846</v>
      </c>
      <c r="AS309" s="6">
        <f ca="1">IF($AF309="",SUMIFS('Growth rates'!P$4:P$922,'Growth rates'!$B$4:$B$922,Demands_tra!$A309,'Growth rates'!$C$4:$C$922,$AE309),SUMIFS('Growth rates'!P$4:P$922,'Growth rates'!$B$4:$B$922,Demands_tra!$A309,'Growth rates'!$C$4:$C$922,$AF309))</f>
        <v>0.904538268851693</v>
      </c>
      <c r="AT309" s="6">
        <f ca="1">IF($AF309="",SUMIFS('Growth rates'!Q$4:Q$922,'Growth rates'!$B$4:$B$922,Demands_tra!$A309,'Growth rates'!$C$4:$C$922,$AE309),SUMIFS('Growth rates'!Q$4:Q$922,'Growth rates'!$B$4:$B$922,Demands_tra!$A309,'Growth rates'!$C$4:$C$922,$AF309))</f>
        <v>0.894562479762628</v>
      </c>
      <c r="AU309" s="6">
        <f ca="1">IF($AF309="",SUMIFS('Growth rates'!R$4:R$922,'Growth rates'!$B$4:$B$922,Demands_tra!$A309,'Growth rates'!$C$4:$C$922,$AE309),SUMIFS('Growth rates'!R$4:R$922,'Growth rates'!$B$4:$B$922,Demands_tra!$A309,'Growth rates'!$C$4:$C$922,$AF309))</f>
        <v>0.884815690929354</v>
      </c>
      <c r="AV309" s="6">
        <f ca="1">IF($AF309="",SUMIFS('Growth rates'!S$4:S$922,'Growth rates'!$B$4:$B$922,Demands_tra!$A309,'Growth rates'!$C$4:$C$922,$AE309),SUMIFS('Growth rates'!S$4:S$922,'Growth rates'!$B$4:$B$922,Demands_tra!$A309,'Growth rates'!$C$4:$C$922,$AF309))</f>
        <v>0.875027887508692</v>
      </c>
      <c r="AW309" s="6">
        <f ca="1">IF($AF309="",SUMIFS('Growth rates'!T$4:T$922,'Growth rates'!$B$4:$B$922,Demands_tra!$A309,'Growth rates'!$C$4:$C$922,$AE309),SUMIFS('Growth rates'!T$4:T$922,'Growth rates'!$B$4:$B$922,Demands_tra!$A309,'Growth rates'!$C$4:$C$922,$AF309))</f>
        <v>0.864537146774868</v>
      </c>
      <c r="AX309" s="6">
        <f ca="1">IF($AF309="",SUMIFS('Growth rates'!U$4:U$922,'Growth rates'!$B$4:$B$922,Demands_tra!$A309,'Growth rates'!$C$4:$C$922,$AE309),SUMIFS('Growth rates'!U$4:U$922,'Growth rates'!$B$4:$B$922,Demands_tra!$A309,'Growth rates'!$C$4:$C$922,$AF309))</f>
        <v>0.852214873283883</v>
      </c>
      <c r="AY309" s="6">
        <f ca="1">IF($AF309="",SUMIFS('Growth rates'!V$4:V$922,'Growth rates'!$B$4:$B$922,Demands_tra!$A309,'Growth rates'!$C$4:$C$922,$AE309),SUMIFS('Growth rates'!V$4:V$922,'Growth rates'!$B$4:$B$922,Demands_tra!$A309,'Growth rates'!$C$4:$C$922,$AF309))</f>
        <v>0</v>
      </c>
      <c r="AZ309" s="6">
        <f ca="1">IF($AF309="",SUMIFS('Growth rates'!W$4:W$922,'Growth rates'!$B$4:$B$922,Demands_tra!$A309,'Growth rates'!$C$4:$C$922,$AE309),SUMIFS('Growth rates'!W$4:W$922,'Growth rates'!$B$4:$B$922,Demands_tra!$A309,'Growth rates'!$C$4:$C$922,$AF309))</f>
        <v>0</v>
      </c>
      <c r="BA309" s="6">
        <f ca="1">IF($AF309="",SUMIFS('Growth rates'!X$4:X$922,'Growth rates'!$B$4:$B$922,Demands_tra!$A309,'Growth rates'!$C$4:$C$922,$AE309),SUMIFS('Growth rates'!X$4:X$922,'Growth rates'!$B$4:$B$922,Demands_tra!$A309,'Growth rates'!$C$4:$C$922,$AF309))</f>
        <v>0</v>
      </c>
      <c r="BB309" s="6">
        <f ca="1">IF($AF309="",SUMIFS('Growth rates'!Y$4:Y$922,'Growth rates'!$B$4:$B$922,Demands_tra!$A309,'Growth rates'!$C$4:$C$922,$AE309),SUMIFS('Growth rates'!Y$4:Y$922,'Growth rates'!$B$4:$B$922,Demands_tra!$A309,'Growth rates'!$C$4:$C$922,$AF309))</f>
        <v>0</v>
      </c>
      <c r="BC309" s="6">
        <f ca="1">IF($AF309="",SUMIFS('Growth rates'!Z$4:Z$922,'Growth rates'!$B$4:$B$922,Demands_tra!$A309,'Growth rates'!$C$4:$C$922,$AE309),SUMIFS('Growth rates'!Z$4:Z$922,'Growth rates'!$B$4:$B$922,Demands_tra!$A309,'Growth rates'!$C$4:$C$922,$AF309))</f>
        <v>0</v>
      </c>
      <c r="BD309" s="6">
        <f ca="1">IF($AF309="",SUMIFS('Growth rates'!AA$4:AA$922,'Growth rates'!$B$4:$B$922,Demands_tra!$A309,'Growth rates'!$C$4:$C$922,$AE309),SUMIFS('Growth rates'!AA$4:AA$922,'Growth rates'!$B$4:$B$922,Demands_tra!$A309,'Growth rates'!$C$4:$C$922,$AF309))</f>
        <v>0</v>
      </c>
      <c r="BE309" s="6">
        <f ca="1">IF($AF309="",SUMIFS('Growth rates'!AB$4:AB$922,'Growth rates'!$B$4:$B$922,Demands_tra!$A309,'Growth rates'!$C$4:$C$922,$AE309),SUMIFS('Growth rates'!AB$4:AB$922,'Growth rates'!$B$4:$B$922,Demands_tra!$A309,'Growth rates'!$C$4:$C$922,$AF309))</f>
        <v>0</v>
      </c>
      <c r="BF309" s="6">
        <f ca="1">IF($AF309="",SUMIFS('Growth rates'!AC$4:AC$922,'Growth rates'!$B$4:$B$922,Demands_tra!$A309,'Growth rates'!$C$4:$C$922,$AE309),SUMIFS('Growth rates'!AC$4:AC$922,'Growth rates'!$B$4:$B$922,Demands_tra!$A309,'Growth rates'!$C$4:$C$922,$AF309))</f>
        <v>0</v>
      </c>
      <c r="BH309" t="str">
        <f ca="1">VLOOKUP($C309,'Default drvr and elast'!$A$4:$F$49,MATCH(VLOOKUP(A309,Classification!$B$4:$D$42,3,FALSE),'Default drvr and elast'!$D$3:$F$3,0)+3,FALSE)</f>
        <v>Med2</v>
      </c>
      <c r="BJ309" s="6">
        <f ca="1">IF($BI309="",SUMIF(Elasticities!$B$5:$B$52,Demands_tra!$BH309,Elasticities!C$5:C$52),SUMIF(Elasticities!$B$5:$B$52,Demands_tra!$BI309,Elasticities!C$5:C$52))</f>
        <v>0.799999999999989</v>
      </c>
      <c r="BK309" s="6">
        <f ca="1">IF($BI309="",SUMIF(Elasticities!$B$5:$B$52,Demands_tra!$BH309,Elasticities!D$5:D$52),SUMIF(Elasticities!$B$5:$B$52,Demands_tra!$BI309,Elasticities!D$5:D$52))</f>
        <v>0.797560975609746</v>
      </c>
      <c r="BL309" s="6">
        <f ca="1">IF($BI309="",SUMIF(Elasticities!$B$5:$B$52,Demands_tra!$BH309,Elasticities!E$5:E$52),SUMIF(Elasticities!$B$5:$B$52,Demands_tra!$BI309,Elasticities!E$5:E$52))</f>
        <v>0.785365853658527</v>
      </c>
      <c r="BM309" s="6">
        <f ca="1">IF($BI309="",SUMIF(Elasticities!$B$5:$B$52,Demands_tra!$BH309,Elasticities!F$5:F$52),SUMIF(Elasticities!$B$5:$B$52,Demands_tra!$BI309,Elasticities!F$5:F$52))</f>
        <v>0.773170731707307</v>
      </c>
      <c r="BN309" s="6">
        <f ca="1">IF($BI309="",SUMIF(Elasticities!$B$5:$B$52,Demands_tra!$BH309,Elasticities!G$5:G$52),SUMIF(Elasticities!$B$5:$B$52,Demands_tra!$BI309,Elasticities!G$5:G$52))</f>
        <v>0.760975609756088</v>
      </c>
      <c r="BO309" s="6">
        <f ca="1">IF($BI309="",SUMIF(Elasticities!$B$5:$B$52,Demands_tra!$BH309,Elasticities!H$5:H$52),SUMIF(Elasticities!$B$5:$B$52,Demands_tra!$BI309,Elasticities!H$5:H$52))</f>
        <v>0.748780487804868</v>
      </c>
      <c r="BP309" s="6">
        <f ca="1">IF($BI309="",SUMIF(Elasticities!$B$5:$B$52,Demands_tra!$BH309,Elasticities!I$5:I$52),SUMIF(Elasticities!$B$5:$B$52,Demands_tra!$BI309,Elasticities!I$5:I$52))</f>
        <v>0.736585365853649</v>
      </c>
      <c r="BQ309" s="6">
        <f ca="1">IF($BI309="",SUMIF(Elasticities!$B$5:$B$52,Demands_tra!$BH309,Elasticities!J$5:J$52),SUMIF(Elasticities!$B$5:$B$52,Demands_tra!$BI309,Elasticities!J$5:J$52))</f>
        <v>0.724390243902429</v>
      </c>
      <c r="BR309" s="6">
        <f ca="1">IF($BI309="",SUMIF(Elasticities!$B$5:$B$52,Demands_tra!$BH309,Elasticities!K$5:K$52),SUMIF(Elasticities!$B$5:$B$52,Demands_tra!$BI309,Elasticities!K$5:K$52))</f>
        <v>0.71219512195121</v>
      </c>
      <c r="BS309" s="6">
        <f ca="1">IF($BI309="",SUMIF(Elasticities!$B$5:$B$52,Demands_tra!$BH309,Elasticities!L$5:L$52),SUMIF(Elasticities!$B$5:$B$52,Demands_tra!$BI309,Elasticities!L$5:L$52))</f>
        <v>0.699999999999997</v>
      </c>
      <c r="BT309" s="6">
        <f ca="1">IF($BI309="",SUMIF(Elasticities!$B$5:$B$52,Demands_tra!$BH309,Elasticities!M$5:M$52),SUMIF(Elasticities!$B$5:$B$52,Demands_tra!$BI309,Elasticities!M$5:M$52))</f>
        <v>0.687499999999996</v>
      </c>
      <c r="BU309" s="6">
        <f ca="1">IF($BI309="",SUMIF(Elasticities!$B$5:$B$52,Demands_tra!$BH309,Elasticities!N$5:N$52),SUMIF(Elasticities!$B$5:$B$52,Demands_tra!$BI309,Elasticities!N$5:N$52))</f>
        <v>0.674999999999996</v>
      </c>
      <c r="BV309" s="6">
        <f ca="1">IF($BI309="",SUMIF(Elasticities!$B$5:$B$52,Demands_tra!$BH309,Elasticities!O$5:O$52),SUMIF(Elasticities!$B$5:$B$52,Demands_tra!$BI309,Elasticities!O$5:O$52))</f>
        <v>0.662499999999996</v>
      </c>
      <c r="BW309" s="6">
        <f ca="1">IF($BI309="",SUMIF(Elasticities!$B$5:$B$52,Demands_tra!$BH309,Elasticities!P$5:P$52),SUMIF(Elasticities!$B$5:$B$52,Demands_tra!$BI309,Elasticities!P$5:P$52))</f>
        <v>0.649999999999997</v>
      </c>
      <c r="BX309" s="6">
        <f ca="1">IF($BI309="",SUMIF(Elasticities!$B$5:$B$52,Demands_tra!$BH309,Elasticities!Q$5:Q$52),SUMIF(Elasticities!$B$5:$B$52,Demands_tra!$BI309,Elasticities!Q$5:Q$52))</f>
        <v>0.637499999999997</v>
      </c>
      <c r="BY309" s="6">
        <f ca="1">IF($BI309="",SUMIF(Elasticities!$B$5:$B$52,Demands_tra!$BH309,Elasticities!R$5:R$52),SUMIF(Elasticities!$B$5:$B$52,Demands_tra!$BI309,Elasticities!R$5:R$52))</f>
        <v>0.624999999999996</v>
      </c>
      <c r="BZ309" s="6">
        <f ca="1">IF($BI309="",SUMIF(Elasticities!$B$5:$B$52,Demands_tra!$BH309,Elasticities!S$5:S$52),SUMIF(Elasticities!$B$5:$B$52,Demands_tra!$BI309,Elasticities!S$5:S$52))</f>
        <v>0.612499999999996</v>
      </c>
      <c r="CA309" s="6">
        <f ca="1">IF($BI309="",SUMIF(Elasticities!$B$5:$B$52,Demands_tra!$BH309,Elasticities!T$5:T$52),SUMIF(Elasticities!$B$5:$B$52,Demands_tra!$BI309,Elasticities!T$5:T$52))</f>
        <v>0.599999999999996</v>
      </c>
      <c r="CB309" s="6" t="e">
        <f ca="1">IF($BI309="",SUMIF(Elasticities!$B$5:$B$52,Demands_tra!$BH309,Elasticities!U$5:U$52),SUMIF(Elasticities!$B$5:$B$52,Demands_tra!$BI309,Elasticities!U$5:U$52))</f>
        <v>#VALUE!</v>
      </c>
      <c r="CC309" s="6" t="e">
        <f ca="1">IF($BI309="",SUMIF(Elasticities!$B$5:$B$52,Demands_tra!$BH309,Elasticities!V$5:V$52),SUMIF(Elasticities!$B$5:$B$52,Demands_tra!$BI309,Elasticities!V$5:V$52))</f>
        <v>#VALUE!</v>
      </c>
      <c r="CD309" s="6" t="e">
        <f ca="1">IF($BI309="",SUMIF(Elasticities!$B$5:$B$52,Demands_tra!$BH309,Elasticities!W$5:W$52),SUMIF(Elasticities!$B$5:$B$52,Demands_tra!$BI309,Elasticities!W$5:W$52))</f>
        <v>#VALUE!</v>
      </c>
      <c r="CE309" s="6" t="e">
        <f ca="1">IF($BI309="",SUMIF(Elasticities!$B$5:$B$52,Demands_tra!$BH309,Elasticities!X$5:X$52),SUMIF(Elasticities!$B$5:$B$52,Demands_tra!$BI309,Elasticities!X$5:X$52))</f>
        <v>#VALUE!</v>
      </c>
      <c r="CF309" s="6" t="e">
        <f ca="1">IF($BI309="",SUMIF(Elasticities!$B$5:$B$52,Demands_tra!$BH309,Elasticities!Y$5:Y$52),SUMIF(Elasticities!$B$5:$B$52,Demands_tra!$BI309,Elasticities!Y$5:Y$52))</f>
        <v>#VALUE!</v>
      </c>
      <c r="CG309" s="6" t="e">
        <f ca="1">IF($BI309="",SUMIF(Elasticities!$B$5:$B$52,Demands_tra!$BH309,Elasticities!Z$5:Z$52),SUMIF(Elasticities!$B$5:$B$52,Demands_tra!$BI309,Elasticities!Z$5:Z$52))</f>
        <v>#VALUE!</v>
      </c>
      <c r="CH309" s="6" t="e">
        <f ca="1">IF($BI309="",SUMIF(Elasticities!$B$5:$B$52,Demands_tra!$BH309,Elasticities!AA$5:AA$52),SUMIF(Elasticities!$B$5:$B$52,Demands_tra!$BI309,Elasticities!AA$5:AA$52))</f>
        <v>#VALUE!</v>
      </c>
      <c r="CI309" s="6" t="e">
        <f ca="1">IF($BI309="",SUMIF(Elasticities!$B$5:$B$52,Demands_tra!$BH309,Elasticities!AB$5:AB$52),SUMIF(Elasticities!$B$5:$B$52,Demands_tra!$BI309,Elasticities!AB$5:AB$52))</f>
        <v>#VALUE!</v>
      </c>
    </row>
    <row r="310" spans="1:87">
      <c r="A310" t="str">
        <f>IF(BYDem_tra!B309="","\I:",BYDem_tra!B309)</f>
        <v>Russia</v>
      </c>
      <c r="B310" t="str">
        <f>BYDem_tra!E309</f>
        <v>Trd_3w</v>
      </c>
      <c r="C310" t="str">
        <f t="shared" si="220"/>
        <v>Trd_3w</v>
      </c>
      <c r="D310" s="3">
        <f>SUMIFS(BYDem_tra!$M$2:$M$2000,BYDem_tra!$B$2:$B$2000,Demands_tra!$A310,BYDem_tra!$E$2:$E$2000,Demands_tra!$B310)</f>
        <v>3.18</v>
      </c>
      <c r="E310" s="3">
        <f ca="1" t="shared" si="221"/>
        <v>3.17785250555015</v>
      </c>
      <c r="F310" s="3">
        <f ca="1" t="shared" si="222"/>
        <v>3.16727740093381</v>
      </c>
      <c r="G310" s="3">
        <f ca="1" t="shared" si="223"/>
        <v>3.13329588605165</v>
      </c>
      <c r="H310" s="3">
        <f ca="1" t="shared" si="224"/>
        <v>3.10204763664269</v>
      </c>
      <c r="I310" s="3">
        <f ca="1" t="shared" si="225"/>
        <v>3.07850771856861</v>
      </c>
      <c r="J310" s="3">
        <f ca="1" t="shared" si="226"/>
        <v>3.06351439680557</v>
      </c>
      <c r="K310" s="3">
        <f ca="1" t="shared" si="227"/>
        <v>3.05308432407799</v>
      </c>
      <c r="L310" s="3">
        <f ca="1" t="shared" si="228"/>
        <v>3.03955653397274</v>
      </c>
      <c r="M310" s="3">
        <f ca="1" t="shared" si="229"/>
        <v>3.02268029658863</v>
      </c>
      <c r="N310" s="3">
        <f ca="1" t="shared" si="230"/>
        <v>3.00180953186164</v>
      </c>
      <c r="O310" s="3">
        <f ca="1" t="shared" si="231"/>
        <v>2.97951145035932</v>
      </c>
      <c r="P310" s="3">
        <f ca="1" t="shared" si="232"/>
        <v>2.95757298341776</v>
      </c>
      <c r="Q310" s="3">
        <f ca="1" t="shared" si="233"/>
        <v>2.9363713588385</v>
      </c>
      <c r="R310" s="3">
        <f ca="1" t="shared" si="234"/>
        <v>2.91597549768955</v>
      </c>
      <c r="S310" s="3">
        <f ca="1" t="shared" si="235"/>
        <v>2.89581522925495</v>
      </c>
      <c r="T310" s="3">
        <f ca="1" t="shared" si="236"/>
        <v>2.87455043424633</v>
      </c>
      <c r="U310" s="3">
        <f ca="1" t="shared" si="237"/>
        <v>2.84996780289506</v>
      </c>
      <c r="V310" s="3" t="e">
        <f ca="1" t="shared" si="212"/>
        <v>#VALUE!</v>
      </c>
      <c r="W310" s="3" t="e">
        <f ca="1" t="shared" si="213"/>
        <v>#DIV/0!</v>
      </c>
      <c r="X310" s="3" t="e">
        <f ca="1" t="shared" si="214"/>
        <v>#DIV/0!</v>
      </c>
      <c r="Y310" s="3" t="e">
        <f ca="1" t="shared" si="215"/>
        <v>#DIV/0!</v>
      </c>
      <c r="Z310" s="3" t="e">
        <f ca="1" t="shared" si="216"/>
        <v>#DIV/0!</v>
      </c>
      <c r="AA310" s="3" t="e">
        <f ca="1" t="shared" si="217"/>
        <v>#DIV/0!</v>
      </c>
      <c r="AB310" s="3" t="e">
        <f ca="1" t="shared" si="218"/>
        <v>#DIV/0!</v>
      </c>
      <c r="AC310" s="3" t="e">
        <f ca="1" t="shared" si="219"/>
        <v>#DIV/0!</v>
      </c>
      <c r="AE310" s="34" t="str">
        <f ca="1">VLOOKUP($C310,'Default drvr and elast'!$A$4:$C$49,MATCH(VLOOKUP(A310,Classification!$B$4:$D$99,2,FALSE),'Default drvr and elast'!$A$3:$C$3,0),FALSE)</f>
        <v>POP</v>
      </c>
      <c r="AF310" s="4"/>
      <c r="AG310" s="6">
        <f ca="1">IF($AF310="",SUMIFS('Growth rates'!D$4:D$922,'Growth rates'!$B$4:$B$922,Demands_tra!$A310,'Growth rates'!$C$4:$C$922,$AE310),SUMIFS('Growth rates'!D$4:D$922,'Growth rates'!$B$4:$B$922,Demands_tra!$A310,'Growth rates'!$C$4:$C$922,$AF310))</f>
        <v>1</v>
      </c>
      <c r="AH310" s="6">
        <f ca="1">IF($AF310="",SUMIFS('Growth rates'!E$4:E$922,'Growth rates'!$B$4:$B$922,Demands_tra!$A310,'Growth rates'!$C$4:$C$922,$AE310),SUMIFS('Growth rates'!E$4:E$922,'Growth rates'!$B$4:$B$922,Demands_tra!$A310,'Growth rates'!$C$4:$C$922,$AF310))</f>
        <v>0.999153277629258</v>
      </c>
      <c r="AI310" s="6">
        <f ca="1">IF($AF310="",SUMIFS('Growth rates'!F$4:F$922,'Growth rates'!$B$4:$B$922,Demands_tra!$A310,'Growth rates'!$C$4:$C$922,$AE310),SUMIFS('Growth rates'!F$4:F$922,'Growth rates'!$B$4:$B$922,Demands_tra!$A310,'Growth rates'!$C$4:$C$922,$AF310))</f>
        <v>0.994919665775547</v>
      </c>
      <c r="AJ310" s="6">
        <f ca="1">IF($AF310="",SUMIFS('Growth rates'!G$4:G$922,'Growth rates'!$B$4:$B$922,Demands_tra!$A310,'Growth rates'!$C$4:$C$922,$AE310),SUMIFS('Growth rates'!G$4:G$922,'Growth rates'!$B$4:$B$922,Demands_tra!$A310,'Growth rates'!$C$4:$C$922,$AF310))</f>
        <v>0.981113622085295</v>
      </c>
      <c r="AK310" s="6">
        <f ca="1">IF($AF310="",SUMIFS('Growth rates'!H$4:H$922,'Growth rates'!$B$4:$B$922,Demands_tra!$A310,'Growth rates'!$C$4:$C$922,$AE310),SUMIFS('Growth rates'!H$4:H$922,'Growth rates'!$B$4:$B$922,Demands_tra!$A310,'Growth rates'!$C$4:$C$922,$AF310))</f>
        <v>0.968255638939726</v>
      </c>
      <c r="AL310" s="6">
        <f ca="1">IF($AF310="",SUMIFS('Growth rates'!I$4:I$922,'Growth rates'!$B$4:$B$922,Demands_tra!$A310,'Growth rates'!$C$4:$C$922,$AE310),SUMIFS('Growth rates'!I$4:I$922,'Growth rates'!$B$4:$B$922,Demands_tra!$A310,'Growth rates'!$C$4:$C$922,$AF310))</f>
        <v>0.958442860335364</v>
      </c>
      <c r="AM310" s="6">
        <f ca="1">IF($AF310="",SUMIFS('Growth rates'!J$4:J$922,'Growth rates'!$B$4:$B$922,Demands_tra!$A310,'Growth rates'!$C$4:$C$922,$AE310),SUMIFS('Growth rates'!J$4:J$922,'Growth rates'!$B$4:$B$922,Demands_tra!$A310,'Growth rates'!$C$4:$C$922,$AF310))</f>
        <v>0.952105611580232</v>
      </c>
      <c r="AN310" s="6">
        <f ca="1">IF($AF310="",SUMIFS('Growth rates'!K$4:K$922,'Growth rates'!$B$4:$B$922,Demands_tra!$A310,'Growth rates'!$C$4:$C$922,$AE310),SUMIFS('Growth rates'!K$4:K$922,'Growth rates'!$B$4:$B$922,Demands_tra!$A310,'Growth rates'!$C$4:$C$922,$AF310))</f>
        <v>0.947630746523464</v>
      </c>
      <c r="AO310" s="6">
        <f ca="1">IF($AF310="",SUMIFS('Growth rates'!L$4:L$922,'Growth rates'!$B$4:$B$922,Demands_tra!$A310,'Growth rates'!$C$4:$C$922,$AE310),SUMIFS('Growth rates'!L$4:L$922,'Growth rates'!$B$4:$B$922,Demands_tra!$A310,'Growth rates'!$C$4:$C$922,$AF310))</f>
        <v>0.941735143873907</v>
      </c>
      <c r="AP310" s="6">
        <f ca="1">IF($AF310="",SUMIFS('Growth rates'!M$4:M$922,'Growth rates'!$B$4:$B$922,Demands_tra!$A310,'Growth rates'!$C$4:$C$922,$AE310),SUMIFS('Growth rates'!M$4:M$922,'Growth rates'!$B$4:$B$922,Demands_tra!$A310,'Growth rates'!$C$4:$C$922,$AF310))</f>
        <v>0.934265564647304</v>
      </c>
      <c r="AQ310" s="6">
        <f ca="1">IF($AF310="",SUMIFS('Growth rates'!N$4:N$922,'Growth rates'!$B$4:$B$922,Demands_tra!$A310,'Growth rates'!$C$4:$C$922,$AE310),SUMIFS('Growth rates'!N$4:N$922,'Growth rates'!$B$4:$B$922,Demands_tra!$A310,'Growth rates'!$C$4:$C$922,$AF310))</f>
        <v>0.924882519918043</v>
      </c>
      <c r="AR310" s="6">
        <f ca="1">IF($AF310="",SUMIFS('Growth rates'!O$4:O$922,'Growth rates'!$B$4:$B$922,Demands_tra!$A310,'Growth rates'!$C$4:$C$922,$AE310),SUMIFS('Growth rates'!O$4:O$922,'Growth rates'!$B$4:$B$922,Demands_tra!$A310,'Growth rates'!$C$4:$C$922,$AF310))</f>
        <v>0.914704409340846</v>
      </c>
      <c r="AS310" s="6">
        <f ca="1">IF($AF310="",SUMIFS('Growth rates'!P$4:P$922,'Growth rates'!$B$4:$B$922,Demands_tra!$A310,'Growth rates'!$C$4:$C$922,$AE310),SUMIFS('Growth rates'!P$4:P$922,'Growth rates'!$B$4:$B$922,Demands_tra!$A310,'Growth rates'!$C$4:$C$922,$AF310))</f>
        <v>0.904538268851693</v>
      </c>
      <c r="AT310" s="6">
        <f ca="1">IF($AF310="",SUMIFS('Growth rates'!Q$4:Q$922,'Growth rates'!$B$4:$B$922,Demands_tra!$A310,'Growth rates'!$C$4:$C$922,$AE310),SUMIFS('Growth rates'!Q$4:Q$922,'Growth rates'!$B$4:$B$922,Demands_tra!$A310,'Growth rates'!$C$4:$C$922,$AF310))</f>
        <v>0.894562479762628</v>
      </c>
      <c r="AU310" s="6">
        <f ca="1">IF($AF310="",SUMIFS('Growth rates'!R$4:R$922,'Growth rates'!$B$4:$B$922,Demands_tra!$A310,'Growth rates'!$C$4:$C$922,$AE310),SUMIFS('Growth rates'!R$4:R$922,'Growth rates'!$B$4:$B$922,Demands_tra!$A310,'Growth rates'!$C$4:$C$922,$AF310))</f>
        <v>0.884815690929354</v>
      </c>
      <c r="AV310" s="6">
        <f ca="1">IF($AF310="",SUMIFS('Growth rates'!S$4:S$922,'Growth rates'!$B$4:$B$922,Demands_tra!$A310,'Growth rates'!$C$4:$C$922,$AE310),SUMIFS('Growth rates'!S$4:S$922,'Growth rates'!$B$4:$B$922,Demands_tra!$A310,'Growth rates'!$C$4:$C$922,$AF310))</f>
        <v>0.875027887508692</v>
      </c>
      <c r="AW310" s="6">
        <f ca="1">IF($AF310="",SUMIFS('Growth rates'!T$4:T$922,'Growth rates'!$B$4:$B$922,Demands_tra!$A310,'Growth rates'!$C$4:$C$922,$AE310),SUMIFS('Growth rates'!T$4:T$922,'Growth rates'!$B$4:$B$922,Demands_tra!$A310,'Growth rates'!$C$4:$C$922,$AF310))</f>
        <v>0.864537146774868</v>
      </c>
      <c r="AX310" s="6">
        <f ca="1">IF($AF310="",SUMIFS('Growth rates'!U$4:U$922,'Growth rates'!$B$4:$B$922,Demands_tra!$A310,'Growth rates'!$C$4:$C$922,$AE310),SUMIFS('Growth rates'!U$4:U$922,'Growth rates'!$B$4:$B$922,Demands_tra!$A310,'Growth rates'!$C$4:$C$922,$AF310))</f>
        <v>0.852214873283883</v>
      </c>
      <c r="AY310" s="6">
        <f ca="1">IF($AF310="",SUMIFS('Growth rates'!V$4:V$922,'Growth rates'!$B$4:$B$922,Demands_tra!$A310,'Growth rates'!$C$4:$C$922,$AE310),SUMIFS('Growth rates'!V$4:V$922,'Growth rates'!$B$4:$B$922,Demands_tra!$A310,'Growth rates'!$C$4:$C$922,$AF310))</f>
        <v>0</v>
      </c>
      <c r="AZ310" s="6">
        <f ca="1">IF($AF310="",SUMIFS('Growth rates'!W$4:W$922,'Growth rates'!$B$4:$B$922,Demands_tra!$A310,'Growth rates'!$C$4:$C$922,$AE310),SUMIFS('Growth rates'!W$4:W$922,'Growth rates'!$B$4:$B$922,Demands_tra!$A310,'Growth rates'!$C$4:$C$922,$AF310))</f>
        <v>0</v>
      </c>
      <c r="BA310" s="6">
        <f ca="1">IF($AF310="",SUMIFS('Growth rates'!X$4:X$922,'Growth rates'!$B$4:$B$922,Demands_tra!$A310,'Growth rates'!$C$4:$C$922,$AE310),SUMIFS('Growth rates'!X$4:X$922,'Growth rates'!$B$4:$B$922,Demands_tra!$A310,'Growth rates'!$C$4:$C$922,$AF310))</f>
        <v>0</v>
      </c>
      <c r="BB310" s="6">
        <f ca="1">IF($AF310="",SUMIFS('Growth rates'!Y$4:Y$922,'Growth rates'!$B$4:$B$922,Demands_tra!$A310,'Growth rates'!$C$4:$C$922,$AE310),SUMIFS('Growth rates'!Y$4:Y$922,'Growth rates'!$B$4:$B$922,Demands_tra!$A310,'Growth rates'!$C$4:$C$922,$AF310))</f>
        <v>0</v>
      </c>
      <c r="BC310" s="6">
        <f ca="1">IF($AF310="",SUMIFS('Growth rates'!Z$4:Z$922,'Growth rates'!$B$4:$B$922,Demands_tra!$A310,'Growth rates'!$C$4:$C$922,$AE310),SUMIFS('Growth rates'!Z$4:Z$922,'Growth rates'!$B$4:$B$922,Demands_tra!$A310,'Growth rates'!$C$4:$C$922,$AF310))</f>
        <v>0</v>
      </c>
      <c r="BD310" s="6">
        <f ca="1">IF($AF310="",SUMIFS('Growth rates'!AA$4:AA$922,'Growth rates'!$B$4:$B$922,Demands_tra!$A310,'Growth rates'!$C$4:$C$922,$AE310),SUMIFS('Growth rates'!AA$4:AA$922,'Growth rates'!$B$4:$B$922,Demands_tra!$A310,'Growth rates'!$C$4:$C$922,$AF310))</f>
        <v>0</v>
      </c>
      <c r="BE310" s="6">
        <f ca="1">IF($AF310="",SUMIFS('Growth rates'!AB$4:AB$922,'Growth rates'!$B$4:$B$922,Demands_tra!$A310,'Growth rates'!$C$4:$C$922,$AE310),SUMIFS('Growth rates'!AB$4:AB$922,'Growth rates'!$B$4:$B$922,Demands_tra!$A310,'Growth rates'!$C$4:$C$922,$AF310))</f>
        <v>0</v>
      </c>
      <c r="BF310" s="6">
        <f ca="1">IF($AF310="",SUMIFS('Growth rates'!AC$4:AC$922,'Growth rates'!$B$4:$B$922,Demands_tra!$A310,'Growth rates'!$C$4:$C$922,$AE310),SUMIFS('Growth rates'!AC$4:AC$922,'Growth rates'!$B$4:$B$922,Demands_tra!$A310,'Growth rates'!$C$4:$C$922,$AF310))</f>
        <v>0</v>
      </c>
      <c r="BH310" t="str">
        <f ca="1">VLOOKUP($C310,'Default drvr and elast'!$A$4:$F$49,MATCH(VLOOKUP(A310,Classification!$B$4:$D$42,3,FALSE),'Default drvr and elast'!$D$3:$F$3,0)+3,FALSE)</f>
        <v>Med2</v>
      </c>
      <c r="BJ310" s="6">
        <f ca="1">IF($BI310="",SUMIF(Elasticities!$B$5:$B$52,Demands_tra!$BH310,Elasticities!C$5:C$52),SUMIF(Elasticities!$B$5:$B$52,Demands_tra!$BI310,Elasticities!C$5:C$52))</f>
        <v>0.799999999999989</v>
      </c>
      <c r="BK310" s="6">
        <f ca="1">IF($BI310="",SUMIF(Elasticities!$B$5:$B$52,Demands_tra!$BH310,Elasticities!D$5:D$52),SUMIF(Elasticities!$B$5:$B$52,Demands_tra!$BI310,Elasticities!D$5:D$52))</f>
        <v>0.797560975609746</v>
      </c>
      <c r="BL310" s="6">
        <f ca="1">IF($BI310="",SUMIF(Elasticities!$B$5:$B$52,Demands_tra!$BH310,Elasticities!E$5:E$52),SUMIF(Elasticities!$B$5:$B$52,Demands_tra!$BI310,Elasticities!E$5:E$52))</f>
        <v>0.785365853658527</v>
      </c>
      <c r="BM310" s="6">
        <f ca="1">IF($BI310="",SUMIF(Elasticities!$B$5:$B$52,Demands_tra!$BH310,Elasticities!F$5:F$52),SUMIF(Elasticities!$B$5:$B$52,Demands_tra!$BI310,Elasticities!F$5:F$52))</f>
        <v>0.773170731707307</v>
      </c>
      <c r="BN310" s="6">
        <f ca="1">IF($BI310="",SUMIF(Elasticities!$B$5:$B$52,Demands_tra!$BH310,Elasticities!G$5:G$52),SUMIF(Elasticities!$B$5:$B$52,Demands_tra!$BI310,Elasticities!G$5:G$52))</f>
        <v>0.760975609756088</v>
      </c>
      <c r="BO310" s="6">
        <f ca="1">IF($BI310="",SUMIF(Elasticities!$B$5:$B$52,Demands_tra!$BH310,Elasticities!H$5:H$52),SUMIF(Elasticities!$B$5:$B$52,Demands_tra!$BI310,Elasticities!H$5:H$52))</f>
        <v>0.748780487804868</v>
      </c>
      <c r="BP310" s="6">
        <f ca="1">IF($BI310="",SUMIF(Elasticities!$B$5:$B$52,Demands_tra!$BH310,Elasticities!I$5:I$52),SUMIF(Elasticities!$B$5:$B$52,Demands_tra!$BI310,Elasticities!I$5:I$52))</f>
        <v>0.736585365853649</v>
      </c>
      <c r="BQ310" s="6">
        <f ca="1">IF($BI310="",SUMIF(Elasticities!$B$5:$B$52,Demands_tra!$BH310,Elasticities!J$5:J$52),SUMIF(Elasticities!$B$5:$B$52,Demands_tra!$BI310,Elasticities!J$5:J$52))</f>
        <v>0.724390243902429</v>
      </c>
      <c r="BR310" s="6">
        <f ca="1">IF($BI310="",SUMIF(Elasticities!$B$5:$B$52,Demands_tra!$BH310,Elasticities!K$5:K$52),SUMIF(Elasticities!$B$5:$B$52,Demands_tra!$BI310,Elasticities!K$5:K$52))</f>
        <v>0.71219512195121</v>
      </c>
      <c r="BS310" s="6">
        <f ca="1">IF($BI310="",SUMIF(Elasticities!$B$5:$B$52,Demands_tra!$BH310,Elasticities!L$5:L$52),SUMIF(Elasticities!$B$5:$B$52,Demands_tra!$BI310,Elasticities!L$5:L$52))</f>
        <v>0.699999999999997</v>
      </c>
      <c r="BT310" s="6">
        <f ca="1">IF($BI310="",SUMIF(Elasticities!$B$5:$B$52,Demands_tra!$BH310,Elasticities!M$5:M$52),SUMIF(Elasticities!$B$5:$B$52,Demands_tra!$BI310,Elasticities!M$5:M$52))</f>
        <v>0.687499999999996</v>
      </c>
      <c r="BU310" s="6">
        <f ca="1">IF($BI310="",SUMIF(Elasticities!$B$5:$B$52,Demands_tra!$BH310,Elasticities!N$5:N$52),SUMIF(Elasticities!$B$5:$B$52,Demands_tra!$BI310,Elasticities!N$5:N$52))</f>
        <v>0.674999999999996</v>
      </c>
      <c r="BV310" s="6">
        <f ca="1">IF($BI310="",SUMIF(Elasticities!$B$5:$B$52,Demands_tra!$BH310,Elasticities!O$5:O$52),SUMIF(Elasticities!$B$5:$B$52,Demands_tra!$BI310,Elasticities!O$5:O$52))</f>
        <v>0.662499999999996</v>
      </c>
      <c r="BW310" s="6">
        <f ca="1">IF($BI310="",SUMIF(Elasticities!$B$5:$B$52,Demands_tra!$BH310,Elasticities!P$5:P$52),SUMIF(Elasticities!$B$5:$B$52,Demands_tra!$BI310,Elasticities!P$5:P$52))</f>
        <v>0.649999999999997</v>
      </c>
      <c r="BX310" s="6">
        <f ca="1">IF($BI310="",SUMIF(Elasticities!$B$5:$B$52,Demands_tra!$BH310,Elasticities!Q$5:Q$52),SUMIF(Elasticities!$B$5:$B$52,Demands_tra!$BI310,Elasticities!Q$5:Q$52))</f>
        <v>0.637499999999997</v>
      </c>
      <c r="BY310" s="6">
        <f ca="1">IF($BI310="",SUMIF(Elasticities!$B$5:$B$52,Demands_tra!$BH310,Elasticities!R$5:R$52),SUMIF(Elasticities!$B$5:$B$52,Demands_tra!$BI310,Elasticities!R$5:R$52))</f>
        <v>0.624999999999996</v>
      </c>
      <c r="BZ310" s="6">
        <f ca="1">IF($BI310="",SUMIF(Elasticities!$B$5:$B$52,Demands_tra!$BH310,Elasticities!S$5:S$52),SUMIF(Elasticities!$B$5:$B$52,Demands_tra!$BI310,Elasticities!S$5:S$52))</f>
        <v>0.612499999999996</v>
      </c>
      <c r="CA310" s="6">
        <f ca="1">IF($BI310="",SUMIF(Elasticities!$B$5:$B$52,Demands_tra!$BH310,Elasticities!T$5:T$52),SUMIF(Elasticities!$B$5:$B$52,Demands_tra!$BI310,Elasticities!T$5:T$52))</f>
        <v>0.599999999999996</v>
      </c>
      <c r="CB310" s="6" t="e">
        <f ca="1">IF($BI310="",SUMIF(Elasticities!$B$5:$B$52,Demands_tra!$BH310,Elasticities!U$5:U$52),SUMIF(Elasticities!$B$5:$B$52,Demands_tra!$BI310,Elasticities!U$5:U$52))</f>
        <v>#VALUE!</v>
      </c>
      <c r="CC310" s="6" t="e">
        <f ca="1">IF($BI310="",SUMIF(Elasticities!$B$5:$B$52,Demands_tra!$BH310,Elasticities!V$5:V$52),SUMIF(Elasticities!$B$5:$B$52,Demands_tra!$BI310,Elasticities!V$5:V$52))</f>
        <v>#VALUE!</v>
      </c>
      <c r="CD310" s="6" t="e">
        <f ca="1">IF($BI310="",SUMIF(Elasticities!$B$5:$B$52,Demands_tra!$BH310,Elasticities!W$5:W$52),SUMIF(Elasticities!$B$5:$B$52,Demands_tra!$BI310,Elasticities!W$5:W$52))</f>
        <v>#VALUE!</v>
      </c>
      <c r="CE310" s="6" t="e">
        <f ca="1">IF($BI310="",SUMIF(Elasticities!$B$5:$B$52,Demands_tra!$BH310,Elasticities!X$5:X$52),SUMIF(Elasticities!$B$5:$B$52,Demands_tra!$BI310,Elasticities!X$5:X$52))</f>
        <v>#VALUE!</v>
      </c>
      <c r="CF310" s="6" t="e">
        <f ca="1">IF($BI310="",SUMIF(Elasticities!$B$5:$B$52,Demands_tra!$BH310,Elasticities!Y$5:Y$52),SUMIF(Elasticities!$B$5:$B$52,Demands_tra!$BI310,Elasticities!Y$5:Y$52))</f>
        <v>#VALUE!</v>
      </c>
      <c r="CG310" s="6" t="e">
        <f ca="1">IF($BI310="",SUMIF(Elasticities!$B$5:$B$52,Demands_tra!$BH310,Elasticities!Z$5:Z$52),SUMIF(Elasticities!$B$5:$B$52,Demands_tra!$BI310,Elasticities!Z$5:Z$52))</f>
        <v>#VALUE!</v>
      </c>
      <c r="CH310" s="6" t="e">
        <f ca="1">IF($BI310="",SUMIF(Elasticities!$B$5:$B$52,Demands_tra!$BH310,Elasticities!AA$5:AA$52),SUMIF(Elasticities!$B$5:$B$52,Demands_tra!$BI310,Elasticities!AA$5:AA$52))</f>
        <v>#VALUE!</v>
      </c>
      <c r="CI310" s="6" t="e">
        <f ca="1">IF($BI310="",SUMIF(Elasticities!$B$5:$B$52,Demands_tra!$BH310,Elasticities!AB$5:AB$52),SUMIF(Elasticities!$B$5:$B$52,Demands_tra!$BI310,Elasticities!AB$5:AB$52))</f>
        <v>#VALUE!</v>
      </c>
    </row>
    <row r="311" spans="1:87">
      <c r="A311" t="str">
        <f>IF(BYDem_tra!B310="","\I:",BYDem_tra!B310)</f>
        <v>Russia</v>
      </c>
      <c r="B311" t="str">
        <f>BYDem_tra!E310</f>
        <v>Trd_bus</v>
      </c>
      <c r="C311" t="str">
        <f t="shared" si="220"/>
        <v>Trd_bus</v>
      </c>
      <c r="D311" s="3">
        <f>SUMIFS(BYDem_tra!$M$2:$M$2000,BYDem_tra!$B$2:$B$2000,Demands_tra!$A311,BYDem_tra!$E$2:$E$2000,Demands_tra!$B311)</f>
        <v>6.825</v>
      </c>
      <c r="E311" s="3">
        <f ca="1" t="shared" si="221"/>
        <v>6.82039099068546</v>
      </c>
      <c r="F311" s="3">
        <f ca="1" t="shared" si="222"/>
        <v>6.79769442181548</v>
      </c>
      <c r="G311" s="3">
        <f ca="1" t="shared" si="223"/>
        <v>6.72476239695047</v>
      </c>
      <c r="H311" s="3">
        <f ca="1" t="shared" si="224"/>
        <v>6.6576965786435</v>
      </c>
      <c r="I311" s="3">
        <f ca="1" t="shared" si="225"/>
        <v>6.60717458466375</v>
      </c>
      <c r="J311" s="3">
        <f ca="1" t="shared" si="226"/>
        <v>6.57499552144591</v>
      </c>
      <c r="K311" s="3">
        <f ca="1" t="shared" si="227"/>
        <v>6.55261022384664</v>
      </c>
      <c r="L311" s="3">
        <f ca="1" t="shared" si="228"/>
        <v>6.5235765233849</v>
      </c>
      <c r="M311" s="3">
        <f ca="1" t="shared" si="229"/>
        <v>6.48735629692372</v>
      </c>
      <c r="N311" s="3">
        <f ca="1" t="shared" si="230"/>
        <v>6.44256291036342</v>
      </c>
      <c r="O311" s="3">
        <f ca="1" t="shared" si="231"/>
        <v>6.39470617883721</v>
      </c>
      <c r="P311" s="3">
        <f ca="1" t="shared" si="232"/>
        <v>6.34762126158056</v>
      </c>
      <c r="Q311" s="3">
        <f ca="1" t="shared" si="233"/>
        <v>6.30211777486566</v>
      </c>
      <c r="R311" s="3">
        <f ca="1" t="shared" si="234"/>
        <v>6.25834363890917</v>
      </c>
      <c r="S311" s="3">
        <f ca="1" t="shared" si="235"/>
        <v>6.21507513825944</v>
      </c>
      <c r="T311" s="3">
        <f ca="1" t="shared" si="236"/>
        <v>6.16943607350039</v>
      </c>
      <c r="U311" s="3">
        <f ca="1" t="shared" si="237"/>
        <v>6.11667618074176</v>
      </c>
      <c r="V311" s="3" t="e">
        <f ca="1" t="shared" si="212"/>
        <v>#VALUE!</v>
      </c>
      <c r="W311" s="3" t="e">
        <f ca="1" t="shared" si="213"/>
        <v>#DIV/0!</v>
      </c>
      <c r="X311" s="3" t="e">
        <f ca="1" t="shared" si="214"/>
        <v>#DIV/0!</v>
      </c>
      <c r="Y311" s="3" t="e">
        <f ca="1" t="shared" si="215"/>
        <v>#DIV/0!</v>
      </c>
      <c r="Z311" s="3" t="e">
        <f ca="1" t="shared" si="216"/>
        <v>#DIV/0!</v>
      </c>
      <c r="AA311" s="3" t="e">
        <f ca="1" t="shared" si="217"/>
        <v>#DIV/0!</v>
      </c>
      <c r="AB311" s="3" t="e">
        <f ca="1" t="shared" si="218"/>
        <v>#DIV/0!</v>
      </c>
      <c r="AC311" s="3" t="e">
        <f ca="1" t="shared" si="219"/>
        <v>#DIV/0!</v>
      </c>
      <c r="AE311" s="34" t="str">
        <f ca="1">VLOOKUP($C311,'Default drvr and elast'!$A$4:$C$49,MATCH(VLOOKUP(A311,Classification!$B$4:$D$99,2,FALSE),'Default drvr and elast'!$A$3:$C$3,0),FALSE)</f>
        <v>POP</v>
      </c>
      <c r="AF311" s="4"/>
      <c r="AG311" s="6">
        <f ca="1">IF($AF311="",SUMIFS('Growth rates'!D$4:D$922,'Growth rates'!$B$4:$B$922,Demands_tra!$A311,'Growth rates'!$C$4:$C$922,$AE311),SUMIFS('Growth rates'!D$4:D$922,'Growth rates'!$B$4:$B$922,Demands_tra!$A311,'Growth rates'!$C$4:$C$922,$AF311))</f>
        <v>1</v>
      </c>
      <c r="AH311" s="6">
        <f ca="1">IF($AF311="",SUMIFS('Growth rates'!E$4:E$922,'Growth rates'!$B$4:$B$922,Demands_tra!$A311,'Growth rates'!$C$4:$C$922,$AE311),SUMIFS('Growth rates'!E$4:E$922,'Growth rates'!$B$4:$B$922,Demands_tra!$A311,'Growth rates'!$C$4:$C$922,$AF311))</f>
        <v>0.999153277629258</v>
      </c>
      <c r="AI311" s="6">
        <f ca="1">IF($AF311="",SUMIFS('Growth rates'!F$4:F$922,'Growth rates'!$B$4:$B$922,Demands_tra!$A311,'Growth rates'!$C$4:$C$922,$AE311),SUMIFS('Growth rates'!F$4:F$922,'Growth rates'!$B$4:$B$922,Demands_tra!$A311,'Growth rates'!$C$4:$C$922,$AF311))</f>
        <v>0.994919665775547</v>
      </c>
      <c r="AJ311" s="6">
        <f ca="1">IF($AF311="",SUMIFS('Growth rates'!G$4:G$922,'Growth rates'!$B$4:$B$922,Demands_tra!$A311,'Growth rates'!$C$4:$C$922,$AE311),SUMIFS('Growth rates'!G$4:G$922,'Growth rates'!$B$4:$B$922,Demands_tra!$A311,'Growth rates'!$C$4:$C$922,$AF311))</f>
        <v>0.981113622085295</v>
      </c>
      <c r="AK311" s="6">
        <f ca="1">IF($AF311="",SUMIFS('Growth rates'!H$4:H$922,'Growth rates'!$B$4:$B$922,Demands_tra!$A311,'Growth rates'!$C$4:$C$922,$AE311),SUMIFS('Growth rates'!H$4:H$922,'Growth rates'!$B$4:$B$922,Demands_tra!$A311,'Growth rates'!$C$4:$C$922,$AF311))</f>
        <v>0.968255638939726</v>
      </c>
      <c r="AL311" s="6">
        <f ca="1">IF($AF311="",SUMIFS('Growth rates'!I$4:I$922,'Growth rates'!$B$4:$B$922,Demands_tra!$A311,'Growth rates'!$C$4:$C$922,$AE311),SUMIFS('Growth rates'!I$4:I$922,'Growth rates'!$B$4:$B$922,Demands_tra!$A311,'Growth rates'!$C$4:$C$922,$AF311))</f>
        <v>0.958442860335364</v>
      </c>
      <c r="AM311" s="6">
        <f ca="1">IF($AF311="",SUMIFS('Growth rates'!J$4:J$922,'Growth rates'!$B$4:$B$922,Demands_tra!$A311,'Growth rates'!$C$4:$C$922,$AE311),SUMIFS('Growth rates'!J$4:J$922,'Growth rates'!$B$4:$B$922,Demands_tra!$A311,'Growth rates'!$C$4:$C$922,$AF311))</f>
        <v>0.952105611580232</v>
      </c>
      <c r="AN311" s="6">
        <f ca="1">IF($AF311="",SUMIFS('Growth rates'!K$4:K$922,'Growth rates'!$B$4:$B$922,Demands_tra!$A311,'Growth rates'!$C$4:$C$922,$AE311),SUMIFS('Growth rates'!K$4:K$922,'Growth rates'!$B$4:$B$922,Demands_tra!$A311,'Growth rates'!$C$4:$C$922,$AF311))</f>
        <v>0.947630746523464</v>
      </c>
      <c r="AO311" s="6">
        <f ca="1">IF($AF311="",SUMIFS('Growth rates'!L$4:L$922,'Growth rates'!$B$4:$B$922,Demands_tra!$A311,'Growth rates'!$C$4:$C$922,$AE311),SUMIFS('Growth rates'!L$4:L$922,'Growth rates'!$B$4:$B$922,Demands_tra!$A311,'Growth rates'!$C$4:$C$922,$AF311))</f>
        <v>0.941735143873907</v>
      </c>
      <c r="AP311" s="6">
        <f ca="1">IF($AF311="",SUMIFS('Growth rates'!M$4:M$922,'Growth rates'!$B$4:$B$922,Demands_tra!$A311,'Growth rates'!$C$4:$C$922,$AE311),SUMIFS('Growth rates'!M$4:M$922,'Growth rates'!$B$4:$B$922,Demands_tra!$A311,'Growth rates'!$C$4:$C$922,$AF311))</f>
        <v>0.934265564647304</v>
      </c>
      <c r="AQ311" s="6">
        <f ca="1">IF($AF311="",SUMIFS('Growth rates'!N$4:N$922,'Growth rates'!$B$4:$B$922,Demands_tra!$A311,'Growth rates'!$C$4:$C$922,$AE311),SUMIFS('Growth rates'!N$4:N$922,'Growth rates'!$B$4:$B$922,Demands_tra!$A311,'Growth rates'!$C$4:$C$922,$AF311))</f>
        <v>0.924882519918043</v>
      </c>
      <c r="AR311" s="6">
        <f ca="1">IF($AF311="",SUMIFS('Growth rates'!O$4:O$922,'Growth rates'!$B$4:$B$922,Demands_tra!$A311,'Growth rates'!$C$4:$C$922,$AE311),SUMIFS('Growth rates'!O$4:O$922,'Growth rates'!$B$4:$B$922,Demands_tra!$A311,'Growth rates'!$C$4:$C$922,$AF311))</f>
        <v>0.914704409340846</v>
      </c>
      <c r="AS311" s="6">
        <f ca="1">IF($AF311="",SUMIFS('Growth rates'!P$4:P$922,'Growth rates'!$B$4:$B$922,Demands_tra!$A311,'Growth rates'!$C$4:$C$922,$AE311),SUMIFS('Growth rates'!P$4:P$922,'Growth rates'!$B$4:$B$922,Demands_tra!$A311,'Growth rates'!$C$4:$C$922,$AF311))</f>
        <v>0.904538268851693</v>
      </c>
      <c r="AT311" s="6">
        <f ca="1">IF($AF311="",SUMIFS('Growth rates'!Q$4:Q$922,'Growth rates'!$B$4:$B$922,Demands_tra!$A311,'Growth rates'!$C$4:$C$922,$AE311),SUMIFS('Growth rates'!Q$4:Q$922,'Growth rates'!$B$4:$B$922,Demands_tra!$A311,'Growth rates'!$C$4:$C$922,$AF311))</f>
        <v>0.894562479762628</v>
      </c>
      <c r="AU311" s="6">
        <f ca="1">IF($AF311="",SUMIFS('Growth rates'!R$4:R$922,'Growth rates'!$B$4:$B$922,Demands_tra!$A311,'Growth rates'!$C$4:$C$922,$AE311),SUMIFS('Growth rates'!R$4:R$922,'Growth rates'!$B$4:$B$922,Demands_tra!$A311,'Growth rates'!$C$4:$C$922,$AF311))</f>
        <v>0.884815690929354</v>
      </c>
      <c r="AV311" s="6">
        <f ca="1">IF($AF311="",SUMIFS('Growth rates'!S$4:S$922,'Growth rates'!$B$4:$B$922,Demands_tra!$A311,'Growth rates'!$C$4:$C$922,$AE311),SUMIFS('Growth rates'!S$4:S$922,'Growth rates'!$B$4:$B$922,Demands_tra!$A311,'Growth rates'!$C$4:$C$922,$AF311))</f>
        <v>0.875027887508692</v>
      </c>
      <c r="AW311" s="6">
        <f ca="1">IF($AF311="",SUMIFS('Growth rates'!T$4:T$922,'Growth rates'!$B$4:$B$922,Demands_tra!$A311,'Growth rates'!$C$4:$C$922,$AE311),SUMIFS('Growth rates'!T$4:T$922,'Growth rates'!$B$4:$B$922,Demands_tra!$A311,'Growth rates'!$C$4:$C$922,$AF311))</f>
        <v>0.864537146774868</v>
      </c>
      <c r="AX311" s="6">
        <f ca="1">IF($AF311="",SUMIFS('Growth rates'!U$4:U$922,'Growth rates'!$B$4:$B$922,Demands_tra!$A311,'Growth rates'!$C$4:$C$922,$AE311),SUMIFS('Growth rates'!U$4:U$922,'Growth rates'!$B$4:$B$922,Demands_tra!$A311,'Growth rates'!$C$4:$C$922,$AF311))</f>
        <v>0.852214873283883</v>
      </c>
      <c r="AY311" s="6">
        <f ca="1">IF($AF311="",SUMIFS('Growth rates'!V$4:V$922,'Growth rates'!$B$4:$B$922,Demands_tra!$A311,'Growth rates'!$C$4:$C$922,$AE311),SUMIFS('Growth rates'!V$4:V$922,'Growth rates'!$B$4:$B$922,Demands_tra!$A311,'Growth rates'!$C$4:$C$922,$AF311))</f>
        <v>0</v>
      </c>
      <c r="AZ311" s="6">
        <f ca="1">IF($AF311="",SUMIFS('Growth rates'!W$4:W$922,'Growth rates'!$B$4:$B$922,Demands_tra!$A311,'Growth rates'!$C$4:$C$922,$AE311),SUMIFS('Growth rates'!W$4:W$922,'Growth rates'!$B$4:$B$922,Demands_tra!$A311,'Growth rates'!$C$4:$C$922,$AF311))</f>
        <v>0</v>
      </c>
      <c r="BA311" s="6">
        <f ca="1">IF($AF311="",SUMIFS('Growth rates'!X$4:X$922,'Growth rates'!$B$4:$B$922,Demands_tra!$A311,'Growth rates'!$C$4:$C$922,$AE311),SUMIFS('Growth rates'!X$4:X$922,'Growth rates'!$B$4:$B$922,Demands_tra!$A311,'Growth rates'!$C$4:$C$922,$AF311))</f>
        <v>0</v>
      </c>
      <c r="BB311" s="6">
        <f ca="1">IF($AF311="",SUMIFS('Growth rates'!Y$4:Y$922,'Growth rates'!$B$4:$B$922,Demands_tra!$A311,'Growth rates'!$C$4:$C$922,$AE311),SUMIFS('Growth rates'!Y$4:Y$922,'Growth rates'!$B$4:$B$922,Demands_tra!$A311,'Growth rates'!$C$4:$C$922,$AF311))</f>
        <v>0</v>
      </c>
      <c r="BC311" s="6">
        <f ca="1">IF($AF311="",SUMIFS('Growth rates'!Z$4:Z$922,'Growth rates'!$B$4:$B$922,Demands_tra!$A311,'Growth rates'!$C$4:$C$922,$AE311),SUMIFS('Growth rates'!Z$4:Z$922,'Growth rates'!$B$4:$B$922,Demands_tra!$A311,'Growth rates'!$C$4:$C$922,$AF311))</f>
        <v>0</v>
      </c>
      <c r="BD311" s="6">
        <f ca="1">IF($AF311="",SUMIFS('Growth rates'!AA$4:AA$922,'Growth rates'!$B$4:$B$922,Demands_tra!$A311,'Growth rates'!$C$4:$C$922,$AE311),SUMIFS('Growth rates'!AA$4:AA$922,'Growth rates'!$B$4:$B$922,Demands_tra!$A311,'Growth rates'!$C$4:$C$922,$AF311))</f>
        <v>0</v>
      </c>
      <c r="BE311" s="6">
        <f ca="1">IF($AF311="",SUMIFS('Growth rates'!AB$4:AB$922,'Growth rates'!$B$4:$B$922,Demands_tra!$A311,'Growth rates'!$C$4:$C$922,$AE311),SUMIFS('Growth rates'!AB$4:AB$922,'Growth rates'!$B$4:$B$922,Demands_tra!$A311,'Growth rates'!$C$4:$C$922,$AF311))</f>
        <v>0</v>
      </c>
      <c r="BF311" s="6">
        <f ca="1">IF($AF311="",SUMIFS('Growth rates'!AC$4:AC$922,'Growth rates'!$B$4:$B$922,Demands_tra!$A311,'Growth rates'!$C$4:$C$922,$AE311),SUMIFS('Growth rates'!AC$4:AC$922,'Growth rates'!$B$4:$B$922,Demands_tra!$A311,'Growth rates'!$C$4:$C$922,$AF311))</f>
        <v>0</v>
      </c>
      <c r="BH311" t="str">
        <f ca="1">VLOOKUP($C311,'Default drvr and elast'!$A$4:$F$49,MATCH(VLOOKUP(A311,Classification!$B$4:$D$42,3,FALSE),'Default drvr and elast'!$D$3:$F$3,0)+3,FALSE)</f>
        <v>Med2</v>
      </c>
      <c r="BJ311" s="6">
        <f ca="1">IF($BI311="",SUMIF(Elasticities!$B$5:$B$52,Demands_tra!$BH311,Elasticities!C$5:C$52),SUMIF(Elasticities!$B$5:$B$52,Demands_tra!$BI311,Elasticities!C$5:C$52))</f>
        <v>0.799999999999989</v>
      </c>
      <c r="BK311" s="6">
        <f ca="1">IF($BI311="",SUMIF(Elasticities!$B$5:$B$52,Demands_tra!$BH311,Elasticities!D$5:D$52),SUMIF(Elasticities!$B$5:$B$52,Demands_tra!$BI311,Elasticities!D$5:D$52))</f>
        <v>0.797560975609746</v>
      </c>
      <c r="BL311" s="6">
        <f ca="1">IF($BI311="",SUMIF(Elasticities!$B$5:$B$52,Demands_tra!$BH311,Elasticities!E$5:E$52),SUMIF(Elasticities!$B$5:$B$52,Demands_tra!$BI311,Elasticities!E$5:E$52))</f>
        <v>0.785365853658527</v>
      </c>
      <c r="BM311" s="6">
        <f ca="1">IF($BI311="",SUMIF(Elasticities!$B$5:$B$52,Demands_tra!$BH311,Elasticities!F$5:F$52),SUMIF(Elasticities!$B$5:$B$52,Demands_tra!$BI311,Elasticities!F$5:F$52))</f>
        <v>0.773170731707307</v>
      </c>
      <c r="BN311" s="6">
        <f ca="1">IF($BI311="",SUMIF(Elasticities!$B$5:$B$52,Demands_tra!$BH311,Elasticities!G$5:G$52),SUMIF(Elasticities!$B$5:$B$52,Demands_tra!$BI311,Elasticities!G$5:G$52))</f>
        <v>0.760975609756088</v>
      </c>
      <c r="BO311" s="6">
        <f ca="1">IF($BI311="",SUMIF(Elasticities!$B$5:$B$52,Demands_tra!$BH311,Elasticities!H$5:H$52),SUMIF(Elasticities!$B$5:$B$52,Demands_tra!$BI311,Elasticities!H$5:H$52))</f>
        <v>0.748780487804868</v>
      </c>
      <c r="BP311" s="6">
        <f ca="1">IF($BI311="",SUMIF(Elasticities!$B$5:$B$52,Demands_tra!$BH311,Elasticities!I$5:I$52),SUMIF(Elasticities!$B$5:$B$52,Demands_tra!$BI311,Elasticities!I$5:I$52))</f>
        <v>0.736585365853649</v>
      </c>
      <c r="BQ311" s="6">
        <f ca="1">IF($BI311="",SUMIF(Elasticities!$B$5:$B$52,Demands_tra!$BH311,Elasticities!J$5:J$52),SUMIF(Elasticities!$B$5:$B$52,Demands_tra!$BI311,Elasticities!J$5:J$52))</f>
        <v>0.724390243902429</v>
      </c>
      <c r="BR311" s="6">
        <f ca="1">IF($BI311="",SUMIF(Elasticities!$B$5:$B$52,Demands_tra!$BH311,Elasticities!K$5:K$52),SUMIF(Elasticities!$B$5:$B$52,Demands_tra!$BI311,Elasticities!K$5:K$52))</f>
        <v>0.71219512195121</v>
      </c>
      <c r="BS311" s="6">
        <f ca="1">IF($BI311="",SUMIF(Elasticities!$B$5:$B$52,Demands_tra!$BH311,Elasticities!L$5:L$52),SUMIF(Elasticities!$B$5:$B$52,Demands_tra!$BI311,Elasticities!L$5:L$52))</f>
        <v>0.699999999999997</v>
      </c>
      <c r="BT311" s="6">
        <f ca="1">IF($BI311="",SUMIF(Elasticities!$B$5:$B$52,Demands_tra!$BH311,Elasticities!M$5:M$52),SUMIF(Elasticities!$B$5:$B$52,Demands_tra!$BI311,Elasticities!M$5:M$52))</f>
        <v>0.687499999999996</v>
      </c>
      <c r="BU311" s="6">
        <f ca="1">IF($BI311="",SUMIF(Elasticities!$B$5:$B$52,Demands_tra!$BH311,Elasticities!N$5:N$52),SUMIF(Elasticities!$B$5:$B$52,Demands_tra!$BI311,Elasticities!N$5:N$52))</f>
        <v>0.674999999999996</v>
      </c>
      <c r="BV311" s="6">
        <f ca="1">IF($BI311="",SUMIF(Elasticities!$B$5:$B$52,Demands_tra!$BH311,Elasticities!O$5:O$52),SUMIF(Elasticities!$B$5:$B$52,Demands_tra!$BI311,Elasticities!O$5:O$52))</f>
        <v>0.662499999999996</v>
      </c>
      <c r="BW311" s="6">
        <f ca="1">IF($BI311="",SUMIF(Elasticities!$B$5:$B$52,Demands_tra!$BH311,Elasticities!P$5:P$52),SUMIF(Elasticities!$B$5:$B$52,Demands_tra!$BI311,Elasticities!P$5:P$52))</f>
        <v>0.649999999999997</v>
      </c>
      <c r="BX311" s="6">
        <f ca="1">IF($BI311="",SUMIF(Elasticities!$B$5:$B$52,Demands_tra!$BH311,Elasticities!Q$5:Q$52),SUMIF(Elasticities!$B$5:$B$52,Demands_tra!$BI311,Elasticities!Q$5:Q$52))</f>
        <v>0.637499999999997</v>
      </c>
      <c r="BY311" s="6">
        <f ca="1">IF($BI311="",SUMIF(Elasticities!$B$5:$B$52,Demands_tra!$BH311,Elasticities!R$5:R$52),SUMIF(Elasticities!$B$5:$B$52,Demands_tra!$BI311,Elasticities!R$5:R$52))</f>
        <v>0.624999999999996</v>
      </c>
      <c r="BZ311" s="6">
        <f ca="1">IF($BI311="",SUMIF(Elasticities!$B$5:$B$52,Demands_tra!$BH311,Elasticities!S$5:S$52),SUMIF(Elasticities!$B$5:$B$52,Demands_tra!$BI311,Elasticities!S$5:S$52))</f>
        <v>0.612499999999996</v>
      </c>
      <c r="CA311" s="6">
        <f ca="1">IF($BI311="",SUMIF(Elasticities!$B$5:$B$52,Demands_tra!$BH311,Elasticities!T$5:T$52),SUMIF(Elasticities!$B$5:$B$52,Demands_tra!$BI311,Elasticities!T$5:T$52))</f>
        <v>0.599999999999996</v>
      </c>
      <c r="CB311" s="6" t="e">
        <f ca="1">IF($BI311="",SUMIF(Elasticities!$B$5:$B$52,Demands_tra!$BH311,Elasticities!U$5:U$52),SUMIF(Elasticities!$B$5:$B$52,Demands_tra!$BI311,Elasticities!U$5:U$52))</f>
        <v>#VALUE!</v>
      </c>
      <c r="CC311" s="6" t="e">
        <f ca="1">IF($BI311="",SUMIF(Elasticities!$B$5:$B$52,Demands_tra!$BH311,Elasticities!V$5:V$52),SUMIF(Elasticities!$B$5:$B$52,Demands_tra!$BI311,Elasticities!V$5:V$52))</f>
        <v>#VALUE!</v>
      </c>
      <c r="CD311" s="6" t="e">
        <f ca="1">IF($BI311="",SUMIF(Elasticities!$B$5:$B$52,Demands_tra!$BH311,Elasticities!W$5:W$52),SUMIF(Elasticities!$B$5:$B$52,Demands_tra!$BI311,Elasticities!W$5:W$52))</f>
        <v>#VALUE!</v>
      </c>
      <c r="CE311" s="6" t="e">
        <f ca="1">IF($BI311="",SUMIF(Elasticities!$B$5:$B$52,Demands_tra!$BH311,Elasticities!X$5:X$52),SUMIF(Elasticities!$B$5:$B$52,Demands_tra!$BI311,Elasticities!X$5:X$52))</f>
        <v>#VALUE!</v>
      </c>
      <c r="CF311" s="6" t="e">
        <f ca="1">IF($BI311="",SUMIF(Elasticities!$B$5:$B$52,Demands_tra!$BH311,Elasticities!Y$5:Y$52),SUMIF(Elasticities!$B$5:$B$52,Demands_tra!$BI311,Elasticities!Y$5:Y$52))</f>
        <v>#VALUE!</v>
      </c>
      <c r="CG311" s="6" t="e">
        <f ca="1">IF($BI311="",SUMIF(Elasticities!$B$5:$B$52,Demands_tra!$BH311,Elasticities!Z$5:Z$52),SUMIF(Elasticities!$B$5:$B$52,Demands_tra!$BI311,Elasticities!Z$5:Z$52))</f>
        <v>#VALUE!</v>
      </c>
      <c r="CH311" s="6" t="e">
        <f ca="1">IF($BI311="",SUMIF(Elasticities!$B$5:$B$52,Demands_tra!$BH311,Elasticities!AA$5:AA$52),SUMIF(Elasticities!$B$5:$B$52,Demands_tra!$BI311,Elasticities!AA$5:AA$52))</f>
        <v>#VALUE!</v>
      </c>
      <c r="CI311" s="6" t="e">
        <f ca="1">IF($BI311="",SUMIF(Elasticities!$B$5:$B$52,Demands_tra!$BH311,Elasticities!AB$5:AB$52),SUMIF(Elasticities!$B$5:$B$52,Demands_tra!$BI311,Elasticities!AB$5:AB$52))</f>
        <v>#VALUE!</v>
      </c>
    </row>
    <row r="312" spans="1:87">
      <c r="A312" t="str">
        <f>IF(BYDem_tra!B311="","\I:",BYDem_tra!B311)</f>
        <v>Russia</v>
      </c>
      <c r="B312" t="str">
        <f>BYDem_tra!E311</f>
        <v>Trd_car</v>
      </c>
      <c r="C312" t="str">
        <f t="shared" si="220"/>
        <v>Trd_car</v>
      </c>
      <c r="D312" s="3">
        <f>SUMIFS(BYDem_tra!$M$2:$M$2000,BYDem_tra!$B$2:$B$2000,Demands_tra!$A312,BYDem_tra!$E$2:$E$2000,Demands_tra!$B312)</f>
        <v>531.888</v>
      </c>
      <c r="E312" s="3">
        <f ca="1" t="shared" si="221"/>
        <v>535.78761516086</v>
      </c>
      <c r="F312" s="3">
        <f ca="1" t="shared" si="222"/>
        <v>566.200505481344</v>
      </c>
      <c r="G312" s="3">
        <f ca="1" t="shared" si="223"/>
        <v>604.938241295259</v>
      </c>
      <c r="H312" s="3">
        <f ca="1" t="shared" si="224"/>
        <v>655.48680259499</v>
      </c>
      <c r="I312" s="3">
        <f ca="1" t="shared" si="225"/>
        <v>705.277454642827</v>
      </c>
      <c r="J312" s="3">
        <f ca="1" t="shared" si="226"/>
        <v>752.752019494954</v>
      </c>
      <c r="K312" s="3">
        <f ca="1" t="shared" si="227"/>
        <v>798.241348968655</v>
      </c>
      <c r="L312" s="3">
        <f ca="1" t="shared" si="228"/>
        <v>847.52027122699</v>
      </c>
      <c r="M312" s="3">
        <f ca="1" t="shared" si="229"/>
        <v>903.453554589227</v>
      </c>
      <c r="N312" s="3">
        <f ca="1" t="shared" si="230"/>
        <v>962.385688002787</v>
      </c>
      <c r="O312" s="3">
        <f ca="1" t="shared" si="231"/>
        <v>1022.65347325969</v>
      </c>
      <c r="P312" s="3">
        <f ca="1" t="shared" si="232"/>
        <v>1082.15665587591</v>
      </c>
      <c r="Q312" s="3">
        <f ca="1" t="shared" si="233"/>
        <v>1140.95383591885</v>
      </c>
      <c r="R312" s="3">
        <f ca="1" t="shared" si="234"/>
        <v>1200.51329421069</v>
      </c>
      <c r="S312" s="3">
        <f ca="1" t="shared" si="235"/>
        <v>1262.23871672956</v>
      </c>
      <c r="T312" s="3">
        <f ca="1" t="shared" si="236"/>
        <v>1326.15320743052</v>
      </c>
      <c r="U312" s="3">
        <f ca="1" t="shared" si="237"/>
        <v>1391.1935224556</v>
      </c>
      <c r="V312" s="3" t="e">
        <f ca="1" t="shared" si="212"/>
        <v>#VALUE!</v>
      </c>
      <c r="W312" s="3" t="e">
        <f ca="1" t="shared" si="213"/>
        <v>#DIV/0!</v>
      </c>
      <c r="X312" s="3" t="e">
        <f ca="1" t="shared" si="214"/>
        <v>#DIV/0!</v>
      </c>
      <c r="Y312" s="3" t="e">
        <f ca="1" t="shared" si="215"/>
        <v>#DIV/0!</v>
      </c>
      <c r="Z312" s="3" t="e">
        <f ca="1" t="shared" si="216"/>
        <v>#DIV/0!</v>
      </c>
      <c r="AA312" s="3" t="e">
        <f ca="1" t="shared" si="217"/>
        <v>#DIV/0!</v>
      </c>
      <c r="AB312" s="3" t="e">
        <f ca="1" t="shared" si="218"/>
        <v>#DIV/0!</v>
      </c>
      <c r="AC312" s="3" t="e">
        <f ca="1" t="shared" si="219"/>
        <v>#DIV/0!</v>
      </c>
      <c r="AE312" s="34" t="str">
        <f ca="1">VLOOKUP($C312,'Default drvr and elast'!$A$4:$C$49,MATCH(VLOOKUP(A312,Classification!$B$4:$D$99,2,FALSE),'Default drvr and elast'!$A$3:$C$3,0),FALSE)</f>
        <v>GDPPCAP</v>
      </c>
      <c r="AF312" s="4"/>
      <c r="AG312" s="6">
        <f ca="1">IF($AF312="",SUMIFS('Growth rates'!D$4:D$922,'Growth rates'!$B$4:$B$922,Demands_tra!$A312,'Growth rates'!$C$4:$C$922,$AE312),SUMIFS('Growth rates'!D$4:D$922,'Growth rates'!$B$4:$B$922,Demands_tra!$A312,'Growth rates'!$C$4:$C$922,$AF312))</f>
        <v>1</v>
      </c>
      <c r="AH312" s="6">
        <f ca="1">IF($AF312="",SUMIFS('Growth rates'!E$4:E$922,'Growth rates'!$B$4:$B$922,Demands_tra!$A312,'Growth rates'!$C$4:$C$922,$AE312),SUMIFS('Growth rates'!E$4:E$922,'Growth rates'!$B$4:$B$922,Demands_tra!$A312,'Growth rates'!$C$4:$C$922,$AF312))</f>
        <v>1.0091925851624</v>
      </c>
      <c r="AI312" s="6">
        <f ca="1">IF($AF312="",SUMIFS('Growth rates'!F$4:F$922,'Growth rates'!$B$4:$B$922,Demands_tra!$A312,'Growth rates'!$C$4:$C$922,$AE312),SUMIFS('Growth rates'!F$4:F$922,'Growth rates'!$B$4:$B$922,Demands_tra!$A312,'Growth rates'!$C$4:$C$922,$AF312))</f>
        <v>1.08213280386126</v>
      </c>
      <c r="AJ312" s="6">
        <f ca="1">IF($AF312="",SUMIFS('Growth rates'!G$4:G$922,'Growth rates'!$B$4:$B$922,Demands_tra!$A312,'Growth rates'!$C$4:$C$922,$AE312),SUMIFS('Growth rates'!G$4:G$922,'Growth rates'!$B$4:$B$922,Demands_tra!$A312,'Growth rates'!$C$4:$C$922,$AF312))</f>
        <v>1.17788949644748</v>
      </c>
      <c r="AK312" s="6">
        <f ca="1">IF($AF312="",SUMIFS('Growth rates'!H$4:H$922,'Growth rates'!$B$4:$B$922,Demands_tra!$A312,'Growth rates'!$C$4:$C$922,$AE312),SUMIFS('Growth rates'!H$4:H$922,'Growth rates'!$B$4:$B$922,Demands_tra!$A312,'Growth rates'!$C$4:$C$922,$AF312))</f>
        <v>1.3072291137853</v>
      </c>
      <c r="AL312" s="6">
        <f ca="1">IF($AF312="",SUMIFS('Growth rates'!I$4:I$922,'Growth rates'!$B$4:$B$922,Demands_tra!$A312,'Growth rates'!$C$4:$C$922,$AE312),SUMIFS('Growth rates'!I$4:I$922,'Growth rates'!$B$4:$B$922,Demands_tra!$A312,'Growth rates'!$C$4:$C$922,$AF312))</f>
        <v>1.43984057316836</v>
      </c>
      <c r="AM312" s="6">
        <f ca="1">IF($AF312="",SUMIFS('Growth rates'!J$4:J$922,'Growth rates'!$B$4:$B$922,Demands_tra!$A312,'Growth rates'!$C$4:$C$922,$AE312),SUMIFS('Growth rates'!J$4:J$922,'Growth rates'!$B$4:$B$922,Demands_tra!$A312,'Growth rates'!$C$4:$C$922,$AF312))</f>
        <v>1.57142130959445</v>
      </c>
      <c r="AN312" s="6">
        <f ca="1">IF($AF312="",SUMIFS('Growth rates'!K$4:K$922,'Growth rates'!$B$4:$B$922,Demands_tra!$A312,'Growth rates'!$C$4:$C$922,$AE312),SUMIFS('Growth rates'!K$4:K$922,'Growth rates'!$B$4:$B$922,Demands_tra!$A312,'Growth rates'!$C$4:$C$922,$AF312))</f>
        <v>1.70251375096447</v>
      </c>
      <c r="AO312" s="6">
        <f ca="1">IF($AF312="",SUMIFS('Growth rates'!L$4:L$922,'Growth rates'!$B$4:$B$922,Demands_tra!$A312,'Growth rates'!$C$4:$C$922,$AE312),SUMIFS('Growth rates'!L$4:L$922,'Growth rates'!$B$4:$B$922,Demands_tra!$A312,'Growth rates'!$C$4:$C$922,$AF312))</f>
        <v>1.85009072942832</v>
      </c>
      <c r="AP312" s="6">
        <f ca="1">IF($AF312="",SUMIFS('Growth rates'!M$4:M$922,'Growth rates'!$B$4:$B$922,Demands_tra!$A312,'Growth rates'!$C$4:$C$922,$AE312),SUMIFS('Growth rates'!M$4:M$922,'Growth rates'!$B$4:$B$922,Demands_tra!$A312,'Growth rates'!$C$4:$C$922,$AF312))</f>
        <v>2.02451832978555</v>
      </c>
      <c r="AQ312" s="6">
        <f ca="1">IF($AF312="",SUMIFS('Growth rates'!N$4:N$922,'Growth rates'!$B$4:$B$922,Demands_tra!$A312,'Growth rates'!$C$4:$C$922,$AE312),SUMIFS('Growth rates'!N$4:N$922,'Growth rates'!$B$4:$B$922,Demands_tra!$A312,'Growth rates'!$C$4:$C$922,$AF312))</f>
        <v>2.21660416623042</v>
      </c>
      <c r="AR312" s="6">
        <f ca="1">IF($AF312="",SUMIFS('Growth rates'!O$4:O$922,'Growth rates'!$B$4:$B$922,Demands_tra!$A312,'Growth rates'!$C$4:$C$922,$AE312),SUMIFS('Growth rates'!O$4:O$922,'Growth rates'!$B$4:$B$922,Demands_tra!$A312,'Growth rates'!$C$4:$C$922,$AF312))</f>
        <v>2.42225025248719</v>
      </c>
      <c r="AS312" s="6">
        <f ca="1">IF($AF312="",SUMIFS('Growth rates'!P$4:P$922,'Growth rates'!$B$4:$B$922,Demands_tra!$A312,'Growth rates'!$C$4:$C$922,$AE312),SUMIFS('Growth rates'!P$4:P$922,'Growth rates'!$B$4:$B$922,Demands_tra!$A312,'Growth rates'!$C$4:$C$922,$AF312))</f>
        <v>2.63498813137745</v>
      </c>
      <c r="AT312" s="6">
        <f ca="1">IF($AF312="",SUMIFS('Growth rates'!Q$4:Q$922,'Growth rates'!$B$4:$B$922,Demands_tra!$A312,'Growth rates'!$C$4:$C$922,$AE312),SUMIFS('Growth rates'!Q$4:Q$922,'Growth rates'!$B$4:$B$922,Demands_tra!$A312,'Growth rates'!$C$4:$C$922,$AF312))</f>
        <v>2.85524612016076</v>
      </c>
      <c r="AU312" s="6">
        <f ca="1">IF($AF312="",SUMIFS('Growth rates'!R$4:R$922,'Growth rates'!$B$4:$B$922,Demands_tra!$A312,'Growth rates'!$C$4:$C$922,$AE312),SUMIFS('Growth rates'!R$4:R$922,'Growth rates'!$B$4:$B$922,Demands_tra!$A312,'Growth rates'!$C$4:$C$922,$AF312))</f>
        <v>3.08904693866758</v>
      </c>
      <c r="AV312" s="6">
        <f ca="1">IF($AF312="",SUMIFS('Growth rates'!S$4:S$922,'Growth rates'!$B$4:$B$922,Demands_tra!$A312,'Growth rates'!$C$4:$C$922,$AE312),SUMIFS('Growth rates'!S$4:S$922,'Growth rates'!$B$4:$B$922,Demands_tra!$A312,'Growth rates'!$C$4:$C$922,$AF312))</f>
        <v>3.34316854267064</v>
      </c>
      <c r="AW312" s="6">
        <f ca="1">IF($AF312="",SUMIFS('Growth rates'!T$4:T$922,'Growth rates'!$B$4:$B$922,Demands_tra!$A312,'Growth rates'!$C$4:$C$922,$AE312),SUMIFS('Growth rates'!T$4:T$922,'Growth rates'!$B$4:$B$922,Demands_tra!$A312,'Growth rates'!$C$4:$C$922,$AF312))</f>
        <v>3.61955070741246</v>
      </c>
      <c r="AX312" s="6">
        <f ca="1">IF($AF312="",SUMIFS('Growth rates'!U$4:U$922,'Growth rates'!$B$4:$B$922,Demands_tra!$A312,'Growth rates'!$C$4:$C$922,$AE312),SUMIFS('Growth rates'!U$4:U$922,'Growth rates'!$B$4:$B$922,Demands_tra!$A312,'Growth rates'!$C$4:$C$922,$AF312))</f>
        <v>3.91541486164478</v>
      </c>
      <c r="AY312" s="6">
        <f ca="1">IF($AF312="",SUMIFS('Growth rates'!V$4:V$922,'Growth rates'!$B$4:$B$922,Demands_tra!$A312,'Growth rates'!$C$4:$C$922,$AE312),SUMIFS('Growth rates'!V$4:V$922,'Growth rates'!$B$4:$B$922,Demands_tra!$A312,'Growth rates'!$C$4:$C$922,$AF312))</f>
        <v>0</v>
      </c>
      <c r="AZ312" s="6">
        <f ca="1">IF($AF312="",SUMIFS('Growth rates'!W$4:W$922,'Growth rates'!$B$4:$B$922,Demands_tra!$A312,'Growth rates'!$C$4:$C$922,$AE312),SUMIFS('Growth rates'!W$4:W$922,'Growth rates'!$B$4:$B$922,Demands_tra!$A312,'Growth rates'!$C$4:$C$922,$AF312))</f>
        <v>0</v>
      </c>
      <c r="BA312" s="6">
        <f ca="1">IF($AF312="",SUMIFS('Growth rates'!X$4:X$922,'Growth rates'!$B$4:$B$922,Demands_tra!$A312,'Growth rates'!$C$4:$C$922,$AE312),SUMIFS('Growth rates'!X$4:X$922,'Growth rates'!$B$4:$B$922,Demands_tra!$A312,'Growth rates'!$C$4:$C$922,$AF312))</f>
        <v>0</v>
      </c>
      <c r="BB312" s="6">
        <f ca="1">IF($AF312="",SUMIFS('Growth rates'!Y$4:Y$922,'Growth rates'!$B$4:$B$922,Demands_tra!$A312,'Growth rates'!$C$4:$C$922,$AE312),SUMIFS('Growth rates'!Y$4:Y$922,'Growth rates'!$B$4:$B$922,Demands_tra!$A312,'Growth rates'!$C$4:$C$922,$AF312))</f>
        <v>0</v>
      </c>
      <c r="BC312" s="6">
        <f ca="1">IF($AF312="",SUMIFS('Growth rates'!Z$4:Z$922,'Growth rates'!$B$4:$B$922,Demands_tra!$A312,'Growth rates'!$C$4:$C$922,$AE312),SUMIFS('Growth rates'!Z$4:Z$922,'Growth rates'!$B$4:$B$922,Demands_tra!$A312,'Growth rates'!$C$4:$C$922,$AF312))</f>
        <v>0</v>
      </c>
      <c r="BD312" s="6">
        <f ca="1">IF($AF312="",SUMIFS('Growth rates'!AA$4:AA$922,'Growth rates'!$B$4:$B$922,Demands_tra!$A312,'Growth rates'!$C$4:$C$922,$AE312),SUMIFS('Growth rates'!AA$4:AA$922,'Growth rates'!$B$4:$B$922,Demands_tra!$A312,'Growth rates'!$C$4:$C$922,$AF312))</f>
        <v>0</v>
      </c>
      <c r="BE312" s="6">
        <f ca="1">IF($AF312="",SUMIFS('Growth rates'!AB$4:AB$922,'Growth rates'!$B$4:$B$922,Demands_tra!$A312,'Growth rates'!$C$4:$C$922,$AE312),SUMIFS('Growth rates'!AB$4:AB$922,'Growth rates'!$B$4:$B$922,Demands_tra!$A312,'Growth rates'!$C$4:$C$922,$AF312))</f>
        <v>0</v>
      </c>
      <c r="BF312" s="6">
        <f ca="1">IF($AF312="",SUMIFS('Growth rates'!AC$4:AC$922,'Growth rates'!$B$4:$B$922,Demands_tra!$A312,'Growth rates'!$C$4:$C$922,$AE312),SUMIFS('Growth rates'!AC$4:AC$922,'Growth rates'!$B$4:$B$922,Demands_tra!$A312,'Growth rates'!$C$4:$C$922,$AF312))</f>
        <v>0</v>
      </c>
      <c r="BH312" t="str">
        <f ca="1">VLOOKUP($C312,'Default drvr and elast'!$A$4:$F$49,MATCH(VLOOKUP(A312,Classification!$B$4:$D$42,3,FALSE),'Default drvr and elast'!$D$3:$F$3,0)+3,FALSE)</f>
        <v>Med2</v>
      </c>
      <c r="BJ312" s="6">
        <f ca="1">IF($BI312="",SUMIF(Elasticities!$B$5:$B$52,Demands_tra!$BH312,Elasticities!C$5:C$52),SUMIF(Elasticities!$B$5:$B$52,Demands_tra!$BI312,Elasticities!C$5:C$52))</f>
        <v>0.799999999999989</v>
      </c>
      <c r="BK312" s="6">
        <f ca="1">IF($BI312="",SUMIF(Elasticities!$B$5:$B$52,Demands_tra!$BH312,Elasticities!D$5:D$52),SUMIF(Elasticities!$B$5:$B$52,Demands_tra!$BI312,Elasticities!D$5:D$52))</f>
        <v>0.797560975609746</v>
      </c>
      <c r="BL312" s="6">
        <f ca="1">IF($BI312="",SUMIF(Elasticities!$B$5:$B$52,Demands_tra!$BH312,Elasticities!E$5:E$52),SUMIF(Elasticities!$B$5:$B$52,Demands_tra!$BI312,Elasticities!E$5:E$52))</f>
        <v>0.785365853658527</v>
      </c>
      <c r="BM312" s="6">
        <f ca="1">IF($BI312="",SUMIF(Elasticities!$B$5:$B$52,Demands_tra!$BH312,Elasticities!F$5:F$52),SUMIF(Elasticities!$B$5:$B$52,Demands_tra!$BI312,Elasticities!F$5:F$52))</f>
        <v>0.773170731707307</v>
      </c>
      <c r="BN312" s="6">
        <f ca="1">IF($BI312="",SUMIF(Elasticities!$B$5:$B$52,Demands_tra!$BH312,Elasticities!G$5:G$52),SUMIF(Elasticities!$B$5:$B$52,Demands_tra!$BI312,Elasticities!G$5:G$52))</f>
        <v>0.760975609756088</v>
      </c>
      <c r="BO312" s="6">
        <f ca="1">IF($BI312="",SUMIF(Elasticities!$B$5:$B$52,Demands_tra!$BH312,Elasticities!H$5:H$52),SUMIF(Elasticities!$B$5:$B$52,Demands_tra!$BI312,Elasticities!H$5:H$52))</f>
        <v>0.748780487804868</v>
      </c>
      <c r="BP312" s="6">
        <f ca="1">IF($BI312="",SUMIF(Elasticities!$B$5:$B$52,Demands_tra!$BH312,Elasticities!I$5:I$52),SUMIF(Elasticities!$B$5:$B$52,Demands_tra!$BI312,Elasticities!I$5:I$52))</f>
        <v>0.736585365853649</v>
      </c>
      <c r="BQ312" s="6">
        <f ca="1">IF($BI312="",SUMIF(Elasticities!$B$5:$B$52,Demands_tra!$BH312,Elasticities!J$5:J$52),SUMIF(Elasticities!$B$5:$B$52,Demands_tra!$BI312,Elasticities!J$5:J$52))</f>
        <v>0.724390243902429</v>
      </c>
      <c r="BR312" s="6">
        <f ca="1">IF($BI312="",SUMIF(Elasticities!$B$5:$B$52,Demands_tra!$BH312,Elasticities!K$5:K$52),SUMIF(Elasticities!$B$5:$B$52,Demands_tra!$BI312,Elasticities!K$5:K$52))</f>
        <v>0.71219512195121</v>
      </c>
      <c r="BS312" s="6">
        <f ca="1">IF($BI312="",SUMIF(Elasticities!$B$5:$B$52,Demands_tra!$BH312,Elasticities!L$5:L$52),SUMIF(Elasticities!$B$5:$B$52,Demands_tra!$BI312,Elasticities!L$5:L$52))</f>
        <v>0.699999999999997</v>
      </c>
      <c r="BT312" s="6">
        <f ca="1">IF($BI312="",SUMIF(Elasticities!$B$5:$B$52,Demands_tra!$BH312,Elasticities!M$5:M$52),SUMIF(Elasticities!$B$5:$B$52,Demands_tra!$BI312,Elasticities!M$5:M$52))</f>
        <v>0.687499999999996</v>
      </c>
      <c r="BU312" s="6">
        <f ca="1">IF($BI312="",SUMIF(Elasticities!$B$5:$B$52,Demands_tra!$BH312,Elasticities!N$5:N$52),SUMIF(Elasticities!$B$5:$B$52,Demands_tra!$BI312,Elasticities!N$5:N$52))</f>
        <v>0.674999999999996</v>
      </c>
      <c r="BV312" s="6">
        <f ca="1">IF($BI312="",SUMIF(Elasticities!$B$5:$B$52,Demands_tra!$BH312,Elasticities!O$5:O$52),SUMIF(Elasticities!$B$5:$B$52,Demands_tra!$BI312,Elasticities!O$5:O$52))</f>
        <v>0.662499999999996</v>
      </c>
      <c r="BW312" s="6">
        <f ca="1">IF($BI312="",SUMIF(Elasticities!$B$5:$B$52,Demands_tra!$BH312,Elasticities!P$5:P$52),SUMIF(Elasticities!$B$5:$B$52,Demands_tra!$BI312,Elasticities!P$5:P$52))</f>
        <v>0.649999999999997</v>
      </c>
      <c r="BX312" s="6">
        <f ca="1">IF($BI312="",SUMIF(Elasticities!$B$5:$B$52,Demands_tra!$BH312,Elasticities!Q$5:Q$52),SUMIF(Elasticities!$B$5:$B$52,Demands_tra!$BI312,Elasticities!Q$5:Q$52))</f>
        <v>0.637499999999997</v>
      </c>
      <c r="BY312" s="6">
        <f ca="1">IF($BI312="",SUMIF(Elasticities!$B$5:$B$52,Demands_tra!$BH312,Elasticities!R$5:R$52),SUMIF(Elasticities!$B$5:$B$52,Demands_tra!$BI312,Elasticities!R$5:R$52))</f>
        <v>0.624999999999996</v>
      </c>
      <c r="BZ312" s="6">
        <f ca="1">IF($BI312="",SUMIF(Elasticities!$B$5:$B$52,Demands_tra!$BH312,Elasticities!S$5:S$52),SUMIF(Elasticities!$B$5:$B$52,Demands_tra!$BI312,Elasticities!S$5:S$52))</f>
        <v>0.612499999999996</v>
      </c>
      <c r="CA312" s="6">
        <f ca="1">IF($BI312="",SUMIF(Elasticities!$B$5:$B$52,Demands_tra!$BH312,Elasticities!T$5:T$52),SUMIF(Elasticities!$B$5:$B$52,Demands_tra!$BI312,Elasticities!T$5:T$52))</f>
        <v>0.599999999999996</v>
      </c>
      <c r="CB312" s="6" t="e">
        <f ca="1">IF($BI312="",SUMIF(Elasticities!$B$5:$B$52,Demands_tra!$BH312,Elasticities!U$5:U$52),SUMIF(Elasticities!$B$5:$B$52,Demands_tra!$BI312,Elasticities!U$5:U$52))</f>
        <v>#VALUE!</v>
      </c>
      <c r="CC312" s="6" t="e">
        <f ca="1">IF($BI312="",SUMIF(Elasticities!$B$5:$B$52,Demands_tra!$BH312,Elasticities!V$5:V$52),SUMIF(Elasticities!$B$5:$B$52,Demands_tra!$BI312,Elasticities!V$5:V$52))</f>
        <v>#VALUE!</v>
      </c>
      <c r="CD312" s="6" t="e">
        <f ca="1">IF($BI312="",SUMIF(Elasticities!$B$5:$B$52,Demands_tra!$BH312,Elasticities!W$5:W$52),SUMIF(Elasticities!$B$5:$B$52,Demands_tra!$BI312,Elasticities!W$5:W$52))</f>
        <v>#VALUE!</v>
      </c>
      <c r="CE312" s="6" t="e">
        <f ca="1">IF($BI312="",SUMIF(Elasticities!$B$5:$B$52,Demands_tra!$BH312,Elasticities!X$5:X$52),SUMIF(Elasticities!$B$5:$B$52,Demands_tra!$BI312,Elasticities!X$5:X$52))</f>
        <v>#VALUE!</v>
      </c>
      <c r="CF312" s="6" t="e">
        <f ca="1">IF($BI312="",SUMIF(Elasticities!$B$5:$B$52,Demands_tra!$BH312,Elasticities!Y$5:Y$52),SUMIF(Elasticities!$B$5:$B$52,Demands_tra!$BI312,Elasticities!Y$5:Y$52))</f>
        <v>#VALUE!</v>
      </c>
      <c r="CG312" s="6" t="e">
        <f ca="1">IF($BI312="",SUMIF(Elasticities!$B$5:$B$52,Demands_tra!$BH312,Elasticities!Z$5:Z$52),SUMIF(Elasticities!$B$5:$B$52,Demands_tra!$BI312,Elasticities!Z$5:Z$52))</f>
        <v>#VALUE!</v>
      </c>
      <c r="CH312" s="6" t="e">
        <f ca="1">IF($BI312="",SUMIF(Elasticities!$B$5:$B$52,Demands_tra!$BH312,Elasticities!AA$5:AA$52),SUMIF(Elasticities!$B$5:$B$52,Demands_tra!$BI312,Elasticities!AA$5:AA$52))</f>
        <v>#VALUE!</v>
      </c>
      <c r="CI312" s="6" t="e">
        <f ca="1">IF($BI312="",SUMIF(Elasticities!$B$5:$B$52,Demands_tra!$BH312,Elasticities!AB$5:AB$52),SUMIF(Elasticities!$B$5:$B$52,Demands_tra!$BI312,Elasticities!AB$5:AB$52))</f>
        <v>#VALUE!</v>
      </c>
    </row>
    <row r="313" spans="1:87">
      <c r="A313" t="str">
        <f>IF(BYDem_tra!B312="","\I:",BYDem_tra!B312)</f>
        <v>Russia</v>
      </c>
      <c r="B313" t="str">
        <f>BYDem_tra!E312</f>
        <v>Trd_hdt</v>
      </c>
      <c r="C313" t="str">
        <f t="shared" si="220"/>
        <v>Trd_hdt</v>
      </c>
      <c r="D313" s="3">
        <f>SUMIFS(BYDem_tra!$M$2:$M$2000,BYDem_tra!$B$2:$B$2000,Demands_tra!$A313,BYDem_tra!$E$2:$E$2000,Demands_tra!$B313)</f>
        <v>100.2</v>
      </c>
      <c r="E313" s="3">
        <f ca="1" t="shared" si="221"/>
        <v>100.866342685393</v>
      </c>
      <c r="F313" s="3">
        <f ca="1" t="shared" si="222"/>
        <v>106.231896610463</v>
      </c>
      <c r="G313" s="3">
        <f ca="1" t="shared" si="223"/>
        <v>112.259352704583</v>
      </c>
      <c r="H313" s="3">
        <f ca="1" t="shared" si="224"/>
        <v>120.397236631338</v>
      </c>
      <c r="I313" s="3">
        <f ca="1" t="shared" si="225"/>
        <v>128.536268617271</v>
      </c>
      <c r="J313" s="3">
        <f ca="1" t="shared" si="226"/>
        <v>136.505249693926</v>
      </c>
      <c r="K313" s="3">
        <f ca="1" t="shared" si="227"/>
        <v>144.250839410304</v>
      </c>
      <c r="L313" s="3">
        <f ca="1" t="shared" si="228"/>
        <v>152.461514826691</v>
      </c>
      <c r="M313" s="3">
        <f ca="1" t="shared" si="229"/>
        <v>161.597119662019</v>
      </c>
      <c r="N313" s="3">
        <f ca="1" t="shared" si="230"/>
        <v>170.916426087469</v>
      </c>
      <c r="O313" s="3">
        <f ca="1" t="shared" si="231"/>
        <v>180.232388324929</v>
      </c>
      <c r="P313" s="3">
        <f ca="1" t="shared" si="232"/>
        <v>189.27560302998</v>
      </c>
      <c r="Q313" s="3">
        <f ca="1" t="shared" si="233"/>
        <v>198.089320971845</v>
      </c>
      <c r="R313" s="3">
        <f ca="1" t="shared" si="234"/>
        <v>206.941290016315</v>
      </c>
      <c r="S313" s="3">
        <f ca="1" t="shared" si="235"/>
        <v>216.032917905271</v>
      </c>
      <c r="T313" s="3">
        <f ca="1" t="shared" si="236"/>
        <v>225.254382271042</v>
      </c>
      <c r="U313" s="3">
        <f ca="1" t="shared" si="237"/>
        <v>234.218041738758</v>
      </c>
      <c r="V313" s="3" t="e">
        <f ca="1" t="shared" si="212"/>
        <v>#VALUE!</v>
      </c>
      <c r="W313" s="3" t="e">
        <f ca="1" t="shared" si="213"/>
        <v>#DIV/0!</v>
      </c>
      <c r="X313" s="3" t="e">
        <f ca="1" t="shared" si="214"/>
        <v>#DIV/0!</v>
      </c>
      <c r="Y313" s="3" t="e">
        <f ca="1" t="shared" si="215"/>
        <v>#DIV/0!</v>
      </c>
      <c r="Z313" s="3" t="e">
        <f ca="1" t="shared" si="216"/>
        <v>#DIV/0!</v>
      </c>
      <c r="AA313" s="3" t="e">
        <f ca="1" t="shared" si="217"/>
        <v>#DIV/0!</v>
      </c>
      <c r="AB313" s="3" t="e">
        <f ca="1" t="shared" si="218"/>
        <v>#DIV/0!</v>
      </c>
      <c r="AC313" s="3" t="e">
        <f ca="1" t="shared" si="219"/>
        <v>#DIV/0!</v>
      </c>
      <c r="AE313" s="34" t="str">
        <f ca="1">VLOOKUP($C313,'Default drvr and elast'!$A$4:$C$49,MATCH(VLOOKUP(A313,Classification!$B$4:$D$99,2,FALSE),'Default drvr and elast'!$A$3:$C$3,0),FALSE)</f>
        <v>GDP</v>
      </c>
      <c r="AF313" s="4"/>
      <c r="AG313" s="6">
        <f ca="1">IF($AF313="",SUMIFS('Growth rates'!D$4:D$922,'Growth rates'!$B$4:$B$922,Demands_tra!$A313,'Growth rates'!$C$4:$C$922,$AE313),SUMIFS('Growth rates'!D$4:D$922,'Growth rates'!$B$4:$B$922,Demands_tra!$A313,'Growth rates'!$C$4:$C$922,$AF313))</f>
        <v>1</v>
      </c>
      <c r="AH313" s="6">
        <f ca="1">IF($AF313="",SUMIFS('Growth rates'!E$4:E$922,'Growth rates'!$B$4:$B$922,Demands_tra!$A313,'Growth rates'!$C$4:$C$922,$AE313),SUMIFS('Growth rates'!E$4:E$922,'Growth rates'!$B$4:$B$922,Demands_tra!$A313,'Growth rates'!$C$4:$C$922,$AF313))</f>
        <v>1.00833807922416</v>
      </c>
      <c r="AI313" s="6">
        <f ca="1">IF($AF313="",SUMIFS('Growth rates'!F$4:F$922,'Growth rates'!$B$4:$B$922,Demands_tra!$A313,'Growth rates'!$C$4:$C$922,$AE313),SUMIFS('Growth rates'!F$4:F$922,'Growth rates'!$B$4:$B$922,Demands_tra!$A313,'Growth rates'!$C$4:$C$922,$AF313))</f>
        <v>1.0766352075424</v>
      </c>
      <c r="AJ313" s="6">
        <f ca="1">IF($AF313="",SUMIFS('Growth rates'!G$4:G$922,'Growth rates'!$B$4:$B$922,Demands_tra!$A313,'Growth rates'!$C$4:$C$922,$AE313),SUMIFS('Growth rates'!G$4:G$922,'Growth rates'!$B$4:$B$922,Demands_tra!$A313,'Growth rates'!$C$4:$C$922,$AF313))</f>
        <v>1.15564343027581</v>
      </c>
      <c r="AK313" s="6">
        <f ca="1">IF($AF313="",SUMIFS('Growth rates'!H$4:H$922,'Growth rates'!$B$4:$B$922,Demands_tra!$A313,'Growth rates'!$C$4:$C$922,$AE313),SUMIFS('Growth rates'!H$4:H$922,'Growth rates'!$B$4:$B$922,Demands_tra!$A313,'Growth rates'!$C$4:$C$922,$AF313))</f>
        <v>1.2657319608088</v>
      </c>
      <c r="AL313" s="6">
        <f ca="1">IF($AF313="",SUMIFS('Growth rates'!I$4:I$922,'Growth rates'!$B$4:$B$922,Demands_tra!$A313,'Growth rates'!$C$4:$C$922,$AE313),SUMIFS('Growth rates'!I$4:I$922,'Growth rates'!$B$4:$B$922,Demands_tra!$A313,'Growth rates'!$C$4:$C$922,$AF313))</f>
        <v>1.3800049173744</v>
      </c>
      <c r="AM313" s="6">
        <f ca="1">IF($AF313="",SUMIFS('Growth rates'!J$4:J$922,'Growth rates'!$B$4:$B$922,Demands_tra!$A313,'Growth rates'!$C$4:$C$922,$AE313),SUMIFS('Growth rates'!J$4:J$922,'Growth rates'!$B$4:$B$922,Demands_tra!$A313,'Growth rates'!$C$4:$C$922,$AF313))</f>
        <v>1.49615904702163</v>
      </c>
      <c r="AN313" s="6">
        <f ca="1">IF($AF313="",SUMIFS('Growth rates'!K$4:K$922,'Growth rates'!$B$4:$B$922,Demands_tra!$A313,'Growth rates'!$C$4:$C$922,$AE313),SUMIFS('Growth rates'!K$4:K$922,'Growth rates'!$B$4:$B$922,Demands_tra!$A313,'Growth rates'!$C$4:$C$922,$AF313))</f>
        <v>1.61335437679292</v>
      </c>
      <c r="AO313" s="6">
        <f ca="1">IF($AF313="",SUMIFS('Growth rates'!L$4:L$922,'Growth rates'!$B$4:$B$922,Demands_tra!$A313,'Growth rates'!$C$4:$C$922,$AE313),SUMIFS('Growth rates'!L$4:L$922,'Growth rates'!$B$4:$B$922,Demands_tra!$A313,'Growth rates'!$C$4:$C$922,$AF313))</f>
        <v>1.74229545925796</v>
      </c>
      <c r="AP313" s="6">
        <f ca="1">IF($AF313="",SUMIFS('Growth rates'!M$4:M$922,'Growth rates'!$B$4:$B$922,Demands_tra!$A313,'Growth rates'!$C$4:$C$922,$AE313),SUMIFS('Growth rates'!M$4:M$922,'Growth rates'!$B$4:$B$922,Demands_tra!$A313,'Growth rates'!$C$4:$C$922,$AF313))</f>
        <v>1.89143776051591</v>
      </c>
      <c r="AQ313" s="6">
        <f ca="1">IF($AF313="",SUMIFS('Growth rates'!N$4:N$922,'Growth rates'!$B$4:$B$922,Demands_tra!$A313,'Growth rates'!$C$4:$C$922,$AE313),SUMIFS('Growth rates'!N$4:N$922,'Growth rates'!$B$4:$B$922,Demands_tra!$A313,'Growth rates'!$C$4:$C$922,$AF313))</f>
        <v>2.05009844692402</v>
      </c>
      <c r="AR313" s="6">
        <f ca="1">IF($AF313="",SUMIFS('Growth rates'!O$4:O$922,'Growth rates'!$B$4:$B$922,Demands_tra!$A313,'Growth rates'!$C$4:$C$922,$AE313),SUMIFS('Growth rates'!O$4:O$922,'Growth rates'!$B$4:$B$922,Demands_tra!$A313,'Growth rates'!$C$4:$C$922,$AF313))</f>
        <v>2.21564298647701</v>
      </c>
      <c r="AS313" s="6">
        <f ca="1">IF($AF313="",SUMIFS('Growth rates'!P$4:P$922,'Growth rates'!$B$4:$B$922,Demands_tra!$A313,'Growth rates'!$C$4:$C$922,$AE313),SUMIFS('Growth rates'!P$4:P$922,'Growth rates'!$B$4:$B$922,Demands_tra!$A313,'Growth rates'!$C$4:$C$922,$AF313))</f>
        <v>2.38344760280091</v>
      </c>
      <c r="AT313" s="6">
        <f ca="1">IF($AF313="",SUMIFS('Growth rates'!Q$4:Q$922,'Growth rates'!$B$4:$B$922,Demands_tra!$A313,'Growth rates'!$C$4:$C$922,$AE313),SUMIFS('Growth rates'!Q$4:Q$922,'Growth rates'!$B$4:$B$922,Demands_tra!$A313,'Growth rates'!$C$4:$C$922,$AF313))</f>
        <v>2.55419604958363</v>
      </c>
      <c r="AU313" s="6">
        <f ca="1">IF($AF313="",SUMIFS('Growth rates'!R$4:R$922,'Growth rates'!$B$4:$B$922,Demands_tra!$A313,'Growth rates'!$C$4:$C$922,$AE313),SUMIFS('Growth rates'!R$4:R$922,'Growth rates'!$B$4:$B$922,Demands_tra!$A313,'Growth rates'!$C$4:$C$922,$AF313))</f>
        <v>2.73323720135036</v>
      </c>
      <c r="AV313" s="6">
        <f ca="1">IF($AF313="",SUMIFS('Growth rates'!S$4:S$922,'Growth rates'!$B$4:$B$922,Demands_tra!$A313,'Growth rates'!$C$4:$C$922,$AE313),SUMIFS('Growth rates'!S$4:S$922,'Growth rates'!$B$4:$B$922,Demands_tra!$A313,'Growth rates'!$C$4:$C$922,$AF313))</f>
        <v>2.92536570747861</v>
      </c>
      <c r="AW313" s="6">
        <f ca="1">IF($AF313="",SUMIFS('Growth rates'!T$4:T$922,'Growth rates'!$B$4:$B$922,Demands_tra!$A313,'Growth rates'!$C$4:$C$922,$AE313),SUMIFS('Growth rates'!T$4:T$922,'Growth rates'!$B$4:$B$922,Demands_tra!$A313,'Growth rates'!$C$4:$C$922,$AF313))</f>
        <v>3.12923604119332</v>
      </c>
      <c r="AX313" s="6">
        <f ca="1">IF($AF313="",SUMIFS('Growth rates'!U$4:U$922,'Growth rates'!$B$4:$B$922,Demands_tra!$A313,'Growth rates'!$C$4:$C$922,$AE313),SUMIFS('Growth rates'!U$4:U$922,'Growth rates'!$B$4:$B$922,Demands_tra!$A313,'Growth rates'!$C$4:$C$922,$AF313))</f>
        <v>3.33677478017044</v>
      </c>
      <c r="AY313" s="6">
        <f ca="1">IF($AF313="",SUMIFS('Growth rates'!V$4:V$922,'Growth rates'!$B$4:$B$922,Demands_tra!$A313,'Growth rates'!$C$4:$C$922,$AE313),SUMIFS('Growth rates'!V$4:V$922,'Growth rates'!$B$4:$B$922,Demands_tra!$A313,'Growth rates'!$C$4:$C$922,$AF313))</f>
        <v>0</v>
      </c>
      <c r="AZ313" s="6">
        <f ca="1">IF($AF313="",SUMIFS('Growth rates'!W$4:W$922,'Growth rates'!$B$4:$B$922,Demands_tra!$A313,'Growth rates'!$C$4:$C$922,$AE313),SUMIFS('Growth rates'!W$4:W$922,'Growth rates'!$B$4:$B$922,Demands_tra!$A313,'Growth rates'!$C$4:$C$922,$AF313))</f>
        <v>0</v>
      </c>
      <c r="BA313" s="6">
        <f ca="1">IF($AF313="",SUMIFS('Growth rates'!X$4:X$922,'Growth rates'!$B$4:$B$922,Demands_tra!$A313,'Growth rates'!$C$4:$C$922,$AE313),SUMIFS('Growth rates'!X$4:X$922,'Growth rates'!$B$4:$B$922,Demands_tra!$A313,'Growth rates'!$C$4:$C$922,$AF313))</f>
        <v>0</v>
      </c>
      <c r="BB313" s="6">
        <f ca="1">IF($AF313="",SUMIFS('Growth rates'!Y$4:Y$922,'Growth rates'!$B$4:$B$922,Demands_tra!$A313,'Growth rates'!$C$4:$C$922,$AE313),SUMIFS('Growth rates'!Y$4:Y$922,'Growth rates'!$B$4:$B$922,Demands_tra!$A313,'Growth rates'!$C$4:$C$922,$AF313))</f>
        <v>0</v>
      </c>
      <c r="BC313" s="6">
        <f ca="1">IF($AF313="",SUMIFS('Growth rates'!Z$4:Z$922,'Growth rates'!$B$4:$B$922,Demands_tra!$A313,'Growth rates'!$C$4:$C$922,$AE313),SUMIFS('Growth rates'!Z$4:Z$922,'Growth rates'!$B$4:$B$922,Demands_tra!$A313,'Growth rates'!$C$4:$C$922,$AF313))</f>
        <v>0</v>
      </c>
      <c r="BD313" s="6">
        <f ca="1">IF($AF313="",SUMIFS('Growth rates'!AA$4:AA$922,'Growth rates'!$B$4:$B$922,Demands_tra!$A313,'Growth rates'!$C$4:$C$922,$AE313),SUMIFS('Growth rates'!AA$4:AA$922,'Growth rates'!$B$4:$B$922,Demands_tra!$A313,'Growth rates'!$C$4:$C$922,$AF313))</f>
        <v>0</v>
      </c>
      <c r="BE313" s="6">
        <f ca="1">IF($AF313="",SUMIFS('Growth rates'!AB$4:AB$922,'Growth rates'!$B$4:$B$922,Demands_tra!$A313,'Growth rates'!$C$4:$C$922,$AE313),SUMIFS('Growth rates'!AB$4:AB$922,'Growth rates'!$B$4:$B$922,Demands_tra!$A313,'Growth rates'!$C$4:$C$922,$AF313))</f>
        <v>0</v>
      </c>
      <c r="BF313" s="6">
        <f ca="1">IF($AF313="",SUMIFS('Growth rates'!AC$4:AC$922,'Growth rates'!$B$4:$B$922,Demands_tra!$A313,'Growth rates'!$C$4:$C$922,$AE313),SUMIFS('Growth rates'!AC$4:AC$922,'Growth rates'!$B$4:$B$922,Demands_tra!$A313,'Growth rates'!$C$4:$C$922,$AF313))</f>
        <v>0</v>
      </c>
      <c r="BH313" t="str">
        <f ca="1">VLOOKUP($C313,'Default drvr and elast'!$A$4:$F$49,MATCH(VLOOKUP(A313,Classification!$B$4:$D$42,3,FALSE),'Default drvr and elast'!$D$3:$F$3,0)+3,FALSE)</f>
        <v>Med2</v>
      </c>
      <c r="BJ313" s="6">
        <f ca="1">IF($BI313="",SUMIF(Elasticities!$B$5:$B$52,Demands_tra!$BH313,Elasticities!C$5:C$52),SUMIF(Elasticities!$B$5:$B$52,Demands_tra!$BI313,Elasticities!C$5:C$52))</f>
        <v>0.799999999999989</v>
      </c>
      <c r="BK313" s="6">
        <f ca="1">IF($BI313="",SUMIF(Elasticities!$B$5:$B$52,Demands_tra!$BH313,Elasticities!D$5:D$52),SUMIF(Elasticities!$B$5:$B$52,Demands_tra!$BI313,Elasticities!D$5:D$52))</f>
        <v>0.797560975609746</v>
      </c>
      <c r="BL313" s="6">
        <f ca="1">IF($BI313="",SUMIF(Elasticities!$B$5:$B$52,Demands_tra!$BH313,Elasticities!E$5:E$52),SUMIF(Elasticities!$B$5:$B$52,Demands_tra!$BI313,Elasticities!E$5:E$52))</f>
        <v>0.785365853658527</v>
      </c>
      <c r="BM313" s="6">
        <f ca="1">IF($BI313="",SUMIF(Elasticities!$B$5:$B$52,Demands_tra!$BH313,Elasticities!F$5:F$52),SUMIF(Elasticities!$B$5:$B$52,Demands_tra!$BI313,Elasticities!F$5:F$52))</f>
        <v>0.773170731707307</v>
      </c>
      <c r="BN313" s="6">
        <f ca="1">IF($BI313="",SUMIF(Elasticities!$B$5:$B$52,Demands_tra!$BH313,Elasticities!G$5:G$52),SUMIF(Elasticities!$B$5:$B$52,Demands_tra!$BI313,Elasticities!G$5:G$52))</f>
        <v>0.760975609756088</v>
      </c>
      <c r="BO313" s="6">
        <f ca="1">IF($BI313="",SUMIF(Elasticities!$B$5:$B$52,Demands_tra!$BH313,Elasticities!H$5:H$52),SUMIF(Elasticities!$B$5:$B$52,Demands_tra!$BI313,Elasticities!H$5:H$52))</f>
        <v>0.748780487804868</v>
      </c>
      <c r="BP313" s="6">
        <f ca="1">IF($BI313="",SUMIF(Elasticities!$B$5:$B$52,Demands_tra!$BH313,Elasticities!I$5:I$52),SUMIF(Elasticities!$B$5:$B$52,Demands_tra!$BI313,Elasticities!I$5:I$52))</f>
        <v>0.736585365853649</v>
      </c>
      <c r="BQ313" s="6">
        <f ca="1">IF($BI313="",SUMIF(Elasticities!$B$5:$B$52,Demands_tra!$BH313,Elasticities!J$5:J$52),SUMIF(Elasticities!$B$5:$B$52,Demands_tra!$BI313,Elasticities!J$5:J$52))</f>
        <v>0.724390243902429</v>
      </c>
      <c r="BR313" s="6">
        <f ca="1">IF($BI313="",SUMIF(Elasticities!$B$5:$B$52,Demands_tra!$BH313,Elasticities!K$5:K$52),SUMIF(Elasticities!$B$5:$B$52,Demands_tra!$BI313,Elasticities!K$5:K$52))</f>
        <v>0.71219512195121</v>
      </c>
      <c r="BS313" s="6">
        <f ca="1">IF($BI313="",SUMIF(Elasticities!$B$5:$B$52,Demands_tra!$BH313,Elasticities!L$5:L$52),SUMIF(Elasticities!$B$5:$B$52,Demands_tra!$BI313,Elasticities!L$5:L$52))</f>
        <v>0.699999999999997</v>
      </c>
      <c r="BT313" s="6">
        <f ca="1">IF($BI313="",SUMIF(Elasticities!$B$5:$B$52,Demands_tra!$BH313,Elasticities!M$5:M$52),SUMIF(Elasticities!$B$5:$B$52,Demands_tra!$BI313,Elasticities!M$5:M$52))</f>
        <v>0.687499999999996</v>
      </c>
      <c r="BU313" s="6">
        <f ca="1">IF($BI313="",SUMIF(Elasticities!$B$5:$B$52,Demands_tra!$BH313,Elasticities!N$5:N$52),SUMIF(Elasticities!$B$5:$B$52,Demands_tra!$BI313,Elasticities!N$5:N$52))</f>
        <v>0.674999999999996</v>
      </c>
      <c r="BV313" s="6">
        <f ca="1">IF($BI313="",SUMIF(Elasticities!$B$5:$B$52,Demands_tra!$BH313,Elasticities!O$5:O$52),SUMIF(Elasticities!$B$5:$B$52,Demands_tra!$BI313,Elasticities!O$5:O$52))</f>
        <v>0.662499999999996</v>
      </c>
      <c r="BW313" s="6">
        <f ca="1">IF($BI313="",SUMIF(Elasticities!$B$5:$B$52,Demands_tra!$BH313,Elasticities!P$5:P$52),SUMIF(Elasticities!$B$5:$B$52,Demands_tra!$BI313,Elasticities!P$5:P$52))</f>
        <v>0.649999999999997</v>
      </c>
      <c r="BX313" s="6">
        <f ca="1">IF($BI313="",SUMIF(Elasticities!$B$5:$B$52,Demands_tra!$BH313,Elasticities!Q$5:Q$52),SUMIF(Elasticities!$B$5:$B$52,Demands_tra!$BI313,Elasticities!Q$5:Q$52))</f>
        <v>0.637499999999997</v>
      </c>
      <c r="BY313" s="6">
        <f ca="1">IF($BI313="",SUMIF(Elasticities!$B$5:$B$52,Demands_tra!$BH313,Elasticities!R$5:R$52),SUMIF(Elasticities!$B$5:$B$52,Demands_tra!$BI313,Elasticities!R$5:R$52))</f>
        <v>0.624999999999996</v>
      </c>
      <c r="BZ313" s="6">
        <f ca="1">IF($BI313="",SUMIF(Elasticities!$B$5:$B$52,Demands_tra!$BH313,Elasticities!S$5:S$52),SUMIF(Elasticities!$B$5:$B$52,Demands_tra!$BI313,Elasticities!S$5:S$52))</f>
        <v>0.612499999999996</v>
      </c>
      <c r="CA313" s="6">
        <f ca="1">IF($BI313="",SUMIF(Elasticities!$B$5:$B$52,Demands_tra!$BH313,Elasticities!T$5:T$52),SUMIF(Elasticities!$B$5:$B$52,Demands_tra!$BI313,Elasticities!T$5:T$52))</f>
        <v>0.599999999999996</v>
      </c>
      <c r="CB313" s="6" t="e">
        <f ca="1">IF($BI313="",SUMIF(Elasticities!$B$5:$B$52,Demands_tra!$BH313,Elasticities!U$5:U$52),SUMIF(Elasticities!$B$5:$B$52,Demands_tra!$BI313,Elasticities!U$5:U$52))</f>
        <v>#VALUE!</v>
      </c>
      <c r="CC313" s="6" t="e">
        <f ca="1">IF($BI313="",SUMIF(Elasticities!$B$5:$B$52,Demands_tra!$BH313,Elasticities!V$5:V$52),SUMIF(Elasticities!$B$5:$B$52,Demands_tra!$BI313,Elasticities!V$5:V$52))</f>
        <v>#VALUE!</v>
      </c>
      <c r="CD313" s="6" t="e">
        <f ca="1">IF($BI313="",SUMIF(Elasticities!$B$5:$B$52,Demands_tra!$BH313,Elasticities!W$5:W$52),SUMIF(Elasticities!$B$5:$B$52,Demands_tra!$BI313,Elasticities!W$5:W$52))</f>
        <v>#VALUE!</v>
      </c>
      <c r="CE313" s="6" t="e">
        <f ca="1">IF($BI313="",SUMIF(Elasticities!$B$5:$B$52,Demands_tra!$BH313,Elasticities!X$5:X$52),SUMIF(Elasticities!$B$5:$B$52,Demands_tra!$BI313,Elasticities!X$5:X$52))</f>
        <v>#VALUE!</v>
      </c>
      <c r="CF313" s="6" t="e">
        <f ca="1">IF($BI313="",SUMIF(Elasticities!$B$5:$B$52,Demands_tra!$BH313,Elasticities!Y$5:Y$52),SUMIF(Elasticities!$B$5:$B$52,Demands_tra!$BI313,Elasticities!Y$5:Y$52))</f>
        <v>#VALUE!</v>
      </c>
      <c r="CG313" s="6" t="e">
        <f ca="1">IF($BI313="",SUMIF(Elasticities!$B$5:$B$52,Demands_tra!$BH313,Elasticities!Z$5:Z$52),SUMIF(Elasticities!$B$5:$B$52,Demands_tra!$BI313,Elasticities!Z$5:Z$52))</f>
        <v>#VALUE!</v>
      </c>
      <c r="CH313" s="6" t="e">
        <f ca="1">IF($BI313="",SUMIF(Elasticities!$B$5:$B$52,Demands_tra!$BH313,Elasticities!AA$5:AA$52),SUMIF(Elasticities!$B$5:$B$52,Demands_tra!$BI313,Elasticities!AA$5:AA$52))</f>
        <v>#VALUE!</v>
      </c>
      <c r="CI313" s="6" t="e">
        <f ca="1">IF($BI313="",SUMIF(Elasticities!$B$5:$B$52,Demands_tra!$BH313,Elasticities!AB$5:AB$52),SUMIF(Elasticities!$B$5:$B$52,Demands_tra!$BI313,Elasticities!AB$5:AB$52))</f>
        <v>#VALUE!</v>
      </c>
    </row>
    <row r="314" spans="1:87">
      <c r="A314" t="str">
        <f>IF(BYDem_tra!B313="","\I:",BYDem_tra!B313)</f>
        <v>Russia</v>
      </c>
      <c r="B314" t="str">
        <f>BYDem_tra!E313</f>
        <v>Trd_lcv</v>
      </c>
      <c r="C314" t="str">
        <f t="shared" si="220"/>
        <v>Trd_lcv</v>
      </c>
      <c r="D314" s="3">
        <f>SUMIFS(BYDem_tra!$M$2:$M$2000,BYDem_tra!$B$2:$B$2000,Demands_tra!$A314,BYDem_tra!$E$2:$E$2000,Demands_tra!$B314)</f>
        <v>132.56</v>
      </c>
      <c r="E314" s="3">
        <f ca="1" t="shared" si="221"/>
        <v>133.441540782193</v>
      </c>
      <c r="F314" s="3">
        <f ca="1" t="shared" si="222"/>
        <v>140.539922302225</v>
      </c>
      <c r="G314" s="3">
        <f ca="1" t="shared" si="223"/>
        <v>148.513970005185</v>
      </c>
      <c r="H314" s="3">
        <f ca="1" t="shared" si="224"/>
        <v>159.280016844812</v>
      </c>
      <c r="I314" s="3">
        <f ca="1" t="shared" si="225"/>
        <v>170.047582514027</v>
      </c>
      <c r="J314" s="3">
        <f ca="1" t="shared" si="226"/>
        <v>180.590178636995</v>
      </c>
      <c r="K314" s="3">
        <f ca="1" t="shared" si="227"/>
        <v>190.837238245807</v>
      </c>
      <c r="L314" s="3">
        <f ca="1" t="shared" si="228"/>
        <v>201.699584884492</v>
      </c>
      <c r="M314" s="3">
        <f ca="1" t="shared" si="229"/>
        <v>213.785570682608</v>
      </c>
      <c r="N314" s="3">
        <f ca="1" t="shared" si="230"/>
        <v>226.114585251047</v>
      </c>
      <c r="O314" s="3">
        <f ca="1" t="shared" si="231"/>
        <v>238.439175612301</v>
      </c>
      <c r="P314" s="3">
        <f ca="1" t="shared" si="232"/>
        <v>250.402933509523</v>
      </c>
      <c r="Q314" s="3">
        <f ca="1" t="shared" si="233"/>
        <v>262.063077724828</v>
      </c>
      <c r="R314" s="3">
        <f ca="1" t="shared" si="234"/>
        <v>273.773826392842</v>
      </c>
      <c r="S314" s="3">
        <f ca="1" t="shared" si="235"/>
        <v>285.801632709808</v>
      </c>
      <c r="T314" s="3">
        <f ca="1" t="shared" si="236"/>
        <v>298.001206725043</v>
      </c>
      <c r="U314" s="3">
        <f ca="1" t="shared" si="237"/>
        <v>309.859716695506</v>
      </c>
      <c r="V314" s="3" t="e">
        <f ca="1" t="shared" si="212"/>
        <v>#VALUE!</v>
      </c>
      <c r="W314" s="3" t="e">
        <f ca="1" t="shared" si="213"/>
        <v>#DIV/0!</v>
      </c>
      <c r="X314" s="3" t="e">
        <f ca="1" t="shared" si="214"/>
        <v>#DIV/0!</v>
      </c>
      <c r="Y314" s="3" t="e">
        <f ca="1" t="shared" si="215"/>
        <v>#DIV/0!</v>
      </c>
      <c r="Z314" s="3" t="e">
        <f ca="1" t="shared" si="216"/>
        <v>#DIV/0!</v>
      </c>
      <c r="AA314" s="3" t="e">
        <f ca="1" t="shared" si="217"/>
        <v>#DIV/0!</v>
      </c>
      <c r="AB314" s="3" t="e">
        <f ca="1" t="shared" si="218"/>
        <v>#DIV/0!</v>
      </c>
      <c r="AC314" s="3" t="e">
        <f ca="1" t="shared" si="219"/>
        <v>#DIV/0!</v>
      </c>
      <c r="AE314" s="34" t="str">
        <f ca="1">VLOOKUP($C314,'Default drvr and elast'!$A$4:$C$49,MATCH(VLOOKUP(A314,Classification!$B$4:$D$99,2,FALSE),'Default drvr and elast'!$A$3:$C$3,0),FALSE)</f>
        <v>GDP</v>
      </c>
      <c r="AF314" s="4"/>
      <c r="AG314" s="6">
        <f ca="1">IF($AF314="",SUMIFS('Growth rates'!D$4:D$922,'Growth rates'!$B$4:$B$922,Demands_tra!$A314,'Growth rates'!$C$4:$C$922,$AE314),SUMIFS('Growth rates'!D$4:D$922,'Growth rates'!$B$4:$B$922,Demands_tra!$A314,'Growth rates'!$C$4:$C$922,$AF314))</f>
        <v>1</v>
      </c>
      <c r="AH314" s="6">
        <f ca="1">IF($AF314="",SUMIFS('Growth rates'!E$4:E$922,'Growth rates'!$B$4:$B$922,Demands_tra!$A314,'Growth rates'!$C$4:$C$922,$AE314),SUMIFS('Growth rates'!E$4:E$922,'Growth rates'!$B$4:$B$922,Demands_tra!$A314,'Growth rates'!$C$4:$C$922,$AF314))</f>
        <v>1.00833807922416</v>
      </c>
      <c r="AI314" s="6">
        <f ca="1">IF($AF314="",SUMIFS('Growth rates'!F$4:F$922,'Growth rates'!$B$4:$B$922,Demands_tra!$A314,'Growth rates'!$C$4:$C$922,$AE314),SUMIFS('Growth rates'!F$4:F$922,'Growth rates'!$B$4:$B$922,Demands_tra!$A314,'Growth rates'!$C$4:$C$922,$AF314))</f>
        <v>1.0766352075424</v>
      </c>
      <c r="AJ314" s="6">
        <f ca="1">IF($AF314="",SUMIFS('Growth rates'!G$4:G$922,'Growth rates'!$B$4:$B$922,Demands_tra!$A314,'Growth rates'!$C$4:$C$922,$AE314),SUMIFS('Growth rates'!G$4:G$922,'Growth rates'!$B$4:$B$922,Demands_tra!$A314,'Growth rates'!$C$4:$C$922,$AF314))</f>
        <v>1.15564343027581</v>
      </c>
      <c r="AK314" s="6">
        <f ca="1">IF($AF314="",SUMIFS('Growth rates'!H$4:H$922,'Growth rates'!$B$4:$B$922,Demands_tra!$A314,'Growth rates'!$C$4:$C$922,$AE314),SUMIFS('Growth rates'!H$4:H$922,'Growth rates'!$B$4:$B$922,Demands_tra!$A314,'Growth rates'!$C$4:$C$922,$AF314))</f>
        <v>1.2657319608088</v>
      </c>
      <c r="AL314" s="6">
        <f ca="1">IF($AF314="",SUMIFS('Growth rates'!I$4:I$922,'Growth rates'!$B$4:$B$922,Demands_tra!$A314,'Growth rates'!$C$4:$C$922,$AE314),SUMIFS('Growth rates'!I$4:I$922,'Growth rates'!$B$4:$B$922,Demands_tra!$A314,'Growth rates'!$C$4:$C$922,$AF314))</f>
        <v>1.3800049173744</v>
      </c>
      <c r="AM314" s="6">
        <f ca="1">IF($AF314="",SUMIFS('Growth rates'!J$4:J$922,'Growth rates'!$B$4:$B$922,Demands_tra!$A314,'Growth rates'!$C$4:$C$922,$AE314),SUMIFS('Growth rates'!J$4:J$922,'Growth rates'!$B$4:$B$922,Demands_tra!$A314,'Growth rates'!$C$4:$C$922,$AF314))</f>
        <v>1.49615904702163</v>
      </c>
      <c r="AN314" s="6">
        <f ca="1">IF($AF314="",SUMIFS('Growth rates'!K$4:K$922,'Growth rates'!$B$4:$B$922,Demands_tra!$A314,'Growth rates'!$C$4:$C$922,$AE314),SUMIFS('Growth rates'!K$4:K$922,'Growth rates'!$B$4:$B$922,Demands_tra!$A314,'Growth rates'!$C$4:$C$922,$AF314))</f>
        <v>1.61335437679292</v>
      </c>
      <c r="AO314" s="6">
        <f ca="1">IF($AF314="",SUMIFS('Growth rates'!L$4:L$922,'Growth rates'!$B$4:$B$922,Demands_tra!$A314,'Growth rates'!$C$4:$C$922,$AE314),SUMIFS('Growth rates'!L$4:L$922,'Growth rates'!$B$4:$B$922,Demands_tra!$A314,'Growth rates'!$C$4:$C$922,$AF314))</f>
        <v>1.74229545925796</v>
      </c>
      <c r="AP314" s="6">
        <f ca="1">IF($AF314="",SUMIFS('Growth rates'!M$4:M$922,'Growth rates'!$B$4:$B$922,Demands_tra!$A314,'Growth rates'!$C$4:$C$922,$AE314),SUMIFS('Growth rates'!M$4:M$922,'Growth rates'!$B$4:$B$922,Demands_tra!$A314,'Growth rates'!$C$4:$C$922,$AF314))</f>
        <v>1.89143776051591</v>
      </c>
      <c r="AQ314" s="6">
        <f ca="1">IF($AF314="",SUMIFS('Growth rates'!N$4:N$922,'Growth rates'!$B$4:$B$922,Demands_tra!$A314,'Growth rates'!$C$4:$C$922,$AE314),SUMIFS('Growth rates'!N$4:N$922,'Growth rates'!$B$4:$B$922,Demands_tra!$A314,'Growth rates'!$C$4:$C$922,$AF314))</f>
        <v>2.05009844692402</v>
      </c>
      <c r="AR314" s="6">
        <f ca="1">IF($AF314="",SUMIFS('Growth rates'!O$4:O$922,'Growth rates'!$B$4:$B$922,Demands_tra!$A314,'Growth rates'!$C$4:$C$922,$AE314),SUMIFS('Growth rates'!O$4:O$922,'Growth rates'!$B$4:$B$922,Demands_tra!$A314,'Growth rates'!$C$4:$C$922,$AF314))</f>
        <v>2.21564298647701</v>
      </c>
      <c r="AS314" s="6">
        <f ca="1">IF($AF314="",SUMIFS('Growth rates'!P$4:P$922,'Growth rates'!$B$4:$B$922,Demands_tra!$A314,'Growth rates'!$C$4:$C$922,$AE314),SUMIFS('Growth rates'!P$4:P$922,'Growth rates'!$B$4:$B$922,Demands_tra!$A314,'Growth rates'!$C$4:$C$922,$AF314))</f>
        <v>2.38344760280091</v>
      </c>
      <c r="AT314" s="6">
        <f ca="1">IF($AF314="",SUMIFS('Growth rates'!Q$4:Q$922,'Growth rates'!$B$4:$B$922,Demands_tra!$A314,'Growth rates'!$C$4:$C$922,$AE314),SUMIFS('Growth rates'!Q$4:Q$922,'Growth rates'!$B$4:$B$922,Demands_tra!$A314,'Growth rates'!$C$4:$C$922,$AF314))</f>
        <v>2.55419604958363</v>
      </c>
      <c r="AU314" s="6">
        <f ca="1">IF($AF314="",SUMIFS('Growth rates'!R$4:R$922,'Growth rates'!$B$4:$B$922,Demands_tra!$A314,'Growth rates'!$C$4:$C$922,$AE314),SUMIFS('Growth rates'!R$4:R$922,'Growth rates'!$B$4:$B$922,Demands_tra!$A314,'Growth rates'!$C$4:$C$922,$AF314))</f>
        <v>2.73323720135036</v>
      </c>
      <c r="AV314" s="6">
        <f ca="1">IF($AF314="",SUMIFS('Growth rates'!S$4:S$922,'Growth rates'!$B$4:$B$922,Demands_tra!$A314,'Growth rates'!$C$4:$C$922,$AE314),SUMIFS('Growth rates'!S$4:S$922,'Growth rates'!$B$4:$B$922,Demands_tra!$A314,'Growth rates'!$C$4:$C$922,$AF314))</f>
        <v>2.92536570747861</v>
      </c>
      <c r="AW314" s="6">
        <f ca="1">IF($AF314="",SUMIFS('Growth rates'!T$4:T$922,'Growth rates'!$B$4:$B$922,Demands_tra!$A314,'Growth rates'!$C$4:$C$922,$AE314),SUMIFS('Growth rates'!T$4:T$922,'Growth rates'!$B$4:$B$922,Demands_tra!$A314,'Growth rates'!$C$4:$C$922,$AF314))</f>
        <v>3.12923604119332</v>
      </c>
      <c r="AX314" s="6">
        <f ca="1">IF($AF314="",SUMIFS('Growth rates'!U$4:U$922,'Growth rates'!$B$4:$B$922,Demands_tra!$A314,'Growth rates'!$C$4:$C$922,$AE314),SUMIFS('Growth rates'!U$4:U$922,'Growth rates'!$B$4:$B$922,Demands_tra!$A314,'Growth rates'!$C$4:$C$922,$AF314))</f>
        <v>3.33677478017044</v>
      </c>
      <c r="AY314" s="6">
        <f ca="1">IF($AF314="",SUMIFS('Growth rates'!V$4:V$922,'Growth rates'!$B$4:$B$922,Demands_tra!$A314,'Growth rates'!$C$4:$C$922,$AE314),SUMIFS('Growth rates'!V$4:V$922,'Growth rates'!$B$4:$B$922,Demands_tra!$A314,'Growth rates'!$C$4:$C$922,$AF314))</f>
        <v>0</v>
      </c>
      <c r="AZ314" s="6">
        <f ca="1">IF($AF314="",SUMIFS('Growth rates'!W$4:W$922,'Growth rates'!$B$4:$B$922,Demands_tra!$A314,'Growth rates'!$C$4:$C$922,$AE314),SUMIFS('Growth rates'!W$4:W$922,'Growth rates'!$B$4:$B$922,Demands_tra!$A314,'Growth rates'!$C$4:$C$922,$AF314))</f>
        <v>0</v>
      </c>
      <c r="BA314" s="6">
        <f ca="1">IF($AF314="",SUMIFS('Growth rates'!X$4:X$922,'Growth rates'!$B$4:$B$922,Demands_tra!$A314,'Growth rates'!$C$4:$C$922,$AE314),SUMIFS('Growth rates'!X$4:X$922,'Growth rates'!$B$4:$B$922,Demands_tra!$A314,'Growth rates'!$C$4:$C$922,$AF314))</f>
        <v>0</v>
      </c>
      <c r="BB314" s="6">
        <f ca="1">IF($AF314="",SUMIFS('Growth rates'!Y$4:Y$922,'Growth rates'!$B$4:$B$922,Demands_tra!$A314,'Growth rates'!$C$4:$C$922,$AE314),SUMIFS('Growth rates'!Y$4:Y$922,'Growth rates'!$B$4:$B$922,Demands_tra!$A314,'Growth rates'!$C$4:$C$922,$AF314))</f>
        <v>0</v>
      </c>
      <c r="BC314" s="6">
        <f ca="1">IF($AF314="",SUMIFS('Growth rates'!Z$4:Z$922,'Growth rates'!$B$4:$B$922,Demands_tra!$A314,'Growth rates'!$C$4:$C$922,$AE314),SUMIFS('Growth rates'!Z$4:Z$922,'Growth rates'!$B$4:$B$922,Demands_tra!$A314,'Growth rates'!$C$4:$C$922,$AF314))</f>
        <v>0</v>
      </c>
      <c r="BD314" s="6">
        <f ca="1">IF($AF314="",SUMIFS('Growth rates'!AA$4:AA$922,'Growth rates'!$B$4:$B$922,Demands_tra!$A314,'Growth rates'!$C$4:$C$922,$AE314),SUMIFS('Growth rates'!AA$4:AA$922,'Growth rates'!$B$4:$B$922,Demands_tra!$A314,'Growth rates'!$C$4:$C$922,$AF314))</f>
        <v>0</v>
      </c>
      <c r="BE314" s="6">
        <f ca="1">IF($AF314="",SUMIFS('Growth rates'!AB$4:AB$922,'Growth rates'!$B$4:$B$922,Demands_tra!$A314,'Growth rates'!$C$4:$C$922,$AE314),SUMIFS('Growth rates'!AB$4:AB$922,'Growth rates'!$B$4:$B$922,Demands_tra!$A314,'Growth rates'!$C$4:$C$922,$AF314))</f>
        <v>0</v>
      </c>
      <c r="BF314" s="6">
        <f ca="1">IF($AF314="",SUMIFS('Growth rates'!AC$4:AC$922,'Growth rates'!$B$4:$B$922,Demands_tra!$A314,'Growth rates'!$C$4:$C$922,$AE314),SUMIFS('Growth rates'!AC$4:AC$922,'Growth rates'!$B$4:$B$922,Demands_tra!$A314,'Growth rates'!$C$4:$C$922,$AF314))</f>
        <v>0</v>
      </c>
      <c r="BH314" t="str">
        <f ca="1">VLOOKUP($C314,'Default drvr and elast'!$A$4:$F$49,MATCH(VLOOKUP(A314,Classification!$B$4:$D$42,3,FALSE),'Default drvr and elast'!$D$3:$F$3,0)+3,FALSE)</f>
        <v>Med2</v>
      </c>
      <c r="BJ314" s="6">
        <f ca="1">IF($BI314="",SUMIF(Elasticities!$B$5:$B$52,Demands_tra!$BH314,Elasticities!C$5:C$52),SUMIF(Elasticities!$B$5:$B$52,Demands_tra!$BI314,Elasticities!C$5:C$52))</f>
        <v>0.799999999999989</v>
      </c>
      <c r="BK314" s="6">
        <f ca="1">IF($BI314="",SUMIF(Elasticities!$B$5:$B$52,Demands_tra!$BH314,Elasticities!D$5:D$52),SUMIF(Elasticities!$B$5:$B$52,Demands_tra!$BI314,Elasticities!D$5:D$52))</f>
        <v>0.797560975609746</v>
      </c>
      <c r="BL314" s="6">
        <f ca="1">IF($BI314="",SUMIF(Elasticities!$B$5:$B$52,Demands_tra!$BH314,Elasticities!E$5:E$52),SUMIF(Elasticities!$B$5:$B$52,Demands_tra!$BI314,Elasticities!E$5:E$52))</f>
        <v>0.785365853658527</v>
      </c>
      <c r="BM314" s="6">
        <f ca="1">IF($BI314="",SUMIF(Elasticities!$B$5:$B$52,Demands_tra!$BH314,Elasticities!F$5:F$52),SUMIF(Elasticities!$B$5:$B$52,Demands_tra!$BI314,Elasticities!F$5:F$52))</f>
        <v>0.773170731707307</v>
      </c>
      <c r="BN314" s="6">
        <f ca="1">IF($BI314="",SUMIF(Elasticities!$B$5:$B$52,Demands_tra!$BH314,Elasticities!G$5:G$52),SUMIF(Elasticities!$B$5:$B$52,Demands_tra!$BI314,Elasticities!G$5:G$52))</f>
        <v>0.760975609756088</v>
      </c>
      <c r="BO314" s="6">
        <f ca="1">IF($BI314="",SUMIF(Elasticities!$B$5:$B$52,Demands_tra!$BH314,Elasticities!H$5:H$52),SUMIF(Elasticities!$B$5:$B$52,Demands_tra!$BI314,Elasticities!H$5:H$52))</f>
        <v>0.748780487804868</v>
      </c>
      <c r="BP314" s="6">
        <f ca="1">IF($BI314="",SUMIF(Elasticities!$B$5:$B$52,Demands_tra!$BH314,Elasticities!I$5:I$52),SUMIF(Elasticities!$B$5:$B$52,Demands_tra!$BI314,Elasticities!I$5:I$52))</f>
        <v>0.736585365853649</v>
      </c>
      <c r="BQ314" s="6">
        <f ca="1">IF($BI314="",SUMIF(Elasticities!$B$5:$B$52,Demands_tra!$BH314,Elasticities!J$5:J$52),SUMIF(Elasticities!$B$5:$B$52,Demands_tra!$BI314,Elasticities!J$5:J$52))</f>
        <v>0.724390243902429</v>
      </c>
      <c r="BR314" s="6">
        <f ca="1">IF($BI314="",SUMIF(Elasticities!$B$5:$B$52,Demands_tra!$BH314,Elasticities!K$5:K$52),SUMIF(Elasticities!$B$5:$B$52,Demands_tra!$BI314,Elasticities!K$5:K$52))</f>
        <v>0.71219512195121</v>
      </c>
      <c r="BS314" s="6">
        <f ca="1">IF($BI314="",SUMIF(Elasticities!$B$5:$B$52,Demands_tra!$BH314,Elasticities!L$5:L$52),SUMIF(Elasticities!$B$5:$B$52,Demands_tra!$BI314,Elasticities!L$5:L$52))</f>
        <v>0.699999999999997</v>
      </c>
      <c r="BT314" s="6">
        <f ca="1">IF($BI314="",SUMIF(Elasticities!$B$5:$B$52,Demands_tra!$BH314,Elasticities!M$5:M$52),SUMIF(Elasticities!$B$5:$B$52,Demands_tra!$BI314,Elasticities!M$5:M$52))</f>
        <v>0.687499999999996</v>
      </c>
      <c r="BU314" s="6">
        <f ca="1">IF($BI314="",SUMIF(Elasticities!$B$5:$B$52,Demands_tra!$BH314,Elasticities!N$5:N$52),SUMIF(Elasticities!$B$5:$B$52,Demands_tra!$BI314,Elasticities!N$5:N$52))</f>
        <v>0.674999999999996</v>
      </c>
      <c r="BV314" s="6">
        <f ca="1">IF($BI314="",SUMIF(Elasticities!$B$5:$B$52,Demands_tra!$BH314,Elasticities!O$5:O$52),SUMIF(Elasticities!$B$5:$B$52,Demands_tra!$BI314,Elasticities!O$5:O$52))</f>
        <v>0.662499999999996</v>
      </c>
      <c r="BW314" s="6">
        <f ca="1">IF($BI314="",SUMIF(Elasticities!$B$5:$B$52,Demands_tra!$BH314,Elasticities!P$5:P$52),SUMIF(Elasticities!$B$5:$B$52,Demands_tra!$BI314,Elasticities!P$5:P$52))</f>
        <v>0.649999999999997</v>
      </c>
      <c r="BX314" s="6">
        <f ca="1">IF($BI314="",SUMIF(Elasticities!$B$5:$B$52,Demands_tra!$BH314,Elasticities!Q$5:Q$52),SUMIF(Elasticities!$B$5:$B$52,Demands_tra!$BI314,Elasticities!Q$5:Q$52))</f>
        <v>0.637499999999997</v>
      </c>
      <c r="BY314" s="6">
        <f ca="1">IF($BI314="",SUMIF(Elasticities!$B$5:$B$52,Demands_tra!$BH314,Elasticities!R$5:R$52),SUMIF(Elasticities!$B$5:$B$52,Demands_tra!$BI314,Elasticities!R$5:R$52))</f>
        <v>0.624999999999996</v>
      </c>
      <c r="BZ314" s="6">
        <f ca="1">IF($BI314="",SUMIF(Elasticities!$B$5:$B$52,Demands_tra!$BH314,Elasticities!S$5:S$52),SUMIF(Elasticities!$B$5:$B$52,Demands_tra!$BI314,Elasticities!S$5:S$52))</f>
        <v>0.612499999999996</v>
      </c>
      <c r="CA314" s="6">
        <f ca="1">IF($BI314="",SUMIF(Elasticities!$B$5:$B$52,Demands_tra!$BH314,Elasticities!T$5:T$52),SUMIF(Elasticities!$B$5:$B$52,Demands_tra!$BI314,Elasticities!T$5:T$52))</f>
        <v>0.599999999999996</v>
      </c>
      <c r="CB314" s="6" t="e">
        <f ca="1">IF($BI314="",SUMIF(Elasticities!$B$5:$B$52,Demands_tra!$BH314,Elasticities!U$5:U$52),SUMIF(Elasticities!$B$5:$B$52,Demands_tra!$BI314,Elasticities!U$5:U$52))</f>
        <v>#VALUE!</v>
      </c>
      <c r="CC314" s="6" t="e">
        <f ca="1">IF($BI314="",SUMIF(Elasticities!$B$5:$B$52,Demands_tra!$BH314,Elasticities!V$5:V$52),SUMIF(Elasticities!$B$5:$B$52,Demands_tra!$BI314,Elasticities!V$5:V$52))</f>
        <v>#VALUE!</v>
      </c>
      <c r="CD314" s="6" t="e">
        <f ca="1">IF($BI314="",SUMIF(Elasticities!$B$5:$B$52,Demands_tra!$BH314,Elasticities!W$5:W$52),SUMIF(Elasticities!$B$5:$B$52,Demands_tra!$BI314,Elasticities!W$5:W$52))</f>
        <v>#VALUE!</v>
      </c>
      <c r="CE314" s="6" t="e">
        <f ca="1">IF($BI314="",SUMIF(Elasticities!$B$5:$B$52,Demands_tra!$BH314,Elasticities!X$5:X$52),SUMIF(Elasticities!$B$5:$B$52,Demands_tra!$BI314,Elasticities!X$5:X$52))</f>
        <v>#VALUE!</v>
      </c>
      <c r="CF314" s="6" t="e">
        <f ca="1">IF($BI314="",SUMIF(Elasticities!$B$5:$B$52,Demands_tra!$BH314,Elasticities!Y$5:Y$52),SUMIF(Elasticities!$B$5:$B$52,Demands_tra!$BI314,Elasticities!Y$5:Y$52))</f>
        <v>#VALUE!</v>
      </c>
      <c r="CG314" s="6" t="e">
        <f ca="1">IF($BI314="",SUMIF(Elasticities!$B$5:$B$52,Demands_tra!$BH314,Elasticities!Z$5:Z$52),SUMIF(Elasticities!$B$5:$B$52,Demands_tra!$BI314,Elasticities!Z$5:Z$52))</f>
        <v>#VALUE!</v>
      </c>
      <c r="CH314" s="6" t="e">
        <f ca="1">IF($BI314="",SUMIF(Elasticities!$B$5:$B$52,Demands_tra!$BH314,Elasticities!AA$5:AA$52),SUMIF(Elasticities!$B$5:$B$52,Demands_tra!$BI314,Elasticities!AA$5:AA$52))</f>
        <v>#VALUE!</v>
      </c>
      <c r="CI314" s="6" t="e">
        <f ca="1">IF($BI314="",SUMIF(Elasticities!$B$5:$B$52,Demands_tra!$BH314,Elasticities!AB$5:AB$52),SUMIF(Elasticities!$B$5:$B$52,Demands_tra!$BI314,Elasticities!AB$5:AB$52))</f>
        <v>#VALUE!</v>
      </c>
    </row>
    <row r="315" spans="1:87">
      <c r="A315" t="str">
        <f>IF(BYDem_tra!B314="","\I:",BYDem_tra!B314)</f>
        <v>SaudiArabia</v>
      </c>
      <c r="B315" t="str">
        <f>BYDem_tra!E314</f>
        <v>TAD</v>
      </c>
      <c r="C315" t="str">
        <f t="shared" si="220"/>
        <v>TAD</v>
      </c>
      <c r="D315" s="3">
        <f>SUMIFS(BYDem_tra!$M$2:$M$2000,BYDem_tra!$B$2:$B$2000,Demands_tra!$A315,BYDem_tra!$E$2:$E$2000,Demands_tra!$B315)</f>
        <v>40.8475344888</v>
      </c>
      <c r="E315" s="3">
        <f ca="1" t="shared" si="221"/>
        <v>40.9363086427678</v>
      </c>
      <c r="F315" s="3">
        <f ca="1" t="shared" si="222"/>
        <v>47.8062422134679</v>
      </c>
      <c r="G315" s="3">
        <f ca="1" t="shared" si="223"/>
        <v>56.6151857605525</v>
      </c>
      <c r="H315" s="3">
        <f ca="1" t="shared" si="224"/>
        <v>64.0703660004332</v>
      </c>
      <c r="I315" s="3">
        <f ca="1" t="shared" si="225"/>
        <v>70.412684930356</v>
      </c>
      <c r="J315" s="3">
        <f ca="1" t="shared" si="226"/>
        <v>75.6580010744875</v>
      </c>
      <c r="K315" s="3">
        <f ca="1" t="shared" si="227"/>
        <v>79.9711967466962</v>
      </c>
      <c r="L315" s="3">
        <f ca="1" t="shared" si="228"/>
        <v>83.5897550804167</v>
      </c>
      <c r="M315" s="3">
        <f ca="1" t="shared" si="229"/>
        <v>86.4914370013914</v>
      </c>
      <c r="N315" s="3">
        <f ca="1" t="shared" si="230"/>
        <v>88.8457929009551</v>
      </c>
      <c r="O315" s="3">
        <f ca="1" t="shared" si="231"/>
        <v>90.7290410779164</v>
      </c>
      <c r="P315" s="3">
        <f ca="1" t="shared" si="232"/>
        <v>92.1937431603209</v>
      </c>
      <c r="Q315" s="3">
        <f ca="1" t="shared" si="233"/>
        <v>93.4118332068577</v>
      </c>
      <c r="R315" s="3">
        <f ca="1" t="shared" si="234"/>
        <v>94.4450768279324</v>
      </c>
      <c r="S315" s="3">
        <f ca="1" t="shared" si="235"/>
        <v>95.316940963882</v>
      </c>
      <c r="T315" s="3">
        <f ca="1" t="shared" si="236"/>
        <v>96.0092876320133</v>
      </c>
      <c r="U315" s="3">
        <f ca="1" t="shared" si="237"/>
        <v>96.5029162157225</v>
      </c>
      <c r="V315" s="3" t="e">
        <f ca="1" t="shared" si="212"/>
        <v>#VALUE!</v>
      </c>
      <c r="W315" s="3" t="e">
        <f ca="1" t="shared" si="213"/>
        <v>#DIV/0!</v>
      </c>
      <c r="X315" s="3" t="e">
        <f ca="1" t="shared" si="214"/>
        <v>#DIV/0!</v>
      </c>
      <c r="Y315" s="3" t="e">
        <f ca="1" t="shared" si="215"/>
        <v>#DIV/0!</v>
      </c>
      <c r="Z315" s="3" t="e">
        <f ca="1" t="shared" si="216"/>
        <v>#DIV/0!</v>
      </c>
      <c r="AA315" s="3" t="e">
        <f ca="1" t="shared" si="217"/>
        <v>#DIV/0!</v>
      </c>
      <c r="AB315" s="3" t="e">
        <f ca="1" t="shared" si="218"/>
        <v>#DIV/0!</v>
      </c>
      <c r="AC315" s="3" t="e">
        <f ca="1" t="shared" si="219"/>
        <v>#DIV/0!</v>
      </c>
      <c r="AE315" s="34" t="str">
        <f ca="1">VLOOKUP($C315,'Default drvr and elast'!$A$4:$C$49,MATCH(VLOOKUP(A315,Classification!$B$4:$D$99,2,FALSE),'Default drvr and elast'!$A$3:$C$3,0),FALSE)</f>
        <v>GDP</v>
      </c>
      <c r="AF315" s="4"/>
      <c r="AG315" s="6">
        <f ca="1">IF($AF315="",SUMIFS('Growth rates'!D$4:D$922,'Growth rates'!$B$4:$B$922,Demands_tra!$A315,'Growth rates'!$C$4:$C$922,$AE315),SUMIFS('Growth rates'!D$4:D$922,'Growth rates'!$B$4:$B$922,Demands_tra!$A315,'Growth rates'!$C$4:$C$922,$AF315))</f>
        <v>1</v>
      </c>
      <c r="AH315" s="6">
        <f ca="1">IF($AF315="",SUMIFS('Growth rates'!E$4:E$922,'Growth rates'!$B$4:$B$922,Demands_tra!$A315,'Growth rates'!$C$4:$C$922,$AE315),SUMIFS('Growth rates'!E$4:E$922,'Growth rates'!$B$4:$B$922,Demands_tra!$A315,'Growth rates'!$C$4:$C$922,$AF315))</f>
        <v>1.0027249390837</v>
      </c>
      <c r="AI315" s="6">
        <f ca="1">IF($AF315="",SUMIFS('Growth rates'!F$4:F$922,'Growth rates'!$B$4:$B$922,Demands_tra!$A315,'Growth rates'!$C$4:$C$922,$AE315),SUMIFS('Growth rates'!F$4:F$922,'Growth rates'!$B$4:$B$922,Demands_tra!$A315,'Growth rates'!$C$4:$C$922,$AF315))</f>
        <v>1.21699113580074</v>
      </c>
      <c r="AJ315" s="6">
        <f ca="1">IF($AF315="",SUMIFS('Growth rates'!G$4:G$922,'Growth rates'!$B$4:$B$922,Demands_tra!$A315,'Growth rates'!$C$4:$C$922,$AE315),SUMIFS('Growth rates'!G$4:G$922,'Growth rates'!$B$4:$B$922,Demands_tra!$A315,'Growth rates'!$C$4:$C$922,$AF315))</f>
        <v>1.50702668284416</v>
      </c>
      <c r="AK315" s="6">
        <f ca="1">IF($AF315="",SUMIFS('Growth rates'!H$4:H$922,'Growth rates'!$B$4:$B$922,Demands_tra!$A315,'Growth rates'!$C$4:$C$922,$AE315),SUMIFS('Growth rates'!H$4:H$922,'Growth rates'!$B$4:$B$922,Demands_tra!$A315,'Growth rates'!$C$4:$C$922,$AF315))</f>
        <v>1.767807364104</v>
      </c>
      <c r="AL315" s="6">
        <f ca="1">IF($AF315="",SUMIFS('Growth rates'!I$4:I$922,'Growth rates'!$B$4:$B$922,Demands_tra!$A315,'Growth rates'!$C$4:$C$922,$AE315),SUMIFS('Growth rates'!I$4:I$922,'Growth rates'!$B$4:$B$922,Demands_tra!$A315,'Growth rates'!$C$4:$C$922,$AF315))</f>
        <v>2.00151413358469</v>
      </c>
      <c r="AM315" s="6">
        <f ca="1">IF($AF315="",SUMIFS('Growth rates'!J$4:J$922,'Growth rates'!$B$4:$B$922,Demands_tra!$A315,'Growth rates'!$C$4:$C$922,$AE315),SUMIFS('Growth rates'!J$4:J$922,'Growth rates'!$B$4:$B$922,Demands_tra!$A315,'Growth rates'!$C$4:$C$922,$AF315))</f>
        <v>2.20393549389834</v>
      </c>
      <c r="AN315" s="6">
        <f ca="1">IF($AF315="",SUMIFS('Growth rates'!K$4:K$922,'Growth rates'!$B$4:$B$922,Demands_tra!$A315,'Growth rates'!$C$4:$C$922,$AE315),SUMIFS('Growth rates'!K$4:K$922,'Growth rates'!$B$4:$B$922,Demands_tra!$A315,'Growth rates'!$C$4:$C$922,$AF315))</f>
        <v>2.37738400834278</v>
      </c>
      <c r="AO315" s="6">
        <f ca="1">IF($AF315="",SUMIFS('Growth rates'!L$4:L$922,'Growth rates'!$B$4:$B$922,Demands_tra!$A315,'Growth rates'!$C$4:$C$922,$AE315),SUMIFS('Growth rates'!L$4:L$922,'Growth rates'!$B$4:$B$922,Demands_tra!$A315,'Growth rates'!$C$4:$C$922,$AF315))</f>
        <v>2.52842760736811</v>
      </c>
      <c r="AP315" s="6">
        <f ca="1">IF($AF315="",SUMIFS('Growth rates'!M$4:M$922,'Growth rates'!$B$4:$B$922,Demands_tra!$A315,'Growth rates'!$C$4:$C$922,$AE315),SUMIFS('Growth rates'!M$4:M$922,'Growth rates'!$B$4:$B$922,Demands_tra!$A315,'Growth rates'!$C$4:$C$922,$AF315))</f>
        <v>2.65381366129534</v>
      </c>
      <c r="AQ315" s="6">
        <f ca="1">IF($AF315="",SUMIFS('Growth rates'!N$4:N$922,'Growth rates'!$B$4:$B$922,Demands_tra!$A315,'Growth rates'!$C$4:$C$922,$AE315),SUMIFS('Growth rates'!N$4:N$922,'Growth rates'!$B$4:$B$922,Demands_tra!$A315,'Growth rates'!$C$4:$C$922,$AF315))</f>
        <v>2.75888801427898</v>
      </c>
      <c r="AR315" s="6">
        <f ca="1">IF($AF315="",SUMIFS('Growth rates'!O$4:O$922,'Growth rates'!$B$4:$B$922,Demands_tra!$A315,'Growth rates'!$C$4:$C$922,$AE315),SUMIFS('Growth rates'!O$4:O$922,'Growth rates'!$B$4:$B$922,Demands_tra!$A315,'Growth rates'!$C$4:$C$922,$AF315))</f>
        <v>2.84552453197228</v>
      </c>
      <c r="AS315" s="6">
        <f ca="1">IF($AF315="",SUMIFS('Growth rates'!P$4:P$922,'Growth rates'!$B$4:$B$922,Demands_tra!$A315,'Growth rates'!$C$4:$C$922,$AE315),SUMIFS('Growth rates'!P$4:P$922,'Growth rates'!$B$4:$B$922,Demands_tra!$A315,'Growth rates'!$C$4:$C$922,$AF315))</f>
        <v>2.91486382825113</v>
      </c>
      <c r="AT315" s="6">
        <f ca="1">IF($AF315="",SUMIFS('Growth rates'!Q$4:Q$922,'Growth rates'!$B$4:$B$922,Demands_tra!$A315,'Growth rates'!$C$4:$C$922,$AE315),SUMIFS('Growth rates'!Q$4:Q$922,'Growth rates'!$B$4:$B$922,Demands_tra!$A315,'Growth rates'!$C$4:$C$922,$AF315))</f>
        <v>2.97411307870486</v>
      </c>
      <c r="AU315" s="6">
        <f ca="1">IF($AF315="",SUMIFS('Growth rates'!R$4:R$922,'Growth rates'!$B$4:$B$922,Demands_tra!$A315,'Growth rates'!$C$4:$C$922,$AE315),SUMIFS('Growth rates'!R$4:R$922,'Growth rates'!$B$4:$B$922,Demands_tra!$A315,'Growth rates'!$C$4:$C$922,$AF315))</f>
        <v>3.02571645592467</v>
      </c>
      <c r="AV315" s="6">
        <f ca="1">IF($AF315="",SUMIFS('Growth rates'!S$4:S$922,'Growth rates'!$B$4:$B$922,Demands_tra!$A315,'Growth rates'!$C$4:$C$922,$AE315),SUMIFS('Growth rates'!S$4:S$922,'Growth rates'!$B$4:$B$922,Demands_tra!$A315,'Growth rates'!$C$4:$C$922,$AF315))</f>
        <v>3.07040721168791</v>
      </c>
      <c r="AW315" s="6">
        <f ca="1">IF($AF315="",SUMIFS('Growth rates'!T$4:T$922,'Growth rates'!$B$4:$B$922,Demands_tra!$A315,'Growth rates'!$C$4:$C$922,$AE315),SUMIFS('Growth rates'!T$4:T$922,'Growth rates'!$B$4:$B$922,Demands_tra!$A315,'Growth rates'!$C$4:$C$922,$AF315))</f>
        <v>3.10681911618719</v>
      </c>
      <c r="AX315" s="6">
        <f ca="1">IF($AF315="",SUMIFS('Growth rates'!U$4:U$922,'Growth rates'!$B$4:$B$922,Demands_tra!$A315,'Growth rates'!$C$4:$C$922,$AE315),SUMIFS('Growth rates'!U$4:U$922,'Growth rates'!$B$4:$B$922,Demands_tra!$A315,'Growth rates'!$C$4:$C$922,$AF315))</f>
        <v>3.13344179610336</v>
      </c>
      <c r="AY315" s="6">
        <f ca="1">IF($AF315="",SUMIFS('Growth rates'!V$4:V$922,'Growth rates'!$B$4:$B$922,Demands_tra!$A315,'Growth rates'!$C$4:$C$922,$AE315),SUMIFS('Growth rates'!V$4:V$922,'Growth rates'!$B$4:$B$922,Demands_tra!$A315,'Growth rates'!$C$4:$C$922,$AF315))</f>
        <v>0</v>
      </c>
      <c r="AZ315" s="6">
        <f ca="1">IF($AF315="",SUMIFS('Growth rates'!W$4:W$922,'Growth rates'!$B$4:$B$922,Demands_tra!$A315,'Growth rates'!$C$4:$C$922,$AE315),SUMIFS('Growth rates'!W$4:W$922,'Growth rates'!$B$4:$B$922,Demands_tra!$A315,'Growth rates'!$C$4:$C$922,$AF315))</f>
        <v>0</v>
      </c>
      <c r="BA315" s="6">
        <f ca="1">IF($AF315="",SUMIFS('Growth rates'!X$4:X$922,'Growth rates'!$B$4:$B$922,Demands_tra!$A315,'Growth rates'!$C$4:$C$922,$AE315),SUMIFS('Growth rates'!X$4:X$922,'Growth rates'!$B$4:$B$922,Demands_tra!$A315,'Growth rates'!$C$4:$C$922,$AF315))</f>
        <v>0</v>
      </c>
      <c r="BB315" s="6">
        <f ca="1">IF($AF315="",SUMIFS('Growth rates'!Y$4:Y$922,'Growth rates'!$B$4:$B$922,Demands_tra!$A315,'Growth rates'!$C$4:$C$922,$AE315),SUMIFS('Growth rates'!Y$4:Y$922,'Growth rates'!$B$4:$B$922,Demands_tra!$A315,'Growth rates'!$C$4:$C$922,$AF315))</f>
        <v>0</v>
      </c>
      <c r="BC315" s="6">
        <f ca="1">IF($AF315="",SUMIFS('Growth rates'!Z$4:Z$922,'Growth rates'!$B$4:$B$922,Demands_tra!$A315,'Growth rates'!$C$4:$C$922,$AE315),SUMIFS('Growth rates'!Z$4:Z$922,'Growth rates'!$B$4:$B$922,Demands_tra!$A315,'Growth rates'!$C$4:$C$922,$AF315))</f>
        <v>0</v>
      </c>
      <c r="BD315" s="6">
        <f ca="1">IF($AF315="",SUMIFS('Growth rates'!AA$4:AA$922,'Growth rates'!$B$4:$B$922,Demands_tra!$A315,'Growth rates'!$C$4:$C$922,$AE315),SUMIFS('Growth rates'!AA$4:AA$922,'Growth rates'!$B$4:$B$922,Demands_tra!$A315,'Growth rates'!$C$4:$C$922,$AF315))</f>
        <v>0</v>
      </c>
      <c r="BE315" s="6">
        <f ca="1">IF($AF315="",SUMIFS('Growth rates'!AB$4:AB$922,'Growth rates'!$B$4:$B$922,Demands_tra!$A315,'Growth rates'!$C$4:$C$922,$AE315),SUMIFS('Growth rates'!AB$4:AB$922,'Growth rates'!$B$4:$B$922,Demands_tra!$A315,'Growth rates'!$C$4:$C$922,$AF315))</f>
        <v>0</v>
      </c>
      <c r="BF315" s="6">
        <f ca="1">IF($AF315="",SUMIFS('Growth rates'!AC$4:AC$922,'Growth rates'!$B$4:$B$922,Demands_tra!$A315,'Growth rates'!$C$4:$C$922,$AE315),SUMIFS('Growth rates'!AC$4:AC$922,'Growth rates'!$B$4:$B$922,Demands_tra!$A315,'Growth rates'!$C$4:$C$922,$AF315))</f>
        <v>0</v>
      </c>
      <c r="BH315" t="str">
        <f ca="1">VLOOKUP($C315,'Default drvr and elast'!$A$4:$F$49,MATCH(VLOOKUP(A315,Classification!$B$4:$D$42,3,FALSE),'Default drvr and elast'!$D$3:$F$3,0)+3,FALSE)</f>
        <v>Med2</v>
      </c>
      <c r="BJ315" s="6">
        <f ca="1">IF($BI315="",SUMIF(Elasticities!$B$5:$B$52,Demands_tra!$BH315,Elasticities!C$5:C$52),SUMIF(Elasticities!$B$5:$B$52,Demands_tra!$BI315,Elasticities!C$5:C$52))</f>
        <v>0.799999999999989</v>
      </c>
      <c r="BK315" s="6">
        <f ca="1">IF($BI315="",SUMIF(Elasticities!$B$5:$B$52,Demands_tra!$BH315,Elasticities!D$5:D$52),SUMIF(Elasticities!$B$5:$B$52,Demands_tra!$BI315,Elasticities!D$5:D$52))</f>
        <v>0.797560975609746</v>
      </c>
      <c r="BL315" s="6">
        <f ca="1">IF($BI315="",SUMIF(Elasticities!$B$5:$B$52,Demands_tra!$BH315,Elasticities!E$5:E$52),SUMIF(Elasticities!$B$5:$B$52,Demands_tra!$BI315,Elasticities!E$5:E$52))</f>
        <v>0.785365853658527</v>
      </c>
      <c r="BM315" s="6">
        <f ca="1">IF($BI315="",SUMIF(Elasticities!$B$5:$B$52,Demands_tra!$BH315,Elasticities!F$5:F$52),SUMIF(Elasticities!$B$5:$B$52,Demands_tra!$BI315,Elasticities!F$5:F$52))</f>
        <v>0.773170731707307</v>
      </c>
      <c r="BN315" s="6">
        <f ca="1">IF($BI315="",SUMIF(Elasticities!$B$5:$B$52,Demands_tra!$BH315,Elasticities!G$5:G$52),SUMIF(Elasticities!$B$5:$B$52,Demands_tra!$BI315,Elasticities!G$5:G$52))</f>
        <v>0.760975609756088</v>
      </c>
      <c r="BO315" s="6">
        <f ca="1">IF($BI315="",SUMIF(Elasticities!$B$5:$B$52,Demands_tra!$BH315,Elasticities!H$5:H$52),SUMIF(Elasticities!$B$5:$B$52,Demands_tra!$BI315,Elasticities!H$5:H$52))</f>
        <v>0.748780487804868</v>
      </c>
      <c r="BP315" s="6">
        <f ca="1">IF($BI315="",SUMIF(Elasticities!$B$5:$B$52,Demands_tra!$BH315,Elasticities!I$5:I$52),SUMIF(Elasticities!$B$5:$B$52,Demands_tra!$BI315,Elasticities!I$5:I$52))</f>
        <v>0.736585365853649</v>
      </c>
      <c r="BQ315" s="6">
        <f ca="1">IF($BI315="",SUMIF(Elasticities!$B$5:$B$52,Demands_tra!$BH315,Elasticities!J$5:J$52),SUMIF(Elasticities!$B$5:$B$52,Demands_tra!$BI315,Elasticities!J$5:J$52))</f>
        <v>0.724390243902429</v>
      </c>
      <c r="BR315" s="6">
        <f ca="1">IF($BI315="",SUMIF(Elasticities!$B$5:$B$52,Demands_tra!$BH315,Elasticities!K$5:K$52),SUMIF(Elasticities!$B$5:$B$52,Demands_tra!$BI315,Elasticities!K$5:K$52))</f>
        <v>0.71219512195121</v>
      </c>
      <c r="BS315" s="6">
        <f ca="1">IF($BI315="",SUMIF(Elasticities!$B$5:$B$52,Demands_tra!$BH315,Elasticities!L$5:L$52),SUMIF(Elasticities!$B$5:$B$52,Demands_tra!$BI315,Elasticities!L$5:L$52))</f>
        <v>0.699999999999997</v>
      </c>
      <c r="BT315" s="6">
        <f ca="1">IF($BI315="",SUMIF(Elasticities!$B$5:$B$52,Demands_tra!$BH315,Elasticities!M$5:M$52),SUMIF(Elasticities!$B$5:$B$52,Demands_tra!$BI315,Elasticities!M$5:M$52))</f>
        <v>0.687499999999996</v>
      </c>
      <c r="BU315" s="6">
        <f ca="1">IF($BI315="",SUMIF(Elasticities!$B$5:$B$52,Demands_tra!$BH315,Elasticities!N$5:N$52),SUMIF(Elasticities!$B$5:$B$52,Demands_tra!$BI315,Elasticities!N$5:N$52))</f>
        <v>0.674999999999996</v>
      </c>
      <c r="BV315" s="6">
        <f ca="1">IF($BI315="",SUMIF(Elasticities!$B$5:$B$52,Demands_tra!$BH315,Elasticities!O$5:O$52),SUMIF(Elasticities!$B$5:$B$52,Demands_tra!$BI315,Elasticities!O$5:O$52))</f>
        <v>0.662499999999996</v>
      </c>
      <c r="BW315" s="6">
        <f ca="1">IF($BI315="",SUMIF(Elasticities!$B$5:$B$52,Demands_tra!$BH315,Elasticities!P$5:P$52),SUMIF(Elasticities!$B$5:$B$52,Demands_tra!$BI315,Elasticities!P$5:P$52))</f>
        <v>0.649999999999997</v>
      </c>
      <c r="BX315" s="6">
        <f ca="1">IF($BI315="",SUMIF(Elasticities!$B$5:$B$52,Demands_tra!$BH315,Elasticities!Q$5:Q$52),SUMIF(Elasticities!$B$5:$B$52,Demands_tra!$BI315,Elasticities!Q$5:Q$52))</f>
        <v>0.637499999999997</v>
      </c>
      <c r="BY315" s="6">
        <f ca="1">IF($BI315="",SUMIF(Elasticities!$B$5:$B$52,Demands_tra!$BH315,Elasticities!R$5:R$52),SUMIF(Elasticities!$B$5:$B$52,Demands_tra!$BI315,Elasticities!R$5:R$52))</f>
        <v>0.624999999999996</v>
      </c>
      <c r="BZ315" s="6">
        <f ca="1">IF($BI315="",SUMIF(Elasticities!$B$5:$B$52,Demands_tra!$BH315,Elasticities!S$5:S$52),SUMIF(Elasticities!$B$5:$B$52,Demands_tra!$BI315,Elasticities!S$5:S$52))</f>
        <v>0.612499999999996</v>
      </c>
      <c r="CA315" s="6">
        <f ca="1">IF($BI315="",SUMIF(Elasticities!$B$5:$B$52,Demands_tra!$BH315,Elasticities!T$5:T$52),SUMIF(Elasticities!$B$5:$B$52,Demands_tra!$BI315,Elasticities!T$5:T$52))</f>
        <v>0.599999999999996</v>
      </c>
      <c r="CB315" s="6" t="e">
        <f ca="1">IF($BI315="",SUMIF(Elasticities!$B$5:$B$52,Demands_tra!$BH315,Elasticities!U$5:U$52),SUMIF(Elasticities!$B$5:$B$52,Demands_tra!$BI315,Elasticities!U$5:U$52))</f>
        <v>#VALUE!</v>
      </c>
      <c r="CC315" s="6" t="e">
        <f ca="1">IF($BI315="",SUMIF(Elasticities!$B$5:$B$52,Demands_tra!$BH315,Elasticities!V$5:V$52),SUMIF(Elasticities!$B$5:$B$52,Demands_tra!$BI315,Elasticities!V$5:V$52))</f>
        <v>#VALUE!</v>
      </c>
      <c r="CD315" s="6" t="e">
        <f ca="1">IF($BI315="",SUMIF(Elasticities!$B$5:$B$52,Demands_tra!$BH315,Elasticities!W$5:W$52),SUMIF(Elasticities!$B$5:$B$52,Demands_tra!$BI315,Elasticities!W$5:W$52))</f>
        <v>#VALUE!</v>
      </c>
      <c r="CE315" s="6" t="e">
        <f ca="1">IF($BI315="",SUMIF(Elasticities!$B$5:$B$52,Demands_tra!$BH315,Elasticities!X$5:X$52),SUMIF(Elasticities!$B$5:$B$52,Demands_tra!$BI315,Elasticities!X$5:X$52))</f>
        <v>#VALUE!</v>
      </c>
      <c r="CF315" s="6" t="e">
        <f ca="1">IF($BI315="",SUMIF(Elasticities!$B$5:$B$52,Demands_tra!$BH315,Elasticities!Y$5:Y$52),SUMIF(Elasticities!$B$5:$B$52,Demands_tra!$BI315,Elasticities!Y$5:Y$52))</f>
        <v>#VALUE!</v>
      </c>
      <c r="CG315" s="6" t="e">
        <f ca="1">IF($BI315="",SUMIF(Elasticities!$B$5:$B$52,Demands_tra!$BH315,Elasticities!Z$5:Z$52),SUMIF(Elasticities!$B$5:$B$52,Demands_tra!$BI315,Elasticities!Z$5:Z$52))</f>
        <v>#VALUE!</v>
      </c>
      <c r="CH315" s="6" t="e">
        <f ca="1">IF($BI315="",SUMIF(Elasticities!$B$5:$B$52,Demands_tra!$BH315,Elasticities!AA$5:AA$52),SUMIF(Elasticities!$B$5:$B$52,Demands_tra!$BI315,Elasticities!AA$5:AA$52))</f>
        <v>#VALUE!</v>
      </c>
      <c r="CI315" s="6" t="e">
        <f ca="1">IF($BI315="",SUMIF(Elasticities!$B$5:$B$52,Demands_tra!$BH315,Elasticities!AB$5:AB$52),SUMIF(Elasticities!$B$5:$B$52,Demands_tra!$BI315,Elasticities!AB$5:AB$52))</f>
        <v>#VALUE!</v>
      </c>
    </row>
    <row r="316" spans="1:87">
      <c r="A316" t="str">
        <f>IF(BYDem_tra!B315="","\I:",BYDem_tra!B315)</f>
        <v>SaudiArabia</v>
      </c>
      <c r="B316" t="str">
        <f>BYDem_tra!E315</f>
        <v>TAI</v>
      </c>
      <c r="C316" t="str">
        <f t="shared" si="220"/>
        <v>TAI</v>
      </c>
      <c r="D316" s="3">
        <f>SUMIFS(BYDem_tra!$M$2:$M$2000,BYDem_tra!$B$2:$B$2000,Demands_tra!$A316,BYDem_tra!$E$2:$E$2000,Demands_tra!$B316)</f>
        <v>153.0961909596</v>
      </c>
      <c r="E316" s="3">
        <f ca="1" t="shared" si="221"/>
        <v>153.428915688234</v>
      </c>
      <c r="F316" s="3">
        <f ca="1" t="shared" si="222"/>
        <v>179.17736476802</v>
      </c>
      <c r="G316" s="3">
        <f ca="1" t="shared" si="223"/>
        <v>212.193205756087</v>
      </c>
      <c r="H316" s="3">
        <f ca="1" t="shared" si="224"/>
        <v>240.135154075047</v>
      </c>
      <c r="I316" s="3">
        <f ca="1" t="shared" si="225"/>
        <v>263.906108238471</v>
      </c>
      <c r="J316" s="3">
        <f ca="1" t="shared" si="226"/>
        <v>283.565505851945</v>
      </c>
      <c r="K316" s="3">
        <f ca="1" t="shared" si="227"/>
        <v>299.731324341177</v>
      </c>
      <c r="L316" s="3">
        <f ca="1" t="shared" si="228"/>
        <v>313.293648348998</v>
      </c>
      <c r="M316" s="3">
        <f ca="1" t="shared" si="229"/>
        <v>324.169126025609</v>
      </c>
      <c r="N316" s="3">
        <f ca="1" t="shared" si="230"/>
        <v>332.993230708973</v>
      </c>
      <c r="O316" s="3">
        <f ca="1" t="shared" si="231"/>
        <v>340.051627895795</v>
      </c>
      <c r="P316" s="3">
        <f ca="1" t="shared" si="232"/>
        <v>345.541318094067</v>
      </c>
      <c r="Q316" s="3">
        <f ca="1" t="shared" si="233"/>
        <v>350.106708605499</v>
      </c>
      <c r="R316" s="3">
        <f ca="1" t="shared" si="234"/>
        <v>353.97929638098</v>
      </c>
      <c r="S316" s="3">
        <f ca="1" t="shared" si="235"/>
        <v>357.2470353013</v>
      </c>
      <c r="T316" s="3">
        <f ca="1" t="shared" si="236"/>
        <v>359.841944370868</v>
      </c>
      <c r="U316" s="3">
        <f ca="1" t="shared" si="237"/>
        <v>361.692059851776</v>
      </c>
      <c r="V316" s="3" t="e">
        <f ca="1" t="shared" si="212"/>
        <v>#VALUE!</v>
      </c>
      <c r="W316" s="3" t="e">
        <f ca="1" t="shared" si="213"/>
        <v>#DIV/0!</v>
      </c>
      <c r="X316" s="3" t="e">
        <f ca="1" t="shared" si="214"/>
        <v>#DIV/0!</v>
      </c>
      <c r="Y316" s="3" t="e">
        <f ca="1" t="shared" si="215"/>
        <v>#DIV/0!</v>
      </c>
      <c r="Z316" s="3" t="e">
        <f ca="1" t="shared" si="216"/>
        <v>#DIV/0!</v>
      </c>
      <c r="AA316" s="3" t="e">
        <f ca="1" t="shared" si="217"/>
        <v>#DIV/0!</v>
      </c>
      <c r="AB316" s="3" t="e">
        <f ca="1" t="shared" si="218"/>
        <v>#DIV/0!</v>
      </c>
      <c r="AC316" s="3" t="e">
        <f ca="1" t="shared" si="219"/>
        <v>#DIV/0!</v>
      </c>
      <c r="AE316" s="34" t="str">
        <f ca="1">VLOOKUP($C316,'Default drvr and elast'!$A$4:$C$49,MATCH(VLOOKUP(A316,Classification!$B$4:$D$99,2,FALSE),'Default drvr and elast'!$A$3:$C$3,0),FALSE)</f>
        <v>GDP</v>
      </c>
      <c r="AF316" s="4"/>
      <c r="AG316" s="6">
        <f ca="1">IF($AF316="",SUMIFS('Growth rates'!D$4:D$922,'Growth rates'!$B$4:$B$922,Demands_tra!$A316,'Growth rates'!$C$4:$C$922,$AE316),SUMIFS('Growth rates'!D$4:D$922,'Growth rates'!$B$4:$B$922,Demands_tra!$A316,'Growth rates'!$C$4:$C$922,$AF316))</f>
        <v>1</v>
      </c>
      <c r="AH316" s="6">
        <f ca="1">IF($AF316="",SUMIFS('Growth rates'!E$4:E$922,'Growth rates'!$B$4:$B$922,Demands_tra!$A316,'Growth rates'!$C$4:$C$922,$AE316),SUMIFS('Growth rates'!E$4:E$922,'Growth rates'!$B$4:$B$922,Demands_tra!$A316,'Growth rates'!$C$4:$C$922,$AF316))</f>
        <v>1.0027249390837</v>
      </c>
      <c r="AI316" s="6">
        <f ca="1">IF($AF316="",SUMIFS('Growth rates'!F$4:F$922,'Growth rates'!$B$4:$B$922,Demands_tra!$A316,'Growth rates'!$C$4:$C$922,$AE316),SUMIFS('Growth rates'!F$4:F$922,'Growth rates'!$B$4:$B$922,Demands_tra!$A316,'Growth rates'!$C$4:$C$922,$AF316))</f>
        <v>1.21699113580074</v>
      </c>
      <c r="AJ316" s="6">
        <f ca="1">IF($AF316="",SUMIFS('Growth rates'!G$4:G$922,'Growth rates'!$B$4:$B$922,Demands_tra!$A316,'Growth rates'!$C$4:$C$922,$AE316),SUMIFS('Growth rates'!G$4:G$922,'Growth rates'!$B$4:$B$922,Demands_tra!$A316,'Growth rates'!$C$4:$C$922,$AF316))</f>
        <v>1.50702668284416</v>
      </c>
      <c r="AK316" s="6">
        <f ca="1">IF($AF316="",SUMIFS('Growth rates'!H$4:H$922,'Growth rates'!$B$4:$B$922,Demands_tra!$A316,'Growth rates'!$C$4:$C$922,$AE316),SUMIFS('Growth rates'!H$4:H$922,'Growth rates'!$B$4:$B$922,Demands_tra!$A316,'Growth rates'!$C$4:$C$922,$AF316))</f>
        <v>1.767807364104</v>
      </c>
      <c r="AL316" s="6">
        <f ca="1">IF($AF316="",SUMIFS('Growth rates'!I$4:I$922,'Growth rates'!$B$4:$B$922,Demands_tra!$A316,'Growth rates'!$C$4:$C$922,$AE316),SUMIFS('Growth rates'!I$4:I$922,'Growth rates'!$B$4:$B$922,Demands_tra!$A316,'Growth rates'!$C$4:$C$922,$AF316))</f>
        <v>2.00151413358469</v>
      </c>
      <c r="AM316" s="6">
        <f ca="1">IF($AF316="",SUMIFS('Growth rates'!J$4:J$922,'Growth rates'!$B$4:$B$922,Demands_tra!$A316,'Growth rates'!$C$4:$C$922,$AE316),SUMIFS('Growth rates'!J$4:J$922,'Growth rates'!$B$4:$B$922,Demands_tra!$A316,'Growth rates'!$C$4:$C$922,$AF316))</f>
        <v>2.20393549389834</v>
      </c>
      <c r="AN316" s="6">
        <f ca="1">IF($AF316="",SUMIFS('Growth rates'!K$4:K$922,'Growth rates'!$B$4:$B$922,Demands_tra!$A316,'Growth rates'!$C$4:$C$922,$AE316),SUMIFS('Growth rates'!K$4:K$922,'Growth rates'!$B$4:$B$922,Demands_tra!$A316,'Growth rates'!$C$4:$C$922,$AF316))</f>
        <v>2.37738400834278</v>
      </c>
      <c r="AO316" s="6">
        <f ca="1">IF($AF316="",SUMIFS('Growth rates'!L$4:L$922,'Growth rates'!$B$4:$B$922,Demands_tra!$A316,'Growth rates'!$C$4:$C$922,$AE316),SUMIFS('Growth rates'!L$4:L$922,'Growth rates'!$B$4:$B$922,Demands_tra!$A316,'Growth rates'!$C$4:$C$922,$AF316))</f>
        <v>2.52842760736811</v>
      </c>
      <c r="AP316" s="6">
        <f ca="1">IF($AF316="",SUMIFS('Growth rates'!M$4:M$922,'Growth rates'!$B$4:$B$922,Demands_tra!$A316,'Growth rates'!$C$4:$C$922,$AE316),SUMIFS('Growth rates'!M$4:M$922,'Growth rates'!$B$4:$B$922,Demands_tra!$A316,'Growth rates'!$C$4:$C$922,$AF316))</f>
        <v>2.65381366129534</v>
      </c>
      <c r="AQ316" s="6">
        <f ca="1">IF($AF316="",SUMIFS('Growth rates'!N$4:N$922,'Growth rates'!$B$4:$B$922,Demands_tra!$A316,'Growth rates'!$C$4:$C$922,$AE316),SUMIFS('Growth rates'!N$4:N$922,'Growth rates'!$B$4:$B$922,Demands_tra!$A316,'Growth rates'!$C$4:$C$922,$AF316))</f>
        <v>2.75888801427898</v>
      </c>
      <c r="AR316" s="6">
        <f ca="1">IF($AF316="",SUMIFS('Growth rates'!O$4:O$922,'Growth rates'!$B$4:$B$922,Demands_tra!$A316,'Growth rates'!$C$4:$C$922,$AE316),SUMIFS('Growth rates'!O$4:O$922,'Growth rates'!$B$4:$B$922,Demands_tra!$A316,'Growth rates'!$C$4:$C$922,$AF316))</f>
        <v>2.84552453197228</v>
      </c>
      <c r="AS316" s="6">
        <f ca="1">IF($AF316="",SUMIFS('Growth rates'!P$4:P$922,'Growth rates'!$B$4:$B$922,Demands_tra!$A316,'Growth rates'!$C$4:$C$922,$AE316),SUMIFS('Growth rates'!P$4:P$922,'Growth rates'!$B$4:$B$922,Demands_tra!$A316,'Growth rates'!$C$4:$C$922,$AF316))</f>
        <v>2.91486382825113</v>
      </c>
      <c r="AT316" s="6">
        <f ca="1">IF($AF316="",SUMIFS('Growth rates'!Q$4:Q$922,'Growth rates'!$B$4:$B$922,Demands_tra!$A316,'Growth rates'!$C$4:$C$922,$AE316),SUMIFS('Growth rates'!Q$4:Q$922,'Growth rates'!$B$4:$B$922,Demands_tra!$A316,'Growth rates'!$C$4:$C$922,$AF316))</f>
        <v>2.97411307870486</v>
      </c>
      <c r="AU316" s="6">
        <f ca="1">IF($AF316="",SUMIFS('Growth rates'!R$4:R$922,'Growth rates'!$B$4:$B$922,Demands_tra!$A316,'Growth rates'!$C$4:$C$922,$AE316),SUMIFS('Growth rates'!R$4:R$922,'Growth rates'!$B$4:$B$922,Demands_tra!$A316,'Growth rates'!$C$4:$C$922,$AF316))</f>
        <v>3.02571645592467</v>
      </c>
      <c r="AV316" s="6">
        <f ca="1">IF($AF316="",SUMIFS('Growth rates'!S$4:S$922,'Growth rates'!$B$4:$B$922,Demands_tra!$A316,'Growth rates'!$C$4:$C$922,$AE316),SUMIFS('Growth rates'!S$4:S$922,'Growth rates'!$B$4:$B$922,Demands_tra!$A316,'Growth rates'!$C$4:$C$922,$AF316))</f>
        <v>3.07040721168791</v>
      </c>
      <c r="AW316" s="6">
        <f ca="1">IF($AF316="",SUMIFS('Growth rates'!T$4:T$922,'Growth rates'!$B$4:$B$922,Demands_tra!$A316,'Growth rates'!$C$4:$C$922,$AE316),SUMIFS('Growth rates'!T$4:T$922,'Growth rates'!$B$4:$B$922,Demands_tra!$A316,'Growth rates'!$C$4:$C$922,$AF316))</f>
        <v>3.10681911618719</v>
      </c>
      <c r="AX316" s="6">
        <f ca="1">IF($AF316="",SUMIFS('Growth rates'!U$4:U$922,'Growth rates'!$B$4:$B$922,Demands_tra!$A316,'Growth rates'!$C$4:$C$922,$AE316),SUMIFS('Growth rates'!U$4:U$922,'Growth rates'!$B$4:$B$922,Demands_tra!$A316,'Growth rates'!$C$4:$C$922,$AF316))</f>
        <v>3.13344179610336</v>
      </c>
      <c r="AY316" s="6">
        <f ca="1">IF($AF316="",SUMIFS('Growth rates'!V$4:V$922,'Growth rates'!$B$4:$B$922,Demands_tra!$A316,'Growth rates'!$C$4:$C$922,$AE316),SUMIFS('Growth rates'!V$4:V$922,'Growth rates'!$B$4:$B$922,Demands_tra!$A316,'Growth rates'!$C$4:$C$922,$AF316))</f>
        <v>0</v>
      </c>
      <c r="AZ316" s="6">
        <f ca="1">IF($AF316="",SUMIFS('Growth rates'!W$4:W$922,'Growth rates'!$B$4:$B$922,Demands_tra!$A316,'Growth rates'!$C$4:$C$922,$AE316),SUMIFS('Growth rates'!W$4:W$922,'Growth rates'!$B$4:$B$922,Demands_tra!$A316,'Growth rates'!$C$4:$C$922,$AF316))</f>
        <v>0</v>
      </c>
      <c r="BA316" s="6">
        <f ca="1">IF($AF316="",SUMIFS('Growth rates'!X$4:X$922,'Growth rates'!$B$4:$B$922,Demands_tra!$A316,'Growth rates'!$C$4:$C$922,$AE316),SUMIFS('Growth rates'!X$4:X$922,'Growth rates'!$B$4:$B$922,Demands_tra!$A316,'Growth rates'!$C$4:$C$922,$AF316))</f>
        <v>0</v>
      </c>
      <c r="BB316" s="6">
        <f ca="1">IF($AF316="",SUMIFS('Growth rates'!Y$4:Y$922,'Growth rates'!$B$4:$B$922,Demands_tra!$A316,'Growth rates'!$C$4:$C$922,$AE316),SUMIFS('Growth rates'!Y$4:Y$922,'Growth rates'!$B$4:$B$922,Demands_tra!$A316,'Growth rates'!$C$4:$C$922,$AF316))</f>
        <v>0</v>
      </c>
      <c r="BC316" s="6">
        <f ca="1">IF($AF316="",SUMIFS('Growth rates'!Z$4:Z$922,'Growth rates'!$B$4:$B$922,Demands_tra!$A316,'Growth rates'!$C$4:$C$922,$AE316),SUMIFS('Growth rates'!Z$4:Z$922,'Growth rates'!$B$4:$B$922,Demands_tra!$A316,'Growth rates'!$C$4:$C$922,$AF316))</f>
        <v>0</v>
      </c>
      <c r="BD316" s="6">
        <f ca="1">IF($AF316="",SUMIFS('Growth rates'!AA$4:AA$922,'Growth rates'!$B$4:$B$922,Demands_tra!$A316,'Growth rates'!$C$4:$C$922,$AE316),SUMIFS('Growth rates'!AA$4:AA$922,'Growth rates'!$B$4:$B$922,Demands_tra!$A316,'Growth rates'!$C$4:$C$922,$AF316))</f>
        <v>0</v>
      </c>
      <c r="BE316" s="6">
        <f ca="1">IF($AF316="",SUMIFS('Growth rates'!AB$4:AB$922,'Growth rates'!$B$4:$B$922,Demands_tra!$A316,'Growth rates'!$C$4:$C$922,$AE316),SUMIFS('Growth rates'!AB$4:AB$922,'Growth rates'!$B$4:$B$922,Demands_tra!$A316,'Growth rates'!$C$4:$C$922,$AF316))</f>
        <v>0</v>
      </c>
      <c r="BF316" s="6">
        <f ca="1">IF($AF316="",SUMIFS('Growth rates'!AC$4:AC$922,'Growth rates'!$B$4:$B$922,Demands_tra!$A316,'Growth rates'!$C$4:$C$922,$AE316),SUMIFS('Growth rates'!AC$4:AC$922,'Growth rates'!$B$4:$B$922,Demands_tra!$A316,'Growth rates'!$C$4:$C$922,$AF316))</f>
        <v>0</v>
      </c>
      <c r="BH316" t="str">
        <f ca="1">VLOOKUP($C316,'Default drvr and elast'!$A$4:$F$49,MATCH(VLOOKUP(A316,Classification!$B$4:$D$42,3,FALSE),'Default drvr and elast'!$D$3:$F$3,0)+3,FALSE)</f>
        <v>Med2</v>
      </c>
      <c r="BJ316" s="6">
        <f ca="1">IF($BI316="",SUMIF(Elasticities!$B$5:$B$52,Demands_tra!$BH316,Elasticities!C$5:C$52),SUMIF(Elasticities!$B$5:$B$52,Demands_tra!$BI316,Elasticities!C$5:C$52))</f>
        <v>0.799999999999989</v>
      </c>
      <c r="BK316" s="6">
        <f ca="1">IF($BI316="",SUMIF(Elasticities!$B$5:$B$52,Demands_tra!$BH316,Elasticities!D$5:D$52),SUMIF(Elasticities!$B$5:$B$52,Demands_tra!$BI316,Elasticities!D$5:D$52))</f>
        <v>0.797560975609746</v>
      </c>
      <c r="BL316" s="6">
        <f ca="1">IF($BI316="",SUMIF(Elasticities!$B$5:$B$52,Demands_tra!$BH316,Elasticities!E$5:E$52),SUMIF(Elasticities!$B$5:$B$52,Demands_tra!$BI316,Elasticities!E$5:E$52))</f>
        <v>0.785365853658527</v>
      </c>
      <c r="BM316" s="6">
        <f ca="1">IF($BI316="",SUMIF(Elasticities!$B$5:$B$52,Demands_tra!$BH316,Elasticities!F$5:F$52),SUMIF(Elasticities!$B$5:$B$52,Demands_tra!$BI316,Elasticities!F$5:F$52))</f>
        <v>0.773170731707307</v>
      </c>
      <c r="BN316" s="6">
        <f ca="1">IF($BI316="",SUMIF(Elasticities!$B$5:$B$52,Demands_tra!$BH316,Elasticities!G$5:G$52),SUMIF(Elasticities!$B$5:$B$52,Demands_tra!$BI316,Elasticities!G$5:G$52))</f>
        <v>0.760975609756088</v>
      </c>
      <c r="BO316" s="6">
        <f ca="1">IF($BI316="",SUMIF(Elasticities!$B$5:$B$52,Demands_tra!$BH316,Elasticities!H$5:H$52),SUMIF(Elasticities!$B$5:$B$52,Demands_tra!$BI316,Elasticities!H$5:H$52))</f>
        <v>0.748780487804868</v>
      </c>
      <c r="BP316" s="6">
        <f ca="1">IF($BI316="",SUMIF(Elasticities!$B$5:$B$52,Demands_tra!$BH316,Elasticities!I$5:I$52),SUMIF(Elasticities!$B$5:$B$52,Demands_tra!$BI316,Elasticities!I$5:I$52))</f>
        <v>0.736585365853649</v>
      </c>
      <c r="BQ316" s="6">
        <f ca="1">IF($BI316="",SUMIF(Elasticities!$B$5:$B$52,Demands_tra!$BH316,Elasticities!J$5:J$52),SUMIF(Elasticities!$B$5:$B$52,Demands_tra!$BI316,Elasticities!J$5:J$52))</f>
        <v>0.724390243902429</v>
      </c>
      <c r="BR316" s="6">
        <f ca="1">IF($BI316="",SUMIF(Elasticities!$B$5:$B$52,Demands_tra!$BH316,Elasticities!K$5:K$52),SUMIF(Elasticities!$B$5:$B$52,Demands_tra!$BI316,Elasticities!K$5:K$52))</f>
        <v>0.71219512195121</v>
      </c>
      <c r="BS316" s="6">
        <f ca="1">IF($BI316="",SUMIF(Elasticities!$B$5:$B$52,Demands_tra!$BH316,Elasticities!L$5:L$52),SUMIF(Elasticities!$B$5:$B$52,Demands_tra!$BI316,Elasticities!L$5:L$52))</f>
        <v>0.699999999999997</v>
      </c>
      <c r="BT316" s="6">
        <f ca="1">IF($BI316="",SUMIF(Elasticities!$B$5:$B$52,Demands_tra!$BH316,Elasticities!M$5:M$52),SUMIF(Elasticities!$B$5:$B$52,Demands_tra!$BI316,Elasticities!M$5:M$52))</f>
        <v>0.687499999999996</v>
      </c>
      <c r="BU316" s="6">
        <f ca="1">IF($BI316="",SUMIF(Elasticities!$B$5:$B$52,Demands_tra!$BH316,Elasticities!N$5:N$52),SUMIF(Elasticities!$B$5:$B$52,Demands_tra!$BI316,Elasticities!N$5:N$52))</f>
        <v>0.674999999999996</v>
      </c>
      <c r="BV316" s="6">
        <f ca="1">IF($BI316="",SUMIF(Elasticities!$B$5:$B$52,Demands_tra!$BH316,Elasticities!O$5:O$52),SUMIF(Elasticities!$B$5:$B$52,Demands_tra!$BI316,Elasticities!O$5:O$52))</f>
        <v>0.662499999999996</v>
      </c>
      <c r="BW316" s="6">
        <f ca="1">IF($BI316="",SUMIF(Elasticities!$B$5:$B$52,Demands_tra!$BH316,Elasticities!P$5:P$52),SUMIF(Elasticities!$B$5:$B$52,Demands_tra!$BI316,Elasticities!P$5:P$52))</f>
        <v>0.649999999999997</v>
      </c>
      <c r="BX316" s="6">
        <f ca="1">IF($BI316="",SUMIF(Elasticities!$B$5:$B$52,Demands_tra!$BH316,Elasticities!Q$5:Q$52),SUMIF(Elasticities!$B$5:$B$52,Demands_tra!$BI316,Elasticities!Q$5:Q$52))</f>
        <v>0.637499999999997</v>
      </c>
      <c r="BY316" s="6">
        <f ca="1">IF($BI316="",SUMIF(Elasticities!$B$5:$B$52,Demands_tra!$BH316,Elasticities!R$5:R$52),SUMIF(Elasticities!$B$5:$B$52,Demands_tra!$BI316,Elasticities!R$5:R$52))</f>
        <v>0.624999999999996</v>
      </c>
      <c r="BZ316" s="6">
        <f ca="1">IF($BI316="",SUMIF(Elasticities!$B$5:$B$52,Demands_tra!$BH316,Elasticities!S$5:S$52),SUMIF(Elasticities!$B$5:$B$52,Demands_tra!$BI316,Elasticities!S$5:S$52))</f>
        <v>0.612499999999996</v>
      </c>
      <c r="CA316" s="6">
        <f ca="1">IF($BI316="",SUMIF(Elasticities!$B$5:$B$52,Demands_tra!$BH316,Elasticities!T$5:T$52),SUMIF(Elasticities!$B$5:$B$52,Demands_tra!$BI316,Elasticities!T$5:T$52))</f>
        <v>0.599999999999996</v>
      </c>
      <c r="CB316" s="6" t="e">
        <f ca="1">IF($BI316="",SUMIF(Elasticities!$B$5:$B$52,Demands_tra!$BH316,Elasticities!U$5:U$52),SUMIF(Elasticities!$B$5:$B$52,Demands_tra!$BI316,Elasticities!U$5:U$52))</f>
        <v>#VALUE!</v>
      </c>
      <c r="CC316" s="6" t="e">
        <f ca="1">IF($BI316="",SUMIF(Elasticities!$B$5:$B$52,Demands_tra!$BH316,Elasticities!V$5:V$52),SUMIF(Elasticities!$B$5:$B$52,Demands_tra!$BI316,Elasticities!V$5:V$52))</f>
        <v>#VALUE!</v>
      </c>
      <c r="CD316" s="6" t="e">
        <f ca="1">IF($BI316="",SUMIF(Elasticities!$B$5:$B$52,Demands_tra!$BH316,Elasticities!W$5:W$52),SUMIF(Elasticities!$B$5:$B$52,Demands_tra!$BI316,Elasticities!W$5:W$52))</f>
        <v>#VALUE!</v>
      </c>
      <c r="CE316" s="6" t="e">
        <f ca="1">IF($BI316="",SUMIF(Elasticities!$B$5:$B$52,Demands_tra!$BH316,Elasticities!X$5:X$52),SUMIF(Elasticities!$B$5:$B$52,Demands_tra!$BI316,Elasticities!X$5:X$52))</f>
        <v>#VALUE!</v>
      </c>
      <c r="CF316" s="6" t="e">
        <f ca="1">IF($BI316="",SUMIF(Elasticities!$B$5:$B$52,Demands_tra!$BH316,Elasticities!Y$5:Y$52),SUMIF(Elasticities!$B$5:$B$52,Demands_tra!$BI316,Elasticities!Y$5:Y$52))</f>
        <v>#VALUE!</v>
      </c>
      <c r="CG316" s="6" t="e">
        <f ca="1">IF($BI316="",SUMIF(Elasticities!$B$5:$B$52,Demands_tra!$BH316,Elasticities!Z$5:Z$52),SUMIF(Elasticities!$B$5:$B$52,Demands_tra!$BI316,Elasticities!Z$5:Z$52))</f>
        <v>#VALUE!</v>
      </c>
      <c r="CH316" s="6" t="e">
        <f ca="1">IF($BI316="",SUMIF(Elasticities!$B$5:$B$52,Demands_tra!$BH316,Elasticities!AA$5:AA$52),SUMIF(Elasticities!$B$5:$B$52,Demands_tra!$BI316,Elasticities!AA$5:AA$52))</f>
        <v>#VALUE!</v>
      </c>
      <c r="CI316" s="6" t="e">
        <f ca="1">IF($BI316="",SUMIF(Elasticities!$B$5:$B$52,Demands_tra!$BH316,Elasticities!AB$5:AB$52),SUMIF(Elasticities!$B$5:$B$52,Demands_tra!$BI316,Elasticities!AB$5:AB$52))</f>
        <v>#VALUE!</v>
      </c>
    </row>
    <row r="317" spans="1:87">
      <c r="A317" t="str">
        <f>IF(BYDem_tra!B316="","\I:",BYDem_tra!B316)</f>
        <v>SaudiArabia</v>
      </c>
      <c r="B317" t="str">
        <f>BYDem_tra!E316</f>
        <v>TTF</v>
      </c>
      <c r="C317" t="str">
        <f t="shared" si="220"/>
        <v>TTF</v>
      </c>
      <c r="D317" s="3">
        <f>SUMIFS(BYDem_tra!$M$2:$M$2000,BYDem_tra!$B$2:$B$2000,Demands_tra!$A317,BYDem_tra!$E$2:$E$2000,Demands_tra!$B317)</f>
        <v>0</v>
      </c>
      <c r="E317" s="3">
        <f ca="1" t="shared" si="221"/>
        <v>0</v>
      </c>
      <c r="F317" s="3">
        <f ca="1" t="shared" si="222"/>
        <v>0</v>
      </c>
      <c r="G317" s="3">
        <f ca="1" t="shared" si="223"/>
        <v>0</v>
      </c>
      <c r="H317" s="3">
        <f ca="1" t="shared" si="224"/>
        <v>0</v>
      </c>
      <c r="I317" s="3">
        <f ca="1" t="shared" si="225"/>
        <v>0</v>
      </c>
      <c r="J317" s="3">
        <f ca="1" t="shared" si="226"/>
        <v>0</v>
      </c>
      <c r="K317" s="3">
        <f ca="1" t="shared" si="227"/>
        <v>0</v>
      </c>
      <c r="L317" s="3">
        <f ca="1" t="shared" si="228"/>
        <v>0</v>
      </c>
      <c r="M317" s="3">
        <f ca="1" t="shared" si="229"/>
        <v>0</v>
      </c>
      <c r="N317" s="3">
        <f ca="1" t="shared" si="230"/>
        <v>0</v>
      </c>
      <c r="O317" s="3">
        <f ca="1" t="shared" si="231"/>
        <v>0</v>
      </c>
      <c r="P317" s="3">
        <f ca="1" t="shared" si="232"/>
        <v>0</v>
      </c>
      <c r="Q317" s="3">
        <f ca="1" t="shared" si="233"/>
        <v>0</v>
      </c>
      <c r="R317" s="3">
        <f ca="1" t="shared" si="234"/>
        <v>0</v>
      </c>
      <c r="S317" s="3">
        <f ca="1" t="shared" si="235"/>
        <v>0</v>
      </c>
      <c r="T317" s="3">
        <f ca="1" t="shared" si="236"/>
        <v>0</v>
      </c>
      <c r="U317" s="3">
        <f ca="1" t="shared" si="237"/>
        <v>0</v>
      </c>
      <c r="V317" s="3" t="e">
        <f ca="1" t="shared" si="212"/>
        <v>#VALUE!</v>
      </c>
      <c r="W317" s="3" t="e">
        <f ca="1" t="shared" si="213"/>
        <v>#DIV/0!</v>
      </c>
      <c r="X317" s="3" t="e">
        <f ca="1" t="shared" si="214"/>
        <v>#DIV/0!</v>
      </c>
      <c r="Y317" s="3" t="e">
        <f ca="1" t="shared" si="215"/>
        <v>#DIV/0!</v>
      </c>
      <c r="Z317" s="3" t="e">
        <f ca="1" t="shared" si="216"/>
        <v>#DIV/0!</v>
      </c>
      <c r="AA317" s="3" t="e">
        <f ca="1" t="shared" si="217"/>
        <v>#DIV/0!</v>
      </c>
      <c r="AB317" s="3" t="e">
        <f ca="1" t="shared" si="218"/>
        <v>#DIV/0!</v>
      </c>
      <c r="AC317" s="3" t="e">
        <f ca="1" t="shared" si="219"/>
        <v>#DIV/0!</v>
      </c>
      <c r="AE317" s="34" t="str">
        <f ca="1">VLOOKUP($C317,'Default drvr and elast'!$A$4:$C$49,MATCH(VLOOKUP(A317,Classification!$B$4:$D$99,2,FALSE),'Default drvr and elast'!$A$3:$C$3,0),FALSE)</f>
        <v>GDP</v>
      </c>
      <c r="AF317" s="4"/>
      <c r="AG317" s="6">
        <f ca="1">IF($AF317="",SUMIFS('Growth rates'!D$4:D$922,'Growth rates'!$B$4:$B$922,Demands_tra!$A317,'Growth rates'!$C$4:$C$922,$AE317),SUMIFS('Growth rates'!D$4:D$922,'Growth rates'!$B$4:$B$922,Demands_tra!$A317,'Growth rates'!$C$4:$C$922,$AF317))</f>
        <v>1</v>
      </c>
      <c r="AH317" s="6">
        <f ca="1">IF($AF317="",SUMIFS('Growth rates'!E$4:E$922,'Growth rates'!$B$4:$B$922,Demands_tra!$A317,'Growth rates'!$C$4:$C$922,$AE317),SUMIFS('Growth rates'!E$4:E$922,'Growth rates'!$B$4:$B$922,Demands_tra!$A317,'Growth rates'!$C$4:$C$922,$AF317))</f>
        <v>1.0027249390837</v>
      </c>
      <c r="AI317" s="6">
        <f ca="1">IF($AF317="",SUMIFS('Growth rates'!F$4:F$922,'Growth rates'!$B$4:$B$922,Demands_tra!$A317,'Growth rates'!$C$4:$C$922,$AE317),SUMIFS('Growth rates'!F$4:F$922,'Growth rates'!$B$4:$B$922,Demands_tra!$A317,'Growth rates'!$C$4:$C$922,$AF317))</f>
        <v>1.21699113580074</v>
      </c>
      <c r="AJ317" s="6">
        <f ca="1">IF($AF317="",SUMIFS('Growth rates'!G$4:G$922,'Growth rates'!$B$4:$B$922,Demands_tra!$A317,'Growth rates'!$C$4:$C$922,$AE317),SUMIFS('Growth rates'!G$4:G$922,'Growth rates'!$B$4:$B$922,Demands_tra!$A317,'Growth rates'!$C$4:$C$922,$AF317))</f>
        <v>1.50702668284416</v>
      </c>
      <c r="AK317" s="6">
        <f ca="1">IF($AF317="",SUMIFS('Growth rates'!H$4:H$922,'Growth rates'!$B$4:$B$922,Demands_tra!$A317,'Growth rates'!$C$4:$C$922,$AE317),SUMIFS('Growth rates'!H$4:H$922,'Growth rates'!$B$4:$B$922,Demands_tra!$A317,'Growth rates'!$C$4:$C$922,$AF317))</f>
        <v>1.767807364104</v>
      </c>
      <c r="AL317" s="6">
        <f ca="1">IF($AF317="",SUMIFS('Growth rates'!I$4:I$922,'Growth rates'!$B$4:$B$922,Demands_tra!$A317,'Growth rates'!$C$4:$C$922,$AE317),SUMIFS('Growth rates'!I$4:I$922,'Growth rates'!$B$4:$B$922,Demands_tra!$A317,'Growth rates'!$C$4:$C$922,$AF317))</f>
        <v>2.00151413358469</v>
      </c>
      <c r="AM317" s="6">
        <f ca="1">IF($AF317="",SUMIFS('Growth rates'!J$4:J$922,'Growth rates'!$B$4:$B$922,Demands_tra!$A317,'Growth rates'!$C$4:$C$922,$AE317),SUMIFS('Growth rates'!J$4:J$922,'Growth rates'!$B$4:$B$922,Demands_tra!$A317,'Growth rates'!$C$4:$C$922,$AF317))</f>
        <v>2.20393549389834</v>
      </c>
      <c r="AN317" s="6">
        <f ca="1">IF($AF317="",SUMIFS('Growth rates'!K$4:K$922,'Growth rates'!$B$4:$B$922,Demands_tra!$A317,'Growth rates'!$C$4:$C$922,$AE317),SUMIFS('Growth rates'!K$4:K$922,'Growth rates'!$B$4:$B$922,Demands_tra!$A317,'Growth rates'!$C$4:$C$922,$AF317))</f>
        <v>2.37738400834278</v>
      </c>
      <c r="AO317" s="6">
        <f ca="1">IF($AF317="",SUMIFS('Growth rates'!L$4:L$922,'Growth rates'!$B$4:$B$922,Demands_tra!$A317,'Growth rates'!$C$4:$C$922,$AE317),SUMIFS('Growth rates'!L$4:L$922,'Growth rates'!$B$4:$B$922,Demands_tra!$A317,'Growth rates'!$C$4:$C$922,$AF317))</f>
        <v>2.52842760736811</v>
      </c>
      <c r="AP317" s="6">
        <f ca="1">IF($AF317="",SUMIFS('Growth rates'!M$4:M$922,'Growth rates'!$B$4:$B$922,Demands_tra!$A317,'Growth rates'!$C$4:$C$922,$AE317),SUMIFS('Growth rates'!M$4:M$922,'Growth rates'!$B$4:$B$922,Demands_tra!$A317,'Growth rates'!$C$4:$C$922,$AF317))</f>
        <v>2.65381366129534</v>
      </c>
      <c r="AQ317" s="6">
        <f ca="1">IF($AF317="",SUMIFS('Growth rates'!N$4:N$922,'Growth rates'!$B$4:$B$922,Demands_tra!$A317,'Growth rates'!$C$4:$C$922,$AE317),SUMIFS('Growth rates'!N$4:N$922,'Growth rates'!$B$4:$B$922,Demands_tra!$A317,'Growth rates'!$C$4:$C$922,$AF317))</f>
        <v>2.75888801427898</v>
      </c>
      <c r="AR317" s="6">
        <f ca="1">IF($AF317="",SUMIFS('Growth rates'!O$4:O$922,'Growth rates'!$B$4:$B$922,Demands_tra!$A317,'Growth rates'!$C$4:$C$922,$AE317),SUMIFS('Growth rates'!O$4:O$922,'Growth rates'!$B$4:$B$922,Demands_tra!$A317,'Growth rates'!$C$4:$C$922,$AF317))</f>
        <v>2.84552453197228</v>
      </c>
      <c r="AS317" s="6">
        <f ca="1">IF($AF317="",SUMIFS('Growth rates'!P$4:P$922,'Growth rates'!$B$4:$B$922,Demands_tra!$A317,'Growth rates'!$C$4:$C$922,$AE317),SUMIFS('Growth rates'!P$4:P$922,'Growth rates'!$B$4:$B$922,Demands_tra!$A317,'Growth rates'!$C$4:$C$922,$AF317))</f>
        <v>2.91486382825113</v>
      </c>
      <c r="AT317" s="6">
        <f ca="1">IF($AF317="",SUMIFS('Growth rates'!Q$4:Q$922,'Growth rates'!$B$4:$B$922,Demands_tra!$A317,'Growth rates'!$C$4:$C$922,$AE317),SUMIFS('Growth rates'!Q$4:Q$922,'Growth rates'!$B$4:$B$922,Demands_tra!$A317,'Growth rates'!$C$4:$C$922,$AF317))</f>
        <v>2.97411307870486</v>
      </c>
      <c r="AU317" s="6">
        <f ca="1">IF($AF317="",SUMIFS('Growth rates'!R$4:R$922,'Growth rates'!$B$4:$B$922,Demands_tra!$A317,'Growth rates'!$C$4:$C$922,$AE317),SUMIFS('Growth rates'!R$4:R$922,'Growth rates'!$B$4:$B$922,Demands_tra!$A317,'Growth rates'!$C$4:$C$922,$AF317))</f>
        <v>3.02571645592467</v>
      </c>
      <c r="AV317" s="6">
        <f ca="1">IF($AF317="",SUMIFS('Growth rates'!S$4:S$922,'Growth rates'!$B$4:$B$922,Demands_tra!$A317,'Growth rates'!$C$4:$C$922,$AE317),SUMIFS('Growth rates'!S$4:S$922,'Growth rates'!$B$4:$B$922,Demands_tra!$A317,'Growth rates'!$C$4:$C$922,$AF317))</f>
        <v>3.07040721168791</v>
      </c>
      <c r="AW317" s="6">
        <f ca="1">IF($AF317="",SUMIFS('Growth rates'!T$4:T$922,'Growth rates'!$B$4:$B$922,Demands_tra!$A317,'Growth rates'!$C$4:$C$922,$AE317),SUMIFS('Growth rates'!T$4:T$922,'Growth rates'!$B$4:$B$922,Demands_tra!$A317,'Growth rates'!$C$4:$C$922,$AF317))</f>
        <v>3.10681911618719</v>
      </c>
      <c r="AX317" s="6">
        <f ca="1">IF($AF317="",SUMIFS('Growth rates'!U$4:U$922,'Growth rates'!$B$4:$B$922,Demands_tra!$A317,'Growth rates'!$C$4:$C$922,$AE317),SUMIFS('Growth rates'!U$4:U$922,'Growth rates'!$B$4:$B$922,Demands_tra!$A317,'Growth rates'!$C$4:$C$922,$AF317))</f>
        <v>3.13344179610336</v>
      </c>
      <c r="AY317" s="6">
        <f ca="1">IF($AF317="",SUMIFS('Growth rates'!V$4:V$922,'Growth rates'!$B$4:$B$922,Demands_tra!$A317,'Growth rates'!$C$4:$C$922,$AE317),SUMIFS('Growth rates'!V$4:V$922,'Growth rates'!$B$4:$B$922,Demands_tra!$A317,'Growth rates'!$C$4:$C$922,$AF317))</f>
        <v>0</v>
      </c>
      <c r="AZ317" s="6">
        <f ca="1">IF($AF317="",SUMIFS('Growth rates'!W$4:W$922,'Growth rates'!$B$4:$B$922,Demands_tra!$A317,'Growth rates'!$C$4:$C$922,$AE317),SUMIFS('Growth rates'!W$4:W$922,'Growth rates'!$B$4:$B$922,Demands_tra!$A317,'Growth rates'!$C$4:$C$922,$AF317))</f>
        <v>0</v>
      </c>
      <c r="BA317" s="6">
        <f ca="1">IF($AF317="",SUMIFS('Growth rates'!X$4:X$922,'Growth rates'!$B$4:$B$922,Demands_tra!$A317,'Growth rates'!$C$4:$C$922,$AE317),SUMIFS('Growth rates'!X$4:X$922,'Growth rates'!$B$4:$B$922,Demands_tra!$A317,'Growth rates'!$C$4:$C$922,$AF317))</f>
        <v>0</v>
      </c>
      <c r="BB317" s="6">
        <f ca="1">IF($AF317="",SUMIFS('Growth rates'!Y$4:Y$922,'Growth rates'!$B$4:$B$922,Demands_tra!$A317,'Growth rates'!$C$4:$C$922,$AE317),SUMIFS('Growth rates'!Y$4:Y$922,'Growth rates'!$B$4:$B$922,Demands_tra!$A317,'Growth rates'!$C$4:$C$922,$AF317))</f>
        <v>0</v>
      </c>
      <c r="BC317" s="6">
        <f ca="1">IF($AF317="",SUMIFS('Growth rates'!Z$4:Z$922,'Growth rates'!$B$4:$B$922,Demands_tra!$A317,'Growth rates'!$C$4:$C$922,$AE317),SUMIFS('Growth rates'!Z$4:Z$922,'Growth rates'!$B$4:$B$922,Demands_tra!$A317,'Growth rates'!$C$4:$C$922,$AF317))</f>
        <v>0</v>
      </c>
      <c r="BD317" s="6">
        <f ca="1">IF($AF317="",SUMIFS('Growth rates'!AA$4:AA$922,'Growth rates'!$B$4:$B$922,Demands_tra!$A317,'Growth rates'!$C$4:$C$922,$AE317),SUMIFS('Growth rates'!AA$4:AA$922,'Growth rates'!$B$4:$B$922,Demands_tra!$A317,'Growth rates'!$C$4:$C$922,$AF317))</f>
        <v>0</v>
      </c>
      <c r="BE317" s="6">
        <f ca="1">IF($AF317="",SUMIFS('Growth rates'!AB$4:AB$922,'Growth rates'!$B$4:$B$922,Demands_tra!$A317,'Growth rates'!$C$4:$C$922,$AE317),SUMIFS('Growth rates'!AB$4:AB$922,'Growth rates'!$B$4:$B$922,Demands_tra!$A317,'Growth rates'!$C$4:$C$922,$AF317))</f>
        <v>0</v>
      </c>
      <c r="BF317" s="6">
        <f ca="1">IF($AF317="",SUMIFS('Growth rates'!AC$4:AC$922,'Growth rates'!$B$4:$B$922,Demands_tra!$A317,'Growth rates'!$C$4:$C$922,$AE317),SUMIFS('Growth rates'!AC$4:AC$922,'Growth rates'!$B$4:$B$922,Demands_tra!$A317,'Growth rates'!$C$4:$C$922,$AF317))</f>
        <v>0</v>
      </c>
      <c r="BH317" t="str">
        <f ca="1">VLOOKUP($C317,'Default drvr and elast'!$A$4:$F$49,MATCH(VLOOKUP(A317,Classification!$B$4:$D$42,3,FALSE),'Default drvr and elast'!$D$3:$F$3,0)+3,FALSE)</f>
        <v>Med2</v>
      </c>
      <c r="BJ317" s="6">
        <f ca="1">IF($BI317="",SUMIF(Elasticities!$B$5:$B$52,Demands_tra!$BH317,Elasticities!C$5:C$52),SUMIF(Elasticities!$B$5:$B$52,Demands_tra!$BI317,Elasticities!C$5:C$52))</f>
        <v>0.799999999999989</v>
      </c>
      <c r="BK317" s="6">
        <f ca="1">IF($BI317="",SUMIF(Elasticities!$B$5:$B$52,Demands_tra!$BH317,Elasticities!D$5:D$52),SUMIF(Elasticities!$B$5:$B$52,Demands_tra!$BI317,Elasticities!D$5:D$52))</f>
        <v>0.797560975609746</v>
      </c>
      <c r="BL317" s="6">
        <f ca="1">IF($BI317="",SUMIF(Elasticities!$B$5:$B$52,Demands_tra!$BH317,Elasticities!E$5:E$52),SUMIF(Elasticities!$B$5:$B$52,Demands_tra!$BI317,Elasticities!E$5:E$52))</f>
        <v>0.785365853658527</v>
      </c>
      <c r="BM317" s="6">
        <f ca="1">IF($BI317="",SUMIF(Elasticities!$B$5:$B$52,Demands_tra!$BH317,Elasticities!F$5:F$52),SUMIF(Elasticities!$B$5:$B$52,Demands_tra!$BI317,Elasticities!F$5:F$52))</f>
        <v>0.773170731707307</v>
      </c>
      <c r="BN317" s="6">
        <f ca="1">IF($BI317="",SUMIF(Elasticities!$B$5:$B$52,Demands_tra!$BH317,Elasticities!G$5:G$52),SUMIF(Elasticities!$B$5:$B$52,Demands_tra!$BI317,Elasticities!G$5:G$52))</f>
        <v>0.760975609756088</v>
      </c>
      <c r="BO317" s="6">
        <f ca="1">IF($BI317="",SUMIF(Elasticities!$B$5:$B$52,Demands_tra!$BH317,Elasticities!H$5:H$52),SUMIF(Elasticities!$B$5:$B$52,Demands_tra!$BI317,Elasticities!H$5:H$52))</f>
        <v>0.748780487804868</v>
      </c>
      <c r="BP317" s="6">
        <f ca="1">IF($BI317="",SUMIF(Elasticities!$B$5:$B$52,Demands_tra!$BH317,Elasticities!I$5:I$52),SUMIF(Elasticities!$B$5:$B$52,Demands_tra!$BI317,Elasticities!I$5:I$52))</f>
        <v>0.736585365853649</v>
      </c>
      <c r="BQ317" s="6">
        <f ca="1">IF($BI317="",SUMIF(Elasticities!$B$5:$B$52,Demands_tra!$BH317,Elasticities!J$5:J$52),SUMIF(Elasticities!$B$5:$B$52,Demands_tra!$BI317,Elasticities!J$5:J$52))</f>
        <v>0.724390243902429</v>
      </c>
      <c r="BR317" s="6">
        <f ca="1">IF($BI317="",SUMIF(Elasticities!$B$5:$B$52,Demands_tra!$BH317,Elasticities!K$5:K$52),SUMIF(Elasticities!$B$5:$B$52,Demands_tra!$BI317,Elasticities!K$5:K$52))</f>
        <v>0.71219512195121</v>
      </c>
      <c r="BS317" s="6">
        <f ca="1">IF($BI317="",SUMIF(Elasticities!$B$5:$B$52,Demands_tra!$BH317,Elasticities!L$5:L$52),SUMIF(Elasticities!$B$5:$B$52,Demands_tra!$BI317,Elasticities!L$5:L$52))</f>
        <v>0.699999999999997</v>
      </c>
      <c r="BT317" s="6">
        <f ca="1">IF($BI317="",SUMIF(Elasticities!$B$5:$B$52,Demands_tra!$BH317,Elasticities!M$5:M$52),SUMIF(Elasticities!$B$5:$B$52,Demands_tra!$BI317,Elasticities!M$5:M$52))</f>
        <v>0.687499999999996</v>
      </c>
      <c r="BU317" s="6">
        <f ca="1">IF($BI317="",SUMIF(Elasticities!$B$5:$B$52,Demands_tra!$BH317,Elasticities!N$5:N$52),SUMIF(Elasticities!$B$5:$B$52,Demands_tra!$BI317,Elasticities!N$5:N$52))</f>
        <v>0.674999999999996</v>
      </c>
      <c r="BV317" s="6">
        <f ca="1">IF($BI317="",SUMIF(Elasticities!$B$5:$B$52,Demands_tra!$BH317,Elasticities!O$5:O$52),SUMIF(Elasticities!$B$5:$B$52,Demands_tra!$BI317,Elasticities!O$5:O$52))</f>
        <v>0.662499999999996</v>
      </c>
      <c r="BW317" s="6">
        <f ca="1">IF($BI317="",SUMIF(Elasticities!$B$5:$B$52,Demands_tra!$BH317,Elasticities!P$5:P$52),SUMIF(Elasticities!$B$5:$B$52,Demands_tra!$BI317,Elasticities!P$5:P$52))</f>
        <v>0.649999999999997</v>
      </c>
      <c r="BX317" s="6">
        <f ca="1">IF($BI317="",SUMIF(Elasticities!$B$5:$B$52,Demands_tra!$BH317,Elasticities!Q$5:Q$52),SUMIF(Elasticities!$B$5:$B$52,Demands_tra!$BI317,Elasticities!Q$5:Q$52))</f>
        <v>0.637499999999997</v>
      </c>
      <c r="BY317" s="6">
        <f ca="1">IF($BI317="",SUMIF(Elasticities!$B$5:$B$52,Demands_tra!$BH317,Elasticities!R$5:R$52),SUMIF(Elasticities!$B$5:$B$52,Demands_tra!$BI317,Elasticities!R$5:R$52))</f>
        <v>0.624999999999996</v>
      </c>
      <c r="BZ317" s="6">
        <f ca="1">IF($BI317="",SUMIF(Elasticities!$B$5:$B$52,Demands_tra!$BH317,Elasticities!S$5:S$52),SUMIF(Elasticities!$B$5:$B$52,Demands_tra!$BI317,Elasticities!S$5:S$52))</f>
        <v>0.612499999999996</v>
      </c>
      <c r="CA317" s="6">
        <f ca="1">IF($BI317="",SUMIF(Elasticities!$B$5:$B$52,Demands_tra!$BH317,Elasticities!T$5:T$52),SUMIF(Elasticities!$B$5:$B$52,Demands_tra!$BI317,Elasticities!T$5:T$52))</f>
        <v>0.599999999999996</v>
      </c>
      <c r="CB317" s="6" t="e">
        <f ca="1">IF($BI317="",SUMIF(Elasticities!$B$5:$B$52,Demands_tra!$BH317,Elasticities!U$5:U$52),SUMIF(Elasticities!$B$5:$B$52,Demands_tra!$BI317,Elasticities!U$5:U$52))</f>
        <v>#VALUE!</v>
      </c>
      <c r="CC317" s="6" t="e">
        <f ca="1">IF($BI317="",SUMIF(Elasticities!$B$5:$B$52,Demands_tra!$BH317,Elasticities!V$5:V$52),SUMIF(Elasticities!$B$5:$B$52,Demands_tra!$BI317,Elasticities!V$5:V$52))</f>
        <v>#VALUE!</v>
      </c>
      <c r="CD317" s="6" t="e">
        <f ca="1">IF($BI317="",SUMIF(Elasticities!$B$5:$B$52,Demands_tra!$BH317,Elasticities!W$5:W$52),SUMIF(Elasticities!$B$5:$B$52,Demands_tra!$BI317,Elasticities!W$5:W$52))</f>
        <v>#VALUE!</v>
      </c>
      <c r="CE317" s="6" t="e">
        <f ca="1">IF($BI317="",SUMIF(Elasticities!$B$5:$B$52,Demands_tra!$BH317,Elasticities!X$5:X$52),SUMIF(Elasticities!$B$5:$B$52,Demands_tra!$BI317,Elasticities!X$5:X$52))</f>
        <v>#VALUE!</v>
      </c>
      <c r="CF317" s="6" t="e">
        <f ca="1">IF($BI317="",SUMIF(Elasticities!$B$5:$B$52,Demands_tra!$BH317,Elasticities!Y$5:Y$52),SUMIF(Elasticities!$B$5:$B$52,Demands_tra!$BI317,Elasticities!Y$5:Y$52))</f>
        <v>#VALUE!</v>
      </c>
      <c r="CG317" s="6" t="e">
        <f ca="1">IF($BI317="",SUMIF(Elasticities!$B$5:$B$52,Demands_tra!$BH317,Elasticities!Z$5:Z$52),SUMIF(Elasticities!$B$5:$B$52,Demands_tra!$BI317,Elasticities!Z$5:Z$52))</f>
        <v>#VALUE!</v>
      </c>
      <c r="CH317" s="6" t="e">
        <f ca="1">IF($BI317="",SUMIF(Elasticities!$B$5:$B$52,Demands_tra!$BH317,Elasticities!AA$5:AA$52),SUMIF(Elasticities!$B$5:$B$52,Demands_tra!$BI317,Elasticities!AA$5:AA$52))</f>
        <v>#VALUE!</v>
      </c>
      <c r="CI317" s="6" t="e">
        <f ca="1">IF($BI317="",SUMIF(Elasticities!$B$5:$B$52,Demands_tra!$BH317,Elasticities!AB$5:AB$52),SUMIF(Elasticities!$B$5:$B$52,Demands_tra!$BI317,Elasticities!AB$5:AB$52))</f>
        <v>#VALUE!</v>
      </c>
    </row>
    <row r="318" spans="1:87">
      <c r="A318" t="str">
        <f>IF(BYDem_tra!B317="","\I:",BYDem_tra!B317)</f>
        <v>SaudiArabia</v>
      </c>
      <c r="B318" t="str">
        <f>BYDem_tra!E317</f>
        <v>TTP</v>
      </c>
      <c r="C318" t="str">
        <f t="shared" si="220"/>
        <v>TTP</v>
      </c>
      <c r="D318" s="3">
        <f>SUMIFS(BYDem_tra!$M$2:$M$2000,BYDem_tra!$B$2:$B$2000,Demands_tra!$A318,BYDem_tra!$E$2:$E$2000,Demands_tra!$B318)</f>
        <v>0</v>
      </c>
      <c r="E318" s="3">
        <f ca="1" t="shared" si="221"/>
        <v>0</v>
      </c>
      <c r="F318" s="3">
        <f ca="1" t="shared" si="222"/>
        <v>0</v>
      </c>
      <c r="G318" s="3">
        <f ca="1" t="shared" si="223"/>
        <v>0</v>
      </c>
      <c r="H318" s="3">
        <f ca="1" t="shared" si="224"/>
        <v>0</v>
      </c>
      <c r="I318" s="3">
        <f ca="1" t="shared" si="225"/>
        <v>0</v>
      </c>
      <c r="J318" s="3">
        <f ca="1" t="shared" si="226"/>
        <v>0</v>
      </c>
      <c r="K318" s="3">
        <f ca="1" t="shared" si="227"/>
        <v>0</v>
      </c>
      <c r="L318" s="3">
        <f ca="1" t="shared" si="228"/>
        <v>0</v>
      </c>
      <c r="M318" s="3">
        <f ca="1" t="shared" si="229"/>
        <v>0</v>
      </c>
      <c r="N318" s="3">
        <f ca="1" t="shared" si="230"/>
        <v>0</v>
      </c>
      <c r="O318" s="3">
        <f ca="1" t="shared" si="231"/>
        <v>0</v>
      </c>
      <c r="P318" s="3">
        <f ca="1" t="shared" si="232"/>
        <v>0</v>
      </c>
      <c r="Q318" s="3">
        <f ca="1" t="shared" si="233"/>
        <v>0</v>
      </c>
      <c r="R318" s="3">
        <f ca="1" t="shared" si="234"/>
        <v>0</v>
      </c>
      <c r="S318" s="3">
        <f ca="1" t="shared" si="235"/>
        <v>0</v>
      </c>
      <c r="T318" s="3">
        <f ca="1" t="shared" si="236"/>
        <v>0</v>
      </c>
      <c r="U318" s="3">
        <f ca="1" t="shared" si="237"/>
        <v>0</v>
      </c>
      <c r="V318" s="3" t="e">
        <f ca="1" t="shared" si="212"/>
        <v>#VALUE!</v>
      </c>
      <c r="W318" s="3" t="e">
        <f ca="1" t="shared" si="213"/>
        <v>#DIV/0!</v>
      </c>
      <c r="X318" s="3" t="e">
        <f ca="1" t="shared" si="214"/>
        <v>#DIV/0!</v>
      </c>
      <c r="Y318" s="3" t="e">
        <f ca="1" t="shared" si="215"/>
        <v>#DIV/0!</v>
      </c>
      <c r="Z318" s="3" t="e">
        <f ca="1" t="shared" si="216"/>
        <v>#DIV/0!</v>
      </c>
      <c r="AA318" s="3" t="e">
        <f ca="1" t="shared" si="217"/>
        <v>#DIV/0!</v>
      </c>
      <c r="AB318" s="3" t="e">
        <f ca="1" t="shared" si="218"/>
        <v>#DIV/0!</v>
      </c>
      <c r="AC318" s="3" t="e">
        <f ca="1" t="shared" si="219"/>
        <v>#DIV/0!</v>
      </c>
      <c r="AE318" s="34" t="str">
        <f ca="1">VLOOKUP($C318,'Default drvr and elast'!$A$4:$C$49,MATCH(VLOOKUP(A318,Classification!$B$4:$D$99,2,FALSE),'Default drvr and elast'!$A$3:$C$3,0),FALSE)</f>
        <v>POP</v>
      </c>
      <c r="AF318" s="4"/>
      <c r="AG318" s="6">
        <f ca="1">IF($AF318="",SUMIFS('Growth rates'!D$4:D$922,'Growth rates'!$B$4:$B$922,Demands_tra!$A318,'Growth rates'!$C$4:$C$922,$AE318),SUMIFS('Growth rates'!D$4:D$922,'Growth rates'!$B$4:$B$922,Demands_tra!$A318,'Growth rates'!$C$4:$C$922,$AF318))</f>
        <v>1</v>
      </c>
      <c r="AH318" s="6">
        <f ca="1">IF($AF318="",SUMIFS('Growth rates'!E$4:E$922,'Growth rates'!$B$4:$B$922,Demands_tra!$A318,'Growth rates'!$C$4:$C$922,$AE318),SUMIFS('Growth rates'!E$4:E$922,'Growth rates'!$B$4:$B$922,Demands_tra!$A318,'Growth rates'!$C$4:$C$922,$AF318))</f>
        <v>1.01679914151656</v>
      </c>
      <c r="AI318" s="6">
        <f ca="1">IF($AF318="",SUMIFS('Growth rates'!F$4:F$922,'Growth rates'!$B$4:$B$922,Demands_tra!$A318,'Growth rates'!$C$4:$C$922,$AE318),SUMIFS('Growth rates'!F$4:F$922,'Growth rates'!$B$4:$B$922,Demands_tra!$A318,'Growth rates'!$C$4:$C$922,$AF318))</f>
        <v>1.10079484909938</v>
      </c>
      <c r="AJ318" s="6">
        <f ca="1">IF($AF318="",SUMIFS('Growth rates'!G$4:G$922,'Growth rates'!$B$4:$B$922,Demands_tra!$A318,'Growth rates'!$C$4:$C$922,$AE318),SUMIFS('Growth rates'!G$4:G$922,'Growth rates'!$B$4:$B$922,Demands_tra!$A318,'Growth rates'!$C$4:$C$922,$AF318))</f>
        <v>1.17634123765728</v>
      </c>
      <c r="AK318" s="6">
        <f ca="1">IF($AF318="",SUMIFS('Growth rates'!H$4:H$922,'Growth rates'!$B$4:$B$922,Demands_tra!$A318,'Growth rates'!$C$4:$C$922,$AE318),SUMIFS('Growth rates'!H$4:H$922,'Growth rates'!$B$4:$B$922,Demands_tra!$A318,'Growth rates'!$C$4:$C$922,$AF318))</f>
        <v>1.24400064839454</v>
      </c>
      <c r="AL318" s="6">
        <f ca="1">IF($AF318="",SUMIFS('Growth rates'!I$4:I$922,'Growth rates'!$B$4:$B$922,Demands_tra!$A318,'Growth rates'!$C$4:$C$922,$AE318),SUMIFS('Growth rates'!I$4:I$922,'Growth rates'!$B$4:$B$922,Demands_tra!$A318,'Growth rates'!$C$4:$C$922,$AF318))</f>
        <v>1.30333026953687</v>
      </c>
      <c r="AM318" s="6">
        <f ca="1">IF($AF318="",SUMIFS('Growth rates'!J$4:J$922,'Growth rates'!$B$4:$B$922,Demands_tra!$A318,'Growth rates'!$C$4:$C$922,$AE318),SUMIFS('Growth rates'!J$4:J$922,'Growth rates'!$B$4:$B$922,Demands_tra!$A318,'Growth rates'!$C$4:$C$922,$AF318))</f>
        <v>1.35274683429294</v>
      </c>
      <c r="AN318" s="6">
        <f ca="1">IF($AF318="",SUMIFS('Growth rates'!K$4:K$922,'Growth rates'!$B$4:$B$922,Demands_tra!$A318,'Growth rates'!$C$4:$C$922,$AE318),SUMIFS('Growth rates'!K$4:K$922,'Growth rates'!$B$4:$B$922,Demands_tra!$A318,'Growth rates'!$C$4:$C$922,$AF318))</f>
        <v>1.39103197881782</v>
      </c>
      <c r="AO318" s="6">
        <f ca="1">IF($AF318="",SUMIFS('Growth rates'!L$4:L$922,'Growth rates'!$B$4:$B$922,Demands_tra!$A318,'Growth rates'!$C$4:$C$922,$AE318),SUMIFS('Growth rates'!L$4:L$922,'Growth rates'!$B$4:$B$922,Demands_tra!$A318,'Growth rates'!$C$4:$C$922,$AF318))</f>
        <v>1.41830062985863</v>
      </c>
      <c r="AP318" s="6">
        <f ca="1">IF($AF318="",SUMIFS('Growth rates'!M$4:M$922,'Growth rates'!$B$4:$B$922,Demands_tra!$A318,'Growth rates'!$C$4:$C$922,$AE318),SUMIFS('Growth rates'!M$4:M$922,'Growth rates'!$B$4:$B$922,Demands_tra!$A318,'Growth rates'!$C$4:$C$922,$AF318))</f>
        <v>1.43475513707264</v>
      </c>
      <c r="AQ318" s="6">
        <f ca="1">IF($AF318="",SUMIFS('Growth rates'!N$4:N$922,'Growth rates'!$B$4:$B$922,Demands_tra!$A318,'Growth rates'!$C$4:$C$922,$AE318),SUMIFS('Growth rates'!N$4:N$922,'Growth rates'!$B$4:$B$922,Demands_tra!$A318,'Growth rates'!$C$4:$C$922,$AF318))</f>
        <v>1.43997615114236</v>
      </c>
      <c r="AR318" s="6">
        <f ca="1">IF($AF318="",SUMIFS('Growth rates'!O$4:O$922,'Growth rates'!$B$4:$B$922,Demands_tra!$A318,'Growth rates'!$C$4:$C$922,$AE318),SUMIFS('Growth rates'!O$4:O$922,'Growth rates'!$B$4:$B$922,Demands_tra!$A318,'Growth rates'!$C$4:$C$922,$AF318))</f>
        <v>1.43694581768264</v>
      </c>
      <c r="AS318" s="6">
        <f ca="1">IF($AF318="",SUMIFS('Growth rates'!P$4:P$922,'Growth rates'!$B$4:$B$922,Demands_tra!$A318,'Growth rates'!$C$4:$C$922,$AE318),SUMIFS('Growth rates'!P$4:P$922,'Growth rates'!$B$4:$B$922,Demands_tra!$A318,'Growth rates'!$C$4:$C$922,$AF318))</f>
        <v>1.42840009490283</v>
      </c>
      <c r="AT318" s="6">
        <f ca="1">IF($AF318="",SUMIFS('Growth rates'!Q$4:Q$922,'Growth rates'!$B$4:$B$922,Demands_tra!$A318,'Growth rates'!$C$4:$C$922,$AE318),SUMIFS('Growth rates'!Q$4:Q$922,'Growth rates'!$B$4:$B$922,Demands_tra!$A318,'Growth rates'!$C$4:$C$922,$AF318))</f>
        <v>1.41699675153305</v>
      </c>
      <c r="AU318" s="6">
        <f ca="1">IF($AF318="",SUMIFS('Growth rates'!R$4:R$922,'Growth rates'!$B$4:$B$922,Demands_tra!$A318,'Growth rates'!$C$4:$C$922,$AE318),SUMIFS('Growth rates'!R$4:R$922,'Growth rates'!$B$4:$B$922,Demands_tra!$A318,'Growth rates'!$C$4:$C$922,$AF318))</f>
        <v>1.40386569009785</v>
      </c>
      <c r="AV318" s="6">
        <f ca="1">IF($AF318="",SUMIFS('Growth rates'!S$4:S$922,'Growth rates'!$B$4:$B$922,Demands_tra!$A318,'Growth rates'!$C$4:$C$922,$AE318),SUMIFS('Growth rates'!S$4:S$922,'Growth rates'!$B$4:$B$922,Demands_tra!$A318,'Growth rates'!$C$4:$C$922,$AF318))</f>
        <v>1.3885442006389</v>
      </c>
      <c r="AW318" s="6">
        <f ca="1">IF($AF318="",SUMIFS('Growth rates'!T$4:T$922,'Growth rates'!$B$4:$B$922,Demands_tra!$A318,'Growth rates'!$C$4:$C$922,$AE318),SUMIFS('Growth rates'!T$4:T$922,'Growth rates'!$B$4:$B$922,Demands_tra!$A318,'Growth rates'!$C$4:$C$922,$AF318))</f>
        <v>1.36952731810462</v>
      </c>
      <c r="AX318" s="6">
        <f ca="1">IF($AF318="",SUMIFS('Growth rates'!U$4:U$922,'Growth rates'!$B$4:$B$922,Demands_tra!$A318,'Growth rates'!$C$4:$C$922,$AE318),SUMIFS('Growth rates'!U$4:U$922,'Growth rates'!$B$4:$B$922,Demands_tra!$A318,'Growth rates'!$C$4:$C$922,$AF318))</f>
        <v>1.34669764601564</v>
      </c>
      <c r="AY318" s="6">
        <f ca="1">IF($AF318="",SUMIFS('Growth rates'!V$4:V$922,'Growth rates'!$B$4:$B$922,Demands_tra!$A318,'Growth rates'!$C$4:$C$922,$AE318),SUMIFS('Growth rates'!V$4:V$922,'Growth rates'!$B$4:$B$922,Demands_tra!$A318,'Growth rates'!$C$4:$C$922,$AF318))</f>
        <v>0</v>
      </c>
      <c r="AZ318" s="6">
        <f ca="1">IF($AF318="",SUMIFS('Growth rates'!W$4:W$922,'Growth rates'!$B$4:$B$922,Demands_tra!$A318,'Growth rates'!$C$4:$C$922,$AE318),SUMIFS('Growth rates'!W$4:W$922,'Growth rates'!$B$4:$B$922,Demands_tra!$A318,'Growth rates'!$C$4:$C$922,$AF318))</f>
        <v>0</v>
      </c>
      <c r="BA318" s="6">
        <f ca="1">IF($AF318="",SUMIFS('Growth rates'!X$4:X$922,'Growth rates'!$B$4:$B$922,Demands_tra!$A318,'Growth rates'!$C$4:$C$922,$AE318),SUMIFS('Growth rates'!X$4:X$922,'Growth rates'!$B$4:$B$922,Demands_tra!$A318,'Growth rates'!$C$4:$C$922,$AF318))</f>
        <v>0</v>
      </c>
      <c r="BB318" s="6">
        <f ca="1">IF($AF318="",SUMIFS('Growth rates'!Y$4:Y$922,'Growth rates'!$B$4:$B$922,Demands_tra!$A318,'Growth rates'!$C$4:$C$922,$AE318),SUMIFS('Growth rates'!Y$4:Y$922,'Growth rates'!$B$4:$B$922,Demands_tra!$A318,'Growth rates'!$C$4:$C$922,$AF318))</f>
        <v>0</v>
      </c>
      <c r="BC318" s="6">
        <f ca="1">IF($AF318="",SUMIFS('Growth rates'!Z$4:Z$922,'Growth rates'!$B$4:$B$922,Demands_tra!$A318,'Growth rates'!$C$4:$C$922,$AE318),SUMIFS('Growth rates'!Z$4:Z$922,'Growth rates'!$B$4:$B$922,Demands_tra!$A318,'Growth rates'!$C$4:$C$922,$AF318))</f>
        <v>0</v>
      </c>
      <c r="BD318" s="6">
        <f ca="1">IF($AF318="",SUMIFS('Growth rates'!AA$4:AA$922,'Growth rates'!$B$4:$B$922,Demands_tra!$A318,'Growth rates'!$C$4:$C$922,$AE318),SUMIFS('Growth rates'!AA$4:AA$922,'Growth rates'!$B$4:$B$922,Demands_tra!$A318,'Growth rates'!$C$4:$C$922,$AF318))</f>
        <v>0</v>
      </c>
      <c r="BE318" s="6">
        <f ca="1">IF($AF318="",SUMIFS('Growth rates'!AB$4:AB$922,'Growth rates'!$B$4:$B$922,Demands_tra!$A318,'Growth rates'!$C$4:$C$922,$AE318),SUMIFS('Growth rates'!AB$4:AB$922,'Growth rates'!$B$4:$B$922,Demands_tra!$A318,'Growth rates'!$C$4:$C$922,$AF318))</f>
        <v>0</v>
      </c>
      <c r="BF318" s="6">
        <f ca="1">IF($AF318="",SUMIFS('Growth rates'!AC$4:AC$922,'Growth rates'!$B$4:$B$922,Demands_tra!$A318,'Growth rates'!$C$4:$C$922,$AE318),SUMIFS('Growth rates'!AC$4:AC$922,'Growth rates'!$B$4:$B$922,Demands_tra!$A318,'Growth rates'!$C$4:$C$922,$AF318))</f>
        <v>0</v>
      </c>
      <c r="BH318" t="str">
        <f ca="1">VLOOKUP($C318,'Default drvr and elast'!$A$4:$F$49,MATCH(VLOOKUP(A318,Classification!$B$4:$D$42,3,FALSE),'Default drvr and elast'!$D$3:$F$3,0)+3,FALSE)</f>
        <v>Med2</v>
      </c>
      <c r="BJ318" s="6">
        <f ca="1">IF($BI318="",SUMIF(Elasticities!$B$5:$B$52,Demands_tra!$BH318,Elasticities!C$5:C$52),SUMIF(Elasticities!$B$5:$B$52,Demands_tra!$BI318,Elasticities!C$5:C$52))</f>
        <v>0.799999999999989</v>
      </c>
      <c r="BK318" s="6">
        <f ca="1">IF($BI318="",SUMIF(Elasticities!$B$5:$B$52,Demands_tra!$BH318,Elasticities!D$5:D$52),SUMIF(Elasticities!$B$5:$B$52,Demands_tra!$BI318,Elasticities!D$5:D$52))</f>
        <v>0.797560975609746</v>
      </c>
      <c r="BL318" s="6">
        <f ca="1">IF($BI318="",SUMIF(Elasticities!$B$5:$B$52,Demands_tra!$BH318,Elasticities!E$5:E$52),SUMIF(Elasticities!$B$5:$B$52,Demands_tra!$BI318,Elasticities!E$5:E$52))</f>
        <v>0.785365853658527</v>
      </c>
      <c r="BM318" s="6">
        <f ca="1">IF($BI318="",SUMIF(Elasticities!$B$5:$B$52,Demands_tra!$BH318,Elasticities!F$5:F$52),SUMIF(Elasticities!$B$5:$B$52,Demands_tra!$BI318,Elasticities!F$5:F$52))</f>
        <v>0.773170731707307</v>
      </c>
      <c r="BN318" s="6">
        <f ca="1">IF($BI318="",SUMIF(Elasticities!$B$5:$B$52,Demands_tra!$BH318,Elasticities!G$5:G$52),SUMIF(Elasticities!$B$5:$B$52,Demands_tra!$BI318,Elasticities!G$5:G$52))</f>
        <v>0.760975609756088</v>
      </c>
      <c r="BO318" s="6">
        <f ca="1">IF($BI318="",SUMIF(Elasticities!$B$5:$B$52,Demands_tra!$BH318,Elasticities!H$5:H$52),SUMIF(Elasticities!$B$5:$B$52,Demands_tra!$BI318,Elasticities!H$5:H$52))</f>
        <v>0.748780487804868</v>
      </c>
      <c r="BP318" s="6">
        <f ca="1">IF($BI318="",SUMIF(Elasticities!$B$5:$B$52,Demands_tra!$BH318,Elasticities!I$5:I$52),SUMIF(Elasticities!$B$5:$B$52,Demands_tra!$BI318,Elasticities!I$5:I$52))</f>
        <v>0.736585365853649</v>
      </c>
      <c r="BQ318" s="6">
        <f ca="1">IF($BI318="",SUMIF(Elasticities!$B$5:$B$52,Demands_tra!$BH318,Elasticities!J$5:J$52),SUMIF(Elasticities!$B$5:$B$52,Demands_tra!$BI318,Elasticities!J$5:J$52))</f>
        <v>0.724390243902429</v>
      </c>
      <c r="BR318" s="6">
        <f ca="1">IF($BI318="",SUMIF(Elasticities!$B$5:$B$52,Demands_tra!$BH318,Elasticities!K$5:K$52),SUMIF(Elasticities!$B$5:$B$52,Demands_tra!$BI318,Elasticities!K$5:K$52))</f>
        <v>0.71219512195121</v>
      </c>
      <c r="BS318" s="6">
        <f ca="1">IF($BI318="",SUMIF(Elasticities!$B$5:$B$52,Demands_tra!$BH318,Elasticities!L$5:L$52),SUMIF(Elasticities!$B$5:$B$52,Demands_tra!$BI318,Elasticities!L$5:L$52))</f>
        <v>0.699999999999997</v>
      </c>
      <c r="BT318" s="6">
        <f ca="1">IF($BI318="",SUMIF(Elasticities!$B$5:$B$52,Demands_tra!$BH318,Elasticities!M$5:M$52),SUMIF(Elasticities!$B$5:$B$52,Demands_tra!$BI318,Elasticities!M$5:M$52))</f>
        <v>0.687499999999996</v>
      </c>
      <c r="BU318" s="6">
        <f ca="1">IF($BI318="",SUMIF(Elasticities!$B$5:$B$52,Demands_tra!$BH318,Elasticities!N$5:N$52),SUMIF(Elasticities!$B$5:$B$52,Demands_tra!$BI318,Elasticities!N$5:N$52))</f>
        <v>0.674999999999996</v>
      </c>
      <c r="BV318" s="6">
        <f ca="1">IF($BI318="",SUMIF(Elasticities!$B$5:$B$52,Demands_tra!$BH318,Elasticities!O$5:O$52),SUMIF(Elasticities!$B$5:$B$52,Demands_tra!$BI318,Elasticities!O$5:O$52))</f>
        <v>0.662499999999996</v>
      </c>
      <c r="BW318" s="6">
        <f ca="1">IF($BI318="",SUMIF(Elasticities!$B$5:$B$52,Demands_tra!$BH318,Elasticities!P$5:P$52),SUMIF(Elasticities!$B$5:$B$52,Demands_tra!$BI318,Elasticities!P$5:P$52))</f>
        <v>0.649999999999997</v>
      </c>
      <c r="BX318" s="6">
        <f ca="1">IF($BI318="",SUMIF(Elasticities!$B$5:$B$52,Demands_tra!$BH318,Elasticities!Q$5:Q$52),SUMIF(Elasticities!$B$5:$B$52,Demands_tra!$BI318,Elasticities!Q$5:Q$52))</f>
        <v>0.637499999999997</v>
      </c>
      <c r="BY318" s="6">
        <f ca="1">IF($BI318="",SUMIF(Elasticities!$B$5:$B$52,Demands_tra!$BH318,Elasticities!R$5:R$52),SUMIF(Elasticities!$B$5:$B$52,Demands_tra!$BI318,Elasticities!R$5:R$52))</f>
        <v>0.624999999999996</v>
      </c>
      <c r="BZ318" s="6">
        <f ca="1">IF($BI318="",SUMIF(Elasticities!$B$5:$B$52,Demands_tra!$BH318,Elasticities!S$5:S$52),SUMIF(Elasticities!$B$5:$B$52,Demands_tra!$BI318,Elasticities!S$5:S$52))</f>
        <v>0.612499999999996</v>
      </c>
      <c r="CA318" s="6">
        <f ca="1">IF($BI318="",SUMIF(Elasticities!$B$5:$B$52,Demands_tra!$BH318,Elasticities!T$5:T$52),SUMIF(Elasticities!$B$5:$B$52,Demands_tra!$BI318,Elasticities!T$5:T$52))</f>
        <v>0.599999999999996</v>
      </c>
      <c r="CB318" s="6" t="e">
        <f ca="1">IF($BI318="",SUMIF(Elasticities!$B$5:$B$52,Demands_tra!$BH318,Elasticities!U$5:U$52),SUMIF(Elasticities!$B$5:$B$52,Demands_tra!$BI318,Elasticities!U$5:U$52))</f>
        <v>#VALUE!</v>
      </c>
      <c r="CC318" s="6" t="e">
        <f ca="1">IF($BI318="",SUMIF(Elasticities!$B$5:$B$52,Demands_tra!$BH318,Elasticities!V$5:V$52),SUMIF(Elasticities!$B$5:$B$52,Demands_tra!$BI318,Elasticities!V$5:V$52))</f>
        <v>#VALUE!</v>
      </c>
      <c r="CD318" s="6" t="e">
        <f ca="1">IF($BI318="",SUMIF(Elasticities!$B$5:$B$52,Demands_tra!$BH318,Elasticities!W$5:W$52),SUMIF(Elasticities!$B$5:$B$52,Demands_tra!$BI318,Elasticities!W$5:W$52))</f>
        <v>#VALUE!</v>
      </c>
      <c r="CE318" s="6" t="e">
        <f ca="1">IF($BI318="",SUMIF(Elasticities!$B$5:$B$52,Demands_tra!$BH318,Elasticities!X$5:X$52),SUMIF(Elasticities!$B$5:$B$52,Demands_tra!$BI318,Elasticities!X$5:X$52))</f>
        <v>#VALUE!</v>
      </c>
      <c r="CF318" s="6" t="e">
        <f ca="1">IF($BI318="",SUMIF(Elasticities!$B$5:$B$52,Demands_tra!$BH318,Elasticities!Y$5:Y$52),SUMIF(Elasticities!$B$5:$B$52,Demands_tra!$BI318,Elasticities!Y$5:Y$52))</f>
        <v>#VALUE!</v>
      </c>
      <c r="CG318" s="6" t="e">
        <f ca="1">IF($BI318="",SUMIF(Elasticities!$B$5:$B$52,Demands_tra!$BH318,Elasticities!Z$5:Z$52),SUMIF(Elasticities!$B$5:$B$52,Demands_tra!$BI318,Elasticities!Z$5:Z$52))</f>
        <v>#VALUE!</v>
      </c>
      <c r="CH318" s="6" t="e">
        <f ca="1">IF($BI318="",SUMIF(Elasticities!$B$5:$B$52,Demands_tra!$BH318,Elasticities!AA$5:AA$52),SUMIF(Elasticities!$B$5:$B$52,Demands_tra!$BI318,Elasticities!AA$5:AA$52))</f>
        <v>#VALUE!</v>
      </c>
      <c r="CI318" s="6" t="e">
        <f ca="1">IF($BI318="",SUMIF(Elasticities!$B$5:$B$52,Demands_tra!$BH318,Elasticities!AB$5:AB$52),SUMIF(Elasticities!$B$5:$B$52,Demands_tra!$BI318,Elasticities!AB$5:AB$52))</f>
        <v>#VALUE!</v>
      </c>
    </row>
    <row r="319" spans="1:87">
      <c r="A319" t="str">
        <f>IF(BYDem_tra!B318="","\I:",BYDem_tra!B318)</f>
        <v>SaudiArabia</v>
      </c>
      <c r="B319" t="str">
        <f>BYDem_tra!E318</f>
        <v>TWD</v>
      </c>
      <c r="C319" t="str">
        <f t="shared" si="220"/>
        <v>TWD</v>
      </c>
      <c r="D319" s="3">
        <f>SUMIFS(BYDem_tra!$M$2:$M$2000,BYDem_tra!$B$2:$B$2000,Demands_tra!$A319,BYDem_tra!$E$2:$E$2000,Demands_tra!$B319)</f>
        <v>0</v>
      </c>
      <c r="E319" s="3">
        <f ca="1" t="shared" si="221"/>
        <v>0</v>
      </c>
      <c r="F319" s="3">
        <f ca="1" t="shared" si="222"/>
        <v>0</v>
      </c>
      <c r="G319" s="3">
        <f ca="1" t="shared" si="223"/>
        <v>0</v>
      </c>
      <c r="H319" s="3">
        <f ca="1" t="shared" si="224"/>
        <v>0</v>
      </c>
      <c r="I319" s="3">
        <f ca="1" t="shared" si="225"/>
        <v>0</v>
      </c>
      <c r="J319" s="3">
        <f ca="1" t="shared" si="226"/>
        <v>0</v>
      </c>
      <c r="K319" s="3">
        <f ca="1" t="shared" si="227"/>
        <v>0</v>
      </c>
      <c r="L319" s="3">
        <f ca="1" t="shared" si="228"/>
        <v>0</v>
      </c>
      <c r="M319" s="3">
        <f ca="1" t="shared" si="229"/>
        <v>0</v>
      </c>
      <c r="N319" s="3">
        <f ca="1" t="shared" si="230"/>
        <v>0</v>
      </c>
      <c r="O319" s="3">
        <f ca="1" t="shared" si="231"/>
        <v>0</v>
      </c>
      <c r="P319" s="3">
        <f ca="1" t="shared" si="232"/>
        <v>0</v>
      </c>
      <c r="Q319" s="3">
        <f ca="1" t="shared" si="233"/>
        <v>0</v>
      </c>
      <c r="R319" s="3">
        <f ca="1" t="shared" si="234"/>
        <v>0</v>
      </c>
      <c r="S319" s="3">
        <f ca="1" t="shared" si="235"/>
        <v>0</v>
      </c>
      <c r="T319" s="3">
        <f ca="1" t="shared" si="236"/>
        <v>0</v>
      </c>
      <c r="U319" s="3">
        <f ca="1" t="shared" si="237"/>
        <v>0</v>
      </c>
      <c r="V319" s="3" t="e">
        <f ca="1" t="shared" si="212"/>
        <v>#VALUE!</v>
      </c>
      <c r="W319" s="3" t="e">
        <f ca="1" t="shared" si="213"/>
        <v>#DIV/0!</v>
      </c>
      <c r="X319" s="3" t="e">
        <f ca="1" t="shared" si="214"/>
        <v>#DIV/0!</v>
      </c>
      <c r="Y319" s="3" t="e">
        <f ca="1" t="shared" si="215"/>
        <v>#DIV/0!</v>
      </c>
      <c r="Z319" s="3" t="e">
        <f ca="1" t="shared" si="216"/>
        <v>#DIV/0!</v>
      </c>
      <c r="AA319" s="3" t="e">
        <f ca="1" t="shared" si="217"/>
        <v>#DIV/0!</v>
      </c>
      <c r="AB319" s="3" t="e">
        <f ca="1" t="shared" si="218"/>
        <v>#DIV/0!</v>
      </c>
      <c r="AC319" s="3" t="e">
        <f ca="1" t="shared" si="219"/>
        <v>#DIV/0!</v>
      </c>
      <c r="AE319" s="34" t="str">
        <f ca="1">VLOOKUP($C319,'Default drvr and elast'!$A$4:$C$49,MATCH(VLOOKUP(A319,Classification!$B$4:$D$99,2,FALSE),'Default drvr and elast'!$A$3:$C$3,0),FALSE)</f>
        <v>GDP</v>
      </c>
      <c r="AF319" s="4"/>
      <c r="AG319" s="6">
        <f ca="1">IF($AF319="",SUMIFS('Growth rates'!D$4:D$922,'Growth rates'!$B$4:$B$922,Demands_tra!$A319,'Growth rates'!$C$4:$C$922,$AE319),SUMIFS('Growth rates'!D$4:D$922,'Growth rates'!$B$4:$B$922,Demands_tra!$A319,'Growth rates'!$C$4:$C$922,$AF319))</f>
        <v>1</v>
      </c>
      <c r="AH319" s="6">
        <f ca="1">IF($AF319="",SUMIFS('Growth rates'!E$4:E$922,'Growth rates'!$B$4:$B$922,Demands_tra!$A319,'Growth rates'!$C$4:$C$922,$AE319),SUMIFS('Growth rates'!E$4:E$922,'Growth rates'!$B$4:$B$922,Demands_tra!$A319,'Growth rates'!$C$4:$C$922,$AF319))</f>
        <v>1.0027249390837</v>
      </c>
      <c r="AI319" s="6">
        <f ca="1">IF($AF319="",SUMIFS('Growth rates'!F$4:F$922,'Growth rates'!$B$4:$B$922,Demands_tra!$A319,'Growth rates'!$C$4:$C$922,$AE319),SUMIFS('Growth rates'!F$4:F$922,'Growth rates'!$B$4:$B$922,Demands_tra!$A319,'Growth rates'!$C$4:$C$922,$AF319))</f>
        <v>1.21699113580074</v>
      </c>
      <c r="AJ319" s="6">
        <f ca="1">IF($AF319="",SUMIFS('Growth rates'!G$4:G$922,'Growth rates'!$B$4:$B$922,Demands_tra!$A319,'Growth rates'!$C$4:$C$922,$AE319),SUMIFS('Growth rates'!G$4:G$922,'Growth rates'!$B$4:$B$922,Demands_tra!$A319,'Growth rates'!$C$4:$C$922,$AF319))</f>
        <v>1.50702668284416</v>
      </c>
      <c r="AK319" s="6">
        <f ca="1">IF($AF319="",SUMIFS('Growth rates'!H$4:H$922,'Growth rates'!$B$4:$B$922,Demands_tra!$A319,'Growth rates'!$C$4:$C$922,$AE319),SUMIFS('Growth rates'!H$4:H$922,'Growth rates'!$B$4:$B$922,Demands_tra!$A319,'Growth rates'!$C$4:$C$922,$AF319))</f>
        <v>1.767807364104</v>
      </c>
      <c r="AL319" s="6">
        <f ca="1">IF($AF319="",SUMIFS('Growth rates'!I$4:I$922,'Growth rates'!$B$4:$B$922,Demands_tra!$A319,'Growth rates'!$C$4:$C$922,$AE319),SUMIFS('Growth rates'!I$4:I$922,'Growth rates'!$B$4:$B$922,Demands_tra!$A319,'Growth rates'!$C$4:$C$922,$AF319))</f>
        <v>2.00151413358469</v>
      </c>
      <c r="AM319" s="6">
        <f ca="1">IF($AF319="",SUMIFS('Growth rates'!J$4:J$922,'Growth rates'!$B$4:$B$922,Demands_tra!$A319,'Growth rates'!$C$4:$C$922,$AE319),SUMIFS('Growth rates'!J$4:J$922,'Growth rates'!$B$4:$B$922,Demands_tra!$A319,'Growth rates'!$C$4:$C$922,$AF319))</f>
        <v>2.20393549389834</v>
      </c>
      <c r="AN319" s="6">
        <f ca="1">IF($AF319="",SUMIFS('Growth rates'!K$4:K$922,'Growth rates'!$B$4:$B$922,Demands_tra!$A319,'Growth rates'!$C$4:$C$922,$AE319),SUMIFS('Growth rates'!K$4:K$922,'Growth rates'!$B$4:$B$922,Demands_tra!$A319,'Growth rates'!$C$4:$C$922,$AF319))</f>
        <v>2.37738400834278</v>
      </c>
      <c r="AO319" s="6">
        <f ca="1">IF($AF319="",SUMIFS('Growth rates'!L$4:L$922,'Growth rates'!$B$4:$B$922,Demands_tra!$A319,'Growth rates'!$C$4:$C$922,$AE319),SUMIFS('Growth rates'!L$4:L$922,'Growth rates'!$B$4:$B$922,Demands_tra!$A319,'Growth rates'!$C$4:$C$922,$AF319))</f>
        <v>2.52842760736811</v>
      </c>
      <c r="AP319" s="6">
        <f ca="1">IF($AF319="",SUMIFS('Growth rates'!M$4:M$922,'Growth rates'!$B$4:$B$922,Demands_tra!$A319,'Growth rates'!$C$4:$C$922,$AE319),SUMIFS('Growth rates'!M$4:M$922,'Growth rates'!$B$4:$B$922,Demands_tra!$A319,'Growth rates'!$C$4:$C$922,$AF319))</f>
        <v>2.65381366129534</v>
      </c>
      <c r="AQ319" s="6">
        <f ca="1">IF($AF319="",SUMIFS('Growth rates'!N$4:N$922,'Growth rates'!$B$4:$B$922,Demands_tra!$A319,'Growth rates'!$C$4:$C$922,$AE319),SUMIFS('Growth rates'!N$4:N$922,'Growth rates'!$B$4:$B$922,Demands_tra!$A319,'Growth rates'!$C$4:$C$922,$AF319))</f>
        <v>2.75888801427898</v>
      </c>
      <c r="AR319" s="6">
        <f ca="1">IF($AF319="",SUMIFS('Growth rates'!O$4:O$922,'Growth rates'!$B$4:$B$922,Demands_tra!$A319,'Growth rates'!$C$4:$C$922,$AE319),SUMIFS('Growth rates'!O$4:O$922,'Growth rates'!$B$4:$B$922,Demands_tra!$A319,'Growth rates'!$C$4:$C$922,$AF319))</f>
        <v>2.84552453197228</v>
      </c>
      <c r="AS319" s="6">
        <f ca="1">IF($AF319="",SUMIFS('Growth rates'!P$4:P$922,'Growth rates'!$B$4:$B$922,Demands_tra!$A319,'Growth rates'!$C$4:$C$922,$AE319),SUMIFS('Growth rates'!P$4:P$922,'Growth rates'!$B$4:$B$922,Demands_tra!$A319,'Growth rates'!$C$4:$C$922,$AF319))</f>
        <v>2.91486382825113</v>
      </c>
      <c r="AT319" s="6">
        <f ca="1">IF($AF319="",SUMIFS('Growth rates'!Q$4:Q$922,'Growth rates'!$B$4:$B$922,Demands_tra!$A319,'Growth rates'!$C$4:$C$922,$AE319),SUMIFS('Growth rates'!Q$4:Q$922,'Growth rates'!$B$4:$B$922,Demands_tra!$A319,'Growth rates'!$C$4:$C$922,$AF319))</f>
        <v>2.97411307870486</v>
      </c>
      <c r="AU319" s="6">
        <f ca="1">IF($AF319="",SUMIFS('Growth rates'!R$4:R$922,'Growth rates'!$B$4:$B$922,Demands_tra!$A319,'Growth rates'!$C$4:$C$922,$AE319),SUMIFS('Growth rates'!R$4:R$922,'Growth rates'!$B$4:$B$922,Demands_tra!$A319,'Growth rates'!$C$4:$C$922,$AF319))</f>
        <v>3.02571645592467</v>
      </c>
      <c r="AV319" s="6">
        <f ca="1">IF($AF319="",SUMIFS('Growth rates'!S$4:S$922,'Growth rates'!$B$4:$B$922,Demands_tra!$A319,'Growth rates'!$C$4:$C$922,$AE319),SUMIFS('Growth rates'!S$4:S$922,'Growth rates'!$B$4:$B$922,Demands_tra!$A319,'Growth rates'!$C$4:$C$922,$AF319))</f>
        <v>3.07040721168791</v>
      </c>
      <c r="AW319" s="6">
        <f ca="1">IF($AF319="",SUMIFS('Growth rates'!T$4:T$922,'Growth rates'!$B$4:$B$922,Demands_tra!$A319,'Growth rates'!$C$4:$C$922,$AE319),SUMIFS('Growth rates'!T$4:T$922,'Growth rates'!$B$4:$B$922,Demands_tra!$A319,'Growth rates'!$C$4:$C$922,$AF319))</f>
        <v>3.10681911618719</v>
      </c>
      <c r="AX319" s="6">
        <f ca="1">IF($AF319="",SUMIFS('Growth rates'!U$4:U$922,'Growth rates'!$B$4:$B$922,Demands_tra!$A319,'Growth rates'!$C$4:$C$922,$AE319),SUMIFS('Growth rates'!U$4:U$922,'Growth rates'!$B$4:$B$922,Demands_tra!$A319,'Growth rates'!$C$4:$C$922,$AF319))</f>
        <v>3.13344179610336</v>
      </c>
      <c r="AY319" s="6">
        <f ca="1">IF($AF319="",SUMIFS('Growth rates'!V$4:V$922,'Growth rates'!$B$4:$B$922,Demands_tra!$A319,'Growth rates'!$C$4:$C$922,$AE319),SUMIFS('Growth rates'!V$4:V$922,'Growth rates'!$B$4:$B$922,Demands_tra!$A319,'Growth rates'!$C$4:$C$922,$AF319))</f>
        <v>0</v>
      </c>
      <c r="AZ319" s="6">
        <f ca="1">IF($AF319="",SUMIFS('Growth rates'!W$4:W$922,'Growth rates'!$B$4:$B$922,Demands_tra!$A319,'Growth rates'!$C$4:$C$922,$AE319),SUMIFS('Growth rates'!W$4:W$922,'Growth rates'!$B$4:$B$922,Demands_tra!$A319,'Growth rates'!$C$4:$C$922,$AF319))</f>
        <v>0</v>
      </c>
      <c r="BA319" s="6">
        <f ca="1">IF($AF319="",SUMIFS('Growth rates'!X$4:X$922,'Growth rates'!$B$4:$B$922,Demands_tra!$A319,'Growth rates'!$C$4:$C$922,$AE319),SUMIFS('Growth rates'!X$4:X$922,'Growth rates'!$B$4:$B$922,Demands_tra!$A319,'Growth rates'!$C$4:$C$922,$AF319))</f>
        <v>0</v>
      </c>
      <c r="BB319" s="6">
        <f ca="1">IF($AF319="",SUMIFS('Growth rates'!Y$4:Y$922,'Growth rates'!$B$4:$B$922,Demands_tra!$A319,'Growth rates'!$C$4:$C$922,$AE319),SUMIFS('Growth rates'!Y$4:Y$922,'Growth rates'!$B$4:$B$922,Demands_tra!$A319,'Growth rates'!$C$4:$C$922,$AF319))</f>
        <v>0</v>
      </c>
      <c r="BC319" s="6">
        <f ca="1">IF($AF319="",SUMIFS('Growth rates'!Z$4:Z$922,'Growth rates'!$B$4:$B$922,Demands_tra!$A319,'Growth rates'!$C$4:$C$922,$AE319),SUMIFS('Growth rates'!Z$4:Z$922,'Growth rates'!$B$4:$B$922,Demands_tra!$A319,'Growth rates'!$C$4:$C$922,$AF319))</f>
        <v>0</v>
      </c>
      <c r="BD319" s="6">
        <f ca="1">IF($AF319="",SUMIFS('Growth rates'!AA$4:AA$922,'Growth rates'!$B$4:$B$922,Demands_tra!$A319,'Growth rates'!$C$4:$C$922,$AE319),SUMIFS('Growth rates'!AA$4:AA$922,'Growth rates'!$B$4:$B$922,Demands_tra!$A319,'Growth rates'!$C$4:$C$922,$AF319))</f>
        <v>0</v>
      </c>
      <c r="BE319" s="6">
        <f ca="1">IF($AF319="",SUMIFS('Growth rates'!AB$4:AB$922,'Growth rates'!$B$4:$B$922,Demands_tra!$A319,'Growth rates'!$C$4:$C$922,$AE319),SUMIFS('Growth rates'!AB$4:AB$922,'Growth rates'!$B$4:$B$922,Demands_tra!$A319,'Growth rates'!$C$4:$C$922,$AF319))</f>
        <v>0</v>
      </c>
      <c r="BF319" s="6">
        <f ca="1">IF($AF319="",SUMIFS('Growth rates'!AC$4:AC$922,'Growth rates'!$B$4:$B$922,Demands_tra!$A319,'Growth rates'!$C$4:$C$922,$AE319),SUMIFS('Growth rates'!AC$4:AC$922,'Growth rates'!$B$4:$B$922,Demands_tra!$A319,'Growth rates'!$C$4:$C$922,$AF319))</f>
        <v>0</v>
      </c>
      <c r="BH319" t="str">
        <f ca="1">VLOOKUP($C319,'Default drvr and elast'!$A$4:$F$49,MATCH(VLOOKUP(A319,Classification!$B$4:$D$42,3,FALSE),'Default drvr and elast'!$D$3:$F$3,0)+3,FALSE)</f>
        <v>Med2</v>
      </c>
      <c r="BJ319" s="6">
        <f ca="1">IF($BI319="",SUMIF(Elasticities!$B$5:$B$52,Demands_tra!$BH319,Elasticities!C$5:C$52),SUMIF(Elasticities!$B$5:$B$52,Demands_tra!$BI319,Elasticities!C$5:C$52))</f>
        <v>0.799999999999989</v>
      </c>
      <c r="BK319" s="6">
        <f ca="1">IF($BI319="",SUMIF(Elasticities!$B$5:$B$52,Demands_tra!$BH319,Elasticities!D$5:D$52),SUMIF(Elasticities!$B$5:$B$52,Demands_tra!$BI319,Elasticities!D$5:D$52))</f>
        <v>0.797560975609746</v>
      </c>
      <c r="BL319" s="6">
        <f ca="1">IF($BI319="",SUMIF(Elasticities!$B$5:$B$52,Demands_tra!$BH319,Elasticities!E$5:E$52),SUMIF(Elasticities!$B$5:$B$52,Demands_tra!$BI319,Elasticities!E$5:E$52))</f>
        <v>0.785365853658527</v>
      </c>
      <c r="BM319" s="6">
        <f ca="1">IF($BI319="",SUMIF(Elasticities!$B$5:$B$52,Demands_tra!$BH319,Elasticities!F$5:F$52),SUMIF(Elasticities!$B$5:$B$52,Demands_tra!$BI319,Elasticities!F$5:F$52))</f>
        <v>0.773170731707307</v>
      </c>
      <c r="BN319" s="6">
        <f ca="1">IF($BI319="",SUMIF(Elasticities!$B$5:$B$52,Demands_tra!$BH319,Elasticities!G$5:G$52),SUMIF(Elasticities!$B$5:$B$52,Demands_tra!$BI319,Elasticities!G$5:G$52))</f>
        <v>0.760975609756088</v>
      </c>
      <c r="BO319" s="6">
        <f ca="1">IF($BI319="",SUMIF(Elasticities!$B$5:$B$52,Demands_tra!$BH319,Elasticities!H$5:H$52),SUMIF(Elasticities!$B$5:$B$52,Demands_tra!$BI319,Elasticities!H$5:H$52))</f>
        <v>0.748780487804868</v>
      </c>
      <c r="BP319" s="6">
        <f ca="1">IF($BI319="",SUMIF(Elasticities!$B$5:$B$52,Demands_tra!$BH319,Elasticities!I$5:I$52),SUMIF(Elasticities!$B$5:$B$52,Demands_tra!$BI319,Elasticities!I$5:I$52))</f>
        <v>0.736585365853649</v>
      </c>
      <c r="BQ319" s="6">
        <f ca="1">IF($BI319="",SUMIF(Elasticities!$B$5:$B$52,Demands_tra!$BH319,Elasticities!J$5:J$52),SUMIF(Elasticities!$B$5:$B$52,Demands_tra!$BI319,Elasticities!J$5:J$52))</f>
        <v>0.724390243902429</v>
      </c>
      <c r="BR319" s="6">
        <f ca="1">IF($BI319="",SUMIF(Elasticities!$B$5:$B$52,Demands_tra!$BH319,Elasticities!K$5:K$52),SUMIF(Elasticities!$B$5:$B$52,Demands_tra!$BI319,Elasticities!K$5:K$52))</f>
        <v>0.71219512195121</v>
      </c>
      <c r="BS319" s="6">
        <f ca="1">IF($BI319="",SUMIF(Elasticities!$B$5:$B$52,Demands_tra!$BH319,Elasticities!L$5:L$52),SUMIF(Elasticities!$B$5:$B$52,Demands_tra!$BI319,Elasticities!L$5:L$52))</f>
        <v>0.699999999999997</v>
      </c>
      <c r="BT319" s="6">
        <f ca="1">IF($BI319="",SUMIF(Elasticities!$B$5:$B$52,Demands_tra!$BH319,Elasticities!M$5:M$52),SUMIF(Elasticities!$B$5:$B$52,Demands_tra!$BI319,Elasticities!M$5:M$52))</f>
        <v>0.687499999999996</v>
      </c>
      <c r="BU319" s="6">
        <f ca="1">IF($BI319="",SUMIF(Elasticities!$B$5:$B$52,Demands_tra!$BH319,Elasticities!N$5:N$52),SUMIF(Elasticities!$B$5:$B$52,Demands_tra!$BI319,Elasticities!N$5:N$52))</f>
        <v>0.674999999999996</v>
      </c>
      <c r="BV319" s="6">
        <f ca="1">IF($BI319="",SUMIF(Elasticities!$B$5:$B$52,Demands_tra!$BH319,Elasticities!O$5:O$52),SUMIF(Elasticities!$B$5:$B$52,Demands_tra!$BI319,Elasticities!O$5:O$52))</f>
        <v>0.662499999999996</v>
      </c>
      <c r="BW319" s="6">
        <f ca="1">IF($BI319="",SUMIF(Elasticities!$B$5:$B$52,Demands_tra!$BH319,Elasticities!P$5:P$52),SUMIF(Elasticities!$B$5:$B$52,Demands_tra!$BI319,Elasticities!P$5:P$52))</f>
        <v>0.649999999999997</v>
      </c>
      <c r="BX319" s="6">
        <f ca="1">IF($BI319="",SUMIF(Elasticities!$B$5:$B$52,Demands_tra!$BH319,Elasticities!Q$5:Q$52),SUMIF(Elasticities!$B$5:$B$52,Demands_tra!$BI319,Elasticities!Q$5:Q$52))</f>
        <v>0.637499999999997</v>
      </c>
      <c r="BY319" s="6">
        <f ca="1">IF($BI319="",SUMIF(Elasticities!$B$5:$B$52,Demands_tra!$BH319,Elasticities!R$5:R$52),SUMIF(Elasticities!$B$5:$B$52,Demands_tra!$BI319,Elasticities!R$5:R$52))</f>
        <v>0.624999999999996</v>
      </c>
      <c r="BZ319" s="6">
        <f ca="1">IF($BI319="",SUMIF(Elasticities!$B$5:$B$52,Demands_tra!$BH319,Elasticities!S$5:S$52),SUMIF(Elasticities!$B$5:$B$52,Demands_tra!$BI319,Elasticities!S$5:S$52))</f>
        <v>0.612499999999996</v>
      </c>
      <c r="CA319" s="6">
        <f ca="1">IF($BI319="",SUMIF(Elasticities!$B$5:$B$52,Demands_tra!$BH319,Elasticities!T$5:T$52),SUMIF(Elasticities!$B$5:$B$52,Demands_tra!$BI319,Elasticities!T$5:T$52))</f>
        <v>0.599999999999996</v>
      </c>
      <c r="CB319" s="6" t="e">
        <f ca="1">IF($BI319="",SUMIF(Elasticities!$B$5:$B$52,Demands_tra!$BH319,Elasticities!U$5:U$52),SUMIF(Elasticities!$B$5:$B$52,Demands_tra!$BI319,Elasticities!U$5:U$52))</f>
        <v>#VALUE!</v>
      </c>
      <c r="CC319" s="6" t="e">
        <f ca="1">IF($BI319="",SUMIF(Elasticities!$B$5:$B$52,Demands_tra!$BH319,Elasticities!V$5:V$52),SUMIF(Elasticities!$B$5:$B$52,Demands_tra!$BI319,Elasticities!V$5:V$52))</f>
        <v>#VALUE!</v>
      </c>
      <c r="CD319" s="6" t="e">
        <f ca="1">IF($BI319="",SUMIF(Elasticities!$B$5:$B$52,Demands_tra!$BH319,Elasticities!W$5:W$52),SUMIF(Elasticities!$B$5:$B$52,Demands_tra!$BI319,Elasticities!W$5:W$52))</f>
        <v>#VALUE!</v>
      </c>
      <c r="CE319" s="6" t="e">
        <f ca="1">IF($BI319="",SUMIF(Elasticities!$B$5:$B$52,Demands_tra!$BH319,Elasticities!X$5:X$52),SUMIF(Elasticities!$B$5:$B$52,Demands_tra!$BI319,Elasticities!X$5:X$52))</f>
        <v>#VALUE!</v>
      </c>
      <c r="CF319" s="6" t="e">
        <f ca="1">IF($BI319="",SUMIF(Elasticities!$B$5:$B$52,Demands_tra!$BH319,Elasticities!Y$5:Y$52),SUMIF(Elasticities!$B$5:$B$52,Demands_tra!$BI319,Elasticities!Y$5:Y$52))</f>
        <v>#VALUE!</v>
      </c>
      <c r="CG319" s="6" t="e">
        <f ca="1">IF($BI319="",SUMIF(Elasticities!$B$5:$B$52,Demands_tra!$BH319,Elasticities!Z$5:Z$52),SUMIF(Elasticities!$B$5:$B$52,Demands_tra!$BI319,Elasticities!Z$5:Z$52))</f>
        <v>#VALUE!</v>
      </c>
      <c r="CH319" s="6" t="e">
        <f ca="1">IF($BI319="",SUMIF(Elasticities!$B$5:$B$52,Demands_tra!$BH319,Elasticities!AA$5:AA$52),SUMIF(Elasticities!$B$5:$B$52,Demands_tra!$BI319,Elasticities!AA$5:AA$52))</f>
        <v>#VALUE!</v>
      </c>
      <c r="CI319" s="6" t="e">
        <f ca="1">IF($BI319="",SUMIF(Elasticities!$B$5:$B$52,Demands_tra!$BH319,Elasticities!AB$5:AB$52),SUMIF(Elasticities!$B$5:$B$52,Demands_tra!$BI319,Elasticities!AB$5:AB$52))</f>
        <v>#VALUE!</v>
      </c>
    </row>
    <row r="320" spans="1:87">
      <c r="A320" t="str">
        <f>IF(BYDem_tra!B319="","\I:",BYDem_tra!B319)</f>
        <v>SaudiArabia</v>
      </c>
      <c r="B320" t="str">
        <f>BYDem_tra!E319</f>
        <v>TWI</v>
      </c>
      <c r="C320" t="str">
        <f t="shared" si="220"/>
        <v>TWI</v>
      </c>
      <c r="D320" s="3">
        <f>SUMIFS(BYDem_tra!$M$2:$M$2000,BYDem_tra!$B$2:$B$2000,Demands_tra!$A320,BYDem_tra!$E$2:$E$2000,Demands_tra!$B320)</f>
        <v>135.0102909672</v>
      </c>
      <c r="E320" s="3">
        <f ca="1" t="shared" si="221"/>
        <v>135.303709517611</v>
      </c>
      <c r="F320" s="3">
        <f ca="1" t="shared" si="222"/>
        <v>158.010385499729</v>
      </c>
      <c r="G320" s="3">
        <f ca="1" t="shared" si="223"/>
        <v>187.125925673435</v>
      </c>
      <c r="H320" s="3">
        <f ca="1" t="shared" si="224"/>
        <v>211.766973560308</v>
      </c>
      <c r="I320" s="3">
        <f ca="1" t="shared" si="225"/>
        <v>232.729764457037</v>
      </c>
      <c r="J320" s="3">
        <f ca="1" t="shared" si="226"/>
        <v>250.066714353691</v>
      </c>
      <c r="K320" s="3">
        <f ca="1" t="shared" si="227"/>
        <v>264.322796391226</v>
      </c>
      <c r="L320" s="3">
        <f ca="1" t="shared" si="228"/>
        <v>276.282945752293</v>
      </c>
      <c r="M320" s="3">
        <f ca="1" t="shared" si="229"/>
        <v>285.87365729334</v>
      </c>
      <c r="N320" s="3">
        <f ca="1" t="shared" si="230"/>
        <v>293.65533320153</v>
      </c>
      <c r="O320" s="3">
        <f ca="1" t="shared" si="231"/>
        <v>299.879892101277</v>
      </c>
      <c r="P320" s="3">
        <f ca="1" t="shared" si="232"/>
        <v>304.721061998078</v>
      </c>
      <c r="Q320" s="3">
        <f ca="1" t="shared" si="233"/>
        <v>308.747123635954</v>
      </c>
      <c r="R320" s="3">
        <f ca="1" t="shared" si="234"/>
        <v>312.162226252724</v>
      </c>
      <c r="S320" s="3">
        <f ca="1" t="shared" si="235"/>
        <v>315.043933365565</v>
      </c>
      <c r="T320" s="3">
        <f ca="1" t="shared" si="236"/>
        <v>317.332294861171</v>
      </c>
      <c r="U320" s="3">
        <f ca="1" t="shared" si="237"/>
        <v>318.963848382095</v>
      </c>
      <c r="V320" s="3" t="e">
        <f ca="1" t="shared" si="212"/>
        <v>#VALUE!</v>
      </c>
      <c r="W320" s="3" t="e">
        <f ca="1" t="shared" si="213"/>
        <v>#DIV/0!</v>
      </c>
      <c r="X320" s="3" t="e">
        <f ca="1" t="shared" si="214"/>
        <v>#DIV/0!</v>
      </c>
      <c r="Y320" s="3" t="e">
        <f ca="1" t="shared" si="215"/>
        <v>#DIV/0!</v>
      </c>
      <c r="Z320" s="3" t="e">
        <f ca="1" t="shared" si="216"/>
        <v>#DIV/0!</v>
      </c>
      <c r="AA320" s="3" t="e">
        <f ca="1" t="shared" si="217"/>
        <v>#DIV/0!</v>
      </c>
      <c r="AB320" s="3" t="e">
        <f ca="1" t="shared" si="218"/>
        <v>#DIV/0!</v>
      </c>
      <c r="AC320" s="3" t="e">
        <f ca="1" t="shared" si="219"/>
        <v>#DIV/0!</v>
      </c>
      <c r="AE320" s="34" t="str">
        <f ca="1">VLOOKUP($C320,'Default drvr and elast'!$A$4:$C$49,MATCH(VLOOKUP(A320,Classification!$B$4:$D$99,2,FALSE),'Default drvr and elast'!$A$3:$C$3,0),FALSE)</f>
        <v>GDP</v>
      </c>
      <c r="AF320" s="4"/>
      <c r="AG320" s="6">
        <f ca="1">IF($AF320="",SUMIFS('Growth rates'!D$4:D$922,'Growth rates'!$B$4:$B$922,Demands_tra!$A320,'Growth rates'!$C$4:$C$922,$AE320),SUMIFS('Growth rates'!D$4:D$922,'Growth rates'!$B$4:$B$922,Demands_tra!$A320,'Growth rates'!$C$4:$C$922,$AF320))</f>
        <v>1</v>
      </c>
      <c r="AH320" s="6">
        <f ca="1">IF($AF320="",SUMIFS('Growth rates'!E$4:E$922,'Growth rates'!$B$4:$B$922,Demands_tra!$A320,'Growth rates'!$C$4:$C$922,$AE320),SUMIFS('Growth rates'!E$4:E$922,'Growth rates'!$B$4:$B$922,Demands_tra!$A320,'Growth rates'!$C$4:$C$922,$AF320))</f>
        <v>1.0027249390837</v>
      </c>
      <c r="AI320" s="6">
        <f ca="1">IF($AF320="",SUMIFS('Growth rates'!F$4:F$922,'Growth rates'!$B$4:$B$922,Demands_tra!$A320,'Growth rates'!$C$4:$C$922,$AE320),SUMIFS('Growth rates'!F$4:F$922,'Growth rates'!$B$4:$B$922,Demands_tra!$A320,'Growth rates'!$C$4:$C$922,$AF320))</f>
        <v>1.21699113580074</v>
      </c>
      <c r="AJ320" s="6">
        <f ca="1">IF($AF320="",SUMIFS('Growth rates'!G$4:G$922,'Growth rates'!$B$4:$B$922,Demands_tra!$A320,'Growth rates'!$C$4:$C$922,$AE320),SUMIFS('Growth rates'!G$4:G$922,'Growth rates'!$B$4:$B$922,Demands_tra!$A320,'Growth rates'!$C$4:$C$922,$AF320))</f>
        <v>1.50702668284416</v>
      </c>
      <c r="AK320" s="6">
        <f ca="1">IF($AF320="",SUMIFS('Growth rates'!H$4:H$922,'Growth rates'!$B$4:$B$922,Demands_tra!$A320,'Growth rates'!$C$4:$C$922,$AE320),SUMIFS('Growth rates'!H$4:H$922,'Growth rates'!$B$4:$B$922,Demands_tra!$A320,'Growth rates'!$C$4:$C$922,$AF320))</f>
        <v>1.767807364104</v>
      </c>
      <c r="AL320" s="6">
        <f ca="1">IF($AF320="",SUMIFS('Growth rates'!I$4:I$922,'Growth rates'!$B$4:$B$922,Demands_tra!$A320,'Growth rates'!$C$4:$C$922,$AE320),SUMIFS('Growth rates'!I$4:I$922,'Growth rates'!$B$4:$B$922,Demands_tra!$A320,'Growth rates'!$C$4:$C$922,$AF320))</f>
        <v>2.00151413358469</v>
      </c>
      <c r="AM320" s="6">
        <f ca="1">IF($AF320="",SUMIFS('Growth rates'!J$4:J$922,'Growth rates'!$B$4:$B$922,Demands_tra!$A320,'Growth rates'!$C$4:$C$922,$AE320),SUMIFS('Growth rates'!J$4:J$922,'Growth rates'!$B$4:$B$922,Demands_tra!$A320,'Growth rates'!$C$4:$C$922,$AF320))</f>
        <v>2.20393549389834</v>
      </c>
      <c r="AN320" s="6">
        <f ca="1">IF($AF320="",SUMIFS('Growth rates'!K$4:K$922,'Growth rates'!$B$4:$B$922,Demands_tra!$A320,'Growth rates'!$C$4:$C$922,$AE320),SUMIFS('Growth rates'!K$4:K$922,'Growth rates'!$B$4:$B$922,Demands_tra!$A320,'Growth rates'!$C$4:$C$922,$AF320))</f>
        <v>2.37738400834278</v>
      </c>
      <c r="AO320" s="6">
        <f ca="1">IF($AF320="",SUMIFS('Growth rates'!L$4:L$922,'Growth rates'!$B$4:$B$922,Demands_tra!$A320,'Growth rates'!$C$4:$C$922,$AE320),SUMIFS('Growth rates'!L$4:L$922,'Growth rates'!$B$4:$B$922,Demands_tra!$A320,'Growth rates'!$C$4:$C$922,$AF320))</f>
        <v>2.52842760736811</v>
      </c>
      <c r="AP320" s="6">
        <f ca="1">IF($AF320="",SUMIFS('Growth rates'!M$4:M$922,'Growth rates'!$B$4:$B$922,Demands_tra!$A320,'Growth rates'!$C$4:$C$922,$AE320),SUMIFS('Growth rates'!M$4:M$922,'Growth rates'!$B$4:$B$922,Demands_tra!$A320,'Growth rates'!$C$4:$C$922,$AF320))</f>
        <v>2.65381366129534</v>
      </c>
      <c r="AQ320" s="6">
        <f ca="1">IF($AF320="",SUMIFS('Growth rates'!N$4:N$922,'Growth rates'!$B$4:$B$922,Demands_tra!$A320,'Growth rates'!$C$4:$C$922,$AE320),SUMIFS('Growth rates'!N$4:N$922,'Growth rates'!$B$4:$B$922,Demands_tra!$A320,'Growth rates'!$C$4:$C$922,$AF320))</f>
        <v>2.75888801427898</v>
      </c>
      <c r="AR320" s="6">
        <f ca="1">IF($AF320="",SUMIFS('Growth rates'!O$4:O$922,'Growth rates'!$B$4:$B$922,Demands_tra!$A320,'Growth rates'!$C$4:$C$922,$AE320),SUMIFS('Growth rates'!O$4:O$922,'Growth rates'!$B$4:$B$922,Demands_tra!$A320,'Growth rates'!$C$4:$C$922,$AF320))</f>
        <v>2.84552453197228</v>
      </c>
      <c r="AS320" s="6">
        <f ca="1">IF($AF320="",SUMIFS('Growth rates'!P$4:P$922,'Growth rates'!$B$4:$B$922,Demands_tra!$A320,'Growth rates'!$C$4:$C$922,$AE320),SUMIFS('Growth rates'!P$4:P$922,'Growth rates'!$B$4:$B$922,Demands_tra!$A320,'Growth rates'!$C$4:$C$922,$AF320))</f>
        <v>2.91486382825113</v>
      </c>
      <c r="AT320" s="6">
        <f ca="1">IF($AF320="",SUMIFS('Growth rates'!Q$4:Q$922,'Growth rates'!$B$4:$B$922,Demands_tra!$A320,'Growth rates'!$C$4:$C$922,$AE320),SUMIFS('Growth rates'!Q$4:Q$922,'Growth rates'!$B$4:$B$922,Demands_tra!$A320,'Growth rates'!$C$4:$C$922,$AF320))</f>
        <v>2.97411307870486</v>
      </c>
      <c r="AU320" s="6">
        <f ca="1">IF($AF320="",SUMIFS('Growth rates'!R$4:R$922,'Growth rates'!$B$4:$B$922,Demands_tra!$A320,'Growth rates'!$C$4:$C$922,$AE320),SUMIFS('Growth rates'!R$4:R$922,'Growth rates'!$B$4:$B$922,Demands_tra!$A320,'Growth rates'!$C$4:$C$922,$AF320))</f>
        <v>3.02571645592467</v>
      </c>
      <c r="AV320" s="6">
        <f ca="1">IF($AF320="",SUMIFS('Growth rates'!S$4:S$922,'Growth rates'!$B$4:$B$922,Demands_tra!$A320,'Growth rates'!$C$4:$C$922,$AE320),SUMIFS('Growth rates'!S$4:S$922,'Growth rates'!$B$4:$B$922,Demands_tra!$A320,'Growth rates'!$C$4:$C$922,$AF320))</f>
        <v>3.07040721168791</v>
      </c>
      <c r="AW320" s="6">
        <f ca="1">IF($AF320="",SUMIFS('Growth rates'!T$4:T$922,'Growth rates'!$B$4:$B$922,Demands_tra!$A320,'Growth rates'!$C$4:$C$922,$AE320),SUMIFS('Growth rates'!T$4:T$922,'Growth rates'!$B$4:$B$922,Demands_tra!$A320,'Growth rates'!$C$4:$C$922,$AF320))</f>
        <v>3.10681911618719</v>
      </c>
      <c r="AX320" s="6">
        <f ca="1">IF($AF320="",SUMIFS('Growth rates'!U$4:U$922,'Growth rates'!$B$4:$B$922,Demands_tra!$A320,'Growth rates'!$C$4:$C$922,$AE320),SUMIFS('Growth rates'!U$4:U$922,'Growth rates'!$B$4:$B$922,Demands_tra!$A320,'Growth rates'!$C$4:$C$922,$AF320))</f>
        <v>3.13344179610336</v>
      </c>
      <c r="AY320" s="6">
        <f ca="1">IF($AF320="",SUMIFS('Growth rates'!V$4:V$922,'Growth rates'!$B$4:$B$922,Demands_tra!$A320,'Growth rates'!$C$4:$C$922,$AE320),SUMIFS('Growth rates'!V$4:V$922,'Growth rates'!$B$4:$B$922,Demands_tra!$A320,'Growth rates'!$C$4:$C$922,$AF320))</f>
        <v>0</v>
      </c>
      <c r="AZ320" s="6">
        <f ca="1">IF($AF320="",SUMIFS('Growth rates'!W$4:W$922,'Growth rates'!$B$4:$B$922,Demands_tra!$A320,'Growth rates'!$C$4:$C$922,$AE320),SUMIFS('Growth rates'!W$4:W$922,'Growth rates'!$B$4:$B$922,Demands_tra!$A320,'Growth rates'!$C$4:$C$922,$AF320))</f>
        <v>0</v>
      </c>
      <c r="BA320" s="6">
        <f ca="1">IF($AF320="",SUMIFS('Growth rates'!X$4:X$922,'Growth rates'!$B$4:$B$922,Demands_tra!$A320,'Growth rates'!$C$4:$C$922,$AE320),SUMIFS('Growth rates'!X$4:X$922,'Growth rates'!$B$4:$B$922,Demands_tra!$A320,'Growth rates'!$C$4:$C$922,$AF320))</f>
        <v>0</v>
      </c>
      <c r="BB320" s="6">
        <f ca="1">IF($AF320="",SUMIFS('Growth rates'!Y$4:Y$922,'Growth rates'!$B$4:$B$922,Demands_tra!$A320,'Growth rates'!$C$4:$C$922,$AE320),SUMIFS('Growth rates'!Y$4:Y$922,'Growth rates'!$B$4:$B$922,Demands_tra!$A320,'Growth rates'!$C$4:$C$922,$AF320))</f>
        <v>0</v>
      </c>
      <c r="BC320" s="6">
        <f ca="1">IF($AF320="",SUMIFS('Growth rates'!Z$4:Z$922,'Growth rates'!$B$4:$B$922,Demands_tra!$A320,'Growth rates'!$C$4:$C$922,$AE320),SUMIFS('Growth rates'!Z$4:Z$922,'Growth rates'!$B$4:$B$922,Demands_tra!$A320,'Growth rates'!$C$4:$C$922,$AF320))</f>
        <v>0</v>
      </c>
      <c r="BD320" s="6">
        <f ca="1">IF($AF320="",SUMIFS('Growth rates'!AA$4:AA$922,'Growth rates'!$B$4:$B$922,Demands_tra!$A320,'Growth rates'!$C$4:$C$922,$AE320),SUMIFS('Growth rates'!AA$4:AA$922,'Growth rates'!$B$4:$B$922,Demands_tra!$A320,'Growth rates'!$C$4:$C$922,$AF320))</f>
        <v>0</v>
      </c>
      <c r="BE320" s="6">
        <f ca="1">IF($AF320="",SUMIFS('Growth rates'!AB$4:AB$922,'Growth rates'!$B$4:$B$922,Demands_tra!$A320,'Growth rates'!$C$4:$C$922,$AE320),SUMIFS('Growth rates'!AB$4:AB$922,'Growth rates'!$B$4:$B$922,Demands_tra!$A320,'Growth rates'!$C$4:$C$922,$AF320))</f>
        <v>0</v>
      </c>
      <c r="BF320" s="6">
        <f ca="1">IF($AF320="",SUMIFS('Growth rates'!AC$4:AC$922,'Growth rates'!$B$4:$B$922,Demands_tra!$A320,'Growth rates'!$C$4:$C$922,$AE320),SUMIFS('Growth rates'!AC$4:AC$922,'Growth rates'!$B$4:$B$922,Demands_tra!$A320,'Growth rates'!$C$4:$C$922,$AF320))</f>
        <v>0</v>
      </c>
      <c r="BH320" t="str">
        <f ca="1">VLOOKUP($C320,'Default drvr and elast'!$A$4:$F$49,MATCH(VLOOKUP(A320,Classification!$B$4:$D$42,3,FALSE),'Default drvr and elast'!$D$3:$F$3,0)+3,FALSE)</f>
        <v>Med2</v>
      </c>
      <c r="BJ320" s="6">
        <f ca="1">IF($BI320="",SUMIF(Elasticities!$B$5:$B$52,Demands_tra!$BH320,Elasticities!C$5:C$52),SUMIF(Elasticities!$B$5:$B$52,Demands_tra!$BI320,Elasticities!C$5:C$52))</f>
        <v>0.799999999999989</v>
      </c>
      <c r="BK320" s="6">
        <f ca="1">IF($BI320="",SUMIF(Elasticities!$B$5:$B$52,Demands_tra!$BH320,Elasticities!D$5:D$52),SUMIF(Elasticities!$B$5:$B$52,Demands_tra!$BI320,Elasticities!D$5:D$52))</f>
        <v>0.797560975609746</v>
      </c>
      <c r="BL320" s="6">
        <f ca="1">IF($BI320="",SUMIF(Elasticities!$B$5:$B$52,Demands_tra!$BH320,Elasticities!E$5:E$52),SUMIF(Elasticities!$B$5:$B$52,Demands_tra!$BI320,Elasticities!E$5:E$52))</f>
        <v>0.785365853658527</v>
      </c>
      <c r="BM320" s="6">
        <f ca="1">IF($BI320="",SUMIF(Elasticities!$B$5:$B$52,Demands_tra!$BH320,Elasticities!F$5:F$52),SUMIF(Elasticities!$B$5:$B$52,Demands_tra!$BI320,Elasticities!F$5:F$52))</f>
        <v>0.773170731707307</v>
      </c>
      <c r="BN320" s="6">
        <f ca="1">IF($BI320="",SUMIF(Elasticities!$B$5:$B$52,Demands_tra!$BH320,Elasticities!G$5:G$52),SUMIF(Elasticities!$B$5:$B$52,Demands_tra!$BI320,Elasticities!G$5:G$52))</f>
        <v>0.760975609756088</v>
      </c>
      <c r="BO320" s="6">
        <f ca="1">IF($BI320="",SUMIF(Elasticities!$B$5:$B$52,Demands_tra!$BH320,Elasticities!H$5:H$52),SUMIF(Elasticities!$B$5:$B$52,Demands_tra!$BI320,Elasticities!H$5:H$52))</f>
        <v>0.748780487804868</v>
      </c>
      <c r="BP320" s="6">
        <f ca="1">IF($BI320="",SUMIF(Elasticities!$B$5:$B$52,Demands_tra!$BH320,Elasticities!I$5:I$52),SUMIF(Elasticities!$B$5:$B$52,Demands_tra!$BI320,Elasticities!I$5:I$52))</f>
        <v>0.736585365853649</v>
      </c>
      <c r="BQ320" s="6">
        <f ca="1">IF($BI320="",SUMIF(Elasticities!$B$5:$B$52,Demands_tra!$BH320,Elasticities!J$5:J$52),SUMIF(Elasticities!$B$5:$B$52,Demands_tra!$BI320,Elasticities!J$5:J$52))</f>
        <v>0.724390243902429</v>
      </c>
      <c r="BR320" s="6">
        <f ca="1">IF($BI320="",SUMIF(Elasticities!$B$5:$B$52,Demands_tra!$BH320,Elasticities!K$5:K$52),SUMIF(Elasticities!$B$5:$B$52,Demands_tra!$BI320,Elasticities!K$5:K$52))</f>
        <v>0.71219512195121</v>
      </c>
      <c r="BS320" s="6">
        <f ca="1">IF($BI320="",SUMIF(Elasticities!$B$5:$B$52,Demands_tra!$BH320,Elasticities!L$5:L$52),SUMIF(Elasticities!$B$5:$B$52,Demands_tra!$BI320,Elasticities!L$5:L$52))</f>
        <v>0.699999999999997</v>
      </c>
      <c r="BT320" s="6">
        <f ca="1">IF($BI320="",SUMIF(Elasticities!$B$5:$B$52,Demands_tra!$BH320,Elasticities!M$5:M$52),SUMIF(Elasticities!$B$5:$B$52,Demands_tra!$BI320,Elasticities!M$5:M$52))</f>
        <v>0.687499999999996</v>
      </c>
      <c r="BU320" s="6">
        <f ca="1">IF($BI320="",SUMIF(Elasticities!$B$5:$B$52,Demands_tra!$BH320,Elasticities!N$5:N$52),SUMIF(Elasticities!$B$5:$B$52,Demands_tra!$BI320,Elasticities!N$5:N$52))</f>
        <v>0.674999999999996</v>
      </c>
      <c r="BV320" s="6">
        <f ca="1">IF($BI320="",SUMIF(Elasticities!$B$5:$B$52,Demands_tra!$BH320,Elasticities!O$5:O$52),SUMIF(Elasticities!$B$5:$B$52,Demands_tra!$BI320,Elasticities!O$5:O$52))</f>
        <v>0.662499999999996</v>
      </c>
      <c r="BW320" s="6">
        <f ca="1">IF($BI320="",SUMIF(Elasticities!$B$5:$B$52,Demands_tra!$BH320,Elasticities!P$5:P$52),SUMIF(Elasticities!$B$5:$B$52,Demands_tra!$BI320,Elasticities!P$5:P$52))</f>
        <v>0.649999999999997</v>
      </c>
      <c r="BX320" s="6">
        <f ca="1">IF($BI320="",SUMIF(Elasticities!$B$5:$B$52,Demands_tra!$BH320,Elasticities!Q$5:Q$52),SUMIF(Elasticities!$B$5:$B$52,Demands_tra!$BI320,Elasticities!Q$5:Q$52))</f>
        <v>0.637499999999997</v>
      </c>
      <c r="BY320" s="6">
        <f ca="1">IF($BI320="",SUMIF(Elasticities!$B$5:$B$52,Demands_tra!$BH320,Elasticities!R$5:R$52),SUMIF(Elasticities!$B$5:$B$52,Demands_tra!$BI320,Elasticities!R$5:R$52))</f>
        <v>0.624999999999996</v>
      </c>
      <c r="BZ320" s="6">
        <f ca="1">IF($BI320="",SUMIF(Elasticities!$B$5:$B$52,Demands_tra!$BH320,Elasticities!S$5:S$52),SUMIF(Elasticities!$B$5:$B$52,Demands_tra!$BI320,Elasticities!S$5:S$52))</f>
        <v>0.612499999999996</v>
      </c>
      <c r="CA320" s="6">
        <f ca="1">IF($BI320="",SUMIF(Elasticities!$B$5:$B$52,Demands_tra!$BH320,Elasticities!T$5:T$52),SUMIF(Elasticities!$B$5:$B$52,Demands_tra!$BI320,Elasticities!T$5:T$52))</f>
        <v>0.599999999999996</v>
      </c>
      <c r="CB320" s="6" t="e">
        <f ca="1">IF($BI320="",SUMIF(Elasticities!$B$5:$B$52,Demands_tra!$BH320,Elasticities!U$5:U$52),SUMIF(Elasticities!$B$5:$B$52,Demands_tra!$BI320,Elasticities!U$5:U$52))</f>
        <v>#VALUE!</v>
      </c>
      <c r="CC320" s="6" t="e">
        <f ca="1">IF($BI320="",SUMIF(Elasticities!$B$5:$B$52,Demands_tra!$BH320,Elasticities!V$5:V$52),SUMIF(Elasticities!$B$5:$B$52,Demands_tra!$BI320,Elasticities!V$5:V$52))</f>
        <v>#VALUE!</v>
      </c>
      <c r="CD320" s="6" t="e">
        <f ca="1">IF($BI320="",SUMIF(Elasticities!$B$5:$B$52,Demands_tra!$BH320,Elasticities!W$5:W$52),SUMIF(Elasticities!$B$5:$B$52,Demands_tra!$BI320,Elasticities!W$5:W$52))</f>
        <v>#VALUE!</v>
      </c>
      <c r="CE320" s="6" t="e">
        <f ca="1">IF($BI320="",SUMIF(Elasticities!$B$5:$B$52,Demands_tra!$BH320,Elasticities!X$5:X$52),SUMIF(Elasticities!$B$5:$B$52,Demands_tra!$BI320,Elasticities!X$5:X$52))</f>
        <v>#VALUE!</v>
      </c>
      <c r="CF320" s="6" t="e">
        <f ca="1">IF($BI320="",SUMIF(Elasticities!$B$5:$B$52,Demands_tra!$BH320,Elasticities!Y$5:Y$52),SUMIF(Elasticities!$B$5:$B$52,Demands_tra!$BI320,Elasticities!Y$5:Y$52))</f>
        <v>#VALUE!</v>
      </c>
      <c r="CG320" s="6" t="e">
        <f ca="1">IF($BI320="",SUMIF(Elasticities!$B$5:$B$52,Demands_tra!$BH320,Elasticities!Z$5:Z$52),SUMIF(Elasticities!$B$5:$B$52,Demands_tra!$BI320,Elasticities!Z$5:Z$52))</f>
        <v>#VALUE!</v>
      </c>
      <c r="CH320" s="6" t="e">
        <f ca="1">IF($BI320="",SUMIF(Elasticities!$B$5:$B$52,Demands_tra!$BH320,Elasticities!AA$5:AA$52),SUMIF(Elasticities!$B$5:$B$52,Demands_tra!$BI320,Elasticities!AA$5:AA$52))</f>
        <v>#VALUE!</v>
      </c>
      <c r="CI320" s="6" t="e">
        <f ca="1">IF($BI320="",SUMIF(Elasticities!$B$5:$B$52,Demands_tra!$BH320,Elasticities!AB$5:AB$52),SUMIF(Elasticities!$B$5:$B$52,Demands_tra!$BI320,Elasticities!AB$5:AB$52))</f>
        <v>#VALUE!</v>
      </c>
    </row>
    <row r="321" spans="1:87">
      <c r="A321" t="str">
        <f>IF(BYDem_tra!B320="","\I:",BYDem_tra!B320)</f>
        <v>SaudiArabia</v>
      </c>
      <c r="B321" t="str">
        <f>BYDem_tra!E320</f>
        <v>Trd_2w</v>
      </c>
      <c r="C321" t="str">
        <f t="shared" si="220"/>
        <v>Trd_2w</v>
      </c>
      <c r="D321" s="3">
        <f>SUMIFS(BYDem_tra!$M$2:$M$2000,BYDem_tra!$B$2:$B$2000,Demands_tra!$A321,BYDem_tra!$E$2:$E$2000,Demands_tra!$B321)</f>
        <v>14.126</v>
      </c>
      <c r="E321" s="3">
        <f ca="1" t="shared" si="221"/>
        <v>14.3152649465649</v>
      </c>
      <c r="F321" s="3">
        <f ca="1" t="shared" si="222"/>
        <v>15.2440031861102</v>
      </c>
      <c r="G321" s="3">
        <f ca="1" t="shared" si="223"/>
        <v>16.0528788246617</v>
      </c>
      <c r="H321" s="3">
        <f ca="1" t="shared" si="224"/>
        <v>16.7554956637069</v>
      </c>
      <c r="I321" s="3">
        <f ca="1" t="shared" si="225"/>
        <v>17.3538559576706</v>
      </c>
      <c r="J321" s="3">
        <f ca="1" t="shared" si="226"/>
        <v>17.8385159203281</v>
      </c>
      <c r="K321" s="3">
        <f ca="1" t="shared" si="227"/>
        <v>18.2042328604979</v>
      </c>
      <c r="L321" s="3">
        <f ca="1" t="shared" si="228"/>
        <v>18.4583874268113</v>
      </c>
      <c r="M321" s="3">
        <f ca="1" t="shared" si="229"/>
        <v>18.6082897563143</v>
      </c>
      <c r="N321" s="3">
        <f ca="1" t="shared" si="230"/>
        <v>18.6548436743544</v>
      </c>
      <c r="O321" s="3">
        <f ca="1" t="shared" si="231"/>
        <v>18.628344611904</v>
      </c>
      <c r="P321" s="3">
        <f ca="1" t="shared" si="232"/>
        <v>18.5549492605633</v>
      </c>
      <c r="Q321" s="3">
        <f ca="1" t="shared" si="233"/>
        <v>18.4586649646238</v>
      </c>
      <c r="R321" s="3">
        <f ca="1" t="shared" si="234"/>
        <v>18.3496185339121</v>
      </c>
      <c r="S321" s="3">
        <f ca="1" t="shared" si="235"/>
        <v>18.2244536548366</v>
      </c>
      <c r="T321" s="3">
        <f ca="1" t="shared" si="236"/>
        <v>18.0715773328401</v>
      </c>
      <c r="U321" s="3">
        <f ca="1" t="shared" si="237"/>
        <v>17.8908281739797</v>
      </c>
      <c r="V321" s="3" t="e">
        <f ca="1" t="shared" ref="V321:V384" si="238">(1+(AY321-AX321)/AX321*CB321)*U321</f>
        <v>#VALUE!</v>
      </c>
      <c r="W321" s="3" t="e">
        <f ca="1" t="shared" ref="W321:W384" si="239">(1+(AZ321-AY321)/AY321*CC321)*V321</f>
        <v>#DIV/0!</v>
      </c>
      <c r="X321" s="3" t="e">
        <f ca="1" t="shared" ref="X321:X384" si="240">(1+(BA321-AZ321)/AZ321*CD321)*W321</f>
        <v>#DIV/0!</v>
      </c>
      <c r="Y321" s="3" t="e">
        <f ca="1" t="shared" ref="Y321:Y384" si="241">(1+(BB321-BA321)/BA321*CE321)*X321</f>
        <v>#DIV/0!</v>
      </c>
      <c r="Z321" s="3" t="e">
        <f ca="1" t="shared" ref="Z321:Z384" si="242">(1+(BC321-BB321)/BB321*CF321)*Y321</f>
        <v>#DIV/0!</v>
      </c>
      <c r="AA321" s="3" t="e">
        <f ca="1" t="shared" ref="AA321:AA384" si="243">(1+(BD321-BC321)/BC321*CG321)*Z321</f>
        <v>#DIV/0!</v>
      </c>
      <c r="AB321" s="3" t="e">
        <f ca="1" t="shared" ref="AB321:AB384" si="244">(1+(BE321-BD321)/BD321*CH321)*AA321</f>
        <v>#DIV/0!</v>
      </c>
      <c r="AC321" s="3" t="e">
        <f ca="1" t="shared" ref="AC321:AC384" si="245">(1+(BF321-BE321)/BE321*CI321)*AB321</f>
        <v>#DIV/0!</v>
      </c>
      <c r="AE321" s="34" t="str">
        <f ca="1">VLOOKUP($C321,'Default drvr and elast'!$A$4:$C$49,MATCH(VLOOKUP(A321,Classification!$B$4:$D$99,2,FALSE),'Default drvr and elast'!$A$3:$C$3,0),FALSE)</f>
        <v>POP</v>
      </c>
      <c r="AF321" s="4"/>
      <c r="AG321" s="6">
        <f ca="1">IF($AF321="",SUMIFS('Growth rates'!D$4:D$922,'Growth rates'!$B$4:$B$922,Demands_tra!$A321,'Growth rates'!$C$4:$C$922,$AE321),SUMIFS('Growth rates'!D$4:D$922,'Growth rates'!$B$4:$B$922,Demands_tra!$A321,'Growth rates'!$C$4:$C$922,$AF321))</f>
        <v>1</v>
      </c>
      <c r="AH321" s="6">
        <f ca="1">IF($AF321="",SUMIFS('Growth rates'!E$4:E$922,'Growth rates'!$B$4:$B$922,Demands_tra!$A321,'Growth rates'!$C$4:$C$922,$AE321),SUMIFS('Growth rates'!E$4:E$922,'Growth rates'!$B$4:$B$922,Demands_tra!$A321,'Growth rates'!$C$4:$C$922,$AF321))</f>
        <v>1.01679914151656</v>
      </c>
      <c r="AI321" s="6">
        <f ca="1">IF($AF321="",SUMIFS('Growth rates'!F$4:F$922,'Growth rates'!$B$4:$B$922,Demands_tra!$A321,'Growth rates'!$C$4:$C$922,$AE321),SUMIFS('Growth rates'!F$4:F$922,'Growth rates'!$B$4:$B$922,Demands_tra!$A321,'Growth rates'!$C$4:$C$922,$AF321))</f>
        <v>1.10079484909938</v>
      </c>
      <c r="AJ321" s="6">
        <f ca="1">IF($AF321="",SUMIFS('Growth rates'!G$4:G$922,'Growth rates'!$B$4:$B$922,Demands_tra!$A321,'Growth rates'!$C$4:$C$922,$AE321),SUMIFS('Growth rates'!G$4:G$922,'Growth rates'!$B$4:$B$922,Demands_tra!$A321,'Growth rates'!$C$4:$C$922,$AF321))</f>
        <v>1.17634123765728</v>
      </c>
      <c r="AK321" s="6">
        <f ca="1">IF($AF321="",SUMIFS('Growth rates'!H$4:H$922,'Growth rates'!$B$4:$B$922,Demands_tra!$A321,'Growth rates'!$C$4:$C$922,$AE321),SUMIFS('Growth rates'!H$4:H$922,'Growth rates'!$B$4:$B$922,Demands_tra!$A321,'Growth rates'!$C$4:$C$922,$AF321))</f>
        <v>1.24400064839454</v>
      </c>
      <c r="AL321" s="6">
        <f ca="1">IF($AF321="",SUMIFS('Growth rates'!I$4:I$922,'Growth rates'!$B$4:$B$922,Demands_tra!$A321,'Growth rates'!$C$4:$C$922,$AE321),SUMIFS('Growth rates'!I$4:I$922,'Growth rates'!$B$4:$B$922,Demands_tra!$A321,'Growth rates'!$C$4:$C$922,$AF321))</f>
        <v>1.30333026953687</v>
      </c>
      <c r="AM321" s="6">
        <f ca="1">IF($AF321="",SUMIFS('Growth rates'!J$4:J$922,'Growth rates'!$B$4:$B$922,Demands_tra!$A321,'Growth rates'!$C$4:$C$922,$AE321),SUMIFS('Growth rates'!J$4:J$922,'Growth rates'!$B$4:$B$922,Demands_tra!$A321,'Growth rates'!$C$4:$C$922,$AF321))</f>
        <v>1.35274683429294</v>
      </c>
      <c r="AN321" s="6">
        <f ca="1">IF($AF321="",SUMIFS('Growth rates'!K$4:K$922,'Growth rates'!$B$4:$B$922,Demands_tra!$A321,'Growth rates'!$C$4:$C$922,$AE321),SUMIFS('Growth rates'!K$4:K$922,'Growth rates'!$B$4:$B$922,Demands_tra!$A321,'Growth rates'!$C$4:$C$922,$AF321))</f>
        <v>1.39103197881782</v>
      </c>
      <c r="AO321" s="6">
        <f ca="1">IF($AF321="",SUMIFS('Growth rates'!L$4:L$922,'Growth rates'!$B$4:$B$922,Demands_tra!$A321,'Growth rates'!$C$4:$C$922,$AE321),SUMIFS('Growth rates'!L$4:L$922,'Growth rates'!$B$4:$B$922,Demands_tra!$A321,'Growth rates'!$C$4:$C$922,$AF321))</f>
        <v>1.41830062985863</v>
      </c>
      <c r="AP321" s="6">
        <f ca="1">IF($AF321="",SUMIFS('Growth rates'!M$4:M$922,'Growth rates'!$B$4:$B$922,Demands_tra!$A321,'Growth rates'!$C$4:$C$922,$AE321),SUMIFS('Growth rates'!M$4:M$922,'Growth rates'!$B$4:$B$922,Demands_tra!$A321,'Growth rates'!$C$4:$C$922,$AF321))</f>
        <v>1.43475513707264</v>
      </c>
      <c r="AQ321" s="6">
        <f ca="1">IF($AF321="",SUMIFS('Growth rates'!N$4:N$922,'Growth rates'!$B$4:$B$922,Demands_tra!$A321,'Growth rates'!$C$4:$C$922,$AE321),SUMIFS('Growth rates'!N$4:N$922,'Growth rates'!$B$4:$B$922,Demands_tra!$A321,'Growth rates'!$C$4:$C$922,$AF321))</f>
        <v>1.43997615114236</v>
      </c>
      <c r="AR321" s="6">
        <f ca="1">IF($AF321="",SUMIFS('Growth rates'!O$4:O$922,'Growth rates'!$B$4:$B$922,Demands_tra!$A321,'Growth rates'!$C$4:$C$922,$AE321),SUMIFS('Growth rates'!O$4:O$922,'Growth rates'!$B$4:$B$922,Demands_tra!$A321,'Growth rates'!$C$4:$C$922,$AF321))</f>
        <v>1.43694581768264</v>
      </c>
      <c r="AS321" s="6">
        <f ca="1">IF($AF321="",SUMIFS('Growth rates'!P$4:P$922,'Growth rates'!$B$4:$B$922,Demands_tra!$A321,'Growth rates'!$C$4:$C$922,$AE321),SUMIFS('Growth rates'!P$4:P$922,'Growth rates'!$B$4:$B$922,Demands_tra!$A321,'Growth rates'!$C$4:$C$922,$AF321))</f>
        <v>1.42840009490283</v>
      </c>
      <c r="AT321" s="6">
        <f ca="1">IF($AF321="",SUMIFS('Growth rates'!Q$4:Q$922,'Growth rates'!$B$4:$B$922,Demands_tra!$A321,'Growth rates'!$C$4:$C$922,$AE321),SUMIFS('Growth rates'!Q$4:Q$922,'Growth rates'!$B$4:$B$922,Demands_tra!$A321,'Growth rates'!$C$4:$C$922,$AF321))</f>
        <v>1.41699675153305</v>
      </c>
      <c r="AU321" s="6">
        <f ca="1">IF($AF321="",SUMIFS('Growth rates'!R$4:R$922,'Growth rates'!$B$4:$B$922,Demands_tra!$A321,'Growth rates'!$C$4:$C$922,$AE321),SUMIFS('Growth rates'!R$4:R$922,'Growth rates'!$B$4:$B$922,Demands_tra!$A321,'Growth rates'!$C$4:$C$922,$AF321))</f>
        <v>1.40386569009785</v>
      </c>
      <c r="AV321" s="6">
        <f ca="1">IF($AF321="",SUMIFS('Growth rates'!S$4:S$922,'Growth rates'!$B$4:$B$922,Demands_tra!$A321,'Growth rates'!$C$4:$C$922,$AE321),SUMIFS('Growth rates'!S$4:S$922,'Growth rates'!$B$4:$B$922,Demands_tra!$A321,'Growth rates'!$C$4:$C$922,$AF321))</f>
        <v>1.3885442006389</v>
      </c>
      <c r="AW321" s="6">
        <f ca="1">IF($AF321="",SUMIFS('Growth rates'!T$4:T$922,'Growth rates'!$B$4:$B$922,Demands_tra!$A321,'Growth rates'!$C$4:$C$922,$AE321),SUMIFS('Growth rates'!T$4:T$922,'Growth rates'!$B$4:$B$922,Demands_tra!$A321,'Growth rates'!$C$4:$C$922,$AF321))</f>
        <v>1.36952731810462</v>
      </c>
      <c r="AX321" s="6">
        <f ca="1">IF($AF321="",SUMIFS('Growth rates'!U$4:U$922,'Growth rates'!$B$4:$B$922,Demands_tra!$A321,'Growth rates'!$C$4:$C$922,$AE321),SUMIFS('Growth rates'!U$4:U$922,'Growth rates'!$B$4:$B$922,Demands_tra!$A321,'Growth rates'!$C$4:$C$922,$AF321))</f>
        <v>1.34669764601564</v>
      </c>
      <c r="AY321" s="6">
        <f ca="1">IF($AF321="",SUMIFS('Growth rates'!V$4:V$922,'Growth rates'!$B$4:$B$922,Demands_tra!$A321,'Growth rates'!$C$4:$C$922,$AE321),SUMIFS('Growth rates'!V$4:V$922,'Growth rates'!$B$4:$B$922,Demands_tra!$A321,'Growth rates'!$C$4:$C$922,$AF321))</f>
        <v>0</v>
      </c>
      <c r="AZ321" s="6">
        <f ca="1">IF($AF321="",SUMIFS('Growth rates'!W$4:W$922,'Growth rates'!$B$4:$B$922,Demands_tra!$A321,'Growth rates'!$C$4:$C$922,$AE321),SUMIFS('Growth rates'!W$4:W$922,'Growth rates'!$B$4:$B$922,Demands_tra!$A321,'Growth rates'!$C$4:$C$922,$AF321))</f>
        <v>0</v>
      </c>
      <c r="BA321" s="6">
        <f ca="1">IF($AF321="",SUMIFS('Growth rates'!X$4:X$922,'Growth rates'!$B$4:$B$922,Demands_tra!$A321,'Growth rates'!$C$4:$C$922,$AE321),SUMIFS('Growth rates'!X$4:X$922,'Growth rates'!$B$4:$B$922,Demands_tra!$A321,'Growth rates'!$C$4:$C$922,$AF321))</f>
        <v>0</v>
      </c>
      <c r="BB321" s="6">
        <f ca="1">IF($AF321="",SUMIFS('Growth rates'!Y$4:Y$922,'Growth rates'!$B$4:$B$922,Demands_tra!$A321,'Growth rates'!$C$4:$C$922,$AE321),SUMIFS('Growth rates'!Y$4:Y$922,'Growth rates'!$B$4:$B$922,Demands_tra!$A321,'Growth rates'!$C$4:$C$922,$AF321))</f>
        <v>0</v>
      </c>
      <c r="BC321" s="6">
        <f ca="1">IF($AF321="",SUMIFS('Growth rates'!Z$4:Z$922,'Growth rates'!$B$4:$B$922,Demands_tra!$A321,'Growth rates'!$C$4:$C$922,$AE321),SUMIFS('Growth rates'!Z$4:Z$922,'Growth rates'!$B$4:$B$922,Demands_tra!$A321,'Growth rates'!$C$4:$C$922,$AF321))</f>
        <v>0</v>
      </c>
      <c r="BD321" s="6">
        <f ca="1">IF($AF321="",SUMIFS('Growth rates'!AA$4:AA$922,'Growth rates'!$B$4:$B$922,Demands_tra!$A321,'Growth rates'!$C$4:$C$922,$AE321),SUMIFS('Growth rates'!AA$4:AA$922,'Growth rates'!$B$4:$B$922,Demands_tra!$A321,'Growth rates'!$C$4:$C$922,$AF321))</f>
        <v>0</v>
      </c>
      <c r="BE321" s="6">
        <f ca="1">IF($AF321="",SUMIFS('Growth rates'!AB$4:AB$922,'Growth rates'!$B$4:$B$922,Demands_tra!$A321,'Growth rates'!$C$4:$C$922,$AE321),SUMIFS('Growth rates'!AB$4:AB$922,'Growth rates'!$B$4:$B$922,Demands_tra!$A321,'Growth rates'!$C$4:$C$922,$AF321))</f>
        <v>0</v>
      </c>
      <c r="BF321" s="6">
        <f ca="1">IF($AF321="",SUMIFS('Growth rates'!AC$4:AC$922,'Growth rates'!$B$4:$B$922,Demands_tra!$A321,'Growth rates'!$C$4:$C$922,$AE321),SUMIFS('Growth rates'!AC$4:AC$922,'Growth rates'!$B$4:$B$922,Demands_tra!$A321,'Growth rates'!$C$4:$C$922,$AF321))</f>
        <v>0</v>
      </c>
      <c r="BH321" t="str">
        <f ca="1">VLOOKUP($C321,'Default drvr and elast'!$A$4:$F$49,MATCH(VLOOKUP(A321,Classification!$B$4:$D$42,3,FALSE),'Default drvr and elast'!$D$3:$F$3,0)+3,FALSE)</f>
        <v>Med2</v>
      </c>
      <c r="BJ321" s="6">
        <f ca="1">IF($BI321="",SUMIF(Elasticities!$B$5:$B$52,Demands_tra!$BH321,Elasticities!C$5:C$52),SUMIF(Elasticities!$B$5:$B$52,Demands_tra!$BI321,Elasticities!C$5:C$52))</f>
        <v>0.799999999999989</v>
      </c>
      <c r="BK321" s="6">
        <f ca="1">IF($BI321="",SUMIF(Elasticities!$B$5:$B$52,Demands_tra!$BH321,Elasticities!D$5:D$52),SUMIF(Elasticities!$B$5:$B$52,Demands_tra!$BI321,Elasticities!D$5:D$52))</f>
        <v>0.797560975609746</v>
      </c>
      <c r="BL321" s="6">
        <f ca="1">IF($BI321="",SUMIF(Elasticities!$B$5:$B$52,Demands_tra!$BH321,Elasticities!E$5:E$52),SUMIF(Elasticities!$B$5:$B$52,Demands_tra!$BI321,Elasticities!E$5:E$52))</f>
        <v>0.785365853658527</v>
      </c>
      <c r="BM321" s="6">
        <f ca="1">IF($BI321="",SUMIF(Elasticities!$B$5:$B$52,Demands_tra!$BH321,Elasticities!F$5:F$52),SUMIF(Elasticities!$B$5:$B$52,Demands_tra!$BI321,Elasticities!F$5:F$52))</f>
        <v>0.773170731707307</v>
      </c>
      <c r="BN321" s="6">
        <f ca="1">IF($BI321="",SUMIF(Elasticities!$B$5:$B$52,Demands_tra!$BH321,Elasticities!G$5:G$52),SUMIF(Elasticities!$B$5:$B$52,Demands_tra!$BI321,Elasticities!G$5:G$52))</f>
        <v>0.760975609756088</v>
      </c>
      <c r="BO321" s="6">
        <f ca="1">IF($BI321="",SUMIF(Elasticities!$B$5:$B$52,Demands_tra!$BH321,Elasticities!H$5:H$52),SUMIF(Elasticities!$B$5:$B$52,Demands_tra!$BI321,Elasticities!H$5:H$52))</f>
        <v>0.748780487804868</v>
      </c>
      <c r="BP321" s="6">
        <f ca="1">IF($BI321="",SUMIF(Elasticities!$B$5:$B$52,Demands_tra!$BH321,Elasticities!I$5:I$52),SUMIF(Elasticities!$B$5:$B$52,Demands_tra!$BI321,Elasticities!I$5:I$52))</f>
        <v>0.736585365853649</v>
      </c>
      <c r="BQ321" s="6">
        <f ca="1">IF($BI321="",SUMIF(Elasticities!$B$5:$B$52,Demands_tra!$BH321,Elasticities!J$5:J$52),SUMIF(Elasticities!$B$5:$B$52,Demands_tra!$BI321,Elasticities!J$5:J$52))</f>
        <v>0.724390243902429</v>
      </c>
      <c r="BR321" s="6">
        <f ca="1">IF($BI321="",SUMIF(Elasticities!$B$5:$B$52,Demands_tra!$BH321,Elasticities!K$5:K$52),SUMIF(Elasticities!$B$5:$B$52,Demands_tra!$BI321,Elasticities!K$5:K$52))</f>
        <v>0.71219512195121</v>
      </c>
      <c r="BS321" s="6">
        <f ca="1">IF($BI321="",SUMIF(Elasticities!$B$5:$B$52,Demands_tra!$BH321,Elasticities!L$5:L$52),SUMIF(Elasticities!$B$5:$B$52,Demands_tra!$BI321,Elasticities!L$5:L$52))</f>
        <v>0.699999999999997</v>
      </c>
      <c r="BT321" s="6">
        <f ca="1">IF($BI321="",SUMIF(Elasticities!$B$5:$B$52,Demands_tra!$BH321,Elasticities!M$5:M$52),SUMIF(Elasticities!$B$5:$B$52,Demands_tra!$BI321,Elasticities!M$5:M$52))</f>
        <v>0.687499999999996</v>
      </c>
      <c r="BU321" s="6">
        <f ca="1">IF($BI321="",SUMIF(Elasticities!$B$5:$B$52,Demands_tra!$BH321,Elasticities!N$5:N$52),SUMIF(Elasticities!$B$5:$B$52,Demands_tra!$BI321,Elasticities!N$5:N$52))</f>
        <v>0.674999999999996</v>
      </c>
      <c r="BV321" s="6">
        <f ca="1">IF($BI321="",SUMIF(Elasticities!$B$5:$B$52,Demands_tra!$BH321,Elasticities!O$5:O$52),SUMIF(Elasticities!$B$5:$B$52,Demands_tra!$BI321,Elasticities!O$5:O$52))</f>
        <v>0.662499999999996</v>
      </c>
      <c r="BW321" s="6">
        <f ca="1">IF($BI321="",SUMIF(Elasticities!$B$5:$B$52,Demands_tra!$BH321,Elasticities!P$5:P$52),SUMIF(Elasticities!$B$5:$B$52,Demands_tra!$BI321,Elasticities!P$5:P$52))</f>
        <v>0.649999999999997</v>
      </c>
      <c r="BX321" s="6">
        <f ca="1">IF($BI321="",SUMIF(Elasticities!$B$5:$B$52,Demands_tra!$BH321,Elasticities!Q$5:Q$52),SUMIF(Elasticities!$B$5:$B$52,Demands_tra!$BI321,Elasticities!Q$5:Q$52))</f>
        <v>0.637499999999997</v>
      </c>
      <c r="BY321" s="6">
        <f ca="1">IF($BI321="",SUMIF(Elasticities!$B$5:$B$52,Demands_tra!$BH321,Elasticities!R$5:R$52),SUMIF(Elasticities!$B$5:$B$52,Demands_tra!$BI321,Elasticities!R$5:R$52))</f>
        <v>0.624999999999996</v>
      </c>
      <c r="BZ321" s="6">
        <f ca="1">IF($BI321="",SUMIF(Elasticities!$B$5:$B$52,Demands_tra!$BH321,Elasticities!S$5:S$52),SUMIF(Elasticities!$B$5:$B$52,Demands_tra!$BI321,Elasticities!S$5:S$52))</f>
        <v>0.612499999999996</v>
      </c>
      <c r="CA321" s="6">
        <f ca="1">IF($BI321="",SUMIF(Elasticities!$B$5:$B$52,Demands_tra!$BH321,Elasticities!T$5:T$52),SUMIF(Elasticities!$B$5:$B$52,Demands_tra!$BI321,Elasticities!T$5:T$52))</f>
        <v>0.599999999999996</v>
      </c>
      <c r="CB321" s="6" t="e">
        <f ca="1">IF($BI321="",SUMIF(Elasticities!$B$5:$B$52,Demands_tra!$BH321,Elasticities!U$5:U$52),SUMIF(Elasticities!$B$5:$B$52,Demands_tra!$BI321,Elasticities!U$5:U$52))</f>
        <v>#VALUE!</v>
      </c>
      <c r="CC321" s="6" t="e">
        <f ca="1">IF($BI321="",SUMIF(Elasticities!$B$5:$B$52,Demands_tra!$BH321,Elasticities!V$5:V$52),SUMIF(Elasticities!$B$5:$B$52,Demands_tra!$BI321,Elasticities!V$5:V$52))</f>
        <v>#VALUE!</v>
      </c>
      <c r="CD321" s="6" t="e">
        <f ca="1">IF($BI321="",SUMIF(Elasticities!$B$5:$B$52,Demands_tra!$BH321,Elasticities!W$5:W$52),SUMIF(Elasticities!$B$5:$B$52,Demands_tra!$BI321,Elasticities!W$5:W$52))</f>
        <v>#VALUE!</v>
      </c>
      <c r="CE321" s="6" t="e">
        <f ca="1">IF($BI321="",SUMIF(Elasticities!$B$5:$B$52,Demands_tra!$BH321,Elasticities!X$5:X$52),SUMIF(Elasticities!$B$5:$B$52,Demands_tra!$BI321,Elasticities!X$5:X$52))</f>
        <v>#VALUE!</v>
      </c>
      <c r="CF321" s="6" t="e">
        <f ca="1">IF($BI321="",SUMIF(Elasticities!$B$5:$B$52,Demands_tra!$BH321,Elasticities!Y$5:Y$52),SUMIF(Elasticities!$B$5:$B$52,Demands_tra!$BI321,Elasticities!Y$5:Y$52))</f>
        <v>#VALUE!</v>
      </c>
      <c r="CG321" s="6" t="e">
        <f ca="1">IF($BI321="",SUMIF(Elasticities!$B$5:$B$52,Demands_tra!$BH321,Elasticities!Z$5:Z$52),SUMIF(Elasticities!$B$5:$B$52,Demands_tra!$BI321,Elasticities!Z$5:Z$52))</f>
        <v>#VALUE!</v>
      </c>
      <c r="CH321" s="6" t="e">
        <f ca="1">IF($BI321="",SUMIF(Elasticities!$B$5:$B$52,Demands_tra!$BH321,Elasticities!AA$5:AA$52),SUMIF(Elasticities!$B$5:$B$52,Demands_tra!$BI321,Elasticities!AA$5:AA$52))</f>
        <v>#VALUE!</v>
      </c>
      <c r="CI321" s="6" t="e">
        <f ca="1">IF($BI321="",SUMIF(Elasticities!$B$5:$B$52,Demands_tra!$BH321,Elasticities!AB$5:AB$52),SUMIF(Elasticities!$B$5:$B$52,Demands_tra!$BI321,Elasticities!AB$5:AB$52))</f>
        <v>#VALUE!</v>
      </c>
    </row>
    <row r="322" spans="1:87">
      <c r="A322" t="str">
        <f>IF(BYDem_tra!B321="","\I:",BYDem_tra!B321)</f>
        <v>SaudiArabia</v>
      </c>
      <c r="B322" t="str">
        <f>BYDem_tra!E321</f>
        <v>Trd_3w</v>
      </c>
      <c r="C322" t="str">
        <f t="shared" si="220"/>
        <v>Trd_3w</v>
      </c>
      <c r="D322" s="3">
        <f>SUMIFS(BYDem_tra!$M$2:$M$2000,BYDem_tra!$B$2:$B$2000,Demands_tra!$A322,BYDem_tra!$E$2:$E$2000,Demands_tra!$B322)</f>
        <v>4.185</v>
      </c>
      <c r="E322" s="3">
        <f ca="1" t="shared" si="221"/>
        <v>4.24107205163344</v>
      </c>
      <c r="F322" s="3">
        <f ca="1" t="shared" si="222"/>
        <v>4.51622209640884</v>
      </c>
      <c r="G322" s="3">
        <f ca="1" t="shared" si="223"/>
        <v>4.75586138193469</v>
      </c>
      <c r="H322" s="3">
        <f ca="1" t="shared" si="224"/>
        <v>4.9640202005248</v>
      </c>
      <c r="I322" s="3">
        <f ca="1" t="shared" si="225"/>
        <v>5.14129174450314</v>
      </c>
      <c r="J322" s="3">
        <f ca="1" t="shared" si="226"/>
        <v>5.2848781768776</v>
      </c>
      <c r="K322" s="3">
        <f ca="1" t="shared" si="227"/>
        <v>5.39322628636441</v>
      </c>
      <c r="L322" s="3">
        <f ca="1" t="shared" si="228"/>
        <v>5.46852268024956</v>
      </c>
      <c r="M322" s="3">
        <f ca="1" t="shared" si="229"/>
        <v>5.51293307590084</v>
      </c>
      <c r="N322" s="3">
        <f ca="1" t="shared" si="230"/>
        <v>5.52672524261455</v>
      </c>
      <c r="O322" s="3">
        <f ca="1" t="shared" si="231"/>
        <v>5.51887457176966</v>
      </c>
      <c r="P322" s="3">
        <f ca="1" t="shared" si="232"/>
        <v>5.49713030266582</v>
      </c>
      <c r="Q322" s="3">
        <f ca="1" t="shared" si="233"/>
        <v>5.46860490421568</v>
      </c>
      <c r="R322" s="3">
        <f ca="1" t="shared" si="234"/>
        <v>5.43629856749415</v>
      </c>
      <c r="S322" s="3">
        <f ca="1" t="shared" si="235"/>
        <v>5.39921694361398</v>
      </c>
      <c r="T322" s="3">
        <f ca="1" t="shared" si="236"/>
        <v>5.35392546636951</v>
      </c>
      <c r="U322" s="3">
        <f ca="1" t="shared" si="237"/>
        <v>5.30037632083429</v>
      </c>
      <c r="V322" s="3" t="e">
        <f ca="1" t="shared" si="238"/>
        <v>#VALUE!</v>
      </c>
      <c r="W322" s="3" t="e">
        <f ca="1" t="shared" si="239"/>
        <v>#DIV/0!</v>
      </c>
      <c r="X322" s="3" t="e">
        <f ca="1" t="shared" si="240"/>
        <v>#DIV/0!</v>
      </c>
      <c r="Y322" s="3" t="e">
        <f ca="1" t="shared" si="241"/>
        <v>#DIV/0!</v>
      </c>
      <c r="Z322" s="3" t="e">
        <f ca="1" t="shared" si="242"/>
        <v>#DIV/0!</v>
      </c>
      <c r="AA322" s="3" t="e">
        <f ca="1" t="shared" si="243"/>
        <v>#DIV/0!</v>
      </c>
      <c r="AB322" s="3" t="e">
        <f ca="1" t="shared" si="244"/>
        <v>#DIV/0!</v>
      </c>
      <c r="AC322" s="3" t="e">
        <f ca="1" t="shared" si="245"/>
        <v>#DIV/0!</v>
      </c>
      <c r="AE322" s="34" t="str">
        <f ca="1">VLOOKUP($C322,'Default drvr and elast'!$A$4:$C$49,MATCH(VLOOKUP(A322,Classification!$B$4:$D$99,2,FALSE),'Default drvr and elast'!$A$3:$C$3,0),FALSE)</f>
        <v>POP</v>
      </c>
      <c r="AF322" s="4"/>
      <c r="AG322" s="6">
        <f ca="1">IF($AF322="",SUMIFS('Growth rates'!D$4:D$922,'Growth rates'!$B$4:$B$922,Demands_tra!$A322,'Growth rates'!$C$4:$C$922,$AE322),SUMIFS('Growth rates'!D$4:D$922,'Growth rates'!$B$4:$B$922,Demands_tra!$A322,'Growth rates'!$C$4:$C$922,$AF322))</f>
        <v>1</v>
      </c>
      <c r="AH322" s="6">
        <f ca="1">IF($AF322="",SUMIFS('Growth rates'!E$4:E$922,'Growth rates'!$B$4:$B$922,Demands_tra!$A322,'Growth rates'!$C$4:$C$922,$AE322),SUMIFS('Growth rates'!E$4:E$922,'Growth rates'!$B$4:$B$922,Demands_tra!$A322,'Growth rates'!$C$4:$C$922,$AF322))</f>
        <v>1.01679914151656</v>
      </c>
      <c r="AI322" s="6">
        <f ca="1">IF($AF322="",SUMIFS('Growth rates'!F$4:F$922,'Growth rates'!$B$4:$B$922,Demands_tra!$A322,'Growth rates'!$C$4:$C$922,$AE322),SUMIFS('Growth rates'!F$4:F$922,'Growth rates'!$B$4:$B$922,Demands_tra!$A322,'Growth rates'!$C$4:$C$922,$AF322))</f>
        <v>1.10079484909938</v>
      </c>
      <c r="AJ322" s="6">
        <f ca="1">IF($AF322="",SUMIFS('Growth rates'!G$4:G$922,'Growth rates'!$B$4:$B$922,Demands_tra!$A322,'Growth rates'!$C$4:$C$922,$AE322),SUMIFS('Growth rates'!G$4:G$922,'Growth rates'!$B$4:$B$922,Demands_tra!$A322,'Growth rates'!$C$4:$C$922,$AF322))</f>
        <v>1.17634123765728</v>
      </c>
      <c r="AK322" s="6">
        <f ca="1">IF($AF322="",SUMIFS('Growth rates'!H$4:H$922,'Growth rates'!$B$4:$B$922,Demands_tra!$A322,'Growth rates'!$C$4:$C$922,$AE322),SUMIFS('Growth rates'!H$4:H$922,'Growth rates'!$B$4:$B$922,Demands_tra!$A322,'Growth rates'!$C$4:$C$922,$AF322))</f>
        <v>1.24400064839454</v>
      </c>
      <c r="AL322" s="6">
        <f ca="1">IF($AF322="",SUMIFS('Growth rates'!I$4:I$922,'Growth rates'!$B$4:$B$922,Demands_tra!$A322,'Growth rates'!$C$4:$C$922,$AE322),SUMIFS('Growth rates'!I$4:I$922,'Growth rates'!$B$4:$B$922,Demands_tra!$A322,'Growth rates'!$C$4:$C$922,$AF322))</f>
        <v>1.30333026953687</v>
      </c>
      <c r="AM322" s="6">
        <f ca="1">IF($AF322="",SUMIFS('Growth rates'!J$4:J$922,'Growth rates'!$B$4:$B$922,Demands_tra!$A322,'Growth rates'!$C$4:$C$922,$AE322),SUMIFS('Growth rates'!J$4:J$922,'Growth rates'!$B$4:$B$922,Demands_tra!$A322,'Growth rates'!$C$4:$C$922,$AF322))</f>
        <v>1.35274683429294</v>
      </c>
      <c r="AN322" s="6">
        <f ca="1">IF($AF322="",SUMIFS('Growth rates'!K$4:K$922,'Growth rates'!$B$4:$B$922,Demands_tra!$A322,'Growth rates'!$C$4:$C$922,$AE322),SUMIFS('Growth rates'!K$4:K$922,'Growth rates'!$B$4:$B$922,Demands_tra!$A322,'Growth rates'!$C$4:$C$922,$AF322))</f>
        <v>1.39103197881782</v>
      </c>
      <c r="AO322" s="6">
        <f ca="1">IF($AF322="",SUMIFS('Growth rates'!L$4:L$922,'Growth rates'!$B$4:$B$922,Demands_tra!$A322,'Growth rates'!$C$4:$C$922,$AE322),SUMIFS('Growth rates'!L$4:L$922,'Growth rates'!$B$4:$B$922,Demands_tra!$A322,'Growth rates'!$C$4:$C$922,$AF322))</f>
        <v>1.41830062985863</v>
      </c>
      <c r="AP322" s="6">
        <f ca="1">IF($AF322="",SUMIFS('Growth rates'!M$4:M$922,'Growth rates'!$B$4:$B$922,Demands_tra!$A322,'Growth rates'!$C$4:$C$922,$AE322),SUMIFS('Growth rates'!M$4:M$922,'Growth rates'!$B$4:$B$922,Demands_tra!$A322,'Growth rates'!$C$4:$C$922,$AF322))</f>
        <v>1.43475513707264</v>
      </c>
      <c r="AQ322" s="6">
        <f ca="1">IF($AF322="",SUMIFS('Growth rates'!N$4:N$922,'Growth rates'!$B$4:$B$922,Demands_tra!$A322,'Growth rates'!$C$4:$C$922,$AE322),SUMIFS('Growth rates'!N$4:N$922,'Growth rates'!$B$4:$B$922,Demands_tra!$A322,'Growth rates'!$C$4:$C$922,$AF322))</f>
        <v>1.43997615114236</v>
      </c>
      <c r="AR322" s="6">
        <f ca="1">IF($AF322="",SUMIFS('Growth rates'!O$4:O$922,'Growth rates'!$B$4:$B$922,Demands_tra!$A322,'Growth rates'!$C$4:$C$922,$AE322),SUMIFS('Growth rates'!O$4:O$922,'Growth rates'!$B$4:$B$922,Demands_tra!$A322,'Growth rates'!$C$4:$C$922,$AF322))</f>
        <v>1.43694581768264</v>
      </c>
      <c r="AS322" s="6">
        <f ca="1">IF($AF322="",SUMIFS('Growth rates'!P$4:P$922,'Growth rates'!$B$4:$B$922,Demands_tra!$A322,'Growth rates'!$C$4:$C$922,$AE322),SUMIFS('Growth rates'!P$4:P$922,'Growth rates'!$B$4:$B$922,Demands_tra!$A322,'Growth rates'!$C$4:$C$922,$AF322))</f>
        <v>1.42840009490283</v>
      </c>
      <c r="AT322" s="6">
        <f ca="1">IF($AF322="",SUMIFS('Growth rates'!Q$4:Q$922,'Growth rates'!$B$4:$B$922,Demands_tra!$A322,'Growth rates'!$C$4:$C$922,$AE322),SUMIFS('Growth rates'!Q$4:Q$922,'Growth rates'!$B$4:$B$922,Demands_tra!$A322,'Growth rates'!$C$4:$C$922,$AF322))</f>
        <v>1.41699675153305</v>
      </c>
      <c r="AU322" s="6">
        <f ca="1">IF($AF322="",SUMIFS('Growth rates'!R$4:R$922,'Growth rates'!$B$4:$B$922,Demands_tra!$A322,'Growth rates'!$C$4:$C$922,$AE322),SUMIFS('Growth rates'!R$4:R$922,'Growth rates'!$B$4:$B$922,Demands_tra!$A322,'Growth rates'!$C$4:$C$922,$AF322))</f>
        <v>1.40386569009785</v>
      </c>
      <c r="AV322" s="6">
        <f ca="1">IF($AF322="",SUMIFS('Growth rates'!S$4:S$922,'Growth rates'!$B$4:$B$922,Demands_tra!$A322,'Growth rates'!$C$4:$C$922,$AE322),SUMIFS('Growth rates'!S$4:S$922,'Growth rates'!$B$4:$B$922,Demands_tra!$A322,'Growth rates'!$C$4:$C$922,$AF322))</f>
        <v>1.3885442006389</v>
      </c>
      <c r="AW322" s="6">
        <f ca="1">IF($AF322="",SUMIFS('Growth rates'!T$4:T$922,'Growth rates'!$B$4:$B$922,Demands_tra!$A322,'Growth rates'!$C$4:$C$922,$AE322),SUMIFS('Growth rates'!T$4:T$922,'Growth rates'!$B$4:$B$922,Demands_tra!$A322,'Growth rates'!$C$4:$C$922,$AF322))</f>
        <v>1.36952731810462</v>
      </c>
      <c r="AX322" s="6">
        <f ca="1">IF($AF322="",SUMIFS('Growth rates'!U$4:U$922,'Growth rates'!$B$4:$B$922,Demands_tra!$A322,'Growth rates'!$C$4:$C$922,$AE322),SUMIFS('Growth rates'!U$4:U$922,'Growth rates'!$B$4:$B$922,Demands_tra!$A322,'Growth rates'!$C$4:$C$922,$AF322))</f>
        <v>1.34669764601564</v>
      </c>
      <c r="AY322" s="6">
        <f ca="1">IF($AF322="",SUMIFS('Growth rates'!V$4:V$922,'Growth rates'!$B$4:$B$922,Demands_tra!$A322,'Growth rates'!$C$4:$C$922,$AE322),SUMIFS('Growth rates'!V$4:V$922,'Growth rates'!$B$4:$B$922,Demands_tra!$A322,'Growth rates'!$C$4:$C$922,$AF322))</f>
        <v>0</v>
      </c>
      <c r="AZ322" s="6">
        <f ca="1">IF($AF322="",SUMIFS('Growth rates'!W$4:W$922,'Growth rates'!$B$4:$B$922,Demands_tra!$A322,'Growth rates'!$C$4:$C$922,$AE322),SUMIFS('Growth rates'!W$4:W$922,'Growth rates'!$B$4:$B$922,Demands_tra!$A322,'Growth rates'!$C$4:$C$922,$AF322))</f>
        <v>0</v>
      </c>
      <c r="BA322" s="6">
        <f ca="1">IF($AF322="",SUMIFS('Growth rates'!X$4:X$922,'Growth rates'!$B$4:$B$922,Demands_tra!$A322,'Growth rates'!$C$4:$C$922,$AE322),SUMIFS('Growth rates'!X$4:X$922,'Growth rates'!$B$4:$B$922,Demands_tra!$A322,'Growth rates'!$C$4:$C$922,$AF322))</f>
        <v>0</v>
      </c>
      <c r="BB322" s="6">
        <f ca="1">IF($AF322="",SUMIFS('Growth rates'!Y$4:Y$922,'Growth rates'!$B$4:$B$922,Demands_tra!$A322,'Growth rates'!$C$4:$C$922,$AE322),SUMIFS('Growth rates'!Y$4:Y$922,'Growth rates'!$B$4:$B$922,Demands_tra!$A322,'Growth rates'!$C$4:$C$922,$AF322))</f>
        <v>0</v>
      </c>
      <c r="BC322" s="6">
        <f ca="1">IF($AF322="",SUMIFS('Growth rates'!Z$4:Z$922,'Growth rates'!$B$4:$B$922,Demands_tra!$A322,'Growth rates'!$C$4:$C$922,$AE322),SUMIFS('Growth rates'!Z$4:Z$922,'Growth rates'!$B$4:$B$922,Demands_tra!$A322,'Growth rates'!$C$4:$C$922,$AF322))</f>
        <v>0</v>
      </c>
      <c r="BD322" s="6">
        <f ca="1">IF($AF322="",SUMIFS('Growth rates'!AA$4:AA$922,'Growth rates'!$B$4:$B$922,Demands_tra!$A322,'Growth rates'!$C$4:$C$922,$AE322),SUMIFS('Growth rates'!AA$4:AA$922,'Growth rates'!$B$4:$B$922,Demands_tra!$A322,'Growth rates'!$C$4:$C$922,$AF322))</f>
        <v>0</v>
      </c>
      <c r="BE322" s="6">
        <f ca="1">IF($AF322="",SUMIFS('Growth rates'!AB$4:AB$922,'Growth rates'!$B$4:$B$922,Demands_tra!$A322,'Growth rates'!$C$4:$C$922,$AE322),SUMIFS('Growth rates'!AB$4:AB$922,'Growth rates'!$B$4:$B$922,Demands_tra!$A322,'Growth rates'!$C$4:$C$922,$AF322))</f>
        <v>0</v>
      </c>
      <c r="BF322" s="6">
        <f ca="1">IF($AF322="",SUMIFS('Growth rates'!AC$4:AC$922,'Growth rates'!$B$4:$B$922,Demands_tra!$A322,'Growth rates'!$C$4:$C$922,$AE322),SUMIFS('Growth rates'!AC$4:AC$922,'Growth rates'!$B$4:$B$922,Demands_tra!$A322,'Growth rates'!$C$4:$C$922,$AF322))</f>
        <v>0</v>
      </c>
      <c r="BH322" t="str">
        <f ca="1">VLOOKUP($C322,'Default drvr and elast'!$A$4:$F$49,MATCH(VLOOKUP(A322,Classification!$B$4:$D$42,3,FALSE),'Default drvr and elast'!$D$3:$F$3,0)+3,FALSE)</f>
        <v>Med2</v>
      </c>
      <c r="BJ322" s="6">
        <f ca="1">IF($BI322="",SUMIF(Elasticities!$B$5:$B$52,Demands_tra!$BH322,Elasticities!C$5:C$52),SUMIF(Elasticities!$B$5:$B$52,Demands_tra!$BI322,Elasticities!C$5:C$52))</f>
        <v>0.799999999999989</v>
      </c>
      <c r="BK322" s="6">
        <f ca="1">IF($BI322="",SUMIF(Elasticities!$B$5:$B$52,Demands_tra!$BH322,Elasticities!D$5:D$52),SUMIF(Elasticities!$B$5:$B$52,Demands_tra!$BI322,Elasticities!D$5:D$52))</f>
        <v>0.797560975609746</v>
      </c>
      <c r="BL322" s="6">
        <f ca="1">IF($BI322="",SUMIF(Elasticities!$B$5:$B$52,Demands_tra!$BH322,Elasticities!E$5:E$52),SUMIF(Elasticities!$B$5:$B$52,Demands_tra!$BI322,Elasticities!E$5:E$52))</f>
        <v>0.785365853658527</v>
      </c>
      <c r="BM322" s="6">
        <f ca="1">IF($BI322="",SUMIF(Elasticities!$B$5:$B$52,Demands_tra!$BH322,Elasticities!F$5:F$52),SUMIF(Elasticities!$B$5:$B$52,Demands_tra!$BI322,Elasticities!F$5:F$52))</f>
        <v>0.773170731707307</v>
      </c>
      <c r="BN322" s="6">
        <f ca="1">IF($BI322="",SUMIF(Elasticities!$B$5:$B$52,Demands_tra!$BH322,Elasticities!G$5:G$52),SUMIF(Elasticities!$B$5:$B$52,Demands_tra!$BI322,Elasticities!G$5:G$52))</f>
        <v>0.760975609756088</v>
      </c>
      <c r="BO322" s="6">
        <f ca="1">IF($BI322="",SUMIF(Elasticities!$B$5:$B$52,Demands_tra!$BH322,Elasticities!H$5:H$52),SUMIF(Elasticities!$B$5:$B$52,Demands_tra!$BI322,Elasticities!H$5:H$52))</f>
        <v>0.748780487804868</v>
      </c>
      <c r="BP322" s="6">
        <f ca="1">IF($BI322="",SUMIF(Elasticities!$B$5:$B$52,Demands_tra!$BH322,Elasticities!I$5:I$52),SUMIF(Elasticities!$B$5:$B$52,Demands_tra!$BI322,Elasticities!I$5:I$52))</f>
        <v>0.736585365853649</v>
      </c>
      <c r="BQ322" s="6">
        <f ca="1">IF($BI322="",SUMIF(Elasticities!$B$5:$B$52,Demands_tra!$BH322,Elasticities!J$5:J$52),SUMIF(Elasticities!$B$5:$B$52,Demands_tra!$BI322,Elasticities!J$5:J$52))</f>
        <v>0.724390243902429</v>
      </c>
      <c r="BR322" s="6">
        <f ca="1">IF($BI322="",SUMIF(Elasticities!$B$5:$B$52,Demands_tra!$BH322,Elasticities!K$5:K$52),SUMIF(Elasticities!$B$5:$B$52,Demands_tra!$BI322,Elasticities!K$5:K$52))</f>
        <v>0.71219512195121</v>
      </c>
      <c r="BS322" s="6">
        <f ca="1">IF($BI322="",SUMIF(Elasticities!$B$5:$B$52,Demands_tra!$BH322,Elasticities!L$5:L$52),SUMIF(Elasticities!$B$5:$B$52,Demands_tra!$BI322,Elasticities!L$5:L$52))</f>
        <v>0.699999999999997</v>
      </c>
      <c r="BT322" s="6">
        <f ca="1">IF($BI322="",SUMIF(Elasticities!$B$5:$B$52,Demands_tra!$BH322,Elasticities!M$5:M$52),SUMIF(Elasticities!$B$5:$B$52,Demands_tra!$BI322,Elasticities!M$5:M$52))</f>
        <v>0.687499999999996</v>
      </c>
      <c r="BU322" s="6">
        <f ca="1">IF($BI322="",SUMIF(Elasticities!$B$5:$B$52,Demands_tra!$BH322,Elasticities!N$5:N$52),SUMIF(Elasticities!$B$5:$B$52,Demands_tra!$BI322,Elasticities!N$5:N$52))</f>
        <v>0.674999999999996</v>
      </c>
      <c r="BV322" s="6">
        <f ca="1">IF($BI322="",SUMIF(Elasticities!$B$5:$B$52,Demands_tra!$BH322,Elasticities!O$5:O$52),SUMIF(Elasticities!$B$5:$B$52,Demands_tra!$BI322,Elasticities!O$5:O$52))</f>
        <v>0.662499999999996</v>
      </c>
      <c r="BW322" s="6">
        <f ca="1">IF($BI322="",SUMIF(Elasticities!$B$5:$B$52,Demands_tra!$BH322,Elasticities!P$5:P$52),SUMIF(Elasticities!$B$5:$B$52,Demands_tra!$BI322,Elasticities!P$5:P$52))</f>
        <v>0.649999999999997</v>
      </c>
      <c r="BX322" s="6">
        <f ca="1">IF($BI322="",SUMIF(Elasticities!$B$5:$B$52,Demands_tra!$BH322,Elasticities!Q$5:Q$52),SUMIF(Elasticities!$B$5:$B$52,Demands_tra!$BI322,Elasticities!Q$5:Q$52))</f>
        <v>0.637499999999997</v>
      </c>
      <c r="BY322" s="6">
        <f ca="1">IF($BI322="",SUMIF(Elasticities!$B$5:$B$52,Demands_tra!$BH322,Elasticities!R$5:R$52),SUMIF(Elasticities!$B$5:$B$52,Demands_tra!$BI322,Elasticities!R$5:R$52))</f>
        <v>0.624999999999996</v>
      </c>
      <c r="BZ322" s="6">
        <f ca="1">IF($BI322="",SUMIF(Elasticities!$B$5:$B$52,Demands_tra!$BH322,Elasticities!S$5:S$52),SUMIF(Elasticities!$B$5:$B$52,Demands_tra!$BI322,Elasticities!S$5:S$52))</f>
        <v>0.612499999999996</v>
      </c>
      <c r="CA322" s="6">
        <f ca="1">IF($BI322="",SUMIF(Elasticities!$B$5:$B$52,Demands_tra!$BH322,Elasticities!T$5:T$52),SUMIF(Elasticities!$B$5:$B$52,Demands_tra!$BI322,Elasticities!T$5:T$52))</f>
        <v>0.599999999999996</v>
      </c>
      <c r="CB322" s="6" t="e">
        <f ca="1">IF($BI322="",SUMIF(Elasticities!$B$5:$B$52,Demands_tra!$BH322,Elasticities!U$5:U$52),SUMIF(Elasticities!$B$5:$B$52,Demands_tra!$BI322,Elasticities!U$5:U$52))</f>
        <v>#VALUE!</v>
      </c>
      <c r="CC322" s="6" t="e">
        <f ca="1">IF($BI322="",SUMIF(Elasticities!$B$5:$B$52,Demands_tra!$BH322,Elasticities!V$5:V$52),SUMIF(Elasticities!$B$5:$B$52,Demands_tra!$BI322,Elasticities!V$5:V$52))</f>
        <v>#VALUE!</v>
      </c>
      <c r="CD322" s="6" t="e">
        <f ca="1">IF($BI322="",SUMIF(Elasticities!$B$5:$B$52,Demands_tra!$BH322,Elasticities!W$5:W$52),SUMIF(Elasticities!$B$5:$B$52,Demands_tra!$BI322,Elasticities!W$5:W$52))</f>
        <v>#VALUE!</v>
      </c>
      <c r="CE322" s="6" t="e">
        <f ca="1">IF($BI322="",SUMIF(Elasticities!$B$5:$B$52,Demands_tra!$BH322,Elasticities!X$5:X$52),SUMIF(Elasticities!$B$5:$B$52,Demands_tra!$BI322,Elasticities!X$5:X$52))</f>
        <v>#VALUE!</v>
      </c>
      <c r="CF322" s="6" t="e">
        <f ca="1">IF($BI322="",SUMIF(Elasticities!$B$5:$B$52,Demands_tra!$BH322,Elasticities!Y$5:Y$52),SUMIF(Elasticities!$B$5:$B$52,Demands_tra!$BI322,Elasticities!Y$5:Y$52))</f>
        <v>#VALUE!</v>
      </c>
      <c r="CG322" s="6" t="e">
        <f ca="1">IF($BI322="",SUMIF(Elasticities!$B$5:$B$52,Demands_tra!$BH322,Elasticities!Z$5:Z$52),SUMIF(Elasticities!$B$5:$B$52,Demands_tra!$BI322,Elasticities!Z$5:Z$52))</f>
        <v>#VALUE!</v>
      </c>
      <c r="CH322" s="6" t="e">
        <f ca="1">IF($BI322="",SUMIF(Elasticities!$B$5:$B$52,Demands_tra!$BH322,Elasticities!AA$5:AA$52),SUMIF(Elasticities!$B$5:$B$52,Demands_tra!$BI322,Elasticities!AA$5:AA$52))</f>
        <v>#VALUE!</v>
      </c>
      <c r="CI322" s="6" t="e">
        <f ca="1">IF($BI322="",SUMIF(Elasticities!$B$5:$B$52,Demands_tra!$BH322,Elasticities!AB$5:AB$52),SUMIF(Elasticities!$B$5:$B$52,Demands_tra!$BI322,Elasticities!AB$5:AB$52))</f>
        <v>#VALUE!</v>
      </c>
    </row>
    <row r="323" spans="1:87">
      <c r="A323" t="str">
        <f>IF(BYDem_tra!B322="","\I:",BYDem_tra!B322)</f>
        <v>SaudiArabia</v>
      </c>
      <c r="B323" t="str">
        <f>BYDem_tra!E322</f>
        <v>Trd_bus</v>
      </c>
      <c r="C323" t="str">
        <f t="shared" si="220"/>
        <v>Trd_bus</v>
      </c>
      <c r="D323" s="3">
        <f>SUMIFS(BYDem_tra!$M$2:$M$2000,BYDem_tra!$B$2:$B$2000,Demands_tra!$A323,BYDem_tra!$E$2:$E$2000,Demands_tra!$B323)</f>
        <v>7.98</v>
      </c>
      <c r="E323" s="3">
        <f ca="1" t="shared" si="221"/>
        <v>8.08691875078491</v>
      </c>
      <c r="F323" s="3">
        <f ca="1" t="shared" si="222"/>
        <v>8.6115776175251</v>
      </c>
      <c r="G323" s="3">
        <f ca="1" t="shared" si="223"/>
        <v>9.06852421214786</v>
      </c>
      <c r="H323" s="3">
        <f ca="1" t="shared" si="224"/>
        <v>9.46544353648457</v>
      </c>
      <c r="I323" s="3">
        <f ca="1" t="shared" si="225"/>
        <v>9.80346669561173</v>
      </c>
      <c r="J323" s="3">
        <f ca="1" t="shared" si="226"/>
        <v>10.0772587458741</v>
      </c>
      <c r="K323" s="3">
        <f ca="1" t="shared" si="227"/>
        <v>10.2838580084081</v>
      </c>
      <c r="L323" s="3">
        <f ca="1" t="shared" si="228"/>
        <v>10.4274339279311</v>
      </c>
      <c r="M323" s="3">
        <f ca="1" t="shared" si="229"/>
        <v>10.5121161160546</v>
      </c>
      <c r="N323" s="3">
        <f ca="1" t="shared" si="230"/>
        <v>10.5384151579604</v>
      </c>
      <c r="O323" s="3">
        <f ca="1" t="shared" si="231"/>
        <v>10.5234454200052</v>
      </c>
      <c r="P323" s="3">
        <f ca="1" t="shared" si="232"/>
        <v>10.481983229456</v>
      </c>
      <c r="Q323" s="3">
        <f ca="1" t="shared" si="233"/>
        <v>10.4275907134148</v>
      </c>
      <c r="R323" s="3">
        <f ca="1" t="shared" si="234"/>
        <v>10.3659886663329</v>
      </c>
      <c r="S323" s="3">
        <f ca="1" t="shared" si="235"/>
        <v>10.2952810537729</v>
      </c>
      <c r="T323" s="3">
        <f ca="1" t="shared" si="236"/>
        <v>10.208918810425</v>
      </c>
      <c r="U323" s="3">
        <f ca="1" t="shared" si="237"/>
        <v>10.1068107623077</v>
      </c>
      <c r="V323" s="3" t="e">
        <f ca="1" t="shared" si="238"/>
        <v>#VALUE!</v>
      </c>
      <c r="W323" s="3" t="e">
        <f ca="1" t="shared" si="239"/>
        <v>#DIV/0!</v>
      </c>
      <c r="X323" s="3" t="e">
        <f ca="1" t="shared" si="240"/>
        <v>#DIV/0!</v>
      </c>
      <c r="Y323" s="3" t="e">
        <f ca="1" t="shared" si="241"/>
        <v>#DIV/0!</v>
      </c>
      <c r="Z323" s="3" t="e">
        <f ca="1" t="shared" si="242"/>
        <v>#DIV/0!</v>
      </c>
      <c r="AA323" s="3" t="e">
        <f ca="1" t="shared" si="243"/>
        <v>#DIV/0!</v>
      </c>
      <c r="AB323" s="3" t="e">
        <f ca="1" t="shared" si="244"/>
        <v>#DIV/0!</v>
      </c>
      <c r="AC323" s="3" t="e">
        <f ca="1" t="shared" si="245"/>
        <v>#DIV/0!</v>
      </c>
      <c r="AE323" s="34" t="str">
        <f ca="1">VLOOKUP($C323,'Default drvr and elast'!$A$4:$C$49,MATCH(VLOOKUP(A323,Classification!$B$4:$D$99,2,FALSE),'Default drvr and elast'!$A$3:$C$3,0),FALSE)</f>
        <v>POP</v>
      </c>
      <c r="AF323" s="4"/>
      <c r="AG323" s="6">
        <f ca="1">IF($AF323="",SUMIFS('Growth rates'!D$4:D$922,'Growth rates'!$B$4:$B$922,Demands_tra!$A323,'Growth rates'!$C$4:$C$922,$AE323),SUMIFS('Growth rates'!D$4:D$922,'Growth rates'!$B$4:$B$922,Demands_tra!$A323,'Growth rates'!$C$4:$C$922,$AF323))</f>
        <v>1</v>
      </c>
      <c r="AH323" s="6">
        <f ca="1">IF($AF323="",SUMIFS('Growth rates'!E$4:E$922,'Growth rates'!$B$4:$B$922,Demands_tra!$A323,'Growth rates'!$C$4:$C$922,$AE323),SUMIFS('Growth rates'!E$4:E$922,'Growth rates'!$B$4:$B$922,Demands_tra!$A323,'Growth rates'!$C$4:$C$922,$AF323))</f>
        <v>1.01679914151656</v>
      </c>
      <c r="AI323" s="6">
        <f ca="1">IF($AF323="",SUMIFS('Growth rates'!F$4:F$922,'Growth rates'!$B$4:$B$922,Demands_tra!$A323,'Growth rates'!$C$4:$C$922,$AE323),SUMIFS('Growth rates'!F$4:F$922,'Growth rates'!$B$4:$B$922,Demands_tra!$A323,'Growth rates'!$C$4:$C$922,$AF323))</f>
        <v>1.10079484909938</v>
      </c>
      <c r="AJ323" s="6">
        <f ca="1">IF($AF323="",SUMIFS('Growth rates'!G$4:G$922,'Growth rates'!$B$4:$B$922,Demands_tra!$A323,'Growth rates'!$C$4:$C$922,$AE323),SUMIFS('Growth rates'!G$4:G$922,'Growth rates'!$B$4:$B$922,Demands_tra!$A323,'Growth rates'!$C$4:$C$922,$AF323))</f>
        <v>1.17634123765728</v>
      </c>
      <c r="AK323" s="6">
        <f ca="1">IF($AF323="",SUMIFS('Growth rates'!H$4:H$922,'Growth rates'!$B$4:$B$922,Demands_tra!$A323,'Growth rates'!$C$4:$C$922,$AE323),SUMIFS('Growth rates'!H$4:H$922,'Growth rates'!$B$4:$B$922,Demands_tra!$A323,'Growth rates'!$C$4:$C$922,$AF323))</f>
        <v>1.24400064839454</v>
      </c>
      <c r="AL323" s="6">
        <f ca="1">IF($AF323="",SUMIFS('Growth rates'!I$4:I$922,'Growth rates'!$B$4:$B$922,Demands_tra!$A323,'Growth rates'!$C$4:$C$922,$AE323),SUMIFS('Growth rates'!I$4:I$922,'Growth rates'!$B$4:$B$922,Demands_tra!$A323,'Growth rates'!$C$4:$C$922,$AF323))</f>
        <v>1.30333026953687</v>
      </c>
      <c r="AM323" s="6">
        <f ca="1">IF($AF323="",SUMIFS('Growth rates'!J$4:J$922,'Growth rates'!$B$4:$B$922,Demands_tra!$A323,'Growth rates'!$C$4:$C$922,$AE323),SUMIFS('Growth rates'!J$4:J$922,'Growth rates'!$B$4:$B$922,Demands_tra!$A323,'Growth rates'!$C$4:$C$922,$AF323))</f>
        <v>1.35274683429294</v>
      </c>
      <c r="AN323" s="6">
        <f ca="1">IF($AF323="",SUMIFS('Growth rates'!K$4:K$922,'Growth rates'!$B$4:$B$922,Demands_tra!$A323,'Growth rates'!$C$4:$C$922,$AE323),SUMIFS('Growth rates'!K$4:K$922,'Growth rates'!$B$4:$B$922,Demands_tra!$A323,'Growth rates'!$C$4:$C$922,$AF323))</f>
        <v>1.39103197881782</v>
      </c>
      <c r="AO323" s="6">
        <f ca="1">IF($AF323="",SUMIFS('Growth rates'!L$4:L$922,'Growth rates'!$B$4:$B$922,Demands_tra!$A323,'Growth rates'!$C$4:$C$922,$AE323),SUMIFS('Growth rates'!L$4:L$922,'Growth rates'!$B$4:$B$922,Demands_tra!$A323,'Growth rates'!$C$4:$C$922,$AF323))</f>
        <v>1.41830062985863</v>
      </c>
      <c r="AP323" s="6">
        <f ca="1">IF($AF323="",SUMIFS('Growth rates'!M$4:M$922,'Growth rates'!$B$4:$B$922,Demands_tra!$A323,'Growth rates'!$C$4:$C$922,$AE323),SUMIFS('Growth rates'!M$4:M$922,'Growth rates'!$B$4:$B$922,Demands_tra!$A323,'Growth rates'!$C$4:$C$922,$AF323))</f>
        <v>1.43475513707264</v>
      </c>
      <c r="AQ323" s="6">
        <f ca="1">IF($AF323="",SUMIFS('Growth rates'!N$4:N$922,'Growth rates'!$B$4:$B$922,Demands_tra!$A323,'Growth rates'!$C$4:$C$922,$AE323),SUMIFS('Growth rates'!N$4:N$922,'Growth rates'!$B$4:$B$922,Demands_tra!$A323,'Growth rates'!$C$4:$C$922,$AF323))</f>
        <v>1.43997615114236</v>
      </c>
      <c r="AR323" s="6">
        <f ca="1">IF($AF323="",SUMIFS('Growth rates'!O$4:O$922,'Growth rates'!$B$4:$B$922,Demands_tra!$A323,'Growth rates'!$C$4:$C$922,$AE323),SUMIFS('Growth rates'!O$4:O$922,'Growth rates'!$B$4:$B$922,Demands_tra!$A323,'Growth rates'!$C$4:$C$922,$AF323))</f>
        <v>1.43694581768264</v>
      </c>
      <c r="AS323" s="6">
        <f ca="1">IF($AF323="",SUMIFS('Growth rates'!P$4:P$922,'Growth rates'!$B$4:$B$922,Demands_tra!$A323,'Growth rates'!$C$4:$C$922,$AE323),SUMIFS('Growth rates'!P$4:P$922,'Growth rates'!$B$4:$B$922,Demands_tra!$A323,'Growth rates'!$C$4:$C$922,$AF323))</f>
        <v>1.42840009490283</v>
      </c>
      <c r="AT323" s="6">
        <f ca="1">IF($AF323="",SUMIFS('Growth rates'!Q$4:Q$922,'Growth rates'!$B$4:$B$922,Demands_tra!$A323,'Growth rates'!$C$4:$C$922,$AE323),SUMIFS('Growth rates'!Q$4:Q$922,'Growth rates'!$B$4:$B$922,Demands_tra!$A323,'Growth rates'!$C$4:$C$922,$AF323))</f>
        <v>1.41699675153305</v>
      </c>
      <c r="AU323" s="6">
        <f ca="1">IF($AF323="",SUMIFS('Growth rates'!R$4:R$922,'Growth rates'!$B$4:$B$922,Demands_tra!$A323,'Growth rates'!$C$4:$C$922,$AE323),SUMIFS('Growth rates'!R$4:R$922,'Growth rates'!$B$4:$B$922,Demands_tra!$A323,'Growth rates'!$C$4:$C$922,$AF323))</f>
        <v>1.40386569009785</v>
      </c>
      <c r="AV323" s="6">
        <f ca="1">IF($AF323="",SUMIFS('Growth rates'!S$4:S$922,'Growth rates'!$B$4:$B$922,Demands_tra!$A323,'Growth rates'!$C$4:$C$922,$AE323),SUMIFS('Growth rates'!S$4:S$922,'Growth rates'!$B$4:$B$922,Demands_tra!$A323,'Growth rates'!$C$4:$C$922,$AF323))</f>
        <v>1.3885442006389</v>
      </c>
      <c r="AW323" s="6">
        <f ca="1">IF($AF323="",SUMIFS('Growth rates'!T$4:T$922,'Growth rates'!$B$4:$B$922,Demands_tra!$A323,'Growth rates'!$C$4:$C$922,$AE323),SUMIFS('Growth rates'!T$4:T$922,'Growth rates'!$B$4:$B$922,Demands_tra!$A323,'Growth rates'!$C$4:$C$922,$AF323))</f>
        <v>1.36952731810462</v>
      </c>
      <c r="AX323" s="6">
        <f ca="1">IF($AF323="",SUMIFS('Growth rates'!U$4:U$922,'Growth rates'!$B$4:$B$922,Demands_tra!$A323,'Growth rates'!$C$4:$C$922,$AE323),SUMIFS('Growth rates'!U$4:U$922,'Growth rates'!$B$4:$B$922,Demands_tra!$A323,'Growth rates'!$C$4:$C$922,$AF323))</f>
        <v>1.34669764601564</v>
      </c>
      <c r="AY323" s="6">
        <f ca="1">IF($AF323="",SUMIFS('Growth rates'!V$4:V$922,'Growth rates'!$B$4:$B$922,Demands_tra!$A323,'Growth rates'!$C$4:$C$922,$AE323),SUMIFS('Growth rates'!V$4:V$922,'Growth rates'!$B$4:$B$922,Demands_tra!$A323,'Growth rates'!$C$4:$C$922,$AF323))</f>
        <v>0</v>
      </c>
      <c r="AZ323" s="6">
        <f ca="1">IF($AF323="",SUMIFS('Growth rates'!W$4:W$922,'Growth rates'!$B$4:$B$922,Demands_tra!$A323,'Growth rates'!$C$4:$C$922,$AE323),SUMIFS('Growth rates'!W$4:W$922,'Growth rates'!$B$4:$B$922,Demands_tra!$A323,'Growth rates'!$C$4:$C$922,$AF323))</f>
        <v>0</v>
      </c>
      <c r="BA323" s="6">
        <f ca="1">IF($AF323="",SUMIFS('Growth rates'!X$4:X$922,'Growth rates'!$B$4:$B$922,Demands_tra!$A323,'Growth rates'!$C$4:$C$922,$AE323),SUMIFS('Growth rates'!X$4:X$922,'Growth rates'!$B$4:$B$922,Demands_tra!$A323,'Growth rates'!$C$4:$C$922,$AF323))</f>
        <v>0</v>
      </c>
      <c r="BB323" s="6">
        <f ca="1">IF($AF323="",SUMIFS('Growth rates'!Y$4:Y$922,'Growth rates'!$B$4:$B$922,Demands_tra!$A323,'Growth rates'!$C$4:$C$922,$AE323),SUMIFS('Growth rates'!Y$4:Y$922,'Growth rates'!$B$4:$B$922,Demands_tra!$A323,'Growth rates'!$C$4:$C$922,$AF323))</f>
        <v>0</v>
      </c>
      <c r="BC323" s="6">
        <f ca="1">IF($AF323="",SUMIFS('Growth rates'!Z$4:Z$922,'Growth rates'!$B$4:$B$922,Demands_tra!$A323,'Growth rates'!$C$4:$C$922,$AE323),SUMIFS('Growth rates'!Z$4:Z$922,'Growth rates'!$B$4:$B$922,Demands_tra!$A323,'Growth rates'!$C$4:$C$922,$AF323))</f>
        <v>0</v>
      </c>
      <c r="BD323" s="6">
        <f ca="1">IF($AF323="",SUMIFS('Growth rates'!AA$4:AA$922,'Growth rates'!$B$4:$B$922,Demands_tra!$A323,'Growth rates'!$C$4:$C$922,$AE323),SUMIFS('Growth rates'!AA$4:AA$922,'Growth rates'!$B$4:$B$922,Demands_tra!$A323,'Growth rates'!$C$4:$C$922,$AF323))</f>
        <v>0</v>
      </c>
      <c r="BE323" s="6">
        <f ca="1">IF($AF323="",SUMIFS('Growth rates'!AB$4:AB$922,'Growth rates'!$B$4:$B$922,Demands_tra!$A323,'Growth rates'!$C$4:$C$922,$AE323),SUMIFS('Growth rates'!AB$4:AB$922,'Growth rates'!$B$4:$B$922,Demands_tra!$A323,'Growth rates'!$C$4:$C$922,$AF323))</f>
        <v>0</v>
      </c>
      <c r="BF323" s="6">
        <f ca="1">IF($AF323="",SUMIFS('Growth rates'!AC$4:AC$922,'Growth rates'!$B$4:$B$922,Demands_tra!$A323,'Growth rates'!$C$4:$C$922,$AE323),SUMIFS('Growth rates'!AC$4:AC$922,'Growth rates'!$B$4:$B$922,Demands_tra!$A323,'Growth rates'!$C$4:$C$922,$AF323))</f>
        <v>0</v>
      </c>
      <c r="BH323" t="str">
        <f ca="1">VLOOKUP($C323,'Default drvr and elast'!$A$4:$F$49,MATCH(VLOOKUP(A323,Classification!$B$4:$D$42,3,FALSE),'Default drvr and elast'!$D$3:$F$3,0)+3,FALSE)</f>
        <v>Med2</v>
      </c>
      <c r="BJ323" s="6">
        <f ca="1">IF($BI323="",SUMIF(Elasticities!$B$5:$B$52,Demands_tra!$BH323,Elasticities!C$5:C$52),SUMIF(Elasticities!$B$5:$B$52,Demands_tra!$BI323,Elasticities!C$5:C$52))</f>
        <v>0.799999999999989</v>
      </c>
      <c r="BK323" s="6">
        <f ca="1">IF($BI323="",SUMIF(Elasticities!$B$5:$B$52,Demands_tra!$BH323,Elasticities!D$5:D$52),SUMIF(Elasticities!$B$5:$B$52,Demands_tra!$BI323,Elasticities!D$5:D$52))</f>
        <v>0.797560975609746</v>
      </c>
      <c r="BL323" s="6">
        <f ca="1">IF($BI323="",SUMIF(Elasticities!$B$5:$B$52,Demands_tra!$BH323,Elasticities!E$5:E$52),SUMIF(Elasticities!$B$5:$B$52,Demands_tra!$BI323,Elasticities!E$5:E$52))</f>
        <v>0.785365853658527</v>
      </c>
      <c r="BM323" s="6">
        <f ca="1">IF($BI323="",SUMIF(Elasticities!$B$5:$B$52,Demands_tra!$BH323,Elasticities!F$5:F$52),SUMIF(Elasticities!$B$5:$B$52,Demands_tra!$BI323,Elasticities!F$5:F$52))</f>
        <v>0.773170731707307</v>
      </c>
      <c r="BN323" s="6">
        <f ca="1">IF($BI323="",SUMIF(Elasticities!$B$5:$B$52,Demands_tra!$BH323,Elasticities!G$5:G$52),SUMIF(Elasticities!$B$5:$B$52,Demands_tra!$BI323,Elasticities!G$5:G$52))</f>
        <v>0.760975609756088</v>
      </c>
      <c r="BO323" s="6">
        <f ca="1">IF($BI323="",SUMIF(Elasticities!$B$5:$B$52,Demands_tra!$BH323,Elasticities!H$5:H$52),SUMIF(Elasticities!$B$5:$B$52,Demands_tra!$BI323,Elasticities!H$5:H$52))</f>
        <v>0.748780487804868</v>
      </c>
      <c r="BP323" s="6">
        <f ca="1">IF($BI323="",SUMIF(Elasticities!$B$5:$B$52,Demands_tra!$BH323,Elasticities!I$5:I$52),SUMIF(Elasticities!$B$5:$B$52,Demands_tra!$BI323,Elasticities!I$5:I$52))</f>
        <v>0.736585365853649</v>
      </c>
      <c r="BQ323" s="6">
        <f ca="1">IF($BI323="",SUMIF(Elasticities!$B$5:$B$52,Demands_tra!$BH323,Elasticities!J$5:J$52),SUMIF(Elasticities!$B$5:$B$52,Demands_tra!$BI323,Elasticities!J$5:J$52))</f>
        <v>0.724390243902429</v>
      </c>
      <c r="BR323" s="6">
        <f ca="1">IF($BI323="",SUMIF(Elasticities!$B$5:$B$52,Demands_tra!$BH323,Elasticities!K$5:K$52),SUMIF(Elasticities!$B$5:$B$52,Demands_tra!$BI323,Elasticities!K$5:K$52))</f>
        <v>0.71219512195121</v>
      </c>
      <c r="BS323" s="6">
        <f ca="1">IF($BI323="",SUMIF(Elasticities!$B$5:$B$52,Demands_tra!$BH323,Elasticities!L$5:L$52),SUMIF(Elasticities!$B$5:$B$52,Demands_tra!$BI323,Elasticities!L$5:L$52))</f>
        <v>0.699999999999997</v>
      </c>
      <c r="BT323" s="6">
        <f ca="1">IF($BI323="",SUMIF(Elasticities!$B$5:$B$52,Demands_tra!$BH323,Elasticities!M$5:M$52),SUMIF(Elasticities!$B$5:$B$52,Demands_tra!$BI323,Elasticities!M$5:M$52))</f>
        <v>0.687499999999996</v>
      </c>
      <c r="BU323" s="6">
        <f ca="1">IF($BI323="",SUMIF(Elasticities!$B$5:$B$52,Demands_tra!$BH323,Elasticities!N$5:N$52),SUMIF(Elasticities!$B$5:$B$52,Demands_tra!$BI323,Elasticities!N$5:N$52))</f>
        <v>0.674999999999996</v>
      </c>
      <c r="BV323" s="6">
        <f ca="1">IF($BI323="",SUMIF(Elasticities!$B$5:$B$52,Demands_tra!$BH323,Elasticities!O$5:O$52),SUMIF(Elasticities!$B$5:$B$52,Demands_tra!$BI323,Elasticities!O$5:O$52))</f>
        <v>0.662499999999996</v>
      </c>
      <c r="BW323" s="6">
        <f ca="1">IF($BI323="",SUMIF(Elasticities!$B$5:$B$52,Demands_tra!$BH323,Elasticities!P$5:P$52),SUMIF(Elasticities!$B$5:$B$52,Demands_tra!$BI323,Elasticities!P$5:P$52))</f>
        <v>0.649999999999997</v>
      </c>
      <c r="BX323" s="6">
        <f ca="1">IF($BI323="",SUMIF(Elasticities!$B$5:$B$52,Demands_tra!$BH323,Elasticities!Q$5:Q$52),SUMIF(Elasticities!$B$5:$B$52,Demands_tra!$BI323,Elasticities!Q$5:Q$52))</f>
        <v>0.637499999999997</v>
      </c>
      <c r="BY323" s="6">
        <f ca="1">IF($BI323="",SUMIF(Elasticities!$B$5:$B$52,Demands_tra!$BH323,Elasticities!R$5:R$52),SUMIF(Elasticities!$B$5:$B$52,Demands_tra!$BI323,Elasticities!R$5:R$52))</f>
        <v>0.624999999999996</v>
      </c>
      <c r="BZ323" s="6">
        <f ca="1">IF($BI323="",SUMIF(Elasticities!$B$5:$B$52,Demands_tra!$BH323,Elasticities!S$5:S$52),SUMIF(Elasticities!$B$5:$B$52,Demands_tra!$BI323,Elasticities!S$5:S$52))</f>
        <v>0.612499999999996</v>
      </c>
      <c r="CA323" s="6">
        <f ca="1">IF($BI323="",SUMIF(Elasticities!$B$5:$B$52,Demands_tra!$BH323,Elasticities!T$5:T$52),SUMIF(Elasticities!$B$5:$B$52,Demands_tra!$BI323,Elasticities!T$5:T$52))</f>
        <v>0.599999999999996</v>
      </c>
      <c r="CB323" s="6" t="e">
        <f ca="1">IF($BI323="",SUMIF(Elasticities!$B$5:$B$52,Demands_tra!$BH323,Elasticities!U$5:U$52),SUMIF(Elasticities!$B$5:$B$52,Demands_tra!$BI323,Elasticities!U$5:U$52))</f>
        <v>#VALUE!</v>
      </c>
      <c r="CC323" s="6" t="e">
        <f ca="1">IF($BI323="",SUMIF(Elasticities!$B$5:$B$52,Demands_tra!$BH323,Elasticities!V$5:V$52),SUMIF(Elasticities!$B$5:$B$52,Demands_tra!$BI323,Elasticities!V$5:V$52))</f>
        <v>#VALUE!</v>
      </c>
      <c r="CD323" s="6" t="e">
        <f ca="1">IF($BI323="",SUMIF(Elasticities!$B$5:$B$52,Demands_tra!$BH323,Elasticities!W$5:W$52),SUMIF(Elasticities!$B$5:$B$52,Demands_tra!$BI323,Elasticities!W$5:W$52))</f>
        <v>#VALUE!</v>
      </c>
      <c r="CE323" s="6" t="e">
        <f ca="1">IF($BI323="",SUMIF(Elasticities!$B$5:$B$52,Demands_tra!$BH323,Elasticities!X$5:X$52),SUMIF(Elasticities!$B$5:$B$52,Demands_tra!$BI323,Elasticities!X$5:X$52))</f>
        <v>#VALUE!</v>
      </c>
      <c r="CF323" s="6" t="e">
        <f ca="1">IF($BI323="",SUMIF(Elasticities!$B$5:$B$52,Demands_tra!$BH323,Elasticities!Y$5:Y$52),SUMIF(Elasticities!$B$5:$B$52,Demands_tra!$BI323,Elasticities!Y$5:Y$52))</f>
        <v>#VALUE!</v>
      </c>
      <c r="CG323" s="6" t="e">
        <f ca="1">IF($BI323="",SUMIF(Elasticities!$B$5:$B$52,Demands_tra!$BH323,Elasticities!Z$5:Z$52),SUMIF(Elasticities!$B$5:$B$52,Demands_tra!$BI323,Elasticities!Z$5:Z$52))</f>
        <v>#VALUE!</v>
      </c>
      <c r="CH323" s="6" t="e">
        <f ca="1">IF($BI323="",SUMIF(Elasticities!$B$5:$B$52,Demands_tra!$BH323,Elasticities!AA$5:AA$52),SUMIF(Elasticities!$B$5:$B$52,Demands_tra!$BI323,Elasticities!AA$5:AA$52))</f>
        <v>#VALUE!</v>
      </c>
      <c r="CI323" s="6" t="e">
        <f ca="1">IF($BI323="",SUMIF(Elasticities!$B$5:$B$52,Demands_tra!$BH323,Elasticities!AB$5:AB$52),SUMIF(Elasticities!$B$5:$B$52,Demands_tra!$BI323,Elasticities!AB$5:AB$52))</f>
        <v>#VALUE!</v>
      </c>
    </row>
    <row r="324" spans="1:87">
      <c r="A324" t="str">
        <f>IF(BYDem_tra!B323="","\I:",BYDem_tra!B323)</f>
        <v>SaudiArabia</v>
      </c>
      <c r="B324" t="str">
        <f>BYDem_tra!E323</f>
        <v>Trd_car</v>
      </c>
      <c r="C324" t="str">
        <f t="shared" si="220"/>
        <v>Trd_car</v>
      </c>
      <c r="D324" s="3">
        <f>SUMIFS(BYDem_tra!$M$2:$M$2000,BYDem_tra!$B$2:$B$2000,Demands_tra!$A324,BYDem_tra!$E$2:$E$2000,Demands_tra!$B324)</f>
        <v>367.536</v>
      </c>
      <c r="E324" s="3">
        <f ca="1" t="shared" si="221"/>
        <v>363.478557229985</v>
      </c>
      <c r="F324" s="3">
        <f ca="1" t="shared" si="222"/>
        <v>398.040856608937</v>
      </c>
      <c r="G324" s="3">
        <f ca="1" t="shared" si="223"/>
        <v>446.910564531525</v>
      </c>
      <c r="H324" s="3">
        <f ca="1" t="shared" si="224"/>
        <v>484.062815471464</v>
      </c>
      <c r="I324" s="3">
        <f ca="1" t="shared" si="225"/>
        <v>513.299275476398</v>
      </c>
      <c r="J324" s="3">
        <f ca="1" t="shared" si="226"/>
        <v>536.328318971609</v>
      </c>
      <c r="K324" s="3">
        <f ca="1" t="shared" si="227"/>
        <v>555.369469966785</v>
      </c>
      <c r="L324" s="3">
        <f ca="1" t="shared" si="228"/>
        <v>572.411231200169</v>
      </c>
      <c r="M324" s="3">
        <f ca="1" t="shared" si="229"/>
        <v>587.458376078731</v>
      </c>
      <c r="N324" s="3">
        <f ca="1" t="shared" si="230"/>
        <v>601.927048952377</v>
      </c>
      <c r="O324" s="3">
        <f ca="1" t="shared" si="231"/>
        <v>615.569730434499</v>
      </c>
      <c r="P324" s="3">
        <f ca="1" t="shared" si="232"/>
        <v>628.006598989532</v>
      </c>
      <c r="Q324" s="3">
        <f ca="1" t="shared" si="233"/>
        <v>639.655816998907</v>
      </c>
      <c r="R324" s="3">
        <f ca="1" t="shared" si="234"/>
        <v>650.611510947523</v>
      </c>
      <c r="S324" s="3">
        <f ca="1" t="shared" si="235"/>
        <v>661.170730331633</v>
      </c>
      <c r="T324" s="3">
        <f ca="1" t="shared" si="236"/>
        <v>671.663176037397</v>
      </c>
      <c r="U324" s="3">
        <f ca="1" t="shared" si="237"/>
        <v>682.006808405279</v>
      </c>
      <c r="V324" s="3" t="e">
        <f ca="1" t="shared" si="238"/>
        <v>#VALUE!</v>
      </c>
      <c r="W324" s="3" t="e">
        <f ca="1" t="shared" si="239"/>
        <v>#DIV/0!</v>
      </c>
      <c r="X324" s="3" t="e">
        <f ca="1" t="shared" si="240"/>
        <v>#DIV/0!</v>
      </c>
      <c r="Y324" s="3" t="e">
        <f ca="1" t="shared" si="241"/>
        <v>#DIV/0!</v>
      </c>
      <c r="Z324" s="3" t="e">
        <f ca="1" t="shared" si="242"/>
        <v>#DIV/0!</v>
      </c>
      <c r="AA324" s="3" t="e">
        <f ca="1" t="shared" si="243"/>
        <v>#DIV/0!</v>
      </c>
      <c r="AB324" s="3" t="e">
        <f ca="1" t="shared" si="244"/>
        <v>#DIV/0!</v>
      </c>
      <c r="AC324" s="3" t="e">
        <f ca="1" t="shared" si="245"/>
        <v>#DIV/0!</v>
      </c>
      <c r="AE324" s="34" t="str">
        <f ca="1">VLOOKUP($C324,'Default drvr and elast'!$A$4:$C$49,MATCH(VLOOKUP(A324,Classification!$B$4:$D$99,2,FALSE),'Default drvr and elast'!$A$3:$C$3,0),FALSE)</f>
        <v>GDPPCAP</v>
      </c>
      <c r="AF324" s="4"/>
      <c r="AG324" s="6">
        <f ca="1">IF($AF324="",SUMIFS('Growth rates'!D$4:D$922,'Growth rates'!$B$4:$B$922,Demands_tra!$A324,'Growth rates'!$C$4:$C$922,$AE324),SUMIFS('Growth rates'!D$4:D$922,'Growth rates'!$B$4:$B$922,Demands_tra!$A324,'Growth rates'!$C$4:$C$922,$AF324))</f>
        <v>1</v>
      </c>
      <c r="AH324" s="6">
        <f ca="1">IF($AF324="",SUMIFS('Growth rates'!E$4:E$922,'Growth rates'!$B$4:$B$922,Demands_tra!$A324,'Growth rates'!$C$4:$C$922,$AE324),SUMIFS('Growth rates'!E$4:E$922,'Growth rates'!$B$4:$B$922,Demands_tra!$A324,'Growth rates'!$C$4:$C$922,$AF324))</f>
        <v>0.986158325810668</v>
      </c>
      <c r="AI324" s="6">
        <f ca="1">IF($AF324="",SUMIFS('Growth rates'!F$4:F$922,'Growth rates'!$B$4:$B$922,Demands_tra!$A324,'Growth rates'!$C$4:$C$922,$AE324),SUMIFS('Growth rates'!F$4:F$922,'Growth rates'!$B$4:$B$922,Demands_tra!$A324,'Growth rates'!$C$4:$C$922,$AF324))</f>
        <v>1.10555671367505</v>
      </c>
      <c r="AJ324" s="6">
        <f ca="1">IF($AF324="",SUMIFS('Growth rates'!G$4:G$922,'Growth rates'!$B$4:$B$922,Demands_tra!$A324,'Growth rates'!$C$4:$C$922,$AE324),SUMIFS('Growth rates'!G$4:G$922,'Growth rates'!$B$4:$B$922,Demands_tra!$A324,'Growth rates'!$C$4:$C$922,$AF324))</f>
        <v>1.2811135362775</v>
      </c>
      <c r="AK324" s="6">
        <f ca="1">IF($AF324="",SUMIFS('Growth rates'!H$4:H$922,'Growth rates'!$B$4:$B$922,Demands_tra!$A324,'Growth rates'!$C$4:$C$922,$AE324),SUMIFS('Growth rates'!H$4:H$922,'Growth rates'!$B$4:$B$922,Demands_tra!$A324,'Growth rates'!$C$4:$C$922,$AF324))</f>
        <v>1.42106627226077</v>
      </c>
      <c r="AL324" s="6">
        <f ca="1">IF($AF324="",SUMIFS('Growth rates'!I$4:I$922,'Growth rates'!$B$4:$B$922,Demands_tra!$A324,'Growth rates'!$C$4:$C$922,$AE324),SUMIFS('Growth rates'!I$4:I$922,'Growth rates'!$B$4:$B$922,Demands_tra!$A324,'Growth rates'!$C$4:$C$922,$AF324))</f>
        <v>1.53569220355475</v>
      </c>
      <c r="AM324" s="6">
        <f ca="1">IF($AF324="",SUMIFS('Growth rates'!J$4:J$922,'Growth rates'!$B$4:$B$922,Demands_tra!$A324,'Growth rates'!$C$4:$C$922,$AE324),SUMIFS('Growth rates'!J$4:J$922,'Growth rates'!$B$4:$B$922,Demands_tra!$A324,'Growth rates'!$C$4:$C$922,$AF324))</f>
        <v>1.62922982928311</v>
      </c>
      <c r="AN324" s="6">
        <f ca="1">IF($AF324="",SUMIFS('Growth rates'!K$4:K$922,'Growth rates'!$B$4:$B$922,Demands_tra!$A324,'Growth rates'!$C$4:$C$922,$AE324),SUMIFS('Growth rates'!K$4:K$922,'Growth rates'!$B$4:$B$922,Demands_tra!$A324,'Growth rates'!$C$4:$C$922,$AF324))</f>
        <v>1.70907933429626</v>
      </c>
      <c r="AO324" s="6">
        <f ca="1">IF($AF324="",SUMIFS('Growth rates'!L$4:L$922,'Growth rates'!$B$4:$B$922,Demands_tra!$A324,'Growth rates'!$C$4:$C$922,$AE324),SUMIFS('Growth rates'!L$4:L$922,'Growth rates'!$B$4:$B$922,Demands_tra!$A324,'Growth rates'!$C$4:$C$922,$AF324))</f>
        <v>1.78271626913127</v>
      </c>
      <c r="AP324" s="6">
        <f ca="1">IF($AF324="",SUMIFS('Growth rates'!M$4:M$922,'Growth rates'!$B$4:$B$922,Demands_tra!$A324,'Growth rates'!$C$4:$C$922,$AE324),SUMIFS('Growth rates'!M$4:M$922,'Growth rates'!$B$4:$B$922,Demands_tra!$A324,'Growth rates'!$C$4:$C$922,$AF324))</f>
        <v>1.84966311862104</v>
      </c>
      <c r="AQ324" s="6">
        <f ca="1">IF($AF324="",SUMIFS('Growth rates'!N$4:N$922,'Growth rates'!$B$4:$B$922,Demands_tra!$A324,'Growth rates'!$C$4:$C$922,$AE324),SUMIFS('Growth rates'!N$4:N$922,'Growth rates'!$B$4:$B$922,Demands_tra!$A324,'Growth rates'!$C$4:$C$922,$AF324))</f>
        <v>1.91592618536794</v>
      </c>
      <c r="AR324" s="6">
        <f ca="1">IF($AF324="",SUMIFS('Growth rates'!O$4:O$922,'Growth rates'!$B$4:$B$922,Demands_tra!$A324,'Growth rates'!$C$4:$C$922,$AE324),SUMIFS('Growth rates'!O$4:O$922,'Growth rates'!$B$4:$B$922,Demands_tra!$A324,'Growth rates'!$C$4:$C$922,$AF324))</f>
        <v>1.98025875224805</v>
      </c>
      <c r="AS324" s="6">
        <f ca="1">IF($AF324="",SUMIFS('Growth rates'!P$4:P$922,'Growth rates'!$B$4:$B$922,Demands_tra!$A324,'Growth rates'!$C$4:$C$922,$AE324),SUMIFS('Growth rates'!P$4:P$922,'Growth rates'!$B$4:$B$922,Demands_tra!$A324,'Growth rates'!$C$4:$C$922,$AF324))</f>
        <v>2.04064942214206</v>
      </c>
      <c r="AT324" s="6">
        <f ca="1">IF($AF324="",SUMIFS('Growth rates'!Q$4:Q$922,'Growth rates'!$B$4:$B$922,Demands_tra!$A324,'Growth rates'!$C$4:$C$922,$AE324),SUMIFS('Growth rates'!Q$4:Q$922,'Growth rates'!$B$4:$B$922,Demands_tra!$A324,'Growth rates'!$C$4:$C$922,$AF324))</f>
        <v>2.09888489545736</v>
      </c>
      <c r="AU324" s="6">
        <f ca="1">IF($AF324="",SUMIFS('Growth rates'!R$4:R$922,'Growth rates'!$B$4:$B$922,Demands_tra!$A324,'Growth rates'!$C$4:$C$922,$AE324),SUMIFS('Growth rates'!R$4:R$922,'Growth rates'!$B$4:$B$922,Demands_tra!$A324,'Growth rates'!$C$4:$C$922,$AF324))</f>
        <v>2.15527487940374</v>
      </c>
      <c r="AV324" s="6">
        <f ca="1">IF($AF324="",SUMIFS('Growth rates'!S$4:S$922,'Growth rates'!$B$4:$B$922,Demands_tra!$A324,'Growth rates'!$C$4:$C$922,$AE324),SUMIFS('Growth rates'!S$4:S$922,'Growth rates'!$B$4:$B$922,Demands_tra!$A324,'Growth rates'!$C$4:$C$922,$AF324))</f>
        <v>2.21124196858491</v>
      </c>
      <c r="AW324" s="6">
        <f ca="1">IF($AF324="",SUMIFS('Growth rates'!T$4:T$922,'Growth rates'!$B$4:$B$922,Demands_tra!$A324,'Growth rates'!$C$4:$C$922,$AE324),SUMIFS('Growth rates'!T$4:T$922,'Growth rates'!$B$4:$B$922,Demands_tra!$A324,'Growth rates'!$C$4:$C$922,$AF324))</f>
        <v>2.26853387670055</v>
      </c>
      <c r="AX324" s="6">
        <f ca="1">IF($AF324="",SUMIFS('Growth rates'!U$4:U$922,'Growth rates'!$B$4:$B$922,Demands_tra!$A324,'Growth rates'!$C$4:$C$922,$AE324),SUMIFS('Growth rates'!U$4:U$922,'Growth rates'!$B$4:$B$922,Demands_tra!$A324,'Growth rates'!$C$4:$C$922,$AF324))</f>
        <v>2.32675968906162</v>
      </c>
      <c r="AY324" s="6">
        <f ca="1">IF($AF324="",SUMIFS('Growth rates'!V$4:V$922,'Growth rates'!$B$4:$B$922,Demands_tra!$A324,'Growth rates'!$C$4:$C$922,$AE324),SUMIFS('Growth rates'!V$4:V$922,'Growth rates'!$B$4:$B$922,Demands_tra!$A324,'Growth rates'!$C$4:$C$922,$AF324))</f>
        <v>0</v>
      </c>
      <c r="AZ324" s="6">
        <f ca="1">IF($AF324="",SUMIFS('Growth rates'!W$4:W$922,'Growth rates'!$B$4:$B$922,Demands_tra!$A324,'Growth rates'!$C$4:$C$922,$AE324),SUMIFS('Growth rates'!W$4:W$922,'Growth rates'!$B$4:$B$922,Demands_tra!$A324,'Growth rates'!$C$4:$C$922,$AF324))</f>
        <v>0</v>
      </c>
      <c r="BA324" s="6">
        <f ca="1">IF($AF324="",SUMIFS('Growth rates'!X$4:X$922,'Growth rates'!$B$4:$B$922,Demands_tra!$A324,'Growth rates'!$C$4:$C$922,$AE324),SUMIFS('Growth rates'!X$4:X$922,'Growth rates'!$B$4:$B$922,Demands_tra!$A324,'Growth rates'!$C$4:$C$922,$AF324))</f>
        <v>0</v>
      </c>
      <c r="BB324" s="6">
        <f ca="1">IF($AF324="",SUMIFS('Growth rates'!Y$4:Y$922,'Growth rates'!$B$4:$B$922,Demands_tra!$A324,'Growth rates'!$C$4:$C$922,$AE324),SUMIFS('Growth rates'!Y$4:Y$922,'Growth rates'!$B$4:$B$922,Demands_tra!$A324,'Growth rates'!$C$4:$C$922,$AF324))</f>
        <v>0</v>
      </c>
      <c r="BC324" s="6">
        <f ca="1">IF($AF324="",SUMIFS('Growth rates'!Z$4:Z$922,'Growth rates'!$B$4:$B$922,Demands_tra!$A324,'Growth rates'!$C$4:$C$922,$AE324),SUMIFS('Growth rates'!Z$4:Z$922,'Growth rates'!$B$4:$B$922,Demands_tra!$A324,'Growth rates'!$C$4:$C$922,$AF324))</f>
        <v>0</v>
      </c>
      <c r="BD324" s="6">
        <f ca="1">IF($AF324="",SUMIFS('Growth rates'!AA$4:AA$922,'Growth rates'!$B$4:$B$922,Demands_tra!$A324,'Growth rates'!$C$4:$C$922,$AE324),SUMIFS('Growth rates'!AA$4:AA$922,'Growth rates'!$B$4:$B$922,Demands_tra!$A324,'Growth rates'!$C$4:$C$922,$AF324))</f>
        <v>0</v>
      </c>
      <c r="BE324" s="6">
        <f ca="1">IF($AF324="",SUMIFS('Growth rates'!AB$4:AB$922,'Growth rates'!$B$4:$B$922,Demands_tra!$A324,'Growth rates'!$C$4:$C$922,$AE324),SUMIFS('Growth rates'!AB$4:AB$922,'Growth rates'!$B$4:$B$922,Demands_tra!$A324,'Growth rates'!$C$4:$C$922,$AF324))</f>
        <v>0</v>
      </c>
      <c r="BF324" s="6">
        <f ca="1">IF($AF324="",SUMIFS('Growth rates'!AC$4:AC$922,'Growth rates'!$B$4:$B$922,Demands_tra!$A324,'Growth rates'!$C$4:$C$922,$AE324),SUMIFS('Growth rates'!AC$4:AC$922,'Growth rates'!$B$4:$B$922,Demands_tra!$A324,'Growth rates'!$C$4:$C$922,$AF324))</f>
        <v>0</v>
      </c>
      <c r="BH324" t="str">
        <f ca="1">VLOOKUP($C324,'Default drvr and elast'!$A$4:$F$49,MATCH(VLOOKUP(A324,Classification!$B$4:$D$42,3,FALSE),'Default drvr and elast'!$D$3:$F$3,0)+3,FALSE)</f>
        <v>Med2</v>
      </c>
      <c r="BJ324" s="6">
        <f ca="1">IF($BI324="",SUMIF(Elasticities!$B$5:$B$52,Demands_tra!$BH324,Elasticities!C$5:C$52),SUMIF(Elasticities!$B$5:$B$52,Demands_tra!$BI324,Elasticities!C$5:C$52))</f>
        <v>0.799999999999989</v>
      </c>
      <c r="BK324" s="6">
        <f ca="1">IF($BI324="",SUMIF(Elasticities!$B$5:$B$52,Demands_tra!$BH324,Elasticities!D$5:D$52),SUMIF(Elasticities!$B$5:$B$52,Demands_tra!$BI324,Elasticities!D$5:D$52))</f>
        <v>0.797560975609746</v>
      </c>
      <c r="BL324" s="6">
        <f ca="1">IF($BI324="",SUMIF(Elasticities!$B$5:$B$52,Demands_tra!$BH324,Elasticities!E$5:E$52),SUMIF(Elasticities!$B$5:$B$52,Demands_tra!$BI324,Elasticities!E$5:E$52))</f>
        <v>0.785365853658527</v>
      </c>
      <c r="BM324" s="6">
        <f ca="1">IF($BI324="",SUMIF(Elasticities!$B$5:$B$52,Demands_tra!$BH324,Elasticities!F$5:F$52),SUMIF(Elasticities!$B$5:$B$52,Demands_tra!$BI324,Elasticities!F$5:F$52))</f>
        <v>0.773170731707307</v>
      </c>
      <c r="BN324" s="6">
        <f ca="1">IF($BI324="",SUMIF(Elasticities!$B$5:$B$52,Demands_tra!$BH324,Elasticities!G$5:G$52),SUMIF(Elasticities!$B$5:$B$52,Demands_tra!$BI324,Elasticities!G$5:G$52))</f>
        <v>0.760975609756088</v>
      </c>
      <c r="BO324" s="6">
        <f ca="1">IF($BI324="",SUMIF(Elasticities!$B$5:$B$52,Demands_tra!$BH324,Elasticities!H$5:H$52),SUMIF(Elasticities!$B$5:$B$52,Demands_tra!$BI324,Elasticities!H$5:H$52))</f>
        <v>0.748780487804868</v>
      </c>
      <c r="BP324" s="6">
        <f ca="1">IF($BI324="",SUMIF(Elasticities!$B$5:$B$52,Demands_tra!$BH324,Elasticities!I$5:I$52),SUMIF(Elasticities!$B$5:$B$52,Demands_tra!$BI324,Elasticities!I$5:I$52))</f>
        <v>0.736585365853649</v>
      </c>
      <c r="BQ324" s="6">
        <f ca="1">IF($BI324="",SUMIF(Elasticities!$B$5:$B$52,Demands_tra!$BH324,Elasticities!J$5:J$52),SUMIF(Elasticities!$B$5:$B$52,Demands_tra!$BI324,Elasticities!J$5:J$52))</f>
        <v>0.724390243902429</v>
      </c>
      <c r="BR324" s="6">
        <f ca="1">IF($BI324="",SUMIF(Elasticities!$B$5:$B$52,Demands_tra!$BH324,Elasticities!K$5:K$52),SUMIF(Elasticities!$B$5:$B$52,Demands_tra!$BI324,Elasticities!K$5:K$52))</f>
        <v>0.71219512195121</v>
      </c>
      <c r="BS324" s="6">
        <f ca="1">IF($BI324="",SUMIF(Elasticities!$B$5:$B$52,Demands_tra!$BH324,Elasticities!L$5:L$52),SUMIF(Elasticities!$B$5:$B$52,Demands_tra!$BI324,Elasticities!L$5:L$52))</f>
        <v>0.699999999999997</v>
      </c>
      <c r="BT324" s="6">
        <f ca="1">IF($BI324="",SUMIF(Elasticities!$B$5:$B$52,Demands_tra!$BH324,Elasticities!M$5:M$52),SUMIF(Elasticities!$B$5:$B$52,Demands_tra!$BI324,Elasticities!M$5:M$52))</f>
        <v>0.687499999999996</v>
      </c>
      <c r="BU324" s="6">
        <f ca="1">IF($BI324="",SUMIF(Elasticities!$B$5:$B$52,Demands_tra!$BH324,Elasticities!N$5:N$52),SUMIF(Elasticities!$B$5:$B$52,Demands_tra!$BI324,Elasticities!N$5:N$52))</f>
        <v>0.674999999999996</v>
      </c>
      <c r="BV324" s="6">
        <f ca="1">IF($BI324="",SUMIF(Elasticities!$B$5:$B$52,Demands_tra!$BH324,Elasticities!O$5:O$52),SUMIF(Elasticities!$B$5:$B$52,Demands_tra!$BI324,Elasticities!O$5:O$52))</f>
        <v>0.662499999999996</v>
      </c>
      <c r="BW324" s="6">
        <f ca="1">IF($BI324="",SUMIF(Elasticities!$B$5:$B$52,Demands_tra!$BH324,Elasticities!P$5:P$52),SUMIF(Elasticities!$B$5:$B$52,Demands_tra!$BI324,Elasticities!P$5:P$52))</f>
        <v>0.649999999999997</v>
      </c>
      <c r="BX324" s="6">
        <f ca="1">IF($BI324="",SUMIF(Elasticities!$B$5:$B$52,Demands_tra!$BH324,Elasticities!Q$5:Q$52),SUMIF(Elasticities!$B$5:$B$52,Demands_tra!$BI324,Elasticities!Q$5:Q$52))</f>
        <v>0.637499999999997</v>
      </c>
      <c r="BY324" s="6">
        <f ca="1">IF($BI324="",SUMIF(Elasticities!$B$5:$B$52,Demands_tra!$BH324,Elasticities!R$5:R$52),SUMIF(Elasticities!$B$5:$B$52,Demands_tra!$BI324,Elasticities!R$5:R$52))</f>
        <v>0.624999999999996</v>
      </c>
      <c r="BZ324" s="6">
        <f ca="1">IF($BI324="",SUMIF(Elasticities!$B$5:$B$52,Demands_tra!$BH324,Elasticities!S$5:S$52),SUMIF(Elasticities!$B$5:$B$52,Demands_tra!$BI324,Elasticities!S$5:S$52))</f>
        <v>0.612499999999996</v>
      </c>
      <c r="CA324" s="6">
        <f ca="1">IF($BI324="",SUMIF(Elasticities!$B$5:$B$52,Demands_tra!$BH324,Elasticities!T$5:T$52),SUMIF(Elasticities!$B$5:$B$52,Demands_tra!$BI324,Elasticities!T$5:T$52))</f>
        <v>0.599999999999996</v>
      </c>
      <c r="CB324" s="6" t="e">
        <f ca="1">IF($BI324="",SUMIF(Elasticities!$B$5:$B$52,Demands_tra!$BH324,Elasticities!U$5:U$52),SUMIF(Elasticities!$B$5:$B$52,Demands_tra!$BI324,Elasticities!U$5:U$52))</f>
        <v>#VALUE!</v>
      </c>
      <c r="CC324" s="6" t="e">
        <f ca="1">IF($BI324="",SUMIF(Elasticities!$B$5:$B$52,Demands_tra!$BH324,Elasticities!V$5:V$52),SUMIF(Elasticities!$B$5:$B$52,Demands_tra!$BI324,Elasticities!V$5:V$52))</f>
        <v>#VALUE!</v>
      </c>
      <c r="CD324" s="6" t="e">
        <f ca="1">IF($BI324="",SUMIF(Elasticities!$B$5:$B$52,Demands_tra!$BH324,Elasticities!W$5:W$52),SUMIF(Elasticities!$B$5:$B$52,Demands_tra!$BI324,Elasticities!W$5:W$52))</f>
        <v>#VALUE!</v>
      </c>
      <c r="CE324" s="6" t="e">
        <f ca="1">IF($BI324="",SUMIF(Elasticities!$B$5:$B$52,Demands_tra!$BH324,Elasticities!X$5:X$52),SUMIF(Elasticities!$B$5:$B$52,Demands_tra!$BI324,Elasticities!X$5:X$52))</f>
        <v>#VALUE!</v>
      </c>
      <c r="CF324" s="6" t="e">
        <f ca="1">IF($BI324="",SUMIF(Elasticities!$B$5:$B$52,Demands_tra!$BH324,Elasticities!Y$5:Y$52),SUMIF(Elasticities!$B$5:$B$52,Demands_tra!$BI324,Elasticities!Y$5:Y$52))</f>
        <v>#VALUE!</v>
      </c>
      <c r="CG324" s="6" t="e">
        <f ca="1">IF($BI324="",SUMIF(Elasticities!$B$5:$B$52,Demands_tra!$BH324,Elasticities!Z$5:Z$52),SUMIF(Elasticities!$B$5:$B$52,Demands_tra!$BI324,Elasticities!Z$5:Z$52))</f>
        <v>#VALUE!</v>
      </c>
      <c r="CH324" s="6" t="e">
        <f ca="1">IF($BI324="",SUMIF(Elasticities!$B$5:$B$52,Demands_tra!$BH324,Elasticities!AA$5:AA$52),SUMIF(Elasticities!$B$5:$B$52,Demands_tra!$BI324,Elasticities!AA$5:AA$52))</f>
        <v>#VALUE!</v>
      </c>
      <c r="CI324" s="6" t="e">
        <f ca="1">IF($BI324="",SUMIF(Elasticities!$B$5:$B$52,Demands_tra!$BH324,Elasticities!AB$5:AB$52),SUMIF(Elasticities!$B$5:$B$52,Demands_tra!$BI324,Elasticities!AB$5:AB$52))</f>
        <v>#VALUE!</v>
      </c>
    </row>
    <row r="325" spans="1:87">
      <c r="A325" t="str">
        <f>IF(BYDem_tra!B324="","\I:",BYDem_tra!B324)</f>
        <v>SaudiArabia</v>
      </c>
      <c r="B325" t="str">
        <f>BYDem_tra!E324</f>
        <v>Trd_hdt</v>
      </c>
      <c r="C325" t="str">
        <f t="shared" si="220"/>
        <v>Trd_hdt</v>
      </c>
      <c r="D325" s="3">
        <f>SUMIFS(BYDem_tra!$M$2:$M$2000,BYDem_tra!$B$2:$B$2000,Demands_tra!$A325,BYDem_tra!$E$2:$E$2000,Demands_tra!$B325)</f>
        <v>95</v>
      </c>
      <c r="E325" s="3">
        <f ca="1" t="shared" si="221"/>
        <v>95.2064639820368</v>
      </c>
      <c r="F325" s="3">
        <f ca="1" t="shared" si="222"/>
        <v>111.184018010309</v>
      </c>
      <c r="G325" s="3">
        <f ca="1" t="shared" si="223"/>
        <v>131.671169742869</v>
      </c>
      <c r="H325" s="3">
        <f ca="1" t="shared" si="224"/>
        <v>149.009844687445</v>
      </c>
      <c r="I325" s="3">
        <f ca="1" t="shared" si="225"/>
        <v>163.760313862222</v>
      </c>
      <c r="J325" s="3">
        <f ca="1" t="shared" si="226"/>
        <v>175.959459782011</v>
      </c>
      <c r="K325" s="3">
        <f ca="1" t="shared" si="227"/>
        <v>185.990752832811</v>
      </c>
      <c r="L325" s="3">
        <f ca="1" t="shared" si="228"/>
        <v>194.40651270683</v>
      </c>
      <c r="M325" s="3">
        <f ca="1" t="shared" si="229"/>
        <v>201.155017505037</v>
      </c>
      <c r="N325" s="3">
        <f ca="1" t="shared" si="230"/>
        <v>206.630594262794</v>
      </c>
      <c r="O325" s="3">
        <f ca="1" t="shared" si="231"/>
        <v>211.010505536519</v>
      </c>
      <c r="P325" s="3">
        <f ca="1" t="shared" si="232"/>
        <v>214.41699504855</v>
      </c>
      <c r="Q325" s="3">
        <f ca="1" t="shared" si="233"/>
        <v>217.249933581296</v>
      </c>
      <c r="R325" s="3">
        <f ca="1" t="shared" si="234"/>
        <v>219.652970759195</v>
      </c>
      <c r="S325" s="3">
        <f ca="1" t="shared" si="235"/>
        <v>221.680684156142</v>
      </c>
      <c r="T325" s="3">
        <f ca="1" t="shared" si="236"/>
        <v>223.290889871018</v>
      </c>
      <c r="U325" s="3">
        <f ca="1" t="shared" si="237"/>
        <v>224.43893261189</v>
      </c>
      <c r="V325" s="3" t="e">
        <f ca="1" t="shared" si="238"/>
        <v>#VALUE!</v>
      </c>
      <c r="W325" s="3" t="e">
        <f ca="1" t="shared" si="239"/>
        <v>#DIV/0!</v>
      </c>
      <c r="X325" s="3" t="e">
        <f ca="1" t="shared" si="240"/>
        <v>#DIV/0!</v>
      </c>
      <c r="Y325" s="3" t="e">
        <f ca="1" t="shared" si="241"/>
        <v>#DIV/0!</v>
      </c>
      <c r="Z325" s="3" t="e">
        <f ca="1" t="shared" si="242"/>
        <v>#DIV/0!</v>
      </c>
      <c r="AA325" s="3" t="e">
        <f ca="1" t="shared" si="243"/>
        <v>#DIV/0!</v>
      </c>
      <c r="AB325" s="3" t="e">
        <f ca="1" t="shared" si="244"/>
        <v>#DIV/0!</v>
      </c>
      <c r="AC325" s="3" t="e">
        <f ca="1" t="shared" si="245"/>
        <v>#DIV/0!</v>
      </c>
      <c r="AE325" s="34" t="str">
        <f ca="1">VLOOKUP($C325,'Default drvr and elast'!$A$4:$C$49,MATCH(VLOOKUP(A325,Classification!$B$4:$D$99,2,FALSE),'Default drvr and elast'!$A$3:$C$3,0),FALSE)</f>
        <v>GDP</v>
      </c>
      <c r="AF325" s="4"/>
      <c r="AG325" s="6">
        <f ca="1">IF($AF325="",SUMIFS('Growth rates'!D$4:D$922,'Growth rates'!$B$4:$B$922,Demands_tra!$A325,'Growth rates'!$C$4:$C$922,$AE325),SUMIFS('Growth rates'!D$4:D$922,'Growth rates'!$B$4:$B$922,Demands_tra!$A325,'Growth rates'!$C$4:$C$922,$AF325))</f>
        <v>1</v>
      </c>
      <c r="AH325" s="6">
        <f ca="1">IF($AF325="",SUMIFS('Growth rates'!E$4:E$922,'Growth rates'!$B$4:$B$922,Demands_tra!$A325,'Growth rates'!$C$4:$C$922,$AE325),SUMIFS('Growth rates'!E$4:E$922,'Growth rates'!$B$4:$B$922,Demands_tra!$A325,'Growth rates'!$C$4:$C$922,$AF325))</f>
        <v>1.0027249390837</v>
      </c>
      <c r="AI325" s="6">
        <f ca="1">IF($AF325="",SUMIFS('Growth rates'!F$4:F$922,'Growth rates'!$B$4:$B$922,Demands_tra!$A325,'Growth rates'!$C$4:$C$922,$AE325),SUMIFS('Growth rates'!F$4:F$922,'Growth rates'!$B$4:$B$922,Demands_tra!$A325,'Growth rates'!$C$4:$C$922,$AF325))</f>
        <v>1.21699113580074</v>
      </c>
      <c r="AJ325" s="6">
        <f ca="1">IF($AF325="",SUMIFS('Growth rates'!G$4:G$922,'Growth rates'!$B$4:$B$922,Demands_tra!$A325,'Growth rates'!$C$4:$C$922,$AE325),SUMIFS('Growth rates'!G$4:G$922,'Growth rates'!$B$4:$B$922,Demands_tra!$A325,'Growth rates'!$C$4:$C$922,$AF325))</f>
        <v>1.50702668284416</v>
      </c>
      <c r="AK325" s="6">
        <f ca="1">IF($AF325="",SUMIFS('Growth rates'!H$4:H$922,'Growth rates'!$B$4:$B$922,Demands_tra!$A325,'Growth rates'!$C$4:$C$922,$AE325),SUMIFS('Growth rates'!H$4:H$922,'Growth rates'!$B$4:$B$922,Demands_tra!$A325,'Growth rates'!$C$4:$C$922,$AF325))</f>
        <v>1.767807364104</v>
      </c>
      <c r="AL325" s="6">
        <f ca="1">IF($AF325="",SUMIFS('Growth rates'!I$4:I$922,'Growth rates'!$B$4:$B$922,Demands_tra!$A325,'Growth rates'!$C$4:$C$922,$AE325),SUMIFS('Growth rates'!I$4:I$922,'Growth rates'!$B$4:$B$922,Demands_tra!$A325,'Growth rates'!$C$4:$C$922,$AF325))</f>
        <v>2.00151413358469</v>
      </c>
      <c r="AM325" s="6">
        <f ca="1">IF($AF325="",SUMIFS('Growth rates'!J$4:J$922,'Growth rates'!$B$4:$B$922,Demands_tra!$A325,'Growth rates'!$C$4:$C$922,$AE325),SUMIFS('Growth rates'!J$4:J$922,'Growth rates'!$B$4:$B$922,Demands_tra!$A325,'Growth rates'!$C$4:$C$922,$AF325))</f>
        <v>2.20393549389834</v>
      </c>
      <c r="AN325" s="6">
        <f ca="1">IF($AF325="",SUMIFS('Growth rates'!K$4:K$922,'Growth rates'!$B$4:$B$922,Demands_tra!$A325,'Growth rates'!$C$4:$C$922,$AE325),SUMIFS('Growth rates'!K$4:K$922,'Growth rates'!$B$4:$B$922,Demands_tra!$A325,'Growth rates'!$C$4:$C$922,$AF325))</f>
        <v>2.37738400834278</v>
      </c>
      <c r="AO325" s="6">
        <f ca="1">IF($AF325="",SUMIFS('Growth rates'!L$4:L$922,'Growth rates'!$B$4:$B$922,Demands_tra!$A325,'Growth rates'!$C$4:$C$922,$AE325),SUMIFS('Growth rates'!L$4:L$922,'Growth rates'!$B$4:$B$922,Demands_tra!$A325,'Growth rates'!$C$4:$C$922,$AF325))</f>
        <v>2.52842760736811</v>
      </c>
      <c r="AP325" s="6">
        <f ca="1">IF($AF325="",SUMIFS('Growth rates'!M$4:M$922,'Growth rates'!$B$4:$B$922,Demands_tra!$A325,'Growth rates'!$C$4:$C$922,$AE325),SUMIFS('Growth rates'!M$4:M$922,'Growth rates'!$B$4:$B$922,Demands_tra!$A325,'Growth rates'!$C$4:$C$922,$AF325))</f>
        <v>2.65381366129534</v>
      </c>
      <c r="AQ325" s="6">
        <f ca="1">IF($AF325="",SUMIFS('Growth rates'!N$4:N$922,'Growth rates'!$B$4:$B$922,Demands_tra!$A325,'Growth rates'!$C$4:$C$922,$AE325),SUMIFS('Growth rates'!N$4:N$922,'Growth rates'!$B$4:$B$922,Demands_tra!$A325,'Growth rates'!$C$4:$C$922,$AF325))</f>
        <v>2.75888801427898</v>
      </c>
      <c r="AR325" s="6">
        <f ca="1">IF($AF325="",SUMIFS('Growth rates'!O$4:O$922,'Growth rates'!$B$4:$B$922,Demands_tra!$A325,'Growth rates'!$C$4:$C$922,$AE325),SUMIFS('Growth rates'!O$4:O$922,'Growth rates'!$B$4:$B$922,Demands_tra!$A325,'Growth rates'!$C$4:$C$922,$AF325))</f>
        <v>2.84552453197228</v>
      </c>
      <c r="AS325" s="6">
        <f ca="1">IF($AF325="",SUMIFS('Growth rates'!P$4:P$922,'Growth rates'!$B$4:$B$922,Demands_tra!$A325,'Growth rates'!$C$4:$C$922,$AE325),SUMIFS('Growth rates'!P$4:P$922,'Growth rates'!$B$4:$B$922,Demands_tra!$A325,'Growth rates'!$C$4:$C$922,$AF325))</f>
        <v>2.91486382825113</v>
      </c>
      <c r="AT325" s="6">
        <f ca="1">IF($AF325="",SUMIFS('Growth rates'!Q$4:Q$922,'Growth rates'!$B$4:$B$922,Demands_tra!$A325,'Growth rates'!$C$4:$C$922,$AE325),SUMIFS('Growth rates'!Q$4:Q$922,'Growth rates'!$B$4:$B$922,Demands_tra!$A325,'Growth rates'!$C$4:$C$922,$AF325))</f>
        <v>2.97411307870486</v>
      </c>
      <c r="AU325" s="6">
        <f ca="1">IF($AF325="",SUMIFS('Growth rates'!R$4:R$922,'Growth rates'!$B$4:$B$922,Demands_tra!$A325,'Growth rates'!$C$4:$C$922,$AE325),SUMIFS('Growth rates'!R$4:R$922,'Growth rates'!$B$4:$B$922,Demands_tra!$A325,'Growth rates'!$C$4:$C$922,$AF325))</f>
        <v>3.02571645592467</v>
      </c>
      <c r="AV325" s="6">
        <f ca="1">IF($AF325="",SUMIFS('Growth rates'!S$4:S$922,'Growth rates'!$B$4:$B$922,Demands_tra!$A325,'Growth rates'!$C$4:$C$922,$AE325),SUMIFS('Growth rates'!S$4:S$922,'Growth rates'!$B$4:$B$922,Demands_tra!$A325,'Growth rates'!$C$4:$C$922,$AF325))</f>
        <v>3.07040721168791</v>
      </c>
      <c r="AW325" s="6">
        <f ca="1">IF($AF325="",SUMIFS('Growth rates'!T$4:T$922,'Growth rates'!$B$4:$B$922,Demands_tra!$A325,'Growth rates'!$C$4:$C$922,$AE325),SUMIFS('Growth rates'!T$4:T$922,'Growth rates'!$B$4:$B$922,Demands_tra!$A325,'Growth rates'!$C$4:$C$922,$AF325))</f>
        <v>3.10681911618719</v>
      </c>
      <c r="AX325" s="6">
        <f ca="1">IF($AF325="",SUMIFS('Growth rates'!U$4:U$922,'Growth rates'!$B$4:$B$922,Demands_tra!$A325,'Growth rates'!$C$4:$C$922,$AE325),SUMIFS('Growth rates'!U$4:U$922,'Growth rates'!$B$4:$B$922,Demands_tra!$A325,'Growth rates'!$C$4:$C$922,$AF325))</f>
        <v>3.13344179610336</v>
      </c>
      <c r="AY325" s="6">
        <f ca="1">IF($AF325="",SUMIFS('Growth rates'!V$4:V$922,'Growth rates'!$B$4:$B$922,Demands_tra!$A325,'Growth rates'!$C$4:$C$922,$AE325),SUMIFS('Growth rates'!V$4:V$922,'Growth rates'!$B$4:$B$922,Demands_tra!$A325,'Growth rates'!$C$4:$C$922,$AF325))</f>
        <v>0</v>
      </c>
      <c r="AZ325" s="6">
        <f ca="1">IF($AF325="",SUMIFS('Growth rates'!W$4:W$922,'Growth rates'!$B$4:$B$922,Demands_tra!$A325,'Growth rates'!$C$4:$C$922,$AE325),SUMIFS('Growth rates'!W$4:W$922,'Growth rates'!$B$4:$B$922,Demands_tra!$A325,'Growth rates'!$C$4:$C$922,$AF325))</f>
        <v>0</v>
      </c>
      <c r="BA325" s="6">
        <f ca="1">IF($AF325="",SUMIFS('Growth rates'!X$4:X$922,'Growth rates'!$B$4:$B$922,Demands_tra!$A325,'Growth rates'!$C$4:$C$922,$AE325),SUMIFS('Growth rates'!X$4:X$922,'Growth rates'!$B$4:$B$922,Demands_tra!$A325,'Growth rates'!$C$4:$C$922,$AF325))</f>
        <v>0</v>
      </c>
      <c r="BB325" s="6">
        <f ca="1">IF($AF325="",SUMIFS('Growth rates'!Y$4:Y$922,'Growth rates'!$B$4:$B$922,Demands_tra!$A325,'Growth rates'!$C$4:$C$922,$AE325),SUMIFS('Growth rates'!Y$4:Y$922,'Growth rates'!$B$4:$B$922,Demands_tra!$A325,'Growth rates'!$C$4:$C$922,$AF325))</f>
        <v>0</v>
      </c>
      <c r="BC325" s="6">
        <f ca="1">IF($AF325="",SUMIFS('Growth rates'!Z$4:Z$922,'Growth rates'!$B$4:$B$922,Demands_tra!$A325,'Growth rates'!$C$4:$C$922,$AE325),SUMIFS('Growth rates'!Z$4:Z$922,'Growth rates'!$B$4:$B$922,Demands_tra!$A325,'Growth rates'!$C$4:$C$922,$AF325))</f>
        <v>0</v>
      </c>
      <c r="BD325" s="6">
        <f ca="1">IF($AF325="",SUMIFS('Growth rates'!AA$4:AA$922,'Growth rates'!$B$4:$B$922,Demands_tra!$A325,'Growth rates'!$C$4:$C$922,$AE325),SUMIFS('Growth rates'!AA$4:AA$922,'Growth rates'!$B$4:$B$922,Demands_tra!$A325,'Growth rates'!$C$4:$C$922,$AF325))</f>
        <v>0</v>
      </c>
      <c r="BE325" s="6">
        <f ca="1">IF($AF325="",SUMIFS('Growth rates'!AB$4:AB$922,'Growth rates'!$B$4:$B$922,Demands_tra!$A325,'Growth rates'!$C$4:$C$922,$AE325),SUMIFS('Growth rates'!AB$4:AB$922,'Growth rates'!$B$4:$B$922,Demands_tra!$A325,'Growth rates'!$C$4:$C$922,$AF325))</f>
        <v>0</v>
      </c>
      <c r="BF325" s="6">
        <f ca="1">IF($AF325="",SUMIFS('Growth rates'!AC$4:AC$922,'Growth rates'!$B$4:$B$922,Demands_tra!$A325,'Growth rates'!$C$4:$C$922,$AE325),SUMIFS('Growth rates'!AC$4:AC$922,'Growth rates'!$B$4:$B$922,Demands_tra!$A325,'Growth rates'!$C$4:$C$922,$AF325))</f>
        <v>0</v>
      </c>
      <c r="BH325" t="str">
        <f ca="1">VLOOKUP($C325,'Default drvr and elast'!$A$4:$F$49,MATCH(VLOOKUP(A325,Classification!$B$4:$D$42,3,FALSE),'Default drvr and elast'!$D$3:$F$3,0)+3,FALSE)</f>
        <v>Med2</v>
      </c>
      <c r="BJ325" s="6">
        <f ca="1">IF($BI325="",SUMIF(Elasticities!$B$5:$B$52,Demands_tra!$BH325,Elasticities!C$5:C$52),SUMIF(Elasticities!$B$5:$B$52,Demands_tra!$BI325,Elasticities!C$5:C$52))</f>
        <v>0.799999999999989</v>
      </c>
      <c r="BK325" s="6">
        <f ca="1">IF($BI325="",SUMIF(Elasticities!$B$5:$B$52,Demands_tra!$BH325,Elasticities!D$5:D$52),SUMIF(Elasticities!$B$5:$B$52,Demands_tra!$BI325,Elasticities!D$5:D$52))</f>
        <v>0.797560975609746</v>
      </c>
      <c r="BL325" s="6">
        <f ca="1">IF($BI325="",SUMIF(Elasticities!$B$5:$B$52,Demands_tra!$BH325,Elasticities!E$5:E$52),SUMIF(Elasticities!$B$5:$B$52,Demands_tra!$BI325,Elasticities!E$5:E$52))</f>
        <v>0.785365853658527</v>
      </c>
      <c r="BM325" s="6">
        <f ca="1">IF($BI325="",SUMIF(Elasticities!$B$5:$B$52,Demands_tra!$BH325,Elasticities!F$5:F$52),SUMIF(Elasticities!$B$5:$B$52,Demands_tra!$BI325,Elasticities!F$5:F$52))</f>
        <v>0.773170731707307</v>
      </c>
      <c r="BN325" s="6">
        <f ca="1">IF($BI325="",SUMIF(Elasticities!$B$5:$B$52,Demands_tra!$BH325,Elasticities!G$5:G$52),SUMIF(Elasticities!$B$5:$B$52,Demands_tra!$BI325,Elasticities!G$5:G$52))</f>
        <v>0.760975609756088</v>
      </c>
      <c r="BO325" s="6">
        <f ca="1">IF($BI325="",SUMIF(Elasticities!$B$5:$B$52,Demands_tra!$BH325,Elasticities!H$5:H$52),SUMIF(Elasticities!$B$5:$B$52,Demands_tra!$BI325,Elasticities!H$5:H$52))</f>
        <v>0.748780487804868</v>
      </c>
      <c r="BP325" s="6">
        <f ca="1">IF($BI325="",SUMIF(Elasticities!$B$5:$B$52,Demands_tra!$BH325,Elasticities!I$5:I$52),SUMIF(Elasticities!$B$5:$B$52,Demands_tra!$BI325,Elasticities!I$5:I$52))</f>
        <v>0.736585365853649</v>
      </c>
      <c r="BQ325" s="6">
        <f ca="1">IF($BI325="",SUMIF(Elasticities!$B$5:$B$52,Demands_tra!$BH325,Elasticities!J$5:J$52),SUMIF(Elasticities!$B$5:$B$52,Demands_tra!$BI325,Elasticities!J$5:J$52))</f>
        <v>0.724390243902429</v>
      </c>
      <c r="BR325" s="6">
        <f ca="1">IF($BI325="",SUMIF(Elasticities!$B$5:$B$52,Demands_tra!$BH325,Elasticities!K$5:K$52),SUMIF(Elasticities!$B$5:$B$52,Demands_tra!$BI325,Elasticities!K$5:K$52))</f>
        <v>0.71219512195121</v>
      </c>
      <c r="BS325" s="6">
        <f ca="1">IF($BI325="",SUMIF(Elasticities!$B$5:$B$52,Demands_tra!$BH325,Elasticities!L$5:L$52),SUMIF(Elasticities!$B$5:$B$52,Demands_tra!$BI325,Elasticities!L$5:L$52))</f>
        <v>0.699999999999997</v>
      </c>
      <c r="BT325" s="6">
        <f ca="1">IF($BI325="",SUMIF(Elasticities!$B$5:$B$52,Demands_tra!$BH325,Elasticities!M$5:M$52),SUMIF(Elasticities!$B$5:$B$52,Demands_tra!$BI325,Elasticities!M$5:M$52))</f>
        <v>0.687499999999996</v>
      </c>
      <c r="BU325" s="6">
        <f ca="1">IF($BI325="",SUMIF(Elasticities!$B$5:$B$52,Demands_tra!$BH325,Elasticities!N$5:N$52),SUMIF(Elasticities!$B$5:$B$52,Demands_tra!$BI325,Elasticities!N$5:N$52))</f>
        <v>0.674999999999996</v>
      </c>
      <c r="BV325" s="6">
        <f ca="1">IF($BI325="",SUMIF(Elasticities!$B$5:$B$52,Demands_tra!$BH325,Elasticities!O$5:O$52),SUMIF(Elasticities!$B$5:$B$52,Demands_tra!$BI325,Elasticities!O$5:O$52))</f>
        <v>0.662499999999996</v>
      </c>
      <c r="BW325" s="6">
        <f ca="1">IF($BI325="",SUMIF(Elasticities!$B$5:$B$52,Demands_tra!$BH325,Elasticities!P$5:P$52),SUMIF(Elasticities!$B$5:$B$52,Demands_tra!$BI325,Elasticities!P$5:P$52))</f>
        <v>0.649999999999997</v>
      </c>
      <c r="BX325" s="6">
        <f ca="1">IF($BI325="",SUMIF(Elasticities!$B$5:$B$52,Demands_tra!$BH325,Elasticities!Q$5:Q$52),SUMIF(Elasticities!$B$5:$B$52,Demands_tra!$BI325,Elasticities!Q$5:Q$52))</f>
        <v>0.637499999999997</v>
      </c>
      <c r="BY325" s="6">
        <f ca="1">IF($BI325="",SUMIF(Elasticities!$B$5:$B$52,Demands_tra!$BH325,Elasticities!R$5:R$52),SUMIF(Elasticities!$B$5:$B$52,Demands_tra!$BI325,Elasticities!R$5:R$52))</f>
        <v>0.624999999999996</v>
      </c>
      <c r="BZ325" s="6">
        <f ca="1">IF($BI325="",SUMIF(Elasticities!$B$5:$B$52,Demands_tra!$BH325,Elasticities!S$5:S$52),SUMIF(Elasticities!$B$5:$B$52,Demands_tra!$BI325,Elasticities!S$5:S$52))</f>
        <v>0.612499999999996</v>
      </c>
      <c r="CA325" s="6">
        <f ca="1">IF($BI325="",SUMIF(Elasticities!$B$5:$B$52,Demands_tra!$BH325,Elasticities!T$5:T$52),SUMIF(Elasticities!$B$5:$B$52,Demands_tra!$BI325,Elasticities!T$5:T$52))</f>
        <v>0.599999999999996</v>
      </c>
      <c r="CB325" s="6" t="e">
        <f ca="1">IF($BI325="",SUMIF(Elasticities!$B$5:$B$52,Demands_tra!$BH325,Elasticities!U$5:U$52),SUMIF(Elasticities!$B$5:$B$52,Demands_tra!$BI325,Elasticities!U$5:U$52))</f>
        <v>#VALUE!</v>
      </c>
      <c r="CC325" s="6" t="e">
        <f ca="1">IF($BI325="",SUMIF(Elasticities!$B$5:$B$52,Demands_tra!$BH325,Elasticities!V$5:V$52),SUMIF(Elasticities!$B$5:$B$52,Demands_tra!$BI325,Elasticities!V$5:V$52))</f>
        <v>#VALUE!</v>
      </c>
      <c r="CD325" s="6" t="e">
        <f ca="1">IF($BI325="",SUMIF(Elasticities!$B$5:$B$52,Demands_tra!$BH325,Elasticities!W$5:W$52),SUMIF(Elasticities!$B$5:$B$52,Demands_tra!$BI325,Elasticities!W$5:W$52))</f>
        <v>#VALUE!</v>
      </c>
      <c r="CE325" s="6" t="e">
        <f ca="1">IF($BI325="",SUMIF(Elasticities!$B$5:$B$52,Demands_tra!$BH325,Elasticities!X$5:X$52),SUMIF(Elasticities!$B$5:$B$52,Demands_tra!$BI325,Elasticities!X$5:X$52))</f>
        <v>#VALUE!</v>
      </c>
      <c r="CF325" s="6" t="e">
        <f ca="1">IF($BI325="",SUMIF(Elasticities!$B$5:$B$52,Demands_tra!$BH325,Elasticities!Y$5:Y$52),SUMIF(Elasticities!$B$5:$B$52,Demands_tra!$BI325,Elasticities!Y$5:Y$52))</f>
        <v>#VALUE!</v>
      </c>
      <c r="CG325" s="6" t="e">
        <f ca="1">IF($BI325="",SUMIF(Elasticities!$B$5:$B$52,Demands_tra!$BH325,Elasticities!Z$5:Z$52),SUMIF(Elasticities!$B$5:$B$52,Demands_tra!$BI325,Elasticities!Z$5:Z$52))</f>
        <v>#VALUE!</v>
      </c>
      <c r="CH325" s="6" t="e">
        <f ca="1">IF($BI325="",SUMIF(Elasticities!$B$5:$B$52,Demands_tra!$BH325,Elasticities!AA$5:AA$52),SUMIF(Elasticities!$B$5:$B$52,Demands_tra!$BI325,Elasticities!AA$5:AA$52))</f>
        <v>#VALUE!</v>
      </c>
      <c r="CI325" s="6" t="e">
        <f ca="1">IF($BI325="",SUMIF(Elasticities!$B$5:$B$52,Demands_tra!$BH325,Elasticities!AB$5:AB$52),SUMIF(Elasticities!$B$5:$B$52,Demands_tra!$BI325,Elasticities!AB$5:AB$52))</f>
        <v>#VALUE!</v>
      </c>
    </row>
    <row r="326" spans="1:87">
      <c r="A326" t="str">
        <f>IF(BYDem_tra!B325="","\I:",BYDem_tra!B325)</f>
        <v>SaudiArabia</v>
      </c>
      <c r="B326" t="str">
        <f>BYDem_tra!E325</f>
        <v>Trd_lcv</v>
      </c>
      <c r="C326" t="str">
        <f t="shared" si="220"/>
        <v>Trd_lcv</v>
      </c>
      <c r="D326" s="3">
        <f>SUMIFS(BYDem_tra!$M$2:$M$2000,BYDem_tra!$B$2:$B$2000,Demands_tra!$A326,BYDem_tra!$E$2:$E$2000,Demands_tra!$B326)</f>
        <v>106.32</v>
      </c>
      <c r="E326" s="3">
        <f ca="1" t="shared" si="221"/>
        <v>106.551065795475</v>
      </c>
      <c r="F326" s="3">
        <f ca="1" t="shared" si="222"/>
        <v>124.4324715248</v>
      </c>
      <c r="G326" s="3">
        <f ca="1" t="shared" si="223"/>
        <v>147.360829126967</v>
      </c>
      <c r="H326" s="3">
        <f ca="1" t="shared" si="224"/>
        <v>166.765544075465</v>
      </c>
      <c r="I326" s="3">
        <f ca="1" t="shared" si="225"/>
        <v>183.273648103489</v>
      </c>
      <c r="J326" s="3">
        <f ca="1" t="shared" si="226"/>
        <v>196.926418568668</v>
      </c>
      <c r="K326" s="3">
        <f ca="1" t="shared" si="227"/>
        <v>208.15301938089</v>
      </c>
      <c r="L326" s="3">
        <f ca="1" t="shared" si="228"/>
        <v>217.571583484107</v>
      </c>
      <c r="M326" s="3">
        <f ca="1" t="shared" si="229"/>
        <v>225.12422590669</v>
      </c>
      <c r="N326" s="3">
        <f ca="1" t="shared" si="230"/>
        <v>231.252260863372</v>
      </c>
      <c r="O326" s="3">
        <f ca="1" t="shared" si="231"/>
        <v>236.154073143607</v>
      </c>
      <c r="P326" s="3">
        <f ca="1" t="shared" si="232"/>
        <v>239.966472774335</v>
      </c>
      <c r="Q326" s="3">
        <f ca="1" t="shared" si="233"/>
        <v>243.136978298562</v>
      </c>
      <c r="R326" s="3">
        <f ca="1" t="shared" si="234"/>
        <v>245.826356327553</v>
      </c>
      <c r="S326" s="3">
        <f ca="1" t="shared" si="235"/>
        <v>248.095687784011</v>
      </c>
      <c r="T326" s="3">
        <f ca="1" t="shared" si="236"/>
        <v>249.897762221965</v>
      </c>
      <c r="U326" s="3">
        <f ca="1" t="shared" si="237"/>
        <v>251.182603318907</v>
      </c>
      <c r="V326" s="3" t="e">
        <f ca="1" t="shared" si="238"/>
        <v>#VALUE!</v>
      </c>
      <c r="W326" s="3" t="e">
        <f ca="1" t="shared" si="239"/>
        <v>#DIV/0!</v>
      </c>
      <c r="X326" s="3" t="e">
        <f ca="1" t="shared" si="240"/>
        <v>#DIV/0!</v>
      </c>
      <c r="Y326" s="3" t="e">
        <f ca="1" t="shared" si="241"/>
        <v>#DIV/0!</v>
      </c>
      <c r="Z326" s="3" t="e">
        <f ca="1" t="shared" si="242"/>
        <v>#DIV/0!</v>
      </c>
      <c r="AA326" s="3" t="e">
        <f ca="1" t="shared" si="243"/>
        <v>#DIV/0!</v>
      </c>
      <c r="AB326" s="3" t="e">
        <f ca="1" t="shared" si="244"/>
        <v>#DIV/0!</v>
      </c>
      <c r="AC326" s="3" t="e">
        <f ca="1" t="shared" si="245"/>
        <v>#DIV/0!</v>
      </c>
      <c r="AE326" s="34" t="str">
        <f ca="1">VLOOKUP($C326,'Default drvr and elast'!$A$4:$C$49,MATCH(VLOOKUP(A326,Classification!$B$4:$D$99,2,FALSE),'Default drvr and elast'!$A$3:$C$3,0),FALSE)</f>
        <v>GDP</v>
      </c>
      <c r="AF326" s="4"/>
      <c r="AG326" s="6">
        <f ca="1">IF($AF326="",SUMIFS('Growth rates'!D$4:D$922,'Growth rates'!$B$4:$B$922,Demands_tra!$A326,'Growth rates'!$C$4:$C$922,$AE326),SUMIFS('Growth rates'!D$4:D$922,'Growth rates'!$B$4:$B$922,Demands_tra!$A326,'Growth rates'!$C$4:$C$922,$AF326))</f>
        <v>1</v>
      </c>
      <c r="AH326" s="6">
        <f ca="1">IF($AF326="",SUMIFS('Growth rates'!E$4:E$922,'Growth rates'!$B$4:$B$922,Demands_tra!$A326,'Growth rates'!$C$4:$C$922,$AE326),SUMIFS('Growth rates'!E$4:E$922,'Growth rates'!$B$4:$B$922,Demands_tra!$A326,'Growth rates'!$C$4:$C$922,$AF326))</f>
        <v>1.0027249390837</v>
      </c>
      <c r="AI326" s="6">
        <f ca="1">IF($AF326="",SUMIFS('Growth rates'!F$4:F$922,'Growth rates'!$B$4:$B$922,Demands_tra!$A326,'Growth rates'!$C$4:$C$922,$AE326),SUMIFS('Growth rates'!F$4:F$922,'Growth rates'!$B$4:$B$922,Demands_tra!$A326,'Growth rates'!$C$4:$C$922,$AF326))</f>
        <v>1.21699113580074</v>
      </c>
      <c r="AJ326" s="6">
        <f ca="1">IF($AF326="",SUMIFS('Growth rates'!G$4:G$922,'Growth rates'!$B$4:$B$922,Demands_tra!$A326,'Growth rates'!$C$4:$C$922,$AE326),SUMIFS('Growth rates'!G$4:G$922,'Growth rates'!$B$4:$B$922,Demands_tra!$A326,'Growth rates'!$C$4:$C$922,$AF326))</f>
        <v>1.50702668284416</v>
      </c>
      <c r="AK326" s="6">
        <f ca="1">IF($AF326="",SUMIFS('Growth rates'!H$4:H$922,'Growth rates'!$B$4:$B$922,Demands_tra!$A326,'Growth rates'!$C$4:$C$922,$AE326),SUMIFS('Growth rates'!H$4:H$922,'Growth rates'!$B$4:$B$922,Demands_tra!$A326,'Growth rates'!$C$4:$C$922,$AF326))</f>
        <v>1.767807364104</v>
      </c>
      <c r="AL326" s="6">
        <f ca="1">IF($AF326="",SUMIFS('Growth rates'!I$4:I$922,'Growth rates'!$B$4:$B$922,Demands_tra!$A326,'Growth rates'!$C$4:$C$922,$AE326),SUMIFS('Growth rates'!I$4:I$922,'Growth rates'!$B$4:$B$922,Demands_tra!$A326,'Growth rates'!$C$4:$C$922,$AF326))</f>
        <v>2.00151413358469</v>
      </c>
      <c r="AM326" s="6">
        <f ca="1">IF($AF326="",SUMIFS('Growth rates'!J$4:J$922,'Growth rates'!$B$4:$B$922,Demands_tra!$A326,'Growth rates'!$C$4:$C$922,$AE326),SUMIFS('Growth rates'!J$4:J$922,'Growth rates'!$B$4:$B$922,Demands_tra!$A326,'Growth rates'!$C$4:$C$922,$AF326))</f>
        <v>2.20393549389834</v>
      </c>
      <c r="AN326" s="6">
        <f ca="1">IF($AF326="",SUMIFS('Growth rates'!K$4:K$922,'Growth rates'!$B$4:$B$922,Demands_tra!$A326,'Growth rates'!$C$4:$C$922,$AE326),SUMIFS('Growth rates'!K$4:K$922,'Growth rates'!$B$4:$B$922,Demands_tra!$A326,'Growth rates'!$C$4:$C$922,$AF326))</f>
        <v>2.37738400834278</v>
      </c>
      <c r="AO326" s="6">
        <f ca="1">IF($AF326="",SUMIFS('Growth rates'!L$4:L$922,'Growth rates'!$B$4:$B$922,Demands_tra!$A326,'Growth rates'!$C$4:$C$922,$AE326),SUMIFS('Growth rates'!L$4:L$922,'Growth rates'!$B$4:$B$922,Demands_tra!$A326,'Growth rates'!$C$4:$C$922,$AF326))</f>
        <v>2.52842760736811</v>
      </c>
      <c r="AP326" s="6">
        <f ca="1">IF($AF326="",SUMIFS('Growth rates'!M$4:M$922,'Growth rates'!$B$4:$B$922,Demands_tra!$A326,'Growth rates'!$C$4:$C$922,$AE326),SUMIFS('Growth rates'!M$4:M$922,'Growth rates'!$B$4:$B$922,Demands_tra!$A326,'Growth rates'!$C$4:$C$922,$AF326))</f>
        <v>2.65381366129534</v>
      </c>
      <c r="AQ326" s="6">
        <f ca="1">IF($AF326="",SUMIFS('Growth rates'!N$4:N$922,'Growth rates'!$B$4:$B$922,Demands_tra!$A326,'Growth rates'!$C$4:$C$922,$AE326),SUMIFS('Growth rates'!N$4:N$922,'Growth rates'!$B$4:$B$922,Demands_tra!$A326,'Growth rates'!$C$4:$C$922,$AF326))</f>
        <v>2.75888801427898</v>
      </c>
      <c r="AR326" s="6">
        <f ca="1">IF($AF326="",SUMIFS('Growth rates'!O$4:O$922,'Growth rates'!$B$4:$B$922,Demands_tra!$A326,'Growth rates'!$C$4:$C$922,$AE326),SUMIFS('Growth rates'!O$4:O$922,'Growth rates'!$B$4:$B$922,Demands_tra!$A326,'Growth rates'!$C$4:$C$922,$AF326))</f>
        <v>2.84552453197228</v>
      </c>
      <c r="AS326" s="6">
        <f ca="1">IF($AF326="",SUMIFS('Growth rates'!P$4:P$922,'Growth rates'!$B$4:$B$922,Demands_tra!$A326,'Growth rates'!$C$4:$C$922,$AE326),SUMIFS('Growth rates'!P$4:P$922,'Growth rates'!$B$4:$B$922,Demands_tra!$A326,'Growth rates'!$C$4:$C$922,$AF326))</f>
        <v>2.91486382825113</v>
      </c>
      <c r="AT326" s="6">
        <f ca="1">IF($AF326="",SUMIFS('Growth rates'!Q$4:Q$922,'Growth rates'!$B$4:$B$922,Demands_tra!$A326,'Growth rates'!$C$4:$C$922,$AE326),SUMIFS('Growth rates'!Q$4:Q$922,'Growth rates'!$B$4:$B$922,Demands_tra!$A326,'Growth rates'!$C$4:$C$922,$AF326))</f>
        <v>2.97411307870486</v>
      </c>
      <c r="AU326" s="6">
        <f ca="1">IF($AF326="",SUMIFS('Growth rates'!R$4:R$922,'Growth rates'!$B$4:$B$922,Demands_tra!$A326,'Growth rates'!$C$4:$C$922,$AE326),SUMIFS('Growth rates'!R$4:R$922,'Growth rates'!$B$4:$B$922,Demands_tra!$A326,'Growth rates'!$C$4:$C$922,$AF326))</f>
        <v>3.02571645592467</v>
      </c>
      <c r="AV326" s="6">
        <f ca="1">IF($AF326="",SUMIFS('Growth rates'!S$4:S$922,'Growth rates'!$B$4:$B$922,Demands_tra!$A326,'Growth rates'!$C$4:$C$922,$AE326),SUMIFS('Growth rates'!S$4:S$922,'Growth rates'!$B$4:$B$922,Demands_tra!$A326,'Growth rates'!$C$4:$C$922,$AF326))</f>
        <v>3.07040721168791</v>
      </c>
      <c r="AW326" s="6">
        <f ca="1">IF($AF326="",SUMIFS('Growth rates'!T$4:T$922,'Growth rates'!$B$4:$B$922,Demands_tra!$A326,'Growth rates'!$C$4:$C$922,$AE326),SUMIFS('Growth rates'!T$4:T$922,'Growth rates'!$B$4:$B$922,Demands_tra!$A326,'Growth rates'!$C$4:$C$922,$AF326))</f>
        <v>3.10681911618719</v>
      </c>
      <c r="AX326" s="6">
        <f ca="1">IF($AF326="",SUMIFS('Growth rates'!U$4:U$922,'Growth rates'!$B$4:$B$922,Demands_tra!$A326,'Growth rates'!$C$4:$C$922,$AE326),SUMIFS('Growth rates'!U$4:U$922,'Growth rates'!$B$4:$B$922,Demands_tra!$A326,'Growth rates'!$C$4:$C$922,$AF326))</f>
        <v>3.13344179610336</v>
      </c>
      <c r="AY326" s="6">
        <f ca="1">IF($AF326="",SUMIFS('Growth rates'!V$4:V$922,'Growth rates'!$B$4:$B$922,Demands_tra!$A326,'Growth rates'!$C$4:$C$922,$AE326),SUMIFS('Growth rates'!V$4:V$922,'Growth rates'!$B$4:$B$922,Demands_tra!$A326,'Growth rates'!$C$4:$C$922,$AF326))</f>
        <v>0</v>
      </c>
      <c r="AZ326" s="6">
        <f ca="1">IF($AF326="",SUMIFS('Growth rates'!W$4:W$922,'Growth rates'!$B$4:$B$922,Demands_tra!$A326,'Growth rates'!$C$4:$C$922,$AE326),SUMIFS('Growth rates'!W$4:W$922,'Growth rates'!$B$4:$B$922,Demands_tra!$A326,'Growth rates'!$C$4:$C$922,$AF326))</f>
        <v>0</v>
      </c>
      <c r="BA326" s="6">
        <f ca="1">IF($AF326="",SUMIFS('Growth rates'!X$4:X$922,'Growth rates'!$B$4:$B$922,Demands_tra!$A326,'Growth rates'!$C$4:$C$922,$AE326),SUMIFS('Growth rates'!X$4:X$922,'Growth rates'!$B$4:$B$922,Demands_tra!$A326,'Growth rates'!$C$4:$C$922,$AF326))</f>
        <v>0</v>
      </c>
      <c r="BB326" s="6">
        <f ca="1">IF($AF326="",SUMIFS('Growth rates'!Y$4:Y$922,'Growth rates'!$B$4:$B$922,Demands_tra!$A326,'Growth rates'!$C$4:$C$922,$AE326),SUMIFS('Growth rates'!Y$4:Y$922,'Growth rates'!$B$4:$B$922,Demands_tra!$A326,'Growth rates'!$C$4:$C$922,$AF326))</f>
        <v>0</v>
      </c>
      <c r="BC326" s="6">
        <f ca="1">IF($AF326="",SUMIFS('Growth rates'!Z$4:Z$922,'Growth rates'!$B$4:$B$922,Demands_tra!$A326,'Growth rates'!$C$4:$C$922,$AE326),SUMIFS('Growth rates'!Z$4:Z$922,'Growth rates'!$B$4:$B$922,Demands_tra!$A326,'Growth rates'!$C$4:$C$922,$AF326))</f>
        <v>0</v>
      </c>
      <c r="BD326" s="6">
        <f ca="1">IF($AF326="",SUMIFS('Growth rates'!AA$4:AA$922,'Growth rates'!$B$4:$B$922,Demands_tra!$A326,'Growth rates'!$C$4:$C$922,$AE326),SUMIFS('Growth rates'!AA$4:AA$922,'Growth rates'!$B$4:$B$922,Demands_tra!$A326,'Growth rates'!$C$4:$C$922,$AF326))</f>
        <v>0</v>
      </c>
      <c r="BE326" s="6">
        <f ca="1">IF($AF326="",SUMIFS('Growth rates'!AB$4:AB$922,'Growth rates'!$B$4:$B$922,Demands_tra!$A326,'Growth rates'!$C$4:$C$922,$AE326),SUMIFS('Growth rates'!AB$4:AB$922,'Growth rates'!$B$4:$B$922,Demands_tra!$A326,'Growth rates'!$C$4:$C$922,$AF326))</f>
        <v>0</v>
      </c>
      <c r="BF326" s="6">
        <f ca="1">IF($AF326="",SUMIFS('Growth rates'!AC$4:AC$922,'Growth rates'!$B$4:$B$922,Demands_tra!$A326,'Growth rates'!$C$4:$C$922,$AE326),SUMIFS('Growth rates'!AC$4:AC$922,'Growth rates'!$B$4:$B$922,Demands_tra!$A326,'Growth rates'!$C$4:$C$922,$AF326))</f>
        <v>0</v>
      </c>
      <c r="BH326" t="str">
        <f ca="1">VLOOKUP($C326,'Default drvr and elast'!$A$4:$F$49,MATCH(VLOOKUP(A326,Classification!$B$4:$D$42,3,FALSE),'Default drvr and elast'!$D$3:$F$3,0)+3,FALSE)</f>
        <v>Med2</v>
      </c>
      <c r="BJ326" s="6">
        <f ca="1">IF($BI326="",SUMIF(Elasticities!$B$5:$B$52,Demands_tra!$BH326,Elasticities!C$5:C$52),SUMIF(Elasticities!$B$5:$B$52,Demands_tra!$BI326,Elasticities!C$5:C$52))</f>
        <v>0.799999999999989</v>
      </c>
      <c r="BK326" s="6">
        <f ca="1">IF($BI326="",SUMIF(Elasticities!$B$5:$B$52,Demands_tra!$BH326,Elasticities!D$5:D$52),SUMIF(Elasticities!$B$5:$B$52,Demands_tra!$BI326,Elasticities!D$5:D$52))</f>
        <v>0.797560975609746</v>
      </c>
      <c r="BL326" s="6">
        <f ca="1">IF($BI326="",SUMIF(Elasticities!$B$5:$B$52,Demands_tra!$BH326,Elasticities!E$5:E$52),SUMIF(Elasticities!$B$5:$B$52,Demands_tra!$BI326,Elasticities!E$5:E$52))</f>
        <v>0.785365853658527</v>
      </c>
      <c r="BM326" s="6">
        <f ca="1">IF($BI326="",SUMIF(Elasticities!$B$5:$B$52,Demands_tra!$BH326,Elasticities!F$5:F$52),SUMIF(Elasticities!$B$5:$B$52,Demands_tra!$BI326,Elasticities!F$5:F$52))</f>
        <v>0.773170731707307</v>
      </c>
      <c r="BN326" s="6">
        <f ca="1">IF($BI326="",SUMIF(Elasticities!$B$5:$B$52,Demands_tra!$BH326,Elasticities!G$5:G$52),SUMIF(Elasticities!$B$5:$B$52,Demands_tra!$BI326,Elasticities!G$5:G$52))</f>
        <v>0.760975609756088</v>
      </c>
      <c r="BO326" s="6">
        <f ca="1">IF($BI326="",SUMIF(Elasticities!$B$5:$B$52,Demands_tra!$BH326,Elasticities!H$5:H$52),SUMIF(Elasticities!$B$5:$B$52,Demands_tra!$BI326,Elasticities!H$5:H$52))</f>
        <v>0.748780487804868</v>
      </c>
      <c r="BP326" s="6">
        <f ca="1">IF($BI326="",SUMIF(Elasticities!$B$5:$B$52,Demands_tra!$BH326,Elasticities!I$5:I$52),SUMIF(Elasticities!$B$5:$B$52,Demands_tra!$BI326,Elasticities!I$5:I$52))</f>
        <v>0.736585365853649</v>
      </c>
      <c r="BQ326" s="6">
        <f ca="1">IF($BI326="",SUMIF(Elasticities!$B$5:$B$52,Demands_tra!$BH326,Elasticities!J$5:J$52),SUMIF(Elasticities!$B$5:$B$52,Demands_tra!$BI326,Elasticities!J$5:J$52))</f>
        <v>0.724390243902429</v>
      </c>
      <c r="BR326" s="6">
        <f ca="1">IF($BI326="",SUMIF(Elasticities!$B$5:$B$52,Demands_tra!$BH326,Elasticities!K$5:K$52),SUMIF(Elasticities!$B$5:$B$52,Demands_tra!$BI326,Elasticities!K$5:K$52))</f>
        <v>0.71219512195121</v>
      </c>
      <c r="BS326" s="6">
        <f ca="1">IF($BI326="",SUMIF(Elasticities!$B$5:$B$52,Demands_tra!$BH326,Elasticities!L$5:L$52),SUMIF(Elasticities!$B$5:$B$52,Demands_tra!$BI326,Elasticities!L$5:L$52))</f>
        <v>0.699999999999997</v>
      </c>
      <c r="BT326" s="6">
        <f ca="1">IF($BI326="",SUMIF(Elasticities!$B$5:$B$52,Demands_tra!$BH326,Elasticities!M$5:M$52),SUMIF(Elasticities!$B$5:$B$52,Demands_tra!$BI326,Elasticities!M$5:M$52))</f>
        <v>0.687499999999996</v>
      </c>
      <c r="BU326" s="6">
        <f ca="1">IF($BI326="",SUMIF(Elasticities!$B$5:$B$52,Demands_tra!$BH326,Elasticities!N$5:N$52),SUMIF(Elasticities!$B$5:$B$52,Demands_tra!$BI326,Elasticities!N$5:N$52))</f>
        <v>0.674999999999996</v>
      </c>
      <c r="BV326" s="6">
        <f ca="1">IF($BI326="",SUMIF(Elasticities!$B$5:$B$52,Demands_tra!$BH326,Elasticities!O$5:O$52),SUMIF(Elasticities!$B$5:$B$52,Demands_tra!$BI326,Elasticities!O$5:O$52))</f>
        <v>0.662499999999996</v>
      </c>
      <c r="BW326" s="6">
        <f ca="1">IF($BI326="",SUMIF(Elasticities!$B$5:$B$52,Demands_tra!$BH326,Elasticities!P$5:P$52),SUMIF(Elasticities!$B$5:$B$52,Demands_tra!$BI326,Elasticities!P$5:P$52))</f>
        <v>0.649999999999997</v>
      </c>
      <c r="BX326" s="6">
        <f ca="1">IF($BI326="",SUMIF(Elasticities!$B$5:$B$52,Demands_tra!$BH326,Elasticities!Q$5:Q$52),SUMIF(Elasticities!$B$5:$B$52,Demands_tra!$BI326,Elasticities!Q$5:Q$52))</f>
        <v>0.637499999999997</v>
      </c>
      <c r="BY326" s="6">
        <f ca="1">IF($BI326="",SUMIF(Elasticities!$B$5:$B$52,Demands_tra!$BH326,Elasticities!R$5:R$52),SUMIF(Elasticities!$B$5:$B$52,Demands_tra!$BI326,Elasticities!R$5:R$52))</f>
        <v>0.624999999999996</v>
      </c>
      <c r="BZ326" s="6">
        <f ca="1">IF($BI326="",SUMIF(Elasticities!$B$5:$B$52,Demands_tra!$BH326,Elasticities!S$5:S$52),SUMIF(Elasticities!$B$5:$B$52,Demands_tra!$BI326,Elasticities!S$5:S$52))</f>
        <v>0.612499999999996</v>
      </c>
      <c r="CA326" s="6">
        <f ca="1">IF($BI326="",SUMIF(Elasticities!$B$5:$B$52,Demands_tra!$BH326,Elasticities!T$5:T$52),SUMIF(Elasticities!$B$5:$B$52,Demands_tra!$BI326,Elasticities!T$5:T$52))</f>
        <v>0.599999999999996</v>
      </c>
      <c r="CB326" s="6" t="e">
        <f ca="1">IF($BI326="",SUMIF(Elasticities!$B$5:$B$52,Demands_tra!$BH326,Elasticities!U$5:U$52),SUMIF(Elasticities!$B$5:$B$52,Demands_tra!$BI326,Elasticities!U$5:U$52))</f>
        <v>#VALUE!</v>
      </c>
      <c r="CC326" s="6" t="e">
        <f ca="1">IF($BI326="",SUMIF(Elasticities!$B$5:$B$52,Demands_tra!$BH326,Elasticities!V$5:V$52),SUMIF(Elasticities!$B$5:$B$52,Demands_tra!$BI326,Elasticities!V$5:V$52))</f>
        <v>#VALUE!</v>
      </c>
      <c r="CD326" s="6" t="e">
        <f ca="1">IF($BI326="",SUMIF(Elasticities!$B$5:$B$52,Demands_tra!$BH326,Elasticities!W$5:W$52),SUMIF(Elasticities!$B$5:$B$52,Demands_tra!$BI326,Elasticities!W$5:W$52))</f>
        <v>#VALUE!</v>
      </c>
      <c r="CE326" s="6" t="e">
        <f ca="1">IF($BI326="",SUMIF(Elasticities!$B$5:$B$52,Demands_tra!$BH326,Elasticities!X$5:X$52),SUMIF(Elasticities!$B$5:$B$52,Demands_tra!$BI326,Elasticities!X$5:X$52))</f>
        <v>#VALUE!</v>
      </c>
      <c r="CF326" s="6" t="e">
        <f ca="1">IF($BI326="",SUMIF(Elasticities!$B$5:$B$52,Demands_tra!$BH326,Elasticities!Y$5:Y$52),SUMIF(Elasticities!$B$5:$B$52,Demands_tra!$BI326,Elasticities!Y$5:Y$52))</f>
        <v>#VALUE!</v>
      </c>
      <c r="CG326" s="6" t="e">
        <f ca="1">IF($BI326="",SUMIF(Elasticities!$B$5:$B$52,Demands_tra!$BH326,Elasticities!Z$5:Z$52),SUMIF(Elasticities!$B$5:$B$52,Demands_tra!$BI326,Elasticities!Z$5:Z$52))</f>
        <v>#VALUE!</v>
      </c>
      <c r="CH326" s="6" t="e">
        <f ca="1">IF($BI326="",SUMIF(Elasticities!$B$5:$B$52,Demands_tra!$BH326,Elasticities!AA$5:AA$52),SUMIF(Elasticities!$B$5:$B$52,Demands_tra!$BI326,Elasticities!AA$5:AA$52))</f>
        <v>#VALUE!</v>
      </c>
      <c r="CI326" s="6" t="e">
        <f ca="1">IF($BI326="",SUMIF(Elasticities!$B$5:$B$52,Demands_tra!$BH326,Elasticities!AB$5:AB$52),SUMIF(Elasticities!$B$5:$B$52,Demands_tra!$BI326,Elasticities!AB$5:AB$52))</f>
        <v>#VALUE!</v>
      </c>
    </row>
    <row r="327" spans="1:87">
      <c r="A327" t="str">
        <f>IF(BYDem_tra!B326="","\I:",BYDem_tra!B326)</f>
        <v>SouthAfrica</v>
      </c>
      <c r="B327" t="str">
        <f>BYDem_tra!E326</f>
        <v>TAD</v>
      </c>
      <c r="C327" t="str">
        <f t="shared" si="220"/>
        <v>TAD</v>
      </c>
      <c r="D327" s="3">
        <f>SUMIFS(BYDem_tra!$M$2:$M$2000,BYDem_tra!$B$2:$B$2000,Demands_tra!$A327,BYDem_tra!$E$2:$E$2000,Demands_tra!$B327)</f>
        <v>52.743296736</v>
      </c>
      <c r="E327" s="3">
        <f ca="1" t="shared" si="221"/>
        <v>52.4749917783354</v>
      </c>
      <c r="F327" s="3">
        <f ca="1" t="shared" si="222"/>
        <v>57.5932390978732</v>
      </c>
      <c r="G327" s="3">
        <f ca="1" t="shared" si="223"/>
        <v>62.316637587859</v>
      </c>
      <c r="H327" s="3">
        <f ca="1" t="shared" si="224"/>
        <v>70.8812102321265</v>
      </c>
      <c r="I327" s="3">
        <f ca="1" t="shared" si="225"/>
        <v>82.3967289213002</v>
      </c>
      <c r="J327" s="3">
        <f ca="1" t="shared" si="226"/>
        <v>96.239989852587</v>
      </c>
      <c r="K327" s="3">
        <f ca="1" t="shared" si="227"/>
        <v>111.723511259461</v>
      </c>
      <c r="L327" s="3">
        <f ca="1" t="shared" si="228"/>
        <v>128.637306076288</v>
      </c>
      <c r="M327" s="3">
        <f ca="1" t="shared" si="229"/>
        <v>146.795615518596</v>
      </c>
      <c r="N327" s="3">
        <f ca="1" t="shared" si="230"/>
        <v>165.865453349391</v>
      </c>
      <c r="O327" s="3">
        <f ca="1" t="shared" si="231"/>
        <v>185.497509820786</v>
      </c>
      <c r="P327" s="3">
        <f ca="1" t="shared" si="232"/>
        <v>205.417415068139</v>
      </c>
      <c r="Q327" s="3">
        <f ca="1" t="shared" si="233"/>
        <v>225.537188537572</v>
      </c>
      <c r="R327" s="3">
        <f ca="1" t="shared" si="234"/>
        <v>245.852837436273</v>
      </c>
      <c r="S327" s="3">
        <f ca="1" t="shared" si="235"/>
        <v>266.22690393713</v>
      </c>
      <c r="T327" s="3">
        <f ca="1" t="shared" si="236"/>
        <v>286.368813402436</v>
      </c>
      <c r="U327" s="3">
        <f ca="1" t="shared" si="237"/>
        <v>306.097235296979</v>
      </c>
      <c r="V327" s="3" t="e">
        <f ca="1" t="shared" si="238"/>
        <v>#VALUE!</v>
      </c>
      <c r="W327" s="3" t="e">
        <f ca="1" t="shared" si="239"/>
        <v>#DIV/0!</v>
      </c>
      <c r="X327" s="3" t="e">
        <f ca="1" t="shared" si="240"/>
        <v>#DIV/0!</v>
      </c>
      <c r="Y327" s="3" t="e">
        <f ca="1" t="shared" si="241"/>
        <v>#DIV/0!</v>
      </c>
      <c r="Z327" s="3" t="e">
        <f ca="1" t="shared" si="242"/>
        <v>#DIV/0!</v>
      </c>
      <c r="AA327" s="3" t="e">
        <f ca="1" t="shared" si="243"/>
        <v>#DIV/0!</v>
      </c>
      <c r="AB327" s="3" t="e">
        <f ca="1" t="shared" si="244"/>
        <v>#DIV/0!</v>
      </c>
      <c r="AC327" s="3" t="e">
        <f ca="1" t="shared" si="245"/>
        <v>#DIV/0!</v>
      </c>
      <c r="AE327" s="34" t="str">
        <f ca="1">VLOOKUP($C327,'Default drvr and elast'!$A$4:$C$49,MATCH(VLOOKUP(A327,Classification!$B$4:$D$99,2,FALSE),'Default drvr and elast'!$A$3:$C$3,0),FALSE)</f>
        <v>GDP</v>
      </c>
      <c r="AF327" s="4"/>
      <c r="AG327" s="6">
        <f ca="1">IF($AF327="",SUMIFS('Growth rates'!D$4:D$922,'Growth rates'!$B$4:$B$922,Demands_tra!$A327,'Growth rates'!$C$4:$C$922,$AE327),SUMIFS('Growth rates'!D$4:D$922,'Growth rates'!$B$4:$B$922,Demands_tra!$A327,'Growth rates'!$C$4:$C$922,$AF327))</f>
        <v>1</v>
      </c>
      <c r="AH327" s="6">
        <f ca="1">IF($AF327="",SUMIFS('Growth rates'!E$4:E$922,'Growth rates'!$B$4:$B$922,Demands_tra!$A327,'Growth rates'!$C$4:$C$922,$AE327),SUMIFS('Growth rates'!E$4:E$922,'Growth rates'!$B$4:$B$922,Demands_tra!$A327,'Growth rates'!$C$4:$C$922,$AF327))</f>
        <v>0.994900566012164</v>
      </c>
      <c r="AI327" s="6">
        <f ca="1">IF($AF327="",SUMIFS('Growth rates'!F$4:F$922,'Growth rates'!$B$4:$B$922,Demands_tra!$A327,'Growth rates'!$C$4:$C$922,$AE327),SUMIFS('Growth rates'!F$4:F$922,'Growth rates'!$B$4:$B$922,Demands_tra!$A327,'Growth rates'!$C$4:$C$922,$AF327))</f>
        <v>1.09338125038993</v>
      </c>
      <c r="AJ327" s="6">
        <f ca="1">IF($AF327="",SUMIFS('Growth rates'!G$4:G$922,'Growth rates'!$B$4:$B$922,Demands_tra!$A327,'Growth rates'!$C$4:$C$922,$AE327),SUMIFS('Growth rates'!G$4:G$922,'Growth rates'!$B$4:$B$922,Demands_tra!$A327,'Growth rates'!$C$4:$C$922,$AF327))</f>
        <v>1.18552495423068</v>
      </c>
      <c r="AK327" s="6">
        <f ca="1">IF($AF327="",SUMIFS('Growth rates'!H$4:H$922,'Growth rates'!$B$4:$B$922,Demands_tra!$A327,'Growth rates'!$C$4:$C$922,$AE327),SUMIFS('Growth rates'!H$4:H$922,'Growth rates'!$B$4:$B$922,Demands_tra!$A327,'Growth rates'!$C$4:$C$922,$AF327))</f>
        <v>1.35507582325619</v>
      </c>
      <c r="AL327" s="6">
        <f ca="1">IF($AF327="",SUMIFS('Growth rates'!I$4:I$922,'Growth rates'!$B$4:$B$922,Demands_tra!$A327,'Growth rates'!$C$4:$C$922,$AE327),SUMIFS('Growth rates'!I$4:I$922,'Growth rates'!$B$4:$B$922,Demands_tra!$A327,'Growth rates'!$C$4:$C$922,$AF327))</f>
        <v>1.58710907835321</v>
      </c>
      <c r="AM327" s="6">
        <f ca="1">IF($AF327="",SUMIFS('Growth rates'!J$4:J$922,'Growth rates'!$B$4:$B$922,Demands_tra!$A327,'Growth rates'!$C$4:$C$922,$AE327),SUMIFS('Growth rates'!J$4:J$922,'Growth rates'!$B$4:$B$922,Demands_tra!$A327,'Growth rates'!$C$4:$C$922,$AF327))</f>
        <v>1.87180932424903</v>
      </c>
      <c r="AN327" s="6">
        <f ca="1">IF($AF327="",SUMIFS('Growth rates'!K$4:K$922,'Growth rates'!$B$4:$B$922,Demands_tra!$A327,'Growth rates'!$C$4:$C$922,$AE327),SUMIFS('Growth rates'!K$4:K$922,'Growth rates'!$B$4:$B$922,Demands_tra!$A327,'Growth rates'!$C$4:$C$922,$AF327))</f>
        <v>2.19758632707371</v>
      </c>
      <c r="AO327" s="6">
        <f ca="1">IF($AF327="",SUMIFS('Growth rates'!L$4:L$922,'Growth rates'!$B$4:$B$922,Demands_tra!$A327,'Growth rates'!$C$4:$C$922,$AE327),SUMIFS('Growth rates'!L$4:L$922,'Growth rates'!$B$4:$B$922,Demands_tra!$A327,'Growth rates'!$C$4:$C$922,$AF327))</f>
        <v>2.56230221306238</v>
      </c>
      <c r="AP327" s="6">
        <f ca="1">IF($AF327="",SUMIFS('Growth rates'!M$4:M$922,'Growth rates'!$B$4:$B$922,Demands_tra!$A327,'Growth rates'!$C$4:$C$922,$AE327),SUMIFS('Growth rates'!M$4:M$922,'Growth rates'!$B$4:$B$922,Demands_tra!$A327,'Growth rates'!$C$4:$C$922,$AF327))</f>
        <v>2.96418214361779</v>
      </c>
      <c r="AQ327" s="6">
        <f ca="1">IF($AF327="",SUMIFS('Growth rates'!N$4:N$922,'Growth rates'!$B$4:$B$922,Demands_tra!$A327,'Growth rates'!$C$4:$C$922,$AE327),SUMIFS('Growth rates'!N$4:N$922,'Growth rates'!$B$4:$B$922,Demands_tra!$A327,'Growth rates'!$C$4:$C$922,$AF327))</f>
        <v>3.39806295191155</v>
      </c>
      <c r="AR327" s="6">
        <f ca="1">IF($AF327="",SUMIFS('Growth rates'!O$4:O$922,'Growth rates'!$B$4:$B$922,Demands_tra!$A327,'Growth rates'!$C$4:$C$922,$AE327),SUMIFS('Growth rates'!O$4:O$922,'Growth rates'!$B$4:$B$922,Demands_tra!$A327,'Growth rates'!$C$4:$C$922,$AF327))</f>
        <v>3.85771925710635</v>
      </c>
      <c r="AS327" s="6">
        <f ca="1">IF($AF327="",SUMIFS('Growth rates'!P$4:P$922,'Growth rates'!$B$4:$B$922,Demands_tra!$A327,'Growth rates'!$C$4:$C$922,$AE327),SUMIFS('Growth rates'!P$4:P$922,'Growth rates'!$B$4:$B$922,Demands_tra!$A327,'Growth rates'!$C$4:$C$922,$AF327))</f>
        <v>4.33802822961463</v>
      </c>
      <c r="AT327" s="6">
        <f ca="1">IF($AF327="",SUMIFS('Growth rates'!Q$4:Q$922,'Growth rates'!$B$4:$B$922,Demands_tra!$A327,'Growth rates'!$C$4:$C$922,$AE327),SUMIFS('Growth rates'!Q$4:Q$922,'Growth rates'!$B$4:$B$922,Demands_tra!$A327,'Growth rates'!$C$4:$C$922,$AF327))</f>
        <v>4.83790076393356</v>
      </c>
      <c r="AU327" s="6">
        <f ca="1">IF($AF327="",SUMIFS('Growth rates'!R$4:R$922,'Growth rates'!$B$4:$B$922,Demands_tra!$A327,'Growth rates'!$C$4:$C$922,$AE327),SUMIFS('Growth rates'!R$4:R$922,'Growth rates'!$B$4:$B$922,Demands_tra!$A327,'Growth rates'!$C$4:$C$922,$AF327))</f>
        <v>5.3582377251087</v>
      </c>
      <c r="AV327" s="6">
        <f ca="1">IF($AF327="",SUMIFS('Growth rates'!S$4:S$922,'Growth rates'!$B$4:$B$922,Demands_tra!$A327,'Growth rates'!$C$4:$C$922,$AE327),SUMIFS('Growth rates'!S$4:S$922,'Growth rates'!$B$4:$B$922,Demands_tra!$A327,'Growth rates'!$C$4:$C$922,$AF327))</f>
        <v>5.89647097547281</v>
      </c>
      <c r="AW327" s="6">
        <f ca="1">IF($AF327="",SUMIFS('Growth rates'!T$4:T$922,'Growth rates'!$B$4:$B$922,Demands_tra!$A327,'Growth rates'!$C$4:$C$922,$AE327),SUMIFS('Growth rates'!T$4:T$922,'Growth rates'!$B$4:$B$922,Demands_tra!$A327,'Growth rates'!$C$4:$C$922,$AF327))</f>
        <v>6.44552805213077</v>
      </c>
      <c r="AX327" s="6">
        <f ca="1">IF($AF327="",SUMIFS('Growth rates'!U$4:U$922,'Growth rates'!$B$4:$B$922,Demands_tra!$A327,'Growth rates'!$C$4:$C$922,$AE327),SUMIFS('Growth rates'!U$4:U$922,'Growth rates'!$B$4:$B$922,Demands_tra!$A327,'Growth rates'!$C$4:$C$922,$AF327))</f>
        <v>7.00058193192795</v>
      </c>
      <c r="AY327" s="6">
        <f ca="1">IF($AF327="",SUMIFS('Growth rates'!V$4:V$922,'Growth rates'!$B$4:$B$922,Demands_tra!$A327,'Growth rates'!$C$4:$C$922,$AE327),SUMIFS('Growth rates'!V$4:V$922,'Growth rates'!$B$4:$B$922,Demands_tra!$A327,'Growth rates'!$C$4:$C$922,$AF327))</f>
        <v>0</v>
      </c>
      <c r="AZ327" s="6">
        <f ca="1">IF($AF327="",SUMIFS('Growth rates'!W$4:W$922,'Growth rates'!$B$4:$B$922,Demands_tra!$A327,'Growth rates'!$C$4:$C$922,$AE327),SUMIFS('Growth rates'!W$4:W$922,'Growth rates'!$B$4:$B$922,Demands_tra!$A327,'Growth rates'!$C$4:$C$922,$AF327))</f>
        <v>0</v>
      </c>
      <c r="BA327" s="6">
        <f ca="1">IF($AF327="",SUMIFS('Growth rates'!X$4:X$922,'Growth rates'!$B$4:$B$922,Demands_tra!$A327,'Growth rates'!$C$4:$C$922,$AE327),SUMIFS('Growth rates'!X$4:X$922,'Growth rates'!$B$4:$B$922,Demands_tra!$A327,'Growth rates'!$C$4:$C$922,$AF327))</f>
        <v>0</v>
      </c>
      <c r="BB327" s="6">
        <f ca="1">IF($AF327="",SUMIFS('Growth rates'!Y$4:Y$922,'Growth rates'!$B$4:$B$922,Demands_tra!$A327,'Growth rates'!$C$4:$C$922,$AE327),SUMIFS('Growth rates'!Y$4:Y$922,'Growth rates'!$B$4:$B$922,Demands_tra!$A327,'Growth rates'!$C$4:$C$922,$AF327))</f>
        <v>0</v>
      </c>
      <c r="BC327" s="6">
        <f ca="1">IF($AF327="",SUMIFS('Growth rates'!Z$4:Z$922,'Growth rates'!$B$4:$B$922,Demands_tra!$A327,'Growth rates'!$C$4:$C$922,$AE327),SUMIFS('Growth rates'!Z$4:Z$922,'Growth rates'!$B$4:$B$922,Demands_tra!$A327,'Growth rates'!$C$4:$C$922,$AF327))</f>
        <v>0</v>
      </c>
      <c r="BD327" s="6">
        <f ca="1">IF($AF327="",SUMIFS('Growth rates'!AA$4:AA$922,'Growth rates'!$B$4:$B$922,Demands_tra!$A327,'Growth rates'!$C$4:$C$922,$AE327),SUMIFS('Growth rates'!AA$4:AA$922,'Growth rates'!$B$4:$B$922,Demands_tra!$A327,'Growth rates'!$C$4:$C$922,$AF327))</f>
        <v>0</v>
      </c>
      <c r="BE327" s="6">
        <f ca="1">IF($AF327="",SUMIFS('Growth rates'!AB$4:AB$922,'Growth rates'!$B$4:$B$922,Demands_tra!$A327,'Growth rates'!$C$4:$C$922,$AE327),SUMIFS('Growth rates'!AB$4:AB$922,'Growth rates'!$B$4:$B$922,Demands_tra!$A327,'Growth rates'!$C$4:$C$922,$AF327))</f>
        <v>0</v>
      </c>
      <c r="BF327" s="6">
        <f ca="1">IF($AF327="",SUMIFS('Growth rates'!AC$4:AC$922,'Growth rates'!$B$4:$B$922,Demands_tra!$A327,'Growth rates'!$C$4:$C$922,$AE327),SUMIFS('Growth rates'!AC$4:AC$922,'Growth rates'!$B$4:$B$922,Demands_tra!$A327,'Growth rates'!$C$4:$C$922,$AF327))</f>
        <v>0</v>
      </c>
      <c r="BH327" t="str">
        <f ca="1">VLOOKUP($C327,'Default drvr and elast'!$A$4:$F$49,MATCH(VLOOKUP(A327,Classification!$B$4:$D$42,3,FALSE),'Default drvr and elast'!$D$3:$F$3,0)+3,FALSE)</f>
        <v>High2</v>
      </c>
      <c r="BJ327" s="6">
        <f ca="1">IF($BI327="",SUMIF(Elasticities!$B$5:$B$52,Demands_tra!$BH327,Elasticities!C$5:C$52),SUMIF(Elasticities!$B$5:$B$52,Demands_tra!$BI327,Elasticities!C$5:C$52))</f>
        <v>0.999999999999992</v>
      </c>
      <c r="BK327" s="6">
        <f ca="1">IF($BI327="",SUMIF(Elasticities!$B$5:$B$52,Demands_tra!$BH327,Elasticities!D$5:D$52),SUMIF(Elasticities!$B$5:$B$52,Demands_tra!$BI327,Elasticities!D$5:D$52))</f>
        <v>0.997560975609749</v>
      </c>
      <c r="BL327" s="6">
        <f ca="1">IF($BI327="",SUMIF(Elasticities!$B$5:$B$52,Demands_tra!$BH327,Elasticities!E$5:E$52),SUMIF(Elasticities!$B$5:$B$52,Demands_tra!$BI327,Elasticities!E$5:E$52))</f>
        <v>0.985365853658529</v>
      </c>
      <c r="BM327" s="6">
        <f ca="1">IF($BI327="",SUMIF(Elasticities!$B$5:$B$52,Demands_tra!$BH327,Elasticities!F$5:F$52),SUMIF(Elasticities!$B$5:$B$52,Demands_tra!$BI327,Elasticities!F$5:F$52))</f>
        <v>0.973170731707309</v>
      </c>
      <c r="BN327" s="6">
        <f ca="1">IF($BI327="",SUMIF(Elasticities!$B$5:$B$52,Demands_tra!$BH327,Elasticities!G$5:G$52),SUMIF(Elasticities!$B$5:$B$52,Demands_tra!$BI327,Elasticities!G$5:G$52))</f>
        <v>0.96097560975609</v>
      </c>
      <c r="BO327" s="6">
        <f ca="1">IF($BI327="",SUMIF(Elasticities!$B$5:$B$52,Demands_tra!$BH327,Elasticities!H$5:H$52),SUMIF(Elasticities!$B$5:$B$52,Demands_tra!$BI327,Elasticities!H$5:H$52))</f>
        <v>0.948780487804871</v>
      </c>
      <c r="BP327" s="6">
        <f ca="1">IF($BI327="",SUMIF(Elasticities!$B$5:$B$52,Demands_tra!$BH327,Elasticities!I$5:I$52),SUMIF(Elasticities!$B$5:$B$52,Demands_tra!$BI327,Elasticities!I$5:I$52))</f>
        <v>0.936585365853651</v>
      </c>
      <c r="BQ327" s="6">
        <f ca="1">IF($BI327="",SUMIF(Elasticities!$B$5:$B$52,Demands_tra!$BH327,Elasticities!J$5:J$52),SUMIF(Elasticities!$B$5:$B$52,Demands_tra!$BI327,Elasticities!J$5:J$52))</f>
        <v>0.924390243902432</v>
      </c>
      <c r="BR327" s="6">
        <f ca="1">IF($BI327="",SUMIF(Elasticities!$B$5:$B$52,Demands_tra!$BH327,Elasticities!K$5:K$52),SUMIF(Elasticities!$B$5:$B$52,Demands_tra!$BI327,Elasticities!K$5:K$52))</f>
        <v>0.912195121951213</v>
      </c>
      <c r="BS327" s="6">
        <f ca="1">IF($BI327="",SUMIF(Elasticities!$B$5:$B$52,Demands_tra!$BH327,Elasticities!L$5:L$52),SUMIF(Elasticities!$B$5:$B$52,Demands_tra!$BI327,Elasticities!L$5:L$52))</f>
        <v>0.899999999999992</v>
      </c>
      <c r="BT327" s="6">
        <f ca="1">IF($BI327="",SUMIF(Elasticities!$B$5:$B$52,Demands_tra!$BH327,Elasticities!M$5:M$52),SUMIF(Elasticities!$B$5:$B$52,Demands_tra!$BI327,Elasticities!M$5:M$52))</f>
        <v>0.887499999999992</v>
      </c>
      <c r="BU327" s="6">
        <f ca="1">IF($BI327="",SUMIF(Elasticities!$B$5:$B$52,Demands_tra!$BH327,Elasticities!N$5:N$52),SUMIF(Elasticities!$B$5:$B$52,Demands_tra!$BI327,Elasticities!N$5:N$52))</f>
        <v>0.874999999999992</v>
      </c>
      <c r="BV327" s="6">
        <f ca="1">IF($BI327="",SUMIF(Elasticities!$B$5:$B$52,Demands_tra!$BH327,Elasticities!O$5:O$52),SUMIF(Elasticities!$B$5:$B$52,Demands_tra!$BI327,Elasticities!O$5:O$52))</f>
        <v>0.862499999999992</v>
      </c>
      <c r="BW327" s="6">
        <f ca="1">IF($BI327="",SUMIF(Elasticities!$B$5:$B$52,Demands_tra!$BH327,Elasticities!P$5:P$52),SUMIF(Elasticities!$B$5:$B$52,Demands_tra!$BI327,Elasticities!P$5:P$52))</f>
        <v>0.849999999999993</v>
      </c>
      <c r="BX327" s="6">
        <f ca="1">IF($BI327="",SUMIF(Elasticities!$B$5:$B$52,Demands_tra!$BH327,Elasticities!Q$5:Q$52),SUMIF(Elasticities!$B$5:$B$52,Demands_tra!$BI327,Elasticities!Q$5:Q$52))</f>
        <v>0.837499999999992</v>
      </c>
      <c r="BY327" s="6">
        <f ca="1">IF($BI327="",SUMIF(Elasticities!$B$5:$B$52,Demands_tra!$BH327,Elasticities!R$5:R$52),SUMIF(Elasticities!$B$5:$B$52,Demands_tra!$BI327,Elasticities!R$5:R$52))</f>
        <v>0.824999999999992</v>
      </c>
      <c r="BZ327" s="6">
        <f ca="1">IF($BI327="",SUMIF(Elasticities!$B$5:$B$52,Demands_tra!$BH327,Elasticities!S$5:S$52),SUMIF(Elasticities!$B$5:$B$52,Demands_tra!$BI327,Elasticities!S$5:S$52))</f>
        <v>0.812499999999992</v>
      </c>
      <c r="CA327" s="6">
        <f ca="1">IF($BI327="",SUMIF(Elasticities!$B$5:$B$52,Demands_tra!$BH327,Elasticities!T$5:T$52),SUMIF(Elasticities!$B$5:$B$52,Demands_tra!$BI327,Elasticities!T$5:T$52))</f>
        <v>0.799999999999992</v>
      </c>
      <c r="CB327" s="6" t="e">
        <f ca="1">IF($BI327="",SUMIF(Elasticities!$B$5:$B$52,Demands_tra!$BH327,Elasticities!U$5:U$52),SUMIF(Elasticities!$B$5:$B$52,Demands_tra!$BI327,Elasticities!U$5:U$52))</f>
        <v>#VALUE!</v>
      </c>
      <c r="CC327" s="6" t="e">
        <f ca="1">IF($BI327="",SUMIF(Elasticities!$B$5:$B$52,Demands_tra!$BH327,Elasticities!V$5:V$52),SUMIF(Elasticities!$B$5:$B$52,Demands_tra!$BI327,Elasticities!V$5:V$52))</f>
        <v>#VALUE!</v>
      </c>
      <c r="CD327" s="6" t="e">
        <f ca="1">IF($BI327="",SUMIF(Elasticities!$B$5:$B$52,Demands_tra!$BH327,Elasticities!W$5:W$52),SUMIF(Elasticities!$B$5:$B$52,Demands_tra!$BI327,Elasticities!W$5:W$52))</f>
        <v>#VALUE!</v>
      </c>
      <c r="CE327" s="6" t="e">
        <f ca="1">IF($BI327="",SUMIF(Elasticities!$B$5:$B$52,Demands_tra!$BH327,Elasticities!X$5:X$52),SUMIF(Elasticities!$B$5:$B$52,Demands_tra!$BI327,Elasticities!X$5:X$52))</f>
        <v>#VALUE!</v>
      </c>
      <c r="CF327" s="6" t="e">
        <f ca="1">IF($BI327="",SUMIF(Elasticities!$B$5:$B$52,Demands_tra!$BH327,Elasticities!Y$5:Y$52),SUMIF(Elasticities!$B$5:$B$52,Demands_tra!$BI327,Elasticities!Y$5:Y$52))</f>
        <v>#VALUE!</v>
      </c>
      <c r="CG327" s="6" t="e">
        <f ca="1">IF($BI327="",SUMIF(Elasticities!$B$5:$B$52,Demands_tra!$BH327,Elasticities!Z$5:Z$52),SUMIF(Elasticities!$B$5:$B$52,Demands_tra!$BI327,Elasticities!Z$5:Z$52))</f>
        <v>#VALUE!</v>
      </c>
      <c r="CH327" s="6" t="e">
        <f ca="1">IF($BI327="",SUMIF(Elasticities!$B$5:$B$52,Demands_tra!$BH327,Elasticities!AA$5:AA$52),SUMIF(Elasticities!$B$5:$B$52,Demands_tra!$BI327,Elasticities!AA$5:AA$52))</f>
        <v>#VALUE!</v>
      </c>
      <c r="CI327" s="6" t="e">
        <f ca="1">IF($BI327="",SUMIF(Elasticities!$B$5:$B$52,Demands_tra!$BH327,Elasticities!AB$5:AB$52),SUMIF(Elasticities!$B$5:$B$52,Demands_tra!$BI327,Elasticities!AB$5:AB$52))</f>
        <v>#VALUE!</v>
      </c>
    </row>
    <row r="328" spans="1:87">
      <c r="A328" t="str">
        <f>IF(BYDem_tra!B327="","\I:",BYDem_tra!B327)</f>
        <v>SouthAfrica</v>
      </c>
      <c r="B328" t="str">
        <f>BYDem_tra!E327</f>
        <v>TAI</v>
      </c>
      <c r="C328" t="str">
        <f t="shared" si="220"/>
        <v>TAI</v>
      </c>
      <c r="D328" s="3">
        <f>SUMIFS(BYDem_tra!$M$2:$M$2000,BYDem_tra!$B$2:$B$2000,Demands_tra!$A328,BYDem_tra!$E$2:$E$2000,Demands_tra!$B328)</f>
        <v>46.0725980868</v>
      </c>
      <c r="E328" s="3">
        <f ca="1" t="shared" si="221"/>
        <v>45.8382269487755</v>
      </c>
      <c r="F328" s="3">
        <f ca="1" t="shared" si="222"/>
        <v>50.3091448901062</v>
      </c>
      <c r="G328" s="3">
        <f ca="1" t="shared" si="223"/>
        <v>54.4351524341962</v>
      </c>
      <c r="H328" s="3">
        <f ca="1" t="shared" si="224"/>
        <v>61.9165223455163</v>
      </c>
      <c r="I328" s="3">
        <f ca="1" t="shared" si="225"/>
        <v>71.9756179493223</v>
      </c>
      <c r="J328" s="3">
        <f ca="1" t="shared" si="226"/>
        <v>84.0680550279199</v>
      </c>
      <c r="K328" s="3">
        <f ca="1" t="shared" si="227"/>
        <v>97.5933009433947</v>
      </c>
      <c r="L328" s="3">
        <f ca="1" t="shared" si="228"/>
        <v>112.367926705201</v>
      </c>
      <c r="M328" s="3">
        <f ca="1" t="shared" si="229"/>
        <v>128.229667336596</v>
      </c>
      <c r="N328" s="3">
        <f ca="1" t="shared" si="230"/>
        <v>144.887650973008</v>
      </c>
      <c r="O328" s="3">
        <f ca="1" t="shared" si="231"/>
        <v>162.036746751972</v>
      </c>
      <c r="P328" s="3">
        <f ca="1" t="shared" si="232"/>
        <v>179.437285686467</v>
      </c>
      <c r="Q328" s="3">
        <f ca="1" t="shared" si="233"/>
        <v>197.012414546813</v>
      </c>
      <c r="R328" s="3">
        <f ca="1" t="shared" si="234"/>
        <v>214.758645527925</v>
      </c>
      <c r="S328" s="3">
        <f ca="1" t="shared" si="235"/>
        <v>232.555905755821</v>
      </c>
      <c r="T328" s="3">
        <f ca="1" t="shared" si="236"/>
        <v>250.150370966077</v>
      </c>
      <c r="U328" s="3">
        <f ca="1" t="shared" si="237"/>
        <v>267.383644369211</v>
      </c>
      <c r="V328" s="3" t="e">
        <f ca="1" t="shared" si="238"/>
        <v>#VALUE!</v>
      </c>
      <c r="W328" s="3" t="e">
        <f ca="1" t="shared" si="239"/>
        <v>#DIV/0!</v>
      </c>
      <c r="X328" s="3" t="e">
        <f ca="1" t="shared" si="240"/>
        <v>#DIV/0!</v>
      </c>
      <c r="Y328" s="3" t="e">
        <f ca="1" t="shared" si="241"/>
        <v>#DIV/0!</v>
      </c>
      <c r="Z328" s="3" t="e">
        <f ca="1" t="shared" si="242"/>
        <v>#DIV/0!</v>
      </c>
      <c r="AA328" s="3" t="e">
        <f ca="1" t="shared" si="243"/>
        <v>#DIV/0!</v>
      </c>
      <c r="AB328" s="3" t="e">
        <f ca="1" t="shared" si="244"/>
        <v>#DIV/0!</v>
      </c>
      <c r="AC328" s="3" t="e">
        <f ca="1" t="shared" si="245"/>
        <v>#DIV/0!</v>
      </c>
      <c r="AE328" s="34" t="str">
        <f ca="1">VLOOKUP($C328,'Default drvr and elast'!$A$4:$C$49,MATCH(VLOOKUP(A328,Classification!$B$4:$D$99,2,FALSE),'Default drvr and elast'!$A$3:$C$3,0),FALSE)</f>
        <v>GDP</v>
      </c>
      <c r="AF328" s="4"/>
      <c r="AG328" s="6">
        <f ca="1">IF($AF328="",SUMIFS('Growth rates'!D$4:D$922,'Growth rates'!$B$4:$B$922,Demands_tra!$A328,'Growth rates'!$C$4:$C$922,$AE328),SUMIFS('Growth rates'!D$4:D$922,'Growth rates'!$B$4:$B$922,Demands_tra!$A328,'Growth rates'!$C$4:$C$922,$AF328))</f>
        <v>1</v>
      </c>
      <c r="AH328" s="6">
        <f ca="1">IF($AF328="",SUMIFS('Growth rates'!E$4:E$922,'Growth rates'!$B$4:$B$922,Demands_tra!$A328,'Growth rates'!$C$4:$C$922,$AE328),SUMIFS('Growth rates'!E$4:E$922,'Growth rates'!$B$4:$B$922,Demands_tra!$A328,'Growth rates'!$C$4:$C$922,$AF328))</f>
        <v>0.994900566012164</v>
      </c>
      <c r="AI328" s="6">
        <f ca="1">IF($AF328="",SUMIFS('Growth rates'!F$4:F$922,'Growth rates'!$B$4:$B$922,Demands_tra!$A328,'Growth rates'!$C$4:$C$922,$AE328),SUMIFS('Growth rates'!F$4:F$922,'Growth rates'!$B$4:$B$922,Demands_tra!$A328,'Growth rates'!$C$4:$C$922,$AF328))</f>
        <v>1.09338125038993</v>
      </c>
      <c r="AJ328" s="6">
        <f ca="1">IF($AF328="",SUMIFS('Growth rates'!G$4:G$922,'Growth rates'!$B$4:$B$922,Demands_tra!$A328,'Growth rates'!$C$4:$C$922,$AE328),SUMIFS('Growth rates'!G$4:G$922,'Growth rates'!$B$4:$B$922,Demands_tra!$A328,'Growth rates'!$C$4:$C$922,$AF328))</f>
        <v>1.18552495423068</v>
      </c>
      <c r="AK328" s="6">
        <f ca="1">IF($AF328="",SUMIFS('Growth rates'!H$4:H$922,'Growth rates'!$B$4:$B$922,Demands_tra!$A328,'Growth rates'!$C$4:$C$922,$AE328),SUMIFS('Growth rates'!H$4:H$922,'Growth rates'!$B$4:$B$922,Demands_tra!$A328,'Growth rates'!$C$4:$C$922,$AF328))</f>
        <v>1.35507582325619</v>
      </c>
      <c r="AL328" s="6">
        <f ca="1">IF($AF328="",SUMIFS('Growth rates'!I$4:I$922,'Growth rates'!$B$4:$B$922,Demands_tra!$A328,'Growth rates'!$C$4:$C$922,$AE328),SUMIFS('Growth rates'!I$4:I$922,'Growth rates'!$B$4:$B$922,Demands_tra!$A328,'Growth rates'!$C$4:$C$922,$AF328))</f>
        <v>1.58710907835321</v>
      </c>
      <c r="AM328" s="6">
        <f ca="1">IF($AF328="",SUMIFS('Growth rates'!J$4:J$922,'Growth rates'!$B$4:$B$922,Demands_tra!$A328,'Growth rates'!$C$4:$C$922,$AE328),SUMIFS('Growth rates'!J$4:J$922,'Growth rates'!$B$4:$B$922,Demands_tra!$A328,'Growth rates'!$C$4:$C$922,$AF328))</f>
        <v>1.87180932424903</v>
      </c>
      <c r="AN328" s="6">
        <f ca="1">IF($AF328="",SUMIFS('Growth rates'!K$4:K$922,'Growth rates'!$B$4:$B$922,Demands_tra!$A328,'Growth rates'!$C$4:$C$922,$AE328),SUMIFS('Growth rates'!K$4:K$922,'Growth rates'!$B$4:$B$922,Demands_tra!$A328,'Growth rates'!$C$4:$C$922,$AF328))</f>
        <v>2.19758632707371</v>
      </c>
      <c r="AO328" s="6">
        <f ca="1">IF($AF328="",SUMIFS('Growth rates'!L$4:L$922,'Growth rates'!$B$4:$B$922,Demands_tra!$A328,'Growth rates'!$C$4:$C$922,$AE328),SUMIFS('Growth rates'!L$4:L$922,'Growth rates'!$B$4:$B$922,Demands_tra!$A328,'Growth rates'!$C$4:$C$922,$AF328))</f>
        <v>2.56230221306238</v>
      </c>
      <c r="AP328" s="6">
        <f ca="1">IF($AF328="",SUMIFS('Growth rates'!M$4:M$922,'Growth rates'!$B$4:$B$922,Demands_tra!$A328,'Growth rates'!$C$4:$C$922,$AE328),SUMIFS('Growth rates'!M$4:M$922,'Growth rates'!$B$4:$B$922,Demands_tra!$A328,'Growth rates'!$C$4:$C$922,$AF328))</f>
        <v>2.96418214361779</v>
      </c>
      <c r="AQ328" s="6">
        <f ca="1">IF($AF328="",SUMIFS('Growth rates'!N$4:N$922,'Growth rates'!$B$4:$B$922,Demands_tra!$A328,'Growth rates'!$C$4:$C$922,$AE328),SUMIFS('Growth rates'!N$4:N$922,'Growth rates'!$B$4:$B$922,Demands_tra!$A328,'Growth rates'!$C$4:$C$922,$AF328))</f>
        <v>3.39806295191155</v>
      </c>
      <c r="AR328" s="6">
        <f ca="1">IF($AF328="",SUMIFS('Growth rates'!O$4:O$922,'Growth rates'!$B$4:$B$922,Demands_tra!$A328,'Growth rates'!$C$4:$C$922,$AE328),SUMIFS('Growth rates'!O$4:O$922,'Growth rates'!$B$4:$B$922,Demands_tra!$A328,'Growth rates'!$C$4:$C$922,$AF328))</f>
        <v>3.85771925710635</v>
      </c>
      <c r="AS328" s="6">
        <f ca="1">IF($AF328="",SUMIFS('Growth rates'!P$4:P$922,'Growth rates'!$B$4:$B$922,Demands_tra!$A328,'Growth rates'!$C$4:$C$922,$AE328),SUMIFS('Growth rates'!P$4:P$922,'Growth rates'!$B$4:$B$922,Demands_tra!$A328,'Growth rates'!$C$4:$C$922,$AF328))</f>
        <v>4.33802822961463</v>
      </c>
      <c r="AT328" s="6">
        <f ca="1">IF($AF328="",SUMIFS('Growth rates'!Q$4:Q$922,'Growth rates'!$B$4:$B$922,Demands_tra!$A328,'Growth rates'!$C$4:$C$922,$AE328),SUMIFS('Growth rates'!Q$4:Q$922,'Growth rates'!$B$4:$B$922,Demands_tra!$A328,'Growth rates'!$C$4:$C$922,$AF328))</f>
        <v>4.83790076393356</v>
      </c>
      <c r="AU328" s="6">
        <f ca="1">IF($AF328="",SUMIFS('Growth rates'!R$4:R$922,'Growth rates'!$B$4:$B$922,Demands_tra!$A328,'Growth rates'!$C$4:$C$922,$AE328),SUMIFS('Growth rates'!R$4:R$922,'Growth rates'!$B$4:$B$922,Demands_tra!$A328,'Growth rates'!$C$4:$C$922,$AF328))</f>
        <v>5.3582377251087</v>
      </c>
      <c r="AV328" s="6">
        <f ca="1">IF($AF328="",SUMIFS('Growth rates'!S$4:S$922,'Growth rates'!$B$4:$B$922,Demands_tra!$A328,'Growth rates'!$C$4:$C$922,$AE328),SUMIFS('Growth rates'!S$4:S$922,'Growth rates'!$B$4:$B$922,Demands_tra!$A328,'Growth rates'!$C$4:$C$922,$AF328))</f>
        <v>5.89647097547281</v>
      </c>
      <c r="AW328" s="6">
        <f ca="1">IF($AF328="",SUMIFS('Growth rates'!T$4:T$922,'Growth rates'!$B$4:$B$922,Demands_tra!$A328,'Growth rates'!$C$4:$C$922,$AE328),SUMIFS('Growth rates'!T$4:T$922,'Growth rates'!$B$4:$B$922,Demands_tra!$A328,'Growth rates'!$C$4:$C$922,$AF328))</f>
        <v>6.44552805213077</v>
      </c>
      <c r="AX328" s="6">
        <f ca="1">IF($AF328="",SUMIFS('Growth rates'!U$4:U$922,'Growth rates'!$B$4:$B$922,Demands_tra!$A328,'Growth rates'!$C$4:$C$922,$AE328),SUMIFS('Growth rates'!U$4:U$922,'Growth rates'!$B$4:$B$922,Demands_tra!$A328,'Growth rates'!$C$4:$C$922,$AF328))</f>
        <v>7.00058193192795</v>
      </c>
      <c r="AY328" s="6">
        <f ca="1">IF($AF328="",SUMIFS('Growth rates'!V$4:V$922,'Growth rates'!$B$4:$B$922,Demands_tra!$A328,'Growth rates'!$C$4:$C$922,$AE328),SUMIFS('Growth rates'!V$4:V$922,'Growth rates'!$B$4:$B$922,Demands_tra!$A328,'Growth rates'!$C$4:$C$922,$AF328))</f>
        <v>0</v>
      </c>
      <c r="AZ328" s="6">
        <f ca="1">IF($AF328="",SUMIFS('Growth rates'!W$4:W$922,'Growth rates'!$B$4:$B$922,Demands_tra!$A328,'Growth rates'!$C$4:$C$922,$AE328),SUMIFS('Growth rates'!W$4:W$922,'Growth rates'!$B$4:$B$922,Demands_tra!$A328,'Growth rates'!$C$4:$C$922,$AF328))</f>
        <v>0</v>
      </c>
      <c r="BA328" s="6">
        <f ca="1">IF($AF328="",SUMIFS('Growth rates'!X$4:X$922,'Growth rates'!$B$4:$B$922,Demands_tra!$A328,'Growth rates'!$C$4:$C$922,$AE328),SUMIFS('Growth rates'!X$4:X$922,'Growth rates'!$B$4:$B$922,Demands_tra!$A328,'Growth rates'!$C$4:$C$922,$AF328))</f>
        <v>0</v>
      </c>
      <c r="BB328" s="6">
        <f ca="1">IF($AF328="",SUMIFS('Growth rates'!Y$4:Y$922,'Growth rates'!$B$4:$B$922,Demands_tra!$A328,'Growth rates'!$C$4:$C$922,$AE328),SUMIFS('Growth rates'!Y$4:Y$922,'Growth rates'!$B$4:$B$922,Demands_tra!$A328,'Growth rates'!$C$4:$C$922,$AF328))</f>
        <v>0</v>
      </c>
      <c r="BC328" s="6">
        <f ca="1">IF($AF328="",SUMIFS('Growth rates'!Z$4:Z$922,'Growth rates'!$B$4:$B$922,Demands_tra!$A328,'Growth rates'!$C$4:$C$922,$AE328),SUMIFS('Growth rates'!Z$4:Z$922,'Growth rates'!$B$4:$B$922,Demands_tra!$A328,'Growth rates'!$C$4:$C$922,$AF328))</f>
        <v>0</v>
      </c>
      <c r="BD328" s="6">
        <f ca="1">IF($AF328="",SUMIFS('Growth rates'!AA$4:AA$922,'Growth rates'!$B$4:$B$922,Demands_tra!$A328,'Growth rates'!$C$4:$C$922,$AE328),SUMIFS('Growth rates'!AA$4:AA$922,'Growth rates'!$B$4:$B$922,Demands_tra!$A328,'Growth rates'!$C$4:$C$922,$AF328))</f>
        <v>0</v>
      </c>
      <c r="BE328" s="6">
        <f ca="1">IF($AF328="",SUMIFS('Growth rates'!AB$4:AB$922,'Growth rates'!$B$4:$B$922,Demands_tra!$A328,'Growth rates'!$C$4:$C$922,$AE328),SUMIFS('Growth rates'!AB$4:AB$922,'Growth rates'!$B$4:$B$922,Demands_tra!$A328,'Growth rates'!$C$4:$C$922,$AF328))</f>
        <v>0</v>
      </c>
      <c r="BF328" s="6">
        <f ca="1">IF($AF328="",SUMIFS('Growth rates'!AC$4:AC$922,'Growth rates'!$B$4:$B$922,Demands_tra!$A328,'Growth rates'!$C$4:$C$922,$AE328),SUMIFS('Growth rates'!AC$4:AC$922,'Growth rates'!$B$4:$B$922,Demands_tra!$A328,'Growth rates'!$C$4:$C$922,$AF328))</f>
        <v>0</v>
      </c>
      <c r="BH328" t="str">
        <f ca="1">VLOOKUP($C328,'Default drvr and elast'!$A$4:$F$49,MATCH(VLOOKUP(A328,Classification!$B$4:$D$42,3,FALSE),'Default drvr and elast'!$D$3:$F$3,0)+3,FALSE)</f>
        <v>High2</v>
      </c>
      <c r="BJ328" s="6">
        <f ca="1">IF($BI328="",SUMIF(Elasticities!$B$5:$B$52,Demands_tra!$BH328,Elasticities!C$5:C$52),SUMIF(Elasticities!$B$5:$B$52,Demands_tra!$BI328,Elasticities!C$5:C$52))</f>
        <v>0.999999999999992</v>
      </c>
      <c r="BK328" s="6">
        <f ca="1">IF($BI328="",SUMIF(Elasticities!$B$5:$B$52,Demands_tra!$BH328,Elasticities!D$5:D$52),SUMIF(Elasticities!$B$5:$B$52,Demands_tra!$BI328,Elasticities!D$5:D$52))</f>
        <v>0.997560975609749</v>
      </c>
      <c r="BL328" s="6">
        <f ca="1">IF($BI328="",SUMIF(Elasticities!$B$5:$B$52,Demands_tra!$BH328,Elasticities!E$5:E$52),SUMIF(Elasticities!$B$5:$B$52,Demands_tra!$BI328,Elasticities!E$5:E$52))</f>
        <v>0.985365853658529</v>
      </c>
      <c r="BM328" s="6">
        <f ca="1">IF($BI328="",SUMIF(Elasticities!$B$5:$B$52,Demands_tra!$BH328,Elasticities!F$5:F$52),SUMIF(Elasticities!$B$5:$B$52,Demands_tra!$BI328,Elasticities!F$5:F$52))</f>
        <v>0.973170731707309</v>
      </c>
      <c r="BN328" s="6">
        <f ca="1">IF($BI328="",SUMIF(Elasticities!$B$5:$B$52,Demands_tra!$BH328,Elasticities!G$5:G$52),SUMIF(Elasticities!$B$5:$B$52,Demands_tra!$BI328,Elasticities!G$5:G$52))</f>
        <v>0.96097560975609</v>
      </c>
      <c r="BO328" s="6">
        <f ca="1">IF($BI328="",SUMIF(Elasticities!$B$5:$B$52,Demands_tra!$BH328,Elasticities!H$5:H$52),SUMIF(Elasticities!$B$5:$B$52,Demands_tra!$BI328,Elasticities!H$5:H$52))</f>
        <v>0.948780487804871</v>
      </c>
      <c r="BP328" s="6">
        <f ca="1">IF($BI328="",SUMIF(Elasticities!$B$5:$B$52,Demands_tra!$BH328,Elasticities!I$5:I$52),SUMIF(Elasticities!$B$5:$B$52,Demands_tra!$BI328,Elasticities!I$5:I$52))</f>
        <v>0.936585365853651</v>
      </c>
      <c r="BQ328" s="6">
        <f ca="1">IF($BI328="",SUMIF(Elasticities!$B$5:$B$52,Demands_tra!$BH328,Elasticities!J$5:J$52),SUMIF(Elasticities!$B$5:$B$52,Demands_tra!$BI328,Elasticities!J$5:J$52))</f>
        <v>0.924390243902432</v>
      </c>
      <c r="BR328" s="6">
        <f ca="1">IF($BI328="",SUMIF(Elasticities!$B$5:$B$52,Demands_tra!$BH328,Elasticities!K$5:K$52),SUMIF(Elasticities!$B$5:$B$52,Demands_tra!$BI328,Elasticities!K$5:K$52))</f>
        <v>0.912195121951213</v>
      </c>
      <c r="BS328" s="6">
        <f ca="1">IF($BI328="",SUMIF(Elasticities!$B$5:$B$52,Demands_tra!$BH328,Elasticities!L$5:L$52),SUMIF(Elasticities!$B$5:$B$52,Demands_tra!$BI328,Elasticities!L$5:L$52))</f>
        <v>0.899999999999992</v>
      </c>
      <c r="BT328" s="6">
        <f ca="1">IF($BI328="",SUMIF(Elasticities!$B$5:$B$52,Demands_tra!$BH328,Elasticities!M$5:M$52),SUMIF(Elasticities!$B$5:$B$52,Demands_tra!$BI328,Elasticities!M$5:M$52))</f>
        <v>0.887499999999992</v>
      </c>
      <c r="BU328" s="6">
        <f ca="1">IF($BI328="",SUMIF(Elasticities!$B$5:$B$52,Demands_tra!$BH328,Elasticities!N$5:N$52),SUMIF(Elasticities!$B$5:$B$52,Demands_tra!$BI328,Elasticities!N$5:N$52))</f>
        <v>0.874999999999992</v>
      </c>
      <c r="BV328" s="6">
        <f ca="1">IF($BI328="",SUMIF(Elasticities!$B$5:$B$52,Demands_tra!$BH328,Elasticities!O$5:O$52),SUMIF(Elasticities!$B$5:$B$52,Demands_tra!$BI328,Elasticities!O$5:O$52))</f>
        <v>0.862499999999992</v>
      </c>
      <c r="BW328" s="6">
        <f ca="1">IF($BI328="",SUMIF(Elasticities!$B$5:$B$52,Demands_tra!$BH328,Elasticities!P$5:P$52),SUMIF(Elasticities!$B$5:$B$52,Demands_tra!$BI328,Elasticities!P$5:P$52))</f>
        <v>0.849999999999993</v>
      </c>
      <c r="BX328" s="6">
        <f ca="1">IF($BI328="",SUMIF(Elasticities!$B$5:$B$52,Demands_tra!$BH328,Elasticities!Q$5:Q$52),SUMIF(Elasticities!$B$5:$B$52,Demands_tra!$BI328,Elasticities!Q$5:Q$52))</f>
        <v>0.837499999999992</v>
      </c>
      <c r="BY328" s="6">
        <f ca="1">IF($BI328="",SUMIF(Elasticities!$B$5:$B$52,Demands_tra!$BH328,Elasticities!R$5:R$52),SUMIF(Elasticities!$B$5:$B$52,Demands_tra!$BI328,Elasticities!R$5:R$52))</f>
        <v>0.824999999999992</v>
      </c>
      <c r="BZ328" s="6">
        <f ca="1">IF($BI328="",SUMIF(Elasticities!$B$5:$B$52,Demands_tra!$BH328,Elasticities!S$5:S$52),SUMIF(Elasticities!$B$5:$B$52,Demands_tra!$BI328,Elasticities!S$5:S$52))</f>
        <v>0.812499999999992</v>
      </c>
      <c r="CA328" s="6">
        <f ca="1">IF($BI328="",SUMIF(Elasticities!$B$5:$B$52,Demands_tra!$BH328,Elasticities!T$5:T$52),SUMIF(Elasticities!$B$5:$B$52,Demands_tra!$BI328,Elasticities!T$5:T$52))</f>
        <v>0.799999999999992</v>
      </c>
      <c r="CB328" s="6" t="e">
        <f ca="1">IF($BI328="",SUMIF(Elasticities!$B$5:$B$52,Demands_tra!$BH328,Elasticities!U$5:U$52),SUMIF(Elasticities!$B$5:$B$52,Demands_tra!$BI328,Elasticities!U$5:U$52))</f>
        <v>#VALUE!</v>
      </c>
      <c r="CC328" s="6" t="e">
        <f ca="1">IF($BI328="",SUMIF(Elasticities!$B$5:$B$52,Demands_tra!$BH328,Elasticities!V$5:V$52),SUMIF(Elasticities!$B$5:$B$52,Demands_tra!$BI328,Elasticities!V$5:V$52))</f>
        <v>#VALUE!</v>
      </c>
      <c r="CD328" s="6" t="e">
        <f ca="1">IF($BI328="",SUMIF(Elasticities!$B$5:$B$52,Demands_tra!$BH328,Elasticities!W$5:W$52),SUMIF(Elasticities!$B$5:$B$52,Demands_tra!$BI328,Elasticities!W$5:W$52))</f>
        <v>#VALUE!</v>
      </c>
      <c r="CE328" s="6" t="e">
        <f ca="1">IF($BI328="",SUMIF(Elasticities!$B$5:$B$52,Demands_tra!$BH328,Elasticities!X$5:X$52),SUMIF(Elasticities!$B$5:$B$52,Demands_tra!$BI328,Elasticities!X$5:X$52))</f>
        <v>#VALUE!</v>
      </c>
      <c r="CF328" s="6" t="e">
        <f ca="1">IF($BI328="",SUMIF(Elasticities!$B$5:$B$52,Demands_tra!$BH328,Elasticities!Y$5:Y$52),SUMIF(Elasticities!$B$5:$B$52,Demands_tra!$BI328,Elasticities!Y$5:Y$52))</f>
        <v>#VALUE!</v>
      </c>
      <c r="CG328" s="6" t="e">
        <f ca="1">IF($BI328="",SUMIF(Elasticities!$B$5:$B$52,Demands_tra!$BH328,Elasticities!Z$5:Z$52),SUMIF(Elasticities!$B$5:$B$52,Demands_tra!$BI328,Elasticities!Z$5:Z$52))</f>
        <v>#VALUE!</v>
      </c>
      <c r="CH328" s="6" t="e">
        <f ca="1">IF($BI328="",SUMIF(Elasticities!$B$5:$B$52,Demands_tra!$BH328,Elasticities!AA$5:AA$52),SUMIF(Elasticities!$B$5:$B$52,Demands_tra!$BI328,Elasticities!AA$5:AA$52))</f>
        <v>#VALUE!</v>
      </c>
      <c r="CI328" s="6" t="e">
        <f ca="1">IF($BI328="",SUMIF(Elasticities!$B$5:$B$52,Demands_tra!$BH328,Elasticities!AB$5:AB$52),SUMIF(Elasticities!$B$5:$B$52,Demands_tra!$BI328,Elasticities!AB$5:AB$52))</f>
        <v>#VALUE!</v>
      </c>
    </row>
    <row r="329" spans="1:87">
      <c r="A329" t="str">
        <f>IF(BYDem_tra!B328="","\I:",BYDem_tra!B328)</f>
        <v>SouthAfrica</v>
      </c>
      <c r="B329" t="str">
        <f>BYDem_tra!E328</f>
        <v>TTF</v>
      </c>
      <c r="C329" t="str">
        <f t="shared" si="220"/>
        <v>TTF</v>
      </c>
      <c r="D329" s="3">
        <f>SUMIFS(BYDem_tra!$M$2:$M$2000,BYDem_tra!$B$2:$B$2000,Demands_tra!$A329,BYDem_tra!$E$2:$E$2000,Demands_tra!$B329)</f>
        <v>9.17342910612</v>
      </c>
      <c r="E329" s="3">
        <f ca="1" t="shared" si="221"/>
        <v>9.12676390579556</v>
      </c>
      <c r="F329" s="3">
        <f ca="1" t="shared" si="222"/>
        <v>10.0169600413989</v>
      </c>
      <c r="G329" s="3">
        <f ca="1" t="shared" si="223"/>
        <v>10.8384817108676</v>
      </c>
      <c r="H329" s="3">
        <f ca="1" t="shared" si="224"/>
        <v>12.3280833254511</v>
      </c>
      <c r="I329" s="3">
        <f ca="1" t="shared" si="225"/>
        <v>14.3309310966871</v>
      </c>
      <c r="J329" s="3">
        <f ca="1" t="shared" si="226"/>
        <v>16.7386336979544</v>
      </c>
      <c r="K329" s="3">
        <f ca="1" t="shared" si="227"/>
        <v>19.4316201953665</v>
      </c>
      <c r="L329" s="3">
        <f ca="1" t="shared" si="228"/>
        <v>22.3733683846055</v>
      </c>
      <c r="M329" s="3">
        <f ca="1" t="shared" si="229"/>
        <v>25.5315699886835</v>
      </c>
      <c r="N329" s="3">
        <f ca="1" t="shared" si="230"/>
        <v>28.8483100529541</v>
      </c>
      <c r="O329" s="3">
        <f ca="1" t="shared" si="231"/>
        <v>32.2628345402861</v>
      </c>
      <c r="P329" s="3">
        <f ca="1" t="shared" si="232"/>
        <v>35.727423405519</v>
      </c>
      <c r="Q329" s="3">
        <f ca="1" t="shared" si="233"/>
        <v>39.2267745453778</v>
      </c>
      <c r="R329" s="3">
        <f ca="1" t="shared" si="234"/>
        <v>42.7601935094954</v>
      </c>
      <c r="S329" s="3">
        <f ca="1" t="shared" si="235"/>
        <v>46.3037728117998</v>
      </c>
      <c r="T329" s="3">
        <f ca="1" t="shared" si="236"/>
        <v>49.8069739762381</v>
      </c>
      <c r="U329" s="3">
        <f ca="1" t="shared" si="237"/>
        <v>53.2382589133757</v>
      </c>
      <c r="V329" s="3" t="e">
        <f ca="1" t="shared" si="238"/>
        <v>#VALUE!</v>
      </c>
      <c r="W329" s="3" t="e">
        <f ca="1" t="shared" si="239"/>
        <v>#DIV/0!</v>
      </c>
      <c r="X329" s="3" t="e">
        <f ca="1" t="shared" si="240"/>
        <v>#DIV/0!</v>
      </c>
      <c r="Y329" s="3" t="e">
        <f ca="1" t="shared" si="241"/>
        <v>#DIV/0!</v>
      </c>
      <c r="Z329" s="3" t="e">
        <f ca="1" t="shared" si="242"/>
        <v>#DIV/0!</v>
      </c>
      <c r="AA329" s="3" t="e">
        <f ca="1" t="shared" si="243"/>
        <v>#DIV/0!</v>
      </c>
      <c r="AB329" s="3" t="e">
        <f ca="1" t="shared" si="244"/>
        <v>#DIV/0!</v>
      </c>
      <c r="AC329" s="3" t="e">
        <f ca="1" t="shared" si="245"/>
        <v>#DIV/0!</v>
      </c>
      <c r="AE329" s="34" t="str">
        <f ca="1">VLOOKUP($C329,'Default drvr and elast'!$A$4:$C$49,MATCH(VLOOKUP(A329,Classification!$B$4:$D$99,2,FALSE),'Default drvr and elast'!$A$3:$C$3,0),FALSE)</f>
        <v>GDP</v>
      </c>
      <c r="AF329" s="4"/>
      <c r="AG329" s="6">
        <f ca="1">IF($AF329="",SUMIFS('Growth rates'!D$4:D$922,'Growth rates'!$B$4:$B$922,Demands_tra!$A329,'Growth rates'!$C$4:$C$922,$AE329),SUMIFS('Growth rates'!D$4:D$922,'Growth rates'!$B$4:$B$922,Demands_tra!$A329,'Growth rates'!$C$4:$C$922,$AF329))</f>
        <v>1</v>
      </c>
      <c r="AH329" s="6">
        <f ca="1">IF($AF329="",SUMIFS('Growth rates'!E$4:E$922,'Growth rates'!$B$4:$B$922,Demands_tra!$A329,'Growth rates'!$C$4:$C$922,$AE329),SUMIFS('Growth rates'!E$4:E$922,'Growth rates'!$B$4:$B$922,Demands_tra!$A329,'Growth rates'!$C$4:$C$922,$AF329))</f>
        <v>0.994900566012164</v>
      </c>
      <c r="AI329" s="6">
        <f ca="1">IF($AF329="",SUMIFS('Growth rates'!F$4:F$922,'Growth rates'!$B$4:$B$922,Demands_tra!$A329,'Growth rates'!$C$4:$C$922,$AE329),SUMIFS('Growth rates'!F$4:F$922,'Growth rates'!$B$4:$B$922,Demands_tra!$A329,'Growth rates'!$C$4:$C$922,$AF329))</f>
        <v>1.09338125038993</v>
      </c>
      <c r="AJ329" s="6">
        <f ca="1">IF($AF329="",SUMIFS('Growth rates'!G$4:G$922,'Growth rates'!$B$4:$B$922,Demands_tra!$A329,'Growth rates'!$C$4:$C$922,$AE329),SUMIFS('Growth rates'!G$4:G$922,'Growth rates'!$B$4:$B$922,Demands_tra!$A329,'Growth rates'!$C$4:$C$922,$AF329))</f>
        <v>1.18552495423068</v>
      </c>
      <c r="AK329" s="6">
        <f ca="1">IF($AF329="",SUMIFS('Growth rates'!H$4:H$922,'Growth rates'!$B$4:$B$922,Demands_tra!$A329,'Growth rates'!$C$4:$C$922,$AE329),SUMIFS('Growth rates'!H$4:H$922,'Growth rates'!$B$4:$B$922,Demands_tra!$A329,'Growth rates'!$C$4:$C$922,$AF329))</f>
        <v>1.35507582325619</v>
      </c>
      <c r="AL329" s="6">
        <f ca="1">IF($AF329="",SUMIFS('Growth rates'!I$4:I$922,'Growth rates'!$B$4:$B$922,Demands_tra!$A329,'Growth rates'!$C$4:$C$922,$AE329),SUMIFS('Growth rates'!I$4:I$922,'Growth rates'!$B$4:$B$922,Demands_tra!$A329,'Growth rates'!$C$4:$C$922,$AF329))</f>
        <v>1.58710907835321</v>
      </c>
      <c r="AM329" s="6">
        <f ca="1">IF($AF329="",SUMIFS('Growth rates'!J$4:J$922,'Growth rates'!$B$4:$B$922,Demands_tra!$A329,'Growth rates'!$C$4:$C$922,$AE329),SUMIFS('Growth rates'!J$4:J$922,'Growth rates'!$B$4:$B$922,Demands_tra!$A329,'Growth rates'!$C$4:$C$922,$AF329))</f>
        <v>1.87180932424903</v>
      </c>
      <c r="AN329" s="6">
        <f ca="1">IF($AF329="",SUMIFS('Growth rates'!K$4:K$922,'Growth rates'!$B$4:$B$922,Demands_tra!$A329,'Growth rates'!$C$4:$C$922,$AE329),SUMIFS('Growth rates'!K$4:K$922,'Growth rates'!$B$4:$B$922,Demands_tra!$A329,'Growth rates'!$C$4:$C$922,$AF329))</f>
        <v>2.19758632707371</v>
      </c>
      <c r="AO329" s="6">
        <f ca="1">IF($AF329="",SUMIFS('Growth rates'!L$4:L$922,'Growth rates'!$B$4:$B$922,Demands_tra!$A329,'Growth rates'!$C$4:$C$922,$AE329),SUMIFS('Growth rates'!L$4:L$922,'Growth rates'!$B$4:$B$922,Demands_tra!$A329,'Growth rates'!$C$4:$C$922,$AF329))</f>
        <v>2.56230221306238</v>
      </c>
      <c r="AP329" s="6">
        <f ca="1">IF($AF329="",SUMIFS('Growth rates'!M$4:M$922,'Growth rates'!$B$4:$B$922,Demands_tra!$A329,'Growth rates'!$C$4:$C$922,$AE329),SUMIFS('Growth rates'!M$4:M$922,'Growth rates'!$B$4:$B$922,Demands_tra!$A329,'Growth rates'!$C$4:$C$922,$AF329))</f>
        <v>2.96418214361779</v>
      </c>
      <c r="AQ329" s="6">
        <f ca="1">IF($AF329="",SUMIFS('Growth rates'!N$4:N$922,'Growth rates'!$B$4:$B$922,Demands_tra!$A329,'Growth rates'!$C$4:$C$922,$AE329),SUMIFS('Growth rates'!N$4:N$922,'Growth rates'!$B$4:$B$922,Demands_tra!$A329,'Growth rates'!$C$4:$C$922,$AF329))</f>
        <v>3.39806295191155</v>
      </c>
      <c r="AR329" s="6">
        <f ca="1">IF($AF329="",SUMIFS('Growth rates'!O$4:O$922,'Growth rates'!$B$4:$B$922,Demands_tra!$A329,'Growth rates'!$C$4:$C$922,$AE329),SUMIFS('Growth rates'!O$4:O$922,'Growth rates'!$B$4:$B$922,Demands_tra!$A329,'Growth rates'!$C$4:$C$922,$AF329))</f>
        <v>3.85771925710635</v>
      </c>
      <c r="AS329" s="6">
        <f ca="1">IF($AF329="",SUMIFS('Growth rates'!P$4:P$922,'Growth rates'!$B$4:$B$922,Demands_tra!$A329,'Growth rates'!$C$4:$C$922,$AE329),SUMIFS('Growth rates'!P$4:P$922,'Growth rates'!$B$4:$B$922,Demands_tra!$A329,'Growth rates'!$C$4:$C$922,$AF329))</f>
        <v>4.33802822961463</v>
      </c>
      <c r="AT329" s="6">
        <f ca="1">IF($AF329="",SUMIFS('Growth rates'!Q$4:Q$922,'Growth rates'!$B$4:$B$922,Demands_tra!$A329,'Growth rates'!$C$4:$C$922,$AE329),SUMIFS('Growth rates'!Q$4:Q$922,'Growth rates'!$B$4:$B$922,Demands_tra!$A329,'Growth rates'!$C$4:$C$922,$AF329))</f>
        <v>4.83790076393356</v>
      </c>
      <c r="AU329" s="6">
        <f ca="1">IF($AF329="",SUMIFS('Growth rates'!R$4:R$922,'Growth rates'!$B$4:$B$922,Demands_tra!$A329,'Growth rates'!$C$4:$C$922,$AE329),SUMIFS('Growth rates'!R$4:R$922,'Growth rates'!$B$4:$B$922,Demands_tra!$A329,'Growth rates'!$C$4:$C$922,$AF329))</f>
        <v>5.3582377251087</v>
      </c>
      <c r="AV329" s="6">
        <f ca="1">IF($AF329="",SUMIFS('Growth rates'!S$4:S$922,'Growth rates'!$B$4:$B$922,Demands_tra!$A329,'Growth rates'!$C$4:$C$922,$AE329),SUMIFS('Growth rates'!S$4:S$922,'Growth rates'!$B$4:$B$922,Demands_tra!$A329,'Growth rates'!$C$4:$C$922,$AF329))</f>
        <v>5.89647097547281</v>
      </c>
      <c r="AW329" s="6">
        <f ca="1">IF($AF329="",SUMIFS('Growth rates'!T$4:T$922,'Growth rates'!$B$4:$B$922,Demands_tra!$A329,'Growth rates'!$C$4:$C$922,$AE329),SUMIFS('Growth rates'!T$4:T$922,'Growth rates'!$B$4:$B$922,Demands_tra!$A329,'Growth rates'!$C$4:$C$922,$AF329))</f>
        <v>6.44552805213077</v>
      </c>
      <c r="AX329" s="6">
        <f ca="1">IF($AF329="",SUMIFS('Growth rates'!U$4:U$922,'Growth rates'!$B$4:$B$922,Demands_tra!$A329,'Growth rates'!$C$4:$C$922,$AE329),SUMIFS('Growth rates'!U$4:U$922,'Growth rates'!$B$4:$B$922,Demands_tra!$A329,'Growth rates'!$C$4:$C$922,$AF329))</f>
        <v>7.00058193192795</v>
      </c>
      <c r="AY329" s="6">
        <f ca="1">IF($AF329="",SUMIFS('Growth rates'!V$4:V$922,'Growth rates'!$B$4:$B$922,Demands_tra!$A329,'Growth rates'!$C$4:$C$922,$AE329),SUMIFS('Growth rates'!V$4:V$922,'Growth rates'!$B$4:$B$922,Demands_tra!$A329,'Growth rates'!$C$4:$C$922,$AF329))</f>
        <v>0</v>
      </c>
      <c r="AZ329" s="6">
        <f ca="1">IF($AF329="",SUMIFS('Growth rates'!W$4:W$922,'Growth rates'!$B$4:$B$922,Demands_tra!$A329,'Growth rates'!$C$4:$C$922,$AE329),SUMIFS('Growth rates'!W$4:W$922,'Growth rates'!$B$4:$B$922,Demands_tra!$A329,'Growth rates'!$C$4:$C$922,$AF329))</f>
        <v>0</v>
      </c>
      <c r="BA329" s="6">
        <f ca="1">IF($AF329="",SUMIFS('Growth rates'!X$4:X$922,'Growth rates'!$B$4:$B$922,Demands_tra!$A329,'Growth rates'!$C$4:$C$922,$AE329),SUMIFS('Growth rates'!X$4:X$922,'Growth rates'!$B$4:$B$922,Demands_tra!$A329,'Growth rates'!$C$4:$C$922,$AF329))</f>
        <v>0</v>
      </c>
      <c r="BB329" s="6">
        <f ca="1">IF($AF329="",SUMIFS('Growth rates'!Y$4:Y$922,'Growth rates'!$B$4:$B$922,Demands_tra!$A329,'Growth rates'!$C$4:$C$922,$AE329),SUMIFS('Growth rates'!Y$4:Y$922,'Growth rates'!$B$4:$B$922,Demands_tra!$A329,'Growth rates'!$C$4:$C$922,$AF329))</f>
        <v>0</v>
      </c>
      <c r="BC329" s="6">
        <f ca="1">IF($AF329="",SUMIFS('Growth rates'!Z$4:Z$922,'Growth rates'!$B$4:$B$922,Demands_tra!$A329,'Growth rates'!$C$4:$C$922,$AE329),SUMIFS('Growth rates'!Z$4:Z$922,'Growth rates'!$B$4:$B$922,Demands_tra!$A329,'Growth rates'!$C$4:$C$922,$AF329))</f>
        <v>0</v>
      </c>
      <c r="BD329" s="6">
        <f ca="1">IF($AF329="",SUMIFS('Growth rates'!AA$4:AA$922,'Growth rates'!$B$4:$B$922,Demands_tra!$A329,'Growth rates'!$C$4:$C$922,$AE329),SUMIFS('Growth rates'!AA$4:AA$922,'Growth rates'!$B$4:$B$922,Demands_tra!$A329,'Growth rates'!$C$4:$C$922,$AF329))</f>
        <v>0</v>
      </c>
      <c r="BE329" s="6">
        <f ca="1">IF($AF329="",SUMIFS('Growth rates'!AB$4:AB$922,'Growth rates'!$B$4:$B$922,Demands_tra!$A329,'Growth rates'!$C$4:$C$922,$AE329),SUMIFS('Growth rates'!AB$4:AB$922,'Growth rates'!$B$4:$B$922,Demands_tra!$A329,'Growth rates'!$C$4:$C$922,$AF329))</f>
        <v>0</v>
      </c>
      <c r="BF329" s="6">
        <f ca="1">IF($AF329="",SUMIFS('Growth rates'!AC$4:AC$922,'Growth rates'!$B$4:$B$922,Demands_tra!$A329,'Growth rates'!$C$4:$C$922,$AE329),SUMIFS('Growth rates'!AC$4:AC$922,'Growth rates'!$B$4:$B$922,Demands_tra!$A329,'Growth rates'!$C$4:$C$922,$AF329))</f>
        <v>0</v>
      </c>
      <c r="BH329" t="str">
        <f ca="1">VLOOKUP($C329,'Default drvr and elast'!$A$4:$F$49,MATCH(VLOOKUP(A329,Classification!$B$4:$D$42,3,FALSE),'Default drvr and elast'!$D$3:$F$3,0)+3,FALSE)</f>
        <v>High2</v>
      </c>
      <c r="BJ329" s="6">
        <f ca="1">IF($BI329="",SUMIF(Elasticities!$B$5:$B$52,Demands_tra!$BH329,Elasticities!C$5:C$52),SUMIF(Elasticities!$B$5:$B$52,Demands_tra!$BI329,Elasticities!C$5:C$52))</f>
        <v>0.999999999999992</v>
      </c>
      <c r="BK329" s="6">
        <f ca="1">IF($BI329="",SUMIF(Elasticities!$B$5:$B$52,Demands_tra!$BH329,Elasticities!D$5:D$52),SUMIF(Elasticities!$B$5:$B$52,Demands_tra!$BI329,Elasticities!D$5:D$52))</f>
        <v>0.997560975609749</v>
      </c>
      <c r="BL329" s="6">
        <f ca="1">IF($BI329="",SUMIF(Elasticities!$B$5:$B$52,Demands_tra!$BH329,Elasticities!E$5:E$52),SUMIF(Elasticities!$B$5:$B$52,Demands_tra!$BI329,Elasticities!E$5:E$52))</f>
        <v>0.985365853658529</v>
      </c>
      <c r="BM329" s="6">
        <f ca="1">IF($BI329="",SUMIF(Elasticities!$B$5:$B$52,Demands_tra!$BH329,Elasticities!F$5:F$52),SUMIF(Elasticities!$B$5:$B$52,Demands_tra!$BI329,Elasticities!F$5:F$52))</f>
        <v>0.973170731707309</v>
      </c>
      <c r="BN329" s="6">
        <f ca="1">IF($BI329="",SUMIF(Elasticities!$B$5:$B$52,Demands_tra!$BH329,Elasticities!G$5:G$52),SUMIF(Elasticities!$B$5:$B$52,Demands_tra!$BI329,Elasticities!G$5:G$52))</f>
        <v>0.96097560975609</v>
      </c>
      <c r="BO329" s="6">
        <f ca="1">IF($BI329="",SUMIF(Elasticities!$B$5:$B$52,Demands_tra!$BH329,Elasticities!H$5:H$52),SUMIF(Elasticities!$B$5:$B$52,Demands_tra!$BI329,Elasticities!H$5:H$52))</f>
        <v>0.948780487804871</v>
      </c>
      <c r="BP329" s="6">
        <f ca="1">IF($BI329="",SUMIF(Elasticities!$B$5:$B$52,Demands_tra!$BH329,Elasticities!I$5:I$52),SUMIF(Elasticities!$B$5:$B$52,Demands_tra!$BI329,Elasticities!I$5:I$52))</f>
        <v>0.936585365853651</v>
      </c>
      <c r="BQ329" s="6">
        <f ca="1">IF($BI329="",SUMIF(Elasticities!$B$5:$B$52,Demands_tra!$BH329,Elasticities!J$5:J$52),SUMIF(Elasticities!$B$5:$B$52,Demands_tra!$BI329,Elasticities!J$5:J$52))</f>
        <v>0.924390243902432</v>
      </c>
      <c r="BR329" s="6">
        <f ca="1">IF($BI329="",SUMIF(Elasticities!$B$5:$B$52,Demands_tra!$BH329,Elasticities!K$5:K$52),SUMIF(Elasticities!$B$5:$B$52,Demands_tra!$BI329,Elasticities!K$5:K$52))</f>
        <v>0.912195121951213</v>
      </c>
      <c r="BS329" s="6">
        <f ca="1">IF($BI329="",SUMIF(Elasticities!$B$5:$B$52,Demands_tra!$BH329,Elasticities!L$5:L$52),SUMIF(Elasticities!$B$5:$B$52,Demands_tra!$BI329,Elasticities!L$5:L$52))</f>
        <v>0.899999999999992</v>
      </c>
      <c r="BT329" s="6">
        <f ca="1">IF($BI329="",SUMIF(Elasticities!$B$5:$B$52,Demands_tra!$BH329,Elasticities!M$5:M$52),SUMIF(Elasticities!$B$5:$B$52,Demands_tra!$BI329,Elasticities!M$5:M$52))</f>
        <v>0.887499999999992</v>
      </c>
      <c r="BU329" s="6">
        <f ca="1">IF($BI329="",SUMIF(Elasticities!$B$5:$B$52,Demands_tra!$BH329,Elasticities!N$5:N$52),SUMIF(Elasticities!$B$5:$B$52,Demands_tra!$BI329,Elasticities!N$5:N$52))</f>
        <v>0.874999999999992</v>
      </c>
      <c r="BV329" s="6">
        <f ca="1">IF($BI329="",SUMIF(Elasticities!$B$5:$B$52,Demands_tra!$BH329,Elasticities!O$5:O$52),SUMIF(Elasticities!$B$5:$B$52,Demands_tra!$BI329,Elasticities!O$5:O$52))</f>
        <v>0.862499999999992</v>
      </c>
      <c r="BW329" s="6">
        <f ca="1">IF($BI329="",SUMIF(Elasticities!$B$5:$B$52,Demands_tra!$BH329,Elasticities!P$5:P$52),SUMIF(Elasticities!$B$5:$B$52,Demands_tra!$BI329,Elasticities!P$5:P$52))</f>
        <v>0.849999999999993</v>
      </c>
      <c r="BX329" s="6">
        <f ca="1">IF($BI329="",SUMIF(Elasticities!$B$5:$B$52,Demands_tra!$BH329,Elasticities!Q$5:Q$52),SUMIF(Elasticities!$B$5:$B$52,Demands_tra!$BI329,Elasticities!Q$5:Q$52))</f>
        <v>0.837499999999992</v>
      </c>
      <c r="BY329" s="6">
        <f ca="1">IF($BI329="",SUMIF(Elasticities!$B$5:$B$52,Demands_tra!$BH329,Elasticities!R$5:R$52),SUMIF(Elasticities!$B$5:$B$52,Demands_tra!$BI329,Elasticities!R$5:R$52))</f>
        <v>0.824999999999992</v>
      </c>
      <c r="BZ329" s="6">
        <f ca="1">IF($BI329="",SUMIF(Elasticities!$B$5:$B$52,Demands_tra!$BH329,Elasticities!S$5:S$52),SUMIF(Elasticities!$B$5:$B$52,Demands_tra!$BI329,Elasticities!S$5:S$52))</f>
        <v>0.812499999999992</v>
      </c>
      <c r="CA329" s="6">
        <f ca="1">IF($BI329="",SUMIF(Elasticities!$B$5:$B$52,Demands_tra!$BH329,Elasticities!T$5:T$52),SUMIF(Elasticities!$B$5:$B$52,Demands_tra!$BI329,Elasticities!T$5:T$52))</f>
        <v>0.799999999999992</v>
      </c>
      <c r="CB329" s="6" t="e">
        <f ca="1">IF($BI329="",SUMIF(Elasticities!$B$5:$B$52,Demands_tra!$BH329,Elasticities!U$5:U$52),SUMIF(Elasticities!$B$5:$B$52,Demands_tra!$BI329,Elasticities!U$5:U$52))</f>
        <v>#VALUE!</v>
      </c>
      <c r="CC329" s="6" t="e">
        <f ca="1">IF($BI329="",SUMIF(Elasticities!$B$5:$B$52,Demands_tra!$BH329,Elasticities!V$5:V$52),SUMIF(Elasticities!$B$5:$B$52,Demands_tra!$BI329,Elasticities!V$5:V$52))</f>
        <v>#VALUE!</v>
      </c>
      <c r="CD329" s="6" t="e">
        <f ca="1">IF($BI329="",SUMIF(Elasticities!$B$5:$B$52,Demands_tra!$BH329,Elasticities!W$5:W$52),SUMIF(Elasticities!$B$5:$B$52,Demands_tra!$BI329,Elasticities!W$5:W$52))</f>
        <v>#VALUE!</v>
      </c>
      <c r="CE329" s="6" t="e">
        <f ca="1">IF($BI329="",SUMIF(Elasticities!$B$5:$B$52,Demands_tra!$BH329,Elasticities!X$5:X$52),SUMIF(Elasticities!$B$5:$B$52,Demands_tra!$BI329,Elasticities!X$5:X$52))</f>
        <v>#VALUE!</v>
      </c>
      <c r="CF329" s="6" t="e">
        <f ca="1">IF($BI329="",SUMIF(Elasticities!$B$5:$B$52,Demands_tra!$BH329,Elasticities!Y$5:Y$52),SUMIF(Elasticities!$B$5:$B$52,Demands_tra!$BI329,Elasticities!Y$5:Y$52))</f>
        <v>#VALUE!</v>
      </c>
      <c r="CG329" s="6" t="e">
        <f ca="1">IF($BI329="",SUMIF(Elasticities!$B$5:$B$52,Demands_tra!$BH329,Elasticities!Z$5:Z$52),SUMIF(Elasticities!$B$5:$B$52,Demands_tra!$BI329,Elasticities!Z$5:Z$52))</f>
        <v>#VALUE!</v>
      </c>
      <c r="CH329" s="6" t="e">
        <f ca="1">IF($BI329="",SUMIF(Elasticities!$B$5:$B$52,Demands_tra!$BH329,Elasticities!AA$5:AA$52),SUMIF(Elasticities!$B$5:$B$52,Demands_tra!$BI329,Elasticities!AA$5:AA$52))</f>
        <v>#VALUE!</v>
      </c>
      <c r="CI329" s="6" t="e">
        <f ca="1">IF($BI329="",SUMIF(Elasticities!$B$5:$B$52,Demands_tra!$BH329,Elasticities!AB$5:AB$52),SUMIF(Elasticities!$B$5:$B$52,Demands_tra!$BI329,Elasticities!AB$5:AB$52))</f>
        <v>#VALUE!</v>
      </c>
    </row>
    <row r="330" spans="1:87">
      <c r="A330" t="str">
        <f>IF(BYDem_tra!B329="","\I:",BYDem_tra!B329)</f>
        <v>SouthAfrica</v>
      </c>
      <c r="B330" t="str">
        <f>BYDem_tra!E329</f>
        <v>TTP</v>
      </c>
      <c r="C330" t="str">
        <f t="shared" si="220"/>
        <v>TTP</v>
      </c>
      <c r="D330" s="3">
        <f>SUMIFS(BYDem_tra!$M$2:$M$2000,BYDem_tra!$B$2:$B$2000,Demands_tra!$A330,BYDem_tra!$E$2:$E$2000,Demands_tra!$B330)</f>
        <v>9.66210067908</v>
      </c>
      <c r="E330" s="3">
        <f ca="1" t="shared" si="221"/>
        <v>9.74070027471118</v>
      </c>
      <c r="F330" s="3">
        <f ca="1" t="shared" si="222"/>
        <v>10.1288862180547</v>
      </c>
      <c r="G330" s="3">
        <f ca="1" t="shared" si="223"/>
        <v>10.5252931614047</v>
      </c>
      <c r="H330" s="3">
        <f ca="1" t="shared" si="224"/>
        <v>10.8414100633482</v>
      </c>
      <c r="I330" s="3">
        <f ca="1" t="shared" si="225"/>
        <v>11.0821321791007</v>
      </c>
      <c r="J330" s="3">
        <f ca="1" t="shared" si="226"/>
        <v>11.2499810458322</v>
      </c>
      <c r="K330" s="3">
        <f ca="1" t="shared" si="227"/>
        <v>11.335909074956</v>
      </c>
      <c r="L330" s="3">
        <f ca="1" t="shared" si="228"/>
        <v>11.3585465435701</v>
      </c>
      <c r="M330" s="3">
        <f ca="1" t="shared" si="229"/>
        <v>11.3264143520696</v>
      </c>
      <c r="N330" s="3">
        <f ca="1" t="shared" si="230"/>
        <v>11.2499248162043</v>
      </c>
      <c r="O330" s="3">
        <f ca="1" t="shared" si="231"/>
        <v>11.1328974148904</v>
      </c>
      <c r="P330" s="3">
        <f ca="1" t="shared" si="232"/>
        <v>10.9842163783475</v>
      </c>
      <c r="Q330" s="3">
        <f ca="1" t="shared" si="233"/>
        <v>10.8070389593481</v>
      </c>
      <c r="R330" s="3">
        <f ca="1" t="shared" si="234"/>
        <v>10.6172994622236</v>
      </c>
      <c r="S330" s="3">
        <f ca="1" t="shared" si="235"/>
        <v>10.4176559884928</v>
      </c>
      <c r="T330" s="3">
        <f ca="1" t="shared" si="236"/>
        <v>10.2088196935407</v>
      </c>
      <c r="U330" s="3">
        <f ca="1" t="shared" si="237"/>
        <v>9.99259949010797</v>
      </c>
      <c r="V330" s="3" t="e">
        <f ca="1" t="shared" si="238"/>
        <v>#VALUE!</v>
      </c>
      <c r="W330" s="3" t="e">
        <f ca="1" t="shared" si="239"/>
        <v>#DIV/0!</v>
      </c>
      <c r="X330" s="3" t="e">
        <f ca="1" t="shared" si="240"/>
        <v>#DIV/0!</v>
      </c>
      <c r="Y330" s="3" t="e">
        <f ca="1" t="shared" si="241"/>
        <v>#DIV/0!</v>
      </c>
      <c r="Z330" s="3" t="e">
        <f ca="1" t="shared" si="242"/>
        <v>#DIV/0!</v>
      </c>
      <c r="AA330" s="3" t="e">
        <f ca="1" t="shared" si="243"/>
        <v>#DIV/0!</v>
      </c>
      <c r="AB330" s="3" t="e">
        <f ca="1" t="shared" si="244"/>
        <v>#DIV/0!</v>
      </c>
      <c r="AC330" s="3" t="e">
        <f ca="1" t="shared" si="245"/>
        <v>#DIV/0!</v>
      </c>
      <c r="AE330" s="34" t="str">
        <f ca="1">VLOOKUP($C330,'Default drvr and elast'!$A$4:$C$49,MATCH(VLOOKUP(A330,Classification!$B$4:$D$99,2,FALSE),'Default drvr and elast'!$A$3:$C$3,0),FALSE)</f>
        <v>POP</v>
      </c>
      <c r="AF330" s="4"/>
      <c r="AG330" s="6">
        <f ca="1">IF($AF330="",SUMIFS('Growth rates'!D$4:D$922,'Growth rates'!$B$4:$B$922,Demands_tra!$A330,'Growth rates'!$C$4:$C$922,$AE330),SUMIFS('Growth rates'!D$4:D$922,'Growth rates'!$B$4:$B$922,Demands_tra!$A330,'Growth rates'!$C$4:$C$922,$AF330))</f>
        <v>1</v>
      </c>
      <c r="AH330" s="6">
        <f ca="1">IF($AF330="",SUMIFS('Growth rates'!E$4:E$922,'Growth rates'!$B$4:$B$922,Demands_tra!$A330,'Growth rates'!$C$4:$C$922,$AE330),SUMIFS('Growth rates'!E$4:E$922,'Growth rates'!$B$4:$B$922,Demands_tra!$A330,'Growth rates'!$C$4:$C$922,$AF330))</f>
        <v>1.00815472466068</v>
      </c>
      <c r="AI330" s="6">
        <f ca="1">IF($AF330="",SUMIFS('Growth rates'!F$4:F$922,'Growth rates'!$B$4:$B$922,Demands_tra!$A330,'Growth rates'!$C$4:$C$922,$AE330),SUMIFS('Growth rates'!F$4:F$922,'Growth rates'!$B$4:$B$922,Demands_tra!$A330,'Growth rates'!$C$4:$C$922,$AF330))</f>
        <v>1.04892834796405</v>
      </c>
      <c r="AJ330" s="6">
        <f ca="1">IF($AF330="",SUMIFS('Growth rates'!G$4:G$922,'Growth rates'!$B$4:$B$922,Demands_tra!$A330,'Growth rates'!$C$4:$C$922,$AE330),SUMIFS('Growth rates'!G$4:G$922,'Growth rates'!$B$4:$B$922,Demands_tra!$A330,'Growth rates'!$C$4:$C$922,$AF330))</f>
        <v>1.09111123927933</v>
      </c>
      <c r="AK330" s="6">
        <f ca="1">IF($AF330="",SUMIFS('Growth rates'!H$4:H$922,'Growth rates'!$B$4:$B$922,Demands_tra!$A330,'Growth rates'!$C$4:$C$922,$AE330),SUMIFS('Growth rates'!H$4:H$922,'Growth rates'!$B$4:$B$922,Demands_tra!$A330,'Growth rates'!$C$4:$C$922,$AF330))</f>
        <v>1.12521247998421</v>
      </c>
      <c r="AL330" s="6">
        <f ca="1">IF($AF330="",SUMIFS('Growth rates'!I$4:I$922,'Growth rates'!$B$4:$B$922,Demands_tra!$A330,'Growth rates'!$C$4:$C$922,$AE330),SUMIFS('Growth rates'!I$4:I$922,'Growth rates'!$B$4:$B$922,Demands_tra!$A330,'Growth rates'!$C$4:$C$922,$AF330))</f>
        <v>1.15154539977041</v>
      </c>
      <c r="AM330" s="6">
        <f ca="1">IF($AF330="",SUMIFS('Growth rates'!J$4:J$922,'Growth rates'!$B$4:$B$922,Demands_tra!$A330,'Growth rates'!$C$4:$C$922,$AE330),SUMIFS('Growth rates'!J$4:J$922,'Growth rates'!$B$4:$B$922,Demands_tra!$A330,'Growth rates'!$C$4:$C$922,$AF330))</f>
        <v>1.17016750535311</v>
      </c>
      <c r="AN330" s="6">
        <f ca="1">IF($AF330="",SUMIFS('Growth rates'!K$4:K$922,'Growth rates'!$B$4:$B$922,Demands_tra!$A330,'Growth rates'!$C$4:$C$922,$AE330),SUMIFS('Growth rates'!K$4:K$922,'Growth rates'!$B$4:$B$922,Demands_tra!$A330,'Growth rates'!$C$4:$C$922,$AF330))</f>
        <v>1.17983637578976</v>
      </c>
      <c r="AO330" s="6">
        <f ca="1">IF($AF330="",SUMIFS('Growth rates'!L$4:L$922,'Growth rates'!$B$4:$B$922,Demands_tra!$A330,'Growth rates'!$C$4:$C$922,$AE330),SUMIFS('Growth rates'!L$4:L$922,'Growth rates'!$B$4:$B$922,Demands_tra!$A330,'Growth rates'!$C$4:$C$922,$AF330))</f>
        <v>1.1824192636067</v>
      </c>
      <c r="AP330" s="6">
        <f ca="1">IF($AF330="",SUMIFS('Growth rates'!M$4:M$922,'Growth rates'!$B$4:$B$922,Demands_tra!$A330,'Growth rates'!$C$4:$C$922,$AE330),SUMIFS('Growth rates'!M$4:M$922,'Growth rates'!$B$4:$B$922,Demands_tra!$A330,'Growth rates'!$C$4:$C$922,$AF330))</f>
        <v>1.1787026571958</v>
      </c>
      <c r="AQ330" s="6">
        <f ca="1">IF($AF330="",SUMIFS('Growth rates'!N$4:N$922,'Growth rates'!$B$4:$B$922,Demands_tra!$A330,'Growth rates'!$C$4:$C$922,$AE330),SUMIFS('Growth rates'!N$4:N$922,'Growth rates'!$B$4:$B$922,Demands_tra!$A330,'Growth rates'!$C$4:$C$922,$AF330))</f>
        <v>1.16973362710189</v>
      </c>
      <c r="AR330" s="6">
        <f ca="1">IF($AF330="",SUMIFS('Growth rates'!O$4:O$922,'Growth rates'!$B$4:$B$922,Demands_tra!$A330,'Growth rates'!$C$4:$C$922,$AE330),SUMIFS('Growth rates'!O$4:O$922,'Growth rates'!$B$4:$B$922,Demands_tra!$A330,'Growth rates'!$C$4:$C$922,$AF330))</f>
        <v>1.15582715838238</v>
      </c>
      <c r="AS330" s="6">
        <f ca="1">IF($AF330="",SUMIFS('Growth rates'!P$4:P$922,'Growth rates'!$B$4:$B$922,Demands_tra!$A330,'Growth rates'!$C$4:$C$922,$AE330),SUMIFS('Growth rates'!P$4:P$922,'Growth rates'!$B$4:$B$922,Demands_tra!$A330,'Growth rates'!$C$4:$C$922,$AF330))</f>
        <v>1.13793012022618</v>
      </c>
      <c r="AT330" s="6">
        <f ca="1">IF($AF330="",SUMIFS('Growth rates'!Q$4:Q$922,'Growth rates'!$B$4:$B$922,Demands_tra!$A330,'Growth rates'!$C$4:$C$922,$AE330),SUMIFS('Growth rates'!Q$4:Q$922,'Growth rates'!$B$4:$B$922,Demands_tra!$A330,'Growth rates'!$C$4:$C$922,$AF330))</f>
        <v>1.1163359779364</v>
      </c>
      <c r="AU330" s="6">
        <f ca="1">IF($AF330="",SUMIFS('Growth rates'!R$4:R$922,'Growth rates'!$B$4:$B$922,Demands_tra!$A330,'Growth rates'!$C$4:$C$922,$AE330),SUMIFS('Growth rates'!R$4:R$922,'Growth rates'!$B$4:$B$922,Demands_tra!$A330,'Growth rates'!$C$4:$C$922,$AF330))</f>
        <v>1.09293353828048</v>
      </c>
      <c r="AV330" s="6">
        <f ca="1">IF($AF330="",SUMIFS('Growth rates'!S$4:S$922,'Growth rates'!$B$4:$B$922,Demands_tra!$A330,'Growth rates'!$C$4:$C$922,$AE330),SUMIFS('Growth rates'!S$4:S$922,'Growth rates'!$B$4:$B$922,Demands_tra!$A330,'Growth rates'!$C$4:$C$922,$AF330))</f>
        <v>1.06802312943191</v>
      </c>
      <c r="AW330" s="6">
        <f ca="1">IF($AF330="",SUMIFS('Growth rates'!T$4:T$922,'Growth rates'!$B$4:$B$922,Demands_tra!$A330,'Growth rates'!$C$4:$C$922,$AE330),SUMIFS('Growth rates'!T$4:T$922,'Growth rates'!$B$4:$B$922,Demands_tra!$A330,'Growth rates'!$C$4:$C$922,$AF330))</f>
        <v>1.04167236273411</v>
      </c>
      <c r="AX330" s="6">
        <f ca="1">IF($AF330="",SUMIFS('Growth rates'!U$4:U$922,'Growth rates'!$B$4:$B$922,Demands_tra!$A330,'Growth rates'!$C$4:$C$922,$AE330),SUMIFS('Growth rates'!U$4:U$922,'Growth rates'!$B$4:$B$922,Demands_tra!$A330,'Growth rates'!$C$4:$C$922,$AF330))</f>
        <v>1.01409441825303</v>
      </c>
      <c r="AY330" s="6">
        <f ca="1">IF($AF330="",SUMIFS('Growth rates'!V$4:V$922,'Growth rates'!$B$4:$B$922,Demands_tra!$A330,'Growth rates'!$C$4:$C$922,$AE330),SUMIFS('Growth rates'!V$4:V$922,'Growth rates'!$B$4:$B$922,Demands_tra!$A330,'Growth rates'!$C$4:$C$922,$AF330))</f>
        <v>0</v>
      </c>
      <c r="AZ330" s="6">
        <f ca="1">IF($AF330="",SUMIFS('Growth rates'!W$4:W$922,'Growth rates'!$B$4:$B$922,Demands_tra!$A330,'Growth rates'!$C$4:$C$922,$AE330),SUMIFS('Growth rates'!W$4:W$922,'Growth rates'!$B$4:$B$922,Demands_tra!$A330,'Growth rates'!$C$4:$C$922,$AF330))</f>
        <v>0</v>
      </c>
      <c r="BA330" s="6">
        <f ca="1">IF($AF330="",SUMIFS('Growth rates'!X$4:X$922,'Growth rates'!$B$4:$B$922,Demands_tra!$A330,'Growth rates'!$C$4:$C$922,$AE330),SUMIFS('Growth rates'!X$4:X$922,'Growth rates'!$B$4:$B$922,Demands_tra!$A330,'Growth rates'!$C$4:$C$922,$AF330))</f>
        <v>0</v>
      </c>
      <c r="BB330" s="6">
        <f ca="1">IF($AF330="",SUMIFS('Growth rates'!Y$4:Y$922,'Growth rates'!$B$4:$B$922,Demands_tra!$A330,'Growth rates'!$C$4:$C$922,$AE330),SUMIFS('Growth rates'!Y$4:Y$922,'Growth rates'!$B$4:$B$922,Demands_tra!$A330,'Growth rates'!$C$4:$C$922,$AF330))</f>
        <v>0</v>
      </c>
      <c r="BC330" s="6">
        <f ca="1">IF($AF330="",SUMIFS('Growth rates'!Z$4:Z$922,'Growth rates'!$B$4:$B$922,Demands_tra!$A330,'Growth rates'!$C$4:$C$922,$AE330),SUMIFS('Growth rates'!Z$4:Z$922,'Growth rates'!$B$4:$B$922,Demands_tra!$A330,'Growth rates'!$C$4:$C$922,$AF330))</f>
        <v>0</v>
      </c>
      <c r="BD330" s="6">
        <f ca="1">IF($AF330="",SUMIFS('Growth rates'!AA$4:AA$922,'Growth rates'!$B$4:$B$922,Demands_tra!$A330,'Growth rates'!$C$4:$C$922,$AE330),SUMIFS('Growth rates'!AA$4:AA$922,'Growth rates'!$B$4:$B$922,Demands_tra!$A330,'Growth rates'!$C$4:$C$922,$AF330))</f>
        <v>0</v>
      </c>
      <c r="BE330" s="6">
        <f ca="1">IF($AF330="",SUMIFS('Growth rates'!AB$4:AB$922,'Growth rates'!$B$4:$B$922,Demands_tra!$A330,'Growth rates'!$C$4:$C$922,$AE330),SUMIFS('Growth rates'!AB$4:AB$922,'Growth rates'!$B$4:$B$922,Demands_tra!$A330,'Growth rates'!$C$4:$C$922,$AF330))</f>
        <v>0</v>
      </c>
      <c r="BF330" s="6">
        <f ca="1">IF($AF330="",SUMIFS('Growth rates'!AC$4:AC$922,'Growth rates'!$B$4:$B$922,Demands_tra!$A330,'Growth rates'!$C$4:$C$922,$AE330),SUMIFS('Growth rates'!AC$4:AC$922,'Growth rates'!$B$4:$B$922,Demands_tra!$A330,'Growth rates'!$C$4:$C$922,$AF330))</f>
        <v>0</v>
      </c>
      <c r="BH330" t="str">
        <f ca="1">VLOOKUP($C330,'Default drvr and elast'!$A$4:$F$49,MATCH(VLOOKUP(A330,Classification!$B$4:$D$42,3,FALSE),'Default drvr and elast'!$D$3:$F$3,0)+3,FALSE)</f>
        <v>High2</v>
      </c>
      <c r="BJ330" s="6">
        <f ca="1">IF($BI330="",SUMIF(Elasticities!$B$5:$B$52,Demands_tra!$BH330,Elasticities!C$5:C$52),SUMIF(Elasticities!$B$5:$B$52,Demands_tra!$BI330,Elasticities!C$5:C$52))</f>
        <v>0.999999999999992</v>
      </c>
      <c r="BK330" s="6">
        <f ca="1">IF($BI330="",SUMIF(Elasticities!$B$5:$B$52,Demands_tra!$BH330,Elasticities!D$5:D$52),SUMIF(Elasticities!$B$5:$B$52,Demands_tra!$BI330,Elasticities!D$5:D$52))</f>
        <v>0.997560975609749</v>
      </c>
      <c r="BL330" s="6">
        <f ca="1">IF($BI330="",SUMIF(Elasticities!$B$5:$B$52,Demands_tra!$BH330,Elasticities!E$5:E$52),SUMIF(Elasticities!$B$5:$B$52,Demands_tra!$BI330,Elasticities!E$5:E$52))</f>
        <v>0.985365853658529</v>
      </c>
      <c r="BM330" s="6">
        <f ca="1">IF($BI330="",SUMIF(Elasticities!$B$5:$B$52,Demands_tra!$BH330,Elasticities!F$5:F$52),SUMIF(Elasticities!$B$5:$B$52,Demands_tra!$BI330,Elasticities!F$5:F$52))</f>
        <v>0.973170731707309</v>
      </c>
      <c r="BN330" s="6">
        <f ca="1">IF($BI330="",SUMIF(Elasticities!$B$5:$B$52,Demands_tra!$BH330,Elasticities!G$5:G$52),SUMIF(Elasticities!$B$5:$B$52,Demands_tra!$BI330,Elasticities!G$5:G$52))</f>
        <v>0.96097560975609</v>
      </c>
      <c r="BO330" s="6">
        <f ca="1">IF($BI330="",SUMIF(Elasticities!$B$5:$B$52,Demands_tra!$BH330,Elasticities!H$5:H$52),SUMIF(Elasticities!$B$5:$B$52,Demands_tra!$BI330,Elasticities!H$5:H$52))</f>
        <v>0.948780487804871</v>
      </c>
      <c r="BP330" s="6">
        <f ca="1">IF($BI330="",SUMIF(Elasticities!$B$5:$B$52,Demands_tra!$BH330,Elasticities!I$5:I$52),SUMIF(Elasticities!$B$5:$B$52,Demands_tra!$BI330,Elasticities!I$5:I$52))</f>
        <v>0.936585365853651</v>
      </c>
      <c r="BQ330" s="6">
        <f ca="1">IF($BI330="",SUMIF(Elasticities!$B$5:$B$52,Demands_tra!$BH330,Elasticities!J$5:J$52),SUMIF(Elasticities!$B$5:$B$52,Demands_tra!$BI330,Elasticities!J$5:J$52))</f>
        <v>0.924390243902432</v>
      </c>
      <c r="BR330" s="6">
        <f ca="1">IF($BI330="",SUMIF(Elasticities!$B$5:$B$52,Demands_tra!$BH330,Elasticities!K$5:K$52),SUMIF(Elasticities!$B$5:$B$52,Demands_tra!$BI330,Elasticities!K$5:K$52))</f>
        <v>0.912195121951213</v>
      </c>
      <c r="BS330" s="6">
        <f ca="1">IF($BI330="",SUMIF(Elasticities!$B$5:$B$52,Demands_tra!$BH330,Elasticities!L$5:L$52),SUMIF(Elasticities!$B$5:$B$52,Demands_tra!$BI330,Elasticities!L$5:L$52))</f>
        <v>0.899999999999992</v>
      </c>
      <c r="BT330" s="6">
        <f ca="1">IF($BI330="",SUMIF(Elasticities!$B$5:$B$52,Demands_tra!$BH330,Elasticities!M$5:M$52),SUMIF(Elasticities!$B$5:$B$52,Demands_tra!$BI330,Elasticities!M$5:M$52))</f>
        <v>0.887499999999992</v>
      </c>
      <c r="BU330" s="6">
        <f ca="1">IF($BI330="",SUMIF(Elasticities!$B$5:$B$52,Demands_tra!$BH330,Elasticities!N$5:N$52),SUMIF(Elasticities!$B$5:$B$52,Demands_tra!$BI330,Elasticities!N$5:N$52))</f>
        <v>0.874999999999992</v>
      </c>
      <c r="BV330" s="6">
        <f ca="1">IF($BI330="",SUMIF(Elasticities!$B$5:$B$52,Demands_tra!$BH330,Elasticities!O$5:O$52),SUMIF(Elasticities!$B$5:$B$52,Demands_tra!$BI330,Elasticities!O$5:O$52))</f>
        <v>0.862499999999992</v>
      </c>
      <c r="BW330" s="6">
        <f ca="1">IF($BI330="",SUMIF(Elasticities!$B$5:$B$52,Demands_tra!$BH330,Elasticities!P$5:P$52),SUMIF(Elasticities!$B$5:$B$52,Demands_tra!$BI330,Elasticities!P$5:P$52))</f>
        <v>0.849999999999993</v>
      </c>
      <c r="BX330" s="6">
        <f ca="1">IF($BI330="",SUMIF(Elasticities!$B$5:$B$52,Demands_tra!$BH330,Elasticities!Q$5:Q$52),SUMIF(Elasticities!$B$5:$B$52,Demands_tra!$BI330,Elasticities!Q$5:Q$52))</f>
        <v>0.837499999999992</v>
      </c>
      <c r="BY330" s="6">
        <f ca="1">IF($BI330="",SUMIF(Elasticities!$B$5:$B$52,Demands_tra!$BH330,Elasticities!R$5:R$52),SUMIF(Elasticities!$B$5:$B$52,Demands_tra!$BI330,Elasticities!R$5:R$52))</f>
        <v>0.824999999999992</v>
      </c>
      <c r="BZ330" s="6">
        <f ca="1">IF($BI330="",SUMIF(Elasticities!$B$5:$B$52,Demands_tra!$BH330,Elasticities!S$5:S$52),SUMIF(Elasticities!$B$5:$B$52,Demands_tra!$BI330,Elasticities!S$5:S$52))</f>
        <v>0.812499999999992</v>
      </c>
      <c r="CA330" s="6">
        <f ca="1">IF($BI330="",SUMIF(Elasticities!$B$5:$B$52,Demands_tra!$BH330,Elasticities!T$5:T$52),SUMIF(Elasticities!$B$5:$B$52,Demands_tra!$BI330,Elasticities!T$5:T$52))</f>
        <v>0.799999999999992</v>
      </c>
      <c r="CB330" s="6" t="e">
        <f ca="1">IF($BI330="",SUMIF(Elasticities!$B$5:$B$52,Demands_tra!$BH330,Elasticities!U$5:U$52),SUMIF(Elasticities!$B$5:$B$52,Demands_tra!$BI330,Elasticities!U$5:U$52))</f>
        <v>#VALUE!</v>
      </c>
      <c r="CC330" s="6" t="e">
        <f ca="1">IF($BI330="",SUMIF(Elasticities!$B$5:$B$52,Demands_tra!$BH330,Elasticities!V$5:V$52),SUMIF(Elasticities!$B$5:$B$52,Demands_tra!$BI330,Elasticities!V$5:V$52))</f>
        <v>#VALUE!</v>
      </c>
      <c r="CD330" s="6" t="e">
        <f ca="1">IF($BI330="",SUMIF(Elasticities!$B$5:$B$52,Demands_tra!$BH330,Elasticities!W$5:W$52),SUMIF(Elasticities!$B$5:$B$52,Demands_tra!$BI330,Elasticities!W$5:W$52))</f>
        <v>#VALUE!</v>
      </c>
      <c r="CE330" s="6" t="e">
        <f ca="1">IF($BI330="",SUMIF(Elasticities!$B$5:$B$52,Demands_tra!$BH330,Elasticities!X$5:X$52),SUMIF(Elasticities!$B$5:$B$52,Demands_tra!$BI330,Elasticities!X$5:X$52))</f>
        <v>#VALUE!</v>
      </c>
      <c r="CF330" s="6" t="e">
        <f ca="1">IF($BI330="",SUMIF(Elasticities!$B$5:$B$52,Demands_tra!$BH330,Elasticities!Y$5:Y$52),SUMIF(Elasticities!$B$5:$B$52,Demands_tra!$BI330,Elasticities!Y$5:Y$52))</f>
        <v>#VALUE!</v>
      </c>
      <c r="CG330" s="6" t="e">
        <f ca="1">IF($BI330="",SUMIF(Elasticities!$B$5:$B$52,Demands_tra!$BH330,Elasticities!Z$5:Z$52),SUMIF(Elasticities!$B$5:$B$52,Demands_tra!$BI330,Elasticities!Z$5:Z$52))</f>
        <v>#VALUE!</v>
      </c>
      <c r="CH330" s="6" t="e">
        <f ca="1">IF($BI330="",SUMIF(Elasticities!$B$5:$B$52,Demands_tra!$BH330,Elasticities!AA$5:AA$52),SUMIF(Elasticities!$B$5:$B$52,Demands_tra!$BI330,Elasticities!AA$5:AA$52))</f>
        <v>#VALUE!</v>
      </c>
      <c r="CI330" s="6" t="e">
        <f ca="1">IF($BI330="",SUMIF(Elasticities!$B$5:$B$52,Demands_tra!$BH330,Elasticities!AB$5:AB$52),SUMIF(Elasticities!$B$5:$B$52,Demands_tra!$BI330,Elasticities!AB$5:AB$52))</f>
        <v>#VALUE!</v>
      </c>
    </row>
    <row r="331" spans="1:87">
      <c r="A331" t="str">
        <f>IF(BYDem_tra!B330="","\I:",BYDem_tra!B330)</f>
        <v>SouthAfrica</v>
      </c>
      <c r="B331" t="str">
        <f>BYDem_tra!E330</f>
        <v>TWD</v>
      </c>
      <c r="C331" t="str">
        <f t="shared" si="220"/>
        <v>TWD</v>
      </c>
      <c r="D331" s="3">
        <f>SUMIFS(BYDem_tra!$M$2:$M$2000,BYDem_tra!$B$2:$B$2000,Demands_tra!$A331,BYDem_tra!$E$2:$E$2000,Demands_tra!$B331)</f>
        <v>11.0551951584</v>
      </c>
      <c r="E331" s="3">
        <f ca="1" t="shared" si="221"/>
        <v>10.9989574210474</v>
      </c>
      <c r="F331" s="3">
        <f ca="1" t="shared" si="222"/>
        <v>12.0717614831384</v>
      </c>
      <c r="G331" s="3">
        <f ca="1" t="shared" si="223"/>
        <v>13.061803732091</v>
      </c>
      <c r="H331" s="3">
        <f ca="1" t="shared" si="224"/>
        <v>14.8569706611624</v>
      </c>
      <c r="I331" s="3">
        <f ca="1" t="shared" si="225"/>
        <v>17.2706670801829</v>
      </c>
      <c r="J331" s="3">
        <f ca="1" t="shared" si="226"/>
        <v>20.1722671070082</v>
      </c>
      <c r="K331" s="3">
        <f ca="1" t="shared" si="227"/>
        <v>23.4176719543586</v>
      </c>
      <c r="L331" s="3">
        <f ca="1" t="shared" si="228"/>
        <v>26.9628675363696</v>
      </c>
      <c r="M331" s="3">
        <f ca="1" t="shared" si="229"/>
        <v>30.7689181068548</v>
      </c>
      <c r="N331" s="3">
        <f ca="1" t="shared" si="230"/>
        <v>34.7660284868471</v>
      </c>
      <c r="O331" s="3">
        <f ca="1" t="shared" si="231"/>
        <v>38.8809820275473</v>
      </c>
      <c r="P331" s="3">
        <f ca="1" t="shared" si="232"/>
        <v>43.0562697640838</v>
      </c>
      <c r="Q331" s="3">
        <f ca="1" t="shared" si="233"/>
        <v>47.2734506384745</v>
      </c>
      <c r="R331" s="3">
        <f ca="1" t="shared" si="234"/>
        <v>51.5316877461937</v>
      </c>
      <c r="S331" s="3">
        <f ca="1" t="shared" si="235"/>
        <v>55.8021694050214</v>
      </c>
      <c r="T331" s="3">
        <f ca="1" t="shared" si="236"/>
        <v>60.0239900681541</v>
      </c>
      <c r="U331" s="3">
        <f ca="1" t="shared" si="237"/>
        <v>64.159142167256</v>
      </c>
      <c r="V331" s="3" t="e">
        <f ca="1" t="shared" si="238"/>
        <v>#VALUE!</v>
      </c>
      <c r="W331" s="3" t="e">
        <f ca="1" t="shared" si="239"/>
        <v>#DIV/0!</v>
      </c>
      <c r="X331" s="3" t="e">
        <f ca="1" t="shared" si="240"/>
        <v>#DIV/0!</v>
      </c>
      <c r="Y331" s="3" t="e">
        <f ca="1" t="shared" si="241"/>
        <v>#DIV/0!</v>
      </c>
      <c r="Z331" s="3" t="e">
        <f ca="1" t="shared" si="242"/>
        <v>#DIV/0!</v>
      </c>
      <c r="AA331" s="3" t="e">
        <f ca="1" t="shared" si="243"/>
        <v>#DIV/0!</v>
      </c>
      <c r="AB331" s="3" t="e">
        <f ca="1" t="shared" si="244"/>
        <v>#DIV/0!</v>
      </c>
      <c r="AC331" s="3" t="e">
        <f ca="1" t="shared" si="245"/>
        <v>#DIV/0!</v>
      </c>
      <c r="AE331" s="34" t="str">
        <f ca="1">VLOOKUP($C331,'Default drvr and elast'!$A$4:$C$49,MATCH(VLOOKUP(A331,Classification!$B$4:$D$99,2,FALSE),'Default drvr and elast'!$A$3:$C$3,0),FALSE)</f>
        <v>GDP</v>
      </c>
      <c r="AF331" s="4"/>
      <c r="AG331" s="6">
        <f ca="1">IF($AF331="",SUMIFS('Growth rates'!D$4:D$922,'Growth rates'!$B$4:$B$922,Demands_tra!$A331,'Growth rates'!$C$4:$C$922,$AE331),SUMIFS('Growth rates'!D$4:D$922,'Growth rates'!$B$4:$B$922,Demands_tra!$A331,'Growth rates'!$C$4:$C$922,$AF331))</f>
        <v>1</v>
      </c>
      <c r="AH331" s="6">
        <f ca="1">IF($AF331="",SUMIFS('Growth rates'!E$4:E$922,'Growth rates'!$B$4:$B$922,Demands_tra!$A331,'Growth rates'!$C$4:$C$922,$AE331),SUMIFS('Growth rates'!E$4:E$922,'Growth rates'!$B$4:$B$922,Demands_tra!$A331,'Growth rates'!$C$4:$C$922,$AF331))</f>
        <v>0.994900566012164</v>
      </c>
      <c r="AI331" s="6">
        <f ca="1">IF($AF331="",SUMIFS('Growth rates'!F$4:F$922,'Growth rates'!$B$4:$B$922,Demands_tra!$A331,'Growth rates'!$C$4:$C$922,$AE331),SUMIFS('Growth rates'!F$4:F$922,'Growth rates'!$B$4:$B$922,Demands_tra!$A331,'Growth rates'!$C$4:$C$922,$AF331))</f>
        <v>1.09338125038993</v>
      </c>
      <c r="AJ331" s="6">
        <f ca="1">IF($AF331="",SUMIFS('Growth rates'!G$4:G$922,'Growth rates'!$B$4:$B$922,Demands_tra!$A331,'Growth rates'!$C$4:$C$922,$AE331),SUMIFS('Growth rates'!G$4:G$922,'Growth rates'!$B$4:$B$922,Demands_tra!$A331,'Growth rates'!$C$4:$C$922,$AF331))</f>
        <v>1.18552495423068</v>
      </c>
      <c r="AK331" s="6">
        <f ca="1">IF($AF331="",SUMIFS('Growth rates'!H$4:H$922,'Growth rates'!$B$4:$B$922,Demands_tra!$A331,'Growth rates'!$C$4:$C$922,$AE331),SUMIFS('Growth rates'!H$4:H$922,'Growth rates'!$B$4:$B$922,Demands_tra!$A331,'Growth rates'!$C$4:$C$922,$AF331))</f>
        <v>1.35507582325619</v>
      </c>
      <c r="AL331" s="6">
        <f ca="1">IF($AF331="",SUMIFS('Growth rates'!I$4:I$922,'Growth rates'!$B$4:$B$922,Demands_tra!$A331,'Growth rates'!$C$4:$C$922,$AE331),SUMIFS('Growth rates'!I$4:I$922,'Growth rates'!$B$4:$B$922,Demands_tra!$A331,'Growth rates'!$C$4:$C$922,$AF331))</f>
        <v>1.58710907835321</v>
      </c>
      <c r="AM331" s="6">
        <f ca="1">IF($AF331="",SUMIFS('Growth rates'!J$4:J$922,'Growth rates'!$B$4:$B$922,Demands_tra!$A331,'Growth rates'!$C$4:$C$922,$AE331),SUMIFS('Growth rates'!J$4:J$922,'Growth rates'!$B$4:$B$922,Demands_tra!$A331,'Growth rates'!$C$4:$C$922,$AF331))</f>
        <v>1.87180932424903</v>
      </c>
      <c r="AN331" s="6">
        <f ca="1">IF($AF331="",SUMIFS('Growth rates'!K$4:K$922,'Growth rates'!$B$4:$B$922,Demands_tra!$A331,'Growth rates'!$C$4:$C$922,$AE331),SUMIFS('Growth rates'!K$4:K$922,'Growth rates'!$B$4:$B$922,Demands_tra!$A331,'Growth rates'!$C$4:$C$922,$AF331))</f>
        <v>2.19758632707371</v>
      </c>
      <c r="AO331" s="6">
        <f ca="1">IF($AF331="",SUMIFS('Growth rates'!L$4:L$922,'Growth rates'!$B$4:$B$922,Demands_tra!$A331,'Growth rates'!$C$4:$C$922,$AE331),SUMIFS('Growth rates'!L$4:L$922,'Growth rates'!$B$4:$B$922,Demands_tra!$A331,'Growth rates'!$C$4:$C$922,$AF331))</f>
        <v>2.56230221306238</v>
      </c>
      <c r="AP331" s="6">
        <f ca="1">IF($AF331="",SUMIFS('Growth rates'!M$4:M$922,'Growth rates'!$B$4:$B$922,Demands_tra!$A331,'Growth rates'!$C$4:$C$922,$AE331),SUMIFS('Growth rates'!M$4:M$922,'Growth rates'!$B$4:$B$922,Demands_tra!$A331,'Growth rates'!$C$4:$C$922,$AF331))</f>
        <v>2.96418214361779</v>
      </c>
      <c r="AQ331" s="6">
        <f ca="1">IF($AF331="",SUMIFS('Growth rates'!N$4:N$922,'Growth rates'!$B$4:$B$922,Demands_tra!$A331,'Growth rates'!$C$4:$C$922,$AE331),SUMIFS('Growth rates'!N$4:N$922,'Growth rates'!$B$4:$B$922,Demands_tra!$A331,'Growth rates'!$C$4:$C$922,$AF331))</f>
        <v>3.39806295191155</v>
      </c>
      <c r="AR331" s="6">
        <f ca="1">IF($AF331="",SUMIFS('Growth rates'!O$4:O$922,'Growth rates'!$B$4:$B$922,Demands_tra!$A331,'Growth rates'!$C$4:$C$922,$AE331),SUMIFS('Growth rates'!O$4:O$922,'Growth rates'!$B$4:$B$922,Demands_tra!$A331,'Growth rates'!$C$4:$C$922,$AF331))</f>
        <v>3.85771925710635</v>
      </c>
      <c r="AS331" s="6">
        <f ca="1">IF($AF331="",SUMIFS('Growth rates'!P$4:P$922,'Growth rates'!$B$4:$B$922,Demands_tra!$A331,'Growth rates'!$C$4:$C$922,$AE331),SUMIFS('Growth rates'!P$4:P$922,'Growth rates'!$B$4:$B$922,Demands_tra!$A331,'Growth rates'!$C$4:$C$922,$AF331))</f>
        <v>4.33802822961463</v>
      </c>
      <c r="AT331" s="6">
        <f ca="1">IF($AF331="",SUMIFS('Growth rates'!Q$4:Q$922,'Growth rates'!$B$4:$B$922,Demands_tra!$A331,'Growth rates'!$C$4:$C$922,$AE331),SUMIFS('Growth rates'!Q$4:Q$922,'Growth rates'!$B$4:$B$922,Demands_tra!$A331,'Growth rates'!$C$4:$C$922,$AF331))</f>
        <v>4.83790076393356</v>
      </c>
      <c r="AU331" s="6">
        <f ca="1">IF($AF331="",SUMIFS('Growth rates'!R$4:R$922,'Growth rates'!$B$4:$B$922,Demands_tra!$A331,'Growth rates'!$C$4:$C$922,$AE331),SUMIFS('Growth rates'!R$4:R$922,'Growth rates'!$B$4:$B$922,Demands_tra!$A331,'Growth rates'!$C$4:$C$922,$AF331))</f>
        <v>5.3582377251087</v>
      </c>
      <c r="AV331" s="6">
        <f ca="1">IF($AF331="",SUMIFS('Growth rates'!S$4:S$922,'Growth rates'!$B$4:$B$922,Demands_tra!$A331,'Growth rates'!$C$4:$C$922,$AE331),SUMIFS('Growth rates'!S$4:S$922,'Growth rates'!$B$4:$B$922,Demands_tra!$A331,'Growth rates'!$C$4:$C$922,$AF331))</f>
        <v>5.89647097547281</v>
      </c>
      <c r="AW331" s="6">
        <f ca="1">IF($AF331="",SUMIFS('Growth rates'!T$4:T$922,'Growth rates'!$B$4:$B$922,Demands_tra!$A331,'Growth rates'!$C$4:$C$922,$AE331),SUMIFS('Growth rates'!T$4:T$922,'Growth rates'!$B$4:$B$922,Demands_tra!$A331,'Growth rates'!$C$4:$C$922,$AF331))</f>
        <v>6.44552805213077</v>
      </c>
      <c r="AX331" s="6">
        <f ca="1">IF($AF331="",SUMIFS('Growth rates'!U$4:U$922,'Growth rates'!$B$4:$B$922,Demands_tra!$A331,'Growth rates'!$C$4:$C$922,$AE331),SUMIFS('Growth rates'!U$4:U$922,'Growth rates'!$B$4:$B$922,Demands_tra!$A331,'Growth rates'!$C$4:$C$922,$AF331))</f>
        <v>7.00058193192795</v>
      </c>
      <c r="AY331" s="6">
        <f ca="1">IF($AF331="",SUMIFS('Growth rates'!V$4:V$922,'Growth rates'!$B$4:$B$922,Demands_tra!$A331,'Growth rates'!$C$4:$C$922,$AE331),SUMIFS('Growth rates'!V$4:V$922,'Growth rates'!$B$4:$B$922,Demands_tra!$A331,'Growth rates'!$C$4:$C$922,$AF331))</f>
        <v>0</v>
      </c>
      <c r="AZ331" s="6">
        <f ca="1">IF($AF331="",SUMIFS('Growth rates'!W$4:W$922,'Growth rates'!$B$4:$B$922,Demands_tra!$A331,'Growth rates'!$C$4:$C$922,$AE331),SUMIFS('Growth rates'!W$4:W$922,'Growth rates'!$B$4:$B$922,Demands_tra!$A331,'Growth rates'!$C$4:$C$922,$AF331))</f>
        <v>0</v>
      </c>
      <c r="BA331" s="6">
        <f ca="1">IF($AF331="",SUMIFS('Growth rates'!X$4:X$922,'Growth rates'!$B$4:$B$922,Demands_tra!$A331,'Growth rates'!$C$4:$C$922,$AE331),SUMIFS('Growth rates'!X$4:X$922,'Growth rates'!$B$4:$B$922,Demands_tra!$A331,'Growth rates'!$C$4:$C$922,$AF331))</f>
        <v>0</v>
      </c>
      <c r="BB331" s="6">
        <f ca="1">IF($AF331="",SUMIFS('Growth rates'!Y$4:Y$922,'Growth rates'!$B$4:$B$922,Demands_tra!$A331,'Growth rates'!$C$4:$C$922,$AE331),SUMIFS('Growth rates'!Y$4:Y$922,'Growth rates'!$B$4:$B$922,Demands_tra!$A331,'Growth rates'!$C$4:$C$922,$AF331))</f>
        <v>0</v>
      </c>
      <c r="BC331" s="6">
        <f ca="1">IF($AF331="",SUMIFS('Growth rates'!Z$4:Z$922,'Growth rates'!$B$4:$B$922,Demands_tra!$A331,'Growth rates'!$C$4:$C$922,$AE331),SUMIFS('Growth rates'!Z$4:Z$922,'Growth rates'!$B$4:$B$922,Demands_tra!$A331,'Growth rates'!$C$4:$C$922,$AF331))</f>
        <v>0</v>
      </c>
      <c r="BD331" s="6">
        <f ca="1">IF($AF331="",SUMIFS('Growth rates'!AA$4:AA$922,'Growth rates'!$B$4:$B$922,Demands_tra!$A331,'Growth rates'!$C$4:$C$922,$AE331),SUMIFS('Growth rates'!AA$4:AA$922,'Growth rates'!$B$4:$B$922,Demands_tra!$A331,'Growth rates'!$C$4:$C$922,$AF331))</f>
        <v>0</v>
      </c>
      <c r="BE331" s="6">
        <f ca="1">IF($AF331="",SUMIFS('Growth rates'!AB$4:AB$922,'Growth rates'!$B$4:$B$922,Demands_tra!$A331,'Growth rates'!$C$4:$C$922,$AE331),SUMIFS('Growth rates'!AB$4:AB$922,'Growth rates'!$B$4:$B$922,Demands_tra!$A331,'Growth rates'!$C$4:$C$922,$AF331))</f>
        <v>0</v>
      </c>
      <c r="BF331" s="6">
        <f ca="1">IF($AF331="",SUMIFS('Growth rates'!AC$4:AC$922,'Growth rates'!$B$4:$B$922,Demands_tra!$A331,'Growth rates'!$C$4:$C$922,$AE331),SUMIFS('Growth rates'!AC$4:AC$922,'Growth rates'!$B$4:$B$922,Demands_tra!$A331,'Growth rates'!$C$4:$C$922,$AF331))</f>
        <v>0</v>
      </c>
      <c r="BH331" t="str">
        <f ca="1">VLOOKUP($C331,'Default drvr and elast'!$A$4:$F$49,MATCH(VLOOKUP(A331,Classification!$B$4:$D$42,3,FALSE),'Default drvr and elast'!$D$3:$F$3,0)+3,FALSE)</f>
        <v>High2</v>
      </c>
      <c r="BJ331" s="6">
        <f ca="1">IF($BI331="",SUMIF(Elasticities!$B$5:$B$52,Demands_tra!$BH331,Elasticities!C$5:C$52),SUMIF(Elasticities!$B$5:$B$52,Demands_tra!$BI331,Elasticities!C$5:C$52))</f>
        <v>0.999999999999992</v>
      </c>
      <c r="BK331" s="6">
        <f ca="1">IF($BI331="",SUMIF(Elasticities!$B$5:$B$52,Demands_tra!$BH331,Elasticities!D$5:D$52),SUMIF(Elasticities!$B$5:$B$52,Demands_tra!$BI331,Elasticities!D$5:D$52))</f>
        <v>0.997560975609749</v>
      </c>
      <c r="BL331" s="6">
        <f ca="1">IF($BI331="",SUMIF(Elasticities!$B$5:$B$52,Demands_tra!$BH331,Elasticities!E$5:E$52),SUMIF(Elasticities!$B$5:$B$52,Demands_tra!$BI331,Elasticities!E$5:E$52))</f>
        <v>0.985365853658529</v>
      </c>
      <c r="BM331" s="6">
        <f ca="1">IF($BI331="",SUMIF(Elasticities!$B$5:$B$52,Demands_tra!$BH331,Elasticities!F$5:F$52),SUMIF(Elasticities!$B$5:$B$52,Demands_tra!$BI331,Elasticities!F$5:F$52))</f>
        <v>0.973170731707309</v>
      </c>
      <c r="BN331" s="6">
        <f ca="1">IF($BI331="",SUMIF(Elasticities!$B$5:$B$52,Demands_tra!$BH331,Elasticities!G$5:G$52),SUMIF(Elasticities!$B$5:$B$52,Demands_tra!$BI331,Elasticities!G$5:G$52))</f>
        <v>0.96097560975609</v>
      </c>
      <c r="BO331" s="6">
        <f ca="1">IF($BI331="",SUMIF(Elasticities!$B$5:$B$52,Demands_tra!$BH331,Elasticities!H$5:H$52),SUMIF(Elasticities!$B$5:$B$52,Demands_tra!$BI331,Elasticities!H$5:H$52))</f>
        <v>0.948780487804871</v>
      </c>
      <c r="BP331" s="6">
        <f ca="1">IF($BI331="",SUMIF(Elasticities!$B$5:$B$52,Demands_tra!$BH331,Elasticities!I$5:I$52),SUMIF(Elasticities!$B$5:$B$52,Demands_tra!$BI331,Elasticities!I$5:I$52))</f>
        <v>0.936585365853651</v>
      </c>
      <c r="BQ331" s="6">
        <f ca="1">IF($BI331="",SUMIF(Elasticities!$B$5:$B$52,Demands_tra!$BH331,Elasticities!J$5:J$52),SUMIF(Elasticities!$B$5:$B$52,Demands_tra!$BI331,Elasticities!J$5:J$52))</f>
        <v>0.924390243902432</v>
      </c>
      <c r="BR331" s="6">
        <f ca="1">IF($BI331="",SUMIF(Elasticities!$B$5:$B$52,Demands_tra!$BH331,Elasticities!K$5:K$52),SUMIF(Elasticities!$B$5:$B$52,Demands_tra!$BI331,Elasticities!K$5:K$52))</f>
        <v>0.912195121951213</v>
      </c>
      <c r="BS331" s="6">
        <f ca="1">IF($BI331="",SUMIF(Elasticities!$B$5:$B$52,Demands_tra!$BH331,Elasticities!L$5:L$52),SUMIF(Elasticities!$B$5:$B$52,Demands_tra!$BI331,Elasticities!L$5:L$52))</f>
        <v>0.899999999999992</v>
      </c>
      <c r="BT331" s="6">
        <f ca="1">IF($BI331="",SUMIF(Elasticities!$B$5:$B$52,Demands_tra!$BH331,Elasticities!M$5:M$52),SUMIF(Elasticities!$B$5:$B$52,Demands_tra!$BI331,Elasticities!M$5:M$52))</f>
        <v>0.887499999999992</v>
      </c>
      <c r="BU331" s="6">
        <f ca="1">IF($BI331="",SUMIF(Elasticities!$B$5:$B$52,Demands_tra!$BH331,Elasticities!N$5:N$52),SUMIF(Elasticities!$B$5:$B$52,Demands_tra!$BI331,Elasticities!N$5:N$52))</f>
        <v>0.874999999999992</v>
      </c>
      <c r="BV331" s="6">
        <f ca="1">IF($BI331="",SUMIF(Elasticities!$B$5:$B$52,Demands_tra!$BH331,Elasticities!O$5:O$52),SUMIF(Elasticities!$B$5:$B$52,Demands_tra!$BI331,Elasticities!O$5:O$52))</f>
        <v>0.862499999999992</v>
      </c>
      <c r="BW331" s="6">
        <f ca="1">IF($BI331="",SUMIF(Elasticities!$B$5:$B$52,Demands_tra!$BH331,Elasticities!P$5:P$52),SUMIF(Elasticities!$B$5:$B$52,Demands_tra!$BI331,Elasticities!P$5:P$52))</f>
        <v>0.849999999999993</v>
      </c>
      <c r="BX331" s="6">
        <f ca="1">IF($BI331="",SUMIF(Elasticities!$B$5:$B$52,Demands_tra!$BH331,Elasticities!Q$5:Q$52),SUMIF(Elasticities!$B$5:$B$52,Demands_tra!$BI331,Elasticities!Q$5:Q$52))</f>
        <v>0.837499999999992</v>
      </c>
      <c r="BY331" s="6">
        <f ca="1">IF($BI331="",SUMIF(Elasticities!$B$5:$B$52,Demands_tra!$BH331,Elasticities!R$5:R$52),SUMIF(Elasticities!$B$5:$B$52,Demands_tra!$BI331,Elasticities!R$5:R$52))</f>
        <v>0.824999999999992</v>
      </c>
      <c r="BZ331" s="6">
        <f ca="1">IF($BI331="",SUMIF(Elasticities!$B$5:$B$52,Demands_tra!$BH331,Elasticities!S$5:S$52),SUMIF(Elasticities!$B$5:$B$52,Demands_tra!$BI331,Elasticities!S$5:S$52))</f>
        <v>0.812499999999992</v>
      </c>
      <c r="CA331" s="6">
        <f ca="1">IF($BI331="",SUMIF(Elasticities!$B$5:$B$52,Demands_tra!$BH331,Elasticities!T$5:T$52),SUMIF(Elasticities!$B$5:$B$52,Demands_tra!$BI331,Elasticities!T$5:T$52))</f>
        <v>0.799999999999992</v>
      </c>
      <c r="CB331" s="6" t="e">
        <f ca="1">IF($BI331="",SUMIF(Elasticities!$B$5:$B$52,Demands_tra!$BH331,Elasticities!U$5:U$52),SUMIF(Elasticities!$B$5:$B$52,Demands_tra!$BI331,Elasticities!U$5:U$52))</f>
        <v>#VALUE!</v>
      </c>
      <c r="CC331" s="6" t="e">
        <f ca="1">IF($BI331="",SUMIF(Elasticities!$B$5:$B$52,Demands_tra!$BH331,Elasticities!V$5:V$52),SUMIF(Elasticities!$B$5:$B$52,Demands_tra!$BI331,Elasticities!V$5:V$52))</f>
        <v>#VALUE!</v>
      </c>
      <c r="CD331" s="6" t="e">
        <f ca="1">IF($BI331="",SUMIF(Elasticities!$B$5:$B$52,Demands_tra!$BH331,Elasticities!W$5:W$52),SUMIF(Elasticities!$B$5:$B$52,Demands_tra!$BI331,Elasticities!W$5:W$52))</f>
        <v>#VALUE!</v>
      </c>
      <c r="CE331" s="6" t="e">
        <f ca="1">IF($BI331="",SUMIF(Elasticities!$B$5:$B$52,Demands_tra!$BH331,Elasticities!X$5:X$52),SUMIF(Elasticities!$B$5:$B$52,Demands_tra!$BI331,Elasticities!X$5:X$52))</f>
        <v>#VALUE!</v>
      </c>
      <c r="CF331" s="6" t="e">
        <f ca="1">IF($BI331="",SUMIF(Elasticities!$B$5:$B$52,Demands_tra!$BH331,Elasticities!Y$5:Y$52),SUMIF(Elasticities!$B$5:$B$52,Demands_tra!$BI331,Elasticities!Y$5:Y$52))</f>
        <v>#VALUE!</v>
      </c>
      <c r="CG331" s="6" t="e">
        <f ca="1">IF($BI331="",SUMIF(Elasticities!$B$5:$B$52,Demands_tra!$BH331,Elasticities!Z$5:Z$52),SUMIF(Elasticities!$B$5:$B$52,Demands_tra!$BI331,Elasticities!Z$5:Z$52))</f>
        <v>#VALUE!</v>
      </c>
      <c r="CH331" s="6" t="e">
        <f ca="1">IF($BI331="",SUMIF(Elasticities!$B$5:$B$52,Demands_tra!$BH331,Elasticities!AA$5:AA$52),SUMIF(Elasticities!$B$5:$B$52,Demands_tra!$BI331,Elasticities!AA$5:AA$52))</f>
        <v>#VALUE!</v>
      </c>
      <c r="CI331" s="6" t="e">
        <f ca="1">IF($BI331="",SUMIF(Elasticities!$B$5:$B$52,Demands_tra!$BH331,Elasticities!AB$5:AB$52),SUMIF(Elasticities!$B$5:$B$52,Demands_tra!$BI331,Elasticities!AB$5:AB$52))</f>
        <v>#VALUE!</v>
      </c>
    </row>
    <row r="332" spans="1:87">
      <c r="A332" t="str">
        <f>IF(BYDem_tra!B331="","\I:",BYDem_tra!B331)</f>
        <v>SouthAfrica</v>
      </c>
      <c r="B332" t="str">
        <f>BYDem_tra!E331</f>
        <v>TWI</v>
      </c>
      <c r="C332" t="str">
        <f t="shared" si="220"/>
        <v>TWI</v>
      </c>
      <c r="D332" s="3">
        <f>SUMIFS(BYDem_tra!$M$2:$M$2000,BYDem_tra!$B$2:$B$2000,Demands_tra!$A332,BYDem_tra!$E$2:$E$2000,Demands_tra!$B332)</f>
        <v>126.3649634604</v>
      </c>
      <c r="E332" s="3">
        <f ca="1" t="shared" si="221"/>
        <v>125.722145353272</v>
      </c>
      <c r="F332" s="3">
        <f ca="1" t="shared" si="222"/>
        <v>137.984691980799</v>
      </c>
      <c r="G332" s="3">
        <f ca="1" t="shared" si="223"/>
        <v>149.301240519346</v>
      </c>
      <c r="H332" s="3">
        <f ca="1" t="shared" si="224"/>
        <v>169.820661492668</v>
      </c>
      <c r="I332" s="3">
        <f ca="1" t="shared" si="225"/>
        <v>197.410102965555</v>
      </c>
      <c r="J332" s="3">
        <f ca="1" t="shared" si="226"/>
        <v>230.576462863587</v>
      </c>
      <c r="K332" s="3">
        <f ca="1" t="shared" si="227"/>
        <v>267.672638830958</v>
      </c>
      <c r="L332" s="3">
        <f ca="1" t="shared" si="228"/>
        <v>308.195533611372</v>
      </c>
      <c r="M332" s="3">
        <f ca="1" t="shared" si="229"/>
        <v>351.700097246539</v>
      </c>
      <c r="N332" s="3">
        <f ca="1" t="shared" si="230"/>
        <v>397.388545064769</v>
      </c>
      <c r="O332" s="3">
        <f ca="1" t="shared" si="231"/>
        <v>444.423983730611</v>
      </c>
      <c r="P332" s="3">
        <f ca="1" t="shared" si="232"/>
        <v>492.149064536913</v>
      </c>
      <c r="Q332" s="3">
        <f ca="1" t="shared" si="233"/>
        <v>540.352999380467</v>
      </c>
      <c r="R332" s="3">
        <f ca="1" t="shared" si="234"/>
        <v>589.026222133464</v>
      </c>
      <c r="S332" s="3">
        <f ca="1" t="shared" si="235"/>
        <v>637.839404627672</v>
      </c>
      <c r="T332" s="3">
        <f ca="1" t="shared" si="236"/>
        <v>686.096373970069</v>
      </c>
      <c r="U332" s="3">
        <f ca="1" t="shared" si="237"/>
        <v>733.362689617981</v>
      </c>
      <c r="V332" s="3" t="e">
        <f ca="1" t="shared" si="238"/>
        <v>#VALUE!</v>
      </c>
      <c r="W332" s="3" t="e">
        <f ca="1" t="shared" si="239"/>
        <v>#DIV/0!</v>
      </c>
      <c r="X332" s="3" t="e">
        <f ca="1" t="shared" si="240"/>
        <v>#DIV/0!</v>
      </c>
      <c r="Y332" s="3" t="e">
        <f ca="1" t="shared" si="241"/>
        <v>#DIV/0!</v>
      </c>
      <c r="Z332" s="3" t="e">
        <f ca="1" t="shared" si="242"/>
        <v>#DIV/0!</v>
      </c>
      <c r="AA332" s="3" t="e">
        <f ca="1" t="shared" si="243"/>
        <v>#DIV/0!</v>
      </c>
      <c r="AB332" s="3" t="e">
        <f ca="1" t="shared" si="244"/>
        <v>#DIV/0!</v>
      </c>
      <c r="AC332" s="3" t="e">
        <f ca="1" t="shared" si="245"/>
        <v>#DIV/0!</v>
      </c>
      <c r="AE332" s="34" t="str">
        <f ca="1">VLOOKUP($C332,'Default drvr and elast'!$A$4:$C$49,MATCH(VLOOKUP(A332,Classification!$B$4:$D$99,2,FALSE),'Default drvr and elast'!$A$3:$C$3,0),FALSE)</f>
        <v>GDP</v>
      </c>
      <c r="AF332" s="4"/>
      <c r="AG332" s="6">
        <f ca="1">IF($AF332="",SUMIFS('Growth rates'!D$4:D$922,'Growth rates'!$B$4:$B$922,Demands_tra!$A332,'Growth rates'!$C$4:$C$922,$AE332),SUMIFS('Growth rates'!D$4:D$922,'Growth rates'!$B$4:$B$922,Demands_tra!$A332,'Growth rates'!$C$4:$C$922,$AF332))</f>
        <v>1</v>
      </c>
      <c r="AH332" s="6">
        <f ca="1">IF($AF332="",SUMIFS('Growth rates'!E$4:E$922,'Growth rates'!$B$4:$B$922,Demands_tra!$A332,'Growth rates'!$C$4:$C$922,$AE332),SUMIFS('Growth rates'!E$4:E$922,'Growth rates'!$B$4:$B$922,Demands_tra!$A332,'Growth rates'!$C$4:$C$922,$AF332))</f>
        <v>0.994900566012164</v>
      </c>
      <c r="AI332" s="6">
        <f ca="1">IF($AF332="",SUMIFS('Growth rates'!F$4:F$922,'Growth rates'!$B$4:$B$922,Demands_tra!$A332,'Growth rates'!$C$4:$C$922,$AE332),SUMIFS('Growth rates'!F$4:F$922,'Growth rates'!$B$4:$B$922,Demands_tra!$A332,'Growth rates'!$C$4:$C$922,$AF332))</f>
        <v>1.09338125038993</v>
      </c>
      <c r="AJ332" s="6">
        <f ca="1">IF($AF332="",SUMIFS('Growth rates'!G$4:G$922,'Growth rates'!$B$4:$B$922,Demands_tra!$A332,'Growth rates'!$C$4:$C$922,$AE332),SUMIFS('Growth rates'!G$4:G$922,'Growth rates'!$B$4:$B$922,Demands_tra!$A332,'Growth rates'!$C$4:$C$922,$AF332))</f>
        <v>1.18552495423068</v>
      </c>
      <c r="AK332" s="6">
        <f ca="1">IF($AF332="",SUMIFS('Growth rates'!H$4:H$922,'Growth rates'!$B$4:$B$922,Demands_tra!$A332,'Growth rates'!$C$4:$C$922,$AE332),SUMIFS('Growth rates'!H$4:H$922,'Growth rates'!$B$4:$B$922,Demands_tra!$A332,'Growth rates'!$C$4:$C$922,$AF332))</f>
        <v>1.35507582325619</v>
      </c>
      <c r="AL332" s="6">
        <f ca="1">IF($AF332="",SUMIFS('Growth rates'!I$4:I$922,'Growth rates'!$B$4:$B$922,Demands_tra!$A332,'Growth rates'!$C$4:$C$922,$AE332),SUMIFS('Growth rates'!I$4:I$922,'Growth rates'!$B$4:$B$922,Demands_tra!$A332,'Growth rates'!$C$4:$C$922,$AF332))</f>
        <v>1.58710907835321</v>
      </c>
      <c r="AM332" s="6">
        <f ca="1">IF($AF332="",SUMIFS('Growth rates'!J$4:J$922,'Growth rates'!$B$4:$B$922,Demands_tra!$A332,'Growth rates'!$C$4:$C$922,$AE332),SUMIFS('Growth rates'!J$4:J$922,'Growth rates'!$B$4:$B$922,Demands_tra!$A332,'Growth rates'!$C$4:$C$922,$AF332))</f>
        <v>1.87180932424903</v>
      </c>
      <c r="AN332" s="6">
        <f ca="1">IF($AF332="",SUMIFS('Growth rates'!K$4:K$922,'Growth rates'!$B$4:$B$922,Demands_tra!$A332,'Growth rates'!$C$4:$C$922,$AE332),SUMIFS('Growth rates'!K$4:K$922,'Growth rates'!$B$4:$B$922,Demands_tra!$A332,'Growth rates'!$C$4:$C$922,$AF332))</f>
        <v>2.19758632707371</v>
      </c>
      <c r="AO332" s="6">
        <f ca="1">IF($AF332="",SUMIFS('Growth rates'!L$4:L$922,'Growth rates'!$B$4:$B$922,Demands_tra!$A332,'Growth rates'!$C$4:$C$922,$AE332),SUMIFS('Growth rates'!L$4:L$922,'Growth rates'!$B$4:$B$922,Demands_tra!$A332,'Growth rates'!$C$4:$C$922,$AF332))</f>
        <v>2.56230221306238</v>
      </c>
      <c r="AP332" s="6">
        <f ca="1">IF($AF332="",SUMIFS('Growth rates'!M$4:M$922,'Growth rates'!$B$4:$B$922,Demands_tra!$A332,'Growth rates'!$C$4:$C$922,$AE332),SUMIFS('Growth rates'!M$4:M$922,'Growth rates'!$B$4:$B$922,Demands_tra!$A332,'Growth rates'!$C$4:$C$922,$AF332))</f>
        <v>2.96418214361779</v>
      </c>
      <c r="AQ332" s="6">
        <f ca="1">IF($AF332="",SUMIFS('Growth rates'!N$4:N$922,'Growth rates'!$B$4:$B$922,Demands_tra!$A332,'Growth rates'!$C$4:$C$922,$AE332),SUMIFS('Growth rates'!N$4:N$922,'Growth rates'!$B$4:$B$922,Demands_tra!$A332,'Growth rates'!$C$4:$C$922,$AF332))</f>
        <v>3.39806295191155</v>
      </c>
      <c r="AR332" s="6">
        <f ca="1">IF($AF332="",SUMIFS('Growth rates'!O$4:O$922,'Growth rates'!$B$4:$B$922,Demands_tra!$A332,'Growth rates'!$C$4:$C$922,$AE332),SUMIFS('Growth rates'!O$4:O$922,'Growth rates'!$B$4:$B$922,Demands_tra!$A332,'Growth rates'!$C$4:$C$922,$AF332))</f>
        <v>3.85771925710635</v>
      </c>
      <c r="AS332" s="6">
        <f ca="1">IF($AF332="",SUMIFS('Growth rates'!P$4:P$922,'Growth rates'!$B$4:$B$922,Demands_tra!$A332,'Growth rates'!$C$4:$C$922,$AE332),SUMIFS('Growth rates'!P$4:P$922,'Growth rates'!$B$4:$B$922,Demands_tra!$A332,'Growth rates'!$C$4:$C$922,$AF332))</f>
        <v>4.33802822961463</v>
      </c>
      <c r="AT332" s="6">
        <f ca="1">IF($AF332="",SUMIFS('Growth rates'!Q$4:Q$922,'Growth rates'!$B$4:$B$922,Demands_tra!$A332,'Growth rates'!$C$4:$C$922,$AE332),SUMIFS('Growth rates'!Q$4:Q$922,'Growth rates'!$B$4:$B$922,Demands_tra!$A332,'Growth rates'!$C$4:$C$922,$AF332))</f>
        <v>4.83790076393356</v>
      </c>
      <c r="AU332" s="6">
        <f ca="1">IF($AF332="",SUMIFS('Growth rates'!R$4:R$922,'Growth rates'!$B$4:$B$922,Demands_tra!$A332,'Growth rates'!$C$4:$C$922,$AE332),SUMIFS('Growth rates'!R$4:R$922,'Growth rates'!$B$4:$B$922,Demands_tra!$A332,'Growth rates'!$C$4:$C$922,$AF332))</f>
        <v>5.3582377251087</v>
      </c>
      <c r="AV332" s="6">
        <f ca="1">IF($AF332="",SUMIFS('Growth rates'!S$4:S$922,'Growth rates'!$B$4:$B$922,Demands_tra!$A332,'Growth rates'!$C$4:$C$922,$AE332),SUMIFS('Growth rates'!S$4:S$922,'Growth rates'!$B$4:$B$922,Demands_tra!$A332,'Growth rates'!$C$4:$C$922,$AF332))</f>
        <v>5.89647097547281</v>
      </c>
      <c r="AW332" s="6">
        <f ca="1">IF($AF332="",SUMIFS('Growth rates'!T$4:T$922,'Growth rates'!$B$4:$B$922,Demands_tra!$A332,'Growth rates'!$C$4:$C$922,$AE332),SUMIFS('Growth rates'!T$4:T$922,'Growth rates'!$B$4:$B$922,Demands_tra!$A332,'Growth rates'!$C$4:$C$922,$AF332))</f>
        <v>6.44552805213077</v>
      </c>
      <c r="AX332" s="6">
        <f ca="1">IF($AF332="",SUMIFS('Growth rates'!U$4:U$922,'Growth rates'!$B$4:$B$922,Demands_tra!$A332,'Growth rates'!$C$4:$C$922,$AE332),SUMIFS('Growth rates'!U$4:U$922,'Growth rates'!$B$4:$B$922,Demands_tra!$A332,'Growth rates'!$C$4:$C$922,$AF332))</f>
        <v>7.00058193192795</v>
      </c>
      <c r="AY332" s="6">
        <f ca="1">IF($AF332="",SUMIFS('Growth rates'!V$4:V$922,'Growth rates'!$B$4:$B$922,Demands_tra!$A332,'Growth rates'!$C$4:$C$922,$AE332),SUMIFS('Growth rates'!V$4:V$922,'Growth rates'!$B$4:$B$922,Demands_tra!$A332,'Growth rates'!$C$4:$C$922,$AF332))</f>
        <v>0</v>
      </c>
      <c r="AZ332" s="6">
        <f ca="1">IF($AF332="",SUMIFS('Growth rates'!W$4:W$922,'Growth rates'!$B$4:$B$922,Demands_tra!$A332,'Growth rates'!$C$4:$C$922,$AE332),SUMIFS('Growth rates'!W$4:W$922,'Growth rates'!$B$4:$B$922,Demands_tra!$A332,'Growth rates'!$C$4:$C$922,$AF332))</f>
        <v>0</v>
      </c>
      <c r="BA332" s="6">
        <f ca="1">IF($AF332="",SUMIFS('Growth rates'!X$4:X$922,'Growth rates'!$B$4:$B$922,Demands_tra!$A332,'Growth rates'!$C$4:$C$922,$AE332),SUMIFS('Growth rates'!X$4:X$922,'Growth rates'!$B$4:$B$922,Demands_tra!$A332,'Growth rates'!$C$4:$C$922,$AF332))</f>
        <v>0</v>
      </c>
      <c r="BB332" s="6">
        <f ca="1">IF($AF332="",SUMIFS('Growth rates'!Y$4:Y$922,'Growth rates'!$B$4:$B$922,Demands_tra!$A332,'Growth rates'!$C$4:$C$922,$AE332),SUMIFS('Growth rates'!Y$4:Y$922,'Growth rates'!$B$4:$B$922,Demands_tra!$A332,'Growth rates'!$C$4:$C$922,$AF332))</f>
        <v>0</v>
      </c>
      <c r="BC332" s="6">
        <f ca="1">IF($AF332="",SUMIFS('Growth rates'!Z$4:Z$922,'Growth rates'!$B$4:$B$922,Demands_tra!$A332,'Growth rates'!$C$4:$C$922,$AE332),SUMIFS('Growth rates'!Z$4:Z$922,'Growth rates'!$B$4:$B$922,Demands_tra!$A332,'Growth rates'!$C$4:$C$922,$AF332))</f>
        <v>0</v>
      </c>
      <c r="BD332" s="6">
        <f ca="1">IF($AF332="",SUMIFS('Growth rates'!AA$4:AA$922,'Growth rates'!$B$4:$B$922,Demands_tra!$A332,'Growth rates'!$C$4:$C$922,$AE332),SUMIFS('Growth rates'!AA$4:AA$922,'Growth rates'!$B$4:$B$922,Demands_tra!$A332,'Growth rates'!$C$4:$C$922,$AF332))</f>
        <v>0</v>
      </c>
      <c r="BE332" s="6">
        <f ca="1">IF($AF332="",SUMIFS('Growth rates'!AB$4:AB$922,'Growth rates'!$B$4:$B$922,Demands_tra!$A332,'Growth rates'!$C$4:$C$922,$AE332),SUMIFS('Growth rates'!AB$4:AB$922,'Growth rates'!$B$4:$B$922,Demands_tra!$A332,'Growth rates'!$C$4:$C$922,$AF332))</f>
        <v>0</v>
      </c>
      <c r="BF332" s="6">
        <f ca="1">IF($AF332="",SUMIFS('Growth rates'!AC$4:AC$922,'Growth rates'!$B$4:$B$922,Demands_tra!$A332,'Growth rates'!$C$4:$C$922,$AE332),SUMIFS('Growth rates'!AC$4:AC$922,'Growth rates'!$B$4:$B$922,Demands_tra!$A332,'Growth rates'!$C$4:$C$922,$AF332))</f>
        <v>0</v>
      </c>
      <c r="BH332" t="str">
        <f ca="1">VLOOKUP($C332,'Default drvr and elast'!$A$4:$F$49,MATCH(VLOOKUP(A332,Classification!$B$4:$D$42,3,FALSE),'Default drvr and elast'!$D$3:$F$3,0)+3,FALSE)</f>
        <v>High2</v>
      </c>
      <c r="BJ332" s="6">
        <f ca="1">IF($BI332="",SUMIF(Elasticities!$B$5:$B$52,Demands_tra!$BH332,Elasticities!C$5:C$52),SUMIF(Elasticities!$B$5:$B$52,Demands_tra!$BI332,Elasticities!C$5:C$52))</f>
        <v>0.999999999999992</v>
      </c>
      <c r="BK332" s="6">
        <f ca="1">IF($BI332="",SUMIF(Elasticities!$B$5:$B$52,Demands_tra!$BH332,Elasticities!D$5:D$52),SUMIF(Elasticities!$B$5:$B$52,Demands_tra!$BI332,Elasticities!D$5:D$52))</f>
        <v>0.997560975609749</v>
      </c>
      <c r="BL332" s="6">
        <f ca="1">IF($BI332="",SUMIF(Elasticities!$B$5:$B$52,Demands_tra!$BH332,Elasticities!E$5:E$52),SUMIF(Elasticities!$B$5:$B$52,Demands_tra!$BI332,Elasticities!E$5:E$52))</f>
        <v>0.985365853658529</v>
      </c>
      <c r="BM332" s="6">
        <f ca="1">IF($BI332="",SUMIF(Elasticities!$B$5:$B$52,Demands_tra!$BH332,Elasticities!F$5:F$52),SUMIF(Elasticities!$B$5:$B$52,Demands_tra!$BI332,Elasticities!F$5:F$52))</f>
        <v>0.973170731707309</v>
      </c>
      <c r="BN332" s="6">
        <f ca="1">IF($BI332="",SUMIF(Elasticities!$B$5:$B$52,Demands_tra!$BH332,Elasticities!G$5:G$52),SUMIF(Elasticities!$B$5:$B$52,Demands_tra!$BI332,Elasticities!G$5:G$52))</f>
        <v>0.96097560975609</v>
      </c>
      <c r="BO332" s="6">
        <f ca="1">IF($BI332="",SUMIF(Elasticities!$B$5:$B$52,Demands_tra!$BH332,Elasticities!H$5:H$52),SUMIF(Elasticities!$B$5:$B$52,Demands_tra!$BI332,Elasticities!H$5:H$52))</f>
        <v>0.948780487804871</v>
      </c>
      <c r="BP332" s="6">
        <f ca="1">IF($BI332="",SUMIF(Elasticities!$B$5:$B$52,Demands_tra!$BH332,Elasticities!I$5:I$52),SUMIF(Elasticities!$B$5:$B$52,Demands_tra!$BI332,Elasticities!I$5:I$52))</f>
        <v>0.936585365853651</v>
      </c>
      <c r="BQ332" s="6">
        <f ca="1">IF($BI332="",SUMIF(Elasticities!$B$5:$B$52,Demands_tra!$BH332,Elasticities!J$5:J$52),SUMIF(Elasticities!$B$5:$B$52,Demands_tra!$BI332,Elasticities!J$5:J$52))</f>
        <v>0.924390243902432</v>
      </c>
      <c r="BR332" s="6">
        <f ca="1">IF($BI332="",SUMIF(Elasticities!$B$5:$B$52,Demands_tra!$BH332,Elasticities!K$5:K$52),SUMIF(Elasticities!$B$5:$B$52,Demands_tra!$BI332,Elasticities!K$5:K$52))</f>
        <v>0.912195121951213</v>
      </c>
      <c r="BS332" s="6">
        <f ca="1">IF($BI332="",SUMIF(Elasticities!$B$5:$B$52,Demands_tra!$BH332,Elasticities!L$5:L$52),SUMIF(Elasticities!$B$5:$B$52,Demands_tra!$BI332,Elasticities!L$5:L$52))</f>
        <v>0.899999999999992</v>
      </c>
      <c r="BT332" s="6">
        <f ca="1">IF($BI332="",SUMIF(Elasticities!$B$5:$B$52,Demands_tra!$BH332,Elasticities!M$5:M$52),SUMIF(Elasticities!$B$5:$B$52,Demands_tra!$BI332,Elasticities!M$5:M$52))</f>
        <v>0.887499999999992</v>
      </c>
      <c r="BU332" s="6">
        <f ca="1">IF($BI332="",SUMIF(Elasticities!$B$5:$B$52,Demands_tra!$BH332,Elasticities!N$5:N$52),SUMIF(Elasticities!$B$5:$B$52,Demands_tra!$BI332,Elasticities!N$5:N$52))</f>
        <v>0.874999999999992</v>
      </c>
      <c r="BV332" s="6">
        <f ca="1">IF($BI332="",SUMIF(Elasticities!$B$5:$B$52,Demands_tra!$BH332,Elasticities!O$5:O$52),SUMIF(Elasticities!$B$5:$B$52,Demands_tra!$BI332,Elasticities!O$5:O$52))</f>
        <v>0.862499999999992</v>
      </c>
      <c r="BW332" s="6">
        <f ca="1">IF($BI332="",SUMIF(Elasticities!$B$5:$B$52,Demands_tra!$BH332,Elasticities!P$5:P$52),SUMIF(Elasticities!$B$5:$B$52,Demands_tra!$BI332,Elasticities!P$5:P$52))</f>
        <v>0.849999999999993</v>
      </c>
      <c r="BX332" s="6">
        <f ca="1">IF($BI332="",SUMIF(Elasticities!$B$5:$B$52,Demands_tra!$BH332,Elasticities!Q$5:Q$52),SUMIF(Elasticities!$B$5:$B$52,Demands_tra!$BI332,Elasticities!Q$5:Q$52))</f>
        <v>0.837499999999992</v>
      </c>
      <c r="BY332" s="6">
        <f ca="1">IF($BI332="",SUMIF(Elasticities!$B$5:$B$52,Demands_tra!$BH332,Elasticities!R$5:R$52),SUMIF(Elasticities!$B$5:$B$52,Demands_tra!$BI332,Elasticities!R$5:R$52))</f>
        <v>0.824999999999992</v>
      </c>
      <c r="BZ332" s="6">
        <f ca="1">IF($BI332="",SUMIF(Elasticities!$B$5:$B$52,Demands_tra!$BH332,Elasticities!S$5:S$52),SUMIF(Elasticities!$B$5:$B$52,Demands_tra!$BI332,Elasticities!S$5:S$52))</f>
        <v>0.812499999999992</v>
      </c>
      <c r="CA332" s="6">
        <f ca="1">IF($BI332="",SUMIF(Elasticities!$B$5:$B$52,Demands_tra!$BH332,Elasticities!T$5:T$52),SUMIF(Elasticities!$B$5:$B$52,Demands_tra!$BI332,Elasticities!T$5:T$52))</f>
        <v>0.799999999999992</v>
      </c>
      <c r="CB332" s="6" t="e">
        <f ca="1">IF($BI332="",SUMIF(Elasticities!$B$5:$B$52,Demands_tra!$BH332,Elasticities!U$5:U$52),SUMIF(Elasticities!$B$5:$B$52,Demands_tra!$BI332,Elasticities!U$5:U$52))</f>
        <v>#VALUE!</v>
      </c>
      <c r="CC332" s="6" t="e">
        <f ca="1">IF($BI332="",SUMIF(Elasticities!$B$5:$B$52,Demands_tra!$BH332,Elasticities!V$5:V$52),SUMIF(Elasticities!$B$5:$B$52,Demands_tra!$BI332,Elasticities!V$5:V$52))</f>
        <v>#VALUE!</v>
      </c>
      <c r="CD332" s="6" t="e">
        <f ca="1">IF($BI332="",SUMIF(Elasticities!$B$5:$B$52,Demands_tra!$BH332,Elasticities!W$5:W$52),SUMIF(Elasticities!$B$5:$B$52,Demands_tra!$BI332,Elasticities!W$5:W$52))</f>
        <v>#VALUE!</v>
      </c>
      <c r="CE332" s="6" t="e">
        <f ca="1">IF($BI332="",SUMIF(Elasticities!$B$5:$B$52,Demands_tra!$BH332,Elasticities!X$5:X$52),SUMIF(Elasticities!$B$5:$B$52,Demands_tra!$BI332,Elasticities!X$5:X$52))</f>
        <v>#VALUE!</v>
      </c>
      <c r="CF332" s="6" t="e">
        <f ca="1">IF($BI332="",SUMIF(Elasticities!$B$5:$B$52,Demands_tra!$BH332,Elasticities!Y$5:Y$52),SUMIF(Elasticities!$B$5:$B$52,Demands_tra!$BI332,Elasticities!Y$5:Y$52))</f>
        <v>#VALUE!</v>
      </c>
      <c r="CG332" s="6" t="e">
        <f ca="1">IF($BI332="",SUMIF(Elasticities!$B$5:$B$52,Demands_tra!$BH332,Elasticities!Z$5:Z$52),SUMIF(Elasticities!$B$5:$B$52,Demands_tra!$BI332,Elasticities!Z$5:Z$52))</f>
        <v>#VALUE!</v>
      </c>
      <c r="CH332" s="6" t="e">
        <f ca="1">IF($BI332="",SUMIF(Elasticities!$B$5:$B$52,Demands_tra!$BH332,Elasticities!AA$5:AA$52),SUMIF(Elasticities!$B$5:$B$52,Demands_tra!$BI332,Elasticities!AA$5:AA$52))</f>
        <v>#VALUE!</v>
      </c>
      <c r="CI332" s="6" t="e">
        <f ca="1">IF($BI332="",SUMIF(Elasticities!$B$5:$B$52,Demands_tra!$BH332,Elasticities!AB$5:AB$52),SUMIF(Elasticities!$B$5:$B$52,Demands_tra!$BI332,Elasticities!AB$5:AB$52))</f>
        <v>#VALUE!</v>
      </c>
    </row>
    <row r="333" spans="1:87">
      <c r="A333" t="str">
        <f>IF(BYDem_tra!B332="","\I:",BYDem_tra!B332)</f>
        <v>SouthAfrica</v>
      </c>
      <c r="B333" t="str">
        <f>BYDem_tra!E332</f>
        <v>Trd_2w</v>
      </c>
      <c r="C333" t="str">
        <f t="shared" si="220"/>
        <v>Trd_2w</v>
      </c>
      <c r="D333" s="3">
        <f>SUMIFS(BYDem_tra!$M$2:$M$2000,BYDem_tra!$B$2:$B$2000,Demands_tra!$A333,BYDem_tra!$E$2:$E$2000,Demands_tra!$B333)</f>
        <v>109.69</v>
      </c>
      <c r="E333" s="3">
        <f ca="1" t="shared" si="221"/>
        <v>110.582310060839</v>
      </c>
      <c r="F333" s="3">
        <f ca="1" t="shared" si="222"/>
        <v>114.989231240779</v>
      </c>
      <c r="G333" s="3">
        <f ca="1" t="shared" si="223"/>
        <v>119.489482175879</v>
      </c>
      <c r="H333" s="3">
        <f ca="1" t="shared" si="224"/>
        <v>123.078232089163</v>
      </c>
      <c r="I333" s="3">
        <f ca="1" t="shared" si="225"/>
        <v>125.811054873142</v>
      </c>
      <c r="J333" s="3">
        <f ca="1" t="shared" si="226"/>
        <v>127.716576540044</v>
      </c>
      <c r="K333" s="3">
        <f ca="1" t="shared" si="227"/>
        <v>128.692083402128</v>
      </c>
      <c r="L333" s="3">
        <f ca="1" t="shared" si="228"/>
        <v>128.949077612264</v>
      </c>
      <c r="M333" s="3">
        <f ca="1" t="shared" si="229"/>
        <v>128.584293575878</v>
      </c>
      <c r="N333" s="3">
        <f ca="1" t="shared" si="230"/>
        <v>127.715938187362</v>
      </c>
      <c r="O333" s="3">
        <f ca="1" t="shared" si="231"/>
        <v>126.387372477225</v>
      </c>
      <c r="P333" s="3">
        <f ca="1" t="shared" si="232"/>
        <v>124.699455590403</v>
      </c>
      <c r="Q333" s="3">
        <f ca="1" t="shared" si="233"/>
        <v>122.688030566431</v>
      </c>
      <c r="R333" s="3">
        <f ca="1" t="shared" si="234"/>
        <v>120.533993247749</v>
      </c>
      <c r="S333" s="3">
        <f ca="1" t="shared" si="235"/>
        <v>118.267520007521</v>
      </c>
      <c r="T333" s="3">
        <f ca="1" t="shared" si="236"/>
        <v>115.896684311005</v>
      </c>
      <c r="U333" s="3">
        <f ca="1" t="shared" si="237"/>
        <v>113.442022027689</v>
      </c>
      <c r="V333" s="3" t="e">
        <f ca="1" t="shared" si="238"/>
        <v>#VALUE!</v>
      </c>
      <c r="W333" s="3" t="e">
        <f ca="1" t="shared" si="239"/>
        <v>#DIV/0!</v>
      </c>
      <c r="X333" s="3" t="e">
        <f ca="1" t="shared" si="240"/>
        <v>#DIV/0!</v>
      </c>
      <c r="Y333" s="3" t="e">
        <f ca="1" t="shared" si="241"/>
        <v>#DIV/0!</v>
      </c>
      <c r="Z333" s="3" t="e">
        <f ca="1" t="shared" si="242"/>
        <v>#DIV/0!</v>
      </c>
      <c r="AA333" s="3" t="e">
        <f ca="1" t="shared" si="243"/>
        <v>#DIV/0!</v>
      </c>
      <c r="AB333" s="3" t="e">
        <f ca="1" t="shared" si="244"/>
        <v>#DIV/0!</v>
      </c>
      <c r="AC333" s="3" t="e">
        <f ca="1" t="shared" si="245"/>
        <v>#DIV/0!</v>
      </c>
      <c r="AE333" s="34" t="str">
        <f ca="1">VLOOKUP($C333,'Default drvr and elast'!$A$4:$C$49,MATCH(VLOOKUP(A333,Classification!$B$4:$D$99,2,FALSE),'Default drvr and elast'!$A$3:$C$3,0),FALSE)</f>
        <v>POP</v>
      </c>
      <c r="AF333" s="4"/>
      <c r="AG333" s="6">
        <f ca="1">IF($AF333="",SUMIFS('Growth rates'!D$4:D$922,'Growth rates'!$B$4:$B$922,Demands_tra!$A333,'Growth rates'!$C$4:$C$922,$AE333),SUMIFS('Growth rates'!D$4:D$922,'Growth rates'!$B$4:$B$922,Demands_tra!$A333,'Growth rates'!$C$4:$C$922,$AF333))</f>
        <v>1</v>
      </c>
      <c r="AH333" s="6">
        <f ca="1">IF($AF333="",SUMIFS('Growth rates'!E$4:E$922,'Growth rates'!$B$4:$B$922,Demands_tra!$A333,'Growth rates'!$C$4:$C$922,$AE333),SUMIFS('Growth rates'!E$4:E$922,'Growth rates'!$B$4:$B$922,Demands_tra!$A333,'Growth rates'!$C$4:$C$922,$AF333))</f>
        <v>1.00815472466068</v>
      </c>
      <c r="AI333" s="6">
        <f ca="1">IF($AF333="",SUMIFS('Growth rates'!F$4:F$922,'Growth rates'!$B$4:$B$922,Demands_tra!$A333,'Growth rates'!$C$4:$C$922,$AE333),SUMIFS('Growth rates'!F$4:F$922,'Growth rates'!$B$4:$B$922,Demands_tra!$A333,'Growth rates'!$C$4:$C$922,$AF333))</f>
        <v>1.04892834796405</v>
      </c>
      <c r="AJ333" s="6">
        <f ca="1">IF($AF333="",SUMIFS('Growth rates'!G$4:G$922,'Growth rates'!$B$4:$B$922,Demands_tra!$A333,'Growth rates'!$C$4:$C$922,$AE333),SUMIFS('Growth rates'!G$4:G$922,'Growth rates'!$B$4:$B$922,Demands_tra!$A333,'Growth rates'!$C$4:$C$922,$AF333))</f>
        <v>1.09111123927933</v>
      </c>
      <c r="AK333" s="6">
        <f ca="1">IF($AF333="",SUMIFS('Growth rates'!H$4:H$922,'Growth rates'!$B$4:$B$922,Demands_tra!$A333,'Growth rates'!$C$4:$C$922,$AE333),SUMIFS('Growth rates'!H$4:H$922,'Growth rates'!$B$4:$B$922,Demands_tra!$A333,'Growth rates'!$C$4:$C$922,$AF333))</f>
        <v>1.12521247998421</v>
      </c>
      <c r="AL333" s="6">
        <f ca="1">IF($AF333="",SUMIFS('Growth rates'!I$4:I$922,'Growth rates'!$B$4:$B$922,Demands_tra!$A333,'Growth rates'!$C$4:$C$922,$AE333),SUMIFS('Growth rates'!I$4:I$922,'Growth rates'!$B$4:$B$922,Demands_tra!$A333,'Growth rates'!$C$4:$C$922,$AF333))</f>
        <v>1.15154539977041</v>
      </c>
      <c r="AM333" s="6">
        <f ca="1">IF($AF333="",SUMIFS('Growth rates'!J$4:J$922,'Growth rates'!$B$4:$B$922,Demands_tra!$A333,'Growth rates'!$C$4:$C$922,$AE333),SUMIFS('Growth rates'!J$4:J$922,'Growth rates'!$B$4:$B$922,Demands_tra!$A333,'Growth rates'!$C$4:$C$922,$AF333))</f>
        <v>1.17016750535311</v>
      </c>
      <c r="AN333" s="6">
        <f ca="1">IF($AF333="",SUMIFS('Growth rates'!K$4:K$922,'Growth rates'!$B$4:$B$922,Demands_tra!$A333,'Growth rates'!$C$4:$C$922,$AE333),SUMIFS('Growth rates'!K$4:K$922,'Growth rates'!$B$4:$B$922,Demands_tra!$A333,'Growth rates'!$C$4:$C$922,$AF333))</f>
        <v>1.17983637578976</v>
      </c>
      <c r="AO333" s="6">
        <f ca="1">IF($AF333="",SUMIFS('Growth rates'!L$4:L$922,'Growth rates'!$B$4:$B$922,Demands_tra!$A333,'Growth rates'!$C$4:$C$922,$AE333),SUMIFS('Growth rates'!L$4:L$922,'Growth rates'!$B$4:$B$922,Demands_tra!$A333,'Growth rates'!$C$4:$C$922,$AF333))</f>
        <v>1.1824192636067</v>
      </c>
      <c r="AP333" s="6">
        <f ca="1">IF($AF333="",SUMIFS('Growth rates'!M$4:M$922,'Growth rates'!$B$4:$B$922,Demands_tra!$A333,'Growth rates'!$C$4:$C$922,$AE333),SUMIFS('Growth rates'!M$4:M$922,'Growth rates'!$B$4:$B$922,Demands_tra!$A333,'Growth rates'!$C$4:$C$922,$AF333))</f>
        <v>1.1787026571958</v>
      </c>
      <c r="AQ333" s="6">
        <f ca="1">IF($AF333="",SUMIFS('Growth rates'!N$4:N$922,'Growth rates'!$B$4:$B$922,Demands_tra!$A333,'Growth rates'!$C$4:$C$922,$AE333),SUMIFS('Growth rates'!N$4:N$922,'Growth rates'!$B$4:$B$922,Demands_tra!$A333,'Growth rates'!$C$4:$C$922,$AF333))</f>
        <v>1.16973362710189</v>
      </c>
      <c r="AR333" s="6">
        <f ca="1">IF($AF333="",SUMIFS('Growth rates'!O$4:O$922,'Growth rates'!$B$4:$B$922,Demands_tra!$A333,'Growth rates'!$C$4:$C$922,$AE333),SUMIFS('Growth rates'!O$4:O$922,'Growth rates'!$B$4:$B$922,Demands_tra!$A333,'Growth rates'!$C$4:$C$922,$AF333))</f>
        <v>1.15582715838238</v>
      </c>
      <c r="AS333" s="6">
        <f ca="1">IF($AF333="",SUMIFS('Growth rates'!P$4:P$922,'Growth rates'!$B$4:$B$922,Demands_tra!$A333,'Growth rates'!$C$4:$C$922,$AE333),SUMIFS('Growth rates'!P$4:P$922,'Growth rates'!$B$4:$B$922,Demands_tra!$A333,'Growth rates'!$C$4:$C$922,$AF333))</f>
        <v>1.13793012022618</v>
      </c>
      <c r="AT333" s="6">
        <f ca="1">IF($AF333="",SUMIFS('Growth rates'!Q$4:Q$922,'Growth rates'!$B$4:$B$922,Demands_tra!$A333,'Growth rates'!$C$4:$C$922,$AE333),SUMIFS('Growth rates'!Q$4:Q$922,'Growth rates'!$B$4:$B$922,Demands_tra!$A333,'Growth rates'!$C$4:$C$922,$AF333))</f>
        <v>1.1163359779364</v>
      </c>
      <c r="AU333" s="6">
        <f ca="1">IF($AF333="",SUMIFS('Growth rates'!R$4:R$922,'Growth rates'!$B$4:$B$922,Demands_tra!$A333,'Growth rates'!$C$4:$C$922,$AE333),SUMIFS('Growth rates'!R$4:R$922,'Growth rates'!$B$4:$B$922,Demands_tra!$A333,'Growth rates'!$C$4:$C$922,$AF333))</f>
        <v>1.09293353828048</v>
      </c>
      <c r="AV333" s="6">
        <f ca="1">IF($AF333="",SUMIFS('Growth rates'!S$4:S$922,'Growth rates'!$B$4:$B$922,Demands_tra!$A333,'Growth rates'!$C$4:$C$922,$AE333),SUMIFS('Growth rates'!S$4:S$922,'Growth rates'!$B$4:$B$922,Demands_tra!$A333,'Growth rates'!$C$4:$C$922,$AF333))</f>
        <v>1.06802312943191</v>
      </c>
      <c r="AW333" s="6">
        <f ca="1">IF($AF333="",SUMIFS('Growth rates'!T$4:T$922,'Growth rates'!$B$4:$B$922,Demands_tra!$A333,'Growth rates'!$C$4:$C$922,$AE333),SUMIFS('Growth rates'!T$4:T$922,'Growth rates'!$B$4:$B$922,Demands_tra!$A333,'Growth rates'!$C$4:$C$922,$AF333))</f>
        <v>1.04167236273411</v>
      </c>
      <c r="AX333" s="6">
        <f ca="1">IF($AF333="",SUMIFS('Growth rates'!U$4:U$922,'Growth rates'!$B$4:$B$922,Demands_tra!$A333,'Growth rates'!$C$4:$C$922,$AE333),SUMIFS('Growth rates'!U$4:U$922,'Growth rates'!$B$4:$B$922,Demands_tra!$A333,'Growth rates'!$C$4:$C$922,$AF333))</f>
        <v>1.01409441825303</v>
      </c>
      <c r="AY333" s="6">
        <f ca="1">IF($AF333="",SUMIFS('Growth rates'!V$4:V$922,'Growth rates'!$B$4:$B$922,Demands_tra!$A333,'Growth rates'!$C$4:$C$922,$AE333),SUMIFS('Growth rates'!V$4:V$922,'Growth rates'!$B$4:$B$922,Demands_tra!$A333,'Growth rates'!$C$4:$C$922,$AF333))</f>
        <v>0</v>
      </c>
      <c r="AZ333" s="6">
        <f ca="1">IF($AF333="",SUMIFS('Growth rates'!W$4:W$922,'Growth rates'!$B$4:$B$922,Demands_tra!$A333,'Growth rates'!$C$4:$C$922,$AE333),SUMIFS('Growth rates'!W$4:W$922,'Growth rates'!$B$4:$B$922,Demands_tra!$A333,'Growth rates'!$C$4:$C$922,$AF333))</f>
        <v>0</v>
      </c>
      <c r="BA333" s="6">
        <f ca="1">IF($AF333="",SUMIFS('Growth rates'!X$4:X$922,'Growth rates'!$B$4:$B$922,Demands_tra!$A333,'Growth rates'!$C$4:$C$922,$AE333),SUMIFS('Growth rates'!X$4:X$922,'Growth rates'!$B$4:$B$922,Demands_tra!$A333,'Growth rates'!$C$4:$C$922,$AF333))</f>
        <v>0</v>
      </c>
      <c r="BB333" s="6">
        <f ca="1">IF($AF333="",SUMIFS('Growth rates'!Y$4:Y$922,'Growth rates'!$B$4:$B$922,Demands_tra!$A333,'Growth rates'!$C$4:$C$922,$AE333),SUMIFS('Growth rates'!Y$4:Y$922,'Growth rates'!$B$4:$B$922,Demands_tra!$A333,'Growth rates'!$C$4:$C$922,$AF333))</f>
        <v>0</v>
      </c>
      <c r="BC333" s="6">
        <f ca="1">IF($AF333="",SUMIFS('Growth rates'!Z$4:Z$922,'Growth rates'!$B$4:$B$922,Demands_tra!$A333,'Growth rates'!$C$4:$C$922,$AE333),SUMIFS('Growth rates'!Z$4:Z$922,'Growth rates'!$B$4:$B$922,Demands_tra!$A333,'Growth rates'!$C$4:$C$922,$AF333))</f>
        <v>0</v>
      </c>
      <c r="BD333" s="6">
        <f ca="1">IF($AF333="",SUMIFS('Growth rates'!AA$4:AA$922,'Growth rates'!$B$4:$B$922,Demands_tra!$A333,'Growth rates'!$C$4:$C$922,$AE333),SUMIFS('Growth rates'!AA$4:AA$922,'Growth rates'!$B$4:$B$922,Demands_tra!$A333,'Growth rates'!$C$4:$C$922,$AF333))</f>
        <v>0</v>
      </c>
      <c r="BE333" s="6">
        <f ca="1">IF($AF333="",SUMIFS('Growth rates'!AB$4:AB$922,'Growth rates'!$B$4:$B$922,Demands_tra!$A333,'Growth rates'!$C$4:$C$922,$AE333),SUMIFS('Growth rates'!AB$4:AB$922,'Growth rates'!$B$4:$B$922,Demands_tra!$A333,'Growth rates'!$C$4:$C$922,$AF333))</f>
        <v>0</v>
      </c>
      <c r="BF333" s="6">
        <f ca="1">IF($AF333="",SUMIFS('Growth rates'!AC$4:AC$922,'Growth rates'!$B$4:$B$922,Demands_tra!$A333,'Growth rates'!$C$4:$C$922,$AE333),SUMIFS('Growth rates'!AC$4:AC$922,'Growth rates'!$B$4:$B$922,Demands_tra!$A333,'Growth rates'!$C$4:$C$922,$AF333))</f>
        <v>0</v>
      </c>
      <c r="BH333" t="str">
        <f ca="1">VLOOKUP($C333,'Default drvr and elast'!$A$4:$F$49,MATCH(VLOOKUP(A333,Classification!$B$4:$D$42,3,FALSE),'Default drvr and elast'!$D$3:$F$3,0)+3,FALSE)</f>
        <v>High2</v>
      </c>
      <c r="BJ333" s="6">
        <f ca="1">IF($BI333="",SUMIF(Elasticities!$B$5:$B$52,Demands_tra!$BH333,Elasticities!C$5:C$52),SUMIF(Elasticities!$B$5:$B$52,Demands_tra!$BI333,Elasticities!C$5:C$52))</f>
        <v>0.999999999999992</v>
      </c>
      <c r="BK333" s="6">
        <f ca="1">IF($BI333="",SUMIF(Elasticities!$B$5:$B$52,Demands_tra!$BH333,Elasticities!D$5:D$52),SUMIF(Elasticities!$B$5:$B$52,Demands_tra!$BI333,Elasticities!D$5:D$52))</f>
        <v>0.997560975609749</v>
      </c>
      <c r="BL333" s="6">
        <f ca="1">IF($BI333="",SUMIF(Elasticities!$B$5:$B$52,Demands_tra!$BH333,Elasticities!E$5:E$52),SUMIF(Elasticities!$B$5:$B$52,Demands_tra!$BI333,Elasticities!E$5:E$52))</f>
        <v>0.985365853658529</v>
      </c>
      <c r="BM333" s="6">
        <f ca="1">IF($BI333="",SUMIF(Elasticities!$B$5:$B$52,Demands_tra!$BH333,Elasticities!F$5:F$52),SUMIF(Elasticities!$B$5:$B$52,Demands_tra!$BI333,Elasticities!F$5:F$52))</f>
        <v>0.973170731707309</v>
      </c>
      <c r="BN333" s="6">
        <f ca="1">IF($BI333="",SUMIF(Elasticities!$B$5:$B$52,Demands_tra!$BH333,Elasticities!G$5:G$52),SUMIF(Elasticities!$B$5:$B$52,Demands_tra!$BI333,Elasticities!G$5:G$52))</f>
        <v>0.96097560975609</v>
      </c>
      <c r="BO333" s="6">
        <f ca="1">IF($BI333="",SUMIF(Elasticities!$B$5:$B$52,Demands_tra!$BH333,Elasticities!H$5:H$52),SUMIF(Elasticities!$B$5:$B$52,Demands_tra!$BI333,Elasticities!H$5:H$52))</f>
        <v>0.948780487804871</v>
      </c>
      <c r="BP333" s="6">
        <f ca="1">IF($BI333="",SUMIF(Elasticities!$B$5:$B$52,Demands_tra!$BH333,Elasticities!I$5:I$52),SUMIF(Elasticities!$B$5:$B$52,Demands_tra!$BI333,Elasticities!I$5:I$52))</f>
        <v>0.936585365853651</v>
      </c>
      <c r="BQ333" s="6">
        <f ca="1">IF($BI333="",SUMIF(Elasticities!$B$5:$B$52,Demands_tra!$BH333,Elasticities!J$5:J$52),SUMIF(Elasticities!$B$5:$B$52,Demands_tra!$BI333,Elasticities!J$5:J$52))</f>
        <v>0.924390243902432</v>
      </c>
      <c r="BR333" s="6">
        <f ca="1">IF($BI333="",SUMIF(Elasticities!$B$5:$B$52,Demands_tra!$BH333,Elasticities!K$5:K$52),SUMIF(Elasticities!$B$5:$B$52,Demands_tra!$BI333,Elasticities!K$5:K$52))</f>
        <v>0.912195121951213</v>
      </c>
      <c r="BS333" s="6">
        <f ca="1">IF($BI333="",SUMIF(Elasticities!$B$5:$B$52,Demands_tra!$BH333,Elasticities!L$5:L$52),SUMIF(Elasticities!$B$5:$B$52,Demands_tra!$BI333,Elasticities!L$5:L$52))</f>
        <v>0.899999999999992</v>
      </c>
      <c r="BT333" s="6">
        <f ca="1">IF($BI333="",SUMIF(Elasticities!$B$5:$B$52,Demands_tra!$BH333,Elasticities!M$5:M$52),SUMIF(Elasticities!$B$5:$B$52,Demands_tra!$BI333,Elasticities!M$5:M$52))</f>
        <v>0.887499999999992</v>
      </c>
      <c r="BU333" s="6">
        <f ca="1">IF($BI333="",SUMIF(Elasticities!$B$5:$B$52,Demands_tra!$BH333,Elasticities!N$5:N$52),SUMIF(Elasticities!$B$5:$B$52,Demands_tra!$BI333,Elasticities!N$5:N$52))</f>
        <v>0.874999999999992</v>
      </c>
      <c r="BV333" s="6">
        <f ca="1">IF($BI333="",SUMIF(Elasticities!$B$5:$B$52,Demands_tra!$BH333,Elasticities!O$5:O$52),SUMIF(Elasticities!$B$5:$B$52,Demands_tra!$BI333,Elasticities!O$5:O$52))</f>
        <v>0.862499999999992</v>
      </c>
      <c r="BW333" s="6">
        <f ca="1">IF($BI333="",SUMIF(Elasticities!$B$5:$B$52,Demands_tra!$BH333,Elasticities!P$5:P$52),SUMIF(Elasticities!$B$5:$B$52,Demands_tra!$BI333,Elasticities!P$5:P$52))</f>
        <v>0.849999999999993</v>
      </c>
      <c r="BX333" s="6">
        <f ca="1">IF($BI333="",SUMIF(Elasticities!$B$5:$B$52,Demands_tra!$BH333,Elasticities!Q$5:Q$52),SUMIF(Elasticities!$B$5:$B$52,Demands_tra!$BI333,Elasticities!Q$5:Q$52))</f>
        <v>0.837499999999992</v>
      </c>
      <c r="BY333" s="6">
        <f ca="1">IF($BI333="",SUMIF(Elasticities!$B$5:$B$52,Demands_tra!$BH333,Elasticities!R$5:R$52),SUMIF(Elasticities!$B$5:$B$52,Demands_tra!$BI333,Elasticities!R$5:R$52))</f>
        <v>0.824999999999992</v>
      </c>
      <c r="BZ333" s="6">
        <f ca="1">IF($BI333="",SUMIF(Elasticities!$B$5:$B$52,Demands_tra!$BH333,Elasticities!S$5:S$52),SUMIF(Elasticities!$B$5:$B$52,Demands_tra!$BI333,Elasticities!S$5:S$52))</f>
        <v>0.812499999999992</v>
      </c>
      <c r="CA333" s="6">
        <f ca="1">IF($BI333="",SUMIF(Elasticities!$B$5:$B$52,Demands_tra!$BH333,Elasticities!T$5:T$52),SUMIF(Elasticities!$B$5:$B$52,Demands_tra!$BI333,Elasticities!T$5:T$52))</f>
        <v>0.799999999999992</v>
      </c>
      <c r="CB333" s="6" t="e">
        <f ca="1">IF($BI333="",SUMIF(Elasticities!$B$5:$B$52,Demands_tra!$BH333,Elasticities!U$5:U$52),SUMIF(Elasticities!$B$5:$B$52,Demands_tra!$BI333,Elasticities!U$5:U$52))</f>
        <v>#VALUE!</v>
      </c>
      <c r="CC333" s="6" t="e">
        <f ca="1">IF($BI333="",SUMIF(Elasticities!$B$5:$B$52,Demands_tra!$BH333,Elasticities!V$5:V$52),SUMIF(Elasticities!$B$5:$B$52,Demands_tra!$BI333,Elasticities!V$5:V$52))</f>
        <v>#VALUE!</v>
      </c>
      <c r="CD333" s="6" t="e">
        <f ca="1">IF($BI333="",SUMIF(Elasticities!$B$5:$B$52,Demands_tra!$BH333,Elasticities!W$5:W$52),SUMIF(Elasticities!$B$5:$B$52,Demands_tra!$BI333,Elasticities!W$5:W$52))</f>
        <v>#VALUE!</v>
      </c>
      <c r="CE333" s="6" t="e">
        <f ca="1">IF($BI333="",SUMIF(Elasticities!$B$5:$B$52,Demands_tra!$BH333,Elasticities!X$5:X$52),SUMIF(Elasticities!$B$5:$B$52,Demands_tra!$BI333,Elasticities!X$5:X$52))</f>
        <v>#VALUE!</v>
      </c>
      <c r="CF333" s="6" t="e">
        <f ca="1">IF($BI333="",SUMIF(Elasticities!$B$5:$B$52,Demands_tra!$BH333,Elasticities!Y$5:Y$52),SUMIF(Elasticities!$B$5:$B$52,Demands_tra!$BI333,Elasticities!Y$5:Y$52))</f>
        <v>#VALUE!</v>
      </c>
      <c r="CG333" s="6" t="e">
        <f ca="1">IF($BI333="",SUMIF(Elasticities!$B$5:$B$52,Demands_tra!$BH333,Elasticities!Z$5:Z$52),SUMIF(Elasticities!$B$5:$B$52,Demands_tra!$BI333,Elasticities!Z$5:Z$52))</f>
        <v>#VALUE!</v>
      </c>
      <c r="CH333" s="6" t="e">
        <f ca="1">IF($BI333="",SUMIF(Elasticities!$B$5:$B$52,Demands_tra!$BH333,Elasticities!AA$5:AA$52),SUMIF(Elasticities!$B$5:$B$52,Demands_tra!$BI333,Elasticities!AA$5:AA$52))</f>
        <v>#VALUE!</v>
      </c>
      <c r="CI333" s="6" t="e">
        <f ca="1">IF($BI333="",SUMIF(Elasticities!$B$5:$B$52,Demands_tra!$BH333,Elasticities!AB$5:AB$52),SUMIF(Elasticities!$B$5:$B$52,Demands_tra!$BI333,Elasticities!AB$5:AB$52))</f>
        <v>#VALUE!</v>
      </c>
    </row>
    <row r="334" spans="1:87">
      <c r="A334" t="str">
        <f>IF(BYDem_tra!B333="","\I:",BYDem_tra!B333)</f>
        <v>SouthAfrica</v>
      </c>
      <c r="B334" t="str">
        <f>BYDem_tra!E333</f>
        <v>Trd_3w</v>
      </c>
      <c r="C334" t="str">
        <f t="shared" si="220"/>
        <v>Trd_3w</v>
      </c>
      <c r="D334" s="3">
        <f>SUMIFS(BYDem_tra!$M$2:$M$2000,BYDem_tra!$B$2:$B$2000,Demands_tra!$A334,BYDem_tra!$E$2:$E$2000,Demands_tra!$B334)</f>
        <v>18.585</v>
      </c>
      <c r="E334" s="3">
        <f ca="1" t="shared" si="221"/>
        <v>18.7361859101167</v>
      </c>
      <c r="F334" s="3">
        <f ca="1" t="shared" si="222"/>
        <v>19.4828595369667</v>
      </c>
      <c r="G334" s="3">
        <f ca="1" t="shared" si="223"/>
        <v>20.2453462142284</v>
      </c>
      <c r="H334" s="3">
        <f ca="1" t="shared" si="224"/>
        <v>20.8533954177873</v>
      </c>
      <c r="I334" s="3">
        <f ca="1" t="shared" si="225"/>
        <v>21.3164231453856</v>
      </c>
      <c r="J334" s="3">
        <f ca="1" t="shared" si="226"/>
        <v>21.6392795605499</v>
      </c>
      <c r="K334" s="3">
        <f ca="1" t="shared" si="227"/>
        <v>21.8045616740683</v>
      </c>
      <c r="L334" s="3">
        <f ca="1" t="shared" si="228"/>
        <v>21.8481047262643</v>
      </c>
      <c r="M334" s="3">
        <f ca="1" t="shared" si="229"/>
        <v>21.786298624375</v>
      </c>
      <c r="N334" s="3">
        <f ca="1" t="shared" si="230"/>
        <v>21.6391714031554</v>
      </c>
      <c r="O334" s="3">
        <f ca="1" t="shared" si="231"/>
        <v>21.4140698102764</v>
      </c>
      <c r="P334" s="3">
        <f ca="1" t="shared" si="232"/>
        <v>21.1280826159873</v>
      </c>
      <c r="Q334" s="3">
        <f ca="1" t="shared" si="233"/>
        <v>20.7872827794431</v>
      </c>
      <c r="R334" s="3">
        <f ca="1" t="shared" si="234"/>
        <v>20.4223198514853</v>
      </c>
      <c r="S334" s="3">
        <f ca="1" t="shared" si="235"/>
        <v>20.0383066764499</v>
      </c>
      <c r="T334" s="3">
        <f ca="1" t="shared" si="236"/>
        <v>19.6366111579909</v>
      </c>
      <c r="U334" s="3">
        <f ca="1" t="shared" si="237"/>
        <v>19.2207127302817</v>
      </c>
      <c r="V334" s="3" t="e">
        <f ca="1" t="shared" si="238"/>
        <v>#VALUE!</v>
      </c>
      <c r="W334" s="3" t="e">
        <f ca="1" t="shared" si="239"/>
        <v>#DIV/0!</v>
      </c>
      <c r="X334" s="3" t="e">
        <f ca="1" t="shared" si="240"/>
        <v>#DIV/0!</v>
      </c>
      <c r="Y334" s="3" t="e">
        <f ca="1" t="shared" si="241"/>
        <v>#DIV/0!</v>
      </c>
      <c r="Z334" s="3" t="e">
        <f ca="1" t="shared" si="242"/>
        <v>#DIV/0!</v>
      </c>
      <c r="AA334" s="3" t="e">
        <f ca="1" t="shared" si="243"/>
        <v>#DIV/0!</v>
      </c>
      <c r="AB334" s="3" t="e">
        <f ca="1" t="shared" si="244"/>
        <v>#DIV/0!</v>
      </c>
      <c r="AC334" s="3" t="e">
        <f ca="1" t="shared" si="245"/>
        <v>#DIV/0!</v>
      </c>
      <c r="AE334" s="34" t="str">
        <f ca="1">VLOOKUP($C334,'Default drvr and elast'!$A$4:$C$49,MATCH(VLOOKUP(A334,Classification!$B$4:$D$99,2,FALSE),'Default drvr and elast'!$A$3:$C$3,0),FALSE)</f>
        <v>POP</v>
      </c>
      <c r="AF334" s="4"/>
      <c r="AG334" s="6">
        <f ca="1">IF($AF334="",SUMIFS('Growth rates'!D$4:D$922,'Growth rates'!$B$4:$B$922,Demands_tra!$A334,'Growth rates'!$C$4:$C$922,$AE334),SUMIFS('Growth rates'!D$4:D$922,'Growth rates'!$B$4:$B$922,Demands_tra!$A334,'Growth rates'!$C$4:$C$922,$AF334))</f>
        <v>1</v>
      </c>
      <c r="AH334" s="6">
        <f ca="1">IF($AF334="",SUMIFS('Growth rates'!E$4:E$922,'Growth rates'!$B$4:$B$922,Demands_tra!$A334,'Growth rates'!$C$4:$C$922,$AE334),SUMIFS('Growth rates'!E$4:E$922,'Growth rates'!$B$4:$B$922,Demands_tra!$A334,'Growth rates'!$C$4:$C$922,$AF334))</f>
        <v>1.00815472466068</v>
      </c>
      <c r="AI334" s="6">
        <f ca="1">IF($AF334="",SUMIFS('Growth rates'!F$4:F$922,'Growth rates'!$B$4:$B$922,Demands_tra!$A334,'Growth rates'!$C$4:$C$922,$AE334),SUMIFS('Growth rates'!F$4:F$922,'Growth rates'!$B$4:$B$922,Demands_tra!$A334,'Growth rates'!$C$4:$C$922,$AF334))</f>
        <v>1.04892834796405</v>
      </c>
      <c r="AJ334" s="6">
        <f ca="1">IF($AF334="",SUMIFS('Growth rates'!G$4:G$922,'Growth rates'!$B$4:$B$922,Demands_tra!$A334,'Growth rates'!$C$4:$C$922,$AE334),SUMIFS('Growth rates'!G$4:G$922,'Growth rates'!$B$4:$B$922,Demands_tra!$A334,'Growth rates'!$C$4:$C$922,$AF334))</f>
        <v>1.09111123927933</v>
      </c>
      <c r="AK334" s="6">
        <f ca="1">IF($AF334="",SUMIFS('Growth rates'!H$4:H$922,'Growth rates'!$B$4:$B$922,Demands_tra!$A334,'Growth rates'!$C$4:$C$922,$AE334),SUMIFS('Growth rates'!H$4:H$922,'Growth rates'!$B$4:$B$922,Demands_tra!$A334,'Growth rates'!$C$4:$C$922,$AF334))</f>
        <v>1.12521247998421</v>
      </c>
      <c r="AL334" s="6">
        <f ca="1">IF($AF334="",SUMIFS('Growth rates'!I$4:I$922,'Growth rates'!$B$4:$B$922,Demands_tra!$A334,'Growth rates'!$C$4:$C$922,$AE334),SUMIFS('Growth rates'!I$4:I$922,'Growth rates'!$B$4:$B$922,Demands_tra!$A334,'Growth rates'!$C$4:$C$922,$AF334))</f>
        <v>1.15154539977041</v>
      </c>
      <c r="AM334" s="6">
        <f ca="1">IF($AF334="",SUMIFS('Growth rates'!J$4:J$922,'Growth rates'!$B$4:$B$922,Demands_tra!$A334,'Growth rates'!$C$4:$C$922,$AE334),SUMIFS('Growth rates'!J$4:J$922,'Growth rates'!$B$4:$B$922,Demands_tra!$A334,'Growth rates'!$C$4:$C$922,$AF334))</f>
        <v>1.17016750535311</v>
      </c>
      <c r="AN334" s="6">
        <f ca="1">IF($AF334="",SUMIFS('Growth rates'!K$4:K$922,'Growth rates'!$B$4:$B$922,Demands_tra!$A334,'Growth rates'!$C$4:$C$922,$AE334),SUMIFS('Growth rates'!K$4:K$922,'Growth rates'!$B$4:$B$922,Demands_tra!$A334,'Growth rates'!$C$4:$C$922,$AF334))</f>
        <v>1.17983637578976</v>
      </c>
      <c r="AO334" s="6">
        <f ca="1">IF($AF334="",SUMIFS('Growth rates'!L$4:L$922,'Growth rates'!$B$4:$B$922,Demands_tra!$A334,'Growth rates'!$C$4:$C$922,$AE334),SUMIFS('Growth rates'!L$4:L$922,'Growth rates'!$B$4:$B$922,Demands_tra!$A334,'Growth rates'!$C$4:$C$922,$AF334))</f>
        <v>1.1824192636067</v>
      </c>
      <c r="AP334" s="6">
        <f ca="1">IF($AF334="",SUMIFS('Growth rates'!M$4:M$922,'Growth rates'!$B$4:$B$922,Demands_tra!$A334,'Growth rates'!$C$4:$C$922,$AE334),SUMIFS('Growth rates'!M$4:M$922,'Growth rates'!$B$4:$B$922,Demands_tra!$A334,'Growth rates'!$C$4:$C$922,$AF334))</f>
        <v>1.1787026571958</v>
      </c>
      <c r="AQ334" s="6">
        <f ca="1">IF($AF334="",SUMIFS('Growth rates'!N$4:N$922,'Growth rates'!$B$4:$B$922,Demands_tra!$A334,'Growth rates'!$C$4:$C$922,$AE334),SUMIFS('Growth rates'!N$4:N$922,'Growth rates'!$B$4:$B$922,Demands_tra!$A334,'Growth rates'!$C$4:$C$922,$AF334))</f>
        <v>1.16973362710189</v>
      </c>
      <c r="AR334" s="6">
        <f ca="1">IF($AF334="",SUMIFS('Growth rates'!O$4:O$922,'Growth rates'!$B$4:$B$922,Demands_tra!$A334,'Growth rates'!$C$4:$C$922,$AE334),SUMIFS('Growth rates'!O$4:O$922,'Growth rates'!$B$4:$B$922,Demands_tra!$A334,'Growth rates'!$C$4:$C$922,$AF334))</f>
        <v>1.15582715838238</v>
      </c>
      <c r="AS334" s="6">
        <f ca="1">IF($AF334="",SUMIFS('Growth rates'!P$4:P$922,'Growth rates'!$B$4:$B$922,Demands_tra!$A334,'Growth rates'!$C$4:$C$922,$AE334),SUMIFS('Growth rates'!P$4:P$922,'Growth rates'!$B$4:$B$922,Demands_tra!$A334,'Growth rates'!$C$4:$C$922,$AF334))</f>
        <v>1.13793012022618</v>
      </c>
      <c r="AT334" s="6">
        <f ca="1">IF($AF334="",SUMIFS('Growth rates'!Q$4:Q$922,'Growth rates'!$B$4:$B$922,Demands_tra!$A334,'Growth rates'!$C$4:$C$922,$AE334),SUMIFS('Growth rates'!Q$4:Q$922,'Growth rates'!$B$4:$B$922,Demands_tra!$A334,'Growth rates'!$C$4:$C$922,$AF334))</f>
        <v>1.1163359779364</v>
      </c>
      <c r="AU334" s="6">
        <f ca="1">IF($AF334="",SUMIFS('Growth rates'!R$4:R$922,'Growth rates'!$B$4:$B$922,Demands_tra!$A334,'Growth rates'!$C$4:$C$922,$AE334),SUMIFS('Growth rates'!R$4:R$922,'Growth rates'!$B$4:$B$922,Demands_tra!$A334,'Growth rates'!$C$4:$C$922,$AF334))</f>
        <v>1.09293353828048</v>
      </c>
      <c r="AV334" s="6">
        <f ca="1">IF($AF334="",SUMIFS('Growth rates'!S$4:S$922,'Growth rates'!$B$4:$B$922,Demands_tra!$A334,'Growth rates'!$C$4:$C$922,$AE334),SUMIFS('Growth rates'!S$4:S$922,'Growth rates'!$B$4:$B$922,Demands_tra!$A334,'Growth rates'!$C$4:$C$922,$AF334))</f>
        <v>1.06802312943191</v>
      </c>
      <c r="AW334" s="6">
        <f ca="1">IF($AF334="",SUMIFS('Growth rates'!T$4:T$922,'Growth rates'!$B$4:$B$922,Demands_tra!$A334,'Growth rates'!$C$4:$C$922,$AE334),SUMIFS('Growth rates'!T$4:T$922,'Growth rates'!$B$4:$B$922,Demands_tra!$A334,'Growth rates'!$C$4:$C$922,$AF334))</f>
        <v>1.04167236273411</v>
      </c>
      <c r="AX334" s="6">
        <f ca="1">IF($AF334="",SUMIFS('Growth rates'!U$4:U$922,'Growth rates'!$B$4:$B$922,Demands_tra!$A334,'Growth rates'!$C$4:$C$922,$AE334),SUMIFS('Growth rates'!U$4:U$922,'Growth rates'!$B$4:$B$922,Demands_tra!$A334,'Growth rates'!$C$4:$C$922,$AF334))</f>
        <v>1.01409441825303</v>
      </c>
      <c r="AY334" s="6">
        <f ca="1">IF($AF334="",SUMIFS('Growth rates'!V$4:V$922,'Growth rates'!$B$4:$B$922,Demands_tra!$A334,'Growth rates'!$C$4:$C$922,$AE334),SUMIFS('Growth rates'!V$4:V$922,'Growth rates'!$B$4:$B$922,Demands_tra!$A334,'Growth rates'!$C$4:$C$922,$AF334))</f>
        <v>0</v>
      </c>
      <c r="AZ334" s="6">
        <f ca="1">IF($AF334="",SUMIFS('Growth rates'!W$4:W$922,'Growth rates'!$B$4:$B$922,Demands_tra!$A334,'Growth rates'!$C$4:$C$922,$AE334),SUMIFS('Growth rates'!W$4:W$922,'Growth rates'!$B$4:$B$922,Demands_tra!$A334,'Growth rates'!$C$4:$C$922,$AF334))</f>
        <v>0</v>
      </c>
      <c r="BA334" s="6">
        <f ca="1">IF($AF334="",SUMIFS('Growth rates'!X$4:X$922,'Growth rates'!$B$4:$B$922,Demands_tra!$A334,'Growth rates'!$C$4:$C$922,$AE334),SUMIFS('Growth rates'!X$4:X$922,'Growth rates'!$B$4:$B$922,Demands_tra!$A334,'Growth rates'!$C$4:$C$922,$AF334))</f>
        <v>0</v>
      </c>
      <c r="BB334" s="6">
        <f ca="1">IF($AF334="",SUMIFS('Growth rates'!Y$4:Y$922,'Growth rates'!$B$4:$B$922,Demands_tra!$A334,'Growth rates'!$C$4:$C$922,$AE334),SUMIFS('Growth rates'!Y$4:Y$922,'Growth rates'!$B$4:$B$922,Demands_tra!$A334,'Growth rates'!$C$4:$C$922,$AF334))</f>
        <v>0</v>
      </c>
      <c r="BC334" s="6">
        <f ca="1">IF($AF334="",SUMIFS('Growth rates'!Z$4:Z$922,'Growth rates'!$B$4:$B$922,Demands_tra!$A334,'Growth rates'!$C$4:$C$922,$AE334),SUMIFS('Growth rates'!Z$4:Z$922,'Growth rates'!$B$4:$B$922,Demands_tra!$A334,'Growth rates'!$C$4:$C$922,$AF334))</f>
        <v>0</v>
      </c>
      <c r="BD334" s="6">
        <f ca="1">IF($AF334="",SUMIFS('Growth rates'!AA$4:AA$922,'Growth rates'!$B$4:$B$922,Demands_tra!$A334,'Growth rates'!$C$4:$C$922,$AE334),SUMIFS('Growth rates'!AA$4:AA$922,'Growth rates'!$B$4:$B$922,Demands_tra!$A334,'Growth rates'!$C$4:$C$922,$AF334))</f>
        <v>0</v>
      </c>
      <c r="BE334" s="6">
        <f ca="1">IF($AF334="",SUMIFS('Growth rates'!AB$4:AB$922,'Growth rates'!$B$4:$B$922,Demands_tra!$A334,'Growth rates'!$C$4:$C$922,$AE334),SUMIFS('Growth rates'!AB$4:AB$922,'Growth rates'!$B$4:$B$922,Demands_tra!$A334,'Growth rates'!$C$4:$C$922,$AF334))</f>
        <v>0</v>
      </c>
      <c r="BF334" s="6">
        <f ca="1">IF($AF334="",SUMIFS('Growth rates'!AC$4:AC$922,'Growth rates'!$B$4:$B$922,Demands_tra!$A334,'Growth rates'!$C$4:$C$922,$AE334),SUMIFS('Growth rates'!AC$4:AC$922,'Growth rates'!$B$4:$B$922,Demands_tra!$A334,'Growth rates'!$C$4:$C$922,$AF334))</f>
        <v>0</v>
      </c>
      <c r="BH334" t="str">
        <f ca="1">VLOOKUP($C334,'Default drvr and elast'!$A$4:$F$49,MATCH(VLOOKUP(A334,Classification!$B$4:$D$42,3,FALSE),'Default drvr and elast'!$D$3:$F$3,0)+3,FALSE)</f>
        <v>High2</v>
      </c>
      <c r="BJ334" s="6">
        <f ca="1">IF($BI334="",SUMIF(Elasticities!$B$5:$B$52,Demands_tra!$BH334,Elasticities!C$5:C$52),SUMIF(Elasticities!$B$5:$B$52,Demands_tra!$BI334,Elasticities!C$5:C$52))</f>
        <v>0.999999999999992</v>
      </c>
      <c r="BK334" s="6">
        <f ca="1">IF($BI334="",SUMIF(Elasticities!$B$5:$B$52,Demands_tra!$BH334,Elasticities!D$5:D$52),SUMIF(Elasticities!$B$5:$B$52,Demands_tra!$BI334,Elasticities!D$5:D$52))</f>
        <v>0.997560975609749</v>
      </c>
      <c r="BL334" s="6">
        <f ca="1">IF($BI334="",SUMIF(Elasticities!$B$5:$B$52,Demands_tra!$BH334,Elasticities!E$5:E$52),SUMIF(Elasticities!$B$5:$B$52,Demands_tra!$BI334,Elasticities!E$5:E$52))</f>
        <v>0.985365853658529</v>
      </c>
      <c r="BM334" s="6">
        <f ca="1">IF($BI334="",SUMIF(Elasticities!$B$5:$B$52,Demands_tra!$BH334,Elasticities!F$5:F$52),SUMIF(Elasticities!$B$5:$B$52,Demands_tra!$BI334,Elasticities!F$5:F$52))</f>
        <v>0.973170731707309</v>
      </c>
      <c r="BN334" s="6">
        <f ca="1">IF($BI334="",SUMIF(Elasticities!$B$5:$B$52,Demands_tra!$BH334,Elasticities!G$5:G$52),SUMIF(Elasticities!$B$5:$B$52,Demands_tra!$BI334,Elasticities!G$5:G$52))</f>
        <v>0.96097560975609</v>
      </c>
      <c r="BO334" s="6">
        <f ca="1">IF($BI334="",SUMIF(Elasticities!$B$5:$B$52,Demands_tra!$BH334,Elasticities!H$5:H$52),SUMIF(Elasticities!$B$5:$B$52,Demands_tra!$BI334,Elasticities!H$5:H$52))</f>
        <v>0.948780487804871</v>
      </c>
      <c r="BP334" s="6">
        <f ca="1">IF($BI334="",SUMIF(Elasticities!$B$5:$B$52,Demands_tra!$BH334,Elasticities!I$5:I$52),SUMIF(Elasticities!$B$5:$B$52,Demands_tra!$BI334,Elasticities!I$5:I$52))</f>
        <v>0.936585365853651</v>
      </c>
      <c r="BQ334" s="6">
        <f ca="1">IF($BI334="",SUMIF(Elasticities!$B$5:$B$52,Demands_tra!$BH334,Elasticities!J$5:J$52),SUMIF(Elasticities!$B$5:$B$52,Demands_tra!$BI334,Elasticities!J$5:J$52))</f>
        <v>0.924390243902432</v>
      </c>
      <c r="BR334" s="6">
        <f ca="1">IF($BI334="",SUMIF(Elasticities!$B$5:$B$52,Demands_tra!$BH334,Elasticities!K$5:K$52),SUMIF(Elasticities!$B$5:$B$52,Demands_tra!$BI334,Elasticities!K$5:K$52))</f>
        <v>0.912195121951213</v>
      </c>
      <c r="BS334" s="6">
        <f ca="1">IF($BI334="",SUMIF(Elasticities!$B$5:$B$52,Demands_tra!$BH334,Elasticities!L$5:L$52),SUMIF(Elasticities!$B$5:$B$52,Demands_tra!$BI334,Elasticities!L$5:L$52))</f>
        <v>0.899999999999992</v>
      </c>
      <c r="BT334" s="6">
        <f ca="1">IF($BI334="",SUMIF(Elasticities!$B$5:$B$52,Demands_tra!$BH334,Elasticities!M$5:M$52),SUMIF(Elasticities!$B$5:$B$52,Demands_tra!$BI334,Elasticities!M$5:M$52))</f>
        <v>0.887499999999992</v>
      </c>
      <c r="BU334" s="6">
        <f ca="1">IF($BI334="",SUMIF(Elasticities!$B$5:$B$52,Demands_tra!$BH334,Elasticities!N$5:N$52),SUMIF(Elasticities!$B$5:$B$52,Demands_tra!$BI334,Elasticities!N$5:N$52))</f>
        <v>0.874999999999992</v>
      </c>
      <c r="BV334" s="6">
        <f ca="1">IF($BI334="",SUMIF(Elasticities!$B$5:$B$52,Demands_tra!$BH334,Elasticities!O$5:O$52),SUMIF(Elasticities!$B$5:$B$52,Demands_tra!$BI334,Elasticities!O$5:O$52))</f>
        <v>0.862499999999992</v>
      </c>
      <c r="BW334" s="6">
        <f ca="1">IF($BI334="",SUMIF(Elasticities!$B$5:$B$52,Demands_tra!$BH334,Elasticities!P$5:P$52),SUMIF(Elasticities!$B$5:$B$52,Demands_tra!$BI334,Elasticities!P$5:P$52))</f>
        <v>0.849999999999993</v>
      </c>
      <c r="BX334" s="6">
        <f ca="1">IF($BI334="",SUMIF(Elasticities!$B$5:$B$52,Demands_tra!$BH334,Elasticities!Q$5:Q$52),SUMIF(Elasticities!$B$5:$B$52,Demands_tra!$BI334,Elasticities!Q$5:Q$52))</f>
        <v>0.837499999999992</v>
      </c>
      <c r="BY334" s="6">
        <f ca="1">IF($BI334="",SUMIF(Elasticities!$B$5:$B$52,Demands_tra!$BH334,Elasticities!R$5:R$52),SUMIF(Elasticities!$B$5:$B$52,Demands_tra!$BI334,Elasticities!R$5:R$52))</f>
        <v>0.824999999999992</v>
      </c>
      <c r="BZ334" s="6">
        <f ca="1">IF($BI334="",SUMIF(Elasticities!$B$5:$B$52,Demands_tra!$BH334,Elasticities!S$5:S$52),SUMIF(Elasticities!$B$5:$B$52,Demands_tra!$BI334,Elasticities!S$5:S$52))</f>
        <v>0.812499999999992</v>
      </c>
      <c r="CA334" s="6">
        <f ca="1">IF($BI334="",SUMIF(Elasticities!$B$5:$B$52,Demands_tra!$BH334,Elasticities!T$5:T$52),SUMIF(Elasticities!$B$5:$B$52,Demands_tra!$BI334,Elasticities!T$5:T$52))</f>
        <v>0.799999999999992</v>
      </c>
      <c r="CB334" s="6" t="e">
        <f ca="1">IF($BI334="",SUMIF(Elasticities!$B$5:$B$52,Demands_tra!$BH334,Elasticities!U$5:U$52),SUMIF(Elasticities!$B$5:$B$52,Demands_tra!$BI334,Elasticities!U$5:U$52))</f>
        <v>#VALUE!</v>
      </c>
      <c r="CC334" s="6" t="e">
        <f ca="1">IF($BI334="",SUMIF(Elasticities!$B$5:$B$52,Demands_tra!$BH334,Elasticities!V$5:V$52),SUMIF(Elasticities!$B$5:$B$52,Demands_tra!$BI334,Elasticities!V$5:V$52))</f>
        <v>#VALUE!</v>
      </c>
      <c r="CD334" s="6" t="e">
        <f ca="1">IF($BI334="",SUMIF(Elasticities!$B$5:$B$52,Demands_tra!$BH334,Elasticities!W$5:W$52),SUMIF(Elasticities!$B$5:$B$52,Demands_tra!$BI334,Elasticities!W$5:W$52))</f>
        <v>#VALUE!</v>
      </c>
      <c r="CE334" s="6" t="e">
        <f ca="1">IF($BI334="",SUMIF(Elasticities!$B$5:$B$52,Demands_tra!$BH334,Elasticities!X$5:X$52),SUMIF(Elasticities!$B$5:$B$52,Demands_tra!$BI334,Elasticities!X$5:X$52))</f>
        <v>#VALUE!</v>
      </c>
      <c r="CF334" s="6" t="e">
        <f ca="1">IF($BI334="",SUMIF(Elasticities!$B$5:$B$52,Demands_tra!$BH334,Elasticities!Y$5:Y$52),SUMIF(Elasticities!$B$5:$B$52,Demands_tra!$BI334,Elasticities!Y$5:Y$52))</f>
        <v>#VALUE!</v>
      </c>
      <c r="CG334" s="6" t="e">
        <f ca="1">IF($BI334="",SUMIF(Elasticities!$B$5:$B$52,Demands_tra!$BH334,Elasticities!Z$5:Z$52),SUMIF(Elasticities!$B$5:$B$52,Demands_tra!$BI334,Elasticities!Z$5:Z$52))</f>
        <v>#VALUE!</v>
      </c>
      <c r="CH334" s="6" t="e">
        <f ca="1">IF($BI334="",SUMIF(Elasticities!$B$5:$B$52,Demands_tra!$BH334,Elasticities!AA$5:AA$52),SUMIF(Elasticities!$B$5:$B$52,Demands_tra!$BI334,Elasticities!AA$5:AA$52))</f>
        <v>#VALUE!</v>
      </c>
      <c r="CI334" s="6" t="e">
        <f ca="1">IF($BI334="",SUMIF(Elasticities!$B$5:$B$52,Demands_tra!$BH334,Elasticities!AB$5:AB$52),SUMIF(Elasticities!$B$5:$B$52,Demands_tra!$BI334,Elasticities!AB$5:AB$52))</f>
        <v>#VALUE!</v>
      </c>
    </row>
    <row r="335" spans="1:87">
      <c r="A335" t="str">
        <f>IF(BYDem_tra!B334="","\I:",BYDem_tra!B334)</f>
        <v>SouthAfrica</v>
      </c>
      <c r="B335" t="str">
        <f>BYDem_tra!E334</f>
        <v>Trd_bus</v>
      </c>
      <c r="C335" t="str">
        <f t="shared" ref="C335:C398" si="246">B335</f>
        <v>Trd_bus</v>
      </c>
      <c r="D335" s="3">
        <f>SUMIFS(BYDem_tra!$M$2:$M$2000,BYDem_tra!$B$2:$B$2000,Demands_tra!$A335,BYDem_tra!$E$2:$E$2000,Demands_tra!$B335)</f>
        <v>7.945</v>
      </c>
      <c r="E335" s="3">
        <f ca="1" t="shared" ref="E335:E398" si="247">(1+(AH335-AG335)/AG335*BK335)*D335</f>
        <v>8.0096312647768</v>
      </c>
      <c r="F335" s="3">
        <f ca="1" t="shared" ref="F335:F398" si="248">(1+(AI335-AH335)/AH335*BL335)*E335</f>
        <v>8.32883072484262</v>
      </c>
      <c r="G335" s="3">
        <f ca="1" t="shared" ref="G335:G398" si="249">(1+(AJ335-AI335)/AI335*BM335)*F335</f>
        <v>8.65479018951006</v>
      </c>
      <c r="H335" s="3">
        <f ca="1" t="shared" ref="H335:H398" si="250">(1+(AK335-AJ335)/AJ335*BN335)*G335</f>
        <v>8.91472836127631</v>
      </c>
      <c r="I335" s="3">
        <f ca="1" t="shared" ref="I335:I398" si="251">(1+(AL335-AK335)/AK335*BO335)*H335</f>
        <v>9.1126705348447</v>
      </c>
      <c r="J335" s="3">
        <f ca="1" t="shared" ref="J335:J398" si="252">(1+(AM335-AL335)/AL335*BP335)*I335</f>
        <v>9.25069013228782</v>
      </c>
      <c r="K335" s="3">
        <f ca="1" t="shared" ref="K335:K398" si="253">(1+(AN335-AM335)/AM335*BQ335)*J335</f>
        <v>9.32134745765256</v>
      </c>
      <c r="L335" s="3">
        <f ca="1" t="shared" ref="L335:L398" si="254">(1+(AO335-AN335)/AN335*BR335)*K335</f>
        <v>9.3399619074614</v>
      </c>
      <c r="M335" s="3">
        <f ca="1" t="shared" ref="M335:M398" si="255">(1+(AP335-AO335)/AO335*BS335)*L335</f>
        <v>9.31354008989289</v>
      </c>
      <c r="N335" s="3">
        <f ca="1" t="shared" ref="N335:N398" si="256">(1+(AQ335-AP335)/AP335*BT335)*M335</f>
        <v>9.25064389551088</v>
      </c>
      <c r="O335" s="3">
        <f ca="1" t="shared" ref="O335:O398" si="257">(1+(AR335-AQ335)/AQ335*BU335)*N335</f>
        <v>9.15441402435546</v>
      </c>
      <c r="P335" s="3">
        <f ca="1" t="shared" ref="P335:P398" si="258">(1+(AS335-AR335)/AR335*BV335)*O335</f>
        <v>9.03215584525256</v>
      </c>
      <c r="Q335" s="3">
        <f ca="1" t="shared" ref="Q335:Q398" si="259">(1+(AT335-AS335)/AS335*BW335)*P335</f>
        <v>8.88646551964893</v>
      </c>
      <c r="R335" s="3">
        <f ca="1" t="shared" ref="R335:R398" si="260">(1+(AU335-AT335)/AT335*BX335)*Q335</f>
        <v>8.73044558622819</v>
      </c>
      <c r="S335" s="3">
        <f ca="1" t="shared" ref="S335:S398" si="261">(1+(AV335-AU335)/AU335*BY335)*R335</f>
        <v>8.56628176187216</v>
      </c>
      <c r="T335" s="3">
        <f ca="1" t="shared" ref="T335:T398" si="262">(1+(AW335-AV335)/AV335*BZ335)*S335</f>
        <v>8.39455881895281</v>
      </c>
      <c r="U335" s="3">
        <f ca="1" t="shared" ref="U335:U398" si="263">(1+(AX335-AW335)/AW335*CA335)*T335</f>
        <v>8.21676419919765</v>
      </c>
      <c r="V335" s="3" t="e">
        <f ca="1" t="shared" si="238"/>
        <v>#VALUE!</v>
      </c>
      <c r="W335" s="3" t="e">
        <f ca="1" t="shared" si="239"/>
        <v>#DIV/0!</v>
      </c>
      <c r="X335" s="3" t="e">
        <f ca="1" t="shared" si="240"/>
        <v>#DIV/0!</v>
      </c>
      <c r="Y335" s="3" t="e">
        <f ca="1" t="shared" si="241"/>
        <v>#DIV/0!</v>
      </c>
      <c r="Z335" s="3" t="e">
        <f ca="1" t="shared" si="242"/>
        <v>#DIV/0!</v>
      </c>
      <c r="AA335" s="3" t="e">
        <f ca="1" t="shared" si="243"/>
        <v>#DIV/0!</v>
      </c>
      <c r="AB335" s="3" t="e">
        <f ca="1" t="shared" si="244"/>
        <v>#DIV/0!</v>
      </c>
      <c r="AC335" s="3" t="e">
        <f ca="1" t="shared" si="245"/>
        <v>#DIV/0!</v>
      </c>
      <c r="AE335" s="34" t="str">
        <f ca="1">VLOOKUP($C335,'Default drvr and elast'!$A$4:$C$49,MATCH(VLOOKUP(A335,Classification!$B$4:$D$99,2,FALSE),'Default drvr and elast'!$A$3:$C$3,0),FALSE)</f>
        <v>POP</v>
      </c>
      <c r="AF335" s="4"/>
      <c r="AG335" s="6">
        <f ca="1">IF($AF335="",SUMIFS('Growth rates'!D$4:D$922,'Growth rates'!$B$4:$B$922,Demands_tra!$A335,'Growth rates'!$C$4:$C$922,$AE335),SUMIFS('Growth rates'!D$4:D$922,'Growth rates'!$B$4:$B$922,Demands_tra!$A335,'Growth rates'!$C$4:$C$922,$AF335))</f>
        <v>1</v>
      </c>
      <c r="AH335" s="6">
        <f ca="1">IF($AF335="",SUMIFS('Growth rates'!E$4:E$922,'Growth rates'!$B$4:$B$922,Demands_tra!$A335,'Growth rates'!$C$4:$C$922,$AE335),SUMIFS('Growth rates'!E$4:E$922,'Growth rates'!$B$4:$B$922,Demands_tra!$A335,'Growth rates'!$C$4:$C$922,$AF335))</f>
        <v>1.00815472466068</v>
      </c>
      <c r="AI335" s="6">
        <f ca="1">IF($AF335="",SUMIFS('Growth rates'!F$4:F$922,'Growth rates'!$B$4:$B$922,Demands_tra!$A335,'Growth rates'!$C$4:$C$922,$AE335),SUMIFS('Growth rates'!F$4:F$922,'Growth rates'!$B$4:$B$922,Demands_tra!$A335,'Growth rates'!$C$4:$C$922,$AF335))</f>
        <v>1.04892834796405</v>
      </c>
      <c r="AJ335" s="6">
        <f ca="1">IF($AF335="",SUMIFS('Growth rates'!G$4:G$922,'Growth rates'!$B$4:$B$922,Demands_tra!$A335,'Growth rates'!$C$4:$C$922,$AE335),SUMIFS('Growth rates'!G$4:G$922,'Growth rates'!$B$4:$B$922,Demands_tra!$A335,'Growth rates'!$C$4:$C$922,$AF335))</f>
        <v>1.09111123927933</v>
      </c>
      <c r="AK335" s="6">
        <f ca="1">IF($AF335="",SUMIFS('Growth rates'!H$4:H$922,'Growth rates'!$B$4:$B$922,Demands_tra!$A335,'Growth rates'!$C$4:$C$922,$AE335),SUMIFS('Growth rates'!H$4:H$922,'Growth rates'!$B$4:$B$922,Demands_tra!$A335,'Growth rates'!$C$4:$C$922,$AF335))</f>
        <v>1.12521247998421</v>
      </c>
      <c r="AL335" s="6">
        <f ca="1">IF($AF335="",SUMIFS('Growth rates'!I$4:I$922,'Growth rates'!$B$4:$B$922,Demands_tra!$A335,'Growth rates'!$C$4:$C$922,$AE335),SUMIFS('Growth rates'!I$4:I$922,'Growth rates'!$B$4:$B$922,Demands_tra!$A335,'Growth rates'!$C$4:$C$922,$AF335))</f>
        <v>1.15154539977041</v>
      </c>
      <c r="AM335" s="6">
        <f ca="1">IF($AF335="",SUMIFS('Growth rates'!J$4:J$922,'Growth rates'!$B$4:$B$922,Demands_tra!$A335,'Growth rates'!$C$4:$C$922,$AE335),SUMIFS('Growth rates'!J$4:J$922,'Growth rates'!$B$4:$B$922,Demands_tra!$A335,'Growth rates'!$C$4:$C$922,$AF335))</f>
        <v>1.17016750535311</v>
      </c>
      <c r="AN335" s="6">
        <f ca="1">IF($AF335="",SUMIFS('Growth rates'!K$4:K$922,'Growth rates'!$B$4:$B$922,Demands_tra!$A335,'Growth rates'!$C$4:$C$922,$AE335),SUMIFS('Growth rates'!K$4:K$922,'Growth rates'!$B$4:$B$922,Demands_tra!$A335,'Growth rates'!$C$4:$C$922,$AF335))</f>
        <v>1.17983637578976</v>
      </c>
      <c r="AO335" s="6">
        <f ca="1">IF($AF335="",SUMIFS('Growth rates'!L$4:L$922,'Growth rates'!$B$4:$B$922,Demands_tra!$A335,'Growth rates'!$C$4:$C$922,$AE335),SUMIFS('Growth rates'!L$4:L$922,'Growth rates'!$B$4:$B$922,Demands_tra!$A335,'Growth rates'!$C$4:$C$922,$AF335))</f>
        <v>1.1824192636067</v>
      </c>
      <c r="AP335" s="6">
        <f ca="1">IF($AF335="",SUMIFS('Growth rates'!M$4:M$922,'Growth rates'!$B$4:$B$922,Demands_tra!$A335,'Growth rates'!$C$4:$C$922,$AE335),SUMIFS('Growth rates'!M$4:M$922,'Growth rates'!$B$4:$B$922,Demands_tra!$A335,'Growth rates'!$C$4:$C$922,$AF335))</f>
        <v>1.1787026571958</v>
      </c>
      <c r="AQ335" s="6">
        <f ca="1">IF($AF335="",SUMIFS('Growth rates'!N$4:N$922,'Growth rates'!$B$4:$B$922,Demands_tra!$A335,'Growth rates'!$C$4:$C$922,$AE335),SUMIFS('Growth rates'!N$4:N$922,'Growth rates'!$B$4:$B$922,Demands_tra!$A335,'Growth rates'!$C$4:$C$922,$AF335))</f>
        <v>1.16973362710189</v>
      </c>
      <c r="AR335" s="6">
        <f ca="1">IF($AF335="",SUMIFS('Growth rates'!O$4:O$922,'Growth rates'!$B$4:$B$922,Demands_tra!$A335,'Growth rates'!$C$4:$C$922,$AE335),SUMIFS('Growth rates'!O$4:O$922,'Growth rates'!$B$4:$B$922,Demands_tra!$A335,'Growth rates'!$C$4:$C$922,$AF335))</f>
        <v>1.15582715838238</v>
      </c>
      <c r="AS335" s="6">
        <f ca="1">IF($AF335="",SUMIFS('Growth rates'!P$4:P$922,'Growth rates'!$B$4:$B$922,Demands_tra!$A335,'Growth rates'!$C$4:$C$922,$AE335),SUMIFS('Growth rates'!P$4:P$922,'Growth rates'!$B$4:$B$922,Demands_tra!$A335,'Growth rates'!$C$4:$C$922,$AF335))</f>
        <v>1.13793012022618</v>
      </c>
      <c r="AT335" s="6">
        <f ca="1">IF($AF335="",SUMIFS('Growth rates'!Q$4:Q$922,'Growth rates'!$B$4:$B$922,Demands_tra!$A335,'Growth rates'!$C$4:$C$922,$AE335),SUMIFS('Growth rates'!Q$4:Q$922,'Growth rates'!$B$4:$B$922,Demands_tra!$A335,'Growth rates'!$C$4:$C$922,$AF335))</f>
        <v>1.1163359779364</v>
      </c>
      <c r="AU335" s="6">
        <f ca="1">IF($AF335="",SUMIFS('Growth rates'!R$4:R$922,'Growth rates'!$B$4:$B$922,Demands_tra!$A335,'Growth rates'!$C$4:$C$922,$AE335),SUMIFS('Growth rates'!R$4:R$922,'Growth rates'!$B$4:$B$922,Demands_tra!$A335,'Growth rates'!$C$4:$C$922,$AF335))</f>
        <v>1.09293353828048</v>
      </c>
      <c r="AV335" s="6">
        <f ca="1">IF($AF335="",SUMIFS('Growth rates'!S$4:S$922,'Growth rates'!$B$4:$B$922,Demands_tra!$A335,'Growth rates'!$C$4:$C$922,$AE335),SUMIFS('Growth rates'!S$4:S$922,'Growth rates'!$B$4:$B$922,Demands_tra!$A335,'Growth rates'!$C$4:$C$922,$AF335))</f>
        <v>1.06802312943191</v>
      </c>
      <c r="AW335" s="6">
        <f ca="1">IF($AF335="",SUMIFS('Growth rates'!T$4:T$922,'Growth rates'!$B$4:$B$922,Demands_tra!$A335,'Growth rates'!$C$4:$C$922,$AE335),SUMIFS('Growth rates'!T$4:T$922,'Growth rates'!$B$4:$B$922,Demands_tra!$A335,'Growth rates'!$C$4:$C$922,$AF335))</f>
        <v>1.04167236273411</v>
      </c>
      <c r="AX335" s="6">
        <f ca="1">IF($AF335="",SUMIFS('Growth rates'!U$4:U$922,'Growth rates'!$B$4:$B$922,Demands_tra!$A335,'Growth rates'!$C$4:$C$922,$AE335),SUMIFS('Growth rates'!U$4:U$922,'Growth rates'!$B$4:$B$922,Demands_tra!$A335,'Growth rates'!$C$4:$C$922,$AF335))</f>
        <v>1.01409441825303</v>
      </c>
      <c r="AY335" s="6">
        <f ca="1">IF($AF335="",SUMIFS('Growth rates'!V$4:V$922,'Growth rates'!$B$4:$B$922,Demands_tra!$A335,'Growth rates'!$C$4:$C$922,$AE335),SUMIFS('Growth rates'!V$4:V$922,'Growth rates'!$B$4:$B$922,Demands_tra!$A335,'Growth rates'!$C$4:$C$922,$AF335))</f>
        <v>0</v>
      </c>
      <c r="AZ335" s="6">
        <f ca="1">IF($AF335="",SUMIFS('Growth rates'!W$4:W$922,'Growth rates'!$B$4:$B$922,Demands_tra!$A335,'Growth rates'!$C$4:$C$922,$AE335),SUMIFS('Growth rates'!W$4:W$922,'Growth rates'!$B$4:$B$922,Demands_tra!$A335,'Growth rates'!$C$4:$C$922,$AF335))</f>
        <v>0</v>
      </c>
      <c r="BA335" s="6">
        <f ca="1">IF($AF335="",SUMIFS('Growth rates'!X$4:X$922,'Growth rates'!$B$4:$B$922,Demands_tra!$A335,'Growth rates'!$C$4:$C$922,$AE335),SUMIFS('Growth rates'!X$4:X$922,'Growth rates'!$B$4:$B$922,Demands_tra!$A335,'Growth rates'!$C$4:$C$922,$AF335))</f>
        <v>0</v>
      </c>
      <c r="BB335" s="6">
        <f ca="1">IF($AF335="",SUMIFS('Growth rates'!Y$4:Y$922,'Growth rates'!$B$4:$B$922,Demands_tra!$A335,'Growth rates'!$C$4:$C$922,$AE335),SUMIFS('Growth rates'!Y$4:Y$922,'Growth rates'!$B$4:$B$922,Demands_tra!$A335,'Growth rates'!$C$4:$C$922,$AF335))</f>
        <v>0</v>
      </c>
      <c r="BC335" s="6">
        <f ca="1">IF($AF335="",SUMIFS('Growth rates'!Z$4:Z$922,'Growth rates'!$B$4:$B$922,Demands_tra!$A335,'Growth rates'!$C$4:$C$922,$AE335),SUMIFS('Growth rates'!Z$4:Z$922,'Growth rates'!$B$4:$B$922,Demands_tra!$A335,'Growth rates'!$C$4:$C$922,$AF335))</f>
        <v>0</v>
      </c>
      <c r="BD335" s="6">
        <f ca="1">IF($AF335="",SUMIFS('Growth rates'!AA$4:AA$922,'Growth rates'!$B$4:$B$922,Demands_tra!$A335,'Growth rates'!$C$4:$C$922,$AE335),SUMIFS('Growth rates'!AA$4:AA$922,'Growth rates'!$B$4:$B$922,Demands_tra!$A335,'Growth rates'!$C$4:$C$922,$AF335))</f>
        <v>0</v>
      </c>
      <c r="BE335" s="6">
        <f ca="1">IF($AF335="",SUMIFS('Growth rates'!AB$4:AB$922,'Growth rates'!$B$4:$B$922,Demands_tra!$A335,'Growth rates'!$C$4:$C$922,$AE335),SUMIFS('Growth rates'!AB$4:AB$922,'Growth rates'!$B$4:$B$922,Demands_tra!$A335,'Growth rates'!$C$4:$C$922,$AF335))</f>
        <v>0</v>
      </c>
      <c r="BF335" s="6">
        <f ca="1">IF($AF335="",SUMIFS('Growth rates'!AC$4:AC$922,'Growth rates'!$B$4:$B$922,Demands_tra!$A335,'Growth rates'!$C$4:$C$922,$AE335),SUMIFS('Growth rates'!AC$4:AC$922,'Growth rates'!$B$4:$B$922,Demands_tra!$A335,'Growth rates'!$C$4:$C$922,$AF335))</f>
        <v>0</v>
      </c>
      <c r="BH335" t="str">
        <f ca="1">VLOOKUP($C335,'Default drvr and elast'!$A$4:$F$49,MATCH(VLOOKUP(A335,Classification!$B$4:$D$42,3,FALSE),'Default drvr and elast'!$D$3:$F$3,0)+3,FALSE)</f>
        <v>High2</v>
      </c>
      <c r="BJ335" s="6">
        <f ca="1">IF($BI335="",SUMIF(Elasticities!$B$5:$B$52,Demands_tra!$BH335,Elasticities!C$5:C$52),SUMIF(Elasticities!$B$5:$B$52,Demands_tra!$BI335,Elasticities!C$5:C$52))</f>
        <v>0.999999999999992</v>
      </c>
      <c r="BK335" s="6">
        <f ca="1">IF($BI335="",SUMIF(Elasticities!$B$5:$B$52,Demands_tra!$BH335,Elasticities!D$5:D$52),SUMIF(Elasticities!$B$5:$B$52,Demands_tra!$BI335,Elasticities!D$5:D$52))</f>
        <v>0.997560975609749</v>
      </c>
      <c r="BL335" s="6">
        <f ca="1">IF($BI335="",SUMIF(Elasticities!$B$5:$B$52,Demands_tra!$BH335,Elasticities!E$5:E$52),SUMIF(Elasticities!$B$5:$B$52,Demands_tra!$BI335,Elasticities!E$5:E$52))</f>
        <v>0.985365853658529</v>
      </c>
      <c r="BM335" s="6">
        <f ca="1">IF($BI335="",SUMIF(Elasticities!$B$5:$B$52,Demands_tra!$BH335,Elasticities!F$5:F$52),SUMIF(Elasticities!$B$5:$B$52,Demands_tra!$BI335,Elasticities!F$5:F$52))</f>
        <v>0.973170731707309</v>
      </c>
      <c r="BN335" s="6">
        <f ca="1">IF($BI335="",SUMIF(Elasticities!$B$5:$B$52,Demands_tra!$BH335,Elasticities!G$5:G$52),SUMIF(Elasticities!$B$5:$B$52,Demands_tra!$BI335,Elasticities!G$5:G$52))</f>
        <v>0.96097560975609</v>
      </c>
      <c r="BO335" s="6">
        <f ca="1">IF($BI335="",SUMIF(Elasticities!$B$5:$B$52,Demands_tra!$BH335,Elasticities!H$5:H$52),SUMIF(Elasticities!$B$5:$B$52,Demands_tra!$BI335,Elasticities!H$5:H$52))</f>
        <v>0.948780487804871</v>
      </c>
      <c r="BP335" s="6">
        <f ca="1">IF($BI335="",SUMIF(Elasticities!$B$5:$B$52,Demands_tra!$BH335,Elasticities!I$5:I$52),SUMIF(Elasticities!$B$5:$B$52,Demands_tra!$BI335,Elasticities!I$5:I$52))</f>
        <v>0.936585365853651</v>
      </c>
      <c r="BQ335" s="6">
        <f ca="1">IF($BI335="",SUMIF(Elasticities!$B$5:$B$52,Demands_tra!$BH335,Elasticities!J$5:J$52),SUMIF(Elasticities!$B$5:$B$52,Demands_tra!$BI335,Elasticities!J$5:J$52))</f>
        <v>0.924390243902432</v>
      </c>
      <c r="BR335" s="6">
        <f ca="1">IF($BI335="",SUMIF(Elasticities!$B$5:$B$52,Demands_tra!$BH335,Elasticities!K$5:K$52),SUMIF(Elasticities!$B$5:$B$52,Demands_tra!$BI335,Elasticities!K$5:K$52))</f>
        <v>0.912195121951213</v>
      </c>
      <c r="BS335" s="6">
        <f ca="1">IF($BI335="",SUMIF(Elasticities!$B$5:$B$52,Demands_tra!$BH335,Elasticities!L$5:L$52),SUMIF(Elasticities!$B$5:$B$52,Demands_tra!$BI335,Elasticities!L$5:L$52))</f>
        <v>0.899999999999992</v>
      </c>
      <c r="BT335" s="6">
        <f ca="1">IF($BI335="",SUMIF(Elasticities!$B$5:$B$52,Demands_tra!$BH335,Elasticities!M$5:M$52),SUMIF(Elasticities!$B$5:$B$52,Demands_tra!$BI335,Elasticities!M$5:M$52))</f>
        <v>0.887499999999992</v>
      </c>
      <c r="BU335" s="6">
        <f ca="1">IF($BI335="",SUMIF(Elasticities!$B$5:$B$52,Demands_tra!$BH335,Elasticities!N$5:N$52),SUMIF(Elasticities!$B$5:$B$52,Demands_tra!$BI335,Elasticities!N$5:N$52))</f>
        <v>0.874999999999992</v>
      </c>
      <c r="BV335" s="6">
        <f ca="1">IF($BI335="",SUMIF(Elasticities!$B$5:$B$52,Demands_tra!$BH335,Elasticities!O$5:O$52),SUMIF(Elasticities!$B$5:$B$52,Demands_tra!$BI335,Elasticities!O$5:O$52))</f>
        <v>0.862499999999992</v>
      </c>
      <c r="BW335" s="6">
        <f ca="1">IF($BI335="",SUMIF(Elasticities!$B$5:$B$52,Demands_tra!$BH335,Elasticities!P$5:P$52),SUMIF(Elasticities!$B$5:$B$52,Demands_tra!$BI335,Elasticities!P$5:P$52))</f>
        <v>0.849999999999993</v>
      </c>
      <c r="BX335" s="6">
        <f ca="1">IF($BI335="",SUMIF(Elasticities!$B$5:$B$52,Demands_tra!$BH335,Elasticities!Q$5:Q$52),SUMIF(Elasticities!$B$5:$B$52,Demands_tra!$BI335,Elasticities!Q$5:Q$52))</f>
        <v>0.837499999999992</v>
      </c>
      <c r="BY335" s="6">
        <f ca="1">IF($BI335="",SUMIF(Elasticities!$B$5:$B$52,Demands_tra!$BH335,Elasticities!R$5:R$52),SUMIF(Elasticities!$B$5:$B$52,Demands_tra!$BI335,Elasticities!R$5:R$52))</f>
        <v>0.824999999999992</v>
      </c>
      <c r="BZ335" s="6">
        <f ca="1">IF($BI335="",SUMIF(Elasticities!$B$5:$B$52,Demands_tra!$BH335,Elasticities!S$5:S$52),SUMIF(Elasticities!$B$5:$B$52,Demands_tra!$BI335,Elasticities!S$5:S$52))</f>
        <v>0.812499999999992</v>
      </c>
      <c r="CA335" s="6">
        <f ca="1">IF($BI335="",SUMIF(Elasticities!$B$5:$B$52,Demands_tra!$BH335,Elasticities!T$5:T$52),SUMIF(Elasticities!$B$5:$B$52,Demands_tra!$BI335,Elasticities!T$5:T$52))</f>
        <v>0.799999999999992</v>
      </c>
      <c r="CB335" s="6" t="e">
        <f ca="1">IF($BI335="",SUMIF(Elasticities!$B$5:$B$52,Demands_tra!$BH335,Elasticities!U$5:U$52),SUMIF(Elasticities!$B$5:$B$52,Demands_tra!$BI335,Elasticities!U$5:U$52))</f>
        <v>#VALUE!</v>
      </c>
      <c r="CC335" s="6" t="e">
        <f ca="1">IF($BI335="",SUMIF(Elasticities!$B$5:$B$52,Demands_tra!$BH335,Elasticities!V$5:V$52),SUMIF(Elasticities!$B$5:$B$52,Demands_tra!$BI335,Elasticities!V$5:V$52))</f>
        <v>#VALUE!</v>
      </c>
      <c r="CD335" s="6" t="e">
        <f ca="1">IF($BI335="",SUMIF(Elasticities!$B$5:$B$52,Demands_tra!$BH335,Elasticities!W$5:W$52),SUMIF(Elasticities!$B$5:$B$52,Demands_tra!$BI335,Elasticities!W$5:W$52))</f>
        <v>#VALUE!</v>
      </c>
      <c r="CE335" s="6" t="e">
        <f ca="1">IF($BI335="",SUMIF(Elasticities!$B$5:$B$52,Demands_tra!$BH335,Elasticities!X$5:X$52),SUMIF(Elasticities!$B$5:$B$52,Demands_tra!$BI335,Elasticities!X$5:X$52))</f>
        <v>#VALUE!</v>
      </c>
      <c r="CF335" s="6" t="e">
        <f ca="1">IF($BI335="",SUMIF(Elasticities!$B$5:$B$52,Demands_tra!$BH335,Elasticities!Y$5:Y$52),SUMIF(Elasticities!$B$5:$B$52,Demands_tra!$BI335,Elasticities!Y$5:Y$52))</f>
        <v>#VALUE!</v>
      </c>
      <c r="CG335" s="6" t="e">
        <f ca="1">IF($BI335="",SUMIF(Elasticities!$B$5:$B$52,Demands_tra!$BH335,Elasticities!Z$5:Z$52),SUMIF(Elasticities!$B$5:$B$52,Demands_tra!$BI335,Elasticities!Z$5:Z$52))</f>
        <v>#VALUE!</v>
      </c>
      <c r="CH335" s="6" t="e">
        <f ca="1">IF($BI335="",SUMIF(Elasticities!$B$5:$B$52,Demands_tra!$BH335,Elasticities!AA$5:AA$52),SUMIF(Elasticities!$B$5:$B$52,Demands_tra!$BI335,Elasticities!AA$5:AA$52))</f>
        <v>#VALUE!</v>
      </c>
      <c r="CI335" s="6" t="e">
        <f ca="1">IF($BI335="",SUMIF(Elasticities!$B$5:$B$52,Demands_tra!$BH335,Elasticities!AB$5:AB$52),SUMIF(Elasticities!$B$5:$B$52,Demands_tra!$BI335,Elasticities!AB$5:AB$52))</f>
        <v>#VALUE!</v>
      </c>
    </row>
    <row r="336" spans="1:87">
      <c r="A336" t="str">
        <f>IF(BYDem_tra!B335="","\I:",BYDem_tra!B335)</f>
        <v>SouthAfrica</v>
      </c>
      <c r="B336" t="str">
        <f>BYDem_tra!E335</f>
        <v>Trd_car</v>
      </c>
      <c r="C336" t="str">
        <f t="shared" si="246"/>
        <v>Trd_car</v>
      </c>
      <c r="D336" s="3">
        <f>SUMIFS(BYDem_tra!$M$2:$M$2000,BYDem_tra!$B$2:$B$2000,Demands_tra!$A336,BYDem_tra!$E$2:$E$2000,Demands_tra!$B336)</f>
        <v>99.666</v>
      </c>
      <c r="E336" s="3">
        <f ca="1" t="shared" si="247"/>
        <v>98.3588920538714</v>
      </c>
      <c r="F336" s="3">
        <f ca="1" t="shared" si="248"/>
        <v>103.81216682928</v>
      </c>
      <c r="G336" s="3">
        <f ca="1" t="shared" si="249"/>
        <v>108.091216442154</v>
      </c>
      <c r="H336" s="3">
        <f ca="1" t="shared" si="250"/>
        <v>119.348631408086</v>
      </c>
      <c r="I336" s="3">
        <f ca="1" t="shared" si="251"/>
        <v>135.705471064226</v>
      </c>
      <c r="J336" s="3">
        <f ca="1" t="shared" si="252"/>
        <v>156.11949077622</v>
      </c>
      <c r="K336" s="3">
        <f ca="1" t="shared" si="253"/>
        <v>179.848179336974</v>
      </c>
      <c r="L336" s="3">
        <f ca="1" t="shared" si="254"/>
        <v>206.657508705092</v>
      </c>
      <c r="M336" s="3">
        <f ca="1" t="shared" si="255"/>
        <v>236.507508066717</v>
      </c>
      <c r="N336" s="3">
        <f ca="1" t="shared" si="256"/>
        <v>269.076593612113</v>
      </c>
      <c r="O336" s="3">
        <f ca="1" t="shared" si="257"/>
        <v>304.140792524652</v>
      </c>
      <c r="P336" s="3">
        <f ca="1" t="shared" si="258"/>
        <v>341.440762239992</v>
      </c>
      <c r="Q336" s="3">
        <f ca="1" t="shared" si="259"/>
        <v>381.144396878502</v>
      </c>
      <c r="R336" s="3">
        <f ca="1" t="shared" si="260"/>
        <v>423.046821453706</v>
      </c>
      <c r="S336" s="3">
        <f ca="1" t="shared" si="261"/>
        <v>467.063163035494</v>
      </c>
      <c r="T336" s="3">
        <f ca="1" t="shared" si="262"/>
        <v>512.89339756287</v>
      </c>
      <c r="U336" s="3">
        <f ca="1" t="shared" si="263"/>
        <v>560.346736994535</v>
      </c>
      <c r="V336" s="3" t="e">
        <f ca="1" t="shared" si="238"/>
        <v>#VALUE!</v>
      </c>
      <c r="W336" s="3" t="e">
        <f ca="1" t="shared" si="239"/>
        <v>#DIV/0!</v>
      </c>
      <c r="X336" s="3" t="e">
        <f ca="1" t="shared" si="240"/>
        <v>#DIV/0!</v>
      </c>
      <c r="Y336" s="3" t="e">
        <f ca="1" t="shared" si="241"/>
        <v>#DIV/0!</v>
      </c>
      <c r="Z336" s="3" t="e">
        <f ca="1" t="shared" si="242"/>
        <v>#DIV/0!</v>
      </c>
      <c r="AA336" s="3" t="e">
        <f ca="1" t="shared" si="243"/>
        <v>#DIV/0!</v>
      </c>
      <c r="AB336" s="3" t="e">
        <f ca="1" t="shared" si="244"/>
        <v>#DIV/0!</v>
      </c>
      <c r="AC336" s="3" t="e">
        <f ca="1" t="shared" si="245"/>
        <v>#DIV/0!</v>
      </c>
      <c r="AE336" s="34" t="str">
        <f ca="1">VLOOKUP($C336,'Default drvr and elast'!$A$4:$C$49,MATCH(VLOOKUP(A336,Classification!$B$4:$D$99,2,FALSE),'Default drvr and elast'!$A$3:$C$3,0),FALSE)</f>
        <v>GDPPCAP</v>
      </c>
      <c r="AF336" s="4"/>
      <c r="AG336" s="6">
        <f ca="1">IF($AF336="",SUMIFS('Growth rates'!D$4:D$922,'Growth rates'!$B$4:$B$922,Demands_tra!$A336,'Growth rates'!$C$4:$C$922,$AE336),SUMIFS('Growth rates'!D$4:D$922,'Growth rates'!$B$4:$B$922,Demands_tra!$A336,'Growth rates'!$C$4:$C$922,$AF336))</f>
        <v>1</v>
      </c>
      <c r="AH336" s="6">
        <f ca="1">IF($AF336="",SUMIFS('Growth rates'!E$4:E$922,'Growth rates'!$B$4:$B$922,Demands_tra!$A336,'Growth rates'!$C$4:$C$922,$AE336),SUMIFS('Growth rates'!E$4:E$922,'Growth rates'!$B$4:$B$922,Demands_tra!$A336,'Growth rates'!$C$4:$C$922,$AF336))</f>
        <v>0.986853051099898</v>
      </c>
      <c r="AI336" s="6">
        <f ca="1">IF($AF336="",SUMIFS('Growth rates'!F$4:F$922,'Growth rates'!$B$4:$B$922,Demands_tra!$A336,'Growth rates'!$C$4:$C$922,$AE336),SUMIFS('Growth rates'!F$4:F$922,'Growth rates'!$B$4:$B$922,Demands_tra!$A336,'Growth rates'!$C$4:$C$922,$AF336))</f>
        <v>1.04237935080328</v>
      </c>
      <c r="AJ336" s="6">
        <f ca="1">IF($AF336="",SUMIFS('Growth rates'!G$4:G$922,'Growth rates'!$B$4:$B$922,Demands_tra!$A336,'Growth rates'!$C$4:$C$922,$AE336),SUMIFS('Growth rates'!G$4:G$922,'Growth rates'!$B$4:$B$922,Demands_tra!$A336,'Growth rates'!$C$4:$C$922,$AF336))</f>
        <v>1.08652987115567</v>
      </c>
      <c r="AK336" s="6">
        <f ca="1">IF($AF336="",SUMIFS('Growth rates'!H$4:H$922,'Growth rates'!$B$4:$B$922,Demands_tra!$A336,'Growth rates'!$C$4:$C$922,$AE336),SUMIFS('Growth rates'!H$4:H$922,'Growth rates'!$B$4:$B$922,Demands_tra!$A336,'Growth rates'!$C$4:$C$922,$AF336))</f>
        <v>1.20428438838076</v>
      </c>
      <c r="AL336" s="6">
        <f ca="1">IF($AF336="",SUMIFS('Growth rates'!I$4:I$922,'Growth rates'!$B$4:$B$922,Demands_tra!$A336,'Growth rates'!$C$4:$C$922,$AE336),SUMIFS('Growth rates'!I$4:I$922,'Growth rates'!$B$4:$B$922,Demands_tra!$A336,'Growth rates'!$C$4:$C$922,$AF336))</f>
        <v>1.37824273247902</v>
      </c>
      <c r="AM336" s="6">
        <f ca="1">IF($AF336="",SUMIFS('Growth rates'!J$4:J$922,'Growth rates'!$B$4:$B$922,Demands_tra!$A336,'Growth rates'!$C$4:$C$922,$AE336),SUMIFS('Growth rates'!J$4:J$922,'Growth rates'!$B$4:$B$922,Demands_tra!$A336,'Growth rates'!$C$4:$C$922,$AF336))</f>
        <v>1.59960801824197</v>
      </c>
      <c r="AN336" s="6">
        <f ca="1">IF($AF336="",SUMIFS('Growth rates'!K$4:K$922,'Growth rates'!$B$4:$B$922,Demands_tra!$A336,'Growth rates'!$C$4:$C$922,$AE336),SUMIFS('Growth rates'!K$4:K$922,'Growth rates'!$B$4:$B$922,Demands_tra!$A336,'Growth rates'!$C$4:$C$922,$AF336))</f>
        <v>1.86261957350035</v>
      </c>
      <c r="AO336" s="6">
        <f ca="1">IF($AF336="",SUMIFS('Growth rates'!L$4:L$922,'Growth rates'!$B$4:$B$922,Demands_tra!$A336,'Growth rates'!$C$4:$C$922,$AE336),SUMIFS('Growth rates'!L$4:L$922,'Growth rates'!$B$4:$B$922,Demands_tra!$A336,'Growth rates'!$C$4:$C$922,$AF336))</f>
        <v>2.16699971991886</v>
      </c>
      <c r="AP336" s="6">
        <f ca="1">IF($AF336="",SUMIFS('Growth rates'!M$4:M$922,'Growth rates'!$B$4:$B$922,Demands_tra!$A336,'Growth rates'!$C$4:$C$922,$AE336),SUMIFS('Growth rates'!M$4:M$922,'Growth rates'!$B$4:$B$922,Demands_tra!$A336,'Growth rates'!$C$4:$C$922,$AF336))</f>
        <v>2.51478362717001</v>
      </c>
      <c r="AQ336" s="6">
        <f ca="1">IF($AF336="",SUMIFS('Growth rates'!N$4:N$922,'Growth rates'!$B$4:$B$922,Demands_tra!$A336,'Growth rates'!$C$4:$C$922,$AE336),SUMIFS('Growth rates'!N$4:N$922,'Growth rates'!$B$4:$B$922,Demands_tra!$A336,'Growth rates'!$C$4:$C$922,$AF336))</f>
        <v>2.90498868561258</v>
      </c>
      <c r="AR336" s="6">
        <f ca="1">IF($AF336="",SUMIFS('Growth rates'!O$4:O$922,'Growth rates'!$B$4:$B$922,Demands_tra!$A336,'Growth rates'!$C$4:$C$922,$AE336),SUMIFS('Growth rates'!O$4:O$922,'Growth rates'!$B$4:$B$922,Demands_tra!$A336,'Growth rates'!$C$4:$C$922,$AF336))</f>
        <v>3.33762641682978</v>
      </c>
      <c r="AS336" s="6">
        <f ca="1">IF($AF336="",SUMIFS('Growth rates'!P$4:P$922,'Growth rates'!$B$4:$B$922,Demands_tra!$A336,'Growth rates'!$C$4:$C$922,$AE336),SUMIFS('Growth rates'!P$4:P$922,'Growth rates'!$B$4:$B$922,Demands_tra!$A336,'Growth rates'!$C$4:$C$922,$AF336))</f>
        <v>3.8122096888976</v>
      </c>
      <c r="AT336" s="6">
        <f ca="1">IF($AF336="",SUMIFS('Growth rates'!Q$4:Q$922,'Growth rates'!$B$4:$B$922,Demands_tra!$A336,'Growth rates'!$C$4:$C$922,$AE336),SUMIFS('Growth rates'!Q$4:Q$922,'Growth rates'!$B$4:$B$922,Demands_tra!$A336,'Growth rates'!$C$4:$C$922,$AF336))</f>
        <v>4.33373183302453</v>
      </c>
      <c r="AU336" s="6">
        <f ca="1">IF($AF336="",SUMIFS('Growth rates'!R$4:R$922,'Growth rates'!$B$4:$B$922,Demands_tra!$A336,'Growth rates'!$C$4:$C$922,$AE336),SUMIFS('Growth rates'!R$4:R$922,'Growth rates'!$B$4:$B$922,Demands_tra!$A336,'Growth rates'!$C$4:$C$922,$AF336))</f>
        <v>4.90261991002567</v>
      </c>
      <c r="AV336" s="6">
        <f ca="1">IF($AF336="",SUMIFS('Growth rates'!S$4:S$922,'Growth rates'!$B$4:$B$922,Demands_tra!$A336,'Growth rates'!$C$4:$C$922,$AE336),SUMIFS('Growth rates'!S$4:S$922,'Growth rates'!$B$4:$B$922,Demands_tra!$A336,'Growth rates'!$C$4:$C$922,$AF336))</f>
        <v>5.5209206738895</v>
      </c>
      <c r="AW336" s="6">
        <f ca="1">IF($AF336="",SUMIFS('Growth rates'!T$4:T$922,'Growth rates'!$B$4:$B$922,Demands_tra!$A336,'Growth rates'!$C$4:$C$922,$AE336),SUMIFS('Growth rates'!T$4:T$922,'Growth rates'!$B$4:$B$922,Demands_tra!$A336,'Growth rates'!$C$4:$C$922,$AF336))</f>
        <v>6.18767309445842</v>
      </c>
      <c r="AX336" s="6">
        <f ca="1">IF($AF336="",SUMIFS('Growth rates'!U$4:U$922,'Growth rates'!$B$4:$B$922,Demands_tra!$A336,'Growth rates'!$C$4:$C$922,$AE336),SUMIFS('Growth rates'!U$4:U$922,'Growth rates'!$B$4:$B$922,Demands_tra!$A336,'Growth rates'!$C$4:$C$922,$AF336))</f>
        <v>6.90328415768994</v>
      </c>
      <c r="AY336" s="6">
        <f ca="1">IF($AF336="",SUMIFS('Growth rates'!V$4:V$922,'Growth rates'!$B$4:$B$922,Demands_tra!$A336,'Growth rates'!$C$4:$C$922,$AE336),SUMIFS('Growth rates'!V$4:V$922,'Growth rates'!$B$4:$B$922,Demands_tra!$A336,'Growth rates'!$C$4:$C$922,$AF336))</f>
        <v>0</v>
      </c>
      <c r="AZ336" s="6">
        <f ca="1">IF($AF336="",SUMIFS('Growth rates'!W$4:W$922,'Growth rates'!$B$4:$B$922,Demands_tra!$A336,'Growth rates'!$C$4:$C$922,$AE336),SUMIFS('Growth rates'!W$4:W$922,'Growth rates'!$B$4:$B$922,Demands_tra!$A336,'Growth rates'!$C$4:$C$922,$AF336))</f>
        <v>0</v>
      </c>
      <c r="BA336" s="6">
        <f ca="1">IF($AF336="",SUMIFS('Growth rates'!X$4:X$922,'Growth rates'!$B$4:$B$922,Demands_tra!$A336,'Growth rates'!$C$4:$C$922,$AE336),SUMIFS('Growth rates'!X$4:X$922,'Growth rates'!$B$4:$B$922,Demands_tra!$A336,'Growth rates'!$C$4:$C$922,$AF336))</f>
        <v>0</v>
      </c>
      <c r="BB336" s="6">
        <f ca="1">IF($AF336="",SUMIFS('Growth rates'!Y$4:Y$922,'Growth rates'!$B$4:$B$922,Demands_tra!$A336,'Growth rates'!$C$4:$C$922,$AE336),SUMIFS('Growth rates'!Y$4:Y$922,'Growth rates'!$B$4:$B$922,Demands_tra!$A336,'Growth rates'!$C$4:$C$922,$AF336))</f>
        <v>0</v>
      </c>
      <c r="BC336" s="6">
        <f ca="1">IF($AF336="",SUMIFS('Growth rates'!Z$4:Z$922,'Growth rates'!$B$4:$B$922,Demands_tra!$A336,'Growth rates'!$C$4:$C$922,$AE336),SUMIFS('Growth rates'!Z$4:Z$922,'Growth rates'!$B$4:$B$922,Demands_tra!$A336,'Growth rates'!$C$4:$C$922,$AF336))</f>
        <v>0</v>
      </c>
      <c r="BD336" s="6">
        <f ca="1">IF($AF336="",SUMIFS('Growth rates'!AA$4:AA$922,'Growth rates'!$B$4:$B$922,Demands_tra!$A336,'Growth rates'!$C$4:$C$922,$AE336),SUMIFS('Growth rates'!AA$4:AA$922,'Growth rates'!$B$4:$B$922,Demands_tra!$A336,'Growth rates'!$C$4:$C$922,$AF336))</f>
        <v>0</v>
      </c>
      <c r="BE336" s="6">
        <f ca="1">IF($AF336="",SUMIFS('Growth rates'!AB$4:AB$922,'Growth rates'!$B$4:$B$922,Demands_tra!$A336,'Growth rates'!$C$4:$C$922,$AE336),SUMIFS('Growth rates'!AB$4:AB$922,'Growth rates'!$B$4:$B$922,Demands_tra!$A336,'Growth rates'!$C$4:$C$922,$AF336))</f>
        <v>0</v>
      </c>
      <c r="BF336" s="6">
        <f ca="1">IF($AF336="",SUMIFS('Growth rates'!AC$4:AC$922,'Growth rates'!$B$4:$B$922,Demands_tra!$A336,'Growth rates'!$C$4:$C$922,$AE336),SUMIFS('Growth rates'!AC$4:AC$922,'Growth rates'!$B$4:$B$922,Demands_tra!$A336,'Growth rates'!$C$4:$C$922,$AF336))</f>
        <v>0</v>
      </c>
      <c r="BH336" t="str">
        <f ca="1">VLOOKUP($C336,'Default drvr and elast'!$A$4:$F$49,MATCH(VLOOKUP(A336,Classification!$B$4:$D$42,3,FALSE),'Default drvr and elast'!$D$3:$F$3,0)+3,FALSE)</f>
        <v>High2</v>
      </c>
      <c r="BJ336" s="6">
        <f ca="1">IF($BI336="",SUMIF(Elasticities!$B$5:$B$52,Demands_tra!$BH336,Elasticities!C$5:C$52),SUMIF(Elasticities!$B$5:$B$52,Demands_tra!$BI336,Elasticities!C$5:C$52))</f>
        <v>0.999999999999992</v>
      </c>
      <c r="BK336" s="6">
        <f ca="1">IF($BI336="",SUMIF(Elasticities!$B$5:$B$52,Demands_tra!$BH336,Elasticities!D$5:D$52),SUMIF(Elasticities!$B$5:$B$52,Demands_tra!$BI336,Elasticities!D$5:D$52))</f>
        <v>0.997560975609749</v>
      </c>
      <c r="BL336" s="6">
        <f ca="1">IF($BI336="",SUMIF(Elasticities!$B$5:$B$52,Demands_tra!$BH336,Elasticities!E$5:E$52),SUMIF(Elasticities!$B$5:$B$52,Demands_tra!$BI336,Elasticities!E$5:E$52))</f>
        <v>0.985365853658529</v>
      </c>
      <c r="BM336" s="6">
        <f ca="1">IF($BI336="",SUMIF(Elasticities!$B$5:$B$52,Demands_tra!$BH336,Elasticities!F$5:F$52),SUMIF(Elasticities!$B$5:$B$52,Demands_tra!$BI336,Elasticities!F$5:F$52))</f>
        <v>0.973170731707309</v>
      </c>
      <c r="BN336" s="6">
        <f ca="1">IF($BI336="",SUMIF(Elasticities!$B$5:$B$52,Demands_tra!$BH336,Elasticities!G$5:G$52),SUMIF(Elasticities!$B$5:$B$52,Demands_tra!$BI336,Elasticities!G$5:G$52))</f>
        <v>0.96097560975609</v>
      </c>
      <c r="BO336" s="6">
        <f ca="1">IF($BI336="",SUMIF(Elasticities!$B$5:$B$52,Demands_tra!$BH336,Elasticities!H$5:H$52),SUMIF(Elasticities!$B$5:$B$52,Demands_tra!$BI336,Elasticities!H$5:H$52))</f>
        <v>0.948780487804871</v>
      </c>
      <c r="BP336" s="6">
        <f ca="1">IF($BI336="",SUMIF(Elasticities!$B$5:$B$52,Demands_tra!$BH336,Elasticities!I$5:I$52),SUMIF(Elasticities!$B$5:$B$52,Demands_tra!$BI336,Elasticities!I$5:I$52))</f>
        <v>0.936585365853651</v>
      </c>
      <c r="BQ336" s="6">
        <f ca="1">IF($BI336="",SUMIF(Elasticities!$B$5:$B$52,Demands_tra!$BH336,Elasticities!J$5:J$52),SUMIF(Elasticities!$B$5:$B$52,Demands_tra!$BI336,Elasticities!J$5:J$52))</f>
        <v>0.924390243902432</v>
      </c>
      <c r="BR336" s="6">
        <f ca="1">IF($BI336="",SUMIF(Elasticities!$B$5:$B$52,Demands_tra!$BH336,Elasticities!K$5:K$52),SUMIF(Elasticities!$B$5:$B$52,Demands_tra!$BI336,Elasticities!K$5:K$52))</f>
        <v>0.912195121951213</v>
      </c>
      <c r="BS336" s="6">
        <f ca="1">IF($BI336="",SUMIF(Elasticities!$B$5:$B$52,Demands_tra!$BH336,Elasticities!L$5:L$52),SUMIF(Elasticities!$B$5:$B$52,Demands_tra!$BI336,Elasticities!L$5:L$52))</f>
        <v>0.899999999999992</v>
      </c>
      <c r="BT336" s="6">
        <f ca="1">IF($BI336="",SUMIF(Elasticities!$B$5:$B$52,Demands_tra!$BH336,Elasticities!M$5:M$52),SUMIF(Elasticities!$B$5:$B$52,Demands_tra!$BI336,Elasticities!M$5:M$52))</f>
        <v>0.887499999999992</v>
      </c>
      <c r="BU336" s="6">
        <f ca="1">IF($BI336="",SUMIF(Elasticities!$B$5:$B$52,Demands_tra!$BH336,Elasticities!N$5:N$52),SUMIF(Elasticities!$B$5:$B$52,Demands_tra!$BI336,Elasticities!N$5:N$52))</f>
        <v>0.874999999999992</v>
      </c>
      <c r="BV336" s="6">
        <f ca="1">IF($BI336="",SUMIF(Elasticities!$B$5:$B$52,Demands_tra!$BH336,Elasticities!O$5:O$52),SUMIF(Elasticities!$B$5:$B$52,Demands_tra!$BI336,Elasticities!O$5:O$52))</f>
        <v>0.862499999999992</v>
      </c>
      <c r="BW336" s="6">
        <f ca="1">IF($BI336="",SUMIF(Elasticities!$B$5:$B$52,Demands_tra!$BH336,Elasticities!P$5:P$52),SUMIF(Elasticities!$B$5:$B$52,Demands_tra!$BI336,Elasticities!P$5:P$52))</f>
        <v>0.849999999999993</v>
      </c>
      <c r="BX336" s="6">
        <f ca="1">IF($BI336="",SUMIF(Elasticities!$B$5:$B$52,Demands_tra!$BH336,Elasticities!Q$5:Q$52),SUMIF(Elasticities!$B$5:$B$52,Demands_tra!$BI336,Elasticities!Q$5:Q$52))</f>
        <v>0.837499999999992</v>
      </c>
      <c r="BY336" s="6">
        <f ca="1">IF($BI336="",SUMIF(Elasticities!$B$5:$B$52,Demands_tra!$BH336,Elasticities!R$5:R$52),SUMIF(Elasticities!$B$5:$B$52,Demands_tra!$BI336,Elasticities!R$5:R$52))</f>
        <v>0.824999999999992</v>
      </c>
      <c r="BZ336" s="6">
        <f ca="1">IF($BI336="",SUMIF(Elasticities!$B$5:$B$52,Demands_tra!$BH336,Elasticities!S$5:S$52),SUMIF(Elasticities!$B$5:$B$52,Demands_tra!$BI336,Elasticities!S$5:S$52))</f>
        <v>0.812499999999992</v>
      </c>
      <c r="CA336" s="6">
        <f ca="1">IF($BI336="",SUMIF(Elasticities!$B$5:$B$52,Demands_tra!$BH336,Elasticities!T$5:T$52),SUMIF(Elasticities!$B$5:$B$52,Demands_tra!$BI336,Elasticities!T$5:T$52))</f>
        <v>0.799999999999992</v>
      </c>
      <c r="CB336" s="6" t="e">
        <f ca="1">IF($BI336="",SUMIF(Elasticities!$B$5:$B$52,Demands_tra!$BH336,Elasticities!U$5:U$52),SUMIF(Elasticities!$B$5:$B$52,Demands_tra!$BI336,Elasticities!U$5:U$52))</f>
        <v>#VALUE!</v>
      </c>
      <c r="CC336" s="6" t="e">
        <f ca="1">IF($BI336="",SUMIF(Elasticities!$B$5:$B$52,Demands_tra!$BH336,Elasticities!V$5:V$52),SUMIF(Elasticities!$B$5:$B$52,Demands_tra!$BI336,Elasticities!V$5:V$52))</f>
        <v>#VALUE!</v>
      </c>
      <c r="CD336" s="6" t="e">
        <f ca="1">IF($BI336="",SUMIF(Elasticities!$B$5:$B$52,Demands_tra!$BH336,Elasticities!W$5:W$52),SUMIF(Elasticities!$B$5:$B$52,Demands_tra!$BI336,Elasticities!W$5:W$52))</f>
        <v>#VALUE!</v>
      </c>
      <c r="CE336" s="6" t="e">
        <f ca="1">IF($BI336="",SUMIF(Elasticities!$B$5:$B$52,Demands_tra!$BH336,Elasticities!X$5:X$52),SUMIF(Elasticities!$B$5:$B$52,Demands_tra!$BI336,Elasticities!X$5:X$52))</f>
        <v>#VALUE!</v>
      </c>
      <c r="CF336" s="6" t="e">
        <f ca="1">IF($BI336="",SUMIF(Elasticities!$B$5:$B$52,Demands_tra!$BH336,Elasticities!Y$5:Y$52),SUMIF(Elasticities!$B$5:$B$52,Demands_tra!$BI336,Elasticities!Y$5:Y$52))</f>
        <v>#VALUE!</v>
      </c>
      <c r="CG336" s="6" t="e">
        <f ca="1">IF($BI336="",SUMIF(Elasticities!$B$5:$B$52,Demands_tra!$BH336,Elasticities!Z$5:Z$52),SUMIF(Elasticities!$B$5:$B$52,Demands_tra!$BI336,Elasticities!Z$5:Z$52))</f>
        <v>#VALUE!</v>
      </c>
      <c r="CH336" s="6" t="e">
        <f ca="1">IF($BI336="",SUMIF(Elasticities!$B$5:$B$52,Demands_tra!$BH336,Elasticities!AA$5:AA$52),SUMIF(Elasticities!$B$5:$B$52,Demands_tra!$BI336,Elasticities!AA$5:AA$52))</f>
        <v>#VALUE!</v>
      </c>
      <c r="CI336" s="6" t="e">
        <f ca="1">IF($BI336="",SUMIF(Elasticities!$B$5:$B$52,Demands_tra!$BH336,Elasticities!AB$5:AB$52),SUMIF(Elasticities!$B$5:$B$52,Demands_tra!$BI336,Elasticities!AB$5:AB$52))</f>
        <v>#VALUE!</v>
      </c>
    </row>
    <row r="337" spans="1:87">
      <c r="A337" t="str">
        <f>IF(BYDem_tra!B336="","\I:",BYDem_tra!B336)</f>
        <v>SouthAfrica</v>
      </c>
      <c r="B337" t="str">
        <f>BYDem_tra!E336</f>
        <v>Trd_hdt</v>
      </c>
      <c r="C337" t="str">
        <f t="shared" si="246"/>
        <v>Trd_hdt</v>
      </c>
      <c r="D337" s="3">
        <f>SUMIFS(BYDem_tra!$M$2:$M$2000,BYDem_tra!$B$2:$B$2000,Demands_tra!$A337,BYDem_tra!$E$2:$E$2000,Demands_tra!$B337)</f>
        <v>19.6</v>
      </c>
      <c r="E337" s="3">
        <f ca="1" t="shared" si="247"/>
        <v>19.5002948716583</v>
      </c>
      <c r="F337" s="3">
        <f ca="1" t="shared" si="248"/>
        <v>21.402292920151</v>
      </c>
      <c r="G337" s="3">
        <f ca="1" t="shared" si="249"/>
        <v>23.1575607197182</v>
      </c>
      <c r="H337" s="3">
        <f ca="1" t="shared" si="250"/>
        <v>26.3402518713137</v>
      </c>
      <c r="I337" s="3">
        <f ca="1" t="shared" si="251"/>
        <v>30.6195476354284</v>
      </c>
      <c r="J337" s="3">
        <f ca="1" t="shared" si="252"/>
        <v>35.7638584966041</v>
      </c>
      <c r="K337" s="3">
        <f ca="1" t="shared" si="253"/>
        <v>41.5177085278933</v>
      </c>
      <c r="L337" s="3">
        <f ca="1" t="shared" si="254"/>
        <v>47.8030641830233</v>
      </c>
      <c r="M337" s="3">
        <f ca="1" t="shared" si="255"/>
        <v>54.5508954164528</v>
      </c>
      <c r="N337" s="3">
        <f ca="1" t="shared" si="256"/>
        <v>61.6374608117568</v>
      </c>
      <c r="O337" s="3">
        <f ca="1" t="shared" si="257"/>
        <v>68.9329529529735</v>
      </c>
      <c r="P337" s="3">
        <f ca="1" t="shared" si="258"/>
        <v>76.3354129243775</v>
      </c>
      <c r="Q337" s="3">
        <f ca="1" t="shared" si="259"/>
        <v>83.8121461664183</v>
      </c>
      <c r="R337" s="3">
        <f ca="1" t="shared" si="260"/>
        <v>91.3616689125527</v>
      </c>
      <c r="S337" s="3">
        <f ca="1" t="shared" si="261"/>
        <v>98.9329002941556</v>
      </c>
      <c r="T337" s="3">
        <f ca="1" t="shared" si="262"/>
        <v>106.417859520274</v>
      </c>
      <c r="U337" s="3">
        <f ca="1" t="shared" si="263"/>
        <v>113.749162132405</v>
      </c>
      <c r="V337" s="3" t="e">
        <f ca="1" t="shared" si="238"/>
        <v>#VALUE!</v>
      </c>
      <c r="W337" s="3" t="e">
        <f ca="1" t="shared" si="239"/>
        <v>#DIV/0!</v>
      </c>
      <c r="X337" s="3" t="e">
        <f ca="1" t="shared" si="240"/>
        <v>#DIV/0!</v>
      </c>
      <c r="Y337" s="3" t="e">
        <f ca="1" t="shared" si="241"/>
        <v>#DIV/0!</v>
      </c>
      <c r="Z337" s="3" t="e">
        <f ca="1" t="shared" si="242"/>
        <v>#DIV/0!</v>
      </c>
      <c r="AA337" s="3" t="e">
        <f ca="1" t="shared" si="243"/>
        <v>#DIV/0!</v>
      </c>
      <c r="AB337" s="3" t="e">
        <f ca="1" t="shared" si="244"/>
        <v>#DIV/0!</v>
      </c>
      <c r="AC337" s="3" t="e">
        <f ca="1" t="shared" si="245"/>
        <v>#DIV/0!</v>
      </c>
      <c r="AE337" s="34" t="str">
        <f ca="1">VLOOKUP($C337,'Default drvr and elast'!$A$4:$C$49,MATCH(VLOOKUP(A337,Classification!$B$4:$D$99,2,FALSE),'Default drvr and elast'!$A$3:$C$3,0),FALSE)</f>
        <v>GDP</v>
      </c>
      <c r="AF337" s="4"/>
      <c r="AG337" s="6">
        <f ca="1">IF($AF337="",SUMIFS('Growth rates'!D$4:D$922,'Growth rates'!$B$4:$B$922,Demands_tra!$A337,'Growth rates'!$C$4:$C$922,$AE337),SUMIFS('Growth rates'!D$4:D$922,'Growth rates'!$B$4:$B$922,Demands_tra!$A337,'Growth rates'!$C$4:$C$922,$AF337))</f>
        <v>1</v>
      </c>
      <c r="AH337" s="6">
        <f ca="1">IF($AF337="",SUMIFS('Growth rates'!E$4:E$922,'Growth rates'!$B$4:$B$922,Demands_tra!$A337,'Growth rates'!$C$4:$C$922,$AE337),SUMIFS('Growth rates'!E$4:E$922,'Growth rates'!$B$4:$B$922,Demands_tra!$A337,'Growth rates'!$C$4:$C$922,$AF337))</f>
        <v>0.994900566012164</v>
      </c>
      <c r="AI337" s="6">
        <f ca="1">IF($AF337="",SUMIFS('Growth rates'!F$4:F$922,'Growth rates'!$B$4:$B$922,Demands_tra!$A337,'Growth rates'!$C$4:$C$922,$AE337),SUMIFS('Growth rates'!F$4:F$922,'Growth rates'!$B$4:$B$922,Demands_tra!$A337,'Growth rates'!$C$4:$C$922,$AF337))</f>
        <v>1.09338125038993</v>
      </c>
      <c r="AJ337" s="6">
        <f ca="1">IF($AF337="",SUMIFS('Growth rates'!G$4:G$922,'Growth rates'!$B$4:$B$922,Demands_tra!$A337,'Growth rates'!$C$4:$C$922,$AE337),SUMIFS('Growth rates'!G$4:G$922,'Growth rates'!$B$4:$B$922,Demands_tra!$A337,'Growth rates'!$C$4:$C$922,$AF337))</f>
        <v>1.18552495423068</v>
      </c>
      <c r="AK337" s="6">
        <f ca="1">IF($AF337="",SUMIFS('Growth rates'!H$4:H$922,'Growth rates'!$B$4:$B$922,Demands_tra!$A337,'Growth rates'!$C$4:$C$922,$AE337),SUMIFS('Growth rates'!H$4:H$922,'Growth rates'!$B$4:$B$922,Demands_tra!$A337,'Growth rates'!$C$4:$C$922,$AF337))</f>
        <v>1.35507582325619</v>
      </c>
      <c r="AL337" s="6">
        <f ca="1">IF($AF337="",SUMIFS('Growth rates'!I$4:I$922,'Growth rates'!$B$4:$B$922,Demands_tra!$A337,'Growth rates'!$C$4:$C$922,$AE337),SUMIFS('Growth rates'!I$4:I$922,'Growth rates'!$B$4:$B$922,Demands_tra!$A337,'Growth rates'!$C$4:$C$922,$AF337))</f>
        <v>1.58710907835321</v>
      </c>
      <c r="AM337" s="6">
        <f ca="1">IF($AF337="",SUMIFS('Growth rates'!J$4:J$922,'Growth rates'!$B$4:$B$922,Demands_tra!$A337,'Growth rates'!$C$4:$C$922,$AE337),SUMIFS('Growth rates'!J$4:J$922,'Growth rates'!$B$4:$B$922,Demands_tra!$A337,'Growth rates'!$C$4:$C$922,$AF337))</f>
        <v>1.87180932424903</v>
      </c>
      <c r="AN337" s="6">
        <f ca="1">IF($AF337="",SUMIFS('Growth rates'!K$4:K$922,'Growth rates'!$B$4:$B$922,Demands_tra!$A337,'Growth rates'!$C$4:$C$922,$AE337),SUMIFS('Growth rates'!K$4:K$922,'Growth rates'!$B$4:$B$922,Demands_tra!$A337,'Growth rates'!$C$4:$C$922,$AF337))</f>
        <v>2.19758632707371</v>
      </c>
      <c r="AO337" s="6">
        <f ca="1">IF($AF337="",SUMIFS('Growth rates'!L$4:L$922,'Growth rates'!$B$4:$B$922,Demands_tra!$A337,'Growth rates'!$C$4:$C$922,$AE337),SUMIFS('Growth rates'!L$4:L$922,'Growth rates'!$B$4:$B$922,Demands_tra!$A337,'Growth rates'!$C$4:$C$922,$AF337))</f>
        <v>2.56230221306238</v>
      </c>
      <c r="AP337" s="6">
        <f ca="1">IF($AF337="",SUMIFS('Growth rates'!M$4:M$922,'Growth rates'!$B$4:$B$922,Demands_tra!$A337,'Growth rates'!$C$4:$C$922,$AE337),SUMIFS('Growth rates'!M$4:M$922,'Growth rates'!$B$4:$B$922,Demands_tra!$A337,'Growth rates'!$C$4:$C$922,$AF337))</f>
        <v>2.96418214361779</v>
      </c>
      <c r="AQ337" s="6">
        <f ca="1">IF($AF337="",SUMIFS('Growth rates'!N$4:N$922,'Growth rates'!$B$4:$B$922,Demands_tra!$A337,'Growth rates'!$C$4:$C$922,$AE337),SUMIFS('Growth rates'!N$4:N$922,'Growth rates'!$B$4:$B$922,Demands_tra!$A337,'Growth rates'!$C$4:$C$922,$AF337))</f>
        <v>3.39806295191155</v>
      </c>
      <c r="AR337" s="6">
        <f ca="1">IF($AF337="",SUMIFS('Growth rates'!O$4:O$922,'Growth rates'!$B$4:$B$922,Demands_tra!$A337,'Growth rates'!$C$4:$C$922,$AE337),SUMIFS('Growth rates'!O$4:O$922,'Growth rates'!$B$4:$B$922,Demands_tra!$A337,'Growth rates'!$C$4:$C$922,$AF337))</f>
        <v>3.85771925710635</v>
      </c>
      <c r="AS337" s="6">
        <f ca="1">IF($AF337="",SUMIFS('Growth rates'!P$4:P$922,'Growth rates'!$B$4:$B$922,Demands_tra!$A337,'Growth rates'!$C$4:$C$922,$AE337),SUMIFS('Growth rates'!P$4:P$922,'Growth rates'!$B$4:$B$922,Demands_tra!$A337,'Growth rates'!$C$4:$C$922,$AF337))</f>
        <v>4.33802822961463</v>
      </c>
      <c r="AT337" s="6">
        <f ca="1">IF($AF337="",SUMIFS('Growth rates'!Q$4:Q$922,'Growth rates'!$B$4:$B$922,Demands_tra!$A337,'Growth rates'!$C$4:$C$922,$AE337),SUMIFS('Growth rates'!Q$4:Q$922,'Growth rates'!$B$4:$B$922,Demands_tra!$A337,'Growth rates'!$C$4:$C$922,$AF337))</f>
        <v>4.83790076393356</v>
      </c>
      <c r="AU337" s="6">
        <f ca="1">IF($AF337="",SUMIFS('Growth rates'!R$4:R$922,'Growth rates'!$B$4:$B$922,Demands_tra!$A337,'Growth rates'!$C$4:$C$922,$AE337),SUMIFS('Growth rates'!R$4:R$922,'Growth rates'!$B$4:$B$922,Demands_tra!$A337,'Growth rates'!$C$4:$C$922,$AF337))</f>
        <v>5.3582377251087</v>
      </c>
      <c r="AV337" s="6">
        <f ca="1">IF($AF337="",SUMIFS('Growth rates'!S$4:S$922,'Growth rates'!$B$4:$B$922,Demands_tra!$A337,'Growth rates'!$C$4:$C$922,$AE337),SUMIFS('Growth rates'!S$4:S$922,'Growth rates'!$B$4:$B$922,Demands_tra!$A337,'Growth rates'!$C$4:$C$922,$AF337))</f>
        <v>5.89647097547281</v>
      </c>
      <c r="AW337" s="6">
        <f ca="1">IF($AF337="",SUMIFS('Growth rates'!T$4:T$922,'Growth rates'!$B$4:$B$922,Demands_tra!$A337,'Growth rates'!$C$4:$C$922,$AE337),SUMIFS('Growth rates'!T$4:T$922,'Growth rates'!$B$4:$B$922,Demands_tra!$A337,'Growth rates'!$C$4:$C$922,$AF337))</f>
        <v>6.44552805213077</v>
      </c>
      <c r="AX337" s="6">
        <f ca="1">IF($AF337="",SUMIFS('Growth rates'!U$4:U$922,'Growth rates'!$B$4:$B$922,Demands_tra!$A337,'Growth rates'!$C$4:$C$922,$AE337),SUMIFS('Growth rates'!U$4:U$922,'Growth rates'!$B$4:$B$922,Demands_tra!$A337,'Growth rates'!$C$4:$C$922,$AF337))</f>
        <v>7.00058193192795</v>
      </c>
      <c r="AY337" s="6">
        <f ca="1">IF($AF337="",SUMIFS('Growth rates'!V$4:V$922,'Growth rates'!$B$4:$B$922,Demands_tra!$A337,'Growth rates'!$C$4:$C$922,$AE337),SUMIFS('Growth rates'!V$4:V$922,'Growth rates'!$B$4:$B$922,Demands_tra!$A337,'Growth rates'!$C$4:$C$922,$AF337))</f>
        <v>0</v>
      </c>
      <c r="AZ337" s="6">
        <f ca="1">IF($AF337="",SUMIFS('Growth rates'!W$4:W$922,'Growth rates'!$B$4:$B$922,Demands_tra!$A337,'Growth rates'!$C$4:$C$922,$AE337),SUMIFS('Growth rates'!W$4:W$922,'Growth rates'!$B$4:$B$922,Demands_tra!$A337,'Growth rates'!$C$4:$C$922,$AF337))</f>
        <v>0</v>
      </c>
      <c r="BA337" s="6">
        <f ca="1">IF($AF337="",SUMIFS('Growth rates'!X$4:X$922,'Growth rates'!$B$4:$B$922,Demands_tra!$A337,'Growth rates'!$C$4:$C$922,$AE337),SUMIFS('Growth rates'!X$4:X$922,'Growth rates'!$B$4:$B$922,Demands_tra!$A337,'Growth rates'!$C$4:$C$922,$AF337))</f>
        <v>0</v>
      </c>
      <c r="BB337" s="6">
        <f ca="1">IF($AF337="",SUMIFS('Growth rates'!Y$4:Y$922,'Growth rates'!$B$4:$B$922,Demands_tra!$A337,'Growth rates'!$C$4:$C$922,$AE337),SUMIFS('Growth rates'!Y$4:Y$922,'Growth rates'!$B$4:$B$922,Demands_tra!$A337,'Growth rates'!$C$4:$C$922,$AF337))</f>
        <v>0</v>
      </c>
      <c r="BC337" s="6">
        <f ca="1">IF($AF337="",SUMIFS('Growth rates'!Z$4:Z$922,'Growth rates'!$B$4:$B$922,Demands_tra!$A337,'Growth rates'!$C$4:$C$922,$AE337),SUMIFS('Growth rates'!Z$4:Z$922,'Growth rates'!$B$4:$B$922,Demands_tra!$A337,'Growth rates'!$C$4:$C$922,$AF337))</f>
        <v>0</v>
      </c>
      <c r="BD337" s="6">
        <f ca="1">IF($AF337="",SUMIFS('Growth rates'!AA$4:AA$922,'Growth rates'!$B$4:$B$922,Demands_tra!$A337,'Growth rates'!$C$4:$C$922,$AE337),SUMIFS('Growth rates'!AA$4:AA$922,'Growth rates'!$B$4:$B$922,Demands_tra!$A337,'Growth rates'!$C$4:$C$922,$AF337))</f>
        <v>0</v>
      </c>
      <c r="BE337" s="6">
        <f ca="1">IF($AF337="",SUMIFS('Growth rates'!AB$4:AB$922,'Growth rates'!$B$4:$B$922,Demands_tra!$A337,'Growth rates'!$C$4:$C$922,$AE337),SUMIFS('Growth rates'!AB$4:AB$922,'Growth rates'!$B$4:$B$922,Demands_tra!$A337,'Growth rates'!$C$4:$C$922,$AF337))</f>
        <v>0</v>
      </c>
      <c r="BF337" s="6">
        <f ca="1">IF($AF337="",SUMIFS('Growth rates'!AC$4:AC$922,'Growth rates'!$B$4:$B$922,Demands_tra!$A337,'Growth rates'!$C$4:$C$922,$AE337),SUMIFS('Growth rates'!AC$4:AC$922,'Growth rates'!$B$4:$B$922,Demands_tra!$A337,'Growth rates'!$C$4:$C$922,$AF337))</f>
        <v>0</v>
      </c>
      <c r="BH337" t="str">
        <f ca="1">VLOOKUP($C337,'Default drvr and elast'!$A$4:$F$49,MATCH(VLOOKUP(A337,Classification!$B$4:$D$42,3,FALSE),'Default drvr and elast'!$D$3:$F$3,0)+3,FALSE)</f>
        <v>High2</v>
      </c>
      <c r="BJ337" s="6">
        <f ca="1">IF($BI337="",SUMIF(Elasticities!$B$5:$B$52,Demands_tra!$BH337,Elasticities!C$5:C$52),SUMIF(Elasticities!$B$5:$B$52,Demands_tra!$BI337,Elasticities!C$5:C$52))</f>
        <v>0.999999999999992</v>
      </c>
      <c r="BK337" s="6">
        <f ca="1">IF($BI337="",SUMIF(Elasticities!$B$5:$B$52,Demands_tra!$BH337,Elasticities!D$5:D$52),SUMIF(Elasticities!$B$5:$B$52,Demands_tra!$BI337,Elasticities!D$5:D$52))</f>
        <v>0.997560975609749</v>
      </c>
      <c r="BL337" s="6">
        <f ca="1">IF($BI337="",SUMIF(Elasticities!$B$5:$B$52,Demands_tra!$BH337,Elasticities!E$5:E$52),SUMIF(Elasticities!$B$5:$B$52,Demands_tra!$BI337,Elasticities!E$5:E$52))</f>
        <v>0.985365853658529</v>
      </c>
      <c r="BM337" s="6">
        <f ca="1">IF($BI337="",SUMIF(Elasticities!$B$5:$B$52,Demands_tra!$BH337,Elasticities!F$5:F$52),SUMIF(Elasticities!$B$5:$B$52,Demands_tra!$BI337,Elasticities!F$5:F$52))</f>
        <v>0.973170731707309</v>
      </c>
      <c r="BN337" s="6">
        <f ca="1">IF($BI337="",SUMIF(Elasticities!$B$5:$B$52,Demands_tra!$BH337,Elasticities!G$5:G$52),SUMIF(Elasticities!$B$5:$B$52,Demands_tra!$BI337,Elasticities!G$5:G$52))</f>
        <v>0.96097560975609</v>
      </c>
      <c r="BO337" s="6">
        <f ca="1">IF($BI337="",SUMIF(Elasticities!$B$5:$B$52,Demands_tra!$BH337,Elasticities!H$5:H$52),SUMIF(Elasticities!$B$5:$B$52,Demands_tra!$BI337,Elasticities!H$5:H$52))</f>
        <v>0.948780487804871</v>
      </c>
      <c r="BP337" s="6">
        <f ca="1">IF($BI337="",SUMIF(Elasticities!$B$5:$B$52,Demands_tra!$BH337,Elasticities!I$5:I$52),SUMIF(Elasticities!$B$5:$B$52,Demands_tra!$BI337,Elasticities!I$5:I$52))</f>
        <v>0.936585365853651</v>
      </c>
      <c r="BQ337" s="6">
        <f ca="1">IF($BI337="",SUMIF(Elasticities!$B$5:$B$52,Demands_tra!$BH337,Elasticities!J$5:J$52),SUMIF(Elasticities!$B$5:$B$52,Demands_tra!$BI337,Elasticities!J$5:J$52))</f>
        <v>0.924390243902432</v>
      </c>
      <c r="BR337" s="6">
        <f ca="1">IF($BI337="",SUMIF(Elasticities!$B$5:$B$52,Demands_tra!$BH337,Elasticities!K$5:K$52),SUMIF(Elasticities!$B$5:$B$52,Demands_tra!$BI337,Elasticities!K$5:K$52))</f>
        <v>0.912195121951213</v>
      </c>
      <c r="BS337" s="6">
        <f ca="1">IF($BI337="",SUMIF(Elasticities!$B$5:$B$52,Demands_tra!$BH337,Elasticities!L$5:L$52),SUMIF(Elasticities!$B$5:$B$52,Demands_tra!$BI337,Elasticities!L$5:L$52))</f>
        <v>0.899999999999992</v>
      </c>
      <c r="BT337" s="6">
        <f ca="1">IF($BI337="",SUMIF(Elasticities!$B$5:$B$52,Demands_tra!$BH337,Elasticities!M$5:M$52),SUMIF(Elasticities!$B$5:$B$52,Demands_tra!$BI337,Elasticities!M$5:M$52))</f>
        <v>0.887499999999992</v>
      </c>
      <c r="BU337" s="6">
        <f ca="1">IF($BI337="",SUMIF(Elasticities!$B$5:$B$52,Demands_tra!$BH337,Elasticities!N$5:N$52),SUMIF(Elasticities!$B$5:$B$52,Demands_tra!$BI337,Elasticities!N$5:N$52))</f>
        <v>0.874999999999992</v>
      </c>
      <c r="BV337" s="6">
        <f ca="1">IF($BI337="",SUMIF(Elasticities!$B$5:$B$52,Demands_tra!$BH337,Elasticities!O$5:O$52),SUMIF(Elasticities!$B$5:$B$52,Demands_tra!$BI337,Elasticities!O$5:O$52))</f>
        <v>0.862499999999992</v>
      </c>
      <c r="BW337" s="6">
        <f ca="1">IF($BI337="",SUMIF(Elasticities!$B$5:$B$52,Demands_tra!$BH337,Elasticities!P$5:P$52),SUMIF(Elasticities!$B$5:$B$52,Demands_tra!$BI337,Elasticities!P$5:P$52))</f>
        <v>0.849999999999993</v>
      </c>
      <c r="BX337" s="6">
        <f ca="1">IF($BI337="",SUMIF(Elasticities!$B$5:$B$52,Demands_tra!$BH337,Elasticities!Q$5:Q$52),SUMIF(Elasticities!$B$5:$B$52,Demands_tra!$BI337,Elasticities!Q$5:Q$52))</f>
        <v>0.837499999999992</v>
      </c>
      <c r="BY337" s="6">
        <f ca="1">IF($BI337="",SUMIF(Elasticities!$B$5:$B$52,Demands_tra!$BH337,Elasticities!R$5:R$52),SUMIF(Elasticities!$B$5:$B$52,Demands_tra!$BI337,Elasticities!R$5:R$52))</f>
        <v>0.824999999999992</v>
      </c>
      <c r="BZ337" s="6">
        <f ca="1">IF($BI337="",SUMIF(Elasticities!$B$5:$B$52,Demands_tra!$BH337,Elasticities!S$5:S$52),SUMIF(Elasticities!$B$5:$B$52,Demands_tra!$BI337,Elasticities!S$5:S$52))</f>
        <v>0.812499999999992</v>
      </c>
      <c r="CA337" s="6">
        <f ca="1">IF($BI337="",SUMIF(Elasticities!$B$5:$B$52,Demands_tra!$BH337,Elasticities!T$5:T$52),SUMIF(Elasticities!$B$5:$B$52,Demands_tra!$BI337,Elasticities!T$5:T$52))</f>
        <v>0.799999999999992</v>
      </c>
      <c r="CB337" s="6" t="e">
        <f ca="1">IF($BI337="",SUMIF(Elasticities!$B$5:$B$52,Demands_tra!$BH337,Elasticities!U$5:U$52),SUMIF(Elasticities!$B$5:$B$52,Demands_tra!$BI337,Elasticities!U$5:U$52))</f>
        <v>#VALUE!</v>
      </c>
      <c r="CC337" s="6" t="e">
        <f ca="1">IF($BI337="",SUMIF(Elasticities!$B$5:$B$52,Demands_tra!$BH337,Elasticities!V$5:V$52),SUMIF(Elasticities!$B$5:$B$52,Demands_tra!$BI337,Elasticities!V$5:V$52))</f>
        <v>#VALUE!</v>
      </c>
      <c r="CD337" s="6" t="e">
        <f ca="1">IF($BI337="",SUMIF(Elasticities!$B$5:$B$52,Demands_tra!$BH337,Elasticities!W$5:W$52),SUMIF(Elasticities!$B$5:$B$52,Demands_tra!$BI337,Elasticities!W$5:W$52))</f>
        <v>#VALUE!</v>
      </c>
      <c r="CE337" s="6" t="e">
        <f ca="1">IF($BI337="",SUMIF(Elasticities!$B$5:$B$52,Demands_tra!$BH337,Elasticities!X$5:X$52),SUMIF(Elasticities!$B$5:$B$52,Demands_tra!$BI337,Elasticities!X$5:X$52))</f>
        <v>#VALUE!</v>
      </c>
      <c r="CF337" s="6" t="e">
        <f ca="1">IF($BI337="",SUMIF(Elasticities!$B$5:$B$52,Demands_tra!$BH337,Elasticities!Y$5:Y$52),SUMIF(Elasticities!$B$5:$B$52,Demands_tra!$BI337,Elasticities!Y$5:Y$52))</f>
        <v>#VALUE!</v>
      </c>
      <c r="CG337" s="6" t="e">
        <f ca="1">IF($BI337="",SUMIF(Elasticities!$B$5:$B$52,Demands_tra!$BH337,Elasticities!Z$5:Z$52),SUMIF(Elasticities!$B$5:$B$52,Demands_tra!$BI337,Elasticities!Z$5:Z$52))</f>
        <v>#VALUE!</v>
      </c>
      <c r="CH337" s="6" t="e">
        <f ca="1">IF($BI337="",SUMIF(Elasticities!$B$5:$B$52,Demands_tra!$BH337,Elasticities!AA$5:AA$52),SUMIF(Elasticities!$B$5:$B$52,Demands_tra!$BI337,Elasticities!AA$5:AA$52))</f>
        <v>#VALUE!</v>
      </c>
      <c r="CI337" s="6" t="e">
        <f ca="1">IF($BI337="",SUMIF(Elasticities!$B$5:$B$52,Demands_tra!$BH337,Elasticities!AB$5:AB$52),SUMIF(Elasticities!$B$5:$B$52,Demands_tra!$BI337,Elasticities!AB$5:AB$52))</f>
        <v>#VALUE!</v>
      </c>
    </row>
    <row r="338" spans="1:87">
      <c r="A338" t="str">
        <f>IF(BYDem_tra!B337="","\I:",BYDem_tra!B337)</f>
        <v>SouthAfrica</v>
      </c>
      <c r="B338" t="str">
        <f>BYDem_tra!E337</f>
        <v>Trd_lcv</v>
      </c>
      <c r="C338" t="str">
        <f t="shared" si="246"/>
        <v>Trd_lcv</v>
      </c>
      <c r="D338" s="3">
        <f>SUMIFS(BYDem_tra!$M$2:$M$2000,BYDem_tra!$B$2:$B$2000,Demands_tra!$A338,BYDem_tra!$E$2:$E$2000,Demands_tra!$B338)</f>
        <v>23.8</v>
      </c>
      <c r="E338" s="3">
        <f ca="1" t="shared" si="247"/>
        <v>23.6789294870137</v>
      </c>
      <c r="F338" s="3">
        <f ca="1" t="shared" si="248"/>
        <v>25.9884985458976</v>
      </c>
      <c r="G338" s="3">
        <f ca="1" t="shared" si="249"/>
        <v>28.1198951596578</v>
      </c>
      <c r="H338" s="3">
        <f ca="1" t="shared" si="250"/>
        <v>31.9845915580238</v>
      </c>
      <c r="I338" s="3">
        <f ca="1" t="shared" si="251"/>
        <v>37.1808792715916</v>
      </c>
      <c r="J338" s="3">
        <f ca="1" t="shared" si="252"/>
        <v>43.4275424601622</v>
      </c>
      <c r="K338" s="3">
        <f ca="1" t="shared" si="253"/>
        <v>50.414360355299</v>
      </c>
      <c r="L338" s="3">
        <f ca="1" t="shared" si="254"/>
        <v>58.0465779365283</v>
      </c>
      <c r="M338" s="3">
        <f ca="1" t="shared" si="255"/>
        <v>66.2403730056927</v>
      </c>
      <c r="N338" s="3">
        <f ca="1" t="shared" si="256"/>
        <v>74.8454881285618</v>
      </c>
      <c r="O338" s="3">
        <f ca="1" t="shared" si="257"/>
        <v>83.704300014325</v>
      </c>
      <c r="P338" s="3">
        <f ca="1" t="shared" si="258"/>
        <v>92.6930014081726</v>
      </c>
      <c r="Q338" s="3">
        <f ca="1" t="shared" si="259"/>
        <v>101.771891773508</v>
      </c>
      <c r="R338" s="3">
        <f ca="1" t="shared" si="260"/>
        <v>110.939169393814</v>
      </c>
      <c r="S338" s="3">
        <f ca="1" t="shared" si="261"/>
        <v>120.132807500046</v>
      </c>
      <c r="T338" s="3">
        <f ca="1" t="shared" si="262"/>
        <v>129.221686560332</v>
      </c>
      <c r="U338" s="3">
        <f ca="1" t="shared" si="263"/>
        <v>138.123982589349</v>
      </c>
      <c r="V338" s="3" t="e">
        <f ca="1" t="shared" si="238"/>
        <v>#VALUE!</v>
      </c>
      <c r="W338" s="3" t="e">
        <f ca="1" t="shared" si="239"/>
        <v>#DIV/0!</v>
      </c>
      <c r="X338" s="3" t="e">
        <f ca="1" t="shared" si="240"/>
        <v>#DIV/0!</v>
      </c>
      <c r="Y338" s="3" t="e">
        <f ca="1" t="shared" si="241"/>
        <v>#DIV/0!</v>
      </c>
      <c r="Z338" s="3" t="e">
        <f ca="1" t="shared" si="242"/>
        <v>#DIV/0!</v>
      </c>
      <c r="AA338" s="3" t="e">
        <f ca="1" t="shared" si="243"/>
        <v>#DIV/0!</v>
      </c>
      <c r="AB338" s="3" t="e">
        <f ca="1" t="shared" si="244"/>
        <v>#DIV/0!</v>
      </c>
      <c r="AC338" s="3" t="e">
        <f ca="1" t="shared" si="245"/>
        <v>#DIV/0!</v>
      </c>
      <c r="AE338" s="34" t="str">
        <f ca="1">VLOOKUP($C338,'Default drvr and elast'!$A$4:$C$49,MATCH(VLOOKUP(A338,Classification!$B$4:$D$99,2,FALSE),'Default drvr and elast'!$A$3:$C$3,0),FALSE)</f>
        <v>GDP</v>
      </c>
      <c r="AF338" s="4"/>
      <c r="AG338" s="6">
        <f ca="1">IF($AF338="",SUMIFS('Growth rates'!D$4:D$922,'Growth rates'!$B$4:$B$922,Demands_tra!$A338,'Growth rates'!$C$4:$C$922,$AE338),SUMIFS('Growth rates'!D$4:D$922,'Growth rates'!$B$4:$B$922,Demands_tra!$A338,'Growth rates'!$C$4:$C$922,$AF338))</f>
        <v>1</v>
      </c>
      <c r="AH338" s="6">
        <f ca="1">IF($AF338="",SUMIFS('Growth rates'!E$4:E$922,'Growth rates'!$B$4:$B$922,Demands_tra!$A338,'Growth rates'!$C$4:$C$922,$AE338),SUMIFS('Growth rates'!E$4:E$922,'Growth rates'!$B$4:$B$922,Demands_tra!$A338,'Growth rates'!$C$4:$C$922,$AF338))</f>
        <v>0.994900566012164</v>
      </c>
      <c r="AI338" s="6">
        <f ca="1">IF($AF338="",SUMIFS('Growth rates'!F$4:F$922,'Growth rates'!$B$4:$B$922,Demands_tra!$A338,'Growth rates'!$C$4:$C$922,$AE338),SUMIFS('Growth rates'!F$4:F$922,'Growth rates'!$B$4:$B$922,Demands_tra!$A338,'Growth rates'!$C$4:$C$922,$AF338))</f>
        <v>1.09338125038993</v>
      </c>
      <c r="AJ338" s="6">
        <f ca="1">IF($AF338="",SUMIFS('Growth rates'!G$4:G$922,'Growth rates'!$B$4:$B$922,Demands_tra!$A338,'Growth rates'!$C$4:$C$922,$AE338),SUMIFS('Growth rates'!G$4:G$922,'Growth rates'!$B$4:$B$922,Demands_tra!$A338,'Growth rates'!$C$4:$C$922,$AF338))</f>
        <v>1.18552495423068</v>
      </c>
      <c r="AK338" s="6">
        <f ca="1">IF($AF338="",SUMIFS('Growth rates'!H$4:H$922,'Growth rates'!$B$4:$B$922,Demands_tra!$A338,'Growth rates'!$C$4:$C$922,$AE338),SUMIFS('Growth rates'!H$4:H$922,'Growth rates'!$B$4:$B$922,Demands_tra!$A338,'Growth rates'!$C$4:$C$922,$AF338))</f>
        <v>1.35507582325619</v>
      </c>
      <c r="AL338" s="6">
        <f ca="1">IF($AF338="",SUMIFS('Growth rates'!I$4:I$922,'Growth rates'!$B$4:$B$922,Demands_tra!$A338,'Growth rates'!$C$4:$C$922,$AE338),SUMIFS('Growth rates'!I$4:I$922,'Growth rates'!$B$4:$B$922,Demands_tra!$A338,'Growth rates'!$C$4:$C$922,$AF338))</f>
        <v>1.58710907835321</v>
      </c>
      <c r="AM338" s="6">
        <f ca="1">IF($AF338="",SUMIFS('Growth rates'!J$4:J$922,'Growth rates'!$B$4:$B$922,Demands_tra!$A338,'Growth rates'!$C$4:$C$922,$AE338),SUMIFS('Growth rates'!J$4:J$922,'Growth rates'!$B$4:$B$922,Demands_tra!$A338,'Growth rates'!$C$4:$C$922,$AF338))</f>
        <v>1.87180932424903</v>
      </c>
      <c r="AN338" s="6">
        <f ca="1">IF($AF338="",SUMIFS('Growth rates'!K$4:K$922,'Growth rates'!$B$4:$B$922,Demands_tra!$A338,'Growth rates'!$C$4:$C$922,$AE338),SUMIFS('Growth rates'!K$4:K$922,'Growth rates'!$B$4:$B$922,Demands_tra!$A338,'Growth rates'!$C$4:$C$922,$AF338))</f>
        <v>2.19758632707371</v>
      </c>
      <c r="AO338" s="6">
        <f ca="1">IF($AF338="",SUMIFS('Growth rates'!L$4:L$922,'Growth rates'!$B$4:$B$922,Demands_tra!$A338,'Growth rates'!$C$4:$C$922,$AE338),SUMIFS('Growth rates'!L$4:L$922,'Growth rates'!$B$4:$B$922,Demands_tra!$A338,'Growth rates'!$C$4:$C$922,$AF338))</f>
        <v>2.56230221306238</v>
      </c>
      <c r="AP338" s="6">
        <f ca="1">IF($AF338="",SUMIFS('Growth rates'!M$4:M$922,'Growth rates'!$B$4:$B$922,Demands_tra!$A338,'Growth rates'!$C$4:$C$922,$AE338),SUMIFS('Growth rates'!M$4:M$922,'Growth rates'!$B$4:$B$922,Demands_tra!$A338,'Growth rates'!$C$4:$C$922,$AF338))</f>
        <v>2.96418214361779</v>
      </c>
      <c r="AQ338" s="6">
        <f ca="1">IF($AF338="",SUMIFS('Growth rates'!N$4:N$922,'Growth rates'!$B$4:$B$922,Demands_tra!$A338,'Growth rates'!$C$4:$C$922,$AE338),SUMIFS('Growth rates'!N$4:N$922,'Growth rates'!$B$4:$B$922,Demands_tra!$A338,'Growth rates'!$C$4:$C$922,$AF338))</f>
        <v>3.39806295191155</v>
      </c>
      <c r="AR338" s="6">
        <f ca="1">IF($AF338="",SUMIFS('Growth rates'!O$4:O$922,'Growth rates'!$B$4:$B$922,Demands_tra!$A338,'Growth rates'!$C$4:$C$922,$AE338),SUMIFS('Growth rates'!O$4:O$922,'Growth rates'!$B$4:$B$922,Demands_tra!$A338,'Growth rates'!$C$4:$C$922,$AF338))</f>
        <v>3.85771925710635</v>
      </c>
      <c r="AS338" s="6">
        <f ca="1">IF($AF338="",SUMIFS('Growth rates'!P$4:P$922,'Growth rates'!$B$4:$B$922,Demands_tra!$A338,'Growth rates'!$C$4:$C$922,$AE338),SUMIFS('Growth rates'!P$4:P$922,'Growth rates'!$B$4:$B$922,Demands_tra!$A338,'Growth rates'!$C$4:$C$922,$AF338))</f>
        <v>4.33802822961463</v>
      </c>
      <c r="AT338" s="6">
        <f ca="1">IF($AF338="",SUMIFS('Growth rates'!Q$4:Q$922,'Growth rates'!$B$4:$B$922,Demands_tra!$A338,'Growth rates'!$C$4:$C$922,$AE338),SUMIFS('Growth rates'!Q$4:Q$922,'Growth rates'!$B$4:$B$922,Demands_tra!$A338,'Growth rates'!$C$4:$C$922,$AF338))</f>
        <v>4.83790076393356</v>
      </c>
      <c r="AU338" s="6">
        <f ca="1">IF($AF338="",SUMIFS('Growth rates'!R$4:R$922,'Growth rates'!$B$4:$B$922,Demands_tra!$A338,'Growth rates'!$C$4:$C$922,$AE338),SUMIFS('Growth rates'!R$4:R$922,'Growth rates'!$B$4:$B$922,Demands_tra!$A338,'Growth rates'!$C$4:$C$922,$AF338))</f>
        <v>5.3582377251087</v>
      </c>
      <c r="AV338" s="6">
        <f ca="1">IF($AF338="",SUMIFS('Growth rates'!S$4:S$922,'Growth rates'!$B$4:$B$922,Demands_tra!$A338,'Growth rates'!$C$4:$C$922,$AE338),SUMIFS('Growth rates'!S$4:S$922,'Growth rates'!$B$4:$B$922,Demands_tra!$A338,'Growth rates'!$C$4:$C$922,$AF338))</f>
        <v>5.89647097547281</v>
      </c>
      <c r="AW338" s="6">
        <f ca="1">IF($AF338="",SUMIFS('Growth rates'!T$4:T$922,'Growth rates'!$B$4:$B$922,Demands_tra!$A338,'Growth rates'!$C$4:$C$922,$AE338),SUMIFS('Growth rates'!T$4:T$922,'Growth rates'!$B$4:$B$922,Demands_tra!$A338,'Growth rates'!$C$4:$C$922,$AF338))</f>
        <v>6.44552805213077</v>
      </c>
      <c r="AX338" s="6">
        <f ca="1">IF($AF338="",SUMIFS('Growth rates'!U$4:U$922,'Growth rates'!$B$4:$B$922,Demands_tra!$A338,'Growth rates'!$C$4:$C$922,$AE338),SUMIFS('Growth rates'!U$4:U$922,'Growth rates'!$B$4:$B$922,Demands_tra!$A338,'Growth rates'!$C$4:$C$922,$AF338))</f>
        <v>7.00058193192795</v>
      </c>
      <c r="AY338" s="6">
        <f ca="1">IF($AF338="",SUMIFS('Growth rates'!V$4:V$922,'Growth rates'!$B$4:$B$922,Demands_tra!$A338,'Growth rates'!$C$4:$C$922,$AE338),SUMIFS('Growth rates'!V$4:V$922,'Growth rates'!$B$4:$B$922,Demands_tra!$A338,'Growth rates'!$C$4:$C$922,$AF338))</f>
        <v>0</v>
      </c>
      <c r="AZ338" s="6">
        <f ca="1">IF($AF338="",SUMIFS('Growth rates'!W$4:W$922,'Growth rates'!$B$4:$B$922,Demands_tra!$A338,'Growth rates'!$C$4:$C$922,$AE338),SUMIFS('Growth rates'!W$4:W$922,'Growth rates'!$B$4:$B$922,Demands_tra!$A338,'Growth rates'!$C$4:$C$922,$AF338))</f>
        <v>0</v>
      </c>
      <c r="BA338" s="6">
        <f ca="1">IF($AF338="",SUMIFS('Growth rates'!X$4:X$922,'Growth rates'!$B$4:$B$922,Demands_tra!$A338,'Growth rates'!$C$4:$C$922,$AE338),SUMIFS('Growth rates'!X$4:X$922,'Growth rates'!$B$4:$B$922,Demands_tra!$A338,'Growth rates'!$C$4:$C$922,$AF338))</f>
        <v>0</v>
      </c>
      <c r="BB338" s="6">
        <f ca="1">IF($AF338="",SUMIFS('Growth rates'!Y$4:Y$922,'Growth rates'!$B$4:$B$922,Demands_tra!$A338,'Growth rates'!$C$4:$C$922,$AE338),SUMIFS('Growth rates'!Y$4:Y$922,'Growth rates'!$B$4:$B$922,Demands_tra!$A338,'Growth rates'!$C$4:$C$922,$AF338))</f>
        <v>0</v>
      </c>
      <c r="BC338" s="6">
        <f ca="1">IF($AF338="",SUMIFS('Growth rates'!Z$4:Z$922,'Growth rates'!$B$4:$B$922,Demands_tra!$A338,'Growth rates'!$C$4:$C$922,$AE338),SUMIFS('Growth rates'!Z$4:Z$922,'Growth rates'!$B$4:$B$922,Demands_tra!$A338,'Growth rates'!$C$4:$C$922,$AF338))</f>
        <v>0</v>
      </c>
      <c r="BD338" s="6">
        <f ca="1">IF($AF338="",SUMIFS('Growth rates'!AA$4:AA$922,'Growth rates'!$B$4:$B$922,Demands_tra!$A338,'Growth rates'!$C$4:$C$922,$AE338),SUMIFS('Growth rates'!AA$4:AA$922,'Growth rates'!$B$4:$B$922,Demands_tra!$A338,'Growth rates'!$C$4:$C$922,$AF338))</f>
        <v>0</v>
      </c>
      <c r="BE338" s="6">
        <f ca="1">IF($AF338="",SUMIFS('Growth rates'!AB$4:AB$922,'Growth rates'!$B$4:$B$922,Demands_tra!$A338,'Growth rates'!$C$4:$C$922,$AE338),SUMIFS('Growth rates'!AB$4:AB$922,'Growth rates'!$B$4:$B$922,Demands_tra!$A338,'Growth rates'!$C$4:$C$922,$AF338))</f>
        <v>0</v>
      </c>
      <c r="BF338" s="6">
        <f ca="1">IF($AF338="",SUMIFS('Growth rates'!AC$4:AC$922,'Growth rates'!$B$4:$B$922,Demands_tra!$A338,'Growth rates'!$C$4:$C$922,$AE338),SUMIFS('Growth rates'!AC$4:AC$922,'Growth rates'!$B$4:$B$922,Demands_tra!$A338,'Growth rates'!$C$4:$C$922,$AF338))</f>
        <v>0</v>
      </c>
      <c r="BH338" t="str">
        <f ca="1">VLOOKUP($C338,'Default drvr and elast'!$A$4:$F$49,MATCH(VLOOKUP(A338,Classification!$B$4:$D$42,3,FALSE),'Default drvr and elast'!$D$3:$F$3,0)+3,FALSE)</f>
        <v>High2</v>
      </c>
      <c r="BJ338" s="6">
        <f ca="1">IF($BI338="",SUMIF(Elasticities!$B$5:$B$52,Demands_tra!$BH338,Elasticities!C$5:C$52),SUMIF(Elasticities!$B$5:$B$52,Demands_tra!$BI338,Elasticities!C$5:C$52))</f>
        <v>0.999999999999992</v>
      </c>
      <c r="BK338" s="6">
        <f ca="1">IF($BI338="",SUMIF(Elasticities!$B$5:$B$52,Demands_tra!$BH338,Elasticities!D$5:D$52),SUMIF(Elasticities!$B$5:$B$52,Demands_tra!$BI338,Elasticities!D$5:D$52))</f>
        <v>0.997560975609749</v>
      </c>
      <c r="BL338" s="6">
        <f ca="1">IF($BI338="",SUMIF(Elasticities!$B$5:$B$52,Demands_tra!$BH338,Elasticities!E$5:E$52),SUMIF(Elasticities!$B$5:$B$52,Demands_tra!$BI338,Elasticities!E$5:E$52))</f>
        <v>0.985365853658529</v>
      </c>
      <c r="BM338" s="6">
        <f ca="1">IF($BI338="",SUMIF(Elasticities!$B$5:$B$52,Demands_tra!$BH338,Elasticities!F$5:F$52),SUMIF(Elasticities!$B$5:$B$52,Demands_tra!$BI338,Elasticities!F$5:F$52))</f>
        <v>0.973170731707309</v>
      </c>
      <c r="BN338" s="6">
        <f ca="1">IF($BI338="",SUMIF(Elasticities!$B$5:$B$52,Demands_tra!$BH338,Elasticities!G$5:G$52),SUMIF(Elasticities!$B$5:$B$52,Demands_tra!$BI338,Elasticities!G$5:G$52))</f>
        <v>0.96097560975609</v>
      </c>
      <c r="BO338" s="6">
        <f ca="1">IF($BI338="",SUMIF(Elasticities!$B$5:$B$52,Demands_tra!$BH338,Elasticities!H$5:H$52),SUMIF(Elasticities!$B$5:$B$52,Demands_tra!$BI338,Elasticities!H$5:H$52))</f>
        <v>0.948780487804871</v>
      </c>
      <c r="BP338" s="6">
        <f ca="1">IF($BI338="",SUMIF(Elasticities!$B$5:$B$52,Demands_tra!$BH338,Elasticities!I$5:I$52),SUMIF(Elasticities!$B$5:$B$52,Demands_tra!$BI338,Elasticities!I$5:I$52))</f>
        <v>0.936585365853651</v>
      </c>
      <c r="BQ338" s="6">
        <f ca="1">IF($BI338="",SUMIF(Elasticities!$B$5:$B$52,Demands_tra!$BH338,Elasticities!J$5:J$52),SUMIF(Elasticities!$B$5:$B$52,Demands_tra!$BI338,Elasticities!J$5:J$52))</f>
        <v>0.924390243902432</v>
      </c>
      <c r="BR338" s="6">
        <f ca="1">IF($BI338="",SUMIF(Elasticities!$B$5:$B$52,Demands_tra!$BH338,Elasticities!K$5:K$52),SUMIF(Elasticities!$B$5:$B$52,Demands_tra!$BI338,Elasticities!K$5:K$52))</f>
        <v>0.912195121951213</v>
      </c>
      <c r="BS338" s="6">
        <f ca="1">IF($BI338="",SUMIF(Elasticities!$B$5:$B$52,Demands_tra!$BH338,Elasticities!L$5:L$52),SUMIF(Elasticities!$B$5:$B$52,Demands_tra!$BI338,Elasticities!L$5:L$52))</f>
        <v>0.899999999999992</v>
      </c>
      <c r="BT338" s="6">
        <f ca="1">IF($BI338="",SUMIF(Elasticities!$B$5:$B$52,Demands_tra!$BH338,Elasticities!M$5:M$52),SUMIF(Elasticities!$B$5:$B$52,Demands_tra!$BI338,Elasticities!M$5:M$52))</f>
        <v>0.887499999999992</v>
      </c>
      <c r="BU338" s="6">
        <f ca="1">IF($BI338="",SUMIF(Elasticities!$B$5:$B$52,Demands_tra!$BH338,Elasticities!N$5:N$52),SUMIF(Elasticities!$B$5:$B$52,Demands_tra!$BI338,Elasticities!N$5:N$52))</f>
        <v>0.874999999999992</v>
      </c>
      <c r="BV338" s="6">
        <f ca="1">IF($BI338="",SUMIF(Elasticities!$B$5:$B$52,Demands_tra!$BH338,Elasticities!O$5:O$52),SUMIF(Elasticities!$B$5:$B$52,Demands_tra!$BI338,Elasticities!O$5:O$52))</f>
        <v>0.862499999999992</v>
      </c>
      <c r="BW338" s="6">
        <f ca="1">IF($BI338="",SUMIF(Elasticities!$B$5:$B$52,Demands_tra!$BH338,Elasticities!P$5:P$52),SUMIF(Elasticities!$B$5:$B$52,Demands_tra!$BI338,Elasticities!P$5:P$52))</f>
        <v>0.849999999999993</v>
      </c>
      <c r="BX338" s="6">
        <f ca="1">IF($BI338="",SUMIF(Elasticities!$B$5:$B$52,Demands_tra!$BH338,Elasticities!Q$5:Q$52),SUMIF(Elasticities!$B$5:$B$52,Demands_tra!$BI338,Elasticities!Q$5:Q$52))</f>
        <v>0.837499999999992</v>
      </c>
      <c r="BY338" s="6">
        <f ca="1">IF($BI338="",SUMIF(Elasticities!$B$5:$B$52,Demands_tra!$BH338,Elasticities!R$5:R$52),SUMIF(Elasticities!$B$5:$B$52,Demands_tra!$BI338,Elasticities!R$5:R$52))</f>
        <v>0.824999999999992</v>
      </c>
      <c r="BZ338" s="6">
        <f ca="1">IF($BI338="",SUMIF(Elasticities!$B$5:$B$52,Demands_tra!$BH338,Elasticities!S$5:S$52),SUMIF(Elasticities!$B$5:$B$52,Demands_tra!$BI338,Elasticities!S$5:S$52))</f>
        <v>0.812499999999992</v>
      </c>
      <c r="CA338" s="6">
        <f ca="1">IF($BI338="",SUMIF(Elasticities!$B$5:$B$52,Demands_tra!$BH338,Elasticities!T$5:T$52),SUMIF(Elasticities!$B$5:$B$52,Demands_tra!$BI338,Elasticities!T$5:T$52))</f>
        <v>0.799999999999992</v>
      </c>
      <c r="CB338" s="6" t="e">
        <f ca="1">IF($BI338="",SUMIF(Elasticities!$B$5:$B$52,Demands_tra!$BH338,Elasticities!U$5:U$52),SUMIF(Elasticities!$B$5:$B$52,Demands_tra!$BI338,Elasticities!U$5:U$52))</f>
        <v>#VALUE!</v>
      </c>
      <c r="CC338" s="6" t="e">
        <f ca="1">IF($BI338="",SUMIF(Elasticities!$B$5:$B$52,Demands_tra!$BH338,Elasticities!V$5:V$52),SUMIF(Elasticities!$B$5:$B$52,Demands_tra!$BI338,Elasticities!V$5:V$52))</f>
        <v>#VALUE!</v>
      </c>
      <c r="CD338" s="6" t="e">
        <f ca="1">IF($BI338="",SUMIF(Elasticities!$B$5:$B$52,Demands_tra!$BH338,Elasticities!W$5:W$52),SUMIF(Elasticities!$B$5:$B$52,Demands_tra!$BI338,Elasticities!W$5:W$52))</f>
        <v>#VALUE!</v>
      </c>
      <c r="CE338" s="6" t="e">
        <f ca="1">IF($BI338="",SUMIF(Elasticities!$B$5:$B$52,Demands_tra!$BH338,Elasticities!X$5:X$52),SUMIF(Elasticities!$B$5:$B$52,Demands_tra!$BI338,Elasticities!X$5:X$52))</f>
        <v>#VALUE!</v>
      </c>
      <c r="CF338" s="6" t="e">
        <f ca="1">IF($BI338="",SUMIF(Elasticities!$B$5:$B$52,Demands_tra!$BH338,Elasticities!Y$5:Y$52),SUMIF(Elasticities!$B$5:$B$52,Demands_tra!$BI338,Elasticities!Y$5:Y$52))</f>
        <v>#VALUE!</v>
      </c>
      <c r="CG338" s="6" t="e">
        <f ca="1">IF($BI338="",SUMIF(Elasticities!$B$5:$B$52,Demands_tra!$BH338,Elasticities!Z$5:Z$52),SUMIF(Elasticities!$B$5:$B$52,Demands_tra!$BI338,Elasticities!Z$5:Z$52))</f>
        <v>#VALUE!</v>
      </c>
      <c r="CH338" s="6" t="e">
        <f ca="1">IF($BI338="",SUMIF(Elasticities!$B$5:$B$52,Demands_tra!$BH338,Elasticities!AA$5:AA$52),SUMIF(Elasticities!$B$5:$B$52,Demands_tra!$BI338,Elasticities!AA$5:AA$52))</f>
        <v>#VALUE!</v>
      </c>
      <c r="CI338" s="6" t="e">
        <f ca="1">IF($BI338="",SUMIF(Elasticities!$B$5:$B$52,Demands_tra!$BH338,Elasticities!AB$5:AB$52),SUMIF(Elasticities!$B$5:$B$52,Demands_tra!$BI338,Elasticities!AB$5:AB$52))</f>
        <v>#VALUE!</v>
      </c>
    </row>
    <row r="339" spans="1:87">
      <c r="A339" t="str">
        <f>IF(BYDem_tra!B338="","\I:",BYDem_tra!B338)</f>
        <v>SpainPor</v>
      </c>
      <c r="B339" t="str">
        <f>BYDem_tra!E338</f>
        <v>TAD</v>
      </c>
      <c r="C339" t="str">
        <f t="shared" si="246"/>
        <v>TAD</v>
      </c>
      <c r="D339" s="3">
        <f>SUMIFS(BYDem_tra!$M$2:$M$2000,BYDem_tra!$B$2:$B$2000,Demands_tra!$A339,BYDem_tra!$E$2:$E$2000,Demands_tra!$B339)</f>
        <v>104.0678460504</v>
      </c>
      <c r="E339" s="3">
        <f ca="1" t="shared" si="247"/>
        <v>103.891851463989</v>
      </c>
      <c r="F339" s="3">
        <f ca="1" t="shared" si="248"/>
        <v>119.560041135512</v>
      </c>
      <c r="G339" s="3">
        <f ca="1" t="shared" si="249"/>
        <v>126.617647980024</v>
      </c>
      <c r="H339" s="3">
        <f ca="1" t="shared" si="250"/>
        <v>135.286152386361</v>
      </c>
      <c r="I339" s="3">
        <f ca="1" t="shared" si="251"/>
        <v>144.791576361136</v>
      </c>
      <c r="J339" s="3">
        <f ca="1" t="shared" si="252"/>
        <v>154.343230762285</v>
      </c>
      <c r="K339" s="3">
        <f ca="1" t="shared" si="253"/>
        <v>163.732163531932</v>
      </c>
      <c r="L339" s="3">
        <f ca="1" t="shared" si="254"/>
        <v>172.973086149295</v>
      </c>
      <c r="M339" s="3">
        <f ca="1" t="shared" si="255"/>
        <v>181.934654310761</v>
      </c>
      <c r="N339" s="3">
        <f ca="1" t="shared" si="256"/>
        <v>190.196227959222</v>
      </c>
      <c r="O339" s="3">
        <f ca="1" t="shared" si="257"/>
        <v>197.233935354702</v>
      </c>
      <c r="P339" s="3">
        <f ca="1" t="shared" si="258"/>
        <v>203.223470402156</v>
      </c>
      <c r="Q339" s="3">
        <f ca="1" t="shared" si="259"/>
        <v>208.442133748082</v>
      </c>
      <c r="R339" s="3">
        <f ca="1" t="shared" si="260"/>
        <v>213.137079182895</v>
      </c>
      <c r="S339" s="3">
        <f ca="1" t="shared" si="261"/>
        <v>217.350557619026</v>
      </c>
      <c r="T339" s="3">
        <f ca="1" t="shared" si="262"/>
        <v>220.946694042075</v>
      </c>
      <c r="U339" s="3">
        <f ca="1" t="shared" si="263"/>
        <v>223.706281790279</v>
      </c>
      <c r="V339" s="3" t="e">
        <f ca="1" t="shared" si="238"/>
        <v>#VALUE!</v>
      </c>
      <c r="W339" s="3" t="e">
        <f ca="1" t="shared" si="239"/>
        <v>#DIV/0!</v>
      </c>
      <c r="X339" s="3" t="e">
        <f ca="1" t="shared" si="240"/>
        <v>#DIV/0!</v>
      </c>
      <c r="Y339" s="3" t="e">
        <f ca="1" t="shared" si="241"/>
        <v>#DIV/0!</v>
      </c>
      <c r="Z339" s="3" t="e">
        <f ca="1" t="shared" si="242"/>
        <v>#DIV/0!</v>
      </c>
      <c r="AA339" s="3" t="e">
        <f ca="1" t="shared" si="243"/>
        <v>#DIV/0!</v>
      </c>
      <c r="AB339" s="3" t="e">
        <f ca="1" t="shared" si="244"/>
        <v>#DIV/0!</v>
      </c>
      <c r="AC339" s="3" t="e">
        <f ca="1" t="shared" si="245"/>
        <v>#DIV/0!</v>
      </c>
      <c r="AE339" s="34" t="str">
        <f ca="1">VLOOKUP($C339,'Default drvr and elast'!$A$4:$C$49,MATCH(VLOOKUP(A339,Classification!$B$4:$D$99,2,FALSE),'Default drvr and elast'!$A$3:$C$3,0),FALSE)</f>
        <v>GDP</v>
      </c>
      <c r="AF339" s="4"/>
      <c r="AG339" s="6">
        <f ca="1">IF($AF339="",SUMIFS('Growth rates'!D$4:D$922,'Growth rates'!$B$4:$B$922,Demands_tra!$A339,'Growth rates'!$C$4:$C$922,$AE339),SUMIFS('Growth rates'!D$4:D$922,'Growth rates'!$B$4:$B$922,Demands_tra!$A339,'Growth rates'!$C$4:$C$922,$AF339))</f>
        <v>1</v>
      </c>
      <c r="AH339" s="6">
        <f ca="1">IF($AF339="",SUMIFS('Growth rates'!E$4:E$922,'Growth rates'!$B$4:$B$922,Demands_tra!$A339,'Growth rates'!$C$4:$C$922,$AE339),SUMIFS('Growth rates'!E$4:E$922,'Growth rates'!$B$4:$B$922,Demands_tra!$A339,'Growth rates'!$C$4:$C$922,$AF339))</f>
        <v>0.997879594864605</v>
      </c>
      <c r="AI339" s="6">
        <f ca="1">IF($AF339="",SUMIFS('Growth rates'!F$4:F$922,'Growth rates'!$B$4:$B$922,Demands_tra!$A339,'Growth rates'!$C$4:$C$922,$AE339),SUMIFS('Growth rates'!F$4:F$922,'Growth rates'!$B$4:$B$922,Demands_tra!$A339,'Growth rates'!$C$4:$C$922,$AF339))</f>
        <v>1.18950075332934</v>
      </c>
      <c r="AJ339" s="6">
        <f ca="1">IF($AF339="",SUMIFS('Growth rates'!G$4:G$922,'Growth rates'!$B$4:$B$922,Demands_tra!$A339,'Growth rates'!$C$4:$C$922,$AE339),SUMIFS('Growth rates'!G$4:G$922,'Growth rates'!$B$4:$B$922,Demands_tra!$A339,'Growth rates'!$C$4:$C$922,$AF339))</f>
        <v>1.28031640877814</v>
      </c>
      <c r="AK339" s="6">
        <f ca="1">IF($AF339="",SUMIFS('Growth rates'!H$4:H$922,'Growth rates'!$B$4:$B$922,Demands_tra!$A339,'Growth rates'!$C$4:$C$922,$AE339),SUMIFS('Growth rates'!H$4:H$922,'Growth rates'!$B$4:$B$922,Demands_tra!$A339,'Growth rates'!$C$4:$C$922,$AF339))</f>
        <v>1.39550156259639</v>
      </c>
      <c r="AL339" s="6">
        <f ca="1">IF($AF339="",SUMIFS('Growth rates'!I$4:I$922,'Growth rates'!$B$4:$B$922,Demands_tra!$A339,'Growth rates'!$C$4:$C$922,$AE339),SUMIFS('Growth rates'!I$4:I$922,'Growth rates'!$B$4:$B$922,Demands_tra!$A339,'Growth rates'!$C$4:$C$922,$AF339))</f>
        <v>1.52644808091834</v>
      </c>
      <c r="AM339" s="6">
        <f ca="1">IF($AF339="",SUMIFS('Growth rates'!J$4:J$922,'Growth rates'!$B$4:$B$922,Demands_tra!$A339,'Growth rates'!$C$4:$C$922,$AE339),SUMIFS('Growth rates'!J$4:J$922,'Growth rates'!$B$4:$B$922,Demands_tra!$A339,'Growth rates'!$C$4:$C$922,$AF339))</f>
        <v>1.66315618331258</v>
      </c>
      <c r="AN339" s="6">
        <f ca="1">IF($AF339="",SUMIFS('Growth rates'!K$4:K$922,'Growth rates'!$B$4:$B$922,Demands_tra!$A339,'Growth rates'!$C$4:$C$922,$AE339),SUMIFS('Growth rates'!K$4:K$922,'Growth rates'!$B$4:$B$922,Demands_tra!$A339,'Growth rates'!$C$4:$C$922,$AF339))</f>
        <v>1.80282166535448</v>
      </c>
      <c r="AO339" s="6">
        <f ca="1">IF($AF339="",SUMIFS('Growth rates'!L$4:L$922,'Growth rates'!$B$4:$B$922,Demands_tra!$A339,'Growth rates'!$C$4:$C$922,$AE339),SUMIFS('Growth rates'!L$4:L$922,'Growth rates'!$B$4:$B$922,Demands_tra!$A339,'Growth rates'!$C$4:$C$922,$AF339))</f>
        <v>1.94568971195739</v>
      </c>
      <c r="AP339" s="6">
        <f ca="1">IF($AF339="",SUMIFS('Growth rates'!M$4:M$922,'Growth rates'!$B$4:$B$922,Demands_tra!$A339,'Growth rates'!$C$4:$C$922,$AE339),SUMIFS('Growth rates'!M$4:M$922,'Growth rates'!$B$4:$B$922,Demands_tra!$A339,'Growth rates'!$C$4:$C$922,$AF339))</f>
        <v>2.08969585569535</v>
      </c>
      <c r="AQ339" s="6">
        <f ca="1">IF($AF339="",SUMIFS('Growth rates'!N$4:N$922,'Growth rates'!$B$4:$B$922,Demands_tra!$A339,'Growth rates'!$C$4:$C$922,$AE339),SUMIFS('Growth rates'!N$4:N$922,'Growth rates'!$B$4:$B$922,Demands_tra!$A339,'Growth rates'!$C$4:$C$922,$AF339))</f>
        <v>2.22772084678191</v>
      </c>
      <c r="AR339" s="6">
        <f ca="1">IF($AF339="",SUMIFS('Growth rates'!O$4:O$922,'Growth rates'!$B$4:$B$922,Demands_tra!$A339,'Growth rates'!$C$4:$C$922,$AE339),SUMIFS('Growth rates'!O$4:O$922,'Growth rates'!$B$4:$B$922,Demands_tra!$A339,'Growth rates'!$C$4:$C$922,$AF339))</f>
        <v>2.34984070822368</v>
      </c>
      <c r="AS339" s="6">
        <f ca="1">IF($AF339="",SUMIFS('Growth rates'!P$4:P$922,'Growth rates'!$B$4:$B$922,Demands_tra!$A339,'Growth rates'!$C$4:$C$922,$AE339),SUMIFS('Growth rates'!P$4:P$922,'Growth rates'!$B$4:$B$922,Demands_tra!$A339,'Growth rates'!$C$4:$C$922,$AF339))</f>
        <v>2.45755268861725</v>
      </c>
      <c r="AT339" s="6">
        <f ca="1">IF($AF339="",SUMIFS('Growth rates'!Q$4:Q$922,'Growth rates'!$B$4:$B$922,Demands_tra!$A339,'Growth rates'!$C$4:$C$922,$AE339),SUMIFS('Growth rates'!Q$4:Q$922,'Growth rates'!$B$4:$B$922,Demands_tra!$A339,'Growth rates'!$C$4:$C$922,$AF339))</f>
        <v>2.55464277760526</v>
      </c>
      <c r="AU339" s="6">
        <f ca="1">IF($AF339="",SUMIFS('Growth rates'!R$4:R$922,'Growth rates'!$B$4:$B$922,Demands_tra!$A339,'Growth rates'!$C$4:$C$922,$AE339),SUMIFS('Growth rates'!R$4:R$922,'Growth rates'!$B$4:$B$922,Demands_tra!$A339,'Growth rates'!$C$4:$C$922,$AF339))</f>
        <v>2.64490271543598</v>
      </c>
      <c r="AV339" s="6">
        <f ca="1">IF($AF339="",SUMIFS('Growth rates'!S$4:S$922,'Growth rates'!$B$4:$B$922,Demands_tra!$A339,'Growth rates'!$C$4:$C$922,$AE339),SUMIFS('Growth rates'!S$4:S$922,'Growth rates'!$B$4:$B$922,Demands_tra!$A339,'Growth rates'!$C$4:$C$922,$AF339))</f>
        <v>2.7285614807705</v>
      </c>
      <c r="AW339" s="6">
        <f ca="1">IF($AF339="",SUMIFS('Growth rates'!T$4:T$922,'Growth rates'!$B$4:$B$922,Demands_tra!$A339,'Growth rates'!$C$4:$C$922,$AE339),SUMIFS('Growth rates'!T$4:T$922,'Growth rates'!$B$4:$B$922,Demands_tra!$A339,'Growth rates'!$C$4:$C$922,$AF339))</f>
        <v>2.8022675160834</v>
      </c>
      <c r="AX339" s="6">
        <f ca="1">IF($AF339="",SUMIFS('Growth rates'!U$4:U$922,'Growth rates'!$B$4:$B$922,Demands_tra!$A339,'Growth rates'!$C$4:$C$922,$AE339),SUMIFS('Growth rates'!U$4:U$922,'Growth rates'!$B$4:$B$922,Demands_tra!$A339,'Growth rates'!$C$4:$C$922,$AF339))</f>
        <v>2.86060061416468</v>
      </c>
      <c r="AY339" s="6">
        <f ca="1">IF($AF339="",SUMIFS('Growth rates'!V$4:V$922,'Growth rates'!$B$4:$B$922,Demands_tra!$A339,'Growth rates'!$C$4:$C$922,$AE339),SUMIFS('Growth rates'!V$4:V$922,'Growth rates'!$B$4:$B$922,Demands_tra!$A339,'Growth rates'!$C$4:$C$922,$AF339))</f>
        <v>0</v>
      </c>
      <c r="AZ339" s="6">
        <f ca="1">IF($AF339="",SUMIFS('Growth rates'!W$4:W$922,'Growth rates'!$B$4:$B$922,Demands_tra!$A339,'Growth rates'!$C$4:$C$922,$AE339),SUMIFS('Growth rates'!W$4:W$922,'Growth rates'!$B$4:$B$922,Demands_tra!$A339,'Growth rates'!$C$4:$C$922,$AF339))</f>
        <v>0</v>
      </c>
      <c r="BA339" s="6">
        <f ca="1">IF($AF339="",SUMIFS('Growth rates'!X$4:X$922,'Growth rates'!$B$4:$B$922,Demands_tra!$A339,'Growth rates'!$C$4:$C$922,$AE339),SUMIFS('Growth rates'!X$4:X$922,'Growth rates'!$B$4:$B$922,Demands_tra!$A339,'Growth rates'!$C$4:$C$922,$AF339))</f>
        <v>0</v>
      </c>
      <c r="BB339" s="6">
        <f ca="1">IF($AF339="",SUMIFS('Growth rates'!Y$4:Y$922,'Growth rates'!$B$4:$B$922,Demands_tra!$A339,'Growth rates'!$C$4:$C$922,$AE339),SUMIFS('Growth rates'!Y$4:Y$922,'Growth rates'!$B$4:$B$922,Demands_tra!$A339,'Growth rates'!$C$4:$C$922,$AF339))</f>
        <v>0</v>
      </c>
      <c r="BC339" s="6">
        <f ca="1">IF($AF339="",SUMIFS('Growth rates'!Z$4:Z$922,'Growth rates'!$B$4:$B$922,Demands_tra!$A339,'Growth rates'!$C$4:$C$922,$AE339),SUMIFS('Growth rates'!Z$4:Z$922,'Growth rates'!$B$4:$B$922,Demands_tra!$A339,'Growth rates'!$C$4:$C$922,$AF339))</f>
        <v>0</v>
      </c>
      <c r="BD339" s="6">
        <f ca="1">IF($AF339="",SUMIFS('Growth rates'!AA$4:AA$922,'Growth rates'!$B$4:$B$922,Demands_tra!$A339,'Growth rates'!$C$4:$C$922,$AE339),SUMIFS('Growth rates'!AA$4:AA$922,'Growth rates'!$B$4:$B$922,Demands_tra!$A339,'Growth rates'!$C$4:$C$922,$AF339))</f>
        <v>0</v>
      </c>
      <c r="BE339" s="6">
        <f ca="1">IF($AF339="",SUMIFS('Growth rates'!AB$4:AB$922,'Growth rates'!$B$4:$B$922,Demands_tra!$A339,'Growth rates'!$C$4:$C$922,$AE339),SUMIFS('Growth rates'!AB$4:AB$922,'Growth rates'!$B$4:$B$922,Demands_tra!$A339,'Growth rates'!$C$4:$C$922,$AF339))</f>
        <v>0</v>
      </c>
      <c r="BF339" s="6">
        <f ca="1">IF($AF339="",SUMIFS('Growth rates'!AC$4:AC$922,'Growth rates'!$B$4:$B$922,Demands_tra!$A339,'Growth rates'!$C$4:$C$922,$AE339),SUMIFS('Growth rates'!AC$4:AC$922,'Growth rates'!$B$4:$B$922,Demands_tra!$A339,'Growth rates'!$C$4:$C$922,$AF339))</f>
        <v>0</v>
      </c>
      <c r="BH339" t="str">
        <f ca="1">VLOOKUP($C339,'Default drvr and elast'!$A$4:$F$49,MATCH(VLOOKUP(A339,Classification!$B$4:$D$42,3,FALSE),'Default drvr and elast'!$D$3:$F$3,0)+3,FALSE)</f>
        <v>Med2</v>
      </c>
      <c r="BJ339" s="6">
        <f ca="1">IF($BI339="",SUMIF(Elasticities!$B$5:$B$52,Demands_tra!$BH339,Elasticities!C$5:C$52),SUMIF(Elasticities!$B$5:$B$52,Demands_tra!$BI339,Elasticities!C$5:C$52))</f>
        <v>0.799999999999989</v>
      </c>
      <c r="BK339" s="6">
        <f ca="1">IF($BI339="",SUMIF(Elasticities!$B$5:$B$52,Demands_tra!$BH339,Elasticities!D$5:D$52),SUMIF(Elasticities!$B$5:$B$52,Demands_tra!$BI339,Elasticities!D$5:D$52))</f>
        <v>0.797560975609746</v>
      </c>
      <c r="BL339" s="6">
        <f ca="1">IF($BI339="",SUMIF(Elasticities!$B$5:$B$52,Demands_tra!$BH339,Elasticities!E$5:E$52),SUMIF(Elasticities!$B$5:$B$52,Demands_tra!$BI339,Elasticities!E$5:E$52))</f>
        <v>0.785365853658527</v>
      </c>
      <c r="BM339" s="6">
        <f ca="1">IF($BI339="",SUMIF(Elasticities!$B$5:$B$52,Demands_tra!$BH339,Elasticities!F$5:F$52),SUMIF(Elasticities!$B$5:$B$52,Demands_tra!$BI339,Elasticities!F$5:F$52))</f>
        <v>0.773170731707307</v>
      </c>
      <c r="BN339" s="6">
        <f ca="1">IF($BI339="",SUMIF(Elasticities!$B$5:$B$52,Demands_tra!$BH339,Elasticities!G$5:G$52),SUMIF(Elasticities!$B$5:$B$52,Demands_tra!$BI339,Elasticities!G$5:G$52))</f>
        <v>0.760975609756088</v>
      </c>
      <c r="BO339" s="6">
        <f ca="1">IF($BI339="",SUMIF(Elasticities!$B$5:$B$52,Demands_tra!$BH339,Elasticities!H$5:H$52),SUMIF(Elasticities!$B$5:$B$52,Demands_tra!$BI339,Elasticities!H$5:H$52))</f>
        <v>0.748780487804868</v>
      </c>
      <c r="BP339" s="6">
        <f ca="1">IF($BI339="",SUMIF(Elasticities!$B$5:$B$52,Demands_tra!$BH339,Elasticities!I$5:I$52),SUMIF(Elasticities!$B$5:$B$52,Demands_tra!$BI339,Elasticities!I$5:I$52))</f>
        <v>0.736585365853649</v>
      </c>
      <c r="BQ339" s="6">
        <f ca="1">IF($BI339="",SUMIF(Elasticities!$B$5:$B$52,Demands_tra!$BH339,Elasticities!J$5:J$52),SUMIF(Elasticities!$B$5:$B$52,Demands_tra!$BI339,Elasticities!J$5:J$52))</f>
        <v>0.724390243902429</v>
      </c>
      <c r="BR339" s="6">
        <f ca="1">IF($BI339="",SUMIF(Elasticities!$B$5:$B$52,Demands_tra!$BH339,Elasticities!K$5:K$52),SUMIF(Elasticities!$B$5:$B$52,Demands_tra!$BI339,Elasticities!K$5:K$52))</f>
        <v>0.71219512195121</v>
      </c>
      <c r="BS339" s="6">
        <f ca="1">IF($BI339="",SUMIF(Elasticities!$B$5:$B$52,Demands_tra!$BH339,Elasticities!L$5:L$52),SUMIF(Elasticities!$B$5:$B$52,Demands_tra!$BI339,Elasticities!L$5:L$52))</f>
        <v>0.699999999999997</v>
      </c>
      <c r="BT339" s="6">
        <f ca="1">IF($BI339="",SUMIF(Elasticities!$B$5:$B$52,Demands_tra!$BH339,Elasticities!M$5:M$52),SUMIF(Elasticities!$B$5:$B$52,Demands_tra!$BI339,Elasticities!M$5:M$52))</f>
        <v>0.687499999999996</v>
      </c>
      <c r="BU339" s="6">
        <f ca="1">IF($BI339="",SUMIF(Elasticities!$B$5:$B$52,Demands_tra!$BH339,Elasticities!N$5:N$52),SUMIF(Elasticities!$B$5:$B$52,Demands_tra!$BI339,Elasticities!N$5:N$52))</f>
        <v>0.674999999999996</v>
      </c>
      <c r="BV339" s="6">
        <f ca="1">IF($BI339="",SUMIF(Elasticities!$B$5:$B$52,Demands_tra!$BH339,Elasticities!O$5:O$52),SUMIF(Elasticities!$B$5:$B$52,Demands_tra!$BI339,Elasticities!O$5:O$52))</f>
        <v>0.662499999999996</v>
      </c>
      <c r="BW339" s="6">
        <f ca="1">IF($BI339="",SUMIF(Elasticities!$B$5:$B$52,Demands_tra!$BH339,Elasticities!P$5:P$52),SUMIF(Elasticities!$B$5:$B$52,Demands_tra!$BI339,Elasticities!P$5:P$52))</f>
        <v>0.649999999999997</v>
      </c>
      <c r="BX339" s="6">
        <f ca="1">IF($BI339="",SUMIF(Elasticities!$B$5:$B$52,Demands_tra!$BH339,Elasticities!Q$5:Q$52),SUMIF(Elasticities!$B$5:$B$52,Demands_tra!$BI339,Elasticities!Q$5:Q$52))</f>
        <v>0.637499999999997</v>
      </c>
      <c r="BY339" s="6">
        <f ca="1">IF($BI339="",SUMIF(Elasticities!$B$5:$B$52,Demands_tra!$BH339,Elasticities!R$5:R$52),SUMIF(Elasticities!$B$5:$B$52,Demands_tra!$BI339,Elasticities!R$5:R$52))</f>
        <v>0.624999999999996</v>
      </c>
      <c r="BZ339" s="6">
        <f ca="1">IF($BI339="",SUMIF(Elasticities!$B$5:$B$52,Demands_tra!$BH339,Elasticities!S$5:S$52),SUMIF(Elasticities!$B$5:$B$52,Demands_tra!$BI339,Elasticities!S$5:S$52))</f>
        <v>0.612499999999996</v>
      </c>
      <c r="CA339" s="6">
        <f ca="1">IF($BI339="",SUMIF(Elasticities!$B$5:$B$52,Demands_tra!$BH339,Elasticities!T$5:T$52),SUMIF(Elasticities!$B$5:$B$52,Demands_tra!$BI339,Elasticities!T$5:T$52))</f>
        <v>0.599999999999996</v>
      </c>
      <c r="CB339" s="6" t="e">
        <f ca="1">IF($BI339="",SUMIF(Elasticities!$B$5:$B$52,Demands_tra!$BH339,Elasticities!U$5:U$52),SUMIF(Elasticities!$B$5:$B$52,Demands_tra!$BI339,Elasticities!U$5:U$52))</f>
        <v>#VALUE!</v>
      </c>
      <c r="CC339" s="6" t="e">
        <f ca="1">IF($BI339="",SUMIF(Elasticities!$B$5:$B$52,Demands_tra!$BH339,Elasticities!V$5:V$52),SUMIF(Elasticities!$B$5:$B$52,Demands_tra!$BI339,Elasticities!V$5:V$52))</f>
        <v>#VALUE!</v>
      </c>
      <c r="CD339" s="6" t="e">
        <f ca="1">IF($BI339="",SUMIF(Elasticities!$B$5:$B$52,Demands_tra!$BH339,Elasticities!W$5:W$52),SUMIF(Elasticities!$B$5:$B$52,Demands_tra!$BI339,Elasticities!W$5:W$52))</f>
        <v>#VALUE!</v>
      </c>
      <c r="CE339" s="6" t="e">
        <f ca="1">IF($BI339="",SUMIF(Elasticities!$B$5:$B$52,Demands_tra!$BH339,Elasticities!X$5:X$52),SUMIF(Elasticities!$B$5:$B$52,Demands_tra!$BI339,Elasticities!X$5:X$52))</f>
        <v>#VALUE!</v>
      </c>
      <c r="CF339" s="6" t="e">
        <f ca="1">IF($BI339="",SUMIF(Elasticities!$B$5:$B$52,Demands_tra!$BH339,Elasticities!Y$5:Y$52),SUMIF(Elasticities!$B$5:$B$52,Demands_tra!$BI339,Elasticities!Y$5:Y$52))</f>
        <v>#VALUE!</v>
      </c>
      <c r="CG339" s="6" t="e">
        <f ca="1">IF($BI339="",SUMIF(Elasticities!$B$5:$B$52,Demands_tra!$BH339,Elasticities!Z$5:Z$52),SUMIF(Elasticities!$B$5:$B$52,Demands_tra!$BI339,Elasticities!Z$5:Z$52))</f>
        <v>#VALUE!</v>
      </c>
      <c r="CH339" s="6" t="e">
        <f ca="1">IF($BI339="",SUMIF(Elasticities!$B$5:$B$52,Demands_tra!$BH339,Elasticities!AA$5:AA$52),SUMIF(Elasticities!$B$5:$B$52,Demands_tra!$BI339,Elasticities!AA$5:AA$52))</f>
        <v>#VALUE!</v>
      </c>
      <c r="CI339" s="6" t="e">
        <f ca="1">IF($BI339="",SUMIF(Elasticities!$B$5:$B$52,Demands_tra!$BH339,Elasticities!AB$5:AB$52),SUMIF(Elasticities!$B$5:$B$52,Demands_tra!$BI339,Elasticities!AB$5:AB$52))</f>
        <v>#VALUE!</v>
      </c>
    </row>
    <row r="340" spans="1:87">
      <c r="A340" t="str">
        <f>IF(BYDem_tra!B339="","\I:",BYDem_tra!B339)</f>
        <v>SpainPor</v>
      </c>
      <c r="B340" t="str">
        <f>BYDem_tra!E339</f>
        <v>TAI</v>
      </c>
      <c r="C340" t="str">
        <f t="shared" si="246"/>
        <v>TAI</v>
      </c>
      <c r="D340" s="3">
        <f>SUMIFS(BYDem_tra!$M$2:$M$2000,BYDem_tra!$B$2:$B$2000,Demands_tra!$A340,BYDem_tra!$E$2:$E$2000,Demands_tra!$B340)</f>
        <v>260.6991071616</v>
      </c>
      <c r="E340" s="3">
        <f ca="1" t="shared" si="247"/>
        <v>260.258225243851</v>
      </c>
      <c r="F340" s="3">
        <f ca="1" t="shared" si="248"/>
        <v>299.508418394062</v>
      </c>
      <c r="G340" s="3">
        <f ca="1" t="shared" si="249"/>
        <v>317.188344258685</v>
      </c>
      <c r="H340" s="3">
        <f ca="1" t="shared" si="250"/>
        <v>338.90371019471</v>
      </c>
      <c r="I340" s="3">
        <f ca="1" t="shared" si="251"/>
        <v>362.715633257057</v>
      </c>
      <c r="J340" s="3">
        <f ca="1" t="shared" si="252"/>
        <v>386.643367603455</v>
      </c>
      <c r="K340" s="3">
        <f ca="1" t="shared" si="253"/>
        <v>410.163469951511</v>
      </c>
      <c r="L340" s="3">
        <f ca="1" t="shared" si="254"/>
        <v>433.312793850551</v>
      </c>
      <c r="M340" s="3">
        <f ca="1" t="shared" si="255"/>
        <v>455.76231026824</v>
      </c>
      <c r="N340" s="3">
        <f ca="1" t="shared" si="256"/>
        <v>476.458278866076</v>
      </c>
      <c r="O340" s="3">
        <f ca="1" t="shared" si="257"/>
        <v>494.088354860708</v>
      </c>
      <c r="P340" s="3">
        <f ca="1" t="shared" si="258"/>
        <v>509.092666936391</v>
      </c>
      <c r="Q340" s="3">
        <f ca="1" t="shared" si="259"/>
        <v>522.165877601297</v>
      </c>
      <c r="R340" s="3">
        <f ca="1" t="shared" si="260"/>
        <v>533.927128837682</v>
      </c>
      <c r="S340" s="3">
        <f ca="1" t="shared" si="261"/>
        <v>544.482262897168</v>
      </c>
      <c r="T340" s="3">
        <f ca="1" t="shared" si="262"/>
        <v>553.490900918427</v>
      </c>
      <c r="U340" s="3">
        <f ca="1" t="shared" si="263"/>
        <v>560.403910934437</v>
      </c>
      <c r="V340" s="3" t="e">
        <f ca="1" t="shared" si="238"/>
        <v>#VALUE!</v>
      </c>
      <c r="W340" s="3" t="e">
        <f ca="1" t="shared" si="239"/>
        <v>#DIV/0!</v>
      </c>
      <c r="X340" s="3" t="e">
        <f ca="1" t="shared" si="240"/>
        <v>#DIV/0!</v>
      </c>
      <c r="Y340" s="3" t="e">
        <f ca="1" t="shared" si="241"/>
        <v>#DIV/0!</v>
      </c>
      <c r="Z340" s="3" t="e">
        <f ca="1" t="shared" si="242"/>
        <v>#DIV/0!</v>
      </c>
      <c r="AA340" s="3" t="e">
        <f ca="1" t="shared" si="243"/>
        <v>#DIV/0!</v>
      </c>
      <c r="AB340" s="3" t="e">
        <f ca="1" t="shared" si="244"/>
        <v>#DIV/0!</v>
      </c>
      <c r="AC340" s="3" t="e">
        <f ca="1" t="shared" si="245"/>
        <v>#DIV/0!</v>
      </c>
      <c r="AE340" s="34" t="str">
        <f ca="1">VLOOKUP($C340,'Default drvr and elast'!$A$4:$C$49,MATCH(VLOOKUP(A340,Classification!$B$4:$D$99,2,FALSE),'Default drvr and elast'!$A$3:$C$3,0),FALSE)</f>
        <v>GDP</v>
      </c>
      <c r="AF340" s="4"/>
      <c r="AG340" s="6">
        <f ca="1">IF($AF340="",SUMIFS('Growth rates'!D$4:D$922,'Growth rates'!$B$4:$B$922,Demands_tra!$A340,'Growth rates'!$C$4:$C$922,$AE340),SUMIFS('Growth rates'!D$4:D$922,'Growth rates'!$B$4:$B$922,Demands_tra!$A340,'Growth rates'!$C$4:$C$922,$AF340))</f>
        <v>1</v>
      </c>
      <c r="AH340" s="6">
        <f ca="1">IF($AF340="",SUMIFS('Growth rates'!E$4:E$922,'Growth rates'!$B$4:$B$922,Demands_tra!$A340,'Growth rates'!$C$4:$C$922,$AE340),SUMIFS('Growth rates'!E$4:E$922,'Growth rates'!$B$4:$B$922,Demands_tra!$A340,'Growth rates'!$C$4:$C$922,$AF340))</f>
        <v>0.997879594864605</v>
      </c>
      <c r="AI340" s="6">
        <f ca="1">IF($AF340="",SUMIFS('Growth rates'!F$4:F$922,'Growth rates'!$B$4:$B$922,Demands_tra!$A340,'Growth rates'!$C$4:$C$922,$AE340),SUMIFS('Growth rates'!F$4:F$922,'Growth rates'!$B$4:$B$922,Demands_tra!$A340,'Growth rates'!$C$4:$C$922,$AF340))</f>
        <v>1.18950075332934</v>
      </c>
      <c r="AJ340" s="6">
        <f ca="1">IF($AF340="",SUMIFS('Growth rates'!G$4:G$922,'Growth rates'!$B$4:$B$922,Demands_tra!$A340,'Growth rates'!$C$4:$C$922,$AE340),SUMIFS('Growth rates'!G$4:G$922,'Growth rates'!$B$4:$B$922,Demands_tra!$A340,'Growth rates'!$C$4:$C$922,$AF340))</f>
        <v>1.28031640877814</v>
      </c>
      <c r="AK340" s="6">
        <f ca="1">IF($AF340="",SUMIFS('Growth rates'!H$4:H$922,'Growth rates'!$B$4:$B$922,Demands_tra!$A340,'Growth rates'!$C$4:$C$922,$AE340),SUMIFS('Growth rates'!H$4:H$922,'Growth rates'!$B$4:$B$922,Demands_tra!$A340,'Growth rates'!$C$4:$C$922,$AF340))</f>
        <v>1.39550156259639</v>
      </c>
      <c r="AL340" s="6">
        <f ca="1">IF($AF340="",SUMIFS('Growth rates'!I$4:I$922,'Growth rates'!$B$4:$B$922,Demands_tra!$A340,'Growth rates'!$C$4:$C$922,$AE340),SUMIFS('Growth rates'!I$4:I$922,'Growth rates'!$B$4:$B$922,Demands_tra!$A340,'Growth rates'!$C$4:$C$922,$AF340))</f>
        <v>1.52644808091834</v>
      </c>
      <c r="AM340" s="6">
        <f ca="1">IF($AF340="",SUMIFS('Growth rates'!J$4:J$922,'Growth rates'!$B$4:$B$922,Demands_tra!$A340,'Growth rates'!$C$4:$C$922,$AE340),SUMIFS('Growth rates'!J$4:J$922,'Growth rates'!$B$4:$B$922,Demands_tra!$A340,'Growth rates'!$C$4:$C$922,$AF340))</f>
        <v>1.66315618331258</v>
      </c>
      <c r="AN340" s="6">
        <f ca="1">IF($AF340="",SUMIFS('Growth rates'!K$4:K$922,'Growth rates'!$B$4:$B$922,Demands_tra!$A340,'Growth rates'!$C$4:$C$922,$AE340),SUMIFS('Growth rates'!K$4:K$922,'Growth rates'!$B$4:$B$922,Demands_tra!$A340,'Growth rates'!$C$4:$C$922,$AF340))</f>
        <v>1.80282166535448</v>
      </c>
      <c r="AO340" s="6">
        <f ca="1">IF($AF340="",SUMIFS('Growth rates'!L$4:L$922,'Growth rates'!$B$4:$B$922,Demands_tra!$A340,'Growth rates'!$C$4:$C$922,$AE340),SUMIFS('Growth rates'!L$4:L$922,'Growth rates'!$B$4:$B$922,Demands_tra!$A340,'Growth rates'!$C$4:$C$922,$AF340))</f>
        <v>1.94568971195739</v>
      </c>
      <c r="AP340" s="6">
        <f ca="1">IF($AF340="",SUMIFS('Growth rates'!M$4:M$922,'Growth rates'!$B$4:$B$922,Demands_tra!$A340,'Growth rates'!$C$4:$C$922,$AE340),SUMIFS('Growth rates'!M$4:M$922,'Growth rates'!$B$4:$B$922,Demands_tra!$A340,'Growth rates'!$C$4:$C$922,$AF340))</f>
        <v>2.08969585569535</v>
      </c>
      <c r="AQ340" s="6">
        <f ca="1">IF($AF340="",SUMIFS('Growth rates'!N$4:N$922,'Growth rates'!$B$4:$B$922,Demands_tra!$A340,'Growth rates'!$C$4:$C$922,$AE340),SUMIFS('Growth rates'!N$4:N$922,'Growth rates'!$B$4:$B$922,Demands_tra!$A340,'Growth rates'!$C$4:$C$922,$AF340))</f>
        <v>2.22772084678191</v>
      </c>
      <c r="AR340" s="6">
        <f ca="1">IF($AF340="",SUMIFS('Growth rates'!O$4:O$922,'Growth rates'!$B$4:$B$922,Demands_tra!$A340,'Growth rates'!$C$4:$C$922,$AE340),SUMIFS('Growth rates'!O$4:O$922,'Growth rates'!$B$4:$B$922,Demands_tra!$A340,'Growth rates'!$C$4:$C$922,$AF340))</f>
        <v>2.34984070822368</v>
      </c>
      <c r="AS340" s="6">
        <f ca="1">IF($AF340="",SUMIFS('Growth rates'!P$4:P$922,'Growth rates'!$B$4:$B$922,Demands_tra!$A340,'Growth rates'!$C$4:$C$922,$AE340),SUMIFS('Growth rates'!P$4:P$922,'Growth rates'!$B$4:$B$922,Demands_tra!$A340,'Growth rates'!$C$4:$C$922,$AF340))</f>
        <v>2.45755268861725</v>
      </c>
      <c r="AT340" s="6">
        <f ca="1">IF($AF340="",SUMIFS('Growth rates'!Q$4:Q$922,'Growth rates'!$B$4:$B$922,Demands_tra!$A340,'Growth rates'!$C$4:$C$922,$AE340),SUMIFS('Growth rates'!Q$4:Q$922,'Growth rates'!$B$4:$B$922,Demands_tra!$A340,'Growth rates'!$C$4:$C$922,$AF340))</f>
        <v>2.55464277760526</v>
      </c>
      <c r="AU340" s="6">
        <f ca="1">IF($AF340="",SUMIFS('Growth rates'!R$4:R$922,'Growth rates'!$B$4:$B$922,Demands_tra!$A340,'Growth rates'!$C$4:$C$922,$AE340),SUMIFS('Growth rates'!R$4:R$922,'Growth rates'!$B$4:$B$922,Demands_tra!$A340,'Growth rates'!$C$4:$C$922,$AF340))</f>
        <v>2.64490271543598</v>
      </c>
      <c r="AV340" s="6">
        <f ca="1">IF($AF340="",SUMIFS('Growth rates'!S$4:S$922,'Growth rates'!$B$4:$B$922,Demands_tra!$A340,'Growth rates'!$C$4:$C$922,$AE340),SUMIFS('Growth rates'!S$4:S$922,'Growth rates'!$B$4:$B$922,Demands_tra!$A340,'Growth rates'!$C$4:$C$922,$AF340))</f>
        <v>2.7285614807705</v>
      </c>
      <c r="AW340" s="6">
        <f ca="1">IF($AF340="",SUMIFS('Growth rates'!T$4:T$922,'Growth rates'!$B$4:$B$922,Demands_tra!$A340,'Growth rates'!$C$4:$C$922,$AE340),SUMIFS('Growth rates'!T$4:T$922,'Growth rates'!$B$4:$B$922,Demands_tra!$A340,'Growth rates'!$C$4:$C$922,$AF340))</f>
        <v>2.8022675160834</v>
      </c>
      <c r="AX340" s="6">
        <f ca="1">IF($AF340="",SUMIFS('Growth rates'!U$4:U$922,'Growth rates'!$B$4:$B$922,Demands_tra!$A340,'Growth rates'!$C$4:$C$922,$AE340),SUMIFS('Growth rates'!U$4:U$922,'Growth rates'!$B$4:$B$922,Demands_tra!$A340,'Growth rates'!$C$4:$C$922,$AF340))</f>
        <v>2.86060061416468</v>
      </c>
      <c r="AY340" s="6">
        <f ca="1">IF($AF340="",SUMIFS('Growth rates'!V$4:V$922,'Growth rates'!$B$4:$B$922,Demands_tra!$A340,'Growth rates'!$C$4:$C$922,$AE340),SUMIFS('Growth rates'!V$4:V$922,'Growth rates'!$B$4:$B$922,Demands_tra!$A340,'Growth rates'!$C$4:$C$922,$AF340))</f>
        <v>0</v>
      </c>
      <c r="AZ340" s="6">
        <f ca="1">IF($AF340="",SUMIFS('Growth rates'!W$4:W$922,'Growth rates'!$B$4:$B$922,Demands_tra!$A340,'Growth rates'!$C$4:$C$922,$AE340),SUMIFS('Growth rates'!W$4:W$922,'Growth rates'!$B$4:$B$922,Demands_tra!$A340,'Growth rates'!$C$4:$C$922,$AF340))</f>
        <v>0</v>
      </c>
      <c r="BA340" s="6">
        <f ca="1">IF($AF340="",SUMIFS('Growth rates'!X$4:X$922,'Growth rates'!$B$4:$B$922,Demands_tra!$A340,'Growth rates'!$C$4:$C$922,$AE340),SUMIFS('Growth rates'!X$4:X$922,'Growth rates'!$B$4:$B$922,Demands_tra!$A340,'Growth rates'!$C$4:$C$922,$AF340))</f>
        <v>0</v>
      </c>
      <c r="BB340" s="6">
        <f ca="1">IF($AF340="",SUMIFS('Growth rates'!Y$4:Y$922,'Growth rates'!$B$4:$B$922,Demands_tra!$A340,'Growth rates'!$C$4:$C$922,$AE340),SUMIFS('Growth rates'!Y$4:Y$922,'Growth rates'!$B$4:$B$922,Demands_tra!$A340,'Growth rates'!$C$4:$C$922,$AF340))</f>
        <v>0</v>
      </c>
      <c r="BC340" s="6">
        <f ca="1">IF($AF340="",SUMIFS('Growth rates'!Z$4:Z$922,'Growth rates'!$B$4:$B$922,Demands_tra!$A340,'Growth rates'!$C$4:$C$922,$AE340),SUMIFS('Growth rates'!Z$4:Z$922,'Growth rates'!$B$4:$B$922,Demands_tra!$A340,'Growth rates'!$C$4:$C$922,$AF340))</f>
        <v>0</v>
      </c>
      <c r="BD340" s="6">
        <f ca="1">IF($AF340="",SUMIFS('Growth rates'!AA$4:AA$922,'Growth rates'!$B$4:$B$922,Demands_tra!$A340,'Growth rates'!$C$4:$C$922,$AE340),SUMIFS('Growth rates'!AA$4:AA$922,'Growth rates'!$B$4:$B$922,Demands_tra!$A340,'Growth rates'!$C$4:$C$922,$AF340))</f>
        <v>0</v>
      </c>
      <c r="BE340" s="6">
        <f ca="1">IF($AF340="",SUMIFS('Growth rates'!AB$4:AB$922,'Growth rates'!$B$4:$B$922,Demands_tra!$A340,'Growth rates'!$C$4:$C$922,$AE340),SUMIFS('Growth rates'!AB$4:AB$922,'Growth rates'!$B$4:$B$922,Demands_tra!$A340,'Growth rates'!$C$4:$C$922,$AF340))</f>
        <v>0</v>
      </c>
      <c r="BF340" s="6">
        <f ca="1">IF($AF340="",SUMIFS('Growth rates'!AC$4:AC$922,'Growth rates'!$B$4:$B$922,Demands_tra!$A340,'Growth rates'!$C$4:$C$922,$AE340),SUMIFS('Growth rates'!AC$4:AC$922,'Growth rates'!$B$4:$B$922,Demands_tra!$A340,'Growth rates'!$C$4:$C$922,$AF340))</f>
        <v>0</v>
      </c>
      <c r="BH340" t="str">
        <f ca="1">VLOOKUP($C340,'Default drvr and elast'!$A$4:$F$49,MATCH(VLOOKUP(A340,Classification!$B$4:$D$42,3,FALSE),'Default drvr and elast'!$D$3:$F$3,0)+3,FALSE)</f>
        <v>Med2</v>
      </c>
      <c r="BJ340" s="6">
        <f ca="1">IF($BI340="",SUMIF(Elasticities!$B$5:$B$52,Demands_tra!$BH340,Elasticities!C$5:C$52),SUMIF(Elasticities!$B$5:$B$52,Demands_tra!$BI340,Elasticities!C$5:C$52))</f>
        <v>0.799999999999989</v>
      </c>
      <c r="BK340" s="6">
        <f ca="1">IF($BI340="",SUMIF(Elasticities!$B$5:$B$52,Demands_tra!$BH340,Elasticities!D$5:D$52),SUMIF(Elasticities!$B$5:$B$52,Demands_tra!$BI340,Elasticities!D$5:D$52))</f>
        <v>0.797560975609746</v>
      </c>
      <c r="BL340" s="6">
        <f ca="1">IF($BI340="",SUMIF(Elasticities!$B$5:$B$52,Demands_tra!$BH340,Elasticities!E$5:E$52),SUMIF(Elasticities!$B$5:$B$52,Demands_tra!$BI340,Elasticities!E$5:E$52))</f>
        <v>0.785365853658527</v>
      </c>
      <c r="BM340" s="6">
        <f ca="1">IF($BI340="",SUMIF(Elasticities!$B$5:$B$52,Demands_tra!$BH340,Elasticities!F$5:F$52),SUMIF(Elasticities!$B$5:$B$52,Demands_tra!$BI340,Elasticities!F$5:F$52))</f>
        <v>0.773170731707307</v>
      </c>
      <c r="BN340" s="6">
        <f ca="1">IF($BI340="",SUMIF(Elasticities!$B$5:$B$52,Demands_tra!$BH340,Elasticities!G$5:G$52),SUMIF(Elasticities!$B$5:$B$52,Demands_tra!$BI340,Elasticities!G$5:G$52))</f>
        <v>0.760975609756088</v>
      </c>
      <c r="BO340" s="6">
        <f ca="1">IF($BI340="",SUMIF(Elasticities!$B$5:$B$52,Demands_tra!$BH340,Elasticities!H$5:H$52),SUMIF(Elasticities!$B$5:$B$52,Demands_tra!$BI340,Elasticities!H$5:H$52))</f>
        <v>0.748780487804868</v>
      </c>
      <c r="BP340" s="6">
        <f ca="1">IF($BI340="",SUMIF(Elasticities!$B$5:$B$52,Demands_tra!$BH340,Elasticities!I$5:I$52),SUMIF(Elasticities!$B$5:$B$52,Demands_tra!$BI340,Elasticities!I$5:I$52))</f>
        <v>0.736585365853649</v>
      </c>
      <c r="BQ340" s="6">
        <f ca="1">IF($BI340="",SUMIF(Elasticities!$B$5:$B$52,Demands_tra!$BH340,Elasticities!J$5:J$52),SUMIF(Elasticities!$B$5:$B$52,Demands_tra!$BI340,Elasticities!J$5:J$52))</f>
        <v>0.724390243902429</v>
      </c>
      <c r="BR340" s="6">
        <f ca="1">IF($BI340="",SUMIF(Elasticities!$B$5:$B$52,Demands_tra!$BH340,Elasticities!K$5:K$52),SUMIF(Elasticities!$B$5:$B$52,Demands_tra!$BI340,Elasticities!K$5:K$52))</f>
        <v>0.71219512195121</v>
      </c>
      <c r="BS340" s="6">
        <f ca="1">IF($BI340="",SUMIF(Elasticities!$B$5:$B$52,Demands_tra!$BH340,Elasticities!L$5:L$52),SUMIF(Elasticities!$B$5:$B$52,Demands_tra!$BI340,Elasticities!L$5:L$52))</f>
        <v>0.699999999999997</v>
      </c>
      <c r="BT340" s="6">
        <f ca="1">IF($BI340="",SUMIF(Elasticities!$B$5:$B$52,Demands_tra!$BH340,Elasticities!M$5:M$52),SUMIF(Elasticities!$B$5:$B$52,Demands_tra!$BI340,Elasticities!M$5:M$52))</f>
        <v>0.687499999999996</v>
      </c>
      <c r="BU340" s="6">
        <f ca="1">IF($BI340="",SUMIF(Elasticities!$B$5:$B$52,Demands_tra!$BH340,Elasticities!N$5:N$52),SUMIF(Elasticities!$B$5:$B$52,Demands_tra!$BI340,Elasticities!N$5:N$52))</f>
        <v>0.674999999999996</v>
      </c>
      <c r="BV340" s="6">
        <f ca="1">IF($BI340="",SUMIF(Elasticities!$B$5:$B$52,Demands_tra!$BH340,Elasticities!O$5:O$52),SUMIF(Elasticities!$B$5:$B$52,Demands_tra!$BI340,Elasticities!O$5:O$52))</f>
        <v>0.662499999999996</v>
      </c>
      <c r="BW340" s="6">
        <f ca="1">IF($BI340="",SUMIF(Elasticities!$B$5:$B$52,Demands_tra!$BH340,Elasticities!P$5:P$52),SUMIF(Elasticities!$B$5:$B$52,Demands_tra!$BI340,Elasticities!P$5:P$52))</f>
        <v>0.649999999999997</v>
      </c>
      <c r="BX340" s="6">
        <f ca="1">IF($BI340="",SUMIF(Elasticities!$B$5:$B$52,Demands_tra!$BH340,Elasticities!Q$5:Q$52),SUMIF(Elasticities!$B$5:$B$52,Demands_tra!$BI340,Elasticities!Q$5:Q$52))</f>
        <v>0.637499999999997</v>
      </c>
      <c r="BY340" s="6">
        <f ca="1">IF($BI340="",SUMIF(Elasticities!$B$5:$B$52,Demands_tra!$BH340,Elasticities!R$5:R$52),SUMIF(Elasticities!$B$5:$B$52,Demands_tra!$BI340,Elasticities!R$5:R$52))</f>
        <v>0.624999999999996</v>
      </c>
      <c r="BZ340" s="6">
        <f ca="1">IF($BI340="",SUMIF(Elasticities!$B$5:$B$52,Demands_tra!$BH340,Elasticities!S$5:S$52),SUMIF(Elasticities!$B$5:$B$52,Demands_tra!$BI340,Elasticities!S$5:S$52))</f>
        <v>0.612499999999996</v>
      </c>
      <c r="CA340" s="6">
        <f ca="1">IF($BI340="",SUMIF(Elasticities!$B$5:$B$52,Demands_tra!$BH340,Elasticities!T$5:T$52),SUMIF(Elasticities!$B$5:$B$52,Demands_tra!$BI340,Elasticities!T$5:T$52))</f>
        <v>0.599999999999996</v>
      </c>
      <c r="CB340" s="6" t="e">
        <f ca="1">IF($BI340="",SUMIF(Elasticities!$B$5:$B$52,Demands_tra!$BH340,Elasticities!U$5:U$52),SUMIF(Elasticities!$B$5:$B$52,Demands_tra!$BI340,Elasticities!U$5:U$52))</f>
        <v>#VALUE!</v>
      </c>
      <c r="CC340" s="6" t="e">
        <f ca="1">IF($BI340="",SUMIF(Elasticities!$B$5:$B$52,Demands_tra!$BH340,Elasticities!V$5:V$52),SUMIF(Elasticities!$B$5:$B$52,Demands_tra!$BI340,Elasticities!V$5:V$52))</f>
        <v>#VALUE!</v>
      </c>
      <c r="CD340" s="6" t="e">
        <f ca="1">IF($BI340="",SUMIF(Elasticities!$B$5:$B$52,Demands_tra!$BH340,Elasticities!W$5:W$52),SUMIF(Elasticities!$B$5:$B$52,Demands_tra!$BI340,Elasticities!W$5:W$52))</f>
        <v>#VALUE!</v>
      </c>
      <c r="CE340" s="6" t="e">
        <f ca="1">IF($BI340="",SUMIF(Elasticities!$B$5:$B$52,Demands_tra!$BH340,Elasticities!X$5:X$52),SUMIF(Elasticities!$B$5:$B$52,Demands_tra!$BI340,Elasticities!X$5:X$52))</f>
        <v>#VALUE!</v>
      </c>
      <c r="CF340" s="6" t="e">
        <f ca="1">IF($BI340="",SUMIF(Elasticities!$B$5:$B$52,Demands_tra!$BH340,Elasticities!Y$5:Y$52),SUMIF(Elasticities!$B$5:$B$52,Demands_tra!$BI340,Elasticities!Y$5:Y$52))</f>
        <v>#VALUE!</v>
      </c>
      <c r="CG340" s="6" t="e">
        <f ca="1">IF($BI340="",SUMIF(Elasticities!$B$5:$B$52,Demands_tra!$BH340,Elasticities!Z$5:Z$52),SUMIF(Elasticities!$B$5:$B$52,Demands_tra!$BI340,Elasticities!Z$5:Z$52))</f>
        <v>#VALUE!</v>
      </c>
      <c r="CH340" s="6" t="e">
        <f ca="1">IF($BI340="",SUMIF(Elasticities!$B$5:$B$52,Demands_tra!$BH340,Elasticities!AA$5:AA$52),SUMIF(Elasticities!$B$5:$B$52,Demands_tra!$BI340,Elasticities!AA$5:AA$52))</f>
        <v>#VALUE!</v>
      </c>
      <c r="CI340" s="6" t="e">
        <f ca="1">IF($BI340="",SUMIF(Elasticities!$B$5:$B$52,Demands_tra!$BH340,Elasticities!AB$5:AB$52),SUMIF(Elasticities!$B$5:$B$52,Demands_tra!$BI340,Elasticities!AB$5:AB$52))</f>
        <v>#VALUE!</v>
      </c>
    </row>
    <row r="341" spans="1:87">
      <c r="A341" t="str">
        <f>IF(BYDem_tra!B340="","\I:",BYDem_tra!B340)</f>
        <v>SpainPor</v>
      </c>
      <c r="B341" t="str">
        <f>BYDem_tra!E340</f>
        <v>TTF</v>
      </c>
      <c r="C341" t="str">
        <f t="shared" si="246"/>
        <v>TTF</v>
      </c>
      <c r="D341" s="3">
        <f>SUMIFS(BYDem_tra!$M$2:$M$2000,BYDem_tra!$B$2:$B$2000,Demands_tra!$A341,BYDem_tra!$E$2:$E$2000,Demands_tra!$B341)</f>
        <v>3.47931621072</v>
      </c>
      <c r="E341" s="3">
        <f ca="1" t="shared" si="247"/>
        <v>3.47343215679998</v>
      </c>
      <c r="F341" s="3">
        <f ca="1" t="shared" si="248"/>
        <v>3.99726913801668</v>
      </c>
      <c r="G341" s="3">
        <f ca="1" t="shared" si="249"/>
        <v>4.2332271868756</v>
      </c>
      <c r="H341" s="3">
        <f ca="1" t="shared" si="250"/>
        <v>4.52304262025218</v>
      </c>
      <c r="I341" s="3">
        <f ca="1" t="shared" si="251"/>
        <v>4.84083891353939</v>
      </c>
      <c r="J341" s="3">
        <f ca="1" t="shared" si="252"/>
        <v>5.16018083574099</v>
      </c>
      <c r="K341" s="3">
        <f ca="1" t="shared" si="253"/>
        <v>5.47408246075367</v>
      </c>
      <c r="L341" s="3">
        <f ca="1" t="shared" si="254"/>
        <v>5.78303563971186</v>
      </c>
      <c r="M341" s="3">
        <f ca="1" t="shared" si="255"/>
        <v>6.08264911842805</v>
      </c>
      <c r="N341" s="3">
        <f ca="1" t="shared" si="256"/>
        <v>6.35885957355005</v>
      </c>
      <c r="O341" s="3">
        <f ca="1" t="shared" si="257"/>
        <v>6.59415232108647</v>
      </c>
      <c r="P341" s="3">
        <f ca="1" t="shared" si="258"/>
        <v>6.79440136222825</v>
      </c>
      <c r="Q341" s="3">
        <f ca="1" t="shared" si="259"/>
        <v>6.96887773189364</v>
      </c>
      <c r="R341" s="3">
        <f ca="1" t="shared" si="260"/>
        <v>7.12584456055155</v>
      </c>
      <c r="S341" s="3">
        <f ca="1" t="shared" si="261"/>
        <v>7.26671442941814</v>
      </c>
      <c r="T341" s="3">
        <f ca="1" t="shared" si="262"/>
        <v>7.38694460835944</v>
      </c>
      <c r="U341" s="3">
        <f ca="1" t="shared" si="263"/>
        <v>7.47920632753235</v>
      </c>
      <c r="V341" s="3" t="e">
        <f ca="1" t="shared" si="238"/>
        <v>#VALUE!</v>
      </c>
      <c r="W341" s="3" t="e">
        <f ca="1" t="shared" si="239"/>
        <v>#DIV/0!</v>
      </c>
      <c r="X341" s="3" t="e">
        <f ca="1" t="shared" si="240"/>
        <v>#DIV/0!</v>
      </c>
      <c r="Y341" s="3" t="e">
        <f ca="1" t="shared" si="241"/>
        <v>#DIV/0!</v>
      </c>
      <c r="Z341" s="3" t="e">
        <f ca="1" t="shared" si="242"/>
        <v>#DIV/0!</v>
      </c>
      <c r="AA341" s="3" t="e">
        <f ca="1" t="shared" si="243"/>
        <v>#DIV/0!</v>
      </c>
      <c r="AB341" s="3" t="e">
        <f ca="1" t="shared" si="244"/>
        <v>#DIV/0!</v>
      </c>
      <c r="AC341" s="3" t="e">
        <f ca="1" t="shared" si="245"/>
        <v>#DIV/0!</v>
      </c>
      <c r="AE341" s="34" t="str">
        <f ca="1">VLOOKUP($C341,'Default drvr and elast'!$A$4:$C$49,MATCH(VLOOKUP(A341,Classification!$B$4:$D$99,2,FALSE),'Default drvr and elast'!$A$3:$C$3,0),FALSE)</f>
        <v>GDP</v>
      </c>
      <c r="AF341" s="4"/>
      <c r="AG341" s="6">
        <f ca="1">IF($AF341="",SUMIFS('Growth rates'!D$4:D$922,'Growth rates'!$B$4:$B$922,Demands_tra!$A341,'Growth rates'!$C$4:$C$922,$AE341),SUMIFS('Growth rates'!D$4:D$922,'Growth rates'!$B$4:$B$922,Demands_tra!$A341,'Growth rates'!$C$4:$C$922,$AF341))</f>
        <v>1</v>
      </c>
      <c r="AH341" s="6">
        <f ca="1">IF($AF341="",SUMIFS('Growth rates'!E$4:E$922,'Growth rates'!$B$4:$B$922,Demands_tra!$A341,'Growth rates'!$C$4:$C$922,$AE341),SUMIFS('Growth rates'!E$4:E$922,'Growth rates'!$B$4:$B$922,Demands_tra!$A341,'Growth rates'!$C$4:$C$922,$AF341))</f>
        <v>0.997879594864605</v>
      </c>
      <c r="AI341" s="6">
        <f ca="1">IF($AF341="",SUMIFS('Growth rates'!F$4:F$922,'Growth rates'!$B$4:$B$922,Demands_tra!$A341,'Growth rates'!$C$4:$C$922,$AE341),SUMIFS('Growth rates'!F$4:F$922,'Growth rates'!$B$4:$B$922,Demands_tra!$A341,'Growth rates'!$C$4:$C$922,$AF341))</f>
        <v>1.18950075332934</v>
      </c>
      <c r="AJ341" s="6">
        <f ca="1">IF($AF341="",SUMIFS('Growth rates'!G$4:G$922,'Growth rates'!$B$4:$B$922,Demands_tra!$A341,'Growth rates'!$C$4:$C$922,$AE341),SUMIFS('Growth rates'!G$4:G$922,'Growth rates'!$B$4:$B$922,Demands_tra!$A341,'Growth rates'!$C$4:$C$922,$AF341))</f>
        <v>1.28031640877814</v>
      </c>
      <c r="AK341" s="6">
        <f ca="1">IF($AF341="",SUMIFS('Growth rates'!H$4:H$922,'Growth rates'!$B$4:$B$922,Demands_tra!$A341,'Growth rates'!$C$4:$C$922,$AE341),SUMIFS('Growth rates'!H$4:H$922,'Growth rates'!$B$4:$B$922,Demands_tra!$A341,'Growth rates'!$C$4:$C$922,$AF341))</f>
        <v>1.39550156259639</v>
      </c>
      <c r="AL341" s="6">
        <f ca="1">IF($AF341="",SUMIFS('Growth rates'!I$4:I$922,'Growth rates'!$B$4:$B$922,Demands_tra!$A341,'Growth rates'!$C$4:$C$922,$AE341),SUMIFS('Growth rates'!I$4:I$922,'Growth rates'!$B$4:$B$922,Demands_tra!$A341,'Growth rates'!$C$4:$C$922,$AF341))</f>
        <v>1.52644808091834</v>
      </c>
      <c r="AM341" s="6">
        <f ca="1">IF($AF341="",SUMIFS('Growth rates'!J$4:J$922,'Growth rates'!$B$4:$B$922,Demands_tra!$A341,'Growth rates'!$C$4:$C$922,$AE341),SUMIFS('Growth rates'!J$4:J$922,'Growth rates'!$B$4:$B$922,Demands_tra!$A341,'Growth rates'!$C$4:$C$922,$AF341))</f>
        <v>1.66315618331258</v>
      </c>
      <c r="AN341" s="6">
        <f ca="1">IF($AF341="",SUMIFS('Growth rates'!K$4:K$922,'Growth rates'!$B$4:$B$922,Demands_tra!$A341,'Growth rates'!$C$4:$C$922,$AE341),SUMIFS('Growth rates'!K$4:K$922,'Growth rates'!$B$4:$B$922,Demands_tra!$A341,'Growth rates'!$C$4:$C$922,$AF341))</f>
        <v>1.80282166535448</v>
      </c>
      <c r="AO341" s="6">
        <f ca="1">IF($AF341="",SUMIFS('Growth rates'!L$4:L$922,'Growth rates'!$B$4:$B$922,Demands_tra!$A341,'Growth rates'!$C$4:$C$922,$AE341),SUMIFS('Growth rates'!L$4:L$922,'Growth rates'!$B$4:$B$922,Demands_tra!$A341,'Growth rates'!$C$4:$C$922,$AF341))</f>
        <v>1.94568971195739</v>
      </c>
      <c r="AP341" s="6">
        <f ca="1">IF($AF341="",SUMIFS('Growth rates'!M$4:M$922,'Growth rates'!$B$4:$B$922,Demands_tra!$A341,'Growth rates'!$C$4:$C$922,$AE341),SUMIFS('Growth rates'!M$4:M$922,'Growth rates'!$B$4:$B$922,Demands_tra!$A341,'Growth rates'!$C$4:$C$922,$AF341))</f>
        <v>2.08969585569535</v>
      </c>
      <c r="AQ341" s="6">
        <f ca="1">IF($AF341="",SUMIFS('Growth rates'!N$4:N$922,'Growth rates'!$B$4:$B$922,Demands_tra!$A341,'Growth rates'!$C$4:$C$922,$AE341),SUMIFS('Growth rates'!N$4:N$922,'Growth rates'!$B$4:$B$922,Demands_tra!$A341,'Growth rates'!$C$4:$C$922,$AF341))</f>
        <v>2.22772084678191</v>
      </c>
      <c r="AR341" s="6">
        <f ca="1">IF($AF341="",SUMIFS('Growth rates'!O$4:O$922,'Growth rates'!$B$4:$B$922,Demands_tra!$A341,'Growth rates'!$C$4:$C$922,$AE341),SUMIFS('Growth rates'!O$4:O$922,'Growth rates'!$B$4:$B$922,Demands_tra!$A341,'Growth rates'!$C$4:$C$922,$AF341))</f>
        <v>2.34984070822368</v>
      </c>
      <c r="AS341" s="6">
        <f ca="1">IF($AF341="",SUMIFS('Growth rates'!P$4:P$922,'Growth rates'!$B$4:$B$922,Demands_tra!$A341,'Growth rates'!$C$4:$C$922,$AE341),SUMIFS('Growth rates'!P$4:P$922,'Growth rates'!$B$4:$B$922,Demands_tra!$A341,'Growth rates'!$C$4:$C$922,$AF341))</f>
        <v>2.45755268861725</v>
      </c>
      <c r="AT341" s="6">
        <f ca="1">IF($AF341="",SUMIFS('Growth rates'!Q$4:Q$922,'Growth rates'!$B$4:$B$922,Demands_tra!$A341,'Growth rates'!$C$4:$C$922,$AE341),SUMIFS('Growth rates'!Q$4:Q$922,'Growth rates'!$B$4:$B$922,Demands_tra!$A341,'Growth rates'!$C$4:$C$922,$AF341))</f>
        <v>2.55464277760526</v>
      </c>
      <c r="AU341" s="6">
        <f ca="1">IF($AF341="",SUMIFS('Growth rates'!R$4:R$922,'Growth rates'!$B$4:$B$922,Demands_tra!$A341,'Growth rates'!$C$4:$C$922,$AE341),SUMIFS('Growth rates'!R$4:R$922,'Growth rates'!$B$4:$B$922,Demands_tra!$A341,'Growth rates'!$C$4:$C$922,$AF341))</f>
        <v>2.64490271543598</v>
      </c>
      <c r="AV341" s="6">
        <f ca="1">IF($AF341="",SUMIFS('Growth rates'!S$4:S$922,'Growth rates'!$B$4:$B$922,Demands_tra!$A341,'Growth rates'!$C$4:$C$922,$AE341),SUMIFS('Growth rates'!S$4:S$922,'Growth rates'!$B$4:$B$922,Demands_tra!$A341,'Growth rates'!$C$4:$C$922,$AF341))</f>
        <v>2.7285614807705</v>
      </c>
      <c r="AW341" s="6">
        <f ca="1">IF($AF341="",SUMIFS('Growth rates'!T$4:T$922,'Growth rates'!$B$4:$B$922,Demands_tra!$A341,'Growth rates'!$C$4:$C$922,$AE341),SUMIFS('Growth rates'!T$4:T$922,'Growth rates'!$B$4:$B$922,Demands_tra!$A341,'Growth rates'!$C$4:$C$922,$AF341))</f>
        <v>2.8022675160834</v>
      </c>
      <c r="AX341" s="6">
        <f ca="1">IF($AF341="",SUMIFS('Growth rates'!U$4:U$922,'Growth rates'!$B$4:$B$922,Demands_tra!$A341,'Growth rates'!$C$4:$C$922,$AE341),SUMIFS('Growth rates'!U$4:U$922,'Growth rates'!$B$4:$B$922,Demands_tra!$A341,'Growth rates'!$C$4:$C$922,$AF341))</f>
        <v>2.86060061416468</v>
      </c>
      <c r="AY341" s="6">
        <f ca="1">IF($AF341="",SUMIFS('Growth rates'!V$4:V$922,'Growth rates'!$B$4:$B$922,Demands_tra!$A341,'Growth rates'!$C$4:$C$922,$AE341),SUMIFS('Growth rates'!V$4:V$922,'Growth rates'!$B$4:$B$922,Demands_tra!$A341,'Growth rates'!$C$4:$C$922,$AF341))</f>
        <v>0</v>
      </c>
      <c r="AZ341" s="6">
        <f ca="1">IF($AF341="",SUMIFS('Growth rates'!W$4:W$922,'Growth rates'!$B$4:$B$922,Demands_tra!$A341,'Growth rates'!$C$4:$C$922,$AE341),SUMIFS('Growth rates'!W$4:W$922,'Growth rates'!$B$4:$B$922,Demands_tra!$A341,'Growth rates'!$C$4:$C$922,$AF341))</f>
        <v>0</v>
      </c>
      <c r="BA341" s="6">
        <f ca="1">IF($AF341="",SUMIFS('Growth rates'!X$4:X$922,'Growth rates'!$B$4:$B$922,Demands_tra!$A341,'Growth rates'!$C$4:$C$922,$AE341),SUMIFS('Growth rates'!X$4:X$922,'Growth rates'!$B$4:$B$922,Demands_tra!$A341,'Growth rates'!$C$4:$C$922,$AF341))</f>
        <v>0</v>
      </c>
      <c r="BB341" s="6">
        <f ca="1">IF($AF341="",SUMIFS('Growth rates'!Y$4:Y$922,'Growth rates'!$B$4:$B$922,Demands_tra!$A341,'Growth rates'!$C$4:$C$922,$AE341),SUMIFS('Growth rates'!Y$4:Y$922,'Growth rates'!$B$4:$B$922,Demands_tra!$A341,'Growth rates'!$C$4:$C$922,$AF341))</f>
        <v>0</v>
      </c>
      <c r="BC341" s="6">
        <f ca="1">IF($AF341="",SUMIFS('Growth rates'!Z$4:Z$922,'Growth rates'!$B$4:$B$922,Demands_tra!$A341,'Growth rates'!$C$4:$C$922,$AE341),SUMIFS('Growth rates'!Z$4:Z$922,'Growth rates'!$B$4:$B$922,Demands_tra!$A341,'Growth rates'!$C$4:$C$922,$AF341))</f>
        <v>0</v>
      </c>
      <c r="BD341" s="6">
        <f ca="1">IF($AF341="",SUMIFS('Growth rates'!AA$4:AA$922,'Growth rates'!$B$4:$B$922,Demands_tra!$A341,'Growth rates'!$C$4:$C$922,$AE341),SUMIFS('Growth rates'!AA$4:AA$922,'Growth rates'!$B$4:$B$922,Demands_tra!$A341,'Growth rates'!$C$4:$C$922,$AF341))</f>
        <v>0</v>
      </c>
      <c r="BE341" s="6">
        <f ca="1">IF($AF341="",SUMIFS('Growth rates'!AB$4:AB$922,'Growth rates'!$B$4:$B$922,Demands_tra!$A341,'Growth rates'!$C$4:$C$922,$AE341),SUMIFS('Growth rates'!AB$4:AB$922,'Growth rates'!$B$4:$B$922,Demands_tra!$A341,'Growth rates'!$C$4:$C$922,$AF341))</f>
        <v>0</v>
      </c>
      <c r="BF341" s="6">
        <f ca="1">IF($AF341="",SUMIFS('Growth rates'!AC$4:AC$922,'Growth rates'!$B$4:$B$922,Demands_tra!$A341,'Growth rates'!$C$4:$C$922,$AE341),SUMIFS('Growth rates'!AC$4:AC$922,'Growth rates'!$B$4:$B$922,Demands_tra!$A341,'Growth rates'!$C$4:$C$922,$AF341))</f>
        <v>0</v>
      </c>
      <c r="BH341" t="str">
        <f ca="1">VLOOKUP($C341,'Default drvr and elast'!$A$4:$F$49,MATCH(VLOOKUP(A341,Classification!$B$4:$D$42,3,FALSE),'Default drvr and elast'!$D$3:$F$3,0)+3,FALSE)</f>
        <v>Med2</v>
      </c>
      <c r="BJ341" s="6">
        <f ca="1">IF($BI341="",SUMIF(Elasticities!$B$5:$B$52,Demands_tra!$BH341,Elasticities!C$5:C$52),SUMIF(Elasticities!$B$5:$B$52,Demands_tra!$BI341,Elasticities!C$5:C$52))</f>
        <v>0.799999999999989</v>
      </c>
      <c r="BK341" s="6">
        <f ca="1">IF($BI341="",SUMIF(Elasticities!$B$5:$B$52,Demands_tra!$BH341,Elasticities!D$5:D$52),SUMIF(Elasticities!$B$5:$B$52,Demands_tra!$BI341,Elasticities!D$5:D$52))</f>
        <v>0.797560975609746</v>
      </c>
      <c r="BL341" s="6">
        <f ca="1">IF($BI341="",SUMIF(Elasticities!$B$5:$B$52,Demands_tra!$BH341,Elasticities!E$5:E$52),SUMIF(Elasticities!$B$5:$B$52,Demands_tra!$BI341,Elasticities!E$5:E$52))</f>
        <v>0.785365853658527</v>
      </c>
      <c r="BM341" s="6">
        <f ca="1">IF($BI341="",SUMIF(Elasticities!$B$5:$B$52,Demands_tra!$BH341,Elasticities!F$5:F$52),SUMIF(Elasticities!$B$5:$B$52,Demands_tra!$BI341,Elasticities!F$5:F$52))</f>
        <v>0.773170731707307</v>
      </c>
      <c r="BN341" s="6">
        <f ca="1">IF($BI341="",SUMIF(Elasticities!$B$5:$B$52,Demands_tra!$BH341,Elasticities!G$5:G$52),SUMIF(Elasticities!$B$5:$B$52,Demands_tra!$BI341,Elasticities!G$5:G$52))</f>
        <v>0.760975609756088</v>
      </c>
      <c r="BO341" s="6">
        <f ca="1">IF($BI341="",SUMIF(Elasticities!$B$5:$B$52,Demands_tra!$BH341,Elasticities!H$5:H$52),SUMIF(Elasticities!$B$5:$B$52,Demands_tra!$BI341,Elasticities!H$5:H$52))</f>
        <v>0.748780487804868</v>
      </c>
      <c r="BP341" s="6">
        <f ca="1">IF($BI341="",SUMIF(Elasticities!$B$5:$B$52,Demands_tra!$BH341,Elasticities!I$5:I$52),SUMIF(Elasticities!$B$5:$B$52,Demands_tra!$BI341,Elasticities!I$5:I$52))</f>
        <v>0.736585365853649</v>
      </c>
      <c r="BQ341" s="6">
        <f ca="1">IF($BI341="",SUMIF(Elasticities!$B$5:$B$52,Demands_tra!$BH341,Elasticities!J$5:J$52),SUMIF(Elasticities!$B$5:$B$52,Demands_tra!$BI341,Elasticities!J$5:J$52))</f>
        <v>0.724390243902429</v>
      </c>
      <c r="BR341" s="6">
        <f ca="1">IF($BI341="",SUMIF(Elasticities!$B$5:$B$52,Demands_tra!$BH341,Elasticities!K$5:K$52),SUMIF(Elasticities!$B$5:$B$52,Demands_tra!$BI341,Elasticities!K$5:K$52))</f>
        <v>0.71219512195121</v>
      </c>
      <c r="BS341" s="6">
        <f ca="1">IF($BI341="",SUMIF(Elasticities!$B$5:$B$52,Demands_tra!$BH341,Elasticities!L$5:L$52),SUMIF(Elasticities!$B$5:$B$52,Demands_tra!$BI341,Elasticities!L$5:L$52))</f>
        <v>0.699999999999997</v>
      </c>
      <c r="BT341" s="6">
        <f ca="1">IF($BI341="",SUMIF(Elasticities!$B$5:$B$52,Demands_tra!$BH341,Elasticities!M$5:M$52),SUMIF(Elasticities!$B$5:$B$52,Demands_tra!$BI341,Elasticities!M$5:M$52))</f>
        <v>0.687499999999996</v>
      </c>
      <c r="BU341" s="6">
        <f ca="1">IF($BI341="",SUMIF(Elasticities!$B$5:$B$52,Demands_tra!$BH341,Elasticities!N$5:N$52),SUMIF(Elasticities!$B$5:$B$52,Demands_tra!$BI341,Elasticities!N$5:N$52))</f>
        <v>0.674999999999996</v>
      </c>
      <c r="BV341" s="6">
        <f ca="1">IF($BI341="",SUMIF(Elasticities!$B$5:$B$52,Demands_tra!$BH341,Elasticities!O$5:O$52),SUMIF(Elasticities!$B$5:$B$52,Demands_tra!$BI341,Elasticities!O$5:O$52))</f>
        <v>0.662499999999996</v>
      </c>
      <c r="BW341" s="6">
        <f ca="1">IF($BI341="",SUMIF(Elasticities!$B$5:$B$52,Demands_tra!$BH341,Elasticities!P$5:P$52),SUMIF(Elasticities!$B$5:$B$52,Demands_tra!$BI341,Elasticities!P$5:P$52))</f>
        <v>0.649999999999997</v>
      </c>
      <c r="BX341" s="6">
        <f ca="1">IF($BI341="",SUMIF(Elasticities!$B$5:$B$52,Demands_tra!$BH341,Elasticities!Q$5:Q$52),SUMIF(Elasticities!$B$5:$B$52,Demands_tra!$BI341,Elasticities!Q$5:Q$52))</f>
        <v>0.637499999999997</v>
      </c>
      <c r="BY341" s="6">
        <f ca="1">IF($BI341="",SUMIF(Elasticities!$B$5:$B$52,Demands_tra!$BH341,Elasticities!R$5:R$52),SUMIF(Elasticities!$B$5:$B$52,Demands_tra!$BI341,Elasticities!R$5:R$52))</f>
        <v>0.624999999999996</v>
      </c>
      <c r="BZ341" s="6">
        <f ca="1">IF($BI341="",SUMIF(Elasticities!$B$5:$B$52,Demands_tra!$BH341,Elasticities!S$5:S$52),SUMIF(Elasticities!$B$5:$B$52,Demands_tra!$BI341,Elasticities!S$5:S$52))</f>
        <v>0.612499999999996</v>
      </c>
      <c r="CA341" s="6">
        <f ca="1">IF($BI341="",SUMIF(Elasticities!$B$5:$B$52,Demands_tra!$BH341,Elasticities!T$5:T$52),SUMIF(Elasticities!$B$5:$B$52,Demands_tra!$BI341,Elasticities!T$5:T$52))</f>
        <v>0.599999999999996</v>
      </c>
      <c r="CB341" s="6" t="e">
        <f ca="1">IF($BI341="",SUMIF(Elasticities!$B$5:$B$52,Demands_tra!$BH341,Elasticities!U$5:U$52),SUMIF(Elasticities!$B$5:$B$52,Demands_tra!$BI341,Elasticities!U$5:U$52))</f>
        <v>#VALUE!</v>
      </c>
      <c r="CC341" s="6" t="e">
        <f ca="1">IF($BI341="",SUMIF(Elasticities!$B$5:$B$52,Demands_tra!$BH341,Elasticities!V$5:V$52),SUMIF(Elasticities!$B$5:$B$52,Demands_tra!$BI341,Elasticities!V$5:V$52))</f>
        <v>#VALUE!</v>
      </c>
      <c r="CD341" s="6" t="e">
        <f ca="1">IF($BI341="",SUMIF(Elasticities!$B$5:$B$52,Demands_tra!$BH341,Elasticities!W$5:W$52),SUMIF(Elasticities!$B$5:$B$52,Demands_tra!$BI341,Elasticities!W$5:W$52))</f>
        <v>#VALUE!</v>
      </c>
      <c r="CE341" s="6" t="e">
        <f ca="1">IF($BI341="",SUMIF(Elasticities!$B$5:$B$52,Demands_tra!$BH341,Elasticities!X$5:X$52),SUMIF(Elasticities!$B$5:$B$52,Demands_tra!$BI341,Elasticities!X$5:X$52))</f>
        <v>#VALUE!</v>
      </c>
      <c r="CF341" s="6" t="e">
        <f ca="1">IF($BI341="",SUMIF(Elasticities!$B$5:$B$52,Demands_tra!$BH341,Elasticities!Y$5:Y$52),SUMIF(Elasticities!$B$5:$B$52,Demands_tra!$BI341,Elasticities!Y$5:Y$52))</f>
        <v>#VALUE!</v>
      </c>
      <c r="CG341" s="6" t="e">
        <f ca="1">IF($BI341="",SUMIF(Elasticities!$B$5:$B$52,Demands_tra!$BH341,Elasticities!Z$5:Z$52),SUMIF(Elasticities!$B$5:$B$52,Demands_tra!$BI341,Elasticities!Z$5:Z$52))</f>
        <v>#VALUE!</v>
      </c>
      <c r="CH341" s="6" t="e">
        <f ca="1">IF($BI341="",SUMIF(Elasticities!$B$5:$B$52,Demands_tra!$BH341,Elasticities!AA$5:AA$52),SUMIF(Elasticities!$B$5:$B$52,Demands_tra!$BI341,Elasticities!AA$5:AA$52))</f>
        <v>#VALUE!</v>
      </c>
      <c r="CI341" s="6" t="e">
        <f ca="1">IF($BI341="",SUMIF(Elasticities!$B$5:$B$52,Demands_tra!$BH341,Elasticities!AB$5:AB$52),SUMIF(Elasticities!$B$5:$B$52,Demands_tra!$BI341,Elasticities!AB$5:AB$52))</f>
        <v>#VALUE!</v>
      </c>
    </row>
    <row r="342" spans="1:87">
      <c r="A342" t="str">
        <f>IF(BYDem_tra!B341="","\I:",BYDem_tra!B341)</f>
        <v>SpainPor</v>
      </c>
      <c r="B342" t="str">
        <f>BYDem_tra!E341</f>
        <v>TTP</v>
      </c>
      <c r="C342" t="str">
        <f t="shared" si="246"/>
        <v>TTP</v>
      </c>
      <c r="D342" s="3">
        <f>SUMIFS(BYDem_tra!$M$2:$M$2000,BYDem_tra!$B$2:$B$2000,Demands_tra!$A342,BYDem_tra!$E$2:$E$2000,Demands_tra!$B342)</f>
        <v>14.61933258768</v>
      </c>
      <c r="E342" s="3">
        <f ca="1" t="shared" si="247"/>
        <v>14.626041583712</v>
      </c>
      <c r="F342" s="3">
        <f ca="1" t="shared" si="248"/>
        <v>14.6590697982452</v>
      </c>
      <c r="G342" s="3">
        <f ca="1" t="shared" si="249"/>
        <v>14.6765158959317</v>
      </c>
      <c r="H342" s="3">
        <f ca="1" t="shared" si="250"/>
        <v>14.7086189446099</v>
      </c>
      <c r="I342" s="3">
        <f ca="1" t="shared" si="251"/>
        <v>14.7592524756673</v>
      </c>
      <c r="J342" s="3">
        <f ca="1" t="shared" si="252"/>
        <v>14.8227150742084</v>
      </c>
      <c r="K342" s="3">
        <f ca="1" t="shared" si="253"/>
        <v>14.8957022241977</v>
      </c>
      <c r="L342" s="3">
        <f ca="1" t="shared" si="254"/>
        <v>14.9208135792996</v>
      </c>
      <c r="M342" s="3">
        <f ca="1" t="shared" si="255"/>
        <v>14.8992217397431</v>
      </c>
      <c r="N342" s="3">
        <f ca="1" t="shared" si="256"/>
        <v>14.8303882735508</v>
      </c>
      <c r="O342" s="3">
        <f ca="1" t="shared" si="257"/>
        <v>14.7390002565986</v>
      </c>
      <c r="P342" s="3">
        <f ca="1" t="shared" si="258"/>
        <v>14.6471513086994</v>
      </c>
      <c r="Q342" s="3">
        <f ca="1" t="shared" si="259"/>
        <v>14.5731900970352</v>
      </c>
      <c r="R342" s="3">
        <f ca="1" t="shared" si="260"/>
        <v>14.5179918443971</v>
      </c>
      <c r="S342" s="3">
        <f ca="1" t="shared" si="261"/>
        <v>14.46158072709</v>
      </c>
      <c r="T342" s="3">
        <f ca="1" t="shared" si="262"/>
        <v>14.382494823261</v>
      </c>
      <c r="U342" s="3">
        <f ca="1" t="shared" si="263"/>
        <v>14.2703428586092</v>
      </c>
      <c r="V342" s="3" t="e">
        <f ca="1" t="shared" si="238"/>
        <v>#VALUE!</v>
      </c>
      <c r="W342" s="3" t="e">
        <f ca="1" t="shared" si="239"/>
        <v>#DIV/0!</v>
      </c>
      <c r="X342" s="3" t="e">
        <f ca="1" t="shared" si="240"/>
        <v>#DIV/0!</v>
      </c>
      <c r="Y342" s="3" t="e">
        <f ca="1" t="shared" si="241"/>
        <v>#DIV/0!</v>
      </c>
      <c r="Z342" s="3" t="e">
        <f ca="1" t="shared" si="242"/>
        <v>#DIV/0!</v>
      </c>
      <c r="AA342" s="3" t="e">
        <f ca="1" t="shared" si="243"/>
        <v>#DIV/0!</v>
      </c>
      <c r="AB342" s="3" t="e">
        <f ca="1" t="shared" si="244"/>
        <v>#DIV/0!</v>
      </c>
      <c r="AC342" s="3" t="e">
        <f ca="1" t="shared" si="245"/>
        <v>#DIV/0!</v>
      </c>
      <c r="AE342" s="34" t="str">
        <f ca="1">VLOOKUP($C342,'Default drvr and elast'!$A$4:$C$49,MATCH(VLOOKUP(A342,Classification!$B$4:$D$99,2,FALSE),'Default drvr and elast'!$A$3:$C$3,0),FALSE)</f>
        <v>POP</v>
      </c>
      <c r="AF342" s="4"/>
      <c r="AG342" s="6">
        <f ca="1">IF($AF342="",SUMIFS('Growth rates'!D$4:D$922,'Growth rates'!$B$4:$B$922,Demands_tra!$A342,'Growth rates'!$C$4:$C$922,$AE342),SUMIFS('Growth rates'!D$4:D$922,'Growth rates'!$B$4:$B$922,Demands_tra!$A342,'Growth rates'!$C$4:$C$922,$AF342))</f>
        <v>1</v>
      </c>
      <c r="AH342" s="6">
        <f ca="1">IF($AF342="",SUMIFS('Growth rates'!E$4:E$922,'Growth rates'!$B$4:$B$922,Demands_tra!$A342,'Growth rates'!$C$4:$C$922,$AE342),SUMIFS('Growth rates'!E$4:E$922,'Growth rates'!$B$4:$B$922,Demands_tra!$A342,'Growth rates'!$C$4:$C$922,$AF342))</f>
        <v>1.00057539501197</v>
      </c>
      <c r="AI342" s="6">
        <f ca="1">IF($AF342="",SUMIFS('Growth rates'!F$4:F$922,'Growth rates'!$B$4:$B$922,Demands_tra!$A342,'Growth rates'!$C$4:$C$922,$AE342),SUMIFS('Growth rates'!F$4:F$922,'Growth rates'!$B$4:$B$922,Demands_tra!$A342,'Growth rates'!$C$4:$C$922,$AF342))</f>
        <v>1.00345237007185</v>
      </c>
      <c r="AJ342" s="6">
        <f ca="1">IF($AF342="",SUMIFS('Growth rates'!G$4:G$922,'Growth rates'!$B$4:$B$922,Demands_tra!$A342,'Growth rates'!$C$4:$C$922,$AE342),SUMIFS('Growth rates'!G$4:G$922,'Growth rates'!$B$4:$B$922,Demands_tra!$A342,'Growth rates'!$C$4:$C$922,$AF342))</f>
        <v>1.00499696016419</v>
      </c>
      <c r="AK342" s="6">
        <f ca="1">IF($AF342="",SUMIFS('Growth rates'!H$4:H$922,'Growth rates'!$B$4:$B$922,Demands_tra!$A342,'Growth rates'!$C$4:$C$922,$AE342),SUMIFS('Growth rates'!H$4:H$922,'Growth rates'!$B$4:$B$922,Demands_tra!$A342,'Growth rates'!$C$4:$C$922,$AF342))</f>
        <v>1.00788575912277</v>
      </c>
      <c r="AL342" s="6">
        <f ca="1">IF($AF342="",SUMIFS('Growth rates'!I$4:I$922,'Growth rates'!$B$4:$B$922,Demands_tra!$A342,'Growth rates'!$C$4:$C$922,$AE342),SUMIFS('Growth rates'!I$4:I$922,'Growth rates'!$B$4:$B$922,Demands_tra!$A342,'Growth rates'!$C$4:$C$922,$AF342))</f>
        <v>1.01251940786193</v>
      </c>
      <c r="AM342" s="6">
        <f ca="1">IF($AF342="",SUMIFS('Growth rates'!J$4:J$922,'Growth rates'!$B$4:$B$922,Demands_tra!$A342,'Growth rates'!$C$4:$C$922,$AE342),SUMIFS('Growth rates'!J$4:J$922,'Growth rates'!$B$4:$B$922,Demands_tra!$A342,'Growth rates'!$C$4:$C$922,$AF342))</f>
        <v>1.01843003766146</v>
      </c>
      <c r="AN342" s="6">
        <f ca="1">IF($AF342="",SUMIFS('Growth rates'!K$4:K$922,'Growth rates'!$B$4:$B$922,Demands_tra!$A342,'Growth rates'!$C$4:$C$922,$AE342),SUMIFS('Growth rates'!K$4:K$922,'Growth rates'!$B$4:$B$922,Demands_tra!$A342,'Growth rates'!$C$4:$C$922,$AF342))</f>
        <v>1.02535276541024</v>
      </c>
      <c r="AO342" s="6">
        <f ca="1">IF($AF342="",SUMIFS('Growth rates'!L$4:L$922,'Growth rates'!$B$4:$B$922,Demands_tra!$A342,'Growth rates'!$C$4:$C$922,$AE342),SUMIFS('Growth rates'!L$4:L$922,'Growth rates'!$B$4:$B$922,Demands_tra!$A342,'Growth rates'!$C$4:$C$922,$AF342))</f>
        <v>1.02777984199243</v>
      </c>
      <c r="AP342" s="6">
        <f ca="1">IF($AF342="",SUMIFS('Growth rates'!M$4:M$922,'Growth rates'!$B$4:$B$922,Demands_tra!$A342,'Growth rates'!$C$4:$C$922,$AE342),SUMIFS('Growth rates'!M$4:M$922,'Growth rates'!$B$4:$B$922,Demands_tra!$A342,'Growth rates'!$C$4:$C$922,$AF342))</f>
        <v>1.02565513427365</v>
      </c>
      <c r="AQ342" s="6">
        <f ca="1">IF($AF342="",SUMIFS('Growth rates'!N$4:N$922,'Growth rates'!$B$4:$B$922,Demands_tra!$A342,'Growth rates'!$C$4:$C$922,$AE342),SUMIFS('Growth rates'!N$4:N$922,'Growth rates'!$B$4:$B$922,Demands_tra!$A342,'Growth rates'!$C$4:$C$922,$AF342))</f>
        <v>1.01876282571803</v>
      </c>
      <c r="AR342" s="6">
        <f ca="1">IF($AF342="",SUMIFS('Growth rates'!O$4:O$922,'Growth rates'!$B$4:$B$922,Demands_tra!$A342,'Growth rates'!$C$4:$C$922,$AE342),SUMIFS('Growth rates'!O$4:O$922,'Growth rates'!$B$4:$B$922,Demands_tra!$A342,'Growth rates'!$C$4:$C$922,$AF342))</f>
        <v>1.00946233103805</v>
      </c>
      <c r="AS342" s="6">
        <f ca="1">IF($AF342="",SUMIFS('Growth rates'!P$4:P$922,'Growth rates'!$B$4:$B$922,Demands_tra!$A342,'Growth rates'!$C$4:$C$922,$AE342),SUMIFS('Growth rates'!P$4:P$922,'Growth rates'!$B$4:$B$922,Demands_tra!$A342,'Growth rates'!$C$4:$C$922,$AF342))</f>
        <v>0.999966993786428</v>
      </c>
      <c r="AT342" s="6">
        <f ca="1">IF($AF342="",SUMIFS('Growth rates'!Q$4:Q$922,'Growth rates'!$B$4:$B$922,Demands_tra!$A342,'Growth rates'!$C$4:$C$922,$AE342),SUMIFS('Growth rates'!Q$4:Q$922,'Growth rates'!$B$4:$B$922,Demands_tra!$A342,'Growth rates'!$C$4:$C$922,$AF342))</f>
        <v>0.992198744423495</v>
      </c>
      <c r="AU342" s="6">
        <f ca="1">IF($AF342="",SUMIFS('Growth rates'!R$4:R$922,'Growth rates'!$B$4:$B$922,Demands_tra!$A342,'Growth rates'!$C$4:$C$922,$AE342),SUMIFS('Growth rates'!R$4:R$922,'Growth rates'!$B$4:$B$922,Demands_tra!$A342,'Growth rates'!$C$4:$C$922,$AF342))</f>
        <v>0.986303671471603</v>
      </c>
      <c r="AV342" s="6">
        <f ca="1">IF($AF342="",SUMIFS('Growth rates'!S$4:S$922,'Growth rates'!$B$4:$B$922,Demands_tra!$A342,'Growth rates'!$C$4:$C$922,$AE342),SUMIFS('Growth rates'!S$4:S$922,'Growth rates'!$B$4:$B$922,Demands_tra!$A342,'Growth rates'!$C$4:$C$922,$AF342))</f>
        <v>0.98017186010727</v>
      </c>
      <c r="AW342" s="6">
        <f ca="1">IF($AF342="",SUMIFS('Growth rates'!T$4:T$922,'Growth rates'!$B$4:$B$922,Demands_tra!$A342,'Growth rates'!$C$4:$C$922,$AE342),SUMIFS('Growth rates'!T$4:T$922,'Growth rates'!$B$4:$B$922,Demands_tra!$A342,'Growth rates'!$C$4:$C$922,$AF342))</f>
        <v>0.971420421446115</v>
      </c>
      <c r="AX342" s="6">
        <f ca="1">IF($AF342="",SUMIFS('Growth rates'!U$4:U$922,'Growth rates'!$B$4:$B$922,Demands_tra!$A342,'Growth rates'!$C$4:$C$922,$AE342),SUMIFS('Growth rates'!U$4:U$922,'Growth rates'!$B$4:$B$922,Demands_tra!$A342,'Growth rates'!$C$4:$C$922,$AF342))</f>
        <v>0.958795501348584</v>
      </c>
      <c r="AY342" s="6">
        <f ca="1">IF($AF342="",SUMIFS('Growth rates'!V$4:V$922,'Growth rates'!$B$4:$B$922,Demands_tra!$A342,'Growth rates'!$C$4:$C$922,$AE342),SUMIFS('Growth rates'!V$4:V$922,'Growth rates'!$B$4:$B$922,Demands_tra!$A342,'Growth rates'!$C$4:$C$922,$AF342))</f>
        <v>0</v>
      </c>
      <c r="AZ342" s="6">
        <f ca="1">IF($AF342="",SUMIFS('Growth rates'!W$4:W$922,'Growth rates'!$B$4:$B$922,Demands_tra!$A342,'Growth rates'!$C$4:$C$922,$AE342),SUMIFS('Growth rates'!W$4:W$922,'Growth rates'!$B$4:$B$922,Demands_tra!$A342,'Growth rates'!$C$4:$C$922,$AF342))</f>
        <v>0</v>
      </c>
      <c r="BA342" s="6">
        <f ca="1">IF($AF342="",SUMIFS('Growth rates'!X$4:X$922,'Growth rates'!$B$4:$B$922,Demands_tra!$A342,'Growth rates'!$C$4:$C$922,$AE342),SUMIFS('Growth rates'!X$4:X$922,'Growth rates'!$B$4:$B$922,Demands_tra!$A342,'Growth rates'!$C$4:$C$922,$AF342))</f>
        <v>0</v>
      </c>
      <c r="BB342" s="6">
        <f ca="1">IF($AF342="",SUMIFS('Growth rates'!Y$4:Y$922,'Growth rates'!$B$4:$B$922,Demands_tra!$A342,'Growth rates'!$C$4:$C$922,$AE342),SUMIFS('Growth rates'!Y$4:Y$922,'Growth rates'!$B$4:$B$922,Demands_tra!$A342,'Growth rates'!$C$4:$C$922,$AF342))</f>
        <v>0</v>
      </c>
      <c r="BC342" s="6">
        <f ca="1">IF($AF342="",SUMIFS('Growth rates'!Z$4:Z$922,'Growth rates'!$B$4:$B$922,Demands_tra!$A342,'Growth rates'!$C$4:$C$922,$AE342),SUMIFS('Growth rates'!Z$4:Z$922,'Growth rates'!$B$4:$B$922,Demands_tra!$A342,'Growth rates'!$C$4:$C$922,$AF342))</f>
        <v>0</v>
      </c>
      <c r="BD342" s="6">
        <f ca="1">IF($AF342="",SUMIFS('Growth rates'!AA$4:AA$922,'Growth rates'!$B$4:$B$922,Demands_tra!$A342,'Growth rates'!$C$4:$C$922,$AE342),SUMIFS('Growth rates'!AA$4:AA$922,'Growth rates'!$B$4:$B$922,Demands_tra!$A342,'Growth rates'!$C$4:$C$922,$AF342))</f>
        <v>0</v>
      </c>
      <c r="BE342" s="6">
        <f ca="1">IF($AF342="",SUMIFS('Growth rates'!AB$4:AB$922,'Growth rates'!$B$4:$B$922,Demands_tra!$A342,'Growth rates'!$C$4:$C$922,$AE342),SUMIFS('Growth rates'!AB$4:AB$922,'Growth rates'!$B$4:$B$922,Demands_tra!$A342,'Growth rates'!$C$4:$C$922,$AF342))</f>
        <v>0</v>
      </c>
      <c r="BF342" s="6">
        <f ca="1">IF($AF342="",SUMIFS('Growth rates'!AC$4:AC$922,'Growth rates'!$B$4:$B$922,Demands_tra!$A342,'Growth rates'!$C$4:$C$922,$AE342),SUMIFS('Growth rates'!AC$4:AC$922,'Growth rates'!$B$4:$B$922,Demands_tra!$A342,'Growth rates'!$C$4:$C$922,$AF342))</f>
        <v>0</v>
      </c>
      <c r="BH342" t="str">
        <f ca="1">VLOOKUP($C342,'Default drvr and elast'!$A$4:$F$49,MATCH(VLOOKUP(A342,Classification!$B$4:$D$42,3,FALSE),'Default drvr and elast'!$D$3:$F$3,0)+3,FALSE)</f>
        <v>Med2</v>
      </c>
      <c r="BJ342" s="6">
        <f ca="1">IF($BI342="",SUMIF(Elasticities!$B$5:$B$52,Demands_tra!$BH342,Elasticities!C$5:C$52),SUMIF(Elasticities!$B$5:$B$52,Demands_tra!$BI342,Elasticities!C$5:C$52))</f>
        <v>0.799999999999989</v>
      </c>
      <c r="BK342" s="6">
        <f ca="1">IF($BI342="",SUMIF(Elasticities!$B$5:$B$52,Demands_tra!$BH342,Elasticities!D$5:D$52),SUMIF(Elasticities!$B$5:$B$52,Demands_tra!$BI342,Elasticities!D$5:D$52))</f>
        <v>0.797560975609746</v>
      </c>
      <c r="BL342" s="6">
        <f ca="1">IF($BI342="",SUMIF(Elasticities!$B$5:$B$52,Demands_tra!$BH342,Elasticities!E$5:E$52),SUMIF(Elasticities!$B$5:$B$52,Demands_tra!$BI342,Elasticities!E$5:E$52))</f>
        <v>0.785365853658527</v>
      </c>
      <c r="BM342" s="6">
        <f ca="1">IF($BI342="",SUMIF(Elasticities!$B$5:$B$52,Demands_tra!$BH342,Elasticities!F$5:F$52),SUMIF(Elasticities!$B$5:$B$52,Demands_tra!$BI342,Elasticities!F$5:F$52))</f>
        <v>0.773170731707307</v>
      </c>
      <c r="BN342" s="6">
        <f ca="1">IF($BI342="",SUMIF(Elasticities!$B$5:$B$52,Demands_tra!$BH342,Elasticities!G$5:G$52),SUMIF(Elasticities!$B$5:$B$52,Demands_tra!$BI342,Elasticities!G$5:G$52))</f>
        <v>0.760975609756088</v>
      </c>
      <c r="BO342" s="6">
        <f ca="1">IF($BI342="",SUMIF(Elasticities!$B$5:$B$52,Demands_tra!$BH342,Elasticities!H$5:H$52),SUMIF(Elasticities!$B$5:$B$52,Demands_tra!$BI342,Elasticities!H$5:H$52))</f>
        <v>0.748780487804868</v>
      </c>
      <c r="BP342" s="6">
        <f ca="1">IF($BI342="",SUMIF(Elasticities!$B$5:$B$52,Demands_tra!$BH342,Elasticities!I$5:I$52),SUMIF(Elasticities!$B$5:$B$52,Demands_tra!$BI342,Elasticities!I$5:I$52))</f>
        <v>0.736585365853649</v>
      </c>
      <c r="BQ342" s="6">
        <f ca="1">IF($BI342="",SUMIF(Elasticities!$B$5:$B$52,Demands_tra!$BH342,Elasticities!J$5:J$52),SUMIF(Elasticities!$B$5:$B$52,Demands_tra!$BI342,Elasticities!J$5:J$52))</f>
        <v>0.724390243902429</v>
      </c>
      <c r="BR342" s="6">
        <f ca="1">IF($BI342="",SUMIF(Elasticities!$B$5:$B$52,Demands_tra!$BH342,Elasticities!K$5:K$52),SUMIF(Elasticities!$B$5:$B$52,Demands_tra!$BI342,Elasticities!K$5:K$52))</f>
        <v>0.71219512195121</v>
      </c>
      <c r="BS342" s="6">
        <f ca="1">IF($BI342="",SUMIF(Elasticities!$B$5:$B$52,Demands_tra!$BH342,Elasticities!L$5:L$52),SUMIF(Elasticities!$B$5:$B$52,Demands_tra!$BI342,Elasticities!L$5:L$52))</f>
        <v>0.699999999999997</v>
      </c>
      <c r="BT342" s="6">
        <f ca="1">IF($BI342="",SUMIF(Elasticities!$B$5:$B$52,Demands_tra!$BH342,Elasticities!M$5:M$52),SUMIF(Elasticities!$B$5:$B$52,Demands_tra!$BI342,Elasticities!M$5:M$52))</f>
        <v>0.687499999999996</v>
      </c>
      <c r="BU342" s="6">
        <f ca="1">IF($BI342="",SUMIF(Elasticities!$B$5:$B$52,Demands_tra!$BH342,Elasticities!N$5:N$52),SUMIF(Elasticities!$B$5:$B$52,Demands_tra!$BI342,Elasticities!N$5:N$52))</f>
        <v>0.674999999999996</v>
      </c>
      <c r="BV342" s="6">
        <f ca="1">IF($BI342="",SUMIF(Elasticities!$B$5:$B$52,Demands_tra!$BH342,Elasticities!O$5:O$52),SUMIF(Elasticities!$B$5:$B$52,Demands_tra!$BI342,Elasticities!O$5:O$52))</f>
        <v>0.662499999999996</v>
      </c>
      <c r="BW342" s="6">
        <f ca="1">IF($BI342="",SUMIF(Elasticities!$B$5:$B$52,Demands_tra!$BH342,Elasticities!P$5:P$52),SUMIF(Elasticities!$B$5:$B$52,Demands_tra!$BI342,Elasticities!P$5:P$52))</f>
        <v>0.649999999999997</v>
      </c>
      <c r="BX342" s="6">
        <f ca="1">IF($BI342="",SUMIF(Elasticities!$B$5:$B$52,Demands_tra!$BH342,Elasticities!Q$5:Q$52),SUMIF(Elasticities!$B$5:$B$52,Demands_tra!$BI342,Elasticities!Q$5:Q$52))</f>
        <v>0.637499999999997</v>
      </c>
      <c r="BY342" s="6">
        <f ca="1">IF($BI342="",SUMIF(Elasticities!$B$5:$B$52,Demands_tra!$BH342,Elasticities!R$5:R$52),SUMIF(Elasticities!$B$5:$B$52,Demands_tra!$BI342,Elasticities!R$5:R$52))</f>
        <v>0.624999999999996</v>
      </c>
      <c r="BZ342" s="6">
        <f ca="1">IF($BI342="",SUMIF(Elasticities!$B$5:$B$52,Demands_tra!$BH342,Elasticities!S$5:S$52),SUMIF(Elasticities!$B$5:$B$52,Demands_tra!$BI342,Elasticities!S$5:S$52))</f>
        <v>0.612499999999996</v>
      </c>
      <c r="CA342" s="6">
        <f ca="1">IF($BI342="",SUMIF(Elasticities!$B$5:$B$52,Demands_tra!$BH342,Elasticities!T$5:T$52),SUMIF(Elasticities!$B$5:$B$52,Demands_tra!$BI342,Elasticities!T$5:T$52))</f>
        <v>0.599999999999996</v>
      </c>
      <c r="CB342" s="6" t="e">
        <f ca="1">IF($BI342="",SUMIF(Elasticities!$B$5:$B$52,Demands_tra!$BH342,Elasticities!U$5:U$52),SUMIF(Elasticities!$B$5:$B$52,Demands_tra!$BI342,Elasticities!U$5:U$52))</f>
        <v>#VALUE!</v>
      </c>
      <c r="CC342" s="6" t="e">
        <f ca="1">IF($BI342="",SUMIF(Elasticities!$B$5:$B$52,Demands_tra!$BH342,Elasticities!V$5:V$52),SUMIF(Elasticities!$B$5:$B$52,Demands_tra!$BI342,Elasticities!V$5:V$52))</f>
        <v>#VALUE!</v>
      </c>
      <c r="CD342" s="6" t="e">
        <f ca="1">IF($BI342="",SUMIF(Elasticities!$B$5:$B$52,Demands_tra!$BH342,Elasticities!W$5:W$52),SUMIF(Elasticities!$B$5:$B$52,Demands_tra!$BI342,Elasticities!W$5:W$52))</f>
        <v>#VALUE!</v>
      </c>
      <c r="CE342" s="6" t="e">
        <f ca="1">IF($BI342="",SUMIF(Elasticities!$B$5:$B$52,Demands_tra!$BH342,Elasticities!X$5:X$52),SUMIF(Elasticities!$B$5:$B$52,Demands_tra!$BI342,Elasticities!X$5:X$52))</f>
        <v>#VALUE!</v>
      </c>
      <c r="CF342" s="6" t="e">
        <f ca="1">IF($BI342="",SUMIF(Elasticities!$B$5:$B$52,Demands_tra!$BH342,Elasticities!Y$5:Y$52),SUMIF(Elasticities!$B$5:$B$52,Demands_tra!$BI342,Elasticities!Y$5:Y$52))</f>
        <v>#VALUE!</v>
      </c>
      <c r="CG342" s="6" t="e">
        <f ca="1">IF($BI342="",SUMIF(Elasticities!$B$5:$B$52,Demands_tra!$BH342,Elasticities!Z$5:Z$52),SUMIF(Elasticities!$B$5:$B$52,Demands_tra!$BI342,Elasticities!Z$5:Z$52))</f>
        <v>#VALUE!</v>
      </c>
      <c r="CH342" s="6" t="e">
        <f ca="1">IF($BI342="",SUMIF(Elasticities!$B$5:$B$52,Demands_tra!$BH342,Elasticities!AA$5:AA$52),SUMIF(Elasticities!$B$5:$B$52,Demands_tra!$BI342,Elasticities!AA$5:AA$52))</f>
        <v>#VALUE!</v>
      </c>
      <c r="CI342" s="6" t="e">
        <f ca="1">IF($BI342="",SUMIF(Elasticities!$B$5:$B$52,Demands_tra!$BH342,Elasticities!AB$5:AB$52),SUMIF(Elasticities!$B$5:$B$52,Demands_tra!$BI342,Elasticities!AB$5:AB$52))</f>
        <v>#VALUE!</v>
      </c>
    </row>
    <row r="343" spans="1:87">
      <c r="A343" t="str">
        <f>IF(BYDem_tra!B342="","\I:",BYDem_tra!B342)</f>
        <v>SpainPor</v>
      </c>
      <c r="B343" t="str">
        <f>BYDem_tra!E342</f>
        <v>TWD</v>
      </c>
      <c r="C343" t="str">
        <f t="shared" si="246"/>
        <v>TWD</v>
      </c>
      <c r="D343" s="3">
        <f>SUMIFS(BYDem_tra!$M$2:$M$2000,BYDem_tra!$B$2:$B$2000,Demands_tra!$A343,BYDem_tra!$E$2:$E$2000,Demands_tra!$B343)</f>
        <v>46.7004380544</v>
      </c>
      <c r="E343" s="3">
        <f ca="1" t="shared" si="247"/>
        <v>46.6214604970415</v>
      </c>
      <c r="F343" s="3">
        <f ca="1" t="shared" si="248"/>
        <v>53.652559428648</v>
      </c>
      <c r="G343" s="3">
        <f ca="1" t="shared" si="249"/>
        <v>56.81965996703</v>
      </c>
      <c r="H343" s="3">
        <f ca="1" t="shared" si="250"/>
        <v>60.709650664602</v>
      </c>
      <c r="I343" s="3">
        <f ca="1" t="shared" si="251"/>
        <v>64.9752089552944</v>
      </c>
      <c r="J343" s="3">
        <f ca="1" t="shared" si="252"/>
        <v>69.2615131463305</v>
      </c>
      <c r="K343" s="3">
        <f ca="1" t="shared" si="253"/>
        <v>73.4747960175205</v>
      </c>
      <c r="L343" s="3">
        <f ca="1" t="shared" si="254"/>
        <v>77.6216593440536</v>
      </c>
      <c r="M343" s="3">
        <f ca="1" t="shared" si="255"/>
        <v>81.6431623796035</v>
      </c>
      <c r="N343" s="3">
        <f ca="1" t="shared" si="256"/>
        <v>85.3505429303162</v>
      </c>
      <c r="O343" s="3">
        <f ca="1" t="shared" si="257"/>
        <v>88.5087135924477</v>
      </c>
      <c r="P343" s="3">
        <f ca="1" t="shared" si="258"/>
        <v>91.196516992576</v>
      </c>
      <c r="Q343" s="3">
        <f ca="1" t="shared" si="259"/>
        <v>93.5383917748708</v>
      </c>
      <c r="R343" s="3">
        <f ca="1" t="shared" si="260"/>
        <v>95.6452481841126</v>
      </c>
      <c r="S343" s="3">
        <f ca="1" t="shared" si="261"/>
        <v>97.5360463140631</v>
      </c>
      <c r="T343" s="3">
        <f ca="1" t="shared" si="262"/>
        <v>99.1498122622739</v>
      </c>
      <c r="U343" s="3">
        <f ca="1" t="shared" si="263"/>
        <v>100.388177055836</v>
      </c>
      <c r="V343" s="3" t="e">
        <f ca="1" t="shared" si="238"/>
        <v>#VALUE!</v>
      </c>
      <c r="W343" s="3" t="e">
        <f ca="1" t="shared" si="239"/>
        <v>#DIV/0!</v>
      </c>
      <c r="X343" s="3" t="e">
        <f ca="1" t="shared" si="240"/>
        <v>#DIV/0!</v>
      </c>
      <c r="Y343" s="3" t="e">
        <f ca="1" t="shared" si="241"/>
        <v>#DIV/0!</v>
      </c>
      <c r="Z343" s="3" t="e">
        <f ca="1" t="shared" si="242"/>
        <v>#DIV/0!</v>
      </c>
      <c r="AA343" s="3" t="e">
        <f ca="1" t="shared" si="243"/>
        <v>#DIV/0!</v>
      </c>
      <c r="AB343" s="3" t="e">
        <f ca="1" t="shared" si="244"/>
        <v>#DIV/0!</v>
      </c>
      <c r="AC343" s="3" t="e">
        <f ca="1" t="shared" si="245"/>
        <v>#DIV/0!</v>
      </c>
      <c r="AE343" s="34" t="str">
        <f ca="1">VLOOKUP($C343,'Default drvr and elast'!$A$4:$C$49,MATCH(VLOOKUP(A343,Classification!$B$4:$D$99,2,FALSE),'Default drvr and elast'!$A$3:$C$3,0),FALSE)</f>
        <v>GDP</v>
      </c>
      <c r="AF343" s="4"/>
      <c r="AG343" s="6">
        <f ca="1">IF($AF343="",SUMIFS('Growth rates'!D$4:D$922,'Growth rates'!$B$4:$B$922,Demands_tra!$A343,'Growth rates'!$C$4:$C$922,$AE343),SUMIFS('Growth rates'!D$4:D$922,'Growth rates'!$B$4:$B$922,Demands_tra!$A343,'Growth rates'!$C$4:$C$922,$AF343))</f>
        <v>1</v>
      </c>
      <c r="AH343" s="6">
        <f ca="1">IF($AF343="",SUMIFS('Growth rates'!E$4:E$922,'Growth rates'!$B$4:$B$922,Demands_tra!$A343,'Growth rates'!$C$4:$C$922,$AE343),SUMIFS('Growth rates'!E$4:E$922,'Growth rates'!$B$4:$B$922,Demands_tra!$A343,'Growth rates'!$C$4:$C$922,$AF343))</f>
        <v>0.997879594864605</v>
      </c>
      <c r="AI343" s="6">
        <f ca="1">IF($AF343="",SUMIFS('Growth rates'!F$4:F$922,'Growth rates'!$B$4:$B$922,Demands_tra!$A343,'Growth rates'!$C$4:$C$922,$AE343),SUMIFS('Growth rates'!F$4:F$922,'Growth rates'!$B$4:$B$922,Demands_tra!$A343,'Growth rates'!$C$4:$C$922,$AF343))</f>
        <v>1.18950075332934</v>
      </c>
      <c r="AJ343" s="6">
        <f ca="1">IF($AF343="",SUMIFS('Growth rates'!G$4:G$922,'Growth rates'!$B$4:$B$922,Demands_tra!$A343,'Growth rates'!$C$4:$C$922,$AE343),SUMIFS('Growth rates'!G$4:G$922,'Growth rates'!$B$4:$B$922,Demands_tra!$A343,'Growth rates'!$C$4:$C$922,$AF343))</f>
        <v>1.28031640877814</v>
      </c>
      <c r="AK343" s="6">
        <f ca="1">IF($AF343="",SUMIFS('Growth rates'!H$4:H$922,'Growth rates'!$B$4:$B$922,Demands_tra!$A343,'Growth rates'!$C$4:$C$922,$AE343),SUMIFS('Growth rates'!H$4:H$922,'Growth rates'!$B$4:$B$922,Demands_tra!$A343,'Growth rates'!$C$4:$C$922,$AF343))</f>
        <v>1.39550156259639</v>
      </c>
      <c r="AL343" s="6">
        <f ca="1">IF($AF343="",SUMIFS('Growth rates'!I$4:I$922,'Growth rates'!$B$4:$B$922,Demands_tra!$A343,'Growth rates'!$C$4:$C$922,$AE343),SUMIFS('Growth rates'!I$4:I$922,'Growth rates'!$B$4:$B$922,Demands_tra!$A343,'Growth rates'!$C$4:$C$922,$AF343))</f>
        <v>1.52644808091834</v>
      </c>
      <c r="AM343" s="6">
        <f ca="1">IF($AF343="",SUMIFS('Growth rates'!J$4:J$922,'Growth rates'!$B$4:$B$922,Demands_tra!$A343,'Growth rates'!$C$4:$C$922,$AE343),SUMIFS('Growth rates'!J$4:J$922,'Growth rates'!$B$4:$B$922,Demands_tra!$A343,'Growth rates'!$C$4:$C$922,$AF343))</f>
        <v>1.66315618331258</v>
      </c>
      <c r="AN343" s="6">
        <f ca="1">IF($AF343="",SUMIFS('Growth rates'!K$4:K$922,'Growth rates'!$B$4:$B$922,Demands_tra!$A343,'Growth rates'!$C$4:$C$922,$AE343),SUMIFS('Growth rates'!K$4:K$922,'Growth rates'!$B$4:$B$922,Demands_tra!$A343,'Growth rates'!$C$4:$C$922,$AF343))</f>
        <v>1.80282166535448</v>
      </c>
      <c r="AO343" s="6">
        <f ca="1">IF($AF343="",SUMIFS('Growth rates'!L$4:L$922,'Growth rates'!$B$4:$B$922,Demands_tra!$A343,'Growth rates'!$C$4:$C$922,$AE343),SUMIFS('Growth rates'!L$4:L$922,'Growth rates'!$B$4:$B$922,Demands_tra!$A343,'Growth rates'!$C$4:$C$922,$AF343))</f>
        <v>1.94568971195739</v>
      </c>
      <c r="AP343" s="6">
        <f ca="1">IF($AF343="",SUMIFS('Growth rates'!M$4:M$922,'Growth rates'!$B$4:$B$922,Demands_tra!$A343,'Growth rates'!$C$4:$C$922,$AE343),SUMIFS('Growth rates'!M$4:M$922,'Growth rates'!$B$4:$B$922,Demands_tra!$A343,'Growth rates'!$C$4:$C$922,$AF343))</f>
        <v>2.08969585569535</v>
      </c>
      <c r="AQ343" s="6">
        <f ca="1">IF($AF343="",SUMIFS('Growth rates'!N$4:N$922,'Growth rates'!$B$4:$B$922,Demands_tra!$A343,'Growth rates'!$C$4:$C$922,$AE343),SUMIFS('Growth rates'!N$4:N$922,'Growth rates'!$B$4:$B$922,Demands_tra!$A343,'Growth rates'!$C$4:$C$922,$AF343))</f>
        <v>2.22772084678191</v>
      </c>
      <c r="AR343" s="6">
        <f ca="1">IF($AF343="",SUMIFS('Growth rates'!O$4:O$922,'Growth rates'!$B$4:$B$922,Demands_tra!$A343,'Growth rates'!$C$4:$C$922,$AE343),SUMIFS('Growth rates'!O$4:O$922,'Growth rates'!$B$4:$B$922,Demands_tra!$A343,'Growth rates'!$C$4:$C$922,$AF343))</f>
        <v>2.34984070822368</v>
      </c>
      <c r="AS343" s="6">
        <f ca="1">IF($AF343="",SUMIFS('Growth rates'!P$4:P$922,'Growth rates'!$B$4:$B$922,Demands_tra!$A343,'Growth rates'!$C$4:$C$922,$AE343),SUMIFS('Growth rates'!P$4:P$922,'Growth rates'!$B$4:$B$922,Demands_tra!$A343,'Growth rates'!$C$4:$C$922,$AF343))</f>
        <v>2.45755268861725</v>
      </c>
      <c r="AT343" s="6">
        <f ca="1">IF($AF343="",SUMIFS('Growth rates'!Q$4:Q$922,'Growth rates'!$B$4:$B$922,Demands_tra!$A343,'Growth rates'!$C$4:$C$922,$AE343),SUMIFS('Growth rates'!Q$4:Q$922,'Growth rates'!$B$4:$B$922,Demands_tra!$A343,'Growth rates'!$C$4:$C$922,$AF343))</f>
        <v>2.55464277760526</v>
      </c>
      <c r="AU343" s="6">
        <f ca="1">IF($AF343="",SUMIFS('Growth rates'!R$4:R$922,'Growth rates'!$B$4:$B$922,Demands_tra!$A343,'Growth rates'!$C$4:$C$922,$AE343),SUMIFS('Growth rates'!R$4:R$922,'Growth rates'!$B$4:$B$922,Demands_tra!$A343,'Growth rates'!$C$4:$C$922,$AF343))</f>
        <v>2.64490271543598</v>
      </c>
      <c r="AV343" s="6">
        <f ca="1">IF($AF343="",SUMIFS('Growth rates'!S$4:S$922,'Growth rates'!$B$4:$B$922,Demands_tra!$A343,'Growth rates'!$C$4:$C$922,$AE343),SUMIFS('Growth rates'!S$4:S$922,'Growth rates'!$B$4:$B$922,Demands_tra!$A343,'Growth rates'!$C$4:$C$922,$AF343))</f>
        <v>2.7285614807705</v>
      </c>
      <c r="AW343" s="6">
        <f ca="1">IF($AF343="",SUMIFS('Growth rates'!T$4:T$922,'Growth rates'!$B$4:$B$922,Demands_tra!$A343,'Growth rates'!$C$4:$C$922,$AE343),SUMIFS('Growth rates'!T$4:T$922,'Growth rates'!$B$4:$B$922,Demands_tra!$A343,'Growth rates'!$C$4:$C$922,$AF343))</f>
        <v>2.8022675160834</v>
      </c>
      <c r="AX343" s="6">
        <f ca="1">IF($AF343="",SUMIFS('Growth rates'!U$4:U$922,'Growth rates'!$B$4:$B$922,Demands_tra!$A343,'Growth rates'!$C$4:$C$922,$AE343),SUMIFS('Growth rates'!U$4:U$922,'Growth rates'!$B$4:$B$922,Demands_tra!$A343,'Growth rates'!$C$4:$C$922,$AF343))</f>
        <v>2.86060061416468</v>
      </c>
      <c r="AY343" s="6">
        <f ca="1">IF($AF343="",SUMIFS('Growth rates'!V$4:V$922,'Growth rates'!$B$4:$B$922,Demands_tra!$A343,'Growth rates'!$C$4:$C$922,$AE343),SUMIFS('Growth rates'!V$4:V$922,'Growth rates'!$B$4:$B$922,Demands_tra!$A343,'Growth rates'!$C$4:$C$922,$AF343))</f>
        <v>0</v>
      </c>
      <c r="AZ343" s="6">
        <f ca="1">IF($AF343="",SUMIFS('Growth rates'!W$4:W$922,'Growth rates'!$B$4:$B$922,Demands_tra!$A343,'Growth rates'!$C$4:$C$922,$AE343),SUMIFS('Growth rates'!W$4:W$922,'Growth rates'!$B$4:$B$922,Demands_tra!$A343,'Growth rates'!$C$4:$C$922,$AF343))</f>
        <v>0</v>
      </c>
      <c r="BA343" s="6">
        <f ca="1">IF($AF343="",SUMIFS('Growth rates'!X$4:X$922,'Growth rates'!$B$4:$B$922,Demands_tra!$A343,'Growth rates'!$C$4:$C$922,$AE343),SUMIFS('Growth rates'!X$4:X$922,'Growth rates'!$B$4:$B$922,Demands_tra!$A343,'Growth rates'!$C$4:$C$922,$AF343))</f>
        <v>0</v>
      </c>
      <c r="BB343" s="6">
        <f ca="1">IF($AF343="",SUMIFS('Growth rates'!Y$4:Y$922,'Growth rates'!$B$4:$B$922,Demands_tra!$A343,'Growth rates'!$C$4:$C$922,$AE343),SUMIFS('Growth rates'!Y$4:Y$922,'Growth rates'!$B$4:$B$922,Demands_tra!$A343,'Growth rates'!$C$4:$C$922,$AF343))</f>
        <v>0</v>
      </c>
      <c r="BC343" s="6">
        <f ca="1">IF($AF343="",SUMIFS('Growth rates'!Z$4:Z$922,'Growth rates'!$B$4:$B$922,Demands_tra!$A343,'Growth rates'!$C$4:$C$922,$AE343),SUMIFS('Growth rates'!Z$4:Z$922,'Growth rates'!$B$4:$B$922,Demands_tra!$A343,'Growth rates'!$C$4:$C$922,$AF343))</f>
        <v>0</v>
      </c>
      <c r="BD343" s="6">
        <f ca="1">IF($AF343="",SUMIFS('Growth rates'!AA$4:AA$922,'Growth rates'!$B$4:$B$922,Demands_tra!$A343,'Growth rates'!$C$4:$C$922,$AE343),SUMIFS('Growth rates'!AA$4:AA$922,'Growth rates'!$B$4:$B$922,Demands_tra!$A343,'Growth rates'!$C$4:$C$922,$AF343))</f>
        <v>0</v>
      </c>
      <c r="BE343" s="6">
        <f ca="1">IF($AF343="",SUMIFS('Growth rates'!AB$4:AB$922,'Growth rates'!$B$4:$B$922,Demands_tra!$A343,'Growth rates'!$C$4:$C$922,$AE343),SUMIFS('Growth rates'!AB$4:AB$922,'Growth rates'!$B$4:$B$922,Demands_tra!$A343,'Growth rates'!$C$4:$C$922,$AF343))</f>
        <v>0</v>
      </c>
      <c r="BF343" s="6">
        <f ca="1">IF($AF343="",SUMIFS('Growth rates'!AC$4:AC$922,'Growth rates'!$B$4:$B$922,Demands_tra!$A343,'Growth rates'!$C$4:$C$922,$AE343),SUMIFS('Growth rates'!AC$4:AC$922,'Growth rates'!$B$4:$B$922,Demands_tra!$A343,'Growth rates'!$C$4:$C$922,$AF343))</f>
        <v>0</v>
      </c>
      <c r="BH343" t="str">
        <f ca="1">VLOOKUP($C343,'Default drvr and elast'!$A$4:$F$49,MATCH(VLOOKUP(A343,Classification!$B$4:$D$42,3,FALSE),'Default drvr and elast'!$D$3:$F$3,0)+3,FALSE)</f>
        <v>Med2</v>
      </c>
      <c r="BJ343" s="6">
        <f ca="1">IF($BI343="",SUMIF(Elasticities!$B$5:$B$52,Demands_tra!$BH343,Elasticities!C$5:C$52),SUMIF(Elasticities!$B$5:$B$52,Demands_tra!$BI343,Elasticities!C$5:C$52))</f>
        <v>0.799999999999989</v>
      </c>
      <c r="BK343" s="6">
        <f ca="1">IF($BI343="",SUMIF(Elasticities!$B$5:$B$52,Demands_tra!$BH343,Elasticities!D$5:D$52),SUMIF(Elasticities!$B$5:$B$52,Demands_tra!$BI343,Elasticities!D$5:D$52))</f>
        <v>0.797560975609746</v>
      </c>
      <c r="BL343" s="6">
        <f ca="1">IF($BI343="",SUMIF(Elasticities!$B$5:$B$52,Demands_tra!$BH343,Elasticities!E$5:E$52),SUMIF(Elasticities!$B$5:$B$52,Demands_tra!$BI343,Elasticities!E$5:E$52))</f>
        <v>0.785365853658527</v>
      </c>
      <c r="BM343" s="6">
        <f ca="1">IF($BI343="",SUMIF(Elasticities!$B$5:$B$52,Demands_tra!$BH343,Elasticities!F$5:F$52),SUMIF(Elasticities!$B$5:$B$52,Demands_tra!$BI343,Elasticities!F$5:F$52))</f>
        <v>0.773170731707307</v>
      </c>
      <c r="BN343" s="6">
        <f ca="1">IF($BI343="",SUMIF(Elasticities!$B$5:$B$52,Demands_tra!$BH343,Elasticities!G$5:G$52),SUMIF(Elasticities!$B$5:$B$52,Demands_tra!$BI343,Elasticities!G$5:G$52))</f>
        <v>0.760975609756088</v>
      </c>
      <c r="BO343" s="6">
        <f ca="1">IF($BI343="",SUMIF(Elasticities!$B$5:$B$52,Demands_tra!$BH343,Elasticities!H$5:H$52),SUMIF(Elasticities!$B$5:$B$52,Demands_tra!$BI343,Elasticities!H$5:H$52))</f>
        <v>0.748780487804868</v>
      </c>
      <c r="BP343" s="6">
        <f ca="1">IF($BI343="",SUMIF(Elasticities!$B$5:$B$52,Demands_tra!$BH343,Elasticities!I$5:I$52),SUMIF(Elasticities!$B$5:$B$52,Demands_tra!$BI343,Elasticities!I$5:I$52))</f>
        <v>0.736585365853649</v>
      </c>
      <c r="BQ343" s="6">
        <f ca="1">IF($BI343="",SUMIF(Elasticities!$B$5:$B$52,Demands_tra!$BH343,Elasticities!J$5:J$52),SUMIF(Elasticities!$B$5:$B$52,Demands_tra!$BI343,Elasticities!J$5:J$52))</f>
        <v>0.724390243902429</v>
      </c>
      <c r="BR343" s="6">
        <f ca="1">IF($BI343="",SUMIF(Elasticities!$B$5:$B$52,Demands_tra!$BH343,Elasticities!K$5:K$52),SUMIF(Elasticities!$B$5:$B$52,Demands_tra!$BI343,Elasticities!K$5:K$52))</f>
        <v>0.71219512195121</v>
      </c>
      <c r="BS343" s="6">
        <f ca="1">IF($BI343="",SUMIF(Elasticities!$B$5:$B$52,Demands_tra!$BH343,Elasticities!L$5:L$52),SUMIF(Elasticities!$B$5:$B$52,Demands_tra!$BI343,Elasticities!L$5:L$52))</f>
        <v>0.699999999999997</v>
      </c>
      <c r="BT343" s="6">
        <f ca="1">IF($BI343="",SUMIF(Elasticities!$B$5:$B$52,Demands_tra!$BH343,Elasticities!M$5:M$52),SUMIF(Elasticities!$B$5:$B$52,Demands_tra!$BI343,Elasticities!M$5:M$52))</f>
        <v>0.687499999999996</v>
      </c>
      <c r="BU343" s="6">
        <f ca="1">IF($BI343="",SUMIF(Elasticities!$B$5:$B$52,Demands_tra!$BH343,Elasticities!N$5:N$52),SUMIF(Elasticities!$B$5:$B$52,Demands_tra!$BI343,Elasticities!N$5:N$52))</f>
        <v>0.674999999999996</v>
      </c>
      <c r="BV343" s="6">
        <f ca="1">IF($BI343="",SUMIF(Elasticities!$B$5:$B$52,Demands_tra!$BH343,Elasticities!O$5:O$52),SUMIF(Elasticities!$B$5:$B$52,Demands_tra!$BI343,Elasticities!O$5:O$52))</f>
        <v>0.662499999999996</v>
      </c>
      <c r="BW343" s="6">
        <f ca="1">IF($BI343="",SUMIF(Elasticities!$B$5:$B$52,Demands_tra!$BH343,Elasticities!P$5:P$52),SUMIF(Elasticities!$B$5:$B$52,Demands_tra!$BI343,Elasticities!P$5:P$52))</f>
        <v>0.649999999999997</v>
      </c>
      <c r="BX343" s="6">
        <f ca="1">IF($BI343="",SUMIF(Elasticities!$B$5:$B$52,Demands_tra!$BH343,Elasticities!Q$5:Q$52),SUMIF(Elasticities!$B$5:$B$52,Demands_tra!$BI343,Elasticities!Q$5:Q$52))</f>
        <v>0.637499999999997</v>
      </c>
      <c r="BY343" s="6">
        <f ca="1">IF($BI343="",SUMIF(Elasticities!$B$5:$B$52,Demands_tra!$BH343,Elasticities!R$5:R$52),SUMIF(Elasticities!$B$5:$B$52,Demands_tra!$BI343,Elasticities!R$5:R$52))</f>
        <v>0.624999999999996</v>
      </c>
      <c r="BZ343" s="6">
        <f ca="1">IF($BI343="",SUMIF(Elasticities!$B$5:$B$52,Demands_tra!$BH343,Elasticities!S$5:S$52),SUMIF(Elasticities!$B$5:$B$52,Demands_tra!$BI343,Elasticities!S$5:S$52))</f>
        <v>0.612499999999996</v>
      </c>
      <c r="CA343" s="6">
        <f ca="1">IF($BI343="",SUMIF(Elasticities!$B$5:$B$52,Demands_tra!$BH343,Elasticities!T$5:T$52),SUMIF(Elasticities!$B$5:$B$52,Demands_tra!$BI343,Elasticities!T$5:T$52))</f>
        <v>0.599999999999996</v>
      </c>
      <c r="CB343" s="6" t="e">
        <f ca="1">IF($BI343="",SUMIF(Elasticities!$B$5:$B$52,Demands_tra!$BH343,Elasticities!U$5:U$52),SUMIF(Elasticities!$B$5:$B$52,Demands_tra!$BI343,Elasticities!U$5:U$52))</f>
        <v>#VALUE!</v>
      </c>
      <c r="CC343" s="6" t="e">
        <f ca="1">IF($BI343="",SUMIF(Elasticities!$B$5:$B$52,Demands_tra!$BH343,Elasticities!V$5:V$52),SUMIF(Elasticities!$B$5:$B$52,Demands_tra!$BI343,Elasticities!V$5:V$52))</f>
        <v>#VALUE!</v>
      </c>
      <c r="CD343" s="6" t="e">
        <f ca="1">IF($BI343="",SUMIF(Elasticities!$B$5:$B$52,Demands_tra!$BH343,Elasticities!W$5:W$52),SUMIF(Elasticities!$B$5:$B$52,Demands_tra!$BI343,Elasticities!W$5:W$52))</f>
        <v>#VALUE!</v>
      </c>
      <c r="CE343" s="6" t="e">
        <f ca="1">IF($BI343="",SUMIF(Elasticities!$B$5:$B$52,Demands_tra!$BH343,Elasticities!X$5:X$52),SUMIF(Elasticities!$B$5:$B$52,Demands_tra!$BI343,Elasticities!X$5:X$52))</f>
        <v>#VALUE!</v>
      </c>
      <c r="CF343" s="6" t="e">
        <f ca="1">IF($BI343="",SUMIF(Elasticities!$B$5:$B$52,Demands_tra!$BH343,Elasticities!Y$5:Y$52),SUMIF(Elasticities!$B$5:$B$52,Demands_tra!$BI343,Elasticities!Y$5:Y$52))</f>
        <v>#VALUE!</v>
      </c>
      <c r="CG343" s="6" t="e">
        <f ca="1">IF($BI343="",SUMIF(Elasticities!$B$5:$B$52,Demands_tra!$BH343,Elasticities!Z$5:Z$52),SUMIF(Elasticities!$B$5:$B$52,Demands_tra!$BI343,Elasticities!Z$5:Z$52))</f>
        <v>#VALUE!</v>
      </c>
      <c r="CH343" s="6" t="e">
        <f ca="1">IF($BI343="",SUMIF(Elasticities!$B$5:$B$52,Demands_tra!$BH343,Elasticities!AA$5:AA$52),SUMIF(Elasticities!$B$5:$B$52,Demands_tra!$BI343,Elasticities!AA$5:AA$52))</f>
        <v>#VALUE!</v>
      </c>
      <c r="CI343" s="6" t="e">
        <f ca="1">IF($BI343="",SUMIF(Elasticities!$B$5:$B$52,Demands_tra!$BH343,Elasticities!AB$5:AB$52),SUMIF(Elasticities!$B$5:$B$52,Demands_tra!$BI343,Elasticities!AB$5:AB$52))</f>
        <v>#VALUE!</v>
      </c>
    </row>
    <row r="344" spans="1:87">
      <c r="A344" t="str">
        <f>IF(BYDem_tra!B343="","\I:",BYDem_tra!B343)</f>
        <v>SpainPor</v>
      </c>
      <c r="B344" t="str">
        <f>BYDem_tra!E343</f>
        <v>TWI</v>
      </c>
      <c r="C344" t="str">
        <f t="shared" si="246"/>
        <v>TWI</v>
      </c>
      <c r="D344" s="3">
        <f>SUMIFS(BYDem_tra!$M$2:$M$2000,BYDem_tra!$B$2:$B$2000,Demands_tra!$A344,BYDem_tra!$E$2:$E$2000,Demands_tra!$B344)</f>
        <v>337.7253247344</v>
      </c>
      <c r="E344" s="3">
        <f ca="1" t="shared" si="247"/>
        <v>337.154179744827</v>
      </c>
      <c r="F344" s="3">
        <f ca="1" t="shared" si="248"/>
        <v>388.001243901921</v>
      </c>
      <c r="G344" s="3">
        <f ca="1" t="shared" si="249"/>
        <v>410.90488468888</v>
      </c>
      <c r="H344" s="3">
        <f ca="1" t="shared" si="250"/>
        <v>439.036277589754</v>
      </c>
      <c r="I344" s="3">
        <f ca="1" t="shared" si="251"/>
        <v>469.883676862958</v>
      </c>
      <c r="J344" s="3">
        <f ca="1" t="shared" si="252"/>
        <v>500.881105048574</v>
      </c>
      <c r="K344" s="3">
        <f ca="1" t="shared" si="253"/>
        <v>531.350462192784</v>
      </c>
      <c r="L344" s="3">
        <f ca="1" t="shared" si="254"/>
        <v>561.339490602992</v>
      </c>
      <c r="M344" s="3">
        <f ca="1" t="shared" si="255"/>
        <v>590.421946254037</v>
      </c>
      <c r="N344" s="3">
        <f ca="1" t="shared" si="256"/>
        <v>617.232750447028</v>
      </c>
      <c r="O344" s="3">
        <f ca="1" t="shared" si="257"/>
        <v>640.071812710054</v>
      </c>
      <c r="P344" s="3">
        <f ca="1" t="shared" si="258"/>
        <v>659.509302248656</v>
      </c>
      <c r="Q344" s="3">
        <f ca="1" t="shared" si="259"/>
        <v>676.445126713868</v>
      </c>
      <c r="R344" s="3">
        <f ca="1" t="shared" si="260"/>
        <v>691.681359919028</v>
      </c>
      <c r="S344" s="3">
        <f ca="1" t="shared" si="261"/>
        <v>705.355116291525</v>
      </c>
      <c r="T344" s="3">
        <f ca="1" t="shared" si="262"/>
        <v>717.025448554145</v>
      </c>
      <c r="U344" s="3">
        <f ca="1" t="shared" si="263"/>
        <v>725.980978083834</v>
      </c>
      <c r="V344" s="3" t="e">
        <f ca="1" t="shared" si="238"/>
        <v>#VALUE!</v>
      </c>
      <c r="W344" s="3" t="e">
        <f ca="1" t="shared" si="239"/>
        <v>#DIV/0!</v>
      </c>
      <c r="X344" s="3" t="e">
        <f ca="1" t="shared" si="240"/>
        <v>#DIV/0!</v>
      </c>
      <c r="Y344" s="3" t="e">
        <f ca="1" t="shared" si="241"/>
        <v>#DIV/0!</v>
      </c>
      <c r="Z344" s="3" t="e">
        <f ca="1" t="shared" si="242"/>
        <v>#DIV/0!</v>
      </c>
      <c r="AA344" s="3" t="e">
        <f ca="1" t="shared" si="243"/>
        <v>#DIV/0!</v>
      </c>
      <c r="AB344" s="3" t="e">
        <f ca="1" t="shared" si="244"/>
        <v>#DIV/0!</v>
      </c>
      <c r="AC344" s="3" t="e">
        <f ca="1" t="shared" si="245"/>
        <v>#DIV/0!</v>
      </c>
      <c r="AE344" s="34" t="str">
        <f ca="1">VLOOKUP($C344,'Default drvr and elast'!$A$4:$C$49,MATCH(VLOOKUP(A344,Classification!$B$4:$D$99,2,FALSE),'Default drvr and elast'!$A$3:$C$3,0),FALSE)</f>
        <v>GDP</v>
      </c>
      <c r="AF344" s="4"/>
      <c r="AG344" s="6">
        <f ca="1">IF($AF344="",SUMIFS('Growth rates'!D$4:D$922,'Growth rates'!$B$4:$B$922,Demands_tra!$A344,'Growth rates'!$C$4:$C$922,$AE344),SUMIFS('Growth rates'!D$4:D$922,'Growth rates'!$B$4:$B$922,Demands_tra!$A344,'Growth rates'!$C$4:$C$922,$AF344))</f>
        <v>1</v>
      </c>
      <c r="AH344" s="6">
        <f ca="1">IF($AF344="",SUMIFS('Growth rates'!E$4:E$922,'Growth rates'!$B$4:$B$922,Demands_tra!$A344,'Growth rates'!$C$4:$C$922,$AE344),SUMIFS('Growth rates'!E$4:E$922,'Growth rates'!$B$4:$B$922,Demands_tra!$A344,'Growth rates'!$C$4:$C$922,$AF344))</f>
        <v>0.997879594864605</v>
      </c>
      <c r="AI344" s="6">
        <f ca="1">IF($AF344="",SUMIFS('Growth rates'!F$4:F$922,'Growth rates'!$B$4:$B$922,Demands_tra!$A344,'Growth rates'!$C$4:$C$922,$AE344),SUMIFS('Growth rates'!F$4:F$922,'Growth rates'!$B$4:$B$922,Demands_tra!$A344,'Growth rates'!$C$4:$C$922,$AF344))</f>
        <v>1.18950075332934</v>
      </c>
      <c r="AJ344" s="6">
        <f ca="1">IF($AF344="",SUMIFS('Growth rates'!G$4:G$922,'Growth rates'!$B$4:$B$922,Demands_tra!$A344,'Growth rates'!$C$4:$C$922,$AE344),SUMIFS('Growth rates'!G$4:G$922,'Growth rates'!$B$4:$B$922,Demands_tra!$A344,'Growth rates'!$C$4:$C$922,$AF344))</f>
        <v>1.28031640877814</v>
      </c>
      <c r="AK344" s="6">
        <f ca="1">IF($AF344="",SUMIFS('Growth rates'!H$4:H$922,'Growth rates'!$B$4:$B$922,Demands_tra!$A344,'Growth rates'!$C$4:$C$922,$AE344),SUMIFS('Growth rates'!H$4:H$922,'Growth rates'!$B$4:$B$922,Demands_tra!$A344,'Growth rates'!$C$4:$C$922,$AF344))</f>
        <v>1.39550156259639</v>
      </c>
      <c r="AL344" s="6">
        <f ca="1">IF($AF344="",SUMIFS('Growth rates'!I$4:I$922,'Growth rates'!$B$4:$B$922,Demands_tra!$A344,'Growth rates'!$C$4:$C$922,$AE344),SUMIFS('Growth rates'!I$4:I$922,'Growth rates'!$B$4:$B$922,Demands_tra!$A344,'Growth rates'!$C$4:$C$922,$AF344))</f>
        <v>1.52644808091834</v>
      </c>
      <c r="AM344" s="6">
        <f ca="1">IF($AF344="",SUMIFS('Growth rates'!J$4:J$922,'Growth rates'!$B$4:$B$922,Demands_tra!$A344,'Growth rates'!$C$4:$C$922,$AE344),SUMIFS('Growth rates'!J$4:J$922,'Growth rates'!$B$4:$B$922,Demands_tra!$A344,'Growth rates'!$C$4:$C$922,$AF344))</f>
        <v>1.66315618331258</v>
      </c>
      <c r="AN344" s="6">
        <f ca="1">IF($AF344="",SUMIFS('Growth rates'!K$4:K$922,'Growth rates'!$B$4:$B$922,Demands_tra!$A344,'Growth rates'!$C$4:$C$922,$AE344),SUMIFS('Growth rates'!K$4:K$922,'Growth rates'!$B$4:$B$922,Demands_tra!$A344,'Growth rates'!$C$4:$C$922,$AF344))</f>
        <v>1.80282166535448</v>
      </c>
      <c r="AO344" s="6">
        <f ca="1">IF($AF344="",SUMIFS('Growth rates'!L$4:L$922,'Growth rates'!$B$4:$B$922,Demands_tra!$A344,'Growth rates'!$C$4:$C$922,$AE344),SUMIFS('Growth rates'!L$4:L$922,'Growth rates'!$B$4:$B$922,Demands_tra!$A344,'Growth rates'!$C$4:$C$922,$AF344))</f>
        <v>1.94568971195739</v>
      </c>
      <c r="AP344" s="6">
        <f ca="1">IF($AF344="",SUMIFS('Growth rates'!M$4:M$922,'Growth rates'!$B$4:$B$922,Demands_tra!$A344,'Growth rates'!$C$4:$C$922,$AE344),SUMIFS('Growth rates'!M$4:M$922,'Growth rates'!$B$4:$B$922,Demands_tra!$A344,'Growth rates'!$C$4:$C$922,$AF344))</f>
        <v>2.08969585569535</v>
      </c>
      <c r="AQ344" s="6">
        <f ca="1">IF($AF344="",SUMIFS('Growth rates'!N$4:N$922,'Growth rates'!$B$4:$B$922,Demands_tra!$A344,'Growth rates'!$C$4:$C$922,$AE344),SUMIFS('Growth rates'!N$4:N$922,'Growth rates'!$B$4:$B$922,Demands_tra!$A344,'Growth rates'!$C$4:$C$922,$AF344))</f>
        <v>2.22772084678191</v>
      </c>
      <c r="AR344" s="6">
        <f ca="1">IF($AF344="",SUMIFS('Growth rates'!O$4:O$922,'Growth rates'!$B$4:$B$922,Demands_tra!$A344,'Growth rates'!$C$4:$C$922,$AE344),SUMIFS('Growth rates'!O$4:O$922,'Growth rates'!$B$4:$B$922,Demands_tra!$A344,'Growth rates'!$C$4:$C$922,$AF344))</f>
        <v>2.34984070822368</v>
      </c>
      <c r="AS344" s="6">
        <f ca="1">IF($AF344="",SUMIFS('Growth rates'!P$4:P$922,'Growth rates'!$B$4:$B$922,Demands_tra!$A344,'Growth rates'!$C$4:$C$922,$AE344),SUMIFS('Growth rates'!P$4:P$922,'Growth rates'!$B$4:$B$922,Demands_tra!$A344,'Growth rates'!$C$4:$C$922,$AF344))</f>
        <v>2.45755268861725</v>
      </c>
      <c r="AT344" s="6">
        <f ca="1">IF($AF344="",SUMIFS('Growth rates'!Q$4:Q$922,'Growth rates'!$B$4:$B$922,Demands_tra!$A344,'Growth rates'!$C$4:$C$922,$AE344),SUMIFS('Growth rates'!Q$4:Q$922,'Growth rates'!$B$4:$B$922,Demands_tra!$A344,'Growth rates'!$C$4:$C$922,$AF344))</f>
        <v>2.55464277760526</v>
      </c>
      <c r="AU344" s="6">
        <f ca="1">IF($AF344="",SUMIFS('Growth rates'!R$4:R$922,'Growth rates'!$B$4:$B$922,Demands_tra!$A344,'Growth rates'!$C$4:$C$922,$AE344),SUMIFS('Growth rates'!R$4:R$922,'Growth rates'!$B$4:$B$922,Demands_tra!$A344,'Growth rates'!$C$4:$C$922,$AF344))</f>
        <v>2.64490271543598</v>
      </c>
      <c r="AV344" s="6">
        <f ca="1">IF($AF344="",SUMIFS('Growth rates'!S$4:S$922,'Growth rates'!$B$4:$B$922,Demands_tra!$A344,'Growth rates'!$C$4:$C$922,$AE344),SUMIFS('Growth rates'!S$4:S$922,'Growth rates'!$B$4:$B$922,Demands_tra!$A344,'Growth rates'!$C$4:$C$922,$AF344))</f>
        <v>2.7285614807705</v>
      </c>
      <c r="AW344" s="6">
        <f ca="1">IF($AF344="",SUMIFS('Growth rates'!T$4:T$922,'Growth rates'!$B$4:$B$922,Demands_tra!$A344,'Growth rates'!$C$4:$C$922,$AE344),SUMIFS('Growth rates'!T$4:T$922,'Growth rates'!$B$4:$B$922,Demands_tra!$A344,'Growth rates'!$C$4:$C$922,$AF344))</f>
        <v>2.8022675160834</v>
      </c>
      <c r="AX344" s="6">
        <f ca="1">IF($AF344="",SUMIFS('Growth rates'!U$4:U$922,'Growth rates'!$B$4:$B$922,Demands_tra!$A344,'Growth rates'!$C$4:$C$922,$AE344),SUMIFS('Growth rates'!U$4:U$922,'Growth rates'!$B$4:$B$922,Demands_tra!$A344,'Growth rates'!$C$4:$C$922,$AF344))</f>
        <v>2.86060061416468</v>
      </c>
      <c r="AY344" s="6">
        <f ca="1">IF($AF344="",SUMIFS('Growth rates'!V$4:V$922,'Growth rates'!$B$4:$B$922,Demands_tra!$A344,'Growth rates'!$C$4:$C$922,$AE344),SUMIFS('Growth rates'!V$4:V$922,'Growth rates'!$B$4:$B$922,Demands_tra!$A344,'Growth rates'!$C$4:$C$922,$AF344))</f>
        <v>0</v>
      </c>
      <c r="AZ344" s="6">
        <f ca="1">IF($AF344="",SUMIFS('Growth rates'!W$4:W$922,'Growth rates'!$B$4:$B$922,Demands_tra!$A344,'Growth rates'!$C$4:$C$922,$AE344),SUMIFS('Growth rates'!W$4:W$922,'Growth rates'!$B$4:$B$922,Demands_tra!$A344,'Growth rates'!$C$4:$C$922,$AF344))</f>
        <v>0</v>
      </c>
      <c r="BA344" s="6">
        <f ca="1">IF($AF344="",SUMIFS('Growth rates'!X$4:X$922,'Growth rates'!$B$4:$B$922,Demands_tra!$A344,'Growth rates'!$C$4:$C$922,$AE344),SUMIFS('Growth rates'!X$4:X$922,'Growth rates'!$B$4:$B$922,Demands_tra!$A344,'Growth rates'!$C$4:$C$922,$AF344))</f>
        <v>0</v>
      </c>
      <c r="BB344" s="6">
        <f ca="1">IF($AF344="",SUMIFS('Growth rates'!Y$4:Y$922,'Growth rates'!$B$4:$B$922,Demands_tra!$A344,'Growth rates'!$C$4:$C$922,$AE344),SUMIFS('Growth rates'!Y$4:Y$922,'Growth rates'!$B$4:$B$922,Demands_tra!$A344,'Growth rates'!$C$4:$C$922,$AF344))</f>
        <v>0</v>
      </c>
      <c r="BC344" s="6">
        <f ca="1">IF($AF344="",SUMIFS('Growth rates'!Z$4:Z$922,'Growth rates'!$B$4:$B$922,Demands_tra!$A344,'Growth rates'!$C$4:$C$922,$AE344),SUMIFS('Growth rates'!Z$4:Z$922,'Growth rates'!$B$4:$B$922,Demands_tra!$A344,'Growth rates'!$C$4:$C$922,$AF344))</f>
        <v>0</v>
      </c>
      <c r="BD344" s="6">
        <f ca="1">IF($AF344="",SUMIFS('Growth rates'!AA$4:AA$922,'Growth rates'!$B$4:$B$922,Demands_tra!$A344,'Growth rates'!$C$4:$C$922,$AE344),SUMIFS('Growth rates'!AA$4:AA$922,'Growth rates'!$B$4:$B$922,Demands_tra!$A344,'Growth rates'!$C$4:$C$922,$AF344))</f>
        <v>0</v>
      </c>
      <c r="BE344" s="6">
        <f ca="1">IF($AF344="",SUMIFS('Growth rates'!AB$4:AB$922,'Growth rates'!$B$4:$B$922,Demands_tra!$A344,'Growth rates'!$C$4:$C$922,$AE344),SUMIFS('Growth rates'!AB$4:AB$922,'Growth rates'!$B$4:$B$922,Demands_tra!$A344,'Growth rates'!$C$4:$C$922,$AF344))</f>
        <v>0</v>
      </c>
      <c r="BF344" s="6">
        <f ca="1">IF($AF344="",SUMIFS('Growth rates'!AC$4:AC$922,'Growth rates'!$B$4:$B$922,Demands_tra!$A344,'Growth rates'!$C$4:$C$922,$AE344),SUMIFS('Growth rates'!AC$4:AC$922,'Growth rates'!$B$4:$B$922,Demands_tra!$A344,'Growth rates'!$C$4:$C$922,$AF344))</f>
        <v>0</v>
      </c>
      <c r="BH344" t="str">
        <f ca="1">VLOOKUP($C344,'Default drvr and elast'!$A$4:$F$49,MATCH(VLOOKUP(A344,Classification!$B$4:$D$42,3,FALSE),'Default drvr and elast'!$D$3:$F$3,0)+3,FALSE)</f>
        <v>Med2</v>
      </c>
      <c r="BJ344" s="6">
        <f ca="1">IF($BI344="",SUMIF(Elasticities!$B$5:$B$52,Demands_tra!$BH344,Elasticities!C$5:C$52),SUMIF(Elasticities!$B$5:$B$52,Demands_tra!$BI344,Elasticities!C$5:C$52))</f>
        <v>0.799999999999989</v>
      </c>
      <c r="BK344" s="6">
        <f ca="1">IF($BI344="",SUMIF(Elasticities!$B$5:$B$52,Demands_tra!$BH344,Elasticities!D$5:D$52),SUMIF(Elasticities!$B$5:$B$52,Demands_tra!$BI344,Elasticities!D$5:D$52))</f>
        <v>0.797560975609746</v>
      </c>
      <c r="BL344" s="6">
        <f ca="1">IF($BI344="",SUMIF(Elasticities!$B$5:$B$52,Demands_tra!$BH344,Elasticities!E$5:E$52),SUMIF(Elasticities!$B$5:$B$52,Demands_tra!$BI344,Elasticities!E$5:E$52))</f>
        <v>0.785365853658527</v>
      </c>
      <c r="BM344" s="6">
        <f ca="1">IF($BI344="",SUMIF(Elasticities!$B$5:$B$52,Demands_tra!$BH344,Elasticities!F$5:F$52),SUMIF(Elasticities!$B$5:$B$52,Demands_tra!$BI344,Elasticities!F$5:F$52))</f>
        <v>0.773170731707307</v>
      </c>
      <c r="BN344" s="6">
        <f ca="1">IF($BI344="",SUMIF(Elasticities!$B$5:$B$52,Demands_tra!$BH344,Elasticities!G$5:G$52),SUMIF(Elasticities!$B$5:$B$52,Demands_tra!$BI344,Elasticities!G$5:G$52))</f>
        <v>0.760975609756088</v>
      </c>
      <c r="BO344" s="6">
        <f ca="1">IF($BI344="",SUMIF(Elasticities!$B$5:$B$52,Demands_tra!$BH344,Elasticities!H$5:H$52),SUMIF(Elasticities!$B$5:$B$52,Demands_tra!$BI344,Elasticities!H$5:H$52))</f>
        <v>0.748780487804868</v>
      </c>
      <c r="BP344" s="6">
        <f ca="1">IF($BI344="",SUMIF(Elasticities!$B$5:$B$52,Demands_tra!$BH344,Elasticities!I$5:I$52),SUMIF(Elasticities!$B$5:$B$52,Demands_tra!$BI344,Elasticities!I$5:I$52))</f>
        <v>0.736585365853649</v>
      </c>
      <c r="BQ344" s="6">
        <f ca="1">IF($BI344="",SUMIF(Elasticities!$B$5:$B$52,Demands_tra!$BH344,Elasticities!J$5:J$52),SUMIF(Elasticities!$B$5:$B$52,Demands_tra!$BI344,Elasticities!J$5:J$52))</f>
        <v>0.724390243902429</v>
      </c>
      <c r="BR344" s="6">
        <f ca="1">IF($BI344="",SUMIF(Elasticities!$B$5:$B$52,Demands_tra!$BH344,Elasticities!K$5:K$52),SUMIF(Elasticities!$B$5:$B$52,Demands_tra!$BI344,Elasticities!K$5:K$52))</f>
        <v>0.71219512195121</v>
      </c>
      <c r="BS344" s="6">
        <f ca="1">IF($BI344="",SUMIF(Elasticities!$B$5:$B$52,Demands_tra!$BH344,Elasticities!L$5:L$52),SUMIF(Elasticities!$B$5:$B$52,Demands_tra!$BI344,Elasticities!L$5:L$52))</f>
        <v>0.699999999999997</v>
      </c>
      <c r="BT344" s="6">
        <f ca="1">IF($BI344="",SUMIF(Elasticities!$B$5:$B$52,Demands_tra!$BH344,Elasticities!M$5:M$52),SUMIF(Elasticities!$B$5:$B$52,Demands_tra!$BI344,Elasticities!M$5:M$52))</f>
        <v>0.687499999999996</v>
      </c>
      <c r="BU344" s="6">
        <f ca="1">IF($BI344="",SUMIF(Elasticities!$B$5:$B$52,Demands_tra!$BH344,Elasticities!N$5:N$52),SUMIF(Elasticities!$B$5:$B$52,Demands_tra!$BI344,Elasticities!N$5:N$52))</f>
        <v>0.674999999999996</v>
      </c>
      <c r="BV344" s="6">
        <f ca="1">IF($BI344="",SUMIF(Elasticities!$B$5:$B$52,Demands_tra!$BH344,Elasticities!O$5:O$52),SUMIF(Elasticities!$B$5:$B$52,Demands_tra!$BI344,Elasticities!O$5:O$52))</f>
        <v>0.662499999999996</v>
      </c>
      <c r="BW344" s="6">
        <f ca="1">IF($BI344="",SUMIF(Elasticities!$B$5:$B$52,Demands_tra!$BH344,Elasticities!P$5:P$52),SUMIF(Elasticities!$B$5:$B$52,Demands_tra!$BI344,Elasticities!P$5:P$52))</f>
        <v>0.649999999999997</v>
      </c>
      <c r="BX344" s="6">
        <f ca="1">IF($BI344="",SUMIF(Elasticities!$B$5:$B$52,Demands_tra!$BH344,Elasticities!Q$5:Q$52),SUMIF(Elasticities!$B$5:$B$52,Demands_tra!$BI344,Elasticities!Q$5:Q$52))</f>
        <v>0.637499999999997</v>
      </c>
      <c r="BY344" s="6">
        <f ca="1">IF($BI344="",SUMIF(Elasticities!$B$5:$B$52,Demands_tra!$BH344,Elasticities!R$5:R$52),SUMIF(Elasticities!$B$5:$B$52,Demands_tra!$BI344,Elasticities!R$5:R$52))</f>
        <v>0.624999999999996</v>
      </c>
      <c r="BZ344" s="6">
        <f ca="1">IF($BI344="",SUMIF(Elasticities!$B$5:$B$52,Demands_tra!$BH344,Elasticities!S$5:S$52),SUMIF(Elasticities!$B$5:$B$52,Demands_tra!$BI344,Elasticities!S$5:S$52))</f>
        <v>0.612499999999996</v>
      </c>
      <c r="CA344" s="6">
        <f ca="1">IF($BI344="",SUMIF(Elasticities!$B$5:$B$52,Demands_tra!$BH344,Elasticities!T$5:T$52),SUMIF(Elasticities!$B$5:$B$52,Demands_tra!$BI344,Elasticities!T$5:T$52))</f>
        <v>0.599999999999996</v>
      </c>
      <c r="CB344" s="6" t="e">
        <f ca="1">IF($BI344="",SUMIF(Elasticities!$B$5:$B$52,Demands_tra!$BH344,Elasticities!U$5:U$52),SUMIF(Elasticities!$B$5:$B$52,Demands_tra!$BI344,Elasticities!U$5:U$52))</f>
        <v>#VALUE!</v>
      </c>
      <c r="CC344" s="6" t="e">
        <f ca="1">IF($BI344="",SUMIF(Elasticities!$B$5:$B$52,Demands_tra!$BH344,Elasticities!V$5:V$52),SUMIF(Elasticities!$B$5:$B$52,Demands_tra!$BI344,Elasticities!V$5:V$52))</f>
        <v>#VALUE!</v>
      </c>
      <c r="CD344" s="6" t="e">
        <f ca="1">IF($BI344="",SUMIF(Elasticities!$B$5:$B$52,Demands_tra!$BH344,Elasticities!W$5:W$52),SUMIF(Elasticities!$B$5:$B$52,Demands_tra!$BI344,Elasticities!W$5:W$52))</f>
        <v>#VALUE!</v>
      </c>
      <c r="CE344" s="6" t="e">
        <f ca="1">IF($BI344="",SUMIF(Elasticities!$B$5:$B$52,Demands_tra!$BH344,Elasticities!X$5:X$52),SUMIF(Elasticities!$B$5:$B$52,Demands_tra!$BI344,Elasticities!X$5:X$52))</f>
        <v>#VALUE!</v>
      </c>
      <c r="CF344" s="6" t="e">
        <f ca="1">IF($BI344="",SUMIF(Elasticities!$B$5:$B$52,Demands_tra!$BH344,Elasticities!Y$5:Y$52),SUMIF(Elasticities!$B$5:$B$52,Demands_tra!$BI344,Elasticities!Y$5:Y$52))</f>
        <v>#VALUE!</v>
      </c>
      <c r="CG344" s="6" t="e">
        <f ca="1">IF($BI344="",SUMIF(Elasticities!$B$5:$B$52,Demands_tra!$BH344,Elasticities!Z$5:Z$52),SUMIF(Elasticities!$B$5:$B$52,Demands_tra!$BI344,Elasticities!Z$5:Z$52))</f>
        <v>#VALUE!</v>
      </c>
      <c r="CH344" s="6" t="e">
        <f ca="1">IF($BI344="",SUMIF(Elasticities!$B$5:$B$52,Demands_tra!$BH344,Elasticities!AA$5:AA$52),SUMIF(Elasticities!$B$5:$B$52,Demands_tra!$BI344,Elasticities!AA$5:AA$52))</f>
        <v>#VALUE!</v>
      </c>
      <c r="CI344" s="6" t="e">
        <f ca="1">IF($BI344="",SUMIF(Elasticities!$B$5:$B$52,Demands_tra!$BH344,Elasticities!AB$5:AB$52),SUMIF(Elasticities!$B$5:$B$52,Demands_tra!$BI344,Elasticities!AB$5:AB$52))</f>
        <v>#VALUE!</v>
      </c>
    </row>
    <row r="345" spans="1:87">
      <c r="A345" t="str">
        <f>IF(BYDem_tra!B344="","\I:",BYDem_tra!B344)</f>
        <v>SpainPor</v>
      </c>
      <c r="B345" t="str">
        <f>BYDem_tra!E344</f>
        <v>Trd_2w</v>
      </c>
      <c r="C345" t="str">
        <f t="shared" si="246"/>
        <v>Trd_2w</v>
      </c>
      <c r="D345" s="3">
        <f>SUMIFS(BYDem_tra!$M$2:$M$2000,BYDem_tra!$B$2:$B$2000,Demands_tra!$A345,BYDem_tra!$E$2:$E$2000,Demands_tra!$B345)</f>
        <v>1.3</v>
      </c>
      <c r="E345" s="3">
        <f ca="1" t="shared" si="247"/>
        <v>1.30059658638924</v>
      </c>
      <c r="F345" s="3">
        <f ca="1" t="shared" si="248"/>
        <v>1.30353356580575</v>
      </c>
      <c r="G345" s="3">
        <f ca="1" t="shared" si="249"/>
        <v>1.3050849312225</v>
      </c>
      <c r="H345" s="3">
        <f ca="1" t="shared" si="250"/>
        <v>1.30793964179368</v>
      </c>
      <c r="I345" s="3">
        <f ca="1" t="shared" si="251"/>
        <v>1.31244214489907</v>
      </c>
      <c r="J345" s="3">
        <f ca="1" t="shared" si="252"/>
        <v>1.3180854516375</v>
      </c>
      <c r="K345" s="3">
        <f ca="1" t="shared" si="253"/>
        <v>1.3245757133794</v>
      </c>
      <c r="L345" s="3">
        <f ca="1" t="shared" si="254"/>
        <v>1.32680869914922</v>
      </c>
      <c r="M345" s="3">
        <f ca="1" t="shared" si="255"/>
        <v>1.32488868048523</v>
      </c>
      <c r="N345" s="3">
        <f ca="1" t="shared" si="256"/>
        <v>1.3187677782133</v>
      </c>
      <c r="O345" s="3">
        <f ca="1" t="shared" si="257"/>
        <v>1.31064124977396</v>
      </c>
      <c r="P345" s="3">
        <f ca="1" t="shared" si="258"/>
        <v>1.30247373381161</v>
      </c>
      <c r="Q345" s="3">
        <f ca="1" t="shared" si="259"/>
        <v>1.29589685524435</v>
      </c>
      <c r="R345" s="3">
        <f ca="1" t="shared" si="260"/>
        <v>1.29098844181308</v>
      </c>
      <c r="S345" s="3">
        <f ca="1" t="shared" si="261"/>
        <v>1.28597217639472</v>
      </c>
      <c r="T345" s="3">
        <f ca="1" t="shared" si="262"/>
        <v>1.27893959304243</v>
      </c>
      <c r="U345" s="3">
        <f ca="1" t="shared" si="263"/>
        <v>1.26896666485484</v>
      </c>
      <c r="V345" s="3" t="e">
        <f ca="1" t="shared" si="238"/>
        <v>#VALUE!</v>
      </c>
      <c r="W345" s="3" t="e">
        <f ca="1" t="shared" si="239"/>
        <v>#DIV/0!</v>
      </c>
      <c r="X345" s="3" t="e">
        <f ca="1" t="shared" si="240"/>
        <v>#DIV/0!</v>
      </c>
      <c r="Y345" s="3" t="e">
        <f ca="1" t="shared" si="241"/>
        <v>#DIV/0!</v>
      </c>
      <c r="Z345" s="3" t="e">
        <f ca="1" t="shared" si="242"/>
        <v>#DIV/0!</v>
      </c>
      <c r="AA345" s="3" t="e">
        <f ca="1" t="shared" si="243"/>
        <v>#DIV/0!</v>
      </c>
      <c r="AB345" s="3" t="e">
        <f ca="1" t="shared" si="244"/>
        <v>#DIV/0!</v>
      </c>
      <c r="AC345" s="3" t="e">
        <f ca="1" t="shared" si="245"/>
        <v>#DIV/0!</v>
      </c>
      <c r="AE345" s="34" t="str">
        <f ca="1">VLOOKUP($C345,'Default drvr and elast'!$A$4:$C$49,MATCH(VLOOKUP(A345,Classification!$B$4:$D$99,2,FALSE),'Default drvr and elast'!$A$3:$C$3,0),FALSE)</f>
        <v>POP</v>
      </c>
      <c r="AF345" s="4"/>
      <c r="AG345" s="6">
        <f ca="1">IF($AF345="",SUMIFS('Growth rates'!D$4:D$922,'Growth rates'!$B$4:$B$922,Demands_tra!$A345,'Growth rates'!$C$4:$C$922,$AE345),SUMIFS('Growth rates'!D$4:D$922,'Growth rates'!$B$4:$B$922,Demands_tra!$A345,'Growth rates'!$C$4:$C$922,$AF345))</f>
        <v>1</v>
      </c>
      <c r="AH345" s="6">
        <f ca="1">IF($AF345="",SUMIFS('Growth rates'!E$4:E$922,'Growth rates'!$B$4:$B$922,Demands_tra!$A345,'Growth rates'!$C$4:$C$922,$AE345),SUMIFS('Growth rates'!E$4:E$922,'Growth rates'!$B$4:$B$922,Demands_tra!$A345,'Growth rates'!$C$4:$C$922,$AF345))</f>
        <v>1.00057539501197</v>
      </c>
      <c r="AI345" s="6">
        <f ca="1">IF($AF345="",SUMIFS('Growth rates'!F$4:F$922,'Growth rates'!$B$4:$B$922,Demands_tra!$A345,'Growth rates'!$C$4:$C$922,$AE345),SUMIFS('Growth rates'!F$4:F$922,'Growth rates'!$B$4:$B$922,Demands_tra!$A345,'Growth rates'!$C$4:$C$922,$AF345))</f>
        <v>1.00345237007185</v>
      </c>
      <c r="AJ345" s="6">
        <f ca="1">IF($AF345="",SUMIFS('Growth rates'!G$4:G$922,'Growth rates'!$B$4:$B$922,Demands_tra!$A345,'Growth rates'!$C$4:$C$922,$AE345),SUMIFS('Growth rates'!G$4:G$922,'Growth rates'!$B$4:$B$922,Demands_tra!$A345,'Growth rates'!$C$4:$C$922,$AF345))</f>
        <v>1.00499696016419</v>
      </c>
      <c r="AK345" s="6">
        <f ca="1">IF($AF345="",SUMIFS('Growth rates'!H$4:H$922,'Growth rates'!$B$4:$B$922,Demands_tra!$A345,'Growth rates'!$C$4:$C$922,$AE345),SUMIFS('Growth rates'!H$4:H$922,'Growth rates'!$B$4:$B$922,Demands_tra!$A345,'Growth rates'!$C$4:$C$922,$AF345))</f>
        <v>1.00788575912277</v>
      </c>
      <c r="AL345" s="6">
        <f ca="1">IF($AF345="",SUMIFS('Growth rates'!I$4:I$922,'Growth rates'!$B$4:$B$922,Demands_tra!$A345,'Growth rates'!$C$4:$C$922,$AE345),SUMIFS('Growth rates'!I$4:I$922,'Growth rates'!$B$4:$B$922,Demands_tra!$A345,'Growth rates'!$C$4:$C$922,$AF345))</f>
        <v>1.01251940786193</v>
      </c>
      <c r="AM345" s="6">
        <f ca="1">IF($AF345="",SUMIFS('Growth rates'!J$4:J$922,'Growth rates'!$B$4:$B$922,Demands_tra!$A345,'Growth rates'!$C$4:$C$922,$AE345),SUMIFS('Growth rates'!J$4:J$922,'Growth rates'!$B$4:$B$922,Demands_tra!$A345,'Growth rates'!$C$4:$C$922,$AF345))</f>
        <v>1.01843003766146</v>
      </c>
      <c r="AN345" s="6">
        <f ca="1">IF($AF345="",SUMIFS('Growth rates'!K$4:K$922,'Growth rates'!$B$4:$B$922,Demands_tra!$A345,'Growth rates'!$C$4:$C$922,$AE345),SUMIFS('Growth rates'!K$4:K$922,'Growth rates'!$B$4:$B$922,Demands_tra!$A345,'Growth rates'!$C$4:$C$922,$AF345))</f>
        <v>1.02535276541024</v>
      </c>
      <c r="AO345" s="6">
        <f ca="1">IF($AF345="",SUMIFS('Growth rates'!L$4:L$922,'Growth rates'!$B$4:$B$922,Demands_tra!$A345,'Growth rates'!$C$4:$C$922,$AE345),SUMIFS('Growth rates'!L$4:L$922,'Growth rates'!$B$4:$B$922,Demands_tra!$A345,'Growth rates'!$C$4:$C$922,$AF345))</f>
        <v>1.02777984199243</v>
      </c>
      <c r="AP345" s="6">
        <f ca="1">IF($AF345="",SUMIFS('Growth rates'!M$4:M$922,'Growth rates'!$B$4:$B$922,Demands_tra!$A345,'Growth rates'!$C$4:$C$922,$AE345),SUMIFS('Growth rates'!M$4:M$922,'Growth rates'!$B$4:$B$922,Demands_tra!$A345,'Growth rates'!$C$4:$C$922,$AF345))</f>
        <v>1.02565513427365</v>
      </c>
      <c r="AQ345" s="6">
        <f ca="1">IF($AF345="",SUMIFS('Growth rates'!N$4:N$922,'Growth rates'!$B$4:$B$922,Demands_tra!$A345,'Growth rates'!$C$4:$C$922,$AE345),SUMIFS('Growth rates'!N$4:N$922,'Growth rates'!$B$4:$B$922,Demands_tra!$A345,'Growth rates'!$C$4:$C$922,$AF345))</f>
        <v>1.01876282571803</v>
      </c>
      <c r="AR345" s="6">
        <f ca="1">IF($AF345="",SUMIFS('Growth rates'!O$4:O$922,'Growth rates'!$B$4:$B$922,Demands_tra!$A345,'Growth rates'!$C$4:$C$922,$AE345),SUMIFS('Growth rates'!O$4:O$922,'Growth rates'!$B$4:$B$922,Demands_tra!$A345,'Growth rates'!$C$4:$C$922,$AF345))</f>
        <v>1.00946233103805</v>
      </c>
      <c r="AS345" s="6">
        <f ca="1">IF($AF345="",SUMIFS('Growth rates'!P$4:P$922,'Growth rates'!$B$4:$B$922,Demands_tra!$A345,'Growth rates'!$C$4:$C$922,$AE345),SUMIFS('Growth rates'!P$4:P$922,'Growth rates'!$B$4:$B$922,Demands_tra!$A345,'Growth rates'!$C$4:$C$922,$AF345))</f>
        <v>0.999966993786428</v>
      </c>
      <c r="AT345" s="6">
        <f ca="1">IF($AF345="",SUMIFS('Growth rates'!Q$4:Q$922,'Growth rates'!$B$4:$B$922,Demands_tra!$A345,'Growth rates'!$C$4:$C$922,$AE345),SUMIFS('Growth rates'!Q$4:Q$922,'Growth rates'!$B$4:$B$922,Demands_tra!$A345,'Growth rates'!$C$4:$C$922,$AF345))</f>
        <v>0.992198744423495</v>
      </c>
      <c r="AU345" s="6">
        <f ca="1">IF($AF345="",SUMIFS('Growth rates'!R$4:R$922,'Growth rates'!$B$4:$B$922,Demands_tra!$A345,'Growth rates'!$C$4:$C$922,$AE345),SUMIFS('Growth rates'!R$4:R$922,'Growth rates'!$B$4:$B$922,Demands_tra!$A345,'Growth rates'!$C$4:$C$922,$AF345))</f>
        <v>0.986303671471603</v>
      </c>
      <c r="AV345" s="6">
        <f ca="1">IF($AF345="",SUMIFS('Growth rates'!S$4:S$922,'Growth rates'!$B$4:$B$922,Demands_tra!$A345,'Growth rates'!$C$4:$C$922,$AE345),SUMIFS('Growth rates'!S$4:S$922,'Growth rates'!$B$4:$B$922,Demands_tra!$A345,'Growth rates'!$C$4:$C$922,$AF345))</f>
        <v>0.98017186010727</v>
      </c>
      <c r="AW345" s="6">
        <f ca="1">IF($AF345="",SUMIFS('Growth rates'!T$4:T$922,'Growth rates'!$B$4:$B$922,Demands_tra!$A345,'Growth rates'!$C$4:$C$922,$AE345),SUMIFS('Growth rates'!T$4:T$922,'Growth rates'!$B$4:$B$922,Demands_tra!$A345,'Growth rates'!$C$4:$C$922,$AF345))</f>
        <v>0.971420421446115</v>
      </c>
      <c r="AX345" s="6">
        <f ca="1">IF($AF345="",SUMIFS('Growth rates'!U$4:U$922,'Growth rates'!$B$4:$B$922,Demands_tra!$A345,'Growth rates'!$C$4:$C$922,$AE345),SUMIFS('Growth rates'!U$4:U$922,'Growth rates'!$B$4:$B$922,Demands_tra!$A345,'Growth rates'!$C$4:$C$922,$AF345))</f>
        <v>0.958795501348584</v>
      </c>
      <c r="AY345" s="6">
        <f ca="1">IF($AF345="",SUMIFS('Growth rates'!V$4:V$922,'Growth rates'!$B$4:$B$922,Demands_tra!$A345,'Growth rates'!$C$4:$C$922,$AE345),SUMIFS('Growth rates'!V$4:V$922,'Growth rates'!$B$4:$B$922,Demands_tra!$A345,'Growth rates'!$C$4:$C$922,$AF345))</f>
        <v>0</v>
      </c>
      <c r="AZ345" s="6">
        <f ca="1">IF($AF345="",SUMIFS('Growth rates'!W$4:W$922,'Growth rates'!$B$4:$B$922,Demands_tra!$A345,'Growth rates'!$C$4:$C$922,$AE345),SUMIFS('Growth rates'!W$4:W$922,'Growth rates'!$B$4:$B$922,Demands_tra!$A345,'Growth rates'!$C$4:$C$922,$AF345))</f>
        <v>0</v>
      </c>
      <c r="BA345" s="6">
        <f ca="1">IF($AF345="",SUMIFS('Growth rates'!X$4:X$922,'Growth rates'!$B$4:$B$922,Demands_tra!$A345,'Growth rates'!$C$4:$C$922,$AE345),SUMIFS('Growth rates'!X$4:X$922,'Growth rates'!$B$4:$B$922,Demands_tra!$A345,'Growth rates'!$C$4:$C$922,$AF345))</f>
        <v>0</v>
      </c>
      <c r="BB345" s="6">
        <f ca="1">IF($AF345="",SUMIFS('Growth rates'!Y$4:Y$922,'Growth rates'!$B$4:$B$922,Demands_tra!$A345,'Growth rates'!$C$4:$C$922,$AE345),SUMIFS('Growth rates'!Y$4:Y$922,'Growth rates'!$B$4:$B$922,Demands_tra!$A345,'Growth rates'!$C$4:$C$922,$AF345))</f>
        <v>0</v>
      </c>
      <c r="BC345" s="6">
        <f ca="1">IF($AF345="",SUMIFS('Growth rates'!Z$4:Z$922,'Growth rates'!$B$4:$B$922,Demands_tra!$A345,'Growth rates'!$C$4:$C$922,$AE345),SUMIFS('Growth rates'!Z$4:Z$922,'Growth rates'!$B$4:$B$922,Demands_tra!$A345,'Growth rates'!$C$4:$C$922,$AF345))</f>
        <v>0</v>
      </c>
      <c r="BD345" s="6">
        <f ca="1">IF($AF345="",SUMIFS('Growth rates'!AA$4:AA$922,'Growth rates'!$B$4:$B$922,Demands_tra!$A345,'Growth rates'!$C$4:$C$922,$AE345),SUMIFS('Growth rates'!AA$4:AA$922,'Growth rates'!$B$4:$B$922,Demands_tra!$A345,'Growth rates'!$C$4:$C$922,$AF345))</f>
        <v>0</v>
      </c>
      <c r="BE345" s="6">
        <f ca="1">IF($AF345="",SUMIFS('Growth rates'!AB$4:AB$922,'Growth rates'!$B$4:$B$922,Demands_tra!$A345,'Growth rates'!$C$4:$C$922,$AE345),SUMIFS('Growth rates'!AB$4:AB$922,'Growth rates'!$B$4:$B$922,Demands_tra!$A345,'Growth rates'!$C$4:$C$922,$AF345))</f>
        <v>0</v>
      </c>
      <c r="BF345" s="6">
        <f ca="1">IF($AF345="",SUMIFS('Growth rates'!AC$4:AC$922,'Growth rates'!$B$4:$B$922,Demands_tra!$A345,'Growth rates'!$C$4:$C$922,$AE345),SUMIFS('Growth rates'!AC$4:AC$922,'Growth rates'!$B$4:$B$922,Demands_tra!$A345,'Growth rates'!$C$4:$C$922,$AF345))</f>
        <v>0</v>
      </c>
      <c r="BH345" t="str">
        <f ca="1">VLOOKUP($C345,'Default drvr and elast'!$A$4:$F$49,MATCH(VLOOKUP(A345,Classification!$B$4:$D$42,3,FALSE),'Default drvr and elast'!$D$3:$F$3,0)+3,FALSE)</f>
        <v>Med2</v>
      </c>
      <c r="BJ345" s="6">
        <f ca="1">IF($BI345="",SUMIF(Elasticities!$B$5:$B$52,Demands_tra!$BH345,Elasticities!C$5:C$52),SUMIF(Elasticities!$B$5:$B$52,Demands_tra!$BI345,Elasticities!C$5:C$52))</f>
        <v>0.799999999999989</v>
      </c>
      <c r="BK345" s="6">
        <f ca="1">IF($BI345="",SUMIF(Elasticities!$B$5:$B$52,Demands_tra!$BH345,Elasticities!D$5:D$52),SUMIF(Elasticities!$B$5:$B$52,Demands_tra!$BI345,Elasticities!D$5:D$52))</f>
        <v>0.797560975609746</v>
      </c>
      <c r="BL345" s="6">
        <f ca="1">IF($BI345="",SUMIF(Elasticities!$B$5:$B$52,Demands_tra!$BH345,Elasticities!E$5:E$52),SUMIF(Elasticities!$B$5:$B$52,Demands_tra!$BI345,Elasticities!E$5:E$52))</f>
        <v>0.785365853658527</v>
      </c>
      <c r="BM345" s="6">
        <f ca="1">IF($BI345="",SUMIF(Elasticities!$B$5:$B$52,Demands_tra!$BH345,Elasticities!F$5:F$52),SUMIF(Elasticities!$B$5:$B$52,Demands_tra!$BI345,Elasticities!F$5:F$52))</f>
        <v>0.773170731707307</v>
      </c>
      <c r="BN345" s="6">
        <f ca="1">IF($BI345="",SUMIF(Elasticities!$B$5:$B$52,Demands_tra!$BH345,Elasticities!G$5:G$52),SUMIF(Elasticities!$B$5:$B$52,Demands_tra!$BI345,Elasticities!G$5:G$52))</f>
        <v>0.760975609756088</v>
      </c>
      <c r="BO345" s="6">
        <f ca="1">IF($BI345="",SUMIF(Elasticities!$B$5:$B$52,Demands_tra!$BH345,Elasticities!H$5:H$52),SUMIF(Elasticities!$B$5:$B$52,Demands_tra!$BI345,Elasticities!H$5:H$52))</f>
        <v>0.748780487804868</v>
      </c>
      <c r="BP345" s="6">
        <f ca="1">IF($BI345="",SUMIF(Elasticities!$B$5:$B$52,Demands_tra!$BH345,Elasticities!I$5:I$52),SUMIF(Elasticities!$B$5:$B$52,Demands_tra!$BI345,Elasticities!I$5:I$52))</f>
        <v>0.736585365853649</v>
      </c>
      <c r="BQ345" s="6">
        <f ca="1">IF($BI345="",SUMIF(Elasticities!$B$5:$B$52,Demands_tra!$BH345,Elasticities!J$5:J$52),SUMIF(Elasticities!$B$5:$B$52,Demands_tra!$BI345,Elasticities!J$5:J$52))</f>
        <v>0.724390243902429</v>
      </c>
      <c r="BR345" s="6">
        <f ca="1">IF($BI345="",SUMIF(Elasticities!$B$5:$B$52,Demands_tra!$BH345,Elasticities!K$5:K$52),SUMIF(Elasticities!$B$5:$B$52,Demands_tra!$BI345,Elasticities!K$5:K$52))</f>
        <v>0.71219512195121</v>
      </c>
      <c r="BS345" s="6">
        <f ca="1">IF($BI345="",SUMIF(Elasticities!$B$5:$B$52,Demands_tra!$BH345,Elasticities!L$5:L$52),SUMIF(Elasticities!$B$5:$B$52,Demands_tra!$BI345,Elasticities!L$5:L$52))</f>
        <v>0.699999999999997</v>
      </c>
      <c r="BT345" s="6">
        <f ca="1">IF($BI345="",SUMIF(Elasticities!$B$5:$B$52,Demands_tra!$BH345,Elasticities!M$5:M$52),SUMIF(Elasticities!$B$5:$B$52,Demands_tra!$BI345,Elasticities!M$5:M$52))</f>
        <v>0.687499999999996</v>
      </c>
      <c r="BU345" s="6">
        <f ca="1">IF($BI345="",SUMIF(Elasticities!$B$5:$B$52,Demands_tra!$BH345,Elasticities!N$5:N$52),SUMIF(Elasticities!$B$5:$B$52,Demands_tra!$BI345,Elasticities!N$5:N$52))</f>
        <v>0.674999999999996</v>
      </c>
      <c r="BV345" s="6">
        <f ca="1">IF($BI345="",SUMIF(Elasticities!$B$5:$B$52,Demands_tra!$BH345,Elasticities!O$5:O$52),SUMIF(Elasticities!$B$5:$B$52,Demands_tra!$BI345,Elasticities!O$5:O$52))</f>
        <v>0.662499999999996</v>
      </c>
      <c r="BW345" s="6">
        <f ca="1">IF($BI345="",SUMIF(Elasticities!$B$5:$B$52,Demands_tra!$BH345,Elasticities!P$5:P$52),SUMIF(Elasticities!$B$5:$B$52,Demands_tra!$BI345,Elasticities!P$5:P$52))</f>
        <v>0.649999999999997</v>
      </c>
      <c r="BX345" s="6">
        <f ca="1">IF($BI345="",SUMIF(Elasticities!$B$5:$B$52,Demands_tra!$BH345,Elasticities!Q$5:Q$52),SUMIF(Elasticities!$B$5:$B$52,Demands_tra!$BI345,Elasticities!Q$5:Q$52))</f>
        <v>0.637499999999997</v>
      </c>
      <c r="BY345" s="6">
        <f ca="1">IF($BI345="",SUMIF(Elasticities!$B$5:$B$52,Demands_tra!$BH345,Elasticities!R$5:R$52),SUMIF(Elasticities!$B$5:$B$52,Demands_tra!$BI345,Elasticities!R$5:R$52))</f>
        <v>0.624999999999996</v>
      </c>
      <c r="BZ345" s="6">
        <f ca="1">IF($BI345="",SUMIF(Elasticities!$B$5:$B$52,Demands_tra!$BH345,Elasticities!S$5:S$52),SUMIF(Elasticities!$B$5:$B$52,Demands_tra!$BI345,Elasticities!S$5:S$52))</f>
        <v>0.612499999999996</v>
      </c>
      <c r="CA345" s="6">
        <f ca="1">IF($BI345="",SUMIF(Elasticities!$B$5:$B$52,Demands_tra!$BH345,Elasticities!T$5:T$52),SUMIF(Elasticities!$B$5:$B$52,Demands_tra!$BI345,Elasticities!T$5:T$52))</f>
        <v>0.599999999999996</v>
      </c>
      <c r="CB345" s="6" t="e">
        <f ca="1">IF($BI345="",SUMIF(Elasticities!$B$5:$B$52,Demands_tra!$BH345,Elasticities!U$5:U$52),SUMIF(Elasticities!$B$5:$B$52,Demands_tra!$BI345,Elasticities!U$5:U$52))</f>
        <v>#VALUE!</v>
      </c>
      <c r="CC345" s="6" t="e">
        <f ca="1">IF($BI345="",SUMIF(Elasticities!$B$5:$B$52,Demands_tra!$BH345,Elasticities!V$5:V$52),SUMIF(Elasticities!$B$5:$B$52,Demands_tra!$BI345,Elasticities!V$5:V$52))</f>
        <v>#VALUE!</v>
      </c>
      <c r="CD345" s="6" t="e">
        <f ca="1">IF($BI345="",SUMIF(Elasticities!$B$5:$B$52,Demands_tra!$BH345,Elasticities!W$5:W$52),SUMIF(Elasticities!$B$5:$B$52,Demands_tra!$BI345,Elasticities!W$5:W$52))</f>
        <v>#VALUE!</v>
      </c>
      <c r="CE345" s="6" t="e">
        <f ca="1">IF($BI345="",SUMIF(Elasticities!$B$5:$B$52,Demands_tra!$BH345,Elasticities!X$5:X$52),SUMIF(Elasticities!$B$5:$B$52,Demands_tra!$BI345,Elasticities!X$5:X$52))</f>
        <v>#VALUE!</v>
      </c>
      <c r="CF345" s="6" t="e">
        <f ca="1">IF($BI345="",SUMIF(Elasticities!$B$5:$B$52,Demands_tra!$BH345,Elasticities!Y$5:Y$52),SUMIF(Elasticities!$B$5:$B$52,Demands_tra!$BI345,Elasticities!Y$5:Y$52))</f>
        <v>#VALUE!</v>
      </c>
      <c r="CG345" s="6" t="e">
        <f ca="1">IF($BI345="",SUMIF(Elasticities!$B$5:$B$52,Demands_tra!$BH345,Elasticities!Z$5:Z$52),SUMIF(Elasticities!$B$5:$B$52,Demands_tra!$BI345,Elasticities!Z$5:Z$52))</f>
        <v>#VALUE!</v>
      </c>
      <c r="CH345" s="6" t="e">
        <f ca="1">IF($BI345="",SUMIF(Elasticities!$B$5:$B$52,Demands_tra!$BH345,Elasticities!AA$5:AA$52),SUMIF(Elasticities!$B$5:$B$52,Demands_tra!$BI345,Elasticities!AA$5:AA$52))</f>
        <v>#VALUE!</v>
      </c>
      <c r="CI345" s="6" t="e">
        <f ca="1">IF($BI345="",SUMIF(Elasticities!$B$5:$B$52,Demands_tra!$BH345,Elasticities!AB$5:AB$52),SUMIF(Elasticities!$B$5:$B$52,Demands_tra!$BI345,Elasticities!AB$5:AB$52))</f>
        <v>#VALUE!</v>
      </c>
    </row>
    <row r="346" spans="1:87">
      <c r="A346" t="str">
        <f>IF(BYDem_tra!B345="","\I:",BYDem_tra!B345)</f>
        <v>SpainPor</v>
      </c>
      <c r="B346" t="str">
        <f>BYDem_tra!E345</f>
        <v>Trd_3w</v>
      </c>
      <c r="C346" t="str">
        <f t="shared" si="246"/>
        <v>Trd_3w</v>
      </c>
      <c r="D346" s="3">
        <f>SUMIFS(BYDem_tra!$M$2:$M$2000,BYDem_tra!$B$2:$B$2000,Demands_tra!$A346,BYDem_tra!$E$2:$E$2000,Demands_tra!$B346)</f>
        <v>0.78</v>
      </c>
      <c r="E346" s="3">
        <f ca="1" t="shared" si="247"/>
        <v>0.780357951833547</v>
      </c>
      <c r="F346" s="3">
        <f ca="1" t="shared" si="248"/>
        <v>0.782120139483451</v>
      </c>
      <c r="G346" s="3">
        <f ca="1" t="shared" si="249"/>
        <v>0.783050958733502</v>
      </c>
      <c r="H346" s="3">
        <f ca="1" t="shared" si="250"/>
        <v>0.784763785076208</v>
      </c>
      <c r="I346" s="3">
        <f ca="1" t="shared" si="251"/>
        <v>0.787465286939439</v>
      </c>
      <c r="J346" s="3">
        <f ca="1" t="shared" si="252"/>
        <v>0.790851270982498</v>
      </c>
      <c r="K346" s="3">
        <f ca="1" t="shared" si="253"/>
        <v>0.794745428027641</v>
      </c>
      <c r="L346" s="3">
        <f ca="1" t="shared" si="254"/>
        <v>0.79608521948953</v>
      </c>
      <c r="M346" s="3">
        <f ca="1" t="shared" si="255"/>
        <v>0.794933208291137</v>
      </c>
      <c r="N346" s="3">
        <f ca="1" t="shared" si="256"/>
        <v>0.791260666927982</v>
      </c>
      <c r="O346" s="3">
        <f ca="1" t="shared" si="257"/>
        <v>0.786384749864377</v>
      </c>
      <c r="P346" s="3">
        <f ca="1" t="shared" si="258"/>
        <v>0.781484240286964</v>
      </c>
      <c r="Q346" s="3">
        <f ca="1" t="shared" si="259"/>
        <v>0.77753811314661</v>
      </c>
      <c r="R346" s="3">
        <f ca="1" t="shared" si="260"/>
        <v>0.774593065087848</v>
      </c>
      <c r="S346" s="3">
        <f ca="1" t="shared" si="261"/>
        <v>0.77158330583683</v>
      </c>
      <c r="T346" s="3">
        <f ca="1" t="shared" si="262"/>
        <v>0.767363755825456</v>
      </c>
      <c r="U346" s="3">
        <f ca="1" t="shared" si="263"/>
        <v>0.761379998912905</v>
      </c>
      <c r="V346" s="3" t="e">
        <f ca="1" t="shared" si="238"/>
        <v>#VALUE!</v>
      </c>
      <c r="W346" s="3" t="e">
        <f ca="1" t="shared" si="239"/>
        <v>#DIV/0!</v>
      </c>
      <c r="X346" s="3" t="e">
        <f ca="1" t="shared" si="240"/>
        <v>#DIV/0!</v>
      </c>
      <c r="Y346" s="3" t="e">
        <f ca="1" t="shared" si="241"/>
        <v>#DIV/0!</v>
      </c>
      <c r="Z346" s="3" t="e">
        <f ca="1" t="shared" si="242"/>
        <v>#DIV/0!</v>
      </c>
      <c r="AA346" s="3" t="e">
        <f ca="1" t="shared" si="243"/>
        <v>#DIV/0!</v>
      </c>
      <c r="AB346" s="3" t="e">
        <f ca="1" t="shared" si="244"/>
        <v>#DIV/0!</v>
      </c>
      <c r="AC346" s="3" t="e">
        <f ca="1" t="shared" si="245"/>
        <v>#DIV/0!</v>
      </c>
      <c r="AE346" s="34" t="str">
        <f ca="1">VLOOKUP($C346,'Default drvr and elast'!$A$4:$C$49,MATCH(VLOOKUP(A346,Classification!$B$4:$D$99,2,FALSE),'Default drvr and elast'!$A$3:$C$3,0),FALSE)</f>
        <v>POP</v>
      </c>
      <c r="AF346" s="4"/>
      <c r="AG346" s="6">
        <f ca="1">IF($AF346="",SUMIFS('Growth rates'!D$4:D$922,'Growth rates'!$B$4:$B$922,Demands_tra!$A346,'Growth rates'!$C$4:$C$922,$AE346),SUMIFS('Growth rates'!D$4:D$922,'Growth rates'!$B$4:$B$922,Demands_tra!$A346,'Growth rates'!$C$4:$C$922,$AF346))</f>
        <v>1</v>
      </c>
      <c r="AH346" s="6">
        <f ca="1">IF($AF346="",SUMIFS('Growth rates'!E$4:E$922,'Growth rates'!$B$4:$B$922,Demands_tra!$A346,'Growth rates'!$C$4:$C$922,$AE346),SUMIFS('Growth rates'!E$4:E$922,'Growth rates'!$B$4:$B$922,Demands_tra!$A346,'Growth rates'!$C$4:$C$922,$AF346))</f>
        <v>1.00057539501197</v>
      </c>
      <c r="AI346" s="6">
        <f ca="1">IF($AF346="",SUMIFS('Growth rates'!F$4:F$922,'Growth rates'!$B$4:$B$922,Demands_tra!$A346,'Growth rates'!$C$4:$C$922,$AE346),SUMIFS('Growth rates'!F$4:F$922,'Growth rates'!$B$4:$B$922,Demands_tra!$A346,'Growth rates'!$C$4:$C$922,$AF346))</f>
        <v>1.00345237007185</v>
      </c>
      <c r="AJ346" s="6">
        <f ca="1">IF($AF346="",SUMIFS('Growth rates'!G$4:G$922,'Growth rates'!$B$4:$B$922,Demands_tra!$A346,'Growth rates'!$C$4:$C$922,$AE346),SUMIFS('Growth rates'!G$4:G$922,'Growth rates'!$B$4:$B$922,Demands_tra!$A346,'Growth rates'!$C$4:$C$922,$AF346))</f>
        <v>1.00499696016419</v>
      </c>
      <c r="AK346" s="6">
        <f ca="1">IF($AF346="",SUMIFS('Growth rates'!H$4:H$922,'Growth rates'!$B$4:$B$922,Demands_tra!$A346,'Growth rates'!$C$4:$C$922,$AE346),SUMIFS('Growth rates'!H$4:H$922,'Growth rates'!$B$4:$B$922,Demands_tra!$A346,'Growth rates'!$C$4:$C$922,$AF346))</f>
        <v>1.00788575912277</v>
      </c>
      <c r="AL346" s="6">
        <f ca="1">IF($AF346="",SUMIFS('Growth rates'!I$4:I$922,'Growth rates'!$B$4:$B$922,Demands_tra!$A346,'Growth rates'!$C$4:$C$922,$AE346),SUMIFS('Growth rates'!I$4:I$922,'Growth rates'!$B$4:$B$922,Demands_tra!$A346,'Growth rates'!$C$4:$C$922,$AF346))</f>
        <v>1.01251940786193</v>
      </c>
      <c r="AM346" s="6">
        <f ca="1">IF($AF346="",SUMIFS('Growth rates'!J$4:J$922,'Growth rates'!$B$4:$B$922,Demands_tra!$A346,'Growth rates'!$C$4:$C$922,$AE346),SUMIFS('Growth rates'!J$4:J$922,'Growth rates'!$B$4:$B$922,Demands_tra!$A346,'Growth rates'!$C$4:$C$922,$AF346))</f>
        <v>1.01843003766146</v>
      </c>
      <c r="AN346" s="6">
        <f ca="1">IF($AF346="",SUMIFS('Growth rates'!K$4:K$922,'Growth rates'!$B$4:$B$922,Demands_tra!$A346,'Growth rates'!$C$4:$C$922,$AE346),SUMIFS('Growth rates'!K$4:K$922,'Growth rates'!$B$4:$B$922,Demands_tra!$A346,'Growth rates'!$C$4:$C$922,$AF346))</f>
        <v>1.02535276541024</v>
      </c>
      <c r="AO346" s="6">
        <f ca="1">IF($AF346="",SUMIFS('Growth rates'!L$4:L$922,'Growth rates'!$B$4:$B$922,Demands_tra!$A346,'Growth rates'!$C$4:$C$922,$AE346),SUMIFS('Growth rates'!L$4:L$922,'Growth rates'!$B$4:$B$922,Demands_tra!$A346,'Growth rates'!$C$4:$C$922,$AF346))</f>
        <v>1.02777984199243</v>
      </c>
      <c r="AP346" s="6">
        <f ca="1">IF($AF346="",SUMIFS('Growth rates'!M$4:M$922,'Growth rates'!$B$4:$B$922,Demands_tra!$A346,'Growth rates'!$C$4:$C$922,$AE346),SUMIFS('Growth rates'!M$4:M$922,'Growth rates'!$B$4:$B$922,Demands_tra!$A346,'Growth rates'!$C$4:$C$922,$AF346))</f>
        <v>1.02565513427365</v>
      </c>
      <c r="AQ346" s="6">
        <f ca="1">IF($AF346="",SUMIFS('Growth rates'!N$4:N$922,'Growth rates'!$B$4:$B$922,Demands_tra!$A346,'Growth rates'!$C$4:$C$922,$AE346),SUMIFS('Growth rates'!N$4:N$922,'Growth rates'!$B$4:$B$922,Demands_tra!$A346,'Growth rates'!$C$4:$C$922,$AF346))</f>
        <v>1.01876282571803</v>
      </c>
      <c r="AR346" s="6">
        <f ca="1">IF($AF346="",SUMIFS('Growth rates'!O$4:O$922,'Growth rates'!$B$4:$B$922,Demands_tra!$A346,'Growth rates'!$C$4:$C$922,$AE346),SUMIFS('Growth rates'!O$4:O$922,'Growth rates'!$B$4:$B$922,Demands_tra!$A346,'Growth rates'!$C$4:$C$922,$AF346))</f>
        <v>1.00946233103805</v>
      </c>
      <c r="AS346" s="6">
        <f ca="1">IF($AF346="",SUMIFS('Growth rates'!P$4:P$922,'Growth rates'!$B$4:$B$922,Demands_tra!$A346,'Growth rates'!$C$4:$C$922,$AE346),SUMIFS('Growth rates'!P$4:P$922,'Growth rates'!$B$4:$B$922,Demands_tra!$A346,'Growth rates'!$C$4:$C$922,$AF346))</f>
        <v>0.999966993786428</v>
      </c>
      <c r="AT346" s="6">
        <f ca="1">IF($AF346="",SUMIFS('Growth rates'!Q$4:Q$922,'Growth rates'!$B$4:$B$922,Demands_tra!$A346,'Growth rates'!$C$4:$C$922,$AE346),SUMIFS('Growth rates'!Q$4:Q$922,'Growth rates'!$B$4:$B$922,Demands_tra!$A346,'Growth rates'!$C$4:$C$922,$AF346))</f>
        <v>0.992198744423495</v>
      </c>
      <c r="AU346" s="6">
        <f ca="1">IF($AF346="",SUMIFS('Growth rates'!R$4:R$922,'Growth rates'!$B$4:$B$922,Demands_tra!$A346,'Growth rates'!$C$4:$C$922,$AE346),SUMIFS('Growth rates'!R$4:R$922,'Growth rates'!$B$4:$B$922,Demands_tra!$A346,'Growth rates'!$C$4:$C$922,$AF346))</f>
        <v>0.986303671471603</v>
      </c>
      <c r="AV346" s="6">
        <f ca="1">IF($AF346="",SUMIFS('Growth rates'!S$4:S$922,'Growth rates'!$B$4:$B$922,Demands_tra!$A346,'Growth rates'!$C$4:$C$922,$AE346),SUMIFS('Growth rates'!S$4:S$922,'Growth rates'!$B$4:$B$922,Demands_tra!$A346,'Growth rates'!$C$4:$C$922,$AF346))</f>
        <v>0.98017186010727</v>
      </c>
      <c r="AW346" s="6">
        <f ca="1">IF($AF346="",SUMIFS('Growth rates'!T$4:T$922,'Growth rates'!$B$4:$B$922,Demands_tra!$A346,'Growth rates'!$C$4:$C$922,$AE346),SUMIFS('Growth rates'!T$4:T$922,'Growth rates'!$B$4:$B$922,Demands_tra!$A346,'Growth rates'!$C$4:$C$922,$AF346))</f>
        <v>0.971420421446115</v>
      </c>
      <c r="AX346" s="6">
        <f ca="1">IF($AF346="",SUMIFS('Growth rates'!U$4:U$922,'Growth rates'!$B$4:$B$922,Demands_tra!$A346,'Growth rates'!$C$4:$C$922,$AE346),SUMIFS('Growth rates'!U$4:U$922,'Growth rates'!$B$4:$B$922,Demands_tra!$A346,'Growth rates'!$C$4:$C$922,$AF346))</f>
        <v>0.958795501348584</v>
      </c>
      <c r="AY346" s="6">
        <f ca="1">IF($AF346="",SUMIFS('Growth rates'!V$4:V$922,'Growth rates'!$B$4:$B$922,Demands_tra!$A346,'Growth rates'!$C$4:$C$922,$AE346),SUMIFS('Growth rates'!V$4:V$922,'Growth rates'!$B$4:$B$922,Demands_tra!$A346,'Growth rates'!$C$4:$C$922,$AF346))</f>
        <v>0</v>
      </c>
      <c r="AZ346" s="6">
        <f ca="1">IF($AF346="",SUMIFS('Growth rates'!W$4:W$922,'Growth rates'!$B$4:$B$922,Demands_tra!$A346,'Growth rates'!$C$4:$C$922,$AE346),SUMIFS('Growth rates'!W$4:W$922,'Growth rates'!$B$4:$B$922,Demands_tra!$A346,'Growth rates'!$C$4:$C$922,$AF346))</f>
        <v>0</v>
      </c>
      <c r="BA346" s="6">
        <f ca="1">IF($AF346="",SUMIFS('Growth rates'!X$4:X$922,'Growth rates'!$B$4:$B$922,Demands_tra!$A346,'Growth rates'!$C$4:$C$922,$AE346),SUMIFS('Growth rates'!X$4:X$922,'Growth rates'!$B$4:$B$922,Demands_tra!$A346,'Growth rates'!$C$4:$C$922,$AF346))</f>
        <v>0</v>
      </c>
      <c r="BB346" s="6">
        <f ca="1">IF($AF346="",SUMIFS('Growth rates'!Y$4:Y$922,'Growth rates'!$B$4:$B$922,Demands_tra!$A346,'Growth rates'!$C$4:$C$922,$AE346),SUMIFS('Growth rates'!Y$4:Y$922,'Growth rates'!$B$4:$B$922,Demands_tra!$A346,'Growth rates'!$C$4:$C$922,$AF346))</f>
        <v>0</v>
      </c>
      <c r="BC346" s="6">
        <f ca="1">IF($AF346="",SUMIFS('Growth rates'!Z$4:Z$922,'Growth rates'!$B$4:$B$922,Demands_tra!$A346,'Growth rates'!$C$4:$C$922,$AE346),SUMIFS('Growth rates'!Z$4:Z$922,'Growth rates'!$B$4:$B$922,Demands_tra!$A346,'Growth rates'!$C$4:$C$922,$AF346))</f>
        <v>0</v>
      </c>
      <c r="BD346" s="6">
        <f ca="1">IF($AF346="",SUMIFS('Growth rates'!AA$4:AA$922,'Growth rates'!$B$4:$B$922,Demands_tra!$A346,'Growth rates'!$C$4:$C$922,$AE346),SUMIFS('Growth rates'!AA$4:AA$922,'Growth rates'!$B$4:$B$922,Demands_tra!$A346,'Growth rates'!$C$4:$C$922,$AF346))</f>
        <v>0</v>
      </c>
      <c r="BE346" s="6">
        <f ca="1">IF($AF346="",SUMIFS('Growth rates'!AB$4:AB$922,'Growth rates'!$B$4:$B$922,Demands_tra!$A346,'Growth rates'!$C$4:$C$922,$AE346),SUMIFS('Growth rates'!AB$4:AB$922,'Growth rates'!$B$4:$B$922,Demands_tra!$A346,'Growth rates'!$C$4:$C$922,$AF346))</f>
        <v>0</v>
      </c>
      <c r="BF346" s="6">
        <f ca="1">IF($AF346="",SUMIFS('Growth rates'!AC$4:AC$922,'Growth rates'!$B$4:$B$922,Demands_tra!$A346,'Growth rates'!$C$4:$C$922,$AE346),SUMIFS('Growth rates'!AC$4:AC$922,'Growth rates'!$B$4:$B$922,Demands_tra!$A346,'Growth rates'!$C$4:$C$922,$AF346))</f>
        <v>0</v>
      </c>
      <c r="BH346" t="str">
        <f ca="1">VLOOKUP($C346,'Default drvr and elast'!$A$4:$F$49,MATCH(VLOOKUP(A346,Classification!$B$4:$D$42,3,FALSE),'Default drvr and elast'!$D$3:$F$3,0)+3,FALSE)</f>
        <v>Med2</v>
      </c>
      <c r="BJ346" s="6">
        <f ca="1">IF($BI346="",SUMIF(Elasticities!$B$5:$B$52,Demands_tra!$BH346,Elasticities!C$5:C$52),SUMIF(Elasticities!$B$5:$B$52,Demands_tra!$BI346,Elasticities!C$5:C$52))</f>
        <v>0.799999999999989</v>
      </c>
      <c r="BK346" s="6">
        <f ca="1">IF($BI346="",SUMIF(Elasticities!$B$5:$B$52,Demands_tra!$BH346,Elasticities!D$5:D$52),SUMIF(Elasticities!$B$5:$B$52,Demands_tra!$BI346,Elasticities!D$5:D$52))</f>
        <v>0.797560975609746</v>
      </c>
      <c r="BL346" s="6">
        <f ca="1">IF($BI346="",SUMIF(Elasticities!$B$5:$B$52,Demands_tra!$BH346,Elasticities!E$5:E$52),SUMIF(Elasticities!$B$5:$B$52,Demands_tra!$BI346,Elasticities!E$5:E$52))</f>
        <v>0.785365853658527</v>
      </c>
      <c r="BM346" s="6">
        <f ca="1">IF($BI346="",SUMIF(Elasticities!$B$5:$B$52,Demands_tra!$BH346,Elasticities!F$5:F$52),SUMIF(Elasticities!$B$5:$B$52,Demands_tra!$BI346,Elasticities!F$5:F$52))</f>
        <v>0.773170731707307</v>
      </c>
      <c r="BN346" s="6">
        <f ca="1">IF($BI346="",SUMIF(Elasticities!$B$5:$B$52,Demands_tra!$BH346,Elasticities!G$5:G$52),SUMIF(Elasticities!$B$5:$B$52,Demands_tra!$BI346,Elasticities!G$5:G$52))</f>
        <v>0.760975609756088</v>
      </c>
      <c r="BO346" s="6">
        <f ca="1">IF($BI346="",SUMIF(Elasticities!$B$5:$B$52,Demands_tra!$BH346,Elasticities!H$5:H$52),SUMIF(Elasticities!$B$5:$B$52,Demands_tra!$BI346,Elasticities!H$5:H$52))</f>
        <v>0.748780487804868</v>
      </c>
      <c r="BP346" s="6">
        <f ca="1">IF($BI346="",SUMIF(Elasticities!$B$5:$B$52,Demands_tra!$BH346,Elasticities!I$5:I$52),SUMIF(Elasticities!$B$5:$B$52,Demands_tra!$BI346,Elasticities!I$5:I$52))</f>
        <v>0.736585365853649</v>
      </c>
      <c r="BQ346" s="6">
        <f ca="1">IF($BI346="",SUMIF(Elasticities!$B$5:$B$52,Demands_tra!$BH346,Elasticities!J$5:J$52),SUMIF(Elasticities!$B$5:$B$52,Demands_tra!$BI346,Elasticities!J$5:J$52))</f>
        <v>0.724390243902429</v>
      </c>
      <c r="BR346" s="6">
        <f ca="1">IF($BI346="",SUMIF(Elasticities!$B$5:$B$52,Demands_tra!$BH346,Elasticities!K$5:K$52),SUMIF(Elasticities!$B$5:$B$52,Demands_tra!$BI346,Elasticities!K$5:K$52))</f>
        <v>0.71219512195121</v>
      </c>
      <c r="BS346" s="6">
        <f ca="1">IF($BI346="",SUMIF(Elasticities!$B$5:$B$52,Demands_tra!$BH346,Elasticities!L$5:L$52),SUMIF(Elasticities!$B$5:$B$52,Demands_tra!$BI346,Elasticities!L$5:L$52))</f>
        <v>0.699999999999997</v>
      </c>
      <c r="BT346" s="6">
        <f ca="1">IF($BI346="",SUMIF(Elasticities!$B$5:$B$52,Demands_tra!$BH346,Elasticities!M$5:M$52),SUMIF(Elasticities!$B$5:$B$52,Demands_tra!$BI346,Elasticities!M$5:M$52))</f>
        <v>0.687499999999996</v>
      </c>
      <c r="BU346" s="6">
        <f ca="1">IF($BI346="",SUMIF(Elasticities!$B$5:$B$52,Demands_tra!$BH346,Elasticities!N$5:N$52),SUMIF(Elasticities!$B$5:$B$52,Demands_tra!$BI346,Elasticities!N$5:N$52))</f>
        <v>0.674999999999996</v>
      </c>
      <c r="BV346" s="6">
        <f ca="1">IF($BI346="",SUMIF(Elasticities!$B$5:$B$52,Demands_tra!$BH346,Elasticities!O$5:O$52),SUMIF(Elasticities!$B$5:$B$52,Demands_tra!$BI346,Elasticities!O$5:O$52))</f>
        <v>0.662499999999996</v>
      </c>
      <c r="BW346" s="6">
        <f ca="1">IF($BI346="",SUMIF(Elasticities!$B$5:$B$52,Demands_tra!$BH346,Elasticities!P$5:P$52),SUMIF(Elasticities!$B$5:$B$52,Demands_tra!$BI346,Elasticities!P$5:P$52))</f>
        <v>0.649999999999997</v>
      </c>
      <c r="BX346" s="6">
        <f ca="1">IF($BI346="",SUMIF(Elasticities!$B$5:$B$52,Demands_tra!$BH346,Elasticities!Q$5:Q$52),SUMIF(Elasticities!$B$5:$B$52,Demands_tra!$BI346,Elasticities!Q$5:Q$52))</f>
        <v>0.637499999999997</v>
      </c>
      <c r="BY346" s="6">
        <f ca="1">IF($BI346="",SUMIF(Elasticities!$B$5:$B$52,Demands_tra!$BH346,Elasticities!R$5:R$52),SUMIF(Elasticities!$B$5:$B$52,Demands_tra!$BI346,Elasticities!R$5:R$52))</f>
        <v>0.624999999999996</v>
      </c>
      <c r="BZ346" s="6">
        <f ca="1">IF($BI346="",SUMIF(Elasticities!$B$5:$B$52,Demands_tra!$BH346,Elasticities!S$5:S$52),SUMIF(Elasticities!$B$5:$B$52,Demands_tra!$BI346,Elasticities!S$5:S$52))</f>
        <v>0.612499999999996</v>
      </c>
      <c r="CA346" s="6">
        <f ca="1">IF($BI346="",SUMIF(Elasticities!$B$5:$B$52,Demands_tra!$BH346,Elasticities!T$5:T$52),SUMIF(Elasticities!$B$5:$B$52,Demands_tra!$BI346,Elasticities!T$5:T$52))</f>
        <v>0.599999999999996</v>
      </c>
      <c r="CB346" s="6" t="e">
        <f ca="1">IF($BI346="",SUMIF(Elasticities!$B$5:$B$52,Demands_tra!$BH346,Elasticities!U$5:U$52),SUMIF(Elasticities!$B$5:$B$52,Demands_tra!$BI346,Elasticities!U$5:U$52))</f>
        <v>#VALUE!</v>
      </c>
      <c r="CC346" s="6" t="e">
        <f ca="1">IF($BI346="",SUMIF(Elasticities!$B$5:$B$52,Demands_tra!$BH346,Elasticities!V$5:V$52),SUMIF(Elasticities!$B$5:$B$52,Demands_tra!$BI346,Elasticities!V$5:V$52))</f>
        <v>#VALUE!</v>
      </c>
      <c r="CD346" s="6" t="e">
        <f ca="1">IF($BI346="",SUMIF(Elasticities!$B$5:$B$52,Demands_tra!$BH346,Elasticities!W$5:W$52),SUMIF(Elasticities!$B$5:$B$52,Demands_tra!$BI346,Elasticities!W$5:W$52))</f>
        <v>#VALUE!</v>
      </c>
      <c r="CE346" s="6" t="e">
        <f ca="1">IF($BI346="",SUMIF(Elasticities!$B$5:$B$52,Demands_tra!$BH346,Elasticities!X$5:X$52),SUMIF(Elasticities!$B$5:$B$52,Demands_tra!$BI346,Elasticities!X$5:X$52))</f>
        <v>#VALUE!</v>
      </c>
      <c r="CF346" s="6" t="e">
        <f ca="1">IF($BI346="",SUMIF(Elasticities!$B$5:$B$52,Demands_tra!$BH346,Elasticities!Y$5:Y$52),SUMIF(Elasticities!$B$5:$B$52,Demands_tra!$BI346,Elasticities!Y$5:Y$52))</f>
        <v>#VALUE!</v>
      </c>
      <c r="CG346" s="6" t="e">
        <f ca="1">IF($BI346="",SUMIF(Elasticities!$B$5:$B$52,Demands_tra!$BH346,Elasticities!Z$5:Z$52),SUMIF(Elasticities!$B$5:$B$52,Demands_tra!$BI346,Elasticities!Z$5:Z$52))</f>
        <v>#VALUE!</v>
      </c>
      <c r="CH346" s="6" t="e">
        <f ca="1">IF($BI346="",SUMIF(Elasticities!$B$5:$B$52,Demands_tra!$BH346,Elasticities!AA$5:AA$52),SUMIF(Elasticities!$B$5:$B$52,Demands_tra!$BI346,Elasticities!AA$5:AA$52))</f>
        <v>#VALUE!</v>
      </c>
      <c r="CI346" s="6" t="e">
        <f ca="1">IF($BI346="",SUMIF(Elasticities!$B$5:$B$52,Demands_tra!$BH346,Elasticities!AB$5:AB$52),SUMIF(Elasticities!$B$5:$B$52,Demands_tra!$BI346,Elasticities!AB$5:AB$52))</f>
        <v>#VALUE!</v>
      </c>
    </row>
    <row r="347" spans="1:87">
      <c r="A347" t="str">
        <f>IF(BYDem_tra!B346="","\I:",BYDem_tra!B346)</f>
        <v>SpainPor</v>
      </c>
      <c r="B347" t="str">
        <f>BYDem_tra!E346</f>
        <v>Trd_bus</v>
      </c>
      <c r="C347" t="str">
        <f t="shared" si="246"/>
        <v>Trd_bus</v>
      </c>
      <c r="D347" s="3">
        <f>SUMIFS(BYDem_tra!$M$2:$M$2000,BYDem_tra!$B$2:$B$2000,Demands_tra!$A347,BYDem_tra!$E$2:$E$2000,Demands_tra!$B347)</f>
        <v>3.5</v>
      </c>
      <c r="E347" s="3">
        <f ca="1" t="shared" si="247"/>
        <v>3.50160619412489</v>
      </c>
      <c r="F347" s="3">
        <f ca="1" t="shared" si="248"/>
        <v>3.5095134464001</v>
      </c>
      <c r="G347" s="3">
        <f ca="1" t="shared" si="249"/>
        <v>3.5136901994452</v>
      </c>
      <c r="H347" s="3">
        <f ca="1" t="shared" si="250"/>
        <v>3.52137595867529</v>
      </c>
      <c r="I347" s="3">
        <f ca="1" t="shared" si="251"/>
        <v>3.53349808242056</v>
      </c>
      <c r="J347" s="3">
        <f ca="1" t="shared" si="252"/>
        <v>3.54869160056249</v>
      </c>
      <c r="K347" s="3">
        <f ca="1" t="shared" si="253"/>
        <v>3.56616538217531</v>
      </c>
      <c r="L347" s="3">
        <f ca="1" t="shared" si="254"/>
        <v>3.5721772669402</v>
      </c>
      <c r="M347" s="3">
        <f ca="1" t="shared" si="255"/>
        <v>3.56700798592177</v>
      </c>
      <c r="N347" s="3">
        <f ca="1" t="shared" si="256"/>
        <v>3.5505286336512</v>
      </c>
      <c r="O347" s="3">
        <f ca="1" t="shared" si="257"/>
        <v>3.52864951862221</v>
      </c>
      <c r="P347" s="3">
        <f ca="1" t="shared" si="258"/>
        <v>3.50666005256971</v>
      </c>
      <c r="Q347" s="3">
        <f ca="1" t="shared" si="259"/>
        <v>3.48895307181171</v>
      </c>
      <c r="R347" s="3">
        <f ca="1" t="shared" si="260"/>
        <v>3.47573811257368</v>
      </c>
      <c r="S347" s="3">
        <f ca="1" t="shared" si="261"/>
        <v>3.46223278260116</v>
      </c>
      <c r="T347" s="3">
        <f ca="1" t="shared" si="262"/>
        <v>3.443298904345</v>
      </c>
      <c r="U347" s="3">
        <f ca="1" t="shared" si="263"/>
        <v>3.41644871307072</v>
      </c>
      <c r="V347" s="3" t="e">
        <f ca="1" t="shared" si="238"/>
        <v>#VALUE!</v>
      </c>
      <c r="W347" s="3" t="e">
        <f ca="1" t="shared" si="239"/>
        <v>#DIV/0!</v>
      </c>
      <c r="X347" s="3" t="e">
        <f ca="1" t="shared" si="240"/>
        <v>#DIV/0!</v>
      </c>
      <c r="Y347" s="3" t="e">
        <f ca="1" t="shared" si="241"/>
        <v>#DIV/0!</v>
      </c>
      <c r="Z347" s="3" t="e">
        <f ca="1" t="shared" si="242"/>
        <v>#DIV/0!</v>
      </c>
      <c r="AA347" s="3" t="e">
        <f ca="1" t="shared" si="243"/>
        <v>#DIV/0!</v>
      </c>
      <c r="AB347" s="3" t="e">
        <f ca="1" t="shared" si="244"/>
        <v>#DIV/0!</v>
      </c>
      <c r="AC347" s="3" t="e">
        <f ca="1" t="shared" si="245"/>
        <v>#DIV/0!</v>
      </c>
      <c r="AE347" s="34" t="str">
        <f ca="1">VLOOKUP($C347,'Default drvr and elast'!$A$4:$C$49,MATCH(VLOOKUP(A347,Classification!$B$4:$D$99,2,FALSE),'Default drvr and elast'!$A$3:$C$3,0),FALSE)</f>
        <v>POP</v>
      </c>
      <c r="AF347" s="4"/>
      <c r="AG347" s="6">
        <f ca="1">IF($AF347="",SUMIFS('Growth rates'!D$4:D$922,'Growth rates'!$B$4:$B$922,Demands_tra!$A347,'Growth rates'!$C$4:$C$922,$AE347),SUMIFS('Growth rates'!D$4:D$922,'Growth rates'!$B$4:$B$922,Demands_tra!$A347,'Growth rates'!$C$4:$C$922,$AF347))</f>
        <v>1</v>
      </c>
      <c r="AH347" s="6">
        <f ca="1">IF($AF347="",SUMIFS('Growth rates'!E$4:E$922,'Growth rates'!$B$4:$B$922,Demands_tra!$A347,'Growth rates'!$C$4:$C$922,$AE347),SUMIFS('Growth rates'!E$4:E$922,'Growth rates'!$B$4:$B$922,Demands_tra!$A347,'Growth rates'!$C$4:$C$922,$AF347))</f>
        <v>1.00057539501197</v>
      </c>
      <c r="AI347" s="6">
        <f ca="1">IF($AF347="",SUMIFS('Growth rates'!F$4:F$922,'Growth rates'!$B$4:$B$922,Demands_tra!$A347,'Growth rates'!$C$4:$C$922,$AE347),SUMIFS('Growth rates'!F$4:F$922,'Growth rates'!$B$4:$B$922,Demands_tra!$A347,'Growth rates'!$C$4:$C$922,$AF347))</f>
        <v>1.00345237007185</v>
      </c>
      <c r="AJ347" s="6">
        <f ca="1">IF($AF347="",SUMIFS('Growth rates'!G$4:G$922,'Growth rates'!$B$4:$B$922,Demands_tra!$A347,'Growth rates'!$C$4:$C$922,$AE347),SUMIFS('Growth rates'!G$4:G$922,'Growth rates'!$B$4:$B$922,Demands_tra!$A347,'Growth rates'!$C$4:$C$922,$AF347))</f>
        <v>1.00499696016419</v>
      </c>
      <c r="AK347" s="6">
        <f ca="1">IF($AF347="",SUMIFS('Growth rates'!H$4:H$922,'Growth rates'!$B$4:$B$922,Demands_tra!$A347,'Growth rates'!$C$4:$C$922,$AE347),SUMIFS('Growth rates'!H$4:H$922,'Growth rates'!$B$4:$B$922,Demands_tra!$A347,'Growth rates'!$C$4:$C$922,$AF347))</f>
        <v>1.00788575912277</v>
      </c>
      <c r="AL347" s="6">
        <f ca="1">IF($AF347="",SUMIFS('Growth rates'!I$4:I$922,'Growth rates'!$B$4:$B$922,Demands_tra!$A347,'Growth rates'!$C$4:$C$922,$AE347),SUMIFS('Growth rates'!I$4:I$922,'Growth rates'!$B$4:$B$922,Demands_tra!$A347,'Growth rates'!$C$4:$C$922,$AF347))</f>
        <v>1.01251940786193</v>
      </c>
      <c r="AM347" s="6">
        <f ca="1">IF($AF347="",SUMIFS('Growth rates'!J$4:J$922,'Growth rates'!$B$4:$B$922,Demands_tra!$A347,'Growth rates'!$C$4:$C$922,$AE347),SUMIFS('Growth rates'!J$4:J$922,'Growth rates'!$B$4:$B$922,Demands_tra!$A347,'Growth rates'!$C$4:$C$922,$AF347))</f>
        <v>1.01843003766146</v>
      </c>
      <c r="AN347" s="6">
        <f ca="1">IF($AF347="",SUMIFS('Growth rates'!K$4:K$922,'Growth rates'!$B$4:$B$922,Demands_tra!$A347,'Growth rates'!$C$4:$C$922,$AE347),SUMIFS('Growth rates'!K$4:K$922,'Growth rates'!$B$4:$B$922,Demands_tra!$A347,'Growth rates'!$C$4:$C$922,$AF347))</f>
        <v>1.02535276541024</v>
      </c>
      <c r="AO347" s="6">
        <f ca="1">IF($AF347="",SUMIFS('Growth rates'!L$4:L$922,'Growth rates'!$B$4:$B$922,Demands_tra!$A347,'Growth rates'!$C$4:$C$922,$AE347),SUMIFS('Growth rates'!L$4:L$922,'Growth rates'!$B$4:$B$922,Demands_tra!$A347,'Growth rates'!$C$4:$C$922,$AF347))</f>
        <v>1.02777984199243</v>
      </c>
      <c r="AP347" s="6">
        <f ca="1">IF($AF347="",SUMIFS('Growth rates'!M$4:M$922,'Growth rates'!$B$4:$B$922,Demands_tra!$A347,'Growth rates'!$C$4:$C$922,$AE347),SUMIFS('Growth rates'!M$4:M$922,'Growth rates'!$B$4:$B$922,Demands_tra!$A347,'Growth rates'!$C$4:$C$922,$AF347))</f>
        <v>1.02565513427365</v>
      </c>
      <c r="AQ347" s="6">
        <f ca="1">IF($AF347="",SUMIFS('Growth rates'!N$4:N$922,'Growth rates'!$B$4:$B$922,Demands_tra!$A347,'Growth rates'!$C$4:$C$922,$AE347),SUMIFS('Growth rates'!N$4:N$922,'Growth rates'!$B$4:$B$922,Demands_tra!$A347,'Growth rates'!$C$4:$C$922,$AF347))</f>
        <v>1.01876282571803</v>
      </c>
      <c r="AR347" s="6">
        <f ca="1">IF($AF347="",SUMIFS('Growth rates'!O$4:O$922,'Growth rates'!$B$4:$B$922,Demands_tra!$A347,'Growth rates'!$C$4:$C$922,$AE347),SUMIFS('Growth rates'!O$4:O$922,'Growth rates'!$B$4:$B$922,Demands_tra!$A347,'Growth rates'!$C$4:$C$922,$AF347))</f>
        <v>1.00946233103805</v>
      </c>
      <c r="AS347" s="6">
        <f ca="1">IF($AF347="",SUMIFS('Growth rates'!P$4:P$922,'Growth rates'!$B$4:$B$922,Demands_tra!$A347,'Growth rates'!$C$4:$C$922,$AE347),SUMIFS('Growth rates'!P$4:P$922,'Growth rates'!$B$4:$B$922,Demands_tra!$A347,'Growth rates'!$C$4:$C$922,$AF347))</f>
        <v>0.999966993786428</v>
      </c>
      <c r="AT347" s="6">
        <f ca="1">IF($AF347="",SUMIFS('Growth rates'!Q$4:Q$922,'Growth rates'!$B$4:$B$922,Demands_tra!$A347,'Growth rates'!$C$4:$C$922,$AE347),SUMIFS('Growth rates'!Q$4:Q$922,'Growth rates'!$B$4:$B$922,Demands_tra!$A347,'Growth rates'!$C$4:$C$922,$AF347))</f>
        <v>0.992198744423495</v>
      </c>
      <c r="AU347" s="6">
        <f ca="1">IF($AF347="",SUMIFS('Growth rates'!R$4:R$922,'Growth rates'!$B$4:$B$922,Demands_tra!$A347,'Growth rates'!$C$4:$C$922,$AE347),SUMIFS('Growth rates'!R$4:R$922,'Growth rates'!$B$4:$B$922,Demands_tra!$A347,'Growth rates'!$C$4:$C$922,$AF347))</f>
        <v>0.986303671471603</v>
      </c>
      <c r="AV347" s="6">
        <f ca="1">IF($AF347="",SUMIFS('Growth rates'!S$4:S$922,'Growth rates'!$B$4:$B$922,Demands_tra!$A347,'Growth rates'!$C$4:$C$922,$AE347),SUMIFS('Growth rates'!S$4:S$922,'Growth rates'!$B$4:$B$922,Demands_tra!$A347,'Growth rates'!$C$4:$C$922,$AF347))</f>
        <v>0.98017186010727</v>
      </c>
      <c r="AW347" s="6">
        <f ca="1">IF($AF347="",SUMIFS('Growth rates'!T$4:T$922,'Growth rates'!$B$4:$B$922,Demands_tra!$A347,'Growth rates'!$C$4:$C$922,$AE347),SUMIFS('Growth rates'!T$4:T$922,'Growth rates'!$B$4:$B$922,Demands_tra!$A347,'Growth rates'!$C$4:$C$922,$AF347))</f>
        <v>0.971420421446115</v>
      </c>
      <c r="AX347" s="6">
        <f ca="1">IF($AF347="",SUMIFS('Growth rates'!U$4:U$922,'Growth rates'!$B$4:$B$922,Demands_tra!$A347,'Growth rates'!$C$4:$C$922,$AE347),SUMIFS('Growth rates'!U$4:U$922,'Growth rates'!$B$4:$B$922,Demands_tra!$A347,'Growth rates'!$C$4:$C$922,$AF347))</f>
        <v>0.958795501348584</v>
      </c>
      <c r="AY347" s="6">
        <f ca="1">IF($AF347="",SUMIFS('Growth rates'!V$4:V$922,'Growth rates'!$B$4:$B$922,Demands_tra!$A347,'Growth rates'!$C$4:$C$922,$AE347),SUMIFS('Growth rates'!V$4:V$922,'Growth rates'!$B$4:$B$922,Demands_tra!$A347,'Growth rates'!$C$4:$C$922,$AF347))</f>
        <v>0</v>
      </c>
      <c r="AZ347" s="6">
        <f ca="1">IF($AF347="",SUMIFS('Growth rates'!W$4:W$922,'Growth rates'!$B$4:$B$922,Demands_tra!$A347,'Growth rates'!$C$4:$C$922,$AE347),SUMIFS('Growth rates'!W$4:W$922,'Growth rates'!$B$4:$B$922,Demands_tra!$A347,'Growth rates'!$C$4:$C$922,$AF347))</f>
        <v>0</v>
      </c>
      <c r="BA347" s="6">
        <f ca="1">IF($AF347="",SUMIFS('Growth rates'!X$4:X$922,'Growth rates'!$B$4:$B$922,Demands_tra!$A347,'Growth rates'!$C$4:$C$922,$AE347),SUMIFS('Growth rates'!X$4:X$922,'Growth rates'!$B$4:$B$922,Demands_tra!$A347,'Growth rates'!$C$4:$C$922,$AF347))</f>
        <v>0</v>
      </c>
      <c r="BB347" s="6">
        <f ca="1">IF($AF347="",SUMIFS('Growth rates'!Y$4:Y$922,'Growth rates'!$B$4:$B$922,Demands_tra!$A347,'Growth rates'!$C$4:$C$922,$AE347),SUMIFS('Growth rates'!Y$4:Y$922,'Growth rates'!$B$4:$B$922,Demands_tra!$A347,'Growth rates'!$C$4:$C$922,$AF347))</f>
        <v>0</v>
      </c>
      <c r="BC347" s="6">
        <f ca="1">IF($AF347="",SUMIFS('Growth rates'!Z$4:Z$922,'Growth rates'!$B$4:$B$922,Demands_tra!$A347,'Growth rates'!$C$4:$C$922,$AE347),SUMIFS('Growth rates'!Z$4:Z$922,'Growth rates'!$B$4:$B$922,Demands_tra!$A347,'Growth rates'!$C$4:$C$922,$AF347))</f>
        <v>0</v>
      </c>
      <c r="BD347" s="6">
        <f ca="1">IF($AF347="",SUMIFS('Growth rates'!AA$4:AA$922,'Growth rates'!$B$4:$B$922,Demands_tra!$A347,'Growth rates'!$C$4:$C$922,$AE347),SUMIFS('Growth rates'!AA$4:AA$922,'Growth rates'!$B$4:$B$922,Demands_tra!$A347,'Growth rates'!$C$4:$C$922,$AF347))</f>
        <v>0</v>
      </c>
      <c r="BE347" s="6">
        <f ca="1">IF($AF347="",SUMIFS('Growth rates'!AB$4:AB$922,'Growth rates'!$B$4:$B$922,Demands_tra!$A347,'Growth rates'!$C$4:$C$922,$AE347),SUMIFS('Growth rates'!AB$4:AB$922,'Growth rates'!$B$4:$B$922,Demands_tra!$A347,'Growth rates'!$C$4:$C$922,$AF347))</f>
        <v>0</v>
      </c>
      <c r="BF347" s="6">
        <f ca="1">IF($AF347="",SUMIFS('Growth rates'!AC$4:AC$922,'Growth rates'!$B$4:$B$922,Demands_tra!$A347,'Growth rates'!$C$4:$C$922,$AE347),SUMIFS('Growth rates'!AC$4:AC$922,'Growth rates'!$B$4:$B$922,Demands_tra!$A347,'Growth rates'!$C$4:$C$922,$AF347))</f>
        <v>0</v>
      </c>
      <c r="BH347" t="str">
        <f ca="1">VLOOKUP($C347,'Default drvr and elast'!$A$4:$F$49,MATCH(VLOOKUP(A347,Classification!$B$4:$D$42,3,FALSE),'Default drvr and elast'!$D$3:$F$3,0)+3,FALSE)</f>
        <v>Med2</v>
      </c>
      <c r="BJ347" s="6">
        <f ca="1">IF($BI347="",SUMIF(Elasticities!$B$5:$B$52,Demands_tra!$BH347,Elasticities!C$5:C$52),SUMIF(Elasticities!$B$5:$B$52,Demands_tra!$BI347,Elasticities!C$5:C$52))</f>
        <v>0.799999999999989</v>
      </c>
      <c r="BK347" s="6">
        <f ca="1">IF($BI347="",SUMIF(Elasticities!$B$5:$B$52,Demands_tra!$BH347,Elasticities!D$5:D$52),SUMIF(Elasticities!$B$5:$B$52,Demands_tra!$BI347,Elasticities!D$5:D$52))</f>
        <v>0.797560975609746</v>
      </c>
      <c r="BL347" s="6">
        <f ca="1">IF($BI347="",SUMIF(Elasticities!$B$5:$B$52,Demands_tra!$BH347,Elasticities!E$5:E$52),SUMIF(Elasticities!$B$5:$B$52,Demands_tra!$BI347,Elasticities!E$5:E$52))</f>
        <v>0.785365853658527</v>
      </c>
      <c r="BM347" s="6">
        <f ca="1">IF($BI347="",SUMIF(Elasticities!$B$5:$B$52,Demands_tra!$BH347,Elasticities!F$5:F$52),SUMIF(Elasticities!$B$5:$B$52,Demands_tra!$BI347,Elasticities!F$5:F$52))</f>
        <v>0.773170731707307</v>
      </c>
      <c r="BN347" s="6">
        <f ca="1">IF($BI347="",SUMIF(Elasticities!$B$5:$B$52,Demands_tra!$BH347,Elasticities!G$5:G$52),SUMIF(Elasticities!$B$5:$B$52,Demands_tra!$BI347,Elasticities!G$5:G$52))</f>
        <v>0.760975609756088</v>
      </c>
      <c r="BO347" s="6">
        <f ca="1">IF($BI347="",SUMIF(Elasticities!$B$5:$B$52,Demands_tra!$BH347,Elasticities!H$5:H$52),SUMIF(Elasticities!$B$5:$B$52,Demands_tra!$BI347,Elasticities!H$5:H$52))</f>
        <v>0.748780487804868</v>
      </c>
      <c r="BP347" s="6">
        <f ca="1">IF($BI347="",SUMIF(Elasticities!$B$5:$B$52,Demands_tra!$BH347,Elasticities!I$5:I$52),SUMIF(Elasticities!$B$5:$B$52,Demands_tra!$BI347,Elasticities!I$5:I$52))</f>
        <v>0.736585365853649</v>
      </c>
      <c r="BQ347" s="6">
        <f ca="1">IF($BI347="",SUMIF(Elasticities!$B$5:$B$52,Demands_tra!$BH347,Elasticities!J$5:J$52),SUMIF(Elasticities!$B$5:$B$52,Demands_tra!$BI347,Elasticities!J$5:J$52))</f>
        <v>0.724390243902429</v>
      </c>
      <c r="BR347" s="6">
        <f ca="1">IF($BI347="",SUMIF(Elasticities!$B$5:$B$52,Demands_tra!$BH347,Elasticities!K$5:K$52),SUMIF(Elasticities!$B$5:$B$52,Demands_tra!$BI347,Elasticities!K$5:K$52))</f>
        <v>0.71219512195121</v>
      </c>
      <c r="BS347" s="6">
        <f ca="1">IF($BI347="",SUMIF(Elasticities!$B$5:$B$52,Demands_tra!$BH347,Elasticities!L$5:L$52),SUMIF(Elasticities!$B$5:$B$52,Demands_tra!$BI347,Elasticities!L$5:L$52))</f>
        <v>0.699999999999997</v>
      </c>
      <c r="BT347" s="6">
        <f ca="1">IF($BI347="",SUMIF(Elasticities!$B$5:$B$52,Demands_tra!$BH347,Elasticities!M$5:M$52),SUMIF(Elasticities!$B$5:$B$52,Demands_tra!$BI347,Elasticities!M$5:M$52))</f>
        <v>0.687499999999996</v>
      </c>
      <c r="BU347" s="6">
        <f ca="1">IF($BI347="",SUMIF(Elasticities!$B$5:$B$52,Demands_tra!$BH347,Elasticities!N$5:N$52),SUMIF(Elasticities!$B$5:$B$52,Demands_tra!$BI347,Elasticities!N$5:N$52))</f>
        <v>0.674999999999996</v>
      </c>
      <c r="BV347" s="6">
        <f ca="1">IF($BI347="",SUMIF(Elasticities!$B$5:$B$52,Demands_tra!$BH347,Elasticities!O$5:O$52),SUMIF(Elasticities!$B$5:$B$52,Demands_tra!$BI347,Elasticities!O$5:O$52))</f>
        <v>0.662499999999996</v>
      </c>
      <c r="BW347" s="6">
        <f ca="1">IF($BI347="",SUMIF(Elasticities!$B$5:$B$52,Demands_tra!$BH347,Elasticities!P$5:P$52),SUMIF(Elasticities!$B$5:$B$52,Demands_tra!$BI347,Elasticities!P$5:P$52))</f>
        <v>0.649999999999997</v>
      </c>
      <c r="BX347" s="6">
        <f ca="1">IF($BI347="",SUMIF(Elasticities!$B$5:$B$52,Demands_tra!$BH347,Elasticities!Q$5:Q$52),SUMIF(Elasticities!$B$5:$B$52,Demands_tra!$BI347,Elasticities!Q$5:Q$52))</f>
        <v>0.637499999999997</v>
      </c>
      <c r="BY347" s="6">
        <f ca="1">IF($BI347="",SUMIF(Elasticities!$B$5:$B$52,Demands_tra!$BH347,Elasticities!R$5:R$52),SUMIF(Elasticities!$B$5:$B$52,Demands_tra!$BI347,Elasticities!R$5:R$52))</f>
        <v>0.624999999999996</v>
      </c>
      <c r="BZ347" s="6">
        <f ca="1">IF($BI347="",SUMIF(Elasticities!$B$5:$B$52,Demands_tra!$BH347,Elasticities!S$5:S$52),SUMIF(Elasticities!$B$5:$B$52,Demands_tra!$BI347,Elasticities!S$5:S$52))</f>
        <v>0.612499999999996</v>
      </c>
      <c r="CA347" s="6">
        <f ca="1">IF($BI347="",SUMIF(Elasticities!$B$5:$B$52,Demands_tra!$BH347,Elasticities!T$5:T$52),SUMIF(Elasticities!$B$5:$B$52,Demands_tra!$BI347,Elasticities!T$5:T$52))</f>
        <v>0.599999999999996</v>
      </c>
      <c r="CB347" s="6" t="e">
        <f ca="1">IF($BI347="",SUMIF(Elasticities!$B$5:$B$52,Demands_tra!$BH347,Elasticities!U$5:U$52),SUMIF(Elasticities!$B$5:$B$52,Demands_tra!$BI347,Elasticities!U$5:U$52))</f>
        <v>#VALUE!</v>
      </c>
      <c r="CC347" s="6" t="e">
        <f ca="1">IF($BI347="",SUMIF(Elasticities!$B$5:$B$52,Demands_tra!$BH347,Elasticities!V$5:V$52),SUMIF(Elasticities!$B$5:$B$52,Demands_tra!$BI347,Elasticities!V$5:V$52))</f>
        <v>#VALUE!</v>
      </c>
      <c r="CD347" s="6" t="e">
        <f ca="1">IF($BI347="",SUMIF(Elasticities!$B$5:$B$52,Demands_tra!$BH347,Elasticities!W$5:W$52),SUMIF(Elasticities!$B$5:$B$52,Demands_tra!$BI347,Elasticities!W$5:W$52))</f>
        <v>#VALUE!</v>
      </c>
      <c r="CE347" s="6" t="e">
        <f ca="1">IF($BI347="",SUMIF(Elasticities!$B$5:$B$52,Demands_tra!$BH347,Elasticities!X$5:X$52),SUMIF(Elasticities!$B$5:$B$52,Demands_tra!$BI347,Elasticities!X$5:X$52))</f>
        <v>#VALUE!</v>
      </c>
      <c r="CF347" s="6" t="e">
        <f ca="1">IF($BI347="",SUMIF(Elasticities!$B$5:$B$52,Demands_tra!$BH347,Elasticities!Y$5:Y$52),SUMIF(Elasticities!$B$5:$B$52,Demands_tra!$BI347,Elasticities!Y$5:Y$52))</f>
        <v>#VALUE!</v>
      </c>
      <c r="CG347" s="6" t="e">
        <f ca="1">IF($BI347="",SUMIF(Elasticities!$B$5:$B$52,Demands_tra!$BH347,Elasticities!Z$5:Z$52),SUMIF(Elasticities!$B$5:$B$52,Demands_tra!$BI347,Elasticities!Z$5:Z$52))</f>
        <v>#VALUE!</v>
      </c>
      <c r="CH347" s="6" t="e">
        <f ca="1">IF($BI347="",SUMIF(Elasticities!$B$5:$B$52,Demands_tra!$BH347,Elasticities!AA$5:AA$52),SUMIF(Elasticities!$B$5:$B$52,Demands_tra!$BI347,Elasticities!AA$5:AA$52))</f>
        <v>#VALUE!</v>
      </c>
      <c r="CI347" s="6" t="e">
        <f ca="1">IF($BI347="",SUMIF(Elasticities!$B$5:$B$52,Demands_tra!$BH347,Elasticities!AB$5:AB$52),SUMIF(Elasticities!$B$5:$B$52,Demands_tra!$BI347,Elasticities!AB$5:AB$52))</f>
        <v>#VALUE!</v>
      </c>
    </row>
    <row r="348" spans="1:87">
      <c r="A348" t="str">
        <f>IF(BYDem_tra!B347="","\I:",BYDem_tra!B347)</f>
        <v>SpainPor</v>
      </c>
      <c r="B348" t="str">
        <f>BYDem_tra!E347</f>
        <v>Trd_car</v>
      </c>
      <c r="C348" t="str">
        <f t="shared" si="246"/>
        <v>Trd_car</v>
      </c>
      <c r="D348" s="3">
        <f>SUMIFS(BYDem_tra!$M$2:$M$2000,BYDem_tra!$B$2:$B$2000,Demands_tra!$A348,BYDem_tra!$E$2:$E$2000,Demands_tra!$B348)</f>
        <v>247.512</v>
      </c>
      <c r="E348" s="3">
        <f ca="1" t="shared" si="247"/>
        <v>246.980139142897</v>
      </c>
      <c r="F348" s="3">
        <f ca="1" t="shared" si="248"/>
        <v>283.564912729967</v>
      </c>
      <c r="G348" s="3">
        <f ca="1" t="shared" si="249"/>
        <v>299.941011949755</v>
      </c>
      <c r="H348" s="3">
        <f ca="1" t="shared" si="250"/>
        <v>319.762530823683</v>
      </c>
      <c r="I348" s="3">
        <f ca="1" t="shared" si="251"/>
        <v>341.031020834324</v>
      </c>
      <c r="J348" s="3">
        <f ca="1" t="shared" si="252"/>
        <v>361.939819174662</v>
      </c>
      <c r="K348" s="3">
        <f ca="1" t="shared" si="253"/>
        <v>382.038354279876</v>
      </c>
      <c r="L348" s="3">
        <f ca="1" t="shared" si="254"/>
        <v>402.906875356065</v>
      </c>
      <c r="M348" s="3">
        <f ca="1" t="shared" si="255"/>
        <v>424.408585257714</v>
      </c>
      <c r="N348" s="3">
        <f ca="1" t="shared" si="256"/>
        <v>445.785184544834</v>
      </c>
      <c r="O348" s="3">
        <f ca="1" t="shared" si="257"/>
        <v>465.204591137423</v>
      </c>
      <c r="P348" s="3">
        <f ca="1" t="shared" si="258"/>
        <v>482.392458310851</v>
      </c>
      <c r="Q348" s="3">
        <f ca="1" t="shared" si="259"/>
        <v>497.331934773479</v>
      </c>
      <c r="R348" s="3">
        <f ca="1" t="shared" si="260"/>
        <v>510.495761799118</v>
      </c>
      <c r="S348" s="3">
        <f ca="1" t="shared" si="261"/>
        <v>522.646809503603</v>
      </c>
      <c r="T348" s="3">
        <f ca="1" t="shared" si="262"/>
        <v>534.256018740073</v>
      </c>
      <c r="U348" s="3">
        <f ca="1" t="shared" si="263"/>
        <v>545.237534908444</v>
      </c>
      <c r="V348" s="3" t="e">
        <f ca="1" t="shared" si="238"/>
        <v>#VALUE!</v>
      </c>
      <c r="W348" s="3" t="e">
        <f ca="1" t="shared" si="239"/>
        <v>#DIV/0!</v>
      </c>
      <c r="X348" s="3" t="e">
        <f ca="1" t="shared" si="240"/>
        <v>#DIV/0!</v>
      </c>
      <c r="Y348" s="3" t="e">
        <f ca="1" t="shared" si="241"/>
        <v>#DIV/0!</v>
      </c>
      <c r="Z348" s="3" t="e">
        <f ca="1" t="shared" si="242"/>
        <v>#DIV/0!</v>
      </c>
      <c r="AA348" s="3" t="e">
        <f ca="1" t="shared" si="243"/>
        <v>#DIV/0!</v>
      </c>
      <c r="AB348" s="3" t="e">
        <f ca="1" t="shared" si="244"/>
        <v>#DIV/0!</v>
      </c>
      <c r="AC348" s="3" t="e">
        <f ca="1" t="shared" si="245"/>
        <v>#DIV/0!</v>
      </c>
      <c r="AE348" s="34" t="str">
        <f ca="1">VLOOKUP($C348,'Default drvr and elast'!$A$4:$C$49,MATCH(VLOOKUP(A348,Classification!$B$4:$D$99,2,FALSE),'Default drvr and elast'!$A$3:$C$3,0),FALSE)</f>
        <v>GDPPCAP</v>
      </c>
      <c r="AF348" s="4"/>
      <c r="AG348" s="6">
        <f ca="1">IF($AF348="",SUMIFS('Growth rates'!D$4:D$922,'Growth rates'!$B$4:$B$922,Demands_tra!$A348,'Growth rates'!$C$4:$C$922,$AE348),SUMIFS('Growth rates'!D$4:D$922,'Growth rates'!$B$4:$B$922,Demands_tra!$A348,'Growth rates'!$C$4:$C$922,$AF348))</f>
        <v>1</v>
      </c>
      <c r="AH348" s="6">
        <f ca="1">IF($AF348="",SUMIFS('Growth rates'!E$4:E$922,'Growth rates'!$B$4:$B$922,Demands_tra!$A348,'Growth rates'!$C$4:$C$922,$AE348),SUMIFS('Growth rates'!E$4:E$922,'Growth rates'!$B$4:$B$922,Demands_tra!$A348,'Growth rates'!$C$4:$C$922,$AF348))</f>
        <v>0.997305750110579</v>
      </c>
      <c r="AI348" s="6">
        <f ca="1">IF($AF348="",SUMIFS('Growth rates'!F$4:F$922,'Growth rates'!$B$4:$B$922,Demands_tra!$A348,'Growth rates'!$C$4:$C$922,$AE348),SUMIFS('Growth rates'!F$4:F$922,'Growth rates'!$B$4:$B$922,Demands_tra!$A348,'Growth rates'!$C$4:$C$922,$AF348))</f>
        <v>1.18540828524245</v>
      </c>
      <c r="AJ348" s="6">
        <f ca="1">IF($AF348="",SUMIFS('Growth rates'!G$4:G$922,'Growth rates'!$B$4:$B$922,Demands_tra!$A348,'Growth rates'!$C$4:$C$922,$AE348),SUMIFS('Growth rates'!G$4:G$922,'Growth rates'!$B$4:$B$922,Demands_tra!$A348,'Growth rates'!$C$4:$C$922,$AF348))</f>
        <v>1.27395052873491</v>
      </c>
      <c r="AK348" s="6">
        <f ca="1">IF($AF348="",SUMIFS('Growth rates'!H$4:H$922,'Growth rates'!$B$4:$B$922,Demands_tra!$A348,'Growth rates'!$C$4:$C$922,$AE348),SUMIFS('Growth rates'!H$4:H$922,'Growth rates'!$B$4:$B$922,Demands_tra!$A348,'Growth rates'!$C$4:$C$922,$AF348))</f>
        <v>1.38458307398944</v>
      </c>
      <c r="AL348" s="6">
        <f ca="1">IF($AF348="",SUMIFS('Growth rates'!I$4:I$922,'Growth rates'!$B$4:$B$922,Demands_tra!$A348,'Growth rates'!$C$4:$C$922,$AE348),SUMIFS('Growth rates'!I$4:I$922,'Growth rates'!$B$4:$B$922,Demands_tra!$A348,'Growth rates'!$C$4:$C$922,$AF348))</f>
        <v>1.50757414531109</v>
      </c>
      <c r="AM348" s="6">
        <f ca="1">IF($AF348="",SUMIFS('Growth rates'!J$4:J$922,'Growth rates'!$B$4:$B$922,Demands_tra!$A348,'Growth rates'!$C$4:$C$922,$AE348),SUMIFS('Growth rates'!J$4:J$922,'Growth rates'!$B$4:$B$922,Demands_tra!$A348,'Growth rates'!$C$4:$C$922,$AF348))</f>
        <v>1.6330588472543</v>
      </c>
      <c r="AN348" s="6">
        <f ca="1">IF($AF348="",SUMIFS('Growth rates'!K$4:K$922,'Growth rates'!$B$4:$B$922,Demands_tra!$A348,'Growth rates'!$C$4:$C$922,$AE348),SUMIFS('Growth rates'!K$4:K$922,'Growth rates'!$B$4:$B$922,Demands_tra!$A348,'Growth rates'!$C$4:$C$922,$AF348))</f>
        <v>1.7582452851075</v>
      </c>
      <c r="AO348" s="6">
        <f ca="1">IF($AF348="",SUMIFS('Growth rates'!L$4:L$922,'Growth rates'!$B$4:$B$922,Demands_tra!$A348,'Growth rates'!$C$4:$C$922,$AE348),SUMIFS('Growth rates'!L$4:L$922,'Growth rates'!$B$4:$B$922,Demands_tra!$A348,'Growth rates'!$C$4:$C$922,$AF348))</f>
        <v>1.89309970137722</v>
      </c>
      <c r="AP348" s="6">
        <f ca="1">IF($AF348="",SUMIFS('Growth rates'!M$4:M$922,'Growth rates'!$B$4:$B$922,Demands_tra!$A348,'Growth rates'!$C$4:$C$922,$AE348),SUMIFS('Growth rates'!M$4:M$922,'Growth rates'!$B$4:$B$922,Demands_tra!$A348,'Growth rates'!$C$4:$C$922,$AF348))</f>
        <v>2.03742543264821</v>
      </c>
      <c r="AQ348" s="6">
        <f ca="1">IF($AF348="",SUMIFS('Growth rates'!N$4:N$922,'Growth rates'!$B$4:$B$922,Demands_tra!$A348,'Growth rates'!$C$4:$C$922,$AE348),SUMIFS('Growth rates'!N$4:N$922,'Growth rates'!$B$4:$B$922,Demands_tra!$A348,'Growth rates'!$C$4:$C$922,$AF348))</f>
        <v>2.18669231988497</v>
      </c>
      <c r="AR348" s="6">
        <f ca="1">IF($AF348="",SUMIFS('Growth rates'!O$4:O$922,'Growth rates'!$B$4:$B$922,Demands_tra!$A348,'Growth rates'!$C$4:$C$922,$AE348),SUMIFS('Growth rates'!O$4:O$922,'Growth rates'!$B$4:$B$922,Demands_tra!$A348,'Growth rates'!$C$4:$C$922,$AF348))</f>
        <v>2.32781416004627</v>
      </c>
      <c r="AS348" s="6">
        <f ca="1">IF($AF348="",SUMIFS('Growth rates'!P$4:P$922,'Growth rates'!$B$4:$B$922,Demands_tra!$A348,'Growth rates'!$C$4:$C$922,$AE348),SUMIFS('Growth rates'!P$4:P$922,'Growth rates'!$B$4:$B$922,Demands_tra!$A348,'Growth rates'!$C$4:$C$922,$AF348))</f>
        <v>2.45763380580353</v>
      </c>
      <c r="AT348" s="6">
        <f ca="1">IF($AF348="",SUMIFS('Growth rates'!Q$4:Q$922,'Growth rates'!$B$4:$B$922,Demands_tra!$A348,'Growth rates'!$C$4:$C$922,$AE348),SUMIFS('Growth rates'!Q$4:Q$922,'Growth rates'!$B$4:$B$922,Demands_tra!$A348,'Growth rates'!$C$4:$C$922,$AF348))</f>
        <v>2.57472889576131</v>
      </c>
      <c r="AU348" s="6">
        <f ca="1">IF($AF348="",SUMIFS('Growth rates'!R$4:R$922,'Growth rates'!$B$4:$B$922,Demands_tra!$A348,'Growth rates'!$C$4:$C$922,$AE348),SUMIFS('Growth rates'!R$4:R$922,'Growth rates'!$B$4:$B$922,Demands_tra!$A348,'Growth rates'!$C$4:$C$922,$AF348))</f>
        <v>2.68163121758402</v>
      </c>
      <c r="AV348" s="6">
        <f ca="1">IF($AF348="",SUMIFS('Growth rates'!S$4:S$922,'Growth rates'!$B$4:$B$922,Demands_tra!$A348,'Growth rates'!$C$4:$C$922,$AE348),SUMIFS('Growth rates'!S$4:S$922,'Growth rates'!$B$4:$B$922,Demands_tra!$A348,'Growth rates'!$C$4:$C$922,$AF348))</f>
        <v>2.78375822834976</v>
      </c>
      <c r="AW348" s="6">
        <f ca="1">IF($AF348="",SUMIFS('Growth rates'!T$4:T$922,'Growth rates'!$B$4:$B$922,Demands_tra!$A348,'Growth rates'!$C$4:$C$922,$AE348),SUMIFS('Growth rates'!T$4:T$922,'Growth rates'!$B$4:$B$922,Demands_tra!$A348,'Growth rates'!$C$4:$C$922,$AF348))</f>
        <v>2.88471135073708</v>
      </c>
      <c r="AX348" s="6">
        <f ca="1">IF($AF348="",SUMIFS('Growth rates'!U$4:U$922,'Growth rates'!$B$4:$B$922,Demands_tra!$A348,'Growth rates'!$C$4:$C$922,$AE348),SUMIFS('Growth rates'!U$4:U$922,'Growth rates'!$B$4:$B$922,Demands_tra!$A348,'Growth rates'!$C$4:$C$922,$AF348))</f>
        <v>2.98353570718796</v>
      </c>
      <c r="AY348" s="6">
        <f ca="1">IF($AF348="",SUMIFS('Growth rates'!V$4:V$922,'Growth rates'!$B$4:$B$922,Demands_tra!$A348,'Growth rates'!$C$4:$C$922,$AE348),SUMIFS('Growth rates'!V$4:V$922,'Growth rates'!$B$4:$B$922,Demands_tra!$A348,'Growth rates'!$C$4:$C$922,$AF348))</f>
        <v>0</v>
      </c>
      <c r="AZ348" s="6">
        <f ca="1">IF($AF348="",SUMIFS('Growth rates'!W$4:W$922,'Growth rates'!$B$4:$B$922,Demands_tra!$A348,'Growth rates'!$C$4:$C$922,$AE348),SUMIFS('Growth rates'!W$4:W$922,'Growth rates'!$B$4:$B$922,Demands_tra!$A348,'Growth rates'!$C$4:$C$922,$AF348))</f>
        <v>0</v>
      </c>
      <c r="BA348" s="6">
        <f ca="1">IF($AF348="",SUMIFS('Growth rates'!X$4:X$922,'Growth rates'!$B$4:$B$922,Demands_tra!$A348,'Growth rates'!$C$4:$C$922,$AE348),SUMIFS('Growth rates'!X$4:X$922,'Growth rates'!$B$4:$B$922,Demands_tra!$A348,'Growth rates'!$C$4:$C$922,$AF348))</f>
        <v>0</v>
      </c>
      <c r="BB348" s="6">
        <f ca="1">IF($AF348="",SUMIFS('Growth rates'!Y$4:Y$922,'Growth rates'!$B$4:$B$922,Demands_tra!$A348,'Growth rates'!$C$4:$C$922,$AE348),SUMIFS('Growth rates'!Y$4:Y$922,'Growth rates'!$B$4:$B$922,Demands_tra!$A348,'Growth rates'!$C$4:$C$922,$AF348))</f>
        <v>0</v>
      </c>
      <c r="BC348" s="6">
        <f ca="1">IF($AF348="",SUMIFS('Growth rates'!Z$4:Z$922,'Growth rates'!$B$4:$B$922,Demands_tra!$A348,'Growth rates'!$C$4:$C$922,$AE348),SUMIFS('Growth rates'!Z$4:Z$922,'Growth rates'!$B$4:$B$922,Demands_tra!$A348,'Growth rates'!$C$4:$C$922,$AF348))</f>
        <v>0</v>
      </c>
      <c r="BD348" s="6">
        <f ca="1">IF($AF348="",SUMIFS('Growth rates'!AA$4:AA$922,'Growth rates'!$B$4:$B$922,Demands_tra!$A348,'Growth rates'!$C$4:$C$922,$AE348),SUMIFS('Growth rates'!AA$4:AA$922,'Growth rates'!$B$4:$B$922,Demands_tra!$A348,'Growth rates'!$C$4:$C$922,$AF348))</f>
        <v>0</v>
      </c>
      <c r="BE348" s="6">
        <f ca="1">IF($AF348="",SUMIFS('Growth rates'!AB$4:AB$922,'Growth rates'!$B$4:$B$922,Demands_tra!$A348,'Growth rates'!$C$4:$C$922,$AE348),SUMIFS('Growth rates'!AB$4:AB$922,'Growth rates'!$B$4:$B$922,Demands_tra!$A348,'Growth rates'!$C$4:$C$922,$AF348))</f>
        <v>0</v>
      </c>
      <c r="BF348" s="6">
        <f ca="1">IF($AF348="",SUMIFS('Growth rates'!AC$4:AC$922,'Growth rates'!$B$4:$B$922,Demands_tra!$A348,'Growth rates'!$C$4:$C$922,$AE348),SUMIFS('Growth rates'!AC$4:AC$922,'Growth rates'!$B$4:$B$922,Demands_tra!$A348,'Growth rates'!$C$4:$C$922,$AF348))</f>
        <v>0</v>
      </c>
      <c r="BH348" t="str">
        <f ca="1">VLOOKUP($C348,'Default drvr and elast'!$A$4:$F$49,MATCH(VLOOKUP(A348,Classification!$B$4:$D$42,3,FALSE),'Default drvr and elast'!$D$3:$F$3,0)+3,FALSE)</f>
        <v>Med2</v>
      </c>
      <c r="BJ348" s="6">
        <f ca="1">IF($BI348="",SUMIF(Elasticities!$B$5:$B$52,Demands_tra!$BH348,Elasticities!C$5:C$52),SUMIF(Elasticities!$B$5:$B$52,Demands_tra!$BI348,Elasticities!C$5:C$52))</f>
        <v>0.799999999999989</v>
      </c>
      <c r="BK348" s="6">
        <f ca="1">IF($BI348="",SUMIF(Elasticities!$B$5:$B$52,Demands_tra!$BH348,Elasticities!D$5:D$52),SUMIF(Elasticities!$B$5:$B$52,Demands_tra!$BI348,Elasticities!D$5:D$52))</f>
        <v>0.797560975609746</v>
      </c>
      <c r="BL348" s="6">
        <f ca="1">IF($BI348="",SUMIF(Elasticities!$B$5:$B$52,Demands_tra!$BH348,Elasticities!E$5:E$52),SUMIF(Elasticities!$B$5:$B$52,Demands_tra!$BI348,Elasticities!E$5:E$52))</f>
        <v>0.785365853658527</v>
      </c>
      <c r="BM348" s="6">
        <f ca="1">IF($BI348="",SUMIF(Elasticities!$B$5:$B$52,Demands_tra!$BH348,Elasticities!F$5:F$52),SUMIF(Elasticities!$B$5:$B$52,Demands_tra!$BI348,Elasticities!F$5:F$52))</f>
        <v>0.773170731707307</v>
      </c>
      <c r="BN348" s="6">
        <f ca="1">IF($BI348="",SUMIF(Elasticities!$B$5:$B$52,Demands_tra!$BH348,Elasticities!G$5:G$52),SUMIF(Elasticities!$B$5:$B$52,Demands_tra!$BI348,Elasticities!G$5:G$52))</f>
        <v>0.760975609756088</v>
      </c>
      <c r="BO348" s="6">
        <f ca="1">IF($BI348="",SUMIF(Elasticities!$B$5:$B$52,Demands_tra!$BH348,Elasticities!H$5:H$52),SUMIF(Elasticities!$B$5:$B$52,Demands_tra!$BI348,Elasticities!H$5:H$52))</f>
        <v>0.748780487804868</v>
      </c>
      <c r="BP348" s="6">
        <f ca="1">IF($BI348="",SUMIF(Elasticities!$B$5:$B$52,Demands_tra!$BH348,Elasticities!I$5:I$52),SUMIF(Elasticities!$B$5:$B$52,Demands_tra!$BI348,Elasticities!I$5:I$52))</f>
        <v>0.736585365853649</v>
      </c>
      <c r="BQ348" s="6">
        <f ca="1">IF($BI348="",SUMIF(Elasticities!$B$5:$B$52,Demands_tra!$BH348,Elasticities!J$5:J$52),SUMIF(Elasticities!$B$5:$B$52,Demands_tra!$BI348,Elasticities!J$5:J$52))</f>
        <v>0.724390243902429</v>
      </c>
      <c r="BR348" s="6">
        <f ca="1">IF($BI348="",SUMIF(Elasticities!$B$5:$B$52,Demands_tra!$BH348,Elasticities!K$5:K$52),SUMIF(Elasticities!$B$5:$B$52,Demands_tra!$BI348,Elasticities!K$5:K$52))</f>
        <v>0.71219512195121</v>
      </c>
      <c r="BS348" s="6">
        <f ca="1">IF($BI348="",SUMIF(Elasticities!$B$5:$B$52,Demands_tra!$BH348,Elasticities!L$5:L$52),SUMIF(Elasticities!$B$5:$B$52,Demands_tra!$BI348,Elasticities!L$5:L$52))</f>
        <v>0.699999999999997</v>
      </c>
      <c r="BT348" s="6">
        <f ca="1">IF($BI348="",SUMIF(Elasticities!$B$5:$B$52,Demands_tra!$BH348,Elasticities!M$5:M$52),SUMIF(Elasticities!$B$5:$B$52,Demands_tra!$BI348,Elasticities!M$5:M$52))</f>
        <v>0.687499999999996</v>
      </c>
      <c r="BU348" s="6">
        <f ca="1">IF($BI348="",SUMIF(Elasticities!$B$5:$B$52,Demands_tra!$BH348,Elasticities!N$5:N$52),SUMIF(Elasticities!$B$5:$B$52,Demands_tra!$BI348,Elasticities!N$5:N$52))</f>
        <v>0.674999999999996</v>
      </c>
      <c r="BV348" s="6">
        <f ca="1">IF($BI348="",SUMIF(Elasticities!$B$5:$B$52,Demands_tra!$BH348,Elasticities!O$5:O$52),SUMIF(Elasticities!$B$5:$B$52,Demands_tra!$BI348,Elasticities!O$5:O$52))</f>
        <v>0.662499999999996</v>
      </c>
      <c r="BW348" s="6">
        <f ca="1">IF($BI348="",SUMIF(Elasticities!$B$5:$B$52,Demands_tra!$BH348,Elasticities!P$5:P$52),SUMIF(Elasticities!$B$5:$B$52,Demands_tra!$BI348,Elasticities!P$5:P$52))</f>
        <v>0.649999999999997</v>
      </c>
      <c r="BX348" s="6">
        <f ca="1">IF($BI348="",SUMIF(Elasticities!$B$5:$B$52,Demands_tra!$BH348,Elasticities!Q$5:Q$52),SUMIF(Elasticities!$B$5:$B$52,Demands_tra!$BI348,Elasticities!Q$5:Q$52))</f>
        <v>0.637499999999997</v>
      </c>
      <c r="BY348" s="6">
        <f ca="1">IF($BI348="",SUMIF(Elasticities!$B$5:$B$52,Demands_tra!$BH348,Elasticities!R$5:R$52),SUMIF(Elasticities!$B$5:$B$52,Demands_tra!$BI348,Elasticities!R$5:R$52))</f>
        <v>0.624999999999996</v>
      </c>
      <c r="BZ348" s="6">
        <f ca="1">IF($BI348="",SUMIF(Elasticities!$B$5:$B$52,Demands_tra!$BH348,Elasticities!S$5:S$52),SUMIF(Elasticities!$B$5:$B$52,Demands_tra!$BI348,Elasticities!S$5:S$52))</f>
        <v>0.612499999999996</v>
      </c>
      <c r="CA348" s="6">
        <f ca="1">IF($BI348="",SUMIF(Elasticities!$B$5:$B$52,Demands_tra!$BH348,Elasticities!T$5:T$52),SUMIF(Elasticities!$B$5:$B$52,Demands_tra!$BI348,Elasticities!T$5:T$52))</f>
        <v>0.599999999999996</v>
      </c>
      <c r="CB348" s="6" t="e">
        <f ca="1">IF($BI348="",SUMIF(Elasticities!$B$5:$B$52,Demands_tra!$BH348,Elasticities!U$5:U$52),SUMIF(Elasticities!$B$5:$B$52,Demands_tra!$BI348,Elasticities!U$5:U$52))</f>
        <v>#VALUE!</v>
      </c>
      <c r="CC348" s="6" t="e">
        <f ca="1">IF($BI348="",SUMIF(Elasticities!$B$5:$B$52,Demands_tra!$BH348,Elasticities!V$5:V$52),SUMIF(Elasticities!$B$5:$B$52,Demands_tra!$BI348,Elasticities!V$5:V$52))</f>
        <v>#VALUE!</v>
      </c>
      <c r="CD348" s="6" t="e">
        <f ca="1">IF($BI348="",SUMIF(Elasticities!$B$5:$B$52,Demands_tra!$BH348,Elasticities!W$5:W$52),SUMIF(Elasticities!$B$5:$B$52,Demands_tra!$BI348,Elasticities!W$5:W$52))</f>
        <v>#VALUE!</v>
      </c>
      <c r="CE348" s="6" t="e">
        <f ca="1">IF($BI348="",SUMIF(Elasticities!$B$5:$B$52,Demands_tra!$BH348,Elasticities!X$5:X$52),SUMIF(Elasticities!$B$5:$B$52,Demands_tra!$BI348,Elasticities!X$5:X$52))</f>
        <v>#VALUE!</v>
      </c>
      <c r="CF348" s="6" t="e">
        <f ca="1">IF($BI348="",SUMIF(Elasticities!$B$5:$B$52,Demands_tra!$BH348,Elasticities!Y$5:Y$52),SUMIF(Elasticities!$B$5:$B$52,Demands_tra!$BI348,Elasticities!Y$5:Y$52))</f>
        <v>#VALUE!</v>
      </c>
      <c r="CG348" s="6" t="e">
        <f ca="1">IF($BI348="",SUMIF(Elasticities!$B$5:$B$52,Demands_tra!$BH348,Elasticities!Z$5:Z$52),SUMIF(Elasticities!$B$5:$B$52,Demands_tra!$BI348,Elasticities!Z$5:Z$52))</f>
        <v>#VALUE!</v>
      </c>
      <c r="CH348" s="6" t="e">
        <f ca="1">IF($BI348="",SUMIF(Elasticities!$B$5:$B$52,Demands_tra!$BH348,Elasticities!AA$5:AA$52),SUMIF(Elasticities!$B$5:$B$52,Demands_tra!$BI348,Elasticities!AA$5:AA$52))</f>
        <v>#VALUE!</v>
      </c>
      <c r="CI348" s="6" t="e">
        <f ca="1">IF($BI348="",SUMIF(Elasticities!$B$5:$B$52,Demands_tra!$BH348,Elasticities!AB$5:AB$52),SUMIF(Elasticities!$B$5:$B$52,Demands_tra!$BI348,Elasticities!AB$5:AB$52))</f>
        <v>#VALUE!</v>
      </c>
    </row>
    <row r="349" spans="1:87">
      <c r="A349" t="str">
        <f>IF(BYDem_tra!B348="","\I:",BYDem_tra!B348)</f>
        <v>SpainPor</v>
      </c>
      <c r="B349" t="str">
        <f>BYDem_tra!E348</f>
        <v>Trd_hdt</v>
      </c>
      <c r="C349" t="str">
        <f t="shared" si="246"/>
        <v>Trd_hdt</v>
      </c>
      <c r="D349" s="3">
        <f>SUMIFS(BYDem_tra!$M$2:$M$2000,BYDem_tra!$B$2:$B$2000,Demands_tra!$A349,BYDem_tra!$E$2:$E$2000,Demands_tra!$B349)</f>
        <v>102.375</v>
      </c>
      <c r="E349" s="3">
        <f ca="1" t="shared" si="247"/>
        <v>102.20186827423</v>
      </c>
      <c r="F349" s="3">
        <f ca="1" t="shared" si="248"/>
        <v>117.615187358833</v>
      </c>
      <c r="G349" s="3">
        <f ca="1" t="shared" si="249"/>
        <v>124.557989849019</v>
      </c>
      <c r="H349" s="3">
        <f ca="1" t="shared" si="250"/>
        <v>133.085485826681</v>
      </c>
      <c r="I349" s="3">
        <f ca="1" t="shared" si="251"/>
        <v>142.436287408048</v>
      </c>
      <c r="J349" s="3">
        <f ca="1" t="shared" si="252"/>
        <v>151.832567396817</v>
      </c>
      <c r="K349" s="3">
        <f ca="1" t="shared" si="253"/>
        <v>161.068772706832</v>
      </c>
      <c r="L349" s="3">
        <f ca="1" t="shared" si="254"/>
        <v>170.159375509301</v>
      </c>
      <c r="M349" s="3">
        <f ca="1" t="shared" si="255"/>
        <v>178.975168046083</v>
      </c>
      <c r="N349" s="3">
        <f ca="1" t="shared" si="256"/>
        <v>187.1023527084</v>
      </c>
      <c r="O349" s="3">
        <f ca="1" t="shared" si="257"/>
        <v>194.025579448994</v>
      </c>
      <c r="P349" s="3">
        <f ca="1" t="shared" si="258"/>
        <v>199.917684203293</v>
      </c>
      <c r="Q349" s="3">
        <f ca="1" t="shared" si="259"/>
        <v>205.051456836392</v>
      </c>
      <c r="R349" s="3">
        <f ca="1" t="shared" si="260"/>
        <v>209.670030748801</v>
      </c>
      <c r="S349" s="3">
        <f ca="1" t="shared" si="261"/>
        <v>213.814969567752</v>
      </c>
      <c r="T349" s="3">
        <f ca="1" t="shared" si="262"/>
        <v>217.352608524278</v>
      </c>
      <c r="U349" s="3">
        <f ca="1" t="shared" si="263"/>
        <v>220.067306737457</v>
      </c>
      <c r="V349" s="3" t="e">
        <f ca="1" t="shared" si="238"/>
        <v>#VALUE!</v>
      </c>
      <c r="W349" s="3" t="e">
        <f ca="1" t="shared" si="239"/>
        <v>#DIV/0!</v>
      </c>
      <c r="X349" s="3" t="e">
        <f ca="1" t="shared" si="240"/>
        <v>#DIV/0!</v>
      </c>
      <c r="Y349" s="3" t="e">
        <f ca="1" t="shared" si="241"/>
        <v>#DIV/0!</v>
      </c>
      <c r="Z349" s="3" t="e">
        <f ca="1" t="shared" si="242"/>
        <v>#DIV/0!</v>
      </c>
      <c r="AA349" s="3" t="e">
        <f ca="1" t="shared" si="243"/>
        <v>#DIV/0!</v>
      </c>
      <c r="AB349" s="3" t="e">
        <f ca="1" t="shared" si="244"/>
        <v>#DIV/0!</v>
      </c>
      <c r="AC349" s="3" t="e">
        <f ca="1" t="shared" si="245"/>
        <v>#DIV/0!</v>
      </c>
      <c r="AE349" s="34" t="str">
        <f ca="1">VLOOKUP($C349,'Default drvr and elast'!$A$4:$C$49,MATCH(VLOOKUP(A349,Classification!$B$4:$D$99,2,FALSE),'Default drvr and elast'!$A$3:$C$3,0),FALSE)</f>
        <v>GDP</v>
      </c>
      <c r="AF349" s="4"/>
      <c r="AG349" s="6">
        <f ca="1">IF($AF349="",SUMIFS('Growth rates'!D$4:D$922,'Growth rates'!$B$4:$B$922,Demands_tra!$A349,'Growth rates'!$C$4:$C$922,$AE349),SUMIFS('Growth rates'!D$4:D$922,'Growth rates'!$B$4:$B$922,Demands_tra!$A349,'Growth rates'!$C$4:$C$922,$AF349))</f>
        <v>1</v>
      </c>
      <c r="AH349" s="6">
        <f ca="1">IF($AF349="",SUMIFS('Growth rates'!E$4:E$922,'Growth rates'!$B$4:$B$922,Demands_tra!$A349,'Growth rates'!$C$4:$C$922,$AE349),SUMIFS('Growth rates'!E$4:E$922,'Growth rates'!$B$4:$B$922,Demands_tra!$A349,'Growth rates'!$C$4:$C$922,$AF349))</f>
        <v>0.997879594864605</v>
      </c>
      <c r="AI349" s="6">
        <f ca="1">IF($AF349="",SUMIFS('Growth rates'!F$4:F$922,'Growth rates'!$B$4:$B$922,Demands_tra!$A349,'Growth rates'!$C$4:$C$922,$AE349),SUMIFS('Growth rates'!F$4:F$922,'Growth rates'!$B$4:$B$922,Demands_tra!$A349,'Growth rates'!$C$4:$C$922,$AF349))</f>
        <v>1.18950075332934</v>
      </c>
      <c r="AJ349" s="6">
        <f ca="1">IF($AF349="",SUMIFS('Growth rates'!G$4:G$922,'Growth rates'!$B$4:$B$922,Demands_tra!$A349,'Growth rates'!$C$4:$C$922,$AE349),SUMIFS('Growth rates'!G$4:G$922,'Growth rates'!$B$4:$B$922,Demands_tra!$A349,'Growth rates'!$C$4:$C$922,$AF349))</f>
        <v>1.28031640877814</v>
      </c>
      <c r="AK349" s="6">
        <f ca="1">IF($AF349="",SUMIFS('Growth rates'!H$4:H$922,'Growth rates'!$B$4:$B$922,Demands_tra!$A349,'Growth rates'!$C$4:$C$922,$AE349),SUMIFS('Growth rates'!H$4:H$922,'Growth rates'!$B$4:$B$922,Demands_tra!$A349,'Growth rates'!$C$4:$C$922,$AF349))</f>
        <v>1.39550156259639</v>
      </c>
      <c r="AL349" s="6">
        <f ca="1">IF($AF349="",SUMIFS('Growth rates'!I$4:I$922,'Growth rates'!$B$4:$B$922,Demands_tra!$A349,'Growth rates'!$C$4:$C$922,$AE349),SUMIFS('Growth rates'!I$4:I$922,'Growth rates'!$B$4:$B$922,Demands_tra!$A349,'Growth rates'!$C$4:$C$922,$AF349))</f>
        <v>1.52644808091834</v>
      </c>
      <c r="AM349" s="6">
        <f ca="1">IF($AF349="",SUMIFS('Growth rates'!J$4:J$922,'Growth rates'!$B$4:$B$922,Demands_tra!$A349,'Growth rates'!$C$4:$C$922,$AE349),SUMIFS('Growth rates'!J$4:J$922,'Growth rates'!$B$4:$B$922,Demands_tra!$A349,'Growth rates'!$C$4:$C$922,$AF349))</f>
        <v>1.66315618331258</v>
      </c>
      <c r="AN349" s="6">
        <f ca="1">IF($AF349="",SUMIFS('Growth rates'!K$4:K$922,'Growth rates'!$B$4:$B$922,Demands_tra!$A349,'Growth rates'!$C$4:$C$922,$AE349),SUMIFS('Growth rates'!K$4:K$922,'Growth rates'!$B$4:$B$922,Demands_tra!$A349,'Growth rates'!$C$4:$C$922,$AF349))</f>
        <v>1.80282166535448</v>
      </c>
      <c r="AO349" s="6">
        <f ca="1">IF($AF349="",SUMIFS('Growth rates'!L$4:L$922,'Growth rates'!$B$4:$B$922,Demands_tra!$A349,'Growth rates'!$C$4:$C$922,$AE349),SUMIFS('Growth rates'!L$4:L$922,'Growth rates'!$B$4:$B$922,Demands_tra!$A349,'Growth rates'!$C$4:$C$922,$AF349))</f>
        <v>1.94568971195739</v>
      </c>
      <c r="AP349" s="6">
        <f ca="1">IF($AF349="",SUMIFS('Growth rates'!M$4:M$922,'Growth rates'!$B$4:$B$922,Demands_tra!$A349,'Growth rates'!$C$4:$C$922,$AE349),SUMIFS('Growth rates'!M$4:M$922,'Growth rates'!$B$4:$B$922,Demands_tra!$A349,'Growth rates'!$C$4:$C$922,$AF349))</f>
        <v>2.08969585569535</v>
      </c>
      <c r="AQ349" s="6">
        <f ca="1">IF($AF349="",SUMIFS('Growth rates'!N$4:N$922,'Growth rates'!$B$4:$B$922,Demands_tra!$A349,'Growth rates'!$C$4:$C$922,$AE349),SUMIFS('Growth rates'!N$4:N$922,'Growth rates'!$B$4:$B$922,Demands_tra!$A349,'Growth rates'!$C$4:$C$922,$AF349))</f>
        <v>2.22772084678191</v>
      </c>
      <c r="AR349" s="6">
        <f ca="1">IF($AF349="",SUMIFS('Growth rates'!O$4:O$922,'Growth rates'!$B$4:$B$922,Demands_tra!$A349,'Growth rates'!$C$4:$C$922,$AE349),SUMIFS('Growth rates'!O$4:O$922,'Growth rates'!$B$4:$B$922,Demands_tra!$A349,'Growth rates'!$C$4:$C$922,$AF349))</f>
        <v>2.34984070822368</v>
      </c>
      <c r="AS349" s="6">
        <f ca="1">IF($AF349="",SUMIFS('Growth rates'!P$4:P$922,'Growth rates'!$B$4:$B$922,Demands_tra!$A349,'Growth rates'!$C$4:$C$922,$AE349),SUMIFS('Growth rates'!P$4:P$922,'Growth rates'!$B$4:$B$922,Demands_tra!$A349,'Growth rates'!$C$4:$C$922,$AF349))</f>
        <v>2.45755268861725</v>
      </c>
      <c r="AT349" s="6">
        <f ca="1">IF($AF349="",SUMIFS('Growth rates'!Q$4:Q$922,'Growth rates'!$B$4:$B$922,Demands_tra!$A349,'Growth rates'!$C$4:$C$922,$AE349),SUMIFS('Growth rates'!Q$4:Q$922,'Growth rates'!$B$4:$B$922,Demands_tra!$A349,'Growth rates'!$C$4:$C$922,$AF349))</f>
        <v>2.55464277760526</v>
      </c>
      <c r="AU349" s="6">
        <f ca="1">IF($AF349="",SUMIFS('Growth rates'!R$4:R$922,'Growth rates'!$B$4:$B$922,Demands_tra!$A349,'Growth rates'!$C$4:$C$922,$AE349),SUMIFS('Growth rates'!R$4:R$922,'Growth rates'!$B$4:$B$922,Demands_tra!$A349,'Growth rates'!$C$4:$C$922,$AF349))</f>
        <v>2.64490271543598</v>
      </c>
      <c r="AV349" s="6">
        <f ca="1">IF($AF349="",SUMIFS('Growth rates'!S$4:S$922,'Growth rates'!$B$4:$B$922,Demands_tra!$A349,'Growth rates'!$C$4:$C$922,$AE349),SUMIFS('Growth rates'!S$4:S$922,'Growth rates'!$B$4:$B$922,Demands_tra!$A349,'Growth rates'!$C$4:$C$922,$AF349))</f>
        <v>2.7285614807705</v>
      </c>
      <c r="AW349" s="6">
        <f ca="1">IF($AF349="",SUMIFS('Growth rates'!T$4:T$922,'Growth rates'!$B$4:$B$922,Demands_tra!$A349,'Growth rates'!$C$4:$C$922,$AE349),SUMIFS('Growth rates'!T$4:T$922,'Growth rates'!$B$4:$B$922,Demands_tra!$A349,'Growth rates'!$C$4:$C$922,$AF349))</f>
        <v>2.8022675160834</v>
      </c>
      <c r="AX349" s="6">
        <f ca="1">IF($AF349="",SUMIFS('Growth rates'!U$4:U$922,'Growth rates'!$B$4:$B$922,Demands_tra!$A349,'Growth rates'!$C$4:$C$922,$AE349),SUMIFS('Growth rates'!U$4:U$922,'Growth rates'!$B$4:$B$922,Demands_tra!$A349,'Growth rates'!$C$4:$C$922,$AF349))</f>
        <v>2.86060061416468</v>
      </c>
      <c r="AY349" s="6">
        <f ca="1">IF($AF349="",SUMIFS('Growth rates'!V$4:V$922,'Growth rates'!$B$4:$B$922,Demands_tra!$A349,'Growth rates'!$C$4:$C$922,$AE349),SUMIFS('Growth rates'!V$4:V$922,'Growth rates'!$B$4:$B$922,Demands_tra!$A349,'Growth rates'!$C$4:$C$922,$AF349))</f>
        <v>0</v>
      </c>
      <c r="AZ349" s="6">
        <f ca="1">IF($AF349="",SUMIFS('Growth rates'!W$4:W$922,'Growth rates'!$B$4:$B$922,Demands_tra!$A349,'Growth rates'!$C$4:$C$922,$AE349),SUMIFS('Growth rates'!W$4:W$922,'Growth rates'!$B$4:$B$922,Demands_tra!$A349,'Growth rates'!$C$4:$C$922,$AF349))</f>
        <v>0</v>
      </c>
      <c r="BA349" s="6">
        <f ca="1">IF($AF349="",SUMIFS('Growth rates'!X$4:X$922,'Growth rates'!$B$4:$B$922,Demands_tra!$A349,'Growth rates'!$C$4:$C$922,$AE349),SUMIFS('Growth rates'!X$4:X$922,'Growth rates'!$B$4:$B$922,Demands_tra!$A349,'Growth rates'!$C$4:$C$922,$AF349))</f>
        <v>0</v>
      </c>
      <c r="BB349" s="6">
        <f ca="1">IF($AF349="",SUMIFS('Growth rates'!Y$4:Y$922,'Growth rates'!$B$4:$B$922,Demands_tra!$A349,'Growth rates'!$C$4:$C$922,$AE349),SUMIFS('Growth rates'!Y$4:Y$922,'Growth rates'!$B$4:$B$922,Demands_tra!$A349,'Growth rates'!$C$4:$C$922,$AF349))</f>
        <v>0</v>
      </c>
      <c r="BC349" s="6">
        <f ca="1">IF($AF349="",SUMIFS('Growth rates'!Z$4:Z$922,'Growth rates'!$B$4:$B$922,Demands_tra!$A349,'Growth rates'!$C$4:$C$922,$AE349),SUMIFS('Growth rates'!Z$4:Z$922,'Growth rates'!$B$4:$B$922,Demands_tra!$A349,'Growth rates'!$C$4:$C$922,$AF349))</f>
        <v>0</v>
      </c>
      <c r="BD349" s="6">
        <f ca="1">IF($AF349="",SUMIFS('Growth rates'!AA$4:AA$922,'Growth rates'!$B$4:$B$922,Demands_tra!$A349,'Growth rates'!$C$4:$C$922,$AE349),SUMIFS('Growth rates'!AA$4:AA$922,'Growth rates'!$B$4:$B$922,Demands_tra!$A349,'Growth rates'!$C$4:$C$922,$AF349))</f>
        <v>0</v>
      </c>
      <c r="BE349" s="6">
        <f ca="1">IF($AF349="",SUMIFS('Growth rates'!AB$4:AB$922,'Growth rates'!$B$4:$B$922,Demands_tra!$A349,'Growth rates'!$C$4:$C$922,$AE349),SUMIFS('Growth rates'!AB$4:AB$922,'Growth rates'!$B$4:$B$922,Demands_tra!$A349,'Growth rates'!$C$4:$C$922,$AF349))</f>
        <v>0</v>
      </c>
      <c r="BF349" s="6">
        <f ca="1">IF($AF349="",SUMIFS('Growth rates'!AC$4:AC$922,'Growth rates'!$B$4:$B$922,Demands_tra!$A349,'Growth rates'!$C$4:$C$922,$AE349),SUMIFS('Growth rates'!AC$4:AC$922,'Growth rates'!$B$4:$B$922,Demands_tra!$A349,'Growth rates'!$C$4:$C$922,$AF349))</f>
        <v>0</v>
      </c>
      <c r="BH349" t="str">
        <f ca="1">VLOOKUP($C349,'Default drvr and elast'!$A$4:$F$49,MATCH(VLOOKUP(A349,Classification!$B$4:$D$42,3,FALSE),'Default drvr and elast'!$D$3:$F$3,0)+3,FALSE)</f>
        <v>Med2</v>
      </c>
      <c r="BJ349" s="6">
        <f ca="1">IF($BI349="",SUMIF(Elasticities!$B$5:$B$52,Demands_tra!$BH349,Elasticities!C$5:C$52),SUMIF(Elasticities!$B$5:$B$52,Demands_tra!$BI349,Elasticities!C$5:C$52))</f>
        <v>0.799999999999989</v>
      </c>
      <c r="BK349" s="6">
        <f ca="1">IF($BI349="",SUMIF(Elasticities!$B$5:$B$52,Demands_tra!$BH349,Elasticities!D$5:D$52),SUMIF(Elasticities!$B$5:$B$52,Demands_tra!$BI349,Elasticities!D$5:D$52))</f>
        <v>0.797560975609746</v>
      </c>
      <c r="BL349" s="6">
        <f ca="1">IF($BI349="",SUMIF(Elasticities!$B$5:$B$52,Demands_tra!$BH349,Elasticities!E$5:E$52),SUMIF(Elasticities!$B$5:$B$52,Demands_tra!$BI349,Elasticities!E$5:E$52))</f>
        <v>0.785365853658527</v>
      </c>
      <c r="BM349" s="6">
        <f ca="1">IF($BI349="",SUMIF(Elasticities!$B$5:$B$52,Demands_tra!$BH349,Elasticities!F$5:F$52),SUMIF(Elasticities!$B$5:$B$52,Demands_tra!$BI349,Elasticities!F$5:F$52))</f>
        <v>0.773170731707307</v>
      </c>
      <c r="BN349" s="6">
        <f ca="1">IF($BI349="",SUMIF(Elasticities!$B$5:$B$52,Demands_tra!$BH349,Elasticities!G$5:G$52),SUMIF(Elasticities!$B$5:$B$52,Demands_tra!$BI349,Elasticities!G$5:G$52))</f>
        <v>0.760975609756088</v>
      </c>
      <c r="BO349" s="6">
        <f ca="1">IF($BI349="",SUMIF(Elasticities!$B$5:$B$52,Demands_tra!$BH349,Elasticities!H$5:H$52),SUMIF(Elasticities!$B$5:$B$52,Demands_tra!$BI349,Elasticities!H$5:H$52))</f>
        <v>0.748780487804868</v>
      </c>
      <c r="BP349" s="6">
        <f ca="1">IF($BI349="",SUMIF(Elasticities!$B$5:$B$52,Demands_tra!$BH349,Elasticities!I$5:I$52),SUMIF(Elasticities!$B$5:$B$52,Demands_tra!$BI349,Elasticities!I$5:I$52))</f>
        <v>0.736585365853649</v>
      </c>
      <c r="BQ349" s="6">
        <f ca="1">IF($BI349="",SUMIF(Elasticities!$B$5:$B$52,Demands_tra!$BH349,Elasticities!J$5:J$52),SUMIF(Elasticities!$B$5:$B$52,Demands_tra!$BI349,Elasticities!J$5:J$52))</f>
        <v>0.724390243902429</v>
      </c>
      <c r="BR349" s="6">
        <f ca="1">IF($BI349="",SUMIF(Elasticities!$B$5:$B$52,Demands_tra!$BH349,Elasticities!K$5:K$52),SUMIF(Elasticities!$B$5:$B$52,Demands_tra!$BI349,Elasticities!K$5:K$52))</f>
        <v>0.71219512195121</v>
      </c>
      <c r="BS349" s="6">
        <f ca="1">IF($BI349="",SUMIF(Elasticities!$B$5:$B$52,Demands_tra!$BH349,Elasticities!L$5:L$52),SUMIF(Elasticities!$B$5:$B$52,Demands_tra!$BI349,Elasticities!L$5:L$52))</f>
        <v>0.699999999999997</v>
      </c>
      <c r="BT349" s="6">
        <f ca="1">IF($BI349="",SUMIF(Elasticities!$B$5:$B$52,Demands_tra!$BH349,Elasticities!M$5:M$52),SUMIF(Elasticities!$B$5:$B$52,Demands_tra!$BI349,Elasticities!M$5:M$52))</f>
        <v>0.687499999999996</v>
      </c>
      <c r="BU349" s="6">
        <f ca="1">IF($BI349="",SUMIF(Elasticities!$B$5:$B$52,Demands_tra!$BH349,Elasticities!N$5:N$52),SUMIF(Elasticities!$B$5:$B$52,Demands_tra!$BI349,Elasticities!N$5:N$52))</f>
        <v>0.674999999999996</v>
      </c>
      <c r="BV349" s="6">
        <f ca="1">IF($BI349="",SUMIF(Elasticities!$B$5:$B$52,Demands_tra!$BH349,Elasticities!O$5:O$52),SUMIF(Elasticities!$B$5:$B$52,Demands_tra!$BI349,Elasticities!O$5:O$52))</f>
        <v>0.662499999999996</v>
      </c>
      <c r="BW349" s="6">
        <f ca="1">IF($BI349="",SUMIF(Elasticities!$B$5:$B$52,Demands_tra!$BH349,Elasticities!P$5:P$52),SUMIF(Elasticities!$B$5:$B$52,Demands_tra!$BI349,Elasticities!P$5:P$52))</f>
        <v>0.649999999999997</v>
      </c>
      <c r="BX349" s="6">
        <f ca="1">IF($BI349="",SUMIF(Elasticities!$B$5:$B$52,Demands_tra!$BH349,Elasticities!Q$5:Q$52),SUMIF(Elasticities!$B$5:$B$52,Demands_tra!$BI349,Elasticities!Q$5:Q$52))</f>
        <v>0.637499999999997</v>
      </c>
      <c r="BY349" s="6">
        <f ca="1">IF($BI349="",SUMIF(Elasticities!$B$5:$B$52,Demands_tra!$BH349,Elasticities!R$5:R$52),SUMIF(Elasticities!$B$5:$B$52,Demands_tra!$BI349,Elasticities!R$5:R$52))</f>
        <v>0.624999999999996</v>
      </c>
      <c r="BZ349" s="6">
        <f ca="1">IF($BI349="",SUMIF(Elasticities!$B$5:$B$52,Demands_tra!$BH349,Elasticities!S$5:S$52),SUMIF(Elasticities!$B$5:$B$52,Demands_tra!$BI349,Elasticities!S$5:S$52))</f>
        <v>0.612499999999996</v>
      </c>
      <c r="CA349" s="6">
        <f ca="1">IF($BI349="",SUMIF(Elasticities!$B$5:$B$52,Demands_tra!$BH349,Elasticities!T$5:T$52),SUMIF(Elasticities!$B$5:$B$52,Demands_tra!$BI349,Elasticities!T$5:T$52))</f>
        <v>0.599999999999996</v>
      </c>
      <c r="CB349" s="6" t="e">
        <f ca="1">IF($BI349="",SUMIF(Elasticities!$B$5:$B$52,Demands_tra!$BH349,Elasticities!U$5:U$52),SUMIF(Elasticities!$B$5:$B$52,Demands_tra!$BI349,Elasticities!U$5:U$52))</f>
        <v>#VALUE!</v>
      </c>
      <c r="CC349" s="6" t="e">
        <f ca="1">IF($BI349="",SUMIF(Elasticities!$B$5:$B$52,Demands_tra!$BH349,Elasticities!V$5:V$52),SUMIF(Elasticities!$B$5:$B$52,Demands_tra!$BI349,Elasticities!V$5:V$52))</f>
        <v>#VALUE!</v>
      </c>
      <c r="CD349" s="6" t="e">
        <f ca="1">IF($BI349="",SUMIF(Elasticities!$B$5:$B$52,Demands_tra!$BH349,Elasticities!W$5:W$52),SUMIF(Elasticities!$B$5:$B$52,Demands_tra!$BI349,Elasticities!W$5:W$52))</f>
        <v>#VALUE!</v>
      </c>
      <c r="CE349" s="6" t="e">
        <f ca="1">IF($BI349="",SUMIF(Elasticities!$B$5:$B$52,Demands_tra!$BH349,Elasticities!X$5:X$52),SUMIF(Elasticities!$B$5:$B$52,Demands_tra!$BI349,Elasticities!X$5:X$52))</f>
        <v>#VALUE!</v>
      </c>
      <c r="CF349" s="6" t="e">
        <f ca="1">IF($BI349="",SUMIF(Elasticities!$B$5:$B$52,Demands_tra!$BH349,Elasticities!Y$5:Y$52),SUMIF(Elasticities!$B$5:$B$52,Demands_tra!$BI349,Elasticities!Y$5:Y$52))</f>
        <v>#VALUE!</v>
      </c>
      <c r="CG349" s="6" t="e">
        <f ca="1">IF($BI349="",SUMIF(Elasticities!$B$5:$B$52,Demands_tra!$BH349,Elasticities!Z$5:Z$52),SUMIF(Elasticities!$B$5:$B$52,Demands_tra!$BI349,Elasticities!Z$5:Z$52))</f>
        <v>#VALUE!</v>
      </c>
      <c r="CH349" s="6" t="e">
        <f ca="1">IF($BI349="",SUMIF(Elasticities!$B$5:$B$52,Demands_tra!$BH349,Elasticities!AA$5:AA$52),SUMIF(Elasticities!$B$5:$B$52,Demands_tra!$BI349,Elasticities!AA$5:AA$52))</f>
        <v>#VALUE!</v>
      </c>
      <c r="CI349" s="6" t="e">
        <f ca="1">IF($BI349="",SUMIF(Elasticities!$B$5:$B$52,Demands_tra!$BH349,Elasticities!AB$5:AB$52),SUMIF(Elasticities!$B$5:$B$52,Demands_tra!$BI349,Elasticities!AB$5:AB$52))</f>
        <v>#VALUE!</v>
      </c>
    </row>
    <row r="350" spans="1:87">
      <c r="A350" t="str">
        <f>IF(BYDem_tra!B349="","\I:",BYDem_tra!B349)</f>
        <v>SpainPor</v>
      </c>
      <c r="B350" t="str">
        <f>BYDem_tra!E349</f>
        <v>Trd_lcv</v>
      </c>
      <c r="C350" t="str">
        <f t="shared" si="246"/>
        <v>Trd_lcv</v>
      </c>
      <c r="D350" s="3">
        <f>SUMIFS(BYDem_tra!$M$2:$M$2000,BYDem_tra!$B$2:$B$2000,Demands_tra!$A350,BYDem_tra!$E$2:$E$2000,Demands_tra!$B350)</f>
        <v>55.775</v>
      </c>
      <c r="E350" s="3">
        <f ca="1" t="shared" si="247"/>
        <v>55.6806759755329</v>
      </c>
      <c r="F350" s="3">
        <f ca="1" t="shared" si="248"/>
        <v>64.0780178260211</v>
      </c>
      <c r="G350" s="3">
        <f ca="1" t="shared" si="249"/>
        <v>67.8605312217733</v>
      </c>
      <c r="H350" s="3">
        <f ca="1" t="shared" si="250"/>
        <v>72.5064026567337</v>
      </c>
      <c r="I350" s="3">
        <f ca="1" t="shared" si="251"/>
        <v>77.600819830856</v>
      </c>
      <c r="J350" s="3">
        <f ca="1" t="shared" si="252"/>
        <v>82.7200141299876</v>
      </c>
      <c r="K350" s="3">
        <f ca="1" t="shared" si="253"/>
        <v>87.7519980241619</v>
      </c>
      <c r="L350" s="3">
        <f ca="1" t="shared" si="254"/>
        <v>92.7046561077533</v>
      </c>
      <c r="M350" s="3">
        <f ca="1" t="shared" si="255"/>
        <v>97.5075946058144</v>
      </c>
      <c r="N350" s="3">
        <f ca="1" t="shared" si="256"/>
        <v>101.935372134906</v>
      </c>
      <c r="O350" s="3">
        <f ca="1" t="shared" si="257"/>
        <v>105.707220451943</v>
      </c>
      <c r="P350" s="3">
        <f ca="1" t="shared" si="258"/>
        <v>108.917302431635</v>
      </c>
      <c r="Q350" s="3">
        <f ca="1" t="shared" si="259"/>
        <v>111.714236923563</v>
      </c>
      <c r="R350" s="3">
        <f ca="1" t="shared" si="260"/>
        <v>114.230485616746</v>
      </c>
      <c r="S350" s="3">
        <f ca="1" t="shared" si="261"/>
        <v>116.488692821894</v>
      </c>
      <c r="T350" s="3">
        <f ca="1" t="shared" si="262"/>
        <v>118.41603653667</v>
      </c>
      <c r="U350" s="3">
        <f ca="1" t="shared" si="263"/>
        <v>119.895033292129</v>
      </c>
      <c r="V350" s="3" t="e">
        <f ca="1" t="shared" si="238"/>
        <v>#VALUE!</v>
      </c>
      <c r="W350" s="3" t="e">
        <f ca="1" t="shared" si="239"/>
        <v>#DIV/0!</v>
      </c>
      <c r="X350" s="3" t="e">
        <f ca="1" t="shared" si="240"/>
        <v>#DIV/0!</v>
      </c>
      <c r="Y350" s="3" t="e">
        <f ca="1" t="shared" si="241"/>
        <v>#DIV/0!</v>
      </c>
      <c r="Z350" s="3" t="e">
        <f ca="1" t="shared" si="242"/>
        <v>#DIV/0!</v>
      </c>
      <c r="AA350" s="3" t="e">
        <f ca="1" t="shared" si="243"/>
        <v>#DIV/0!</v>
      </c>
      <c r="AB350" s="3" t="e">
        <f ca="1" t="shared" si="244"/>
        <v>#DIV/0!</v>
      </c>
      <c r="AC350" s="3" t="e">
        <f ca="1" t="shared" si="245"/>
        <v>#DIV/0!</v>
      </c>
      <c r="AE350" s="34" t="str">
        <f ca="1">VLOOKUP($C350,'Default drvr and elast'!$A$4:$C$49,MATCH(VLOOKUP(A350,Classification!$B$4:$D$99,2,FALSE),'Default drvr and elast'!$A$3:$C$3,0),FALSE)</f>
        <v>GDP</v>
      </c>
      <c r="AF350" s="4"/>
      <c r="AG350" s="6">
        <f ca="1">IF($AF350="",SUMIFS('Growth rates'!D$4:D$922,'Growth rates'!$B$4:$B$922,Demands_tra!$A350,'Growth rates'!$C$4:$C$922,$AE350),SUMIFS('Growth rates'!D$4:D$922,'Growth rates'!$B$4:$B$922,Demands_tra!$A350,'Growth rates'!$C$4:$C$922,$AF350))</f>
        <v>1</v>
      </c>
      <c r="AH350" s="6">
        <f ca="1">IF($AF350="",SUMIFS('Growth rates'!E$4:E$922,'Growth rates'!$B$4:$B$922,Demands_tra!$A350,'Growth rates'!$C$4:$C$922,$AE350),SUMIFS('Growth rates'!E$4:E$922,'Growth rates'!$B$4:$B$922,Demands_tra!$A350,'Growth rates'!$C$4:$C$922,$AF350))</f>
        <v>0.997879594864605</v>
      </c>
      <c r="AI350" s="6">
        <f ca="1">IF($AF350="",SUMIFS('Growth rates'!F$4:F$922,'Growth rates'!$B$4:$B$922,Demands_tra!$A350,'Growth rates'!$C$4:$C$922,$AE350),SUMIFS('Growth rates'!F$4:F$922,'Growth rates'!$B$4:$B$922,Demands_tra!$A350,'Growth rates'!$C$4:$C$922,$AF350))</f>
        <v>1.18950075332934</v>
      </c>
      <c r="AJ350" s="6">
        <f ca="1">IF($AF350="",SUMIFS('Growth rates'!G$4:G$922,'Growth rates'!$B$4:$B$922,Demands_tra!$A350,'Growth rates'!$C$4:$C$922,$AE350),SUMIFS('Growth rates'!G$4:G$922,'Growth rates'!$B$4:$B$922,Demands_tra!$A350,'Growth rates'!$C$4:$C$922,$AF350))</f>
        <v>1.28031640877814</v>
      </c>
      <c r="AK350" s="6">
        <f ca="1">IF($AF350="",SUMIFS('Growth rates'!H$4:H$922,'Growth rates'!$B$4:$B$922,Demands_tra!$A350,'Growth rates'!$C$4:$C$922,$AE350),SUMIFS('Growth rates'!H$4:H$922,'Growth rates'!$B$4:$B$922,Demands_tra!$A350,'Growth rates'!$C$4:$C$922,$AF350))</f>
        <v>1.39550156259639</v>
      </c>
      <c r="AL350" s="6">
        <f ca="1">IF($AF350="",SUMIFS('Growth rates'!I$4:I$922,'Growth rates'!$B$4:$B$922,Demands_tra!$A350,'Growth rates'!$C$4:$C$922,$AE350),SUMIFS('Growth rates'!I$4:I$922,'Growth rates'!$B$4:$B$922,Demands_tra!$A350,'Growth rates'!$C$4:$C$922,$AF350))</f>
        <v>1.52644808091834</v>
      </c>
      <c r="AM350" s="6">
        <f ca="1">IF($AF350="",SUMIFS('Growth rates'!J$4:J$922,'Growth rates'!$B$4:$B$922,Demands_tra!$A350,'Growth rates'!$C$4:$C$922,$AE350),SUMIFS('Growth rates'!J$4:J$922,'Growth rates'!$B$4:$B$922,Demands_tra!$A350,'Growth rates'!$C$4:$C$922,$AF350))</f>
        <v>1.66315618331258</v>
      </c>
      <c r="AN350" s="6">
        <f ca="1">IF($AF350="",SUMIFS('Growth rates'!K$4:K$922,'Growth rates'!$B$4:$B$922,Demands_tra!$A350,'Growth rates'!$C$4:$C$922,$AE350),SUMIFS('Growth rates'!K$4:K$922,'Growth rates'!$B$4:$B$922,Demands_tra!$A350,'Growth rates'!$C$4:$C$922,$AF350))</f>
        <v>1.80282166535448</v>
      </c>
      <c r="AO350" s="6">
        <f ca="1">IF($AF350="",SUMIFS('Growth rates'!L$4:L$922,'Growth rates'!$B$4:$B$922,Demands_tra!$A350,'Growth rates'!$C$4:$C$922,$AE350),SUMIFS('Growth rates'!L$4:L$922,'Growth rates'!$B$4:$B$922,Demands_tra!$A350,'Growth rates'!$C$4:$C$922,$AF350))</f>
        <v>1.94568971195739</v>
      </c>
      <c r="AP350" s="6">
        <f ca="1">IF($AF350="",SUMIFS('Growth rates'!M$4:M$922,'Growth rates'!$B$4:$B$922,Demands_tra!$A350,'Growth rates'!$C$4:$C$922,$AE350),SUMIFS('Growth rates'!M$4:M$922,'Growth rates'!$B$4:$B$922,Demands_tra!$A350,'Growth rates'!$C$4:$C$922,$AF350))</f>
        <v>2.08969585569535</v>
      </c>
      <c r="AQ350" s="6">
        <f ca="1">IF($AF350="",SUMIFS('Growth rates'!N$4:N$922,'Growth rates'!$B$4:$B$922,Demands_tra!$A350,'Growth rates'!$C$4:$C$922,$AE350),SUMIFS('Growth rates'!N$4:N$922,'Growth rates'!$B$4:$B$922,Demands_tra!$A350,'Growth rates'!$C$4:$C$922,$AF350))</f>
        <v>2.22772084678191</v>
      </c>
      <c r="AR350" s="6">
        <f ca="1">IF($AF350="",SUMIFS('Growth rates'!O$4:O$922,'Growth rates'!$B$4:$B$922,Demands_tra!$A350,'Growth rates'!$C$4:$C$922,$AE350),SUMIFS('Growth rates'!O$4:O$922,'Growth rates'!$B$4:$B$922,Demands_tra!$A350,'Growth rates'!$C$4:$C$922,$AF350))</f>
        <v>2.34984070822368</v>
      </c>
      <c r="AS350" s="6">
        <f ca="1">IF($AF350="",SUMIFS('Growth rates'!P$4:P$922,'Growth rates'!$B$4:$B$922,Demands_tra!$A350,'Growth rates'!$C$4:$C$922,$AE350),SUMIFS('Growth rates'!P$4:P$922,'Growth rates'!$B$4:$B$922,Demands_tra!$A350,'Growth rates'!$C$4:$C$922,$AF350))</f>
        <v>2.45755268861725</v>
      </c>
      <c r="AT350" s="6">
        <f ca="1">IF($AF350="",SUMIFS('Growth rates'!Q$4:Q$922,'Growth rates'!$B$4:$B$922,Demands_tra!$A350,'Growth rates'!$C$4:$C$922,$AE350),SUMIFS('Growth rates'!Q$4:Q$922,'Growth rates'!$B$4:$B$922,Demands_tra!$A350,'Growth rates'!$C$4:$C$922,$AF350))</f>
        <v>2.55464277760526</v>
      </c>
      <c r="AU350" s="6">
        <f ca="1">IF($AF350="",SUMIFS('Growth rates'!R$4:R$922,'Growth rates'!$B$4:$B$922,Demands_tra!$A350,'Growth rates'!$C$4:$C$922,$AE350),SUMIFS('Growth rates'!R$4:R$922,'Growth rates'!$B$4:$B$922,Demands_tra!$A350,'Growth rates'!$C$4:$C$922,$AF350))</f>
        <v>2.64490271543598</v>
      </c>
      <c r="AV350" s="6">
        <f ca="1">IF($AF350="",SUMIFS('Growth rates'!S$4:S$922,'Growth rates'!$B$4:$B$922,Demands_tra!$A350,'Growth rates'!$C$4:$C$922,$AE350),SUMIFS('Growth rates'!S$4:S$922,'Growth rates'!$B$4:$B$922,Demands_tra!$A350,'Growth rates'!$C$4:$C$922,$AF350))</f>
        <v>2.7285614807705</v>
      </c>
      <c r="AW350" s="6">
        <f ca="1">IF($AF350="",SUMIFS('Growth rates'!T$4:T$922,'Growth rates'!$B$4:$B$922,Demands_tra!$A350,'Growth rates'!$C$4:$C$922,$AE350),SUMIFS('Growth rates'!T$4:T$922,'Growth rates'!$B$4:$B$922,Demands_tra!$A350,'Growth rates'!$C$4:$C$922,$AF350))</f>
        <v>2.8022675160834</v>
      </c>
      <c r="AX350" s="6">
        <f ca="1">IF($AF350="",SUMIFS('Growth rates'!U$4:U$922,'Growth rates'!$B$4:$B$922,Demands_tra!$A350,'Growth rates'!$C$4:$C$922,$AE350),SUMIFS('Growth rates'!U$4:U$922,'Growth rates'!$B$4:$B$922,Demands_tra!$A350,'Growth rates'!$C$4:$C$922,$AF350))</f>
        <v>2.86060061416468</v>
      </c>
      <c r="AY350" s="6">
        <f ca="1">IF($AF350="",SUMIFS('Growth rates'!V$4:V$922,'Growth rates'!$B$4:$B$922,Demands_tra!$A350,'Growth rates'!$C$4:$C$922,$AE350),SUMIFS('Growth rates'!V$4:V$922,'Growth rates'!$B$4:$B$922,Demands_tra!$A350,'Growth rates'!$C$4:$C$922,$AF350))</f>
        <v>0</v>
      </c>
      <c r="AZ350" s="6">
        <f ca="1">IF($AF350="",SUMIFS('Growth rates'!W$4:W$922,'Growth rates'!$B$4:$B$922,Demands_tra!$A350,'Growth rates'!$C$4:$C$922,$AE350),SUMIFS('Growth rates'!W$4:W$922,'Growth rates'!$B$4:$B$922,Demands_tra!$A350,'Growth rates'!$C$4:$C$922,$AF350))</f>
        <v>0</v>
      </c>
      <c r="BA350" s="6">
        <f ca="1">IF($AF350="",SUMIFS('Growth rates'!X$4:X$922,'Growth rates'!$B$4:$B$922,Demands_tra!$A350,'Growth rates'!$C$4:$C$922,$AE350),SUMIFS('Growth rates'!X$4:X$922,'Growth rates'!$B$4:$B$922,Demands_tra!$A350,'Growth rates'!$C$4:$C$922,$AF350))</f>
        <v>0</v>
      </c>
      <c r="BB350" s="6">
        <f ca="1">IF($AF350="",SUMIFS('Growth rates'!Y$4:Y$922,'Growth rates'!$B$4:$B$922,Demands_tra!$A350,'Growth rates'!$C$4:$C$922,$AE350),SUMIFS('Growth rates'!Y$4:Y$922,'Growth rates'!$B$4:$B$922,Demands_tra!$A350,'Growth rates'!$C$4:$C$922,$AF350))</f>
        <v>0</v>
      </c>
      <c r="BC350" s="6">
        <f ca="1">IF($AF350="",SUMIFS('Growth rates'!Z$4:Z$922,'Growth rates'!$B$4:$B$922,Demands_tra!$A350,'Growth rates'!$C$4:$C$922,$AE350),SUMIFS('Growth rates'!Z$4:Z$922,'Growth rates'!$B$4:$B$922,Demands_tra!$A350,'Growth rates'!$C$4:$C$922,$AF350))</f>
        <v>0</v>
      </c>
      <c r="BD350" s="6">
        <f ca="1">IF($AF350="",SUMIFS('Growth rates'!AA$4:AA$922,'Growth rates'!$B$4:$B$922,Demands_tra!$A350,'Growth rates'!$C$4:$C$922,$AE350),SUMIFS('Growth rates'!AA$4:AA$922,'Growth rates'!$B$4:$B$922,Demands_tra!$A350,'Growth rates'!$C$4:$C$922,$AF350))</f>
        <v>0</v>
      </c>
      <c r="BE350" s="6">
        <f ca="1">IF($AF350="",SUMIFS('Growth rates'!AB$4:AB$922,'Growth rates'!$B$4:$B$922,Demands_tra!$A350,'Growth rates'!$C$4:$C$922,$AE350),SUMIFS('Growth rates'!AB$4:AB$922,'Growth rates'!$B$4:$B$922,Demands_tra!$A350,'Growth rates'!$C$4:$C$922,$AF350))</f>
        <v>0</v>
      </c>
      <c r="BF350" s="6">
        <f ca="1">IF($AF350="",SUMIFS('Growth rates'!AC$4:AC$922,'Growth rates'!$B$4:$B$922,Demands_tra!$A350,'Growth rates'!$C$4:$C$922,$AE350),SUMIFS('Growth rates'!AC$4:AC$922,'Growth rates'!$B$4:$B$922,Demands_tra!$A350,'Growth rates'!$C$4:$C$922,$AF350))</f>
        <v>0</v>
      </c>
      <c r="BH350" t="str">
        <f ca="1">VLOOKUP($C350,'Default drvr and elast'!$A$4:$F$49,MATCH(VLOOKUP(A350,Classification!$B$4:$D$42,3,FALSE),'Default drvr and elast'!$D$3:$F$3,0)+3,FALSE)</f>
        <v>Med2</v>
      </c>
      <c r="BJ350" s="6">
        <f ca="1">IF($BI350="",SUMIF(Elasticities!$B$5:$B$52,Demands_tra!$BH350,Elasticities!C$5:C$52),SUMIF(Elasticities!$B$5:$B$52,Demands_tra!$BI350,Elasticities!C$5:C$52))</f>
        <v>0.799999999999989</v>
      </c>
      <c r="BK350" s="6">
        <f ca="1">IF($BI350="",SUMIF(Elasticities!$B$5:$B$52,Demands_tra!$BH350,Elasticities!D$5:D$52),SUMIF(Elasticities!$B$5:$B$52,Demands_tra!$BI350,Elasticities!D$5:D$52))</f>
        <v>0.797560975609746</v>
      </c>
      <c r="BL350" s="6">
        <f ca="1">IF($BI350="",SUMIF(Elasticities!$B$5:$B$52,Demands_tra!$BH350,Elasticities!E$5:E$52),SUMIF(Elasticities!$B$5:$B$52,Demands_tra!$BI350,Elasticities!E$5:E$52))</f>
        <v>0.785365853658527</v>
      </c>
      <c r="BM350" s="6">
        <f ca="1">IF($BI350="",SUMIF(Elasticities!$B$5:$B$52,Demands_tra!$BH350,Elasticities!F$5:F$52),SUMIF(Elasticities!$B$5:$B$52,Demands_tra!$BI350,Elasticities!F$5:F$52))</f>
        <v>0.773170731707307</v>
      </c>
      <c r="BN350" s="6">
        <f ca="1">IF($BI350="",SUMIF(Elasticities!$B$5:$B$52,Demands_tra!$BH350,Elasticities!G$5:G$52),SUMIF(Elasticities!$B$5:$B$52,Demands_tra!$BI350,Elasticities!G$5:G$52))</f>
        <v>0.760975609756088</v>
      </c>
      <c r="BO350" s="6">
        <f ca="1">IF($BI350="",SUMIF(Elasticities!$B$5:$B$52,Demands_tra!$BH350,Elasticities!H$5:H$52),SUMIF(Elasticities!$B$5:$B$52,Demands_tra!$BI350,Elasticities!H$5:H$52))</f>
        <v>0.748780487804868</v>
      </c>
      <c r="BP350" s="6">
        <f ca="1">IF($BI350="",SUMIF(Elasticities!$B$5:$B$52,Demands_tra!$BH350,Elasticities!I$5:I$52),SUMIF(Elasticities!$B$5:$B$52,Demands_tra!$BI350,Elasticities!I$5:I$52))</f>
        <v>0.736585365853649</v>
      </c>
      <c r="BQ350" s="6">
        <f ca="1">IF($BI350="",SUMIF(Elasticities!$B$5:$B$52,Demands_tra!$BH350,Elasticities!J$5:J$52),SUMIF(Elasticities!$B$5:$B$52,Demands_tra!$BI350,Elasticities!J$5:J$52))</f>
        <v>0.724390243902429</v>
      </c>
      <c r="BR350" s="6">
        <f ca="1">IF($BI350="",SUMIF(Elasticities!$B$5:$B$52,Demands_tra!$BH350,Elasticities!K$5:K$52),SUMIF(Elasticities!$B$5:$B$52,Demands_tra!$BI350,Elasticities!K$5:K$52))</f>
        <v>0.71219512195121</v>
      </c>
      <c r="BS350" s="6">
        <f ca="1">IF($BI350="",SUMIF(Elasticities!$B$5:$B$52,Demands_tra!$BH350,Elasticities!L$5:L$52),SUMIF(Elasticities!$B$5:$B$52,Demands_tra!$BI350,Elasticities!L$5:L$52))</f>
        <v>0.699999999999997</v>
      </c>
      <c r="BT350" s="6">
        <f ca="1">IF($BI350="",SUMIF(Elasticities!$B$5:$B$52,Demands_tra!$BH350,Elasticities!M$5:M$52),SUMIF(Elasticities!$B$5:$B$52,Demands_tra!$BI350,Elasticities!M$5:M$52))</f>
        <v>0.687499999999996</v>
      </c>
      <c r="BU350" s="6">
        <f ca="1">IF($BI350="",SUMIF(Elasticities!$B$5:$B$52,Demands_tra!$BH350,Elasticities!N$5:N$52),SUMIF(Elasticities!$B$5:$B$52,Demands_tra!$BI350,Elasticities!N$5:N$52))</f>
        <v>0.674999999999996</v>
      </c>
      <c r="BV350" s="6">
        <f ca="1">IF($BI350="",SUMIF(Elasticities!$B$5:$B$52,Demands_tra!$BH350,Elasticities!O$5:O$52),SUMIF(Elasticities!$B$5:$B$52,Demands_tra!$BI350,Elasticities!O$5:O$52))</f>
        <v>0.662499999999996</v>
      </c>
      <c r="BW350" s="6">
        <f ca="1">IF($BI350="",SUMIF(Elasticities!$B$5:$B$52,Demands_tra!$BH350,Elasticities!P$5:P$52),SUMIF(Elasticities!$B$5:$B$52,Demands_tra!$BI350,Elasticities!P$5:P$52))</f>
        <v>0.649999999999997</v>
      </c>
      <c r="BX350" s="6">
        <f ca="1">IF($BI350="",SUMIF(Elasticities!$B$5:$B$52,Demands_tra!$BH350,Elasticities!Q$5:Q$52),SUMIF(Elasticities!$B$5:$B$52,Demands_tra!$BI350,Elasticities!Q$5:Q$52))</f>
        <v>0.637499999999997</v>
      </c>
      <c r="BY350" s="6">
        <f ca="1">IF($BI350="",SUMIF(Elasticities!$B$5:$B$52,Demands_tra!$BH350,Elasticities!R$5:R$52),SUMIF(Elasticities!$B$5:$B$52,Demands_tra!$BI350,Elasticities!R$5:R$52))</f>
        <v>0.624999999999996</v>
      </c>
      <c r="BZ350" s="6">
        <f ca="1">IF($BI350="",SUMIF(Elasticities!$B$5:$B$52,Demands_tra!$BH350,Elasticities!S$5:S$52),SUMIF(Elasticities!$B$5:$B$52,Demands_tra!$BI350,Elasticities!S$5:S$52))</f>
        <v>0.612499999999996</v>
      </c>
      <c r="CA350" s="6">
        <f ca="1">IF($BI350="",SUMIF(Elasticities!$B$5:$B$52,Demands_tra!$BH350,Elasticities!T$5:T$52),SUMIF(Elasticities!$B$5:$B$52,Demands_tra!$BI350,Elasticities!T$5:T$52))</f>
        <v>0.599999999999996</v>
      </c>
      <c r="CB350" s="6" t="e">
        <f ca="1">IF($BI350="",SUMIF(Elasticities!$B$5:$B$52,Demands_tra!$BH350,Elasticities!U$5:U$52),SUMIF(Elasticities!$B$5:$B$52,Demands_tra!$BI350,Elasticities!U$5:U$52))</f>
        <v>#VALUE!</v>
      </c>
      <c r="CC350" s="6" t="e">
        <f ca="1">IF($BI350="",SUMIF(Elasticities!$B$5:$B$52,Demands_tra!$BH350,Elasticities!V$5:V$52),SUMIF(Elasticities!$B$5:$B$52,Demands_tra!$BI350,Elasticities!V$5:V$52))</f>
        <v>#VALUE!</v>
      </c>
      <c r="CD350" s="6" t="e">
        <f ca="1">IF($BI350="",SUMIF(Elasticities!$B$5:$B$52,Demands_tra!$BH350,Elasticities!W$5:W$52),SUMIF(Elasticities!$B$5:$B$52,Demands_tra!$BI350,Elasticities!W$5:W$52))</f>
        <v>#VALUE!</v>
      </c>
      <c r="CE350" s="6" t="e">
        <f ca="1">IF($BI350="",SUMIF(Elasticities!$B$5:$B$52,Demands_tra!$BH350,Elasticities!X$5:X$52),SUMIF(Elasticities!$B$5:$B$52,Demands_tra!$BI350,Elasticities!X$5:X$52))</f>
        <v>#VALUE!</v>
      </c>
      <c r="CF350" s="6" t="e">
        <f ca="1">IF($BI350="",SUMIF(Elasticities!$B$5:$B$52,Demands_tra!$BH350,Elasticities!Y$5:Y$52),SUMIF(Elasticities!$B$5:$B$52,Demands_tra!$BI350,Elasticities!Y$5:Y$52))</f>
        <v>#VALUE!</v>
      </c>
      <c r="CG350" s="6" t="e">
        <f ca="1">IF($BI350="",SUMIF(Elasticities!$B$5:$B$52,Demands_tra!$BH350,Elasticities!Z$5:Z$52),SUMIF(Elasticities!$B$5:$B$52,Demands_tra!$BI350,Elasticities!Z$5:Z$52))</f>
        <v>#VALUE!</v>
      </c>
      <c r="CH350" s="6" t="e">
        <f ca="1">IF($BI350="",SUMIF(Elasticities!$B$5:$B$52,Demands_tra!$BH350,Elasticities!AA$5:AA$52),SUMIF(Elasticities!$B$5:$B$52,Demands_tra!$BI350,Elasticities!AA$5:AA$52))</f>
        <v>#VALUE!</v>
      </c>
      <c r="CI350" s="6" t="e">
        <f ca="1">IF($BI350="",SUMIF(Elasticities!$B$5:$B$52,Demands_tra!$BH350,Elasticities!AB$5:AB$52),SUMIF(Elasticities!$B$5:$B$52,Demands_tra!$BI350,Elasticities!AB$5:AB$52))</f>
        <v>#VALUE!</v>
      </c>
    </row>
    <row r="351" spans="1:87">
      <c r="A351" t="str">
        <f>IF(BYDem_tra!B350="","\I:",BYDem_tra!B350)</f>
        <v>SweFinDen</v>
      </c>
      <c r="B351" t="str">
        <f>BYDem_tra!E350</f>
        <v>TAD</v>
      </c>
      <c r="C351" t="str">
        <f t="shared" si="246"/>
        <v>TAD</v>
      </c>
      <c r="D351" s="3">
        <f>SUMIFS(BYDem_tra!$M$2:$M$2000,BYDem_tra!$B$2:$B$2000,Demands_tra!$A351,BYDem_tra!$E$2:$E$2000,Demands_tra!$B351)</f>
        <v>10.7713929204</v>
      </c>
      <c r="E351" s="3">
        <f ca="1" t="shared" si="247"/>
        <v>10.8787135219328</v>
      </c>
      <c r="F351" s="3">
        <f ca="1" t="shared" si="248"/>
        <v>11.8820083545949</v>
      </c>
      <c r="G351" s="3">
        <f ca="1" t="shared" si="249"/>
        <v>12.8256474085284</v>
      </c>
      <c r="H351" s="3">
        <f ca="1" t="shared" si="250"/>
        <v>13.6118809196838</v>
      </c>
      <c r="I351" s="3">
        <f ca="1" t="shared" si="251"/>
        <v>14.3330902114621</v>
      </c>
      <c r="J351" s="3">
        <f ca="1" t="shared" si="252"/>
        <v>15.0310901874074</v>
      </c>
      <c r="K351" s="3">
        <f ca="1" t="shared" si="253"/>
        <v>15.7170192686983</v>
      </c>
      <c r="L351" s="3">
        <f ca="1" t="shared" si="254"/>
        <v>16.4022449425636</v>
      </c>
      <c r="M351" s="3">
        <f ca="1" t="shared" si="255"/>
        <v>17.1030590192861</v>
      </c>
      <c r="N351" s="3">
        <f ca="1" t="shared" si="256"/>
        <v>17.8147732318053</v>
      </c>
      <c r="O351" s="3">
        <f ca="1" t="shared" si="257"/>
        <v>18.4922119615553</v>
      </c>
      <c r="P351" s="3">
        <f ca="1" t="shared" si="258"/>
        <v>19.1184840471765</v>
      </c>
      <c r="Q351" s="3">
        <f ca="1" t="shared" si="259"/>
        <v>19.6896368394915</v>
      </c>
      <c r="R351" s="3">
        <f ca="1" t="shared" si="260"/>
        <v>20.2009431747792</v>
      </c>
      <c r="S351" s="3">
        <f ca="1" t="shared" si="261"/>
        <v>20.6554401184364</v>
      </c>
      <c r="T351" s="3">
        <f ca="1" t="shared" si="262"/>
        <v>21.062968190473</v>
      </c>
      <c r="U351" s="3">
        <f ca="1" t="shared" si="263"/>
        <v>21.4255879064553</v>
      </c>
      <c r="V351" s="3" t="e">
        <f ca="1" t="shared" si="238"/>
        <v>#VALUE!</v>
      </c>
      <c r="W351" s="3" t="e">
        <f ca="1" t="shared" si="239"/>
        <v>#DIV/0!</v>
      </c>
      <c r="X351" s="3" t="e">
        <f ca="1" t="shared" si="240"/>
        <v>#DIV/0!</v>
      </c>
      <c r="Y351" s="3" t="e">
        <f ca="1" t="shared" si="241"/>
        <v>#DIV/0!</v>
      </c>
      <c r="Z351" s="3" t="e">
        <f ca="1" t="shared" si="242"/>
        <v>#DIV/0!</v>
      </c>
      <c r="AA351" s="3" t="e">
        <f ca="1" t="shared" si="243"/>
        <v>#DIV/0!</v>
      </c>
      <c r="AB351" s="3" t="e">
        <f ca="1" t="shared" si="244"/>
        <v>#DIV/0!</v>
      </c>
      <c r="AC351" s="3" t="e">
        <f ca="1" t="shared" si="245"/>
        <v>#DIV/0!</v>
      </c>
      <c r="AE351" s="34" t="str">
        <f ca="1">VLOOKUP($C351,'Default drvr and elast'!$A$4:$C$49,MATCH(VLOOKUP(A351,Classification!$B$4:$D$99,2,FALSE),'Default drvr and elast'!$A$3:$C$3,0),FALSE)</f>
        <v>GDP</v>
      </c>
      <c r="AF351" s="4"/>
      <c r="AG351" s="6">
        <f ca="1">IF($AF351="",SUMIFS('Growth rates'!D$4:D$922,'Growth rates'!$B$4:$B$922,Demands_tra!$A351,'Growth rates'!$C$4:$C$922,$AE351),SUMIFS('Growth rates'!D$4:D$922,'Growth rates'!$B$4:$B$922,Demands_tra!$A351,'Growth rates'!$C$4:$C$922,$AF351))</f>
        <v>1</v>
      </c>
      <c r="AH351" s="6">
        <f ca="1">IF($AF351="",SUMIFS('Growth rates'!E$4:E$922,'Growth rates'!$B$4:$B$922,Demands_tra!$A351,'Growth rates'!$C$4:$C$922,$AE351),SUMIFS('Growth rates'!E$4:E$922,'Growth rates'!$B$4:$B$922,Demands_tra!$A351,'Growth rates'!$C$4:$C$922,$AF351))</f>
        <v>1.01249244177222</v>
      </c>
      <c r="AI351" s="6">
        <f ca="1">IF($AF351="",SUMIFS('Growth rates'!F$4:F$922,'Growth rates'!$B$4:$B$922,Demands_tra!$A351,'Growth rates'!$C$4:$C$922,$AE351),SUMIFS('Growth rates'!F$4:F$922,'Growth rates'!$B$4:$B$922,Demands_tra!$A351,'Growth rates'!$C$4:$C$922,$AF351))</f>
        <v>1.13138941807915</v>
      </c>
      <c r="AJ351" s="6">
        <f ca="1">IF($AF351="",SUMIFS('Growth rates'!G$4:G$922,'Growth rates'!$B$4:$B$922,Demands_tra!$A351,'Growth rates'!$C$4:$C$922,$AE351),SUMIFS('Growth rates'!G$4:G$922,'Growth rates'!$B$4:$B$922,Demands_tra!$A351,'Growth rates'!$C$4:$C$922,$AF351))</f>
        <v>1.24760189562937</v>
      </c>
      <c r="AK351" s="6">
        <f ca="1">IF($AF351="",SUMIFS('Growth rates'!H$4:H$922,'Growth rates'!$B$4:$B$922,Demands_tra!$A351,'Growth rates'!$C$4:$C$922,$AE351),SUMIFS('Growth rates'!H$4:H$922,'Growth rates'!$B$4:$B$922,Demands_tra!$A351,'Growth rates'!$C$4:$C$922,$AF351))</f>
        <v>1.34810455246965</v>
      </c>
      <c r="AL351" s="6">
        <f ca="1">IF($AF351="",SUMIFS('Growth rates'!I$4:I$922,'Growth rates'!$B$4:$B$922,Demands_tra!$A351,'Growth rates'!$C$4:$C$922,$AE351),SUMIFS('Growth rates'!I$4:I$922,'Growth rates'!$B$4:$B$922,Demands_tra!$A351,'Growth rates'!$C$4:$C$922,$AF351))</f>
        <v>1.44349661274636</v>
      </c>
      <c r="AM351" s="6">
        <f ca="1">IF($AF351="",SUMIFS('Growth rates'!J$4:J$922,'Growth rates'!$B$4:$B$922,Demands_tra!$A351,'Growth rates'!$C$4:$C$922,$AE351),SUMIFS('Growth rates'!J$4:J$922,'Growth rates'!$B$4:$B$922,Demands_tra!$A351,'Growth rates'!$C$4:$C$922,$AF351))</f>
        <v>1.53893173984805</v>
      </c>
      <c r="AN351" s="6">
        <f ca="1">IF($AF351="",SUMIFS('Growth rates'!K$4:K$922,'Growth rates'!$B$4:$B$922,Demands_tra!$A351,'Growth rates'!$C$4:$C$922,$AE351),SUMIFS('Growth rates'!K$4:K$922,'Growth rates'!$B$4:$B$922,Demands_tra!$A351,'Growth rates'!$C$4:$C$922,$AF351))</f>
        <v>1.6358789910266</v>
      </c>
      <c r="AO351" s="6">
        <f ca="1">IF($AF351="",SUMIFS('Growth rates'!L$4:L$922,'Growth rates'!$B$4:$B$922,Demands_tra!$A351,'Growth rates'!$C$4:$C$922,$AE351),SUMIFS('Growth rates'!L$4:L$922,'Growth rates'!$B$4:$B$922,Demands_tra!$A351,'Growth rates'!$C$4:$C$922,$AF351))</f>
        <v>1.73602084357765</v>
      </c>
      <c r="AP351" s="6">
        <f ca="1">IF($AF351="",SUMIFS('Growth rates'!M$4:M$922,'Growth rates'!$B$4:$B$922,Demands_tra!$A351,'Growth rates'!$C$4:$C$922,$AE351),SUMIFS('Growth rates'!M$4:M$922,'Growth rates'!$B$4:$B$922,Demands_tra!$A351,'Growth rates'!$C$4:$C$922,$AF351))</f>
        <v>1.84198437382463</v>
      </c>
      <c r="AQ351" s="6">
        <f ca="1">IF($AF351="",SUMIFS('Growth rates'!N$4:N$922,'Growth rates'!$B$4:$B$922,Demands_tra!$A351,'Growth rates'!$C$4:$C$922,$AE351),SUMIFS('Growth rates'!N$4:N$922,'Growth rates'!$B$4:$B$922,Demands_tra!$A351,'Growth rates'!$C$4:$C$922,$AF351))</f>
        <v>1.95347672735771</v>
      </c>
      <c r="AR351" s="6">
        <f ca="1">IF($AF351="",SUMIFS('Growth rates'!O$4:O$922,'Growth rates'!$B$4:$B$922,Demands_tra!$A351,'Growth rates'!$C$4:$C$922,$AE351),SUMIFS('Growth rates'!O$4:O$922,'Growth rates'!$B$4:$B$922,Demands_tra!$A351,'Growth rates'!$C$4:$C$922,$AF351))</f>
        <v>2.063527777815</v>
      </c>
      <c r="AS351" s="6">
        <f ca="1">IF($AF351="",SUMIFS('Growth rates'!P$4:P$922,'Growth rates'!$B$4:$B$922,Demands_tra!$A351,'Growth rates'!$C$4:$C$922,$AE351),SUMIFS('Growth rates'!P$4:P$922,'Growth rates'!$B$4:$B$922,Demands_tra!$A351,'Growth rates'!$C$4:$C$922,$AF351))</f>
        <v>2.1690147018656</v>
      </c>
      <c r="AT351" s="6">
        <f ca="1">IF($AF351="",SUMIFS('Growth rates'!Q$4:Q$922,'Growth rates'!$B$4:$B$922,Demands_tra!$A351,'Growth rates'!$C$4:$C$922,$AE351),SUMIFS('Growth rates'!Q$4:Q$922,'Growth rates'!$B$4:$B$922,Demands_tra!$A351,'Growth rates'!$C$4:$C$922,$AF351))</f>
        <v>2.26870387423415</v>
      </c>
      <c r="AU351" s="6">
        <f ca="1">IF($AF351="",SUMIFS('Growth rates'!R$4:R$922,'Growth rates'!$B$4:$B$922,Demands_tra!$A351,'Growth rates'!$C$4:$C$922,$AE351),SUMIFS('Growth rates'!R$4:R$922,'Growth rates'!$B$4:$B$922,Demands_tra!$A351,'Growth rates'!$C$4:$C$922,$AF351))</f>
        <v>2.36111858134433</v>
      </c>
      <c r="AV351" s="6">
        <f ca="1">IF($AF351="",SUMIFS('Growth rates'!S$4:S$922,'Growth rates'!$B$4:$B$922,Demands_tra!$A351,'Growth rates'!$C$4:$C$922,$AE351),SUMIFS('Growth rates'!S$4:S$922,'Growth rates'!$B$4:$B$922,Demands_tra!$A351,'Growth rates'!$C$4:$C$922,$AF351))</f>
        <v>2.44611431007233</v>
      </c>
      <c r="AW351" s="6">
        <f ca="1">IF($AF351="",SUMIFS('Growth rates'!T$4:T$922,'Growth rates'!$B$4:$B$922,Demands_tra!$A351,'Growth rates'!$C$4:$C$922,$AE351),SUMIFS('Growth rates'!T$4:T$922,'Growth rates'!$B$4:$B$922,Demands_tra!$A351,'Growth rates'!$C$4:$C$922,$AF351))</f>
        <v>2.52490841600409</v>
      </c>
      <c r="AX351" s="6">
        <f ca="1">IF($AF351="",SUMIFS('Growth rates'!U$4:U$922,'Growth rates'!$B$4:$B$922,Demands_tra!$A351,'Growth rates'!$C$4:$C$922,$AE351),SUMIFS('Growth rates'!U$4:U$922,'Growth rates'!$B$4:$B$922,Demands_tra!$A351,'Growth rates'!$C$4:$C$922,$AF351))</f>
        <v>2.5973563860158</v>
      </c>
      <c r="AY351" s="6">
        <f ca="1">IF($AF351="",SUMIFS('Growth rates'!V$4:V$922,'Growth rates'!$B$4:$B$922,Demands_tra!$A351,'Growth rates'!$C$4:$C$922,$AE351),SUMIFS('Growth rates'!V$4:V$922,'Growth rates'!$B$4:$B$922,Demands_tra!$A351,'Growth rates'!$C$4:$C$922,$AF351))</f>
        <v>0</v>
      </c>
      <c r="AZ351" s="6">
        <f ca="1">IF($AF351="",SUMIFS('Growth rates'!W$4:W$922,'Growth rates'!$B$4:$B$922,Demands_tra!$A351,'Growth rates'!$C$4:$C$922,$AE351),SUMIFS('Growth rates'!W$4:W$922,'Growth rates'!$B$4:$B$922,Demands_tra!$A351,'Growth rates'!$C$4:$C$922,$AF351))</f>
        <v>0</v>
      </c>
      <c r="BA351" s="6">
        <f ca="1">IF($AF351="",SUMIFS('Growth rates'!X$4:X$922,'Growth rates'!$B$4:$B$922,Demands_tra!$A351,'Growth rates'!$C$4:$C$922,$AE351),SUMIFS('Growth rates'!X$4:X$922,'Growth rates'!$B$4:$B$922,Demands_tra!$A351,'Growth rates'!$C$4:$C$922,$AF351))</f>
        <v>0</v>
      </c>
      <c r="BB351" s="6">
        <f ca="1">IF($AF351="",SUMIFS('Growth rates'!Y$4:Y$922,'Growth rates'!$B$4:$B$922,Demands_tra!$A351,'Growth rates'!$C$4:$C$922,$AE351),SUMIFS('Growth rates'!Y$4:Y$922,'Growth rates'!$B$4:$B$922,Demands_tra!$A351,'Growth rates'!$C$4:$C$922,$AF351))</f>
        <v>0</v>
      </c>
      <c r="BC351" s="6">
        <f ca="1">IF($AF351="",SUMIFS('Growth rates'!Z$4:Z$922,'Growth rates'!$B$4:$B$922,Demands_tra!$A351,'Growth rates'!$C$4:$C$922,$AE351),SUMIFS('Growth rates'!Z$4:Z$922,'Growth rates'!$B$4:$B$922,Demands_tra!$A351,'Growth rates'!$C$4:$C$922,$AF351))</f>
        <v>0</v>
      </c>
      <c r="BD351" s="6">
        <f ca="1">IF($AF351="",SUMIFS('Growth rates'!AA$4:AA$922,'Growth rates'!$B$4:$B$922,Demands_tra!$A351,'Growth rates'!$C$4:$C$922,$AE351),SUMIFS('Growth rates'!AA$4:AA$922,'Growth rates'!$B$4:$B$922,Demands_tra!$A351,'Growth rates'!$C$4:$C$922,$AF351))</f>
        <v>0</v>
      </c>
      <c r="BE351" s="6">
        <f ca="1">IF($AF351="",SUMIFS('Growth rates'!AB$4:AB$922,'Growth rates'!$B$4:$B$922,Demands_tra!$A351,'Growth rates'!$C$4:$C$922,$AE351),SUMIFS('Growth rates'!AB$4:AB$922,'Growth rates'!$B$4:$B$922,Demands_tra!$A351,'Growth rates'!$C$4:$C$922,$AF351))</f>
        <v>0</v>
      </c>
      <c r="BF351" s="6">
        <f ca="1">IF($AF351="",SUMIFS('Growth rates'!AC$4:AC$922,'Growth rates'!$B$4:$B$922,Demands_tra!$A351,'Growth rates'!$C$4:$C$922,$AE351),SUMIFS('Growth rates'!AC$4:AC$922,'Growth rates'!$B$4:$B$922,Demands_tra!$A351,'Growth rates'!$C$4:$C$922,$AF351))</f>
        <v>0</v>
      </c>
      <c r="BH351" t="str">
        <f ca="1">VLOOKUP($C351,'Default drvr and elast'!$A$4:$F$49,MATCH(VLOOKUP(A351,Classification!$B$4:$D$42,3,FALSE),'Default drvr and elast'!$D$3:$F$3,0)+3,FALSE)</f>
        <v>Med2</v>
      </c>
      <c r="BJ351" s="6">
        <f ca="1">IF($BI351="",SUMIF(Elasticities!$B$5:$B$52,Demands_tra!$BH351,Elasticities!C$5:C$52),SUMIF(Elasticities!$B$5:$B$52,Demands_tra!$BI351,Elasticities!C$5:C$52))</f>
        <v>0.799999999999989</v>
      </c>
      <c r="BK351" s="6">
        <f ca="1">IF($BI351="",SUMIF(Elasticities!$B$5:$B$52,Demands_tra!$BH351,Elasticities!D$5:D$52),SUMIF(Elasticities!$B$5:$B$52,Demands_tra!$BI351,Elasticities!D$5:D$52))</f>
        <v>0.797560975609746</v>
      </c>
      <c r="BL351" s="6">
        <f ca="1">IF($BI351="",SUMIF(Elasticities!$B$5:$B$52,Demands_tra!$BH351,Elasticities!E$5:E$52),SUMIF(Elasticities!$B$5:$B$52,Demands_tra!$BI351,Elasticities!E$5:E$52))</f>
        <v>0.785365853658527</v>
      </c>
      <c r="BM351" s="6">
        <f ca="1">IF($BI351="",SUMIF(Elasticities!$B$5:$B$52,Demands_tra!$BH351,Elasticities!F$5:F$52),SUMIF(Elasticities!$B$5:$B$52,Demands_tra!$BI351,Elasticities!F$5:F$52))</f>
        <v>0.773170731707307</v>
      </c>
      <c r="BN351" s="6">
        <f ca="1">IF($BI351="",SUMIF(Elasticities!$B$5:$B$52,Demands_tra!$BH351,Elasticities!G$5:G$52),SUMIF(Elasticities!$B$5:$B$52,Demands_tra!$BI351,Elasticities!G$5:G$52))</f>
        <v>0.760975609756088</v>
      </c>
      <c r="BO351" s="6">
        <f ca="1">IF($BI351="",SUMIF(Elasticities!$B$5:$B$52,Demands_tra!$BH351,Elasticities!H$5:H$52),SUMIF(Elasticities!$B$5:$B$52,Demands_tra!$BI351,Elasticities!H$5:H$52))</f>
        <v>0.748780487804868</v>
      </c>
      <c r="BP351" s="6">
        <f ca="1">IF($BI351="",SUMIF(Elasticities!$B$5:$B$52,Demands_tra!$BH351,Elasticities!I$5:I$52),SUMIF(Elasticities!$B$5:$B$52,Demands_tra!$BI351,Elasticities!I$5:I$52))</f>
        <v>0.736585365853649</v>
      </c>
      <c r="BQ351" s="6">
        <f ca="1">IF($BI351="",SUMIF(Elasticities!$B$5:$B$52,Demands_tra!$BH351,Elasticities!J$5:J$52),SUMIF(Elasticities!$B$5:$B$52,Demands_tra!$BI351,Elasticities!J$5:J$52))</f>
        <v>0.724390243902429</v>
      </c>
      <c r="BR351" s="6">
        <f ca="1">IF($BI351="",SUMIF(Elasticities!$B$5:$B$52,Demands_tra!$BH351,Elasticities!K$5:K$52),SUMIF(Elasticities!$B$5:$B$52,Demands_tra!$BI351,Elasticities!K$5:K$52))</f>
        <v>0.71219512195121</v>
      </c>
      <c r="BS351" s="6">
        <f ca="1">IF($BI351="",SUMIF(Elasticities!$B$5:$B$52,Demands_tra!$BH351,Elasticities!L$5:L$52),SUMIF(Elasticities!$B$5:$B$52,Demands_tra!$BI351,Elasticities!L$5:L$52))</f>
        <v>0.699999999999997</v>
      </c>
      <c r="BT351" s="6">
        <f ca="1">IF($BI351="",SUMIF(Elasticities!$B$5:$B$52,Demands_tra!$BH351,Elasticities!M$5:M$52),SUMIF(Elasticities!$B$5:$B$52,Demands_tra!$BI351,Elasticities!M$5:M$52))</f>
        <v>0.687499999999996</v>
      </c>
      <c r="BU351" s="6">
        <f ca="1">IF($BI351="",SUMIF(Elasticities!$B$5:$B$52,Demands_tra!$BH351,Elasticities!N$5:N$52),SUMIF(Elasticities!$B$5:$B$52,Demands_tra!$BI351,Elasticities!N$5:N$52))</f>
        <v>0.674999999999996</v>
      </c>
      <c r="BV351" s="6">
        <f ca="1">IF($BI351="",SUMIF(Elasticities!$B$5:$B$52,Demands_tra!$BH351,Elasticities!O$5:O$52),SUMIF(Elasticities!$B$5:$B$52,Demands_tra!$BI351,Elasticities!O$5:O$52))</f>
        <v>0.662499999999996</v>
      </c>
      <c r="BW351" s="6">
        <f ca="1">IF($BI351="",SUMIF(Elasticities!$B$5:$B$52,Demands_tra!$BH351,Elasticities!P$5:P$52),SUMIF(Elasticities!$B$5:$B$52,Demands_tra!$BI351,Elasticities!P$5:P$52))</f>
        <v>0.649999999999997</v>
      </c>
      <c r="BX351" s="6">
        <f ca="1">IF($BI351="",SUMIF(Elasticities!$B$5:$B$52,Demands_tra!$BH351,Elasticities!Q$5:Q$52),SUMIF(Elasticities!$B$5:$B$52,Demands_tra!$BI351,Elasticities!Q$5:Q$52))</f>
        <v>0.637499999999997</v>
      </c>
      <c r="BY351" s="6">
        <f ca="1">IF($BI351="",SUMIF(Elasticities!$B$5:$B$52,Demands_tra!$BH351,Elasticities!R$5:R$52),SUMIF(Elasticities!$B$5:$B$52,Demands_tra!$BI351,Elasticities!R$5:R$52))</f>
        <v>0.624999999999996</v>
      </c>
      <c r="BZ351" s="6">
        <f ca="1">IF($BI351="",SUMIF(Elasticities!$B$5:$B$52,Demands_tra!$BH351,Elasticities!S$5:S$52),SUMIF(Elasticities!$B$5:$B$52,Demands_tra!$BI351,Elasticities!S$5:S$52))</f>
        <v>0.612499999999996</v>
      </c>
      <c r="CA351" s="6">
        <f ca="1">IF($BI351="",SUMIF(Elasticities!$B$5:$B$52,Demands_tra!$BH351,Elasticities!T$5:T$52),SUMIF(Elasticities!$B$5:$B$52,Demands_tra!$BI351,Elasticities!T$5:T$52))</f>
        <v>0.599999999999996</v>
      </c>
      <c r="CB351" s="6" t="e">
        <f ca="1">IF($BI351="",SUMIF(Elasticities!$B$5:$B$52,Demands_tra!$BH351,Elasticities!U$5:U$52),SUMIF(Elasticities!$B$5:$B$52,Demands_tra!$BI351,Elasticities!U$5:U$52))</f>
        <v>#VALUE!</v>
      </c>
      <c r="CC351" s="6" t="e">
        <f ca="1">IF($BI351="",SUMIF(Elasticities!$B$5:$B$52,Demands_tra!$BH351,Elasticities!V$5:V$52),SUMIF(Elasticities!$B$5:$B$52,Demands_tra!$BI351,Elasticities!V$5:V$52))</f>
        <v>#VALUE!</v>
      </c>
      <c r="CD351" s="6" t="e">
        <f ca="1">IF($BI351="",SUMIF(Elasticities!$B$5:$B$52,Demands_tra!$BH351,Elasticities!W$5:W$52),SUMIF(Elasticities!$B$5:$B$52,Demands_tra!$BI351,Elasticities!W$5:W$52))</f>
        <v>#VALUE!</v>
      </c>
      <c r="CE351" s="6" t="e">
        <f ca="1">IF($BI351="",SUMIF(Elasticities!$B$5:$B$52,Demands_tra!$BH351,Elasticities!X$5:X$52),SUMIF(Elasticities!$B$5:$B$52,Demands_tra!$BI351,Elasticities!X$5:X$52))</f>
        <v>#VALUE!</v>
      </c>
      <c r="CF351" s="6" t="e">
        <f ca="1">IF($BI351="",SUMIF(Elasticities!$B$5:$B$52,Demands_tra!$BH351,Elasticities!Y$5:Y$52),SUMIF(Elasticities!$B$5:$B$52,Demands_tra!$BI351,Elasticities!Y$5:Y$52))</f>
        <v>#VALUE!</v>
      </c>
      <c r="CG351" s="6" t="e">
        <f ca="1">IF($BI351="",SUMIF(Elasticities!$B$5:$B$52,Demands_tra!$BH351,Elasticities!Z$5:Z$52),SUMIF(Elasticities!$B$5:$B$52,Demands_tra!$BI351,Elasticities!Z$5:Z$52))</f>
        <v>#VALUE!</v>
      </c>
      <c r="CH351" s="6" t="e">
        <f ca="1">IF($BI351="",SUMIF(Elasticities!$B$5:$B$52,Demands_tra!$BH351,Elasticities!AA$5:AA$52),SUMIF(Elasticities!$B$5:$B$52,Demands_tra!$BI351,Elasticities!AA$5:AA$52))</f>
        <v>#VALUE!</v>
      </c>
      <c r="CI351" s="6" t="e">
        <f ca="1">IF($BI351="",SUMIF(Elasticities!$B$5:$B$52,Demands_tra!$BH351,Elasticities!AB$5:AB$52),SUMIF(Elasticities!$B$5:$B$52,Demands_tra!$BI351,Elasticities!AB$5:AB$52))</f>
        <v>#VALUE!</v>
      </c>
    </row>
    <row r="352" spans="1:87">
      <c r="A352" t="str">
        <f>IF(BYDem_tra!B351="","\I:",BYDem_tra!B351)</f>
        <v>SweFinDen</v>
      </c>
      <c r="B352" t="str">
        <f>BYDem_tra!E351</f>
        <v>TAI</v>
      </c>
      <c r="C352" t="str">
        <f t="shared" si="246"/>
        <v>TAI</v>
      </c>
      <c r="D352" s="3">
        <f>SUMIFS(BYDem_tra!$M$2:$M$2000,BYDem_tra!$B$2:$B$2000,Demands_tra!$A352,BYDem_tra!$E$2:$E$2000,Demands_tra!$B352)</f>
        <v>115.4657935908</v>
      </c>
      <c r="E352" s="3">
        <f ca="1" t="shared" si="247"/>
        <v>116.616235183285</v>
      </c>
      <c r="F352" s="3">
        <f ca="1" t="shared" si="248"/>
        <v>127.371226196516</v>
      </c>
      <c r="G352" s="3">
        <f ca="1" t="shared" si="249"/>
        <v>137.486726859327</v>
      </c>
      <c r="H352" s="3">
        <f ca="1" t="shared" si="250"/>
        <v>145.914891812933</v>
      </c>
      <c r="I352" s="3">
        <f ca="1" t="shared" si="251"/>
        <v>153.646018495957</v>
      </c>
      <c r="J352" s="3">
        <f ca="1" t="shared" si="252"/>
        <v>161.128348937756</v>
      </c>
      <c r="K352" s="3">
        <f ca="1" t="shared" si="253"/>
        <v>168.481283354275</v>
      </c>
      <c r="L352" s="3">
        <f ca="1" t="shared" si="254"/>
        <v>175.826677474269</v>
      </c>
      <c r="M352" s="3">
        <f ca="1" t="shared" si="255"/>
        <v>183.339174151937</v>
      </c>
      <c r="N352" s="3">
        <f ca="1" t="shared" si="256"/>
        <v>190.968516704537</v>
      </c>
      <c r="O352" s="3">
        <f ca="1" t="shared" si="257"/>
        <v>198.230437341708</v>
      </c>
      <c r="P352" s="3">
        <f ca="1" t="shared" si="258"/>
        <v>204.943868362599</v>
      </c>
      <c r="Q352" s="3">
        <f ca="1" t="shared" si="259"/>
        <v>211.066438666515</v>
      </c>
      <c r="R352" s="3">
        <f ca="1" t="shared" si="260"/>
        <v>216.547474611288</v>
      </c>
      <c r="S352" s="3">
        <f ca="1" t="shared" si="261"/>
        <v>221.419532540267</v>
      </c>
      <c r="T352" s="3">
        <f ca="1" t="shared" si="262"/>
        <v>225.788099595241</v>
      </c>
      <c r="U352" s="3">
        <f ca="1" t="shared" si="263"/>
        <v>229.675263826179</v>
      </c>
      <c r="V352" s="3" t="e">
        <f ca="1" t="shared" si="238"/>
        <v>#VALUE!</v>
      </c>
      <c r="W352" s="3" t="e">
        <f ca="1" t="shared" si="239"/>
        <v>#DIV/0!</v>
      </c>
      <c r="X352" s="3" t="e">
        <f ca="1" t="shared" si="240"/>
        <v>#DIV/0!</v>
      </c>
      <c r="Y352" s="3" t="e">
        <f ca="1" t="shared" si="241"/>
        <v>#DIV/0!</v>
      </c>
      <c r="Z352" s="3" t="e">
        <f ca="1" t="shared" si="242"/>
        <v>#DIV/0!</v>
      </c>
      <c r="AA352" s="3" t="e">
        <f ca="1" t="shared" si="243"/>
        <v>#DIV/0!</v>
      </c>
      <c r="AB352" s="3" t="e">
        <f ca="1" t="shared" si="244"/>
        <v>#DIV/0!</v>
      </c>
      <c r="AC352" s="3" t="e">
        <f ca="1" t="shared" si="245"/>
        <v>#DIV/0!</v>
      </c>
      <c r="AE352" s="34" t="str">
        <f ca="1">VLOOKUP($C352,'Default drvr and elast'!$A$4:$C$49,MATCH(VLOOKUP(A352,Classification!$B$4:$D$99,2,FALSE),'Default drvr and elast'!$A$3:$C$3,0),FALSE)</f>
        <v>GDP</v>
      </c>
      <c r="AF352" s="4"/>
      <c r="AG352" s="6">
        <f ca="1">IF($AF352="",SUMIFS('Growth rates'!D$4:D$922,'Growth rates'!$B$4:$B$922,Demands_tra!$A352,'Growth rates'!$C$4:$C$922,$AE352),SUMIFS('Growth rates'!D$4:D$922,'Growth rates'!$B$4:$B$922,Demands_tra!$A352,'Growth rates'!$C$4:$C$922,$AF352))</f>
        <v>1</v>
      </c>
      <c r="AH352" s="6">
        <f ca="1">IF($AF352="",SUMIFS('Growth rates'!E$4:E$922,'Growth rates'!$B$4:$B$922,Demands_tra!$A352,'Growth rates'!$C$4:$C$922,$AE352),SUMIFS('Growth rates'!E$4:E$922,'Growth rates'!$B$4:$B$922,Demands_tra!$A352,'Growth rates'!$C$4:$C$922,$AF352))</f>
        <v>1.01249244177222</v>
      </c>
      <c r="AI352" s="6">
        <f ca="1">IF($AF352="",SUMIFS('Growth rates'!F$4:F$922,'Growth rates'!$B$4:$B$922,Demands_tra!$A352,'Growth rates'!$C$4:$C$922,$AE352),SUMIFS('Growth rates'!F$4:F$922,'Growth rates'!$B$4:$B$922,Demands_tra!$A352,'Growth rates'!$C$4:$C$922,$AF352))</f>
        <v>1.13138941807915</v>
      </c>
      <c r="AJ352" s="6">
        <f ca="1">IF($AF352="",SUMIFS('Growth rates'!G$4:G$922,'Growth rates'!$B$4:$B$922,Demands_tra!$A352,'Growth rates'!$C$4:$C$922,$AE352),SUMIFS('Growth rates'!G$4:G$922,'Growth rates'!$B$4:$B$922,Demands_tra!$A352,'Growth rates'!$C$4:$C$922,$AF352))</f>
        <v>1.24760189562937</v>
      </c>
      <c r="AK352" s="6">
        <f ca="1">IF($AF352="",SUMIFS('Growth rates'!H$4:H$922,'Growth rates'!$B$4:$B$922,Demands_tra!$A352,'Growth rates'!$C$4:$C$922,$AE352),SUMIFS('Growth rates'!H$4:H$922,'Growth rates'!$B$4:$B$922,Demands_tra!$A352,'Growth rates'!$C$4:$C$922,$AF352))</f>
        <v>1.34810455246965</v>
      </c>
      <c r="AL352" s="6">
        <f ca="1">IF($AF352="",SUMIFS('Growth rates'!I$4:I$922,'Growth rates'!$B$4:$B$922,Demands_tra!$A352,'Growth rates'!$C$4:$C$922,$AE352),SUMIFS('Growth rates'!I$4:I$922,'Growth rates'!$B$4:$B$922,Demands_tra!$A352,'Growth rates'!$C$4:$C$922,$AF352))</f>
        <v>1.44349661274636</v>
      </c>
      <c r="AM352" s="6">
        <f ca="1">IF($AF352="",SUMIFS('Growth rates'!J$4:J$922,'Growth rates'!$B$4:$B$922,Demands_tra!$A352,'Growth rates'!$C$4:$C$922,$AE352),SUMIFS('Growth rates'!J$4:J$922,'Growth rates'!$B$4:$B$922,Demands_tra!$A352,'Growth rates'!$C$4:$C$922,$AF352))</f>
        <v>1.53893173984805</v>
      </c>
      <c r="AN352" s="6">
        <f ca="1">IF($AF352="",SUMIFS('Growth rates'!K$4:K$922,'Growth rates'!$B$4:$B$922,Demands_tra!$A352,'Growth rates'!$C$4:$C$922,$AE352),SUMIFS('Growth rates'!K$4:K$922,'Growth rates'!$B$4:$B$922,Demands_tra!$A352,'Growth rates'!$C$4:$C$922,$AF352))</f>
        <v>1.6358789910266</v>
      </c>
      <c r="AO352" s="6">
        <f ca="1">IF($AF352="",SUMIFS('Growth rates'!L$4:L$922,'Growth rates'!$B$4:$B$922,Demands_tra!$A352,'Growth rates'!$C$4:$C$922,$AE352),SUMIFS('Growth rates'!L$4:L$922,'Growth rates'!$B$4:$B$922,Demands_tra!$A352,'Growth rates'!$C$4:$C$922,$AF352))</f>
        <v>1.73602084357765</v>
      </c>
      <c r="AP352" s="6">
        <f ca="1">IF($AF352="",SUMIFS('Growth rates'!M$4:M$922,'Growth rates'!$B$4:$B$922,Demands_tra!$A352,'Growth rates'!$C$4:$C$922,$AE352),SUMIFS('Growth rates'!M$4:M$922,'Growth rates'!$B$4:$B$922,Demands_tra!$A352,'Growth rates'!$C$4:$C$922,$AF352))</f>
        <v>1.84198437382463</v>
      </c>
      <c r="AQ352" s="6">
        <f ca="1">IF($AF352="",SUMIFS('Growth rates'!N$4:N$922,'Growth rates'!$B$4:$B$922,Demands_tra!$A352,'Growth rates'!$C$4:$C$922,$AE352),SUMIFS('Growth rates'!N$4:N$922,'Growth rates'!$B$4:$B$922,Demands_tra!$A352,'Growth rates'!$C$4:$C$922,$AF352))</f>
        <v>1.95347672735771</v>
      </c>
      <c r="AR352" s="6">
        <f ca="1">IF($AF352="",SUMIFS('Growth rates'!O$4:O$922,'Growth rates'!$B$4:$B$922,Demands_tra!$A352,'Growth rates'!$C$4:$C$922,$AE352),SUMIFS('Growth rates'!O$4:O$922,'Growth rates'!$B$4:$B$922,Demands_tra!$A352,'Growth rates'!$C$4:$C$922,$AF352))</f>
        <v>2.063527777815</v>
      </c>
      <c r="AS352" s="6">
        <f ca="1">IF($AF352="",SUMIFS('Growth rates'!P$4:P$922,'Growth rates'!$B$4:$B$922,Demands_tra!$A352,'Growth rates'!$C$4:$C$922,$AE352),SUMIFS('Growth rates'!P$4:P$922,'Growth rates'!$B$4:$B$922,Demands_tra!$A352,'Growth rates'!$C$4:$C$922,$AF352))</f>
        <v>2.1690147018656</v>
      </c>
      <c r="AT352" s="6">
        <f ca="1">IF($AF352="",SUMIFS('Growth rates'!Q$4:Q$922,'Growth rates'!$B$4:$B$922,Demands_tra!$A352,'Growth rates'!$C$4:$C$922,$AE352),SUMIFS('Growth rates'!Q$4:Q$922,'Growth rates'!$B$4:$B$922,Demands_tra!$A352,'Growth rates'!$C$4:$C$922,$AF352))</f>
        <v>2.26870387423415</v>
      </c>
      <c r="AU352" s="6">
        <f ca="1">IF($AF352="",SUMIFS('Growth rates'!R$4:R$922,'Growth rates'!$B$4:$B$922,Demands_tra!$A352,'Growth rates'!$C$4:$C$922,$AE352),SUMIFS('Growth rates'!R$4:R$922,'Growth rates'!$B$4:$B$922,Demands_tra!$A352,'Growth rates'!$C$4:$C$922,$AF352))</f>
        <v>2.36111858134433</v>
      </c>
      <c r="AV352" s="6">
        <f ca="1">IF($AF352="",SUMIFS('Growth rates'!S$4:S$922,'Growth rates'!$B$4:$B$922,Demands_tra!$A352,'Growth rates'!$C$4:$C$922,$AE352),SUMIFS('Growth rates'!S$4:S$922,'Growth rates'!$B$4:$B$922,Demands_tra!$A352,'Growth rates'!$C$4:$C$922,$AF352))</f>
        <v>2.44611431007233</v>
      </c>
      <c r="AW352" s="6">
        <f ca="1">IF($AF352="",SUMIFS('Growth rates'!T$4:T$922,'Growth rates'!$B$4:$B$922,Demands_tra!$A352,'Growth rates'!$C$4:$C$922,$AE352),SUMIFS('Growth rates'!T$4:T$922,'Growth rates'!$B$4:$B$922,Demands_tra!$A352,'Growth rates'!$C$4:$C$922,$AF352))</f>
        <v>2.52490841600409</v>
      </c>
      <c r="AX352" s="6">
        <f ca="1">IF($AF352="",SUMIFS('Growth rates'!U$4:U$922,'Growth rates'!$B$4:$B$922,Demands_tra!$A352,'Growth rates'!$C$4:$C$922,$AE352),SUMIFS('Growth rates'!U$4:U$922,'Growth rates'!$B$4:$B$922,Demands_tra!$A352,'Growth rates'!$C$4:$C$922,$AF352))</f>
        <v>2.5973563860158</v>
      </c>
      <c r="AY352" s="6">
        <f ca="1">IF($AF352="",SUMIFS('Growth rates'!V$4:V$922,'Growth rates'!$B$4:$B$922,Demands_tra!$A352,'Growth rates'!$C$4:$C$922,$AE352),SUMIFS('Growth rates'!V$4:V$922,'Growth rates'!$B$4:$B$922,Demands_tra!$A352,'Growth rates'!$C$4:$C$922,$AF352))</f>
        <v>0</v>
      </c>
      <c r="AZ352" s="6">
        <f ca="1">IF($AF352="",SUMIFS('Growth rates'!W$4:W$922,'Growth rates'!$B$4:$B$922,Demands_tra!$A352,'Growth rates'!$C$4:$C$922,$AE352),SUMIFS('Growth rates'!W$4:W$922,'Growth rates'!$B$4:$B$922,Demands_tra!$A352,'Growth rates'!$C$4:$C$922,$AF352))</f>
        <v>0</v>
      </c>
      <c r="BA352" s="6">
        <f ca="1">IF($AF352="",SUMIFS('Growth rates'!X$4:X$922,'Growth rates'!$B$4:$B$922,Demands_tra!$A352,'Growth rates'!$C$4:$C$922,$AE352),SUMIFS('Growth rates'!X$4:X$922,'Growth rates'!$B$4:$B$922,Demands_tra!$A352,'Growth rates'!$C$4:$C$922,$AF352))</f>
        <v>0</v>
      </c>
      <c r="BB352" s="6">
        <f ca="1">IF($AF352="",SUMIFS('Growth rates'!Y$4:Y$922,'Growth rates'!$B$4:$B$922,Demands_tra!$A352,'Growth rates'!$C$4:$C$922,$AE352),SUMIFS('Growth rates'!Y$4:Y$922,'Growth rates'!$B$4:$B$922,Demands_tra!$A352,'Growth rates'!$C$4:$C$922,$AF352))</f>
        <v>0</v>
      </c>
      <c r="BC352" s="6">
        <f ca="1">IF($AF352="",SUMIFS('Growth rates'!Z$4:Z$922,'Growth rates'!$B$4:$B$922,Demands_tra!$A352,'Growth rates'!$C$4:$C$922,$AE352),SUMIFS('Growth rates'!Z$4:Z$922,'Growth rates'!$B$4:$B$922,Demands_tra!$A352,'Growth rates'!$C$4:$C$922,$AF352))</f>
        <v>0</v>
      </c>
      <c r="BD352" s="6">
        <f ca="1">IF($AF352="",SUMIFS('Growth rates'!AA$4:AA$922,'Growth rates'!$B$4:$B$922,Demands_tra!$A352,'Growth rates'!$C$4:$C$922,$AE352),SUMIFS('Growth rates'!AA$4:AA$922,'Growth rates'!$B$4:$B$922,Demands_tra!$A352,'Growth rates'!$C$4:$C$922,$AF352))</f>
        <v>0</v>
      </c>
      <c r="BE352" s="6">
        <f ca="1">IF($AF352="",SUMIFS('Growth rates'!AB$4:AB$922,'Growth rates'!$B$4:$B$922,Demands_tra!$A352,'Growth rates'!$C$4:$C$922,$AE352),SUMIFS('Growth rates'!AB$4:AB$922,'Growth rates'!$B$4:$B$922,Demands_tra!$A352,'Growth rates'!$C$4:$C$922,$AF352))</f>
        <v>0</v>
      </c>
      <c r="BF352" s="6">
        <f ca="1">IF($AF352="",SUMIFS('Growth rates'!AC$4:AC$922,'Growth rates'!$B$4:$B$922,Demands_tra!$A352,'Growth rates'!$C$4:$C$922,$AE352),SUMIFS('Growth rates'!AC$4:AC$922,'Growth rates'!$B$4:$B$922,Demands_tra!$A352,'Growth rates'!$C$4:$C$922,$AF352))</f>
        <v>0</v>
      </c>
      <c r="BH352" t="str">
        <f ca="1">VLOOKUP($C352,'Default drvr and elast'!$A$4:$F$49,MATCH(VLOOKUP(A352,Classification!$B$4:$D$42,3,FALSE),'Default drvr and elast'!$D$3:$F$3,0)+3,FALSE)</f>
        <v>Med2</v>
      </c>
      <c r="BJ352" s="6">
        <f ca="1">IF($BI352="",SUMIF(Elasticities!$B$5:$B$52,Demands_tra!$BH352,Elasticities!C$5:C$52),SUMIF(Elasticities!$B$5:$B$52,Demands_tra!$BI352,Elasticities!C$5:C$52))</f>
        <v>0.799999999999989</v>
      </c>
      <c r="BK352" s="6">
        <f ca="1">IF($BI352="",SUMIF(Elasticities!$B$5:$B$52,Demands_tra!$BH352,Elasticities!D$5:D$52),SUMIF(Elasticities!$B$5:$B$52,Demands_tra!$BI352,Elasticities!D$5:D$52))</f>
        <v>0.797560975609746</v>
      </c>
      <c r="BL352" s="6">
        <f ca="1">IF($BI352="",SUMIF(Elasticities!$B$5:$B$52,Demands_tra!$BH352,Elasticities!E$5:E$52),SUMIF(Elasticities!$B$5:$B$52,Demands_tra!$BI352,Elasticities!E$5:E$52))</f>
        <v>0.785365853658527</v>
      </c>
      <c r="BM352" s="6">
        <f ca="1">IF($BI352="",SUMIF(Elasticities!$B$5:$B$52,Demands_tra!$BH352,Elasticities!F$5:F$52),SUMIF(Elasticities!$B$5:$B$52,Demands_tra!$BI352,Elasticities!F$5:F$52))</f>
        <v>0.773170731707307</v>
      </c>
      <c r="BN352" s="6">
        <f ca="1">IF($BI352="",SUMIF(Elasticities!$B$5:$B$52,Demands_tra!$BH352,Elasticities!G$5:G$52),SUMIF(Elasticities!$B$5:$B$52,Demands_tra!$BI352,Elasticities!G$5:G$52))</f>
        <v>0.760975609756088</v>
      </c>
      <c r="BO352" s="6">
        <f ca="1">IF($BI352="",SUMIF(Elasticities!$B$5:$B$52,Demands_tra!$BH352,Elasticities!H$5:H$52),SUMIF(Elasticities!$B$5:$B$52,Demands_tra!$BI352,Elasticities!H$5:H$52))</f>
        <v>0.748780487804868</v>
      </c>
      <c r="BP352" s="6">
        <f ca="1">IF($BI352="",SUMIF(Elasticities!$B$5:$B$52,Demands_tra!$BH352,Elasticities!I$5:I$52),SUMIF(Elasticities!$B$5:$B$52,Demands_tra!$BI352,Elasticities!I$5:I$52))</f>
        <v>0.736585365853649</v>
      </c>
      <c r="BQ352" s="6">
        <f ca="1">IF($BI352="",SUMIF(Elasticities!$B$5:$B$52,Demands_tra!$BH352,Elasticities!J$5:J$52),SUMIF(Elasticities!$B$5:$B$52,Demands_tra!$BI352,Elasticities!J$5:J$52))</f>
        <v>0.724390243902429</v>
      </c>
      <c r="BR352" s="6">
        <f ca="1">IF($BI352="",SUMIF(Elasticities!$B$5:$B$52,Demands_tra!$BH352,Elasticities!K$5:K$52),SUMIF(Elasticities!$B$5:$B$52,Demands_tra!$BI352,Elasticities!K$5:K$52))</f>
        <v>0.71219512195121</v>
      </c>
      <c r="BS352" s="6">
        <f ca="1">IF($BI352="",SUMIF(Elasticities!$B$5:$B$52,Demands_tra!$BH352,Elasticities!L$5:L$52),SUMIF(Elasticities!$B$5:$B$52,Demands_tra!$BI352,Elasticities!L$5:L$52))</f>
        <v>0.699999999999997</v>
      </c>
      <c r="BT352" s="6">
        <f ca="1">IF($BI352="",SUMIF(Elasticities!$B$5:$B$52,Demands_tra!$BH352,Elasticities!M$5:M$52),SUMIF(Elasticities!$B$5:$B$52,Demands_tra!$BI352,Elasticities!M$5:M$52))</f>
        <v>0.687499999999996</v>
      </c>
      <c r="BU352" s="6">
        <f ca="1">IF($BI352="",SUMIF(Elasticities!$B$5:$B$52,Demands_tra!$BH352,Elasticities!N$5:N$52),SUMIF(Elasticities!$B$5:$B$52,Demands_tra!$BI352,Elasticities!N$5:N$52))</f>
        <v>0.674999999999996</v>
      </c>
      <c r="BV352" s="6">
        <f ca="1">IF($BI352="",SUMIF(Elasticities!$B$5:$B$52,Demands_tra!$BH352,Elasticities!O$5:O$52),SUMIF(Elasticities!$B$5:$B$52,Demands_tra!$BI352,Elasticities!O$5:O$52))</f>
        <v>0.662499999999996</v>
      </c>
      <c r="BW352" s="6">
        <f ca="1">IF($BI352="",SUMIF(Elasticities!$B$5:$B$52,Demands_tra!$BH352,Elasticities!P$5:P$52),SUMIF(Elasticities!$B$5:$B$52,Demands_tra!$BI352,Elasticities!P$5:P$52))</f>
        <v>0.649999999999997</v>
      </c>
      <c r="BX352" s="6">
        <f ca="1">IF($BI352="",SUMIF(Elasticities!$B$5:$B$52,Demands_tra!$BH352,Elasticities!Q$5:Q$52),SUMIF(Elasticities!$B$5:$B$52,Demands_tra!$BI352,Elasticities!Q$5:Q$52))</f>
        <v>0.637499999999997</v>
      </c>
      <c r="BY352" s="6">
        <f ca="1">IF($BI352="",SUMIF(Elasticities!$B$5:$B$52,Demands_tra!$BH352,Elasticities!R$5:R$52),SUMIF(Elasticities!$B$5:$B$52,Demands_tra!$BI352,Elasticities!R$5:R$52))</f>
        <v>0.624999999999996</v>
      </c>
      <c r="BZ352" s="6">
        <f ca="1">IF($BI352="",SUMIF(Elasticities!$B$5:$B$52,Demands_tra!$BH352,Elasticities!S$5:S$52),SUMIF(Elasticities!$B$5:$B$52,Demands_tra!$BI352,Elasticities!S$5:S$52))</f>
        <v>0.612499999999996</v>
      </c>
      <c r="CA352" s="6">
        <f ca="1">IF($BI352="",SUMIF(Elasticities!$B$5:$B$52,Demands_tra!$BH352,Elasticities!T$5:T$52),SUMIF(Elasticities!$B$5:$B$52,Demands_tra!$BI352,Elasticities!T$5:T$52))</f>
        <v>0.599999999999996</v>
      </c>
      <c r="CB352" s="6" t="e">
        <f ca="1">IF($BI352="",SUMIF(Elasticities!$B$5:$B$52,Demands_tra!$BH352,Elasticities!U$5:U$52),SUMIF(Elasticities!$B$5:$B$52,Demands_tra!$BI352,Elasticities!U$5:U$52))</f>
        <v>#VALUE!</v>
      </c>
      <c r="CC352" s="6" t="e">
        <f ca="1">IF($BI352="",SUMIF(Elasticities!$B$5:$B$52,Demands_tra!$BH352,Elasticities!V$5:V$52),SUMIF(Elasticities!$B$5:$B$52,Demands_tra!$BI352,Elasticities!V$5:V$52))</f>
        <v>#VALUE!</v>
      </c>
      <c r="CD352" s="6" t="e">
        <f ca="1">IF($BI352="",SUMIF(Elasticities!$B$5:$B$52,Demands_tra!$BH352,Elasticities!W$5:W$52),SUMIF(Elasticities!$B$5:$B$52,Demands_tra!$BI352,Elasticities!W$5:W$52))</f>
        <v>#VALUE!</v>
      </c>
      <c r="CE352" s="6" t="e">
        <f ca="1">IF($BI352="",SUMIF(Elasticities!$B$5:$B$52,Demands_tra!$BH352,Elasticities!X$5:X$52),SUMIF(Elasticities!$B$5:$B$52,Demands_tra!$BI352,Elasticities!X$5:X$52))</f>
        <v>#VALUE!</v>
      </c>
      <c r="CF352" s="6" t="e">
        <f ca="1">IF($BI352="",SUMIF(Elasticities!$B$5:$B$52,Demands_tra!$BH352,Elasticities!Y$5:Y$52),SUMIF(Elasticities!$B$5:$B$52,Demands_tra!$BI352,Elasticities!Y$5:Y$52))</f>
        <v>#VALUE!</v>
      </c>
      <c r="CG352" s="6" t="e">
        <f ca="1">IF($BI352="",SUMIF(Elasticities!$B$5:$B$52,Demands_tra!$BH352,Elasticities!Z$5:Z$52),SUMIF(Elasticities!$B$5:$B$52,Demands_tra!$BI352,Elasticities!Z$5:Z$52))</f>
        <v>#VALUE!</v>
      </c>
      <c r="CH352" s="6" t="e">
        <f ca="1">IF($BI352="",SUMIF(Elasticities!$B$5:$B$52,Demands_tra!$BH352,Elasticities!AA$5:AA$52),SUMIF(Elasticities!$B$5:$B$52,Demands_tra!$BI352,Elasticities!AA$5:AA$52))</f>
        <v>#VALUE!</v>
      </c>
      <c r="CI352" s="6" t="e">
        <f ca="1">IF($BI352="",SUMIF(Elasticities!$B$5:$B$52,Demands_tra!$BH352,Elasticities!AB$5:AB$52),SUMIF(Elasticities!$B$5:$B$52,Demands_tra!$BI352,Elasticities!AB$5:AB$52))</f>
        <v>#VALUE!</v>
      </c>
    </row>
    <row r="353" spans="1:87">
      <c r="A353" t="str">
        <f>IF(BYDem_tra!B352="","\I:",BYDem_tra!B352)</f>
        <v>SweFinDen</v>
      </c>
      <c r="B353" t="str">
        <f>BYDem_tra!E352</f>
        <v>TTF</v>
      </c>
      <c r="C353" t="str">
        <f t="shared" si="246"/>
        <v>TTF</v>
      </c>
      <c r="D353" s="3">
        <f>SUMIFS(BYDem_tra!$M$2:$M$2000,BYDem_tra!$B$2:$B$2000,Demands_tra!$A353,BYDem_tra!$E$2:$E$2000,Demands_tra!$B353)</f>
        <v>4.09802016204</v>
      </c>
      <c r="E353" s="3">
        <f ca="1" t="shared" si="247"/>
        <v>4.13885072055122</v>
      </c>
      <c r="F353" s="3">
        <f ca="1" t="shared" si="248"/>
        <v>4.52055831242015</v>
      </c>
      <c r="G353" s="3">
        <f ca="1" t="shared" si="249"/>
        <v>4.87956962110465</v>
      </c>
      <c r="H353" s="3">
        <f ca="1" t="shared" si="250"/>
        <v>5.17869535206599</v>
      </c>
      <c r="I353" s="3">
        <f ca="1" t="shared" si="251"/>
        <v>5.45308235480546</v>
      </c>
      <c r="J353" s="3">
        <f ca="1" t="shared" si="252"/>
        <v>5.71863927912026</v>
      </c>
      <c r="K353" s="3">
        <f ca="1" t="shared" si="253"/>
        <v>5.97960378256304</v>
      </c>
      <c r="L353" s="3">
        <f ca="1" t="shared" si="254"/>
        <v>6.2403006717954</v>
      </c>
      <c r="M353" s="3">
        <f ca="1" t="shared" si="255"/>
        <v>6.50692823217442</v>
      </c>
      <c r="N353" s="3">
        <f ca="1" t="shared" si="256"/>
        <v>6.7777027934654</v>
      </c>
      <c r="O353" s="3">
        <f ca="1" t="shared" si="257"/>
        <v>7.0354371081987</v>
      </c>
      <c r="P353" s="3">
        <f ca="1" t="shared" si="258"/>
        <v>7.27370486546692</v>
      </c>
      <c r="Q353" s="3">
        <f ca="1" t="shared" si="259"/>
        <v>7.49100226384514</v>
      </c>
      <c r="R353" s="3">
        <f ca="1" t="shared" si="260"/>
        <v>7.68553083470611</v>
      </c>
      <c r="S353" s="3">
        <f ca="1" t="shared" si="261"/>
        <v>7.85844604190884</v>
      </c>
      <c r="T353" s="3">
        <f ca="1" t="shared" si="262"/>
        <v>8.01349175123771</v>
      </c>
      <c r="U353" s="3">
        <f ca="1" t="shared" si="263"/>
        <v>8.15145189420436</v>
      </c>
      <c r="V353" s="3" t="e">
        <f ca="1" t="shared" si="238"/>
        <v>#VALUE!</v>
      </c>
      <c r="W353" s="3" t="e">
        <f ca="1" t="shared" si="239"/>
        <v>#DIV/0!</v>
      </c>
      <c r="X353" s="3" t="e">
        <f ca="1" t="shared" si="240"/>
        <v>#DIV/0!</v>
      </c>
      <c r="Y353" s="3" t="e">
        <f ca="1" t="shared" si="241"/>
        <v>#DIV/0!</v>
      </c>
      <c r="Z353" s="3" t="e">
        <f ca="1" t="shared" si="242"/>
        <v>#DIV/0!</v>
      </c>
      <c r="AA353" s="3" t="e">
        <f ca="1" t="shared" si="243"/>
        <v>#DIV/0!</v>
      </c>
      <c r="AB353" s="3" t="e">
        <f ca="1" t="shared" si="244"/>
        <v>#DIV/0!</v>
      </c>
      <c r="AC353" s="3" t="e">
        <f ca="1" t="shared" si="245"/>
        <v>#DIV/0!</v>
      </c>
      <c r="AE353" s="34" t="str">
        <f ca="1">VLOOKUP($C353,'Default drvr and elast'!$A$4:$C$49,MATCH(VLOOKUP(A353,Classification!$B$4:$D$99,2,FALSE),'Default drvr and elast'!$A$3:$C$3,0),FALSE)</f>
        <v>GDP</v>
      </c>
      <c r="AF353" s="4"/>
      <c r="AG353" s="6">
        <f ca="1">IF($AF353="",SUMIFS('Growth rates'!D$4:D$922,'Growth rates'!$B$4:$B$922,Demands_tra!$A353,'Growth rates'!$C$4:$C$922,$AE353),SUMIFS('Growth rates'!D$4:D$922,'Growth rates'!$B$4:$B$922,Demands_tra!$A353,'Growth rates'!$C$4:$C$922,$AF353))</f>
        <v>1</v>
      </c>
      <c r="AH353" s="6">
        <f ca="1">IF($AF353="",SUMIFS('Growth rates'!E$4:E$922,'Growth rates'!$B$4:$B$922,Demands_tra!$A353,'Growth rates'!$C$4:$C$922,$AE353),SUMIFS('Growth rates'!E$4:E$922,'Growth rates'!$B$4:$B$922,Demands_tra!$A353,'Growth rates'!$C$4:$C$922,$AF353))</f>
        <v>1.01249244177222</v>
      </c>
      <c r="AI353" s="6">
        <f ca="1">IF($AF353="",SUMIFS('Growth rates'!F$4:F$922,'Growth rates'!$B$4:$B$922,Demands_tra!$A353,'Growth rates'!$C$4:$C$922,$AE353),SUMIFS('Growth rates'!F$4:F$922,'Growth rates'!$B$4:$B$922,Demands_tra!$A353,'Growth rates'!$C$4:$C$922,$AF353))</f>
        <v>1.13138941807915</v>
      </c>
      <c r="AJ353" s="6">
        <f ca="1">IF($AF353="",SUMIFS('Growth rates'!G$4:G$922,'Growth rates'!$B$4:$B$922,Demands_tra!$A353,'Growth rates'!$C$4:$C$922,$AE353),SUMIFS('Growth rates'!G$4:G$922,'Growth rates'!$B$4:$B$922,Demands_tra!$A353,'Growth rates'!$C$4:$C$922,$AF353))</f>
        <v>1.24760189562937</v>
      </c>
      <c r="AK353" s="6">
        <f ca="1">IF($AF353="",SUMIFS('Growth rates'!H$4:H$922,'Growth rates'!$B$4:$B$922,Demands_tra!$A353,'Growth rates'!$C$4:$C$922,$AE353),SUMIFS('Growth rates'!H$4:H$922,'Growth rates'!$B$4:$B$922,Demands_tra!$A353,'Growth rates'!$C$4:$C$922,$AF353))</f>
        <v>1.34810455246965</v>
      </c>
      <c r="AL353" s="6">
        <f ca="1">IF($AF353="",SUMIFS('Growth rates'!I$4:I$922,'Growth rates'!$B$4:$B$922,Demands_tra!$A353,'Growth rates'!$C$4:$C$922,$AE353),SUMIFS('Growth rates'!I$4:I$922,'Growth rates'!$B$4:$B$922,Demands_tra!$A353,'Growth rates'!$C$4:$C$922,$AF353))</f>
        <v>1.44349661274636</v>
      </c>
      <c r="AM353" s="6">
        <f ca="1">IF($AF353="",SUMIFS('Growth rates'!J$4:J$922,'Growth rates'!$B$4:$B$922,Demands_tra!$A353,'Growth rates'!$C$4:$C$922,$AE353),SUMIFS('Growth rates'!J$4:J$922,'Growth rates'!$B$4:$B$922,Demands_tra!$A353,'Growth rates'!$C$4:$C$922,$AF353))</f>
        <v>1.53893173984805</v>
      </c>
      <c r="AN353" s="6">
        <f ca="1">IF($AF353="",SUMIFS('Growth rates'!K$4:K$922,'Growth rates'!$B$4:$B$922,Demands_tra!$A353,'Growth rates'!$C$4:$C$922,$AE353),SUMIFS('Growth rates'!K$4:K$922,'Growth rates'!$B$4:$B$922,Demands_tra!$A353,'Growth rates'!$C$4:$C$922,$AF353))</f>
        <v>1.6358789910266</v>
      </c>
      <c r="AO353" s="6">
        <f ca="1">IF($AF353="",SUMIFS('Growth rates'!L$4:L$922,'Growth rates'!$B$4:$B$922,Demands_tra!$A353,'Growth rates'!$C$4:$C$922,$AE353),SUMIFS('Growth rates'!L$4:L$922,'Growth rates'!$B$4:$B$922,Demands_tra!$A353,'Growth rates'!$C$4:$C$922,$AF353))</f>
        <v>1.73602084357765</v>
      </c>
      <c r="AP353" s="6">
        <f ca="1">IF($AF353="",SUMIFS('Growth rates'!M$4:M$922,'Growth rates'!$B$4:$B$922,Demands_tra!$A353,'Growth rates'!$C$4:$C$922,$AE353),SUMIFS('Growth rates'!M$4:M$922,'Growth rates'!$B$4:$B$922,Demands_tra!$A353,'Growth rates'!$C$4:$C$922,$AF353))</f>
        <v>1.84198437382463</v>
      </c>
      <c r="AQ353" s="6">
        <f ca="1">IF($AF353="",SUMIFS('Growth rates'!N$4:N$922,'Growth rates'!$B$4:$B$922,Demands_tra!$A353,'Growth rates'!$C$4:$C$922,$AE353),SUMIFS('Growth rates'!N$4:N$922,'Growth rates'!$B$4:$B$922,Demands_tra!$A353,'Growth rates'!$C$4:$C$922,$AF353))</f>
        <v>1.95347672735771</v>
      </c>
      <c r="AR353" s="6">
        <f ca="1">IF($AF353="",SUMIFS('Growth rates'!O$4:O$922,'Growth rates'!$B$4:$B$922,Demands_tra!$A353,'Growth rates'!$C$4:$C$922,$AE353),SUMIFS('Growth rates'!O$4:O$922,'Growth rates'!$B$4:$B$922,Demands_tra!$A353,'Growth rates'!$C$4:$C$922,$AF353))</f>
        <v>2.063527777815</v>
      </c>
      <c r="AS353" s="6">
        <f ca="1">IF($AF353="",SUMIFS('Growth rates'!P$4:P$922,'Growth rates'!$B$4:$B$922,Demands_tra!$A353,'Growth rates'!$C$4:$C$922,$AE353),SUMIFS('Growth rates'!P$4:P$922,'Growth rates'!$B$4:$B$922,Demands_tra!$A353,'Growth rates'!$C$4:$C$922,$AF353))</f>
        <v>2.1690147018656</v>
      </c>
      <c r="AT353" s="6">
        <f ca="1">IF($AF353="",SUMIFS('Growth rates'!Q$4:Q$922,'Growth rates'!$B$4:$B$922,Demands_tra!$A353,'Growth rates'!$C$4:$C$922,$AE353),SUMIFS('Growth rates'!Q$4:Q$922,'Growth rates'!$B$4:$B$922,Demands_tra!$A353,'Growth rates'!$C$4:$C$922,$AF353))</f>
        <v>2.26870387423415</v>
      </c>
      <c r="AU353" s="6">
        <f ca="1">IF($AF353="",SUMIFS('Growth rates'!R$4:R$922,'Growth rates'!$B$4:$B$922,Demands_tra!$A353,'Growth rates'!$C$4:$C$922,$AE353),SUMIFS('Growth rates'!R$4:R$922,'Growth rates'!$B$4:$B$922,Demands_tra!$A353,'Growth rates'!$C$4:$C$922,$AF353))</f>
        <v>2.36111858134433</v>
      </c>
      <c r="AV353" s="6">
        <f ca="1">IF($AF353="",SUMIFS('Growth rates'!S$4:S$922,'Growth rates'!$B$4:$B$922,Demands_tra!$A353,'Growth rates'!$C$4:$C$922,$AE353),SUMIFS('Growth rates'!S$4:S$922,'Growth rates'!$B$4:$B$922,Demands_tra!$A353,'Growth rates'!$C$4:$C$922,$AF353))</f>
        <v>2.44611431007233</v>
      </c>
      <c r="AW353" s="6">
        <f ca="1">IF($AF353="",SUMIFS('Growth rates'!T$4:T$922,'Growth rates'!$B$4:$B$922,Demands_tra!$A353,'Growth rates'!$C$4:$C$922,$AE353),SUMIFS('Growth rates'!T$4:T$922,'Growth rates'!$B$4:$B$922,Demands_tra!$A353,'Growth rates'!$C$4:$C$922,$AF353))</f>
        <v>2.52490841600409</v>
      </c>
      <c r="AX353" s="6">
        <f ca="1">IF($AF353="",SUMIFS('Growth rates'!U$4:U$922,'Growth rates'!$B$4:$B$922,Demands_tra!$A353,'Growth rates'!$C$4:$C$922,$AE353),SUMIFS('Growth rates'!U$4:U$922,'Growth rates'!$B$4:$B$922,Demands_tra!$A353,'Growth rates'!$C$4:$C$922,$AF353))</f>
        <v>2.5973563860158</v>
      </c>
      <c r="AY353" s="6">
        <f ca="1">IF($AF353="",SUMIFS('Growth rates'!V$4:V$922,'Growth rates'!$B$4:$B$922,Demands_tra!$A353,'Growth rates'!$C$4:$C$922,$AE353),SUMIFS('Growth rates'!V$4:V$922,'Growth rates'!$B$4:$B$922,Demands_tra!$A353,'Growth rates'!$C$4:$C$922,$AF353))</f>
        <v>0</v>
      </c>
      <c r="AZ353" s="6">
        <f ca="1">IF($AF353="",SUMIFS('Growth rates'!W$4:W$922,'Growth rates'!$B$4:$B$922,Demands_tra!$A353,'Growth rates'!$C$4:$C$922,$AE353),SUMIFS('Growth rates'!W$4:W$922,'Growth rates'!$B$4:$B$922,Demands_tra!$A353,'Growth rates'!$C$4:$C$922,$AF353))</f>
        <v>0</v>
      </c>
      <c r="BA353" s="6">
        <f ca="1">IF($AF353="",SUMIFS('Growth rates'!X$4:X$922,'Growth rates'!$B$4:$B$922,Demands_tra!$A353,'Growth rates'!$C$4:$C$922,$AE353),SUMIFS('Growth rates'!X$4:X$922,'Growth rates'!$B$4:$B$922,Demands_tra!$A353,'Growth rates'!$C$4:$C$922,$AF353))</f>
        <v>0</v>
      </c>
      <c r="BB353" s="6">
        <f ca="1">IF($AF353="",SUMIFS('Growth rates'!Y$4:Y$922,'Growth rates'!$B$4:$B$922,Demands_tra!$A353,'Growth rates'!$C$4:$C$922,$AE353),SUMIFS('Growth rates'!Y$4:Y$922,'Growth rates'!$B$4:$B$922,Demands_tra!$A353,'Growth rates'!$C$4:$C$922,$AF353))</f>
        <v>0</v>
      </c>
      <c r="BC353" s="6">
        <f ca="1">IF($AF353="",SUMIFS('Growth rates'!Z$4:Z$922,'Growth rates'!$B$4:$B$922,Demands_tra!$A353,'Growth rates'!$C$4:$C$922,$AE353),SUMIFS('Growth rates'!Z$4:Z$922,'Growth rates'!$B$4:$B$922,Demands_tra!$A353,'Growth rates'!$C$4:$C$922,$AF353))</f>
        <v>0</v>
      </c>
      <c r="BD353" s="6">
        <f ca="1">IF($AF353="",SUMIFS('Growth rates'!AA$4:AA$922,'Growth rates'!$B$4:$B$922,Demands_tra!$A353,'Growth rates'!$C$4:$C$922,$AE353),SUMIFS('Growth rates'!AA$4:AA$922,'Growth rates'!$B$4:$B$922,Demands_tra!$A353,'Growth rates'!$C$4:$C$922,$AF353))</f>
        <v>0</v>
      </c>
      <c r="BE353" s="6">
        <f ca="1">IF($AF353="",SUMIFS('Growth rates'!AB$4:AB$922,'Growth rates'!$B$4:$B$922,Demands_tra!$A353,'Growth rates'!$C$4:$C$922,$AE353),SUMIFS('Growth rates'!AB$4:AB$922,'Growth rates'!$B$4:$B$922,Demands_tra!$A353,'Growth rates'!$C$4:$C$922,$AF353))</f>
        <v>0</v>
      </c>
      <c r="BF353" s="6">
        <f ca="1">IF($AF353="",SUMIFS('Growth rates'!AC$4:AC$922,'Growth rates'!$B$4:$B$922,Demands_tra!$A353,'Growth rates'!$C$4:$C$922,$AE353),SUMIFS('Growth rates'!AC$4:AC$922,'Growth rates'!$B$4:$B$922,Demands_tra!$A353,'Growth rates'!$C$4:$C$922,$AF353))</f>
        <v>0</v>
      </c>
      <c r="BH353" t="str">
        <f ca="1">VLOOKUP($C353,'Default drvr and elast'!$A$4:$F$49,MATCH(VLOOKUP(A353,Classification!$B$4:$D$42,3,FALSE),'Default drvr and elast'!$D$3:$F$3,0)+3,FALSE)</f>
        <v>Med2</v>
      </c>
      <c r="BJ353" s="6">
        <f ca="1">IF($BI353="",SUMIF(Elasticities!$B$5:$B$52,Demands_tra!$BH353,Elasticities!C$5:C$52),SUMIF(Elasticities!$B$5:$B$52,Demands_tra!$BI353,Elasticities!C$5:C$52))</f>
        <v>0.799999999999989</v>
      </c>
      <c r="BK353" s="6">
        <f ca="1">IF($BI353="",SUMIF(Elasticities!$B$5:$B$52,Demands_tra!$BH353,Elasticities!D$5:D$52),SUMIF(Elasticities!$B$5:$B$52,Demands_tra!$BI353,Elasticities!D$5:D$52))</f>
        <v>0.797560975609746</v>
      </c>
      <c r="BL353" s="6">
        <f ca="1">IF($BI353="",SUMIF(Elasticities!$B$5:$B$52,Demands_tra!$BH353,Elasticities!E$5:E$52),SUMIF(Elasticities!$B$5:$B$52,Demands_tra!$BI353,Elasticities!E$5:E$52))</f>
        <v>0.785365853658527</v>
      </c>
      <c r="BM353" s="6">
        <f ca="1">IF($BI353="",SUMIF(Elasticities!$B$5:$B$52,Demands_tra!$BH353,Elasticities!F$5:F$52),SUMIF(Elasticities!$B$5:$B$52,Demands_tra!$BI353,Elasticities!F$5:F$52))</f>
        <v>0.773170731707307</v>
      </c>
      <c r="BN353" s="6">
        <f ca="1">IF($BI353="",SUMIF(Elasticities!$B$5:$B$52,Demands_tra!$BH353,Elasticities!G$5:G$52),SUMIF(Elasticities!$B$5:$B$52,Demands_tra!$BI353,Elasticities!G$5:G$52))</f>
        <v>0.760975609756088</v>
      </c>
      <c r="BO353" s="6">
        <f ca="1">IF($BI353="",SUMIF(Elasticities!$B$5:$B$52,Demands_tra!$BH353,Elasticities!H$5:H$52),SUMIF(Elasticities!$B$5:$B$52,Demands_tra!$BI353,Elasticities!H$5:H$52))</f>
        <v>0.748780487804868</v>
      </c>
      <c r="BP353" s="6">
        <f ca="1">IF($BI353="",SUMIF(Elasticities!$B$5:$B$52,Demands_tra!$BH353,Elasticities!I$5:I$52),SUMIF(Elasticities!$B$5:$B$52,Demands_tra!$BI353,Elasticities!I$5:I$52))</f>
        <v>0.736585365853649</v>
      </c>
      <c r="BQ353" s="6">
        <f ca="1">IF($BI353="",SUMIF(Elasticities!$B$5:$B$52,Demands_tra!$BH353,Elasticities!J$5:J$52),SUMIF(Elasticities!$B$5:$B$52,Demands_tra!$BI353,Elasticities!J$5:J$52))</f>
        <v>0.724390243902429</v>
      </c>
      <c r="BR353" s="6">
        <f ca="1">IF($BI353="",SUMIF(Elasticities!$B$5:$B$52,Demands_tra!$BH353,Elasticities!K$5:K$52),SUMIF(Elasticities!$B$5:$B$52,Demands_tra!$BI353,Elasticities!K$5:K$52))</f>
        <v>0.71219512195121</v>
      </c>
      <c r="BS353" s="6">
        <f ca="1">IF($BI353="",SUMIF(Elasticities!$B$5:$B$52,Demands_tra!$BH353,Elasticities!L$5:L$52),SUMIF(Elasticities!$B$5:$B$52,Demands_tra!$BI353,Elasticities!L$5:L$52))</f>
        <v>0.699999999999997</v>
      </c>
      <c r="BT353" s="6">
        <f ca="1">IF($BI353="",SUMIF(Elasticities!$B$5:$B$52,Demands_tra!$BH353,Elasticities!M$5:M$52),SUMIF(Elasticities!$B$5:$B$52,Demands_tra!$BI353,Elasticities!M$5:M$52))</f>
        <v>0.687499999999996</v>
      </c>
      <c r="BU353" s="6">
        <f ca="1">IF($BI353="",SUMIF(Elasticities!$B$5:$B$52,Demands_tra!$BH353,Elasticities!N$5:N$52),SUMIF(Elasticities!$B$5:$B$52,Demands_tra!$BI353,Elasticities!N$5:N$52))</f>
        <v>0.674999999999996</v>
      </c>
      <c r="BV353" s="6">
        <f ca="1">IF($BI353="",SUMIF(Elasticities!$B$5:$B$52,Demands_tra!$BH353,Elasticities!O$5:O$52),SUMIF(Elasticities!$B$5:$B$52,Demands_tra!$BI353,Elasticities!O$5:O$52))</f>
        <v>0.662499999999996</v>
      </c>
      <c r="BW353" s="6">
        <f ca="1">IF($BI353="",SUMIF(Elasticities!$B$5:$B$52,Demands_tra!$BH353,Elasticities!P$5:P$52),SUMIF(Elasticities!$B$5:$B$52,Demands_tra!$BI353,Elasticities!P$5:P$52))</f>
        <v>0.649999999999997</v>
      </c>
      <c r="BX353" s="6">
        <f ca="1">IF($BI353="",SUMIF(Elasticities!$B$5:$B$52,Demands_tra!$BH353,Elasticities!Q$5:Q$52),SUMIF(Elasticities!$B$5:$B$52,Demands_tra!$BI353,Elasticities!Q$5:Q$52))</f>
        <v>0.637499999999997</v>
      </c>
      <c r="BY353" s="6">
        <f ca="1">IF($BI353="",SUMIF(Elasticities!$B$5:$B$52,Demands_tra!$BH353,Elasticities!R$5:R$52),SUMIF(Elasticities!$B$5:$B$52,Demands_tra!$BI353,Elasticities!R$5:R$52))</f>
        <v>0.624999999999996</v>
      </c>
      <c r="BZ353" s="6">
        <f ca="1">IF($BI353="",SUMIF(Elasticities!$B$5:$B$52,Demands_tra!$BH353,Elasticities!S$5:S$52),SUMIF(Elasticities!$B$5:$B$52,Demands_tra!$BI353,Elasticities!S$5:S$52))</f>
        <v>0.612499999999996</v>
      </c>
      <c r="CA353" s="6">
        <f ca="1">IF($BI353="",SUMIF(Elasticities!$B$5:$B$52,Demands_tra!$BH353,Elasticities!T$5:T$52),SUMIF(Elasticities!$B$5:$B$52,Demands_tra!$BI353,Elasticities!T$5:T$52))</f>
        <v>0.599999999999996</v>
      </c>
      <c r="CB353" s="6" t="e">
        <f ca="1">IF($BI353="",SUMIF(Elasticities!$B$5:$B$52,Demands_tra!$BH353,Elasticities!U$5:U$52),SUMIF(Elasticities!$B$5:$B$52,Demands_tra!$BI353,Elasticities!U$5:U$52))</f>
        <v>#VALUE!</v>
      </c>
      <c r="CC353" s="6" t="e">
        <f ca="1">IF($BI353="",SUMIF(Elasticities!$B$5:$B$52,Demands_tra!$BH353,Elasticities!V$5:V$52),SUMIF(Elasticities!$B$5:$B$52,Demands_tra!$BI353,Elasticities!V$5:V$52))</f>
        <v>#VALUE!</v>
      </c>
      <c r="CD353" s="6" t="e">
        <f ca="1">IF($BI353="",SUMIF(Elasticities!$B$5:$B$52,Demands_tra!$BH353,Elasticities!W$5:W$52),SUMIF(Elasticities!$B$5:$B$52,Demands_tra!$BI353,Elasticities!W$5:W$52))</f>
        <v>#VALUE!</v>
      </c>
      <c r="CE353" s="6" t="e">
        <f ca="1">IF($BI353="",SUMIF(Elasticities!$B$5:$B$52,Demands_tra!$BH353,Elasticities!X$5:X$52),SUMIF(Elasticities!$B$5:$B$52,Demands_tra!$BI353,Elasticities!X$5:X$52))</f>
        <v>#VALUE!</v>
      </c>
      <c r="CF353" s="6" t="e">
        <f ca="1">IF($BI353="",SUMIF(Elasticities!$B$5:$B$52,Demands_tra!$BH353,Elasticities!Y$5:Y$52),SUMIF(Elasticities!$B$5:$B$52,Demands_tra!$BI353,Elasticities!Y$5:Y$52))</f>
        <v>#VALUE!</v>
      </c>
      <c r="CG353" s="6" t="e">
        <f ca="1">IF($BI353="",SUMIF(Elasticities!$B$5:$B$52,Demands_tra!$BH353,Elasticities!Z$5:Z$52),SUMIF(Elasticities!$B$5:$B$52,Demands_tra!$BI353,Elasticities!Z$5:Z$52))</f>
        <v>#VALUE!</v>
      </c>
      <c r="CH353" s="6" t="e">
        <f ca="1">IF($BI353="",SUMIF(Elasticities!$B$5:$B$52,Demands_tra!$BH353,Elasticities!AA$5:AA$52),SUMIF(Elasticities!$B$5:$B$52,Demands_tra!$BI353,Elasticities!AA$5:AA$52))</f>
        <v>#VALUE!</v>
      </c>
      <c r="CI353" s="6" t="e">
        <f ca="1">IF($BI353="",SUMIF(Elasticities!$B$5:$B$52,Demands_tra!$BH353,Elasticities!AB$5:AB$52),SUMIF(Elasticities!$B$5:$B$52,Demands_tra!$BI353,Elasticities!AB$5:AB$52))</f>
        <v>#VALUE!</v>
      </c>
    </row>
    <row r="354" spans="1:87">
      <c r="A354" t="str">
        <f>IF(BYDem_tra!B353="","\I:",BYDem_tra!B353)</f>
        <v>SweFinDen</v>
      </c>
      <c r="B354" t="str">
        <f>BYDem_tra!E353</f>
        <v>TTP</v>
      </c>
      <c r="C354" t="str">
        <f t="shared" si="246"/>
        <v>TTP</v>
      </c>
      <c r="D354" s="3">
        <f>SUMIFS(BYDem_tra!$M$2:$M$2000,BYDem_tra!$B$2:$B$2000,Demands_tra!$A354,BYDem_tra!$E$2:$E$2000,Demands_tra!$B354)</f>
        <v>13.70996841996</v>
      </c>
      <c r="E354" s="3">
        <f ca="1" t="shared" si="247"/>
        <v>13.7458008530983</v>
      </c>
      <c r="F354" s="3">
        <f ca="1" t="shared" si="248"/>
        <v>13.9221068810281</v>
      </c>
      <c r="G354" s="3">
        <f ca="1" t="shared" si="249"/>
        <v>14.0401923632029</v>
      </c>
      <c r="H354" s="3">
        <f ca="1" t="shared" si="250"/>
        <v>14.148885907274</v>
      </c>
      <c r="I354" s="3">
        <f ca="1" t="shared" si="251"/>
        <v>14.2616938690585</v>
      </c>
      <c r="J354" s="3">
        <f ca="1" t="shared" si="252"/>
        <v>14.391359336492</v>
      </c>
      <c r="K354" s="3">
        <f ca="1" t="shared" si="253"/>
        <v>14.5485180546065</v>
      </c>
      <c r="L354" s="3">
        <f ca="1" t="shared" si="254"/>
        <v>14.6896251471605</v>
      </c>
      <c r="M354" s="3">
        <f ca="1" t="shared" si="255"/>
        <v>14.8188633480305</v>
      </c>
      <c r="N354" s="3">
        <f ca="1" t="shared" si="256"/>
        <v>14.9360157035461</v>
      </c>
      <c r="O354" s="3">
        <f ca="1" t="shared" si="257"/>
        <v>15.0505108321595</v>
      </c>
      <c r="P354" s="3">
        <f ca="1" t="shared" si="258"/>
        <v>15.1595511856596</v>
      </c>
      <c r="Q354" s="3">
        <f ca="1" t="shared" si="259"/>
        <v>15.2508772466986</v>
      </c>
      <c r="R354" s="3">
        <f ca="1" t="shared" si="260"/>
        <v>15.3115562254833</v>
      </c>
      <c r="S354" s="3">
        <f ca="1" t="shared" si="261"/>
        <v>15.3416058537779</v>
      </c>
      <c r="T354" s="3">
        <f ca="1" t="shared" si="262"/>
        <v>15.3558269400266</v>
      </c>
      <c r="U354" s="3">
        <f ca="1" t="shared" si="263"/>
        <v>15.3661972671951</v>
      </c>
      <c r="V354" s="3" t="e">
        <f ca="1" t="shared" si="238"/>
        <v>#VALUE!</v>
      </c>
      <c r="W354" s="3" t="e">
        <f ca="1" t="shared" si="239"/>
        <v>#DIV/0!</v>
      </c>
      <c r="X354" s="3" t="e">
        <f ca="1" t="shared" si="240"/>
        <v>#DIV/0!</v>
      </c>
      <c r="Y354" s="3" t="e">
        <f ca="1" t="shared" si="241"/>
        <v>#DIV/0!</v>
      </c>
      <c r="Z354" s="3" t="e">
        <f ca="1" t="shared" si="242"/>
        <v>#DIV/0!</v>
      </c>
      <c r="AA354" s="3" t="e">
        <f ca="1" t="shared" si="243"/>
        <v>#DIV/0!</v>
      </c>
      <c r="AB354" s="3" t="e">
        <f ca="1" t="shared" si="244"/>
        <v>#DIV/0!</v>
      </c>
      <c r="AC354" s="3" t="e">
        <f ca="1" t="shared" si="245"/>
        <v>#DIV/0!</v>
      </c>
      <c r="AE354" s="34" t="str">
        <f ca="1">VLOOKUP($C354,'Default drvr and elast'!$A$4:$C$49,MATCH(VLOOKUP(A354,Classification!$B$4:$D$99,2,FALSE),'Default drvr and elast'!$A$3:$C$3,0),FALSE)</f>
        <v>POP</v>
      </c>
      <c r="AF354" s="4"/>
      <c r="AG354" s="6">
        <f ca="1">IF($AF354="",SUMIFS('Growth rates'!D$4:D$922,'Growth rates'!$B$4:$B$922,Demands_tra!$A354,'Growth rates'!$C$4:$C$922,$AE354),SUMIFS('Growth rates'!D$4:D$922,'Growth rates'!$B$4:$B$922,Demands_tra!$A354,'Growth rates'!$C$4:$C$922,$AF354))</f>
        <v>1</v>
      </c>
      <c r="AH354" s="6">
        <f ca="1">IF($AF354="",SUMIFS('Growth rates'!E$4:E$922,'Growth rates'!$B$4:$B$922,Demands_tra!$A354,'Growth rates'!$C$4:$C$922,$AE354),SUMIFS('Growth rates'!E$4:E$922,'Growth rates'!$B$4:$B$922,Demands_tra!$A354,'Growth rates'!$C$4:$C$922,$AF354))</f>
        <v>1.00327699628325</v>
      </c>
      <c r="AI354" s="6">
        <f ca="1">IF($AF354="",SUMIFS('Growth rates'!F$4:F$922,'Growth rates'!$B$4:$B$922,Demands_tra!$A354,'Growth rates'!$C$4:$C$922,$AE354),SUMIFS('Growth rates'!F$4:F$922,'Growth rates'!$B$4:$B$922,Demands_tra!$A354,'Growth rates'!$C$4:$C$922,$AF354))</f>
        <v>1.0196619776995</v>
      </c>
      <c r="AJ354" s="6">
        <f ca="1">IF($AF354="",SUMIFS('Growth rates'!G$4:G$922,'Growth rates'!$B$4:$B$922,Demands_tra!$A354,'Growth rates'!$C$4:$C$922,$AE354),SUMIFS('Growth rates'!G$4:G$922,'Growth rates'!$B$4:$B$922,Demands_tra!$A354,'Growth rates'!$C$4:$C$922,$AF354))</f>
        <v>1.03084791455404</v>
      </c>
      <c r="AK354" s="6">
        <f ca="1">IF($AF354="",SUMIFS('Growth rates'!H$4:H$922,'Growth rates'!$B$4:$B$922,Demands_tra!$A354,'Growth rates'!$C$4:$C$922,$AE354),SUMIFS('Growth rates'!H$4:H$922,'Growth rates'!$B$4:$B$922,Demands_tra!$A354,'Growth rates'!$C$4:$C$922,$AF354))</f>
        <v>1.04133499382809</v>
      </c>
      <c r="AL354" s="6">
        <f ca="1">IF($AF354="",SUMIFS('Growth rates'!I$4:I$922,'Growth rates'!$B$4:$B$922,Demands_tra!$A354,'Growth rates'!$C$4:$C$922,$AE354),SUMIFS('Growth rates'!I$4:I$922,'Growth rates'!$B$4:$B$922,Demands_tra!$A354,'Growth rates'!$C$4:$C$922,$AF354))</f>
        <v>1.05242299982453</v>
      </c>
      <c r="AM354" s="6">
        <f ca="1">IF($AF354="",SUMIFS('Growth rates'!J$4:J$922,'Growth rates'!$B$4:$B$922,Demands_tra!$A354,'Growth rates'!$C$4:$C$922,$AE354),SUMIFS('Growth rates'!J$4:J$922,'Growth rates'!$B$4:$B$922,Demands_tra!$A354,'Growth rates'!$C$4:$C$922,$AF354))</f>
        <v>1.06541333821808</v>
      </c>
      <c r="AN354" s="6">
        <f ca="1">IF($AF354="",SUMIFS('Growth rates'!K$4:K$922,'Growth rates'!$B$4:$B$922,Demands_tra!$A354,'Growth rates'!$C$4:$C$922,$AE354),SUMIFS('Growth rates'!K$4:K$922,'Growth rates'!$B$4:$B$922,Demands_tra!$A354,'Growth rates'!$C$4:$C$922,$AF354))</f>
        <v>1.08147469381852</v>
      </c>
      <c r="AO354" s="6">
        <f ca="1">IF($AF354="",SUMIFS('Growth rates'!L$4:L$922,'Growth rates'!$B$4:$B$922,Demands_tra!$A354,'Growth rates'!$C$4:$C$922,$AE354),SUMIFS('Growth rates'!L$4:L$922,'Growth rates'!$B$4:$B$922,Demands_tra!$A354,'Growth rates'!$C$4:$C$922,$AF354))</f>
        <v>1.09620281853163</v>
      </c>
      <c r="AP354" s="6">
        <f ca="1">IF($AF354="",SUMIFS('Growth rates'!M$4:M$922,'Growth rates'!$B$4:$B$922,Demands_tra!$A354,'Growth rates'!$C$4:$C$922,$AE354),SUMIFS('Growth rates'!M$4:M$922,'Growth rates'!$B$4:$B$922,Demands_tra!$A354,'Growth rates'!$C$4:$C$922,$AF354))</f>
        <v>1.10998040243245</v>
      </c>
      <c r="AQ354" s="6">
        <f ca="1">IF($AF354="",SUMIFS('Growth rates'!N$4:N$922,'Growth rates'!$B$4:$B$922,Demands_tra!$A354,'Growth rates'!$C$4:$C$922,$AE354),SUMIFS('Growth rates'!N$4:N$922,'Growth rates'!$B$4:$B$922,Demands_tra!$A354,'Growth rates'!$C$4:$C$922,$AF354))</f>
        <v>1.12274416569501</v>
      </c>
      <c r="AR354" s="6">
        <f ca="1">IF($AF354="",SUMIFS('Growth rates'!O$4:O$922,'Growth rates'!$B$4:$B$922,Demands_tra!$A354,'Growth rates'!$C$4:$C$922,$AE354),SUMIFS('Growth rates'!O$4:O$922,'Growth rates'!$B$4:$B$922,Demands_tra!$A354,'Growth rates'!$C$4:$C$922,$AF354))</f>
        <v>1.13549472635844</v>
      </c>
      <c r="AS354" s="6">
        <f ca="1">IF($AF354="",SUMIFS('Growth rates'!P$4:P$922,'Growth rates'!$B$4:$B$922,Demands_tra!$A354,'Growth rates'!$C$4:$C$922,$AE354),SUMIFS('Growth rates'!P$4:P$922,'Growth rates'!$B$4:$B$922,Demands_tra!$A354,'Growth rates'!$C$4:$C$922,$AF354))</f>
        <v>1.14791225724948</v>
      </c>
      <c r="AT354" s="6">
        <f ca="1">IF($AF354="",SUMIFS('Growth rates'!Q$4:Q$922,'Growth rates'!$B$4:$B$922,Demands_tra!$A354,'Growth rates'!$C$4:$C$922,$AE354),SUMIFS('Growth rates'!Q$4:Q$922,'Growth rates'!$B$4:$B$922,Demands_tra!$A354,'Growth rates'!$C$4:$C$922,$AF354))</f>
        <v>1.15855132855068</v>
      </c>
      <c r="AU354" s="6">
        <f ca="1">IF($AF354="",SUMIFS('Growth rates'!R$4:R$922,'Growth rates'!$B$4:$B$922,Demands_tra!$A354,'Growth rates'!$C$4:$C$922,$AE354),SUMIFS('Growth rates'!R$4:R$922,'Growth rates'!$B$4:$B$922,Demands_tra!$A354,'Growth rates'!$C$4:$C$922,$AF354))</f>
        <v>1.16578199833114</v>
      </c>
      <c r="AV354" s="6">
        <f ca="1">IF($AF354="",SUMIFS('Growth rates'!S$4:S$922,'Growth rates'!$B$4:$B$922,Demands_tra!$A354,'Growth rates'!$C$4:$C$922,$AE354),SUMIFS('Growth rates'!S$4:S$922,'Growth rates'!$B$4:$B$922,Demands_tra!$A354,'Growth rates'!$C$4:$C$922,$AF354))</f>
        <v>1.16944263898258</v>
      </c>
      <c r="AW354" s="6">
        <f ca="1">IF($AF354="",SUMIFS('Growth rates'!T$4:T$922,'Growth rates'!$B$4:$B$922,Demands_tra!$A354,'Growth rates'!$C$4:$C$922,$AE354),SUMIFS('Growth rates'!T$4:T$922,'Growth rates'!$B$4:$B$922,Demands_tra!$A354,'Growth rates'!$C$4:$C$922,$AF354))</f>
        <v>1.17121248213932</v>
      </c>
      <c r="AX354" s="6">
        <f ca="1">IF($AF354="",SUMIFS('Growth rates'!U$4:U$922,'Growth rates'!$B$4:$B$922,Demands_tra!$A354,'Growth rates'!$C$4:$C$922,$AE354),SUMIFS('Growth rates'!U$4:U$922,'Growth rates'!$B$4:$B$922,Demands_tra!$A354,'Growth rates'!$C$4:$C$922,$AF354))</f>
        <v>1.17253075008098</v>
      </c>
      <c r="AY354" s="6">
        <f ca="1">IF($AF354="",SUMIFS('Growth rates'!V$4:V$922,'Growth rates'!$B$4:$B$922,Demands_tra!$A354,'Growth rates'!$C$4:$C$922,$AE354),SUMIFS('Growth rates'!V$4:V$922,'Growth rates'!$B$4:$B$922,Demands_tra!$A354,'Growth rates'!$C$4:$C$922,$AF354))</f>
        <v>0</v>
      </c>
      <c r="AZ354" s="6">
        <f ca="1">IF($AF354="",SUMIFS('Growth rates'!W$4:W$922,'Growth rates'!$B$4:$B$922,Demands_tra!$A354,'Growth rates'!$C$4:$C$922,$AE354),SUMIFS('Growth rates'!W$4:W$922,'Growth rates'!$B$4:$B$922,Demands_tra!$A354,'Growth rates'!$C$4:$C$922,$AF354))</f>
        <v>0</v>
      </c>
      <c r="BA354" s="6">
        <f ca="1">IF($AF354="",SUMIFS('Growth rates'!X$4:X$922,'Growth rates'!$B$4:$B$922,Demands_tra!$A354,'Growth rates'!$C$4:$C$922,$AE354),SUMIFS('Growth rates'!X$4:X$922,'Growth rates'!$B$4:$B$922,Demands_tra!$A354,'Growth rates'!$C$4:$C$922,$AF354))</f>
        <v>0</v>
      </c>
      <c r="BB354" s="6">
        <f ca="1">IF($AF354="",SUMIFS('Growth rates'!Y$4:Y$922,'Growth rates'!$B$4:$B$922,Demands_tra!$A354,'Growth rates'!$C$4:$C$922,$AE354),SUMIFS('Growth rates'!Y$4:Y$922,'Growth rates'!$B$4:$B$922,Demands_tra!$A354,'Growth rates'!$C$4:$C$922,$AF354))</f>
        <v>0</v>
      </c>
      <c r="BC354" s="6">
        <f ca="1">IF($AF354="",SUMIFS('Growth rates'!Z$4:Z$922,'Growth rates'!$B$4:$B$922,Demands_tra!$A354,'Growth rates'!$C$4:$C$922,$AE354),SUMIFS('Growth rates'!Z$4:Z$922,'Growth rates'!$B$4:$B$922,Demands_tra!$A354,'Growth rates'!$C$4:$C$922,$AF354))</f>
        <v>0</v>
      </c>
      <c r="BD354" s="6">
        <f ca="1">IF($AF354="",SUMIFS('Growth rates'!AA$4:AA$922,'Growth rates'!$B$4:$B$922,Demands_tra!$A354,'Growth rates'!$C$4:$C$922,$AE354),SUMIFS('Growth rates'!AA$4:AA$922,'Growth rates'!$B$4:$B$922,Demands_tra!$A354,'Growth rates'!$C$4:$C$922,$AF354))</f>
        <v>0</v>
      </c>
      <c r="BE354" s="6">
        <f ca="1">IF($AF354="",SUMIFS('Growth rates'!AB$4:AB$922,'Growth rates'!$B$4:$B$922,Demands_tra!$A354,'Growth rates'!$C$4:$C$922,$AE354),SUMIFS('Growth rates'!AB$4:AB$922,'Growth rates'!$B$4:$B$922,Demands_tra!$A354,'Growth rates'!$C$4:$C$922,$AF354))</f>
        <v>0</v>
      </c>
      <c r="BF354" s="6">
        <f ca="1">IF($AF354="",SUMIFS('Growth rates'!AC$4:AC$922,'Growth rates'!$B$4:$B$922,Demands_tra!$A354,'Growth rates'!$C$4:$C$922,$AE354),SUMIFS('Growth rates'!AC$4:AC$922,'Growth rates'!$B$4:$B$922,Demands_tra!$A354,'Growth rates'!$C$4:$C$922,$AF354))</f>
        <v>0</v>
      </c>
      <c r="BH354" t="str">
        <f ca="1">VLOOKUP($C354,'Default drvr and elast'!$A$4:$F$49,MATCH(VLOOKUP(A354,Classification!$B$4:$D$42,3,FALSE),'Default drvr and elast'!$D$3:$F$3,0)+3,FALSE)</f>
        <v>Med2</v>
      </c>
      <c r="BJ354" s="6">
        <f ca="1">IF($BI354="",SUMIF(Elasticities!$B$5:$B$52,Demands_tra!$BH354,Elasticities!C$5:C$52),SUMIF(Elasticities!$B$5:$B$52,Demands_tra!$BI354,Elasticities!C$5:C$52))</f>
        <v>0.799999999999989</v>
      </c>
      <c r="BK354" s="6">
        <f ca="1">IF($BI354="",SUMIF(Elasticities!$B$5:$B$52,Demands_tra!$BH354,Elasticities!D$5:D$52),SUMIF(Elasticities!$B$5:$B$52,Demands_tra!$BI354,Elasticities!D$5:D$52))</f>
        <v>0.797560975609746</v>
      </c>
      <c r="BL354" s="6">
        <f ca="1">IF($BI354="",SUMIF(Elasticities!$B$5:$B$52,Demands_tra!$BH354,Elasticities!E$5:E$52),SUMIF(Elasticities!$B$5:$B$52,Demands_tra!$BI354,Elasticities!E$5:E$52))</f>
        <v>0.785365853658527</v>
      </c>
      <c r="BM354" s="6">
        <f ca="1">IF($BI354="",SUMIF(Elasticities!$B$5:$B$52,Demands_tra!$BH354,Elasticities!F$5:F$52),SUMIF(Elasticities!$B$5:$B$52,Demands_tra!$BI354,Elasticities!F$5:F$52))</f>
        <v>0.773170731707307</v>
      </c>
      <c r="BN354" s="6">
        <f ca="1">IF($BI354="",SUMIF(Elasticities!$B$5:$B$52,Demands_tra!$BH354,Elasticities!G$5:G$52),SUMIF(Elasticities!$B$5:$B$52,Demands_tra!$BI354,Elasticities!G$5:G$52))</f>
        <v>0.760975609756088</v>
      </c>
      <c r="BO354" s="6">
        <f ca="1">IF($BI354="",SUMIF(Elasticities!$B$5:$B$52,Demands_tra!$BH354,Elasticities!H$5:H$52),SUMIF(Elasticities!$B$5:$B$52,Demands_tra!$BI354,Elasticities!H$5:H$52))</f>
        <v>0.748780487804868</v>
      </c>
      <c r="BP354" s="6">
        <f ca="1">IF($BI354="",SUMIF(Elasticities!$B$5:$B$52,Demands_tra!$BH354,Elasticities!I$5:I$52),SUMIF(Elasticities!$B$5:$B$52,Demands_tra!$BI354,Elasticities!I$5:I$52))</f>
        <v>0.736585365853649</v>
      </c>
      <c r="BQ354" s="6">
        <f ca="1">IF($BI354="",SUMIF(Elasticities!$B$5:$B$52,Demands_tra!$BH354,Elasticities!J$5:J$52),SUMIF(Elasticities!$B$5:$B$52,Demands_tra!$BI354,Elasticities!J$5:J$52))</f>
        <v>0.724390243902429</v>
      </c>
      <c r="BR354" s="6">
        <f ca="1">IF($BI354="",SUMIF(Elasticities!$B$5:$B$52,Demands_tra!$BH354,Elasticities!K$5:K$52),SUMIF(Elasticities!$B$5:$B$52,Demands_tra!$BI354,Elasticities!K$5:K$52))</f>
        <v>0.71219512195121</v>
      </c>
      <c r="BS354" s="6">
        <f ca="1">IF($BI354="",SUMIF(Elasticities!$B$5:$B$52,Demands_tra!$BH354,Elasticities!L$5:L$52),SUMIF(Elasticities!$B$5:$B$52,Demands_tra!$BI354,Elasticities!L$5:L$52))</f>
        <v>0.699999999999997</v>
      </c>
      <c r="BT354" s="6">
        <f ca="1">IF($BI354="",SUMIF(Elasticities!$B$5:$B$52,Demands_tra!$BH354,Elasticities!M$5:M$52),SUMIF(Elasticities!$B$5:$B$52,Demands_tra!$BI354,Elasticities!M$5:M$52))</f>
        <v>0.687499999999996</v>
      </c>
      <c r="BU354" s="6">
        <f ca="1">IF($BI354="",SUMIF(Elasticities!$B$5:$B$52,Demands_tra!$BH354,Elasticities!N$5:N$52),SUMIF(Elasticities!$B$5:$B$52,Demands_tra!$BI354,Elasticities!N$5:N$52))</f>
        <v>0.674999999999996</v>
      </c>
      <c r="BV354" s="6">
        <f ca="1">IF($BI354="",SUMIF(Elasticities!$B$5:$B$52,Demands_tra!$BH354,Elasticities!O$5:O$52),SUMIF(Elasticities!$B$5:$B$52,Demands_tra!$BI354,Elasticities!O$5:O$52))</f>
        <v>0.662499999999996</v>
      </c>
      <c r="BW354" s="6">
        <f ca="1">IF($BI354="",SUMIF(Elasticities!$B$5:$B$52,Demands_tra!$BH354,Elasticities!P$5:P$52),SUMIF(Elasticities!$B$5:$B$52,Demands_tra!$BI354,Elasticities!P$5:P$52))</f>
        <v>0.649999999999997</v>
      </c>
      <c r="BX354" s="6">
        <f ca="1">IF($BI354="",SUMIF(Elasticities!$B$5:$B$52,Demands_tra!$BH354,Elasticities!Q$5:Q$52),SUMIF(Elasticities!$B$5:$B$52,Demands_tra!$BI354,Elasticities!Q$5:Q$52))</f>
        <v>0.637499999999997</v>
      </c>
      <c r="BY354" s="6">
        <f ca="1">IF($BI354="",SUMIF(Elasticities!$B$5:$B$52,Demands_tra!$BH354,Elasticities!R$5:R$52),SUMIF(Elasticities!$B$5:$B$52,Demands_tra!$BI354,Elasticities!R$5:R$52))</f>
        <v>0.624999999999996</v>
      </c>
      <c r="BZ354" s="6">
        <f ca="1">IF($BI354="",SUMIF(Elasticities!$B$5:$B$52,Demands_tra!$BH354,Elasticities!S$5:S$52),SUMIF(Elasticities!$B$5:$B$52,Demands_tra!$BI354,Elasticities!S$5:S$52))</f>
        <v>0.612499999999996</v>
      </c>
      <c r="CA354" s="6">
        <f ca="1">IF($BI354="",SUMIF(Elasticities!$B$5:$B$52,Demands_tra!$BH354,Elasticities!T$5:T$52),SUMIF(Elasticities!$B$5:$B$52,Demands_tra!$BI354,Elasticities!T$5:T$52))</f>
        <v>0.599999999999996</v>
      </c>
      <c r="CB354" s="6" t="e">
        <f ca="1">IF($BI354="",SUMIF(Elasticities!$B$5:$B$52,Demands_tra!$BH354,Elasticities!U$5:U$52),SUMIF(Elasticities!$B$5:$B$52,Demands_tra!$BI354,Elasticities!U$5:U$52))</f>
        <v>#VALUE!</v>
      </c>
      <c r="CC354" s="6" t="e">
        <f ca="1">IF($BI354="",SUMIF(Elasticities!$B$5:$B$52,Demands_tra!$BH354,Elasticities!V$5:V$52),SUMIF(Elasticities!$B$5:$B$52,Demands_tra!$BI354,Elasticities!V$5:V$52))</f>
        <v>#VALUE!</v>
      </c>
      <c r="CD354" s="6" t="e">
        <f ca="1">IF($BI354="",SUMIF(Elasticities!$B$5:$B$52,Demands_tra!$BH354,Elasticities!W$5:W$52),SUMIF(Elasticities!$B$5:$B$52,Demands_tra!$BI354,Elasticities!W$5:W$52))</f>
        <v>#VALUE!</v>
      </c>
      <c r="CE354" s="6" t="e">
        <f ca="1">IF($BI354="",SUMIF(Elasticities!$B$5:$B$52,Demands_tra!$BH354,Elasticities!X$5:X$52),SUMIF(Elasticities!$B$5:$B$52,Demands_tra!$BI354,Elasticities!X$5:X$52))</f>
        <v>#VALUE!</v>
      </c>
      <c r="CF354" s="6" t="e">
        <f ca="1">IF($BI354="",SUMIF(Elasticities!$B$5:$B$52,Demands_tra!$BH354,Elasticities!Y$5:Y$52),SUMIF(Elasticities!$B$5:$B$52,Demands_tra!$BI354,Elasticities!Y$5:Y$52))</f>
        <v>#VALUE!</v>
      </c>
      <c r="CG354" s="6" t="e">
        <f ca="1">IF($BI354="",SUMIF(Elasticities!$B$5:$B$52,Demands_tra!$BH354,Elasticities!Z$5:Z$52),SUMIF(Elasticities!$B$5:$B$52,Demands_tra!$BI354,Elasticities!Z$5:Z$52))</f>
        <v>#VALUE!</v>
      </c>
      <c r="CH354" s="6" t="e">
        <f ca="1">IF($BI354="",SUMIF(Elasticities!$B$5:$B$52,Demands_tra!$BH354,Elasticities!AA$5:AA$52),SUMIF(Elasticities!$B$5:$B$52,Demands_tra!$BI354,Elasticities!AA$5:AA$52))</f>
        <v>#VALUE!</v>
      </c>
      <c r="CI354" s="6" t="e">
        <f ca="1">IF($BI354="",SUMIF(Elasticities!$B$5:$B$52,Demands_tra!$BH354,Elasticities!AB$5:AB$52),SUMIF(Elasticities!$B$5:$B$52,Demands_tra!$BI354,Elasticities!AB$5:AB$52))</f>
        <v>#VALUE!</v>
      </c>
    </row>
    <row r="355" spans="1:87">
      <c r="A355" t="str">
        <f>IF(BYDem_tra!B354="","\I:",BYDem_tra!B354)</f>
        <v>SweFinDen</v>
      </c>
      <c r="B355" t="str">
        <f>BYDem_tra!E354</f>
        <v>TWD</v>
      </c>
      <c r="C355" t="str">
        <f t="shared" si="246"/>
        <v>TWD</v>
      </c>
      <c r="D355" s="3">
        <f>SUMIFS(BYDem_tra!$M$2:$M$2000,BYDem_tra!$B$2:$B$2000,Demands_tra!$A355,BYDem_tra!$E$2:$E$2000,Demands_tra!$B355)</f>
        <v>16.4468640888</v>
      </c>
      <c r="E355" s="3">
        <f ca="1" t="shared" si="247"/>
        <v>16.6107321567818</v>
      </c>
      <c r="F355" s="3">
        <f ca="1" t="shared" si="248"/>
        <v>18.1426652944671</v>
      </c>
      <c r="G355" s="3">
        <f ca="1" t="shared" si="249"/>
        <v>19.5835098893694</v>
      </c>
      <c r="H355" s="3">
        <f ca="1" t="shared" si="250"/>
        <v>20.7840116067975</v>
      </c>
      <c r="I355" s="3">
        <f ca="1" t="shared" si="251"/>
        <v>21.8852276973359</v>
      </c>
      <c r="J355" s="3">
        <f ca="1" t="shared" si="252"/>
        <v>22.9510054313017</v>
      </c>
      <c r="K355" s="3">
        <f ca="1" t="shared" si="253"/>
        <v>23.9983520890566</v>
      </c>
      <c r="L355" s="3">
        <f ca="1" t="shared" si="254"/>
        <v>25.0446247124307</v>
      </c>
      <c r="M355" s="3">
        <f ca="1" t="shared" si="255"/>
        <v>26.1146993032055</v>
      </c>
      <c r="N355" s="3">
        <f ca="1" t="shared" si="256"/>
        <v>27.2014173358568</v>
      </c>
      <c r="O355" s="3">
        <f ca="1" t="shared" si="257"/>
        <v>28.2358000567384</v>
      </c>
      <c r="P355" s="3">
        <f ca="1" t="shared" si="258"/>
        <v>29.1920563135604</v>
      </c>
      <c r="Q355" s="3">
        <f ca="1" t="shared" si="259"/>
        <v>30.0641507973995</v>
      </c>
      <c r="R355" s="3">
        <f ca="1" t="shared" si="260"/>
        <v>30.8448655913321</v>
      </c>
      <c r="S355" s="3">
        <f ca="1" t="shared" si="261"/>
        <v>31.5388379973474</v>
      </c>
      <c r="T355" s="3">
        <f ca="1" t="shared" si="262"/>
        <v>32.1610935275921</v>
      </c>
      <c r="U355" s="3">
        <f ca="1" t="shared" si="263"/>
        <v>32.7147783879209</v>
      </c>
      <c r="V355" s="3" t="e">
        <f ca="1" t="shared" si="238"/>
        <v>#VALUE!</v>
      </c>
      <c r="W355" s="3" t="e">
        <f ca="1" t="shared" si="239"/>
        <v>#DIV/0!</v>
      </c>
      <c r="X355" s="3" t="e">
        <f ca="1" t="shared" si="240"/>
        <v>#DIV/0!</v>
      </c>
      <c r="Y355" s="3" t="e">
        <f ca="1" t="shared" si="241"/>
        <v>#DIV/0!</v>
      </c>
      <c r="Z355" s="3" t="e">
        <f ca="1" t="shared" si="242"/>
        <v>#DIV/0!</v>
      </c>
      <c r="AA355" s="3" t="e">
        <f ca="1" t="shared" si="243"/>
        <v>#DIV/0!</v>
      </c>
      <c r="AB355" s="3" t="e">
        <f ca="1" t="shared" si="244"/>
        <v>#DIV/0!</v>
      </c>
      <c r="AC355" s="3" t="e">
        <f ca="1" t="shared" si="245"/>
        <v>#DIV/0!</v>
      </c>
      <c r="AE355" s="34" t="str">
        <f ca="1">VLOOKUP($C355,'Default drvr and elast'!$A$4:$C$49,MATCH(VLOOKUP(A355,Classification!$B$4:$D$99,2,FALSE),'Default drvr and elast'!$A$3:$C$3,0),FALSE)</f>
        <v>GDP</v>
      </c>
      <c r="AF355" s="4"/>
      <c r="AG355" s="6">
        <f ca="1">IF($AF355="",SUMIFS('Growth rates'!D$4:D$922,'Growth rates'!$B$4:$B$922,Demands_tra!$A355,'Growth rates'!$C$4:$C$922,$AE355),SUMIFS('Growth rates'!D$4:D$922,'Growth rates'!$B$4:$B$922,Demands_tra!$A355,'Growth rates'!$C$4:$C$922,$AF355))</f>
        <v>1</v>
      </c>
      <c r="AH355" s="6">
        <f ca="1">IF($AF355="",SUMIFS('Growth rates'!E$4:E$922,'Growth rates'!$B$4:$B$922,Demands_tra!$A355,'Growth rates'!$C$4:$C$922,$AE355),SUMIFS('Growth rates'!E$4:E$922,'Growth rates'!$B$4:$B$922,Demands_tra!$A355,'Growth rates'!$C$4:$C$922,$AF355))</f>
        <v>1.01249244177222</v>
      </c>
      <c r="AI355" s="6">
        <f ca="1">IF($AF355="",SUMIFS('Growth rates'!F$4:F$922,'Growth rates'!$B$4:$B$922,Demands_tra!$A355,'Growth rates'!$C$4:$C$922,$AE355),SUMIFS('Growth rates'!F$4:F$922,'Growth rates'!$B$4:$B$922,Demands_tra!$A355,'Growth rates'!$C$4:$C$922,$AF355))</f>
        <v>1.13138941807915</v>
      </c>
      <c r="AJ355" s="6">
        <f ca="1">IF($AF355="",SUMIFS('Growth rates'!G$4:G$922,'Growth rates'!$B$4:$B$922,Demands_tra!$A355,'Growth rates'!$C$4:$C$922,$AE355),SUMIFS('Growth rates'!G$4:G$922,'Growth rates'!$B$4:$B$922,Demands_tra!$A355,'Growth rates'!$C$4:$C$922,$AF355))</f>
        <v>1.24760189562937</v>
      </c>
      <c r="AK355" s="6">
        <f ca="1">IF($AF355="",SUMIFS('Growth rates'!H$4:H$922,'Growth rates'!$B$4:$B$922,Demands_tra!$A355,'Growth rates'!$C$4:$C$922,$AE355),SUMIFS('Growth rates'!H$4:H$922,'Growth rates'!$B$4:$B$922,Demands_tra!$A355,'Growth rates'!$C$4:$C$922,$AF355))</f>
        <v>1.34810455246965</v>
      </c>
      <c r="AL355" s="6">
        <f ca="1">IF($AF355="",SUMIFS('Growth rates'!I$4:I$922,'Growth rates'!$B$4:$B$922,Demands_tra!$A355,'Growth rates'!$C$4:$C$922,$AE355),SUMIFS('Growth rates'!I$4:I$922,'Growth rates'!$B$4:$B$922,Demands_tra!$A355,'Growth rates'!$C$4:$C$922,$AF355))</f>
        <v>1.44349661274636</v>
      </c>
      <c r="AM355" s="6">
        <f ca="1">IF($AF355="",SUMIFS('Growth rates'!J$4:J$922,'Growth rates'!$B$4:$B$922,Demands_tra!$A355,'Growth rates'!$C$4:$C$922,$AE355),SUMIFS('Growth rates'!J$4:J$922,'Growth rates'!$B$4:$B$922,Demands_tra!$A355,'Growth rates'!$C$4:$C$922,$AF355))</f>
        <v>1.53893173984805</v>
      </c>
      <c r="AN355" s="6">
        <f ca="1">IF($AF355="",SUMIFS('Growth rates'!K$4:K$922,'Growth rates'!$B$4:$B$922,Demands_tra!$A355,'Growth rates'!$C$4:$C$922,$AE355),SUMIFS('Growth rates'!K$4:K$922,'Growth rates'!$B$4:$B$922,Demands_tra!$A355,'Growth rates'!$C$4:$C$922,$AF355))</f>
        <v>1.6358789910266</v>
      </c>
      <c r="AO355" s="6">
        <f ca="1">IF($AF355="",SUMIFS('Growth rates'!L$4:L$922,'Growth rates'!$B$4:$B$922,Demands_tra!$A355,'Growth rates'!$C$4:$C$922,$AE355),SUMIFS('Growth rates'!L$4:L$922,'Growth rates'!$B$4:$B$922,Demands_tra!$A355,'Growth rates'!$C$4:$C$922,$AF355))</f>
        <v>1.73602084357765</v>
      </c>
      <c r="AP355" s="6">
        <f ca="1">IF($AF355="",SUMIFS('Growth rates'!M$4:M$922,'Growth rates'!$B$4:$B$922,Demands_tra!$A355,'Growth rates'!$C$4:$C$922,$AE355),SUMIFS('Growth rates'!M$4:M$922,'Growth rates'!$B$4:$B$922,Demands_tra!$A355,'Growth rates'!$C$4:$C$922,$AF355))</f>
        <v>1.84198437382463</v>
      </c>
      <c r="AQ355" s="6">
        <f ca="1">IF($AF355="",SUMIFS('Growth rates'!N$4:N$922,'Growth rates'!$B$4:$B$922,Demands_tra!$A355,'Growth rates'!$C$4:$C$922,$AE355),SUMIFS('Growth rates'!N$4:N$922,'Growth rates'!$B$4:$B$922,Demands_tra!$A355,'Growth rates'!$C$4:$C$922,$AF355))</f>
        <v>1.95347672735771</v>
      </c>
      <c r="AR355" s="6">
        <f ca="1">IF($AF355="",SUMIFS('Growth rates'!O$4:O$922,'Growth rates'!$B$4:$B$922,Demands_tra!$A355,'Growth rates'!$C$4:$C$922,$AE355),SUMIFS('Growth rates'!O$4:O$922,'Growth rates'!$B$4:$B$922,Demands_tra!$A355,'Growth rates'!$C$4:$C$922,$AF355))</f>
        <v>2.063527777815</v>
      </c>
      <c r="AS355" s="6">
        <f ca="1">IF($AF355="",SUMIFS('Growth rates'!P$4:P$922,'Growth rates'!$B$4:$B$922,Demands_tra!$A355,'Growth rates'!$C$4:$C$922,$AE355),SUMIFS('Growth rates'!P$4:P$922,'Growth rates'!$B$4:$B$922,Demands_tra!$A355,'Growth rates'!$C$4:$C$922,$AF355))</f>
        <v>2.1690147018656</v>
      </c>
      <c r="AT355" s="6">
        <f ca="1">IF($AF355="",SUMIFS('Growth rates'!Q$4:Q$922,'Growth rates'!$B$4:$B$922,Demands_tra!$A355,'Growth rates'!$C$4:$C$922,$AE355),SUMIFS('Growth rates'!Q$4:Q$922,'Growth rates'!$B$4:$B$922,Demands_tra!$A355,'Growth rates'!$C$4:$C$922,$AF355))</f>
        <v>2.26870387423415</v>
      </c>
      <c r="AU355" s="6">
        <f ca="1">IF($AF355="",SUMIFS('Growth rates'!R$4:R$922,'Growth rates'!$B$4:$B$922,Demands_tra!$A355,'Growth rates'!$C$4:$C$922,$AE355),SUMIFS('Growth rates'!R$4:R$922,'Growth rates'!$B$4:$B$922,Demands_tra!$A355,'Growth rates'!$C$4:$C$922,$AF355))</f>
        <v>2.36111858134433</v>
      </c>
      <c r="AV355" s="6">
        <f ca="1">IF($AF355="",SUMIFS('Growth rates'!S$4:S$922,'Growth rates'!$B$4:$B$922,Demands_tra!$A355,'Growth rates'!$C$4:$C$922,$AE355),SUMIFS('Growth rates'!S$4:S$922,'Growth rates'!$B$4:$B$922,Demands_tra!$A355,'Growth rates'!$C$4:$C$922,$AF355))</f>
        <v>2.44611431007233</v>
      </c>
      <c r="AW355" s="6">
        <f ca="1">IF($AF355="",SUMIFS('Growth rates'!T$4:T$922,'Growth rates'!$B$4:$B$922,Demands_tra!$A355,'Growth rates'!$C$4:$C$922,$AE355),SUMIFS('Growth rates'!T$4:T$922,'Growth rates'!$B$4:$B$922,Demands_tra!$A355,'Growth rates'!$C$4:$C$922,$AF355))</f>
        <v>2.52490841600409</v>
      </c>
      <c r="AX355" s="6">
        <f ca="1">IF($AF355="",SUMIFS('Growth rates'!U$4:U$922,'Growth rates'!$B$4:$B$922,Demands_tra!$A355,'Growth rates'!$C$4:$C$922,$AE355),SUMIFS('Growth rates'!U$4:U$922,'Growth rates'!$B$4:$B$922,Demands_tra!$A355,'Growth rates'!$C$4:$C$922,$AF355))</f>
        <v>2.5973563860158</v>
      </c>
      <c r="AY355" s="6">
        <f ca="1">IF($AF355="",SUMIFS('Growth rates'!V$4:V$922,'Growth rates'!$B$4:$B$922,Demands_tra!$A355,'Growth rates'!$C$4:$C$922,$AE355),SUMIFS('Growth rates'!V$4:V$922,'Growth rates'!$B$4:$B$922,Demands_tra!$A355,'Growth rates'!$C$4:$C$922,$AF355))</f>
        <v>0</v>
      </c>
      <c r="AZ355" s="6">
        <f ca="1">IF($AF355="",SUMIFS('Growth rates'!W$4:W$922,'Growth rates'!$B$4:$B$922,Demands_tra!$A355,'Growth rates'!$C$4:$C$922,$AE355),SUMIFS('Growth rates'!W$4:W$922,'Growth rates'!$B$4:$B$922,Demands_tra!$A355,'Growth rates'!$C$4:$C$922,$AF355))</f>
        <v>0</v>
      </c>
      <c r="BA355" s="6">
        <f ca="1">IF($AF355="",SUMIFS('Growth rates'!X$4:X$922,'Growth rates'!$B$4:$B$922,Demands_tra!$A355,'Growth rates'!$C$4:$C$922,$AE355),SUMIFS('Growth rates'!X$4:X$922,'Growth rates'!$B$4:$B$922,Demands_tra!$A355,'Growth rates'!$C$4:$C$922,$AF355))</f>
        <v>0</v>
      </c>
      <c r="BB355" s="6">
        <f ca="1">IF($AF355="",SUMIFS('Growth rates'!Y$4:Y$922,'Growth rates'!$B$4:$B$922,Demands_tra!$A355,'Growth rates'!$C$4:$C$922,$AE355),SUMIFS('Growth rates'!Y$4:Y$922,'Growth rates'!$B$4:$B$922,Demands_tra!$A355,'Growth rates'!$C$4:$C$922,$AF355))</f>
        <v>0</v>
      </c>
      <c r="BC355" s="6">
        <f ca="1">IF($AF355="",SUMIFS('Growth rates'!Z$4:Z$922,'Growth rates'!$B$4:$B$922,Demands_tra!$A355,'Growth rates'!$C$4:$C$922,$AE355),SUMIFS('Growth rates'!Z$4:Z$922,'Growth rates'!$B$4:$B$922,Demands_tra!$A355,'Growth rates'!$C$4:$C$922,$AF355))</f>
        <v>0</v>
      </c>
      <c r="BD355" s="6">
        <f ca="1">IF($AF355="",SUMIFS('Growth rates'!AA$4:AA$922,'Growth rates'!$B$4:$B$922,Demands_tra!$A355,'Growth rates'!$C$4:$C$922,$AE355),SUMIFS('Growth rates'!AA$4:AA$922,'Growth rates'!$B$4:$B$922,Demands_tra!$A355,'Growth rates'!$C$4:$C$922,$AF355))</f>
        <v>0</v>
      </c>
      <c r="BE355" s="6">
        <f ca="1">IF($AF355="",SUMIFS('Growth rates'!AB$4:AB$922,'Growth rates'!$B$4:$B$922,Demands_tra!$A355,'Growth rates'!$C$4:$C$922,$AE355),SUMIFS('Growth rates'!AB$4:AB$922,'Growth rates'!$B$4:$B$922,Demands_tra!$A355,'Growth rates'!$C$4:$C$922,$AF355))</f>
        <v>0</v>
      </c>
      <c r="BF355" s="6">
        <f ca="1">IF($AF355="",SUMIFS('Growth rates'!AC$4:AC$922,'Growth rates'!$B$4:$B$922,Demands_tra!$A355,'Growth rates'!$C$4:$C$922,$AE355),SUMIFS('Growth rates'!AC$4:AC$922,'Growth rates'!$B$4:$B$922,Demands_tra!$A355,'Growth rates'!$C$4:$C$922,$AF355))</f>
        <v>0</v>
      </c>
      <c r="BH355" t="str">
        <f ca="1">VLOOKUP($C355,'Default drvr and elast'!$A$4:$F$49,MATCH(VLOOKUP(A355,Classification!$B$4:$D$42,3,FALSE),'Default drvr and elast'!$D$3:$F$3,0)+3,FALSE)</f>
        <v>Med2</v>
      </c>
      <c r="BJ355" s="6">
        <f ca="1">IF($BI355="",SUMIF(Elasticities!$B$5:$B$52,Demands_tra!$BH355,Elasticities!C$5:C$52),SUMIF(Elasticities!$B$5:$B$52,Demands_tra!$BI355,Elasticities!C$5:C$52))</f>
        <v>0.799999999999989</v>
      </c>
      <c r="BK355" s="6">
        <f ca="1">IF($BI355="",SUMIF(Elasticities!$B$5:$B$52,Demands_tra!$BH355,Elasticities!D$5:D$52),SUMIF(Elasticities!$B$5:$B$52,Demands_tra!$BI355,Elasticities!D$5:D$52))</f>
        <v>0.797560975609746</v>
      </c>
      <c r="BL355" s="6">
        <f ca="1">IF($BI355="",SUMIF(Elasticities!$B$5:$B$52,Demands_tra!$BH355,Elasticities!E$5:E$52),SUMIF(Elasticities!$B$5:$B$52,Demands_tra!$BI355,Elasticities!E$5:E$52))</f>
        <v>0.785365853658527</v>
      </c>
      <c r="BM355" s="6">
        <f ca="1">IF($BI355="",SUMIF(Elasticities!$B$5:$B$52,Demands_tra!$BH355,Elasticities!F$5:F$52),SUMIF(Elasticities!$B$5:$B$52,Demands_tra!$BI355,Elasticities!F$5:F$52))</f>
        <v>0.773170731707307</v>
      </c>
      <c r="BN355" s="6">
        <f ca="1">IF($BI355="",SUMIF(Elasticities!$B$5:$B$52,Demands_tra!$BH355,Elasticities!G$5:G$52),SUMIF(Elasticities!$B$5:$B$52,Demands_tra!$BI355,Elasticities!G$5:G$52))</f>
        <v>0.760975609756088</v>
      </c>
      <c r="BO355" s="6">
        <f ca="1">IF($BI355="",SUMIF(Elasticities!$B$5:$B$52,Demands_tra!$BH355,Elasticities!H$5:H$52),SUMIF(Elasticities!$B$5:$B$52,Demands_tra!$BI355,Elasticities!H$5:H$52))</f>
        <v>0.748780487804868</v>
      </c>
      <c r="BP355" s="6">
        <f ca="1">IF($BI355="",SUMIF(Elasticities!$B$5:$B$52,Demands_tra!$BH355,Elasticities!I$5:I$52),SUMIF(Elasticities!$B$5:$B$52,Demands_tra!$BI355,Elasticities!I$5:I$52))</f>
        <v>0.736585365853649</v>
      </c>
      <c r="BQ355" s="6">
        <f ca="1">IF($BI355="",SUMIF(Elasticities!$B$5:$B$52,Demands_tra!$BH355,Elasticities!J$5:J$52),SUMIF(Elasticities!$B$5:$B$52,Demands_tra!$BI355,Elasticities!J$5:J$52))</f>
        <v>0.724390243902429</v>
      </c>
      <c r="BR355" s="6">
        <f ca="1">IF($BI355="",SUMIF(Elasticities!$B$5:$B$52,Demands_tra!$BH355,Elasticities!K$5:K$52),SUMIF(Elasticities!$B$5:$B$52,Demands_tra!$BI355,Elasticities!K$5:K$52))</f>
        <v>0.71219512195121</v>
      </c>
      <c r="BS355" s="6">
        <f ca="1">IF($BI355="",SUMIF(Elasticities!$B$5:$B$52,Demands_tra!$BH355,Elasticities!L$5:L$52),SUMIF(Elasticities!$B$5:$B$52,Demands_tra!$BI355,Elasticities!L$5:L$52))</f>
        <v>0.699999999999997</v>
      </c>
      <c r="BT355" s="6">
        <f ca="1">IF($BI355="",SUMIF(Elasticities!$B$5:$B$52,Demands_tra!$BH355,Elasticities!M$5:M$52),SUMIF(Elasticities!$B$5:$B$52,Demands_tra!$BI355,Elasticities!M$5:M$52))</f>
        <v>0.687499999999996</v>
      </c>
      <c r="BU355" s="6">
        <f ca="1">IF($BI355="",SUMIF(Elasticities!$B$5:$B$52,Demands_tra!$BH355,Elasticities!N$5:N$52),SUMIF(Elasticities!$B$5:$B$52,Demands_tra!$BI355,Elasticities!N$5:N$52))</f>
        <v>0.674999999999996</v>
      </c>
      <c r="BV355" s="6">
        <f ca="1">IF($BI355="",SUMIF(Elasticities!$B$5:$B$52,Demands_tra!$BH355,Elasticities!O$5:O$52),SUMIF(Elasticities!$B$5:$B$52,Demands_tra!$BI355,Elasticities!O$5:O$52))</f>
        <v>0.662499999999996</v>
      </c>
      <c r="BW355" s="6">
        <f ca="1">IF($BI355="",SUMIF(Elasticities!$B$5:$B$52,Demands_tra!$BH355,Elasticities!P$5:P$52),SUMIF(Elasticities!$B$5:$B$52,Demands_tra!$BI355,Elasticities!P$5:P$52))</f>
        <v>0.649999999999997</v>
      </c>
      <c r="BX355" s="6">
        <f ca="1">IF($BI355="",SUMIF(Elasticities!$B$5:$B$52,Demands_tra!$BH355,Elasticities!Q$5:Q$52),SUMIF(Elasticities!$B$5:$B$52,Demands_tra!$BI355,Elasticities!Q$5:Q$52))</f>
        <v>0.637499999999997</v>
      </c>
      <c r="BY355" s="6">
        <f ca="1">IF($BI355="",SUMIF(Elasticities!$B$5:$B$52,Demands_tra!$BH355,Elasticities!R$5:R$52),SUMIF(Elasticities!$B$5:$B$52,Demands_tra!$BI355,Elasticities!R$5:R$52))</f>
        <v>0.624999999999996</v>
      </c>
      <c r="BZ355" s="6">
        <f ca="1">IF($BI355="",SUMIF(Elasticities!$B$5:$B$52,Demands_tra!$BH355,Elasticities!S$5:S$52),SUMIF(Elasticities!$B$5:$B$52,Demands_tra!$BI355,Elasticities!S$5:S$52))</f>
        <v>0.612499999999996</v>
      </c>
      <c r="CA355" s="6">
        <f ca="1">IF($BI355="",SUMIF(Elasticities!$B$5:$B$52,Demands_tra!$BH355,Elasticities!T$5:T$52),SUMIF(Elasticities!$B$5:$B$52,Demands_tra!$BI355,Elasticities!T$5:T$52))</f>
        <v>0.599999999999996</v>
      </c>
      <c r="CB355" s="6" t="e">
        <f ca="1">IF($BI355="",SUMIF(Elasticities!$B$5:$B$52,Demands_tra!$BH355,Elasticities!U$5:U$52),SUMIF(Elasticities!$B$5:$B$52,Demands_tra!$BI355,Elasticities!U$5:U$52))</f>
        <v>#VALUE!</v>
      </c>
      <c r="CC355" s="6" t="e">
        <f ca="1">IF($BI355="",SUMIF(Elasticities!$B$5:$B$52,Demands_tra!$BH355,Elasticities!V$5:V$52),SUMIF(Elasticities!$B$5:$B$52,Demands_tra!$BI355,Elasticities!V$5:V$52))</f>
        <v>#VALUE!</v>
      </c>
      <c r="CD355" s="6" t="e">
        <f ca="1">IF($BI355="",SUMIF(Elasticities!$B$5:$B$52,Demands_tra!$BH355,Elasticities!W$5:W$52),SUMIF(Elasticities!$B$5:$B$52,Demands_tra!$BI355,Elasticities!W$5:W$52))</f>
        <v>#VALUE!</v>
      </c>
      <c r="CE355" s="6" t="e">
        <f ca="1">IF($BI355="",SUMIF(Elasticities!$B$5:$B$52,Demands_tra!$BH355,Elasticities!X$5:X$52),SUMIF(Elasticities!$B$5:$B$52,Demands_tra!$BI355,Elasticities!X$5:X$52))</f>
        <v>#VALUE!</v>
      </c>
      <c r="CF355" s="6" t="e">
        <f ca="1">IF($BI355="",SUMIF(Elasticities!$B$5:$B$52,Demands_tra!$BH355,Elasticities!Y$5:Y$52),SUMIF(Elasticities!$B$5:$B$52,Demands_tra!$BI355,Elasticities!Y$5:Y$52))</f>
        <v>#VALUE!</v>
      </c>
      <c r="CG355" s="6" t="e">
        <f ca="1">IF($BI355="",SUMIF(Elasticities!$B$5:$B$52,Demands_tra!$BH355,Elasticities!Z$5:Z$52),SUMIF(Elasticities!$B$5:$B$52,Demands_tra!$BI355,Elasticities!Z$5:Z$52))</f>
        <v>#VALUE!</v>
      </c>
      <c r="CH355" s="6" t="e">
        <f ca="1">IF($BI355="",SUMIF(Elasticities!$B$5:$B$52,Demands_tra!$BH355,Elasticities!AA$5:AA$52),SUMIF(Elasticities!$B$5:$B$52,Demands_tra!$BI355,Elasticities!AA$5:AA$52))</f>
        <v>#VALUE!</v>
      </c>
      <c r="CI355" s="6" t="e">
        <f ca="1">IF($BI355="",SUMIF(Elasticities!$B$5:$B$52,Demands_tra!$BH355,Elasticities!AB$5:AB$52),SUMIF(Elasticities!$B$5:$B$52,Demands_tra!$BI355,Elasticities!AB$5:AB$52))</f>
        <v>#VALUE!</v>
      </c>
    </row>
    <row r="356" spans="1:87">
      <c r="A356" t="str">
        <f>IF(BYDem_tra!B355="","\I:",BYDem_tra!B355)</f>
        <v>SweFinDen</v>
      </c>
      <c r="B356" t="str">
        <f>BYDem_tra!E355</f>
        <v>TWI</v>
      </c>
      <c r="C356" t="str">
        <f t="shared" si="246"/>
        <v>TWI</v>
      </c>
      <c r="D356" s="3">
        <f>SUMIFS(BYDem_tra!$M$2:$M$2000,BYDem_tra!$B$2:$B$2000,Demands_tra!$A356,BYDem_tra!$E$2:$E$2000,Demands_tra!$B356)</f>
        <v>128.5593700104</v>
      </c>
      <c r="E356" s="3">
        <f ca="1" t="shared" si="247"/>
        <v>129.840269242668</v>
      </c>
      <c r="F356" s="3">
        <f ca="1" t="shared" si="248"/>
        <v>141.81485345614</v>
      </c>
      <c r="G356" s="3">
        <f ca="1" t="shared" si="249"/>
        <v>153.07743046799</v>
      </c>
      <c r="H356" s="3">
        <f ca="1" t="shared" si="250"/>
        <v>162.461331475238</v>
      </c>
      <c r="I356" s="3">
        <f ca="1" t="shared" si="251"/>
        <v>171.069151548449</v>
      </c>
      <c r="J356" s="3">
        <f ca="1" t="shared" si="252"/>
        <v>179.399962413668</v>
      </c>
      <c r="K356" s="3">
        <f ca="1" t="shared" si="253"/>
        <v>187.586704018419</v>
      </c>
      <c r="L356" s="3">
        <f ca="1" t="shared" si="254"/>
        <v>195.765050272991</v>
      </c>
      <c r="M356" s="3">
        <f ca="1" t="shared" si="255"/>
        <v>204.12944816133</v>
      </c>
      <c r="N356" s="3">
        <f ca="1" t="shared" si="256"/>
        <v>212.623941999321</v>
      </c>
      <c r="O356" s="3">
        <f ca="1" t="shared" si="257"/>
        <v>220.709349054927</v>
      </c>
      <c r="P356" s="3">
        <f ca="1" t="shared" si="258"/>
        <v>228.184068933549</v>
      </c>
      <c r="Q356" s="3">
        <f ca="1" t="shared" si="259"/>
        <v>235.000925741422</v>
      </c>
      <c r="R356" s="3">
        <f ca="1" t="shared" si="260"/>
        <v>241.103499552689</v>
      </c>
      <c r="S356" s="3">
        <f ca="1" t="shared" si="261"/>
        <v>246.528038531076</v>
      </c>
      <c r="T356" s="3">
        <f ca="1" t="shared" si="262"/>
        <v>251.391991836813</v>
      </c>
      <c r="U356" s="3">
        <f ca="1" t="shared" si="263"/>
        <v>255.719952257952</v>
      </c>
      <c r="V356" s="3" t="e">
        <f ca="1" t="shared" si="238"/>
        <v>#VALUE!</v>
      </c>
      <c r="W356" s="3" t="e">
        <f ca="1" t="shared" si="239"/>
        <v>#DIV/0!</v>
      </c>
      <c r="X356" s="3" t="e">
        <f ca="1" t="shared" si="240"/>
        <v>#DIV/0!</v>
      </c>
      <c r="Y356" s="3" t="e">
        <f ca="1" t="shared" si="241"/>
        <v>#DIV/0!</v>
      </c>
      <c r="Z356" s="3" t="e">
        <f ca="1" t="shared" si="242"/>
        <v>#DIV/0!</v>
      </c>
      <c r="AA356" s="3" t="e">
        <f ca="1" t="shared" si="243"/>
        <v>#DIV/0!</v>
      </c>
      <c r="AB356" s="3" t="e">
        <f ca="1" t="shared" si="244"/>
        <v>#DIV/0!</v>
      </c>
      <c r="AC356" s="3" t="e">
        <f ca="1" t="shared" si="245"/>
        <v>#DIV/0!</v>
      </c>
      <c r="AE356" s="34" t="str">
        <f ca="1">VLOOKUP($C356,'Default drvr and elast'!$A$4:$C$49,MATCH(VLOOKUP(A356,Classification!$B$4:$D$99,2,FALSE),'Default drvr and elast'!$A$3:$C$3,0),FALSE)</f>
        <v>GDP</v>
      </c>
      <c r="AF356" s="4"/>
      <c r="AG356" s="6">
        <f ca="1">IF($AF356="",SUMIFS('Growth rates'!D$4:D$922,'Growth rates'!$B$4:$B$922,Demands_tra!$A356,'Growth rates'!$C$4:$C$922,$AE356),SUMIFS('Growth rates'!D$4:D$922,'Growth rates'!$B$4:$B$922,Demands_tra!$A356,'Growth rates'!$C$4:$C$922,$AF356))</f>
        <v>1</v>
      </c>
      <c r="AH356" s="6">
        <f ca="1">IF($AF356="",SUMIFS('Growth rates'!E$4:E$922,'Growth rates'!$B$4:$B$922,Demands_tra!$A356,'Growth rates'!$C$4:$C$922,$AE356),SUMIFS('Growth rates'!E$4:E$922,'Growth rates'!$B$4:$B$922,Demands_tra!$A356,'Growth rates'!$C$4:$C$922,$AF356))</f>
        <v>1.01249244177222</v>
      </c>
      <c r="AI356" s="6">
        <f ca="1">IF($AF356="",SUMIFS('Growth rates'!F$4:F$922,'Growth rates'!$B$4:$B$922,Demands_tra!$A356,'Growth rates'!$C$4:$C$922,$AE356),SUMIFS('Growth rates'!F$4:F$922,'Growth rates'!$B$4:$B$922,Demands_tra!$A356,'Growth rates'!$C$4:$C$922,$AF356))</f>
        <v>1.13138941807915</v>
      </c>
      <c r="AJ356" s="6">
        <f ca="1">IF($AF356="",SUMIFS('Growth rates'!G$4:G$922,'Growth rates'!$B$4:$B$922,Demands_tra!$A356,'Growth rates'!$C$4:$C$922,$AE356),SUMIFS('Growth rates'!G$4:G$922,'Growth rates'!$B$4:$B$922,Demands_tra!$A356,'Growth rates'!$C$4:$C$922,$AF356))</f>
        <v>1.24760189562937</v>
      </c>
      <c r="AK356" s="6">
        <f ca="1">IF($AF356="",SUMIFS('Growth rates'!H$4:H$922,'Growth rates'!$B$4:$B$922,Demands_tra!$A356,'Growth rates'!$C$4:$C$922,$AE356),SUMIFS('Growth rates'!H$4:H$922,'Growth rates'!$B$4:$B$922,Demands_tra!$A356,'Growth rates'!$C$4:$C$922,$AF356))</f>
        <v>1.34810455246965</v>
      </c>
      <c r="AL356" s="6">
        <f ca="1">IF($AF356="",SUMIFS('Growth rates'!I$4:I$922,'Growth rates'!$B$4:$B$922,Demands_tra!$A356,'Growth rates'!$C$4:$C$922,$AE356),SUMIFS('Growth rates'!I$4:I$922,'Growth rates'!$B$4:$B$922,Demands_tra!$A356,'Growth rates'!$C$4:$C$922,$AF356))</f>
        <v>1.44349661274636</v>
      </c>
      <c r="AM356" s="6">
        <f ca="1">IF($AF356="",SUMIFS('Growth rates'!J$4:J$922,'Growth rates'!$B$4:$B$922,Demands_tra!$A356,'Growth rates'!$C$4:$C$922,$AE356),SUMIFS('Growth rates'!J$4:J$922,'Growth rates'!$B$4:$B$922,Demands_tra!$A356,'Growth rates'!$C$4:$C$922,$AF356))</f>
        <v>1.53893173984805</v>
      </c>
      <c r="AN356" s="6">
        <f ca="1">IF($AF356="",SUMIFS('Growth rates'!K$4:K$922,'Growth rates'!$B$4:$B$922,Demands_tra!$A356,'Growth rates'!$C$4:$C$922,$AE356),SUMIFS('Growth rates'!K$4:K$922,'Growth rates'!$B$4:$B$922,Demands_tra!$A356,'Growth rates'!$C$4:$C$922,$AF356))</f>
        <v>1.6358789910266</v>
      </c>
      <c r="AO356" s="6">
        <f ca="1">IF($AF356="",SUMIFS('Growth rates'!L$4:L$922,'Growth rates'!$B$4:$B$922,Demands_tra!$A356,'Growth rates'!$C$4:$C$922,$AE356),SUMIFS('Growth rates'!L$4:L$922,'Growth rates'!$B$4:$B$922,Demands_tra!$A356,'Growth rates'!$C$4:$C$922,$AF356))</f>
        <v>1.73602084357765</v>
      </c>
      <c r="AP356" s="6">
        <f ca="1">IF($AF356="",SUMIFS('Growth rates'!M$4:M$922,'Growth rates'!$B$4:$B$922,Demands_tra!$A356,'Growth rates'!$C$4:$C$922,$AE356),SUMIFS('Growth rates'!M$4:M$922,'Growth rates'!$B$4:$B$922,Demands_tra!$A356,'Growth rates'!$C$4:$C$922,$AF356))</f>
        <v>1.84198437382463</v>
      </c>
      <c r="AQ356" s="6">
        <f ca="1">IF($AF356="",SUMIFS('Growth rates'!N$4:N$922,'Growth rates'!$B$4:$B$922,Demands_tra!$A356,'Growth rates'!$C$4:$C$922,$AE356),SUMIFS('Growth rates'!N$4:N$922,'Growth rates'!$B$4:$B$922,Demands_tra!$A356,'Growth rates'!$C$4:$C$922,$AF356))</f>
        <v>1.95347672735771</v>
      </c>
      <c r="AR356" s="6">
        <f ca="1">IF($AF356="",SUMIFS('Growth rates'!O$4:O$922,'Growth rates'!$B$4:$B$922,Demands_tra!$A356,'Growth rates'!$C$4:$C$922,$AE356),SUMIFS('Growth rates'!O$4:O$922,'Growth rates'!$B$4:$B$922,Demands_tra!$A356,'Growth rates'!$C$4:$C$922,$AF356))</f>
        <v>2.063527777815</v>
      </c>
      <c r="AS356" s="6">
        <f ca="1">IF($AF356="",SUMIFS('Growth rates'!P$4:P$922,'Growth rates'!$B$4:$B$922,Demands_tra!$A356,'Growth rates'!$C$4:$C$922,$AE356),SUMIFS('Growth rates'!P$4:P$922,'Growth rates'!$B$4:$B$922,Demands_tra!$A356,'Growth rates'!$C$4:$C$922,$AF356))</f>
        <v>2.1690147018656</v>
      </c>
      <c r="AT356" s="6">
        <f ca="1">IF($AF356="",SUMIFS('Growth rates'!Q$4:Q$922,'Growth rates'!$B$4:$B$922,Demands_tra!$A356,'Growth rates'!$C$4:$C$922,$AE356),SUMIFS('Growth rates'!Q$4:Q$922,'Growth rates'!$B$4:$B$922,Demands_tra!$A356,'Growth rates'!$C$4:$C$922,$AF356))</f>
        <v>2.26870387423415</v>
      </c>
      <c r="AU356" s="6">
        <f ca="1">IF($AF356="",SUMIFS('Growth rates'!R$4:R$922,'Growth rates'!$B$4:$B$922,Demands_tra!$A356,'Growth rates'!$C$4:$C$922,$AE356),SUMIFS('Growth rates'!R$4:R$922,'Growth rates'!$B$4:$B$922,Demands_tra!$A356,'Growth rates'!$C$4:$C$922,$AF356))</f>
        <v>2.36111858134433</v>
      </c>
      <c r="AV356" s="6">
        <f ca="1">IF($AF356="",SUMIFS('Growth rates'!S$4:S$922,'Growth rates'!$B$4:$B$922,Demands_tra!$A356,'Growth rates'!$C$4:$C$922,$AE356),SUMIFS('Growth rates'!S$4:S$922,'Growth rates'!$B$4:$B$922,Demands_tra!$A356,'Growth rates'!$C$4:$C$922,$AF356))</f>
        <v>2.44611431007233</v>
      </c>
      <c r="AW356" s="6">
        <f ca="1">IF($AF356="",SUMIFS('Growth rates'!T$4:T$922,'Growth rates'!$B$4:$B$922,Demands_tra!$A356,'Growth rates'!$C$4:$C$922,$AE356),SUMIFS('Growth rates'!T$4:T$922,'Growth rates'!$B$4:$B$922,Demands_tra!$A356,'Growth rates'!$C$4:$C$922,$AF356))</f>
        <v>2.52490841600409</v>
      </c>
      <c r="AX356" s="6">
        <f ca="1">IF($AF356="",SUMIFS('Growth rates'!U$4:U$922,'Growth rates'!$B$4:$B$922,Demands_tra!$A356,'Growth rates'!$C$4:$C$922,$AE356),SUMIFS('Growth rates'!U$4:U$922,'Growth rates'!$B$4:$B$922,Demands_tra!$A356,'Growth rates'!$C$4:$C$922,$AF356))</f>
        <v>2.5973563860158</v>
      </c>
      <c r="AY356" s="6">
        <f ca="1">IF($AF356="",SUMIFS('Growth rates'!V$4:V$922,'Growth rates'!$B$4:$B$922,Demands_tra!$A356,'Growth rates'!$C$4:$C$922,$AE356),SUMIFS('Growth rates'!V$4:V$922,'Growth rates'!$B$4:$B$922,Demands_tra!$A356,'Growth rates'!$C$4:$C$922,$AF356))</f>
        <v>0</v>
      </c>
      <c r="AZ356" s="6">
        <f ca="1">IF($AF356="",SUMIFS('Growth rates'!W$4:W$922,'Growth rates'!$B$4:$B$922,Demands_tra!$A356,'Growth rates'!$C$4:$C$922,$AE356),SUMIFS('Growth rates'!W$4:W$922,'Growth rates'!$B$4:$B$922,Demands_tra!$A356,'Growth rates'!$C$4:$C$922,$AF356))</f>
        <v>0</v>
      </c>
      <c r="BA356" s="6">
        <f ca="1">IF($AF356="",SUMIFS('Growth rates'!X$4:X$922,'Growth rates'!$B$4:$B$922,Demands_tra!$A356,'Growth rates'!$C$4:$C$922,$AE356),SUMIFS('Growth rates'!X$4:X$922,'Growth rates'!$B$4:$B$922,Demands_tra!$A356,'Growth rates'!$C$4:$C$922,$AF356))</f>
        <v>0</v>
      </c>
      <c r="BB356" s="6">
        <f ca="1">IF($AF356="",SUMIFS('Growth rates'!Y$4:Y$922,'Growth rates'!$B$4:$B$922,Demands_tra!$A356,'Growth rates'!$C$4:$C$922,$AE356),SUMIFS('Growth rates'!Y$4:Y$922,'Growth rates'!$B$4:$B$922,Demands_tra!$A356,'Growth rates'!$C$4:$C$922,$AF356))</f>
        <v>0</v>
      </c>
      <c r="BC356" s="6">
        <f ca="1">IF($AF356="",SUMIFS('Growth rates'!Z$4:Z$922,'Growth rates'!$B$4:$B$922,Demands_tra!$A356,'Growth rates'!$C$4:$C$922,$AE356),SUMIFS('Growth rates'!Z$4:Z$922,'Growth rates'!$B$4:$B$922,Demands_tra!$A356,'Growth rates'!$C$4:$C$922,$AF356))</f>
        <v>0</v>
      </c>
      <c r="BD356" s="6">
        <f ca="1">IF($AF356="",SUMIFS('Growth rates'!AA$4:AA$922,'Growth rates'!$B$4:$B$922,Demands_tra!$A356,'Growth rates'!$C$4:$C$922,$AE356),SUMIFS('Growth rates'!AA$4:AA$922,'Growth rates'!$B$4:$B$922,Demands_tra!$A356,'Growth rates'!$C$4:$C$922,$AF356))</f>
        <v>0</v>
      </c>
      <c r="BE356" s="6">
        <f ca="1">IF($AF356="",SUMIFS('Growth rates'!AB$4:AB$922,'Growth rates'!$B$4:$B$922,Demands_tra!$A356,'Growth rates'!$C$4:$C$922,$AE356),SUMIFS('Growth rates'!AB$4:AB$922,'Growth rates'!$B$4:$B$922,Demands_tra!$A356,'Growth rates'!$C$4:$C$922,$AF356))</f>
        <v>0</v>
      </c>
      <c r="BF356" s="6">
        <f ca="1">IF($AF356="",SUMIFS('Growth rates'!AC$4:AC$922,'Growth rates'!$B$4:$B$922,Demands_tra!$A356,'Growth rates'!$C$4:$C$922,$AE356),SUMIFS('Growth rates'!AC$4:AC$922,'Growth rates'!$B$4:$B$922,Demands_tra!$A356,'Growth rates'!$C$4:$C$922,$AF356))</f>
        <v>0</v>
      </c>
      <c r="BH356" t="str">
        <f ca="1">VLOOKUP($C356,'Default drvr and elast'!$A$4:$F$49,MATCH(VLOOKUP(A356,Classification!$B$4:$D$42,3,FALSE),'Default drvr and elast'!$D$3:$F$3,0)+3,FALSE)</f>
        <v>Med2</v>
      </c>
      <c r="BJ356" s="6">
        <f ca="1">IF($BI356="",SUMIF(Elasticities!$B$5:$B$52,Demands_tra!$BH356,Elasticities!C$5:C$52),SUMIF(Elasticities!$B$5:$B$52,Demands_tra!$BI356,Elasticities!C$5:C$52))</f>
        <v>0.799999999999989</v>
      </c>
      <c r="BK356" s="6">
        <f ca="1">IF($BI356="",SUMIF(Elasticities!$B$5:$B$52,Demands_tra!$BH356,Elasticities!D$5:D$52),SUMIF(Elasticities!$B$5:$B$52,Demands_tra!$BI356,Elasticities!D$5:D$52))</f>
        <v>0.797560975609746</v>
      </c>
      <c r="BL356" s="6">
        <f ca="1">IF($BI356="",SUMIF(Elasticities!$B$5:$B$52,Demands_tra!$BH356,Elasticities!E$5:E$52),SUMIF(Elasticities!$B$5:$B$52,Demands_tra!$BI356,Elasticities!E$5:E$52))</f>
        <v>0.785365853658527</v>
      </c>
      <c r="BM356" s="6">
        <f ca="1">IF($BI356="",SUMIF(Elasticities!$B$5:$B$52,Demands_tra!$BH356,Elasticities!F$5:F$52),SUMIF(Elasticities!$B$5:$B$52,Demands_tra!$BI356,Elasticities!F$5:F$52))</f>
        <v>0.773170731707307</v>
      </c>
      <c r="BN356" s="6">
        <f ca="1">IF($BI356="",SUMIF(Elasticities!$B$5:$B$52,Demands_tra!$BH356,Elasticities!G$5:G$52),SUMIF(Elasticities!$B$5:$B$52,Demands_tra!$BI356,Elasticities!G$5:G$52))</f>
        <v>0.760975609756088</v>
      </c>
      <c r="BO356" s="6">
        <f ca="1">IF($BI356="",SUMIF(Elasticities!$B$5:$B$52,Demands_tra!$BH356,Elasticities!H$5:H$52),SUMIF(Elasticities!$B$5:$B$52,Demands_tra!$BI356,Elasticities!H$5:H$52))</f>
        <v>0.748780487804868</v>
      </c>
      <c r="BP356" s="6">
        <f ca="1">IF($BI356="",SUMIF(Elasticities!$B$5:$B$52,Demands_tra!$BH356,Elasticities!I$5:I$52),SUMIF(Elasticities!$B$5:$B$52,Demands_tra!$BI356,Elasticities!I$5:I$52))</f>
        <v>0.736585365853649</v>
      </c>
      <c r="BQ356" s="6">
        <f ca="1">IF($BI356="",SUMIF(Elasticities!$B$5:$B$52,Demands_tra!$BH356,Elasticities!J$5:J$52),SUMIF(Elasticities!$B$5:$B$52,Demands_tra!$BI356,Elasticities!J$5:J$52))</f>
        <v>0.724390243902429</v>
      </c>
      <c r="BR356" s="6">
        <f ca="1">IF($BI356="",SUMIF(Elasticities!$B$5:$B$52,Demands_tra!$BH356,Elasticities!K$5:K$52),SUMIF(Elasticities!$B$5:$B$52,Demands_tra!$BI356,Elasticities!K$5:K$52))</f>
        <v>0.71219512195121</v>
      </c>
      <c r="BS356" s="6">
        <f ca="1">IF($BI356="",SUMIF(Elasticities!$B$5:$B$52,Demands_tra!$BH356,Elasticities!L$5:L$52),SUMIF(Elasticities!$B$5:$B$52,Demands_tra!$BI356,Elasticities!L$5:L$52))</f>
        <v>0.699999999999997</v>
      </c>
      <c r="BT356" s="6">
        <f ca="1">IF($BI356="",SUMIF(Elasticities!$B$5:$B$52,Demands_tra!$BH356,Elasticities!M$5:M$52),SUMIF(Elasticities!$B$5:$B$52,Demands_tra!$BI356,Elasticities!M$5:M$52))</f>
        <v>0.687499999999996</v>
      </c>
      <c r="BU356" s="6">
        <f ca="1">IF($BI356="",SUMIF(Elasticities!$B$5:$B$52,Demands_tra!$BH356,Elasticities!N$5:N$52),SUMIF(Elasticities!$B$5:$B$52,Demands_tra!$BI356,Elasticities!N$5:N$52))</f>
        <v>0.674999999999996</v>
      </c>
      <c r="BV356" s="6">
        <f ca="1">IF($BI356="",SUMIF(Elasticities!$B$5:$B$52,Demands_tra!$BH356,Elasticities!O$5:O$52),SUMIF(Elasticities!$B$5:$B$52,Demands_tra!$BI356,Elasticities!O$5:O$52))</f>
        <v>0.662499999999996</v>
      </c>
      <c r="BW356" s="6">
        <f ca="1">IF($BI356="",SUMIF(Elasticities!$B$5:$B$52,Demands_tra!$BH356,Elasticities!P$5:P$52),SUMIF(Elasticities!$B$5:$B$52,Demands_tra!$BI356,Elasticities!P$5:P$52))</f>
        <v>0.649999999999997</v>
      </c>
      <c r="BX356" s="6">
        <f ca="1">IF($BI356="",SUMIF(Elasticities!$B$5:$B$52,Demands_tra!$BH356,Elasticities!Q$5:Q$52),SUMIF(Elasticities!$B$5:$B$52,Demands_tra!$BI356,Elasticities!Q$5:Q$52))</f>
        <v>0.637499999999997</v>
      </c>
      <c r="BY356" s="6">
        <f ca="1">IF($BI356="",SUMIF(Elasticities!$B$5:$B$52,Demands_tra!$BH356,Elasticities!R$5:R$52),SUMIF(Elasticities!$B$5:$B$52,Demands_tra!$BI356,Elasticities!R$5:R$52))</f>
        <v>0.624999999999996</v>
      </c>
      <c r="BZ356" s="6">
        <f ca="1">IF($BI356="",SUMIF(Elasticities!$B$5:$B$52,Demands_tra!$BH356,Elasticities!S$5:S$52),SUMIF(Elasticities!$B$5:$B$52,Demands_tra!$BI356,Elasticities!S$5:S$52))</f>
        <v>0.612499999999996</v>
      </c>
      <c r="CA356" s="6">
        <f ca="1">IF($BI356="",SUMIF(Elasticities!$B$5:$B$52,Demands_tra!$BH356,Elasticities!T$5:T$52),SUMIF(Elasticities!$B$5:$B$52,Demands_tra!$BI356,Elasticities!T$5:T$52))</f>
        <v>0.599999999999996</v>
      </c>
      <c r="CB356" s="6" t="e">
        <f ca="1">IF($BI356="",SUMIF(Elasticities!$B$5:$B$52,Demands_tra!$BH356,Elasticities!U$5:U$52),SUMIF(Elasticities!$B$5:$B$52,Demands_tra!$BI356,Elasticities!U$5:U$52))</f>
        <v>#VALUE!</v>
      </c>
      <c r="CC356" s="6" t="e">
        <f ca="1">IF($BI356="",SUMIF(Elasticities!$B$5:$B$52,Demands_tra!$BH356,Elasticities!V$5:V$52),SUMIF(Elasticities!$B$5:$B$52,Demands_tra!$BI356,Elasticities!V$5:V$52))</f>
        <v>#VALUE!</v>
      </c>
      <c r="CD356" s="6" t="e">
        <f ca="1">IF($BI356="",SUMIF(Elasticities!$B$5:$B$52,Demands_tra!$BH356,Elasticities!W$5:W$52),SUMIF(Elasticities!$B$5:$B$52,Demands_tra!$BI356,Elasticities!W$5:W$52))</f>
        <v>#VALUE!</v>
      </c>
      <c r="CE356" s="6" t="e">
        <f ca="1">IF($BI356="",SUMIF(Elasticities!$B$5:$B$52,Demands_tra!$BH356,Elasticities!X$5:X$52),SUMIF(Elasticities!$B$5:$B$52,Demands_tra!$BI356,Elasticities!X$5:X$52))</f>
        <v>#VALUE!</v>
      </c>
      <c r="CF356" s="6" t="e">
        <f ca="1">IF($BI356="",SUMIF(Elasticities!$B$5:$B$52,Demands_tra!$BH356,Elasticities!Y$5:Y$52),SUMIF(Elasticities!$B$5:$B$52,Demands_tra!$BI356,Elasticities!Y$5:Y$52))</f>
        <v>#VALUE!</v>
      </c>
      <c r="CG356" s="6" t="e">
        <f ca="1">IF($BI356="",SUMIF(Elasticities!$B$5:$B$52,Demands_tra!$BH356,Elasticities!Z$5:Z$52),SUMIF(Elasticities!$B$5:$B$52,Demands_tra!$BI356,Elasticities!Z$5:Z$52))</f>
        <v>#VALUE!</v>
      </c>
      <c r="CH356" s="6" t="e">
        <f ca="1">IF($BI356="",SUMIF(Elasticities!$B$5:$B$52,Demands_tra!$BH356,Elasticities!AA$5:AA$52),SUMIF(Elasticities!$B$5:$B$52,Demands_tra!$BI356,Elasticities!AA$5:AA$52))</f>
        <v>#VALUE!</v>
      </c>
      <c r="CI356" s="6" t="e">
        <f ca="1">IF($BI356="",SUMIF(Elasticities!$B$5:$B$52,Demands_tra!$BH356,Elasticities!AB$5:AB$52),SUMIF(Elasticities!$B$5:$B$52,Demands_tra!$BI356,Elasticities!AB$5:AB$52))</f>
        <v>#VALUE!</v>
      </c>
    </row>
    <row r="357" spans="1:87">
      <c r="A357" t="str">
        <f>IF(BYDem_tra!B356="","\I:",BYDem_tra!B356)</f>
        <v>SweFinDen</v>
      </c>
      <c r="B357" t="str">
        <f>BYDem_tra!E356</f>
        <v>Trd_2w</v>
      </c>
      <c r="C357" t="str">
        <f t="shared" si="246"/>
        <v>Trd_2w</v>
      </c>
      <c r="D357" s="3">
        <f>SUMIFS(BYDem_tra!$M$2:$M$2000,BYDem_tra!$B$2:$B$2000,Demands_tra!$A357,BYDem_tra!$E$2:$E$2000,Demands_tra!$B357)</f>
        <v>0.91</v>
      </c>
      <c r="E357" s="3">
        <f ca="1" t="shared" si="247"/>
        <v>0.912378379960992</v>
      </c>
      <c r="F357" s="3">
        <f ca="1" t="shared" si="248"/>
        <v>0.924080703445747</v>
      </c>
      <c r="G357" s="3">
        <f ca="1" t="shared" si="249"/>
        <v>0.931918634612867</v>
      </c>
      <c r="H357" s="3">
        <f ca="1" t="shared" si="250"/>
        <v>0.93913317530872</v>
      </c>
      <c r="I357" s="3">
        <f ca="1" t="shared" si="251"/>
        <v>0.946620810734229</v>
      </c>
      <c r="J357" s="3">
        <f ca="1" t="shared" si="252"/>
        <v>0.955227364137571</v>
      </c>
      <c r="K357" s="3">
        <f ca="1" t="shared" si="253"/>
        <v>0.965658783751634</v>
      </c>
      <c r="L357" s="3">
        <f ca="1" t="shared" si="254"/>
        <v>0.975024775728478</v>
      </c>
      <c r="M357" s="3">
        <f ca="1" t="shared" si="255"/>
        <v>0.983602969287299</v>
      </c>
      <c r="N357" s="3">
        <f ca="1" t="shared" si="256"/>
        <v>0.99137896411483</v>
      </c>
      <c r="O357" s="3">
        <f ca="1" t="shared" si="257"/>
        <v>0.998978585342728</v>
      </c>
      <c r="P357" s="3">
        <f ca="1" t="shared" si="258"/>
        <v>1.00621614553584</v>
      </c>
      <c r="Q357" s="3">
        <f ca="1" t="shared" si="259"/>
        <v>1.01227791847359</v>
      </c>
      <c r="R357" s="3">
        <f ca="1" t="shared" si="260"/>
        <v>1.01630548943529</v>
      </c>
      <c r="S357" s="3">
        <f ca="1" t="shared" si="261"/>
        <v>1.01830003536789</v>
      </c>
      <c r="T357" s="3">
        <f ca="1" t="shared" si="262"/>
        <v>1.01924396084531</v>
      </c>
      <c r="U357" s="3">
        <f ca="1" t="shared" si="263"/>
        <v>1.01993229195114</v>
      </c>
      <c r="V357" s="3" t="e">
        <f ca="1" t="shared" si="238"/>
        <v>#VALUE!</v>
      </c>
      <c r="W357" s="3" t="e">
        <f ca="1" t="shared" si="239"/>
        <v>#DIV/0!</v>
      </c>
      <c r="X357" s="3" t="e">
        <f ca="1" t="shared" si="240"/>
        <v>#DIV/0!</v>
      </c>
      <c r="Y357" s="3" t="e">
        <f ca="1" t="shared" si="241"/>
        <v>#DIV/0!</v>
      </c>
      <c r="Z357" s="3" t="e">
        <f ca="1" t="shared" si="242"/>
        <v>#DIV/0!</v>
      </c>
      <c r="AA357" s="3" t="e">
        <f ca="1" t="shared" si="243"/>
        <v>#DIV/0!</v>
      </c>
      <c r="AB357" s="3" t="e">
        <f ca="1" t="shared" si="244"/>
        <v>#DIV/0!</v>
      </c>
      <c r="AC357" s="3" t="e">
        <f ca="1" t="shared" si="245"/>
        <v>#DIV/0!</v>
      </c>
      <c r="AE357" s="34" t="str">
        <f ca="1">VLOOKUP($C357,'Default drvr and elast'!$A$4:$C$49,MATCH(VLOOKUP(A357,Classification!$B$4:$D$99,2,FALSE),'Default drvr and elast'!$A$3:$C$3,0),FALSE)</f>
        <v>POP</v>
      </c>
      <c r="AF357" s="4"/>
      <c r="AG357" s="6">
        <f ca="1">IF($AF357="",SUMIFS('Growth rates'!D$4:D$922,'Growth rates'!$B$4:$B$922,Demands_tra!$A357,'Growth rates'!$C$4:$C$922,$AE357),SUMIFS('Growth rates'!D$4:D$922,'Growth rates'!$B$4:$B$922,Demands_tra!$A357,'Growth rates'!$C$4:$C$922,$AF357))</f>
        <v>1</v>
      </c>
      <c r="AH357" s="6">
        <f ca="1">IF($AF357="",SUMIFS('Growth rates'!E$4:E$922,'Growth rates'!$B$4:$B$922,Demands_tra!$A357,'Growth rates'!$C$4:$C$922,$AE357),SUMIFS('Growth rates'!E$4:E$922,'Growth rates'!$B$4:$B$922,Demands_tra!$A357,'Growth rates'!$C$4:$C$922,$AF357))</f>
        <v>1.00327699628325</v>
      </c>
      <c r="AI357" s="6">
        <f ca="1">IF($AF357="",SUMIFS('Growth rates'!F$4:F$922,'Growth rates'!$B$4:$B$922,Demands_tra!$A357,'Growth rates'!$C$4:$C$922,$AE357),SUMIFS('Growth rates'!F$4:F$922,'Growth rates'!$B$4:$B$922,Demands_tra!$A357,'Growth rates'!$C$4:$C$922,$AF357))</f>
        <v>1.0196619776995</v>
      </c>
      <c r="AJ357" s="6">
        <f ca="1">IF($AF357="",SUMIFS('Growth rates'!G$4:G$922,'Growth rates'!$B$4:$B$922,Demands_tra!$A357,'Growth rates'!$C$4:$C$922,$AE357),SUMIFS('Growth rates'!G$4:G$922,'Growth rates'!$B$4:$B$922,Demands_tra!$A357,'Growth rates'!$C$4:$C$922,$AF357))</f>
        <v>1.03084791455404</v>
      </c>
      <c r="AK357" s="6">
        <f ca="1">IF($AF357="",SUMIFS('Growth rates'!H$4:H$922,'Growth rates'!$B$4:$B$922,Demands_tra!$A357,'Growth rates'!$C$4:$C$922,$AE357),SUMIFS('Growth rates'!H$4:H$922,'Growth rates'!$B$4:$B$922,Demands_tra!$A357,'Growth rates'!$C$4:$C$922,$AF357))</f>
        <v>1.04133499382809</v>
      </c>
      <c r="AL357" s="6">
        <f ca="1">IF($AF357="",SUMIFS('Growth rates'!I$4:I$922,'Growth rates'!$B$4:$B$922,Demands_tra!$A357,'Growth rates'!$C$4:$C$922,$AE357),SUMIFS('Growth rates'!I$4:I$922,'Growth rates'!$B$4:$B$922,Demands_tra!$A357,'Growth rates'!$C$4:$C$922,$AF357))</f>
        <v>1.05242299982453</v>
      </c>
      <c r="AM357" s="6">
        <f ca="1">IF($AF357="",SUMIFS('Growth rates'!J$4:J$922,'Growth rates'!$B$4:$B$922,Demands_tra!$A357,'Growth rates'!$C$4:$C$922,$AE357),SUMIFS('Growth rates'!J$4:J$922,'Growth rates'!$B$4:$B$922,Demands_tra!$A357,'Growth rates'!$C$4:$C$922,$AF357))</f>
        <v>1.06541333821808</v>
      </c>
      <c r="AN357" s="6">
        <f ca="1">IF($AF357="",SUMIFS('Growth rates'!K$4:K$922,'Growth rates'!$B$4:$B$922,Demands_tra!$A357,'Growth rates'!$C$4:$C$922,$AE357),SUMIFS('Growth rates'!K$4:K$922,'Growth rates'!$B$4:$B$922,Demands_tra!$A357,'Growth rates'!$C$4:$C$922,$AF357))</f>
        <v>1.08147469381852</v>
      </c>
      <c r="AO357" s="6">
        <f ca="1">IF($AF357="",SUMIFS('Growth rates'!L$4:L$922,'Growth rates'!$B$4:$B$922,Demands_tra!$A357,'Growth rates'!$C$4:$C$922,$AE357),SUMIFS('Growth rates'!L$4:L$922,'Growth rates'!$B$4:$B$922,Demands_tra!$A357,'Growth rates'!$C$4:$C$922,$AF357))</f>
        <v>1.09620281853163</v>
      </c>
      <c r="AP357" s="6">
        <f ca="1">IF($AF357="",SUMIFS('Growth rates'!M$4:M$922,'Growth rates'!$B$4:$B$922,Demands_tra!$A357,'Growth rates'!$C$4:$C$922,$AE357),SUMIFS('Growth rates'!M$4:M$922,'Growth rates'!$B$4:$B$922,Demands_tra!$A357,'Growth rates'!$C$4:$C$922,$AF357))</f>
        <v>1.10998040243245</v>
      </c>
      <c r="AQ357" s="6">
        <f ca="1">IF($AF357="",SUMIFS('Growth rates'!N$4:N$922,'Growth rates'!$B$4:$B$922,Demands_tra!$A357,'Growth rates'!$C$4:$C$922,$AE357),SUMIFS('Growth rates'!N$4:N$922,'Growth rates'!$B$4:$B$922,Demands_tra!$A357,'Growth rates'!$C$4:$C$922,$AF357))</f>
        <v>1.12274416569501</v>
      </c>
      <c r="AR357" s="6">
        <f ca="1">IF($AF357="",SUMIFS('Growth rates'!O$4:O$922,'Growth rates'!$B$4:$B$922,Demands_tra!$A357,'Growth rates'!$C$4:$C$922,$AE357),SUMIFS('Growth rates'!O$4:O$922,'Growth rates'!$B$4:$B$922,Demands_tra!$A357,'Growth rates'!$C$4:$C$922,$AF357))</f>
        <v>1.13549472635844</v>
      </c>
      <c r="AS357" s="6">
        <f ca="1">IF($AF357="",SUMIFS('Growth rates'!P$4:P$922,'Growth rates'!$B$4:$B$922,Demands_tra!$A357,'Growth rates'!$C$4:$C$922,$AE357),SUMIFS('Growth rates'!P$4:P$922,'Growth rates'!$B$4:$B$922,Demands_tra!$A357,'Growth rates'!$C$4:$C$922,$AF357))</f>
        <v>1.14791225724948</v>
      </c>
      <c r="AT357" s="6">
        <f ca="1">IF($AF357="",SUMIFS('Growth rates'!Q$4:Q$922,'Growth rates'!$B$4:$B$922,Demands_tra!$A357,'Growth rates'!$C$4:$C$922,$AE357),SUMIFS('Growth rates'!Q$4:Q$922,'Growth rates'!$B$4:$B$922,Demands_tra!$A357,'Growth rates'!$C$4:$C$922,$AF357))</f>
        <v>1.15855132855068</v>
      </c>
      <c r="AU357" s="6">
        <f ca="1">IF($AF357="",SUMIFS('Growth rates'!R$4:R$922,'Growth rates'!$B$4:$B$922,Demands_tra!$A357,'Growth rates'!$C$4:$C$922,$AE357),SUMIFS('Growth rates'!R$4:R$922,'Growth rates'!$B$4:$B$922,Demands_tra!$A357,'Growth rates'!$C$4:$C$922,$AF357))</f>
        <v>1.16578199833114</v>
      </c>
      <c r="AV357" s="6">
        <f ca="1">IF($AF357="",SUMIFS('Growth rates'!S$4:S$922,'Growth rates'!$B$4:$B$922,Demands_tra!$A357,'Growth rates'!$C$4:$C$922,$AE357),SUMIFS('Growth rates'!S$4:S$922,'Growth rates'!$B$4:$B$922,Demands_tra!$A357,'Growth rates'!$C$4:$C$922,$AF357))</f>
        <v>1.16944263898258</v>
      </c>
      <c r="AW357" s="6">
        <f ca="1">IF($AF357="",SUMIFS('Growth rates'!T$4:T$922,'Growth rates'!$B$4:$B$922,Demands_tra!$A357,'Growth rates'!$C$4:$C$922,$AE357),SUMIFS('Growth rates'!T$4:T$922,'Growth rates'!$B$4:$B$922,Demands_tra!$A357,'Growth rates'!$C$4:$C$922,$AF357))</f>
        <v>1.17121248213932</v>
      </c>
      <c r="AX357" s="6">
        <f ca="1">IF($AF357="",SUMIFS('Growth rates'!U$4:U$922,'Growth rates'!$B$4:$B$922,Demands_tra!$A357,'Growth rates'!$C$4:$C$922,$AE357),SUMIFS('Growth rates'!U$4:U$922,'Growth rates'!$B$4:$B$922,Demands_tra!$A357,'Growth rates'!$C$4:$C$922,$AF357))</f>
        <v>1.17253075008098</v>
      </c>
      <c r="AY357" s="6">
        <f ca="1">IF($AF357="",SUMIFS('Growth rates'!V$4:V$922,'Growth rates'!$B$4:$B$922,Demands_tra!$A357,'Growth rates'!$C$4:$C$922,$AE357),SUMIFS('Growth rates'!V$4:V$922,'Growth rates'!$B$4:$B$922,Demands_tra!$A357,'Growth rates'!$C$4:$C$922,$AF357))</f>
        <v>0</v>
      </c>
      <c r="AZ357" s="6">
        <f ca="1">IF($AF357="",SUMIFS('Growth rates'!W$4:W$922,'Growth rates'!$B$4:$B$922,Demands_tra!$A357,'Growth rates'!$C$4:$C$922,$AE357),SUMIFS('Growth rates'!W$4:W$922,'Growth rates'!$B$4:$B$922,Demands_tra!$A357,'Growth rates'!$C$4:$C$922,$AF357))</f>
        <v>0</v>
      </c>
      <c r="BA357" s="6">
        <f ca="1">IF($AF357="",SUMIFS('Growth rates'!X$4:X$922,'Growth rates'!$B$4:$B$922,Demands_tra!$A357,'Growth rates'!$C$4:$C$922,$AE357),SUMIFS('Growth rates'!X$4:X$922,'Growth rates'!$B$4:$B$922,Demands_tra!$A357,'Growth rates'!$C$4:$C$922,$AF357))</f>
        <v>0</v>
      </c>
      <c r="BB357" s="6">
        <f ca="1">IF($AF357="",SUMIFS('Growth rates'!Y$4:Y$922,'Growth rates'!$B$4:$B$922,Demands_tra!$A357,'Growth rates'!$C$4:$C$922,$AE357),SUMIFS('Growth rates'!Y$4:Y$922,'Growth rates'!$B$4:$B$922,Demands_tra!$A357,'Growth rates'!$C$4:$C$922,$AF357))</f>
        <v>0</v>
      </c>
      <c r="BC357" s="6">
        <f ca="1">IF($AF357="",SUMIFS('Growth rates'!Z$4:Z$922,'Growth rates'!$B$4:$B$922,Demands_tra!$A357,'Growth rates'!$C$4:$C$922,$AE357),SUMIFS('Growth rates'!Z$4:Z$922,'Growth rates'!$B$4:$B$922,Demands_tra!$A357,'Growth rates'!$C$4:$C$922,$AF357))</f>
        <v>0</v>
      </c>
      <c r="BD357" s="6">
        <f ca="1">IF($AF357="",SUMIFS('Growth rates'!AA$4:AA$922,'Growth rates'!$B$4:$B$922,Demands_tra!$A357,'Growth rates'!$C$4:$C$922,$AE357),SUMIFS('Growth rates'!AA$4:AA$922,'Growth rates'!$B$4:$B$922,Demands_tra!$A357,'Growth rates'!$C$4:$C$922,$AF357))</f>
        <v>0</v>
      </c>
      <c r="BE357" s="6">
        <f ca="1">IF($AF357="",SUMIFS('Growth rates'!AB$4:AB$922,'Growth rates'!$B$4:$B$922,Demands_tra!$A357,'Growth rates'!$C$4:$C$922,$AE357),SUMIFS('Growth rates'!AB$4:AB$922,'Growth rates'!$B$4:$B$922,Demands_tra!$A357,'Growth rates'!$C$4:$C$922,$AF357))</f>
        <v>0</v>
      </c>
      <c r="BF357" s="6">
        <f ca="1">IF($AF357="",SUMIFS('Growth rates'!AC$4:AC$922,'Growth rates'!$B$4:$B$922,Demands_tra!$A357,'Growth rates'!$C$4:$C$922,$AE357),SUMIFS('Growth rates'!AC$4:AC$922,'Growth rates'!$B$4:$B$922,Demands_tra!$A357,'Growth rates'!$C$4:$C$922,$AF357))</f>
        <v>0</v>
      </c>
      <c r="BH357" t="str">
        <f ca="1">VLOOKUP($C357,'Default drvr and elast'!$A$4:$F$49,MATCH(VLOOKUP(A357,Classification!$B$4:$D$42,3,FALSE),'Default drvr and elast'!$D$3:$F$3,0)+3,FALSE)</f>
        <v>Med2</v>
      </c>
      <c r="BJ357" s="6">
        <f ca="1">IF($BI357="",SUMIF(Elasticities!$B$5:$B$52,Demands_tra!$BH357,Elasticities!C$5:C$52),SUMIF(Elasticities!$B$5:$B$52,Demands_tra!$BI357,Elasticities!C$5:C$52))</f>
        <v>0.799999999999989</v>
      </c>
      <c r="BK357" s="6">
        <f ca="1">IF($BI357="",SUMIF(Elasticities!$B$5:$B$52,Demands_tra!$BH357,Elasticities!D$5:D$52),SUMIF(Elasticities!$B$5:$B$52,Demands_tra!$BI357,Elasticities!D$5:D$52))</f>
        <v>0.797560975609746</v>
      </c>
      <c r="BL357" s="6">
        <f ca="1">IF($BI357="",SUMIF(Elasticities!$B$5:$B$52,Demands_tra!$BH357,Elasticities!E$5:E$52),SUMIF(Elasticities!$B$5:$B$52,Demands_tra!$BI357,Elasticities!E$5:E$52))</f>
        <v>0.785365853658527</v>
      </c>
      <c r="BM357" s="6">
        <f ca="1">IF($BI357="",SUMIF(Elasticities!$B$5:$B$52,Demands_tra!$BH357,Elasticities!F$5:F$52),SUMIF(Elasticities!$B$5:$B$52,Demands_tra!$BI357,Elasticities!F$5:F$52))</f>
        <v>0.773170731707307</v>
      </c>
      <c r="BN357" s="6">
        <f ca="1">IF($BI357="",SUMIF(Elasticities!$B$5:$B$52,Demands_tra!$BH357,Elasticities!G$5:G$52),SUMIF(Elasticities!$B$5:$B$52,Demands_tra!$BI357,Elasticities!G$5:G$52))</f>
        <v>0.760975609756088</v>
      </c>
      <c r="BO357" s="6">
        <f ca="1">IF($BI357="",SUMIF(Elasticities!$B$5:$B$52,Demands_tra!$BH357,Elasticities!H$5:H$52),SUMIF(Elasticities!$B$5:$B$52,Demands_tra!$BI357,Elasticities!H$5:H$52))</f>
        <v>0.748780487804868</v>
      </c>
      <c r="BP357" s="6">
        <f ca="1">IF($BI357="",SUMIF(Elasticities!$B$5:$B$52,Demands_tra!$BH357,Elasticities!I$5:I$52),SUMIF(Elasticities!$B$5:$B$52,Demands_tra!$BI357,Elasticities!I$5:I$52))</f>
        <v>0.736585365853649</v>
      </c>
      <c r="BQ357" s="6">
        <f ca="1">IF($BI357="",SUMIF(Elasticities!$B$5:$B$52,Demands_tra!$BH357,Elasticities!J$5:J$52),SUMIF(Elasticities!$B$5:$B$52,Demands_tra!$BI357,Elasticities!J$5:J$52))</f>
        <v>0.724390243902429</v>
      </c>
      <c r="BR357" s="6">
        <f ca="1">IF($BI357="",SUMIF(Elasticities!$B$5:$B$52,Demands_tra!$BH357,Elasticities!K$5:K$52),SUMIF(Elasticities!$B$5:$B$52,Demands_tra!$BI357,Elasticities!K$5:K$52))</f>
        <v>0.71219512195121</v>
      </c>
      <c r="BS357" s="6">
        <f ca="1">IF($BI357="",SUMIF(Elasticities!$B$5:$B$52,Demands_tra!$BH357,Elasticities!L$5:L$52),SUMIF(Elasticities!$B$5:$B$52,Demands_tra!$BI357,Elasticities!L$5:L$52))</f>
        <v>0.699999999999997</v>
      </c>
      <c r="BT357" s="6">
        <f ca="1">IF($BI357="",SUMIF(Elasticities!$B$5:$B$52,Demands_tra!$BH357,Elasticities!M$5:M$52),SUMIF(Elasticities!$B$5:$B$52,Demands_tra!$BI357,Elasticities!M$5:M$52))</f>
        <v>0.687499999999996</v>
      </c>
      <c r="BU357" s="6">
        <f ca="1">IF($BI357="",SUMIF(Elasticities!$B$5:$B$52,Demands_tra!$BH357,Elasticities!N$5:N$52),SUMIF(Elasticities!$B$5:$B$52,Demands_tra!$BI357,Elasticities!N$5:N$52))</f>
        <v>0.674999999999996</v>
      </c>
      <c r="BV357" s="6">
        <f ca="1">IF($BI357="",SUMIF(Elasticities!$B$5:$B$52,Demands_tra!$BH357,Elasticities!O$5:O$52),SUMIF(Elasticities!$B$5:$B$52,Demands_tra!$BI357,Elasticities!O$5:O$52))</f>
        <v>0.662499999999996</v>
      </c>
      <c r="BW357" s="6">
        <f ca="1">IF($BI357="",SUMIF(Elasticities!$B$5:$B$52,Demands_tra!$BH357,Elasticities!P$5:P$52),SUMIF(Elasticities!$B$5:$B$52,Demands_tra!$BI357,Elasticities!P$5:P$52))</f>
        <v>0.649999999999997</v>
      </c>
      <c r="BX357" s="6">
        <f ca="1">IF($BI357="",SUMIF(Elasticities!$B$5:$B$52,Demands_tra!$BH357,Elasticities!Q$5:Q$52),SUMIF(Elasticities!$B$5:$B$52,Demands_tra!$BI357,Elasticities!Q$5:Q$52))</f>
        <v>0.637499999999997</v>
      </c>
      <c r="BY357" s="6">
        <f ca="1">IF($BI357="",SUMIF(Elasticities!$B$5:$B$52,Demands_tra!$BH357,Elasticities!R$5:R$52),SUMIF(Elasticities!$B$5:$B$52,Demands_tra!$BI357,Elasticities!R$5:R$52))</f>
        <v>0.624999999999996</v>
      </c>
      <c r="BZ357" s="6">
        <f ca="1">IF($BI357="",SUMIF(Elasticities!$B$5:$B$52,Demands_tra!$BH357,Elasticities!S$5:S$52),SUMIF(Elasticities!$B$5:$B$52,Demands_tra!$BI357,Elasticities!S$5:S$52))</f>
        <v>0.612499999999996</v>
      </c>
      <c r="CA357" s="6">
        <f ca="1">IF($BI357="",SUMIF(Elasticities!$B$5:$B$52,Demands_tra!$BH357,Elasticities!T$5:T$52),SUMIF(Elasticities!$B$5:$B$52,Demands_tra!$BI357,Elasticities!T$5:T$52))</f>
        <v>0.599999999999996</v>
      </c>
      <c r="CB357" s="6" t="e">
        <f ca="1">IF($BI357="",SUMIF(Elasticities!$B$5:$B$52,Demands_tra!$BH357,Elasticities!U$5:U$52),SUMIF(Elasticities!$B$5:$B$52,Demands_tra!$BI357,Elasticities!U$5:U$52))</f>
        <v>#VALUE!</v>
      </c>
      <c r="CC357" s="6" t="e">
        <f ca="1">IF($BI357="",SUMIF(Elasticities!$B$5:$B$52,Demands_tra!$BH357,Elasticities!V$5:V$52),SUMIF(Elasticities!$B$5:$B$52,Demands_tra!$BI357,Elasticities!V$5:V$52))</f>
        <v>#VALUE!</v>
      </c>
      <c r="CD357" s="6" t="e">
        <f ca="1">IF($BI357="",SUMIF(Elasticities!$B$5:$B$52,Demands_tra!$BH357,Elasticities!W$5:W$52),SUMIF(Elasticities!$B$5:$B$52,Demands_tra!$BI357,Elasticities!W$5:W$52))</f>
        <v>#VALUE!</v>
      </c>
      <c r="CE357" s="6" t="e">
        <f ca="1">IF($BI357="",SUMIF(Elasticities!$B$5:$B$52,Demands_tra!$BH357,Elasticities!X$5:X$52),SUMIF(Elasticities!$B$5:$B$52,Demands_tra!$BI357,Elasticities!X$5:X$52))</f>
        <v>#VALUE!</v>
      </c>
      <c r="CF357" s="6" t="e">
        <f ca="1">IF($BI357="",SUMIF(Elasticities!$B$5:$B$52,Demands_tra!$BH357,Elasticities!Y$5:Y$52),SUMIF(Elasticities!$B$5:$B$52,Demands_tra!$BI357,Elasticities!Y$5:Y$52))</f>
        <v>#VALUE!</v>
      </c>
      <c r="CG357" s="6" t="e">
        <f ca="1">IF($BI357="",SUMIF(Elasticities!$B$5:$B$52,Demands_tra!$BH357,Elasticities!Z$5:Z$52),SUMIF(Elasticities!$B$5:$B$52,Demands_tra!$BI357,Elasticities!Z$5:Z$52))</f>
        <v>#VALUE!</v>
      </c>
      <c r="CH357" s="6" t="e">
        <f ca="1">IF($BI357="",SUMIF(Elasticities!$B$5:$B$52,Demands_tra!$BH357,Elasticities!AA$5:AA$52),SUMIF(Elasticities!$B$5:$B$52,Demands_tra!$BI357,Elasticities!AA$5:AA$52))</f>
        <v>#VALUE!</v>
      </c>
      <c r="CI357" s="6" t="e">
        <f ca="1">IF($BI357="",SUMIF(Elasticities!$B$5:$B$52,Demands_tra!$BH357,Elasticities!AB$5:AB$52),SUMIF(Elasticities!$B$5:$B$52,Demands_tra!$BI357,Elasticities!AB$5:AB$52))</f>
        <v>#VALUE!</v>
      </c>
    </row>
    <row r="358" spans="1:87">
      <c r="A358" t="str">
        <f>IF(BYDem_tra!B357="","\I:",BYDem_tra!B357)</f>
        <v>SweFinDen</v>
      </c>
      <c r="B358" t="str">
        <f>BYDem_tra!E357</f>
        <v>Trd_3w</v>
      </c>
      <c r="C358" t="str">
        <f t="shared" si="246"/>
        <v>Trd_3w</v>
      </c>
      <c r="D358" s="3">
        <f>SUMIFS(BYDem_tra!$M$2:$M$2000,BYDem_tra!$B$2:$B$2000,Demands_tra!$A358,BYDem_tra!$E$2:$E$2000,Demands_tra!$B358)</f>
        <v>0.54</v>
      </c>
      <c r="E358" s="3">
        <f ca="1" t="shared" si="247"/>
        <v>0.541411346350479</v>
      </c>
      <c r="F358" s="3">
        <f ca="1" t="shared" si="248"/>
        <v>0.548355582264509</v>
      </c>
      <c r="G358" s="3">
        <f ca="1" t="shared" si="249"/>
        <v>0.553006662297745</v>
      </c>
      <c r="H358" s="3">
        <f ca="1" t="shared" si="250"/>
        <v>0.557287818315064</v>
      </c>
      <c r="I358" s="3">
        <f ca="1" t="shared" si="251"/>
        <v>0.561731030545586</v>
      </c>
      <c r="J358" s="3">
        <f ca="1" t="shared" si="252"/>
        <v>0.566838216081636</v>
      </c>
      <c r="K358" s="3">
        <f ca="1" t="shared" si="253"/>
        <v>0.573028289259211</v>
      </c>
      <c r="L358" s="3">
        <f ca="1" t="shared" si="254"/>
        <v>0.578586130652064</v>
      </c>
      <c r="M358" s="3">
        <f ca="1" t="shared" si="255"/>
        <v>0.583676487269386</v>
      </c>
      <c r="N358" s="3">
        <f ca="1" t="shared" si="256"/>
        <v>0.588290813870339</v>
      </c>
      <c r="O358" s="3">
        <f ca="1" t="shared" si="257"/>
        <v>0.592800479214366</v>
      </c>
      <c r="P358" s="3">
        <f ca="1" t="shared" si="258"/>
        <v>0.597095295153136</v>
      </c>
      <c r="Q358" s="3">
        <f ca="1" t="shared" si="259"/>
        <v>0.600692391182128</v>
      </c>
      <c r="R358" s="3">
        <f ca="1" t="shared" si="260"/>
        <v>0.603082378346214</v>
      </c>
      <c r="S358" s="3">
        <f ca="1" t="shared" si="261"/>
        <v>0.604265955053472</v>
      </c>
      <c r="T358" s="3">
        <f ca="1" t="shared" si="262"/>
        <v>0.604826086655461</v>
      </c>
      <c r="U358" s="3">
        <f ca="1" t="shared" si="263"/>
        <v>0.605234546872105</v>
      </c>
      <c r="V358" s="3" t="e">
        <f ca="1" t="shared" si="238"/>
        <v>#VALUE!</v>
      </c>
      <c r="W358" s="3" t="e">
        <f ca="1" t="shared" si="239"/>
        <v>#DIV/0!</v>
      </c>
      <c r="X358" s="3" t="e">
        <f ca="1" t="shared" si="240"/>
        <v>#DIV/0!</v>
      </c>
      <c r="Y358" s="3" t="e">
        <f ca="1" t="shared" si="241"/>
        <v>#DIV/0!</v>
      </c>
      <c r="Z358" s="3" t="e">
        <f ca="1" t="shared" si="242"/>
        <v>#DIV/0!</v>
      </c>
      <c r="AA358" s="3" t="e">
        <f ca="1" t="shared" si="243"/>
        <v>#DIV/0!</v>
      </c>
      <c r="AB358" s="3" t="e">
        <f ca="1" t="shared" si="244"/>
        <v>#DIV/0!</v>
      </c>
      <c r="AC358" s="3" t="e">
        <f ca="1" t="shared" si="245"/>
        <v>#DIV/0!</v>
      </c>
      <c r="AE358" s="34" t="str">
        <f ca="1">VLOOKUP($C358,'Default drvr and elast'!$A$4:$C$49,MATCH(VLOOKUP(A358,Classification!$B$4:$D$99,2,FALSE),'Default drvr and elast'!$A$3:$C$3,0),FALSE)</f>
        <v>POP</v>
      </c>
      <c r="AF358" s="4"/>
      <c r="AG358" s="6">
        <f ca="1">IF($AF358="",SUMIFS('Growth rates'!D$4:D$922,'Growth rates'!$B$4:$B$922,Demands_tra!$A358,'Growth rates'!$C$4:$C$922,$AE358),SUMIFS('Growth rates'!D$4:D$922,'Growth rates'!$B$4:$B$922,Demands_tra!$A358,'Growth rates'!$C$4:$C$922,$AF358))</f>
        <v>1</v>
      </c>
      <c r="AH358" s="6">
        <f ca="1">IF($AF358="",SUMIFS('Growth rates'!E$4:E$922,'Growth rates'!$B$4:$B$922,Demands_tra!$A358,'Growth rates'!$C$4:$C$922,$AE358),SUMIFS('Growth rates'!E$4:E$922,'Growth rates'!$B$4:$B$922,Demands_tra!$A358,'Growth rates'!$C$4:$C$922,$AF358))</f>
        <v>1.00327699628325</v>
      </c>
      <c r="AI358" s="6">
        <f ca="1">IF($AF358="",SUMIFS('Growth rates'!F$4:F$922,'Growth rates'!$B$4:$B$922,Demands_tra!$A358,'Growth rates'!$C$4:$C$922,$AE358),SUMIFS('Growth rates'!F$4:F$922,'Growth rates'!$B$4:$B$922,Demands_tra!$A358,'Growth rates'!$C$4:$C$922,$AF358))</f>
        <v>1.0196619776995</v>
      </c>
      <c r="AJ358" s="6">
        <f ca="1">IF($AF358="",SUMIFS('Growth rates'!G$4:G$922,'Growth rates'!$B$4:$B$922,Demands_tra!$A358,'Growth rates'!$C$4:$C$922,$AE358),SUMIFS('Growth rates'!G$4:G$922,'Growth rates'!$B$4:$B$922,Demands_tra!$A358,'Growth rates'!$C$4:$C$922,$AF358))</f>
        <v>1.03084791455404</v>
      </c>
      <c r="AK358" s="6">
        <f ca="1">IF($AF358="",SUMIFS('Growth rates'!H$4:H$922,'Growth rates'!$B$4:$B$922,Demands_tra!$A358,'Growth rates'!$C$4:$C$922,$AE358),SUMIFS('Growth rates'!H$4:H$922,'Growth rates'!$B$4:$B$922,Demands_tra!$A358,'Growth rates'!$C$4:$C$922,$AF358))</f>
        <v>1.04133499382809</v>
      </c>
      <c r="AL358" s="6">
        <f ca="1">IF($AF358="",SUMIFS('Growth rates'!I$4:I$922,'Growth rates'!$B$4:$B$922,Demands_tra!$A358,'Growth rates'!$C$4:$C$922,$AE358),SUMIFS('Growth rates'!I$4:I$922,'Growth rates'!$B$4:$B$922,Demands_tra!$A358,'Growth rates'!$C$4:$C$922,$AF358))</f>
        <v>1.05242299982453</v>
      </c>
      <c r="AM358" s="6">
        <f ca="1">IF($AF358="",SUMIFS('Growth rates'!J$4:J$922,'Growth rates'!$B$4:$B$922,Demands_tra!$A358,'Growth rates'!$C$4:$C$922,$AE358),SUMIFS('Growth rates'!J$4:J$922,'Growth rates'!$B$4:$B$922,Demands_tra!$A358,'Growth rates'!$C$4:$C$922,$AF358))</f>
        <v>1.06541333821808</v>
      </c>
      <c r="AN358" s="6">
        <f ca="1">IF($AF358="",SUMIFS('Growth rates'!K$4:K$922,'Growth rates'!$B$4:$B$922,Demands_tra!$A358,'Growth rates'!$C$4:$C$922,$AE358),SUMIFS('Growth rates'!K$4:K$922,'Growth rates'!$B$4:$B$922,Demands_tra!$A358,'Growth rates'!$C$4:$C$922,$AF358))</f>
        <v>1.08147469381852</v>
      </c>
      <c r="AO358" s="6">
        <f ca="1">IF($AF358="",SUMIFS('Growth rates'!L$4:L$922,'Growth rates'!$B$4:$B$922,Demands_tra!$A358,'Growth rates'!$C$4:$C$922,$AE358),SUMIFS('Growth rates'!L$4:L$922,'Growth rates'!$B$4:$B$922,Demands_tra!$A358,'Growth rates'!$C$4:$C$922,$AF358))</f>
        <v>1.09620281853163</v>
      </c>
      <c r="AP358" s="6">
        <f ca="1">IF($AF358="",SUMIFS('Growth rates'!M$4:M$922,'Growth rates'!$B$4:$B$922,Demands_tra!$A358,'Growth rates'!$C$4:$C$922,$AE358),SUMIFS('Growth rates'!M$4:M$922,'Growth rates'!$B$4:$B$922,Demands_tra!$A358,'Growth rates'!$C$4:$C$922,$AF358))</f>
        <v>1.10998040243245</v>
      </c>
      <c r="AQ358" s="6">
        <f ca="1">IF($AF358="",SUMIFS('Growth rates'!N$4:N$922,'Growth rates'!$B$4:$B$922,Demands_tra!$A358,'Growth rates'!$C$4:$C$922,$AE358),SUMIFS('Growth rates'!N$4:N$922,'Growth rates'!$B$4:$B$922,Demands_tra!$A358,'Growth rates'!$C$4:$C$922,$AF358))</f>
        <v>1.12274416569501</v>
      </c>
      <c r="AR358" s="6">
        <f ca="1">IF($AF358="",SUMIFS('Growth rates'!O$4:O$922,'Growth rates'!$B$4:$B$922,Demands_tra!$A358,'Growth rates'!$C$4:$C$922,$AE358),SUMIFS('Growth rates'!O$4:O$922,'Growth rates'!$B$4:$B$922,Demands_tra!$A358,'Growth rates'!$C$4:$C$922,$AF358))</f>
        <v>1.13549472635844</v>
      </c>
      <c r="AS358" s="6">
        <f ca="1">IF($AF358="",SUMIFS('Growth rates'!P$4:P$922,'Growth rates'!$B$4:$B$922,Demands_tra!$A358,'Growth rates'!$C$4:$C$922,$AE358),SUMIFS('Growth rates'!P$4:P$922,'Growth rates'!$B$4:$B$922,Demands_tra!$A358,'Growth rates'!$C$4:$C$922,$AF358))</f>
        <v>1.14791225724948</v>
      </c>
      <c r="AT358" s="6">
        <f ca="1">IF($AF358="",SUMIFS('Growth rates'!Q$4:Q$922,'Growth rates'!$B$4:$B$922,Demands_tra!$A358,'Growth rates'!$C$4:$C$922,$AE358),SUMIFS('Growth rates'!Q$4:Q$922,'Growth rates'!$B$4:$B$922,Demands_tra!$A358,'Growth rates'!$C$4:$C$922,$AF358))</f>
        <v>1.15855132855068</v>
      </c>
      <c r="AU358" s="6">
        <f ca="1">IF($AF358="",SUMIFS('Growth rates'!R$4:R$922,'Growth rates'!$B$4:$B$922,Demands_tra!$A358,'Growth rates'!$C$4:$C$922,$AE358),SUMIFS('Growth rates'!R$4:R$922,'Growth rates'!$B$4:$B$922,Demands_tra!$A358,'Growth rates'!$C$4:$C$922,$AF358))</f>
        <v>1.16578199833114</v>
      </c>
      <c r="AV358" s="6">
        <f ca="1">IF($AF358="",SUMIFS('Growth rates'!S$4:S$922,'Growth rates'!$B$4:$B$922,Demands_tra!$A358,'Growth rates'!$C$4:$C$922,$AE358),SUMIFS('Growth rates'!S$4:S$922,'Growth rates'!$B$4:$B$922,Demands_tra!$A358,'Growth rates'!$C$4:$C$922,$AF358))</f>
        <v>1.16944263898258</v>
      </c>
      <c r="AW358" s="6">
        <f ca="1">IF($AF358="",SUMIFS('Growth rates'!T$4:T$922,'Growth rates'!$B$4:$B$922,Demands_tra!$A358,'Growth rates'!$C$4:$C$922,$AE358),SUMIFS('Growth rates'!T$4:T$922,'Growth rates'!$B$4:$B$922,Demands_tra!$A358,'Growth rates'!$C$4:$C$922,$AF358))</f>
        <v>1.17121248213932</v>
      </c>
      <c r="AX358" s="6">
        <f ca="1">IF($AF358="",SUMIFS('Growth rates'!U$4:U$922,'Growth rates'!$B$4:$B$922,Demands_tra!$A358,'Growth rates'!$C$4:$C$922,$AE358),SUMIFS('Growth rates'!U$4:U$922,'Growth rates'!$B$4:$B$922,Demands_tra!$A358,'Growth rates'!$C$4:$C$922,$AF358))</f>
        <v>1.17253075008098</v>
      </c>
      <c r="AY358" s="6">
        <f ca="1">IF($AF358="",SUMIFS('Growth rates'!V$4:V$922,'Growth rates'!$B$4:$B$922,Demands_tra!$A358,'Growth rates'!$C$4:$C$922,$AE358),SUMIFS('Growth rates'!V$4:V$922,'Growth rates'!$B$4:$B$922,Demands_tra!$A358,'Growth rates'!$C$4:$C$922,$AF358))</f>
        <v>0</v>
      </c>
      <c r="AZ358" s="6">
        <f ca="1">IF($AF358="",SUMIFS('Growth rates'!W$4:W$922,'Growth rates'!$B$4:$B$922,Demands_tra!$A358,'Growth rates'!$C$4:$C$922,$AE358),SUMIFS('Growth rates'!W$4:W$922,'Growth rates'!$B$4:$B$922,Demands_tra!$A358,'Growth rates'!$C$4:$C$922,$AF358))</f>
        <v>0</v>
      </c>
      <c r="BA358" s="6">
        <f ca="1">IF($AF358="",SUMIFS('Growth rates'!X$4:X$922,'Growth rates'!$B$4:$B$922,Demands_tra!$A358,'Growth rates'!$C$4:$C$922,$AE358),SUMIFS('Growth rates'!X$4:X$922,'Growth rates'!$B$4:$B$922,Demands_tra!$A358,'Growth rates'!$C$4:$C$922,$AF358))</f>
        <v>0</v>
      </c>
      <c r="BB358" s="6">
        <f ca="1">IF($AF358="",SUMIFS('Growth rates'!Y$4:Y$922,'Growth rates'!$B$4:$B$922,Demands_tra!$A358,'Growth rates'!$C$4:$C$922,$AE358),SUMIFS('Growth rates'!Y$4:Y$922,'Growth rates'!$B$4:$B$922,Demands_tra!$A358,'Growth rates'!$C$4:$C$922,$AF358))</f>
        <v>0</v>
      </c>
      <c r="BC358" s="6">
        <f ca="1">IF($AF358="",SUMIFS('Growth rates'!Z$4:Z$922,'Growth rates'!$B$4:$B$922,Demands_tra!$A358,'Growth rates'!$C$4:$C$922,$AE358),SUMIFS('Growth rates'!Z$4:Z$922,'Growth rates'!$B$4:$B$922,Demands_tra!$A358,'Growth rates'!$C$4:$C$922,$AF358))</f>
        <v>0</v>
      </c>
      <c r="BD358" s="6">
        <f ca="1">IF($AF358="",SUMIFS('Growth rates'!AA$4:AA$922,'Growth rates'!$B$4:$B$922,Demands_tra!$A358,'Growth rates'!$C$4:$C$922,$AE358),SUMIFS('Growth rates'!AA$4:AA$922,'Growth rates'!$B$4:$B$922,Demands_tra!$A358,'Growth rates'!$C$4:$C$922,$AF358))</f>
        <v>0</v>
      </c>
      <c r="BE358" s="6">
        <f ca="1">IF($AF358="",SUMIFS('Growth rates'!AB$4:AB$922,'Growth rates'!$B$4:$B$922,Demands_tra!$A358,'Growth rates'!$C$4:$C$922,$AE358),SUMIFS('Growth rates'!AB$4:AB$922,'Growth rates'!$B$4:$B$922,Demands_tra!$A358,'Growth rates'!$C$4:$C$922,$AF358))</f>
        <v>0</v>
      </c>
      <c r="BF358" s="6">
        <f ca="1">IF($AF358="",SUMIFS('Growth rates'!AC$4:AC$922,'Growth rates'!$B$4:$B$922,Demands_tra!$A358,'Growth rates'!$C$4:$C$922,$AE358),SUMIFS('Growth rates'!AC$4:AC$922,'Growth rates'!$B$4:$B$922,Demands_tra!$A358,'Growth rates'!$C$4:$C$922,$AF358))</f>
        <v>0</v>
      </c>
      <c r="BH358" t="str">
        <f ca="1">VLOOKUP($C358,'Default drvr and elast'!$A$4:$F$49,MATCH(VLOOKUP(A358,Classification!$B$4:$D$42,3,FALSE),'Default drvr and elast'!$D$3:$F$3,0)+3,FALSE)</f>
        <v>Med2</v>
      </c>
      <c r="BJ358" s="6">
        <f ca="1">IF($BI358="",SUMIF(Elasticities!$B$5:$B$52,Demands_tra!$BH358,Elasticities!C$5:C$52),SUMIF(Elasticities!$B$5:$B$52,Demands_tra!$BI358,Elasticities!C$5:C$52))</f>
        <v>0.799999999999989</v>
      </c>
      <c r="BK358" s="6">
        <f ca="1">IF($BI358="",SUMIF(Elasticities!$B$5:$B$52,Demands_tra!$BH358,Elasticities!D$5:D$52),SUMIF(Elasticities!$B$5:$B$52,Demands_tra!$BI358,Elasticities!D$5:D$52))</f>
        <v>0.797560975609746</v>
      </c>
      <c r="BL358" s="6">
        <f ca="1">IF($BI358="",SUMIF(Elasticities!$B$5:$B$52,Demands_tra!$BH358,Elasticities!E$5:E$52),SUMIF(Elasticities!$B$5:$B$52,Demands_tra!$BI358,Elasticities!E$5:E$52))</f>
        <v>0.785365853658527</v>
      </c>
      <c r="BM358" s="6">
        <f ca="1">IF($BI358="",SUMIF(Elasticities!$B$5:$B$52,Demands_tra!$BH358,Elasticities!F$5:F$52),SUMIF(Elasticities!$B$5:$B$52,Demands_tra!$BI358,Elasticities!F$5:F$52))</f>
        <v>0.773170731707307</v>
      </c>
      <c r="BN358" s="6">
        <f ca="1">IF($BI358="",SUMIF(Elasticities!$B$5:$B$52,Demands_tra!$BH358,Elasticities!G$5:G$52),SUMIF(Elasticities!$B$5:$B$52,Demands_tra!$BI358,Elasticities!G$5:G$52))</f>
        <v>0.760975609756088</v>
      </c>
      <c r="BO358" s="6">
        <f ca="1">IF($BI358="",SUMIF(Elasticities!$B$5:$B$52,Demands_tra!$BH358,Elasticities!H$5:H$52),SUMIF(Elasticities!$B$5:$B$52,Demands_tra!$BI358,Elasticities!H$5:H$52))</f>
        <v>0.748780487804868</v>
      </c>
      <c r="BP358" s="6">
        <f ca="1">IF($BI358="",SUMIF(Elasticities!$B$5:$B$52,Demands_tra!$BH358,Elasticities!I$5:I$52),SUMIF(Elasticities!$B$5:$B$52,Demands_tra!$BI358,Elasticities!I$5:I$52))</f>
        <v>0.736585365853649</v>
      </c>
      <c r="BQ358" s="6">
        <f ca="1">IF($BI358="",SUMIF(Elasticities!$B$5:$B$52,Demands_tra!$BH358,Elasticities!J$5:J$52),SUMIF(Elasticities!$B$5:$B$52,Demands_tra!$BI358,Elasticities!J$5:J$52))</f>
        <v>0.724390243902429</v>
      </c>
      <c r="BR358" s="6">
        <f ca="1">IF($BI358="",SUMIF(Elasticities!$B$5:$B$52,Demands_tra!$BH358,Elasticities!K$5:K$52),SUMIF(Elasticities!$B$5:$B$52,Demands_tra!$BI358,Elasticities!K$5:K$52))</f>
        <v>0.71219512195121</v>
      </c>
      <c r="BS358" s="6">
        <f ca="1">IF($BI358="",SUMIF(Elasticities!$B$5:$B$52,Demands_tra!$BH358,Elasticities!L$5:L$52),SUMIF(Elasticities!$B$5:$B$52,Demands_tra!$BI358,Elasticities!L$5:L$52))</f>
        <v>0.699999999999997</v>
      </c>
      <c r="BT358" s="6">
        <f ca="1">IF($BI358="",SUMIF(Elasticities!$B$5:$B$52,Demands_tra!$BH358,Elasticities!M$5:M$52),SUMIF(Elasticities!$B$5:$B$52,Demands_tra!$BI358,Elasticities!M$5:M$52))</f>
        <v>0.687499999999996</v>
      </c>
      <c r="BU358" s="6">
        <f ca="1">IF($BI358="",SUMIF(Elasticities!$B$5:$B$52,Demands_tra!$BH358,Elasticities!N$5:N$52),SUMIF(Elasticities!$B$5:$B$52,Demands_tra!$BI358,Elasticities!N$5:N$52))</f>
        <v>0.674999999999996</v>
      </c>
      <c r="BV358" s="6">
        <f ca="1">IF($BI358="",SUMIF(Elasticities!$B$5:$B$52,Demands_tra!$BH358,Elasticities!O$5:O$52),SUMIF(Elasticities!$B$5:$B$52,Demands_tra!$BI358,Elasticities!O$5:O$52))</f>
        <v>0.662499999999996</v>
      </c>
      <c r="BW358" s="6">
        <f ca="1">IF($BI358="",SUMIF(Elasticities!$B$5:$B$52,Demands_tra!$BH358,Elasticities!P$5:P$52),SUMIF(Elasticities!$B$5:$B$52,Demands_tra!$BI358,Elasticities!P$5:P$52))</f>
        <v>0.649999999999997</v>
      </c>
      <c r="BX358" s="6">
        <f ca="1">IF($BI358="",SUMIF(Elasticities!$B$5:$B$52,Demands_tra!$BH358,Elasticities!Q$5:Q$52),SUMIF(Elasticities!$B$5:$B$52,Demands_tra!$BI358,Elasticities!Q$5:Q$52))</f>
        <v>0.637499999999997</v>
      </c>
      <c r="BY358" s="6">
        <f ca="1">IF($BI358="",SUMIF(Elasticities!$B$5:$B$52,Demands_tra!$BH358,Elasticities!R$5:R$52),SUMIF(Elasticities!$B$5:$B$52,Demands_tra!$BI358,Elasticities!R$5:R$52))</f>
        <v>0.624999999999996</v>
      </c>
      <c r="BZ358" s="6">
        <f ca="1">IF($BI358="",SUMIF(Elasticities!$B$5:$B$52,Demands_tra!$BH358,Elasticities!S$5:S$52),SUMIF(Elasticities!$B$5:$B$52,Demands_tra!$BI358,Elasticities!S$5:S$52))</f>
        <v>0.612499999999996</v>
      </c>
      <c r="CA358" s="6">
        <f ca="1">IF($BI358="",SUMIF(Elasticities!$B$5:$B$52,Demands_tra!$BH358,Elasticities!T$5:T$52),SUMIF(Elasticities!$B$5:$B$52,Demands_tra!$BI358,Elasticities!T$5:T$52))</f>
        <v>0.599999999999996</v>
      </c>
      <c r="CB358" s="6" t="e">
        <f ca="1">IF($BI358="",SUMIF(Elasticities!$B$5:$B$52,Demands_tra!$BH358,Elasticities!U$5:U$52),SUMIF(Elasticities!$B$5:$B$52,Demands_tra!$BI358,Elasticities!U$5:U$52))</f>
        <v>#VALUE!</v>
      </c>
      <c r="CC358" s="6" t="e">
        <f ca="1">IF($BI358="",SUMIF(Elasticities!$B$5:$B$52,Demands_tra!$BH358,Elasticities!V$5:V$52),SUMIF(Elasticities!$B$5:$B$52,Demands_tra!$BI358,Elasticities!V$5:V$52))</f>
        <v>#VALUE!</v>
      </c>
      <c r="CD358" s="6" t="e">
        <f ca="1">IF($BI358="",SUMIF(Elasticities!$B$5:$B$52,Demands_tra!$BH358,Elasticities!W$5:W$52),SUMIF(Elasticities!$B$5:$B$52,Demands_tra!$BI358,Elasticities!W$5:W$52))</f>
        <v>#VALUE!</v>
      </c>
      <c r="CE358" s="6" t="e">
        <f ca="1">IF($BI358="",SUMIF(Elasticities!$B$5:$B$52,Demands_tra!$BH358,Elasticities!X$5:X$52),SUMIF(Elasticities!$B$5:$B$52,Demands_tra!$BI358,Elasticities!X$5:X$52))</f>
        <v>#VALUE!</v>
      </c>
      <c r="CF358" s="6" t="e">
        <f ca="1">IF($BI358="",SUMIF(Elasticities!$B$5:$B$52,Demands_tra!$BH358,Elasticities!Y$5:Y$52),SUMIF(Elasticities!$B$5:$B$52,Demands_tra!$BI358,Elasticities!Y$5:Y$52))</f>
        <v>#VALUE!</v>
      </c>
      <c r="CG358" s="6" t="e">
        <f ca="1">IF($BI358="",SUMIF(Elasticities!$B$5:$B$52,Demands_tra!$BH358,Elasticities!Z$5:Z$52),SUMIF(Elasticities!$B$5:$B$52,Demands_tra!$BI358,Elasticities!Z$5:Z$52))</f>
        <v>#VALUE!</v>
      </c>
      <c r="CH358" s="6" t="e">
        <f ca="1">IF($BI358="",SUMIF(Elasticities!$B$5:$B$52,Demands_tra!$BH358,Elasticities!AA$5:AA$52),SUMIF(Elasticities!$B$5:$B$52,Demands_tra!$BI358,Elasticities!AA$5:AA$52))</f>
        <v>#VALUE!</v>
      </c>
      <c r="CI358" s="6" t="e">
        <f ca="1">IF($BI358="",SUMIF(Elasticities!$B$5:$B$52,Demands_tra!$BH358,Elasticities!AB$5:AB$52),SUMIF(Elasticities!$B$5:$B$52,Demands_tra!$BI358,Elasticities!AB$5:AB$52))</f>
        <v>#VALUE!</v>
      </c>
    </row>
    <row r="359" spans="1:87">
      <c r="A359" t="str">
        <f>IF(BYDem_tra!B358="","\I:",BYDem_tra!B358)</f>
        <v>SweFinDen</v>
      </c>
      <c r="B359" t="str">
        <f>BYDem_tra!E358</f>
        <v>Trd_bus</v>
      </c>
      <c r="C359" t="str">
        <f t="shared" si="246"/>
        <v>Trd_bus</v>
      </c>
      <c r="D359" s="3">
        <f>SUMIFS(BYDem_tra!$M$2:$M$2000,BYDem_tra!$B$2:$B$2000,Demands_tra!$A359,BYDem_tra!$E$2:$E$2000,Demands_tra!$B359)</f>
        <v>1.295</v>
      </c>
      <c r="E359" s="3">
        <f ca="1" t="shared" si="247"/>
        <v>1.2983846176368</v>
      </c>
      <c r="F359" s="3">
        <f ca="1" t="shared" si="248"/>
        <v>1.31503792413433</v>
      </c>
      <c r="G359" s="3">
        <f ca="1" t="shared" si="249"/>
        <v>1.32619190310293</v>
      </c>
      <c r="H359" s="3">
        <f ca="1" t="shared" si="250"/>
        <v>1.33645874947779</v>
      </c>
      <c r="I359" s="3">
        <f ca="1" t="shared" si="251"/>
        <v>1.34711423066025</v>
      </c>
      <c r="J359" s="3">
        <f ca="1" t="shared" si="252"/>
        <v>1.35936201819577</v>
      </c>
      <c r="K359" s="3">
        <f ca="1" t="shared" si="253"/>
        <v>1.37420673072348</v>
      </c>
      <c r="L359" s="3">
        <f ca="1" t="shared" si="254"/>
        <v>1.38753525776745</v>
      </c>
      <c r="M359" s="3">
        <f ca="1" t="shared" si="255"/>
        <v>1.39974268706269</v>
      </c>
      <c r="N359" s="3">
        <f ca="1" t="shared" si="256"/>
        <v>1.41080852585572</v>
      </c>
      <c r="O359" s="3">
        <f ca="1" t="shared" si="257"/>
        <v>1.42162337144927</v>
      </c>
      <c r="P359" s="3">
        <f ca="1" t="shared" si="258"/>
        <v>1.43192297633946</v>
      </c>
      <c r="Q359" s="3">
        <f ca="1" t="shared" si="259"/>
        <v>1.4405493455201</v>
      </c>
      <c r="R359" s="3">
        <f ca="1" t="shared" si="260"/>
        <v>1.44628088881175</v>
      </c>
      <c r="S359" s="3">
        <f ca="1" t="shared" si="261"/>
        <v>1.44911928110045</v>
      </c>
      <c r="T359" s="3">
        <f ca="1" t="shared" si="262"/>
        <v>1.45046255966448</v>
      </c>
      <c r="U359" s="3">
        <f ca="1" t="shared" si="263"/>
        <v>1.45144210777662</v>
      </c>
      <c r="V359" s="3" t="e">
        <f ca="1" t="shared" si="238"/>
        <v>#VALUE!</v>
      </c>
      <c r="W359" s="3" t="e">
        <f ca="1" t="shared" si="239"/>
        <v>#DIV/0!</v>
      </c>
      <c r="X359" s="3" t="e">
        <f ca="1" t="shared" si="240"/>
        <v>#DIV/0!</v>
      </c>
      <c r="Y359" s="3" t="e">
        <f ca="1" t="shared" si="241"/>
        <v>#DIV/0!</v>
      </c>
      <c r="Z359" s="3" t="e">
        <f ca="1" t="shared" si="242"/>
        <v>#DIV/0!</v>
      </c>
      <c r="AA359" s="3" t="e">
        <f ca="1" t="shared" si="243"/>
        <v>#DIV/0!</v>
      </c>
      <c r="AB359" s="3" t="e">
        <f ca="1" t="shared" si="244"/>
        <v>#DIV/0!</v>
      </c>
      <c r="AC359" s="3" t="e">
        <f ca="1" t="shared" si="245"/>
        <v>#DIV/0!</v>
      </c>
      <c r="AE359" s="34" t="str">
        <f ca="1">VLOOKUP($C359,'Default drvr and elast'!$A$4:$C$49,MATCH(VLOOKUP(A359,Classification!$B$4:$D$99,2,FALSE),'Default drvr and elast'!$A$3:$C$3,0),FALSE)</f>
        <v>POP</v>
      </c>
      <c r="AF359" s="4"/>
      <c r="AG359" s="6">
        <f ca="1">IF($AF359="",SUMIFS('Growth rates'!D$4:D$922,'Growth rates'!$B$4:$B$922,Demands_tra!$A359,'Growth rates'!$C$4:$C$922,$AE359),SUMIFS('Growth rates'!D$4:D$922,'Growth rates'!$B$4:$B$922,Demands_tra!$A359,'Growth rates'!$C$4:$C$922,$AF359))</f>
        <v>1</v>
      </c>
      <c r="AH359" s="6">
        <f ca="1">IF($AF359="",SUMIFS('Growth rates'!E$4:E$922,'Growth rates'!$B$4:$B$922,Demands_tra!$A359,'Growth rates'!$C$4:$C$922,$AE359),SUMIFS('Growth rates'!E$4:E$922,'Growth rates'!$B$4:$B$922,Demands_tra!$A359,'Growth rates'!$C$4:$C$922,$AF359))</f>
        <v>1.00327699628325</v>
      </c>
      <c r="AI359" s="6">
        <f ca="1">IF($AF359="",SUMIFS('Growth rates'!F$4:F$922,'Growth rates'!$B$4:$B$922,Demands_tra!$A359,'Growth rates'!$C$4:$C$922,$AE359),SUMIFS('Growth rates'!F$4:F$922,'Growth rates'!$B$4:$B$922,Demands_tra!$A359,'Growth rates'!$C$4:$C$922,$AF359))</f>
        <v>1.0196619776995</v>
      </c>
      <c r="AJ359" s="6">
        <f ca="1">IF($AF359="",SUMIFS('Growth rates'!G$4:G$922,'Growth rates'!$B$4:$B$922,Demands_tra!$A359,'Growth rates'!$C$4:$C$922,$AE359),SUMIFS('Growth rates'!G$4:G$922,'Growth rates'!$B$4:$B$922,Demands_tra!$A359,'Growth rates'!$C$4:$C$922,$AF359))</f>
        <v>1.03084791455404</v>
      </c>
      <c r="AK359" s="6">
        <f ca="1">IF($AF359="",SUMIFS('Growth rates'!H$4:H$922,'Growth rates'!$B$4:$B$922,Demands_tra!$A359,'Growth rates'!$C$4:$C$922,$AE359),SUMIFS('Growth rates'!H$4:H$922,'Growth rates'!$B$4:$B$922,Demands_tra!$A359,'Growth rates'!$C$4:$C$922,$AF359))</f>
        <v>1.04133499382809</v>
      </c>
      <c r="AL359" s="6">
        <f ca="1">IF($AF359="",SUMIFS('Growth rates'!I$4:I$922,'Growth rates'!$B$4:$B$922,Demands_tra!$A359,'Growth rates'!$C$4:$C$922,$AE359),SUMIFS('Growth rates'!I$4:I$922,'Growth rates'!$B$4:$B$922,Demands_tra!$A359,'Growth rates'!$C$4:$C$922,$AF359))</f>
        <v>1.05242299982453</v>
      </c>
      <c r="AM359" s="6">
        <f ca="1">IF($AF359="",SUMIFS('Growth rates'!J$4:J$922,'Growth rates'!$B$4:$B$922,Demands_tra!$A359,'Growth rates'!$C$4:$C$922,$AE359),SUMIFS('Growth rates'!J$4:J$922,'Growth rates'!$B$4:$B$922,Demands_tra!$A359,'Growth rates'!$C$4:$C$922,$AF359))</f>
        <v>1.06541333821808</v>
      </c>
      <c r="AN359" s="6">
        <f ca="1">IF($AF359="",SUMIFS('Growth rates'!K$4:K$922,'Growth rates'!$B$4:$B$922,Demands_tra!$A359,'Growth rates'!$C$4:$C$922,$AE359),SUMIFS('Growth rates'!K$4:K$922,'Growth rates'!$B$4:$B$922,Demands_tra!$A359,'Growth rates'!$C$4:$C$922,$AF359))</f>
        <v>1.08147469381852</v>
      </c>
      <c r="AO359" s="6">
        <f ca="1">IF($AF359="",SUMIFS('Growth rates'!L$4:L$922,'Growth rates'!$B$4:$B$922,Demands_tra!$A359,'Growth rates'!$C$4:$C$922,$AE359),SUMIFS('Growth rates'!L$4:L$922,'Growth rates'!$B$4:$B$922,Demands_tra!$A359,'Growth rates'!$C$4:$C$922,$AF359))</f>
        <v>1.09620281853163</v>
      </c>
      <c r="AP359" s="6">
        <f ca="1">IF($AF359="",SUMIFS('Growth rates'!M$4:M$922,'Growth rates'!$B$4:$B$922,Demands_tra!$A359,'Growth rates'!$C$4:$C$922,$AE359),SUMIFS('Growth rates'!M$4:M$922,'Growth rates'!$B$4:$B$922,Demands_tra!$A359,'Growth rates'!$C$4:$C$922,$AF359))</f>
        <v>1.10998040243245</v>
      </c>
      <c r="AQ359" s="6">
        <f ca="1">IF($AF359="",SUMIFS('Growth rates'!N$4:N$922,'Growth rates'!$B$4:$B$922,Demands_tra!$A359,'Growth rates'!$C$4:$C$922,$AE359),SUMIFS('Growth rates'!N$4:N$922,'Growth rates'!$B$4:$B$922,Demands_tra!$A359,'Growth rates'!$C$4:$C$922,$AF359))</f>
        <v>1.12274416569501</v>
      </c>
      <c r="AR359" s="6">
        <f ca="1">IF($AF359="",SUMIFS('Growth rates'!O$4:O$922,'Growth rates'!$B$4:$B$922,Demands_tra!$A359,'Growth rates'!$C$4:$C$922,$AE359),SUMIFS('Growth rates'!O$4:O$922,'Growth rates'!$B$4:$B$922,Demands_tra!$A359,'Growth rates'!$C$4:$C$922,$AF359))</f>
        <v>1.13549472635844</v>
      </c>
      <c r="AS359" s="6">
        <f ca="1">IF($AF359="",SUMIFS('Growth rates'!P$4:P$922,'Growth rates'!$B$4:$B$922,Demands_tra!$A359,'Growth rates'!$C$4:$C$922,$AE359),SUMIFS('Growth rates'!P$4:P$922,'Growth rates'!$B$4:$B$922,Demands_tra!$A359,'Growth rates'!$C$4:$C$922,$AF359))</f>
        <v>1.14791225724948</v>
      </c>
      <c r="AT359" s="6">
        <f ca="1">IF($AF359="",SUMIFS('Growth rates'!Q$4:Q$922,'Growth rates'!$B$4:$B$922,Demands_tra!$A359,'Growth rates'!$C$4:$C$922,$AE359),SUMIFS('Growth rates'!Q$4:Q$922,'Growth rates'!$B$4:$B$922,Demands_tra!$A359,'Growth rates'!$C$4:$C$922,$AF359))</f>
        <v>1.15855132855068</v>
      </c>
      <c r="AU359" s="6">
        <f ca="1">IF($AF359="",SUMIFS('Growth rates'!R$4:R$922,'Growth rates'!$B$4:$B$922,Demands_tra!$A359,'Growth rates'!$C$4:$C$922,$AE359),SUMIFS('Growth rates'!R$4:R$922,'Growth rates'!$B$4:$B$922,Demands_tra!$A359,'Growth rates'!$C$4:$C$922,$AF359))</f>
        <v>1.16578199833114</v>
      </c>
      <c r="AV359" s="6">
        <f ca="1">IF($AF359="",SUMIFS('Growth rates'!S$4:S$922,'Growth rates'!$B$4:$B$922,Demands_tra!$A359,'Growth rates'!$C$4:$C$922,$AE359),SUMIFS('Growth rates'!S$4:S$922,'Growth rates'!$B$4:$B$922,Demands_tra!$A359,'Growth rates'!$C$4:$C$922,$AF359))</f>
        <v>1.16944263898258</v>
      </c>
      <c r="AW359" s="6">
        <f ca="1">IF($AF359="",SUMIFS('Growth rates'!T$4:T$922,'Growth rates'!$B$4:$B$922,Demands_tra!$A359,'Growth rates'!$C$4:$C$922,$AE359),SUMIFS('Growth rates'!T$4:T$922,'Growth rates'!$B$4:$B$922,Demands_tra!$A359,'Growth rates'!$C$4:$C$922,$AF359))</f>
        <v>1.17121248213932</v>
      </c>
      <c r="AX359" s="6">
        <f ca="1">IF($AF359="",SUMIFS('Growth rates'!U$4:U$922,'Growth rates'!$B$4:$B$922,Demands_tra!$A359,'Growth rates'!$C$4:$C$922,$AE359),SUMIFS('Growth rates'!U$4:U$922,'Growth rates'!$B$4:$B$922,Demands_tra!$A359,'Growth rates'!$C$4:$C$922,$AF359))</f>
        <v>1.17253075008098</v>
      </c>
      <c r="AY359" s="6">
        <f ca="1">IF($AF359="",SUMIFS('Growth rates'!V$4:V$922,'Growth rates'!$B$4:$B$922,Demands_tra!$A359,'Growth rates'!$C$4:$C$922,$AE359),SUMIFS('Growth rates'!V$4:V$922,'Growth rates'!$B$4:$B$922,Demands_tra!$A359,'Growth rates'!$C$4:$C$922,$AF359))</f>
        <v>0</v>
      </c>
      <c r="AZ359" s="6">
        <f ca="1">IF($AF359="",SUMIFS('Growth rates'!W$4:W$922,'Growth rates'!$B$4:$B$922,Demands_tra!$A359,'Growth rates'!$C$4:$C$922,$AE359),SUMIFS('Growth rates'!W$4:W$922,'Growth rates'!$B$4:$B$922,Demands_tra!$A359,'Growth rates'!$C$4:$C$922,$AF359))</f>
        <v>0</v>
      </c>
      <c r="BA359" s="6">
        <f ca="1">IF($AF359="",SUMIFS('Growth rates'!X$4:X$922,'Growth rates'!$B$4:$B$922,Demands_tra!$A359,'Growth rates'!$C$4:$C$922,$AE359),SUMIFS('Growth rates'!X$4:X$922,'Growth rates'!$B$4:$B$922,Demands_tra!$A359,'Growth rates'!$C$4:$C$922,$AF359))</f>
        <v>0</v>
      </c>
      <c r="BB359" s="6">
        <f ca="1">IF($AF359="",SUMIFS('Growth rates'!Y$4:Y$922,'Growth rates'!$B$4:$B$922,Demands_tra!$A359,'Growth rates'!$C$4:$C$922,$AE359),SUMIFS('Growth rates'!Y$4:Y$922,'Growth rates'!$B$4:$B$922,Demands_tra!$A359,'Growth rates'!$C$4:$C$922,$AF359))</f>
        <v>0</v>
      </c>
      <c r="BC359" s="6">
        <f ca="1">IF($AF359="",SUMIFS('Growth rates'!Z$4:Z$922,'Growth rates'!$B$4:$B$922,Demands_tra!$A359,'Growth rates'!$C$4:$C$922,$AE359),SUMIFS('Growth rates'!Z$4:Z$922,'Growth rates'!$B$4:$B$922,Demands_tra!$A359,'Growth rates'!$C$4:$C$922,$AF359))</f>
        <v>0</v>
      </c>
      <c r="BD359" s="6">
        <f ca="1">IF($AF359="",SUMIFS('Growth rates'!AA$4:AA$922,'Growth rates'!$B$4:$B$922,Demands_tra!$A359,'Growth rates'!$C$4:$C$922,$AE359),SUMIFS('Growth rates'!AA$4:AA$922,'Growth rates'!$B$4:$B$922,Demands_tra!$A359,'Growth rates'!$C$4:$C$922,$AF359))</f>
        <v>0</v>
      </c>
      <c r="BE359" s="6">
        <f ca="1">IF($AF359="",SUMIFS('Growth rates'!AB$4:AB$922,'Growth rates'!$B$4:$B$922,Demands_tra!$A359,'Growth rates'!$C$4:$C$922,$AE359),SUMIFS('Growth rates'!AB$4:AB$922,'Growth rates'!$B$4:$B$922,Demands_tra!$A359,'Growth rates'!$C$4:$C$922,$AF359))</f>
        <v>0</v>
      </c>
      <c r="BF359" s="6">
        <f ca="1">IF($AF359="",SUMIFS('Growth rates'!AC$4:AC$922,'Growth rates'!$B$4:$B$922,Demands_tra!$A359,'Growth rates'!$C$4:$C$922,$AE359),SUMIFS('Growth rates'!AC$4:AC$922,'Growth rates'!$B$4:$B$922,Demands_tra!$A359,'Growth rates'!$C$4:$C$922,$AF359))</f>
        <v>0</v>
      </c>
      <c r="BH359" t="str">
        <f ca="1">VLOOKUP($C359,'Default drvr and elast'!$A$4:$F$49,MATCH(VLOOKUP(A359,Classification!$B$4:$D$42,3,FALSE),'Default drvr and elast'!$D$3:$F$3,0)+3,FALSE)</f>
        <v>Med2</v>
      </c>
      <c r="BJ359" s="6">
        <f ca="1">IF($BI359="",SUMIF(Elasticities!$B$5:$B$52,Demands_tra!$BH359,Elasticities!C$5:C$52),SUMIF(Elasticities!$B$5:$B$52,Demands_tra!$BI359,Elasticities!C$5:C$52))</f>
        <v>0.799999999999989</v>
      </c>
      <c r="BK359" s="6">
        <f ca="1">IF($BI359="",SUMIF(Elasticities!$B$5:$B$52,Demands_tra!$BH359,Elasticities!D$5:D$52),SUMIF(Elasticities!$B$5:$B$52,Demands_tra!$BI359,Elasticities!D$5:D$52))</f>
        <v>0.797560975609746</v>
      </c>
      <c r="BL359" s="6">
        <f ca="1">IF($BI359="",SUMIF(Elasticities!$B$5:$B$52,Demands_tra!$BH359,Elasticities!E$5:E$52),SUMIF(Elasticities!$B$5:$B$52,Demands_tra!$BI359,Elasticities!E$5:E$52))</f>
        <v>0.785365853658527</v>
      </c>
      <c r="BM359" s="6">
        <f ca="1">IF($BI359="",SUMIF(Elasticities!$B$5:$B$52,Demands_tra!$BH359,Elasticities!F$5:F$52),SUMIF(Elasticities!$B$5:$B$52,Demands_tra!$BI359,Elasticities!F$5:F$52))</f>
        <v>0.773170731707307</v>
      </c>
      <c r="BN359" s="6">
        <f ca="1">IF($BI359="",SUMIF(Elasticities!$B$5:$B$52,Demands_tra!$BH359,Elasticities!G$5:G$52),SUMIF(Elasticities!$B$5:$B$52,Demands_tra!$BI359,Elasticities!G$5:G$52))</f>
        <v>0.760975609756088</v>
      </c>
      <c r="BO359" s="6">
        <f ca="1">IF($BI359="",SUMIF(Elasticities!$B$5:$B$52,Demands_tra!$BH359,Elasticities!H$5:H$52),SUMIF(Elasticities!$B$5:$B$52,Demands_tra!$BI359,Elasticities!H$5:H$52))</f>
        <v>0.748780487804868</v>
      </c>
      <c r="BP359" s="6">
        <f ca="1">IF($BI359="",SUMIF(Elasticities!$B$5:$B$52,Demands_tra!$BH359,Elasticities!I$5:I$52),SUMIF(Elasticities!$B$5:$B$52,Demands_tra!$BI359,Elasticities!I$5:I$52))</f>
        <v>0.736585365853649</v>
      </c>
      <c r="BQ359" s="6">
        <f ca="1">IF($BI359="",SUMIF(Elasticities!$B$5:$B$52,Demands_tra!$BH359,Elasticities!J$5:J$52),SUMIF(Elasticities!$B$5:$B$52,Demands_tra!$BI359,Elasticities!J$5:J$52))</f>
        <v>0.724390243902429</v>
      </c>
      <c r="BR359" s="6">
        <f ca="1">IF($BI359="",SUMIF(Elasticities!$B$5:$B$52,Demands_tra!$BH359,Elasticities!K$5:K$52),SUMIF(Elasticities!$B$5:$B$52,Demands_tra!$BI359,Elasticities!K$5:K$52))</f>
        <v>0.71219512195121</v>
      </c>
      <c r="BS359" s="6">
        <f ca="1">IF($BI359="",SUMIF(Elasticities!$B$5:$B$52,Demands_tra!$BH359,Elasticities!L$5:L$52),SUMIF(Elasticities!$B$5:$B$52,Demands_tra!$BI359,Elasticities!L$5:L$52))</f>
        <v>0.699999999999997</v>
      </c>
      <c r="BT359" s="6">
        <f ca="1">IF($BI359="",SUMIF(Elasticities!$B$5:$B$52,Demands_tra!$BH359,Elasticities!M$5:M$52),SUMIF(Elasticities!$B$5:$B$52,Demands_tra!$BI359,Elasticities!M$5:M$52))</f>
        <v>0.687499999999996</v>
      </c>
      <c r="BU359" s="6">
        <f ca="1">IF($BI359="",SUMIF(Elasticities!$B$5:$B$52,Demands_tra!$BH359,Elasticities!N$5:N$52),SUMIF(Elasticities!$B$5:$B$52,Demands_tra!$BI359,Elasticities!N$5:N$52))</f>
        <v>0.674999999999996</v>
      </c>
      <c r="BV359" s="6">
        <f ca="1">IF($BI359="",SUMIF(Elasticities!$B$5:$B$52,Demands_tra!$BH359,Elasticities!O$5:O$52),SUMIF(Elasticities!$B$5:$B$52,Demands_tra!$BI359,Elasticities!O$5:O$52))</f>
        <v>0.662499999999996</v>
      </c>
      <c r="BW359" s="6">
        <f ca="1">IF($BI359="",SUMIF(Elasticities!$B$5:$B$52,Demands_tra!$BH359,Elasticities!P$5:P$52),SUMIF(Elasticities!$B$5:$B$52,Demands_tra!$BI359,Elasticities!P$5:P$52))</f>
        <v>0.649999999999997</v>
      </c>
      <c r="BX359" s="6">
        <f ca="1">IF($BI359="",SUMIF(Elasticities!$B$5:$B$52,Demands_tra!$BH359,Elasticities!Q$5:Q$52),SUMIF(Elasticities!$B$5:$B$52,Demands_tra!$BI359,Elasticities!Q$5:Q$52))</f>
        <v>0.637499999999997</v>
      </c>
      <c r="BY359" s="6">
        <f ca="1">IF($BI359="",SUMIF(Elasticities!$B$5:$B$52,Demands_tra!$BH359,Elasticities!R$5:R$52),SUMIF(Elasticities!$B$5:$B$52,Demands_tra!$BI359,Elasticities!R$5:R$52))</f>
        <v>0.624999999999996</v>
      </c>
      <c r="BZ359" s="6">
        <f ca="1">IF($BI359="",SUMIF(Elasticities!$B$5:$B$52,Demands_tra!$BH359,Elasticities!S$5:S$52),SUMIF(Elasticities!$B$5:$B$52,Demands_tra!$BI359,Elasticities!S$5:S$52))</f>
        <v>0.612499999999996</v>
      </c>
      <c r="CA359" s="6">
        <f ca="1">IF($BI359="",SUMIF(Elasticities!$B$5:$B$52,Demands_tra!$BH359,Elasticities!T$5:T$52),SUMIF(Elasticities!$B$5:$B$52,Demands_tra!$BI359,Elasticities!T$5:T$52))</f>
        <v>0.599999999999996</v>
      </c>
      <c r="CB359" s="6" t="e">
        <f ca="1">IF($BI359="",SUMIF(Elasticities!$B$5:$B$52,Demands_tra!$BH359,Elasticities!U$5:U$52),SUMIF(Elasticities!$B$5:$B$52,Demands_tra!$BI359,Elasticities!U$5:U$52))</f>
        <v>#VALUE!</v>
      </c>
      <c r="CC359" s="6" t="e">
        <f ca="1">IF($BI359="",SUMIF(Elasticities!$B$5:$B$52,Demands_tra!$BH359,Elasticities!V$5:V$52),SUMIF(Elasticities!$B$5:$B$52,Demands_tra!$BI359,Elasticities!V$5:V$52))</f>
        <v>#VALUE!</v>
      </c>
      <c r="CD359" s="6" t="e">
        <f ca="1">IF($BI359="",SUMIF(Elasticities!$B$5:$B$52,Demands_tra!$BH359,Elasticities!W$5:W$52),SUMIF(Elasticities!$B$5:$B$52,Demands_tra!$BI359,Elasticities!W$5:W$52))</f>
        <v>#VALUE!</v>
      </c>
      <c r="CE359" s="6" t="e">
        <f ca="1">IF($BI359="",SUMIF(Elasticities!$B$5:$B$52,Demands_tra!$BH359,Elasticities!X$5:X$52),SUMIF(Elasticities!$B$5:$B$52,Demands_tra!$BI359,Elasticities!X$5:X$52))</f>
        <v>#VALUE!</v>
      </c>
      <c r="CF359" s="6" t="e">
        <f ca="1">IF($BI359="",SUMIF(Elasticities!$B$5:$B$52,Demands_tra!$BH359,Elasticities!Y$5:Y$52),SUMIF(Elasticities!$B$5:$B$52,Demands_tra!$BI359,Elasticities!Y$5:Y$52))</f>
        <v>#VALUE!</v>
      </c>
      <c r="CG359" s="6" t="e">
        <f ca="1">IF($BI359="",SUMIF(Elasticities!$B$5:$B$52,Demands_tra!$BH359,Elasticities!Z$5:Z$52),SUMIF(Elasticities!$B$5:$B$52,Demands_tra!$BI359,Elasticities!Z$5:Z$52))</f>
        <v>#VALUE!</v>
      </c>
      <c r="CH359" s="6" t="e">
        <f ca="1">IF($BI359="",SUMIF(Elasticities!$B$5:$B$52,Demands_tra!$BH359,Elasticities!AA$5:AA$52),SUMIF(Elasticities!$B$5:$B$52,Demands_tra!$BI359,Elasticities!AA$5:AA$52))</f>
        <v>#VALUE!</v>
      </c>
      <c r="CI359" s="6" t="e">
        <f ca="1">IF($BI359="",SUMIF(Elasticities!$B$5:$B$52,Demands_tra!$BH359,Elasticities!AB$5:AB$52),SUMIF(Elasticities!$B$5:$B$52,Demands_tra!$BI359,Elasticities!AB$5:AB$52))</f>
        <v>#VALUE!</v>
      </c>
    </row>
    <row r="360" spans="1:87">
      <c r="A360" t="str">
        <f>IF(BYDem_tra!B359="","\I:",BYDem_tra!B359)</f>
        <v>SweFinDen</v>
      </c>
      <c r="B360" t="str">
        <f>BYDem_tra!E359</f>
        <v>Trd_car</v>
      </c>
      <c r="C360" t="str">
        <f t="shared" si="246"/>
        <v>Trd_car</v>
      </c>
      <c r="D360" s="3">
        <f>SUMIFS(BYDem_tra!$M$2:$M$2000,BYDem_tra!$B$2:$B$2000,Demands_tra!$A360,BYDem_tra!$E$2:$E$2000,Demands_tra!$B360)</f>
        <v>129.648</v>
      </c>
      <c r="E360" s="3">
        <f ca="1" t="shared" si="247"/>
        <v>130.597784761545</v>
      </c>
      <c r="F360" s="3">
        <f ca="1" t="shared" si="248"/>
        <v>140.80053551762</v>
      </c>
      <c r="G360" s="3">
        <f ca="1" t="shared" si="249"/>
        <v>150.679927014966</v>
      </c>
      <c r="H360" s="3">
        <f ca="1" t="shared" si="250"/>
        <v>158.669077776857</v>
      </c>
      <c r="I360" s="3">
        <f ca="1" t="shared" si="251"/>
        <v>165.735669454566</v>
      </c>
      <c r="J360" s="3">
        <f ca="1" t="shared" si="252"/>
        <v>172.219864426603</v>
      </c>
      <c r="K360" s="3">
        <f ca="1" t="shared" si="253"/>
        <v>178.109460607647</v>
      </c>
      <c r="L360" s="3">
        <f ca="1" t="shared" si="254"/>
        <v>184.066005338359</v>
      </c>
      <c r="M360" s="3">
        <f ca="1" t="shared" si="255"/>
        <v>190.233625279832</v>
      </c>
      <c r="N360" s="3">
        <f ca="1" t="shared" si="256"/>
        <v>196.573055384854</v>
      </c>
      <c r="O360" s="3">
        <f ca="1" t="shared" si="257"/>
        <v>202.474210031892</v>
      </c>
      <c r="P360" s="3">
        <f ca="1" t="shared" si="258"/>
        <v>207.806137613738</v>
      </c>
      <c r="Q360" s="3">
        <f ca="1" t="shared" si="259"/>
        <v>212.716811676273</v>
      </c>
      <c r="R360" s="3">
        <f ca="1" t="shared" si="260"/>
        <v>217.36535209992</v>
      </c>
      <c r="S360" s="3">
        <f ca="1" t="shared" si="261"/>
        <v>221.815248859021</v>
      </c>
      <c r="T360" s="3">
        <f ca="1" t="shared" si="262"/>
        <v>225.979706488427</v>
      </c>
      <c r="U360" s="3">
        <f ca="1" t="shared" si="263"/>
        <v>229.713354979548</v>
      </c>
      <c r="V360" s="3" t="e">
        <f ca="1" t="shared" si="238"/>
        <v>#VALUE!</v>
      </c>
      <c r="W360" s="3" t="e">
        <f ca="1" t="shared" si="239"/>
        <v>#DIV/0!</v>
      </c>
      <c r="X360" s="3" t="e">
        <f ca="1" t="shared" si="240"/>
        <v>#DIV/0!</v>
      </c>
      <c r="Y360" s="3" t="e">
        <f ca="1" t="shared" si="241"/>
        <v>#DIV/0!</v>
      </c>
      <c r="Z360" s="3" t="e">
        <f ca="1" t="shared" si="242"/>
        <v>#DIV/0!</v>
      </c>
      <c r="AA360" s="3" t="e">
        <f ca="1" t="shared" si="243"/>
        <v>#DIV/0!</v>
      </c>
      <c r="AB360" s="3" t="e">
        <f ca="1" t="shared" si="244"/>
        <v>#DIV/0!</v>
      </c>
      <c r="AC360" s="3" t="e">
        <f ca="1" t="shared" si="245"/>
        <v>#DIV/0!</v>
      </c>
      <c r="AE360" s="34" t="str">
        <f ca="1">VLOOKUP($C360,'Default drvr and elast'!$A$4:$C$49,MATCH(VLOOKUP(A360,Classification!$B$4:$D$99,2,FALSE),'Default drvr and elast'!$A$3:$C$3,0),FALSE)</f>
        <v>GDPPCAP</v>
      </c>
      <c r="AF360" s="4"/>
      <c r="AG360" s="6">
        <f ca="1">IF($AF360="",SUMIFS('Growth rates'!D$4:D$922,'Growth rates'!$B$4:$B$922,Demands_tra!$A360,'Growth rates'!$C$4:$C$922,$AE360),SUMIFS('Growth rates'!D$4:D$922,'Growth rates'!$B$4:$B$922,Demands_tra!$A360,'Growth rates'!$C$4:$C$922,$AF360))</f>
        <v>1</v>
      </c>
      <c r="AH360" s="6">
        <f ca="1">IF($AF360="",SUMIFS('Growth rates'!E$4:E$922,'Growth rates'!$B$4:$B$922,Demands_tra!$A360,'Growth rates'!$C$4:$C$922,$AE360),SUMIFS('Growth rates'!E$4:E$922,'Growth rates'!$B$4:$B$922,Demands_tra!$A360,'Growth rates'!$C$4:$C$922,$AF360))</f>
        <v>1.00918534514706</v>
      </c>
      <c r="AI360" s="6">
        <f ca="1">IF($AF360="",SUMIFS('Growth rates'!F$4:F$922,'Growth rates'!$B$4:$B$922,Demands_tra!$A360,'Growth rates'!$C$4:$C$922,$AE360),SUMIFS('Growth rates'!F$4:F$922,'Growth rates'!$B$4:$B$922,Demands_tra!$A360,'Growth rates'!$C$4:$C$922,$AF360))</f>
        <v>1.1095730181405</v>
      </c>
      <c r="AJ360" s="6">
        <f ca="1">IF($AF360="",SUMIFS('Growth rates'!G$4:G$922,'Growth rates'!$B$4:$B$922,Demands_tra!$A360,'Growth rates'!$C$4:$C$922,$AE360),SUMIFS('Growth rates'!G$4:G$922,'Growth rates'!$B$4:$B$922,Demands_tra!$A360,'Growth rates'!$C$4:$C$922,$AF360))</f>
        <v>1.21026766219836</v>
      </c>
      <c r="AK360" s="6">
        <f ca="1">IF($AF360="",SUMIFS('Growth rates'!H$4:H$922,'Growth rates'!$B$4:$B$922,Demands_tra!$A360,'Growth rates'!$C$4:$C$922,$AE360),SUMIFS('Growth rates'!H$4:H$922,'Growth rates'!$B$4:$B$922,Demands_tra!$A360,'Growth rates'!$C$4:$C$922,$AF360))</f>
        <v>1.29459257631768</v>
      </c>
      <c r="AL360" s="6">
        <f ca="1">IF($AF360="",SUMIFS('Growth rates'!I$4:I$922,'Growth rates'!$B$4:$B$922,Demands_tra!$A360,'Growth rates'!$C$4:$C$922,$AE360),SUMIFS('Growth rates'!I$4:I$922,'Growth rates'!$B$4:$B$922,Demands_tra!$A360,'Growth rates'!$C$4:$C$922,$AF360))</f>
        <v>1.37159356360231</v>
      </c>
      <c r="AM360" s="6">
        <f ca="1">IF($AF360="",SUMIFS('Growth rates'!J$4:J$922,'Growth rates'!$B$4:$B$922,Demands_tra!$A360,'Growth rates'!$C$4:$C$922,$AE360),SUMIFS('Growth rates'!J$4:J$922,'Growth rates'!$B$4:$B$922,Demands_tra!$A360,'Growth rates'!$C$4:$C$922,$AF360))</f>
        <v>1.44444572321756</v>
      </c>
      <c r="AN360" s="6">
        <f ca="1">IF($AF360="",SUMIFS('Growth rates'!K$4:K$922,'Growth rates'!$B$4:$B$922,Demands_tra!$A360,'Growth rates'!$C$4:$C$922,$AE360),SUMIFS('Growth rates'!K$4:K$922,'Growth rates'!$B$4:$B$922,Demands_tra!$A360,'Growth rates'!$C$4:$C$922,$AF360))</f>
        <v>1.51263732787917</v>
      </c>
      <c r="AO360" s="6">
        <f ca="1">IF($AF360="",SUMIFS('Growth rates'!L$4:L$922,'Growth rates'!$B$4:$B$922,Demands_tra!$A360,'Growth rates'!$C$4:$C$922,$AE360),SUMIFS('Growth rates'!L$4:L$922,'Growth rates'!$B$4:$B$922,Demands_tra!$A360,'Growth rates'!$C$4:$C$922,$AF360))</f>
        <v>1.58366756062812</v>
      </c>
      <c r="AP360" s="6">
        <f ca="1">IF($AF360="",SUMIFS('Growth rates'!M$4:M$922,'Growth rates'!$B$4:$B$922,Demands_tra!$A360,'Growth rates'!$C$4:$C$922,$AE360),SUMIFS('Growth rates'!M$4:M$922,'Growth rates'!$B$4:$B$922,Demands_tra!$A360,'Growth rates'!$C$4:$C$922,$AF360))</f>
        <v>1.65947468062322</v>
      </c>
      <c r="AQ360" s="6">
        <f ca="1">IF($AF360="",SUMIFS('Growth rates'!N$4:N$922,'Growth rates'!$B$4:$B$922,Demands_tra!$A360,'Growth rates'!$C$4:$C$922,$AE360),SUMIFS('Growth rates'!N$4:N$922,'Growth rates'!$B$4:$B$922,Demands_tra!$A360,'Growth rates'!$C$4:$C$922,$AF360))</f>
        <v>1.73991260613539</v>
      </c>
      <c r="AR360" s="6">
        <f ca="1">IF($AF360="",SUMIFS('Growth rates'!O$4:O$922,'Growth rates'!$B$4:$B$922,Demands_tra!$A360,'Growth rates'!$C$4:$C$922,$AE360),SUMIFS('Growth rates'!O$4:O$922,'Growth rates'!$B$4:$B$922,Demands_tra!$A360,'Growth rates'!$C$4:$C$922,$AF360))</f>
        <v>1.81729402164005</v>
      </c>
      <c r="AS360" s="6">
        <f ca="1">IF($AF360="",SUMIFS('Growth rates'!P$4:P$922,'Growth rates'!$B$4:$B$922,Demands_tra!$A360,'Growth rates'!$C$4:$C$922,$AE360),SUMIFS('Growth rates'!P$4:P$922,'Growth rates'!$B$4:$B$922,Demands_tra!$A360,'Growth rates'!$C$4:$C$922,$AF360))</f>
        <v>1.88953004741214</v>
      </c>
      <c r="AT360" s="6">
        <f ca="1">IF($AF360="",SUMIFS('Growth rates'!Q$4:Q$922,'Growth rates'!$B$4:$B$922,Demands_tra!$A360,'Growth rates'!$C$4:$C$922,$AE360),SUMIFS('Growth rates'!Q$4:Q$922,'Growth rates'!$B$4:$B$922,Demands_tra!$A360,'Growth rates'!$C$4:$C$922,$AF360))</f>
        <v>1.95822474009178</v>
      </c>
      <c r="AU360" s="6">
        <f ca="1">IF($AF360="",SUMIFS('Growth rates'!R$4:R$922,'Growth rates'!$B$4:$B$922,Demands_tra!$A360,'Growth rates'!$C$4:$C$922,$AE360),SUMIFS('Growth rates'!R$4:R$922,'Growth rates'!$B$4:$B$922,Demands_tra!$A360,'Growth rates'!$C$4:$C$922,$AF360))</f>
        <v>2.02535172504325</v>
      </c>
      <c r="AV360" s="6">
        <f ca="1">IF($AF360="",SUMIFS('Growth rates'!S$4:S$922,'Growth rates'!$B$4:$B$922,Demands_tra!$A360,'Growth rates'!$C$4:$C$922,$AE360),SUMIFS('Growth rates'!S$4:S$922,'Growth rates'!$B$4:$B$922,Demands_tra!$A360,'Growth rates'!$C$4:$C$922,$AF360))</f>
        <v>2.09169242554766</v>
      </c>
      <c r="AW360" s="6">
        <f ca="1">IF($AF360="",SUMIFS('Growth rates'!T$4:T$922,'Growth rates'!$B$4:$B$922,Demands_tra!$A360,'Growth rates'!$C$4:$C$922,$AE360),SUMIFS('Growth rates'!T$4:T$922,'Growth rates'!$B$4:$B$922,Demands_tra!$A360,'Growth rates'!$C$4:$C$922,$AF360))</f>
        <v>2.15580729757264</v>
      </c>
      <c r="AX360" s="6">
        <f ca="1">IF($AF360="",SUMIFS('Growth rates'!U$4:U$922,'Growth rates'!$B$4:$B$922,Demands_tra!$A360,'Growth rates'!$C$4:$C$922,$AE360),SUMIFS('Growth rates'!U$4:U$922,'Growth rates'!$B$4:$B$922,Demands_tra!$A360,'Growth rates'!$C$4:$C$922,$AF360))</f>
        <v>2.21517123183031</v>
      </c>
      <c r="AY360" s="6">
        <f ca="1">IF($AF360="",SUMIFS('Growth rates'!V$4:V$922,'Growth rates'!$B$4:$B$922,Demands_tra!$A360,'Growth rates'!$C$4:$C$922,$AE360),SUMIFS('Growth rates'!V$4:V$922,'Growth rates'!$B$4:$B$922,Demands_tra!$A360,'Growth rates'!$C$4:$C$922,$AF360))</f>
        <v>0</v>
      </c>
      <c r="AZ360" s="6">
        <f ca="1">IF($AF360="",SUMIFS('Growth rates'!W$4:W$922,'Growth rates'!$B$4:$B$922,Demands_tra!$A360,'Growth rates'!$C$4:$C$922,$AE360),SUMIFS('Growth rates'!W$4:W$922,'Growth rates'!$B$4:$B$922,Demands_tra!$A360,'Growth rates'!$C$4:$C$922,$AF360))</f>
        <v>0</v>
      </c>
      <c r="BA360" s="6">
        <f ca="1">IF($AF360="",SUMIFS('Growth rates'!X$4:X$922,'Growth rates'!$B$4:$B$922,Demands_tra!$A360,'Growth rates'!$C$4:$C$922,$AE360),SUMIFS('Growth rates'!X$4:X$922,'Growth rates'!$B$4:$B$922,Demands_tra!$A360,'Growth rates'!$C$4:$C$922,$AF360))</f>
        <v>0</v>
      </c>
      <c r="BB360" s="6">
        <f ca="1">IF($AF360="",SUMIFS('Growth rates'!Y$4:Y$922,'Growth rates'!$B$4:$B$922,Demands_tra!$A360,'Growth rates'!$C$4:$C$922,$AE360),SUMIFS('Growth rates'!Y$4:Y$922,'Growth rates'!$B$4:$B$922,Demands_tra!$A360,'Growth rates'!$C$4:$C$922,$AF360))</f>
        <v>0</v>
      </c>
      <c r="BC360" s="6">
        <f ca="1">IF($AF360="",SUMIFS('Growth rates'!Z$4:Z$922,'Growth rates'!$B$4:$B$922,Demands_tra!$A360,'Growth rates'!$C$4:$C$922,$AE360),SUMIFS('Growth rates'!Z$4:Z$922,'Growth rates'!$B$4:$B$922,Demands_tra!$A360,'Growth rates'!$C$4:$C$922,$AF360))</f>
        <v>0</v>
      </c>
      <c r="BD360" s="6">
        <f ca="1">IF($AF360="",SUMIFS('Growth rates'!AA$4:AA$922,'Growth rates'!$B$4:$B$922,Demands_tra!$A360,'Growth rates'!$C$4:$C$922,$AE360),SUMIFS('Growth rates'!AA$4:AA$922,'Growth rates'!$B$4:$B$922,Demands_tra!$A360,'Growth rates'!$C$4:$C$922,$AF360))</f>
        <v>0</v>
      </c>
      <c r="BE360" s="6">
        <f ca="1">IF($AF360="",SUMIFS('Growth rates'!AB$4:AB$922,'Growth rates'!$B$4:$B$922,Demands_tra!$A360,'Growth rates'!$C$4:$C$922,$AE360),SUMIFS('Growth rates'!AB$4:AB$922,'Growth rates'!$B$4:$B$922,Demands_tra!$A360,'Growth rates'!$C$4:$C$922,$AF360))</f>
        <v>0</v>
      </c>
      <c r="BF360" s="6">
        <f ca="1">IF($AF360="",SUMIFS('Growth rates'!AC$4:AC$922,'Growth rates'!$B$4:$B$922,Demands_tra!$A360,'Growth rates'!$C$4:$C$922,$AE360),SUMIFS('Growth rates'!AC$4:AC$922,'Growth rates'!$B$4:$B$922,Demands_tra!$A360,'Growth rates'!$C$4:$C$922,$AF360))</f>
        <v>0</v>
      </c>
      <c r="BH360" t="str">
        <f ca="1">VLOOKUP($C360,'Default drvr and elast'!$A$4:$F$49,MATCH(VLOOKUP(A360,Classification!$B$4:$D$42,3,FALSE),'Default drvr and elast'!$D$3:$F$3,0)+3,FALSE)</f>
        <v>Med2</v>
      </c>
      <c r="BJ360" s="6">
        <f ca="1">IF($BI360="",SUMIF(Elasticities!$B$5:$B$52,Demands_tra!$BH360,Elasticities!C$5:C$52),SUMIF(Elasticities!$B$5:$B$52,Demands_tra!$BI360,Elasticities!C$5:C$52))</f>
        <v>0.799999999999989</v>
      </c>
      <c r="BK360" s="6">
        <f ca="1">IF($BI360="",SUMIF(Elasticities!$B$5:$B$52,Demands_tra!$BH360,Elasticities!D$5:D$52),SUMIF(Elasticities!$B$5:$B$52,Demands_tra!$BI360,Elasticities!D$5:D$52))</f>
        <v>0.797560975609746</v>
      </c>
      <c r="BL360" s="6">
        <f ca="1">IF($BI360="",SUMIF(Elasticities!$B$5:$B$52,Demands_tra!$BH360,Elasticities!E$5:E$52),SUMIF(Elasticities!$B$5:$B$52,Demands_tra!$BI360,Elasticities!E$5:E$52))</f>
        <v>0.785365853658527</v>
      </c>
      <c r="BM360" s="6">
        <f ca="1">IF($BI360="",SUMIF(Elasticities!$B$5:$B$52,Demands_tra!$BH360,Elasticities!F$5:F$52),SUMIF(Elasticities!$B$5:$B$52,Demands_tra!$BI360,Elasticities!F$5:F$52))</f>
        <v>0.773170731707307</v>
      </c>
      <c r="BN360" s="6">
        <f ca="1">IF($BI360="",SUMIF(Elasticities!$B$5:$B$52,Demands_tra!$BH360,Elasticities!G$5:G$52),SUMIF(Elasticities!$B$5:$B$52,Demands_tra!$BI360,Elasticities!G$5:G$52))</f>
        <v>0.760975609756088</v>
      </c>
      <c r="BO360" s="6">
        <f ca="1">IF($BI360="",SUMIF(Elasticities!$B$5:$B$52,Demands_tra!$BH360,Elasticities!H$5:H$52),SUMIF(Elasticities!$B$5:$B$52,Demands_tra!$BI360,Elasticities!H$5:H$52))</f>
        <v>0.748780487804868</v>
      </c>
      <c r="BP360" s="6">
        <f ca="1">IF($BI360="",SUMIF(Elasticities!$B$5:$B$52,Demands_tra!$BH360,Elasticities!I$5:I$52),SUMIF(Elasticities!$B$5:$B$52,Demands_tra!$BI360,Elasticities!I$5:I$52))</f>
        <v>0.736585365853649</v>
      </c>
      <c r="BQ360" s="6">
        <f ca="1">IF($BI360="",SUMIF(Elasticities!$B$5:$B$52,Demands_tra!$BH360,Elasticities!J$5:J$52),SUMIF(Elasticities!$B$5:$B$52,Demands_tra!$BI360,Elasticities!J$5:J$52))</f>
        <v>0.724390243902429</v>
      </c>
      <c r="BR360" s="6">
        <f ca="1">IF($BI360="",SUMIF(Elasticities!$B$5:$B$52,Demands_tra!$BH360,Elasticities!K$5:K$52),SUMIF(Elasticities!$B$5:$B$52,Demands_tra!$BI360,Elasticities!K$5:K$52))</f>
        <v>0.71219512195121</v>
      </c>
      <c r="BS360" s="6">
        <f ca="1">IF($BI360="",SUMIF(Elasticities!$B$5:$B$52,Demands_tra!$BH360,Elasticities!L$5:L$52),SUMIF(Elasticities!$B$5:$B$52,Demands_tra!$BI360,Elasticities!L$5:L$52))</f>
        <v>0.699999999999997</v>
      </c>
      <c r="BT360" s="6">
        <f ca="1">IF($BI360="",SUMIF(Elasticities!$B$5:$B$52,Demands_tra!$BH360,Elasticities!M$5:M$52),SUMIF(Elasticities!$B$5:$B$52,Demands_tra!$BI360,Elasticities!M$5:M$52))</f>
        <v>0.687499999999996</v>
      </c>
      <c r="BU360" s="6">
        <f ca="1">IF($BI360="",SUMIF(Elasticities!$B$5:$B$52,Demands_tra!$BH360,Elasticities!N$5:N$52),SUMIF(Elasticities!$B$5:$B$52,Demands_tra!$BI360,Elasticities!N$5:N$52))</f>
        <v>0.674999999999996</v>
      </c>
      <c r="BV360" s="6">
        <f ca="1">IF($BI360="",SUMIF(Elasticities!$B$5:$B$52,Demands_tra!$BH360,Elasticities!O$5:O$52),SUMIF(Elasticities!$B$5:$B$52,Demands_tra!$BI360,Elasticities!O$5:O$52))</f>
        <v>0.662499999999996</v>
      </c>
      <c r="BW360" s="6">
        <f ca="1">IF($BI360="",SUMIF(Elasticities!$B$5:$B$52,Demands_tra!$BH360,Elasticities!P$5:P$52),SUMIF(Elasticities!$B$5:$B$52,Demands_tra!$BI360,Elasticities!P$5:P$52))</f>
        <v>0.649999999999997</v>
      </c>
      <c r="BX360" s="6">
        <f ca="1">IF($BI360="",SUMIF(Elasticities!$B$5:$B$52,Demands_tra!$BH360,Elasticities!Q$5:Q$52),SUMIF(Elasticities!$B$5:$B$52,Demands_tra!$BI360,Elasticities!Q$5:Q$52))</f>
        <v>0.637499999999997</v>
      </c>
      <c r="BY360" s="6">
        <f ca="1">IF($BI360="",SUMIF(Elasticities!$B$5:$B$52,Demands_tra!$BH360,Elasticities!R$5:R$52),SUMIF(Elasticities!$B$5:$B$52,Demands_tra!$BI360,Elasticities!R$5:R$52))</f>
        <v>0.624999999999996</v>
      </c>
      <c r="BZ360" s="6">
        <f ca="1">IF($BI360="",SUMIF(Elasticities!$B$5:$B$52,Demands_tra!$BH360,Elasticities!S$5:S$52),SUMIF(Elasticities!$B$5:$B$52,Demands_tra!$BI360,Elasticities!S$5:S$52))</f>
        <v>0.612499999999996</v>
      </c>
      <c r="CA360" s="6">
        <f ca="1">IF($BI360="",SUMIF(Elasticities!$B$5:$B$52,Demands_tra!$BH360,Elasticities!T$5:T$52),SUMIF(Elasticities!$B$5:$B$52,Demands_tra!$BI360,Elasticities!T$5:T$52))</f>
        <v>0.599999999999996</v>
      </c>
      <c r="CB360" s="6" t="e">
        <f ca="1">IF($BI360="",SUMIF(Elasticities!$B$5:$B$52,Demands_tra!$BH360,Elasticities!U$5:U$52),SUMIF(Elasticities!$B$5:$B$52,Demands_tra!$BI360,Elasticities!U$5:U$52))</f>
        <v>#VALUE!</v>
      </c>
      <c r="CC360" s="6" t="e">
        <f ca="1">IF($BI360="",SUMIF(Elasticities!$B$5:$B$52,Demands_tra!$BH360,Elasticities!V$5:V$52),SUMIF(Elasticities!$B$5:$B$52,Demands_tra!$BI360,Elasticities!V$5:V$52))</f>
        <v>#VALUE!</v>
      </c>
      <c r="CD360" s="6" t="e">
        <f ca="1">IF($BI360="",SUMIF(Elasticities!$B$5:$B$52,Demands_tra!$BH360,Elasticities!W$5:W$52),SUMIF(Elasticities!$B$5:$B$52,Demands_tra!$BI360,Elasticities!W$5:W$52))</f>
        <v>#VALUE!</v>
      </c>
      <c r="CE360" s="6" t="e">
        <f ca="1">IF($BI360="",SUMIF(Elasticities!$B$5:$B$52,Demands_tra!$BH360,Elasticities!X$5:X$52),SUMIF(Elasticities!$B$5:$B$52,Demands_tra!$BI360,Elasticities!X$5:X$52))</f>
        <v>#VALUE!</v>
      </c>
      <c r="CF360" s="6" t="e">
        <f ca="1">IF($BI360="",SUMIF(Elasticities!$B$5:$B$52,Demands_tra!$BH360,Elasticities!Y$5:Y$52),SUMIF(Elasticities!$B$5:$B$52,Demands_tra!$BI360,Elasticities!Y$5:Y$52))</f>
        <v>#VALUE!</v>
      </c>
      <c r="CG360" s="6" t="e">
        <f ca="1">IF($BI360="",SUMIF(Elasticities!$B$5:$B$52,Demands_tra!$BH360,Elasticities!Z$5:Z$52),SUMIF(Elasticities!$B$5:$B$52,Demands_tra!$BI360,Elasticities!Z$5:Z$52))</f>
        <v>#VALUE!</v>
      </c>
      <c r="CH360" s="6" t="e">
        <f ca="1">IF($BI360="",SUMIF(Elasticities!$B$5:$B$52,Demands_tra!$BH360,Elasticities!AA$5:AA$52),SUMIF(Elasticities!$B$5:$B$52,Demands_tra!$BI360,Elasticities!AA$5:AA$52))</f>
        <v>#VALUE!</v>
      </c>
      <c r="CI360" s="6" t="e">
        <f ca="1">IF($BI360="",SUMIF(Elasticities!$B$5:$B$52,Demands_tra!$BH360,Elasticities!AB$5:AB$52),SUMIF(Elasticities!$B$5:$B$52,Demands_tra!$BI360,Elasticities!AB$5:AB$52))</f>
        <v>#VALUE!</v>
      </c>
    </row>
    <row r="361" spans="1:87">
      <c r="A361" t="str">
        <f>IF(BYDem_tra!B360="","\I:",BYDem_tra!B360)</f>
        <v>SweFinDen</v>
      </c>
      <c r="B361" t="str">
        <f>BYDem_tra!E360</f>
        <v>Trd_hdt</v>
      </c>
      <c r="C361" t="str">
        <f t="shared" si="246"/>
        <v>Trd_hdt</v>
      </c>
      <c r="D361" s="3">
        <f>SUMIFS(BYDem_tra!$M$2:$M$2000,BYDem_tra!$B$2:$B$2000,Demands_tra!$A361,BYDem_tra!$E$2:$E$2000,Demands_tra!$B361)</f>
        <v>35.2</v>
      </c>
      <c r="E361" s="3">
        <f ca="1" t="shared" si="247"/>
        <v>35.5507146384754</v>
      </c>
      <c r="F361" s="3">
        <f ca="1" t="shared" si="248"/>
        <v>38.8293971979819</v>
      </c>
      <c r="G361" s="3">
        <f ca="1" t="shared" si="249"/>
        <v>41.913129723935</v>
      </c>
      <c r="H361" s="3">
        <f ca="1" t="shared" si="250"/>
        <v>44.4824742643478</v>
      </c>
      <c r="I361" s="3">
        <f ca="1" t="shared" si="251"/>
        <v>46.8393251617386</v>
      </c>
      <c r="J361" s="3">
        <f ca="1" t="shared" si="252"/>
        <v>49.1203299802282</v>
      </c>
      <c r="K361" s="3">
        <f ca="1" t="shared" si="253"/>
        <v>51.3618881370854</v>
      </c>
      <c r="L361" s="3">
        <f ca="1" t="shared" si="254"/>
        <v>53.6011476180371</v>
      </c>
      <c r="M361" s="3">
        <f ca="1" t="shared" si="255"/>
        <v>55.8913486795832</v>
      </c>
      <c r="N361" s="3">
        <f ca="1" t="shared" si="256"/>
        <v>58.2171704619479</v>
      </c>
      <c r="O361" s="3">
        <f ca="1" t="shared" si="257"/>
        <v>60.4309828688874</v>
      </c>
      <c r="P361" s="3">
        <f ca="1" t="shared" si="258"/>
        <v>62.4775870153312</v>
      </c>
      <c r="Q361" s="3">
        <f ca="1" t="shared" si="259"/>
        <v>64.344065978457</v>
      </c>
      <c r="R361" s="3">
        <f ca="1" t="shared" si="260"/>
        <v>66.0149717874947</v>
      </c>
      <c r="S361" s="3">
        <f ca="1" t="shared" si="261"/>
        <v>67.5002293149994</v>
      </c>
      <c r="T361" s="3">
        <f ca="1" t="shared" si="262"/>
        <v>68.8319965471204</v>
      </c>
      <c r="U361" s="3">
        <f ca="1" t="shared" si="263"/>
        <v>70.0170070742548</v>
      </c>
      <c r="V361" s="3" t="e">
        <f ca="1" t="shared" si="238"/>
        <v>#VALUE!</v>
      </c>
      <c r="W361" s="3" t="e">
        <f ca="1" t="shared" si="239"/>
        <v>#DIV/0!</v>
      </c>
      <c r="X361" s="3" t="e">
        <f ca="1" t="shared" si="240"/>
        <v>#DIV/0!</v>
      </c>
      <c r="Y361" s="3" t="e">
        <f ca="1" t="shared" si="241"/>
        <v>#DIV/0!</v>
      </c>
      <c r="Z361" s="3" t="e">
        <f ca="1" t="shared" si="242"/>
        <v>#DIV/0!</v>
      </c>
      <c r="AA361" s="3" t="e">
        <f ca="1" t="shared" si="243"/>
        <v>#DIV/0!</v>
      </c>
      <c r="AB361" s="3" t="e">
        <f ca="1" t="shared" si="244"/>
        <v>#DIV/0!</v>
      </c>
      <c r="AC361" s="3" t="e">
        <f ca="1" t="shared" si="245"/>
        <v>#DIV/0!</v>
      </c>
      <c r="AE361" s="34" t="str">
        <f ca="1">VLOOKUP($C361,'Default drvr and elast'!$A$4:$C$49,MATCH(VLOOKUP(A361,Classification!$B$4:$D$99,2,FALSE),'Default drvr and elast'!$A$3:$C$3,0),FALSE)</f>
        <v>GDP</v>
      </c>
      <c r="AF361" s="4"/>
      <c r="AG361" s="6">
        <f ca="1">IF($AF361="",SUMIFS('Growth rates'!D$4:D$922,'Growth rates'!$B$4:$B$922,Demands_tra!$A361,'Growth rates'!$C$4:$C$922,$AE361),SUMIFS('Growth rates'!D$4:D$922,'Growth rates'!$B$4:$B$922,Demands_tra!$A361,'Growth rates'!$C$4:$C$922,$AF361))</f>
        <v>1</v>
      </c>
      <c r="AH361" s="6">
        <f ca="1">IF($AF361="",SUMIFS('Growth rates'!E$4:E$922,'Growth rates'!$B$4:$B$922,Demands_tra!$A361,'Growth rates'!$C$4:$C$922,$AE361),SUMIFS('Growth rates'!E$4:E$922,'Growth rates'!$B$4:$B$922,Demands_tra!$A361,'Growth rates'!$C$4:$C$922,$AF361))</f>
        <v>1.01249244177222</v>
      </c>
      <c r="AI361" s="6">
        <f ca="1">IF($AF361="",SUMIFS('Growth rates'!F$4:F$922,'Growth rates'!$B$4:$B$922,Demands_tra!$A361,'Growth rates'!$C$4:$C$922,$AE361),SUMIFS('Growth rates'!F$4:F$922,'Growth rates'!$B$4:$B$922,Demands_tra!$A361,'Growth rates'!$C$4:$C$922,$AF361))</f>
        <v>1.13138941807915</v>
      </c>
      <c r="AJ361" s="6">
        <f ca="1">IF($AF361="",SUMIFS('Growth rates'!G$4:G$922,'Growth rates'!$B$4:$B$922,Demands_tra!$A361,'Growth rates'!$C$4:$C$922,$AE361),SUMIFS('Growth rates'!G$4:G$922,'Growth rates'!$B$4:$B$922,Demands_tra!$A361,'Growth rates'!$C$4:$C$922,$AF361))</f>
        <v>1.24760189562937</v>
      </c>
      <c r="AK361" s="6">
        <f ca="1">IF($AF361="",SUMIFS('Growth rates'!H$4:H$922,'Growth rates'!$B$4:$B$922,Demands_tra!$A361,'Growth rates'!$C$4:$C$922,$AE361),SUMIFS('Growth rates'!H$4:H$922,'Growth rates'!$B$4:$B$922,Demands_tra!$A361,'Growth rates'!$C$4:$C$922,$AF361))</f>
        <v>1.34810455246965</v>
      </c>
      <c r="AL361" s="6">
        <f ca="1">IF($AF361="",SUMIFS('Growth rates'!I$4:I$922,'Growth rates'!$B$4:$B$922,Demands_tra!$A361,'Growth rates'!$C$4:$C$922,$AE361),SUMIFS('Growth rates'!I$4:I$922,'Growth rates'!$B$4:$B$922,Demands_tra!$A361,'Growth rates'!$C$4:$C$922,$AF361))</f>
        <v>1.44349661274636</v>
      </c>
      <c r="AM361" s="6">
        <f ca="1">IF($AF361="",SUMIFS('Growth rates'!J$4:J$922,'Growth rates'!$B$4:$B$922,Demands_tra!$A361,'Growth rates'!$C$4:$C$922,$AE361),SUMIFS('Growth rates'!J$4:J$922,'Growth rates'!$B$4:$B$922,Demands_tra!$A361,'Growth rates'!$C$4:$C$922,$AF361))</f>
        <v>1.53893173984805</v>
      </c>
      <c r="AN361" s="6">
        <f ca="1">IF($AF361="",SUMIFS('Growth rates'!K$4:K$922,'Growth rates'!$B$4:$B$922,Demands_tra!$A361,'Growth rates'!$C$4:$C$922,$AE361),SUMIFS('Growth rates'!K$4:K$922,'Growth rates'!$B$4:$B$922,Demands_tra!$A361,'Growth rates'!$C$4:$C$922,$AF361))</f>
        <v>1.6358789910266</v>
      </c>
      <c r="AO361" s="6">
        <f ca="1">IF($AF361="",SUMIFS('Growth rates'!L$4:L$922,'Growth rates'!$B$4:$B$922,Demands_tra!$A361,'Growth rates'!$C$4:$C$922,$AE361),SUMIFS('Growth rates'!L$4:L$922,'Growth rates'!$B$4:$B$922,Demands_tra!$A361,'Growth rates'!$C$4:$C$922,$AF361))</f>
        <v>1.73602084357765</v>
      </c>
      <c r="AP361" s="6">
        <f ca="1">IF($AF361="",SUMIFS('Growth rates'!M$4:M$922,'Growth rates'!$B$4:$B$922,Demands_tra!$A361,'Growth rates'!$C$4:$C$922,$AE361),SUMIFS('Growth rates'!M$4:M$922,'Growth rates'!$B$4:$B$922,Demands_tra!$A361,'Growth rates'!$C$4:$C$922,$AF361))</f>
        <v>1.84198437382463</v>
      </c>
      <c r="AQ361" s="6">
        <f ca="1">IF($AF361="",SUMIFS('Growth rates'!N$4:N$922,'Growth rates'!$B$4:$B$922,Demands_tra!$A361,'Growth rates'!$C$4:$C$922,$AE361),SUMIFS('Growth rates'!N$4:N$922,'Growth rates'!$B$4:$B$922,Demands_tra!$A361,'Growth rates'!$C$4:$C$922,$AF361))</f>
        <v>1.95347672735771</v>
      </c>
      <c r="AR361" s="6">
        <f ca="1">IF($AF361="",SUMIFS('Growth rates'!O$4:O$922,'Growth rates'!$B$4:$B$922,Demands_tra!$A361,'Growth rates'!$C$4:$C$922,$AE361),SUMIFS('Growth rates'!O$4:O$922,'Growth rates'!$B$4:$B$922,Demands_tra!$A361,'Growth rates'!$C$4:$C$922,$AF361))</f>
        <v>2.063527777815</v>
      </c>
      <c r="AS361" s="6">
        <f ca="1">IF($AF361="",SUMIFS('Growth rates'!P$4:P$922,'Growth rates'!$B$4:$B$922,Demands_tra!$A361,'Growth rates'!$C$4:$C$922,$AE361),SUMIFS('Growth rates'!P$4:P$922,'Growth rates'!$B$4:$B$922,Demands_tra!$A361,'Growth rates'!$C$4:$C$922,$AF361))</f>
        <v>2.1690147018656</v>
      </c>
      <c r="AT361" s="6">
        <f ca="1">IF($AF361="",SUMIFS('Growth rates'!Q$4:Q$922,'Growth rates'!$B$4:$B$922,Demands_tra!$A361,'Growth rates'!$C$4:$C$922,$AE361),SUMIFS('Growth rates'!Q$4:Q$922,'Growth rates'!$B$4:$B$922,Demands_tra!$A361,'Growth rates'!$C$4:$C$922,$AF361))</f>
        <v>2.26870387423415</v>
      </c>
      <c r="AU361" s="6">
        <f ca="1">IF($AF361="",SUMIFS('Growth rates'!R$4:R$922,'Growth rates'!$B$4:$B$922,Demands_tra!$A361,'Growth rates'!$C$4:$C$922,$AE361),SUMIFS('Growth rates'!R$4:R$922,'Growth rates'!$B$4:$B$922,Demands_tra!$A361,'Growth rates'!$C$4:$C$922,$AF361))</f>
        <v>2.36111858134433</v>
      </c>
      <c r="AV361" s="6">
        <f ca="1">IF($AF361="",SUMIFS('Growth rates'!S$4:S$922,'Growth rates'!$B$4:$B$922,Demands_tra!$A361,'Growth rates'!$C$4:$C$922,$AE361),SUMIFS('Growth rates'!S$4:S$922,'Growth rates'!$B$4:$B$922,Demands_tra!$A361,'Growth rates'!$C$4:$C$922,$AF361))</f>
        <v>2.44611431007233</v>
      </c>
      <c r="AW361" s="6">
        <f ca="1">IF($AF361="",SUMIFS('Growth rates'!T$4:T$922,'Growth rates'!$B$4:$B$922,Demands_tra!$A361,'Growth rates'!$C$4:$C$922,$AE361),SUMIFS('Growth rates'!T$4:T$922,'Growth rates'!$B$4:$B$922,Demands_tra!$A361,'Growth rates'!$C$4:$C$922,$AF361))</f>
        <v>2.52490841600409</v>
      </c>
      <c r="AX361" s="6">
        <f ca="1">IF($AF361="",SUMIFS('Growth rates'!U$4:U$922,'Growth rates'!$B$4:$B$922,Demands_tra!$A361,'Growth rates'!$C$4:$C$922,$AE361),SUMIFS('Growth rates'!U$4:U$922,'Growth rates'!$B$4:$B$922,Demands_tra!$A361,'Growth rates'!$C$4:$C$922,$AF361))</f>
        <v>2.5973563860158</v>
      </c>
      <c r="AY361" s="6">
        <f ca="1">IF($AF361="",SUMIFS('Growth rates'!V$4:V$922,'Growth rates'!$B$4:$B$922,Demands_tra!$A361,'Growth rates'!$C$4:$C$922,$AE361),SUMIFS('Growth rates'!V$4:V$922,'Growth rates'!$B$4:$B$922,Demands_tra!$A361,'Growth rates'!$C$4:$C$922,$AF361))</f>
        <v>0</v>
      </c>
      <c r="AZ361" s="6">
        <f ca="1">IF($AF361="",SUMIFS('Growth rates'!W$4:W$922,'Growth rates'!$B$4:$B$922,Demands_tra!$A361,'Growth rates'!$C$4:$C$922,$AE361),SUMIFS('Growth rates'!W$4:W$922,'Growth rates'!$B$4:$B$922,Demands_tra!$A361,'Growth rates'!$C$4:$C$922,$AF361))</f>
        <v>0</v>
      </c>
      <c r="BA361" s="6">
        <f ca="1">IF($AF361="",SUMIFS('Growth rates'!X$4:X$922,'Growth rates'!$B$4:$B$922,Demands_tra!$A361,'Growth rates'!$C$4:$C$922,$AE361),SUMIFS('Growth rates'!X$4:X$922,'Growth rates'!$B$4:$B$922,Demands_tra!$A361,'Growth rates'!$C$4:$C$922,$AF361))</f>
        <v>0</v>
      </c>
      <c r="BB361" s="6">
        <f ca="1">IF($AF361="",SUMIFS('Growth rates'!Y$4:Y$922,'Growth rates'!$B$4:$B$922,Demands_tra!$A361,'Growth rates'!$C$4:$C$922,$AE361),SUMIFS('Growth rates'!Y$4:Y$922,'Growth rates'!$B$4:$B$922,Demands_tra!$A361,'Growth rates'!$C$4:$C$922,$AF361))</f>
        <v>0</v>
      </c>
      <c r="BC361" s="6">
        <f ca="1">IF($AF361="",SUMIFS('Growth rates'!Z$4:Z$922,'Growth rates'!$B$4:$B$922,Demands_tra!$A361,'Growth rates'!$C$4:$C$922,$AE361),SUMIFS('Growth rates'!Z$4:Z$922,'Growth rates'!$B$4:$B$922,Demands_tra!$A361,'Growth rates'!$C$4:$C$922,$AF361))</f>
        <v>0</v>
      </c>
      <c r="BD361" s="6">
        <f ca="1">IF($AF361="",SUMIFS('Growth rates'!AA$4:AA$922,'Growth rates'!$B$4:$B$922,Demands_tra!$A361,'Growth rates'!$C$4:$C$922,$AE361),SUMIFS('Growth rates'!AA$4:AA$922,'Growth rates'!$B$4:$B$922,Demands_tra!$A361,'Growth rates'!$C$4:$C$922,$AF361))</f>
        <v>0</v>
      </c>
      <c r="BE361" s="6">
        <f ca="1">IF($AF361="",SUMIFS('Growth rates'!AB$4:AB$922,'Growth rates'!$B$4:$B$922,Demands_tra!$A361,'Growth rates'!$C$4:$C$922,$AE361),SUMIFS('Growth rates'!AB$4:AB$922,'Growth rates'!$B$4:$B$922,Demands_tra!$A361,'Growth rates'!$C$4:$C$922,$AF361))</f>
        <v>0</v>
      </c>
      <c r="BF361" s="6">
        <f ca="1">IF($AF361="",SUMIFS('Growth rates'!AC$4:AC$922,'Growth rates'!$B$4:$B$922,Demands_tra!$A361,'Growth rates'!$C$4:$C$922,$AE361),SUMIFS('Growth rates'!AC$4:AC$922,'Growth rates'!$B$4:$B$922,Demands_tra!$A361,'Growth rates'!$C$4:$C$922,$AF361))</f>
        <v>0</v>
      </c>
      <c r="BH361" t="str">
        <f ca="1">VLOOKUP($C361,'Default drvr and elast'!$A$4:$F$49,MATCH(VLOOKUP(A361,Classification!$B$4:$D$42,3,FALSE),'Default drvr and elast'!$D$3:$F$3,0)+3,FALSE)</f>
        <v>Med2</v>
      </c>
      <c r="BJ361" s="6">
        <f ca="1">IF($BI361="",SUMIF(Elasticities!$B$5:$B$52,Demands_tra!$BH361,Elasticities!C$5:C$52),SUMIF(Elasticities!$B$5:$B$52,Demands_tra!$BI361,Elasticities!C$5:C$52))</f>
        <v>0.799999999999989</v>
      </c>
      <c r="BK361" s="6">
        <f ca="1">IF($BI361="",SUMIF(Elasticities!$B$5:$B$52,Demands_tra!$BH361,Elasticities!D$5:D$52),SUMIF(Elasticities!$B$5:$B$52,Demands_tra!$BI361,Elasticities!D$5:D$52))</f>
        <v>0.797560975609746</v>
      </c>
      <c r="BL361" s="6">
        <f ca="1">IF($BI361="",SUMIF(Elasticities!$B$5:$B$52,Demands_tra!$BH361,Elasticities!E$5:E$52),SUMIF(Elasticities!$B$5:$B$52,Demands_tra!$BI361,Elasticities!E$5:E$52))</f>
        <v>0.785365853658527</v>
      </c>
      <c r="BM361" s="6">
        <f ca="1">IF($BI361="",SUMIF(Elasticities!$B$5:$B$52,Demands_tra!$BH361,Elasticities!F$5:F$52),SUMIF(Elasticities!$B$5:$B$52,Demands_tra!$BI361,Elasticities!F$5:F$52))</f>
        <v>0.773170731707307</v>
      </c>
      <c r="BN361" s="6">
        <f ca="1">IF($BI361="",SUMIF(Elasticities!$B$5:$B$52,Demands_tra!$BH361,Elasticities!G$5:G$52),SUMIF(Elasticities!$B$5:$B$52,Demands_tra!$BI361,Elasticities!G$5:G$52))</f>
        <v>0.760975609756088</v>
      </c>
      <c r="BO361" s="6">
        <f ca="1">IF($BI361="",SUMIF(Elasticities!$B$5:$B$52,Demands_tra!$BH361,Elasticities!H$5:H$52),SUMIF(Elasticities!$B$5:$B$52,Demands_tra!$BI361,Elasticities!H$5:H$52))</f>
        <v>0.748780487804868</v>
      </c>
      <c r="BP361" s="6">
        <f ca="1">IF($BI361="",SUMIF(Elasticities!$B$5:$B$52,Demands_tra!$BH361,Elasticities!I$5:I$52),SUMIF(Elasticities!$B$5:$B$52,Demands_tra!$BI361,Elasticities!I$5:I$52))</f>
        <v>0.736585365853649</v>
      </c>
      <c r="BQ361" s="6">
        <f ca="1">IF($BI361="",SUMIF(Elasticities!$B$5:$B$52,Demands_tra!$BH361,Elasticities!J$5:J$52),SUMIF(Elasticities!$B$5:$B$52,Demands_tra!$BI361,Elasticities!J$5:J$52))</f>
        <v>0.724390243902429</v>
      </c>
      <c r="BR361" s="6">
        <f ca="1">IF($BI361="",SUMIF(Elasticities!$B$5:$B$52,Demands_tra!$BH361,Elasticities!K$5:K$52),SUMIF(Elasticities!$B$5:$B$52,Demands_tra!$BI361,Elasticities!K$5:K$52))</f>
        <v>0.71219512195121</v>
      </c>
      <c r="BS361" s="6">
        <f ca="1">IF($BI361="",SUMIF(Elasticities!$B$5:$B$52,Demands_tra!$BH361,Elasticities!L$5:L$52),SUMIF(Elasticities!$B$5:$B$52,Demands_tra!$BI361,Elasticities!L$5:L$52))</f>
        <v>0.699999999999997</v>
      </c>
      <c r="BT361" s="6">
        <f ca="1">IF($BI361="",SUMIF(Elasticities!$B$5:$B$52,Demands_tra!$BH361,Elasticities!M$5:M$52),SUMIF(Elasticities!$B$5:$B$52,Demands_tra!$BI361,Elasticities!M$5:M$52))</f>
        <v>0.687499999999996</v>
      </c>
      <c r="BU361" s="6">
        <f ca="1">IF($BI361="",SUMIF(Elasticities!$B$5:$B$52,Demands_tra!$BH361,Elasticities!N$5:N$52),SUMIF(Elasticities!$B$5:$B$52,Demands_tra!$BI361,Elasticities!N$5:N$52))</f>
        <v>0.674999999999996</v>
      </c>
      <c r="BV361" s="6">
        <f ca="1">IF($BI361="",SUMIF(Elasticities!$B$5:$B$52,Demands_tra!$BH361,Elasticities!O$5:O$52),SUMIF(Elasticities!$B$5:$B$52,Demands_tra!$BI361,Elasticities!O$5:O$52))</f>
        <v>0.662499999999996</v>
      </c>
      <c r="BW361" s="6">
        <f ca="1">IF($BI361="",SUMIF(Elasticities!$B$5:$B$52,Demands_tra!$BH361,Elasticities!P$5:P$52),SUMIF(Elasticities!$B$5:$B$52,Demands_tra!$BI361,Elasticities!P$5:P$52))</f>
        <v>0.649999999999997</v>
      </c>
      <c r="BX361" s="6">
        <f ca="1">IF($BI361="",SUMIF(Elasticities!$B$5:$B$52,Demands_tra!$BH361,Elasticities!Q$5:Q$52),SUMIF(Elasticities!$B$5:$B$52,Demands_tra!$BI361,Elasticities!Q$5:Q$52))</f>
        <v>0.637499999999997</v>
      </c>
      <c r="BY361" s="6">
        <f ca="1">IF($BI361="",SUMIF(Elasticities!$B$5:$B$52,Demands_tra!$BH361,Elasticities!R$5:R$52),SUMIF(Elasticities!$B$5:$B$52,Demands_tra!$BI361,Elasticities!R$5:R$52))</f>
        <v>0.624999999999996</v>
      </c>
      <c r="BZ361" s="6">
        <f ca="1">IF($BI361="",SUMIF(Elasticities!$B$5:$B$52,Demands_tra!$BH361,Elasticities!S$5:S$52),SUMIF(Elasticities!$B$5:$B$52,Demands_tra!$BI361,Elasticities!S$5:S$52))</f>
        <v>0.612499999999996</v>
      </c>
      <c r="CA361" s="6">
        <f ca="1">IF($BI361="",SUMIF(Elasticities!$B$5:$B$52,Demands_tra!$BH361,Elasticities!T$5:T$52),SUMIF(Elasticities!$B$5:$B$52,Demands_tra!$BI361,Elasticities!T$5:T$52))</f>
        <v>0.599999999999996</v>
      </c>
      <c r="CB361" s="6" t="e">
        <f ca="1">IF($BI361="",SUMIF(Elasticities!$B$5:$B$52,Demands_tra!$BH361,Elasticities!U$5:U$52),SUMIF(Elasticities!$B$5:$B$52,Demands_tra!$BI361,Elasticities!U$5:U$52))</f>
        <v>#VALUE!</v>
      </c>
      <c r="CC361" s="6" t="e">
        <f ca="1">IF($BI361="",SUMIF(Elasticities!$B$5:$B$52,Demands_tra!$BH361,Elasticities!V$5:V$52),SUMIF(Elasticities!$B$5:$B$52,Demands_tra!$BI361,Elasticities!V$5:V$52))</f>
        <v>#VALUE!</v>
      </c>
      <c r="CD361" s="6" t="e">
        <f ca="1">IF($BI361="",SUMIF(Elasticities!$B$5:$B$52,Demands_tra!$BH361,Elasticities!W$5:W$52),SUMIF(Elasticities!$B$5:$B$52,Demands_tra!$BI361,Elasticities!W$5:W$52))</f>
        <v>#VALUE!</v>
      </c>
      <c r="CE361" s="6" t="e">
        <f ca="1">IF($BI361="",SUMIF(Elasticities!$B$5:$B$52,Demands_tra!$BH361,Elasticities!X$5:X$52),SUMIF(Elasticities!$B$5:$B$52,Demands_tra!$BI361,Elasticities!X$5:X$52))</f>
        <v>#VALUE!</v>
      </c>
      <c r="CF361" s="6" t="e">
        <f ca="1">IF($BI361="",SUMIF(Elasticities!$B$5:$B$52,Demands_tra!$BH361,Elasticities!Y$5:Y$52),SUMIF(Elasticities!$B$5:$B$52,Demands_tra!$BI361,Elasticities!Y$5:Y$52))</f>
        <v>#VALUE!</v>
      </c>
      <c r="CG361" s="6" t="e">
        <f ca="1">IF($BI361="",SUMIF(Elasticities!$B$5:$B$52,Demands_tra!$BH361,Elasticities!Z$5:Z$52),SUMIF(Elasticities!$B$5:$B$52,Demands_tra!$BI361,Elasticities!Z$5:Z$52))</f>
        <v>#VALUE!</v>
      </c>
      <c r="CH361" s="6" t="e">
        <f ca="1">IF($BI361="",SUMIF(Elasticities!$B$5:$B$52,Demands_tra!$BH361,Elasticities!AA$5:AA$52),SUMIF(Elasticities!$B$5:$B$52,Demands_tra!$BI361,Elasticities!AA$5:AA$52))</f>
        <v>#VALUE!</v>
      </c>
      <c r="CI361" s="6" t="e">
        <f ca="1">IF($BI361="",SUMIF(Elasticities!$B$5:$B$52,Demands_tra!$BH361,Elasticities!AB$5:AB$52),SUMIF(Elasticities!$B$5:$B$52,Demands_tra!$BI361,Elasticities!AB$5:AB$52))</f>
        <v>#VALUE!</v>
      </c>
    </row>
    <row r="362" spans="1:87">
      <c r="A362" t="str">
        <f>IF(BYDem_tra!B361="","\I:",BYDem_tra!B361)</f>
        <v>SweFinDen</v>
      </c>
      <c r="B362" t="str">
        <f>BYDem_tra!E361</f>
        <v>Trd_lcv</v>
      </c>
      <c r="C362" t="str">
        <f t="shared" si="246"/>
        <v>Trd_lcv</v>
      </c>
      <c r="D362" s="3">
        <f>SUMIFS(BYDem_tra!$M$2:$M$2000,BYDem_tra!$B$2:$B$2000,Demands_tra!$A362,BYDem_tra!$E$2:$E$2000,Demands_tra!$B362)</f>
        <v>19.96</v>
      </c>
      <c r="E362" s="3">
        <f ca="1" t="shared" si="247"/>
        <v>20.15887114159</v>
      </c>
      <c r="F362" s="3">
        <f ca="1" t="shared" si="248"/>
        <v>22.0180331838557</v>
      </c>
      <c r="G362" s="3">
        <f ca="1" t="shared" si="249"/>
        <v>23.7666496957313</v>
      </c>
      <c r="H362" s="3">
        <f ca="1" t="shared" si="250"/>
        <v>25.2235848385336</v>
      </c>
      <c r="I362" s="3">
        <f ca="1" t="shared" si="251"/>
        <v>26.5600264269404</v>
      </c>
      <c r="J362" s="3">
        <f ca="1" t="shared" si="252"/>
        <v>27.8534598410612</v>
      </c>
      <c r="K362" s="3">
        <f ca="1" t="shared" si="253"/>
        <v>29.1245252050064</v>
      </c>
      <c r="L362" s="3">
        <f ca="1" t="shared" si="254"/>
        <v>30.3942871152278</v>
      </c>
      <c r="M362" s="3">
        <f ca="1" t="shared" si="255"/>
        <v>31.6929352171727</v>
      </c>
      <c r="N362" s="3">
        <f ca="1" t="shared" si="256"/>
        <v>33.0117818869455</v>
      </c>
      <c r="O362" s="3">
        <f ca="1" t="shared" si="257"/>
        <v>34.2671141495168</v>
      </c>
      <c r="P362" s="3">
        <f ca="1" t="shared" si="258"/>
        <v>35.4276317280117</v>
      </c>
      <c r="Q362" s="3">
        <f ca="1" t="shared" si="259"/>
        <v>36.4860101400569</v>
      </c>
      <c r="R362" s="3">
        <f ca="1" t="shared" si="260"/>
        <v>37.4334896840453</v>
      </c>
      <c r="S362" s="3">
        <f ca="1" t="shared" si="261"/>
        <v>38.2756982138463</v>
      </c>
      <c r="T362" s="3">
        <f ca="1" t="shared" si="262"/>
        <v>39.0308707693331</v>
      </c>
      <c r="U362" s="3">
        <f ca="1" t="shared" si="263"/>
        <v>39.7028256023331</v>
      </c>
      <c r="V362" s="3" t="e">
        <f ca="1" t="shared" si="238"/>
        <v>#VALUE!</v>
      </c>
      <c r="W362" s="3" t="e">
        <f ca="1" t="shared" si="239"/>
        <v>#DIV/0!</v>
      </c>
      <c r="X362" s="3" t="e">
        <f ca="1" t="shared" si="240"/>
        <v>#DIV/0!</v>
      </c>
      <c r="Y362" s="3" t="e">
        <f ca="1" t="shared" si="241"/>
        <v>#DIV/0!</v>
      </c>
      <c r="Z362" s="3" t="e">
        <f ca="1" t="shared" si="242"/>
        <v>#DIV/0!</v>
      </c>
      <c r="AA362" s="3" t="e">
        <f ca="1" t="shared" si="243"/>
        <v>#DIV/0!</v>
      </c>
      <c r="AB362" s="3" t="e">
        <f ca="1" t="shared" si="244"/>
        <v>#DIV/0!</v>
      </c>
      <c r="AC362" s="3" t="e">
        <f ca="1" t="shared" si="245"/>
        <v>#DIV/0!</v>
      </c>
      <c r="AE362" s="34" t="str">
        <f ca="1">VLOOKUP($C362,'Default drvr and elast'!$A$4:$C$49,MATCH(VLOOKUP(A362,Classification!$B$4:$D$99,2,FALSE),'Default drvr and elast'!$A$3:$C$3,0),FALSE)</f>
        <v>GDP</v>
      </c>
      <c r="AF362" s="4"/>
      <c r="AG362" s="6">
        <f ca="1">IF($AF362="",SUMIFS('Growth rates'!D$4:D$922,'Growth rates'!$B$4:$B$922,Demands_tra!$A362,'Growth rates'!$C$4:$C$922,$AE362),SUMIFS('Growth rates'!D$4:D$922,'Growth rates'!$B$4:$B$922,Demands_tra!$A362,'Growth rates'!$C$4:$C$922,$AF362))</f>
        <v>1</v>
      </c>
      <c r="AH362" s="6">
        <f ca="1">IF($AF362="",SUMIFS('Growth rates'!E$4:E$922,'Growth rates'!$B$4:$B$922,Demands_tra!$A362,'Growth rates'!$C$4:$C$922,$AE362),SUMIFS('Growth rates'!E$4:E$922,'Growth rates'!$B$4:$B$922,Demands_tra!$A362,'Growth rates'!$C$4:$C$922,$AF362))</f>
        <v>1.01249244177222</v>
      </c>
      <c r="AI362" s="6">
        <f ca="1">IF($AF362="",SUMIFS('Growth rates'!F$4:F$922,'Growth rates'!$B$4:$B$922,Demands_tra!$A362,'Growth rates'!$C$4:$C$922,$AE362),SUMIFS('Growth rates'!F$4:F$922,'Growth rates'!$B$4:$B$922,Demands_tra!$A362,'Growth rates'!$C$4:$C$922,$AF362))</f>
        <v>1.13138941807915</v>
      </c>
      <c r="AJ362" s="6">
        <f ca="1">IF($AF362="",SUMIFS('Growth rates'!G$4:G$922,'Growth rates'!$B$4:$B$922,Demands_tra!$A362,'Growth rates'!$C$4:$C$922,$AE362),SUMIFS('Growth rates'!G$4:G$922,'Growth rates'!$B$4:$B$922,Demands_tra!$A362,'Growth rates'!$C$4:$C$922,$AF362))</f>
        <v>1.24760189562937</v>
      </c>
      <c r="AK362" s="6">
        <f ca="1">IF($AF362="",SUMIFS('Growth rates'!H$4:H$922,'Growth rates'!$B$4:$B$922,Demands_tra!$A362,'Growth rates'!$C$4:$C$922,$AE362),SUMIFS('Growth rates'!H$4:H$922,'Growth rates'!$B$4:$B$922,Demands_tra!$A362,'Growth rates'!$C$4:$C$922,$AF362))</f>
        <v>1.34810455246965</v>
      </c>
      <c r="AL362" s="6">
        <f ca="1">IF($AF362="",SUMIFS('Growth rates'!I$4:I$922,'Growth rates'!$B$4:$B$922,Demands_tra!$A362,'Growth rates'!$C$4:$C$922,$AE362),SUMIFS('Growth rates'!I$4:I$922,'Growth rates'!$B$4:$B$922,Demands_tra!$A362,'Growth rates'!$C$4:$C$922,$AF362))</f>
        <v>1.44349661274636</v>
      </c>
      <c r="AM362" s="6">
        <f ca="1">IF($AF362="",SUMIFS('Growth rates'!J$4:J$922,'Growth rates'!$B$4:$B$922,Demands_tra!$A362,'Growth rates'!$C$4:$C$922,$AE362),SUMIFS('Growth rates'!J$4:J$922,'Growth rates'!$B$4:$B$922,Demands_tra!$A362,'Growth rates'!$C$4:$C$922,$AF362))</f>
        <v>1.53893173984805</v>
      </c>
      <c r="AN362" s="6">
        <f ca="1">IF($AF362="",SUMIFS('Growth rates'!K$4:K$922,'Growth rates'!$B$4:$B$922,Demands_tra!$A362,'Growth rates'!$C$4:$C$922,$AE362),SUMIFS('Growth rates'!K$4:K$922,'Growth rates'!$B$4:$B$922,Demands_tra!$A362,'Growth rates'!$C$4:$C$922,$AF362))</f>
        <v>1.6358789910266</v>
      </c>
      <c r="AO362" s="6">
        <f ca="1">IF($AF362="",SUMIFS('Growth rates'!L$4:L$922,'Growth rates'!$B$4:$B$922,Demands_tra!$A362,'Growth rates'!$C$4:$C$922,$AE362),SUMIFS('Growth rates'!L$4:L$922,'Growth rates'!$B$4:$B$922,Demands_tra!$A362,'Growth rates'!$C$4:$C$922,$AF362))</f>
        <v>1.73602084357765</v>
      </c>
      <c r="AP362" s="6">
        <f ca="1">IF($AF362="",SUMIFS('Growth rates'!M$4:M$922,'Growth rates'!$B$4:$B$922,Demands_tra!$A362,'Growth rates'!$C$4:$C$922,$AE362),SUMIFS('Growth rates'!M$4:M$922,'Growth rates'!$B$4:$B$922,Demands_tra!$A362,'Growth rates'!$C$4:$C$922,$AF362))</f>
        <v>1.84198437382463</v>
      </c>
      <c r="AQ362" s="6">
        <f ca="1">IF($AF362="",SUMIFS('Growth rates'!N$4:N$922,'Growth rates'!$B$4:$B$922,Demands_tra!$A362,'Growth rates'!$C$4:$C$922,$AE362),SUMIFS('Growth rates'!N$4:N$922,'Growth rates'!$B$4:$B$922,Demands_tra!$A362,'Growth rates'!$C$4:$C$922,$AF362))</f>
        <v>1.95347672735771</v>
      </c>
      <c r="AR362" s="6">
        <f ca="1">IF($AF362="",SUMIFS('Growth rates'!O$4:O$922,'Growth rates'!$B$4:$B$922,Demands_tra!$A362,'Growth rates'!$C$4:$C$922,$AE362),SUMIFS('Growth rates'!O$4:O$922,'Growth rates'!$B$4:$B$922,Demands_tra!$A362,'Growth rates'!$C$4:$C$922,$AF362))</f>
        <v>2.063527777815</v>
      </c>
      <c r="AS362" s="6">
        <f ca="1">IF($AF362="",SUMIFS('Growth rates'!P$4:P$922,'Growth rates'!$B$4:$B$922,Demands_tra!$A362,'Growth rates'!$C$4:$C$922,$AE362),SUMIFS('Growth rates'!P$4:P$922,'Growth rates'!$B$4:$B$922,Demands_tra!$A362,'Growth rates'!$C$4:$C$922,$AF362))</f>
        <v>2.1690147018656</v>
      </c>
      <c r="AT362" s="6">
        <f ca="1">IF($AF362="",SUMIFS('Growth rates'!Q$4:Q$922,'Growth rates'!$B$4:$B$922,Demands_tra!$A362,'Growth rates'!$C$4:$C$922,$AE362),SUMIFS('Growth rates'!Q$4:Q$922,'Growth rates'!$B$4:$B$922,Demands_tra!$A362,'Growth rates'!$C$4:$C$922,$AF362))</f>
        <v>2.26870387423415</v>
      </c>
      <c r="AU362" s="6">
        <f ca="1">IF($AF362="",SUMIFS('Growth rates'!R$4:R$922,'Growth rates'!$B$4:$B$922,Demands_tra!$A362,'Growth rates'!$C$4:$C$922,$AE362),SUMIFS('Growth rates'!R$4:R$922,'Growth rates'!$B$4:$B$922,Demands_tra!$A362,'Growth rates'!$C$4:$C$922,$AF362))</f>
        <v>2.36111858134433</v>
      </c>
      <c r="AV362" s="6">
        <f ca="1">IF($AF362="",SUMIFS('Growth rates'!S$4:S$922,'Growth rates'!$B$4:$B$922,Demands_tra!$A362,'Growth rates'!$C$4:$C$922,$AE362),SUMIFS('Growth rates'!S$4:S$922,'Growth rates'!$B$4:$B$922,Demands_tra!$A362,'Growth rates'!$C$4:$C$922,$AF362))</f>
        <v>2.44611431007233</v>
      </c>
      <c r="AW362" s="6">
        <f ca="1">IF($AF362="",SUMIFS('Growth rates'!T$4:T$922,'Growth rates'!$B$4:$B$922,Demands_tra!$A362,'Growth rates'!$C$4:$C$922,$AE362),SUMIFS('Growth rates'!T$4:T$922,'Growth rates'!$B$4:$B$922,Demands_tra!$A362,'Growth rates'!$C$4:$C$922,$AF362))</f>
        <v>2.52490841600409</v>
      </c>
      <c r="AX362" s="6">
        <f ca="1">IF($AF362="",SUMIFS('Growth rates'!U$4:U$922,'Growth rates'!$B$4:$B$922,Demands_tra!$A362,'Growth rates'!$C$4:$C$922,$AE362),SUMIFS('Growth rates'!U$4:U$922,'Growth rates'!$B$4:$B$922,Demands_tra!$A362,'Growth rates'!$C$4:$C$922,$AF362))</f>
        <v>2.5973563860158</v>
      </c>
      <c r="AY362" s="6">
        <f ca="1">IF($AF362="",SUMIFS('Growth rates'!V$4:V$922,'Growth rates'!$B$4:$B$922,Demands_tra!$A362,'Growth rates'!$C$4:$C$922,$AE362),SUMIFS('Growth rates'!V$4:V$922,'Growth rates'!$B$4:$B$922,Demands_tra!$A362,'Growth rates'!$C$4:$C$922,$AF362))</f>
        <v>0</v>
      </c>
      <c r="AZ362" s="6">
        <f ca="1">IF($AF362="",SUMIFS('Growth rates'!W$4:W$922,'Growth rates'!$B$4:$B$922,Demands_tra!$A362,'Growth rates'!$C$4:$C$922,$AE362),SUMIFS('Growth rates'!W$4:W$922,'Growth rates'!$B$4:$B$922,Demands_tra!$A362,'Growth rates'!$C$4:$C$922,$AF362))</f>
        <v>0</v>
      </c>
      <c r="BA362" s="6">
        <f ca="1">IF($AF362="",SUMIFS('Growth rates'!X$4:X$922,'Growth rates'!$B$4:$B$922,Demands_tra!$A362,'Growth rates'!$C$4:$C$922,$AE362),SUMIFS('Growth rates'!X$4:X$922,'Growth rates'!$B$4:$B$922,Demands_tra!$A362,'Growth rates'!$C$4:$C$922,$AF362))</f>
        <v>0</v>
      </c>
      <c r="BB362" s="6">
        <f ca="1">IF($AF362="",SUMIFS('Growth rates'!Y$4:Y$922,'Growth rates'!$B$4:$B$922,Demands_tra!$A362,'Growth rates'!$C$4:$C$922,$AE362),SUMIFS('Growth rates'!Y$4:Y$922,'Growth rates'!$B$4:$B$922,Demands_tra!$A362,'Growth rates'!$C$4:$C$922,$AF362))</f>
        <v>0</v>
      </c>
      <c r="BC362" s="6">
        <f ca="1">IF($AF362="",SUMIFS('Growth rates'!Z$4:Z$922,'Growth rates'!$B$4:$B$922,Demands_tra!$A362,'Growth rates'!$C$4:$C$922,$AE362),SUMIFS('Growth rates'!Z$4:Z$922,'Growth rates'!$B$4:$B$922,Demands_tra!$A362,'Growth rates'!$C$4:$C$922,$AF362))</f>
        <v>0</v>
      </c>
      <c r="BD362" s="6">
        <f ca="1">IF($AF362="",SUMIFS('Growth rates'!AA$4:AA$922,'Growth rates'!$B$4:$B$922,Demands_tra!$A362,'Growth rates'!$C$4:$C$922,$AE362),SUMIFS('Growth rates'!AA$4:AA$922,'Growth rates'!$B$4:$B$922,Demands_tra!$A362,'Growth rates'!$C$4:$C$922,$AF362))</f>
        <v>0</v>
      </c>
      <c r="BE362" s="6">
        <f ca="1">IF($AF362="",SUMIFS('Growth rates'!AB$4:AB$922,'Growth rates'!$B$4:$B$922,Demands_tra!$A362,'Growth rates'!$C$4:$C$922,$AE362),SUMIFS('Growth rates'!AB$4:AB$922,'Growth rates'!$B$4:$B$922,Demands_tra!$A362,'Growth rates'!$C$4:$C$922,$AF362))</f>
        <v>0</v>
      </c>
      <c r="BF362" s="6">
        <f ca="1">IF($AF362="",SUMIFS('Growth rates'!AC$4:AC$922,'Growth rates'!$B$4:$B$922,Demands_tra!$A362,'Growth rates'!$C$4:$C$922,$AE362),SUMIFS('Growth rates'!AC$4:AC$922,'Growth rates'!$B$4:$B$922,Demands_tra!$A362,'Growth rates'!$C$4:$C$922,$AF362))</f>
        <v>0</v>
      </c>
      <c r="BH362" t="str">
        <f ca="1">VLOOKUP($C362,'Default drvr and elast'!$A$4:$F$49,MATCH(VLOOKUP(A362,Classification!$B$4:$D$42,3,FALSE),'Default drvr and elast'!$D$3:$F$3,0)+3,FALSE)</f>
        <v>Med2</v>
      </c>
      <c r="BJ362" s="6">
        <f ca="1">IF($BI362="",SUMIF(Elasticities!$B$5:$B$52,Demands_tra!$BH362,Elasticities!C$5:C$52),SUMIF(Elasticities!$B$5:$B$52,Demands_tra!$BI362,Elasticities!C$5:C$52))</f>
        <v>0.799999999999989</v>
      </c>
      <c r="BK362" s="6">
        <f ca="1">IF($BI362="",SUMIF(Elasticities!$B$5:$B$52,Demands_tra!$BH362,Elasticities!D$5:D$52),SUMIF(Elasticities!$B$5:$B$52,Demands_tra!$BI362,Elasticities!D$5:D$52))</f>
        <v>0.797560975609746</v>
      </c>
      <c r="BL362" s="6">
        <f ca="1">IF($BI362="",SUMIF(Elasticities!$B$5:$B$52,Demands_tra!$BH362,Elasticities!E$5:E$52),SUMIF(Elasticities!$B$5:$B$52,Demands_tra!$BI362,Elasticities!E$5:E$52))</f>
        <v>0.785365853658527</v>
      </c>
      <c r="BM362" s="6">
        <f ca="1">IF($BI362="",SUMIF(Elasticities!$B$5:$B$52,Demands_tra!$BH362,Elasticities!F$5:F$52),SUMIF(Elasticities!$B$5:$B$52,Demands_tra!$BI362,Elasticities!F$5:F$52))</f>
        <v>0.773170731707307</v>
      </c>
      <c r="BN362" s="6">
        <f ca="1">IF($BI362="",SUMIF(Elasticities!$B$5:$B$52,Demands_tra!$BH362,Elasticities!G$5:G$52),SUMIF(Elasticities!$B$5:$B$52,Demands_tra!$BI362,Elasticities!G$5:G$52))</f>
        <v>0.760975609756088</v>
      </c>
      <c r="BO362" s="6">
        <f ca="1">IF($BI362="",SUMIF(Elasticities!$B$5:$B$52,Demands_tra!$BH362,Elasticities!H$5:H$52),SUMIF(Elasticities!$B$5:$B$52,Demands_tra!$BI362,Elasticities!H$5:H$52))</f>
        <v>0.748780487804868</v>
      </c>
      <c r="BP362" s="6">
        <f ca="1">IF($BI362="",SUMIF(Elasticities!$B$5:$B$52,Demands_tra!$BH362,Elasticities!I$5:I$52),SUMIF(Elasticities!$B$5:$B$52,Demands_tra!$BI362,Elasticities!I$5:I$52))</f>
        <v>0.736585365853649</v>
      </c>
      <c r="BQ362" s="6">
        <f ca="1">IF($BI362="",SUMIF(Elasticities!$B$5:$B$52,Demands_tra!$BH362,Elasticities!J$5:J$52),SUMIF(Elasticities!$B$5:$B$52,Demands_tra!$BI362,Elasticities!J$5:J$52))</f>
        <v>0.724390243902429</v>
      </c>
      <c r="BR362" s="6">
        <f ca="1">IF($BI362="",SUMIF(Elasticities!$B$5:$B$52,Demands_tra!$BH362,Elasticities!K$5:K$52),SUMIF(Elasticities!$B$5:$B$52,Demands_tra!$BI362,Elasticities!K$5:K$52))</f>
        <v>0.71219512195121</v>
      </c>
      <c r="BS362" s="6">
        <f ca="1">IF($BI362="",SUMIF(Elasticities!$B$5:$B$52,Demands_tra!$BH362,Elasticities!L$5:L$52),SUMIF(Elasticities!$B$5:$B$52,Demands_tra!$BI362,Elasticities!L$5:L$52))</f>
        <v>0.699999999999997</v>
      </c>
      <c r="BT362" s="6">
        <f ca="1">IF($BI362="",SUMIF(Elasticities!$B$5:$B$52,Demands_tra!$BH362,Elasticities!M$5:M$52),SUMIF(Elasticities!$B$5:$B$52,Demands_tra!$BI362,Elasticities!M$5:M$52))</f>
        <v>0.687499999999996</v>
      </c>
      <c r="BU362" s="6">
        <f ca="1">IF($BI362="",SUMIF(Elasticities!$B$5:$B$52,Demands_tra!$BH362,Elasticities!N$5:N$52),SUMIF(Elasticities!$B$5:$B$52,Demands_tra!$BI362,Elasticities!N$5:N$52))</f>
        <v>0.674999999999996</v>
      </c>
      <c r="BV362" s="6">
        <f ca="1">IF($BI362="",SUMIF(Elasticities!$B$5:$B$52,Demands_tra!$BH362,Elasticities!O$5:O$52),SUMIF(Elasticities!$B$5:$B$52,Demands_tra!$BI362,Elasticities!O$5:O$52))</f>
        <v>0.662499999999996</v>
      </c>
      <c r="BW362" s="6">
        <f ca="1">IF($BI362="",SUMIF(Elasticities!$B$5:$B$52,Demands_tra!$BH362,Elasticities!P$5:P$52),SUMIF(Elasticities!$B$5:$B$52,Demands_tra!$BI362,Elasticities!P$5:P$52))</f>
        <v>0.649999999999997</v>
      </c>
      <c r="BX362" s="6">
        <f ca="1">IF($BI362="",SUMIF(Elasticities!$B$5:$B$52,Demands_tra!$BH362,Elasticities!Q$5:Q$52),SUMIF(Elasticities!$B$5:$B$52,Demands_tra!$BI362,Elasticities!Q$5:Q$52))</f>
        <v>0.637499999999997</v>
      </c>
      <c r="BY362" s="6">
        <f ca="1">IF($BI362="",SUMIF(Elasticities!$B$5:$B$52,Demands_tra!$BH362,Elasticities!R$5:R$52),SUMIF(Elasticities!$B$5:$B$52,Demands_tra!$BI362,Elasticities!R$5:R$52))</f>
        <v>0.624999999999996</v>
      </c>
      <c r="BZ362" s="6">
        <f ca="1">IF($BI362="",SUMIF(Elasticities!$B$5:$B$52,Demands_tra!$BH362,Elasticities!S$5:S$52),SUMIF(Elasticities!$B$5:$B$52,Demands_tra!$BI362,Elasticities!S$5:S$52))</f>
        <v>0.612499999999996</v>
      </c>
      <c r="CA362" s="6">
        <f ca="1">IF($BI362="",SUMIF(Elasticities!$B$5:$B$52,Demands_tra!$BH362,Elasticities!T$5:T$52),SUMIF(Elasticities!$B$5:$B$52,Demands_tra!$BI362,Elasticities!T$5:T$52))</f>
        <v>0.599999999999996</v>
      </c>
      <c r="CB362" s="6" t="e">
        <f ca="1">IF($BI362="",SUMIF(Elasticities!$B$5:$B$52,Demands_tra!$BH362,Elasticities!U$5:U$52),SUMIF(Elasticities!$B$5:$B$52,Demands_tra!$BI362,Elasticities!U$5:U$52))</f>
        <v>#VALUE!</v>
      </c>
      <c r="CC362" s="6" t="e">
        <f ca="1">IF($BI362="",SUMIF(Elasticities!$B$5:$B$52,Demands_tra!$BH362,Elasticities!V$5:V$52),SUMIF(Elasticities!$B$5:$B$52,Demands_tra!$BI362,Elasticities!V$5:V$52))</f>
        <v>#VALUE!</v>
      </c>
      <c r="CD362" s="6" t="e">
        <f ca="1">IF($BI362="",SUMIF(Elasticities!$B$5:$B$52,Demands_tra!$BH362,Elasticities!W$5:W$52),SUMIF(Elasticities!$B$5:$B$52,Demands_tra!$BI362,Elasticities!W$5:W$52))</f>
        <v>#VALUE!</v>
      </c>
      <c r="CE362" s="6" t="e">
        <f ca="1">IF($BI362="",SUMIF(Elasticities!$B$5:$B$52,Demands_tra!$BH362,Elasticities!X$5:X$52),SUMIF(Elasticities!$B$5:$B$52,Demands_tra!$BI362,Elasticities!X$5:X$52))</f>
        <v>#VALUE!</v>
      </c>
      <c r="CF362" s="6" t="e">
        <f ca="1">IF($BI362="",SUMIF(Elasticities!$B$5:$B$52,Demands_tra!$BH362,Elasticities!Y$5:Y$52),SUMIF(Elasticities!$B$5:$B$52,Demands_tra!$BI362,Elasticities!Y$5:Y$52))</f>
        <v>#VALUE!</v>
      </c>
      <c r="CG362" s="6" t="e">
        <f ca="1">IF($BI362="",SUMIF(Elasticities!$B$5:$B$52,Demands_tra!$BH362,Elasticities!Z$5:Z$52),SUMIF(Elasticities!$B$5:$B$52,Demands_tra!$BI362,Elasticities!Z$5:Z$52))</f>
        <v>#VALUE!</v>
      </c>
      <c r="CH362" s="6" t="e">
        <f ca="1">IF($BI362="",SUMIF(Elasticities!$B$5:$B$52,Demands_tra!$BH362,Elasticities!AA$5:AA$52),SUMIF(Elasticities!$B$5:$B$52,Demands_tra!$BI362,Elasticities!AA$5:AA$52))</f>
        <v>#VALUE!</v>
      </c>
      <c r="CI362" s="6" t="e">
        <f ca="1">IF($BI362="",SUMIF(Elasticities!$B$5:$B$52,Demands_tra!$BH362,Elasticities!AB$5:AB$52),SUMIF(Elasticities!$B$5:$B$52,Demands_tra!$BI362,Elasticities!AB$5:AB$52))</f>
        <v>#VALUE!</v>
      </c>
    </row>
    <row r="363" spans="1:87">
      <c r="A363" t="str">
        <f>IF(BYDem_tra!B362="","\I:",BYDem_tra!B362)</f>
        <v>Switzerland</v>
      </c>
      <c r="B363" t="str">
        <f>BYDem_tra!E362</f>
        <v>TAD</v>
      </c>
      <c r="C363" t="str">
        <f t="shared" si="246"/>
        <v>TAD</v>
      </c>
      <c r="D363" s="3">
        <f>SUMIFS(BYDem_tra!$M$2:$M$2000,BYDem_tra!$B$2:$B$2000,Demands_tra!$A363,BYDem_tra!$E$2:$E$2000,Demands_tra!$B363)</f>
        <v>2.769819408</v>
      </c>
      <c r="E363" s="3">
        <f ca="1" t="shared" si="247"/>
        <v>2.79223338318011</v>
      </c>
      <c r="F363" s="3">
        <f ca="1" t="shared" si="248"/>
        <v>3.04675387512057</v>
      </c>
      <c r="G363" s="3">
        <f ca="1" t="shared" si="249"/>
        <v>3.17907607787621</v>
      </c>
      <c r="H363" s="3">
        <f ca="1" t="shared" si="250"/>
        <v>3.3116610369234</v>
      </c>
      <c r="I363" s="3">
        <f ca="1" t="shared" si="251"/>
        <v>3.42969425819241</v>
      </c>
      <c r="J363" s="3">
        <f ca="1" t="shared" si="252"/>
        <v>3.5426117134989</v>
      </c>
      <c r="K363" s="3">
        <f ca="1" t="shared" si="253"/>
        <v>3.653399208938</v>
      </c>
      <c r="L363" s="3">
        <f ca="1" t="shared" si="254"/>
        <v>3.76339236152457</v>
      </c>
      <c r="M363" s="3">
        <f ca="1" t="shared" si="255"/>
        <v>3.87771962421736</v>
      </c>
      <c r="N363" s="3">
        <f ca="1" t="shared" si="256"/>
        <v>3.99692088184309</v>
      </c>
      <c r="O363" s="3">
        <f ca="1" t="shared" si="257"/>
        <v>4.1149328447898</v>
      </c>
      <c r="P363" s="3">
        <f ca="1" t="shared" si="258"/>
        <v>4.22708110894689</v>
      </c>
      <c r="Q363" s="3">
        <f ca="1" t="shared" si="259"/>
        <v>4.3280297620015</v>
      </c>
      <c r="R363" s="3">
        <f ca="1" t="shared" si="260"/>
        <v>4.41549332100383</v>
      </c>
      <c r="S363" s="3">
        <f ca="1" t="shared" si="261"/>
        <v>4.49045419968837</v>
      </c>
      <c r="T363" s="3">
        <f ca="1" t="shared" si="262"/>
        <v>4.55475162176331</v>
      </c>
      <c r="U363" s="3">
        <f ca="1" t="shared" si="263"/>
        <v>4.60862323695234</v>
      </c>
      <c r="V363" s="3" t="e">
        <f ca="1" t="shared" si="238"/>
        <v>#VALUE!</v>
      </c>
      <c r="W363" s="3" t="e">
        <f ca="1" t="shared" si="239"/>
        <v>#DIV/0!</v>
      </c>
      <c r="X363" s="3" t="e">
        <f ca="1" t="shared" si="240"/>
        <v>#DIV/0!</v>
      </c>
      <c r="Y363" s="3" t="e">
        <f ca="1" t="shared" si="241"/>
        <v>#DIV/0!</v>
      </c>
      <c r="Z363" s="3" t="e">
        <f ca="1" t="shared" si="242"/>
        <v>#DIV/0!</v>
      </c>
      <c r="AA363" s="3" t="e">
        <f ca="1" t="shared" si="243"/>
        <v>#DIV/0!</v>
      </c>
      <c r="AB363" s="3" t="e">
        <f ca="1" t="shared" si="244"/>
        <v>#DIV/0!</v>
      </c>
      <c r="AC363" s="3" t="e">
        <f ca="1" t="shared" si="245"/>
        <v>#DIV/0!</v>
      </c>
      <c r="AE363" s="34" t="str">
        <f ca="1">VLOOKUP($C363,'Default drvr and elast'!$A$4:$C$49,MATCH(VLOOKUP(A363,Classification!$B$4:$D$99,2,FALSE),'Default drvr and elast'!$A$3:$C$3,0),FALSE)</f>
        <v>GDP</v>
      </c>
      <c r="AF363" s="4"/>
      <c r="AG363" s="6">
        <f ca="1">IF($AF363="",SUMIFS('Growth rates'!D$4:D$922,'Growth rates'!$B$4:$B$922,Demands_tra!$A363,'Growth rates'!$C$4:$C$922,$AE363),SUMIFS('Growth rates'!D$4:D$922,'Growth rates'!$B$4:$B$922,Demands_tra!$A363,'Growth rates'!$C$4:$C$922,$AF363))</f>
        <v>1</v>
      </c>
      <c r="AH363" s="6">
        <f ca="1">IF($AF363="",SUMIFS('Growth rates'!E$4:E$922,'Growth rates'!$B$4:$B$922,Demands_tra!$A363,'Growth rates'!$C$4:$C$922,$AE363),SUMIFS('Growth rates'!E$4:E$922,'Growth rates'!$B$4:$B$922,Demands_tra!$A363,'Growth rates'!$C$4:$C$922,$AF363))</f>
        <v>1.01014620275503</v>
      </c>
      <c r="AI363" s="6">
        <f ca="1">IF($AF363="",SUMIFS('Growth rates'!F$4:F$922,'Growth rates'!$B$4:$B$922,Demands_tra!$A363,'Growth rates'!$C$4:$C$922,$AE363),SUMIFS('Growth rates'!F$4:F$922,'Growth rates'!$B$4:$B$922,Demands_tra!$A363,'Growth rates'!$C$4:$C$922,$AF363))</f>
        <v>1.12738821387204</v>
      </c>
      <c r="AJ363" s="6">
        <f ca="1">IF($AF363="",SUMIFS('Growth rates'!G$4:G$922,'Growth rates'!$B$4:$B$922,Demands_tra!$A363,'Growth rates'!$C$4:$C$922,$AE363),SUMIFS('Growth rates'!G$4:G$922,'Growth rates'!$B$4:$B$922,Demands_tra!$A363,'Growth rates'!$C$4:$C$922,$AF363))</f>
        <v>1.19071587294486</v>
      </c>
      <c r="AK363" s="6">
        <f ca="1">IF($AF363="",SUMIFS('Growth rates'!H$4:H$922,'Growth rates'!$B$4:$B$922,Demands_tra!$A363,'Growth rates'!$C$4:$C$922,$AE363),SUMIFS('Growth rates'!H$4:H$922,'Growth rates'!$B$4:$B$922,Demands_tra!$A363,'Growth rates'!$C$4:$C$922,$AF363))</f>
        <v>1.25597341974685</v>
      </c>
      <c r="AL363" s="6">
        <f ca="1">IF($AF363="",SUMIFS('Growth rates'!I$4:I$922,'Growth rates'!$B$4:$B$922,Demands_tra!$A363,'Growth rates'!$C$4:$C$922,$AE363),SUMIFS('Growth rates'!I$4:I$922,'Growth rates'!$B$4:$B$922,Demands_tra!$A363,'Growth rates'!$C$4:$C$922,$AF363))</f>
        <v>1.31575732913481</v>
      </c>
      <c r="AM363" s="6">
        <f ca="1">IF($AF363="",SUMIFS('Growth rates'!J$4:J$922,'Growth rates'!$B$4:$B$922,Demands_tra!$A363,'Growth rates'!$C$4:$C$922,$AE363),SUMIFS('Growth rates'!J$4:J$922,'Growth rates'!$B$4:$B$922,Demands_tra!$A363,'Growth rates'!$C$4:$C$922,$AF363))</f>
        <v>1.37456830524255</v>
      </c>
      <c r="AN363" s="6">
        <f ca="1">IF($AF363="",SUMIFS('Growth rates'!K$4:K$922,'Growth rates'!$B$4:$B$922,Demands_tra!$A363,'Growth rates'!$C$4:$C$922,$AE363),SUMIFS('Growth rates'!K$4:K$922,'Growth rates'!$B$4:$B$922,Demands_tra!$A363,'Growth rates'!$C$4:$C$922,$AF363))</f>
        <v>1.43391013363274</v>
      </c>
      <c r="AO363" s="6">
        <f ca="1">IF($AF363="",SUMIFS('Growth rates'!L$4:L$922,'Growth rates'!$B$4:$B$922,Demands_tra!$A363,'Growth rates'!$C$4:$C$922,$AE363),SUMIFS('Growth rates'!L$4:L$922,'Growth rates'!$B$4:$B$922,Demands_tra!$A363,'Growth rates'!$C$4:$C$922,$AF363))</f>
        <v>1.4945267176711</v>
      </c>
      <c r="AP363" s="6">
        <f ca="1">IF($AF363="",SUMIFS('Growth rates'!M$4:M$922,'Growth rates'!$B$4:$B$922,Demands_tra!$A363,'Growth rates'!$C$4:$C$922,$AE363),SUMIFS('Growth rates'!M$4:M$922,'Growth rates'!$B$4:$B$922,Demands_tra!$A363,'Growth rates'!$C$4:$C$922,$AF363))</f>
        <v>1.55938656911768</v>
      </c>
      <c r="AQ363" s="6">
        <f ca="1">IF($AF363="",SUMIFS('Growth rates'!N$4:N$922,'Growth rates'!$B$4:$B$922,Demands_tra!$A363,'Growth rates'!$C$4:$C$922,$AE363),SUMIFS('Growth rates'!N$4:N$922,'Growth rates'!$B$4:$B$922,Demands_tra!$A363,'Growth rates'!$C$4:$C$922,$AF363))</f>
        <v>1.62911108696532</v>
      </c>
      <c r="AR363" s="6">
        <f ca="1">IF($AF363="",SUMIFS('Growth rates'!O$4:O$922,'Growth rates'!$B$4:$B$922,Demands_tra!$A363,'Growth rates'!$C$4:$C$922,$AE363),SUMIFS('Growth rates'!O$4:O$922,'Growth rates'!$B$4:$B$922,Demands_tra!$A363,'Growth rates'!$C$4:$C$922,$AF363))</f>
        <v>1.70037134803812</v>
      </c>
      <c r="AS363" s="6">
        <f ca="1">IF($AF363="",SUMIFS('Growth rates'!P$4:P$922,'Growth rates'!$B$4:$B$922,Demands_tra!$A363,'Growth rates'!$C$4:$C$922,$AE363),SUMIFS('Growth rates'!P$4:P$922,'Growth rates'!$B$4:$B$922,Demands_tra!$A363,'Growth rates'!$C$4:$C$922,$AF363))</f>
        <v>1.77032134494888</v>
      </c>
      <c r="AT363" s="6">
        <f ca="1">IF($AF363="",SUMIFS('Growth rates'!Q$4:Q$922,'Growth rates'!$B$4:$B$922,Demands_tra!$A363,'Growth rates'!$C$4:$C$922,$AE363),SUMIFS('Growth rates'!Q$4:Q$922,'Growth rates'!$B$4:$B$922,Demands_tra!$A363,'Growth rates'!$C$4:$C$922,$AF363))</f>
        <v>1.83536406524192</v>
      </c>
      <c r="AU363" s="6">
        <f ca="1">IF($AF363="",SUMIFS('Growth rates'!R$4:R$922,'Growth rates'!$B$4:$B$922,Demands_tra!$A363,'Growth rates'!$C$4:$C$922,$AE363),SUMIFS('Growth rates'!R$4:R$922,'Growth rates'!$B$4:$B$922,Demands_tra!$A363,'Growth rates'!$C$4:$C$922,$AF363))</f>
        <v>1.89354476522836</v>
      </c>
      <c r="AV363" s="6">
        <f ca="1">IF($AF363="",SUMIFS('Growth rates'!S$4:S$922,'Growth rates'!$B$4:$B$922,Demands_tra!$A363,'Growth rates'!$C$4:$C$922,$AE363),SUMIFS('Growth rates'!S$4:S$922,'Growth rates'!$B$4:$B$922,Demands_tra!$A363,'Growth rates'!$C$4:$C$922,$AF363))</f>
        <v>1.94497884757828</v>
      </c>
      <c r="AW363" s="6">
        <f ca="1">IF($AF363="",SUMIFS('Growth rates'!T$4:T$922,'Growth rates'!$B$4:$B$922,Demands_tra!$A363,'Growth rates'!$C$4:$C$922,$AE363),SUMIFS('Growth rates'!T$4:T$922,'Growth rates'!$B$4:$B$922,Demands_tra!$A363,'Growth rates'!$C$4:$C$922,$AF363))</f>
        <v>1.99044749959698</v>
      </c>
      <c r="AX363" s="6">
        <f ca="1">IF($AF363="",SUMIFS('Growth rates'!U$4:U$922,'Growth rates'!$B$4:$B$922,Demands_tra!$A363,'Growth rates'!$C$4:$C$922,$AE363),SUMIFS('Growth rates'!U$4:U$922,'Growth rates'!$B$4:$B$922,Demands_tra!$A363,'Growth rates'!$C$4:$C$922,$AF363))</f>
        <v>2.02968440743037</v>
      </c>
      <c r="AY363" s="6">
        <f ca="1">IF($AF363="",SUMIFS('Growth rates'!V$4:V$922,'Growth rates'!$B$4:$B$922,Demands_tra!$A363,'Growth rates'!$C$4:$C$922,$AE363),SUMIFS('Growth rates'!V$4:V$922,'Growth rates'!$B$4:$B$922,Demands_tra!$A363,'Growth rates'!$C$4:$C$922,$AF363))</f>
        <v>0</v>
      </c>
      <c r="AZ363" s="6">
        <f ca="1">IF($AF363="",SUMIFS('Growth rates'!W$4:W$922,'Growth rates'!$B$4:$B$922,Demands_tra!$A363,'Growth rates'!$C$4:$C$922,$AE363),SUMIFS('Growth rates'!W$4:W$922,'Growth rates'!$B$4:$B$922,Demands_tra!$A363,'Growth rates'!$C$4:$C$922,$AF363))</f>
        <v>0</v>
      </c>
      <c r="BA363" s="6">
        <f ca="1">IF($AF363="",SUMIFS('Growth rates'!X$4:X$922,'Growth rates'!$B$4:$B$922,Demands_tra!$A363,'Growth rates'!$C$4:$C$922,$AE363),SUMIFS('Growth rates'!X$4:X$922,'Growth rates'!$B$4:$B$922,Demands_tra!$A363,'Growth rates'!$C$4:$C$922,$AF363))</f>
        <v>0</v>
      </c>
      <c r="BB363" s="6">
        <f ca="1">IF($AF363="",SUMIFS('Growth rates'!Y$4:Y$922,'Growth rates'!$B$4:$B$922,Demands_tra!$A363,'Growth rates'!$C$4:$C$922,$AE363),SUMIFS('Growth rates'!Y$4:Y$922,'Growth rates'!$B$4:$B$922,Demands_tra!$A363,'Growth rates'!$C$4:$C$922,$AF363))</f>
        <v>0</v>
      </c>
      <c r="BC363" s="6">
        <f ca="1">IF($AF363="",SUMIFS('Growth rates'!Z$4:Z$922,'Growth rates'!$B$4:$B$922,Demands_tra!$A363,'Growth rates'!$C$4:$C$922,$AE363),SUMIFS('Growth rates'!Z$4:Z$922,'Growth rates'!$B$4:$B$922,Demands_tra!$A363,'Growth rates'!$C$4:$C$922,$AF363))</f>
        <v>0</v>
      </c>
      <c r="BD363" s="6">
        <f ca="1">IF($AF363="",SUMIFS('Growth rates'!AA$4:AA$922,'Growth rates'!$B$4:$B$922,Demands_tra!$A363,'Growth rates'!$C$4:$C$922,$AE363),SUMIFS('Growth rates'!AA$4:AA$922,'Growth rates'!$B$4:$B$922,Demands_tra!$A363,'Growth rates'!$C$4:$C$922,$AF363))</f>
        <v>0</v>
      </c>
      <c r="BE363" s="6">
        <f ca="1">IF($AF363="",SUMIFS('Growth rates'!AB$4:AB$922,'Growth rates'!$B$4:$B$922,Demands_tra!$A363,'Growth rates'!$C$4:$C$922,$AE363),SUMIFS('Growth rates'!AB$4:AB$922,'Growth rates'!$B$4:$B$922,Demands_tra!$A363,'Growth rates'!$C$4:$C$922,$AF363))</f>
        <v>0</v>
      </c>
      <c r="BF363" s="6">
        <f ca="1">IF($AF363="",SUMIFS('Growth rates'!AC$4:AC$922,'Growth rates'!$B$4:$B$922,Demands_tra!$A363,'Growth rates'!$C$4:$C$922,$AE363),SUMIFS('Growth rates'!AC$4:AC$922,'Growth rates'!$B$4:$B$922,Demands_tra!$A363,'Growth rates'!$C$4:$C$922,$AF363))</f>
        <v>0</v>
      </c>
      <c r="BH363" t="str">
        <f ca="1">VLOOKUP($C363,'Default drvr and elast'!$A$4:$F$49,MATCH(VLOOKUP(A363,Classification!$B$4:$D$42,3,FALSE),'Default drvr and elast'!$D$3:$F$3,0)+3,FALSE)</f>
        <v>Med2</v>
      </c>
      <c r="BJ363" s="6">
        <f ca="1">IF($BI363="",SUMIF(Elasticities!$B$5:$B$52,Demands_tra!$BH363,Elasticities!C$5:C$52),SUMIF(Elasticities!$B$5:$B$52,Demands_tra!$BI363,Elasticities!C$5:C$52))</f>
        <v>0.799999999999989</v>
      </c>
      <c r="BK363" s="6">
        <f ca="1">IF($BI363="",SUMIF(Elasticities!$B$5:$B$52,Demands_tra!$BH363,Elasticities!D$5:D$52),SUMIF(Elasticities!$B$5:$B$52,Demands_tra!$BI363,Elasticities!D$5:D$52))</f>
        <v>0.797560975609746</v>
      </c>
      <c r="BL363" s="6">
        <f ca="1">IF($BI363="",SUMIF(Elasticities!$B$5:$B$52,Demands_tra!$BH363,Elasticities!E$5:E$52),SUMIF(Elasticities!$B$5:$B$52,Demands_tra!$BI363,Elasticities!E$5:E$52))</f>
        <v>0.785365853658527</v>
      </c>
      <c r="BM363" s="6">
        <f ca="1">IF($BI363="",SUMIF(Elasticities!$B$5:$B$52,Demands_tra!$BH363,Elasticities!F$5:F$52),SUMIF(Elasticities!$B$5:$B$52,Demands_tra!$BI363,Elasticities!F$5:F$52))</f>
        <v>0.773170731707307</v>
      </c>
      <c r="BN363" s="6">
        <f ca="1">IF($BI363="",SUMIF(Elasticities!$B$5:$B$52,Demands_tra!$BH363,Elasticities!G$5:G$52),SUMIF(Elasticities!$B$5:$B$52,Demands_tra!$BI363,Elasticities!G$5:G$52))</f>
        <v>0.760975609756088</v>
      </c>
      <c r="BO363" s="6">
        <f ca="1">IF($BI363="",SUMIF(Elasticities!$B$5:$B$52,Demands_tra!$BH363,Elasticities!H$5:H$52),SUMIF(Elasticities!$B$5:$B$52,Demands_tra!$BI363,Elasticities!H$5:H$52))</f>
        <v>0.748780487804868</v>
      </c>
      <c r="BP363" s="6">
        <f ca="1">IF($BI363="",SUMIF(Elasticities!$B$5:$B$52,Demands_tra!$BH363,Elasticities!I$5:I$52),SUMIF(Elasticities!$B$5:$B$52,Demands_tra!$BI363,Elasticities!I$5:I$52))</f>
        <v>0.736585365853649</v>
      </c>
      <c r="BQ363" s="6">
        <f ca="1">IF($BI363="",SUMIF(Elasticities!$B$5:$B$52,Demands_tra!$BH363,Elasticities!J$5:J$52),SUMIF(Elasticities!$B$5:$B$52,Demands_tra!$BI363,Elasticities!J$5:J$52))</f>
        <v>0.724390243902429</v>
      </c>
      <c r="BR363" s="6">
        <f ca="1">IF($BI363="",SUMIF(Elasticities!$B$5:$B$52,Demands_tra!$BH363,Elasticities!K$5:K$52),SUMIF(Elasticities!$B$5:$B$52,Demands_tra!$BI363,Elasticities!K$5:K$52))</f>
        <v>0.71219512195121</v>
      </c>
      <c r="BS363" s="6">
        <f ca="1">IF($BI363="",SUMIF(Elasticities!$B$5:$B$52,Demands_tra!$BH363,Elasticities!L$5:L$52),SUMIF(Elasticities!$B$5:$B$52,Demands_tra!$BI363,Elasticities!L$5:L$52))</f>
        <v>0.699999999999997</v>
      </c>
      <c r="BT363" s="6">
        <f ca="1">IF($BI363="",SUMIF(Elasticities!$B$5:$B$52,Demands_tra!$BH363,Elasticities!M$5:M$52),SUMIF(Elasticities!$B$5:$B$52,Demands_tra!$BI363,Elasticities!M$5:M$52))</f>
        <v>0.687499999999996</v>
      </c>
      <c r="BU363" s="6">
        <f ca="1">IF($BI363="",SUMIF(Elasticities!$B$5:$B$52,Demands_tra!$BH363,Elasticities!N$5:N$52),SUMIF(Elasticities!$B$5:$B$52,Demands_tra!$BI363,Elasticities!N$5:N$52))</f>
        <v>0.674999999999996</v>
      </c>
      <c r="BV363" s="6">
        <f ca="1">IF($BI363="",SUMIF(Elasticities!$B$5:$B$52,Demands_tra!$BH363,Elasticities!O$5:O$52),SUMIF(Elasticities!$B$5:$B$52,Demands_tra!$BI363,Elasticities!O$5:O$52))</f>
        <v>0.662499999999996</v>
      </c>
      <c r="BW363" s="6">
        <f ca="1">IF($BI363="",SUMIF(Elasticities!$B$5:$B$52,Demands_tra!$BH363,Elasticities!P$5:P$52),SUMIF(Elasticities!$B$5:$B$52,Demands_tra!$BI363,Elasticities!P$5:P$52))</f>
        <v>0.649999999999997</v>
      </c>
      <c r="BX363" s="6">
        <f ca="1">IF($BI363="",SUMIF(Elasticities!$B$5:$B$52,Demands_tra!$BH363,Elasticities!Q$5:Q$52),SUMIF(Elasticities!$B$5:$B$52,Demands_tra!$BI363,Elasticities!Q$5:Q$52))</f>
        <v>0.637499999999997</v>
      </c>
      <c r="BY363" s="6">
        <f ca="1">IF($BI363="",SUMIF(Elasticities!$B$5:$B$52,Demands_tra!$BH363,Elasticities!R$5:R$52),SUMIF(Elasticities!$B$5:$B$52,Demands_tra!$BI363,Elasticities!R$5:R$52))</f>
        <v>0.624999999999996</v>
      </c>
      <c r="BZ363" s="6">
        <f ca="1">IF($BI363="",SUMIF(Elasticities!$B$5:$B$52,Demands_tra!$BH363,Elasticities!S$5:S$52),SUMIF(Elasticities!$B$5:$B$52,Demands_tra!$BI363,Elasticities!S$5:S$52))</f>
        <v>0.612499999999996</v>
      </c>
      <c r="CA363" s="6">
        <f ca="1">IF($BI363="",SUMIF(Elasticities!$B$5:$B$52,Demands_tra!$BH363,Elasticities!T$5:T$52),SUMIF(Elasticities!$B$5:$B$52,Demands_tra!$BI363,Elasticities!T$5:T$52))</f>
        <v>0.599999999999996</v>
      </c>
      <c r="CB363" s="6" t="e">
        <f ca="1">IF($BI363="",SUMIF(Elasticities!$B$5:$B$52,Demands_tra!$BH363,Elasticities!U$5:U$52),SUMIF(Elasticities!$B$5:$B$52,Demands_tra!$BI363,Elasticities!U$5:U$52))</f>
        <v>#VALUE!</v>
      </c>
      <c r="CC363" s="6" t="e">
        <f ca="1">IF($BI363="",SUMIF(Elasticities!$B$5:$B$52,Demands_tra!$BH363,Elasticities!V$5:V$52),SUMIF(Elasticities!$B$5:$B$52,Demands_tra!$BI363,Elasticities!V$5:V$52))</f>
        <v>#VALUE!</v>
      </c>
      <c r="CD363" s="6" t="e">
        <f ca="1">IF($BI363="",SUMIF(Elasticities!$B$5:$B$52,Demands_tra!$BH363,Elasticities!W$5:W$52),SUMIF(Elasticities!$B$5:$B$52,Demands_tra!$BI363,Elasticities!W$5:W$52))</f>
        <v>#VALUE!</v>
      </c>
      <c r="CE363" s="6" t="e">
        <f ca="1">IF($BI363="",SUMIF(Elasticities!$B$5:$B$52,Demands_tra!$BH363,Elasticities!X$5:X$52),SUMIF(Elasticities!$B$5:$B$52,Demands_tra!$BI363,Elasticities!X$5:X$52))</f>
        <v>#VALUE!</v>
      </c>
      <c r="CF363" s="6" t="e">
        <f ca="1">IF($BI363="",SUMIF(Elasticities!$B$5:$B$52,Demands_tra!$BH363,Elasticities!Y$5:Y$52),SUMIF(Elasticities!$B$5:$B$52,Demands_tra!$BI363,Elasticities!Y$5:Y$52))</f>
        <v>#VALUE!</v>
      </c>
      <c r="CG363" s="6" t="e">
        <f ca="1">IF($BI363="",SUMIF(Elasticities!$B$5:$B$52,Demands_tra!$BH363,Elasticities!Z$5:Z$52),SUMIF(Elasticities!$B$5:$B$52,Demands_tra!$BI363,Elasticities!Z$5:Z$52))</f>
        <v>#VALUE!</v>
      </c>
      <c r="CH363" s="6" t="e">
        <f ca="1">IF($BI363="",SUMIF(Elasticities!$B$5:$B$52,Demands_tra!$BH363,Elasticities!AA$5:AA$52),SUMIF(Elasticities!$B$5:$B$52,Demands_tra!$BI363,Elasticities!AA$5:AA$52))</f>
        <v>#VALUE!</v>
      </c>
      <c r="CI363" s="6" t="e">
        <f ca="1">IF($BI363="",SUMIF(Elasticities!$B$5:$B$52,Demands_tra!$BH363,Elasticities!AB$5:AB$52),SUMIF(Elasticities!$B$5:$B$52,Demands_tra!$BI363,Elasticities!AB$5:AB$52))</f>
        <v>#VALUE!</v>
      </c>
    </row>
    <row r="364" spans="1:87">
      <c r="A364" t="str">
        <f>IF(BYDem_tra!B363="","\I:",BYDem_tra!B363)</f>
        <v>Switzerland</v>
      </c>
      <c r="B364" t="str">
        <f>BYDem_tra!E363</f>
        <v>TAI</v>
      </c>
      <c r="C364" t="str">
        <f t="shared" si="246"/>
        <v>TAI</v>
      </c>
      <c r="D364" s="3">
        <f>SUMIFS(BYDem_tra!$M$2:$M$2000,BYDem_tra!$B$2:$B$2000,Demands_tra!$A364,BYDem_tra!$E$2:$E$2000,Demands_tra!$B364)</f>
        <v>77.9501857176</v>
      </c>
      <c r="E364" s="3">
        <f ca="1" t="shared" si="247"/>
        <v>78.5809754084055</v>
      </c>
      <c r="F364" s="3">
        <f ca="1" t="shared" si="248"/>
        <v>85.7438682520292</v>
      </c>
      <c r="G364" s="3">
        <f ca="1" t="shared" si="249"/>
        <v>89.4677717850804</v>
      </c>
      <c r="H364" s="3">
        <f ca="1" t="shared" si="250"/>
        <v>93.1990699885799</v>
      </c>
      <c r="I364" s="3">
        <f ca="1" t="shared" si="251"/>
        <v>96.5208430587633</v>
      </c>
      <c r="J364" s="3">
        <f ca="1" t="shared" si="252"/>
        <v>99.6986446823916</v>
      </c>
      <c r="K364" s="3">
        <f ca="1" t="shared" si="253"/>
        <v>102.81650349287</v>
      </c>
      <c r="L364" s="3">
        <f ca="1" t="shared" si="254"/>
        <v>105.912007353888</v>
      </c>
      <c r="M364" s="3">
        <f ca="1" t="shared" si="255"/>
        <v>109.12948475828</v>
      </c>
      <c r="N364" s="3">
        <f ca="1" t="shared" si="256"/>
        <v>112.484129520628</v>
      </c>
      <c r="O364" s="3">
        <f ca="1" t="shared" si="257"/>
        <v>115.805304324309</v>
      </c>
      <c r="P364" s="3">
        <f ca="1" t="shared" si="258"/>
        <v>118.961458835214</v>
      </c>
      <c r="Q364" s="3">
        <f ca="1" t="shared" si="259"/>
        <v>121.802426094964</v>
      </c>
      <c r="R364" s="3">
        <f ca="1" t="shared" si="260"/>
        <v>124.263886451572</v>
      </c>
      <c r="S364" s="3">
        <f ca="1" t="shared" si="261"/>
        <v>126.373487676163</v>
      </c>
      <c r="T364" s="3">
        <f ca="1" t="shared" si="262"/>
        <v>128.18299048253</v>
      </c>
      <c r="U364" s="3">
        <f ca="1" t="shared" si="263"/>
        <v>129.699082974612</v>
      </c>
      <c r="V364" s="3" t="e">
        <f ca="1" t="shared" si="238"/>
        <v>#VALUE!</v>
      </c>
      <c r="W364" s="3" t="e">
        <f ca="1" t="shared" si="239"/>
        <v>#DIV/0!</v>
      </c>
      <c r="X364" s="3" t="e">
        <f ca="1" t="shared" si="240"/>
        <v>#DIV/0!</v>
      </c>
      <c r="Y364" s="3" t="e">
        <f ca="1" t="shared" si="241"/>
        <v>#DIV/0!</v>
      </c>
      <c r="Z364" s="3" t="e">
        <f ca="1" t="shared" si="242"/>
        <v>#DIV/0!</v>
      </c>
      <c r="AA364" s="3" t="e">
        <f ca="1" t="shared" si="243"/>
        <v>#DIV/0!</v>
      </c>
      <c r="AB364" s="3" t="e">
        <f ca="1" t="shared" si="244"/>
        <v>#DIV/0!</v>
      </c>
      <c r="AC364" s="3" t="e">
        <f ca="1" t="shared" si="245"/>
        <v>#DIV/0!</v>
      </c>
      <c r="AE364" s="34" t="str">
        <f ca="1">VLOOKUP($C364,'Default drvr and elast'!$A$4:$C$49,MATCH(VLOOKUP(A364,Classification!$B$4:$D$99,2,FALSE),'Default drvr and elast'!$A$3:$C$3,0),FALSE)</f>
        <v>GDP</v>
      </c>
      <c r="AF364" s="4"/>
      <c r="AG364" s="6">
        <f ca="1">IF($AF364="",SUMIFS('Growth rates'!D$4:D$922,'Growth rates'!$B$4:$B$922,Demands_tra!$A364,'Growth rates'!$C$4:$C$922,$AE364),SUMIFS('Growth rates'!D$4:D$922,'Growth rates'!$B$4:$B$922,Demands_tra!$A364,'Growth rates'!$C$4:$C$922,$AF364))</f>
        <v>1</v>
      </c>
      <c r="AH364" s="6">
        <f ca="1">IF($AF364="",SUMIFS('Growth rates'!E$4:E$922,'Growth rates'!$B$4:$B$922,Demands_tra!$A364,'Growth rates'!$C$4:$C$922,$AE364),SUMIFS('Growth rates'!E$4:E$922,'Growth rates'!$B$4:$B$922,Demands_tra!$A364,'Growth rates'!$C$4:$C$922,$AF364))</f>
        <v>1.01014620275503</v>
      </c>
      <c r="AI364" s="6">
        <f ca="1">IF($AF364="",SUMIFS('Growth rates'!F$4:F$922,'Growth rates'!$B$4:$B$922,Demands_tra!$A364,'Growth rates'!$C$4:$C$922,$AE364),SUMIFS('Growth rates'!F$4:F$922,'Growth rates'!$B$4:$B$922,Demands_tra!$A364,'Growth rates'!$C$4:$C$922,$AF364))</f>
        <v>1.12738821387204</v>
      </c>
      <c r="AJ364" s="6">
        <f ca="1">IF($AF364="",SUMIFS('Growth rates'!G$4:G$922,'Growth rates'!$B$4:$B$922,Demands_tra!$A364,'Growth rates'!$C$4:$C$922,$AE364),SUMIFS('Growth rates'!G$4:G$922,'Growth rates'!$B$4:$B$922,Demands_tra!$A364,'Growth rates'!$C$4:$C$922,$AF364))</f>
        <v>1.19071587294486</v>
      </c>
      <c r="AK364" s="6">
        <f ca="1">IF($AF364="",SUMIFS('Growth rates'!H$4:H$922,'Growth rates'!$B$4:$B$922,Demands_tra!$A364,'Growth rates'!$C$4:$C$922,$AE364),SUMIFS('Growth rates'!H$4:H$922,'Growth rates'!$B$4:$B$922,Demands_tra!$A364,'Growth rates'!$C$4:$C$922,$AF364))</f>
        <v>1.25597341974685</v>
      </c>
      <c r="AL364" s="6">
        <f ca="1">IF($AF364="",SUMIFS('Growth rates'!I$4:I$922,'Growth rates'!$B$4:$B$922,Demands_tra!$A364,'Growth rates'!$C$4:$C$922,$AE364),SUMIFS('Growth rates'!I$4:I$922,'Growth rates'!$B$4:$B$922,Demands_tra!$A364,'Growth rates'!$C$4:$C$922,$AF364))</f>
        <v>1.31575732913481</v>
      </c>
      <c r="AM364" s="6">
        <f ca="1">IF($AF364="",SUMIFS('Growth rates'!J$4:J$922,'Growth rates'!$B$4:$B$922,Demands_tra!$A364,'Growth rates'!$C$4:$C$922,$AE364),SUMIFS('Growth rates'!J$4:J$922,'Growth rates'!$B$4:$B$922,Demands_tra!$A364,'Growth rates'!$C$4:$C$922,$AF364))</f>
        <v>1.37456830524255</v>
      </c>
      <c r="AN364" s="6">
        <f ca="1">IF($AF364="",SUMIFS('Growth rates'!K$4:K$922,'Growth rates'!$B$4:$B$922,Demands_tra!$A364,'Growth rates'!$C$4:$C$922,$AE364),SUMIFS('Growth rates'!K$4:K$922,'Growth rates'!$B$4:$B$922,Demands_tra!$A364,'Growth rates'!$C$4:$C$922,$AF364))</f>
        <v>1.43391013363274</v>
      </c>
      <c r="AO364" s="6">
        <f ca="1">IF($AF364="",SUMIFS('Growth rates'!L$4:L$922,'Growth rates'!$B$4:$B$922,Demands_tra!$A364,'Growth rates'!$C$4:$C$922,$AE364),SUMIFS('Growth rates'!L$4:L$922,'Growth rates'!$B$4:$B$922,Demands_tra!$A364,'Growth rates'!$C$4:$C$922,$AF364))</f>
        <v>1.4945267176711</v>
      </c>
      <c r="AP364" s="6">
        <f ca="1">IF($AF364="",SUMIFS('Growth rates'!M$4:M$922,'Growth rates'!$B$4:$B$922,Demands_tra!$A364,'Growth rates'!$C$4:$C$922,$AE364),SUMIFS('Growth rates'!M$4:M$922,'Growth rates'!$B$4:$B$922,Demands_tra!$A364,'Growth rates'!$C$4:$C$922,$AF364))</f>
        <v>1.55938656911768</v>
      </c>
      <c r="AQ364" s="6">
        <f ca="1">IF($AF364="",SUMIFS('Growth rates'!N$4:N$922,'Growth rates'!$B$4:$B$922,Demands_tra!$A364,'Growth rates'!$C$4:$C$922,$AE364),SUMIFS('Growth rates'!N$4:N$922,'Growth rates'!$B$4:$B$922,Demands_tra!$A364,'Growth rates'!$C$4:$C$922,$AF364))</f>
        <v>1.62911108696532</v>
      </c>
      <c r="AR364" s="6">
        <f ca="1">IF($AF364="",SUMIFS('Growth rates'!O$4:O$922,'Growth rates'!$B$4:$B$922,Demands_tra!$A364,'Growth rates'!$C$4:$C$922,$AE364),SUMIFS('Growth rates'!O$4:O$922,'Growth rates'!$B$4:$B$922,Demands_tra!$A364,'Growth rates'!$C$4:$C$922,$AF364))</f>
        <v>1.70037134803812</v>
      </c>
      <c r="AS364" s="6">
        <f ca="1">IF($AF364="",SUMIFS('Growth rates'!P$4:P$922,'Growth rates'!$B$4:$B$922,Demands_tra!$A364,'Growth rates'!$C$4:$C$922,$AE364),SUMIFS('Growth rates'!P$4:P$922,'Growth rates'!$B$4:$B$922,Demands_tra!$A364,'Growth rates'!$C$4:$C$922,$AF364))</f>
        <v>1.77032134494888</v>
      </c>
      <c r="AT364" s="6">
        <f ca="1">IF($AF364="",SUMIFS('Growth rates'!Q$4:Q$922,'Growth rates'!$B$4:$B$922,Demands_tra!$A364,'Growth rates'!$C$4:$C$922,$AE364),SUMIFS('Growth rates'!Q$4:Q$922,'Growth rates'!$B$4:$B$922,Demands_tra!$A364,'Growth rates'!$C$4:$C$922,$AF364))</f>
        <v>1.83536406524192</v>
      </c>
      <c r="AU364" s="6">
        <f ca="1">IF($AF364="",SUMIFS('Growth rates'!R$4:R$922,'Growth rates'!$B$4:$B$922,Demands_tra!$A364,'Growth rates'!$C$4:$C$922,$AE364),SUMIFS('Growth rates'!R$4:R$922,'Growth rates'!$B$4:$B$922,Demands_tra!$A364,'Growth rates'!$C$4:$C$922,$AF364))</f>
        <v>1.89354476522836</v>
      </c>
      <c r="AV364" s="6">
        <f ca="1">IF($AF364="",SUMIFS('Growth rates'!S$4:S$922,'Growth rates'!$B$4:$B$922,Demands_tra!$A364,'Growth rates'!$C$4:$C$922,$AE364),SUMIFS('Growth rates'!S$4:S$922,'Growth rates'!$B$4:$B$922,Demands_tra!$A364,'Growth rates'!$C$4:$C$922,$AF364))</f>
        <v>1.94497884757828</v>
      </c>
      <c r="AW364" s="6">
        <f ca="1">IF($AF364="",SUMIFS('Growth rates'!T$4:T$922,'Growth rates'!$B$4:$B$922,Demands_tra!$A364,'Growth rates'!$C$4:$C$922,$AE364),SUMIFS('Growth rates'!T$4:T$922,'Growth rates'!$B$4:$B$922,Demands_tra!$A364,'Growth rates'!$C$4:$C$922,$AF364))</f>
        <v>1.99044749959698</v>
      </c>
      <c r="AX364" s="6">
        <f ca="1">IF($AF364="",SUMIFS('Growth rates'!U$4:U$922,'Growth rates'!$B$4:$B$922,Demands_tra!$A364,'Growth rates'!$C$4:$C$922,$AE364),SUMIFS('Growth rates'!U$4:U$922,'Growth rates'!$B$4:$B$922,Demands_tra!$A364,'Growth rates'!$C$4:$C$922,$AF364))</f>
        <v>2.02968440743037</v>
      </c>
      <c r="AY364" s="6">
        <f ca="1">IF($AF364="",SUMIFS('Growth rates'!V$4:V$922,'Growth rates'!$B$4:$B$922,Demands_tra!$A364,'Growth rates'!$C$4:$C$922,$AE364),SUMIFS('Growth rates'!V$4:V$922,'Growth rates'!$B$4:$B$922,Demands_tra!$A364,'Growth rates'!$C$4:$C$922,$AF364))</f>
        <v>0</v>
      </c>
      <c r="AZ364" s="6">
        <f ca="1">IF($AF364="",SUMIFS('Growth rates'!W$4:W$922,'Growth rates'!$B$4:$B$922,Demands_tra!$A364,'Growth rates'!$C$4:$C$922,$AE364),SUMIFS('Growth rates'!W$4:W$922,'Growth rates'!$B$4:$B$922,Demands_tra!$A364,'Growth rates'!$C$4:$C$922,$AF364))</f>
        <v>0</v>
      </c>
      <c r="BA364" s="6">
        <f ca="1">IF($AF364="",SUMIFS('Growth rates'!X$4:X$922,'Growth rates'!$B$4:$B$922,Demands_tra!$A364,'Growth rates'!$C$4:$C$922,$AE364),SUMIFS('Growth rates'!X$4:X$922,'Growth rates'!$B$4:$B$922,Demands_tra!$A364,'Growth rates'!$C$4:$C$922,$AF364))</f>
        <v>0</v>
      </c>
      <c r="BB364" s="6">
        <f ca="1">IF($AF364="",SUMIFS('Growth rates'!Y$4:Y$922,'Growth rates'!$B$4:$B$922,Demands_tra!$A364,'Growth rates'!$C$4:$C$922,$AE364),SUMIFS('Growth rates'!Y$4:Y$922,'Growth rates'!$B$4:$B$922,Demands_tra!$A364,'Growth rates'!$C$4:$C$922,$AF364))</f>
        <v>0</v>
      </c>
      <c r="BC364" s="6">
        <f ca="1">IF($AF364="",SUMIFS('Growth rates'!Z$4:Z$922,'Growth rates'!$B$4:$B$922,Demands_tra!$A364,'Growth rates'!$C$4:$C$922,$AE364),SUMIFS('Growth rates'!Z$4:Z$922,'Growth rates'!$B$4:$B$922,Demands_tra!$A364,'Growth rates'!$C$4:$C$922,$AF364))</f>
        <v>0</v>
      </c>
      <c r="BD364" s="6">
        <f ca="1">IF($AF364="",SUMIFS('Growth rates'!AA$4:AA$922,'Growth rates'!$B$4:$B$922,Demands_tra!$A364,'Growth rates'!$C$4:$C$922,$AE364),SUMIFS('Growth rates'!AA$4:AA$922,'Growth rates'!$B$4:$B$922,Demands_tra!$A364,'Growth rates'!$C$4:$C$922,$AF364))</f>
        <v>0</v>
      </c>
      <c r="BE364" s="6">
        <f ca="1">IF($AF364="",SUMIFS('Growth rates'!AB$4:AB$922,'Growth rates'!$B$4:$B$922,Demands_tra!$A364,'Growth rates'!$C$4:$C$922,$AE364),SUMIFS('Growth rates'!AB$4:AB$922,'Growth rates'!$B$4:$B$922,Demands_tra!$A364,'Growth rates'!$C$4:$C$922,$AF364))</f>
        <v>0</v>
      </c>
      <c r="BF364" s="6">
        <f ca="1">IF($AF364="",SUMIFS('Growth rates'!AC$4:AC$922,'Growth rates'!$B$4:$B$922,Demands_tra!$A364,'Growth rates'!$C$4:$C$922,$AE364),SUMIFS('Growth rates'!AC$4:AC$922,'Growth rates'!$B$4:$B$922,Demands_tra!$A364,'Growth rates'!$C$4:$C$922,$AF364))</f>
        <v>0</v>
      </c>
      <c r="BH364" t="str">
        <f ca="1">VLOOKUP($C364,'Default drvr and elast'!$A$4:$F$49,MATCH(VLOOKUP(A364,Classification!$B$4:$D$42,3,FALSE),'Default drvr and elast'!$D$3:$F$3,0)+3,FALSE)</f>
        <v>Med2</v>
      </c>
      <c r="BJ364" s="6">
        <f ca="1">IF($BI364="",SUMIF(Elasticities!$B$5:$B$52,Demands_tra!$BH364,Elasticities!C$5:C$52),SUMIF(Elasticities!$B$5:$B$52,Demands_tra!$BI364,Elasticities!C$5:C$52))</f>
        <v>0.799999999999989</v>
      </c>
      <c r="BK364" s="6">
        <f ca="1">IF($BI364="",SUMIF(Elasticities!$B$5:$B$52,Demands_tra!$BH364,Elasticities!D$5:D$52),SUMIF(Elasticities!$B$5:$B$52,Demands_tra!$BI364,Elasticities!D$5:D$52))</f>
        <v>0.797560975609746</v>
      </c>
      <c r="BL364" s="6">
        <f ca="1">IF($BI364="",SUMIF(Elasticities!$B$5:$B$52,Demands_tra!$BH364,Elasticities!E$5:E$52),SUMIF(Elasticities!$B$5:$B$52,Demands_tra!$BI364,Elasticities!E$5:E$52))</f>
        <v>0.785365853658527</v>
      </c>
      <c r="BM364" s="6">
        <f ca="1">IF($BI364="",SUMIF(Elasticities!$B$5:$B$52,Demands_tra!$BH364,Elasticities!F$5:F$52),SUMIF(Elasticities!$B$5:$B$52,Demands_tra!$BI364,Elasticities!F$5:F$52))</f>
        <v>0.773170731707307</v>
      </c>
      <c r="BN364" s="6">
        <f ca="1">IF($BI364="",SUMIF(Elasticities!$B$5:$B$52,Demands_tra!$BH364,Elasticities!G$5:G$52),SUMIF(Elasticities!$B$5:$B$52,Demands_tra!$BI364,Elasticities!G$5:G$52))</f>
        <v>0.760975609756088</v>
      </c>
      <c r="BO364" s="6">
        <f ca="1">IF($BI364="",SUMIF(Elasticities!$B$5:$B$52,Demands_tra!$BH364,Elasticities!H$5:H$52),SUMIF(Elasticities!$B$5:$B$52,Demands_tra!$BI364,Elasticities!H$5:H$52))</f>
        <v>0.748780487804868</v>
      </c>
      <c r="BP364" s="6">
        <f ca="1">IF($BI364="",SUMIF(Elasticities!$B$5:$B$52,Demands_tra!$BH364,Elasticities!I$5:I$52),SUMIF(Elasticities!$B$5:$B$52,Demands_tra!$BI364,Elasticities!I$5:I$52))</f>
        <v>0.736585365853649</v>
      </c>
      <c r="BQ364" s="6">
        <f ca="1">IF($BI364="",SUMIF(Elasticities!$B$5:$B$52,Demands_tra!$BH364,Elasticities!J$5:J$52),SUMIF(Elasticities!$B$5:$B$52,Demands_tra!$BI364,Elasticities!J$5:J$52))</f>
        <v>0.724390243902429</v>
      </c>
      <c r="BR364" s="6">
        <f ca="1">IF($BI364="",SUMIF(Elasticities!$B$5:$B$52,Demands_tra!$BH364,Elasticities!K$5:K$52),SUMIF(Elasticities!$B$5:$B$52,Demands_tra!$BI364,Elasticities!K$5:K$52))</f>
        <v>0.71219512195121</v>
      </c>
      <c r="BS364" s="6">
        <f ca="1">IF($BI364="",SUMIF(Elasticities!$B$5:$B$52,Demands_tra!$BH364,Elasticities!L$5:L$52),SUMIF(Elasticities!$B$5:$B$52,Demands_tra!$BI364,Elasticities!L$5:L$52))</f>
        <v>0.699999999999997</v>
      </c>
      <c r="BT364" s="6">
        <f ca="1">IF($BI364="",SUMIF(Elasticities!$B$5:$B$52,Demands_tra!$BH364,Elasticities!M$5:M$52),SUMIF(Elasticities!$B$5:$B$52,Demands_tra!$BI364,Elasticities!M$5:M$52))</f>
        <v>0.687499999999996</v>
      </c>
      <c r="BU364" s="6">
        <f ca="1">IF($BI364="",SUMIF(Elasticities!$B$5:$B$52,Demands_tra!$BH364,Elasticities!N$5:N$52),SUMIF(Elasticities!$B$5:$B$52,Demands_tra!$BI364,Elasticities!N$5:N$52))</f>
        <v>0.674999999999996</v>
      </c>
      <c r="BV364" s="6">
        <f ca="1">IF($BI364="",SUMIF(Elasticities!$B$5:$B$52,Demands_tra!$BH364,Elasticities!O$5:O$52),SUMIF(Elasticities!$B$5:$B$52,Demands_tra!$BI364,Elasticities!O$5:O$52))</f>
        <v>0.662499999999996</v>
      </c>
      <c r="BW364" s="6">
        <f ca="1">IF($BI364="",SUMIF(Elasticities!$B$5:$B$52,Demands_tra!$BH364,Elasticities!P$5:P$52),SUMIF(Elasticities!$B$5:$B$52,Demands_tra!$BI364,Elasticities!P$5:P$52))</f>
        <v>0.649999999999997</v>
      </c>
      <c r="BX364" s="6">
        <f ca="1">IF($BI364="",SUMIF(Elasticities!$B$5:$B$52,Demands_tra!$BH364,Elasticities!Q$5:Q$52),SUMIF(Elasticities!$B$5:$B$52,Demands_tra!$BI364,Elasticities!Q$5:Q$52))</f>
        <v>0.637499999999997</v>
      </c>
      <c r="BY364" s="6">
        <f ca="1">IF($BI364="",SUMIF(Elasticities!$B$5:$B$52,Demands_tra!$BH364,Elasticities!R$5:R$52),SUMIF(Elasticities!$B$5:$B$52,Demands_tra!$BI364,Elasticities!R$5:R$52))</f>
        <v>0.624999999999996</v>
      </c>
      <c r="BZ364" s="6">
        <f ca="1">IF($BI364="",SUMIF(Elasticities!$B$5:$B$52,Demands_tra!$BH364,Elasticities!S$5:S$52),SUMIF(Elasticities!$B$5:$B$52,Demands_tra!$BI364,Elasticities!S$5:S$52))</f>
        <v>0.612499999999996</v>
      </c>
      <c r="CA364" s="6">
        <f ca="1">IF($BI364="",SUMIF(Elasticities!$B$5:$B$52,Demands_tra!$BH364,Elasticities!T$5:T$52),SUMIF(Elasticities!$B$5:$B$52,Demands_tra!$BI364,Elasticities!T$5:T$52))</f>
        <v>0.599999999999996</v>
      </c>
      <c r="CB364" s="6" t="e">
        <f ca="1">IF($BI364="",SUMIF(Elasticities!$B$5:$B$52,Demands_tra!$BH364,Elasticities!U$5:U$52),SUMIF(Elasticities!$B$5:$B$52,Demands_tra!$BI364,Elasticities!U$5:U$52))</f>
        <v>#VALUE!</v>
      </c>
      <c r="CC364" s="6" t="e">
        <f ca="1">IF($BI364="",SUMIF(Elasticities!$B$5:$B$52,Demands_tra!$BH364,Elasticities!V$5:V$52),SUMIF(Elasticities!$B$5:$B$52,Demands_tra!$BI364,Elasticities!V$5:V$52))</f>
        <v>#VALUE!</v>
      </c>
      <c r="CD364" s="6" t="e">
        <f ca="1">IF($BI364="",SUMIF(Elasticities!$B$5:$B$52,Demands_tra!$BH364,Elasticities!W$5:W$52),SUMIF(Elasticities!$B$5:$B$52,Demands_tra!$BI364,Elasticities!W$5:W$52))</f>
        <v>#VALUE!</v>
      </c>
      <c r="CE364" s="6" t="e">
        <f ca="1">IF($BI364="",SUMIF(Elasticities!$B$5:$B$52,Demands_tra!$BH364,Elasticities!X$5:X$52),SUMIF(Elasticities!$B$5:$B$52,Demands_tra!$BI364,Elasticities!X$5:X$52))</f>
        <v>#VALUE!</v>
      </c>
      <c r="CF364" s="6" t="e">
        <f ca="1">IF($BI364="",SUMIF(Elasticities!$B$5:$B$52,Demands_tra!$BH364,Elasticities!Y$5:Y$52),SUMIF(Elasticities!$B$5:$B$52,Demands_tra!$BI364,Elasticities!Y$5:Y$52))</f>
        <v>#VALUE!</v>
      </c>
      <c r="CG364" s="6" t="e">
        <f ca="1">IF($BI364="",SUMIF(Elasticities!$B$5:$B$52,Demands_tra!$BH364,Elasticities!Z$5:Z$52),SUMIF(Elasticities!$B$5:$B$52,Demands_tra!$BI364,Elasticities!Z$5:Z$52))</f>
        <v>#VALUE!</v>
      </c>
      <c r="CH364" s="6" t="e">
        <f ca="1">IF($BI364="",SUMIF(Elasticities!$B$5:$B$52,Demands_tra!$BH364,Elasticities!AA$5:AA$52),SUMIF(Elasticities!$B$5:$B$52,Demands_tra!$BI364,Elasticities!AA$5:AA$52))</f>
        <v>#VALUE!</v>
      </c>
      <c r="CI364" s="6" t="e">
        <f ca="1">IF($BI364="",SUMIF(Elasticities!$B$5:$B$52,Demands_tra!$BH364,Elasticities!AB$5:AB$52),SUMIF(Elasticities!$B$5:$B$52,Demands_tra!$BI364,Elasticities!AB$5:AB$52))</f>
        <v>#VALUE!</v>
      </c>
    </row>
    <row r="365" spans="1:87">
      <c r="A365" t="str">
        <f>IF(BYDem_tra!B364="","\I:",BYDem_tra!B364)</f>
        <v>Switzerland</v>
      </c>
      <c r="B365" t="str">
        <f>BYDem_tra!E364</f>
        <v>TTF</v>
      </c>
      <c r="C365" t="str">
        <f t="shared" si="246"/>
        <v>TTF</v>
      </c>
      <c r="D365" s="3">
        <f>SUMIFS(BYDem_tra!$M$2:$M$2000,BYDem_tra!$B$2:$B$2000,Demands_tra!$A365,BYDem_tra!$E$2:$E$2000,Demands_tra!$B365)</f>
        <v>0.35317835136</v>
      </c>
      <c r="E365" s="3">
        <f ca="1" t="shared" si="247"/>
        <v>0.356036346642534</v>
      </c>
      <c r="F365" s="3">
        <f ca="1" t="shared" si="248"/>
        <v>0.388490133149783</v>
      </c>
      <c r="G365" s="3">
        <f ca="1" t="shared" si="249"/>
        <v>0.405362474098288</v>
      </c>
      <c r="H365" s="3">
        <f ca="1" t="shared" si="250"/>
        <v>0.422268318976179</v>
      </c>
      <c r="I365" s="3">
        <f ca="1" t="shared" si="251"/>
        <v>0.437318678711942</v>
      </c>
      <c r="J365" s="3">
        <f ca="1" t="shared" si="252"/>
        <v>0.451716729570322</v>
      </c>
      <c r="K365" s="3">
        <f ca="1" t="shared" si="253"/>
        <v>0.465843190262118</v>
      </c>
      <c r="L365" s="3">
        <f ca="1" t="shared" si="254"/>
        <v>0.479868364675732</v>
      </c>
      <c r="M365" s="3">
        <f ca="1" t="shared" si="255"/>
        <v>0.494446179401385</v>
      </c>
      <c r="N365" s="3">
        <f ca="1" t="shared" si="256"/>
        <v>0.509645474895777</v>
      </c>
      <c r="O365" s="3">
        <f ca="1" t="shared" si="257"/>
        <v>0.524693123993005</v>
      </c>
      <c r="P365" s="3">
        <f ca="1" t="shared" si="258"/>
        <v>0.538993095654872</v>
      </c>
      <c r="Q365" s="3">
        <f ca="1" t="shared" si="259"/>
        <v>0.551865010247882</v>
      </c>
      <c r="R365" s="3">
        <f ca="1" t="shared" si="260"/>
        <v>0.563017446931408</v>
      </c>
      <c r="S365" s="3">
        <f ca="1" t="shared" si="261"/>
        <v>0.57257567281207</v>
      </c>
      <c r="T365" s="3">
        <f ca="1" t="shared" si="262"/>
        <v>0.580774206427487</v>
      </c>
      <c r="U365" s="3">
        <f ca="1" t="shared" si="263"/>
        <v>0.587643350380559</v>
      </c>
      <c r="V365" s="3" t="e">
        <f ca="1" t="shared" si="238"/>
        <v>#VALUE!</v>
      </c>
      <c r="W365" s="3" t="e">
        <f ca="1" t="shared" si="239"/>
        <v>#DIV/0!</v>
      </c>
      <c r="X365" s="3" t="e">
        <f ca="1" t="shared" si="240"/>
        <v>#DIV/0!</v>
      </c>
      <c r="Y365" s="3" t="e">
        <f ca="1" t="shared" si="241"/>
        <v>#DIV/0!</v>
      </c>
      <c r="Z365" s="3" t="e">
        <f ca="1" t="shared" si="242"/>
        <v>#DIV/0!</v>
      </c>
      <c r="AA365" s="3" t="e">
        <f ca="1" t="shared" si="243"/>
        <v>#DIV/0!</v>
      </c>
      <c r="AB365" s="3" t="e">
        <f ca="1" t="shared" si="244"/>
        <v>#DIV/0!</v>
      </c>
      <c r="AC365" s="3" t="e">
        <f ca="1" t="shared" si="245"/>
        <v>#DIV/0!</v>
      </c>
      <c r="AE365" s="34" t="str">
        <f ca="1">VLOOKUP($C365,'Default drvr and elast'!$A$4:$C$49,MATCH(VLOOKUP(A365,Classification!$B$4:$D$99,2,FALSE),'Default drvr and elast'!$A$3:$C$3,0),FALSE)</f>
        <v>GDP</v>
      </c>
      <c r="AF365" s="4"/>
      <c r="AG365" s="6">
        <f ca="1">IF($AF365="",SUMIFS('Growth rates'!D$4:D$922,'Growth rates'!$B$4:$B$922,Demands_tra!$A365,'Growth rates'!$C$4:$C$922,$AE365),SUMIFS('Growth rates'!D$4:D$922,'Growth rates'!$B$4:$B$922,Demands_tra!$A365,'Growth rates'!$C$4:$C$922,$AF365))</f>
        <v>1</v>
      </c>
      <c r="AH365" s="6">
        <f ca="1">IF($AF365="",SUMIFS('Growth rates'!E$4:E$922,'Growth rates'!$B$4:$B$922,Demands_tra!$A365,'Growth rates'!$C$4:$C$922,$AE365),SUMIFS('Growth rates'!E$4:E$922,'Growth rates'!$B$4:$B$922,Demands_tra!$A365,'Growth rates'!$C$4:$C$922,$AF365))</f>
        <v>1.01014620275503</v>
      </c>
      <c r="AI365" s="6">
        <f ca="1">IF($AF365="",SUMIFS('Growth rates'!F$4:F$922,'Growth rates'!$B$4:$B$922,Demands_tra!$A365,'Growth rates'!$C$4:$C$922,$AE365),SUMIFS('Growth rates'!F$4:F$922,'Growth rates'!$B$4:$B$922,Demands_tra!$A365,'Growth rates'!$C$4:$C$922,$AF365))</f>
        <v>1.12738821387204</v>
      </c>
      <c r="AJ365" s="6">
        <f ca="1">IF($AF365="",SUMIFS('Growth rates'!G$4:G$922,'Growth rates'!$B$4:$B$922,Demands_tra!$A365,'Growth rates'!$C$4:$C$922,$AE365),SUMIFS('Growth rates'!G$4:G$922,'Growth rates'!$B$4:$B$922,Demands_tra!$A365,'Growth rates'!$C$4:$C$922,$AF365))</f>
        <v>1.19071587294486</v>
      </c>
      <c r="AK365" s="6">
        <f ca="1">IF($AF365="",SUMIFS('Growth rates'!H$4:H$922,'Growth rates'!$B$4:$B$922,Demands_tra!$A365,'Growth rates'!$C$4:$C$922,$AE365),SUMIFS('Growth rates'!H$4:H$922,'Growth rates'!$B$4:$B$922,Demands_tra!$A365,'Growth rates'!$C$4:$C$922,$AF365))</f>
        <v>1.25597341974685</v>
      </c>
      <c r="AL365" s="6">
        <f ca="1">IF($AF365="",SUMIFS('Growth rates'!I$4:I$922,'Growth rates'!$B$4:$B$922,Demands_tra!$A365,'Growth rates'!$C$4:$C$922,$AE365),SUMIFS('Growth rates'!I$4:I$922,'Growth rates'!$B$4:$B$922,Demands_tra!$A365,'Growth rates'!$C$4:$C$922,$AF365))</f>
        <v>1.31575732913481</v>
      </c>
      <c r="AM365" s="6">
        <f ca="1">IF($AF365="",SUMIFS('Growth rates'!J$4:J$922,'Growth rates'!$B$4:$B$922,Demands_tra!$A365,'Growth rates'!$C$4:$C$922,$AE365),SUMIFS('Growth rates'!J$4:J$922,'Growth rates'!$B$4:$B$922,Demands_tra!$A365,'Growth rates'!$C$4:$C$922,$AF365))</f>
        <v>1.37456830524255</v>
      </c>
      <c r="AN365" s="6">
        <f ca="1">IF($AF365="",SUMIFS('Growth rates'!K$4:K$922,'Growth rates'!$B$4:$B$922,Demands_tra!$A365,'Growth rates'!$C$4:$C$922,$AE365),SUMIFS('Growth rates'!K$4:K$922,'Growth rates'!$B$4:$B$922,Demands_tra!$A365,'Growth rates'!$C$4:$C$922,$AF365))</f>
        <v>1.43391013363274</v>
      </c>
      <c r="AO365" s="6">
        <f ca="1">IF($AF365="",SUMIFS('Growth rates'!L$4:L$922,'Growth rates'!$B$4:$B$922,Demands_tra!$A365,'Growth rates'!$C$4:$C$922,$AE365),SUMIFS('Growth rates'!L$4:L$922,'Growth rates'!$B$4:$B$922,Demands_tra!$A365,'Growth rates'!$C$4:$C$922,$AF365))</f>
        <v>1.4945267176711</v>
      </c>
      <c r="AP365" s="6">
        <f ca="1">IF($AF365="",SUMIFS('Growth rates'!M$4:M$922,'Growth rates'!$B$4:$B$922,Demands_tra!$A365,'Growth rates'!$C$4:$C$922,$AE365),SUMIFS('Growth rates'!M$4:M$922,'Growth rates'!$B$4:$B$922,Demands_tra!$A365,'Growth rates'!$C$4:$C$922,$AF365))</f>
        <v>1.55938656911768</v>
      </c>
      <c r="AQ365" s="6">
        <f ca="1">IF($AF365="",SUMIFS('Growth rates'!N$4:N$922,'Growth rates'!$B$4:$B$922,Demands_tra!$A365,'Growth rates'!$C$4:$C$922,$AE365),SUMIFS('Growth rates'!N$4:N$922,'Growth rates'!$B$4:$B$922,Demands_tra!$A365,'Growth rates'!$C$4:$C$922,$AF365))</f>
        <v>1.62911108696532</v>
      </c>
      <c r="AR365" s="6">
        <f ca="1">IF($AF365="",SUMIFS('Growth rates'!O$4:O$922,'Growth rates'!$B$4:$B$922,Demands_tra!$A365,'Growth rates'!$C$4:$C$922,$AE365),SUMIFS('Growth rates'!O$4:O$922,'Growth rates'!$B$4:$B$922,Demands_tra!$A365,'Growth rates'!$C$4:$C$922,$AF365))</f>
        <v>1.70037134803812</v>
      </c>
      <c r="AS365" s="6">
        <f ca="1">IF($AF365="",SUMIFS('Growth rates'!P$4:P$922,'Growth rates'!$B$4:$B$922,Demands_tra!$A365,'Growth rates'!$C$4:$C$922,$AE365),SUMIFS('Growth rates'!P$4:P$922,'Growth rates'!$B$4:$B$922,Demands_tra!$A365,'Growth rates'!$C$4:$C$922,$AF365))</f>
        <v>1.77032134494888</v>
      </c>
      <c r="AT365" s="6">
        <f ca="1">IF($AF365="",SUMIFS('Growth rates'!Q$4:Q$922,'Growth rates'!$B$4:$B$922,Demands_tra!$A365,'Growth rates'!$C$4:$C$922,$AE365),SUMIFS('Growth rates'!Q$4:Q$922,'Growth rates'!$B$4:$B$922,Demands_tra!$A365,'Growth rates'!$C$4:$C$922,$AF365))</f>
        <v>1.83536406524192</v>
      </c>
      <c r="AU365" s="6">
        <f ca="1">IF($AF365="",SUMIFS('Growth rates'!R$4:R$922,'Growth rates'!$B$4:$B$922,Demands_tra!$A365,'Growth rates'!$C$4:$C$922,$AE365),SUMIFS('Growth rates'!R$4:R$922,'Growth rates'!$B$4:$B$922,Demands_tra!$A365,'Growth rates'!$C$4:$C$922,$AF365))</f>
        <v>1.89354476522836</v>
      </c>
      <c r="AV365" s="6">
        <f ca="1">IF($AF365="",SUMIFS('Growth rates'!S$4:S$922,'Growth rates'!$B$4:$B$922,Demands_tra!$A365,'Growth rates'!$C$4:$C$922,$AE365),SUMIFS('Growth rates'!S$4:S$922,'Growth rates'!$B$4:$B$922,Demands_tra!$A365,'Growth rates'!$C$4:$C$922,$AF365))</f>
        <v>1.94497884757828</v>
      </c>
      <c r="AW365" s="6">
        <f ca="1">IF($AF365="",SUMIFS('Growth rates'!T$4:T$922,'Growth rates'!$B$4:$B$922,Demands_tra!$A365,'Growth rates'!$C$4:$C$922,$AE365),SUMIFS('Growth rates'!T$4:T$922,'Growth rates'!$B$4:$B$922,Demands_tra!$A365,'Growth rates'!$C$4:$C$922,$AF365))</f>
        <v>1.99044749959698</v>
      </c>
      <c r="AX365" s="6">
        <f ca="1">IF($AF365="",SUMIFS('Growth rates'!U$4:U$922,'Growth rates'!$B$4:$B$922,Demands_tra!$A365,'Growth rates'!$C$4:$C$922,$AE365),SUMIFS('Growth rates'!U$4:U$922,'Growth rates'!$B$4:$B$922,Demands_tra!$A365,'Growth rates'!$C$4:$C$922,$AF365))</f>
        <v>2.02968440743037</v>
      </c>
      <c r="AY365" s="6">
        <f ca="1">IF($AF365="",SUMIFS('Growth rates'!V$4:V$922,'Growth rates'!$B$4:$B$922,Demands_tra!$A365,'Growth rates'!$C$4:$C$922,$AE365),SUMIFS('Growth rates'!V$4:V$922,'Growth rates'!$B$4:$B$922,Demands_tra!$A365,'Growth rates'!$C$4:$C$922,$AF365))</f>
        <v>0</v>
      </c>
      <c r="AZ365" s="6">
        <f ca="1">IF($AF365="",SUMIFS('Growth rates'!W$4:W$922,'Growth rates'!$B$4:$B$922,Demands_tra!$A365,'Growth rates'!$C$4:$C$922,$AE365),SUMIFS('Growth rates'!W$4:W$922,'Growth rates'!$B$4:$B$922,Demands_tra!$A365,'Growth rates'!$C$4:$C$922,$AF365))</f>
        <v>0</v>
      </c>
      <c r="BA365" s="6">
        <f ca="1">IF($AF365="",SUMIFS('Growth rates'!X$4:X$922,'Growth rates'!$B$4:$B$922,Demands_tra!$A365,'Growth rates'!$C$4:$C$922,$AE365),SUMIFS('Growth rates'!X$4:X$922,'Growth rates'!$B$4:$B$922,Demands_tra!$A365,'Growth rates'!$C$4:$C$922,$AF365))</f>
        <v>0</v>
      </c>
      <c r="BB365" s="6">
        <f ca="1">IF($AF365="",SUMIFS('Growth rates'!Y$4:Y$922,'Growth rates'!$B$4:$B$922,Demands_tra!$A365,'Growth rates'!$C$4:$C$922,$AE365),SUMIFS('Growth rates'!Y$4:Y$922,'Growth rates'!$B$4:$B$922,Demands_tra!$A365,'Growth rates'!$C$4:$C$922,$AF365))</f>
        <v>0</v>
      </c>
      <c r="BC365" s="6">
        <f ca="1">IF($AF365="",SUMIFS('Growth rates'!Z$4:Z$922,'Growth rates'!$B$4:$B$922,Demands_tra!$A365,'Growth rates'!$C$4:$C$922,$AE365),SUMIFS('Growth rates'!Z$4:Z$922,'Growth rates'!$B$4:$B$922,Demands_tra!$A365,'Growth rates'!$C$4:$C$922,$AF365))</f>
        <v>0</v>
      </c>
      <c r="BD365" s="6">
        <f ca="1">IF($AF365="",SUMIFS('Growth rates'!AA$4:AA$922,'Growth rates'!$B$4:$B$922,Demands_tra!$A365,'Growth rates'!$C$4:$C$922,$AE365),SUMIFS('Growth rates'!AA$4:AA$922,'Growth rates'!$B$4:$B$922,Demands_tra!$A365,'Growth rates'!$C$4:$C$922,$AF365))</f>
        <v>0</v>
      </c>
      <c r="BE365" s="6">
        <f ca="1">IF($AF365="",SUMIFS('Growth rates'!AB$4:AB$922,'Growth rates'!$B$4:$B$922,Demands_tra!$A365,'Growth rates'!$C$4:$C$922,$AE365),SUMIFS('Growth rates'!AB$4:AB$922,'Growth rates'!$B$4:$B$922,Demands_tra!$A365,'Growth rates'!$C$4:$C$922,$AF365))</f>
        <v>0</v>
      </c>
      <c r="BF365" s="6">
        <f ca="1">IF($AF365="",SUMIFS('Growth rates'!AC$4:AC$922,'Growth rates'!$B$4:$B$922,Demands_tra!$A365,'Growth rates'!$C$4:$C$922,$AE365),SUMIFS('Growth rates'!AC$4:AC$922,'Growth rates'!$B$4:$B$922,Demands_tra!$A365,'Growth rates'!$C$4:$C$922,$AF365))</f>
        <v>0</v>
      </c>
      <c r="BH365" t="str">
        <f ca="1">VLOOKUP($C365,'Default drvr and elast'!$A$4:$F$49,MATCH(VLOOKUP(A365,Classification!$B$4:$D$42,3,FALSE),'Default drvr and elast'!$D$3:$F$3,0)+3,FALSE)</f>
        <v>Med2</v>
      </c>
      <c r="BJ365" s="6">
        <f ca="1">IF($BI365="",SUMIF(Elasticities!$B$5:$B$52,Demands_tra!$BH365,Elasticities!C$5:C$52),SUMIF(Elasticities!$B$5:$B$52,Demands_tra!$BI365,Elasticities!C$5:C$52))</f>
        <v>0.799999999999989</v>
      </c>
      <c r="BK365" s="6">
        <f ca="1">IF($BI365="",SUMIF(Elasticities!$B$5:$B$52,Demands_tra!$BH365,Elasticities!D$5:D$52),SUMIF(Elasticities!$B$5:$B$52,Demands_tra!$BI365,Elasticities!D$5:D$52))</f>
        <v>0.797560975609746</v>
      </c>
      <c r="BL365" s="6">
        <f ca="1">IF($BI365="",SUMIF(Elasticities!$B$5:$B$52,Demands_tra!$BH365,Elasticities!E$5:E$52),SUMIF(Elasticities!$B$5:$B$52,Demands_tra!$BI365,Elasticities!E$5:E$52))</f>
        <v>0.785365853658527</v>
      </c>
      <c r="BM365" s="6">
        <f ca="1">IF($BI365="",SUMIF(Elasticities!$B$5:$B$52,Demands_tra!$BH365,Elasticities!F$5:F$52),SUMIF(Elasticities!$B$5:$B$52,Demands_tra!$BI365,Elasticities!F$5:F$52))</f>
        <v>0.773170731707307</v>
      </c>
      <c r="BN365" s="6">
        <f ca="1">IF($BI365="",SUMIF(Elasticities!$B$5:$B$52,Demands_tra!$BH365,Elasticities!G$5:G$52),SUMIF(Elasticities!$B$5:$B$52,Demands_tra!$BI365,Elasticities!G$5:G$52))</f>
        <v>0.760975609756088</v>
      </c>
      <c r="BO365" s="6">
        <f ca="1">IF($BI365="",SUMIF(Elasticities!$B$5:$B$52,Demands_tra!$BH365,Elasticities!H$5:H$52),SUMIF(Elasticities!$B$5:$B$52,Demands_tra!$BI365,Elasticities!H$5:H$52))</f>
        <v>0.748780487804868</v>
      </c>
      <c r="BP365" s="6">
        <f ca="1">IF($BI365="",SUMIF(Elasticities!$B$5:$B$52,Demands_tra!$BH365,Elasticities!I$5:I$52),SUMIF(Elasticities!$B$5:$B$52,Demands_tra!$BI365,Elasticities!I$5:I$52))</f>
        <v>0.736585365853649</v>
      </c>
      <c r="BQ365" s="6">
        <f ca="1">IF($BI365="",SUMIF(Elasticities!$B$5:$B$52,Demands_tra!$BH365,Elasticities!J$5:J$52),SUMIF(Elasticities!$B$5:$B$52,Demands_tra!$BI365,Elasticities!J$5:J$52))</f>
        <v>0.724390243902429</v>
      </c>
      <c r="BR365" s="6">
        <f ca="1">IF($BI365="",SUMIF(Elasticities!$B$5:$B$52,Demands_tra!$BH365,Elasticities!K$5:K$52),SUMIF(Elasticities!$B$5:$B$52,Demands_tra!$BI365,Elasticities!K$5:K$52))</f>
        <v>0.71219512195121</v>
      </c>
      <c r="BS365" s="6">
        <f ca="1">IF($BI365="",SUMIF(Elasticities!$B$5:$B$52,Demands_tra!$BH365,Elasticities!L$5:L$52),SUMIF(Elasticities!$B$5:$B$52,Demands_tra!$BI365,Elasticities!L$5:L$52))</f>
        <v>0.699999999999997</v>
      </c>
      <c r="BT365" s="6">
        <f ca="1">IF($BI365="",SUMIF(Elasticities!$B$5:$B$52,Demands_tra!$BH365,Elasticities!M$5:M$52),SUMIF(Elasticities!$B$5:$B$52,Demands_tra!$BI365,Elasticities!M$5:M$52))</f>
        <v>0.687499999999996</v>
      </c>
      <c r="BU365" s="6">
        <f ca="1">IF($BI365="",SUMIF(Elasticities!$B$5:$B$52,Demands_tra!$BH365,Elasticities!N$5:N$52),SUMIF(Elasticities!$B$5:$B$52,Demands_tra!$BI365,Elasticities!N$5:N$52))</f>
        <v>0.674999999999996</v>
      </c>
      <c r="BV365" s="6">
        <f ca="1">IF($BI365="",SUMIF(Elasticities!$B$5:$B$52,Demands_tra!$BH365,Elasticities!O$5:O$52),SUMIF(Elasticities!$B$5:$B$52,Demands_tra!$BI365,Elasticities!O$5:O$52))</f>
        <v>0.662499999999996</v>
      </c>
      <c r="BW365" s="6">
        <f ca="1">IF($BI365="",SUMIF(Elasticities!$B$5:$B$52,Demands_tra!$BH365,Elasticities!P$5:P$52),SUMIF(Elasticities!$B$5:$B$52,Demands_tra!$BI365,Elasticities!P$5:P$52))</f>
        <v>0.649999999999997</v>
      </c>
      <c r="BX365" s="6">
        <f ca="1">IF($BI365="",SUMIF(Elasticities!$B$5:$B$52,Demands_tra!$BH365,Elasticities!Q$5:Q$52),SUMIF(Elasticities!$B$5:$B$52,Demands_tra!$BI365,Elasticities!Q$5:Q$52))</f>
        <v>0.637499999999997</v>
      </c>
      <c r="BY365" s="6">
        <f ca="1">IF($BI365="",SUMIF(Elasticities!$B$5:$B$52,Demands_tra!$BH365,Elasticities!R$5:R$52),SUMIF(Elasticities!$B$5:$B$52,Demands_tra!$BI365,Elasticities!R$5:R$52))</f>
        <v>0.624999999999996</v>
      </c>
      <c r="BZ365" s="6">
        <f ca="1">IF($BI365="",SUMIF(Elasticities!$B$5:$B$52,Demands_tra!$BH365,Elasticities!S$5:S$52),SUMIF(Elasticities!$B$5:$B$52,Demands_tra!$BI365,Elasticities!S$5:S$52))</f>
        <v>0.612499999999996</v>
      </c>
      <c r="CA365" s="6">
        <f ca="1">IF($BI365="",SUMIF(Elasticities!$B$5:$B$52,Demands_tra!$BH365,Elasticities!T$5:T$52),SUMIF(Elasticities!$B$5:$B$52,Demands_tra!$BI365,Elasticities!T$5:T$52))</f>
        <v>0.599999999999996</v>
      </c>
      <c r="CB365" s="6" t="e">
        <f ca="1">IF($BI365="",SUMIF(Elasticities!$B$5:$B$52,Demands_tra!$BH365,Elasticities!U$5:U$52),SUMIF(Elasticities!$B$5:$B$52,Demands_tra!$BI365,Elasticities!U$5:U$52))</f>
        <v>#VALUE!</v>
      </c>
      <c r="CC365" s="6" t="e">
        <f ca="1">IF($BI365="",SUMIF(Elasticities!$B$5:$B$52,Demands_tra!$BH365,Elasticities!V$5:V$52),SUMIF(Elasticities!$B$5:$B$52,Demands_tra!$BI365,Elasticities!V$5:V$52))</f>
        <v>#VALUE!</v>
      </c>
      <c r="CD365" s="6" t="e">
        <f ca="1">IF($BI365="",SUMIF(Elasticities!$B$5:$B$52,Demands_tra!$BH365,Elasticities!W$5:W$52),SUMIF(Elasticities!$B$5:$B$52,Demands_tra!$BI365,Elasticities!W$5:W$52))</f>
        <v>#VALUE!</v>
      </c>
      <c r="CE365" s="6" t="e">
        <f ca="1">IF($BI365="",SUMIF(Elasticities!$B$5:$B$52,Demands_tra!$BH365,Elasticities!X$5:X$52),SUMIF(Elasticities!$B$5:$B$52,Demands_tra!$BI365,Elasticities!X$5:X$52))</f>
        <v>#VALUE!</v>
      </c>
      <c r="CF365" s="6" t="e">
        <f ca="1">IF($BI365="",SUMIF(Elasticities!$B$5:$B$52,Demands_tra!$BH365,Elasticities!Y$5:Y$52),SUMIF(Elasticities!$B$5:$B$52,Demands_tra!$BI365,Elasticities!Y$5:Y$52))</f>
        <v>#VALUE!</v>
      </c>
      <c r="CG365" s="6" t="e">
        <f ca="1">IF($BI365="",SUMIF(Elasticities!$B$5:$B$52,Demands_tra!$BH365,Elasticities!Z$5:Z$52),SUMIF(Elasticities!$B$5:$B$52,Demands_tra!$BI365,Elasticities!Z$5:Z$52))</f>
        <v>#VALUE!</v>
      </c>
      <c r="CH365" s="6" t="e">
        <f ca="1">IF($BI365="",SUMIF(Elasticities!$B$5:$B$52,Demands_tra!$BH365,Elasticities!AA$5:AA$52),SUMIF(Elasticities!$B$5:$B$52,Demands_tra!$BI365,Elasticities!AA$5:AA$52))</f>
        <v>#VALUE!</v>
      </c>
      <c r="CI365" s="6" t="e">
        <f ca="1">IF($BI365="",SUMIF(Elasticities!$B$5:$B$52,Demands_tra!$BH365,Elasticities!AB$5:AB$52),SUMIF(Elasticities!$B$5:$B$52,Demands_tra!$BI365,Elasticities!AB$5:AB$52))</f>
        <v>#VALUE!</v>
      </c>
    </row>
    <row r="366" spans="1:87">
      <c r="A366" t="str">
        <f>IF(BYDem_tra!B365="","\I:",BYDem_tra!B365)</f>
        <v>Switzerland</v>
      </c>
      <c r="B366" t="str">
        <f>BYDem_tra!E365</f>
        <v>TTP</v>
      </c>
      <c r="C366" t="str">
        <f t="shared" si="246"/>
        <v>TTP</v>
      </c>
      <c r="D366" s="3">
        <f>SUMIFS(BYDem_tra!$M$2:$M$2000,BYDem_tra!$B$2:$B$2000,Demands_tra!$A366,BYDem_tra!$E$2:$E$2000,Demands_tra!$B366)</f>
        <v>10.98924384744</v>
      </c>
      <c r="E366" s="3">
        <f ca="1" t="shared" si="247"/>
        <v>11.0388847973258</v>
      </c>
      <c r="F366" s="3">
        <f ca="1" t="shared" si="248"/>
        <v>11.2830157113565</v>
      </c>
      <c r="G366" s="3">
        <f ca="1" t="shared" si="249"/>
        <v>11.4502252398302</v>
      </c>
      <c r="H366" s="3">
        <f ca="1" t="shared" si="250"/>
        <v>11.6000229964462</v>
      </c>
      <c r="I366" s="3">
        <f ca="1" t="shared" si="251"/>
        <v>11.7445834962149</v>
      </c>
      <c r="J366" s="3">
        <f ca="1" t="shared" si="252"/>
        <v>11.8971411453655</v>
      </c>
      <c r="K366" s="3">
        <f ca="1" t="shared" si="253"/>
        <v>12.0632503469926</v>
      </c>
      <c r="L366" s="3">
        <f ca="1" t="shared" si="254"/>
        <v>12.2090114234576</v>
      </c>
      <c r="M366" s="3">
        <f ca="1" t="shared" si="255"/>
        <v>12.3300205545094</v>
      </c>
      <c r="N366" s="3">
        <f ca="1" t="shared" si="256"/>
        <v>12.4216579834987</v>
      </c>
      <c r="O366" s="3">
        <f ca="1" t="shared" si="257"/>
        <v>12.4997918715714</v>
      </c>
      <c r="P366" s="3">
        <f ca="1" t="shared" si="258"/>
        <v>12.5686182554686</v>
      </c>
      <c r="Q366" s="3">
        <f ca="1" t="shared" si="259"/>
        <v>12.6225217095576</v>
      </c>
      <c r="R366" s="3">
        <f ca="1" t="shared" si="260"/>
        <v>12.6553694883827</v>
      </c>
      <c r="S366" s="3">
        <f ca="1" t="shared" si="261"/>
        <v>12.6663830709555</v>
      </c>
      <c r="T366" s="3">
        <f ca="1" t="shared" si="262"/>
        <v>12.6581130617615</v>
      </c>
      <c r="U366" s="3">
        <f ca="1" t="shared" si="263"/>
        <v>12.6327834024112</v>
      </c>
      <c r="V366" s="3" t="e">
        <f ca="1" t="shared" si="238"/>
        <v>#VALUE!</v>
      </c>
      <c r="W366" s="3" t="e">
        <f ca="1" t="shared" si="239"/>
        <v>#DIV/0!</v>
      </c>
      <c r="X366" s="3" t="e">
        <f ca="1" t="shared" si="240"/>
        <v>#DIV/0!</v>
      </c>
      <c r="Y366" s="3" t="e">
        <f ca="1" t="shared" si="241"/>
        <v>#DIV/0!</v>
      </c>
      <c r="Z366" s="3" t="e">
        <f ca="1" t="shared" si="242"/>
        <v>#DIV/0!</v>
      </c>
      <c r="AA366" s="3" t="e">
        <f ca="1" t="shared" si="243"/>
        <v>#DIV/0!</v>
      </c>
      <c r="AB366" s="3" t="e">
        <f ca="1" t="shared" si="244"/>
        <v>#DIV/0!</v>
      </c>
      <c r="AC366" s="3" t="e">
        <f ca="1" t="shared" si="245"/>
        <v>#DIV/0!</v>
      </c>
      <c r="AE366" s="34" t="str">
        <f ca="1">VLOOKUP($C366,'Default drvr and elast'!$A$4:$C$49,MATCH(VLOOKUP(A366,Classification!$B$4:$D$99,2,FALSE),'Default drvr and elast'!$A$3:$C$3,0),FALSE)</f>
        <v>POP</v>
      </c>
      <c r="AF366" s="4"/>
      <c r="AG366" s="6">
        <f ca="1">IF($AF366="",SUMIFS('Growth rates'!D$4:D$922,'Growth rates'!$B$4:$B$922,Demands_tra!$A366,'Growth rates'!$C$4:$C$922,$AE366),SUMIFS('Growth rates'!D$4:D$922,'Growth rates'!$B$4:$B$922,Demands_tra!$A366,'Growth rates'!$C$4:$C$922,$AF366))</f>
        <v>1</v>
      </c>
      <c r="AH366" s="6">
        <f ca="1">IF($AF366="",SUMIFS('Growth rates'!E$4:E$922,'Growth rates'!$B$4:$B$922,Demands_tra!$A366,'Growth rates'!$C$4:$C$922,$AE366),SUMIFS('Growth rates'!E$4:E$922,'Growth rates'!$B$4:$B$922,Demands_tra!$A366,'Growth rates'!$C$4:$C$922,$AF366))</f>
        <v>1.00566380610023</v>
      </c>
      <c r="AI366" s="6">
        <f ca="1">IF($AF366="",SUMIFS('Growth rates'!F$4:F$922,'Growth rates'!$B$4:$B$922,Demands_tra!$A366,'Growth rates'!$C$4:$C$922,$AE366),SUMIFS('Growth rates'!F$4:F$922,'Growth rates'!$B$4:$B$922,Demands_tra!$A366,'Growth rates'!$C$4:$C$922,$AF366))</f>
        <v>1.03398283660137</v>
      </c>
      <c r="AJ366" s="6">
        <f ca="1">IF($AF366="",SUMIFS('Growth rates'!G$4:G$922,'Growth rates'!$B$4:$B$922,Demands_tra!$A366,'Growth rates'!$C$4:$C$922,$AE366),SUMIFS('Growth rates'!G$4:G$922,'Growth rates'!$B$4:$B$922,Demands_tra!$A366,'Growth rates'!$C$4:$C$922,$AF366))</f>
        <v>1.05380147225352</v>
      </c>
      <c r="AK366" s="6">
        <f ca="1">IF($AF366="",SUMIFS('Growth rates'!H$4:H$922,'Growth rates'!$B$4:$B$922,Demands_tra!$A366,'Growth rates'!$C$4:$C$922,$AE366),SUMIFS('Growth rates'!H$4:H$922,'Growth rates'!$B$4:$B$922,Demands_tra!$A366,'Growth rates'!$C$4:$C$922,$AF366))</f>
        <v>1.07191818270051</v>
      </c>
      <c r="AL366" s="6">
        <f ca="1">IF($AF366="",SUMIFS('Growth rates'!I$4:I$922,'Growth rates'!$B$4:$B$922,Demands_tra!$A366,'Growth rates'!$C$4:$C$922,$AE366),SUMIFS('Growth rates'!I$4:I$922,'Growth rates'!$B$4:$B$922,Demands_tra!$A366,'Growth rates'!$C$4:$C$922,$AF366))</f>
        <v>1.08975830839221</v>
      </c>
      <c r="AM366" s="6">
        <f ca="1">IF($AF366="",SUMIFS('Growth rates'!J$4:J$922,'Growth rates'!$B$4:$B$922,Demands_tra!$A366,'Growth rates'!$C$4:$C$922,$AE366),SUMIFS('Growth rates'!J$4:J$922,'Growth rates'!$B$4:$B$922,Demands_tra!$A366,'Growth rates'!$C$4:$C$922,$AF366))</f>
        <v>1.108976099595</v>
      </c>
      <c r="AN366" s="6">
        <f ca="1">IF($AF366="",SUMIFS('Growth rates'!K$4:K$922,'Growth rates'!$B$4:$B$922,Demands_tra!$A366,'Growth rates'!$C$4:$C$922,$AE366),SUMIFS('Growth rates'!K$4:K$922,'Growth rates'!$B$4:$B$922,Demands_tra!$A366,'Growth rates'!$C$4:$C$922,$AF366))</f>
        <v>1.13035083122775</v>
      </c>
      <c r="AO366" s="6">
        <f ca="1">IF($AF366="",SUMIFS('Growth rates'!L$4:L$922,'Growth rates'!$B$4:$B$922,Demands_tra!$A366,'Growth rates'!$C$4:$C$922,$AE366),SUMIFS('Growth rates'!L$4:L$922,'Growth rates'!$B$4:$B$922,Demands_tra!$A366,'Growth rates'!$C$4:$C$922,$AF366))</f>
        <v>1.14952830906317</v>
      </c>
      <c r="AP366" s="6">
        <f ca="1">IF($AF366="",SUMIFS('Growth rates'!M$4:M$922,'Growth rates'!$B$4:$B$922,Demands_tra!$A366,'Growth rates'!$C$4:$C$922,$AE366),SUMIFS('Growth rates'!M$4:M$922,'Growth rates'!$B$4:$B$922,Demands_tra!$A366,'Growth rates'!$C$4:$C$922,$AF366))</f>
        <v>1.16580474350217</v>
      </c>
      <c r="AQ366" s="6">
        <f ca="1">IF($AF366="",SUMIFS('Growth rates'!N$4:N$922,'Growth rates'!$B$4:$B$922,Demands_tra!$A366,'Growth rates'!$C$4:$C$922,$AE366),SUMIFS('Growth rates'!N$4:N$922,'Growth rates'!$B$4:$B$922,Demands_tra!$A366,'Growth rates'!$C$4:$C$922,$AF366))</f>
        <v>1.17840740324494</v>
      </c>
      <c r="AR366" s="6">
        <f ca="1">IF($AF366="",SUMIFS('Growth rates'!O$4:O$922,'Growth rates'!$B$4:$B$922,Demands_tra!$A366,'Growth rates'!$C$4:$C$922,$AE366),SUMIFS('Growth rates'!O$4:O$922,'Growth rates'!$B$4:$B$922,Demands_tra!$A366,'Growth rates'!$C$4:$C$922,$AF366))</f>
        <v>1.18938864766694</v>
      </c>
      <c r="AS366" s="6">
        <f ca="1">IF($AF366="",SUMIFS('Growth rates'!P$4:P$922,'Growth rates'!$B$4:$B$922,Demands_tra!$A366,'Growth rates'!$C$4:$C$922,$AE366),SUMIFS('Growth rates'!P$4:P$922,'Growth rates'!$B$4:$B$922,Demands_tra!$A366,'Growth rates'!$C$4:$C$922,$AF366))</f>
        <v>1.19927395274811</v>
      </c>
      <c r="AT366" s="6">
        <f ca="1">IF($AF366="",SUMIFS('Growth rates'!Q$4:Q$922,'Growth rates'!$B$4:$B$922,Demands_tra!$A366,'Growth rates'!$C$4:$C$922,$AE366),SUMIFS('Growth rates'!Q$4:Q$922,'Growth rates'!$B$4:$B$922,Demands_tra!$A366,'Growth rates'!$C$4:$C$922,$AF366))</f>
        <v>1.20718682408651</v>
      </c>
      <c r="AU366" s="6">
        <f ca="1">IF($AF366="",SUMIFS('Growth rates'!R$4:R$922,'Growth rates'!$B$4:$B$922,Demands_tra!$A366,'Growth rates'!$C$4:$C$922,$AE366),SUMIFS('Growth rates'!R$4:R$922,'Growth rates'!$B$4:$B$922,Demands_tra!$A366,'Growth rates'!$C$4:$C$922,$AF366))</f>
        <v>1.21211463663389</v>
      </c>
      <c r="AV366" s="6">
        <f ca="1">IF($AF366="",SUMIFS('Growth rates'!S$4:S$922,'Growth rates'!$B$4:$B$922,Demands_tra!$A366,'Growth rates'!$C$4:$C$922,$AE366),SUMIFS('Growth rates'!S$4:S$922,'Growth rates'!$B$4:$B$922,Demands_tra!$A366,'Growth rates'!$C$4:$C$922,$AF366))</f>
        <v>1.21380242294789</v>
      </c>
      <c r="AW366" s="6">
        <f ca="1">IF($AF366="",SUMIFS('Growth rates'!T$4:T$922,'Growth rates'!$B$4:$B$922,Demands_tra!$A366,'Growth rates'!$C$4:$C$922,$AE366),SUMIFS('Growth rates'!T$4:T$922,'Growth rates'!$B$4:$B$922,Demands_tra!$A366,'Growth rates'!$C$4:$C$922,$AF366))</f>
        <v>1.21250853913074</v>
      </c>
      <c r="AX366" s="6">
        <f ca="1">IF($AF366="",SUMIFS('Growth rates'!U$4:U$922,'Growth rates'!$B$4:$B$922,Demands_tra!$A366,'Growth rates'!$C$4:$C$922,$AE366),SUMIFS('Growth rates'!U$4:U$922,'Growth rates'!$B$4:$B$922,Demands_tra!$A366,'Growth rates'!$C$4:$C$922,$AF366))</f>
        <v>1.20846469940706</v>
      </c>
      <c r="AY366" s="6">
        <f ca="1">IF($AF366="",SUMIFS('Growth rates'!V$4:V$922,'Growth rates'!$B$4:$B$922,Demands_tra!$A366,'Growth rates'!$C$4:$C$922,$AE366),SUMIFS('Growth rates'!V$4:V$922,'Growth rates'!$B$4:$B$922,Demands_tra!$A366,'Growth rates'!$C$4:$C$922,$AF366))</f>
        <v>0</v>
      </c>
      <c r="AZ366" s="6">
        <f ca="1">IF($AF366="",SUMIFS('Growth rates'!W$4:W$922,'Growth rates'!$B$4:$B$922,Demands_tra!$A366,'Growth rates'!$C$4:$C$922,$AE366),SUMIFS('Growth rates'!W$4:W$922,'Growth rates'!$B$4:$B$922,Demands_tra!$A366,'Growth rates'!$C$4:$C$922,$AF366))</f>
        <v>0</v>
      </c>
      <c r="BA366" s="6">
        <f ca="1">IF($AF366="",SUMIFS('Growth rates'!X$4:X$922,'Growth rates'!$B$4:$B$922,Demands_tra!$A366,'Growth rates'!$C$4:$C$922,$AE366),SUMIFS('Growth rates'!X$4:X$922,'Growth rates'!$B$4:$B$922,Demands_tra!$A366,'Growth rates'!$C$4:$C$922,$AF366))</f>
        <v>0</v>
      </c>
      <c r="BB366" s="6">
        <f ca="1">IF($AF366="",SUMIFS('Growth rates'!Y$4:Y$922,'Growth rates'!$B$4:$B$922,Demands_tra!$A366,'Growth rates'!$C$4:$C$922,$AE366),SUMIFS('Growth rates'!Y$4:Y$922,'Growth rates'!$B$4:$B$922,Demands_tra!$A366,'Growth rates'!$C$4:$C$922,$AF366))</f>
        <v>0</v>
      </c>
      <c r="BC366" s="6">
        <f ca="1">IF($AF366="",SUMIFS('Growth rates'!Z$4:Z$922,'Growth rates'!$B$4:$B$922,Demands_tra!$A366,'Growth rates'!$C$4:$C$922,$AE366),SUMIFS('Growth rates'!Z$4:Z$922,'Growth rates'!$B$4:$B$922,Demands_tra!$A366,'Growth rates'!$C$4:$C$922,$AF366))</f>
        <v>0</v>
      </c>
      <c r="BD366" s="6">
        <f ca="1">IF($AF366="",SUMIFS('Growth rates'!AA$4:AA$922,'Growth rates'!$B$4:$B$922,Demands_tra!$A366,'Growth rates'!$C$4:$C$922,$AE366),SUMIFS('Growth rates'!AA$4:AA$922,'Growth rates'!$B$4:$B$922,Demands_tra!$A366,'Growth rates'!$C$4:$C$922,$AF366))</f>
        <v>0</v>
      </c>
      <c r="BE366" s="6">
        <f ca="1">IF($AF366="",SUMIFS('Growth rates'!AB$4:AB$922,'Growth rates'!$B$4:$B$922,Demands_tra!$A366,'Growth rates'!$C$4:$C$922,$AE366),SUMIFS('Growth rates'!AB$4:AB$922,'Growth rates'!$B$4:$B$922,Demands_tra!$A366,'Growth rates'!$C$4:$C$922,$AF366))</f>
        <v>0</v>
      </c>
      <c r="BF366" s="6">
        <f ca="1">IF($AF366="",SUMIFS('Growth rates'!AC$4:AC$922,'Growth rates'!$B$4:$B$922,Demands_tra!$A366,'Growth rates'!$C$4:$C$922,$AE366),SUMIFS('Growth rates'!AC$4:AC$922,'Growth rates'!$B$4:$B$922,Demands_tra!$A366,'Growth rates'!$C$4:$C$922,$AF366))</f>
        <v>0</v>
      </c>
      <c r="BH366" t="str">
        <f ca="1">VLOOKUP($C366,'Default drvr and elast'!$A$4:$F$49,MATCH(VLOOKUP(A366,Classification!$B$4:$D$42,3,FALSE),'Default drvr and elast'!$D$3:$F$3,0)+3,FALSE)</f>
        <v>Med2</v>
      </c>
      <c r="BJ366" s="6">
        <f ca="1">IF($BI366="",SUMIF(Elasticities!$B$5:$B$52,Demands_tra!$BH366,Elasticities!C$5:C$52),SUMIF(Elasticities!$B$5:$B$52,Demands_tra!$BI366,Elasticities!C$5:C$52))</f>
        <v>0.799999999999989</v>
      </c>
      <c r="BK366" s="6">
        <f ca="1">IF($BI366="",SUMIF(Elasticities!$B$5:$B$52,Demands_tra!$BH366,Elasticities!D$5:D$52),SUMIF(Elasticities!$B$5:$B$52,Demands_tra!$BI366,Elasticities!D$5:D$52))</f>
        <v>0.797560975609746</v>
      </c>
      <c r="BL366" s="6">
        <f ca="1">IF($BI366="",SUMIF(Elasticities!$B$5:$B$52,Demands_tra!$BH366,Elasticities!E$5:E$52),SUMIF(Elasticities!$B$5:$B$52,Demands_tra!$BI366,Elasticities!E$5:E$52))</f>
        <v>0.785365853658527</v>
      </c>
      <c r="BM366" s="6">
        <f ca="1">IF($BI366="",SUMIF(Elasticities!$B$5:$B$52,Demands_tra!$BH366,Elasticities!F$5:F$52),SUMIF(Elasticities!$B$5:$B$52,Demands_tra!$BI366,Elasticities!F$5:F$52))</f>
        <v>0.773170731707307</v>
      </c>
      <c r="BN366" s="6">
        <f ca="1">IF($BI366="",SUMIF(Elasticities!$B$5:$B$52,Demands_tra!$BH366,Elasticities!G$5:G$52),SUMIF(Elasticities!$B$5:$B$52,Demands_tra!$BI366,Elasticities!G$5:G$52))</f>
        <v>0.760975609756088</v>
      </c>
      <c r="BO366" s="6">
        <f ca="1">IF($BI366="",SUMIF(Elasticities!$B$5:$B$52,Demands_tra!$BH366,Elasticities!H$5:H$52),SUMIF(Elasticities!$B$5:$B$52,Demands_tra!$BI366,Elasticities!H$5:H$52))</f>
        <v>0.748780487804868</v>
      </c>
      <c r="BP366" s="6">
        <f ca="1">IF($BI366="",SUMIF(Elasticities!$B$5:$B$52,Demands_tra!$BH366,Elasticities!I$5:I$52),SUMIF(Elasticities!$B$5:$B$52,Demands_tra!$BI366,Elasticities!I$5:I$52))</f>
        <v>0.736585365853649</v>
      </c>
      <c r="BQ366" s="6">
        <f ca="1">IF($BI366="",SUMIF(Elasticities!$B$5:$B$52,Demands_tra!$BH366,Elasticities!J$5:J$52),SUMIF(Elasticities!$B$5:$B$52,Demands_tra!$BI366,Elasticities!J$5:J$52))</f>
        <v>0.724390243902429</v>
      </c>
      <c r="BR366" s="6">
        <f ca="1">IF($BI366="",SUMIF(Elasticities!$B$5:$B$52,Demands_tra!$BH366,Elasticities!K$5:K$52),SUMIF(Elasticities!$B$5:$B$52,Demands_tra!$BI366,Elasticities!K$5:K$52))</f>
        <v>0.71219512195121</v>
      </c>
      <c r="BS366" s="6">
        <f ca="1">IF($BI366="",SUMIF(Elasticities!$B$5:$B$52,Demands_tra!$BH366,Elasticities!L$5:L$52),SUMIF(Elasticities!$B$5:$B$52,Demands_tra!$BI366,Elasticities!L$5:L$52))</f>
        <v>0.699999999999997</v>
      </c>
      <c r="BT366" s="6">
        <f ca="1">IF($BI366="",SUMIF(Elasticities!$B$5:$B$52,Demands_tra!$BH366,Elasticities!M$5:M$52),SUMIF(Elasticities!$B$5:$B$52,Demands_tra!$BI366,Elasticities!M$5:M$52))</f>
        <v>0.687499999999996</v>
      </c>
      <c r="BU366" s="6">
        <f ca="1">IF($BI366="",SUMIF(Elasticities!$B$5:$B$52,Demands_tra!$BH366,Elasticities!N$5:N$52),SUMIF(Elasticities!$B$5:$B$52,Demands_tra!$BI366,Elasticities!N$5:N$52))</f>
        <v>0.674999999999996</v>
      </c>
      <c r="BV366" s="6">
        <f ca="1">IF($BI366="",SUMIF(Elasticities!$B$5:$B$52,Demands_tra!$BH366,Elasticities!O$5:O$52),SUMIF(Elasticities!$B$5:$B$52,Demands_tra!$BI366,Elasticities!O$5:O$52))</f>
        <v>0.662499999999996</v>
      </c>
      <c r="BW366" s="6">
        <f ca="1">IF($BI366="",SUMIF(Elasticities!$B$5:$B$52,Demands_tra!$BH366,Elasticities!P$5:P$52),SUMIF(Elasticities!$B$5:$B$52,Demands_tra!$BI366,Elasticities!P$5:P$52))</f>
        <v>0.649999999999997</v>
      </c>
      <c r="BX366" s="6">
        <f ca="1">IF($BI366="",SUMIF(Elasticities!$B$5:$B$52,Demands_tra!$BH366,Elasticities!Q$5:Q$52),SUMIF(Elasticities!$B$5:$B$52,Demands_tra!$BI366,Elasticities!Q$5:Q$52))</f>
        <v>0.637499999999997</v>
      </c>
      <c r="BY366" s="6">
        <f ca="1">IF($BI366="",SUMIF(Elasticities!$B$5:$B$52,Demands_tra!$BH366,Elasticities!R$5:R$52),SUMIF(Elasticities!$B$5:$B$52,Demands_tra!$BI366,Elasticities!R$5:R$52))</f>
        <v>0.624999999999996</v>
      </c>
      <c r="BZ366" s="6">
        <f ca="1">IF($BI366="",SUMIF(Elasticities!$B$5:$B$52,Demands_tra!$BH366,Elasticities!S$5:S$52),SUMIF(Elasticities!$B$5:$B$52,Demands_tra!$BI366,Elasticities!S$5:S$52))</f>
        <v>0.612499999999996</v>
      </c>
      <c r="CA366" s="6">
        <f ca="1">IF($BI366="",SUMIF(Elasticities!$B$5:$B$52,Demands_tra!$BH366,Elasticities!T$5:T$52),SUMIF(Elasticities!$B$5:$B$52,Demands_tra!$BI366,Elasticities!T$5:T$52))</f>
        <v>0.599999999999996</v>
      </c>
      <c r="CB366" s="6" t="e">
        <f ca="1">IF($BI366="",SUMIF(Elasticities!$B$5:$B$52,Demands_tra!$BH366,Elasticities!U$5:U$52),SUMIF(Elasticities!$B$5:$B$52,Demands_tra!$BI366,Elasticities!U$5:U$52))</f>
        <v>#VALUE!</v>
      </c>
      <c r="CC366" s="6" t="e">
        <f ca="1">IF($BI366="",SUMIF(Elasticities!$B$5:$B$52,Demands_tra!$BH366,Elasticities!V$5:V$52),SUMIF(Elasticities!$B$5:$B$52,Demands_tra!$BI366,Elasticities!V$5:V$52))</f>
        <v>#VALUE!</v>
      </c>
      <c r="CD366" s="6" t="e">
        <f ca="1">IF($BI366="",SUMIF(Elasticities!$B$5:$B$52,Demands_tra!$BH366,Elasticities!W$5:W$52),SUMIF(Elasticities!$B$5:$B$52,Demands_tra!$BI366,Elasticities!W$5:W$52))</f>
        <v>#VALUE!</v>
      </c>
      <c r="CE366" s="6" t="e">
        <f ca="1">IF($BI366="",SUMIF(Elasticities!$B$5:$B$52,Demands_tra!$BH366,Elasticities!X$5:X$52),SUMIF(Elasticities!$B$5:$B$52,Demands_tra!$BI366,Elasticities!X$5:X$52))</f>
        <v>#VALUE!</v>
      </c>
      <c r="CF366" s="6" t="e">
        <f ca="1">IF($BI366="",SUMIF(Elasticities!$B$5:$B$52,Demands_tra!$BH366,Elasticities!Y$5:Y$52),SUMIF(Elasticities!$B$5:$B$52,Demands_tra!$BI366,Elasticities!Y$5:Y$52))</f>
        <v>#VALUE!</v>
      </c>
      <c r="CG366" s="6" t="e">
        <f ca="1">IF($BI366="",SUMIF(Elasticities!$B$5:$B$52,Demands_tra!$BH366,Elasticities!Z$5:Z$52),SUMIF(Elasticities!$B$5:$B$52,Demands_tra!$BI366,Elasticities!Z$5:Z$52))</f>
        <v>#VALUE!</v>
      </c>
      <c r="CH366" s="6" t="e">
        <f ca="1">IF($BI366="",SUMIF(Elasticities!$B$5:$B$52,Demands_tra!$BH366,Elasticities!AA$5:AA$52),SUMIF(Elasticities!$B$5:$B$52,Demands_tra!$BI366,Elasticities!AA$5:AA$52))</f>
        <v>#VALUE!</v>
      </c>
      <c r="CI366" s="6" t="e">
        <f ca="1">IF($BI366="",SUMIF(Elasticities!$B$5:$B$52,Demands_tra!$BH366,Elasticities!AB$5:AB$52),SUMIF(Elasticities!$B$5:$B$52,Demands_tra!$BI366,Elasticities!AB$5:AB$52))</f>
        <v>#VALUE!</v>
      </c>
    </row>
    <row r="367" spans="1:87">
      <c r="A367" t="str">
        <f>IF(BYDem_tra!B366="","\I:",BYDem_tra!B366)</f>
        <v>Switzerland</v>
      </c>
      <c r="B367" t="str">
        <f>BYDem_tra!E366</f>
        <v>TWD</v>
      </c>
      <c r="C367" t="str">
        <f t="shared" si="246"/>
        <v>TWD</v>
      </c>
      <c r="D367" s="3">
        <f>SUMIFS(BYDem_tra!$M$2:$M$2000,BYDem_tra!$B$2:$B$2000,Demands_tra!$A367,BYDem_tra!$E$2:$E$2000,Demands_tra!$B367)</f>
        <v>1.548676386</v>
      </c>
      <c r="E367" s="3">
        <f ca="1" t="shared" si="247"/>
        <v>1.56120860885091</v>
      </c>
      <c r="F367" s="3">
        <f ca="1" t="shared" si="248"/>
        <v>1.70351748085997</v>
      </c>
      <c r="G367" s="3">
        <f ca="1" t="shared" si="249"/>
        <v>1.77750218547981</v>
      </c>
      <c r="H367" s="3">
        <f ca="1" t="shared" si="250"/>
        <v>1.85163380381641</v>
      </c>
      <c r="I367" s="3">
        <f ca="1" t="shared" si="251"/>
        <v>1.91762917593881</v>
      </c>
      <c r="J367" s="3">
        <f ca="1" t="shared" si="252"/>
        <v>1.98076419336821</v>
      </c>
      <c r="K367" s="3">
        <f ca="1" t="shared" si="253"/>
        <v>2.04270829613356</v>
      </c>
      <c r="L367" s="3">
        <f ca="1" t="shared" si="254"/>
        <v>2.10420826163331</v>
      </c>
      <c r="M367" s="3">
        <f ca="1" t="shared" si="255"/>
        <v>2.1681315381823</v>
      </c>
      <c r="N367" s="3">
        <f ca="1" t="shared" si="256"/>
        <v>2.23477998910053</v>
      </c>
      <c r="O367" s="3">
        <f ca="1" t="shared" si="257"/>
        <v>2.30076347515497</v>
      </c>
      <c r="P367" s="3">
        <f ca="1" t="shared" si="258"/>
        <v>2.36346841827485</v>
      </c>
      <c r="Q367" s="3">
        <f ca="1" t="shared" si="259"/>
        <v>2.41991137435084</v>
      </c>
      <c r="R367" s="3">
        <f ca="1" t="shared" si="260"/>
        <v>2.46881447181316</v>
      </c>
      <c r="S367" s="3">
        <f ca="1" t="shared" si="261"/>
        <v>2.51072700313461</v>
      </c>
      <c r="T367" s="3">
        <f ca="1" t="shared" si="262"/>
        <v>2.54667732500777</v>
      </c>
      <c r="U367" s="3">
        <f ca="1" t="shared" si="263"/>
        <v>2.5767983134296</v>
      </c>
      <c r="V367" s="3" t="e">
        <f ca="1" t="shared" si="238"/>
        <v>#VALUE!</v>
      </c>
      <c r="W367" s="3" t="e">
        <f ca="1" t="shared" si="239"/>
        <v>#DIV/0!</v>
      </c>
      <c r="X367" s="3" t="e">
        <f ca="1" t="shared" si="240"/>
        <v>#DIV/0!</v>
      </c>
      <c r="Y367" s="3" t="e">
        <f ca="1" t="shared" si="241"/>
        <v>#DIV/0!</v>
      </c>
      <c r="Z367" s="3" t="e">
        <f ca="1" t="shared" si="242"/>
        <v>#DIV/0!</v>
      </c>
      <c r="AA367" s="3" t="e">
        <f ca="1" t="shared" si="243"/>
        <v>#DIV/0!</v>
      </c>
      <c r="AB367" s="3" t="e">
        <f ca="1" t="shared" si="244"/>
        <v>#DIV/0!</v>
      </c>
      <c r="AC367" s="3" t="e">
        <f ca="1" t="shared" si="245"/>
        <v>#DIV/0!</v>
      </c>
      <c r="AE367" s="34" t="str">
        <f ca="1">VLOOKUP($C367,'Default drvr and elast'!$A$4:$C$49,MATCH(VLOOKUP(A367,Classification!$B$4:$D$99,2,FALSE),'Default drvr and elast'!$A$3:$C$3,0),FALSE)</f>
        <v>GDP</v>
      </c>
      <c r="AF367" s="4"/>
      <c r="AG367" s="6">
        <f ca="1">IF($AF367="",SUMIFS('Growth rates'!D$4:D$922,'Growth rates'!$B$4:$B$922,Demands_tra!$A367,'Growth rates'!$C$4:$C$922,$AE367),SUMIFS('Growth rates'!D$4:D$922,'Growth rates'!$B$4:$B$922,Demands_tra!$A367,'Growth rates'!$C$4:$C$922,$AF367))</f>
        <v>1</v>
      </c>
      <c r="AH367" s="6">
        <f ca="1">IF($AF367="",SUMIFS('Growth rates'!E$4:E$922,'Growth rates'!$B$4:$B$922,Demands_tra!$A367,'Growth rates'!$C$4:$C$922,$AE367),SUMIFS('Growth rates'!E$4:E$922,'Growth rates'!$B$4:$B$922,Demands_tra!$A367,'Growth rates'!$C$4:$C$922,$AF367))</f>
        <v>1.01014620275503</v>
      </c>
      <c r="AI367" s="6">
        <f ca="1">IF($AF367="",SUMIFS('Growth rates'!F$4:F$922,'Growth rates'!$B$4:$B$922,Demands_tra!$A367,'Growth rates'!$C$4:$C$922,$AE367),SUMIFS('Growth rates'!F$4:F$922,'Growth rates'!$B$4:$B$922,Demands_tra!$A367,'Growth rates'!$C$4:$C$922,$AF367))</f>
        <v>1.12738821387204</v>
      </c>
      <c r="AJ367" s="6">
        <f ca="1">IF($AF367="",SUMIFS('Growth rates'!G$4:G$922,'Growth rates'!$B$4:$B$922,Demands_tra!$A367,'Growth rates'!$C$4:$C$922,$AE367),SUMIFS('Growth rates'!G$4:G$922,'Growth rates'!$B$4:$B$922,Demands_tra!$A367,'Growth rates'!$C$4:$C$922,$AF367))</f>
        <v>1.19071587294486</v>
      </c>
      <c r="AK367" s="6">
        <f ca="1">IF($AF367="",SUMIFS('Growth rates'!H$4:H$922,'Growth rates'!$B$4:$B$922,Demands_tra!$A367,'Growth rates'!$C$4:$C$922,$AE367),SUMIFS('Growth rates'!H$4:H$922,'Growth rates'!$B$4:$B$922,Demands_tra!$A367,'Growth rates'!$C$4:$C$922,$AF367))</f>
        <v>1.25597341974685</v>
      </c>
      <c r="AL367" s="6">
        <f ca="1">IF($AF367="",SUMIFS('Growth rates'!I$4:I$922,'Growth rates'!$B$4:$B$922,Demands_tra!$A367,'Growth rates'!$C$4:$C$922,$AE367),SUMIFS('Growth rates'!I$4:I$922,'Growth rates'!$B$4:$B$922,Demands_tra!$A367,'Growth rates'!$C$4:$C$922,$AF367))</f>
        <v>1.31575732913481</v>
      </c>
      <c r="AM367" s="6">
        <f ca="1">IF($AF367="",SUMIFS('Growth rates'!J$4:J$922,'Growth rates'!$B$4:$B$922,Demands_tra!$A367,'Growth rates'!$C$4:$C$922,$AE367),SUMIFS('Growth rates'!J$4:J$922,'Growth rates'!$B$4:$B$922,Demands_tra!$A367,'Growth rates'!$C$4:$C$922,$AF367))</f>
        <v>1.37456830524255</v>
      </c>
      <c r="AN367" s="6">
        <f ca="1">IF($AF367="",SUMIFS('Growth rates'!K$4:K$922,'Growth rates'!$B$4:$B$922,Demands_tra!$A367,'Growth rates'!$C$4:$C$922,$AE367),SUMIFS('Growth rates'!K$4:K$922,'Growth rates'!$B$4:$B$922,Demands_tra!$A367,'Growth rates'!$C$4:$C$922,$AF367))</f>
        <v>1.43391013363274</v>
      </c>
      <c r="AO367" s="6">
        <f ca="1">IF($AF367="",SUMIFS('Growth rates'!L$4:L$922,'Growth rates'!$B$4:$B$922,Demands_tra!$A367,'Growth rates'!$C$4:$C$922,$AE367),SUMIFS('Growth rates'!L$4:L$922,'Growth rates'!$B$4:$B$922,Demands_tra!$A367,'Growth rates'!$C$4:$C$922,$AF367))</f>
        <v>1.4945267176711</v>
      </c>
      <c r="AP367" s="6">
        <f ca="1">IF($AF367="",SUMIFS('Growth rates'!M$4:M$922,'Growth rates'!$B$4:$B$922,Demands_tra!$A367,'Growth rates'!$C$4:$C$922,$AE367),SUMIFS('Growth rates'!M$4:M$922,'Growth rates'!$B$4:$B$922,Demands_tra!$A367,'Growth rates'!$C$4:$C$922,$AF367))</f>
        <v>1.55938656911768</v>
      </c>
      <c r="AQ367" s="6">
        <f ca="1">IF($AF367="",SUMIFS('Growth rates'!N$4:N$922,'Growth rates'!$B$4:$B$922,Demands_tra!$A367,'Growth rates'!$C$4:$C$922,$AE367),SUMIFS('Growth rates'!N$4:N$922,'Growth rates'!$B$4:$B$922,Demands_tra!$A367,'Growth rates'!$C$4:$C$922,$AF367))</f>
        <v>1.62911108696532</v>
      </c>
      <c r="AR367" s="6">
        <f ca="1">IF($AF367="",SUMIFS('Growth rates'!O$4:O$922,'Growth rates'!$B$4:$B$922,Demands_tra!$A367,'Growth rates'!$C$4:$C$922,$AE367),SUMIFS('Growth rates'!O$4:O$922,'Growth rates'!$B$4:$B$922,Demands_tra!$A367,'Growth rates'!$C$4:$C$922,$AF367))</f>
        <v>1.70037134803812</v>
      </c>
      <c r="AS367" s="6">
        <f ca="1">IF($AF367="",SUMIFS('Growth rates'!P$4:P$922,'Growth rates'!$B$4:$B$922,Demands_tra!$A367,'Growth rates'!$C$4:$C$922,$AE367),SUMIFS('Growth rates'!P$4:P$922,'Growth rates'!$B$4:$B$922,Demands_tra!$A367,'Growth rates'!$C$4:$C$922,$AF367))</f>
        <v>1.77032134494888</v>
      </c>
      <c r="AT367" s="6">
        <f ca="1">IF($AF367="",SUMIFS('Growth rates'!Q$4:Q$922,'Growth rates'!$B$4:$B$922,Demands_tra!$A367,'Growth rates'!$C$4:$C$922,$AE367),SUMIFS('Growth rates'!Q$4:Q$922,'Growth rates'!$B$4:$B$922,Demands_tra!$A367,'Growth rates'!$C$4:$C$922,$AF367))</f>
        <v>1.83536406524192</v>
      </c>
      <c r="AU367" s="6">
        <f ca="1">IF($AF367="",SUMIFS('Growth rates'!R$4:R$922,'Growth rates'!$B$4:$B$922,Demands_tra!$A367,'Growth rates'!$C$4:$C$922,$AE367),SUMIFS('Growth rates'!R$4:R$922,'Growth rates'!$B$4:$B$922,Demands_tra!$A367,'Growth rates'!$C$4:$C$922,$AF367))</f>
        <v>1.89354476522836</v>
      </c>
      <c r="AV367" s="6">
        <f ca="1">IF($AF367="",SUMIFS('Growth rates'!S$4:S$922,'Growth rates'!$B$4:$B$922,Demands_tra!$A367,'Growth rates'!$C$4:$C$922,$AE367),SUMIFS('Growth rates'!S$4:S$922,'Growth rates'!$B$4:$B$922,Demands_tra!$A367,'Growth rates'!$C$4:$C$922,$AF367))</f>
        <v>1.94497884757828</v>
      </c>
      <c r="AW367" s="6">
        <f ca="1">IF($AF367="",SUMIFS('Growth rates'!T$4:T$922,'Growth rates'!$B$4:$B$922,Demands_tra!$A367,'Growth rates'!$C$4:$C$922,$AE367),SUMIFS('Growth rates'!T$4:T$922,'Growth rates'!$B$4:$B$922,Demands_tra!$A367,'Growth rates'!$C$4:$C$922,$AF367))</f>
        <v>1.99044749959698</v>
      </c>
      <c r="AX367" s="6">
        <f ca="1">IF($AF367="",SUMIFS('Growth rates'!U$4:U$922,'Growth rates'!$B$4:$B$922,Demands_tra!$A367,'Growth rates'!$C$4:$C$922,$AE367),SUMIFS('Growth rates'!U$4:U$922,'Growth rates'!$B$4:$B$922,Demands_tra!$A367,'Growth rates'!$C$4:$C$922,$AF367))</f>
        <v>2.02968440743037</v>
      </c>
      <c r="AY367" s="6">
        <f ca="1">IF($AF367="",SUMIFS('Growth rates'!V$4:V$922,'Growth rates'!$B$4:$B$922,Demands_tra!$A367,'Growth rates'!$C$4:$C$922,$AE367),SUMIFS('Growth rates'!V$4:V$922,'Growth rates'!$B$4:$B$922,Demands_tra!$A367,'Growth rates'!$C$4:$C$922,$AF367))</f>
        <v>0</v>
      </c>
      <c r="AZ367" s="6">
        <f ca="1">IF($AF367="",SUMIFS('Growth rates'!W$4:W$922,'Growth rates'!$B$4:$B$922,Demands_tra!$A367,'Growth rates'!$C$4:$C$922,$AE367),SUMIFS('Growth rates'!W$4:W$922,'Growth rates'!$B$4:$B$922,Demands_tra!$A367,'Growth rates'!$C$4:$C$922,$AF367))</f>
        <v>0</v>
      </c>
      <c r="BA367" s="6">
        <f ca="1">IF($AF367="",SUMIFS('Growth rates'!X$4:X$922,'Growth rates'!$B$4:$B$922,Demands_tra!$A367,'Growth rates'!$C$4:$C$922,$AE367),SUMIFS('Growth rates'!X$4:X$922,'Growth rates'!$B$4:$B$922,Demands_tra!$A367,'Growth rates'!$C$4:$C$922,$AF367))</f>
        <v>0</v>
      </c>
      <c r="BB367" s="6">
        <f ca="1">IF($AF367="",SUMIFS('Growth rates'!Y$4:Y$922,'Growth rates'!$B$4:$B$922,Demands_tra!$A367,'Growth rates'!$C$4:$C$922,$AE367),SUMIFS('Growth rates'!Y$4:Y$922,'Growth rates'!$B$4:$B$922,Demands_tra!$A367,'Growth rates'!$C$4:$C$922,$AF367))</f>
        <v>0</v>
      </c>
      <c r="BC367" s="6">
        <f ca="1">IF($AF367="",SUMIFS('Growth rates'!Z$4:Z$922,'Growth rates'!$B$4:$B$922,Demands_tra!$A367,'Growth rates'!$C$4:$C$922,$AE367),SUMIFS('Growth rates'!Z$4:Z$922,'Growth rates'!$B$4:$B$922,Demands_tra!$A367,'Growth rates'!$C$4:$C$922,$AF367))</f>
        <v>0</v>
      </c>
      <c r="BD367" s="6">
        <f ca="1">IF($AF367="",SUMIFS('Growth rates'!AA$4:AA$922,'Growth rates'!$B$4:$B$922,Demands_tra!$A367,'Growth rates'!$C$4:$C$922,$AE367),SUMIFS('Growth rates'!AA$4:AA$922,'Growth rates'!$B$4:$B$922,Demands_tra!$A367,'Growth rates'!$C$4:$C$922,$AF367))</f>
        <v>0</v>
      </c>
      <c r="BE367" s="6">
        <f ca="1">IF($AF367="",SUMIFS('Growth rates'!AB$4:AB$922,'Growth rates'!$B$4:$B$922,Demands_tra!$A367,'Growth rates'!$C$4:$C$922,$AE367),SUMIFS('Growth rates'!AB$4:AB$922,'Growth rates'!$B$4:$B$922,Demands_tra!$A367,'Growth rates'!$C$4:$C$922,$AF367))</f>
        <v>0</v>
      </c>
      <c r="BF367" s="6">
        <f ca="1">IF($AF367="",SUMIFS('Growth rates'!AC$4:AC$922,'Growth rates'!$B$4:$B$922,Demands_tra!$A367,'Growth rates'!$C$4:$C$922,$AE367),SUMIFS('Growth rates'!AC$4:AC$922,'Growth rates'!$B$4:$B$922,Demands_tra!$A367,'Growth rates'!$C$4:$C$922,$AF367))</f>
        <v>0</v>
      </c>
      <c r="BH367" t="str">
        <f ca="1">VLOOKUP($C367,'Default drvr and elast'!$A$4:$F$49,MATCH(VLOOKUP(A367,Classification!$B$4:$D$42,3,FALSE),'Default drvr and elast'!$D$3:$F$3,0)+3,FALSE)</f>
        <v>Med2</v>
      </c>
      <c r="BJ367" s="6">
        <f ca="1">IF($BI367="",SUMIF(Elasticities!$B$5:$B$52,Demands_tra!$BH367,Elasticities!C$5:C$52),SUMIF(Elasticities!$B$5:$B$52,Demands_tra!$BI367,Elasticities!C$5:C$52))</f>
        <v>0.799999999999989</v>
      </c>
      <c r="BK367" s="6">
        <f ca="1">IF($BI367="",SUMIF(Elasticities!$B$5:$B$52,Demands_tra!$BH367,Elasticities!D$5:D$52),SUMIF(Elasticities!$B$5:$B$52,Demands_tra!$BI367,Elasticities!D$5:D$52))</f>
        <v>0.797560975609746</v>
      </c>
      <c r="BL367" s="6">
        <f ca="1">IF($BI367="",SUMIF(Elasticities!$B$5:$B$52,Demands_tra!$BH367,Elasticities!E$5:E$52),SUMIF(Elasticities!$B$5:$B$52,Demands_tra!$BI367,Elasticities!E$5:E$52))</f>
        <v>0.785365853658527</v>
      </c>
      <c r="BM367" s="6">
        <f ca="1">IF($BI367="",SUMIF(Elasticities!$B$5:$B$52,Demands_tra!$BH367,Elasticities!F$5:F$52),SUMIF(Elasticities!$B$5:$B$52,Demands_tra!$BI367,Elasticities!F$5:F$52))</f>
        <v>0.773170731707307</v>
      </c>
      <c r="BN367" s="6">
        <f ca="1">IF($BI367="",SUMIF(Elasticities!$B$5:$B$52,Demands_tra!$BH367,Elasticities!G$5:G$52),SUMIF(Elasticities!$B$5:$B$52,Demands_tra!$BI367,Elasticities!G$5:G$52))</f>
        <v>0.760975609756088</v>
      </c>
      <c r="BO367" s="6">
        <f ca="1">IF($BI367="",SUMIF(Elasticities!$B$5:$B$52,Demands_tra!$BH367,Elasticities!H$5:H$52),SUMIF(Elasticities!$B$5:$B$52,Demands_tra!$BI367,Elasticities!H$5:H$52))</f>
        <v>0.748780487804868</v>
      </c>
      <c r="BP367" s="6">
        <f ca="1">IF($BI367="",SUMIF(Elasticities!$B$5:$B$52,Demands_tra!$BH367,Elasticities!I$5:I$52),SUMIF(Elasticities!$B$5:$B$52,Demands_tra!$BI367,Elasticities!I$5:I$52))</f>
        <v>0.736585365853649</v>
      </c>
      <c r="BQ367" s="6">
        <f ca="1">IF($BI367="",SUMIF(Elasticities!$B$5:$B$52,Demands_tra!$BH367,Elasticities!J$5:J$52),SUMIF(Elasticities!$B$5:$B$52,Demands_tra!$BI367,Elasticities!J$5:J$52))</f>
        <v>0.724390243902429</v>
      </c>
      <c r="BR367" s="6">
        <f ca="1">IF($BI367="",SUMIF(Elasticities!$B$5:$B$52,Demands_tra!$BH367,Elasticities!K$5:K$52),SUMIF(Elasticities!$B$5:$B$52,Demands_tra!$BI367,Elasticities!K$5:K$52))</f>
        <v>0.71219512195121</v>
      </c>
      <c r="BS367" s="6">
        <f ca="1">IF($BI367="",SUMIF(Elasticities!$B$5:$B$52,Demands_tra!$BH367,Elasticities!L$5:L$52),SUMIF(Elasticities!$B$5:$B$52,Demands_tra!$BI367,Elasticities!L$5:L$52))</f>
        <v>0.699999999999997</v>
      </c>
      <c r="BT367" s="6">
        <f ca="1">IF($BI367="",SUMIF(Elasticities!$B$5:$B$52,Demands_tra!$BH367,Elasticities!M$5:M$52),SUMIF(Elasticities!$B$5:$B$52,Demands_tra!$BI367,Elasticities!M$5:M$52))</f>
        <v>0.687499999999996</v>
      </c>
      <c r="BU367" s="6">
        <f ca="1">IF($BI367="",SUMIF(Elasticities!$B$5:$B$52,Demands_tra!$BH367,Elasticities!N$5:N$52),SUMIF(Elasticities!$B$5:$B$52,Demands_tra!$BI367,Elasticities!N$5:N$52))</f>
        <v>0.674999999999996</v>
      </c>
      <c r="BV367" s="6">
        <f ca="1">IF($BI367="",SUMIF(Elasticities!$B$5:$B$52,Demands_tra!$BH367,Elasticities!O$5:O$52),SUMIF(Elasticities!$B$5:$B$52,Demands_tra!$BI367,Elasticities!O$5:O$52))</f>
        <v>0.662499999999996</v>
      </c>
      <c r="BW367" s="6">
        <f ca="1">IF($BI367="",SUMIF(Elasticities!$B$5:$B$52,Demands_tra!$BH367,Elasticities!P$5:P$52),SUMIF(Elasticities!$B$5:$B$52,Demands_tra!$BI367,Elasticities!P$5:P$52))</f>
        <v>0.649999999999997</v>
      </c>
      <c r="BX367" s="6">
        <f ca="1">IF($BI367="",SUMIF(Elasticities!$B$5:$B$52,Demands_tra!$BH367,Elasticities!Q$5:Q$52),SUMIF(Elasticities!$B$5:$B$52,Demands_tra!$BI367,Elasticities!Q$5:Q$52))</f>
        <v>0.637499999999997</v>
      </c>
      <c r="BY367" s="6">
        <f ca="1">IF($BI367="",SUMIF(Elasticities!$B$5:$B$52,Demands_tra!$BH367,Elasticities!R$5:R$52),SUMIF(Elasticities!$B$5:$B$52,Demands_tra!$BI367,Elasticities!R$5:R$52))</f>
        <v>0.624999999999996</v>
      </c>
      <c r="BZ367" s="6">
        <f ca="1">IF($BI367="",SUMIF(Elasticities!$B$5:$B$52,Demands_tra!$BH367,Elasticities!S$5:S$52),SUMIF(Elasticities!$B$5:$B$52,Demands_tra!$BI367,Elasticities!S$5:S$52))</f>
        <v>0.612499999999996</v>
      </c>
      <c r="CA367" s="6">
        <f ca="1">IF($BI367="",SUMIF(Elasticities!$B$5:$B$52,Demands_tra!$BH367,Elasticities!T$5:T$52),SUMIF(Elasticities!$B$5:$B$52,Demands_tra!$BI367,Elasticities!T$5:T$52))</f>
        <v>0.599999999999996</v>
      </c>
      <c r="CB367" s="6" t="e">
        <f ca="1">IF($BI367="",SUMIF(Elasticities!$B$5:$B$52,Demands_tra!$BH367,Elasticities!U$5:U$52),SUMIF(Elasticities!$B$5:$B$52,Demands_tra!$BI367,Elasticities!U$5:U$52))</f>
        <v>#VALUE!</v>
      </c>
      <c r="CC367" s="6" t="e">
        <f ca="1">IF($BI367="",SUMIF(Elasticities!$B$5:$B$52,Demands_tra!$BH367,Elasticities!V$5:V$52),SUMIF(Elasticities!$B$5:$B$52,Demands_tra!$BI367,Elasticities!V$5:V$52))</f>
        <v>#VALUE!</v>
      </c>
      <c r="CD367" s="6" t="e">
        <f ca="1">IF($BI367="",SUMIF(Elasticities!$B$5:$B$52,Demands_tra!$BH367,Elasticities!W$5:W$52),SUMIF(Elasticities!$B$5:$B$52,Demands_tra!$BI367,Elasticities!W$5:W$52))</f>
        <v>#VALUE!</v>
      </c>
      <c r="CE367" s="6" t="e">
        <f ca="1">IF($BI367="",SUMIF(Elasticities!$B$5:$B$52,Demands_tra!$BH367,Elasticities!X$5:X$52),SUMIF(Elasticities!$B$5:$B$52,Demands_tra!$BI367,Elasticities!X$5:X$52))</f>
        <v>#VALUE!</v>
      </c>
      <c r="CF367" s="6" t="e">
        <f ca="1">IF($BI367="",SUMIF(Elasticities!$B$5:$B$52,Demands_tra!$BH367,Elasticities!Y$5:Y$52),SUMIF(Elasticities!$B$5:$B$52,Demands_tra!$BI367,Elasticities!Y$5:Y$52))</f>
        <v>#VALUE!</v>
      </c>
      <c r="CG367" s="6" t="e">
        <f ca="1">IF($BI367="",SUMIF(Elasticities!$B$5:$B$52,Demands_tra!$BH367,Elasticities!Z$5:Z$52),SUMIF(Elasticities!$B$5:$B$52,Demands_tra!$BI367,Elasticities!Z$5:Z$52))</f>
        <v>#VALUE!</v>
      </c>
      <c r="CH367" s="6" t="e">
        <f ca="1">IF($BI367="",SUMIF(Elasticities!$B$5:$B$52,Demands_tra!$BH367,Elasticities!AA$5:AA$52),SUMIF(Elasticities!$B$5:$B$52,Demands_tra!$BI367,Elasticities!AA$5:AA$52))</f>
        <v>#VALUE!</v>
      </c>
      <c r="CI367" s="6" t="e">
        <f ca="1">IF($BI367="",SUMIF(Elasticities!$B$5:$B$52,Demands_tra!$BH367,Elasticities!AB$5:AB$52),SUMIF(Elasticities!$B$5:$B$52,Demands_tra!$BI367,Elasticities!AB$5:AB$52))</f>
        <v>#VALUE!</v>
      </c>
    </row>
    <row r="368" spans="1:87">
      <c r="A368" t="str">
        <f>IF(BYDem_tra!B367="","\I:",BYDem_tra!B367)</f>
        <v>Switzerland</v>
      </c>
      <c r="B368" t="str">
        <f>BYDem_tra!E367</f>
        <v>TWI</v>
      </c>
      <c r="C368" t="str">
        <f t="shared" si="246"/>
        <v>TWI</v>
      </c>
      <c r="D368" s="3">
        <f>SUMIFS(BYDem_tra!$M$2:$M$2000,BYDem_tra!$B$2:$B$2000,Demands_tra!$A368,BYDem_tra!$E$2:$E$2000,Demands_tra!$B368)</f>
        <v>0.1114861104</v>
      </c>
      <c r="E368" s="3">
        <f ca="1" t="shared" si="247"/>
        <v>0.112388280015902</v>
      </c>
      <c r="F368" s="3">
        <f ca="1" t="shared" si="248"/>
        <v>0.122632810609333</v>
      </c>
      <c r="G368" s="3">
        <f ca="1" t="shared" si="249"/>
        <v>0.127958821273487</v>
      </c>
      <c r="H368" s="3">
        <f ca="1" t="shared" si="250"/>
        <v>0.133295407961782</v>
      </c>
      <c r="I368" s="3">
        <f ca="1" t="shared" si="251"/>
        <v>0.138046282585325</v>
      </c>
      <c r="J368" s="3">
        <f ca="1" t="shared" si="252"/>
        <v>0.142591246004971</v>
      </c>
      <c r="K368" s="3">
        <f ca="1" t="shared" si="253"/>
        <v>0.147050477863839</v>
      </c>
      <c r="L368" s="3">
        <f ca="1" t="shared" si="254"/>
        <v>0.151477737170742</v>
      </c>
      <c r="M368" s="3">
        <f ca="1" t="shared" si="255"/>
        <v>0.156079445785204</v>
      </c>
      <c r="N368" s="3">
        <f ca="1" t="shared" si="256"/>
        <v>0.160877334242877</v>
      </c>
      <c r="O368" s="3">
        <f ca="1" t="shared" si="257"/>
        <v>0.1656273532122</v>
      </c>
      <c r="P368" s="3">
        <f ca="1" t="shared" si="258"/>
        <v>0.170141356443917</v>
      </c>
      <c r="Q368" s="3">
        <f ca="1" t="shared" si="259"/>
        <v>0.17420457177365</v>
      </c>
      <c r="R368" s="3">
        <f ca="1" t="shared" si="260"/>
        <v>0.177725007787185</v>
      </c>
      <c r="S368" s="3">
        <f ca="1" t="shared" si="261"/>
        <v>0.180742206949184</v>
      </c>
      <c r="T368" s="3">
        <f ca="1" t="shared" si="262"/>
        <v>0.183330198597729</v>
      </c>
      <c r="U368" s="3">
        <f ca="1" t="shared" si="263"/>
        <v>0.185498548209636</v>
      </c>
      <c r="V368" s="3" t="e">
        <f ca="1" t="shared" si="238"/>
        <v>#VALUE!</v>
      </c>
      <c r="W368" s="3" t="e">
        <f ca="1" t="shared" si="239"/>
        <v>#DIV/0!</v>
      </c>
      <c r="X368" s="3" t="e">
        <f ca="1" t="shared" si="240"/>
        <v>#DIV/0!</v>
      </c>
      <c r="Y368" s="3" t="e">
        <f ca="1" t="shared" si="241"/>
        <v>#DIV/0!</v>
      </c>
      <c r="Z368" s="3" t="e">
        <f ca="1" t="shared" si="242"/>
        <v>#DIV/0!</v>
      </c>
      <c r="AA368" s="3" t="e">
        <f ca="1" t="shared" si="243"/>
        <v>#DIV/0!</v>
      </c>
      <c r="AB368" s="3" t="e">
        <f ca="1" t="shared" si="244"/>
        <v>#DIV/0!</v>
      </c>
      <c r="AC368" s="3" t="e">
        <f ca="1" t="shared" si="245"/>
        <v>#DIV/0!</v>
      </c>
      <c r="AE368" s="34" t="str">
        <f ca="1">VLOOKUP($C368,'Default drvr and elast'!$A$4:$C$49,MATCH(VLOOKUP(A368,Classification!$B$4:$D$99,2,FALSE),'Default drvr and elast'!$A$3:$C$3,0),FALSE)</f>
        <v>GDP</v>
      </c>
      <c r="AF368" s="4"/>
      <c r="AG368" s="6">
        <f ca="1">IF($AF368="",SUMIFS('Growth rates'!D$4:D$922,'Growth rates'!$B$4:$B$922,Demands_tra!$A368,'Growth rates'!$C$4:$C$922,$AE368),SUMIFS('Growth rates'!D$4:D$922,'Growth rates'!$B$4:$B$922,Demands_tra!$A368,'Growth rates'!$C$4:$C$922,$AF368))</f>
        <v>1</v>
      </c>
      <c r="AH368" s="6">
        <f ca="1">IF($AF368="",SUMIFS('Growth rates'!E$4:E$922,'Growth rates'!$B$4:$B$922,Demands_tra!$A368,'Growth rates'!$C$4:$C$922,$AE368),SUMIFS('Growth rates'!E$4:E$922,'Growth rates'!$B$4:$B$922,Demands_tra!$A368,'Growth rates'!$C$4:$C$922,$AF368))</f>
        <v>1.01014620275503</v>
      </c>
      <c r="AI368" s="6">
        <f ca="1">IF($AF368="",SUMIFS('Growth rates'!F$4:F$922,'Growth rates'!$B$4:$B$922,Demands_tra!$A368,'Growth rates'!$C$4:$C$922,$AE368),SUMIFS('Growth rates'!F$4:F$922,'Growth rates'!$B$4:$B$922,Demands_tra!$A368,'Growth rates'!$C$4:$C$922,$AF368))</f>
        <v>1.12738821387204</v>
      </c>
      <c r="AJ368" s="6">
        <f ca="1">IF($AF368="",SUMIFS('Growth rates'!G$4:G$922,'Growth rates'!$B$4:$B$922,Demands_tra!$A368,'Growth rates'!$C$4:$C$922,$AE368),SUMIFS('Growth rates'!G$4:G$922,'Growth rates'!$B$4:$B$922,Demands_tra!$A368,'Growth rates'!$C$4:$C$922,$AF368))</f>
        <v>1.19071587294486</v>
      </c>
      <c r="AK368" s="6">
        <f ca="1">IF($AF368="",SUMIFS('Growth rates'!H$4:H$922,'Growth rates'!$B$4:$B$922,Demands_tra!$A368,'Growth rates'!$C$4:$C$922,$AE368),SUMIFS('Growth rates'!H$4:H$922,'Growth rates'!$B$4:$B$922,Demands_tra!$A368,'Growth rates'!$C$4:$C$922,$AF368))</f>
        <v>1.25597341974685</v>
      </c>
      <c r="AL368" s="6">
        <f ca="1">IF($AF368="",SUMIFS('Growth rates'!I$4:I$922,'Growth rates'!$B$4:$B$922,Demands_tra!$A368,'Growth rates'!$C$4:$C$922,$AE368),SUMIFS('Growth rates'!I$4:I$922,'Growth rates'!$B$4:$B$922,Demands_tra!$A368,'Growth rates'!$C$4:$C$922,$AF368))</f>
        <v>1.31575732913481</v>
      </c>
      <c r="AM368" s="6">
        <f ca="1">IF($AF368="",SUMIFS('Growth rates'!J$4:J$922,'Growth rates'!$B$4:$B$922,Demands_tra!$A368,'Growth rates'!$C$4:$C$922,$AE368),SUMIFS('Growth rates'!J$4:J$922,'Growth rates'!$B$4:$B$922,Demands_tra!$A368,'Growth rates'!$C$4:$C$922,$AF368))</f>
        <v>1.37456830524255</v>
      </c>
      <c r="AN368" s="6">
        <f ca="1">IF($AF368="",SUMIFS('Growth rates'!K$4:K$922,'Growth rates'!$B$4:$B$922,Demands_tra!$A368,'Growth rates'!$C$4:$C$922,$AE368),SUMIFS('Growth rates'!K$4:K$922,'Growth rates'!$B$4:$B$922,Demands_tra!$A368,'Growth rates'!$C$4:$C$922,$AF368))</f>
        <v>1.43391013363274</v>
      </c>
      <c r="AO368" s="6">
        <f ca="1">IF($AF368="",SUMIFS('Growth rates'!L$4:L$922,'Growth rates'!$B$4:$B$922,Demands_tra!$A368,'Growth rates'!$C$4:$C$922,$AE368),SUMIFS('Growth rates'!L$4:L$922,'Growth rates'!$B$4:$B$922,Demands_tra!$A368,'Growth rates'!$C$4:$C$922,$AF368))</f>
        <v>1.4945267176711</v>
      </c>
      <c r="AP368" s="6">
        <f ca="1">IF($AF368="",SUMIFS('Growth rates'!M$4:M$922,'Growth rates'!$B$4:$B$922,Demands_tra!$A368,'Growth rates'!$C$4:$C$922,$AE368),SUMIFS('Growth rates'!M$4:M$922,'Growth rates'!$B$4:$B$922,Demands_tra!$A368,'Growth rates'!$C$4:$C$922,$AF368))</f>
        <v>1.55938656911768</v>
      </c>
      <c r="AQ368" s="6">
        <f ca="1">IF($AF368="",SUMIFS('Growth rates'!N$4:N$922,'Growth rates'!$B$4:$B$922,Demands_tra!$A368,'Growth rates'!$C$4:$C$922,$AE368),SUMIFS('Growth rates'!N$4:N$922,'Growth rates'!$B$4:$B$922,Demands_tra!$A368,'Growth rates'!$C$4:$C$922,$AF368))</f>
        <v>1.62911108696532</v>
      </c>
      <c r="AR368" s="6">
        <f ca="1">IF($AF368="",SUMIFS('Growth rates'!O$4:O$922,'Growth rates'!$B$4:$B$922,Demands_tra!$A368,'Growth rates'!$C$4:$C$922,$AE368),SUMIFS('Growth rates'!O$4:O$922,'Growth rates'!$B$4:$B$922,Demands_tra!$A368,'Growth rates'!$C$4:$C$922,$AF368))</f>
        <v>1.70037134803812</v>
      </c>
      <c r="AS368" s="6">
        <f ca="1">IF($AF368="",SUMIFS('Growth rates'!P$4:P$922,'Growth rates'!$B$4:$B$922,Demands_tra!$A368,'Growth rates'!$C$4:$C$922,$AE368),SUMIFS('Growth rates'!P$4:P$922,'Growth rates'!$B$4:$B$922,Demands_tra!$A368,'Growth rates'!$C$4:$C$922,$AF368))</f>
        <v>1.77032134494888</v>
      </c>
      <c r="AT368" s="6">
        <f ca="1">IF($AF368="",SUMIFS('Growth rates'!Q$4:Q$922,'Growth rates'!$B$4:$B$922,Demands_tra!$A368,'Growth rates'!$C$4:$C$922,$AE368),SUMIFS('Growth rates'!Q$4:Q$922,'Growth rates'!$B$4:$B$922,Demands_tra!$A368,'Growth rates'!$C$4:$C$922,$AF368))</f>
        <v>1.83536406524192</v>
      </c>
      <c r="AU368" s="6">
        <f ca="1">IF($AF368="",SUMIFS('Growth rates'!R$4:R$922,'Growth rates'!$B$4:$B$922,Demands_tra!$A368,'Growth rates'!$C$4:$C$922,$AE368),SUMIFS('Growth rates'!R$4:R$922,'Growth rates'!$B$4:$B$922,Demands_tra!$A368,'Growth rates'!$C$4:$C$922,$AF368))</f>
        <v>1.89354476522836</v>
      </c>
      <c r="AV368" s="6">
        <f ca="1">IF($AF368="",SUMIFS('Growth rates'!S$4:S$922,'Growth rates'!$B$4:$B$922,Demands_tra!$A368,'Growth rates'!$C$4:$C$922,$AE368),SUMIFS('Growth rates'!S$4:S$922,'Growth rates'!$B$4:$B$922,Demands_tra!$A368,'Growth rates'!$C$4:$C$922,$AF368))</f>
        <v>1.94497884757828</v>
      </c>
      <c r="AW368" s="6">
        <f ca="1">IF($AF368="",SUMIFS('Growth rates'!T$4:T$922,'Growth rates'!$B$4:$B$922,Demands_tra!$A368,'Growth rates'!$C$4:$C$922,$AE368),SUMIFS('Growth rates'!T$4:T$922,'Growth rates'!$B$4:$B$922,Demands_tra!$A368,'Growth rates'!$C$4:$C$922,$AF368))</f>
        <v>1.99044749959698</v>
      </c>
      <c r="AX368" s="6">
        <f ca="1">IF($AF368="",SUMIFS('Growth rates'!U$4:U$922,'Growth rates'!$B$4:$B$922,Demands_tra!$A368,'Growth rates'!$C$4:$C$922,$AE368),SUMIFS('Growth rates'!U$4:U$922,'Growth rates'!$B$4:$B$922,Demands_tra!$A368,'Growth rates'!$C$4:$C$922,$AF368))</f>
        <v>2.02968440743037</v>
      </c>
      <c r="AY368" s="6">
        <f ca="1">IF($AF368="",SUMIFS('Growth rates'!V$4:V$922,'Growth rates'!$B$4:$B$922,Demands_tra!$A368,'Growth rates'!$C$4:$C$922,$AE368),SUMIFS('Growth rates'!V$4:V$922,'Growth rates'!$B$4:$B$922,Demands_tra!$A368,'Growth rates'!$C$4:$C$922,$AF368))</f>
        <v>0</v>
      </c>
      <c r="AZ368" s="6">
        <f ca="1">IF($AF368="",SUMIFS('Growth rates'!W$4:W$922,'Growth rates'!$B$4:$B$922,Demands_tra!$A368,'Growth rates'!$C$4:$C$922,$AE368),SUMIFS('Growth rates'!W$4:W$922,'Growth rates'!$B$4:$B$922,Demands_tra!$A368,'Growth rates'!$C$4:$C$922,$AF368))</f>
        <v>0</v>
      </c>
      <c r="BA368" s="6">
        <f ca="1">IF($AF368="",SUMIFS('Growth rates'!X$4:X$922,'Growth rates'!$B$4:$B$922,Demands_tra!$A368,'Growth rates'!$C$4:$C$922,$AE368),SUMIFS('Growth rates'!X$4:X$922,'Growth rates'!$B$4:$B$922,Demands_tra!$A368,'Growth rates'!$C$4:$C$922,$AF368))</f>
        <v>0</v>
      </c>
      <c r="BB368" s="6">
        <f ca="1">IF($AF368="",SUMIFS('Growth rates'!Y$4:Y$922,'Growth rates'!$B$4:$B$922,Demands_tra!$A368,'Growth rates'!$C$4:$C$922,$AE368),SUMIFS('Growth rates'!Y$4:Y$922,'Growth rates'!$B$4:$B$922,Demands_tra!$A368,'Growth rates'!$C$4:$C$922,$AF368))</f>
        <v>0</v>
      </c>
      <c r="BC368" s="6">
        <f ca="1">IF($AF368="",SUMIFS('Growth rates'!Z$4:Z$922,'Growth rates'!$B$4:$B$922,Demands_tra!$A368,'Growth rates'!$C$4:$C$922,$AE368),SUMIFS('Growth rates'!Z$4:Z$922,'Growth rates'!$B$4:$B$922,Demands_tra!$A368,'Growth rates'!$C$4:$C$922,$AF368))</f>
        <v>0</v>
      </c>
      <c r="BD368" s="6">
        <f ca="1">IF($AF368="",SUMIFS('Growth rates'!AA$4:AA$922,'Growth rates'!$B$4:$B$922,Demands_tra!$A368,'Growth rates'!$C$4:$C$922,$AE368),SUMIFS('Growth rates'!AA$4:AA$922,'Growth rates'!$B$4:$B$922,Demands_tra!$A368,'Growth rates'!$C$4:$C$922,$AF368))</f>
        <v>0</v>
      </c>
      <c r="BE368" s="6">
        <f ca="1">IF($AF368="",SUMIFS('Growth rates'!AB$4:AB$922,'Growth rates'!$B$4:$B$922,Demands_tra!$A368,'Growth rates'!$C$4:$C$922,$AE368),SUMIFS('Growth rates'!AB$4:AB$922,'Growth rates'!$B$4:$B$922,Demands_tra!$A368,'Growth rates'!$C$4:$C$922,$AF368))</f>
        <v>0</v>
      </c>
      <c r="BF368" s="6">
        <f ca="1">IF($AF368="",SUMIFS('Growth rates'!AC$4:AC$922,'Growth rates'!$B$4:$B$922,Demands_tra!$A368,'Growth rates'!$C$4:$C$922,$AE368),SUMIFS('Growth rates'!AC$4:AC$922,'Growth rates'!$B$4:$B$922,Demands_tra!$A368,'Growth rates'!$C$4:$C$922,$AF368))</f>
        <v>0</v>
      </c>
      <c r="BH368" t="str">
        <f ca="1">VLOOKUP($C368,'Default drvr and elast'!$A$4:$F$49,MATCH(VLOOKUP(A368,Classification!$B$4:$D$42,3,FALSE),'Default drvr and elast'!$D$3:$F$3,0)+3,FALSE)</f>
        <v>Med2</v>
      </c>
      <c r="BJ368" s="6">
        <f ca="1">IF($BI368="",SUMIF(Elasticities!$B$5:$B$52,Demands_tra!$BH368,Elasticities!C$5:C$52),SUMIF(Elasticities!$B$5:$B$52,Demands_tra!$BI368,Elasticities!C$5:C$52))</f>
        <v>0.799999999999989</v>
      </c>
      <c r="BK368" s="6">
        <f ca="1">IF($BI368="",SUMIF(Elasticities!$B$5:$B$52,Demands_tra!$BH368,Elasticities!D$5:D$52),SUMIF(Elasticities!$B$5:$B$52,Demands_tra!$BI368,Elasticities!D$5:D$52))</f>
        <v>0.797560975609746</v>
      </c>
      <c r="BL368" s="6">
        <f ca="1">IF($BI368="",SUMIF(Elasticities!$B$5:$B$52,Demands_tra!$BH368,Elasticities!E$5:E$52),SUMIF(Elasticities!$B$5:$B$52,Demands_tra!$BI368,Elasticities!E$5:E$52))</f>
        <v>0.785365853658527</v>
      </c>
      <c r="BM368" s="6">
        <f ca="1">IF($BI368="",SUMIF(Elasticities!$B$5:$B$52,Demands_tra!$BH368,Elasticities!F$5:F$52),SUMIF(Elasticities!$B$5:$B$52,Demands_tra!$BI368,Elasticities!F$5:F$52))</f>
        <v>0.773170731707307</v>
      </c>
      <c r="BN368" s="6">
        <f ca="1">IF($BI368="",SUMIF(Elasticities!$B$5:$B$52,Demands_tra!$BH368,Elasticities!G$5:G$52),SUMIF(Elasticities!$B$5:$B$52,Demands_tra!$BI368,Elasticities!G$5:G$52))</f>
        <v>0.760975609756088</v>
      </c>
      <c r="BO368" s="6">
        <f ca="1">IF($BI368="",SUMIF(Elasticities!$B$5:$B$52,Demands_tra!$BH368,Elasticities!H$5:H$52),SUMIF(Elasticities!$B$5:$B$52,Demands_tra!$BI368,Elasticities!H$5:H$52))</f>
        <v>0.748780487804868</v>
      </c>
      <c r="BP368" s="6">
        <f ca="1">IF($BI368="",SUMIF(Elasticities!$B$5:$B$52,Demands_tra!$BH368,Elasticities!I$5:I$52),SUMIF(Elasticities!$B$5:$B$52,Demands_tra!$BI368,Elasticities!I$5:I$52))</f>
        <v>0.736585365853649</v>
      </c>
      <c r="BQ368" s="6">
        <f ca="1">IF($BI368="",SUMIF(Elasticities!$B$5:$B$52,Demands_tra!$BH368,Elasticities!J$5:J$52),SUMIF(Elasticities!$B$5:$B$52,Demands_tra!$BI368,Elasticities!J$5:J$52))</f>
        <v>0.724390243902429</v>
      </c>
      <c r="BR368" s="6">
        <f ca="1">IF($BI368="",SUMIF(Elasticities!$B$5:$B$52,Demands_tra!$BH368,Elasticities!K$5:K$52),SUMIF(Elasticities!$B$5:$B$52,Demands_tra!$BI368,Elasticities!K$5:K$52))</f>
        <v>0.71219512195121</v>
      </c>
      <c r="BS368" s="6">
        <f ca="1">IF($BI368="",SUMIF(Elasticities!$B$5:$B$52,Demands_tra!$BH368,Elasticities!L$5:L$52),SUMIF(Elasticities!$B$5:$B$52,Demands_tra!$BI368,Elasticities!L$5:L$52))</f>
        <v>0.699999999999997</v>
      </c>
      <c r="BT368" s="6">
        <f ca="1">IF($BI368="",SUMIF(Elasticities!$B$5:$B$52,Demands_tra!$BH368,Elasticities!M$5:M$52),SUMIF(Elasticities!$B$5:$B$52,Demands_tra!$BI368,Elasticities!M$5:M$52))</f>
        <v>0.687499999999996</v>
      </c>
      <c r="BU368" s="6">
        <f ca="1">IF($BI368="",SUMIF(Elasticities!$B$5:$B$52,Demands_tra!$BH368,Elasticities!N$5:N$52),SUMIF(Elasticities!$B$5:$B$52,Demands_tra!$BI368,Elasticities!N$5:N$52))</f>
        <v>0.674999999999996</v>
      </c>
      <c r="BV368" s="6">
        <f ca="1">IF($BI368="",SUMIF(Elasticities!$B$5:$B$52,Demands_tra!$BH368,Elasticities!O$5:O$52),SUMIF(Elasticities!$B$5:$B$52,Demands_tra!$BI368,Elasticities!O$5:O$52))</f>
        <v>0.662499999999996</v>
      </c>
      <c r="BW368" s="6">
        <f ca="1">IF($BI368="",SUMIF(Elasticities!$B$5:$B$52,Demands_tra!$BH368,Elasticities!P$5:P$52),SUMIF(Elasticities!$B$5:$B$52,Demands_tra!$BI368,Elasticities!P$5:P$52))</f>
        <v>0.649999999999997</v>
      </c>
      <c r="BX368" s="6">
        <f ca="1">IF($BI368="",SUMIF(Elasticities!$B$5:$B$52,Demands_tra!$BH368,Elasticities!Q$5:Q$52),SUMIF(Elasticities!$B$5:$B$52,Demands_tra!$BI368,Elasticities!Q$5:Q$52))</f>
        <v>0.637499999999997</v>
      </c>
      <c r="BY368" s="6">
        <f ca="1">IF($BI368="",SUMIF(Elasticities!$B$5:$B$52,Demands_tra!$BH368,Elasticities!R$5:R$52),SUMIF(Elasticities!$B$5:$B$52,Demands_tra!$BI368,Elasticities!R$5:R$52))</f>
        <v>0.624999999999996</v>
      </c>
      <c r="BZ368" s="6">
        <f ca="1">IF($BI368="",SUMIF(Elasticities!$B$5:$B$52,Demands_tra!$BH368,Elasticities!S$5:S$52),SUMIF(Elasticities!$B$5:$B$52,Demands_tra!$BI368,Elasticities!S$5:S$52))</f>
        <v>0.612499999999996</v>
      </c>
      <c r="CA368" s="6">
        <f ca="1">IF($BI368="",SUMIF(Elasticities!$B$5:$B$52,Demands_tra!$BH368,Elasticities!T$5:T$52),SUMIF(Elasticities!$B$5:$B$52,Demands_tra!$BI368,Elasticities!T$5:T$52))</f>
        <v>0.599999999999996</v>
      </c>
      <c r="CB368" s="6" t="e">
        <f ca="1">IF($BI368="",SUMIF(Elasticities!$B$5:$B$52,Demands_tra!$BH368,Elasticities!U$5:U$52),SUMIF(Elasticities!$B$5:$B$52,Demands_tra!$BI368,Elasticities!U$5:U$52))</f>
        <v>#VALUE!</v>
      </c>
      <c r="CC368" s="6" t="e">
        <f ca="1">IF($BI368="",SUMIF(Elasticities!$B$5:$B$52,Demands_tra!$BH368,Elasticities!V$5:V$52),SUMIF(Elasticities!$B$5:$B$52,Demands_tra!$BI368,Elasticities!V$5:V$52))</f>
        <v>#VALUE!</v>
      </c>
      <c r="CD368" s="6" t="e">
        <f ca="1">IF($BI368="",SUMIF(Elasticities!$B$5:$B$52,Demands_tra!$BH368,Elasticities!W$5:W$52),SUMIF(Elasticities!$B$5:$B$52,Demands_tra!$BI368,Elasticities!W$5:W$52))</f>
        <v>#VALUE!</v>
      </c>
      <c r="CE368" s="6" t="e">
        <f ca="1">IF($BI368="",SUMIF(Elasticities!$B$5:$B$52,Demands_tra!$BH368,Elasticities!X$5:X$52),SUMIF(Elasticities!$B$5:$B$52,Demands_tra!$BI368,Elasticities!X$5:X$52))</f>
        <v>#VALUE!</v>
      </c>
      <c r="CF368" s="6" t="e">
        <f ca="1">IF($BI368="",SUMIF(Elasticities!$B$5:$B$52,Demands_tra!$BH368,Elasticities!Y$5:Y$52),SUMIF(Elasticities!$B$5:$B$52,Demands_tra!$BI368,Elasticities!Y$5:Y$52))</f>
        <v>#VALUE!</v>
      </c>
      <c r="CG368" s="6" t="e">
        <f ca="1">IF($BI368="",SUMIF(Elasticities!$B$5:$B$52,Demands_tra!$BH368,Elasticities!Z$5:Z$52),SUMIF(Elasticities!$B$5:$B$52,Demands_tra!$BI368,Elasticities!Z$5:Z$52))</f>
        <v>#VALUE!</v>
      </c>
      <c r="CH368" s="6" t="e">
        <f ca="1">IF($BI368="",SUMIF(Elasticities!$B$5:$B$52,Demands_tra!$BH368,Elasticities!AA$5:AA$52),SUMIF(Elasticities!$B$5:$B$52,Demands_tra!$BI368,Elasticities!AA$5:AA$52))</f>
        <v>#VALUE!</v>
      </c>
      <c r="CI368" s="6" t="e">
        <f ca="1">IF($BI368="",SUMIF(Elasticities!$B$5:$B$52,Demands_tra!$BH368,Elasticities!AB$5:AB$52),SUMIF(Elasticities!$B$5:$B$52,Demands_tra!$BI368,Elasticities!AB$5:AB$52))</f>
        <v>#VALUE!</v>
      </c>
    </row>
    <row r="369" spans="1:87">
      <c r="A369" t="str">
        <f>IF(BYDem_tra!B368="","\I:",BYDem_tra!B368)</f>
        <v>Switzerland</v>
      </c>
      <c r="B369" t="str">
        <f>BYDem_tra!E368</f>
        <v>Trd_2w</v>
      </c>
      <c r="C369" t="str">
        <f t="shared" si="246"/>
        <v>Trd_2w</v>
      </c>
      <c r="D369" s="3">
        <f>SUMIFS(BYDem_tra!$M$2:$M$2000,BYDem_tra!$B$2:$B$2000,Demands_tra!$A369,BYDem_tra!$E$2:$E$2000,Demands_tra!$B369)</f>
        <v>0.483</v>
      </c>
      <c r="E369" s="3">
        <f ca="1" t="shared" si="247"/>
        <v>0.485181822437259</v>
      </c>
      <c r="F369" s="3">
        <f ca="1" t="shared" si="248"/>
        <v>0.49591188113045</v>
      </c>
      <c r="G369" s="3">
        <f ca="1" t="shared" si="249"/>
        <v>0.503261085804946</v>
      </c>
      <c r="H369" s="3">
        <f ca="1" t="shared" si="250"/>
        <v>0.509845007087425</v>
      </c>
      <c r="I369" s="3">
        <f ca="1" t="shared" si="251"/>
        <v>0.516198740097413</v>
      </c>
      <c r="J369" s="3">
        <f ca="1" t="shared" si="252"/>
        <v>0.522903964366044</v>
      </c>
      <c r="K369" s="3">
        <f ca="1" t="shared" si="253"/>
        <v>0.530204807399443</v>
      </c>
      <c r="L369" s="3">
        <f ca="1" t="shared" si="254"/>
        <v>0.536611308238804</v>
      </c>
      <c r="M369" s="3">
        <f ca="1" t="shared" si="255"/>
        <v>0.541929909874135</v>
      </c>
      <c r="N369" s="3">
        <f ca="1" t="shared" si="256"/>
        <v>0.545957564444028</v>
      </c>
      <c r="O369" s="3">
        <f ca="1" t="shared" si="257"/>
        <v>0.549391710456533</v>
      </c>
      <c r="P369" s="3">
        <f ca="1" t="shared" si="258"/>
        <v>0.55241677240655</v>
      </c>
      <c r="Q369" s="3">
        <f ca="1" t="shared" si="259"/>
        <v>0.554785940721169</v>
      </c>
      <c r="R369" s="3">
        <f ca="1" t="shared" si="260"/>
        <v>0.556229668551107</v>
      </c>
      <c r="S369" s="3">
        <f ca="1" t="shared" si="261"/>
        <v>0.556713738288434</v>
      </c>
      <c r="T369" s="3">
        <f ca="1" t="shared" si="262"/>
        <v>0.556350254276601</v>
      </c>
      <c r="U369" s="3">
        <f ca="1" t="shared" si="263"/>
        <v>0.55523696334994</v>
      </c>
      <c r="V369" s="3" t="e">
        <f ca="1" t="shared" si="238"/>
        <v>#VALUE!</v>
      </c>
      <c r="W369" s="3" t="e">
        <f ca="1" t="shared" si="239"/>
        <v>#DIV/0!</v>
      </c>
      <c r="X369" s="3" t="e">
        <f ca="1" t="shared" si="240"/>
        <v>#DIV/0!</v>
      </c>
      <c r="Y369" s="3" t="e">
        <f ca="1" t="shared" si="241"/>
        <v>#DIV/0!</v>
      </c>
      <c r="Z369" s="3" t="e">
        <f ca="1" t="shared" si="242"/>
        <v>#DIV/0!</v>
      </c>
      <c r="AA369" s="3" t="e">
        <f ca="1" t="shared" si="243"/>
        <v>#DIV/0!</v>
      </c>
      <c r="AB369" s="3" t="e">
        <f ca="1" t="shared" si="244"/>
        <v>#DIV/0!</v>
      </c>
      <c r="AC369" s="3" t="e">
        <f ca="1" t="shared" si="245"/>
        <v>#DIV/0!</v>
      </c>
      <c r="AE369" s="34" t="str">
        <f ca="1">VLOOKUP($C369,'Default drvr and elast'!$A$4:$C$49,MATCH(VLOOKUP(A369,Classification!$B$4:$D$99,2,FALSE),'Default drvr and elast'!$A$3:$C$3,0),FALSE)</f>
        <v>POP</v>
      </c>
      <c r="AF369" s="4"/>
      <c r="AG369" s="6">
        <f ca="1">IF($AF369="",SUMIFS('Growth rates'!D$4:D$922,'Growth rates'!$B$4:$B$922,Demands_tra!$A369,'Growth rates'!$C$4:$C$922,$AE369),SUMIFS('Growth rates'!D$4:D$922,'Growth rates'!$B$4:$B$922,Demands_tra!$A369,'Growth rates'!$C$4:$C$922,$AF369))</f>
        <v>1</v>
      </c>
      <c r="AH369" s="6">
        <f ca="1">IF($AF369="",SUMIFS('Growth rates'!E$4:E$922,'Growth rates'!$B$4:$B$922,Demands_tra!$A369,'Growth rates'!$C$4:$C$922,$AE369),SUMIFS('Growth rates'!E$4:E$922,'Growth rates'!$B$4:$B$922,Demands_tra!$A369,'Growth rates'!$C$4:$C$922,$AF369))</f>
        <v>1.00566380610023</v>
      </c>
      <c r="AI369" s="6">
        <f ca="1">IF($AF369="",SUMIFS('Growth rates'!F$4:F$922,'Growth rates'!$B$4:$B$922,Demands_tra!$A369,'Growth rates'!$C$4:$C$922,$AE369),SUMIFS('Growth rates'!F$4:F$922,'Growth rates'!$B$4:$B$922,Demands_tra!$A369,'Growth rates'!$C$4:$C$922,$AF369))</f>
        <v>1.03398283660137</v>
      </c>
      <c r="AJ369" s="6">
        <f ca="1">IF($AF369="",SUMIFS('Growth rates'!G$4:G$922,'Growth rates'!$B$4:$B$922,Demands_tra!$A369,'Growth rates'!$C$4:$C$922,$AE369),SUMIFS('Growth rates'!G$4:G$922,'Growth rates'!$B$4:$B$922,Demands_tra!$A369,'Growth rates'!$C$4:$C$922,$AF369))</f>
        <v>1.05380147225352</v>
      </c>
      <c r="AK369" s="6">
        <f ca="1">IF($AF369="",SUMIFS('Growth rates'!H$4:H$922,'Growth rates'!$B$4:$B$922,Demands_tra!$A369,'Growth rates'!$C$4:$C$922,$AE369),SUMIFS('Growth rates'!H$4:H$922,'Growth rates'!$B$4:$B$922,Demands_tra!$A369,'Growth rates'!$C$4:$C$922,$AF369))</f>
        <v>1.07191818270051</v>
      </c>
      <c r="AL369" s="6">
        <f ca="1">IF($AF369="",SUMIFS('Growth rates'!I$4:I$922,'Growth rates'!$B$4:$B$922,Demands_tra!$A369,'Growth rates'!$C$4:$C$922,$AE369),SUMIFS('Growth rates'!I$4:I$922,'Growth rates'!$B$4:$B$922,Demands_tra!$A369,'Growth rates'!$C$4:$C$922,$AF369))</f>
        <v>1.08975830839221</v>
      </c>
      <c r="AM369" s="6">
        <f ca="1">IF($AF369="",SUMIFS('Growth rates'!J$4:J$922,'Growth rates'!$B$4:$B$922,Demands_tra!$A369,'Growth rates'!$C$4:$C$922,$AE369),SUMIFS('Growth rates'!J$4:J$922,'Growth rates'!$B$4:$B$922,Demands_tra!$A369,'Growth rates'!$C$4:$C$922,$AF369))</f>
        <v>1.108976099595</v>
      </c>
      <c r="AN369" s="6">
        <f ca="1">IF($AF369="",SUMIFS('Growth rates'!K$4:K$922,'Growth rates'!$B$4:$B$922,Demands_tra!$A369,'Growth rates'!$C$4:$C$922,$AE369),SUMIFS('Growth rates'!K$4:K$922,'Growth rates'!$B$4:$B$922,Demands_tra!$A369,'Growth rates'!$C$4:$C$922,$AF369))</f>
        <v>1.13035083122775</v>
      </c>
      <c r="AO369" s="6">
        <f ca="1">IF($AF369="",SUMIFS('Growth rates'!L$4:L$922,'Growth rates'!$B$4:$B$922,Demands_tra!$A369,'Growth rates'!$C$4:$C$922,$AE369),SUMIFS('Growth rates'!L$4:L$922,'Growth rates'!$B$4:$B$922,Demands_tra!$A369,'Growth rates'!$C$4:$C$922,$AF369))</f>
        <v>1.14952830906317</v>
      </c>
      <c r="AP369" s="6">
        <f ca="1">IF($AF369="",SUMIFS('Growth rates'!M$4:M$922,'Growth rates'!$B$4:$B$922,Demands_tra!$A369,'Growth rates'!$C$4:$C$922,$AE369),SUMIFS('Growth rates'!M$4:M$922,'Growth rates'!$B$4:$B$922,Demands_tra!$A369,'Growth rates'!$C$4:$C$922,$AF369))</f>
        <v>1.16580474350217</v>
      </c>
      <c r="AQ369" s="6">
        <f ca="1">IF($AF369="",SUMIFS('Growth rates'!N$4:N$922,'Growth rates'!$B$4:$B$922,Demands_tra!$A369,'Growth rates'!$C$4:$C$922,$AE369),SUMIFS('Growth rates'!N$4:N$922,'Growth rates'!$B$4:$B$922,Demands_tra!$A369,'Growth rates'!$C$4:$C$922,$AF369))</f>
        <v>1.17840740324494</v>
      </c>
      <c r="AR369" s="6">
        <f ca="1">IF($AF369="",SUMIFS('Growth rates'!O$4:O$922,'Growth rates'!$B$4:$B$922,Demands_tra!$A369,'Growth rates'!$C$4:$C$922,$AE369),SUMIFS('Growth rates'!O$4:O$922,'Growth rates'!$B$4:$B$922,Demands_tra!$A369,'Growth rates'!$C$4:$C$922,$AF369))</f>
        <v>1.18938864766694</v>
      </c>
      <c r="AS369" s="6">
        <f ca="1">IF($AF369="",SUMIFS('Growth rates'!P$4:P$922,'Growth rates'!$B$4:$B$922,Demands_tra!$A369,'Growth rates'!$C$4:$C$922,$AE369),SUMIFS('Growth rates'!P$4:P$922,'Growth rates'!$B$4:$B$922,Demands_tra!$A369,'Growth rates'!$C$4:$C$922,$AF369))</f>
        <v>1.19927395274811</v>
      </c>
      <c r="AT369" s="6">
        <f ca="1">IF($AF369="",SUMIFS('Growth rates'!Q$4:Q$922,'Growth rates'!$B$4:$B$922,Demands_tra!$A369,'Growth rates'!$C$4:$C$922,$AE369),SUMIFS('Growth rates'!Q$4:Q$922,'Growth rates'!$B$4:$B$922,Demands_tra!$A369,'Growth rates'!$C$4:$C$922,$AF369))</f>
        <v>1.20718682408651</v>
      </c>
      <c r="AU369" s="6">
        <f ca="1">IF($AF369="",SUMIFS('Growth rates'!R$4:R$922,'Growth rates'!$B$4:$B$922,Demands_tra!$A369,'Growth rates'!$C$4:$C$922,$AE369),SUMIFS('Growth rates'!R$4:R$922,'Growth rates'!$B$4:$B$922,Demands_tra!$A369,'Growth rates'!$C$4:$C$922,$AF369))</f>
        <v>1.21211463663389</v>
      </c>
      <c r="AV369" s="6">
        <f ca="1">IF($AF369="",SUMIFS('Growth rates'!S$4:S$922,'Growth rates'!$B$4:$B$922,Demands_tra!$A369,'Growth rates'!$C$4:$C$922,$AE369),SUMIFS('Growth rates'!S$4:S$922,'Growth rates'!$B$4:$B$922,Demands_tra!$A369,'Growth rates'!$C$4:$C$922,$AF369))</f>
        <v>1.21380242294789</v>
      </c>
      <c r="AW369" s="6">
        <f ca="1">IF($AF369="",SUMIFS('Growth rates'!T$4:T$922,'Growth rates'!$B$4:$B$922,Demands_tra!$A369,'Growth rates'!$C$4:$C$922,$AE369),SUMIFS('Growth rates'!T$4:T$922,'Growth rates'!$B$4:$B$922,Demands_tra!$A369,'Growth rates'!$C$4:$C$922,$AF369))</f>
        <v>1.21250853913074</v>
      </c>
      <c r="AX369" s="6">
        <f ca="1">IF($AF369="",SUMIFS('Growth rates'!U$4:U$922,'Growth rates'!$B$4:$B$922,Demands_tra!$A369,'Growth rates'!$C$4:$C$922,$AE369),SUMIFS('Growth rates'!U$4:U$922,'Growth rates'!$B$4:$B$922,Demands_tra!$A369,'Growth rates'!$C$4:$C$922,$AF369))</f>
        <v>1.20846469940706</v>
      </c>
      <c r="AY369" s="6">
        <f ca="1">IF($AF369="",SUMIFS('Growth rates'!V$4:V$922,'Growth rates'!$B$4:$B$922,Demands_tra!$A369,'Growth rates'!$C$4:$C$922,$AE369),SUMIFS('Growth rates'!V$4:V$922,'Growth rates'!$B$4:$B$922,Demands_tra!$A369,'Growth rates'!$C$4:$C$922,$AF369))</f>
        <v>0</v>
      </c>
      <c r="AZ369" s="6">
        <f ca="1">IF($AF369="",SUMIFS('Growth rates'!W$4:W$922,'Growth rates'!$B$4:$B$922,Demands_tra!$A369,'Growth rates'!$C$4:$C$922,$AE369),SUMIFS('Growth rates'!W$4:W$922,'Growth rates'!$B$4:$B$922,Demands_tra!$A369,'Growth rates'!$C$4:$C$922,$AF369))</f>
        <v>0</v>
      </c>
      <c r="BA369" s="6">
        <f ca="1">IF($AF369="",SUMIFS('Growth rates'!X$4:X$922,'Growth rates'!$B$4:$B$922,Demands_tra!$A369,'Growth rates'!$C$4:$C$922,$AE369),SUMIFS('Growth rates'!X$4:X$922,'Growth rates'!$B$4:$B$922,Demands_tra!$A369,'Growth rates'!$C$4:$C$922,$AF369))</f>
        <v>0</v>
      </c>
      <c r="BB369" s="6">
        <f ca="1">IF($AF369="",SUMIFS('Growth rates'!Y$4:Y$922,'Growth rates'!$B$4:$B$922,Demands_tra!$A369,'Growth rates'!$C$4:$C$922,$AE369),SUMIFS('Growth rates'!Y$4:Y$922,'Growth rates'!$B$4:$B$922,Demands_tra!$A369,'Growth rates'!$C$4:$C$922,$AF369))</f>
        <v>0</v>
      </c>
      <c r="BC369" s="6">
        <f ca="1">IF($AF369="",SUMIFS('Growth rates'!Z$4:Z$922,'Growth rates'!$B$4:$B$922,Demands_tra!$A369,'Growth rates'!$C$4:$C$922,$AE369),SUMIFS('Growth rates'!Z$4:Z$922,'Growth rates'!$B$4:$B$922,Demands_tra!$A369,'Growth rates'!$C$4:$C$922,$AF369))</f>
        <v>0</v>
      </c>
      <c r="BD369" s="6">
        <f ca="1">IF($AF369="",SUMIFS('Growth rates'!AA$4:AA$922,'Growth rates'!$B$4:$B$922,Demands_tra!$A369,'Growth rates'!$C$4:$C$922,$AE369),SUMIFS('Growth rates'!AA$4:AA$922,'Growth rates'!$B$4:$B$922,Demands_tra!$A369,'Growth rates'!$C$4:$C$922,$AF369))</f>
        <v>0</v>
      </c>
      <c r="BE369" s="6">
        <f ca="1">IF($AF369="",SUMIFS('Growth rates'!AB$4:AB$922,'Growth rates'!$B$4:$B$922,Demands_tra!$A369,'Growth rates'!$C$4:$C$922,$AE369),SUMIFS('Growth rates'!AB$4:AB$922,'Growth rates'!$B$4:$B$922,Demands_tra!$A369,'Growth rates'!$C$4:$C$922,$AF369))</f>
        <v>0</v>
      </c>
      <c r="BF369" s="6">
        <f ca="1">IF($AF369="",SUMIFS('Growth rates'!AC$4:AC$922,'Growth rates'!$B$4:$B$922,Demands_tra!$A369,'Growth rates'!$C$4:$C$922,$AE369),SUMIFS('Growth rates'!AC$4:AC$922,'Growth rates'!$B$4:$B$922,Demands_tra!$A369,'Growth rates'!$C$4:$C$922,$AF369))</f>
        <v>0</v>
      </c>
      <c r="BH369" t="str">
        <f ca="1">VLOOKUP($C369,'Default drvr and elast'!$A$4:$F$49,MATCH(VLOOKUP(A369,Classification!$B$4:$D$42,3,FALSE),'Default drvr and elast'!$D$3:$F$3,0)+3,FALSE)</f>
        <v>Med2</v>
      </c>
      <c r="BJ369" s="6">
        <f ca="1">IF($BI369="",SUMIF(Elasticities!$B$5:$B$52,Demands_tra!$BH369,Elasticities!C$5:C$52),SUMIF(Elasticities!$B$5:$B$52,Demands_tra!$BI369,Elasticities!C$5:C$52))</f>
        <v>0.799999999999989</v>
      </c>
      <c r="BK369" s="6">
        <f ca="1">IF($BI369="",SUMIF(Elasticities!$B$5:$B$52,Demands_tra!$BH369,Elasticities!D$5:D$52),SUMIF(Elasticities!$B$5:$B$52,Demands_tra!$BI369,Elasticities!D$5:D$52))</f>
        <v>0.797560975609746</v>
      </c>
      <c r="BL369" s="6">
        <f ca="1">IF($BI369="",SUMIF(Elasticities!$B$5:$B$52,Demands_tra!$BH369,Elasticities!E$5:E$52),SUMIF(Elasticities!$B$5:$B$52,Demands_tra!$BI369,Elasticities!E$5:E$52))</f>
        <v>0.785365853658527</v>
      </c>
      <c r="BM369" s="6">
        <f ca="1">IF($BI369="",SUMIF(Elasticities!$B$5:$B$52,Demands_tra!$BH369,Elasticities!F$5:F$52),SUMIF(Elasticities!$B$5:$B$52,Demands_tra!$BI369,Elasticities!F$5:F$52))</f>
        <v>0.773170731707307</v>
      </c>
      <c r="BN369" s="6">
        <f ca="1">IF($BI369="",SUMIF(Elasticities!$B$5:$B$52,Demands_tra!$BH369,Elasticities!G$5:G$52),SUMIF(Elasticities!$B$5:$B$52,Demands_tra!$BI369,Elasticities!G$5:G$52))</f>
        <v>0.760975609756088</v>
      </c>
      <c r="BO369" s="6">
        <f ca="1">IF($BI369="",SUMIF(Elasticities!$B$5:$B$52,Demands_tra!$BH369,Elasticities!H$5:H$52),SUMIF(Elasticities!$B$5:$B$52,Demands_tra!$BI369,Elasticities!H$5:H$52))</f>
        <v>0.748780487804868</v>
      </c>
      <c r="BP369" s="6">
        <f ca="1">IF($BI369="",SUMIF(Elasticities!$B$5:$B$52,Demands_tra!$BH369,Elasticities!I$5:I$52),SUMIF(Elasticities!$B$5:$B$52,Demands_tra!$BI369,Elasticities!I$5:I$52))</f>
        <v>0.736585365853649</v>
      </c>
      <c r="BQ369" s="6">
        <f ca="1">IF($BI369="",SUMIF(Elasticities!$B$5:$B$52,Demands_tra!$BH369,Elasticities!J$5:J$52),SUMIF(Elasticities!$B$5:$B$52,Demands_tra!$BI369,Elasticities!J$5:J$52))</f>
        <v>0.724390243902429</v>
      </c>
      <c r="BR369" s="6">
        <f ca="1">IF($BI369="",SUMIF(Elasticities!$B$5:$B$52,Demands_tra!$BH369,Elasticities!K$5:K$52),SUMIF(Elasticities!$B$5:$B$52,Demands_tra!$BI369,Elasticities!K$5:K$52))</f>
        <v>0.71219512195121</v>
      </c>
      <c r="BS369" s="6">
        <f ca="1">IF($BI369="",SUMIF(Elasticities!$B$5:$B$52,Demands_tra!$BH369,Elasticities!L$5:L$52),SUMIF(Elasticities!$B$5:$B$52,Demands_tra!$BI369,Elasticities!L$5:L$52))</f>
        <v>0.699999999999997</v>
      </c>
      <c r="BT369" s="6">
        <f ca="1">IF($BI369="",SUMIF(Elasticities!$B$5:$B$52,Demands_tra!$BH369,Elasticities!M$5:M$52),SUMIF(Elasticities!$B$5:$B$52,Demands_tra!$BI369,Elasticities!M$5:M$52))</f>
        <v>0.687499999999996</v>
      </c>
      <c r="BU369" s="6">
        <f ca="1">IF($BI369="",SUMIF(Elasticities!$B$5:$B$52,Demands_tra!$BH369,Elasticities!N$5:N$52),SUMIF(Elasticities!$B$5:$B$52,Demands_tra!$BI369,Elasticities!N$5:N$52))</f>
        <v>0.674999999999996</v>
      </c>
      <c r="BV369" s="6">
        <f ca="1">IF($BI369="",SUMIF(Elasticities!$B$5:$B$52,Demands_tra!$BH369,Elasticities!O$5:O$52),SUMIF(Elasticities!$B$5:$B$52,Demands_tra!$BI369,Elasticities!O$5:O$52))</f>
        <v>0.662499999999996</v>
      </c>
      <c r="BW369" s="6">
        <f ca="1">IF($BI369="",SUMIF(Elasticities!$B$5:$B$52,Demands_tra!$BH369,Elasticities!P$5:P$52),SUMIF(Elasticities!$B$5:$B$52,Demands_tra!$BI369,Elasticities!P$5:P$52))</f>
        <v>0.649999999999997</v>
      </c>
      <c r="BX369" s="6">
        <f ca="1">IF($BI369="",SUMIF(Elasticities!$B$5:$B$52,Demands_tra!$BH369,Elasticities!Q$5:Q$52),SUMIF(Elasticities!$B$5:$B$52,Demands_tra!$BI369,Elasticities!Q$5:Q$52))</f>
        <v>0.637499999999997</v>
      </c>
      <c r="BY369" s="6">
        <f ca="1">IF($BI369="",SUMIF(Elasticities!$B$5:$B$52,Demands_tra!$BH369,Elasticities!R$5:R$52),SUMIF(Elasticities!$B$5:$B$52,Demands_tra!$BI369,Elasticities!R$5:R$52))</f>
        <v>0.624999999999996</v>
      </c>
      <c r="BZ369" s="6">
        <f ca="1">IF($BI369="",SUMIF(Elasticities!$B$5:$B$52,Demands_tra!$BH369,Elasticities!S$5:S$52),SUMIF(Elasticities!$B$5:$B$52,Demands_tra!$BI369,Elasticities!S$5:S$52))</f>
        <v>0.612499999999996</v>
      </c>
      <c r="CA369" s="6">
        <f ca="1">IF($BI369="",SUMIF(Elasticities!$B$5:$B$52,Demands_tra!$BH369,Elasticities!T$5:T$52),SUMIF(Elasticities!$B$5:$B$52,Demands_tra!$BI369,Elasticities!T$5:T$52))</f>
        <v>0.599999999999996</v>
      </c>
      <c r="CB369" s="6" t="e">
        <f ca="1">IF($BI369="",SUMIF(Elasticities!$B$5:$B$52,Demands_tra!$BH369,Elasticities!U$5:U$52),SUMIF(Elasticities!$B$5:$B$52,Demands_tra!$BI369,Elasticities!U$5:U$52))</f>
        <v>#VALUE!</v>
      </c>
      <c r="CC369" s="6" t="e">
        <f ca="1">IF($BI369="",SUMIF(Elasticities!$B$5:$B$52,Demands_tra!$BH369,Elasticities!V$5:V$52),SUMIF(Elasticities!$B$5:$B$52,Demands_tra!$BI369,Elasticities!V$5:V$52))</f>
        <v>#VALUE!</v>
      </c>
      <c r="CD369" s="6" t="e">
        <f ca="1">IF($BI369="",SUMIF(Elasticities!$B$5:$B$52,Demands_tra!$BH369,Elasticities!W$5:W$52),SUMIF(Elasticities!$B$5:$B$52,Demands_tra!$BI369,Elasticities!W$5:W$52))</f>
        <v>#VALUE!</v>
      </c>
      <c r="CE369" s="6" t="e">
        <f ca="1">IF($BI369="",SUMIF(Elasticities!$B$5:$B$52,Demands_tra!$BH369,Elasticities!X$5:X$52),SUMIF(Elasticities!$B$5:$B$52,Demands_tra!$BI369,Elasticities!X$5:X$52))</f>
        <v>#VALUE!</v>
      </c>
      <c r="CF369" s="6" t="e">
        <f ca="1">IF($BI369="",SUMIF(Elasticities!$B$5:$B$52,Demands_tra!$BH369,Elasticities!Y$5:Y$52),SUMIF(Elasticities!$B$5:$B$52,Demands_tra!$BI369,Elasticities!Y$5:Y$52))</f>
        <v>#VALUE!</v>
      </c>
      <c r="CG369" s="6" t="e">
        <f ca="1">IF($BI369="",SUMIF(Elasticities!$B$5:$B$52,Demands_tra!$BH369,Elasticities!Z$5:Z$52),SUMIF(Elasticities!$B$5:$B$52,Demands_tra!$BI369,Elasticities!Z$5:Z$52))</f>
        <v>#VALUE!</v>
      </c>
      <c r="CH369" s="6" t="e">
        <f ca="1">IF($BI369="",SUMIF(Elasticities!$B$5:$B$52,Demands_tra!$BH369,Elasticities!AA$5:AA$52),SUMIF(Elasticities!$B$5:$B$52,Demands_tra!$BI369,Elasticities!AA$5:AA$52))</f>
        <v>#VALUE!</v>
      </c>
      <c r="CI369" s="6" t="e">
        <f ca="1">IF($BI369="",SUMIF(Elasticities!$B$5:$B$52,Demands_tra!$BH369,Elasticities!AB$5:AB$52),SUMIF(Elasticities!$B$5:$B$52,Demands_tra!$BI369,Elasticities!AB$5:AB$52))</f>
        <v>#VALUE!</v>
      </c>
    </row>
    <row r="370" spans="1:87">
      <c r="A370" t="str">
        <f>IF(BYDem_tra!B369="","\I:",BYDem_tra!B369)</f>
        <v>Switzerland</v>
      </c>
      <c r="B370" t="str">
        <f>BYDem_tra!E369</f>
        <v>Trd_3w</v>
      </c>
      <c r="C370" t="str">
        <f t="shared" si="246"/>
        <v>Trd_3w</v>
      </c>
      <c r="D370" s="3">
        <f>SUMIFS(BYDem_tra!$M$2:$M$2000,BYDem_tra!$B$2:$B$2000,Demands_tra!$A370,BYDem_tra!$E$2:$E$2000,Demands_tra!$B370)</f>
        <v>0.285</v>
      </c>
      <c r="E370" s="3">
        <f ca="1" t="shared" si="247"/>
        <v>0.286287410754904</v>
      </c>
      <c r="F370" s="3">
        <f ca="1" t="shared" si="248"/>
        <v>0.29261881184716</v>
      </c>
      <c r="G370" s="3">
        <f ca="1" t="shared" si="249"/>
        <v>0.296955299077453</v>
      </c>
      <c r="H370" s="3">
        <f ca="1" t="shared" si="250"/>
        <v>0.300840221573325</v>
      </c>
      <c r="I370" s="3">
        <f ca="1" t="shared" si="251"/>
        <v>0.30458931869102</v>
      </c>
      <c r="J370" s="3">
        <f ca="1" t="shared" si="252"/>
        <v>0.308545817483069</v>
      </c>
      <c r="K370" s="3">
        <f ca="1" t="shared" si="253"/>
        <v>0.312853768341286</v>
      </c>
      <c r="L370" s="3">
        <f ca="1" t="shared" si="254"/>
        <v>0.316634001755816</v>
      </c>
      <c r="M370" s="3">
        <f ca="1" t="shared" si="255"/>
        <v>0.319772307068589</v>
      </c>
      <c r="N370" s="3">
        <f ca="1" t="shared" si="256"/>
        <v>0.322148873429706</v>
      </c>
      <c r="O370" s="3">
        <f ca="1" t="shared" si="257"/>
        <v>0.324175232878079</v>
      </c>
      <c r="P370" s="3">
        <f ca="1" t="shared" si="258"/>
        <v>0.325960207320635</v>
      </c>
      <c r="Q370" s="3">
        <f ca="1" t="shared" si="259"/>
        <v>0.327358163779571</v>
      </c>
      <c r="R370" s="3">
        <f ca="1" t="shared" si="260"/>
        <v>0.328210052871771</v>
      </c>
      <c r="S370" s="3">
        <f ca="1" t="shared" si="261"/>
        <v>0.328495684083237</v>
      </c>
      <c r="T370" s="3">
        <f ca="1" t="shared" si="262"/>
        <v>0.328281205939609</v>
      </c>
      <c r="U370" s="3">
        <f ca="1" t="shared" si="263"/>
        <v>0.327624295144374</v>
      </c>
      <c r="V370" s="3" t="e">
        <f ca="1" t="shared" si="238"/>
        <v>#VALUE!</v>
      </c>
      <c r="W370" s="3" t="e">
        <f ca="1" t="shared" si="239"/>
        <v>#DIV/0!</v>
      </c>
      <c r="X370" s="3" t="e">
        <f ca="1" t="shared" si="240"/>
        <v>#DIV/0!</v>
      </c>
      <c r="Y370" s="3" t="e">
        <f ca="1" t="shared" si="241"/>
        <v>#DIV/0!</v>
      </c>
      <c r="Z370" s="3" t="e">
        <f ca="1" t="shared" si="242"/>
        <v>#DIV/0!</v>
      </c>
      <c r="AA370" s="3" t="e">
        <f ca="1" t="shared" si="243"/>
        <v>#DIV/0!</v>
      </c>
      <c r="AB370" s="3" t="e">
        <f ca="1" t="shared" si="244"/>
        <v>#DIV/0!</v>
      </c>
      <c r="AC370" s="3" t="e">
        <f ca="1" t="shared" si="245"/>
        <v>#DIV/0!</v>
      </c>
      <c r="AE370" s="34" t="str">
        <f ca="1">VLOOKUP($C370,'Default drvr and elast'!$A$4:$C$49,MATCH(VLOOKUP(A370,Classification!$B$4:$D$99,2,FALSE),'Default drvr and elast'!$A$3:$C$3,0),FALSE)</f>
        <v>POP</v>
      </c>
      <c r="AF370" s="4"/>
      <c r="AG370" s="6">
        <f ca="1">IF($AF370="",SUMIFS('Growth rates'!D$4:D$922,'Growth rates'!$B$4:$B$922,Demands_tra!$A370,'Growth rates'!$C$4:$C$922,$AE370),SUMIFS('Growth rates'!D$4:D$922,'Growth rates'!$B$4:$B$922,Demands_tra!$A370,'Growth rates'!$C$4:$C$922,$AF370))</f>
        <v>1</v>
      </c>
      <c r="AH370" s="6">
        <f ca="1">IF($AF370="",SUMIFS('Growth rates'!E$4:E$922,'Growth rates'!$B$4:$B$922,Demands_tra!$A370,'Growth rates'!$C$4:$C$922,$AE370),SUMIFS('Growth rates'!E$4:E$922,'Growth rates'!$B$4:$B$922,Demands_tra!$A370,'Growth rates'!$C$4:$C$922,$AF370))</f>
        <v>1.00566380610023</v>
      </c>
      <c r="AI370" s="6">
        <f ca="1">IF($AF370="",SUMIFS('Growth rates'!F$4:F$922,'Growth rates'!$B$4:$B$922,Demands_tra!$A370,'Growth rates'!$C$4:$C$922,$AE370),SUMIFS('Growth rates'!F$4:F$922,'Growth rates'!$B$4:$B$922,Demands_tra!$A370,'Growth rates'!$C$4:$C$922,$AF370))</f>
        <v>1.03398283660137</v>
      </c>
      <c r="AJ370" s="6">
        <f ca="1">IF($AF370="",SUMIFS('Growth rates'!G$4:G$922,'Growth rates'!$B$4:$B$922,Demands_tra!$A370,'Growth rates'!$C$4:$C$922,$AE370),SUMIFS('Growth rates'!G$4:G$922,'Growth rates'!$B$4:$B$922,Demands_tra!$A370,'Growth rates'!$C$4:$C$922,$AF370))</f>
        <v>1.05380147225352</v>
      </c>
      <c r="AK370" s="6">
        <f ca="1">IF($AF370="",SUMIFS('Growth rates'!H$4:H$922,'Growth rates'!$B$4:$B$922,Demands_tra!$A370,'Growth rates'!$C$4:$C$922,$AE370),SUMIFS('Growth rates'!H$4:H$922,'Growth rates'!$B$4:$B$922,Demands_tra!$A370,'Growth rates'!$C$4:$C$922,$AF370))</f>
        <v>1.07191818270051</v>
      </c>
      <c r="AL370" s="6">
        <f ca="1">IF($AF370="",SUMIFS('Growth rates'!I$4:I$922,'Growth rates'!$B$4:$B$922,Demands_tra!$A370,'Growth rates'!$C$4:$C$922,$AE370),SUMIFS('Growth rates'!I$4:I$922,'Growth rates'!$B$4:$B$922,Demands_tra!$A370,'Growth rates'!$C$4:$C$922,$AF370))</f>
        <v>1.08975830839221</v>
      </c>
      <c r="AM370" s="6">
        <f ca="1">IF($AF370="",SUMIFS('Growth rates'!J$4:J$922,'Growth rates'!$B$4:$B$922,Demands_tra!$A370,'Growth rates'!$C$4:$C$922,$AE370),SUMIFS('Growth rates'!J$4:J$922,'Growth rates'!$B$4:$B$922,Demands_tra!$A370,'Growth rates'!$C$4:$C$922,$AF370))</f>
        <v>1.108976099595</v>
      </c>
      <c r="AN370" s="6">
        <f ca="1">IF($AF370="",SUMIFS('Growth rates'!K$4:K$922,'Growth rates'!$B$4:$B$922,Demands_tra!$A370,'Growth rates'!$C$4:$C$922,$AE370),SUMIFS('Growth rates'!K$4:K$922,'Growth rates'!$B$4:$B$922,Demands_tra!$A370,'Growth rates'!$C$4:$C$922,$AF370))</f>
        <v>1.13035083122775</v>
      </c>
      <c r="AO370" s="6">
        <f ca="1">IF($AF370="",SUMIFS('Growth rates'!L$4:L$922,'Growth rates'!$B$4:$B$922,Demands_tra!$A370,'Growth rates'!$C$4:$C$922,$AE370),SUMIFS('Growth rates'!L$4:L$922,'Growth rates'!$B$4:$B$922,Demands_tra!$A370,'Growth rates'!$C$4:$C$922,$AF370))</f>
        <v>1.14952830906317</v>
      </c>
      <c r="AP370" s="6">
        <f ca="1">IF($AF370="",SUMIFS('Growth rates'!M$4:M$922,'Growth rates'!$B$4:$B$922,Demands_tra!$A370,'Growth rates'!$C$4:$C$922,$AE370),SUMIFS('Growth rates'!M$4:M$922,'Growth rates'!$B$4:$B$922,Demands_tra!$A370,'Growth rates'!$C$4:$C$922,$AF370))</f>
        <v>1.16580474350217</v>
      </c>
      <c r="AQ370" s="6">
        <f ca="1">IF($AF370="",SUMIFS('Growth rates'!N$4:N$922,'Growth rates'!$B$4:$B$922,Demands_tra!$A370,'Growth rates'!$C$4:$C$922,$AE370),SUMIFS('Growth rates'!N$4:N$922,'Growth rates'!$B$4:$B$922,Demands_tra!$A370,'Growth rates'!$C$4:$C$922,$AF370))</f>
        <v>1.17840740324494</v>
      </c>
      <c r="AR370" s="6">
        <f ca="1">IF($AF370="",SUMIFS('Growth rates'!O$4:O$922,'Growth rates'!$B$4:$B$922,Demands_tra!$A370,'Growth rates'!$C$4:$C$922,$AE370),SUMIFS('Growth rates'!O$4:O$922,'Growth rates'!$B$4:$B$922,Demands_tra!$A370,'Growth rates'!$C$4:$C$922,$AF370))</f>
        <v>1.18938864766694</v>
      </c>
      <c r="AS370" s="6">
        <f ca="1">IF($AF370="",SUMIFS('Growth rates'!P$4:P$922,'Growth rates'!$B$4:$B$922,Demands_tra!$A370,'Growth rates'!$C$4:$C$922,$AE370),SUMIFS('Growth rates'!P$4:P$922,'Growth rates'!$B$4:$B$922,Demands_tra!$A370,'Growth rates'!$C$4:$C$922,$AF370))</f>
        <v>1.19927395274811</v>
      </c>
      <c r="AT370" s="6">
        <f ca="1">IF($AF370="",SUMIFS('Growth rates'!Q$4:Q$922,'Growth rates'!$B$4:$B$922,Demands_tra!$A370,'Growth rates'!$C$4:$C$922,$AE370),SUMIFS('Growth rates'!Q$4:Q$922,'Growth rates'!$B$4:$B$922,Demands_tra!$A370,'Growth rates'!$C$4:$C$922,$AF370))</f>
        <v>1.20718682408651</v>
      </c>
      <c r="AU370" s="6">
        <f ca="1">IF($AF370="",SUMIFS('Growth rates'!R$4:R$922,'Growth rates'!$B$4:$B$922,Demands_tra!$A370,'Growth rates'!$C$4:$C$922,$AE370),SUMIFS('Growth rates'!R$4:R$922,'Growth rates'!$B$4:$B$922,Demands_tra!$A370,'Growth rates'!$C$4:$C$922,$AF370))</f>
        <v>1.21211463663389</v>
      </c>
      <c r="AV370" s="6">
        <f ca="1">IF($AF370="",SUMIFS('Growth rates'!S$4:S$922,'Growth rates'!$B$4:$B$922,Demands_tra!$A370,'Growth rates'!$C$4:$C$922,$AE370),SUMIFS('Growth rates'!S$4:S$922,'Growth rates'!$B$4:$B$922,Demands_tra!$A370,'Growth rates'!$C$4:$C$922,$AF370))</f>
        <v>1.21380242294789</v>
      </c>
      <c r="AW370" s="6">
        <f ca="1">IF($AF370="",SUMIFS('Growth rates'!T$4:T$922,'Growth rates'!$B$4:$B$922,Demands_tra!$A370,'Growth rates'!$C$4:$C$922,$AE370),SUMIFS('Growth rates'!T$4:T$922,'Growth rates'!$B$4:$B$922,Demands_tra!$A370,'Growth rates'!$C$4:$C$922,$AF370))</f>
        <v>1.21250853913074</v>
      </c>
      <c r="AX370" s="6">
        <f ca="1">IF($AF370="",SUMIFS('Growth rates'!U$4:U$922,'Growth rates'!$B$4:$B$922,Demands_tra!$A370,'Growth rates'!$C$4:$C$922,$AE370),SUMIFS('Growth rates'!U$4:U$922,'Growth rates'!$B$4:$B$922,Demands_tra!$A370,'Growth rates'!$C$4:$C$922,$AF370))</f>
        <v>1.20846469940706</v>
      </c>
      <c r="AY370" s="6">
        <f ca="1">IF($AF370="",SUMIFS('Growth rates'!V$4:V$922,'Growth rates'!$B$4:$B$922,Demands_tra!$A370,'Growth rates'!$C$4:$C$922,$AE370),SUMIFS('Growth rates'!V$4:V$922,'Growth rates'!$B$4:$B$922,Demands_tra!$A370,'Growth rates'!$C$4:$C$922,$AF370))</f>
        <v>0</v>
      </c>
      <c r="AZ370" s="6">
        <f ca="1">IF($AF370="",SUMIFS('Growth rates'!W$4:W$922,'Growth rates'!$B$4:$B$922,Demands_tra!$A370,'Growth rates'!$C$4:$C$922,$AE370),SUMIFS('Growth rates'!W$4:W$922,'Growth rates'!$B$4:$B$922,Demands_tra!$A370,'Growth rates'!$C$4:$C$922,$AF370))</f>
        <v>0</v>
      </c>
      <c r="BA370" s="6">
        <f ca="1">IF($AF370="",SUMIFS('Growth rates'!X$4:X$922,'Growth rates'!$B$4:$B$922,Demands_tra!$A370,'Growth rates'!$C$4:$C$922,$AE370),SUMIFS('Growth rates'!X$4:X$922,'Growth rates'!$B$4:$B$922,Demands_tra!$A370,'Growth rates'!$C$4:$C$922,$AF370))</f>
        <v>0</v>
      </c>
      <c r="BB370" s="6">
        <f ca="1">IF($AF370="",SUMIFS('Growth rates'!Y$4:Y$922,'Growth rates'!$B$4:$B$922,Demands_tra!$A370,'Growth rates'!$C$4:$C$922,$AE370),SUMIFS('Growth rates'!Y$4:Y$922,'Growth rates'!$B$4:$B$922,Demands_tra!$A370,'Growth rates'!$C$4:$C$922,$AF370))</f>
        <v>0</v>
      </c>
      <c r="BC370" s="6">
        <f ca="1">IF($AF370="",SUMIFS('Growth rates'!Z$4:Z$922,'Growth rates'!$B$4:$B$922,Demands_tra!$A370,'Growth rates'!$C$4:$C$922,$AE370),SUMIFS('Growth rates'!Z$4:Z$922,'Growth rates'!$B$4:$B$922,Demands_tra!$A370,'Growth rates'!$C$4:$C$922,$AF370))</f>
        <v>0</v>
      </c>
      <c r="BD370" s="6">
        <f ca="1">IF($AF370="",SUMIFS('Growth rates'!AA$4:AA$922,'Growth rates'!$B$4:$B$922,Demands_tra!$A370,'Growth rates'!$C$4:$C$922,$AE370),SUMIFS('Growth rates'!AA$4:AA$922,'Growth rates'!$B$4:$B$922,Demands_tra!$A370,'Growth rates'!$C$4:$C$922,$AF370))</f>
        <v>0</v>
      </c>
      <c r="BE370" s="6">
        <f ca="1">IF($AF370="",SUMIFS('Growth rates'!AB$4:AB$922,'Growth rates'!$B$4:$B$922,Demands_tra!$A370,'Growth rates'!$C$4:$C$922,$AE370),SUMIFS('Growth rates'!AB$4:AB$922,'Growth rates'!$B$4:$B$922,Demands_tra!$A370,'Growth rates'!$C$4:$C$922,$AF370))</f>
        <v>0</v>
      </c>
      <c r="BF370" s="6">
        <f ca="1">IF($AF370="",SUMIFS('Growth rates'!AC$4:AC$922,'Growth rates'!$B$4:$B$922,Demands_tra!$A370,'Growth rates'!$C$4:$C$922,$AE370),SUMIFS('Growth rates'!AC$4:AC$922,'Growth rates'!$B$4:$B$922,Demands_tra!$A370,'Growth rates'!$C$4:$C$922,$AF370))</f>
        <v>0</v>
      </c>
      <c r="BH370" t="str">
        <f ca="1">VLOOKUP($C370,'Default drvr and elast'!$A$4:$F$49,MATCH(VLOOKUP(A370,Classification!$B$4:$D$42,3,FALSE),'Default drvr and elast'!$D$3:$F$3,0)+3,FALSE)</f>
        <v>Med2</v>
      </c>
      <c r="BJ370" s="6">
        <f ca="1">IF($BI370="",SUMIF(Elasticities!$B$5:$B$52,Demands_tra!$BH370,Elasticities!C$5:C$52),SUMIF(Elasticities!$B$5:$B$52,Demands_tra!$BI370,Elasticities!C$5:C$52))</f>
        <v>0.799999999999989</v>
      </c>
      <c r="BK370" s="6">
        <f ca="1">IF($BI370="",SUMIF(Elasticities!$B$5:$B$52,Demands_tra!$BH370,Elasticities!D$5:D$52),SUMIF(Elasticities!$B$5:$B$52,Demands_tra!$BI370,Elasticities!D$5:D$52))</f>
        <v>0.797560975609746</v>
      </c>
      <c r="BL370" s="6">
        <f ca="1">IF($BI370="",SUMIF(Elasticities!$B$5:$B$52,Demands_tra!$BH370,Elasticities!E$5:E$52),SUMIF(Elasticities!$B$5:$B$52,Demands_tra!$BI370,Elasticities!E$5:E$52))</f>
        <v>0.785365853658527</v>
      </c>
      <c r="BM370" s="6">
        <f ca="1">IF($BI370="",SUMIF(Elasticities!$B$5:$B$52,Demands_tra!$BH370,Elasticities!F$5:F$52),SUMIF(Elasticities!$B$5:$B$52,Demands_tra!$BI370,Elasticities!F$5:F$52))</f>
        <v>0.773170731707307</v>
      </c>
      <c r="BN370" s="6">
        <f ca="1">IF($BI370="",SUMIF(Elasticities!$B$5:$B$52,Demands_tra!$BH370,Elasticities!G$5:G$52),SUMIF(Elasticities!$B$5:$B$52,Demands_tra!$BI370,Elasticities!G$5:G$52))</f>
        <v>0.760975609756088</v>
      </c>
      <c r="BO370" s="6">
        <f ca="1">IF($BI370="",SUMIF(Elasticities!$B$5:$B$52,Demands_tra!$BH370,Elasticities!H$5:H$52),SUMIF(Elasticities!$B$5:$B$52,Demands_tra!$BI370,Elasticities!H$5:H$52))</f>
        <v>0.748780487804868</v>
      </c>
      <c r="BP370" s="6">
        <f ca="1">IF($BI370="",SUMIF(Elasticities!$B$5:$B$52,Demands_tra!$BH370,Elasticities!I$5:I$52),SUMIF(Elasticities!$B$5:$B$52,Demands_tra!$BI370,Elasticities!I$5:I$52))</f>
        <v>0.736585365853649</v>
      </c>
      <c r="BQ370" s="6">
        <f ca="1">IF($BI370="",SUMIF(Elasticities!$B$5:$B$52,Demands_tra!$BH370,Elasticities!J$5:J$52),SUMIF(Elasticities!$B$5:$B$52,Demands_tra!$BI370,Elasticities!J$5:J$52))</f>
        <v>0.724390243902429</v>
      </c>
      <c r="BR370" s="6">
        <f ca="1">IF($BI370="",SUMIF(Elasticities!$B$5:$B$52,Demands_tra!$BH370,Elasticities!K$5:K$52),SUMIF(Elasticities!$B$5:$B$52,Demands_tra!$BI370,Elasticities!K$5:K$52))</f>
        <v>0.71219512195121</v>
      </c>
      <c r="BS370" s="6">
        <f ca="1">IF($BI370="",SUMIF(Elasticities!$B$5:$B$52,Demands_tra!$BH370,Elasticities!L$5:L$52),SUMIF(Elasticities!$B$5:$B$52,Demands_tra!$BI370,Elasticities!L$5:L$52))</f>
        <v>0.699999999999997</v>
      </c>
      <c r="BT370" s="6">
        <f ca="1">IF($BI370="",SUMIF(Elasticities!$B$5:$B$52,Demands_tra!$BH370,Elasticities!M$5:M$52),SUMIF(Elasticities!$B$5:$B$52,Demands_tra!$BI370,Elasticities!M$5:M$52))</f>
        <v>0.687499999999996</v>
      </c>
      <c r="BU370" s="6">
        <f ca="1">IF($BI370="",SUMIF(Elasticities!$B$5:$B$52,Demands_tra!$BH370,Elasticities!N$5:N$52),SUMIF(Elasticities!$B$5:$B$52,Demands_tra!$BI370,Elasticities!N$5:N$52))</f>
        <v>0.674999999999996</v>
      </c>
      <c r="BV370" s="6">
        <f ca="1">IF($BI370="",SUMIF(Elasticities!$B$5:$B$52,Demands_tra!$BH370,Elasticities!O$5:O$52),SUMIF(Elasticities!$B$5:$B$52,Demands_tra!$BI370,Elasticities!O$5:O$52))</f>
        <v>0.662499999999996</v>
      </c>
      <c r="BW370" s="6">
        <f ca="1">IF($BI370="",SUMIF(Elasticities!$B$5:$B$52,Demands_tra!$BH370,Elasticities!P$5:P$52),SUMIF(Elasticities!$B$5:$B$52,Demands_tra!$BI370,Elasticities!P$5:P$52))</f>
        <v>0.649999999999997</v>
      </c>
      <c r="BX370" s="6">
        <f ca="1">IF($BI370="",SUMIF(Elasticities!$B$5:$B$52,Demands_tra!$BH370,Elasticities!Q$5:Q$52),SUMIF(Elasticities!$B$5:$B$52,Demands_tra!$BI370,Elasticities!Q$5:Q$52))</f>
        <v>0.637499999999997</v>
      </c>
      <c r="BY370" s="6">
        <f ca="1">IF($BI370="",SUMIF(Elasticities!$B$5:$B$52,Demands_tra!$BH370,Elasticities!R$5:R$52),SUMIF(Elasticities!$B$5:$B$52,Demands_tra!$BI370,Elasticities!R$5:R$52))</f>
        <v>0.624999999999996</v>
      </c>
      <c r="BZ370" s="6">
        <f ca="1">IF($BI370="",SUMIF(Elasticities!$B$5:$B$52,Demands_tra!$BH370,Elasticities!S$5:S$52),SUMIF(Elasticities!$B$5:$B$52,Demands_tra!$BI370,Elasticities!S$5:S$52))</f>
        <v>0.612499999999996</v>
      </c>
      <c r="CA370" s="6">
        <f ca="1">IF($BI370="",SUMIF(Elasticities!$B$5:$B$52,Demands_tra!$BH370,Elasticities!T$5:T$52),SUMIF(Elasticities!$B$5:$B$52,Demands_tra!$BI370,Elasticities!T$5:T$52))</f>
        <v>0.599999999999996</v>
      </c>
      <c r="CB370" s="6" t="e">
        <f ca="1">IF($BI370="",SUMIF(Elasticities!$B$5:$B$52,Demands_tra!$BH370,Elasticities!U$5:U$52),SUMIF(Elasticities!$B$5:$B$52,Demands_tra!$BI370,Elasticities!U$5:U$52))</f>
        <v>#VALUE!</v>
      </c>
      <c r="CC370" s="6" t="e">
        <f ca="1">IF($BI370="",SUMIF(Elasticities!$B$5:$B$52,Demands_tra!$BH370,Elasticities!V$5:V$52),SUMIF(Elasticities!$B$5:$B$52,Demands_tra!$BI370,Elasticities!V$5:V$52))</f>
        <v>#VALUE!</v>
      </c>
      <c r="CD370" s="6" t="e">
        <f ca="1">IF($BI370="",SUMIF(Elasticities!$B$5:$B$52,Demands_tra!$BH370,Elasticities!W$5:W$52),SUMIF(Elasticities!$B$5:$B$52,Demands_tra!$BI370,Elasticities!W$5:W$52))</f>
        <v>#VALUE!</v>
      </c>
      <c r="CE370" s="6" t="e">
        <f ca="1">IF($BI370="",SUMIF(Elasticities!$B$5:$B$52,Demands_tra!$BH370,Elasticities!X$5:X$52),SUMIF(Elasticities!$B$5:$B$52,Demands_tra!$BI370,Elasticities!X$5:X$52))</f>
        <v>#VALUE!</v>
      </c>
      <c r="CF370" s="6" t="e">
        <f ca="1">IF($BI370="",SUMIF(Elasticities!$B$5:$B$52,Demands_tra!$BH370,Elasticities!Y$5:Y$52),SUMIF(Elasticities!$B$5:$B$52,Demands_tra!$BI370,Elasticities!Y$5:Y$52))</f>
        <v>#VALUE!</v>
      </c>
      <c r="CG370" s="6" t="e">
        <f ca="1">IF($BI370="",SUMIF(Elasticities!$B$5:$B$52,Demands_tra!$BH370,Elasticities!Z$5:Z$52),SUMIF(Elasticities!$B$5:$B$52,Demands_tra!$BI370,Elasticities!Z$5:Z$52))</f>
        <v>#VALUE!</v>
      </c>
      <c r="CH370" s="6" t="e">
        <f ca="1">IF($BI370="",SUMIF(Elasticities!$B$5:$B$52,Demands_tra!$BH370,Elasticities!AA$5:AA$52),SUMIF(Elasticities!$B$5:$B$52,Demands_tra!$BI370,Elasticities!AA$5:AA$52))</f>
        <v>#VALUE!</v>
      </c>
      <c r="CI370" s="6" t="e">
        <f ca="1">IF($BI370="",SUMIF(Elasticities!$B$5:$B$52,Demands_tra!$BH370,Elasticities!AB$5:AB$52),SUMIF(Elasticities!$B$5:$B$52,Demands_tra!$BI370,Elasticities!AB$5:AB$52))</f>
        <v>#VALUE!</v>
      </c>
    </row>
    <row r="371" spans="1:87">
      <c r="A371" t="str">
        <f>IF(BYDem_tra!B370="","\I:",BYDem_tra!B370)</f>
        <v>Switzerland</v>
      </c>
      <c r="B371" t="str">
        <f>BYDem_tra!E370</f>
        <v>Trd_bus</v>
      </c>
      <c r="C371" t="str">
        <f t="shared" si="246"/>
        <v>Trd_bus</v>
      </c>
      <c r="D371" s="3">
        <f>SUMIFS(BYDem_tra!$M$2:$M$2000,BYDem_tra!$B$2:$B$2000,Demands_tra!$A371,BYDem_tra!$E$2:$E$2000,Demands_tra!$B371)</f>
        <v>0.35</v>
      </c>
      <c r="E371" s="3">
        <f ca="1" t="shared" si="247"/>
        <v>0.351581030751637</v>
      </c>
      <c r="F371" s="3">
        <f ca="1" t="shared" si="248"/>
        <v>0.359356435601775</v>
      </c>
      <c r="G371" s="3">
        <f ca="1" t="shared" si="249"/>
        <v>0.364681946235468</v>
      </c>
      <c r="H371" s="3">
        <f ca="1" t="shared" si="250"/>
        <v>0.36945290368654</v>
      </c>
      <c r="I371" s="3">
        <f ca="1" t="shared" si="251"/>
        <v>0.374057058041604</v>
      </c>
      <c r="J371" s="3">
        <f ca="1" t="shared" si="252"/>
        <v>0.378915916207278</v>
      </c>
      <c r="K371" s="3">
        <f ca="1" t="shared" si="253"/>
        <v>0.384206382173509</v>
      </c>
      <c r="L371" s="3">
        <f ca="1" t="shared" si="254"/>
        <v>0.38884877408609</v>
      </c>
      <c r="M371" s="3">
        <f ca="1" t="shared" si="255"/>
        <v>0.392702833242127</v>
      </c>
      <c r="N371" s="3">
        <f ca="1" t="shared" si="256"/>
        <v>0.395621423510165</v>
      </c>
      <c r="O371" s="3">
        <f ca="1" t="shared" si="257"/>
        <v>0.39810993511343</v>
      </c>
      <c r="P371" s="3">
        <f ca="1" t="shared" si="258"/>
        <v>0.400302008990253</v>
      </c>
      <c r="Q371" s="3">
        <f ca="1" t="shared" si="259"/>
        <v>0.402018797624035</v>
      </c>
      <c r="R371" s="3">
        <f ca="1" t="shared" si="260"/>
        <v>0.403064977210947</v>
      </c>
      <c r="S371" s="3">
        <f ca="1" t="shared" si="261"/>
        <v>0.403415752382923</v>
      </c>
      <c r="T371" s="3">
        <f ca="1" t="shared" si="262"/>
        <v>0.40315235817145</v>
      </c>
      <c r="U371" s="3">
        <f ca="1" t="shared" si="263"/>
        <v>0.402345625615898</v>
      </c>
      <c r="V371" s="3" t="e">
        <f ca="1" t="shared" si="238"/>
        <v>#VALUE!</v>
      </c>
      <c r="W371" s="3" t="e">
        <f ca="1" t="shared" si="239"/>
        <v>#DIV/0!</v>
      </c>
      <c r="X371" s="3" t="e">
        <f ca="1" t="shared" si="240"/>
        <v>#DIV/0!</v>
      </c>
      <c r="Y371" s="3" t="e">
        <f ca="1" t="shared" si="241"/>
        <v>#DIV/0!</v>
      </c>
      <c r="Z371" s="3" t="e">
        <f ca="1" t="shared" si="242"/>
        <v>#DIV/0!</v>
      </c>
      <c r="AA371" s="3" t="e">
        <f ca="1" t="shared" si="243"/>
        <v>#DIV/0!</v>
      </c>
      <c r="AB371" s="3" t="e">
        <f ca="1" t="shared" si="244"/>
        <v>#DIV/0!</v>
      </c>
      <c r="AC371" s="3" t="e">
        <f ca="1" t="shared" si="245"/>
        <v>#DIV/0!</v>
      </c>
      <c r="AE371" s="34" t="str">
        <f ca="1">VLOOKUP($C371,'Default drvr and elast'!$A$4:$C$49,MATCH(VLOOKUP(A371,Classification!$B$4:$D$99,2,FALSE),'Default drvr and elast'!$A$3:$C$3,0),FALSE)</f>
        <v>POP</v>
      </c>
      <c r="AF371" s="4"/>
      <c r="AG371" s="6">
        <f ca="1">IF($AF371="",SUMIFS('Growth rates'!D$4:D$922,'Growth rates'!$B$4:$B$922,Demands_tra!$A371,'Growth rates'!$C$4:$C$922,$AE371),SUMIFS('Growth rates'!D$4:D$922,'Growth rates'!$B$4:$B$922,Demands_tra!$A371,'Growth rates'!$C$4:$C$922,$AF371))</f>
        <v>1</v>
      </c>
      <c r="AH371" s="6">
        <f ca="1">IF($AF371="",SUMIFS('Growth rates'!E$4:E$922,'Growth rates'!$B$4:$B$922,Demands_tra!$A371,'Growth rates'!$C$4:$C$922,$AE371),SUMIFS('Growth rates'!E$4:E$922,'Growth rates'!$B$4:$B$922,Demands_tra!$A371,'Growth rates'!$C$4:$C$922,$AF371))</f>
        <v>1.00566380610023</v>
      </c>
      <c r="AI371" s="6">
        <f ca="1">IF($AF371="",SUMIFS('Growth rates'!F$4:F$922,'Growth rates'!$B$4:$B$922,Demands_tra!$A371,'Growth rates'!$C$4:$C$922,$AE371),SUMIFS('Growth rates'!F$4:F$922,'Growth rates'!$B$4:$B$922,Demands_tra!$A371,'Growth rates'!$C$4:$C$922,$AF371))</f>
        <v>1.03398283660137</v>
      </c>
      <c r="AJ371" s="6">
        <f ca="1">IF($AF371="",SUMIFS('Growth rates'!G$4:G$922,'Growth rates'!$B$4:$B$922,Demands_tra!$A371,'Growth rates'!$C$4:$C$922,$AE371),SUMIFS('Growth rates'!G$4:G$922,'Growth rates'!$B$4:$B$922,Demands_tra!$A371,'Growth rates'!$C$4:$C$922,$AF371))</f>
        <v>1.05380147225352</v>
      </c>
      <c r="AK371" s="6">
        <f ca="1">IF($AF371="",SUMIFS('Growth rates'!H$4:H$922,'Growth rates'!$B$4:$B$922,Demands_tra!$A371,'Growth rates'!$C$4:$C$922,$AE371),SUMIFS('Growth rates'!H$4:H$922,'Growth rates'!$B$4:$B$922,Demands_tra!$A371,'Growth rates'!$C$4:$C$922,$AF371))</f>
        <v>1.07191818270051</v>
      </c>
      <c r="AL371" s="6">
        <f ca="1">IF($AF371="",SUMIFS('Growth rates'!I$4:I$922,'Growth rates'!$B$4:$B$922,Demands_tra!$A371,'Growth rates'!$C$4:$C$922,$AE371),SUMIFS('Growth rates'!I$4:I$922,'Growth rates'!$B$4:$B$922,Demands_tra!$A371,'Growth rates'!$C$4:$C$922,$AF371))</f>
        <v>1.08975830839221</v>
      </c>
      <c r="AM371" s="6">
        <f ca="1">IF($AF371="",SUMIFS('Growth rates'!J$4:J$922,'Growth rates'!$B$4:$B$922,Demands_tra!$A371,'Growth rates'!$C$4:$C$922,$AE371),SUMIFS('Growth rates'!J$4:J$922,'Growth rates'!$B$4:$B$922,Demands_tra!$A371,'Growth rates'!$C$4:$C$922,$AF371))</f>
        <v>1.108976099595</v>
      </c>
      <c r="AN371" s="6">
        <f ca="1">IF($AF371="",SUMIFS('Growth rates'!K$4:K$922,'Growth rates'!$B$4:$B$922,Demands_tra!$A371,'Growth rates'!$C$4:$C$922,$AE371),SUMIFS('Growth rates'!K$4:K$922,'Growth rates'!$B$4:$B$922,Demands_tra!$A371,'Growth rates'!$C$4:$C$922,$AF371))</f>
        <v>1.13035083122775</v>
      </c>
      <c r="AO371" s="6">
        <f ca="1">IF($AF371="",SUMIFS('Growth rates'!L$4:L$922,'Growth rates'!$B$4:$B$922,Demands_tra!$A371,'Growth rates'!$C$4:$C$922,$AE371),SUMIFS('Growth rates'!L$4:L$922,'Growth rates'!$B$4:$B$922,Demands_tra!$A371,'Growth rates'!$C$4:$C$922,$AF371))</f>
        <v>1.14952830906317</v>
      </c>
      <c r="AP371" s="6">
        <f ca="1">IF($AF371="",SUMIFS('Growth rates'!M$4:M$922,'Growth rates'!$B$4:$B$922,Demands_tra!$A371,'Growth rates'!$C$4:$C$922,$AE371),SUMIFS('Growth rates'!M$4:M$922,'Growth rates'!$B$4:$B$922,Demands_tra!$A371,'Growth rates'!$C$4:$C$922,$AF371))</f>
        <v>1.16580474350217</v>
      </c>
      <c r="AQ371" s="6">
        <f ca="1">IF($AF371="",SUMIFS('Growth rates'!N$4:N$922,'Growth rates'!$B$4:$B$922,Demands_tra!$A371,'Growth rates'!$C$4:$C$922,$AE371),SUMIFS('Growth rates'!N$4:N$922,'Growth rates'!$B$4:$B$922,Demands_tra!$A371,'Growth rates'!$C$4:$C$922,$AF371))</f>
        <v>1.17840740324494</v>
      </c>
      <c r="AR371" s="6">
        <f ca="1">IF($AF371="",SUMIFS('Growth rates'!O$4:O$922,'Growth rates'!$B$4:$B$922,Demands_tra!$A371,'Growth rates'!$C$4:$C$922,$AE371),SUMIFS('Growth rates'!O$4:O$922,'Growth rates'!$B$4:$B$922,Demands_tra!$A371,'Growth rates'!$C$4:$C$922,$AF371))</f>
        <v>1.18938864766694</v>
      </c>
      <c r="AS371" s="6">
        <f ca="1">IF($AF371="",SUMIFS('Growth rates'!P$4:P$922,'Growth rates'!$B$4:$B$922,Demands_tra!$A371,'Growth rates'!$C$4:$C$922,$AE371),SUMIFS('Growth rates'!P$4:P$922,'Growth rates'!$B$4:$B$922,Demands_tra!$A371,'Growth rates'!$C$4:$C$922,$AF371))</f>
        <v>1.19927395274811</v>
      </c>
      <c r="AT371" s="6">
        <f ca="1">IF($AF371="",SUMIFS('Growth rates'!Q$4:Q$922,'Growth rates'!$B$4:$B$922,Demands_tra!$A371,'Growth rates'!$C$4:$C$922,$AE371),SUMIFS('Growth rates'!Q$4:Q$922,'Growth rates'!$B$4:$B$922,Demands_tra!$A371,'Growth rates'!$C$4:$C$922,$AF371))</f>
        <v>1.20718682408651</v>
      </c>
      <c r="AU371" s="6">
        <f ca="1">IF($AF371="",SUMIFS('Growth rates'!R$4:R$922,'Growth rates'!$B$4:$B$922,Demands_tra!$A371,'Growth rates'!$C$4:$C$922,$AE371),SUMIFS('Growth rates'!R$4:R$922,'Growth rates'!$B$4:$B$922,Demands_tra!$A371,'Growth rates'!$C$4:$C$922,$AF371))</f>
        <v>1.21211463663389</v>
      </c>
      <c r="AV371" s="6">
        <f ca="1">IF($AF371="",SUMIFS('Growth rates'!S$4:S$922,'Growth rates'!$B$4:$B$922,Demands_tra!$A371,'Growth rates'!$C$4:$C$922,$AE371),SUMIFS('Growth rates'!S$4:S$922,'Growth rates'!$B$4:$B$922,Demands_tra!$A371,'Growth rates'!$C$4:$C$922,$AF371))</f>
        <v>1.21380242294789</v>
      </c>
      <c r="AW371" s="6">
        <f ca="1">IF($AF371="",SUMIFS('Growth rates'!T$4:T$922,'Growth rates'!$B$4:$B$922,Demands_tra!$A371,'Growth rates'!$C$4:$C$922,$AE371),SUMIFS('Growth rates'!T$4:T$922,'Growth rates'!$B$4:$B$922,Demands_tra!$A371,'Growth rates'!$C$4:$C$922,$AF371))</f>
        <v>1.21250853913074</v>
      </c>
      <c r="AX371" s="6">
        <f ca="1">IF($AF371="",SUMIFS('Growth rates'!U$4:U$922,'Growth rates'!$B$4:$B$922,Demands_tra!$A371,'Growth rates'!$C$4:$C$922,$AE371),SUMIFS('Growth rates'!U$4:U$922,'Growth rates'!$B$4:$B$922,Demands_tra!$A371,'Growth rates'!$C$4:$C$922,$AF371))</f>
        <v>1.20846469940706</v>
      </c>
      <c r="AY371" s="6">
        <f ca="1">IF($AF371="",SUMIFS('Growth rates'!V$4:V$922,'Growth rates'!$B$4:$B$922,Demands_tra!$A371,'Growth rates'!$C$4:$C$922,$AE371),SUMIFS('Growth rates'!V$4:V$922,'Growth rates'!$B$4:$B$922,Demands_tra!$A371,'Growth rates'!$C$4:$C$922,$AF371))</f>
        <v>0</v>
      </c>
      <c r="AZ371" s="6">
        <f ca="1">IF($AF371="",SUMIFS('Growth rates'!W$4:W$922,'Growth rates'!$B$4:$B$922,Demands_tra!$A371,'Growth rates'!$C$4:$C$922,$AE371),SUMIFS('Growth rates'!W$4:W$922,'Growth rates'!$B$4:$B$922,Demands_tra!$A371,'Growth rates'!$C$4:$C$922,$AF371))</f>
        <v>0</v>
      </c>
      <c r="BA371" s="6">
        <f ca="1">IF($AF371="",SUMIFS('Growth rates'!X$4:X$922,'Growth rates'!$B$4:$B$922,Demands_tra!$A371,'Growth rates'!$C$4:$C$922,$AE371),SUMIFS('Growth rates'!X$4:X$922,'Growth rates'!$B$4:$B$922,Demands_tra!$A371,'Growth rates'!$C$4:$C$922,$AF371))</f>
        <v>0</v>
      </c>
      <c r="BB371" s="6">
        <f ca="1">IF($AF371="",SUMIFS('Growth rates'!Y$4:Y$922,'Growth rates'!$B$4:$B$922,Demands_tra!$A371,'Growth rates'!$C$4:$C$922,$AE371),SUMIFS('Growth rates'!Y$4:Y$922,'Growth rates'!$B$4:$B$922,Demands_tra!$A371,'Growth rates'!$C$4:$C$922,$AF371))</f>
        <v>0</v>
      </c>
      <c r="BC371" s="6">
        <f ca="1">IF($AF371="",SUMIFS('Growth rates'!Z$4:Z$922,'Growth rates'!$B$4:$B$922,Demands_tra!$A371,'Growth rates'!$C$4:$C$922,$AE371),SUMIFS('Growth rates'!Z$4:Z$922,'Growth rates'!$B$4:$B$922,Demands_tra!$A371,'Growth rates'!$C$4:$C$922,$AF371))</f>
        <v>0</v>
      </c>
      <c r="BD371" s="6">
        <f ca="1">IF($AF371="",SUMIFS('Growth rates'!AA$4:AA$922,'Growth rates'!$B$4:$B$922,Demands_tra!$A371,'Growth rates'!$C$4:$C$922,$AE371),SUMIFS('Growth rates'!AA$4:AA$922,'Growth rates'!$B$4:$B$922,Demands_tra!$A371,'Growth rates'!$C$4:$C$922,$AF371))</f>
        <v>0</v>
      </c>
      <c r="BE371" s="6">
        <f ca="1">IF($AF371="",SUMIFS('Growth rates'!AB$4:AB$922,'Growth rates'!$B$4:$B$922,Demands_tra!$A371,'Growth rates'!$C$4:$C$922,$AE371),SUMIFS('Growth rates'!AB$4:AB$922,'Growth rates'!$B$4:$B$922,Demands_tra!$A371,'Growth rates'!$C$4:$C$922,$AF371))</f>
        <v>0</v>
      </c>
      <c r="BF371" s="6">
        <f ca="1">IF($AF371="",SUMIFS('Growth rates'!AC$4:AC$922,'Growth rates'!$B$4:$B$922,Demands_tra!$A371,'Growth rates'!$C$4:$C$922,$AE371),SUMIFS('Growth rates'!AC$4:AC$922,'Growth rates'!$B$4:$B$922,Demands_tra!$A371,'Growth rates'!$C$4:$C$922,$AF371))</f>
        <v>0</v>
      </c>
      <c r="BH371" t="str">
        <f ca="1">VLOOKUP($C371,'Default drvr and elast'!$A$4:$F$49,MATCH(VLOOKUP(A371,Classification!$B$4:$D$42,3,FALSE),'Default drvr and elast'!$D$3:$F$3,0)+3,FALSE)</f>
        <v>Med2</v>
      </c>
      <c r="BJ371" s="6">
        <f ca="1">IF($BI371="",SUMIF(Elasticities!$B$5:$B$52,Demands_tra!$BH371,Elasticities!C$5:C$52),SUMIF(Elasticities!$B$5:$B$52,Demands_tra!$BI371,Elasticities!C$5:C$52))</f>
        <v>0.799999999999989</v>
      </c>
      <c r="BK371" s="6">
        <f ca="1">IF($BI371="",SUMIF(Elasticities!$B$5:$B$52,Demands_tra!$BH371,Elasticities!D$5:D$52),SUMIF(Elasticities!$B$5:$B$52,Demands_tra!$BI371,Elasticities!D$5:D$52))</f>
        <v>0.797560975609746</v>
      </c>
      <c r="BL371" s="6">
        <f ca="1">IF($BI371="",SUMIF(Elasticities!$B$5:$B$52,Demands_tra!$BH371,Elasticities!E$5:E$52),SUMIF(Elasticities!$B$5:$B$52,Demands_tra!$BI371,Elasticities!E$5:E$52))</f>
        <v>0.785365853658527</v>
      </c>
      <c r="BM371" s="6">
        <f ca="1">IF($BI371="",SUMIF(Elasticities!$B$5:$B$52,Demands_tra!$BH371,Elasticities!F$5:F$52),SUMIF(Elasticities!$B$5:$B$52,Demands_tra!$BI371,Elasticities!F$5:F$52))</f>
        <v>0.773170731707307</v>
      </c>
      <c r="BN371" s="6">
        <f ca="1">IF($BI371="",SUMIF(Elasticities!$B$5:$B$52,Demands_tra!$BH371,Elasticities!G$5:G$52),SUMIF(Elasticities!$B$5:$B$52,Demands_tra!$BI371,Elasticities!G$5:G$52))</f>
        <v>0.760975609756088</v>
      </c>
      <c r="BO371" s="6">
        <f ca="1">IF($BI371="",SUMIF(Elasticities!$B$5:$B$52,Demands_tra!$BH371,Elasticities!H$5:H$52),SUMIF(Elasticities!$B$5:$B$52,Demands_tra!$BI371,Elasticities!H$5:H$52))</f>
        <v>0.748780487804868</v>
      </c>
      <c r="BP371" s="6">
        <f ca="1">IF($BI371="",SUMIF(Elasticities!$B$5:$B$52,Demands_tra!$BH371,Elasticities!I$5:I$52),SUMIF(Elasticities!$B$5:$B$52,Demands_tra!$BI371,Elasticities!I$5:I$52))</f>
        <v>0.736585365853649</v>
      </c>
      <c r="BQ371" s="6">
        <f ca="1">IF($BI371="",SUMIF(Elasticities!$B$5:$B$52,Demands_tra!$BH371,Elasticities!J$5:J$52),SUMIF(Elasticities!$B$5:$B$52,Demands_tra!$BI371,Elasticities!J$5:J$52))</f>
        <v>0.724390243902429</v>
      </c>
      <c r="BR371" s="6">
        <f ca="1">IF($BI371="",SUMIF(Elasticities!$B$5:$B$52,Demands_tra!$BH371,Elasticities!K$5:K$52),SUMIF(Elasticities!$B$5:$B$52,Demands_tra!$BI371,Elasticities!K$5:K$52))</f>
        <v>0.71219512195121</v>
      </c>
      <c r="BS371" s="6">
        <f ca="1">IF($BI371="",SUMIF(Elasticities!$B$5:$B$52,Demands_tra!$BH371,Elasticities!L$5:L$52),SUMIF(Elasticities!$B$5:$B$52,Demands_tra!$BI371,Elasticities!L$5:L$52))</f>
        <v>0.699999999999997</v>
      </c>
      <c r="BT371" s="6">
        <f ca="1">IF($BI371="",SUMIF(Elasticities!$B$5:$B$52,Demands_tra!$BH371,Elasticities!M$5:M$52),SUMIF(Elasticities!$B$5:$B$52,Demands_tra!$BI371,Elasticities!M$5:M$52))</f>
        <v>0.687499999999996</v>
      </c>
      <c r="BU371" s="6">
        <f ca="1">IF($BI371="",SUMIF(Elasticities!$B$5:$B$52,Demands_tra!$BH371,Elasticities!N$5:N$52),SUMIF(Elasticities!$B$5:$B$52,Demands_tra!$BI371,Elasticities!N$5:N$52))</f>
        <v>0.674999999999996</v>
      </c>
      <c r="BV371" s="6">
        <f ca="1">IF($BI371="",SUMIF(Elasticities!$B$5:$B$52,Demands_tra!$BH371,Elasticities!O$5:O$52),SUMIF(Elasticities!$B$5:$B$52,Demands_tra!$BI371,Elasticities!O$5:O$52))</f>
        <v>0.662499999999996</v>
      </c>
      <c r="BW371" s="6">
        <f ca="1">IF($BI371="",SUMIF(Elasticities!$B$5:$B$52,Demands_tra!$BH371,Elasticities!P$5:P$52),SUMIF(Elasticities!$B$5:$B$52,Demands_tra!$BI371,Elasticities!P$5:P$52))</f>
        <v>0.649999999999997</v>
      </c>
      <c r="BX371" s="6">
        <f ca="1">IF($BI371="",SUMIF(Elasticities!$B$5:$B$52,Demands_tra!$BH371,Elasticities!Q$5:Q$52),SUMIF(Elasticities!$B$5:$B$52,Demands_tra!$BI371,Elasticities!Q$5:Q$52))</f>
        <v>0.637499999999997</v>
      </c>
      <c r="BY371" s="6">
        <f ca="1">IF($BI371="",SUMIF(Elasticities!$B$5:$B$52,Demands_tra!$BH371,Elasticities!R$5:R$52),SUMIF(Elasticities!$B$5:$B$52,Demands_tra!$BI371,Elasticities!R$5:R$52))</f>
        <v>0.624999999999996</v>
      </c>
      <c r="BZ371" s="6">
        <f ca="1">IF($BI371="",SUMIF(Elasticities!$B$5:$B$52,Demands_tra!$BH371,Elasticities!S$5:S$52),SUMIF(Elasticities!$B$5:$B$52,Demands_tra!$BI371,Elasticities!S$5:S$52))</f>
        <v>0.612499999999996</v>
      </c>
      <c r="CA371" s="6">
        <f ca="1">IF($BI371="",SUMIF(Elasticities!$B$5:$B$52,Demands_tra!$BH371,Elasticities!T$5:T$52),SUMIF(Elasticities!$B$5:$B$52,Demands_tra!$BI371,Elasticities!T$5:T$52))</f>
        <v>0.599999999999996</v>
      </c>
      <c r="CB371" s="6" t="e">
        <f ca="1">IF($BI371="",SUMIF(Elasticities!$B$5:$B$52,Demands_tra!$BH371,Elasticities!U$5:U$52),SUMIF(Elasticities!$B$5:$B$52,Demands_tra!$BI371,Elasticities!U$5:U$52))</f>
        <v>#VALUE!</v>
      </c>
      <c r="CC371" s="6" t="e">
        <f ca="1">IF($BI371="",SUMIF(Elasticities!$B$5:$B$52,Demands_tra!$BH371,Elasticities!V$5:V$52),SUMIF(Elasticities!$B$5:$B$52,Demands_tra!$BI371,Elasticities!V$5:V$52))</f>
        <v>#VALUE!</v>
      </c>
      <c r="CD371" s="6" t="e">
        <f ca="1">IF($BI371="",SUMIF(Elasticities!$B$5:$B$52,Demands_tra!$BH371,Elasticities!W$5:W$52),SUMIF(Elasticities!$B$5:$B$52,Demands_tra!$BI371,Elasticities!W$5:W$52))</f>
        <v>#VALUE!</v>
      </c>
      <c r="CE371" s="6" t="e">
        <f ca="1">IF($BI371="",SUMIF(Elasticities!$B$5:$B$52,Demands_tra!$BH371,Elasticities!X$5:X$52),SUMIF(Elasticities!$B$5:$B$52,Demands_tra!$BI371,Elasticities!X$5:X$52))</f>
        <v>#VALUE!</v>
      </c>
      <c r="CF371" s="6" t="e">
        <f ca="1">IF($BI371="",SUMIF(Elasticities!$B$5:$B$52,Demands_tra!$BH371,Elasticities!Y$5:Y$52),SUMIF(Elasticities!$B$5:$B$52,Demands_tra!$BI371,Elasticities!Y$5:Y$52))</f>
        <v>#VALUE!</v>
      </c>
      <c r="CG371" s="6" t="e">
        <f ca="1">IF($BI371="",SUMIF(Elasticities!$B$5:$B$52,Demands_tra!$BH371,Elasticities!Z$5:Z$52),SUMIF(Elasticities!$B$5:$B$52,Demands_tra!$BI371,Elasticities!Z$5:Z$52))</f>
        <v>#VALUE!</v>
      </c>
      <c r="CH371" s="6" t="e">
        <f ca="1">IF($BI371="",SUMIF(Elasticities!$B$5:$B$52,Demands_tra!$BH371,Elasticities!AA$5:AA$52),SUMIF(Elasticities!$B$5:$B$52,Demands_tra!$BI371,Elasticities!AA$5:AA$52))</f>
        <v>#VALUE!</v>
      </c>
      <c r="CI371" s="6" t="e">
        <f ca="1">IF($BI371="",SUMIF(Elasticities!$B$5:$B$52,Demands_tra!$BH371,Elasticities!AB$5:AB$52),SUMIF(Elasticities!$B$5:$B$52,Demands_tra!$BI371,Elasticities!AB$5:AB$52))</f>
        <v>#VALUE!</v>
      </c>
    </row>
    <row r="372" spans="1:87">
      <c r="A372" t="str">
        <f>IF(BYDem_tra!B371="","\I:",BYDem_tra!B371)</f>
        <v>Switzerland</v>
      </c>
      <c r="B372" t="str">
        <f>BYDem_tra!E371</f>
        <v>Trd_car</v>
      </c>
      <c r="C372" t="str">
        <f t="shared" si="246"/>
        <v>Trd_car</v>
      </c>
      <c r="D372" s="3">
        <f>SUMIFS(BYDem_tra!$M$2:$M$2000,BYDem_tra!$B$2:$B$2000,Demands_tra!$A372,BYDem_tra!$E$2:$E$2000,Demands_tra!$B372)</f>
        <v>57.984</v>
      </c>
      <c r="E372" s="3">
        <f ca="1" t="shared" si="247"/>
        <v>58.1901244609129</v>
      </c>
      <c r="F372" s="3">
        <f ca="1" t="shared" si="248"/>
        <v>62.0973966615658</v>
      </c>
      <c r="G372" s="3">
        <f ca="1" t="shared" si="249"/>
        <v>63.8406502572509</v>
      </c>
      <c r="H372" s="3">
        <f ca="1" t="shared" si="250"/>
        <v>65.6370764499655</v>
      </c>
      <c r="I372" s="3">
        <f ca="1" t="shared" si="251"/>
        <v>67.1336112060561</v>
      </c>
      <c r="J372" s="3">
        <f ca="1" t="shared" si="252"/>
        <v>68.4486524410159</v>
      </c>
      <c r="K372" s="3">
        <f ca="1" t="shared" si="253"/>
        <v>69.6111417200939</v>
      </c>
      <c r="L372" s="3">
        <f ca="1" t="shared" si="254"/>
        <v>70.8448816238022</v>
      </c>
      <c r="M372" s="3">
        <f ca="1" t="shared" si="255"/>
        <v>72.2746420542843</v>
      </c>
      <c r="N372" s="3">
        <f ca="1" t="shared" si="256"/>
        <v>73.9412021689524</v>
      </c>
      <c r="O372" s="3">
        <f ca="1" t="shared" si="257"/>
        <v>75.6434069264488</v>
      </c>
      <c r="P372" s="3">
        <f ca="1" t="shared" si="258"/>
        <v>77.2749223747947</v>
      </c>
      <c r="Q372" s="3">
        <f ca="1" t="shared" si="259"/>
        <v>78.7790207390437</v>
      </c>
      <c r="R372" s="3">
        <f ca="1" t="shared" si="260"/>
        <v>80.1603902743138</v>
      </c>
      <c r="S372" s="3">
        <f ca="1" t="shared" si="261"/>
        <v>81.4496995270673</v>
      </c>
      <c r="T372" s="3">
        <f ca="1" t="shared" si="262"/>
        <v>82.6704331351838</v>
      </c>
      <c r="U372" s="3">
        <f ca="1" t="shared" si="263"/>
        <v>83.8174770611904</v>
      </c>
      <c r="V372" s="3" t="e">
        <f ca="1" t="shared" si="238"/>
        <v>#VALUE!</v>
      </c>
      <c r="W372" s="3" t="e">
        <f ca="1" t="shared" si="239"/>
        <v>#DIV/0!</v>
      </c>
      <c r="X372" s="3" t="e">
        <f ca="1" t="shared" si="240"/>
        <v>#DIV/0!</v>
      </c>
      <c r="Y372" s="3" t="e">
        <f ca="1" t="shared" si="241"/>
        <v>#DIV/0!</v>
      </c>
      <c r="Z372" s="3" t="e">
        <f ca="1" t="shared" si="242"/>
        <v>#DIV/0!</v>
      </c>
      <c r="AA372" s="3" t="e">
        <f ca="1" t="shared" si="243"/>
        <v>#DIV/0!</v>
      </c>
      <c r="AB372" s="3" t="e">
        <f ca="1" t="shared" si="244"/>
        <v>#DIV/0!</v>
      </c>
      <c r="AC372" s="3" t="e">
        <f ca="1" t="shared" si="245"/>
        <v>#DIV/0!</v>
      </c>
      <c r="AE372" s="34" t="str">
        <f ca="1">VLOOKUP($C372,'Default drvr and elast'!$A$4:$C$49,MATCH(VLOOKUP(A372,Classification!$B$4:$D$99,2,FALSE),'Default drvr and elast'!$A$3:$C$3,0),FALSE)</f>
        <v>GDPPCAP</v>
      </c>
      <c r="AF372" s="4"/>
      <c r="AG372" s="6">
        <f ca="1">IF($AF372="",SUMIFS('Growth rates'!D$4:D$922,'Growth rates'!$B$4:$B$922,Demands_tra!$A372,'Growth rates'!$C$4:$C$922,$AE372),SUMIFS('Growth rates'!D$4:D$922,'Growth rates'!$B$4:$B$922,Demands_tra!$A372,'Growth rates'!$C$4:$C$922,$AF372))</f>
        <v>1</v>
      </c>
      <c r="AH372" s="6">
        <f ca="1">IF($AF372="",SUMIFS('Growth rates'!E$4:E$922,'Growth rates'!$B$4:$B$922,Demands_tra!$A372,'Growth rates'!$C$4:$C$922,$AE372),SUMIFS('Growth rates'!E$4:E$922,'Growth rates'!$B$4:$B$922,Demands_tra!$A372,'Growth rates'!$C$4:$C$922,$AF372))</f>
        <v>1.00445715220894</v>
      </c>
      <c r="AI372" s="6">
        <f ca="1">IF($AF372="",SUMIFS('Growth rates'!F$4:F$922,'Growth rates'!$B$4:$B$922,Demands_tra!$A372,'Growth rates'!$C$4:$C$922,$AE372),SUMIFS('Growth rates'!F$4:F$922,'Growth rates'!$B$4:$B$922,Demands_tra!$A372,'Growth rates'!$C$4:$C$922,$AF372))</f>
        <v>1.0903355200534</v>
      </c>
      <c r="AJ372" s="6">
        <f ca="1">IF($AF372="",SUMIFS('Growth rates'!G$4:G$922,'Growth rates'!$B$4:$B$922,Demands_tra!$A372,'Growth rates'!$C$4:$C$922,$AE372),SUMIFS('Growth rates'!G$4:G$922,'Growth rates'!$B$4:$B$922,Demands_tra!$A372,'Growth rates'!$C$4:$C$922,$AF372))</f>
        <v>1.12992428298524</v>
      </c>
      <c r="AK372" s="6">
        <f ca="1">IF($AF372="",SUMIFS('Growth rates'!H$4:H$922,'Growth rates'!$B$4:$B$922,Demands_tra!$A372,'Growth rates'!$C$4:$C$922,$AE372),SUMIFS('Growth rates'!H$4:H$922,'Growth rates'!$B$4:$B$922,Demands_tra!$A372,'Growth rates'!$C$4:$C$922,$AF372))</f>
        <v>1.17170642313637</v>
      </c>
      <c r="AL372" s="6">
        <f ca="1">IF($AF372="",SUMIFS('Growth rates'!I$4:I$922,'Growth rates'!$B$4:$B$922,Demands_tra!$A372,'Growth rates'!$C$4:$C$922,$AE372),SUMIFS('Growth rates'!I$4:I$922,'Growth rates'!$B$4:$B$922,Demands_tra!$A372,'Growth rates'!$C$4:$C$922,$AF372))</f>
        <v>1.2073845356371</v>
      </c>
      <c r="AM372" s="6">
        <f ca="1">IF($AF372="",SUMIFS('Growth rates'!J$4:J$922,'Growth rates'!$B$4:$B$922,Demands_tra!$A372,'Growth rates'!$C$4:$C$922,$AE372),SUMIFS('Growth rates'!J$4:J$922,'Growth rates'!$B$4:$B$922,Demands_tra!$A372,'Growth rates'!$C$4:$C$922,$AF372))</f>
        <v>1.23949317369828</v>
      </c>
      <c r="AN372" s="6">
        <f ca="1">IF($AF372="",SUMIFS('Growth rates'!K$4:K$922,'Growth rates'!$B$4:$B$922,Demands_tra!$A372,'Growth rates'!$C$4:$C$922,$AE372),SUMIFS('Growth rates'!K$4:K$922,'Growth rates'!$B$4:$B$922,Demands_tra!$A372,'Growth rates'!$C$4:$C$922,$AF372))</f>
        <v>1.26855317306687</v>
      </c>
      <c r="AO372" s="6">
        <f ca="1">IF($AF372="",SUMIFS('Growth rates'!L$4:L$922,'Growth rates'!$B$4:$B$922,Demands_tra!$A372,'Growth rates'!$C$4:$C$922,$AE372),SUMIFS('Growth rates'!L$4:L$922,'Growth rates'!$B$4:$B$922,Demands_tra!$A372,'Growth rates'!$C$4:$C$922,$AF372))</f>
        <v>1.30012171591415</v>
      </c>
      <c r="AP372" s="6">
        <f ca="1">IF($AF372="",SUMIFS('Growth rates'!M$4:M$922,'Growth rates'!$B$4:$B$922,Demands_tra!$A372,'Growth rates'!$C$4:$C$922,$AE372),SUMIFS('Growth rates'!M$4:M$922,'Growth rates'!$B$4:$B$922,Demands_tra!$A372,'Growth rates'!$C$4:$C$922,$AF372))</f>
        <v>1.3376052703587</v>
      </c>
      <c r="AQ372" s="6">
        <f ca="1">IF($AF372="",SUMIFS('Growth rates'!N$4:N$922,'Growth rates'!$B$4:$B$922,Demands_tra!$A372,'Growth rates'!$C$4:$C$922,$AE372),SUMIFS('Growth rates'!N$4:N$922,'Growth rates'!$B$4:$B$922,Demands_tra!$A372,'Growth rates'!$C$4:$C$922,$AF372))</f>
        <v>1.38246847607992</v>
      </c>
      <c r="AR372" s="6">
        <f ca="1">IF($AF372="",SUMIFS('Growth rates'!O$4:O$922,'Growth rates'!$B$4:$B$922,Demands_tra!$A372,'Growth rates'!$C$4:$C$922,$AE372),SUMIFS('Growth rates'!O$4:O$922,'Growth rates'!$B$4:$B$922,Demands_tra!$A372,'Growth rates'!$C$4:$C$922,$AF372))</f>
        <v>1.42961793974871</v>
      </c>
      <c r="AS372" s="6">
        <f ca="1">IF($AF372="",SUMIFS('Growth rates'!P$4:P$922,'Growth rates'!$B$4:$B$922,Demands_tra!$A372,'Growth rates'!$C$4:$C$922,$AE372),SUMIFS('Growth rates'!P$4:P$922,'Growth rates'!$B$4:$B$922,Demands_tra!$A372,'Growth rates'!$C$4:$C$922,$AF372))</f>
        <v>1.47616092294194</v>
      </c>
      <c r="AT372" s="6">
        <f ca="1">IF($AF372="",SUMIFS('Growth rates'!Q$4:Q$922,'Growth rates'!$B$4:$B$922,Demands_tra!$A372,'Growth rates'!$C$4:$C$922,$AE372),SUMIFS('Growth rates'!Q$4:Q$922,'Growth rates'!$B$4:$B$922,Demands_tra!$A372,'Growth rates'!$C$4:$C$922,$AF372))</f>
        <v>1.52036456049854</v>
      </c>
      <c r="AU372" s="6">
        <f ca="1">IF($AF372="",SUMIFS('Growth rates'!R$4:R$922,'Growth rates'!$B$4:$B$922,Demands_tra!$A372,'Growth rates'!$C$4:$C$922,$AE372),SUMIFS('Growth rates'!R$4:R$922,'Growth rates'!$B$4:$B$922,Demands_tra!$A372,'Growth rates'!$C$4:$C$922,$AF372))</f>
        <v>1.56218290580736</v>
      </c>
      <c r="AV372" s="6">
        <f ca="1">IF($AF372="",SUMIFS('Growth rates'!S$4:S$922,'Growth rates'!$B$4:$B$922,Demands_tra!$A372,'Growth rates'!$C$4:$C$922,$AE372),SUMIFS('Growth rates'!S$4:S$922,'Growth rates'!$B$4:$B$922,Demands_tra!$A372,'Growth rates'!$C$4:$C$922,$AF372))</f>
        <v>1.6023850429089</v>
      </c>
      <c r="AW372" s="6">
        <f ca="1">IF($AF372="",SUMIFS('Growth rates'!T$4:T$922,'Growth rates'!$B$4:$B$922,Demands_tra!$A372,'Growth rates'!$C$4:$C$922,$AE372),SUMIFS('Growth rates'!T$4:T$922,'Growth rates'!$B$4:$B$922,Demands_tra!$A372,'Growth rates'!$C$4:$C$922,$AF372))</f>
        <v>1.64159462416979</v>
      </c>
      <c r="AX372" s="6">
        <f ca="1">IF($AF372="",SUMIFS('Growth rates'!U$4:U$922,'Growth rates'!$B$4:$B$922,Demands_tra!$A372,'Growth rates'!$C$4:$C$922,$AE372),SUMIFS('Growth rates'!U$4:U$922,'Growth rates'!$B$4:$B$922,Demands_tra!$A372,'Growth rates'!$C$4:$C$922,$AF372))</f>
        <v>1.67955622404714</v>
      </c>
      <c r="AY372" s="6">
        <f ca="1">IF($AF372="",SUMIFS('Growth rates'!V$4:V$922,'Growth rates'!$B$4:$B$922,Demands_tra!$A372,'Growth rates'!$C$4:$C$922,$AE372),SUMIFS('Growth rates'!V$4:V$922,'Growth rates'!$B$4:$B$922,Demands_tra!$A372,'Growth rates'!$C$4:$C$922,$AF372))</f>
        <v>0</v>
      </c>
      <c r="AZ372" s="6">
        <f ca="1">IF($AF372="",SUMIFS('Growth rates'!W$4:W$922,'Growth rates'!$B$4:$B$922,Demands_tra!$A372,'Growth rates'!$C$4:$C$922,$AE372),SUMIFS('Growth rates'!W$4:W$922,'Growth rates'!$B$4:$B$922,Demands_tra!$A372,'Growth rates'!$C$4:$C$922,$AF372))</f>
        <v>0</v>
      </c>
      <c r="BA372" s="6">
        <f ca="1">IF($AF372="",SUMIFS('Growth rates'!X$4:X$922,'Growth rates'!$B$4:$B$922,Demands_tra!$A372,'Growth rates'!$C$4:$C$922,$AE372),SUMIFS('Growth rates'!X$4:X$922,'Growth rates'!$B$4:$B$922,Demands_tra!$A372,'Growth rates'!$C$4:$C$922,$AF372))</f>
        <v>0</v>
      </c>
      <c r="BB372" s="6">
        <f ca="1">IF($AF372="",SUMIFS('Growth rates'!Y$4:Y$922,'Growth rates'!$B$4:$B$922,Demands_tra!$A372,'Growth rates'!$C$4:$C$922,$AE372),SUMIFS('Growth rates'!Y$4:Y$922,'Growth rates'!$B$4:$B$922,Demands_tra!$A372,'Growth rates'!$C$4:$C$922,$AF372))</f>
        <v>0</v>
      </c>
      <c r="BC372" s="6">
        <f ca="1">IF($AF372="",SUMIFS('Growth rates'!Z$4:Z$922,'Growth rates'!$B$4:$B$922,Demands_tra!$A372,'Growth rates'!$C$4:$C$922,$AE372),SUMIFS('Growth rates'!Z$4:Z$922,'Growth rates'!$B$4:$B$922,Demands_tra!$A372,'Growth rates'!$C$4:$C$922,$AF372))</f>
        <v>0</v>
      </c>
      <c r="BD372" s="6">
        <f ca="1">IF($AF372="",SUMIFS('Growth rates'!AA$4:AA$922,'Growth rates'!$B$4:$B$922,Demands_tra!$A372,'Growth rates'!$C$4:$C$922,$AE372),SUMIFS('Growth rates'!AA$4:AA$922,'Growth rates'!$B$4:$B$922,Demands_tra!$A372,'Growth rates'!$C$4:$C$922,$AF372))</f>
        <v>0</v>
      </c>
      <c r="BE372" s="6">
        <f ca="1">IF($AF372="",SUMIFS('Growth rates'!AB$4:AB$922,'Growth rates'!$B$4:$B$922,Demands_tra!$A372,'Growth rates'!$C$4:$C$922,$AE372),SUMIFS('Growth rates'!AB$4:AB$922,'Growth rates'!$B$4:$B$922,Demands_tra!$A372,'Growth rates'!$C$4:$C$922,$AF372))</f>
        <v>0</v>
      </c>
      <c r="BF372" s="6">
        <f ca="1">IF($AF372="",SUMIFS('Growth rates'!AC$4:AC$922,'Growth rates'!$B$4:$B$922,Demands_tra!$A372,'Growth rates'!$C$4:$C$922,$AE372),SUMIFS('Growth rates'!AC$4:AC$922,'Growth rates'!$B$4:$B$922,Demands_tra!$A372,'Growth rates'!$C$4:$C$922,$AF372))</f>
        <v>0</v>
      </c>
      <c r="BH372" t="str">
        <f ca="1">VLOOKUP($C372,'Default drvr and elast'!$A$4:$F$49,MATCH(VLOOKUP(A372,Classification!$B$4:$D$42,3,FALSE),'Default drvr and elast'!$D$3:$F$3,0)+3,FALSE)</f>
        <v>Med2</v>
      </c>
      <c r="BJ372" s="6">
        <f ca="1">IF($BI372="",SUMIF(Elasticities!$B$5:$B$52,Demands_tra!$BH372,Elasticities!C$5:C$52),SUMIF(Elasticities!$B$5:$B$52,Demands_tra!$BI372,Elasticities!C$5:C$52))</f>
        <v>0.799999999999989</v>
      </c>
      <c r="BK372" s="6">
        <f ca="1">IF($BI372="",SUMIF(Elasticities!$B$5:$B$52,Demands_tra!$BH372,Elasticities!D$5:D$52),SUMIF(Elasticities!$B$5:$B$52,Demands_tra!$BI372,Elasticities!D$5:D$52))</f>
        <v>0.797560975609746</v>
      </c>
      <c r="BL372" s="6">
        <f ca="1">IF($BI372="",SUMIF(Elasticities!$B$5:$B$52,Demands_tra!$BH372,Elasticities!E$5:E$52),SUMIF(Elasticities!$B$5:$B$52,Demands_tra!$BI372,Elasticities!E$5:E$52))</f>
        <v>0.785365853658527</v>
      </c>
      <c r="BM372" s="6">
        <f ca="1">IF($BI372="",SUMIF(Elasticities!$B$5:$B$52,Demands_tra!$BH372,Elasticities!F$5:F$52),SUMIF(Elasticities!$B$5:$B$52,Demands_tra!$BI372,Elasticities!F$5:F$52))</f>
        <v>0.773170731707307</v>
      </c>
      <c r="BN372" s="6">
        <f ca="1">IF($BI372="",SUMIF(Elasticities!$B$5:$B$52,Demands_tra!$BH372,Elasticities!G$5:G$52),SUMIF(Elasticities!$B$5:$B$52,Demands_tra!$BI372,Elasticities!G$5:G$52))</f>
        <v>0.760975609756088</v>
      </c>
      <c r="BO372" s="6">
        <f ca="1">IF($BI372="",SUMIF(Elasticities!$B$5:$B$52,Demands_tra!$BH372,Elasticities!H$5:H$52),SUMIF(Elasticities!$B$5:$B$52,Demands_tra!$BI372,Elasticities!H$5:H$52))</f>
        <v>0.748780487804868</v>
      </c>
      <c r="BP372" s="6">
        <f ca="1">IF($BI372="",SUMIF(Elasticities!$B$5:$B$52,Demands_tra!$BH372,Elasticities!I$5:I$52),SUMIF(Elasticities!$B$5:$B$52,Demands_tra!$BI372,Elasticities!I$5:I$52))</f>
        <v>0.736585365853649</v>
      </c>
      <c r="BQ372" s="6">
        <f ca="1">IF($BI372="",SUMIF(Elasticities!$B$5:$B$52,Demands_tra!$BH372,Elasticities!J$5:J$52),SUMIF(Elasticities!$B$5:$B$52,Demands_tra!$BI372,Elasticities!J$5:J$52))</f>
        <v>0.724390243902429</v>
      </c>
      <c r="BR372" s="6">
        <f ca="1">IF($BI372="",SUMIF(Elasticities!$B$5:$B$52,Demands_tra!$BH372,Elasticities!K$5:K$52),SUMIF(Elasticities!$B$5:$B$52,Demands_tra!$BI372,Elasticities!K$5:K$52))</f>
        <v>0.71219512195121</v>
      </c>
      <c r="BS372" s="6">
        <f ca="1">IF($BI372="",SUMIF(Elasticities!$B$5:$B$52,Demands_tra!$BH372,Elasticities!L$5:L$52),SUMIF(Elasticities!$B$5:$B$52,Demands_tra!$BI372,Elasticities!L$5:L$52))</f>
        <v>0.699999999999997</v>
      </c>
      <c r="BT372" s="6">
        <f ca="1">IF($BI372="",SUMIF(Elasticities!$B$5:$B$52,Demands_tra!$BH372,Elasticities!M$5:M$52),SUMIF(Elasticities!$B$5:$B$52,Demands_tra!$BI372,Elasticities!M$5:M$52))</f>
        <v>0.687499999999996</v>
      </c>
      <c r="BU372" s="6">
        <f ca="1">IF($BI372="",SUMIF(Elasticities!$B$5:$B$52,Demands_tra!$BH372,Elasticities!N$5:N$52),SUMIF(Elasticities!$B$5:$B$52,Demands_tra!$BI372,Elasticities!N$5:N$52))</f>
        <v>0.674999999999996</v>
      </c>
      <c r="BV372" s="6">
        <f ca="1">IF($BI372="",SUMIF(Elasticities!$B$5:$B$52,Demands_tra!$BH372,Elasticities!O$5:O$52),SUMIF(Elasticities!$B$5:$B$52,Demands_tra!$BI372,Elasticities!O$5:O$52))</f>
        <v>0.662499999999996</v>
      </c>
      <c r="BW372" s="6">
        <f ca="1">IF($BI372="",SUMIF(Elasticities!$B$5:$B$52,Demands_tra!$BH372,Elasticities!P$5:P$52),SUMIF(Elasticities!$B$5:$B$52,Demands_tra!$BI372,Elasticities!P$5:P$52))</f>
        <v>0.649999999999997</v>
      </c>
      <c r="BX372" s="6">
        <f ca="1">IF($BI372="",SUMIF(Elasticities!$B$5:$B$52,Demands_tra!$BH372,Elasticities!Q$5:Q$52),SUMIF(Elasticities!$B$5:$B$52,Demands_tra!$BI372,Elasticities!Q$5:Q$52))</f>
        <v>0.637499999999997</v>
      </c>
      <c r="BY372" s="6">
        <f ca="1">IF($BI372="",SUMIF(Elasticities!$B$5:$B$52,Demands_tra!$BH372,Elasticities!R$5:R$52),SUMIF(Elasticities!$B$5:$B$52,Demands_tra!$BI372,Elasticities!R$5:R$52))</f>
        <v>0.624999999999996</v>
      </c>
      <c r="BZ372" s="6">
        <f ca="1">IF($BI372="",SUMIF(Elasticities!$B$5:$B$52,Demands_tra!$BH372,Elasticities!S$5:S$52),SUMIF(Elasticities!$B$5:$B$52,Demands_tra!$BI372,Elasticities!S$5:S$52))</f>
        <v>0.612499999999996</v>
      </c>
      <c r="CA372" s="6">
        <f ca="1">IF($BI372="",SUMIF(Elasticities!$B$5:$B$52,Demands_tra!$BH372,Elasticities!T$5:T$52),SUMIF(Elasticities!$B$5:$B$52,Demands_tra!$BI372,Elasticities!T$5:T$52))</f>
        <v>0.599999999999996</v>
      </c>
      <c r="CB372" s="6" t="e">
        <f ca="1">IF($BI372="",SUMIF(Elasticities!$B$5:$B$52,Demands_tra!$BH372,Elasticities!U$5:U$52),SUMIF(Elasticities!$B$5:$B$52,Demands_tra!$BI372,Elasticities!U$5:U$52))</f>
        <v>#VALUE!</v>
      </c>
      <c r="CC372" s="6" t="e">
        <f ca="1">IF($BI372="",SUMIF(Elasticities!$B$5:$B$52,Demands_tra!$BH372,Elasticities!V$5:V$52),SUMIF(Elasticities!$B$5:$B$52,Demands_tra!$BI372,Elasticities!V$5:V$52))</f>
        <v>#VALUE!</v>
      </c>
      <c r="CD372" s="6" t="e">
        <f ca="1">IF($BI372="",SUMIF(Elasticities!$B$5:$B$52,Demands_tra!$BH372,Elasticities!W$5:W$52),SUMIF(Elasticities!$B$5:$B$52,Demands_tra!$BI372,Elasticities!W$5:W$52))</f>
        <v>#VALUE!</v>
      </c>
      <c r="CE372" s="6" t="e">
        <f ca="1">IF($BI372="",SUMIF(Elasticities!$B$5:$B$52,Demands_tra!$BH372,Elasticities!X$5:X$52),SUMIF(Elasticities!$B$5:$B$52,Demands_tra!$BI372,Elasticities!X$5:X$52))</f>
        <v>#VALUE!</v>
      </c>
      <c r="CF372" s="6" t="e">
        <f ca="1">IF($BI372="",SUMIF(Elasticities!$B$5:$B$52,Demands_tra!$BH372,Elasticities!Y$5:Y$52),SUMIF(Elasticities!$B$5:$B$52,Demands_tra!$BI372,Elasticities!Y$5:Y$52))</f>
        <v>#VALUE!</v>
      </c>
      <c r="CG372" s="6" t="e">
        <f ca="1">IF($BI372="",SUMIF(Elasticities!$B$5:$B$52,Demands_tra!$BH372,Elasticities!Z$5:Z$52),SUMIF(Elasticities!$B$5:$B$52,Demands_tra!$BI372,Elasticities!Z$5:Z$52))</f>
        <v>#VALUE!</v>
      </c>
      <c r="CH372" s="6" t="e">
        <f ca="1">IF($BI372="",SUMIF(Elasticities!$B$5:$B$52,Demands_tra!$BH372,Elasticities!AA$5:AA$52),SUMIF(Elasticities!$B$5:$B$52,Demands_tra!$BI372,Elasticities!AA$5:AA$52))</f>
        <v>#VALUE!</v>
      </c>
      <c r="CI372" s="6" t="e">
        <f ca="1">IF($BI372="",SUMIF(Elasticities!$B$5:$B$52,Demands_tra!$BH372,Elasticities!AB$5:AB$52),SUMIF(Elasticities!$B$5:$B$52,Demands_tra!$BI372,Elasticities!AB$5:AB$52))</f>
        <v>#VALUE!</v>
      </c>
    </row>
    <row r="373" spans="1:87">
      <c r="A373" t="str">
        <f>IF(BYDem_tra!B372="","\I:",BYDem_tra!B372)</f>
        <v>Switzerland</v>
      </c>
      <c r="B373" t="str">
        <f>BYDem_tra!E372</f>
        <v>Trd_hdt</v>
      </c>
      <c r="C373" t="str">
        <f t="shared" si="246"/>
        <v>Trd_hdt</v>
      </c>
      <c r="D373" s="3">
        <f>SUMIFS(BYDem_tra!$M$2:$M$2000,BYDem_tra!$B$2:$B$2000,Demands_tra!$A373,BYDem_tra!$E$2:$E$2000,Demands_tra!$B373)</f>
        <v>10.8</v>
      </c>
      <c r="E373" s="3">
        <f ca="1" t="shared" si="247"/>
        <v>10.8873959259748</v>
      </c>
      <c r="F373" s="3">
        <f ca="1" t="shared" si="248"/>
        <v>11.8798148919975</v>
      </c>
      <c r="G373" s="3">
        <f ca="1" t="shared" si="249"/>
        <v>12.3957618110036</v>
      </c>
      <c r="H373" s="3">
        <f ca="1" t="shared" si="250"/>
        <v>12.9127332617682</v>
      </c>
      <c r="I373" s="3">
        <f ca="1" t="shared" si="251"/>
        <v>13.372964996019</v>
      </c>
      <c r="J373" s="3">
        <f ca="1" t="shared" si="252"/>
        <v>13.8132494830826</v>
      </c>
      <c r="K373" s="3">
        <f ca="1" t="shared" si="253"/>
        <v>14.245228892024</v>
      </c>
      <c r="L373" s="3">
        <f ca="1" t="shared" si="254"/>
        <v>14.6741110222105</v>
      </c>
      <c r="M373" s="3">
        <f ca="1" t="shared" si="255"/>
        <v>15.1198925895993</v>
      </c>
      <c r="N373" s="3">
        <f ca="1" t="shared" si="256"/>
        <v>15.5846786975454</v>
      </c>
      <c r="O373" s="3">
        <f ca="1" t="shared" si="257"/>
        <v>16.0448275419586</v>
      </c>
      <c r="P373" s="3">
        <f ca="1" t="shared" si="258"/>
        <v>16.4821128210632</v>
      </c>
      <c r="Q373" s="3">
        <f ca="1" t="shared" si="259"/>
        <v>16.8757288993681</v>
      </c>
      <c r="R373" s="3">
        <f ca="1" t="shared" si="260"/>
        <v>17.2167642876309</v>
      </c>
      <c r="S373" s="3">
        <f ca="1" t="shared" si="261"/>
        <v>17.5090495851687</v>
      </c>
      <c r="T373" s="3">
        <f ca="1" t="shared" si="262"/>
        <v>17.7597562400515</v>
      </c>
      <c r="U373" s="3">
        <f ca="1" t="shared" si="263"/>
        <v>17.9698108892323</v>
      </c>
      <c r="V373" s="3" t="e">
        <f ca="1" t="shared" si="238"/>
        <v>#VALUE!</v>
      </c>
      <c r="W373" s="3" t="e">
        <f ca="1" t="shared" si="239"/>
        <v>#DIV/0!</v>
      </c>
      <c r="X373" s="3" t="e">
        <f ca="1" t="shared" si="240"/>
        <v>#DIV/0!</v>
      </c>
      <c r="Y373" s="3" t="e">
        <f ca="1" t="shared" si="241"/>
        <v>#DIV/0!</v>
      </c>
      <c r="Z373" s="3" t="e">
        <f ca="1" t="shared" si="242"/>
        <v>#DIV/0!</v>
      </c>
      <c r="AA373" s="3" t="e">
        <f ca="1" t="shared" si="243"/>
        <v>#DIV/0!</v>
      </c>
      <c r="AB373" s="3" t="e">
        <f ca="1" t="shared" si="244"/>
        <v>#DIV/0!</v>
      </c>
      <c r="AC373" s="3" t="e">
        <f ca="1" t="shared" si="245"/>
        <v>#DIV/0!</v>
      </c>
      <c r="AE373" s="34" t="str">
        <f ca="1">VLOOKUP($C373,'Default drvr and elast'!$A$4:$C$49,MATCH(VLOOKUP(A373,Classification!$B$4:$D$99,2,FALSE),'Default drvr and elast'!$A$3:$C$3,0),FALSE)</f>
        <v>GDP</v>
      </c>
      <c r="AF373" s="4"/>
      <c r="AG373" s="6">
        <f ca="1">IF($AF373="",SUMIFS('Growth rates'!D$4:D$922,'Growth rates'!$B$4:$B$922,Demands_tra!$A373,'Growth rates'!$C$4:$C$922,$AE373),SUMIFS('Growth rates'!D$4:D$922,'Growth rates'!$B$4:$B$922,Demands_tra!$A373,'Growth rates'!$C$4:$C$922,$AF373))</f>
        <v>1</v>
      </c>
      <c r="AH373" s="6">
        <f ca="1">IF($AF373="",SUMIFS('Growth rates'!E$4:E$922,'Growth rates'!$B$4:$B$922,Demands_tra!$A373,'Growth rates'!$C$4:$C$922,$AE373),SUMIFS('Growth rates'!E$4:E$922,'Growth rates'!$B$4:$B$922,Demands_tra!$A373,'Growth rates'!$C$4:$C$922,$AF373))</f>
        <v>1.01014620275503</v>
      </c>
      <c r="AI373" s="6">
        <f ca="1">IF($AF373="",SUMIFS('Growth rates'!F$4:F$922,'Growth rates'!$B$4:$B$922,Demands_tra!$A373,'Growth rates'!$C$4:$C$922,$AE373),SUMIFS('Growth rates'!F$4:F$922,'Growth rates'!$B$4:$B$922,Demands_tra!$A373,'Growth rates'!$C$4:$C$922,$AF373))</f>
        <v>1.12738821387204</v>
      </c>
      <c r="AJ373" s="6">
        <f ca="1">IF($AF373="",SUMIFS('Growth rates'!G$4:G$922,'Growth rates'!$B$4:$B$922,Demands_tra!$A373,'Growth rates'!$C$4:$C$922,$AE373),SUMIFS('Growth rates'!G$4:G$922,'Growth rates'!$B$4:$B$922,Demands_tra!$A373,'Growth rates'!$C$4:$C$922,$AF373))</f>
        <v>1.19071587294486</v>
      </c>
      <c r="AK373" s="6">
        <f ca="1">IF($AF373="",SUMIFS('Growth rates'!H$4:H$922,'Growth rates'!$B$4:$B$922,Demands_tra!$A373,'Growth rates'!$C$4:$C$922,$AE373),SUMIFS('Growth rates'!H$4:H$922,'Growth rates'!$B$4:$B$922,Demands_tra!$A373,'Growth rates'!$C$4:$C$922,$AF373))</f>
        <v>1.25597341974685</v>
      </c>
      <c r="AL373" s="6">
        <f ca="1">IF($AF373="",SUMIFS('Growth rates'!I$4:I$922,'Growth rates'!$B$4:$B$922,Demands_tra!$A373,'Growth rates'!$C$4:$C$922,$AE373),SUMIFS('Growth rates'!I$4:I$922,'Growth rates'!$B$4:$B$922,Demands_tra!$A373,'Growth rates'!$C$4:$C$922,$AF373))</f>
        <v>1.31575732913481</v>
      </c>
      <c r="AM373" s="6">
        <f ca="1">IF($AF373="",SUMIFS('Growth rates'!J$4:J$922,'Growth rates'!$B$4:$B$922,Demands_tra!$A373,'Growth rates'!$C$4:$C$922,$AE373),SUMIFS('Growth rates'!J$4:J$922,'Growth rates'!$B$4:$B$922,Demands_tra!$A373,'Growth rates'!$C$4:$C$922,$AF373))</f>
        <v>1.37456830524255</v>
      </c>
      <c r="AN373" s="6">
        <f ca="1">IF($AF373="",SUMIFS('Growth rates'!K$4:K$922,'Growth rates'!$B$4:$B$922,Demands_tra!$A373,'Growth rates'!$C$4:$C$922,$AE373),SUMIFS('Growth rates'!K$4:K$922,'Growth rates'!$B$4:$B$922,Demands_tra!$A373,'Growth rates'!$C$4:$C$922,$AF373))</f>
        <v>1.43391013363274</v>
      </c>
      <c r="AO373" s="6">
        <f ca="1">IF($AF373="",SUMIFS('Growth rates'!L$4:L$922,'Growth rates'!$B$4:$B$922,Demands_tra!$A373,'Growth rates'!$C$4:$C$922,$AE373),SUMIFS('Growth rates'!L$4:L$922,'Growth rates'!$B$4:$B$922,Demands_tra!$A373,'Growth rates'!$C$4:$C$922,$AF373))</f>
        <v>1.4945267176711</v>
      </c>
      <c r="AP373" s="6">
        <f ca="1">IF($AF373="",SUMIFS('Growth rates'!M$4:M$922,'Growth rates'!$B$4:$B$922,Demands_tra!$A373,'Growth rates'!$C$4:$C$922,$AE373),SUMIFS('Growth rates'!M$4:M$922,'Growth rates'!$B$4:$B$922,Demands_tra!$A373,'Growth rates'!$C$4:$C$922,$AF373))</f>
        <v>1.55938656911768</v>
      </c>
      <c r="AQ373" s="6">
        <f ca="1">IF($AF373="",SUMIFS('Growth rates'!N$4:N$922,'Growth rates'!$B$4:$B$922,Demands_tra!$A373,'Growth rates'!$C$4:$C$922,$AE373),SUMIFS('Growth rates'!N$4:N$922,'Growth rates'!$B$4:$B$922,Demands_tra!$A373,'Growth rates'!$C$4:$C$922,$AF373))</f>
        <v>1.62911108696532</v>
      </c>
      <c r="AR373" s="6">
        <f ca="1">IF($AF373="",SUMIFS('Growth rates'!O$4:O$922,'Growth rates'!$B$4:$B$922,Demands_tra!$A373,'Growth rates'!$C$4:$C$922,$AE373),SUMIFS('Growth rates'!O$4:O$922,'Growth rates'!$B$4:$B$922,Demands_tra!$A373,'Growth rates'!$C$4:$C$922,$AF373))</f>
        <v>1.70037134803812</v>
      </c>
      <c r="AS373" s="6">
        <f ca="1">IF($AF373="",SUMIFS('Growth rates'!P$4:P$922,'Growth rates'!$B$4:$B$922,Demands_tra!$A373,'Growth rates'!$C$4:$C$922,$AE373),SUMIFS('Growth rates'!P$4:P$922,'Growth rates'!$B$4:$B$922,Demands_tra!$A373,'Growth rates'!$C$4:$C$922,$AF373))</f>
        <v>1.77032134494888</v>
      </c>
      <c r="AT373" s="6">
        <f ca="1">IF($AF373="",SUMIFS('Growth rates'!Q$4:Q$922,'Growth rates'!$B$4:$B$922,Demands_tra!$A373,'Growth rates'!$C$4:$C$922,$AE373),SUMIFS('Growth rates'!Q$4:Q$922,'Growth rates'!$B$4:$B$922,Demands_tra!$A373,'Growth rates'!$C$4:$C$922,$AF373))</f>
        <v>1.83536406524192</v>
      </c>
      <c r="AU373" s="6">
        <f ca="1">IF($AF373="",SUMIFS('Growth rates'!R$4:R$922,'Growth rates'!$B$4:$B$922,Demands_tra!$A373,'Growth rates'!$C$4:$C$922,$AE373),SUMIFS('Growth rates'!R$4:R$922,'Growth rates'!$B$4:$B$922,Demands_tra!$A373,'Growth rates'!$C$4:$C$922,$AF373))</f>
        <v>1.89354476522836</v>
      </c>
      <c r="AV373" s="6">
        <f ca="1">IF($AF373="",SUMIFS('Growth rates'!S$4:S$922,'Growth rates'!$B$4:$B$922,Demands_tra!$A373,'Growth rates'!$C$4:$C$922,$AE373),SUMIFS('Growth rates'!S$4:S$922,'Growth rates'!$B$4:$B$922,Demands_tra!$A373,'Growth rates'!$C$4:$C$922,$AF373))</f>
        <v>1.94497884757828</v>
      </c>
      <c r="AW373" s="6">
        <f ca="1">IF($AF373="",SUMIFS('Growth rates'!T$4:T$922,'Growth rates'!$B$4:$B$922,Demands_tra!$A373,'Growth rates'!$C$4:$C$922,$AE373),SUMIFS('Growth rates'!T$4:T$922,'Growth rates'!$B$4:$B$922,Demands_tra!$A373,'Growth rates'!$C$4:$C$922,$AF373))</f>
        <v>1.99044749959698</v>
      </c>
      <c r="AX373" s="6">
        <f ca="1">IF($AF373="",SUMIFS('Growth rates'!U$4:U$922,'Growth rates'!$B$4:$B$922,Demands_tra!$A373,'Growth rates'!$C$4:$C$922,$AE373),SUMIFS('Growth rates'!U$4:U$922,'Growth rates'!$B$4:$B$922,Demands_tra!$A373,'Growth rates'!$C$4:$C$922,$AF373))</f>
        <v>2.02968440743037</v>
      </c>
      <c r="AY373" s="6">
        <f ca="1">IF($AF373="",SUMIFS('Growth rates'!V$4:V$922,'Growth rates'!$B$4:$B$922,Demands_tra!$A373,'Growth rates'!$C$4:$C$922,$AE373),SUMIFS('Growth rates'!V$4:V$922,'Growth rates'!$B$4:$B$922,Demands_tra!$A373,'Growth rates'!$C$4:$C$922,$AF373))</f>
        <v>0</v>
      </c>
      <c r="AZ373" s="6">
        <f ca="1">IF($AF373="",SUMIFS('Growth rates'!W$4:W$922,'Growth rates'!$B$4:$B$922,Demands_tra!$A373,'Growth rates'!$C$4:$C$922,$AE373),SUMIFS('Growth rates'!W$4:W$922,'Growth rates'!$B$4:$B$922,Demands_tra!$A373,'Growth rates'!$C$4:$C$922,$AF373))</f>
        <v>0</v>
      </c>
      <c r="BA373" s="6">
        <f ca="1">IF($AF373="",SUMIFS('Growth rates'!X$4:X$922,'Growth rates'!$B$4:$B$922,Demands_tra!$A373,'Growth rates'!$C$4:$C$922,$AE373),SUMIFS('Growth rates'!X$4:X$922,'Growth rates'!$B$4:$B$922,Demands_tra!$A373,'Growth rates'!$C$4:$C$922,$AF373))</f>
        <v>0</v>
      </c>
      <c r="BB373" s="6">
        <f ca="1">IF($AF373="",SUMIFS('Growth rates'!Y$4:Y$922,'Growth rates'!$B$4:$B$922,Demands_tra!$A373,'Growth rates'!$C$4:$C$922,$AE373),SUMIFS('Growth rates'!Y$4:Y$922,'Growth rates'!$B$4:$B$922,Demands_tra!$A373,'Growth rates'!$C$4:$C$922,$AF373))</f>
        <v>0</v>
      </c>
      <c r="BC373" s="6">
        <f ca="1">IF($AF373="",SUMIFS('Growth rates'!Z$4:Z$922,'Growth rates'!$B$4:$B$922,Demands_tra!$A373,'Growth rates'!$C$4:$C$922,$AE373),SUMIFS('Growth rates'!Z$4:Z$922,'Growth rates'!$B$4:$B$922,Demands_tra!$A373,'Growth rates'!$C$4:$C$922,$AF373))</f>
        <v>0</v>
      </c>
      <c r="BD373" s="6">
        <f ca="1">IF($AF373="",SUMIFS('Growth rates'!AA$4:AA$922,'Growth rates'!$B$4:$B$922,Demands_tra!$A373,'Growth rates'!$C$4:$C$922,$AE373),SUMIFS('Growth rates'!AA$4:AA$922,'Growth rates'!$B$4:$B$922,Demands_tra!$A373,'Growth rates'!$C$4:$C$922,$AF373))</f>
        <v>0</v>
      </c>
      <c r="BE373" s="6">
        <f ca="1">IF($AF373="",SUMIFS('Growth rates'!AB$4:AB$922,'Growth rates'!$B$4:$B$922,Demands_tra!$A373,'Growth rates'!$C$4:$C$922,$AE373),SUMIFS('Growth rates'!AB$4:AB$922,'Growth rates'!$B$4:$B$922,Demands_tra!$A373,'Growth rates'!$C$4:$C$922,$AF373))</f>
        <v>0</v>
      </c>
      <c r="BF373" s="6">
        <f ca="1">IF($AF373="",SUMIFS('Growth rates'!AC$4:AC$922,'Growth rates'!$B$4:$B$922,Demands_tra!$A373,'Growth rates'!$C$4:$C$922,$AE373),SUMIFS('Growth rates'!AC$4:AC$922,'Growth rates'!$B$4:$B$922,Demands_tra!$A373,'Growth rates'!$C$4:$C$922,$AF373))</f>
        <v>0</v>
      </c>
      <c r="BH373" t="str">
        <f ca="1">VLOOKUP($C373,'Default drvr and elast'!$A$4:$F$49,MATCH(VLOOKUP(A373,Classification!$B$4:$D$42,3,FALSE),'Default drvr and elast'!$D$3:$F$3,0)+3,FALSE)</f>
        <v>Med2</v>
      </c>
      <c r="BJ373" s="6">
        <f ca="1">IF($BI373="",SUMIF(Elasticities!$B$5:$B$52,Demands_tra!$BH373,Elasticities!C$5:C$52),SUMIF(Elasticities!$B$5:$B$52,Demands_tra!$BI373,Elasticities!C$5:C$52))</f>
        <v>0.799999999999989</v>
      </c>
      <c r="BK373" s="6">
        <f ca="1">IF($BI373="",SUMIF(Elasticities!$B$5:$B$52,Demands_tra!$BH373,Elasticities!D$5:D$52),SUMIF(Elasticities!$B$5:$B$52,Demands_tra!$BI373,Elasticities!D$5:D$52))</f>
        <v>0.797560975609746</v>
      </c>
      <c r="BL373" s="6">
        <f ca="1">IF($BI373="",SUMIF(Elasticities!$B$5:$B$52,Demands_tra!$BH373,Elasticities!E$5:E$52),SUMIF(Elasticities!$B$5:$B$52,Demands_tra!$BI373,Elasticities!E$5:E$52))</f>
        <v>0.785365853658527</v>
      </c>
      <c r="BM373" s="6">
        <f ca="1">IF($BI373="",SUMIF(Elasticities!$B$5:$B$52,Demands_tra!$BH373,Elasticities!F$5:F$52),SUMIF(Elasticities!$B$5:$B$52,Demands_tra!$BI373,Elasticities!F$5:F$52))</f>
        <v>0.773170731707307</v>
      </c>
      <c r="BN373" s="6">
        <f ca="1">IF($BI373="",SUMIF(Elasticities!$B$5:$B$52,Demands_tra!$BH373,Elasticities!G$5:G$52),SUMIF(Elasticities!$B$5:$B$52,Demands_tra!$BI373,Elasticities!G$5:G$52))</f>
        <v>0.760975609756088</v>
      </c>
      <c r="BO373" s="6">
        <f ca="1">IF($BI373="",SUMIF(Elasticities!$B$5:$B$52,Demands_tra!$BH373,Elasticities!H$5:H$52),SUMIF(Elasticities!$B$5:$B$52,Demands_tra!$BI373,Elasticities!H$5:H$52))</f>
        <v>0.748780487804868</v>
      </c>
      <c r="BP373" s="6">
        <f ca="1">IF($BI373="",SUMIF(Elasticities!$B$5:$B$52,Demands_tra!$BH373,Elasticities!I$5:I$52),SUMIF(Elasticities!$B$5:$B$52,Demands_tra!$BI373,Elasticities!I$5:I$52))</f>
        <v>0.736585365853649</v>
      </c>
      <c r="BQ373" s="6">
        <f ca="1">IF($BI373="",SUMIF(Elasticities!$B$5:$B$52,Demands_tra!$BH373,Elasticities!J$5:J$52),SUMIF(Elasticities!$B$5:$B$52,Demands_tra!$BI373,Elasticities!J$5:J$52))</f>
        <v>0.724390243902429</v>
      </c>
      <c r="BR373" s="6">
        <f ca="1">IF($BI373="",SUMIF(Elasticities!$B$5:$B$52,Demands_tra!$BH373,Elasticities!K$5:K$52),SUMIF(Elasticities!$B$5:$B$52,Demands_tra!$BI373,Elasticities!K$5:K$52))</f>
        <v>0.71219512195121</v>
      </c>
      <c r="BS373" s="6">
        <f ca="1">IF($BI373="",SUMIF(Elasticities!$B$5:$B$52,Demands_tra!$BH373,Elasticities!L$5:L$52),SUMIF(Elasticities!$B$5:$B$52,Demands_tra!$BI373,Elasticities!L$5:L$52))</f>
        <v>0.699999999999997</v>
      </c>
      <c r="BT373" s="6">
        <f ca="1">IF($BI373="",SUMIF(Elasticities!$B$5:$B$52,Demands_tra!$BH373,Elasticities!M$5:M$52),SUMIF(Elasticities!$B$5:$B$52,Demands_tra!$BI373,Elasticities!M$5:M$52))</f>
        <v>0.687499999999996</v>
      </c>
      <c r="BU373" s="6">
        <f ca="1">IF($BI373="",SUMIF(Elasticities!$B$5:$B$52,Demands_tra!$BH373,Elasticities!N$5:N$52),SUMIF(Elasticities!$B$5:$B$52,Demands_tra!$BI373,Elasticities!N$5:N$52))</f>
        <v>0.674999999999996</v>
      </c>
      <c r="BV373" s="6">
        <f ca="1">IF($BI373="",SUMIF(Elasticities!$B$5:$B$52,Demands_tra!$BH373,Elasticities!O$5:O$52),SUMIF(Elasticities!$B$5:$B$52,Demands_tra!$BI373,Elasticities!O$5:O$52))</f>
        <v>0.662499999999996</v>
      </c>
      <c r="BW373" s="6">
        <f ca="1">IF($BI373="",SUMIF(Elasticities!$B$5:$B$52,Demands_tra!$BH373,Elasticities!P$5:P$52),SUMIF(Elasticities!$B$5:$B$52,Demands_tra!$BI373,Elasticities!P$5:P$52))</f>
        <v>0.649999999999997</v>
      </c>
      <c r="BX373" s="6">
        <f ca="1">IF($BI373="",SUMIF(Elasticities!$B$5:$B$52,Demands_tra!$BH373,Elasticities!Q$5:Q$52),SUMIF(Elasticities!$B$5:$B$52,Demands_tra!$BI373,Elasticities!Q$5:Q$52))</f>
        <v>0.637499999999997</v>
      </c>
      <c r="BY373" s="6">
        <f ca="1">IF($BI373="",SUMIF(Elasticities!$B$5:$B$52,Demands_tra!$BH373,Elasticities!R$5:R$52),SUMIF(Elasticities!$B$5:$B$52,Demands_tra!$BI373,Elasticities!R$5:R$52))</f>
        <v>0.624999999999996</v>
      </c>
      <c r="BZ373" s="6">
        <f ca="1">IF($BI373="",SUMIF(Elasticities!$B$5:$B$52,Demands_tra!$BH373,Elasticities!S$5:S$52),SUMIF(Elasticities!$B$5:$B$52,Demands_tra!$BI373,Elasticities!S$5:S$52))</f>
        <v>0.612499999999996</v>
      </c>
      <c r="CA373" s="6">
        <f ca="1">IF($BI373="",SUMIF(Elasticities!$B$5:$B$52,Demands_tra!$BH373,Elasticities!T$5:T$52),SUMIF(Elasticities!$B$5:$B$52,Demands_tra!$BI373,Elasticities!T$5:T$52))</f>
        <v>0.599999999999996</v>
      </c>
      <c r="CB373" s="6" t="e">
        <f ca="1">IF($BI373="",SUMIF(Elasticities!$B$5:$B$52,Demands_tra!$BH373,Elasticities!U$5:U$52),SUMIF(Elasticities!$B$5:$B$52,Demands_tra!$BI373,Elasticities!U$5:U$52))</f>
        <v>#VALUE!</v>
      </c>
      <c r="CC373" s="6" t="e">
        <f ca="1">IF($BI373="",SUMIF(Elasticities!$B$5:$B$52,Demands_tra!$BH373,Elasticities!V$5:V$52),SUMIF(Elasticities!$B$5:$B$52,Demands_tra!$BI373,Elasticities!V$5:V$52))</f>
        <v>#VALUE!</v>
      </c>
      <c r="CD373" s="6" t="e">
        <f ca="1">IF($BI373="",SUMIF(Elasticities!$B$5:$B$52,Demands_tra!$BH373,Elasticities!W$5:W$52),SUMIF(Elasticities!$B$5:$B$52,Demands_tra!$BI373,Elasticities!W$5:W$52))</f>
        <v>#VALUE!</v>
      </c>
      <c r="CE373" s="6" t="e">
        <f ca="1">IF($BI373="",SUMIF(Elasticities!$B$5:$B$52,Demands_tra!$BH373,Elasticities!X$5:X$52),SUMIF(Elasticities!$B$5:$B$52,Demands_tra!$BI373,Elasticities!X$5:X$52))</f>
        <v>#VALUE!</v>
      </c>
      <c r="CF373" s="6" t="e">
        <f ca="1">IF($BI373="",SUMIF(Elasticities!$B$5:$B$52,Demands_tra!$BH373,Elasticities!Y$5:Y$52),SUMIF(Elasticities!$B$5:$B$52,Demands_tra!$BI373,Elasticities!Y$5:Y$52))</f>
        <v>#VALUE!</v>
      </c>
      <c r="CG373" s="6" t="e">
        <f ca="1">IF($BI373="",SUMIF(Elasticities!$B$5:$B$52,Demands_tra!$BH373,Elasticities!Z$5:Z$52),SUMIF(Elasticities!$B$5:$B$52,Demands_tra!$BI373,Elasticities!Z$5:Z$52))</f>
        <v>#VALUE!</v>
      </c>
      <c r="CH373" s="6" t="e">
        <f ca="1">IF($BI373="",SUMIF(Elasticities!$B$5:$B$52,Demands_tra!$BH373,Elasticities!AA$5:AA$52),SUMIF(Elasticities!$B$5:$B$52,Demands_tra!$BI373,Elasticities!AA$5:AA$52))</f>
        <v>#VALUE!</v>
      </c>
      <c r="CI373" s="6" t="e">
        <f ca="1">IF($BI373="",SUMIF(Elasticities!$B$5:$B$52,Demands_tra!$BH373,Elasticities!AB$5:AB$52),SUMIF(Elasticities!$B$5:$B$52,Demands_tra!$BI373,Elasticities!AB$5:AB$52))</f>
        <v>#VALUE!</v>
      </c>
    </row>
    <row r="374" spans="1:87">
      <c r="A374" t="str">
        <f>IF(BYDem_tra!B373="","\I:",BYDem_tra!B373)</f>
        <v>Switzerland</v>
      </c>
      <c r="B374" t="str">
        <f>BYDem_tra!E373</f>
        <v>Trd_lcv</v>
      </c>
      <c r="C374" t="str">
        <f t="shared" si="246"/>
        <v>Trd_lcv</v>
      </c>
      <c r="D374" s="3">
        <f>SUMIFS(BYDem_tra!$M$2:$M$2000,BYDem_tra!$B$2:$B$2000,Demands_tra!$A374,BYDem_tra!$E$2:$E$2000,Demands_tra!$B374)</f>
        <v>6.56</v>
      </c>
      <c r="E374" s="3">
        <f ca="1" t="shared" si="247"/>
        <v>6.61308493281434</v>
      </c>
      <c r="F374" s="3">
        <f ca="1" t="shared" si="248"/>
        <v>7.21588756402812</v>
      </c>
      <c r="G374" s="3">
        <f ca="1" t="shared" si="249"/>
        <v>7.52927754446147</v>
      </c>
      <c r="H374" s="3">
        <f ca="1" t="shared" si="250"/>
        <v>7.84328983307402</v>
      </c>
      <c r="I374" s="3">
        <f ca="1" t="shared" si="251"/>
        <v>8.1228379975819</v>
      </c>
      <c r="J374" s="3">
        <f ca="1" t="shared" si="252"/>
        <v>8.3902700563909</v>
      </c>
      <c r="K374" s="3">
        <f ca="1" t="shared" si="253"/>
        <v>8.65265754922939</v>
      </c>
      <c r="L374" s="3">
        <f ca="1" t="shared" si="254"/>
        <v>8.91316373200934</v>
      </c>
      <c r="M374" s="3">
        <f ca="1" t="shared" si="255"/>
        <v>9.18393475812698</v>
      </c>
      <c r="N374" s="3">
        <f ca="1" t="shared" si="256"/>
        <v>9.46624928295349</v>
      </c>
      <c r="O374" s="3">
        <f ca="1" t="shared" si="257"/>
        <v>9.74574709956003</v>
      </c>
      <c r="P374" s="3">
        <f ca="1" t="shared" si="258"/>
        <v>10.0113574172384</v>
      </c>
      <c r="Q374" s="3">
        <f ca="1" t="shared" si="259"/>
        <v>10.2504427388754</v>
      </c>
      <c r="R374" s="3">
        <f ca="1" t="shared" si="260"/>
        <v>10.4575901598943</v>
      </c>
      <c r="S374" s="3">
        <f ca="1" t="shared" si="261"/>
        <v>10.635126414695</v>
      </c>
      <c r="T374" s="3">
        <f ca="1" t="shared" si="262"/>
        <v>10.7874074939572</v>
      </c>
      <c r="U374" s="3">
        <f ca="1" t="shared" si="263"/>
        <v>10.91499624383</v>
      </c>
      <c r="V374" s="3" t="e">
        <f ca="1" t="shared" si="238"/>
        <v>#VALUE!</v>
      </c>
      <c r="W374" s="3" t="e">
        <f ca="1" t="shared" si="239"/>
        <v>#DIV/0!</v>
      </c>
      <c r="X374" s="3" t="e">
        <f ca="1" t="shared" si="240"/>
        <v>#DIV/0!</v>
      </c>
      <c r="Y374" s="3" t="e">
        <f ca="1" t="shared" si="241"/>
        <v>#DIV/0!</v>
      </c>
      <c r="Z374" s="3" t="e">
        <f ca="1" t="shared" si="242"/>
        <v>#DIV/0!</v>
      </c>
      <c r="AA374" s="3" t="e">
        <f ca="1" t="shared" si="243"/>
        <v>#DIV/0!</v>
      </c>
      <c r="AB374" s="3" t="e">
        <f ca="1" t="shared" si="244"/>
        <v>#DIV/0!</v>
      </c>
      <c r="AC374" s="3" t="e">
        <f ca="1" t="shared" si="245"/>
        <v>#DIV/0!</v>
      </c>
      <c r="AE374" s="34" t="str">
        <f ca="1">VLOOKUP($C374,'Default drvr and elast'!$A$4:$C$49,MATCH(VLOOKUP(A374,Classification!$B$4:$D$99,2,FALSE),'Default drvr and elast'!$A$3:$C$3,0),FALSE)</f>
        <v>GDP</v>
      </c>
      <c r="AF374" s="4"/>
      <c r="AG374" s="6">
        <f ca="1">IF($AF374="",SUMIFS('Growth rates'!D$4:D$922,'Growth rates'!$B$4:$B$922,Demands_tra!$A374,'Growth rates'!$C$4:$C$922,$AE374),SUMIFS('Growth rates'!D$4:D$922,'Growth rates'!$B$4:$B$922,Demands_tra!$A374,'Growth rates'!$C$4:$C$922,$AF374))</f>
        <v>1</v>
      </c>
      <c r="AH374" s="6">
        <f ca="1">IF($AF374="",SUMIFS('Growth rates'!E$4:E$922,'Growth rates'!$B$4:$B$922,Demands_tra!$A374,'Growth rates'!$C$4:$C$922,$AE374),SUMIFS('Growth rates'!E$4:E$922,'Growth rates'!$B$4:$B$922,Demands_tra!$A374,'Growth rates'!$C$4:$C$922,$AF374))</f>
        <v>1.01014620275503</v>
      </c>
      <c r="AI374" s="6">
        <f ca="1">IF($AF374="",SUMIFS('Growth rates'!F$4:F$922,'Growth rates'!$B$4:$B$922,Demands_tra!$A374,'Growth rates'!$C$4:$C$922,$AE374),SUMIFS('Growth rates'!F$4:F$922,'Growth rates'!$B$4:$B$922,Demands_tra!$A374,'Growth rates'!$C$4:$C$922,$AF374))</f>
        <v>1.12738821387204</v>
      </c>
      <c r="AJ374" s="6">
        <f ca="1">IF($AF374="",SUMIFS('Growth rates'!G$4:G$922,'Growth rates'!$B$4:$B$922,Demands_tra!$A374,'Growth rates'!$C$4:$C$922,$AE374),SUMIFS('Growth rates'!G$4:G$922,'Growth rates'!$B$4:$B$922,Demands_tra!$A374,'Growth rates'!$C$4:$C$922,$AF374))</f>
        <v>1.19071587294486</v>
      </c>
      <c r="AK374" s="6">
        <f ca="1">IF($AF374="",SUMIFS('Growth rates'!H$4:H$922,'Growth rates'!$B$4:$B$922,Demands_tra!$A374,'Growth rates'!$C$4:$C$922,$AE374),SUMIFS('Growth rates'!H$4:H$922,'Growth rates'!$B$4:$B$922,Demands_tra!$A374,'Growth rates'!$C$4:$C$922,$AF374))</f>
        <v>1.25597341974685</v>
      </c>
      <c r="AL374" s="6">
        <f ca="1">IF($AF374="",SUMIFS('Growth rates'!I$4:I$922,'Growth rates'!$B$4:$B$922,Demands_tra!$A374,'Growth rates'!$C$4:$C$922,$AE374),SUMIFS('Growth rates'!I$4:I$922,'Growth rates'!$B$4:$B$922,Demands_tra!$A374,'Growth rates'!$C$4:$C$922,$AF374))</f>
        <v>1.31575732913481</v>
      </c>
      <c r="AM374" s="6">
        <f ca="1">IF($AF374="",SUMIFS('Growth rates'!J$4:J$922,'Growth rates'!$B$4:$B$922,Demands_tra!$A374,'Growth rates'!$C$4:$C$922,$AE374),SUMIFS('Growth rates'!J$4:J$922,'Growth rates'!$B$4:$B$922,Demands_tra!$A374,'Growth rates'!$C$4:$C$922,$AF374))</f>
        <v>1.37456830524255</v>
      </c>
      <c r="AN374" s="6">
        <f ca="1">IF($AF374="",SUMIFS('Growth rates'!K$4:K$922,'Growth rates'!$B$4:$B$922,Demands_tra!$A374,'Growth rates'!$C$4:$C$922,$AE374),SUMIFS('Growth rates'!K$4:K$922,'Growth rates'!$B$4:$B$922,Demands_tra!$A374,'Growth rates'!$C$4:$C$922,$AF374))</f>
        <v>1.43391013363274</v>
      </c>
      <c r="AO374" s="6">
        <f ca="1">IF($AF374="",SUMIFS('Growth rates'!L$4:L$922,'Growth rates'!$B$4:$B$922,Demands_tra!$A374,'Growth rates'!$C$4:$C$922,$AE374),SUMIFS('Growth rates'!L$4:L$922,'Growth rates'!$B$4:$B$922,Demands_tra!$A374,'Growth rates'!$C$4:$C$922,$AF374))</f>
        <v>1.4945267176711</v>
      </c>
      <c r="AP374" s="6">
        <f ca="1">IF($AF374="",SUMIFS('Growth rates'!M$4:M$922,'Growth rates'!$B$4:$B$922,Demands_tra!$A374,'Growth rates'!$C$4:$C$922,$AE374),SUMIFS('Growth rates'!M$4:M$922,'Growth rates'!$B$4:$B$922,Demands_tra!$A374,'Growth rates'!$C$4:$C$922,$AF374))</f>
        <v>1.55938656911768</v>
      </c>
      <c r="AQ374" s="6">
        <f ca="1">IF($AF374="",SUMIFS('Growth rates'!N$4:N$922,'Growth rates'!$B$4:$B$922,Demands_tra!$A374,'Growth rates'!$C$4:$C$922,$AE374),SUMIFS('Growth rates'!N$4:N$922,'Growth rates'!$B$4:$B$922,Demands_tra!$A374,'Growth rates'!$C$4:$C$922,$AF374))</f>
        <v>1.62911108696532</v>
      </c>
      <c r="AR374" s="6">
        <f ca="1">IF($AF374="",SUMIFS('Growth rates'!O$4:O$922,'Growth rates'!$B$4:$B$922,Demands_tra!$A374,'Growth rates'!$C$4:$C$922,$AE374),SUMIFS('Growth rates'!O$4:O$922,'Growth rates'!$B$4:$B$922,Demands_tra!$A374,'Growth rates'!$C$4:$C$922,$AF374))</f>
        <v>1.70037134803812</v>
      </c>
      <c r="AS374" s="6">
        <f ca="1">IF($AF374="",SUMIFS('Growth rates'!P$4:P$922,'Growth rates'!$B$4:$B$922,Demands_tra!$A374,'Growth rates'!$C$4:$C$922,$AE374),SUMIFS('Growth rates'!P$4:P$922,'Growth rates'!$B$4:$B$922,Demands_tra!$A374,'Growth rates'!$C$4:$C$922,$AF374))</f>
        <v>1.77032134494888</v>
      </c>
      <c r="AT374" s="6">
        <f ca="1">IF($AF374="",SUMIFS('Growth rates'!Q$4:Q$922,'Growth rates'!$B$4:$B$922,Demands_tra!$A374,'Growth rates'!$C$4:$C$922,$AE374),SUMIFS('Growth rates'!Q$4:Q$922,'Growth rates'!$B$4:$B$922,Demands_tra!$A374,'Growth rates'!$C$4:$C$922,$AF374))</f>
        <v>1.83536406524192</v>
      </c>
      <c r="AU374" s="6">
        <f ca="1">IF($AF374="",SUMIFS('Growth rates'!R$4:R$922,'Growth rates'!$B$4:$B$922,Demands_tra!$A374,'Growth rates'!$C$4:$C$922,$AE374),SUMIFS('Growth rates'!R$4:R$922,'Growth rates'!$B$4:$B$922,Demands_tra!$A374,'Growth rates'!$C$4:$C$922,$AF374))</f>
        <v>1.89354476522836</v>
      </c>
      <c r="AV374" s="6">
        <f ca="1">IF($AF374="",SUMIFS('Growth rates'!S$4:S$922,'Growth rates'!$B$4:$B$922,Demands_tra!$A374,'Growth rates'!$C$4:$C$922,$AE374),SUMIFS('Growth rates'!S$4:S$922,'Growth rates'!$B$4:$B$922,Demands_tra!$A374,'Growth rates'!$C$4:$C$922,$AF374))</f>
        <v>1.94497884757828</v>
      </c>
      <c r="AW374" s="6">
        <f ca="1">IF($AF374="",SUMIFS('Growth rates'!T$4:T$922,'Growth rates'!$B$4:$B$922,Demands_tra!$A374,'Growth rates'!$C$4:$C$922,$AE374),SUMIFS('Growth rates'!T$4:T$922,'Growth rates'!$B$4:$B$922,Demands_tra!$A374,'Growth rates'!$C$4:$C$922,$AF374))</f>
        <v>1.99044749959698</v>
      </c>
      <c r="AX374" s="6">
        <f ca="1">IF($AF374="",SUMIFS('Growth rates'!U$4:U$922,'Growth rates'!$B$4:$B$922,Demands_tra!$A374,'Growth rates'!$C$4:$C$922,$AE374),SUMIFS('Growth rates'!U$4:U$922,'Growth rates'!$B$4:$B$922,Demands_tra!$A374,'Growth rates'!$C$4:$C$922,$AF374))</f>
        <v>2.02968440743037</v>
      </c>
      <c r="AY374" s="6">
        <f ca="1">IF($AF374="",SUMIFS('Growth rates'!V$4:V$922,'Growth rates'!$B$4:$B$922,Demands_tra!$A374,'Growth rates'!$C$4:$C$922,$AE374),SUMIFS('Growth rates'!V$4:V$922,'Growth rates'!$B$4:$B$922,Demands_tra!$A374,'Growth rates'!$C$4:$C$922,$AF374))</f>
        <v>0</v>
      </c>
      <c r="AZ374" s="6">
        <f ca="1">IF($AF374="",SUMIFS('Growth rates'!W$4:W$922,'Growth rates'!$B$4:$B$922,Demands_tra!$A374,'Growth rates'!$C$4:$C$922,$AE374),SUMIFS('Growth rates'!W$4:W$922,'Growth rates'!$B$4:$B$922,Demands_tra!$A374,'Growth rates'!$C$4:$C$922,$AF374))</f>
        <v>0</v>
      </c>
      <c r="BA374" s="6">
        <f ca="1">IF($AF374="",SUMIFS('Growth rates'!X$4:X$922,'Growth rates'!$B$4:$B$922,Demands_tra!$A374,'Growth rates'!$C$4:$C$922,$AE374),SUMIFS('Growth rates'!X$4:X$922,'Growth rates'!$B$4:$B$922,Demands_tra!$A374,'Growth rates'!$C$4:$C$922,$AF374))</f>
        <v>0</v>
      </c>
      <c r="BB374" s="6">
        <f ca="1">IF($AF374="",SUMIFS('Growth rates'!Y$4:Y$922,'Growth rates'!$B$4:$B$922,Demands_tra!$A374,'Growth rates'!$C$4:$C$922,$AE374),SUMIFS('Growth rates'!Y$4:Y$922,'Growth rates'!$B$4:$B$922,Demands_tra!$A374,'Growth rates'!$C$4:$C$922,$AF374))</f>
        <v>0</v>
      </c>
      <c r="BC374" s="6">
        <f ca="1">IF($AF374="",SUMIFS('Growth rates'!Z$4:Z$922,'Growth rates'!$B$4:$B$922,Demands_tra!$A374,'Growth rates'!$C$4:$C$922,$AE374),SUMIFS('Growth rates'!Z$4:Z$922,'Growth rates'!$B$4:$B$922,Demands_tra!$A374,'Growth rates'!$C$4:$C$922,$AF374))</f>
        <v>0</v>
      </c>
      <c r="BD374" s="6">
        <f ca="1">IF($AF374="",SUMIFS('Growth rates'!AA$4:AA$922,'Growth rates'!$B$4:$B$922,Demands_tra!$A374,'Growth rates'!$C$4:$C$922,$AE374),SUMIFS('Growth rates'!AA$4:AA$922,'Growth rates'!$B$4:$B$922,Demands_tra!$A374,'Growth rates'!$C$4:$C$922,$AF374))</f>
        <v>0</v>
      </c>
      <c r="BE374" s="6">
        <f ca="1">IF($AF374="",SUMIFS('Growth rates'!AB$4:AB$922,'Growth rates'!$B$4:$B$922,Demands_tra!$A374,'Growth rates'!$C$4:$C$922,$AE374),SUMIFS('Growth rates'!AB$4:AB$922,'Growth rates'!$B$4:$B$922,Demands_tra!$A374,'Growth rates'!$C$4:$C$922,$AF374))</f>
        <v>0</v>
      </c>
      <c r="BF374" s="6">
        <f ca="1">IF($AF374="",SUMIFS('Growth rates'!AC$4:AC$922,'Growth rates'!$B$4:$B$922,Demands_tra!$A374,'Growth rates'!$C$4:$C$922,$AE374),SUMIFS('Growth rates'!AC$4:AC$922,'Growth rates'!$B$4:$B$922,Demands_tra!$A374,'Growth rates'!$C$4:$C$922,$AF374))</f>
        <v>0</v>
      </c>
      <c r="BH374" t="str">
        <f ca="1">VLOOKUP($C374,'Default drvr and elast'!$A$4:$F$49,MATCH(VLOOKUP(A374,Classification!$B$4:$D$42,3,FALSE),'Default drvr and elast'!$D$3:$F$3,0)+3,FALSE)</f>
        <v>Med2</v>
      </c>
      <c r="BJ374" s="6">
        <f ca="1">IF($BI374="",SUMIF(Elasticities!$B$5:$B$52,Demands_tra!$BH374,Elasticities!C$5:C$52),SUMIF(Elasticities!$B$5:$B$52,Demands_tra!$BI374,Elasticities!C$5:C$52))</f>
        <v>0.799999999999989</v>
      </c>
      <c r="BK374" s="6">
        <f ca="1">IF($BI374="",SUMIF(Elasticities!$B$5:$B$52,Demands_tra!$BH374,Elasticities!D$5:D$52),SUMIF(Elasticities!$B$5:$B$52,Demands_tra!$BI374,Elasticities!D$5:D$52))</f>
        <v>0.797560975609746</v>
      </c>
      <c r="BL374" s="6">
        <f ca="1">IF($BI374="",SUMIF(Elasticities!$B$5:$B$52,Demands_tra!$BH374,Elasticities!E$5:E$52),SUMIF(Elasticities!$B$5:$B$52,Demands_tra!$BI374,Elasticities!E$5:E$52))</f>
        <v>0.785365853658527</v>
      </c>
      <c r="BM374" s="6">
        <f ca="1">IF($BI374="",SUMIF(Elasticities!$B$5:$B$52,Demands_tra!$BH374,Elasticities!F$5:F$52),SUMIF(Elasticities!$B$5:$B$52,Demands_tra!$BI374,Elasticities!F$5:F$52))</f>
        <v>0.773170731707307</v>
      </c>
      <c r="BN374" s="6">
        <f ca="1">IF($BI374="",SUMIF(Elasticities!$B$5:$B$52,Demands_tra!$BH374,Elasticities!G$5:G$52),SUMIF(Elasticities!$B$5:$B$52,Demands_tra!$BI374,Elasticities!G$5:G$52))</f>
        <v>0.760975609756088</v>
      </c>
      <c r="BO374" s="6">
        <f ca="1">IF($BI374="",SUMIF(Elasticities!$B$5:$B$52,Demands_tra!$BH374,Elasticities!H$5:H$52),SUMIF(Elasticities!$B$5:$B$52,Demands_tra!$BI374,Elasticities!H$5:H$52))</f>
        <v>0.748780487804868</v>
      </c>
      <c r="BP374" s="6">
        <f ca="1">IF($BI374="",SUMIF(Elasticities!$B$5:$B$52,Demands_tra!$BH374,Elasticities!I$5:I$52),SUMIF(Elasticities!$B$5:$B$52,Demands_tra!$BI374,Elasticities!I$5:I$52))</f>
        <v>0.736585365853649</v>
      </c>
      <c r="BQ374" s="6">
        <f ca="1">IF($BI374="",SUMIF(Elasticities!$B$5:$B$52,Demands_tra!$BH374,Elasticities!J$5:J$52),SUMIF(Elasticities!$B$5:$B$52,Demands_tra!$BI374,Elasticities!J$5:J$52))</f>
        <v>0.724390243902429</v>
      </c>
      <c r="BR374" s="6">
        <f ca="1">IF($BI374="",SUMIF(Elasticities!$B$5:$B$52,Demands_tra!$BH374,Elasticities!K$5:K$52),SUMIF(Elasticities!$B$5:$B$52,Demands_tra!$BI374,Elasticities!K$5:K$52))</f>
        <v>0.71219512195121</v>
      </c>
      <c r="BS374" s="6">
        <f ca="1">IF($BI374="",SUMIF(Elasticities!$B$5:$B$52,Demands_tra!$BH374,Elasticities!L$5:L$52),SUMIF(Elasticities!$B$5:$B$52,Demands_tra!$BI374,Elasticities!L$5:L$52))</f>
        <v>0.699999999999997</v>
      </c>
      <c r="BT374" s="6">
        <f ca="1">IF($BI374="",SUMIF(Elasticities!$B$5:$B$52,Demands_tra!$BH374,Elasticities!M$5:M$52),SUMIF(Elasticities!$B$5:$B$52,Demands_tra!$BI374,Elasticities!M$5:M$52))</f>
        <v>0.687499999999996</v>
      </c>
      <c r="BU374" s="6">
        <f ca="1">IF($BI374="",SUMIF(Elasticities!$B$5:$B$52,Demands_tra!$BH374,Elasticities!N$5:N$52),SUMIF(Elasticities!$B$5:$B$52,Demands_tra!$BI374,Elasticities!N$5:N$52))</f>
        <v>0.674999999999996</v>
      </c>
      <c r="BV374" s="6">
        <f ca="1">IF($BI374="",SUMIF(Elasticities!$B$5:$B$52,Demands_tra!$BH374,Elasticities!O$5:O$52),SUMIF(Elasticities!$B$5:$B$52,Demands_tra!$BI374,Elasticities!O$5:O$52))</f>
        <v>0.662499999999996</v>
      </c>
      <c r="BW374" s="6">
        <f ca="1">IF($BI374="",SUMIF(Elasticities!$B$5:$B$52,Demands_tra!$BH374,Elasticities!P$5:P$52),SUMIF(Elasticities!$B$5:$B$52,Demands_tra!$BI374,Elasticities!P$5:P$52))</f>
        <v>0.649999999999997</v>
      </c>
      <c r="BX374" s="6">
        <f ca="1">IF($BI374="",SUMIF(Elasticities!$B$5:$B$52,Demands_tra!$BH374,Elasticities!Q$5:Q$52),SUMIF(Elasticities!$B$5:$B$52,Demands_tra!$BI374,Elasticities!Q$5:Q$52))</f>
        <v>0.637499999999997</v>
      </c>
      <c r="BY374" s="6">
        <f ca="1">IF($BI374="",SUMIF(Elasticities!$B$5:$B$52,Demands_tra!$BH374,Elasticities!R$5:R$52),SUMIF(Elasticities!$B$5:$B$52,Demands_tra!$BI374,Elasticities!R$5:R$52))</f>
        <v>0.624999999999996</v>
      </c>
      <c r="BZ374" s="6">
        <f ca="1">IF($BI374="",SUMIF(Elasticities!$B$5:$B$52,Demands_tra!$BH374,Elasticities!S$5:S$52),SUMIF(Elasticities!$B$5:$B$52,Demands_tra!$BI374,Elasticities!S$5:S$52))</f>
        <v>0.612499999999996</v>
      </c>
      <c r="CA374" s="6">
        <f ca="1">IF($BI374="",SUMIF(Elasticities!$B$5:$B$52,Demands_tra!$BH374,Elasticities!T$5:T$52),SUMIF(Elasticities!$B$5:$B$52,Demands_tra!$BI374,Elasticities!T$5:T$52))</f>
        <v>0.599999999999996</v>
      </c>
      <c r="CB374" s="6" t="e">
        <f ca="1">IF($BI374="",SUMIF(Elasticities!$B$5:$B$52,Demands_tra!$BH374,Elasticities!U$5:U$52),SUMIF(Elasticities!$B$5:$B$52,Demands_tra!$BI374,Elasticities!U$5:U$52))</f>
        <v>#VALUE!</v>
      </c>
      <c r="CC374" s="6" t="e">
        <f ca="1">IF($BI374="",SUMIF(Elasticities!$B$5:$B$52,Demands_tra!$BH374,Elasticities!V$5:V$52),SUMIF(Elasticities!$B$5:$B$52,Demands_tra!$BI374,Elasticities!V$5:V$52))</f>
        <v>#VALUE!</v>
      </c>
      <c r="CD374" s="6" t="e">
        <f ca="1">IF($BI374="",SUMIF(Elasticities!$B$5:$B$52,Demands_tra!$BH374,Elasticities!W$5:W$52),SUMIF(Elasticities!$B$5:$B$52,Demands_tra!$BI374,Elasticities!W$5:W$52))</f>
        <v>#VALUE!</v>
      </c>
      <c r="CE374" s="6" t="e">
        <f ca="1">IF($BI374="",SUMIF(Elasticities!$B$5:$B$52,Demands_tra!$BH374,Elasticities!X$5:X$52),SUMIF(Elasticities!$B$5:$B$52,Demands_tra!$BI374,Elasticities!X$5:X$52))</f>
        <v>#VALUE!</v>
      </c>
      <c r="CF374" s="6" t="e">
        <f ca="1">IF($BI374="",SUMIF(Elasticities!$B$5:$B$52,Demands_tra!$BH374,Elasticities!Y$5:Y$52),SUMIF(Elasticities!$B$5:$B$52,Demands_tra!$BI374,Elasticities!Y$5:Y$52))</f>
        <v>#VALUE!</v>
      </c>
      <c r="CG374" s="6" t="e">
        <f ca="1">IF($BI374="",SUMIF(Elasticities!$B$5:$B$52,Demands_tra!$BH374,Elasticities!Z$5:Z$52),SUMIF(Elasticities!$B$5:$B$52,Demands_tra!$BI374,Elasticities!Z$5:Z$52))</f>
        <v>#VALUE!</v>
      </c>
      <c r="CH374" s="6" t="e">
        <f ca="1">IF($BI374="",SUMIF(Elasticities!$B$5:$B$52,Demands_tra!$BH374,Elasticities!AA$5:AA$52),SUMIF(Elasticities!$B$5:$B$52,Demands_tra!$BI374,Elasticities!AA$5:AA$52))</f>
        <v>#VALUE!</v>
      </c>
      <c r="CI374" s="6" t="e">
        <f ca="1">IF($BI374="",SUMIF(Elasticities!$B$5:$B$52,Demands_tra!$BH374,Elasticities!AB$5:AB$52),SUMIF(Elasticities!$B$5:$B$52,Demands_tra!$BI374,Elasticities!AB$5:AB$52))</f>
        <v>#VALUE!</v>
      </c>
    </row>
    <row r="375" spans="1:87">
      <c r="A375" t="str">
        <f>IF(BYDem_tra!B374="","\I:",BYDem_tra!B374)</f>
        <v>Turkey</v>
      </c>
      <c r="B375" t="str">
        <f>BYDem_tra!E374</f>
        <v>TAD</v>
      </c>
      <c r="C375" t="str">
        <f t="shared" si="246"/>
        <v>TAD</v>
      </c>
      <c r="D375" s="3">
        <f>SUMIFS(BYDem_tra!$M$2:$M$2000,BYDem_tra!$B$2:$B$2000,Demands_tra!$A375,BYDem_tra!$E$2:$E$2000,Demands_tra!$B375)</f>
        <v>50.4389992464</v>
      </c>
      <c r="E375" s="3">
        <f ca="1" t="shared" si="247"/>
        <v>51.674267790074</v>
      </c>
      <c r="F375" s="3">
        <f ca="1" t="shared" si="248"/>
        <v>64.0211471286624</v>
      </c>
      <c r="G375" s="3">
        <f ca="1" t="shared" si="249"/>
        <v>74.4138863987061</v>
      </c>
      <c r="H375" s="3">
        <f ca="1" t="shared" si="250"/>
        <v>84.1703023825919</v>
      </c>
      <c r="I375" s="3">
        <f ca="1" t="shared" si="251"/>
        <v>92.7134580001968</v>
      </c>
      <c r="J375" s="3">
        <f ca="1" t="shared" si="252"/>
        <v>100.440260651774</v>
      </c>
      <c r="K375" s="3">
        <f ca="1" t="shared" si="253"/>
        <v>107.299052640197</v>
      </c>
      <c r="L375" s="3">
        <f ca="1" t="shared" si="254"/>
        <v>113.515172979807</v>
      </c>
      <c r="M375" s="3">
        <f ca="1" t="shared" si="255"/>
        <v>119.058703895837</v>
      </c>
      <c r="N375" s="3">
        <f ca="1" t="shared" si="256"/>
        <v>123.723418066122</v>
      </c>
      <c r="O375" s="3">
        <f ca="1" t="shared" si="257"/>
        <v>127.39970031105</v>
      </c>
      <c r="P375" s="3">
        <f ca="1" t="shared" si="258"/>
        <v>130.268831644973</v>
      </c>
      <c r="Q375" s="3">
        <f ca="1" t="shared" si="259"/>
        <v>132.47108263424</v>
      </c>
      <c r="R375" s="3">
        <f ca="1" t="shared" si="260"/>
        <v>134.220235163326</v>
      </c>
      <c r="S375" s="3">
        <f ca="1" t="shared" si="261"/>
        <v>135.681766523678</v>
      </c>
      <c r="T375" s="3">
        <f ca="1" t="shared" si="262"/>
        <v>136.936982571322</v>
      </c>
      <c r="U375" s="3">
        <f ca="1" t="shared" si="263"/>
        <v>138.003364921853</v>
      </c>
      <c r="V375" s="3" t="e">
        <f ca="1" t="shared" si="238"/>
        <v>#VALUE!</v>
      </c>
      <c r="W375" s="3" t="e">
        <f ca="1" t="shared" si="239"/>
        <v>#DIV/0!</v>
      </c>
      <c r="X375" s="3" t="e">
        <f ca="1" t="shared" si="240"/>
        <v>#DIV/0!</v>
      </c>
      <c r="Y375" s="3" t="e">
        <f ca="1" t="shared" si="241"/>
        <v>#DIV/0!</v>
      </c>
      <c r="Z375" s="3" t="e">
        <f ca="1" t="shared" si="242"/>
        <v>#DIV/0!</v>
      </c>
      <c r="AA375" s="3" t="e">
        <f ca="1" t="shared" si="243"/>
        <v>#DIV/0!</v>
      </c>
      <c r="AB375" s="3" t="e">
        <f ca="1" t="shared" si="244"/>
        <v>#DIV/0!</v>
      </c>
      <c r="AC375" s="3" t="e">
        <f ca="1" t="shared" si="245"/>
        <v>#DIV/0!</v>
      </c>
      <c r="AE375" s="34" t="str">
        <f ca="1">VLOOKUP($C375,'Default drvr and elast'!$A$4:$C$49,MATCH(VLOOKUP(A375,Classification!$B$4:$D$99,2,FALSE),'Default drvr and elast'!$A$3:$C$3,0),FALSE)</f>
        <v>GDP</v>
      </c>
      <c r="AF375" s="4"/>
      <c r="AG375" s="6">
        <f ca="1">IF($AF375="",SUMIFS('Growth rates'!D$4:D$922,'Growth rates'!$B$4:$B$922,Demands_tra!$A375,'Growth rates'!$C$4:$C$922,$AE375),SUMIFS('Growth rates'!D$4:D$922,'Growth rates'!$B$4:$B$922,Demands_tra!$A375,'Growth rates'!$C$4:$C$922,$AF375))</f>
        <v>1</v>
      </c>
      <c r="AH375" s="6">
        <f ca="1">IF($AF375="",SUMIFS('Growth rates'!E$4:E$922,'Growth rates'!$B$4:$B$922,Demands_tra!$A375,'Growth rates'!$C$4:$C$922,$AE375),SUMIFS('Growth rates'!E$4:E$922,'Growth rates'!$B$4:$B$922,Demands_tra!$A375,'Growth rates'!$C$4:$C$922,$AF375))</f>
        <v>1.03070655003645</v>
      </c>
      <c r="AI375" s="6">
        <f ca="1">IF($AF375="",SUMIFS('Growth rates'!F$4:F$922,'Growth rates'!$B$4:$B$922,Demands_tra!$A375,'Growth rates'!$C$4:$C$922,$AE375),SUMIFS('Growth rates'!F$4:F$922,'Growth rates'!$B$4:$B$922,Demands_tra!$A375,'Growth rates'!$C$4:$C$922,$AF375))</f>
        <v>1.34428477211982</v>
      </c>
      <c r="AJ375" s="6">
        <f ca="1">IF($AF375="",SUMIFS('Growth rates'!G$4:G$922,'Growth rates'!$B$4:$B$922,Demands_tra!$A375,'Growth rates'!$C$4:$C$922,$AE375),SUMIFS('Growth rates'!G$4:G$922,'Growth rates'!$B$4:$B$922,Demands_tra!$A375,'Growth rates'!$C$4:$C$922,$AF375))</f>
        <v>1.62652730049637</v>
      </c>
      <c r="AK375" s="6">
        <f ca="1">IF($AF375="",SUMIFS('Growth rates'!H$4:H$922,'Growth rates'!$B$4:$B$922,Demands_tra!$A375,'Growth rates'!$C$4:$C$922,$AE375),SUMIFS('Growth rates'!H$4:H$922,'Growth rates'!$B$4:$B$922,Demands_tra!$A375,'Growth rates'!$C$4:$C$922,$AF375))</f>
        <v>1.90676524697143</v>
      </c>
      <c r="AL375" s="6">
        <f ca="1">IF($AF375="",SUMIFS('Growth rates'!I$4:I$922,'Growth rates'!$B$4:$B$922,Demands_tra!$A375,'Growth rates'!$C$4:$C$922,$AE375),SUMIFS('Growth rates'!I$4:I$922,'Growth rates'!$B$4:$B$922,Demands_tra!$A375,'Growth rates'!$C$4:$C$922,$AF375))</f>
        <v>2.16523048352945</v>
      </c>
      <c r="AM375" s="6">
        <f ca="1">IF($AF375="",SUMIFS('Growth rates'!J$4:J$922,'Growth rates'!$B$4:$B$922,Demands_tra!$A375,'Growth rates'!$C$4:$C$922,$AE375),SUMIFS('Growth rates'!J$4:J$922,'Growth rates'!$B$4:$B$922,Demands_tra!$A375,'Growth rates'!$C$4:$C$922,$AF375))</f>
        <v>2.41021468985387</v>
      </c>
      <c r="AN375" s="6">
        <f ca="1">IF($AF375="",SUMIFS('Growth rates'!K$4:K$922,'Growth rates'!$B$4:$B$922,Demands_tra!$A375,'Growth rates'!$C$4:$C$922,$AE375),SUMIFS('Growth rates'!K$4:K$922,'Growth rates'!$B$4:$B$922,Demands_tra!$A375,'Growth rates'!$C$4:$C$922,$AF375))</f>
        <v>2.63742233329862</v>
      </c>
      <c r="AO375" s="6">
        <f ca="1">IF($AF375="",SUMIFS('Growth rates'!L$4:L$922,'Growth rates'!$B$4:$B$922,Demands_tra!$A375,'Growth rates'!$C$4:$C$922,$AE375),SUMIFS('Growth rates'!L$4:L$922,'Growth rates'!$B$4:$B$922,Demands_tra!$A375,'Growth rates'!$C$4:$C$922,$AF375))</f>
        <v>2.85196032489847</v>
      </c>
      <c r="AP375" s="6">
        <f ca="1">IF($AF375="",SUMIFS('Growth rates'!M$4:M$922,'Growth rates'!$B$4:$B$922,Demands_tra!$A375,'Growth rates'!$C$4:$C$922,$AE375),SUMIFS('Growth rates'!M$4:M$922,'Growth rates'!$B$4:$B$922,Demands_tra!$A375,'Growth rates'!$C$4:$C$922,$AF375))</f>
        <v>3.05092592592593</v>
      </c>
      <c r="AQ375" s="6">
        <f ca="1">IF($AF375="",SUMIFS('Growth rates'!N$4:N$922,'Growth rates'!$B$4:$B$922,Demands_tra!$A375,'Growth rates'!$C$4:$C$922,$AE375),SUMIFS('Growth rates'!N$4:N$922,'Growth rates'!$B$4:$B$922,Demands_tra!$A375,'Growth rates'!$C$4:$C$922,$AF375))</f>
        <v>3.22479520288799</v>
      </c>
      <c r="AR375" s="6">
        <f ca="1">IF($AF375="",SUMIFS('Growth rates'!O$4:O$922,'Growth rates'!$B$4:$B$922,Demands_tra!$A375,'Growth rates'!$C$4:$C$922,$AE375),SUMIFS('Growth rates'!O$4:O$922,'Growth rates'!$B$4:$B$922,Demands_tra!$A375,'Growth rates'!$C$4:$C$922,$AF375))</f>
        <v>3.36675170953521</v>
      </c>
      <c r="AS375" s="6">
        <f ca="1">IF($AF375="",SUMIFS('Growth rates'!P$4:P$922,'Growth rates'!$B$4:$B$922,Demands_tra!$A375,'Growth rates'!$C$4:$C$922,$AE375),SUMIFS('Growth rates'!P$4:P$922,'Growth rates'!$B$4:$B$922,Demands_tra!$A375,'Growth rates'!$C$4:$C$922,$AF375))</f>
        <v>3.48119945156028</v>
      </c>
      <c r="AT375" s="6">
        <f ca="1">IF($AF375="",SUMIFS('Growth rates'!Q$4:Q$922,'Growth rates'!$B$4:$B$922,Demands_tra!$A375,'Growth rates'!$C$4:$C$922,$AE375),SUMIFS('Growth rates'!Q$4:Q$922,'Growth rates'!$B$4:$B$922,Demands_tra!$A375,'Growth rates'!$C$4:$C$922,$AF375))</f>
        <v>3.57173973411087</v>
      </c>
      <c r="AU375" s="6">
        <f ca="1">IF($AF375="",SUMIFS('Growth rates'!R$4:R$922,'Growth rates'!$B$4:$B$922,Demands_tra!$A375,'Growth rates'!$C$4:$C$922,$AE375),SUMIFS('Growth rates'!R$4:R$922,'Growth rates'!$B$4:$B$922,Demands_tra!$A375,'Growth rates'!$C$4:$C$922,$AF375))</f>
        <v>3.64571835190392</v>
      </c>
      <c r="AV375" s="6">
        <f ca="1">IF($AF375="",SUMIFS('Growth rates'!S$4:S$922,'Growth rates'!$B$4:$B$922,Demands_tra!$A375,'Growth rates'!$C$4:$C$922,$AE375),SUMIFS('Growth rates'!S$4:S$922,'Growth rates'!$B$4:$B$922,Demands_tra!$A375,'Growth rates'!$C$4:$C$922,$AF375))</f>
        <v>3.70923582908119</v>
      </c>
      <c r="AW375" s="6">
        <f ca="1">IF($AF375="",SUMIFS('Growth rates'!T$4:T$922,'Growth rates'!$B$4:$B$922,Demands_tra!$A375,'Growth rates'!$C$4:$C$922,$AE375),SUMIFS('Growth rates'!T$4:T$922,'Growth rates'!$B$4:$B$922,Demands_tra!$A375,'Growth rates'!$C$4:$C$922,$AF375))</f>
        <v>3.76525998819813</v>
      </c>
      <c r="AX375" s="6">
        <f ca="1">IF($AF375="",SUMIFS('Growth rates'!U$4:U$922,'Growth rates'!$B$4:$B$922,Demands_tra!$A375,'Growth rates'!$C$4:$C$922,$AE375),SUMIFS('Growth rates'!U$4:U$922,'Growth rates'!$B$4:$B$922,Demands_tra!$A375,'Growth rates'!$C$4:$C$922,$AF375))</f>
        <v>3.81412926516019</v>
      </c>
      <c r="AY375" s="6">
        <f ca="1">IF($AF375="",SUMIFS('Growth rates'!V$4:V$922,'Growth rates'!$B$4:$B$922,Demands_tra!$A375,'Growth rates'!$C$4:$C$922,$AE375),SUMIFS('Growth rates'!V$4:V$922,'Growth rates'!$B$4:$B$922,Demands_tra!$A375,'Growth rates'!$C$4:$C$922,$AF375))</f>
        <v>0</v>
      </c>
      <c r="AZ375" s="6">
        <f ca="1">IF($AF375="",SUMIFS('Growth rates'!W$4:W$922,'Growth rates'!$B$4:$B$922,Demands_tra!$A375,'Growth rates'!$C$4:$C$922,$AE375),SUMIFS('Growth rates'!W$4:W$922,'Growth rates'!$B$4:$B$922,Demands_tra!$A375,'Growth rates'!$C$4:$C$922,$AF375))</f>
        <v>0</v>
      </c>
      <c r="BA375" s="6">
        <f ca="1">IF($AF375="",SUMIFS('Growth rates'!X$4:X$922,'Growth rates'!$B$4:$B$922,Demands_tra!$A375,'Growth rates'!$C$4:$C$922,$AE375),SUMIFS('Growth rates'!X$4:X$922,'Growth rates'!$B$4:$B$922,Demands_tra!$A375,'Growth rates'!$C$4:$C$922,$AF375))</f>
        <v>0</v>
      </c>
      <c r="BB375" s="6">
        <f ca="1">IF($AF375="",SUMIFS('Growth rates'!Y$4:Y$922,'Growth rates'!$B$4:$B$922,Demands_tra!$A375,'Growth rates'!$C$4:$C$922,$AE375),SUMIFS('Growth rates'!Y$4:Y$922,'Growth rates'!$B$4:$B$922,Demands_tra!$A375,'Growth rates'!$C$4:$C$922,$AF375))</f>
        <v>0</v>
      </c>
      <c r="BC375" s="6">
        <f ca="1">IF($AF375="",SUMIFS('Growth rates'!Z$4:Z$922,'Growth rates'!$B$4:$B$922,Demands_tra!$A375,'Growth rates'!$C$4:$C$922,$AE375),SUMIFS('Growth rates'!Z$4:Z$922,'Growth rates'!$B$4:$B$922,Demands_tra!$A375,'Growth rates'!$C$4:$C$922,$AF375))</f>
        <v>0</v>
      </c>
      <c r="BD375" s="6">
        <f ca="1">IF($AF375="",SUMIFS('Growth rates'!AA$4:AA$922,'Growth rates'!$B$4:$B$922,Demands_tra!$A375,'Growth rates'!$C$4:$C$922,$AE375),SUMIFS('Growth rates'!AA$4:AA$922,'Growth rates'!$B$4:$B$922,Demands_tra!$A375,'Growth rates'!$C$4:$C$922,$AF375))</f>
        <v>0</v>
      </c>
      <c r="BE375" s="6">
        <f ca="1">IF($AF375="",SUMIFS('Growth rates'!AB$4:AB$922,'Growth rates'!$B$4:$B$922,Demands_tra!$A375,'Growth rates'!$C$4:$C$922,$AE375),SUMIFS('Growth rates'!AB$4:AB$922,'Growth rates'!$B$4:$B$922,Demands_tra!$A375,'Growth rates'!$C$4:$C$922,$AF375))</f>
        <v>0</v>
      </c>
      <c r="BF375" s="6">
        <f ca="1">IF($AF375="",SUMIFS('Growth rates'!AC$4:AC$922,'Growth rates'!$B$4:$B$922,Demands_tra!$A375,'Growth rates'!$C$4:$C$922,$AE375),SUMIFS('Growth rates'!AC$4:AC$922,'Growth rates'!$B$4:$B$922,Demands_tra!$A375,'Growth rates'!$C$4:$C$922,$AF375))</f>
        <v>0</v>
      </c>
      <c r="BH375" t="str">
        <f ca="1">VLOOKUP($C375,'Default drvr and elast'!$A$4:$F$49,MATCH(VLOOKUP(A375,Classification!$B$4:$D$42,3,FALSE),'Default drvr and elast'!$D$3:$F$3,0)+3,FALSE)</f>
        <v>Med2</v>
      </c>
      <c r="BJ375" s="6">
        <f ca="1">IF($BI375="",SUMIF(Elasticities!$B$5:$B$52,Demands_tra!$BH375,Elasticities!C$5:C$52),SUMIF(Elasticities!$B$5:$B$52,Demands_tra!$BI375,Elasticities!C$5:C$52))</f>
        <v>0.799999999999989</v>
      </c>
      <c r="BK375" s="6">
        <f ca="1">IF($BI375="",SUMIF(Elasticities!$B$5:$B$52,Demands_tra!$BH375,Elasticities!D$5:D$52),SUMIF(Elasticities!$B$5:$B$52,Demands_tra!$BI375,Elasticities!D$5:D$52))</f>
        <v>0.797560975609746</v>
      </c>
      <c r="BL375" s="6">
        <f ca="1">IF($BI375="",SUMIF(Elasticities!$B$5:$B$52,Demands_tra!$BH375,Elasticities!E$5:E$52),SUMIF(Elasticities!$B$5:$B$52,Demands_tra!$BI375,Elasticities!E$5:E$52))</f>
        <v>0.785365853658527</v>
      </c>
      <c r="BM375" s="6">
        <f ca="1">IF($BI375="",SUMIF(Elasticities!$B$5:$B$52,Demands_tra!$BH375,Elasticities!F$5:F$52),SUMIF(Elasticities!$B$5:$B$52,Demands_tra!$BI375,Elasticities!F$5:F$52))</f>
        <v>0.773170731707307</v>
      </c>
      <c r="BN375" s="6">
        <f ca="1">IF($BI375="",SUMIF(Elasticities!$B$5:$B$52,Demands_tra!$BH375,Elasticities!G$5:G$52),SUMIF(Elasticities!$B$5:$B$52,Demands_tra!$BI375,Elasticities!G$5:G$52))</f>
        <v>0.760975609756088</v>
      </c>
      <c r="BO375" s="6">
        <f ca="1">IF($BI375="",SUMIF(Elasticities!$B$5:$B$52,Demands_tra!$BH375,Elasticities!H$5:H$52),SUMIF(Elasticities!$B$5:$B$52,Demands_tra!$BI375,Elasticities!H$5:H$52))</f>
        <v>0.748780487804868</v>
      </c>
      <c r="BP375" s="6">
        <f ca="1">IF($BI375="",SUMIF(Elasticities!$B$5:$B$52,Demands_tra!$BH375,Elasticities!I$5:I$52),SUMIF(Elasticities!$B$5:$B$52,Demands_tra!$BI375,Elasticities!I$5:I$52))</f>
        <v>0.736585365853649</v>
      </c>
      <c r="BQ375" s="6">
        <f ca="1">IF($BI375="",SUMIF(Elasticities!$B$5:$B$52,Demands_tra!$BH375,Elasticities!J$5:J$52),SUMIF(Elasticities!$B$5:$B$52,Demands_tra!$BI375,Elasticities!J$5:J$52))</f>
        <v>0.724390243902429</v>
      </c>
      <c r="BR375" s="6">
        <f ca="1">IF($BI375="",SUMIF(Elasticities!$B$5:$B$52,Demands_tra!$BH375,Elasticities!K$5:K$52),SUMIF(Elasticities!$B$5:$B$52,Demands_tra!$BI375,Elasticities!K$5:K$52))</f>
        <v>0.71219512195121</v>
      </c>
      <c r="BS375" s="6">
        <f ca="1">IF($BI375="",SUMIF(Elasticities!$B$5:$B$52,Demands_tra!$BH375,Elasticities!L$5:L$52),SUMIF(Elasticities!$B$5:$B$52,Demands_tra!$BI375,Elasticities!L$5:L$52))</f>
        <v>0.699999999999997</v>
      </c>
      <c r="BT375" s="6">
        <f ca="1">IF($BI375="",SUMIF(Elasticities!$B$5:$B$52,Demands_tra!$BH375,Elasticities!M$5:M$52),SUMIF(Elasticities!$B$5:$B$52,Demands_tra!$BI375,Elasticities!M$5:M$52))</f>
        <v>0.687499999999996</v>
      </c>
      <c r="BU375" s="6">
        <f ca="1">IF($BI375="",SUMIF(Elasticities!$B$5:$B$52,Demands_tra!$BH375,Elasticities!N$5:N$52),SUMIF(Elasticities!$B$5:$B$52,Demands_tra!$BI375,Elasticities!N$5:N$52))</f>
        <v>0.674999999999996</v>
      </c>
      <c r="BV375" s="6">
        <f ca="1">IF($BI375="",SUMIF(Elasticities!$B$5:$B$52,Demands_tra!$BH375,Elasticities!O$5:O$52),SUMIF(Elasticities!$B$5:$B$52,Demands_tra!$BI375,Elasticities!O$5:O$52))</f>
        <v>0.662499999999996</v>
      </c>
      <c r="BW375" s="6">
        <f ca="1">IF($BI375="",SUMIF(Elasticities!$B$5:$B$52,Demands_tra!$BH375,Elasticities!P$5:P$52),SUMIF(Elasticities!$B$5:$B$52,Demands_tra!$BI375,Elasticities!P$5:P$52))</f>
        <v>0.649999999999997</v>
      </c>
      <c r="BX375" s="6">
        <f ca="1">IF($BI375="",SUMIF(Elasticities!$B$5:$B$52,Demands_tra!$BH375,Elasticities!Q$5:Q$52),SUMIF(Elasticities!$B$5:$B$52,Demands_tra!$BI375,Elasticities!Q$5:Q$52))</f>
        <v>0.637499999999997</v>
      </c>
      <c r="BY375" s="6">
        <f ca="1">IF($BI375="",SUMIF(Elasticities!$B$5:$B$52,Demands_tra!$BH375,Elasticities!R$5:R$52),SUMIF(Elasticities!$B$5:$B$52,Demands_tra!$BI375,Elasticities!R$5:R$52))</f>
        <v>0.624999999999996</v>
      </c>
      <c r="BZ375" s="6">
        <f ca="1">IF($BI375="",SUMIF(Elasticities!$B$5:$B$52,Demands_tra!$BH375,Elasticities!S$5:S$52),SUMIF(Elasticities!$B$5:$B$52,Demands_tra!$BI375,Elasticities!S$5:S$52))</f>
        <v>0.612499999999996</v>
      </c>
      <c r="CA375" s="6">
        <f ca="1">IF($BI375="",SUMIF(Elasticities!$B$5:$B$52,Demands_tra!$BH375,Elasticities!T$5:T$52),SUMIF(Elasticities!$B$5:$B$52,Demands_tra!$BI375,Elasticities!T$5:T$52))</f>
        <v>0.599999999999996</v>
      </c>
      <c r="CB375" s="6" t="e">
        <f ca="1">IF($BI375="",SUMIF(Elasticities!$B$5:$B$52,Demands_tra!$BH375,Elasticities!U$5:U$52),SUMIF(Elasticities!$B$5:$B$52,Demands_tra!$BI375,Elasticities!U$5:U$52))</f>
        <v>#VALUE!</v>
      </c>
      <c r="CC375" s="6" t="e">
        <f ca="1">IF($BI375="",SUMIF(Elasticities!$B$5:$B$52,Demands_tra!$BH375,Elasticities!V$5:V$52),SUMIF(Elasticities!$B$5:$B$52,Demands_tra!$BI375,Elasticities!V$5:V$52))</f>
        <v>#VALUE!</v>
      </c>
      <c r="CD375" s="6" t="e">
        <f ca="1">IF($BI375="",SUMIF(Elasticities!$B$5:$B$52,Demands_tra!$BH375,Elasticities!W$5:W$52),SUMIF(Elasticities!$B$5:$B$52,Demands_tra!$BI375,Elasticities!W$5:W$52))</f>
        <v>#VALUE!</v>
      </c>
      <c r="CE375" s="6" t="e">
        <f ca="1">IF($BI375="",SUMIF(Elasticities!$B$5:$B$52,Demands_tra!$BH375,Elasticities!X$5:X$52),SUMIF(Elasticities!$B$5:$B$52,Demands_tra!$BI375,Elasticities!X$5:X$52))</f>
        <v>#VALUE!</v>
      </c>
      <c r="CF375" s="6" t="e">
        <f ca="1">IF($BI375="",SUMIF(Elasticities!$B$5:$B$52,Demands_tra!$BH375,Elasticities!Y$5:Y$52),SUMIF(Elasticities!$B$5:$B$52,Demands_tra!$BI375,Elasticities!Y$5:Y$52))</f>
        <v>#VALUE!</v>
      </c>
      <c r="CG375" s="6" t="e">
        <f ca="1">IF($BI375="",SUMIF(Elasticities!$B$5:$B$52,Demands_tra!$BH375,Elasticities!Z$5:Z$52),SUMIF(Elasticities!$B$5:$B$52,Demands_tra!$BI375,Elasticities!Z$5:Z$52))</f>
        <v>#VALUE!</v>
      </c>
      <c r="CH375" s="6" t="e">
        <f ca="1">IF($BI375="",SUMIF(Elasticities!$B$5:$B$52,Demands_tra!$BH375,Elasticities!AA$5:AA$52),SUMIF(Elasticities!$B$5:$B$52,Demands_tra!$BI375,Elasticities!AA$5:AA$52))</f>
        <v>#VALUE!</v>
      </c>
      <c r="CI375" s="6" t="e">
        <f ca="1">IF($BI375="",SUMIF(Elasticities!$B$5:$B$52,Demands_tra!$BH375,Elasticities!AB$5:AB$52),SUMIF(Elasticities!$B$5:$B$52,Demands_tra!$BI375,Elasticities!AB$5:AB$52))</f>
        <v>#VALUE!</v>
      </c>
    </row>
    <row r="376" spans="1:87">
      <c r="A376" t="str">
        <f>IF(BYDem_tra!B375="","\I:",BYDem_tra!B375)</f>
        <v>Turkey</v>
      </c>
      <c r="B376" t="str">
        <f>BYDem_tra!E375</f>
        <v>TAI</v>
      </c>
      <c r="C376" t="str">
        <f t="shared" si="246"/>
        <v>TAI</v>
      </c>
      <c r="D376" s="3">
        <f>SUMIFS(BYDem_tra!$M$2:$M$2000,BYDem_tra!$B$2:$B$2000,Demands_tra!$A376,BYDem_tra!$E$2:$E$2000,Demands_tra!$B376)</f>
        <v>184.4269992576</v>
      </c>
      <c r="E376" s="3">
        <f ca="1" t="shared" si="247"/>
        <v>188.943680282023</v>
      </c>
      <c r="F376" s="3">
        <f ca="1" t="shared" si="248"/>
        <v>234.089260896889</v>
      </c>
      <c r="G376" s="3">
        <f ca="1" t="shared" si="249"/>
        <v>272.089652385179</v>
      </c>
      <c r="H376" s="3">
        <f ca="1" t="shared" si="250"/>
        <v>307.763368166631</v>
      </c>
      <c r="I376" s="3">
        <f ca="1" t="shared" si="251"/>
        <v>339.000874427385</v>
      </c>
      <c r="J376" s="3">
        <f ca="1" t="shared" si="252"/>
        <v>367.253437883781</v>
      </c>
      <c r="K376" s="3">
        <f ca="1" t="shared" si="253"/>
        <v>392.332175445117</v>
      </c>
      <c r="L376" s="3">
        <f ca="1" t="shared" si="254"/>
        <v>415.061024914516</v>
      </c>
      <c r="M376" s="3">
        <f ca="1" t="shared" si="255"/>
        <v>435.330593847488</v>
      </c>
      <c r="N376" s="3">
        <f ca="1" t="shared" si="256"/>
        <v>452.386825130298</v>
      </c>
      <c r="O376" s="3">
        <f ca="1" t="shared" si="257"/>
        <v>465.828917816236</v>
      </c>
      <c r="P376" s="3">
        <f ca="1" t="shared" si="258"/>
        <v>476.31971442793</v>
      </c>
      <c r="Q376" s="3">
        <f ca="1" t="shared" si="259"/>
        <v>484.372105387921</v>
      </c>
      <c r="R376" s="3">
        <f ca="1" t="shared" si="260"/>
        <v>490.767770587524</v>
      </c>
      <c r="S376" s="3">
        <f ca="1" t="shared" si="261"/>
        <v>496.111767239678</v>
      </c>
      <c r="T376" s="3">
        <f ca="1" t="shared" si="262"/>
        <v>500.701385046248</v>
      </c>
      <c r="U376" s="3">
        <f ca="1" t="shared" si="263"/>
        <v>504.600544425065</v>
      </c>
      <c r="V376" s="3" t="e">
        <f ca="1" t="shared" si="238"/>
        <v>#VALUE!</v>
      </c>
      <c r="W376" s="3" t="e">
        <f ca="1" t="shared" si="239"/>
        <v>#DIV/0!</v>
      </c>
      <c r="X376" s="3" t="e">
        <f ca="1" t="shared" si="240"/>
        <v>#DIV/0!</v>
      </c>
      <c r="Y376" s="3" t="e">
        <f ca="1" t="shared" si="241"/>
        <v>#DIV/0!</v>
      </c>
      <c r="Z376" s="3" t="e">
        <f ca="1" t="shared" si="242"/>
        <v>#DIV/0!</v>
      </c>
      <c r="AA376" s="3" t="e">
        <f ca="1" t="shared" si="243"/>
        <v>#DIV/0!</v>
      </c>
      <c r="AB376" s="3" t="e">
        <f ca="1" t="shared" si="244"/>
        <v>#DIV/0!</v>
      </c>
      <c r="AC376" s="3" t="e">
        <f ca="1" t="shared" si="245"/>
        <v>#DIV/0!</v>
      </c>
      <c r="AE376" s="34" t="str">
        <f ca="1">VLOOKUP($C376,'Default drvr and elast'!$A$4:$C$49,MATCH(VLOOKUP(A376,Classification!$B$4:$D$99,2,FALSE),'Default drvr and elast'!$A$3:$C$3,0),FALSE)</f>
        <v>GDP</v>
      </c>
      <c r="AF376" s="4"/>
      <c r="AG376" s="6">
        <f ca="1">IF($AF376="",SUMIFS('Growth rates'!D$4:D$922,'Growth rates'!$B$4:$B$922,Demands_tra!$A376,'Growth rates'!$C$4:$C$922,$AE376),SUMIFS('Growth rates'!D$4:D$922,'Growth rates'!$B$4:$B$922,Demands_tra!$A376,'Growth rates'!$C$4:$C$922,$AF376))</f>
        <v>1</v>
      </c>
      <c r="AH376" s="6">
        <f ca="1">IF($AF376="",SUMIFS('Growth rates'!E$4:E$922,'Growth rates'!$B$4:$B$922,Demands_tra!$A376,'Growth rates'!$C$4:$C$922,$AE376),SUMIFS('Growth rates'!E$4:E$922,'Growth rates'!$B$4:$B$922,Demands_tra!$A376,'Growth rates'!$C$4:$C$922,$AF376))</f>
        <v>1.03070655003645</v>
      </c>
      <c r="AI376" s="6">
        <f ca="1">IF($AF376="",SUMIFS('Growth rates'!F$4:F$922,'Growth rates'!$B$4:$B$922,Demands_tra!$A376,'Growth rates'!$C$4:$C$922,$AE376),SUMIFS('Growth rates'!F$4:F$922,'Growth rates'!$B$4:$B$922,Demands_tra!$A376,'Growth rates'!$C$4:$C$922,$AF376))</f>
        <v>1.34428477211982</v>
      </c>
      <c r="AJ376" s="6">
        <f ca="1">IF($AF376="",SUMIFS('Growth rates'!G$4:G$922,'Growth rates'!$B$4:$B$922,Demands_tra!$A376,'Growth rates'!$C$4:$C$922,$AE376),SUMIFS('Growth rates'!G$4:G$922,'Growth rates'!$B$4:$B$922,Demands_tra!$A376,'Growth rates'!$C$4:$C$922,$AF376))</f>
        <v>1.62652730049637</v>
      </c>
      <c r="AK376" s="6">
        <f ca="1">IF($AF376="",SUMIFS('Growth rates'!H$4:H$922,'Growth rates'!$B$4:$B$922,Demands_tra!$A376,'Growth rates'!$C$4:$C$922,$AE376),SUMIFS('Growth rates'!H$4:H$922,'Growth rates'!$B$4:$B$922,Demands_tra!$A376,'Growth rates'!$C$4:$C$922,$AF376))</f>
        <v>1.90676524697143</v>
      </c>
      <c r="AL376" s="6">
        <f ca="1">IF($AF376="",SUMIFS('Growth rates'!I$4:I$922,'Growth rates'!$B$4:$B$922,Demands_tra!$A376,'Growth rates'!$C$4:$C$922,$AE376),SUMIFS('Growth rates'!I$4:I$922,'Growth rates'!$B$4:$B$922,Demands_tra!$A376,'Growth rates'!$C$4:$C$922,$AF376))</f>
        <v>2.16523048352945</v>
      </c>
      <c r="AM376" s="6">
        <f ca="1">IF($AF376="",SUMIFS('Growth rates'!J$4:J$922,'Growth rates'!$B$4:$B$922,Demands_tra!$A376,'Growth rates'!$C$4:$C$922,$AE376),SUMIFS('Growth rates'!J$4:J$922,'Growth rates'!$B$4:$B$922,Demands_tra!$A376,'Growth rates'!$C$4:$C$922,$AF376))</f>
        <v>2.41021468985387</v>
      </c>
      <c r="AN376" s="6">
        <f ca="1">IF($AF376="",SUMIFS('Growth rates'!K$4:K$922,'Growth rates'!$B$4:$B$922,Demands_tra!$A376,'Growth rates'!$C$4:$C$922,$AE376),SUMIFS('Growth rates'!K$4:K$922,'Growth rates'!$B$4:$B$922,Demands_tra!$A376,'Growth rates'!$C$4:$C$922,$AF376))</f>
        <v>2.63742233329862</v>
      </c>
      <c r="AO376" s="6">
        <f ca="1">IF($AF376="",SUMIFS('Growth rates'!L$4:L$922,'Growth rates'!$B$4:$B$922,Demands_tra!$A376,'Growth rates'!$C$4:$C$922,$AE376),SUMIFS('Growth rates'!L$4:L$922,'Growth rates'!$B$4:$B$922,Demands_tra!$A376,'Growth rates'!$C$4:$C$922,$AF376))</f>
        <v>2.85196032489847</v>
      </c>
      <c r="AP376" s="6">
        <f ca="1">IF($AF376="",SUMIFS('Growth rates'!M$4:M$922,'Growth rates'!$B$4:$B$922,Demands_tra!$A376,'Growth rates'!$C$4:$C$922,$AE376),SUMIFS('Growth rates'!M$4:M$922,'Growth rates'!$B$4:$B$922,Demands_tra!$A376,'Growth rates'!$C$4:$C$922,$AF376))</f>
        <v>3.05092592592593</v>
      </c>
      <c r="AQ376" s="6">
        <f ca="1">IF($AF376="",SUMIFS('Growth rates'!N$4:N$922,'Growth rates'!$B$4:$B$922,Demands_tra!$A376,'Growth rates'!$C$4:$C$922,$AE376),SUMIFS('Growth rates'!N$4:N$922,'Growth rates'!$B$4:$B$922,Demands_tra!$A376,'Growth rates'!$C$4:$C$922,$AF376))</f>
        <v>3.22479520288799</v>
      </c>
      <c r="AR376" s="6">
        <f ca="1">IF($AF376="",SUMIFS('Growth rates'!O$4:O$922,'Growth rates'!$B$4:$B$922,Demands_tra!$A376,'Growth rates'!$C$4:$C$922,$AE376),SUMIFS('Growth rates'!O$4:O$922,'Growth rates'!$B$4:$B$922,Demands_tra!$A376,'Growth rates'!$C$4:$C$922,$AF376))</f>
        <v>3.36675170953521</v>
      </c>
      <c r="AS376" s="6">
        <f ca="1">IF($AF376="",SUMIFS('Growth rates'!P$4:P$922,'Growth rates'!$B$4:$B$922,Demands_tra!$A376,'Growth rates'!$C$4:$C$922,$AE376),SUMIFS('Growth rates'!P$4:P$922,'Growth rates'!$B$4:$B$922,Demands_tra!$A376,'Growth rates'!$C$4:$C$922,$AF376))</f>
        <v>3.48119945156028</v>
      </c>
      <c r="AT376" s="6">
        <f ca="1">IF($AF376="",SUMIFS('Growth rates'!Q$4:Q$922,'Growth rates'!$B$4:$B$922,Demands_tra!$A376,'Growth rates'!$C$4:$C$922,$AE376),SUMIFS('Growth rates'!Q$4:Q$922,'Growth rates'!$B$4:$B$922,Demands_tra!$A376,'Growth rates'!$C$4:$C$922,$AF376))</f>
        <v>3.57173973411087</v>
      </c>
      <c r="AU376" s="6">
        <f ca="1">IF($AF376="",SUMIFS('Growth rates'!R$4:R$922,'Growth rates'!$B$4:$B$922,Demands_tra!$A376,'Growth rates'!$C$4:$C$922,$AE376),SUMIFS('Growth rates'!R$4:R$922,'Growth rates'!$B$4:$B$922,Demands_tra!$A376,'Growth rates'!$C$4:$C$922,$AF376))</f>
        <v>3.64571835190392</v>
      </c>
      <c r="AV376" s="6">
        <f ca="1">IF($AF376="",SUMIFS('Growth rates'!S$4:S$922,'Growth rates'!$B$4:$B$922,Demands_tra!$A376,'Growth rates'!$C$4:$C$922,$AE376),SUMIFS('Growth rates'!S$4:S$922,'Growth rates'!$B$4:$B$922,Demands_tra!$A376,'Growth rates'!$C$4:$C$922,$AF376))</f>
        <v>3.70923582908119</v>
      </c>
      <c r="AW376" s="6">
        <f ca="1">IF($AF376="",SUMIFS('Growth rates'!T$4:T$922,'Growth rates'!$B$4:$B$922,Demands_tra!$A376,'Growth rates'!$C$4:$C$922,$AE376),SUMIFS('Growth rates'!T$4:T$922,'Growth rates'!$B$4:$B$922,Demands_tra!$A376,'Growth rates'!$C$4:$C$922,$AF376))</f>
        <v>3.76525998819813</v>
      </c>
      <c r="AX376" s="6">
        <f ca="1">IF($AF376="",SUMIFS('Growth rates'!U$4:U$922,'Growth rates'!$B$4:$B$922,Demands_tra!$A376,'Growth rates'!$C$4:$C$922,$AE376),SUMIFS('Growth rates'!U$4:U$922,'Growth rates'!$B$4:$B$922,Demands_tra!$A376,'Growth rates'!$C$4:$C$922,$AF376))</f>
        <v>3.81412926516019</v>
      </c>
      <c r="AY376" s="6">
        <f ca="1">IF($AF376="",SUMIFS('Growth rates'!V$4:V$922,'Growth rates'!$B$4:$B$922,Demands_tra!$A376,'Growth rates'!$C$4:$C$922,$AE376),SUMIFS('Growth rates'!V$4:V$922,'Growth rates'!$B$4:$B$922,Demands_tra!$A376,'Growth rates'!$C$4:$C$922,$AF376))</f>
        <v>0</v>
      </c>
      <c r="AZ376" s="6">
        <f ca="1">IF($AF376="",SUMIFS('Growth rates'!W$4:W$922,'Growth rates'!$B$4:$B$922,Demands_tra!$A376,'Growth rates'!$C$4:$C$922,$AE376),SUMIFS('Growth rates'!W$4:W$922,'Growth rates'!$B$4:$B$922,Demands_tra!$A376,'Growth rates'!$C$4:$C$922,$AF376))</f>
        <v>0</v>
      </c>
      <c r="BA376" s="6">
        <f ca="1">IF($AF376="",SUMIFS('Growth rates'!X$4:X$922,'Growth rates'!$B$4:$B$922,Demands_tra!$A376,'Growth rates'!$C$4:$C$922,$AE376),SUMIFS('Growth rates'!X$4:X$922,'Growth rates'!$B$4:$B$922,Demands_tra!$A376,'Growth rates'!$C$4:$C$922,$AF376))</f>
        <v>0</v>
      </c>
      <c r="BB376" s="6">
        <f ca="1">IF($AF376="",SUMIFS('Growth rates'!Y$4:Y$922,'Growth rates'!$B$4:$B$922,Demands_tra!$A376,'Growth rates'!$C$4:$C$922,$AE376),SUMIFS('Growth rates'!Y$4:Y$922,'Growth rates'!$B$4:$B$922,Demands_tra!$A376,'Growth rates'!$C$4:$C$922,$AF376))</f>
        <v>0</v>
      </c>
      <c r="BC376" s="6">
        <f ca="1">IF($AF376="",SUMIFS('Growth rates'!Z$4:Z$922,'Growth rates'!$B$4:$B$922,Demands_tra!$A376,'Growth rates'!$C$4:$C$922,$AE376),SUMIFS('Growth rates'!Z$4:Z$922,'Growth rates'!$B$4:$B$922,Demands_tra!$A376,'Growth rates'!$C$4:$C$922,$AF376))</f>
        <v>0</v>
      </c>
      <c r="BD376" s="6">
        <f ca="1">IF($AF376="",SUMIFS('Growth rates'!AA$4:AA$922,'Growth rates'!$B$4:$B$922,Demands_tra!$A376,'Growth rates'!$C$4:$C$922,$AE376),SUMIFS('Growth rates'!AA$4:AA$922,'Growth rates'!$B$4:$B$922,Demands_tra!$A376,'Growth rates'!$C$4:$C$922,$AF376))</f>
        <v>0</v>
      </c>
      <c r="BE376" s="6">
        <f ca="1">IF($AF376="",SUMIFS('Growth rates'!AB$4:AB$922,'Growth rates'!$B$4:$B$922,Demands_tra!$A376,'Growth rates'!$C$4:$C$922,$AE376),SUMIFS('Growth rates'!AB$4:AB$922,'Growth rates'!$B$4:$B$922,Demands_tra!$A376,'Growth rates'!$C$4:$C$922,$AF376))</f>
        <v>0</v>
      </c>
      <c r="BF376" s="6">
        <f ca="1">IF($AF376="",SUMIFS('Growth rates'!AC$4:AC$922,'Growth rates'!$B$4:$B$922,Demands_tra!$A376,'Growth rates'!$C$4:$C$922,$AE376),SUMIFS('Growth rates'!AC$4:AC$922,'Growth rates'!$B$4:$B$922,Demands_tra!$A376,'Growth rates'!$C$4:$C$922,$AF376))</f>
        <v>0</v>
      </c>
      <c r="BH376" t="str">
        <f ca="1">VLOOKUP($C376,'Default drvr and elast'!$A$4:$F$49,MATCH(VLOOKUP(A376,Classification!$B$4:$D$42,3,FALSE),'Default drvr and elast'!$D$3:$F$3,0)+3,FALSE)</f>
        <v>Med2</v>
      </c>
      <c r="BJ376" s="6">
        <f ca="1">IF($BI376="",SUMIF(Elasticities!$B$5:$B$52,Demands_tra!$BH376,Elasticities!C$5:C$52),SUMIF(Elasticities!$B$5:$B$52,Demands_tra!$BI376,Elasticities!C$5:C$52))</f>
        <v>0.799999999999989</v>
      </c>
      <c r="BK376" s="6">
        <f ca="1">IF($BI376="",SUMIF(Elasticities!$B$5:$B$52,Demands_tra!$BH376,Elasticities!D$5:D$52),SUMIF(Elasticities!$B$5:$B$52,Demands_tra!$BI376,Elasticities!D$5:D$52))</f>
        <v>0.797560975609746</v>
      </c>
      <c r="BL376" s="6">
        <f ca="1">IF($BI376="",SUMIF(Elasticities!$B$5:$B$52,Demands_tra!$BH376,Elasticities!E$5:E$52),SUMIF(Elasticities!$B$5:$B$52,Demands_tra!$BI376,Elasticities!E$5:E$52))</f>
        <v>0.785365853658527</v>
      </c>
      <c r="BM376" s="6">
        <f ca="1">IF($BI376="",SUMIF(Elasticities!$B$5:$B$52,Demands_tra!$BH376,Elasticities!F$5:F$52),SUMIF(Elasticities!$B$5:$B$52,Demands_tra!$BI376,Elasticities!F$5:F$52))</f>
        <v>0.773170731707307</v>
      </c>
      <c r="BN376" s="6">
        <f ca="1">IF($BI376="",SUMIF(Elasticities!$B$5:$B$52,Demands_tra!$BH376,Elasticities!G$5:G$52),SUMIF(Elasticities!$B$5:$B$52,Demands_tra!$BI376,Elasticities!G$5:G$52))</f>
        <v>0.760975609756088</v>
      </c>
      <c r="BO376" s="6">
        <f ca="1">IF($BI376="",SUMIF(Elasticities!$B$5:$B$52,Demands_tra!$BH376,Elasticities!H$5:H$52),SUMIF(Elasticities!$B$5:$B$52,Demands_tra!$BI376,Elasticities!H$5:H$52))</f>
        <v>0.748780487804868</v>
      </c>
      <c r="BP376" s="6">
        <f ca="1">IF($BI376="",SUMIF(Elasticities!$B$5:$B$52,Demands_tra!$BH376,Elasticities!I$5:I$52),SUMIF(Elasticities!$B$5:$B$52,Demands_tra!$BI376,Elasticities!I$5:I$52))</f>
        <v>0.736585365853649</v>
      </c>
      <c r="BQ376" s="6">
        <f ca="1">IF($BI376="",SUMIF(Elasticities!$B$5:$B$52,Demands_tra!$BH376,Elasticities!J$5:J$52),SUMIF(Elasticities!$B$5:$B$52,Demands_tra!$BI376,Elasticities!J$5:J$52))</f>
        <v>0.724390243902429</v>
      </c>
      <c r="BR376" s="6">
        <f ca="1">IF($BI376="",SUMIF(Elasticities!$B$5:$B$52,Demands_tra!$BH376,Elasticities!K$5:K$52),SUMIF(Elasticities!$B$5:$B$52,Demands_tra!$BI376,Elasticities!K$5:K$52))</f>
        <v>0.71219512195121</v>
      </c>
      <c r="BS376" s="6">
        <f ca="1">IF($BI376="",SUMIF(Elasticities!$B$5:$B$52,Demands_tra!$BH376,Elasticities!L$5:L$52),SUMIF(Elasticities!$B$5:$B$52,Demands_tra!$BI376,Elasticities!L$5:L$52))</f>
        <v>0.699999999999997</v>
      </c>
      <c r="BT376" s="6">
        <f ca="1">IF($BI376="",SUMIF(Elasticities!$B$5:$B$52,Demands_tra!$BH376,Elasticities!M$5:M$52),SUMIF(Elasticities!$B$5:$B$52,Demands_tra!$BI376,Elasticities!M$5:M$52))</f>
        <v>0.687499999999996</v>
      </c>
      <c r="BU376" s="6">
        <f ca="1">IF($BI376="",SUMIF(Elasticities!$B$5:$B$52,Demands_tra!$BH376,Elasticities!N$5:N$52),SUMIF(Elasticities!$B$5:$B$52,Demands_tra!$BI376,Elasticities!N$5:N$52))</f>
        <v>0.674999999999996</v>
      </c>
      <c r="BV376" s="6">
        <f ca="1">IF($BI376="",SUMIF(Elasticities!$B$5:$B$52,Demands_tra!$BH376,Elasticities!O$5:O$52),SUMIF(Elasticities!$B$5:$B$52,Demands_tra!$BI376,Elasticities!O$5:O$52))</f>
        <v>0.662499999999996</v>
      </c>
      <c r="BW376" s="6">
        <f ca="1">IF($BI376="",SUMIF(Elasticities!$B$5:$B$52,Demands_tra!$BH376,Elasticities!P$5:P$52),SUMIF(Elasticities!$B$5:$B$52,Demands_tra!$BI376,Elasticities!P$5:P$52))</f>
        <v>0.649999999999997</v>
      </c>
      <c r="BX376" s="6">
        <f ca="1">IF($BI376="",SUMIF(Elasticities!$B$5:$B$52,Demands_tra!$BH376,Elasticities!Q$5:Q$52),SUMIF(Elasticities!$B$5:$B$52,Demands_tra!$BI376,Elasticities!Q$5:Q$52))</f>
        <v>0.637499999999997</v>
      </c>
      <c r="BY376" s="6">
        <f ca="1">IF($BI376="",SUMIF(Elasticities!$B$5:$B$52,Demands_tra!$BH376,Elasticities!R$5:R$52),SUMIF(Elasticities!$B$5:$B$52,Demands_tra!$BI376,Elasticities!R$5:R$52))</f>
        <v>0.624999999999996</v>
      </c>
      <c r="BZ376" s="6">
        <f ca="1">IF($BI376="",SUMIF(Elasticities!$B$5:$B$52,Demands_tra!$BH376,Elasticities!S$5:S$52),SUMIF(Elasticities!$B$5:$B$52,Demands_tra!$BI376,Elasticities!S$5:S$52))</f>
        <v>0.612499999999996</v>
      </c>
      <c r="CA376" s="6">
        <f ca="1">IF($BI376="",SUMIF(Elasticities!$B$5:$B$52,Demands_tra!$BH376,Elasticities!T$5:T$52),SUMIF(Elasticities!$B$5:$B$52,Demands_tra!$BI376,Elasticities!T$5:T$52))</f>
        <v>0.599999999999996</v>
      </c>
      <c r="CB376" s="6" t="e">
        <f ca="1">IF($BI376="",SUMIF(Elasticities!$B$5:$B$52,Demands_tra!$BH376,Elasticities!U$5:U$52),SUMIF(Elasticities!$B$5:$B$52,Demands_tra!$BI376,Elasticities!U$5:U$52))</f>
        <v>#VALUE!</v>
      </c>
      <c r="CC376" s="6" t="e">
        <f ca="1">IF($BI376="",SUMIF(Elasticities!$B$5:$B$52,Demands_tra!$BH376,Elasticities!V$5:V$52),SUMIF(Elasticities!$B$5:$B$52,Demands_tra!$BI376,Elasticities!V$5:V$52))</f>
        <v>#VALUE!</v>
      </c>
      <c r="CD376" s="6" t="e">
        <f ca="1">IF($BI376="",SUMIF(Elasticities!$B$5:$B$52,Demands_tra!$BH376,Elasticities!W$5:W$52),SUMIF(Elasticities!$B$5:$B$52,Demands_tra!$BI376,Elasticities!W$5:W$52))</f>
        <v>#VALUE!</v>
      </c>
      <c r="CE376" s="6" t="e">
        <f ca="1">IF($BI376="",SUMIF(Elasticities!$B$5:$B$52,Demands_tra!$BH376,Elasticities!X$5:X$52),SUMIF(Elasticities!$B$5:$B$52,Demands_tra!$BI376,Elasticities!X$5:X$52))</f>
        <v>#VALUE!</v>
      </c>
      <c r="CF376" s="6" t="e">
        <f ca="1">IF($BI376="",SUMIF(Elasticities!$B$5:$B$52,Demands_tra!$BH376,Elasticities!Y$5:Y$52),SUMIF(Elasticities!$B$5:$B$52,Demands_tra!$BI376,Elasticities!Y$5:Y$52))</f>
        <v>#VALUE!</v>
      </c>
      <c r="CG376" s="6" t="e">
        <f ca="1">IF($BI376="",SUMIF(Elasticities!$B$5:$B$52,Demands_tra!$BH376,Elasticities!Z$5:Z$52),SUMIF(Elasticities!$B$5:$B$52,Demands_tra!$BI376,Elasticities!Z$5:Z$52))</f>
        <v>#VALUE!</v>
      </c>
      <c r="CH376" s="6" t="e">
        <f ca="1">IF($BI376="",SUMIF(Elasticities!$B$5:$B$52,Demands_tra!$BH376,Elasticities!AA$5:AA$52),SUMIF(Elasticities!$B$5:$B$52,Demands_tra!$BI376,Elasticities!AA$5:AA$52))</f>
        <v>#VALUE!</v>
      </c>
      <c r="CI376" s="6" t="e">
        <f ca="1">IF($BI376="",SUMIF(Elasticities!$B$5:$B$52,Demands_tra!$BH376,Elasticities!AB$5:AB$52),SUMIF(Elasticities!$B$5:$B$52,Demands_tra!$BI376,Elasticities!AB$5:AB$52))</f>
        <v>#VALUE!</v>
      </c>
    </row>
    <row r="377" spans="1:87">
      <c r="A377" t="str">
        <f>IF(BYDem_tra!B376="","\I:",BYDem_tra!B376)</f>
        <v>Turkey</v>
      </c>
      <c r="B377" t="str">
        <f>BYDem_tra!E376</f>
        <v>TTF</v>
      </c>
      <c r="C377" t="str">
        <f t="shared" si="246"/>
        <v>TTF</v>
      </c>
      <c r="D377" s="3">
        <f>SUMIFS(BYDem_tra!$M$2:$M$2000,BYDem_tra!$B$2:$B$2000,Demands_tra!$A377,BYDem_tra!$E$2:$E$2000,Demands_tra!$B377)</f>
        <v>3.86304145488</v>
      </c>
      <c r="E377" s="3">
        <f ca="1" t="shared" si="247"/>
        <v>3.95764867674043</v>
      </c>
      <c r="F377" s="3">
        <f ca="1" t="shared" si="248"/>
        <v>4.9032762156685</v>
      </c>
      <c r="G377" s="3">
        <f ca="1" t="shared" si="249"/>
        <v>5.69923932417136</v>
      </c>
      <c r="H377" s="3">
        <f ca="1" t="shared" si="250"/>
        <v>6.44646746033417</v>
      </c>
      <c r="I377" s="3">
        <f ca="1" t="shared" si="251"/>
        <v>7.10077394538312</v>
      </c>
      <c r="J377" s="3">
        <f ca="1" t="shared" si="252"/>
        <v>7.69255727579583</v>
      </c>
      <c r="K377" s="3">
        <f ca="1" t="shared" si="253"/>
        <v>8.21786107201592</v>
      </c>
      <c r="L377" s="3">
        <f ca="1" t="shared" si="254"/>
        <v>8.69394368505772</v>
      </c>
      <c r="M377" s="3">
        <f ca="1" t="shared" si="255"/>
        <v>9.11851376089163</v>
      </c>
      <c r="N377" s="3">
        <f ca="1" t="shared" si="256"/>
        <v>9.47577668212738</v>
      </c>
      <c r="O377" s="3">
        <f ca="1" t="shared" si="257"/>
        <v>9.75733719927048</v>
      </c>
      <c r="P377" s="3">
        <f ca="1" t="shared" si="258"/>
        <v>9.97707933230319</v>
      </c>
      <c r="Q377" s="3">
        <f ca="1" t="shared" si="259"/>
        <v>10.1457461772585</v>
      </c>
      <c r="R377" s="3">
        <f ca="1" t="shared" si="260"/>
        <v>10.2797109432475</v>
      </c>
      <c r="S377" s="3">
        <f ca="1" t="shared" si="261"/>
        <v>10.3916472686505</v>
      </c>
      <c r="T377" s="3">
        <f ca="1" t="shared" si="262"/>
        <v>10.4877822376096</v>
      </c>
      <c r="U377" s="3">
        <f ca="1" t="shared" si="263"/>
        <v>10.569454738817</v>
      </c>
      <c r="V377" s="3" t="e">
        <f ca="1" t="shared" si="238"/>
        <v>#VALUE!</v>
      </c>
      <c r="W377" s="3" t="e">
        <f ca="1" t="shared" si="239"/>
        <v>#DIV/0!</v>
      </c>
      <c r="X377" s="3" t="e">
        <f ca="1" t="shared" si="240"/>
        <v>#DIV/0!</v>
      </c>
      <c r="Y377" s="3" t="e">
        <f ca="1" t="shared" si="241"/>
        <v>#DIV/0!</v>
      </c>
      <c r="Z377" s="3" t="e">
        <f ca="1" t="shared" si="242"/>
        <v>#DIV/0!</v>
      </c>
      <c r="AA377" s="3" t="e">
        <f ca="1" t="shared" si="243"/>
        <v>#DIV/0!</v>
      </c>
      <c r="AB377" s="3" t="e">
        <f ca="1" t="shared" si="244"/>
        <v>#DIV/0!</v>
      </c>
      <c r="AC377" s="3" t="e">
        <f ca="1" t="shared" si="245"/>
        <v>#DIV/0!</v>
      </c>
      <c r="AE377" s="34" t="str">
        <f ca="1">VLOOKUP($C377,'Default drvr and elast'!$A$4:$C$49,MATCH(VLOOKUP(A377,Classification!$B$4:$D$99,2,FALSE),'Default drvr and elast'!$A$3:$C$3,0),FALSE)</f>
        <v>GDP</v>
      </c>
      <c r="AF377" s="4"/>
      <c r="AG377" s="6">
        <f ca="1">IF($AF377="",SUMIFS('Growth rates'!D$4:D$922,'Growth rates'!$B$4:$B$922,Demands_tra!$A377,'Growth rates'!$C$4:$C$922,$AE377),SUMIFS('Growth rates'!D$4:D$922,'Growth rates'!$B$4:$B$922,Demands_tra!$A377,'Growth rates'!$C$4:$C$922,$AF377))</f>
        <v>1</v>
      </c>
      <c r="AH377" s="6">
        <f ca="1">IF($AF377="",SUMIFS('Growth rates'!E$4:E$922,'Growth rates'!$B$4:$B$922,Demands_tra!$A377,'Growth rates'!$C$4:$C$922,$AE377),SUMIFS('Growth rates'!E$4:E$922,'Growth rates'!$B$4:$B$922,Demands_tra!$A377,'Growth rates'!$C$4:$C$922,$AF377))</f>
        <v>1.03070655003645</v>
      </c>
      <c r="AI377" s="6">
        <f ca="1">IF($AF377="",SUMIFS('Growth rates'!F$4:F$922,'Growth rates'!$B$4:$B$922,Demands_tra!$A377,'Growth rates'!$C$4:$C$922,$AE377),SUMIFS('Growth rates'!F$4:F$922,'Growth rates'!$B$4:$B$922,Demands_tra!$A377,'Growth rates'!$C$4:$C$922,$AF377))</f>
        <v>1.34428477211982</v>
      </c>
      <c r="AJ377" s="6">
        <f ca="1">IF($AF377="",SUMIFS('Growth rates'!G$4:G$922,'Growth rates'!$B$4:$B$922,Demands_tra!$A377,'Growth rates'!$C$4:$C$922,$AE377),SUMIFS('Growth rates'!G$4:G$922,'Growth rates'!$B$4:$B$922,Demands_tra!$A377,'Growth rates'!$C$4:$C$922,$AF377))</f>
        <v>1.62652730049637</v>
      </c>
      <c r="AK377" s="6">
        <f ca="1">IF($AF377="",SUMIFS('Growth rates'!H$4:H$922,'Growth rates'!$B$4:$B$922,Demands_tra!$A377,'Growth rates'!$C$4:$C$922,$AE377),SUMIFS('Growth rates'!H$4:H$922,'Growth rates'!$B$4:$B$922,Demands_tra!$A377,'Growth rates'!$C$4:$C$922,$AF377))</f>
        <v>1.90676524697143</v>
      </c>
      <c r="AL377" s="6">
        <f ca="1">IF($AF377="",SUMIFS('Growth rates'!I$4:I$922,'Growth rates'!$B$4:$B$922,Demands_tra!$A377,'Growth rates'!$C$4:$C$922,$AE377),SUMIFS('Growth rates'!I$4:I$922,'Growth rates'!$B$4:$B$922,Demands_tra!$A377,'Growth rates'!$C$4:$C$922,$AF377))</f>
        <v>2.16523048352945</v>
      </c>
      <c r="AM377" s="6">
        <f ca="1">IF($AF377="",SUMIFS('Growth rates'!J$4:J$922,'Growth rates'!$B$4:$B$922,Demands_tra!$A377,'Growth rates'!$C$4:$C$922,$AE377),SUMIFS('Growth rates'!J$4:J$922,'Growth rates'!$B$4:$B$922,Demands_tra!$A377,'Growth rates'!$C$4:$C$922,$AF377))</f>
        <v>2.41021468985387</v>
      </c>
      <c r="AN377" s="6">
        <f ca="1">IF($AF377="",SUMIFS('Growth rates'!K$4:K$922,'Growth rates'!$B$4:$B$922,Demands_tra!$A377,'Growth rates'!$C$4:$C$922,$AE377),SUMIFS('Growth rates'!K$4:K$922,'Growth rates'!$B$4:$B$922,Demands_tra!$A377,'Growth rates'!$C$4:$C$922,$AF377))</f>
        <v>2.63742233329862</v>
      </c>
      <c r="AO377" s="6">
        <f ca="1">IF($AF377="",SUMIFS('Growth rates'!L$4:L$922,'Growth rates'!$B$4:$B$922,Demands_tra!$A377,'Growth rates'!$C$4:$C$922,$AE377),SUMIFS('Growth rates'!L$4:L$922,'Growth rates'!$B$4:$B$922,Demands_tra!$A377,'Growth rates'!$C$4:$C$922,$AF377))</f>
        <v>2.85196032489847</v>
      </c>
      <c r="AP377" s="6">
        <f ca="1">IF($AF377="",SUMIFS('Growth rates'!M$4:M$922,'Growth rates'!$B$4:$B$922,Demands_tra!$A377,'Growth rates'!$C$4:$C$922,$AE377),SUMIFS('Growth rates'!M$4:M$922,'Growth rates'!$B$4:$B$922,Demands_tra!$A377,'Growth rates'!$C$4:$C$922,$AF377))</f>
        <v>3.05092592592593</v>
      </c>
      <c r="AQ377" s="6">
        <f ca="1">IF($AF377="",SUMIFS('Growth rates'!N$4:N$922,'Growth rates'!$B$4:$B$922,Demands_tra!$A377,'Growth rates'!$C$4:$C$922,$AE377),SUMIFS('Growth rates'!N$4:N$922,'Growth rates'!$B$4:$B$922,Demands_tra!$A377,'Growth rates'!$C$4:$C$922,$AF377))</f>
        <v>3.22479520288799</v>
      </c>
      <c r="AR377" s="6">
        <f ca="1">IF($AF377="",SUMIFS('Growth rates'!O$4:O$922,'Growth rates'!$B$4:$B$922,Demands_tra!$A377,'Growth rates'!$C$4:$C$922,$AE377),SUMIFS('Growth rates'!O$4:O$922,'Growth rates'!$B$4:$B$922,Demands_tra!$A377,'Growth rates'!$C$4:$C$922,$AF377))</f>
        <v>3.36675170953521</v>
      </c>
      <c r="AS377" s="6">
        <f ca="1">IF($AF377="",SUMIFS('Growth rates'!P$4:P$922,'Growth rates'!$B$4:$B$922,Demands_tra!$A377,'Growth rates'!$C$4:$C$922,$AE377),SUMIFS('Growth rates'!P$4:P$922,'Growth rates'!$B$4:$B$922,Demands_tra!$A377,'Growth rates'!$C$4:$C$922,$AF377))</f>
        <v>3.48119945156028</v>
      </c>
      <c r="AT377" s="6">
        <f ca="1">IF($AF377="",SUMIFS('Growth rates'!Q$4:Q$922,'Growth rates'!$B$4:$B$922,Demands_tra!$A377,'Growth rates'!$C$4:$C$922,$AE377),SUMIFS('Growth rates'!Q$4:Q$922,'Growth rates'!$B$4:$B$922,Demands_tra!$A377,'Growth rates'!$C$4:$C$922,$AF377))</f>
        <v>3.57173973411087</v>
      </c>
      <c r="AU377" s="6">
        <f ca="1">IF($AF377="",SUMIFS('Growth rates'!R$4:R$922,'Growth rates'!$B$4:$B$922,Demands_tra!$A377,'Growth rates'!$C$4:$C$922,$AE377),SUMIFS('Growth rates'!R$4:R$922,'Growth rates'!$B$4:$B$922,Demands_tra!$A377,'Growth rates'!$C$4:$C$922,$AF377))</f>
        <v>3.64571835190392</v>
      </c>
      <c r="AV377" s="6">
        <f ca="1">IF($AF377="",SUMIFS('Growth rates'!S$4:S$922,'Growth rates'!$B$4:$B$922,Demands_tra!$A377,'Growth rates'!$C$4:$C$922,$AE377),SUMIFS('Growth rates'!S$4:S$922,'Growth rates'!$B$4:$B$922,Demands_tra!$A377,'Growth rates'!$C$4:$C$922,$AF377))</f>
        <v>3.70923582908119</v>
      </c>
      <c r="AW377" s="6">
        <f ca="1">IF($AF377="",SUMIFS('Growth rates'!T$4:T$922,'Growth rates'!$B$4:$B$922,Demands_tra!$A377,'Growth rates'!$C$4:$C$922,$AE377),SUMIFS('Growth rates'!T$4:T$922,'Growth rates'!$B$4:$B$922,Demands_tra!$A377,'Growth rates'!$C$4:$C$922,$AF377))</f>
        <v>3.76525998819813</v>
      </c>
      <c r="AX377" s="6">
        <f ca="1">IF($AF377="",SUMIFS('Growth rates'!U$4:U$922,'Growth rates'!$B$4:$B$922,Demands_tra!$A377,'Growth rates'!$C$4:$C$922,$AE377),SUMIFS('Growth rates'!U$4:U$922,'Growth rates'!$B$4:$B$922,Demands_tra!$A377,'Growth rates'!$C$4:$C$922,$AF377))</f>
        <v>3.81412926516019</v>
      </c>
      <c r="AY377" s="6">
        <f ca="1">IF($AF377="",SUMIFS('Growth rates'!V$4:V$922,'Growth rates'!$B$4:$B$922,Demands_tra!$A377,'Growth rates'!$C$4:$C$922,$AE377),SUMIFS('Growth rates'!V$4:V$922,'Growth rates'!$B$4:$B$922,Demands_tra!$A377,'Growth rates'!$C$4:$C$922,$AF377))</f>
        <v>0</v>
      </c>
      <c r="AZ377" s="6">
        <f ca="1">IF($AF377="",SUMIFS('Growth rates'!W$4:W$922,'Growth rates'!$B$4:$B$922,Demands_tra!$A377,'Growth rates'!$C$4:$C$922,$AE377),SUMIFS('Growth rates'!W$4:W$922,'Growth rates'!$B$4:$B$922,Demands_tra!$A377,'Growth rates'!$C$4:$C$922,$AF377))</f>
        <v>0</v>
      </c>
      <c r="BA377" s="6">
        <f ca="1">IF($AF377="",SUMIFS('Growth rates'!X$4:X$922,'Growth rates'!$B$4:$B$922,Demands_tra!$A377,'Growth rates'!$C$4:$C$922,$AE377),SUMIFS('Growth rates'!X$4:X$922,'Growth rates'!$B$4:$B$922,Demands_tra!$A377,'Growth rates'!$C$4:$C$922,$AF377))</f>
        <v>0</v>
      </c>
      <c r="BB377" s="6">
        <f ca="1">IF($AF377="",SUMIFS('Growth rates'!Y$4:Y$922,'Growth rates'!$B$4:$B$922,Demands_tra!$A377,'Growth rates'!$C$4:$C$922,$AE377),SUMIFS('Growth rates'!Y$4:Y$922,'Growth rates'!$B$4:$B$922,Demands_tra!$A377,'Growth rates'!$C$4:$C$922,$AF377))</f>
        <v>0</v>
      </c>
      <c r="BC377" s="6">
        <f ca="1">IF($AF377="",SUMIFS('Growth rates'!Z$4:Z$922,'Growth rates'!$B$4:$B$922,Demands_tra!$A377,'Growth rates'!$C$4:$C$922,$AE377),SUMIFS('Growth rates'!Z$4:Z$922,'Growth rates'!$B$4:$B$922,Demands_tra!$A377,'Growth rates'!$C$4:$C$922,$AF377))</f>
        <v>0</v>
      </c>
      <c r="BD377" s="6">
        <f ca="1">IF($AF377="",SUMIFS('Growth rates'!AA$4:AA$922,'Growth rates'!$B$4:$B$922,Demands_tra!$A377,'Growth rates'!$C$4:$C$922,$AE377),SUMIFS('Growth rates'!AA$4:AA$922,'Growth rates'!$B$4:$B$922,Demands_tra!$A377,'Growth rates'!$C$4:$C$922,$AF377))</f>
        <v>0</v>
      </c>
      <c r="BE377" s="6">
        <f ca="1">IF($AF377="",SUMIFS('Growth rates'!AB$4:AB$922,'Growth rates'!$B$4:$B$922,Demands_tra!$A377,'Growth rates'!$C$4:$C$922,$AE377),SUMIFS('Growth rates'!AB$4:AB$922,'Growth rates'!$B$4:$B$922,Demands_tra!$A377,'Growth rates'!$C$4:$C$922,$AF377))</f>
        <v>0</v>
      </c>
      <c r="BF377" s="6">
        <f ca="1">IF($AF377="",SUMIFS('Growth rates'!AC$4:AC$922,'Growth rates'!$B$4:$B$922,Demands_tra!$A377,'Growth rates'!$C$4:$C$922,$AE377),SUMIFS('Growth rates'!AC$4:AC$922,'Growth rates'!$B$4:$B$922,Demands_tra!$A377,'Growth rates'!$C$4:$C$922,$AF377))</f>
        <v>0</v>
      </c>
      <c r="BH377" t="str">
        <f ca="1">VLOOKUP($C377,'Default drvr and elast'!$A$4:$F$49,MATCH(VLOOKUP(A377,Classification!$B$4:$D$42,3,FALSE),'Default drvr and elast'!$D$3:$F$3,0)+3,FALSE)</f>
        <v>Med2</v>
      </c>
      <c r="BJ377" s="6">
        <f ca="1">IF($BI377="",SUMIF(Elasticities!$B$5:$B$52,Demands_tra!$BH377,Elasticities!C$5:C$52),SUMIF(Elasticities!$B$5:$B$52,Demands_tra!$BI377,Elasticities!C$5:C$52))</f>
        <v>0.799999999999989</v>
      </c>
      <c r="BK377" s="6">
        <f ca="1">IF($BI377="",SUMIF(Elasticities!$B$5:$B$52,Demands_tra!$BH377,Elasticities!D$5:D$52),SUMIF(Elasticities!$B$5:$B$52,Demands_tra!$BI377,Elasticities!D$5:D$52))</f>
        <v>0.797560975609746</v>
      </c>
      <c r="BL377" s="6">
        <f ca="1">IF($BI377="",SUMIF(Elasticities!$B$5:$B$52,Demands_tra!$BH377,Elasticities!E$5:E$52),SUMIF(Elasticities!$B$5:$B$52,Demands_tra!$BI377,Elasticities!E$5:E$52))</f>
        <v>0.785365853658527</v>
      </c>
      <c r="BM377" s="6">
        <f ca="1">IF($BI377="",SUMIF(Elasticities!$B$5:$B$52,Demands_tra!$BH377,Elasticities!F$5:F$52),SUMIF(Elasticities!$B$5:$B$52,Demands_tra!$BI377,Elasticities!F$5:F$52))</f>
        <v>0.773170731707307</v>
      </c>
      <c r="BN377" s="6">
        <f ca="1">IF($BI377="",SUMIF(Elasticities!$B$5:$B$52,Demands_tra!$BH377,Elasticities!G$5:G$52),SUMIF(Elasticities!$B$5:$B$52,Demands_tra!$BI377,Elasticities!G$5:G$52))</f>
        <v>0.760975609756088</v>
      </c>
      <c r="BO377" s="6">
        <f ca="1">IF($BI377="",SUMIF(Elasticities!$B$5:$B$52,Demands_tra!$BH377,Elasticities!H$5:H$52),SUMIF(Elasticities!$B$5:$B$52,Demands_tra!$BI377,Elasticities!H$5:H$52))</f>
        <v>0.748780487804868</v>
      </c>
      <c r="BP377" s="6">
        <f ca="1">IF($BI377="",SUMIF(Elasticities!$B$5:$B$52,Demands_tra!$BH377,Elasticities!I$5:I$52),SUMIF(Elasticities!$B$5:$B$52,Demands_tra!$BI377,Elasticities!I$5:I$52))</f>
        <v>0.736585365853649</v>
      </c>
      <c r="BQ377" s="6">
        <f ca="1">IF($BI377="",SUMIF(Elasticities!$B$5:$B$52,Demands_tra!$BH377,Elasticities!J$5:J$52),SUMIF(Elasticities!$B$5:$B$52,Demands_tra!$BI377,Elasticities!J$5:J$52))</f>
        <v>0.724390243902429</v>
      </c>
      <c r="BR377" s="6">
        <f ca="1">IF($BI377="",SUMIF(Elasticities!$B$5:$B$52,Demands_tra!$BH377,Elasticities!K$5:K$52),SUMIF(Elasticities!$B$5:$B$52,Demands_tra!$BI377,Elasticities!K$5:K$52))</f>
        <v>0.71219512195121</v>
      </c>
      <c r="BS377" s="6">
        <f ca="1">IF($BI377="",SUMIF(Elasticities!$B$5:$B$52,Demands_tra!$BH377,Elasticities!L$5:L$52),SUMIF(Elasticities!$B$5:$B$52,Demands_tra!$BI377,Elasticities!L$5:L$52))</f>
        <v>0.699999999999997</v>
      </c>
      <c r="BT377" s="6">
        <f ca="1">IF($BI377="",SUMIF(Elasticities!$B$5:$B$52,Demands_tra!$BH377,Elasticities!M$5:M$52),SUMIF(Elasticities!$B$5:$B$52,Demands_tra!$BI377,Elasticities!M$5:M$52))</f>
        <v>0.687499999999996</v>
      </c>
      <c r="BU377" s="6">
        <f ca="1">IF($BI377="",SUMIF(Elasticities!$B$5:$B$52,Demands_tra!$BH377,Elasticities!N$5:N$52),SUMIF(Elasticities!$B$5:$B$52,Demands_tra!$BI377,Elasticities!N$5:N$52))</f>
        <v>0.674999999999996</v>
      </c>
      <c r="BV377" s="6">
        <f ca="1">IF($BI377="",SUMIF(Elasticities!$B$5:$B$52,Demands_tra!$BH377,Elasticities!O$5:O$52),SUMIF(Elasticities!$B$5:$B$52,Demands_tra!$BI377,Elasticities!O$5:O$52))</f>
        <v>0.662499999999996</v>
      </c>
      <c r="BW377" s="6">
        <f ca="1">IF($BI377="",SUMIF(Elasticities!$B$5:$B$52,Demands_tra!$BH377,Elasticities!P$5:P$52),SUMIF(Elasticities!$B$5:$B$52,Demands_tra!$BI377,Elasticities!P$5:P$52))</f>
        <v>0.649999999999997</v>
      </c>
      <c r="BX377" s="6">
        <f ca="1">IF($BI377="",SUMIF(Elasticities!$B$5:$B$52,Demands_tra!$BH377,Elasticities!Q$5:Q$52),SUMIF(Elasticities!$B$5:$B$52,Demands_tra!$BI377,Elasticities!Q$5:Q$52))</f>
        <v>0.637499999999997</v>
      </c>
      <c r="BY377" s="6">
        <f ca="1">IF($BI377="",SUMIF(Elasticities!$B$5:$B$52,Demands_tra!$BH377,Elasticities!R$5:R$52),SUMIF(Elasticities!$B$5:$B$52,Demands_tra!$BI377,Elasticities!R$5:R$52))</f>
        <v>0.624999999999996</v>
      </c>
      <c r="BZ377" s="6">
        <f ca="1">IF($BI377="",SUMIF(Elasticities!$B$5:$B$52,Demands_tra!$BH377,Elasticities!S$5:S$52),SUMIF(Elasticities!$B$5:$B$52,Demands_tra!$BI377,Elasticities!S$5:S$52))</f>
        <v>0.612499999999996</v>
      </c>
      <c r="CA377" s="6">
        <f ca="1">IF($BI377="",SUMIF(Elasticities!$B$5:$B$52,Demands_tra!$BH377,Elasticities!T$5:T$52),SUMIF(Elasticities!$B$5:$B$52,Demands_tra!$BI377,Elasticities!T$5:T$52))</f>
        <v>0.599999999999996</v>
      </c>
      <c r="CB377" s="6" t="e">
        <f ca="1">IF($BI377="",SUMIF(Elasticities!$B$5:$B$52,Demands_tra!$BH377,Elasticities!U$5:U$52),SUMIF(Elasticities!$B$5:$B$52,Demands_tra!$BI377,Elasticities!U$5:U$52))</f>
        <v>#VALUE!</v>
      </c>
      <c r="CC377" s="6" t="e">
        <f ca="1">IF($BI377="",SUMIF(Elasticities!$B$5:$B$52,Demands_tra!$BH377,Elasticities!V$5:V$52),SUMIF(Elasticities!$B$5:$B$52,Demands_tra!$BI377,Elasticities!V$5:V$52))</f>
        <v>#VALUE!</v>
      </c>
      <c r="CD377" s="6" t="e">
        <f ca="1">IF($BI377="",SUMIF(Elasticities!$B$5:$B$52,Demands_tra!$BH377,Elasticities!W$5:W$52),SUMIF(Elasticities!$B$5:$B$52,Demands_tra!$BI377,Elasticities!W$5:W$52))</f>
        <v>#VALUE!</v>
      </c>
      <c r="CE377" s="6" t="e">
        <f ca="1">IF($BI377="",SUMIF(Elasticities!$B$5:$B$52,Demands_tra!$BH377,Elasticities!X$5:X$52),SUMIF(Elasticities!$B$5:$B$52,Demands_tra!$BI377,Elasticities!X$5:X$52))</f>
        <v>#VALUE!</v>
      </c>
      <c r="CF377" s="6" t="e">
        <f ca="1">IF($BI377="",SUMIF(Elasticities!$B$5:$B$52,Demands_tra!$BH377,Elasticities!Y$5:Y$52),SUMIF(Elasticities!$B$5:$B$52,Demands_tra!$BI377,Elasticities!Y$5:Y$52))</f>
        <v>#VALUE!</v>
      </c>
      <c r="CG377" s="6" t="e">
        <f ca="1">IF($BI377="",SUMIF(Elasticities!$B$5:$B$52,Demands_tra!$BH377,Elasticities!Z$5:Z$52),SUMIF(Elasticities!$B$5:$B$52,Demands_tra!$BI377,Elasticities!Z$5:Z$52))</f>
        <v>#VALUE!</v>
      </c>
      <c r="CH377" s="6" t="e">
        <f ca="1">IF($BI377="",SUMIF(Elasticities!$B$5:$B$52,Demands_tra!$BH377,Elasticities!AA$5:AA$52),SUMIF(Elasticities!$B$5:$B$52,Demands_tra!$BI377,Elasticities!AA$5:AA$52))</f>
        <v>#VALUE!</v>
      </c>
      <c r="CI377" s="6" t="e">
        <f ca="1">IF($BI377="",SUMIF(Elasticities!$B$5:$B$52,Demands_tra!$BH377,Elasticities!AB$5:AB$52),SUMIF(Elasticities!$B$5:$B$52,Demands_tra!$BI377,Elasticities!AB$5:AB$52))</f>
        <v>#VALUE!</v>
      </c>
    </row>
    <row r="378" spans="1:87">
      <c r="A378" t="str">
        <f>IF(BYDem_tra!B377="","\I:",BYDem_tra!B377)</f>
        <v>Turkey</v>
      </c>
      <c r="B378" t="str">
        <f>BYDem_tra!E377</f>
        <v>TTP</v>
      </c>
      <c r="C378" t="str">
        <f t="shared" si="246"/>
        <v>TTP</v>
      </c>
      <c r="D378" s="3">
        <f>SUMIFS(BYDem_tra!$M$2:$M$2000,BYDem_tra!$B$2:$B$2000,Demands_tra!$A378,BYDem_tra!$E$2:$E$2000,Demands_tra!$B378)</f>
        <v>5.62897842912</v>
      </c>
      <c r="E378" s="3">
        <f ca="1" t="shared" si="247"/>
        <v>5.66430246258364</v>
      </c>
      <c r="F378" s="3">
        <f ca="1" t="shared" si="248"/>
        <v>5.83794715309118</v>
      </c>
      <c r="G378" s="3">
        <f ca="1" t="shared" si="249"/>
        <v>5.98651108093664</v>
      </c>
      <c r="H378" s="3">
        <f ca="1" t="shared" si="250"/>
        <v>6.10401954633121</v>
      </c>
      <c r="I378" s="3">
        <f ca="1" t="shared" si="251"/>
        <v>6.19700482916528</v>
      </c>
      <c r="J378" s="3">
        <f ca="1" t="shared" si="252"/>
        <v>6.26534474370254</v>
      </c>
      <c r="K378" s="3">
        <f ca="1" t="shared" si="253"/>
        <v>6.30371330506702</v>
      </c>
      <c r="L378" s="3">
        <f ca="1" t="shared" si="254"/>
        <v>6.31442967110048</v>
      </c>
      <c r="M378" s="3">
        <f ca="1" t="shared" si="255"/>
        <v>6.29796274593705</v>
      </c>
      <c r="N378" s="3">
        <f ca="1" t="shared" si="256"/>
        <v>6.26139975887897</v>
      </c>
      <c r="O378" s="3">
        <f ca="1" t="shared" si="257"/>
        <v>6.21154664343117</v>
      </c>
      <c r="P378" s="3">
        <f ca="1" t="shared" si="258"/>
        <v>6.15194319736171</v>
      </c>
      <c r="Q378" s="3">
        <f ca="1" t="shared" si="259"/>
        <v>6.08462251654381</v>
      </c>
      <c r="R378" s="3">
        <f ca="1" t="shared" si="260"/>
        <v>6.01141875756561</v>
      </c>
      <c r="S378" s="3">
        <f ca="1" t="shared" si="261"/>
        <v>5.93455034096626</v>
      </c>
      <c r="T378" s="3">
        <f ca="1" t="shared" si="262"/>
        <v>5.85587739919975</v>
      </c>
      <c r="U378" s="3">
        <f ca="1" t="shared" si="263"/>
        <v>5.77614183458078</v>
      </c>
      <c r="V378" s="3" t="e">
        <f ca="1" t="shared" si="238"/>
        <v>#VALUE!</v>
      </c>
      <c r="W378" s="3" t="e">
        <f ca="1" t="shared" si="239"/>
        <v>#DIV/0!</v>
      </c>
      <c r="X378" s="3" t="e">
        <f ca="1" t="shared" si="240"/>
        <v>#DIV/0!</v>
      </c>
      <c r="Y378" s="3" t="e">
        <f ca="1" t="shared" si="241"/>
        <v>#DIV/0!</v>
      </c>
      <c r="Z378" s="3" t="e">
        <f ca="1" t="shared" si="242"/>
        <v>#DIV/0!</v>
      </c>
      <c r="AA378" s="3" t="e">
        <f ca="1" t="shared" si="243"/>
        <v>#DIV/0!</v>
      </c>
      <c r="AB378" s="3" t="e">
        <f ca="1" t="shared" si="244"/>
        <v>#DIV/0!</v>
      </c>
      <c r="AC378" s="3" t="e">
        <f ca="1" t="shared" si="245"/>
        <v>#DIV/0!</v>
      </c>
      <c r="AE378" s="34" t="str">
        <f ca="1">VLOOKUP($C378,'Default drvr and elast'!$A$4:$C$49,MATCH(VLOOKUP(A378,Classification!$B$4:$D$99,2,FALSE),'Default drvr and elast'!$A$3:$C$3,0),FALSE)</f>
        <v>POP</v>
      </c>
      <c r="AF378" s="4"/>
      <c r="AG378" s="6">
        <f ca="1">IF($AF378="",SUMIFS('Growth rates'!D$4:D$922,'Growth rates'!$B$4:$B$922,Demands_tra!$A378,'Growth rates'!$C$4:$C$922,$AE378),SUMIFS('Growth rates'!D$4:D$922,'Growth rates'!$B$4:$B$922,Demands_tra!$A378,'Growth rates'!$C$4:$C$922,$AF378))</f>
        <v>1</v>
      </c>
      <c r="AH378" s="6">
        <f ca="1">IF($AF378="",SUMIFS('Growth rates'!E$4:E$922,'Growth rates'!$B$4:$B$922,Demands_tra!$A378,'Growth rates'!$C$4:$C$922,$AE378),SUMIFS('Growth rates'!E$4:E$922,'Growth rates'!$B$4:$B$922,Demands_tra!$A378,'Growth rates'!$C$4:$C$922,$AF378))</f>
        <v>1.00786822566407</v>
      </c>
      <c r="AI378" s="6">
        <f ca="1">IF($AF378="",SUMIFS('Growth rates'!F$4:F$922,'Growth rates'!$B$4:$B$922,Demands_tra!$A378,'Growth rates'!$C$4:$C$922,$AE378),SUMIFS('Growth rates'!F$4:F$922,'Growth rates'!$B$4:$B$922,Demands_tra!$A378,'Growth rates'!$C$4:$C$922,$AF378))</f>
        <v>1.04720935398443</v>
      </c>
      <c r="AJ378" s="6">
        <f ca="1">IF($AF378="",SUMIFS('Growth rates'!G$4:G$922,'Growth rates'!$B$4:$B$922,Demands_tra!$A378,'Growth rates'!$C$4:$C$922,$AE378),SUMIFS('Growth rates'!G$4:G$922,'Growth rates'!$B$4:$B$922,Demands_tra!$A378,'Growth rates'!$C$4:$C$922,$AF378))</f>
        <v>1.0816769759546</v>
      </c>
      <c r="AK378" s="6">
        <f ca="1">IF($AF378="",SUMIFS('Growth rates'!H$4:H$922,'Growth rates'!$B$4:$B$922,Demands_tra!$A378,'Growth rates'!$C$4:$C$922,$AE378),SUMIFS('Growth rates'!H$4:H$922,'Growth rates'!$B$4:$B$922,Demands_tra!$A378,'Growth rates'!$C$4:$C$922,$AF378))</f>
        <v>1.10957813291271</v>
      </c>
      <c r="AL378" s="6">
        <f ca="1">IF($AF378="",SUMIFS('Growth rates'!I$4:I$922,'Growth rates'!$B$4:$B$922,Demands_tra!$A378,'Growth rates'!$C$4:$C$922,$AE378),SUMIFS('Growth rates'!I$4:I$922,'Growth rates'!$B$4:$B$922,Demands_tra!$A378,'Growth rates'!$C$4:$C$922,$AF378))</f>
        <v>1.13215177689108</v>
      </c>
      <c r="AM378" s="6">
        <f ca="1">IF($AF378="",SUMIFS('Growth rates'!J$4:J$922,'Growth rates'!$B$4:$B$922,Demands_tra!$A378,'Growth rates'!$C$4:$C$922,$AE378),SUMIFS('Growth rates'!J$4:J$922,'Growth rates'!$B$4:$B$922,Demands_tra!$A378,'Growth rates'!$C$4:$C$922,$AF378))</f>
        <v>1.14910195098027</v>
      </c>
      <c r="AN378" s="6">
        <f ca="1">IF($AF378="",SUMIFS('Growth rates'!K$4:K$922,'Growth rates'!$B$4:$B$922,Demands_tra!$A378,'Growth rates'!$C$4:$C$922,$AE378),SUMIFS('Growth rates'!K$4:K$922,'Growth rates'!$B$4:$B$922,Demands_tra!$A378,'Growth rates'!$C$4:$C$922,$AF378))</f>
        <v>1.15881636284435</v>
      </c>
      <c r="AO378" s="6">
        <f ca="1">IF($AF378="",SUMIFS('Growth rates'!L$4:L$922,'Growth rates'!$B$4:$B$922,Demands_tra!$A378,'Growth rates'!$C$4:$C$922,$AE378),SUMIFS('Growth rates'!L$4:L$922,'Growth rates'!$B$4:$B$922,Demands_tra!$A378,'Growth rates'!$C$4:$C$922,$AF378))</f>
        <v>1.16158245541562</v>
      </c>
      <c r="AP378" s="6">
        <f ca="1">IF($AF378="",SUMIFS('Growth rates'!M$4:M$922,'Growth rates'!$B$4:$B$922,Demands_tra!$A378,'Growth rates'!$C$4:$C$922,$AE378),SUMIFS('Growth rates'!M$4:M$922,'Growth rates'!$B$4:$B$922,Demands_tra!$A378,'Growth rates'!$C$4:$C$922,$AF378))</f>
        <v>1.15725502209209</v>
      </c>
      <c r="AQ378" s="6">
        <f ca="1">IF($AF378="",SUMIFS('Growth rates'!N$4:N$922,'Growth rates'!$B$4:$B$922,Demands_tra!$A378,'Growth rates'!$C$4:$C$922,$AE378),SUMIFS('Growth rates'!N$4:N$922,'Growth rates'!$B$4:$B$922,Demands_tra!$A378,'Growth rates'!$C$4:$C$922,$AF378))</f>
        <v>1.14748269594269</v>
      </c>
      <c r="AR378" s="6">
        <f ca="1">IF($AF378="",SUMIFS('Growth rates'!O$4:O$922,'Growth rates'!$B$4:$B$922,Demands_tra!$A378,'Growth rates'!$C$4:$C$922,$AE378),SUMIFS('Growth rates'!O$4:O$922,'Growth rates'!$B$4:$B$922,Demands_tra!$A378,'Growth rates'!$C$4:$C$922,$AF378))</f>
        <v>1.13394754062466</v>
      </c>
      <c r="AS378" s="6">
        <f ca="1">IF($AF378="",SUMIFS('Growth rates'!P$4:P$922,'Growth rates'!$B$4:$B$922,Demands_tra!$A378,'Growth rates'!$C$4:$C$922,$AE378),SUMIFS('Growth rates'!P$4:P$922,'Growth rates'!$B$4:$B$922,Demands_tra!$A378,'Growth rates'!$C$4:$C$922,$AF378))</f>
        <v>1.11752354956462</v>
      </c>
      <c r="AT378" s="6">
        <f ca="1">IF($AF378="",SUMIFS('Growth rates'!Q$4:Q$922,'Growth rates'!$B$4:$B$922,Demands_tra!$A378,'Growth rates'!$C$4:$C$922,$AE378),SUMIFS('Growth rates'!Q$4:Q$922,'Growth rates'!$B$4:$B$922,Demands_tra!$A378,'Growth rates'!$C$4:$C$922,$AF378))</f>
        <v>1.09870962017849</v>
      </c>
      <c r="AU378" s="6">
        <f ca="1">IF($AF378="",SUMIFS('Growth rates'!R$4:R$922,'Growth rates'!$B$4:$B$922,Demands_tra!$A378,'Growth rates'!$C$4:$C$922,$AE378),SUMIFS('Growth rates'!R$4:R$922,'Growth rates'!$B$4:$B$922,Demands_tra!$A378,'Growth rates'!$C$4:$C$922,$AF378))</f>
        <v>1.07797469463202</v>
      </c>
      <c r="AV378" s="6">
        <f ca="1">IF($AF378="",SUMIFS('Growth rates'!S$4:S$922,'Growth rates'!$B$4:$B$922,Demands_tra!$A378,'Growth rates'!$C$4:$C$922,$AE378),SUMIFS('Growth rates'!S$4:S$922,'Growth rates'!$B$4:$B$922,Demands_tra!$A378,'Growth rates'!$C$4:$C$922,$AF378))</f>
        <v>1.05592007857487</v>
      </c>
      <c r="AW378" s="6">
        <f ca="1">IF($AF378="",SUMIFS('Growth rates'!T$4:T$922,'Growth rates'!$B$4:$B$922,Demands_tra!$A378,'Growth rates'!$C$4:$C$922,$AE378),SUMIFS('Growth rates'!T$4:T$922,'Growth rates'!$B$4:$B$922,Demands_tra!$A378,'Growth rates'!$C$4:$C$922,$AF378))</f>
        <v>1.03306606259438</v>
      </c>
      <c r="AX378" s="6">
        <f ca="1">IF($AF378="",SUMIFS('Growth rates'!U$4:U$922,'Growth rates'!$B$4:$B$922,Demands_tra!$A378,'Growth rates'!$C$4:$C$922,$AE378),SUMIFS('Growth rates'!U$4:U$922,'Growth rates'!$B$4:$B$922,Demands_tra!$A378,'Growth rates'!$C$4:$C$922,$AF378))</f>
        <v>1.00962178027359</v>
      </c>
      <c r="AY378" s="6">
        <f ca="1">IF($AF378="",SUMIFS('Growth rates'!V$4:V$922,'Growth rates'!$B$4:$B$922,Demands_tra!$A378,'Growth rates'!$C$4:$C$922,$AE378),SUMIFS('Growth rates'!V$4:V$922,'Growth rates'!$B$4:$B$922,Demands_tra!$A378,'Growth rates'!$C$4:$C$922,$AF378))</f>
        <v>0</v>
      </c>
      <c r="AZ378" s="6">
        <f ca="1">IF($AF378="",SUMIFS('Growth rates'!W$4:W$922,'Growth rates'!$B$4:$B$922,Demands_tra!$A378,'Growth rates'!$C$4:$C$922,$AE378),SUMIFS('Growth rates'!W$4:W$922,'Growth rates'!$B$4:$B$922,Demands_tra!$A378,'Growth rates'!$C$4:$C$922,$AF378))</f>
        <v>0</v>
      </c>
      <c r="BA378" s="6">
        <f ca="1">IF($AF378="",SUMIFS('Growth rates'!X$4:X$922,'Growth rates'!$B$4:$B$922,Demands_tra!$A378,'Growth rates'!$C$4:$C$922,$AE378),SUMIFS('Growth rates'!X$4:X$922,'Growth rates'!$B$4:$B$922,Demands_tra!$A378,'Growth rates'!$C$4:$C$922,$AF378))</f>
        <v>0</v>
      </c>
      <c r="BB378" s="6">
        <f ca="1">IF($AF378="",SUMIFS('Growth rates'!Y$4:Y$922,'Growth rates'!$B$4:$B$922,Demands_tra!$A378,'Growth rates'!$C$4:$C$922,$AE378),SUMIFS('Growth rates'!Y$4:Y$922,'Growth rates'!$B$4:$B$922,Demands_tra!$A378,'Growth rates'!$C$4:$C$922,$AF378))</f>
        <v>0</v>
      </c>
      <c r="BC378" s="6">
        <f ca="1">IF($AF378="",SUMIFS('Growth rates'!Z$4:Z$922,'Growth rates'!$B$4:$B$922,Demands_tra!$A378,'Growth rates'!$C$4:$C$922,$AE378),SUMIFS('Growth rates'!Z$4:Z$922,'Growth rates'!$B$4:$B$922,Demands_tra!$A378,'Growth rates'!$C$4:$C$922,$AF378))</f>
        <v>0</v>
      </c>
      <c r="BD378" s="6">
        <f ca="1">IF($AF378="",SUMIFS('Growth rates'!AA$4:AA$922,'Growth rates'!$B$4:$B$922,Demands_tra!$A378,'Growth rates'!$C$4:$C$922,$AE378),SUMIFS('Growth rates'!AA$4:AA$922,'Growth rates'!$B$4:$B$922,Demands_tra!$A378,'Growth rates'!$C$4:$C$922,$AF378))</f>
        <v>0</v>
      </c>
      <c r="BE378" s="6">
        <f ca="1">IF($AF378="",SUMIFS('Growth rates'!AB$4:AB$922,'Growth rates'!$B$4:$B$922,Demands_tra!$A378,'Growth rates'!$C$4:$C$922,$AE378),SUMIFS('Growth rates'!AB$4:AB$922,'Growth rates'!$B$4:$B$922,Demands_tra!$A378,'Growth rates'!$C$4:$C$922,$AF378))</f>
        <v>0</v>
      </c>
      <c r="BF378" s="6">
        <f ca="1">IF($AF378="",SUMIFS('Growth rates'!AC$4:AC$922,'Growth rates'!$B$4:$B$922,Demands_tra!$A378,'Growth rates'!$C$4:$C$922,$AE378),SUMIFS('Growth rates'!AC$4:AC$922,'Growth rates'!$B$4:$B$922,Demands_tra!$A378,'Growth rates'!$C$4:$C$922,$AF378))</f>
        <v>0</v>
      </c>
      <c r="BH378" t="str">
        <f ca="1">VLOOKUP($C378,'Default drvr and elast'!$A$4:$F$49,MATCH(VLOOKUP(A378,Classification!$B$4:$D$42,3,FALSE),'Default drvr and elast'!$D$3:$F$3,0)+3,FALSE)</f>
        <v>Med2</v>
      </c>
      <c r="BJ378" s="6">
        <f ca="1">IF($BI378="",SUMIF(Elasticities!$B$5:$B$52,Demands_tra!$BH378,Elasticities!C$5:C$52),SUMIF(Elasticities!$B$5:$B$52,Demands_tra!$BI378,Elasticities!C$5:C$52))</f>
        <v>0.799999999999989</v>
      </c>
      <c r="BK378" s="6">
        <f ca="1">IF($BI378="",SUMIF(Elasticities!$B$5:$B$52,Demands_tra!$BH378,Elasticities!D$5:D$52),SUMIF(Elasticities!$B$5:$B$52,Demands_tra!$BI378,Elasticities!D$5:D$52))</f>
        <v>0.797560975609746</v>
      </c>
      <c r="BL378" s="6">
        <f ca="1">IF($BI378="",SUMIF(Elasticities!$B$5:$B$52,Demands_tra!$BH378,Elasticities!E$5:E$52),SUMIF(Elasticities!$B$5:$B$52,Demands_tra!$BI378,Elasticities!E$5:E$52))</f>
        <v>0.785365853658527</v>
      </c>
      <c r="BM378" s="6">
        <f ca="1">IF($BI378="",SUMIF(Elasticities!$B$5:$B$52,Demands_tra!$BH378,Elasticities!F$5:F$52),SUMIF(Elasticities!$B$5:$B$52,Demands_tra!$BI378,Elasticities!F$5:F$52))</f>
        <v>0.773170731707307</v>
      </c>
      <c r="BN378" s="6">
        <f ca="1">IF($BI378="",SUMIF(Elasticities!$B$5:$B$52,Demands_tra!$BH378,Elasticities!G$5:G$52),SUMIF(Elasticities!$B$5:$B$52,Demands_tra!$BI378,Elasticities!G$5:G$52))</f>
        <v>0.760975609756088</v>
      </c>
      <c r="BO378" s="6">
        <f ca="1">IF($BI378="",SUMIF(Elasticities!$B$5:$B$52,Demands_tra!$BH378,Elasticities!H$5:H$52),SUMIF(Elasticities!$B$5:$B$52,Demands_tra!$BI378,Elasticities!H$5:H$52))</f>
        <v>0.748780487804868</v>
      </c>
      <c r="BP378" s="6">
        <f ca="1">IF($BI378="",SUMIF(Elasticities!$B$5:$B$52,Demands_tra!$BH378,Elasticities!I$5:I$52),SUMIF(Elasticities!$B$5:$B$52,Demands_tra!$BI378,Elasticities!I$5:I$52))</f>
        <v>0.736585365853649</v>
      </c>
      <c r="BQ378" s="6">
        <f ca="1">IF($BI378="",SUMIF(Elasticities!$B$5:$B$52,Demands_tra!$BH378,Elasticities!J$5:J$52),SUMIF(Elasticities!$B$5:$B$52,Demands_tra!$BI378,Elasticities!J$5:J$52))</f>
        <v>0.724390243902429</v>
      </c>
      <c r="BR378" s="6">
        <f ca="1">IF($BI378="",SUMIF(Elasticities!$B$5:$B$52,Demands_tra!$BH378,Elasticities!K$5:K$52),SUMIF(Elasticities!$B$5:$B$52,Demands_tra!$BI378,Elasticities!K$5:K$52))</f>
        <v>0.71219512195121</v>
      </c>
      <c r="BS378" s="6">
        <f ca="1">IF($BI378="",SUMIF(Elasticities!$B$5:$B$52,Demands_tra!$BH378,Elasticities!L$5:L$52),SUMIF(Elasticities!$B$5:$B$52,Demands_tra!$BI378,Elasticities!L$5:L$52))</f>
        <v>0.699999999999997</v>
      </c>
      <c r="BT378" s="6">
        <f ca="1">IF($BI378="",SUMIF(Elasticities!$B$5:$B$52,Demands_tra!$BH378,Elasticities!M$5:M$52),SUMIF(Elasticities!$B$5:$B$52,Demands_tra!$BI378,Elasticities!M$5:M$52))</f>
        <v>0.687499999999996</v>
      </c>
      <c r="BU378" s="6">
        <f ca="1">IF($BI378="",SUMIF(Elasticities!$B$5:$B$52,Demands_tra!$BH378,Elasticities!N$5:N$52),SUMIF(Elasticities!$B$5:$B$52,Demands_tra!$BI378,Elasticities!N$5:N$52))</f>
        <v>0.674999999999996</v>
      </c>
      <c r="BV378" s="6">
        <f ca="1">IF($BI378="",SUMIF(Elasticities!$B$5:$B$52,Demands_tra!$BH378,Elasticities!O$5:O$52),SUMIF(Elasticities!$B$5:$B$52,Demands_tra!$BI378,Elasticities!O$5:O$52))</f>
        <v>0.662499999999996</v>
      </c>
      <c r="BW378" s="6">
        <f ca="1">IF($BI378="",SUMIF(Elasticities!$B$5:$B$52,Demands_tra!$BH378,Elasticities!P$5:P$52),SUMIF(Elasticities!$B$5:$B$52,Demands_tra!$BI378,Elasticities!P$5:P$52))</f>
        <v>0.649999999999997</v>
      </c>
      <c r="BX378" s="6">
        <f ca="1">IF($BI378="",SUMIF(Elasticities!$B$5:$B$52,Demands_tra!$BH378,Elasticities!Q$5:Q$52),SUMIF(Elasticities!$B$5:$B$52,Demands_tra!$BI378,Elasticities!Q$5:Q$52))</f>
        <v>0.637499999999997</v>
      </c>
      <c r="BY378" s="6">
        <f ca="1">IF($BI378="",SUMIF(Elasticities!$B$5:$B$52,Demands_tra!$BH378,Elasticities!R$5:R$52),SUMIF(Elasticities!$B$5:$B$52,Demands_tra!$BI378,Elasticities!R$5:R$52))</f>
        <v>0.624999999999996</v>
      </c>
      <c r="BZ378" s="6">
        <f ca="1">IF($BI378="",SUMIF(Elasticities!$B$5:$B$52,Demands_tra!$BH378,Elasticities!S$5:S$52),SUMIF(Elasticities!$B$5:$B$52,Demands_tra!$BI378,Elasticities!S$5:S$52))</f>
        <v>0.612499999999996</v>
      </c>
      <c r="CA378" s="6">
        <f ca="1">IF($BI378="",SUMIF(Elasticities!$B$5:$B$52,Demands_tra!$BH378,Elasticities!T$5:T$52),SUMIF(Elasticities!$B$5:$B$52,Demands_tra!$BI378,Elasticities!T$5:T$52))</f>
        <v>0.599999999999996</v>
      </c>
      <c r="CB378" s="6" t="e">
        <f ca="1">IF($BI378="",SUMIF(Elasticities!$B$5:$B$52,Demands_tra!$BH378,Elasticities!U$5:U$52),SUMIF(Elasticities!$B$5:$B$52,Demands_tra!$BI378,Elasticities!U$5:U$52))</f>
        <v>#VALUE!</v>
      </c>
      <c r="CC378" s="6" t="e">
        <f ca="1">IF($BI378="",SUMIF(Elasticities!$B$5:$B$52,Demands_tra!$BH378,Elasticities!V$5:V$52),SUMIF(Elasticities!$B$5:$B$52,Demands_tra!$BI378,Elasticities!V$5:V$52))</f>
        <v>#VALUE!</v>
      </c>
      <c r="CD378" s="6" t="e">
        <f ca="1">IF($BI378="",SUMIF(Elasticities!$B$5:$B$52,Demands_tra!$BH378,Elasticities!W$5:W$52),SUMIF(Elasticities!$B$5:$B$52,Demands_tra!$BI378,Elasticities!W$5:W$52))</f>
        <v>#VALUE!</v>
      </c>
      <c r="CE378" s="6" t="e">
        <f ca="1">IF($BI378="",SUMIF(Elasticities!$B$5:$B$52,Demands_tra!$BH378,Elasticities!X$5:X$52),SUMIF(Elasticities!$B$5:$B$52,Demands_tra!$BI378,Elasticities!X$5:X$52))</f>
        <v>#VALUE!</v>
      </c>
      <c r="CF378" s="6" t="e">
        <f ca="1">IF($BI378="",SUMIF(Elasticities!$B$5:$B$52,Demands_tra!$BH378,Elasticities!Y$5:Y$52),SUMIF(Elasticities!$B$5:$B$52,Demands_tra!$BI378,Elasticities!Y$5:Y$52))</f>
        <v>#VALUE!</v>
      </c>
      <c r="CG378" s="6" t="e">
        <f ca="1">IF($BI378="",SUMIF(Elasticities!$B$5:$B$52,Demands_tra!$BH378,Elasticities!Z$5:Z$52),SUMIF(Elasticities!$B$5:$B$52,Demands_tra!$BI378,Elasticities!Z$5:Z$52))</f>
        <v>#VALUE!</v>
      </c>
      <c r="CH378" s="6" t="e">
        <f ca="1">IF($BI378="",SUMIF(Elasticities!$B$5:$B$52,Demands_tra!$BH378,Elasticities!AA$5:AA$52),SUMIF(Elasticities!$B$5:$B$52,Demands_tra!$BI378,Elasticities!AA$5:AA$52))</f>
        <v>#VALUE!</v>
      </c>
      <c r="CI378" s="6" t="e">
        <f ca="1">IF($BI378="",SUMIF(Elasticities!$B$5:$B$52,Demands_tra!$BH378,Elasticities!AB$5:AB$52),SUMIF(Elasticities!$B$5:$B$52,Demands_tra!$BI378,Elasticities!AB$5:AB$52))</f>
        <v>#VALUE!</v>
      </c>
    </row>
    <row r="379" spans="1:87">
      <c r="A379" t="str">
        <f>IF(BYDem_tra!B378="","\I:",BYDem_tra!B378)</f>
        <v>Turkey</v>
      </c>
      <c r="B379" t="str">
        <f>BYDem_tra!E378</f>
        <v>TWD</v>
      </c>
      <c r="C379" t="str">
        <f t="shared" si="246"/>
        <v>TWD</v>
      </c>
      <c r="D379" s="3">
        <f>SUMIFS(BYDem_tra!$M$2:$M$2000,BYDem_tra!$B$2:$B$2000,Demands_tra!$A379,BYDem_tra!$E$2:$E$2000,Demands_tra!$B379)</f>
        <v>16.2248004036</v>
      </c>
      <c r="E379" s="3">
        <f ca="1" t="shared" si="247"/>
        <v>16.622151379341</v>
      </c>
      <c r="F379" s="3">
        <f ca="1" t="shared" si="248"/>
        <v>20.5937934790844</v>
      </c>
      <c r="G379" s="3">
        <f ca="1" t="shared" si="249"/>
        <v>23.9368439523777</v>
      </c>
      <c r="H379" s="3">
        <f ca="1" t="shared" si="250"/>
        <v>27.0752072101368</v>
      </c>
      <c r="I379" s="3">
        <f ca="1" t="shared" si="251"/>
        <v>29.8232989007629</v>
      </c>
      <c r="J379" s="3">
        <f ca="1" t="shared" si="252"/>
        <v>32.3087929163642</v>
      </c>
      <c r="K379" s="3">
        <f ca="1" t="shared" si="253"/>
        <v>34.5150724358754</v>
      </c>
      <c r="L379" s="3">
        <f ca="1" t="shared" si="254"/>
        <v>36.5146226510225</v>
      </c>
      <c r="M379" s="3">
        <f ca="1" t="shared" si="255"/>
        <v>38.2978198592856</v>
      </c>
      <c r="N379" s="3">
        <f ca="1" t="shared" si="256"/>
        <v>39.7983265601222</v>
      </c>
      <c r="O379" s="3">
        <f ca="1" t="shared" si="257"/>
        <v>40.9808826485148</v>
      </c>
      <c r="P379" s="3">
        <f ca="1" t="shared" si="258"/>
        <v>41.9038011028878</v>
      </c>
      <c r="Q379" s="3">
        <f ca="1" t="shared" si="259"/>
        <v>42.6122029997008</v>
      </c>
      <c r="R379" s="3">
        <f ca="1" t="shared" si="260"/>
        <v>43.174855928662</v>
      </c>
      <c r="S379" s="3">
        <f ca="1" t="shared" si="261"/>
        <v>43.6449892572296</v>
      </c>
      <c r="T379" s="3">
        <f ca="1" t="shared" si="262"/>
        <v>44.0487567811831</v>
      </c>
      <c r="U379" s="3">
        <f ca="1" t="shared" si="263"/>
        <v>44.3917818421437</v>
      </c>
      <c r="V379" s="3" t="e">
        <f ca="1" t="shared" si="238"/>
        <v>#VALUE!</v>
      </c>
      <c r="W379" s="3" t="e">
        <f ca="1" t="shared" si="239"/>
        <v>#DIV/0!</v>
      </c>
      <c r="X379" s="3" t="e">
        <f ca="1" t="shared" si="240"/>
        <v>#DIV/0!</v>
      </c>
      <c r="Y379" s="3" t="e">
        <f ca="1" t="shared" si="241"/>
        <v>#DIV/0!</v>
      </c>
      <c r="Z379" s="3" t="e">
        <f ca="1" t="shared" si="242"/>
        <v>#DIV/0!</v>
      </c>
      <c r="AA379" s="3" t="e">
        <f ca="1" t="shared" si="243"/>
        <v>#DIV/0!</v>
      </c>
      <c r="AB379" s="3" t="e">
        <f ca="1" t="shared" si="244"/>
        <v>#DIV/0!</v>
      </c>
      <c r="AC379" s="3" t="e">
        <f ca="1" t="shared" si="245"/>
        <v>#DIV/0!</v>
      </c>
      <c r="AE379" s="34" t="str">
        <f ca="1">VLOOKUP($C379,'Default drvr and elast'!$A$4:$C$49,MATCH(VLOOKUP(A379,Classification!$B$4:$D$99,2,FALSE),'Default drvr and elast'!$A$3:$C$3,0),FALSE)</f>
        <v>GDP</v>
      </c>
      <c r="AF379" s="4"/>
      <c r="AG379" s="6">
        <f ca="1">IF($AF379="",SUMIFS('Growth rates'!D$4:D$922,'Growth rates'!$B$4:$B$922,Demands_tra!$A379,'Growth rates'!$C$4:$C$922,$AE379),SUMIFS('Growth rates'!D$4:D$922,'Growth rates'!$B$4:$B$922,Demands_tra!$A379,'Growth rates'!$C$4:$C$922,$AF379))</f>
        <v>1</v>
      </c>
      <c r="AH379" s="6">
        <f ca="1">IF($AF379="",SUMIFS('Growth rates'!E$4:E$922,'Growth rates'!$B$4:$B$922,Demands_tra!$A379,'Growth rates'!$C$4:$C$922,$AE379),SUMIFS('Growth rates'!E$4:E$922,'Growth rates'!$B$4:$B$922,Demands_tra!$A379,'Growth rates'!$C$4:$C$922,$AF379))</f>
        <v>1.03070655003645</v>
      </c>
      <c r="AI379" s="6">
        <f ca="1">IF($AF379="",SUMIFS('Growth rates'!F$4:F$922,'Growth rates'!$B$4:$B$922,Demands_tra!$A379,'Growth rates'!$C$4:$C$922,$AE379),SUMIFS('Growth rates'!F$4:F$922,'Growth rates'!$B$4:$B$922,Demands_tra!$A379,'Growth rates'!$C$4:$C$922,$AF379))</f>
        <v>1.34428477211982</v>
      </c>
      <c r="AJ379" s="6">
        <f ca="1">IF($AF379="",SUMIFS('Growth rates'!G$4:G$922,'Growth rates'!$B$4:$B$922,Demands_tra!$A379,'Growth rates'!$C$4:$C$922,$AE379),SUMIFS('Growth rates'!G$4:G$922,'Growth rates'!$B$4:$B$922,Demands_tra!$A379,'Growth rates'!$C$4:$C$922,$AF379))</f>
        <v>1.62652730049637</v>
      </c>
      <c r="AK379" s="6">
        <f ca="1">IF($AF379="",SUMIFS('Growth rates'!H$4:H$922,'Growth rates'!$B$4:$B$922,Demands_tra!$A379,'Growth rates'!$C$4:$C$922,$AE379),SUMIFS('Growth rates'!H$4:H$922,'Growth rates'!$B$4:$B$922,Demands_tra!$A379,'Growth rates'!$C$4:$C$922,$AF379))</f>
        <v>1.90676524697143</v>
      </c>
      <c r="AL379" s="6">
        <f ca="1">IF($AF379="",SUMIFS('Growth rates'!I$4:I$922,'Growth rates'!$B$4:$B$922,Demands_tra!$A379,'Growth rates'!$C$4:$C$922,$AE379),SUMIFS('Growth rates'!I$4:I$922,'Growth rates'!$B$4:$B$922,Demands_tra!$A379,'Growth rates'!$C$4:$C$922,$AF379))</f>
        <v>2.16523048352945</v>
      </c>
      <c r="AM379" s="6">
        <f ca="1">IF($AF379="",SUMIFS('Growth rates'!J$4:J$922,'Growth rates'!$B$4:$B$922,Demands_tra!$A379,'Growth rates'!$C$4:$C$922,$AE379),SUMIFS('Growth rates'!J$4:J$922,'Growth rates'!$B$4:$B$922,Demands_tra!$A379,'Growth rates'!$C$4:$C$922,$AF379))</f>
        <v>2.41021468985387</v>
      </c>
      <c r="AN379" s="6">
        <f ca="1">IF($AF379="",SUMIFS('Growth rates'!K$4:K$922,'Growth rates'!$B$4:$B$922,Demands_tra!$A379,'Growth rates'!$C$4:$C$922,$AE379),SUMIFS('Growth rates'!K$4:K$922,'Growth rates'!$B$4:$B$922,Demands_tra!$A379,'Growth rates'!$C$4:$C$922,$AF379))</f>
        <v>2.63742233329862</v>
      </c>
      <c r="AO379" s="6">
        <f ca="1">IF($AF379="",SUMIFS('Growth rates'!L$4:L$922,'Growth rates'!$B$4:$B$922,Demands_tra!$A379,'Growth rates'!$C$4:$C$922,$AE379),SUMIFS('Growth rates'!L$4:L$922,'Growth rates'!$B$4:$B$922,Demands_tra!$A379,'Growth rates'!$C$4:$C$922,$AF379))</f>
        <v>2.85196032489847</v>
      </c>
      <c r="AP379" s="6">
        <f ca="1">IF($AF379="",SUMIFS('Growth rates'!M$4:M$922,'Growth rates'!$B$4:$B$922,Demands_tra!$A379,'Growth rates'!$C$4:$C$922,$AE379),SUMIFS('Growth rates'!M$4:M$922,'Growth rates'!$B$4:$B$922,Demands_tra!$A379,'Growth rates'!$C$4:$C$922,$AF379))</f>
        <v>3.05092592592593</v>
      </c>
      <c r="AQ379" s="6">
        <f ca="1">IF($AF379="",SUMIFS('Growth rates'!N$4:N$922,'Growth rates'!$B$4:$B$922,Demands_tra!$A379,'Growth rates'!$C$4:$C$922,$AE379),SUMIFS('Growth rates'!N$4:N$922,'Growth rates'!$B$4:$B$922,Demands_tra!$A379,'Growth rates'!$C$4:$C$922,$AF379))</f>
        <v>3.22479520288799</v>
      </c>
      <c r="AR379" s="6">
        <f ca="1">IF($AF379="",SUMIFS('Growth rates'!O$4:O$922,'Growth rates'!$B$4:$B$922,Demands_tra!$A379,'Growth rates'!$C$4:$C$922,$AE379),SUMIFS('Growth rates'!O$4:O$922,'Growth rates'!$B$4:$B$922,Demands_tra!$A379,'Growth rates'!$C$4:$C$922,$AF379))</f>
        <v>3.36675170953521</v>
      </c>
      <c r="AS379" s="6">
        <f ca="1">IF($AF379="",SUMIFS('Growth rates'!P$4:P$922,'Growth rates'!$B$4:$B$922,Demands_tra!$A379,'Growth rates'!$C$4:$C$922,$AE379),SUMIFS('Growth rates'!P$4:P$922,'Growth rates'!$B$4:$B$922,Demands_tra!$A379,'Growth rates'!$C$4:$C$922,$AF379))</f>
        <v>3.48119945156028</v>
      </c>
      <c r="AT379" s="6">
        <f ca="1">IF($AF379="",SUMIFS('Growth rates'!Q$4:Q$922,'Growth rates'!$B$4:$B$922,Demands_tra!$A379,'Growth rates'!$C$4:$C$922,$AE379),SUMIFS('Growth rates'!Q$4:Q$922,'Growth rates'!$B$4:$B$922,Demands_tra!$A379,'Growth rates'!$C$4:$C$922,$AF379))</f>
        <v>3.57173973411087</v>
      </c>
      <c r="AU379" s="6">
        <f ca="1">IF($AF379="",SUMIFS('Growth rates'!R$4:R$922,'Growth rates'!$B$4:$B$922,Demands_tra!$A379,'Growth rates'!$C$4:$C$922,$AE379),SUMIFS('Growth rates'!R$4:R$922,'Growth rates'!$B$4:$B$922,Demands_tra!$A379,'Growth rates'!$C$4:$C$922,$AF379))</f>
        <v>3.64571835190392</v>
      </c>
      <c r="AV379" s="6">
        <f ca="1">IF($AF379="",SUMIFS('Growth rates'!S$4:S$922,'Growth rates'!$B$4:$B$922,Demands_tra!$A379,'Growth rates'!$C$4:$C$922,$AE379),SUMIFS('Growth rates'!S$4:S$922,'Growth rates'!$B$4:$B$922,Demands_tra!$A379,'Growth rates'!$C$4:$C$922,$AF379))</f>
        <v>3.70923582908119</v>
      </c>
      <c r="AW379" s="6">
        <f ca="1">IF($AF379="",SUMIFS('Growth rates'!T$4:T$922,'Growth rates'!$B$4:$B$922,Demands_tra!$A379,'Growth rates'!$C$4:$C$922,$AE379),SUMIFS('Growth rates'!T$4:T$922,'Growth rates'!$B$4:$B$922,Demands_tra!$A379,'Growth rates'!$C$4:$C$922,$AF379))</f>
        <v>3.76525998819813</v>
      </c>
      <c r="AX379" s="6">
        <f ca="1">IF($AF379="",SUMIFS('Growth rates'!U$4:U$922,'Growth rates'!$B$4:$B$922,Demands_tra!$A379,'Growth rates'!$C$4:$C$922,$AE379),SUMIFS('Growth rates'!U$4:U$922,'Growth rates'!$B$4:$B$922,Demands_tra!$A379,'Growth rates'!$C$4:$C$922,$AF379))</f>
        <v>3.81412926516019</v>
      </c>
      <c r="AY379" s="6">
        <f ca="1">IF($AF379="",SUMIFS('Growth rates'!V$4:V$922,'Growth rates'!$B$4:$B$922,Demands_tra!$A379,'Growth rates'!$C$4:$C$922,$AE379),SUMIFS('Growth rates'!V$4:V$922,'Growth rates'!$B$4:$B$922,Demands_tra!$A379,'Growth rates'!$C$4:$C$922,$AF379))</f>
        <v>0</v>
      </c>
      <c r="AZ379" s="6">
        <f ca="1">IF($AF379="",SUMIFS('Growth rates'!W$4:W$922,'Growth rates'!$B$4:$B$922,Demands_tra!$A379,'Growth rates'!$C$4:$C$922,$AE379),SUMIFS('Growth rates'!W$4:W$922,'Growth rates'!$B$4:$B$922,Demands_tra!$A379,'Growth rates'!$C$4:$C$922,$AF379))</f>
        <v>0</v>
      </c>
      <c r="BA379" s="6">
        <f ca="1">IF($AF379="",SUMIFS('Growth rates'!X$4:X$922,'Growth rates'!$B$4:$B$922,Demands_tra!$A379,'Growth rates'!$C$4:$C$922,$AE379),SUMIFS('Growth rates'!X$4:X$922,'Growth rates'!$B$4:$B$922,Demands_tra!$A379,'Growth rates'!$C$4:$C$922,$AF379))</f>
        <v>0</v>
      </c>
      <c r="BB379" s="6">
        <f ca="1">IF($AF379="",SUMIFS('Growth rates'!Y$4:Y$922,'Growth rates'!$B$4:$B$922,Demands_tra!$A379,'Growth rates'!$C$4:$C$922,$AE379),SUMIFS('Growth rates'!Y$4:Y$922,'Growth rates'!$B$4:$B$922,Demands_tra!$A379,'Growth rates'!$C$4:$C$922,$AF379))</f>
        <v>0</v>
      </c>
      <c r="BC379" s="6">
        <f ca="1">IF($AF379="",SUMIFS('Growth rates'!Z$4:Z$922,'Growth rates'!$B$4:$B$922,Demands_tra!$A379,'Growth rates'!$C$4:$C$922,$AE379),SUMIFS('Growth rates'!Z$4:Z$922,'Growth rates'!$B$4:$B$922,Demands_tra!$A379,'Growth rates'!$C$4:$C$922,$AF379))</f>
        <v>0</v>
      </c>
      <c r="BD379" s="6">
        <f ca="1">IF($AF379="",SUMIFS('Growth rates'!AA$4:AA$922,'Growth rates'!$B$4:$B$922,Demands_tra!$A379,'Growth rates'!$C$4:$C$922,$AE379),SUMIFS('Growth rates'!AA$4:AA$922,'Growth rates'!$B$4:$B$922,Demands_tra!$A379,'Growth rates'!$C$4:$C$922,$AF379))</f>
        <v>0</v>
      </c>
      <c r="BE379" s="6">
        <f ca="1">IF($AF379="",SUMIFS('Growth rates'!AB$4:AB$922,'Growth rates'!$B$4:$B$922,Demands_tra!$A379,'Growth rates'!$C$4:$C$922,$AE379),SUMIFS('Growth rates'!AB$4:AB$922,'Growth rates'!$B$4:$B$922,Demands_tra!$A379,'Growth rates'!$C$4:$C$922,$AF379))</f>
        <v>0</v>
      </c>
      <c r="BF379" s="6">
        <f ca="1">IF($AF379="",SUMIFS('Growth rates'!AC$4:AC$922,'Growth rates'!$B$4:$B$922,Demands_tra!$A379,'Growth rates'!$C$4:$C$922,$AE379),SUMIFS('Growth rates'!AC$4:AC$922,'Growth rates'!$B$4:$B$922,Demands_tra!$A379,'Growth rates'!$C$4:$C$922,$AF379))</f>
        <v>0</v>
      </c>
      <c r="BH379" t="str">
        <f ca="1">VLOOKUP($C379,'Default drvr and elast'!$A$4:$F$49,MATCH(VLOOKUP(A379,Classification!$B$4:$D$42,3,FALSE),'Default drvr and elast'!$D$3:$F$3,0)+3,FALSE)</f>
        <v>Med2</v>
      </c>
      <c r="BJ379" s="6">
        <f ca="1">IF($BI379="",SUMIF(Elasticities!$B$5:$B$52,Demands_tra!$BH379,Elasticities!C$5:C$52),SUMIF(Elasticities!$B$5:$B$52,Demands_tra!$BI379,Elasticities!C$5:C$52))</f>
        <v>0.799999999999989</v>
      </c>
      <c r="BK379" s="6">
        <f ca="1">IF($BI379="",SUMIF(Elasticities!$B$5:$B$52,Demands_tra!$BH379,Elasticities!D$5:D$52),SUMIF(Elasticities!$B$5:$B$52,Demands_tra!$BI379,Elasticities!D$5:D$52))</f>
        <v>0.797560975609746</v>
      </c>
      <c r="BL379" s="6">
        <f ca="1">IF($BI379="",SUMIF(Elasticities!$B$5:$B$52,Demands_tra!$BH379,Elasticities!E$5:E$52),SUMIF(Elasticities!$B$5:$B$52,Demands_tra!$BI379,Elasticities!E$5:E$52))</f>
        <v>0.785365853658527</v>
      </c>
      <c r="BM379" s="6">
        <f ca="1">IF($BI379="",SUMIF(Elasticities!$B$5:$B$52,Demands_tra!$BH379,Elasticities!F$5:F$52),SUMIF(Elasticities!$B$5:$B$52,Demands_tra!$BI379,Elasticities!F$5:F$52))</f>
        <v>0.773170731707307</v>
      </c>
      <c r="BN379" s="6">
        <f ca="1">IF($BI379="",SUMIF(Elasticities!$B$5:$B$52,Demands_tra!$BH379,Elasticities!G$5:G$52),SUMIF(Elasticities!$B$5:$B$52,Demands_tra!$BI379,Elasticities!G$5:G$52))</f>
        <v>0.760975609756088</v>
      </c>
      <c r="BO379" s="6">
        <f ca="1">IF($BI379="",SUMIF(Elasticities!$B$5:$B$52,Demands_tra!$BH379,Elasticities!H$5:H$52),SUMIF(Elasticities!$B$5:$B$52,Demands_tra!$BI379,Elasticities!H$5:H$52))</f>
        <v>0.748780487804868</v>
      </c>
      <c r="BP379" s="6">
        <f ca="1">IF($BI379="",SUMIF(Elasticities!$B$5:$B$52,Demands_tra!$BH379,Elasticities!I$5:I$52),SUMIF(Elasticities!$B$5:$B$52,Demands_tra!$BI379,Elasticities!I$5:I$52))</f>
        <v>0.736585365853649</v>
      </c>
      <c r="BQ379" s="6">
        <f ca="1">IF($BI379="",SUMIF(Elasticities!$B$5:$B$52,Demands_tra!$BH379,Elasticities!J$5:J$52),SUMIF(Elasticities!$B$5:$B$52,Demands_tra!$BI379,Elasticities!J$5:J$52))</f>
        <v>0.724390243902429</v>
      </c>
      <c r="BR379" s="6">
        <f ca="1">IF($BI379="",SUMIF(Elasticities!$B$5:$B$52,Demands_tra!$BH379,Elasticities!K$5:K$52),SUMIF(Elasticities!$B$5:$B$52,Demands_tra!$BI379,Elasticities!K$5:K$52))</f>
        <v>0.71219512195121</v>
      </c>
      <c r="BS379" s="6">
        <f ca="1">IF($BI379="",SUMIF(Elasticities!$B$5:$B$52,Demands_tra!$BH379,Elasticities!L$5:L$52),SUMIF(Elasticities!$B$5:$B$52,Demands_tra!$BI379,Elasticities!L$5:L$52))</f>
        <v>0.699999999999997</v>
      </c>
      <c r="BT379" s="6">
        <f ca="1">IF($BI379="",SUMIF(Elasticities!$B$5:$B$52,Demands_tra!$BH379,Elasticities!M$5:M$52),SUMIF(Elasticities!$B$5:$B$52,Demands_tra!$BI379,Elasticities!M$5:M$52))</f>
        <v>0.687499999999996</v>
      </c>
      <c r="BU379" s="6">
        <f ca="1">IF($BI379="",SUMIF(Elasticities!$B$5:$B$52,Demands_tra!$BH379,Elasticities!N$5:N$52),SUMIF(Elasticities!$B$5:$B$52,Demands_tra!$BI379,Elasticities!N$5:N$52))</f>
        <v>0.674999999999996</v>
      </c>
      <c r="BV379" s="6">
        <f ca="1">IF($BI379="",SUMIF(Elasticities!$B$5:$B$52,Demands_tra!$BH379,Elasticities!O$5:O$52),SUMIF(Elasticities!$B$5:$B$52,Demands_tra!$BI379,Elasticities!O$5:O$52))</f>
        <v>0.662499999999996</v>
      </c>
      <c r="BW379" s="6">
        <f ca="1">IF($BI379="",SUMIF(Elasticities!$B$5:$B$52,Demands_tra!$BH379,Elasticities!P$5:P$52),SUMIF(Elasticities!$B$5:$B$52,Demands_tra!$BI379,Elasticities!P$5:P$52))</f>
        <v>0.649999999999997</v>
      </c>
      <c r="BX379" s="6">
        <f ca="1">IF($BI379="",SUMIF(Elasticities!$B$5:$B$52,Demands_tra!$BH379,Elasticities!Q$5:Q$52),SUMIF(Elasticities!$B$5:$B$52,Demands_tra!$BI379,Elasticities!Q$5:Q$52))</f>
        <v>0.637499999999997</v>
      </c>
      <c r="BY379" s="6">
        <f ca="1">IF($BI379="",SUMIF(Elasticities!$B$5:$B$52,Demands_tra!$BH379,Elasticities!R$5:R$52),SUMIF(Elasticities!$B$5:$B$52,Demands_tra!$BI379,Elasticities!R$5:R$52))</f>
        <v>0.624999999999996</v>
      </c>
      <c r="BZ379" s="6">
        <f ca="1">IF($BI379="",SUMIF(Elasticities!$B$5:$B$52,Demands_tra!$BH379,Elasticities!S$5:S$52),SUMIF(Elasticities!$B$5:$B$52,Demands_tra!$BI379,Elasticities!S$5:S$52))</f>
        <v>0.612499999999996</v>
      </c>
      <c r="CA379" s="6">
        <f ca="1">IF($BI379="",SUMIF(Elasticities!$B$5:$B$52,Demands_tra!$BH379,Elasticities!T$5:T$52),SUMIF(Elasticities!$B$5:$B$52,Demands_tra!$BI379,Elasticities!T$5:T$52))</f>
        <v>0.599999999999996</v>
      </c>
      <c r="CB379" s="6" t="e">
        <f ca="1">IF($BI379="",SUMIF(Elasticities!$B$5:$B$52,Demands_tra!$BH379,Elasticities!U$5:U$52),SUMIF(Elasticities!$B$5:$B$52,Demands_tra!$BI379,Elasticities!U$5:U$52))</f>
        <v>#VALUE!</v>
      </c>
      <c r="CC379" s="6" t="e">
        <f ca="1">IF($BI379="",SUMIF(Elasticities!$B$5:$B$52,Demands_tra!$BH379,Elasticities!V$5:V$52),SUMIF(Elasticities!$B$5:$B$52,Demands_tra!$BI379,Elasticities!V$5:V$52))</f>
        <v>#VALUE!</v>
      </c>
      <c r="CD379" s="6" t="e">
        <f ca="1">IF($BI379="",SUMIF(Elasticities!$B$5:$B$52,Demands_tra!$BH379,Elasticities!W$5:W$52),SUMIF(Elasticities!$B$5:$B$52,Demands_tra!$BI379,Elasticities!W$5:W$52))</f>
        <v>#VALUE!</v>
      </c>
      <c r="CE379" s="6" t="e">
        <f ca="1">IF($BI379="",SUMIF(Elasticities!$B$5:$B$52,Demands_tra!$BH379,Elasticities!X$5:X$52),SUMIF(Elasticities!$B$5:$B$52,Demands_tra!$BI379,Elasticities!X$5:X$52))</f>
        <v>#VALUE!</v>
      </c>
      <c r="CF379" s="6" t="e">
        <f ca="1">IF($BI379="",SUMIF(Elasticities!$B$5:$B$52,Demands_tra!$BH379,Elasticities!Y$5:Y$52),SUMIF(Elasticities!$B$5:$B$52,Demands_tra!$BI379,Elasticities!Y$5:Y$52))</f>
        <v>#VALUE!</v>
      </c>
      <c r="CG379" s="6" t="e">
        <f ca="1">IF($BI379="",SUMIF(Elasticities!$B$5:$B$52,Demands_tra!$BH379,Elasticities!Z$5:Z$52),SUMIF(Elasticities!$B$5:$B$52,Demands_tra!$BI379,Elasticities!Z$5:Z$52))</f>
        <v>#VALUE!</v>
      </c>
      <c r="CH379" s="6" t="e">
        <f ca="1">IF($BI379="",SUMIF(Elasticities!$B$5:$B$52,Demands_tra!$BH379,Elasticities!AA$5:AA$52),SUMIF(Elasticities!$B$5:$B$52,Demands_tra!$BI379,Elasticities!AA$5:AA$52))</f>
        <v>#VALUE!</v>
      </c>
      <c r="CI379" s="6" t="e">
        <f ca="1">IF($BI379="",SUMIF(Elasticities!$B$5:$B$52,Demands_tra!$BH379,Elasticities!AB$5:AB$52),SUMIF(Elasticities!$B$5:$B$52,Demands_tra!$BI379,Elasticities!AB$5:AB$52))</f>
        <v>#VALUE!</v>
      </c>
    </row>
    <row r="380" spans="1:87">
      <c r="A380" t="str">
        <f>IF(BYDem_tra!B379="","\I:",BYDem_tra!B379)</f>
        <v>Turkey</v>
      </c>
      <c r="B380" t="str">
        <f>BYDem_tra!E379</f>
        <v>TWI</v>
      </c>
      <c r="C380" t="str">
        <f t="shared" si="246"/>
        <v>TWI</v>
      </c>
      <c r="D380" s="3">
        <f>SUMIFS(BYDem_tra!$M$2:$M$2000,BYDem_tra!$B$2:$B$2000,Demands_tra!$A380,BYDem_tra!$E$2:$E$2000,Demands_tra!$B380)</f>
        <v>36.8969997996</v>
      </c>
      <c r="E380" s="3">
        <f ca="1" t="shared" si="247"/>
        <v>37.8006200912267</v>
      </c>
      <c r="F380" s="3">
        <f ca="1" t="shared" si="248"/>
        <v>46.8325757463362</v>
      </c>
      <c r="G380" s="3">
        <f ca="1" t="shared" si="249"/>
        <v>54.4350441634998</v>
      </c>
      <c r="H380" s="3">
        <f ca="1" t="shared" si="250"/>
        <v>61.57203109783</v>
      </c>
      <c r="I380" s="3">
        <f ca="1" t="shared" si="251"/>
        <v>67.8214971027135</v>
      </c>
      <c r="J380" s="3">
        <f ca="1" t="shared" si="252"/>
        <v>73.4737868020801</v>
      </c>
      <c r="K380" s="3">
        <f ca="1" t="shared" si="253"/>
        <v>78.4911116975655</v>
      </c>
      <c r="L380" s="3">
        <f ca="1" t="shared" si="254"/>
        <v>83.038311173203</v>
      </c>
      <c r="M380" s="3">
        <f ca="1" t="shared" si="255"/>
        <v>87.0934998596125</v>
      </c>
      <c r="N380" s="3">
        <f ca="1" t="shared" si="256"/>
        <v>90.50581890594</v>
      </c>
      <c r="O380" s="3">
        <f ca="1" t="shared" si="257"/>
        <v>93.1950829135734</v>
      </c>
      <c r="P380" s="3">
        <f ca="1" t="shared" si="258"/>
        <v>95.2939020779987</v>
      </c>
      <c r="Q380" s="3">
        <f ca="1" t="shared" si="259"/>
        <v>96.9048867431132</v>
      </c>
      <c r="R380" s="3">
        <f ca="1" t="shared" si="260"/>
        <v>98.1844220526829</v>
      </c>
      <c r="S380" s="3">
        <f ca="1" t="shared" si="261"/>
        <v>99.2535575057202</v>
      </c>
      <c r="T380" s="3">
        <f ca="1" t="shared" si="262"/>
        <v>100.171769741298</v>
      </c>
      <c r="U380" s="3">
        <f ca="1" t="shared" si="263"/>
        <v>100.9518468634</v>
      </c>
      <c r="V380" s="3" t="e">
        <f ca="1" t="shared" si="238"/>
        <v>#VALUE!</v>
      </c>
      <c r="W380" s="3" t="e">
        <f ca="1" t="shared" si="239"/>
        <v>#DIV/0!</v>
      </c>
      <c r="X380" s="3" t="e">
        <f ca="1" t="shared" si="240"/>
        <v>#DIV/0!</v>
      </c>
      <c r="Y380" s="3" t="e">
        <f ca="1" t="shared" si="241"/>
        <v>#DIV/0!</v>
      </c>
      <c r="Z380" s="3" t="e">
        <f ca="1" t="shared" si="242"/>
        <v>#DIV/0!</v>
      </c>
      <c r="AA380" s="3" t="e">
        <f ca="1" t="shared" si="243"/>
        <v>#DIV/0!</v>
      </c>
      <c r="AB380" s="3" t="e">
        <f ca="1" t="shared" si="244"/>
        <v>#DIV/0!</v>
      </c>
      <c r="AC380" s="3" t="e">
        <f ca="1" t="shared" si="245"/>
        <v>#DIV/0!</v>
      </c>
      <c r="AE380" s="34" t="str">
        <f ca="1">VLOOKUP($C380,'Default drvr and elast'!$A$4:$C$49,MATCH(VLOOKUP(A380,Classification!$B$4:$D$99,2,FALSE),'Default drvr and elast'!$A$3:$C$3,0),FALSE)</f>
        <v>GDP</v>
      </c>
      <c r="AF380" s="4"/>
      <c r="AG380" s="6">
        <f ca="1">IF($AF380="",SUMIFS('Growth rates'!D$4:D$922,'Growth rates'!$B$4:$B$922,Demands_tra!$A380,'Growth rates'!$C$4:$C$922,$AE380),SUMIFS('Growth rates'!D$4:D$922,'Growth rates'!$B$4:$B$922,Demands_tra!$A380,'Growth rates'!$C$4:$C$922,$AF380))</f>
        <v>1</v>
      </c>
      <c r="AH380" s="6">
        <f ca="1">IF($AF380="",SUMIFS('Growth rates'!E$4:E$922,'Growth rates'!$B$4:$B$922,Demands_tra!$A380,'Growth rates'!$C$4:$C$922,$AE380),SUMIFS('Growth rates'!E$4:E$922,'Growth rates'!$B$4:$B$922,Demands_tra!$A380,'Growth rates'!$C$4:$C$922,$AF380))</f>
        <v>1.03070655003645</v>
      </c>
      <c r="AI380" s="6">
        <f ca="1">IF($AF380="",SUMIFS('Growth rates'!F$4:F$922,'Growth rates'!$B$4:$B$922,Demands_tra!$A380,'Growth rates'!$C$4:$C$922,$AE380),SUMIFS('Growth rates'!F$4:F$922,'Growth rates'!$B$4:$B$922,Demands_tra!$A380,'Growth rates'!$C$4:$C$922,$AF380))</f>
        <v>1.34428477211982</v>
      </c>
      <c r="AJ380" s="6">
        <f ca="1">IF($AF380="",SUMIFS('Growth rates'!G$4:G$922,'Growth rates'!$B$4:$B$922,Demands_tra!$A380,'Growth rates'!$C$4:$C$922,$AE380),SUMIFS('Growth rates'!G$4:G$922,'Growth rates'!$B$4:$B$922,Demands_tra!$A380,'Growth rates'!$C$4:$C$922,$AF380))</f>
        <v>1.62652730049637</v>
      </c>
      <c r="AK380" s="6">
        <f ca="1">IF($AF380="",SUMIFS('Growth rates'!H$4:H$922,'Growth rates'!$B$4:$B$922,Demands_tra!$A380,'Growth rates'!$C$4:$C$922,$AE380),SUMIFS('Growth rates'!H$4:H$922,'Growth rates'!$B$4:$B$922,Demands_tra!$A380,'Growth rates'!$C$4:$C$922,$AF380))</f>
        <v>1.90676524697143</v>
      </c>
      <c r="AL380" s="6">
        <f ca="1">IF($AF380="",SUMIFS('Growth rates'!I$4:I$922,'Growth rates'!$B$4:$B$922,Demands_tra!$A380,'Growth rates'!$C$4:$C$922,$AE380),SUMIFS('Growth rates'!I$4:I$922,'Growth rates'!$B$4:$B$922,Demands_tra!$A380,'Growth rates'!$C$4:$C$922,$AF380))</f>
        <v>2.16523048352945</v>
      </c>
      <c r="AM380" s="6">
        <f ca="1">IF($AF380="",SUMIFS('Growth rates'!J$4:J$922,'Growth rates'!$B$4:$B$922,Demands_tra!$A380,'Growth rates'!$C$4:$C$922,$AE380),SUMIFS('Growth rates'!J$4:J$922,'Growth rates'!$B$4:$B$922,Demands_tra!$A380,'Growth rates'!$C$4:$C$922,$AF380))</f>
        <v>2.41021468985387</v>
      </c>
      <c r="AN380" s="6">
        <f ca="1">IF($AF380="",SUMIFS('Growth rates'!K$4:K$922,'Growth rates'!$B$4:$B$922,Demands_tra!$A380,'Growth rates'!$C$4:$C$922,$AE380),SUMIFS('Growth rates'!K$4:K$922,'Growth rates'!$B$4:$B$922,Demands_tra!$A380,'Growth rates'!$C$4:$C$922,$AF380))</f>
        <v>2.63742233329862</v>
      </c>
      <c r="AO380" s="6">
        <f ca="1">IF($AF380="",SUMIFS('Growth rates'!L$4:L$922,'Growth rates'!$B$4:$B$922,Demands_tra!$A380,'Growth rates'!$C$4:$C$922,$AE380),SUMIFS('Growth rates'!L$4:L$922,'Growth rates'!$B$4:$B$922,Demands_tra!$A380,'Growth rates'!$C$4:$C$922,$AF380))</f>
        <v>2.85196032489847</v>
      </c>
      <c r="AP380" s="6">
        <f ca="1">IF($AF380="",SUMIFS('Growth rates'!M$4:M$922,'Growth rates'!$B$4:$B$922,Demands_tra!$A380,'Growth rates'!$C$4:$C$922,$AE380),SUMIFS('Growth rates'!M$4:M$922,'Growth rates'!$B$4:$B$922,Demands_tra!$A380,'Growth rates'!$C$4:$C$922,$AF380))</f>
        <v>3.05092592592593</v>
      </c>
      <c r="AQ380" s="6">
        <f ca="1">IF($AF380="",SUMIFS('Growth rates'!N$4:N$922,'Growth rates'!$B$4:$B$922,Demands_tra!$A380,'Growth rates'!$C$4:$C$922,$AE380),SUMIFS('Growth rates'!N$4:N$922,'Growth rates'!$B$4:$B$922,Demands_tra!$A380,'Growth rates'!$C$4:$C$922,$AF380))</f>
        <v>3.22479520288799</v>
      </c>
      <c r="AR380" s="6">
        <f ca="1">IF($AF380="",SUMIFS('Growth rates'!O$4:O$922,'Growth rates'!$B$4:$B$922,Demands_tra!$A380,'Growth rates'!$C$4:$C$922,$AE380),SUMIFS('Growth rates'!O$4:O$922,'Growth rates'!$B$4:$B$922,Demands_tra!$A380,'Growth rates'!$C$4:$C$922,$AF380))</f>
        <v>3.36675170953521</v>
      </c>
      <c r="AS380" s="6">
        <f ca="1">IF($AF380="",SUMIFS('Growth rates'!P$4:P$922,'Growth rates'!$B$4:$B$922,Demands_tra!$A380,'Growth rates'!$C$4:$C$922,$AE380),SUMIFS('Growth rates'!P$4:P$922,'Growth rates'!$B$4:$B$922,Demands_tra!$A380,'Growth rates'!$C$4:$C$922,$AF380))</f>
        <v>3.48119945156028</v>
      </c>
      <c r="AT380" s="6">
        <f ca="1">IF($AF380="",SUMIFS('Growth rates'!Q$4:Q$922,'Growth rates'!$B$4:$B$922,Demands_tra!$A380,'Growth rates'!$C$4:$C$922,$AE380),SUMIFS('Growth rates'!Q$4:Q$922,'Growth rates'!$B$4:$B$922,Demands_tra!$A380,'Growth rates'!$C$4:$C$922,$AF380))</f>
        <v>3.57173973411087</v>
      </c>
      <c r="AU380" s="6">
        <f ca="1">IF($AF380="",SUMIFS('Growth rates'!R$4:R$922,'Growth rates'!$B$4:$B$922,Demands_tra!$A380,'Growth rates'!$C$4:$C$922,$AE380),SUMIFS('Growth rates'!R$4:R$922,'Growth rates'!$B$4:$B$922,Demands_tra!$A380,'Growth rates'!$C$4:$C$922,$AF380))</f>
        <v>3.64571835190392</v>
      </c>
      <c r="AV380" s="6">
        <f ca="1">IF($AF380="",SUMIFS('Growth rates'!S$4:S$922,'Growth rates'!$B$4:$B$922,Demands_tra!$A380,'Growth rates'!$C$4:$C$922,$AE380),SUMIFS('Growth rates'!S$4:S$922,'Growth rates'!$B$4:$B$922,Demands_tra!$A380,'Growth rates'!$C$4:$C$922,$AF380))</f>
        <v>3.70923582908119</v>
      </c>
      <c r="AW380" s="6">
        <f ca="1">IF($AF380="",SUMIFS('Growth rates'!T$4:T$922,'Growth rates'!$B$4:$B$922,Demands_tra!$A380,'Growth rates'!$C$4:$C$922,$AE380),SUMIFS('Growth rates'!T$4:T$922,'Growth rates'!$B$4:$B$922,Demands_tra!$A380,'Growth rates'!$C$4:$C$922,$AF380))</f>
        <v>3.76525998819813</v>
      </c>
      <c r="AX380" s="6">
        <f ca="1">IF($AF380="",SUMIFS('Growth rates'!U$4:U$922,'Growth rates'!$B$4:$B$922,Demands_tra!$A380,'Growth rates'!$C$4:$C$922,$AE380),SUMIFS('Growth rates'!U$4:U$922,'Growth rates'!$B$4:$B$922,Demands_tra!$A380,'Growth rates'!$C$4:$C$922,$AF380))</f>
        <v>3.81412926516019</v>
      </c>
      <c r="AY380" s="6">
        <f ca="1">IF($AF380="",SUMIFS('Growth rates'!V$4:V$922,'Growth rates'!$B$4:$B$922,Demands_tra!$A380,'Growth rates'!$C$4:$C$922,$AE380),SUMIFS('Growth rates'!V$4:V$922,'Growth rates'!$B$4:$B$922,Demands_tra!$A380,'Growth rates'!$C$4:$C$922,$AF380))</f>
        <v>0</v>
      </c>
      <c r="AZ380" s="6">
        <f ca="1">IF($AF380="",SUMIFS('Growth rates'!W$4:W$922,'Growth rates'!$B$4:$B$922,Demands_tra!$A380,'Growth rates'!$C$4:$C$922,$AE380),SUMIFS('Growth rates'!W$4:W$922,'Growth rates'!$B$4:$B$922,Demands_tra!$A380,'Growth rates'!$C$4:$C$922,$AF380))</f>
        <v>0</v>
      </c>
      <c r="BA380" s="6">
        <f ca="1">IF($AF380="",SUMIFS('Growth rates'!X$4:X$922,'Growth rates'!$B$4:$B$922,Demands_tra!$A380,'Growth rates'!$C$4:$C$922,$AE380),SUMIFS('Growth rates'!X$4:X$922,'Growth rates'!$B$4:$B$922,Demands_tra!$A380,'Growth rates'!$C$4:$C$922,$AF380))</f>
        <v>0</v>
      </c>
      <c r="BB380" s="6">
        <f ca="1">IF($AF380="",SUMIFS('Growth rates'!Y$4:Y$922,'Growth rates'!$B$4:$B$922,Demands_tra!$A380,'Growth rates'!$C$4:$C$922,$AE380),SUMIFS('Growth rates'!Y$4:Y$922,'Growth rates'!$B$4:$B$922,Demands_tra!$A380,'Growth rates'!$C$4:$C$922,$AF380))</f>
        <v>0</v>
      </c>
      <c r="BC380" s="6">
        <f ca="1">IF($AF380="",SUMIFS('Growth rates'!Z$4:Z$922,'Growth rates'!$B$4:$B$922,Demands_tra!$A380,'Growth rates'!$C$4:$C$922,$AE380),SUMIFS('Growth rates'!Z$4:Z$922,'Growth rates'!$B$4:$B$922,Demands_tra!$A380,'Growth rates'!$C$4:$C$922,$AF380))</f>
        <v>0</v>
      </c>
      <c r="BD380" s="6">
        <f ca="1">IF($AF380="",SUMIFS('Growth rates'!AA$4:AA$922,'Growth rates'!$B$4:$B$922,Demands_tra!$A380,'Growth rates'!$C$4:$C$922,$AE380),SUMIFS('Growth rates'!AA$4:AA$922,'Growth rates'!$B$4:$B$922,Demands_tra!$A380,'Growth rates'!$C$4:$C$922,$AF380))</f>
        <v>0</v>
      </c>
      <c r="BE380" s="6">
        <f ca="1">IF($AF380="",SUMIFS('Growth rates'!AB$4:AB$922,'Growth rates'!$B$4:$B$922,Demands_tra!$A380,'Growth rates'!$C$4:$C$922,$AE380),SUMIFS('Growth rates'!AB$4:AB$922,'Growth rates'!$B$4:$B$922,Demands_tra!$A380,'Growth rates'!$C$4:$C$922,$AF380))</f>
        <v>0</v>
      </c>
      <c r="BF380" s="6">
        <f ca="1">IF($AF380="",SUMIFS('Growth rates'!AC$4:AC$922,'Growth rates'!$B$4:$B$922,Demands_tra!$A380,'Growth rates'!$C$4:$C$922,$AE380),SUMIFS('Growth rates'!AC$4:AC$922,'Growth rates'!$B$4:$B$922,Demands_tra!$A380,'Growth rates'!$C$4:$C$922,$AF380))</f>
        <v>0</v>
      </c>
      <c r="BH380" t="str">
        <f ca="1">VLOOKUP($C380,'Default drvr and elast'!$A$4:$F$49,MATCH(VLOOKUP(A380,Classification!$B$4:$D$42,3,FALSE),'Default drvr and elast'!$D$3:$F$3,0)+3,FALSE)</f>
        <v>Med2</v>
      </c>
      <c r="BJ380" s="6">
        <f ca="1">IF($BI380="",SUMIF(Elasticities!$B$5:$B$52,Demands_tra!$BH380,Elasticities!C$5:C$52),SUMIF(Elasticities!$B$5:$B$52,Demands_tra!$BI380,Elasticities!C$5:C$52))</f>
        <v>0.799999999999989</v>
      </c>
      <c r="BK380" s="6">
        <f ca="1">IF($BI380="",SUMIF(Elasticities!$B$5:$B$52,Demands_tra!$BH380,Elasticities!D$5:D$52),SUMIF(Elasticities!$B$5:$B$52,Demands_tra!$BI380,Elasticities!D$5:D$52))</f>
        <v>0.797560975609746</v>
      </c>
      <c r="BL380" s="6">
        <f ca="1">IF($BI380="",SUMIF(Elasticities!$B$5:$B$52,Demands_tra!$BH380,Elasticities!E$5:E$52),SUMIF(Elasticities!$B$5:$B$52,Demands_tra!$BI380,Elasticities!E$5:E$52))</f>
        <v>0.785365853658527</v>
      </c>
      <c r="BM380" s="6">
        <f ca="1">IF($BI380="",SUMIF(Elasticities!$B$5:$B$52,Demands_tra!$BH380,Elasticities!F$5:F$52),SUMIF(Elasticities!$B$5:$B$52,Demands_tra!$BI380,Elasticities!F$5:F$52))</f>
        <v>0.773170731707307</v>
      </c>
      <c r="BN380" s="6">
        <f ca="1">IF($BI380="",SUMIF(Elasticities!$B$5:$B$52,Demands_tra!$BH380,Elasticities!G$5:G$52),SUMIF(Elasticities!$B$5:$B$52,Demands_tra!$BI380,Elasticities!G$5:G$52))</f>
        <v>0.760975609756088</v>
      </c>
      <c r="BO380" s="6">
        <f ca="1">IF($BI380="",SUMIF(Elasticities!$B$5:$B$52,Demands_tra!$BH380,Elasticities!H$5:H$52),SUMIF(Elasticities!$B$5:$B$52,Demands_tra!$BI380,Elasticities!H$5:H$52))</f>
        <v>0.748780487804868</v>
      </c>
      <c r="BP380" s="6">
        <f ca="1">IF($BI380="",SUMIF(Elasticities!$B$5:$B$52,Demands_tra!$BH380,Elasticities!I$5:I$52),SUMIF(Elasticities!$B$5:$B$52,Demands_tra!$BI380,Elasticities!I$5:I$52))</f>
        <v>0.736585365853649</v>
      </c>
      <c r="BQ380" s="6">
        <f ca="1">IF($BI380="",SUMIF(Elasticities!$B$5:$B$52,Demands_tra!$BH380,Elasticities!J$5:J$52),SUMIF(Elasticities!$B$5:$B$52,Demands_tra!$BI380,Elasticities!J$5:J$52))</f>
        <v>0.724390243902429</v>
      </c>
      <c r="BR380" s="6">
        <f ca="1">IF($BI380="",SUMIF(Elasticities!$B$5:$B$52,Demands_tra!$BH380,Elasticities!K$5:K$52),SUMIF(Elasticities!$B$5:$B$52,Demands_tra!$BI380,Elasticities!K$5:K$52))</f>
        <v>0.71219512195121</v>
      </c>
      <c r="BS380" s="6">
        <f ca="1">IF($BI380="",SUMIF(Elasticities!$B$5:$B$52,Demands_tra!$BH380,Elasticities!L$5:L$52),SUMIF(Elasticities!$B$5:$B$52,Demands_tra!$BI380,Elasticities!L$5:L$52))</f>
        <v>0.699999999999997</v>
      </c>
      <c r="BT380" s="6">
        <f ca="1">IF($BI380="",SUMIF(Elasticities!$B$5:$B$52,Demands_tra!$BH380,Elasticities!M$5:M$52),SUMIF(Elasticities!$B$5:$B$52,Demands_tra!$BI380,Elasticities!M$5:M$52))</f>
        <v>0.687499999999996</v>
      </c>
      <c r="BU380" s="6">
        <f ca="1">IF($BI380="",SUMIF(Elasticities!$B$5:$B$52,Demands_tra!$BH380,Elasticities!N$5:N$52),SUMIF(Elasticities!$B$5:$B$52,Demands_tra!$BI380,Elasticities!N$5:N$52))</f>
        <v>0.674999999999996</v>
      </c>
      <c r="BV380" s="6">
        <f ca="1">IF($BI380="",SUMIF(Elasticities!$B$5:$B$52,Demands_tra!$BH380,Elasticities!O$5:O$52),SUMIF(Elasticities!$B$5:$B$52,Demands_tra!$BI380,Elasticities!O$5:O$52))</f>
        <v>0.662499999999996</v>
      </c>
      <c r="BW380" s="6">
        <f ca="1">IF($BI380="",SUMIF(Elasticities!$B$5:$B$52,Demands_tra!$BH380,Elasticities!P$5:P$52),SUMIF(Elasticities!$B$5:$B$52,Demands_tra!$BI380,Elasticities!P$5:P$52))</f>
        <v>0.649999999999997</v>
      </c>
      <c r="BX380" s="6">
        <f ca="1">IF($BI380="",SUMIF(Elasticities!$B$5:$B$52,Demands_tra!$BH380,Elasticities!Q$5:Q$52),SUMIF(Elasticities!$B$5:$B$52,Demands_tra!$BI380,Elasticities!Q$5:Q$52))</f>
        <v>0.637499999999997</v>
      </c>
      <c r="BY380" s="6">
        <f ca="1">IF($BI380="",SUMIF(Elasticities!$B$5:$B$52,Demands_tra!$BH380,Elasticities!R$5:R$52),SUMIF(Elasticities!$B$5:$B$52,Demands_tra!$BI380,Elasticities!R$5:R$52))</f>
        <v>0.624999999999996</v>
      </c>
      <c r="BZ380" s="6">
        <f ca="1">IF($BI380="",SUMIF(Elasticities!$B$5:$B$52,Demands_tra!$BH380,Elasticities!S$5:S$52),SUMIF(Elasticities!$B$5:$B$52,Demands_tra!$BI380,Elasticities!S$5:S$52))</f>
        <v>0.612499999999996</v>
      </c>
      <c r="CA380" s="6">
        <f ca="1">IF($BI380="",SUMIF(Elasticities!$B$5:$B$52,Demands_tra!$BH380,Elasticities!T$5:T$52),SUMIF(Elasticities!$B$5:$B$52,Demands_tra!$BI380,Elasticities!T$5:T$52))</f>
        <v>0.599999999999996</v>
      </c>
      <c r="CB380" s="6" t="e">
        <f ca="1">IF($BI380="",SUMIF(Elasticities!$B$5:$B$52,Demands_tra!$BH380,Elasticities!U$5:U$52),SUMIF(Elasticities!$B$5:$B$52,Demands_tra!$BI380,Elasticities!U$5:U$52))</f>
        <v>#VALUE!</v>
      </c>
      <c r="CC380" s="6" t="e">
        <f ca="1">IF($BI380="",SUMIF(Elasticities!$B$5:$B$52,Demands_tra!$BH380,Elasticities!V$5:V$52),SUMIF(Elasticities!$B$5:$B$52,Demands_tra!$BI380,Elasticities!V$5:V$52))</f>
        <v>#VALUE!</v>
      </c>
      <c r="CD380" s="6" t="e">
        <f ca="1">IF($BI380="",SUMIF(Elasticities!$B$5:$B$52,Demands_tra!$BH380,Elasticities!W$5:W$52),SUMIF(Elasticities!$B$5:$B$52,Demands_tra!$BI380,Elasticities!W$5:W$52))</f>
        <v>#VALUE!</v>
      </c>
      <c r="CE380" s="6" t="e">
        <f ca="1">IF($BI380="",SUMIF(Elasticities!$B$5:$B$52,Demands_tra!$BH380,Elasticities!X$5:X$52),SUMIF(Elasticities!$B$5:$B$52,Demands_tra!$BI380,Elasticities!X$5:X$52))</f>
        <v>#VALUE!</v>
      </c>
      <c r="CF380" s="6" t="e">
        <f ca="1">IF($BI380="",SUMIF(Elasticities!$B$5:$B$52,Demands_tra!$BH380,Elasticities!Y$5:Y$52),SUMIF(Elasticities!$B$5:$B$52,Demands_tra!$BI380,Elasticities!Y$5:Y$52))</f>
        <v>#VALUE!</v>
      </c>
      <c r="CG380" s="6" t="e">
        <f ca="1">IF($BI380="",SUMIF(Elasticities!$B$5:$B$52,Demands_tra!$BH380,Elasticities!Z$5:Z$52),SUMIF(Elasticities!$B$5:$B$52,Demands_tra!$BI380,Elasticities!Z$5:Z$52))</f>
        <v>#VALUE!</v>
      </c>
      <c r="CH380" s="6" t="e">
        <f ca="1">IF($BI380="",SUMIF(Elasticities!$B$5:$B$52,Demands_tra!$BH380,Elasticities!AA$5:AA$52),SUMIF(Elasticities!$B$5:$B$52,Demands_tra!$BI380,Elasticities!AA$5:AA$52))</f>
        <v>#VALUE!</v>
      </c>
      <c r="CI380" s="6" t="e">
        <f ca="1">IF($BI380="",SUMIF(Elasticities!$B$5:$B$52,Demands_tra!$BH380,Elasticities!AB$5:AB$52),SUMIF(Elasticities!$B$5:$B$52,Demands_tra!$BI380,Elasticities!AB$5:AB$52))</f>
        <v>#VALUE!</v>
      </c>
    </row>
    <row r="381" spans="1:87">
      <c r="A381" t="str">
        <f>IF(BYDem_tra!B380="","\I:",BYDem_tra!B380)</f>
        <v>Turkey</v>
      </c>
      <c r="B381" t="str">
        <f>BYDem_tra!E380</f>
        <v>Trd_2w</v>
      </c>
      <c r="C381" t="str">
        <f t="shared" si="246"/>
        <v>Trd_2w</v>
      </c>
      <c r="D381" s="3">
        <f>SUMIFS(BYDem_tra!$M$2:$M$2000,BYDem_tra!$B$2:$B$2000,Demands_tra!$A381,BYDem_tra!$E$2:$E$2000,Demands_tra!$B381)</f>
        <v>1.379</v>
      </c>
      <c r="E381" s="3">
        <f ca="1" t="shared" si="247"/>
        <v>1.38765376244726</v>
      </c>
      <c r="F381" s="3">
        <f ca="1" t="shared" si="248"/>
        <v>1.43019363557435</v>
      </c>
      <c r="G381" s="3">
        <f ca="1" t="shared" si="249"/>
        <v>1.46658916614506</v>
      </c>
      <c r="H381" s="3">
        <f ca="1" t="shared" si="250"/>
        <v>1.49537665855058</v>
      </c>
      <c r="I381" s="3">
        <f ca="1" t="shared" si="251"/>
        <v>1.51815640564729</v>
      </c>
      <c r="J381" s="3">
        <f ca="1" t="shared" si="252"/>
        <v>1.53489847409426</v>
      </c>
      <c r="K381" s="3">
        <f ca="1" t="shared" si="253"/>
        <v>1.54429809194462</v>
      </c>
      <c r="L381" s="3">
        <f ca="1" t="shared" si="254"/>
        <v>1.54692341178661</v>
      </c>
      <c r="M381" s="3">
        <f ca="1" t="shared" si="255"/>
        <v>1.54288930682666</v>
      </c>
      <c r="N381" s="3">
        <f ca="1" t="shared" si="256"/>
        <v>1.53393202269634</v>
      </c>
      <c r="O381" s="3">
        <f ca="1" t="shared" si="257"/>
        <v>1.52171889253992</v>
      </c>
      <c r="P381" s="3">
        <f ca="1" t="shared" si="258"/>
        <v>1.50711710410446</v>
      </c>
      <c r="Q381" s="3">
        <f ca="1" t="shared" si="259"/>
        <v>1.4906247298634</v>
      </c>
      <c r="R381" s="3">
        <f ca="1" t="shared" si="260"/>
        <v>1.47269110568948</v>
      </c>
      <c r="S381" s="3">
        <f ca="1" t="shared" si="261"/>
        <v>1.45385970531635</v>
      </c>
      <c r="T381" s="3">
        <f ca="1" t="shared" si="262"/>
        <v>1.43458622824371</v>
      </c>
      <c r="U381" s="3">
        <f ca="1" t="shared" si="263"/>
        <v>1.41505242739616</v>
      </c>
      <c r="V381" s="3" t="e">
        <f ca="1" t="shared" si="238"/>
        <v>#VALUE!</v>
      </c>
      <c r="W381" s="3" t="e">
        <f ca="1" t="shared" si="239"/>
        <v>#DIV/0!</v>
      </c>
      <c r="X381" s="3" t="e">
        <f ca="1" t="shared" si="240"/>
        <v>#DIV/0!</v>
      </c>
      <c r="Y381" s="3" t="e">
        <f ca="1" t="shared" si="241"/>
        <v>#DIV/0!</v>
      </c>
      <c r="Z381" s="3" t="e">
        <f ca="1" t="shared" si="242"/>
        <v>#DIV/0!</v>
      </c>
      <c r="AA381" s="3" t="e">
        <f ca="1" t="shared" si="243"/>
        <v>#DIV/0!</v>
      </c>
      <c r="AB381" s="3" t="e">
        <f ca="1" t="shared" si="244"/>
        <v>#DIV/0!</v>
      </c>
      <c r="AC381" s="3" t="e">
        <f ca="1" t="shared" si="245"/>
        <v>#DIV/0!</v>
      </c>
      <c r="AE381" s="34" t="str">
        <f ca="1">VLOOKUP($C381,'Default drvr and elast'!$A$4:$C$49,MATCH(VLOOKUP(A381,Classification!$B$4:$D$99,2,FALSE),'Default drvr and elast'!$A$3:$C$3,0),FALSE)</f>
        <v>POP</v>
      </c>
      <c r="AF381" s="4"/>
      <c r="AG381" s="6">
        <f ca="1">IF($AF381="",SUMIFS('Growth rates'!D$4:D$922,'Growth rates'!$B$4:$B$922,Demands_tra!$A381,'Growth rates'!$C$4:$C$922,$AE381),SUMIFS('Growth rates'!D$4:D$922,'Growth rates'!$B$4:$B$922,Demands_tra!$A381,'Growth rates'!$C$4:$C$922,$AF381))</f>
        <v>1</v>
      </c>
      <c r="AH381" s="6">
        <f ca="1">IF($AF381="",SUMIFS('Growth rates'!E$4:E$922,'Growth rates'!$B$4:$B$922,Demands_tra!$A381,'Growth rates'!$C$4:$C$922,$AE381),SUMIFS('Growth rates'!E$4:E$922,'Growth rates'!$B$4:$B$922,Demands_tra!$A381,'Growth rates'!$C$4:$C$922,$AF381))</f>
        <v>1.00786822566407</v>
      </c>
      <c r="AI381" s="6">
        <f ca="1">IF($AF381="",SUMIFS('Growth rates'!F$4:F$922,'Growth rates'!$B$4:$B$922,Demands_tra!$A381,'Growth rates'!$C$4:$C$922,$AE381),SUMIFS('Growth rates'!F$4:F$922,'Growth rates'!$B$4:$B$922,Demands_tra!$A381,'Growth rates'!$C$4:$C$922,$AF381))</f>
        <v>1.04720935398443</v>
      </c>
      <c r="AJ381" s="6">
        <f ca="1">IF($AF381="",SUMIFS('Growth rates'!G$4:G$922,'Growth rates'!$B$4:$B$922,Demands_tra!$A381,'Growth rates'!$C$4:$C$922,$AE381),SUMIFS('Growth rates'!G$4:G$922,'Growth rates'!$B$4:$B$922,Demands_tra!$A381,'Growth rates'!$C$4:$C$922,$AF381))</f>
        <v>1.0816769759546</v>
      </c>
      <c r="AK381" s="6">
        <f ca="1">IF($AF381="",SUMIFS('Growth rates'!H$4:H$922,'Growth rates'!$B$4:$B$922,Demands_tra!$A381,'Growth rates'!$C$4:$C$922,$AE381),SUMIFS('Growth rates'!H$4:H$922,'Growth rates'!$B$4:$B$922,Demands_tra!$A381,'Growth rates'!$C$4:$C$922,$AF381))</f>
        <v>1.10957813291271</v>
      </c>
      <c r="AL381" s="6">
        <f ca="1">IF($AF381="",SUMIFS('Growth rates'!I$4:I$922,'Growth rates'!$B$4:$B$922,Demands_tra!$A381,'Growth rates'!$C$4:$C$922,$AE381),SUMIFS('Growth rates'!I$4:I$922,'Growth rates'!$B$4:$B$922,Demands_tra!$A381,'Growth rates'!$C$4:$C$922,$AF381))</f>
        <v>1.13215177689108</v>
      </c>
      <c r="AM381" s="6">
        <f ca="1">IF($AF381="",SUMIFS('Growth rates'!J$4:J$922,'Growth rates'!$B$4:$B$922,Demands_tra!$A381,'Growth rates'!$C$4:$C$922,$AE381),SUMIFS('Growth rates'!J$4:J$922,'Growth rates'!$B$4:$B$922,Demands_tra!$A381,'Growth rates'!$C$4:$C$922,$AF381))</f>
        <v>1.14910195098027</v>
      </c>
      <c r="AN381" s="6">
        <f ca="1">IF($AF381="",SUMIFS('Growth rates'!K$4:K$922,'Growth rates'!$B$4:$B$922,Demands_tra!$A381,'Growth rates'!$C$4:$C$922,$AE381),SUMIFS('Growth rates'!K$4:K$922,'Growth rates'!$B$4:$B$922,Demands_tra!$A381,'Growth rates'!$C$4:$C$922,$AF381))</f>
        <v>1.15881636284435</v>
      </c>
      <c r="AO381" s="6">
        <f ca="1">IF($AF381="",SUMIFS('Growth rates'!L$4:L$922,'Growth rates'!$B$4:$B$922,Demands_tra!$A381,'Growth rates'!$C$4:$C$922,$AE381),SUMIFS('Growth rates'!L$4:L$922,'Growth rates'!$B$4:$B$922,Demands_tra!$A381,'Growth rates'!$C$4:$C$922,$AF381))</f>
        <v>1.16158245541562</v>
      </c>
      <c r="AP381" s="6">
        <f ca="1">IF($AF381="",SUMIFS('Growth rates'!M$4:M$922,'Growth rates'!$B$4:$B$922,Demands_tra!$A381,'Growth rates'!$C$4:$C$922,$AE381),SUMIFS('Growth rates'!M$4:M$922,'Growth rates'!$B$4:$B$922,Demands_tra!$A381,'Growth rates'!$C$4:$C$922,$AF381))</f>
        <v>1.15725502209209</v>
      </c>
      <c r="AQ381" s="6">
        <f ca="1">IF($AF381="",SUMIFS('Growth rates'!N$4:N$922,'Growth rates'!$B$4:$B$922,Demands_tra!$A381,'Growth rates'!$C$4:$C$922,$AE381),SUMIFS('Growth rates'!N$4:N$922,'Growth rates'!$B$4:$B$922,Demands_tra!$A381,'Growth rates'!$C$4:$C$922,$AF381))</f>
        <v>1.14748269594269</v>
      </c>
      <c r="AR381" s="6">
        <f ca="1">IF($AF381="",SUMIFS('Growth rates'!O$4:O$922,'Growth rates'!$B$4:$B$922,Demands_tra!$A381,'Growth rates'!$C$4:$C$922,$AE381),SUMIFS('Growth rates'!O$4:O$922,'Growth rates'!$B$4:$B$922,Demands_tra!$A381,'Growth rates'!$C$4:$C$922,$AF381))</f>
        <v>1.13394754062466</v>
      </c>
      <c r="AS381" s="6">
        <f ca="1">IF($AF381="",SUMIFS('Growth rates'!P$4:P$922,'Growth rates'!$B$4:$B$922,Demands_tra!$A381,'Growth rates'!$C$4:$C$922,$AE381),SUMIFS('Growth rates'!P$4:P$922,'Growth rates'!$B$4:$B$922,Demands_tra!$A381,'Growth rates'!$C$4:$C$922,$AF381))</f>
        <v>1.11752354956462</v>
      </c>
      <c r="AT381" s="6">
        <f ca="1">IF($AF381="",SUMIFS('Growth rates'!Q$4:Q$922,'Growth rates'!$B$4:$B$922,Demands_tra!$A381,'Growth rates'!$C$4:$C$922,$AE381),SUMIFS('Growth rates'!Q$4:Q$922,'Growth rates'!$B$4:$B$922,Demands_tra!$A381,'Growth rates'!$C$4:$C$922,$AF381))</f>
        <v>1.09870962017849</v>
      </c>
      <c r="AU381" s="6">
        <f ca="1">IF($AF381="",SUMIFS('Growth rates'!R$4:R$922,'Growth rates'!$B$4:$B$922,Demands_tra!$A381,'Growth rates'!$C$4:$C$922,$AE381),SUMIFS('Growth rates'!R$4:R$922,'Growth rates'!$B$4:$B$922,Demands_tra!$A381,'Growth rates'!$C$4:$C$922,$AF381))</f>
        <v>1.07797469463202</v>
      </c>
      <c r="AV381" s="6">
        <f ca="1">IF($AF381="",SUMIFS('Growth rates'!S$4:S$922,'Growth rates'!$B$4:$B$922,Demands_tra!$A381,'Growth rates'!$C$4:$C$922,$AE381),SUMIFS('Growth rates'!S$4:S$922,'Growth rates'!$B$4:$B$922,Demands_tra!$A381,'Growth rates'!$C$4:$C$922,$AF381))</f>
        <v>1.05592007857487</v>
      </c>
      <c r="AW381" s="6">
        <f ca="1">IF($AF381="",SUMIFS('Growth rates'!T$4:T$922,'Growth rates'!$B$4:$B$922,Demands_tra!$A381,'Growth rates'!$C$4:$C$922,$AE381),SUMIFS('Growth rates'!T$4:T$922,'Growth rates'!$B$4:$B$922,Demands_tra!$A381,'Growth rates'!$C$4:$C$922,$AF381))</f>
        <v>1.03306606259438</v>
      </c>
      <c r="AX381" s="6">
        <f ca="1">IF($AF381="",SUMIFS('Growth rates'!U$4:U$922,'Growth rates'!$B$4:$B$922,Demands_tra!$A381,'Growth rates'!$C$4:$C$922,$AE381),SUMIFS('Growth rates'!U$4:U$922,'Growth rates'!$B$4:$B$922,Demands_tra!$A381,'Growth rates'!$C$4:$C$922,$AF381))</f>
        <v>1.00962178027359</v>
      </c>
      <c r="AY381" s="6">
        <f ca="1">IF($AF381="",SUMIFS('Growth rates'!V$4:V$922,'Growth rates'!$B$4:$B$922,Demands_tra!$A381,'Growth rates'!$C$4:$C$922,$AE381),SUMIFS('Growth rates'!V$4:V$922,'Growth rates'!$B$4:$B$922,Demands_tra!$A381,'Growth rates'!$C$4:$C$922,$AF381))</f>
        <v>0</v>
      </c>
      <c r="AZ381" s="6">
        <f ca="1">IF($AF381="",SUMIFS('Growth rates'!W$4:W$922,'Growth rates'!$B$4:$B$922,Demands_tra!$A381,'Growth rates'!$C$4:$C$922,$AE381),SUMIFS('Growth rates'!W$4:W$922,'Growth rates'!$B$4:$B$922,Demands_tra!$A381,'Growth rates'!$C$4:$C$922,$AF381))</f>
        <v>0</v>
      </c>
      <c r="BA381" s="6">
        <f ca="1">IF($AF381="",SUMIFS('Growth rates'!X$4:X$922,'Growth rates'!$B$4:$B$922,Demands_tra!$A381,'Growth rates'!$C$4:$C$922,$AE381),SUMIFS('Growth rates'!X$4:X$922,'Growth rates'!$B$4:$B$922,Demands_tra!$A381,'Growth rates'!$C$4:$C$922,$AF381))</f>
        <v>0</v>
      </c>
      <c r="BB381" s="6">
        <f ca="1">IF($AF381="",SUMIFS('Growth rates'!Y$4:Y$922,'Growth rates'!$B$4:$B$922,Demands_tra!$A381,'Growth rates'!$C$4:$C$922,$AE381),SUMIFS('Growth rates'!Y$4:Y$922,'Growth rates'!$B$4:$B$922,Demands_tra!$A381,'Growth rates'!$C$4:$C$922,$AF381))</f>
        <v>0</v>
      </c>
      <c r="BC381" s="6">
        <f ca="1">IF($AF381="",SUMIFS('Growth rates'!Z$4:Z$922,'Growth rates'!$B$4:$B$922,Demands_tra!$A381,'Growth rates'!$C$4:$C$922,$AE381),SUMIFS('Growth rates'!Z$4:Z$922,'Growth rates'!$B$4:$B$922,Demands_tra!$A381,'Growth rates'!$C$4:$C$922,$AF381))</f>
        <v>0</v>
      </c>
      <c r="BD381" s="6">
        <f ca="1">IF($AF381="",SUMIFS('Growth rates'!AA$4:AA$922,'Growth rates'!$B$4:$B$922,Demands_tra!$A381,'Growth rates'!$C$4:$C$922,$AE381),SUMIFS('Growth rates'!AA$4:AA$922,'Growth rates'!$B$4:$B$922,Demands_tra!$A381,'Growth rates'!$C$4:$C$922,$AF381))</f>
        <v>0</v>
      </c>
      <c r="BE381" s="6">
        <f ca="1">IF($AF381="",SUMIFS('Growth rates'!AB$4:AB$922,'Growth rates'!$B$4:$B$922,Demands_tra!$A381,'Growth rates'!$C$4:$C$922,$AE381),SUMIFS('Growth rates'!AB$4:AB$922,'Growth rates'!$B$4:$B$922,Demands_tra!$A381,'Growth rates'!$C$4:$C$922,$AF381))</f>
        <v>0</v>
      </c>
      <c r="BF381" s="6">
        <f ca="1">IF($AF381="",SUMIFS('Growth rates'!AC$4:AC$922,'Growth rates'!$B$4:$B$922,Demands_tra!$A381,'Growth rates'!$C$4:$C$922,$AE381),SUMIFS('Growth rates'!AC$4:AC$922,'Growth rates'!$B$4:$B$922,Demands_tra!$A381,'Growth rates'!$C$4:$C$922,$AF381))</f>
        <v>0</v>
      </c>
      <c r="BH381" t="str">
        <f ca="1">VLOOKUP($C381,'Default drvr and elast'!$A$4:$F$49,MATCH(VLOOKUP(A381,Classification!$B$4:$D$42,3,FALSE),'Default drvr and elast'!$D$3:$F$3,0)+3,FALSE)</f>
        <v>Med2</v>
      </c>
      <c r="BJ381" s="6">
        <f ca="1">IF($BI381="",SUMIF(Elasticities!$B$5:$B$52,Demands_tra!$BH381,Elasticities!C$5:C$52),SUMIF(Elasticities!$B$5:$B$52,Demands_tra!$BI381,Elasticities!C$5:C$52))</f>
        <v>0.799999999999989</v>
      </c>
      <c r="BK381" s="6">
        <f ca="1">IF($BI381="",SUMIF(Elasticities!$B$5:$B$52,Demands_tra!$BH381,Elasticities!D$5:D$52),SUMIF(Elasticities!$B$5:$B$52,Demands_tra!$BI381,Elasticities!D$5:D$52))</f>
        <v>0.797560975609746</v>
      </c>
      <c r="BL381" s="6">
        <f ca="1">IF($BI381="",SUMIF(Elasticities!$B$5:$B$52,Demands_tra!$BH381,Elasticities!E$5:E$52),SUMIF(Elasticities!$B$5:$B$52,Demands_tra!$BI381,Elasticities!E$5:E$52))</f>
        <v>0.785365853658527</v>
      </c>
      <c r="BM381" s="6">
        <f ca="1">IF($BI381="",SUMIF(Elasticities!$B$5:$B$52,Demands_tra!$BH381,Elasticities!F$5:F$52),SUMIF(Elasticities!$B$5:$B$52,Demands_tra!$BI381,Elasticities!F$5:F$52))</f>
        <v>0.773170731707307</v>
      </c>
      <c r="BN381" s="6">
        <f ca="1">IF($BI381="",SUMIF(Elasticities!$B$5:$B$52,Demands_tra!$BH381,Elasticities!G$5:G$52),SUMIF(Elasticities!$B$5:$B$52,Demands_tra!$BI381,Elasticities!G$5:G$52))</f>
        <v>0.760975609756088</v>
      </c>
      <c r="BO381" s="6">
        <f ca="1">IF($BI381="",SUMIF(Elasticities!$B$5:$B$52,Demands_tra!$BH381,Elasticities!H$5:H$52),SUMIF(Elasticities!$B$5:$B$52,Demands_tra!$BI381,Elasticities!H$5:H$52))</f>
        <v>0.748780487804868</v>
      </c>
      <c r="BP381" s="6">
        <f ca="1">IF($BI381="",SUMIF(Elasticities!$B$5:$B$52,Demands_tra!$BH381,Elasticities!I$5:I$52),SUMIF(Elasticities!$B$5:$B$52,Demands_tra!$BI381,Elasticities!I$5:I$52))</f>
        <v>0.736585365853649</v>
      </c>
      <c r="BQ381" s="6">
        <f ca="1">IF($BI381="",SUMIF(Elasticities!$B$5:$B$52,Demands_tra!$BH381,Elasticities!J$5:J$52),SUMIF(Elasticities!$B$5:$B$52,Demands_tra!$BI381,Elasticities!J$5:J$52))</f>
        <v>0.724390243902429</v>
      </c>
      <c r="BR381" s="6">
        <f ca="1">IF($BI381="",SUMIF(Elasticities!$B$5:$B$52,Demands_tra!$BH381,Elasticities!K$5:K$52),SUMIF(Elasticities!$B$5:$B$52,Demands_tra!$BI381,Elasticities!K$5:K$52))</f>
        <v>0.71219512195121</v>
      </c>
      <c r="BS381" s="6">
        <f ca="1">IF($BI381="",SUMIF(Elasticities!$B$5:$B$52,Demands_tra!$BH381,Elasticities!L$5:L$52),SUMIF(Elasticities!$B$5:$B$52,Demands_tra!$BI381,Elasticities!L$5:L$52))</f>
        <v>0.699999999999997</v>
      </c>
      <c r="BT381" s="6">
        <f ca="1">IF($BI381="",SUMIF(Elasticities!$B$5:$B$52,Demands_tra!$BH381,Elasticities!M$5:M$52),SUMIF(Elasticities!$B$5:$B$52,Demands_tra!$BI381,Elasticities!M$5:M$52))</f>
        <v>0.687499999999996</v>
      </c>
      <c r="BU381" s="6">
        <f ca="1">IF($BI381="",SUMIF(Elasticities!$B$5:$B$52,Demands_tra!$BH381,Elasticities!N$5:N$52),SUMIF(Elasticities!$B$5:$B$52,Demands_tra!$BI381,Elasticities!N$5:N$52))</f>
        <v>0.674999999999996</v>
      </c>
      <c r="BV381" s="6">
        <f ca="1">IF($BI381="",SUMIF(Elasticities!$B$5:$B$52,Demands_tra!$BH381,Elasticities!O$5:O$52),SUMIF(Elasticities!$B$5:$B$52,Demands_tra!$BI381,Elasticities!O$5:O$52))</f>
        <v>0.662499999999996</v>
      </c>
      <c r="BW381" s="6">
        <f ca="1">IF($BI381="",SUMIF(Elasticities!$B$5:$B$52,Demands_tra!$BH381,Elasticities!P$5:P$52),SUMIF(Elasticities!$B$5:$B$52,Demands_tra!$BI381,Elasticities!P$5:P$52))</f>
        <v>0.649999999999997</v>
      </c>
      <c r="BX381" s="6">
        <f ca="1">IF($BI381="",SUMIF(Elasticities!$B$5:$B$52,Demands_tra!$BH381,Elasticities!Q$5:Q$52),SUMIF(Elasticities!$B$5:$B$52,Demands_tra!$BI381,Elasticities!Q$5:Q$52))</f>
        <v>0.637499999999997</v>
      </c>
      <c r="BY381" s="6">
        <f ca="1">IF($BI381="",SUMIF(Elasticities!$B$5:$B$52,Demands_tra!$BH381,Elasticities!R$5:R$52),SUMIF(Elasticities!$B$5:$B$52,Demands_tra!$BI381,Elasticities!R$5:R$52))</f>
        <v>0.624999999999996</v>
      </c>
      <c r="BZ381" s="6">
        <f ca="1">IF($BI381="",SUMIF(Elasticities!$B$5:$B$52,Demands_tra!$BH381,Elasticities!S$5:S$52),SUMIF(Elasticities!$B$5:$B$52,Demands_tra!$BI381,Elasticities!S$5:S$52))</f>
        <v>0.612499999999996</v>
      </c>
      <c r="CA381" s="6">
        <f ca="1">IF($BI381="",SUMIF(Elasticities!$B$5:$B$52,Demands_tra!$BH381,Elasticities!T$5:T$52),SUMIF(Elasticities!$B$5:$B$52,Demands_tra!$BI381,Elasticities!T$5:T$52))</f>
        <v>0.599999999999996</v>
      </c>
      <c r="CB381" s="6" t="e">
        <f ca="1">IF($BI381="",SUMIF(Elasticities!$B$5:$B$52,Demands_tra!$BH381,Elasticities!U$5:U$52),SUMIF(Elasticities!$B$5:$B$52,Demands_tra!$BI381,Elasticities!U$5:U$52))</f>
        <v>#VALUE!</v>
      </c>
      <c r="CC381" s="6" t="e">
        <f ca="1">IF($BI381="",SUMIF(Elasticities!$B$5:$B$52,Demands_tra!$BH381,Elasticities!V$5:V$52),SUMIF(Elasticities!$B$5:$B$52,Demands_tra!$BI381,Elasticities!V$5:V$52))</f>
        <v>#VALUE!</v>
      </c>
      <c r="CD381" s="6" t="e">
        <f ca="1">IF($BI381="",SUMIF(Elasticities!$B$5:$B$52,Demands_tra!$BH381,Elasticities!W$5:W$52),SUMIF(Elasticities!$B$5:$B$52,Demands_tra!$BI381,Elasticities!W$5:W$52))</f>
        <v>#VALUE!</v>
      </c>
      <c r="CE381" s="6" t="e">
        <f ca="1">IF($BI381="",SUMIF(Elasticities!$B$5:$B$52,Demands_tra!$BH381,Elasticities!X$5:X$52),SUMIF(Elasticities!$B$5:$B$52,Demands_tra!$BI381,Elasticities!X$5:X$52))</f>
        <v>#VALUE!</v>
      </c>
      <c r="CF381" s="6" t="e">
        <f ca="1">IF($BI381="",SUMIF(Elasticities!$B$5:$B$52,Demands_tra!$BH381,Elasticities!Y$5:Y$52),SUMIF(Elasticities!$B$5:$B$52,Demands_tra!$BI381,Elasticities!Y$5:Y$52))</f>
        <v>#VALUE!</v>
      </c>
      <c r="CG381" s="6" t="e">
        <f ca="1">IF($BI381="",SUMIF(Elasticities!$B$5:$B$52,Demands_tra!$BH381,Elasticities!Z$5:Z$52),SUMIF(Elasticities!$B$5:$B$52,Demands_tra!$BI381,Elasticities!Z$5:Z$52))</f>
        <v>#VALUE!</v>
      </c>
      <c r="CH381" s="6" t="e">
        <f ca="1">IF($BI381="",SUMIF(Elasticities!$B$5:$B$52,Demands_tra!$BH381,Elasticities!AA$5:AA$52),SUMIF(Elasticities!$B$5:$B$52,Demands_tra!$BI381,Elasticities!AA$5:AA$52))</f>
        <v>#VALUE!</v>
      </c>
      <c r="CI381" s="6" t="e">
        <f ca="1">IF($BI381="",SUMIF(Elasticities!$B$5:$B$52,Demands_tra!$BH381,Elasticities!AB$5:AB$52),SUMIF(Elasticities!$B$5:$B$52,Demands_tra!$BI381,Elasticities!AB$5:AB$52))</f>
        <v>#VALUE!</v>
      </c>
    </row>
    <row r="382" spans="1:87">
      <c r="A382" t="str">
        <f>IF(BYDem_tra!B381="","\I:",BYDem_tra!B381)</f>
        <v>Turkey</v>
      </c>
      <c r="B382" t="str">
        <f>BYDem_tra!E381</f>
        <v>Trd_3w</v>
      </c>
      <c r="C382" t="str">
        <f t="shared" si="246"/>
        <v>Trd_3w</v>
      </c>
      <c r="D382" s="3">
        <f>SUMIFS(BYDem_tra!$M$2:$M$2000,BYDem_tra!$B$2:$B$2000,Demands_tra!$A382,BYDem_tra!$E$2:$E$2000,Demands_tra!$B382)</f>
        <v>0.405</v>
      </c>
      <c r="E382" s="3">
        <f ca="1" t="shared" si="247"/>
        <v>0.407541532843466</v>
      </c>
      <c r="F382" s="3">
        <f ca="1" t="shared" si="248"/>
        <v>0.420035114146202</v>
      </c>
      <c r="G382" s="3">
        <f ca="1" t="shared" si="249"/>
        <v>0.430724156844633</v>
      </c>
      <c r="H382" s="3">
        <f ca="1" t="shared" si="250"/>
        <v>0.439178786593897</v>
      </c>
      <c r="I382" s="3">
        <f ca="1" t="shared" si="251"/>
        <v>0.445868995132089</v>
      </c>
      <c r="J382" s="3">
        <f ca="1" t="shared" si="252"/>
        <v>0.450785991303971</v>
      </c>
      <c r="K382" s="3">
        <f ca="1" t="shared" si="253"/>
        <v>0.453546575226664</v>
      </c>
      <c r="L382" s="3">
        <f ca="1" t="shared" si="254"/>
        <v>0.4543176082477</v>
      </c>
      <c r="M382" s="3">
        <f ca="1" t="shared" si="255"/>
        <v>0.453132827603189</v>
      </c>
      <c r="N382" s="3">
        <f ca="1" t="shared" si="256"/>
        <v>0.450502153148671</v>
      </c>
      <c r="O382" s="3">
        <f ca="1" t="shared" si="257"/>
        <v>0.446915265756829</v>
      </c>
      <c r="P382" s="3">
        <f ca="1" t="shared" si="258"/>
        <v>0.442626850734087</v>
      </c>
      <c r="Q382" s="3">
        <f ca="1" t="shared" si="259"/>
        <v>0.437783187523334</v>
      </c>
      <c r="R382" s="3">
        <f ca="1" t="shared" si="260"/>
        <v>0.432516242062538</v>
      </c>
      <c r="S382" s="3">
        <f ca="1" t="shared" si="261"/>
        <v>0.426985627739754</v>
      </c>
      <c r="T382" s="3">
        <f ca="1" t="shared" si="262"/>
        <v>0.421325179433432</v>
      </c>
      <c r="U382" s="3">
        <f ca="1" t="shared" si="263"/>
        <v>0.415588276356379</v>
      </c>
      <c r="V382" s="3" t="e">
        <f ca="1" t="shared" si="238"/>
        <v>#VALUE!</v>
      </c>
      <c r="W382" s="3" t="e">
        <f ca="1" t="shared" si="239"/>
        <v>#DIV/0!</v>
      </c>
      <c r="X382" s="3" t="e">
        <f ca="1" t="shared" si="240"/>
        <v>#DIV/0!</v>
      </c>
      <c r="Y382" s="3" t="e">
        <f ca="1" t="shared" si="241"/>
        <v>#DIV/0!</v>
      </c>
      <c r="Z382" s="3" t="e">
        <f ca="1" t="shared" si="242"/>
        <v>#DIV/0!</v>
      </c>
      <c r="AA382" s="3" t="e">
        <f ca="1" t="shared" si="243"/>
        <v>#DIV/0!</v>
      </c>
      <c r="AB382" s="3" t="e">
        <f ca="1" t="shared" si="244"/>
        <v>#DIV/0!</v>
      </c>
      <c r="AC382" s="3" t="e">
        <f ca="1" t="shared" si="245"/>
        <v>#DIV/0!</v>
      </c>
      <c r="AE382" s="34" t="str">
        <f ca="1">VLOOKUP($C382,'Default drvr and elast'!$A$4:$C$49,MATCH(VLOOKUP(A382,Classification!$B$4:$D$99,2,FALSE),'Default drvr and elast'!$A$3:$C$3,0),FALSE)</f>
        <v>POP</v>
      </c>
      <c r="AF382" s="4"/>
      <c r="AG382" s="6">
        <f ca="1">IF($AF382="",SUMIFS('Growth rates'!D$4:D$922,'Growth rates'!$B$4:$B$922,Demands_tra!$A382,'Growth rates'!$C$4:$C$922,$AE382),SUMIFS('Growth rates'!D$4:D$922,'Growth rates'!$B$4:$B$922,Demands_tra!$A382,'Growth rates'!$C$4:$C$922,$AF382))</f>
        <v>1</v>
      </c>
      <c r="AH382" s="6">
        <f ca="1">IF($AF382="",SUMIFS('Growth rates'!E$4:E$922,'Growth rates'!$B$4:$B$922,Demands_tra!$A382,'Growth rates'!$C$4:$C$922,$AE382),SUMIFS('Growth rates'!E$4:E$922,'Growth rates'!$B$4:$B$922,Demands_tra!$A382,'Growth rates'!$C$4:$C$922,$AF382))</f>
        <v>1.00786822566407</v>
      </c>
      <c r="AI382" s="6">
        <f ca="1">IF($AF382="",SUMIFS('Growth rates'!F$4:F$922,'Growth rates'!$B$4:$B$922,Demands_tra!$A382,'Growth rates'!$C$4:$C$922,$AE382),SUMIFS('Growth rates'!F$4:F$922,'Growth rates'!$B$4:$B$922,Demands_tra!$A382,'Growth rates'!$C$4:$C$922,$AF382))</f>
        <v>1.04720935398443</v>
      </c>
      <c r="AJ382" s="6">
        <f ca="1">IF($AF382="",SUMIFS('Growth rates'!G$4:G$922,'Growth rates'!$B$4:$B$922,Demands_tra!$A382,'Growth rates'!$C$4:$C$922,$AE382),SUMIFS('Growth rates'!G$4:G$922,'Growth rates'!$B$4:$B$922,Demands_tra!$A382,'Growth rates'!$C$4:$C$922,$AF382))</f>
        <v>1.0816769759546</v>
      </c>
      <c r="AK382" s="6">
        <f ca="1">IF($AF382="",SUMIFS('Growth rates'!H$4:H$922,'Growth rates'!$B$4:$B$922,Demands_tra!$A382,'Growth rates'!$C$4:$C$922,$AE382),SUMIFS('Growth rates'!H$4:H$922,'Growth rates'!$B$4:$B$922,Demands_tra!$A382,'Growth rates'!$C$4:$C$922,$AF382))</f>
        <v>1.10957813291271</v>
      </c>
      <c r="AL382" s="6">
        <f ca="1">IF($AF382="",SUMIFS('Growth rates'!I$4:I$922,'Growth rates'!$B$4:$B$922,Demands_tra!$A382,'Growth rates'!$C$4:$C$922,$AE382),SUMIFS('Growth rates'!I$4:I$922,'Growth rates'!$B$4:$B$922,Demands_tra!$A382,'Growth rates'!$C$4:$C$922,$AF382))</f>
        <v>1.13215177689108</v>
      </c>
      <c r="AM382" s="6">
        <f ca="1">IF($AF382="",SUMIFS('Growth rates'!J$4:J$922,'Growth rates'!$B$4:$B$922,Demands_tra!$A382,'Growth rates'!$C$4:$C$922,$AE382),SUMIFS('Growth rates'!J$4:J$922,'Growth rates'!$B$4:$B$922,Demands_tra!$A382,'Growth rates'!$C$4:$C$922,$AF382))</f>
        <v>1.14910195098027</v>
      </c>
      <c r="AN382" s="6">
        <f ca="1">IF($AF382="",SUMIFS('Growth rates'!K$4:K$922,'Growth rates'!$B$4:$B$922,Demands_tra!$A382,'Growth rates'!$C$4:$C$922,$AE382),SUMIFS('Growth rates'!K$4:K$922,'Growth rates'!$B$4:$B$922,Demands_tra!$A382,'Growth rates'!$C$4:$C$922,$AF382))</f>
        <v>1.15881636284435</v>
      </c>
      <c r="AO382" s="6">
        <f ca="1">IF($AF382="",SUMIFS('Growth rates'!L$4:L$922,'Growth rates'!$B$4:$B$922,Demands_tra!$A382,'Growth rates'!$C$4:$C$922,$AE382),SUMIFS('Growth rates'!L$4:L$922,'Growth rates'!$B$4:$B$922,Demands_tra!$A382,'Growth rates'!$C$4:$C$922,$AF382))</f>
        <v>1.16158245541562</v>
      </c>
      <c r="AP382" s="6">
        <f ca="1">IF($AF382="",SUMIFS('Growth rates'!M$4:M$922,'Growth rates'!$B$4:$B$922,Demands_tra!$A382,'Growth rates'!$C$4:$C$922,$AE382),SUMIFS('Growth rates'!M$4:M$922,'Growth rates'!$B$4:$B$922,Demands_tra!$A382,'Growth rates'!$C$4:$C$922,$AF382))</f>
        <v>1.15725502209209</v>
      </c>
      <c r="AQ382" s="6">
        <f ca="1">IF($AF382="",SUMIFS('Growth rates'!N$4:N$922,'Growth rates'!$B$4:$B$922,Demands_tra!$A382,'Growth rates'!$C$4:$C$922,$AE382),SUMIFS('Growth rates'!N$4:N$922,'Growth rates'!$B$4:$B$922,Demands_tra!$A382,'Growth rates'!$C$4:$C$922,$AF382))</f>
        <v>1.14748269594269</v>
      </c>
      <c r="AR382" s="6">
        <f ca="1">IF($AF382="",SUMIFS('Growth rates'!O$4:O$922,'Growth rates'!$B$4:$B$922,Demands_tra!$A382,'Growth rates'!$C$4:$C$922,$AE382),SUMIFS('Growth rates'!O$4:O$922,'Growth rates'!$B$4:$B$922,Demands_tra!$A382,'Growth rates'!$C$4:$C$922,$AF382))</f>
        <v>1.13394754062466</v>
      </c>
      <c r="AS382" s="6">
        <f ca="1">IF($AF382="",SUMIFS('Growth rates'!P$4:P$922,'Growth rates'!$B$4:$B$922,Demands_tra!$A382,'Growth rates'!$C$4:$C$922,$AE382),SUMIFS('Growth rates'!P$4:P$922,'Growth rates'!$B$4:$B$922,Demands_tra!$A382,'Growth rates'!$C$4:$C$922,$AF382))</f>
        <v>1.11752354956462</v>
      </c>
      <c r="AT382" s="6">
        <f ca="1">IF($AF382="",SUMIFS('Growth rates'!Q$4:Q$922,'Growth rates'!$B$4:$B$922,Demands_tra!$A382,'Growth rates'!$C$4:$C$922,$AE382),SUMIFS('Growth rates'!Q$4:Q$922,'Growth rates'!$B$4:$B$922,Demands_tra!$A382,'Growth rates'!$C$4:$C$922,$AF382))</f>
        <v>1.09870962017849</v>
      </c>
      <c r="AU382" s="6">
        <f ca="1">IF($AF382="",SUMIFS('Growth rates'!R$4:R$922,'Growth rates'!$B$4:$B$922,Demands_tra!$A382,'Growth rates'!$C$4:$C$922,$AE382),SUMIFS('Growth rates'!R$4:R$922,'Growth rates'!$B$4:$B$922,Demands_tra!$A382,'Growth rates'!$C$4:$C$922,$AF382))</f>
        <v>1.07797469463202</v>
      </c>
      <c r="AV382" s="6">
        <f ca="1">IF($AF382="",SUMIFS('Growth rates'!S$4:S$922,'Growth rates'!$B$4:$B$922,Demands_tra!$A382,'Growth rates'!$C$4:$C$922,$AE382),SUMIFS('Growth rates'!S$4:S$922,'Growth rates'!$B$4:$B$922,Demands_tra!$A382,'Growth rates'!$C$4:$C$922,$AF382))</f>
        <v>1.05592007857487</v>
      </c>
      <c r="AW382" s="6">
        <f ca="1">IF($AF382="",SUMIFS('Growth rates'!T$4:T$922,'Growth rates'!$B$4:$B$922,Demands_tra!$A382,'Growth rates'!$C$4:$C$922,$AE382),SUMIFS('Growth rates'!T$4:T$922,'Growth rates'!$B$4:$B$922,Demands_tra!$A382,'Growth rates'!$C$4:$C$922,$AF382))</f>
        <v>1.03306606259438</v>
      </c>
      <c r="AX382" s="6">
        <f ca="1">IF($AF382="",SUMIFS('Growth rates'!U$4:U$922,'Growth rates'!$B$4:$B$922,Demands_tra!$A382,'Growth rates'!$C$4:$C$922,$AE382),SUMIFS('Growth rates'!U$4:U$922,'Growth rates'!$B$4:$B$922,Demands_tra!$A382,'Growth rates'!$C$4:$C$922,$AF382))</f>
        <v>1.00962178027359</v>
      </c>
      <c r="AY382" s="6">
        <f ca="1">IF($AF382="",SUMIFS('Growth rates'!V$4:V$922,'Growth rates'!$B$4:$B$922,Demands_tra!$A382,'Growth rates'!$C$4:$C$922,$AE382),SUMIFS('Growth rates'!V$4:V$922,'Growth rates'!$B$4:$B$922,Demands_tra!$A382,'Growth rates'!$C$4:$C$922,$AF382))</f>
        <v>0</v>
      </c>
      <c r="AZ382" s="6">
        <f ca="1">IF($AF382="",SUMIFS('Growth rates'!W$4:W$922,'Growth rates'!$B$4:$B$922,Demands_tra!$A382,'Growth rates'!$C$4:$C$922,$AE382),SUMIFS('Growth rates'!W$4:W$922,'Growth rates'!$B$4:$B$922,Demands_tra!$A382,'Growth rates'!$C$4:$C$922,$AF382))</f>
        <v>0</v>
      </c>
      <c r="BA382" s="6">
        <f ca="1">IF($AF382="",SUMIFS('Growth rates'!X$4:X$922,'Growth rates'!$B$4:$B$922,Demands_tra!$A382,'Growth rates'!$C$4:$C$922,$AE382),SUMIFS('Growth rates'!X$4:X$922,'Growth rates'!$B$4:$B$922,Demands_tra!$A382,'Growth rates'!$C$4:$C$922,$AF382))</f>
        <v>0</v>
      </c>
      <c r="BB382" s="6">
        <f ca="1">IF($AF382="",SUMIFS('Growth rates'!Y$4:Y$922,'Growth rates'!$B$4:$B$922,Demands_tra!$A382,'Growth rates'!$C$4:$C$922,$AE382),SUMIFS('Growth rates'!Y$4:Y$922,'Growth rates'!$B$4:$B$922,Demands_tra!$A382,'Growth rates'!$C$4:$C$922,$AF382))</f>
        <v>0</v>
      </c>
      <c r="BC382" s="6">
        <f ca="1">IF($AF382="",SUMIFS('Growth rates'!Z$4:Z$922,'Growth rates'!$B$4:$B$922,Demands_tra!$A382,'Growth rates'!$C$4:$C$922,$AE382),SUMIFS('Growth rates'!Z$4:Z$922,'Growth rates'!$B$4:$B$922,Demands_tra!$A382,'Growth rates'!$C$4:$C$922,$AF382))</f>
        <v>0</v>
      </c>
      <c r="BD382" s="6">
        <f ca="1">IF($AF382="",SUMIFS('Growth rates'!AA$4:AA$922,'Growth rates'!$B$4:$B$922,Demands_tra!$A382,'Growth rates'!$C$4:$C$922,$AE382),SUMIFS('Growth rates'!AA$4:AA$922,'Growth rates'!$B$4:$B$922,Demands_tra!$A382,'Growth rates'!$C$4:$C$922,$AF382))</f>
        <v>0</v>
      </c>
      <c r="BE382" s="6">
        <f ca="1">IF($AF382="",SUMIFS('Growth rates'!AB$4:AB$922,'Growth rates'!$B$4:$B$922,Demands_tra!$A382,'Growth rates'!$C$4:$C$922,$AE382),SUMIFS('Growth rates'!AB$4:AB$922,'Growth rates'!$B$4:$B$922,Demands_tra!$A382,'Growth rates'!$C$4:$C$922,$AF382))</f>
        <v>0</v>
      </c>
      <c r="BF382" s="6">
        <f ca="1">IF($AF382="",SUMIFS('Growth rates'!AC$4:AC$922,'Growth rates'!$B$4:$B$922,Demands_tra!$A382,'Growth rates'!$C$4:$C$922,$AE382),SUMIFS('Growth rates'!AC$4:AC$922,'Growth rates'!$B$4:$B$922,Demands_tra!$A382,'Growth rates'!$C$4:$C$922,$AF382))</f>
        <v>0</v>
      </c>
      <c r="BH382" t="str">
        <f ca="1">VLOOKUP($C382,'Default drvr and elast'!$A$4:$F$49,MATCH(VLOOKUP(A382,Classification!$B$4:$D$42,3,FALSE),'Default drvr and elast'!$D$3:$F$3,0)+3,FALSE)</f>
        <v>Med2</v>
      </c>
      <c r="BJ382" s="6">
        <f ca="1">IF($BI382="",SUMIF(Elasticities!$B$5:$B$52,Demands_tra!$BH382,Elasticities!C$5:C$52),SUMIF(Elasticities!$B$5:$B$52,Demands_tra!$BI382,Elasticities!C$5:C$52))</f>
        <v>0.799999999999989</v>
      </c>
      <c r="BK382" s="6">
        <f ca="1">IF($BI382="",SUMIF(Elasticities!$B$5:$B$52,Demands_tra!$BH382,Elasticities!D$5:D$52),SUMIF(Elasticities!$B$5:$B$52,Demands_tra!$BI382,Elasticities!D$5:D$52))</f>
        <v>0.797560975609746</v>
      </c>
      <c r="BL382" s="6">
        <f ca="1">IF($BI382="",SUMIF(Elasticities!$B$5:$B$52,Demands_tra!$BH382,Elasticities!E$5:E$52),SUMIF(Elasticities!$B$5:$B$52,Demands_tra!$BI382,Elasticities!E$5:E$52))</f>
        <v>0.785365853658527</v>
      </c>
      <c r="BM382" s="6">
        <f ca="1">IF($BI382="",SUMIF(Elasticities!$B$5:$B$52,Demands_tra!$BH382,Elasticities!F$5:F$52),SUMIF(Elasticities!$B$5:$B$52,Demands_tra!$BI382,Elasticities!F$5:F$52))</f>
        <v>0.773170731707307</v>
      </c>
      <c r="BN382" s="6">
        <f ca="1">IF($BI382="",SUMIF(Elasticities!$B$5:$B$52,Demands_tra!$BH382,Elasticities!G$5:G$52),SUMIF(Elasticities!$B$5:$B$52,Demands_tra!$BI382,Elasticities!G$5:G$52))</f>
        <v>0.760975609756088</v>
      </c>
      <c r="BO382" s="6">
        <f ca="1">IF($BI382="",SUMIF(Elasticities!$B$5:$B$52,Demands_tra!$BH382,Elasticities!H$5:H$52),SUMIF(Elasticities!$B$5:$B$52,Demands_tra!$BI382,Elasticities!H$5:H$52))</f>
        <v>0.748780487804868</v>
      </c>
      <c r="BP382" s="6">
        <f ca="1">IF($BI382="",SUMIF(Elasticities!$B$5:$B$52,Demands_tra!$BH382,Elasticities!I$5:I$52),SUMIF(Elasticities!$B$5:$B$52,Demands_tra!$BI382,Elasticities!I$5:I$52))</f>
        <v>0.736585365853649</v>
      </c>
      <c r="BQ382" s="6">
        <f ca="1">IF($BI382="",SUMIF(Elasticities!$B$5:$B$52,Demands_tra!$BH382,Elasticities!J$5:J$52),SUMIF(Elasticities!$B$5:$B$52,Demands_tra!$BI382,Elasticities!J$5:J$52))</f>
        <v>0.724390243902429</v>
      </c>
      <c r="BR382" s="6">
        <f ca="1">IF($BI382="",SUMIF(Elasticities!$B$5:$B$52,Demands_tra!$BH382,Elasticities!K$5:K$52),SUMIF(Elasticities!$B$5:$B$52,Demands_tra!$BI382,Elasticities!K$5:K$52))</f>
        <v>0.71219512195121</v>
      </c>
      <c r="BS382" s="6">
        <f ca="1">IF($BI382="",SUMIF(Elasticities!$B$5:$B$52,Demands_tra!$BH382,Elasticities!L$5:L$52),SUMIF(Elasticities!$B$5:$B$52,Demands_tra!$BI382,Elasticities!L$5:L$52))</f>
        <v>0.699999999999997</v>
      </c>
      <c r="BT382" s="6">
        <f ca="1">IF($BI382="",SUMIF(Elasticities!$B$5:$B$52,Demands_tra!$BH382,Elasticities!M$5:M$52),SUMIF(Elasticities!$B$5:$B$52,Demands_tra!$BI382,Elasticities!M$5:M$52))</f>
        <v>0.687499999999996</v>
      </c>
      <c r="BU382" s="6">
        <f ca="1">IF($BI382="",SUMIF(Elasticities!$B$5:$B$52,Demands_tra!$BH382,Elasticities!N$5:N$52),SUMIF(Elasticities!$B$5:$B$52,Demands_tra!$BI382,Elasticities!N$5:N$52))</f>
        <v>0.674999999999996</v>
      </c>
      <c r="BV382" s="6">
        <f ca="1">IF($BI382="",SUMIF(Elasticities!$B$5:$B$52,Demands_tra!$BH382,Elasticities!O$5:O$52),SUMIF(Elasticities!$B$5:$B$52,Demands_tra!$BI382,Elasticities!O$5:O$52))</f>
        <v>0.662499999999996</v>
      </c>
      <c r="BW382" s="6">
        <f ca="1">IF($BI382="",SUMIF(Elasticities!$B$5:$B$52,Demands_tra!$BH382,Elasticities!P$5:P$52),SUMIF(Elasticities!$B$5:$B$52,Demands_tra!$BI382,Elasticities!P$5:P$52))</f>
        <v>0.649999999999997</v>
      </c>
      <c r="BX382" s="6">
        <f ca="1">IF($BI382="",SUMIF(Elasticities!$B$5:$B$52,Demands_tra!$BH382,Elasticities!Q$5:Q$52),SUMIF(Elasticities!$B$5:$B$52,Demands_tra!$BI382,Elasticities!Q$5:Q$52))</f>
        <v>0.637499999999997</v>
      </c>
      <c r="BY382" s="6">
        <f ca="1">IF($BI382="",SUMIF(Elasticities!$B$5:$B$52,Demands_tra!$BH382,Elasticities!R$5:R$52),SUMIF(Elasticities!$B$5:$B$52,Demands_tra!$BI382,Elasticities!R$5:R$52))</f>
        <v>0.624999999999996</v>
      </c>
      <c r="BZ382" s="6">
        <f ca="1">IF($BI382="",SUMIF(Elasticities!$B$5:$B$52,Demands_tra!$BH382,Elasticities!S$5:S$52),SUMIF(Elasticities!$B$5:$B$52,Demands_tra!$BI382,Elasticities!S$5:S$52))</f>
        <v>0.612499999999996</v>
      </c>
      <c r="CA382" s="6">
        <f ca="1">IF($BI382="",SUMIF(Elasticities!$B$5:$B$52,Demands_tra!$BH382,Elasticities!T$5:T$52),SUMIF(Elasticities!$B$5:$B$52,Demands_tra!$BI382,Elasticities!T$5:T$52))</f>
        <v>0.599999999999996</v>
      </c>
      <c r="CB382" s="6" t="e">
        <f ca="1">IF($BI382="",SUMIF(Elasticities!$B$5:$B$52,Demands_tra!$BH382,Elasticities!U$5:U$52),SUMIF(Elasticities!$B$5:$B$52,Demands_tra!$BI382,Elasticities!U$5:U$52))</f>
        <v>#VALUE!</v>
      </c>
      <c r="CC382" s="6" t="e">
        <f ca="1">IF($BI382="",SUMIF(Elasticities!$B$5:$B$52,Demands_tra!$BH382,Elasticities!V$5:V$52),SUMIF(Elasticities!$B$5:$B$52,Demands_tra!$BI382,Elasticities!V$5:V$52))</f>
        <v>#VALUE!</v>
      </c>
      <c r="CD382" s="6" t="e">
        <f ca="1">IF($BI382="",SUMIF(Elasticities!$B$5:$B$52,Demands_tra!$BH382,Elasticities!W$5:W$52),SUMIF(Elasticities!$B$5:$B$52,Demands_tra!$BI382,Elasticities!W$5:W$52))</f>
        <v>#VALUE!</v>
      </c>
      <c r="CE382" s="6" t="e">
        <f ca="1">IF($BI382="",SUMIF(Elasticities!$B$5:$B$52,Demands_tra!$BH382,Elasticities!X$5:X$52),SUMIF(Elasticities!$B$5:$B$52,Demands_tra!$BI382,Elasticities!X$5:X$52))</f>
        <v>#VALUE!</v>
      </c>
      <c r="CF382" s="6" t="e">
        <f ca="1">IF($BI382="",SUMIF(Elasticities!$B$5:$B$52,Demands_tra!$BH382,Elasticities!Y$5:Y$52),SUMIF(Elasticities!$B$5:$B$52,Demands_tra!$BI382,Elasticities!Y$5:Y$52))</f>
        <v>#VALUE!</v>
      </c>
      <c r="CG382" s="6" t="e">
        <f ca="1">IF($BI382="",SUMIF(Elasticities!$B$5:$B$52,Demands_tra!$BH382,Elasticities!Z$5:Z$52),SUMIF(Elasticities!$B$5:$B$52,Demands_tra!$BI382,Elasticities!Z$5:Z$52))</f>
        <v>#VALUE!</v>
      </c>
      <c r="CH382" s="6" t="e">
        <f ca="1">IF($BI382="",SUMIF(Elasticities!$B$5:$B$52,Demands_tra!$BH382,Elasticities!AA$5:AA$52),SUMIF(Elasticities!$B$5:$B$52,Demands_tra!$BI382,Elasticities!AA$5:AA$52))</f>
        <v>#VALUE!</v>
      </c>
      <c r="CI382" s="6" t="e">
        <f ca="1">IF($BI382="",SUMIF(Elasticities!$B$5:$B$52,Demands_tra!$BH382,Elasticities!AB$5:AB$52),SUMIF(Elasticities!$B$5:$B$52,Demands_tra!$BI382,Elasticities!AB$5:AB$52))</f>
        <v>#VALUE!</v>
      </c>
    </row>
    <row r="383" spans="1:87">
      <c r="A383" t="str">
        <f>IF(BYDem_tra!B382="","\I:",BYDem_tra!B382)</f>
        <v>Turkey</v>
      </c>
      <c r="B383" t="str">
        <f>BYDem_tra!E382</f>
        <v>Trd_bus</v>
      </c>
      <c r="C383" t="str">
        <f t="shared" si="246"/>
        <v>Trd_bus</v>
      </c>
      <c r="D383" s="3">
        <f>SUMIFS(BYDem_tra!$M$2:$M$2000,BYDem_tra!$B$2:$B$2000,Demands_tra!$A383,BYDem_tra!$E$2:$E$2000,Demands_tra!$B383)</f>
        <v>7.07</v>
      </c>
      <c r="E383" s="3">
        <f ca="1" t="shared" si="247"/>
        <v>7.11436700544027</v>
      </c>
      <c r="F383" s="3">
        <f ca="1" t="shared" si="248"/>
        <v>7.33246483213246</v>
      </c>
      <c r="G383" s="3">
        <f ca="1" t="shared" si="249"/>
        <v>7.51906120713964</v>
      </c>
      <c r="H383" s="3">
        <f ca="1" t="shared" si="250"/>
        <v>7.66665190424407</v>
      </c>
      <c r="I383" s="3">
        <f ca="1" t="shared" si="251"/>
        <v>7.78344147057746</v>
      </c>
      <c r="J383" s="3">
        <f ca="1" t="shared" si="252"/>
        <v>7.86927644078784</v>
      </c>
      <c r="K383" s="3">
        <f ca="1" t="shared" si="253"/>
        <v>7.91746737494448</v>
      </c>
      <c r="L383" s="3">
        <f ca="1" t="shared" si="254"/>
        <v>7.93092713657096</v>
      </c>
      <c r="M383" s="3">
        <f ca="1" t="shared" si="255"/>
        <v>7.9102446695174</v>
      </c>
      <c r="N383" s="3">
        <f ca="1" t="shared" si="256"/>
        <v>7.86432153768173</v>
      </c>
      <c r="O383" s="3">
        <f ca="1" t="shared" si="257"/>
        <v>7.80170599728588</v>
      </c>
      <c r="P383" s="3">
        <f ca="1" t="shared" si="258"/>
        <v>7.72684403627159</v>
      </c>
      <c r="Q383" s="3">
        <f ca="1" t="shared" si="259"/>
        <v>7.64228922417276</v>
      </c>
      <c r="R383" s="3">
        <f ca="1" t="shared" si="260"/>
        <v>7.55034526267197</v>
      </c>
      <c r="S383" s="3">
        <f ca="1" t="shared" si="261"/>
        <v>7.45379848918533</v>
      </c>
      <c r="T383" s="3">
        <f ca="1" t="shared" si="262"/>
        <v>7.35498523109719</v>
      </c>
      <c r="U383" s="3">
        <f ca="1" t="shared" si="263"/>
        <v>7.25483731812246</v>
      </c>
      <c r="V383" s="3" t="e">
        <f ca="1" t="shared" si="238"/>
        <v>#VALUE!</v>
      </c>
      <c r="W383" s="3" t="e">
        <f ca="1" t="shared" si="239"/>
        <v>#DIV/0!</v>
      </c>
      <c r="X383" s="3" t="e">
        <f ca="1" t="shared" si="240"/>
        <v>#DIV/0!</v>
      </c>
      <c r="Y383" s="3" t="e">
        <f ca="1" t="shared" si="241"/>
        <v>#DIV/0!</v>
      </c>
      <c r="Z383" s="3" t="e">
        <f ca="1" t="shared" si="242"/>
        <v>#DIV/0!</v>
      </c>
      <c r="AA383" s="3" t="e">
        <f ca="1" t="shared" si="243"/>
        <v>#DIV/0!</v>
      </c>
      <c r="AB383" s="3" t="e">
        <f ca="1" t="shared" si="244"/>
        <v>#DIV/0!</v>
      </c>
      <c r="AC383" s="3" t="e">
        <f ca="1" t="shared" si="245"/>
        <v>#DIV/0!</v>
      </c>
      <c r="AE383" s="34" t="str">
        <f ca="1">VLOOKUP($C383,'Default drvr and elast'!$A$4:$C$49,MATCH(VLOOKUP(A383,Classification!$B$4:$D$99,2,FALSE),'Default drvr and elast'!$A$3:$C$3,0),FALSE)</f>
        <v>POP</v>
      </c>
      <c r="AF383" s="4"/>
      <c r="AG383" s="6">
        <f ca="1">IF($AF383="",SUMIFS('Growth rates'!D$4:D$922,'Growth rates'!$B$4:$B$922,Demands_tra!$A383,'Growth rates'!$C$4:$C$922,$AE383),SUMIFS('Growth rates'!D$4:D$922,'Growth rates'!$B$4:$B$922,Demands_tra!$A383,'Growth rates'!$C$4:$C$922,$AF383))</f>
        <v>1</v>
      </c>
      <c r="AH383" s="6">
        <f ca="1">IF($AF383="",SUMIFS('Growth rates'!E$4:E$922,'Growth rates'!$B$4:$B$922,Demands_tra!$A383,'Growth rates'!$C$4:$C$922,$AE383),SUMIFS('Growth rates'!E$4:E$922,'Growth rates'!$B$4:$B$922,Demands_tra!$A383,'Growth rates'!$C$4:$C$922,$AF383))</f>
        <v>1.00786822566407</v>
      </c>
      <c r="AI383" s="6">
        <f ca="1">IF($AF383="",SUMIFS('Growth rates'!F$4:F$922,'Growth rates'!$B$4:$B$922,Demands_tra!$A383,'Growth rates'!$C$4:$C$922,$AE383),SUMIFS('Growth rates'!F$4:F$922,'Growth rates'!$B$4:$B$922,Demands_tra!$A383,'Growth rates'!$C$4:$C$922,$AF383))</f>
        <v>1.04720935398443</v>
      </c>
      <c r="AJ383" s="6">
        <f ca="1">IF($AF383="",SUMIFS('Growth rates'!G$4:G$922,'Growth rates'!$B$4:$B$922,Demands_tra!$A383,'Growth rates'!$C$4:$C$922,$AE383),SUMIFS('Growth rates'!G$4:G$922,'Growth rates'!$B$4:$B$922,Demands_tra!$A383,'Growth rates'!$C$4:$C$922,$AF383))</f>
        <v>1.0816769759546</v>
      </c>
      <c r="AK383" s="6">
        <f ca="1">IF($AF383="",SUMIFS('Growth rates'!H$4:H$922,'Growth rates'!$B$4:$B$922,Demands_tra!$A383,'Growth rates'!$C$4:$C$922,$AE383),SUMIFS('Growth rates'!H$4:H$922,'Growth rates'!$B$4:$B$922,Demands_tra!$A383,'Growth rates'!$C$4:$C$922,$AF383))</f>
        <v>1.10957813291271</v>
      </c>
      <c r="AL383" s="6">
        <f ca="1">IF($AF383="",SUMIFS('Growth rates'!I$4:I$922,'Growth rates'!$B$4:$B$922,Demands_tra!$A383,'Growth rates'!$C$4:$C$922,$AE383),SUMIFS('Growth rates'!I$4:I$922,'Growth rates'!$B$4:$B$922,Demands_tra!$A383,'Growth rates'!$C$4:$C$922,$AF383))</f>
        <v>1.13215177689108</v>
      </c>
      <c r="AM383" s="6">
        <f ca="1">IF($AF383="",SUMIFS('Growth rates'!J$4:J$922,'Growth rates'!$B$4:$B$922,Demands_tra!$A383,'Growth rates'!$C$4:$C$922,$AE383),SUMIFS('Growth rates'!J$4:J$922,'Growth rates'!$B$4:$B$922,Demands_tra!$A383,'Growth rates'!$C$4:$C$922,$AF383))</f>
        <v>1.14910195098027</v>
      </c>
      <c r="AN383" s="6">
        <f ca="1">IF($AF383="",SUMIFS('Growth rates'!K$4:K$922,'Growth rates'!$B$4:$B$922,Demands_tra!$A383,'Growth rates'!$C$4:$C$922,$AE383),SUMIFS('Growth rates'!K$4:K$922,'Growth rates'!$B$4:$B$922,Demands_tra!$A383,'Growth rates'!$C$4:$C$922,$AF383))</f>
        <v>1.15881636284435</v>
      </c>
      <c r="AO383" s="6">
        <f ca="1">IF($AF383="",SUMIFS('Growth rates'!L$4:L$922,'Growth rates'!$B$4:$B$922,Demands_tra!$A383,'Growth rates'!$C$4:$C$922,$AE383),SUMIFS('Growth rates'!L$4:L$922,'Growth rates'!$B$4:$B$922,Demands_tra!$A383,'Growth rates'!$C$4:$C$922,$AF383))</f>
        <v>1.16158245541562</v>
      </c>
      <c r="AP383" s="6">
        <f ca="1">IF($AF383="",SUMIFS('Growth rates'!M$4:M$922,'Growth rates'!$B$4:$B$922,Demands_tra!$A383,'Growth rates'!$C$4:$C$922,$AE383),SUMIFS('Growth rates'!M$4:M$922,'Growth rates'!$B$4:$B$922,Demands_tra!$A383,'Growth rates'!$C$4:$C$922,$AF383))</f>
        <v>1.15725502209209</v>
      </c>
      <c r="AQ383" s="6">
        <f ca="1">IF($AF383="",SUMIFS('Growth rates'!N$4:N$922,'Growth rates'!$B$4:$B$922,Demands_tra!$A383,'Growth rates'!$C$4:$C$922,$AE383),SUMIFS('Growth rates'!N$4:N$922,'Growth rates'!$B$4:$B$922,Demands_tra!$A383,'Growth rates'!$C$4:$C$922,$AF383))</f>
        <v>1.14748269594269</v>
      </c>
      <c r="AR383" s="6">
        <f ca="1">IF($AF383="",SUMIFS('Growth rates'!O$4:O$922,'Growth rates'!$B$4:$B$922,Demands_tra!$A383,'Growth rates'!$C$4:$C$922,$AE383),SUMIFS('Growth rates'!O$4:O$922,'Growth rates'!$B$4:$B$922,Demands_tra!$A383,'Growth rates'!$C$4:$C$922,$AF383))</f>
        <v>1.13394754062466</v>
      </c>
      <c r="AS383" s="6">
        <f ca="1">IF($AF383="",SUMIFS('Growth rates'!P$4:P$922,'Growth rates'!$B$4:$B$922,Demands_tra!$A383,'Growth rates'!$C$4:$C$922,$AE383),SUMIFS('Growth rates'!P$4:P$922,'Growth rates'!$B$4:$B$922,Demands_tra!$A383,'Growth rates'!$C$4:$C$922,$AF383))</f>
        <v>1.11752354956462</v>
      </c>
      <c r="AT383" s="6">
        <f ca="1">IF($AF383="",SUMIFS('Growth rates'!Q$4:Q$922,'Growth rates'!$B$4:$B$922,Demands_tra!$A383,'Growth rates'!$C$4:$C$922,$AE383),SUMIFS('Growth rates'!Q$4:Q$922,'Growth rates'!$B$4:$B$922,Demands_tra!$A383,'Growth rates'!$C$4:$C$922,$AF383))</f>
        <v>1.09870962017849</v>
      </c>
      <c r="AU383" s="6">
        <f ca="1">IF($AF383="",SUMIFS('Growth rates'!R$4:R$922,'Growth rates'!$B$4:$B$922,Demands_tra!$A383,'Growth rates'!$C$4:$C$922,$AE383),SUMIFS('Growth rates'!R$4:R$922,'Growth rates'!$B$4:$B$922,Demands_tra!$A383,'Growth rates'!$C$4:$C$922,$AF383))</f>
        <v>1.07797469463202</v>
      </c>
      <c r="AV383" s="6">
        <f ca="1">IF($AF383="",SUMIFS('Growth rates'!S$4:S$922,'Growth rates'!$B$4:$B$922,Demands_tra!$A383,'Growth rates'!$C$4:$C$922,$AE383),SUMIFS('Growth rates'!S$4:S$922,'Growth rates'!$B$4:$B$922,Demands_tra!$A383,'Growth rates'!$C$4:$C$922,$AF383))</f>
        <v>1.05592007857487</v>
      </c>
      <c r="AW383" s="6">
        <f ca="1">IF($AF383="",SUMIFS('Growth rates'!T$4:T$922,'Growth rates'!$B$4:$B$922,Demands_tra!$A383,'Growth rates'!$C$4:$C$922,$AE383),SUMIFS('Growth rates'!T$4:T$922,'Growth rates'!$B$4:$B$922,Demands_tra!$A383,'Growth rates'!$C$4:$C$922,$AF383))</f>
        <v>1.03306606259438</v>
      </c>
      <c r="AX383" s="6">
        <f ca="1">IF($AF383="",SUMIFS('Growth rates'!U$4:U$922,'Growth rates'!$B$4:$B$922,Demands_tra!$A383,'Growth rates'!$C$4:$C$922,$AE383),SUMIFS('Growth rates'!U$4:U$922,'Growth rates'!$B$4:$B$922,Demands_tra!$A383,'Growth rates'!$C$4:$C$922,$AF383))</f>
        <v>1.00962178027359</v>
      </c>
      <c r="AY383" s="6">
        <f ca="1">IF($AF383="",SUMIFS('Growth rates'!V$4:V$922,'Growth rates'!$B$4:$B$922,Demands_tra!$A383,'Growth rates'!$C$4:$C$922,$AE383),SUMIFS('Growth rates'!V$4:V$922,'Growth rates'!$B$4:$B$922,Demands_tra!$A383,'Growth rates'!$C$4:$C$922,$AF383))</f>
        <v>0</v>
      </c>
      <c r="AZ383" s="6">
        <f ca="1">IF($AF383="",SUMIFS('Growth rates'!W$4:W$922,'Growth rates'!$B$4:$B$922,Demands_tra!$A383,'Growth rates'!$C$4:$C$922,$AE383),SUMIFS('Growth rates'!W$4:W$922,'Growth rates'!$B$4:$B$922,Demands_tra!$A383,'Growth rates'!$C$4:$C$922,$AF383))</f>
        <v>0</v>
      </c>
      <c r="BA383" s="6">
        <f ca="1">IF($AF383="",SUMIFS('Growth rates'!X$4:X$922,'Growth rates'!$B$4:$B$922,Demands_tra!$A383,'Growth rates'!$C$4:$C$922,$AE383),SUMIFS('Growth rates'!X$4:X$922,'Growth rates'!$B$4:$B$922,Demands_tra!$A383,'Growth rates'!$C$4:$C$922,$AF383))</f>
        <v>0</v>
      </c>
      <c r="BB383" s="6">
        <f ca="1">IF($AF383="",SUMIFS('Growth rates'!Y$4:Y$922,'Growth rates'!$B$4:$B$922,Demands_tra!$A383,'Growth rates'!$C$4:$C$922,$AE383),SUMIFS('Growth rates'!Y$4:Y$922,'Growth rates'!$B$4:$B$922,Demands_tra!$A383,'Growth rates'!$C$4:$C$922,$AF383))</f>
        <v>0</v>
      </c>
      <c r="BC383" s="6">
        <f ca="1">IF($AF383="",SUMIFS('Growth rates'!Z$4:Z$922,'Growth rates'!$B$4:$B$922,Demands_tra!$A383,'Growth rates'!$C$4:$C$922,$AE383),SUMIFS('Growth rates'!Z$4:Z$922,'Growth rates'!$B$4:$B$922,Demands_tra!$A383,'Growth rates'!$C$4:$C$922,$AF383))</f>
        <v>0</v>
      </c>
      <c r="BD383" s="6">
        <f ca="1">IF($AF383="",SUMIFS('Growth rates'!AA$4:AA$922,'Growth rates'!$B$4:$B$922,Demands_tra!$A383,'Growth rates'!$C$4:$C$922,$AE383),SUMIFS('Growth rates'!AA$4:AA$922,'Growth rates'!$B$4:$B$922,Demands_tra!$A383,'Growth rates'!$C$4:$C$922,$AF383))</f>
        <v>0</v>
      </c>
      <c r="BE383" s="6">
        <f ca="1">IF($AF383="",SUMIFS('Growth rates'!AB$4:AB$922,'Growth rates'!$B$4:$B$922,Demands_tra!$A383,'Growth rates'!$C$4:$C$922,$AE383),SUMIFS('Growth rates'!AB$4:AB$922,'Growth rates'!$B$4:$B$922,Demands_tra!$A383,'Growth rates'!$C$4:$C$922,$AF383))</f>
        <v>0</v>
      </c>
      <c r="BF383" s="6">
        <f ca="1">IF($AF383="",SUMIFS('Growth rates'!AC$4:AC$922,'Growth rates'!$B$4:$B$922,Demands_tra!$A383,'Growth rates'!$C$4:$C$922,$AE383),SUMIFS('Growth rates'!AC$4:AC$922,'Growth rates'!$B$4:$B$922,Demands_tra!$A383,'Growth rates'!$C$4:$C$922,$AF383))</f>
        <v>0</v>
      </c>
      <c r="BH383" t="str">
        <f ca="1">VLOOKUP($C383,'Default drvr and elast'!$A$4:$F$49,MATCH(VLOOKUP(A383,Classification!$B$4:$D$42,3,FALSE),'Default drvr and elast'!$D$3:$F$3,0)+3,FALSE)</f>
        <v>Med2</v>
      </c>
      <c r="BJ383" s="6">
        <f ca="1">IF($BI383="",SUMIF(Elasticities!$B$5:$B$52,Demands_tra!$BH383,Elasticities!C$5:C$52),SUMIF(Elasticities!$B$5:$B$52,Demands_tra!$BI383,Elasticities!C$5:C$52))</f>
        <v>0.799999999999989</v>
      </c>
      <c r="BK383" s="6">
        <f ca="1">IF($BI383="",SUMIF(Elasticities!$B$5:$B$52,Demands_tra!$BH383,Elasticities!D$5:D$52),SUMIF(Elasticities!$B$5:$B$52,Demands_tra!$BI383,Elasticities!D$5:D$52))</f>
        <v>0.797560975609746</v>
      </c>
      <c r="BL383" s="6">
        <f ca="1">IF($BI383="",SUMIF(Elasticities!$B$5:$B$52,Demands_tra!$BH383,Elasticities!E$5:E$52),SUMIF(Elasticities!$B$5:$B$52,Demands_tra!$BI383,Elasticities!E$5:E$52))</f>
        <v>0.785365853658527</v>
      </c>
      <c r="BM383" s="6">
        <f ca="1">IF($BI383="",SUMIF(Elasticities!$B$5:$B$52,Demands_tra!$BH383,Elasticities!F$5:F$52),SUMIF(Elasticities!$B$5:$B$52,Demands_tra!$BI383,Elasticities!F$5:F$52))</f>
        <v>0.773170731707307</v>
      </c>
      <c r="BN383" s="6">
        <f ca="1">IF($BI383="",SUMIF(Elasticities!$B$5:$B$52,Demands_tra!$BH383,Elasticities!G$5:G$52),SUMIF(Elasticities!$B$5:$B$52,Demands_tra!$BI383,Elasticities!G$5:G$52))</f>
        <v>0.760975609756088</v>
      </c>
      <c r="BO383" s="6">
        <f ca="1">IF($BI383="",SUMIF(Elasticities!$B$5:$B$52,Demands_tra!$BH383,Elasticities!H$5:H$52),SUMIF(Elasticities!$B$5:$B$52,Demands_tra!$BI383,Elasticities!H$5:H$52))</f>
        <v>0.748780487804868</v>
      </c>
      <c r="BP383" s="6">
        <f ca="1">IF($BI383="",SUMIF(Elasticities!$B$5:$B$52,Demands_tra!$BH383,Elasticities!I$5:I$52),SUMIF(Elasticities!$B$5:$B$52,Demands_tra!$BI383,Elasticities!I$5:I$52))</f>
        <v>0.736585365853649</v>
      </c>
      <c r="BQ383" s="6">
        <f ca="1">IF($BI383="",SUMIF(Elasticities!$B$5:$B$52,Demands_tra!$BH383,Elasticities!J$5:J$52),SUMIF(Elasticities!$B$5:$B$52,Demands_tra!$BI383,Elasticities!J$5:J$52))</f>
        <v>0.724390243902429</v>
      </c>
      <c r="BR383" s="6">
        <f ca="1">IF($BI383="",SUMIF(Elasticities!$B$5:$B$52,Demands_tra!$BH383,Elasticities!K$5:K$52),SUMIF(Elasticities!$B$5:$B$52,Demands_tra!$BI383,Elasticities!K$5:K$52))</f>
        <v>0.71219512195121</v>
      </c>
      <c r="BS383" s="6">
        <f ca="1">IF($BI383="",SUMIF(Elasticities!$B$5:$B$52,Demands_tra!$BH383,Elasticities!L$5:L$52),SUMIF(Elasticities!$B$5:$B$52,Demands_tra!$BI383,Elasticities!L$5:L$52))</f>
        <v>0.699999999999997</v>
      </c>
      <c r="BT383" s="6">
        <f ca="1">IF($BI383="",SUMIF(Elasticities!$B$5:$B$52,Demands_tra!$BH383,Elasticities!M$5:M$52),SUMIF(Elasticities!$B$5:$B$52,Demands_tra!$BI383,Elasticities!M$5:M$52))</f>
        <v>0.687499999999996</v>
      </c>
      <c r="BU383" s="6">
        <f ca="1">IF($BI383="",SUMIF(Elasticities!$B$5:$B$52,Demands_tra!$BH383,Elasticities!N$5:N$52),SUMIF(Elasticities!$B$5:$B$52,Demands_tra!$BI383,Elasticities!N$5:N$52))</f>
        <v>0.674999999999996</v>
      </c>
      <c r="BV383" s="6">
        <f ca="1">IF($BI383="",SUMIF(Elasticities!$B$5:$B$52,Demands_tra!$BH383,Elasticities!O$5:O$52),SUMIF(Elasticities!$B$5:$B$52,Demands_tra!$BI383,Elasticities!O$5:O$52))</f>
        <v>0.662499999999996</v>
      </c>
      <c r="BW383" s="6">
        <f ca="1">IF($BI383="",SUMIF(Elasticities!$B$5:$B$52,Demands_tra!$BH383,Elasticities!P$5:P$52),SUMIF(Elasticities!$B$5:$B$52,Demands_tra!$BI383,Elasticities!P$5:P$52))</f>
        <v>0.649999999999997</v>
      </c>
      <c r="BX383" s="6">
        <f ca="1">IF($BI383="",SUMIF(Elasticities!$B$5:$B$52,Demands_tra!$BH383,Elasticities!Q$5:Q$52),SUMIF(Elasticities!$B$5:$B$52,Demands_tra!$BI383,Elasticities!Q$5:Q$52))</f>
        <v>0.637499999999997</v>
      </c>
      <c r="BY383" s="6">
        <f ca="1">IF($BI383="",SUMIF(Elasticities!$B$5:$B$52,Demands_tra!$BH383,Elasticities!R$5:R$52),SUMIF(Elasticities!$B$5:$B$52,Demands_tra!$BI383,Elasticities!R$5:R$52))</f>
        <v>0.624999999999996</v>
      </c>
      <c r="BZ383" s="6">
        <f ca="1">IF($BI383="",SUMIF(Elasticities!$B$5:$B$52,Demands_tra!$BH383,Elasticities!S$5:S$52),SUMIF(Elasticities!$B$5:$B$52,Demands_tra!$BI383,Elasticities!S$5:S$52))</f>
        <v>0.612499999999996</v>
      </c>
      <c r="CA383" s="6">
        <f ca="1">IF($BI383="",SUMIF(Elasticities!$B$5:$B$52,Demands_tra!$BH383,Elasticities!T$5:T$52),SUMIF(Elasticities!$B$5:$B$52,Demands_tra!$BI383,Elasticities!T$5:T$52))</f>
        <v>0.599999999999996</v>
      </c>
      <c r="CB383" s="6" t="e">
        <f ca="1">IF($BI383="",SUMIF(Elasticities!$B$5:$B$52,Demands_tra!$BH383,Elasticities!U$5:U$52),SUMIF(Elasticities!$B$5:$B$52,Demands_tra!$BI383,Elasticities!U$5:U$52))</f>
        <v>#VALUE!</v>
      </c>
      <c r="CC383" s="6" t="e">
        <f ca="1">IF($BI383="",SUMIF(Elasticities!$B$5:$B$52,Demands_tra!$BH383,Elasticities!V$5:V$52),SUMIF(Elasticities!$B$5:$B$52,Demands_tra!$BI383,Elasticities!V$5:V$52))</f>
        <v>#VALUE!</v>
      </c>
      <c r="CD383" s="6" t="e">
        <f ca="1">IF($BI383="",SUMIF(Elasticities!$B$5:$B$52,Demands_tra!$BH383,Elasticities!W$5:W$52),SUMIF(Elasticities!$B$5:$B$52,Demands_tra!$BI383,Elasticities!W$5:W$52))</f>
        <v>#VALUE!</v>
      </c>
      <c r="CE383" s="6" t="e">
        <f ca="1">IF($BI383="",SUMIF(Elasticities!$B$5:$B$52,Demands_tra!$BH383,Elasticities!X$5:X$52),SUMIF(Elasticities!$B$5:$B$52,Demands_tra!$BI383,Elasticities!X$5:X$52))</f>
        <v>#VALUE!</v>
      </c>
      <c r="CF383" s="6" t="e">
        <f ca="1">IF($BI383="",SUMIF(Elasticities!$B$5:$B$52,Demands_tra!$BH383,Elasticities!Y$5:Y$52),SUMIF(Elasticities!$B$5:$B$52,Demands_tra!$BI383,Elasticities!Y$5:Y$52))</f>
        <v>#VALUE!</v>
      </c>
      <c r="CG383" s="6" t="e">
        <f ca="1">IF($BI383="",SUMIF(Elasticities!$B$5:$B$52,Demands_tra!$BH383,Elasticities!Z$5:Z$52),SUMIF(Elasticities!$B$5:$B$52,Demands_tra!$BI383,Elasticities!Z$5:Z$52))</f>
        <v>#VALUE!</v>
      </c>
      <c r="CH383" s="6" t="e">
        <f ca="1">IF($BI383="",SUMIF(Elasticities!$B$5:$B$52,Demands_tra!$BH383,Elasticities!AA$5:AA$52),SUMIF(Elasticities!$B$5:$B$52,Demands_tra!$BI383,Elasticities!AA$5:AA$52))</f>
        <v>#VALUE!</v>
      </c>
      <c r="CI383" s="6" t="e">
        <f ca="1">IF($BI383="",SUMIF(Elasticities!$B$5:$B$52,Demands_tra!$BH383,Elasticities!AB$5:AB$52),SUMIF(Elasticities!$B$5:$B$52,Demands_tra!$BI383,Elasticities!AB$5:AB$52))</f>
        <v>#VALUE!</v>
      </c>
    </row>
    <row r="384" spans="1:87">
      <c r="A384" t="str">
        <f>IF(BYDem_tra!B383="","\I:",BYDem_tra!B383)</f>
        <v>Turkey</v>
      </c>
      <c r="B384" t="str">
        <f>BYDem_tra!E383</f>
        <v>Trd_car</v>
      </c>
      <c r="C384" t="str">
        <f t="shared" si="246"/>
        <v>Trd_car</v>
      </c>
      <c r="D384" s="3">
        <f>SUMIFS(BYDem_tra!$M$2:$M$2000,BYDem_tra!$B$2:$B$2000,Demands_tra!$A384,BYDem_tra!$E$2:$E$2000,Demands_tra!$B384)</f>
        <v>120.108</v>
      </c>
      <c r="E384" s="3">
        <f ca="1" t="shared" si="247"/>
        <v>122.278682547277</v>
      </c>
      <c r="F384" s="3">
        <f ca="1" t="shared" si="248"/>
        <v>146.79019413133</v>
      </c>
      <c r="G384" s="3">
        <f ca="1" t="shared" si="249"/>
        <v>166.243285951169</v>
      </c>
      <c r="H384" s="3">
        <f ca="1" t="shared" si="250"/>
        <v>184.310273912193</v>
      </c>
      <c r="I384" s="3">
        <f ca="1" t="shared" si="251"/>
        <v>199.892784336032</v>
      </c>
      <c r="J384" s="3">
        <f ca="1" t="shared" si="252"/>
        <v>214.134368501531</v>
      </c>
      <c r="K384" s="3">
        <f ca="1" t="shared" si="253"/>
        <v>227.334087438863</v>
      </c>
      <c r="L384" s="3">
        <f ca="1" t="shared" si="254"/>
        <v>240.087245896505</v>
      </c>
      <c r="M384" s="3">
        <f ca="1" t="shared" si="255"/>
        <v>252.484233401908</v>
      </c>
      <c r="N384" s="3">
        <f ca="1" t="shared" si="256"/>
        <v>263.939086448693</v>
      </c>
      <c r="O384" s="3">
        <f ca="1" t="shared" si="257"/>
        <v>274.001869412659</v>
      </c>
      <c r="P384" s="3">
        <f ca="1" t="shared" si="258"/>
        <v>282.931124975863</v>
      </c>
      <c r="Q384" s="3">
        <f ca="1" t="shared" si="259"/>
        <v>290.945232386844</v>
      </c>
      <c r="R384" s="3">
        <f ca="1" t="shared" si="260"/>
        <v>298.428452756562</v>
      </c>
      <c r="S384" s="3">
        <f ca="1" t="shared" si="261"/>
        <v>305.641658148582</v>
      </c>
      <c r="T384" s="3">
        <f ca="1" t="shared" si="262"/>
        <v>312.67321184398</v>
      </c>
      <c r="U384" s="3">
        <f ca="1" t="shared" si="263"/>
        <v>319.520986128721</v>
      </c>
      <c r="V384" s="3" t="e">
        <f ca="1" t="shared" si="238"/>
        <v>#VALUE!</v>
      </c>
      <c r="W384" s="3" t="e">
        <f ca="1" t="shared" si="239"/>
        <v>#DIV/0!</v>
      </c>
      <c r="X384" s="3" t="e">
        <f ca="1" t="shared" si="240"/>
        <v>#DIV/0!</v>
      </c>
      <c r="Y384" s="3" t="e">
        <f ca="1" t="shared" si="241"/>
        <v>#DIV/0!</v>
      </c>
      <c r="Z384" s="3" t="e">
        <f ca="1" t="shared" si="242"/>
        <v>#DIV/0!</v>
      </c>
      <c r="AA384" s="3" t="e">
        <f ca="1" t="shared" si="243"/>
        <v>#DIV/0!</v>
      </c>
      <c r="AB384" s="3" t="e">
        <f ca="1" t="shared" si="244"/>
        <v>#DIV/0!</v>
      </c>
      <c r="AC384" s="3" t="e">
        <f ca="1" t="shared" si="245"/>
        <v>#DIV/0!</v>
      </c>
      <c r="AE384" s="34" t="str">
        <f ca="1">VLOOKUP($C384,'Default drvr and elast'!$A$4:$C$49,MATCH(VLOOKUP(A384,Classification!$B$4:$D$99,2,FALSE),'Default drvr and elast'!$A$3:$C$3,0),FALSE)</f>
        <v>GDPPCAP</v>
      </c>
      <c r="AF384" s="4"/>
      <c r="AG384" s="6">
        <f ca="1">IF($AF384="",SUMIFS('Growth rates'!D$4:D$922,'Growth rates'!$B$4:$B$922,Demands_tra!$A384,'Growth rates'!$C$4:$C$922,$AE384),SUMIFS('Growth rates'!D$4:D$922,'Growth rates'!$B$4:$B$922,Demands_tra!$A384,'Growth rates'!$C$4:$C$922,$AF384))</f>
        <v>1</v>
      </c>
      <c r="AH384" s="6">
        <f ca="1">IF($AF384="",SUMIFS('Growth rates'!E$4:E$922,'Growth rates'!$B$4:$B$922,Demands_tra!$A384,'Growth rates'!$C$4:$C$922,$AE384),SUMIFS('Growth rates'!E$4:E$922,'Growth rates'!$B$4:$B$922,Demands_tra!$A384,'Growth rates'!$C$4:$C$922,$AF384))</f>
        <v>1.02266003014167</v>
      </c>
      <c r="AI384" s="6">
        <f ca="1">IF($AF384="",SUMIFS('Growth rates'!F$4:F$922,'Growth rates'!$B$4:$B$922,Demands_tra!$A384,'Growth rates'!$C$4:$C$922,$AE384),SUMIFS('Growth rates'!F$4:F$922,'Growth rates'!$B$4:$B$922,Demands_tra!$A384,'Growth rates'!$C$4:$C$922,$AF384))</f>
        <v>1.28368293026135</v>
      </c>
      <c r="AJ384" s="6">
        <f ca="1">IF($AF384="",SUMIFS('Growth rates'!G$4:G$922,'Growth rates'!$B$4:$B$922,Demands_tra!$A384,'Growth rates'!$C$4:$C$922,$AE384),SUMIFS('Growth rates'!G$4:G$922,'Growth rates'!$B$4:$B$922,Demands_tra!$A384,'Growth rates'!$C$4:$C$922,$AF384))</f>
        <v>1.50370890446376</v>
      </c>
      <c r="AK384" s="6">
        <f ca="1">IF($AF384="",SUMIFS('Growth rates'!H$4:H$922,'Growth rates'!$B$4:$B$922,Demands_tra!$A384,'Growth rates'!$C$4:$C$922,$AE384),SUMIFS('Growth rates'!H$4:H$922,'Growth rates'!$B$4:$B$922,Demands_tra!$A384,'Growth rates'!$C$4:$C$922,$AF384))</f>
        <v>1.71845964733107</v>
      </c>
      <c r="AL384" s="6">
        <f ca="1">IF($AF384="",SUMIFS('Growth rates'!I$4:I$922,'Growth rates'!$B$4:$B$922,Demands_tra!$A384,'Growth rates'!$C$4:$C$922,$AE384),SUMIFS('Growth rates'!I$4:I$922,'Growth rates'!$B$4:$B$922,Demands_tra!$A384,'Growth rates'!$C$4:$C$922,$AF384))</f>
        <v>1.91249135294848</v>
      </c>
      <c r="AM384" s="6">
        <f ca="1">IF($AF384="",SUMIFS('Growth rates'!J$4:J$922,'Growth rates'!$B$4:$B$922,Demands_tra!$A384,'Growth rates'!$C$4:$C$922,$AE384),SUMIFS('Growth rates'!J$4:J$922,'Growth rates'!$B$4:$B$922,Demands_tra!$A384,'Growth rates'!$C$4:$C$922,$AF384))</f>
        <v>2.09747680595074</v>
      </c>
      <c r="AN384" s="6">
        <f ca="1">IF($AF384="",SUMIFS('Growth rates'!K$4:K$922,'Growth rates'!$B$4:$B$922,Demands_tra!$A384,'Growth rates'!$C$4:$C$922,$AE384),SUMIFS('Growth rates'!K$4:K$922,'Growth rates'!$B$4:$B$922,Demands_tra!$A384,'Growth rates'!$C$4:$C$922,$AF384))</f>
        <v>2.27596228174151</v>
      </c>
      <c r="AO384" s="6">
        <f ca="1">IF($AF384="",SUMIFS('Growth rates'!L$4:L$922,'Growth rates'!$B$4:$B$922,Demands_tra!$A384,'Growth rates'!$C$4:$C$922,$AE384),SUMIFS('Growth rates'!L$4:L$922,'Growth rates'!$B$4:$B$922,Demands_tra!$A384,'Growth rates'!$C$4:$C$922,$AF384))</f>
        <v>2.4552370876487</v>
      </c>
      <c r="AP384" s="6">
        <f ca="1">IF($AF384="",SUMIFS('Growth rates'!M$4:M$922,'Growth rates'!$B$4:$B$922,Demands_tra!$A384,'Growth rates'!$C$4:$C$922,$AE384),SUMIFS('Growth rates'!M$4:M$922,'Growth rates'!$B$4:$B$922,Demands_tra!$A384,'Growth rates'!$C$4:$C$922,$AF384))</f>
        <v>2.6363471038652</v>
      </c>
      <c r="AQ384" s="6">
        <f ca="1">IF($AF384="",SUMIFS('Growth rates'!N$4:N$922,'Growth rates'!$B$4:$B$922,Demands_tra!$A384,'Growth rates'!$C$4:$C$922,$AE384),SUMIFS('Growth rates'!N$4:N$922,'Growth rates'!$B$4:$B$922,Demands_tra!$A384,'Growth rates'!$C$4:$C$922,$AF384))</f>
        <v>2.81032142296379</v>
      </c>
      <c r="AR384" s="6">
        <f ca="1">IF($AF384="",SUMIFS('Growth rates'!O$4:O$922,'Growth rates'!$B$4:$B$922,Demands_tra!$A384,'Growth rates'!$C$4:$C$922,$AE384),SUMIFS('Growth rates'!O$4:O$922,'Growth rates'!$B$4:$B$922,Demands_tra!$A384,'Growth rates'!$C$4:$C$922,$AF384))</f>
        <v>2.96905420129098</v>
      </c>
      <c r="AS384" s="6">
        <f ca="1">IF($AF384="",SUMIFS('Growth rates'!P$4:P$922,'Growth rates'!$B$4:$B$922,Demands_tra!$A384,'Growth rates'!$C$4:$C$922,$AE384),SUMIFS('Growth rates'!P$4:P$922,'Growth rates'!$B$4:$B$922,Demands_tra!$A384,'Growth rates'!$C$4:$C$922,$AF384))</f>
        <v>3.11510164856617</v>
      </c>
      <c r="AT384" s="6">
        <f ca="1">IF($AF384="",SUMIFS('Growth rates'!Q$4:Q$922,'Growth rates'!$B$4:$B$922,Demands_tra!$A384,'Growth rates'!$C$4:$C$922,$AE384),SUMIFS('Growth rates'!Q$4:Q$922,'Growth rates'!$B$4:$B$922,Demands_tra!$A384,'Growth rates'!$C$4:$C$922,$AF384))</f>
        <v>3.25084960440286</v>
      </c>
      <c r="AU384" s="6">
        <f ca="1">IF($AF384="",SUMIFS('Growth rates'!R$4:R$922,'Growth rates'!$B$4:$B$922,Demands_tra!$A384,'Growth rates'!$C$4:$C$922,$AE384),SUMIFS('Growth rates'!R$4:R$922,'Growth rates'!$B$4:$B$922,Demands_tra!$A384,'Growth rates'!$C$4:$C$922,$AF384))</f>
        <v>3.38200736070937</v>
      </c>
      <c r="AV384" s="6">
        <f ca="1">IF($AF384="",SUMIFS('Growth rates'!S$4:S$922,'Growth rates'!$B$4:$B$922,Demands_tra!$A384,'Growth rates'!$C$4:$C$922,$AE384),SUMIFS('Growth rates'!S$4:S$922,'Growth rates'!$B$4:$B$922,Demands_tra!$A384,'Growth rates'!$C$4:$C$922,$AF384))</f>
        <v>3.51279978886981</v>
      </c>
      <c r="AW384" s="6">
        <f ca="1">IF($AF384="",SUMIFS('Growth rates'!T$4:T$922,'Growth rates'!$B$4:$B$922,Demands_tra!$A384,'Growth rates'!$C$4:$C$922,$AE384),SUMIFS('Growth rates'!T$4:T$922,'Growth rates'!$B$4:$B$922,Demands_tra!$A384,'Growth rates'!$C$4:$C$922,$AF384))</f>
        <v>3.64474269800549</v>
      </c>
      <c r="AX384" s="6">
        <f ca="1">IF($AF384="",SUMIFS('Growth rates'!U$4:U$922,'Growth rates'!$B$4:$B$922,Demands_tra!$A384,'Growth rates'!$C$4:$C$922,$AE384),SUMIFS('Growth rates'!U$4:U$922,'Growth rates'!$B$4:$B$922,Demands_tra!$A384,'Growth rates'!$C$4:$C$922,$AF384))</f>
        <v>3.77778029325659</v>
      </c>
      <c r="AY384" s="6">
        <f ca="1">IF($AF384="",SUMIFS('Growth rates'!V$4:V$922,'Growth rates'!$B$4:$B$922,Demands_tra!$A384,'Growth rates'!$C$4:$C$922,$AE384),SUMIFS('Growth rates'!V$4:V$922,'Growth rates'!$B$4:$B$922,Demands_tra!$A384,'Growth rates'!$C$4:$C$922,$AF384))</f>
        <v>0</v>
      </c>
      <c r="AZ384" s="6">
        <f ca="1">IF($AF384="",SUMIFS('Growth rates'!W$4:W$922,'Growth rates'!$B$4:$B$922,Demands_tra!$A384,'Growth rates'!$C$4:$C$922,$AE384),SUMIFS('Growth rates'!W$4:W$922,'Growth rates'!$B$4:$B$922,Demands_tra!$A384,'Growth rates'!$C$4:$C$922,$AF384))</f>
        <v>0</v>
      </c>
      <c r="BA384" s="6">
        <f ca="1">IF($AF384="",SUMIFS('Growth rates'!X$4:X$922,'Growth rates'!$B$4:$B$922,Demands_tra!$A384,'Growth rates'!$C$4:$C$922,$AE384),SUMIFS('Growth rates'!X$4:X$922,'Growth rates'!$B$4:$B$922,Demands_tra!$A384,'Growth rates'!$C$4:$C$922,$AF384))</f>
        <v>0</v>
      </c>
      <c r="BB384" s="6">
        <f ca="1">IF($AF384="",SUMIFS('Growth rates'!Y$4:Y$922,'Growth rates'!$B$4:$B$922,Demands_tra!$A384,'Growth rates'!$C$4:$C$922,$AE384),SUMIFS('Growth rates'!Y$4:Y$922,'Growth rates'!$B$4:$B$922,Demands_tra!$A384,'Growth rates'!$C$4:$C$922,$AF384))</f>
        <v>0</v>
      </c>
      <c r="BC384" s="6">
        <f ca="1">IF($AF384="",SUMIFS('Growth rates'!Z$4:Z$922,'Growth rates'!$B$4:$B$922,Demands_tra!$A384,'Growth rates'!$C$4:$C$922,$AE384),SUMIFS('Growth rates'!Z$4:Z$922,'Growth rates'!$B$4:$B$922,Demands_tra!$A384,'Growth rates'!$C$4:$C$922,$AF384))</f>
        <v>0</v>
      </c>
      <c r="BD384" s="6">
        <f ca="1">IF($AF384="",SUMIFS('Growth rates'!AA$4:AA$922,'Growth rates'!$B$4:$B$922,Demands_tra!$A384,'Growth rates'!$C$4:$C$922,$AE384),SUMIFS('Growth rates'!AA$4:AA$922,'Growth rates'!$B$4:$B$922,Demands_tra!$A384,'Growth rates'!$C$4:$C$922,$AF384))</f>
        <v>0</v>
      </c>
      <c r="BE384" s="6">
        <f ca="1">IF($AF384="",SUMIFS('Growth rates'!AB$4:AB$922,'Growth rates'!$B$4:$B$922,Demands_tra!$A384,'Growth rates'!$C$4:$C$922,$AE384),SUMIFS('Growth rates'!AB$4:AB$922,'Growth rates'!$B$4:$B$922,Demands_tra!$A384,'Growth rates'!$C$4:$C$922,$AF384))</f>
        <v>0</v>
      </c>
      <c r="BF384" s="6">
        <f ca="1">IF($AF384="",SUMIFS('Growth rates'!AC$4:AC$922,'Growth rates'!$B$4:$B$922,Demands_tra!$A384,'Growth rates'!$C$4:$C$922,$AE384),SUMIFS('Growth rates'!AC$4:AC$922,'Growth rates'!$B$4:$B$922,Demands_tra!$A384,'Growth rates'!$C$4:$C$922,$AF384))</f>
        <v>0</v>
      </c>
      <c r="BH384" t="str">
        <f ca="1">VLOOKUP($C384,'Default drvr and elast'!$A$4:$F$49,MATCH(VLOOKUP(A384,Classification!$B$4:$D$42,3,FALSE),'Default drvr and elast'!$D$3:$F$3,0)+3,FALSE)</f>
        <v>Med2</v>
      </c>
      <c r="BJ384" s="6">
        <f ca="1">IF($BI384="",SUMIF(Elasticities!$B$5:$B$52,Demands_tra!$BH384,Elasticities!C$5:C$52),SUMIF(Elasticities!$B$5:$B$52,Demands_tra!$BI384,Elasticities!C$5:C$52))</f>
        <v>0.799999999999989</v>
      </c>
      <c r="BK384" s="6">
        <f ca="1">IF($BI384="",SUMIF(Elasticities!$B$5:$B$52,Demands_tra!$BH384,Elasticities!D$5:D$52),SUMIF(Elasticities!$B$5:$B$52,Demands_tra!$BI384,Elasticities!D$5:D$52))</f>
        <v>0.797560975609746</v>
      </c>
      <c r="BL384" s="6">
        <f ca="1">IF($BI384="",SUMIF(Elasticities!$B$5:$B$52,Demands_tra!$BH384,Elasticities!E$5:E$52),SUMIF(Elasticities!$B$5:$B$52,Demands_tra!$BI384,Elasticities!E$5:E$52))</f>
        <v>0.785365853658527</v>
      </c>
      <c r="BM384" s="6">
        <f ca="1">IF($BI384="",SUMIF(Elasticities!$B$5:$B$52,Demands_tra!$BH384,Elasticities!F$5:F$52),SUMIF(Elasticities!$B$5:$B$52,Demands_tra!$BI384,Elasticities!F$5:F$52))</f>
        <v>0.773170731707307</v>
      </c>
      <c r="BN384" s="6">
        <f ca="1">IF($BI384="",SUMIF(Elasticities!$B$5:$B$52,Demands_tra!$BH384,Elasticities!G$5:G$52),SUMIF(Elasticities!$B$5:$B$52,Demands_tra!$BI384,Elasticities!G$5:G$52))</f>
        <v>0.760975609756088</v>
      </c>
      <c r="BO384" s="6">
        <f ca="1">IF($BI384="",SUMIF(Elasticities!$B$5:$B$52,Demands_tra!$BH384,Elasticities!H$5:H$52),SUMIF(Elasticities!$B$5:$B$52,Demands_tra!$BI384,Elasticities!H$5:H$52))</f>
        <v>0.748780487804868</v>
      </c>
      <c r="BP384" s="6">
        <f ca="1">IF($BI384="",SUMIF(Elasticities!$B$5:$B$52,Demands_tra!$BH384,Elasticities!I$5:I$52),SUMIF(Elasticities!$B$5:$B$52,Demands_tra!$BI384,Elasticities!I$5:I$52))</f>
        <v>0.736585365853649</v>
      </c>
      <c r="BQ384" s="6">
        <f ca="1">IF($BI384="",SUMIF(Elasticities!$B$5:$B$52,Demands_tra!$BH384,Elasticities!J$5:J$52),SUMIF(Elasticities!$B$5:$B$52,Demands_tra!$BI384,Elasticities!J$5:J$52))</f>
        <v>0.724390243902429</v>
      </c>
      <c r="BR384" s="6">
        <f ca="1">IF($BI384="",SUMIF(Elasticities!$B$5:$B$52,Demands_tra!$BH384,Elasticities!K$5:K$52),SUMIF(Elasticities!$B$5:$B$52,Demands_tra!$BI384,Elasticities!K$5:K$52))</f>
        <v>0.71219512195121</v>
      </c>
      <c r="BS384" s="6">
        <f ca="1">IF($BI384="",SUMIF(Elasticities!$B$5:$B$52,Demands_tra!$BH384,Elasticities!L$5:L$52),SUMIF(Elasticities!$B$5:$B$52,Demands_tra!$BI384,Elasticities!L$5:L$52))</f>
        <v>0.699999999999997</v>
      </c>
      <c r="BT384" s="6">
        <f ca="1">IF($BI384="",SUMIF(Elasticities!$B$5:$B$52,Demands_tra!$BH384,Elasticities!M$5:M$52),SUMIF(Elasticities!$B$5:$B$52,Demands_tra!$BI384,Elasticities!M$5:M$52))</f>
        <v>0.687499999999996</v>
      </c>
      <c r="BU384" s="6">
        <f ca="1">IF($BI384="",SUMIF(Elasticities!$B$5:$B$52,Demands_tra!$BH384,Elasticities!N$5:N$52),SUMIF(Elasticities!$B$5:$B$52,Demands_tra!$BI384,Elasticities!N$5:N$52))</f>
        <v>0.674999999999996</v>
      </c>
      <c r="BV384" s="6">
        <f ca="1">IF($BI384="",SUMIF(Elasticities!$B$5:$B$52,Demands_tra!$BH384,Elasticities!O$5:O$52),SUMIF(Elasticities!$B$5:$B$52,Demands_tra!$BI384,Elasticities!O$5:O$52))</f>
        <v>0.662499999999996</v>
      </c>
      <c r="BW384" s="6">
        <f ca="1">IF($BI384="",SUMIF(Elasticities!$B$5:$B$52,Demands_tra!$BH384,Elasticities!P$5:P$52),SUMIF(Elasticities!$B$5:$B$52,Demands_tra!$BI384,Elasticities!P$5:P$52))</f>
        <v>0.649999999999997</v>
      </c>
      <c r="BX384" s="6">
        <f ca="1">IF($BI384="",SUMIF(Elasticities!$B$5:$B$52,Demands_tra!$BH384,Elasticities!Q$5:Q$52),SUMIF(Elasticities!$B$5:$B$52,Demands_tra!$BI384,Elasticities!Q$5:Q$52))</f>
        <v>0.637499999999997</v>
      </c>
      <c r="BY384" s="6">
        <f ca="1">IF($BI384="",SUMIF(Elasticities!$B$5:$B$52,Demands_tra!$BH384,Elasticities!R$5:R$52),SUMIF(Elasticities!$B$5:$B$52,Demands_tra!$BI384,Elasticities!R$5:R$52))</f>
        <v>0.624999999999996</v>
      </c>
      <c r="BZ384" s="6">
        <f ca="1">IF($BI384="",SUMIF(Elasticities!$B$5:$B$52,Demands_tra!$BH384,Elasticities!S$5:S$52),SUMIF(Elasticities!$B$5:$B$52,Demands_tra!$BI384,Elasticities!S$5:S$52))</f>
        <v>0.612499999999996</v>
      </c>
      <c r="CA384" s="6">
        <f ca="1">IF($BI384="",SUMIF(Elasticities!$B$5:$B$52,Demands_tra!$BH384,Elasticities!T$5:T$52),SUMIF(Elasticities!$B$5:$B$52,Demands_tra!$BI384,Elasticities!T$5:T$52))</f>
        <v>0.599999999999996</v>
      </c>
      <c r="CB384" s="6" t="e">
        <f ca="1">IF($BI384="",SUMIF(Elasticities!$B$5:$B$52,Demands_tra!$BH384,Elasticities!U$5:U$52),SUMIF(Elasticities!$B$5:$B$52,Demands_tra!$BI384,Elasticities!U$5:U$52))</f>
        <v>#VALUE!</v>
      </c>
      <c r="CC384" s="6" t="e">
        <f ca="1">IF($BI384="",SUMIF(Elasticities!$B$5:$B$52,Demands_tra!$BH384,Elasticities!V$5:V$52),SUMIF(Elasticities!$B$5:$B$52,Demands_tra!$BI384,Elasticities!V$5:V$52))</f>
        <v>#VALUE!</v>
      </c>
      <c r="CD384" s="6" t="e">
        <f ca="1">IF($BI384="",SUMIF(Elasticities!$B$5:$B$52,Demands_tra!$BH384,Elasticities!W$5:W$52),SUMIF(Elasticities!$B$5:$B$52,Demands_tra!$BI384,Elasticities!W$5:W$52))</f>
        <v>#VALUE!</v>
      </c>
      <c r="CE384" s="6" t="e">
        <f ca="1">IF($BI384="",SUMIF(Elasticities!$B$5:$B$52,Demands_tra!$BH384,Elasticities!X$5:X$52),SUMIF(Elasticities!$B$5:$B$52,Demands_tra!$BI384,Elasticities!X$5:X$52))</f>
        <v>#VALUE!</v>
      </c>
      <c r="CF384" s="6" t="e">
        <f ca="1">IF($BI384="",SUMIF(Elasticities!$B$5:$B$52,Demands_tra!$BH384,Elasticities!Y$5:Y$52),SUMIF(Elasticities!$B$5:$B$52,Demands_tra!$BI384,Elasticities!Y$5:Y$52))</f>
        <v>#VALUE!</v>
      </c>
      <c r="CG384" s="6" t="e">
        <f ca="1">IF($BI384="",SUMIF(Elasticities!$B$5:$B$52,Demands_tra!$BH384,Elasticities!Z$5:Z$52),SUMIF(Elasticities!$B$5:$B$52,Demands_tra!$BI384,Elasticities!Z$5:Z$52))</f>
        <v>#VALUE!</v>
      </c>
      <c r="CH384" s="6" t="e">
        <f ca="1">IF($BI384="",SUMIF(Elasticities!$B$5:$B$52,Demands_tra!$BH384,Elasticities!AA$5:AA$52),SUMIF(Elasticities!$B$5:$B$52,Demands_tra!$BI384,Elasticities!AA$5:AA$52))</f>
        <v>#VALUE!</v>
      </c>
      <c r="CI384" s="6" t="e">
        <f ca="1">IF($BI384="",SUMIF(Elasticities!$B$5:$B$52,Demands_tra!$BH384,Elasticities!AB$5:AB$52),SUMIF(Elasticities!$B$5:$B$52,Demands_tra!$BI384,Elasticities!AB$5:AB$52))</f>
        <v>#VALUE!</v>
      </c>
    </row>
    <row r="385" spans="1:87">
      <c r="A385" t="str">
        <f>IF(BYDem_tra!B384="","\I:",BYDem_tra!B384)</f>
        <v>Turkey</v>
      </c>
      <c r="B385" t="str">
        <f>BYDem_tra!E384</f>
        <v>Trd_hdt</v>
      </c>
      <c r="C385" t="str">
        <f t="shared" si="246"/>
        <v>Trd_hdt</v>
      </c>
      <c r="D385" s="3">
        <f>SUMIFS(BYDem_tra!$M$2:$M$2000,BYDem_tra!$B$2:$B$2000,Demands_tra!$A385,BYDem_tra!$E$2:$E$2000,Demands_tra!$B385)</f>
        <v>79.3</v>
      </c>
      <c r="E385" s="3">
        <f ca="1" t="shared" si="247"/>
        <v>81.242084438171</v>
      </c>
      <c r="F385" s="3">
        <f ca="1" t="shared" si="248"/>
        <v>100.653800494769</v>
      </c>
      <c r="G385" s="3">
        <f ca="1" t="shared" si="249"/>
        <v>116.993225075507</v>
      </c>
      <c r="H385" s="3">
        <f ca="1" t="shared" si="250"/>
        <v>132.332224640955</v>
      </c>
      <c r="I385" s="3">
        <f ca="1" t="shared" si="251"/>
        <v>145.763740939812</v>
      </c>
      <c r="J385" s="3">
        <f ca="1" t="shared" si="252"/>
        <v>157.911790255318</v>
      </c>
      <c r="K385" s="3">
        <f ca="1" t="shared" si="253"/>
        <v>168.695156555369</v>
      </c>
      <c r="L385" s="3">
        <f ca="1" t="shared" si="254"/>
        <v>178.468116968859</v>
      </c>
      <c r="M385" s="3">
        <f ca="1" t="shared" si="255"/>
        <v>187.183634885732</v>
      </c>
      <c r="N385" s="3">
        <f ca="1" t="shared" si="256"/>
        <v>194.517480505796</v>
      </c>
      <c r="O385" s="3">
        <f ca="1" t="shared" si="257"/>
        <v>200.297317266606</v>
      </c>
      <c r="P385" s="3">
        <f ca="1" t="shared" si="258"/>
        <v>204.808154479466</v>
      </c>
      <c r="Q385" s="3">
        <f ca="1" t="shared" si="259"/>
        <v>208.270524987568</v>
      </c>
      <c r="R385" s="3">
        <f ca="1" t="shared" si="260"/>
        <v>211.020535844818</v>
      </c>
      <c r="S385" s="3">
        <f ca="1" t="shared" si="261"/>
        <v>213.318349810353</v>
      </c>
      <c r="T385" s="3">
        <f ca="1" t="shared" si="262"/>
        <v>215.291795637299</v>
      </c>
      <c r="U385" s="3">
        <f ca="1" t="shared" si="263"/>
        <v>216.968357854246</v>
      </c>
      <c r="V385" s="3" t="e">
        <f ca="1" t="shared" ref="V385:V448" si="264">(1+(AY385-AX385)/AX385*CB385)*U385</f>
        <v>#VALUE!</v>
      </c>
      <c r="W385" s="3" t="e">
        <f ca="1" t="shared" ref="W385:W448" si="265">(1+(AZ385-AY385)/AY385*CC385)*V385</f>
        <v>#DIV/0!</v>
      </c>
      <c r="X385" s="3" t="e">
        <f ca="1" t="shared" ref="X385:X448" si="266">(1+(BA385-AZ385)/AZ385*CD385)*W385</f>
        <v>#DIV/0!</v>
      </c>
      <c r="Y385" s="3" t="e">
        <f ca="1" t="shared" ref="Y385:Y448" si="267">(1+(BB385-BA385)/BA385*CE385)*X385</f>
        <v>#DIV/0!</v>
      </c>
      <c r="Z385" s="3" t="e">
        <f ca="1" t="shared" ref="Z385:Z448" si="268">(1+(BC385-BB385)/BB385*CF385)*Y385</f>
        <v>#DIV/0!</v>
      </c>
      <c r="AA385" s="3" t="e">
        <f ca="1" t="shared" ref="AA385:AA448" si="269">(1+(BD385-BC385)/BC385*CG385)*Z385</f>
        <v>#DIV/0!</v>
      </c>
      <c r="AB385" s="3" t="e">
        <f ca="1" t="shared" ref="AB385:AB448" si="270">(1+(BE385-BD385)/BD385*CH385)*AA385</f>
        <v>#DIV/0!</v>
      </c>
      <c r="AC385" s="3" t="e">
        <f ca="1" t="shared" ref="AC385:AC448" si="271">(1+(BF385-BE385)/BE385*CI385)*AB385</f>
        <v>#DIV/0!</v>
      </c>
      <c r="AE385" s="34" t="str">
        <f ca="1">VLOOKUP($C385,'Default drvr and elast'!$A$4:$C$49,MATCH(VLOOKUP(A385,Classification!$B$4:$D$99,2,FALSE),'Default drvr and elast'!$A$3:$C$3,0),FALSE)</f>
        <v>GDP</v>
      </c>
      <c r="AF385" s="4"/>
      <c r="AG385" s="6">
        <f ca="1">IF($AF385="",SUMIFS('Growth rates'!D$4:D$922,'Growth rates'!$B$4:$B$922,Demands_tra!$A385,'Growth rates'!$C$4:$C$922,$AE385),SUMIFS('Growth rates'!D$4:D$922,'Growth rates'!$B$4:$B$922,Demands_tra!$A385,'Growth rates'!$C$4:$C$922,$AF385))</f>
        <v>1</v>
      </c>
      <c r="AH385" s="6">
        <f ca="1">IF($AF385="",SUMIFS('Growth rates'!E$4:E$922,'Growth rates'!$B$4:$B$922,Demands_tra!$A385,'Growth rates'!$C$4:$C$922,$AE385),SUMIFS('Growth rates'!E$4:E$922,'Growth rates'!$B$4:$B$922,Demands_tra!$A385,'Growth rates'!$C$4:$C$922,$AF385))</f>
        <v>1.03070655003645</v>
      </c>
      <c r="AI385" s="6">
        <f ca="1">IF($AF385="",SUMIFS('Growth rates'!F$4:F$922,'Growth rates'!$B$4:$B$922,Demands_tra!$A385,'Growth rates'!$C$4:$C$922,$AE385),SUMIFS('Growth rates'!F$4:F$922,'Growth rates'!$B$4:$B$922,Demands_tra!$A385,'Growth rates'!$C$4:$C$922,$AF385))</f>
        <v>1.34428477211982</v>
      </c>
      <c r="AJ385" s="6">
        <f ca="1">IF($AF385="",SUMIFS('Growth rates'!G$4:G$922,'Growth rates'!$B$4:$B$922,Demands_tra!$A385,'Growth rates'!$C$4:$C$922,$AE385),SUMIFS('Growth rates'!G$4:G$922,'Growth rates'!$B$4:$B$922,Demands_tra!$A385,'Growth rates'!$C$4:$C$922,$AF385))</f>
        <v>1.62652730049637</v>
      </c>
      <c r="AK385" s="6">
        <f ca="1">IF($AF385="",SUMIFS('Growth rates'!H$4:H$922,'Growth rates'!$B$4:$B$922,Demands_tra!$A385,'Growth rates'!$C$4:$C$922,$AE385),SUMIFS('Growth rates'!H$4:H$922,'Growth rates'!$B$4:$B$922,Demands_tra!$A385,'Growth rates'!$C$4:$C$922,$AF385))</f>
        <v>1.90676524697143</v>
      </c>
      <c r="AL385" s="6">
        <f ca="1">IF($AF385="",SUMIFS('Growth rates'!I$4:I$922,'Growth rates'!$B$4:$B$922,Demands_tra!$A385,'Growth rates'!$C$4:$C$922,$AE385),SUMIFS('Growth rates'!I$4:I$922,'Growth rates'!$B$4:$B$922,Demands_tra!$A385,'Growth rates'!$C$4:$C$922,$AF385))</f>
        <v>2.16523048352945</v>
      </c>
      <c r="AM385" s="6">
        <f ca="1">IF($AF385="",SUMIFS('Growth rates'!J$4:J$922,'Growth rates'!$B$4:$B$922,Demands_tra!$A385,'Growth rates'!$C$4:$C$922,$AE385),SUMIFS('Growth rates'!J$4:J$922,'Growth rates'!$B$4:$B$922,Demands_tra!$A385,'Growth rates'!$C$4:$C$922,$AF385))</f>
        <v>2.41021468985387</v>
      </c>
      <c r="AN385" s="6">
        <f ca="1">IF($AF385="",SUMIFS('Growth rates'!K$4:K$922,'Growth rates'!$B$4:$B$922,Demands_tra!$A385,'Growth rates'!$C$4:$C$922,$AE385),SUMIFS('Growth rates'!K$4:K$922,'Growth rates'!$B$4:$B$922,Demands_tra!$A385,'Growth rates'!$C$4:$C$922,$AF385))</f>
        <v>2.63742233329862</v>
      </c>
      <c r="AO385" s="6">
        <f ca="1">IF($AF385="",SUMIFS('Growth rates'!L$4:L$922,'Growth rates'!$B$4:$B$922,Demands_tra!$A385,'Growth rates'!$C$4:$C$922,$AE385),SUMIFS('Growth rates'!L$4:L$922,'Growth rates'!$B$4:$B$922,Demands_tra!$A385,'Growth rates'!$C$4:$C$922,$AF385))</f>
        <v>2.85196032489847</v>
      </c>
      <c r="AP385" s="6">
        <f ca="1">IF($AF385="",SUMIFS('Growth rates'!M$4:M$922,'Growth rates'!$B$4:$B$922,Demands_tra!$A385,'Growth rates'!$C$4:$C$922,$AE385),SUMIFS('Growth rates'!M$4:M$922,'Growth rates'!$B$4:$B$922,Demands_tra!$A385,'Growth rates'!$C$4:$C$922,$AF385))</f>
        <v>3.05092592592593</v>
      </c>
      <c r="AQ385" s="6">
        <f ca="1">IF($AF385="",SUMIFS('Growth rates'!N$4:N$922,'Growth rates'!$B$4:$B$922,Demands_tra!$A385,'Growth rates'!$C$4:$C$922,$AE385),SUMIFS('Growth rates'!N$4:N$922,'Growth rates'!$B$4:$B$922,Demands_tra!$A385,'Growth rates'!$C$4:$C$922,$AF385))</f>
        <v>3.22479520288799</v>
      </c>
      <c r="AR385" s="6">
        <f ca="1">IF($AF385="",SUMIFS('Growth rates'!O$4:O$922,'Growth rates'!$B$4:$B$922,Demands_tra!$A385,'Growth rates'!$C$4:$C$922,$AE385),SUMIFS('Growth rates'!O$4:O$922,'Growth rates'!$B$4:$B$922,Demands_tra!$A385,'Growth rates'!$C$4:$C$922,$AF385))</f>
        <v>3.36675170953521</v>
      </c>
      <c r="AS385" s="6">
        <f ca="1">IF($AF385="",SUMIFS('Growth rates'!P$4:P$922,'Growth rates'!$B$4:$B$922,Demands_tra!$A385,'Growth rates'!$C$4:$C$922,$AE385),SUMIFS('Growth rates'!P$4:P$922,'Growth rates'!$B$4:$B$922,Demands_tra!$A385,'Growth rates'!$C$4:$C$922,$AF385))</f>
        <v>3.48119945156028</v>
      </c>
      <c r="AT385" s="6">
        <f ca="1">IF($AF385="",SUMIFS('Growth rates'!Q$4:Q$922,'Growth rates'!$B$4:$B$922,Demands_tra!$A385,'Growth rates'!$C$4:$C$922,$AE385),SUMIFS('Growth rates'!Q$4:Q$922,'Growth rates'!$B$4:$B$922,Demands_tra!$A385,'Growth rates'!$C$4:$C$922,$AF385))</f>
        <v>3.57173973411087</v>
      </c>
      <c r="AU385" s="6">
        <f ca="1">IF($AF385="",SUMIFS('Growth rates'!R$4:R$922,'Growth rates'!$B$4:$B$922,Demands_tra!$A385,'Growth rates'!$C$4:$C$922,$AE385),SUMIFS('Growth rates'!R$4:R$922,'Growth rates'!$B$4:$B$922,Demands_tra!$A385,'Growth rates'!$C$4:$C$922,$AF385))</f>
        <v>3.64571835190392</v>
      </c>
      <c r="AV385" s="6">
        <f ca="1">IF($AF385="",SUMIFS('Growth rates'!S$4:S$922,'Growth rates'!$B$4:$B$922,Demands_tra!$A385,'Growth rates'!$C$4:$C$922,$AE385),SUMIFS('Growth rates'!S$4:S$922,'Growth rates'!$B$4:$B$922,Demands_tra!$A385,'Growth rates'!$C$4:$C$922,$AF385))</f>
        <v>3.70923582908119</v>
      </c>
      <c r="AW385" s="6">
        <f ca="1">IF($AF385="",SUMIFS('Growth rates'!T$4:T$922,'Growth rates'!$B$4:$B$922,Demands_tra!$A385,'Growth rates'!$C$4:$C$922,$AE385),SUMIFS('Growth rates'!T$4:T$922,'Growth rates'!$B$4:$B$922,Demands_tra!$A385,'Growth rates'!$C$4:$C$922,$AF385))</f>
        <v>3.76525998819813</v>
      </c>
      <c r="AX385" s="6">
        <f ca="1">IF($AF385="",SUMIFS('Growth rates'!U$4:U$922,'Growth rates'!$B$4:$B$922,Demands_tra!$A385,'Growth rates'!$C$4:$C$922,$AE385),SUMIFS('Growth rates'!U$4:U$922,'Growth rates'!$B$4:$B$922,Demands_tra!$A385,'Growth rates'!$C$4:$C$922,$AF385))</f>
        <v>3.81412926516019</v>
      </c>
      <c r="AY385" s="6">
        <f ca="1">IF($AF385="",SUMIFS('Growth rates'!V$4:V$922,'Growth rates'!$B$4:$B$922,Demands_tra!$A385,'Growth rates'!$C$4:$C$922,$AE385),SUMIFS('Growth rates'!V$4:V$922,'Growth rates'!$B$4:$B$922,Demands_tra!$A385,'Growth rates'!$C$4:$C$922,$AF385))</f>
        <v>0</v>
      </c>
      <c r="AZ385" s="6">
        <f ca="1">IF($AF385="",SUMIFS('Growth rates'!W$4:W$922,'Growth rates'!$B$4:$B$922,Demands_tra!$A385,'Growth rates'!$C$4:$C$922,$AE385),SUMIFS('Growth rates'!W$4:W$922,'Growth rates'!$B$4:$B$922,Demands_tra!$A385,'Growth rates'!$C$4:$C$922,$AF385))</f>
        <v>0</v>
      </c>
      <c r="BA385" s="6">
        <f ca="1">IF($AF385="",SUMIFS('Growth rates'!X$4:X$922,'Growth rates'!$B$4:$B$922,Demands_tra!$A385,'Growth rates'!$C$4:$C$922,$AE385),SUMIFS('Growth rates'!X$4:X$922,'Growth rates'!$B$4:$B$922,Demands_tra!$A385,'Growth rates'!$C$4:$C$922,$AF385))</f>
        <v>0</v>
      </c>
      <c r="BB385" s="6">
        <f ca="1">IF($AF385="",SUMIFS('Growth rates'!Y$4:Y$922,'Growth rates'!$B$4:$B$922,Demands_tra!$A385,'Growth rates'!$C$4:$C$922,$AE385),SUMIFS('Growth rates'!Y$4:Y$922,'Growth rates'!$B$4:$B$922,Demands_tra!$A385,'Growth rates'!$C$4:$C$922,$AF385))</f>
        <v>0</v>
      </c>
      <c r="BC385" s="6">
        <f ca="1">IF($AF385="",SUMIFS('Growth rates'!Z$4:Z$922,'Growth rates'!$B$4:$B$922,Demands_tra!$A385,'Growth rates'!$C$4:$C$922,$AE385),SUMIFS('Growth rates'!Z$4:Z$922,'Growth rates'!$B$4:$B$922,Demands_tra!$A385,'Growth rates'!$C$4:$C$922,$AF385))</f>
        <v>0</v>
      </c>
      <c r="BD385" s="6">
        <f ca="1">IF($AF385="",SUMIFS('Growth rates'!AA$4:AA$922,'Growth rates'!$B$4:$B$922,Demands_tra!$A385,'Growth rates'!$C$4:$C$922,$AE385),SUMIFS('Growth rates'!AA$4:AA$922,'Growth rates'!$B$4:$B$922,Demands_tra!$A385,'Growth rates'!$C$4:$C$922,$AF385))</f>
        <v>0</v>
      </c>
      <c r="BE385" s="6">
        <f ca="1">IF($AF385="",SUMIFS('Growth rates'!AB$4:AB$922,'Growth rates'!$B$4:$B$922,Demands_tra!$A385,'Growth rates'!$C$4:$C$922,$AE385),SUMIFS('Growth rates'!AB$4:AB$922,'Growth rates'!$B$4:$B$922,Demands_tra!$A385,'Growth rates'!$C$4:$C$922,$AF385))</f>
        <v>0</v>
      </c>
      <c r="BF385" s="6">
        <f ca="1">IF($AF385="",SUMIFS('Growth rates'!AC$4:AC$922,'Growth rates'!$B$4:$B$922,Demands_tra!$A385,'Growth rates'!$C$4:$C$922,$AE385),SUMIFS('Growth rates'!AC$4:AC$922,'Growth rates'!$B$4:$B$922,Demands_tra!$A385,'Growth rates'!$C$4:$C$922,$AF385))</f>
        <v>0</v>
      </c>
      <c r="BH385" t="str">
        <f ca="1">VLOOKUP($C385,'Default drvr and elast'!$A$4:$F$49,MATCH(VLOOKUP(A385,Classification!$B$4:$D$42,3,FALSE),'Default drvr and elast'!$D$3:$F$3,0)+3,FALSE)</f>
        <v>Med2</v>
      </c>
      <c r="BJ385" s="6">
        <f ca="1">IF($BI385="",SUMIF(Elasticities!$B$5:$B$52,Demands_tra!$BH385,Elasticities!C$5:C$52),SUMIF(Elasticities!$B$5:$B$52,Demands_tra!$BI385,Elasticities!C$5:C$52))</f>
        <v>0.799999999999989</v>
      </c>
      <c r="BK385" s="6">
        <f ca="1">IF($BI385="",SUMIF(Elasticities!$B$5:$B$52,Demands_tra!$BH385,Elasticities!D$5:D$52),SUMIF(Elasticities!$B$5:$B$52,Demands_tra!$BI385,Elasticities!D$5:D$52))</f>
        <v>0.797560975609746</v>
      </c>
      <c r="BL385" s="6">
        <f ca="1">IF($BI385="",SUMIF(Elasticities!$B$5:$B$52,Demands_tra!$BH385,Elasticities!E$5:E$52),SUMIF(Elasticities!$B$5:$B$52,Demands_tra!$BI385,Elasticities!E$5:E$52))</f>
        <v>0.785365853658527</v>
      </c>
      <c r="BM385" s="6">
        <f ca="1">IF($BI385="",SUMIF(Elasticities!$B$5:$B$52,Demands_tra!$BH385,Elasticities!F$5:F$52),SUMIF(Elasticities!$B$5:$B$52,Demands_tra!$BI385,Elasticities!F$5:F$52))</f>
        <v>0.773170731707307</v>
      </c>
      <c r="BN385" s="6">
        <f ca="1">IF($BI385="",SUMIF(Elasticities!$B$5:$B$52,Demands_tra!$BH385,Elasticities!G$5:G$52),SUMIF(Elasticities!$B$5:$B$52,Demands_tra!$BI385,Elasticities!G$5:G$52))</f>
        <v>0.760975609756088</v>
      </c>
      <c r="BO385" s="6">
        <f ca="1">IF($BI385="",SUMIF(Elasticities!$B$5:$B$52,Demands_tra!$BH385,Elasticities!H$5:H$52),SUMIF(Elasticities!$B$5:$B$52,Demands_tra!$BI385,Elasticities!H$5:H$52))</f>
        <v>0.748780487804868</v>
      </c>
      <c r="BP385" s="6">
        <f ca="1">IF($BI385="",SUMIF(Elasticities!$B$5:$B$52,Demands_tra!$BH385,Elasticities!I$5:I$52),SUMIF(Elasticities!$B$5:$B$52,Demands_tra!$BI385,Elasticities!I$5:I$52))</f>
        <v>0.736585365853649</v>
      </c>
      <c r="BQ385" s="6">
        <f ca="1">IF($BI385="",SUMIF(Elasticities!$B$5:$B$52,Demands_tra!$BH385,Elasticities!J$5:J$52),SUMIF(Elasticities!$B$5:$B$52,Demands_tra!$BI385,Elasticities!J$5:J$52))</f>
        <v>0.724390243902429</v>
      </c>
      <c r="BR385" s="6">
        <f ca="1">IF($BI385="",SUMIF(Elasticities!$B$5:$B$52,Demands_tra!$BH385,Elasticities!K$5:K$52),SUMIF(Elasticities!$B$5:$B$52,Demands_tra!$BI385,Elasticities!K$5:K$52))</f>
        <v>0.71219512195121</v>
      </c>
      <c r="BS385" s="6">
        <f ca="1">IF($BI385="",SUMIF(Elasticities!$B$5:$B$52,Demands_tra!$BH385,Elasticities!L$5:L$52),SUMIF(Elasticities!$B$5:$B$52,Demands_tra!$BI385,Elasticities!L$5:L$52))</f>
        <v>0.699999999999997</v>
      </c>
      <c r="BT385" s="6">
        <f ca="1">IF($BI385="",SUMIF(Elasticities!$B$5:$B$52,Demands_tra!$BH385,Elasticities!M$5:M$52),SUMIF(Elasticities!$B$5:$B$52,Demands_tra!$BI385,Elasticities!M$5:M$52))</f>
        <v>0.687499999999996</v>
      </c>
      <c r="BU385" s="6">
        <f ca="1">IF($BI385="",SUMIF(Elasticities!$B$5:$B$52,Demands_tra!$BH385,Elasticities!N$5:N$52),SUMIF(Elasticities!$B$5:$B$52,Demands_tra!$BI385,Elasticities!N$5:N$52))</f>
        <v>0.674999999999996</v>
      </c>
      <c r="BV385" s="6">
        <f ca="1">IF($BI385="",SUMIF(Elasticities!$B$5:$B$52,Demands_tra!$BH385,Elasticities!O$5:O$52),SUMIF(Elasticities!$B$5:$B$52,Demands_tra!$BI385,Elasticities!O$5:O$52))</f>
        <v>0.662499999999996</v>
      </c>
      <c r="BW385" s="6">
        <f ca="1">IF($BI385="",SUMIF(Elasticities!$B$5:$B$52,Demands_tra!$BH385,Elasticities!P$5:P$52),SUMIF(Elasticities!$B$5:$B$52,Demands_tra!$BI385,Elasticities!P$5:P$52))</f>
        <v>0.649999999999997</v>
      </c>
      <c r="BX385" s="6">
        <f ca="1">IF($BI385="",SUMIF(Elasticities!$B$5:$B$52,Demands_tra!$BH385,Elasticities!Q$5:Q$52),SUMIF(Elasticities!$B$5:$B$52,Demands_tra!$BI385,Elasticities!Q$5:Q$52))</f>
        <v>0.637499999999997</v>
      </c>
      <c r="BY385" s="6">
        <f ca="1">IF($BI385="",SUMIF(Elasticities!$B$5:$B$52,Demands_tra!$BH385,Elasticities!R$5:R$52),SUMIF(Elasticities!$B$5:$B$52,Demands_tra!$BI385,Elasticities!R$5:R$52))</f>
        <v>0.624999999999996</v>
      </c>
      <c r="BZ385" s="6">
        <f ca="1">IF($BI385="",SUMIF(Elasticities!$B$5:$B$52,Demands_tra!$BH385,Elasticities!S$5:S$52),SUMIF(Elasticities!$B$5:$B$52,Demands_tra!$BI385,Elasticities!S$5:S$52))</f>
        <v>0.612499999999996</v>
      </c>
      <c r="CA385" s="6">
        <f ca="1">IF($BI385="",SUMIF(Elasticities!$B$5:$B$52,Demands_tra!$BH385,Elasticities!T$5:T$52),SUMIF(Elasticities!$B$5:$B$52,Demands_tra!$BI385,Elasticities!T$5:T$52))</f>
        <v>0.599999999999996</v>
      </c>
      <c r="CB385" s="6" t="e">
        <f ca="1">IF($BI385="",SUMIF(Elasticities!$B$5:$B$52,Demands_tra!$BH385,Elasticities!U$5:U$52),SUMIF(Elasticities!$B$5:$B$52,Demands_tra!$BI385,Elasticities!U$5:U$52))</f>
        <v>#VALUE!</v>
      </c>
      <c r="CC385" s="6" t="e">
        <f ca="1">IF($BI385="",SUMIF(Elasticities!$B$5:$B$52,Demands_tra!$BH385,Elasticities!V$5:V$52),SUMIF(Elasticities!$B$5:$B$52,Demands_tra!$BI385,Elasticities!V$5:V$52))</f>
        <v>#VALUE!</v>
      </c>
      <c r="CD385" s="6" t="e">
        <f ca="1">IF($BI385="",SUMIF(Elasticities!$B$5:$B$52,Demands_tra!$BH385,Elasticities!W$5:W$52),SUMIF(Elasticities!$B$5:$B$52,Demands_tra!$BI385,Elasticities!W$5:W$52))</f>
        <v>#VALUE!</v>
      </c>
      <c r="CE385" s="6" t="e">
        <f ca="1">IF($BI385="",SUMIF(Elasticities!$B$5:$B$52,Demands_tra!$BH385,Elasticities!X$5:X$52),SUMIF(Elasticities!$B$5:$B$52,Demands_tra!$BI385,Elasticities!X$5:X$52))</f>
        <v>#VALUE!</v>
      </c>
      <c r="CF385" s="6" t="e">
        <f ca="1">IF($BI385="",SUMIF(Elasticities!$B$5:$B$52,Demands_tra!$BH385,Elasticities!Y$5:Y$52),SUMIF(Elasticities!$B$5:$B$52,Demands_tra!$BI385,Elasticities!Y$5:Y$52))</f>
        <v>#VALUE!</v>
      </c>
      <c r="CG385" s="6" t="e">
        <f ca="1">IF($BI385="",SUMIF(Elasticities!$B$5:$B$52,Demands_tra!$BH385,Elasticities!Z$5:Z$52),SUMIF(Elasticities!$B$5:$B$52,Demands_tra!$BI385,Elasticities!Z$5:Z$52))</f>
        <v>#VALUE!</v>
      </c>
      <c r="CH385" s="6" t="e">
        <f ca="1">IF($BI385="",SUMIF(Elasticities!$B$5:$B$52,Demands_tra!$BH385,Elasticities!AA$5:AA$52),SUMIF(Elasticities!$B$5:$B$52,Demands_tra!$BI385,Elasticities!AA$5:AA$52))</f>
        <v>#VALUE!</v>
      </c>
      <c r="CI385" s="6" t="e">
        <f ca="1">IF($BI385="",SUMIF(Elasticities!$B$5:$B$52,Demands_tra!$BH385,Elasticities!AB$5:AB$52),SUMIF(Elasticities!$B$5:$B$52,Demands_tra!$BI385,Elasticities!AB$5:AB$52))</f>
        <v>#VALUE!</v>
      </c>
    </row>
    <row r="386" spans="1:87">
      <c r="A386" t="str">
        <f>IF(BYDem_tra!B385="","\I:",BYDem_tra!B385)</f>
        <v>Turkey</v>
      </c>
      <c r="B386" t="str">
        <f>BYDem_tra!E385</f>
        <v>Trd_lcv</v>
      </c>
      <c r="C386" t="str">
        <f t="shared" si="246"/>
        <v>Trd_lcv</v>
      </c>
      <c r="D386" s="3">
        <f>SUMIFS(BYDem_tra!$M$2:$M$2000,BYDem_tra!$B$2:$B$2000,Demands_tra!$A386,BYDem_tra!$E$2:$E$2000,Demands_tra!$B386)</f>
        <v>67.56</v>
      </c>
      <c r="E386" s="3">
        <f ca="1" t="shared" si="247"/>
        <v>69.2145677760761</v>
      </c>
      <c r="F386" s="3">
        <f ca="1" t="shared" si="248"/>
        <v>85.7524686182417</v>
      </c>
      <c r="G386" s="3">
        <f ca="1" t="shared" si="249"/>
        <v>99.6729165964848</v>
      </c>
      <c r="H386" s="3">
        <f ca="1" t="shared" si="250"/>
        <v>112.741047878221</v>
      </c>
      <c r="I386" s="3">
        <f ca="1" t="shared" si="251"/>
        <v>124.18409001127</v>
      </c>
      <c r="J386" s="3">
        <f ca="1" t="shared" si="252"/>
        <v>134.533676540344</v>
      </c>
      <c r="K386" s="3">
        <f ca="1" t="shared" si="253"/>
        <v>143.720615093074</v>
      </c>
      <c r="L386" s="3">
        <f ca="1" t="shared" si="254"/>
        <v>152.046733700078</v>
      </c>
      <c r="M386" s="3">
        <f ca="1" t="shared" si="255"/>
        <v>159.471959304919</v>
      </c>
      <c r="N386" s="3">
        <f ca="1" t="shared" si="256"/>
        <v>165.720062836968</v>
      </c>
      <c r="O386" s="3">
        <f ca="1" t="shared" si="257"/>
        <v>170.644221368624</v>
      </c>
      <c r="P386" s="3">
        <f ca="1" t="shared" si="258"/>
        <v>174.487249894486</v>
      </c>
      <c r="Q386" s="3">
        <f ca="1" t="shared" si="259"/>
        <v>177.437032385373</v>
      </c>
      <c r="R386" s="3">
        <f ca="1" t="shared" si="260"/>
        <v>179.779916792887</v>
      </c>
      <c r="S386" s="3">
        <f ca="1" t="shared" si="261"/>
        <v>181.737549977143</v>
      </c>
      <c r="T386" s="3">
        <f ca="1" t="shared" si="262"/>
        <v>183.418836232735</v>
      </c>
      <c r="U386" s="3">
        <f ca="1" t="shared" si="263"/>
        <v>184.847191130301</v>
      </c>
      <c r="V386" s="3" t="e">
        <f ca="1" t="shared" si="264"/>
        <v>#VALUE!</v>
      </c>
      <c r="W386" s="3" t="e">
        <f ca="1" t="shared" si="265"/>
        <v>#DIV/0!</v>
      </c>
      <c r="X386" s="3" t="e">
        <f ca="1" t="shared" si="266"/>
        <v>#DIV/0!</v>
      </c>
      <c r="Y386" s="3" t="e">
        <f ca="1" t="shared" si="267"/>
        <v>#DIV/0!</v>
      </c>
      <c r="Z386" s="3" t="e">
        <f ca="1" t="shared" si="268"/>
        <v>#DIV/0!</v>
      </c>
      <c r="AA386" s="3" t="e">
        <f ca="1" t="shared" si="269"/>
        <v>#DIV/0!</v>
      </c>
      <c r="AB386" s="3" t="e">
        <f ca="1" t="shared" si="270"/>
        <v>#DIV/0!</v>
      </c>
      <c r="AC386" s="3" t="e">
        <f ca="1" t="shared" si="271"/>
        <v>#DIV/0!</v>
      </c>
      <c r="AE386" s="34" t="str">
        <f ca="1">VLOOKUP($C386,'Default drvr and elast'!$A$4:$C$49,MATCH(VLOOKUP(A386,Classification!$B$4:$D$99,2,FALSE),'Default drvr and elast'!$A$3:$C$3,0),FALSE)</f>
        <v>GDP</v>
      </c>
      <c r="AF386" s="4"/>
      <c r="AG386" s="6">
        <f ca="1">IF($AF386="",SUMIFS('Growth rates'!D$4:D$922,'Growth rates'!$B$4:$B$922,Demands_tra!$A386,'Growth rates'!$C$4:$C$922,$AE386),SUMIFS('Growth rates'!D$4:D$922,'Growth rates'!$B$4:$B$922,Demands_tra!$A386,'Growth rates'!$C$4:$C$922,$AF386))</f>
        <v>1</v>
      </c>
      <c r="AH386" s="6">
        <f ca="1">IF($AF386="",SUMIFS('Growth rates'!E$4:E$922,'Growth rates'!$B$4:$B$922,Demands_tra!$A386,'Growth rates'!$C$4:$C$922,$AE386),SUMIFS('Growth rates'!E$4:E$922,'Growth rates'!$B$4:$B$922,Demands_tra!$A386,'Growth rates'!$C$4:$C$922,$AF386))</f>
        <v>1.03070655003645</v>
      </c>
      <c r="AI386" s="6">
        <f ca="1">IF($AF386="",SUMIFS('Growth rates'!F$4:F$922,'Growth rates'!$B$4:$B$922,Demands_tra!$A386,'Growth rates'!$C$4:$C$922,$AE386),SUMIFS('Growth rates'!F$4:F$922,'Growth rates'!$B$4:$B$922,Demands_tra!$A386,'Growth rates'!$C$4:$C$922,$AF386))</f>
        <v>1.34428477211982</v>
      </c>
      <c r="AJ386" s="6">
        <f ca="1">IF($AF386="",SUMIFS('Growth rates'!G$4:G$922,'Growth rates'!$B$4:$B$922,Demands_tra!$A386,'Growth rates'!$C$4:$C$922,$AE386),SUMIFS('Growth rates'!G$4:G$922,'Growth rates'!$B$4:$B$922,Demands_tra!$A386,'Growth rates'!$C$4:$C$922,$AF386))</f>
        <v>1.62652730049637</v>
      </c>
      <c r="AK386" s="6">
        <f ca="1">IF($AF386="",SUMIFS('Growth rates'!H$4:H$922,'Growth rates'!$B$4:$B$922,Demands_tra!$A386,'Growth rates'!$C$4:$C$922,$AE386),SUMIFS('Growth rates'!H$4:H$922,'Growth rates'!$B$4:$B$922,Demands_tra!$A386,'Growth rates'!$C$4:$C$922,$AF386))</f>
        <v>1.90676524697143</v>
      </c>
      <c r="AL386" s="6">
        <f ca="1">IF($AF386="",SUMIFS('Growth rates'!I$4:I$922,'Growth rates'!$B$4:$B$922,Demands_tra!$A386,'Growth rates'!$C$4:$C$922,$AE386),SUMIFS('Growth rates'!I$4:I$922,'Growth rates'!$B$4:$B$922,Demands_tra!$A386,'Growth rates'!$C$4:$C$922,$AF386))</f>
        <v>2.16523048352945</v>
      </c>
      <c r="AM386" s="6">
        <f ca="1">IF($AF386="",SUMIFS('Growth rates'!J$4:J$922,'Growth rates'!$B$4:$B$922,Demands_tra!$A386,'Growth rates'!$C$4:$C$922,$AE386),SUMIFS('Growth rates'!J$4:J$922,'Growth rates'!$B$4:$B$922,Demands_tra!$A386,'Growth rates'!$C$4:$C$922,$AF386))</f>
        <v>2.41021468985387</v>
      </c>
      <c r="AN386" s="6">
        <f ca="1">IF($AF386="",SUMIFS('Growth rates'!K$4:K$922,'Growth rates'!$B$4:$B$922,Demands_tra!$A386,'Growth rates'!$C$4:$C$922,$AE386),SUMIFS('Growth rates'!K$4:K$922,'Growth rates'!$B$4:$B$922,Demands_tra!$A386,'Growth rates'!$C$4:$C$922,$AF386))</f>
        <v>2.63742233329862</v>
      </c>
      <c r="AO386" s="6">
        <f ca="1">IF($AF386="",SUMIFS('Growth rates'!L$4:L$922,'Growth rates'!$B$4:$B$922,Demands_tra!$A386,'Growth rates'!$C$4:$C$922,$AE386),SUMIFS('Growth rates'!L$4:L$922,'Growth rates'!$B$4:$B$922,Demands_tra!$A386,'Growth rates'!$C$4:$C$922,$AF386))</f>
        <v>2.85196032489847</v>
      </c>
      <c r="AP386" s="6">
        <f ca="1">IF($AF386="",SUMIFS('Growth rates'!M$4:M$922,'Growth rates'!$B$4:$B$922,Demands_tra!$A386,'Growth rates'!$C$4:$C$922,$AE386),SUMIFS('Growth rates'!M$4:M$922,'Growth rates'!$B$4:$B$922,Demands_tra!$A386,'Growth rates'!$C$4:$C$922,$AF386))</f>
        <v>3.05092592592593</v>
      </c>
      <c r="AQ386" s="6">
        <f ca="1">IF($AF386="",SUMIFS('Growth rates'!N$4:N$922,'Growth rates'!$B$4:$B$922,Demands_tra!$A386,'Growth rates'!$C$4:$C$922,$AE386),SUMIFS('Growth rates'!N$4:N$922,'Growth rates'!$B$4:$B$922,Demands_tra!$A386,'Growth rates'!$C$4:$C$922,$AF386))</f>
        <v>3.22479520288799</v>
      </c>
      <c r="AR386" s="6">
        <f ca="1">IF($AF386="",SUMIFS('Growth rates'!O$4:O$922,'Growth rates'!$B$4:$B$922,Demands_tra!$A386,'Growth rates'!$C$4:$C$922,$AE386),SUMIFS('Growth rates'!O$4:O$922,'Growth rates'!$B$4:$B$922,Demands_tra!$A386,'Growth rates'!$C$4:$C$922,$AF386))</f>
        <v>3.36675170953521</v>
      </c>
      <c r="AS386" s="6">
        <f ca="1">IF($AF386="",SUMIFS('Growth rates'!P$4:P$922,'Growth rates'!$B$4:$B$922,Demands_tra!$A386,'Growth rates'!$C$4:$C$922,$AE386),SUMIFS('Growth rates'!P$4:P$922,'Growth rates'!$B$4:$B$922,Demands_tra!$A386,'Growth rates'!$C$4:$C$922,$AF386))</f>
        <v>3.48119945156028</v>
      </c>
      <c r="AT386" s="6">
        <f ca="1">IF($AF386="",SUMIFS('Growth rates'!Q$4:Q$922,'Growth rates'!$B$4:$B$922,Demands_tra!$A386,'Growth rates'!$C$4:$C$922,$AE386),SUMIFS('Growth rates'!Q$4:Q$922,'Growth rates'!$B$4:$B$922,Demands_tra!$A386,'Growth rates'!$C$4:$C$922,$AF386))</f>
        <v>3.57173973411087</v>
      </c>
      <c r="AU386" s="6">
        <f ca="1">IF($AF386="",SUMIFS('Growth rates'!R$4:R$922,'Growth rates'!$B$4:$B$922,Demands_tra!$A386,'Growth rates'!$C$4:$C$922,$AE386),SUMIFS('Growth rates'!R$4:R$922,'Growth rates'!$B$4:$B$922,Demands_tra!$A386,'Growth rates'!$C$4:$C$922,$AF386))</f>
        <v>3.64571835190392</v>
      </c>
      <c r="AV386" s="6">
        <f ca="1">IF($AF386="",SUMIFS('Growth rates'!S$4:S$922,'Growth rates'!$B$4:$B$922,Demands_tra!$A386,'Growth rates'!$C$4:$C$922,$AE386),SUMIFS('Growth rates'!S$4:S$922,'Growth rates'!$B$4:$B$922,Demands_tra!$A386,'Growth rates'!$C$4:$C$922,$AF386))</f>
        <v>3.70923582908119</v>
      </c>
      <c r="AW386" s="6">
        <f ca="1">IF($AF386="",SUMIFS('Growth rates'!T$4:T$922,'Growth rates'!$B$4:$B$922,Demands_tra!$A386,'Growth rates'!$C$4:$C$922,$AE386),SUMIFS('Growth rates'!T$4:T$922,'Growth rates'!$B$4:$B$922,Demands_tra!$A386,'Growth rates'!$C$4:$C$922,$AF386))</f>
        <v>3.76525998819813</v>
      </c>
      <c r="AX386" s="6">
        <f ca="1">IF($AF386="",SUMIFS('Growth rates'!U$4:U$922,'Growth rates'!$B$4:$B$922,Demands_tra!$A386,'Growth rates'!$C$4:$C$922,$AE386),SUMIFS('Growth rates'!U$4:U$922,'Growth rates'!$B$4:$B$922,Demands_tra!$A386,'Growth rates'!$C$4:$C$922,$AF386))</f>
        <v>3.81412926516019</v>
      </c>
      <c r="AY386" s="6">
        <f ca="1">IF($AF386="",SUMIFS('Growth rates'!V$4:V$922,'Growth rates'!$B$4:$B$922,Demands_tra!$A386,'Growth rates'!$C$4:$C$922,$AE386),SUMIFS('Growth rates'!V$4:V$922,'Growth rates'!$B$4:$B$922,Demands_tra!$A386,'Growth rates'!$C$4:$C$922,$AF386))</f>
        <v>0</v>
      </c>
      <c r="AZ386" s="6">
        <f ca="1">IF($AF386="",SUMIFS('Growth rates'!W$4:W$922,'Growth rates'!$B$4:$B$922,Demands_tra!$A386,'Growth rates'!$C$4:$C$922,$AE386),SUMIFS('Growth rates'!W$4:W$922,'Growth rates'!$B$4:$B$922,Demands_tra!$A386,'Growth rates'!$C$4:$C$922,$AF386))</f>
        <v>0</v>
      </c>
      <c r="BA386" s="6">
        <f ca="1">IF($AF386="",SUMIFS('Growth rates'!X$4:X$922,'Growth rates'!$B$4:$B$922,Demands_tra!$A386,'Growth rates'!$C$4:$C$922,$AE386),SUMIFS('Growth rates'!X$4:X$922,'Growth rates'!$B$4:$B$922,Demands_tra!$A386,'Growth rates'!$C$4:$C$922,$AF386))</f>
        <v>0</v>
      </c>
      <c r="BB386" s="6">
        <f ca="1">IF($AF386="",SUMIFS('Growth rates'!Y$4:Y$922,'Growth rates'!$B$4:$B$922,Demands_tra!$A386,'Growth rates'!$C$4:$C$922,$AE386),SUMIFS('Growth rates'!Y$4:Y$922,'Growth rates'!$B$4:$B$922,Demands_tra!$A386,'Growth rates'!$C$4:$C$922,$AF386))</f>
        <v>0</v>
      </c>
      <c r="BC386" s="6">
        <f ca="1">IF($AF386="",SUMIFS('Growth rates'!Z$4:Z$922,'Growth rates'!$B$4:$B$922,Demands_tra!$A386,'Growth rates'!$C$4:$C$922,$AE386),SUMIFS('Growth rates'!Z$4:Z$922,'Growth rates'!$B$4:$B$922,Demands_tra!$A386,'Growth rates'!$C$4:$C$922,$AF386))</f>
        <v>0</v>
      </c>
      <c r="BD386" s="6">
        <f ca="1">IF($AF386="",SUMIFS('Growth rates'!AA$4:AA$922,'Growth rates'!$B$4:$B$922,Demands_tra!$A386,'Growth rates'!$C$4:$C$922,$AE386),SUMIFS('Growth rates'!AA$4:AA$922,'Growth rates'!$B$4:$B$922,Demands_tra!$A386,'Growth rates'!$C$4:$C$922,$AF386))</f>
        <v>0</v>
      </c>
      <c r="BE386" s="6">
        <f ca="1">IF($AF386="",SUMIFS('Growth rates'!AB$4:AB$922,'Growth rates'!$B$4:$B$922,Demands_tra!$A386,'Growth rates'!$C$4:$C$922,$AE386),SUMIFS('Growth rates'!AB$4:AB$922,'Growth rates'!$B$4:$B$922,Demands_tra!$A386,'Growth rates'!$C$4:$C$922,$AF386))</f>
        <v>0</v>
      </c>
      <c r="BF386" s="6">
        <f ca="1">IF($AF386="",SUMIFS('Growth rates'!AC$4:AC$922,'Growth rates'!$B$4:$B$922,Demands_tra!$A386,'Growth rates'!$C$4:$C$922,$AE386),SUMIFS('Growth rates'!AC$4:AC$922,'Growth rates'!$B$4:$B$922,Demands_tra!$A386,'Growth rates'!$C$4:$C$922,$AF386))</f>
        <v>0</v>
      </c>
      <c r="BH386" t="str">
        <f ca="1">VLOOKUP($C386,'Default drvr and elast'!$A$4:$F$49,MATCH(VLOOKUP(A386,Classification!$B$4:$D$42,3,FALSE),'Default drvr and elast'!$D$3:$F$3,0)+3,FALSE)</f>
        <v>Med2</v>
      </c>
      <c r="BJ386" s="6">
        <f ca="1">IF($BI386="",SUMIF(Elasticities!$B$5:$B$52,Demands_tra!$BH386,Elasticities!C$5:C$52),SUMIF(Elasticities!$B$5:$B$52,Demands_tra!$BI386,Elasticities!C$5:C$52))</f>
        <v>0.799999999999989</v>
      </c>
      <c r="BK386" s="6">
        <f ca="1">IF($BI386="",SUMIF(Elasticities!$B$5:$B$52,Demands_tra!$BH386,Elasticities!D$5:D$52),SUMIF(Elasticities!$B$5:$B$52,Demands_tra!$BI386,Elasticities!D$5:D$52))</f>
        <v>0.797560975609746</v>
      </c>
      <c r="BL386" s="6">
        <f ca="1">IF($BI386="",SUMIF(Elasticities!$B$5:$B$52,Demands_tra!$BH386,Elasticities!E$5:E$52),SUMIF(Elasticities!$B$5:$B$52,Demands_tra!$BI386,Elasticities!E$5:E$52))</f>
        <v>0.785365853658527</v>
      </c>
      <c r="BM386" s="6">
        <f ca="1">IF($BI386="",SUMIF(Elasticities!$B$5:$B$52,Demands_tra!$BH386,Elasticities!F$5:F$52),SUMIF(Elasticities!$B$5:$B$52,Demands_tra!$BI386,Elasticities!F$5:F$52))</f>
        <v>0.773170731707307</v>
      </c>
      <c r="BN386" s="6">
        <f ca="1">IF($BI386="",SUMIF(Elasticities!$B$5:$B$52,Demands_tra!$BH386,Elasticities!G$5:G$52),SUMIF(Elasticities!$B$5:$B$52,Demands_tra!$BI386,Elasticities!G$5:G$52))</f>
        <v>0.760975609756088</v>
      </c>
      <c r="BO386" s="6">
        <f ca="1">IF($BI386="",SUMIF(Elasticities!$B$5:$B$52,Demands_tra!$BH386,Elasticities!H$5:H$52),SUMIF(Elasticities!$B$5:$B$52,Demands_tra!$BI386,Elasticities!H$5:H$52))</f>
        <v>0.748780487804868</v>
      </c>
      <c r="BP386" s="6">
        <f ca="1">IF($BI386="",SUMIF(Elasticities!$B$5:$B$52,Demands_tra!$BH386,Elasticities!I$5:I$52),SUMIF(Elasticities!$B$5:$B$52,Demands_tra!$BI386,Elasticities!I$5:I$52))</f>
        <v>0.736585365853649</v>
      </c>
      <c r="BQ386" s="6">
        <f ca="1">IF($BI386="",SUMIF(Elasticities!$B$5:$B$52,Demands_tra!$BH386,Elasticities!J$5:J$52),SUMIF(Elasticities!$B$5:$B$52,Demands_tra!$BI386,Elasticities!J$5:J$52))</f>
        <v>0.724390243902429</v>
      </c>
      <c r="BR386" s="6">
        <f ca="1">IF($BI386="",SUMIF(Elasticities!$B$5:$B$52,Demands_tra!$BH386,Elasticities!K$5:K$52),SUMIF(Elasticities!$B$5:$B$52,Demands_tra!$BI386,Elasticities!K$5:K$52))</f>
        <v>0.71219512195121</v>
      </c>
      <c r="BS386" s="6">
        <f ca="1">IF($BI386="",SUMIF(Elasticities!$B$5:$B$52,Demands_tra!$BH386,Elasticities!L$5:L$52),SUMIF(Elasticities!$B$5:$B$52,Demands_tra!$BI386,Elasticities!L$5:L$52))</f>
        <v>0.699999999999997</v>
      </c>
      <c r="BT386" s="6">
        <f ca="1">IF($BI386="",SUMIF(Elasticities!$B$5:$B$52,Demands_tra!$BH386,Elasticities!M$5:M$52),SUMIF(Elasticities!$B$5:$B$52,Demands_tra!$BI386,Elasticities!M$5:M$52))</f>
        <v>0.687499999999996</v>
      </c>
      <c r="BU386" s="6">
        <f ca="1">IF($BI386="",SUMIF(Elasticities!$B$5:$B$52,Demands_tra!$BH386,Elasticities!N$5:N$52),SUMIF(Elasticities!$B$5:$B$52,Demands_tra!$BI386,Elasticities!N$5:N$52))</f>
        <v>0.674999999999996</v>
      </c>
      <c r="BV386" s="6">
        <f ca="1">IF($BI386="",SUMIF(Elasticities!$B$5:$B$52,Demands_tra!$BH386,Elasticities!O$5:O$52),SUMIF(Elasticities!$B$5:$B$52,Demands_tra!$BI386,Elasticities!O$5:O$52))</f>
        <v>0.662499999999996</v>
      </c>
      <c r="BW386" s="6">
        <f ca="1">IF($BI386="",SUMIF(Elasticities!$B$5:$B$52,Demands_tra!$BH386,Elasticities!P$5:P$52),SUMIF(Elasticities!$B$5:$B$52,Demands_tra!$BI386,Elasticities!P$5:P$52))</f>
        <v>0.649999999999997</v>
      </c>
      <c r="BX386" s="6">
        <f ca="1">IF($BI386="",SUMIF(Elasticities!$B$5:$B$52,Demands_tra!$BH386,Elasticities!Q$5:Q$52),SUMIF(Elasticities!$B$5:$B$52,Demands_tra!$BI386,Elasticities!Q$5:Q$52))</f>
        <v>0.637499999999997</v>
      </c>
      <c r="BY386" s="6">
        <f ca="1">IF($BI386="",SUMIF(Elasticities!$B$5:$B$52,Demands_tra!$BH386,Elasticities!R$5:R$52),SUMIF(Elasticities!$B$5:$B$52,Demands_tra!$BI386,Elasticities!R$5:R$52))</f>
        <v>0.624999999999996</v>
      </c>
      <c r="BZ386" s="6">
        <f ca="1">IF($BI386="",SUMIF(Elasticities!$B$5:$B$52,Demands_tra!$BH386,Elasticities!S$5:S$52),SUMIF(Elasticities!$B$5:$B$52,Demands_tra!$BI386,Elasticities!S$5:S$52))</f>
        <v>0.612499999999996</v>
      </c>
      <c r="CA386" s="6">
        <f ca="1">IF($BI386="",SUMIF(Elasticities!$B$5:$B$52,Demands_tra!$BH386,Elasticities!T$5:T$52),SUMIF(Elasticities!$B$5:$B$52,Demands_tra!$BI386,Elasticities!T$5:T$52))</f>
        <v>0.599999999999996</v>
      </c>
      <c r="CB386" s="6" t="e">
        <f ca="1">IF($BI386="",SUMIF(Elasticities!$B$5:$B$52,Demands_tra!$BH386,Elasticities!U$5:U$52),SUMIF(Elasticities!$B$5:$B$52,Demands_tra!$BI386,Elasticities!U$5:U$52))</f>
        <v>#VALUE!</v>
      </c>
      <c r="CC386" s="6" t="e">
        <f ca="1">IF($BI386="",SUMIF(Elasticities!$B$5:$B$52,Demands_tra!$BH386,Elasticities!V$5:V$52),SUMIF(Elasticities!$B$5:$B$52,Demands_tra!$BI386,Elasticities!V$5:V$52))</f>
        <v>#VALUE!</v>
      </c>
      <c r="CD386" s="6" t="e">
        <f ca="1">IF($BI386="",SUMIF(Elasticities!$B$5:$B$52,Demands_tra!$BH386,Elasticities!W$5:W$52),SUMIF(Elasticities!$B$5:$B$52,Demands_tra!$BI386,Elasticities!W$5:W$52))</f>
        <v>#VALUE!</v>
      </c>
      <c r="CE386" s="6" t="e">
        <f ca="1">IF($BI386="",SUMIF(Elasticities!$B$5:$B$52,Demands_tra!$BH386,Elasticities!X$5:X$52),SUMIF(Elasticities!$B$5:$B$52,Demands_tra!$BI386,Elasticities!X$5:X$52))</f>
        <v>#VALUE!</v>
      </c>
      <c r="CF386" s="6" t="e">
        <f ca="1">IF($BI386="",SUMIF(Elasticities!$B$5:$B$52,Demands_tra!$BH386,Elasticities!Y$5:Y$52),SUMIF(Elasticities!$B$5:$B$52,Demands_tra!$BI386,Elasticities!Y$5:Y$52))</f>
        <v>#VALUE!</v>
      </c>
      <c r="CG386" s="6" t="e">
        <f ca="1">IF($BI386="",SUMIF(Elasticities!$B$5:$B$52,Demands_tra!$BH386,Elasticities!Z$5:Z$52),SUMIF(Elasticities!$B$5:$B$52,Demands_tra!$BI386,Elasticities!Z$5:Z$52))</f>
        <v>#VALUE!</v>
      </c>
      <c r="CH386" s="6" t="e">
        <f ca="1">IF($BI386="",SUMIF(Elasticities!$B$5:$B$52,Demands_tra!$BH386,Elasticities!AA$5:AA$52),SUMIF(Elasticities!$B$5:$B$52,Demands_tra!$BI386,Elasticities!AA$5:AA$52))</f>
        <v>#VALUE!</v>
      </c>
      <c r="CI386" s="6" t="e">
        <f ca="1">IF($BI386="",SUMIF(Elasticities!$B$5:$B$52,Demands_tra!$BH386,Elasticities!AB$5:AB$52),SUMIF(Elasticities!$B$5:$B$52,Demands_tra!$BI386,Elasticities!AB$5:AB$52))</f>
        <v>#VALUE!</v>
      </c>
    </row>
    <row r="387" spans="1:87">
      <c r="A387" t="str">
        <f>IF(BYDem_tra!B386="","\I:",BYDem_tra!B386)</f>
        <v>UK</v>
      </c>
      <c r="B387" t="str">
        <f>BYDem_tra!E386</f>
        <v>TAD</v>
      </c>
      <c r="C387" t="str">
        <f t="shared" si="246"/>
        <v>TAD</v>
      </c>
      <c r="D387" s="3">
        <f>SUMIFS(BYDem_tra!$M$2:$M$2000,BYDem_tra!$B$2:$B$2000,Demands_tra!$A387,BYDem_tra!$E$2:$E$2000,Demands_tra!$B387)</f>
        <v>37.1254944096</v>
      </c>
      <c r="E387" s="3">
        <f ca="1" t="shared" si="247"/>
        <v>36.9226194799132</v>
      </c>
      <c r="F387" s="3">
        <f ca="1" t="shared" si="248"/>
        <v>41.5906771114254</v>
      </c>
      <c r="G387" s="3">
        <f ca="1" t="shared" si="249"/>
        <v>44.4639812996392</v>
      </c>
      <c r="H387" s="3">
        <f ca="1" t="shared" si="250"/>
        <v>47.6303151932414</v>
      </c>
      <c r="I387" s="3">
        <f ca="1" t="shared" si="251"/>
        <v>51.2379338910945</v>
      </c>
      <c r="J387" s="3">
        <f ca="1" t="shared" si="252"/>
        <v>55.167554984738</v>
      </c>
      <c r="K387" s="3">
        <f ca="1" t="shared" si="253"/>
        <v>59.1840867575027</v>
      </c>
      <c r="L387" s="3">
        <f ca="1" t="shared" si="254"/>
        <v>63.1925802131277</v>
      </c>
      <c r="M387" s="3">
        <f ca="1" t="shared" si="255"/>
        <v>67.2391929833594</v>
      </c>
      <c r="N387" s="3">
        <f ca="1" t="shared" si="256"/>
        <v>71.2756537634105</v>
      </c>
      <c r="O387" s="3">
        <f ca="1" t="shared" si="257"/>
        <v>75.1189273129151</v>
      </c>
      <c r="P387" s="3">
        <f ca="1" t="shared" si="258"/>
        <v>78.6966158466433</v>
      </c>
      <c r="Q387" s="3">
        <f ca="1" t="shared" si="259"/>
        <v>81.9677067539411</v>
      </c>
      <c r="R387" s="3">
        <f ca="1" t="shared" si="260"/>
        <v>84.9323740633793</v>
      </c>
      <c r="S387" s="3">
        <f ca="1" t="shared" si="261"/>
        <v>87.6098267181402</v>
      </c>
      <c r="T387" s="3">
        <f ca="1" t="shared" si="262"/>
        <v>90.0090519193159</v>
      </c>
      <c r="U387" s="3">
        <f ca="1" t="shared" si="263"/>
        <v>92.1018573770529</v>
      </c>
      <c r="V387" s="3" t="e">
        <f ca="1" t="shared" si="264"/>
        <v>#VALUE!</v>
      </c>
      <c r="W387" s="3" t="e">
        <f ca="1" t="shared" si="265"/>
        <v>#DIV/0!</v>
      </c>
      <c r="X387" s="3" t="e">
        <f ca="1" t="shared" si="266"/>
        <v>#DIV/0!</v>
      </c>
      <c r="Y387" s="3" t="e">
        <f ca="1" t="shared" si="267"/>
        <v>#DIV/0!</v>
      </c>
      <c r="Z387" s="3" t="e">
        <f ca="1" t="shared" si="268"/>
        <v>#DIV/0!</v>
      </c>
      <c r="AA387" s="3" t="e">
        <f ca="1" t="shared" si="269"/>
        <v>#DIV/0!</v>
      </c>
      <c r="AB387" s="3" t="e">
        <f ca="1" t="shared" si="270"/>
        <v>#DIV/0!</v>
      </c>
      <c r="AC387" s="3" t="e">
        <f ca="1" t="shared" si="271"/>
        <v>#DIV/0!</v>
      </c>
      <c r="AE387" s="34" t="str">
        <f ca="1">VLOOKUP($C387,'Default drvr and elast'!$A$4:$C$49,MATCH(VLOOKUP(A387,Classification!$B$4:$D$99,2,FALSE),'Default drvr and elast'!$A$3:$C$3,0),FALSE)</f>
        <v>GDP</v>
      </c>
      <c r="AF387" s="4"/>
      <c r="AG387" s="6">
        <f ca="1">IF($AF387="",SUMIFS('Growth rates'!D$4:D$922,'Growth rates'!$B$4:$B$922,Demands_tra!$A387,'Growth rates'!$C$4:$C$922,$AE387),SUMIFS('Growth rates'!D$4:D$922,'Growth rates'!$B$4:$B$922,Demands_tra!$A387,'Growth rates'!$C$4:$C$922,$AF387))</f>
        <v>1</v>
      </c>
      <c r="AH387" s="6">
        <f ca="1">IF($AF387="",SUMIFS('Growth rates'!E$4:E$922,'Growth rates'!$B$4:$B$922,Demands_tra!$A387,'Growth rates'!$C$4:$C$922,$AE387),SUMIFS('Growth rates'!E$4:E$922,'Growth rates'!$B$4:$B$922,Demands_tra!$A387,'Growth rates'!$C$4:$C$922,$AF387))</f>
        <v>0.993148396218289</v>
      </c>
      <c r="AI387" s="6">
        <f ca="1">IF($AF387="",SUMIFS('Growth rates'!F$4:F$922,'Growth rates'!$B$4:$B$922,Demands_tra!$A387,'Growth rates'!$C$4:$C$922,$AE387),SUMIFS('Growth rates'!F$4:F$922,'Growth rates'!$B$4:$B$922,Demands_tra!$A387,'Growth rates'!$C$4:$C$922,$AF387))</f>
        <v>1.15302533912728</v>
      </c>
      <c r="AJ387" s="6">
        <f ca="1">IF($AF387="",SUMIFS('Growth rates'!G$4:G$922,'Growth rates'!$B$4:$B$922,Demands_tra!$A387,'Growth rates'!$C$4:$C$922,$AE387),SUMIFS('Growth rates'!G$4:G$922,'Growth rates'!$B$4:$B$922,Demands_tra!$A387,'Growth rates'!$C$4:$C$922,$AF387))</f>
        <v>1.25605186635103</v>
      </c>
      <c r="AK387" s="6">
        <f ca="1">IF($AF387="",SUMIFS('Growth rates'!H$4:H$922,'Growth rates'!$B$4:$B$922,Demands_tra!$A387,'Growth rates'!$C$4:$C$922,$AE387),SUMIFS('Growth rates'!H$4:H$922,'Growth rates'!$B$4:$B$922,Demands_tra!$A387,'Growth rates'!$C$4:$C$922,$AF387))</f>
        <v>1.37359173441292</v>
      </c>
      <c r="AL387" s="6">
        <f ca="1">IF($AF387="",SUMIFS('Growth rates'!I$4:I$922,'Growth rates'!$B$4:$B$922,Demands_tra!$A387,'Growth rates'!$C$4:$C$922,$AE387),SUMIFS('Growth rates'!I$4:I$922,'Growth rates'!$B$4:$B$922,Demands_tra!$A387,'Growth rates'!$C$4:$C$922,$AF387))</f>
        <v>1.51253590278995</v>
      </c>
      <c r="AM387" s="6">
        <f ca="1">IF($AF387="",SUMIFS('Growth rates'!J$4:J$922,'Growth rates'!$B$4:$B$922,Demands_tra!$A387,'Growth rates'!$C$4:$C$922,$AE387),SUMIFS('Growth rates'!J$4:J$922,'Growth rates'!$B$4:$B$922,Demands_tra!$A387,'Growth rates'!$C$4:$C$922,$AF387))</f>
        <v>1.67002180157007</v>
      </c>
      <c r="AN387" s="6">
        <f ca="1">IF($AF387="",SUMIFS('Growth rates'!K$4:K$922,'Growth rates'!$B$4:$B$922,Demands_tra!$A387,'Growth rates'!$C$4:$C$922,$AE387),SUMIFS('Growth rates'!K$4:K$922,'Growth rates'!$B$4:$B$922,Demands_tra!$A387,'Growth rates'!$C$4:$C$922,$AF387))</f>
        <v>1.83787012917579</v>
      </c>
      <c r="AO387" s="6">
        <f ca="1">IF($AF387="",SUMIFS('Growth rates'!L$4:L$922,'Growth rates'!$B$4:$B$922,Demands_tra!$A387,'Growth rates'!$C$4:$C$922,$AE387),SUMIFS('Growth rates'!L$4:L$922,'Growth rates'!$B$4:$B$922,Demands_tra!$A387,'Growth rates'!$C$4:$C$922,$AF387))</f>
        <v>2.01265025707437</v>
      </c>
      <c r="AP387" s="6">
        <f ca="1">IF($AF387="",SUMIFS('Growth rates'!M$4:M$922,'Growth rates'!$B$4:$B$922,Demands_tra!$A387,'Growth rates'!$C$4:$C$922,$AE387),SUMIFS('Growth rates'!M$4:M$922,'Growth rates'!$B$4:$B$922,Demands_tra!$A387,'Growth rates'!$C$4:$C$922,$AF387))</f>
        <v>2.19676808060046</v>
      </c>
      <c r="AQ387" s="6">
        <f ca="1">IF($AF387="",SUMIFS('Growth rates'!N$4:N$922,'Growth rates'!$B$4:$B$922,Demands_tra!$A387,'Growth rates'!$C$4:$C$922,$AE387),SUMIFS('Growth rates'!N$4:N$922,'Growth rates'!$B$4:$B$922,Demands_tra!$A387,'Growth rates'!$C$4:$C$922,$AF387))</f>
        <v>2.38858625431799</v>
      </c>
      <c r="AR387" s="6">
        <f ca="1">IF($AF387="",SUMIFS('Growth rates'!O$4:O$922,'Growth rates'!$B$4:$B$922,Demands_tra!$A387,'Growth rates'!$C$4:$C$922,$AE387),SUMIFS('Growth rates'!O$4:O$922,'Growth rates'!$B$4:$B$922,Demands_tra!$A387,'Growth rates'!$C$4:$C$922,$AF387))</f>
        <v>2.57939454604319</v>
      </c>
      <c r="AS387" s="6">
        <f ca="1">IF($AF387="",SUMIFS('Growth rates'!P$4:P$922,'Growth rates'!$B$4:$B$922,Demands_tra!$A387,'Growth rates'!$C$4:$C$922,$AE387),SUMIFS('Growth rates'!P$4:P$922,'Growth rates'!$B$4:$B$922,Demands_tra!$A387,'Growth rates'!$C$4:$C$922,$AF387))</f>
        <v>2.76482670127988</v>
      </c>
      <c r="AT387" s="6">
        <f ca="1">IF($AF387="",SUMIFS('Growth rates'!Q$4:Q$922,'Growth rates'!$B$4:$B$922,Demands_tra!$A387,'Growth rates'!$C$4:$C$922,$AE387),SUMIFS('Growth rates'!Q$4:Q$922,'Growth rates'!$B$4:$B$922,Demands_tra!$A387,'Growth rates'!$C$4:$C$922,$AF387))</f>
        <v>2.94163030596454</v>
      </c>
      <c r="AU387" s="6">
        <f ca="1">IF($AF387="",SUMIFS('Growth rates'!R$4:R$922,'Growth rates'!$B$4:$B$922,Demands_tra!$A387,'Growth rates'!$C$4:$C$922,$AE387),SUMIFS('Growth rates'!R$4:R$922,'Growth rates'!$B$4:$B$922,Demands_tra!$A387,'Growth rates'!$C$4:$C$922,$AF387))</f>
        <v>3.10852444359958</v>
      </c>
      <c r="AV387" s="6">
        <f ca="1">IF($AF387="",SUMIFS('Growth rates'!S$4:S$922,'Growth rates'!$B$4:$B$922,Demands_tra!$A387,'Growth rates'!$C$4:$C$922,$AE387),SUMIFS('Growth rates'!S$4:S$922,'Growth rates'!$B$4:$B$922,Demands_tra!$A387,'Growth rates'!$C$4:$C$922,$AF387))</f>
        <v>3.26531604850998</v>
      </c>
      <c r="AW387" s="6">
        <f ca="1">IF($AF387="",SUMIFS('Growth rates'!T$4:T$922,'Growth rates'!$B$4:$B$922,Demands_tra!$A387,'Growth rates'!$C$4:$C$922,$AE387),SUMIFS('Growth rates'!T$4:T$922,'Growth rates'!$B$4:$B$922,Demands_tra!$A387,'Growth rates'!$C$4:$C$922,$AF387))</f>
        <v>3.41131082682603</v>
      </c>
      <c r="AX387" s="6">
        <f ca="1">IF($AF387="",SUMIFS('Growth rates'!U$4:U$922,'Growth rates'!$B$4:$B$922,Demands_tra!$A387,'Growth rates'!$C$4:$C$922,$AE387),SUMIFS('Growth rates'!U$4:U$922,'Growth rates'!$B$4:$B$922,Demands_tra!$A387,'Growth rates'!$C$4:$C$922,$AF387))</f>
        <v>3.54350512218087</v>
      </c>
      <c r="AY387" s="6">
        <f ca="1">IF($AF387="",SUMIFS('Growth rates'!V$4:V$922,'Growth rates'!$B$4:$B$922,Demands_tra!$A387,'Growth rates'!$C$4:$C$922,$AE387),SUMIFS('Growth rates'!V$4:V$922,'Growth rates'!$B$4:$B$922,Demands_tra!$A387,'Growth rates'!$C$4:$C$922,$AF387))</f>
        <v>0</v>
      </c>
      <c r="AZ387" s="6">
        <f ca="1">IF($AF387="",SUMIFS('Growth rates'!W$4:W$922,'Growth rates'!$B$4:$B$922,Demands_tra!$A387,'Growth rates'!$C$4:$C$922,$AE387),SUMIFS('Growth rates'!W$4:W$922,'Growth rates'!$B$4:$B$922,Demands_tra!$A387,'Growth rates'!$C$4:$C$922,$AF387))</f>
        <v>0</v>
      </c>
      <c r="BA387" s="6">
        <f ca="1">IF($AF387="",SUMIFS('Growth rates'!X$4:X$922,'Growth rates'!$B$4:$B$922,Demands_tra!$A387,'Growth rates'!$C$4:$C$922,$AE387),SUMIFS('Growth rates'!X$4:X$922,'Growth rates'!$B$4:$B$922,Demands_tra!$A387,'Growth rates'!$C$4:$C$922,$AF387))</f>
        <v>0</v>
      </c>
      <c r="BB387" s="6">
        <f ca="1">IF($AF387="",SUMIFS('Growth rates'!Y$4:Y$922,'Growth rates'!$B$4:$B$922,Demands_tra!$A387,'Growth rates'!$C$4:$C$922,$AE387),SUMIFS('Growth rates'!Y$4:Y$922,'Growth rates'!$B$4:$B$922,Demands_tra!$A387,'Growth rates'!$C$4:$C$922,$AF387))</f>
        <v>0</v>
      </c>
      <c r="BC387" s="6">
        <f ca="1">IF($AF387="",SUMIFS('Growth rates'!Z$4:Z$922,'Growth rates'!$B$4:$B$922,Demands_tra!$A387,'Growth rates'!$C$4:$C$922,$AE387),SUMIFS('Growth rates'!Z$4:Z$922,'Growth rates'!$B$4:$B$922,Demands_tra!$A387,'Growth rates'!$C$4:$C$922,$AF387))</f>
        <v>0</v>
      </c>
      <c r="BD387" s="6">
        <f ca="1">IF($AF387="",SUMIFS('Growth rates'!AA$4:AA$922,'Growth rates'!$B$4:$B$922,Demands_tra!$A387,'Growth rates'!$C$4:$C$922,$AE387),SUMIFS('Growth rates'!AA$4:AA$922,'Growth rates'!$B$4:$B$922,Demands_tra!$A387,'Growth rates'!$C$4:$C$922,$AF387))</f>
        <v>0</v>
      </c>
      <c r="BE387" s="6">
        <f ca="1">IF($AF387="",SUMIFS('Growth rates'!AB$4:AB$922,'Growth rates'!$B$4:$B$922,Demands_tra!$A387,'Growth rates'!$C$4:$C$922,$AE387),SUMIFS('Growth rates'!AB$4:AB$922,'Growth rates'!$B$4:$B$922,Demands_tra!$A387,'Growth rates'!$C$4:$C$922,$AF387))</f>
        <v>0</v>
      </c>
      <c r="BF387" s="6">
        <f ca="1">IF($AF387="",SUMIFS('Growth rates'!AC$4:AC$922,'Growth rates'!$B$4:$B$922,Demands_tra!$A387,'Growth rates'!$C$4:$C$922,$AE387),SUMIFS('Growth rates'!AC$4:AC$922,'Growth rates'!$B$4:$B$922,Demands_tra!$A387,'Growth rates'!$C$4:$C$922,$AF387))</f>
        <v>0</v>
      </c>
      <c r="BH387" t="str">
        <f ca="1">VLOOKUP($C387,'Default drvr and elast'!$A$4:$F$49,MATCH(VLOOKUP(A387,Classification!$B$4:$D$42,3,FALSE),'Default drvr and elast'!$D$3:$F$3,0)+3,FALSE)</f>
        <v>Med2</v>
      </c>
      <c r="BJ387" s="6">
        <f ca="1">IF($BI387="",SUMIF(Elasticities!$B$5:$B$52,Demands_tra!$BH387,Elasticities!C$5:C$52),SUMIF(Elasticities!$B$5:$B$52,Demands_tra!$BI387,Elasticities!C$5:C$52))</f>
        <v>0.799999999999989</v>
      </c>
      <c r="BK387" s="6">
        <f ca="1">IF($BI387="",SUMIF(Elasticities!$B$5:$B$52,Demands_tra!$BH387,Elasticities!D$5:D$52),SUMIF(Elasticities!$B$5:$B$52,Demands_tra!$BI387,Elasticities!D$5:D$52))</f>
        <v>0.797560975609746</v>
      </c>
      <c r="BL387" s="6">
        <f ca="1">IF($BI387="",SUMIF(Elasticities!$B$5:$B$52,Demands_tra!$BH387,Elasticities!E$5:E$52),SUMIF(Elasticities!$B$5:$B$52,Demands_tra!$BI387,Elasticities!E$5:E$52))</f>
        <v>0.785365853658527</v>
      </c>
      <c r="BM387" s="6">
        <f ca="1">IF($BI387="",SUMIF(Elasticities!$B$5:$B$52,Demands_tra!$BH387,Elasticities!F$5:F$52),SUMIF(Elasticities!$B$5:$B$52,Demands_tra!$BI387,Elasticities!F$5:F$52))</f>
        <v>0.773170731707307</v>
      </c>
      <c r="BN387" s="6">
        <f ca="1">IF($BI387="",SUMIF(Elasticities!$B$5:$B$52,Demands_tra!$BH387,Elasticities!G$5:G$52),SUMIF(Elasticities!$B$5:$B$52,Demands_tra!$BI387,Elasticities!G$5:G$52))</f>
        <v>0.760975609756088</v>
      </c>
      <c r="BO387" s="6">
        <f ca="1">IF($BI387="",SUMIF(Elasticities!$B$5:$B$52,Demands_tra!$BH387,Elasticities!H$5:H$52),SUMIF(Elasticities!$B$5:$B$52,Demands_tra!$BI387,Elasticities!H$5:H$52))</f>
        <v>0.748780487804868</v>
      </c>
      <c r="BP387" s="6">
        <f ca="1">IF($BI387="",SUMIF(Elasticities!$B$5:$B$52,Demands_tra!$BH387,Elasticities!I$5:I$52),SUMIF(Elasticities!$B$5:$B$52,Demands_tra!$BI387,Elasticities!I$5:I$52))</f>
        <v>0.736585365853649</v>
      </c>
      <c r="BQ387" s="6">
        <f ca="1">IF($BI387="",SUMIF(Elasticities!$B$5:$B$52,Demands_tra!$BH387,Elasticities!J$5:J$52),SUMIF(Elasticities!$B$5:$B$52,Demands_tra!$BI387,Elasticities!J$5:J$52))</f>
        <v>0.724390243902429</v>
      </c>
      <c r="BR387" s="6">
        <f ca="1">IF($BI387="",SUMIF(Elasticities!$B$5:$B$52,Demands_tra!$BH387,Elasticities!K$5:K$52),SUMIF(Elasticities!$B$5:$B$52,Demands_tra!$BI387,Elasticities!K$5:K$52))</f>
        <v>0.71219512195121</v>
      </c>
      <c r="BS387" s="6">
        <f ca="1">IF($BI387="",SUMIF(Elasticities!$B$5:$B$52,Demands_tra!$BH387,Elasticities!L$5:L$52),SUMIF(Elasticities!$B$5:$B$52,Demands_tra!$BI387,Elasticities!L$5:L$52))</f>
        <v>0.699999999999997</v>
      </c>
      <c r="BT387" s="6">
        <f ca="1">IF($BI387="",SUMIF(Elasticities!$B$5:$B$52,Demands_tra!$BH387,Elasticities!M$5:M$52),SUMIF(Elasticities!$B$5:$B$52,Demands_tra!$BI387,Elasticities!M$5:M$52))</f>
        <v>0.687499999999996</v>
      </c>
      <c r="BU387" s="6">
        <f ca="1">IF($BI387="",SUMIF(Elasticities!$B$5:$B$52,Demands_tra!$BH387,Elasticities!N$5:N$52),SUMIF(Elasticities!$B$5:$B$52,Demands_tra!$BI387,Elasticities!N$5:N$52))</f>
        <v>0.674999999999996</v>
      </c>
      <c r="BV387" s="6">
        <f ca="1">IF($BI387="",SUMIF(Elasticities!$B$5:$B$52,Demands_tra!$BH387,Elasticities!O$5:O$52),SUMIF(Elasticities!$B$5:$B$52,Demands_tra!$BI387,Elasticities!O$5:O$52))</f>
        <v>0.662499999999996</v>
      </c>
      <c r="BW387" s="6">
        <f ca="1">IF($BI387="",SUMIF(Elasticities!$B$5:$B$52,Demands_tra!$BH387,Elasticities!P$5:P$52),SUMIF(Elasticities!$B$5:$B$52,Demands_tra!$BI387,Elasticities!P$5:P$52))</f>
        <v>0.649999999999997</v>
      </c>
      <c r="BX387" s="6">
        <f ca="1">IF($BI387="",SUMIF(Elasticities!$B$5:$B$52,Demands_tra!$BH387,Elasticities!Q$5:Q$52),SUMIF(Elasticities!$B$5:$B$52,Demands_tra!$BI387,Elasticities!Q$5:Q$52))</f>
        <v>0.637499999999997</v>
      </c>
      <c r="BY387" s="6">
        <f ca="1">IF($BI387="",SUMIF(Elasticities!$B$5:$B$52,Demands_tra!$BH387,Elasticities!R$5:R$52),SUMIF(Elasticities!$B$5:$B$52,Demands_tra!$BI387,Elasticities!R$5:R$52))</f>
        <v>0.624999999999996</v>
      </c>
      <c r="BZ387" s="6">
        <f ca="1">IF($BI387="",SUMIF(Elasticities!$B$5:$B$52,Demands_tra!$BH387,Elasticities!S$5:S$52),SUMIF(Elasticities!$B$5:$B$52,Demands_tra!$BI387,Elasticities!S$5:S$52))</f>
        <v>0.612499999999996</v>
      </c>
      <c r="CA387" s="6">
        <f ca="1">IF($BI387="",SUMIF(Elasticities!$B$5:$B$52,Demands_tra!$BH387,Elasticities!T$5:T$52),SUMIF(Elasticities!$B$5:$B$52,Demands_tra!$BI387,Elasticities!T$5:T$52))</f>
        <v>0.599999999999996</v>
      </c>
      <c r="CB387" s="6" t="e">
        <f ca="1">IF($BI387="",SUMIF(Elasticities!$B$5:$B$52,Demands_tra!$BH387,Elasticities!U$5:U$52),SUMIF(Elasticities!$B$5:$B$52,Demands_tra!$BI387,Elasticities!U$5:U$52))</f>
        <v>#VALUE!</v>
      </c>
      <c r="CC387" s="6" t="e">
        <f ca="1">IF($BI387="",SUMIF(Elasticities!$B$5:$B$52,Demands_tra!$BH387,Elasticities!V$5:V$52),SUMIF(Elasticities!$B$5:$B$52,Demands_tra!$BI387,Elasticities!V$5:V$52))</f>
        <v>#VALUE!</v>
      </c>
      <c r="CD387" s="6" t="e">
        <f ca="1">IF($BI387="",SUMIF(Elasticities!$B$5:$B$52,Demands_tra!$BH387,Elasticities!W$5:W$52),SUMIF(Elasticities!$B$5:$B$52,Demands_tra!$BI387,Elasticities!W$5:W$52))</f>
        <v>#VALUE!</v>
      </c>
      <c r="CE387" s="6" t="e">
        <f ca="1">IF($BI387="",SUMIF(Elasticities!$B$5:$B$52,Demands_tra!$BH387,Elasticities!X$5:X$52),SUMIF(Elasticities!$B$5:$B$52,Demands_tra!$BI387,Elasticities!X$5:X$52))</f>
        <v>#VALUE!</v>
      </c>
      <c r="CF387" s="6" t="e">
        <f ca="1">IF($BI387="",SUMIF(Elasticities!$B$5:$B$52,Demands_tra!$BH387,Elasticities!Y$5:Y$52),SUMIF(Elasticities!$B$5:$B$52,Demands_tra!$BI387,Elasticities!Y$5:Y$52))</f>
        <v>#VALUE!</v>
      </c>
      <c r="CG387" s="6" t="e">
        <f ca="1">IF($BI387="",SUMIF(Elasticities!$B$5:$B$52,Demands_tra!$BH387,Elasticities!Z$5:Z$52),SUMIF(Elasticities!$B$5:$B$52,Demands_tra!$BI387,Elasticities!Z$5:Z$52))</f>
        <v>#VALUE!</v>
      </c>
      <c r="CH387" s="6" t="e">
        <f ca="1">IF($BI387="",SUMIF(Elasticities!$B$5:$B$52,Demands_tra!$BH387,Elasticities!AA$5:AA$52),SUMIF(Elasticities!$B$5:$B$52,Demands_tra!$BI387,Elasticities!AA$5:AA$52))</f>
        <v>#VALUE!</v>
      </c>
      <c r="CI387" s="6" t="e">
        <f ca="1">IF($BI387="",SUMIF(Elasticities!$B$5:$B$52,Demands_tra!$BH387,Elasticities!AB$5:AB$52),SUMIF(Elasticities!$B$5:$B$52,Demands_tra!$BI387,Elasticities!AB$5:AB$52))</f>
        <v>#VALUE!</v>
      </c>
    </row>
    <row r="388" spans="1:87">
      <c r="A388" t="str">
        <f>IF(BYDem_tra!B387="","\I:",BYDem_tra!B387)</f>
        <v>UK</v>
      </c>
      <c r="B388" t="str">
        <f>BYDem_tra!E387</f>
        <v>TAI</v>
      </c>
      <c r="C388" t="str">
        <f t="shared" si="246"/>
        <v>TAI</v>
      </c>
      <c r="D388" s="3">
        <f>SUMIFS(BYDem_tra!$M$2:$M$2000,BYDem_tra!$B$2:$B$2000,Demands_tra!$A388,BYDem_tra!$E$2:$E$2000,Demands_tra!$B388)</f>
        <v>493.2392126616</v>
      </c>
      <c r="E388" s="3">
        <f ca="1" t="shared" si="247"/>
        <v>490.543871571096</v>
      </c>
      <c r="F388" s="3">
        <f ca="1" t="shared" si="248"/>
        <v>552.562414554612</v>
      </c>
      <c r="G388" s="3">
        <f ca="1" t="shared" si="249"/>
        <v>590.736351846754</v>
      </c>
      <c r="H388" s="3">
        <f ca="1" t="shared" si="250"/>
        <v>632.803402038016</v>
      </c>
      <c r="I388" s="3">
        <f ca="1" t="shared" si="251"/>
        <v>680.733242014833</v>
      </c>
      <c r="J388" s="3">
        <f ca="1" t="shared" si="252"/>
        <v>732.94111816869</v>
      </c>
      <c r="K388" s="3">
        <f ca="1" t="shared" si="253"/>
        <v>786.303665947084</v>
      </c>
      <c r="L388" s="3">
        <f ca="1" t="shared" si="254"/>
        <v>839.559418832099</v>
      </c>
      <c r="M388" s="3">
        <f ca="1" t="shared" si="255"/>
        <v>893.321614554383</v>
      </c>
      <c r="N388" s="3">
        <f ca="1" t="shared" si="256"/>
        <v>946.948933698636</v>
      </c>
      <c r="O388" s="3">
        <f ca="1" t="shared" si="257"/>
        <v>998.00961988604</v>
      </c>
      <c r="P388" s="3">
        <f ca="1" t="shared" si="258"/>
        <v>1045.54181584969</v>
      </c>
      <c r="Q388" s="3">
        <f ca="1" t="shared" si="259"/>
        <v>1089.00063920863</v>
      </c>
      <c r="R388" s="3">
        <f ca="1" t="shared" si="260"/>
        <v>1128.38840205908</v>
      </c>
      <c r="S388" s="3">
        <f ca="1" t="shared" si="261"/>
        <v>1163.96030919121</v>
      </c>
      <c r="T388" s="3">
        <f ca="1" t="shared" si="262"/>
        <v>1195.83576211231</v>
      </c>
      <c r="U388" s="3">
        <f ca="1" t="shared" si="263"/>
        <v>1223.64020573371</v>
      </c>
      <c r="V388" s="3" t="e">
        <f ca="1" t="shared" si="264"/>
        <v>#VALUE!</v>
      </c>
      <c r="W388" s="3" t="e">
        <f ca="1" t="shared" si="265"/>
        <v>#DIV/0!</v>
      </c>
      <c r="X388" s="3" t="e">
        <f ca="1" t="shared" si="266"/>
        <v>#DIV/0!</v>
      </c>
      <c r="Y388" s="3" t="e">
        <f ca="1" t="shared" si="267"/>
        <v>#DIV/0!</v>
      </c>
      <c r="Z388" s="3" t="e">
        <f ca="1" t="shared" si="268"/>
        <v>#DIV/0!</v>
      </c>
      <c r="AA388" s="3" t="e">
        <f ca="1" t="shared" si="269"/>
        <v>#DIV/0!</v>
      </c>
      <c r="AB388" s="3" t="e">
        <f ca="1" t="shared" si="270"/>
        <v>#DIV/0!</v>
      </c>
      <c r="AC388" s="3" t="e">
        <f ca="1" t="shared" si="271"/>
        <v>#DIV/0!</v>
      </c>
      <c r="AE388" s="34" t="str">
        <f ca="1">VLOOKUP($C388,'Default drvr and elast'!$A$4:$C$49,MATCH(VLOOKUP(A388,Classification!$B$4:$D$99,2,FALSE),'Default drvr and elast'!$A$3:$C$3,0),FALSE)</f>
        <v>GDP</v>
      </c>
      <c r="AF388" s="4"/>
      <c r="AG388" s="6">
        <f ca="1">IF($AF388="",SUMIFS('Growth rates'!D$4:D$922,'Growth rates'!$B$4:$B$922,Demands_tra!$A388,'Growth rates'!$C$4:$C$922,$AE388),SUMIFS('Growth rates'!D$4:D$922,'Growth rates'!$B$4:$B$922,Demands_tra!$A388,'Growth rates'!$C$4:$C$922,$AF388))</f>
        <v>1</v>
      </c>
      <c r="AH388" s="6">
        <f ca="1">IF($AF388="",SUMIFS('Growth rates'!E$4:E$922,'Growth rates'!$B$4:$B$922,Demands_tra!$A388,'Growth rates'!$C$4:$C$922,$AE388),SUMIFS('Growth rates'!E$4:E$922,'Growth rates'!$B$4:$B$922,Demands_tra!$A388,'Growth rates'!$C$4:$C$922,$AF388))</f>
        <v>0.993148396218289</v>
      </c>
      <c r="AI388" s="6">
        <f ca="1">IF($AF388="",SUMIFS('Growth rates'!F$4:F$922,'Growth rates'!$B$4:$B$922,Demands_tra!$A388,'Growth rates'!$C$4:$C$922,$AE388),SUMIFS('Growth rates'!F$4:F$922,'Growth rates'!$B$4:$B$922,Demands_tra!$A388,'Growth rates'!$C$4:$C$922,$AF388))</f>
        <v>1.15302533912728</v>
      </c>
      <c r="AJ388" s="6">
        <f ca="1">IF($AF388="",SUMIFS('Growth rates'!G$4:G$922,'Growth rates'!$B$4:$B$922,Demands_tra!$A388,'Growth rates'!$C$4:$C$922,$AE388),SUMIFS('Growth rates'!G$4:G$922,'Growth rates'!$B$4:$B$922,Demands_tra!$A388,'Growth rates'!$C$4:$C$922,$AF388))</f>
        <v>1.25605186635103</v>
      </c>
      <c r="AK388" s="6">
        <f ca="1">IF($AF388="",SUMIFS('Growth rates'!H$4:H$922,'Growth rates'!$B$4:$B$922,Demands_tra!$A388,'Growth rates'!$C$4:$C$922,$AE388),SUMIFS('Growth rates'!H$4:H$922,'Growth rates'!$B$4:$B$922,Demands_tra!$A388,'Growth rates'!$C$4:$C$922,$AF388))</f>
        <v>1.37359173441292</v>
      </c>
      <c r="AL388" s="6">
        <f ca="1">IF($AF388="",SUMIFS('Growth rates'!I$4:I$922,'Growth rates'!$B$4:$B$922,Demands_tra!$A388,'Growth rates'!$C$4:$C$922,$AE388),SUMIFS('Growth rates'!I$4:I$922,'Growth rates'!$B$4:$B$922,Demands_tra!$A388,'Growth rates'!$C$4:$C$922,$AF388))</f>
        <v>1.51253590278995</v>
      </c>
      <c r="AM388" s="6">
        <f ca="1">IF($AF388="",SUMIFS('Growth rates'!J$4:J$922,'Growth rates'!$B$4:$B$922,Demands_tra!$A388,'Growth rates'!$C$4:$C$922,$AE388),SUMIFS('Growth rates'!J$4:J$922,'Growth rates'!$B$4:$B$922,Demands_tra!$A388,'Growth rates'!$C$4:$C$922,$AF388))</f>
        <v>1.67002180157007</v>
      </c>
      <c r="AN388" s="6">
        <f ca="1">IF($AF388="",SUMIFS('Growth rates'!K$4:K$922,'Growth rates'!$B$4:$B$922,Demands_tra!$A388,'Growth rates'!$C$4:$C$922,$AE388),SUMIFS('Growth rates'!K$4:K$922,'Growth rates'!$B$4:$B$922,Demands_tra!$A388,'Growth rates'!$C$4:$C$922,$AF388))</f>
        <v>1.83787012917579</v>
      </c>
      <c r="AO388" s="6">
        <f ca="1">IF($AF388="",SUMIFS('Growth rates'!L$4:L$922,'Growth rates'!$B$4:$B$922,Demands_tra!$A388,'Growth rates'!$C$4:$C$922,$AE388),SUMIFS('Growth rates'!L$4:L$922,'Growth rates'!$B$4:$B$922,Demands_tra!$A388,'Growth rates'!$C$4:$C$922,$AF388))</f>
        <v>2.01265025707437</v>
      </c>
      <c r="AP388" s="6">
        <f ca="1">IF($AF388="",SUMIFS('Growth rates'!M$4:M$922,'Growth rates'!$B$4:$B$922,Demands_tra!$A388,'Growth rates'!$C$4:$C$922,$AE388),SUMIFS('Growth rates'!M$4:M$922,'Growth rates'!$B$4:$B$922,Demands_tra!$A388,'Growth rates'!$C$4:$C$922,$AF388))</f>
        <v>2.19676808060046</v>
      </c>
      <c r="AQ388" s="6">
        <f ca="1">IF($AF388="",SUMIFS('Growth rates'!N$4:N$922,'Growth rates'!$B$4:$B$922,Demands_tra!$A388,'Growth rates'!$C$4:$C$922,$AE388),SUMIFS('Growth rates'!N$4:N$922,'Growth rates'!$B$4:$B$922,Demands_tra!$A388,'Growth rates'!$C$4:$C$922,$AF388))</f>
        <v>2.38858625431799</v>
      </c>
      <c r="AR388" s="6">
        <f ca="1">IF($AF388="",SUMIFS('Growth rates'!O$4:O$922,'Growth rates'!$B$4:$B$922,Demands_tra!$A388,'Growth rates'!$C$4:$C$922,$AE388),SUMIFS('Growth rates'!O$4:O$922,'Growth rates'!$B$4:$B$922,Demands_tra!$A388,'Growth rates'!$C$4:$C$922,$AF388))</f>
        <v>2.57939454604319</v>
      </c>
      <c r="AS388" s="6">
        <f ca="1">IF($AF388="",SUMIFS('Growth rates'!P$4:P$922,'Growth rates'!$B$4:$B$922,Demands_tra!$A388,'Growth rates'!$C$4:$C$922,$AE388),SUMIFS('Growth rates'!P$4:P$922,'Growth rates'!$B$4:$B$922,Demands_tra!$A388,'Growth rates'!$C$4:$C$922,$AF388))</f>
        <v>2.76482670127988</v>
      </c>
      <c r="AT388" s="6">
        <f ca="1">IF($AF388="",SUMIFS('Growth rates'!Q$4:Q$922,'Growth rates'!$B$4:$B$922,Demands_tra!$A388,'Growth rates'!$C$4:$C$922,$AE388),SUMIFS('Growth rates'!Q$4:Q$922,'Growth rates'!$B$4:$B$922,Demands_tra!$A388,'Growth rates'!$C$4:$C$922,$AF388))</f>
        <v>2.94163030596454</v>
      </c>
      <c r="AU388" s="6">
        <f ca="1">IF($AF388="",SUMIFS('Growth rates'!R$4:R$922,'Growth rates'!$B$4:$B$922,Demands_tra!$A388,'Growth rates'!$C$4:$C$922,$AE388),SUMIFS('Growth rates'!R$4:R$922,'Growth rates'!$B$4:$B$922,Demands_tra!$A388,'Growth rates'!$C$4:$C$922,$AF388))</f>
        <v>3.10852444359958</v>
      </c>
      <c r="AV388" s="6">
        <f ca="1">IF($AF388="",SUMIFS('Growth rates'!S$4:S$922,'Growth rates'!$B$4:$B$922,Demands_tra!$A388,'Growth rates'!$C$4:$C$922,$AE388),SUMIFS('Growth rates'!S$4:S$922,'Growth rates'!$B$4:$B$922,Demands_tra!$A388,'Growth rates'!$C$4:$C$922,$AF388))</f>
        <v>3.26531604850998</v>
      </c>
      <c r="AW388" s="6">
        <f ca="1">IF($AF388="",SUMIFS('Growth rates'!T$4:T$922,'Growth rates'!$B$4:$B$922,Demands_tra!$A388,'Growth rates'!$C$4:$C$922,$AE388),SUMIFS('Growth rates'!T$4:T$922,'Growth rates'!$B$4:$B$922,Demands_tra!$A388,'Growth rates'!$C$4:$C$922,$AF388))</f>
        <v>3.41131082682603</v>
      </c>
      <c r="AX388" s="6">
        <f ca="1">IF($AF388="",SUMIFS('Growth rates'!U$4:U$922,'Growth rates'!$B$4:$B$922,Demands_tra!$A388,'Growth rates'!$C$4:$C$922,$AE388),SUMIFS('Growth rates'!U$4:U$922,'Growth rates'!$B$4:$B$922,Demands_tra!$A388,'Growth rates'!$C$4:$C$922,$AF388))</f>
        <v>3.54350512218087</v>
      </c>
      <c r="AY388" s="6">
        <f ca="1">IF($AF388="",SUMIFS('Growth rates'!V$4:V$922,'Growth rates'!$B$4:$B$922,Demands_tra!$A388,'Growth rates'!$C$4:$C$922,$AE388),SUMIFS('Growth rates'!V$4:V$922,'Growth rates'!$B$4:$B$922,Demands_tra!$A388,'Growth rates'!$C$4:$C$922,$AF388))</f>
        <v>0</v>
      </c>
      <c r="AZ388" s="6">
        <f ca="1">IF($AF388="",SUMIFS('Growth rates'!W$4:W$922,'Growth rates'!$B$4:$B$922,Demands_tra!$A388,'Growth rates'!$C$4:$C$922,$AE388),SUMIFS('Growth rates'!W$4:W$922,'Growth rates'!$B$4:$B$922,Demands_tra!$A388,'Growth rates'!$C$4:$C$922,$AF388))</f>
        <v>0</v>
      </c>
      <c r="BA388" s="6">
        <f ca="1">IF($AF388="",SUMIFS('Growth rates'!X$4:X$922,'Growth rates'!$B$4:$B$922,Demands_tra!$A388,'Growth rates'!$C$4:$C$922,$AE388),SUMIFS('Growth rates'!X$4:X$922,'Growth rates'!$B$4:$B$922,Demands_tra!$A388,'Growth rates'!$C$4:$C$922,$AF388))</f>
        <v>0</v>
      </c>
      <c r="BB388" s="6">
        <f ca="1">IF($AF388="",SUMIFS('Growth rates'!Y$4:Y$922,'Growth rates'!$B$4:$B$922,Demands_tra!$A388,'Growth rates'!$C$4:$C$922,$AE388),SUMIFS('Growth rates'!Y$4:Y$922,'Growth rates'!$B$4:$B$922,Demands_tra!$A388,'Growth rates'!$C$4:$C$922,$AF388))</f>
        <v>0</v>
      </c>
      <c r="BC388" s="6">
        <f ca="1">IF($AF388="",SUMIFS('Growth rates'!Z$4:Z$922,'Growth rates'!$B$4:$B$922,Demands_tra!$A388,'Growth rates'!$C$4:$C$922,$AE388),SUMIFS('Growth rates'!Z$4:Z$922,'Growth rates'!$B$4:$B$922,Demands_tra!$A388,'Growth rates'!$C$4:$C$922,$AF388))</f>
        <v>0</v>
      </c>
      <c r="BD388" s="6">
        <f ca="1">IF($AF388="",SUMIFS('Growth rates'!AA$4:AA$922,'Growth rates'!$B$4:$B$922,Demands_tra!$A388,'Growth rates'!$C$4:$C$922,$AE388),SUMIFS('Growth rates'!AA$4:AA$922,'Growth rates'!$B$4:$B$922,Demands_tra!$A388,'Growth rates'!$C$4:$C$922,$AF388))</f>
        <v>0</v>
      </c>
      <c r="BE388" s="6">
        <f ca="1">IF($AF388="",SUMIFS('Growth rates'!AB$4:AB$922,'Growth rates'!$B$4:$B$922,Demands_tra!$A388,'Growth rates'!$C$4:$C$922,$AE388),SUMIFS('Growth rates'!AB$4:AB$922,'Growth rates'!$B$4:$B$922,Demands_tra!$A388,'Growth rates'!$C$4:$C$922,$AF388))</f>
        <v>0</v>
      </c>
      <c r="BF388" s="6">
        <f ca="1">IF($AF388="",SUMIFS('Growth rates'!AC$4:AC$922,'Growth rates'!$B$4:$B$922,Demands_tra!$A388,'Growth rates'!$C$4:$C$922,$AE388),SUMIFS('Growth rates'!AC$4:AC$922,'Growth rates'!$B$4:$B$922,Demands_tra!$A388,'Growth rates'!$C$4:$C$922,$AF388))</f>
        <v>0</v>
      </c>
      <c r="BH388" t="str">
        <f ca="1">VLOOKUP($C388,'Default drvr and elast'!$A$4:$F$49,MATCH(VLOOKUP(A388,Classification!$B$4:$D$42,3,FALSE),'Default drvr and elast'!$D$3:$F$3,0)+3,FALSE)</f>
        <v>Med2</v>
      </c>
      <c r="BJ388" s="6">
        <f ca="1">IF($BI388="",SUMIF(Elasticities!$B$5:$B$52,Demands_tra!$BH388,Elasticities!C$5:C$52),SUMIF(Elasticities!$B$5:$B$52,Demands_tra!$BI388,Elasticities!C$5:C$52))</f>
        <v>0.799999999999989</v>
      </c>
      <c r="BK388" s="6">
        <f ca="1">IF($BI388="",SUMIF(Elasticities!$B$5:$B$52,Demands_tra!$BH388,Elasticities!D$5:D$52),SUMIF(Elasticities!$B$5:$B$52,Demands_tra!$BI388,Elasticities!D$5:D$52))</f>
        <v>0.797560975609746</v>
      </c>
      <c r="BL388" s="6">
        <f ca="1">IF($BI388="",SUMIF(Elasticities!$B$5:$B$52,Demands_tra!$BH388,Elasticities!E$5:E$52),SUMIF(Elasticities!$B$5:$B$52,Demands_tra!$BI388,Elasticities!E$5:E$52))</f>
        <v>0.785365853658527</v>
      </c>
      <c r="BM388" s="6">
        <f ca="1">IF($BI388="",SUMIF(Elasticities!$B$5:$B$52,Demands_tra!$BH388,Elasticities!F$5:F$52),SUMIF(Elasticities!$B$5:$B$52,Demands_tra!$BI388,Elasticities!F$5:F$52))</f>
        <v>0.773170731707307</v>
      </c>
      <c r="BN388" s="6">
        <f ca="1">IF($BI388="",SUMIF(Elasticities!$B$5:$B$52,Demands_tra!$BH388,Elasticities!G$5:G$52),SUMIF(Elasticities!$B$5:$B$52,Demands_tra!$BI388,Elasticities!G$5:G$52))</f>
        <v>0.760975609756088</v>
      </c>
      <c r="BO388" s="6">
        <f ca="1">IF($BI388="",SUMIF(Elasticities!$B$5:$B$52,Demands_tra!$BH388,Elasticities!H$5:H$52),SUMIF(Elasticities!$B$5:$B$52,Demands_tra!$BI388,Elasticities!H$5:H$52))</f>
        <v>0.748780487804868</v>
      </c>
      <c r="BP388" s="6">
        <f ca="1">IF($BI388="",SUMIF(Elasticities!$B$5:$B$52,Demands_tra!$BH388,Elasticities!I$5:I$52),SUMIF(Elasticities!$B$5:$B$52,Demands_tra!$BI388,Elasticities!I$5:I$52))</f>
        <v>0.736585365853649</v>
      </c>
      <c r="BQ388" s="6">
        <f ca="1">IF($BI388="",SUMIF(Elasticities!$B$5:$B$52,Demands_tra!$BH388,Elasticities!J$5:J$52),SUMIF(Elasticities!$B$5:$B$52,Demands_tra!$BI388,Elasticities!J$5:J$52))</f>
        <v>0.724390243902429</v>
      </c>
      <c r="BR388" s="6">
        <f ca="1">IF($BI388="",SUMIF(Elasticities!$B$5:$B$52,Demands_tra!$BH388,Elasticities!K$5:K$52),SUMIF(Elasticities!$B$5:$B$52,Demands_tra!$BI388,Elasticities!K$5:K$52))</f>
        <v>0.71219512195121</v>
      </c>
      <c r="BS388" s="6">
        <f ca="1">IF($BI388="",SUMIF(Elasticities!$B$5:$B$52,Demands_tra!$BH388,Elasticities!L$5:L$52),SUMIF(Elasticities!$B$5:$B$52,Demands_tra!$BI388,Elasticities!L$5:L$52))</f>
        <v>0.699999999999997</v>
      </c>
      <c r="BT388" s="6">
        <f ca="1">IF($BI388="",SUMIF(Elasticities!$B$5:$B$52,Demands_tra!$BH388,Elasticities!M$5:M$52),SUMIF(Elasticities!$B$5:$B$52,Demands_tra!$BI388,Elasticities!M$5:M$52))</f>
        <v>0.687499999999996</v>
      </c>
      <c r="BU388" s="6">
        <f ca="1">IF($BI388="",SUMIF(Elasticities!$B$5:$B$52,Demands_tra!$BH388,Elasticities!N$5:N$52),SUMIF(Elasticities!$B$5:$B$52,Demands_tra!$BI388,Elasticities!N$5:N$52))</f>
        <v>0.674999999999996</v>
      </c>
      <c r="BV388" s="6">
        <f ca="1">IF($BI388="",SUMIF(Elasticities!$B$5:$B$52,Demands_tra!$BH388,Elasticities!O$5:O$52),SUMIF(Elasticities!$B$5:$B$52,Demands_tra!$BI388,Elasticities!O$5:O$52))</f>
        <v>0.662499999999996</v>
      </c>
      <c r="BW388" s="6">
        <f ca="1">IF($BI388="",SUMIF(Elasticities!$B$5:$B$52,Demands_tra!$BH388,Elasticities!P$5:P$52),SUMIF(Elasticities!$B$5:$B$52,Demands_tra!$BI388,Elasticities!P$5:P$52))</f>
        <v>0.649999999999997</v>
      </c>
      <c r="BX388" s="6">
        <f ca="1">IF($BI388="",SUMIF(Elasticities!$B$5:$B$52,Demands_tra!$BH388,Elasticities!Q$5:Q$52),SUMIF(Elasticities!$B$5:$B$52,Demands_tra!$BI388,Elasticities!Q$5:Q$52))</f>
        <v>0.637499999999997</v>
      </c>
      <c r="BY388" s="6">
        <f ca="1">IF($BI388="",SUMIF(Elasticities!$B$5:$B$52,Demands_tra!$BH388,Elasticities!R$5:R$52),SUMIF(Elasticities!$B$5:$B$52,Demands_tra!$BI388,Elasticities!R$5:R$52))</f>
        <v>0.624999999999996</v>
      </c>
      <c r="BZ388" s="6">
        <f ca="1">IF($BI388="",SUMIF(Elasticities!$B$5:$B$52,Demands_tra!$BH388,Elasticities!S$5:S$52),SUMIF(Elasticities!$B$5:$B$52,Demands_tra!$BI388,Elasticities!S$5:S$52))</f>
        <v>0.612499999999996</v>
      </c>
      <c r="CA388" s="6">
        <f ca="1">IF($BI388="",SUMIF(Elasticities!$B$5:$B$52,Demands_tra!$BH388,Elasticities!T$5:T$52),SUMIF(Elasticities!$B$5:$B$52,Demands_tra!$BI388,Elasticities!T$5:T$52))</f>
        <v>0.599999999999996</v>
      </c>
      <c r="CB388" s="6" t="e">
        <f ca="1">IF($BI388="",SUMIF(Elasticities!$B$5:$B$52,Demands_tra!$BH388,Elasticities!U$5:U$52),SUMIF(Elasticities!$B$5:$B$52,Demands_tra!$BI388,Elasticities!U$5:U$52))</f>
        <v>#VALUE!</v>
      </c>
      <c r="CC388" s="6" t="e">
        <f ca="1">IF($BI388="",SUMIF(Elasticities!$B$5:$B$52,Demands_tra!$BH388,Elasticities!V$5:V$52),SUMIF(Elasticities!$B$5:$B$52,Demands_tra!$BI388,Elasticities!V$5:V$52))</f>
        <v>#VALUE!</v>
      </c>
      <c r="CD388" s="6" t="e">
        <f ca="1">IF($BI388="",SUMIF(Elasticities!$B$5:$B$52,Demands_tra!$BH388,Elasticities!W$5:W$52),SUMIF(Elasticities!$B$5:$B$52,Demands_tra!$BI388,Elasticities!W$5:W$52))</f>
        <v>#VALUE!</v>
      </c>
      <c r="CE388" s="6" t="e">
        <f ca="1">IF($BI388="",SUMIF(Elasticities!$B$5:$B$52,Demands_tra!$BH388,Elasticities!X$5:X$52),SUMIF(Elasticities!$B$5:$B$52,Demands_tra!$BI388,Elasticities!X$5:X$52))</f>
        <v>#VALUE!</v>
      </c>
      <c r="CF388" s="6" t="e">
        <f ca="1">IF($BI388="",SUMIF(Elasticities!$B$5:$B$52,Demands_tra!$BH388,Elasticities!Y$5:Y$52),SUMIF(Elasticities!$B$5:$B$52,Demands_tra!$BI388,Elasticities!Y$5:Y$52))</f>
        <v>#VALUE!</v>
      </c>
      <c r="CG388" s="6" t="e">
        <f ca="1">IF($BI388="",SUMIF(Elasticities!$B$5:$B$52,Demands_tra!$BH388,Elasticities!Z$5:Z$52),SUMIF(Elasticities!$B$5:$B$52,Demands_tra!$BI388,Elasticities!Z$5:Z$52))</f>
        <v>#VALUE!</v>
      </c>
      <c r="CH388" s="6" t="e">
        <f ca="1">IF($BI388="",SUMIF(Elasticities!$B$5:$B$52,Demands_tra!$BH388,Elasticities!AA$5:AA$52),SUMIF(Elasticities!$B$5:$B$52,Demands_tra!$BI388,Elasticities!AA$5:AA$52))</f>
        <v>#VALUE!</v>
      </c>
      <c r="CI388" s="6" t="e">
        <f ca="1">IF($BI388="",SUMIF(Elasticities!$B$5:$B$52,Demands_tra!$BH388,Elasticities!AB$5:AB$52),SUMIF(Elasticities!$B$5:$B$52,Demands_tra!$BI388,Elasticities!AB$5:AB$52))</f>
        <v>#VALUE!</v>
      </c>
    </row>
    <row r="389" spans="1:87">
      <c r="A389" t="str">
        <f>IF(BYDem_tra!B388="","\I:",BYDem_tra!B388)</f>
        <v>UK</v>
      </c>
      <c r="B389" t="str">
        <f>BYDem_tra!E388</f>
        <v>TTF</v>
      </c>
      <c r="C389" t="str">
        <f t="shared" si="246"/>
        <v>TTF</v>
      </c>
      <c r="D389" s="3">
        <f>SUMIFS(BYDem_tra!$M$2:$M$2000,BYDem_tra!$B$2:$B$2000,Demands_tra!$A389,BYDem_tra!$E$2:$E$2000,Demands_tra!$B389)</f>
        <v>24.73856274456</v>
      </c>
      <c r="E389" s="3">
        <f ca="1" t="shared" si="247"/>
        <v>24.6033770922968</v>
      </c>
      <c r="F389" s="3">
        <f ca="1" t="shared" si="248"/>
        <v>27.7139359804372</v>
      </c>
      <c r="G389" s="3">
        <f ca="1" t="shared" si="249"/>
        <v>29.6285614170739</v>
      </c>
      <c r="H389" s="3">
        <f ca="1" t="shared" si="250"/>
        <v>31.7384471153732</v>
      </c>
      <c r="I389" s="3">
        <f ca="1" t="shared" si="251"/>
        <v>34.1423828187105</v>
      </c>
      <c r="J389" s="3">
        <f ca="1" t="shared" si="252"/>
        <v>36.7608847278004</v>
      </c>
      <c r="K389" s="3">
        <f ca="1" t="shared" si="253"/>
        <v>39.437299543447</v>
      </c>
      <c r="L389" s="3">
        <f ca="1" t="shared" si="254"/>
        <v>42.1083580287313</v>
      </c>
      <c r="M389" s="3">
        <f ca="1" t="shared" si="255"/>
        <v>44.8048173085687</v>
      </c>
      <c r="N389" s="3">
        <f ca="1" t="shared" si="256"/>
        <v>47.4945118126081</v>
      </c>
      <c r="O389" s="3">
        <f ca="1" t="shared" si="257"/>
        <v>50.0554760599783</v>
      </c>
      <c r="P389" s="3">
        <f ca="1" t="shared" si="258"/>
        <v>52.4394678068799</v>
      </c>
      <c r="Q389" s="3">
        <f ca="1" t="shared" si="259"/>
        <v>54.6191583117537</v>
      </c>
      <c r="R389" s="3">
        <f ca="1" t="shared" si="260"/>
        <v>56.5946635384885</v>
      </c>
      <c r="S389" s="3">
        <f ca="1" t="shared" si="261"/>
        <v>58.3787833609646</v>
      </c>
      <c r="T389" s="3">
        <f ca="1" t="shared" si="262"/>
        <v>59.9775063980985</v>
      </c>
      <c r="U389" s="3">
        <f ca="1" t="shared" si="263"/>
        <v>61.372046725486</v>
      </c>
      <c r="V389" s="3" t="e">
        <f ca="1" t="shared" si="264"/>
        <v>#VALUE!</v>
      </c>
      <c r="W389" s="3" t="e">
        <f ca="1" t="shared" si="265"/>
        <v>#DIV/0!</v>
      </c>
      <c r="X389" s="3" t="e">
        <f ca="1" t="shared" si="266"/>
        <v>#DIV/0!</v>
      </c>
      <c r="Y389" s="3" t="e">
        <f ca="1" t="shared" si="267"/>
        <v>#DIV/0!</v>
      </c>
      <c r="Z389" s="3" t="e">
        <f ca="1" t="shared" si="268"/>
        <v>#DIV/0!</v>
      </c>
      <c r="AA389" s="3" t="e">
        <f ca="1" t="shared" si="269"/>
        <v>#DIV/0!</v>
      </c>
      <c r="AB389" s="3" t="e">
        <f ca="1" t="shared" si="270"/>
        <v>#DIV/0!</v>
      </c>
      <c r="AC389" s="3" t="e">
        <f ca="1" t="shared" si="271"/>
        <v>#DIV/0!</v>
      </c>
      <c r="AE389" s="34" t="str">
        <f ca="1">VLOOKUP($C389,'Default drvr and elast'!$A$4:$C$49,MATCH(VLOOKUP(A389,Classification!$B$4:$D$99,2,FALSE),'Default drvr and elast'!$A$3:$C$3,0),FALSE)</f>
        <v>GDP</v>
      </c>
      <c r="AF389" s="4"/>
      <c r="AG389" s="6">
        <f ca="1">IF($AF389="",SUMIFS('Growth rates'!D$4:D$922,'Growth rates'!$B$4:$B$922,Demands_tra!$A389,'Growth rates'!$C$4:$C$922,$AE389),SUMIFS('Growth rates'!D$4:D$922,'Growth rates'!$B$4:$B$922,Demands_tra!$A389,'Growth rates'!$C$4:$C$922,$AF389))</f>
        <v>1</v>
      </c>
      <c r="AH389" s="6">
        <f ca="1">IF($AF389="",SUMIFS('Growth rates'!E$4:E$922,'Growth rates'!$B$4:$B$922,Demands_tra!$A389,'Growth rates'!$C$4:$C$922,$AE389),SUMIFS('Growth rates'!E$4:E$922,'Growth rates'!$B$4:$B$922,Demands_tra!$A389,'Growth rates'!$C$4:$C$922,$AF389))</f>
        <v>0.993148396218289</v>
      </c>
      <c r="AI389" s="6">
        <f ca="1">IF($AF389="",SUMIFS('Growth rates'!F$4:F$922,'Growth rates'!$B$4:$B$922,Demands_tra!$A389,'Growth rates'!$C$4:$C$922,$AE389),SUMIFS('Growth rates'!F$4:F$922,'Growth rates'!$B$4:$B$922,Demands_tra!$A389,'Growth rates'!$C$4:$C$922,$AF389))</f>
        <v>1.15302533912728</v>
      </c>
      <c r="AJ389" s="6">
        <f ca="1">IF($AF389="",SUMIFS('Growth rates'!G$4:G$922,'Growth rates'!$B$4:$B$922,Demands_tra!$A389,'Growth rates'!$C$4:$C$922,$AE389),SUMIFS('Growth rates'!G$4:G$922,'Growth rates'!$B$4:$B$922,Demands_tra!$A389,'Growth rates'!$C$4:$C$922,$AF389))</f>
        <v>1.25605186635103</v>
      </c>
      <c r="AK389" s="6">
        <f ca="1">IF($AF389="",SUMIFS('Growth rates'!H$4:H$922,'Growth rates'!$B$4:$B$922,Demands_tra!$A389,'Growth rates'!$C$4:$C$922,$AE389),SUMIFS('Growth rates'!H$4:H$922,'Growth rates'!$B$4:$B$922,Demands_tra!$A389,'Growth rates'!$C$4:$C$922,$AF389))</f>
        <v>1.37359173441292</v>
      </c>
      <c r="AL389" s="6">
        <f ca="1">IF($AF389="",SUMIFS('Growth rates'!I$4:I$922,'Growth rates'!$B$4:$B$922,Demands_tra!$A389,'Growth rates'!$C$4:$C$922,$AE389),SUMIFS('Growth rates'!I$4:I$922,'Growth rates'!$B$4:$B$922,Demands_tra!$A389,'Growth rates'!$C$4:$C$922,$AF389))</f>
        <v>1.51253590278995</v>
      </c>
      <c r="AM389" s="6">
        <f ca="1">IF($AF389="",SUMIFS('Growth rates'!J$4:J$922,'Growth rates'!$B$4:$B$922,Demands_tra!$A389,'Growth rates'!$C$4:$C$922,$AE389),SUMIFS('Growth rates'!J$4:J$922,'Growth rates'!$B$4:$B$922,Demands_tra!$A389,'Growth rates'!$C$4:$C$922,$AF389))</f>
        <v>1.67002180157007</v>
      </c>
      <c r="AN389" s="6">
        <f ca="1">IF($AF389="",SUMIFS('Growth rates'!K$4:K$922,'Growth rates'!$B$4:$B$922,Demands_tra!$A389,'Growth rates'!$C$4:$C$922,$AE389),SUMIFS('Growth rates'!K$4:K$922,'Growth rates'!$B$4:$B$922,Demands_tra!$A389,'Growth rates'!$C$4:$C$922,$AF389))</f>
        <v>1.83787012917579</v>
      </c>
      <c r="AO389" s="6">
        <f ca="1">IF($AF389="",SUMIFS('Growth rates'!L$4:L$922,'Growth rates'!$B$4:$B$922,Demands_tra!$A389,'Growth rates'!$C$4:$C$922,$AE389),SUMIFS('Growth rates'!L$4:L$922,'Growth rates'!$B$4:$B$922,Demands_tra!$A389,'Growth rates'!$C$4:$C$922,$AF389))</f>
        <v>2.01265025707437</v>
      </c>
      <c r="AP389" s="6">
        <f ca="1">IF($AF389="",SUMIFS('Growth rates'!M$4:M$922,'Growth rates'!$B$4:$B$922,Demands_tra!$A389,'Growth rates'!$C$4:$C$922,$AE389),SUMIFS('Growth rates'!M$4:M$922,'Growth rates'!$B$4:$B$922,Demands_tra!$A389,'Growth rates'!$C$4:$C$922,$AF389))</f>
        <v>2.19676808060046</v>
      </c>
      <c r="AQ389" s="6">
        <f ca="1">IF($AF389="",SUMIFS('Growth rates'!N$4:N$922,'Growth rates'!$B$4:$B$922,Demands_tra!$A389,'Growth rates'!$C$4:$C$922,$AE389),SUMIFS('Growth rates'!N$4:N$922,'Growth rates'!$B$4:$B$922,Demands_tra!$A389,'Growth rates'!$C$4:$C$922,$AF389))</f>
        <v>2.38858625431799</v>
      </c>
      <c r="AR389" s="6">
        <f ca="1">IF($AF389="",SUMIFS('Growth rates'!O$4:O$922,'Growth rates'!$B$4:$B$922,Demands_tra!$A389,'Growth rates'!$C$4:$C$922,$AE389),SUMIFS('Growth rates'!O$4:O$922,'Growth rates'!$B$4:$B$922,Demands_tra!$A389,'Growth rates'!$C$4:$C$922,$AF389))</f>
        <v>2.57939454604319</v>
      </c>
      <c r="AS389" s="6">
        <f ca="1">IF($AF389="",SUMIFS('Growth rates'!P$4:P$922,'Growth rates'!$B$4:$B$922,Demands_tra!$A389,'Growth rates'!$C$4:$C$922,$AE389),SUMIFS('Growth rates'!P$4:P$922,'Growth rates'!$B$4:$B$922,Demands_tra!$A389,'Growth rates'!$C$4:$C$922,$AF389))</f>
        <v>2.76482670127988</v>
      </c>
      <c r="AT389" s="6">
        <f ca="1">IF($AF389="",SUMIFS('Growth rates'!Q$4:Q$922,'Growth rates'!$B$4:$B$922,Demands_tra!$A389,'Growth rates'!$C$4:$C$922,$AE389),SUMIFS('Growth rates'!Q$4:Q$922,'Growth rates'!$B$4:$B$922,Demands_tra!$A389,'Growth rates'!$C$4:$C$922,$AF389))</f>
        <v>2.94163030596454</v>
      </c>
      <c r="AU389" s="6">
        <f ca="1">IF($AF389="",SUMIFS('Growth rates'!R$4:R$922,'Growth rates'!$B$4:$B$922,Demands_tra!$A389,'Growth rates'!$C$4:$C$922,$AE389),SUMIFS('Growth rates'!R$4:R$922,'Growth rates'!$B$4:$B$922,Demands_tra!$A389,'Growth rates'!$C$4:$C$922,$AF389))</f>
        <v>3.10852444359958</v>
      </c>
      <c r="AV389" s="6">
        <f ca="1">IF($AF389="",SUMIFS('Growth rates'!S$4:S$922,'Growth rates'!$B$4:$B$922,Demands_tra!$A389,'Growth rates'!$C$4:$C$922,$AE389),SUMIFS('Growth rates'!S$4:S$922,'Growth rates'!$B$4:$B$922,Demands_tra!$A389,'Growth rates'!$C$4:$C$922,$AF389))</f>
        <v>3.26531604850998</v>
      </c>
      <c r="AW389" s="6">
        <f ca="1">IF($AF389="",SUMIFS('Growth rates'!T$4:T$922,'Growth rates'!$B$4:$B$922,Demands_tra!$A389,'Growth rates'!$C$4:$C$922,$AE389),SUMIFS('Growth rates'!T$4:T$922,'Growth rates'!$B$4:$B$922,Demands_tra!$A389,'Growth rates'!$C$4:$C$922,$AF389))</f>
        <v>3.41131082682603</v>
      </c>
      <c r="AX389" s="6">
        <f ca="1">IF($AF389="",SUMIFS('Growth rates'!U$4:U$922,'Growth rates'!$B$4:$B$922,Demands_tra!$A389,'Growth rates'!$C$4:$C$922,$AE389),SUMIFS('Growth rates'!U$4:U$922,'Growth rates'!$B$4:$B$922,Demands_tra!$A389,'Growth rates'!$C$4:$C$922,$AF389))</f>
        <v>3.54350512218087</v>
      </c>
      <c r="AY389" s="6">
        <f ca="1">IF($AF389="",SUMIFS('Growth rates'!V$4:V$922,'Growth rates'!$B$4:$B$922,Demands_tra!$A389,'Growth rates'!$C$4:$C$922,$AE389),SUMIFS('Growth rates'!V$4:V$922,'Growth rates'!$B$4:$B$922,Demands_tra!$A389,'Growth rates'!$C$4:$C$922,$AF389))</f>
        <v>0</v>
      </c>
      <c r="AZ389" s="6">
        <f ca="1">IF($AF389="",SUMIFS('Growth rates'!W$4:W$922,'Growth rates'!$B$4:$B$922,Demands_tra!$A389,'Growth rates'!$C$4:$C$922,$AE389),SUMIFS('Growth rates'!W$4:W$922,'Growth rates'!$B$4:$B$922,Demands_tra!$A389,'Growth rates'!$C$4:$C$922,$AF389))</f>
        <v>0</v>
      </c>
      <c r="BA389" s="6">
        <f ca="1">IF($AF389="",SUMIFS('Growth rates'!X$4:X$922,'Growth rates'!$B$4:$B$922,Demands_tra!$A389,'Growth rates'!$C$4:$C$922,$AE389),SUMIFS('Growth rates'!X$4:X$922,'Growth rates'!$B$4:$B$922,Demands_tra!$A389,'Growth rates'!$C$4:$C$922,$AF389))</f>
        <v>0</v>
      </c>
      <c r="BB389" s="6">
        <f ca="1">IF($AF389="",SUMIFS('Growth rates'!Y$4:Y$922,'Growth rates'!$B$4:$B$922,Demands_tra!$A389,'Growth rates'!$C$4:$C$922,$AE389),SUMIFS('Growth rates'!Y$4:Y$922,'Growth rates'!$B$4:$B$922,Demands_tra!$A389,'Growth rates'!$C$4:$C$922,$AF389))</f>
        <v>0</v>
      </c>
      <c r="BC389" s="6">
        <f ca="1">IF($AF389="",SUMIFS('Growth rates'!Z$4:Z$922,'Growth rates'!$B$4:$B$922,Demands_tra!$A389,'Growth rates'!$C$4:$C$922,$AE389),SUMIFS('Growth rates'!Z$4:Z$922,'Growth rates'!$B$4:$B$922,Demands_tra!$A389,'Growth rates'!$C$4:$C$922,$AF389))</f>
        <v>0</v>
      </c>
      <c r="BD389" s="6">
        <f ca="1">IF($AF389="",SUMIFS('Growth rates'!AA$4:AA$922,'Growth rates'!$B$4:$B$922,Demands_tra!$A389,'Growth rates'!$C$4:$C$922,$AE389),SUMIFS('Growth rates'!AA$4:AA$922,'Growth rates'!$B$4:$B$922,Demands_tra!$A389,'Growth rates'!$C$4:$C$922,$AF389))</f>
        <v>0</v>
      </c>
      <c r="BE389" s="6">
        <f ca="1">IF($AF389="",SUMIFS('Growth rates'!AB$4:AB$922,'Growth rates'!$B$4:$B$922,Demands_tra!$A389,'Growth rates'!$C$4:$C$922,$AE389),SUMIFS('Growth rates'!AB$4:AB$922,'Growth rates'!$B$4:$B$922,Demands_tra!$A389,'Growth rates'!$C$4:$C$922,$AF389))</f>
        <v>0</v>
      </c>
      <c r="BF389" s="6">
        <f ca="1">IF($AF389="",SUMIFS('Growth rates'!AC$4:AC$922,'Growth rates'!$B$4:$B$922,Demands_tra!$A389,'Growth rates'!$C$4:$C$922,$AE389),SUMIFS('Growth rates'!AC$4:AC$922,'Growth rates'!$B$4:$B$922,Demands_tra!$A389,'Growth rates'!$C$4:$C$922,$AF389))</f>
        <v>0</v>
      </c>
      <c r="BH389" t="str">
        <f ca="1">VLOOKUP($C389,'Default drvr and elast'!$A$4:$F$49,MATCH(VLOOKUP(A389,Classification!$B$4:$D$42,3,FALSE),'Default drvr and elast'!$D$3:$F$3,0)+3,FALSE)</f>
        <v>Med2</v>
      </c>
      <c r="BJ389" s="6">
        <f ca="1">IF($BI389="",SUMIF(Elasticities!$B$5:$B$52,Demands_tra!$BH389,Elasticities!C$5:C$52),SUMIF(Elasticities!$B$5:$B$52,Demands_tra!$BI389,Elasticities!C$5:C$52))</f>
        <v>0.799999999999989</v>
      </c>
      <c r="BK389" s="6">
        <f ca="1">IF($BI389="",SUMIF(Elasticities!$B$5:$B$52,Demands_tra!$BH389,Elasticities!D$5:D$52),SUMIF(Elasticities!$B$5:$B$52,Demands_tra!$BI389,Elasticities!D$5:D$52))</f>
        <v>0.797560975609746</v>
      </c>
      <c r="BL389" s="6">
        <f ca="1">IF($BI389="",SUMIF(Elasticities!$B$5:$B$52,Demands_tra!$BH389,Elasticities!E$5:E$52),SUMIF(Elasticities!$B$5:$B$52,Demands_tra!$BI389,Elasticities!E$5:E$52))</f>
        <v>0.785365853658527</v>
      </c>
      <c r="BM389" s="6">
        <f ca="1">IF($BI389="",SUMIF(Elasticities!$B$5:$B$52,Demands_tra!$BH389,Elasticities!F$5:F$52),SUMIF(Elasticities!$B$5:$B$52,Demands_tra!$BI389,Elasticities!F$5:F$52))</f>
        <v>0.773170731707307</v>
      </c>
      <c r="BN389" s="6">
        <f ca="1">IF($BI389="",SUMIF(Elasticities!$B$5:$B$52,Demands_tra!$BH389,Elasticities!G$5:G$52),SUMIF(Elasticities!$B$5:$B$52,Demands_tra!$BI389,Elasticities!G$5:G$52))</f>
        <v>0.760975609756088</v>
      </c>
      <c r="BO389" s="6">
        <f ca="1">IF($BI389="",SUMIF(Elasticities!$B$5:$B$52,Demands_tra!$BH389,Elasticities!H$5:H$52),SUMIF(Elasticities!$B$5:$B$52,Demands_tra!$BI389,Elasticities!H$5:H$52))</f>
        <v>0.748780487804868</v>
      </c>
      <c r="BP389" s="6">
        <f ca="1">IF($BI389="",SUMIF(Elasticities!$B$5:$B$52,Demands_tra!$BH389,Elasticities!I$5:I$52),SUMIF(Elasticities!$B$5:$B$52,Demands_tra!$BI389,Elasticities!I$5:I$52))</f>
        <v>0.736585365853649</v>
      </c>
      <c r="BQ389" s="6">
        <f ca="1">IF($BI389="",SUMIF(Elasticities!$B$5:$B$52,Demands_tra!$BH389,Elasticities!J$5:J$52),SUMIF(Elasticities!$B$5:$B$52,Demands_tra!$BI389,Elasticities!J$5:J$52))</f>
        <v>0.724390243902429</v>
      </c>
      <c r="BR389" s="6">
        <f ca="1">IF($BI389="",SUMIF(Elasticities!$B$5:$B$52,Demands_tra!$BH389,Elasticities!K$5:K$52),SUMIF(Elasticities!$B$5:$B$52,Demands_tra!$BI389,Elasticities!K$5:K$52))</f>
        <v>0.71219512195121</v>
      </c>
      <c r="BS389" s="6">
        <f ca="1">IF($BI389="",SUMIF(Elasticities!$B$5:$B$52,Demands_tra!$BH389,Elasticities!L$5:L$52),SUMIF(Elasticities!$B$5:$B$52,Demands_tra!$BI389,Elasticities!L$5:L$52))</f>
        <v>0.699999999999997</v>
      </c>
      <c r="BT389" s="6">
        <f ca="1">IF($BI389="",SUMIF(Elasticities!$B$5:$B$52,Demands_tra!$BH389,Elasticities!M$5:M$52),SUMIF(Elasticities!$B$5:$B$52,Demands_tra!$BI389,Elasticities!M$5:M$52))</f>
        <v>0.687499999999996</v>
      </c>
      <c r="BU389" s="6">
        <f ca="1">IF($BI389="",SUMIF(Elasticities!$B$5:$B$52,Demands_tra!$BH389,Elasticities!N$5:N$52),SUMIF(Elasticities!$B$5:$B$52,Demands_tra!$BI389,Elasticities!N$5:N$52))</f>
        <v>0.674999999999996</v>
      </c>
      <c r="BV389" s="6">
        <f ca="1">IF($BI389="",SUMIF(Elasticities!$B$5:$B$52,Demands_tra!$BH389,Elasticities!O$5:O$52),SUMIF(Elasticities!$B$5:$B$52,Demands_tra!$BI389,Elasticities!O$5:O$52))</f>
        <v>0.662499999999996</v>
      </c>
      <c r="BW389" s="6">
        <f ca="1">IF($BI389="",SUMIF(Elasticities!$B$5:$B$52,Demands_tra!$BH389,Elasticities!P$5:P$52),SUMIF(Elasticities!$B$5:$B$52,Demands_tra!$BI389,Elasticities!P$5:P$52))</f>
        <v>0.649999999999997</v>
      </c>
      <c r="BX389" s="6">
        <f ca="1">IF($BI389="",SUMIF(Elasticities!$B$5:$B$52,Demands_tra!$BH389,Elasticities!Q$5:Q$52),SUMIF(Elasticities!$B$5:$B$52,Demands_tra!$BI389,Elasticities!Q$5:Q$52))</f>
        <v>0.637499999999997</v>
      </c>
      <c r="BY389" s="6">
        <f ca="1">IF($BI389="",SUMIF(Elasticities!$B$5:$B$52,Demands_tra!$BH389,Elasticities!R$5:R$52),SUMIF(Elasticities!$B$5:$B$52,Demands_tra!$BI389,Elasticities!R$5:R$52))</f>
        <v>0.624999999999996</v>
      </c>
      <c r="BZ389" s="6">
        <f ca="1">IF($BI389="",SUMIF(Elasticities!$B$5:$B$52,Demands_tra!$BH389,Elasticities!S$5:S$52),SUMIF(Elasticities!$B$5:$B$52,Demands_tra!$BI389,Elasticities!S$5:S$52))</f>
        <v>0.612499999999996</v>
      </c>
      <c r="CA389" s="6">
        <f ca="1">IF($BI389="",SUMIF(Elasticities!$B$5:$B$52,Demands_tra!$BH389,Elasticities!T$5:T$52),SUMIF(Elasticities!$B$5:$B$52,Demands_tra!$BI389,Elasticities!T$5:T$52))</f>
        <v>0.599999999999996</v>
      </c>
      <c r="CB389" s="6" t="e">
        <f ca="1">IF($BI389="",SUMIF(Elasticities!$B$5:$B$52,Demands_tra!$BH389,Elasticities!U$5:U$52),SUMIF(Elasticities!$B$5:$B$52,Demands_tra!$BI389,Elasticities!U$5:U$52))</f>
        <v>#VALUE!</v>
      </c>
      <c r="CC389" s="6" t="e">
        <f ca="1">IF($BI389="",SUMIF(Elasticities!$B$5:$B$52,Demands_tra!$BH389,Elasticities!V$5:V$52),SUMIF(Elasticities!$B$5:$B$52,Demands_tra!$BI389,Elasticities!V$5:V$52))</f>
        <v>#VALUE!</v>
      </c>
      <c r="CD389" s="6" t="e">
        <f ca="1">IF($BI389="",SUMIF(Elasticities!$B$5:$B$52,Demands_tra!$BH389,Elasticities!W$5:W$52),SUMIF(Elasticities!$B$5:$B$52,Demands_tra!$BI389,Elasticities!W$5:W$52))</f>
        <v>#VALUE!</v>
      </c>
      <c r="CE389" s="6" t="e">
        <f ca="1">IF($BI389="",SUMIF(Elasticities!$B$5:$B$52,Demands_tra!$BH389,Elasticities!X$5:X$52),SUMIF(Elasticities!$B$5:$B$52,Demands_tra!$BI389,Elasticities!X$5:X$52))</f>
        <v>#VALUE!</v>
      </c>
      <c r="CF389" s="6" t="e">
        <f ca="1">IF($BI389="",SUMIF(Elasticities!$B$5:$B$52,Demands_tra!$BH389,Elasticities!Y$5:Y$52),SUMIF(Elasticities!$B$5:$B$52,Demands_tra!$BI389,Elasticities!Y$5:Y$52))</f>
        <v>#VALUE!</v>
      </c>
      <c r="CG389" s="6" t="e">
        <f ca="1">IF($BI389="",SUMIF(Elasticities!$B$5:$B$52,Demands_tra!$BH389,Elasticities!Z$5:Z$52),SUMIF(Elasticities!$B$5:$B$52,Demands_tra!$BI389,Elasticities!Z$5:Z$52))</f>
        <v>#VALUE!</v>
      </c>
      <c r="CH389" s="6" t="e">
        <f ca="1">IF($BI389="",SUMIF(Elasticities!$B$5:$B$52,Demands_tra!$BH389,Elasticities!AA$5:AA$52),SUMIF(Elasticities!$B$5:$B$52,Demands_tra!$BI389,Elasticities!AA$5:AA$52))</f>
        <v>#VALUE!</v>
      </c>
      <c r="CI389" s="6" t="e">
        <f ca="1">IF($BI389="",SUMIF(Elasticities!$B$5:$B$52,Demands_tra!$BH389,Elasticities!AB$5:AB$52),SUMIF(Elasticities!$B$5:$B$52,Demands_tra!$BI389,Elasticities!AB$5:AB$52))</f>
        <v>#VALUE!</v>
      </c>
    </row>
    <row r="390" spans="1:87">
      <c r="A390" t="str">
        <f>IF(BYDem_tra!B389="","\I:",BYDem_tra!B389)</f>
        <v>UK</v>
      </c>
      <c r="B390" t="str">
        <f>BYDem_tra!E389</f>
        <v>TTP</v>
      </c>
      <c r="C390" t="str">
        <f t="shared" si="246"/>
        <v>TTP</v>
      </c>
      <c r="D390" s="3">
        <f>SUMIFS(BYDem_tra!$M$2:$M$2000,BYDem_tra!$B$2:$B$2000,Demands_tra!$A390,BYDem_tra!$E$2:$E$2000,Demands_tra!$B390)</f>
        <v>23.05987198344</v>
      </c>
      <c r="E390" s="3">
        <f ca="1" t="shared" si="247"/>
        <v>23.1089699635029</v>
      </c>
      <c r="F390" s="3">
        <f ca="1" t="shared" si="248"/>
        <v>23.350575902647</v>
      </c>
      <c r="G390" s="3">
        <f ca="1" t="shared" si="249"/>
        <v>23.5826750892727</v>
      </c>
      <c r="H390" s="3">
        <f ca="1" t="shared" si="250"/>
        <v>23.8134228090773</v>
      </c>
      <c r="I390" s="3">
        <f ca="1" t="shared" si="251"/>
        <v>24.0593576107348</v>
      </c>
      <c r="J390" s="3">
        <f ca="1" t="shared" si="252"/>
        <v>24.3294717369148</v>
      </c>
      <c r="K390" s="3">
        <f ca="1" t="shared" si="253"/>
        <v>24.6177722207964</v>
      </c>
      <c r="L390" s="3">
        <f ca="1" t="shared" si="254"/>
        <v>24.8470172999821</v>
      </c>
      <c r="M390" s="3">
        <f ca="1" t="shared" si="255"/>
        <v>25.0331424411426</v>
      </c>
      <c r="N390" s="3">
        <f ca="1" t="shared" si="256"/>
        <v>25.1928988396741</v>
      </c>
      <c r="O390" s="3">
        <f ca="1" t="shared" si="257"/>
        <v>25.3518164639484</v>
      </c>
      <c r="P390" s="3">
        <f ca="1" t="shared" si="258"/>
        <v>25.5068295174947</v>
      </c>
      <c r="Q390" s="3">
        <f ca="1" t="shared" si="259"/>
        <v>25.6326215465724</v>
      </c>
      <c r="R390" s="3">
        <f ca="1" t="shared" si="260"/>
        <v>25.7091206464207</v>
      </c>
      <c r="S390" s="3">
        <f ca="1" t="shared" si="261"/>
        <v>25.7386938942134</v>
      </c>
      <c r="T390" s="3">
        <f ca="1" t="shared" si="262"/>
        <v>25.7388277560374</v>
      </c>
      <c r="U390" s="3">
        <f ca="1" t="shared" si="263"/>
        <v>25.7219062863884</v>
      </c>
      <c r="V390" s="3" t="e">
        <f ca="1" t="shared" si="264"/>
        <v>#VALUE!</v>
      </c>
      <c r="W390" s="3" t="e">
        <f ca="1" t="shared" si="265"/>
        <v>#DIV/0!</v>
      </c>
      <c r="X390" s="3" t="e">
        <f ca="1" t="shared" si="266"/>
        <v>#DIV/0!</v>
      </c>
      <c r="Y390" s="3" t="e">
        <f ca="1" t="shared" si="267"/>
        <v>#DIV/0!</v>
      </c>
      <c r="Z390" s="3" t="e">
        <f ca="1" t="shared" si="268"/>
        <v>#DIV/0!</v>
      </c>
      <c r="AA390" s="3" t="e">
        <f ca="1" t="shared" si="269"/>
        <v>#DIV/0!</v>
      </c>
      <c r="AB390" s="3" t="e">
        <f ca="1" t="shared" si="270"/>
        <v>#DIV/0!</v>
      </c>
      <c r="AC390" s="3" t="e">
        <f ca="1" t="shared" si="271"/>
        <v>#DIV/0!</v>
      </c>
      <c r="AE390" s="34" t="str">
        <f ca="1">VLOOKUP($C390,'Default drvr and elast'!$A$4:$C$49,MATCH(VLOOKUP(A390,Classification!$B$4:$D$99,2,FALSE),'Default drvr and elast'!$A$3:$C$3,0),FALSE)</f>
        <v>POP</v>
      </c>
      <c r="AF390" s="4"/>
      <c r="AG390" s="6">
        <f ca="1">IF($AF390="",SUMIFS('Growth rates'!D$4:D$922,'Growth rates'!$B$4:$B$922,Demands_tra!$A390,'Growth rates'!$C$4:$C$922,$AE390),SUMIFS('Growth rates'!D$4:D$922,'Growth rates'!$B$4:$B$922,Demands_tra!$A390,'Growth rates'!$C$4:$C$922,$AF390))</f>
        <v>1</v>
      </c>
      <c r="AH390" s="6">
        <f ca="1">IF($AF390="",SUMIFS('Growth rates'!E$4:E$922,'Growth rates'!$B$4:$B$922,Demands_tra!$A390,'Growth rates'!$C$4:$C$922,$AE390),SUMIFS('Growth rates'!E$4:E$922,'Growth rates'!$B$4:$B$922,Demands_tra!$A390,'Growth rates'!$C$4:$C$922,$AF390))</f>
        <v>1.00266957936856</v>
      </c>
      <c r="AI390" s="6">
        <f ca="1">IF($AF390="",SUMIFS('Growth rates'!F$4:F$922,'Growth rates'!$B$4:$B$922,Demands_tra!$A390,'Growth rates'!$C$4:$C$922,$AE390),SUMIFS('Growth rates'!F$4:F$922,'Growth rates'!$B$4:$B$922,Demands_tra!$A390,'Growth rates'!$C$4:$C$922,$AF390))</f>
        <v>1.01601747621136</v>
      </c>
      <c r="AJ390" s="6">
        <f ca="1">IF($AF390="",SUMIFS('Growth rates'!G$4:G$922,'Growth rates'!$B$4:$B$922,Demands_tra!$A390,'Growth rates'!$C$4:$C$922,$AE390),SUMIFS('Growth rates'!G$4:G$922,'Growth rates'!$B$4:$B$922,Demands_tra!$A390,'Growth rates'!$C$4:$C$922,$AF390))</f>
        <v>1.02907923907903</v>
      </c>
      <c r="AK390" s="6">
        <f ca="1">IF($AF390="",SUMIFS('Growth rates'!H$4:H$922,'Growth rates'!$B$4:$B$922,Demands_tra!$A390,'Growth rates'!$C$4:$C$922,$AE390),SUMIFS('Growth rates'!H$4:H$922,'Growth rates'!$B$4:$B$922,Demands_tra!$A390,'Growth rates'!$C$4:$C$922,$AF390))</f>
        <v>1.04231114578066</v>
      </c>
      <c r="AL390" s="6">
        <f ca="1">IF($AF390="",SUMIFS('Growth rates'!I$4:I$922,'Growth rates'!$B$4:$B$922,Demands_tra!$A390,'Growth rates'!$C$4:$C$922,$AE390),SUMIFS('Growth rates'!I$4:I$922,'Growth rates'!$B$4:$B$922,Demands_tra!$A390,'Growth rates'!$C$4:$C$922,$AF390))</f>
        <v>1.05668724393173</v>
      </c>
      <c r="AM390" s="6">
        <f ca="1">IF($AF390="",SUMIFS('Growth rates'!J$4:J$922,'Growth rates'!$B$4:$B$922,Demands_tra!$A390,'Growth rates'!$C$4:$C$922,$AE390),SUMIFS('Growth rates'!J$4:J$922,'Growth rates'!$B$4:$B$922,Demands_tra!$A390,'Growth rates'!$C$4:$C$922,$AF390))</f>
        <v>1.07279320512051</v>
      </c>
      <c r="AN390" s="6">
        <f ca="1">IF($AF390="",SUMIFS('Growth rates'!K$4:K$922,'Growth rates'!$B$4:$B$922,Demands_tra!$A390,'Growth rates'!$C$4:$C$922,$AE390),SUMIFS('Growth rates'!K$4:K$922,'Growth rates'!$B$4:$B$922,Demands_tra!$A390,'Growth rates'!$C$4:$C$922,$AF390))</f>
        <v>1.09034235623113</v>
      </c>
      <c r="AO390" s="6">
        <f ca="1">IF($AF390="",SUMIFS('Growth rates'!L$4:L$922,'Growth rates'!$B$4:$B$922,Demands_tra!$A390,'Growth rates'!$C$4:$C$922,$AE390),SUMIFS('Growth rates'!L$4:L$922,'Growth rates'!$B$4:$B$922,Demands_tra!$A390,'Growth rates'!$C$4:$C$922,$AF390))</f>
        <v>1.10459892987391</v>
      </c>
      <c r="AP390" s="6">
        <f ca="1">IF($AF390="",SUMIFS('Growth rates'!M$4:M$922,'Growth rates'!$B$4:$B$922,Demands_tra!$A390,'Growth rates'!$C$4:$C$922,$AE390),SUMIFS('Growth rates'!M$4:M$922,'Growth rates'!$B$4:$B$922,Demands_tra!$A390,'Growth rates'!$C$4:$C$922,$AF390))</f>
        <v>1.11641947093388</v>
      </c>
      <c r="AQ390" s="6">
        <f ca="1">IF($AF390="",SUMIFS('Growth rates'!N$4:N$922,'Growth rates'!$B$4:$B$922,Demands_tra!$A390,'Growth rates'!$C$4:$C$922,$AE390),SUMIFS('Growth rates'!N$4:N$922,'Growth rates'!$B$4:$B$922,Demands_tra!$A390,'Growth rates'!$C$4:$C$922,$AF390))</f>
        <v>1.1267827594842</v>
      </c>
      <c r="AR390" s="6">
        <f ca="1">IF($AF390="",SUMIFS('Growth rates'!O$4:O$922,'Growth rates'!$B$4:$B$922,Demands_tra!$A390,'Growth rates'!$C$4:$C$922,$AE390),SUMIFS('Growth rates'!O$4:O$922,'Growth rates'!$B$4:$B$922,Demands_tra!$A390,'Growth rates'!$C$4:$C$922,$AF390))</f>
        <v>1.13731280726268</v>
      </c>
      <c r="AS390" s="6">
        <f ca="1">IF($AF390="",SUMIFS('Growth rates'!P$4:P$922,'Growth rates'!$B$4:$B$922,Demands_tra!$A390,'Growth rates'!$C$4:$C$922,$AE390),SUMIFS('Growth rates'!P$4:P$922,'Growth rates'!$B$4:$B$922,Demands_tra!$A390,'Growth rates'!$C$4:$C$922,$AF390))</f>
        <v>1.14780951817165</v>
      </c>
      <c r="AT390" s="6">
        <f ca="1">IF($AF390="",SUMIFS('Growth rates'!Q$4:Q$922,'Growth rates'!$B$4:$B$922,Demands_tra!$A390,'Growth rates'!$C$4:$C$922,$AE390),SUMIFS('Growth rates'!Q$4:Q$922,'Growth rates'!$B$4:$B$922,Demands_tra!$A390,'Growth rates'!$C$4:$C$922,$AF390))</f>
        <v>1.15651821372295</v>
      </c>
      <c r="AU390" s="6">
        <f ca="1">IF($AF390="",SUMIFS('Growth rates'!R$4:R$922,'Growth rates'!$B$4:$B$922,Demands_tra!$A390,'Growth rates'!$C$4:$C$922,$AE390),SUMIFS('Growth rates'!R$4:R$922,'Growth rates'!$B$4:$B$922,Demands_tra!$A390,'Growth rates'!$C$4:$C$922,$AF390))</f>
        <v>1.16193242983768</v>
      </c>
      <c r="AV390" s="6">
        <f ca="1">IF($AF390="",SUMIFS('Growth rates'!S$4:S$922,'Growth rates'!$B$4:$B$922,Demands_tra!$A390,'Growth rates'!$C$4:$C$922,$AE390),SUMIFS('Growth rates'!S$4:S$922,'Growth rates'!$B$4:$B$922,Demands_tra!$A390,'Growth rates'!$C$4:$C$922,$AF390))</f>
        <v>1.16407094658516</v>
      </c>
      <c r="AW390" s="6">
        <f ca="1">IF($AF390="",SUMIFS('Growth rates'!T$4:T$922,'Growth rates'!$B$4:$B$922,Demands_tra!$A390,'Growth rates'!$C$4:$C$922,$AE390),SUMIFS('Growth rates'!T$4:T$922,'Growth rates'!$B$4:$B$922,Demands_tra!$A390,'Growth rates'!$C$4:$C$922,$AF390))</f>
        <v>1.16408083083218</v>
      </c>
      <c r="AX390" s="6">
        <f ca="1">IF($AF390="",SUMIFS('Growth rates'!U$4:U$922,'Growth rates'!$B$4:$B$922,Demands_tra!$A390,'Growth rates'!$C$4:$C$922,$AE390),SUMIFS('Growth rates'!U$4:U$922,'Growth rates'!$B$4:$B$922,Demands_tra!$A390,'Growth rates'!$C$4:$C$922,$AF390))</f>
        <v>1.16280532865867</v>
      </c>
      <c r="AY390" s="6">
        <f ca="1">IF($AF390="",SUMIFS('Growth rates'!V$4:V$922,'Growth rates'!$B$4:$B$922,Demands_tra!$A390,'Growth rates'!$C$4:$C$922,$AE390),SUMIFS('Growth rates'!V$4:V$922,'Growth rates'!$B$4:$B$922,Demands_tra!$A390,'Growth rates'!$C$4:$C$922,$AF390))</f>
        <v>0</v>
      </c>
      <c r="AZ390" s="6">
        <f ca="1">IF($AF390="",SUMIFS('Growth rates'!W$4:W$922,'Growth rates'!$B$4:$B$922,Demands_tra!$A390,'Growth rates'!$C$4:$C$922,$AE390),SUMIFS('Growth rates'!W$4:W$922,'Growth rates'!$B$4:$B$922,Demands_tra!$A390,'Growth rates'!$C$4:$C$922,$AF390))</f>
        <v>0</v>
      </c>
      <c r="BA390" s="6">
        <f ca="1">IF($AF390="",SUMIFS('Growth rates'!X$4:X$922,'Growth rates'!$B$4:$B$922,Demands_tra!$A390,'Growth rates'!$C$4:$C$922,$AE390),SUMIFS('Growth rates'!X$4:X$922,'Growth rates'!$B$4:$B$922,Demands_tra!$A390,'Growth rates'!$C$4:$C$922,$AF390))</f>
        <v>0</v>
      </c>
      <c r="BB390" s="6">
        <f ca="1">IF($AF390="",SUMIFS('Growth rates'!Y$4:Y$922,'Growth rates'!$B$4:$B$922,Demands_tra!$A390,'Growth rates'!$C$4:$C$922,$AE390),SUMIFS('Growth rates'!Y$4:Y$922,'Growth rates'!$B$4:$B$922,Demands_tra!$A390,'Growth rates'!$C$4:$C$922,$AF390))</f>
        <v>0</v>
      </c>
      <c r="BC390" s="6">
        <f ca="1">IF($AF390="",SUMIFS('Growth rates'!Z$4:Z$922,'Growth rates'!$B$4:$B$922,Demands_tra!$A390,'Growth rates'!$C$4:$C$922,$AE390),SUMIFS('Growth rates'!Z$4:Z$922,'Growth rates'!$B$4:$B$922,Demands_tra!$A390,'Growth rates'!$C$4:$C$922,$AF390))</f>
        <v>0</v>
      </c>
      <c r="BD390" s="6">
        <f ca="1">IF($AF390="",SUMIFS('Growth rates'!AA$4:AA$922,'Growth rates'!$B$4:$B$922,Demands_tra!$A390,'Growth rates'!$C$4:$C$922,$AE390),SUMIFS('Growth rates'!AA$4:AA$922,'Growth rates'!$B$4:$B$922,Demands_tra!$A390,'Growth rates'!$C$4:$C$922,$AF390))</f>
        <v>0</v>
      </c>
      <c r="BE390" s="6">
        <f ca="1">IF($AF390="",SUMIFS('Growth rates'!AB$4:AB$922,'Growth rates'!$B$4:$B$922,Demands_tra!$A390,'Growth rates'!$C$4:$C$922,$AE390),SUMIFS('Growth rates'!AB$4:AB$922,'Growth rates'!$B$4:$B$922,Demands_tra!$A390,'Growth rates'!$C$4:$C$922,$AF390))</f>
        <v>0</v>
      </c>
      <c r="BF390" s="6">
        <f ca="1">IF($AF390="",SUMIFS('Growth rates'!AC$4:AC$922,'Growth rates'!$B$4:$B$922,Demands_tra!$A390,'Growth rates'!$C$4:$C$922,$AE390),SUMIFS('Growth rates'!AC$4:AC$922,'Growth rates'!$B$4:$B$922,Demands_tra!$A390,'Growth rates'!$C$4:$C$922,$AF390))</f>
        <v>0</v>
      </c>
      <c r="BH390" t="str">
        <f ca="1">VLOOKUP($C390,'Default drvr and elast'!$A$4:$F$49,MATCH(VLOOKUP(A390,Classification!$B$4:$D$42,3,FALSE),'Default drvr and elast'!$D$3:$F$3,0)+3,FALSE)</f>
        <v>Med2</v>
      </c>
      <c r="BJ390" s="6">
        <f ca="1">IF($BI390="",SUMIF(Elasticities!$B$5:$B$52,Demands_tra!$BH390,Elasticities!C$5:C$52),SUMIF(Elasticities!$B$5:$B$52,Demands_tra!$BI390,Elasticities!C$5:C$52))</f>
        <v>0.799999999999989</v>
      </c>
      <c r="BK390" s="6">
        <f ca="1">IF($BI390="",SUMIF(Elasticities!$B$5:$B$52,Demands_tra!$BH390,Elasticities!D$5:D$52),SUMIF(Elasticities!$B$5:$B$52,Demands_tra!$BI390,Elasticities!D$5:D$52))</f>
        <v>0.797560975609746</v>
      </c>
      <c r="BL390" s="6">
        <f ca="1">IF($BI390="",SUMIF(Elasticities!$B$5:$B$52,Demands_tra!$BH390,Elasticities!E$5:E$52),SUMIF(Elasticities!$B$5:$B$52,Demands_tra!$BI390,Elasticities!E$5:E$52))</f>
        <v>0.785365853658527</v>
      </c>
      <c r="BM390" s="6">
        <f ca="1">IF($BI390="",SUMIF(Elasticities!$B$5:$B$52,Demands_tra!$BH390,Elasticities!F$5:F$52),SUMIF(Elasticities!$B$5:$B$52,Demands_tra!$BI390,Elasticities!F$5:F$52))</f>
        <v>0.773170731707307</v>
      </c>
      <c r="BN390" s="6">
        <f ca="1">IF($BI390="",SUMIF(Elasticities!$B$5:$B$52,Demands_tra!$BH390,Elasticities!G$5:G$52),SUMIF(Elasticities!$B$5:$B$52,Demands_tra!$BI390,Elasticities!G$5:G$52))</f>
        <v>0.760975609756088</v>
      </c>
      <c r="BO390" s="6">
        <f ca="1">IF($BI390="",SUMIF(Elasticities!$B$5:$B$52,Demands_tra!$BH390,Elasticities!H$5:H$52),SUMIF(Elasticities!$B$5:$B$52,Demands_tra!$BI390,Elasticities!H$5:H$52))</f>
        <v>0.748780487804868</v>
      </c>
      <c r="BP390" s="6">
        <f ca="1">IF($BI390="",SUMIF(Elasticities!$B$5:$B$52,Demands_tra!$BH390,Elasticities!I$5:I$52),SUMIF(Elasticities!$B$5:$B$52,Demands_tra!$BI390,Elasticities!I$5:I$52))</f>
        <v>0.736585365853649</v>
      </c>
      <c r="BQ390" s="6">
        <f ca="1">IF($BI390="",SUMIF(Elasticities!$B$5:$B$52,Demands_tra!$BH390,Elasticities!J$5:J$52),SUMIF(Elasticities!$B$5:$B$52,Demands_tra!$BI390,Elasticities!J$5:J$52))</f>
        <v>0.724390243902429</v>
      </c>
      <c r="BR390" s="6">
        <f ca="1">IF($BI390="",SUMIF(Elasticities!$B$5:$B$52,Demands_tra!$BH390,Elasticities!K$5:K$52),SUMIF(Elasticities!$B$5:$B$52,Demands_tra!$BI390,Elasticities!K$5:K$52))</f>
        <v>0.71219512195121</v>
      </c>
      <c r="BS390" s="6">
        <f ca="1">IF($BI390="",SUMIF(Elasticities!$B$5:$B$52,Demands_tra!$BH390,Elasticities!L$5:L$52),SUMIF(Elasticities!$B$5:$B$52,Demands_tra!$BI390,Elasticities!L$5:L$52))</f>
        <v>0.699999999999997</v>
      </c>
      <c r="BT390" s="6">
        <f ca="1">IF($BI390="",SUMIF(Elasticities!$B$5:$B$52,Demands_tra!$BH390,Elasticities!M$5:M$52),SUMIF(Elasticities!$B$5:$B$52,Demands_tra!$BI390,Elasticities!M$5:M$52))</f>
        <v>0.687499999999996</v>
      </c>
      <c r="BU390" s="6">
        <f ca="1">IF($BI390="",SUMIF(Elasticities!$B$5:$B$52,Demands_tra!$BH390,Elasticities!N$5:N$52),SUMIF(Elasticities!$B$5:$B$52,Demands_tra!$BI390,Elasticities!N$5:N$52))</f>
        <v>0.674999999999996</v>
      </c>
      <c r="BV390" s="6">
        <f ca="1">IF($BI390="",SUMIF(Elasticities!$B$5:$B$52,Demands_tra!$BH390,Elasticities!O$5:O$52),SUMIF(Elasticities!$B$5:$B$52,Demands_tra!$BI390,Elasticities!O$5:O$52))</f>
        <v>0.662499999999996</v>
      </c>
      <c r="BW390" s="6">
        <f ca="1">IF($BI390="",SUMIF(Elasticities!$B$5:$B$52,Demands_tra!$BH390,Elasticities!P$5:P$52),SUMIF(Elasticities!$B$5:$B$52,Demands_tra!$BI390,Elasticities!P$5:P$52))</f>
        <v>0.649999999999997</v>
      </c>
      <c r="BX390" s="6">
        <f ca="1">IF($BI390="",SUMIF(Elasticities!$B$5:$B$52,Demands_tra!$BH390,Elasticities!Q$5:Q$52),SUMIF(Elasticities!$B$5:$B$52,Demands_tra!$BI390,Elasticities!Q$5:Q$52))</f>
        <v>0.637499999999997</v>
      </c>
      <c r="BY390" s="6">
        <f ca="1">IF($BI390="",SUMIF(Elasticities!$B$5:$B$52,Demands_tra!$BH390,Elasticities!R$5:R$52),SUMIF(Elasticities!$B$5:$B$52,Demands_tra!$BI390,Elasticities!R$5:R$52))</f>
        <v>0.624999999999996</v>
      </c>
      <c r="BZ390" s="6">
        <f ca="1">IF($BI390="",SUMIF(Elasticities!$B$5:$B$52,Demands_tra!$BH390,Elasticities!S$5:S$52),SUMIF(Elasticities!$B$5:$B$52,Demands_tra!$BI390,Elasticities!S$5:S$52))</f>
        <v>0.612499999999996</v>
      </c>
      <c r="CA390" s="6">
        <f ca="1">IF($BI390="",SUMIF(Elasticities!$B$5:$B$52,Demands_tra!$BH390,Elasticities!T$5:T$52),SUMIF(Elasticities!$B$5:$B$52,Demands_tra!$BI390,Elasticities!T$5:T$52))</f>
        <v>0.599999999999996</v>
      </c>
      <c r="CB390" s="6" t="e">
        <f ca="1">IF($BI390="",SUMIF(Elasticities!$B$5:$B$52,Demands_tra!$BH390,Elasticities!U$5:U$52),SUMIF(Elasticities!$B$5:$B$52,Demands_tra!$BI390,Elasticities!U$5:U$52))</f>
        <v>#VALUE!</v>
      </c>
      <c r="CC390" s="6" t="e">
        <f ca="1">IF($BI390="",SUMIF(Elasticities!$B$5:$B$52,Demands_tra!$BH390,Elasticities!V$5:V$52),SUMIF(Elasticities!$B$5:$B$52,Demands_tra!$BI390,Elasticities!V$5:V$52))</f>
        <v>#VALUE!</v>
      </c>
      <c r="CD390" s="6" t="e">
        <f ca="1">IF($BI390="",SUMIF(Elasticities!$B$5:$B$52,Demands_tra!$BH390,Elasticities!W$5:W$52),SUMIF(Elasticities!$B$5:$B$52,Demands_tra!$BI390,Elasticities!W$5:W$52))</f>
        <v>#VALUE!</v>
      </c>
      <c r="CE390" s="6" t="e">
        <f ca="1">IF($BI390="",SUMIF(Elasticities!$B$5:$B$52,Demands_tra!$BH390,Elasticities!X$5:X$52),SUMIF(Elasticities!$B$5:$B$52,Demands_tra!$BI390,Elasticities!X$5:X$52))</f>
        <v>#VALUE!</v>
      </c>
      <c r="CF390" s="6" t="e">
        <f ca="1">IF($BI390="",SUMIF(Elasticities!$B$5:$B$52,Demands_tra!$BH390,Elasticities!Y$5:Y$52),SUMIF(Elasticities!$B$5:$B$52,Demands_tra!$BI390,Elasticities!Y$5:Y$52))</f>
        <v>#VALUE!</v>
      </c>
      <c r="CG390" s="6" t="e">
        <f ca="1">IF($BI390="",SUMIF(Elasticities!$B$5:$B$52,Demands_tra!$BH390,Elasticities!Z$5:Z$52),SUMIF(Elasticities!$B$5:$B$52,Demands_tra!$BI390,Elasticities!Z$5:Z$52))</f>
        <v>#VALUE!</v>
      </c>
      <c r="CH390" s="6" t="e">
        <f ca="1">IF($BI390="",SUMIF(Elasticities!$B$5:$B$52,Demands_tra!$BH390,Elasticities!AA$5:AA$52),SUMIF(Elasticities!$B$5:$B$52,Demands_tra!$BI390,Elasticities!AA$5:AA$52))</f>
        <v>#VALUE!</v>
      </c>
      <c r="CI390" s="6" t="e">
        <f ca="1">IF($BI390="",SUMIF(Elasticities!$B$5:$B$52,Demands_tra!$BH390,Elasticities!AB$5:AB$52),SUMIF(Elasticities!$B$5:$B$52,Demands_tra!$BI390,Elasticities!AB$5:AB$52))</f>
        <v>#VALUE!</v>
      </c>
    </row>
    <row r="391" spans="1:87">
      <c r="A391" t="str">
        <f>IF(BYDem_tra!B390="","\I:",BYDem_tra!B390)</f>
        <v>UK</v>
      </c>
      <c r="B391" t="str">
        <f>BYDem_tra!E390</f>
        <v>TWD</v>
      </c>
      <c r="C391" t="str">
        <f t="shared" si="246"/>
        <v>TWD</v>
      </c>
      <c r="D391" s="3">
        <f>SUMIFS(BYDem_tra!$M$2:$M$2000,BYDem_tra!$B$2:$B$2000,Demands_tra!$A391,BYDem_tra!$E$2:$E$2000,Demands_tra!$B391)</f>
        <v>37.1789765928</v>
      </c>
      <c r="E391" s="3">
        <f ca="1" t="shared" si="247"/>
        <v>36.9758094058833</v>
      </c>
      <c r="F391" s="3">
        <f ca="1" t="shared" si="248"/>
        <v>41.6505917401209</v>
      </c>
      <c r="G391" s="3">
        <f ca="1" t="shared" si="249"/>
        <v>44.5280351481195</v>
      </c>
      <c r="H391" s="3">
        <f ca="1" t="shared" si="250"/>
        <v>47.6989303937539</v>
      </c>
      <c r="I391" s="3">
        <f ca="1" t="shared" si="251"/>
        <v>51.311746148971</v>
      </c>
      <c r="J391" s="3">
        <f ca="1" t="shared" si="252"/>
        <v>55.2470281696561</v>
      </c>
      <c r="K391" s="3">
        <f ca="1" t="shared" si="253"/>
        <v>59.2693460711045</v>
      </c>
      <c r="L391" s="3">
        <f ca="1" t="shared" si="254"/>
        <v>63.2836140755876</v>
      </c>
      <c r="M391" s="3">
        <f ca="1" t="shared" si="255"/>
        <v>67.3360563085365</v>
      </c>
      <c r="N391" s="3">
        <f ca="1" t="shared" si="256"/>
        <v>71.3783319265675</v>
      </c>
      <c r="O391" s="3">
        <f ca="1" t="shared" si="257"/>
        <v>75.2271420127117</v>
      </c>
      <c r="P391" s="3">
        <f ca="1" t="shared" si="258"/>
        <v>78.8099844870577</v>
      </c>
      <c r="Q391" s="3">
        <f ca="1" t="shared" si="259"/>
        <v>82.0857876570729</v>
      </c>
      <c r="R391" s="3">
        <f ca="1" t="shared" si="260"/>
        <v>85.0547258020296</v>
      </c>
      <c r="S391" s="3">
        <f ca="1" t="shared" si="261"/>
        <v>87.736035537098</v>
      </c>
      <c r="T391" s="3">
        <f ca="1" t="shared" si="262"/>
        <v>90.1387170101372</v>
      </c>
      <c r="U391" s="3">
        <f ca="1" t="shared" si="263"/>
        <v>92.2345373180916</v>
      </c>
      <c r="V391" s="3" t="e">
        <f ca="1" t="shared" si="264"/>
        <v>#VALUE!</v>
      </c>
      <c r="W391" s="3" t="e">
        <f ca="1" t="shared" si="265"/>
        <v>#DIV/0!</v>
      </c>
      <c r="X391" s="3" t="e">
        <f ca="1" t="shared" si="266"/>
        <v>#DIV/0!</v>
      </c>
      <c r="Y391" s="3" t="e">
        <f ca="1" t="shared" si="267"/>
        <v>#DIV/0!</v>
      </c>
      <c r="Z391" s="3" t="e">
        <f ca="1" t="shared" si="268"/>
        <v>#DIV/0!</v>
      </c>
      <c r="AA391" s="3" t="e">
        <f ca="1" t="shared" si="269"/>
        <v>#DIV/0!</v>
      </c>
      <c r="AB391" s="3" t="e">
        <f ca="1" t="shared" si="270"/>
        <v>#DIV/0!</v>
      </c>
      <c r="AC391" s="3" t="e">
        <f ca="1" t="shared" si="271"/>
        <v>#DIV/0!</v>
      </c>
      <c r="AE391" s="34" t="str">
        <f ca="1">VLOOKUP($C391,'Default drvr and elast'!$A$4:$C$49,MATCH(VLOOKUP(A391,Classification!$B$4:$D$99,2,FALSE),'Default drvr and elast'!$A$3:$C$3,0),FALSE)</f>
        <v>GDP</v>
      </c>
      <c r="AF391" s="4"/>
      <c r="AG391" s="6">
        <f ca="1">IF($AF391="",SUMIFS('Growth rates'!D$4:D$922,'Growth rates'!$B$4:$B$922,Demands_tra!$A391,'Growth rates'!$C$4:$C$922,$AE391),SUMIFS('Growth rates'!D$4:D$922,'Growth rates'!$B$4:$B$922,Demands_tra!$A391,'Growth rates'!$C$4:$C$922,$AF391))</f>
        <v>1</v>
      </c>
      <c r="AH391" s="6">
        <f ca="1">IF($AF391="",SUMIFS('Growth rates'!E$4:E$922,'Growth rates'!$B$4:$B$922,Demands_tra!$A391,'Growth rates'!$C$4:$C$922,$AE391),SUMIFS('Growth rates'!E$4:E$922,'Growth rates'!$B$4:$B$922,Demands_tra!$A391,'Growth rates'!$C$4:$C$922,$AF391))</f>
        <v>0.993148396218289</v>
      </c>
      <c r="AI391" s="6">
        <f ca="1">IF($AF391="",SUMIFS('Growth rates'!F$4:F$922,'Growth rates'!$B$4:$B$922,Demands_tra!$A391,'Growth rates'!$C$4:$C$922,$AE391),SUMIFS('Growth rates'!F$4:F$922,'Growth rates'!$B$4:$B$922,Demands_tra!$A391,'Growth rates'!$C$4:$C$922,$AF391))</f>
        <v>1.15302533912728</v>
      </c>
      <c r="AJ391" s="6">
        <f ca="1">IF($AF391="",SUMIFS('Growth rates'!G$4:G$922,'Growth rates'!$B$4:$B$922,Demands_tra!$A391,'Growth rates'!$C$4:$C$922,$AE391),SUMIFS('Growth rates'!G$4:G$922,'Growth rates'!$B$4:$B$922,Demands_tra!$A391,'Growth rates'!$C$4:$C$922,$AF391))</f>
        <v>1.25605186635103</v>
      </c>
      <c r="AK391" s="6">
        <f ca="1">IF($AF391="",SUMIFS('Growth rates'!H$4:H$922,'Growth rates'!$B$4:$B$922,Demands_tra!$A391,'Growth rates'!$C$4:$C$922,$AE391),SUMIFS('Growth rates'!H$4:H$922,'Growth rates'!$B$4:$B$922,Demands_tra!$A391,'Growth rates'!$C$4:$C$922,$AF391))</f>
        <v>1.37359173441292</v>
      </c>
      <c r="AL391" s="6">
        <f ca="1">IF($AF391="",SUMIFS('Growth rates'!I$4:I$922,'Growth rates'!$B$4:$B$922,Demands_tra!$A391,'Growth rates'!$C$4:$C$922,$AE391),SUMIFS('Growth rates'!I$4:I$922,'Growth rates'!$B$4:$B$922,Demands_tra!$A391,'Growth rates'!$C$4:$C$922,$AF391))</f>
        <v>1.51253590278995</v>
      </c>
      <c r="AM391" s="6">
        <f ca="1">IF($AF391="",SUMIFS('Growth rates'!J$4:J$922,'Growth rates'!$B$4:$B$922,Demands_tra!$A391,'Growth rates'!$C$4:$C$922,$AE391),SUMIFS('Growth rates'!J$4:J$922,'Growth rates'!$B$4:$B$922,Demands_tra!$A391,'Growth rates'!$C$4:$C$922,$AF391))</f>
        <v>1.67002180157007</v>
      </c>
      <c r="AN391" s="6">
        <f ca="1">IF($AF391="",SUMIFS('Growth rates'!K$4:K$922,'Growth rates'!$B$4:$B$922,Demands_tra!$A391,'Growth rates'!$C$4:$C$922,$AE391),SUMIFS('Growth rates'!K$4:K$922,'Growth rates'!$B$4:$B$922,Demands_tra!$A391,'Growth rates'!$C$4:$C$922,$AF391))</f>
        <v>1.83787012917579</v>
      </c>
      <c r="AO391" s="6">
        <f ca="1">IF($AF391="",SUMIFS('Growth rates'!L$4:L$922,'Growth rates'!$B$4:$B$922,Demands_tra!$A391,'Growth rates'!$C$4:$C$922,$AE391),SUMIFS('Growth rates'!L$4:L$922,'Growth rates'!$B$4:$B$922,Demands_tra!$A391,'Growth rates'!$C$4:$C$922,$AF391))</f>
        <v>2.01265025707437</v>
      </c>
      <c r="AP391" s="6">
        <f ca="1">IF($AF391="",SUMIFS('Growth rates'!M$4:M$922,'Growth rates'!$B$4:$B$922,Demands_tra!$A391,'Growth rates'!$C$4:$C$922,$AE391),SUMIFS('Growth rates'!M$4:M$922,'Growth rates'!$B$4:$B$922,Demands_tra!$A391,'Growth rates'!$C$4:$C$922,$AF391))</f>
        <v>2.19676808060046</v>
      </c>
      <c r="AQ391" s="6">
        <f ca="1">IF($AF391="",SUMIFS('Growth rates'!N$4:N$922,'Growth rates'!$B$4:$B$922,Demands_tra!$A391,'Growth rates'!$C$4:$C$922,$AE391),SUMIFS('Growth rates'!N$4:N$922,'Growth rates'!$B$4:$B$922,Demands_tra!$A391,'Growth rates'!$C$4:$C$922,$AF391))</f>
        <v>2.38858625431799</v>
      </c>
      <c r="AR391" s="6">
        <f ca="1">IF($AF391="",SUMIFS('Growth rates'!O$4:O$922,'Growth rates'!$B$4:$B$922,Demands_tra!$A391,'Growth rates'!$C$4:$C$922,$AE391),SUMIFS('Growth rates'!O$4:O$922,'Growth rates'!$B$4:$B$922,Demands_tra!$A391,'Growth rates'!$C$4:$C$922,$AF391))</f>
        <v>2.57939454604319</v>
      </c>
      <c r="AS391" s="6">
        <f ca="1">IF($AF391="",SUMIFS('Growth rates'!P$4:P$922,'Growth rates'!$B$4:$B$922,Demands_tra!$A391,'Growth rates'!$C$4:$C$922,$AE391),SUMIFS('Growth rates'!P$4:P$922,'Growth rates'!$B$4:$B$922,Demands_tra!$A391,'Growth rates'!$C$4:$C$922,$AF391))</f>
        <v>2.76482670127988</v>
      </c>
      <c r="AT391" s="6">
        <f ca="1">IF($AF391="",SUMIFS('Growth rates'!Q$4:Q$922,'Growth rates'!$B$4:$B$922,Demands_tra!$A391,'Growth rates'!$C$4:$C$922,$AE391),SUMIFS('Growth rates'!Q$4:Q$922,'Growth rates'!$B$4:$B$922,Demands_tra!$A391,'Growth rates'!$C$4:$C$922,$AF391))</f>
        <v>2.94163030596454</v>
      </c>
      <c r="AU391" s="6">
        <f ca="1">IF($AF391="",SUMIFS('Growth rates'!R$4:R$922,'Growth rates'!$B$4:$B$922,Demands_tra!$A391,'Growth rates'!$C$4:$C$922,$AE391),SUMIFS('Growth rates'!R$4:R$922,'Growth rates'!$B$4:$B$922,Demands_tra!$A391,'Growth rates'!$C$4:$C$922,$AF391))</f>
        <v>3.10852444359958</v>
      </c>
      <c r="AV391" s="6">
        <f ca="1">IF($AF391="",SUMIFS('Growth rates'!S$4:S$922,'Growth rates'!$B$4:$B$922,Demands_tra!$A391,'Growth rates'!$C$4:$C$922,$AE391),SUMIFS('Growth rates'!S$4:S$922,'Growth rates'!$B$4:$B$922,Demands_tra!$A391,'Growth rates'!$C$4:$C$922,$AF391))</f>
        <v>3.26531604850998</v>
      </c>
      <c r="AW391" s="6">
        <f ca="1">IF($AF391="",SUMIFS('Growth rates'!T$4:T$922,'Growth rates'!$B$4:$B$922,Demands_tra!$A391,'Growth rates'!$C$4:$C$922,$AE391),SUMIFS('Growth rates'!T$4:T$922,'Growth rates'!$B$4:$B$922,Demands_tra!$A391,'Growth rates'!$C$4:$C$922,$AF391))</f>
        <v>3.41131082682603</v>
      </c>
      <c r="AX391" s="6">
        <f ca="1">IF($AF391="",SUMIFS('Growth rates'!U$4:U$922,'Growth rates'!$B$4:$B$922,Demands_tra!$A391,'Growth rates'!$C$4:$C$922,$AE391),SUMIFS('Growth rates'!U$4:U$922,'Growth rates'!$B$4:$B$922,Demands_tra!$A391,'Growth rates'!$C$4:$C$922,$AF391))</f>
        <v>3.54350512218087</v>
      </c>
      <c r="AY391" s="6">
        <f ca="1">IF($AF391="",SUMIFS('Growth rates'!V$4:V$922,'Growth rates'!$B$4:$B$922,Demands_tra!$A391,'Growth rates'!$C$4:$C$922,$AE391),SUMIFS('Growth rates'!V$4:V$922,'Growth rates'!$B$4:$B$922,Demands_tra!$A391,'Growth rates'!$C$4:$C$922,$AF391))</f>
        <v>0</v>
      </c>
      <c r="AZ391" s="6">
        <f ca="1">IF($AF391="",SUMIFS('Growth rates'!W$4:W$922,'Growth rates'!$B$4:$B$922,Demands_tra!$A391,'Growth rates'!$C$4:$C$922,$AE391),SUMIFS('Growth rates'!W$4:W$922,'Growth rates'!$B$4:$B$922,Demands_tra!$A391,'Growth rates'!$C$4:$C$922,$AF391))</f>
        <v>0</v>
      </c>
      <c r="BA391" s="6">
        <f ca="1">IF($AF391="",SUMIFS('Growth rates'!X$4:X$922,'Growth rates'!$B$4:$B$922,Demands_tra!$A391,'Growth rates'!$C$4:$C$922,$AE391),SUMIFS('Growth rates'!X$4:X$922,'Growth rates'!$B$4:$B$922,Demands_tra!$A391,'Growth rates'!$C$4:$C$922,$AF391))</f>
        <v>0</v>
      </c>
      <c r="BB391" s="6">
        <f ca="1">IF($AF391="",SUMIFS('Growth rates'!Y$4:Y$922,'Growth rates'!$B$4:$B$922,Demands_tra!$A391,'Growth rates'!$C$4:$C$922,$AE391),SUMIFS('Growth rates'!Y$4:Y$922,'Growth rates'!$B$4:$B$922,Demands_tra!$A391,'Growth rates'!$C$4:$C$922,$AF391))</f>
        <v>0</v>
      </c>
      <c r="BC391" s="6">
        <f ca="1">IF($AF391="",SUMIFS('Growth rates'!Z$4:Z$922,'Growth rates'!$B$4:$B$922,Demands_tra!$A391,'Growth rates'!$C$4:$C$922,$AE391),SUMIFS('Growth rates'!Z$4:Z$922,'Growth rates'!$B$4:$B$922,Demands_tra!$A391,'Growth rates'!$C$4:$C$922,$AF391))</f>
        <v>0</v>
      </c>
      <c r="BD391" s="6">
        <f ca="1">IF($AF391="",SUMIFS('Growth rates'!AA$4:AA$922,'Growth rates'!$B$4:$B$922,Demands_tra!$A391,'Growth rates'!$C$4:$C$922,$AE391),SUMIFS('Growth rates'!AA$4:AA$922,'Growth rates'!$B$4:$B$922,Demands_tra!$A391,'Growth rates'!$C$4:$C$922,$AF391))</f>
        <v>0</v>
      </c>
      <c r="BE391" s="6">
        <f ca="1">IF($AF391="",SUMIFS('Growth rates'!AB$4:AB$922,'Growth rates'!$B$4:$B$922,Demands_tra!$A391,'Growth rates'!$C$4:$C$922,$AE391),SUMIFS('Growth rates'!AB$4:AB$922,'Growth rates'!$B$4:$B$922,Demands_tra!$A391,'Growth rates'!$C$4:$C$922,$AF391))</f>
        <v>0</v>
      </c>
      <c r="BF391" s="6">
        <f ca="1">IF($AF391="",SUMIFS('Growth rates'!AC$4:AC$922,'Growth rates'!$B$4:$B$922,Demands_tra!$A391,'Growth rates'!$C$4:$C$922,$AE391),SUMIFS('Growth rates'!AC$4:AC$922,'Growth rates'!$B$4:$B$922,Demands_tra!$A391,'Growth rates'!$C$4:$C$922,$AF391))</f>
        <v>0</v>
      </c>
      <c r="BH391" t="str">
        <f ca="1">VLOOKUP($C391,'Default drvr and elast'!$A$4:$F$49,MATCH(VLOOKUP(A391,Classification!$B$4:$D$42,3,FALSE),'Default drvr and elast'!$D$3:$F$3,0)+3,FALSE)</f>
        <v>Med2</v>
      </c>
      <c r="BJ391" s="6">
        <f ca="1">IF($BI391="",SUMIF(Elasticities!$B$5:$B$52,Demands_tra!$BH391,Elasticities!C$5:C$52),SUMIF(Elasticities!$B$5:$B$52,Demands_tra!$BI391,Elasticities!C$5:C$52))</f>
        <v>0.799999999999989</v>
      </c>
      <c r="BK391" s="6">
        <f ca="1">IF($BI391="",SUMIF(Elasticities!$B$5:$B$52,Demands_tra!$BH391,Elasticities!D$5:D$52),SUMIF(Elasticities!$B$5:$B$52,Demands_tra!$BI391,Elasticities!D$5:D$52))</f>
        <v>0.797560975609746</v>
      </c>
      <c r="BL391" s="6">
        <f ca="1">IF($BI391="",SUMIF(Elasticities!$B$5:$B$52,Demands_tra!$BH391,Elasticities!E$5:E$52),SUMIF(Elasticities!$B$5:$B$52,Demands_tra!$BI391,Elasticities!E$5:E$52))</f>
        <v>0.785365853658527</v>
      </c>
      <c r="BM391" s="6">
        <f ca="1">IF($BI391="",SUMIF(Elasticities!$B$5:$B$52,Demands_tra!$BH391,Elasticities!F$5:F$52),SUMIF(Elasticities!$B$5:$B$52,Demands_tra!$BI391,Elasticities!F$5:F$52))</f>
        <v>0.773170731707307</v>
      </c>
      <c r="BN391" s="6">
        <f ca="1">IF($BI391="",SUMIF(Elasticities!$B$5:$B$52,Demands_tra!$BH391,Elasticities!G$5:G$52),SUMIF(Elasticities!$B$5:$B$52,Demands_tra!$BI391,Elasticities!G$5:G$52))</f>
        <v>0.760975609756088</v>
      </c>
      <c r="BO391" s="6">
        <f ca="1">IF($BI391="",SUMIF(Elasticities!$B$5:$B$52,Demands_tra!$BH391,Elasticities!H$5:H$52),SUMIF(Elasticities!$B$5:$B$52,Demands_tra!$BI391,Elasticities!H$5:H$52))</f>
        <v>0.748780487804868</v>
      </c>
      <c r="BP391" s="6">
        <f ca="1">IF($BI391="",SUMIF(Elasticities!$B$5:$B$52,Demands_tra!$BH391,Elasticities!I$5:I$52),SUMIF(Elasticities!$B$5:$B$52,Demands_tra!$BI391,Elasticities!I$5:I$52))</f>
        <v>0.736585365853649</v>
      </c>
      <c r="BQ391" s="6">
        <f ca="1">IF($BI391="",SUMIF(Elasticities!$B$5:$B$52,Demands_tra!$BH391,Elasticities!J$5:J$52),SUMIF(Elasticities!$B$5:$B$52,Demands_tra!$BI391,Elasticities!J$5:J$52))</f>
        <v>0.724390243902429</v>
      </c>
      <c r="BR391" s="6">
        <f ca="1">IF($BI391="",SUMIF(Elasticities!$B$5:$B$52,Demands_tra!$BH391,Elasticities!K$5:K$52),SUMIF(Elasticities!$B$5:$B$52,Demands_tra!$BI391,Elasticities!K$5:K$52))</f>
        <v>0.71219512195121</v>
      </c>
      <c r="BS391" s="6">
        <f ca="1">IF($BI391="",SUMIF(Elasticities!$B$5:$B$52,Demands_tra!$BH391,Elasticities!L$5:L$52),SUMIF(Elasticities!$B$5:$B$52,Demands_tra!$BI391,Elasticities!L$5:L$52))</f>
        <v>0.699999999999997</v>
      </c>
      <c r="BT391" s="6">
        <f ca="1">IF($BI391="",SUMIF(Elasticities!$B$5:$B$52,Demands_tra!$BH391,Elasticities!M$5:M$52),SUMIF(Elasticities!$B$5:$B$52,Demands_tra!$BI391,Elasticities!M$5:M$52))</f>
        <v>0.687499999999996</v>
      </c>
      <c r="BU391" s="6">
        <f ca="1">IF($BI391="",SUMIF(Elasticities!$B$5:$B$52,Demands_tra!$BH391,Elasticities!N$5:N$52),SUMIF(Elasticities!$B$5:$B$52,Demands_tra!$BI391,Elasticities!N$5:N$52))</f>
        <v>0.674999999999996</v>
      </c>
      <c r="BV391" s="6">
        <f ca="1">IF($BI391="",SUMIF(Elasticities!$B$5:$B$52,Demands_tra!$BH391,Elasticities!O$5:O$52),SUMIF(Elasticities!$B$5:$B$52,Demands_tra!$BI391,Elasticities!O$5:O$52))</f>
        <v>0.662499999999996</v>
      </c>
      <c r="BW391" s="6">
        <f ca="1">IF($BI391="",SUMIF(Elasticities!$B$5:$B$52,Demands_tra!$BH391,Elasticities!P$5:P$52),SUMIF(Elasticities!$B$5:$B$52,Demands_tra!$BI391,Elasticities!P$5:P$52))</f>
        <v>0.649999999999997</v>
      </c>
      <c r="BX391" s="6">
        <f ca="1">IF($BI391="",SUMIF(Elasticities!$B$5:$B$52,Demands_tra!$BH391,Elasticities!Q$5:Q$52),SUMIF(Elasticities!$B$5:$B$52,Demands_tra!$BI391,Elasticities!Q$5:Q$52))</f>
        <v>0.637499999999997</v>
      </c>
      <c r="BY391" s="6">
        <f ca="1">IF($BI391="",SUMIF(Elasticities!$B$5:$B$52,Demands_tra!$BH391,Elasticities!R$5:R$52),SUMIF(Elasticities!$B$5:$B$52,Demands_tra!$BI391,Elasticities!R$5:R$52))</f>
        <v>0.624999999999996</v>
      </c>
      <c r="BZ391" s="6">
        <f ca="1">IF($BI391="",SUMIF(Elasticities!$B$5:$B$52,Demands_tra!$BH391,Elasticities!S$5:S$52),SUMIF(Elasticities!$B$5:$B$52,Demands_tra!$BI391,Elasticities!S$5:S$52))</f>
        <v>0.612499999999996</v>
      </c>
      <c r="CA391" s="6">
        <f ca="1">IF($BI391="",SUMIF(Elasticities!$B$5:$B$52,Demands_tra!$BH391,Elasticities!T$5:T$52),SUMIF(Elasticities!$B$5:$B$52,Demands_tra!$BI391,Elasticities!T$5:T$52))</f>
        <v>0.599999999999996</v>
      </c>
      <c r="CB391" s="6" t="e">
        <f ca="1">IF($BI391="",SUMIF(Elasticities!$B$5:$B$52,Demands_tra!$BH391,Elasticities!U$5:U$52),SUMIF(Elasticities!$B$5:$B$52,Demands_tra!$BI391,Elasticities!U$5:U$52))</f>
        <v>#VALUE!</v>
      </c>
      <c r="CC391" s="6" t="e">
        <f ca="1">IF($BI391="",SUMIF(Elasticities!$B$5:$B$52,Demands_tra!$BH391,Elasticities!V$5:V$52),SUMIF(Elasticities!$B$5:$B$52,Demands_tra!$BI391,Elasticities!V$5:V$52))</f>
        <v>#VALUE!</v>
      </c>
      <c r="CD391" s="6" t="e">
        <f ca="1">IF($BI391="",SUMIF(Elasticities!$B$5:$B$52,Demands_tra!$BH391,Elasticities!W$5:W$52),SUMIF(Elasticities!$B$5:$B$52,Demands_tra!$BI391,Elasticities!W$5:W$52))</f>
        <v>#VALUE!</v>
      </c>
      <c r="CE391" s="6" t="e">
        <f ca="1">IF($BI391="",SUMIF(Elasticities!$B$5:$B$52,Demands_tra!$BH391,Elasticities!X$5:X$52),SUMIF(Elasticities!$B$5:$B$52,Demands_tra!$BI391,Elasticities!X$5:X$52))</f>
        <v>#VALUE!</v>
      </c>
      <c r="CF391" s="6" t="e">
        <f ca="1">IF($BI391="",SUMIF(Elasticities!$B$5:$B$52,Demands_tra!$BH391,Elasticities!Y$5:Y$52),SUMIF(Elasticities!$B$5:$B$52,Demands_tra!$BI391,Elasticities!Y$5:Y$52))</f>
        <v>#VALUE!</v>
      </c>
      <c r="CG391" s="6" t="e">
        <f ca="1">IF($BI391="",SUMIF(Elasticities!$B$5:$B$52,Demands_tra!$BH391,Elasticities!Z$5:Z$52),SUMIF(Elasticities!$B$5:$B$52,Demands_tra!$BI391,Elasticities!Z$5:Z$52))</f>
        <v>#VALUE!</v>
      </c>
      <c r="CH391" s="6" t="e">
        <f ca="1">IF($BI391="",SUMIF(Elasticities!$B$5:$B$52,Demands_tra!$BH391,Elasticities!AA$5:AA$52),SUMIF(Elasticities!$B$5:$B$52,Demands_tra!$BI391,Elasticities!AA$5:AA$52))</f>
        <v>#VALUE!</v>
      </c>
      <c r="CI391" s="6" t="e">
        <f ca="1">IF($BI391="",SUMIF(Elasticities!$B$5:$B$52,Demands_tra!$BH391,Elasticities!AB$5:AB$52),SUMIF(Elasticities!$B$5:$B$52,Demands_tra!$BI391,Elasticities!AB$5:AB$52))</f>
        <v>#VALUE!</v>
      </c>
    </row>
    <row r="392" spans="1:87">
      <c r="A392" t="str">
        <f>IF(BYDem_tra!B391="","\I:",BYDem_tra!B391)</f>
        <v>UK</v>
      </c>
      <c r="B392" t="str">
        <f>BYDem_tra!E391</f>
        <v>TWI</v>
      </c>
      <c r="C392" t="str">
        <f t="shared" si="246"/>
        <v>TWI</v>
      </c>
      <c r="D392" s="3">
        <f>SUMIFS(BYDem_tra!$M$2:$M$2000,BYDem_tra!$B$2:$B$2000,Demands_tra!$A392,BYDem_tra!$E$2:$E$2000,Demands_tra!$B392)</f>
        <v>95.2218200988</v>
      </c>
      <c r="E392" s="3">
        <f ca="1" t="shared" si="247"/>
        <v>94.701473626264</v>
      </c>
      <c r="F392" s="3">
        <f ca="1" t="shared" si="248"/>
        <v>106.674403578242</v>
      </c>
      <c r="G392" s="3">
        <f ca="1" t="shared" si="249"/>
        <v>114.044036194595</v>
      </c>
      <c r="H392" s="3">
        <f ca="1" t="shared" si="250"/>
        <v>122.165249963841</v>
      </c>
      <c r="I392" s="3">
        <f ca="1" t="shared" si="251"/>
        <v>131.418298956051</v>
      </c>
      <c r="J392" s="3">
        <f ca="1" t="shared" si="252"/>
        <v>141.497240093024</v>
      </c>
      <c r="K392" s="3">
        <f ca="1" t="shared" si="253"/>
        <v>151.799095245919</v>
      </c>
      <c r="L392" s="3">
        <f ca="1" t="shared" si="254"/>
        <v>162.080333213757</v>
      </c>
      <c r="M392" s="3">
        <f ca="1" t="shared" si="255"/>
        <v>172.459342014697</v>
      </c>
      <c r="N392" s="3">
        <f ca="1" t="shared" si="256"/>
        <v>182.812312348057</v>
      </c>
      <c r="O392" s="3">
        <f ca="1" t="shared" si="257"/>
        <v>192.669783833387</v>
      </c>
      <c r="P392" s="3">
        <f ca="1" t="shared" si="258"/>
        <v>201.846066044462</v>
      </c>
      <c r="Q392" s="3">
        <f ca="1" t="shared" si="259"/>
        <v>210.235967239179</v>
      </c>
      <c r="R392" s="3">
        <f ca="1" t="shared" si="260"/>
        <v>217.839933777039</v>
      </c>
      <c r="S392" s="3">
        <f ca="1" t="shared" si="261"/>
        <v>224.707233972475</v>
      </c>
      <c r="T392" s="3">
        <f ca="1" t="shared" si="262"/>
        <v>230.860918768219</v>
      </c>
      <c r="U392" s="3">
        <f ca="1" t="shared" si="263"/>
        <v>236.228678793171</v>
      </c>
      <c r="V392" s="3" t="e">
        <f ca="1" t="shared" si="264"/>
        <v>#VALUE!</v>
      </c>
      <c r="W392" s="3" t="e">
        <f ca="1" t="shared" si="265"/>
        <v>#DIV/0!</v>
      </c>
      <c r="X392" s="3" t="e">
        <f ca="1" t="shared" si="266"/>
        <v>#DIV/0!</v>
      </c>
      <c r="Y392" s="3" t="e">
        <f ca="1" t="shared" si="267"/>
        <v>#DIV/0!</v>
      </c>
      <c r="Z392" s="3" t="e">
        <f ca="1" t="shared" si="268"/>
        <v>#DIV/0!</v>
      </c>
      <c r="AA392" s="3" t="e">
        <f ca="1" t="shared" si="269"/>
        <v>#DIV/0!</v>
      </c>
      <c r="AB392" s="3" t="e">
        <f ca="1" t="shared" si="270"/>
        <v>#DIV/0!</v>
      </c>
      <c r="AC392" s="3" t="e">
        <f ca="1" t="shared" si="271"/>
        <v>#DIV/0!</v>
      </c>
      <c r="AE392" s="34" t="str">
        <f ca="1">VLOOKUP($C392,'Default drvr and elast'!$A$4:$C$49,MATCH(VLOOKUP(A392,Classification!$B$4:$D$99,2,FALSE),'Default drvr and elast'!$A$3:$C$3,0),FALSE)</f>
        <v>GDP</v>
      </c>
      <c r="AF392" s="4"/>
      <c r="AG392" s="6">
        <f ca="1">IF($AF392="",SUMIFS('Growth rates'!D$4:D$922,'Growth rates'!$B$4:$B$922,Demands_tra!$A392,'Growth rates'!$C$4:$C$922,$AE392),SUMIFS('Growth rates'!D$4:D$922,'Growth rates'!$B$4:$B$922,Demands_tra!$A392,'Growth rates'!$C$4:$C$922,$AF392))</f>
        <v>1</v>
      </c>
      <c r="AH392" s="6">
        <f ca="1">IF($AF392="",SUMIFS('Growth rates'!E$4:E$922,'Growth rates'!$B$4:$B$922,Demands_tra!$A392,'Growth rates'!$C$4:$C$922,$AE392),SUMIFS('Growth rates'!E$4:E$922,'Growth rates'!$B$4:$B$922,Demands_tra!$A392,'Growth rates'!$C$4:$C$922,$AF392))</f>
        <v>0.993148396218289</v>
      </c>
      <c r="AI392" s="6">
        <f ca="1">IF($AF392="",SUMIFS('Growth rates'!F$4:F$922,'Growth rates'!$B$4:$B$922,Demands_tra!$A392,'Growth rates'!$C$4:$C$922,$AE392),SUMIFS('Growth rates'!F$4:F$922,'Growth rates'!$B$4:$B$922,Demands_tra!$A392,'Growth rates'!$C$4:$C$922,$AF392))</f>
        <v>1.15302533912728</v>
      </c>
      <c r="AJ392" s="6">
        <f ca="1">IF($AF392="",SUMIFS('Growth rates'!G$4:G$922,'Growth rates'!$B$4:$B$922,Demands_tra!$A392,'Growth rates'!$C$4:$C$922,$AE392),SUMIFS('Growth rates'!G$4:G$922,'Growth rates'!$B$4:$B$922,Demands_tra!$A392,'Growth rates'!$C$4:$C$922,$AF392))</f>
        <v>1.25605186635103</v>
      </c>
      <c r="AK392" s="6">
        <f ca="1">IF($AF392="",SUMIFS('Growth rates'!H$4:H$922,'Growth rates'!$B$4:$B$922,Demands_tra!$A392,'Growth rates'!$C$4:$C$922,$AE392),SUMIFS('Growth rates'!H$4:H$922,'Growth rates'!$B$4:$B$922,Demands_tra!$A392,'Growth rates'!$C$4:$C$922,$AF392))</f>
        <v>1.37359173441292</v>
      </c>
      <c r="AL392" s="6">
        <f ca="1">IF($AF392="",SUMIFS('Growth rates'!I$4:I$922,'Growth rates'!$B$4:$B$922,Demands_tra!$A392,'Growth rates'!$C$4:$C$922,$AE392),SUMIFS('Growth rates'!I$4:I$922,'Growth rates'!$B$4:$B$922,Demands_tra!$A392,'Growth rates'!$C$4:$C$922,$AF392))</f>
        <v>1.51253590278995</v>
      </c>
      <c r="AM392" s="6">
        <f ca="1">IF($AF392="",SUMIFS('Growth rates'!J$4:J$922,'Growth rates'!$B$4:$B$922,Demands_tra!$A392,'Growth rates'!$C$4:$C$922,$AE392),SUMIFS('Growth rates'!J$4:J$922,'Growth rates'!$B$4:$B$922,Demands_tra!$A392,'Growth rates'!$C$4:$C$922,$AF392))</f>
        <v>1.67002180157007</v>
      </c>
      <c r="AN392" s="6">
        <f ca="1">IF($AF392="",SUMIFS('Growth rates'!K$4:K$922,'Growth rates'!$B$4:$B$922,Demands_tra!$A392,'Growth rates'!$C$4:$C$922,$AE392),SUMIFS('Growth rates'!K$4:K$922,'Growth rates'!$B$4:$B$922,Demands_tra!$A392,'Growth rates'!$C$4:$C$922,$AF392))</f>
        <v>1.83787012917579</v>
      </c>
      <c r="AO392" s="6">
        <f ca="1">IF($AF392="",SUMIFS('Growth rates'!L$4:L$922,'Growth rates'!$B$4:$B$922,Demands_tra!$A392,'Growth rates'!$C$4:$C$922,$AE392),SUMIFS('Growth rates'!L$4:L$922,'Growth rates'!$B$4:$B$922,Demands_tra!$A392,'Growth rates'!$C$4:$C$922,$AF392))</f>
        <v>2.01265025707437</v>
      </c>
      <c r="AP392" s="6">
        <f ca="1">IF($AF392="",SUMIFS('Growth rates'!M$4:M$922,'Growth rates'!$B$4:$B$922,Demands_tra!$A392,'Growth rates'!$C$4:$C$922,$AE392),SUMIFS('Growth rates'!M$4:M$922,'Growth rates'!$B$4:$B$922,Demands_tra!$A392,'Growth rates'!$C$4:$C$922,$AF392))</f>
        <v>2.19676808060046</v>
      </c>
      <c r="AQ392" s="6">
        <f ca="1">IF($AF392="",SUMIFS('Growth rates'!N$4:N$922,'Growth rates'!$B$4:$B$922,Demands_tra!$A392,'Growth rates'!$C$4:$C$922,$AE392),SUMIFS('Growth rates'!N$4:N$922,'Growth rates'!$B$4:$B$922,Demands_tra!$A392,'Growth rates'!$C$4:$C$922,$AF392))</f>
        <v>2.38858625431799</v>
      </c>
      <c r="AR392" s="6">
        <f ca="1">IF($AF392="",SUMIFS('Growth rates'!O$4:O$922,'Growth rates'!$B$4:$B$922,Demands_tra!$A392,'Growth rates'!$C$4:$C$922,$AE392),SUMIFS('Growth rates'!O$4:O$922,'Growth rates'!$B$4:$B$922,Demands_tra!$A392,'Growth rates'!$C$4:$C$922,$AF392))</f>
        <v>2.57939454604319</v>
      </c>
      <c r="AS392" s="6">
        <f ca="1">IF($AF392="",SUMIFS('Growth rates'!P$4:P$922,'Growth rates'!$B$4:$B$922,Demands_tra!$A392,'Growth rates'!$C$4:$C$922,$AE392),SUMIFS('Growth rates'!P$4:P$922,'Growth rates'!$B$4:$B$922,Demands_tra!$A392,'Growth rates'!$C$4:$C$922,$AF392))</f>
        <v>2.76482670127988</v>
      </c>
      <c r="AT392" s="6">
        <f ca="1">IF($AF392="",SUMIFS('Growth rates'!Q$4:Q$922,'Growth rates'!$B$4:$B$922,Demands_tra!$A392,'Growth rates'!$C$4:$C$922,$AE392),SUMIFS('Growth rates'!Q$4:Q$922,'Growth rates'!$B$4:$B$922,Demands_tra!$A392,'Growth rates'!$C$4:$C$922,$AF392))</f>
        <v>2.94163030596454</v>
      </c>
      <c r="AU392" s="6">
        <f ca="1">IF($AF392="",SUMIFS('Growth rates'!R$4:R$922,'Growth rates'!$B$4:$B$922,Demands_tra!$A392,'Growth rates'!$C$4:$C$922,$AE392),SUMIFS('Growth rates'!R$4:R$922,'Growth rates'!$B$4:$B$922,Demands_tra!$A392,'Growth rates'!$C$4:$C$922,$AF392))</f>
        <v>3.10852444359958</v>
      </c>
      <c r="AV392" s="6">
        <f ca="1">IF($AF392="",SUMIFS('Growth rates'!S$4:S$922,'Growth rates'!$B$4:$B$922,Demands_tra!$A392,'Growth rates'!$C$4:$C$922,$AE392),SUMIFS('Growth rates'!S$4:S$922,'Growth rates'!$B$4:$B$922,Demands_tra!$A392,'Growth rates'!$C$4:$C$922,$AF392))</f>
        <v>3.26531604850998</v>
      </c>
      <c r="AW392" s="6">
        <f ca="1">IF($AF392="",SUMIFS('Growth rates'!T$4:T$922,'Growth rates'!$B$4:$B$922,Demands_tra!$A392,'Growth rates'!$C$4:$C$922,$AE392),SUMIFS('Growth rates'!T$4:T$922,'Growth rates'!$B$4:$B$922,Demands_tra!$A392,'Growth rates'!$C$4:$C$922,$AF392))</f>
        <v>3.41131082682603</v>
      </c>
      <c r="AX392" s="6">
        <f ca="1">IF($AF392="",SUMIFS('Growth rates'!U$4:U$922,'Growth rates'!$B$4:$B$922,Demands_tra!$A392,'Growth rates'!$C$4:$C$922,$AE392),SUMIFS('Growth rates'!U$4:U$922,'Growth rates'!$B$4:$B$922,Demands_tra!$A392,'Growth rates'!$C$4:$C$922,$AF392))</f>
        <v>3.54350512218087</v>
      </c>
      <c r="AY392" s="6">
        <f ca="1">IF($AF392="",SUMIFS('Growth rates'!V$4:V$922,'Growth rates'!$B$4:$B$922,Demands_tra!$A392,'Growth rates'!$C$4:$C$922,$AE392),SUMIFS('Growth rates'!V$4:V$922,'Growth rates'!$B$4:$B$922,Demands_tra!$A392,'Growth rates'!$C$4:$C$922,$AF392))</f>
        <v>0</v>
      </c>
      <c r="AZ392" s="6">
        <f ca="1">IF($AF392="",SUMIFS('Growth rates'!W$4:W$922,'Growth rates'!$B$4:$B$922,Demands_tra!$A392,'Growth rates'!$C$4:$C$922,$AE392),SUMIFS('Growth rates'!W$4:W$922,'Growth rates'!$B$4:$B$922,Demands_tra!$A392,'Growth rates'!$C$4:$C$922,$AF392))</f>
        <v>0</v>
      </c>
      <c r="BA392" s="6">
        <f ca="1">IF($AF392="",SUMIFS('Growth rates'!X$4:X$922,'Growth rates'!$B$4:$B$922,Demands_tra!$A392,'Growth rates'!$C$4:$C$922,$AE392),SUMIFS('Growth rates'!X$4:X$922,'Growth rates'!$B$4:$B$922,Demands_tra!$A392,'Growth rates'!$C$4:$C$922,$AF392))</f>
        <v>0</v>
      </c>
      <c r="BB392" s="6">
        <f ca="1">IF($AF392="",SUMIFS('Growth rates'!Y$4:Y$922,'Growth rates'!$B$4:$B$922,Demands_tra!$A392,'Growth rates'!$C$4:$C$922,$AE392),SUMIFS('Growth rates'!Y$4:Y$922,'Growth rates'!$B$4:$B$922,Demands_tra!$A392,'Growth rates'!$C$4:$C$922,$AF392))</f>
        <v>0</v>
      </c>
      <c r="BC392" s="6">
        <f ca="1">IF($AF392="",SUMIFS('Growth rates'!Z$4:Z$922,'Growth rates'!$B$4:$B$922,Demands_tra!$A392,'Growth rates'!$C$4:$C$922,$AE392),SUMIFS('Growth rates'!Z$4:Z$922,'Growth rates'!$B$4:$B$922,Demands_tra!$A392,'Growth rates'!$C$4:$C$922,$AF392))</f>
        <v>0</v>
      </c>
      <c r="BD392" s="6">
        <f ca="1">IF($AF392="",SUMIFS('Growth rates'!AA$4:AA$922,'Growth rates'!$B$4:$B$922,Demands_tra!$A392,'Growth rates'!$C$4:$C$922,$AE392),SUMIFS('Growth rates'!AA$4:AA$922,'Growth rates'!$B$4:$B$922,Demands_tra!$A392,'Growth rates'!$C$4:$C$922,$AF392))</f>
        <v>0</v>
      </c>
      <c r="BE392" s="6">
        <f ca="1">IF($AF392="",SUMIFS('Growth rates'!AB$4:AB$922,'Growth rates'!$B$4:$B$922,Demands_tra!$A392,'Growth rates'!$C$4:$C$922,$AE392),SUMIFS('Growth rates'!AB$4:AB$922,'Growth rates'!$B$4:$B$922,Demands_tra!$A392,'Growth rates'!$C$4:$C$922,$AF392))</f>
        <v>0</v>
      </c>
      <c r="BF392" s="6">
        <f ca="1">IF($AF392="",SUMIFS('Growth rates'!AC$4:AC$922,'Growth rates'!$B$4:$B$922,Demands_tra!$A392,'Growth rates'!$C$4:$C$922,$AE392),SUMIFS('Growth rates'!AC$4:AC$922,'Growth rates'!$B$4:$B$922,Demands_tra!$A392,'Growth rates'!$C$4:$C$922,$AF392))</f>
        <v>0</v>
      </c>
      <c r="BH392" t="str">
        <f ca="1">VLOOKUP($C392,'Default drvr and elast'!$A$4:$F$49,MATCH(VLOOKUP(A392,Classification!$B$4:$D$42,3,FALSE),'Default drvr and elast'!$D$3:$F$3,0)+3,FALSE)</f>
        <v>Med2</v>
      </c>
      <c r="BJ392" s="6">
        <f ca="1">IF($BI392="",SUMIF(Elasticities!$B$5:$B$52,Demands_tra!$BH392,Elasticities!C$5:C$52),SUMIF(Elasticities!$B$5:$B$52,Demands_tra!$BI392,Elasticities!C$5:C$52))</f>
        <v>0.799999999999989</v>
      </c>
      <c r="BK392" s="6">
        <f ca="1">IF($BI392="",SUMIF(Elasticities!$B$5:$B$52,Demands_tra!$BH392,Elasticities!D$5:D$52),SUMIF(Elasticities!$B$5:$B$52,Demands_tra!$BI392,Elasticities!D$5:D$52))</f>
        <v>0.797560975609746</v>
      </c>
      <c r="BL392" s="6">
        <f ca="1">IF($BI392="",SUMIF(Elasticities!$B$5:$B$52,Demands_tra!$BH392,Elasticities!E$5:E$52),SUMIF(Elasticities!$B$5:$B$52,Demands_tra!$BI392,Elasticities!E$5:E$52))</f>
        <v>0.785365853658527</v>
      </c>
      <c r="BM392" s="6">
        <f ca="1">IF($BI392="",SUMIF(Elasticities!$B$5:$B$52,Demands_tra!$BH392,Elasticities!F$5:F$52),SUMIF(Elasticities!$B$5:$B$52,Demands_tra!$BI392,Elasticities!F$5:F$52))</f>
        <v>0.773170731707307</v>
      </c>
      <c r="BN392" s="6">
        <f ca="1">IF($BI392="",SUMIF(Elasticities!$B$5:$B$52,Demands_tra!$BH392,Elasticities!G$5:G$52),SUMIF(Elasticities!$B$5:$B$52,Demands_tra!$BI392,Elasticities!G$5:G$52))</f>
        <v>0.760975609756088</v>
      </c>
      <c r="BO392" s="6">
        <f ca="1">IF($BI392="",SUMIF(Elasticities!$B$5:$B$52,Demands_tra!$BH392,Elasticities!H$5:H$52),SUMIF(Elasticities!$B$5:$B$52,Demands_tra!$BI392,Elasticities!H$5:H$52))</f>
        <v>0.748780487804868</v>
      </c>
      <c r="BP392" s="6">
        <f ca="1">IF($BI392="",SUMIF(Elasticities!$B$5:$B$52,Demands_tra!$BH392,Elasticities!I$5:I$52),SUMIF(Elasticities!$B$5:$B$52,Demands_tra!$BI392,Elasticities!I$5:I$52))</f>
        <v>0.736585365853649</v>
      </c>
      <c r="BQ392" s="6">
        <f ca="1">IF($BI392="",SUMIF(Elasticities!$B$5:$B$52,Demands_tra!$BH392,Elasticities!J$5:J$52),SUMIF(Elasticities!$B$5:$B$52,Demands_tra!$BI392,Elasticities!J$5:J$52))</f>
        <v>0.724390243902429</v>
      </c>
      <c r="BR392" s="6">
        <f ca="1">IF($BI392="",SUMIF(Elasticities!$B$5:$B$52,Demands_tra!$BH392,Elasticities!K$5:K$52),SUMIF(Elasticities!$B$5:$B$52,Demands_tra!$BI392,Elasticities!K$5:K$52))</f>
        <v>0.71219512195121</v>
      </c>
      <c r="BS392" s="6">
        <f ca="1">IF($BI392="",SUMIF(Elasticities!$B$5:$B$52,Demands_tra!$BH392,Elasticities!L$5:L$52),SUMIF(Elasticities!$B$5:$B$52,Demands_tra!$BI392,Elasticities!L$5:L$52))</f>
        <v>0.699999999999997</v>
      </c>
      <c r="BT392" s="6">
        <f ca="1">IF($BI392="",SUMIF(Elasticities!$B$5:$B$52,Demands_tra!$BH392,Elasticities!M$5:M$52),SUMIF(Elasticities!$B$5:$B$52,Demands_tra!$BI392,Elasticities!M$5:M$52))</f>
        <v>0.687499999999996</v>
      </c>
      <c r="BU392" s="6">
        <f ca="1">IF($BI392="",SUMIF(Elasticities!$B$5:$B$52,Demands_tra!$BH392,Elasticities!N$5:N$52),SUMIF(Elasticities!$B$5:$B$52,Demands_tra!$BI392,Elasticities!N$5:N$52))</f>
        <v>0.674999999999996</v>
      </c>
      <c r="BV392" s="6">
        <f ca="1">IF($BI392="",SUMIF(Elasticities!$B$5:$B$52,Demands_tra!$BH392,Elasticities!O$5:O$52),SUMIF(Elasticities!$B$5:$B$52,Demands_tra!$BI392,Elasticities!O$5:O$52))</f>
        <v>0.662499999999996</v>
      </c>
      <c r="BW392" s="6">
        <f ca="1">IF($BI392="",SUMIF(Elasticities!$B$5:$B$52,Demands_tra!$BH392,Elasticities!P$5:P$52),SUMIF(Elasticities!$B$5:$B$52,Demands_tra!$BI392,Elasticities!P$5:P$52))</f>
        <v>0.649999999999997</v>
      </c>
      <c r="BX392" s="6">
        <f ca="1">IF($BI392="",SUMIF(Elasticities!$B$5:$B$52,Demands_tra!$BH392,Elasticities!Q$5:Q$52),SUMIF(Elasticities!$B$5:$B$52,Demands_tra!$BI392,Elasticities!Q$5:Q$52))</f>
        <v>0.637499999999997</v>
      </c>
      <c r="BY392" s="6">
        <f ca="1">IF($BI392="",SUMIF(Elasticities!$B$5:$B$52,Demands_tra!$BH392,Elasticities!R$5:R$52),SUMIF(Elasticities!$B$5:$B$52,Demands_tra!$BI392,Elasticities!R$5:R$52))</f>
        <v>0.624999999999996</v>
      </c>
      <c r="BZ392" s="6">
        <f ca="1">IF($BI392="",SUMIF(Elasticities!$B$5:$B$52,Demands_tra!$BH392,Elasticities!S$5:S$52),SUMIF(Elasticities!$B$5:$B$52,Demands_tra!$BI392,Elasticities!S$5:S$52))</f>
        <v>0.612499999999996</v>
      </c>
      <c r="CA392" s="6">
        <f ca="1">IF($BI392="",SUMIF(Elasticities!$B$5:$B$52,Demands_tra!$BH392,Elasticities!T$5:T$52),SUMIF(Elasticities!$B$5:$B$52,Demands_tra!$BI392,Elasticities!T$5:T$52))</f>
        <v>0.599999999999996</v>
      </c>
      <c r="CB392" s="6" t="e">
        <f ca="1">IF($BI392="",SUMIF(Elasticities!$B$5:$B$52,Demands_tra!$BH392,Elasticities!U$5:U$52),SUMIF(Elasticities!$B$5:$B$52,Demands_tra!$BI392,Elasticities!U$5:U$52))</f>
        <v>#VALUE!</v>
      </c>
      <c r="CC392" s="6" t="e">
        <f ca="1">IF($BI392="",SUMIF(Elasticities!$B$5:$B$52,Demands_tra!$BH392,Elasticities!V$5:V$52),SUMIF(Elasticities!$B$5:$B$52,Demands_tra!$BI392,Elasticities!V$5:V$52))</f>
        <v>#VALUE!</v>
      </c>
      <c r="CD392" s="6" t="e">
        <f ca="1">IF($BI392="",SUMIF(Elasticities!$B$5:$B$52,Demands_tra!$BH392,Elasticities!W$5:W$52),SUMIF(Elasticities!$B$5:$B$52,Demands_tra!$BI392,Elasticities!W$5:W$52))</f>
        <v>#VALUE!</v>
      </c>
      <c r="CE392" s="6" t="e">
        <f ca="1">IF($BI392="",SUMIF(Elasticities!$B$5:$B$52,Demands_tra!$BH392,Elasticities!X$5:X$52),SUMIF(Elasticities!$B$5:$B$52,Demands_tra!$BI392,Elasticities!X$5:X$52))</f>
        <v>#VALUE!</v>
      </c>
      <c r="CF392" s="6" t="e">
        <f ca="1">IF($BI392="",SUMIF(Elasticities!$B$5:$B$52,Demands_tra!$BH392,Elasticities!Y$5:Y$52),SUMIF(Elasticities!$B$5:$B$52,Demands_tra!$BI392,Elasticities!Y$5:Y$52))</f>
        <v>#VALUE!</v>
      </c>
      <c r="CG392" s="6" t="e">
        <f ca="1">IF($BI392="",SUMIF(Elasticities!$B$5:$B$52,Demands_tra!$BH392,Elasticities!Z$5:Z$52),SUMIF(Elasticities!$B$5:$B$52,Demands_tra!$BI392,Elasticities!Z$5:Z$52))</f>
        <v>#VALUE!</v>
      </c>
      <c r="CH392" s="6" t="e">
        <f ca="1">IF($BI392="",SUMIF(Elasticities!$B$5:$B$52,Demands_tra!$BH392,Elasticities!AA$5:AA$52),SUMIF(Elasticities!$B$5:$B$52,Demands_tra!$BI392,Elasticities!AA$5:AA$52))</f>
        <v>#VALUE!</v>
      </c>
      <c r="CI392" s="6" t="e">
        <f ca="1">IF($BI392="",SUMIF(Elasticities!$B$5:$B$52,Demands_tra!$BH392,Elasticities!AB$5:AB$52),SUMIF(Elasticities!$B$5:$B$52,Demands_tra!$BI392,Elasticities!AB$5:AB$52))</f>
        <v>#VALUE!</v>
      </c>
    </row>
    <row r="393" spans="1:87">
      <c r="A393" t="str">
        <f>IF(BYDem_tra!B392="","\I:",BYDem_tra!B392)</f>
        <v>UK</v>
      </c>
      <c r="B393" t="str">
        <f>BYDem_tra!E392</f>
        <v>Trd_2w</v>
      </c>
      <c r="C393" t="str">
        <f t="shared" si="246"/>
        <v>Trd_2w</v>
      </c>
      <c r="D393" s="3">
        <f>SUMIFS(BYDem_tra!$M$2:$M$2000,BYDem_tra!$B$2:$B$2000,Demands_tra!$A393,BYDem_tra!$E$2:$E$2000,Demands_tra!$B393)</f>
        <v>2.476</v>
      </c>
      <c r="E393" s="3">
        <f ca="1" t="shared" si="247"/>
        <v>2.48127178115832</v>
      </c>
      <c r="F393" s="3">
        <f ca="1" t="shared" si="248"/>
        <v>2.50721365567309</v>
      </c>
      <c r="G393" s="3">
        <f ca="1" t="shared" si="249"/>
        <v>2.53213476479711</v>
      </c>
      <c r="H393" s="3">
        <f ca="1" t="shared" si="250"/>
        <v>2.55691076332157</v>
      </c>
      <c r="I393" s="3">
        <f ca="1" t="shared" si="251"/>
        <v>2.58331743935782</v>
      </c>
      <c r="J393" s="3">
        <f ca="1" t="shared" si="252"/>
        <v>2.61232031400092</v>
      </c>
      <c r="K393" s="3">
        <f ca="1" t="shared" si="253"/>
        <v>2.64327590640853</v>
      </c>
      <c r="L393" s="3">
        <f ca="1" t="shared" si="254"/>
        <v>2.66789056239931</v>
      </c>
      <c r="M393" s="3">
        <f ca="1" t="shared" si="255"/>
        <v>2.68787531556031</v>
      </c>
      <c r="N393" s="3">
        <f ca="1" t="shared" si="256"/>
        <v>2.70502878644896</v>
      </c>
      <c r="O393" s="3">
        <f ca="1" t="shared" si="257"/>
        <v>2.72209219590699</v>
      </c>
      <c r="P393" s="3">
        <f ca="1" t="shared" si="258"/>
        <v>2.73873636118494</v>
      </c>
      <c r="Q393" s="3">
        <f ca="1" t="shared" si="259"/>
        <v>2.75224298707687</v>
      </c>
      <c r="R393" s="3">
        <f ca="1" t="shared" si="260"/>
        <v>2.76045689959818</v>
      </c>
      <c r="S393" s="3">
        <f ca="1" t="shared" si="261"/>
        <v>2.76363225814255</v>
      </c>
      <c r="T393" s="3">
        <f ca="1" t="shared" si="262"/>
        <v>2.76364663124386</v>
      </c>
      <c r="U393" s="3">
        <f ca="1" t="shared" si="263"/>
        <v>2.76182972788546</v>
      </c>
      <c r="V393" s="3" t="e">
        <f ca="1" t="shared" si="264"/>
        <v>#VALUE!</v>
      </c>
      <c r="W393" s="3" t="e">
        <f ca="1" t="shared" si="265"/>
        <v>#DIV/0!</v>
      </c>
      <c r="X393" s="3" t="e">
        <f ca="1" t="shared" si="266"/>
        <v>#DIV/0!</v>
      </c>
      <c r="Y393" s="3" t="e">
        <f ca="1" t="shared" si="267"/>
        <v>#DIV/0!</v>
      </c>
      <c r="Z393" s="3" t="e">
        <f ca="1" t="shared" si="268"/>
        <v>#DIV/0!</v>
      </c>
      <c r="AA393" s="3" t="e">
        <f ca="1" t="shared" si="269"/>
        <v>#DIV/0!</v>
      </c>
      <c r="AB393" s="3" t="e">
        <f ca="1" t="shared" si="270"/>
        <v>#DIV/0!</v>
      </c>
      <c r="AC393" s="3" t="e">
        <f ca="1" t="shared" si="271"/>
        <v>#DIV/0!</v>
      </c>
      <c r="AE393" s="34" t="str">
        <f ca="1">VLOOKUP($C393,'Default drvr and elast'!$A$4:$C$49,MATCH(VLOOKUP(A393,Classification!$B$4:$D$99,2,FALSE),'Default drvr and elast'!$A$3:$C$3,0),FALSE)</f>
        <v>POP</v>
      </c>
      <c r="AF393" s="4"/>
      <c r="AG393" s="6">
        <f ca="1">IF($AF393="",SUMIFS('Growth rates'!D$4:D$922,'Growth rates'!$B$4:$B$922,Demands_tra!$A393,'Growth rates'!$C$4:$C$922,$AE393),SUMIFS('Growth rates'!D$4:D$922,'Growth rates'!$B$4:$B$922,Demands_tra!$A393,'Growth rates'!$C$4:$C$922,$AF393))</f>
        <v>1</v>
      </c>
      <c r="AH393" s="6">
        <f ca="1">IF($AF393="",SUMIFS('Growth rates'!E$4:E$922,'Growth rates'!$B$4:$B$922,Demands_tra!$A393,'Growth rates'!$C$4:$C$922,$AE393),SUMIFS('Growth rates'!E$4:E$922,'Growth rates'!$B$4:$B$922,Demands_tra!$A393,'Growth rates'!$C$4:$C$922,$AF393))</f>
        <v>1.00266957936856</v>
      </c>
      <c r="AI393" s="6">
        <f ca="1">IF($AF393="",SUMIFS('Growth rates'!F$4:F$922,'Growth rates'!$B$4:$B$922,Demands_tra!$A393,'Growth rates'!$C$4:$C$922,$AE393),SUMIFS('Growth rates'!F$4:F$922,'Growth rates'!$B$4:$B$922,Demands_tra!$A393,'Growth rates'!$C$4:$C$922,$AF393))</f>
        <v>1.01601747621136</v>
      </c>
      <c r="AJ393" s="6">
        <f ca="1">IF($AF393="",SUMIFS('Growth rates'!G$4:G$922,'Growth rates'!$B$4:$B$922,Demands_tra!$A393,'Growth rates'!$C$4:$C$922,$AE393),SUMIFS('Growth rates'!G$4:G$922,'Growth rates'!$B$4:$B$922,Demands_tra!$A393,'Growth rates'!$C$4:$C$922,$AF393))</f>
        <v>1.02907923907903</v>
      </c>
      <c r="AK393" s="6">
        <f ca="1">IF($AF393="",SUMIFS('Growth rates'!H$4:H$922,'Growth rates'!$B$4:$B$922,Demands_tra!$A393,'Growth rates'!$C$4:$C$922,$AE393),SUMIFS('Growth rates'!H$4:H$922,'Growth rates'!$B$4:$B$922,Demands_tra!$A393,'Growth rates'!$C$4:$C$922,$AF393))</f>
        <v>1.04231114578066</v>
      </c>
      <c r="AL393" s="6">
        <f ca="1">IF($AF393="",SUMIFS('Growth rates'!I$4:I$922,'Growth rates'!$B$4:$B$922,Demands_tra!$A393,'Growth rates'!$C$4:$C$922,$AE393),SUMIFS('Growth rates'!I$4:I$922,'Growth rates'!$B$4:$B$922,Demands_tra!$A393,'Growth rates'!$C$4:$C$922,$AF393))</f>
        <v>1.05668724393173</v>
      </c>
      <c r="AM393" s="6">
        <f ca="1">IF($AF393="",SUMIFS('Growth rates'!J$4:J$922,'Growth rates'!$B$4:$B$922,Demands_tra!$A393,'Growth rates'!$C$4:$C$922,$AE393),SUMIFS('Growth rates'!J$4:J$922,'Growth rates'!$B$4:$B$922,Demands_tra!$A393,'Growth rates'!$C$4:$C$922,$AF393))</f>
        <v>1.07279320512051</v>
      </c>
      <c r="AN393" s="6">
        <f ca="1">IF($AF393="",SUMIFS('Growth rates'!K$4:K$922,'Growth rates'!$B$4:$B$922,Demands_tra!$A393,'Growth rates'!$C$4:$C$922,$AE393),SUMIFS('Growth rates'!K$4:K$922,'Growth rates'!$B$4:$B$922,Demands_tra!$A393,'Growth rates'!$C$4:$C$922,$AF393))</f>
        <v>1.09034235623113</v>
      </c>
      <c r="AO393" s="6">
        <f ca="1">IF($AF393="",SUMIFS('Growth rates'!L$4:L$922,'Growth rates'!$B$4:$B$922,Demands_tra!$A393,'Growth rates'!$C$4:$C$922,$AE393),SUMIFS('Growth rates'!L$4:L$922,'Growth rates'!$B$4:$B$922,Demands_tra!$A393,'Growth rates'!$C$4:$C$922,$AF393))</f>
        <v>1.10459892987391</v>
      </c>
      <c r="AP393" s="6">
        <f ca="1">IF($AF393="",SUMIFS('Growth rates'!M$4:M$922,'Growth rates'!$B$4:$B$922,Demands_tra!$A393,'Growth rates'!$C$4:$C$922,$AE393),SUMIFS('Growth rates'!M$4:M$922,'Growth rates'!$B$4:$B$922,Demands_tra!$A393,'Growth rates'!$C$4:$C$922,$AF393))</f>
        <v>1.11641947093388</v>
      </c>
      <c r="AQ393" s="6">
        <f ca="1">IF($AF393="",SUMIFS('Growth rates'!N$4:N$922,'Growth rates'!$B$4:$B$922,Demands_tra!$A393,'Growth rates'!$C$4:$C$922,$AE393),SUMIFS('Growth rates'!N$4:N$922,'Growth rates'!$B$4:$B$922,Demands_tra!$A393,'Growth rates'!$C$4:$C$922,$AF393))</f>
        <v>1.1267827594842</v>
      </c>
      <c r="AR393" s="6">
        <f ca="1">IF($AF393="",SUMIFS('Growth rates'!O$4:O$922,'Growth rates'!$B$4:$B$922,Demands_tra!$A393,'Growth rates'!$C$4:$C$922,$AE393),SUMIFS('Growth rates'!O$4:O$922,'Growth rates'!$B$4:$B$922,Demands_tra!$A393,'Growth rates'!$C$4:$C$922,$AF393))</f>
        <v>1.13731280726268</v>
      </c>
      <c r="AS393" s="6">
        <f ca="1">IF($AF393="",SUMIFS('Growth rates'!P$4:P$922,'Growth rates'!$B$4:$B$922,Demands_tra!$A393,'Growth rates'!$C$4:$C$922,$AE393),SUMIFS('Growth rates'!P$4:P$922,'Growth rates'!$B$4:$B$922,Demands_tra!$A393,'Growth rates'!$C$4:$C$922,$AF393))</f>
        <v>1.14780951817165</v>
      </c>
      <c r="AT393" s="6">
        <f ca="1">IF($AF393="",SUMIFS('Growth rates'!Q$4:Q$922,'Growth rates'!$B$4:$B$922,Demands_tra!$A393,'Growth rates'!$C$4:$C$922,$AE393),SUMIFS('Growth rates'!Q$4:Q$922,'Growth rates'!$B$4:$B$922,Demands_tra!$A393,'Growth rates'!$C$4:$C$922,$AF393))</f>
        <v>1.15651821372295</v>
      </c>
      <c r="AU393" s="6">
        <f ca="1">IF($AF393="",SUMIFS('Growth rates'!R$4:R$922,'Growth rates'!$B$4:$B$922,Demands_tra!$A393,'Growth rates'!$C$4:$C$922,$AE393),SUMIFS('Growth rates'!R$4:R$922,'Growth rates'!$B$4:$B$922,Demands_tra!$A393,'Growth rates'!$C$4:$C$922,$AF393))</f>
        <v>1.16193242983768</v>
      </c>
      <c r="AV393" s="6">
        <f ca="1">IF($AF393="",SUMIFS('Growth rates'!S$4:S$922,'Growth rates'!$B$4:$B$922,Demands_tra!$A393,'Growth rates'!$C$4:$C$922,$AE393),SUMIFS('Growth rates'!S$4:S$922,'Growth rates'!$B$4:$B$922,Demands_tra!$A393,'Growth rates'!$C$4:$C$922,$AF393))</f>
        <v>1.16407094658516</v>
      </c>
      <c r="AW393" s="6">
        <f ca="1">IF($AF393="",SUMIFS('Growth rates'!T$4:T$922,'Growth rates'!$B$4:$B$922,Demands_tra!$A393,'Growth rates'!$C$4:$C$922,$AE393),SUMIFS('Growth rates'!T$4:T$922,'Growth rates'!$B$4:$B$922,Demands_tra!$A393,'Growth rates'!$C$4:$C$922,$AF393))</f>
        <v>1.16408083083218</v>
      </c>
      <c r="AX393" s="6">
        <f ca="1">IF($AF393="",SUMIFS('Growth rates'!U$4:U$922,'Growth rates'!$B$4:$B$922,Demands_tra!$A393,'Growth rates'!$C$4:$C$922,$AE393),SUMIFS('Growth rates'!U$4:U$922,'Growth rates'!$B$4:$B$922,Demands_tra!$A393,'Growth rates'!$C$4:$C$922,$AF393))</f>
        <v>1.16280532865867</v>
      </c>
      <c r="AY393" s="6">
        <f ca="1">IF($AF393="",SUMIFS('Growth rates'!V$4:V$922,'Growth rates'!$B$4:$B$922,Demands_tra!$A393,'Growth rates'!$C$4:$C$922,$AE393),SUMIFS('Growth rates'!V$4:V$922,'Growth rates'!$B$4:$B$922,Demands_tra!$A393,'Growth rates'!$C$4:$C$922,$AF393))</f>
        <v>0</v>
      </c>
      <c r="AZ393" s="6">
        <f ca="1">IF($AF393="",SUMIFS('Growth rates'!W$4:W$922,'Growth rates'!$B$4:$B$922,Demands_tra!$A393,'Growth rates'!$C$4:$C$922,$AE393),SUMIFS('Growth rates'!W$4:W$922,'Growth rates'!$B$4:$B$922,Demands_tra!$A393,'Growth rates'!$C$4:$C$922,$AF393))</f>
        <v>0</v>
      </c>
      <c r="BA393" s="6">
        <f ca="1">IF($AF393="",SUMIFS('Growth rates'!X$4:X$922,'Growth rates'!$B$4:$B$922,Demands_tra!$A393,'Growth rates'!$C$4:$C$922,$AE393),SUMIFS('Growth rates'!X$4:X$922,'Growth rates'!$B$4:$B$922,Demands_tra!$A393,'Growth rates'!$C$4:$C$922,$AF393))</f>
        <v>0</v>
      </c>
      <c r="BB393" s="6">
        <f ca="1">IF($AF393="",SUMIFS('Growth rates'!Y$4:Y$922,'Growth rates'!$B$4:$B$922,Demands_tra!$A393,'Growth rates'!$C$4:$C$922,$AE393),SUMIFS('Growth rates'!Y$4:Y$922,'Growth rates'!$B$4:$B$922,Demands_tra!$A393,'Growth rates'!$C$4:$C$922,$AF393))</f>
        <v>0</v>
      </c>
      <c r="BC393" s="6">
        <f ca="1">IF($AF393="",SUMIFS('Growth rates'!Z$4:Z$922,'Growth rates'!$B$4:$B$922,Demands_tra!$A393,'Growth rates'!$C$4:$C$922,$AE393),SUMIFS('Growth rates'!Z$4:Z$922,'Growth rates'!$B$4:$B$922,Demands_tra!$A393,'Growth rates'!$C$4:$C$922,$AF393))</f>
        <v>0</v>
      </c>
      <c r="BD393" s="6">
        <f ca="1">IF($AF393="",SUMIFS('Growth rates'!AA$4:AA$922,'Growth rates'!$B$4:$B$922,Demands_tra!$A393,'Growth rates'!$C$4:$C$922,$AE393),SUMIFS('Growth rates'!AA$4:AA$922,'Growth rates'!$B$4:$B$922,Demands_tra!$A393,'Growth rates'!$C$4:$C$922,$AF393))</f>
        <v>0</v>
      </c>
      <c r="BE393" s="6">
        <f ca="1">IF($AF393="",SUMIFS('Growth rates'!AB$4:AB$922,'Growth rates'!$B$4:$B$922,Demands_tra!$A393,'Growth rates'!$C$4:$C$922,$AE393),SUMIFS('Growth rates'!AB$4:AB$922,'Growth rates'!$B$4:$B$922,Demands_tra!$A393,'Growth rates'!$C$4:$C$922,$AF393))</f>
        <v>0</v>
      </c>
      <c r="BF393" s="6">
        <f ca="1">IF($AF393="",SUMIFS('Growth rates'!AC$4:AC$922,'Growth rates'!$B$4:$B$922,Demands_tra!$A393,'Growth rates'!$C$4:$C$922,$AE393),SUMIFS('Growth rates'!AC$4:AC$922,'Growth rates'!$B$4:$B$922,Demands_tra!$A393,'Growth rates'!$C$4:$C$922,$AF393))</f>
        <v>0</v>
      </c>
      <c r="BH393" t="str">
        <f ca="1">VLOOKUP($C393,'Default drvr and elast'!$A$4:$F$49,MATCH(VLOOKUP(A393,Classification!$B$4:$D$42,3,FALSE),'Default drvr and elast'!$D$3:$F$3,0)+3,FALSE)</f>
        <v>Med2</v>
      </c>
      <c r="BJ393" s="6">
        <f ca="1">IF($BI393="",SUMIF(Elasticities!$B$5:$B$52,Demands_tra!$BH393,Elasticities!C$5:C$52),SUMIF(Elasticities!$B$5:$B$52,Demands_tra!$BI393,Elasticities!C$5:C$52))</f>
        <v>0.799999999999989</v>
      </c>
      <c r="BK393" s="6">
        <f ca="1">IF($BI393="",SUMIF(Elasticities!$B$5:$B$52,Demands_tra!$BH393,Elasticities!D$5:D$52),SUMIF(Elasticities!$B$5:$B$52,Demands_tra!$BI393,Elasticities!D$5:D$52))</f>
        <v>0.797560975609746</v>
      </c>
      <c r="BL393" s="6">
        <f ca="1">IF($BI393="",SUMIF(Elasticities!$B$5:$B$52,Demands_tra!$BH393,Elasticities!E$5:E$52),SUMIF(Elasticities!$B$5:$B$52,Demands_tra!$BI393,Elasticities!E$5:E$52))</f>
        <v>0.785365853658527</v>
      </c>
      <c r="BM393" s="6">
        <f ca="1">IF($BI393="",SUMIF(Elasticities!$B$5:$B$52,Demands_tra!$BH393,Elasticities!F$5:F$52),SUMIF(Elasticities!$B$5:$B$52,Demands_tra!$BI393,Elasticities!F$5:F$52))</f>
        <v>0.773170731707307</v>
      </c>
      <c r="BN393" s="6">
        <f ca="1">IF($BI393="",SUMIF(Elasticities!$B$5:$B$52,Demands_tra!$BH393,Elasticities!G$5:G$52),SUMIF(Elasticities!$B$5:$B$52,Demands_tra!$BI393,Elasticities!G$5:G$52))</f>
        <v>0.760975609756088</v>
      </c>
      <c r="BO393" s="6">
        <f ca="1">IF($BI393="",SUMIF(Elasticities!$B$5:$B$52,Demands_tra!$BH393,Elasticities!H$5:H$52),SUMIF(Elasticities!$B$5:$B$52,Demands_tra!$BI393,Elasticities!H$5:H$52))</f>
        <v>0.748780487804868</v>
      </c>
      <c r="BP393" s="6">
        <f ca="1">IF($BI393="",SUMIF(Elasticities!$B$5:$B$52,Demands_tra!$BH393,Elasticities!I$5:I$52),SUMIF(Elasticities!$B$5:$B$52,Demands_tra!$BI393,Elasticities!I$5:I$52))</f>
        <v>0.736585365853649</v>
      </c>
      <c r="BQ393" s="6">
        <f ca="1">IF($BI393="",SUMIF(Elasticities!$B$5:$B$52,Demands_tra!$BH393,Elasticities!J$5:J$52),SUMIF(Elasticities!$B$5:$B$52,Demands_tra!$BI393,Elasticities!J$5:J$52))</f>
        <v>0.724390243902429</v>
      </c>
      <c r="BR393" s="6">
        <f ca="1">IF($BI393="",SUMIF(Elasticities!$B$5:$B$52,Demands_tra!$BH393,Elasticities!K$5:K$52),SUMIF(Elasticities!$B$5:$B$52,Demands_tra!$BI393,Elasticities!K$5:K$52))</f>
        <v>0.71219512195121</v>
      </c>
      <c r="BS393" s="6">
        <f ca="1">IF($BI393="",SUMIF(Elasticities!$B$5:$B$52,Demands_tra!$BH393,Elasticities!L$5:L$52),SUMIF(Elasticities!$B$5:$B$52,Demands_tra!$BI393,Elasticities!L$5:L$52))</f>
        <v>0.699999999999997</v>
      </c>
      <c r="BT393" s="6">
        <f ca="1">IF($BI393="",SUMIF(Elasticities!$B$5:$B$52,Demands_tra!$BH393,Elasticities!M$5:M$52),SUMIF(Elasticities!$B$5:$B$52,Demands_tra!$BI393,Elasticities!M$5:M$52))</f>
        <v>0.687499999999996</v>
      </c>
      <c r="BU393" s="6">
        <f ca="1">IF($BI393="",SUMIF(Elasticities!$B$5:$B$52,Demands_tra!$BH393,Elasticities!N$5:N$52),SUMIF(Elasticities!$B$5:$B$52,Demands_tra!$BI393,Elasticities!N$5:N$52))</f>
        <v>0.674999999999996</v>
      </c>
      <c r="BV393" s="6">
        <f ca="1">IF($BI393="",SUMIF(Elasticities!$B$5:$B$52,Demands_tra!$BH393,Elasticities!O$5:O$52),SUMIF(Elasticities!$B$5:$B$52,Demands_tra!$BI393,Elasticities!O$5:O$52))</f>
        <v>0.662499999999996</v>
      </c>
      <c r="BW393" s="6">
        <f ca="1">IF($BI393="",SUMIF(Elasticities!$B$5:$B$52,Demands_tra!$BH393,Elasticities!P$5:P$52),SUMIF(Elasticities!$B$5:$B$52,Demands_tra!$BI393,Elasticities!P$5:P$52))</f>
        <v>0.649999999999997</v>
      </c>
      <c r="BX393" s="6">
        <f ca="1">IF($BI393="",SUMIF(Elasticities!$B$5:$B$52,Demands_tra!$BH393,Elasticities!Q$5:Q$52),SUMIF(Elasticities!$B$5:$B$52,Demands_tra!$BI393,Elasticities!Q$5:Q$52))</f>
        <v>0.637499999999997</v>
      </c>
      <c r="BY393" s="6">
        <f ca="1">IF($BI393="",SUMIF(Elasticities!$B$5:$B$52,Demands_tra!$BH393,Elasticities!R$5:R$52),SUMIF(Elasticities!$B$5:$B$52,Demands_tra!$BI393,Elasticities!R$5:R$52))</f>
        <v>0.624999999999996</v>
      </c>
      <c r="BZ393" s="6">
        <f ca="1">IF($BI393="",SUMIF(Elasticities!$B$5:$B$52,Demands_tra!$BH393,Elasticities!S$5:S$52),SUMIF(Elasticities!$B$5:$B$52,Demands_tra!$BI393,Elasticities!S$5:S$52))</f>
        <v>0.612499999999996</v>
      </c>
      <c r="CA393" s="6">
        <f ca="1">IF($BI393="",SUMIF(Elasticities!$B$5:$B$52,Demands_tra!$BH393,Elasticities!T$5:T$52),SUMIF(Elasticities!$B$5:$B$52,Demands_tra!$BI393,Elasticities!T$5:T$52))</f>
        <v>0.599999999999996</v>
      </c>
      <c r="CB393" s="6" t="e">
        <f ca="1">IF($BI393="",SUMIF(Elasticities!$B$5:$B$52,Demands_tra!$BH393,Elasticities!U$5:U$52),SUMIF(Elasticities!$B$5:$B$52,Demands_tra!$BI393,Elasticities!U$5:U$52))</f>
        <v>#VALUE!</v>
      </c>
      <c r="CC393" s="6" t="e">
        <f ca="1">IF($BI393="",SUMIF(Elasticities!$B$5:$B$52,Demands_tra!$BH393,Elasticities!V$5:V$52),SUMIF(Elasticities!$B$5:$B$52,Demands_tra!$BI393,Elasticities!V$5:V$52))</f>
        <v>#VALUE!</v>
      </c>
      <c r="CD393" s="6" t="e">
        <f ca="1">IF($BI393="",SUMIF(Elasticities!$B$5:$B$52,Demands_tra!$BH393,Elasticities!W$5:W$52),SUMIF(Elasticities!$B$5:$B$52,Demands_tra!$BI393,Elasticities!W$5:W$52))</f>
        <v>#VALUE!</v>
      </c>
      <c r="CE393" s="6" t="e">
        <f ca="1">IF($BI393="",SUMIF(Elasticities!$B$5:$B$52,Demands_tra!$BH393,Elasticities!X$5:X$52),SUMIF(Elasticities!$B$5:$B$52,Demands_tra!$BI393,Elasticities!X$5:X$52))</f>
        <v>#VALUE!</v>
      </c>
      <c r="CF393" s="6" t="e">
        <f ca="1">IF($BI393="",SUMIF(Elasticities!$B$5:$B$52,Demands_tra!$BH393,Elasticities!Y$5:Y$52),SUMIF(Elasticities!$B$5:$B$52,Demands_tra!$BI393,Elasticities!Y$5:Y$52))</f>
        <v>#VALUE!</v>
      </c>
      <c r="CG393" s="6" t="e">
        <f ca="1">IF($BI393="",SUMIF(Elasticities!$B$5:$B$52,Demands_tra!$BH393,Elasticities!Z$5:Z$52),SUMIF(Elasticities!$B$5:$B$52,Demands_tra!$BI393,Elasticities!Z$5:Z$52))</f>
        <v>#VALUE!</v>
      </c>
      <c r="CH393" s="6" t="e">
        <f ca="1">IF($BI393="",SUMIF(Elasticities!$B$5:$B$52,Demands_tra!$BH393,Elasticities!AA$5:AA$52),SUMIF(Elasticities!$B$5:$B$52,Demands_tra!$BI393,Elasticities!AA$5:AA$52))</f>
        <v>#VALUE!</v>
      </c>
      <c r="CI393" s="6" t="e">
        <f ca="1">IF($BI393="",SUMIF(Elasticities!$B$5:$B$52,Demands_tra!$BH393,Elasticities!AB$5:AB$52),SUMIF(Elasticities!$B$5:$B$52,Demands_tra!$BI393,Elasticities!AB$5:AB$52))</f>
        <v>#VALUE!</v>
      </c>
    </row>
    <row r="394" spans="1:87">
      <c r="A394" t="str">
        <f>IF(BYDem_tra!B393="","\I:",BYDem_tra!B393)</f>
        <v>UK</v>
      </c>
      <c r="B394" t="str">
        <f>BYDem_tra!E393</f>
        <v>Trd_3w</v>
      </c>
      <c r="C394" t="str">
        <f t="shared" si="246"/>
        <v>Trd_3w</v>
      </c>
      <c r="D394" s="3">
        <f>SUMIFS(BYDem_tra!$M$2:$M$2000,BYDem_tra!$B$2:$B$2000,Demands_tra!$A394,BYDem_tra!$E$2:$E$2000,Demands_tra!$B394)</f>
        <v>1.47</v>
      </c>
      <c r="E394" s="3">
        <f ca="1" t="shared" si="247"/>
        <v>1.47312985391871</v>
      </c>
      <c r="F394" s="3">
        <f ca="1" t="shared" si="248"/>
        <v>1.48853153224533</v>
      </c>
      <c r="G394" s="3">
        <f ca="1" t="shared" si="249"/>
        <v>1.50332718265418</v>
      </c>
      <c r="H394" s="3">
        <f ca="1" t="shared" si="250"/>
        <v>1.5180366809704</v>
      </c>
      <c r="I394" s="3">
        <f ca="1" t="shared" si="251"/>
        <v>1.53371431173506</v>
      </c>
      <c r="J394" s="3">
        <f ca="1" t="shared" si="252"/>
        <v>1.55093330435434</v>
      </c>
      <c r="K394" s="3">
        <f ca="1" t="shared" si="253"/>
        <v>1.56931162456403</v>
      </c>
      <c r="L394" s="3">
        <f ca="1" t="shared" si="254"/>
        <v>1.5839253338962</v>
      </c>
      <c r="M394" s="3">
        <f ca="1" t="shared" si="255"/>
        <v>1.59579027216222</v>
      </c>
      <c r="N394" s="3">
        <f ca="1" t="shared" si="256"/>
        <v>1.60597427951533</v>
      </c>
      <c r="O394" s="3">
        <f ca="1" t="shared" si="257"/>
        <v>1.61610481744074</v>
      </c>
      <c r="P394" s="3">
        <f ca="1" t="shared" si="258"/>
        <v>1.62598645029962</v>
      </c>
      <c r="Q394" s="3">
        <f ca="1" t="shared" si="259"/>
        <v>1.63400532754564</v>
      </c>
      <c r="R394" s="3">
        <f ca="1" t="shared" si="260"/>
        <v>1.63888192342864</v>
      </c>
      <c r="S394" s="3">
        <f ca="1" t="shared" si="261"/>
        <v>1.64076713225749</v>
      </c>
      <c r="T394" s="3">
        <f ca="1" t="shared" si="262"/>
        <v>1.64077566556077</v>
      </c>
      <c r="U394" s="3">
        <f ca="1" t="shared" si="263"/>
        <v>1.63969697091746</v>
      </c>
      <c r="V394" s="3" t="e">
        <f ca="1" t="shared" si="264"/>
        <v>#VALUE!</v>
      </c>
      <c r="W394" s="3" t="e">
        <f ca="1" t="shared" si="265"/>
        <v>#DIV/0!</v>
      </c>
      <c r="X394" s="3" t="e">
        <f ca="1" t="shared" si="266"/>
        <v>#DIV/0!</v>
      </c>
      <c r="Y394" s="3" t="e">
        <f ca="1" t="shared" si="267"/>
        <v>#DIV/0!</v>
      </c>
      <c r="Z394" s="3" t="e">
        <f ca="1" t="shared" si="268"/>
        <v>#DIV/0!</v>
      </c>
      <c r="AA394" s="3" t="e">
        <f ca="1" t="shared" si="269"/>
        <v>#DIV/0!</v>
      </c>
      <c r="AB394" s="3" t="e">
        <f ca="1" t="shared" si="270"/>
        <v>#DIV/0!</v>
      </c>
      <c r="AC394" s="3" t="e">
        <f ca="1" t="shared" si="271"/>
        <v>#DIV/0!</v>
      </c>
      <c r="AE394" s="34" t="str">
        <f ca="1">VLOOKUP($C394,'Default drvr and elast'!$A$4:$C$49,MATCH(VLOOKUP(A394,Classification!$B$4:$D$99,2,FALSE),'Default drvr and elast'!$A$3:$C$3,0),FALSE)</f>
        <v>POP</v>
      </c>
      <c r="AF394" s="4"/>
      <c r="AG394" s="6">
        <f ca="1">IF($AF394="",SUMIFS('Growth rates'!D$4:D$922,'Growth rates'!$B$4:$B$922,Demands_tra!$A394,'Growth rates'!$C$4:$C$922,$AE394),SUMIFS('Growth rates'!D$4:D$922,'Growth rates'!$B$4:$B$922,Demands_tra!$A394,'Growth rates'!$C$4:$C$922,$AF394))</f>
        <v>1</v>
      </c>
      <c r="AH394" s="6">
        <f ca="1">IF($AF394="",SUMIFS('Growth rates'!E$4:E$922,'Growth rates'!$B$4:$B$922,Demands_tra!$A394,'Growth rates'!$C$4:$C$922,$AE394),SUMIFS('Growth rates'!E$4:E$922,'Growth rates'!$B$4:$B$922,Demands_tra!$A394,'Growth rates'!$C$4:$C$922,$AF394))</f>
        <v>1.00266957936856</v>
      </c>
      <c r="AI394" s="6">
        <f ca="1">IF($AF394="",SUMIFS('Growth rates'!F$4:F$922,'Growth rates'!$B$4:$B$922,Demands_tra!$A394,'Growth rates'!$C$4:$C$922,$AE394),SUMIFS('Growth rates'!F$4:F$922,'Growth rates'!$B$4:$B$922,Demands_tra!$A394,'Growth rates'!$C$4:$C$922,$AF394))</f>
        <v>1.01601747621136</v>
      </c>
      <c r="AJ394" s="6">
        <f ca="1">IF($AF394="",SUMIFS('Growth rates'!G$4:G$922,'Growth rates'!$B$4:$B$922,Demands_tra!$A394,'Growth rates'!$C$4:$C$922,$AE394),SUMIFS('Growth rates'!G$4:G$922,'Growth rates'!$B$4:$B$922,Demands_tra!$A394,'Growth rates'!$C$4:$C$922,$AF394))</f>
        <v>1.02907923907903</v>
      </c>
      <c r="AK394" s="6">
        <f ca="1">IF($AF394="",SUMIFS('Growth rates'!H$4:H$922,'Growth rates'!$B$4:$B$922,Demands_tra!$A394,'Growth rates'!$C$4:$C$922,$AE394),SUMIFS('Growth rates'!H$4:H$922,'Growth rates'!$B$4:$B$922,Demands_tra!$A394,'Growth rates'!$C$4:$C$922,$AF394))</f>
        <v>1.04231114578066</v>
      </c>
      <c r="AL394" s="6">
        <f ca="1">IF($AF394="",SUMIFS('Growth rates'!I$4:I$922,'Growth rates'!$B$4:$B$922,Demands_tra!$A394,'Growth rates'!$C$4:$C$922,$AE394),SUMIFS('Growth rates'!I$4:I$922,'Growth rates'!$B$4:$B$922,Demands_tra!$A394,'Growth rates'!$C$4:$C$922,$AF394))</f>
        <v>1.05668724393173</v>
      </c>
      <c r="AM394" s="6">
        <f ca="1">IF($AF394="",SUMIFS('Growth rates'!J$4:J$922,'Growth rates'!$B$4:$B$922,Demands_tra!$A394,'Growth rates'!$C$4:$C$922,$AE394),SUMIFS('Growth rates'!J$4:J$922,'Growth rates'!$B$4:$B$922,Demands_tra!$A394,'Growth rates'!$C$4:$C$922,$AF394))</f>
        <v>1.07279320512051</v>
      </c>
      <c r="AN394" s="6">
        <f ca="1">IF($AF394="",SUMIFS('Growth rates'!K$4:K$922,'Growth rates'!$B$4:$B$922,Demands_tra!$A394,'Growth rates'!$C$4:$C$922,$AE394),SUMIFS('Growth rates'!K$4:K$922,'Growth rates'!$B$4:$B$922,Demands_tra!$A394,'Growth rates'!$C$4:$C$922,$AF394))</f>
        <v>1.09034235623113</v>
      </c>
      <c r="AO394" s="6">
        <f ca="1">IF($AF394="",SUMIFS('Growth rates'!L$4:L$922,'Growth rates'!$B$4:$B$922,Demands_tra!$A394,'Growth rates'!$C$4:$C$922,$AE394),SUMIFS('Growth rates'!L$4:L$922,'Growth rates'!$B$4:$B$922,Demands_tra!$A394,'Growth rates'!$C$4:$C$922,$AF394))</f>
        <v>1.10459892987391</v>
      </c>
      <c r="AP394" s="6">
        <f ca="1">IF($AF394="",SUMIFS('Growth rates'!M$4:M$922,'Growth rates'!$B$4:$B$922,Demands_tra!$A394,'Growth rates'!$C$4:$C$922,$AE394),SUMIFS('Growth rates'!M$4:M$922,'Growth rates'!$B$4:$B$922,Demands_tra!$A394,'Growth rates'!$C$4:$C$922,$AF394))</f>
        <v>1.11641947093388</v>
      </c>
      <c r="AQ394" s="6">
        <f ca="1">IF($AF394="",SUMIFS('Growth rates'!N$4:N$922,'Growth rates'!$B$4:$B$922,Demands_tra!$A394,'Growth rates'!$C$4:$C$922,$AE394),SUMIFS('Growth rates'!N$4:N$922,'Growth rates'!$B$4:$B$922,Demands_tra!$A394,'Growth rates'!$C$4:$C$922,$AF394))</f>
        <v>1.1267827594842</v>
      </c>
      <c r="AR394" s="6">
        <f ca="1">IF($AF394="",SUMIFS('Growth rates'!O$4:O$922,'Growth rates'!$B$4:$B$922,Demands_tra!$A394,'Growth rates'!$C$4:$C$922,$AE394),SUMIFS('Growth rates'!O$4:O$922,'Growth rates'!$B$4:$B$922,Demands_tra!$A394,'Growth rates'!$C$4:$C$922,$AF394))</f>
        <v>1.13731280726268</v>
      </c>
      <c r="AS394" s="6">
        <f ca="1">IF($AF394="",SUMIFS('Growth rates'!P$4:P$922,'Growth rates'!$B$4:$B$922,Demands_tra!$A394,'Growth rates'!$C$4:$C$922,$AE394),SUMIFS('Growth rates'!P$4:P$922,'Growth rates'!$B$4:$B$922,Demands_tra!$A394,'Growth rates'!$C$4:$C$922,$AF394))</f>
        <v>1.14780951817165</v>
      </c>
      <c r="AT394" s="6">
        <f ca="1">IF($AF394="",SUMIFS('Growth rates'!Q$4:Q$922,'Growth rates'!$B$4:$B$922,Demands_tra!$A394,'Growth rates'!$C$4:$C$922,$AE394),SUMIFS('Growth rates'!Q$4:Q$922,'Growth rates'!$B$4:$B$922,Demands_tra!$A394,'Growth rates'!$C$4:$C$922,$AF394))</f>
        <v>1.15651821372295</v>
      </c>
      <c r="AU394" s="6">
        <f ca="1">IF($AF394="",SUMIFS('Growth rates'!R$4:R$922,'Growth rates'!$B$4:$B$922,Demands_tra!$A394,'Growth rates'!$C$4:$C$922,$AE394),SUMIFS('Growth rates'!R$4:R$922,'Growth rates'!$B$4:$B$922,Demands_tra!$A394,'Growth rates'!$C$4:$C$922,$AF394))</f>
        <v>1.16193242983768</v>
      </c>
      <c r="AV394" s="6">
        <f ca="1">IF($AF394="",SUMIFS('Growth rates'!S$4:S$922,'Growth rates'!$B$4:$B$922,Demands_tra!$A394,'Growth rates'!$C$4:$C$922,$AE394),SUMIFS('Growth rates'!S$4:S$922,'Growth rates'!$B$4:$B$922,Demands_tra!$A394,'Growth rates'!$C$4:$C$922,$AF394))</f>
        <v>1.16407094658516</v>
      </c>
      <c r="AW394" s="6">
        <f ca="1">IF($AF394="",SUMIFS('Growth rates'!T$4:T$922,'Growth rates'!$B$4:$B$922,Demands_tra!$A394,'Growth rates'!$C$4:$C$922,$AE394),SUMIFS('Growth rates'!T$4:T$922,'Growth rates'!$B$4:$B$922,Demands_tra!$A394,'Growth rates'!$C$4:$C$922,$AF394))</f>
        <v>1.16408083083218</v>
      </c>
      <c r="AX394" s="6">
        <f ca="1">IF($AF394="",SUMIFS('Growth rates'!U$4:U$922,'Growth rates'!$B$4:$B$922,Demands_tra!$A394,'Growth rates'!$C$4:$C$922,$AE394),SUMIFS('Growth rates'!U$4:U$922,'Growth rates'!$B$4:$B$922,Demands_tra!$A394,'Growth rates'!$C$4:$C$922,$AF394))</f>
        <v>1.16280532865867</v>
      </c>
      <c r="AY394" s="6">
        <f ca="1">IF($AF394="",SUMIFS('Growth rates'!V$4:V$922,'Growth rates'!$B$4:$B$922,Demands_tra!$A394,'Growth rates'!$C$4:$C$922,$AE394),SUMIFS('Growth rates'!V$4:V$922,'Growth rates'!$B$4:$B$922,Demands_tra!$A394,'Growth rates'!$C$4:$C$922,$AF394))</f>
        <v>0</v>
      </c>
      <c r="AZ394" s="6">
        <f ca="1">IF($AF394="",SUMIFS('Growth rates'!W$4:W$922,'Growth rates'!$B$4:$B$922,Demands_tra!$A394,'Growth rates'!$C$4:$C$922,$AE394),SUMIFS('Growth rates'!W$4:W$922,'Growth rates'!$B$4:$B$922,Demands_tra!$A394,'Growth rates'!$C$4:$C$922,$AF394))</f>
        <v>0</v>
      </c>
      <c r="BA394" s="6">
        <f ca="1">IF($AF394="",SUMIFS('Growth rates'!X$4:X$922,'Growth rates'!$B$4:$B$922,Demands_tra!$A394,'Growth rates'!$C$4:$C$922,$AE394),SUMIFS('Growth rates'!X$4:X$922,'Growth rates'!$B$4:$B$922,Demands_tra!$A394,'Growth rates'!$C$4:$C$922,$AF394))</f>
        <v>0</v>
      </c>
      <c r="BB394" s="6">
        <f ca="1">IF($AF394="",SUMIFS('Growth rates'!Y$4:Y$922,'Growth rates'!$B$4:$B$922,Demands_tra!$A394,'Growth rates'!$C$4:$C$922,$AE394),SUMIFS('Growth rates'!Y$4:Y$922,'Growth rates'!$B$4:$B$922,Demands_tra!$A394,'Growth rates'!$C$4:$C$922,$AF394))</f>
        <v>0</v>
      </c>
      <c r="BC394" s="6">
        <f ca="1">IF($AF394="",SUMIFS('Growth rates'!Z$4:Z$922,'Growth rates'!$B$4:$B$922,Demands_tra!$A394,'Growth rates'!$C$4:$C$922,$AE394),SUMIFS('Growth rates'!Z$4:Z$922,'Growth rates'!$B$4:$B$922,Demands_tra!$A394,'Growth rates'!$C$4:$C$922,$AF394))</f>
        <v>0</v>
      </c>
      <c r="BD394" s="6">
        <f ca="1">IF($AF394="",SUMIFS('Growth rates'!AA$4:AA$922,'Growth rates'!$B$4:$B$922,Demands_tra!$A394,'Growth rates'!$C$4:$C$922,$AE394),SUMIFS('Growth rates'!AA$4:AA$922,'Growth rates'!$B$4:$B$922,Demands_tra!$A394,'Growth rates'!$C$4:$C$922,$AF394))</f>
        <v>0</v>
      </c>
      <c r="BE394" s="6">
        <f ca="1">IF($AF394="",SUMIFS('Growth rates'!AB$4:AB$922,'Growth rates'!$B$4:$B$922,Demands_tra!$A394,'Growth rates'!$C$4:$C$922,$AE394),SUMIFS('Growth rates'!AB$4:AB$922,'Growth rates'!$B$4:$B$922,Demands_tra!$A394,'Growth rates'!$C$4:$C$922,$AF394))</f>
        <v>0</v>
      </c>
      <c r="BF394" s="6">
        <f ca="1">IF($AF394="",SUMIFS('Growth rates'!AC$4:AC$922,'Growth rates'!$B$4:$B$922,Demands_tra!$A394,'Growth rates'!$C$4:$C$922,$AE394),SUMIFS('Growth rates'!AC$4:AC$922,'Growth rates'!$B$4:$B$922,Demands_tra!$A394,'Growth rates'!$C$4:$C$922,$AF394))</f>
        <v>0</v>
      </c>
      <c r="BH394" t="str">
        <f ca="1">VLOOKUP($C394,'Default drvr and elast'!$A$4:$F$49,MATCH(VLOOKUP(A394,Classification!$B$4:$D$42,3,FALSE),'Default drvr and elast'!$D$3:$F$3,0)+3,FALSE)</f>
        <v>Med2</v>
      </c>
      <c r="BJ394" s="6">
        <f ca="1">IF($BI394="",SUMIF(Elasticities!$B$5:$B$52,Demands_tra!$BH394,Elasticities!C$5:C$52),SUMIF(Elasticities!$B$5:$B$52,Demands_tra!$BI394,Elasticities!C$5:C$52))</f>
        <v>0.799999999999989</v>
      </c>
      <c r="BK394" s="6">
        <f ca="1">IF($BI394="",SUMIF(Elasticities!$B$5:$B$52,Demands_tra!$BH394,Elasticities!D$5:D$52),SUMIF(Elasticities!$B$5:$B$52,Demands_tra!$BI394,Elasticities!D$5:D$52))</f>
        <v>0.797560975609746</v>
      </c>
      <c r="BL394" s="6">
        <f ca="1">IF($BI394="",SUMIF(Elasticities!$B$5:$B$52,Demands_tra!$BH394,Elasticities!E$5:E$52),SUMIF(Elasticities!$B$5:$B$52,Demands_tra!$BI394,Elasticities!E$5:E$52))</f>
        <v>0.785365853658527</v>
      </c>
      <c r="BM394" s="6">
        <f ca="1">IF($BI394="",SUMIF(Elasticities!$B$5:$B$52,Demands_tra!$BH394,Elasticities!F$5:F$52),SUMIF(Elasticities!$B$5:$B$52,Demands_tra!$BI394,Elasticities!F$5:F$52))</f>
        <v>0.773170731707307</v>
      </c>
      <c r="BN394" s="6">
        <f ca="1">IF($BI394="",SUMIF(Elasticities!$B$5:$B$52,Demands_tra!$BH394,Elasticities!G$5:G$52),SUMIF(Elasticities!$B$5:$B$52,Demands_tra!$BI394,Elasticities!G$5:G$52))</f>
        <v>0.760975609756088</v>
      </c>
      <c r="BO394" s="6">
        <f ca="1">IF($BI394="",SUMIF(Elasticities!$B$5:$B$52,Demands_tra!$BH394,Elasticities!H$5:H$52),SUMIF(Elasticities!$B$5:$B$52,Demands_tra!$BI394,Elasticities!H$5:H$52))</f>
        <v>0.748780487804868</v>
      </c>
      <c r="BP394" s="6">
        <f ca="1">IF($BI394="",SUMIF(Elasticities!$B$5:$B$52,Demands_tra!$BH394,Elasticities!I$5:I$52),SUMIF(Elasticities!$B$5:$B$52,Demands_tra!$BI394,Elasticities!I$5:I$52))</f>
        <v>0.736585365853649</v>
      </c>
      <c r="BQ394" s="6">
        <f ca="1">IF($BI394="",SUMIF(Elasticities!$B$5:$B$52,Demands_tra!$BH394,Elasticities!J$5:J$52),SUMIF(Elasticities!$B$5:$B$52,Demands_tra!$BI394,Elasticities!J$5:J$52))</f>
        <v>0.724390243902429</v>
      </c>
      <c r="BR394" s="6">
        <f ca="1">IF($BI394="",SUMIF(Elasticities!$B$5:$B$52,Demands_tra!$BH394,Elasticities!K$5:K$52),SUMIF(Elasticities!$B$5:$B$52,Demands_tra!$BI394,Elasticities!K$5:K$52))</f>
        <v>0.71219512195121</v>
      </c>
      <c r="BS394" s="6">
        <f ca="1">IF($BI394="",SUMIF(Elasticities!$B$5:$B$52,Demands_tra!$BH394,Elasticities!L$5:L$52),SUMIF(Elasticities!$B$5:$B$52,Demands_tra!$BI394,Elasticities!L$5:L$52))</f>
        <v>0.699999999999997</v>
      </c>
      <c r="BT394" s="6">
        <f ca="1">IF($BI394="",SUMIF(Elasticities!$B$5:$B$52,Demands_tra!$BH394,Elasticities!M$5:M$52),SUMIF(Elasticities!$B$5:$B$52,Demands_tra!$BI394,Elasticities!M$5:M$52))</f>
        <v>0.687499999999996</v>
      </c>
      <c r="BU394" s="6">
        <f ca="1">IF($BI394="",SUMIF(Elasticities!$B$5:$B$52,Demands_tra!$BH394,Elasticities!N$5:N$52),SUMIF(Elasticities!$B$5:$B$52,Demands_tra!$BI394,Elasticities!N$5:N$52))</f>
        <v>0.674999999999996</v>
      </c>
      <c r="BV394" s="6">
        <f ca="1">IF($BI394="",SUMIF(Elasticities!$B$5:$B$52,Demands_tra!$BH394,Elasticities!O$5:O$52),SUMIF(Elasticities!$B$5:$B$52,Demands_tra!$BI394,Elasticities!O$5:O$52))</f>
        <v>0.662499999999996</v>
      </c>
      <c r="BW394" s="6">
        <f ca="1">IF($BI394="",SUMIF(Elasticities!$B$5:$B$52,Demands_tra!$BH394,Elasticities!P$5:P$52),SUMIF(Elasticities!$B$5:$B$52,Demands_tra!$BI394,Elasticities!P$5:P$52))</f>
        <v>0.649999999999997</v>
      </c>
      <c r="BX394" s="6">
        <f ca="1">IF($BI394="",SUMIF(Elasticities!$B$5:$B$52,Demands_tra!$BH394,Elasticities!Q$5:Q$52),SUMIF(Elasticities!$B$5:$B$52,Demands_tra!$BI394,Elasticities!Q$5:Q$52))</f>
        <v>0.637499999999997</v>
      </c>
      <c r="BY394" s="6">
        <f ca="1">IF($BI394="",SUMIF(Elasticities!$B$5:$B$52,Demands_tra!$BH394,Elasticities!R$5:R$52),SUMIF(Elasticities!$B$5:$B$52,Demands_tra!$BI394,Elasticities!R$5:R$52))</f>
        <v>0.624999999999996</v>
      </c>
      <c r="BZ394" s="6">
        <f ca="1">IF($BI394="",SUMIF(Elasticities!$B$5:$B$52,Demands_tra!$BH394,Elasticities!S$5:S$52),SUMIF(Elasticities!$B$5:$B$52,Demands_tra!$BI394,Elasticities!S$5:S$52))</f>
        <v>0.612499999999996</v>
      </c>
      <c r="CA394" s="6">
        <f ca="1">IF($BI394="",SUMIF(Elasticities!$B$5:$B$52,Demands_tra!$BH394,Elasticities!T$5:T$52),SUMIF(Elasticities!$B$5:$B$52,Demands_tra!$BI394,Elasticities!T$5:T$52))</f>
        <v>0.599999999999996</v>
      </c>
      <c r="CB394" s="6" t="e">
        <f ca="1">IF($BI394="",SUMIF(Elasticities!$B$5:$B$52,Demands_tra!$BH394,Elasticities!U$5:U$52),SUMIF(Elasticities!$B$5:$B$52,Demands_tra!$BI394,Elasticities!U$5:U$52))</f>
        <v>#VALUE!</v>
      </c>
      <c r="CC394" s="6" t="e">
        <f ca="1">IF($BI394="",SUMIF(Elasticities!$B$5:$B$52,Demands_tra!$BH394,Elasticities!V$5:V$52),SUMIF(Elasticities!$B$5:$B$52,Demands_tra!$BI394,Elasticities!V$5:V$52))</f>
        <v>#VALUE!</v>
      </c>
      <c r="CD394" s="6" t="e">
        <f ca="1">IF($BI394="",SUMIF(Elasticities!$B$5:$B$52,Demands_tra!$BH394,Elasticities!W$5:W$52),SUMIF(Elasticities!$B$5:$B$52,Demands_tra!$BI394,Elasticities!W$5:W$52))</f>
        <v>#VALUE!</v>
      </c>
      <c r="CE394" s="6" t="e">
        <f ca="1">IF($BI394="",SUMIF(Elasticities!$B$5:$B$52,Demands_tra!$BH394,Elasticities!X$5:X$52),SUMIF(Elasticities!$B$5:$B$52,Demands_tra!$BI394,Elasticities!X$5:X$52))</f>
        <v>#VALUE!</v>
      </c>
      <c r="CF394" s="6" t="e">
        <f ca="1">IF($BI394="",SUMIF(Elasticities!$B$5:$B$52,Demands_tra!$BH394,Elasticities!Y$5:Y$52),SUMIF(Elasticities!$B$5:$B$52,Demands_tra!$BI394,Elasticities!Y$5:Y$52))</f>
        <v>#VALUE!</v>
      </c>
      <c r="CG394" s="6" t="e">
        <f ca="1">IF($BI394="",SUMIF(Elasticities!$B$5:$B$52,Demands_tra!$BH394,Elasticities!Z$5:Z$52),SUMIF(Elasticities!$B$5:$B$52,Demands_tra!$BI394,Elasticities!Z$5:Z$52))</f>
        <v>#VALUE!</v>
      </c>
      <c r="CH394" s="6" t="e">
        <f ca="1">IF($BI394="",SUMIF(Elasticities!$B$5:$B$52,Demands_tra!$BH394,Elasticities!AA$5:AA$52),SUMIF(Elasticities!$B$5:$B$52,Demands_tra!$BI394,Elasticities!AA$5:AA$52))</f>
        <v>#VALUE!</v>
      </c>
      <c r="CI394" s="6" t="e">
        <f ca="1">IF($BI394="",SUMIF(Elasticities!$B$5:$B$52,Demands_tra!$BH394,Elasticities!AB$5:AB$52),SUMIF(Elasticities!$B$5:$B$52,Demands_tra!$BI394,Elasticities!AB$5:AB$52))</f>
        <v>#VALUE!</v>
      </c>
    </row>
    <row r="395" spans="1:87">
      <c r="A395" t="str">
        <f>IF(BYDem_tra!B394="","\I:",BYDem_tra!B394)</f>
        <v>UK</v>
      </c>
      <c r="B395" t="str">
        <f>BYDem_tra!E394</f>
        <v>Trd_bus</v>
      </c>
      <c r="C395" t="str">
        <f t="shared" si="246"/>
        <v>Trd_bus</v>
      </c>
      <c r="D395" s="3">
        <f>SUMIFS(BYDem_tra!$M$2:$M$2000,BYDem_tra!$B$2:$B$2000,Demands_tra!$A395,BYDem_tra!$E$2:$E$2000,Demands_tra!$B395)</f>
        <v>3.15</v>
      </c>
      <c r="E395" s="3">
        <f ca="1" t="shared" si="247"/>
        <v>3.15670682982582</v>
      </c>
      <c r="F395" s="3">
        <f ca="1" t="shared" si="248"/>
        <v>3.18971042624</v>
      </c>
      <c r="G395" s="3">
        <f ca="1" t="shared" si="249"/>
        <v>3.22141539140181</v>
      </c>
      <c r="H395" s="3">
        <f ca="1" t="shared" si="250"/>
        <v>3.25293574493658</v>
      </c>
      <c r="I395" s="3">
        <f ca="1" t="shared" si="251"/>
        <v>3.28653066800369</v>
      </c>
      <c r="J395" s="3">
        <f ca="1" t="shared" si="252"/>
        <v>3.32342850933073</v>
      </c>
      <c r="K395" s="3">
        <f ca="1" t="shared" si="253"/>
        <v>3.36281062406578</v>
      </c>
      <c r="L395" s="3">
        <f ca="1" t="shared" si="254"/>
        <v>3.39412571549185</v>
      </c>
      <c r="M395" s="3">
        <f ca="1" t="shared" si="255"/>
        <v>3.41955058320476</v>
      </c>
      <c r="N395" s="3">
        <f ca="1" t="shared" si="256"/>
        <v>3.44137345610429</v>
      </c>
      <c r="O395" s="3">
        <f ca="1" t="shared" si="257"/>
        <v>3.46308175165873</v>
      </c>
      <c r="P395" s="3">
        <f ca="1" t="shared" si="258"/>
        <v>3.48425667921347</v>
      </c>
      <c r="Q395" s="3">
        <f ca="1" t="shared" si="259"/>
        <v>3.50143998759779</v>
      </c>
      <c r="R395" s="3">
        <f ca="1" t="shared" si="260"/>
        <v>3.51188983591852</v>
      </c>
      <c r="S395" s="3">
        <f ca="1" t="shared" si="261"/>
        <v>3.5159295691232</v>
      </c>
      <c r="T395" s="3">
        <f ca="1" t="shared" si="262"/>
        <v>3.51594785477309</v>
      </c>
      <c r="U395" s="3">
        <f ca="1" t="shared" si="263"/>
        <v>3.5136363662517</v>
      </c>
      <c r="V395" s="3" t="e">
        <f ca="1" t="shared" si="264"/>
        <v>#VALUE!</v>
      </c>
      <c r="W395" s="3" t="e">
        <f ca="1" t="shared" si="265"/>
        <v>#DIV/0!</v>
      </c>
      <c r="X395" s="3" t="e">
        <f ca="1" t="shared" si="266"/>
        <v>#DIV/0!</v>
      </c>
      <c r="Y395" s="3" t="e">
        <f ca="1" t="shared" si="267"/>
        <v>#DIV/0!</v>
      </c>
      <c r="Z395" s="3" t="e">
        <f ca="1" t="shared" si="268"/>
        <v>#DIV/0!</v>
      </c>
      <c r="AA395" s="3" t="e">
        <f ca="1" t="shared" si="269"/>
        <v>#DIV/0!</v>
      </c>
      <c r="AB395" s="3" t="e">
        <f ca="1" t="shared" si="270"/>
        <v>#DIV/0!</v>
      </c>
      <c r="AC395" s="3" t="e">
        <f ca="1" t="shared" si="271"/>
        <v>#DIV/0!</v>
      </c>
      <c r="AE395" s="34" t="str">
        <f ca="1">VLOOKUP($C395,'Default drvr and elast'!$A$4:$C$49,MATCH(VLOOKUP(A395,Classification!$B$4:$D$99,2,FALSE),'Default drvr and elast'!$A$3:$C$3,0),FALSE)</f>
        <v>POP</v>
      </c>
      <c r="AF395" s="4"/>
      <c r="AG395" s="6">
        <f ca="1">IF($AF395="",SUMIFS('Growth rates'!D$4:D$922,'Growth rates'!$B$4:$B$922,Demands_tra!$A395,'Growth rates'!$C$4:$C$922,$AE395),SUMIFS('Growth rates'!D$4:D$922,'Growth rates'!$B$4:$B$922,Demands_tra!$A395,'Growth rates'!$C$4:$C$922,$AF395))</f>
        <v>1</v>
      </c>
      <c r="AH395" s="6">
        <f ca="1">IF($AF395="",SUMIFS('Growth rates'!E$4:E$922,'Growth rates'!$B$4:$B$922,Demands_tra!$A395,'Growth rates'!$C$4:$C$922,$AE395),SUMIFS('Growth rates'!E$4:E$922,'Growth rates'!$B$4:$B$922,Demands_tra!$A395,'Growth rates'!$C$4:$C$922,$AF395))</f>
        <v>1.00266957936856</v>
      </c>
      <c r="AI395" s="6">
        <f ca="1">IF($AF395="",SUMIFS('Growth rates'!F$4:F$922,'Growth rates'!$B$4:$B$922,Demands_tra!$A395,'Growth rates'!$C$4:$C$922,$AE395),SUMIFS('Growth rates'!F$4:F$922,'Growth rates'!$B$4:$B$922,Demands_tra!$A395,'Growth rates'!$C$4:$C$922,$AF395))</f>
        <v>1.01601747621136</v>
      </c>
      <c r="AJ395" s="6">
        <f ca="1">IF($AF395="",SUMIFS('Growth rates'!G$4:G$922,'Growth rates'!$B$4:$B$922,Demands_tra!$A395,'Growth rates'!$C$4:$C$922,$AE395),SUMIFS('Growth rates'!G$4:G$922,'Growth rates'!$B$4:$B$922,Demands_tra!$A395,'Growth rates'!$C$4:$C$922,$AF395))</f>
        <v>1.02907923907903</v>
      </c>
      <c r="AK395" s="6">
        <f ca="1">IF($AF395="",SUMIFS('Growth rates'!H$4:H$922,'Growth rates'!$B$4:$B$922,Demands_tra!$A395,'Growth rates'!$C$4:$C$922,$AE395),SUMIFS('Growth rates'!H$4:H$922,'Growth rates'!$B$4:$B$922,Demands_tra!$A395,'Growth rates'!$C$4:$C$922,$AF395))</f>
        <v>1.04231114578066</v>
      </c>
      <c r="AL395" s="6">
        <f ca="1">IF($AF395="",SUMIFS('Growth rates'!I$4:I$922,'Growth rates'!$B$4:$B$922,Demands_tra!$A395,'Growth rates'!$C$4:$C$922,$AE395),SUMIFS('Growth rates'!I$4:I$922,'Growth rates'!$B$4:$B$922,Demands_tra!$A395,'Growth rates'!$C$4:$C$922,$AF395))</f>
        <v>1.05668724393173</v>
      </c>
      <c r="AM395" s="6">
        <f ca="1">IF($AF395="",SUMIFS('Growth rates'!J$4:J$922,'Growth rates'!$B$4:$B$922,Demands_tra!$A395,'Growth rates'!$C$4:$C$922,$AE395),SUMIFS('Growth rates'!J$4:J$922,'Growth rates'!$B$4:$B$922,Demands_tra!$A395,'Growth rates'!$C$4:$C$922,$AF395))</f>
        <v>1.07279320512051</v>
      </c>
      <c r="AN395" s="6">
        <f ca="1">IF($AF395="",SUMIFS('Growth rates'!K$4:K$922,'Growth rates'!$B$4:$B$922,Demands_tra!$A395,'Growth rates'!$C$4:$C$922,$AE395),SUMIFS('Growth rates'!K$4:K$922,'Growth rates'!$B$4:$B$922,Demands_tra!$A395,'Growth rates'!$C$4:$C$922,$AF395))</f>
        <v>1.09034235623113</v>
      </c>
      <c r="AO395" s="6">
        <f ca="1">IF($AF395="",SUMIFS('Growth rates'!L$4:L$922,'Growth rates'!$B$4:$B$922,Demands_tra!$A395,'Growth rates'!$C$4:$C$922,$AE395),SUMIFS('Growth rates'!L$4:L$922,'Growth rates'!$B$4:$B$922,Demands_tra!$A395,'Growth rates'!$C$4:$C$922,$AF395))</f>
        <v>1.10459892987391</v>
      </c>
      <c r="AP395" s="6">
        <f ca="1">IF($AF395="",SUMIFS('Growth rates'!M$4:M$922,'Growth rates'!$B$4:$B$922,Demands_tra!$A395,'Growth rates'!$C$4:$C$922,$AE395),SUMIFS('Growth rates'!M$4:M$922,'Growth rates'!$B$4:$B$922,Demands_tra!$A395,'Growth rates'!$C$4:$C$922,$AF395))</f>
        <v>1.11641947093388</v>
      </c>
      <c r="AQ395" s="6">
        <f ca="1">IF($AF395="",SUMIFS('Growth rates'!N$4:N$922,'Growth rates'!$B$4:$B$922,Demands_tra!$A395,'Growth rates'!$C$4:$C$922,$AE395),SUMIFS('Growth rates'!N$4:N$922,'Growth rates'!$B$4:$B$922,Demands_tra!$A395,'Growth rates'!$C$4:$C$922,$AF395))</f>
        <v>1.1267827594842</v>
      </c>
      <c r="AR395" s="6">
        <f ca="1">IF($AF395="",SUMIFS('Growth rates'!O$4:O$922,'Growth rates'!$B$4:$B$922,Demands_tra!$A395,'Growth rates'!$C$4:$C$922,$AE395),SUMIFS('Growth rates'!O$4:O$922,'Growth rates'!$B$4:$B$922,Demands_tra!$A395,'Growth rates'!$C$4:$C$922,$AF395))</f>
        <v>1.13731280726268</v>
      </c>
      <c r="AS395" s="6">
        <f ca="1">IF($AF395="",SUMIFS('Growth rates'!P$4:P$922,'Growth rates'!$B$4:$B$922,Demands_tra!$A395,'Growth rates'!$C$4:$C$922,$AE395),SUMIFS('Growth rates'!P$4:P$922,'Growth rates'!$B$4:$B$922,Demands_tra!$A395,'Growth rates'!$C$4:$C$922,$AF395))</f>
        <v>1.14780951817165</v>
      </c>
      <c r="AT395" s="6">
        <f ca="1">IF($AF395="",SUMIFS('Growth rates'!Q$4:Q$922,'Growth rates'!$B$4:$B$922,Demands_tra!$A395,'Growth rates'!$C$4:$C$922,$AE395),SUMIFS('Growth rates'!Q$4:Q$922,'Growth rates'!$B$4:$B$922,Demands_tra!$A395,'Growth rates'!$C$4:$C$922,$AF395))</f>
        <v>1.15651821372295</v>
      </c>
      <c r="AU395" s="6">
        <f ca="1">IF($AF395="",SUMIFS('Growth rates'!R$4:R$922,'Growth rates'!$B$4:$B$922,Demands_tra!$A395,'Growth rates'!$C$4:$C$922,$AE395),SUMIFS('Growth rates'!R$4:R$922,'Growth rates'!$B$4:$B$922,Demands_tra!$A395,'Growth rates'!$C$4:$C$922,$AF395))</f>
        <v>1.16193242983768</v>
      </c>
      <c r="AV395" s="6">
        <f ca="1">IF($AF395="",SUMIFS('Growth rates'!S$4:S$922,'Growth rates'!$B$4:$B$922,Demands_tra!$A395,'Growth rates'!$C$4:$C$922,$AE395),SUMIFS('Growth rates'!S$4:S$922,'Growth rates'!$B$4:$B$922,Demands_tra!$A395,'Growth rates'!$C$4:$C$922,$AF395))</f>
        <v>1.16407094658516</v>
      </c>
      <c r="AW395" s="6">
        <f ca="1">IF($AF395="",SUMIFS('Growth rates'!T$4:T$922,'Growth rates'!$B$4:$B$922,Demands_tra!$A395,'Growth rates'!$C$4:$C$922,$AE395),SUMIFS('Growth rates'!T$4:T$922,'Growth rates'!$B$4:$B$922,Demands_tra!$A395,'Growth rates'!$C$4:$C$922,$AF395))</f>
        <v>1.16408083083218</v>
      </c>
      <c r="AX395" s="6">
        <f ca="1">IF($AF395="",SUMIFS('Growth rates'!U$4:U$922,'Growth rates'!$B$4:$B$922,Demands_tra!$A395,'Growth rates'!$C$4:$C$922,$AE395),SUMIFS('Growth rates'!U$4:U$922,'Growth rates'!$B$4:$B$922,Demands_tra!$A395,'Growth rates'!$C$4:$C$922,$AF395))</f>
        <v>1.16280532865867</v>
      </c>
      <c r="AY395" s="6">
        <f ca="1">IF($AF395="",SUMIFS('Growth rates'!V$4:V$922,'Growth rates'!$B$4:$B$922,Demands_tra!$A395,'Growth rates'!$C$4:$C$922,$AE395),SUMIFS('Growth rates'!V$4:V$922,'Growth rates'!$B$4:$B$922,Demands_tra!$A395,'Growth rates'!$C$4:$C$922,$AF395))</f>
        <v>0</v>
      </c>
      <c r="AZ395" s="6">
        <f ca="1">IF($AF395="",SUMIFS('Growth rates'!W$4:W$922,'Growth rates'!$B$4:$B$922,Demands_tra!$A395,'Growth rates'!$C$4:$C$922,$AE395),SUMIFS('Growth rates'!W$4:W$922,'Growth rates'!$B$4:$B$922,Demands_tra!$A395,'Growth rates'!$C$4:$C$922,$AF395))</f>
        <v>0</v>
      </c>
      <c r="BA395" s="6">
        <f ca="1">IF($AF395="",SUMIFS('Growth rates'!X$4:X$922,'Growth rates'!$B$4:$B$922,Demands_tra!$A395,'Growth rates'!$C$4:$C$922,$AE395),SUMIFS('Growth rates'!X$4:X$922,'Growth rates'!$B$4:$B$922,Demands_tra!$A395,'Growth rates'!$C$4:$C$922,$AF395))</f>
        <v>0</v>
      </c>
      <c r="BB395" s="6">
        <f ca="1">IF($AF395="",SUMIFS('Growth rates'!Y$4:Y$922,'Growth rates'!$B$4:$B$922,Demands_tra!$A395,'Growth rates'!$C$4:$C$922,$AE395),SUMIFS('Growth rates'!Y$4:Y$922,'Growth rates'!$B$4:$B$922,Demands_tra!$A395,'Growth rates'!$C$4:$C$922,$AF395))</f>
        <v>0</v>
      </c>
      <c r="BC395" s="6">
        <f ca="1">IF($AF395="",SUMIFS('Growth rates'!Z$4:Z$922,'Growth rates'!$B$4:$B$922,Demands_tra!$A395,'Growth rates'!$C$4:$C$922,$AE395),SUMIFS('Growth rates'!Z$4:Z$922,'Growth rates'!$B$4:$B$922,Demands_tra!$A395,'Growth rates'!$C$4:$C$922,$AF395))</f>
        <v>0</v>
      </c>
      <c r="BD395" s="6">
        <f ca="1">IF($AF395="",SUMIFS('Growth rates'!AA$4:AA$922,'Growth rates'!$B$4:$B$922,Demands_tra!$A395,'Growth rates'!$C$4:$C$922,$AE395),SUMIFS('Growth rates'!AA$4:AA$922,'Growth rates'!$B$4:$B$922,Demands_tra!$A395,'Growth rates'!$C$4:$C$922,$AF395))</f>
        <v>0</v>
      </c>
      <c r="BE395" s="6">
        <f ca="1">IF($AF395="",SUMIFS('Growth rates'!AB$4:AB$922,'Growth rates'!$B$4:$B$922,Demands_tra!$A395,'Growth rates'!$C$4:$C$922,$AE395),SUMIFS('Growth rates'!AB$4:AB$922,'Growth rates'!$B$4:$B$922,Demands_tra!$A395,'Growth rates'!$C$4:$C$922,$AF395))</f>
        <v>0</v>
      </c>
      <c r="BF395" s="6">
        <f ca="1">IF($AF395="",SUMIFS('Growth rates'!AC$4:AC$922,'Growth rates'!$B$4:$B$922,Demands_tra!$A395,'Growth rates'!$C$4:$C$922,$AE395),SUMIFS('Growth rates'!AC$4:AC$922,'Growth rates'!$B$4:$B$922,Demands_tra!$A395,'Growth rates'!$C$4:$C$922,$AF395))</f>
        <v>0</v>
      </c>
      <c r="BH395" t="str">
        <f ca="1">VLOOKUP($C395,'Default drvr and elast'!$A$4:$F$49,MATCH(VLOOKUP(A395,Classification!$B$4:$D$42,3,FALSE),'Default drvr and elast'!$D$3:$F$3,0)+3,FALSE)</f>
        <v>Med2</v>
      </c>
      <c r="BJ395" s="6">
        <f ca="1">IF($BI395="",SUMIF(Elasticities!$B$5:$B$52,Demands_tra!$BH395,Elasticities!C$5:C$52),SUMIF(Elasticities!$B$5:$B$52,Demands_tra!$BI395,Elasticities!C$5:C$52))</f>
        <v>0.799999999999989</v>
      </c>
      <c r="BK395" s="6">
        <f ca="1">IF($BI395="",SUMIF(Elasticities!$B$5:$B$52,Demands_tra!$BH395,Elasticities!D$5:D$52),SUMIF(Elasticities!$B$5:$B$52,Demands_tra!$BI395,Elasticities!D$5:D$52))</f>
        <v>0.797560975609746</v>
      </c>
      <c r="BL395" s="6">
        <f ca="1">IF($BI395="",SUMIF(Elasticities!$B$5:$B$52,Demands_tra!$BH395,Elasticities!E$5:E$52),SUMIF(Elasticities!$B$5:$B$52,Demands_tra!$BI395,Elasticities!E$5:E$52))</f>
        <v>0.785365853658527</v>
      </c>
      <c r="BM395" s="6">
        <f ca="1">IF($BI395="",SUMIF(Elasticities!$B$5:$B$52,Demands_tra!$BH395,Elasticities!F$5:F$52),SUMIF(Elasticities!$B$5:$B$52,Demands_tra!$BI395,Elasticities!F$5:F$52))</f>
        <v>0.773170731707307</v>
      </c>
      <c r="BN395" s="6">
        <f ca="1">IF($BI395="",SUMIF(Elasticities!$B$5:$B$52,Demands_tra!$BH395,Elasticities!G$5:G$52),SUMIF(Elasticities!$B$5:$B$52,Demands_tra!$BI395,Elasticities!G$5:G$52))</f>
        <v>0.760975609756088</v>
      </c>
      <c r="BO395" s="6">
        <f ca="1">IF($BI395="",SUMIF(Elasticities!$B$5:$B$52,Demands_tra!$BH395,Elasticities!H$5:H$52),SUMIF(Elasticities!$B$5:$B$52,Demands_tra!$BI395,Elasticities!H$5:H$52))</f>
        <v>0.748780487804868</v>
      </c>
      <c r="BP395" s="6">
        <f ca="1">IF($BI395="",SUMIF(Elasticities!$B$5:$B$52,Demands_tra!$BH395,Elasticities!I$5:I$52),SUMIF(Elasticities!$B$5:$B$52,Demands_tra!$BI395,Elasticities!I$5:I$52))</f>
        <v>0.736585365853649</v>
      </c>
      <c r="BQ395" s="6">
        <f ca="1">IF($BI395="",SUMIF(Elasticities!$B$5:$B$52,Demands_tra!$BH395,Elasticities!J$5:J$52),SUMIF(Elasticities!$B$5:$B$52,Demands_tra!$BI395,Elasticities!J$5:J$52))</f>
        <v>0.724390243902429</v>
      </c>
      <c r="BR395" s="6">
        <f ca="1">IF($BI395="",SUMIF(Elasticities!$B$5:$B$52,Demands_tra!$BH395,Elasticities!K$5:K$52),SUMIF(Elasticities!$B$5:$B$52,Demands_tra!$BI395,Elasticities!K$5:K$52))</f>
        <v>0.71219512195121</v>
      </c>
      <c r="BS395" s="6">
        <f ca="1">IF($BI395="",SUMIF(Elasticities!$B$5:$B$52,Demands_tra!$BH395,Elasticities!L$5:L$52),SUMIF(Elasticities!$B$5:$B$52,Demands_tra!$BI395,Elasticities!L$5:L$52))</f>
        <v>0.699999999999997</v>
      </c>
      <c r="BT395" s="6">
        <f ca="1">IF($BI395="",SUMIF(Elasticities!$B$5:$B$52,Demands_tra!$BH395,Elasticities!M$5:M$52),SUMIF(Elasticities!$B$5:$B$52,Demands_tra!$BI395,Elasticities!M$5:M$52))</f>
        <v>0.687499999999996</v>
      </c>
      <c r="BU395" s="6">
        <f ca="1">IF($BI395="",SUMIF(Elasticities!$B$5:$B$52,Demands_tra!$BH395,Elasticities!N$5:N$52),SUMIF(Elasticities!$B$5:$B$52,Demands_tra!$BI395,Elasticities!N$5:N$52))</f>
        <v>0.674999999999996</v>
      </c>
      <c r="BV395" s="6">
        <f ca="1">IF($BI395="",SUMIF(Elasticities!$B$5:$B$52,Demands_tra!$BH395,Elasticities!O$5:O$52),SUMIF(Elasticities!$B$5:$B$52,Demands_tra!$BI395,Elasticities!O$5:O$52))</f>
        <v>0.662499999999996</v>
      </c>
      <c r="BW395" s="6">
        <f ca="1">IF($BI395="",SUMIF(Elasticities!$B$5:$B$52,Demands_tra!$BH395,Elasticities!P$5:P$52),SUMIF(Elasticities!$B$5:$B$52,Demands_tra!$BI395,Elasticities!P$5:P$52))</f>
        <v>0.649999999999997</v>
      </c>
      <c r="BX395" s="6">
        <f ca="1">IF($BI395="",SUMIF(Elasticities!$B$5:$B$52,Demands_tra!$BH395,Elasticities!Q$5:Q$52),SUMIF(Elasticities!$B$5:$B$52,Demands_tra!$BI395,Elasticities!Q$5:Q$52))</f>
        <v>0.637499999999997</v>
      </c>
      <c r="BY395" s="6">
        <f ca="1">IF($BI395="",SUMIF(Elasticities!$B$5:$B$52,Demands_tra!$BH395,Elasticities!R$5:R$52),SUMIF(Elasticities!$B$5:$B$52,Demands_tra!$BI395,Elasticities!R$5:R$52))</f>
        <v>0.624999999999996</v>
      </c>
      <c r="BZ395" s="6">
        <f ca="1">IF($BI395="",SUMIF(Elasticities!$B$5:$B$52,Demands_tra!$BH395,Elasticities!S$5:S$52),SUMIF(Elasticities!$B$5:$B$52,Demands_tra!$BI395,Elasticities!S$5:S$52))</f>
        <v>0.612499999999996</v>
      </c>
      <c r="CA395" s="6">
        <f ca="1">IF($BI395="",SUMIF(Elasticities!$B$5:$B$52,Demands_tra!$BH395,Elasticities!T$5:T$52),SUMIF(Elasticities!$B$5:$B$52,Demands_tra!$BI395,Elasticities!T$5:T$52))</f>
        <v>0.599999999999996</v>
      </c>
      <c r="CB395" s="6" t="e">
        <f ca="1">IF($BI395="",SUMIF(Elasticities!$B$5:$B$52,Demands_tra!$BH395,Elasticities!U$5:U$52),SUMIF(Elasticities!$B$5:$B$52,Demands_tra!$BI395,Elasticities!U$5:U$52))</f>
        <v>#VALUE!</v>
      </c>
      <c r="CC395" s="6" t="e">
        <f ca="1">IF($BI395="",SUMIF(Elasticities!$B$5:$B$52,Demands_tra!$BH395,Elasticities!V$5:V$52),SUMIF(Elasticities!$B$5:$B$52,Demands_tra!$BI395,Elasticities!V$5:V$52))</f>
        <v>#VALUE!</v>
      </c>
      <c r="CD395" s="6" t="e">
        <f ca="1">IF($BI395="",SUMIF(Elasticities!$B$5:$B$52,Demands_tra!$BH395,Elasticities!W$5:W$52),SUMIF(Elasticities!$B$5:$B$52,Demands_tra!$BI395,Elasticities!W$5:W$52))</f>
        <v>#VALUE!</v>
      </c>
      <c r="CE395" s="6" t="e">
        <f ca="1">IF($BI395="",SUMIF(Elasticities!$B$5:$B$52,Demands_tra!$BH395,Elasticities!X$5:X$52),SUMIF(Elasticities!$B$5:$B$52,Demands_tra!$BI395,Elasticities!X$5:X$52))</f>
        <v>#VALUE!</v>
      </c>
      <c r="CF395" s="6" t="e">
        <f ca="1">IF($BI395="",SUMIF(Elasticities!$B$5:$B$52,Demands_tra!$BH395,Elasticities!Y$5:Y$52),SUMIF(Elasticities!$B$5:$B$52,Demands_tra!$BI395,Elasticities!Y$5:Y$52))</f>
        <v>#VALUE!</v>
      </c>
      <c r="CG395" s="6" t="e">
        <f ca="1">IF($BI395="",SUMIF(Elasticities!$B$5:$B$52,Demands_tra!$BH395,Elasticities!Z$5:Z$52),SUMIF(Elasticities!$B$5:$B$52,Demands_tra!$BI395,Elasticities!Z$5:Z$52))</f>
        <v>#VALUE!</v>
      </c>
      <c r="CH395" s="6" t="e">
        <f ca="1">IF($BI395="",SUMIF(Elasticities!$B$5:$B$52,Demands_tra!$BH395,Elasticities!AA$5:AA$52),SUMIF(Elasticities!$B$5:$B$52,Demands_tra!$BI395,Elasticities!AA$5:AA$52))</f>
        <v>#VALUE!</v>
      </c>
      <c r="CI395" s="6" t="e">
        <f ca="1">IF($BI395="",SUMIF(Elasticities!$B$5:$B$52,Demands_tra!$BH395,Elasticities!AB$5:AB$52),SUMIF(Elasticities!$B$5:$B$52,Demands_tra!$BI395,Elasticities!AB$5:AB$52))</f>
        <v>#VALUE!</v>
      </c>
    </row>
    <row r="396" spans="1:87">
      <c r="A396" t="str">
        <f>IF(BYDem_tra!B395="","\I:",BYDem_tra!B395)</f>
        <v>UK</v>
      </c>
      <c r="B396" t="str">
        <f>BYDem_tra!E395</f>
        <v>Trd_car</v>
      </c>
      <c r="C396" t="str">
        <f t="shared" si="246"/>
        <v>Trd_car</v>
      </c>
      <c r="D396" s="3">
        <f>SUMIFS(BYDem_tra!$M$2:$M$2000,BYDem_tra!$B$2:$B$2000,Demands_tra!$A396,BYDem_tra!$E$2:$E$2000,Demands_tra!$B396)</f>
        <v>346.044</v>
      </c>
      <c r="E396" s="3">
        <f ca="1" t="shared" si="247"/>
        <v>343.423233673541</v>
      </c>
      <c r="F396" s="3">
        <f ca="1" t="shared" si="248"/>
        <v>382.727838400847</v>
      </c>
      <c r="G396" s="3">
        <f ca="1" t="shared" si="249"/>
        <v>405.077160575905</v>
      </c>
      <c r="H396" s="3">
        <f ca="1" t="shared" si="250"/>
        <v>429.64378772886</v>
      </c>
      <c r="I396" s="3">
        <f ca="1" t="shared" si="251"/>
        <v>457.366357246363</v>
      </c>
      <c r="J396" s="3">
        <f ca="1" t="shared" si="252"/>
        <v>486.859052559698</v>
      </c>
      <c r="K396" s="3">
        <f ca="1" t="shared" si="253"/>
        <v>516.058477454649</v>
      </c>
      <c r="L396" s="3">
        <f ca="1" t="shared" si="254"/>
        <v>545.816010345351</v>
      </c>
      <c r="M396" s="3">
        <f ca="1" t="shared" si="255"/>
        <v>576.352593017039</v>
      </c>
      <c r="N396" s="3">
        <f ca="1" t="shared" si="256"/>
        <v>606.989275112139</v>
      </c>
      <c r="O396" s="3">
        <f ca="1" t="shared" si="257"/>
        <v>635.622414383826</v>
      </c>
      <c r="P396" s="3">
        <f ca="1" t="shared" si="258"/>
        <v>661.767397966088</v>
      </c>
      <c r="Q396" s="3">
        <f ca="1" t="shared" si="259"/>
        <v>685.828122955175</v>
      </c>
      <c r="R396" s="3">
        <f ca="1" t="shared" si="260"/>
        <v>708.480787628707</v>
      </c>
      <c r="S396" s="3">
        <f ca="1" t="shared" si="261"/>
        <v>729.960806806395</v>
      </c>
      <c r="T396" s="3">
        <f ca="1" t="shared" si="262"/>
        <v>749.947068177073</v>
      </c>
      <c r="U396" s="3">
        <f ca="1" t="shared" si="263"/>
        <v>767.896834368652</v>
      </c>
      <c r="V396" s="3" t="e">
        <f ca="1" t="shared" si="264"/>
        <v>#VALUE!</v>
      </c>
      <c r="W396" s="3" t="e">
        <f ca="1" t="shared" si="265"/>
        <v>#DIV/0!</v>
      </c>
      <c r="X396" s="3" t="e">
        <f ca="1" t="shared" si="266"/>
        <v>#DIV/0!</v>
      </c>
      <c r="Y396" s="3" t="e">
        <f ca="1" t="shared" si="267"/>
        <v>#DIV/0!</v>
      </c>
      <c r="Z396" s="3" t="e">
        <f ca="1" t="shared" si="268"/>
        <v>#DIV/0!</v>
      </c>
      <c r="AA396" s="3" t="e">
        <f ca="1" t="shared" si="269"/>
        <v>#DIV/0!</v>
      </c>
      <c r="AB396" s="3" t="e">
        <f ca="1" t="shared" si="270"/>
        <v>#DIV/0!</v>
      </c>
      <c r="AC396" s="3" t="e">
        <f ca="1" t="shared" si="271"/>
        <v>#DIV/0!</v>
      </c>
      <c r="AE396" s="34" t="str">
        <f ca="1">VLOOKUP($C396,'Default drvr and elast'!$A$4:$C$49,MATCH(VLOOKUP(A396,Classification!$B$4:$D$99,2,FALSE),'Default drvr and elast'!$A$3:$C$3,0),FALSE)</f>
        <v>GDPPCAP</v>
      </c>
      <c r="AF396" s="4"/>
      <c r="AG396" s="6">
        <f ca="1">IF($AF396="",SUMIFS('Growth rates'!D$4:D$922,'Growth rates'!$B$4:$B$922,Demands_tra!$A396,'Growth rates'!$C$4:$C$922,$AE396),SUMIFS('Growth rates'!D$4:D$922,'Growth rates'!$B$4:$B$922,Demands_tra!$A396,'Growth rates'!$C$4:$C$922,$AF396))</f>
        <v>1</v>
      </c>
      <c r="AH396" s="6">
        <f ca="1">IF($AF396="",SUMIFS('Growth rates'!E$4:E$922,'Growth rates'!$B$4:$B$922,Demands_tra!$A396,'Growth rates'!$C$4:$C$922,$AE396),SUMIFS('Growth rates'!E$4:E$922,'Growth rates'!$B$4:$B$922,Demands_tra!$A396,'Growth rates'!$C$4:$C$922,$AF396))</f>
        <v>0.990504166730313</v>
      </c>
      <c r="AI396" s="6">
        <f ca="1">IF($AF396="",SUMIFS('Growth rates'!F$4:F$922,'Growth rates'!$B$4:$B$922,Demands_tra!$A396,'Growth rates'!$C$4:$C$922,$AE396),SUMIFS('Growth rates'!F$4:F$922,'Growth rates'!$B$4:$B$922,Demands_tra!$A396,'Growth rates'!$C$4:$C$922,$AF396))</f>
        <v>1.13484793925673</v>
      </c>
      <c r="AJ396" s="6">
        <f ca="1">IF($AF396="",SUMIFS('Growth rates'!G$4:G$922,'Growth rates'!$B$4:$B$922,Demands_tra!$A396,'Growth rates'!$C$4:$C$922,$AE396),SUMIFS('Growth rates'!G$4:G$922,'Growth rates'!$B$4:$B$922,Demands_tra!$A396,'Growth rates'!$C$4:$C$922,$AF396))</f>
        <v>1.22055894109294</v>
      </c>
      <c r="AK396" s="6">
        <f ca="1">IF($AF396="",SUMIFS('Growth rates'!H$4:H$922,'Growth rates'!$B$4:$B$922,Demands_tra!$A396,'Growth rates'!$C$4:$C$922,$AE396),SUMIFS('Growth rates'!H$4:H$922,'Growth rates'!$B$4:$B$922,Demands_tra!$A396,'Growth rates'!$C$4:$C$922,$AF396))</f>
        <v>1.31783272199794</v>
      </c>
      <c r="AL396" s="6">
        <f ca="1">IF($AF396="",SUMIFS('Growth rates'!I$4:I$922,'Growth rates'!$B$4:$B$922,Demands_tra!$A396,'Growth rates'!$C$4:$C$922,$AE396),SUMIFS('Growth rates'!I$4:I$922,'Growth rates'!$B$4:$B$922,Demands_tra!$A396,'Growth rates'!$C$4:$C$922,$AF396))</f>
        <v>1.4313941154074</v>
      </c>
      <c r="AM396" s="6">
        <f ca="1">IF($AF396="",SUMIFS('Growth rates'!J$4:J$922,'Growth rates'!$B$4:$B$922,Demands_tra!$A396,'Growth rates'!$C$4:$C$922,$AE396),SUMIFS('Growth rates'!J$4:J$922,'Growth rates'!$B$4:$B$922,Demands_tra!$A396,'Growth rates'!$C$4:$C$922,$AF396))</f>
        <v>1.55670430573101</v>
      </c>
      <c r="AN396" s="6">
        <f ca="1">IF($AF396="",SUMIFS('Growth rates'!K$4:K$922,'Growth rates'!$B$4:$B$922,Demands_tra!$A396,'Growth rates'!$C$4:$C$922,$AE396),SUMIFS('Growth rates'!K$4:K$922,'Growth rates'!$B$4:$B$922,Demands_tra!$A396,'Growth rates'!$C$4:$C$922,$AF396))</f>
        <v>1.6855899605043</v>
      </c>
      <c r="AO396" s="6">
        <f ca="1">IF($AF396="",SUMIFS('Growth rates'!L$4:L$922,'Growth rates'!$B$4:$B$922,Demands_tra!$A396,'Growth rates'!$C$4:$C$922,$AE396),SUMIFS('Growth rates'!L$4:L$922,'Growth rates'!$B$4:$B$922,Demands_tra!$A396,'Growth rates'!$C$4:$C$922,$AF396))</f>
        <v>1.82206428291952</v>
      </c>
      <c r="AP396" s="6">
        <f ca="1">IF($AF396="",SUMIFS('Growth rates'!M$4:M$922,'Growth rates'!$B$4:$B$922,Demands_tra!$A396,'Growth rates'!$C$4:$C$922,$AE396),SUMIFS('Growth rates'!M$4:M$922,'Growth rates'!$B$4:$B$922,Demands_tra!$A396,'Growth rates'!$C$4:$C$922,$AF396))</f>
        <v>1.96769058386529</v>
      </c>
      <c r="AQ396" s="6">
        <f ca="1">IF($AF396="",SUMIFS('Growth rates'!N$4:N$922,'Growth rates'!$B$4:$B$922,Demands_tra!$A396,'Growth rates'!$C$4:$C$922,$AE396),SUMIFS('Growth rates'!N$4:N$922,'Growth rates'!$B$4:$B$922,Demands_tra!$A396,'Growth rates'!$C$4:$C$922,$AF396))</f>
        <v>2.11982854211524</v>
      </c>
      <c r="AR396" s="6">
        <f ca="1">IF($AF396="",SUMIFS('Growth rates'!O$4:O$922,'Growth rates'!$B$4:$B$922,Demands_tra!$A396,'Growth rates'!$C$4:$C$922,$AE396),SUMIFS('Growth rates'!O$4:O$922,'Growth rates'!$B$4:$B$922,Demands_tra!$A396,'Growth rates'!$C$4:$C$922,$AF396))</f>
        <v>2.2679728299652</v>
      </c>
      <c r="AS396" s="6">
        <f ca="1">IF($AF396="",SUMIFS('Growth rates'!P$4:P$922,'Growth rates'!$B$4:$B$922,Demands_tra!$A396,'Growth rates'!$C$4:$C$922,$AE396),SUMIFS('Growth rates'!P$4:P$922,'Growth rates'!$B$4:$B$922,Demands_tra!$A396,'Growth rates'!$C$4:$C$922,$AF396))</f>
        <v>2.40878530584411</v>
      </c>
      <c r="AT396" s="6">
        <f ca="1">IF($AF396="",SUMIFS('Growth rates'!Q$4:Q$922,'Growth rates'!$B$4:$B$922,Demands_tra!$A396,'Growth rates'!$C$4:$C$922,$AE396),SUMIFS('Growth rates'!Q$4:Q$922,'Growth rates'!$B$4:$B$922,Demands_tra!$A396,'Growth rates'!$C$4:$C$922,$AF396))</f>
        <v>2.54352267959112</v>
      </c>
      <c r="AU396" s="6">
        <f ca="1">IF($AF396="",SUMIFS('Growth rates'!R$4:R$922,'Growth rates'!$B$4:$B$922,Demands_tra!$A396,'Growth rates'!$C$4:$C$922,$AE396),SUMIFS('Growth rates'!R$4:R$922,'Growth rates'!$B$4:$B$922,Demands_tra!$A396,'Growth rates'!$C$4:$C$922,$AF396))</f>
        <v>2.6753056922887</v>
      </c>
      <c r="AV396" s="6">
        <f ca="1">IF($AF396="",SUMIFS('Growth rates'!S$4:S$922,'Growth rates'!$B$4:$B$922,Demands_tra!$A396,'Growth rates'!$C$4:$C$922,$AE396),SUMIFS('Growth rates'!S$4:S$922,'Growth rates'!$B$4:$B$922,Demands_tra!$A396,'Growth rates'!$C$4:$C$922,$AF396))</f>
        <v>2.80508336548462</v>
      </c>
      <c r="AW396" s="6">
        <f ca="1">IF($AF396="",SUMIFS('Growth rates'!T$4:T$922,'Growth rates'!$B$4:$B$922,Demands_tra!$A396,'Growth rates'!$C$4:$C$922,$AE396),SUMIFS('Growth rates'!T$4:T$922,'Growth rates'!$B$4:$B$922,Demands_tra!$A396,'Growth rates'!$C$4:$C$922,$AF396))</f>
        <v>2.93047590551538</v>
      </c>
      <c r="AX396" s="6">
        <f ca="1">IF($AF396="",SUMIFS('Growth rates'!U$4:U$922,'Growth rates'!$B$4:$B$922,Demands_tra!$A396,'Growth rates'!$C$4:$C$922,$AE396),SUMIFS('Growth rates'!U$4:U$922,'Growth rates'!$B$4:$B$922,Demands_tra!$A396,'Growth rates'!$C$4:$C$922,$AF396))</f>
        <v>3.04737606101994</v>
      </c>
      <c r="AY396" s="6">
        <f ca="1">IF($AF396="",SUMIFS('Growth rates'!V$4:V$922,'Growth rates'!$B$4:$B$922,Demands_tra!$A396,'Growth rates'!$C$4:$C$922,$AE396),SUMIFS('Growth rates'!V$4:V$922,'Growth rates'!$B$4:$B$922,Demands_tra!$A396,'Growth rates'!$C$4:$C$922,$AF396))</f>
        <v>0</v>
      </c>
      <c r="AZ396" s="6">
        <f ca="1">IF($AF396="",SUMIFS('Growth rates'!W$4:W$922,'Growth rates'!$B$4:$B$922,Demands_tra!$A396,'Growth rates'!$C$4:$C$922,$AE396),SUMIFS('Growth rates'!W$4:W$922,'Growth rates'!$B$4:$B$922,Demands_tra!$A396,'Growth rates'!$C$4:$C$922,$AF396))</f>
        <v>0</v>
      </c>
      <c r="BA396" s="6">
        <f ca="1">IF($AF396="",SUMIFS('Growth rates'!X$4:X$922,'Growth rates'!$B$4:$B$922,Demands_tra!$A396,'Growth rates'!$C$4:$C$922,$AE396),SUMIFS('Growth rates'!X$4:X$922,'Growth rates'!$B$4:$B$922,Demands_tra!$A396,'Growth rates'!$C$4:$C$922,$AF396))</f>
        <v>0</v>
      </c>
      <c r="BB396" s="6">
        <f ca="1">IF($AF396="",SUMIFS('Growth rates'!Y$4:Y$922,'Growth rates'!$B$4:$B$922,Demands_tra!$A396,'Growth rates'!$C$4:$C$922,$AE396),SUMIFS('Growth rates'!Y$4:Y$922,'Growth rates'!$B$4:$B$922,Demands_tra!$A396,'Growth rates'!$C$4:$C$922,$AF396))</f>
        <v>0</v>
      </c>
      <c r="BC396" s="6">
        <f ca="1">IF($AF396="",SUMIFS('Growth rates'!Z$4:Z$922,'Growth rates'!$B$4:$B$922,Demands_tra!$A396,'Growth rates'!$C$4:$C$922,$AE396),SUMIFS('Growth rates'!Z$4:Z$922,'Growth rates'!$B$4:$B$922,Demands_tra!$A396,'Growth rates'!$C$4:$C$922,$AF396))</f>
        <v>0</v>
      </c>
      <c r="BD396" s="6">
        <f ca="1">IF($AF396="",SUMIFS('Growth rates'!AA$4:AA$922,'Growth rates'!$B$4:$B$922,Demands_tra!$A396,'Growth rates'!$C$4:$C$922,$AE396),SUMIFS('Growth rates'!AA$4:AA$922,'Growth rates'!$B$4:$B$922,Demands_tra!$A396,'Growth rates'!$C$4:$C$922,$AF396))</f>
        <v>0</v>
      </c>
      <c r="BE396" s="6">
        <f ca="1">IF($AF396="",SUMIFS('Growth rates'!AB$4:AB$922,'Growth rates'!$B$4:$B$922,Demands_tra!$A396,'Growth rates'!$C$4:$C$922,$AE396),SUMIFS('Growth rates'!AB$4:AB$922,'Growth rates'!$B$4:$B$922,Demands_tra!$A396,'Growth rates'!$C$4:$C$922,$AF396))</f>
        <v>0</v>
      </c>
      <c r="BF396" s="6">
        <f ca="1">IF($AF396="",SUMIFS('Growth rates'!AC$4:AC$922,'Growth rates'!$B$4:$B$922,Demands_tra!$A396,'Growth rates'!$C$4:$C$922,$AE396),SUMIFS('Growth rates'!AC$4:AC$922,'Growth rates'!$B$4:$B$922,Demands_tra!$A396,'Growth rates'!$C$4:$C$922,$AF396))</f>
        <v>0</v>
      </c>
      <c r="BH396" t="str">
        <f ca="1">VLOOKUP($C396,'Default drvr and elast'!$A$4:$F$49,MATCH(VLOOKUP(A396,Classification!$B$4:$D$42,3,FALSE),'Default drvr and elast'!$D$3:$F$3,0)+3,FALSE)</f>
        <v>Med2</v>
      </c>
      <c r="BJ396" s="6">
        <f ca="1">IF($BI396="",SUMIF(Elasticities!$B$5:$B$52,Demands_tra!$BH396,Elasticities!C$5:C$52),SUMIF(Elasticities!$B$5:$B$52,Demands_tra!$BI396,Elasticities!C$5:C$52))</f>
        <v>0.799999999999989</v>
      </c>
      <c r="BK396" s="6">
        <f ca="1">IF($BI396="",SUMIF(Elasticities!$B$5:$B$52,Demands_tra!$BH396,Elasticities!D$5:D$52),SUMIF(Elasticities!$B$5:$B$52,Demands_tra!$BI396,Elasticities!D$5:D$52))</f>
        <v>0.797560975609746</v>
      </c>
      <c r="BL396" s="6">
        <f ca="1">IF($BI396="",SUMIF(Elasticities!$B$5:$B$52,Demands_tra!$BH396,Elasticities!E$5:E$52),SUMIF(Elasticities!$B$5:$B$52,Demands_tra!$BI396,Elasticities!E$5:E$52))</f>
        <v>0.785365853658527</v>
      </c>
      <c r="BM396" s="6">
        <f ca="1">IF($BI396="",SUMIF(Elasticities!$B$5:$B$52,Demands_tra!$BH396,Elasticities!F$5:F$52),SUMIF(Elasticities!$B$5:$B$52,Demands_tra!$BI396,Elasticities!F$5:F$52))</f>
        <v>0.773170731707307</v>
      </c>
      <c r="BN396" s="6">
        <f ca="1">IF($BI396="",SUMIF(Elasticities!$B$5:$B$52,Demands_tra!$BH396,Elasticities!G$5:G$52),SUMIF(Elasticities!$B$5:$B$52,Demands_tra!$BI396,Elasticities!G$5:G$52))</f>
        <v>0.760975609756088</v>
      </c>
      <c r="BO396" s="6">
        <f ca="1">IF($BI396="",SUMIF(Elasticities!$B$5:$B$52,Demands_tra!$BH396,Elasticities!H$5:H$52),SUMIF(Elasticities!$B$5:$B$52,Demands_tra!$BI396,Elasticities!H$5:H$52))</f>
        <v>0.748780487804868</v>
      </c>
      <c r="BP396" s="6">
        <f ca="1">IF($BI396="",SUMIF(Elasticities!$B$5:$B$52,Demands_tra!$BH396,Elasticities!I$5:I$52),SUMIF(Elasticities!$B$5:$B$52,Demands_tra!$BI396,Elasticities!I$5:I$52))</f>
        <v>0.736585365853649</v>
      </c>
      <c r="BQ396" s="6">
        <f ca="1">IF($BI396="",SUMIF(Elasticities!$B$5:$B$52,Demands_tra!$BH396,Elasticities!J$5:J$52),SUMIF(Elasticities!$B$5:$B$52,Demands_tra!$BI396,Elasticities!J$5:J$52))</f>
        <v>0.724390243902429</v>
      </c>
      <c r="BR396" s="6">
        <f ca="1">IF($BI396="",SUMIF(Elasticities!$B$5:$B$52,Demands_tra!$BH396,Elasticities!K$5:K$52),SUMIF(Elasticities!$B$5:$B$52,Demands_tra!$BI396,Elasticities!K$5:K$52))</f>
        <v>0.71219512195121</v>
      </c>
      <c r="BS396" s="6">
        <f ca="1">IF($BI396="",SUMIF(Elasticities!$B$5:$B$52,Demands_tra!$BH396,Elasticities!L$5:L$52),SUMIF(Elasticities!$B$5:$B$52,Demands_tra!$BI396,Elasticities!L$5:L$52))</f>
        <v>0.699999999999997</v>
      </c>
      <c r="BT396" s="6">
        <f ca="1">IF($BI396="",SUMIF(Elasticities!$B$5:$B$52,Demands_tra!$BH396,Elasticities!M$5:M$52),SUMIF(Elasticities!$B$5:$B$52,Demands_tra!$BI396,Elasticities!M$5:M$52))</f>
        <v>0.687499999999996</v>
      </c>
      <c r="BU396" s="6">
        <f ca="1">IF($BI396="",SUMIF(Elasticities!$B$5:$B$52,Demands_tra!$BH396,Elasticities!N$5:N$52),SUMIF(Elasticities!$B$5:$B$52,Demands_tra!$BI396,Elasticities!N$5:N$52))</f>
        <v>0.674999999999996</v>
      </c>
      <c r="BV396" s="6">
        <f ca="1">IF($BI396="",SUMIF(Elasticities!$B$5:$B$52,Demands_tra!$BH396,Elasticities!O$5:O$52),SUMIF(Elasticities!$B$5:$B$52,Demands_tra!$BI396,Elasticities!O$5:O$52))</f>
        <v>0.662499999999996</v>
      </c>
      <c r="BW396" s="6">
        <f ca="1">IF($BI396="",SUMIF(Elasticities!$B$5:$B$52,Demands_tra!$BH396,Elasticities!P$5:P$52),SUMIF(Elasticities!$B$5:$B$52,Demands_tra!$BI396,Elasticities!P$5:P$52))</f>
        <v>0.649999999999997</v>
      </c>
      <c r="BX396" s="6">
        <f ca="1">IF($BI396="",SUMIF(Elasticities!$B$5:$B$52,Demands_tra!$BH396,Elasticities!Q$5:Q$52),SUMIF(Elasticities!$B$5:$B$52,Demands_tra!$BI396,Elasticities!Q$5:Q$52))</f>
        <v>0.637499999999997</v>
      </c>
      <c r="BY396" s="6">
        <f ca="1">IF($BI396="",SUMIF(Elasticities!$B$5:$B$52,Demands_tra!$BH396,Elasticities!R$5:R$52),SUMIF(Elasticities!$B$5:$B$52,Demands_tra!$BI396,Elasticities!R$5:R$52))</f>
        <v>0.624999999999996</v>
      </c>
      <c r="BZ396" s="6">
        <f ca="1">IF($BI396="",SUMIF(Elasticities!$B$5:$B$52,Demands_tra!$BH396,Elasticities!S$5:S$52),SUMIF(Elasticities!$B$5:$B$52,Demands_tra!$BI396,Elasticities!S$5:S$52))</f>
        <v>0.612499999999996</v>
      </c>
      <c r="CA396" s="6">
        <f ca="1">IF($BI396="",SUMIF(Elasticities!$B$5:$B$52,Demands_tra!$BH396,Elasticities!T$5:T$52),SUMIF(Elasticities!$B$5:$B$52,Demands_tra!$BI396,Elasticities!T$5:T$52))</f>
        <v>0.599999999999996</v>
      </c>
      <c r="CB396" s="6" t="e">
        <f ca="1">IF($BI396="",SUMIF(Elasticities!$B$5:$B$52,Demands_tra!$BH396,Elasticities!U$5:U$52),SUMIF(Elasticities!$B$5:$B$52,Demands_tra!$BI396,Elasticities!U$5:U$52))</f>
        <v>#VALUE!</v>
      </c>
      <c r="CC396" s="6" t="e">
        <f ca="1">IF($BI396="",SUMIF(Elasticities!$B$5:$B$52,Demands_tra!$BH396,Elasticities!V$5:V$52),SUMIF(Elasticities!$B$5:$B$52,Demands_tra!$BI396,Elasticities!V$5:V$52))</f>
        <v>#VALUE!</v>
      </c>
      <c r="CD396" s="6" t="e">
        <f ca="1">IF($BI396="",SUMIF(Elasticities!$B$5:$B$52,Demands_tra!$BH396,Elasticities!W$5:W$52),SUMIF(Elasticities!$B$5:$B$52,Demands_tra!$BI396,Elasticities!W$5:W$52))</f>
        <v>#VALUE!</v>
      </c>
      <c r="CE396" s="6" t="e">
        <f ca="1">IF($BI396="",SUMIF(Elasticities!$B$5:$B$52,Demands_tra!$BH396,Elasticities!X$5:X$52),SUMIF(Elasticities!$B$5:$B$52,Demands_tra!$BI396,Elasticities!X$5:X$52))</f>
        <v>#VALUE!</v>
      </c>
      <c r="CF396" s="6" t="e">
        <f ca="1">IF($BI396="",SUMIF(Elasticities!$B$5:$B$52,Demands_tra!$BH396,Elasticities!Y$5:Y$52),SUMIF(Elasticities!$B$5:$B$52,Demands_tra!$BI396,Elasticities!Y$5:Y$52))</f>
        <v>#VALUE!</v>
      </c>
      <c r="CG396" s="6" t="e">
        <f ca="1">IF($BI396="",SUMIF(Elasticities!$B$5:$B$52,Demands_tra!$BH396,Elasticities!Z$5:Z$52),SUMIF(Elasticities!$B$5:$B$52,Demands_tra!$BI396,Elasticities!Z$5:Z$52))</f>
        <v>#VALUE!</v>
      </c>
      <c r="CH396" s="6" t="e">
        <f ca="1">IF($BI396="",SUMIF(Elasticities!$B$5:$B$52,Demands_tra!$BH396,Elasticities!AA$5:AA$52),SUMIF(Elasticities!$B$5:$B$52,Demands_tra!$BI396,Elasticities!AA$5:AA$52))</f>
        <v>#VALUE!</v>
      </c>
      <c r="CI396" s="6" t="e">
        <f ca="1">IF($BI396="",SUMIF(Elasticities!$B$5:$B$52,Demands_tra!$BH396,Elasticities!AB$5:AB$52),SUMIF(Elasticities!$B$5:$B$52,Demands_tra!$BI396,Elasticities!AB$5:AB$52))</f>
        <v>#VALUE!</v>
      </c>
    </row>
    <row r="397" spans="1:87">
      <c r="A397" t="str">
        <f>IF(BYDem_tra!B396="","\I:",BYDem_tra!B396)</f>
        <v>UK</v>
      </c>
      <c r="B397" t="str">
        <f>BYDem_tra!E396</f>
        <v>Trd_hdt</v>
      </c>
      <c r="C397" t="str">
        <f t="shared" si="246"/>
        <v>Trd_hdt</v>
      </c>
      <c r="D397" s="3">
        <f>SUMIFS(BYDem_tra!$M$2:$M$2000,BYDem_tra!$B$2:$B$2000,Demands_tra!$A397,BYDem_tra!$E$2:$E$2000,Demands_tra!$B397)</f>
        <v>95.2</v>
      </c>
      <c r="E397" s="3">
        <f ca="1" t="shared" si="247"/>
        <v>94.6797727649605</v>
      </c>
      <c r="F397" s="3">
        <f ca="1" t="shared" si="248"/>
        <v>106.649959117685</v>
      </c>
      <c r="G397" s="3">
        <f ca="1" t="shared" si="249"/>
        <v>114.017902981275</v>
      </c>
      <c r="H397" s="3">
        <f ca="1" t="shared" si="250"/>
        <v>122.13725577279</v>
      </c>
      <c r="I397" s="3">
        <f ca="1" t="shared" si="251"/>
        <v>131.388184427003</v>
      </c>
      <c r="J397" s="3">
        <f ca="1" t="shared" si="252"/>
        <v>141.464815972632</v>
      </c>
      <c r="K397" s="3">
        <f ca="1" t="shared" si="253"/>
        <v>151.764310453393</v>
      </c>
      <c r="L397" s="3">
        <f ca="1" t="shared" si="254"/>
        <v>162.04319247353</v>
      </c>
      <c r="M397" s="3">
        <f ca="1" t="shared" si="255"/>
        <v>172.419822922563</v>
      </c>
      <c r="N397" s="3">
        <f ca="1" t="shared" si="256"/>
        <v>182.770420870734</v>
      </c>
      <c r="O397" s="3">
        <f ca="1" t="shared" si="257"/>
        <v>192.625633514535</v>
      </c>
      <c r="P397" s="3">
        <f ca="1" t="shared" si="258"/>
        <v>201.799812978737</v>
      </c>
      <c r="Q397" s="3">
        <f ca="1" t="shared" si="259"/>
        <v>210.187791625945</v>
      </c>
      <c r="R397" s="3">
        <f ca="1" t="shared" si="260"/>
        <v>217.790015713378</v>
      </c>
      <c r="S397" s="3">
        <f ca="1" t="shared" si="261"/>
        <v>224.655742265624</v>
      </c>
      <c r="T397" s="3">
        <f ca="1" t="shared" si="262"/>
        <v>230.808016943287</v>
      </c>
      <c r="U397" s="3">
        <f ca="1" t="shared" si="263"/>
        <v>236.174546944974</v>
      </c>
      <c r="V397" s="3" t="e">
        <f ca="1" t="shared" si="264"/>
        <v>#VALUE!</v>
      </c>
      <c r="W397" s="3" t="e">
        <f ca="1" t="shared" si="265"/>
        <v>#DIV/0!</v>
      </c>
      <c r="X397" s="3" t="e">
        <f ca="1" t="shared" si="266"/>
        <v>#DIV/0!</v>
      </c>
      <c r="Y397" s="3" t="e">
        <f ca="1" t="shared" si="267"/>
        <v>#DIV/0!</v>
      </c>
      <c r="Z397" s="3" t="e">
        <f ca="1" t="shared" si="268"/>
        <v>#DIV/0!</v>
      </c>
      <c r="AA397" s="3" t="e">
        <f ca="1" t="shared" si="269"/>
        <v>#DIV/0!</v>
      </c>
      <c r="AB397" s="3" t="e">
        <f ca="1" t="shared" si="270"/>
        <v>#DIV/0!</v>
      </c>
      <c r="AC397" s="3" t="e">
        <f ca="1" t="shared" si="271"/>
        <v>#DIV/0!</v>
      </c>
      <c r="AE397" s="34" t="str">
        <f ca="1">VLOOKUP($C397,'Default drvr and elast'!$A$4:$C$49,MATCH(VLOOKUP(A397,Classification!$B$4:$D$99,2,FALSE),'Default drvr and elast'!$A$3:$C$3,0),FALSE)</f>
        <v>GDP</v>
      </c>
      <c r="AF397" s="4"/>
      <c r="AG397" s="6">
        <f ca="1">IF($AF397="",SUMIFS('Growth rates'!D$4:D$922,'Growth rates'!$B$4:$B$922,Demands_tra!$A397,'Growth rates'!$C$4:$C$922,$AE397),SUMIFS('Growth rates'!D$4:D$922,'Growth rates'!$B$4:$B$922,Demands_tra!$A397,'Growth rates'!$C$4:$C$922,$AF397))</f>
        <v>1</v>
      </c>
      <c r="AH397" s="6">
        <f ca="1">IF($AF397="",SUMIFS('Growth rates'!E$4:E$922,'Growth rates'!$B$4:$B$922,Demands_tra!$A397,'Growth rates'!$C$4:$C$922,$AE397),SUMIFS('Growth rates'!E$4:E$922,'Growth rates'!$B$4:$B$922,Demands_tra!$A397,'Growth rates'!$C$4:$C$922,$AF397))</f>
        <v>0.993148396218289</v>
      </c>
      <c r="AI397" s="6">
        <f ca="1">IF($AF397="",SUMIFS('Growth rates'!F$4:F$922,'Growth rates'!$B$4:$B$922,Demands_tra!$A397,'Growth rates'!$C$4:$C$922,$AE397),SUMIFS('Growth rates'!F$4:F$922,'Growth rates'!$B$4:$B$922,Demands_tra!$A397,'Growth rates'!$C$4:$C$922,$AF397))</f>
        <v>1.15302533912728</v>
      </c>
      <c r="AJ397" s="6">
        <f ca="1">IF($AF397="",SUMIFS('Growth rates'!G$4:G$922,'Growth rates'!$B$4:$B$922,Demands_tra!$A397,'Growth rates'!$C$4:$C$922,$AE397),SUMIFS('Growth rates'!G$4:G$922,'Growth rates'!$B$4:$B$922,Demands_tra!$A397,'Growth rates'!$C$4:$C$922,$AF397))</f>
        <v>1.25605186635103</v>
      </c>
      <c r="AK397" s="6">
        <f ca="1">IF($AF397="",SUMIFS('Growth rates'!H$4:H$922,'Growth rates'!$B$4:$B$922,Demands_tra!$A397,'Growth rates'!$C$4:$C$922,$AE397),SUMIFS('Growth rates'!H$4:H$922,'Growth rates'!$B$4:$B$922,Demands_tra!$A397,'Growth rates'!$C$4:$C$922,$AF397))</f>
        <v>1.37359173441292</v>
      </c>
      <c r="AL397" s="6">
        <f ca="1">IF($AF397="",SUMIFS('Growth rates'!I$4:I$922,'Growth rates'!$B$4:$B$922,Demands_tra!$A397,'Growth rates'!$C$4:$C$922,$AE397),SUMIFS('Growth rates'!I$4:I$922,'Growth rates'!$B$4:$B$922,Demands_tra!$A397,'Growth rates'!$C$4:$C$922,$AF397))</f>
        <v>1.51253590278995</v>
      </c>
      <c r="AM397" s="6">
        <f ca="1">IF($AF397="",SUMIFS('Growth rates'!J$4:J$922,'Growth rates'!$B$4:$B$922,Demands_tra!$A397,'Growth rates'!$C$4:$C$922,$AE397),SUMIFS('Growth rates'!J$4:J$922,'Growth rates'!$B$4:$B$922,Demands_tra!$A397,'Growth rates'!$C$4:$C$922,$AF397))</f>
        <v>1.67002180157007</v>
      </c>
      <c r="AN397" s="6">
        <f ca="1">IF($AF397="",SUMIFS('Growth rates'!K$4:K$922,'Growth rates'!$B$4:$B$922,Demands_tra!$A397,'Growth rates'!$C$4:$C$922,$AE397),SUMIFS('Growth rates'!K$4:K$922,'Growth rates'!$B$4:$B$922,Demands_tra!$A397,'Growth rates'!$C$4:$C$922,$AF397))</f>
        <v>1.83787012917579</v>
      </c>
      <c r="AO397" s="6">
        <f ca="1">IF($AF397="",SUMIFS('Growth rates'!L$4:L$922,'Growth rates'!$B$4:$B$922,Demands_tra!$A397,'Growth rates'!$C$4:$C$922,$AE397),SUMIFS('Growth rates'!L$4:L$922,'Growth rates'!$B$4:$B$922,Demands_tra!$A397,'Growth rates'!$C$4:$C$922,$AF397))</f>
        <v>2.01265025707437</v>
      </c>
      <c r="AP397" s="6">
        <f ca="1">IF($AF397="",SUMIFS('Growth rates'!M$4:M$922,'Growth rates'!$B$4:$B$922,Demands_tra!$A397,'Growth rates'!$C$4:$C$922,$AE397),SUMIFS('Growth rates'!M$4:M$922,'Growth rates'!$B$4:$B$922,Demands_tra!$A397,'Growth rates'!$C$4:$C$922,$AF397))</f>
        <v>2.19676808060046</v>
      </c>
      <c r="AQ397" s="6">
        <f ca="1">IF($AF397="",SUMIFS('Growth rates'!N$4:N$922,'Growth rates'!$B$4:$B$922,Demands_tra!$A397,'Growth rates'!$C$4:$C$922,$AE397),SUMIFS('Growth rates'!N$4:N$922,'Growth rates'!$B$4:$B$922,Demands_tra!$A397,'Growth rates'!$C$4:$C$922,$AF397))</f>
        <v>2.38858625431799</v>
      </c>
      <c r="AR397" s="6">
        <f ca="1">IF($AF397="",SUMIFS('Growth rates'!O$4:O$922,'Growth rates'!$B$4:$B$922,Demands_tra!$A397,'Growth rates'!$C$4:$C$922,$AE397),SUMIFS('Growth rates'!O$4:O$922,'Growth rates'!$B$4:$B$922,Demands_tra!$A397,'Growth rates'!$C$4:$C$922,$AF397))</f>
        <v>2.57939454604319</v>
      </c>
      <c r="AS397" s="6">
        <f ca="1">IF($AF397="",SUMIFS('Growth rates'!P$4:P$922,'Growth rates'!$B$4:$B$922,Demands_tra!$A397,'Growth rates'!$C$4:$C$922,$AE397),SUMIFS('Growth rates'!P$4:P$922,'Growth rates'!$B$4:$B$922,Demands_tra!$A397,'Growth rates'!$C$4:$C$922,$AF397))</f>
        <v>2.76482670127988</v>
      </c>
      <c r="AT397" s="6">
        <f ca="1">IF($AF397="",SUMIFS('Growth rates'!Q$4:Q$922,'Growth rates'!$B$4:$B$922,Demands_tra!$A397,'Growth rates'!$C$4:$C$922,$AE397),SUMIFS('Growth rates'!Q$4:Q$922,'Growth rates'!$B$4:$B$922,Demands_tra!$A397,'Growth rates'!$C$4:$C$922,$AF397))</f>
        <v>2.94163030596454</v>
      </c>
      <c r="AU397" s="6">
        <f ca="1">IF($AF397="",SUMIFS('Growth rates'!R$4:R$922,'Growth rates'!$B$4:$B$922,Demands_tra!$A397,'Growth rates'!$C$4:$C$922,$AE397),SUMIFS('Growth rates'!R$4:R$922,'Growth rates'!$B$4:$B$922,Demands_tra!$A397,'Growth rates'!$C$4:$C$922,$AF397))</f>
        <v>3.10852444359958</v>
      </c>
      <c r="AV397" s="6">
        <f ca="1">IF($AF397="",SUMIFS('Growth rates'!S$4:S$922,'Growth rates'!$B$4:$B$922,Demands_tra!$A397,'Growth rates'!$C$4:$C$922,$AE397),SUMIFS('Growth rates'!S$4:S$922,'Growth rates'!$B$4:$B$922,Demands_tra!$A397,'Growth rates'!$C$4:$C$922,$AF397))</f>
        <v>3.26531604850998</v>
      </c>
      <c r="AW397" s="6">
        <f ca="1">IF($AF397="",SUMIFS('Growth rates'!T$4:T$922,'Growth rates'!$B$4:$B$922,Demands_tra!$A397,'Growth rates'!$C$4:$C$922,$AE397),SUMIFS('Growth rates'!T$4:T$922,'Growth rates'!$B$4:$B$922,Demands_tra!$A397,'Growth rates'!$C$4:$C$922,$AF397))</f>
        <v>3.41131082682603</v>
      </c>
      <c r="AX397" s="6">
        <f ca="1">IF($AF397="",SUMIFS('Growth rates'!U$4:U$922,'Growth rates'!$B$4:$B$922,Demands_tra!$A397,'Growth rates'!$C$4:$C$922,$AE397),SUMIFS('Growth rates'!U$4:U$922,'Growth rates'!$B$4:$B$922,Demands_tra!$A397,'Growth rates'!$C$4:$C$922,$AF397))</f>
        <v>3.54350512218087</v>
      </c>
      <c r="AY397" s="6">
        <f ca="1">IF($AF397="",SUMIFS('Growth rates'!V$4:V$922,'Growth rates'!$B$4:$B$922,Demands_tra!$A397,'Growth rates'!$C$4:$C$922,$AE397),SUMIFS('Growth rates'!V$4:V$922,'Growth rates'!$B$4:$B$922,Demands_tra!$A397,'Growth rates'!$C$4:$C$922,$AF397))</f>
        <v>0</v>
      </c>
      <c r="AZ397" s="6">
        <f ca="1">IF($AF397="",SUMIFS('Growth rates'!W$4:W$922,'Growth rates'!$B$4:$B$922,Demands_tra!$A397,'Growth rates'!$C$4:$C$922,$AE397),SUMIFS('Growth rates'!W$4:W$922,'Growth rates'!$B$4:$B$922,Demands_tra!$A397,'Growth rates'!$C$4:$C$922,$AF397))</f>
        <v>0</v>
      </c>
      <c r="BA397" s="6">
        <f ca="1">IF($AF397="",SUMIFS('Growth rates'!X$4:X$922,'Growth rates'!$B$4:$B$922,Demands_tra!$A397,'Growth rates'!$C$4:$C$922,$AE397),SUMIFS('Growth rates'!X$4:X$922,'Growth rates'!$B$4:$B$922,Demands_tra!$A397,'Growth rates'!$C$4:$C$922,$AF397))</f>
        <v>0</v>
      </c>
      <c r="BB397" s="6">
        <f ca="1">IF($AF397="",SUMIFS('Growth rates'!Y$4:Y$922,'Growth rates'!$B$4:$B$922,Demands_tra!$A397,'Growth rates'!$C$4:$C$922,$AE397),SUMIFS('Growth rates'!Y$4:Y$922,'Growth rates'!$B$4:$B$922,Demands_tra!$A397,'Growth rates'!$C$4:$C$922,$AF397))</f>
        <v>0</v>
      </c>
      <c r="BC397" s="6">
        <f ca="1">IF($AF397="",SUMIFS('Growth rates'!Z$4:Z$922,'Growth rates'!$B$4:$B$922,Demands_tra!$A397,'Growth rates'!$C$4:$C$922,$AE397),SUMIFS('Growth rates'!Z$4:Z$922,'Growth rates'!$B$4:$B$922,Demands_tra!$A397,'Growth rates'!$C$4:$C$922,$AF397))</f>
        <v>0</v>
      </c>
      <c r="BD397" s="6">
        <f ca="1">IF($AF397="",SUMIFS('Growth rates'!AA$4:AA$922,'Growth rates'!$B$4:$B$922,Demands_tra!$A397,'Growth rates'!$C$4:$C$922,$AE397),SUMIFS('Growth rates'!AA$4:AA$922,'Growth rates'!$B$4:$B$922,Demands_tra!$A397,'Growth rates'!$C$4:$C$922,$AF397))</f>
        <v>0</v>
      </c>
      <c r="BE397" s="6">
        <f ca="1">IF($AF397="",SUMIFS('Growth rates'!AB$4:AB$922,'Growth rates'!$B$4:$B$922,Demands_tra!$A397,'Growth rates'!$C$4:$C$922,$AE397),SUMIFS('Growth rates'!AB$4:AB$922,'Growth rates'!$B$4:$B$922,Demands_tra!$A397,'Growth rates'!$C$4:$C$922,$AF397))</f>
        <v>0</v>
      </c>
      <c r="BF397" s="6">
        <f ca="1">IF($AF397="",SUMIFS('Growth rates'!AC$4:AC$922,'Growth rates'!$B$4:$B$922,Demands_tra!$A397,'Growth rates'!$C$4:$C$922,$AE397),SUMIFS('Growth rates'!AC$4:AC$922,'Growth rates'!$B$4:$B$922,Demands_tra!$A397,'Growth rates'!$C$4:$C$922,$AF397))</f>
        <v>0</v>
      </c>
      <c r="BH397" t="str">
        <f ca="1">VLOOKUP($C397,'Default drvr and elast'!$A$4:$F$49,MATCH(VLOOKUP(A397,Classification!$B$4:$D$42,3,FALSE),'Default drvr and elast'!$D$3:$F$3,0)+3,FALSE)</f>
        <v>Med2</v>
      </c>
      <c r="BJ397" s="6">
        <f ca="1">IF($BI397="",SUMIF(Elasticities!$B$5:$B$52,Demands_tra!$BH397,Elasticities!C$5:C$52),SUMIF(Elasticities!$B$5:$B$52,Demands_tra!$BI397,Elasticities!C$5:C$52))</f>
        <v>0.799999999999989</v>
      </c>
      <c r="BK397" s="6">
        <f ca="1">IF($BI397="",SUMIF(Elasticities!$B$5:$B$52,Demands_tra!$BH397,Elasticities!D$5:D$52),SUMIF(Elasticities!$B$5:$B$52,Demands_tra!$BI397,Elasticities!D$5:D$52))</f>
        <v>0.797560975609746</v>
      </c>
      <c r="BL397" s="6">
        <f ca="1">IF($BI397="",SUMIF(Elasticities!$B$5:$B$52,Demands_tra!$BH397,Elasticities!E$5:E$52),SUMIF(Elasticities!$B$5:$B$52,Demands_tra!$BI397,Elasticities!E$5:E$52))</f>
        <v>0.785365853658527</v>
      </c>
      <c r="BM397" s="6">
        <f ca="1">IF($BI397="",SUMIF(Elasticities!$B$5:$B$52,Demands_tra!$BH397,Elasticities!F$5:F$52),SUMIF(Elasticities!$B$5:$B$52,Demands_tra!$BI397,Elasticities!F$5:F$52))</f>
        <v>0.773170731707307</v>
      </c>
      <c r="BN397" s="6">
        <f ca="1">IF($BI397="",SUMIF(Elasticities!$B$5:$B$52,Demands_tra!$BH397,Elasticities!G$5:G$52),SUMIF(Elasticities!$B$5:$B$52,Demands_tra!$BI397,Elasticities!G$5:G$52))</f>
        <v>0.760975609756088</v>
      </c>
      <c r="BO397" s="6">
        <f ca="1">IF($BI397="",SUMIF(Elasticities!$B$5:$B$52,Demands_tra!$BH397,Elasticities!H$5:H$52),SUMIF(Elasticities!$B$5:$B$52,Demands_tra!$BI397,Elasticities!H$5:H$52))</f>
        <v>0.748780487804868</v>
      </c>
      <c r="BP397" s="6">
        <f ca="1">IF($BI397="",SUMIF(Elasticities!$B$5:$B$52,Demands_tra!$BH397,Elasticities!I$5:I$52),SUMIF(Elasticities!$B$5:$B$52,Demands_tra!$BI397,Elasticities!I$5:I$52))</f>
        <v>0.736585365853649</v>
      </c>
      <c r="BQ397" s="6">
        <f ca="1">IF($BI397="",SUMIF(Elasticities!$B$5:$B$52,Demands_tra!$BH397,Elasticities!J$5:J$52),SUMIF(Elasticities!$B$5:$B$52,Demands_tra!$BI397,Elasticities!J$5:J$52))</f>
        <v>0.724390243902429</v>
      </c>
      <c r="BR397" s="6">
        <f ca="1">IF($BI397="",SUMIF(Elasticities!$B$5:$B$52,Demands_tra!$BH397,Elasticities!K$5:K$52),SUMIF(Elasticities!$B$5:$B$52,Demands_tra!$BI397,Elasticities!K$5:K$52))</f>
        <v>0.71219512195121</v>
      </c>
      <c r="BS397" s="6">
        <f ca="1">IF($BI397="",SUMIF(Elasticities!$B$5:$B$52,Demands_tra!$BH397,Elasticities!L$5:L$52),SUMIF(Elasticities!$B$5:$B$52,Demands_tra!$BI397,Elasticities!L$5:L$52))</f>
        <v>0.699999999999997</v>
      </c>
      <c r="BT397" s="6">
        <f ca="1">IF($BI397="",SUMIF(Elasticities!$B$5:$B$52,Demands_tra!$BH397,Elasticities!M$5:M$52),SUMIF(Elasticities!$B$5:$B$52,Demands_tra!$BI397,Elasticities!M$5:M$52))</f>
        <v>0.687499999999996</v>
      </c>
      <c r="BU397" s="6">
        <f ca="1">IF($BI397="",SUMIF(Elasticities!$B$5:$B$52,Demands_tra!$BH397,Elasticities!N$5:N$52),SUMIF(Elasticities!$B$5:$B$52,Demands_tra!$BI397,Elasticities!N$5:N$52))</f>
        <v>0.674999999999996</v>
      </c>
      <c r="BV397" s="6">
        <f ca="1">IF($BI397="",SUMIF(Elasticities!$B$5:$B$52,Demands_tra!$BH397,Elasticities!O$5:O$52),SUMIF(Elasticities!$B$5:$B$52,Demands_tra!$BI397,Elasticities!O$5:O$52))</f>
        <v>0.662499999999996</v>
      </c>
      <c r="BW397" s="6">
        <f ca="1">IF($BI397="",SUMIF(Elasticities!$B$5:$B$52,Demands_tra!$BH397,Elasticities!P$5:P$52),SUMIF(Elasticities!$B$5:$B$52,Demands_tra!$BI397,Elasticities!P$5:P$52))</f>
        <v>0.649999999999997</v>
      </c>
      <c r="BX397" s="6">
        <f ca="1">IF($BI397="",SUMIF(Elasticities!$B$5:$B$52,Demands_tra!$BH397,Elasticities!Q$5:Q$52),SUMIF(Elasticities!$B$5:$B$52,Demands_tra!$BI397,Elasticities!Q$5:Q$52))</f>
        <v>0.637499999999997</v>
      </c>
      <c r="BY397" s="6">
        <f ca="1">IF($BI397="",SUMIF(Elasticities!$B$5:$B$52,Demands_tra!$BH397,Elasticities!R$5:R$52),SUMIF(Elasticities!$B$5:$B$52,Demands_tra!$BI397,Elasticities!R$5:R$52))</f>
        <v>0.624999999999996</v>
      </c>
      <c r="BZ397" s="6">
        <f ca="1">IF($BI397="",SUMIF(Elasticities!$B$5:$B$52,Demands_tra!$BH397,Elasticities!S$5:S$52),SUMIF(Elasticities!$B$5:$B$52,Demands_tra!$BI397,Elasticities!S$5:S$52))</f>
        <v>0.612499999999996</v>
      </c>
      <c r="CA397" s="6">
        <f ca="1">IF($BI397="",SUMIF(Elasticities!$B$5:$B$52,Demands_tra!$BH397,Elasticities!T$5:T$52),SUMIF(Elasticities!$B$5:$B$52,Demands_tra!$BI397,Elasticities!T$5:T$52))</f>
        <v>0.599999999999996</v>
      </c>
      <c r="CB397" s="6" t="e">
        <f ca="1">IF($BI397="",SUMIF(Elasticities!$B$5:$B$52,Demands_tra!$BH397,Elasticities!U$5:U$52),SUMIF(Elasticities!$B$5:$B$52,Demands_tra!$BI397,Elasticities!U$5:U$52))</f>
        <v>#VALUE!</v>
      </c>
      <c r="CC397" s="6" t="e">
        <f ca="1">IF($BI397="",SUMIF(Elasticities!$B$5:$B$52,Demands_tra!$BH397,Elasticities!V$5:V$52),SUMIF(Elasticities!$B$5:$B$52,Demands_tra!$BI397,Elasticities!V$5:V$52))</f>
        <v>#VALUE!</v>
      </c>
      <c r="CD397" s="6" t="e">
        <f ca="1">IF($BI397="",SUMIF(Elasticities!$B$5:$B$52,Demands_tra!$BH397,Elasticities!W$5:W$52),SUMIF(Elasticities!$B$5:$B$52,Demands_tra!$BI397,Elasticities!W$5:W$52))</f>
        <v>#VALUE!</v>
      </c>
      <c r="CE397" s="6" t="e">
        <f ca="1">IF($BI397="",SUMIF(Elasticities!$B$5:$B$52,Demands_tra!$BH397,Elasticities!X$5:X$52),SUMIF(Elasticities!$B$5:$B$52,Demands_tra!$BI397,Elasticities!X$5:X$52))</f>
        <v>#VALUE!</v>
      </c>
      <c r="CF397" s="6" t="e">
        <f ca="1">IF($BI397="",SUMIF(Elasticities!$B$5:$B$52,Demands_tra!$BH397,Elasticities!Y$5:Y$52),SUMIF(Elasticities!$B$5:$B$52,Demands_tra!$BI397,Elasticities!Y$5:Y$52))</f>
        <v>#VALUE!</v>
      </c>
      <c r="CG397" s="6" t="e">
        <f ca="1">IF($BI397="",SUMIF(Elasticities!$B$5:$B$52,Demands_tra!$BH397,Elasticities!Z$5:Z$52),SUMIF(Elasticities!$B$5:$B$52,Demands_tra!$BI397,Elasticities!Z$5:Z$52))</f>
        <v>#VALUE!</v>
      </c>
      <c r="CH397" s="6" t="e">
        <f ca="1">IF($BI397="",SUMIF(Elasticities!$B$5:$B$52,Demands_tra!$BH397,Elasticities!AA$5:AA$52),SUMIF(Elasticities!$B$5:$B$52,Demands_tra!$BI397,Elasticities!AA$5:AA$52))</f>
        <v>#VALUE!</v>
      </c>
      <c r="CI397" s="6" t="e">
        <f ca="1">IF($BI397="",SUMIF(Elasticities!$B$5:$B$52,Demands_tra!$BH397,Elasticities!AB$5:AB$52),SUMIF(Elasticities!$B$5:$B$52,Demands_tra!$BI397,Elasticities!AB$5:AB$52))</f>
        <v>#VALUE!</v>
      </c>
    </row>
    <row r="398" spans="1:87">
      <c r="A398" t="str">
        <f>IF(BYDem_tra!B397="","\I:",BYDem_tra!B397)</f>
        <v>UK</v>
      </c>
      <c r="B398" t="str">
        <f>BYDem_tra!E397</f>
        <v>Trd_lcv</v>
      </c>
      <c r="C398" t="str">
        <f t="shared" si="246"/>
        <v>Trd_lcv</v>
      </c>
      <c r="D398" s="3">
        <f>SUMIFS(BYDem_tra!$M$2:$M$2000,BYDem_tra!$B$2:$B$2000,Demands_tra!$A398,BYDem_tra!$E$2:$E$2000,Demands_tra!$B398)</f>
        <v>54.4</v>
      </c>
      <c r="E398" s="3">
        <f ca="1" t="shared" si="247"/>
        <v>54.1027272942632</v>
      </c>
      <c r="F398" s="3">
        <f ca="1" t="shared" si="248"/>
        <v>60.9428337815346</v>
      </c>
      <c r="G398" s="3">
        <f ca="1" t="shared" si="249"/>
        <v>65.1530874178716</v>
      </c>
      <c r="H398" s="3">
        <f ca="1" t="shared" si="250"/>
        <v>69.7927175844512</v>
      </c>
      <c r="I398" s="3">
        <f ca="1" t="shared" si="251"/>
        <v>75.078962529716</v>
      </c>
      <c r="J398" s="3">
        <f ca="1" t="shared" si="252"/>
        <v>80.8370376986471</v>
      </c>
      <c r="K398" s="3">
        <f ca="1" t="shared" si="253"/>
        <v>86.7224631162248</v>
      </c>
      <c r="L398" s="3">
        <f ca="1" t="shared" si="254"/>
        <v>92.596109984874</v>
      </c>
      <c r="M398" s="3">
        <f ca="1" t="shared" si="255"/>
        <v>98.5256130986072</v>
      </c>
      <c r="N398" s="3">
        <f ca="1" t="shared" si="256"/>
        <v>104.440240497562</v>
      </c>
      <c r="O398" s="3">
        <f ca="1" t="shared" si="257"/>
        <v>110.071790579734</v>
      </c>
      <c r="P398" s="3">
        <f ca="1" t="shared" si="258"/>
        <v>115.314178844993</v>
      </c>
      <c r="Q398" s="3">
        <f ca="1" t="shared" si="259"/>
        <v>120.10730950054</v>
      </c>
      <c r="R398" s="3">
        <f ca="1" t="shared" si="260"/>
        <v>124.451437550502</v>
      </c>
      <c r="S398" s="3">
        <f ca="1" t="shared" si="261"/>
        <v>128.374709866071</v>
      </c>
      <c r="T398" s="3">
        <f ca="1" t="shared" si="262"/>
        <v>131.890295396164</v>
      </c>
      <c r="U398" s="3">
        <f ca="1" t="shared" si="263"/>
        <v>134.956883968556</v>
      </c>
      <c r="V398" s="3" t="e">
        <f ca="1" t="shared" si="264"/>
        <v>#VALUE!</v>
      </c>
      <c r="W398" s="3" t="e">
        <f ca="1" t="shared" si="265"/>
        <v>#DIV/0!</v>
      </c>
      <c r="X398" s="3" t="e">
        <f ca="1" t="shared" si="266"/>
        <v>#DIV/0!</v>
      </c>
      <c r="Y398" s="3" t="e">
        <f ca="1" t="shared" si="267"/>
        <v>#DIV/0!</v>
      </c>
      <c r="Z398" s="3" t="e">
        <f ca="1" t="shared" si="268"/>
        <v>#DIV/0!</v>
      </c>
      <c r="AA398" s="3" t="e">
        <f ca="1" t="shared" si="269"/>
        <v>#DIV/0!</v>
      </c>
      <c r="AB398" s="3" t="e">
        <f ca="1" t="shared" si="270"/>
        <v>#DIV/0!</v>
      </c>
      <c r="AC398" s="3" t="e">
        <f ca="1" t="shared" si="271"/>
        <v>#DIV/0!</v>
      </c>
      <c r="AE398" s="34" t="str">
        <f ca="1">VLOOKUP($C398,'Default drvr and elast'!$A$4:$C$49,MATCH(VLOOKUP(A398,Classification!$B$4:$D$99,2,FALSE),'Default drvr and elast'!$A$3:$C$3,0),FALSE)</f>
        <v>GDP</v>
      </c>
      <c r="AF398" s="4"/>
      <c r="AG398" s="6">
        <f ca="1">IF($AF398="",SUMIFS('Growth rates'!D$4:D$922,'Growth rates'!$B$4:$B$922,Demands_tra!$A398,'Growth rates'!$C$4:$C$922,$AE398),SUMIFS('Growth rates'!D$4:D$922,'Growth rates'!$B$4:$B$922,Demands_tra!$A398,'Growth rates'!$C$4:$C$922,$AF398))</f>
        <v>1</v>
      </c>
      <c r="AH398" s="6">
        <f ca="1">IF($AF398="",SUMIFS('Growth rates'!E$4:E$922,'Growth rates'!$B$4:$B$922,Demands_tra!$A398,'Growth rates'!$C$4:$C$922,$AE398),SUMIFS('Growth rates'!E$4:E$922,'Growth rates'!$B$4:$B$922,Demands_tra!$A398,'Growth rates'!$C$4:$C$922,$AF398))</f>
        <v>0.993148396218289</v>
      </c>
      <c r="AI398" s="6">
        <f ca="1">IF($AF398="",SUMIFS('Growth rates'!F$4:F$922,'Growth rates'!$B$4:$B$922,Demands_tra!$A398,'Growth rates'!$C$4:$C$922,$AE398),SUMIFS('Growth rates'!F$4:F$922,'Growth rates'!$B$4:$B$922,Demands_tra!$A398,'Growth rates'!$C$4:$C$922,$AF398))</f>
        <v>1.15302533912728</v>
      </c>
      <c r="AJ398" s="6">
        <f ca="1">IF($AF398="",SUMIFS('Growth rates'!G$4:G$922,'Growth rates'!$B$4:$B$922,Demands_tra!$A398,'Growth rates'!$C$4:$C$922,$AE398),SUMIFS('Growth rates'!G$4:G$922,'Growth rates'!$B$4:$B$922,Demands_tra!$A398,'Growth rates'!$C$4:$C$922,$AF398))</f>
        <v>1.25605186635103</v>
      </c>
      <c r="AK398" s="6">
        <f ca="1">IF($AF398="",SUMIFS('Growth rates'!H$4:H$922,'Growth rates'!$B$4:$B$922,Demands_tra!$A398,'Growth rates'!$C$4:$C$922,$AE398),SUMIFS('Growth rates'!H$4:H$922,'Growth rates'!$B$4:$B$922,Demands_tra!$A398,'Growth rates'!$C$4:$C$922,$AF398))</f>
        <v>1.37359173441292</v>
      </c>
      <c r="AL398" s="6">
        <f ca="1">IF($AF398="",SUMIFS('Growth rates'!I$4:I$922,'Growth rates'!$B$4:$B$922,Demands_tra!$A398,'Growth rates'!$C$4:$C$922,$AE398),SUMIFS('Growth rates'!I$4:I$922,'Growth rates'!$B$4:$B$922,Demands_tra!$A398,'Growth rates'!$C$4:$C$922,$AF398))</f>
        <v>1.51253590278995</v>
      </c>
      <c r="AM398" s="6">
        <f ca="1">IF($AF398="",SUMIFS('Growth rates'!J$4:J$922,'Growth rates'!$B$4:$B$922,Demands_tra!$A398,'Growth rates'!$C$4:$C$922,$AE398),SUMIFS('Growth rates'!J$4:J$922,'Growth rates'!$B$4:$B$922,Demands_tra!$A398,'Growth rates'!$C$4:$C$922,$AF398))</f>
        <v>1.67002180157007</v>
      </c>
      <c r="AN398" s="6">
        <f ca="1">IF($AF398="",SUMIFS('Growth rates'!K$4:K$922,'Growth rates'!$B$4:$B$922,Demands_tra!$A398,'Growth rates'!$C$4:$C$922,$AE398),SUMIFS('Growth rates'!K$4:K$922,'Growth rates'!$B$4:$B$922,Demands_tra!$A398,'Growth rates'!$C$4:$C$922,$AF398))</f>
        <v>1.83787012917579</v>
      </c>
      <c r="AO398" s="6">
        <f ca="1">IF($AF398="",SUMIFS('Growth rates'!L$4:L$922,'Growth rates'!$B$4:$B$922,Demands_tra!$A398,'Growth rates'!$C$4:$C$922,$AE398),SUMIFS('Growth rates'!L$4:L$922,'Growth rates'!$B$4:$B$922,Demands_tra!$A398,'Growth rates'!$C$4:$C$922,$AF398))</f>
        <v>2.01265025707437</v>
      </c>
      <c r="AP398" s="6">
        <f ca="1">IF($AF398="",SUMIFS('Growth rates'!M$4:M$922,'Growth rates'!$B$4:$B$922,Demands_tra!$A398,'Growth rates'!$C$4:$C$922,$AE398),SUMIFS('Growth rates'!M$4:M$922,'Growth rates'!$B$4:$B$922,Demands_tra!$A398,'Growth rates'!$C$4:$C$922,$AF398))</f>
        <v>2.19676808060046</v>
      </c>
      <c r="AQ398" s="6">
        <f ca="1">IF($AF398="",SUMIFS('Growth rates'!N$4:N$922,'Growth rates'!$B$4:$B$922,Demands_tra!$A398,'Growth rates'!$C$4:$C$922,$AE398),SUMIFS('Growth rates'!N$4:N$922,'Growth rates'!$B$4:$B$922,Demands_tra!$A398,'Growth rates'!$C$4:$C$922,$AF398))</f>
        <v>2.38858625431799</v>
      </c>
      <c r="AR398" s="6">
        <f ca="1">IF($AF398="",SUMIFS('Growth rates'!O$4:O$922,'Growth rates'!$B$4:$B$922,Demands_tra!$A398,'Growth rates'!$C$4:$C$922,$AE398),SUMIFS('Growth rates'!O$4:O$922,'Growth rates'!$B$4:$B$922,Demands_tra!$A398,'Growth rates'!$C$4:$C$922,$AF398))</f>
        <v>2.57939454604319</v>
      </c>
      <c r="AS398" s="6">
        <f ca="1">IF($AF398="",SUMIFS('Growth rates'!P$4:P$922,'Growth rates'!$B$4:$B$922,Demands_tra!$A398,'Growth rates'!$C$4:$C$922,$AE398),SUMIFS('Growth rates'!P$4:P$922,'Growth rates'!$B$4:$B$922,Demands_tra!$A398,'Growth rates'!$C$4:$C$922,$AF398))</f>
        <v>2.76482670127988</v>
      </c>
      <c r="AT398" s="6">
        <f ca="1">IF($AF398="",SUMIFS('Growth rates'!Q$4:Q$922,'Growth rates'!$B$4:$B$922,Demands_tra!$A398,'Growth rates'!$C$4:$C$922,$AE398),SUMIFS('Growth rates'!Q$4:Q$922,'Growth rates'!$B$4:$B$922,Demands_tra!$A398,'Growth rates'!$C$4:$C$922,$AF398))</f>
        <v>2.94163030596454</v>
      </c>
      <c r="AU398" s="6">
        <f ca="1">IF($AF398="",SUMIFS('Growth rates'!R$4:R$922,'Growth rates'!$B$4:$B$922,Demands_tra!$A398,'Growth rates'!$C$4:$C$922,$AE398),SUMIFS('Growth rates'!R$4:R$922,'Growth rates'!$B$4:$B$922,Demands_tra!$A398,'Growth rates'!$C$4:$C$922,$AF398))</f>
        <v>3.10852444359958</v>
      </c>
      <c r="AV398" s="6">
        <f ca="1">IF($AF398="",SUMIFS('Growth rates'!S$4:S$922,'Growth rates'!$B$4:$B$922,Demands_tra!$A398,'Growth rates'!$C$4:$C$922,$AE398),SUMIFS('Growth rates'!S$4:S$922,'Growth rates'!$B$4:$B$922,Demands_tra!$A398,'Growth rates'!$C$4:$C$922,$AF398))</f>
        <v>3.26531604850998</v>
      </c>
      <c r="AW398" s="6">
        <f ca="1">IF($AF398="",SUMIFS('Growth rates'!T$4:T$922,'Growth rates'!$B$4:$B$922,Demands_tra!$A398,'Growth rates'!$C$4:$C$922,$AE398),SUMIFS('Growth rates'!T$4:T$922,'Growth rates'!$B$4:$B$922,Demands_tra!$A398,'Growth rates'!$C$4:$C$922,$AF398))</f>
        <v>3.41131082682603</v>
      </c>
      <c r="AX398" s="6">
        <f ca="1">IF($AF398="",SUMIFS('Growth rates'!U$4:U$922,'Growth rates'!$B$4:$B$922,Demands_tra!$A398,'Growth rates'!$C$4:$C$922,$AE398),SUMIFS('Growth rates'!U$4:U$922,'Growth rates'!$B$4:$B$922,Demands_tra!$A398,'Growth rates'!$C$4:$C$922,$AF398))</f>
        <v>3.54350512218087</v>
      </c>
      <c r="AY398" s="6">
        <f ca="1">IF($AF398="",SUMIFS('Growth rates'!V$4:V$922,'Growth rates'!$B$4:$B$922,Demands_tra!$A398,'Growth rates'!$C$4:$C$922,$AE398),SUMIFS('Growth rates'!V$4:V$922,'Growth rates'!$B$4:$B$922,Demands_tra!$A398,'Growth rates'!$C$4:$C$922,$AF398))</f>
        <v>0</v>
      </c>
      <c r="AZ398" s="6">
        <f ca="1">IF($AF398="",SUMIFS('Growth rates'!W$4:W$922,'Growth rates'!$B$4:$B$922,Demands_tra!$A398,'Growth rates'!$C$4:$C$922,$AE398),SUMIFS('Growth rates'!W$4:W$922,'Growth rates'!$B$4:$B$922,Demands_tra!$A398,'Growth rates'!$C$4:$C$922,$AF398))</f>
        <v>0</v>
      </c>
      <c r="BA398" s="6">
        <f ca="1">IF($AF398="",SUMIFS('Growth rates'!X$4:X$922,'Growth rates'!$B$4:$B$922,Demands_tra!$A398,'Growth rates'!$C$4:$C$922,$AE398),SUMIFS('Growth rates'!X$4:X$922,'Growth rates'!$B$4:$B$922,Demands_tra!$A398,'Growth rates'!$C$4:$C$922,$AF398))</f>
        <v>0</v>
      </c>
      <c r="BB398" s="6">
        <f ca="1">IF($AF398="",SUMIFS('Growth rates'!Y$4:Y$922,'Growth rates'!$B$4:$B$922,Demands_tra!$A398,'Growth rates'!$C$4:$C$922,$AE398),SUMIFS('Growth rates'!Y$4:Y$922,'Growth rates'!$B$4:$B$922,Demands_tra!$A398,'Growth rates'!$C$4:$C$922,$AF398))</f>
        <v>0</v>
      </c>
      <c r="BC398" s="6">
        <f ca="1">IF($AF398="",SUMIFS('Growth rates'!Z$4:Z$922,'Growth rates'!$B$4:$B$922,Demands_tra!$A398,'Growth rates'!$C$4:$C$922,$AE398),SUMIFS('Growth rates'!Z$4:Z$922,'Growth rates'!$B$4:$B$922,Demands_tra!$A398,'Growth rates'!$C$4:$C$922,$AF398))</f>
        <v>0</v>
      </c>
      <c r="BD398" s="6">
        <f ca="1">IF($AF398="",SUMIFS('Growth rates'!AA$4:AA$922,'Growth rates'!$B$4:$B$922,Demands_tra!$A398,'Growth rates'!$C$4:$C$922,$AE398),SUMIFS('Growth rates'!AA$4:AA$922,'Growth rates'!$B$4:$B$922,Demands_tra!$A398,'Growth rates'!$C$4:$C$922,$AF398))</f>
        <v>0</v>
      </c>
      <c r="BE398" s="6">
        <f ca="1">IF($AF398="",SUMIFS('Growth rates'!AB$4:AB$922,'Growth rates'!$B$4:$B$922,Demands_tra!$A398,'Growth rates'!$C$4:$C$922,$AE398),SUMIFS('Growth rates'!AB$4:AB$922,'Growth rates'!$B$4:$B$922,Demands_tra!$A398,'Growth rates'!$C$4:$C$922,$AF398))</f>
        <v>0</v>
      </c>
      <c r="BF398" s="6">
        <f ca="1">IF($AF398="",SUMIFS('Growth rates'!AC$4:AC$922,'Growth rates'!$B$4:$B$922,Demands_tra!$A398,'Growth rates'!$C$4:$C$922,$AE398),SUMIFS('Growth rates'!AC$4:AC$922,'Growth rates'!$B$4:$B$922,Demands_tra!$A398,'Growth rates'!$C$4:$C$922,$AF398))</f>
        <v>0</v>
      </c>
      <c r="BH398" t="str">
        <f ca="1">VLOOKUP($C398,'Default drvr and elast'!$A$4:$F$49,MATCH(VLOOKUP(A398,Classification!$B$4:$D$42,3,FALSE),'Default drvr and elast'!$D$3:$F$3,0)+3,FALSE)</f>
        <v>Med2</v>
      </c>
      <c r="BJ398" s="6">
        <f ca="1">IF($BI398="",SUMIF(Elasticities!$B$5:$B$52,Demands_tra!$BH398,Elasticities!C$5:C$52),SUMIF(Elasticities!$B$5:$B$52,Demands_tra!$BI398,Elasticities!C$5:C$52))</f>
        <v>0.799999999999989</v>
      </c>
      <c r="BK398" s="6">
        <f ca="1">IF($BI398="",SUMIF(Elasticities!$B$5:$B$52,Demands_tra!$BH398,Elasticities!D$5:D$52),SUMIF(Elasticities!$B$5:$B$52,Demands_tra!$BI398,Elasticities!D$5:D$52))</f>
        <v>0.797560975609746</v>
      </c>
      <c r="BL398" s="6">
        <f ca="1">IF($BI398="",SUMIF(Elasticities!$B$5:$B$52,Demands_tra!$BH398,Elasticities!E$5:E$52),SUMIF(Elasticities!$B$5:$B$52,Demands_tra!$BI398,Elasticities!E$5:E$52))</f>
        <v>0.785365853658527</v>
      </c>
      <c r="BM398" s="6">
        <f ca="1">IF($BI398="",SUMIF(Elasticities!$B$5:$B$52,Demands_tra!$BH398,Elasticities!F$5:F$52),SUMIF(Elasticities!$B$5:$B$52,Demands_tra!$BI398,Elasticities!F$5:F$52))</f>
        <v>0.773170731707307</v>
      </c>
      <c r="BN398" s="6">
        <f ca="1">IF($BI398="",SUMIF(Elasticities!$B$5:$B$52,Demands_tra!$BH398,Elasticities!G$5:G$52),SUMIF(Elasticities!$B$5:$B$52,Demands_tra!$BI398,Elasticities!G$5:G$52))</f>
        <v>0.760975609756088</v>
      </c>
      <c r="BO398" s="6">
        <f ca="1">IF($BI398="",SUMIF(Elasticities!$B$5:$B$52,Demands_tra!$BH398,Elasticities!H$5:H$52),SUMIF(Elasticities!$B$5:$B$52,Demands_tra!$BI398,Elasticities!H$5:H$52))</f>
        <v>0.748780487804868</v>
      </c>
      <c r="BP398" s="6">
        <f ca="1">IF($BI398="",SUMIF(Elasticities!$B$5:$B$52,Demands_tra!$BH398,Elasticities!I$5:I$52),SUMIF(Elasticities!$B$5:$B$52,Demands_tra!$BI398,Elasticities!I$5:I$52))</f>
        <v>0.736585365853649</v>
      </c>
      <c r="BQ398" s="6">
        <f ca="1">IF($BI398="",SUMIF(Elasticities!$B$5:$B$52,Demands_tra!$BH398,Elasticities!J$5:J$52),SUMIF(Elasticities!$B$5:$B$52,Demands_tra!$BI398,Elasticities!J$5:J$52))</f>
        <v>0.724390243902429</v>
      </c>
      <c r="BR398" s="6">
        <f ca="1">IF($BI398="",SUMIF(Elasticities!$B$5:$B$52,Demands_tra!$BH398,Elasticities!K$5:K$52),SUMIF(Elasticities!$B$5:$B$52,Demands_tra!$BI398,Elasticities!K$5:K$52))</f>
        <v>0.71219512195121</v>
      </c>
      <c r="BS398" s="6">
        <f ca="1">IF($BI398="",SUMIF(Elasticities!$B$5:$B$52,Demands_tra!$BH398,Elasticities!L$5:L$52),SUMIF(Elasticities!$B$5:$B$52,Demands_tra!$BI398,Elasticities!L$5:L$52))</f>
        <v>0.699999999999997</v>
      </c>
      <c r="BT398" s="6">
        <f ca="1">IF($BI398="",SUMIF(Elasticities!$B$5:$B$52,Demands_tra!$BH398,Elasticities!M$5:M$52),SUMIF(Elasticities!$B$5:$B$52,Demands_tra!$BI398,Elasticities!M$5:M$52))</f>
        <v>0.687499999999996</v>
      </c>
      <c r="BU398" s="6">
        <f ca="1">IF($BI398="",SUMIF(Elasticities!$B$5:$B$52,Demands_tra!$BH398,Elasticities!N$5:N$52),SUMIF(Elasticities!$B$5:$B$52,Demands_tra!$BI398,Elasticities!N$5:N$52))</f>
        <v>0.674999999999996</v>
      </c>
      <c r="BV398" s="6">
        <f ca="1">IF($BI398="",SUMIF(Elasticities!$B$5:$B$52,Demands_tra!$BH398,Elasticities!O$5:O$52),SUMIF(Elasticities!$B$5:$B$52,Demands_tra!$BI398,Elasticities!O$5:O$52))</f>
        <v>0.662499999999996</v>
      </c>
      <c r="BW398" s="6">
        <f ca="1">IF($BI398="",SUMIF(Elasticities!$B$5:$B$52,Demands_tra!$BH398,Elasticities!P$5:P$52),SUMIF(Elasticities!$B$5:$B$52,Demands_tra!$BI398,Elasticities!P$5:P$52))</f>
        <v>0.649999999999997</v>
      </c>
      <c r="BX398" s="6">
        <f ca="1">IF($BI398="",SUMIF(Elasticities!$B$5:$B$52,Demands_tra!$BH398,Elasticities!Q$5:Q$52),SUMIF(Elasticities!$B$5:$B$52,Demands_tra!$BI398,Elasticities!Q$5:Q$52))</f>
        <v>0.637499999999997</v>
      </c>
      <c r="BY398" s="6">
        <f ca="1">IF($BI398="",SUMIF(Elasticities!$B$5:$B$52,Demands_tra!$BH398,Elasticities!R$5:R$52),SUMIF(Elasticities!$B$5:$B$52,Demands_tra!$BI398,Elasticities!R$5:R$52))</f>
        <v>0.624999999999996</v>
      </c>
      <c r="BZ398" s="6">
        <f ca="1">IF($BI398="",SUMIF(Elasticities!$B$5:$B$52,Demands_tra!$BH398,Elasticities!S$5:S$52),SUMIF(Elasticities!$B$5:$B$52,Demands_tra!$BI398,Elasticities!S$5:S$52))</f>
        <v>0.612499999999996</v>
      </c>
      <c r="CA398" s="6">
        <f ca="1">IF($BI398="",SUMIF(Elasticities!$B$5:$B$52,Demands_tra!$BH398,Elasticities!T$5:T$52),SUMIF(Elasticities!$B$5:$B$52,Demands_tra!$BI398,Elasticities!T$5:T$52))</f>
        <v>0.599999999999996</v>
      </c>
      <c r="CB398" s="6" t="e">
        <f ca="1">IF($BI398="",SUMIF(Elasticities!$B$5:$B$52,Demands_tra!$BH398,Elasticities!U$5:U$52),SUMIF(Elasticities!$B$5:$B$52,Demands_tra!$BI398,Elasticities!U$5:U$52))</f>
        <v>#VALUE!</v>
      </c>
      <c r="CC398" s="6" t="e">
        <f ca="1">IF($BI398="",SUMIF(Elasticities!$B$5:$B$52,Demands_tra!$BH398,Elasticities!V$5:V$52),SUMIF(Elasticities!$B$5:$B$52,Demands_tra!$BI398,Elasticities!V$5:V$52))</f>
        <v>#VALUE!</v>
      </c>
      <c r="CD398" s="6" t="e">
        <f ca="1">IF($BI398="",SUMIF(Elasticities!$B$5:$B$52,Demands_tra!$BH398,Elasticities!W$5:W$52),SUMIF(Elasticities!$B$5:$B$52,Demands_tra!$BI398,Elasticities!W$5:W$52))</f>
        <v>#VALUE!</v>
      </c>
      <c r="CE398" s="6" t="e">
        <f ca="1">IF($BI398="",SUMIF(Elasticities!$B$5:$B$52,Demands_tra!$BH398,Elasticities!X$5:X$52),SUMIF(Elasticities!$B$5:$B$52,Demands_tra!$BI398,Elasticities!X$5:X$52))</f>
        <v>#VALUE!</v>
      </c>
      <c r="CF398" s="6" t="e">
        <f ca="1">IF($BI398="",SUMIF(Elasticities!$B$5:$B$52,Demands_tra!$BH398,Elasticities!Y$5:Y$52),SUMIF(Elasticities!$B$5:$B$52,Demands_tra!$BI398,Elasticities!Y$5:Y$52))</f>
        <v>#VALUE!</v>
      </c>
      <c r="CG398" s="6" t="e">
        <f ca="1">IF($BI398="",SUMIF(Elasticities!$B$5:$B$52,Demands_tra!$BH398,Elasticities!Z$5:Z$52),SUMIF(Elasticities!$B$5:$B$52,Demands_tra!$BI398,Elasticities!Z$5:Z$52))</f>
        <v>#VALUE!</v>
      </c>
      <c r="CH398" s="6" t="e">
        <f ca="1">IF($BI398="",SUMIF(Elasticities!$B$5:$B$52,Demands_tra!$BH398,Elasticities!AA$5:AA$52),SUMIF(Elasticities!$B$5:$B$52,Demands_tra!$BI398,Elasticities!AA$5:AA$52))</f>
        <v>#VALUE!</v>
      </c>
      <c r="CI398" s="6" t="e">
        <f ca="1">IF($BI398="",SUMIF(Elasticities!$B$5:$B$52,Demands_tra!$BH398,Elasticities!AB$5:AB$52),SUMIF(Elasticities!$B$5:$B$52,Demands_tra!$BI398,Elasticities!AB$5:AB$52))</f>
        <v>#VALUE!</v>
      </c>
    </row>
    <row r="399" spans="1:87">
      <c r="A399" t="str">
        <f>IF(BYDem_tra!B398="","\I:",BYDem_tra!B398)</f>
        <v>Ukraine</v>
      </c>
      <c r="B399" t="str">
        <f>BYDem_tra!E398</f>
        <v>TAD</v>
      </c>
      <c r="C399" t="str">
        <f t="shared" ref="C399:C462" si="272">B399</f>
        <v>TAD</v>
      </c>
      <c r="D399" s="3">
        <f>SUMIFS(BYDem_tra!$M$2:$M$2000,BYDem_tra!$B$2:$B$2000,Demands_tra!$A399,BYDem_tra!$E$2:$E$2000,Demands_tra!$B399)</f>
        <v>7.6400014644</v>
      </c>
      <c r="E399" s="3">
        <f ca="1" t="shared" ref="E399:E462" si="273">(1+(AH399-AG399)/AG399*BK399)*D399</f>
        <v>7.75124785307161</v>
      </c>
      <c r="F399" s="3">
        <f ca="1" t="shared" ref="F399:F462" si="274">(1+(AI399-AH399)/AH399*BL399)*E399</f>
        <v>6.56313561300271</v>
      </c>
      <c r="G399" s="3">
        <f ca="1" t="shared" ref="G399:G462" si="275">(1+(AJ399-AI399)/AI399*BM399)*F399</f>
        <v>8.15989607590485</v>
      </c>
      <c r="H399" s="3">
        <f ca="1" t="shared" ref="H399:H462" si="276">(1+(AK399-AJ399)/AJ399*BN399)*G399</f>
        <v>9.81744786640992</v>
      </c>
      <c r="I399" s="3">
        <f ca="1" t="shared" ref="I399:I462" si="277">(1+(AL399-AK399)/AK399*BO399)*H399</f>
        <v>11.4177230768776</v>
      </c>
      <c r="J399" s="3">
        <f ca="1" t="shared" ref="J399:J462" si="278">(1+(AM399-AL399)/AL399*BP399)*I399</f>
        <v>12.9108385323672</v>
      </c>
      <c r="K399" s="3">
        <f ca="1" t="shared" ref="K399:K462" si="279">(1+(AN399-AM399)/AM399*BQ399)*J399</f>
        <v>14.3575679981515</v>
      </c>
      <c r="L399" s="3">
        <f ca="1" t="shared" ref="L399:L462" si="280">(1+(AO399-AN399)/AN399*BR399)*K399</f>
        <v>15.8076347809022</v>
      </c>
      <c r="M399" s="3">
        <f ca="1" t="shared" ref="M399:M462" si="281">(1+(AP399-AO399)/AO399*BS399)*L399</f>
        <v>17.2980081700844</v>
      </c>
      <c r="N399" s="3">
        <f ca="1" t="shared" ref="N399:N462" si="282">(1+(AQ399-AP399)/AP399*BT399)*M399</f>
        <v>18.787009074801</v>
      </c>
      <c r="O399" s="3">
        <f ca="1" t="shared" ref="O399:O462" si="283">(1+(AR399-AQ399)/AQ399*BU399)*N399</f>
        <v>20.2332530791995</v>
      </c>
      <c r="P399" s="3">
        <f ca="1" t="shared" ref="P399:P462" si="284">(1+(AS399-AR399)/AR399*BV399)*O399</f>
        <v>21.6130671570131</v>
      </c>
      <c r="Q399" s="3">
        <f ca="1" t="shared" ref="Q399:Q462" si="285">(1+(AT399-AS399)/AS399*BW399)*P399</f>
        <v>22.9413768373876</v>
      </c>
      <c r="R399" s="3">
        <f ca="1" t="shared" ref="R399:R462" si="286">(1+(AU399-AT399)/AT399*BX399)*Q399</f>
        <v>24.2621984767622</v>
      </c>
      <c r="S399" s="3">
        <f ca="1" t="shared" ref="S399:S462" si="287">(1+(AV399-AU399)/AU399*BY399)*R399</f>
        <v>25.6036306848289</v>
      </c>
      <c r="T399" s="3">
        <f ca="1" t="shared" ref="T399:T462" si="288">(1+(AW399-AV399)/AV399*BZ399)*S399</f>
        <v>26.9536850165931</v>
      </c>
      <c r="U399" s="3">
        <f ca="1" t="shared" ref="U399:U462" si="289">(1+(AX399-AW399)/AW399*CA399)*T399</f>
        <v>28.2805486289846</v>
      </c>
      <c r="V399" s="3" t="e">
        <f ca="1" t="shared" si="264"/>
        <v>#VALUE!</v>
      </c>
      <c r="W399" s="3" t="e">
        <f ca="1" t="shared" si="265"/>
        <v>#DIV/0!</v>
      </c>
      <c r="X399" s="3" t="e">
        <f ca="1" t="shared" si="266"/>
        <v>#DIV/0!</v>
      </c>
      <c r="Y399" s="3" t="e">
        <f ca="1" t="shared" si="267"/>
        <v>#DIV/0!</v>
      </c>
      <c r="Z399" s="3" t="e">
        <f ca="1" t="shared" si="268"/>
        <v>#DIV/0!</v>
      </c>
      <c r="AA399" s="3" t="e">
        <f ca="1" t="shared" si="269"/>
        <v>#DIV/0!</v>
      </c>
      <c r="AB399" s="3" t="e">
        <f ca="1" t="shared" si="270"/>
        <v>#DIV/0!</v>
      </c>
      <c r="AC399" s="3" t="e">
        <f ca="1" t="shared" si="271"/>
        <v>#DIV/0!</v>
      </c>
      <c r="AE399" s="34" t="str">
        <f ca="1">VLOOKUP($C399,'Default drvr and elast'!$A$4:$C$49,MATCH(VLOOKUP(A399,Classification!$B$4:$D$99,2,FALSE),'Default drvr and elast'!$A$3:$C$3,0),FALSE)</f>
        <v>GDP</v>
      </c>
      <c r="AF399" s="4"/>
      <c r="AG399" s="6">
        <f ca="1">IF($AF399="",SUMIFS('Growth rates'!D$4:D$922,'Growth rates'!$B$4:$B$922,Demands_tra!$A399,'Growth rates'!$C$4:$C$922,$AE399),SUMIFS('Growth rates'!D$4:D$922,'Growth rates'!$B$4:$B$922,Demands_tra!$A399,'Growth rates'!$C$4:$C$922,$AF399))</f>
        <v>1</v>
      </c>
      <c r="AH399" s="6">
        <f ca="1">IF($AF399="",SUMIFS('Growth rates'!E$4:E$922,'Growth rates'!$B$4:$B$922,Demands_tra!$A399,'Growth rates'!$C$4:$C$922,$AE399),SUMIFS('Growth rates'!E$4:E$922,'Growth rates'!$B$4:$B$922,Demands_tra!$A399,'Growth rates'!$C$4:$C$922,$AF399))</f>
        <v>1.0145966444184</v>
      </c>
      <c r="AI399" s="6">
        <f ca="1">IF($AF399="",SUMIFS('Growth rates'!F$4:F$922,'Growth rates'!$B$4:$B$922,Demands_tra!$A399,'Growth rates'!$C$4:$C$922,$AE399),SUMIFS('Growth rates'!F$4:F$922,'Growth rates'!$B$4:$B$922,Demands_tra!$A399,'Growth rates'!$C$4:$C$922,$AF399))</f>
        <v>0.856769478056215</v>
      </c>
      <c r="AJ399" s="6">
        <f ca="1">IF($AF399="",SUMIFS('Growth rates'!G$4:G$922,'Growth rates'!$B$4:$B$922,Demands_tra!$A399,'Growth rates'!$C$4:$C$922,$AE399),SUMIFS('Growth rates'!G$4:G$922,'Growth rates'!$B$4:$B$922,Demands_tra!$A399,'Growth rates'!$C$4:$C$922,$AF399))</f>
        <v>1.0709615244502</v>
      </c>
      <c r="AK399" s="6">
        <f ca="1">IF($AF399="",SUMIFS('Growth rates'!H$4:H$922,'Growth rates'!$B$4:$B$922,Demands_tra!$A399,'Growth rates'!$C$4:$C$922,$AE399),SUMIFS('Growth rates'!H$4:H$922,'Growth rates'!$B$4:$B$922,Demands_tra!$A399,'Growth rates'!$C$4:$C$922,$AF399))</f>
        <v>1.29734461405191</v>
      </c>
      <c r="AL399" s="6">
        <f ca="1">IF($AF399="",SUMIFS('Growth rates'!I$4:I$922,'Growth rates'!$B$4:$B$922,Demands_tra!$A399,'Growth rates'!$C$4:$C$922,$AE399),SUMIFS('Growth rates'!I$4:I$922,'Growth rates'!$B$4:$B$922,Demands_tra!$A399,'Growth rates'!$C$4:$C$922,$AF399))</f>
        <v>1.52023209843737</v>
      </c>
      <c r="AM399" s="6">
        <f ca="1">IF($AF399="",SUMIFS('Growth rates'!J$4:J$922,'Growth rates'!$B$4:$B$922,Demands_tra!$A399,'Growth rates'!$C$4:$C$922,$AE399),SUMIFS('Growth rates'!J$4:J$922,'Growth rates'!$B$4:$B$922,Demands_tra!$A399,'Growth rates'!$C$4:$C$922,$AF399))</f>
        <v>1.73249613354527</v>
      </c>
      <c r="AN399" s="6">
        <f ca="1">IF($AF399="",SUMIFS('Growth rates'!K$4:K$922,'Growth rates'!$B$4:$B$922,Demands_tra!$A399,'Growth rates'!$C$4:$C$922,$AE399),SUMIFS('Growth rates'!K$4:K$922,'Growth rates'!$B$4:$B$922,Demands_tra!$A399,'Growth rates'!$C$4:$C$922,$AF399))</f>
        <v>1.94251088369941</v>
      </c>
      <c r="AO399" s="6">
        <f ca="1">IF($AF399="",SUMIFS('Growth rates'!L$4:L$922,'Growth rates'!$B$4:$B$922,Demands_tra!$A399,'Growth rates'!$C$4:$C$922,$AE399),SUMIFS('Growth rates'!L$4:L$922,'Growth rates'!$B$4:$B$922,Demands_tra!$A399,'Growth rates'!$C$4:$C$922,$AF399))</f>
        <v>2.15758237059863</v>
      </c>
      <c r="AP399" s="6">
        <f ca="1">IF($AF399="",SUMIFS('Growth rates'!M$4:M$922,'Growth rates'!$B$4:$B$922,Demands_tra!$A399,'Growth rates'!$C$4:$C$922,$AE399),SUMIFS('Growth rates'!M$4:M$922,'Growth rates'!$B$4:$B$922,Demands_tra!$A399,'Growth rates'!$C$4:$C$922,$AF399))</f>
        <v>2.38360559676455</v>
      </c>
      <c r="AQ399" s="6">
        <f ca="1">IF($AF399="",SUMIFS('Growth rates'!N$4:N$922,'Growth rates'!$B$4:$B$922,Demands_tra!$A399,'Growth rates'!$C$4:$C$922,$AE399),SUMIFS('Growth rates'!N$4:N$922,'Growth rates'!$B$4:$B$922,Demands_tra!$A399,'Growth rates'!$C$4:$C$922,$AF399))</f>
        <v>2.61479338945824</v>
      </c>
      <c r="AR399" s="6">
        <f ca="1">IF($AF399="",SUMIFS('Growth rates'!O$4:O$922,'Growth rates'!$B$4:$B$922,Demands_tra!$A399,'Growth rates'!$C$4:$C$922,$AE399),SUMIFS('Growth rates'!O$4:O$922,'Growth rates'!$B$4:$B$922,Demands_tra!$A399,'Growth rates'!$C$4:$C$922,$AF399))</f>
        <v>2.84483862959129</v>
      </c>
      <c r="AS399" s="6">
        <f ca="1">IF($AF399="",SUMIFS('Growth rates'!P$4:P$922,'Growth rates'!$B$4:$B$922,Demands_tra!$A399,'Growth rates'!$C$4:$C$922,$AE399),SUMIFS('Growth rates'!P$4:P$922,'Growth rates'!$B$4:$B$922,Demands_tra!$A399,'Growth rates'!$C$4:$C$922,$AF399))</f>
        <v>3.0697717409676</v>
      </c>
      <c r="AT399" s="6">
        <f ca="1">IF($AF399="",SUMIFS('Growth rates'!Q$4:Q$922,'Growth rates'!$B$4:$B$922,Demands_tra!$A399,'Growth rates'!$C$4:$C$922,$AE399),SUMIFS('Growth rates'!Q$4:Q$922,'Growth rates'!$B$4:$B$922,Demands_tra!$A399,'Growth rates'!$C$4:$C$922,$AF399))</f>
        <v>3.29172937811721</v>
      </c>
      <c r="AU399" s="6">
        <f ca="1">IF($AF399="",SUMIFS('Growth rates'!R$4:R$922,'Growth rates'!$B$4:$B$922,Demands_tra!$A399,'Growth rates'!$C$4:$C$922,$AE399),SUMIFS('Growth rates'!R$4:R$922,'Growth rates'!$B$4:$B$922,Demands_tra!$A399,'Growth rates'!$C$4:$C$922,$AF399))</f>
        <v>3.51801867057916</v>
      </c>
      <c r="AV399" s="6">
        <f ca="1">IF($AF399="",SUMIFS('Growth rates'!S$4:S$922,'Growth rates'!$B$4:$B$922,Demands_tra!$A399,'Growth rates'!$C$4:$C$922,$AE399),SUMIFS('Growth rates'!S$4:S$922,'Growth rates'!$B$4:$B$922,Demands_tra!$A399,'Growth rates'!$C$4:$C$922,$AF399))</f>
        <v>3.75378553623732</v>
      </c>
      <c r="AW399" s="6">
        <f ca="1">IF($AF399="",SUMIFS('Growth rates'!T$4:T$922,'Growth rates'!$B$4:$B$922,Demands_tra!$A399,'Growth rates'!$C$4:$C$922,$AE399),SUMIFS('Growth rates'!T$4:T$922,'Growth rates'!$B$4:$B$922,Demands_tra!$A399,'Growth rates'!$C$4:$C$922,$AF399))</f>
        <v>3.99739591074752</v>
      </c>
      <c r="AX399" s="6">
        <f ca="1">IF($AF399="",SUMIFS('Growth rates'!U$4:U$922,'Growth rates'!$B$4:$B$922,Demands_tra!$A399,'Growth rates'!$C$4:$C$922,$AE399),SUMIFS('Growth rates'!U$4:U$922,'Growth rates'!$B$4:$B$922,Demands_tra!$A399,'Growth rates'!$C$4:$C$922,$AF399))</f>
        <v>4.24337337055627</v>
      </c>
      <c r="AY399" s="6">
        <f ca="1">IF($AF399="",SUMIFS('Growth rates'!V$4:V$922,'Growth rates'!$B$4:$B$922,Demands_tra!$A399,'Growth rates'!$C$4:$C$922,$AE399),SUMIFS('Growth rates'!V$4:V$922,'Growth rates'!$B$4:$B$922,Demands_tra!$A399,'Growth rates'!$C$4:$C$922,$AF399))</f>
        <v>0</v>
      </c>
      <c r="AZ399" s="6">
        <f ca="1">IF($AF399="",SUMIFS('Growth rates'!W$4:W$922,'Growth rates'!$B$4:$B$922,Demands_tra!$A399,'Growth rates'!$C$4:$C$922,$AE399),SUMIFS('Growth rates'!W$4:W$922,'Growth rates'!$B$4:$B$922,Demands_tra!$A399,'Growth rates'!$C$4:$C$922,$AF399))</f>
        <v>0</v>
      </c>
      <c r="BA399" s="6">
        <f ca="1">IF($AF399="",SUMIFS('Growth rates'!X$4:X$922,'Growth rates'!$B$4:$B$922,Demands_tra!$A399,'Growth rates'!$C$4:$C$922,$AE399),SUMIFS('Growth rates'!X$4:X$922,'Growth rates'!$B$4:$B$922,Demands_tra!$A399,'Growth rates'!$C$4:$C$922,$AF399))</f>
        <v>0</v>
      </c>
      <c r="BB399" s="6">
        <f ca="1">IF($AF399="",SUMIFS('Growth rates'!Y$4:Y$922,'Growth rates'!$B$4:$B$922,Demands_tra!$A399,'Growth rates'!$C$4:$C$922,$AE399),SUMIFS('Growth rates'!Y$4:Y$922,'Growth rates'!$B$4:$B$922,Demands_tra!$A399,'Growth rates'!$C$4:$C$922,$AF399))</f>
        <v>0</v>
      </c>
      <c r="BC399" s="6">
        <f ca="1">IF($AF399="",SUMIFS('Growth rates'!Z$4:Z$922,'Growth rates'!$B$4:$B$922,Demands_tra!$A399,'Growth rates'!$C$4:$C$922,$AE399),SUMIFS('Growth rates'!Z$4:Z$922,'Growth rates'!$B$4:$B$922,Demands_tra!$A399,'Growth rates'!$C$4:$C$922,$AF399))</f>
        <v>0</v>
      </c>
      <c r="BD399" s="6">
        <f ca="1">IF($AF399="",SUMIFS('Growth rates'!AA$4:AA$922,'Growth rates'!$B$4:$B$922,Demands_tra!$A399,'Growth rates'!$C$4:$C$922,$AE399),SUMIFS('Growth rates'!AA$4:AA$922,'Growth rates'!$B$4:$B$922,Demands_tra!$A399,'Growth rates'!$C$4:$C$922,$AF399))</f>
        <v>0</v>
      </c>
      <c r="BE399" s="6">
        <f ca="1">IF($AF399="",SUMIFS('Growth rates'!AB$4:AB$922,'Growth rates'!$B$4:$B$922,Demands_tra!$A399,'Growth rates'!$C$4:$C$922,$AE399),SUMIFS('Growth rates'!AB$4:AB$922,'Growth rates'!$B$4:$B$922,Demands_tra!$A399,'Growth rates'!$C$4:$C$922,$AF399))</f>
        <v>0</v>
      </c>
      <c r="BF399" s="6">
        <f ca="1">IF($AF399="",SUMIFS('Growth rates'!AC$4:AC$922,'Growth rates'!$B$4:$B$922,Demands_tra!$A399,'Growth rates'!$C$4:$C$922,$AE399),SUMIFS('Growth rates'!AC$4:AC$922,'Growth rates'!$B$4:$B$922,Demands_tra!$A399,'Growth rates'!$C$4:$C$922,$AF399))</f>
        <v>0</v>
      </c>
      <c r="BH399" t="str">
        <f ca="1">VLOOKUP($C399,'Default drvr and elast'!$A$4:$F$49,MATCH(VLOOKUP(A399,Classification!$B$4:$D$42,3,FALSE),'Default drvr and elast'!$D$3:$F$3,0)+3,FALSE)</f>
        <v>High2</v>
      </c>
      <c r="BJ399" s="6">
        <f ca="1">IF($BI399="",SUMIF(Elasticities!$B$5:$B$52,Demands_tra!$BH399,Elasticities!C$5:C$52),SUMIF(Elasticities!$B$5:$B$52,Demands_tra!$BI399,Elasticities!C$5:C$52))</f>
        <v>0.999999999999992</v>
      </c>
      <c r="BK399" s="6">
        <f ca="1">IF($BI399="",SUMIF(Elasticities!$B$5:$B$52,Demands_tra!$BH399,Elasticities!D$5:D$52),SUMIF(Elasticities!$B$5:$B$52,Demands_tra!$BI399,Elasticities!D$5:D$52))</f>
        <v>0.997560975609749</v>
      </c>
      <c r="BL399" s="6">
        <f ca="1">IF($BI399="",SUMIF(Elasticities!$B$5:$B$52,Demands_tra!$BH399,Elasticities!E$5:E$52),SUMIF(Elasticities!$B$5:$B$52,Demands_tra!$BI399,Elasticities!E$5:E$52))</f>
        <v>0.985365853658529</v>
      </c>
      <c r="BM399" s="6">
        <f ca="1">IF($BI399="",SUMIF(Elasticities!$B$5:$B$52,Demands_tra!$BH399,Elasticities!F$5:F$52),SUMIF(Elasticities!$B$5:$B$52,Demands_tra!$BI399,Elasticities!F$5:F$52))</f>
        <v>0.973170731707309</v>
      </c>
      <c r="BN399" s="6">
        <f ca="1">IF($BI399="",SUMIF(Elasticities!$B$5:$B$52,Demands_tra!$BH399,Elasticities!G$5:G$52),SUMIF(Elasticities!$B$5:$B$52,Demands_tra!$BI399,Elasticities!G$5:G$52))</f>
        <v>0.96097560975609</v>
      </c>
      <c r="BO399" s="6">
        <f ca="1">IF($BI399="",SUMIF(Elasticities!$B$5:$B$52,Demands_tra!$BH399,Elasticities!H$5:H$52),SUMIF(Elasticities!$B$5:$B$52,Demands_tra!$BI399,Elasticities!H$5:H$52))</f>
        <v>0.948780487804871</v>
      </c>
      <c r="BP399" s="6">
        <f ca="1">IF($BI399="",SUMIF(Elasticities!$B$5:$B$52,Demands_tra!$BH399,Elasticities!I$5:I$52),SUMIF(Elasticities!$B$5:$B$52,Demands_tra!$BI399,Elasticities!I$5:I$52))</f>
        <v>0.936585365853651</v>
      </c>
      <c r="BQ399" s="6">
        <f ca="1">IF($BI399="",SUMIF(Elasticities!$B$5:$B$52,Demands_tra!$BH399,Elasticities!J$5:J$52),SUMIF(Elasticities!$B$5:$B$52,Demands_tra!$BI399,Elasticities!J$5:J$52))</f>
        <v>0.924390243902432</v>
      </c>
      <c r="BR399" s="6">
        <f ca="1">IF($BI399="",SUMIF(Elasticities!$B$5:$B$52,Demands_tra!$BH399,Elasticities!K$5:K$52),SUMIF(Elasticities!$B$5:$B$52,Demands_tra!$BI399,Elasticities!K$5:K$52))</f>
        <v>0.912195121951213</v>
      </c>
      <c r="BS399" s="6">
        <f ca="1">IF($BI399="",SUMIF(Elasticities!$B$5:$B$52,Demands_tra!$BH399,Elasticities!L$5:L$52),SUMIF(Elasticities!$B$5:$B$52,Demands_tra!$BI399,Elasticities!L$5:L$52))</f>
        <v>0.899999999999992</v>
      </c>
      <c r="BT399" s="6">
        <f ca="1">IF($BI399="",SUMIF(Elasticities!$B$5:$B$52,Demands_tra!$BH399,Elasticities!M$5:M$52),SUMIF(Elasticities!$B$5:$B$52,Demands_tra!$BI399,Elasticities!M$5:M$52))</f>
        <v>0.887499999999992</v>
      </c>
      <c r="BU399" s="6">
        <f ca="1">IF($BI399="",SUMIF(Elasticities!$B$5:$B$52,Demands_tra!$BH399,Elasticities!N$5:N$52),SUMIF(Elasticities!$B$5:$B$52,Demands_tra!$BI399,Elasticities!N$5:N$52))</f>
        <v>0.874999999999992</v>
      </c>
      <c r="BV399" s="6">
        <f ca="1">IF($BI399="",SUMIF(Elasticities!$B$5:$B$52,Demands_tra!$BH399,Elasticities!O$5:O$52),SUMIF(Elasticities!$B$5:$B$52,Demands_tra!$BI399,Elasticities!O$5:O$52))</f>
        <v>0.862499999999992</v>
      </c>
      <c r="BW399" s="6">
        <f ca="1">IF($BI399="",SUMIF(Elasticities!$B$5:$B$52,Demands_tra!$BH399,Elasticities!P$5:P$52),SUMIF(Elasticities!$B$5:$B$52,Demands_tra!$BI399,Elasticities!P$5:P$52))</f>
        <v>0.849999999999993</v>
      </c>
      <c r="BX399" s="6">
        <f ca="1">IF($BI399="",SUMIF(Elasticities!$B$5:$B$52,Demands_tra!$BH399,Elasticities!Q$5:Q$52),SUMIF(Elasticities!$B$5:$B$52,Demands_tra!$BI399,Elasticities!Q$5:Q$52))</f>
        <v>0.837499999999992</v>
      </c>
      <c r="BY399" s="6">
        <f ca="1">IF($BI399="",SUMIF(Elasticities!$B$5:$B$52,Demands_tra!$BH399,Elasticities!R$5:R$52),SUMIF(Elasticities!$B$5:$B$52,Demands_tra!$BI399,Elasticities!R$5:R$52))</f>
        <v>0.824999999999992</v>
      </c>
      <c r="BZ399" s="6">
        <f ca="1">IF($BI399="",SUMIF(Elasticities!$B$5:$B$52,Demands_tra!$BH399,Elasticities!S$5:S$52),SUMIF(Elasticities!$B$5:$B$52,Demands_tra!$BI399,Elasticities!S$5:S$52))</f>
        <v>0.812499999999992</v>
      </c>
      <c r="CA399" s="6">
        <f ca="1">IF($BI399="",SUMIF(Elasticities!$B$5:$B$52,Demands_tra!$BH399,Elasticities!T$5:T$52),SUMIF(Elasticities!$B$5:$B$52,Demands_tra!$BI399,Elasticities!T$5:T$52))</f>
        <v>0.799999999999992</v>
      </c>
      <c r="CB399" s="6" t="e">
        <f ca="1">IF($BI399="",SUMIF(Elasticities!$B$5:$B$52,Demands_tra!$BH399,Elasticities!U$5:U$52),SUMIF(Elasticities!$B$5:$B$52,Demands_tra!$BI399,Elasticities!U$5:U$52))</f>
        <v>#VALUE!</v>
      </c>
      <c r="CC399" s="6" t="e">
        <f ca="1">IF($BI399="",SUMIF(Elasticities!$B$5:$B$52,Demands_tra!$BH399,Elasticities!V$5:V$52),SUMIF(Elasticities!$B$5:$B$52,Demands_tra!$BI399,Elasticities!V$5:V$52))</f>
        <v>#VALUE!</v>
      </c>
      <c r="CD399" s="6" t="e">
        <f ca="1">IF($BI399="",SUMIF(Elasticities!$B$5:$B$52,Demands_tra!$BH399,Elasticities!W$5:W$52),SUMIF(Elasticities!$B$5:$B$52,Demands_tra!$BI399,Elasticities!W$5:W$52))</f>
        <v>#VALUE!</v>
      </c>
      <c r="CE399" s="6" t="e">
        <f ca="1">IF($BI399="",SUMIF(Elasticities!$B$5:$B$52,Demands_tra!$BH399,Elasticities!X$5:X$52),SUMIF(Elasticities!$B$5:$B$52,Demands_tra!$BI399,Elasticities!X$5:X$52))</f>
        <v>#VALUE!</v>
      </c>
      <c r="CF399" s="6" t="e">
        <f ca="1">IF($BI399="",SUMIF(Elasticities!$B$5:$B$52,Demands_tra!$BH399,Elasticities!Y$5:Y$52),SUMIF(Elasticities!$B$5:$B$52,Demands_tra!$BI399,Elasticities!Y$5:Y$52))</f>
        <v>#VALUE!</v>
      </c>
      <c r="CG399" s="6" t="e">
        <f ca="1">IF($BI399="",SUMIF(Elasticities!$B$5:$B$52,Demands_tra!$BH399,Elasticities!Z$5:Z$52),SUMIF(Elasticities!$B$5:$B$52,Demands_tra!$BI399,Elasticities!Z$5:Z$52))</f>
        <v>#VALUE!</v>
      </c>
      <c r="CH399" s="6" t="e">
        <f ca="1">IF($BI399="",SUMIF(Elasticities!$B$5:$B$52,Demands_tra!$BH399,Elasticities!AA$5:AA$52),SUMIF(Elasticities!$B$5:$B$52,Demands_tra!$BI399,Elasticities!AA$5:AA$52))</f>
        <v>#VALUE!</v>
      </c>
      <c r="CI399" s="6" t="e">
        <f ca="1">IF($BI399="",SUMIF(Elasticities!$B$5:$B$52,Demands_tra!$BH399,Elasticities!AB$5:AB$52),SUMIF(Elasticities!$B$5:$B$52,Demands_tra!$BI399,Elasticities!AB$5:AB$52))</f>
        <v>#VALUE!</v>
      </c>
    </row>
    <row r="400" spans="1:87">
      <c r="A400" t="str">
        <f>IF(BYDem_tra!B399="","\I:",BYDem_tra!B399)</f>
        <v>Ukraine</v>
      </c>
      <c r="B400" t="str">
        <f>BYDem_tra!E399</f>
        <v>TAI</v>
      </c>
      <c r="C400" t="str">
        <f t="shared" si="272"/>
        <v>TAI</v>
      </c>
      <c r="D400" s="3">
        <f>SUMIFS(BYDem_tra!$M$2:$M$2000,BYDem_tra!$B$2:$B$2000,Demands_tra!$A400,BYDem_tra!$E$2:$E$2000,Demands_tra!$B400)</f>
        <v>7.2917392536</v>
      </c>
      <c r="E400" s="3">
        <f ca="1" t="shared" si="273"/>
        <v>7.39791458129828</v>
      </c>
      <c r="F400" s="3">
        <f ca="1" t="shared" si="274"/>
        <v>6.26396130930458</v>
      </c>
      <c r="G400" s="3">
        <f ca="1" t="shared" si="275"/>
        <v>7.78793496300001</v>
      </c>
      <c r="H400" s="3">
        <f ca="1" t="shared" si="276"/>
        <v>9.36992882936505</v>
      </c>
      <c r="I400" s="3">
        <f ca="1" t="shared" si="277"/>
        <v>10.8972570141964</v>
      </c>
      <c r="J400" s="3">
        <f ca="1" t="shared" si="278"/>
        <v>12.3223102197071</v>
      </c>
      <c r="K400" s="3">
        <f ca="1" t="shared" si="279"/>
        <v>13.7030918967991</v>
      </c>
      <c r="L400" s="3">
        <f ca="1" t="shared" si="280"/>
        <v>15.087058762433</v>
      </c>
      <c r="M400" s="3">
        <f ca="1" t="shared" si="281"/>
        <v>16.5094948961248</v>
      </c>
      <c r="N400" s="3">
        <f ca="1" t="shared" si="282"/>
        <v>17.9306211087518</v>
      </c>
      <c r="O400" s="3">
        <f ca="1" t="shared" si="283"/>
        <v>19.3109394537543</v>
      </c>
      <c r="P400" s="3">
        <f ca="1" t="shared" si="284"/>
        <v>20.6278560172844</v>
      </c>
      <c r="Q400" s="3">
        <f ca="1" t="shared" si="285"/>
        <v>21.8956159624174</v>
      </c>
      <c r="R400" s="3">
        <f ca="1" t="shared" si="286"/>
        <v>23.1562292017878</v>
      </c>
      <c r="S400" s="3">
        <f ca="1" t="shared" si="287"/>
        <v>24.4365134966511</v>
      </c>
      <c r="T400" s="3">
        <f ca="1" t="shared" si="288"/>
        <v>25.7250268838917</v>
      </c>
      <c r="U400" s="3">
        <f ca="1" t="shared" si="289"/>
        <v>26.9914066786773</v>
      </c>
      <c r="V400" s="3" t="e">
        <f ca="1" t="shared" si="264"/>
        <v>#VALUE!</v>
      </c>
      <c r="W400" s="3" t="e">
        <f ca="1" t="shared" si="265"/>
        <v>#DIV/0!</v>
      </c>
      <c r="X400" s="3" t="e">
        <f ca="1" t="shared" si="266"/>
        <v>#DIV/0!</v>
      </c>
      <c r="Y400" s="3" t="e">
        <f ca="1" t="shared" si="267"/>
        <v>#DIV/0!</v>
      </c>
      <c r="Z400" s="3" t="e">
        <f ca="1" t="shared" si="268"/>
        <v>#DIV/0!</v>
      </c>
      <c r="AA400" s="3" t="e">
        <f ca="1" t="shared" si="269"/>
        <v>#DIV/0!</v>
      </c>
      <c r="AB400" s="3" t="e">
        <f ca="1" t="shared" si="270"/>
        <v>#DIV/0!</v>
      </c>
      <c r="AC400" s="3" t="e">
        <f ca="1" t="shared" si="271"/>
        <v>#DIV/0!</v>
      </c>
      <c r="AE400" s="34" t="str">
        <f ca="1">VLOOKUP($C400,'Default drvr and elast'!$A$4:$C$49,MATCH(VLOOKUP(A400,Classification!$B$4:$D$99,2,FALSE),'Default drvr and elast'!$A$3:$C$3,0),FALSE)</f>
        <v>GDP</v>
      </c>
      <c r="AF400" s="4"/>
      <c r="AG400" s="6">
        <f ca="1">IF($AF400="",SUMIFS('Growth rates'!D$4:D$922,'Growth rates'!$B$4:$B$922,Demands_tra!$A400,'Growth rates'!$C$4:$C$922,$AE400),SUMIFS('Growth rates'!D$4:D$922,'Growth rates'!$B$4:$B$922,Demands_tra!$A400,'Growth rates'!$C$4:$C$922,$AF400))</f>
        <v>1</v>
      </c>
      <c r="AH400" s="6">
        <f ca="1">IF($AF400="",SUMIFS('Growth rates'!E$4:E$922,'Growth rates'!$B$4:$B$922,Demands_tra!$A400,'Growth rates'!$C$4:$C$922,$AE400),SUMIFS('Growth rates'!E$4:E$922,'Growth rates'!$B$4:$B$922,Demands_tra!$A400,'Growth rates'!$C$4:$C$922,$AF400))</f>
        <v>1.0145966444184</v>
      </c>
      <c r="AI400" s="6">
        <f ca="1">IF($AF400="",SUMIFS('Growth rates'!F$4:F$922,'Growth rates'!$B$4:$B$922,Demands_tra!$A400,'Growth rates'!$C$4:$C$922,$AE400),SUMIFS('Growth rates'!F$4:F$922,'Growth rates'!$B$4:$B$922,Demands_tra!$A400,'Growth rates'!$C$4:$C$922,$AF400))</f>
        <v>0.856769478056215</v>
      </c>
      <c r="AJ400" s="6">
        <f ca="1">IF($AF400="",SUMIFS('Growth rates'!G$4:G$922,'Growth rates'!$B$4:$B$922,Demands_tra!$A400,'Growth rates'!$C$4:$C$922,$AE400),SUMIFS('Growth rates'!G$4:G$922,'Growth rates'!$B$4:$B$922,Demands_tra!$A400,'Growth rates'!$C$4:$C$922,$AF400))</f>
        <v>1.0709615244502</v>
      </c>
      <c r="AK400" s="6">
        <f ca="1">IF($AF400="",SUMIFS('Growth rates'!H$4:H$922,'Growth rates'!$B$4:$B$922,Demands_tra!$A400,'Growth rates'!$C$4:$C$922,$AE400),SUMIFS('Growth rates'!H$4:H$922,'Growth rates'!$B$4:$B$922,Demands_tra!$A400,'Growth rates'!$C$4:$C$922,$AF400))</f>
        <v>1.29734461405191</v>
      </c>
      <c r="AL400" s="6">
        <f ca="1">IF($AF400="",SUMIFS('Growth rates'!I$4:I$922,'Growth rates'!$B$4:$B$922,Demands_tra!$A400,'Growth rates'!$C$4:$C$922,$AE400),SUMIFS('Growth rates'!I$4:I$922,'Growth rates'!$B$4:$B$922,Demands_tra!$A400,'Growth rates'!$C$4:$C$922,$AF400))</f>
        <v>1.52023209843737</v>
      </c>
      <c r="AM400" s="6">
        <f ca="1">IF($AF400="",SUMIFS('Growth rates'!J$4:J$922,'Growth rates'!$B$4:$B$922,Demands_tra!$A400,'Growth rates'!$C$4:$C$922,$AE400),SUMIFS('Growth rates'!J$4:J$922,'Growth rates'!$B$4:$B$922,Demands_tra!$A400,'Growth rates'!$C$4:$C$922,$AF400))</f>
        <v>1.73249613354527</v>
      </c>
      <c r="AN400" s="6">
        <f ca="1">IF($AF400="",SUMIFS('Growth rates'!K$4:K$922,'Growth rates'!$B$4:$B$922,Demands_tra!$A400,'Growth rates'!$C$4:$C$922,$AE400),SUMIFS('Growth rates'!K$4:K$922,'Growth rates'!$B$4:$B$922,Demands_tra!$A400,'Growth rates'!$C$4:$C$922,$AF400))</f>
        <v>1.94251088369941</v>
      </c>
      <c r="AO400" s="6">
        <f ca="1">IF($AF400="",SUMIFS('Growth rates'!L$4:L$922,'Growth rates'!$B$4:$B$922,Demands_tra!$A400,'Growth rates'!$C$4:$C$922,$AE400),SUMIFS('Growth rates'!L$4:L$922,'Growth rates'!$B$4:$B$922,Demands_tra!$A400,'Growth rates'!$C$4:$C$922,$AF400))</f>
        <v>2.15758237059863</v>
      </c>
      <c r="AP400" s="6">
        <f ca="1">IF($AF400="",SUMIFS('Growth rates'!M$4:M$922,'Growth rates'!$B$4:$B$922,Demands_tra!$A400,'Growth rates'!$C$4:$C$922,$AE400),SUMIFS('Growth rates'!M$4:M$922,'Growth rates'!$B$4:$B$922,Demands_tra!$A400,'Growth rates'!$C$4:$C$922,$AF400))</f>
        <v>2.38360559676455</v>
      </c>
      <c r="AQ400" s="6">
        <f ca="1">IF($AF400="",SUMIFS('Growth rates'!N$4:N$922,'Growth rates'!$B$4:$B$922,Demands_tra!$A400,'Growth rates'!$C$4:$C$922,$AE400),SUMIFS('Growth rates'!N$4:N$922,'Growth rates'!$B$4:$B$922,Demands_tra!$A400,'Growth rates'!$C$4:$C$922,$AF400))</f>
        <v>2.61479338945824</v>
      </c>
      <c r="AR400" s="6">
        <f ca="1">IF($AF400="",SUMIFS('Growth rates'!O$4:O$922,'Growth rates'!$B$4:$B$922,Demands_tra!$A400,'Growth rates'!$C$4:$C$922,$AE400),SUMIFS('Growth rates'!O$4:O$922,'Growth rates'!$B$4:$B$922,Demands_tra!$A400,'Growth rates'!$C$4:$C$922,$AF400))</f>
        <v>2.84483862959129</v>
      </c>
      <c r="AS400" s="6">
        <f ca="1">IF($AF400="",SUMIFS('Growth rates'!P$4:P$922,'Growth rates'!$B$4:$B$922,Demands_tra!$A400,'Growth rates'!$C$4:$C$922,$AE400),SUMIFS('Growth rates'!P$4:P$922,'Growth rates'!$B$4:$B$922,Demands_tra!$A400,'Growth rates'!$C$4:$C$922,$AF400))</f>
        <v>3.0697717409676</v>
      </c>
      <c r="AT400" s="6">
        <f ca="1">IF($AF400="",SUMIFS('Growth rates'!Q$4:Q$922,'Growth rates'!$B$4:$B$922,Demands_tra!$A400,'Growth rates'!$C$4:$C$922,$AE400),SUMIFS('Growth rates'!Q$4:Q$922,'Growth rates'!$B$4:$B$922,Demands_tra!$A400,'Growth rates'!$C$4:$C$922,$AF400))</f>
        <v>3.29172937811721</v>
      </c>
      <c r="AU400" s="6">
        <f ca="1">IF($AF400="",SUMIFS('Growth rates'!R$4:R$922,'Growth rates'!$B$4:$B$922,Demands_tra!$A400,'Growth rates'!$C$4:$C$922,$AE400),SUMIFS('Growth rates'!R$4:R$922,'Growth rates'!$B$4:$B$922,Demands_tra!$A400,'Growth rates'!$C$4:$C$922,$AF400))</f>
        <v>3.51801867057916</v>
      </c>
      <c r="AV400" s="6">
        <f ca="1">IF($AF400="",SUMIFS('Growth rates'!S$4:S$922,'Growth rates'!$B$4:$B$922,Demands_tra!$A400,'Growth rates'!$C$4:$C$922,$AE400),SUMIFS('Growth rates'!S$4:S$922,'Growth rates'!$B$4:$B$922,Demands_tra!$A400,'Growth rates'!$C$4:$C$922,$AF400))</f>
        <v>3.75378553623732</v>
      </c>
      <c r="AW400" s="6">
        <f ca="1">IF($AF400="",SUMIFS('Growth rates'!T$4:T$922,'Growth rates'!$B$4:$B$922,Demands_tra!$A400,'Growth rates'!$C$4:$C$922,$AE400),SUMIFS('Growth rates'!T$4:T$922,'Growth rates'!$B$4:$B$922,Demands_tra!$A400,'Growth rates'!$C$4:$C$922,$AF400))</f>
        <v>3.99739591074752</v>
      </c>
      <c r="AX400" s="6">
        <f ca="1">IF($AF400="",SUMIFS('Growth rates'!U$4:U$922,'Growth rates'!$B$4:$B$922,Demands_tra!$A400,'Growth rates'!$C$4:$C$922,$AE400),SUMIFS('Growth rates'!U$4:U$922,'Growth rates'!$B$4:$B$922,Demands_tra!$A400,'Growth rates'!$C$4:$C$922,$AF400))</f>
        <v>4.24337337055627</v>
      </c>
      <c r="AY400" s="6">
        <f ca="1">IF($AF400="",SUMIFS('Growth rates'!V$4:V$922,'Growth rates'!$B$4:$B$922,Demands_tra!$A400,'Growth rates'!$C$4:$C$922,$AE400),SUMIFS('Growth rates'!V$4:V$922,'Growth rates'!$B$4:$B$922,Demands_tra!$A400,'Growth rates'!$C$4:$C$922,$AF400))</f>
        <v>0</v>
      </c>
      <c r="AZ400" s="6">
        <f ca="1">IF($AF400="",SUMIFS('Growth rates'!W$4:W$922,'Growth rates'!$B$4:$B$922,Demands_tra!$A400,'Growth rates'!$C$4:$C$922,$AE400),SUMIFS('Growth rates'!W$4:W$922,'Growth rates'!$B$4:$B$922,Demands_tra!$A400,'Growth rates'!$C$4:$C$922,$AF400))</f>
        <v>0</v>
      </c>
      <c r="BA400" s="6">
        <f ca="1">IF($AF400="",SUMIFS('Growth rates'!X$4:X$922,'Growth rates'!$B$4:$B$922,Demands_tra!$A400,'Growth rates'!$C$4:$C$922,$AE400),SUMIFS('Growth rates'!X$4:X$922,'Growth rates'!$B$4:$B$922,Demands_tra!$A400,'Growth rates'!$C$4:$C$922,$AF400))</f>
        <v>0</v>
      </c>
      <c r="BB400" s="6">
        <f ca="1">IF($AF400="",SUMIFS('Growth rates'!Y$4:Y$922,'Growth rates'!$B$4:$B$922,Demands_tra!$A400,'Growth rates'!$C$4:$C$922,$AE400),SUMIFS('Growth rates'!Y$4:Y$922,'Growth rates'!$B$4:$B$922,Demands_tra!$A400,'Growth rates'!$C$4:$C$922,$AF400))</f>
        <v>0</v>
      </c>
      <c r="BC400" s="6">
        <f ca="1">IF($AF400="",SUMIFS('Growth rates'!Z$4:Z$922,'Growth rates'!$B$4:$B$922,Demands_tra!$A400,'Growth rates'!$C$4:$C$922,$AE400),SUMIFS('Growth rates'!Z$4:Z$922,'Growth rates'!$B$4:$B$922,Demands_tra!$A400,'Growth rates'!$C$4:$C$922,$AF400))</f>
        <v>0</v>
      </c>
      <c r="BD400" s="6">
        <f ca="1">IF($AF400="",SUMIFS('Growth rates'!AA$4:AA$922,'Growth rates'!$B$4:$B$922,Demands_tra!$A400,'Growth rates'!$C$4:$C$922,$AE400),SUMIFS('Growth rates'!AA$4:AA$922,'Growth rates'!$B$4:$B$922,Demands_tra!$A400,'Growth rates'!$C$4:$C$922,$AF400))</f>
        <v>0</v>
      </c>
      <c r="BE400" s="6">
        <f ca="1">IF($AF400="",SUMIFS('Growth rates'!AB$4:AB$922,'Growth rates'!$B$4:$B$922,Demands_tra!$A400,'Growth rates'!$C$4:$C$922,$AE400),SUMIFS('Growth rates'!AB$4:AB$922,'Growth rates'!$B$4:$B$922,Demands_tra!$A400,'Growth rates'!$C$4:$C$922,$AF400))</f>
        <v>0</v>
      </c>
      <c r="BF400" s="6">
        <f ca="1">IF($AF400="",SUMIFS('Growth rates'!AC$4:AC$922,'Growth rates'!$B$4:$B$922,Demands_tra!$A400,'Growth rates'!$C$4:$C$922,$AE400),SUMIFS('Growth rates'!AC$4:AC$922,'Growth rates'!$B$4:$B$922,Demands_tra!$A400,'Growth rates'!$C$4:$C$922,$AF400))</f>
        <v>0</v>
      </c>
      <c r="BH400" t="str">
        <f ca="1">VLOOKUP($C400,'Default drvr and elast'!$A$4:$F$49,MATCH(VLOOKUP(A400,Classification!$B$4:$D$42,3,FALSE),'Default drvr and elast'!$D$3:$F$3,0)+3,FALSE)</f>
        <v>High2</v>
      </c>
      <c r="BJ400" s="6">
        <f ca="1">IF($BI400="",SUMIF(Elasticities!$B$5:$B$52,Demands_tra!$BH400,Elasticities!C$5:C$52),SUMIF(Elasticities!$B$5:$B$52,Demands_tra!$BI400,Elasticities!C$5:C$52))</f>
        <v>0.999999999999992</v>
      </c>
      <c r="BK400" s="6">
        <f ca="1">IF($BI400="",SUMIF(Elasticities!$B$5:$B$52,Demands_tra!$BH400,Elasticities!D$5:D$52),SUMIF(Elasticities!$B$5:$B$52,Demands_tra!$BI400,Elasticities!D$5:D$52))</f>
        <v>0.997560975609749</v>
      </c>
      <c r="BL400" s="6">
        <f ca="1">IF($BI400="",SUMIF(Elasticities!$B$5:$B$52,Demands_tra!$BH400,Elasticities!E$5:E$52),SUMIF(Elasticities!$B$5:$B$52,Demands_tra!$BI400,Elasticities!E$5:E$52))</f>
        <v>0.985365853658529</v>
      </c>
      <c r="BM400" s="6">
        <f ca="1">IF($BI400="",SUMIF(Elasticities!$B$5:$B$52,Demands_tra!$BH400,Elasticities!F$5:F$52),SUMIF(Elasticities!$B$5:$B$52,Demands_tra!$BI400,Elasticities!F$5:F$52))</f>
        <v>0.973170731707309</v>
      </c>
      <c r="BN400" s="6">
        <f ca="1">IF($BI400="",SUMIF(Elasticities!$B$5:$B$52,Demands_tra!$BH400,Elasticities!G$5:G$52),SUMIF(Elasticities!$B$5:$B$52,Demands_tra!$BI400,Elasticities!G$5:G$52))</f>
        <v>0.96097560975609</v>
      </c>
      <c r="BO400" s="6">
        <f ca="1">IF($BI400="",SUMIF(Elasticities!$B$5:$B$52,Demands_tra!$BH400,Elasticities!H$5:H$52),SUMIF(Elasticities!$B$5:$B$52,Demands_tra!$BI400,Elasticities!H$5:H$52))</f>
        <v>0.948780487804871</v>
      </c>
      <c r="BP400" s="6">
        <f ca="1">IF($BI400="",SUMIF(Elasticities!$B$5:$B$52,Demands_tra!$BH400,Elasticities!I$5:I$52),SUMIF(Elasticities!$B$5:$B$52,Demands_tra!$BI400,Elasticities!I$5:I$52))</f>
        <v>0.936585365853651</v>
      </c>
      <c r="BQ400" s="6">
        <f ca="1">IF($BI400="",SUMIF(Elasticities!$B$5:$B$52,Demands_tra!$BH400,Elasticities!J$5:J$52),SUMIF(Elasticities!$B$5:$B$52,Demands_tra!$BI400,Elasticities!J$5:J$52))</f>
        <v>0.924390243902432</v>
      </c>
      <c r="BR400" s="6">
        <f ca="1">IF($BI400="",SUMIF(Elasticities!$B$5:$B$52,Demands_tra!$BH400,Elasticities!K$5:K$52),SUMIF(Elasticities!$B$5:$B$52,Demands_tra!$BI400,Elasticities!K$5:K$52))</f>
        <v>0.912195121951213</v>
      </c>
      <c r="BS400" s="6">
        <f ca="1">IF($BI400="",SUMIF(Elasticities!$B$5:$B$52,Demands_tra!$BH400,Elasticities!L$5:L$52),SUMIF(Elasticities!$B$5:$B$52,Demands_tra!$BI400,Elasticities!L$5:L$52))</f>
        <v>0.899999999999992</v>
      </c>
      <c r="BT400" s="6">
        <f ca="1">IF($BI400="",SUMIF(Elasticities!$B$5:$B$52,Demands_tra!$BH400,Elasticities!M$5:M$52),SUMIF(Elasticities!$B$5:$B$52,Demands_tra!$BI400,Elasticities!M$5:M$52))</f>
        <v>0.887499999999992</v>
      </c>
      <c r="BU400" s="6">
        <f ca="1">IF($BI400="",SUMIF(Elasticities!$B$5:$B$52,Demands_tra!$BH400,Elasticities!N$5:N$52),SUMIF(Elasticities!$B$5:$B$52,Demands_tra!$BI400,Elasticities!N$5:N$52))</f>
        <v>0.874999999999992</v>
      </c>
      <c r="BV400" s="6">
        <f ca="1">IF($BI400="",SUMIF(Elasticities!$B$5:$B$52,Demands_tra!$BH400,Elasticities!O$5:O$52),SUMIF(Elasticities!$B$5:$B$52,Demands_tra!$BI400,Elasticities!O$5:O$52))</f>
        <v>0.862499999999992</v>
      </c>
      <c r="BW400" s="6">
        <f ca="1">IF($BI400="",SUMIF(Elasticities!$B$5:$B$52,Demands_tra!$BH400,Elasticities!P$5:P$52),SUMIF(Elasticities!$B$5:$B$52,Demands_tra!$BI400,Elasticities!P$5:P$52))</f>
        <v>0.849999999999993</v>
      </c>
      <c r="BX400" s="6">
        <f ca="1">IF($BI400="",SUMIF(Elasticities!$B$5:$B$52,Demands_tra!$BH400,Elasticities!Q$5:Q$52),SUMIF(Elasticities!$B$5:$B$52,Demands_tra!$BI400,Elasticities!Q$5:Q$52))</f>
        <v>0.837499999999992</v>
      </c>
      <c r="BY400" s="6">
        <f ca="1">IF($BI400="",SUMIF(Elasticities!$B$5:$B$52,Demands_tra!$BH400,Elasticities!R$5:R$52),SUMIF(Elasticities!$B$5:$B$52,Demands_tra!$BI400,Elasticities!R$5:R$52))</f>
        <v>0.824999999999992</v>
      </c>
      <c r="BZ400" s="6">
        <f ca="1">IF($BI400="",SUMIF(Elasticities!$B$5:$B$52,Demands_tra!$BH400,Elasticities!S$5:S$52),SUMIF(Elasticities!$B$5:$B$52,Demands_tra!$BI400,Elasticities!S$5:S$52))</f>
        <v>0.812499999999992</v>
      </c>
      <c r="CA400" s="6">
        <f ca="1">IF($BI400="",SUMIF(Elasticities!$B$5:$B$52,Demands_tra!$BH400,Elasticities!T$5:T$52),SUMIF(Elasticities!$B$5:$B$52,Demands_tra!$BI400,Elasticities!T$5:T$52))</f>
        <v>0.799999999999992</v>
      </c>
      <c r="CB400" s="6" t="e">
        <f ca="1">IF($BI400="",SUMIF(Elasticities!$B$5:$B$52,Demands_tra!$BH400,Elasticities!U$5:U$52),SUMIF(Elasticities!$B$5:$B$52,Demands_tra!$BI400,Elasticities!U$5:U$52))</f>
        <v>#VALUE!</v>
      </c>
      <c r="CC400" s="6" t="e">
        <f ca="1">IF($BI400="",SUMIF(Elasticities!$B$5:$B$52,Demands_tra!$BH400,Elasticities!V$5:V$52),SUMIF(Elasticities!$B$5:$B$52,Demands_tra!$BI400,Elasticities!V$5:V$52))</f>
        <v>#VALUE!</v>
      </c>
      <c r="CD400" s="6" t="e">
        <f ca="1">IF($BI400="",SUMIF(Elasticities!$B$5:$B$52,Demands_tra!$BH400,Elasticities!W$5:W$52),SUMIF(Elasticities!$B$5:$B$52,Demands_tra!$BI400,Elasticities!W$5:W$52))</f>
        <v>#VALUE!</v>
      </c>
      <c r="CE400" s="6" t="e">
        <f ca="1">IF($BI400="",SUMIF(Elasticities!$B$5:$B$52,Demands_tra!$BH400,Elasticities!X$5:X$52),SUMIF(Elasticities!$B$5:$B$52,Demands_tra!$BI400,Elasticities!X$5:X$52))</f>
        <v>#VALUE!</v>
      </c>
      <c r="CF400" s="6" t="e">
        <f ca="1">IF($BI400="",SUMIF(Elasticities!$B$5:$B$52,Demands_tra!$BH400,Elasticities!Y$5:Y$52),SUMIF(Elasticities!$B$5:$B$52,Demands_tra!$BI400,Elasticities!Y$5:Y$52))</f>
        <v>#VALUE!</v>
      </c>
      <c r="CG400" s="6" t="e">
        <f ca="1">IF($BI400="",SUMIF(Elasticities!$B$5:$B$52,Demands_tra!$BH400,Elasticities!Z$5:Z$52),SUMIF(Elasticities!$B$5:$B$52,Demands_tra!$BI400,Elasticities!Z$5:Z$52))</f>
        <v>#VALUE!</v>
      </c>
      <c r="CH400" s="6" t="e">
        <f ca="1">IF($BI400="",SUMIF(Elasticities!$B$5:$B$52,Demands_tra!$BH400,Elasticities!AA$5:AA$52),SUMIF(Elasticities!$B$5:$B$52,Demands_tra!$BI400,Elasticities!AA$5:AA$52))</f>
        <v>#VALUE!</v>
      </c>
      <c r="CI400" s="6" t="e">
        <f ca="1">IF($BI400="",SUMIF(Elasticities!$B$5:$B$52,Demands_tra!$BH400,Elasticities!AB$5:AB$52),SUMIF(Elasticities!$B$5:$B$52,Demands_tra!$BI400,Elasticities!AB$5:AB$52))</f>
        <v>#VALUE!</v>
      </c>
    </row>
    <row r="401" spans="1:87">
      <c r="A401" t="str">
        <f>IF(BYDem_tra!B400="","\I:",BYDem_tra!B400)</f>
        <v>Ukraine</v>
      </c>
      <c r="B401" t="str">
        <f>BYDem_tra!E400</f>
        <v>TTF</v>
      </c>
      <c r="C401" t="str">
        <f t="shared" si="272"/>
        <v>TTF</v>
      </c>
      <c r="D401" s="3">
        <f>SUMIFS(BYDem_tra!$M$2:$M$2000,BYDem_tra!$B$2:$B$2000,Demands_tra!$A401,BYDem_tra!$E$2:$E$2000,Demands_tra!$B401)</f>
        <v>5.28999584184</v>
      </c>
      <c r="E401" s="3">
        <f ca="1" t="shared" si="273"/>
        <v>5.36702369795164</v>
      </c>
      <c r="F401" s="3">
        <f ca="1" t="shared" si="274"/>
        <v>4.54436563448263</v>
      </c>
      <c r="G401" s="3">
        <f ca="1" t="shared" si="275"/>
        <v>5.64997487402618</v>
      </c>
      <c r="H401" s="3">
        <f ca="1" t="shared" si="276"/>
        <v>6.79767649689424</v>
      </c>
      <c r="I401" s="3">
        <f ca="1" t="shared" si="277"/>
        <v>7.90571937471569</v>
      </c>
      <c r="J401" s="3">
        <f ca="1" t="shared" si="278"/>
        <v>8.93956401306188</v>
      </c>
      <c r="K401" s="3">
        <f ca="1" t="shared" si="279"/>
        <v>9.94129063496473</v>
      </c>
      <c r="L401" s="3">
        <f ca="1" t="shared" si="280"/>
        <v>10.9453280408324</v>
      </c>
      <c r="M401" s="3">
        <f ca="1" t="shared" si="281"/>
        <v>11.9772740513535</v>
      </c>
      <c r="N401" s="3">
        <f ca="1" t="shared" si="282"/>
        <v>13.0082697430625</v>
      </c>
      <c r="O401" s="3">
        <f ca="1" t="shared" si="283"/>
        <v>14.0096602277638</v>
      </c>
      <c r="P401" s="3">
        <f ca="1" t="shared" si="284"/>
        <v>14.9650541197883</v>
      </c>
      <c r="Q401" s="3">
        <f ca="1" t="shared" si="285"/>
        <v>15.884785970443</v>
      </c>
      <c r="R401" s="3">
        <f ca="1" t="shared" si="286"/>
        <v>16.7993330438515</v>
      </c>
      <c r="S401" s="3">
        <f ca="1" t="shared" si="287"/>
        <v>17.7281510337235</v>
      </c>
      <c r="T401" s="3">
        <f ca="1" t="shared" si="288"/>
        <v>18.6629390484338</v>
      </c>
      <c r="U401" s="3">
        <f ca="1" t="shared" si="289"/>
        <v>19.5816696304824</v>
      </c>
      <c r="V401" s="3" t="e">
        <f ca="1" t="shared" si="264"/>
        <v>#VALUE!</v>
      </c>
      <c r="W401" s="3" t="e">
        <f ca="1" t="shared" si="265"/>
        <v>#DIV/0!</v>
      </c>
      <c r="X401" s="3" t="e">
        <f ca="1" t="shared" si="266"/>
        <v>#DIV/0!</v>
      </c>
      <c r="Y401" s="3" t="e">
        <f ca="1" t="shared" si="267"/>
        <v>#DIV/0!</v>
      </c>
      <c r="Z401" s="3" t="e">
        <f ca="1" t="shared" si="268"/>
        <v>#DIV/0!</v>
      </c>
      <c r="AA401" s="3" t="e">
        <f ca="1" t="shared" si="269"/>
        <v>#DIV/0!</v>
      </c>
      <c r="AB401" s="3" t="e">
        <f ca="1" t="shared" si="270"/>
        <v>#DIV/0!</v>
      </c>
      <c r="AC401" s="3" t="e">
        <f ca="1" t="shared" si="271"/>
        <v>#DIV/0!</v>
      </c>
      <c r="AE401" s="34" t="str">
        <f ca="1">VLOOKUP($C401,'Default drvr and elast'!$A$4:$C$49,MATCH(VLOOKUP(A401,Classification!$B$4:$D$99,2,FALSE),'Default drvr and elast'!$A$3:$C$3,0),FALSE)</f>
        <v>GDP</v>
      </c>
      <c r="AF401" s="4"/>
      <c r="AG401" s="6">
        <f ca="1">IF($AF401="",SUMIFS('Growth rates'!D$4:D$922,'Growth rates'!$B$4:$B$922,Demands_tra!$A401,'Growth rates'!$C$4:$C$922,$AE401),SUMIFS('Growth rates'!D$4:D$922,'Growth rates'!$B$4:$B$922,Demands_tra!$A401,'Growth rates'!$C$4:$C$922,$AF401))</f>
        <v>1</v>
      </c>
      <c r="AH401" s="6">
        <f ca="1">IF($AF401="",SUMIFS('Growth rates'!E$4:E$922,'Growth rates'!$B$4:$B$922,Demands_tra!$A401,'Growth rates'!$C$4:$C$922,$AE401),SUMIFS('Growth rates'!E$4:E$922,'Growth rates'!$B$4:$B$922,Demands_tra!$A401,'Growth rates'!$C$4:$C$922,$AF401))</f>
        <v>1.0145966444184</v>
      </c>
      <c r="AI401" s="6">
        <f ca="1">IF($AF401="",SUMIFS('Growth rates'!F$4:F$922,'Growth rates'!$B$4:$B$922,Demands_tra!$A401,'Growth rates'!$C$4:$C$922,$AE401),SUMIFS('Growth rates'!F$4:F$922,'Growth rates'!$B$4:$B$922,Demands_tra!$A401,'Growth rates'!$C$4:$C$922,$AF401))</f>
        <v>0.856769478056215</v>
      </c>
      <c r="AJ401" s="6">
        <f ca="1">IF($AF401="",SUMIFS('Growth rates'!G$4:G$922,'Growth rates'!$B$4:$B$922,Demands_tra!$A401,'Growth rates'!$C$4:$C$922,$AE401),SUMIFS('Growth rates'!G$4:G$922,'Growth rates'!$B$4:$B$922,Demands_tra!$A401,'Growth rates'!$C$4:$C$922,$AF401))</f>
        <v>1.0709615244502</v>
      </c>
      <c r="AK401" s="6">
        <f ca="1">IF($AF401="",SUMIFS('Growth rates'!H$4:H$922,'Growth rates'!$B$4:$B$922,Demands_tra!$A401,'Growth rates'!$C$4:$C$922,$AE401),SUMIFS('Growth rates'!H$4:H$922,'Growth rates'!$B$4:$B$922,Demands_tra!$A401,'Growth rates'!$C$4:$C$922,$AF401))</f>
        <v>1.29734461405191</v>
      </c>
      <c r="AL401" s="6">
        <f ca="1">IF($AF401="",SUMIFS('Growth rates'!I$4:I$922,'Growth rates'!$B$4:$B$922,Demands_tra!$A401,'Growth rates'!$C$4:$C$922,$AE401),SUMIFS('Growth rates'!I$4:I$922,'Growth rates'!$B$4:$B$922,Demands_tra!$A401,'Growth rates'!$C$4:$C$922,$AF401))</f>
        <v>1.52023209843737</v>
      </c>
      <c r="AM401" s="6">
        <f ca="1">IF($AF401="",SUMIFS('Growth rates'!J$4:J$922,'Growth rates'!$B$4:$B$922,Demands_tra!$A401,'Growth rates'!$C$4:$C$922,$AE401),SUMIFS('Growth rates'!J$4:J$922,'Growth rates'!$B$4:$B$922,Demands_tra!$A401,'Growth rates'!$C$4:$C$922,$AF401))</f>
        <v>1.73249613354527</v>
      </c>
      <c r="AN401" s="6">
        <f ca="1">IF($AF401="",SUMIFS('Growth rates'!K$4:K$922,'Growth rates'!$B$4:$B$922,Demands_tra!$A401,'Growth rates'!$C$4:$C$922,$AE401),SUMIFS('Growth rates'!K$4:K$922,'Growth rates'!$B$4:$B$922,Demands_tra!$A401,'Growth rates'!$C$4:$C$922,$AF401))</f>
        <v>1.94251088369941</v>
      </c>
      <c r="AO401" s="6">
        <f ca="1">IF($AF401="",SUMIFS('Growth rates'!L$4:L$922,'Growth rates'!$B$4:$B$922,Demands_tra!$A401,'Growth rates'!$C$4:$C$922,$AE401),SUMIFS('Growth rates'!L$4:L$922,'Growth rates'!$B$4:$B$922,Demands_tra!$A401,'Growth rates'!$C$4:$C$922,$AF401))</f>
        <v>2.15758237059863</v>
      </c>
      <c r="AP401" s="6">
        <f ca="1">IF($AF401="",SUMIFS('Growth rates'!M$4:M$922,'Growth rates'!$B$4:$B$922,Demands_tra!$A401,'Growth rates'!$C$4:$C$922,$AE401),SUMIFS('Growth rates'!M$4:M$922,'Growth rates'!$B$4:$B$922,Demands_tra!$A401,'Growth rates'!$C$4:$C$922,$AF401))</f>
        <v>2.38360559676455</v>
      </c>
      <c r="AQ401" s="6">
        <f ca="1">IF($AF401="",SUMIFS('Growth rates'!N$4:N$922,'Growth rates'!$B$4:$B$922,Demands_tra!$A401,'Growth rates'!$C$4:$C$922,$AE401),SUMIFS('Growth rates'!N$4:N$922,'Growth rates'!$B$4:$B$922,Demands_tra!$A401,'Growth rates'!$C$4:$C$922,$AF401))</f>
        <v>2.61479338945824</v>
      </c>
      <c r="AR401" s="6">
        <f ca="1">IF($AF401="",SUMIFS('Growth rates'!O$4:O$922,'Growth rates'!$B$4:$B$922,Demands_tra!$A401,'Growth rates'!$C$4:$C$922,$AE401),SUMIFS('Growth rates'!O$4:O$922,'Growth rates'!$B$4:$B$922,Demands_tra!$A401,'Growth rates'!$C$4:$C$922,$AF401))</f>
        <v>2.84483862959129</v>
      </c>
      <c r="AS401" s="6">
        <f ca="1">IF($AF401="",SUMIFS('Growth rates'!P$4:P$922,'Growth rates'!$B$4:$B$922,Demands_tra!$A401,'Growth rates'!$C$4:$C$922,$AE401),SUMIFS('Growth rates'!P$4:P$922,'Growth rates'!$B$4:$B$922,Demands_tra!$A401,'Growth rates'!$C$4:$C$922,$AF401))</f>
        <v>3.0697717409676</v>
      </c>
      <c r="AT401" s="6">
        <f ca="1">IF($AF401="",SUMIFS('Growth rates'!Q$4:Q$922,'Growth rates'!$B$4:$B$922,Demands_tra!$A401,'Growth rates'!$C$4:$C$922,$AE401),SUMIFS('Growth rates'!Q$4:Q$922,'Growth rates'!$B$4:$B$922,Demands_tra!$A401,'Growth rates'!$C$4:$C$922,$AF401))</f>
        <v>3.29172937811721</v>
      </c>
      <c r="AU401" s="6">
        <f ca="1">IF($AF401="",SUMIFS('Growth rates'!R$4:R$922,'Growth rates'!$B$4:$B$922,Demands_tra!$A401,'Growth rates'!$C$4:$C$922,$AE401),SUMIFS('Growth rates'!R$4:R$922,'Growth rates'!$B$4:$B$922,Demands_tra!$A401,'Growth rates'!$C$4:$C$922,$AF401))</f>
        <v>3.51801867057916</v>
      </c>
      <c r="AV401" s="6">
        <f ca="1">IF($AF401="",SUMIFS('Growth rates'!S$4:S$922,'Growth rates'!$B$4:$B$922,Demands_tra!$A401,'Growth rates'!$C$4:$C$922,$AE401),SUMIFS('Growth rates'!S$4:S$922,'Growth rates'!$B$4:$B$922,Demands_tra!$A401,'Growth rates'!$C$4:$C$922,$AF401))</f>
        <v>3.75378553623732</v>
      </c>
      <c r="AW401" s="6">
        <f ca="1">IF($AF401="",SUMIFS('Growth rates'!T$4:T$922,'Growth rates'!$B$4:$B$922,Demands_tra!$A401,'Growth rates'!$C$4:$C$922,$AE401),SUMIFS('Growth rates'!T$4:T$922,'Growth rates'!$B$4:$B$922,Demands_tra!$A401,'Growth rates'!$C$4:$C$922,$AF401))</f>
        <v>3.99739591074752</v>
      </c>
      <c r="AX401" s="6">
        <f ca="1">IF($AF401="",SUMIFS('Growth rates'!U$4:U$922,'Growth rates'!$B$4:$B$922,Demands_tra!$A401,'Growth rates'!$C$4:$C$922,$AE401),SUMIFS('Growth rates'!U$4:U$922,'Growth rates'!$B$4:$B$922,Demands_tra!$A401,'Growth rates'!$C$4:$C$922,$AF401))</f>
        <v>4.24337337055627</v>
      </c>
      <c r="AY401" s="6">
        <f ca="1">IF($AF401="",SUMIFS('Growth rates'!V$4:V$922,'Growth rates'!$B$4:$B$922,Demands_tra!$A401,'Growth rates'!$C$4:$C$922,$AE401),SUMIFS('Growth rates'!V$4:V$922,'Growth rates'!$B$4:$B$922,Demands_tra!$A401,'Growth rates'!$C$4:$C$922,$AF401))</f>
        <v>0</v>
      </c>
      <c r="AZ401" s="6">
        <f ca="1">IF($AF401="",SUMIFS('Growth rates'!W$4:W$922,'Growth rates'!$B$4:$B$922,Demands_tra!$A401,'Growth rates'!$C$4:$C$922,$AE401),SUMIFS('Growth rates'!W$4:W$922,'Growth rates'!$B$4:$B$922,Demands_tra!$A401,'Growth rates'!$C$4:$C$922,$AF401))</f>
        <v>0</v>
      </c>
      <c r="BA401" s="6">
        <f ca="1">IF($AF401="",SUMIFS('Growth rates'!X$4:X$922,'Growth rates'!$B$4:$B$922,Demands_tra!$A401,'Growth rates'!$C$4:$C$922,$AE401),SUMIFS('Growth rates'!X$4:X$922,'Growth rates'!$B$4:$B$922,Demands_tra!$A401,'Growth rates'!$C$4:$C$922,$AF401))</f>
        <v>0</v>
      </c>
      <c r="BB401" s="6">
        <f ca="1">IF($AF401="",SUMIFS('Growth rates'!Y$4:Y$922,'Growth rates'!$B$4:$B$922,Demands_tra!$A401,'Growth rates'!$C$4:$C$922,$AE401),SUMIFS('Growth rates'!Y$4:Y$922,'Growth rates'!$B$4:$B$922,Demands_tra!$A401,'Growth rates'!$C$4:$C$922,$AF401))</f>
        <v>0</v>
      </c>
      <c r="BC401" s="6">
        <f ca="1">IF($AF401="",SUMIFS('Growth rates'!Z$4:Z$922,'Growth rates'!$B$4:$B$922,Demands_tra!$A401,'Growth rates'!$C$4:$C$922,$AE401),SUMIFS('Growth rates'!Z$4:Z$922,'Growth rates'!$B$4:$B$922,Demands_tra!$A401,'Growth rates'!$C$4:$C$922,$AF401))</f>
        <v>0</v>
      </c>
      <c r="BD401" s="6">
        <f ca="1">IF($AF401="",SUMIFS('Growth rates'!AA$4:AA$922,'Growth rates'!$B$4:$B$922,Demands_tra!$A401,'Growth rates'!$C$4:$C$922,$AE401),SUMIFS('Growth rates'!AA$4:AA$922,'Growth rates'!$B$4:$B$922,Demands_tra!$A401,'Growth rates'!$C$4:$C$922,$AF401))</f>
        <v>0</v>
      </c>
      <c r="BE401" s="6">
        <f ca="1">IF($AF401="",SUMIFS('Growth rates'!AB$4:AB$922,'Growth rates'!$B$4:$B$922,Demands_tra!$A401,'Growth rates'!$C$4:$C$922,$AE401),SUMIFS('Growth rates'!AB$4:AB$922,'Growth rates'!$B$4:$B$922,Demands_tra!$A401,'Growth rates'!$C$4:$C$922,$AF401))</f>
        <v>0</v>
      </c>
      <c r="BF401" s="6">
        <f ca="1">IF($AF401="",SUMIFS('Growth rates'!AC$4:AC$922,'Growth rates'!$B$4:$B$922,Demands_tra!$A401,'Growth rates'!$C$4:$C$922,$AE401),SUMIFS('Growth rates'!AC$4:AC$922,'Growth rates'!$B$4:$B$922,Demands_tra!$A401,'Growth rates'!$C$4:$C$922,$AF401))</f>
        <v>0</v>
      </c>
      <c r="BH401" t="str">
        <f ca="1">VLOOKUP($C401,'Default drvr and elast'!$A$4:$F$49,MATCH(VLOOKUP(A401,Classification!$B$4:$D$42,3,FALSE),'Default drvr and elast'!$D$3:$F$3,0)+3,FALSE)</f>
        <v>High2</v>
      </c>
      <c r="BJ401" s="6">
        <f ca="1">IF($BI401="",SUMIF(Elasticities!$B$5:$B$52,Demands_tra!$BH401,Elasticities!C$5:C$52),SUMIF(Elasticities!$B$5:$B$52,Demands_tra!$BI401,Elasticities!C$5:C$52))</f>
        <v>0.999999999999992</v>
      </c>
      <c r="BK401" s="6">
        <f ca="1">IF($BI401="",SUMIF(Elasticities!$B$5:$B$52,Demands_tra!$BH401,Elasticities!D$5:D$52),SUMIF(Elasticities!$B$5:$B$52,Demands_tra!$BI401,Elasticities!D$5:D$52))</f>
        <v>0.997560975609749</v>
      </c>
      <c r="BL401" s="6">
        <f ca="1">IF($BI401="",SUMIF(Elasticities!$B$5:$B$52,Demands_tra!$BH401,Elasticities!E$5:E$52),SUMIF(Elasticities!$B$5:$B$52,Demands_tra!$BI401,Elasticities!E$5:E$52))</f>
        <v>0.985365853658529</v>
      </c>
      <c r="BM401" s="6">
        <f ca="1">IF($BI401="",SUMIF(Elasticities!$B$5:$B$52,Demands_tra!$BH401,Elasticities!F$5:F$52),SUMIF(Elasticities!$B$5:$B$52,Demands_tra!$BI401,Elasticities!F$5:F$52))</f>
        <v>0.973170731707309</v>
      </c>
      <c r="BN401" s="6">
        <f ca="1">IF($BI401="",SUMIF(Elasticities!$B$5:$B$52,Demands_tra!$BH401,Elasticities!G$5:G$52),SUMIF(Elasticities!$B$5:$B$52,Demands_tra!$BI401,Elasticities!G$5:G$52))</f>
        <v>0.96097560975609</v>
      </c>
      <c r="BO401" s="6">
        <f ca="1">IF($BI401="",SUMIF(Elasticities!$B$5:$B$52,Demands_tra!$BH401,Elasticities!H$5:H$52),SUMIF(Elasticities!$B$5:$B$52,Demands_tra!$BI401,Elasticities!H$5:H$52))</f>
        <v>0.948780487804871</v>
      </c>
      <c r="BP401" s="6">
        <f ca="1">IF($BI401="",SUMIF(Elasticities!$B$5:$B$52,Demands_tra!$BH401,Elasticities!I$5:I$52),SUMIF(Elasticities!$B$5:$B$52,Demands_tra!$BI401,Elasticities!I$5:I$52))</f>
        <v>0.936585365853651</v>
      </c>
      <c r="BQ401" s="6">
        <f ca="1">IF($BI401="",SUMIF(Elasticities!$B$5:$B$52,Demands_tra!$BH401,Elasticities!J$5:J$52),SUMIF(Elasticities!$B$5:$B$52,Demands_tra!$BI401,Elasticities!J$5:J$52))</f>
        <v>0.924390243902432</v>
      </c>
      <c r="BR401" s="6">
        <f ca="1">IF($BI401="",SUMIF(Elasticities!$B$5:$B$52,Demands_tra!$BH401,Elasticities!K$5:K$52),SUMIF(Elasticities!$B$5:$B$52,Demands_tra!$BI401,Elasticities!K$5:K$52))</f>
        <v>0.912195121951213</v>
      </c>
      <c r="BS401" s="6">
        <f ca="1">IF($BI401="",SUMIF(Elasticities!$B$5:$B$52,Demands_tra!$BH401,Elasticities!L$5:L$52),SUMIF(Elasticities!$B$5:$B$52,Demands_tra!$BI401,Elasticities!L$5:L$52))</f>
        <v>0.899999999999992</v>
      </c>
      <c r="BT401" s="6">
        <f ca="1">IF($BI401="",SUMIF(Elasticities!$B$5:$B$52,Demands_tra!$BH401,Elasticities!M$5:M$52),SUMIF(Elasticities!$B$5:$B$52,Demands_tra!$BI401,Elasticities!M$5:M$52))</f>
        <v>0.887499999999992</v>
      </c>
      <c r="BU401" s="6">
        <f ca="1">IF($BI401="",SUMIF(Elasticities!$B$5:$B$52,Demands_tra!$BH401,Elasticities!N$5:N$52),SUMIF(Elasticities!$B$5:$B$52,Demands_tra!$BI401,Elasticities!N$5:N$52))</f>
        <v>0.874999999999992</v>
      </c>
      <c r="BV401" s="6">
        <f ca="1">IF($BI401="",SUMIF(Elasticities!$B$5:$B$52,Demands_tra!$BH401,Elasticities!O$5:O$52),SUMIF(Elasticities!$B$5:$B$52,Demands_tra!$BI401,Elasticities!O$5:O$52))</f>
        <v>0.862499999999992</v>
      </c>
      <c r="BW401" s="6">
        <f ca="1">IF($BI401="",SUMIF(Elasticities!$B$5:$B$52,Demands_tra!$BH401,Elasticities!P$5:P$52),SUMIF(Elasticities!$B$5:$B$52,Demands_tra!$BI401,Elasticities!P$5:P$52))</f>
        <v>0.849999999999993</v>
      </c>
      <c r="BX401" s="6">
        <f ca="1">IF($BI401="",SUMIF(Elasticities!$B$5:$B$52,Demands_tra!$BH401,Elasticities!Q$5:Q$52),SUMIF(Elasticities!$B$5:$B$52,Demands_tra!$BI401,Elasticities!Q$5:Q$52))</f>
        <v>0.837499999999992</v>
      </c>
      <c r="BY401" s="6">
        <f ca="1">IF($BI401="",SUMIF(Elasticities!$B$5:$B$52,Demands_tra!$BH401,Elasticities!R$5:R$52),SUMIF(Elasticities!$B$5:$B$52,Demands_tra!$BI401,Elasticities!R$5:R$52))</f>
        <v>0.824999999999992</v>
      </c>
      <c r="BZ401" s="6">
        <f ca="1">IF($BI401="",SUMIF(Elasticities!$B$5:$B$52,Demands_tra!$BH401,Elasticities!S$5:S$52),SUMIF(Elasticities!$B$5:$B$52,Demands_tra!$BI401,Elasticities!S$5:S$52))</f>
        <v>0.812499999999992</v>
      </c>
      <c r="CA401" s="6">
        <f ca="1">IF($BI401="",SUMIF(Elasticities!$B$5:$B$52,Demands_tra!$BH401,Elasticities!T$5:T$52),SUMIF(Elasticities!$B$5:$B$52,Demands_tra!$BI401,Elasticities!T$5:T$52))</f>
        <v>0.799999999999992</v>
      </c>
      <c r="CB401" s="6" t="e">
        <f ca="1">IF($BI401="",SUMIF(Elasticities!$B$5:$B$52,Demands_tra!$BH401,Elasticities!U$5:U$52),SUMIF(Elasticities!$B$5:$B$52,Demands_tra!$BI401,Elasticities!U$5:U$52))</f>
        <v>#VALUE!</v>
      </c>
      <c r="CC401" s="6" t="e">
        <f ca="1">IF($BI401="",SUMIF(Elasticities!$B$5:$B$52,Demands_tra!$BH401,Elasticities!V$5:V$52),SUMIF(Elasticities!$B$5:$B$52,Demands_tra!$BI401,Elasticities!V$5:V$52))</f>
        <v>#VALUE!</v>
      </c>
      <c r="CD401" s="6" t="e">
        <f ca="1">IF($BI401="",SUMIF(Elasticities!$B$5:$B$52,Demands_tra!$BH401,Elasticities!W$5:W$52),SUMIF(Elasticities!$B$5:$B$52,Demands_tra!$BI401,Elasticities!W$5:W$52))</f>
        <v>#VALUE!</v>
      </c>
      <c r="CE401" s="6" t="e">
        <f ca="1">IF($BI401="",SUMIF(Elasticities!$B$5:$B$52,Demands_tra!$BH401,Elasticities!X$5:X$52),SUMIF(Elasticities!$B$5:$B$52,Demands_tra!$BI401,Elasticities!X$5:X$52))</f>
        <v>#VALUE!</v>
      </c>
      <c r="CF401" s="6" t="e">
        <f ca="1">IF($BI401="",SUMIF(Elasticities!$B$5:$B$52,Demands_tra!$BH401,Elasticities!Y$5:Y$52),SUMIF(Elasticities!$B$5:$B$52,Demands_tra!$BI401,Elasticities!Y$5:Y$52))</f>
        <v>#VALUE!</v>
      </c>
      <c r="CG401" s="6" t="e">
        <f ca="1">IF($BI401="",SUMIF(Elasticities!$B$5:$B$52,Demands_tra!$BH401,Elasticities!Z$5:Z$52),SUMIF(Elasticities!$B$5:$B$52,Demands_tra!$BI401,Elasticities!Z$5:Z$52))</f>
        <v>#VALUE!</v>
      </c>
      <c r="CH401" s="6" t="e">
        <f ca="1">IF($BI401="",SUMIF(Elasticities!$B$5:$B$52,Demands_tra!$BH401,Elasticities!AA$5:AA$52),SUMIF(Elasticities!$B$5:$B$52,Demands_tra!$BI401,Elasticities!AA$5:AA$52))</f>
        <v>#VALUE!</v>
      </c>
      <c r="CI401" s="6" t="e">
        <f ca="1">IF($BI401="",SUMIF(Elasticities!$B$5:$B$52,Demands_tra!$BH401,Elasticities!AB$5:AB$52),SUMIF(Elasticities!$B$5:$B$52,Demands_tra!$BI401,Elasticities!AB$5:AB$52))</f>
        <v>#VALUE!</v>
      </c>
    </row>
    <row r="402" spans="1:87">
      <c r="A402" t="str">
        <f>IF(BYDem_tra!B401="","\I:",BYDem_tra!B401)</f>
        <v>Ukraine</v>
      </c>
      <c r="B402" t="str">
        <f>BYDem_tra!E401</f>
        <v>TTP</v>
      </c>
      <c r="C402" t="str">
        <f t="shared" si="272"/>
        <v>TTP</v>
      </c>
      <c r="D402" s="3">
        <f>SUMIFS(BYDem_tra!$M$2:$M$2000,BYDem_tra!$B$2:$B$2000,Demands_tra!$A402,BYDem_tra!$E$2:$E$2000,Demands_tra!$B402)</f>
        <v>15.59563824456</v>
      </c>
      <c r="E402" s="3">
        <f ca="1" t="shared" si="273"/>
        <v>15.1011499893746</v>
      </c>
      <c r="F402" s="3">
        <f ca="1" t="shared" si="274"/>
        <v>12.6587386142821</v>
      </c>
      <c r="G402" s="3">
        <f ca="1" t="shared" si="275"/>
        <v>12.7899095091222</v>
      </c>
      <c r="H402" s="3">
        <f ca="1" t="shared" si="276"/>
        <v>12.7482738405374</v>
      </c>
      <c r="I402" s="3">
        <f ca="1" t="shared" si="277"/>
        <v>12.5807321535368</v>
      </c>
      <c r="J402" s="3">
        <f ca="1" t="shared" si="278"/>
        <v>12.3357797421537</v>
      </c>
      <c r="K402" s="3">
        <f ca="1" t="shared" si="279"/>
        <v>12.0676049227177</v>
      </c>
      <c r="L402" s="3">
        <f ca="1" t="shared" si="280"/>
        <v>11.7883480480167</v>
      </c>
      <c r="M402" s="3">
        <f ca="1" t="shared" si="281"/>
        <v>11.5151566900675</v>
      </c>
      <c r="N402" s="3">
        <f ca="1" t="shared" si="282"/>
        <v>11.2451571048194</v>
      </c>
      <c r="O402" s="3">
        <f ca="1" t="shared" si="283"/>
        <v>10.9839234458113</v>
      </c>
      <c r="P402" s="3">
        <f ca="1" t="shared" si="284"/>
        <v>10.7364380049084</v>
      </c>
      <c r="Q402" s="3">
        <f ca="1" t="shared" si="285"/>
        <v>10.5050873553967</v>
      </c>
      <c r="R402" s="3">
        <f ca="1" t="shared" si="286"/>
        <v>10.2888986407631</v>
      </c>
      <c r="S402" s="3">
        <f ca="1" t="shared" si="287"/>
        <v>10.0863688345824</v>
      </c>
      <c r="T402" s="3">
        <f ca="1" t="shared" si="288"/>
        <v>9.89069951178921</v>
      </c>
      <c r="U402" s="3">
        <f ca="1" t="shared" si="289"/>
        <v>9.69056012966572</v>
      </c>
      <c r="V402" s="3" t="e">
        <f ca="1" t="shared" si="264"/>
        <v>#VALUE!</v>
      </c>
      <c r="W402" s="3" t="e">
        <f ca="1" t="shared" si="265"/>
        <v>#DIV/0!</v>
      </c>
      <c r="X402" s="3" t="e">
        <f ca="1" t="shared" si="266"/>
        <v>#DIV/0!</v>
      </c>
      <c r="Y402" s="3" t="e">
        <f ca="1" t="shared" si="267"/>
        <v>#DIV/0!</v>
      </c>
      <c r="Z402" s="3" t="e">
        <f ca="1" t="shared" si="268"/>
        <v>#DIV/0!</v>
      </c>
      <c r="AA402" s="3" t="e">
        <f ca="1" t="shared" si="269"/>
        <v>#DIV/0!</v>
      </c>
      <c r="AB402" s="3" t="e">
        <f ca="1" t="shared" si="270"/>
        <v>#DIV/0!</v>
      </c>
      <c r="AC402" s="3" t="e">
        <f ca="1" t="shared" si="271"/>
        <v>#DIV/0!</v>
      </c>
      <c r="AE402" s="34" t="str">
        <f ca="1">VLOOKUP($C402,'Default drvr and elast'!$A$4:$C$49,MATCH(VLOOKUP(A402,Classification!$B$4:$D$99,2,FALSE),'Default drvr and elast'!$A$3:$C$3,0),FALSE)</f>
        <v>POP</v>
      </c>
      <c r="AF402" s="4"/>
      <c r="AG402" s="6">
        <f ca="1">IF($AF402="",SUMIFS('Growth rates'!D$4:D$922,'Growth rates'!$B$4:$B$922,Demands_tra!$A402,'Growth rates'!$C$4:$C$922,$AE402),SUMIFS('Growth rates'!D$4:D$922,'Growth rates'!$B$4:$B$922,Demands_tra!$A402,'Growth rates'!$C$4:$C$922,$AF402))</f>
        <v>1</v>
      </c>
      <c r="AH402" s="6">
        <f ca="1">IF($AF402="",SUMIFS('Growth rates'!E$4:E$922,'Growth rates'!$B$4:$B$922,Demands_tra!$A402,'Growth rates'!$C$4:$C$922,$AE402),SUMIFS('Growth rates'!E$4:E$922,'Growth rates'!$B$4:$B$922,Demands_tra!$A402,'Growth rates'!$C$4:$C$922,$AF402))</f>
        <v>0.968215646891066</v>
      </c>
      <c r="AI402" s="6">
        <f ca="1">IF($AF402="",SUMIFS('Growth rates'!F$4:F$922,'Growth rates'!$B$4:$B$922,Demands_tra!$A402,'Growth rates'!$C$4:$C$922,$AE402),SUMIFS('Growth rates'!F$4:F$922,'Growth rates'!$B$4:$B$922,Demands_tra!$A402,'Growth rates'!$C$4:$C$922,$AF402))</f>
        <v>0.809293881346395</v>
      </c>
      <c r="AJ402" s="6">
        <f ca="1">IF($AF402="",SUMIFS('Growth rates'!G$4:G$922,'Growth rates'!$B$4:$B$922,Demands_tra!$A402,'Growth rates'!$C$4:$C$922,$AE402),SUMIFS('Growth rates'!G$4:G$922,'Growth rates'!$B$4:$B$922,Demands_tra!$A402,'Growth rates'!$C$4:$C$922,$AF402))</f>
        <v>0.817911043529999</v>
      </c>
      <c r="AK402" s="6">
        <f ca="1">IF($AF402="",SUMIFS('Growth rates'!H$4:H$922,'Growth rates'!$B$4:$B$922,Demands_tra!$A402,'Growth rates'!$C$4:$C$922,$AE402),SUMIFS('Growth rates'!H$4:H$922,'Growth rates'!$B$4:$B$922,Demands_tra!$A402,'Growth rates'!$C$4:$C$922,$AF402))</f>
        <v>0.815140329025702</v>
      </c>
      <c r="AL402" s="6">
        <f ca="1">IF($AF402="",SUMIFS('Growth rates'!I$4:I$922,'Growth rates'!$B$4:$B$922,Demands_tra!$A402,'Growth rates'!$C$4:$C$922,$AE402),SUMIFS('Growth rates'!I$4:I$922,'Growth rates'!$B$4:$B$922,Demands_tra!$A402,'Growth rates'!$C$4:$C$922,$AF402))</f>
        <v>0.803849180088473</v>
      </c>
      <c r="AM402" s="6">
        <f ca="1">IF($AF402="",SUMIFS('Growth rates'!J$4:J$922,'Growth rates'!$B$4:$B$922,Demands_tra!$A402,'Growth rates'!$C$4:$C$922,$AE402),SUMIFS('Growth rates'!J$4:J$922,'Growth rates'!$B$4:$B$922,Demands_tra!$A402,'Growth rates'!$C$4:$C$922,$AF402))</f>
        <v>0.787138158187406</v>
      </c>
      <c r="AN402" s="6">
        <f ca="1">IF($AF402="",SUMIFS('Growth rates'!K$4:K$922,'Growth rates'!$B$4:$B$922,Demands_tra!$A402,'Growth rates'!$C$4:$C$922,$AE402),SUMIFS('Growth rates'!K$4:K$922,'Growth rates'!$B$4:$B$922,Demands_tra!$A402,'Growth rates'!$C$4:$C$922,$AF402))</f>
        <v>0.768626428349187</v>
      </c>
      <c r="AO402" s="6">
        <f ca="1">IF($AF402="",SUMIFS('Growth rates'!L$4:L$922,'Growth rates'!$B$4:$B$922,Demands_tra!$A402,'Growth rates'!$C$4:$C$922,$AE402),SUMIFS('Growth rates'!L$4:L$922,'Growth rates'!$B$4:$B$922,Demands_tra!$A402,'Growth rates'!$C$4:$C$922,$AF402))</f>
        <v>0.749127517330478</v>
      </c>
      <c r="AP402" s="6">
        <f ca="1">IF($AF402="",SUMIFS('Growth rates'!M$4:M$922,'Growth rates'!$B$4:$B$922,Demands_tra!$A402,'Growth rates'!$C$4:$C$922,$AE402),SUMIFS('Growth rates'!M$4:M$922,'Growth rates'!$B$4:$B$922,Demands_tra!$A402,'Growth rates'!$C$4:$C$922,$AF402))</f>
        <v>0.72983773852111</v>
      </c>
      <c r="AQ402" s="6">
        <f ca="1">IF($AF402="",SUMIFS('Growth rates'!N$4:N$922,'Growth rates'!$B$4:$B$922,Demands_tra!$A402,'Growth rates'!$C$4:$C$922,$AE402),SUMIFS('Growth rates'!N$4:N$922,'Growth rates'!$B$4:$B$922,Demands_tra!$A402,'Growth rates'!$C$4:$C$922,$AF402))</f>
        <v>0.710555777546496</v>
      </c>
      <c r="AR402" s="6">
        <f ca="1">IF($AF402="",SUMIFS('Growth rates'!O$4:O$922,'Growth rates'!$B$4:$B$922,Demands_tra!$A402,'Growth rates'!$C$4:$C$922,$AE402),SUMIFS('Growth rates'!O$4:O$922,'Growth rates'!$B$4:$B$922,Demands_tra!$A402,'Growth rates'!$C$4:$C$922,$AF402))</f>
        <v>0.691690911393244</v>
      </c>
      <c r="AS402" s="6">
        <f ca="1">IF($AF402="",SUMIFS('Growth rates'!P$4:P$922,'Growth rates'!$B$4:$B$922,Demands_tra!$A402,'Growth rates'!$C$4:$C$922,$AE402),SUMIFS('Growth rates'!P$4:P$922,'Growth rates'!$B$4:$B$922,Demands_tra!$A402,'Growth rates'!$C$4:$C$922,$AF402))</f>
        <v>0.673621453497746</v>
      </c>
      <c r="AT402" s="6">
        <f ca="1">IF($AF402="",SUMIFS('Growth rates'!Q$4:Q$922,'Growth rates'!$B$4:$B$922,Demands_tra!$A402,'Growth rates'!$C$4:$C$922,$AE402),SUMIFS('Growth rates'!Q$4:Q$922,'Growth rates'!$B$4:$B$922,Demands_tra!$A402,'Growth rates'!$C$4:$C$922,$AF402))</f>
        <v>0.656544614384337</v>
      </c>
      <c r="AU402" s="6">
        <f ca="1">IF($AF402="",SUMIFS('Growth rates'!R$4:R$922,'Growth rates'!$B$4:$B$922,Demands_tra!$A402,'Growth rates'!$C$4:$C$922,$AE402),SUMIFS('Growth rates'!R$4:R$922,'Growth rates'!$B$4:$B$922,Demands_tra!$A402,'Growth rates'!$C$4:$C$922,$AF402))</f>
        <v>0.640411701869658</v>
      </c>
      <c r="AV402" s="6">
        <f ca="1">IF($AF402="",SUMIFS('Growth rates'!S$4:S$922,'Growth rates'!$B$4:$B$922,Demands_tra!$A402,'Growth rates'!$C$4:$C$922,$AE402),SUMIFS('Growth rates'!S$4:S$922,'Growth rates'!$B$4:$B$922,Demands_tra!$A402,'Growth rates'!$C$4:$C$922,$AF402))</f>
        <v>0.625131630997149</v>
      </c>
      <c r="AW402" s="6">
        <f ca="1">IF($AF402="",SUMIFS('Growth rates'!T$4:T$922,'Growth rates'!$B$4:$B$922,Demands_tra!$A402,'Growth rates'!$C$4:$C$922,$AE402),SUMIFS('Growth rates'!T$4:T$922,'Growth rates'!$B$4:$B$922,Demands_tra!$A402,'Growth rates'!$C$4:$C$922,$AF402))</f>
        <v>0.610205886556249</v>
      </c>
      <c r="AX402" s="6">
        <f ca="1">IF($AF402="",SUMIFS('Growth rates'!U$4:U$922,'Growth rates'!$B$4:$B$922,Demands_tra!$A402,'Growth rates'!$C$4:$C$922,$AE402),SUMIFS('Growth rates'!U$4:U$922,'Growth rates'!$B$4:$B$922,Demands_tra!$A402,'Growth rates'!$C$4:$C$922,$AF402))</f>
        <v>0.594771408317638</v>
      </c>
      <c r="AY402" s="6">
        <f ca="1">IF($AF402="",SUMIFS('Growth rates'!V$4:V$922,'Growth rates'!$B$4:$B$922,Demands_tra!$A402,'Growth rates'!$C$4:$C$922,$AE402),SUMIFS('Growth rates'!V$4:V$922,'Growth rates'!$B$4:$B$922,Demands_tra!$A402,'Growth rates'!$C$4:$C$922,$AF402))</f>
        <v>0</v>
      </c>
      <c r="AZ402" s="6">
        <f ca="1">IF($AF402="",SUMIFS('Growth rates'!W$4:W$922,'Growth rates'!$B$4:$B$922,Demands_tra!$A402,'Growth rates'!$C$4:$C$922,$AE402),SUMIFS('Growth rates'!W$4:W$922,'Growth rates'!$B$4:$B$922,Demands_tra!$A402,'Growth rates'!$C$4:$C$922,$AF402))</f>
        <v>0</v>
      </c>
      <c r="BA402" s="6">
        <f ca="1">IF($AF402="",SUMIFS('Growth rates'!X$4:X$922,'Growth rates'!$B$4:$B$922,Demands_tra!$A402,'Growth rates'!$C$4:$C$922,$AE402),SUMIFS('Growth rates'!X$4:X$922,'Growth rates'!$B$4:$B$922,Demands_tra!$A402,'Growth rates'!$C$4:$C$922,$AF402))</f>
        <v>0</v>
      </c>
      <c r="BB402" s="6">
        <f ca="1">IF($AF402="",SUMIFS('Growth rates'!Y$4:Y$922,'Growth rates'!$B$4:$B$922,Demands_tra!$A402,'Growth rates'!$C$4:$C$922,$AE402),SUMIFS('Growth rates'!Y$4:Y$922,'Growth rates'!$B$4:$B$922,Demands_tra!$A402,'Growth rates'!$C$4:$C$922,$AF402))</f>
        <v>0</v>
      </c>
      <c r="BC402" s="6">
        <f ca="1">IF($AF402="",SUMIFS('Growth rates'!Z$4:Z$922,'Growth rates'!$B$4:$B$922,Demands_tra!$A402,'Growth rates'!$C$4:$C$922,$AE402),SUMIFS('Growth rates'!Z$4:Z$922,'Growth rates'!$B$4:$B$922,Demands_tra!$A402,'Growth rates'!$C$4:$C$922,$AF402))</f>
        <v>0</v>
      </c>
      <c r="BD402" s="6">
        <f ca="1">IF($AF402="",SUMIFS('Growth rates'!AA$4:AA$922,'Growth rates'!$B$4:$B$922,Demands_tra!$A402,'Growth rates'!$C$4:$C$922,$AE402),SUMIFS('Growth rates'!AA$4:AA$922,'Growth rates'!$B$4:$B$922,Demands_tra!$A402,'Growth rates'!$C$4:$C$922,$AF402))</f>
        <v>0</v>
      </c>
      <c r="BE402" s="6">
        <f ca="1">IF($AF402="",SUMIFS('Growth rates'!AB$4:AB$922,'Growth rates'!$B$4:$B$922,Demands_tra!$A402,'Growth rates'!$C$4:$C$922,$AE402),SUMIFS('Growth rates'!AB$4:AB$922,'Growth rates'!$B$4:$B$922,Demands_tra!$A402,'Growth rates'!$C$4:$C$922,$AF402))</f>
        <v>0</v>
      </c>
      <c r="BF402" s="6">
        <f ca="1">IF($AF402="",SUMIFS('Growth rates'!AC$4:AC$922,'Growth rates'!$B$4:$B$922,Demands_tra!$A402,'Growth rates'!$C$4:$C$922,$AE402),SUMIFS('Growth rates'!AC$4:AC$922,'Growth rates'!$B$4:$B$922,Demands_tra!$A402,'Growth rates'!$C$4:$C$922,$AF402))</f>
        <v>0</v>
      </c>
      <c r="BH402" t="str">
        <f ca="1">VLOOKUP($C402,'Default drvr and elast'!$A$4:$F$49,MATCH(VLOOKUP(A402,Classification!$B$4:$D$42,3,FALSE),'Default drvr and elast'!$D$3:$F$3,0)+3,FALSE)</f>
        <v>High2</v>
      </c>
      <c r="BJ402" s="6">
        <f ca="1">IF($BI402="",SUMIF(Elasticities!$B$5:$B$52,Demands_tra!$BH402,Elasticities!C$5:C$52),SUMIF(Elasticities!$B$5:$B$52,Demands_tra!$BI402,Elasticities!C$5:C$52))</f>
        <v>0.999999999999992</v>
      </c>
      <c r="BK402" s="6">
        <f ca="1">IF($BI402="",SUMIF(Elasticities!$B$5:$B$52,Demands_tra!$BH402,Elasticities!D$5:D$52),SUMIF(Elasticities!$B$5:$B$52,Demands_tra!$BI402,Elasticities!D$5:D$52))</f>
        <v>0.997560975609749</v>
      </c>
      <c r="BL402" s="6">
        <f ca="1">IF($BI402="",SUMIF(Elasticities!$B$5:$B$52,Demands_tra!$BH402,Elasticities!E$5:E$52),SUMIF(Elasticities!$B$5:$B$52,Demands_tra!$BI402,Elasticities!E$5:E$52))</f>
        <v>0.985365853658529</v>
      </c>
      <c r="BM402" s="6">
        <f ca="1">IF($BI402="",SUMIF(Elasticities!$B$5:$B$52,Demands_tra!$BH402,Elasticities!F$5:F$52),SUMIF(Elasticities!$B$5:$B$52,Demands_tra!$BI402,Elasticities!F$5:F$52))</f>
        <v>0.973170731707309</v>
      </c>
      <c r="BN402" s="6">
        <f ca="1">IF($BI402="",SUMIF(Elasticities!$B$5:$B$52,Demands_tra!$BH402,Elasticities!G$5:G$52),SUMIF(Elasticities!$B$5:$B$52,Demands_tra!$BI402,Elasticities!G$5:G$52))</f>
        <v>0.96097560975609</v>
      </c>
      <c r="BO402" s="6">
        <f ca="1">IF($BI402="",SUMIF(Elasticities!$B$5:$B$52,Demands_tra!$BH402,Elasticities!H$5:H$52),SUMIF(Elasticities!$B$5:$B$52,Demands_tra!$BI402,Elasticities!H$5:H$52))</f>
        <v>0.948780487804871</v>
      </c>
      <c r="BP402" s="6">
        <f ca="1">IF($BI402="",SUMIF(Elasticities!$B$5:$B$52,Demands_tra!$BH402,Elasticities!I$5:I$52),SUMIF(Elasticities!$B$5:$B$52,Demands_tra!$BI402,Elasticities!I$5:I$52))</f>
        <v>0.936585365853651</v>
      </c>
      <c r="BQ402" s="6">
        <f ca="1">IF($BI402="",SUMIF(Elasticities!$B$5:$B$52,Demands_tra!$BH402,Elasticities!J$5:J$52),SUMIF(Elasticities!$B$5:$B$52,Demands_tra!$BI402,Elasticities!J$5:J$52))</f>
        <v>0.924390243902432</v>
      </c>
      <c r="BR402" s="6">
        <f ca="1">IF($BI402="",SUMIF(Elasticities!$B$5:$B$52,Demands_tra!$BH402,Elasticities!K$5:K$52),SUMIF(Elasticities!$B$5:$B$52,Demands_tra!$BI402,Elasticities!K$5:K$52))</f>
        <v>0.912195121951213</v>
      </c>
      <c r="BS402" s="6">
        <f ca="1">IF($BI402="",SUMIF(Elasticities!$B$5:$B$52,Demands_tra!$BH402,Elasticities!L$5:L$52),SUMIF(Elasticities!$B$5:$B$52,Demands_tra!$BI402,Elasticities!L$5:L$52))</f>
        <v>0.899999999999992</v>
      </c>
      <c r="BT402" s="6">
        <f ca="1">IF($BI402="",SUMIF(Elasticities!$B$5:$B$52,Demands_tra!$BH402,Elasticities!M$5:M$52),SUMIF(Elasticities!$B$5:$B$52,Demands_tra!$BI402,Elasticities!M$5:M$52))</f>
        <v>0.887499999999992</v>
      </c>
      <c r="BU402" s="6">
        <f ca="1">IF($BI402="",SUMIF(Elasticities!$B$5:$B$52,Demands_tra!$BH402,Elasticities!N$5:N$52),SUMIF(Elasticities!$B$5:$B$52,Demands_tra!$BI402,Elasticities!N$5:N$52))</f>
        <v>0.874999999999992</v>
      </c>
      <c r="BV402" s="6">
        <f ca="1">IF($BI402="",SUMIF(Elasticities!$B$5:$B$52,Demands_tra!$BH402,Elasticities!O$5:O$52),SUMIF(Elasticities!$B$5:$B$52,Demands_tra!$BI402,Elasticities!O$5:O$52))</f>
        <v>0.862499999999992</v>
      </c>
      <c r="BW402" s="6">
        <f ca="1">IF($BI402="",SUMIF(Elasticities!$B$5:$B$52,Demands_tra!$BH402,Elasticities!P$5:P$52),SUMIF(Elasticities!$B$5:$B$52,Demands_tra!$BI402,Elasticities!P$5:P$52))</f>
        <v>0.849999999999993</v>
      </c>
      <c r="BX402" s="6">
        <f ca="1">IF($BI402="",SUMIF(Elasticities!$B$5:$B$52,Demands_tra!$BH402,Elasticities!Q$5:Q$52),SUMIF(Elasticities!$B$5:$B$52,Demands_tra!$BI402,Elasticities!Q$5:Q$52))</f>
        <v>0.837499999999992</v>
      </c>
      <c r="BY402" s="6">
        <f ca="1">IF($BI402="",SUMIF(Elasticities!$B$5:$B$52,Demands_tra!$BH402,Elasticities!R$5:R$52),SUMIF(Elasticities!$B$5:$B$52,Demands_tra!$BI402,Elasticities!R$5:R$52))</f>
        <v>0.824999999999992</v>
      </c>
      <c r="BZ402" s="6">
        <f ca="1">IF($BI402="",SUMIF(Elasticities!$B$5:$B$52,Demands_tra!$BH402,Elasticities!S$5:S$52),SUMIF(Elasticities!$B$5:$B$52,Demands_tra!$BI402,Elasticities!S$5:S$52))</f>
        <v>0.812499999999992</v>
      </c>
      <c r="CA402" s="6">
        <f ca="1">IF($BI402="",SUMIF(Elasticities!$B$5:$B$52,Demands_tra!$BH402,Elasticities!T$5:T$52),SUMIF(Elasticities!$B$5:$B$52,Demands_tra!$BI402,Elasticities!T$5:T$52))</f>
        <v>0.799999999999992</v>
      </c>
      <c r="CB402" s="6" t="e">
        <f ca="1">IF($BI402="",SUMIF(Elasticities!$B$5:$B$52,Demands_tra!$BH402,Elasticities!U$5:U$52),SUMIF(Elasticities!$B$5:$B$52,Demands_tra!$BI402,Elasticities!U$5:U$52))</f>
        <v>#VALUE!</v>
      </c>
      <c r="CC402" s="6" t="e">
        <f ca="1">IF($BI402="",SUMIF(Elasticities!$B$5:$B$52,Demands_tra!$BH402,Elasticities!V$5:V$52),SUMIF(Elasticities!$B$5:$B$52,Demands_tra!$BI402,Elasticities!V$5:V$52))</f>
        <v>#VALUE!</v>
      </c>
      <c r="CD402" s="6" t="e">
        <f ca="1">IF($BI402="",SUMIF(Elasticities!$B$5:$B$52,Demands_tra!$BH402,Elasticities!W$5:W$52),SUMIF(Elasticities!$B$5:$B$52,Demands_tra!$BI402,Elasticities!W$5:W$52))</f>
        <v>#VALUE!</v>
      </c>
      <c r="CE402" s="6" t="e">
        <f ca="1">IF($BI402="",SUMIF(Elasticities!$B$5:$B$52,Demands_tra!$BH402,Elasticities!X$5:X$52),SUMIF(Elasticities!$B$5:$B$52,Demands_tra!$BI402,Elasticities!X$5:X$52))</f>
        <v>#VALUE!</v>
      </c>
      <c r="CF402" s="6" t="e">
        <f ca="1">IF($BI402="",SUMIF(Elasticities!$B$5:$B$52,Demands_tra!$BH402,Elasticities!Y$5:Y$52),SUMIF(Elasticities!$B$5:$B$52,Demands_tra!$BI402,Elasticities!Y$5:Y$52))</f>
        <v>#VALUE!</v>
      </c>
      <c r="CG402" s="6" t="e">
        <f ca="1">IF($BI402="",SUMIF(Elasticities!$B$5:$B$52,Demands_tra!$BH402,Elasticities!Z$5:Z$52),SUMIF(Elasticities!$B$5:$B$52,Demands_tra!$BI402,Elasticities!Z$5:Z$52))</f>
        <v>#VALUE!</v>
      </c>
      <c r="CH402" s="6" t="e">
        <f ca="1">IF($BI402="",SUMIF(Elasticities!$B$5:$B$52,Demands_tra!$BH402,Elasticities!AA$5:AA$52),SUMIF(Elasticities!$B$5:$B$52,Demands_tra!$BI402,Elasticities!AA$5:AA$52))</f>
        <v>#VALUE!</v>
      </c>
      <c r="CI402" s="6" t="e">
        <f ca="1">IF($BI402="",SUMIF(Elasticities!$B$5:$B$52,Demands_tra!$BH402,Elasticities!AB$5:AB$52),SUMIF(Elasticities!$B$5:$B$52,Demands_tra!$BI402,Elasticities!AB$5:AB$52))</f>
        <v>#VALUE!</v>
      </c>
    </row>
    <row r="403" spans="1:87">
      <c r="A403" t="str">
        <f>IF(BYDem_tra!B402="","\I:",BYDem_tra!B402)</f>
        <v>Ukraine</v>
      </c>
      <c r="B403" t="str">
        <f>BYDem_tra!E402</f>
        <v>TWD</v>
      </c>
      <c r="C403" t="str">
        <f t="shared" si="272"/>
        <v>TWD</v>
      </c>
      <c r="D403" s="3">
        <f>SUMIFS(BYDem_tra!$M$2:$M$2000,BYDem_tra!$B$2:$B$2000,Demands_tra!$A403,BYDem_tra!$E$2:$E$2000,Demands_tra!$B403)</f>
        <v>5.6338711236</v>
      </c>
      <c r="E403" s="3">
        <f ca="1" t="shared" si="273"/>
        <v>5.71590616242325</v>
      </c>
      <c r="F403" s="3">
        <f ca="1" t="shared" si="274"/>
        <v>4.83977135117874</v>
      </c>
      <c r="G403" s="3">
        <f ca="1" t="shared" si="275"/>
        <v>6.01725053166958</v>
      </c>
      <c r="H403" s="3">
        <f ca="1" t="shared" si="276"/>
        <v>7.23955830371808</v>
      </c>
      <c r="I403" s="3">
        <f ca="1" t="shared" si="277"/>
        <v>8.41962932072999</v>
      </c>
      <c r="J403" s="3">
        <f ca="1" t="shared" si="278"/>
        <v>9.52067885430417</v>
      </c>
      <c r="K403" s="3">
        <f ca="1" t="shared" si="279"/>
        <v>10.5875225452279</v>
      </c>
      <c r="L403" s="3">
        <f ca="1" t="shared" si="280"/>
        <v>11.6568272322359</v>
      </c>
      <c r="M403" s="3">
        <f ca="1" t="shared" si="281"/>
        <v>12.7558547180055</v>
      </c>
      <c r="N403" s="3">
        <f ca="1" t="shared" si="282"/>
        <v>13.8538701096499</v>
      </c>
      <c r="O403" s="3">
        <f ca="1" t="shared" si="283"/>
        <v>14.9203558128304</v>
      </c>
      <c r="P403" s="3">
        <f ca="1" t="shared" si="284"/>
        <v>15.9378549226347</v>
      </c>
      <c r="Q403" s="3">
        <f ca="1" t="shared" si="285"/>
        <v>16.9173737861233</v>
      </c>
      <c r="R403" s="3">
        <f ca="1" t="shared" si="286"/>
        <v>17.8913708368009</v>
      </c>
      <c r="S403" s="3">
        <f ca="1" t="shared" si="287"/>
        <v>18.8805664824444</v>
      </c>
      <c r="T403" s="3">
        <f ca="1" t="shared" si="288"/>
        <v>19.8761202333774</v>
      </c>
      <c r="U403" s="3">
        <f ca="1" t="shared" si="289"/>
        <v>20.8545727409641</v>
      </c>
      <c r="V403" s="3" t="e">
        <f ca="1" t="shared" si="264"/>
        <v>#VALUE!</v>
      </c>
      <c r="W403" s="3" t="e">
        <f ca="1" t="shared" si="265"/>
        <v>#DIV/0!</v>
      </c>
      <c r="X403" s="3" t="e">
        <f ca="1" t="shared" si="266"/>
        <v>#DIV/0!</v>
      </c>
      <c r="Y403" s="3" t="e">
        <f ca="1" t="shared" si="267"/>
        <v>#DIV/0!</v>
      </c>
      <c r="Z403" s="3" t="e">
        <f ca="1" t="shared" si="268"/>
        <v>#DIV/0!</v>
      </c>
      <c r="AA403" s="3" t="e">
        <f ca="1" t="shared" si="269"/>
        <v>#DIV/0!</v>
      </c>
      <c r="AB403" s="3" t="e">
        <f ca="1" t="shared" si="270"/>
        <v>#DIV/0!</v>
      </c>
      <c r="AC403" s="3" t="e">
        <f ca="1" t="shared" si="271"/>
        <v>#DIV/0!</v>
      </c>
      <c r="AE403" s="34" t="str">
        <f ca="1">VLOOKUP($C403,'Default drvr and elast'!$A$4:$C$49,MATCH(VLOOKUP(A403,Classification!$B$4:$D$99,2,FALSE),'Default drvr and elast'!$A$3:$C$3,0),FALSE)</f>
        <v>GDP</v>
      </c>
      <c r="AF403" s="4"/>
      <c r="AG403" s="6">
        <f ca="1">IF($AF403="",SUMIFS('Growth rates'!D$4:D$922,'Growth rates'!$B$4:$B$922,Demands_tra!$A403,'Growth rates'!$C$4:$C$922,$AE403),SUMIFS('Growth rates'!D$4:D$922,'Growth rates'!$B$4:$B$922,Demands_tra!$A403,'Growth rates'!$C$4:$C$922,$AF403))</f>
        <v>1</v>
      </c>
      <c r="AH403" s="6">
        <f ca="1">IF($AF403="",SUMIFS('Growth rates'!E$4:E$922,'Growth rates'!$B$4:$B$922,Demands_tra!$A403,'Growth rates'!$C$4:$C$922,$AE403),SUMIFS('Growth rates'!E$4:E$922,'Growth rates'!$B$4:$B$922,Demands_tra!$A403,'Growth rates'!$C$4:$C$922,$AF403))</f>
        <v>1.0145966444184</v>
      </c>
      <c r="AI403" s="6">
        <f ca="1">IF($AF403="",SUMIFS('Growth rates'!F$4:F$922,'Growth rates'!$B$4:$B$922,Demands_tra!$A403,'Growth rates'!$C$4:$C$922,$AE403),SUMIFS('Growth rates'!F$4:F$922,'Growth rates'!$B$4:$B$922,Demands_tra!$A403,'Growth rates'!$C$4:$C$922,$AF403))</f>
        <v>0.856769478056215</v>
      </c>
      <c r="AJ403" s="6">
        <f ca="1">IF($AF403="",SUMIFS('Growth rates'!G$4:G$922,'Growth rates'!$B$4:$B$922,Demands_tra!$A403,'Growth rates'!$C$4:$C$922,$AE403),SUMIFS('Growth rates'!G$4:G$922,'Growth rates'!$B$4:$B$922,Demands_tra!$A403,'Growth rates'!$C$4:$C$922,$AF403))</f>
        <v>1.0709615244502</v>
      </c>
      <c r="AK403" s="6">
        <f ca="1">IF($AF403="",SUMIFS('Growth rates'!H$4:H$922,'Growth rates'!$B$4:$B$922,Demands_tra!$A403,'Growth rates'!$C$4:$C$922,$AE403),SUMIFS('Growth rates'!H$4:H$922,'Growth rates'!$B$4:$B$922,Demands_tra!$A403,'Growth rates'!$C$4:$C$922,$AF403))</f>
        <v>1.29734461405191</v>
      </c>
      <c r="AL403" s="6">
        <f ca="1">IF($AF403="",SUMIFS('Growth rates'!I$4:I$922,'Growth rates'!$B$4:$B$922,Demands_tra!$A403,'Growth rates'!$C$4:$C$922,$AE403),SUMIFS('Growth rates'!I$4:I$922,'Growth rates'!$B$4:$B$922,Demands_tra!$A403,'Growth rates'!$C$4:$C$922,$AF403))</f>
        <v>1.52023209843737</v>
      </c>
      <c r="AM403" s="6">
        <f ca="1">IF($AF403="",SUMIFS('Growth rates'!J$4:J$922,'Growth rates'!$B$4:$B$922,Demands_tra!$A403,'Growth rates'!$C$4:$C$922,$AE403),SUMIFS('Growth rates'!J$4:J$922,'Growth rates'!$B$4:$B$922,Demands_tra!$A403,'Growth rates'!$C$4:$C$922,$AF403))</f>
        <v>1.73249613354527</v>
      </c>
      <c r="AN403" s="6">
        <f ca="1">IF($AF403="",SUMIFS('Growth rates'!K$4:K$922,'Growth rates'!$B$4:$B$922,Demands_tra!$A403,'Growth rates'!$C$4:$C$922,$AE403),SUMIFS('Growth rates'!K$4:K$922,'Growth rates'!$B$4:$B$922,Demands_tra!$A403,'Growth rates'!$C$4:$C$922,$AF403))</f>
        <v>1.94251088369941</v>
      </c>
      <c r="AO403" s="6">
        <f ca="1">IF($AF403="",SUMIFS('Growth rates'!L$4:L$922,'Growth rates'!$B$4:$B$922,Demands_tra!$A403,'Growth rates'!$C$4:$C$922,$AE403),SUMIFS('Growth rates'!L$4:L$922,'Growth rates'!$B$4:$B$922,Demands_tra!$A403,'Growth rates'!$C$4:$C$922,$AF403))</f>
        <v>2.15758237059863</v>
      </c>
      <c r="AP403" s="6">
        <f ca="1">IF($AF403="",SUMIFS('Growth rates'!M$4:M$922,'Growth rates'!$B$4:$B$922,Demands_tra!$A403,'Growth rates'!$C$4:$C$922,$AE403),SUMIFS('Growth rates'!M$4:M$922,'Growth rates'!$B$4:$B$922,Demands_tra!$A403,'Growth rates'!$C$4:$C$922,$AF403))</f>
        <v>2.38360559676455</v>
      </c>
      <c r="AQ403" s="6">
        <f ca="1">IF($AF403="",SUMIFS('Growth rates'!N$4:N$922,'Growth rates'!$B$4:$B$922,Demands_tra!$A403,'Growth rates'!$C$4:$C$922,$AE403),SUMIFS('Growth rates'!N$4:N$922,'Growth rates'!$B$4:$B$922,Demands_tra!$A403,'Growth rates'!$C$4:$C$922,$AF403))</f>
        <v>2.61479338945824</v>
      </c>
      <c r="AR403" s="6">
        <f ca="1">IF($AF403="",SUMIFS('Growth rates'!O$4:O$922,'Growth rates'!$B$4:$B$922,Demands_tra!$A403,'Growth rates'!$C$4:$C$922,$AE403),SUMIFS('Growth rates'!O$4:O$922,'Growth rates'!$B$4:$B$922,Demands_tra!$A403,'Growth rates'!$C$4:$C$922,$AF403))</f>
        <v>2.84483862959129</v>
      </c>
      <c r="AS403" s="6">
        <f ca="1">IF($AF403="",SUMIFS('Growth rates'!P$4:P$922,'Growth rates'!$B$4:$B$922,Demands_tra!$A403,'Growth rates'!$C$4:$C$922,$AE403),SUMIFS('Growth rates'!P$4:P$922,'Growth rates'!$B$4:$B$922,Demands_tra!$A403,'Growth rates'!$C$4:$C$922,$AF403))</f>
        <v>3.0697717409676</v>
      </c>
      <c r="AT403" s="6">
        <f ca="1">IF($AF403="",SUMIFS('Growth rates'!Q$4:Q$922,'Growth rates'!$B$4:$B$922,Demands_tra!$A403,'Growth rates'!$C$4:$C$922,$AE403),SUMIFS('Growth rates'!Q$4:Q$922,'Growth rates'!$B$4:$B$922,Demands_tra!$A403,'Growth rates'!$C$4:$C$922,$AF403))</f>
        <v>3.29172937811721</v>
      </c>
      <c r="AU403" s="6">
        <f ca="1">IF($AF403="",SUMIFS('Growth rates'!R$4:R$922,'Growth rates'!$B$4:$B$922,Demands_tra!$A403,'Growth rates'!$C$4:$C$922,$AE403),SUMIFS('Growth rates'!R$4:R$922,'Growth rates'!$B$4:$B$922,Demands_tra!$A403,'Growth rates'!$C$4:$C$922,$AF403))</f>
        <v>3.51801867057916</v>
      </c>
      <c r="AV403" s="6">
        <f ca="1">IF($AF403="",SUMIFS('Growth rates'!S$4:S$922,'Growth rates'!$B$4:$B$922,Demands_tra!$A403,'Growth rates'!$C$4:$C$922,$AE403),SUMIFS('Growth rates'!S$4:S$922,'Growth rates'!$B$4:$B$922,Demands_tra!$A403,'Growth rates'!$C$4:$C$922,$AF403))</f>
        <v>3.75378553623732</v>
      </c>
      <c r="AW403" s="6">
        <f ca="1">IF($AF403="",SUMIFS('Growth rates'!T$4:T$922,'Growth rates'!$B$4:$B$922,Demands_tra!$A403,'Growth rates'!$C$4:$C$922,$AE403),SUMIFS('Growth rates'!T$4:T$922,'Growth rates'!$B$4:$B$922,Demands_tra!$A403,'Growth rates'!$C$4:$C$922,$AF403))</f>
        <v>3.99739591074752</v>
      </c>
      <c r="AX403" s="6">
        <f ca="1">IF($AF403="",SUMIFS('Growth rates'!U$4:U$922,'Growth rates'!$B$4:$B$922,Demands_tra!$A403,'Growth rates'!$C$4:$C$922,$AE403),SUMIFS('Growth rates'!U$4:U$922,'Growth rates'!$B$4:$B$922,Demands_tra!$A403,'Growth rates'!$C$4:$C$922,$AF403))</f>
        <v>4.24337337055627</v>
      </c>
      <c r="AY403" s="6">
        <f ca="1">IF($AF403="",SUMIFS('Growth rates'!V$4:V$922,'Growth rates'!$B$4:$B$922,Demands_tra!$A403,'Growth rates'!$C$4:$C$922,$AE403),SUMIFS('Growth rates'!V$4:V$922,'Growth rates'!$B$4:$B$922,Demands_tra!$A403,'Growth rates'!$C$4:$C$922,$AF403))</f>
        <v>0</v>
      </c>
      <c r="AZ403" s="6">
        <f ca="1">IF($AF403="",SUMIFS('Growth rates'!W$4:W$922,'Growth rates'!$B$4:$B$922,Demands_tra!$A403,'Growth rates'!$C$4:$C$922,$AE403),SUMIFS('Growth rates'!W$4:W$922,'Growth rates'!$B$4:$B$922,Demands_tra!$A403,'Growth rates'!$C$4:$C$922,$AF403))</f>
        <v>0</v>
      </c>
      <c r="BA403" s="6">
        <f ca="1">IF($AF403="",SUMIFS('Growth rates'!X$4:X$922,'Growth rates'!$B$4:$B$922,Demands_tra!$A403,'Growth rates'!$C$4:$C$922,$AE403),SUMIFS('Growth rates'!X$4:X$922,'Growth rates'!$B$4:$B$922,Demands_tra!$A403,'Growth rates'!$C$4:$C$922,$AF403))</f>
        <v>0</v>
      </c>
      <c r="BB403" s="6">
        <f ca="1">IF($AF403="",SUMIFS('Growth rates'!Y$4:Y$922,'Growth rates'!$B$4:$B$922,Demands_tra!$A403,'Growth rates'!$C$4:$C$922,$AE403),SUMIFS('Growth rates'!Y$4:Y$922,'Growth rates'!$B$4:$B$922,Demands_tra!$A403,'Growth rates'!$C$4:$C$922,$AF403))</f>
        <v>0</v>
      </c>
      <c r="BC403" s="6">
        <f ca="1">IF($AF403="",SUMIFS('Growth rates'!Z$4:Z$922,'Growth rates'!$B$4:$B$922,Demands_tra!$A403,'Growth rates'!$C$4:$C$922,$AE403),SUMIFS('Growth rates'!Z$4:Z$922,'Growth rates'!$B$4:$B$922,Demands_tra!$A403,'Growth rates'!$C$4:$C$922,$AF403))</f>
        <v>0</v>
      </c>
      <c r="BD403" s="6">
        <f ca="1">IF($AF403="",SUMIFS('Growth rates'!AA$4:AA$922,'Growth rates'!$B$4:$B$922,Demands_tra!$A403,'Growth rates'!$C$4:$C$922,$AE403),SUMIFS('Growth rates'!AA$4:AA$922,'Growth rates'!$B$4:$B$922,Demands_tra!$A403,'Growth rates'!$C$4:$C$922,$AF403))</f>
        <v>0</v>
      </c>
      <c r="BE403" s="6">
        <f ca="1">IF($AF403="",SUMIFS('Growth rates'!AB$4:AB$922,'Growth rates'!$B$4:$B$922,Demands_tra!$A403,'Growth rates'!$C$4:$C$922,$AE403),SUMIFS('Growth rates'!AB$4:AB$922,'Growth rates'!$B$4:$B$922,Demands_tra!$A403,'Growth rates'!$C$4:$C$922,$AF403))</f>
        <v>0</v>
      </c>
      <c r="BF403" s="6">
        <f ca="1">IF($AF403="",SUMIFS('Growth rates'!AC$4:AC$922,'Growth rates'!$B$4:$B$922,Demands_tra!$A403,'Growth rates'!$C$4:$C$922,$AE403),SUMIFS('Growth rates'!AC$4:AC$922,'Growth rates'!$B$4:$B$922,Demands_tra!$A403,'Growth rates'!$C$4:$C$922,$AF403))</f>
        <v>0</v>
      </c>
      <c r="BH403" t="str">
        <f ca="1">VLOOKUP($C403,'Default drvr and elast'!$A$4:$F$49,MATCH(VLOOKUP(A403,Classification!$B$4:$D$42,3,FALSE),'Default drvr and elast'!$D$3:$F$3,0)+3,FALSE)</f>
        <v>High2</v>
      </c>
      <c r="BJ403" s="6">
        <f ca="1">IF($BI403="",SUMIF(Elasticities!$B$5:$B$52,Demands_tra!$BH403,Elasticities!C$5:C$52),SUMIF(Elasticities!$B$5:$B$52,Demands_tra!$BI403,Elasticities!C$5:C$52))</f>
        <v>0.999999999999992</v>
      </c>
      <c r="BK403" s="6">
        <f ca="1">IF($BI403="",SUMIF(Elasticities!$B$5:$B$52,Demands_tra!$BH403,Elasticities!D$5:D$52),SUMIF(Elasticities!$B$5:$B$52,Demands_tra!$BI403,Elasticities!D$5:D$52))</f>
        <v>0.997560975609749</v>
      </c>
      <c r="BL403" s="6">
        <f ca="1">IF($BI403="",SUMIF(Elasticities!$B$5:$B$52,Demands_tra!$BH403,Elasticities!E$5:E$52),SUMIF(Elasticities!$B$5:$B$52,Demands_tra!$BI403,Elasticities!E$5:E$52))</f>
        <v>0.985365853658529</v>
      </c>
      <c r="BM403" s="6">
        <f ca="1">IF($BI403="",SUMIF(Elasticities!$B$5:$B$52,Demands_tra!$BH403,Elasticities!F$5:F$52),SUMIF(Elasticities!$B$5:$B$52,Demands_tra!$BI403,Elasticities!F$5:F$52))</f>
        <v>0.973170731707309</v>
      </c>
      <c r="BN403" s="6">
        <f ca="1">IF($BI403="",SUMIF(Elasticities!$B$5:$B$52,Demands_tra!$BH403,Elasticities!G$5:G$52),SUMIF(Elasticities!$B$5:$B$52,Demands_tra!$BI403,Elasticities!G$5:G$52))</f>
        <v>0.96097560975609</v>
      </c>
      <c r="BO403" s="6">
        <f ca="1">IF($BI403="",SUMIF(Elasticities!$B$5:$B$52,Demands_tra!$BH403,Elasticities!H$5:H$52),SUMIF(Elasticities!$B$5:$B$52,Demands_tra!$BI403,Elasticities!H$5:H$52))</f>
        <v>0.948780487804871</v>
      </c>
      <c r="BP403" s="6">
        <f ca="1">IF($BI403="",SUMIF(Elasticities!$B$5:$B$52,Demands_tra!$BH403,Elasticities!I$5:I$52),SUMIF(Elasticities!$B$5:$B$52,Demands_tra!$BI403,Elasticities!I$5:I$52))</f>
        <v>0.936585365853651</v>
      </c>
      <c r="BQ403" s="6">
        <f ca="1">IF($BI403="",SUMIF(Elasticities!$B$5:$B$52,Demands_tra!$BH403,Elasticities!J$5:J$52),SUMIF(Elasticities!$B$5:$B$52,Demands_tra!$BI403,Elasticities!J$5:J$52))</f>
        <v>0.924390243902432</v>
      </c>
      <c r="BR403" s="6">
        <f ca="1">IF($BI403="",SUMIF(Elasticities!$B$5:$B$52,Demands_tra!$BH403,Elasticities!K$5:K$52),SUMIF(Elasticities!$B$5:$B$52,Demands_tra!$BI403,Elasticities!K$5:K$52))</f>
        <v>0.912195121951213</v>
      </c>
      <c r="BS403" s="6">
        <f ca="1">IF($BI403="",SUMIF(Elasticities!$B$5:$B$52,Demands_tra!$BH403,Elasticities!L$5:L$52),SUMIF(Elasticities!$B$5:$B$52,Demands_tra!$BI403,Elasticities!L$5:L$52))</f>
        <v>0.899999999999992</v>
      </c>
      <c r="BT403" s="6">
        <f ca="1">IF($BI403="",SUMIF(Elasticities!$B$5:$B$52,Demands_tra!$BH403,Elasticities!M$5:M$52),SUMIF(Elasticities!$B$5:$B$52,Demands_tra!$BI403,Elasticities!M$5:M$52))</f>
        <v>0.887499999999992</v>
      </c>
      <c r="BU403" s="6">
        <f ca="1">IF($BI403="",SUMIF(Elasticities!$B$5:$B$52,Demands_tra!$BH403,Elasticities!N$5:N$52),SUMIF(Elasticities!$B$5:$B$52,Demands_tra!$BI403,Elasticities!N$5:N$52))</f>
        <v>0.874999999999992</v>
      </c>
      <c r="BV403" s="6">
        <f ca="1">IF($BI403="",SUMIF(Elasticities!$B$5:$B$52,Demands_tra!$BH403,Elasticities!O$5:O$52),SUMIF(Elasticities!$B$5:$B$52,Demands_tra!$BI403,Elasticities!O$5:O$52))</f>
        <v>0.862499999999992</v>
      </c>
      <c r="BW403" s="6">
        <f ca="1">IF($BI403="",SUMIF(Elasticities!$B$5:$B$52,Demands_tra!$BH403,Elasticities!P$5:P$52),SUMIF(Elasticities!$B$5:$B$52,Demands_tra!$BI403,Elasticities!P$5:P$52))</f>
        <v>0.849999999999993</v>
      </c>
      <c r="BX403" s="6">
        <f ca="1">IF($BI403="",SUMIF(Elasticities!$B$5:$B$52,Demands_tra!$BH403,Elasticities!Q$5:Q$52),SUMIF(Elasticities!$B$5:$B$52,Demands_tra!$BI403,Elasticities!Q$5:Q$52))</f>
        <v>0.837499999999992</v>
      </c>
      <c r="BY403" s="6">
        <f ca="1">IF($BI403="",SUMIF(Elasticities!$B$5:$B$52,Demands_tra!$BH403,Elasticities!R$5:R$52),SUMIF(Elasticities!$B$5:$B$52,Demands_tra!$BI403,Elasticities!R$5:R$52))</f>
        <v>0.824999999999992</v>
      </c>
      <c r="BZ403" s="6">
        <f ca="1">IF($BI403="",SUMIF(Elasticities!$B$5:$B$52,Demands_tra!$BH403,Elasticities!S$5:S$52),SUMIF(Elasticities!$B$5:$B$52,Demands_tra!$BI403,Elasticities!S$5:S$52))</f>
        <v>0.812499999999992</v>
      </c>
      <c r="CA403" s="6">
        <f ca="1">IF($BI403="",SUMIF(Elasticities!$B$5:$B$52,Demands_tra!$BH403,Elasticities!T$5:T$52),SUMIF(Elasticities!$B$5:$B$52,Demands_tra!$BI403,Elasticities!T$5:T$52))</f>
        <v>0.799999999999992</v>
      </c>
      <c r="CB403" s="6" t="e">
        <f ca="1">IF($BI403="",SUMIF(Elasticities!$B$5:$B$52,Demands_tra!$BH403,Elasticities!U$5:U$52),SUMIF(Elasticities!$B$5:$B$52,Demands_tra!$BI403,Elasticities!U$5:U$52))</f>
        <v>#VALUE!</v>
      </c>
      <c r="CC403" s="6" t="e">
        <f ca="1">IF($BI403="",SUMIF(Elasticities!$B$5:$B$52,Demands_tra!$BH403,Elasticities!V$5:V$52),SUMIF(Elasticities!$B$5:$B$52,Demands_tra!$BI403,Elasticities!V$5:V$52))</f>
        <v>#VALUE!</v>
      </c>
      <c r="CD403" s="6" t="e">
        <f ca="1">IF($BI403="",SUMIF(Elasticities!$B$5:$B$52,Demands_tra!$BH403,Elasticities!W$5:W$52),SUMIF(Elasticities!$B$5:$B$52,Demands_tra!$BI403,Elasticities!W$5:W$52))</f>
        <v>#VALUE!</v>
      </c>
      <c r="CE403" s="6" t="e">
        <f ca="1">IF($BI403="",SUMIF(Elasticities!$B$5:$B$52,Demands_tra!$BH403,Elasticities!X$5:X$52),SUMIF(Elasticities!$B$5:$B$52,Demands_tra!$BI403,Elasticities!X$5:X$52))</f>
        <v>#VALUE!</v>
      </c>
      <c r="CF403" s="6" t="e">
        <f ca="1">IF($BI403="",SUMIF(Elasticities!$B$5:$B$52,Demands_tra!$BH403,Elasticities!Y$5:Y$52),SUMIF(Elasticities!$B$5:$B$52,Demands_tra!$BI403,Elasticities!Y$5:Y$52))</f>
        <v>#VALUE!</v>
      </c>
      <c r="CG403" s="6" t="e">
        <f ca="1">IF($BI403="",SUMIF(Elasticities!$B$5:$B$52,Demands_tra!$BH403,Elasticities!Z$5:Z$52),SUMIF(Elasticities!$B$5:$B$52,Demands_tra!$BI403,Elasticities!Z$5:Z$52))</f>
        <v>#VALUE!</v>
      </c>
      <c r="CH403" s="6" t="e">
        <f ca="1">IF($BI403="",SUMIF(Elasticities!$B$5:$B$52,Demands_tra!$BH403,Elasticities!AA$5:AA$52),SUMIF(Elasticities!$B$5:$B$52,Demands_tra!$BI403,Elasticities!AA$5:AA$52))</f>
        <v>#VALUE!</v>
      </c>
      <c r="CI403" s="6" t="e">
        <f ca="1">IF($BI403="",SUMIF(Elasticities!$B$5:$B$52,Demands_tra!$BH403,Elasticities!AB$5:AB$52),SUMIF(Elasticities!$B$5:$B$52,Demands_tra!$BI403,Elasticities!AB$5:AB$52))</f>
        <v>#VALUE!</v>
      </c>
    </row>
    <row r="404" spans="1:87">
      <c r="A404" t="str">
        <f>IF(BYDem_tra!B403="","\I:",BYDem_tra!B403)</f>
        <v>Ukraine</v>
      </c>
      <c r="B404" t="str">
        <f>BYDem_tra!E403</f>
        <v>TWI</v>
      </c>
      <c r="C404" t="str">
        <f t="shared" si="272"/>
        <v>TWI</v>
      </c>
      <c r="D404" s="3">
        <f>SUMIFS(BYDem_tra!$M$2:$M$2000,BYDem_tra!$B$2:$B$2000,Demands_tra!$A404,BYDem_tra!$E$2:$E$2000,Demands_tra!$B404)</f>
        <v>0</v>
      </c>
      <c r="E404" s="3">
        <f ca="1" t="shared" si="273"/>
        <v>0</v>
      </c>
      <c r="F404" s="3">
        <f ca="1" t="shared" si="274"/>
        <v>0</v>
      </c>
      <c r="G404" s="3">
        <f ca="1" t="shared" si="275"/>
        <v>0</v>
      </c>
      <c r="H404" s="3">
        <f ca="1" t="shared" si="276"/>
        <v>0</v>
      </c>
      <c r="I404" s="3">
        <f ca="1" t="shared" si="277"/>
        <v>0</v>
      </c>
      <c r="J404" s="3">
        <f ca="1" t="shared" si="278"/>
        <v>0</v>
      </c>
      <c r="K404" s="3">
        <f ca="1" t="shared" si="279"/>
        <v>0</v>
      </c>
      <c r="L404" s="3">
        <f ca="1" t="shared" si="280"/>
        <v>0</v>
      </c>
      <c r="M404" s="3">
        <f ca="1" t="shared" si="281"/>
        <v>0</v>
      </c>
      <c r="N404" s="3">
        <f ca="1" t="shared" si="282"/>
        <v>0</v>
      </c>
      <c r="O404" s="3">
        <f ca="1" t="shared" si="283"/>
        <v>0</v>
      </c>
      <c r="P404" s="3">
        <f ca="1" t="shared" si="284"/>
        <v>0</v>
      </c>
      <c r="Q404" s="3">
        <f ca="1" t="shared" si="285"/>
        <v>0</v>
      </c>
      <c r="R404" s="3">
        <f ca="1" t="shared" si="286"/>
        <v>0</v>
      </c>
      <c r="S404" s="3">
        <f ca="1" t="shared" si="287"/>
        <v>0</v>
      </c>
      <c r="T404" s="3">
        <f ca="1" t="shared" si="288"/>
        <v>0</v>
      </c>
      <c r="U404" s="3">
        <f ca="1" t="shared" si="289"/>
        <v>0</v>
      </c>
      <c r="V404" s="3" t="e">
        <f ca="1" t="shared" si="264"/>
        <v>#VALUE!</v>
      </c>
      <c r="W404" s="3" t="e">
        <f ca="1" t="shared" si="265"/>
        <v>#DIV/0!</v>
      </c>
      <c r="X404" s="3" t="e">
        <f ca="1" t="shared" si="266"/>
        <v>#DIV/0!</v>
      </c>
      <c r="Y404" s="3" t="e">
        <f ca="1" t="shared" si="267"/>
        <v>#DIV/0!</v>
      </c>
      <c r="Z404" s="3" t="e">
        <f ca="1" t="shared" si="268"/>
        <v>#DIV/0!</v>
      </c>
      <c r="AA404" s="3" t="e">
        <f ca="1" t="shared" si="269"/>
        <v>#DIV/0!</v>
      </c>
      <c r="AB404" s="3" t="e">
        <f ca="1" t="shared" si="270"/>
        <v>#DIV/0!</v>
      </c>
      <c r="AC404" s="3" t="e">
        <f ca="1" t="shared" si="271"/>
        <v>#DIV/0!</v>
      </c>
      <c r="AE404" s="34" t="str">
        <f ca="1">VLOOKUP($C404,'Default drvr and elast'!$A$4:$C$49,MATCH(VLOOKUP(A404,Classification!$B$4:$D$99,2,FALSE),'Default drvr and elast'!$A$3:$C$3,0),FALSE)</f>
        <v>GDP</v>
      </c>
      <c r="AF404" s="4"/>
      <c r="AG404" s="6">
        <f ca="1">IF($AF404="",SUMIFS('Growth rates'!D$4:D$922,'Growth rates'!$B$4:$B$922,Demands_tra!$A404,'Growth rates'!$C$4:$C$922,$AE404),SUMIFS('Growth rates'!D$4:D$922,'Growth rates'!$B$4:$B$922,Demands_tra!$A404,'Growth rates'!$C$4:$C$922,$AF404))</f>
        <v>1</v>
      </c>
      <c r="AH404" s="6">
        <f ca="1">IF($AF404="",SUMIFS('Growth rates'!E$4:E$922,'Growth rates'!$B$4:$B$922,Demands_tra!$A404,'Growth rates'!$C$4:$C$922,$AE404),SUMIFS('Growth rates'!E$4:E$922,'Growth rates'!$B$4:$B$922,Demands_tra!$A404,'Growth rates'!$C$4:$C$922,$AF404))</f>
        <v>1.0145966444184</v>
      </c>
      <c r="AI404" s="6">
        <f ca="1">IF($AF404="",SUMIFS('Growth rates'!F$4:F$922,'Growth rates'!$B$4:$B$922,Demands_tra!$A404,'Growth rates'!$C$4:$C$922,$AE404),SUMIFS('Growth rates'!F$4:F$922,'Growth rates'!$B$4:$B$922,Demands_tra!$A404,'Growth rates'!$C$4:$C$922,$AF404))</f>
        <v>0.856769478056215</v>
      </c>
      <c r="AJ404" s="6">
        <f ca="1">IF($AF404="",SUMIFS('Growth rates'!G$4:G$922,'Growth rates'!$B$4:$B$922,Demands_tra!$A404,'Growth rates'!$C$4:$C$922,$AE404),SUMIFS('Growth rates'!G$4:G$922,'Growth rates'!$B$4:$B$922,Demands_tra!$A404,'Growth rates'!$C$4:$C$922,$AF404))</f>
        <v>1.0709615244502</v>
      </c>
      <c r="AK404" s="6">
        <f ca="1">IF($AF404="",SUMIFS('Growth rates'!H$4:H$922,'Growth rates'!$B$4:$B$922,Demands_tra!$A404,'Growth rates'!$C$4:$C$922,$AE404),SUMIFS('Growth rates'!H$4:H$922,'Growth rates'!$B$4:$B$922,Demands_tra!$A404,'Growth rates'!$C$4:$C$922,$AF404))</f>
        <v>1.29734461405191</v>
      </c>
      <c r="AL404" s="6">
        <f ca="1">IF($AF404="",SUMIFS('Growth rates'!I$4:I$922,'Growth rates'!$B$4:$B$922,Demands_tra!$A404,'Growth rates'!$C$4:$C$922,$AE404),SUMIFS('Growth rates'!I$4:I$922,'Growth rates'!$B$4:$B$922,Demands_tra!$A404,'Growth rates'!$C$4:$C$922,$AF404))</f>
        <v>1.52023209843737</v>
      </c>
      <c r="AM404" s="6">
        <f ca="1">IF($AF404="",SUMIFS('Growth rates'!J$4:J$922,'Growth rates'!$B$4:$B$922,Demands_tra!$A404,'Growth rates'!$C$4:$C$922,$AE404),SUMIFS('Growth rates'!J$4:J$922,'Growth rates'!$B$4:$B$922,Demands_tra!$A404,'Growth rates'!$C$4:$C$922,$AF404))</f>
        <v>1.73249613354527</v>
      </c>
      <c r="AN404" s="6">
        <f ca="1">IF($AF404="",SUMIFS('Growth rates'!K$4:K$922,'Growth rates'!$B$4:$B$922,Demands_tra!$A404,'Growth rates'!$C$4:$C$922,$AE404),SUMIFS('Growth rates'!K$4:K$922,'Growth rates'!$B$4:$B$922,Demands_tra!$A404,'Growth rates'!$C$4:$C$922,$AF404))</f>
        <v>1.94251088369941</v>
      </c>
      <c r="AO404" s="6">
        <f ca="1">IF($AF404="",SUMIFS('Growth rates'!L$4:L$922,'Growth rates'!$B$4:$B$922,Demands_tra!$A404,'Growth rates'!$C$4:$C$922,$AE404),SUMIFS('Growth rates'!L$4:L$922,'Growth rates'!$B$4:$B$922,Demands_tra!$A404,'Growth rates'!$C$4:$C$922,$AF404))</f>
        <v>2.15758237059863</v>
      </c>
      <c r="AP404" s="6">
        <f ca="1">IF($AF404="",SUMIFS('Growth rates'!M$4:M$922,'Growth rates'!$B$4:$B$922,Demands_tra!$A404,'Growth rates'!$C$4:$C$922,$AE404),SUMIFS('Growth rates'!M$4:M$922,'Growth rates'!$B$4:$B$922,Demands_tra!$A404,'Growth rates'!$C$4:$C$922,$AF404))</f>
        <v>2.38360559676455</v>
      </c>
      <c r="AQ404" s="6">
        <f ca="1">IF($AF404="",SUMIFS('Growth rates'!N$4:N$922,'Growth rates'!$B$4:$B$922,Demands_tra!$A404,'Growth rates'!$C$4:$C$922,$AE404),SUMIFS('Growth rates'!N$4:N$922,'Growth rates'!$B$4:$B$922,Demands_tra!$A404,'Growth rates'!$C$4:$C$922,$AF404))</f>
        <v>2.61479338945824</v>
      </c>
      <c r="AR404" s="6">
        <f ca="1">IF($AF404="",SUMIFS('Growth rates'!O$4:O$922,'Growth rates'!$B$4:$B$922,Demands_tra!$A404,'Growth rates'!$C$4:$C$922,$AE404),SUMIFS('Growth rates'!O$4:O$922,'Growth rates'!$B$4:$B$922,Demands_tra!$A404,'Growth rates'!$C$4:$C$922,$AF404))</f>
        <v>2.84483862959129</v>
      </c>
      <c r="AS404" s="6">
        <f ca="1">IF($AF404="",SUMIFS('Growth rates'!P$4:P$922,'Growth rates'!$B$4:$B$922,Demands_tra!$A404,'Growth rates'!$C$4:$C$922,$AE404),SUMIFS('Growth rates'!P$4:P$922,'Growth rates'!$B$4:$B$922,Demands_tra!$A404,'Growth rates'!$C$4:$C$922,$AF404))</f>
        <v>3.0697717409676</v>
      </c>
      <c r="AT404" s="6">
        <f ca="1">IF($AF404="",SUMIFS('Growth rates'!Q$4:Q$922,'Growth rates'!$B$4:$B$922,Demands_tra!$A404,'Growth rates'!$C$4:$C$922,$AE404),SUMIFS('Growth rates'!Q$4:Q$922,'Growth rates'!$B$4:$B$922,Demands_tra!$A404,'Growth rates'!$C$4:$C$922,$AF404))</f>
        <v>3.29172937811721</v>
      </c>
      <c r="AU404" s="6">
        <f ca="1">IF($AF404="",SUMIFS('Growth rates'!R$4:R$922,'Growth rates'!$B$4:$B$922,Demands_tra!$A404,'Growth rates'!$C$4:$C$922,$AE404),SUMIFS('Growth rates'!R$4:R$922,'Growth rates'!$B$4:$B$922,Demands_tra!$A404,'Growth rates'!$C$4:$C$922,$AF404))</f>
        <v>3.51801867057916</v>
      </c>
      <c r="AV404" s="6">
        <f ca="1">IF($AF404="",SUMIFS('Growth rates'!S$4:S$922,'Growth rates'!$B$4:$B$922,Demands_tra!$A404,'Growth rates'!$C$4:$C$922,$AE404),SUMIFS('Growth rates'!S$4:S$922,'Growth rates'!$B$4:$B$922,Demands_tra!$A404,'Growth rates'!$C$4:$C$922,$AF404))</f>
        <v>3.75378553623732</v>
      </c>
      <c r="AW404" s="6">
        <f ca="1">IF($AF404="",SUMIFS('Growth rates'!T$4:T$922,'Growth rates'!$B$4:$B$922,Demands_tra!$A404,'Growth rates'!$C$4:$C$922,$AE404),SUMIFS('Growth rates'!T$4:T$922,'Growth rates'!$B$4:$B$922,Demands_tra!$A404,'Growth rates'!$C$4:$C$922,$AF404))</f>
        <v>3.99739591074752</v>
      </c>
      <c r="AX404" s="6">
        <f ca="1">IF($AF404="",SUMIFS('Growth rates'!U$4:U$922,'Growth rates'!$B$4:$B$922,Demands_tra!$A404,'Growth rates'!$C$4:$C$922,$AE404),SUMIFS('Growth rates'!U$4:U$922,'Growth rates'!$B$4:$B$922,Demands_tra!$A404,'Growth rates'!$C$4:$C$922,$AF404))</f>
        <v>4.24337337055627</v>
      </c>
      <c r="AY404" s="6">
        <f ca="1">IF($AF404="",SUMIFS('Growth rates'!V$4:V$922,'Growth rates'!$B$4:$B$922,Demands_tra!$A404,'Growth rates'!$C$4:$C$922,$AE404),SUMIFS('Growth rates'!V$4:V$922,'Growth rates'!$B$4:$B$922,Demands_tra!$A404,'Growth rates'!$C$4:$C$922,$AF404))</f>
        <v>0</v>
      </c>
      <c r="AZ404" s="6">
        <f ca="1">IF($AF404="",SUMIFS('Growth rates'!W$4:W$922,'Growth rates'!$B$4:$B$922,Demands_tra!$A404,'Growth rates'!$C$4:$C$922,$AE404),SUMIFS('Growth rates'!W$4:W$922,'Growth rates'!$B$4:$B$922,Demands_tra!$A404,'Growth rates'!$C$4:$C$922,$AF404))</f>
        <v>0</v>
      </c>
      <c r="BA404" s="6">
        <f ca="1">IF($AF404="",SUMIFS('Growth rates'!X$4:X$922,'Growth rates'!$B$4:$B$922,Demands_tra!$A404,'Growth rates'!$C$4:$C$922,$AE404),SUMIFS('Growth rates'!X$4:X$922,'Growth rates'!$B$4:$B$922,Demands_tra!$A404,'Growth rates'!$C$4:$C$922,$AF404))</f>
        <v>0</v>
      </c>
      <c r="BB404" s="6">
        <f ca="1">IF($AF404="",SUMIFS('Growth rates'!Y$4:Y$922,'Growth rates'!$B$4:$B$922,Demands_tra!$A404,'Growth rates'!$C$4:$C$922,$AE404),SUMIFS('Growth rates'!Y$4:Y$922,'Growth rates'!$B$4:$B$922,Demands_tra!$A404,'Growth rates'!$C$4:$C$922,$AF404))</f>
        <v>0</v>
      </c>
      <c r="BC404" s="6">
        <f ca="1">IF($AF404="",SUMIFS('Growth rates'!Z$4:Z$922,'Growth rates'!$B$4:$B$922,Demands_tra!$A404,'Growth rates'!$C$4:$C$922,$AE404),SUMIFS('Growth rates'!Z$4:Z$922,'Growth rates'!$B$4:$B$922,Demands_tra!$A404,'Growth rates'!$C$4:$C$922,$AF404))</f>
        <v>0</v>
      </c>
      <c r="BD404" s="6">
        <f ca="1">IF($AF404="",SUMIFS('Growth rates'!AA$4:AA$922,'Growth rates'!$B$4:$B$922,Demands_tra!$A404,'Growth rates'!$C$4:$C$922,$AE404),SUMIFS('Growth rates'!AA$4:AA$922,'Growth rates'!$B$4:$B$922,Demands_tra!$A404,'Growth rates'!$C$4:$C$922,$AF404))</f>
        <v>0</v>
      </c>
      <c r="BE404" s="6">
        <f ca="1">IF($AF404="",SUMIFS('Growth rates'!AB$4:AB$922,'Growth rates'!$B$4:$B$922,Demands_tra!$A404,'Growth rates'!$C$4:$C$922,$AE404),SUMIFS('Growth rates'!AB$4:AB$922,'Growth rates'!$B$4:$B$922,Demands_tra!$A404,'Growth rates'!$C$4:$C$922,$AF404))</f>
        <v>0</v>
      </c>
      <c r="BF404" s="6">
        <f ca="1">IF($AF404="",SUMIFS('Growth rates'!AC$4:AC$922,'Growth rates'!$B$4:$B$922,Demands_tra!$A404,'Growth rates'!$C$4:$C$922,$AE404),SUMIFS('Growth rates'!AC$4:AC$922,'Growth rates'!$B$4:$B$922,Demands_tra!$A404,'Growth rates'!$C$4:$C$922,$AF404))</f>
        <v>0</v>
      </c>
      <c r="BH404" t="str">
        <f ca="1">VLOOKUP($C404,'Default drvr and elast'!$A$4:$F$49,MATCH(VLOOKUP(A404,Classification!$B$4:$D$42,3,FALSE),'Default drvr and elast'!$D$3:$F$3,0)+3,FALSE)</f>
        <v>High2</v>
      </c>
      <c r="BJ404" s="6">
        <f ca="1">IF($BI404="",SUMIF(Elasticities!$B$5:$B$52,Demands_tra!$BH404,Elasticities!C$5:C$52),SUMIF(Elasticities!$B$5:$B$52,Demands_tra!$BI404,Elasticities!C$5:C$52))</f>
        <v>0.999999999999992</v>
      </c>
      <c r="BK404" s="6">
        <f ca="1">IF($BI404="",SUMIF(Elasticities!$B$5:$B$52,Demands_tra!$BH404,Elasticities!D$5:D$52),SUMIF(Elasticities!$B$5:$B$52,Demands_tra!$BI404,Elasticities!D$5:D$52))</f>
        <v>0.997560975609749</v>
      </c>
      <c r="BL404" s="6">
        <f ca="1">IF($BI404="",SUMIF(Elasticities!$B$5:$B$52,Demands_tra!$BH404,Elasticities!E$5:E$52),SUMIF(Elasticities!$B$5:$B$52,Demands_tra!$BI404,Elasticities!E$5:E$52))</f>
        <v>0.985365853658529</v>
      </c>
      <c r="BM404" s="6">
        <f ca="1">IF($BI404="",SUMIF(Elasticities!$B$5:$B$52,Demands_tra!$BH404,Elasticities!F$5:F$52),SUMIF(Elasticities!$B$5:$B$52,Demands_tra!$BI404,Elasticities!F$5:F$52))</f>
        <v>0.973170731707309</v>
      </c>
      <c r="BN404" s="6">
        <f ca="1">IF($BI404="",SUMIF(Elasticities!$B$5:$B$52,Demands_tra!$BH404,Elasticities!G$5:G$52),SUMIF(Elasticities!$B$5:$B$52,Demands_tra!$BI404,Elasticities!G$5:G$52))</f>
        <v>0.96097560975609</v>
      </c>
      <c r="BO404" s="6">
        <f ca="1">IF($BI404="",SUMIF(Elasticities!$B$5:$B$52,Demands_tra!$BH404,Elasticities!H$5:H$52),SUMIF(Elasticities!$B$5:$B$52,Demands_tra!$BI404,Elasticities!H$5:H$52))</f>
        <v>0.948780487804871</v>
      </c>
      <c r="BP404" s="6">
        <f ca="1">IF($BI404="",SUMIF(Elasticities!$B$5:$B$52,Demands_tra!$BH404,Elasticities!I$5:I$52),SUMIF(Elasticities!$B$5:$B$52,Demands_tra!$BI404,Elasticities!I$5:I$52))</f>
        <v>0.936585365853651</v>
      </c>
      <c r="BQ404" s="6">
        <f ca="1">IF($BI404="",SUMIF(Elasticities!$B$5:$B$52,Demands_tra!$BH404,Elasticities!J$5:J$52),SUMIF(Elasticities!$B$5:$B$52,Demands_tra!$BI404,Elasticities!J$5:J$52))</f>
        <v>0.924390243902432</v>
      </c>
      <c r="BR404" s="6">
        <f ca="1">IF($BI404="",SUMIF(Elasticities!$B$5:$B$52,Demands_tra!$BH404,Elasticities!K$5:K$52),SUMIF(Elasticities!$B$5:$B$52,Demands_tra!$BI404,Elasticities!K$5:K$52))</f>
        <v>0.912195121951213</v>
      </c>
      <c r="BS404" s="6">
        <f ca="1">IF($BI404="",SUMIF(Elasticities!$B$5:$B$52,Demands_tra!$BH404,Elasticities!L$5:L$52),SUMIF(Elasticities!$B$5:$B$52,Demands_tra!$BI404,Elasticities!L$5:L$52))</f>
        <v>0.899999999999992</v>
      </c>
      <c r="BT404" s="6">
        <f ca="1">IF($BI404="",SUMIF(Elasticities!$B$5:$B$52,Demands_tra!$BH404,Elasticities!M$5:M$52),SUMIF(Elasticities!$B$5:$B$52,Demands_tra!$BI404,Elasticities!M$5:M$52))</f>
        <v>0.887499999999992</v>
      </c>
      <c r="BU404" s="6">
        <f ca="1">IF($BI404="",SUMIF(Elasticities!$B$5:$B$52,Demands_tra!$BH404,Elasticities!N$5:N$52),SUMIF(Elasticities!$B$5:$B$52,Demands_tra!$BI404,Elasticities!N$5:N$52))</f>
        <v>0.874999999999992</v>
      </c>
      <c r="BV404" s="6">
        <f ca="1">IF($BI404="",SUMIF(Elasticities!$B$5:$B$52,Demands_tra!$BH404,Elasticities!O$5:O$52),SUMIF(Elasticities!$B$5:$B$52,Demands_tra!$BI404,Elasticities!O$5:O$52))</f>
        <v>0.862499999999992</v>
      </c>
      <c r="BW404" s="6">
        <f ca="1">IF($BI404="",SUMIF(Elasticities!$B$5:$B$52,Demands_tra!$BH404,Elasticities!P$5:P$52),SUMIF(Elasticities!$B$5:$B$52,Demands_tra!$BI404,Elasticities!P$5:P$52))</f>
        <v>0.849999999999993</v>
      </c>
      <c r="BX404" s="6">
        <f ca="1">IF($BI404="",SUMIF(Elasticities!$B$5:$B$52,Demands_tra!$BH404,Elasticities!Q$5:Q$52),SUMIF(Elasticities!$B$5:$B$52,Demands_tra!$BI404,Elasticities!Q$5:Q$52))</f>
        <v>0.837499999999992</v>
      </c>
      <c r="BY404" s="6">
        <f ca="1">IF($BI404="",SUMIF(Elasticities!$B$5:$B$52,Demands_tra!$BH404,Elasticities!R$5:R$52),SUMIF(Elasticities!$B$5:$B$52,Demands_tra!$BI404,Elasticities!R$5:R$52))</f>
        <v>0.824999999999992</v>
      </c>
      <c r="BZ404" s="6">
        <f ca="1">IF($BI404="",SUMIF(Elasticities!$B$5:$B$52,Demands_tra!$BH404,Elasticities!S$5:S$52),SUMIF(Elasticities!$B$5:$B$52,Demands_tra!$BI404,Elasticities!S$5:S$52))</f>
        <v>0.812499999999992</v>
      </c>
      <c r="CA404" s="6">
        <f ca="1">IF($BI404="",SUMIF(Elasticities!$B$5:$B$52,Demands_tra!$BH404,Elasticities!T$5:T$52),SUMIF(Elasticities!$B$5:$B$52,Demands_tra!$BI404,Elasticities!T$5:T$52))</f>
        <v>0.799999999999992</v>
      </c>
      <c r="CB404" s="6" t="e">
        <f ca="1">IF($BI404="",SUMIF(Elasticities!$B$5:$B$52,Demands_tra!$BH404,Elasticities!U$5:U$52),SUMIF(Elasticities!$B$5:$B$52,Demands_tra!$BI404,Elasticities!U$5:U$52))</f>
        <v>#VALUE!</v>
      </c>
      <c r="CC404" s="6" t="e">
        <f ca="1">IF($BI404="",SUMIF(Elasticities!$B$5:$B$52,Demands_tra!$BH404,Elasticities!V$5:V$52),SUMIF(Elasticities!$B$5:$B$52,Demands_tra!$BI404,Elasticities!V$5:V$52))</f>
        <v>#VALUE!</v>
      </c>
      <c r="CD404" s="6" t="e">
        <f ca="1">IF($BI404="",SUMIF(Elasticities!$B$5:$B$52,Demands_tra!$BH404,Elasticities!W$5:W$52),SUMIF(Elasticities!$B$5:$B$52,Demands_tra!$BI404,Elasticities!W$5:W$52))</f>
        <v>#VALUE!</v>
      </c>
      <c r="CE404" s="6" t="e">
        <f ca="1">IF($BI404="",SUMIF(Elasticities!$B$5:$B$52,Demands_tra!$BH404,Elasticities!X$5:X$52),SUMIF(Elasticities!$B$5:$B$52,Demands_tra!$BI404,Elasticities!X$5:X$52))</f>
        <v>#VALUE!</v>
      </c>
      <c r="CF404" s="6" t="e">
        <f ca="1">IF($BI404="",SUMIF(Elasticities!$B$5:$B$52,Demands_tra!$BH404,Elasticities!Y$5:Y$52),SUMIF(Elasticities!$B$5:$B$52,Demands_tra!$BI404,Elasticities!Y$5:Y$52))</f>
        <v>#VALUE!</v>
      </c>
      <c r="CG404" s="6" t="e">
        <f ca="1">IF($BI404="",SUMIF(Elasticities!$B$5:$B$52,Demands_tra!$BH404,Elasticities!Z$5:Z$52),SUMIF(Elasticities!$B$5:$B$52,Demands_tra!$BI404,Elasticities!Z$5:Z$52))</f>
        <v>#VALUE!</v>
      </c>
      <c r="CH404" s="6" t="e">
        <f ca="1">IF($BI404="",SUMIF(Elasticities!$B$5:$B$52,Demands_tra!$BH404,Elasticities!AA$5:AA$52),SUMIF(Elasticities!$B$5:$B$52,Demands_tra!$BI404,Elasticities!AA$5:AA$52))</f>
        <v>#VALUE!</v>
      </c>
      <c r="CI404" s="6" t="e">
        <f ca="1">IF($BI404="",SUMIF(Elasticities!$B$5:$B$52,Demands_tra!$BH404,Elasticities!AB$5:AB$52),SUMIF(Elasticities!$B$5:$B$52,Demands_tra!$BI404,Elasticities!AB$5:AB$52))</f>
        <v>#VALUE!</v>
      </c>
    </row>
    <row r="405" spans="1:87">
      <c r="A405" t="str">
        <f>IF(BYDem_tra!B404="","\I:",BYDem_tra!B404)</f>
        <v>Ukraine</v>
      </c>
      <c r="B405" t="str">
        <f>BYDem_tra!E404</f>
        <v>Trd_2w</v>
      </c>
      <c r="C405" t="str">
        <f t="shared" si="272"/>
        <v>Trd_2w</v>
      </c>
      <c r="D405" s="3">
        <f>SUMIFS(BYDem_tra!$M$2:$M$2000,BYDem_tra!$B$2:$B$2000,Demands_tra!$A405,BYDem_tra!$E$2:$E$2000,Demands_tra!$B405)</f>
        <v>0.8</v>
      </c>
      <c r="E405" s="3">
        <f ca="1" t="shared" si="273"/>
        <v>0.774634535762822</v>
      </c>
      <c r="F405" s="3">
        <f ca="1" t="shared" si="274"/>
        <v>0.649347640194088</v>
      </c>
      <c r="G405" s="3">
        <f ca="1" t="shared" si="275"/>
        <v>0.656076234062868</v>
      </c>
      <c r="H405" s="3">
        <f ca="1" t="shared" si="276"/>
        <v>0.653940474413565</v>
      </c>
      <c r="I405" s="3">
        <f ca="1" t="shared" si="277"/>
        <v>0.645346190069529</v>
      </c>
      <c r="J405" s="3">
        <f ca="1" t="shared" si="278"/>
        <v>0.632781014727968</v>
      </c>
      <c r="K405" s="3">
        <f ca="1" t="shared" si="279"/>
        <v>0.619024613599362</v>
      </c>
      <c r="L405" s="3">
        <f ca="1" t="shared" si="280"/>
        <v>0.604699743000448</v>
      </c>
      <c r="M405" s="3">
        <f ca="1" t="shared" si="281"/>
        <v>0.59068601153706</v>
      </c>
      <c r="N405" s="3">
        <f ca="1" t="shared" si="282"/>
        <v>0.576836006502878</v>
      </c>
      <c r="O405" s="3">
        <f ca="1" t="shared" si="283"/>
        <v>0.563435661872581</v>
      </c>
      <c r="P405" s="3">
        <f ca="1" t="shared" si="284"/>
        <v>0.550740551251423</v>
      </c>
      <c r="Q405" s="3">
        <f ca="1" t="shared" si="285"/>
        <v>0.538873097242352</v>
      </c>
      <c r="R405" s="3">
        <f ca="1" t="shared" si="286"/>
        <v>0.527783395814637</v>
      </c>
      <c r="S405" s="3">
        <f ca="1" t="shared" si="287"/>
        <v>0.51739434713296</v>
      </c>
      <c r="T405" s="3">
        <f ca="1" t="shared" si="288"/>
        <v>0.507357216508365</v>
      </c>
      <c r="U405" s="3">
        <f ca="1" t="shared" si="289"/>
        <v>0.497090787960329</v>
      </c>
      <c r="V405" s="3" t="e">
        <f ca="1" t="shared" si="264"/>
        <v>#VALUE!</v>
      </c>
      <c r="W405" s="3" t="e">
        <f ca="1" t="shared" si="265"/>
        <v>#DIV/0!</v>
      </c>
      <c r="X405" s="3" t="e">
        <f ca="1" t="shared" si="266"/>
        <v>#DIV/0!</v>
      </c>
      <c r="Y405" s="3" t="e">
        <f ca="1" t="shared" si="267"/>
        <v>#DIV/0!</v>
      </c>
      <c r="Z405" s="3" t="e">
        <f ca="1" t="shared" si="268"/>
        <v>#DIV/0!</v>
      </c>
      <c r="AA405" s="3" t="e">
        <f ca="1" t="shared" si="269"/>
        <v>#DIV/0!</v>
      </c>
      <c r="AB405" s="3" t="e">
        <f ca="1" t="shared" si="270"/>
        <v>#DIV/0!</v>
      </c>
      <c r="AC405" s="3" t="e">
        <f ca="1" t="shared" si="271"/>
        <v>#DIV/0!</v>
      </c>
      <c r="AE405" s="34" t="str">
        <f ca="1">VLOOKUP($C405,'Default drvr and elast'!$A$4:$C$49,MATCH(VLOOKUP(A405,Classification!$B$4:$D$99,2,FALSE),'Default drvr and elast'!$A$3:$C$3,0),FALSE)</f>
        <v>POP</v>
      </c>
      <c r="AF405" s="4"/>
      <c r="AG405" s="6">
        <f ca="1">IF($AF405="",SUMIFS('Growth rates'!D$4:D$922,'Growth rates'!$B$4:$B$922,Demands_tra!$A405,'Growth rates'!$C$4:$C$922,$AE405),SUMIFS('Growth rates'!D$4:D$922,'Growth rates'!$B$4:$B$922,Demands_tra!$A405,'Growth rates'!$C$4:$C$922,$AF405))</f>
        <v>1</v>
      </c>
      <c r="AH405" s="6">
        <f ca="1">IF($AF405="",SUMIFS('Growth rates'!E$4:E$922,'Growth rates'!$B$4:$B$922,Demands_tra!$A405,'Growth rates'!$C$4:$C$922,$AE405),SUMIFS('Growth rates'!E$4:E$922,'Growth rates'!$B$4:$B$922,Demands_tra!$A405,'Growth rates'!$C$4:$C$922,$AF405))</f>
        <v>0.968215646891066</v>
      </c>
      <c r="AI405" s="6">
        <f ca="1">IF($AF405="",SUMIFS('Growth rates'!F$4:F$922,'Growth rates'!$B$4:$B$922,Demands_tra!$A405,'Growth rates'!$C$4:$C$922,$AE405),SUMIFS('Growth rates'!F$4:F$922,'Growth rates'!$B$4:$B$922,Demands_tra!$A405,'Growth rates'!$C$4:$C$922,$AF405))</f>
        <v>0.809293881346395</v>
      </c>
      <c r="AJ405" s="6">
        <f ca="1">IF($AF405="",SUMIFS('Growth rates'!G$4:G$922,'Growth rates'!$B$4:$B$922,Demands_tra!$A405,'Growth rates'!$C$4:$C$922,$AE405),SUMIFS('Growth rates'!G$4:G$922,'Growth rates'!$B$4:$B$922,Demands_tra!$A405,'Growth rates'!$C$4:$C$922,$AF405))</f>
        <v>0.817911043529999</v>
      </c>
      <c r="AK405" s="6">
        <f ca="1">IF($AF405="",SUMIFS('Growth rates'!H$4:H$922,'Growth rates'!$B$4:$B$922,Demands_tra!$A405,'Growth rates'!$C$4:$C$922,$AE405),SUMIFS('Growth rates'!H$4:H$922,'Growth rates'!$B$4:$B$922,Demands_tra!$A405,'Growth rates'!$C$4:$C$922,$AF405))</f>
        <v>0.815140329025702</v>
      </c>
      <c r="AL405" s="6">
        <f ca="1">IF($AF405="",SUMIFS('Growth rates'!I$4:I$922,'Growth rates'!$B$4:$B$922,Demands_tra!$A405,'Growth rates'!$C$4:$C$922,$AE405),SUMIFS('Growth rates'!I$4:I$922,'Growth rates'!$B$4:$B$922,Demands_tra!$A405,'Growth rates'!$C$4:$C$922,$AF405))</f>
        <v>0.803849180088473</v>
      </c>
      <c r="AM405" s="6">
        <f ca="1">IF($AF405="",SUMIFS('Growth rates'!J$4:J$922,'Growth rates'!$B$4:$B$922,Demands_tra!$A405,'Growth rates'!$C$4:$C$922,$AE405),SUMIFS('Growth rates'!J$4:J$922,'Growth rates'!$B$4:$B$922,Demands_tra!$A405,'Growth rates'!$C$4:$C$922,$AF405))</f>
        <v>0.787138158187406</v>
      </c>
      <c r="AN405" s="6">
        <f ca="1">IF($AF405="",SUMIFS('Growth rates'!K$4:K$922,'Growth rates'!$B$4:$B$922,Demands_tra!$A405,'Growth rates'!$C$4:$C$922,$AE405),SUMIFS('Growth rates'!K$4:K$922,'Growth rates'!$B$4:$B$922,Demands_tra!$A405,'Growth rates'!$C$4:$C$922,$AF405))</f>
        <v>0.768626428349187</v>
      </c>
      <c r="AO405" s="6">
        <f ca="1">IF($AF405="",SUMIFS('Growth rates'!L$4:L$922,'Growth rates'!$B$4:$B$922,Demands_tra!$A405,'Growth rates'!$C$4:$C$922,$AE405),SUMIFS('Growth rates'!L$4:L$922,'Growth rates'!$B$4:$B$922,Demands_tra!$A405,'Growth rates'!$C$4:$C$922,$AF405))</f>
        <v>0.749127517330478</v>
      </c>
      <c r="AP405" s="6">
        <f ca="1">IF($AF405="",SUMIFS('Growth rates'!M$4:M$922,'Growth rates'!$B$4:$B$922,Demands_tra!$A405,'Growth rates'!$C$4:$C$922,$AE405),SUMIFS('Growth rates'!M$4:M$922,'Growth rates'!$B$4:$B$922,Demands_tra!$A405,'Growth rates'!$C$4:$C$922,$AF405))</f>
        <v>0.72983773852111</v>
      </c>
      <c r="AQ405" s="6">
        <f ca="1">IF($AF405="",SUMIFS('Growth rates'!N$4:N$922,'Growth rates'!$B$4:$B$922,Demands_tra!$A405,'Growth rates'!$C$4:$C$922,$AE405),SUMIFS('Growth rates'!N$4:N$922,'Growth rates'!$B$4:$B$922,Demands_tra!$A405,'Growth rates'!$C$4:$C$922,$AF405))</f>
        <v>0.710555777546496</v>
      </c>
      <c r="AR405" s="6">
        <f ca="1">IF($AF405="",SUMIFS('Growth rates'!O$4:O$922,'Growth rates'!$B$4:$B$922,Demands_tra!$A405,'Growth rates'!$C$4:$C$922,$AE405),SUMIFS('Growth rates'!O$4:O$922,'Growth rates'!$B$4:$B$922,Demands_tra!$A405,'Growth rates'!$C$4:$C$922,$AF405))</f>
        <v>0.691690911393244</v>
      </c>
      <c r="AS405" s="6">
        <f ca="1">IF($AF405="",SUMIFS('Growth rates'!P$4:P$922,'Growth rates'!$B$4:$B$922,Demands_tra!$A405,'Growth rates'!$C$4:$C$922,$AE405),SUMIFS('Growth rates'!P$4:P$922,'Growth rates'!$B$4:$B$922,Demands_tra!$A405,'Growth rates'!$C$4:$C$922,$AF405))</f>
        <v>0.673621453497746</v>
      </c>
      <c r="AT405" s="6">
        <f ca="1">IF($AF405="",SUMIFS('Growth rates'!Q$4:Q$922,'Growth rates'!$B$4:$B$922,Demands_tra!$A405,'Growth rates'!$C$4:$C$922,$AE405),SUMIFS('Growth rates'!Q$4:Q$922,'Growth rates'!$B$4:$B$922,Demands_tra!$A405,'Growth rates'!$C$4:$C$922,$AF405))</f>
        <v>0.656544614384337</v>
      </c>
      <c r="AU405" s="6">
        <f ca="1">IF($AF405="",SUMIFS('Growth rates'!R$4:R$922,'Growth rates'!$B$4:$B$922,Demands_tra!$A405,'Growth rates'!$C$4:$C$922,$AE405),SUMIFS('Growth rates'!R$4:R$922,'Growth rates'!$B$4:$B$922,Demands_tra!$A405,'Growth rates'!$C$4:$C$922,$AF405))</f>
        <v>0.640411701869658</v>
      </c>
      <c r="AV405" s="6">
        <f ca="1">IF($AF405="",SUMIFS('Growth rates'!S$4:S$922,'Growth rates'!$B$4:$B$922,Demands_tra!$A405,'Growth rates'!$C$4:$C$922,$AE405),SUMIFS('Growth rates'!S$4:S$922,'Growth rates'!$B$4:$B$922,Demands_tra!$A405,'Growth rates'!$C$4:$C$922,$AF405))</f>
        <v>0.625131630997149</v>
      </c>
      <c r="AW405" s="6">
        <f ca="1">IF($AF405="",SUMIFS('Growth rates'!T$4:T$922,'Growth rates'!$B$4:$B$922,Demands_tra!$A405,'Growth rates'!$C$4:$C$922,$AE405),SUMIFS('Growth rates'!T$4:T$922,'Growth rates'!$B$4:$B$922,Demands_tra!$A405,'Growth rates'!$C$4:$C$922,$AF405))</f>
        <v>0.610205886556249</v>
      </c>
      <c r="AX405" s="6">
        <f ca="1">IF($AF405="",SUMIFS('Growth rates'!U$4:U$922,'Growth rates'!$B$4:$B$922,Demands_tra!$A405,'Growth rates'!$C$4:$C$922,$AE405),SUMIFS('Growth rates'!U$4:U$922,'Growth rates'!$B$4:$B$922,Demands_tra!$A405,'Growth rates'!$C$4:$C$922,$AF405))</f>
        <v>0.594771408317638</v>
      </c>
      <c r="AY405" s="6">
        <f ca="1">IF($AF405="",SUMIFS('Growth rates'!V$4:V$922,'Growth rates'!$B$4:$B$922,Demands_tra!$A405,'Growth rates'!$C$4:$C$922,$AE405),SUMIFS('Growth rates'!V$4:V$922,'Growth rates'!$B$4:$B$922,Demands_tra!$A405,'Growth rates'!$C$4:$C$922,$AF405))</f>
        <v>0</v>
      </c>
      <c r="AZ405" s="6">
        <f ca="1">IF($AF405="",SUMIFS('Growth rates'!W$4:W$922,'Growth rates'!$B$4:$B$922,Demands_tra!$A405,'Growth rates'!$C$4:$C$922,$AE405),SUMIFS('Growth rates'!W$4:W$922,'Growth rates'!$B$4:$B$922,Demands_tra!$A405,'Growth rates'!$C$4:$C$922,$AF405))</f>
        <v>0</v>
      </c>
      <c r="BA405" s="6">
        <f ca="1">IF($AF405="",SUMIFS('Growth rates'!X$4:X$922,'Growth rates'!$B$4:$B$922,Demands_tra!$A405,'Growth rates'!$C$4:$C$922,$AE405),SUMIFS('Growth rates'!X$4:X$922,'Growth rates'!$B$4:$B$922,Demands_tra!$A405,'Growth rates'!$C$4:$C$922,$AF405))</f>
        <v>0</v>
      </c>
      <c r="BB405" s="6">
        <f ca="1">IF($AF405="",SUMIFS('Growth rates'!Y$4:Y$922,'Growth rates'!$B$4:$B$922,Demands_tra!$A405,'Growth rates'!$C$4:$C$922,$AE405),SUMIFS('Growth rates'!Y$4:Y$922,'Growth rates'!$B$4:$B$922,Demands_tra!$A405,'Growth rates'!$C$4:$C$922,$AF405))</f>
        <v>0</v>
      </c>
      <c r="BC405" s="6">
        <f ca="1">IF($AF405="",SUMIFS('Growth rates'!Z$4:Z$922,'Growth rates'!$B$4:$B$922,Demands_tra!$A405,'Growth rates'!$C$4:$C$922,$AE405),SUMIFS('Growth rates'!Z$4:Z$922,'Growth rates'!$B$4:$B$922,Demands_tra!$A405,'Growth rates'!$C$4:$C$922,$AF405))</f>
        <v>0</v>
      </c>
      <c r="BD405" s="6">
        <f ca="1">IF($AF405="",SUMIFS('Growth rates'!AA$4:AA$922,'Growth rates'!$B$4:$B$922,Demands_tra!$A405,'Growth rates'!$C$4:$C$922,$AE405),SUMIFS('Growth rates'!AA$4:AA$922,'Growth rates'!$B$4:$B$922,Demands_tra!$A405,'Growth rates'!$C$4:$C$922,$AF405))</f>
        <v>0</v>
      </c>
      <c r="BE405" s="6">
        <f ca="1">IF($AF405="",SUMIFS('Growth rates'!AB$4:AB$922,'Growth rates'!$B$4:$B$922,Demands_tra!$A405,'Growth rates'!$C$4:$C$922,$AE405),SUMIFS('Growth rates'!AB$4:AB$922,'Growth rates'!$B$4:$B$922,Demands_tra!$A405,'Growth rates'!$C$4:$C$922,$AF405))</f>
        <v>0</v>
      </c>
      <c r="BF405" s="6">
        <f ca="1">IF($AF405="",SUMIFS('Growth rates'!AC$4:AC$922,'Growth rates'!$B$4:$B$922,Demands_tra!$A405,'Growth rates'!$C$4:$C$922,$AE405),SUMIFS('Growth rates'!AC$4:AC$922,'Growth rates'!$B$4:$B$922,Demands_tra!$A405,'Growth rates'!$C$4:$C$922,$AF405))</f>
        <v>0</v>
      </c>
      <c r="BH405" t="str">
        <f ca="1">VLOOKUP($C405,'Default drvr and elast'!$A$4:$F$49,MATCH(VLOOKUP(A405,Classification!$B$4:$D$42,3,FALSE),'Default drvr and elast'!$D$3:$F$3,0)+3,FALSE)</f>
        <v>High2</v>
      </c>
      <c r="BJ405" s="6">
        <f ca="1">IF($BI405="",SUMIF(Elasticities!$B$5:$B$52,Demands_tra!$BH405,Elasticities!C$5:C$52),SUMIF(Elasticities!$B$5:$B$52,Demands_tra!$BI405,Elasticities!C$5:C$52))</f>
        <v>0.999999999999992</v>
      </c>
      <c r="BK405" s="6">
        <f ca="1">IF($BI405="",SUMIF(Elasticities!$B$5:$B$52,Demands_tra!$BH405,Elasticities!D$5:D$52),SUMIF(Elasticities!$B$5:$B$52,Demands_tra!$BI405,Elasticities!D$5:D$52))</f>
        <v>0.997560975609749</v>
      </c>
      <c r="BL405" s="6">
        <f ca="1">IF($BI405="",SUMIF(Elasticities!$B$5:$B$52,Demands_tra!$BH405,Elasticities!E$5:E$52),SUMIF(Elasticities!$B$5:$B$52,Demands_tra!$BI405,Elasticities!E$5:E$52))</f>
        <v>0.985365853658529</v>
      </c>
      <c r="BM405" s="6">
        <f ca="1">IF($BI405="",SUMIF(Elasticities!$B$5:$B$52,Demands_tra!$BH405,Elasticities!F$5:F$52),SUMIF(Elasticities!$B$5:$B$52,Demands_tra!$BI405,Elasticities!F$5:F$52))</f>
        <v>0.973170731707309</v>
      </c>
      <c r="BN405" s="6">
        <f ca="1">IF($BI405="",SUMIF(Elasticities!$B$5:$B$52,Demands_tra!$BH405,Elasticities!G$5:G$52),SUMIF(Elasticities!$B$5:$B$52,Demands_tra!$BI405,Elasticities!G$5:G$52))</f>
        <v>0.96097560975609</v>
      </c>
      <c r="BO405" s="6">
        <f ca="1">IF($BI405="",SUMIF(Elasticities!$B$5:$B$52,Demands_tra!$BH405,Elasticities!H$5:H$52),SUMIF(Elasticities!$B$5:$B$52,Demands_tra!$BI405,Elasticities!H$5:H$52))</f>
        <v>0.948780487804871</v>
      </c>
      <c r="BP405" s="6">
        <f ca="1">IF($BI405="",SUMIF(Elasticities!$B$5:$B$52,Demands_tra!$BH405,Elasticities!I$5:I$52),SUMIF(Elasticities!$B$5:$B$52,Demands_tra!$BI405,Elasticities!I$5:I$52))</f>
        <v>0.936585365853651</v>
      </c>
      <c r="BQ405" s="6">
        <f ca="1">IF($BI405="",SUMIF(Elasticities!$B$5:$B$52,Demands_tra!$BH405,Elasticities!J$5:J$52),SUMIF(Elasticities!$B$5:$B$52,Demands_tra!$BI405,Elasticities!J$5:J$52))</f>
        <v>0.924390243902432</v>
      </c>
      <c r="BR405" s="6">
        <f ca="1">IF($BI405="",SUMIF(Elasticities!$B$5:$B$52,Demands_tra!$BH405,Elasticities!K$5:K$52),SUMIF(Elasticities!$B$5:$B$52,Demands_tra!$BI405,Elasticities!K$5:K$52))</f>
        <v>0.912195121951213</v>
      </c>
      <c r="BS405" s="6">
        <f ca="1">IF($BI405="",SUMIF(Elasticities!$B$5:$B$52,Demands_tra!$BH405,Elasticities!L$5:L$52),SUMIF(Elasticities!$B$5:$B$52,Demands_tra!$BI405,Elasticities!L$5:L$52))</f>
        <v>0.899999999999992</v>
      </c>
      <c r="BT405" s="6">
        <f ca="1">IF($BI405="",SUMIF(Elasticities!$B$5:$B$52,Demands_tra!$BH405,Elasticities!M$5:M$52),SUMIF(Elasticities!$B$5:$B$52,Demands_tra!$BI405,Elasticities!M$5:M$52))</f>
        <v>0.887499999999992</v>
      </c>
      <c r="BU405" s="6">
        <f ca="1">IF($BI405="",SUMIF(Elasticities!$B$5:$B$52,Demands_tra!$BH405,Elasticities!N$5:N$52),SUMIF(Elasticities!$B$5:$B$52,Demands_tra!$BI405,Elasticities!N$5:N$52))</f>
        <v>0.874999999999992</v>
      </c>
      <c r="BV405" s="6">
        <f ca="1">IF($BI405="",SUMIF(Elasticities!$B$5:$B$52,Demands_tra!$BH405,Elasticities!O$5:O$52),SUMIF(Elasticities!$B$5:$B$52,Demands_tra!$BI405,Elasticities!O$5:O$52))</f>
        <v>0.862499999999992</v>
      </c>
      <c r="BW405" s="6">
        <f ca="1">IF($BI405="",SUMIF(Elasticities!$B$5:$B$52,Demands_tra!$BH405,Elasticities!P$5:P$52),SUMIF(Elasticities!$B$5:$B$52,Demands_tra!$BI405,Elasticities!P$5:P$52))</f>
        <v>0.849999999999993</v>
      </c>
      <c r="BX405" s="6">
        <f ca="1">IF($BI405="",SUMIF(Elasticities!$B$5:$B$52,Demands_tra!$BH405,Elasticities!Q$5:Q$52),SUMIF(Elasticities!$B$5:$B$52,Demands_tra!$BI405,Elasticities!Q$5:Q$52))</f>
        <v>0.837499999999992</v>
      </c>
      <c r="BY405" s="6">
        <f ca="1">IF($BI405="",SUMIF(Elasticities!$B$5:$B$52,Demands_tra!$BH405,Elasticities!R$5:R$52),SUMIF(Elasticities!$B$5:$B$52,Demands_tra!$BI405,Elasticities!R$5:R$52))</f>
        <v>0.824999999999992</v>
      </c>
      <c r="BZ405" s="6">
        <f ca="1">IF($BI405="",SUMIF(Elasticities!$B$5:$B$52,Demands_tra!$BH405,Elasticities!S$5:S$52),SUMIF(Elasticities!$B$5:$B$52,Demands_tra!$BI405,Elasticities!S$5:S$52))</f>
        <v>0.812499999999992</v>
      </c>
      <c r="CA405" s="6">
        <f ca="1">IF($BI405="",SUMIF(Elasticities!$B$5:$B$52,Demands_tra!$BH405,Elasticities!T$5:T$52),SUMIF(Elasticities!$B$5:$B$52,Demands_tra!$BI405,Elasticities!T$5:T$52))</f>
        <v>0.799999999999992</v>
      </c>
      <c r="CB405" s="6" t="e">
        <f ca="1">IF($BI405="",SUMIF(Elasticities!$B$5:$B$52,Demands_tra!$BH405,Elasticities!U$5:U$52),SUMIF(Elasticities!$B$5:$B$52,Demands_tra!$BI405,Elasticities!U$5:U$52))</f>
        <v>#VALUE!</v>
      </c>
      <c r="CC405" s="6" t="e">
        <f ca="1">IF($BI405="",SUMIF(Elasticities!$B$5:$B$52,Demands_tra!$BH405,Elasticities!V$5:V$52),SUMIF(Elasticities!$B$5:$B$52,Demands_tra!$BI405,Elasticities!V$5:V$52))</f>
        <v>#VALUE!</v>
      </c>
      <c r="CD405" s="6" t="e">
        <f ca="1">IF($BI405="",SUMIF(Elasticities!$B$5:$B$52,Demands_tra!$BH405,Elasticities!W$5:W$52),SUMIF(Elasticities!$B$5:$B$52,Demands_tra!$BI405,Elasticities!W$5:W$52))</f>
        <v>#VALUE!</v>
      </c>
      <c r="CE405" s="6" t="e">
        <f ca="1">IF($BI405="",SUMIF(Elasticities!$B$5:$B$52,Demands_tra!$BH405,Elasticities!X$5:X$52),SUMIF(Elasticities!$B$5:$B$52,Demands_tra!$BI405,Elasticities!X$5:X$52))</f>
        <v>#VALUE!</v>
      </c>
      <c r="CF405" s="6" t="e">
        <f ca="1">IF($BI405="",SUMIF(Elasticities!$B$5:$B$52,Demands_tra!$BH405,Elasticities!Y$5:Y$52),SUMIF(Elasticities!$B$5:$B$52,Demands_tra!$BI405,Elasticities!Y$5:Y$52))</f>
        <v>#VALUE!</v>
      </c>
      <c r="CG405" s="6" t="e">
        <f ca="1">IF($BI405="",SUMIF(Elasticities!$B$5:$B$52,Demands_tra!$BH405,Elasticities!Z$5:Z$52),SUMIF(Elasticities!$B$5:$B$52,Demands_tra!$BI405,Elasticities!Z$5:Z$52))</f>
        <v>#VALUE!</v>
      </c>
      <c r="CH405" s="6" t="e">
        <f ca="1">IF($BI405="",SUMIF(Elasticities!$B$5:$B$52,Demands_tra!$BH405,Elasticities!AA$5:AA$52),SUMIF(Elasticities!$B$5:$B$52,Demands_tra!$BI405,Elasticities!AA$5:AA$52))</f>
        <v>#VALUE!</v>
      </c>
      <c r="CI405" s="6" t="e">
        <f ca="1">IF($BI405="",SUMIF(Elasticities!$B$5:$B$52,Demands_tra!$BH405,Elasticities!AB$5:AB$52),SUMIF(Elasticities!$B$5:$B$52,Demands_tra!$BI405,Elasticities!AB$5:AB$52))</f>
        <v>#VALUE!</v>
      </c>
    </row>
    <row r="406" spans="1:87">
      <c r="A406" t="str">
        <f>IF(BYDem_tra!B405="","\I:",BYDem_tra!B405)</f>
        <v>Ukraine</v>
      </c>
      <c r="B406" t="str">
        <f>BYDem_tra!E405</f>
        <v>Trd_3w</v>
      </c>
      <c r="C406" t="str">
        <f t="shared" si="272"/>
        <v>Trd_3w</v>
      </c>
      <c r="D406" s="3">
        <f>SUMIFS(BYDem_tra!$M$2:$M$2000,BYDem_tra!$B$2:$B$2000,Demands_tra!$A406,BYDem_tra!$E$2:$E$2000,Demands_tra!$B406)</f>
        <v>0.165</v>
      </c>
      <c r="E406" s="3">
        <f ca="1" t="shared" si="273"/>
        <v>0.159768373001082</v>
      </c>
      <c r="F406" s="3">
        <f ca="1" t="shared" si="274"/>
        <v>0.133927950790031</v>
      </c>
      <c r="G406" s="3">
        <f ca="1" t="shared" si="275"/>
        <v>0.135315723275467</v>
      </c>
      <c r="H406" s="3">
        <f ca="1" t="shared" si="276"/>
        <v>0.134875222847798</v>
      </c>
      <c r="I406" s="3">
        <f ca="1" t="shared" si="277"/>
        <v>0.13310265170184</v>
      </c>
      <c r="J406" s="3">
        <f ca="1" t="shared" si="278"/>
        <v>0.130511084287643</v>
      </c>
      <c r="K406" s="3">
        <f ca="1" t="shared" si="279"/>
        <v>0.127673826554868</v>
      </c>
      <c r="L406" s="3">
        <f ca="1" t="shared" si="280"/>
        <v>0.124719321993843</v>
      </c>
      <c r="M406" s="3">
        <f ca="1" t="shared" si="281"/>
        <v>0.121828989879519</v>
      </c>
      <c r="N406" s="3">
        <f ca="1" t="shared" si="282"/>
        <v>0.118972426341219</v>
      </c>
      <c r="O406" s="3">
        <f ca="1" t="shared" si="283"/>
        <v>0.11620860526122</v>
      </c>
      <c r="P406" s="3">
        <f ca="1" t="shared" si="284"/>
        <v>0.113590238695606</v>
      </c>
      <c r="Q406" s="3">
        <f ca="1" t="shared" si="285"/>
        <v>0.111142576306235</v>
      </c>
      <c r="R406" s="3">
        <f ca="1" t="shared" si="286"/>
        <v>0.108855325386769</v>
      </c>
      <c r="S406" s="3">
        <f ca="1" t="shared" si="287"/>
        <v>0.106712584096173</v>
      </c>
      <c r="T406" s="3">
        <f ca="1" t="shared" si="288"/>
        <v>0.10464242590485</v>
      </c>
      <c r="U406" s="3">
        <f ca="1" t="shared" si="289"/>
        <v>0.102524975016818</v>
      </c>
      <c r="V406" s="3" t="e">
        <f ca="1" t="shared" si="264"/>
        <v>#VALUE!</v>
      </c>
      <c r="W406" s="3" t="e">
        <f ca="1" t="shared" si="265"/>
        <v>#DIV/0!</v>
      </c>
      <c r="X406" s="3" t="e">
        <f ca="1" t="shared" si="266"/>
        <v>#DIV/0!</v>
      </c>
      <c r="Y406" s="3" t="e">
        <f ca="1" t="shared" si="267"/>
        <v>#DIV/0!</v>
      </c>
      <c r="Z406" s="3" t="e">
        <f ca="1" t="shared" si="268"/>
        <v>#DIV/0!</v>
      </c>
      <c r="AA406" s="3" t="e">
        <f ca="1" t="shared" si="269"/>
        <v>#DIV/0!</v>
      </c>
      <c r="AB406" s="3" t="e">
        <f ca="1" t="shared" si="270"/>
        <v>#DIV/0!</v>
      </c>
      <c r="AC406" s="3" t="e">
        <f ca="1" t="shared" si="271"/>
        <v>#DIV/0!</v>
      </c>
      <c r="AE406" s="34" t="str">
        <f ca="1">VLOOKUP($C406,'Default drvr and elast'!$A$4:$C$49,MATCH(VLOOKUP(A406,Classification!$B$4:$D$99,2,FALSE),'Default drvr and elast'!$A$3:$C$3,0),FALSE)</f>
        <v>POP</v>
      </c>
      <c r="AF406" s="4"/>
      <c r="AG406" s="6">
        <f ca="1">IF($AF406="",SUMIFS('Growth rates'!D$4:D$922,'Growth rates'!$B$4:$B$922,Demands_tra!$A406,'Growth rates'!$C$4:$C$922,$AE406),SUMIFS('Growth rates'!D$4:D$922,'Growth rates'!$B$4:$B$922,Demands_tra!$A406,'Growth rates'!$C$4:$C$922,$AF406))</f>
        <v>1</v>
      </c>
      <c r="AH406" s="6">
        <f ca="1">IF($AF406="",SUMIFS('Growth rates'!E$4:E$922,'Growth rates'!$B$4:$B$922,Demands_tra!$A406,'Growth rates'!$C$4:$C$922,$AE406),SUMIFS('Growth rates'!E$4:E$922,'Growth rates'!$B$4:$B$922,Demands_tra!$A406,'Growth rates'!$C$4:$C$922,$AF406))</f>
        <v>0.968215646891066</v>
      </c>
      <c r="AI406" s="6">
        <f ca="1">IF($AF406="",SUMIFS('Growth rates'!F$4:F$922,'Growth rates'!$B$4:$B$922,Demands_tra!$A406,'Growth rates'!$C$4:$C$922,$AE406),SUMIFS('Growth rates'!F$4:F$922,'Growth rates'!$B$4:$B$922,Demands_tra!$A406,'Growth rates'!$C$4:$C$922,$AF406))</f>
        <v>0.809293881346395</v>
      </c>
      <c r="AJ406" s="6">
        <f ca="1">IF($AF406="",SUMIFS('Growth rates'!G$4:G$922,'Growth rates'!$B$4:$B$922,Demands_tra!$A406,'Growth rates'!$C$4:$C$922,$AE406),SUMIFS('Growth rates'!G$4:G$922,'Growth rates'!$B$4:$B$922,Demands_tra!$A406,'Growth rates'!$C$4:$C$922,$AF406))</f>
        <v>0.817911043529999</v>
      </c>
      <c r="AK406" s="6">
        <f ca="1">IF($AF406="",SUMIFS('Growth rates'!H$4:H$922,'Growth rates'!$B$4:$B$922,Demands_tra!$A406,'Growth rates'!$C$4:$C$922,$AE406),SUMIFS('Growth rates'!H$4:H$922,'Growth rates'!$B$4:$B$922,Demands_tra!$A406,'Growth rates'!$C$4:$C$922,$AF406))</f>
        <v>0.815140329025702</v>
      </c>
      <c r="AL406" s="6">
        <f ca="1">IF($AF406="",SUMIFS('Growth rates'!I$4:I$922,'Growth rates'!$B$4:$B$922,Demands_tra!$A406,'Growth rates'!$C$4:$C$922,$AE406),SUMIFS('Growth rates'!I$4:I$922,'Growth rates'!$B$4:$B$922,Demands_tra!$A406,'Growth rates'!$C$4:$C$922,$AF406))</f>
        <v>0.803849180088473</v>
      </c>
      <c r="AM406" s="6">
        <f ca="1">IF($AF406="",SUMIFS('Growth rates'!J$4:J$922,'Growth rates'!$B$4:$B$922,Demands_tra!$A406,'Growth rates'!$C$4:$C$922,$AE406),SUMIFS('Growth rates'!J$4:J$922,'Growth rates'!$B$4:$B$922,Demands_tra!$A406,'Growth rates'!$C$4:$C$922,$AF406))</f>
        <v>0.787138158187406</v>
      </c>
      <c r="AN406" s="6">
        <f ca="1">IF($AF406="",SUMIFS('Growth rates'!K$4:K$922,'Growth rates'!$B$4:$B$922,Demands_tra!$A406,'Growth rates'!$C$4:$C$922,$AE406),SUMIFS('Growth rates'!K$4:K$922,'Growth rates'!$B$4:$B$922,Demands_tra!$A406,'Growth rates'!$C$4:$C$922,$AF406))</f>
        <v>0.768626428349187</v>
      </c>
      <c r="AO406" s="6">
        <f ca="1">IF($AF406="",SUMIFS('Growth rates'!L$4:L$922,'Growth rates'!$B$4:$B$922,Demands_tra!$A406,'Growth rates'!$C$4:$C$922,$AE406),SUMIFS('Growth rates'!L$4:L$922,'Growth rates'!$B$4:$B$922,Demands_tra!$A406,'Growth rates'!$C$4:$C$922,$AF406))</f>
        <v>0.749127517330478</v>
      </c>
      <c r="AP406" s="6">
        <f ca="1">IF($AF406="",SUMIFS('Growth rates'!M$4:M$922,'Growth rates'!$B$4:$B$922,Demands_tra!$A406,'Growth rates'!$C$4:$C$922,$AE406),SUMIFS('Growth rates'!M$4:M$922,'Growth rates'!$B$4:$B$922,Demands_tra!$A406,'Growth rates'!$C$4:$C$922,$AF406))</f>
        <v>0.72983773852111</v>
      </c>
      <c r="AQ406" s="6">
        <f ca="1">IF($AF406="",SUMIFS('Growth rates'!N$4:N$922,'Growth rates'!$B$4:$B$922,Demands_tra!$A406,'Growth rates'!$C$4:$C$922,$AE406),SUMIFS('Growth rates'!N$4:N$922,'Growth rates'!$B$4:$B$922,Demands_tra!$A406,'Growth rates'!$C$4:$C$922,$AF406))</f>
        <v>0.710555777546496</v>
      </c>
      <c r="AR406" s="6">
        <f ca="1">IF($AF406="",SUMIFS('Growth rates'!O$4:O$922,'Growth rates'!$B$4:$B$922,Demands_tra!$A406,'Growth rates'!$C$4:$C$922,$AE406),SUMIFS('Growth rates'!O$4:O$922,'Growth rates'!$B$4:$B$922,Demands_tra!$A406,'Growth rates'!$C$4:$C$922,$AF406))</f>
        <v>0.691690911393244</v>
      </c>
      <c r="AS406" s="6">
        <f ca="1">IF($AF406="",SUMIFS('Growth rates'!P$4:P$922,'Growth rates'!$B$4:$B$922,Demands_tra!$A406,'Growth rates'!$C$4:$C$922,$AE406),SUMIFS('Growth rates'!P$4:P$922,'Growth rates'!$B$4:$B$922,Demands_tra!$A406,'Growth rates'!$C$4:$C$922,$AF406))</f>
        <v>0.673621453497746</v>
      </c>
      <c r="AT406" s="6">
        <f ca="1">IF($AF406="",SUMIFS('Growth rates'!Q$4:Q$922,'Growth rates'!$B$4:$B$922,Demands_tra!$A406,'Growth rates'!$C$4:$C$922,$AE406),SUMIFS('Growth rates'!Q$4:Q$922,'Growth rates'!$B$4:$B$922,Demands_tra!$A406,'Growth rates'!$C$4:$C$922,$AF406))</f>
        <v>0.656544614384337</v>
      </c>
      <c r="AU406" s="6">
        <f ca="1">IF($AF406="",SUMIFS('Growth rates'!R$4:R$922,'Growth rates'!$B$4:$B$922,Demands_tra!$A406,'Growth rates'!$C$4:$C$922,$AE406),SUMIFS('Growth rates'!R$4:R$922,'Growth rates'!$B$4:$B$922,Demands_tra!$A406,'Growth rates'!$C$4:$C$922,$AF406))</f>
        <v>0.640411701869658</v>
      </c>
      <c r="AV406" s="6">
        <f ca="1">IF($AF406="",SUMIFS('Growth rates'!S$4:S$922,'Growth rates'!$B$4:$B$922,Demands_tra!$A406,'Growth rates'!$C$4:$C$922,$AE406),SUMIFS('Growth rates'!S$4:S$922,'Growth rates'!$B$4:$B$922,Demands_tra!$A406,'Growth rates'!$C$4:$C$922,$AF406))</f>
        <v>0.625131630997149</v>
      </c>
      <c r="AW406" s="6">
        <f ca="1">IF($AF406="",SUMIFS('Growth rates'!T$4:T$922,'Growth rates'!$B$4:$B$922,Demands_tra!$A406,'Growth rates'!$C$4:$C$922,$AE406),SUMIFS('Growth rates'!T$4:T$922,'Growth rates'!$B$4:$B$922,Demands_tra!$A406,'Growth rates'!$C$4:$C$922,$AF406))</f>
        <v>0.610205886556249</v>
      </c>
      <c r="AX406" s="6">
        <f ca="1">IF($AF406="",SUMIFS('Growth rates'!U$4:U$922,'Growth rates'!$B$4:$B$922,Demands_tra!$A406,'Growth rates'!$C$4:$C$922,$AE406),SUMIFS('Growth rates'!U$4:U$922,'Growth rates'!$B$4:$B$922,Demands_tra!$A406,'Growth rates'!$C$4:$C$922,$AF406))</f>
        <v>0.594771408317638</v>
      </c>
      <c r="AY406" s="6">
        <f ca="1">IF($AF406="",SUMIFS('Growth rates'!V$4:V$922,'Growth rates'!$B$4:$B$922,Demands_tra!$A406,'Growth rates'!$C$4:$C$922,$AE406),SUMIFS('Growth rates'!V$4:V$922,'Growth rates'!$B$4:$B$922,Demands_tra!$A406,'Growth rates'!$C$4:$C$922,$AF406))</f>
        <v>0</v>
      </c>
      <c r="AZ406" s="6">
        <f ca="1">IF($AF406="",SUMIFS('Growth rates'!W$4:W$922,'Growth rates'!$B$4:$B$922,Demands_tra!$A406,'Growth rates'!$C$4:$C$922,$AE406),SUMIFS('Growth rates'!W$4:W$922,'Growth rates'!$B$4:$B$922,Demands_tra!$A406,'Growth rates'!$C$4:$C$922,$AF406))</f>
        <v>0</v>
      </c>
      <c r="BA406" s="6">
        <f ca="1">IF($AF406="",SUMIFS('Growth rates'!X$4:X$922,'Growth rates'!$B$4:$B$922,Demands_tra!$A406,'Growth rates'!$C$4:$C$922,$AE406),SUMIFS('Growth rates'!X$4:X$922,'Growth rates'!$B$4:$B$922,Demands_tra!$A406,'Growth rates'!$C$4:$C$922,$AF406))</f>
        <v>0</v>
      </c>
      <c r="BB406" s="6">
        <f ca="1">IF($AF406="",SUMIFS('Growth rates'!Y$4:Y$922,'Growth rates'!$B$4:$B$922,Demands_tra!$A406,'Growth rates'!$C$4:$C$922,$AE406),SUMIFS('Growth rates'!Y$4:Y$922,'Growth rates'!$B$4:$B$922,Demands_tra!$A406,'Growth rates'!$C$4:$C$922,$AF406))</f>
        <v>0</v>
      </c>
      <c r="BC406" s="6">
        <f ca="1">IF($AF406="",SUMIFS('Growth rates'!Z$4:Z$922,'Growth rates'!$B$4:$B$922,Demands_tra!$A406,'Growth rates'!$C$4:$C$922,$AE406),SUMIFS('Growth rates'!Z$4:Z$922,'Growth rates'!$B$4:$B$922,Demands_tra!$A406,'Growth rates'!$C$4:$C$922,$AF406))</f>
        <v>0</v>
      </c>
      <c r="BD406" s="6">
        <f ca="1">IF($AF406="",SUMIFS('Growth rates'!AA$4:AA$922,'Growth rates'!$B$4:$B$922,Demands_tra!$A406,'Growth rates'!$C$4:$C$922,$AE406),SUMIFS('Growth rates'!AA$4:AA$922,'Growth rates'!$B$4:$B$922,Demands_tra!$A406,'Growth rates'!$C$4:$C$922,$AF406))</f>
        <v>0</v>
      </c>
      <c r="BE406" s="6">
        <f ca="1">IF($AF406="",SUMIFS('Growth rates'!AB$4:AB$922,'Growth rates'!$B$4:$B$922,Demands_tra!$A406,'Growth rates'!$C$4:$C$922,$AE406),SUMIFS('Growth rates'!AB$4:AB$922,'Growth rates'!$B$4:$B$922,Demands_tra!$A406,'Growth rates'!$C$4:$C$922,$AF406))</f>
        <v>0</v>
      </c>
      <c r="BF406" s="6">
        <f ca="1">IF($AF406="",SUMIFS('Growth rates'!AC$4:AC$922,'Growth rates'!$B$4:$B$922,Demands_tra!$A406,'Growth rates'!$C$4:$C$922,$AE406),SUMIFS('Growth rates'!AC$4:AC$922,'Growth rates'!$B$4:$B$922,Demands_tra!$A406,'Growth rates'!$C$4:$C$922,$AF406))</f>
        <v>0</v>
      </c>
      <c r="BH406" t="str">
        <f ca="1">VLOOKUP($C406,'Default drvr and elast'!$A$4:$F$49,MATCH(VLOOKUP(A406,Classification!$B$4:$D$42,3,FALSE),'Default drvr and elast'!$D$3:$F$3,0)+3,FALSE)</f>
        <v>High2</v>
      </c>
      <c r="BJ406" s="6">
        <f ca="1">IF($BI406="",SUMIF(Elasticities!$B$5:$B$52,Demands_tra!$BH406,Elasticities!C$5:C$52),SUMIF(Elasticities!$B$5:$B$52,Demands_tra!$BI406,Elasticities!C$5:C$52))</f>
        <v>0.999999999999992</v>
      </c>
      <c r="BK406" s="6">
        <f ca="1">IF($BI406="",SUMIF(Elasticities!$B$5:$B$52,Demands_tra!$BH406,Elasticities!D$5:D$52),SUMIF(Elasticities!$B$5:$B$52,Demands_tra!$BI406,Elasticities!D$5:D$52))</f>
        <v>0.997560975609749</v>
      </c>
      <c r="BL406" s="6">
        <f ca="1">IF($BI406="",SUMIF(Elasticities!$B$5:$B$52,Demands_tra!$BH406,Elasticities!E$5:E$52),SUMIF(Elasticities!$B$5:$B$52,Demands_tra!$BI406,Elasticities!E$5:E$52))</f>
        <v>0.985365853658529</v>
      </c>
      <c r="BM406" s="6">
        <f ca="1">IF($BI406="",SUMIF(Elasticities!$B$5:$B$52,Demands_tra!$BH406,Elasticities!F$5:F$52),SUMIF(Elasticities!$B$5:$B$52,Demands_tra!$BI406,Elasticities!F$5:F$52))</f>
        <v>0.973170731707309</v>
      </c>
      <c r="BN406" s="6">
        <f ca="1">IF($BI406="",SUMIF(Elasticities!$B$5:$B$52,Demands_tra!$BH406,Elasticities!G$5:G$52),SUMIF(Elasticities!$B$5:$B$52,Demands_tra!$BI406,Elasticities!G$5:G$52))</f>
        <v>0.96097560975609</v>
      </c>
      <c r="BO406" s="6">
        <f ca="1">IF($BI406="",SUMIF(Elasticities!$B$5:$B$52,Demands_tra!$BH406,Elasticities!H$5:H$52),SUMIF(Elasticities!$B$5:$B$52,Demands_tra!$BI406,Elasticities!H$5:H$52))</f>
        <v>0.948780487804871</v>
      </c>
      <c r="BP406" s="6">
        <f ca="1">IF($BI406="",SUMIF(Elasticities!$B$5:$B$52,Demands_tra!$BH406,Elasticities!I$5:I$52),SUMIF(Elasticities!$B$5:$B$52,Demands_tra!$BI406,Elasticities!I$5:I$52))</f>
        <v>0.936585365853651</v>
      </c>
      <c r="BQ406" s="6">
        <f ca="1">IF($BI406="",SUMIF(Elasticities!$B$5:$B$52,Demands_tra!$BH406,Elasticities!J$5:J$52),SUMIF(Elasticities!$B$5:$B$52,Demands_tra!$BI406,Elasticities!J$5:J$52))</f>
        <v>0.924390243902432</v>
      </c>
      <c r="BR406" s="6">
        <f ca="1">IF($BI406="",SUMIF(Elasticities!$B$5:$B$52,Demands_tra!$BH406,Elasticities!K$5:K$52),SUMIF(Elasticities!$B$5:$B$52,Demands_tra!$BI406,Elasticities!K$5:K$52))</f>
        <v>0.912195121951213</v>
      </c>
      <c r="BS406" s="6">
        <f ca="1">IF($BI406="",SUMIF(Elasticities!$B$5:$B$52,Demands_tra!$BH406,Elasticities!L$5:L$52),SUMIF(Elasticities!$B$5:$B$52,Demands_tra!$BI406,Elasticities!L$5:L$52))</f>
        <v>0.899999999999992</v>
      </c>
      <c r="BT406" s="6">
        <f ca="1">IF($BI406="",SUMIF(Elasticities!$B$5:$B$52,Demands_tra!$BH406,Elasticities!M$5:M$52),SUMIF(Elasticities!$B$5:$B$52,Demands_tra!$BI406,Elasticities!M$5:M$52))</f>
        <v>0.887499999999992</v>
      </c>
      <c r="BU406" s="6">
        <f ca="1">IF($BI406="",SUMIF(Elasticities!$B$5:$B$52,Demands_tra!$BH406,Elasticities!N$5:N$52),SUMIF(Elasticities!$B$5:$B$52,Demands_tra!$BI406,Elasticities!N$5:N$52))</f>
        <v>0.874999999999992</v>
      </c>
      <c r="BV406" s="6">
        <f ca="1">IF($BI406="",SUMIF(Elasticities!$B$5:$B$52,Demands_tra!$BH406,Elasticities!O$5:O$52),SUMIF(Elasticities!$B$5:$B$52,Demands_tra!$BI406,Elasticities!O$5:O$52))</f>
        <v>0.862499999999992</v>
      </c>
      <c r="BW406" s="6">
        <f ca="1">IF($BI406="",SUMIF(Elasticities!$B$5:$B$52,Demands_tra!$BH406,Elasticities!P$5:P$52),SUMIF(Elasticities!$B$5:$B$52,Demands_tra!$BI406,Elasticities!P$5:P$52))</f>
        <v>0.849999999999993</v>
      </c>
      <c r="BX406" s="6">
        <f ca="1">IF($BI406="",SUMIF(Elasticities!$B$5:$B$52,Demands_tra!$BH406,Elasticities!Q$5:Q$52),SUMIF(Elasticities!$B$5:$B$52,Demands_tra!$BI406,Elasticities!Q$5:Q$52))</f>
        <v>0.837499999999992</v>
      </c>
      <c r="BY406" s="6">
        <f ca="1">IF($BI406="",SUMIF(Elasticities!$B$5:$B$52,Demands_tra!$BH406,Elasticities!R$5:R$52),SUMIF(Elasticities!$B$5:$B$52,Demands_tra!$BI406,Elasticities!R$5:R$52))</f>
        <v>0.824999999999992</v>
      </c>
      <c r="BZ406" s="6">
        <f ca="1">IF($BI406="",SUMIF(Elasticities!$B$5:$B$52,Demands_tra!$BH406,Elasticities!S$5:S$52),SUMIF(Elasticities!$B$5:$B$52,Demands_tra!$BI406,Elasticities!S$5:S$52))</f>
        <v>0.812499999999992</v>
      </c>
      <c r="CA406" s="6">
        <f ca="1">IF($BI406="",SUMIF(Elasticities!$B$5:$B$52,Demands_tra!$BH406,Elasticities!T$5:T$52),SUMIF(Elasticities!$B$5:$B$52,Demands_tra!$BI406,Elasticities!T$5:T$52))</f>
        <v>0.799999999999992</v>
      </c>
      <c r="CB406" s="6" t="e">
        <f ca="1">IF($BI406="",SUMIF(Elasticities!$B$5:$B$52,Demands_tra!$BH406,Elasticities!U$5:U$52),SUMIF(Elasticities!$B$5:$B$52,Demands_tra!$BI406,Elasticities!U$5:U$52))</f>
        <v>#VALUE!</v>
      </c>
      <c r="CC406" s="6" t="e">
        <f ca="1">IF($BI406="",SUMIF(Elasticities!$B$5:$B$52,Demands_tra!$BH406,Elasticities!V$5:V$52),SUMIF(Elasticities!$B$5:$B$52,Demands_tra!$BI406,Elasticities!V$5:V$52))</f>
        <v>#VALUE!</v>
      </c>
      <c r="CD406" s="6" t="e">
        <f ca="1">IF($BI406="",SUMIF(Elasticities!$B$5:$B$52,Demands_tra!$BH406,Elasticities!W$5:W$52),SUMIF(Elasticities!$B$5:$B$52,Demands_tra!$BI406,Elasticities!W$5:W$52))</f>
        <v>#VALUE!</v>
      </c>
      <c r="CE406" s="6" t="e">
        <f ca="1">IF($BI406="",SUMIF(Elasticities!$B$5:$B$52,Demands_tra!$BH406,Elasticities!X$5:X$52),SUMIF(Elasticities!$B$5:$B$52,Demands_tra!$BI406,Elasticities!X$5:X$52))</f>
        <v>#VALUE!</v>
      </c>
      <c r="CF406" s="6" t="e">
        <f ca="1">IF($BI406="",SUMIF(Elasticities!$B$5:$B$52,Demands_tra!$BH406,Elasticities!Y$5:Y$52),SUMIF(Elasticities!$B$5:$B$52,Demands_tra!$BI406,Elasticities!Y$5:Y$52))</f>
        <v>#VALUE!</v>
      </c>
      <c r="CG406" s="6" t="e">
        <f ca="1">IF($BI406="",SUMIF(Elasticities!$B$5:$B$52,Demands_tra!$BH406,Elasticities!Z$5:Z$52),SUMIF(Elasticities!$B$5:$B$52,Demands_tra!$BI406,Elasticities!Z$5:Z$52))</f>
        <v>#VALUE!</v>
      </c>
      <c r="CH406" s="6" t="e">
        <f ca="1">IF($BI406="",SUMIF(Elasticities!$B$5:$B$52,Demands_tra!$BH406,Elasticities!AA$5:AA$52),SUMIF(Elasticities!$B$5:$B$52,Demands_tra!$BI406,Elasticities!AA$5:AA$52))</f>
        <v>#VALUE!</v>
      </c>
      <c r="CI406" s="6" t="e">
        <f ca="1">IF($BI406="",SUMIF(Elasticities!$B$5:$B$52,Demands_tra!$BH406,Elasticities!AB$5:AB$52),SUMIF(Elasticities!$B$5:$B$52,Demands_tra!$BI406,Elasticities!AB$5:AB$52))</f>
        <v>#VALUE!</v>
      </c>
    </row>
    <row r="407" spans="1:87">
      <c r="A407" t="str">
        <f>IF(BYDem_tra!B406="","\I:",BYDem_tra!B406)</f>
        <v>Ukraine</v>
      </c>
      <c r="B407" t="str">
        <f>BYDem_tra!E406</f>
        <v>Trd_bus</v>
      </c>
      <c r="C407" t="str">
        <f t="shared" si="272"/>
        <v>Trd_bus</v>
      </c>
      <c r="D407" s="3">
        <f>SUMIFS(BYDem_tra!$M$2:$M$2000,BYDem_tra!$B$2:$B$2000,Demands_tra!$A407,BYDem_tra!$E$2:$E$2000,Demands_tra!$B407)</f>
        <v>1.365</v>
      </c>
      <c r="E407" s="3">
        <f ca="1" t="shared" si="273"/>
        <v>1.32172017664531</v>
      </c>
      <c r="F407" s="3">
        <f ca="1" t="shared" si="274"/>
        <v>1.10794941108116</v>
      </c>
      <c r="G407" s="3">
        <f ca="1" t="shared" si="275"/>
        <v>1.11943007436977</v>
      </c>
      <c r="H407" s="3">
        <f ca="1" t="shared" si="276"/>
        <v>1.11578593446815</v>
      </c>
      <c r="I407" s="3">
        <f ca="1" t="shared" si="277"/>
        <v>1.10112193680613</v>
      </c>
      <c r="J407" s="3">
        <f ca="1" t="shared" si="278"/>
        <v>1.0796826063796</v>
      </c>
      <c r="K407" s="3">
        <f ca="1" t="shared" si="279"/>
        <v>1.05621074695391</v>
      </c>
      <c r="L407" s="3">
        <f ca="1" t="shared" si="280"/>
        <v>1.03176893649452</v>
      </c>
      <c r="M407" s="3">
        <f ca="1" t="shared" si="281"/>
        <v>1.00785800718511</v>
      </c>
      <c r="N407" s="3">
        <f ca="1" t="shared" si="282"/>
        <v>0.984226436095536</v>
      </c>
      <c r="O407" s="3">
        <f ca="1" t="shared" si="283"/>
        <v>0.961362098070092</v>
      </c>
      <c r="P407" s="3">
        <f ca="1" t="shared" si="284"/>
        <v>0.939701065572741</v>
      </c>
      <c r="Q407" s="3">
        <f ca="1" t="shared" si="285"/>
        <v>0.919452222169763</v>
      </c>
      <c r="R407" s="3">
        <f ca="1" t="shared" si="286"/>
        <v>0.900530419108724</v>
      </c>
      <c r="S407" s="3">
        <f ca="1" t="shared" si="287"/>
        <v>0.882804104795613</v>
      </c>
      <c r="T407" s="3">
        <f ca="1" t="shared" si="288"/>
        <v>0.865678250667399</v>
      </c>
      <c r="U407" s="3">
        <f ca="1" t="shared" si="289"/>
        <v>0.848161156957312</v>
      </c>
      <c r="V407" s="3" t="e">
        <f ca="1" t="shared" si="264"/>
        <v>#VALUE!</v>
      </c>
      <c r="W407" s="3" t="e">
        <f ca="1" t="shared" si="265"/>
        <v>#DIV/0!</v>
      </c>
      <c r="X407" s="3" t="e">
        <f ca="1" t="shared" si="266"/>
        <v>#DIV/0!</v>
      </c>
      <c r="Y407" s="3" t="e">
        <f ca="1" t="shared" si="267"/>
        <v>#DIV/0!</v>
      </c>
      <c r="Z407" s="3" t="e">
        <f ca="1" t="shared" si="268"/>
        <v>#DIV/0!</v>
      </c>
      <c r="AA407" s="3" t="e">
        <f ca="1" t="shared" si="269"/>
        <v>#DIV/0!</v>
      </c>
      <c r="AB407" s="3" t="e">
        <f ca="1" t="shared" si="270"/>
        <v>#DIV/0!</v>
      </c>
      <c r="AC407" s="3" t="e">
        <f ca="1" t="shared" si="271"/>
        <v>#DIV/0!</v>
      </c>
      <c r="AE407" s="34" t="str">
        <f ca="1">VLOOKUP($C407,'Default drvr and elast'!$A$4:$C$49,MATCH(VLOOKUP(A407,Classification!$B$4:$D$99,2,FALSE),'Default drvr and elast'!$A$3:$C$3,0),FALSE)</f>
        <v>POP</v>
      </c>
      <c r="AF407" s="4"/>
      <c r="AG407" s="6">
        <f ca="1">IF($AF407="",SUMIFS('Growth rates'!D$4:D$922,'Growth rates'!$B$4:$B$922,Demands_tra!$A407,'Growth rates'!$C$4:$C$922,$AE407),SUMIFS('Growth rates'!D$4:D$922,'Growth rates'!$B$4:$B$922,Demands_tra!$A407,'Growth rates'!$C$4:$C$922,$AF407))</f>
        <v>1</v>
      </c>
      <c r="AH407" s="6">
        <f ca="1">IF($AF407="",SUMIFS('Growth rates'!E$4:E$922,'Growth rates'!$B$4:$B$922,Demands_tra!$A407,'Growth rates'!$C$4:$C$922,$AE407),SUMIFS('Growth rates'!E$4:E$922,'Growth rates'!$B$4:$B$922,Demands_tra!$A407,'Growth rates'!$C$4:$C$922,$AF407))</f>
        <v>0.968215646891066</v>
      </c>
      <c r="AI407" s="6">
        <f ca="1">IF($AF407="",SUMIFS('Growth rates'!F$4:F$922,'Growth rates'!$B$4:$B$922,Demands_tra!$A407,'Growth rates'!$C$4:$C$922,$AE407),SUMIFS('Growth rates'!F$4:F$922,'Growth rates'!$B$4:$B$922,Demands_tra!$A407,'Growth rates'!$C$4:$C$922,$AF407))</f>
        <v>0.809293881346395</v>
      </c>
      <c r="AJ407" s="6">
        <f ca="1">IF($AF407="",SUMIFS('Growth rates'!G$4:G$922,'Growth rates'!$B$4:$B$922,Demands_tra!$A407,'Growth rates'!$C$4:$C$922,$AE407),SUMIFS('Growth rates'!G$4:G$922,'Growth rates'!$B$4:$B$922,Demands_tra!$A407,'Growth rates'!$C$4:$C$922,$AF407))</f>
        <v>0.817911043529999</v>
      </c>
      <c r="AK407" s="6">
        <f ca="1">IF($AF407="",SUMIFS('Growth rates'!H$4:H$922,'Growth rates'!$B$4:$B$922,Demands_tra!$A407,'Growth rates'!$C$4:$C$922,$AE407),SUMIFS('Growth rates'!H$4:H$922,'Growth rates'!$B$4:$B$922,Demands_tra!$A407,'Growth rates'!$C$4:$C$922,$AF407))</f>
        <v>0.815140329025702</v>
      </c>
      <c r="AL407" s="6">
        <f ca="1">IF($AF407="",SUMIFS('Growth rates'!I$4:I$922,'Growth rates'!$B$4:$B$922,Demands_tra!$A407,'Growth rates'!$C$4:$C$922,$AE407),SUMIFS('Growth rates'!I$4:I$922,'Growth rates'!$B$4:$B$922,Demands_tra!$A407,'Growth rates'!$C$4:$C$922,$AF407))</f>
        <v>0.803849180088473</v>
      </c>
      <c r="AM407" s="6">
        <f ca="1">IF($AF407="",SUMIFS('Growth rates'!J$4:J$922,'Growth rates'!$B$4:$B$922,Demands_tra!$A407,'Growth rates'!$C$4:$C$922,$AE407),SUMIFS('Growth rates'!J$4:J$922,'Growth rates'!$B$4:$B$922,Demands_tra!$A407,'Growth rates'!$C$4:$C$922,$AF407))</f>
        <v>0.787138158187406</v>
      </c>
      <c r="AN407" s="6">
        <f ca="1">IF($AF407="",SUMIFS('Growth rates'!K$4:K$922,'Growth rates'!$B$4:$B$922,Demands_tra!$A407,'Growth rates'!$C$4:$C$922,$AE407),SUMIFS('Growth rates'!K$4:K$922,'Growth rates'!$B$4:$B$922,Demands_tra!$A407,'Growth rates'!$C$4:$C$922,$AF407))</f>
        <v>0.768626428349187</v>
      </c>
      <c r="AO407" s="6">
        <f ca="1">IF($AF407="",SUMIFS('Growth rates'!L$4:L$922,'Growth rates'!$B$4:$B$922,Demands_tra!$A407,'Growth rates'!$C$4:$C$922,$AE407),SUMIFS('Growth rates'!L$4:L$922,'Growth rates'!$B$4:$B$922,Demands_tra!$A407,'Growth rates'!$C$4:$C$922,$AF407))</f>
        <v>0.749127517330478</v>
      </c>
      <c r="AP407" s="6">
        <f ca="1">IF($AF407="",SUMIFS('Growth rates'!M$4:M$922,'Growth rates'!$B$4:$B$922,Demands_tra!$A407,'Growth rates'!$C$4:$C$922,$AE407),SUMIFS('Growth rates'!M$4:M$922,'Growth rates'!$B$4:$B$922,Demands_tra!$A407,'Growth rates'!$C$4:$C$922,$AF407))</f>
        <v>0.72983773852111</v>
      </c>
      <c r="AQ407" s="6">
        <f ca="1">IF($AF407="",SUMIFS('Growth rates'!N$4:N$922,'Growth rates'!$B$4:$B$922,Demands_tra!$A407,'Growth rates'!$C$4:$C$922,$AE407),SUMIFS('Growth rates'!N$4:N$922,'Growth rates'!$B$4:$B$922,Demands_tra!$A407,'Growth rates'!$C$4:$C$922,$AF407))</f>
        <v>0.710555777546496</v>
      </c>
      <c r="AR407" s="6">
        <f ca="1">IF($AF407="",SUMIFS('Growth rates'!O$4:O$922,'Growth rates'!$B$4:$B$922,Demands_tra!$A407,'Growth rates'!$C$4:$C$922,$AE407),SUMIFS('Growth rates'!O$4:O$922,'Growth rates'!$B$4:$B$922,Demands_tra!$A407,'Growth rates'!$C$4:$C$922,$AF407))</f>
        <v>0.691690911393244</v>
      </c>
      <c r="AS407" s="6">
        <f ca="1">IF($AF407="",SUMIFS('Growth rates'!P$4:P$922,'Growth rates'!$B$4:$B$922,Demands_tra!$A407,'Growth rates'!$C$4:$C$922,$AE407),SUMIFS('Growth rates'!P$4:P$922,'Growth rates'!$B$4:$B$922,Demands_tra!$A407,'Growth rates'!$C$4:$C$922,$AF407))</f>
        <v>0.673621453497746</v>
      </c>
      <c r="AT407" s="6">
        <f ca="1">IF($AF407="",SUMIFS('Growth rates'!Q$4:Q$922,'Growth rates'!$B$4:$B$922,Demands_tra!$A407,'Growth rates'!$C$4:$C$922,$AE407),SUMIFS('Growth rates'!Q$4:Q$922,'Growth rates'!$B$4:$B$922,Demands_tra!$A407,'Growth rates'!$C$4:$C$922,$AF407))</f>
        <v>0.656544614384337</v>
      </c>
      <c r="AU407" s="6">
        <f ca="1">IF($AF407="",SUMIFS('Growth rates'!R$4:R$922,'Growth rates'!$B$4:$B$922,Demands_tra!$A407,'Growth rates'!$C$4:$C$922,$AE407),SUMIFS('Growth rates'!R$4:R$922,'Growth rates'!$B$4:$B$922,Demands_tra!$A407,'Growth rates'!$C$4:$C$922,$AF407))</f>
        <v>0.640411701869658</v>
      </c>
      <c r="AV407" s="6">
        <f ca="1">IF($AF407="",SUMIFS('Growth rates'!S$4:S$922,'Growth rates'!$B$4:$B$922,Demands_tra!$A407,'Growth rates'!$C$4:$C$922,$AE407),SUMIFS('Growth rates'!S$4:S$922,'Growth rates'!$B$4:$B$922,Demands_tra!$A407,'Growth rates'!$C$4:$C$922,$AF407))</f>
        <v>0.625131630997149</v>
      </c>
      <c r="AW407" s="6">
        <f ca="1">IF($AF407="",SUMIFS('Growth rates'!T$4:T$922,'Growth rates'!$B$4:$B$922,Demands_tra!$A407,'Growth rates'!$C$4:$C$922,$AE407),SUMIFS('Growth rates'!T$4:T$922,'Growth rates'!$B$4:$B$922,Demands_tra!$A407,'Growth rates'!$C$4:$C$922,$AF407))</f>
        <v>0.610205886556249</v>
      </c>
      <c r="AX407" s="6">
        <f ca="1">IF($AF407="",SUMIFS('Growth rates'!U$4:U$922,'Growth rates'!$B$4:$B$922,Demands_tra!$A407,'Growth rates'!$C$4:$C$922,$AE407),SUMIFS('Growth rates'!U$4:U$922,'Growth rates'!$B$4:$B$922,Demands_tra!$A407,'Growth rates'!$C$4:$C$922,$AF407))</f>
        <v>0.594771408317638</v>
      </c>
      <c r="AY407" s="6">
        <f ca="1">IF($AF407="",SUMIFS('Growth rates'!V$4:V$922,'Growth rates'!$B$4:$B$922,Demands_tra!$A407,'Growth rates'!$C$4:$C$922,$AE407),SUMIFS('Growth rates'!V$4:V$922,'Growth rates'!$B$4:$B$922,Demands_tra!$A407,'Growth rates'!$C$4:$C$922,$AF407))</f>
        <v>0</v>
      </c>
      <c r="AZ407" s="6">
        <f ca="1">IF($AF407="",SUMIFS('Growth rates'!W$4:W$922,'Growth rates'!$B$4:$B$922,Demands_tra!$A407,'Growth rates'!$C$4:$C$922,$AE407),SUMIFS('Growth rates'!W$4:W$922,'Growth rates'!$B$4:$B$922,Demands_tra!$A407,'Growth rates'!$C$4:$C$922,$AF407))</f>
        <v>0</v>
      </c>
      <c r="BA407" s="6">
        <f ca="1">IF($AF407="",SUMIFS('Growth rates'!X$4:X$922,'Growth rates'!$B$4:$B$922,Demands_tra!$A407,'Growth rates'!$C$4:$C$922,$AE407),SUMIFS('Growth rates'!X$4:X$922,'Growth rates'!$B$4:$B$922,Demands_tra!$A407,'Growth rates'!$C$4:$C$922,$AF407))</f>
        <v>0</v>
      </c>
      <c r="BB407" s="6">
        <f ca="1">IF($AF407="",SUMIFS('Growth rates'!Y$4:Y$922,'Growth rates'!$B$4:$B$922,Demands_tra!$A407,'Growth rates'!$C$4:$C$922,$AE407),SUMIFS('Growth rates'!Y$4:Y$922,'Growth rates'!$B$4:$B$922,Demands_tra!$A407,'Growth rates'!$C$4:$C$922,$AF407))</f>
        <v>0</v>
      </c>
      <c r="BC407" s="6">
        <f ca="1">IF($AF407="",SUMIFS('Growth rates'!Z$4:Z$922,'Growth rates'!$B$4:$B$922,Demands_tra!$A407,'Growth rates'!$C$4:$C$922,$AE407),SUMIFS('Growth rates'!Z$4:Z$922,'Growth rates'!$B$4:$B$922,Demands_tra!$A407,'Growth rates'!$C$4:$C$922,$AF407))</f>
        <v>0</v>
      </c>
      <c r="BD407" s="6">
        <f ca="1">IF($AF407="",SUMIFS('Growth rates'!AA$4:AA$922,'Growth rates'!$B$4:$B$922,Demands_tra!$A407,'Growth rates'!$C$4:$C$922,$AE407),SUMIFS('Growth rates'!AA$4:AA$922,'Growth rates'!$B$4:$B$922,Demands_tra!$A407,'Growth rates'!$C$4:$C$922,$AF407))</f>
        <v>0</v>
      </c>
      <c r="BE407" s="6">
        <f ca="1">IF($AF407="",SUMIFS('Growth rates'!AB$4:AB$922,'Growth rates'!$B$4:$B$922,Demands_tra!$A407,'Growth rates'!$C$4:$C$922,$AE407),SUMIFS('Growth rates'!AB$4:AB$922,'Growth rates'!$B$4:$B$922,Demands_tra!$A407,'Growth rates'!$C$4:$C$922,$AF407))</f>
        <v>0</v>
      </c>
      <c r="BF407" s="6">
        <f ca="1">IF($AF407="",SUMIFS('Growth rates'!AC$4:AC$922,'Growth rates'!$B$4:$B$922,Demands_tra!$A407,'Growth rates'!$C$4:$C$922,$AE407),SUMIFS('Growth rates'!AC$4:AC$922,'Growth rates'!$B$4:$B$922,Demands_tra!$A407,'Growth rates'!$C$4:$C$922,$AF407))</f>
        <v>0</v>
      </c>
      <c r="BH407" t="str">
        <f ca="1">VLOOKUP($C407,'Default drvr and elast'!$A$4:$F$49,MATCH(VLOOKUP(A407,Classification!$B$4:$D$42,3,FALSE),'Default drvr and elast'!$D$3:$F$3,0)+3,FALSE)</f>
        <v>High2</v>
      </c>
      <c r="BJ407" s="6">
        <f ca="1">IF($BI407="",SUMIF(Elasticities!$B$5:$B$52,Demands_tra!$BH407,Elasticities!C$5:C$52),SUMIF(Elasticities!$B$5:$B$52,Demands_tra!$BI407,Elasticities!C$5:C$52))</f>
        <v>0.999999999999992</v>
      </c>
      <c r="BK407" s="6">
        <f ca="1">IF($BI407="",SUMIF(Elasticities!$B$5:$B$52,Demands_tra!$BH407,Elasticities!D$5:D$52),SUMIF(Elasticities!$B$5:$B$52,Demands_tra!$BI407,Elasticities!D$5:D$52))</f>
        <v>0.997560975609749</v>
      </c>
      <c r="BL407" s="6">
        <f ca="1">IF($BI407="",SUMIF(Elasticities!$B$5:$B$52,Demands_tra!$BH407,Elasticities!E$5:E$52),SUMIF(Elasticities!$B$5:$B$52,Demands_tra!$BI407,Elasticities!E$5:E$52))</f>
        <v>0.985365853658529</v>
      </c>
      <c r="BM407" s="6">
        <f ca="1">IF($BI407="",SUMIF(Elasticities!$B$5:$B$52,Demands_tra!$BH407,Elasticities!F$5:F$52),SUMIF(Elasticities!$B$5:$B$52,Demands_tra!$BI407,Elasticities!F$5:F$52))</f>
        <v>0.973170731707309</v>
      </c>
      <c r="BN407" s="6">
        <f ca="1">IF($BI407="",SUMIF(Elasticities!$B$5:$B$52,Demands_tra!$BH407,Elasticities!G$5:G$52),SUMIF(Elasticities!$B$5:$B$52,Demands_tra!$BI407,Elasticities!G$5:G$52))</f>
        <v>0.96097560975609</v>
      </c>
      <c r="BO407" s="6">
        <f ca="1">IF($BI407="",SUMIF(Elasticities!$B$5:$B$52,Demands_tra!$BH407,Elasticities!H$5:H$52),SUMIF(Elasticities!$B$5:$B$52,Demands_tra!$BI407,Elasticities!H$5:H$52))</f>
        <v>0.948780487804871</v>
      </c>
      <c r="BP407" s="6">
        <f ca="1">IF($BI407="",SUMIF(Elasticities!$B$5:$B$52,Demands_tra!$BH407,Elasticities!I$5:I$52),SUMIF(Elasticities!$B$5:$B$52,Demands_tra!$BI407,Elasticities!I$5:I$52))</f>
        <v>0.936585365853651</v>
      </c>
      <c r="BQ407" s="6">
        <f ca="1">IF($BI407="",SUMIF(Elasticities!$B$5:$B$52,Demands_tra!$BH407,Elasticities!J$5:J$52),SUMIF(Elasticities!$B$5:$B$52,Demands_tra!$BI407,Elasticities!J$5:J$52))</f>
        <v>0.924390243902432</v>
      </c>
      <c r="BR407" s="6">
        <f ca="1">IF($BI407="",SUMIF(Elasticities!$B$5:$B$52,Demands_tra!$BH407,Elasticities!K$5:K$52),SUMIF(Elasticities!$B$5:$B$52,Demands_tra!$BI407,Elasticities!K$5:K$52))</f>
        <v>0.912195121951213</v>
      </c>
      <c r="BS407" s="6">
        <f ca="1">IF($BI407="",SUMIF(Elasticities!$B$5:$B$52,Demands_tra!$BH407,Elasticities!L$5:L$52),SUMIF(Elasticities!$B$5:$B$52,Demands_tra!$BI407,Elasticities!L$5:L$52))</f>
        <v>0.899999999999992</v>
      </c>
      <c r="BT407" s="6">
        <f ca="1">IF($BI407="",SUMIF(Elasticities!$B$5:$B$52,Demands_tra!$BH407,Elasticities!M$5:M$52),SUMIF(Elasticities!$B$5:$B$52,Demands_tra!$BI407,Elasticities!M$5:M$52))</f>
        <v>0.887499999999992</v>
      </c>
      <c r="BU407" s="6">
        <f ca="1">IF($BI407="",SUMIF(Elasticities!$B$5:$B$52,Demands_tra!$BH407,Elasticities!N$5:N$52),SUMIF(Elasticities!$B$5:$B$52,Demands_tra!$BI407,Elasticities!N$5:N$52))</f>
        <v>0.874999999999992</v>
      </c>
      <c r="BV407" s="6">
        <f ca="1">IF($BI407="",SUMIF(Elasticities!$B$5:$B$52,Demands_tra!$BH407,Elasticities!O$5:O$52),SUMIF(Elasticities!$B$5:$B$52,Demands_tra!$BI407,Elasticities!O$5:O$52))</f>
        <v>0.862499999999992</v>
      </c>
      <c r="BW407" s="6">
        <f ca="1">IF($BI407="",SUMIF(Elasticities!$B$5:$B$52,Demands_tra!$BH407,Elasticities!P$5:P$52),SUMIF(Elasticities!$B$5:$B$52,Demands_tra!$BI407,Elasticities!P$5:P$52))</f>
        <v>0.849999999999993</v>
      </c>
      <c r="BX407" s="6">
        <f ca="1">IF($BI407="",SUMIF(Elasticities!$B$5:$B$52,Demands_tra!$BH407,Elasticities!Q$5:Q$52),SUMIF(Elasticities!$B$5:$B$52,Demands_tra!$BI407,Elasticities!Q$5:Q$52))</f>
        <v>0.837499999999992</v>
      </c>
      <c r="BY407" s="6">
        <f ca="1">IF($BI407="",SUMIF(Elasticities!$B$5:$B$52,Demands_tra!$BH407,Elasticities!R$5:R$52),SUMIF(Elasticities!$B$5:$B$52,Demands_tra!$BI407,Elasticities!R$5:R$52))</f>
        <v>0.824999999999992</v>
      </c>
      <c r="BZ407" s="6">
        <f ca="1">IF($BI407="",SUMIF(Elasticities!$B$5:$B$52,Demands_tra!$BH407,Elasticities!S$5:S$52),SUMIF(Elasticities!$B$5:$B$52,Demands_tra!$BI407,Elasticities!S$5:S$52))</f>
        <v>0.812499999999992</v>
      </c>
      <c r="CA407" s="6">
        <f ca="1">IF($BI407="",SUMIF(Elasticities!$B$5:$B$52,Demands_tra!$BH407,Elasticities!T$5:T$52),SUMIF(Elasticities!$B$5:$B$52,Demands_tra!$BI407,Elasticities!T$5:T$52))</f>
        <v>0.799999999999992</v>
      </c>
      <c r="CB407" s="6" t="e">
        <f ca="1">IF($BI407="",SUMIF(Elasticities!$B$5:$B$52,Demands_tra!$BH407,Elasticities!U$5:U$52),SUMIF(Elasticities!$B$5:$B$52,Demands_tra!$BI407,Elasticities!U$5:U$52))</f>
        <v>#VALUE!</v>
      </c>
      <c r="CC407" s="6" t="e">
        <f ca="1">IF($BI407="",SUMIF(Elasticities!$B$5:$B$52,Demands_tra!$BH407,Elasticities!V$5:V$52),SUMIF(Elasticities!$B$5:$B$52,Demands_tra!$BI407,Elasticities!V$5:V$52))</f>
        <v>#VALUE!</v>
      </c>
      <c r="CD407" s="6" t="e">
        <f ca="1">IF($BI407="",SUMIF(Elasticities!$B$5:$B$52,Demands_tra!$BH407,Elasticities!W$5:W$52),SUMIF(Elasticities!$B$5:$B$52,Demands_tra!$BI407,Elasticities!W$5:W$52))</f>
        <v>#VALUE!</v>
      </c>
      <c r="CE407" s="6" t="e">
        <f ca="1">IF($BI407="",SUMIF(Elasticities!$B$5:$B$52,Demands_tra!$BH407,Elasticities!X$5:X$52),SUMIF(Elasticities!$B$5:$B$52,Demands_tra!$BI407,Elasticities!X$5:X$52))</f>
        <v>#VALUE!</v>
      </c>
      <c r="CF407" s="6" t="e">
        <f ca="1">IF($BI407="",SUMIF(Elasticities!$B$5:$B$52,Demands_tra!$BH407,Elasticities!Y$5:Y$52),SUMIF(Elasticities!$B$5:$B$52,Demands_tra!$BI407,Elasticities!Y$5:Y$52))</f>
        <v>#VALUE!</v>
      </c>
      <c r="CG407" s="6" t="e">
        <f ca="1">IF($BI407="",SUMIF(Elasticities!$B$5:$B$52,Demands_tra!$BH407,Elasticities!Z$5:Z$52),SUMIF(Elasticities!$B$5:$B$52,Demands_tra!$BI407,Elasticities!Z$5:Z$52))</f>
        <v>#VALUE!</v>
      </c>
      <c r="CH407" s="6" t="e">
        <f ca="1">IF($BI407="",SUMIF(Elasticities!$B$5:$B$52,Demands_tra!$BH407,Elasticities!AA$5:AA$52),SUMIF(Elasticities!$B$5:$B$52,Demands_tra!$BI407,Elasticities!AA$5:AA$52))</f>
        <v>#VALUE!</v>
      </c>
      <c r="CI407" s="6" t="e">
        <f ca="1">IF($BI407="",SUMIF(Elasticities!$B$5:$B$52,Demands_tra!$BH407,Elasticities!AB$5:AB$52),SUMIF(Elasticities!$B$5:$B$52,Demands_tra!$BI407,Elasticities!AB$5:AB$52))</f>
        <v>#VALUE!</v>
      </c>
    </row>
    <row r="408" spans="1:87">
      <c r="A408" t="str">
        <f>IF(BYDem_tra!B407="","\I:",BYDem_tra!B407)</f>
        <v>Ukraine</v>
      </c>
      <c r="B408" t="str">
        <f>BYDem_tra!E407</f>
        <v>Trd_car</v>
      </c>
      <c r="C408" t="str">
        <f t="shared" si="272"/>
        <v>Trd_car</v>
      </c>
      <c r="D408" s="3">
        <f>SUMIFS(BYDem_tra!$M$2:$M$2000,BYDem_tra!$B$2:$B$2000,Demands_tra!$A408,BYDem_tra!$E$2:$E$2000,Demands_tra!$B408)</f>
        <v>52.452</v>
      </c>
      <c r="E408" s="3">
        <f ca="1" t="shared" si="273"/>
        <v>54.9585102902391</v>
      </c>
      <c r="F408" s="3">
        <f ca="1" t="shared" si="274"/>
        <v>55.5145418072006</v>
      </c>
      <c r="G408" s="3">
        <f ca="1" t="shared" si="275"/>
        <v>68.3093213185352</v>
      </c>
      <c r="H408" s="3">
        <f ca="1" t="shared" si="276"/>
        <v>82.4555544995846</v>
      </c>
      <c r="I408" s="3">
        <f ca="1" t="shared" si="277"/>
        <v>97.183739599583</v>
      </c>
      <c r="J408" s="3">
        <f ca="1" t="shared" si="278"/>
        <v>112.094818905687</v>
      </c>
      <c r="K408" s="3">
        <f ca="1" t="shared" si="279"/>
        <v>127.453754661498</v>
      </c>
      <c r="L408" s="3">
        <f ca="1" t="shared" si="280"/>
        <v>143.6873967248</v>
      </c>
      <c r="M408" s="3">
        <f ca="1" t="shared" si="281"/>
        <v>161.01048854507</v>
      </c>
      <c r="N408" s="3">
        <f ca="1" t="shared" si="282"/>
        <v>179.123977454505</v>
      </c>
      <c r="O408" s="3">
        <f ca="1" t="shared" si="283"/>
        <v>197.563889857768</v>
      </c>
      <c r="P408" s="3">
        <f ca="1" t="shared" si="284"/>
        <v>215.969072924254</v>
      </c>
      <c r="Q408" s="3">
        <f ca="1" t="shared" si="285"/>
        <v>234.362259457896</v>
      </c>
      <c r="R408" s="3">
        <f ca="1" t="shared" si="286"/>
        <v>253.139832020142</v>
      </c>
      <c r="S408" s="3">
        <f ca="1" t="shared" si="287"/>
        <v>272.582452801747</v>
      </c>
      <c r="T408" s="3">
        <f ca="1" t="shared" si="288"/>
        <v>292.724299316637</v>
      </c>
      <c r="U408" s="3">
        <f ca="1" t="shared" si="289"/>
        <v>313.585361955746</v>
      </c>
      <c r="V408" s="3" t="e">
        <f ca="1" t="shared" si="264"/>
        <v>#VALUE!</v>
      </c>
      <c r="W408" s="3" t="e">
        <f ca="1" t="shared" si="265"/>
        <v>#DIV/0!</v>
      </c>
      <c r="X408" s="3" t="e">
        <f ca="1" t="shared" si="266"/>
        <v>#DIV/0!</v>
      </c>
      <c r="Y408" s="3" t="e">
        <f ca="1" t="shared" si="267"/>
        <v>#DIV/0!</v>
      </c>
      <c r="Z408" s="3" t="e">
        <f ca="1" t="shared" si="268"/>
        <v>#DIV/0!</v>
      </c>
      <c r="AA408" s="3" t="e">
        <f ca="1" t="shared" si="269"/>
        <v>#DIV/0!</v>
      </c>
      <c r="AB408" s="3" t="e">
        <f ca="1" t="shared" si="270"/>
        <v>#DIV/0!</v>
      </c>
      <c r="AC408" s="3" t="e">
        <f ca="1" t="shared" si="271"/>
        <v>#DIV/0!</v>
      </c>
      <c r="AE408" s="34" t="str">
        <f ca="1">VLOOKUP($C408,'Default drvr and elast'!$A$4:$C$49,MATCH(VLOOKUP(A408,Classification!$B$4:$D$99,2,FALSE),'Default drvr and elast'!$A$3:$C$3,0),FALSE)</f>
        <v>GDPPCAP</v>
      </c>
      <c r="AF408" s="4"/>
      <c r="AG408" s="6">
        <f ca="1">IF($AF408="",SUMIFS('Growth rates'!D$4:D$922,'Growth rates'!$B$4:$B$922,Demands_tra!$A408,'Growth rates'!$C$4:$C$922,$AE408),SUMIFS('Growth rates'!D$4:D$922,'Growth rates'!$B$4:$B$922,Demands_tra!$A408,'Growth rates'!$C$4:$C$922,$AF408))</f>
        <v>1</v>
      </c>
      <c r="AH408" s="6">
        <f ca="1">IF($AF408="",SUMIFS('Growth rates'!E$4:E$922,'Growth rates'!$B$4:$B$922,Demands_tra!$A408,'Growth rates'!$C$4:$C$922,$AE408),SUMIFS('Growth rates'!E$4:E$922,'Growth rates'!$B$4:$B$922,Demands_tra!$A408,'Growth rates'!$C$4:$C$922,$AF408))</f>
        <v>1.04790358188929</v>
      </c>
      <c r="AI408" s="6">
        <f ca="1">IF($AF408="",SUMIFS('Growth rates'!F$4:F$922,'Growth rates'!$B$4:$B$922,Demands_tra!$A408,'Growth rates'!$C$4:$C$922,$AE408),SUMIFS('Growth rates'!F$4:F$922,'Growth rates'!$B$4:$B$922,Demands_tra!$A408,'Growth rates'!$C$4:$C$922,$AF408))</f>
        <v>1.05866298733265</v>
      </c>
      <c r="AJ408" s="6">
        <f ca="1">IF($AF408="",SUMIFS('Growth rates'!G$4:G$922,'Growth rates'!$B$4:$B$922,Demands_tra!$A408,'Growth rates'!$C$4:$C$922,$AE408),SUMIFS('Growth rates'!G$4:G$922,'Growth rates'!$B$4:$B$922,Demands_tra!$A408,'Growth rates'!$C$4:$C$922,$AF408))</f>
        <v>1.30938631153342</v>
      </c>
      <c r="AK408" s="6">
        <f ca="1">IF($AF408="",SUMIFS('Growth rates'!H$4:H$922,'Growth rates'!$B$4:$B$922,Demands_tra!$A408,'Growth rates'!$C$4:$C$922,$AE408),SUMIFS('Growth rates'!H$4:H$922,'Growth rates'!$B$4:$B$922,Demands_tra!$A408,'Growth rates'!$C$4:$C$922,$AF408))</f>
        <v>1.59155984295681</v>
      </c>
      <c r="AL408" s="6">
        <f ca="1">IF($AF408="",SUMIFS('Growth rates'!I$4:I$922,'Growth rates'!$B$4:$B$922,Demands_tra!$A408,'Growth rates'!$C$4:$C$922,$AE408),SUMIFS('Growth rates'!I$4:I$922,'Growth rates'!$B$4:$B$922,Demands_tra!$A408,'Growth rates'!$C$4:$C$922,$AF408))</f>
        <v>1.89119070603524</v>
      </c>
      <c r="AM408" s="6">
        <f ca="1">IF($AF408="",SUMIFS('Growth rates'!J$4:J$922,'Growth rates'!$B$4:$B$922,Demands_tra!$A408,'Growth rates'!$C$4:$C$922,$AE408),SUMIFS('Growth rates'!J$4:J$922,'Growth rates'!$B$4:$B$922,Demands_tra!$A408,'Growth rates'!$C$4:$C$922,$AF408))</f>
        <v>2.20100641231114</v>
      </c>
      <c r="AN408" s="6">
        <f ca="1">IF($AF408="",SUMIFS('Growth rates'!K$4:K$922,'Growth rates'!$B$4:$B$922,Demands_tra!$A408,'Growth rates'!$C$4:$C$922,$AE408),SUMIFS('Growth rates'!K$4:K$922,'Growth rates'!$B$4:$B$922,Demands_tra!$A408,'Growth rates'!$C$4:$C$922,$AF408))</f>
        <v>2.52724966518705</v>
      </c>
      <c r="AO408" s="6">
        <f ca="1">IF($AF408="",SUMIFS('Growth rates'!L$4:L$922,'Growth rates'!$B$4:$B$922,Demands_tra!$A408,'Growth rates'!$C$4:$C$922,$AE408),SUMIFS('Growth rates'!L$4:L$922,'Growth rates'!$B$4:$B$922,Demands_tra!$A408,'Growth rates'!$C$4:$C$922,$AF408))</f>
        <v>2.88012697529413</v>
      </c>
      <c r="AP408" s="6">
        <f ca="1">IF($AF408="",SUMIFS('Growth rates'!M$4:M$922,'Growth rates'!$B$4:$B$922,Demands_tra!$A408,'Growth rates'!$C$4:$C$922,$AE408),SUMIFS('Growth rates'!M$4:M$922,'Growth rates'!$B$4:$B$922,Demands_tra!$A408,'Growth rates'!$C$4:$C$922,$AF408))</f>
        <v>3.26593908612414</v>
      </c>
      <c r="AQ408" s="6">
        <f ca="1">IF($AF408="",SUMIFS('Growth rates'!N$4:N$922,'Growth rates'!$B$4:$B$922,Demands_tra!$A408,'Growth rates'!$C$4:$C$922,$AE408),SUMIFS('Growth rates'!N$4:N$922,'Growth rates'!$B$4:$B$922,Demands_tra!$A408,'Growth rates'!$C$4:$C$922,$AF408))</f>
        <v>3.6799269981126</v>
      </c>
      <c r="AR408" s="6">
        <f ca="1">IF($AF408="",SUMIFS('Growth rates'!O$4:O$922,'Growth rates'!$B$4:$B$922,Demands_tra!$A408,'Growth rates'!$C$4:$C$922,$AE408),SUMIFS('Growth rates'!O$4:O$922,'Growth rates'!$B$4:$B$922,Demands_tra!$A408,'Growth rates'!$C$4:$C$922,$AF408))</f>
        <v>4.11287553838325</v>
      </c>
      <c r="AS408" s="6">
        <f ca="1">IF($AF408="",SUMIFS('Growth rates'!P$4:P$922,'Growth rates'!$B$4:$B$922,Demands_tra!$A408,'Growth rates'!$C$4:$C$922,$AE408),SUMIFS('Growth rates'!P$4:P$922,'Growth rates'!$B$4:$B$922,Demands_tra!$A408,'Growth rates'!$C$4:$C$922,$AF408))</f>
        <v>4.55711694606513</v>
      </c>
      <c r="AT408" s="6">
        <f ca="1">IF($AF408="",SUMIFS('Growth rates'!Q$4:Q$922,'Growth rates'!$B$4:$B$922,Demands_tra!$A408,'Growth rates'!$C$4:$C$922,$AE408),SUMIFS('Growth rates'!Q$4:Q$922,'Growth rates'!$B$4:$B$922,Demands_tra!$A408,'Growth rates'!$C$4:$C$922,$AF408))</f>
        <v>5.0137177367664</v>
      </c>
      <c r="AU408" s="6">
        <f ca="1">IF($AF408="",SUMIFS('Growth rates'!R$4:R$922,'Growth rates'!$B$4:$B$922,Demands_tra!$A408,'Growth rates'!$C$4:$C$922,$AE408),SUMIFS('Growth rates'!R$4:R$922,'Growth rates'!$B$4:$B$922,Demands_tra!$A408,'Growth rates'!$C$4:$C$922,$AF408))</f>
        <v>5.49337037457066</v>
      </c>
      <c r="AV408" s="6">
        <f ca="1">IF($AF408="",SUMIFS('Growth rates'!S$4:S$922,'Growth rates'!$B$4:$B$922,Demands_tra!$A408,'Growth rates'!$C$4:$C$922,$AE408),SUMIFS('Growth rates'!S$4:S$922,'Growth rates'!$B$4:$B$922,Demands_tra!$A408,'Growth rates'!$C$4:$C$922,$AF408))</f>
        <v>6.00479219112564</v>
      </c>
      <c r="AW408" s="6">
        <f ca="1">IF($AF408="",SUMIFS('Growth rates'!T$4:T$922,'Growth rates'!$B$4:$B$922,Demands_tra!$A408,'Growth rates'!$C$4:$C$922,$AE408),SUMIFS('Growth rates'!T$4:T$922,'Growth rates'!$B$4:$B$922,Demands_tra!$A408,'Growth rates'!$C$4:$C$922,$AF408))</f>
        <v>6.55089699856415</v>
      </c>
      <c r="AX408" s="6">
        <f ca="1">IF($AF408="",SUMIFS('Growth rates'!U$4:U$922,'Growth rates'!$B$4:$B$922,Demands_tra!$A408,'Growth rates'!$C$4:$C$922,$AE408),SUMIFS('Growth rates'!U$4:U$922,'Growth rates'!$B$4:$B$922,Demands_tra!$A408,'Growth rates'!$C$4:$C$922,$AF408))</f>
        <v>7.13446092265769</v>
      </c>
      <c r="AY408" s="6">
        <f ca="1">IF($AF408="",SUMIFS('Growth rates'!V$4:V$922,'Growth rates'!$B$4:$B$922,Demands_tra!$A408,'Growth rates'!$C$4:$C$922,$AE408),SUMIFS('Growth rates'!V$4:V$922,'Growth rates'!$B$4:$B$922,Demands_tra!$A408,'Growth rates'!$C$4:$C$922,$AF408))</f>
        <v>0</v>
      </c>
      <c r="AZ408" s="6">
        <f ca="1">IF($AF408="",SUMIFS('Growth rates'!W$4:W$922,'Growth rates'!$B$4:$B$922,Demands_tra!$A408,'Growth rates'!$C$4:$C$922,$AE408),SUMIFS('Growth rates'!W$4:W$922,'Growth rates'!$B$4:$B$922,Demands_tra!$A408,'Growth rates'!$C$4:$C$922,$AF408))</f>
        <v>0</v>
      </c>
      <c r="BA408" s="6">
        <f ca="1">IF($AF408="",SUMIFS('Growth rates'!X$4:X$922,'Growth rates'!$B$4:$B$922,Demands_tra!$A408,'Growth rates'!$C$4:$C$922,$AE408),SUMIFS('Growth rates'!X$4:X$922,'Growth rates'!$B$4:$B$922,Demands_tra!$A408,'Growth rates'!$C$4:$C$922,$AF408))</f>
        <v>0</v>
      </c>
      <c r="BB408" s="6">
        <f ca="1">IF($AF408="",SUMIFS('Growth rates'!Y$4:Y$922,'Growth rates'!$B$4:$B$922,Demands_tra!$A408,'Growth rates'!$C$4:$C$922,$AE408),SUMIFS('Growth rates'!Y$4:Y$922,'Growth rates'!$B$4:$B$922,Demands_tra!$A408,'Growth rates'!$C$4:$C$922,$AF408))</f>
        <v>0</v>
      </c>
      <c r="BC408" s="6">
        <f ca="1">IF($AF408="",SUMIFS('Growth rates'!Z$4:Z$922,'Growth rates'!$B$4:$B$922,Demands_tra!$A408,'Growth rates'!$C$4:$C$922,$AE408),SUMIFS('Growth rates'!Z$4:Z$922,'Growth rates'!$B$4:$B$922,Demands_tra!$A408,'Growth rates'!$C$4:$C$922,$AF408))</f>
        <v>0</v>
      </c>
      <c r="BD408" s="6">
        <f ca="1">IF($AF408="",SUMIFS('Growth rates'!AA$4:AA$922,'Growth rates'!$B$4:$B$922,Demands_tra!$A408,'Growth rates'!$C$4:$C$922,$AE408),SUMIFS('Growth rates'!AA$4:AA$922,'Growth rates'!$B$4:$B$922,Demands_tra!$A408,'Growth rates'!$C$4:$C$922,$AF408))</f>
        <v>0</v>
      </c>
      <c r="BE408" s="6">
        <f ca="1">IF($AF408="",SUMIFS('Growth rates'!AB$4:AB$922,'Growth rates'!$B$4:$B$922,Demands_tra!$A408,'Growth rates'!$C$4:$C$922,$AE408),SUMIFS('Growth rates'!AB$4:AB$922,'Growth rates'!$B$4:$B$922,Demands_tra!$A408,'Growth rates'!$C$4:$C$922,$AF408))</f>
        <v>0</v>
      </c>
      <c r="BF408" s="6">
        <f ca="1">IF($AF408="",SUMIFS('Growth rates'!AC$4:AC$922,'Growth rates'!$B$4:$B$922,Demands_tra!$A408,'Growth rates'!$C$4:$C$922,$AE408),SUMIFS('Growth rates'!AC$4:AC$922,'Growth rates'!$B$4:$B$922,Demands_tra!$A408,'Growth rates'!$C$4:$C$922,$AF408))</f>
        <v>0</v>
      </c>
      <c r="BH408" t="str">
        <f ca="1">VLOOKUP($C408,'Default drvr and elast'!$A$4:$F$49,MATCH(VLOOKUP(A408,Classification!$B$4:$D$42,3,FALSE),'Default drvr and elast'!$D$3:$F$3,0)+3,FALSE)</f>
        <v>High2</v>
      </c>
      <c r="BJ408" s="6">
        <f ca="1">IF($BI408="",SUMIF(Elasticities!$B$5:$B$52,Demands_tra!$BH408,Elasticities!C$5:C$52),SUMIF(Elasticities!$B$5:$B$52,Demands_tra!$BI408,Elasticities!C$5:C$52))</f>
        <v>0.999999999999992</v>
      </c>
      <c r="BK408" s="6">
        <f ca="1">IF($BI408="",SUMIF(Elasticities!$B$5:$B$52,Demands_tra!$BH408,Elasticities!D$5:D$52),SUMIF(Elasticities!$B$5:$B$52,Demands_tra!$BI408,Elasticities!D$5:D$52))</f>
        <v>0.997560975609749</v>
      </c>
      <c r="BL408" s="6">
        <f ca="1">IF($BI408="",SUMIF(Elasticities!$B$5:$B$52,Demands_tra!$BH408,Elasticities!E$5:E$52),SUMIF(Elasticities!$B$5:$B$52,Demands_tra!$BI408,Elasticities!E$5:E$52))</f>
        <v>0.985365853658529</v>
      </c>
      <c r="BM408" s="6">
        <f ca="1">IF($BI408="",SUMIF(Elasticities!$B$5:$B$52,Demands_tra!$BH408,Elasticities!F$5:F$52),SUMIF(Elasticities!$B$5:$B$52,Demands_tra!$BI408,Elasticities!F$5:F$52))</f>
        <v>0.973170731707309</v>
      </c>
      <c r="BN408" s="6">
        <f ca="1">IF($BI408="",SUMIF(Elasticities!$B$5:$B$52,Demands_tra!$BH408,Elasticities!G$5:G$52),SUMIF(Elasticities!$B$5:$B$52,Demands_tra!$BI408,Elasticities!G$5:G$52))</f>
        <v>0.96097560975609</v>
      </c>
      <c r="BO408" s="6">
        <f ca="1">IF($BI408="",SUMIF(Elasticities!$B$5:$B$52,Demands_tra!$BH408,Elasticities!H$5:H$52),SUMIF(Elasticities!$B$5:$B$52,Demands_tra!$BI408,Elasticities!H$5:H$52))</f>
        <v>0.948780487804871</v>
      </c>
      <c r="BP408" s="6">
        <f ca="1">IF($BI408="",SUMIF(Elasticities!$B$5:$B$52,Demands_tra!$BH408,Elasticities!I$5:I$52),SUMIF(Elasticities!$B$5:$B$52,Demands_tra!$BI408,Elasticities!I$5:I$52))</f>
        <v>0.936585365853651</v>
      </c>
      <c r="BQ408" s="6">
        <f ca="1">IF($BI408="",SUMIF(Elasticities!$B$5:$B$52,Demands_tra!$BH408,Elasticities!J$5:J$52),SUMIF(Elasticities!$B$5:$B$52,Demands_tra!$BI408,Elasticities!J$5:J$52))</f>
        <v>0.924390243902432</v>
      </c>
      <c r="BR408" s="6">
        <f ca="1">IF($BI408="",SUMIF(Elasticities!$B$5:$B$52,Demands_tra!$BH408,Elasticities!K$5:K$52),SUMIF(Elasticities!$B$5:$B$52,Demands_tra!$BI408,Elasticities!K$5:K$52))</f>
        <v>0.912195121951213</v>
      </c>
      <c r="BS408" s="6">
        <f ca="1">IF($BI408="",SUMIF(Elasticities!$B$5:$B$52,Demands_tra!$BH408,Elasticities!L$5:L$52),SUMIF(Elasticities!$B$5:$B$52,Demands_tra!$BI408,Elasticities!L$5:L$52))</f>
        <v>0.899999999999992</v>
      </c>
      <c r="BT408" s="6">
        <f ca="1">IF($BI408="",SUMIF(Elasticities!$B$5:$B$52,Demands_tra!$BH408,Elasticities!M$5:M$52),SUMIF(Elasticities!$B$5:$B$52,Demands_tra!$BI408,Elasticities!M$5:M$52))</f>
        <v>0.887499999999992</v>
      </c>
      <c r="BU408" s="6">
        <f ca="1">IF($BI408="",SUMIF(Elasticities!$B$5:$B$52,Demands_tra!$BH408,Elasticities!N$5:N$52),SUMIF(Elasticities!$B$5:$B$52,Demands_tra!$BI408,Elasticities!N$5:N$52))</f>
        <v>0.874999999999992</v>
      </c>
      <c r="BV408" s="6">
        <f ca="1">IF($BI408="",SUMIF(Elasticities!$B$5:$B$52,Demands_tra!$BH408,Elasticities!O$5:O$52),SUMIF(Elasticities!$B$5:$B$52,Demands_tra!$BI408,Elasticities!O$5:O$52))</f>
        <v>0.862499999999992</v>
      </c>
      <c r="BW408" s="6">
        <f ca="1">IF($BI408="",SUMIF(Elasticities!$B$5:$B$52,Demands_tra!$BH408,Elasticities!P$5:P$52),SUMIF(Elasticities!$B$5:$B$52,Demands_tra!$BI408,Elasticities!P$5:P$52))</f>
        <v>0.849999999999993</v>
      </c>
      <c r="BX408" s="6">
        <f ca="1">IF($BI408="",SUMIF(Elasticities!$B$5:$B$52,Demands_tra!$BH408,Elasticities!Q$5:Q$52),SUMIF(Elasticities!$B$5:$B$52,Demands_tra!$BI408,Elasticities!Q$5:Q$52))</f>
        <v>0.837499999999992</v>
      </c>
      <c r="BY408" s="6">
        <f ca="1">IF($BI408="",SUMIF(Elasticities!$B$5:$B$52,Demands_tra!$BH408,Elasticities!R$5:R$52),SUMIF(Elasticities!$B$5:$B$52,Demands_tra!$BI408,Elasticities!R$5:R$52))</f>
        <v>0.824999999999992</v>
      </c>
      <c r="BZ408" s="6">
        <f ca="1">IF($BI408="",SUMIF(Elasticities!$B$5:$B$52,Demands_tra!$BH408,Elasticities!S$5:S$52),SUMIF(Elasticities!$B$5:$B$52,Demands_tra!$BI408,Elasticities!S$5:S$52))</f>
        <v>0.812499999999992</v>
      </c>
      <c r="CA408" s="6">
        <f ca="1">IF($BI408="",SUMIF(Elasticities!$B$5:$B$52,Demands_tra!$BH408,Elasticities!T$5:T$52),SUMIF(Elasticities!$B$5:$B$52,Demands_tra!$BI408,Elasticities!T$5:T$52))</f>
        <v>0.799999999999992</v>
      </c>
      <c r="CB408" s="6" t="e">
        <f ca="1">IF($BI408="",SUMIF(Elasticities!$B$5:$B$52,Demands_tra!$BH408,Elasticities!U$5:U$52),SUMIF(Elasticities!$B$5:$B$52,Demands_tra!$BI408,Elasticities!U$5:U$52))</f>
        <v>#VALUE!</v>
      </c>
      <c r="CC408" s="6" t="e">
        <f ca="1">IF($BI408="",SUMIF(Elasticities!$B$5:$B$52,Demands_tra!$BH408,Elasticities!V$5:V$52),SUMIF(Elasticities!$B$5:$B$52,Demands_tra!$BI408,Elasticities!V$5:V$52))</f>
        <v>#VALUE!</v>
      </c>
      <c r="CD408" s="6" t="e">
        <f ca="1">IF($BI408="",SUMIF(Elasticities!$B$5:$B$52,Demands_tra!$BH408,Elasticities!W$5:W$52),SUMIF(Elasticities!$B$5:$B$52,Demands_tra!$BI408,Elasticities!W$5:W$52))</f>
        <v>#VALUE!</v>
      </c>
      <c r="CE408" s="6" t="e">
        <f ca="1">IF($BI408="",SUMIF(Elasticities!$B$5:$B$52,Demands_tra!$BH408,Elasticities!X$5:X$52),SUMIF(Elasticities!$B$5:$B$52,Demands_tra!$BI408,Elasticities!X$5:X$52))</f>
        <v>#VALUE!</v>
      </c>
      <c r="CF408" s="6" t="e">
        <f ca="1">IF($BI408="",SUMIF(Elasticities!$B$5:$B$52,Demands_tra!$BH408,Elasticities!Y$5:Y$52),SUMIF(Elasticities!$B$5:$B$52,Demands_tra!$BI408,Elasticities!Y$5:Y$52))</f>
        <v>#VALUE!</v>
      </c>
      <c r="CG408" s="6" t="e">
        <f ca="1">IF($BI408="",SUMIF(Elasticities!$B$5:$B$52,Demands_tra!$BH408,Elasticities!Z$5:Z$52),SUMIF(Elasticities!$B$5:$B$52,Demands_tra!$BI408,Elasticities!Z$5:Z$52))</f>
        <v>#VALUE!</v>
      </c>
      <c r="CH408" s="6" t="e">
        <f ca="1">IF($BI408="",SUMIF(Elasticities!$B$5:$B$52,Demands_tra!$BH408,Elasticities!AA$5:AA$52),SUMIF(Elasticities!$B$5:$B$52,Demands_tra!$BI408,Elasticities!AA$5:AA$52))</f>
        <v>#VALUE!</v>
      </c>
      <c r="CI408" s="6" t="e">
        <f ca="1">IF($BI408="",SUMIF(Elasticities!$B$5:$B$52,Demands_tra!$BH408,Elasticities!AB$5:AB$52),SUMIF(Elasticities!$B$5:$B$52,Demands_tra!$BI408,Elasticities!AB$5:AB$52))</f>
        <v>#VALUE!</v>
      </c>
    </row>
    <row r="409" spans="1:87">
      <c r="A409" t="str">
        <f>IF(BYDem_tra!B408="","\I:",BYDem_tra!B408)</f>
        <v>Ukraine</v>
      </c>
      <c r="B409" t="str">
        <f>BYDem_tra!E408</f>
        <v>Trd_hdt</v>
      </c>
      <c r="C409" t="str">
        <f t="shared" si="272"/>
        <v>Trd_hdt</v>
      </c>
      <c r="D409" s="3">
        <f>SUMIFS(BYDem_tra!$M$2:$M$2000,BYDem_tra!$B$2:$B$2000,Demands_tra!$A409,BYDem_tra!$E$2:$E$2000,Demands_tra!$B409)</f>
        <v>20.6</v>
      </c>
      <c r="E409" s="3">
        <f ca="1" t="shared" si="273"/>
        <v>20.899957482641</v>
      </c>
      <c r="F409" s="3">
        <f ca="1" t="shared" si="274"/>
        <v>17.6964093865489</v>
      </c>
      <c r="G409" s="3">
        <f ca="1" t="shared" si="275"/>
        <v>22.0018098094489</v>
      </c>
      <c r="H409" s="3">
        <f ca="1" t="shared" si="276"/>
        <v>26.4711239900171</v>
      </c>
      <c r="I409" s="3">
        <f ca="1" t="shared" si="277"/>
        <v>30.7860013482538</v>
      </c>
      <c r="J409" s="3">
        <f ca="1" t="shared" si="278"/>
        <v>34.8119401555183</v>
      </c>
      <c r="K409" s="3">
        <f ca="1" t="shared" si="279"/>
        <v>38.7128068155611</v>
      </c>
      <c r="L409" s="3">
        <f ca="1" t="shared" si="280"/>
        <v>42.6226719986838</v>
      </c>
      <c r="M409" s="3">
        <f ca="1" t="shared" si="281"/>
        <v>46.6412172777932</v>
      </c>
      <c r="N409" s="3">
        <f ca="1" t="shared" si="282"/>
        <v>50.6560618796025</v>
      </c>
      <c r="O409" s="3">
        <f ca="1" t="shared" si="283"/>
        <v>54.5556195733326</v>
      </c>
      <c r="P409" s="3">
        <f ca="1" t="shared" si="284"/>
        <v>58.2760599600796</v>
      </c>
      <c r="Q409" s="3">
        <f ca="1" t="shared" si="285"/>
        <v>61.8576272599314</v>
      </c>
      <c r="R409" s="3">
        <f ca="1" t="shared" si="286"/>
        <v>65.4190042960356</v>
      </c>
      <c r="S409" s="3">
        <f ca="1" t="shared" si="287"/>
        <v>69.0359543208409</v>
      </c>
      <c r="T409" s="3">
        <f ca="1" t="shared" si="288"/>
        <v>72.676152475767</v>
      </c>
      <c r="U409" s="3">
        <f ca="1" t="shared" si="289"/>
        <v>76.2538206925376</v>
      </c>
      <c r="V409" s="3" t="e">
        <f ca="1" t="shared" si="264"/>
        <v>#VALUE!</v>
      </c>
      <c r="W409" s="3" t="e">
        <f ca="1" t="shared" si="265"/>
        <v>#DIV/0!</v>
      </c>
      <c r="X409" s="3" t="e">
        <f ca="1" t="shared" si="266"/>
        <v>#DIV/0!</v>
      </c>
      <c r="Y409" s="3" t="e">
        <f ca="1" t="shared" si="267"/>
        <v>#DIV/0!</v>
      </c>
      <c r="Z409" s="3" t="e">
        <f ca="1" t="shared" si="268"/>
        <v>#DIV/0!</v>
      </c>
      <c r="AA409" s="3" t="e">
        <f ca="1" t="shared" si="269"/>
        <v>#DIV/0!</v>
      </c>
      <c r="AB409" s="3" t="e">
        <f ca="1" t="shared" si="270"/>
        <v>#DIV/0!</v>
      </c>
      <c r="AC409" s="3" t="e">
        <f ca="1" t="shared" si="271"/>
        <v>#DIV/0!</v>
      </c>
      <c r="AE409" s="34" t="str">
        <f ca="1">VLOOKUP($C409,'Default drvr and elast'!$A$4:$C$49,MATCH(VLOOKUP(A409,Classification!$B$4:$D$99,2,FALSE),'Default drvr and elast'!$A$3:$C$3,0),FALSE)</f>
        <v>GDP</v>
      </c>
      <c r="AF409" s="4"/>
      <c r="AG409" s="6">
        <f ca="1">IF($AF409="",SUMIFS('Growth rates'!D$4:D$922,'Growth rates'!$B$4:$B$922,Demands_tra!$A409,'Growth rates'!$C$4:$C$922,$AE409),SUMIFS('Growth rates'!D$4:D$922,'Growth rates'!$B$4:$B$922,Demands_tra!$A409,'Growth rates'!$C$4:$C$922,$AF409))</f>
        <v>1</v>
      </c>
      <c r="AH409" s="6">
        <f ca="1">IF($AF409="",SUMIFS('Growth rates'!E$4:E$922,'Growth rates'!$B$4:$B$922,Demands_tra!$A409,'Growth rates'!$C$4:$C$922,$AE409),SUMIFS('Growth rates'!E$4:E$922,'Growth rates'!$B$4:$B$922,Demands_tra!$A409,'Growth rates'!$C$4:$C$922,$AF409))</f>
        <v>1.0145966444184</v>
      </c>
      <c r="AI409" s="6">
        <f ca="1">IF($AF409="",SUMIFS('Growth rates'!F$4:F$922,'Growth rates'!$B$4:$B$922,Demands_tra!$A409,'Growth rates'!$C$4:$C$922,$AE409),SUMIFS('Growth rates'!F$4:F$922,'Growth rates'!$B$4:$B$922,Demands_tra!$A409,'Growth rates'!$C$4:$C$922,$AF409))</f>
        <v>0.856769478056215</v>
      </c>
      <c r="AJ409" s="6">
        <f ca="1">IF($AF409="",SUMIFS('Growth rates'!G$4:G$922,'Growth rates'!$B$4:$B$922,Demands_tra!$A409,'Growth rates'!$C$4:$C$922,$AE409),SUMIFS('Growth rates'!G$4:G$922,'Growth rates'!$B$4:$B$922,Demands_tra!$A409,'Growth rates'!$C$4:$C$922,$AF409))</f>
        <v>1.0709615244502</v>
      </c>
      <c r="AK409" s="6">
        <f ca="1">IF($AF409="",SUMIFS('Growth rates'!H$4:H$922,'Growth rates'!$B$4:$B$922,Demands_tra!$A409,'Growth rates'!$C$4:$C$922,$AE409),SUMIFS('Growth rates'!H$4:H$922,'Growth rates'!$B$4:$B$922,Demands_tra!$A409,'Growth rates'!$C$4:$C$922,$AF409))</f>
        <v>1.29734461405191</v>
      </c>
      <c r="AL409" s="6">
        <f ca="1">IF($AF409="",SUMIFS('Growth rates'!I$4:I$922,'Growth rates'!$B$4:$B$922,Demands_tra!$A409,'Growth rates'!$C$4:$C$922,$AE409),SUMIFS('Growth rates'!I$4:I$922,'Growth rates'!$B$4:$B$922,Demands_tra!$A409,'Growth rates'!$C$4:$C$922,$AF409))</f>
        <v>1.52023209843737</v>
      </c>
      <c r="AM409" s="6">
        <f ca="1">IF($AF409="",SUMIFS('Growth rates'!J$4:J$922,'Growth rates'!$B$4:$B$922,Demands_tra!$A409,'Growth rates'!$C$4:$C$922,$AE409),SUMIFS('Growth rates'!J$4:J$922,'Growth rates'!$B$4:$B$922,Demands_tra!$A409,'Growth rates'!$C$4:$C$922,$AF409))</f>
        <v>1.73249613354527</v>
      </c>
      <c r="AN409" s="6">
        <f ca="1">IF($AF409="",SUMIFS('Growth rates'!K$4:K$922,'Growth rates'!$B$4:$B$922,Demands_tra!$A409,'Growth rates'!$C$4:$C$922,$AE409),SUMIFS('Growth rates'!K$4:K$922,'Growth rates'!$B$4:$B$922,Demands_tra!$A409,'Growth rates'!$C$4:$C$922,$AF409))</f>
        <v>1.94251088369941</v>
      </c>
      <c r="AO409" s="6">
        <f ca="1">IF($AF409="",SUMIFS('Growth rates'!L$4:L$922,'Growth rates'!$B$4:$B$922,Demands_tra!$A409,'Growth rates'!$C$4:$C$922,$AE409),SUMIFS('Growth rates'!L$4:L$922,'Growth rates'!$B$4:$B$922,Demands_tra!$A409,'Growth rates'!$C$4:$C$922,$AF409))</f>
        <v>2.15758237059863</v>
      </c>
      <c r="AP409" s="6">
        <f ca="1">IF($AF409="",SUMIFS('Growth rates'!M$4:M$922,'Growth rates'!$B$4:$B$922,Demands_tra!$A409,'Growth rates'!$C$4:$C$922,$AE409),SUMIFS('Growth rates'!M$4:M$922,'Growth rates'!$B$4:$B$922,Demands_tra!$A409,'Growth rates'!$C$4:$C$922,$AF409))</f>
        <v>2.38360559676455</v>
      </c>
      <c r="AQ409" s="6">
        <f ca="1">IF($AF409="",SUMIFS('Growth rates'!N$4:N$922,'Growth rates'!$B$4:$B$922,Demands_tra!$A409,'Growth rates'!$C$4:$C$922,$AE409),SUMIFS('Growth rates'!N$4:N$922,'Growth rates'!$B$4:$B$922,Demands_tra!$A409,'Growth rates'!$C$4:$C$922,$AF409))</f>
        <v>2.61479338945824</v>
      </c>
      <c r="AR409" s="6">
        <f ca="1">IF($AF409="",SUMIFS('Growth rates'!O$4:O$922,'Growth rates'!$B$4:$B$922,Demands_tra!$A409,'Growth rates'!$C$4:$C$922,$AE409),SUMIFS('Growth rates'!O$4:O$922,'Growth rates'!$B$4:$B$922,Demands_tra!$A409,'Growth rates'!$C$4:$C$922,$AF409))</f>
        <v>2.84483862959129</v>
      </c>
      <c r="AS409" s="6">
        <f ca="1">IF($AF409="",SUMIFS('Growth rates'!P$4:P$922,'Growth rates'!$B$4:$B$922,Demands_tra!$A409,'Growth rates'!$C$4:$C$922,$AE409),SUMIFS('Growth rates'!P$4:P$922,'Growth rates'!$B$4:$B$922,Demands_tra!$A409,'Growth rates'!$C$4:$C$922,$AF409))</f>
        <v>3.0697717409676</v>
      </c>
      <c r="AT409" s="6">
        <f ca="1">IF($AF409="",SUMIFS('Growth rates'!Q$4:Q$922,'Growth rates'!$B$4:$B$922,Demands_tra!$A409,'Growth rates'!$C$4:$C$922,$AE409),SUMIFS('Growth rates'!Q$4:Q$922,'Growth rates'!$B$4:$B$922,Demands_tra!$A409,'Growth rates'!$C$4:$C$922,$AF409))</f>
        <v>3.29172937811721</v>
      </c>
      <c r="AU409" s="6">
        <f ca="1">IF($AF409="",SUMIFS('Growth rates'!R$4:R$922,'Growth rates'!$B$4:$B$922,Demands_tra!$A409,'Growth rates'!$C$4:$C$922,$AE409),SUMIFS('Growth rates'!R$4:R$922,'Growth rates'!$B$4:$B$922,Demands_tra!$A409,'Growth rates'!$C$4:$C$922,$AF409))</f>
        <v>3.51801867057916</v>
      </c>
      <c r="AV409" s="6">
        <f ca="1">IF($AF409="",SUMIFS('Growth rates'!S$4:S$922,'Growth rates'!$B$4:$B$922,Demands_tra!$A409,'Growth rates'!$C$4:$C$922,$AE409),SUMIFS('Growth rates'!S$4:S$922,'Growth rates'!$B$4:$B$922,Demands_tra!$A409,'Growth rates'!$C$4:$C$922,$AF409))</f>
        <v>3.75378553623732</v>
      </c>
      <c r="AW409" s="6">
        <f ca="1">IF($AF409="",SUMIFS('Growth rates'!T$4:T$922,'Growth rates'!$B$4:$B$922,Demands_tra!$A409,'Growth rates'!$C$4:$C$922,$AE409),SUMIFS('Growth rates'!T$4:T$922,'Growth rates'!$B$4:$B$922,Demands_tra!$A409,'Growth rates'!$C$4:$C$922,$AF409))</f>
        <v>3.99739591074752</v>
      </c>
      <c r="AX409" s="6">
        <f ca="1">IF($AF409="",SUMIFS('Growth rates'!U$4:U$922,'Growth rates'!$B$4:$B$922,Demands_tra!$A409,'Growth rates'!$C$4:$C$922,$AE409),SUMIFS('Growth rates'!U$4:U$922,'Growth rates'!$B$4:$B$922,Demands_tra!$A409,'Growth rates'!$C$4:$C$922,$AF409))</f>
        <v>4.24337337055627</v>
      </c>
      <c r="AY409" s="6">
        <f ca="1">IF($AF409="",SUMIFS('Growth rates'!V$4:V$922,'Growth rates'!$B$4:$B$922,Demands_tra!$A409,'Growth rates'!$C$4:$C$922,$AE409),SUMIFS('Growth rates'!V$4:V$922,'Growth rates'!$B$4:$B$922,Demands_tra!$A409,'Growth rates'!$C$4:$C$922,$AF409))</f>
        <v>0</v>
      </c>
      <c r="AZ409" s="6">
        <f ca="1">IF($AF409="",SUMIFS('Growth rates'!W$4:W$922,'Growth rates'!$B$4:$B$922,Demands_tra!$A409,'Growth rates'!$C$4:$C$922,$AE409),SUMIFS('Growth rates'!W$4:W$922,'Growth rates'!$B$4:$B$922,Demands_tra!$A409,'Growth rates'!$C$4:$C$922,$AF409))</f>
        <v>0</v>
      </c>
      <c r="BA409" s="6">
        <f ca="1">IF($AF409="",SUMIFS('Growth rates'!X$4:X$922,'Growth rates'!$B$4:$B$922,Demands_tra!$A409,'Growth rates'!$C$4:$C$922,$AE409),SUMIFS('Growth rates'!X$4:X$922,'Growth rates'!$B$4:$B$922,Demands_tra!$A409,'Growth rates'!$C$4:$C$922,$AF409))</f>
        <v>0</v>
      </c>
      <c r="BB409" s="6">
        <f ca="1">IF($AF409="",SUMIFS('Growth rates'!Y$4:Y$922,'Growth rates'!$B$4:$B$922,Demands_tra!$A409,'Growth rates'!$C$4:$C$922,$AE409),SUMIFS('Growth rates'!Y$4:Y$922,'Growth rates'!$B$4:$B$922,Demands_tra!$A409,'Growth rates'!$C$4:$C$922,$AF409))</f>
        <v>0</v>
      </c>
      <c r="BC409" s="6">
        <f ca="1">IF($AF409="",SUMIFS('Growth rates'!Z$4:Z$922,'Growth rates'!$B$4:$B$922,Demands_tra!$A409,'Growth rates'!$C$4:$C$922,$AE409),SUMIFS('Growth rates'!Z$4:Z$922,'Growth rates'!$B$4:$B$922,Demands_tra!$A409,'Growth rates'!$C$4:$C$922,$AF409))</f>
        <v>0</v>
      </c>
      <c r="BD409" s="6">
        <f ca="1">IF($AF409="",SUMIFS('Growth rates'!AA$4:AA$922,'Growth rates'!$B$4:$B$922,Demands_tra!$A409,'Growth rates'!$C$4:$C$922,$AE409),SUMIFS('Growth rates'!AA$4:AA$922,'Growth rates'!$B$4:$B$922,Demands_tra!$A409,'Growth rates'!$C$4:$C$922,$AF409))</f>
        <v>0</v>
      </c>
      <c r="BE409" s="6">
        <f ca="1">IF($AF409="",SUMIFS('Growth rates'!AB$4:AB$922,'Growth rates'!$B$4:$B$922,Demands_tra!$A409,'Growth rates'!$C$4:$C$922,$AE409),SUMIFS('Growth rates'!AB$4:AB$922,'Growth rates'!$B$4:$B$922,Demands_tra!$A409,'Growth rates'!$C$4:$C$922,$AF409))</f>
        <v>0</v>
      </c>
      <c r="BF409" s="6">
        <f ca="1">IF($AF409="",SUMIFS('Growth rates'!AC$4:AC$922,'Growth rates'!$B$4:$B$922,Demands_tra!$A409,'Growth rates'!$C$4:$C$922,$AE409),SUMIFS('Growth rates'!AC$4:AC$922,'Growth rates'!$B$4:$B$922,Demands_tra!$A409,'Growth rates'!$C$4:$C$922,$AF409))</f>
        <v>0</v>
      </c>
      <c r="BH409" t="str">
        <f ca="1">VLOOKUP($C409,'Default drvr and elast'!$A$4:$F$49,MATCH(VLOOKUP(A409,Classification!$B$4:$D$42,3,FALSE),'Default drvr and elast'!$D$3:$F$3,0)+3,FALSE)</f>
        <v>High2</v>
      </c>
      <c r="BJ409" s="6">
        <f ca="1">IF($BI409="",SUMIF(Elasticities!$B$5:$B$52,Demands_tra!$BH409,Elasticities!C$5:C$52),SUMIF(Elasticities!$B$5:$B$52,Demands_tra!$BI409,Elasticities!C$5:C$52))</f>
        <v>0.999999999999992</v>
      </c>
      <c r="BK409" s="6">
        <f ca="1">IF($BI409="",SUMIF(Elasticities!$B$5:$B$52,Demands_tra!$BH409,Elasticities!D$5:D$52),SUMIF(Elasticities!$B$5:$B$52,Demands_tra!$BI409,Elasticities!D$5:D$52))</f>
        <v>0.997560975609749</v>
      </c>
      <c r="BL409" s="6">
        <f ca="1">IF($BI409="",SUMIF(Elasticities!$B$5:$B$52,Demands_tra!$BH409,Elasticities!E$5:E$52),SUMIF(Elasticities!$B$5:$B$52,Demands_tra!$BI409,Elasticities!E$5:E$52))</f>
        <v>0.985365853658529</v>
      </c>
      <c r="BM409" s="6">
        <f ca="1">IF($BI409="",SUMIF(Elasticities!$B$5:$B$52,Demands_tra!$BH409,Elasticities!F$5:F$52),SUMIF(Elasticities!$B$5:$B$52,Demands_tra!$BI409,Elasticities!F$5:F$52))</f>
        <v>0.973170731707309</v>
      </c>
      <c r="BN409" s="6">
        <f ca="1">IF($BI409="",SUMIF(Elasticities!$B$5:$B$52,Demands_tra!$BH409,Elasticities!G$5:G$52),SUMIF(Elasticities!$B$5:$B$52,Demands_tra!$BI409,Elasticities!G$5:G$52))</f>
        <v>0.96097560975609</v>
      </c>
      <c r="BO409" s="6">
        <f ca="1">IF($BI409="",SUMIF(Elasticities!$B$5:$B$52,Demands_tra!$BH409,Elasticities!H$5:H$52),SUMIF(Elasticities!$B$5:$B$52,Demands_tra!$BI409,Elasticities!H$5:H$52))</f>
        <v>0.948780487804871</v>
      </c>
      <c r="BP409" s="6">
        <f ca="1">IF($BI409="",SUMIF(Elasticities!$B$5:$B$52,Demands_tra!$BH409,Elasticities!I$5:I$52),SUMIF(Elasticities!$B$5:$B$52,Demands_tra!$BI409,Elasticities!I$5:I$52))</f>
        <v>0.936585365853651</v>
      </c>
      <c r="BQ409" s="6">
        <f ca="1">IF($BI409="",SUMIF(Elasticities!$B$5:$B$52,Demands_tra!$BH409,Elasticities!J$5:J$52),SUMIF(Elasticities!$B$5:$B$52,Demands_tra!$BI409,Elasticities!J$5:J$52))</f>
        <v>0.924390243902432</v>
      </c>
      <c r="BR409" s="6">
        <f ca="1">IF($BI409="",SUMIF(Elasticities!$B$5:$B$52,Demands_tra!$BH409,Elasticities!K$5:K$52),SUMIF(Elasticities!$B$5:$B$52,Demands_tra!$BI409,Elasticities!K$5:K$52))</f>
        <v>0.912195121951213</v>
      </c>
      <c r="BS409" s="6">
        <f ca="1">IF($BI409="",SUMIF(Elasticities!$B$5:$B$52,Demands_tra!$BH409,Elasticities!L$5:L$52),SUMIF(Elasticities!$B$5:$B$52,Demands_tra!$BI409,Elasticities!L$5:L$52))</f>
        <v>0.899999999999992</v>
      </c>
      <c r="BT409" s="6">
        <f ca="1">IF($BI409="",SUMIF(Elasticities!$B$5:$B$52,Demands_tra!$BH409,Elasticities!M$5:M$52),SUMIF(Elasticities!$B$5:$B$52,Demands_tra!$BI409,Elasticities!M$5:M$52))</f>
        <v>0.887499999999992</v>
      </c>
      <c r="BU409" s="6">
        <f ca="1">IF($BI409="",SUMIF(Elasticities!$B$5:$B$52,Demands_tra!$BH409,Elasticities!N$5:N$52),SUMIF(Elasticities!$B$5:$B$52,Demands_tra!$BI409,Elasticities!N$5:N$52))</f>
        <v>0.874999999999992</v>
      </c>
      <c r="BV409" s="6">
        <f ca="1">IF($BI409="",SUMIF(Elasticities!$B$5:$B$52,Demands_tra!$BH409,Elasticities!O$5:O$52),SUMIF(Elasticities!$B$5:$B$52,Demands_tra!$BI409,Elasticities!O$5:O$52))</f>
        <v>0.862499999999992</v>
      </c>
      <c r="BW409" s="6">
        <f ca="1">IF($BI409="",SUMIF(Elasticities!$B$5:$B$52,Demands_tra!$BH409,Elasticities!P$5:P$52),SUMIF(Elasticities!$B$5:$B$52,Demands_tra!$BI409,Elasticities!P$5:P$52))</f>
        <v>0.849999999999993</v>
      </c>
      <c r="BX409" s="6">
        <f ca="1">IF($BI409="",SUMIF(Elasticities!$B$5:$B$52,Demands_tra!$BH409,Elasticities!Q$5:Q$52),SUMIF(Elasticities!$B$5:$B$52,Demands_tra!$BI409,Elasticities!Q$5:Q$52))</f>
        <v>0.837499999999992</v>
      </c>
      <c r="BY409" s="6">
        <f ca="1">IF($BI409="",SUMIF(Elasticities!$B$5:$B$52,Demands_tra!$BH409,Elasticities!R$5:R$52),SUMIF(Elasticities!$B$5:$B$52,Demands_tra!$BI409,Elasticities!R$5:R$52))</f>
        <v>0.824999999999992</v>
      </c>
      <c r="BZ409" s="6">
        <f ca="1">IF($BI409="",SUMIF(Elasticities!$B$5:$B$52,Demands_tra!$BH409,Elasticities!S$5:S$52),SUMIF(Elasticities!$B$5:$B$52,Demands_tra!$BI409,Elasticities!S$5:S$52))</f>
        <v>0.812499999999992</v>
      </c>
      <c r="CA409" s="6">
        <f ca="1">IF($BI409="",SUMIF(Elasticities!$B$5:$B$52,Demands_tra!$BH409,Elasticities!T$5:T$52),SUMIF(Elasticities!$B$5:$B$52,Demands_tra!$BI409,Elasticities!T$5:T$52))</f>
        <v>0.799999999999992</v>
      </c>
      <c r="CB409" s="6" t="e">
        <f ca="1">IF($BI409="",SUMIF(Elasticities!$B$5:$B$52,Demands_tra!$BH409,Elasticities!U$5:U$52),SUMIF(Elasticities!$B$5:$B$52,Demands_tra!$BI409,Elasticities!U$5:U$52))</f>
        <v>#VALUE!</v>
      </c>
      <c r="CC409" s="6" t="e">
        <f ca="1">IF($BI409="",SUMIF(Elasticities!$B$5:$B$52,Demands_tra!$BH409,Elasticities!V$5:V$52),SUMIF(Elasticities!$B$5:$B$52,Demands_tra!$BI409,Elasticities!V$5:V$52))</f>
        <v>#VALUE!</v>
      </c>
      <c r="CD409" s="6" t="e">
        <f ca="1">IF($BI409="",SUMIF(Elasticities!$B$5:$B$52,Demands_tra!$BH409,Elasticities!W$5:W$52),SUMIF(Elasticities!$B$5:$B$52,Demands_tra!$BI409,Elasticities!W$5:W$52))</f>
        <v>#VALUE!</v>
      </c>
      <c r="CE409" s="6" t="e">
        <f ca="1">IF($BI409="",SUMIF(Elasticities!$B$5:$B$52,Demands_tra!$BH409,Elasticities!X$5:X$52),SUMIF(Elasticities!$B$5:$B$52,Demands_tra!$BI409,Elasticities!X$5:X$52))</f>
        <v>#VALUE!</v>
      </c>
      <c r="CF409" s="6" t="e">
        <f ca="1">IF($BI409="",SUMIF(Elasticities!$B$5:$B$52,Demands_tra!$BH409,Elasticities!Y$5:Y$52),SUMIF(Elasticities!$B$5:$B$52,Demands_tra!$BI409,Elasticities!Y$5:Y$52))</f>
        <v>#VALUE!</v>
      </c>
      <c r="CG409" s="6" t="e">
        <f ca="1">IF($BI409="",SUMIF(Elasticities!$B$5:$B$52,Demands_tra!$BH409,Elasticities!Z$5:Z$52),SUMIF(Elasticities!$B$5:$B$52,Demands_tra!$BI409,Elasticities!Z$5:Z$52))</f>
        <v>#VALUE!</v>
      </c>
      <c r="CH409" s="6" t="e">
        <f ca="1">IF($BI409="",SUMIF(Elasticities!$B$5:$B$52,Demands_tra!$BH409,Elasticities!AA$5:AA$52),SUMIF(Elasticities!$B$5:$B$52,Demands_tra!$BI409,Elasticities!AA$5:AA$52))</f>
        <v>#VALUE!</v>
      </c>
      <c r="CI409" s="6" t="e">
        <f ca="1">IF($BI409="",SUMIF(Elasticities!$B$5:$B$52,Demands_tra!$BH409,Elasticities!AB$5:AB$52),SUMIF(Elasticities!$B$5:$B$52,Demands_tra!$BI409,Elasticities!AB$5:AB$52))</f>
        <v>#VALUE!</v>
      </c>
    </row>
    <row r="410" spans="1:87">
      <c r="A410" t="str">
        <f>IF(BYDem_tra!B409="","\I:",BYDem_tra!B409)</f>
        <v>Ukraine</v>
      </c>
      <c r="B410" t="str">
        <f>BYDem_tra!E409</f>
        <v>Trd_lcv</v>
      </c>
      <c r="C410" t="str">
        <f t="shared" si="272"/>
        <v>Trd_lcv</v>
      </c>
      <c r="D410" s="3">
        <f>SUMIFS(BYDem_tra!$M$2:$M$2000,BYDem_tra!$B$2:$B$2000,Demands_tra!$A410,BYDem_tra!$E$2:$E$2000,Demands_tra!$B410)</f>
        <v>27.24</v>
      </c>
      <c r="E410" s="3">
        <f ca="1" t="shared" si="273"/>
        <v>27.6366428071428</v>
      </c>
      <c r="F410" s="3">
        <f ca="1" t="shared" si="274"/>
        <v>23.4004947422132</v>
      </c>
      <c r="G410" s="3">
        <f ca="1" t="shared" si="275"/>
        <v>29.0936553014266</v>
      </c>
      <c r="H410" s="3">
        <f ca="1" t="shared" si="276"/>
        <v>35.0035639557313</v>
      </c>
      <c r="I410" s="3">
        <f ca="1" t="shared" si="277"/>
        <v>40.7092561517686</v>
      </c>
      <c r="J410" s="3">
        <f ca="1" t="shared" si="278"/>
        <v>46.0328762056466</v>
      </c>
      <c r="K410" s="3">
        <f ca="1" t="shared" si="279"/>
        <v>51.1911095949458</v>
      </c>
      <c r="L410" s="3">
        <f ca="1" t="shared" si="280"/>
        <v>56.3612420021431</v>
      </c>
      <c r="M410" s="3">
        <f ca="1" t="shared" si="281"/>
        <v>61.6750853712178</v>
      </c>
      <c r="N410" s="3">
        <f ca="1" t="shared" si="282"/>
        <v>66.984035223319</v>
      </c>
      <c r="O410" s="3">
        <f ca="1" t="shared" si="283"/>
        <v>72.140537727067</v>
      </c>
      <c r="P410" s="3">
        <f ca="1" t="shared" si="284"/>
        <v>77.0601880248819</v>
      </c>
      <c r="Q410" s="3">
        <f ca="1" t="shared" si="285"/>
        <v>81.79620226022</v>
      </c>
      <c r="R410" s="3">
        <f ca="1" t="shared" si="286"/>
        <v>86.5055183021363</v>
      </c>
      <c r="S410" s="3">
        <f ca="1" t="shared" si="287"/>
        <v>91.2883201795974</v>
      </c>
      <c r="T410" s="3">
        <f ca="1" t="shared" si="288"/>
        <v>96.1018637592181</v>
      </c>
      <c r="U410" s="3">
        <f ca="1" t="shared" si="289"/>
        <v>100.832722119647</v>
      </c>
      <c r="V410" s="3" t="e">
        <f ca="1" t="shared" si="264"/>
        <v>#VALUE!</v>
      </c>
      <c r="W410" s="3" t="e">
        <f ca="1" t="shared" si="265"/>
        <v>#DIV/0!</v>
      </c>
      <c r="X410" s="3" t="e">
        <f ca="1" t="shared" si="266"/>
        <v>#DIV/0!</v>
      </c>
      <c r="Y410" s="3" t="e">
        <f ca="1" t="shared" si="267"/>
        <v>#DIV/0!</v>
      </c>
      <c r="Z410" s="3" t="e">
        <f ca="1" t="shared" si="268"/>
        <v>#DIV/0!</v>
      </c>
      <c r="AA410" s="3" t="e">
        <f ca="1" t="shared" si="269"/>
        <v>#DIV/0!</v>
      </c>
      <c r="AB410" s="3" t="e">
        <f ca="1" t="shared" si="270"/>
        <v>#DIV/0!</v>
      </c>
      <c r="AC410" s="3" t="e">
        <f ca="1" t="shared" si="271"/>
        <v>#DIV/0!</v>
      </c>
      <c r="AE410" s="34" t="str">
        <f ca="1">VLOOKUP($C410,'Default drvr and elast'!$A$4:$C$49,MATCH(VLOOKUP(A410,Classification!$B$4:$D$99,2,FALSE),'Default drvr and elast'!$A$3:$C$3,0),FALSE)</f>
        <v>GDP</v>
      </c>
      <c r="AF410" s="4"/>
      <c r="AG410" s="6">
        <f ca="1">IF($AF410="",SUMIFS('Growth rates'!D$4:D$922,'Growth rates'!$B$4:$B$922,Demands_tra!$A410,'Growth rates'!$C$4:$C$922,$AE410),SUMIFS('Growth rates'!D$4:D$922,'Growth rates'!$B$4:$B$922,Demands_tra!$A410,'Growth rates'!$C$4:$C$922,$AF410))</f>
        <v>1</v>
      </c>
      <c r="AH410" s="6">
        <f ca="1">IF($AF410="",SUMIFS('Growth rates'!E$4:E$922,'Growth rates'!$B$4:$B$922,Demands_tra!$A410,'Growth rates'!$C$4:$C$922,$AE410),SUMIFS('Growth rates'!E$4:E$922,'Growth rates'!$B$4:$B$922,Demands_tra!$A410,'Growth rates'!$C$4:$C$922,$AF410))</f>
        <v>1.0145966444184</v>
      </c>
      <c r="AI410" s="6">
        <f ca="1">IF($AF410="",SUMIFS('Growth rates'!F$4:F$922,'Growth rates'!$B$4:$B$922,Demands_tra!$A410,'Growth rates'!$C$4:$C$922,$AE410),SUMIFS('Growth rates'!F$4:F$922,'Growth rates'!$B$4:$B$922,Demands_tra!$A410,'Growth rates'!$C$4:$C$922,$AF410))</f>
        <v>0.856769478056215</v>
      </c>
      <c r="AJ410" s="6">
        <f ca="1">IF($AF410="",SUMIFS('Growth rates'!G$4:G$922,'Growth rates'!$B$4:$B$922,Demands_tra!$A410,'Growth rates'!$C$4:$C$922,$AE410),SUMIFS('Growth rates'!G$4:G$922,'Growth rates'!$B$4:$B$922,Demands_tra!$A410,'Growth rates'!$C$4:$C$922,$AF410))</f>
        <v>1.0709615244502</v>
      </c>
      <c r="AK410" s="6">
        <f ca="1">IF($AF410="",SUMIFS('Growth rates'!H$4:H$922,'Growth rates'!$B$4:$B$922,Demands_tra!$A410,'Growth rates'!$C$4:$C$922,$AE410),SUMIFS('Growth rates'!H$4:H$922,'Growth rates'!$B$4:$B$922,Demands_tra!$A410,'Growth rates'!$C$4:$C$922,$AF410))</f>
        <v>1.29734461405191</v>
      </c>
      <c r="AL410" s="6">
        <f ca="1">IF($AF410="",SUMIFS('Growth rates'!I$4:I$922,'Growth rates'!$B$4:$B$922,Demands_tra!$A410,'Growth rates'!$C$4:$C$922,$AE410),SUMIFS('Growth rates'!I$4:I$922,'Growth rates'!$B$4:$B$922,Demands_tra!$A410,'Growth rates'!$C$4:$C$922,$AF410))</f>
        <v>1.52023209843737</v>
      </c>
      <c r="AM410" s="6">
        <f ca="1">IF($AF410="",SUMIFS('Growth rates'!J$4:J$922,'Growth rates'!$B$4:$B$922,Demands_tra!$A410,'Growth rates'!$C$4:$C$922,$AE410),SUMIFS('Growth rates'!J$4:J$922,'Growth rates'!$B$4:$B$922,Demands_tra!$A410,'Growth rates'!$C$4:$C$922,$AF410))</f>
        <v>1.73249613354527</v>
      </c>
      <c r="AN410" s="6">
        <f ca="1">IF($AF410="",SUMIFS('Growth rates'!K$4:K$922,'Growth rates'!$B$4:$B$922,Demands_tra!$A410,'Growth rates'!$C$4:$C$922,$AE410),SUMIFS('Growth rates'!K$4:K$922,'Growth rates'!$B$4:$B$922,Demands_tra!$A410,'Growth rates'!$C$4:$C$922,$AF410))</f>
        <v>1.94251088369941</v>
      </c>
      <c r="AO410" s="6">
        <f ca="1">IF($AF410="",SUMIFS('Growth rates'!L$4:L$922,'Growth rates'!$B$4:$B$922,Demands_tra!$A410,'Growth rates'!$C$4:$C$922,$AE410),SUMIFS('Growth rates'!L$4:L$922,'Growth rates'!$B$4:$B$922,Demands_tra!$A410,'Growth rates'!$C$4:$C$922,$AF410))</f>
        <v>2.15758237059863</v>
      </c>
      <c r="AP410" s="6">
        <f ca="1">IF($AF410="",SUMIFS('Growth rates'!M$4:M$922,'Growth rates'!$B$4:$B$922,Demands_tra!$A410,'Growth rates'!$C$4:$C$922,$AE410),SUMIFS('Growth rates'!M$4:M$922,'Growth rates'!$B$4:$B$922,Demands_tra!$A410,'Growth rates'!$C$4:$C$922,$AF410))</f>
        <v>2.38360559676455</v>
      </c>
      <c r="AQ410" s="6">
        <f ca="1">IF($AF410="",SUMIFS('Growth rates'!N$4:N$922,'Growth rates'!$B$4:$B$922,Demands_tra!$A410,'Growth rates'!$C$4:$C$922,$AE410),SUMIFS('Growth rates'!N$4:N$922,'Growth rates'!$B$4:$B$922,Demands_tra!$A410,'Growth rates'!$C$4:$C$922,$AF410))</f>
        <v>2.61479338945824</v>
      </c>
      <c r="AR410" s="6">
        <f ca="1">IF($AF410="",SUMIFS('Growth rates'!O$4:O$922,'Growth rates'!$B$4:$B$922,Demands_tra!$A410,'Growth rates'!$C$4:$C$922,$AE410),SUMIFS('Growth rates'!O$4:O$922,'Growth rates'!$B$4:$B$922,Demands_tra!$A410,'Growth rates'!$C$4:$C$922,$AF410))</f>
        <v>2.84483862959129</v>
      </c>
      <c r="AS410" s="6">
        <f ca="1">IF($AF410="",SUMIFS('Growth rates'!P$4:P$922,'Growth rates'!$B$4:$B$922,Demands_tra!$A410,'Growth rates'!$C$4:$C$922,$AE410),SUMIFS('Growth rates'!P$4:P$922,'Growth rates'!$B$4:$B$922,Demands_tra!$A410,'Growth rates'!$C$4:$C$922,$AF410))</f>
        <v>3.0697717409676</v>
      </c>
      <c r="AT410" s="6">
        <f ca="1">IF($AF410="",SUMIFS('Growth rates'!Q$4:Q$922,'Growth rates'!$B$4:$B$922,Demands_tra!$A410,'Growth rates'!$C$4:$C$922,$AE410),SUMIFS('Growth rates'!Q$4:Q$922,'Growth rates'!$B$4:$B$922,Demands_tra!$A410,'Growth rates'!$C$4:$C$922,$AF410))</f>
        <v>3.29172937811721</v>
      </c>
      <c r="AU410" s="6">
        <f ca="1">IF($AF410="",SUMIFS('Growth rates'!R$4:R$922,'Growth rates'!$B$4:$B$922,Demands_tra!$A410,'Growth rates'!$C$4:$C$922,$AE410),SUMIFS('Growth rates'!R$4:R$922,'Growth rates'!$B$4:$B$922,Demands_tra!$A410,'Growth rates'!$C$4:$C$922,$AF410))</f>
        <v>3.51801867057916</v>
      </c>
      <c r="AV410" s="6">
        <f ca="1">IF($AF410="",SUMIFS('Growth rates'!S$4:S$922,'Growth rates'!$B$4:$B$922,Demands_tra!$A410,'Growth rates'!$C$4:$C$922,$AE410),SUMIFS('Growth rates'!S$4:S$922,'Growth rates'!$B$4:$B$922,Demands_tra!$A410,'Growth rates'!$C$4:$C$922,$AF410))</f>
        <v>3.75378553623732</v>
      </c>
      <c r="AW410" s="6">
        <f ca="1">IF($AF410="",SUMIFS('Growth rates'!T$4:T$922,'Growth rates'!$B$4:$B$922,Demands_tra!$A410,'Growth rates'!$C$4:$C$922,$AE410),SUMIFS('Growth rates'!T$4:T$922,'Growth rates'!$B$4:$B$922,Demands_tra!$A410,'Growth rates'!$C$4:$C$922,$AF410))</f>
        <v>3.99739591074752</v>
      </c>
      <c r="AX410" s="6">
        <f ca="1">IF($AF410="",SUMIFS('Growth rates'!U$4:U$922,'Growth rates'!$B$4:$B$922,Demands_tra!$A410,'Growth rates'!$C$4:$C$922,$AE410),SUMIFS('Growth rates'!U$4:U$922,'Growth rates'!$B$4:$B$922,Demands_tra!$A410,'Growth rates'!$C$4:$C$922,$AF410))</f>
        <v>4.24337337055627</v>
      </c>
      <c r="AY410" s="6">
        <f ca="1">IF($AF410="",SUMIFS('Growth rates'!V$4:V$922,'Growth rates'!$B$4:$B$922,Demands_tra!$A410,'Growth rates'!$C$4:$C$922,$AE410),SUMIFS('Growth rates'!V$4:V$922,'Growth rates'!$B$4:$B$922,Demands_tra!$A410,'Growth rates'!$C$4:$C$922,$AF410))</f>
        <v>0</v>
      </c>
      <c r="AZ410" s="6">
        <f ca="1">IF($AF410="",SUMIFS('Growth rates'!W$4:W$922,'Growth rates'!$B$4:$B$922,Demands_tra!$A410,'Growth rates'!$C$4:$C$922,$AE410),SUMIFS('Growth rates'!W$4:W$922,'Growth rates'!$B$4:$B$922,Demands_tra!$A410,'Growth rates'!$C$4:$C$922,$AF410))</f>
        <v>0</v>
      </c>
      <c r="BA410" s="6">
        <f ca="1">IF($AF410="",SUMIFS('Growth rates'!X$4:X$922,'Growth rates'!$B$4:$B$922,Demands_tra!$A410,'Growth rates'!$C$4:$C$922,$AE410),SUMIFS('Growth rates'!X$4:X$922,'Growth rates'!$B$4:$B$922,Demands_tra!$A410,'Growth rates'!$C$4:$C$922,$AF410))</f>
        <v>0</v>
      </c>
      <c r="BB410" s="6">
        <f ca="1">IF($AF410="",SUMIFS('Growth rates'!Y$4:Y$922,'Growth rates'!$B$4:$B$922,Demands_tra!$A410,'Growth rates'!$C$4:$C$922,$AE410),SUMIFS('Growth rates'!Y$4:Y$922,'Growth rates'!$B$4:$B$922,Demands_tra!$A410,'Growth rates'!$C$4:$C$922,$AF410))</f>
        <v>0</v>
      </c>
      <c r="BC410" s="6">
        <f ca="1">IF($AF410="",SUMIFS('Growth rates'!Z$4:Z$922,'Growth rates'!$B$4:$B$922,Demands_tra!$A410,'Growth rates'!$C$4:$C$922,$AE410),SUMIFS('Growth rates'!Z$4:Z$922,'Growth rates'!$B$4:$B$922,Demands_tra!$A410,'Growth rates'!$C$4:$C$922,$AF410))</f>
        <v>0</v>
      </c>
      <c r="BD410" s="6">
        <f ca="1">IF($AF410="",SUMIFS('Growth rates'!AA$4:AA$922,'Growth rates'!$B$4:$B$922,Demands_tra!$A410,'Growth rates'!$C$4:$C$922,$AE410),SUMIFS('Growth rates'!AA$4:AA$922,'Growth rates'!$B$4:$B$922,Demands_tra!$A410,'Growth rates'!$C$4:$C$922,$AF410))</f>
        <v>0</v>
      </c>
      <c r="BE410" s="6">
        <f ca="1">IF($AF410="",SUMIFS('Growth rates'!AB$4:AB$922,'Growth rates'!$B$4:$B$922,Demands_tra!$A410,'Growth rates'!$C$4:$C$922,$AE410),SUMIFS('Growth rates'!AB$4:AB$922,'Growth rates'!$B$4:$B$922,Demands_tra!$A410,'Growth rates'!$C$4:$C$922,$AF410))</f>
        <v>0</v>
      </c>
      <c r="BF410" s="6">
        <f ca="1">IF($AF410="",SUMIFS('Growth rates'!AC$4:AC$922,'Growth rates'!$B$4:$B$922,Demands_tra!$A410,'Growth rates'!$C$4:$C$922,$AE410),SUMIFS('Growth rates'!AC$4:AC$922,'Growth rates'!$B$4:$B$922,Demands_tra!$A410,'Growth rates'!$C$4:$C$922,$AF410))</f>
        <v>0</v>
      </c>
      <c r="BH410" t="str">
        <f ca="1">VLOOKUP($C410,'Default drvr and elast'!$A$4:$F$49,MATCH(VLOOKUP(A410,Classification!$B$4:$D$42,3,FALSE),'Default drvr and elast'!$D$3:$F$3,0)+3,FALSE)</f>
        <v>High2</v>
      </c>
      <c r="BJ410" s="6">
        <f ca="1">IF($BI410="",SUMIF(Elasticities!$B$5:$B$52,Demands_tra!$BH410,Elasticities!C$5:C$52),SUMIF(Elasticities!$B$5:$B$52,Demands_tra!$BI410,Elasticities!C$5:C$52))</f>
        <v>0.999999999999992</v>
      </c>
      <c r="BK410" s="6">
        <f ca="1">IF($BI410="",SUMIF(Elasticities!$B$5:$B$52,Demands_tra!$BH410,Elasticities!D$5:D$52),SUMIF(Elasticities!$B$5:$B$52,Demands_tra!$BI410,Elasticities!D$5:D$52))</f>
        <v>0.997560975609749</v>
      </c>
      <c r="BL410" s="6">
        <f ca="1">IF($BI410="",SUMIF(Elasticities!$B$5:$B$52,Demands_tra!$BH410,Elasticities!E$5:E$52),SUMIF(Elasticities!$B$5:$B$52,Demands_tra!$BI410,Elasticities!E$5:E$52))</f>
        <v>0.985365853658529</v>
      </c>
      <c r="BM410" s="6">
        <f ca="1">IF($BI410="",SUMIF(Elasticities!$B$5:$B$52,Demands_tra!$BH410,Elasticities!F$5:F$52),SUMIF(Elasticities!$B$5:$B$52,Demands_tra!$BI410,Elasticities!F$5:F$52))</f>
        <v>0.973170731707309</v>
      </c>
      <c r="BN410" s="6">
        <f ca="1">IF($BI410="",SUMIF(Elasticities!$B$5:$B$52,Demands_tra!$BH410,Elasticities!G$5:G$52),SUMIF(Elasticities!$B$5:$B$52,Demands_tra!$BI410,Elasticities!G$5:G$52))</f>
        <v>0.96097560975609</v>
      </c>
      <c r="BO410" s="6">
        <f ca="1">IF($BI410="",SUMIF(Elasticities!$B$5:$B$52,Demands_tra!$BH410,Elasticities!H$5:H$52),SUMIF(Elasticities!$B$5:$B$52,Demands_tra!$BI410,Elasticities!H$5:H$52))</f>
        <v>0.948780487804871</v>
      </c>
      <c r="BP410" s="6">
        <f ca="1">IF($BI410="",SUMIF(Elasticities!$B$5:$B$52,Demands_tra!$BH410,Elasticities!I$5:I$52),SUMIF(Elasticities!$B$5:$B$52,Demands_tra!$BI410,Elasticities!I$5:I$52))</f>
        <v>0.936585365853651</v>
      </c>
      <c r="BQ410" s="6">
        <f ca="1">IF($BI410="",SUMIF(Elasticities!$B$5:$B$52,Demands_tra!$BH410,Elasticities!J$5:J$52),SUMIF(Elasticities!$B$5:$B$52,Demands_tra!$BI410,Elasticities!J$5:J$52))</f>
        <v>0.924390243902432</v>
      </c>
      <c r="BR410" s="6">
        <f ca="1">IF($BI410="",SUMIF(Elasticities!$B$5:$B$52,Demands_tra!$BH410,Elasticities!K$5:K$52),SUMIF(Elasticities!$B$5:$B$52,Demands_tra!$BI410,Elasticities!K$5:K$52))</f>
        <v>0.912195121951213</v>
      </c>
      <c r="BS410" s="6">
        <f ca="1">IF($BI410="",SUMIF(Elasticities!$B$5:$B$52,Demands_tra!$BH410,Elasticities!L$5:L$52),SUMIF(Elasticities!$B$5:$B$52,Demands_tra!$BI410,Elasticities!L$5:L$52))</f>
        <v>0.899999999999992</v>
      </c>
      <c r="BT410" s="6">
        <f ca="1">IF($BI410="",SUMIF(Elasticities!$B$5:$B$52,Demands_tra!$BH410,Elasticities!M$5:M$52),SUMIF(Elasticities!$B$5:$B$52,Demands_tra!$BI410,Elasticities!M$5:M$52))</f>
        <v>0.887499999999992</v>
      </c>
      <c r="BU410" s="6">
        <f ca="1">IF($BI410="",SUMIF(Elasticities!$B$5:$B$52,Demands_tra!$BH410,Elasticities!N$5:N$52),SUMIF(Elasticities!$B$5:$B$52,Demands_tra!$BI410,Elasticities!N$5:N$52))</f>
        <v>0.874999999999992</v>
      </c>
      <c r="BV410" s="6">
        <f ca="1">IF($BI410="",SUMIF(Elasticities!$B$5:$B$52,Demands_tra!$BH410,Elasticities!O$5:O$52),SUMIF(Elasticities!$B$5:$B$52,Demands_tra!$BI410,Elasticities!O$5:O$52))</f>
        <v>0.862499999999992</v>
      </c>
      <c r="BW410" s="6">
        <f ca="1">IF($BI410="",SUMIF(Elasticities!$B$5:$B$52,Demands_tra!$BH410,Elasticities!P$5:P$52),SUMIF(Elasticities!$B$5:$B$52,Demands_tra!$BI410,Elasticities!P$5:P$52))</f>
        <v>0.849999999999993</v>
      </c>
      <c r="BX410" s="6">
        <f ca="1">IF($BI410="",SUMIF(Elasticities!$B$5:$B$52,Demands_tra!$BH410,Elasticities!Q$5:Q$52),SUMIF(Elasticities!$B$5:$B$52,Demands_tra!$BI410,Elasticities!Q$5:Q$52))</f>
        <v>0.837499999999992</v>
      </c>
      <c r="BY410" s="6">
        <f ca="1">IF($BI410="",SUMIF(Elasticities!$B$5:$B$52,Demands_tra!$BH410,Elasticities!R$5:R$52),SUMIF(Elasticities!$B$5:$B$52,Demands_tra!$BI410,Elasticities!R$5:R$52))</f>
        <v>0.824999999999992</v>
      </c>
      <c r="BZ410" s="6">
        <f ca="1">IF($BI410="",SUMIF(Elasticities!$B$5:$B$52,Demands_tra!$BH410,Elasticities!S$5:S$52),SUMIF(Elasticities!$B$5:$B$52,Demands_tra!$BI410,Elasticities!S$5:S$52))</f>
        <v>0.812499999999992</v>
      </c>
      <c r="CA410" s="6">
        <f ca="1">IF($BI410="",SUMIF(Elasticities!$B$5:$B$52,Demands_tra!$BH410,Elasticities!T$5:T$52),SUMIF(Elasticities!$B$5:$B$52,Demands_tra!$BI410,Elasticities!T$5:T$52))</f>
        <v>0.799999999999992</v>
      </c>
      <c r="CB410" s="6" t="e">
        <f ca="1">IF($BI410="",SUMIF(Elasticities!$B$5:$B$52,Demands_tra!$BH410,Elasticities!U$5:U$52),SUMIF(Elasticities!$B$5:$B$52,Demands_tra!$BI410,Elasticities!U$5:U$52))</f>
        <v>#VALUE!</v>
      </c>
      <c r="CC410" s="6" t="e">
        <f ca="1">IF($BI410="",SUMIF(Elasticities!$B$5:$B$52,Demands_tra!$BH410,Elasticities!V$5:V$52),SUMIF(Elasticities!$B$5:$B$52,Demands_tra!$BI410,Elasticities!V$5:V$52))</f>
        <v>#VALUE!</v>
      </c>
      <c r="CD410" s="6" t="e">
        <f ca="1">IF($BI410="",SUMIF(Elasticities!$B$5:$B$52,Demands_tra!$BH410,Elasticities!W$5:W$52),SUMIF(Elasticities!$B$5:$B$52,Demands_tra!$BI410,Elasticities!W$5:W$52))</f>
        <v>#VALUE!</v>
      </c>
      <c r="CE410" s="6" t="e">
        <f ca="1">IF($BI410="",SUMIF(Elasticities!$B$5:$B$52,Demands_tra!$BH410,Elasticities!X$5:X$52),SUMIF(Elasticities!$B$5:$B$52,Demands_tra!$BI410,Elasticities!X$5:X$52))</f>
        <v>#VALUE!</v>
      </c>
      <c r="CF410" s="6" t="e">
        <f ca="1">IF($BI410="",SUMIF(Elasticities!$B$5:$B$52,Demands_tra!$BH410,Elasticities!Y$5:Y$52),SUMIF(Elasticities!$B$5:$B$52,Demands_tra!$BI410,Elasticities!Y$5:Y$52))</f>
        <v>#VALUE!</v>
      </c>
      <c r="CG410" s="6" t="e">
        <f ca="1">IF($BI410="",SUMIF(Elasticities!$B$5:$B$52,Demands_tra!$BH410,Elasticities!Z$5:Z$52),SUMIF(Elasticities!$B$5:$B$52,Demands_tra!$BI410,Elasticities!Z$5:Z$52))</f>
        <v>#VALUE!</v>
      </c>
      <c r="CH410" s="6" t="e">
        <f ca="1">IF($BI410="",SUMIF(Elasticities!$B$5:$B$52,Demands_tra!$BH410,Elasticities!AA$5:AA$52),SUMIF(Elasticities!$B$5:$B$52,Demands_tra!$BI410,Elasticities!AA$5:AA$52))</f>
        <v>#VALUE!</v>
      </c>
      <c r="CI410" s="6" t="e">
        <f ca="1">IF($BI410="",SUMIF(Elasticities!$B$5:$B$52,Demands_tra!$BH410,Elasticities!AB$5:AB$52),SUMIF(Elasticities!$B$5:$B$52,Demands_tra!$BI410,Elasticities!AB$5:AB$52))</f>
        <v>#VALUE!</v>
      </c>
    </row>
    <row r="411" spans="1:87">
      <c r="A411" t="str">
        <f>IF(BYDem_tra!B410="","\I:",BYDem_tra!B410)</f>
        <v>WestBalkans</v>
      </c>
      <c r="B411" t="str">
        <f>BYDem_tra!E410</f>
        <v>TAD</v>
      </c>
      <c r="C411" t="str">
        <f t="shared" si="272"/>
        <v>TAD</v>
      </c>
      <c r="D411" s="3">
        <f>SUMIFS(BYDem_tra!$M$2:$M$2000,BYDem_tra!$B$2:$B$2000,Demands_tra!$A411,BYDem_tra!$E$2:$E$2000,Demands_tra!$B411)</f>
        <v>0</v>
      </c>
      <c r="E411" s="3">
        <f ca="1" t="shared" si="273"/>
        <v>0</v>
      </c>
      <c r="F411" s="3">
        <f ca="1" t="shared" si="274"/>
        <v>0</v>
      </c>
      <c r="G411" s="3">
        <f ca="1" t="shared" si="275"/>
        <v>0</v>
      </c>
      <c r="H411" s="3">
        <f ca="1" t="shared" si="276"/>
        <v>0</v>
      </c>
      <c r="I411" s="3">
        <f ca="1" t="shared" si="277"/>
        <v>0</v>
      </c>
      <c r="J411" s="3">
        <f ca="1" t="shared" si="278"/>
        <v>0</v>
      </c>
      <c r="K411" s="3">
        <f ca="1" t="shared" si="279"/>
        <v>0</v>
      </c>
      <c r="L411" s="3">
        <f ca="1" t="shared" si="280"/>
        <v>0</v>
      </c>
      <c r="M411" s="3">
        <f ca="1" t="shared" si="281"/>
        <v>0</v>
      </c>
      <c r="N411" s="3">
        <f ca="1" t="shared" si="282"/>
        <v>0</v>
      </c>
      <c r="O411" s="3">
        <f ca="1" t="shared" si="283"/>
        <v>0</v>
      </c>
      <c r="P411" s="3">
        <f ca="1" t="shared" si="284"/>
        <v>0</v>
      </c>
      <c r="Q411" s="3">
        <f ca="1" t="shared" si="285"/>
        <v>0</v>
      </c>
      <c r="R411" s="3">
        <f ca="1" t="shared" si="286"/>
        <v>0</v>
      </c>
      <c r="S411" s="3">
        <f ca="1" t="shared" si="287"/>
        <v>0</v>
      </c>
      <c r="T411" s="3">
        <f ca="1" t="shared" si="288"/>
        <v>0</v>
      </c>
      <c r="U411" s="3">
        <f ca="1" t="shared" si="289"/>
        <v>0</v>
      </c>
      <c r="V411" s="3" t="e">
        <f ca="1" t="shared" si="264"/>
        <v>#VALUE!</v>
      </c>
      <c r="W411" s="3" t="e">
        <f ca="1" t="shared" si="265"/>
        <v>#DIV/0!</v>
      </c>
      <c r="X411" s="3" t="e">
        <f ca="1" t="shared" si="266"/>
        <v>#DIV/0!</v>
      </c>
      <c r="Y411" s="3" t="e">
        <f ca="1" t="shared" si="267"/>
        <v>#DIV/0!</v>
      </c>
      <c r="Z411" s="3" t="e">
        <f ca="1" t="shared" si="268"/>
        <v>#DIV/0!</v>
      </c>
      <c r="AA411" s="3" t="e">
        <f ca="1" t="shared" si="269"/>
        <v>#DIV/0!</v>
      </c>
      <c r="AB411" s="3" t="e">
        <f ca="1" t="shared" si="270"/>
        <v>#DIV/0!</v>
      </c>
      <c r="AC411" s="3" t="e">
        <f ca="1" t="shared" si="271"/>
        <v>#DIV/0!</v>
      </c>
      <c r="AE411" s="34" t="str">
        <f ca="1">VLOOKUP($C411,'Default drvr and elast'!$A$4:$C$49,MATCH(VLOOKUP(A411,Classification!$B$4:$D$99,2,FALSE),'Default drvr and elast'!$A$3:$C$3,0),FALSE)</f>
        <v>GDP</v>
      </c>
      <c r="AF411" s="4"/>
      <c r="AG411" s="6">
        <f ca="1">IF($AF411="",SUMIFS('Growth rates'!D$4:D$922,'Growth rates'!$B$4:$B$922,Demands_tra!$A411,'Growth rates'!$C$4:$C$922,$AE411),SUMIFS('Growth rates'!D$4:D$922,'Growth rates'!$B$4:$B$922,Demands_tra!$A411,'Growth rates'!$C$4:$C$922,$AF411))</f>
        <v>1</v>
      </c>
      <c r="AH411" s="6">
        <f ca="1">IF($AF411="",SUMIFS('Growth rates'!E$4:E$922,'Growth rates'!$B$4:$B$922,Demands_tra!$A411,'Growth rates'!$C$4:$C$922,$AE411),SUMIFS('Growth rates'!E$4:E$922,'Growth rates'!$B$4:$B$922,Demands_tra!$A411,'Growth rates'!$C$4:$C$922,$AF411))</f>
        <v>1.01913375531275</v>
      </c>
      <c r="AI411" s="6">
        <f ca="1">IF($AF411="",SUMIFS('Growth rates'!F$4:F$922,'Growth rates'!$B$4:$B$922,Demands_tra!$A411,'Growth rates'!$C$4:$C$922,$AE411),SUMIFS('Growth rates'!F$4:F$922,'Growth rates'!$B$4:$B$922,Demands_tra!$A411,'Growth rates'!$C$4:$C$922,$AF411))</f>
        <v>1.23315161622153</v>
      </c>
      <c r="AJ411" s="6">
        <f ca="1">IF($AF411="",SUMIFS('Growth rates'!G$4:G$922,'Growth rates'!$B$4:$B$922,Demands_tra!$A411,'Growth rates'!$C$4:$C$922,$AE411),SUMIFS('Growth rates'!G$4:G$922,'Growth rates'!$B$4:$B$922,Demands_tra!$A411,'Growth rates'!$C$4:$C$922,$AF411))</f>
        <v>1.47097780985759</v>
      </c>
      <c r="AK411" s="6">
        <f ca="1">IF($AF411="",SUMIFS('Growth rates'!H$4:H$922,'Growth rates'!$B$4:$B$922,Demands_tra!$A411,'Growth rates'!$C$4:$C$922,$AE411),SUMIFS('Growth rates'!H$4:H$922,'Growth rates'!$B$4:$B$922,Demands_tra!$A411,'Growth rates'!$C$4:$C$922,$AF411))</f>
        <v>1.69213690943865</v>
      </c>
      <c r="AL411" s="6">
        <f ca="1">IF($AF411="",SUMIFS('Growth rates'!I$4:I$922,'Growth rates'!$B$4:$B$922,Demands_tra!$A411,'Growth rates'!$C$4:$C$922,$AE411),SUMIFS('Growth rates'!I$4:I$922,'Growth rates'!$B$4:$B$922,Demands_tra!$A411,'Growth rates'!$C$4:$C$922,$AF411))</f>
        <v>1.88654360124696</v>
      </c>
      <c r="AM411" s="6">
        <f ca="1">IF($AF411="",SUMIFS('Growth rates'!J$4:J$922,'Growth rates'!$B$4:$B$922,Demands_tra!$A411,'Growth rates'!$C$4:$C$922,$AE411),SUMIFS('Growth rates'!J$4:J$922,'Growth rates'!$B$4:$B$922,Demands_tra!$A411,'Growth rates'!$C$4:$C$922,$AF411))</f>
        <v>2.06337727586039</v>
      </c>
      <c r="AN411" s="6">
        <f ca="1">IF($AF411="",SUMIFS('Growth rates'!K$4:K$922,'Growth rates'!$B$4:$B$922,Demands_tra!$A411,'Growth rates'!$C$4:$C$922,$AE411),SUMIFS('Growth rates'!K$4:K$922,'Growth rates'!$B$4:$B$922,Demands_tra!$A411,'Growth rates'!$C$4:$C$922,$AF411))</f>
        <v>2.2279477078463</v>
      </c>
      <c r="AO411" s="6">
        <f ca="1">IF($AF411="",SUMIFS('Growth rates'!L$4:L$922,'Growth rates'!$B$4:$B$922,Demands_tra!$A411,'Growth rates'!$C$4:$C$922,$AE411),SUMIFS('Growth rates'!L$4:L$922,'Growth rates'!$B$4:$B$922,Demands_tra!$A411,'Growth rates'!$C$4:$C$922,$AF411))</f>
        <v>2.38672772854871</v>
      </c>
      <c r="AP411" s="6">
        <f ca="1">IF($AF411="",SUMIFS('Growth rates'!M$4:M$922,'Growth rates'!$B$4:$B$922,Demands_tra!$A411,'Growth rates'!$C$4:$C$922,$AE411),SUMIFS('Growth rates'!M$4:M$922,'Growth rates'!$B$4:$B$922,Demands_tra!$A411,'Growth rates'!$C$4:$C$922,$AF411))</f>
        <v>2.54404271809451</v>
      </c>
      <c r="AQ411" s="6">
        <f ca="1">IF($AF411="",SUMIFS('Growth rates'!N$4:N$922,'Growth rates'!$B$4:$B$922,Demands_tra!$A411,'Growth rates'!$C$4:$C$922,$AE411),SUMIFS('Growth rates'!N$4:N$922,'Growth rates'!$B$4:$B$922,Demands_tra!$A411,'Growth rates'!$C$4:$C$922,$AF411))</f>
        <v>2.70927350008765</v>
      </c>
      <c r="AR411" s="6">
        <f ca="1">IF($AF411="",SUMIFS('Growth rates'!O$4:O$922,'Growth rates'!$B$4:$B$922,Demands_tra!$A411,'Growth rates'!$C$4:$C$922,$AE411),SUMIFS('Growth rates'!O$4:O$922,'Growth rates'!$B$4:$B$922,Demands_tra!$A411,'Growth rates'!$C$4:$C$922,$AF411))</f>
        <v>2.88070561673748</v>
      </c>
      <c r="AS411" s="6">
        <f ca="1">IF($AF411="",SUMIFS('Growth rates'!P$4:P$922,'Growth rates'!$B$4:$B$922,Demands_tra!$A411,'Growth rates'!$C$4:$C$922,$AE411),SUMIFS('Growth rates'!P$4:P$922,'Growth rates'!$B$4:$B$922,Demands_tra!$A411,'Growth rates'!$C$4:$C$922,$AF411))</f>
        <v>3.05154394385827</v>
      </c>
      <c r="AT411" s="6">
        <f ca="1">IF($AF411="",SUMIFS('Growth rates'!Q$4:Q$922,'Growth rates'!$B$4:$B$922,Demands_tra!$A411,'Growth rates'!$C$4:$C$922,$AE411),SUMIFS('Growth rates'!Q$4:Q$922,'Growth rates'!$B$4:$B$922,Demands_tra!$A411,'Growth rates'!$C$4:$C$922,$AF411))</f>
        <v>3.21916039351676</v>
      </c>
      <c r="AU411" s="6">
        <f ca="1">IF($AF411="",SUMIFS('Growth rates'!R$4:R$922,'Growth rates'!$B$4:$B$922,Demands_tra!$A411,'Growth rates'!$C$4:$C$922,$AE411),SUMIFS('Growth rates'!R$4:R$922,'Growth rates'!$B$4:$B$922,Demands_tra!$A411,'Growth rates'!$C$4:$C$922,$AF411))</f>
        <v>3.38321725886575</v>
      </c>
      <c r="AV411" s="6">
        <f ca="1">IF($AF411="",SUMIFS('Growth rates'!S$4:S$922,'Growth rates'!$B$4:$B$922,Demands_tra!$A411,'Growth rates'!$C$4:$C$922,$AE411),SUMIFS('Growth rates'!S$4:S$922,'Growth rates'!$B$4:$B$922,Demands_tra!$A411,'Growth rates'!$C$4:$C$922,$AF411))</f>
        <v>3.54684848747269</v>
      </c>
      <c r="AW411" s="6">
        <f ca="1">IF($AF411="",SUMIFS('Growth rates'!T$4:T$922,'Growth rates'!$B$4:$B$922,Demands_tra!$A411,'Growth rates'!$C$4:$C$922,$AE411),SUMIFS('Growth rates'!T$4:T$922,'Growth rates'!$B$4:$B$922,Demands_tra!$A411,'Growth rates'!$C$4:$C$922,$AF411))</f>
        <v>3.71205229495624</v>
      </c>
      <c r="AX411" s="6">
        <f ca="1">IF($AF411="",SUMIFS('Growth rates'!U$4:U$922,'Growth rates'!$B$4:$B$922,Demands_tra!$A411,'Growth rates'!$C$4:$C$922,$AE411),SUMIFS('Growth rates'!U$4:U$922,'Growth rates'!$B$4:$B$922,Demands_tra!$A411,'Growth rates'!$C$4:$C$922,$AF411))</f>
        <v>3.87968450893851</v>
      </c>
      <c r="AY411" s="6">
        <f ca="1">IF($AF411="",SUMIFS('Growth rates'!V$4:V$922,'Growth rates'!$B$4:$B$922,Demands_tra!$A411,'Growth rates'!$C$4:$C$922,$AE411),SUMIFS('Growth rates'!V$4:V$922,'Growth rates'!$B$4:$B$922,Demands_tra!$A411,'Growth rates'!$C$4:$C$922,$AF411))</f>
        <v>0</v>
      </c>
      <c r="AZ411" s="6">
        <f ca="1">IF($AF411="",SUMIFS('Growth rates'!W$4:W$922,'Growth rates'!$B$4:$B$922,Demands_tra!$A411,'Growth rates'!$C$4:$C$922,$AE411),SUMIFS('Growth rates'!W$4:W$922,'Growth rates'!$B$4:$B$922,Demands_tra!$A411,'Growth rates'!$C$4:$C$922,$AF411))</f>
        <v>0</v>
      </c>
      <c r="BA411" s="6">
        <f ca="1">IF($AF411="",SUMIFS('Growth rates'!X$4:X$922,'Growth rates'!$B$4:$B$922,Demands_tra!$A411,'Growth rates'!$C$4:$C$922,$AE411),SUMIFS('Growth rates'!X$4:X$922,'Growth rates'!$B$4:$B$922,Demands_tra!$A411,'Growth rates'!$C$4:$C$922,$AF411))</f>
        <v>0</v>
      </c>
      <c r="BB411" s="6">
        <f ca="1">IF($AF411="",SUMIFS('Growth rates'!Y$4:Y$922,'Growth rates'!$B$4:$B$922,Demands_tra!$A411,'Growth rates'!$C$4:$C$922,$AE411),SUMIFS('Growth rates'!Y$4:Y$922,'Growth rates'!$B$4:$B$922,Demands_tra!$A411,'Growth rates'!$C$4:$C$922,$AF411))</f>
        <v>0</v>
      </c>
      <c r="BC411" s="6">
        <f ca="1">IF($AF411="",SUMIFS('Growth rates'!Z$4:Z$922,'Growth rates'!$B$4:$B$922,Demands_tra!$A411,'Growth rates'!$C$4:$C$922,$AE411),SUMIFS('Growth rates'!Z$4:Z$922,'Growth rates'!$B$4:$B$922,Demands_tra!$A411,'Growth rates'!$C$4:$C$922,$AF411))</f>
        <v>0</v>
      </c>
      <c r="BD411" s="6">
        <f ca="1">IF($AF411="",SUMIFS('Growth rates'!AA$4:AA$922,'Growth rates'!$B$4:$B$922,Demands_tra!$A411,'Growth rates'!$C$4:$C$922,$AE411),SUMIFS('Growth rates'!AA$4:AA$922,'Growth rates'!$B$4:$B$922,Demands_tra!$A411,'Growth rates'!$C$4:$C$922,$AF411))</f>
        <v>0</v>
      </c>
      <c r="BE411" s="6">
        <f ca="1">IF($AF411="",SUMIFS('Growth rates'!AB$4:AB$922,'Growth rates'!$B$4:$B$922,Demands_tra!$A411,'Growth rates'!$C$4:$C$922,$AE411),SUMIFS('Growth rates'!AB$4:AB$922,'Growth rates'!$B$4:$B$922,Demands_tra!$A411,'Growth rates'!$C$4:$C$922,$AF411))</f>
        <v>0</v>
      </c>
      <c r="BF411" s="6">
        <f ca="1">IF($AF411="",SUMIFS('Growth rates'!AC$4:AC$922,'Growth rates'!$B$4:$B$922,Demands_tra!$A411,'Growth rates'!$C$4:$C$922,$AE411),SUMIFS('Growth rates'!AC$4:AC$922,'Growth rates'!$B$4:$B$922,Demands_tra!$A411,'Growth rates'!$C$4:$C$922,$AF411))</f>
        <v>0</v>
      </c>
      <c r="BH411" t="str">
        <f ca="1">VLOOKUP($C411,'Default drvr and elast'!$A$4:$F$49,MATCH(VLOOKUP(A411,Classification!$B$4:$D$42,3,FALSE),'Default drvr and elast'!$D$3:$F$3,0)+3,FALSE)</f>
        <v>High2</v>
      </c>
      <c r="BJ411" s="6">
        <f ca="1">IF($BI411="",SUMIF(Elasticities!$B$5:$B$52,Demands_tra!$BH411,Elasticities!C$5:C$52),SUMIF(Elasticities!$B$5:$B$52,Demands_tra!$BI411,Elasticities!C$5:C$52))</f>
        <v>0.999999999999992</v>
      </c>
      <c r="BK411" s="6">
        <f ca="1">IF($BI411="",SUMIF(Elasticities!$B$5:$B$52,Demands_tra!$BH411,Elasticities!D$5:D$52),SUMIF(Elasticities!$B$5:$B$52,Demands_tra!$BI411,Elasticities!D$5:D$52))</f>
        <v>0.997560975609749</v>
      </c>
      <c r="BL411" s="6">
        <f ca="1">IF($BI411="",SUMIF(Elasticities!$B$5:$B$52,Demands_tra!$BH411,Elasticities!E$5:E$52),SUMIF(Elasticities!$B$5:$B$52,Demands_tra!$BI411,Elasticities!E$5:E$52))</f>
        <v>0.985365853658529</v>
      </c>
      <c r="BM411" s="6">
        <f ca="1">IF($BI411="",SUMIF(Elasticities!$B$5:$B$52,Demands_tra!$BH411,Elasticities!F$5:F$52),SUMIF(Elasticities!$B$5:$B$52,Demands_tra!$BI411,Elasticities!F$5:F$52))</f>
        <v>0.973170731707309</v>
      </c>
      <c r="BN411" s="6">
        <f ca="1">IF($BI411="",SUMIF(Elasticities!$B$5:$B$52,Demands_tra!$BH411,Elasticities!G$5:G$52),SUMIF(Elasticities!$B$5:$B$52,Demands_tra!$BI411,Elasticities!G$5:G$52))</f>
        <v>0.96097560975609</v>
      </c>
      <c r="BO411" s="6">
        <f ca="1">IF($BI411="",SUMIF(Elasticities!$B$5:$B$52,Demands_tra!$BH411,Elasticities!H$5:H$52),SUMIF(Elasticities!$B$5:$B$52,Demands_tra!$BI411,Elasticities!H$5:H$52))</f>
        <v>0.948780487804871</v>
      </c>
      <c r="BP411" s="6">
        <f ca="1">IF($BI411="",SUMIF(Elasticities!$B$5:$B$52,Demands_tra!$BH411,Elasticities!I$5:I$52),SUMIF(Elasticities!$B$5:$B$52,Demands_tra!$BI411,Elasticities!I$5:I$52))</f>
        <v>0.936585365853651</v>
      </c>
      <c r="BQ411" s="6">
        <f ca="1">IF($BI411="",SUMIF(Elasticities!$B$5:$B$52,Demands_tra!$BH411,Elasticities!J$5:J$52),SUMIF(Elasticities!$B$5:$B$52,Demands_tra!$BI411,Elasticities!J$5:J$52))</f>
        <v>0.924390243902432</v>
      </c>
      <c r="BR411" s="6">
        <f ca="1">IF($BI411="",SUMIF(Elasticities!$B$5:$B$52,Demands_tra!$BH411,Elasticities!K$5:K$52),SUMIF(Elasticities!$B$5:$B$52,Demands_tra!$BI411,Elasticities!K$5:K$52))</f>
        <v>0.912195121951213</v>
      </c>
      <c r="BS411" s="6">
        <f ca="1">IF($BI411="",SUMIF(Elasticities!$B$5:$B$52,Demands_tra!$BH411,Elasticities!L$5:L$52),SUMIF(Elasticities!$B$5:$B$52,Demands_tra!$BI411,Elasticities!L$5:L$52))</f>
        <v>0.899999999999992</v>
      </c>
      <c r="BT411" s="6">
        <f ca="1">IF($BI411="",SUMIF(Elasticities!$B$5:$B$52,Demands_tra!$BH411,Elasticities!M$5:M$52),SUMIF(Elasticities!$B$5:$B$52,Demands_tra!$BI411,Elasticities!M$5:M$52))</f>
        <v>0.887499999999992</v>
      </c>
      <c r="BU411" s="6">
        <f ca="1">IF($BI411="",SUMIF(Elasticities!$B$5:$B$52,Demands_tra!$BH411,Elasticities!N$5:N$52),SUMIF(Elasticities!$B$5:$B$52,Demands_tra!$BI411,Elasticities!N$5:N$52))</f>
        <v>0.874999999999992</v>
      </c>
      <c r="BV411" s="6">
        <f ca="1">IF($BI411="",SUMIF(Elasticities!$B$5:$B$52,Demands_tra!$BH411,Elasticities!O$5:O$52),SUMIF(Elasticities!$B$5:$B$52,Demands_tra!$BI411,Elasticities!O$5:O$52))</f>
        <v>0.862499999999992</v>
      </c>
      <c r="BW411" s="6">
        <f ca="1">IF($BI411="",SUMIF(Elasticities!$B$5:$B$52,Demands_tra!$BH411,Elasticities!P$5:P$52),SUMIF(Elasticities!$B$5:$B$52,Demands_tra!$BI411,Elasticities!P$5:P$52))</f>
        <v>0.849999999999993</v>
      </c>
      <c r="BX411" s="6">
        <f ca="1">IF($BI411="",SUMIF(Elasticities!$B$5:$B$52,Demands_tra!$BH411,Elasticities!Q$5:Q$52),SUMIF(Elasticities!$B$5:$B$52,Demands_tra!$BI411,Elasticities!Q$5:Q$52))</f>
        <v>0.837499999999992</v>
      </c>
      <c r="BY411" s="6">
        <f ca="1">IF($BI411="",SUMIF(Elasticities!$B$5:$B$52,Demands_tra!$BH411,Elasticities!R$5:R$52),SUMIF(Elasticities!$B$5:$B$52,Demands_tra!$BI411,Elasticities!R$5:R$52))</f>
        <v>0.824999999999992</v>
      </c>
      <c r="BZ411" s="6">
        <f ca="1">IF($BI411="",SUMIF(Elasticities!$B$5:$B$52,Demands_tra!$BH411,Elasticities!S$5:S$52),SUMIF(Elasticities!$B$5:$B$52,Demands_tra!$BI411,Elasticities!S$5:S$52))</f>
        <v>0.812499999999992</v>
      </c>
      <c r="CA411" s="6">
        <f ca="1">IF($BI411="",SUMIF(Elasticities!$B$5:$B$52,Demands_tra!$BH411,Elasticities!T$5:T$52),SUMIF(Elasticities!$B$5:$B$52,Demands_tra!$BI411,Elasticities!T$5:T$52))</f>
        <v>0.799999999999992</v>
      </c>
      <c r="CB411" s="6" t="e">
        <f ca="1">IF($BI411="",SUMIF(Elasticities!$B$5:$B$52,Demands_tra!$BH411,Elasticities!U$5:U$52),SUMIF(Elasticities!$B$5:$B$52,Demands_tra!$BI411,Elasticities!U$5:U$52))</f>
        <v>#VALUE!</v>
      </c>
      <c r="CC411" s="6" t="e">
        <f ca="1">IF($BI411="",SUMIF(Elasticities!$B$5:$B$52,Demands_tra!$BH411,Elasticities!V$5:V$52),SUMIF(Elasticities!$B$5:$B$52,Demands_tra!$BI411,Elasticities!V$5:V$52))</f>
        <v>#VALUE!</v>
      </c>
      <c r="CD411" s="6" t="e">
        <f ca="1">IF($BI411="",SUMIF(Elasticities!$B$5:$B$52,Demands_tra!$BH411,Elasticities!W$5:W$52),SUMIF(Elasticities!$B$5:$B$52,Demands_tra!$BI411,Elasticities!W$5:W$52))</f>
        <v>#VALUE!</v>
      </c>
      <c r="CE411" s="6" t="e">
        <f ca="1">IF($BI411="",SUMIF(Elasticities!$B$5:$B$52,Demands_tra!$BH411,Elasticities!X$5:X$52),SUMIF(Elasticities!$B$5:$B$52,Demands_tra!$BI411,Elasticities!X$5:X$52))</f>
        <v>#VALUE!</v>
      </c>
      <c r="CF411" s="6" t="e">
        <f ca="1">IF($BI411="",SUMIF(Elasticities!$B$5:$B$52,Demands_tra!$BH411,Elasticities!Y$5:Y$52),SUMIF(Elasticities!$B$5:$B$52,Demands_tra!$BI411,Elasticities!Y$5:Y$52))</f>
        <v>#VALUE!</v>
      </c>
      <c r="CG411" s="6" t="e">
        <f ca="1">IF($BI411="",SUMIF(Elasticities!$B$5:$B$52,Demands_tra!$BH411,Elasticities!Z$5:Z$52),SUMIF(Elasticities!$B$5:$B$52,Demands_tra!$BI411,Elasticities!Z$5:Z$52))</f>
        <v>#VALUE!</v>
      </c>
      <c r="CH411" s="6" t="e">
        <f ca="1">IF($BI411="",SUMIF(Elasticities!$B$5:$B$52,Demands_tra!$BH411,Elasticities!AA$5:AA$52),SUMIF(Elasticities!$B$5:$B$52,Demands_tra!$BI411,Elasticities!AA$5:AA$52))</f>
        <v>#VALUE!</v>
      </c>
      <c r="CI411" s="6" t="e">
        <f ca="1">IF($BI411="",SUMIF(Elasticities!$B$5:$B$52,Demands_tra!$BH411,Elasticities!AB$5:AB$52),SUMIF(Elasticities!$B$5:$B$52,Demands_tra!$BI411,Elasticities!AB$5:AB$52))</f>
        <v>#VALUE!</v>
      </c>
    </row>
    <row r="412" spans="1:87">
      <c r="A412" t="str">
        <f>IF(BYDem_tra!B411="","\I:",BYDem_tra!B411)</f>
        <v>WestBalkans</v>
      </c>
      <c r="B412" t="str">
        <f>BYDem_tra!E411</f>
        <v>TAI</v>
      </c>
      <c r="C412" t="str">
        <f t="shared" si="272"/>
        <v>TAI</v>
      </c>
      <c r="D412" s="3">
        <f>SUMIFS(BYDem_tra!$M$2:$M$2000,BYDem_tra!$B$2:$B$2000,Demands_tra!$A412,BYDem_tra!$E$2:$E$2000,Demands_tra!$B412)</f>
        <v>9.5715565236</v>
      </c>
      <c r="E412" s="3">
        <f ca="1" t="shared" si="273"/>
        <v>9.75424966159575</v>
      </c>
      <c r="F412" s="3">
        <f ca="1" t="shared" si="274"/>
        <v>11.7726634684452</v>
      </c>
      <c r="G412" s="3">
        <f ca="1" t="shared" si="275"/>
        <v>13.9822294614476</v>
      </c>
      <c r="H412" s="3">
        <f ca="1" t="shared" si="276"/>
        <v>16.0023974355634</v>
      </c>
      <c r="I412" s="3">
        <f ca="1" t="shared" si="277"/>
        <v>17.7467188335379</v>
      </c>
      <c r="J412" s="3">
        <f ca="1" t="shared" si="278"/>
        <v>19.3047048704662</v>
      </c>
      <c r="K412" s="3">
        <f ca="1" t="shared" si="279"/>
        <v>20.727989258457</v>
      </c>
      <c r="L412" s="3">
        <f ca="1" t="shared" si="280"/>
        <v>22.0755110009709</v>
      </c>
      <c r="M412" s="3">
        <f ca="1" t="shared" si="281"/>
        <v>23.3850562275657</v>
      </c>
      <c r="N412" s="3">
        <f ca="1" t="shared" si="282"/>
        <v>24.7330048493429</v>
      </c>
      <c r="O412" s="3">
        <f ca="1" t="shared" si="283"/>
        <v>26.1023857740665</v>
      </c>
      <c r="P412" s="3">
        <f ca="1" t="shared" si="284"/>
        <v>27.4375224878718</v>
      </c>
      <c r="Q412" s="3">
        <f ca="1" t="shared" si="285"/>
        <v>28.7185569945789</v>
      </c>
      <c r="R412" s="3">
        <f ca="1" t="shared" si="286"/>
        <v>29.9442994349583</v>
      </c>
      <c r="S412" s="3">
        <f ca="1" t="shared" si="287"/>
        <v>31.1391247324227</v>
      </c>
      <c r="T412" s="3">
        <f ca="1" t="shared" si="288"/>
        <v>32.3175639477874</v>
      </c>
      <c r="U412" s="3">
        <f ca="1" t="shared" si="289"/>
        <v>33.4851045672862</v>
      </c>
      <c r="V412" s="3" t="e">
        <f ca="1" t="shared" si="264"/>
        <v>#VALUE!</v>
      </c>
      <c r="W412" s="3" t="e">
        <f ca="1" t="shared" si="265"/>
        <v>#DIV/0!</v>
      </c>
      <c r="X412" s="3" t="e">
        <f ca="1" t="shared" si="266"/>
        <v>#DIV/0!</v>
      </c>
      <c r="Y412" s="3" t="e">
        <f ca="1" t="shared" si="267"/>
        <v>#DIV/0!</v>
      </c>
      <c r="Z412" s="3" t="e">
        <f ca="1" t="shared" si="268"/>
        <v>#DIV/0!</v>
      </c>
      <c r="AA412" s="3" t="e">
        <f ca="1" t="shared" si="269"/>
        <v>#DIV/0!</v>
      </c>
      <c r="AB412" s="3" t="e">
        <f ca="1" t="shared" si="270"/>
        <v>#DIV/0!</v>
      </c>
      <c r="AC412" s="3" t="e">
        <f ca="1" t="shared" si="271"/>
        <v>#DIV/0!</v>
      </c>
      <c r="AE412" s="34" t="str">
        <f ca="1">VLOOKUP($C412,'Default drvr and elast'!$A$4:$C$49,MATCH(VLOOKUP(A412,Classification!$B$4:$D$99,2,FALSE),'Default drvr and elast'!$A$3:$C$3,0),FALSE)</f>
        <v>GDP</v>
      </c>
      <c r="AF412" s="4"/>
      <c r="AG412" s="6">
        <f ca="1">IF($AF412="",SUMIFS('Growth rates'!D$4:D$922,'Growth rates'!$B$4:$B$922,Demands_tra!$A412,'Growth rates'!$C$4:$C$922,$AE412),SUMIFS('Growth rates'!D$4:D$922,'Growth rates'!$B$4:$B$922,Demands_tra!$A412,'Growth rates'!$C$4:$C$922,$AF412))</f>
        <v>1</v>
      </c>
      <c r="AH412" s="6">
        <f ca="1">IF($AF412="",SUMIFS('Growth rates'!E$4:E$922,'Growth rates'!$B$4:$B$922,Demands_tra!$A412,'Growth rates'!$C$4:$C$922,$AE412),SUMIFS('Growth rates'!E$4:E$922,'Growth rates'!$B$4:$B$922,Demands_tra!$A412,'Growth rates'!$C$4:$C$922,$AF412))</f>
        <v>1.01913375531275</v>
      </c>
      <c r="AI412" s="6">
        <f ca="1">IF($AF412="",SUMIFS('Growth rates'!F$4:F$922,'Growth rates'!$B$4:$B$922,Demands_tra!$A412,'Growth rates'!$C$4:$C$922,$AE412),SUMIFS('Growth rates'!F$4:F$922,'Growth rates'!$B$4:$B$922,Demands_tra!$A412,'Growth rates'!$C$4:$C$922,$AF412))</f>
        <v>1.23315161622153</v>
      </c>
      <c r="AJ412" s="6">
        <f ca="1">IF($AF412="",SUMIFS('Growth rates'!G$4:G$922,'Growth rates'!$B$4:$B$922,Demands_tra!$A412,'Growth rates'!$C$4:$C$922,$AE412),SUMIFS('Growth rates'!G$4:G$922,'Growth rates'!$B$4:$B$922,Demands_tra!$A412,'Growth rates'!$C$4:$C$922,$AF412))</f>
        <v>1.47097780985759</v>
      </c>
      <c r="AK412" s="6">
        <f ca="1">IF($AF412="",SUMIFS('Growth rates'!H$4:H$922,'Growth rates'!$B$4:$B$922,Demands_tra!$A412,'Growth rates'!$C$4:$C$922,$AE412),SUMIFS('Growth rates'!H$4:H$922,'Growth rates'!$B$4:$B$922,Demands_tra!$A412,'Growth rates'!$C$4:$C$922,$AF412))</f>
        <v>1.69213690943865</v>
      </c>
      <c r="AL412" s="6">
        <f ca="1">IF($AF412="",SUMIFS('Growth rates'!I$4:I$922,'Growth rates'!$B$4:$B$922,Demands_tra!$A412,'Growth rates'!$C$4:$C$922,$AE412),SUMIFS('Growth rates'!I$4:I$922,'Growth rates'!$B$4:$B$922,Demands_tra!$A412,'Growth rates'!$C$4:$C$922,$AF412))</f>
        <v>1.88654360124696</v>
      </c>
      <c r="AM412" s="6">
        <f ca="1">IF($AF412="",SUMIFS('Growth rates'!J$4:J$922,'Growth rates'!$B$4:$B$922,Demands_tra!$A412,'Growth rates'!$C$4:$C$922,$AE412),SUMIFS('Growth rates'!J$4:J$922,'Growth rates'!$B$4:$B$922,Demands_tra!$A412,'Growth rates'!$C$4:$C$922,$AF412))</f>
        <v>2.06337727586039</v>
      </c>
      <c r="AN412" s="6">
        <f ca="1">IF($AF412="",SUMIFS('Growth rates'!K$4:K$922,'Growth rates'!$B$4:$B$922,Demands_tra!$A412,'Growth rates'!$C$4:$C$922,$AE412),SUMIFS('Growth rates'!K$4:K$922,'Growth rates'!$B$4:$B$922,Demands_tra!$A412,'Growth rates'!$C$4:$C$922,$AF412))</f>
        <v>2.2279477078463</v>
      </c>
      <c r="AO412" s="6">
        <f ca="1">IF($AF412="",SUMIFS('Growth rates'!L$4:L$922,'Growth rates'!$B$4:$B$922,Demands_tra!$A412,'Growth rates'!$C$4:$C$922,$AE412),SUMIFS('Growth rates'!L$4:L$922,'Growth rates'!$B$4:$B$922,Demands_tra!$A412,'Growth rates'!$C$4:$C$922,$AF412))</f>
        <v>2.38672772854871</v>
      </c>
      <c r="AP412" s="6">
        <f ca="1">IF($AF412="",SUMIFS('Growth rates'!M$4:M$922,'Growth rates'!$B$4:$B$922,Demands_tra!$A412,'Growth rates'!$C$4:$C$922,$AE412),SUMIFS('Growth rates'!M$4:M$922,'Growth rates'!$B$4:$B$922,Demands_tra!$A412,'Growth rates'!$C$4:$C$922,$AF412))</f>
        <v>2.54404271809451</v>
      </c>
      <c r="AQ412" s="6">
        <f ca="1">IF($AF412="",SUMIFS('Growth rates'!N$4:N$922,'Growth rates'!$B$4:$B$922,Demands_tra!$A412,'Growth rates'!$C$4:$C$922,$AE412),SUMIFS('Growth rates'!N$4:N$922,'Growth rates'!$B$4:$B$922,Demands_tra!$A412,'Growth rates'!$C$4:$C$922,$AF412))</f>
        <v>2.70927350008765</v>
      </c>
      <c r="AR412" s="6">
        <f ca="1">IF($AF412="",SUMIFS('Growth rates'!O$4:O$922,'Growth rates'!$B$4:$B$922,Demands_tra!$A412,'Growth rates'!$C$4:$C$922,$AE412),SUMIFS('Growth rates'!O$4:O$922,'Growth rates'!$B$4:$B$922,Demands_tra!$A412,'Growth rates'!$C$4:$C$922,$AF412))</f>
        <v>2.88070561673748</v>
      </c>
      <c r="AS412" s="6">
        <f ca="1">IF($AF412="",SUMIFS('Growth rates'!P$4:P$922,'Growth rates'!$B$4:$B$922,Demands_tra!$A412,'Growth rates'!$C$4:$C$922,$AE412),SUMIFS('Growth rates'!P$4:P$922,'Growth rates'!$B$4:$B$922,Demands_tra!$A412,'Growth rates'!$C$4:$C$922,$AF412))</f>
        <v>3.05154394385827</v>
      </c>
      <c r="AT412" s="6">
        <f ca="1">IF($AF412="",SUMIFS('Growth rates'!Q$4:Q$922,'Growth rates'!$B$4:$B$922,Demands_tra!$A412,'Growth rates'!$C$4:$C$922,$AE412),SUMIFS('Growth rates'!Q$4:Q$922,'Growth rates'!$B$4:$B$922,Demands_tra!$A412,'Growth rates'!$C$4:$C$922,$AF412))</f>
        <v>3.21916039351676</v>
      </c>
      <c r="AU412" s="6">
        <f ca="1">IF($AF412="",SUMIFS('Growth rates'!R$4:R$922,'Growth rates'!$B$4:$B$922,Demands_tra!$A412,'Growth rates'!$C$4:$C$922,$AE412),SUMIFS('Growth rates'!R$4:R$922,'Growth rates'!$B$4:$B$922,Demands_tra!$A412,'Growth rates'!$C$4:$C$922,$AF412))</f>
        <v>3.38321725886575</v>
      </c>
      <c r="AV412" s="6">
        <f ca="1">IF($AF412="",SUMIFS('Growth rates'!S$4:S$922,'Growth rates'!$B$4:$B$922,Demands_tra!$A412,'Growth rates'!$C$4:$C$922,$AE412),SUMIFS('Growth rates'!S$4:S$922,'Growth rates'!$B$4:$B$922,Demands_tra!$A412,'Growth rates'!$C$4:$C$922,$AF412))</f>
        <v>3.54684848747269</v>
      </c>
      <c r="AW412" s="6">
        <f ca="1">IF($AF412="",SUMIFS('Growth rates'!T$4:T$922,'Growth rates'!$B$4:$B$922,Demands_tra!$A412,'Growth rates'!$C$4:$C$922,$AE412),SUMIFS('Growth rates'!T$4:T$922,'Growth rates'!$B$4:$B$922,Demands_tra!$A412,'Growth rates'!$C$4:$C$922,$AF412))</f>
        <v>3.71205229495624</v>
      </c>
      <c r="AX412" s="6">
        <f ca="1">IF($AF412="",SUMIFS('Growth rates'!U$4:U$922,'Growth rates'!$B$4:$B$922,Demands_tra!$A412,'Growth rates'!$C$4:$C$922,$AE412),SUMIFS('Growth rates'!U$4:U$922,'Growth rates'!$B$4:$B$922,Demands_tra!$A412,'Growth rates'!$C$4:$C$922,$AF412))</f>
        <v>3.87968450893851</v>
      </c>
      <c r="AY412" s="6">
        <f ca="1">IF($AF412="",SUMIFS('Growth rates'!V$4:V$922,'Growth rates'!$B$4:$B$922,Demands_tra!$A412,'Growth rates'!$C$4:$C$922,$AE412),SUMIFS('Growth rates'!V$4:V$922,'Growth rates'!$B$4:$B$922,Demands_tra!$A412,'Growth rates'!$C$4:$C$922,$AF412))</f>
        <v>0</v>
      </c>
      <c r="AZ412" s="6">
        <f ca="1">IF($AF412="",SUMIFS('Growth rates'!W$4:W$922,'Growth rates'!$B$4:$B$922,Demands_tra!$A412,'Growth rates'!$C$4:$C$922,$AE412),SUMIFS('Growth rates'!W$4:W$922,'Growth rates'!$B$4:$B$922,Demands_tra!$A412,'Growth rates'!$C$4:$C$922,$AF412))</f>
        <v>0</v>
      </c>
      <c r="BA412" s="6">
        <f ca="1">IF($AF412="",SUMIFS('Growth rates'!X$4:X$922,'Growth rates'!$B$4:$B$922,Demands_tra!$A412,'Growth rates'!$C$4:$C$922,$AE412),SUMIFS('Growth rates'!X$4:X$922,'Growth rates'!$B$4:$B$922,Demands_tra!$A412,'Growth rates'!$C$4:$C$922,$AF412))</f>
        <v>0</v>
      </c>
      <c r="BB412" s="6">
        <f ca="1">IF($AF412="",SUMIFS('Growth rates'!Y$4:Y$922,'Growth rates'!$B$4:$B$922,Demands_tra!$A412,'Growth rates'!$C$4:$C$922,$AE412),SUMIFS('Growth rates'!Y$4:Y$922,'Growth rates'!$B$4:$B$922,Demands_tra!$A412,'Growth rates'!$C$4:$C$922,$AF412))</f>
        <v>0</v>
      </c>
      <c r="BC412" s="6">
        <f ca="1">IF($AF412="",SUMIFS('Growth rates'!Z$4:Z$922,'Growth rates'!$B$4:$B$922,Demands_tra!$A412,'Growth rates'!$C$4:$C$922,$AE412),SUMIFS('Growth rates'!Z$4:Z$922,'Growth rates'!$B$4:$B$922,Demands_tra!$A412,'Growth rates'!$C$4:$C$922,$AF412))</f>
        <v>0</v>
      </c>
      <c r="BD412" s="6">
        <f ca="1">IF($AF412="",SUMIFS('Growth rates'!AA$4:AA$922,'Growth rates'!$B$4:$B$922,Demands_tra!$A412,'Growth rates'!$C$4:$C$922,$AE412),SUMIFS('Growth rates'!AA$4:AA$922,'Growth rates'!$B$4:$B$922,Demands_tra!$A412,'Growth rates'!$C$4:$C$922,$AF412))</f>
        <v>0</v>
      </c>
      <c r="BE412" s="6">
        <f ca="1">IF($AF412="",SUMIFS('Growth rates'!AB$4:AB$922,'Growth rates'!$B$4:$B$922,Demands_tra!$A412,'Growth rates'!$C$4:$C$922,$AE412),SUMIFS('Growth rates'!AB$4:AB$922,'Growth rates'!$B$4:$B$922,Demands_tra!$A412,'Growth rates'!$C$4:$C$922,$AF412))</f>
        <v>0</v>
      </c>
      <c r="BF412" s="6">
        <f ca="1">IF($AF412="",SUMIFS('Growth rates'!AC$4:AC$922,'Growth rates'!$B$4:$B$922,Demands_tra!$A412,'Growth rates'!$C$4:$C$922,$AE412),SUMIFS('Growth rates'!AC$4:AC$922,'Growth rates'!$B$4:$B$922,Demands_tra!$A412,'Growth rates'!$C$4:$C$922,$AF412))</f>
        <v>0</v>
      </c>
      <c r="BH412" t="str">
        <f ca="1">VLOOKUP($C412,'Default drvr and elast'!$A$4:$F$49,MATCH(VLOOKUP(A412,Classification!$B$4:$D$42,3,FALSE),'Default drvr and elast'!$D$3:$F$3,0)+3,FALSE)</f>
        <v>High2</v>
      </c>
      <c r="BJ412" s="6">
        <f ca="1">IF($BI412="",SUMIF(Elasticities!$B$5:$B$52,Demands_tra!$BH412,Elasticities!C$5:C$52),SUMIF(Elasticities!$B$5:$B$52,Demands_tra!$BI412,Elasticities!C$5:C$52))</f>
        <v>0.999999999999992</v>
      </c>
      <c r="BK412" s="6">
        <f ca="1">IF($BI412="",SUMIF(Elasticities!$B$5:$B$52,Demands_tra!$BH412,Elasticities!D$5:D$52),SUMIF(Elasticities!$B$5:$B$52,Demands_tra!$BI412,Elasticities!D$5:D$52))</f>
        <v>0.997560975609749</v>
      </c>
      <c r="BL412" s="6">
        <f ca="1">IF($BI412="",SUMIF(Elasticities!$B$5:$B$52,Demands_tra!$BH412,Elasticities!E$5:E$52),SUMIF(Elasticities!$B$5:$B$52,Demands_tra!$BI412,Elasticities!E$5:E$52))</f>
        <v>0.985365853658529</v>
      </c>
      <c r="BM412" s="6">
        <f ca="1">IF($BI412="",SUMIF(Elasticities!$B$5:$B$52,Demands_tra!$BH412,Elasticities!F$5:F$52),SUMIF(Elasticities!$B$5:$B$52,Demands_tra!$BI412,Elasticities!F$5:F$52))</f>
        <v>0.973170731707309</v>
      </c>
      <c r="BN412" s="6">
        <f ca="1">IF($BI412="",SUMIF(Elasticities!$B$5:$B$52,Demands_tra!$BH412,Elasticities!G$5:G$52),SUMIF(Elasticities!$B$5:$B$52,Demands_tra!$BI412,Elasticities!G$5:G$52))</f>
        <v>0.96097560975609</v>
      </c>
      <c r="BO412" s="6">
        <f ca="1">IF($BI412="",SUMIF(Elasticities!$B$5:$B$52,Demands_tra!$BH412,Elasticities!H$5:H$52),SUMIF(Elasticities!$B$5:$B$52,Demands_tra!$BI412,Elasticities!H$5:H$52))</f>
        <v>0.948780487804871</v>
      </c>
      <c r="BP412" s="6">
        <f ca="1">IF($BI412="",SUMIF(Elasticities!$B$5:$B$52,Demands_tra!$BH412,Elasticities!I$5:I$52),SUMIF(Elasticities!$B$5:$B$52,Demands_tra!$BI412,Elasticities!I$5:I$52))</f>
        <v>0.936585365853651</v>
      </c>
      <c r="BQ412" s="6">
        <f ca="1">IF($BI412="",SUMIF(Elasticities!$B$5:$B$52,Demands_tra!$BH412,Elasticities!J$5:J$52),SUMIF(Elasticities!$B$5:$B$52,Demands_tra!$BI412,Elasticities!J$5:J$52))</f>
        <v>0.924390243902432</v>
      </c>
      <c r="BR412" s="6">
        <f ca="1">IF($BI412="",SUMIF(Elasticities!$B$5:$B$52,Demands_tra!$BH412,Elasticities!K$5:K$52),SUMIF(Elasticities!$B$5:$B$52,Demands_tra!$BI412,Elasticities!K$5:K$52))</f>
        <v>0.912195121951213</v>
      </c>
      <c r="BS412" s="6">
        <f ca="1">IF($BI412="",SUMIF(Elasticities!$B$5:$B$52,Demands_tra!$BH412,Elasticities!L$5:L$52),SUMIF(Elasticities!$B$5:$B$52,Demands_tra!$BI412,Elasticities!L$5:L$52))</f>
        <v>0.899999999999992</v>
      </c>
      <c r="BT412" s="6">
        <f ca="1">IF($BI412="",SUMIF(Elasticities!$B$5:$B$52,Demands_tra!$BH412,Elasticities!M$5:M$52),SUMIF(Elasticities!$B$5:$B$52,Demands_tra!$BI412,Elasticities!M$5:M$52))</f>
        <v>0.887499999999992</v>
      </c>
      <c r="BU412" s="6">
        <f ca="1">IF($BI412="",SUMIF(Elasticities!$B$5:$B$52,Demands_tra!$BH412,Elasticities!N$5:N$52),SUMIF(Elasticities!$B$5:$B$52,Demands_tra!$BI412,Elasticities!N$5:N$52))</f>
        <v>0.874999999999992</v>
      </c>
      <c r="BV412" s="6">
        <f ca="1">IF($BI412="",SUMIF(Elasticities!$B$5:$B$52,Demands_tra!$BH412,Elasticities!O$5:O$52),SUMIF(Elasticities!$B$5:$B$52,Demands_tra!$BI412,Elasticities!O$5:O$52))</f>
        <v>0.862499999999992</v>
      </c>
      <c r="BW412" s="6">
        <f ca="1">IF($BI412="",SUMIF(Elasticities!$B$5:$B$52,Demands_tra!$BH412,Elasticities!P$5:P$52),SUMIF(Elasticities!$B$5:$B$52,Demands_tra!$BI412,Elasticities!P$5:P$52))</f>
        <v>0.849999999999993</v>
      </c>
      <c r="BX412" s="6">
        <f ca="1">IF($BI412="",SUMIF(Elasticities!$B$5:$B$52,Demands_tra!$BH412,Elasticities!Q$5:Q$52),SUMIF(Elasticities!$B$5:$B$52,Demands_tra!$BI412,Elasticities!Q$5:Q$52))</f>
        <v>0.837499999999992</v>
      </c>
      <c r="BY412" s="6">
        <f ca="1">IF($BI412="",SUMIF(Elasticities!$B$5:$B$52,Demands_tra!$BH412,Elasticities!R$5:R$52),SUMIF(Elasticities!$B$5:$B$52,Demands_tra!$BI412,Elasticities!R$5:R$52))</f>
        <v>0.824999999999992</v>
      </c>
      <c r="BZ412" s="6">
        <f ca="1">IF($BI412="",SUMIF(Elasticities!$B$5:$B$52,Demands_tra!$BH412,Elasticities!S$5:S$52),SUMIF(Elasticities!$B$5:$B$52,Demands_tra!$BI412,Elasticities!S$5:S$52))</f>
        <v>0.812499999999992</v>
      </c>
      <c r="CA412" s="6">
        <f ca="1">IF($BI412="",SUMIF(Elasticities!$B$5:$B$52,Demands_tra!$BH412,Elasticities!T$5:T$52),SUMIF(Elasticities!$B$5:$B$52,Demands_tra!$BI412,Elasticities!T$5:T$52))</f>
        <v>0.799999999999992</v>
      </c>
      <c r="CB412" s="6" t="e">
        <f ca="1">IF($BI412="",SUMIF(Elasticities!$B$5:$B$52,Demands_tra!$BH412,Elasticities!U$5:U$52),SUMIF(Elasticities!$B$5:$B$52,Demands_tra!$BI412,Elasticities!U$5:U$52))</f>
        <v>#VALUE!</v>
      </c>
      <c r="CC412" s="6" t="e">
        <f ca="1">IF($BI412="",SUMIF(Elasticities!$B$5:$B$52,Demands_tra!$BH412,Elasticities!V$5:V$52),SUMIF(Elasticities!$B$5:$B$52,Demands_tra!$BI412,Elasticities!V$5:V$52))</f>
        <v>#VALUE!</v>
      </c>
      <c r="CD412" s="6" t="e">
        <f ca="1">IF($BI412="",SUMIF(Elasticities!$B$5:$B$52,Demands_tra!$BH412,Elasticities!W$5:W$52),SUMIF(Elasticities!$B$5:$B$52,Demands_tra!$BI412,Elasticities!W$5:W$52))</f>
        <v>#VALUE!</v>
      </c>
      <c r="CE412" s="6" t="e">
        <f ca="1">IF($BI412="",SUMIF(Elasticities!$B$5:$B$52,Demands_tra!$BH412,Elasticities!X$5:X$52),SUMIF(Elasticities!$B$5:$B$52,Demands_tra!$BI412,Elasticities!X$5:X$52))</f>
        <v>#VALUE!</v>
      </c>
      <c r="CF412" s="6" t="e">
        <f ca="1">IF($BI412="",SUMIF(Elasticities!$B$5:$B$52,Demands_tra!$BH412,Elasticities!Y$5:Y$52),SUMIF(Elasticities!$B$5:$B$52,Demands_tra!$BI412,Elasticities!Y$5:Y$52))</f>
        <v>#VALUE!</v>
      </c>
      <c r="CG412" s="6" t="e">
        <f ca="1">IF($BI412="",SUMIF(Elasticities!$B$5:$B$52,Demands_tra!$BH412,Elasticities!Z$5:Z$52),SUMIF(Elasticities!$B$5:$B$52,Demands_tra!$BI412,Elasticities!Z$5:Z$52))</f>
        <v>#VALUE!</v>
      </c>
      <c r="CH412" s="6" t="e">
        <f ca="1">IF($BI412="",SUMIF(Elasticities!$B$5:$B$52,Demands_tra!$BH412,Elasticities!AA$5:AA$52),SUMIF(Elasticities!$B$5:$B$52,Demands_tra!$BI412,Elasticities!AA$5:AA$52))</f>
        <v>#VALUE!</v>
      </c>
      <c r="CI412" s="6" t="e">
        <f ca="1">IF($BI412="",SUMIF(Elasticities!$B$5:$B$52,Demands_tra!$BH412,Elasticities!AB$5:AB$52),SUMIF(Elasticities!$B$5:$B$52,Demands_tra!$BI412,Elasticities!AB$5:AB$52))</f>
        <v>#VALUE!</v>
      </c>
    </row>
    <row r="413" spans="1:87">
      <c r="A413" t="str">
        <f>IF(BYDem_tra!B412="","\I:",BYDem_tra!B412)</f>
        <v>WestBalkans</v>
      </c>
      <c r="B413" t="str">
        <f>BYDem_tra!E412</f>
        <v>TTF</v>
      </c>
      <c r="C413" t="str">
        <f t="shared" si="272"/>
        <v>TTF</v>
      </c>
      <c r="D413" s="3">
        <f>SUMIFS(BYDem_tra!$M$2:$M$2000,BYDem_tra!$B$2:$B$2000,Demands_tra!$A413,BYDem_tra!$E$2:$E$2000,Demands_tra!$B413)</f>
        <v>0.87357288924</v>
      </c>
      <c r="E413" s="3">
        <f ca="1" t="shared" si="273"/>
        <v>0.890246851516644</v>
      </c>
      <c r="F413" s="3">
        <f ca="1" t="shared" si="274"/>
        <v>1.07446261376847</v>
      </c>
      <c r="G413" s="3">
        <f ca="1" t="shared" si="275"/>
        <v>1.27612437522955</v>
      </c>
      <c r="H413" s="3">
        <f ca="1" t="shared" si="276"/>
        <v>1.46050023609891</v>
      </c>
      <c r="I413" s="3">
        <f ca="1" t="shared" si="277"/>
        <v>1.61970024496212</v>
      </c>
      <c r="J413" s="3">
        <f ca="1" t="shared" si="278"/>
        <v>1.76189387463136</v>
      </c>
      <c r="K413" s="3">
        <f ca="1" t="shared" si="279"/>
        <v>1.89179360953463</v>
      </c>
      <c r="L413" s="3">
        <f ca="1" t="shared" si="280"/>
        <v>2.01477867043033</v>
      </c>
      <c r="M413" s="3">
        <f ca="1" t="shared" si="281"/>
        <v>2.13429770627014</v>
      </c>
      <c r="N413" s="3">
        <f ca="1" t="shared" si="282"/>
        <v>2.25732172740709</v>
      </c>
      <c r="O413" s="3">
        <f ca="1" t="shared" si="283"/>
        <v>2.38230182316596</v>
      </c>
      <c r="P413" s="3">
        <f ca="1" t="shared" si="284"/>
        <v>2.50415653234868</v>
      </c>
      <c r="Q413" s="3">
        <f ca="1" t="shared" si="285"/>
        <v>2.62107346351668</v>
      </c>
      <c r="R413" s="3">
        <f ca="1" t="shared" si="286"/>
        <v>2.73294402108651</v>
      </c>
      <c r="S413" s="3">
        <f ca="1" t="shared" si="287"/>
        <v>2.84199284555612</v>
      </c>
      <c r="T413" s="3">
        <f ca="1" t="shared" si="288"/>
        <v>2.94954615181531</v>
      </c>
      <c r="U413" s="3">
        <f ca="1" t="shared" si="289"/>
        <v>3.05610476950365</v>
      </c>
      <c r="V413" s="3" t="e">
        <f ca="1" t="shared" si="264"/>
        <v>#VALUE!</v>
      </c>
      <c r="W413" s="3" t="e">
        <f ca="1" t="shared" si="265"/>
        <v>#DIV/0!</v>
      </c>
      <c r="X413" s="3" t="e">
        <f ca="1" t="shared" si="266"/>
        <v>#DIV/0!</v>
      </c>
      <c r="Y413" s="3" t="e">
        <f ca="1" t="shared" si="267"/>
        <v>#DIV/0!</v>
      </c>
      <c r="Z413" s="3" t="e">
        <f ca="1" t="shared" si="268"/>
        <v>#DIV/0!</v>
      </c>
      <c r="AA413" s="3" t="e">
        <f ca="1" t="shared" si="269"/>
        <v>#DIV/0!</v>
      </c>
      <c r="AB413" s="3" t="e">
        <f ca="1" t="shared" si="270"/>
        <v>#DIV/0!</v>
      </c>
      <c r="AC413" s="3" t="e">
        <f ca="1" t="shared" si="271"/>
        <v>#DIV/0!</v>
      </c>
      <c r="AE413" s="34" t="str">
        <f ca="1">VLOOKUP($C413,'Default drvr and elast'!$A$4:$C$49,MATCH(VLOOKUP(A413,Classification!$B$4:$D$99,2,FALSE),'Default drvr and elast'!$A$3:$C$3,0),FALSE)</f>
        <v>GDP</v>
      </c>
      <c r="AF413" s="4"/>
      <c r="AG413" s="6">
        <f ca="1">IF($AF413="",SUMIFS('Growth rates'!D$4:D$922,'Growth rates'!$B$4:$B$922,Demands_tra!$A413,'Growth rates'!$C$4:$C$922,$AE413),SUMIFS('Growth rates'!D$4:D$922,'Growth rates'!$B$4:$B$922,Demands_tra!$A413,'Growth rates'!$C$4:$C$922,$AF413))</f>
        <v>1</v>
      </c>
      <c r="AH413" s="6">
        <f ca="1">IF($AF413="",SUMIFS('Growth rates'!E$4:E$922,'Growth rates'!$B$4:$B$922,Demands_tra!$A413,'Growth rates'!$C$4:$C$922,$AE413),SUMIFS('Growth rates'!E$4:E$922,'Growth rates'!$B$4:$B$922,Demands_tra!$A413,'Growth rates'!$C$4:$C$922,$AF413))</f>
        <v>1.01913375531275</v>
      </c>
      <c r="AI413" s="6">
        <f ca="1">IF($AF413="",SUMIFS('Growth rates'!F$4:F$922,'Growth rates'!$B$4:$B$922,Demands_tra!$A413,'Growth rates'!$C$4:$C$922,$AE413),SUMIFS('Growth rates'!F$4:F$922,'Growth rates'!$B$4:$B$922,Demands_tra!$A413,'Growth rates'!$C$4:$C$922,$AF413))</f>
        <v>1.23315161622153</v>
      </c>
      <c r="AJ413" s="6">
        <f ca="1">IF($AF413="",SUMIFS('Growth rates'!G$4:G$922,'Growth rates'!$B$4:$B$922,Demands_tra!$A413,'Growth rates'!$C$4:$C$922,$AE413),SUMIFS('Growth rates'!G$4:G$922,'Growth rates'!$B$4:$B$922,Demands_tra!$A413,'Growth rates'!$C$4:$C$922,$AF413))</f>
        <v>1.47097780985759</v>
      </c>
      <c r="AK413" s="6">
        <f ca="1">IF($AF413="",SUMIFS('Growth rates'!H$4:H$922,'Growth rates'!$B$4:$B$922,Demands_tra!$A413,'Growth rates'!$C$4:$C$922,$AE413),SUMIFS('Growth rates'!H$4:H$922,'Growth rates'!$B$4:$B$922,Demands_tra!$A413,'Growth rates'!$C$4:$C$922,$AF413))</f>
        <v>1.69213690943865</v>
      </c>
      <c r="AL413" s="6">
        <f ca="1">IF($AF413="",SUMIFS('Growth rates'!I$4:I$922,'Growth rates'!$B$4:$B$922,Demands_tra!$A413,'Growth rates'!$C$4:$C$922,$AE413),SUMIFS('Growth rates'!I$4:I$922,'Growth rates'!$B$4:$B$922,Demands_tra!$A413,'Growth rates'!$C$4:$C$922,$AF413))</f>
        <v>1.88654360124696</v>
      </c>
      <c r="AM413" s="6">
        <f ca="1">IF($AF413="",SUMIFS('Growth rates'!J$4:J$922,'Growth rates'!$B$4:$B$922,Demands_tra!$A413,'Growth rates'!$C$4:$C$922,$AE413),SUMIFS('Growth rates'!J$4:J$922,'Growth rates'!$B$4:$B$922,Demands_tra!$A413,'Growth rates'!$C$4:$C$922,$AF413))</f>
        <v>2.06337727586039</v>
      </c>
      <c r="AN413" s="6">
        <f ca="1">IF($AF413="",SUMIFS('Growth rates'!K$4:K$922,'Growth rates'!$B$4:$B$922,Demands_tra!$A413,'Growth rates'!$C$4:$C$922,$AE413),SUMIFS('Growth rates'!K$4:K$922,'Growth rates'!$B$4:$B$922,Demands_tra!$A413,'Growth rates'!$C$4:$C$922,$AF413))</f>
        <v>2.2279477078463</v>
      </c>
      <c r="AO413" s="6">
        <f ca="1">IF($AF413="",SUMIFS('Growth rates'!L$4:L$922,'Growth rates'!$B$4:$B$922,Demands_tra!$A413,'Growth rates'!$C$4:$C$922,$AE413),SUMIFS('Growth rates'!L$4:L$922,'Growth rates'!$B$4:$B$922,Demands_tra!$A413,'Growth rates'!$C$4:$C$922,$AF413))</f>
        <v>2.38672772854871</v>
      </c>
      <c r="AP413" s="6">
        <f ca="1">IF($AF413="",SUMIFS('Growth rates'!M$4:M$922,'Growth rates'!$B$4:$B$922,Demands_tra!$A413,'Growth rates'!$C$4:$C$922,$AE413),SUMIFS('Growth rates'!M$4:M$922,'Growth rates'!$B$4:$B$922,Demands_tra!$A413,'Growth rates'!$C$4:$C$922,$AF413))</f>
        <v>2.54404271809451</v>
      </c>
      <c r="AQ413" s="6">
        <f ca="1">IF($AF413="",SUMIFS('Growth rates'!N$4:N$922,'Growth rates'!$B$4:$B$922,Demands_tra!$A413,'Growth rates'!$C$4:$C$922,$AE413),SUMIFS('Growth rates'!N$4:N$922,'Growth rates'!$B$4:$B$922,Demands_tra!$A413,'Growth rates'!$C$4:$C$922,$AF413))</f>
        <v>2.70927350008765</v>
      </c>
      <c r="AR413" s="6">
        <f ca="1">IF($AF413="",SUMIFS('Growth rates'!O$4:O$922,'Growth rates'!$B$4:$B$922,Demands_tra!$A413,'Growth rates'!$C$4:$C$922,$AE413),SUMIFS('Growth rates'!O$4:O$922,'Growth rates'!$B$4:$B$922,Demands_tra!$A413,'Growth rates'!$C$4:$C$922,$AF413))</f>
        <v>2.88070561673748</v>
      </c>
      <c r="AS413" s="6">
        <f ca="1">IF($AF413="",SUMIFS('Growth rates'!P$4:P$922,'Growth rates'!$B$4:$B$922,Demands_tra!$A413,'Growth rates'!$C$4:$C$922,$AE413),SUMIFS('Growth rates'!P$4:P$922,'Growth rates'!$B$4:$B$922,Demands_tra!$A413,'Growth rates'!$C$4:$C$922,$AF413))</f>
        <v>3.05154394385827</v>
      </c>
      <c r="AT413" s="6">
        <f ca="1">IF($AF413="",SUMIFS('Growth rates'!Q$4:Q$922,'Growth rates'!$B$4:$B$922,Demands_tra!$A413,'Growth rates'!$C$4:$C$922,$AE413),SUMIFS('Growth rates'!Q$4:Q$922,'Growth rates'!$B$4:$B$922,Demands_tra!$A413,'Growth rates'!$C$4:$C$922,$AF413))</f>
        <v>3.21916039351676</v>
      </c>
      <c r="AU413" s="6">
        <f ca="1">IF($AF413="",SUMIFS('Growth rates'!R$4:R$922,'Growth rates'!$B$4:$B$922,Demands_tra!$A413,'Growth rates'!$C$4:$C$922,$AE413),SUMIFS('Growth rates'!R$4:R$922,'Growth rates'!$B$4:$B$922,Demands_tra!$A413,'Growth rates'!$C$4:$C$922,$AF413))</f>
        <v>3.38321725886575</v>
      </c>
      <c r="AV413" s="6">
        <f ca="1">IF($AF413="",SUMIFS('Growth rates'!S$4:S$922,'Growth rates'!$B$4:$B$922,Demands_tra!$A413,'Growth rates'!$C$4:$C$922,$AE413),SUMIFS('Growth rates'!S$4:S$922,'Growth rates'!$B$4:$B$922,Demands_tra!$A413,'Growth rates'!$C$4:$C$922,$AF413))</f>
        <v>3.54684848747269</v>
      </c>
      <c r="AW413" s="6">
        <f ca="1">IF($AF413="",SUMIFS('Growth rates'!T$4:T$922,'Growth rates'!$B$4:$B$922,Demands_tra!$A413,'Growth rates'!$C$4:$C$922,$AE413),SUMIFS('Growth rates'!T$4:T$922,'Growth rates'!$B$4:$B$922,Demands_tra!$A413,'Growth rates'!$C$4:$C$922,$AF413))</f>
        <v>3.71205229495624</v>
      </c>
      <c r="AX413" s="6">
        <f ca="1">IF($AF413="",SUMIFS('Growth rates'!U$4:U$922,'Growth rates'!$B$4:$B$922,Demands_tra!$A413,'Growth rates'!$C$4:$C$922,$AE413),SUMIFS('Growth rates'!U$4:U$922,'Growth rates'!$B$4:$B$922,Demands_tra!$A413,'Growth rates'!$C$4:$C$922,$AF413))</f>
        <v>3.87968450893851</v>
      </c>
      <c r="AY413" s="6">
        <f ca="1">IF($AF413="",SUMIFS('Growth rates'!V$4:V$922,'Growth rates'!$B$4:$B$922,Demands_tra!$A413,'Growth rates'!$C$4:$C$922,$AE413),SUMIFS('Growth rates'!V$4:V$922,'Growth rates'!$B$4:$B$922,Demands_tra!$A413,'Growth rates'!$C$4:$C$922,$AF413))</f>
        <v>0</v>
      </c>
      <c r="AZ413" s="6">
        <f ca="1">IF($AF413="",SUMIFS('Growth rates'!W$4:W$922,'Growth rates'!$B$4:$B$922,Demands_tra!$A413,'Growth rates'!$C$4:$C$922,$AE413),SUMIFS('Growth rates'!W$4:W$922,'Growth rates'!$B$4:$B$922,Demands_tra!$A413,'Growth rates'!$C$4:$C$922,$AF413))</f>
        <v>0</v>
      </c>
      <c r="BA413" s="6">
        <f ca="1">IF($AF413="",SUMIFS('Growth rates'!X$4:X$922,'Growth rates'!$B$4:$B$922,Demands_tra!$A413,'Growth rates'!$C$4:$C$922,$AE413),SUMIFS('Growth rates'!X$4:X$922,'Growth rates'!$B$4:$B$922,Demands_tra!$A413,'Growth rates'!$C$4:$C$922,$AF413))</f>
        <v>0</v>
      </c>
      <c r="BB413" s="6">
        <f ca="1">IF($AF413="",SUMIFS('Growth rates'!Y$4:Y$922,'Growth rates'!$B$4:$B$922,Demands_tra!$A413,'Growth rates'!$C$4:$C$922,$AE413),SUMIFS('Growth rates'!Y$4:Y$922,'Growth rates'!$B$4:$B$922,Demands_tra!$A413,'Growth rates'!$C$4:$C$922,$AF413))</f>
        <v>0</v>
      </c>
      <c r="BC413" s="6">
        <f ca="1">IF($AF413="",SUMIFS('Growth rates'!Z$4:Z$922,'Growth rates'!$B$4:$B$922,Demands_tra!$A413,'Growth rates'!$C$4:$C$922,$AE413),SUMIFS('Growth rates'!Z$4:Z$922,'Growth rates'!$B$4:$B$922,Demands_tra!$A413,'Growth rates'!$C$4:$C$922,$AF413))</f>
        <v>0</v>
      </c>
      <c r="BD413" s="6">
        <f ca="1">IF($AF413="",SUMIFS('Growth rates'!AA$4:AA$922,'Growth rates'!$B$4:$B$922,Demands_tra!$A413,'Growth rates'!$C$4:$C$922,$AE413),SUMIFS('Growth rates'!AA$4:AA$922,'Growth rates'!$B$4:$B$922,Demands_tra!$A413,'Growth rates'!$C$4:$C$922,$AF413))</f>
        <v>0</v>
      </c>
      <c r="BE413" s="6">
        <f ca="1">IF($AF413="",SUMIFS('Growth rates'!AB$4:AB$922,'Growth rates'!$B$4:$B$922,Demands_tra!$A413,'Growth rates'!$C$4:$C$922,$AE413),SUMIFS('Growth rates'!AB$4:AB$922,'Growth rates'!$B$4:$B$922,Demands_tra!$A413,'Growth rates'!$C$4:$C$922,$AF413))</f>
        <v>0</v>
      </c>
      <c r="BF413" s="6">
        <f ca="1">IF($AF413="",SUMIFS('Growth rates'!AC$4:AC$922,'Growth rates'!$B$4:$B$922,Demands_tra!$A413,'Growth rates'!$C$4:$C$922,$AE413),SUMIFS('Growth rates'!AC$4:AC$922,'Growth rates'!$B$4:$B$922,Demands_tra!$A413,'Growth rates'!$C$4:$C$922,$AF413))</f>
        <v>0</v>
      </c>
      <c r="BH413" t="str">
        <f ca="1">VLOOKUP($C413,'Default drvr and elast'!$A$4:$F$49,MATCH(VLOOKUP(A413,Classification!$B$4:$D$42,3,FALSE),'Default drvr and elast'!$D$3:$F$3,0)+3,FALSE)</f>
        <v>High2</v>
      </c>
      <c r="BJ413" s="6">
        <f ca="1">IF($BI413="",SUMIF(Elasticities!$B$5:$B$52,Demands_tra!$BH413,Elasticities!C$5:C$52),SUMIF(Elasticities!$B$5:$B$52,Demands_tra!$BI413,Elasticities!C$5:C$52))</f>
        <v>0.999999999999992</v>
      </c>
      <c r="BK413" s="6">
        <f ca="1">IF($BI413="",SUMIF(Elasticities!$B$5:$B$52,Demands_tra!$BH413,Elasticities!D$5:D$52),SUMIF(Elasticities!$B$5:$B$52,Demands_tra!$BI413,Elasticities!D$5:D$52))</f>
        <v>0.997560975609749</v>
      </c>
      <c r="BL413" s="6">
        <f ca="1">IF($BI413="",SUMIF(Elasticities!$B$5:$B$52,Demands_tra!$BH413,Elasticities!E$5:E$52),SUMIF(Elasticities!$B$5:$B$52,Demands_tra!$BI413,Elasticities!E$5:E$52))</f>
        <v>0.985365853658529</v>
      </c>
      <c r="BM413" s="6">
        <f ca="1">IF($BI413="",SUMIF(Elasticities!$B$5:$B$52,Demands_tra!$BH413,Elasticities!F$5:F$52),SUMIF(Elasticities!$B$5:$B$52,Demands_tra!$BI413,Elasticities!F$5:F$52))</f>
        <v>0.973170731707309</v>
      </c>
      <c r="BN413" s="6">
        <f ca="1">IF($BI413="",SUMIF(Elasticities!$B$5:$B$52,Demands_tra!$BH413,Elasticities!G$5:G$52),SUMIF(Elasticities!$B$5:$B$52,Demands_tra!$BI413,Elasticities!G$5:G$52))</f>
        <v>0.96097560975609</v>
      </c>
      <c r="BO413" s="6">
        <f ca="1">IF($BI413="",SUMIF(Elasticities!$B$5:$B$52,Demands_tra!$BH413,Elasticities!H$5:H$52),SUMIF(Elasticities!$B$5:$B$52,Demands_tra!$BI413,Elasticities!H$5:H$52))</f>
        <v>0.948780487804871</v>
      </c>
      <c r="BP413" s="6">
        <f ca="1">IF($BI413="",SUMIF(Elasticities!$B$5:$B$52,Demands_tra!$BH413,Elasticities!I$5:I$52),SUMIF(Elasticities!$B$5:$B$52,Demands_tra!$BI413,Elasticities!I$5:I$52))</f>
        <v>0.936585365853651</v>
      </c>
      <c r="BQ413" s="6">
        <f ca="1">IF($BI413="",SUMIF(Elasticities!$B$5:$B$52,Demands_tra!$BH413,Elasticities!J$5:J$52),SUMIF(Elasticities!$B$5:$B$52,Demands_tra!$BI413,Elasticities!J$5:J$52))</f>
        <v>0.924390243902432</v>
      </c>
      <c r="BR413" s="6">
        <f ca="1">IF($BI413="",SUMIF(Elasticities!$B$5:$B$52,Demands_tra!$BH413,Elasticities!K$5:K$52),SUMIF(Elasticities!$B$5:$B$52,Demands_tra!$BI413,Elasticities!K$5:K$52))</f>
        <v>0.912195121951213</v>
      </c>
      <c r="BS413" s="6">
        <f ca="1">IF($BI413="",SUMIF(Elasticities!$B$5:$B$52,Demands_tra!$BH413,Elasticities!L$5:L$52),SUMIF(Elasticities!$B$5:$B$52,Demands_tra!$BI413,Elasticities!L$5:L$52))</f>
        <v>0.899999999999992</v>
      </c>
      <c r="BT413" s="6">
        <f ca="1">IF($BI413="",SUMIF(Elasticities!$B$5:$B$52,Demands_tra!$BH413,Elasticities!M$5:M$52),SUMIF(Elasticities!$B$5:$B$52,Demands_tra!$BI413,Elasticities!M$5:M$52))</f>
        <v>0.887499999999992</v>
      </c>
      <c r="BU413" s="6">
        <f ca="1">IF($BI413="",SUMIF(Elasticities!$B$5:$B$52,Demands_tra!$BH413,Elasticities!N$5:N$52),SUMIF(Elasticities!$B$5:$B$52,Demands_tra!$BI413,Elasticities!N$5:N$52))</f>
        <v>0.874999999999992</v>
      </c>
      <c r="BV413" s="6">
        <f ca="1">IF($BI413="",SUMIF(Elasticities!$B$5:$B$52,Demands_tra!$BH413,Elasticities!O$5:O$52),SUMIF(Elasticities!$B$5:$B$52,Demands_tra!$BI413,Elasticities!O$5:O$52))</f>
        <v>0.862499999999992</v>
      </c>
      <c r="BW413" s="6">
        <f ca="1">IF($BI413="",SUMIF(Elasticities!$B$5:$B$52,Demands_tra!$BH413,Elasticities!P$5:P$52),SUMIF(Elasticities!$B$5:$B$52,Demands_tra!$BI413,Elasticities!P$5:P$52))</f>
        <v>0.849999999999993</v>
      </c>
      <c r="BX413" s="6">
        <f ca="1">IF($BI413="",SUMIF(Elasticities!$B$5:$B$52,Demands_tra!$BH413,Elasticities!Q$5:Q$52),SUMIF(Elasticities!$B$5:$B$52,Demands_tra!$BI413,Elasticities!Q$5:Q$52))</f>
        <v>0.837499999999992</v>
      </c>
      <c r="BY413" s="6">
        <f ca="1">IF($BI413="",SUMIF(Elasticities!$B$5:$B$52,Demands_tra!$BH413,Elasticities!R$5:R$52),SUMIF(Elasticities!$B$5:$B$52,Demands_tra!$BI413,Elasticities!R$5:R$52))</f>
        <v>0.824999999999992</v>
      </c>
      <c r="BZ413" s="6">
        <f ca="1">IF($BI413="",SUMIF(Elasticities!$B$5:$B$52,Demands_tra!$BH413,Elasticities!S$5:S$52),SUMIF(Elasticities!$B$5:$B$52,Demands_tra!$BI413,Elasticities!S$5:S$52))</f>
        <v>0.812499999999992</v>
      </c>
      <c r="CA413" s="6">
        <f ca="1">IF($BI413="",SUMIF(Elasticities!$B$5:$B$52,Demands_tra!$BH413,Elasticities!T$5:T$52),SUMIF(Elasticities!$B$5:$B$52,Demands_tra!$BI413,Elasticities!T$5:T$52))</f>
        <v>0.799999999999992</v>
      </c>
      <c r="CB413" s="6" t="e">
        <f ca="1">IF($BI413="",SUMIF(Elasticities!$B$5:$B$52,Demands_tra!$BH413,Elasticities!U$5:U$52),SUMIF(Elasticities!$B$5:$B$52,Demands_tra!$BI413,Elasticities!U$5:U$52))</f>
        <v>#VALUE!</v>
      </c>
      <c r="CC413" s="6" t="e">
        <f ca="1">IF($BI413="",SUMIF(Elasticities!$B$5:$B$52,Demands_tra!$BH413,Elasticities!V$5:V$52),SUMIF(Elasticities!$B$5:$B$52,Demands_tra!$BI413,Elasticities!V$5:V$52))</f>
        <v>#VALUE!</v>
      </c>
      <c r="CD413" s="6" t="e">
        <f ca="1">IF($BI413="",SUMIF(Elasticities!$B$5:$B$52,Demands_tra!$BH413,Elasticities!W$5:W$52),SUMIF(Elasticities!$B$5:$B$52,Demands_tra!$BI413,Elasticities!W$5:W$52))</f>
        <v>#VALUE!</v>
      </c>
      <c r="CE413" s="6" t="e">
        <f ca="1">IF($BI413="",SUMIF(Elasticities!$B$5:$B$52,Demands_tra!$BH413,Elasticities!X$5:X$52),SUMIF(Elasticities!$B$5:$B$52,Demands_tra!$BI413,Elasticities!X$5:X$52))</f>
        <v>#VALUE!</v>
      </c>
      <c r="CF413" s="6" t="e">
        <f ca="1">IF($BI413="",SUMIF(Elasticities!$B$5:$B$52,Demands_tra!$BH413,Elasticities!Y$5:Y$52),SUMIF(Elasticities!$B$5:$B$52,Demands_tra!$BI413,Elasticities!Y$5:Y$52))</f>
        <v>#VALUE!</v>
      </c>
      <c r="CG413" s="6" t="e">
        <f ca="1">IF($BI413="",SUMIF(Elasticities!$B$5:$B$52,Demands_tra!$BH413,Elasticities!Z$5:Z$52),SUMIF(Elasticities!$B$5:$B$52,Demands_tra!$BI413,Elasticities!Z$5:Z$52))</f>
        <v>#VALUE!</v>
      </c>
      <c r="CH413" s="6" t="e">
        <f ca="1">IF($BI413="",SUMIF(Elasticities!$B$5:$B$52,Demands_tra!$BH413,Elasticities!AA$5:AA$52),SUMIF(Elasticities!$B$5:$B$52,Demands_tra!$BI413,Elasticities!AA$5:AA$52))</f>
        <v>#VALUE!</v>
      </c>
      <c r="CI413" s="6" t="e">
        <f ca="1">IF($BI413="",SUMIF(Elasticities!$B$5:$B$52,Demands_tra!$BH413,Elasticities!AB$5:AB$52),SUMIF(Elasticities!$B$5:$B$52,Demands_tra!$BI413,Elasticities!AB$5:AB$52))</f>
        <v>#VALUE!</v>
      </c>
    </row>
    <row r="414" spans="1:87">
      <c r="A414" t="str">
        <f>IF(BYDem_tra!B413="","\I:",BYDem_tra!B413)</f>
        <v>WestBalkans</v>
      </c>
      <c r="B414" t="str">
        <f>BYDem_tra!E413</f>
        <v>TTP</v>
      </c>
      <c r="C414" t="str">
        <f t="shared" si="272"/>
        <v>TTP</v>
      </c>
      <c r="D414" s="3">
        <f>SUMIFS(BYDem_tra!$M$2:$M$2000,BYDem_tra!$B$2:$B$2000,Demands_tra!$A414,BYDem_tra!$E$2:$E$2000,Demands_tra!$B414)</f>
        <v>1.59649257276</v>
      </c>
      <c r="E414" s="3">
        <f ca="1" t="shared" si="273"/>
        <v>1.58810450436335</v>
      </c>
      <c r="F414" s="3">
        <f ca="1" t="shared" si="274"/>
        <v>1.54667634549547</v>
      </c>
      <c r="G414" s="3">
        <f ca="1" t="shared" si="275"/>
        <v>1.52165645869071</v>
      </c>
      <c r="H414" s="3">
        <f ca="1" t="shared" si="276"/>
        <v>1.49267611008859</v>
      </c>
      <c r="I414" s="3">
        <f ca="1" t="shared" si="277"/>
        <v>1.46069677747366</v>
      </c>
      <c r="J414" s="3">
        <f ca="1" t="shared" si="278"/>
        <v>1.42827595363465</v>
      </c>
      <c r="K414" s="3">
        <f ca="1" t="shared" si="279"/>
        <v>1.39716477220475</v>
      </c>
      <c r="L414" s="3">
        <f ca="1" t="shared" si="280"/>
        <v>1.36781920611171</v>
      </c>
      <c r="M414" s="3">
        <f ca="1" t="shared" si="281"/>
        <v>1.33980886019158</v>
      </c>
      <c r="N414" s="3">
        <f ca="1" t="shared" si="282"/>
        <v>1.31259251087832</v>
      </c>
      <c r="O414" s="3">
        <f ca="1" t="shared" si="283"/>
        <v>1.28576118360194</v>
      </c>
      <c r="P414" s="3">
        <f ca="1" t="shared" si="284"/>
        <v>1.25926478047513</v>
      </c>
      <c r="Q414" s="3">
        <f ca="1" t="shared" si="285"/>
        <v>1.233358973797</v>
      </c>
      <c r="R414" s="3">
        <f ca="1" t="shared" si="286"/>
        <v>1.2083509811459</v>
      </c>
      <c r="S414" s="3">
        <f ca="1" t="shared" si="287"/>
        <v>1.18437158960927</v>
      </c>
      <c r="T414" s="3">
        <f ca="1" t="shared" si="288"/>
        <v>1.16137600023418</v>
      </c>
      <c r="U414" s="3">
        <f ca="1" t="shared" si="289"/>
        <v>1.13898479048604</v>
      </c>
      <c r="V414" s="3" t="e">
        <f ca="1" t="shared" si="264"/>
        <v>#VALUE!</v>
      </c>
      <c r="W414" s="3" t="e">
        <f ca="1" t="shared" si="265"/>
        <v>#DIV/0!</v>
      </c>
      <c r="X414" s="3" t="e">
        <f ca="1" t="shared" si="266"/>
        <v>#DIV/0!</v>
      </c>
      <c r="Y414" s="3" t="e">
        <f ca="1" t="shared" si="267"/>
        <v>#DIV/0!</v>
      </c>
      <c r="Z414" s="3" t="e">
        <f ca="1" t="shared" si="268"/>
        <v>#DIV/0!</v>
      </c>
      <c r="AA414" s="3" t="e">
        <f ca="1" t="shared" si="269"/>
        <v>#DIV/0!</v>
      </c>
      <c r="AB414" s="3" t="e">
        <f ca="1" t="shared" si="270"/>
        <v>#DIV/0!</v>
      </c>
      <c r="AC414" s="3" t="e">
        <f ca="1" t="shared" si="271"/>
        <v>#DIV/0!</v>
      </c>
      <c r="AE414" s="34" t="str">
        <f ca="1">VLOOKUP($C414,'Default drvr and elast'!$A$4:$C$49,MATCH(VLOOKUP(A414,Classification!$B$4:$D$99,2,FALSE),'Default drvr and elast'!$A$3:$C$3,0),FALSE)</f>
        <v>POP</v>
      </c>
      <c r="AF414" s="4"/>
      <c r="AG414" s="6">
        <f ca="1">IF($AF414="",SUMIFS('Growth rates'!D$4:D$922,'Growth rates'!$B$4:$B$922,Demands_tra!$A414,'Growth rates'!$C$4:$C$922,$AE414),SUMIFS('Growth rates'!D$4:D$922,'Growth rates'!$B$4:$B$922,Demands_tra!$A414,'Growth rates'!$C$4:$C$922,$AF414))</f>
        <v>1</v>
      </c>
      <c r="AH414" s="6">
        <f ca="1">IF($AF414="",SUMIFS('Growth rates'!E$4:E$922,'Growth rates'!$B$4:$B$922,Demands_tra!$A414,'Growth rates'!$C$4:$C$922,$AE414),SUMIFS('Growth rates'!E$4:E$922,'Growth rates'!$B$4:$B$922,Demands_tra!$A414,'Growth rates'!$C$4:$C$922,$AF414))</f>
        <v>0.994733093492064</v>
      </c>
      <c r="AI414" s="6">
        <f ca="1">IF($AF414="",SUMIFS('Growth rates'!F$4:F$922,'Growth rates'!$B$4:$B$922,Demands_tra!$A414,'Growth rates'!$C$4:$C$922,$AE414),SUMIFS('Growth rates'!F$4:F$922,'Growth rates'!$B$4:$B$922,Demands_tra!$A414,'Growth rates'!$C$4:$C$922,$AF414))</f>
        <v>0.968398560952385</v>
      </c>
      <c r="AJ414" s="6">
        <f ca="1">IF($AF414="",SUMIFS('Growth rates'!G$4:G$922,'Growth rates'!$B$4:$B$922,Demands_tra!$A414,'Growth rates'!$C$4:$C$922,$AE414),SUMIFS('Growth rates'!G$4:G$922,'Growth rates'!$B$4:$B$922,Demands_tra!$A414,'Growth rates'!$C$4:$C$922,$AF414))</f>
        <v>0.952301336734361</v>
      </c>
      <c r="AK414" s="6">
        <f ca="1">IF($AF414="",SUMIFS('Growth rates'!H$4:H$922,'Growth rates'!$B$4:$B$922,Demands_tra!$A414,'Growth rates'!$C$4:$C$922,$AE414),SUMIFS('Growth rates'!H$4:H$922,'Growth rates'!$B$4:$B$922,Demands_tra!$A414,'Growth rates'!$C$4:$C$922,$AF414))</f>
        <v>0.933427985580202</v>
      </c>
      <c r="AL414" s="6">
        <f ca="1">IF($AF414="",SUMIFS('Growth rates'!I$4:I$922,'Growth rates'!$B$4:$B$922,Demands_tra!$A414,'Growth rates'!$C$4:$C$922,$AE414),SUMIFS('Growth rates'!I$4:I$922,'Growth rates'!$B$4:$B$922,Demands_tra!$A414,'Growth rates'!$C$4:$C$922,$AF414))</f>
        <v>0.912350495822038</v>
      </c>
      <c r="AM414" s="6">
        <f ca="1">IF($AF414="",SUMIFS('Growth rates'!J$4:J$922,'Growth rates'!$B$4:$B$922,Demands_tra!$A414,'Growth rates'!$C$4:$C$922,$AE414),SUMIFS('Growth rates'!J$4:J$922,'Growth rates'!$B$4:$B$922,Demands_tra!$A414,'Growth rates'!$C$4:$C$922,$AF414))</f>
        <v>0.890729369207688</v>
      </c>
      <c r="AN414" s="6">
        <f ca="1">IF($AF414="",SUMIFS('Growth rates'!K$4:K$922,'Growth rates'!$B$4:$B$922,Demands_tra!$A414,'Growth rates'!$C$4:$C$922,$AE414),SUMIFS('Growth rates'!K$4:K$922,'Growth rates'!$B$4:$B$922,Demands_tra!$A414,'Growth rates'!$C$4:$C$922,$AF414))</f>
        <v>0.869740221786158</v>
      </c>
      <c r="AO414" s="6">
        <f ca="1">IF($AF414="",SUMIFS('Growth rates'!L$4:L$922,'Growth rates'!$B$4:$B$922,Demands_tra!$A414,'Growth rates'!$C$4:$C$922,$AE414),SUMIFS('Growth rates'!L$4:L$922,'Growth rates'!$B$4:$B$922,Demands_tra!$A414,'Growth rates'!$C$4:$C$922,$AF414))</f>
        <v>0.84971410824421</v>
      </c>
      <c r="AP414" s="6">
        <f ca="1">IF($AF414="",SUMIFS('Growth rates'!M$4:M$922,'Growth rates'!$B$4:$B$922,Demands_tra!$A414,'Growth rates'!$C$4:$C$922,$AE414),SUMIFS('Growth rates'!M$4:M$922,'Growth rates'!$B$4:$B$922,Demands_tra!$A414,'Growth rates'!$C$4:$C$922,$AF414))</f>
        <v>0.830380180356351</v>
      </c>
      <c r="AQ414" s="6">
        <f ca="1">IF($AF414="",SUMIFS('Growth rates'!N$4:N$922,'Growth rates'!$B$4:$B$922,Demands_tra!$A414,'Growth rates'!$C$4:$C$922,$AE414),SUMIFS('Growth rates'!N$4:N$922,'Growth rates'!$B$4:$B$922,Demands_tra!$A414,'Growth rates'!$C$4:$C$922,$AF414))</f>
        <v>0.811373965346304</v>
      </c>
      <c r="AR414" s="6">
        <f ca="1">IF($AF414="",SUMIFS('Growth rates'!O$4:O$922,'Growth rates'!$B$4:$B$922,Demands_tra!$A414,'Growth rates'!$C$4:$C$922,$AE414),SUMIFS('Growth rates'!O$4:O$922,'Growth rates'!$B$4:$B$922,Demands_tra!$A414,'Growth rates'!$C$4:$C$922,$AF414))</f>
        <v>0.79241890157327</v>
      </c>
      <c r="AS414" s="6">
        <f ca="1">IF($AF414="",SUMIFS('Growth rates'!P$4:P$922,'Growth rates'!$B$4:$B$922,Demands_tra!$A414,'Growth rates'!$C$4:$C$922,$AE414),SUMIFS('Growth rates'!P$4:P$922,'Growth rates'!$B$4:$B$922,Demands_tra!$A414,'Growth rates'!$C$4:$C$922,$AF414))</f>
        <v>0.773485775158997</v>
      </c>
      <c r="AT414" s="6">
        <f ca="1">IF($AF414="",SUMIFS('Growth rates'!Q$4:Q$922,'Growth rates'!$B$4:$B$922,Demands_tra!$A414,'Growth rates'!$C$4:$C$922,$AE414),SUMIFS('Growth rates'!Q$4:Q$922,'Growth rates'!$B$4:$B$922,Demands_tra!$A414,'Growth rates'!$C$4:$C$922,$AF414))</f>
        <v>0.754765446514725</v>
      </c>
      <c r="AU414" s="6">
        <f ca="1">IF($AF414="",SUMIFS('Growth rates'!R$4:R$922,'Growth rates'!$B$4:$B$922,Demands_tra!$A414,'Growth rates'!$C$4:$C$922,$AE414),SUMIFS('Growth rates'!R$4:R$922,'Growth rates'!$B$4:$B$922,Demands_tra!$A414,'Growth rates'!$C$4:$C$922,$AF414))</f>
        <v>0.736492165667915</v>
      </c>
      <c r="AV414" s="6">
        <f ca="1">IF($AF414="",SUMIFS('Growth rates'!S$4:S$922,'Growth rates'!$B$4:$B$922,Demands_tra!$A414,'Growth rates'!$C$4:$C$922,$AE414),SUMIFS('Growth rates'!S$4:S$922,'Growth rates'!$B$4:$B$922,Demands_tra!$A414,'Growth rates'!$C$4:$C$922,$AF414))</f>
        <v>0.71877642791454</v>
      </c>
      <c r="AW414" s="6">
        <f ca="1">IF($AF414="",SUMIFS('Growth rates'!T$4:T$922,'Growth rates'!$B$4:$B$922,Demands_tra!$A414,'Growth rates'!$C$4:$C$922,$AE414),SUMIFS('Growth rates'!T$4:T$922,'Growth rates'!$B$4:$B$922,Demands_tra!$A414,'Growth rates'!$C$4:$C$922,$AF414))</f>
        <v>0.701600230606378</v>
      </c>
      <c r="AX414" s="6">
        <f ca="1">IF($AF414="",SUMIFS('Growth rates'!U$4:U$922,'Growth rates'!$B$4:$B$922,Demands_tra!$A414,'Growth rates'!$C$4:$C$922,$AE414),SUMIFS('Growth rates'!U$4:U$922,'Growth rates'!$B$4:$B$922,Demands_tra!$A414,'Growth rates'!$C$4:$C$922,$AF414))</f>
        <v>0.684691755315336</v>
      </c>
      <c r="AY414" s="6">
        <f ca="1">IF($AF414="",SUMIFS('Growth rates'!V$4:V$922,'Growth rates'!$B$4:$B$922,Demands_tra!$A414,'Growth rates'!$C$4:$C$922,$AE414),SUMIFS('Growth rates'!V$4:V$922,'Growth rates'!$B$4:$B$922,Demands_tra!$A414,'Growth rates'!$C$4:$C$922,$AF414))</f>
        <v>0</v>
      </c>
      <c r="AZ414" s="6">
        <f ca="1">IF($AF414="",SUMIFS('Growth rates'!W$4:W$922,'Growth rates'!$B$4:$B$922,Demands_tra!$A414,'Growth rates'!$C$4:$C$922,$AE414),SUMIFS('Growth rates'!W$4:W$922,'Growth rates'!$B$4:$B$922,Demands_tra!$A414,'Growth rates'!$C$4:$C$922,$AF414))</f>
        <v>0</v>
      </c>
      <c r="BA414" s="6">
        <f ca="1">IF($AF414="",SUMIFS('Growth rates'!X$4:X$922,'Growth rates'!$B$4:$B$922,Demands_tra!$A414,'Growth rates'!$C$4:$C$922,$AE414),SUMIFS('Growth rates'!X$4:X$922,'Growth rates'!$B$4:$B$922,Demands_tra!$A414,'Growth rates'!$C$4:$C$922,$AF414))</f>
        <v>0</v>
      </c>
      <c r="BB414" s="6">
        <f ca="1">IF($AF414="",SUMIFS('Growth rates'!Y$4:Y$922,'Growth rates'!$B$4:$B$922,Demands_tra!$A414,'Growth rates'!$C$4:$C$922,$AE414),SUMIFS('Growth rates'!Y$4:Y$922,'Growth rates'!$B$4:$B$922,Demands_tra!$A414,'Growth rates'!$C$4:$C$922,$AF414))</f>
        <v>0</v>
      </c>
      <c r="BC414" s="6">
        <f ca="1">IF($AF414="",SUMIFS('Growth rates'!Z$4:Z$922,'Growth rates'!$B$4:$B$922,Demands_tra!$A414,'Growth rates'!$C$4:$C$922,$AE414),SUMIFS('Growth rates'!Z$4:Z$922,'Growth rates'!$B$4:$B$922,Demands_tra!$A414,'Growth rates'!$C$4:$C$922,$AF414))</f>
        <v>0</v>
      </c>
      <c r="BD414" s="6">
        <f ca="1">IF($AF414="",SUMIFS('Growth rates'!AA$4:AA$922,'Growth rates'!$B$4:$B$922,Demands_tra!$A414,'Growth rates'!$C$4:$C$922,$AE414),SUMIFS('Growth rates'!AA$4:AA$922,'Growth rates'!$B$4:$B$922,Demands_tra!$A414,'Growth rates'!$C$4:$C$922,$AF414))</f>
        <v>0</v>
      </c>
      <c r="BE414" s="6">
        <f ca="1">IF($AF414="",SUMIFS('Growth rates'!AB$4:AB$922,'Growth rates'!$B$4:$B$922,Demands_tra!$A414,'Growth rates'!$C$4:$C$922,$AE414),SUMIFS('Growth rates'!AB$4:AB$922,'Growth rates'!$B$4:$B$922,Demands_tra!$A414,'Growth rates'!$C$4:$C$922,$AF414))</f>
        <v>0</v>
      </c>
      <c r="BF414" s="6">
        <f ca="1">IF($AF414="",SUMIFS('Growth rates'!AC$4:AC$922,'Growth rates'!$B$4:$B$922,Demands_tra!$A414,'Growth rates'!$C$4:$C$922,$AE414),SUMIFS('Growth rates'!AC$4:AC$922,'Growth rates'!$B$4:$B$922,Demands_tra!$A414,'Growth rates'!$C$4:$C$922,$AF414))</f>
        <v>0</v>
      </c>
      <c r="BH414" t="str">
        <f ca="1">VLOOKUP($C414,'Default drvr and elast'!$A$4:$F$49,MATCH(VLOOKUP(A414,Classification!$B$4:$D$42,3,FALSE),'Default drvr and elast'!$D$3:$F$3,0)+3,FALSE)</f>
        <v>High2</v>
      </c>
      <c r="BJ414" s="6">
        <f ca="1">IF($BI414="",SUMIF(Elasticities!$B$5:$B$52,Demands_tra!$BH414,Elasticities!C$5:C$52),SUMIF(Elasticities!$B$5:$B$52,Demands_tra!$BI414,Elasticities!C$5:C$52))</f>
        <v>0.999999999999992</v>
      </c>
      <c r="BK414" s="6">
        <f ca="1">IF($BI414="",SUMIF(Elasticities!$B$5:$B$52,Demands_tra!$BH414,Elasticities!D$5:D$52),SUMIF(Elasticities!$B$5:$B$52,Demands_tra!$BI414,Elasticities!D$5:D$52))</f>
        <v>0.997560975609749</v>
      </c>
      <c r="BL414" s="6">
        <f ca="1">IF($BI414="",SUMIF(Elasticities!$B$5:$B$52,Demands_tra!$BH414,Elasticities!E$5:E$52),SUMIF(Elasticities!$B$5:$B$52,Demands_tra!$BI414,Elasticities!E$5:E$52))</f>
        <v>0.985365853658529</v>
      </c>
      <c r="BM414" s="6">
        <f ca="1">IF($BI414="",SUMIF(Elasticities!$B$5:$B$52,Demands_tra!$BH414,Elasticities!F$5:F$52),SUMIF(Elasticities!$B$5:$B$52,Demands_tra!$BI414,Elasticities!F$5:F$52))</f>
        <v>0.973170731707309</v>
      </c>
      <c r="BN414" s="6">
        <f ca="1">IF($BI414="",SUMIF(Elasticities!$B$5:$B$52,Demands_tra!$BH414,Elasticities!G$5:G$52),SUMIF(Elasticities!$B$5:$B$52,Demands_tra!$BI414,Elasticities!G$5:G$52))</f>
        <v>0.96097560975609</v>
      </c>
      <c r="BO414" s="6">
        <f ca="1">IF($BI414="",SUMIF(Elasticities!$B$5:$B$52,Demands_tra!$BH414,Elasticities!H$5:H$52),SUMIF(Elasticities!$B$5:$B$52,Demands_tra!$BI414,Elasticities!H$5:H$52))</f>
        <v>0.948780487804871</v>
      </c>
      <c r="BP414" s="6">
        <f ca="1">IF($BI414="",SUMIF(Elasticities!$B$5:$B$52,Demands_tra!$BH414,Elasticities!I$5:I$52),SUMIF(Elasticities!$B$5:$B$52,Demands_tra!$BI414,Elasticities!I$5:I$52))</f>
        <v>0.936585365853651</v>
      </c>
      <c r="BQ414" s="6">
        <f ca="1">IF($BI414="",SUMIF(Elasticities!$B$5:$B$52,Demands_tra!$BH414,Elasticities!J$5:J$52),SUMIF(Elasticities!$B$5:$B$52,Demands_tra!$BI414,Elasticities!J$5:J$52))</f>
        <v>0.924390243902432</v>
      </c>
      <c r="BR414" s="6">
        <f ca="1">IF($BI414="",SUMIF(Elasticities!$B$5:$B$52,Demands_tra!$BH414,Elasticities!K$5:K$52),SUMIF(Elasticities!$B$5:$B$52,Demands_tra!$BI414,Elasticities!K$5:K$52))</f>
        <v>0.912195121951213</v>
      </c>
      <c r="BS414" s="6">
        <f ca="1">IF($BI414="",SUMIF(Elasticities!$B$5:$B$52,Demands_tra!$BH414,Elasticities!L$5:L$52),SUMIF(Elasticities!$B$5:$B$52,Demands_tra!$BI414,Elasticities!L$5:L$52))</f>
        <v>0.899999999999992</v>
      </c>
      <c r="BT414" s="6">
        <f ca="1">IF($BI414="",SUMIF(Elasticities!$B$5:$B$52,Demands_tra!$BH414,Elasticities!M$5:M$52),SUMIF(Elasticities!$B$5:$B$52,Demands_tra!$BI414,Elasticities!M$5:M$52))</f>
        <v>0.887499999999992</v>
      </c>
      <c r="BU414" s="6">
        <f ca="1">IF($BI414="",SUMIF(Elasticities!$B$5:$B$52,Demands_tra!$BH414,Elasticities!N$5:N$52),SUMIF(Elasticities!$B$5:$B$52,Demands_tra!$BI414,Elasticities!N$5:N$52))</f>
        <v>0.874999999999992</v>
      </c>
      <c r="BV414" s="6">
        <f ca="1">IF($BI414="",SUMIF(Elasticities!$B$5:$B$52,Demands_tra!$BH414,Elasticities!O$5:O$52),SUMIF(Elasticities!$B$5:$B$52,Demands_tra!$BI414,Elasticities!O$5:O$52))</f>
        <v>0.862499999999992</v>
      </c>
      <c r="BW414" s="6">
        <f ca="1">IF($BI414="",SUMIF(Elasticities!$B$5:$B$52,Demands_tra!$BH414,Elasticities!P$5:P$52),SUMIF(Elasticities!$B$5:$B$52,Demands_tra!$BI414,Elasticities!P$5:P$52))</f>
        <v>0.849999999999993</v>
      </c>
      <c r="BX414" s="6">
        <f ca="1">IF($BI414="",SUMIF(Elasticities!$B$5:$B$52,Demands_tra!$BH414,Elasticities!Q$5:Q$52),SUMIF(Elasticities!$B$5:$B$52,Demands_tra!$BI414,Elasticities!Q$5:Q$52))</f>
        <v>0.837499999999992</v>
      </c>
      <c r="BY414" s="6">
        <f ca="1">IF($BI414="",SUMIF(Elasticities!$B$5:$B$52,Demands_tra!$BH414,Elasticities!R$5:R$52),SUMIF(Elasticities!$B$5:$B$52,Demands_tra!$BI414,Elasticities!R$5:R$52))</f>
        <v>0.824999999999992</v>
      </c>
      <c r="BZ414" s="6">
        <f ca="1">IF($BI414="",SUMIF(Elasticities!$B$5:$B$52,Demands_tra!$BH414,Elasticities!S$5:S$52),SUMIF(Elasticities!$B$5:$B$52,Demands_tra!$BI414,Elasticities!S$5:S$52))</f>
        <v>0.812499999999992</v>
      </c>
      <c r="CA414" s="6">
        <f ca="1">IF($BI414="",SUMIF(Elasticities!$B$5:$B$52,Demands_tra!$BH414,Elasticities!T$5:T$52),SUMIF(Elasticities!$B$5:$B$52,Demands_tra!$BI414,Elasticities!T$5:T$52))</f>
        <v>0.799999999999992</v>
      </c>
      <c r="CB414" s="6" t="e">
        <f ca="1">IF($BI414="",SUMIF(Elasticities!$B$5:$B$52,Demands_tra!$BH414,Elasticities!U$5:U$52),SUMIF(Elasticities!$B$5:$B$52,Demands_tra!$BI414,Elasticities!U$5:U$52))</f>
        <v>#VALUE!</v>
      </c>
      <c r="CC414" s="6" t="e">
        <f ca="1">IF($BI414="",SUMIF(Elasticities!$B$5:$B$52,Demands_tra!$BH414,Elasticities!V$5:V$52),SUMIF(Elasticities!$B$5:$B$52,Demands_tra!$BI414,Elasticities!V$5:V$52))</f>
        <v>#VALUE!</v>
      </c>
      <c r="CD414" s="6" t="e">
        <f ca="1">IF($BI414="",SUMIF(Elasticities!$B$5:$B$52,Demands_tra!$BH414,Elasticities!W$5:W$52),SUMIF(Elasticities!$B$5:$B$52,Demands_tra!$BI414,Elasticities!W$5:W$52))</f>
        <v>#VALUE!</v>
      </c>
      <c r="CE414" s="6" t="e">
        <f ca="1">IF($BI414="",SUMIF(Elasticities!$B$5:$B$52,Demands_tra!$BH414,Elasticities!X$5:X$52),SUMIF(Elasticities!$B$5:$B$52,Demands_tra!$BI414,Elasticities!X$5:X$52))</f>
        <v>#VALUE!</v>
      </c>
      <c r="CF414" s="6" t="e">
        <f ca="1">IF($BI414="",SUMIF(Elasticities!$B$5:$B$52,Demands_tra!$BH414,Elasticities!Y$5:Y$52),SUMIF(Elasticities!$B$5:$B$52,Demands_tra!$BI414,Elasticities!Y$5:Y$52))</f>
        <v>#VALUE!</v>
      </c>
      <c r="CG414" s="6" t="e">
        <f ca="1">IF($BI414="",SUMIF(Elasticities!$B$5:$B$52,Demands_tra!$BH414,Elasticities!Z$5:Z$52),SUMIF(Elasticities!$B$5:$B$52,Demands_tra!$BI414,Elasticities!Z$5:Z$52))</f>
        <v>#VALUE!</v>
      </c>
      <c r="CH414" s="6" t="e">
        <f ca="1">IF($BI414="",SUMIF(Elasticities!$B$5:$B$52,Demands_tra!$BH414,Elasticities!AA$5:AA$52),SUMIF(Elasticities!$B$5:$B$52,Demands_tra!$BI414,Elasticities!AA$5:AA$52))</f>
        <v>#VALUE!</v>
      </c>
      <c r="CI414" s="6" t="e">
        <f ca="1">IF($BI414="",SUMIF(Elasticities!$B$5:$B$52,Demands_tra!$BH414,Elasticities!AB$5:AB$52),SUMIF(Elasticities!$B$5:$B$52,Demands_tra!$BI414,Elasticities!AB$5:AB$52))</f>
        <v>#VALUE!</v>
      </c>
    </row>
    <row r="415" spans="1:87">
      <c r="A415" t="str">
        <f>IF(BYDem_tra!B414="","\I:",BYDem_tra!B414)</f>
        <v>WestBalkans</v>
      </c>
      <c r="B415" t="str">
        <f>BYDem_tra!E414</f>
        <v>TWD</v>
      </c>
      <c r="C415" t="str">
        <f t="shared" si="272"/>
        <v>TWD</v>
      </c>
      <c r="D415" s="3">
        <f>SUMIFS(BYDem_tra!$M$2:$M$2000,BYDem_tra!$B$2:$B$2000,Demands_tra!$A415,BYDem_tra!$E$2:$E$2000,Demands_tra!$B415)</f>
        <v>1.8217478556</v>
      </c>
      <c r="E415" s="3">
        <f ca="1" t="shared" si="273"/>
        <v>1.85651971653568</v>
      </c>
      <c r="F415" s="3">
        <f ca="1" t="shared" si="274"/>
        <v>2.24068304621724</v>
      </c>
      <c r="G415" s="3">
        <f ca="1" t="shared" si="275"/>
        <v>2.6612282417279</v>
      </c>
      <c r="H415" s="3">
        <f ca="1" t="shared" si="276"/>
        <v>3.04572544087447</v>
      </c>
      <c r="I415" s="3">
        <f ca="1" t="shared" si="277"/>
        <v>3.37772094843923</v>
      </c>
      <c r="J415" s="3">
        <f ca="1" t="shared" si="278"/>
        <v>3.67425137322758</v>
      </c>
      <c r="K415" s="3">
        <f ca="1" t="shared" si="279"/>
        <v>3.94514412461427</v>
      </c>
      <c r="L415" s="3">
        <f ca="1" t="shared" si="280"/>
        <v>4.20161702311791</v>
      </c>
      <c r="M415" s="3">
        <f ca="1" t="shared" si="281"/>
        <v>4.45086187712656</v>
      </c>
      <c r="N415" s="3">
        <f ca="1" t="shared" si="282"/>
        <v>4.70741602327059</v>
      </c>
      <c r="O415" s="3">
        <f ca="1" t="shared" si="283"/>
        <v>4.96804936508535</v>
      </c>
      <c r="P415" s="3">
        <f ca="1" t="shared" si="284"/>
        <v>5.22216502948231</v>
      </c>
      <c r="Q415" s="3">
        <f ca="1" t="shared" si="285"/>
        <v>5.46598345752891</v>
      </c>
      <c r="R415" s="3">
        <f ca="1" t="shared" si="286"/>
        <v>5.69927818412571</v>
      </c>
      <c r="S415" s="3">
        <f ca="1" t="shared" si="287"/>
        <v>5.92668847189923</v>
      </c>
      <c r="T415" s="3">
        <f ca="1" t="shared" si="288"/>
        <v>6.15098000779022</v>
      </c>
      <c r="U415" s="3">
        <f ca="1" t="shared" si="289"/>
        <v>6.37319722132841</v>
      </c>
      <c r="V415" s="3" t="e">
        <f ca="1" t="shared" si="264"/>
        <v>#VALUE!</v>
      </c>
      <c r="W415" s="3" t="e">
        <f ca="1" t="shared" si="265"/>
        <v>#DIV/0!</v>
      </c>
      <c r="X415" s="3" t="e">
        <f ca="1" t="shared" si="266"/>
        <v>#DIV/0!</v>
      </c>
      <c r="Y415" s="3" t="e">
        <f ca="1" t="shared" si="267"/>
        <v>#DIV/0!</v>
      </c>
      <c r="Z415" s="3" t="e">
        <f ca="1" t="shared" si="268"/>
        <v>#DIV/0!</v>
      </c>
      <c r="AA415" s="3" t="e">
        <f ca="1" t="shared" si="269"/>
        <v>#DIV/0!</v>
      </c>
      <c r="AB415" s="3" t="e">
        <f ca="1" t="shared" si="270"/>
        <v>#DIV/0!</v>
      </c>
      <c r="AC415" s="3" t="e">
        <f ca="1" t="shared" si="271"/>
        <v>#DIV/0!</v>
      </c>
      <c r="AE415" s="34" t="str">
        <f ca="1">VLOOKUP($C415,'Default drvr and elast'!$A$4:$C$49,MATCH(VLOOKUP(A415,Classification!$B$4:$D$99,2,FALSE),'Default drvr and elast'!$A$3:$C$3,0),FALSE)</f>
        <v>GDP</v>
      </c>
      <c r="AF415" s="4"/>
      <c r="AG415" s="6">
        <f ca="1">IF($AF415="",SUMIFS('Growth rates'!D$4:D$922,'Growth rates'!$B$4:$B$922,Demands_tra!$A415,'Growth rates'!$C$4:$C$922,$AE415),SUMIFS('Growth rates'!D$4:D$922,'Growth rates'!$B$4:$B$922,Demands_tra!$A415,'Growth rates'!$C$4:$C$922,$AF415))</f>
        <v>1</v>
      </c>
      <c r="AH415" s="6">
        <f ca="1">IF($AF415="",SUMIFS('Growth rates'!E$4:E$922,'Growth rates'!$B$4:$B$922,Demands_tra!$A415,'Growth rates'!$C$4:$C$922,$AE415),SUMIFS('Growth rates'!E$4:E$922,'Growth rates'!$B$4:$B$922,Demands_tra!$A415,'Growth rates'!$C$4:$C$922,$AF415))</f>
        <v>1.01913375531275</v>
      </c>
      <c r="AI415" s="6">
        <f ca="1">IF($AF415="",SUMIFS('Growth rates'!F$4:F$922,'Growth rates'!$B$4:$B$922,Demands_tra!$A415,'Growth rates'!$C$4:$C$922,$AE415),SUMIFS('Growth rates'!F$4:F$922,'Growth rates'!$B$4:$B$922,Demands_tra!$A415,'Growth rates'!$C$4:$C$922,$AF415))</f>
        <v>1.23315161622153</v>
      </c>
      <c r="AJ415" s="6">
        <f ca="1">IF($AF415="",SUMIFS('Growth rates'!G$4:G$922,'Growth rates'!$B$4:$B$922,Demands_tra!$A415,'Growth rates'!$C$4:$C$922,$AE415),SUMIFS('Growth rates'!G$4:G$922,'Growth rates'!$B$4:$B$922,Demands_tra!$A415,'Growth rates'!$C$4:$C$922,$AF415))</f>
        <v>1.47097780985759</v>
      </c>
      <c r="AK415" s="6">
        <f ca="1">IF($AF415="",SUMIFS('Growth rates'!H$4:H$922,'Growth rates'!$B$4:$B$922,Demands_tra!$A415,'Growth rates'!$C$4:$C$922,$AE415),SUMIFS('Growth rates'!H$4:H$922,'Growth rates'!$B$4:$B$922,Demands_tra!$A415,'Growth rates'!$C$4:$C$922,$AF415))</f>
        <v>1.69213690943865</v>
      </c>
      <c r="AL415" s="6">
        <f ca="1">IF($AF415="",SUMIFS('Growth rates'!I$4:I$922,'Growth rates'!$B$4:$B$922,Demands_tra!$A415,'Growth rates'!$C$4:$C$922,$AE415),SUMIFS('Growth rates'!I$4:I$922,'Growth rates'!$B$4:$B$922,Demands_tra!$A415,'Growth rates'!$C$4:$C$922,$AF415))</f>
        <v>1.88654360124696</v>
      </c>
      <c r="AM415" s="6">
        <f ca="1">IF($AF415="",SUMIFS('Growth rates'!J$4:J$922,'Growth rates'!$B$4:$B$922,Demands_tra!$A415,'Growth rates'!$C$4:$C$922,$AE415),SUMIFS('Growth rates'!J$4:J$922,'Growth rates'!$B$4:$B$922,Demands_tra!$A415,'Growth rates'!$C$4:$C$922,$AF415))</f>
        <v>2.06337727586039</v>
      </c>
      <c r="AN415" s="6">
        <f ca="1">IF($AF415="",SUMIFS('Growth rates'!K$4:K$922,'Growth rates'!$B$4:$B$922,Demands_tra!$A415,'Growth rates'!$C$4:$C$922,$AE415),SUMIFS('Growth rates'!K$4:K$922,'Growth rates'!$B$4:$B$922,Demands_tra!$A415,'Growth rates'!$C$4:$C$922,$AF415))</f>
        <v>2.2279477078463</v>
      </c>
      <c r="AO415" s="6">
        <f ca="1">IF($AF415="",SUMIFS('Growth rates'!L$4:L$922,'Growth rates'!$B$4:$B$922,Demands_tra!$A415,'Growth rates'!$C$4:$C$922,$AE415),SUMIFS('Growth rates'!L$4:L$922,'Growth rates'!$B$4:$B$922,Demands_tra!$A415,'Growth rates'!$C$4:$C$922,$AF415))</f>
        <v>2.38672772854871</v>
      </c>
      <c r="AP415" s="6">
        <f ca="1">IF($AF415="",SUMIFS('Growth rates'!M$4:M$922,'Growth rates'!$B$4:$B$922,Demands_tra!$A415,'Growth rates'!$C$4:$C$922,$AE415),SUMIFS('Growth rates'!M$4:M$922,'Growth rates'!$B$4:$B$922,Demands_tra!$A415,'Growth rates'!$C$4:$C$922,$AF415))</f>
        <v>2.54404271809451</v>
      </c>
      <c r="AQ415" s="6">
        <f ca="1">IF($AF415="",SUMIFS('Growth rates'!N$4:N$922,'Growth rates'!$B$4:$B$922,Demands_tra!$A415,'Growth rates'!$C$4:$C$922,$AE415),SUMIFS('Growth rates'!N$4:N$922,'Growth rates'!$B$4:$B$922,Demands_tra!$A415,'Growth rates'!$C$4:$C$922,$AF415))</f>
        <v>2.70927350008765</v>
      </c>
      <c r="AR415" s="6">
        <f ca="1">IF($AF415="",SUMIFS('Growth rates'!O$4:O$922,'Growth rates'!$B$4:$B$922,Demands_tra!$A415,'Growth rates'!$C$4:$C$922,$AE415),SUMIFS('Growth rates'!O$4:O$922,'Growth rates'!$B$4:$B$922,Demands_tra!$A415,'Growth rates'!$C$4:$C$922,$AF415))</f>
        <v>2.88070561673748</v>
      </c>
      <c r="AS415" s="6">
        <f ca="1">IF($AF415="",SUMIFS('Growth rates'!P$4:P$922,'Growth rates'!$B$4:$B$922,Demands_tra!$A415,'Growth rates'!$C$4:$C$922,$AE415),SUMIFS('Growth rates'!P$4:P$922,'Growth rates'!$B$4:$B$922,Demands_tra!$A415,'Growth rates'!$C$4:$C$922,$AF415))</f>
        <v>3.05154394385827</v>
      </c>
      <c r="AT415" s="6">
        <f ca="1">IF($AF415="",SUMIFS('Growth rates'!Q$4:Q$922,'Growth rates'!$B$4:$B$922,Demands_tra!$A415,'Growth rates'!$C$4:$C$922,$AE415),SUMIFS('Growth rates'!Q$4:Q$922,'Growth rates'!$B$4:$B$922,Demands_tra!$A415,'Growth rates'!$C$4:$C$922,$AF415))</f>
        <v>3.21916039351676</v>
      </c>
      <c r="AU415" s="6">
        <f ca="1">IF($AF415="",SUMIFS('Growth rates'!R$4:R$922,'Growth rates'!$B$4:$B$922,Demands_tra!$A415,'Growth rates'!$C$4:$C$922,$AE415),SUMIFS('Growth rates'!R$4:R$922,'Growth rates'!$B$4:$B$922,Demands_tra!$A415,'Growth rates'!$C$4:$C$922,$AF415))</f>
        <v>3.38321725886575</v>
      </c>
      <c r="AV415" s="6">
        <f ca="1">IF($AF415="",SUMIFS('Growth rates'!S$4:S$922,'Growth rates'!$B$4:$B$922,Demands_tra!$A415,'Growth rates'!$C$4:$C$922,$AE415),SUMIFS('Growth rates'!S$4:S$922,'Growth rates'!$B$4:$B$922,Demands_tra!$A415,'Growth rates'!$C$4:$C$922,$AF415))</f>
        <v>3.54684848747269</v>
      </c>
      <c r="AW415" s="6">
        <f ca="1">IF($AF415="",SUMIFS('Growth rates'!T$4:T$922,'Growth rates'!$B$4:$B$922,Demands_tra!$A415,'Growth rates'!$C$4:$C$922,$AE415),SUMIFS('Growth rates'!T$4:T$922,'Growth rates'!$B$4:$B$922,Demands_tra!$A415,'Growth rates'!$C$4:$C$922,$AF415))</f>
        <v>3.71205229495624</v>
      </c>
      <c r="AX415" s="6">
        <f ca="1">IF($AF415="",SUMIFS('Growth rates'!U$4:U$922,'Growth rates'!$B$4:$B$922,Demands_tra!$A415,'Growth rates'!$C$4:$C$922,$AE415),SUMIFS('Growth rates'!U$4:U$922,'Growth rates'!$B$4:$B$922,Demands_tra!$A415,'Growth rates'!$C$4:$C$922,$AF415))</f>
        <v>3.87968450893851</v>
      </c>
      <c r="AY415" s="6">
        <f ca="1">IF($AF415="",SUMIFS('Growth rates'!V$4:V$922,'Growth rates'!$B$4:$B$922,Demands_tra!$A415,'Growth rates'!$C$4:$C$922,$AE415),SUMIFS('Growth rates'!V$4:V$922,'Growth rates'!$B$4:$B$922,Demands_tra!$A415,'Growth rates'!$C$4:$C$922,$AF415))</f>
        <v>0</v>
      </c>
      <c r="AZ415" s="6">
        <f ca="1">IF($AF415="",SUMIFS('Growth rates'!W$4:W$922,'Growth rates'!$B$4:$B$922,Demands_tra!$A415,'Growth rates'!$C$4:$C$922,$AE415),SUMIFS('Growth rates'!W$4:W$922,'Growth rates'!$B$4:$B$922,Demands_tra!$A415,'Growth rates'!$C$4:$C$922,$AF415))</f>
        <v>0</v>
      </c>
      <c r="BA415" s="6">
        <f ca="1">IF($AF415="",SUMIFS('Growth rates'!X$4:X$922,'Growth rates'!$B$4:$B$922,Demands_tra!$A415,'Growth rates'!$C$4:$C$922,$AE415),SUMIFS('Growth rates'!X$4:X$922,'Growth rates'!$B$4:$B$922,Demands_tra!$A415,'Growth rates'!$C$4:$C$922,$AF415))</f>
        <v>0</v>
      </c>
      <c r="BB415" s="6">
        <f ca="1">IF($AF415="",SUMIFS('Growth rates'!Y$4:Y$922,'Growth rates'!$B$4:$B$922,Demands_tra!$A415,'Growth rates'!$C$4:$C$922,$AE415),SUMIFS('Growth rates'!Y$4:Y$922,'Growth rates'!$B$4:$B$922,Demands_tra!$A415,'Growth rates'!$C$4:$C$922,$AF415))</f>
        <v>0</v>
      </c>
      <c r="BC415" s="6">
        <f ca="1">IF($AF415="",SUMIFS('Growth rates'!Z$4:Z$922,'Growth rates'!$B$4:$B$922,Demands_tra!$A415,'Growth rates'!$C$4:$C$922,$AE415),SUMIFS('Growth rates'!Z$4:Z$922,'Growth rates'!$B$4:$B$922,Demands_tra!$A415,'Growth rates'!$C$4:$C$922,$AF415))</f>
        <v>0</v>
      </c>
      <c r="BD415" s="6">
        <f ca="1">IF($AF415="",SUMIFS('Growth rates'!AA$4:AA$922,'Growth rates'!$B$4:$B$922,Demands_tra!$A415,'Growth rates'!$C$4:$C$922,$AE415),SUMIFS('Growth rates'!AA$4:AA$922,'Growth rates'!$B$4:$B$922,Demands_tra!$A415,'Growth rates'!$C$4:$C$922,$AF415))</f>
        <v>0</v>
      </c>
      <c r="BE415" s="6">
        <f ca="1">IF($AF415="",SUMIFS('Growth rates'!AB$4:AB$922,'Growth rates'!$B$4:$B$922,Demands_tra!$A415,'Growth rates'!$C$4:$C$922,$AE415),SUMIFS('Growth rates'!AB$4:AB$922,'Growth rates'!$B$4:$B$922,Demands_tra!$A415,'Growth rates'!$C$4:$C$922,$AF415))</f>
        <v>0</v>
      </c>
      <c r="BF415" s="6">
        <f ca="1">IF($AF415="",SUMIFS('Growth rates'!AC$4:AC$922,'Growth rates'!$B$4:$B$922,Demands_tra!$A415,'Growth rates'!$C$4:$C$922,$AE415),SUMIFS('Growth rates'!AC$4:AC$922,'Growth rates'!$B$4:$B$922,Demands_tra!$A415,'Growth rates'!$C$4:$C$922,$AF415))</f>
        <v>0</v>
      </c>
      <c r="BH415" t="str">
        <f ca="1">VLOOKUP($C415,'Default drvr and elast'!$A$4:$F$49,MATCH(VLOOKUP(A415,Classification!$B$4:$D$42,3,FALSE),'Default drvr and elast'!$D$3:$F$3,0)+3,FALSE)</f>
        <v>High2</v>
      </c>
      <c r="BJ415" s="6">
        <f ca="1">IF($BI415="",SUMIF(Elasticities!$B$5:$B$52,Demands_tra!$BH415,Elasticities!C$5:C$52),SUMIF(Elasticities!$B$5:$B$52,Demands_tra!$BI415,Elasticities!C$5:C$52))</f>
        <v>0.999999999999992</v>
      </c>
      <c r="BK415" s="6">
        <f ca="1">IF($BI415="",SUMIF(Elasticities!$B$5:$B$52,Demands_tra!$BH415,Elasticities!D$5:D$52),SUMIF(Elasticities!$B$5:$B$52,Demands_tra!$BI415,Elasticities!D$5:D$52))</f>
        <v>0.997560975609749</v>
      </c>
      <c r="BL415" s="6">
        <f ca="1">IF($BI415="",SUMIF(Elasticities!$B$5:$B$52,Demands_tra!$BH415,Elasticities!E$5:E$52),SUMIF(Elasticities!$B$5:$B$52,Demands_tra!$BI415,Elasticities!E$5:E$52))</f>
        <v>0.985365853658529</v>
      </c>
      <c r="BM415" s="6">
        <f ca="1">IF($BI415="",SUMIF(Elasticities!$B$5:$B$52,Demands_tra!$BH415,Elasticities!F$5:F$52),SUMIF(Elasticities!$B$5:$B$52,Demands_tra!$BI415,Elasticities!F$5:F$52))</f>
        <v>0.973170731707309</v>
      </c>
      <c r="BN415" s="6">
        <f ca="1">IF($BI415="",SUMIF(Elasticities!$B$5:$B$52,Demands_tra!$BH415,Elasticities!G$5:G$52),SUMIF(Elasticities!$B$5:$B$52,Demands_tra!$BI415,Elasticities!G$5:G$52))</f>
        <v>0.96097560975609</v>
      </c>
      <c r="BO415" s="6">
        <f ca="1">IF($BI415="",SUMIF(Elasticities!$B$5:$B$52,Demands_tra!$BH415,Elasticities!H$5:H$52),SUMIF(Elasticities!$B$5:$B$52,Demands_tra!$BI415,Elasticities!H$5:H$52))</f>
        <v>0.948780487804871</v>
      </c>
      <c r="BP415" s="6">
        <f ca="1">IF($BI415="",SUMIF(Elasticities!$B$5:$B$52,Demands_tra!$BH415,Elasticities!I$5:I$52),SUMIF(Elasticities!$B$5:$B$52,Demands_tra!$BI415,Elasticities!I$5:I$52))</f>
        <v>0.936585365853651</v>
      </c>
      <c r="BQ415" s="6">
        <f ca="1">IF($BI415="",SUMIF(Elasticities!$B$5:$B$52,Demands_tra!$BH415,Elasticities!J$5:J$52),SUMIF(Elasticities!$B$5:$B$52,Demands_tra!$BI415,Elasticities!J$5:J$52))</f>
        <v>0.924390243902432</v>
      </c>
      <c r="BR415" s="6">
        <f ca="1">IF($BI415="",SUMIF(Elasticities!$B$5:$B$52,Demands_tra!$BH415,Elasticities!K$5:K$52),SUMIF(Elasticities!$B$5:$B$52,Demands_tra!$BI415,Elasticities!K$5:K$52))</f>
        <v>0.912195121951213</v>
      </c>
      <c r="BS415" s="6">
        <f ca="1">IF($BI415="",SUMIF(Elasticities!$B$5:$B$52,Demands_tra!$BH415,Elasticities!L$5:L$52),SUMIF(Elasticities!$B$5:$B$52,Demands_tra!$BI415,Elasticities!L$5:L$52))</f>
        <v>0.899999999999992</v>
      </c>
      <c r="BT415" s="6">
        <f ca="1">IF($BI415="",SUMIF(Elasticities!$B$5:$B$52,Demands_tra!$BH415,Elasticities!M$5:M$52),SUMIF(Elasticities!$B$5:$B$52,Demands_tra!$BI415,Elasticities!M$5:M$52))</f>
        <v>0.887499999999992</v>
      </c>
      <c r="BU415" s="6">
        <f ca="1">IF($BI415="",SUMIF(Elasticities!$B$5:$B$52,Demands_tra!$BH415,Elasticities!N$5:N$52),SUMIF(Elasticities!$B$5:$B$52,Demands_tra!$BI415,Elasticities!N$5:N$52))</f>
        <v>0.874999999999992</v>
      </c>
      <c r="BV415" s="6">
        <f ca="1">IF($BI415="",SUMIF(Elasticities!$B$5:$B$52,Demands_tra!$BH415,Elasticities!O$5:O$52),SUMIF(Elasticities!$B$5:$B$52,Demands_tra!$BI415,Elasticities!O$5:O$52))</f>
        <v>0.862499999999992</v>
      </c>
      <c r="BW415" s="6">
        <f ca="1">IF($BI415="",SUMIF(Elasticities!$B$5:$B$52,Demands_tra!$BH415,Elasticities!P$5:P$52),SUMIF(Elasticities!$B$5:$B$52,Demands_tra!$BI415,Elasticities!P$5:P$52))</f>
        <v>0.849999999999993</v>
      </c>
      <c r="BX415" s="6">
        <f ca="1">IF($BI415="",SUMIF(Elasticities!$B$5:$B$52,Demands_tra!$BH415,Elasticities!Q$5:Q$52),SUMIF(Elasticities!$B$5:$B$52,Demands_tra!$BI415,Elasticities!Q$5:Q$52))</f>
        <v>0.837499999999992</v>
      </c>
      <c r="BY415" s="6">
        <f ca="1">IF($BI415="",SUMIF(Elasticities!$B$5:$B$52,Demands_tra!$BH415,Elasticities!R$5:R$52),SUMIF(Elasticities!$B$5:$B$52,Demands_tra!$BI415,Elasticities!R$5:R$52))</f>
        <v>0.824999999999992</v>
      </c>
      <c r="BZ415" s="6">
        <f ca="1">IF($BI415="",SUMIF(Elasticities!$B$5:$B$52,Demands_tra!$BH415,Elasticities!S$5:S$52),SUMIF(Elasticities!$B$5:$B$52,Demands_tra!$BI415,Elasticities!S$5:S$52))</f>
        <v>0.812499999999992</v>
      </c>
      <c r="CA415" s="6">
        <f ca="1">IF($BI415="",SUMIF(Elasticities!$B$5:$B$52,Demands_tra!$BH415,Elasticities!T$5:T$52),SUMIF(Elasticities!$B$5:$B$52,Demands_tra!$BI415,Elasticities!T$5:T$52))</f>
        <v>0.799999999999992</v>
      </c>
      <c r="CB415" s="6" t="e">
        <f ca="1">IF($BI415="",SUMIF(Elasticities!$B$5:$B$52,Demands_tra!$BH415,Elasticities!U$5:U$52),SUMIF(Elasticities!$B$5:$B$52,Demands_tra!$BI415,Elasticities!U$5:U$52))</f>
        <v>#VALUE!</v>
      </c>
      <c r="CC415" s="6" t="e">
        <f ca="1">IF($BI415="",SUMIF(Elasticities!$B$5:$B$52,Demands_tra!$BH415,Elasticities!V$5:V$52),SUMIF(Elasticities!$B$5:$B$52,Demands_tra!$BI415,Elasticities!V$5:V$52))</f>
        <v>#VALUE!</v>
      </c>
      <c r="CD415" s="6" t="e">
        <f ca="1">IF($BI415="",SUMIF(Elasticities!$B$5:$B$52,Demands_tra!$BH415,Elasticities!W$5:W$52),SUMIF(Elasticities!$B$5:$B$52,Demands_tra!$BI415,Elasticities!W$5:W$52))</f>
        <v>#VALUE!</v>
      </c>
      <c r="CE415" s="6" t="e">
        <f ca="1">IF($BI415="",SUMIF(Elasticities!$B$5:$B$52,Demands_tra!$BH415,Elasticities!X$5:X$52),SUMIF(Elasticities!$B$5:$B$52,Demands_tra!$BI415,Elasticities!X$5:X$52))</f>
        <v>#VALUE!</v>
      </c>
      <c r="CF415" s="6" t="e">
        <f ca="1">IF($BI415="",SUMIF(Elasticities!$B$5:$B$52,Demands_tra!$BH415,Elasticities!Y$5:Y$52),SUMIF(Elasticities!$B$5:$B$52,Demands_tra!$BI415,Elasticities!Y$5:Y$52))</f>
        <v>#VALUE!</v>
      </c>
      <c r="CG415" s="6" t="e">
        <f ca="1">IF($BI415="",SUMIF(Elasticities!$B$5:$B$52,Demands_tra!$BH415,Elasticities!Z$5:Z$52),SUMIF(Elasticities!$B$5:$B$52,Demands_tra!$BI415,Elasticities!Z$5:Z$52))</f>
        <v>#VALUE!</v>
      </c>
      <c r="CH415" s="6" t="e">
        <f ca="1">IF($BI415="",SUMIF(Elasticities!$B$5:$B$52,Demands_tra!$BH415,Elasticities!AA$5:AA$52),SUMIF(Elasticities!$B$5:$B$52,Demands_tra!$BI415,Elasticities!AA$5:AA$52))</f>
        <v>#VALUE!</v>
      </c>
      <c r="CI415" s="6" t="e">
        <f ca="1">IF($BI415="",SUMIF(Elasticities!$B$5:$B$52,Demands_tra!$BH415,Elasticities!AB$5:AB$52),SUMIF(Elasticities!$B$5:$B$52,Demands_tra!$BI415,Elasticities!AB$5:AB$52))</f>
        <v>#VALUE!</v>
      </c>
    </row>
    <row r="416" spans="1:87">
      <c r="A416" t="str">
        <f>IF(BYDem_tra!B415="","\I:",BYDem_tra!B415)</f>
        <v>WestBalkans</v>
      </c>
      <c r="B416" t="str">
        <f>BYDem_tra!E415</f>
        <v>TWI</v>
      </c>
      <c r="C416" t="str">
        <f t="shared" si="272"/>
        <v>TWI</v>
      </c>
      <c r="D416" s="3">
        <f>SUMIFS(BYDem_tra!$M$2:$M$2000,BYDem_tra!$B$2:$B$2000,Demands_tra!$A416,BYDem_tra!$E$2:$E$2000,Demands_tra!$B416)</f>
        <v>2.0118118284</v>
      </c>
      <c r="E416" s="3">
        <f ca="1" t="shared" si="273"/>
        <v>2.05021145703732</v>
      </c>
      <c r="F416" s="3">
        <f ca="1" t="shared" si="274"/>
        <v>2.47445476179277</v>
      </c>
      <c r="G416" s="3">
        <f ca="1" t="shared" si="275"/>
        <v>2.93887567279008</v>
      </c>
      <c r="H416" s="3">
        <f ca="1" t="shared" si="276"/>
        <v>3.36348767979857</v>
      </c>
      <c r="I416" s="3">
        <f ca="1" t="shared" si="277"/>
        <v>3.73012046437482</v>
      </c>
      <c r="J416" s="3">
        <f ca="1" t="shared" si="278"/>
        <v>4.05758807425062</v>
      </c>
      <c r="K416" s="3">
        <f ca="1" t="shared" si="279"/>
        <v>4.35674321791789</v>
      </c>
      <c r="L416" s="3">
        <f ca="1" t="shared" si="280"/>
        <v>4.63997407738483</v>
      </c>
      <c r="M416" s="3">
        <f ca="1" t="shared" si="281"/>
        <v>4.9152227864315</v>
      </c>
      <c r="N416" s="3">
        <f ca="1" t="shared" si="282"/>
        <v>5.19854337015061</v>
      </c>
      <c r="O416" s="3">
        <f ca="1" t="shared" si="283"/>
        <v>5.48636873430654</v>
      </c>
      <c r="P416" s="3">
        <f ca="1" t="shared" si="284"/>
        <v>5.76699642811389</v>
      </c>
      <c r="Q416" s="3">
        <f ca="1" t="shared" si="285"/>
        <v>6.03625256914253</v>
      </c>
      <c r="R416" s="3">
        <f ca="1" t="shared" si="286"/>
        <v>6.2938870650625</v>
      </c>
      <c r="S416" s="3">
        <f ca="1" t="shared" si="287"/>
        <v>6.54502319536519</v>
      </c>
      <c r="T416" s="3">
        <f ca="1" t="shared" si="288"/>
        <v>6.79271519265692</v>
      </c>
      <c r="U416" s="3">
        <f ca="1" t="shared" si="289"/>
        <v>7.03811645238449</v>
      </c>
      <c r="V416" s="3" t="e">
        <f ca="1" t="shared" si="264"/>
        <v>#VALUE!</v>
      </c>
      <c r="W416" s="3" t="e">
        <f ca="1" t="shared" si="265"/>
        <v>#DIV/0!</v>
      </c>
      <c r="X416" s="3" t="e">
        <f ca="1" t="shared" si="266"/>
        <v>#DIV/0!</v>
      </c>
      <c r="Y416" s="3" t="e">
        <f ca="1" t="shared" si="267"/>
        <v>#DIV/0!</v>
      </c>
      <c r="Z416" s="3" t="e">
        <f ca="1" t="shared" si="268"/>
        <v>#DIV/0!</v>
      </c>
      <c r="AA416" s="3" t="e">
        <f ca="1" t="shared" si="269"/>
        <v>#DIV/0!</v>
      </c>
      <c r="AB416" s="3" t="e">
        <f ca="1" t="shared" si="270"/>
        <v>#DIV/0!</v>
      </c>
      <c r="AC416" s="3" t="e">
        <f ca="1" t="shared" si="271"/>
        <v>#DIV/0!</v>
      </c>
      <c r="AE416" s="34" t="str">
        <f ca="1">VLOOKUP($C416,'Default drvr and elast'!$A$4:$C$49,MATCH(VLOOKUP(A416,Classification!$B$4:$D$99,2,FALSE),'Default drvr and elast'!$A$3:$C$3,0),FALSE)</f>
        <v>GDP</v>
      </c>
      <c r="AF416" s="4"/>
      <c r="AG416" s="6">
        <f ca="1">IF($AF416="",SUMIFS('Growth rates'!D$4:D$922,'Growth rates'!$B$4:$B$922,Demands_tra!$A416,'Growth rates'!$C$4:$C$922,$AE416),SUMIFS('Growth rates'!D$4:D$922,'Growth rates'!$B$4:$B$922,Demands_tra!$A416,'Growth rates'!$C$4:$C$922,$AF416))</f>
        <v>1</v>
      </c>
      <c r="AH416" s="6">
        <f ca="1">IF($AF416="",SUMIFS('Growth rates'!E$4:E$922,'Growth rates'!$B$4:$B$922,Demands_tra!$A416,'Growth rates'!$C$4:$C$922,$AE416),SUMIFS('Growth rates'!E$4:E$922,'Growth rates'!$B$4:$B$922,Demands_tra!$A416,'Growth rates'!$C$4:$C$922,$AF416))</f>
        <v>1.01913375531275</v>
      </c>
      <c r="AI416" s="6">
        <f ca="1">IF($AF416="",SUMIFS('Growth rates'!F$4:F$922,'Growth rates'!$B$4:$B$922,Demands_tra!$A416,'Growth rates'!$C$4:$C$922,$AE416),SUMIFS('Growth rates'!F$4:F$922,'Growth rates'!$B$4:$B$922,Demands_tra!$A416,'Growth rates'!$C$4:$C$922,$AF416))</f>
        <v>1.23315161622153</v>
      </c>
      <c r="AJ416" s="6">
        <f ca="1">IF($AF416="",SUMIFS('Growth rates'!G$4:G$922,'Growth rates'!$B$4:$B$922,Demands_tra!$A416,'Growth rates'!$C$4:$C$922,$AE416),SUMIFS('Growth rates'!G$4:G$922,'Growth rates'!$B$4:$B$922,Demands_tra!$A416,'Growth rates'!$C$4:$C$922,$AF416))</f>
        <v>1.47097780985759</v>
      </c>
      <c r="AK416" s="6">
        <f ca="1">IF($AF416="",SUMIFS('Growth rates'!H$4:H$922,'Growth rates'!$B$4:$B$922,Demands_tra!$A416,'Growth rates'!$C$4:$C$922,$AE416),SUMIFS('Growth rates'!H$4:H$922,'Growth rates'!$B$4:$B$922,Demands_tra!$A416,'Growth rates'!$C$4:$C$922,$AF416))</f>
        <v>1.69213690943865</v>
      </c>
      <c r="AL416" s="6">
        <f ca="1">IF($AF416="",SUMIFS('Growth rates'!I$4:I$922,'Growth rates'!$B$4:$B$922,Demands_tra!$A416,'Growth rates'!$C$4:$C$922,$AE416),SUMIFS('Growth rates'!I$4:I$922,'Growth rates'!$B$4:$B$922,Demands_tra!$A416,'Growth rates'!$C$4:$C$922,$AF416))</f>
        <v>1.88654360124696</v>
      </c>
      <c r="AM416" s="6">
        <f ca="1">IF($AF416="",SUMIFS('Growth rates'!J$4:J$922,'Growth rates'!$B$4:$B$922,Demands_tra!$A416,'Growth rates'!$C$4:$C$922,$AE416),SUMIFS('Growth rates'!J$4:J$922,'Growth rates'!$B$4:$B$922,Demands_tra!$A416,'Growth rates'!$C$4:$C$922,$AF416))</f>
        <v>2.06337727586039</v>
      </c>
      <c r="AN416" s="6">
        <f ca="1">IF($AF416="",SUMIFS('Growth rates'!K$4:K$922,'Growth rates'!$B$4:$B$922,Demands_tra!$A416,'Growth rates'!$C$4:$C$922,$AE416),SUMIFS('Growth rates'!K$4:K$922,'Growth rates'!$B$4:$B$922,Demands_tra!$A416,'Growth rates'!$C$4:$C$922,$AF416))</f>
        <v>2.2279477078463</v>
      </c>
      <c r="AO416" s="6">
        <f ca="1">IF($AF416="",SUMIFS('Growth rates'!L$4:L$922,'Growth rates'!$B$4:$B$922,Demands_tra!$A416,'Growth rates'!$C$4:$C$922,$AE416),SUMIFS('Growth rates'!L$4:L$922,'Growth rates'!$B$4:$B$922,Demands_tra!$A416,'Growth rates'!$C$4:$C$922,$AF416))</f>
        <v>2.38672772854871</v>
      </c>
      <c r="AP416" s="6">
        <f ca="1">IF($AF416="",SUMIFS('Growth rates'!M$4:M$922,'Growth rates'!$B$4:$B$922,Demands_tra!$A416,'Growth rates'!$C$4:$C$922,$AE416),SUMIFS('Growth rates'!M$4:M$922,'Growth rates'!$B$4:$B$922,Demands_tra!$A416,'Growth rates'!$C$4:$C$922,$AF416))</f>
        <v>2.54404271809451</v>
      </c>
      <c r="AQ416" s="6">
        <f ca="1">IF($AF416="",SUMIFS('Growth rates'!N$4:N$922,'Growth rates'!$B$4:$B$922,Demands_tra!$A416,'Growth rates'!$C$4:$C$922,$AE416),SUMIFS('Growth rates'!N$4:N$922,'Growth rates'!$B$4:$B$922,Demands_tra!$A416,'Growth rates'!$C$4:$C$922,$AF416))</f>
        <v>2.70927350008765</v>
      </c>
      <c r="AR416" s="6">
        <f ca="1">IF($AF416="",SUMIFS('Growth rates'!O$4:O$922,'Growth rates'!$B$4:$B$922,Demands_tra!$A416,'Growth rates'!$C$4:$C$922,$AE416),SUMIFS('Growth rates'!O$4:O$922,'Growth rates'!$B$4:$B$922,Demands_tra!$A416,'Growth rates'!$C$4:$C$922,$AF416))</f>
        <v>2.88070561673748</v>
      </c>
      <c r="AS416" s="6">
        <f ca="1">IF($AF416="",SUMIFS('Growth rates'!P$4:P$922,'Growth rates'!$B$4:$B$922,Demands_tra!$A416,'Growth rates'!$C$4:$C$922,$AE416),SUMIFS('Growth rates'!P$4:P$922,'Growth rates'!$B$4:$B$922,Demands_tra!$A416,'Growth rates'!$C$4:$C$922,$AF416))</f>
        <v>3.05154394385827</v>
      </c>
      <c r="AT416" s="6">
        <f ca="1">IF($AF416="",SUMIFS('Growth rates'!Q$4:Q$922,'Growth rates'!$B$4:$B$922,Demands_tra!$A416,'Growth rates'!$C$4:$C$922,$AE416),SUMIFS('Growth rates'!Q$4:Q$922,'Growth rates'!$B$4:$B$922,Demands_tra!$A416,'Growth rates'!$C$4:$C$922,$AF416))</f>
        <v>3.21916039351676</v>
      </c>
      <c r="AU416" s="6">
        <f ca="1">IF($AF416="",SUMIFS('Growth rates'!R$4:R$922,'Growth rates'!$B$4:$B$922,Demands_tra!$A416,'Growth rates'!$C$4:$C$922,$AE416),SUMIFS('Growth rates'!R$4:R$922,'Growth rates'!$B$4:$B$922,Demands_tra!$A416,'Growth rates'!$C$4:$C$922,$AF416))</f>
        <v>3.38321725886575</v>
      </c>
      <c r="AV416" s="6">
        <f ca="1">IF($AF416="",SUMIFS('Growth rates'!S$4:S$922,'Growth rates'!$B$4:$B$922,Demands_tra!$A416,'Growth rates'!$C$4:$C$922,$AE416),SUMIFS('Growth rates'!S$4:S$922,'Growth rates'!$B$4:$B$922,Demands_tra!$A416,'Growth rates'!$C$4:$C$922,$AF416))</f>
        <v>3.54684848747269</v>
      </c>
      <c r="AW416" s="6">
        <f ca="1">IF($AF416="",SUMIFS('Growth rates'!T$4:T$922,'Growth rates'!$B$4:$B$922,Demands_tra!$A416,'Growth rates'!$C$4:$C$922,$AE416),SUMIFS('Growth rates'!T$4:T$922,'Growth rates'!$B$4:$B$922,Demands_tra!$A416,'Growth rates'!$C$4:$C$922,$AF416))</f>
        <v>3.71205229495624</v>
      </c>
      <c r="AX416" s="6">
        <f ca="1">IF($AF416="",SUMIFS('Growth rates'!U$4:U$922,'Growth rates'!$B$4:$B$922,Demands_tra!$A416,'Growth rates'!$C$4:$C$922,$AE416),SUMIFS('Growth rates'!U$4:U$922,'Growth rates'!$B$4:$B$922,Demands_tra!$A416,'Growth rates'!$C$4:$C$922,$AF416))</f>
        <v>3.87968450893851</v>
      </c>
      <c r="AY416" s="6">
        <f ca="1">IF($AF416="",SUMIFS('Growth rates'!V$4:V$922,'Growth rates'!$B$4:$B$922,Demands_tra!$A416,'Growth rates'!$C$4:$C$922,$AE416),SUMIFS('Growth rates'!V$4:V$922,'Growth rates'!$B$4:$B$922,Demands_tra!$A416,'Growth rates'!$C$4:$C$922,$AF416))</f>
        <v>0</v>
      </c>
      <c r="AZ416" s="6">
        <f ca="1">IF($AF416="",SUMIFS('Growth rates'!W$4:W$922,'Growth rates'!$B$4:$B$922,Demands_tra!$A416,'Growth rates'!$C$4:$C$922,$AE416),SUMIFS('Growth rates'!W$4:W$922,'Growth rates'!$B$4:$B$922,Demands_tra!$A416,'Growth rates'!$C$4:$C$922,$AF416))</f>
        <v>0</v>
      </c>
      <c r="BA416" s="6">
        <f ca="1">IF($AF416="",SUMIFS('Growth rates'!X$4:X$922,'Growth rates'!$B$4:$B$922,Demands_tra!$A416,'Growth rates'!$C$4:$C$922,$AE416),SUMIFS('Growth rates'!X$4:X$922,'Growth rates'!$B$4:$B$922,Demands_tra!$A416,'Growth rates'!$C$4:$C$922,$AF416))</f>
        <v>0</v>
      </c>
      <c r="BB416" s="6">
        <f ca="1">IF($AF416="",SUMIFS('Growth rates'!Y$4:Y$922,'Growth rates'!$B$4:$B$922,Demands_tra!$A416,'Growth rates'!$C$4:$C$922,$AE416),SUMIFS('Growth rates'!Y$4:Y$922,'Growth rates'!$B$4:$B$922,Demands_tra!$A416,'Growth rates'!$C$4:$C$922,$AF416))</f>
        <v>0</v>
      </c>
      <c r="BC416" s="6">
        <f ca="1">IF($AF416="",SUMIFS('Growth rates'!Z$4:Z$922,'Growth rates'!$B$4:$B$922,Demands_tra!$A416,'Growth rates'!$C$4:$C$922,$AE416),SUMIFS('Growth rates'!Z$4:Z$922,'Growth rates'!$B$4:$B$922,Demands_tra!$A416,'Growth rates'!$C$4:$C$922,$AF416))</f>
        <v>0</v>
      </c>
      <c r="BD416" s="6">
        <f ca="1">IF($AF416="",SUMIFS('Growth rates'!AA$4:AA$922,'Growth rates'!$B$4:$B$922,Demands_tra!$A416,'Growth rates'!$C$4:$C$922,$AE416),SUMIFS('Growth rates'!AA$4:AA$922,'Growth rates'!$B$4:$B$922,Demands_tra!$A416,'Growth rates'!$C$4:$C$922,$AF416))</f>
        <v>0</v>
      </c>
      <c r="BE416" s="6">
        <f ca="1">IF($AF416="",SUMIFS('Growth rates'!AB$4:AB$922,'Growth rates'!$B$4:$B$922,Demands_tra!$A416,'Growth rates'!$C$4:$C$922,$AE416),SUMIFS('Growth rates'!AB$4:AB$922,'Growth rates'!$B$4:$B$922,Demands_tra!$A416,'Growth rates'!$C$4:$C$922,$AF416))</f>
        <v>0</v>
      </c>
      <c r="BF416" s="6">
        <f ca="1">IF($AF416="",SUMIFS('Growth rates'!AC$4:AC$922,'Growth rates'!$B$4:$B$922,Demands_tra!$A416,'Growth rates'!$C$4:$C$922,$AE416),SUMIFS('Growth rates'!AC$4:AC$922,'Growth rates'!$B$4:$B$922,Demands_tra!$A416,'Growth rates'!$C$4:$C$922,$AF416))</f>
        <v>0</v>
      </c>
      <c r="BH416" t="str">
        <f ca="1">VLOOKUP($C416,'Default drvr and elast'!$A$4:$F$49,MATCH(VLOOKUP(A416,Classification!$B$4:$D$42,3,FALSE),'Default drvr and elast'!$D$3:$F$3,0)+3,FALSE)</f>
        <v>High2</v>
      </c>
      <c r="BJ416" s="6">
        <f ca="1">IF($BI416="",SUMIF(Elasticities!$B$5:$B$52,Demands_tra!$BH416,Elasticities!C$5:C$52),SUMIF(Elasticities!$B$5:$B$52,Demands_tra!$BI416,Elasticities!C$5:C$52))</f>
        <v>0.999999999999992</v>
      </c>
      <c r="BK416" s="6">
        <f ca="1">IF($BI416="",SUMIF(Elasticities!$B$5:$B$52,Demands_tra!$BH416,Elasticities!D$5:D$52),SUMIF(Elasticities!$B$5:$B$52,Demands_tra!$BI416,Elasticities!D$5:D$52))</f>
        <v>0.997560975609749</v>
      </c>
      <c r="BL416" s="6">
        <f ca="1">IF($BI416="",SUMIF(Elasticities!$B$5:$B$52,Demands_tra!$BH416,Elasticities!E$5:E$52),SUMIF(Elasticities!$B$5:$B$52,Demands_tra!$BI416,Elasticities!E$5:E$52))</f>
        <v>0.985365853658529</v>
      </c>
      <c r="BM416" s="6">
        <f ca="1">IF($BI416="",SUMIF(Elasticities!$B$5:$B$52,Demands_tra!$BH416,Elasticities!F$5:F$52),SUMIF(Elasticities!$B$5:$B$52,Demands_tra!$BI416,Elasticities!F$5:F$52))</f>
        <v>0.973170731707309</v>
      </c>
      <c r="BN416" s="6">
        <f ca="1">IF($BI416="",SUMIF(Elasticities!$B$5:$B$52,Demands_tra!$BH416,Elasticities!G$5:G$52),SUMIF(Elasticities!$B$5:$B$52,Demands_tra!$BI416,Elasticities!G$5:G$52))</f>
        <v>0.96097560975609</v>
      </c>
      <c r="BO416" s="6">
        <f ca="1">IF($BI416="",SUMIF(Elasticities!$B$5:$B$52,Demands_tra!$BH416,Elasticities!H$5:H$52),SUMIF(Elasticities!$B$5:$B$52,Demands_tra!$BI416,Elasticities!H$5:H$52))</f>
        <v>0.948780487804871</v>
      </c>
      <c r="BP416" s="6">
        <f ca="1">IF($BI416="",SUMIF(Elasticities!$B$5:$B$52,Demands_tra!$BH416,Elasticities!I$5:I$52),SUMIF(Elasticities!$B$5:$B$52,Demands_tra!$BI416,Elasticities!I$5:I$52))</f>
        <v>0.936585365853651</v>
      </c>
      <c r="BQ416" s="6">
        <f ca="1">IF($BI416="",SUMIF(Elasticities!$B$5:$B$52,Demands_tra!$BH416,Elasticities!J$5:J$52),SUMIF(Elasticities!$B$5:$B$52,Demands_tra!$BI416,Elasticities!J$5:J$52))</f>
        <v>0.924390243902432</v>
      </c>
      <c r="BR416" s="6">
        <f ca="1">IF($BI416="",SUMIF(Elasticities!$B$5:$B$52,Demands_tra!$BH416,Elasticities!K$5:K$52),SUMIF(Elasticities!$B$5:$B$52,Demands_tra!$BI416,Elasticities!K$5:K$52))</f>
        <v>0.912195121951213</v>
      </c>
      <c r="BS416" s="6">
        <f ca="1">IF($BI416="",SUMIF(Elasticities!$B$5:$B$52,Demands_tra!$BH416,Elasticities!L$5:L$52),SUMIF(Elasticities!$B$5:$B$52,Demands_tra!$BI416,Elasticities!L$5:L$52))</f>
        <v>0.899999999999992</v>
      </c>
      <c r="BT416" s="6">
        <f ca="1">IF($BI416="",SUMIF(Elasticities!$B$5:$B$52,Demands_tra!$BH416,Elasticities!M$5:M$52),SUMIF(Elasticities!$B$5:$B$52,Demands_tra!$BI416,Elasticities!M$5:M$52))</f>
        <v>0.887499999999992</v>
      </c>
      <c r="BU416" s="6">
        <f ca="1">IF($BI416="",SUMIF(Elasticities!$B$5:$B$52,Demands_tra!$BH416,Elasticities!N$5:N$52),SUMIF(Elasticities!$B$5:$B$52,Demands_tra!$BI416,Elasticities!N$5:N$52))</f>
        <v>0.874999999999992</v>
      </c>
      <c r="BV416" s="6">
        <f ca="1">IF($BI416="",SUMIF(Elasticities!$B$5:$B$52,Demands_tra!$BH416,Elasticities!O$5:O$52),SUMIF(Elasticities!$B$5:$B$52,Demands_tra!$BI416,Elasticities!O$5:O$52))</f>
        <v>0.862499999999992</v>
      </c>
      <c r="BW416" s="6">
        <f ca="1">IF($BI416="",SUMIF(Elasticities!$B$5:$B$52,Demands_tra!$BH416,Elasticities!P$5:P$52),SUMIF(Elasticities!$B$5:$B$52,Demands_tra!$BI416,Elasticities!P$5:P$52))</f>
        <v>0.849999999999993</v>
      </c>
      <c r="BX416" s="6">
        <f ca="1">IF($BI416="",SUMIF(Elasticities!$B$5:$B$52,Demands_tra!$BH416,Elasticities!Q$5:Q$52),SUMIF(Elasticities!$B$5:$B$52,Demands_tra!$BI416,Elasticities!Q$5:Q$52))</f>
        <v>0.837499999999992</v>
      </c>
      <c r="BY416" s="6">
        <f ca="1">IF($BI416="",SUMIF(Elasticities!$B$5:$B$52,Demands_tra!$BH416,Elasticities!R$5:R$52),SUMIF(Elasticities!$B$5:$B$52,Demands_tra!$BI416,Elasticities!R$5:R$52))</f>
        <v>0.824999999999992</v>
      </c>
      <c r="BZ416" s="6">
        <f ca="1">IF($BI416="",SUMIF(Elasticities!$B$5:$B$52,Demands_tra!$BH416,Elasticities!S$5:S$52),SUMIF(Elasticities!$B$5:$B$52,Demands_tra!$BI416,Elasticities!S$5:S$52))</f>
        <v>0.812499999999992</v>
      </c>
      <c r="CA416" s="6">
        <f ca="1">IF($BI416="",SUMIF(Elasticities!$B$5:$B$52,Demands_tra!$BH416,Elasticities!T$5:T$52),SUMIF(Elasticities!$B$5:$B$52,Demands_tra!$BI416,Elasticities!T$5:T$52))</f>
        <v>0.799999999999992</v>
      </c>
      <c r="CB416" s="6" t="e">
        <f ca="1">IF($BI416="",SUMIF(Elasticities!$B$5:$B$52,Demands_tra!$BH416,Elasticities!U$5:U$52),SUMIF(Elasticities!$B$5:$B$52,Demands_tra!$BI416,Elasticities!U$5:U$52))</f>
        <v>#VALUE!</v>
      </c>
      <c r="CC416" s="6" t="e">
        <f ca="1">IF($BI416="",SUMIF(Elasticities!$B$5:$B$52,Demands_tra!$BH416,Elasticities!V$5:V$52),SUMIF(Elasticities!$B$5:$B$52,Demands_tra!$BI416,Elasticities!V$5:V$52))</f>
        <v>#VALUE!</v>
      </c>
      <c r="CD416" s="6" t="e">
        <f ca="1">IF($BI416="",SUMIF(Elasticities!$B$5:$B$52,Demands_tra!$BH416,Elasticities!W$5:W$52),SUMIF(Elasticities!$B$5:$B$52,Demands_tra!$BI416,Elasticities!W$5:W$52))</f>
        <v>#VALUE!</v>
      </c>
      <c r="CE416" s="6" t="e">
        <f ca="1">IF($BI416="",SUMIF(Elasticities!$B$5:$B$52,Demands_tra!$BH416,Elasticities!X$5:X$52),SUMIF(Elasticities!$B$5:$B$52,Demands_tra!$BI416,Elasticities!X$5:X$52))</f>
        <v>#VALUE!</v>
      </c>
      <c r="CF416" s="6" t="e">
        <f ca="1">IF($BI416="",SUMIF(Elasticities!$B$5:$B$52,Demands_tra!$BH416,Elasticities!Y$5:Y$52),SUMIF(Elasticities!$B$5:$B$52,Demands_tra!$BI416,Elasticities!Y$5:Y$52))</f>
        <v>#VALUE!</v>
      </c>
      <c r="CG416" s="6" t="e">
        <f ca="1">IF($BI416="",SUMIF(Elasticities!$B$5:$B$52,Demands_tra!$BH416,Elasticities!Z$5:Z$52),SUMIF(Elasticities!$B$5:$B$52,Demands_tra!$BI416,Elasticities!Z$5:Z$52))</f>
        <v>#VALUE!</v>
      </c>
      <c r="CH416" s="6" t="e">
        <f ca="1">IF($BI416="",SUMIF(Elasticities!$B$5:$B$52,Demands_tra!$BH416,Elasticities!AA$5:AA$52),SUMIF(Elasticities!$B$5:$B$52,Demands_tra!$BI416,Elasticities!AA$5:AA$52))</f>
        <v>#VALUE!</v>
      </c>
      <c r="CI416" s="6" t="e">
        <f ca="1">IF($BI416="",SUMIF(Elasticities!$B$5:$B$52,Demands_tra!$BH416,Elasticities!AB$5:AB$52),SUMIF(Elasticities!$B$5:$B$52,Demands_tra!$BI416,Elasticities!AB$5:AB$52))</f>
        <v>#VALUE!</v>
      </c>
    </row>
    <row r="417" spans="1:87">
      <c r="A417" t="str">
        <f>IF(BYDem_tra!B416="","\I:",BYDem_tra!B416)</f>
        <v>WestBalkans</v>
      </c>
      <c r="B417" t="str">
        <f>BYDem_tra!E416</f>
        <v>Trd_2w</v>
      </c>
      <c r="C417" t="str">
        <f t="shared" si="272"/>
        <v>Trd_2w</v>
      </c>
      <c r="D417" s="3">
        <f>SUMIFS(BYDem_tra!$M$2:$M$2000,BYDem_tra!$B$2:$B$2000,Demands_tra!$A417,BYDem_tra!$E$2:$E$2000,Demands_tra!$B417)</f>
        <v>0.524</v>
      </c>
      <c r="E417" s="3">
        <f ca="1" t="shared" si="273"/>
        <v>0.521246872353281</v>
      </c>
      <c r="F417" s="3">
        <f ca="1" t="shared" si="274"/>
        <v>0.50764934260766</v>
      </c>
      <c r="G417" s="3">
        <f ca="1" t="shared" si="275"/>
        <v>0.49943732777628</v>
      </c>
      <c r="H417" s="3">
        <f ca="1" t="shared" si="276"/>
        <v>0.489925412139079</v>
      </c>
      <c r="I417" s="3">
        <f ca="1" t="shared" si="277"/>
        <v>0.479429171457387</v>
      </c>
      <c r="J417" s="3">
        <f ca="1" t="shared" si="278"/>
        <v>0.468788024745209</v>
      </c>
      <c r="K417" s="3">
        <f ca="1" t="shared" si="279"/>
        <v>0.458576728214663</v>
      </c>
      <c r="L417" s="3">
        <f ca="1" t="shared" si="280"/>
        <v>0.448944941073824</v>
      </c>
      <c r="M417" s="3">
        <f ca="1" t="shared" si="281"/>
        <v>0.43975139923556</v>
      </c>
      <c r="N417" s="3">
        <f ca="1" t="shared" si="282"/>
        <v>0.430818462569596</v>
      </c>
      <c r="O417" s="3">
        <f ca="1" t="shared" si="283"/>
        <v>0.422011897645515</v>
      </c>
      <c r="P417" s="3">
        <f ca="1" t="shared" si="284"/>
        <v>0.413315261359605</v>
      </c>
      <c r="Q417" s="3">
        <f ca="1" t="shared" si="285"/>
        <v>0.404812470347008</v>
      </c>
      <c r="R417" s="3">
        <f ca="1" t="shared" si="286"/>
        <v>0.396604359408841</v>
      </c>
      <c r="S417" s="3">
        <f ca="1" t="shared" si="287"/>
        <v>0.388733855418038</v>
      </c>
      <c r="T417" s="3">
        <f ca="1" t="shared" si="288"/>
        <v>0.381186254484503</v>
      </c>
      <c r="U417" s="3">
        <f ca="1" t="shared" si="289"/>
        <v>0.373837022732209</v>
      </c>
      <c r="V417" s="3" t="e">
        <f ca="1" t="shared" si="264"/>
        <v>#VALUE!</v>
      </c>
      <c r="W417" s="3" t="e">
        <f ca="1" t="shared" si="265"/>
        <v>#DIV/0!</v>
      </c>
      <c r="X417" s="3" t="e">
        <f ca="1" t="shared" si="266"/>
        <v>#DIV/0!</v>
      </c>
      <c r="Y417" s="3" t="e">
        <f ca="1" t="shared" si="267"/>
        <v>#DIV/0!</v>
      </c>
      <c r="Z417" s="3" t="e">
        <f ca="1" t="shared" si="268"/>
        <v>#DIV/0!</v>
      </c>
      <c r="AA417" s="3" t="e">
        <f ca="1" t="shared" si="269"/>
        <v>#DIV/0!</v>
      </c>
      <c r="AB417" s="3" t="e">
        <f ca="1" t="shared" si="270"/>
        <v>#DIV/0!</v>
      </c>
      <c r="AC417" s="3" t="e">
        <f ca="1" t="shared" si="271"/>
        <v>#DIV/0!</v>
      </c>
      <c r="AE417" s="34" t="str">
        <f ca="1">VLOOKUP($C417,'Default drvr and elast'!$A$4:$C$49,MATCH(VLOOKUP(A417,Classification!$B$4:$D$99,2,FALSE),'Default drvr and elast'!$A$3:$C$3,0),FALSE)</f>
        <v>POP</v>
      </c>
      <c r="AF417" s="4"/>
      <c r="AG417" s="6">
        <f ca="1">IF($AF417="",SUMIFS('Growth rates'!D$4:D$922,'Growth rates'!$B$4:$B$922,Demands_tra!$A417,'Growth rates'!$C$4:$C$922,$AE417),SUMIFS('Growth rates'!D$4:D$922,'Growth rates'!$B$4:$B$922,Demands_tra!$A417,'Growth rates'!$C$4:$C$922,$AF417))</f>
        <v>1</v>
      </c>
      <c r="AH417" s="6">
        <f ca="1">IF($AF417="",SUMIFS('Growth rates'!E$4:E$922,'Growth rates'!$B$4:$B$922,Demands_tra!$A417,'Growth rates'!$C$4:$C$922,$AE417),SUMIFS('Growth rates'!E$4:E$922,'Growth rates'!$B$4:$B$922,Demands_tra!$A417,'Growth rates'!$C$4:$C$922,$AF417))</f>
        <v>0.994733093492064</v>
      </c>
      <c r="AI417" s="6">
        <f ca="1">IF($AF417="",SUMIFS('Growth rates'!F$4:F$922,'Growth rates'!$B$4:$B$922,Demands_tra!$A417,'Growth rates'!$C$4:$C$922,$AE417),SUMIFS('Growth rates'!F$4:F$922,'Growth rates'!$B$4:$B$922,Demands_tra!$A417,'Growth rates'!$C$4:$C$922,$AF417))</f>
        <v>0.968398560952385</v>
      </c>
      <c r="AJ417" s="6">
        <f ca="1">IF($AF417="",SUMIFS('Growth rates'!G$4:G$922,'Growth rates'!$B$4:$B$922,Demands_tra!$A417,'Growth rates'!$C$4:$C$922,$AE417),SUMIFS('Growth rates'!G$4:G$922,'Growth rates'!$B$4:$B$922,Demands_tra!$A417,'Growth rates'!$C$4:$C$922,$AF417))</f>
        <v>0.952301336734361</v>
      </c>
      <c r="AK417" s="6">
        <f ca="1">IF($AF417="",SUMIFS('Growth rates'!H$4:H$922,'Growth rates'!$B$4:$B$922,Demands_tra!$A417,'Growth rates'!$C$4:$C$922,$AE417),SUMIFS('Growth rates'!H$4:H$922,'Growth rates'!$B$4:$B$922,Demands_tra!$A417,'Growth rates'!$C$4:$C$922,$AF417))</f>
        <v>0.933427985580202</v>
      </c>
      <c r="AL417" s="6">
        <f ca="1">IF($AF417="",SUMIFS('Growth rates'!I$4:I$922,'Growth rates'!$B$4:$B$922,Demands_tra!$A417,'Growth rates'!$C$4:$C$922,$AE417),SUMIFS('Growth rates'!I$4:I$922,'Growth rates'!$B$4:$B$922,Demands_tra!$A417,'Growth rates'!$C$4:$C$922,$AF417))</f>
        <v>0.912350495822038</v>
      </c>
      <c r="AM417" s="6">
        <f ca="1">IF($AF417="",SUMIFS('Growth rates'!J$4:J$922,'Growth rates'!$B$4:$B$922,Demands_tra!$A417,'Growth rates'!$C$4:$C$922,$AE417),SUMIFS('Growth rates'!J$4:J$922,'Growth rates'!$B$4:$B$922,Demands_tra!$A417,'Growth rates'!$C$4:$C$922,$AF417))</f>
        <v>0.890729369207688</v>
      </c>
      <c r="AN417" s="6">
        <f ca="1">IF($AF417="",SUMIFS('Growth rates'!K$4:K$922,'Growth rates'!$B$4:$B$922,Demands_tra!$A417,'Growth rates'!$C$4:$C$922,$AE417),SUMIFS('Growth rates'!K$4:K$922,'Growth rates'!$B$4:$B$922,Demands_tra!$A417,'Growth rates'!$C$4:$C$922,$AF417))</f>
        <v>0.869740221786158</v>
      </c>
      <c r="AO417" s="6">
        <f ca="1">IF($AF417="",SUMIFS('Growth rates'!L$4:L$922,'Growth rates'!$B$4:$B$922,Demands_tra!$A417,'Growth rates'!$C$4:$C$922,$AE417),SUMIFS('Growth rates'!L$4:L$922,'Growth rates'!$B$4:$B$922,Demands_tra!$A417,'Growth rates'!$C$4:$C$922,$AF417))</f>
        <v>0.84971410824421</v>
      </c>
      <c r="AP417" s="6">
        <f ca="1">IF($AF417="",SUMIFS('Growth rates'!M$4:M$922,'Growth rates'!$B$4:$B$922,Demands_tra!$A417,'Growth rates'!$C$4:$C$922,$AE417),SUMIFS('Growth rates'!M$4:M$922,'Growth rates'!$B$4:$B$922,Demands_tra!$A417,'Growth rates'!$C$4:$C$922,$AF417))</f>
        <v>0.830380180356351</v>
      </c>
      <c r="AQ417" s="6">
        <f ca="1">IF($AF417="",SUMIFS('Growth rates'!N$4:N$922,'Growth rates'!$B$4:$B$922,Demands_tra!$A417,'Growth rates'!$C$4:$C$922,$AE417),SUMIFS('Growth rates'!N$4:N$922,'Growth rates'!$B$4:$B$922,Demands_tra!$A417,'Growth rates'!$C$4:$C$922,$AF417))</f>
        <v>0.811373965346304</v>
      </c>
      <c r="AR417" s="6">
        <f ca="1">IF($AF417="",SUMIFS('Growth rates'!O$4:O$922,'Growth rates'!$B$4:$B$922,Demands_tra!$A417,'Growth rates'!$C$4:$C$922,$AE417),SUMIFS('Growth rates'!O$4:O$922,'Growth rates'!$B$4:$B$922,Demands_tra!$A417,'Growth rates'!$C$4:$C$922,$AF417))</f>
        <v>0.79241890157327</v>
      </c>
      <c r="AS417" s="6">
        <f ca="1">IF($AF417="",SUMIFS('Growth rates'!P$4:P$922,'Growth rates'!$B$4:$B$922,Demands_tra!$A417,'Growth rates'!$C$4:$C$922,$AE417),SUMIFS('Growth rates'!P$4:P$922,'Growth rates'!$B$4:$B$922,Demands_tra!$A417,'Growth rates'!$C$4:$C$922,$AF417))</f>
        <v>0.773485775158997</v>
      </c>
      <c r="AT417" s="6">
        <f ca="1">IF($AF417="",SUMIFS('Growth rates'!Q$4:Q$922,'Growth rates'!$B$4:$B$922,Demands_tra!$A417,'Growth rates'!$C$4:$C$922,$AE417),SUMIFS('Growth rates'!Q$4:Q$922,'Growth rates'!$B$4:$B$922,Demands_tra!$A417,'Growth rates'!$C$4:$C$922,$AF417))</f>
        <v>0.754765446514725</v>
      </c>
      <c r="AU417" s="6">
        <f ca="1">IF($AF417="",SUMIFS('Growth rates'!R$4:R$922,'Growth rates'!$B$4:$B$922,Demands_tra!$A417,'Growth rates'!$C$4:$C$922,$AE417),SUMIFS('Growth rates'!R$4:R$922,'Growth rates'!$B$4:$B$922,Demands_tra!$A417,'Growth rates'!$C$4:$C$922,$AF417))</f>
        <v>0.736492165667915</v>
      </c>
      <c r="AV417" s="6">
        <f ca="1">IF($AF417="",SUMIFS('Growth rates'!S$4:S$922,'Growth rates'!$B$4:$B$922,Demands_tra!$A417,'Growth rates'!$C$4:$C$922,$AE417),SUMIFS('Growth rates'!S$4:S$922,'Growth rates'!$B$4:$B$922,Demands_tra!$A417,'Growth rates'!$C$4:$C$922,$AF417))</f>
        <v>0.71877642791454</v>
      </c>
      <c r="AW417" s="6">
        <f ca="1">IF($AF417="",SUMIFS('Growth rates'!T$4:T$922,'Growth rates'!$B$4:$B$922,Demands_tra!$A417,'Growth rates'!$C$4:$C$922,$AE417),SUMIFS('Growth rates'!T$4:T$922,'Growth rates'!$B$4:$B$922,Demands_tra!$A417,'Growth rates'!$C$4:$C$922,$AF417))</f>
        <v>0.701600230606378</v>
      </c>
      <c r="AX417" s="6">
        <f ca="1">IF($AF417="",SUMIFS('Growth rates'!U$4:U$922,'Growth rates'!$B$4:$B$922,Demands_tra!$A417,'Growth rates'!$C$4:$C$922,$AE417),SUMIFS('Growth rates'!U$4:U$922,'Growth rates'!$B$4:$B$922,Demands_tra!$A417,'Growth rates'!$C$4:$C$922,$AF417))</f>
        <v>0.684691755315336</v>
      </c>
      <c r="AY417" s="6">
        <f ca="1">IF($AF417="",SUMIFS('Growth rates'!V$4:V$922,'Growth rates'!$B$4:$B$922,Demands_tra!$A417,'Growth rates'!$C$4:$C$922,$AE417),SUMIFS('Growth rates'!V$4:V$922,'Growth rates'!$B$4:$B$922,Demands_tra!$A417,'Growth rates'!$C$4:$C$922,$AF417))</f>
        <v>0</v>
      </c>
      <c r="AZ417" s="6">
        <f ca="1">IF($AF417="",SUMIFS('Growth rates'!W$4:W$922,'Growth rates'!$B$4:$B$922,Demands_tra!$A417,'Growth rates'!$C$4:$C$922,$AE417),SUMIFS('Growth rates'!W$4:W$922,'Growth rates'!$B$4:$B$922,Demands_tra!$A417,'Growth rates'!$C$4:$C$922,$AF417))</f>
        <v>0</v>
      </c>
      <c r="BA417" s="6">
        <f ca="1">IF($AF417="",SUMIFS('Growth rates'!X$4:X$922,'Growth rates'!$B$4:$B$922,Demands_tra!$A417,'Growth rates'!$C$4:$C$922,$AE417),SUMIFS('Growth rates'!X$4:X$922,'Growth rates'!$B$4:$B$922,Demands_tra!$A417,'Growth rates'!$C$4:$C$922,$AF417))</f>
        <v>0</v>
      </c>
      <c r="BB417" s="6">
        <f ca="1">IF($AF417="",SUMIFS('Growth rates'!Y$4:Y$922,'Growth rates'!$B$4:$B$922,Demands_tra!$A417,'Growth rates'!$C$4:$C$922,$AE417),SUMIFS('Growth rates'!Y$4:Y$922,'Growth rates'!$B$4:$B$922,Demands_tra!$A417,'Growth rates'!$C$4:$C$922,$AF417))</f>
        <v>0</v>
      </c>
      <c r="BC417" s="6">
        <f ca="1">IF($AF417="",SUMIFS('Growth rates'!Z$4:Z$922,'Growth rates'!$B$4:$B$922,Demands_tra!$A417,'Growth rates'!$C$4:$C$922,$AE417),SUMIFS('Growth rates'!Z$4:Z$922,'Growth rates'!$B$4:$B$922,Demands_tra!$A417,'Growth rates'!$C$4:$C$922,$AF417))</f>
        <v>0</v>
      </c>
      <c r="BD417" s="6">
        <f ca="1">IF($AF417="",SUMIFS('Growth rates'!AA$4:AA$922,'Growth rates'!$B$4:$B$922,Demands_tra!$A417,'Growth rates'!$C$4:$C$922,$AE417),SUMIFS('Growth rates'!AA$4:AA$922,'Growth rates'!$B$4:$B$922,Demands_tra!$A417,'Growth rates'!$C$4:$C$922,$AF417))</f>
        <v>0</v>
      </c>
      <c r="BE417" s="6">
        <f ca="1">IF($AF417="",SUMIFS('Growth rates'!AB$4:AB$922,'Growth rates'!$B$4:$B$922,Demands_tra!$A417,'Growth rates'!$C$4:$C$922,$AE417),SUMIFS('Growth rates'!AB$4:AB$922,'Growth rates'!$B$4:$B$922,Demands_tra!$A417,'Growth rates'!$C$4:$C$922,$AF417))</f>
        <v>0</v>
      </c>
      <c r="BF417" s="6">
        <f ca="1">IF($AF417="",SUMIFS('Growth rates'!AC$4:AC$922,'Growth rates'!$B$4:$B$922,Demands_tra!$A417,'Growth rates'!$C$4:$C$922,$AE417),SUMIFS('Growth rates'!AC$4:AC$922,'Growth rates'!$B$4:$B$922,Demands_tra!$A417,'Growth rates'!$C$4:$C$922,$AF417))</f>
        <v>0</v>
      </c>
      <c r="BH417" t="str">
        <f ca="1">VLOOKUP($C417,'Default drvr and elast'!$A$4:$F$49,MATCH(VLOOKUP(A417,Classification!$B$4:$D$42,3,FALSE),'Default drvr and elast'!$D$3:$F$3,0)+3,FALSE)</f>
        <v>High2</v>
      </c>
      <c r="BJ417" s="6">
        <f ca="1">IF($BI417="",SUMIF(Elasticities!$B$5:$B$52,Demands_tra!$BH417,Elasticities!C$5:C$52),SUMIF(Elasticities!$B$5:$B$52,Demands_tra!$BI417,Elasticities!C$5:C$52))</f>
        <v>0.999999999999992</v>
      </c>
      <c r="BK417" s="6">
        <f ca="1">IF($BI417="",SUMIF(Elasticities!$B$5:$B$52,Demands_tra!$BH417,Elasticities!D$5:D$52),SUMIF(Elasticities!$B$5:$B$52,Demands_tra!$BI417,Elasticities!D$5:D$52))</f>
        <v>0.997560975609749</v>
      </c>
      <c r="BL417" s="6">
        <f ca="1">IF($BI417="",SUMIF(Elasticities!$B$5:$B$52,Demands_tra!$BH417,Elasticities!E$5:E$52),SUMIF(Elasticities!$B$5:$B$52,Demands_tra!$BI417,Elasticities!E$5:E$52))</f>
        <v>0.985365853658529</v>
      </c>
      <c r="BM417" s="6">
        <f ca="1">IF($BI417="",SUMIF(Elasticities!$B$5:$B$52,Demands_tra!$BH417,Elasticities!F$5:F$52),SUMIF(Elasticities!$B$5:$B$52,Demands_tra!$BI417,Elasticities!F$5:F$52))</f>
        <v>0.973170731707309</v>
      </c>
      <c r="BN417" s="6">
        <f ca="1">IF($BI417="",SUMIF(Elasticities!$B$5:$B$52,Demands_tra!$BH417,Elasticities!G$5:G$52),SUMIF(Elasticities!$B$5:$B$52,Demands_tra!$BI417,Elasticities!G$5:G$52))</f>
        <v>0.96097560975609</v>
      </c>
      <c r="BO417" s="6">
        <f ca="1">IF($BI417="",SUMIF(Elasticities!$B$5:$B$52,Demands_tra!$BH417,Elasticities!H$5:H$52),SUMIF(Elasticities!$B$5:$B$52,Demands_tra!$BI417,Elasticities!H$5:H$52))</f>
        <v>0.948780487804871</v>
      </c>
      <c r="BP417" s="6">
        <f ca="1">IF($BI417="",SUMIF(Elasticities!$B$5:$B$52,Demands_tra!$BH417,Elasticities!I$5:I$52),SUMIF(Elasticities!$B$5:$B$52,Demands_tra!$BI417,Elasticities!I$5:I$52))</f>
        <v>0.936585365853651</v>
      </c>
      <c r="BQ417" s="6">
        <f ca="1">IF($BI417="",SUMIF(Elasticities!$B$5:$B$52,Demands_tra!$BH417,Elasticities!J$5:J$52),SUMIF(Elasticities!$B$5:$B$52,Demands_tra!$BI417,Elasticities!J$5:J$52))</f>
        <v>0.924390243902432</v>
      </c>
      <c r="BR417" s="6">
        <f ca="1">IF($BI417="",SUMIF(Elasticities!$B$5:$B$52,Demands_tra!$BH417,Elasticities!K$5:K$52),SUMIF(Elasticities!$B$5:$B$52,Demands_tra!$BI417,Elasticities!K$5:K$52))</f>
        <v>0.912195121951213</v>
      </c>
      <c r="BS417" s="6">
        <f ca="1">IF($BI417="",SUMIF(Elasticities!$B$5:$B$52,Demands_tra!$BH417,Elasticities!L$5:L$52),SUMIF(Elasticities!$B$5:$B$52,Demands_tra!$BI417,Elasticities!L$5:L$52))</f>
        <v>0.899999999999992</v>
      </c>
      <c r="BT417" s="6">
        <f ca="1">IF($BI417="",SUMIF(Elasticities!$B$5:$B$52,Demands_tra!$BH417,Elasticities!M$5:M$52),SUMIF(Elasticities!$B$5:$B$52,Demands_tra!$BI417,Elasticities!M$5:M$52))</f>
        <v>0.887499999999992</v>
      </c>
      <c r="BU417" s="6">
        <f ca="1">IF($BI417="",SUMIF(Elasticities!$B$5:$B$52,Demands_tra!$BH417,Elasticities!N$5:N$52),SUMIF(Elasticities!$B$5:$B$52,Demands_tra!$BI417,Elasticities!N$5:N$52))</f>
        <v>0.874999999999992</v>
      </c>
      <c r="BV417" s="6">
        <f ca="1">IF($BI417="",SUMIF(Elasticities!$B$5:$B$52,Demands_tra!$BH417,Elasticities!O$5:O$52),SUMIF(Elasticities!$B$5:$B$52,Demands_tra!$BI417,Elasticities!O$5:O$52))</f>
        <v>0.862499999999992</v>
      </c>
      <c r="BW417" s="6">
        <f ca="1">IF($BI417="",SUMIF(Elasticities!$B$5:$B$52,Demands_tra!$BH417,Elasticities!P$5:P$52),SUMIF(Elasticities!$B$5:$B$52,Demands_tra!$BI417,Elasticities!P$5:P$52))</f>
        <v>0.849999999999993</v>
      </c>
      <c r="BX417" s="6">
        <f ca="1">IF($BI417="",SUMIF(Elasticities!$B$5:$B$52,Demands_tra!$BH417,Elasticities!Q$5:Q$52),SUMIF(Elasticities!$B$5:$B$52,Demands_tra!$BI417,Elasticities!Q$5:Q$52))</f>
        <v>0.837499999999992</v>
      </c>
      <c r="BY417" s="6">
        <f ca="1">IF($BI417="",SUMIF(Elasticities!$B$5:$B$52,Demands_tra!$BH417,Elasticities!R$5:R$52),SUMIF(Elasticities!$B$5:$B$52,Demands_tra!$BI417,Elasticities!R$5:R$52))</f>
        <v>0.824999999999992</v>
      </c>
      <c r="BZ417" s="6">
        <f ca="1">IF($BI417="",SUMIF(Elasticities!$B$5:$B$52,Demands_tra!$BH417,Elasticities!S$5:S$52),SUMIF(Elasticities!$B$5:$B$52,Demands_tra!$BI417,Elasticities!S$5:S$52))</f>
        <v>0.812499999999992</v>
      </c>
      <c r="CA417" s="6">
        <f ca="1">IF($BI417="",SUMIF(Elasticities!$B$5:$B$52,Demands_tra!$BH417,Elasticities!T$5:T$52),SUMIF(Elasticities!$B$5:$B$52,Demands_tra!$BI417,Elasticities!T$5:T$52))</f>
        <v>0.799999999999992</v>
      </c>
      <c r="CB417" s="6" t="e">
        <f ca="1">IF($BI417="",SUMIF(Elasticities!$B$5:$B$52,Demands_tra!$BH417,Elasticities!U$5:U$52),SUMIF(Elasticities!$B$5:$B$52,Demands_tra!$BI417,Elasticities!U$5:U$52))</f>
        <v>#VALUE!</v>
      </c>
      <c r="CC417" s="6" t="e">
        <f ca="1">IF($BI417="",SUMIF(Elasticities!$B$5:$B$52,Demands_tra!$BH417,Elasticities!V$5:V$52),SUMIF(Elasticities!$B$5:$B$52,Demands_tra!$BI417,Elasticities!V$5:V$52))</f>
        <v>#VALUE!</v>
      </c>
      <c r="CD417" s="6" t="e">
        <f ca="1">IF($BI417="",SUMIF(Elasticities!$B$5:$B$52,Demands_tra!$BH417,Elasticities!W$5:W$52),SUMIF(Elasticities!$B$5:$B$52,Demands_tra!$BI417,Elasticities!W$5:W$52))</f>
        <v>#VALUE!</v>
      </c>
      <c r="CE417" s="6" t="e">
        <f ca="1">IF($BI417="",SUMIF(Elasticities!$B$5:$B$52,Demands_tra!$BH417,Elasticities!X$5:X$52),SUMIF(Elasticities!$B$5:$B$52,Demands_tra!$BI417,Elasticities!X$5:X$52))</f>
        <v>#VALUE!</v>
      </c>
      <c r="CF417" s="6" t="e">
        <f ca="1">IF($BI417="",SUMIF(Elasticities!$B$5:$B$52,Demands_tra!$BH417,Elasticities!Y$5:Y$52),SUMIF(Elasticities!$B$5:$B$52,Demands_tra!$BI417,Elasticities!Y$5:Y$52))</f>
        <v>#VALUE!</v>
      </c>
      <c r="CG417" s="6" t="e">
        <f ca="1">IF($BI417="",SUMIF(Elasticities!$B$5:$B$52,Demands_tra!$BH417,Elasticities!Z$5:Z$52),SUMIF(Elasticities!$B$5:$B$52,Demands_tra!$BI417,Elasticities!Z$5:Z$52))</f>
        <v>#VALUE!</v>
      </c>
      <c r="CH417" s="6" t="e">
        <f ca="1">IF($BI417="",SUMIF(Elasticities!$B$5:$B$52,Demands_tra!$BH417,Elasticities!AA$5:AA$52),SUMIF(Elasticities!$B$5:$B$52,Demands_tra!$BI417,Elasticities!AA$5:AA$52))</f>
        <v>#VALUE!</v>
      </c>
      <c r="CI417" s="6" t="e">
        <f ca="1">IF($BI417="",SUMIF(Elasticities!$B$5:$B$52,Demands_tra!$BH417,Elasticities!AB$5:AB$52),SUMIF(Elasticities!$B$5:$B$52,Demands_tra!$BI417,Elasticities!AB$5:AB$52))</f>
        <v>#VALUE!</v>
      </c>
    </row>
    <row r="418" spans="1:87">
      <c r="A418" t="str">
        <f>IF(BYDem_tra!B417="","\I:",BYDem_tra!B417)</f>
        <v>WestBalkans</v>
      </c>
      <c r="B418" t="str">
        <f>BYDem_tra!E417</f>
        <v>Trd_3w</v>
      </c>
      <c r="C418" t="str">
        <f t="shared" si="272"/>
        <v>Trd_3w</v>
      </c>
      <c r="D418" s="3">
        <f>SUMIFS(BYDem_tra!$M$2:$M$2000,BYDem_tra!$B$2:$B$2000,Demands_tra!$A418,BYDem_tra!$E$2:$E$2000,Demands_tra!$B418)</f>
        <v>0.105</v>
      </c>
      <c r="E418" s="3">
        <f ca="1" t="shared" si="273"/>
        <v>0.104448323658577</v>
      </c>
      <c r="F418" s="3">
        <f ca="1" t="shared" si="274"/>
        <v>0.101723627812604</v>
      </c>
      <c r="G418" s="3">
        <f ca="1" t="shared" si="275"/>
        <v>0.100078090489522</v>
      </c>
      <c r="H418" s="3">
        <f ca="1" t="shared" si="276"/>
        <v>0.0981720768599299</v>
      </c>
      <c r="I418" s="3">
        <f ca="1" t="shared" si="277"/>
        <v>0.0960688225248581</v>
      </c>
      <c r="J418" s="3">
        <f ca="1" t="shared" si="278"/>
        <v>0.0939365316760437</v>
      </c>
      <c r="K418" s="3">
        <f ca="1" t="shared" si="279"/>
        <v>0.0918903749285107</v>
      </c>
      <c r="L418" s="3">
        <f ca="1" t="shared" si="280"/>
        <v>0.0899603412457091</v>
      </c>
      <c r="M418" s="3">
        <f ca="1" t="shared" si="281"/>
        <v>0.0881181238926218</v>
      </c>
      <c r="N418" s="3">
        <f ca="1" t="shared" si="282"/>
        <v>0.0863281270416174</v>
      </c>
      <c r="O418" s="3">
        <f ca="1" t="shared" si="283"/>
        <v>0.0845634527724791</v>
      </c>
      <c r="P418" s="3">
        <f ca="1" t="shared" si="284"/>
        <v>0.0828208061884705</v>
      </c>
      <c r="Q418" s="3">
        <f ca="1" t="shared" si="285"/>
        <v>0.08111700264587</v>
      </c>
      <c r="R418" s="3">
        <f ca="1" t="shared" si="286"/>
        <v>0.0794722475914661</v>
      </c>
      <c r="S418" s="3">
        <f ca="1" t="shared" si="287"/>
        <v>0.0778951427841488</v>
      </c>
      <c r="T418" s="3">
        <f ca="1" t="shared" si="288"/>
        <v>0.0763827418337267</v>
      </c>
      <c r="U418" s="3">
        <f ca="1" t="shared" si="289"/>
        <v>0.0749100904329808</v>
      </c>
      <c r="V418" s="3" t="e">
        <f ca="1" t="shared" si="264"/>
        <v>#VALUE!</v>
      </c>
      <c r="W418" s="3" t="e">
        <f ca="1" t="shared" si="265"/>
        <v>#DIV/0!</v>
      </c>
      <c r="X418" s="3" t="e">
        <f ca="1" t="shared" si="266"/>
        <v>#DIV/0!</v>
      </c>
      <c r="Y418" s="3" t="e">
        <f ca="1" t="shared" si="267"/>
        <v>#DIV/0!</v>
      </c>
      <c r="Z418" s="3" t="e">
        <f ca="1" t="shared" si="268"/>
        <v>#DIV/0!</v>
      </c>
      <c r="AA418" s="3" t="e">
        <f ca="1" t="shared" si="269"/>
        <v>#DIV/0!</v>
      </c>
      <c r="AB418" s="3" t="e">
        <f ca="1" t="shared" si="270"/>
        <v>#DIV/0!</v>
      </c>
      <c r="AC418" s="3" t="e">
        <f ca="1" t="shared" si="271"/>
        <v>#DIV/0!</v>
      </c>
      <c r="AE418" s="34" t="str">
        <f ca="1">VLOOKUP($C418,'Default drvr and elast'!$A$4:$C$49,MATCH(VLOOKUP(A418,Classification!$B$4:$D$99,2,FALSE),'Default drvr and elast'!$A$3:$C$3,0),FALSE)</f>
        <v>POP</v>
      </c>
      <c r="AF418" s="4"/>
      <c r="AG418" s="6">
        <f ca="1">IF($AF418="",SUMIFS('Growth rates'!D$4:D$922,'Growth rates'!$B$4:$B$922,Demands_tra!$A418,'Growth rates'!$C$4:$C$922,$AE418),SUMIFS('Growth rates'!D$4:D$922,'Growth rates'!$B$4:$B$922,Demands_tra!$A418,'Growth rates'!$C$4:$C$922,$AF418))</f>
        <v>1</v>
      </c>
      <c r="AH418" s="6">
        <f ca="1">IF($AF418="",SUMIFS('Growth rates'!E$4:E$922,'Growth rates'!$B$4:$B$922,Demands_tra!$A418,'Growth rates'!$C$4:$C$922,$AE418),SUMIFS('Growth rates'!E$4:E$922,'Growth rates'!$B$4:$B$922,Demands_tra!$A418,'Growth rates'!$C$4:$C$922,$AF418))</f>
        <v>0.994733093492064</v>
      </c>
      <c r="AI418" s="6">
        <f ca="1">IF($AF418="",SUMIFS('Growth rates'!F$4:F$922,'Growth rates'!$B$4:$B$922,Demands_tra!$A418,'Growth rates'!$C$4:$C$922,$AE418),SUMIFS('Growth rates'!F$4:F$922,'Growth rates'!$B$4:$B$922,Demands_tra!$A418,'Growth rates'!$C$4:$C$922,$AF418))</f>
        <v>0.968398560952385</v>
      </c>
      <c r="AJ418" s="6">
        <f ca="1">IF($AF418="",SUMIFS('Growth rates'!G$4:G$922,'Growth rates'!$B$4:$B$922,Demands_tra!$A418,'Growth rates'!$C$4:$C$922,$AE418),SUMIFS('Growth rates'!G$4:G$922,'Growth rates'!$B$4:$B$922,Demands_tra!$A418,'Growth rates'!$C$4:$C$922,$AF418))</f>
        <v>0.952301336734361</v>
      </c>
      <c r="AK418" s="6">
        <f ca="1">IF($AF418="",SUMIFS('Growth rates'!H$4:H$922,'Growth rates'!$B$4:$B$922,Demands_tra!$A418,'Growth rates'!$C$4:$C$922,$AE418),SUMIFS('Growth rates'!H$4:H$922,'Growth rates'!$B$4:$B$922,Demands_tra!$A418,'Growth rates'!$C$4:$C$922,$AF418))</f>
        <v>0.933427985580202</v>
      </c>
      <c r="AL418" s="6">
        <f ca="1">IF($AF418="",SUMIFS('Growth rates'!I$4:I$922,'Growth rates'!$B$4:$B$922,Demands_tra!$A418,'Growth rates'!$C$4:$C$922,$AE418),SUMIFS('Growth rates'!I$4:I$922,'Growth rates'!$B$4:$B$922,Demands_tra!$A418,'Growth rates'!$C$4:$C$922,$AF418))</f>
        <v>0.912350495822038</v>
      </c>
      <c r="AM418" s="6">
        <f ca="1">IF($AF418="",SUMIFS('Growth rates'!J$4:J$922,'Growth rates'!$B$4:$B$922,Demands_tra!$A418,'Growth rates'!$C$4:$C$922,$AE418),SUMIFS('Growth rates'!J$4:J$922,'Growth rates'!$B$4:$B$922,Demands_tra!$A418,'Growth rates'!$C$4:$C$922,$AF418))</f>
        <v>0.890729369207688</v>
      </c>
      <c r="AN418" s="6">
        <f ca="1">IF($AF418="",SUMIFS('Growth rates'!K$4:K$922,'Growth rates'!$B$4:$B$922,Demands_tra!$A418,'Growth rates'!$C$4:$C$922,$AE418),SUMIFS('Growth rates'!K$4:K$922,'Growth rates'!$B$4:$B$922,Demands_tra!$A418,'Growth rates'!$C$4:$C$922,$AF418))</f>
        <v>0.869740221786158</v>
      </c>
      <c r="AO418" s="6">
        <f ca="1">IF($AF418="",SUMIFS('Growth rates'!L$4:L$922,'Growth rates'!$B$4:$B$922,Demands_tra!$A418,'Growth rates'!$C$4:$C$922,$AE418),SUMIFS('Growth rates'!L$4:L$922,'Growth rates'!$B$4:$B$922,Demands_tra!$A418,'Growth rates'!$C$4:$C$922,$AF418))</f>
        <v>0.84971410824421</v>
      </c>
      <c r="AP418" s="6">
        <f ca="1">IF($AF418="",SUMIFS('Growth rates'!M$4:M$922,'Growth rates'!$B$4:$B$922,Demands_tra!$A418,'Growth rates'!$C$4:$C$922,$AE418),SUMIFS('Growth rates'!M$4:M$922,'Growth rates'!$B$4:$B$922,Demands_tra!$A418,'Growth rates'!$C$4:$C$922,$AF418))</f>
        <v>0.830380180356351</v>
      </c>
      <c r="AQ418" s="6">
        <f ca="1">IF($AF418="",SUMIFS('Growth rates'!N$4:N$922,'Growth rates'!$B$4:$B$922,Demands_tra!$A418,'Growth rates'!$C$4:$C$922,$AE418),SUMIFS('Growth rates'!N$4:N$922,'Growth rates'!$B$4:$B$922,Demands_tra!$A418,'Growth rates'!$C$4:$C$922,$AF418))</f>
        <v>0.811373965346304</v>
      </c>
      <c r="AR418" s="6">
        <f ca="1">IF($AF418="",SUMIFS('Growth rates'!O$4:O$922,'Growth rates'!$B$4:$B$922,Demands_tra!$A418,'Growth rates'!$C$4:$C$922,$AE418),SUMIFS('Growth rates'!O$4:O$922,'Growth rates'!$B$4:$B$922,Demands_tra!$A418,'Growth rates'!$C$4:$C$922,$AF418))</f>
        <v>0.79241890157327</v>
      </c>
      <c r="AS418" s="6">
        <f ca="1">IF($AF418="",SUMIFS('Growth rates'!P$4:P$922,'Growth rates'!$B$4:$B$922,Demands_tra!$A418,'Growth rates'!$C$4:$C$922,$AE418),SUMIFS('Growth rates'!P$4:P$922,'Growth rates'!$B$4:$B$922,Demands_tra!$A418,'Growth rates'!$C$4:$C$922,$AF418))</f>
        <v>0.773485775158997</v>
      </c>
      <c r="AT418" s="6">
        <f ca="1">IF($AF418="",SUMIFS('Growth rates'!Q$4:Q$922,'Growth rates'!$B$4:$B$922,Demands_tra!$A418,'Growth rates'!$C$4:$C$922,$AE418),SUMIFS('Growth rates'!Q$4:Q$922,'Growth rates'!$B$4:$B$922,Demands_tra!$A418,'Growth rates'!$C$4:$C$922,$AF418))</f>
        <v>0.754765446514725</v>
      </c>
      <c r="AU418" s="6">
        <f ca="1">IF($AF418="",SUMIFS('Growth rates'!R$4:R$922,'Growth rates'!$B$4:$B$922,Demands_tra!$A418,'Growth rates'!$C$4:$C$922,$AE418),SUMIFS('Growth rates'!R$4:R$922,'Growth rates'!$B$4:$B$922,Demands_tra!$A418,'Growth rates'!$C$4:$C$922,$AF418))</f>
        <v>0.736492165667915</v>
      </c>
      <c r="AV418" s="6">
        <f ca="1">IF($AF418="",SUMIFS('Growth rates'!S$4:S$922,'Growth rates'!$B$4:$B$922,Demands_tra!$A418,'Growth rates'!$C$4:$C$922,$AE418),SUMIFS('Growth rates'!S$4:S$922,'Growth rates'!$B$4:$B$922,Demands_tra!$A418,'Growth rates'!$C$4:$C$922,$AF418))</f>
        <v>0.71877642791454</v>
      </c>
      <c r="AW418" s="6">
        <f ca="1">IF($AF418="",SUMIFS('Growth rates'!T$4:T$922,'Growth rates'!$B$4:$B$922,Demands_tra!$A418,'Growth rates'!$C$4:$C$922,$AE418),SUMIFS('Growth rates'!T$4:T$922,'Growth rates'!$B$4:$B$922,Demands_tra!$A418,'Growth rates'!$C$4:$C$922,$AF418))</f>
        <v>0.701600230606378</v>
      </c>
      <c r="AX418" s="6">
        <f ca="1">IF($AF418="",SUMIFS('Growth rates'!U$4:U$922,'Growth rates'!$B$4:$B$922,Demands_tra!$A418,'Growth rates'!$C$4:$C$922,$AE418),SUMIFS('Growth rates'!U$4:U$922,'Growth rates'!$B$4:$B$922,Demands_tra!$A418,'Growth rates'!$C$4:$C$922,$AF418))</f>
        <v>0.684691755315336</v>
      </c>
      <c r="AY418" s="6">
        <f ca="1">IF($AF418="",SUMIFS('Growth rates'!V$4:V$922,'Growth rates'!$B$4:$B$922,Demands_tra!$A418,'Growth rates'!$C$4:$C$922,$AE418),SUMIFS('Growth rates'!V$4:V$922,'Growth rates'!$B$4:$B$922,Demands_tra!$A418,'Growth rates'!$C$4:$C$922,$AF418))</f>
        <v>0</v>
      </c>
      <c r="AZ418" s="6">
        <f ca="1">IF($AF418="",SUMIFS('Growth rates'!W$4:W$922,'Growth rates'!$B$4:$B$922,Demands_tra!$A418,'Growth rates'!$C$4:$C$922,$AE418),SUMIFS('Growth rates'!W$4:W$922,'Growth rates'!$B$4:$B$922,Demands_tra!$A418,'Growth rates'!$C$4:$C$922,$AF418))</f>
        <v>0</v>
      </c>
      <c r="BA418" s="6">
        <f ca="1">IF($AF418="",SUMIFS('Growth rates'!X$4:X$922,'Growth rates'!$B$4:$B$922,Demands_tra!$A418,'Growth rates'!$C$4:$C$922,$AE418),SUMIFS('Growth rates'!X$4:X$922,'Growth rates'!$B$4:$B$922,Demands_tra!$A418,'Growth rates'!$C$4:$C$922,$AF418))</f>
        <v>0</v>
      </c>
      <c r="BB418" s="6">
        <f ca="1">IF($AF418="",SUMIFS('Growth rates'!Y$4:Y$922,'Growth rates'!$B$4:$B$922,Demands_tra!$A418,'Growth rates'!$C$4:$C$922,$AE418),SUMIFS('Growth rates'!Y$4:Y$922,'Growth rates'!$B$4:$B$922,Demands_tra!$A418,'Growth rates'!$C$4:$C$922,$AF418))</f>
        <v>0</v>
      </c>
      <c r="BC418" s="6">
        <f ca="1">IF($AF418="",SUMIFS('Growth rates'!Z$4:Z$922,'Growth rates'!$B$4:$B$922,Demands_tra!$A418,'Growth rates'!$C$4:$C$922,$AE418),SUMIFS('Growth rates'!Z$4:Z$922,'Growth rates'!$B$4:$B$922,Demands_tra!$A418,'Growth rates'!$C$4:$C$922,$AF418))</f>
        <v>0</v>
      </c>
      <c r="BD418" s="6">
        <f ca="1">IF($AF418="",SUMIFS('Growth rates'!AA$4:AA$922,'Growth rates'!$B$4:$B$922,Demands_tra!$A418,'Growth rates'!$C$4:$C$922,$AE418),SUMIFS('Growth rates'!AA$4:AA$922,'Growth rates'!$B$4:$B$922,Demands_tra!$A418,'Growth rates'!$C$4:$C$922,$AF418))</f>
        <v>0</v>
      </c>
      <c r="BE418" s="6">
        <f ca="1">IF($AF418="",SUMIFS('Growth rates'!AB$4:AB$922,'Growth rates'!$B$4:$B$922,Demands_tra!$A418,'Growth rates'!$C$4:$C$922,$AE418),SUMIFS('Growth rates'!AB$4:AB$922,'Growth rates'!$B$4:$B$922,Demands_tra!$A418,'Growth rates'!$C$4:$C$922,$AF418))</f>
        <v>0</v>
      </c>
      <c r="BF418" s="6">
        <f ca="1">IF($AF418="",SUMIFS('Growth rates'!AC$4:AC$922,'Growth rates'!$B$4:$B$922,Demands_tra!$A418,'Growth rates'!$C$4:$C$922,$AE418),SUMIFS('Growth rates'!AC$4:AC$922,'Growth rates'!$B$4:$B$922,Demands_tra!$A418,'Growth rates'!$C$4:$C$922,$AF418))</f>
        <v>0</v>
      </c>
      <c r="BH418" t="str">
        <f ca="1">VLOOKUP($C418,'Default drvr and elast'!$A$4:$F$49,MATCH(VLOOKUP(A418,Classification!$B$4:$D$42,3,FALSE),'Default drvr and elast'!$D$3:$F$3,0)+3,FALSE)</f>
        <v>High2</v>
      </c>
      <c r="BJ418" s="6">
        <f ca="1">IF($BI418="",SUMIF(Elasticities!$B$5:$B$52,Demands_tra!$BH418,Elasticities!C$5:C$52),SUMIF(Elasticities!$B$5:$B$52,Demands_tra!$BI418,Elasticities!C$5:C$52))</f>
        <v>0.999999999999992</v>
      </c>
      <c r="BK418" s="6">
        <f ca="1">IF($BI418="",SUMIF(Elasticities!$B$5:$B$52,Demands_tra!$BH418,Elasticities!D$5:D$52),SUMIF(Elasticities!$B$5:$B$52,Demands_tra!$BI418,Elasticities!D$5:D$52))</f>
        <v>0.997560975609749</v>
      </c>
      <c r="BL418" s="6">
        <f ca="1">IF($BI418="",SUMIF(Elasticities!$B$5:$B$52,Demands_tra!$BH418,Elasticities!E$5:E$52),SUMIF(Elasticities!$B$5:$B$52,Demands_tra!$BI418,Elasticities!E$5:E$52))</f>
        <v>0.985365853658529</v>
      </c>
      <c r="BM418" s="6">
        <f ca="1">IF($BI418="",SUMIF(Elasticities!$B$5:$B$52,Demands_tra!$BH418,Elasticities!F$5:F$52),SUMIF(Elasticities!$B$5:$B$52,Demands_tra!$BI418,Elasticities!F$5:F$52))</f>
        <v>0.973170731707309</v>
      </c>
      <c r="BN418" s="6">
        <f ca="1">IF($BI418="",SUMIF(Elasticities!$B$5:$B$52,Demands_tra!$BH418,Elasticities!G$5:G$52),SUMIF(Elasticities!$B$5:$B$52,Demands_tra!$BI418,Elasticities!G$5:G$52))</f>
        <v>0.96097560975609</v>
      </c>
      <c r="BO418" s="6">
        <f ca="1">IF($BI418="",SUMIF(Elasticities!$B$5:$B$52,Demands_tra!$BH418,Elasticities!H$5:H$52),SUMIF(Elasticities!$B$5:$B$52,Demands_tra!$BI418,Elasticities!H$5:H$52))</f>
        <v>0.948780487804871</v>
      </c>
      <c r="BP418" s="6">
        <f ca="1">IF($BI418="",SUMIF(Elasticities!$B$5:$B$52,Demands_tra!$BH418,Elasticities!I$5:I$52),SUMIF(Elasticities!$B$5:$B$52,Demands_tra!$BI418,Elasticities!I$5:I$52))</f>
        <v>0.936585365853651</v>
      </c>
      <c r="BQ418" s="6">
        <f ca="1">IF($BI418="",SUMIF(Elasticities!$B$5:$B$52,Demands_tra!$BH418,Elasticities!J$5:J$52),SUMIF(Elasticities!$B$5:$B$52,Demands_tra!$BI418,Elasticities!J$5:J$52))</f>
        <v>0.924390243902432</v>
      </c>
      <c r="BR418" s="6">
        <f ca="1">IF($BI418="",SUMIF(Elasticities!$B$5:$B$52,Demands_tra!$BH418,Elasticities!K$5:K$52),SUMIF(Elasticities!$B$5:$B$52,Demands_tra!$BI418,Elasticities!K$5:K$52))</f>
        <v>0.912195121951213</v>
      </c>
      <c r="BS418" s="6">
        <f ca="1">IF($BI418="",SUMIF(Elasticities!$B$5:$B$52,Demands_tra!$BH418,Elasticities!L$5:L$52),SUMIF(Elasticities!$B$5:$B$52,Demands_tra!$BI418,Elasticities!L$5:L$52))</f>
        <v>0.899999999999992</v>
      </c>
      <c r="BT418" s="6">
        <f ca="1">IF($BI418="",SUMIF(Elasticities!$B$5:$B$52,Demands_tra!$BH418,Elasticities!M$5:M$52),SUMIF(Elasticities!$B$5:$B$52,Demands_tra!$BI418,Elasticities!M$5:M$52))</f>
        <v>0.887499999999992</v>
      </c>
      <c r="BU418" s="6">
        <f ca="1">IF($BI418="",SUMIF(Elasticities!$B$5:$B$52,Demands_tra!$BH418,Elasticities!N$5:N$52),SUMIF(Elasticities!$B$5:$B$52,Demands_tra!$BI418,Elasticities!N$5:N$52))</f>
        <v>0.874999999999992</v>
      </c>
      <c r="BV418" s="6">
        <f ca="1">IF($BI418="",SUMIF(Elasticities!$B$5:$B$52,Demands_tra!$BH418,Elasticities!O$5:O$52),SUMIF(Elasticities!$B$5:$B$52,Demands_tra!$BI418,Elasticities!O$5:O$52))</f>
        <v>0.862499999999992</v>
      </c>
      <c r="BW418" s="6">
        <f ca="1">IF($BI418="",SUMIF(Elasticities!$B$5:$B$52,Demands_tra!$BH418,Elasticities!P$5:P$52),SUMIF(Elasticities!$B$5:$B$52,Demands_tra!$BI418,Elasticities!P$5:P$52))</f>
        <v>0.849999999999993</v>
      </c>
      <c r="BX418" s="6">
        <f ca="1">IF($BI418="",SUMIF(Elasticities!$B$5:$B$52,Demands_tra!$BH418,Elasticities!Q$5:Q$52),SUMIF(Elasticities!$B$5:$B$52,Demands_tra!$BI418,Elasticities!Q$5:Q$52))</f>
        <v>0.837499999999992</v>
      </c>
      <c r="BY418" s="6">
        <f ca="1">IF($BI418="",SUMIF(Elasticities!$B$5:$B$52,Demands_tra!$BH418,Elasticities!R$5:R$52),SUMIF(Elasticities!$B$5:$B$52,Demands_tra!$BI418,Elasticities!R$5:R$52))</f>
        <v>0.824999999999992</v>
      </c>
      <c r="BZ418" s="6">
        <f ca="1">IF($BI418="",SUMIF(Elasticities!$B$5:$B$52,Demands_tra!$BH418,Elasticities!S$5:S$52),SUMIF(Elasticities!$B$5:$B$52,Demands_tra!$BI418,Elasticities!S$5:S$52))</f>
        <v>0.812499999999992</v>
      </c>
      <c r="CA418" s="6">
        <f ca="1">IF($BI418="",SUMIF(Elasticities!$B$5:$B$52,Demands_tra!$BH418,Elasticities!T$5:T$52),SUMIF(Elasticities!$B$5:$B$52,Demands_tra!$BI418,Elasticities!T$5:T$52))</f>
        <v>0.799999999999992</v>
      </c>
      <c r="CB418" s="6" t="e">
        <f ca="1">IF($BI418="",SUMIF(Elasticities!$B$5:$B$52,Demands_tra!$BH418,Elasticities!U$5:U$52),SUMIF(Elasticities!$B$5:$B$52,Demands_tra!$BI418,Elasticities!U$5:U$52))</f>
        <v>#VALUE!</v>
      </c>
      <c r="CC418" s="6" t="e">
        <f ca="1">IF($BI418="",SUMIF(Elasticities!$B$5:$B$52,Demands_tra!$BH418,Elasticities!V$5:V$52),SUMIF(Elasticities!$B$5:$B$52,Demands_tra!$BI418,Elasticities!V$5:V$52))</f>
        <v>#VALUE!</v>
      </c>
      <c r="CD418" s="6" t="e">
        <f ca="1">IF($BI418="",SUMIF(Elasticities!$B$5:$B$52,Demands_tra!$BH418,Elasticities!W$5:W$52),SUMIF(Elasticities!$B$5:$B$52,Demands_tra!$BI418,Elasticities!W$5:W$52))</f>
        <v>#VALUE!</v>
      </c>
      <c r="CE418" s="6" t="e">
        <f ca="1">IF($BI418="",SUMIF(Elasticities!$B$5:$B$52,Demands_tra!$BH418,Elasticities!X$5:X$52),SUMIF(Elasticities!$B$5:$B$52,Demands_tra!$BI418,Elasticities!X$5:X$52))</f>
        <v>#VALUE!</v>
      </c>
      <c r="CF418" s="6" t="e">
        <f ca="1">IF($BI418="",SUMIF(Elasticities!$B$5:$B$52,Demands_tra!$BH418,Elasticities!Y$5:Y$52),SUMIF(Elasticities!$B$5:$B$52,Demands_tra!$BI418,Elasticities!Y$5:Y$52))</f>
        <v>#VALUE!</v>
      </c>
      <c r="CG418" s="6" t="e">
        <f ca="1">IF($BI418="",SUMIF(Elasticities!$B$5:$B$52,Demands_tra!$BH418,Elasticities!Z$5:Z$52),SUMIF(Elasticities!$B$5:$B$52,Demands_tra!$BI418,Elasticities!Z$5:Z$52))</f>
        <v>#VALUE!</v>
      </c>
      <c r="CH418" s="6" t="e">
        <f ca="1">IF($BI418="",SUMIF(Elasticities!$B$5:$B$52,Demands_tra!$BH418,Elasticities!AA$5:AA$52),SUMIF(Elasticities!$B$5:$B$52,Demands_tra!$BI418,Elasticities!AA$5:AA$52))</f>
        <v>#VALUE!</v>
      </c>
      <c r="CI418" s="6" t="e">
        <f ca="1">IF($BI418="",SUMIF(Elasticities!$B$5:$B$52,Demands_tra!$BH418,Elasticities!AB$5:AB$52),SUMIF(Elasticities!$B$5:$B$52,Demands_tra!$BI418,Elasticities!AB$5:AB$52))</f>
        <v>#VALUE!</v>
      </c>
    </row>
    <row r="419" spans="1:87">
      <c r="A419" t="str">
        <f>IF(BYDem_tra!B418="","\I:",BYDem_tra!B418)</f>
        <v>WestBalkans</v>
      </c>
      <c r="B419" t="str">
        <f>BYDem_tra!E418</f>
        <v>Trd_bus</v>
      </c>
      <c r="C419" t="str">
        <f t="shared" si="272"/>
        <v>Trd_bus</v>
      </c>
      <c r="D419" s="3">
        <f>SUMIFS(BYDem_tra!$M$2:$M$2000,BYDem_tra!$B$2:$B$2000,Demands_tra!$A419,BYDem_tra!$E$2:$E$2000,Demands_tra!$B419)</f>
        <v>1.18</v>
      </c>
      <c r="E419" s="3">
        <f ca="1" t="shared" si="273"/>
        <v>1.17380020873449</v>
      </c>
      <c r="F419" s="3">
        <f ca="1" t="shared" si="274"/>
        <v>1.14317981732259</v>
      </c>
      <c r="G419" s="3">
        <f ca="1" t="shared" si="275"/>
        <v>1.12468711216796</v>
      </c>
      <c r="H419" s="3">
        <f ca="1" t="shared" si="276"/>
        <v>1.1032671494735</v>
      </c>
      <c r="I419" s="3">
        <f ca="1" t="shared" si="277"/>
        <v>1.07963057694602</v>
      </c>
      <c r="J419" s="3">
        <f ca="1" t="shared" si="278"/>
        <v>1.05566768931173</v>
      </c>
      <c r="K419" s="3">
        <f ca="1" t="shared" si="279"/>
        <v>1.03267278491088</v>
      </c>
      <c r="L419" s="3">
        <f ca="1" t="shared" si="280"/>
        <v>1.01098288257083</v>
      </c>
      <c r="M419" s="3">
        <f ca="1" t="shared" si="281"/>
        <v>0.990279868507559</v>
      </c>
      <c r="N419" s="3">
        <f ca="1" t="shared" si="282"/>
        <v>0.970163713420081</v>
      </c>
      <c r="O419" s="3">
        <f ca="1" t="shared" si="283"/>
        <v>0.950332135919288</v>
      </c>
      <c r="P419" s="3">
        <f ca="1" t="shared" si="284"/>
        <v>0.930748107641859</v>
      </c>
      <c r="Q419" s="3">
        <f ca="1" t="shared" si="285"/>
        <v>0.91160060116311</v>
      </c>
      <c r="R419" s="3">
        <f ca="1" t="shared" si="286"/>
        <v>0.893116687218381</v>
      </c>
      <c r="S419" s="3">
        <f ca="1" t="shared" si="287"/>
        <v>0.875393033193291</v>
      </c>
      <c r="T419" s="3">
        <f ca="1" t="shared" si="288"/>
        <v>0.858396527274261</v>
      </c>
      <c r="U419" s="3">
        <f ca="1" t="shared" si="289"/>
        <v>0.841846730580165</v>
      </c>
      <c r="V419" s="3" t="e">
        <f ca="1" t="shared" si="264"/>
        <v>#VALUE!</v>
      </c>
      <c r="W419" s="3" t="e">
        <f ca="1" t="shared" si="265"/>
        <v>#DIV/0!</v>
      </c>
      <c r="X419" s="3" t="e">
        <f ca="1" t="shared" si="266"/>
        <v>#DIV/0!</v>
      </c>
      <c r="Y419" s="3" t="e">
        <f ca="1" t="shared" si="267"/>
        <v>#DIV/0!</v>
      </c>
      <c r="Z419" s="3" t="e">
        <f ca="1" t="shared" si="268"/>
        <v>#DIV/0!</v>
      </c>
      <c r="AA419" s="3" t="e">
        <f ca="1" t="shared" si="269"/>
        <v>#DIV/0!</v>
      </c>
      <c r="AB419" s="3" t="e">
        <f ca="1" t="shared" si="270"/>
        <v>#DIV/0!</v>
      </c>
      <c r="AC419" s="3" t="e">
        <f ca="1" t="shared" si="271"/>
        <v>#DIV/0!</v>
      </c>
      <c r="AE419" s="34" t="str">
        <f ca="1">VLOOKUP($C419,'Default drvr and elast'!$A$4:$C$49,MATCH(VLOOKUP(A419,Classification!$B$4:$D$99,2,FALSE),'Default drvr and elast'!$A$3:$C$3,0),FALSE)</f>
        <v>POP</v>
      </c>
      <c r="AF419" s="4"/>
      <c r="AG419" s="6">
        <f ca="1">IF($AF419="",SUMIFS('Growth rates'!D$4:D$922,'Growth rates'!$B$4:$B$922,Demands_tra!$A419,'Growth rates'!$C$4:$C$922,$AE419),SUMIFS('Growth rates'!D$4:D$922,'Growth rates'!$B$4:$B$922,Demands_tra!$A419,'Growth rates'!$C$4:$C$922,$AF419))</f>
        <v>1</v>
      </c>
      <c r="AH419" s="6">
        <f ca="1">IF($AF419="",SUMIFS('Growth rates'!E$4:E$922,'Growth rates'!$B$4:$B$922,Demands_tra!$A419,'Growth rates'!$C$4:$C$922,$AE419),SUMIFS('Growth rates'!E$4:E$922,'Growth rates'!$B$4:$B$922,Demands_tra!$A419,'Growth rates'!$C$4:$C$922,$AF419))</f>
        <v>0.994733093492064</v>
      </c>
      <c r="AI419" s="6">
        <f ca="1">IF($AF419="",SUMIFS('Growth rates'!F$4:F$922,'Growth rates'!$B$4:$B$922,Demands_tra!$A419,'Growth rates'!$C$4:$C$922,$AE419),SUMIFS('Growth rates'!F$4:F$922,'Growth rates'!$B$4:$B$922,Demands_tra!$A419,'Growth rates'!$C$4:$C$922,$AF419))</f>
        <v>0.968398560952385</v>
      </c>
      <c r="AJ419" s="6">
        <f ca="1">IF($AF419="",SUMIFS('Growth rates'!G$4:G$922,'Growth rates'!$B$4:$B$922,Demands_tra!$A419,'Growth rates'!$C$4:$C$922,$AE419),SUMIFS('Growth rates'!G$4:G$922,'Growth rates'!$B$4:$B$922,Demands_tra!$A419,'Growth rates'!$C$4:$C$922,$AF419))</f>
        <v>0.952301336734361</v>
      </c>
      <c r="AK419" s="6">
        <f ca="1">IF($AF419="",SUMIFS('Growth rates'!H$4:H$922,'Growth rates'!$B$4:$B$922,Demands_tra!$A419,'Growth rates'!$C$4:$C$922,$AE419),SUMIFS('Growth rates'!H$4:H$922,'Growth rates'!$B$4:$B$922,Demands_tra!$A419,'Growth rates'!$C$4:$C$922,$AF419))</f>
        <v>0.933427985580202</v>
      </c>
      <c r="AL419" s="6">
        <f ca="1">IF($AF419="",SUMIFS('Growth rates'!I$4:I$922,'Growth rates'!$B$4:$B$922,Demands_tra!$A419,'Growth rates'!$C$4:$C$922,$AE419),SUMIFS('Growth rates'!I$4:I$922,'Growth rates'!$B$4:$B$922,Demands_tra!$A419,'Growth rates'!$C$4:$C$922,$AF419))</f>
        <v>0.912350495822038</v>
      </c>
      <c r="AM419" s="6">
        <f ca="1">IF($AF419="",SUMIFS('Growth rates'!J$4:J$922,'Growth rates'!$B$4:$B$922,Demands_tra!$A419,'Growth rates'!$C$4:$C$922,$AE419),SUMIFS('Growth rates'!J$4:J$922,'Growth rates'!$B$4:$B$922,Demands_tra!$A419,'Growth rates'!$C$4:$C$922,$AF419))</f>
        <v>0.890729369207688</v>
      </c>
      <c r="AN419" s="6">
        <f ca="1">IF($AF419="",SUMIFS('Growth rates'!K$4:K$922,'Growth rates'!$B$4:$B$922,Demands_tra!$A419,'Growth rates'!$C$4:$C$922,$AE419),SUMIFS('Growth rates'!K$4:K$922,'Growth rates'!$B$4:$B$922,Demands_tra!$A419,'Growth rates'!$C$4:$C$922,$AF419))</f>
        <v>0.869740221786158</v>
      </c>
      <c r="AO419" s="6">
        <f ca="1">IF($AF419="",SUMIFS('Growth rates'!L$4:L$922,'Growth rates'!$B$4:$B$922,Demands_tra!$A419,'Growth rates'!$C$4:$C$922,$AE419),SUMIFS('Growth rates'!L$4:L$922,'Growth rates'!$B$4:$B$922,Demands_tra!$A419,'Growth rates'!$C$4:$C$922,$AF419))</f>
        <v>0.84971410824421</v>
      </c>
      <c r="AP419" s="6">
        <f ca="1">IF($AF419="",SUMIFS('Growth rates'!M$4:M$922,'Growth rates'!$B$4:$B$922,Demands_tra!$A419,'Growth rates'!$C$4:$C$922,$AE419),SUMIFS('Growth rates'!M$4:M$922,'Growth rates'!$B$4:$B$922,Demands_tra!$A419,'Growth rates'!$C$4:$C$922,$AF419))</f>
        <v>0.830380180356351</v>
      </c>
      <c r="AQ419" s="6">
        <f ca="1">IF($AF419="",SUMIFS('Growth rates'!N$4:N$922,'Growth rates'!$B$4:$B$922,Demands_tra!$A419,'Growth rates'!$C$4:$C$922,$AE419),SUMIFS('Growth rates'!N$4:N$922,'Growth rates'!$B$4:$B$922,Demands_tra!$A419,'Growth rates'!$C$4:$C$922,$AF419))</f>
        <v>0.811373965346304</v>
      </c>
      <c r="AR419" s="6">
        <f ca="1">IF($AF419="",SUMIFS('Growth rates'!O$4:O$922,'Growth rates'!$B$4:$B$922,Demands_tra!$A419,'Growth rates'!$C$4:$C$922,$AE419),SUMIFS('Growth rates'!O$4:O$922,'Growth rates'!$B$4:$B$922,Demands_tra!$A419,'Growth rates'!$C$4:$C$922,$AF419))</f>
        <v>0.79241890157327</v>
      </c>
      <c r="AS419" s="6">
        <f ca="1">IF($AF419="",SUMIFS('Growth rates'!P$4:P$922,'Growth rates'!$B$4:$B$922,Demands_tra!$A419,'Growth rates'!$C$4:$C$922,$AE419),SUMIFS('Growth rates'!P$4:P$922,'Growth rates'!$B$4:$B$922,Demands_tra!$A419,'Growth rates'!$C$4:$C$922,$AF419))</f>
        <v>0.773485775158997</v>
      </c>
      <c r="AT419" s="6">
        <f ca="1">IF($AF419="",SUMIFS('Growth rates'!Q$4:Q$922,'Growth rates'!$B$4:$B$922,Demands_tra!$A419,'Growth rates'!$C$4:$C$922,$AE419),SUMIFS('Growth rates'!Q$4:Q$922,'Growth rates'!$B$4:$B$922,Demands_tra!$A419,'Growth rates'!$C$4:$C$922,$AF419))</f>
        <v>0.754765446514725</v>
      </c>
      <c r="AU419" s="6">
        <f ca="1">IF($AF419="",SUMIFS('Growth rates'!R$4:R$922,'Growth rates'!$B$4:$B$922,Demands_tra!$A419,'Growth rates'!$C$4:$C$922,$AE419),SUMIFS('Growth rates'!R$4:R$922,'Growth rates'!$B$4:$B$922,Demands_tra!$A419,'Growth rates'!$C$4:$C$922,$AF419))</f>
        <v>0.736492165667915</v>
      </c>
      <c r="AV419" s="6">
        <f ca="1">IF($AF419="",SUMIFS('Growth rates'!S$4:S$922,'Growth rates'!$B$4:$B$922,Demands_tra!$A419,'Growth rates'!$C$4:$C$922,$AE419),SUMIFS('Growth rates'!S$4:S$922,'Growth rates'!$B$4:$B$922,Demands_tra!$A419,'Growth rates'!$C$4:$C$922,$AF419))</f>
        <v>0.71877642791454</v>
      </c>
      <c r="AW419" s="6">
        <f ca="1">IF($AF419="",SUMIFS('Growth rates'!T$4:T$922,'Growth rates'!$B$4:$B$922,Demands_tra!$A419,'Growth rates'!$C$4:$C$922,$AE419),SUMIFS('Growth rates'!T$4:T$922,'Growth rates'!$B$4:$B$922,Demands_tra!$A419,'Growth rates'!$C$4:$C$922,$AF419))</f>
        <v>0.701600230606378</v>
      </c>
      <c r="AX419" s="6">
        <f ca="1">IF($AF419="",SUMIFS('Growth rates'!U$4:U$922,'Growth rates'!$B$4:$B$922,Demands_tra!$A419,'Growth rates'!$C$4:$C$922,$AE419),SUMIFS('Growth rates'!U$4:U$922,'Growth rates'!$B$4:$B$922,Demands_tra!$A419,'Growth rates'!$C$4:$C$922,$AF419))</f>
        <v>0.684691755315336</v>
      </c>
      <c r="AY419" s="6">
        <f ca="1">IF($AF419="",SUMIFS('Growth rates'!V$4:V$922,'Growth rates'!$B$4:$B$922,Demands_tra!$A419,'Growth rates'!$C$4:$C$922,$AE419),SUMIFS('Growth rates'!V$4:V$922,'Growth rates'!$B$4:$B$922,Demands_tra!$A419,'Growth rates'!$C$4:$C$922,$AF419))</f>
        <v>0</v>
      </c>
      <c r="AZ419" s="6">
        <f ca="1">IF($AF419="",SUMIFS('Growth rates'!W$4:W$922,'Growth rates'!$B$4:$B$922,Demands_tra!$A419,'Growth rates'!$C$4:$C$922,$AE419),SUMIFS('Growth rates'!W$4:W$922,'Growth rates'!$B$4:$B$922,Demands_tra!$A419,'Growth rates'!$C$4:$C$922,$AF419))</f>
        <v>0</v>
      </c>
      <c r="BA419" s="6">
        <f ca="1">IF($AF419="",SUMIFS('Growth rates'!X$4:X$922,'Growth rates'!$B$4:$B$922,Demands_tra!$A419,'Growth rates'!$C$4:$C$922,$AE419),SUMIFS('Growth rates'!X$4:X$922,'Growth rates'!$B$4:$B$922,Demands_tra!$A419,'Growth rates'!$C$4:$C$922,$AF419))</f>
        <v>0</v>
      </c>
      <c r="BB419" s="6">
        <f ca="1">IF($AF419="",SUMIFS('Growth rates'!Y$4:Y$922,'Growth rates'!$B$4:$B$922,Demands_tra!$A419,'Growth rates'!$C$4:$C$922,$AE419),SUMIFS('Growth rates'!Y$4:Y$922,'Growth rates'!$B$4:$B$922,Demands_tra!$A419,'Growth rates'!$C$4:$C$922,$AF419))</f>
        <v>0</v>
      </c>
      <c r="BC419" s="6">
        <f ca="1">IF($AF419="",SUMIFS('Growth rates'!Z$4:Z$922,'Growth rates'!$B$4:$B$922,Demands_tra!$A419,'Growth rates'!$C$4:$C$922,$AE419),SUMIFS('Growth rates'!Z$4:Z$922,'Growth rates'!$B$4:$B$922,Demands_tra!$A419,'Growth rates'!$C$4:$C$922,$AF419))</f>
        <v>0</v>
      </c>
      <c r="BD419" s="6">
        <f ca="1">IF($AF419="",SUMIFS('Growth rates'!AA$4:AA$922,'Growth rates'!$B$4:$B$922,Demands_tra!$A419,'Growth rates'!$C$4:$C$922,$AE419),SUMIFS('Growth rates'!AA$4:AA$922,'Growth rates'!$B$4:$B$922,Demands_tra!$A419,'Growth rates'!$C$4:$C$922,$AF419))</f>
        <v>0</v>
      </c>
      <c r="BE419" s="6">
        <f ca="1">IF($AF419="",SUMIFS('Growth rates'!AB$4:AB$922,'Growth rates'!$B$4:$B$922,Demands_tra!$A419,'Growth rates'!$C$4:$C$922,$AE419),SUMIFS('Growth rates'!AB$4:AB$922,'Growth rates'!$B$4:$B$922,Demands_tra!$A419,'Growth rates'!$C$4:$C$922,$AF419))</f>
        <v>0</v>
      </c>
      <c r="BF419" s="6">
        <f ca="1">IF($AF419="",SUMIFS('Growth rates'!AC$4:AC$922,'Growth rates'!$B$4:$B$922,Demands_tra!$A419,'Growth rates'!$C$4:$C$922,$AE419),SUMIFS('Growth rates'!AC$4:AC$922,'Growth rates'!$B$4:$B$922,Demands_tra!$A419,'Growth rates'!$C$4:$C$922,$AF419))</f>
        <v>0</v>
      </c>
      <c r="BH419" t="str">
        <f ca="1">VLOOKUP($C419,'Default drvr and elast'!$A$4:$F$49,MATCH(VLOOKUP(A419,Classification!$B$4:$D$42,3,FALSE),'Default drvr and elast'!$D$3:$F$3,0)+3,FALSE)</f>
        <v>High2</v>
      </c>
      <c r="BJ419" s="6">
        <f ca="1">IF($BI419="",SUMIF(Elasticities!$B$5:$B$52,Demands_tra!$BH419,Elasticities!C$5:C$52),SUMIF(Elasticities!$B$5:$B$52,Demands_tra!$BI419,Elasticities!C$5:C$52))</f>
        <v>0.999999999999992</v>
      </c>
      <c r="BK419" s="6">
        <f ca="1">IF($BI419="",SUMIF(Elasticities!$B$5:$B$52,Demands_tra!$BH419,Elasticities!D$5:D$52),SUMIF(Elasticities!$B$5:$B$52,Demands_tra!$BI419,Elasticities!D$5:D$52))</f>
        <v>0.997560975609749</v>
      </c>
      <c r="BL419" s="6">
        <f ca="1">IF($BI419="",SUMIF(Elasticities!$B$5:$B$52,Demands_tra!$BH419,Elasticities!E$5:E$52),SUMIF(Elasticities!$B$5:$B$52,Demands_tra!$BI419,Elasticities!E$5:E$52))</f>
        <v>0.985365853658529</v>
      </c>
      <c r="BM419" s="6">
        <f ca="1">IF($BI419="",SUMIF(Elasticities!$B$5:$B$52,Demands_tra!$BH419,Elasticities!F$5:F$52),SUMIF(Elasticities!$B$5:$B$52,Demands_tra!$BI419,Elasticities!F$5:F$52))</f>
        <v>0.973170731707309</v>
      </c>
      <c r="BN419" s="6">
        <f ca="1">IF($BI419="",SUMIF(Elasticities!$B$5:$B$52,Demands_tra!$BH419,Elasticities!G$5:G$52),SUMIF(Elasticities!$B$5:$B$52,Demands_tra!$BI419,Elasticities!G$5:G$52))</f>
        <v>0.96097560975609</v>
      </c>
      <c r="BO419" s="6">
        <f ca="1">IF($BI419="",SUMIF(Elasticities!$B$5:$B$52,Demands_tra!$BH419,Elasticities!H$5:H$52),SUMIF(Elasticities!$B$5:$B$52,Demands_tra!$BI419,Elasticities!H$5:H$52))</f>
        <v>0.948780487804871</v>
      </c>
      <c r="BP419" s="6">
        <f ca="1">IF($BI419="",SUMIF(Elasticities!$B$5:$B$52,Demands_tra!$BH419,Elasticities!I$5:I$52),SUMIF(Elasticities!$B$5:$B$52,Demands_tra!$BI419,Elasticities!I$5:I$52))</f>
        <v>0.936585365853651</v>
      </c>
      <c r="BQ419" s="6">
        <f ca="1">IF($BI419="",SUMIF(Elasticities!$B$5:$B$52,Demands_tra!$BH419,Elasticities!J$5:J$52),SUMIF(Elasticities!$B$5:$B$52,Demands_tra!$BI419,Elasticities!J$5:J$52))</f>
        <v>0.924390243902432</v>
      </c>
      <c r="BR419" s="6">
        <f ca="1">IF($BI419="",SUMIF(Elasticities!$B$5:$B$52,Demands_tra!$BH419,Elasticities!K$5:K$52),SUMIF(Elasticities!$B$5:$B$52,Demands_tra!$BI419,Elasticities!K$5:K$52))</f>
        <v>0.912195121951213</v>
      </c>
      <c r="BS419" s="6">
        <f ca="1">IF($BI419="",SUMIF(Elasticities!$B$5:$B$52,Demands_tra!$BH419,Elasticities!L$5:L$52),SUMIF(Elasticities!$B$5:$B$52,Demands_tra!$BI419,Elasticities!L$5:L$52))</f>
        <v>0.899999999999992</v>
      </c>
      <c r="BT419" s="6">
        <f ca="1">IF($BI419="",SUMIF(Elasticities!$B$5:$B$52,Demands_tra!$BH419,Elasticities!M$5:M$52),SUMIF(Elasticities!$B$5:$B$52,Demands_tra!$BI419,Elasticities!M$5:M$52))</f>
        <v>0.887499999999992</v>
      </c>
      <c r="BU419" s="6">
        <f ca="1">IF($BI419="",SUMIF(Elasticities!$B$5:$B$52,Demands_tra!$BH419,Elasticities!N$5:N$52),SUMIF(Elasticities!$B$5:$B$52,Demands_tra!$BI419,Elasticities!N$5:N$52))</f>
        <v>0.874999999999992</v>
      </c>
      <c r="BV419" s="6">
        <f ca="1">IF($BI419="",SUMIF(Elasticities!$B$5:$B$52,Demands_tra!$BH419,Elasticities!O$5:O$52),SUMIF(Elasticities!$B$5:$B$52,Demands_tra!$BI419,Elasticities!O$5:O$52))</f>
        <v>0.862499999999992</v>
      </c>
      <c r="BW419" s="6">
        <f ca="1">IF($BI419="",SUMIF(Elasticities!$B$5:$B$52,Demands_tra!$BH419,Elasticities!P$5:P$52),SUMIF(Elasticities!$B$5:$B$52,Demands_tra!$BI419,Elasticities!P$5:P$52))</f>
        <v>0.849999999999993</v>
      </c>
      <c r="BX419" s="6">
        <f ca="1">IF($BI419="",SUMIF(Elasticities!$B$5:$B$52,Demands_tra!$BH419,Elasticities!Q$5:Q$52),SUMIF(Elasticities!$B$5:$B$52,Demands_tra!$BI419,Elasticities!Q$5:Q$52))</f>
        <v>0.837499999999992</v>
      </c>
      <c r="BY419" s="6">
        <f ca="1">IF($BI419="",SUMIF(Elasticities!$B$5:$B$52,Demands_tra!$BH419,Elasticities!R$5:R$52),SUMIF(Elasticities!$B$5:$B$52,Demands_tra!$BI419,Elasticities!R$5:R$52))</f>
        <v>0.824999999999992</v>
      </c>
      <c r="BZ419" s="6">
        <f ca="1">IF($BI419="",SUMIF(Elasticities!$B$5:$B$52,Demands_tra!$BH419,Elasticities!S$5:S$52),SUMIF(Elasticities!$B$5:$B$52,Demands_tra!$BI419,Elasticities!S$5:S$52))</f>
        <v>0.812499999999992</v>
      </c>
      <c r="CA419" s="6">
        <f ca="1">IF($BI419="",SUMIF(Elasticities!$B$5:$B$52,Demands_tra!$BH419,Elasticities!T$5:T$52),SUMIF(Elasticities!$B$5:$B$52,Demands_tra!$BI419,Elasticities!T$5:T$52))</f>
        <v>0.799999999999992</v>
      </c>
      <c r="CB419" s="6" t="e">
        <f ca="1">IF($BI419="",SUMIF(Elasticities!$B$5:$B$52,Demands_tra!$BH419,Elasticities!U$5:U$52),SUMIF(Elasticities!$B$5:$B$52,Demands_tra!$BI419,Elasticities!U$5:U$52))</f>
        <v>#VALUE!</v>
      </c>
      <c r="CC419" s="6" t="e">
        <f ca="1">IF($BI419="",SUMIF(Elasticities!$B$5:$B$52,Demands_tra!$BH419,Elasticities!V$5:V$52),SUMIF(Elasticities!$B$5:$B$52,Demands_tra!$BI419,Elasticities!V$5:V$52))</f>
        <v>#VALUE!</v>
      </c>
      <c r="CD419" s="6" t="e">
        <f ca="1">IF($BI419="",SUMIF(Elasticities!$B$5:$B$52,Demands_tra!$BH419,Elasticities!W$5:W$52),SUMIF(Elasticities!$B$5:$B$52,Demands_tra!$BI419,Elasticities!W$5:W$52))</f>
        <v>#VALUE!</v>
      </c>
      <c r="CE419" s="6" t="e">
        <f ca="1">IF($BI419="",SUMIF(Elasticities!$B$5:$B$52,Demands_tra!$BH419,Elasticities!X$5:X$52),SUMIF(Elasticities!$B$5:$B$52,Demands_tra!$BI419,Elasticities!X$5:X$52))</f>
        <v>#VALUE!</v>
      </c>
      <c r="CF419" s="6" t="e">
        <f ca="1">IF($BI419="",SUMIF(Elasticities!$B$5:$B$52,Demands_tra!$BH419,Elasticities!Y$5:Y$52),SUMIF(Elasticities!$B$5:$B$52,Demands_tra!$BI419,Elasticities!Y$5:Y$52))</f>
        <v>#VALUE!</v>
      </c>
      <c r="CG419" s="6" t="e">
        <f ca="1">IF($BI419="",SUMIF(Elasticities!$B$5:$B$52,Demands_tra!$BH419,Elasticities!Z$5:Z$52),SUMIF(Elasticities!$B$5:$B$52,Demands_tra!$BI419,Elasticities!Z$5:Z$52))</f>
        <v>#VALUE!</v>
      </c>
      <c r="CH419" s="6" t="e">
        <f ca="1">IF($BI419="",SUMIF(Elasticities!$B$5:$B$52,Demands_tra!$BH419,Elasticities!AA$5:AA$52),SUMIF(Elasticities!$B$5:$B$52,Demands_tra!$BI419,Elasticities!AA$5:AA$52))</f>
        <v>#VALUE!</v>
      </c>
      <c r="CI419" s="6" t="e">
        <f ca="1">IF($BI419="",SUMIF(Elasticities!$B$5:$B$52,Demands_tra!$BH419,Elasticities!AB$5:AB$52),SUMIF(Elasticities!$B$5:$B$52,Demands_tra!$BI419,Elasticities!AB$5:AB$52))</f>
        <v>#VALUE!</v>
      </c>
    </row>
    <row r="420" spans="1:87">
      <c r="A420" t="str">
        <f>IF(BYDem_tra!B419="","\I:",BYDem_tra!B419)</f>
        <v>WestBalkans</v>
      </c>
      <c r="B420" t="str">
        <f>BYDem_tra!E419</f>
        <v>Trd_car</v>
      </c>
      <c r="C420" t="str">
        <f t="shared" si="272"/>
        <v>Trd_car</v>
      </c>
      <c r="D420" s="3">
        <f>SUMIFS(BYDem_tra!$M$2:$M$2000,BYDem_tra!$B$2:$B$2000,Demands_tra!$A420,BYDem_tra!$E$2:$E$2000,Demands_tra!$B420)</f>
        <v>39.264</v>
      </c>
      <c r="E420" s="3">
        <f ca="1" t="shared" si="273"/>
        <v>40.2247912331169</v>
      </c>
      <c r="F420" s="3">
        <f ca="1" t="shared" si="274"/>
        <v>49.8525825358696</v>
      </c>
      <c r="G420" s="3">
        <f ca="1" t="shared" si="275"/>
        <v>60.1874567216683</v>
      </c>
      <c r="H420" s="3">
        <f ca="1" t="shared" si="276"/>
        <v>70.2286970965132</v>
      </c>
      <c r="I420" s="3">
        <f ca="1" t="shared" si="277"/>
        <v>79.600092615863</v>
      </c>
      <c r="J420" s="3">
        <f ca="1" t="shared" si="278"/>
        <v>88.5674629876356</v>
      </c>
      <c r="K420" s="3">
        <f ca="1" t="shared" si="279"/>
        <v>97.2306510264692</v>
      </c>
      <c r="L420" s="3">
        <f ca="1" t="shared" si="280"/>
        <v>105.790894958277</v>
      </c>
      <c r="M420" s="3">
        <f ca="1" t="shared" si="281"/>
        <v>114.429489978262</v>
      </c>
      <c r="N420" s="3">
        <f ca="1" t="shared" si="282"/>
        <v>123.558804591252</v>
      </c>
      <c r="O420" s="3">
        <f ca="1" t="shared" si="283"/>
        <v>133.149609821286</v>
      </c>
      <c r="P420" s="3">
        <f ca="1" t="shared" si="284"/>
        <v>142.937971167692</v>
      </c>
      <c r="Q420" s="3">
        <f ca="1" t="shared" si="285"/>
        <v>152.790626392279</v>
      </c>
      <c r="R420" s="3">
        <f ca="1" t="shared" si="286"/>
        <v>162.648613762467</v>
      </c>
      <c r="S420" s="3">
        <f ca="1" t="shared" si="287"/>
        <v>172.605781450365</v>
      </c>
      <c r="T420" s="3">
        <f ca="1" t="shared" si="288"/>
        <v>182.731181231559</v>
      </c>
      <c r="U420" s="3">
        <f ca="1" t="shared" si="289"/>
        <v>193.105798464788</v>
      </c>
      <c r="V420" s="3" t="e">
        <f ca="1" t="shared" si="264"/>
        <v>#VALUE!</v>
      </c>
      <c r="W420" s="3" t="e">
        <f ca="1" t="shared" si="265"/>
        <v>#DIV/0!</v>
      </c>
      <c r="X420" s="3" t="e">
        <f ca="1" t="shared" si="266"/>
        <v>#DIV/0!</v>
      </c>
      <c r="Y420" s="3" t="e">
        <f ca="1" t="shared" si="267"/>
        <v>#DIV/0!</v>
      </c>
      <c r="Z420" s="3" t="e">
        <f ca="1" t="shared" si="268"/>
        <v>#DIV/0!</v>
      </c>
      <c r="AA420" s="3" t="e">
        <f ca="1" t="shared" si="269"/>
        <v>#DIV/0!</v>
      </c>
      <c r="AB420" s="3" t="e">
        <f ca="1" t="shared" si="270"/>
        <v>#DIV/0!</v>
      </c>
      <c r="AC420" s="3" t="e">
        <f ca="1" t="shared" si="271"/>
        <v>#DIV/0!</v>
      </c>
      <c r="AE420" s="34" t="str">
        <f ca="1">VLOOKUP($C420,'Default drvr and elast'!$A$4:$C$49,MATCH(VLOOKUP(A420,Classification!$B$4:$D$99,2,FALSE),'Default drvr and elast'!$A$3:$C$3,0),FALSE)</f>
        <v>GDPPCAP</v>
      </c>
      <c r="AF420" s="4"/>
      <c r="AG420" s="6">
        <f ca="1">IF($AF420="",SUMIFS('Growth rates'!D$4:D$922,'Growth rates'!$B$4:$B$922,Demands_tra!$A420,'Growth rates'!$C$4:$C$922,$AE420),SUMIFS('Growth rates'!D$4:D$922,'Growth rates'!$B$4:$B$922,Demands_tra!$A420,'Growth rates'!$C$4:$C$922,$AF420))</f>
        <v>1</v>
      </c>
      <c r="AH420" s="6">
        <f ca="1">IF($AF420="",SUMIFS('Growth rates'!E$4:E$922,'Growth rates'!$B$4:$B$922,Demands_tra!$A420,'Growth rates'!$C$4:$C$922,$AE420),SUMIFS('Growth rates'!E$4:E$922,'Growth rates'!$B$4:$B$922,Demands_tra!$A420,'Growth rates'!$C$4:$C$922,$AF420))</f>
        <v>1.02452985829096</v>
      </c>
      <c r="AI420" s="6">
        <f ca="1">IF($AF420="",SUMIFS('Growth rates'!F$4:F$922,'Growth rates'!$B$4:$B$922,Demands_tra!$A420,'Growth rates'!$C$4:$C$922,$AE420),SUMIFS('Growth rates'!F$4:F$922,'Growth rates'!$B$4:$B$922,Demands_tra!$A420,'Growth rates'!$C$4:$C$922,$AF420))</f>
        <v>1.27339265664415</v>
      </c>
      <c r="AJ420" s="6">
        <f ca="1">IF($AF420="",SUMIFS('Growth rates'!G$4:G$922,'Growth rates'!$B$4:$B$922,Demands_tra!$A420,'Growth rates'!$C$4:$C$922,$AE420),SUMIFS('Growth rates'!G$4:G$922,'Growth rates'!$B$4:$B$922,Demands_tra!$A420,'Growth rates'!$C$4:$C$922,$AF420))</f>
        <v>1.54465582806161</v>
      </c>
      <c r="AK420" s="6">
        <f ca="1">IF($AF420="",SUMIFS('Growth rates'!H$4:H$922,'Growth rates'!$B$4:$B$922,Demands_tra!$A420,'Growth rates'!$C$4:$C$922,$AE420),SUMIFS('Growth rates'!H$4:H$922,'Growth rates'!$B$4:$B$922,Demands_tra!$A420,'Growth rates'!$C$4:$C$922,$AF420))</f>
        <v>1.81281998780747</v>
      </c>
      <c r="AL420" s="6">
        <f ca="1">IF($AF420="",SUMIFS('Growth rates'!I$4:I$922,'Growth rates'!$B$4:$B$922,Demands_tra!$A420,'Growth rates'!$C$4:$C$922,$AE420),SUMIFS('Growth rates'!I$4:I$922,'Growth rates'!$B$4:$B$922,Demands_tra!$A420,'Growth rates'!$C$4:$C$922,$AF420))</f>
        <v>2.06778382856818</v>
      </c>
      <c r="AM420" s="6">
        <f ca="1">IF($AF420="",SUMIFS('Growth rates'!J$4:J$922,'Growth rates'!$B$4:$B$922,Demands_tra!$A420,'Growth rates'!$C$4:$C$922,$AE420),SUMIFS('Growth rates'!J$4:J$922,'Growth rates'!$B$4:$B$922,Demands_tra!$A420,'Growth rates'!$C$4:$C$922,$AF420))</f>
        <v>2.31650302234424</v>
      </c>
      <c r="AN420" s="6">
        <f ca="1">IF($AF420="",SUMIFS('Growth rates'!K$4:K$922,'Growth rates'!$B$4:$B$922,Demands_tra!$A420,'Growth rates'!$C$4:$C$922,$AE420),SUMIFS('Growth rates'!K$4:K$922,'Growth rates'!$B$4:$B$922,Demands_tra!$A420,'Growth rates'!$C$4:$C$922,$AF420))</f>
        <v>2.56162432418135</v>
      </c>
      <c r="AO420" s="6">
        <f ca="1">IF($AF420="",SUMIFS('Growth rates'!L$4:L$922,'Growth rates'!$B$4:$B$922,Demands_tra!$A420,'Growth rates'!$C$4:$C$922,$AE420),SUMIFS('Growth rates'!L$4:L$922,'Growth rates'!$B$4:$B$922,Demands_tra!$A420,'Growth rates'!$C$4:$C$922,$AF420))</f>
        <v>2.80885971574661</v>
      </c>
      <c r="AP420" s="6">
        <f ca="1">IF($AF420="",SUMIFS('Growth rates'!M$4:M$922,'Growth rates'!$B$4:$B$922,Demands_tra!$A420,'Growth rates'!$C$4:$C$922,$AE420),SUMIFS('Growth rates'!M$4:M$922,'Growth rates'!$B$4:$B$922,Demands_tra!$A420,'Growth rates'!$C$4:$C$922,$AF420))</f>
        <v>3.06370838114509</v>
      </c>
      <c r="AQ420" s="6">
        <f ca="1">IF($AF420="",SUMIFS('Growth rates'!N$4:N$922,'Growth rates'!$B$4:$B$922,Demands_tra!$A420,'Growth rates'!$C$4:$C$922,$AE420),SUMIFS('Growth rates'!N$4:N$922,'Growth rates'!$B$4:$B$922,Demands_tra!$A420,'Growth rates'!$C$4:$C$922,$AF420))</f>
        <v>3.33911810804935</v>
      </c>
      <c r="AR420" s="6">
        <f ca="1">IF($AF420="",SUMIFS('Growth rates'!O$4:O$922,'Growth rates'!$B$4:$B$922,Demands_tra!$A420,'Growth rates'!$C$4:$C$922,$AE420),SUMIFS('Growth rates'!O$4:O$922,'Growth rates'!$B$4:$B$922,Demands_tra!$A420,'Growth rates'!$C$4:$C$922,$AF420))</f>
        <v>3.63533178097863</v>
      </c>
      <c r="AS420" s="6">
        <f ca="1">IF($AF420="",SUMIFS('Growth rates'!P$4:P$922,'Growth rates'!$B$4:$B$922,Demands_tra!$A420,'Growth rates'!$C$4:$C$922,$AE420),SUMIFS('Growth rates'!P$4:P$922,'Growth rates'!$B$4:$B$922,Demands_tra!$A420,'Growth rates'!$C$4:$C$922,$AF420))</f>
        <v>3.94518430960285</v>
      </c>
      <c r="AT420" s="6">
        <f ca="1">IF($AF420="",SUMIFS('Growth rates'!Q$4:Q$922,'Growth rates'!$B$4:$B$922,Demands_tra!$A420,'Growth rates'!$C$4:$C$922,$AE420),SUMIFS('Growth rates'!Q$4:Q$922,'Growth rates'!$B$4:$B$922,Demands_tra!$A420,'Growth rates'!$C$4:$C$922,$AF420))</f>
        <v>4.26511363017723</v>
      </c>
      <c r="AU420" s="6">
        <f ca="1">IF($AF420="",SUMIFS('Growth rates'!R$4:R$922,'Growth rates'!$B$4:$B$922,Demands_tra!$A420,'Growth rates'!$C$4:$C$922,$AE420),SUMIFS('Growth rates'!R$4:R$922,'Growth rates'!$B$4:$B$922,Demands_tra!$A420,'Growth rates'!$C$4:$C$922,$AF420))</f>
        <v>4.59369076356374</v>
      </c>
      <c r="AV420" s="6">
        <f ca="1">IF($AF420="",SUMIFS('Growth rates'!S$4:S$922,'Growth rates'!$B$4:$B$922,Demands_tra!$A420,'Growth rates'!$C$4:$C$922,$AE420),SUMIFS('Growth rates'!S$4:S$922,'Growth rates'!$B$4:$B$922,Demands_tra!$A420,'Growth rates'!$C$4:$C$922,$AF420))</f>
        <v>4.93456428136288</v>
      </c>
      <c r="AW420" s="6">
        <f ca="1">IF($AF420="",SUMIFS('Growth rates'!T$4:T$922,'Growth rates'!$B$4:$B$922,Demands_tra!$A420,'Growth rates'!$C$4:$C$922,$AE420),SUMIFS('Growth rates'!T$4:T$922,'Growth rates'!$B$4:$B$922,Demands_tra!$A420,'Growth rates'!$C$4:$C$922,$AF420))</f>
        <v>5.29083676575762</v>
      </c>
      <c r="AX420" s="6">
        <f ca="1">IF($AF420="",SUMIFS('Growth rates'!U$4:U$922,'Growth rates'!$B$4:$B$922,Demands_tra!$A420,'Growth rates'!$C$4:$C$922,$AE420),SUMIFS('Growth rates'!U$4:U$922,'Growth rates'!$B$4:$B$922,Demands_tra!$A420,'Growth rates'!$C$4:$C$922,$AF420))</f>
        <v>5.66632280704435</v>
      </c>
      <c r="AY420" s="6">
        <f ca="1">IF($AF420="",SUMIFS('Growth rates'!V$4:V$922,'Growth rates'!$B$4:$B$922,Demands_tra!$A420,'Growth rates'!$C$4:$C$922,$AE420),SUMIFS('Growth rates'!V$4:V$922,'Growth rates'!$B$4:$B$922,Demands_tra!$A420,'Growth rates'!$C$4:$C$922,$AF420))</f>
        <v>0</v>
      </c>
      <c r="AZ420" s="6">
        <f ca="1">IF($AF420="",SUMIFS('Growth rates'!W$4:W$922,'Growth rates'!$B$4:$B$922,Demands_tra!$A420,'Growth rates'!$C$4:$C$922,$AE420),SUMIFS('Growth rates'!W$4:W$922,'Growth rates'!$B$4:$B$922,Demands_tra!$A420,'Growth rates'!$C$4:$C$922,$AF420))</f>
        <v>0</v>
      </c>
      <c r="BA420" s="6">
        <f ca="1">IF($AF420="",SUMIFS('Growth rates'!X$4:X$922,'Growth rates'!$B$4:$B$922,Demands_tra!$A420,'Growth rates'!$C$4:$C$922,$AE420),SUMIFS('Growth rates'!X$4:X$922,'Growth rates'!$B$4:$B$922,Demands_tra!$A420,'Growth rates'!$C$4:$C$922,$AF420))</f>
        <v>0</v>
      </c>
      <c r="BB420" s="6">
        <f ca="1">IF($AF420="",SUMIFS('Growth rates'!Y$4:Y$922,'Growth rates'!$B$4:$B$922,Demands_tra!$A420,'Growth rates'!$C$4:$C$922,$AE420),SUMIFS('Growth rates'!Y$4:Y$922,'Growth rates'!$B$4:$B$922,Demands_tra!$A420,'Growth rates'!$C$4:$C$922,$AF420))</f>
        <v>0</v>
      </c>
      <c r="BC420" s="6">
        <f ca="1">IF($AF420="",SUMIFS('Growth rates'!Z$4:Z$922,'Growth rates'!$B$4:$B$922,Demands_tra!$A420,'Growth rates'!$C$4:$C$922,$AE420),SUMIFS('Growth rates'!Z$4:Z$922,'Growth rates'!$B$4:$B$922,Demands_tra!$A420,'Growth rates'!$C$4:$C$922,$AF420))</f>
        <v>0</v>
      </c>
      <c r="BD420" s="6">
        <f ca="1">IF($AF420="",SUMIFS('Growth rates'!AA$4:AA$922,'Growth rates'!$B$4:$B$922,Demands_tra!$A420,'Growth rates'!$C$4:$C$922,$AE420),SUMIFS('Growth rates'!AA$4:AA$922,'Growth rates'!$B$4:$B$922,Demands_tra!$A420,'Growth rates'!$C$4:$C$922,$AF420))</f>
        <v>0</v>
      </c>
      <c r="BE420" s="6">
        <f ca="1">IF($AF420="",SUMIFS('Growth rates'!AB$4:AB$922,'Growth rates'!$B$4:$B$922,Demands_tra!$A420,'Growth rates'!$C$4:$C$922,$AE420),SUMIFS('Growth rates'!AB$4:AB$922,'Growth rates'!$B$4:$B$922,Demands_tra!$A420,'Growth rates'!$C$4:$C$922,$AF420))</f>
        <v>0</v>
      </c>
      <c r="BF420" s="6">
        <f ca="1">IF($AF420="",SUMIFS('Growth rates'!AC$4:AC$922,'Growth rates'!$B$4:$B$922,Demands_tra!$A420,'Growth rates'!$C$4:$C$922,$AE420),SUMIFS('Growth rates'!AC$4:AC$922,'Growth rates'!$B$4:$B$922,Demands_tra!$A420,'Growth rates'!$C$4:$C$922,$AF420))</f>
        <v>0</v>
      </c>
      <c r="BH420" t="str">
        <f ca="1">VLOOKUP($C420,'Default drvr and elast'!$A$4:$F$49,MATCH(VLOOKUP(A420,Classification!$B$4:$D$42,3,FALSE),'Default drvr and elast'!$D$3:$F$3,0)+3,FALSE)</f>
        <v>High2</v>
      </c>
      <c r="BJ420" s="6">
        <f ca="1">IF($BI420="",SUMIF(Elasticities!$B$5:$B$52,Demands_tra!$BH420,Elasticities!C$5:C$52),SUMIF(Elasticities!$B$5:$B$52,Demands_tra!$BI420,Elasticities!C$5:C$52))</f>
        <v>0.999999999999992</v>
      </c>
      <c r="BK420" s="6">
        <f ca="1">IF($BI420="",SUMIF(Elasticities!$B$5:$B$52,Demands_tra!$BH420,Elasticities!D$5:D$52),SUMIF(Elasticities!$B$5:$B$52,Demands_tra!$BI420,Elasticities!D$5:D$52))</f>
        <v>0.997560975609749</v>
      </c>
      <c r="BL420" s="6">
        <f ca="1">IF($BI420="",SUMIF(Elasticities!$B$5:$B$52,Demands_tra!$BH420,Elasticities!E$5:E$52),SUMIF(Elasticities!$B$5:$B$52,Demands_tra!$BI420,Elasticities!E$5:E$52))</f>
        <v>0.985365853658529</v>
      </c>
      <c r="BM420" s="6">
        <f ca="1">IF($BI420="",SUMIF(Elasticities!$B$5:$B$52,Demands_tra!$BH420,Elasticities!F$5:F$52),SUMIF(Elasticities!$B$5:$B$52,Demands_tra!$BI420,Elasticities!F$5:F$52))</f>
        <v>0.973170731707309</v>
      </c>
      <c r="BN420" s="6">
        <f ca="1">IF($BI420="",SUMIF(Elasticities!$B$5:$B$52,Demands_tra!$BH420,Elasticities!G$5:G$52),SUMIF(Elasticities!$B$5:$B$52,Demands_tra!$BI420,Elasticities!G$5:G$52))</f>
        <v>0.96097560975609</v>
      </c>
      <c r="BO420" s="6">
        <f ca="1">IF($BI420="",SUMIF(Elasticities!$B$5:$B$52,Demands_tra!$BH420,Elasticities!H$5:H$52),SUMIF(Elasticities!$B$5:$B$52,Demands_tra!$BI420,Elasticities!H$5:H$52))</f>
        <v>0.948780487804871</v>
      </c>
      <c r="BP420" s="6">
        <f ca="1">IF($BI420="",SUMIF(Elasticities!$B$5:$B$52,Demands_tra!$BH420,Elasticities!I$5:I$52),SUMIF(Elasticities!$B$5:$B$52,Demands_tra!$BI420,Elasticities!I$5:I$52))</f>
        <v>0.936585365853651</v>
      </c>
      <c r="BQ420" s="6">
        <f ca="1">IF($BI420="",SUMIF(Elasticities!$B$5:$B$52,Demands_tra!$BH420,Elasticities!J$5:J$52),SUMIF(Elasticities!$B$5:$B$52,Demands_tra!$BI420,Elasticities!J$5:J$52))</f>
        <v>0.924390243902432</v>
      </c>
      <c r="BR420" s="6">
        <f ca="1">IF($BI420="",SUMIF(Elasticities!$B$5:$B$52,Demands_tra!$BH420,Elasticities!K$5:K$52),SUMIF(Elasticities!$B$5:$B$52,Demands_tra!$BI420,Elasticities!K$5:K$52))</f>
        <v>0.912195121951213</v>
      </c>
      <c r="BS420" s="6">
        <f ca="1">IF($BI420="",SUMIF(Elasticities!$B$5:$B$52,Demands_tra!$BH420,Elasticities!L$5:L$52),SUMIF(Elasticities!$B$5:$B$52,Demands_tra!$BI420,Elasticities!L$5:L$52))</f>
        <v>0.899999999999992</v>
      </c>
      <c r="BT420" s="6">
        <f ca="1">IF($BI420="",SUMIF(Elasticities!$B$5:$B$52,Demands_tra!$BH420,Elasticities!M$5:M$52),SUMIF(Elasticities!$B$5:$B$52,Demands_tra!$BI420,Elasticities!M$5:M$52))</f>
        <v>0.887499999999992</v>
      </c>
      <c r="BU420" s="6">
        <f ca="1">IF($BI420="",SUMIF(Elasticities!$B$5:$B$52,Demands_tra!$BH420,Elasticities!N$5:N$52),SUMIF(Elasticities!$B$5:$B$52,Demands_tra!$BI420,Elasticities!N$5:N$52))</f>
        <v>0.874999999999992</v>
      </c>
      <c r="BV420" s="6">
        <f ca="1">IF($BI420="",SUMIF(Elasticities!$B$5:$B$52,Demands_tra!$BH420,Elasticities!O$5:O$52),SUMIF(Elasticities!$B$5:$B$52,Demands_tra!$BI420,Elasticities!O$5:O$52))</f>
        <v>0.862499999999992</v>
      </c>
      <c r="BW420" s="6">
        <f ca="1">IF($BI420="",SUMIF(Elasticities!$B$5:$B$52,Demands_tra!$BH420,Elasticities!P$5:P$52),SUMIF(Elasticities!$B$5:$B$52,Demands_tra!$BI420,Elasticities!P$5:P$52))</f>
        <v>0.849999999999993</v>
      </c>
      <c r="BX420" s="6">
        <f ca="1">IF($BI420="",SUMIF(Elasticities!$B$5:$B$52,Demands_tra!$BH420,Elasticities!Q$5:Q$52),SUMIF(Elasticities!$B$5:$B$52,Demands_tra!$BI420,Elasticities!Q$5:Q$52))</f>
        <v>0.837499999999992</v>
      </c>
      <c r="BY420" s="6">
        <f ca="1">IF($BI420="",SUMIF(Elasticities!$B$5:$B$52,Demands_tra!$BH420,Elasticities!R$5:R$52),SUMIF(Elasticities!$B$5:$B$52,Demands_tra!$BI420,Elasticities!R$5:R$52))</f>
        <v>0.824999999999992</v>
      </c>
      <c r="BZ420" s="6">
        <f ca="1">IF($BI420="",SUMIF(Elasticities!$B$5:$B$52,Demands_tra!$BH420,Elasticities!S$5:S$52),SUMIF(Elasticities!$B$5:$B$52,Demands_tra!$BI420,Elasticities!S$5:S$52))</f>
        <v>0.812499999999992</v>
      </c>
      <c r="CA420" s="6">
        <f ca="1">IF($BI420="",SUMIF(Elasticities!$B$5:$B$52,Demands_tra!$BH420,Elasticities!T$5:T$52),SUMIF(Elasticities!$B$5:$B$52,Demands_tra!$BI420,Elasticities!T$5:T$52))</f>
        <v>0.799999999999992</v>
      </c>
      <c r="CB420" s="6" t="e">
        <f ca="1">IF($BI420="",SUMIF(Elasticities!$B$5:$B$52,Demands_tra!$BH420,Elasticities!U$5:U$52),SUMIF(Elasticities!$B$5:$B$52,Demands_tra!$BI420,Elasticities!U$5:U$52))</f>
        <v>#VALUE!</v>
      </c>
      <c r="CC420" s="6" t="e">
        <f ca="1">IF($BI420="",SUMIF(Elasticities!$B$5:$B$52,Demands_tra!$BH420,Elasticities!V$5:V$52),SUMIF(Elasticities!$B$5:$B$52,Demands_tra!$BI420,Elasticities!V$5:V$52))</f>
        <v>#VALUE!</v>
      </c>
      <c r="CD420" s="6" t="e">
        <f ca="1">IF($BI420="",SUMIF(Elasticities!$B$5:$B$52,Demands_tra!$BH420,Elasticities!W$5:W$52),SUMIF(Elasticities!$B$5:$B$52,Demands_tra!$BI420,Elasticities!W$5:W$52))</f>
        <v>#VALUE!</v>
      </c>
      <c r="CE420" s="6" t="e">
        <f ca="1">IF($BI420="",SUMIF(Elasticities!$B$5:$B$52,Demands_tra!$BH420,Elasticities!X$5:X$52),SUMIF(Elasticities!$B$5:$B$52,Demands_tra!$BI420,Elasticities!X$5:X$52))</f>
        <v>#VALUE!</v>
      </c>
      <c r="CF420" s="6" t="e">
        <f ca="1">IF($BI420="",SUMIF(Elasticities!$B$5:$B$52,Demands_tra!$BH420,Elasticities!Y$5:Y$52),SUMIF(Elasticities!$B$5:$B$52,Demands_tra!$BI420,Elasticities!Y$5:Y$52))</f>
        <v>#VALUE!</v>
      </c>
      <c r="CG420" s="6" t="e">
        <f ca="1">IF($BI420="",SUMIF(Elasticities!$B$5:$B$52,Demands_tra!$BH420,Elasticities!Z$5:Z$52),SUMIF(Elasticities!$B$5:$B$52,Demands_tra!$BI420,Elasticities!Z$5:Z$52))</f>
        <v>#VALUE!</v>
      </c>
      <c r="CH420" s="6" t="e">
        <f ca="1">IF($BI420="",SUMIF(Elasticities!$B$5:$B$52,Demands_tra!$BH420,Elasticities!AA$5:AA$52),SUMIF(Elasticities!$B$5:$B$52,Demands_tra!$BI420,Elasticities!AA$5:AA$52))</f>
        <v>#VALUE!</v>
      </c>
      <c r="CI420" s="6" t="e">
        <f ca="1">IF($BI420="",SUMIF(Elasticities!$B$5:$B$52,Demands_tra!$BH420,Elasticities!AB$5:AB$52),SUMIF(Elasticities!$B$5:$B$52,Demands_tra!$BI420,Elasticities!AB$5:AB$52))</f>
        <v>#VALUE!</v>
      </c>
    </row>
    <row r="421" spans="1:87">
      <c r="A421" t="str">
        <f>IF(BYDem_tra!B420="","\I:",BYDem_tra!B420)</f>
        <v>WestBalkans</v>
      </c>
      <c r="B421" t="str">
        <f>BYDem_tra!E420</f>
        <v>Trd_hdt</v>
      </c>
      <c r="C421" t="str">
        <f t="shared" si="272"/>
        <v>Trd_hdt</v>
      </c>
      <c r="D421" s="3">
        <f>SUMIFS(BYDem_tra!$M$2:$M$2000,BYDem_tra!$B$2:$B$2000,Demands_tra!$A421,BYDem_tra!$E$2:$E$2000,Demands_tra!$B421)</f>
        <v>16.31</v>
      </c>
      <c r="E421" s="3">
        <f ca="1" t="shared" si="273"/>
        <v>16.6213103990311</v>
      </c>
      <c r="F421" s="3">
        <f ca="1" t="shared" si="274"/>
        <v>20.0607017988045</v>
      </c>
      <c r="G421" s="3">
        <f ca="1" t="shared" si="275"/>
        <v>23.8258178754856</v>
      </c>
      <c r="H421" s="3">
        <f ca="1" t="shared" si="276"/>
        <v>27.2681983886852</v>
      </c>
      <c r="I421" s="3">
        <f ca="1" t="shared" si="277"/>
        <v>30.2405343855336</v>
      </c>
      <c r="J421" s="3">
        <f ca="1" t="shared" si="278"/>
        <v>32.8953536095173</v>
      </c>
      <c r="K421" s="3">
        <f ca="1" t="shared" si="279"/>
        <v>35.3206402711897</v>
      </c>
      <c r="L421" s="3">
        <f ca="1" t="shared" si="280"/>
        <v>37.6168268492255</v>
      </c>
      <c r="M421" s="3">
        <f ca="1" t="shared" si="281"/>
        <v>39.8483011755901</v>
      </c>
      <c r="N421" s="3">
        <f ca="1" t="shared" si="282"/>
        <v>42.1452151589091</v>
      </c>
      <c r="O421" s="3">
        <f ca="1" t="shared" si="283"/>
        <v>44.4786499380041</v>
      </c>
      <c r="P421" s="3">
        <f ca="1" t="shared" si="284"/>
        <v>46.7537323395417</v>
      </c>
      <c r="Q421" s="3">
        <f ca="1" t="shared" si="285"/>
        <v>48.9366241976086</v>
      </c>
      <c r="R421" s="3">
        <f ca="1" t="shared" si="286"/>
        <v>51.0252979836637</v>
      </c>
      <c r="S421" s="3">
        <f ca="1" t="shared" si="287"/>
        <v>53.0612887395658</v>
      </c>
      <c r="T421" s="3">
        <f ca="1" t="shared" si="288"/>
        <v>55.0693574956985</v>
      </c>
      <c r="U421" s="3">
        <f ca="1" t="shared" si="289"/>
        <v>57.0588549674077</v>
      </c>
      <c r="V421" s="3" t="e">
        <f ca="1" t="shared" si="264"/>
        <v>#VALUE!</v>
      </c>
      <c r="W421" s="3" t="e">
        <f ca="1" t="shared" si="265"/>
        <v>#DIV/0!</v>
      </c>
      <c r="X421" s="3" t="e">
        <f ca="1" t="shared" si="266"/>
        <v>#DIV/0!</v>
      </c>
      <c r="Y421" s="3" t="e">
        <f ca="1" t="shared" si="267"/>
        <v>#DIV/0!</v>
      </c>
      <c r="Z421" s="3" t="e">
        <f ca="1" t="shared" si="268"/>
        <v>#DIV/0!</v>
      </c>
      <c r="AA421" s="3" t="e">
        <f ca="1" t="shared" si="269"/>
        <v>#DIV/0!</v>
      </c>
      <c r="AB421" s="3" t="e">
        <f ca="1" t="shared" si="270"/>
        <v>#DIV/0!</v>
      </c>
      <c r="AC421" s="3" t="e">
        <f ca="1" t="shared" si="271"/>
        <v>#DIV/0!</v>
      </c>
      <c r="AE421" s="34" t="str">
        <f ca="1">VLOOKUP($C421,'Default drvr and elast'!$A$4:$C$49,MATCH(VLOOKUP(A421,Classification!$B$4:$D$99,2,FALSE),'Default drvr and elast'!$A$3:$C$3,0),FALSE)</f>
        <v>GDP</v>
      </c>
      <c r="AF421" s="4"/>
      <c r="AG421" s="6">
        <f ca="1">IF($AF421="",SUMIFS('Growth rates'!D$4:D$922,'Growth rates'!$B$4:$B$922,Demands_tra!$A421,'Growth rates'!$C$4:$C$922,$AE421),SUMIFS('Growth rates'!D$4:D$922,'Growth rates'!$B$4:$B$922,Demands_tra!$A421,'Growth rates'!$C$4:$C$922,$AF421))</f>
        <v>1</v>
      </c>
      <c r="AH421" s="6">
        <f ca="1">IF($AF421="",SUMIFS('Growth rates'!E$4:E$922,'Growth rates'!$B$4:$B$922,Demands_tra!$A421,'Growth rates'!$C$4:$C$922,$AE421),SUMIFS('Growth rates'!E$4:E$922,'Growth rates'!$B$4:$B$922,Demands_tra!$A421,'Growth rates'!$C$4:$C$922,$AF421))</f>
        <v>1.01913375531275</v>
      </c>
      <c r="AI421" s="6">
        <f ca="1">IF($AF421="",SUMIFS('Growth rates'!F$4:F$922,'Growth rates'!$B$4:$B$922,Demands_tra!$A421,'Growth rates'!$C$4:$C$922,$AE421),SUMIFS('Growth rates'!F$4:F$922,'Growth rates'!$B$4:$B$922,Demands_tra!$A421,'Growth rates'!$C$4:$C$922,$AF421))</f>
        <v>1.23315161622153</v>
      </c>
      <c r="AJ421" s="6">
        <f ca="1">IF($AF421="",SUMIFS('Growth rates'!G$4:G$922,'Growth rates'!$B$4:$B$922,Demands_tra!$A421,'Growth rates'!$C$4:$C$922,$AE421),SUMIFS('Growth rates'!G$4:G$922,'Growth rates'!$B$4:$B$922,Demands_tra!$A421,'Growth rates'!$C$4:$C$922,$AF421))</f>
        <v>1.47097780985759</v>
      </c>
      <c r="AK421" s="6">
        <f ca="1">IF($AF421="",SUMIFS('Growth rates'!H$4:H$922,'Growth rates'!$B$4:$B$922,Demands_tra!$A421,'Growth rates'!$C$4:$C$922,$AE421),SUMIFS('Growth rates'!H$4:H$922,'Growth rates'!$B$4:$B$922,Demands_tra!$A421,'Growth rates'!$C$4:$C$922,$AF421))</f>
        <v>1.69213690943865</v>
      </c>
      <c r="AL421" s="6">
        <f ca="1">IF($AF421="",SUMIFS('Growth rates'!I$4:I$922,'Growth rates'!$B$4:$B$922,Demands_tra!$A421,'Growth rates'!$C$4:$C$922,$AE421),SUMIFS('Growth rates'!I$4:I$922,'Growth rates'!$B$4:$B$922,Demands_tra!$A421,'Growth rates'!$C$4:$C$922,$AF421))</f>
        <v>1.88654360124696</v>
      </c>
      <c r="AM421" s="6">
        <f ca="1">IF($AF421="",SUMIFS('Growth rates'!J$4:J$922,'Growth rates'!$B$4:$B$922,Demands_tra!$A421,'Growth rates'!$C$4:$C$922,$AE421),SUMIFS('Growth rates'!J$4:J$922,'Growth rates'!$B$4:$B$922,Demands_tra!$A421,'Growth rates'!$C$4:$C$922,$AF421))</f>
        <v>2.06337727586039</v>
      </c>
      <c r="AN421" s="6">
        <f ca="1">IF($AF421="",SUMIFS('Growth rates'!K$4:K$922,'Growth rates'!$B$4:$B$922,Demands_tra!$A421,'Growth rates'!$C$4:$C$922,$AE421),SUMIFS('Growth rates'!K$4:K$922,'Growth rates'!$B$4:$B$922,Demands_tra!$A421,'Growth rates'!$C$4:$C$922,$AF421))</f>
        <v>2.2279477078463</v>
      </c>
      <c r="AO421" s="6">
        <f ca="1">IF($AF421="",SUMIFS('Growth rates'!L$4:L$922,'Growth rates'!$B$4:$B$922,Demands_tra!$A421,'Growth rates'!$C$4:$C$922,$AE421),SUMIFS('Growth rates'!L$4:L$922,'Growth rates'!$B$4:$B$922,Demands_tra!$A421,'Growth rates'!$C$4:$C$922,$AF421))</f>
        <v>2.38672772854871</v>
      </c>
      <c r="AP421" s="6">
        <f ca="1">IF($AF421="",SUMIFS('Growth rates'!M$4:M$922,'Growth rates'!$B$4:$B$922,Demands_tra!$A421,'Growth rates'!$C$4:$C$922,$AE421),SUMIFS('Growth rates'!M$4:M$922,'Growth rates'!$B$4:$B$922,Demands_tra!$A421,'Growth rates'!$C$4:$C$922,$AF421))</f>
        <v>2.54404271809451</v>
      </c>
      <c r="AQ421" s="6">
        <f ca="1">IF($AF421="",SUMIFS('Growth rates'!N$4:N$922,'Growth rates'!$B$4:$B$922,Demands_tra!$A421,'Growth rates'!$C$4:$C$922,$AE421),SUMIFS('Growth rates'!N$4:N$922,'Growth rates'!$B$4:$B$922,Demands_tra!$A421,'Growth rates'!$C$4:$C$922,$AF421))</f>
        <v>2.70927350008765</v>
      </c>
      <c r="AR421" s="6">
        <f ca="1">IF($AF421="",SUMIFS('Growth rates'!O$4:O$922,'Growth rates'!$B$4:$B$922,Demands_tra!$A421,'Growth rates'!$C$4:$C$922,$AE421),SUMIFS('Growth rates'!O$4:O$922,'Growth rates'!$B$4:$B$922,Demands_tra!$A421,'Growth rates'!$C$4:$C$922,$AF421))</f>
        <v>2.88070561673748</v>
      </c>
      <c r="AS421" s="6">
        <f ca="1">IF($AF421="",SUMIFS('Growth rates'!P$4:P$922,'Growth rates'!$B$4:$B$922,Demands_tra!$A421,'Growth rates'!$C$4:$C$922,$AE421),SUMIFS('Growth rates'!P$4:P$922,'Growth rates'!$B$4:$B$922,Demands_tra!$A421,'Growth rates'!$C$4:$C$922,$AF421))</f>
        <v>3.05154394385827</v>
      </c>
      <c r="AT421" s="6">
        <f ca="1">IF($AF421="",SUMIFS('Growth rates'!Q$4:Q$922,'Growth rates'!$B$4:$B$922,Demands_tra!$A421,'Growth rates'!$C$4:$C$922,$AE421),SUMIFS('Growth rates'!Q$4:Q$922,'Growth rates'!$B$4:$B$922,Demands_tra!$A421,'Growth rates'!$C$4:$C$922,$AF421))</f>
        <v>3.21916039351676</v>
      </c>
      <c r="AU421" s="6">
        <f ca="1">IF($AF421="",SUMIFS('Growth rates'!R$4:R$922,'Growth rates'!$B$4:$B$922,Demands_tra!$A421,'Growth rates'!$C$4:$C$922,$AE421),SUMIFS('Growth rates'!R$4:R$922,'Growth rates'!$B$4:$B$922,Demands_tra!$A421,'Growth rates'!$C$4:$C$922,$AF421))</f>
        <v>3.38321725886575</v>
      </c>
      <c r="AV421" s="6">
        <f ca="1">IF($AF421="",SUMIFS('Growth rates'!S$4:S$922,'Growth rates'!$B$4:$B$922,Demands_tra!$A421,'Growth rates'!$C$4:$C$922,$AE421),SUMIFS('Growth rates'!S$4:S$922,'Growth rates'!$B$4:$B$922,Demands_tra!$A421,'Growth rates'!$C$4:$C$922,$AF421))</f>
        <v>3.54684848747269</v>
      </c>
      <c r="AW421" s="6">
        <f ca="1">IF($AF421="",SUMIFS('Growth rates'!T$4:T$922,'Growth rates'!$B$4:$B$922,Demands_tra!$A421,'Growth rates'!$C$4:$C$922,$AE421),SUMIFS('Growth rates'!T$4:T$922,'Growth rates'!$B$4:$B$922,Demands_tra!$A421,'Growth rates'!$C$4:$C$922,$AF421))</f>
        <v>3.71205229495624</v>
      </c>
      <c r="AX421" s="6">
        <f ca="1">IF($AF421="",SUMIFS('Growth rates'!U$4:U$922,'Growth rates'!$B$4:$B$922,Demands_tra!$A421,'Growth rates'!$C$4:$C$922,$AE421),SUMIFS('Growth rates'!U$4:U$922,'Growth rates'!$B$4:$B$922,Demands_tra!$A421,'Growth rates'!$C$4:$C$922,$AF421))</f>
        <v>3.87968450893851</v>
      </c>
      <c r="AY421" s="6">
        <f ca="1">IF($AF421="",SUMIFS('Growth rates'!V$4:V$922,'Growth rates'!$B$4:$B$922,Demands_tra!$A421,'Growth rates'!$C$4:$C$922,$AE421),SUMIFS('Growth rates'!V$4:V$922,'Growth rates'!$B$4:$B$922,Demands_tra!$A421,'Growth rates'!$C$4:$C$922,$AF421))</f>
        <v>0</v>
      </c>
      <c r="AZ421" s="6">
        <f ca="1">IF($AF421="",SUMIFS('Growth rates'!W$4:W$922,'Growth rates'!$B$4:$B$922,Demands_tra!$A421,'Growth rates'!$C$4:$C$922,$AE421),SUMIFS('Growth rates'!W$4:W$922,'Growth rates'!$B$4:$B$922,Demands_tra!$A421,'Growth rates'!$C$4:$C$922,$AF421))</f>
        <v>0</v>
      </c>
      <c r="BA421" s="6">
        <f ca="1">IF($AF421="",SUMIFS('Growth rates'!X$4:X$922,'Growth rates'!$B$4:$B$922,Demands_tra!$A421,'Growth rates'!$C$4:$C$922,$AE421),SUMIFS('Growth rates'!X$4:X$922,'Growth rates'!$B$4:$B$922,Demands_tra!$A421,'Growth rates'!$C$4:$C$922,$AF421))</f>
        <v>0</v>
      </c>
      <c r="BB421" s="6">
        <f ca="1">IF($AF421="",SUMIFS('Growth rates'!Y$4:Y$922,'Growth rates'!$B$4:$B$922,Demands_tra!$A421,'Growth rates'!$C$4:$C$922,$AE421),SUMIFS('Growth rates'!Y$4:Y$922,'Growth rates'!$B$4:$B$922,Demands_tra!$A421,'Growth rates'!$C$4:$C$922,$AF421))</f>
        <v>0</v>
      </c>
      <c r="BC421" s="6">
        <f ca="1">IF($AF421="",SUMIFS('Growth rates'!Z$4:Z$922,'Growth rates'!$B$4:$B$922,Demands_tra!$A421,'Growth rates'!$C$4:$C$922,$AE421),SUMIFS('Growth rates'!Z$4:Z$922,'Growth rates'!$B$4:$B$922,Demands_tra!$A421,'Growth rates'!$C$4:$C$922,$AF421))</f>
        <v>0</v>
      </c>
      <c r="BD421" s="6">
        <f ca="1">IF($AF421="",SUMIFS('Growth rates'!AA$4:AA$922,'Growth rates'!$B$4:$B$922,Demands_tra!$A421,'Growth rates'!$C$4:$C$922,$AE421),SUMIFS('Growth rates'!AA$4:AA$922,'Growth rates'!$B$4:$B$922,Demands_tra!$A421,'Growth rates'!$C$4:$C$922,$AF421))</f>
        <v>0</v>
      </c>
      <c r="BE421" s="6">
        <f ca="1">IF($AF421="",SUMIFS('Growth rates'!AB$4:AB$922,'Growth rates'!$B$4:$B$922,Demands_tra!$A421,'Growth rates'!$C$4:$C$922,$AE421),SUMIFS('Growth rates'!AB$4:AB$922,'Growth rates'!$B$4:$B$922,Demands_tra!$A421,'Growth rates'!$C$4:$C$922,$AF421))</f>
        <v>0</v>
      </c>
      <c r="BF421" s="6">
        <f ca="1">IF($AF421="",SUMIFS('Growth rates'!AC$4:AC$922,'Growth rates'!$B$4:$B$922,Demands_tra!$A421,'Growth rates'!$C$4:$C$922,$AE421),SUMIFS('Growth rates'!AC$4:AC$922,'Growth rates'!$B$4:$B$922,Demands_tra!$A421,'Growth rates'!$C$4:$C$922,$AF421))</f>
        <v>0</v>
      </c>
      <c r="BH421" t="str">
        <f ca="1">VLOOKUP($C421,'Default drvr and elast'!$A$4:$F$49,MATCH(VLOOKUP(A421,Classification!$B$4:$D$42,3,FALSE),'Default drvr and elast'!$D$3:$F$3,0)+3,FALSE)</f>
        <v>High2</v>
      </c>
      <c r="BJ421" s="6">
        <f ca="1">IF($BI421="",SUMIF(Elasticities!$B$5:$B$52,Demands_tra!$BH421,Elasticities!C$5:C$52),SUMIF(Elasticities!$B$5:$B$52,Demands_tra!$BI421,Elasticities!C$5:C$52))</f>
        <v>0.999999999999992</v>
      </c>
      <c r="BK421" s="6">
        <f ca="1">IF($BI421="",SUMIF(Elasticities!$B$5:$B$52,Demands_tra!$BH421,Elasticities!D$5:D$52),SUMIF(Elasticities!$B$5:$B$52,Demands_tra!$BI421,Elasticities!D$5:D$52))</f>
        <v>0.997560975609749</v>
      </c>
      <c r="BL421" s="6">
        <f ca="1">IF($BI421="",SUMIF(Elasticities!$B$5:$B$52,Demands_tra!$BH421,Elasticities!E$5:E$52),SUMIF(Elasticities!$B$5:$B$52,Demands_tra!$BI421,Elasticities!E$5:E$52))</f>
        <v>0.985365853658529</v>
      </c>
      <c r="BM421" s="6">
        <f ca="1">IF($BI421="",SUMIF(Elasticities!$B$5:$B$52,Demands_tra!$BH421,Elasticities!F$5:F$52),SUMIF(Elasticities!$B$5:$B$52,Demands_tra!$BI421,Elasticities!F$5:F$52))</f>
        <v>0.973170731707309</v>
      </c>
      <c r="BN421" s="6">
        <f ca="1">IF($BI421="",SUMIF(Elasticities!$B$5:$B$52,Demands_tra!$BH421,Elasticities!G$5:G$52),SUMIF(Elasticities!$B$5:$B$52,Demands_tra!$BI421,Elasticities!G$5:G$52))</f>
        <v>0.96097560975609</v>
      </c>
      <c r="BO421" s="6">
        <f ca="1">IF($BI421="",SUMIF(Elasticities!$B$5:$B$52,Demands_tra!$BH421,Elasticities!H$5:H$52),SUMIF(Elasticities!$B$5:$B$52,Demands_tra!$BI421,Elasticities!H$5:H$52))</f>
        <v>0.948780487804871</v>
      </c>
      <c r="BP421" s="6">
        <f ca="1">IF($BI421="",SUMIF(Elasticities!$B$5:$B$52,Demands_tra!$BH421,Elasticities!I$5:I$52),SUMIF(Elasticities!$B$5:$B$52,Demands_tra!$BI421,Elasticities!I$5:I$52))</f>
        <v>0.936585365853651</v>
      </c>
      <c r="BQ421" s="6">
        <f ca="1">IF($BI421="",SUMIF(Elasticities!$B$5:$B$52,Demands_tra!$BH421,Elasticities!J$5:J$52),SUMIF(Elasticities!$B$5:$B$52,Demands_tra!$BI421,Elasticities!J$5:J$52))</f>
        <v>0.924390243902432</v>
      </c>
      <c r="BR421" s="6">
        <f ca="1">IF($BI421="",SUMIF(Elasticities!$B$5:$B$52,Demands_tra!$BH421,Elasticities!K$5:K$52),SUMIF(Elasticities!$B$5:$B$52,Demands_tra!$BI421,Elasticities!K$5:K$52))</f>
        <v>0.912195121951213</v>
      </c>
      <c r="BS421" s="6">
        <f ca="1">IF($BI421="",SUMIF(Elasticities!$B$5:$B$52,Demands_tra!$BH421,Elasticities!L$5:L$52),SUMIF(Elasticities!$B$5:$B$52,Demands_tra!$BI421,Elasticities!L$5:L$52))</f>
        <v>0.899999999999992</v>
      </c>
      <c r="BT421" s="6">
        <f ca="1">IF($BI421="",SUMIF(Elasticities!$B$5:$B$52,Demands_tra!$BH421,Elasticities!M$5:M$52),SUMIF(Elasticities!$B$5:$B$52,Demands_tra!$BI421,Elasticities!M$5:M$52))</f>
        <v>0.887499999999992</v>
      </c>
      <c r="BU421" s="6">
        <f ca="1">IF($BI421="",SUMIF(Elasticities!$B$5:$B$52,Demands_tra!$BH421,Elasticities!N$5:N$52),SUMIF(Elasticities!$B$5:$B$52,Demands_tra!$BI421,Elasticities!N$5:N$52))</f>
        <v>0.874999999999992</v>
      </c>
      <c r="BV421" s="6">
        <f ca="1">IF($BI421="",SUMIF(Elasticities!$B$5:$B$52,Demands_tra!$BH421,Elasticities!O$5:O$52),SUMIF(Elasticities!$B$5:$B$52,Demands_tra!$BI421,Elasticities!O$5:O$52))</f>
        <v>0.862499999999992</v>
      </c>
      <c r="BW421" s="6">
        <f ca="1">IF($BI421="",SUMIF(Elasticities!$B$5:$B$52,Demands_tra!$BH421,Elasticities!P$5:P$52),SUMIF(Elasticities!$B$5:$B$52,Demands_tra!$BI421,Elasticities!P$5:P$52))</f>
        <v>0.849999999999993</v>
      </c>
      <c r="BX421" s="6">
        <f ca="1">IF($BI421="",SUMIF(Elasticities!$B$5:$B$52,Demands_tra!$BH421,Elasticities!Q$5:Q$52),SUMIF(Elasticities!$B$5:$B$52,Demands_tra!$BI421,Elasticities!Q$5:Q$52))</f>
        <v>0.837499999999992</v>
      </c>
      <c r="BY421" s="6">
        <f ca="1">IF($BI421="",SUMIF(Elasticities!$B$5:$B$52,Demands_tra!$BH421,Elasticities!R$5:R$52),SUMIF(Elasticities!$B$5:$B$52,Demands_tra!$BI421,Elasticities!R$5:R$52))</f>
        <v>0.824999999999992</v>
      </c>
      <c r="BZ421" s="6">
        <f ca="1">IF($BI421="",SUMIF(Elasticities!$B$5:$B$52,Demands_tra!$BH421,Elasticities!S$5:S$52),SUMIF(Elasticities!$B$5:$B$52,Demands_tra!$BI421,Elasticities!S$5:S$52))</f>
        <v>0.812499999999992</v>
      </c>
      <c r="CA421" s="6">
        <f ca="1">IF($BI421="",SUMIF(Elasticities!$B$5:$B$52,Demands_tra!$BH421,Elasticities!T$5:T$52),SUMIF(Elasticities!$B$5:$B$52,Demands_tra!$BI421,Elasticities!T$5:T$52))</f>
        <v>0.799999999999992</v>
      </c>
      <c r="CB421" s="6" t="e">
        <f ca="1">IF($BI421="",SUMIF(Elasticities!$B$5:$B$52,Demands_tra!$BH421,Elasticities!U$5:U$52),SUMIF(Elasticities!$B$5:$B$52,Demands_tra!$BI421,Elasticities!U$5:U$52))</f>
        <v>#VALUE!</v>
      </c>
      <c r="CC421" s="6" t="e">
        <f ca="1">IF($BI421="",SUMIF(Elasticities!$B$5:$B$52,Demands_tra!$BH421,Elasticities!V$5:V$52),SUMIF(Elasticities!$B$5:$B$52,Demands_tra!$BI421,Elasticities!V$5:V$52))</f>
        <v>#VALUE!</v>
      </c>
      <c r="CD421" s="6" t="e">
        <f ca="1">IF($BI421="",SUMIF(Elasticities!$B$5:$B$52,Demands_tra!$BH421,Elasticities!W$5:W$52),SUMIF(Elasticities!$B$5:$B$52,Demands_tra!$BI421,Elasticities!W$5:W$52))</f>
        <v>#VALUE!</v>
      </c>
      <c r="CE421" s="6" t="e">
        <f ca="1">IF($BI421="",SUMIF(Elasticities!$B$5:$B$52,Demands_tra!$BH421,Elasticities!X$5:X$52),SUMIF(Elasticities!$B$5:$B$52,Demands_tra!$BI421,Elasticities!X$5:X$52))</f>
        <v>#VALUE!</v>
      </c>
      <c r="CF421" s="6" t="e">
        <f ca="1">IF($BI421="",SUMIF(Elasticities!$B$5:$B$52,Demands_tra!$BH421,Elasticities!Y$5:Y$52),SUMIF(Elasticities!$B$5:$B$52,Demands_tra!$BI421,Elasticities!Y$5:Y$52))</f>
        <v>#VALUE!</v>
      </c>
      <c r="CG421" s="6" t="e">
        <f ca="1">IF($BI421="",SUMIF(Elasticities!$B$5:$B$52,Demands_tra!$BH421,Elasticities!Z$5:Z$52),SUMIF(Elasticities!$B$5:$B$52,Demands_tra!$BI421,Elasticities!Z$5:Z$52))</f>
        <v>#VALUE!</v>
      </c>
      <c r="CH421" s="6" t="e">
        <f ca="1">IF($BI421="",SUMIF(Elasticities!$B$5:$B$52,Demands_tra!$BH421,Elasticities!AA$5:AA$52),SUMIF(Elasticities!$B$5:$B$52,Demands_tra!$BI421,Elasticities!AA$5:AA$52))</f>
        <v>#VALUE!</v>
      </c>
      <c r="CI421" s="6" t="e">
        <f ca="1">IF($BI421="",SUMIF(Elasticities!$B$5:$B$52,Demands_tra!$BH421,Elasticities!AB$5:AB$52),SUMIF(Elasticities!$B$5:$B$52,Demands_tra!$BI421,Elasticities!AB$5:AB$52))</f>
        <v>#VALUE!</v>
      </c>
    </row>
    <row r="422" spans="1:87">
      <c r="A422" t="str">
        <f>IF(BYDem_tra!B421="","\I:",BYDem_tra!B421)</f>
        <v>WestBalkans</v>
      </c>
      <c r="B422" t="str">
        <f>BYDem_tra!E421</f>
        <v>Trd_lcv</v>
      </c>
      <c r="C422" t="str">
        <f t="shared" si="272"/>
        <v>Trd_lcv</v>
      </c>
      <c r="D422" s="3">
        <f>SUMIFS(BYDem_tra!$M$2:$M$2000,BYDem_tra!$B$2:$B$2000,Demands_tra!$A422,BYDem_tra!$E$2:$E$2000,Demands_tra!$B422)</f>
        <v>11.49</v>
      </c>
      <c r="E422" s="3">
        <f ca="1" t="shared" si="273"/>
        <v>11.7093106367178</v>
      </c>
      <c r="F422" s="3">
        <f ca="1" t="shared" si="274"/>
        <v>14.1322785817452</v>
      </c>
      <c r="G422" s="3">
        <f ca="1" t="shared" si="275"/>
        <v>16.7847116731655</v>
      </c>
      <c r="H422" s="3">
        <f ca="1" t="shared" si="276"/>
        <v>19.2097853762105</v>
      </c>
      <c r="I422" s="3">
        <f ca="1" t="shared" si="277"/>
        <v>21.3037241011515</v>
      </c>
      <c r="J422" s="3">
        <f ca="1" t="shared" si="278"/>
        <v>23.1739799493166</v>
      </c>
      <c r="K422" s="3">
        <f ca="1" t="shared" si="279"/>
        <v>24.8825356662152</v>
      </c>
      <c r="L422" s="3">
        <f ca="1" t="shared" si="280"/>
        <v>26.5001435007726</v>
      </c>
      <c r="M422" s="3">
        <f ca="1" t="shared" si="281"/>
        <v>28.0721631212465</v>
      </c>
      <c r="N422" s="3">
        <f ca="1" t="shared" si="282"/>
        <v>29.6902833952094</v>
      </c>
      <c r="O422" s="3">
        <f ca="1" t="shared" si="283"/>
        <v>31.334131685326</v>
      </c>
      <c r="P422" s="3">
        <f ca="1" t="shared" si="284"/>
        <v>32.9368721386471</v>
      </c>
      <c r="Q422" s="3">
        <f ca="1" t="shared" si="285"/>
        <v>34.4746665867886</v>
      </c>
      <c r="R422" s="3">
        <f ca="1" t="shared" si="286"/>
        <v>35.9460866849967</v>
      </c>
      <c r="S422" s="3">
        <f ca="1" t="shared" si="287"/>
        <v>37.3803928643538</v>
      </c>
      <c r="T422" s="3">
        <f ca="1" t="shared" si="288"/>
        <v>38.795028671096</v>
      </c>
      <c r="U422" s="3">
        <f ca="1" t="shared" si="289"/>
        <v>40.1965814577262</v>
      </c>
      <c r="V422" s="3" t="e">
        <f ca="1" t="shared" si="264"/>
        <v>#VALUE!</v>
      </c>
      <c r="W422" s="3" t="e">
        <f ca="1" t="shared" si="265"/>
        <v>#DIV/0!</v>
      </c>
      <c r="X422" s="3" t="e">
        <f ca="1" t="shared" si="266"/>
        <v>#DIV/0!</v>
      </c>
      <c r="Y422" s="3" t="e">
        <f ca="1" t="shared" si="267"/>
        <v>#DIV/0!</v>
      </c>
      <c r="Z422" s="3" t="e">
        <f ca="1" t="shared" si="268"/>
        <v>#DIV/0!</v>
      </c>
      <c r="AA422" s="3" t="e">
        <f ca="1" t="shared" si="269"/>
        <v>#DIV/0!</v>
      </c>
      <c r="AB422" s="3" t="e">
        <f ca="1" t="shared" si="270"/>
        <v>#DIV/0!</v>
      </c>
      <c r="AC422" s="3" t="e">
        <f ca="1" t="shared" si="271"/>
        <v>#DIV/0!</v>
      </c>
      <c r="AE422" s="34" t="str">
        <f ca="1">VLOOKUP($C422,'Default drvr and elast'!$A$4:$C$49,MATCH(VLOOKUP(A422,Classification!$B$4:$D$99,2,FALSE),'Default drvr and elast'!$A$3:$C$3,0),FALSE)</f>
        <v>GDP</v>
      </c>
      <c r="AF422" s="4"/>
      <c r="AG422" s="6">
        <f ca="1">IF($AF422="",SUMIFS('Growth rates'!D$4:D$922,'Growth rates'!$B$4:$B$922,Demands_tra!$A422,'Growth rates'!$C$4:$C$922,$AE422),SUMIFS('Growth rates'!D$4:D$922,'Growth rates'!$B$4:$B$922,Demands_tra!$A422,'Growth rates'!$C$4:$C$922,$AF422))</f>
        <v>1</v>
      </c>
      <c r="AH422" s="6">
        <f ca="1">IF($AF422="",SUMIFS('Growth rates'!E$4:E$922,'Growth rates'!$B$4:$B$922,Demands_tra!$A422,'Growth rates'!$C$4:$C$922,$AE422),SUMIFS('Growth rates'!E$4:E$922,'Growth rates'!$B$4:$B$922,Demands_tra!$A422,'Growth rates'!$C$4:$C$922,$AF422))</f>
        <v>1.01913375531275</v>
      </c>
      <c r="AI422" s="6">
        <f ca="1">IF($AF422="",SUMIFS('Growth rates'!F$4:F$922,'Growth rates'!$B$4:$B$922,Demands_tra!$A422,'Growth rates'!$C$4:$C$922,$AE422),SUMIFS('Growth rates'!F$4:F$922,'Growth rates'!$B$4:$B$922,Demands_tra!$A422,'Growth rates'!$C$4:$C$922,$AF422))</f>
        <v>1.23315161622153</v>
      </c>
      <c r="AJ422" s="6">
        <f ca="1">IF($AF422="",SUMIFS('Growth rates'!G$4:G$922,'Growth rates'!$B$4:$B$922,Demands_tra!$A422,'Growth rates'!$C$4:$C$922,$AE422),SUMIFS('Growth rates'!G$4:G$922,'Growth rates'!$B$4:$B$922,Demands_tra!$A422,'Growth rates'!$C$4:$C$922,$AF422))</f>
        <v>1.47097780985759</v>
      </c>
      <c r="AK422" s="6">
        <f ca="1">IF($AF422="",SUMIFS('Growth rates'!H$4:H$922,'Growth rates'!$B$4:$B$922,Demands_tra!$A422,'Growth rates'!$C$4:$C$922,$AE422),SUMIFS('Growth rates'!H$4:H$922,'Growth rates'!$B$4:$B$922,Demands_tra!$A422,'Growth rates'!$C$4:$C$922,$AF422))</f>
        <v>1.69213690943865</v>
      </c>
      <c r="AL422" s="6">
        <f ca="1">IF($AF422="",SUMIFS('Growth rates'!I$4:I$922,'Growth rates'!$B$4:$B$922,Demands_tra!$A422,'Growth rates'!$C$4:$C$922,$AE422),SUMIFS('Growth rates'!I$4:I$922,'Growth rates'!$B$4:$B$922,Demands_tra!$A422,'Growth rates'!$C$4:$C$922,$AF422))</f>
        <v>1.88654360124696</v>
      </c>
      <c r="AM422" s="6">
        <f ca="1">IF($AF422="",SUMIFS('Growth rates'!J$4:J$922,'Growth rates'!$B$4:$B$922,Demands_tra!$A422,'Growth rates'!$C$4:$C$922,$AE422),SUMIFS('Growth rates'!J$4:J$922,'Growth rates'!$B$4:$B$922,Demands_tra!$A422,'Growth rates'!$C$4:$C$922,$AF422))</f>
        <v>2.06337727586039</v>
      </c>
      <c r="AN422" s="6">
        <f ca="1">IF($AF422="",SUMIFS('Growth rates'!K$4:K$922,'Growth rates'!$B$4:$B$922,Demands_tra!$A422,'Growth rates'!$C$4:$C$922,$AE422),SUMIFS('Growth rates'!K$4:K$922,'Growth rates'!$B$4:$B$922,Demands_tra!$A422,'Growth rates'!$C$4:$C$922,$AF422))</f>
        <v>2.2279477078463</v>
      </c>
      <c r="AO422" s="6">
        <f ca="1">IF($AF422="",SUMIFS('Growth rates'!L$4:L$922,'Growth rates'!$B$4:$B$922,Demands_tra!$A422,'Growth rates'!$C$4:$C$922,$AE422),SUMIFS('Growth rates'!L$4:L$922,'Growth rates'!$B$4:$B$922,Demands_tra!$A422,'Growth rates'!$C$4:$C$922,$AF422))</f>
        <v>2.38672772854871</v>
      </c>
      <c r="AP422" s="6">
        <f ca="1">IF($AF422="",SUMIFS('Growth rates'!M$4:M$922,'Growth rates'!$B$4:$B$922,Demands_tra!$A422,'Growth rates'!$C$4:$C$922,$AE422),SUMIFS('Growth rates'!M$4:M$922,'Growth rates'!$B$4:$B$922,Demands_tra!$A422,'Growth rates'!$C$4:$C$922,$AF422))</f>
        <v>2.54404271809451</v>
      </c>
      <c r="AQ422" s="6">
        <f ca="1">IF($AF422="",SUMIFS('Growth rates'!N$4:N$922,'Growth rates'!$B$4:$B$922,Demands_tra!$A422,'Growth rates'!$C$4:$C$922,$AE422),SUMIFS('Growth rates'!N$4:N$922,'Growth rates'!$B$4:$B$922,Demands_tra!$A422,'Growth rates'!$C$4:$C$922,$AF422))</f>
        <v>2.70927350008765</v>
      </c>
      <c r="AR422" s="6">
        <f ca="1">IF($AF422="",SUMIFS('Growth rates'!O$4:O$922,'Growth rates'!$B$4:$B$922,Demands_tra!$A422,'Growth rates'!$C$4:$C$922,$AE422),SUMIFS('Growth rates'!O$4:O$922,'Growth rates'!$B$4:$B$922,Demands_tra!$A422,'Growth rates'!$C$4:$C$922,$AF422))</f>
        <v>2.88070561673748</v>
      </c>
      <c r="AS422" s="6">
        <f ca="1">IF($AF422="",SUMIFS('Growth rates'!P$4:P$922,'Growth rates'!$B$4:$B$922,Demands_tra!$A422,'Growth rates'!$C$4:$C$922,$AE422),SUMIFS('Growth rates'!P$4:P$922,'Growth rates'!$B$4:$B$922,Demands_tra!$A422,'Growth rates'!$C$4:$C$922,$AF422))</f>
        <v>3.05154394385827</v>
      </c>
      <c r="AT422" s="6">
        <f ca="1">IF($AF422="",SUMIFS('Growth rates'!Q$4:Q$922,'Growth rates'!$B$4:$B$922,Demands_tra!$A422,'Growth rates'!$C$4:$C$922,$AE422),SUMIFS('Growth rates'!Q$4:Q$922,'Growth rates'!$B$4:$B$922,Demands_tra!$A422,'Growth rates'!$C$4:$C$922,$AF422))</f>
        <v>3.21916039351676</v>
      </c>
      <c r="AU422" s="6">
        <f ca="1">IF($AF422="",SUMIFS('Growth rates'!R$4:R$922,'Growth rates'!$B$4:$B$922,Demands_tra!$A422,'Growth rates'!$C$4:$C$922,$AE422),SUMIFS('Growth rates'!R$4:R$922,'Growth rates'!$B$4:$B$922,Demands_tra!$A422,'Growth rates'!$C$4:$C$922,$AF422))</f>
        <v>3.38321725886575</v>
      </c>
      <c r="AV422" s="6">
        <f ca="1">IF($AF422="",SUMIFS('Growth rates'!S$4:S$922,'Growth rates'!$B$4:$B$922,Demands_tra!$A422,'Growth rates'!$C$4:$C$922,$AE422),SUMIFS('Growth rates'!S$4:S$922,'Growth rates'!$B$4:$B$922,Demands_tra!$A422,'Growth rates'!$C$4:$C$922,$AF422))</f>
        <v>3.54684848747269</v>
      </c>
      <c r="AW422" s="6">
        <f ca="1">IF($AF422="",SUMIFS('Growth rates'!T$4:T$922,'Growth rates'!$B$4:$B$922,Demands_tra!$A422,'Growth rates'!$C$4:$C$922,$AE422),SUMIFS('Growth rates'!T$4:T$922,'Growth rates'!$B$4:$B$922,Demands_tra!$A422,'Growth rates'!$C$4:$C$922,$AF422))</f>
        <v>3.71205229495624</v>
      </c>
      <c r="AX422" s="6">
        <f ca="1">IF($AF422="",SUMIFS('Growth rates'!U$4:U$922,'Growth rates'!$B$4:$B$922,Demands_tra!$A422,'Growth rates'!$C$4:$C$922,$AE422),SUMIFS('Growth rates'!U$4:U$922,'Growth rates'!$B$4:$B$922,Demands_tra!$A422,'Growth rates'!$C$4:$C$922,$AF422))</f>
        <v>3.87968450893851</v>
      </c>
      <c r="AY422" s="6">
        <f ca="1">IF($AF422="",SUMIFS('Growth rates'!V$4:V$922,'Growth rates'!$B$4:$B$922,Demands_tra!$A422,'Growth rates'!$C$4:$C$922,$AE422),SUMIFS('Growth rates'!V$4:V$922,'Growth rates'!$B$4:$B$922,Demands_tra!$A422,'Growth rates'!$C$4:$C$922,$AF422))</f>
        <v>0</v>
      </c>
      <c r="AZ422" s="6">
        <f ca="1">IF($AF422="",SUMIFS('Growth rates'!W$4:W$922,'Growth rates'!$B$4:$B$922,Demands_tra!$A422,'Growth rates'!$C$4:$C$922,$AE422),SUMIFS('Growth rates'!W$4:W$922,'Growth rates'!$B$4:$B$922,Demands_tra!$A422,'Growth rates'!$C$4:$C$922,$AF422))</f>
        <v>0</v>
      </c>
      <c r="BA422" s="6">
        <f ca="1">IF($AF422="",SUMIFS('Growth rates'!X$4:X$922,'Growth rates'!$B$4:$B$922,Demands_tra!$A422,'Growth rates'!$C$4:$C$922,$AE422),SUMIFS('Growth rates'!X$4:X$922,'Growth rates'!$B$4:$B$922,Demands_tra!$A422,'Growth rates'!$C$4:$C$922,$AF422))</f>
        <v>0</v>
      </c>
      <c r="BB422" s="6">
        <f ca="1">IF($AF422="",SUMIFS('Growth rates'!Y$4:Y$922,'Growth rates'!$B$4:$B$922,Demands_tra!$A422,'Growth rates'!$C$4:$C$922,$AE422),SUMIFS('Growth rates'!Y$4:Y$922,'Growth rates'!$B$4:$B$922,Demands_tra!$A422,'Growth rates'!$C$4:$C$922,$AF422))</f>
        <v>0</v>
      </c>
      <c r="BC422" s="6">
        <f ca="1">IF($AF422="",SUMIFS('Growth rates'!Z$4:Z$922,'Growth rates'!$B$4:$B$922,Demands_tra!$A422,'Growth rates'!$C$4:$C$922,$AE422),SUMIFS('Growth rates'!Z$4:Z$922,'Growth rates'!$B$4:$B$922,Demands_tra!$A422,'Growth rates'!$C$4:$C$922,$AF422))</f>
        <v>0</v>
      </c>
      <c r="BD422" s="6">
        <f ca="1">IF($AF422="",SUMIFS('Growth rates'!AA$4:AA$922,'Growth rates'!$B$4:$B$922,Demands_tra!$A422,'Growth rates'!$C$4:$C$922,$AE422),SUMIFS('Growth rates'!AA$4:AA$922,'Growth rates'!$B$4:$B$922,Demands_tra!$A422,'Growth rates'!$C$4:$C$922,$AF422))</f>
        <v>0</v>
      </c>
      <c r="BE422" s="6">
        <f ca="1">IF($AF422="",SUMIFS('Growth rates'!AB$4:AB$922,'Growth rates'!$B$4:$B$922,Demands_tra!$A422,'Growth rates'!$C$4:$C$922,$AE422),SUMIFS('Growth rates'!AB$4:AB$922,'Growth rates'!$B$4:$B$922,Demands_tra!$A422,'Growth rates'!$C$4:$C$922,$AF422))</f>
        <v>0</v>
      </c>
      <c r="BF422" s="6">
        <f ca="1">IF($AF422="",SUMIFS('Growth rates'!AC$4:AC$922,'Growth rates'!$B$4:$B$922,Demands_tra!$A422,'Growth rates'!$C$4:$C$922,$AE422),SUMIFS('Growth rates'!AC$4:AC$922,'Growth rates'!$B$4:$B$922,Demands_tra!$A422,'Growth rates'!$C$4:$C$922,$AF422))</f>
        <v>0</v>
      </c>
      <c r="BH422" t="str">
        <f ca="1">VLOOKUP($C422,'Default drvr and elast'!$A$4:$F$49,MATCH(VLOOKUP(A422,Classification!$B$4:$D$42,3,FALSE),'Default drvr and elast'!$D$3:$F$3,0)+3,FALSE)</f>
        <v>High2</v>
      </c>
      <c r="BJ422" s="6">
        <f ca="1">IF($BI422="",SUMIF(Elasticities!$B$5:$B$52,Demands_tra!$BH422,Elasticities!C$5:C$52),SUMIF(Elasticities!$B$5:$B$52,Demands_tra!$BI422,Elasticities!C$5:C$52))</f>
        <v>0.999999999999992</v>
      </c>
      <c r="BK422" s="6">
        <f ca="1">IF($BI422="",SUMIF(Elasticities!$B$5:$B$52,Demands_tra!$BH422,Elasticities!D$5:D$52),SUMIF(Elasticities!$B$5:$B$52,Demands_tra!$BI422,Elasticities!D$5:D$52))</f>
        <v>0.997560975609749</v>
      </c>
      <c r="BL422" s="6">
        <f ca="1">IF($BI422="",SUMIF(Elasticities!$B$5:$B$52,Demands_tra!$BH422,Elasticities!E$5:E$52),SUMIF(Elasticities!$B$5:$B$52,Demands_tra!$BI422,Elasticities!E$5:E$52))</f>
        <v>0.985365853658529</v>
      </c>
      <c r="BM422" s="6">
        <f ca="1">IF($BI422="",SUMIF(Elasticities!$B$5:$B$52,Demands_tra!$BH422,Elasticities!F$5:F$52),SUMIF(Elasticities!$B$5:$B$52,Demands_tra!$BI422,Elasticities!F$5:F$52))</f>
        <v>0.973170731707309</v>
      </c>
      <c r="BN422" s="6">
        <f ca="1">IF($BI422="",SUMIF(Elasticities!$B$5:$B$52,Demands_tra!$BH422,Elasticities!G$5:G$52),SUMIF(Elasticities!$B$5:$B$52,Demands_tra!$BI422,Elasticities!G$5:G$52))</f>
        <v>0.96097560975609</v>
      </c>
      <c r="BO422" s="6">
        <f ca="1">IF($BI422="",SUMIF(Elasticities!$B$5:$B$52,Demands_tra!$BH422,Elasticities!H$5:H$52),SUMIF(Elasticities!$B$5:$B$52,Demands_tra!$BI422,Elasticities!H$5:H$52))</f>
        <v>0.948780487804871</v>
      </c>
      <c r="BP422" s="6">
        <f ca="1">IF($BI422="",SUMIF(Elasticities!$B$5:$B$52,Demands_tra!$BH422,Elasticities!I$5:I$52),SUMIF(Elasticities!$B$5:$B$52,Demands_tra!$BI422,Elasticities!I$5:I$52))</f>
        <v>0.936585365853651</v>
      </c>
      <c r="BQ422" s="6">
        <f ca="1">IF($BI422="",SUMIF(Elasticities!$B$5:$B$52,Demands_tra!$BH422,Elasticities!J$5:J$52),SUMIF(Elasticities!$B$5:$B$52,Demands_tra!$BI422,Elasticities!J$5:J$52))</f>
        <v>0.924390243902432</v>
      </c>
      <c r="BR422" s="6">
        <f ca="1">IF($BI422="",SUMIF(Elasticities!$B$5:$B$52,Demands_tra!$BH422,Elasticities!K$5:K$52),SUMIF(Elasticities!$B$5:$B$52,Demands_tra!$BI422,Elasticities!K$5:K$52))</f>
        <v>0.912195121951213</v>
      </c>
      <c r="BS422" s="6">
        <f ca="1">IF($BI422="",SUMIF(Elasticities!$B$5:$B$52,Demands_tra!$BH422,Elasticities!L$5:L$52),SUMIF(Elasticities!$B$5:$B$52,Demands_tra!$BI422,Elasticities!L$5:L$52))</f>
        <v>0.899999999999992</v>
      </c>
      <c r="BT422" s="6">
        <f ca="1">IF($BI422="",SUMIF(Elasticities!$B$5:$B$52,Demands_tra!$BH422,Elasticities!M$5:M$52),SUMIF(Elasticities!$B$5:$B$52,Demands_tra!$BI422,Elasticities!M$5:M$52))</f>
        <v>0.887499999999992</v>
      </c>
      <c r="BU422" s="6">
        <f ca="1">IF($BI422="",SUMIF(Elasticities!$B$5:$B$52,Demands_tra!$BH422,Elasticities!N$5:N$52),SUMIF(Elasticities!$B$5:$B$52,Demands_tra!$BI422,Elasticities!N$5:N$52))</f>
        <v>0.874999999999992</v>
      </c>
      <c r="BV422" s="6">
        <f ca="1">IF($BI422="",SUMIF(Elasticities!$B$5:$B$52,Demands_tra!$BH422,Elasticities!O$5:O$52),SUMIF(Elasticities!$B$5:$B$52,Demands_tra!$BI422,Elasticities!O$5:O$52))</f>
        <v>0.862499999999992</v>
      </c>
      <c r="BW422" s="6">
        <f ca="1">IF($BI422="",SUMIF(Elasticities!$B$5:$B$52,Demands_tra!$BH422,Elasticities!P$5:P$52),SUMIF(Elasticities!$B$5:$B$52,Demands_tra!$BI422,Elasticities!P$5:P$52))</f>
        <v>0.849999999999993</v>
      </c>
      <c r="BX422" s="6">
        <f ca="1">IF($BI422="",SUMIF(Elasticities!$B$5:$B$52,Demands_tra!$BH422,Elasticities!Q$5:Q$52),SUMIF(Elasticities!$B$5:$B$52,Demands_tra!$BI422,Elasticities!Q$5:Q$52))</f>
        <v>0.837499999999992</v>
      </c>
      <c r="BY422" s="6">
        <f ca="1">IF($BI422="",SUMIF(Elasticities!$B$5:$B$52,Demands_tra!$BH422,Elasticities!R$5:R$52),SUMIF(Elasticities!$B$5:$B$52,Demands_tra!$BI422,Elasticities!R$5:R$52))</f>
        <v>0.824999999999992</v>
      </c>
      <c r="BZ422" s="6">
        <f ca="1">IF($BI422="",SUMIF(Elasticities!$B$5:$B$52,Demands_tra!$BH422,Elasticities!S$5:S$52),SUMIF(Elasticities!$B$5:$B$52,Demands_tra!$BI422,Elasticities!S$5:S$52))</f>
        <v>0.812499999999992</v>
      </c>
      <c r="CA422" s="6">
        <f ca="1">IF($BI422="",SUMIF(Elasticities!$B$5:$B$52,Demands_tra!$BH422,Elasticities!T$5:T$52),SUMIF(Elasticities!$B$5:$B$52,Demands_tra!$BI422,Elasticities!T$5:T$52))</f>
        <v>0.799999999999992</v>
      </c>
      <c r="CB422" s="6" t="e">
        <f ca="1">IF($BI422="",SUMIF(Elasticities!$B$5:$B$52,Demands_tra!$BH422,Elasticities!U$5:U$52),SUMIF(Elasticities!$B$5:$B$52,Demands_tra!$BI422,Elasticities!U$5:U$52))</f>
        <v>#VALUE!</v>
      </c>
      <c r="CC422" s="6" t="e">
        <f ca="1">IF($BI422="",SUMIF(Elasticities!$B$5:$B$52,Demands_tra!$BH422,Elasticities!V$5:V$52),SUMIF(Elasticities!$B$5:$B$52,Demands_tra!$BI422,Elasticities!V$5:V$52))</f>
        <v>#VALUE!</v>
      </c>
      <c r="CD422" s="6" t="e">
        <f ca="1">IF($BI422="",SUMIF(Elasticities!$B$5:$B$52,Demands_tra!$BH422,Elasticities!W$5:W$52),SUMIF(Elasticities!$B$5:$B$52,Demands_tra!$BI422,Elasticities!W$5:W$52))</f>
        <v>#VALUE!</v>
      </c>
      <c r="CE422" s="6" t="e">
        <f ca="1">IF($BI422="",SUMIF(Elasticities!$B$5:$B$52,Demands_tra!$BH422,Elasticities!X$5:X$52),SUMIF(Elasticities!$B$5:$B$52,Demands_tra!$BI422,Elasticities!X$5:X$52))</f>
        <v>#VALUE!</v>
      </c>
      <c r="CF422" s="6" t="e">
        <f ca="1">IF($BI422="",SUMIF(Elasticities!$B$5:$B$52,Demands_tra!$BH422,Elasticities!Y$5:Y$52),SUMIF(Elasticities!$B$5:$B$52,Demands_tra!$BI422,Elasticities!Y$5:Y$52))</f>
        <v>#VALUE!</v>
      </c>
      <c r="CG422" s="6" t="e">
        <f ca="1">IF($BI422="",SUMIF(Elasticities!$B$5:$B$52,Demands_tra!$BH422,Elasticities!Z$5:Z$52),SUMIF(Elasticities!$B$5:$B$52,Demands_tra!$BI422,Elasticities!Z$5:Z$52))</f>
        <v>#VALUE!</v>
      </c>
      <c r="CH422" s="6" t="e">
        <f ca="1">IF($BI422="",SUMIF(Elasticities!$B$5:$B$52,Demands_tra!$BH422,Elasticities!AA$5:AA$52),SUMIF(Elasticities!$B$5:$B$52,Demands_tra!$BI422,Elasticities!AA$5:AA$52))</f>
        <v>#VALUE!</v>
      </c>
      <c r="CI422" s="6" t="e">
        <f ca="1">IF($BI422="",SUMIF(Elasticities!$B$5:$B$52,Demands_tra!$BH422,Elasticities!AB$5:AB$52),SUMIF(Elasticities!$B$5:$B$52,Demands_tra!$BI422,Elasticities!AB$5:AB$52))</f>
        <v>#VALUE!</v>
      </c>
    </row>
    <row r="423" spans="1:87">
      <c r="A423" t="str">
        <f>IF(BYDem_tra!B422="","\I:",BYDem_tra!B422)</f>
        <v>\I:</v>
      </c>
      <c r="B423">
        <f>BYDem_tra!E422</f>
        <v>0</v>
      </c>
      <c r="C423">
        <f t="shared" si="272"/>
        <v>0</v>
      </c>
      <c r="D423" s="3">
        <f>SUMIFS(BYDem_tra!$M$2:$M$2000,BYDem_tra!$B$2:$B$2000,Demands_tra!$A423,BYDem_tra!$E$2:$E$2000,Demands_tra!$B423)</f>
        <v>0</v>
      </c>
      <c r="E423" s="3" t="e">
        <f ca="1" t="shared" si="273"/>
        <v>#DIV/0!</v>
      </c>
      <c r="F423" s="3" t="e">
        <f ca="1" t="shared" si="274"/>
        <v>#DIV/0!</v>
      </c>
      <c r="G423" s="3" t="e">
        <f ca="1" t="shared" si="275"/>
        <v>#DIV/0!</v>
      </c>
      <c r="H423" s="3" t="e">
        <f ca="1" t="shared" si="276"/>
        <v>#DIV/0!</v>
      </c>
      <c r="I423" s="3" t="e">
        <f ca="1" t="shared" si="277"/>
        <v>#DIV/0!</v>
      </c>
      <c r="J423" s="3" t="e">
        <f ca="1" t="shared" si="278"/>
        <v>#DIV/0!</v>
      </c>
      <c r="K423" s="3" t="e">
        <f ca="1" t="shared" si="279"/>
        <v>#DIV/0!</v>
      </c>
      <c r="L423" s="3" t="e">
        <f ca="1" t="shared" si="280"/>
        <v>#DIV/0!</v>
      </c>
      <c r="M423" s="3" t="e">
        <f ca="1" t="shared" si="281"/>
        <v>#DIV/0!</v>
      </c>
      <c r="N423" s="3" t="e">
        <f ca="1" t="shared" si="282"/>
        <v>#DIV/0!</v>
      </c>
      <c r="O423" s="3" t="e">
        <f ca="1" t="shared" si="283"/>
        <v>#DIV/0!</v>
      </c>
      <c r="P423" s="3" t="e">
        <f ca="1" t="shared" si="284"/>
        <v>#DIV/0!</v>
      </c>
      <c r="Q423" s="3" t="e">
        <f ca="1" t="shared" si="285"/>
        <v>#DIV/0!</v>
      </c>
      <c r="R423" s="3" t="e">
        <f ca="1" t="shared" si="286"/>
        <v>#DIV/0!</v>
      </c>
      <c r="S423" s="3" t="e">
        <f ca="1" t="shared" si="287"/>
        <v>#DIV/0!</v>
      </c>
      <c r="T423" s="3" t="e">
        <f ca="1" t="shared" si="288"/>
        <v>#DIV/0!</v>
      </c>
      <c r="U423" s="3" t="e">
        <f ca="1" t="shared" si="289"/>
        <v>#DIV/0!</v>
      </c>
      <c r="V423" s="3" t="e">
        <f ca="1" t="shared" si="264"/>
        <v>#DIV/0!</v>
      </c>
      <c r="W423" s="3" t="e">
        <f ca="1" t="shared" si="265"/>
        <v>#DIV/0!</v>
      </c>
      <c r="X423" s="3" t="e">
        <f ca="1" t="shared" si="266"/>
        <v>#DIV/0!</v>
      </c>
      <c r="Y423" s="3" t="e">
        <f ca="1" t="shared" si="267"/>
        <v>#DIV/0!</v>
      </c>
      <c r="Z423" s="3" t="e">
        <f ca="1" t="shared" si="268"/>
        <v>#DIV/0!</v>
      </c>
      <c r="AA423" s="3" t="e">
        <f ca="1" t="shared" si="269"/>
        <v>#DIV/0!</v>
      </c>
      <c r="AB423" s="3" t="e">
        <f ca="1" t="shared" si="270"/>
        <v>#DIV/0!</v>
      </c>
      <c r="AC423" s="3" t="e">
        <f ca="1" t="shared" si="271"/>
        <v>#DIV/0!</v>
      </c>
      <c r="AE423" s="4" t="e">
        <f ca="1">VLOOKUP($C423,'Default drvr and elast'!$A$4:$C$49,MATCH(VLOOKUP(A423,Classification!$B$4:$D$99,2,FALSE),'Default drvr and elast'!$A$3:$C$3,0),FALSE)</f>
        <v>#N/A</v>
      </c>
      <c r="AF423" s="4"/>
      <c r="AG423" s="6">
        <f ca="1">IF($AF423="",SUMIFS('Growth rates'!D$4:D$922,'Growth rates'!$B$4:$B$922,Demands_tra!$A423,'Growth rates'!$C$4:$C$922,$AE423),SUMIFS('Growth rates'!D$4:D$922,'Growth rates'!$B$4:$B$922,Demands_tra!$A423,'Growth rates'!$C$4:$C$922,$AF423))</f>
        <v>0</v>
      </c>
      <c r="AH423" s="6">
        <f ca="1">IF($AF423="",SUMIFS('Growth rates'!E$4:E$922,'Growth rates'!$B$4:$B$922,Demands_tra!$A423,'Growth rates'!$C$4:$C$922,$AE423),SUMIFS('Growth rates'!E$4:E$922,'Growth rates'!$B$4:$B$922,Demands_tra!$A423,'Growth rates'!$C$4:$C$922,$AF423))</f>
        <v>0</v>
      </c>
      <c r="AI423" s="6">
        <f ca="1">IF($AF423="",SUMIFS('Growth rates'!F$4:F$922,'Growth rates'!$B$4:$B$922,Demands_tra!$A423,'Growth rates'!$C$4:$C$922,$AE423),SUMIFS('Growth rates'!F$4:F$922,'Growth rates'!$B$4:$B$922,Demands_tra!$A423,'Growth rates'!$C$4:$C$922,$AF423))</f>
        <v>0</v>
      </c>
      <c r="AJ423" s="6">
        <f ca="1">IF($AF423="",SUMIFS('Growth rates'!G$4:G$922,'Growth rates'!$B$4:$B$922,Demands_tra!$A423,'Growth rates'!$C$4:$C$922,$AE423),SUMIFS('Growth rates'!G$4:G$922,'Growth rates'!$B$4:$B$922,Demands_tra!$A423,'Growth rates'!$C$4:$C$922,$AF423))</f>
        <v>0</v>
      </c>
      <c r="AK423" s="6">
        <f ca="1">IF($AF423="",SUMIFS('Growth rates'!H$4:H$922,'Growth rates'!$B$4:$B$922,Demands_tra!$A423,'Growth rates'!$C$4:$C$922,$AE423),SUMIFS('Growth rates'!H$4:H$922,'Growth rates'!$B$4:$B$922,Demands_tra!$A423,'Growth rates'!$C$4:$C$922,$AF423))</f>
        <v>0</v>
      </c>
      <c r="AL423" s="6">
        <f ca="1">IF($AF423="",SUMIFS('Growth rates'!I$4:I$922,'Growth rates'!$B$4:$B$922,Demands_tra!$A423,'Growth rates'!$C$4:$C$922,$AE423),SUMIFS('Growth rates'!I$4:I$922,'Growth rates'!$B$4:$B$922,Demands_tra!$A423,'Growth rates'!$C$4:$C$922,$AF423))</f>
        <v>0</v>
      </c>
      <c r="AM423" s="6">
        <f ca="1">IF($AF423="",SUMIFS('Growth rates'!J$4:J$922,'Growth rates'!$B$4:$B$922,Demands_tra!$A423,'Growth rates'!$C$4:$C$922,$AE423),SUMIFS('Growth rates'!J$4:J$922,'Growth rates'!$B$4:$B$922,Demands_tra!$A423,'Growth rates'!$C$4:$C$922,$AF423))</f>
        <v>0</v>
      </c>
      <c r="AN423" s="6">
        <f ca="1">IF($AF423="",SUMIFS('Growth rates'!K$4:K$922,'Growth rates'!$B$4:$B$922,Demands_tra!$A423,'Growth rates'!$C$4:$C$922,$AE423),SUMIFS('Growth rates'!K$4:K$922,'Growth rates'!$B$4:$B$922,Demands_tra!$A423,'Growth rates'!$C$4:$C$922,$AF423))</f>
        <v>0</v>
      </c>
      <c r="AO423" s="6">
        <f ca="1">IF($AF423="",SUMIFS('Growth rates'!L$4:L$922,'Growth rates'!$B$4:$B$922,Demands_tra!$A423,'Growth rates'!$C$4:$C$922,$AE423),SUMIFS('Growth rates'!L$4:L$922,'Growth rates'!$B$4:$B$922,Demands_tra!$A423,'Growth rates'!$C$4:$C$922,$AF423))</f>
        <v>0</v>
      </c>
      <c r="AP423" s="6">
        <f ca="1">IF($AF423="",SUMIFS('Growth rates'!M$4:M$922,'Growth rates'!$B$4:$B$922,Demands_tra!$A423,'Growth rates'!$C$4:$C$922,$AE423),SUMIFS('Growth rates'!M$4:M$922,'Growth rates'!$B$4:$B$922,Demands_tra!$A423,'Growth rates'!$C$4:$C$922,$AF423))</f>
        <v>0</v>
      </c>
      <c r="AQ423" s="6">
        <f ca="1">IF($AF423="",SUMIFS('Growth rates'!N$4:N$922,'Growth rates'!$B$4:$B$922,Demands_tra!$A423,'Growth rates'!$C$4:$C$922,$AE423),SUMIFS('Growth rates'!N$4:N$922,'Growth rates'!$B$4:$B$922,Demands_tra!$A423,'Growth rates'!$C$4:$C$922,$AF423))</f>
        <v>0</v>
      </c>
      <c r="AR423" s="6">
        <f ca="1">IF($AF423="",SUMIFS('Growth rates'!O$4:O$922,'Growth rates'!$B$4:$B$922,Demands_tra!$A423,'Growth rates'!$C$4:$C$922,$AE423),SUMIFS('Growth rates'!O$4:O$922,'Growth rates'!$B$4:$B$922,Demands_tra!$A423,'Growth rates'!$C$4:$C$922,$AF423))</f>
        <v>0</v>
      </c>
      <c r="AS423" s="6">
        <f ca="1">IF($AF423="",SUMIFS('Growth rates'!P$4:P$922,'Growth rates'!$B$4:$B$922,Demands_tra!$A423,'Growth rates'!$C$4:$C$922,$AE423),SUMIFS('Growth rates'!P$4:P$922,'Growth rates'!$B$4:$B$922,Demands_tra!$A423,'Growth rates'!$C$4:$C$922,$AF423))</f>
        <v>0</v>
      </c>
      <c r="AT423" s="6">
        <f ca="1">IF($AF423="",SUMIFS('Growth rates'!Q$4:Q$922,'Growth rates'!$B$4:$B$922,Demands_tra!$A423,'Growth rates'!$C$4:$C$922,$AE423),SUMIFS('Growth rates'!Q$4:Q$922,'Growth rates'!$B$4:$B$922,Demands_tra!$A423,'Growth rates'!$C$4:$C$922,$AF423))</f>
        <v>0</v>
      </c>
      <c r="AU423" s="6">
        <f ca="1">IF($AF423="",SUMIFS('Growth rates'!R$4:R$922,'Growth rates'!$B$4:$B$922,Demands_tra!$A423,'Growth rates'!$C$4:$C$922,$AE423),SUMIFS('Growth rates'!R$4:R$922,'Growth rates'!$B$4:$B$922,Demands_tra!$A423,'Growth rates'!$C$4:$C$922,$AF423))</f>
        <v>0</v>
      </c>
      <c r="AV423" s="6">
        <f ca="1">IF($AF423="",SUMIFS('Growth rates'!S$4:S$922,'Growth rates'!$B$4:$B$922,Demands_tra!$A423,'Growth rates'!$C$4:$C$922,$AE423),SUMIFS('Growth rates'!S$4:S$922,'Growth rates'!$B$4:$B$922,Demands_tra!$A423,'Growth rates'!$C$4:$C$922,$AF423))</f>
        <v>0</v>
      </c>
      <c r="AW423" s="6">
        <f ca="1">IF($AF423="",SUMIFS('Growth rates'!T$4:T$922,'Growth rates'!$B$4:$B$922,Demands_tra!$A423,'Growth rates'!$C$4:$C$922,$AE423),SUMIFS('Growth rates'!T$4:T$922,'Growth rates'!$B$4:$B$922,Demands_tra!$A423,'Growth rates'!$C$4:$C$922,$AF423))</f>
        <v>0</v>
      </c>
      <c r="AX423" s="6">
        <f ca="1">IF($AF423="",SUMIFS('Growth rates'!U$4:U$922,'Growth rates'!$B$4:$B$922,Demands_tra!$A423,'Growth rates'!$C$4:$C$922,$AE423),SUMIFS('Growth rates'!U$4:U$922,'Growth rates'!$B$4:$B$922,Demands_tra!$A423,'Growth rates'!$C$4:$C$922,$AF423))</f>
        <v>0</v>
      </c>
      <c r="AY423" s="6">
        <f ca="1">IF($AF423="",SUMIFS('Growth rates'!V$4:V$922,'Growth rates'!$B$4:$B$922,Demands_tra!$A423,'Growth rates'!$C$4:$C$922,$AE423),SUMIFS('Growth rates'!V$4:V$922,'Growth rates'!$B$4:$B$922,Demands_tra!$A423,'Growth rates'!$C$4:$C$922,$AF423))</f>
        <v>0</v>
      </c>
      <c r="AZ423" s="6">
        <f ca="1">IF($AF423="",SUMIFS('Growth rates'!W$4:W$922,'Growth rates'!$B$4:$B$922,Demands_tra!$A423,'Growth rates'!$C$4:$C$922,$AE423),SUMIFS('Growth rates'!W$4:W$922,'Growth rates'!$B$4:$B$922,Demands_tra!$A423,'Growth rates'!$C$4:$C$922,$AF423))</f>
        <v>0</v>
      </c>
      <c r="BA423" s="6">
        <f ca="1">IF($AF423="",SUMIFS('Growth rates'!X$4:X$922,'Growth rates'!$B$4:$B$922,Demands_tra!$A423,'Growth rates'!$C$4:$C$922,$AE423),SUMIFS('Growth rates'!X$4:X$922,'Growth rates'!$B$4:$B$922,Demands_tra!$A423,'Growth rates'!$C$4:$C$922,$AF423))</f>
        <v>0</v>
      </c>
      <c r="BB423" s="6">
        <f ca="1">IF($AF423="",SUMIFS('Growth rates'!Y$4:Y$922,'Growth rates'!$B$4:$B$922,Demands_tra!$A423,'Growth rates'!$C$4:$C$922,$AE423),SUMIFS('Growth rates'!Y$4:Y$922,'Growth rates'!$B$4:$B$922,Demands_tra!$A423,'Growth rates'!$C$4:$C$922,$AF423))</f>
        <v>0</v>
      </c>
      <c r="BC423" s="6">
        <f ca="1">IF($AF423="",SUMIFS('Growth rates'!Z$4:Z$922,'Growth rates'!$B$4:$B$922,Demands_tra!$A423,'Growth rates'!$C$4:$C$922,$AE423),SUMIFS('Growth rates'!Z$4:Z$922,'Growth rates'!$B$4:$B$922,Demands_tra!$A423,'Growth rates'!$C$4:$C$922,$AF423))</f>
        <v>0</v>
      </c>
      <c r="BD423" s="6">
        <f ca="1">IF($AF423="",SUMIFS('Growth rates'!AA$4:AA$922,'Growth rates'!$B$4:$B$922,Demands_tra!$A423,'Growth rates'!$C$4:$C$922,$AE423),SUMIFS('Growth rates'!AA$4:AA$922,'Growth rates'!$B$4:$B$922,Demands_tra!$A423,'Growth rates'!$C$4:$C$922,$AF423))</f>
        <v>0</v>
      </c>
      <c r="BE423" s="6">
        <f ca="1">IF($AF423="",SUMIFS('Growth rates'!AB$4:AB$922,'Growth rates'!$B$4:$B$922,Demands_tra!$A423,'Growth rates'!$C$4:$C$922,$AE423),SUMIFS('Growth rates'!AB$4:AB$922,'Growth rates'!$B$4:$B$922,Demands_tra!$A423,'Growth rates'!$C$4:$C$922,$AF423))</f>
        <v>0</v>
      </c>
      <c r="BF423" s="6">
        <f ca="1">IF($AF423="",SUMIFS('Growth rates'!AC$4:AC$922,'Growth rates'!$B$4:$B$922,Demands_tra!$A423,'Growth rates'!$C$4:$C$922,$AE423),SUMIFS('Growth rates'!AC$4:AC$922,'Growth rates'!$B$4:$B$922,Demands_tra!$A423,'Growth rates'!$C$4:$C$922,$AF423))</f>
        <v>0</v>
      </c>
      <c r="BH423" t="e">
        <f ca="1">VLOOKUP($C423,'Default drvr and elast'!$A$4:$F$49,MATCH(VLOOKUP(A423,Classification!$B$4:$D$42,3,FALSE),'Default drvr and elast'!$D$3:$F$3,0)+3,FALSE)</f>
        <v>#N/A</v>
      </c>
      <c r="BJ423" s="6">
        <f ca="1">IF($BI423="",SUMIF(Elasticities!$B$5:$B$52,Demands_tra!$BH423,Elasticities!C$5:C$52),SUMIF(Elasticities!$B$5:$B$52,Demands_tra!$BI423,Elasticities!C$5:C$52))</f>
        <v>0</v>
      </c>
      <c r="BK423" s="6">
        <f ca="1">IF($BI423="",SUMIF(Elasticities!$B$5:$B$52,Demands_tra!$BH423,Elasticities!D$5:D$52),SUMIF(Elasticities!$B$5:$B$52,Demands_tra!$BI423,Elasticities!D$5:D$52))</f>
        <v>0</v>
      </c>
      <c r="BL423" s="6">
        <f ca="1">IF($BI423="",SUMIF(Elasticities!$B$5:$B$52,Demands_tra!$BH423,Elasticities!E$5:E$52),SUMIF(Elasticities!$B$5:$B$52,Demands_tra!$BI423,Elasticities!E$5:E$52))</f>
        <v>0</v>
      </c>
      <c r="BM423" s="6">
        <f ca="1">IF($BI423="",SUMIF(Elasticities!$B$5:$B$52,Demands_tra!$BH423,Elasticities!F$5:F$52),SUMIF(Elasticities!$B$5:$B$52,Demands_tra!$BI423,Elasticities!F$5:F$52))</f>
        <v>0</v>
      </c>
      <c r="BN423" s="6">
        <f ca="1">IF($BI423="",SUMIF(Elasticities!$B$5:$B$52,Demands_tra!$BH423,Elasticities!G$5:G$52),SUMIF(Elasticities!$B$5:$B$52,Demands_tra!$BI423,Elasticities!G$5:G$52))</f>
        <v>0</v>
      </c>
      <c r="BO423" s="6">
        <f ca="1">IF($BI423="",SUMIF(Elasticities!$B$5:$B$52,Demands_tra!$BH423,Elasticities!H$5:H$52),SUMIF(Elasticities!$B$5:$B$52,Demands_tra!$BI423,Elasticities!H$5:H$52))</f>
        <v>0</v>
      </c>
      <c r="BP423" s="6">
        <f ca="1">IF($BI423="",SUMIF(Elasticities!$B$5:$B$52,Demands_tra!$BH423,Elasticities!I$5:I$52),SUMIF(Elasticities!$B$5:$B$52,Demands_tra!$BI423,Elasticities!I$5:I$52))</f>
        <v>0</v>
      </c>
      <c r="BQ423" s="6">
        <f ca="1">IF($BI423="",SUMIF(Elasticities!$B$5:$B$52,Demands_tra!$BH423,Elasticities!J$5:J$52),SUMIF(Elasticities!$B$5:$B$52,Demands_tra!$BI423,Elasticities!J$5:J$52))</f>
        <v>0</v>
      </c>
      <c r="BR423" s="6">
        <f ca="1">IF($BI423="",SUMIF(Elasticities!$B$5:$B$52,Demands_tra!$BH423,Elasticities!K$5:K$52),SUMIF(Elasticities!$B$5:$B$52,Demands_tra!$BI423,Elasticities!K$5:K$52))</f>
        <v>0</v>
      </c>
      <c r="BS423" s="6">
        <f ca="1">IF($BI423="",SUMIF(Elasticities!$B$5:$B$52,Demands_tra!$BH423,Elasticities!L$5:L$52),SUMIF(Elasticities!$B$5:$B$52,Demands_tra!$BI423,Elasticities!L$5:L$52))</f>
        <v>0</v>
      </c>
      <c r="BT423" s="6">
        <f ca="1">IF($BI423="",SUMIF(Elasticities!$B$5:$B$52,Demands_tra!$BH423,Elasticities!M$5:M$52),SUMIF(Elasticities!$B$5:$B$52,Demands_tra!$BI423,Elasticities!M$5:M$52))</f>
        <v>0</v>
      </c>
      <c r="BU423" s="6">
        <f ca="1">IF($BI423="",SUMIF(Elasticities!$B$5:$B$52,Demands_tra!$BH423,Elasticities!N$5:N$52),SUMIF(Elasticities!$B$5:$B$52,Demands_tra!$BI423,Elasticities!N$5:N$52))</f>
        <v>0</v>
      </c>
      <c r="BV423" s="6">
        <f ca="1">IF($BI423="",SUMIF(Elasticities!$B$5:$B$52,Demands_tra!$BH423,Elasticities!O$5:O$52),SUMIF(Elasticities!$B$5:$B$52,Demands_tra!$BI423,Elasticities!O$5:O$52))</f>
        <v>0</v>
      </c>
      <c r="BW423" s="6">
        <f ca="1">IF($BI423="",SUMIF(Elasticities!$B$5:$B$52,Demands_tra!$BH423,Elasticities!P$5:P$52),SUMIF(Elasticities!$B$5:$B$52,Demands_tra!$BI423,Elasticities!P$5:P$52))</f>
        <v>0</v>
      </c>
      <c r="BX423" s="6">
        <f ca="1">IF($BI423="",SUMIF(Elasticities!$B$5:$B$52,Demands_tra!$BH423,Elasticities!Q$5:Q$52),SUMIF(Elasticities!$B$5:$B$52,Demands_tra!$BI423,Elasticities!Q$5:Q$52))</f>
        <v>0</v>
      </c>
      <c r="BY423" s="6">
        <f ca="1">IF($BI423="",SUMIF(Elasticities!$B$5:$B$52,Demands_tra!$BH423,Elasticities!R$5:R$52),SUMIF(Elasticities!$B$5:$B$52,Demands_tra!$BI423,Elasticities!R$5:R$52))</f>
        <v>0</v>
      </c>
      <c r="BZ423" s="6">
        <f ca="1">IF($BI423="",SUMIF(Elasticities!$B$5:$B$52,Demands_tra!$BH423,Elasticities!S$5:S$52),SUMIF(Elasticities!$B$5:$B$52,Demands_tra!$BI423,Elasticities!S$5:S$52))</f>
        <v>0</v>
      </c>
      <c r="CA423" s="6">
        <f ca="1">IF($BI423="",SUMIF(Elasticities!$B$5:$B$52,Demands_tra!$BH423,Elasticities!T$5:T$52),SUMIF(Elasticities!$B$5:$B$52,Demands_tra!$BI423,Elasticities!T$5:T$52))</f>
        <v>0</v>
      </c>
      <c r="CB423" s="6">
        <f ca="1">IF($BI423="",SUMIF(Elasticities!$B$5:$B$52,Demands_tra!$BH423,Elasticities!U$5:U$52),SUMIF(Elasticities!$B$5:$B$52,Demands_tra!$BI423,Elasticities!U$5:U$52))</f>
        <v>0</v>
      </c>
      <c r="CC423" s="6">
        <f ca="1">IF($BI423="",SUMIF(Elasticities!$B$5:$B$52,Demands_tra!$BH423,Elasticities!V$5:V$52),SUMIF(Elasticities!$B$5:$B$52,Demands_tra!$BI423,Elasticities!V$5:V$52))</f>
        <v>0</v>
      </c>
      <c r="CD423" s="6">
        <f ca="1">IF($BI423="",SUMIF(Elasticities!$B$5:$B$52,Demands_tra!$BH423,Elasticities!W$5:W$52),SUMIF(Elasticities!$B$5:$B$52,Demands_tra!$BI423,Elasticities!W$5:W$52))</f>
        <v>0</v>
      </c>
      <c r="CE423" s="6">
        <f ca="1">IF($BI423="",SUMIF(Elasticities!$B$5:$B$52,Demands_tra!$BH423,Elasticities!X$5:X$52),SUMIF(Elasticities!$B$5:$B$52,Demands_tra!$BI423,Elasticities!X$5:X$52))</f>
        <v>0</v>
      </c>
      <c r="CF423" s="6">
        <f ca="1">IF($BI423="",SUMIF(Elasticities!$B$5:$B$52,Demands_tra!$BH423,Elasticities!Y$5:Y$52),SUMIF(Elasticities!$B$5:$B$52,Demands_tra!$BI423,Elasticities!Y$5:Y$52))</f>
        <v>0</v>
      </c>
      <c r="CG423" s="6">
        <f ca="1">IF($BI423="",SUMIF(Elasticities!$B$5:$B$52,Demands_tra!$BH423,Elasticities!Z$5:Z$52),SUMIF(Elasticities!$B$5:$B$52,Demands_tra!$BI423,Elasticities!Z$5:Z$52))</f>
        <v>0</v>
      </c>
      <c r="CH423" s="6">
        <f ca="1">IF($BI423="",SUMIF(Elasticities!$B$5:$B$52,Demands_tra!$BH423,Elasticities!AA$5:AA$52),SUMIF(Elasticities!$B$5:$B$52,Demands_tra!$BI423,Elasticities!AA$5:AA$52))</f>
        <v>0</v>
      </c>
      <c r="CI423" s="6">
        <f ca="1">IF($BI423="",SUMIF(Elasticities!$B$5:$B$52,Demands_tra!$BH423,Elasticities!AB$5:AB$52),SUMIF(Elasticities!$B$5:$B$52,Demands_tra!$BI423,Elasticities!AB$5:AB$52))</f>
        <v>0</v>
      </c>
    </row>
    <row r="424" spans="1:87">
      <c r="A424" t="str">
        <f>IF(BYDem_tra!B423="","\I:",BYDem_tra!B423)</f>
        <v>\I:</v>
      </c>
      <c r="B424">
        <f>BYDem_tra!E423</f>
        <v>0</v>
      </c>
      <c r="C424">
        <f t="shared" si="272"/>
        <v>0</v>
      </c>
      <c r="D424" s="3">
        <f>SUMIFS(BYDem_tra!$M$2:$M$2000,BYDem_tra!$B$2:$B$2000,Demands_tra!$A424,BYDem_tra!$E$2:$E$2000,Demands_tra!$B424)</f>
        <v>0</v>
      </c>
      <c r="E424" s="3" t="e">
        <f ca="1" t="shared" si="273"/>
        <v>#DIV/0!</v>
      </c>
      <c r="F424" s="3" t="e">
        <f ca="1" t="shared" si="274"/>
        <v>#DIV/0!</v>
      </c>
      <c r="G424" s="3" t="e">
        <f ca="1" t="shared" si="275"/>
        <v>#DIV/0!</v>
      </c>
      <c r="H424" s="3" t="e">
        <f ca="1" t="shared" si="276"/>
        <v>#DIV/0!</v>
      </c>
      <c r="I424" s="3" t="e">
        <f ca="1" t="shared" si="277"/>
        <v>#DIV/0!</v>
      </c>
      <c r="J424" s="3" t="e">
        <f ca="1" t="shared" si="278"/>
        <v>#DIV/0!</v>
      </c>
      <c r="K424" s="3" t="e">
        <f ca="1" t="shared" si="279"/>
        <v>#DIV/0!</v>
      </c>
      <c r="L424" s="3" t="e">
        <f ca="1" t="shared" si="280"/>
        <v>#DIV/0!</v>
      </c>
      <c r="M424" s="3" t="e">
        <f ca="1" t="shared" si="281"/>
        <v>#DIV/0!</v>
      </c>
      <c r="N424" s="3" t="e">
        <f ca="1" t="shared" si="282"/>
        <v>#DIV/0!</v>
      </c>
      <c r="O424" s="3" t="e">
        <f ca="1" t="shared" si="283"/>
        <v>#DIV/0!</v>
      </c>
      <c r="P424" s="3" t="e">
        <f ca="1" t="shared" si="284"/>
        <v>#DIV/0!</v>
      </c>
      <c r="Q424" s="3" t="e">
        <f ca="1" t="shared" si="285"/>
        <v>#DIV/0!</v>
      </c>
      <c r="R424" s="3" t="e">
        <f ca="1" t="shared" si="286"/>
        <v>#DIV/0!</v>
      </c>
      <c r="S424" s="3" t="e">
        <f ca="1" t="shared" si="287"/>
        <v>#DIV/0!</v>
      </c>
      <c r="T424" s="3" t="e">
        <f ca="1" t="shared" si="288"/>
        <v>#DIV/0!</v>
      </c>
      <c r="U424" s="3" t="e">
        <f ca="1" t="shared" si="289"/>
        <v>#DIV/0!</v>
      </c>
      <c r="V424" s="3" t="e">
        <f ca="1" t="shared" si="264"/>
        <v>#DIV/0!</v>
      </c>
      <c r="W424" s="3" t="e">
        <f ca="1" t="shared" si="265"/>
        <v>#DIV/0!</v>
      </c>
      <c r="X424" s="3" t="e">
        <f ca="1" t="shared" si="266"/>
        <v>#DIV/0!</v>
      </c>
      <c r="Y424" s="3" t="e">
        <f ca="1" t="shared" si="267"/>
        <v>#DIV/0!</v>
      </c>
      <c r="Z424" s="3" t="e">
        <f ca="1" t="shared" si="268"/>
        <v>#DIV/0!</v>
      </c>
      <c r="AA424" s="3" t="e">
        <f ca="1" t="shared" si="269"/>
        <v>#DIV/0!</v>
      </c>
      <c r="AB424" s="3" t="e">
        <f ca="1" t="shared" si="270"/>
        <v>#DIV/0!</v>
      </c>
      <c r="AC424" s="3" t="e">
        <f ca="1" t="shared" si="271"/>
        <v>#DIV/0!</v>
      </c>
      <c r="AE424" s="4" t="e">
        <f ca="1">VLOOKUP($C424,'Default drvr and elast'!$A$4:$C$49,MATCH(VLOOKUP(A424,Classification!$B$4:$D$99,2,FALSE),'Default drvr and elast'!$A$3:$C$3,0),FALSE)</f>
        <v>#N/A</v>
      </c>
      <c r="AF424" s="4"/>
      <c r="AG424" s="6">
        <f ca="1">IF($AF424="",SUMIFS('Growth rates'!D$4:D$922,'Growth rates'!$B$4:$B$922,Demands_tra!$A424,'Growth rates'!$C$4:$C$922,$AE424),SUMIFS('Growth rates'!D$4:D$922,'Growth rates'!$B$4:$B$922,Demands_tra!$A424,'Growth rates'!$C$4:$C$922,$AF424))</f>
        <v>0</v>
      </c>
      <c r="AH424" s="6">
        <f ca="1">IF($AF424="",SUMIFS('Growth rates'!E$4:E$922,'Growth rates'!$B$4:$B$922,Demands_tra!$A424,'Growth rates'!$C$4:$C$922,$AE424),SUMIFS('Growth rates'!E$4:E$922,'Growth rates'!$B$4:$B$922,Demands_tra!$A424,'Growth rates'!$C$4:$C$922,$AF424))</f>
        <v>0</v>
      </c>
      <c r="AI424" s="6">
        <f ca="1">IF($AF424="",SUMIFS('Growth rates'!F$4:F$922,'Growth rates'!$B$4:$B$922,Demands_tra!$A424,'Growth rates'!$C$4:$C$922,$AE424),SUMIFS('Growth rates'!F$4:F$922,'Growth rates'!$B$4:$B$922,Demands_tra!$A424,'Growth rates'!$C$4:$C$922,$AF424))</f>
        <v>0</v>
      </c>
      <c r="AJ424" s="6">
        <f ca="1">IF($AF424="",SUMIFS('Growth rates'!G$4:G$922,'Growth rates'!$B$4:$B$922,Demands_tra!$A424,'Growth rates'!$C$4:$C$922,$AE424),SUMIFS('Growth rates'!G$4:G$922,'Growth rates'!$B$4:$B$922,Demands_tra!$A424,'Growth rates'!$C$4:$C$922,$AF424))</f>
        <v>0</v>
      </c>
      <c r="AK424" s="6">
        <f ca="1">IF($AF424="",SUMIFS('Growth rates'!H$4:H$922,'Growth rates'!$B$4:$B$922,Demands_tra!$A424,'Growth rates'!$C$4:$C$922,$AE424),SUMIFS('Growth rates'!H$4:H$922,'Growth rates'!$B$4:$B$922,Demands_tra!$A424,'Growth rates'!$C$4:$C$922,$AF424))</f>
        <v>0</v>
      </c>
      <c r="AL424" s="6">
        <f ca="1">IF($AF424="",SUMIFS('Growth rates'!I$4:I$922,'Growth rates'!$B$4:$B$922,Demands_tra!$A424,'Growth rates'!$C$4:$C$922,$AE424),SUMIFS('Growth rates'!I$4:I$922,'Growth rates'!$B$4:$B$922,Demands_tra!$A424,'Growth rates'!$C$4:$C$922,$AF424))</f>
        <v>0</v>
      </c>
      <c r="AM424" s="6">
        <f ca="1">IF($AF424="",SUMIFS('Growth rates'!J$4:J$922,'Growth rates'!$B$4:$B$922,Demands_tra!$A424,'Growth rates'!$C$4:$C$922,$AE424),SUMIFS('Growth rates'!J$4:J$922,'Growth rates'!$B$4:$B$922,Demands_tra!$A424,'Growth rates'!$C$4:$C$922,$AF424))</f>
        <v>0</v>
      </c>
      <c r="AN424" s="6">
        <f ca="1">IF($AF424="",SUMIFS('Growth rates'!K$4:K$922,'Growth rates'!$B$4:$B$922,Demands_tra!$A424,'Growth rates'!$C$4:$C$922,$AE424),SUMIFS('Growth rates'!K$4:K$922,'Growth rates'!$B$4:$B$922,Demands_tra!$A424,'Growth rates'!$C$4:$C$922,$AF424))</f>
        <v>0</v>
      </c>
      <c r="AO424" s="6">
        <f ca="1">IF($AF424="",SUMIFS('Growth rates'!L$4:L$922,'Growth rates'!$B$4:$B$922,Demands_tra!$A424,'Growth rates'!$C$4:$C$922,$AE424),SUMIFS('Growth rates'!L$4:L$922,'Growth rates'!$B$4:$B$922,Demands_tra!$A424,'Growth rates'!$C$4:$C$922,$AF424))</f>
        <v>0</v>
      </c>
      <c r="AP424" s="6">
        <f ca="1">IF($AF424="",SUMIFS('Growth rates'!M$4:M$922,'Growth rates'!$B$4:$B$922,Demands_tra!$A424,'Growth rates'!$C$4:$C$922,$AE424),SUMIFS('Growth rates'!M$4:M$922,'Growth rates'!$B$4:$B$922,Demands_tra!$A424,'Growth rates'!$C$4:$C$922,$AF424))</f>
        <v>0</v>
      </c>
      <c r="AQ424" s="6">
        <f ca="1">IF($AF424="",SUMIFS('Growth rates'!N$4:N$922,'Growth rates'!$B$4:$B$922,Demands_tra!$A424,'Growth rates'!$C$4:$C$922,$AE424),SUMIFS('Growth rates'!N$4:N$922,'Growth rates'!$B$4:$B$922,Demands_tra!$A424,'Growth rates'!$C$4:$C$922,$AF424))</f>
        <v>0</v>
      </c>
      <c r="AR424" s="6">
        <f ca="1">IF($AF424="",SUMIFS('Growth rates'!O$4:O$922,'Growth rates'!$B$4:$B$922,Demands_tra!$A424,'Growth rates'!$C$4:$C$922,$AE424),SUMIFS('Growth rates'!O$4:O$922,'Growth rates'!$B$4:$B$922,Demands_tra!$A424,'Growth rates'!$C$4:$C$922,$AF424))</f>
        <v>0</v>
      </c>
      <c r="AS424" s="6">
        <f ca="1">IF($AF424="",SUMIFS('Growth rates'!P$4:P$922,'Growth rates'!$B$4:$B$922,Demands_tra!$A424,'Growth rates'!$C$4:$C$922,$AE424),SUMIFS('Growth rates'!P$4:P$922,'Growth rates'!$B$4:$B$922,Demands_tra!$A424,'Growth rates'!$C$4:$C$922,$AF424))</f>
        <v>0</v>
      </c>
      <c r="AT424" s="6">
        <f ca="1">IF($AF424="",SUMIFS('Growth rates'!Q$4:Q$922,'Growth rates'!$B$4:$B$922,Demands_tra!$A424,'Growth rates'!$C$4:$C$922,$AE424),SUMIFS('Growth rates'!Q$4:Q$922,'Growth rates'!$B$4:$B$922,Demands_tra!$A424,'Growth rates'!$C$4:$C$922,$AF424))</f>
        <v>0</v>
      </c>
      <c r="AU424" s="6">
        <f ca="1">IF($AF424="",SUMIFS('Growth rates'!R$4:R$922,'Growth rates'!$B$4:$B$922,Demands_tra!$A424,'Growth rates'!$C$4:$C$922,$AE424),SUMIFS('Growth rates'!R$4:R$922,'Growth rates'!$B$4:$B$922,Demands_tra!$A424,'Growth rates'!$C$4:$C$922,$AF424))</f>
        <v>0</v>
      </c>
      <c r="AV424" s="6">
        <f ca="1">IF($AF424="",SUMIFS('Growth rates'!S$4:S$922,'Growth rates'!$B$4:$B$922,Demands_tra!$A424,'Growth rates'!$C$4:$C$922,$AE424),SUMIFS('Growth rates'!S$4:S$922,'Growth rates'!$B$4:$B$922,Demands_tra!$A424,'Growth rates'!$C$4:$C$922,$AF424))</f>
        <v>0</v>
      </c>
      <c r="AW424" s="6">
        <f ca="1">IF($AF424="",SUMIFS('Growth rates'!T$4:T$922,'Growth rates'!$B$4:$B$922,Demands_tra!$A424,'Growth rates'!$C$4:$C$922,$AE424),SUMIFS('Growth rates'!T$4:T$922,'Growth rates'!$B$4:$B$922,Demands_tra!$A424,'Growth rates'!$C$4:$C$922,$AF424))</f>
        <v>0</v>
      </c>
      <c r="AX424" s="6">
        <f ca="1">IF($AF424="",SUMIFS('Growth rates'!U$4:U$922,'Growth rates'!$B$4:$B$922,Demands_tra!$A424,'Growth rates'!$C$4:$C$922,$AE424),SUMIFS('Growth rates'!U$4:U$922,'Growth rates'!$B$4:$B$922,Demands_tra!$A424,'Growth rates'!$C$4:$C$922,$AF424))</f>
        <v>0</v>
      </c>
      <c r="AY424" s="6">
        <f ca="1">IF($AF424="",SUMIFS('Growth rates'!V$4:V$922,'Growth rates'!$B$4:$B$922,Demands_tra!$A424,'Growth rates'!$C$4:$C$922,$AE424),SUMIFS('Growth rates'!V$4:V$922,'Growth rates'!$B$4:$B$922,Demands_tra!$A424,'Growth rates'!$C$4:$C$922,$AF424))</f>
        <v>0</v>
      </c>
      <c r="AZ424" s="6">
        <f ca="1">IF($AF424="",SUMIFS('Growth rates'!W$4:W$922,'Growth rates'!$B$4:$B$922,Demands_tra!$A424,'Growth rates'!$C$4:$C$922,$AE424),SUMIFS('Growth rates'!W$4:W$922,'Growth rates'!$B$4:$B$922,Demands_tra!$A424,'Growth rates'!$C$4:$C$922,$AF424))</f>
        <v>0</v>
      </c>
      <c r="BA424" s="6">
        <f ca="1">IF($AF424="",SUMIFS('Growth rates'!X$4:X$922,'Growth rates'!$B$4:$B$922,Demands_tra!$A424,'Growth rates'!$C$4:$C$922,$AE424),SUMIFS('Growth rates'!X$4:X$922,'Growth rates'!$B$4:$B$922,Demands_tra!$A424,'Growth rates'!$C$4:$C$922,$AF424))</f>
        <v>0</v>
      </c>
      <c r="BB424" s="6">
        <f ca="1">IF($AF424="",SUMIFS('Growth rates'!Y$4:Y$922,'Growth rates'!$B$4:$B$922,Demands_tra!$A424,'Growth rates'!$C$4:$C$922,$AE424),SUMIFS('Growth rates'!Y$4:Y$922,'Growth rates'!$B$4:$B$922,Demands_tra!$A424,'Growth rates'!$C$4:$C$922,$AF424))</f>
        <v>0</v>
      </c>
      <c r="BC424" s="6">
        <f ca="1">IF($AF424="",SUMIFS('Growth rates'!Z$4:Z$922,'Growth rates'!$B$4:$B$922,Demands_tra!$A424,'Growth rates'!$C$4:$C$922,$AE424),SUMIFS('Growth rates'!Z$4:Z$922,'Growth rates'!$B$4:$B$922,Demands_tra!$A424,'Growth rates'!$C$4:$C$922,$AF424))</f>
        <v>0</v>
      </c>
      <c r="BD424" s="6">
        <f ca="1">IF($AF424="",SUMIFS('Growth rates'!AA$4:AA$922,'Growth rates'!$B$4:$B$922,Demands_tra!$A424,'Growth rates'!$C$4:$C$922,$AE424),SUMIFS('Growth rates'!AA$4:AA$922,'Growth rates'!$B$4:$B$922,Demands_tra!$A424,'Growth rates'!$C$4:$C$922,$AF424))</f>
        <v>0</v>
      </c>
      <c r="BE424" s="6">
        <f ca="1">IF($AF424="",SUMIFS('Growth rates'!AB$4:AB$922,'Growth rates'!$B$4:$B$922,Demands_tra!$A424,'Growth rates'!$C$4:$C$922,$AE424),SUMIFS('Growth rates'!AB$4:AB$922,'Growth rates'!$B$4:$B$922,Demands_tra!$A424,'Growth rates'!$C$4:$C$922,$AF424))</f>
        <v>0</v>
      </c>
      <c r="BF424" s="6">
        <f ca="1">IF($AF424="",SUMIFS('Growth rates'!AC$4:AC$922,'Growth rates'!$B$4:$B$922,Demands_tra!$A424,'Growth rates'!$C$4:$C$922,$AE424),SUMIFS('Growth rates'!AC$4:AC$922,'Growth rates'!$B$4:$B$922,Demands_tra!$A424,'Growth rates'!$C$4:$C$922,$AF424))</f>
        <v>0</v>
      </c>
      <c r="BH424" t="e">
        <f ca="1">VLOOKUP($C424,'Default drvr and elast'!$A$4:$F$49,MATCH(VLOOKUP(A424,Classification!$B$4:$D$42,3,FALSE),'Default drvr and elast'!$D$3:$F$3,0)+3,FALSE)</f>
        <v>#N/A</v>
      </c>
      <c r="BJ424" s="6">
        <f ca="1">IF($BI424="",SUMIF(Elasticities!$B$5:$B$52,Demands_tra!$BH424,Elasticities!C$5:C$52),SUMIF(Elasticities!$B$5:$B$52,Demands_tra!$BI424,Elasticities!C$5:C$52))</f>
        <v>0</v>
      </c>
      <c r="BK424" s="6">
        <f ca="1">IF($BI424="",SUMIF(Elasticities!$B$5:$B$52,Demands_tra!$BH424,Elasticities!D$5:D$52),SUMIF(Elasticities!$B$5:$B$52,Demands_tra!$BI424,Elasticities!D$5:D$52))</f>
        <v>0</v>
      </c>
      <c r="BL424" s="6">
        <f ca="1">IF($BI424="",SUMIF(Elasticities!$B$5:$B$52,Demands_tra!$BH424,Elasticities!E$5:E$52),SUMIF(Elasticities!$B$5:$B$52,Demands_tra!$BI424,Elasticities!E$5:E$52))</f>
        <v>0</v>
      </c>
      <c r="BM424" s="6">
        <f ca="1">IF($BI424="",SUMIF(Elasticities!$B$5:$B$52,Demands_tra!$BH424,Elasticities!F$5:F$52),SUMIF(Elasticities!$B$5:$B$52,Demands_tra!$BI424,Elasticities!F$5:F$52))</f>
        <v>0</v>
      </c>
      <c r="BN424" s="6">
        <f ca="1">IF($BI424="",SUMIF(Elasticities!$B$5:$B$52,Demands_tra!$BH424,Elasticities!G$5:G$52),SUMIF(Elasticities!$B$5:$B$52,Demands_tra!$BI424,Elasticities!G$5:G$52))</f>
        <v>0</v>
      </c>
      <c r="BO424" s="6">
        <f ca="1">IF($BI424="",SUMIF(Elasticities!$B$5:$B$52,Demands_tra!$BH424,Elasticities!H$5:H$52),SUMIF(Elasticities!$B$5:$B$52,Demands_tra!$BI424,Elasticities!H$5:H$52))</f>
        <v>0</v>
      </c>
      <c r="BP424" s="6">
        <f ca="1">IF($BI424="",SUMIF(Elasticities!$B$5:$B$52,Demands_tra!$BH424,Elasticities!I$5:I$52),SUMIF(Elasticities!$B$5:$B$52,Demands_tra!$BI424,Elasticities!I$5:I$52))</f>
        <v>0</v>
      </c>
      <c r="BQ424" s="6">
        <f ca="1">IF($BI424="",SUMIF(Elasticities!$B$5:$B$52,Demands_tra!$BH424,Elasticities!J$5:J$52),SUMIF(Elasticities!$B$5:$B$52,Demands_tra!$BI424,Elasticities!J$5:J$52))</f>
        <v>0</v>
      </c>
      <c r="BR424" s="6">
        <f ca="1">IF($BI424="",SUMIF(Elasticities!$B$5:$B$52,Demands_tra!$BH424,Elasticities!K$5:K$52),SUMIF(Elasticities!$B$5:$B$52,Demands_tra!$BI424,Elasticities!K$5:K$52))</f>
        <v>0</v>
      </c>
      <c r="BS424" s="6">
        <f ca="1">IF($BI424="",SUMIF(Elasticities!$B$5:$B$52,Demands_tra!$BH424,Elasticities!L$5:L$52),SUMIF(Elasticities!$B$5:$B$52,Demands_tra!$BI424,Elasticities!L$5:L$52))</f>
        <v>0</v>
      </c>
      <c r="BT424" s="6">
        <f ca="1">IF($BI424="",SUMIF(Elasticities!$B$5:$B$52,Demands_tra!$BH424,Elasticities!M$5:M$52),SUMIF(Elasticities!$B$5:$B$52,Demands_tra!$BI424,Elasticities!M$5:M$52))</f>
        <v>0</v>
      </c>
      <c r="BU424" s="6">
        <f ca="1">IF($BI424="",SUMIF(Elasticities!$B$5:$B$52,Demands_tra!$BH424,Elasticities!N$5:N$52),SUMIF(Elasticities!$B$5:$B$52,Demands_tra!$BI424,Elasticities!N$5:N$52))</f>
        <v>0</v>
      </c>
      <c r="BV424" s="6">
        <f ca="1">IF($BI424="",SUMIF(Elasticities!$B$5:$B$52,Demands_tra!$BH424,Elasticities!O$5:O$52),SUMIF(Elasticities!$B$5:$B$52,Demands_tra!$BI424,Elasticities!O$5:O$52))</f>
        <v>0</v>
      </c>
      <c r="BW424" s="6">
        <f ca="1">IF($BI424="",SUMIF(Elasticities!$B$5:$B$52,Demands_tra!$BH424,Elasticities!P$5:P$52),SUMIF(Elasticities!$B$5:$B$52,Demands_tra!$BI424,Elasticities!P$5:P$52))</f>
        <v>0</v>
      </c>
      <c r="BX424" s="6">
        <f ca="1">IF($BI424="",SUMIF(Elasticities!$B$5:$B$52,Demands_tra!$BH424,Elasticities!Q$5:Q$52),SUMIF(Elasticities!$B$5:$B$52,Demands_tra!$BI424,Elasticities!Q$5:Q$52))</f>
        <v>0</v>
      </c>
      <c r="BY424" s="6">
        <f ca="1">IF($BI424="",SUMIF(Elasticities!$B$5:$B$52,Demands_tra!$BH424,Elasticities!R$5:R$52),SUMIF(Elasticities!$B$5:$B$52,Demands_tra!$BI424,Elasticities!R$5:R$52))</f>
        <v>0</v>
      </c>
      <c r="BZ424" s="6">
        <f ca="1">IF($BI424="",SUMIF(Elasticities!$B$5:$B$52,Demands_tra!$BH424,Elasticities!S$5:S$52),SUMIF(Elasticities!$B$5:$B$52,Demands_tra!$BI424,Elasticities!S$5:S$52))</f>
        <v>0</v>
      </c>
      <c r="CA424" s="6">
        <f ca="1">IF($BI424="",SUMIF(Elasticities!$B$5:$B$52,Demands_tra!$BH424,Elasticities!T$5:T$52),SUMIF(Elasticities!$B$5:$B$52,Demands_tra!$BI424,Elasticities!T$5:T$52))</f>
        <v>0</v>
      </c>
      <c r="CB424" s="6">
        <f ca="1">IF($BI424="",SUMIF(Elasticities!$B$5:$B$52,Demands_tra!$BH424,Elasticities!U$5:U$52),SUMIF(Elasticities!$B$5:$B$52,Demands_tra!$BI424,Elasticities!U$5:U$52))</f>
        <v>0</v>
      </c>
      <c r="CC424" s="6">
        <f ca="1">IF($BI424="",SUMIF(Elasticities!$B$5:$B$52,Demands_tra!$BH424,Elasticities!V$5:V$52),SUMIF(Elasticities!$B$5:$B$52,Demands_tra!$BI424,Elasticities!V$5:V$52))</f>
        <v>0</v>
      </c>
      <c r="CD424" s="6">
        <f ca="1">IF($BI424="",SUMIF(Elasticities!$B$5:$B$52,Demands_tra!$BH424,Elasticities!W$5:W$52),SUMIF(Elasticities!$B$5:$B$52,Demands_tra!$BI424,Elasticities!W$5:W$52))</f>
        <v>0</v>
      </c>
      <c r="CE424" s="6">
        <f ca="1">IF($BI424="",SUMIF(Elasticities!$B$5:$B$52,Demands_tra!$BH424,Elasticities!X$5:X$52),SUMIF(Elasticities!$B$5:$B$52,Demands_tra!$BI424,Elasticities!X$5:X$52))</f>
        <v>0</v>
      </c>
      <c r="CF424" s="6">
        <f ca="1">IF($BI424="",SUMIF(Elasticities!$B$5:$B$52,Demands_tra!$BH424,Elasticities!Y$5:Y$52),SUMIF(Elasticities!$B$5:$B$52,Demands_tra!$BI424,Elasticities!Y$5:Y$52))</f>
        <v>0</v>
      </c>
      <c r="CG424" s="6">
        <f ca="1">IF($BI424="",SUMIF(Elasticities!$B$5:$B$52,Demands_tra!$BH424,Elasticities!Z$5:Z$52),SUMIF(Elasticities!$B$5:$B$52,Demands_tra!$BI424,Elasticities!Z$5:Z$52))</f>
        <v>0</v>
      </c>
      <c r="CH424" s="6">
        <f ca="1">IF($BI424="",SUMIF(Elasticities!$B$5:$B$52,Demands_tra!$BH424,Elasticities!AA$5:AA$52),SUMIF(Elasticities!$B$5:$B$52,Demands_tra!$BI424,Elasticities!AA$5:AA$52))</f>
        <v>0</v>
      </c>
      <c r="CI424" s="6">
        <f ca="1">IF($BI424="",SUMIF(Elasticities!$B$5:$B$52,Demands_tra!$BH424,Elasticities!AB$5:AB$52),SUMIF(Elasticities!$B$5:$B$52,Demands_tra!$BI424,Elasticities!AB$5:AB$52))</f>
        <v>0</v>
      </c>
    </row>
    <row r="425" spans="1:87">
      <c r="A425" t="str">
        <f>IF(BYDem_tra!B424="","\I:",BYDem_tra!B424)</f>
        <v>\I:</v>
      </c>
      <c r="B425">
        <f>BYDem_tra!E424</f>
        <v>0</v>
      </c>
      <c r="C425">
        <f t="shared" si="272"/>
        <v>0</v>
      </c>
      <c r="D425" s="3">
        <f>SUMIFS(BYDem_tra!$M$2:$M$2000,BYDem_tra!$B$2:$B$2000,Demands_tra!$A425,BYDem_tra!$E$2:$E$2000,Demands_tra!$B425)</f>
        <v>0</v>
      </c>
      <c r="E425" s="3" t="e">
        <f ca="1" t="shared" si="273"/>
        <v>#DIV/0!</v>
      </c>
      <c r="F425" s="3" t="e">
        <f ca="1" t="shared" si="274"/>
        <v>#DIV/0!</v>
      </c>
      <c r="G425" s="3" t="e">
        <f ca="1" t="shared" si="275"/>
        <v>#DIV/0!</v>
      </c>
      <c r="H425" s="3" t="e">
        <f ca="1" t="shared" si="276"/>
        <v>#DIV/0!</v>
      </c>
      <c r="I425" s="3" t="e">
        <f ca="1" t="shared" si="277"/>
        <v>#DIV/0!</v>
      </c>
      <c r="J425" s="3" t="e">
        <f ca="1" t="shared" si="278"/>
        <v>#DIV/0!</v>
      </c>
      <c r="K425" s="3" t="e">
        <f ca="1" t="shared" si="279"/>
        <v>#DIV/0!</v>
      </c>
      <c r="L425" s="3" t="e">
        <f ca="1" t="shared" si="280"/>
        <v>#DIV/0!</v>
      </c>
      <c r="M425" s="3" t="e">
        <f ca="1" t="shared" si="281"/>
        <v>#DIV/0!</v>
      </c>
      <c r="N425" s="3" t="e">
        <f ca="1" t="shared" si="282"/>
        <v>#DIV/0!</v>
      </c>
      <c r="O425" s="3" t="e">
        <f ca="1" t="shared" si="283"/>
        <v>#DIV/0!</v>
      </c>
      <c r="P425" s="3" t="e">
        <f ca="1" t="shared" si="284"/>
        <v>#DIV/0!</v>
      </c>
      <c r="Q425" s="3" t="e">
        <f ca="1" t="shared" si="285"/>
        <v>#DIV/0!</v>
      </c>
      <c r="R425" s="3" t="e">
        <f ca="1" t="shared" si="286"/>
        <v>#DIV/0!</v>
      </c>
      <c r="S425" s="3" t="e">
        <f ca="1" t="shared" si="287"/>
        <v>#DIV/0!</v>
      </c>
      <c r="T425" s="3" t="e">
        <f ca="1" t="shared" si="288"/>
        <v>#DIV/0!</v>
      </c>
      <c r="U425" s="3" t="e">
        <f ca="1" t="shared" si="289"/>
        <v>#DIV/0!</v>
      </c>
      <c r="V425" s="3" t="e">
        <f ca="1" t="shared" si="264"/>
        <v>#DIV/0!</v>
      </c>
      <c r="W425" s="3" t="e">
        <f ca="1" t="shared" si="265"/>
        <v>#DIV/0!</v>
      </c>
      <c r="X425" s="3" t="e">
        <f ca="1" t="shared" si="266"/>
        <v>#DIV/0!</v>
      </c>
      <c r="Y425" s="3" t="e">
        <f ca="1" t="shared" si="267"/>
        <v>#DIV/0!</v>
      </c>
      <c r="Z425" s="3" t="e">
        <f ca="1" t="shared" si="268"/>
        <v>#DIV/0!</v>
      </c>
      <c r="AA425" s="3" t="e">
        <f ca="1" t="shared" si="269"/>
        <v>#DIV/0!</v>
      </c>
      <c r="AB425" s="3" t="e">
        <f ca="1" t="shared" si="270"/>
        <v>#DIV/0!</v>
      </c>
      <c r="AC425" s="3" t="e">
        <f ca="1" t="shared" si="271"/>
        <v>#DIV/0!</v>
      </c>
      <c r="AE425" s="4" t="e">
        <f ca="1">VLOOKUP($C425,'Default drvr and elast'!$A$4:$C$49,MATCH(VLOOKUP(A425,Classification!$B$4:$D$99,2,FALSE),'Default drvr and elast'!$A$3:$C$3,0),FALSE)</f>
        <v>#N/A</v>
      </c>
      <c r="AF425" s="4"/>
      <c r="AG425" s="6">
        <f ca="1">IF($AF425="",SUMIFS('Growth rates'!D$4:D$922,'Growth rates'!$B$4:$B$922,Demands_tra!$A425,'Growth rates'!$C$4:$C$922,$AE425),SUMIFS('Growth rates'!D$4:D$922,'Growth rates'!$B$4:$B$922,Demands_tra!$A425,'Growth rates'!$C$4:$C$922,$AF425))</f>
        <v>0</v>
      </c>
      <c r="AH425" s="6">
        <f ca="1">IF($AF425="",SUMIFS('Growth rates'!E$4:E$922,'Growth rates'!$B$4:$B$922,Demands_tra!$A425,'Growth rates'!$C$4:$C$922,$AE425),SUMIFS('Growth rates'!E$4:E$922,'Growth rates'!$B$4:$B$922,Demands_tra!$A425,'Growth rates'!$C$4:$C$922,$AF425))</f>
        <v>0</v>
      </c>
      <c r="AI425" s="6">
        <f ca="1">IF($AF425="",SUMIFS('Growth rates'!F$4:F$922,'Growth rates'!$B$4:$B$922,Demands_tra!$A425,'Growth rates'!$C$4:$C$922,$AE425),SUMIFS('Growth rates'!F$4:F$922,'Growth rates'!$B$4:$B$922,Demands_tra!$A425,'Growth rates'!$C$4:$C$922,$AF425))</f>
        <v>0</v>
      </c>
      <c r="AJ425" s="6">
        <f ca="1">IF($AF425="",SUMIFS('Growth rates'!G$4:G$922,'Growth rates'!$B$4:$B$922,Demands_tra!$A425,'Growth rates'!$C$4:$C$922,$AE425),SUMIFS('Growth rates'!G$4:G$922,'Growth rates'!$B$4:$B$922,Demands_tra!$A425,'Growth rates'!$C$4:$C$922,$AF425))</f>
        <v>0</v>
      </c>
      <c r="AK425" s="6">
        <f ca="1">IF($AF425="",SUMIFS('Growth rates'!H$4:H$922,'Growth rates'!$B$4:$B$922,Demands_tra!$A425,'Growth rates'!$C$4:$C$922,$AE425),SUMIFS('Growth rates'!H$4:H$922,'Growth rates'!$B$4:$B$922,Demands_tra!$A425,'Growth rates'!$C$4:$C$922,$AF425))</f>
        <v>0</v>
      </c>
      <c r="AL425" s="6">
        <f ca="1">IF($AF425="",SUMIFS('Growth rates'!I$4:I$922,'Growth rates'!$B$4:$B$922,Demands_tra!$A425,'Growth rates'!$C$4:$C$922,$AE425),SUMIFS('Growth rates'!I$4:I$922,'Growth rates'!$B$4:$B$922,Demands_tra!$A425,'Growth rates'!$C$4:$C$922,$AF425))</f>
        <v>0</v>
      </c>
      <c r="AM425" s="6">
        <f ca="1">IF($AF425="",SUMIFS('Growth rates'!J$4:J$922,'Growth rates'!$B$4:$B$922,Demands_tra!$A425,'Growth rates'!$C$4:$C$922,$AE425),SUMIFS('Growth rates'!J$4:J$922,'Growth rates'!$B$4:$B$922,Demands_tra!$A425,'Growth rates'!$C$4:$C$922,$AF425))</f>
        <v>0</v>
      </c>
      <c r="AN425" s="6">
        <f ca="1">IF($AF425="",SUMIFS('Growth rates'!K$4:K$922,'Growth rates'!$B$4:$B$922,Demands_tra!$A425,'Growth rates'!$C$4:$C$922,$AE425),SUMIFS('Growth rates'!K$4:K$922,'Growth rates'!$B$4:$B$922,Demands_tra!$A425,'Growth rates'!$C$4:$C$922,$AF425))</f>
        <v>0</v>
      </c>
      <c r="AO425" s="6">
        <f ca="1">IF($AF425="",SUMIFS('Growth rates'!L$4:L$922,'Growth rates'!$B$4:$B$922,Demands_tra!$A425,'Growth rates'!$C$4:$C$922,$AE425),SUMIFS('Growth rates'!L$4:L$922,'Growth rates'!$B$4:$B$922,Demands_tra!$A425,'Growth rates'!$C$4:$C$922,$AF425))</f>
        <v>0</v>
      </c>
      <c r="AP425" s="6">
        <f ca="1">IF($AF425="",SUMIFS('Growth rates'!M$4:M$922,'Growth rates'!$B$4:$B$922,Demands_tra!$A425,'Growth rates'!$C$4:$C$922,$AE425),SUMIFS('Growth rates'!M$4:M$922,'Growth rates'!$B$4:$B$922,Demands_tra!$A425,'Growth rates'!$C$4:$C$922,$AF425))</f>
        <v>0</v>
      </c>
      <c r="AQ425" s="6">
        <f ca="1">IF($AF425="",SUMIFS('Growth rates'!N$4:N$922,'Growth rates'!$B$4:$B$922,Demands_tra!$A425,'Growth rates'!$C$4:$C$922,$AE425),SUMIFS('Growth rates'!N$4:N$922,'Growth rates'!$B$4:$B$922,Demands_tra!$A425,'Growth rates'!$C$4:$C$922,$AF425))</f>
        <v>0</v>
      </c>
      <c r="AR425" s="6">
        <f ca="1">IF($AF425="",SUMIFS('Growth rates'!O$4:O$922,'Growth rates'!$B$4:$B$922,Demands_tra!$A425,'Growth rates'!$C$4:$C$922,$AE425),SUMIFS('Growth rates'!O$4:O$922,'Growth rates'!$B$4:$B$922,Demands_tra!$A425,'Growth rates'!$C$4:$C$922,$AF425))</f>
        <v>0</v>
      </c>
      <c r="AS425" s="6">
        <f ca="1">IF($AF425="",SUMIFS('Growth rates'!P$4:P$922,'Growth rates'!$B$4:$B$922,Demands_tra!$A425,'Growth rates'!$C$4:$C$922,$AE425),SUMIFS('Growth rates'!P$4:P$922,'Growth rates'!$B$4:$B$922,Demands_tra!$A425,'Growth rates'!$C$4:$C$922,$AF425))</f>
        <v>0</v>
      </c>
      <c r="AT425" s="6">
        <f ca="1">IF($AF425="",SUMIFS('Growth rates'!Q$4:Q$922,'Growth rates'!$B$4:$B$922,Demands_tra!$A425,'Growth rates'!$C$4:$C$922,$AE425),SUMIFS('Growth rates'!Q$4:Q$922,'Growth rates'!$B$4:$B$922,Demands_tra!$A425,'Growth rates'!$C$4:$C$922,$AF425))</f>
        <v>0</v>
      </c>
      <c r="AU425" s="6">
        <f ca="1">IF($AF425="",SUMIFS('Growth rates'!R$4:R$922,'Growth rates'!$B$4:$B$922,Demands_tra!$A425,'Growth rates'!$C$4:$C$922,$AE425),SUMIFS('Growth rates'!R$4:R$922,'Growth rates'!$B$4:$B$922,Demands_tra!$A425,'Growth rates'!$C$4:$C$922,$AF425))</f>
        <v>0</v>
      </c>
      <c r="AV425" s="6">
        <f ca="1">IF($AF425="",SUMIFS('Growth rates'!S$4:S$922,'Growth rates'!$B$4:$B$922,Demands_tra!$A425,'Growth rates'!$C$4:$C$922,$AE425),SUMIFS('Growth rates'!S$4:S$922,'Growth rates'!$B$4:$B$922,Demands_tra!$A425,'Growth rates'!$C$4:$C$922,$AF425))</f>
        <v>0</v>
      </c>
      <c r="AW425" s="6">
        <f ca="1">IF($AF425="",SUMIFS('Growth rates'!T$4:T$922,'Growth rates'!$B$4:$B$922,Demands_tra!$A425,'Growth rates'!$C$4:$C$922,$AE425),SUMIFS('Growth rates'!T$4:T$922,'Growth rates'!$B$4:$B$922,Demands_tra!$A425,'Growth rates'!$C$4:$C$922,$AF425))</f>
        <v>0</v>
      </c>
      <c r="AX425" s="6">
        <f ca="1">IF($AF425="",SUMIFS('Growth rates'!U$4:U$922,'Growth rates'!$B$4:$B$922,Demands_tra!$A425,'Growth rates'!$C$4:$C$922,$AE425),SUMIFS('Growth rates'!U$4:U$922,'Growth rates'!$B$4:$B$922,Demands_tra!$A425,'Growth rates'!$C$4:$C$922,$AF425))</f>
        <v>0</v>
      </c>
      <c r="AY425" s="6">
        <f ca="1">IF($AF425="",SUMIFS('Growth rates'!V$4:V$922,'Growth rates'!$B$4:$B$922,Demands_tra!$A425,'Growth rates'!$C$4:$C$922,$AE425),SUMIFS('Growth rates'!V$4:V$922,'Growth rates'!$B$4:$B$922,Demands_tra!$A425,'Growth rates'!$C$4:$C$922,$AF425))</f>
        <v>0</v>
      </c>
      <c r="AZ425" s="6">
        <f ca="1">IF($AF425="",SUMIFS('Growth rates'!W$4:W$922,'Growth rates'!$B$4:$B$922,Demands_tra!$A425,'Growth rates'!$C$4:$C$922,$AE425),SUMIFS('Growth rates'!W$4:W$922,'Growth rates'!$B$4:$B$922,Demands_tra!$A425,'Growth rates'!$C$4:$C$922,$AF425))</f>
        <v>0</v>
      </c>
      <c r="BA425" s="6">
        <f ca="1">IF($AF425="",SUMIFS('Growth rates'!X$4:X$922,'Growth rates'!$B$4:$B$922,Demands_tra!$A425,'Growth rates'!$C$4:$C$922,$AE425),SUMIFS('Growth rates'!X$4:X$922,'Growth rates'!$B$4:$B$922,Demands_tra!$A425,'Growth rates'!$C$4:$C$922,$AF425))</f>
        <v>0</v>
      </c>
      <c r="BB425" s="6">
        <f ca="1">IF($AF425="",SUMIFS('Growth rates'!Y$4:Y$922,'Growth rates'!$B$4:$B$922,Demands_tra!$A425,'Growth rates'!$C$4:$C$922,$AE425),SUMIFS('Growth rates'!Y$4:Y$922,'Growth rates'!$B$4:$B$922,Demands_tra!$A425,'Growth rates'!$C$4:$C$922,$AF425))</f>
        <v>0</v>
      </c>
      <c r="BC425" s="6">
        <f ca="1">IF($AF425="",SUMIFS('Growth rates'!Z$4:Z$922,'Growth rates'!$B$4:$B$922,Demands_tra!$A425,'Growth rates'!$C$4:$C$922,$AE425),SUMIFS('Growth rates'!Z$4:Z$922,'Growth rates'!$B$4:$B$922,Demands_tra!$A425,'Growth rates'!$C$4:$C$922,$AF425))</f>
        <v>0</v>
      </c>
      <c r="BD425" s="6">
        <f ca="1">IF($AF425="",SUMIFS('Growth rates'!AA$4:AA$922,'Growth rates'!$B$4:$B$922,Demands_tra!$A425,'Growth rates'!$C$4:$C$922,$AE425),SUMIFS('Growth rates'!AA$4:AA$922,'Growth rates'!$B$4:$B$922,Demands_tra!$A425,'Growth rates'!$C$4:$C$922,$AF425))</f>
        <v>0</v>
      </c>
      <c r="BE425" s="6">
        <f ca="1">IF($AF425="",SUMIFS('Growth rates'!AB$4:AB$922,'Growth rates'!$B$4:$B$922,Demands_tra!$A425,'Growth rates'!$C$4:$C$922,$AE425),SUMIFS('Growth rates'!AB$4:AB$922,'Growth rates'!$B$4:$B$922,Demands_tra!$A425,'Growth rates'!$C$4:$C$922,$AF425))</f>
        <v>0</v>
      </c>
      <c r="BF425" s="6">
        <f ca="1">IF($AF425="",SUMIFS('Growth rates'!AC$4:AC$922,'Growth rates'!$B$4:$B$922,Demands_tra!$A425,'Growth rates'!$C$4:$C$922,$AE425),SUMIFS('Growth rates'!AC$4:AC$922,'Growth rates'!$B$4:$B$922,Demands_tra!$A425,'Growth rates'!$C$4:$C$922,$AF425))</f>
        <v>0</v>
      </c>
      <c r="BH425" t="e">
        <f ca="1">VLOOKUP($C425,'Default drvr and elast'!$A$4:$F$49,MATCH(VLOOKUP(A425,Classification!$B$4:$D$42,3,FALSE),'Default drvr and elast'!$D$3:$F$3,0)+3,FALSE)</f>
        <v>#N/A</v>
      </c>
      <c r="BJ425" s="6">
        <f ca="1">IF($BI425="",SUMIF(Elasticities!$B$5:$B$52,Demands_tra!$BH425,Elasticities!C$5:C$52),SUMIF(Elasticities!$B$5:$B$52,Demands_tra!$BI425,Elasticities!C$5:C$52))</f>
        <v>0</v>
      </c>
      <c r="BK425" s="6">
        <f ca="1">IF($BI425="",SUMIF(Elasticities!$B$5:$B$52,Demands_tra!$BH425,Elasticities!D$5:D$52),SUMIF(Elasticities!$B$5:$B$52,Demands_tra!$BI425,Elasticities!D$5:D$52))</f>
        <v>0</v>
      </c>
      <c r="BL425" s="6">
        <f ca="1">IF($BI425="",SUMIF(Elasticities!$B$5:$B$52,Demands_tra!$BH425,Elasticities!E$5:E$52),SUMIF(Elasticities!$B$5:$B$52,Demands_tra!$BI425,Elasticities!E$5:E$52))</f>
        <v>0</v>
      </c>
      <c r="BM425" s="6">
        <f ca="1">IF($BI425="",SUMIF(Elasticities!$B$5:$B$52,Demands_tra!$BH425,Elasticities!F$5:F$52),SUMIF(Elasticities!$B$5:$B$52,Demands_tra!$BI425,Elasticities!F$5:F$52))</f>
        <v>0</v>
      </c>
      <c r="BN425" s="6">
        <f ca="1">IF($BI425="",SUMIF(Elasticities!$B$5:$B$52,Demands_tra!$BH425,Elasticities!G$5:G$52),SUMIF(Elasticities!$B$5:$B$52,Demands_tra!$BI425,Elasticities!G$5:G$52))</f>
        <v>0</v>
      </c>
      <c r="BO425" s="6">
        <f ca="1">IF($BI425="",SUMIF(Elasticities!$B$5:$B$52,Demands_tra!$BH425,Elasticities!H$5:H$52),SUMIF(Elasticities!$B$5:$B$52,Demands_tra!$BI425,Elasticities!H$5:H$52))</f>
        <v>0</v>
      </c>
      <c r="BP425" s="6">
        <f ca="1">IF($BI425="",SUMIF(Elasticities!$B$5:$B$52,Demands_tra!$BH425,Elasticities!I$5:I$52),SUMIF(Elasticities!$B$5:$B$52,Demands_tra!$BI425,Elasticities!I$5:I$52))</f>
        <v>0</v>
      </c>
      <c r="BQ425" s="6">
        <f ca="1">IF($BI425="",SUMIF(Elasticities!$B$5:$B$52,Demands_tra!$BH425,Elasticities!J$5:J$52),SUMIF(Elasticities!$B$5:$B$52,Demands_tra!$BI425,Elasticities!J$5:J$52))</f>
        <v>0</v>
      </c>
      <c r="BR425" s="6">
        <f ca="1">IF($BI425="",SUMIF(Elasticities!$B$5:$B$52,Demands_tra!$BH425,Elasticities!K$5:K$52),SUMIF(Elasticities!$B$5:$B$52,Demands_tra!$BI425,Elasticities!K$5:K$52))</f>
        <v>0</v>
      </c>
      <c r="BS425" s="6">
        <f ca="1">IF($BI425="",SUMIF(Elasticities!$B$5:$B$52,Demands_tra!$BH425,Elasticities!L$5:L$52),SUMIF(Elasticities!$B$5:$B$52,Demands_tra!$BI425,Elasticities!L$5:L$52))</f>
        <v>0</v>
      </c>
      <c r="BT425" s="6">
        <f ca="1">IF($BI425="",SUMIF(Elasticities!$B$5:$B$52,Demands_tra!$BH425,Elasticities!M$5:M$52),SUMIF(Elasticities!$B$5:$B$52,Demands_tra!$BI425,Elasticities!M$5:M$52))</f>
        <v>0</v>
      </c>
      <c r="BU425" s="6">
        <f ca="1">IF($BI425="",SUMIF(Elasticities!$B$5:$B$52,Demands_tra!$BH425,Elasticities!N$5:N$52),SUMIF(Elasticities!$B$5:$B$52,Demands_tra!$BI425,Elasticities!N$5:N$52))</f>
        <v>0</v>
      </c>
      <c r="BV425" s="6">
        <f ca="1">IF($BI425="",SUMIF(Elasticities!$B$5:$B$52,Demands_tra!$BH425,Elasticities!O$5:O$52),SUMIF(Elasticities!$B$5:$B$52,Demands_tra!$BI425,Elasticities!O$5:O$52))</f>
        <v>0</v>
      </c>
      <c r="BW425" s="6">
        <f ca="1">IF($BI425="",SUMIF(Elasticities!$B$5:$B$52,Demands_tra!$BH425,Elasticities!P$5:P$52),SUMIF(Elasticities!$B$5:$B$52,Demands_tra!$BI425,Elasticities!P$5:P$52))</f>
        <v>0</v>
      </c>
      <c r="BX425" s="6">
        <f ca="1">IF($BI425="",SUMIF(Elasticities!$B$5:$B$52,Demands_tra!$BH425,Elasticities!Q$5:Q$52),SUMIF(Elasticities!$B$5:$B$52,Demands_tra!$BI425,Elasticities!Q$5:Q$52))</f>
        <v>0</v>
      </c>
      <c r="BY425" s="6">
        <f ca="1">IF($BI425="",SUMIF(Elasticities!$B$5:$B$52,Demands_tra!$BH425,Elasticities!R$5:R$52),SUMIF(Elasticities!$B$5:$B$52,Demands_tra!$BI425,Elasticities!R$5:R$52))</f>
        <v>0</v>
      </c>
      <c r="BZ425" s="6">
        <f ca="1">IF($BI425="",SUMIF(Elasticities!$B$5:$B$52,Demands_tra!$BH425,Elasticities!S$5:S$52),SUMIF(Elasticities!$B$5:$B$52,Demands_tra!$BI425,Elasticities!S$5:S$52))</f>
        <v>0</v>
      </c>
      <c r="CA425" s="6">
        <f ca="1">IF($BI425="",SUMIF(Elasticities!$B$5:$B$52,Demands_tra!$BH425,Elasticities!T$5:T$52),SUMIF(Elasticities!$B$5:$B$52,Demands_tra!$BI425,Elasticities!T$5:T$52))</f>
        <v>0</v>
      </c>
      <c r="CB425" s="6">
        <f ca="1">IF($BI425="",SUMIF(Elasticities!$B$5:$B$52,Demands_tra!$BH425,Elasticities!U$5:U$52),SUMIF(Elasticities!$B$5:$B$52,Demands_tra!$BI425,Elasticities!U$5:U$52))</f>
        <v>0</v>
      </c>
      <c r="CC425" s="6">
        <f ca="1">IF($BI425="",SUMIF(Elasticities!$B$5:$B$52,Demands_tra!$BH425,Elasticities!V$5:V$52),SUMIF(Elasticities!$B$5:$B$52,Demands_tra!$BI425,Elasticities!V$5:V$52))</f>
        <v>0</v>
      </c>
      <c r="CD425" s="6">
        <f ca="1">IF($BI425="",SUMIF(Elasticities!$B$5:$B$52,Demands_tra!$BH425,Elasticities!W$5:W$52),SUMIF(Elasticities!$B$5:$B$52,Demands_tra!$BI425,Elasticities!W$5:W$52))</f>
        <v>0</v>
      </c>
      <c r="CE425" s="6">
        <f ca="1">IF($BI425="",SUMIF(Elasticities!$B$5:$B$52,Demands_tra!$BH425,Elasticities!X$5:X$52),SUMIF(Elasticities!$B$5:$B$52,Demands_tra!$BI425,Elasticities!X$5:X$52))</f>
        <v>0</v>
      </c>
      <c r="CF425" s="6">
        <f ca="1">IF($BI425="",SUMIF(Elasticities!$B$5:$B$52,Demands_tra!$BH425,Elasticities!Y$5:Y$52),SUMIF(Elasticities!$B$5:$B$52,Demands_tra!$BI425,Elasticities!Y$5:Y$52))</f>
        <v>0</v>
      </c>
      <c r="CG425" s="6">
        <f ca="1">IF($BI425="",SUMIF(Elasticities!$B$5:$B$52,Demands_tra!$BH425,Elasticities!Z$5:Z$52),SUMIF(Elasticities!$B$5:$B$52,Demands_tra!$BI425,Elasticities!Z$5:Z$52))</f>
        <v>0</v>
      </c>
      <c r="CH425" s="6">
        <f ca="1">IF($BI425="",SUMIF(Elasticities!$B$5:$B$52,Demands_tra!$BH425,Elasticities!AA$5:AA$52),SUMIF(Elasticities!$B$5:$B$52,Demands_tra!$BI425,Elasticities!AA$5:AA$52))</f>
        <v>0</v>
      </c>
      <c r="CI425" s="6">
        <f ca="1">IF($BI425="",SUMIF(Elasticities!$B$5:$B$52,Demands_tra!$BH425,Elasticities!AB$5:AB$52),SUMIF(Elasticities!$B$5:$B$52,Demands_tra!$BI425,Elasticities!AB$5:AB$52))</f>
        <v>0</v>
      </c>
    </row>
    <row r="426" spans="1:87">
      <c r="A426" t="str">
        <f>IF(BYDem_tra!B425="","\I:",BYDem_tra!B425)</f>
        <v>\I:</v>
      </c>
      <c r="B426">
        <f>BYDem_tra!E425</f>
        <v>0</v>
      </c>
      <c r="C426">
        <f t="shared" si="272"/>
        <v>0</v>
      </c>
      <c r="D426" s="3">
        <f>SUMIFS(BYDem_tra!$M$2:$M$2000,BYDem_tra!$B$2:$B$2000,Demands_tra!$A426,BYDem_tra!$E$2:$E$2000,Demands_tra!$B426)</f>
        <v>0</v>
      </c>
      <c r="E426" s="3" t="e">
        <f ca="1" t="shared" si="273"/>
        <v>#DIV/0!</v>
      </c>
      <c r="F426" s="3" t="e">
        <f ca="1" t="shared" si="274"/>
        <v>#DIV/0!</v>
      </c>
      <c r="G426" s="3" t="e">
        <f ca="1" t="shared" si="275"/>
        <v>#DIV/0!</v>
      </c>
      <c r="H426" s="3" t="e">
        <f ca="1" t="shared" si="276"/>
        <v>#DIV/0!</v>
      </c>
      <c r="I426" s="3" t="e">
        <f ca="1" t="shared" si="277"/>
        <v>#DIV/0!</v>
      </c>
      <c r="J426" s="3" t="e">
        <f ca="1" t="shared" si="278"/>
        <v>#DIV/0!</v>
      </c>
      <c r="K426" s="3" t="e">
        <f ca="1" t="shared" si="279"/>
        <v>#DIV/0!</v>
      </c>
      <c r="L426" s="3" t="e">
        <f ca="1" t="shared" si="280"/>
        <v>#DIV/0!</v>
      </c>
      <c r="M426" s="3" t="e">
        <f ca="1" t="shared" si="281"/>
        <v>#DIV/0!</v>
      </c>
      <c r="N426" s="3" t="e">
        <f ca="1" t="shared" si="282"/>
        <v>#DIV/0!</v>
      </c>
      <c r="O426" s="3" t="e">
        <f ca="1" t="shared" si="283"/>
        <v>#DIV/0!</v>
      </c>
      <c r="P426" s="3" t="e">
        <f ca="1" t="shared" si="284"/>
        <v>#DIV/0!</v>
      </c>
      <c r="Q426" s="3" t="e">
        <f ca="1" t="shared" si="285"/>
        <v>#DIV/0!</v>
      </c>
      <c r="R426" s="3" t="e">
        <f ca="1" t="shared" si="286"/>
        <v>#DIV/0!</v>
      </c>
      <c r="S426" s="3" t="e">
        <f ca="1" t="shared" si="287"/>
        <v>#DIV/0!</v>
      </c>
      <c r="T426" s="3" t="e">
        <f ca="1" t="shared" si="288"/>
        <v>#DIV/0!</v>
      </c>
      <c r="U426" s="3" t="e">
        <f ca="1" t="shared" si="289"/>
        <v>#DIV/0!</v>
      </c>
      <c r="V426" s="3" t="e">
        <f ca="1" t="shared" si="264"/>
        <v>#DIV/0!</v>
      </c>
      <c r="W426" s="3" t="e">
        <f ca="1" t="shared" si="265"/>
        <v>#DIV/0!</v>
      </c>
      <c r="X426" s="3" t="e">
        <f ca="1" t="shared" si="266"/>
        <v>#DIV/0!</v>
      </c>
      <c r="Y426" s="3" t="e">
        <f ca="1" t="shared" si="267"/>
        <v>#DIV/0!</v>
      </c>
      <c r="Z426" s="3" t="e">
        <f ca="1" t="shared" si="268"/>
        <v>#DIV/0!</v>
      </c>
      <c r="AA426" s="3" t="e">
        <f ca="1" t="shared" si="269"/>
        <v>#DIV/0!</v>
      </c>
      <c r="AB426" s="3" t="e">
        <f ca="1" t="shared" si="270"/>
        <v>#DIV/0!</v>
      </c>
      <c r="AC426" s="3" t="e">
        <f ca="1" t="shared" si="271"/>
        <v>#DIV/0!</v>
      </c>
      <c r="AE426" s="4" t="e">
        <f ca="1">VLOOKUP($C426,'Default drvr and elast'!$A$4:$C$49,MATCH(VLOOKUP(A426,Classification!$B$4:$D$99,2,FALSE),'Default drvr and elast'!$A$3:$C$3,0),FALSE)</f>
        <v>#N/A</v>
      </c>
      <c r="AF426" s="4"/>
      <c r="AG426" s="6">
        <f ca="1">IF($AF426="",SUMIFS('Growth rates'!D$4:D$922,'Growth rates'!$B$4:$B$922,Demands_tra!$A426,'Growth rates'!$C$4:$C$922,$AE426),SUMIFS('Growth rates'!D$4:D$922,'Growth rates'!$B$4:$B$922,Demands_tra!$A426,'Growth rates'!$C$4:$C$922,$AF426))</f>
        <v>0</v>
      </c>
      <c r="AH426" s="6">
        <f ca="1">IF($AF426="",SUMIFS('Growth rates'!E$4:E$922,'Growth rates'!$B$4:$B$922,Demands_tra!$A426,'Growth rates'!$C$4:$C$922,$AE426),SUMIFS('Growth rates'!E$4:E$922,'Growth rates'!$B$4:$B$922,Demands_tra!$A426,'Growth rates'!$C$4:$C$922,$AF426))</f>
        <v>0</v>
      </c>
      <c r="AI426" s="6">
        <f ca="1">IF($AF426="",SUMIFS('Growth rates'!F$4:F$922,'Growth rates'!$B$4:$B$922,Demands_tra!$A426,'Growth rates'!$C$4:$C$922,$AE426),SUMIFS('Growth rates'!F$4:F$922,'Growth rates'!$B$4:$B$922,Demands_tra!$A426,'Growth rates'!$C$4:$C$922,$AF426))</f>
        <v>0</v>
      </c>
      <c r="AJ426" s="6">
        <f ca="1">IF($AF426="",SUMIFS('Growth rates'!G$4:G$922,'Growth rates'!$B$4:$B$922,Demands_tra!$A426,'Growth rates'!$C$4:$C$922,$AE426),SUMIFS('Growth rates'!G$4:G$922,'Growth rates'!$B$4:$B$922,Demands_tra!$A426,'Growth rates'!$C$4:$C$922,$AF426))</f>
        <v>0</v>
      </c>
      <c r="AK426" s="6">
        <f ca="1">IF($AF426="",SUMIFS('Growth rates'!H$4:H$922,'Growth rates'!$B$4:$B$922,Demands_tra!$A426,'Growth rates'!$C$4:$C$922,$AE426),SUMIFS('Growth rates'!H$4:H$922,'Growth rates'!$B$4:$B$922,Demands_tra!$A426,'Growth rates'!$C$4:$C$922,$AF426))</f>
        <v>0</v>
      </c>
      <c r="AL426" s="6">
        <f ca="1">IF($AF426="",SUMIFS('Growth rates'!I$4:I$922,'Growth rates'!$B$4:$B$922,Demands_tra!$A426,'Growth rates'!$C$4:$C$922,$AE426),SUMIFS('Growth rates'!I$4:I$922,'Growth rates'!$B$4:$B$922,Demands_tra!$A426,'Growth rates'!$C$4:$C$922,$AF426))</f>
        <v>0</v>
      </c>
      <c r="AM426" s="6">
        <f ca="1">IF($AF426="",SUMIFS('Growth rates'!J$4:J$922,'Growth rates'!$B$4:$B$922,Demands_tra!$A426,'Growth rates'!$C$4:$C$922,$AE426),SUMIFS('Growth rates'!J$4:J$922,'Growth rates'!$B$4:$B$922,Demands_tra!$A426,'Growth rates'!$C$4:$C$922,$AF426))</f>
        <v>0</v>
      </c>
      <c r="AN426" s="6">
        <f ca="1">IF($AF426="",SUMIFS('Growth rates'!K$4:K$922,'Growth rates'!$B$4:$B$922,Demands_tra!$A426,'Growth rates'!$C$4:$C$922,$AE426),SUMIFS('Growth rates'!K$4:K$922,'Growth rates'!$B$4:$B$922,Demands_tra!$A426,'Growth rates'!$C$4:$C$922,$AF426))</f>
        <v>0</v>
      </c>
      <c r="AO426" s="6">
        <f ca="1">IF($AF426="",SUMIFS('Growth rates'!L$4:L$922,'Growth rates'!$B$4:$B$922,Demands_tra!$A426,'Growth rates'!$C$4:$C$922,$AE426),SUMIFS('Growth rates'!L$4:L$922,'Growth rates'!$B$4:$B$922,Demands_tra!$A426,'Growth rates'!$C$4:$C$922,$AF426))</f>
        <v>0</v>
      </c>
      <c r="AP426" s="6">
        <f ca="1">IF($AF426="",SUMIFS('Growth rates'!M$4:M$922,'Growth rates'!$B$4:$B$922,Demands_tra!$A426,'Growth rates'!$C$4:$C$922,$AE426),SUMIFS('Growth rates'!M$4:M$922,'Growth rates'!$B$4:$B$922,Demands_tra!$A426,'Growth rates'!$C$4:$C$922,$AF426))</f>
        <v>0</v>
      </c>
      <c r="AQ426" s="6">
        <f ca="1">IF($AF426="",SUMIFS('Growth rates'!N$4:N$922,'Growth rates'!$B$4:$B$922,Demands_tra!$A426,'Growth rates'!$C$4:$C$922,$AE426),SUMIFS('Growth rates'!N$4:N$922,'Growth rates'!$B$4:$B$922,Demands_tra!$A426,'Growth rates'!$C$4:$C$922,$AF426))</f>
        <v>0</v>
      </c>
      <c r="AR426" s="6">
        <f ca="1">IF($AF426="",SUMIFS('Growth rates'!O$4:O$922,'Growth rates'!$B$4:$B$922,Demands_tra!$A426,'Growth rates'!$C$4:$C$922,$AE426),SUMIFS('Growth rates'!O$4:O$922,'Growth rates'!$B$4:$B$922,Demands_tra!$A426,'Growth rates'!$C$4:$C$922,$AF426))</f>
        <v>0</v>
      </c>
      <c r="AS426" s="6">
        <f ca="1">IF($AF426="",SUMIFS('Growth rates'!P$4:P$922,'Growth rates'!$B$4:$B$922,Demands_tra!$A426,'Growth rates'!$C$4:$C$922,$AE426),SUMIFS('Growth rates'!P$4:P$922,'Growth rates'!$B$4:$B$922,Demands_tra!$A426,'Growth rates'!$C$4:$C$922,$AF426))</f>
        <v>0</v>
      </c>
      <c r="AT426" s="6">
        <f ca="1">IF($AF426="",SUMIFS('Growth rates'!Q$4:Q$922,'Growth rates'!$B$4:$B$922,Demands_tra!$A426,'Growth rates'!$C$4:$C$922,$AE426),SUMIFS('Growth rates'!Q$4:Q$922,'Growth rates'!$B$4:$B$922,Demands_tra!$A426,'Growth rates'!$C$4:$C$922,$AF426))</f>
        <v>0</v>
      </c>
      <c r="AU426" s="6">
        <f ca="1">IF($AF426="",SUMIFS('Growth rates'!R$4:R$922,'Growth rates'!$B$4:$B$922,Demands_tra!$A426,'Growth rates'!$C$4:$C$922,$AE426),SUMIFS('Growth rates'!R$4:R$922,'Growth rates'!$B$4:$B$922,Demands_tra!$A426,'Growth rates'!$C$4:$C$922,$AF426))</f>
        <v>0</v>
      </c>
      <c r="AV426" s="6">
        <f ca="1">IF($AF426="",SUMIFS('Growth rates'!S$4:S$922,'Growth rates'!$B$4:$B$922,Demands_tra!$A426,'Growth rates'!$C$4:$C$922,$AE426),SUMIFS('Growth rates'!S$4:S$922,'Growth rates'!$B$4:$B$922,Demands_tra!$A426,'Growth rates'!$C$4:$C$922,$AF426))</f>
        <v>0</v>
      </c>
      <c r="AW426" s="6">
        <f ca="1">IF($AF426="",SUMIFS('Growth rates'!T$4:T$922,'Growth rates'!$B$4:$B$922,Demands_tra!$A426,'Growth rates'!$C$4:$C$922,$AE426),SUMIFS('Growth rates'!T$4:T$922,'Growth rates'!$B$4:$B$922,Demands_tra!$A426,'Growth rates'!$C$4:$C$922,$AF426))</f>
        <v>0</v>
      </c>
      <c r="AX426" s="6">
        <f ca="1">IF($AF426="",SUMIFS('Growth rates'!U$4:U$922,'Growth rates'!$B$4:$B$922,Demands_tra!$A426,'Growth rates'!$C$4:$C$922,$AE426),SUMIFS('Growth rates'!U$4:U$922,'Growth rates'!$B$4:$B$922,Demands_tra!$A426,'Growth rates'!$C$4:$C$922,$AF426))</f>
        <v>0</v>
      </c>
      <c r="AY426" s="6">
        <f ca="1">IF($AF426="",SUMIFS('Growth rates'!V$4:V$922,'Growth rates'!$B$4:$B$922,Demands_tra!$A426,'Growth rates'!$C$4:$C$922,$AE426),SUMIFS('Growth rates'!V$4:V$922,'Growth rates'!$B$4:$B$922,Demands_tra!$A426,'Growth rates'!$C$4:$C$922,$AF426))</f>
        <v>0</v>
      </c>
      <c r="AZ426" s="6">
        <f ca="1">IF($AF426="",SUMIFS('Growth rates'!W$4:W$922,'Growth rates'!$B$4:$B$922,Demands_tra!$A426,'Growth rates'!$C$4:$C$922,$AE426),SUMIFS('Growth rates'!W$4:W$922,'Growth rates'!$B$4:$B$922,Demands_tra!$A426,'Growth rates'!$C$4:$C$922,$AF426))</f>
        <v>0</v>
      </c>
      <c r="BA426" s="6">
        <f ca="1">IF($AF426="",SUMIFS('Growth rates'!X$4:X$922,'Growth rates'!$B$4:$B$922,Demands_tra!$A426,'Growth rates'!$C$4:$C$922,$AE426),SUMIFS('Growth rates'!X$4:X$922,'Growth rates'!$B$4:$B$922,Demands_tra!$A426,'Growth rates'!$C$4:$C$922,$AF426))</f>
        <v>0</v>
      </c>
      <c r="BB426" s="6">
        <f ca="1">IF($AF426="",SUMIFS('Growth rates'!Y$4:Y$922,'Growth rates'!$B$4:$B$922,Demands_tra!$A426,'Growth rates'!$C$4:$C$922,$AE426),SUMIFS('Growth rates'!Y$4:Y$922,'Growth rates'!$B$4:$B$922,Demands_tra!$A426,'Growth rates'!$C$4:$C$922,$AF426))</f>
        <v>0</v>
      </c>
      <c r="BC426" s="6">
        <f ca="1">IF($AF426="",SUMIFS('Growth rates'!Z$4:Z$922,'Growth rates'!$B$4:$B$922,Demands_tra!$A426,'Growth rates'!$C$4:$C$922,$AE426),SUMIFS('Growth rates'!Z$4:Z$922,'Growth rates'!$B$4:$B$922,Demands_tra!$A426,'Growth rates'!$C$4:$C$922,$AF426))</f>
        <v>0</v>
      </c>
      <c r="BD426" s="6">
        <f ca="1">IF($AF426="",SUMIFS('Growth rates'!AA$4:AA$922,'Growth rates'!$B$4:$B$922,Demands_tra!$A426,'Growth rates'!$C$4:$C$922,$AE426),SUMIFS('Growth rates'!AA$4:AA$922,'Growth rates'!$B$4:$B$922,Demands_tra!$A426,'Growth rates'!$C$4:$C$922,$AF426))</f>
        <v>0</v>
      </c>
      <c r="BE426" s="6">
        <f ca="1">IF($AF426="",SUMIFS('Growth rates'!AB$4:AB$922,'Growth rates'!$B$4:$B$922,Demands_tra!$A426,'Growth rates'!$C$4:$C$922,$AE426),SUMIFS('Growth rates'!AB$4:AB$922,'Growth rates'!$B$4:$B$922,Demands_tra!$A426,'Growth rates'!$C$4:$C$922,$AF426))</f>
        <v>0</v>
      </c>
      <c r="BF426" s="6">
        <f ca="1">IF($AF426="",SUMIFS('Growth rates'!AC$4:AC$922,'Growth rates'!$B$4:$B$922,Demands_tra!$A426,'Growth rates'!$C$4:$C$922,$AE426),SUMIFS('Growth rates'!AC$4:AC$922,'Growth rates'!$B$4:$B$922,Demands_tra!$A426,'Growth rates'!$C$4:$C$922,$AF426))</f>
        <v>0</v>
      </c>
      <c r="BH426" t="e">
        <f ca="1">VLOOKUP($C426,'Default drvr and elast'!$A$4:$F$49,MATCH(VLOOKUP(A426,Classification!$B$4:$D$42,3,FALSE),'Default drvr and elast'!$D$3:$F$3,0)+3,FALSE)</f>
        <v>#N/A</v>
      </c>
      <c r="BJ426" s="6">
        <f ca="1">IF($BI426="",SUMIF(Elasticities!$B$5:$B$52,Demands_tra!$BH426,Elasticities!C$5:C$52),SUMIF(Elasticities!$B$5:$B$52,Demands_tra!$BI426,Elasticities!C$5:C$52))</f>
        <v>0</v>
      </c>
      <c r="BK426" s="6">
        <f ca="1">IF($BI426="",SUMIF(Elasticities!$B$5:$B$52,Demands_tra!$BH426,Elasticities!D$5:D$52),SUMIF(Elasticities!$B$5:$B$52,Demands_tra!$BI426,Elasticities!D$5:D$52))</f>
        <v>0</v>
      </c>
      <c r="BL426" s="6">
        <f ca="1">IF($BI426="",SUMIF(Elasticities!$B$5:$B$52,Demands_tra!$BH426,Elasticities!E$5:E$52),SUMIF(Elasticities!$B$5:$B$52,Demands_tra!$BI426,Elasticities!E$5:E$52))</f>
        <v>0</v>
      </c>
      <c r="BM426" s="6">
        <f ca="1">IF($BI426="",SUMIF(Elasticities!$B$5:$B$52,Demands_tra!$BH426,Elasticities!F$5:F$52),SUMIF(Elasticities!$B$5:$B$52,Demands_tra!$BI426,Elasticities!F$5:F$52))</f>
        <v>0</v>
      </c>
      <c r="BN426" s="6">
        <f ca="1">IF($BI426="",SUMIF(Elasticities!$B$5:$B$52,Demands_tra!$BH426,Elasticities!G$5:G$52),SUMIF(Elasticities!$B$5:$B$52,Demands_tra!$BI426,Elasticities!G$5:G$52))</f>
        <v>0</v>
      </c>
      <c r="BO426" s="6">
        <f ca="1">IF($BI426="",SUMIF(Elasticities!$B$5:$B$52,Demands_tra!$BH426,Elasticities!H$5:H$52),SUMIF(Elasticities!$B$5:$B$52,Demands_tra!$BI426,Elasticities!H$5:H$52))</f>
        <v>0</v>
      </c>
      <c r="BP426" s="6">
        <f ca="1">IF($BI426="",SUMIF(Elasticities!$B$5:$B$52,Demands_tra!$BH426,Elasticities!I$5:I$52),SUMIF(Elasticities!$B$5:$B$52,Demands_tra!$BI426,Elasticities!I$5:I$52))</f>
        <v>0</v>
      </c>
      <c r="BQ426" s="6">
        <f ca="1">IF($BI426="",SUMIF(Elasticities!$B$5:$B$52,Demands_tra!$BH426,Elasticities!J$5:J$52),SUMIF(Elasticities!$B$5:$B$52,Demands_tra!$BI426,Elasticities!J$5:J$52))</f>
        <v>0</v>
      </c>
      <c r="BR426" s="6">
        <f ca="1">IF($BI426="",SUMIF(Elasticities!$B$5:$B$52,Demands_tra!$BH426,Elasticities!K$5:K$52),SUMIF(Elasticities!$B$5:$B$52,Demands_tra!$BI426,Elasticities!K$5:K$52))</f>
        <v>0</v>
      </c>
      <c r="BS426" s="6">
        <f ca="1">IF($BI426="",SUMIF(Elasticities!$B$5:$B$52,Demands_tra!$BH426,Elasticities!L$5:L$52),SUMIF(Elasticities!$B$5:$B$52,Demands_tra!$BI426,Elasticities!L$5:L$52))</f>
        <v>0</v>
      </c>
      <c r="BT426" s="6">
        <f ca="1">IF($BI426="",SUMIF(Elasticities!$B$5:$B$52,Demands_tra!$BH426,Elasticities!M$5:M$52),SUMIF(Elasticities!$B$5:$B$52,Demands_tra!$BI426,Elasticities!M$5:M$52))</f>
        <v>0</v>
      </c>
      <c r="BU426" s="6">
        <f ca="1">IF($BI426="",SUMIF(Elasticities!$B$5:$B$52,Demands_tra!$BH426,Elasticities!N$5:N$52),SUMIF(Elasticities!$B$5:$B$52,Demands_tra!$BI426,Elasticities!N$5:N$52))</f>
        <v>0</v>
      </c>
      <c r="BV426" s="6">
        <f ca="1">IF($BI426="",SUMIF(Elasticities!$B$5:$B$52,Demands_tra!$BH426,Elasticities!O$5:O$52),SUMIF(Elasticities!$B$5:$B$52,Demands_tra!$BI426,Elasticities!O$5:O$52))</f>
        <v>0</v>
      </c>
      <c r="BW426" s="6">
        <f ca="1">IF($BI426="",SUMIF(Elasticities!$B$5:$B$52,Demands_tra!$BH426,Elasticities!P$5:P$52),SUMIF(Elasticities!$B$5:$B$52,Demands_tra!$BI426,Elasticities!P$5:P$52))</f>
        <v>0</v>
      </c>
      <c r="BX426" s="6">
        <f ca="1">IF($BI426="",SUMIF(Elasticities!$B$5:$B$52,Demands_tra!$BH426,Elasticities!Q$5:Q$52),SUMIF(Elasticities!$B$5:$B$52,Demands_tra!$BI426,Elasticities!Q$5:Q$52))</f>
        <v>0</v>
      </c>
      <c r="BY426" s="6">
        <f ca="1">IF($BI426="",SUMIF(Elasticities!$B$5:$B$52,Demands_tra!$BH426,Elasticities!R$5:R$52),SUMIF(Elasticities!$B$5:$B$52,Demands_tra!$BI426,Elasticities!R$5:R$52))</f>
        <v>0</v>
      </c>
      <c r="BZ426" s="6">
        <f ca="1">IF($BI426="",SUMIF(Elasticities!$B$5:$B$52,Demands_tra!$BH426,Elasticities!S$5:S$52),SUMIF(Elasticities!$B$5:$B$52,Demands_tra!$BI426,Elasticities!S$5:S$52))</f>
        <v>0</v>
      </c>
      <c r="CA426" s="6">
        <f ca="1">IF($BI426="",SUMIF(Elasticities!$B$5:$B$52,Demands_tra!$BH426,Elasticities!T$5:T$52),SUMIF(Elasticities!$B$5:$B$52,Demands_tra!$BI426,Elasticities!T$5:T$52))</f>
        <v>0</v>
      </c>
      <c r="CB426" s="6">
        <f ca="1">IF($BI426="",SUMIF(Elasticities!$B$5:$B$52,Demands_tra!$BH426,Elasticities!U$5:U$52),SUMIF(Elasticities!$B$5:$B$52,Demands_tra!$BI426,Elasticities!U$5:U$52))</f>
        <v>0</v>
      </c>
      <c r="CC426" s="6">
        <f ca="1">IF($BI426="",SUMIF(Elasticities!$B$5:$B$52,Demands_tra!$BH426,Elasticities!V$5:V$52),SUMIF(Elasticities!$B$5:$B$52,Demands_tra!$BI426,Elasticities!V$5:V$52))</f>
        <v>0</v>
      </c>
      <c r="CD426" s="6">
        <f ca="1">IF($BI426="",SUMIF(Elasticities!$B$5:$B$52,Demands_tra!$BH426,Elasticities!W$5:W$52),SUMIF(Elasticities!$B$5:$B$52,Demands_tra!$BI426,Elasticities!W$5:W$52))</f>
        <v>0</v>
      </c>
      <c r="CE426" s="6">
        <f ca="1">IF($BI426="",SUMIF(Elasticities!$B$5:$B$52,Demands_tra!$BH426,Elasticities!X$5:X$52),SUMIF(Elasticities!$B$5:$B$52,Demands_tra!$BI426,Elasticities!X$5:X$52))</f>
        <v>0</v>
      </c>
      <c r="CF426" s="6">
        <f ca="1">IF($BI426="",SUMIF(Elasticities!$B$5:$B$52,Demands_tra!$BH426,Elasticities!Y$5:Y$52),SUMIF(Elasticities!$B$5:$B$52,Demands_tra!$BI426,Elasticities!Y$5:Y$52))</f>
        <v>0</v>
      </c>
      <c r="CG426" s="6">
        <f ca="1">IF($BI426="",SUMIF(Elasticities!$B$5:$B$52,Demands_tra!$BH426,Elasticities!Z$5:Z$52),SUMIF(Elasticities!$B$5:$B$52,Demands_tra!$BI426,Elasticities!Z$5:Z$52))</f>
        <v>0</v>
      </c>
      <c r="CH426" s="6">
        <f ca="1">IF($BI426="",SUMIF(Elasticities!$B$5:$B$52,Demands_tra!$BH426,Elasticities!AA$5:AA$52),SUMIF(Elasticities!$B$5:$B$52,Demands_tra!$BI426,Elasticities!AA$5:AA$52))</f>
        <v>0</v>
      </c>
      <c r="CI426" s="6">
        <f ca="1">IF($BI426="",SUMIF(Elasticities!$B$5:$B$52,Demands_tra!$BH426,Elasticities!AB$5:AB$52),SUMIF(Elasticities!$B$5:$B$52,Demands_tra!$BI426,Elasticities!AB$5:AB$52))</f>
        <v>0</v>
      </c>
    </row>
    <row r="427" spans="1:87">
      <c r="A427" t="str">
        <f>IF(BYDem_tra!B426="","\I:",BYDem_tra!B426)</f>
        <v>\I:</v>
      </c>
      <c r="B427">
        <f>BYDem_tra!E426</f>
        <v>0</v>
      </c>
      <c r="C427">
        <f t="shared" si="272"/>
        <v>0</v>
      </c>
      <c r="D427" s="3">
        <f>SUMIFS(BYDem_tra!$M$2:$M$2000,BYDem_tra!$B$2:$B$2000,Demands_tra!$A427,BYDem_tra!$E$2:$E$2000,Demands_tra!$B427)</f>
        <v>0</v>
      </c>
      <c r="E427" s="3" t="e">
        <f ca="1" t="shared" si="273"/>
        <v>#DIV/0!</v>
      </c>
      <c r="F427" s="3" t="e">
        <f ca="1" t="shared" si="274"/>
        <v>#DIV/0!</v>
      </c>
      <c r="G427" s="3" t="e">
        <f ca="1" t="shared" si="275"/>
        <v>#DIV/0!</v>
      </c>
      <c r="H427" s="3" t="e">
        <f ca="1" t="shared" si="276"/>
        <v>#DIV/0!</v>
      </c>
      <c r="I427" s="3" t="e">
        <f ca="1" t="shared" si="277"/>
        <v>#DIV/0!</v>
      </c>
      <c r="J427" s="3" t="e">
        <f ca="1" t="shared" si="278"/>
        <v>#DIV/0!</v>
      </c>
      <c r="K427" s="3" t="e">
        <f ca="1" t="shared" si="279"/>
        <v>#DIV/0!</v>
      </c>
      <c r="L427" s="3" t="e">
        <f ca="1" t="shared" si="280"/>
        <v>#DIV/0!</v>
      </c>
      <c r="M427" s="3" t="e">
        <f ca="1" t="shared" si="281"/>
        <v>#DIV/0!</v>
      </c>
      <c r="N427" s="3" t="e">
        <f ca="1" t="shared" si="282"/>
        <v>#DIV/0!</v>
      </c>
      <c r="O427" s="3" t="e">
        <f ca="1" t="shared" si="283"/>
        <v>#DIV/0!</v>
      </c>
      <c r="P427" s="3" t="e">
        <f ca="1" t="shared" si="284"/>
        <v>#DIV/0!</v>
      </c>
      <c r="Q427" s="3" t="e">
        <f ca="1" t="shared" si="285"/>
        <v>#DIV/0!</v>
      </c>
      <c r="R427" s="3" t="e">
        <f ca="1" t="shared" si="286"/>
        <v>#DIV/0!</v>
      </c>
      <c r="S427" s="3" t="e">
        <f ca="1" t="shared" si="287"/>
        <v>#DIV/0!</v>
      </c>
      <c r="T427" s="3" t="e">
        <f ca="1" t="shared" si="288"/>
        <v>#DIV/0!</v>
      </c>
      <c r="U427" s="3" t="e">
        <f ca="1" t="shared" si="289"/>
        <v>#DIV/0!</v>
      </c>
      <c r="V427" s="3" t="e">
        <f ca="1" t="shared" si="264"/>
        <v>#DIV/0!</v>
      </c>
      <c r="W427" s="3" t="e">
        <f ca="1" t="shared" si="265"/>
        <v>#DIV/0!</v>
      </c>
      <c r="X427" s="3" t="e">
        <f ca="1" t="shared" si="266"/>
        <v>#DIV/0!</v>
      </c>
      <c r="Y427" s="3" t="e">
        <f ca="1" t="shared" si="267"/>
        <v>#DIV/0!</v>
      </c>
      <c r="Z427" s="3" t="e">
        <f ca="1" t="shared" si="268"/>
        <v>#DIV/0!</v>
      </c>
      <c r="AA427" s="3" t="e">
        <f ca="1" t="shared" si="269"/>
        <v>#DIV/0!</v>
      </c>
      <c r="AB427" s="3" t="e">
        <f ca="1" t="shared" si="270"/>
        <v>#DIV/0!</v>
      </c>
      <c r="AC427" s="3" t="e">
        <f ca="1" t="shared" si="271"/>
        <v>#DIV/0!</v>
      </c>
      <c r="AE427" s="4" t="e">
        <f ca="1">VLOOKUP($C427,'Default drvr and elast'!$A$4:$C$49,MATCH(VLOOKUP(A427,Classification!$B$4:$D$99,2,FALSE),'Default drvr and elast'!$A$3:$C$3,0),FALSE)</f>
        <v>#N/A</v>
      </c>
      <c r="AF427" s="4"/>
      <c r="AG427" s="6">
        <f ca="1">IF($AF427="",SUMIFS('Growth rates'!D$4:D$922,'Growth rates'!$B$4:$B$922,Demands_tra!$A427,'Growth rates'!$C$4:$C$922,$AE427),SUMIFS('Growth rates'!D$4:D$922,'Growth rates'!$B$4:$B$922,Demands_tra!$A427,'Growth rates'!$C$4:$C$922,$AF427))</f>
        <v>0</v>
      </c>
      <c r="AH427" s="6">
        <f ca="1">IF($AF427="",SUMIFS('Growth rates'!E$4:E$922,'Growth rates'!$B$4:$B$922,Demands_tra!$A427,'Growth rates'!$C$4:$C$922,$AE427),SUMIFS('Growth rates'!E$4:E$922,'Growth rates'!$B$4:$B$922,Demands_tra!$A427,'Growth rates'!$C$4:$C$922,$AF427))</f>
        <v>0</v>
      </c>
      <c r="AI427" s="6">
        <f ca="1">IF($AF427="",SUMIFS('Growth rates'!F$4:F$922,'Growth rates'!$B$4:$B$922,Demands_tra!$A427,'Growth rates'!$C$4:$C$922,$AE427),SUMIFS('Growth rates'!F$4:F$922,'Growth rates'!$B$4:$B$922,Demands_tra!$A427,'Growth rates'!$C$4:$C$922,$AF427))</f>
        <v>0</v>
      </c>
      <c r="AJ427" s="6">
        <f ca="1">IF($AF427="",SUMIFS('Growth rates'!G$4:G$922,'Growth rates'!$B$4:$B$922,Demands_tra!$A427,'Growth rates'!$C$4:$C$922,$AE427),SUMIFS('Growth rates'!G$4:G$922,'Growth rates'!$B$4:$B$922,Demands_tra!$A427,'Growth rates'!$C$4:$C$922,$AF427))</f>
        <v>0</v>
      </c>
      <c r="AK427" s="6">
        <f ca="1">IF($AF427="",SUMIFS('Growth rates'!H$4:H$922,'Growth rates'!$B$4:$B$922,Demands_tra!$A427,'Growth rates'!$C$4:$C$922,$AE427),SUMIFS('Growth rates'!H$4:H$922,'Growth rates'!$B$4:$B$922,Demands_tra!$A427,'Growth rates'!$C$4:$C$922,$AF427))</f>
        <v>0</v>
      </c>
      <c r="AL427" s="6">
        <f ca="1">IF($AF427="",SUMIFS('Growth rates'!I$4:I$922,'Growth rates'!$B$4:$B$922,Demands_tra!$A427,'Growth rates'!$C$4:$C$922,$AE427),SUMIFS('Growth rates'!I$4:I$922,'Growth rates'!$B$4:$B$922,Demands_tra!$A427,'Growth rates'!$C$4:$C$922,$AF427))</f>
        <v>0</v>
      </c>
      <c r="AM427" s="6">
        <f ca="1">IF($AF427="",SUMIFS('Growth rates'!J$4:J$922,'Growth rates'!$B$4:$B$922,Demands_tra!$A427,'Growth rates'!$C$4:$C$922,$AE427),SUMIFS('Growth rates'!J$4:J$922,'Growth rates'!$B$4:$B$922,Demands_tra!$A427,'Growth rates'!$C$4:$C$922,$AF427))</f>
        <v>0</v>
      </c>
      <c r="AN427" s="6">
        <f ca="1">IF($AF427="",SUMIFS('Growth rates'!K$4:K$922,'Growth rates'!$B$4:$B$922,Demands_tra!$A427,'Growth rates'!$C$4:$C$922,$AE427),SUMIFS('Growth rates'!K$4:K$922,'Growth rates'!$B$4:$B$922,Demands_tra!$A427,'Growth rates'!$C$4:$C$922,$AF427))</f>
        <v>0</v>
      </c>
      <c r="AO427" s="6">
        <f ca="1">IF($AF427="",SUMIFS('Growth rates'!L$4:L$922,'Growth rates'!$B$4:$B$922,Demands_tra!$A427,'Growth rates'!$C$4:$C$922,$AE427),SUMIFS('Growth rates'!L$4:L$922,'Growth rates'!$B$4:$B$922,Demands_tra!$A427,'Growth rates'!$C$4:$C$922,$AF427))</f>
        <v>0</v>
      </c>
      <c r="AP427" s="6">
        <f ca="1">IF($AF427="",SUMIFS('Growth rates'!M$4:M$922,'Growth rates'!$B$4:$B$922,Demands_tra!$A427,'Growth rates'!$C$4:$C$922,$AE427),SUMIFS('Growth rates'!M$4:M$922,'Growth rates'!$B$4:$B$922,Demands_tra!$A427,'Growth rates'!$C$4:$C$922,$AF427))</f>
        <v>0</v>
      </c>
      <c r="AQ427" s="6">
        <f ca="1">IF($AF427="",SUMIFS('Growth rates'!N$4:N$922,'Growth rates'!$B$4:$B$922,Demands_tra!$A427,'Growth rates'!$C$4:$C$922,$AE427),SUMIFS('Growth rates'!N$4:N$922,'Growth rates'!$B$4:$B$922,Demands_tra!$A427,'Growth rates'!$C$4:$C$922,$AF427))</f>
        <v>0</v>
      </c>
      <c r="AR427" s="6">
        <f ca="1">IF($AF427="",SUMIFS('Growth rates'!O$4:O$922,'Growth rates'!$B$4:$B$922,Demands_tra!$A427,'Growth rates'!$C$4:$C$922,$AE427),SUMIFS('Growth rates'!O$4:O$922,'Growth rates'!$B$4:$B$922,Demands_tra!$A427,'Growth rates'!$C$4:$C$922,$AF427))</f>
        <v>0</v>
      </c>
      <c r="AS427" s="6">
        <f ca="1">IF($AF427="",SUMIFS('Growth rates'!P$4:P$922,'Growth rates'!$B$4:$B$922,Demands_tra!$A427,'Growth rates'!$C$4:$C$922,$AE427),SUMIFS('Growth rates'!P$4:P$922,'Growth rates'!$B$4:$B$922,Demands_tra!$A427,'Growth rates'!$C$4:$C$922,$AF427))</f>
        <v>0</v>
      </c>
      <c r="AT427" s="6">
        <f ca="1">IF($AF427="",SUMIFS('Growth rates'!Q$4:Q$922,'Growth rates'!$B$4:$B$922,Demands_tra!$A427,'Growth rates'!$C$4:$C$922,$AE427),SUMIFS('Growth rates'!Q$4:Q$922,'Growth rates'!$B$4:$B$922,Demands_tra!$A427,'Growth rates'!$C$4:$C$922,$AF427))</f>
        <v>0</v>
      </c>
      <c r="AU427" s="6">
        <f ca="1">IF($AF427="",SUMIFS('Growth rates'!R$4:R$922,'Growth rates'!$B$4:$B$922,Demands_tra!$A427,'Growth rates'!$C$4:$C$922,$AE427),SUMIFS('Growth rates'!R$4:R$922,'Growth rates'!$B$4:$B$922,Demands_tra!$A427,'Growth rates'!$C$4:$C$922,$AF427))</f>
        <v>0</v>
      </c>
      <c r="AV427" s="6">
        <f ca="1">IF($AF427="",SUMIFS('Growth rates'!S$4:S$922,'Growth rates'!$B$4:$B$922,Demands_tra!$A427,'Growth rates'!$C$4:$C$922,$AE427),SUMIFS('Growth rates'!S$4:S$922,'Growth rates'!$B$4:$B$922,Demands_tra!$A427,'Growth rates'!$C$4:$C$922,$AF427))</f>
        <v>0</v>
      </c>
      <c r="AW427" s="6">
        <f ca="1">IF($AF427="",SUMIFS('Growth rates'!T$4:T$922,'Growth rates'!$B$4:$B$922,Demands_tra!$A427,'Growth rates'!$C$4:$C$922,$AE427),SUMIFS('Growth rates'!T$4:T$922,'Growth rates'!$B$4:$B$922,Demands_tra!$A427,'Growth rates'!$C$4:$C$922,$AF427))</f>
        <v>0</v>
      </c>
      <c r="AX427" s="6">
        <f ca="1">IF($AF427="",SUMIFS('Growth rates'!U$4:U$922,'Growth rates'!$B$4:$B$922,Demands_tra!$A427,'Growth rates'!$C$4:$C$922,$AE427),SUMIFS('Growth rates'!U$4:U$922,'Growth rates'!$B$4:$B$922,Demands_tra!$A427,'Growth rates'!$C$4:$C$922,$AF427))</f>
        <v>0</v>
      </c>
      <c r="AY427" s="6">
        <f ca="1">IF($AF427="",SUMIFS('Growth rates'!V$4:V$922,'Growth rates'!$B$4:$B$922,Demands_tra!$A427,'Growth rates'!$C$4:$C$922,$AE427),SUMIFS('Growth rates'!V$4:V$922,'Growth rates'!$B$4:$B$922,Demands_tra!$A427,'Growth rates'!$C$4:$C$922,$AF427))</f>
        <v>0</v>
      </c>
      <c r="AZ427" s="6">
        <f ca="1">IF($AF427="",SUMIFS('Growth rates'!W$4:W$922,'Growth rates'!$B$4:$B$922,Demands_tra!$A427,'Growth rates'!$C$4:$C$922,$AE427),SUMIFS('Growth rates'!W$4:W$922,'Growth rates'!$B$4:$B$922,Demands_tra!$A427,'Growth rates'!$C$4:$C$922,$AF427))</f>
        <v>0</v>
      </c>
      <c r="BA427" s="6">
        <f ca="1">IF($AF427="",SUMIFS('Growth rates'!X$4:X$922,'Growth rates'!$B$4:$B$922,Demands_tra!$A427,'Growth rates'!$C$4:$C$922,$AE427),SUMIFS('Growth rates'!X$4:X$922,'Growth rates'!$B$4:$B$922,Demands_tra!$A427,'Growth rates'!$C$4:$C$922,$AF427))</f>
        <v>0</v>
      </c>
      <c r="BB427" s="6">
        <f ca="1">IF($AF427="",SUMIFS('Growth rates'!Y$4:Y$922,'Growth rates'!$B$4:$B$922,Demands_tra!$A427,'Growth rates'!$C$4:$C$922,$AE427),SUMIFS('Growth rates'!Y$4:Y$922,'Growth rates'!$B$4:$B$922,Demands_tra!$A427,'Growth rates'!$C$4:$C$922,$AF427))</f>
        <v>0</v>
      </c>
      <c r="BC427" s="6">
        <f ca="1">IF($AF427="",SUMIFS('Growth rates'!Z$4:Z$922,'Growth rates'!$B$4:$B$922,Demands_tra!$A427,'Growth rates'!$C$4:$C$922,$AE427),SUMIFS('Growth rates'!Z$4:Z$922,'Growth rates'!$B$4:$B$922,Demands_tra!$A427,'Growth rates'!$C$4:$C$922,$AF427))</f>
        <v>0</v>
      </c>
      <c r="BD427" s="6">
        <f ca="1">IF($AF427="",SUMIFS('Growth rates'!AA$4:AA$922,'Growth rates'!$B$4:$B$922,Demands_tra!$A427,'Growth rates'!$C$4:$C$922,$AE427),SUMIFS('Growth rates'!AA$4:AA$922,'Growth rates'!$B$4:$B$922,Demands_tra!$A427,'Growth rates'!$C$4:$C$922,$AF427))</f>
        <v>0</v>
      </c>
      <c r="BE427" s="6">
        <f ca="1">IF($AF427="",SUMIFS('Growth rates'!AB$4:AB$922,'Growth rates'!$B$4:$B$922,Demands_tra!$A427,'Growth rates'!$C$4:$C$922,$AE427),SUMIFS('Growth rates'!AB$4:AB$922,'Growth rates'!$B$4:$B$922,Demands_tra!$A427,'Growth rates'!$C$4:$C$922,$AF427))</f>
        <v>0</v>
      </c>
      <c r="BF427" s="6">
        <f ca="1">IF($AF427="",SUMIFS('Growth rates'!AC$4:AC$922,'Growth rates'!$B$4:$B$922,Demands_tra!$A427,'Growth rates'!$C$4:$C$922,$AE427),SUMIFS('Growth rates'!AC$4:AC$922,'Growth rates'!$B$4:$B$922,Demands_tra!$A427,'Growth rates'!$C$4:$C$922,$AF427))</f>
        <v>0</v>
      </c>
      <c r="BH427" t="e">
        <f ca="1">VLOOKUP($C427,'Default drvr and elast'!$A$4:$F$49,MATCH(VLOOKUP(A427,Classification!$B$4:$D$42,3,FALSE),'Default drvr and elast'!$D$3:$F$3,0)+3,FALSE)</f>
        <v>#N/A</v>
      </c>
      <c r="BJ427" s="6">
        <f ca="1">IF($BI427="",SUMIF(Elasticities!$B$5:$B$52,Demands_tra!$BH427,Elasticities!C$5:C$52),SUMIF(Elasticities!$B$5:$B$52,Demands_tra!$BI427,Elasticities!C$5:C$52))</f>
        <v>0</v>
      </c>
      <c r="BK427" s="6">
        <f ca="1">IF($BI427="",SUMIF(Elasticities!$B$5:$B$52,Demands_tra!$BH427,Elasticities!D$5:D$52),SUMIF(Elasticities!$B$5:$B$52,Demands_tra!$BI427,Elasticities!D$5:D$52))</f>
        <v>0</v>
      </c>
      <c r="BL427" s="6">
        <f ca="1">IF($BI427="",SUMIF(Elasticities!$B$5:$B$52,Demands_tra!$BH427,Elasticities!E$5:E$52),SUMIF(Elasticities!$B$5:$B$52,Demands_tra!$BI427,Elasticities!E$5:E$52))</f>
        <v>0</v>
      </c>
      <c r="BM427" s="6">
        <f ca="1">IF($BI427="",SUMIF(Elasticities!$B$5:$B$52,Demands_tra!$BH427,Elasticities!F$5:F$52),SUMIF(Elasticities!$B$5:$B$52,Demands_tra!$BI427,Elasticities!F$5:F$52))</f>
        <v>0</v>
      </c>
      <c r="BN427" s="6">
        <f ca="1">IF($BI427="",SUMIF(Elasticities!$B$5:$B$52,Demands_tra!$BH427,Elasticities!G$5:G$52),SUMIF(Elasticities!$B$5:$B$52,Demands_tra!$BI427,Elasticities!G$5:G$52))</f>
        <v>0</v>
      </c>
      <c r="BO427" s="6">
        <f ca="1">IF($BI427="",SUMIF(Elasticities!$B$5:$B$52,Demands_tra!$BH427,Elasticities!H$5:H$52),SUMIF(Elasticities!$B$5:$B$52,Demands_tra!$BI427,Elasticities!H$5:H$52))</f>
        <v>0</v>
      </c>
      <c r="BP427" s="6">
        <f ca="1">IF($BI427="",SUMIF(Elasticities!$B$5:$B$52,Demands_tra!$BH427,Elasticities!I$5:I$52),SUMIF(Elasticities!$B$5:$B$52,Demands_tra!$BI427,Elasticities!I$5:I$52))</f>
        <v>0</v>
      </c>
      <c r="BQ427" s="6">
        <f ca="1">IF($BI427="",SUMIF(Elasticities!$B$5:$B$52,Demands_tra!$BH427,Elasticities!J$5:J$52),SUMIF(Elasticities!$B$5:$B$52,Demands_tra!$BI427,Elasticities!J$5:J$52))</f>
        <v>0</v>
      </c>
      <c r="BR427" s="6">
        <f ca="1">IF($BI427="",SUMIF(Elasticities!$B$5:$B$52,Demands_tra!$BH427,Elasticities!K$5:K$52),SUMIF(Elasticities!$B$5:$B$52,Demands_tra!$BI427,Elasticities!K$5:K$52))</f>
        <v>0</v>
      </c>
      <c r="BS427" s="6">
        <f ca="1">IF($BI427="",SUMIF(Elasticities!$B$5:$B$52,Demands_tra!$BH427,Elasticities!L$5:L$52),SUMIF(Elasticities!$B$5:$B$52,Demands_tra!$BI427,Elasticities!L$5:L$52))</f>
        <v>0</v>
      </c>
      <c r="BT427" s="6">
        <f ca="1">IF($BI427="",SUMIF(Elasticities!$B$5:$B$52,Demands_tra!$BH427,Elasticities!M$5:M$52),SUMIF(Elasticities!$B$5:$B$52,Demands_tra!$BI427,Elasticities!M$5:M$52))</f>
        <v>0</v>
      </c>
      <c r="BU427" s="6">
        <f ca="1">IF($BI427="",SUMIF(Elasticities!$B$5:$B$52,Demands_tra!$BH427,Elasticities!N$5:N$52),SUMIF(Elasticities!$B$5:$B$52,Demands_tra!$BI427,Elasticities!N$5:N$52))</f>
        <v>0</v>
      </c>
      <c r="BV427" s="6">
        <f ca="1">IF($BI427="",SUMIF(Elasticities!$B$5:$B$52,Demands_tra!$BH427,Elasticities!O$5:O$52),SUMIF(Elasticities!$B$5:$B$52,Demands_tra!$BI427,Elasticities!O$5:O$52))</f>
        <v>0</v>
      </c>
      <c r="BW427" s="6">
        <f ca="1">IF($BI427="",SUMIF(Elasticities!$B$5:$B$52,Demands_tra!$BH427,Elasticities!P$5:P$52),SUMIF(Elasticities!$B$5:$B$52,Demands_tra!$BI427,Elasticities!P$5:P$52))</f>
        <v>0</v>
      </c>
      <c r="BX427" s="6">
        <f ca="1">IF($BI427="",SUMIF(Elasticities!$B$5:$B$52,Demands_tra!$BH427,Elasticities!Q$5:Q$52),SUMIF(Elasticities!$B$5:$B$52,Demands_tra!$BI427,Elasticities!Q$5:Q$52))</f>
        <v>0</v>
      </c>
      <c r="BY427" s="6">
        <f ca="1">IF($BI427="",SUMIF(Elasticities!$B$5:$B$52,Demands_tra!$BH427,Elasticities!R$5:R$52),SUMIF(Elasticities!$B$5:$B$52,Demands_tra!$BI427,Elasticities!R$5:R$52))</f>
        <v>0</v>
      </c>
      <c r="BZ427" s="6">
        <f ca="1">IF($BI427="",SUMIF(Elasticities!$B$5:$B$52,Demands_tra!$BH427,Elasticities!S$5:S$52),SUMIF(Elasticities!$B$5:$B$52,Demands_tra!$BI427,Elasticities!S$5:S$52))</f>
        <v>0</v>
      </c>
      <c r="CA427" s="6">
        <f ca="1">IF($BI427="",SUMIF(Elasticities!$B$5:$B$52,Demands_tra!$BH427,Elasticities!T$5:T$52),SUMIF(Elasticities!$B$5:$B$52,Demands_tra!$BI427,Elasticities!T$5:T$52))</f>
        <v>0</v>
      </c>
      <c r="CB427" s="6">
        <f ca="1">IF($BI427="",SUMIF(Elasticities!$B$5:$B$52,Demands_tra!$BH427,Elasticities!U$5:U$52),SUMIF(Elasticities!$B$5:$B$52,Demands_tra!$BI427,Elasticities!U$5:U$52))</f>
        <v>0</v>
      </c>
      <c r="CC427" s="6">
        <f ca="1">IF($BI427="",SUMIF(Elasticities!$B$5:$B$52,Demands_tra!$BH427,Elasticities!V$5:V$52),SUMIF(Elasticities!$B$5:$B$52,Demands_tra!$BI427,Elasticities!V$5:V$52))</f>
        <v>0</v>
      </c>
      <c r="CD427" s="6">
        <f ca="1">IF($BI427="",SUMIF(Elasticities!$B$5:$B$52,Demands_tra!$BH427,Elasticities!W$5:W$52),SUMIF(Elasticities!$B$5:$B$52,Demands_tra!$BI427,Elasticities!W$5:W$52))</f>
        <v>0</v>
      </c>
      <c r="CE427" s="6">
        <f ca="1">IF($BI427="",SUMIF(Elasticities!$B$5:$B$52,Demands_tra!$BH427,Elasticities!X$5:X$52),SUMIF(Elasticities!$B$5:$B$52,Demands_tra!$BI427,Elasticities!X$5:X$52))</f>
        <v>0</v>
      </c>
      <c r="CF427" s="6">
        <f ca="1">IF($BI427="",SUMIF(Elasticities!$B$5:$B$52,Demands_tra!$BH427,Elasticities!Y$5:Y$52),SUMIF(Elasticities!$B$5:$B$52,Demands_tra!$BI427,Elasticities!Y$5:Y$52))</f>
        <v>0</v>
      </c>
      <c r="CG427" s="6">
        <f ca="1">IF($BI427="",SUMIF(Elasticities!$B$5:$B$52,Demands_tra!$BH427,Elasticities!Z$5:Z$52),SUMIF(Elasticities!$B$5:$B$52,Demands_tra!$BI427,Elasticities!Z$5:Z$52))</f>
        <v>0</v>
      </c>
      <c r="CH427" s="6">
        <f ca="1">IF($BI427="",SUMIF(Elasticities!$B$5:$B$52,Demands_tra!$BH427,Elasticities!AA$5:AA$52),SUMIF(Elasticities!$B$5:$B$52,Demands_tra!$BI427,Elasticities!AA$5:AA$52))</f>
        <v>0</v>
      </c>
      <c r="CI427" s="6">
        <f ca="1">IF($BI427="",SUMIF(Elasticities!$B$5:$B$52,Demands_tra!$BH427,Elasticities!AB$5:AB$52),SUMIF(Elasticities!$B$5:$B$52,Demands_tra!$BI427,Elasticities!AB$5:AB$52))</f>
        <v>0</v>
      </c>
    </row>
    <row r="428" spans="1:87">
      <c r="A428" t="str">
        <f>IF(BYDem_tra!B427="","\I:",BYDem_tra!B427)</f>
        <v>\I:</v>
      </c>
      <c r="B428">
        <f>BYDem_tra!E427</f>
        <v>0</v>
      </c>
      <c r="C428">
        <f t="shared" si="272"/>
        <v>0</v>
      </c>
      <c r="D428" s="3">
        <f>SUMIFS(BYDem_tra!$M$2:$M$2000,BYDem_tra!$B$2:$B$2000,Demands_tra!$A428,BYDem_tra!$E$2:$E$2000,Demands_tra!$B428)</f>
        <v>0</v>
      </c>
      <c r="E428" s="3" t="e">
        <f ca="1" t="shared" si="273"/>
        <v>#DIV/0!</v>
      </c>
      <c r="F428" s="3" t="e">
        <f ca="1" t="shared" si="274"/>
        <v>#DIV/0!</v>
      </c>
      <c r="G428" s="3" t="e">
        <f ca="1" t="shared" si="275"/>
        <v>#DIV/0!</v>
      </c>
      <c r="H428" s="3" t="e">
        <f ca="1" t="shared" si="276"/>
        <v>#DIV/0!</v>
      </c>
      <c r="I428" s="3" t="e">
        <f ca="1" t="shared" si="277"/>
        <v>#DIV/0!</v>
      </c>
      <c r="J428" s="3" t="e">
        <f ca="1" t="shared" si="278"/>
        <v>#DIV/0!</v>
      </c>
      <c r="K428" s="3" t="e">
        <f ca="1" t="shared" si="279"/>
        <v>#DIV/0!</v>
      </c>
      <c r="L428" s="3" t="e">
        <f ca="1" t="shared" si="280"/>
        <v>#DIV/0!</v>
      </c>
      <c r="M428" s="3" t="e">
        <f ca="1" t="shared" si="281"/>
        <v>#DIV/0!</v>
      </c>
      <c r="N428" s="3" t="e">
        <f ca="1" t="shared" si="282"/>
        <v>#DIV/0!</v>
      </c>
      <c r="O428" s="3" t="e">
        <f ca="1" t="shared" si="283"/>
        <v>#DIV/0!</v>
      </c>
      <c r="P428" s="3" t="e">
        <f ca="1" t="shared" si="284"/>
        <v>#DIV/0!</v>
      </c>
      <c r="Q428" s="3" t="e">
        <f ca="1" t="shared" si="285"/>
        <v>#DIV/0!</v>
      </c>
      <c r="R428" s="3" t="e">
        <f ca="1" t="shared" si="286"/>
        <v>#DIV/0!</v>
      </c>
      <c r="S428" s="3" t="e">
        <f ca="1" t="shared" si="287"/>
        <v>#DIV/0!</v>
      </c>
      <c r="T428" s="3" t="e">
        <f ca="1" t="shared" si="288"/>
        <v>#DIV/0!</v>
      </c>
      <c r="U428" s="3" t="e">
        <f ca="1" t="shared" si="289"/>
        <v>#DIV/0!</v>
      </c>
      <c r="V428" s="3" t="e">
        <f ca="1" t="shared" si="264"/>
        <v>#DIV/0!</v>
      </c>
      <c r="W428" s="3" t="e">
        <f ca="1" t="shared" si="265"/>
        <v>#DIV/0!</v>
      </c>
      <c r="X428" s="3" t="e">
        <f ca="1" t="shared" si="266"/>
        <v>#DIV/0!</v>
      </c>
      <c r="Y428" s="3" t="e">
        <f ca="1" t="shared" si="267"/>
        <v>#DIV/0!</v>
      </c>
      <c r="Z428" s="3" t="e">
        <f ca="1" t="shared" si="268"/>
        <v>#DIV/0!</v>
      </c>
      <c r="AA428" s="3" t="e">
        <f ca="1" t="shared" si="269"/>
        <v>#DIV/0!</v>
      </c>
      <c r="AB428" s="3" t="e">
        <f ca="1" t="shared" si="270"/>
        <v>#DIV/0!</v>
      </c>
      <c r="AC428" s="3" t="e">
        <f ca="1" t="shared" si="271"/>
        <v>#DIV/0!</v>
      </c>
      <c r="AE428" s="4" t="e">
        <f ca="1">VLOOKUP($C428,'Default drvr and elast'!$A$4:$C$49,MATCH(VLOOKUP(A428,Classification!$B$4:$D$99,2,FALSE),'Default drvr and elast'!$A$3:$C$3,0),FALSE)</f>
        <v>#N/A</v>
      </c>
      <c r="AF428" s="4"/>
      <c r="AG428" s="6">
        <f ca="1">IF($AF428="",SUMIFS('Growth rates'!D$4:D$922,'Growth rates'!$B$4:$B$922,Demands_tra!$A428,'Growth rates'!$C$4:$C$922,$AE428),SUMIFS('Growth rates'!D$4:D$922,'Growth rates'!$B$4:$B$922,Demands_tra!$A428,'Growth rates'!$C$4:$C$922,$AF428))</f>
        <v>0</v>
      </c>
      <c r="AH428" s="6">
        <f ca="1">IF($AF428="",SUMIFS('Growth rates'!E$4:E$922,'Growth rates'!$B$4:$B$922,Demands_tra!$A428,'Growth rates'!$C$4:$C$922,$AE428),SUMIFS('Growth rates'!E$4:E$922,'Growth rates'!$B$4:$B$922,Demands_tra!$A428,'Growth rates'!$C$4:$C$922,$AF428))</f>
        <v>0</v>
      </c>
      <c r="AI428" s="6">
        <f ca="1">IF($AF428="",SUMIFS('Growth rates'!F$4:F$922,'Growth rates'!$B$4:$B$922,Demands_tra!$A428,'Growth rates'!$C$4:$C$922,$AE428),SUMIFS('Growth rates'!F$4:F$922,'Growth rates'!$B$4:$B$922,Demands_tra!$A428,'Growth rates'!$C$4:$C$922,$AF428))</f>
        <v>0</v>
      </c>
      <c r="AJ428" s="6">
        <f ca="1">IF($AF428="",SUMIFS('Growth rates'!G$4:G$922,'Growth rates'!$B$4:$B$922,Demands_tra!$A428,'Growth rates'!$C$4:$C$922,$AE428),SUMIFS('Growth rates'!G$4:G$922,'Growth rates'!$B$4:$B$922,Demands_tra!$A428,'Growth rates'!$C$4:$C$922,$AF428))</f>
        <v>0</v>
      </c>
      <c r="AK428" s="6">
        <f ca="1">IF($AF428="",SUMIFS('Growth rates'!H$4:H$922,'Growth rates'!$B$4:$B$922,Demands_tra!$A428,'Growth rates'!$C$4:$C$922,$AE428),SUMIFS('Growth rates'!H$4:H$922,'Growth rates'!$B$4:$B$922,Demands_tra!$A428,'Growth rates'!$C$4:$C$922,$AF428))</f>
        <v>0</v>
      </c>
      <c r="AL428" s="6">
        <f ca="1">IF($AF428="",SUMIFS('Growth rates'!I$4:I$922,'Growth rates'!$B$4:$B$922,Demands_tra!$A428,'Growth rates'!$C$4:$C$922,$AE428),SUMIFS('Growth rates'!I$4:I$922,'Growth rates'!$B$4:$B$922,Demands_tra!$A428,'Growth rates'!$C$4:$C$922,$AF428))</f>
        <v>0</v>
      </c>
      <c r="AM428" s="6">
        <f ca="1">IF($AF428="",SUMIFS('Growth rates'!J$4:J$922,'Growth rates'!$B$4:$B$922,Demands_tra!$A428,'Growth rates'!$C$4:$C$922,$AE428),SUMIFS('Growth rates'!J$4:J$922,'Growth rates'!$B$4:$B$922,Demands_tra!$A428,'Growth rates'!$C$4:$C$922,$AF428))</f>
        <v>0</v>
      </c>
      <c r="AN428" s="6">
        <f ca="1">IF($AF428="",SUMIFS('Growth rates'!K$4:K$922,'Growth rates'!$B$4:$B$922,Demands_tra!$A428,'Growth rates'!$C$4:$C$922,$AE428),SUMIFS('Growth rates'!K$4:K$922,'Growth rates'!$B$4:$B$922,Demands_tra!$A428,'Growth rates'!$C$4:$C$922,$AF428))</f>
        <v>0</v>
      </c>
      <c r="AO428" s="6">
        <f ca="1">IF($AF428="",SUMIFS('Growth rates'!L$4:L$922,'Growth rates'!$B$4:$B$922,Demands_tra!$A428,'Growth rates'!$C$4:$C$922,$AE428),SUMIFS('Growth rates'!L$4:L$922,'Growth rates'!$B$4:$B$922,Demands_tra!$A428,'Growth rates'!$C$4:$C$922,$AF428))</f>
        <v>0</v>
      </c>
      <c r="AP428" s="6">
        <f ca="1">IF($AF428="",SUMIFS('Growth rates'!M$4:M$922,'Growth rates'!$B$4:$B$922,Demands_tra!$A428,'Growth rates'!$C$4:$C$922,$AE428),SUMIFS('Growth rates'!M$4:M$922,'Growth rates'!$B$4:$B$922,Demands_tra!$A428,'Growth rates'!$C$4:$C$922,$AF428))</f>
        <v>0</v>
      </c>
      <c r="AQ428" s="6">
        <f ca="1">IF($AF428="",SUMIFS('Growth rates'!N$4:N$922,'Growth rates'!$B$4:$B$922,Demands_tra!$A428,'Growth rates'!$C$4:$C$922,$AE428),SUMIFS('Growth rates'!N$4:N$922,'Growth rates'!$B$4:$B$922,Demands_tra!$A428,'Growth rates'!$C$4:$C$922,$AF428))</f>
        <v>0</v>
      </c>
      <c r="AR428" s="6">
        <f ca="1">IF($AF428="",SUMIFS('Growth rates'!O$4:O$922,'Growth rates'!$B$4:$B$922,Demands_tra!$A428,'Growth rates'!$C$4:$C$922,$AE428),SUMIFS('Growth rates'!O$4:O$922,'Growth rates'!$B$4:$B$922,Demands_tra!$A428,'Growth rates'!$C$4:$C$922,$AF428))</f>
        <v>0</v>
      </c>
      <c r="AS428" s="6">
        <f ca="1">IF($AF428="",SUMIFS('Growth rates'!P$4:P$922,'Growth rates'!$B$4:$B$922,Demands_tra!$A428,'Growth rates'!$C$4:$C$922,$AE428),SUMIFS('Growth rates'!P$4:P$922,'Growth rates'!$B$4:$B$922,Demands_tra!$A428,'Growth rates'!$C$4:$C$922,$AF428))</f>
        <v>0</v>
      </c>
      <c r="AT428" s="6">
        <f ca="1">IF($AF428="",SUMIFS('Growth rates'!Q$4:Q$922,'Growth rates'!$B$4:$B$922,Demands_tra!$A428,'Growth rates'!$C$4:$C$922,$AE428),SUMIFS('Growth rates'!Q$4:Q$922,'Growth rates'!$B$4:$B$922,Demands_tra!$A428,'Growth rates'!$C$4:$C$922,$AF428))</f>
        <v>0</v>
      </c>
      <c r="AU428" s="6">
        <f ca="1">IF($AF428="",SUMIFS('Growth rates'!R$4:R$922,'Growth rates'!$B$4:$B$922,Demands_tra!$A428,'Growth rates'!$C$4:$C$922,$AE428),SUMIFS('Growth rates'!R$4:R$922,'Growth rates'!$B$4:$B$922,Demands_tra!$A428,'Growth rates'!$C$4:$C$922,$AF428))</f>
        <v>0</v>
      </c>
      <c r="AV428" s="6">
        <f ca="1">IF($AF428="",SUMIFS('Growth rates'!S$4:S$922,'Growth rates'!$B$4:$B$922,Demands_tra!$A428,'Growth rates'!$C$4:$C$922,$AE428),SUMIFS('Growth rates'!S$4:S$922,'Growth rates'!$B$4:$B$922,Demands_tra!$A428,'Growth rates'!$C$4:$C$922,$AF428))</f>
        <v>0</v>
      </c>
      <c r="AW428" s="6">
        <f ca="1">IF($AF428="",SUMIFS('Growth rates'!T$4:T$922,'Growth rates'!$B$4:$B$922,Demands_tra!$A428,'Growth rates'!$C$4:$C$922,$AE428),SUMIFS('Growth rates'!T$4:T$922,'Growth rates'!$B$4:$B$922,Demands_tra!$A428,'Growth rates'!$C$4:$C$922,$AF428))</f>
        <v>0</v>
      </c>
      <c r="AX428" s="6">
        <f ca="1">IF($AF428="",SUMIFS('Growth rates'!U$4:U$922,'Growth rates'!$B$4:$B$922,Demands_tra!$A428,'Growth rates'!$C$4:$C$922,$AE428),SUMIFS('Growth rates'!U$4:U$922,'Growth rates'!$B$4:$B$922,Demands_tra!$A428,'Growth rates'!$C$4:$C$922,$AF428))</f>
        <v>0</v>
      </c>
      <c r="AY428" s="6">
        <f ca="1">IF($AF428="",SUMIFS('Growth rates'!V$4:V$922,'Growth rates'!$B$4:$B$922,Demands_tra!$A428,'Growth rates'!$C$4:$C$922,$AE428),SUMIFS('Growth rates'!V$4:V$922,'Growth rates'!$B$4:$B$922,Demands_tra!$A428,'Growth rates'!$C$4:$C$922,$AF428))</f>
        <v>0</v>
      </c>
      <c r="AZ428" s="6">
        <f ca="1">IF($AF428="",SUMIFS('Growth rates'!W$4:W$922,'Growth rates'!$B$4:$B$922,Demands_tra!$A428,'Growth rates'!$C$4:$C$922,$AE428),SUMIFS('Growth rates'!W$4:W$922,'Growth rates'!$B$4:$B$922,Demands_tra!$A428,'Growth rates'!$C$4:$C$922,$AF428))</f>
        <v>0</v>
      </c>
      <c r="BA428" s="6">
        <f ca="1">IF($AF428="",SUMIFS('Growth rates'!X$4:X$922,'Growth rates'!$B$4:$B$922,Demands_tra!$A428,'Growth rates'!$C$4:$C$922,$AE428),SUMIFS('Growth rates'!X$4:X$922,'Growth rates'!$B$4:$B$922,Demands_tra!$A428,'Growth rates'!$C$4:$C$922,$AF428))</f>
        <v>0</v>
      </c>
      <c r="BB428" s="6">
        <f ca="1">IF($AF428="",SUMIFS('Growth rates'!Y$4:Y$922,'Growth rates'!$B$4:$B$922,Demands_tra!$A428,'Growth rates'!$C$4:$C$922,$AE428),SUMIFS('Growth rates'!Y$4:Y$922,'Growth rates'!$B$4:$B$922,Demands_tra!$A428,'Growth rates'!$C$4:$C$922,$AF428))</f>
        <v>0</v>
      </c>
      <c r="BC428" s="6">
        <f ca="1">IF($AF428="",SUMIFS('Growth rates'!Z$4:Z$922,'Growth rates'!$B$4:$B$922,Demands_tra!$A428,'Growth rates'!$C$4:$C$922,$AE428),SUMIFS('Growth rates'!Z$4:Z$922,'Growth rates'!$B$4:$B$922,Demands_tra!$A428,'Growth rates'!$C$4:$C$922,$AF428))</f>
        <v>0</v>
      </c>
      <c r="BD428" s="6">
        <f ca="1">IF($AF428="",SUMIFS('Growth rates'!AA$4:AA$922,'Growth rates'!$B$4:$B$922,Demands_tra!$A428,'Growth rates'!$C$4:$C$922,$AE428),SUMIFS('Growth rates'!AA$4:AA$922,'Growth rates'!$B$4:$B$922,Demands_tra!$A428,'Growth rates'!$C$4:$C$922,$AF428))</f>
        <v>0</v>
      </c>
      <c r="BE428" s="6">
        <f ca="1">IF($AF428="",SUMIFS('Growth rates'!AB$4:AB$922,'Growth rates'!$B$4:$B$922,Demands_tra!$A428,'Growth rates'!$C$4:$C$922,$AE428),SUMIFS('Growth rates'!AB$4:AB$922,'Growth rates'!$B$4:$B$922,Demands_tra!$A428,'Growth rates'!$C$4:$C$922,$AF428))</f>
        <v>0</v>
      </c>
      <c r="BF428" s="6">
        <f ca="1">IF($AF428="",SUMIFS('Growth rates'!AC$4:AC$922,'Growth rates'!$B$4:$B$922,Demands_tra!$A428,'Growth rates'!$C$4:$C$922,$AE428),SUMIFS('Growth rates'!AC$4:AC$922,'Growth rates'!$B$4:$B$922,Demands_tra!$A428,'Growth rates'!$C$4:$C$922,$AF428))</f>
        <v>0</v>
      </c>
      <c r="BH428" t="e">
        <f ca="1">VLOOKUP($C428,'Default drvr and elast'!$A$4:$F$49,MATCH(VLOOKUP(A428,Classification!$B$4:$D$42,3,FALSE),'Default drvr and elast'!$D$3:$F$3,0)+3,FALSE)</f>
        <v>#N/A</v>
      </c>
      <c r="BJ428" s="6">
        <f ca="1">IF($BI428="",SUMIF(Elasticities!$B$5:$B$52,Demands_tra!$BH428,Elasticities!C$5:C$52),SUMIF(Elasticities!$B$5:$B$52,Demands_tra!$BI428,Elasticities!C$5:C$52))</f>
        <v>0</v>
      </c>
      <c r="BK428" s="6">
        <f ca="1">IF($BI428="",SUMIF(Elasticities!$B$5:$B$52,Demands_tra!$BH428,Elasticities!D$5:D$52),SUMIF(Elasticities!$B$5:$B$52,Demands_tra!$BI428,Elasticities!D$5:D$52))</f>
        <v>0</v>
      </c>
      <c r="BL428" s="6">
        <f ca="1">IF($BI428="",SUMIF(Elasticities!$B$5:$B$52,Demands_tra!$BH428,Elasticities!E$5:E$52),SUMIF(Elasticities!$B$5:$B$52,Demands_tra!$BI428,Elasticities!E$5:E$52))</f>
        <v>0</v>
      </c>
      <c r="BM428" s="6">
        <f ca="1">IF($BI428="",SUMIF(Elasticities!$B$5:$B$52,Demands_tra!$BH428,Elasticities!F$5:F$52),SUMIF(Elasticities!$B$5:$B$52,Demands_tra!$BI428,Elasticities!F$5:F$52))</f>
        <v>0</v>
      </c>
      <c r="BN428" s="6">
        <f ca="1">IF($BI428="",SUMIF(Elasticities!$B$5:$B$52,Demands_tra!$BH428,Elasticities!G$5:G$52),SUMIF(Elasticities!$B$5:$B$52,Demands_tra!$BI428,Elasticities!G$5:G$52))</f>
        <v>0</v>
      </c>
      <c r="BO428" s="6">
        <f ca="1">IF($BI428="",SUMIF(Elasticities!$B$5:$B$52,Demands_tra!$BH428,Elasticities!H$5:H$52),SUMIF(Elasticities!$B$5:$B$52,Demands_tra!$BI428,Elasticities!H$5:H$52))</f>
        <v>0</v>
      </c>
      <c r="BP428" s="6">
        <f ca="1">IF($BI428="",SUMIF(Elasticities!$B$5:$B$52,Demands_tra!$BH428,Elasticities!I$5:I$52),SUMIF(Elasticities!$B$5:$B$52,Demands_tra!$BI428,Elasticities!I$5:I$52))</f>
        <v>0</v>
      </c>
      <c r="BQ428" s="6">
        <f ca="1">IF($BI428="",SUMIF(Elasticities!$B$5:$B$52,Demands_tra!$BH428,Elasticities!J$5:J$52),SUMIF(Elasticities!$B$5:$B$52,Demands_tra!$BI428,Elasticities!J$5:J$52))</f>
        <v>0</v>
      </c>
      <c r="BR428" s="6">
        <f ca="1">IF($BI428="",SUMIF(Elasticities!$B$5:$B$52,Demands_tra!$BH428,Elasticities!K$5:K$52),SUMIF(Elasticities!$B$5:$B$52,Demands_tra!$BI428,Elasticities!K$5:K$52))</f>
        <v>0</v>
      </c>
      <c r="BS428" s="6">
        <f ca="1">IF($BI428="",SUMIF(Elasticities!$B$5:$B$52,Demands_tra!$BH428,Elasticities!L$5:L$52),SUMIF(Elasticities!$B$5:$B$52,Demands_tra!$BI428,Elasticities!L$5:L$52))</f>
        <v>0</v>
      </c>
      <c r="BT428" s="6">
        <f ca="1">IF($BI428="",SUMIF(Elasticities!$B$5:$B$52,Demands_tra!$BH428,Elasticities!M$5:M$52),SUMIF(Elasticities!$B$5:$B$52,Demands_tra!$BI428,Elasticities!M$5:M$52))</f>
        <v>0</v>
      </c>
      <c r="BU428" s="6">
        <f ca="1">IF($BI428="",SUMIF(Elasticities!$B$5:$B$52,Demands_tra!$BH428,Elasticities!N$5:N$52),SUMIF(Elasticities!$B$5:$B$52,Demands_tra!$BI428,Elasticities!N$5:N$52))</f>
        <v>0</v>
      </c>
      <c r="BV428" s="6">
        <f ca="1">IF($BI428="",SUMIF(Elasticities!$B$5:$B$52,Demands_tra!$BH428,Elasticities!O$5:O$52),SUMIF(Elasticities!$B$5:$B$52,Demands_tra!$BI428,Elasticities!O$5:O$52))</f>
        <v>0</v>
      </c>
      <c r="BW428" s="6">
        <f ca="1">IF($BI428="",SUMIF(Elasticities!$B$5:$B$52,Demands_tra!$BH428,Elasticities!P$5:P$52),SUMIF(Elasticities!$B$5:$B$52,Demands_tra!$BI428,Elasticities!P$5:P$52))</f>
        <v>0</v>
      </c>
      <c r="BX428" s="6">
        <f ca="1">IF($BI428="",SUMIF(Elasticities!$B$5:$B$52,Demands_tra!$BH428,Elasticities!Q$5:Q$52),SUMIF(Elasticities!$B$5:$B$52,Demands_tra!$BI428,Elasticities!Q$5:Q$52))</f>
        <v>0</v>
      </c>
      <c r="BY428" s="6">
        <f ca="1">IF($BI428="",SUMIF(Elasticities!$B$5:$B$52,Demands_tra!$BH428,Elasticities!R$5:R$52),SUMIF(Elasticities!$B$5:$B$52,Demands_tra!$BI428,Elasticities!R$5:R$52))</f>
        <v>0</v>
      </c>
      <c r="BZ428" s="6">
        <f ca="1">IF($BI428="",SUMIF(Elasticities!$B$5:$B$52,Demands_tra!$BH428,Elasticities!S$5:S$52),SUMIF(Elasticities!$B$5:$B$52,Demands_tra!$BI428,Elasticities!S$5:S$52))</f>
        <v>0</v>
      </c>
      <c r="CA428" s="6">
        <f ca="1">IF($BI428="",SUMIF(Elasticities!$B$5:$B$52,Demands_tra!$BH428,Elasticities!T$5:T$52),SUMIF(Elasticities!$B$5:$B$52,Demands_tra!$BI428,Elasticities!T$5:T$52))</f>
        <v>0</v>
      </c>
      <c r="CB428" s="6">
        <f ca="1">IF($BI428="",SUMIF(Elasticities!$B$5:$B$52,Demands_tra!$BH428,Elasticities!U$5:U$52),SUMIF(Elasticities!$B$5:$B$52,Demands_tra!$BI428,Elasticities!U$5:U$52))</f>
        <v>0</v>
      </c>
      <c r="CC428" s="6">
        <f ca="1">IF($BI428="",SUMIF(Elasticities!$B$5:$B$52,Demands_tra!$BH428,Elasticities!V$5:V$52),SUMIF(Elasticities!$B$5:$B$52,Demands_tra!$BI428,Elasticities!V$5:V$52))</f>
        <v>0</v>
      </c>
      <c r="CD428" s="6">
        <f ca="1">IF($BI428="",SUMIF(Elasticities!$B$5:$B$52,Demands_tra!$BH428,Elasticities!W$5:W$52),SUMIF(Elasticities!$B$5:$B$52,Demands_tra!$BI428,Elasticities!W$5:W$52))</f>
        <v>0</v>
      </c>
      <c r="CE428" s="6">
        <f ca="1">IF($BI428="",SUMIF(Elasticities!$B$5:$B$52,Demands_tra!$BH428,Elasticities!X$5:X$52),SUMIF(Elasticities!$B$5:$B$52,Demands_tra!$BI428,Elasticities!X$5:X$52))</f>
        <v>0</v>
      </c>
      <c r="CF428" s="6">
        <f ca="1">IF($BI428="",SUMIF(Elasticities!$B$5:$B$52,Demands_tra!$BH428,Elasticities!Y$5:Y$52),SUMIF(Elasticities!$B$5:$B$52,Demands_tra!$BI428,Elasticities!Y$5:Y$52))</f>
        <v>0</v>
      </c>
      <c r="CG428" s="6">
        <f ca="1">IF($BI428="",SUMIF(Elasticities!$B$5:$B$52,Demands_tra!$BH428,Elasticities!Z$5:Z$52),SUMIF(Elasticities!$B$5:$B$52,Demands_tra!$BI428,Elasticities!Z$5:Z$52))</f>
        <v>0</v>
      </c>
      <c r="CH428" s="6">
        <f ca="1">IF($BI428="",SUMIF(Elasticities!$B$5:$B$52,Demands_tra!$BH428,Elasticities!AA$5:AA$52),SUMIF(Elasticities!$B$5:$B$52,Demands_tra!$BI428,Elasticities!AA$5:AA$52))</f>
        <v>0</v>
      </c>
      <c r="CI428" s="6">
        <f ca="1">IF($BI428="",SUMIF(Elasticities!$B$5:$B$52,Demands_tra!$BH428,Elasticities!AB$5:AB$52),SUMIF(Elasticities!$B$5:$B$52,Demands_tra!$BI428,Elasticities!AB$5:AB$52))</f>
        <v>0</v>
      </c>
    </row>
    <row r="429" spans="1:87">
      <c r="A429" t="str">
        <f>IF(BYDem_tra!B428="","\I:",BYDem_tra!B428)</f>
        <v>\I:</v>
      </c>
      <c r="B429">
        <f>BYDem_tra!E428</f>
        <v>0</v>
      </c>
      <c r="C429">
        <f t="shared" si="272"/>
        <v>0</v>
      </c>
      <c r="D429" s="3">
        <f>SUMIFS(BYDem_tra!$M$2:$M$2000,BYDem_tra!$B$2:$B$2000,Demands_tra!$A429,BYDem_tra!$E$2:$E$2000,Demands_tra!$B429)</f>
        <v>0</v>
      </c>
      <c r="E429" s="3" t="e">
        <f ca="1" t="shared" si="273"/>
        <v>#DIV/0!</v>
      </c>
      <c r="F429" s="3" t="e">
        <f ca="1" t="shared" si="274"/>
        <v>#DIV/0!</v>
      </c>
      <c r="G429" s="3" t="e">
        <f ca="1" t="shared" si="275"/>
        <v>#DIV/0!</v>
      </c>
      <c r="H429" s="3" t="e">
        <f ca="1" t="shared" si="276"/>
        <v>#DIV/0!</v>
      </c>
      <c r="I429" s="3" t="e">
        <f ca="1" t="shared" si="277"/>
        <v>#DIV/0!</v>
      </c>
      <c r="J429" s="3" t="e">
        <f ca="1" t="shared" si="278"/>
        <v>#DIV/0!</v>
      </c>
      <c r="K429" s="3" t="e">
        <f ca="1" t="shared" si="279"/>
        <v>#DIV/0!</v>
      </c>
      <c r="L429" s="3" t="e">
        <f ca="1" t="shared" si="280"/>
        <v>#DIV/0!</v>
      </c>
      <c r="M429" s="3" t="e">
        <f ca="1" t="shared" si="281"/>
        <v>#DIV/0!</v>
      </c>
      <c r="N429" s="3" t="e">
        <f ca="1" t="shared" si="282"/>
        <v>#DIV/0!</v>
      </c>
      <c r="O429" s="3" t="e">
        <f ca="1" t="shared" si="283"/>
        <v>#DIV/0!</v>
      </c>
      <c r="P429" s="3" t="e">
        <f ca="1" t="shared" si="284"/>
        <v>#DIV/0!</v>
      </c>
      <c r="Q429" s="3" t="e">
        <f ca="1" t="shared" si="285"/>
        <v>#DIV/0!</v>
      </c>
      <c r="R429" s="3" t="e">
        <f ca="1" t="shared" si="286"/>
        <v>#DIV/0!</v>
      </c>
      <c r="S429" s="3" t="e">
        <f ca="1" t="shared" si="287"/>
        <v>#DIV/0!</v>
      </c>
      <c r="T429" s="3" t="e">
        <f ca="1" t="shared" si="288"/>
        <v>#DIV/0!</v>
      </c>
      <c r="U429" s="3" t="e">
        <f ca="1" t="shared" si="289"/>
        <v>#DIV/0!</v>
      </c>
      <c r="V429" s="3" t="e">
        <f ca="1" t="shared" si="264"/>
        <v>#DIV/0!</v>
      </c>
      <c r="W429" s="3" t="e">
        <f ca="1" t="shared" si="265"/>
        <v>#DIV/0!</v>
      </c>
      <c r="X429" s="3" t="e">
        <f ca="1" t="shared" si="266"/>
        <v>#DIV/0!</v>
      </c>
      <c r="Y429" s="3" t="e">
        <f ca="1" t="shared" si="267"/>
        <v>#DIV/0!</v>
      </c>
      <c r="Z429" s="3" t="e">
        <f ca="1" t="shared" si="268"/>
        <v>#DIV/0!</v>
      </c>
      <c r="AA429" s="3" t="e">
        <f ca="1" t="shared" si="269"/>
        <v>#DIV/0!</v>
      </c>
      <c r="AB429" s="3" t="e">
        <f ca="1" t="shared" si="270"/>
        <v>#DIV/0!</v>
      </c>
      <c r="AC429" s="3" t="e">
        <f ca="1" t="shared" si="271"/>
        <v>#DIV/0!</v>
      </c>
      <c r="AE429" s="4" t="e">
        <f ca="1">VLOOKUP($C429,'Default drvr and elast'!$A$4:$C$49,MATCH(VLOOKUP(A429,Classification!$B$4:$D$99,2,FALSE),'Default drvr and elast'!$A$3:$C$3,0),FALSE)</f>
        <v>#N/A</v>
      </c>
      <c r="AF429" s="4"/>
      <c r="AG429" s="6">
        <f ca="1">IF($AF429="",SUMIFS('Growth rates'!D$4:D$922,'Growth rates'!$B$4:$B$922,Demands_tra!$A429,'Growth rates'!$C$4:$C$922,$AE429),SUMIFS('Growth rates'!D$4:D$922,'Growth rates'!$B$4:$B$922,Demands_tra!$A429,'Growth rates'!$C$4:$C$922,$AF429))</f>
        <v>0</v>
      </c>
      <c r="AH429" s="6">
        <f ca="1">IF($AF429="",SUMIFS('Growth rates'!E$4:E$922,'Growth rates'!$B$4:$B$922,Demands_tra!$A429,'Growth rates'!$C$4:$C$922,$AE429),SUMIFS('Growth rates'!E$4:E$922,'Growth rates'!$B$4:$B$922,Demands_tra!$A429,'Growth rates'!$C$4:$C$922,$AF429))</f>
        <v>0</v>
      </c>
      <c r="AI429" s="6">
        <f ca="1">IF($AF429="",SUMIFS('Growth rates'!F$4:F$922,'Growth rates'!$B$4:$B$922,Demands_tra!$A429,'Growth rates'!$C$4:$C$922,$AE429),SUMIFS('Growth rates'!F$4:F$922,'Growth rates'!$B$4:$B$922,Demands_tra!$A429,'Growth rates'!$C$4:$C$922,$AF429))</f>
        <v>0</v>
      </c>
      <c r="AJ429" s="6">
        <f ca="1">IF($AF429="",SUMIFS('Growth rates'!G$4:G$922,'Growth rates'!$B$4:$B$922,Demands_tra!$A429,'Growth rates'!$C$4:$C$922,$AE429),SUMIFS('Growth rates'!G$4:G$922,'Growth rates'!$B$4:$B$922,Demands_tra!$A429,'Growth rates'!$C$4:$C$922,$AF429))</f>
        <v>0</v>
      </c>
      <c r="AK429" s="6">
        <f ca="1">IF($AF429="",SUMIFS('Growth rates'!H$4:H$922,'Growth rates'!$B$4:$B$922,Demands_tra!$A429,'Growth rates'!$C$4:$C$922,$AE429),SUMIFS('Growth rates'!H$4:H$922,'Growth rates'!$B$4:$B$922,Demands_tra!$A429,'Growth rates'!$C$4:$C$922,$AF429))</f>
        <v>0</v>
      </c>
      <c r="AL429" s="6">
        <f ca="1">IF($AF429="",SUMIFS('Growth rates'!I$4:I$922,'Growth rates'!$B$4:$B$922,Demands_tra!$A429,'Growth rates'!$C$4:$C$922,$AE429),SUMIFS('Growth rates'!I$4:I$922,'Growth rates'!$B$4:$B$922,Demands_tra!$A429,'Growth rates'!$C$4:$C$922,$AF429))</f>
        <v>0</v>
      </c>
      <c r="AM429" s="6">
        <f ca="1">IF($AF429="",SUMIFS('Growth rates'!J$4:J$922,'Growth rates'!$B$4:$B$922,Demands_tra!$A429,'Growth rates'!$C$4:$C$922,$AE429),SUMIFS('Growth rates'!J$4:J$922,'Growth rates'!$B$4:$B$922,Demands_tra!$A429,'Growth rates'!$C$4:$C$922,$AF429))</f>
        <v>0</v>
      </c>
      <c r="AN429" s="6">
        <f ca="1">IF($AF429="",SUMIFS('Growth rates'!K$4:K$922,'Growth rates'!$B$4:$B$922,Demands_tra!$A429,'Growth rates'!$C$4:$C$922,$AE429),SUMIFS('Growth rates'!K$4:K$922,'Growth rates'!$B$4:$B$922,Demands_tra!$A429,'Growth rates'!$C$4:$C$922,$AF429))</f>
        <v>0</v>
      </c>
      <c r="AO429" s="6">
        <f ca="1">IF($AF429="",SUMIFS('Growth rates'!L$4:L$922,'Growth rates'!$B$4:$B$922,Demands_tra!$A429,'Growth rates'!$C$4:$C$922,$AE429),SUMIFS('Growth rates'!L$4:L$922,'Growth rates'!$B$4:$B$922,Demands_tra!$A429,'Growth rates'!$C$4:$C$922,$AF429))</f>
        <v>0</v>
      </c>
      <c r="AP429" s="6">
        <f ca="1">IF($AF429="",SUMIFS('Growth rates'!M$4:M$922,'Growth rates'!$B$4:$B$922,Demands_tra!$A429,'Growth rates'!$C$4:$C$922,$AE429),SUMIFS('Growth rates'!M$4:M$922,'Growth rates'!$B$4:$B$922,Demands_tra!$A429,'Growth rates'!$C$4:$C$922,$AF429))</f>
        <v>0</v>
      </c>
      <c r="AQ429" s="6">
        <f ca="1">IF($AF429="",SUMIFS('Growth rates'!N$4:N$922,'Growth rates'!$B$4:$B$922,Demands_tra!$A429,'Growth rates'!$C$4:$C$922,$AE429),SUMIFS('Growth rates'!N$4:N$922,'Growth rates'!$B$4:$B$922,Demands_tra!$A429,'Growth rates'!$C$4:$C$922,$AF429))</f>
        <v>0</v>
      </c>
      <c r="AR429" s="6">
        <f ca="1">IF($AF429="",SUMIFS('Growth rates'!O$4:O$922,'Growth rates'!$B$4:$B$922,Demands_tra!$A429,'Growth rates'!$C$4:$C$922,$AE429),SUMIFS('Growth rates'!O$4:O$922,'Growth rates'!$B$4:$B$922,Demands_tra!$A429,'Growth rates'!$C$4:$C$922,$AF429))</f>
        <v>0</v>
      </c>
      <c r="AS429" s="6">
        <f ca="1">IF($AF429="",SUMIFS('Growth rates'!P$4:P$922,'Growth rates'!$B$4:$B$922,Demands_tra!$A429,'Growth rates'!$C$4:$C$922,$AE429),SUMIFS('Growth rates'!P$4:P$922,'Growth rates'!$B$4:$B$922,Demands_tra!$A429,'Growth rates'!$C$4:$C$922,$AF429))</f>
        <v>0</v>
      </c>
      <c r="AT429" s="6">
        <f ca="1">IF($AF429="",SUMIFS('Growth rates'!Q$4:Q$922,'Growth rates'!$B$4:$B$922,Demands_tra!$A429,'Growth rates'!$C$4:$C$922,$AE429),SUMIFS('Growth rates'!Q$4:Q$922,'Growth rates'!$B$4:$B$922,Demands_tra!$A429,'Growth rates'!$C$4:$C$922,$AF429))</f>
        <v>0</v>
      </c>
      <c r="AU429" s="6">
        <f ca="1">IF($AF429="",SUMIFS('Growth rates'!R$4:R$922,'Growth rates'!$B$4:$B$922,Demands_tra!$A429,'Growth rates'!$C$4:$C$922,$AE429),SUMIFS('Growth rates'!R$4:R$922,'Growth rates'!$B$4:$B$922,Demands_tra!$A429,'Growth rates'!$C$4:$C$922,$AF429))</f>
        <v>0</v>
      </c>
      <c r="AV429" s="6">
        <f ca="1">IF($AF429="",SUMIFS('Growth rates'!S$4:S$922,'Growth rates'!$B$4:$B$922,Demands_tra!$A429,'Growth rates'!$C$4:$C$922,$AE429),SUMIFS('Growth rates'!S$4:S$922,'Growth rates'!$B$4:$B$922,Demands_tra!$A429,'Growth rates'!$C$4:$C$922,$AF429))</f>
        <v>0</v>
      </c>
      <c r="AW429" s="6">
        <f ca="1">IF($AF429="",SUMIFS('Growth rates'!T$4:T$922,'Growth rates'!$B$4:$B$922,Demands_tra!$A429,'Growth rates'!$C$4:$C$922,$AE429),SUMIFS('Growth rates'!T$4:T$922,'Growth rates'!$B$4:$B$922,Demands_tra!$A429,'Growth rates'!$C$4:$C$922,$AF429))</f>
        <v>0</v>
      </c>
      <c r="AX429" s="6">
        <f ca="1">IF($AF429="",SUMIFS('Growth rates'!U$4:U$922,'Growth rates'!$B$4:$B$922,Demands_tra!$A429,'Growth rates'!$C$4:$C$922,$AE429),SUMIFS('Growth rates'!U$4:U$922,'Growth rates'!$B$4:$B$922,Demands_tra!$A429,'Growth rates'!$C$4:$C$922,$AF429))</f>
        <v>0</v>
      </c>
      <c r="AY429" s="6">
        <f ca="1">IF($AF429="",SUMIFS('Growth rates'!V$4:V$922,'Growth rates'!$B$4:$B$922,Demands_tra!$A429,'Growth rates'!$C$4:$C$922,$AE429),SUMIFS('Growth rates'!V$4:V$922,'Growth rates'!$B$4:$B$922,Demands_tra!$A429,'Growth rates'!$C$4:$C$922,$AF429))</f>
        <v>0</v>
      </c>
      <c r="AZ429" s="6">
        <f ca="1">IF($AF429="",SUMIFS('Growth rates'!W$4:W$922,'Growth rates'!$B$4:$B$922,Demands_tra!$A429,'Growth rates'!$C$4:$C$922,$AE429),SUMIFS('Growth rates'!W$4:W$922,'Growth rates'!$B$4:$B$922,Demands_tra!$A429,'Growth rates'!$C$4:$C$922,$AF429))</f>
        <v>0</v>
      </c>
      <c r="BA429" s="6">
        <f ca="1">IF($AF429="",SUMIFS('Growth rates'!X$4:X$922,'Growth rates'!$B$4:$B$922,Demands_tra!$A429,'Growth rates'!$C$4:$C$922,$AE429),SUMIFS('Growth rates'!X$4:X$922,'Growth rates'!$B$4:$B$922,Demands_tra!$A429,'Growth rates'!$C$4:$C$922,$AF429))</f>
        <v>0</v>
      </c>
      <c r="BB429" s="6">
        <f ca="1">IF($AF429="",SUMIFS('Growth rates'!Y$4:Y$922,'Growth rates'!$B$4:$B$922,Demands_tra!$A429,'Growth rates'!$C$4:$C$922,$AE429),SUMIFS('Growth rates'!Y$4:Y$922,'Growth rates'!$B$4:$B$922,Demands_tra!$A429,'Growth rates'!$C$4:$C$922,$AF429))</f>
        <v>0</v>
      </c>
      <c r="BC429" s="6">
        <f ca="1">IF($AF429="",SUMIFS('Growth rates'!Z$4:Z$922,'Growth rates'!$B$4:$B$922,Demands_tra!$A429,'Growth rates'!$C$4:$C$922,$AE429),SUMIFS('Growth rates'!Z$4:Z$922,'Growth rates'!$B$4:$B$922,Demands_tra!$A429,'Growth rates'!$C$4:$C$922,$AF429))</f>
        <v>0</v>
      </c>
      <c r="BD429" s="6">
        <f ca="1">IF($AF429="",SUMIFS('Growth rates'!AA$4:AA$922,'Growth rates'!$B$4:$B$922,Demands_tra!$A429,'Growth rates'!$C$4:$C$922,$AE429),SUMIFS('Growth rates'!AA$4:AA$922,'Growth rates'!$B$4:$B$922,Demands_tra!$A429,'Growth rates'!$C$4:$C$922,$AF429))</f>
        <v>0</v>
      </c>
      <c r="BE429" s="6">
        <f ca="1">IF($AF429="",SUMIFS('Growth rates'!AB$4:AB$922,'Growth rates'!$B$4:$B$922,Demands_tra!$A429,'Growth rates'!$C$4:$C$922,$AE429),SUMIFS('Growth rates'!AB$4:AB$922,'Growth rates'!$B$4:$B$922,Demands_tra!$A429,'Growth rates'!$C$4:$C$922,$AF429))</f>
        <v>0</v>
      </c>
      <c r="BF429" s="6">
        <f ca="1">IF($AF429="",SUMIFS('Growth rates'!AC$4:AC$922,'Growth rates'!$B$4:$B$922,Demands_tra!$A429,'Growth rates'!$C$4:$C$922,$AE429),SUMIFS('Growth rates'!AC$4:AC$922,'Growth rates'!$B$4:$B$922,Demands_tra!$A429,'Growth rates'!$C$4:$C$922,$AF429))</f>
        <v>0</v>
      </c>
      <c r="BH429" t="e">
        <f ca="1">VLOOKUP($C429,'Default drvr and elast'!$A$4:$F$49,MATCH(VLOOKUP(A429,Classification!$B$4:$D$42,3,FALSE),'Default drvr and elast'!$D$3:$F$3,0)+3,FALSE)</f>
        <v>#N/A</v>
      </c>
      <c r="BJ429" s="6">
        <f ca="1">IF($BI429="",SUMIF(Elasticities!$B$5:$B$52,Demands_tra!$BH429,Elasticities!C$5:C$52),SUMIF(Elasticities!$B$5:$B$52,Demands_tra!$BI429,Elasticities!C$5:C$52))</f>
        <v>0</v>
      </c>
      <c r="BK429" s="6">
        <f ca="1">IF($BI429="",SUMIF(Elasticities!$B$5:$B$52,Demands_tra!$BH429,Elasticities!D$5:D$52),SUMIF(Elasticities!$B$5:$B$52,Demands_tra!$BI429,Elasticities!D$5:D$52))</f>
        <v>0</v>
      </c>
      <c r="BL429" s="6">
        <f ca="1">IF($BI429="",SUMIF(Elasticities!$B$5:$B$52,Demands_tra!$BH429,Elasticities!E$5:E$52),SUMIF(Elasticities!$B$5:$B$52,Demands_tra!$BI429,Elasticities!E$5:E$52))</f>
        <v>0</v>
      </c>
      <c r="BM429" s="6">
        <f ca="1">IF($BI429="",SUMIF(Elasticities!$B$5:$B$52,Demands_tra!$BH429,Elasticities!F$5:F$52),SUMIF(Elasticities!$B$5:$B$52,Demands_tra!$BI429,Elasticities!F$5:F$52))</f>
        <v>0</v>
      </c>
      <c r="BN429" s="6">
        <f ca="1">IF($BI429="",SUMIF(Elasticities!$B$5:$B$52,Demands_tra!$BH429,Elasticities!G$5:G$52),SUMIF(Elasticities!$B$5:$B$52,Demands_tra!$BI429,Elasticities!G$5:G$52))</f>
        <v>0</v>
      </c>
      <c r="BO429" s="6">
        <f ca="1">IF($BI429="",SUMIF(Elasticities!$B$5:$B$52,Demands_tra!$BH429,Elasticities!H$5:H$52),SUMIF(Elasticities!$B$5:$B$52,Demands_tra!$BI429,Elasticities!H$5:H$52))</f>
        <v>0</v>
      </c>
      <c r="BP429" s="6">
        <f ca="1">IF($BI429="",SUMIF(Elasticities!$B$5:$B$52,Demands_tra!$BH429,Elasticities!I$5:I$52),SUMIF(Elasticities!$B$5:$B$52,Demands_tra!$BI429,Elasticities!I$5:I$52))</f>
        <v>0</v>
      </c>
      <c r="BQ429" s="6">
        <f ca="1">IF($BI429="",SUMIF(Elasticities!$B$5:$B$52,Demands_tra!$BH429,Elasticities!J$5:J$52),SUMIF(Elasticities!$B$5:$B$52,Demands_tra!$BI429,Elasticities!J$5:J$52))</f>
        <v>0</v>
      </c>
      <c r="BR429" s="6">
        <f ca="1">IF($BI429="",SUMIF(Elasticities!$B$5:$B$52,Demands_tra!$BH429,Elasticities!K$5:K$52),SUMIF(Elasticities!$B$5:$B$52,Demands_tra!$BI429,Elasticities!K$5:K$52))</f>
        <v>0</v>
      </c>
      <c r="BS429" s="6">
        <f ca="1">IF($BI429="",SUMIF(Elasticities!$B$5:$B$52,Demands_tra!$BH429,Elasticities!L$5:L$52),SUMIF(Elasticities!$B$5:$B$52,Demands_tra!$BI429,Elasticities!L$5:L$52))</f>
        <v>0</v>
      </c>
      <c r="BT429" s="6">
        <f ca="1">IF($BI429="",SUMIF(Elasticities!$B$5:$B$52,Demands_tra!$BH429,Elasticities!M$5:M$52),SUMIF(Elasticities!$B$5:$B$52,Demands_tra!$BI429,Elasticities!M$5:M$52))</f>
        <v>0</v>
      </c>
      <c r="BU429" s="6">
        <f ca="1">IF($BI429="",SUMIF(Elasticities!$B$5:$B$52,Demands_tra!$BH429,Elasticities!N$5:N$52),SUMIF(Elasticities!$B$5:$B$52,Demands_tra!$BI429,Elasticities!N$5:N$52))</f>
        <v>0</v>
      </c>
      <c r="BV429" s="6">
        <f ca="1">IF($BI429="",SUMIF(Elasticities!$B$5:$B$52,Demands_tra!$BH429,Elasticities!O$5:O$52),SUMIF(Elasticities!$B$5:$B$52,Demands_tra!$BI429,Elasticities!O$5:O$52))</f>
        <v>0</v>
      </c>
      <c r="BW429" s="6">
        <f ca="1">IF($BI429="",SUMIF(Elasticities!$B$5:$B$52,Demands_tra!$BH429,Elasticities!P$5:P$52),SUMIF(Elasticities!$B$5:$B$52,Demands_tra!$BI429,Elasticities!P$5:P$52))</f>
        <v>0</v>
      </c>
      <c r="BX429" s="6">
        <f ca="1">IF($BI429="",SUMIF(Elasticities!$B$5:$B$52,Demands_tra!$BH429,Elasticities!Q$5:Q$52),SUMIF(Elasticities!$B$5:$B$52,Demands_tra!$BI429,Elasticities!Q$5:Q$52))</f>
        <v>0</v>
      </c>
      <c r="BY429" s="6">
        <f ca="1">IF($BI429="",SUMIF(Elasticities!$B$5:$B$52,Demands_tra!$BH429,Elasticities!R$5:R$52),SUMIF(Elasticities!$B$5:$B$52,Demands_tra!$BI429,Elasticities!R$5:R$52))</f>
        <v>0</v>
      </c>
      <c r="BZ429" s="6">
        <f ca="1">IF($BI429="",SUMIF(Elasticities!$B$5:$B$52,Demands_tra!$BH429,Elasticities!S$5:S$52),SUMIF(Elasticities!$B$5:$B$52,Demands_tra!$BI429,Elasticities!S$5:S$52))</f>
        <v>0</v>
      </c>
      <c r="CA429" s="6">
        <f ca="1">IF($BI429="",SUMIF(Elasticities!$B$5:$B$52,Demands_tra!$BH429,Elasticities!T$5:T$52),SUMIF(Elasticities!$B$5:$B$52,Demands_tra!$BI429,Elasticities!T$5:T$52))</f>
        <v>0</v>
      </c>
      <c r="CB429" s="6">
        <f ca="1">IF($BI429="",SUMIF(Elasticities!$B$5:$B$52,Demands_tra!$BH429,Elasticities!U$5:U$52),SUMIF(Elasticities!$B$5:$B$52,Demands_tra!$BI429,Elasticities!U$5:U$52))</f>
        <v>0</v>
      </c>
      <c r="CC429" s="6">
        <f ca="1">IF($BI429="",SUMIF(Elasticities!$B$5:$B$52,Demands_tra!$BH429,Elasticities!V$5:V$52),SUMIF(Elasticities!$B$5:$B$52,Demands_tra!$BI429,Elasticities!V$5:V$52))</f>
        <v>0</v>
      </c>
      <c r="CD429" s="6">
        <f ca="1">IF($BI429="",SUMIF(Elasticities!$B$5:$B$52,Demands_tra!$BH429,Elasticities!W$5:W$52),SUMIF(Elasticities!$B$5:$B$52,Demands_tra!$BI429,Elasticities!W$5:W$52))</f>
        <v>0</v>
      </c>
      <c r="CE429" s="6">
        <f ca="1">IF($BI429="",SUMIF(Elasticities!$B$5:$B$52,Demands_tra!$BH429,Elasticities!X$5:X$52),SUMIF(Elasticities!$B$5:$B$52,Demands_tra!$BI429,Elasticities!X$5:X$52))</f>
        <v>0</v>
      </c>
      <c r="CF429" s="6">
        <f ca="1">IF($BI429="",SUMIF(Elasticities!$B$5:$B$52,Demands_tra!$BH429,Elasticities!Y$5:Y$52),SUMIF(Elasticities!$B$5:$B$52,Demands_tra!$BI429,Elasticities!Y$5:Y$52))</f>
        <v>0</v>
      </c>
      <c r="CG429" s="6">
        <f ca="1">IF($BI429="",SUMIF(Elasticities!$B$5:$B$52,Demands_tra!$BH429,Elasticities!Z$5:Z$52),SUMIF(Elasticities!$B$5:$B$52,Demands_tra!$BI429,Elasticities!Z$5:Z$52))</f>
        <v>0</v>
      </c>
      <c r="CH429" s="6">
        <f ca="1">IF($BI429="",SUMIF(Elasticities!$B$5:$B$52,Demands_tra!$BH429,Elasticities!AA$5:AA$52),SUMIF(Elasticities!$B$5:$B$52,Demands_tra!$BI429,Elasticities!AA$5:AA$52))</f>
        <v>0</v>
      </c>
      <c r="CI429" s="6">
        <f ca="1">IF($BI429="",SUMIF(Elasticities!$B$5:$B$52,Demands_tra!$BH429,Elasticities!AB$5:AB$52),SUMIF(Elasticities!$B$5:$B$52,Demands_tra!$BI429,Elasticities!AB$5:AB$52))</f>
        <v>0</v>
      </c>
    </row>
    <row r="430" spans="1:87">
      <c r="A430" t="str">
        <f>IF(BYDem_tra!B429="","\I:",BYDem_tra!B429)</f>
        <v>\I:</v>
      </c>
      <c r="B430">
        <f>BYDem_tra!E429</f>
        <v>0</v>
      </c>
      <c r="C430">
        <f t="shared" si="272"/>
        <v>0</v>
      </c>
      <c r="D430" s="3">
        <f>SUMIFS(BYDem_tra!$M$2:$M$2000,BYDem_tra!$B$2:$B$2000,Demands_tra!$A430,BYDem_tra!$E$2:$E$2000,Demands_tra!$B430)</f>
        <v>0</v>
      </c>
      <c r="E430" s="3" t="e">
        <f ca="1" t="shared" si="273"/>
        <v>#DIV/0!</v>
      </c>
      <c r="F430" s="3" t="e">
        <f ca="1" t="shared" si="274"/>
        <v>#DIV/0!</v>
      </c>
      <c r="G430" s="3" t="e">
        <f ca="1" t="shared" si="275"/>
        <v>#DIV/0!</v>
      </c>
      <c r="H430" s="3" t="e">
        <f ca="1" t="shared" si="276"/>
        <v>#DIV/0!</v>
      </c>
      <c r="I430" s="3" t="e">
        <f ca="1" t="shared" si="277"/>
        <v>#DIV/0!</v>
      </c>
      <c r="J430" s="3" t="e">
        <f ca="1" t="shared" si="278"/>
        <v>#DIV/0!</v>
      </c>
      <c r="K430" s="3" t="e">
        <f ca="1" t="shared" si="279"/>
        <v>#DIV/0!</v>
      </c>
      <c r="L430" s="3" t="e">
        <f ca="1" t="shared" si="280"/>
        <v>#DIV/0!</v>
      </c>
      <c r="M430" s="3" t="e">
        <f ca="1" t="shared" si="281"/>
        <v>#DIV/0!</v>
      </c>
      <c r="N430" s="3" t="e">
        <f ca="1" t="shared" si="282"/>
        <v>#DIV/0!</v>
      </c>
      <c r="O430" s="3" t="e">
        <f ca="1" t="shared" si="283"/>
        <v>#DIV/0!</v>
      </c>
      <c r="P430" s="3" t="e">
        <f ca="1" t="shared" si="284"/>
        <v>#DIV/0!</v>
      </c>
      <c r="Q430" s="3" t="e">
        <f ca="1" t="shared" si="285"/>
        <v>#DIV/0!</v>
      </c>
      <c r="R430" s="3" t="e">
        <f ca="1" t="shared" si="286"/>
        <v>#DIV/0!</v>
      </c>
      <c r="S430" s="3" t="e">
        <f ca="1" t="shared" si="287"/>
        <v>#DIV/0!</v>
      </c>
      <c r="T430" s="3" t="e">
        <f ca="1" t="shared" si="288"/>
        <v>#DIV/0!</v>
      </c>
      <c r="U430" s="3" t="e">
        <f ca="1" t="shared" si="289"/>
        <v>#DIV/0!</v>
      </c>
      <c r="V430" s="3" t="e">
        <f ca="1" t="shared" si="264"/>
        <v>#DIV/0!</v>
      </c>
      <c r="W430" s="3" t="e">
        <f ca="1" t="shared" si="265"/>
        <v>#DIV/0!</v>
      </c>
      <c r="X430" s="3" t="e">
        <f ca="1" t="shared" si="266"/>
        <v>#DIV/0!</v>
      </c>
      <c r="Y430" s="3" t="e">
        <f ca="1" t="shared" si="267"/>
        <v>#DIV/0!</v>
      </c>
      <c r="Z430" s="3" t="e">
        <f ca="1" t="shared" si="268"/>
        <v>#DIV/0!</v>
      </c>
      <c r="AA430" s="3" t="e">
        <f ca="1" t="shared" si="269"/>
        <v>#DIV/0!</v>
      </c>
      <c r="AB430" s="3" t="e">
        <f ca="1" t="shared" si="270"/>
        <v>#DIV/0!</v>
      </c>
      <c r="AC430" s="3" t="e">
        <f ca="1" t="shared" si="271"/>
        <v>#DIV/0!</v>
      </c>
      <c r="AE430" s="4" t="e">
        <f ca="1">VLOOKUP($C430,'Default drvr and elast'!$A$4:$C$49,MATCH(VLOOKUP(A430,Classification!$B$4:$D$99,2,FALSE),'Default drvr and elast'!$A$3:$C$3,0),FALSE)</f>
        <v>#N/A</v>
      </c>
      <c r="AF430" s="4"/>
      <c r="AG430" s="6">
        <f ca="1">IF($AF430="",SUMIFS('Growth rates'!D$4:D$922,'Growth rates'!$B$4:$B$922,Demands_tra!$A430,'Growth rates'!$C$4:$C$922,$AE430),SUMIFS('Growth rates'!D$4:D$922,'Growth rates'!$B$4:$B$922,Demands_tra!$A430,'Growth rates'!$C$4:$C$922,$AF430))</f>
        <v>0</v>
      </c>
      <c r="AH430" s="6">
        <f ca="1">IF($AF430="",SUMIFS('Growth rates'!E$4:E$922,'Growth rates'!$B$4:$B$922,Demands_tra!$A430,'Growth rates'!$C$4:$C$922,$AE430),SUMIFS('Growth rates'!E$4:E$922,'Growth rates'!$B$4:$B$922,Demands_tra!$A430,'Growth rates'!$C$4:$C$922,$AF430))</f>
        <v>0</v>
      </c>
      <c r="AI430" s="6">
        <f ca="1">IF($AF430="",SUMIFS('Growth rates'!F$4:F$922,'Growth rates'!$B$4:$B$922,Demands_tra!$A430,'Growth rates'!$C$4:$C$922,$AE430),SUMIFS('Growth rates'!F$4:F$922,'Growth rates'!$B$4:$B$922,Demands_tra!$A430,'Growth rates'!$C$4:$C$922,$AF430))</f>
        <v>0</v>
      </c>
      <c r="AJ430" s="6">
        <f ca="1">IF($AF430="",SUMIFS('Growth rates'!G$4:G$922,'Growth rates'!$B$4:$B$922,Demands_tra!$A430,'Growth rates'!$C$4:$C$922,$AE430),SUMIFS('Growth rates'!G$4:G$922,'Growth rates'!$B$4:$B$922,Demands_tra!$A430,'Growth rates'!$C$4:$C$922,$AF430))</f>
        <v>0</v>
      </c>
      <c r="AK430" s="6">
        <f ca="1">IF($AF430="",SUMIFS('Growth rates'!H$4:H$922,'Growth rates'!$B$4:$B$922,Demands_tra!$A430,'Growth rates'!$C$4:$C$922,$AE430),SUMIFS('Growth rates'!H$4:H$922,'Growth rates'!$B$4:$B$922,Demands_tra!$A430,'Growth rates'!$C$4:$C$922,$AF430))</f>
        <v>0</v>
      </c>
      <c r="AL430" s="6">
        <f ca="1">IF($AF430="",SUMIFS('Growth rates'!I$4:I$922,'Growth rates'!$B$4:$B$922,Demands_tra!$A430,'Growth rates'!$C$4:$C$922,$AE430),SUMIFS('Growth rates'!I$4:I$922,'Growth rates'!$B$4:$B$922,Demands_tra!$A430,'Growth rates'!$C$4:$C$922,$AF430))</f>
        <v>0</v>
      </c>
      <c r="AM430" s="6">
        <f ca="1">IF($AF430="",SUMIFS('Growth rates'!J$4:J$922,'Growth rates'!$B$4:$B$922,Demands_tra!$A430,'Growth rates'!$C$4:$C$922,$AE430),SUMIFS('Growth rates'!J$4:J$922,'Growth rates'!$B$4:$B$922,Demands_tra!$A430,'Growth rates'!$C$4:$C$922,$AF430))</f>
        <v>0</v>
      </c>
      <c r="AN430" s="6">
        <f ca="1">IF($AF430="",SUMIFS('Growth rates'!K$4:K$922,'Growth rates'!$B$4:$B$922,Demands_tra!$A430,'Growth rates'!$C$4:$C$922,$AE430),SUMIFS('Growth rates'!K$4:K$922,'Growth rates'!$B$4:$B$922,Demands_tra!$A430,'Growth rates'!$C$4:$C$922,$AF430))</f>
        <v>0</v>
      </c>
      <c r="AO430" s="6">
        <f ca="1">IF($AF430="",SUMIFS('Growth rates'!L$4:L$922,'Growth rates'!$B$4:$B$922,Demands_tra!$A430,'Growth rates'!$C$4:$C$922,$AE430),SUMIFS('Growth rates'!L$4:L$922,'Growth rates'!$B$4:$B$922,Demands_tra!$A430,'Growth rates'!$C$4:$C$922,$AF430))</f>
        <v>0</v>
      </c>
      <c r="AP430" s="6">
        <f ca="1">IF($AF430="",SUMIFS('Growth rates'!M$4:M$922,'Growth rates'!$B$4:$B$922,Demands_tra!$A430,'Growth rates'!$C$4:$C$922,$AE430),SUMIFS('Growth rates'!M$4:M$922,'Growth rates'!$B$4:$B$922,Demands_tra!$A430,'Growth rates'!$C$4:$C$922,$AF430))</f>
        <v>0</v>
      </c>
      <c r="AQ430" s="6">
        <f ca="1">IF($AF430="",SUMIFS('Growth rates'!N$4:N$922,'Growth rates'!$B$4:$B$922,Demands_tra!$A430,'Growth rates'!$C$4:$C$922,$AE430),SUMIFS('Growth rates'!N$4:N$922,'Growth rates'!$B$4:$B$922,Demands_tra!$A430,'Growth rates'!$C$4:$C$922,$AF430))</f>
        <v>0</v>
      </c>
      <c r="AR430" s="6">
        <f ca="1">IF($AF430="",SUMIFS('Growth rates'!O$4:O$922,'Growth rates'!$B$4:$B$922,Demands_tra!$A430,'Growth rates'!$C$4:$C$922,$AE430),SUMIFS('Growth rates'!O$4:O$922,'Growth rates'!$B$4:$B$922,Demands_tra!$A430,'Growth rates'!$C$4:$C$922,$AF430))</f>
        <v>0</v>
      </c>
      <c r="AS430" s="6">
        <f ca="1">IF($AF430="",SUMIFS('Growth rates'!P$4:P$922,'Growth rates'!$B$4:$B$922,Demands_tra!$A430,'Growth rates'!$C$4:$C$922,$AE430),SUMIFS('Growth rates'!P$4:P$922,'Growth rates'!$B$4:$B$922,Demands_tra!$A430,'Growth rates'!$C$4:$C$922,$AF430))</f>
        <v>0</v>
      </c>
      <c r="AT430" s="6">
        <f ca="1">IF($AF430="",SUMIFS('Growth rates'!Q$4:Q$922,'Growth rates'!$B$4:$B$922,Demands_tra!$A430,'Growth rates'!$C$4:$C$922,$AE430),SUMIFS('Growth rates'!Q$4:Q$922,'Growth rates'!$B$4:$B$922,Demands_tra!$A430,'Growth rates'!$C$4:$C$922,$AF430))</f>
        <v>0</v>
      </c>
      <c r="AU430" s="6">
        <f ca="1">IF($AF430="",SUMIFS('Growth rates'!R$4:R$922,'Growth rates'!$B$4:$B$922,Demands_tra!$A430,'Growth rates'!$C$4:$C$922,$AE430),SUMIFS('Growth rates'!R$4:R$922,'Growth rates'!$B$4:$B$922,Demands_tra!$A430,'Growth rates'!$C$4:$C$922,$AF430))</f>
        <v>0</v>
      </c>
      <c r="AV430" s="6">
        <f ca="1">IF($AF430="",SUMIFS('Growth rates'!S$4:S$922,'Growth rates'!$B$4:$B$922,Demands_tra!$A430,'Growth rates'!$C$4:$C$922,$AE430),SUMIFS('Growth rates'!S$4:S$922,'Growth rates'!$B$4:$B$922,Demands_tra!$A430,'Growth rates'!$C$4:$C$922,$AF430))</f>
        <v>0</v>
      </c>
      <c r="AW430" s="6">
        <f ca="1">IF($AF430="",SUMIFS('Growth rates'!T$4:T$922,'Growth rates'!$B$4:$B$922,Demands_tra!$A430,'Growth rates'!$C$4:$C$922,$AE430),SUMIFS('Growth rates'!T$4:T$922,'Growth rates'!$B$4:$B$922,Demands_tra!$A430,'Growth rates'!$C$4:$C$922,$AF430))</f>
        <v>0</v>
      </c>
      <c r="AX430" s="6">
        <f ca="1">IF($AF430="",SUMIFS('Growth rates'!U$4:U$922,'Growth rates'!$B$4:$B$922,Demands_tra!$A430,'Growth rates'!$C$4:$C$922,$AE430),SUMIFS('Growth rates'!U$4:U$922,'Growth rates'!$B$4:$B$922,Demands_tra!$A430,'Growth rates'!$C$4:$C$922,$AF430))</f>
        <v>0</v>
      </c>
      <c r="AY430" s="6">
        <f ca="1">IF($AF430="",SUMIFS('Growth rates'!V$4:V$922,'Growth rates'!$B$4:$B$922,Demands_tra!$A430,'Growth rates'!$C$4:$C$922,$AE430),SUMIFS('Growth rates'!V$4:V$922,'Growth rates'!$B$4:$B$922,Demands_tra!$A430,'Growth rates'!$C$4:$C$922,$AF430))</f>
        <v>0</v>
      </c>
      <c r="AZ430" s="6">
        <f ca="1">IF($AF430="",SUMIFS('Growth rates'!W$4:W$922,'Growth rates'!$B$4:$B$922,Demands_tra!$A430,'Growth rates'!$C$4:$C$922,$AE430),SUMIFS('Growth rates'!W$4:W$922,'Growth rates'!$B$4:$B$922,Demands_tra!$A430,'Growth rates'!$C$4:$C$922,$AF430))</f>
        <v>0</v>
      </c>
      <c r="BA430" s="6">
        <f ca="1">IF($AF430="",SUMIFS('Growth rates'!X$4:X$922,'Growth rates'!$B$4:$B$922,Demands_tra!$A430,'Growth rates'!$C$4:$C$922,$AE430),SUMIFS('Growth rates'!X$4:X$922,'Growth rates'!$B$4:$B$922,Demands_tra!$A430,'Growth rates'!$C$4:$C$922,$AF430))</f>
        <v>0</v>
      </c>
      <c r="BB430" s="6">
        <f ca="1">IF($AF430="",SUMIFS('Growth rates'!Y$4:Y$922,'Growth rates'!$B$4:$B$922,Demands_tra!$A430,'Growth rates'!$C$4:$C$922,$AE430),SUMIFS('Growth rates'!Y$4:Y$922,'Growth rates'!$B$4:$B$922,Demands_tra!$A430,'Growth rates'!$C$4:$C$922,$AF430))</f>
        <v>0</v>
      </c>
      <c r="BC430" s="6">
        <f ca="1">IF($AF430="",SUMIFS('Growth rates'!Z$4:Z$922,'Growth rates'!$B$4:$B$922,Demands_tra!$A430,'Growth rates'!$C$4:$C$922,$AE430),SUMIFS('Growth rates'!Z$4:Z$922,'Growth rates'!$B$4:$B$922,Demands_tra!$A430,'Growth rates'!$C$4:$C$922,$AF430))</f>
        <v>0</v>
      </c>
      <c r="BD430" s="6">
        <f ca="1">IF($AF430="",SUMIFS('Growth rates'!AA$4:AA$922,'Growth rates'!$B$4:$B$922,Demands_tra!$A430,'Growth rates'!$C$4:$C$922,$AE430),SUMIFS('Growth rates'!AA$4:AA$922,'Growth rates'!$B$4:$B$922,Demands_tra!$A430,'Growth rates'!$C$4:$C$922,$AF430))</f>
        <v>0</v>
      </c>
      <c r="BE430" s="6">
        <f ca="1">IF($AF430="",SUMIFS('Growth rates'!AB$4:AB$922,'Growth rates'!$B$4:$B$922,Demands_tra!$A430,'Growth rates'!$C$4:$C$922,$AE430),SUMIFS('Growth rates'!AB$4:AB$922,'Growth rates'!$B$4:$B$922,Demands_tra!$A430,'Growth rates'!$C$4:$C$922,$AF430))</f>
        <v>0</v>
      </c>
      <c r="BF430" s="6">
        <f ca="1">IF($AF430="",SUMIFS('Growth rates'!AC$4:AC$922,'Growth rates'!$B$4:$B$922,Demands_tra!$A430,'Growth rates'!$C$4:$C$922,$AE430),SUMIFS('Growth rates'!AC$4:AC$922,'Growth rates'!$B$4:$B$922,Demands_tra!$A430,'Growth rates'!$C$4:$C$922,$AF430))</f>
        <v>0</v>
      </c>
      <c r="BH430" t="e">
        <f ca="1">VLOOKUP($C430,'Default drvr and elast'!$A$4:$F$49,MATCH(VLOOKUP(A430,Classification!$B$4:$D$42,3,FALSE),'Default drvr and elast'!$D$3:$F$3,0)+3,FALSE)</f>
        <v>#N/A</v>
      </c>
      <c r="BJ430" s="6">
        <f ca="1">IF($BI430="",SUMIF(Elasticities!$B$5:$B$52,Demands_tra!$BH430,Elasticities!C$5:C$52),SUMIF(Elasticities!$B$5:$B$52,Demands_tra!$BI430,Elasticities!C$5:C$52))</f>
        <v>0</v>
      </c>
      <c r="BK430" s="6">
        <f ca="1">IF($BI430="",SUMIF(Elasticities!$B$5:$B$52,Demands_tra!$BH430,Elasticities!D$5:D$52),SUMIF(Elasticities!$B$5:$B$52,Demands_tra!$BI430,Elasticities!D$5:D$52))</f>
        <v>0</v>
      </c>
      <c r="BL430" s="6">
        <f ca="1">IF($BI430="",SUMIF(Elasticities!$B$5:$B$52,Demands_tra!$BH430,Elasticities!E$5:E$52),SUMIF(Elasticities!$B$5:$B$52,Demands_tra!$BI430,Elasticities!E$5:E$52))</f>
        <v>0</v>
      </c>
      <c r="BM430" s="6">
        <f ca="1">IF($BI430="",SUMIF(Elasticities!$B$5:$B$52,Demands_tra!$BH430,Elasticities!F$5:F$52),SUMIF(Elasticities!$B$5:$B$52,Demands_tra!$BI430,Elasticities!F$5:F$52))</f>
        <v>0</v>
      </c>
      <c r="BN430" s="6">
        <f ca="1">IF($BI430="",SUMIF(Elasticities!$B$5:$B$52,Demands_tra!$BH430,Elasticities!G$5:G$52),SUMIF(Elasticities!$B$5:$B$52,Demands_tra!$BI430,Elasticities!G$5:G$52))</f>
        <v>0</v>
      </c>
      <c r="BO430" s="6">
        <f ca="1">IF($BI430="",SUMIF(Elasticities!$B$5:$B$52,Demands_tra!$BH430,Elasticities!H$5:H$52),SUMIF(Elasticities!$B$5:$B$52,Demands_tra!$BI430,Elasticities!H$5:H$52))</f>
        <v>0</v>
      </c>
      <c r="BP430" s="6">
        <f ca="1">IF($BI430="",SUMIF(Elasticities!$B$5:$B$52,Demands_tra!$BH430,Elasticities!I$5:I$52),SUMIF(Elasticities!$B$5:$B$52,Demands_tra!$BI430,Elasticities!I$5:I$52))</f>
        <v>0</v>
      </c>
      <c r="BQ430" s="6">
        <f ca="1">IF($BI430="",SUMIF(Elasticities!$B$5:$B$52,Demands_tra!$BH430,Elasticities!J$5:J$52),SUMIF(Elasticities!$B$5:$B$52,Demands_tra!$BI430,Elasticities!J$5:J$52))</f>
        <v>0</v>
      </c>
      <c r="BR430" s="6">
        <f ca="1">IF($BI430="",SUMIF(Elasticities!$B$5:$B$52,Demands_tra!$BH430,Elasticities!K$5:K$52),SUMIF(Elasticities!$B$5:$B$52,Demands_tra!$BI430,Elasticities!K$5:K$52))</f>
        <v>0</v>
      </c>
      <c r="BS430" s="6">
        <f ca="1">IF($BI430="",SUMIF(Elasticities!$B$5:$B$52,Demands_tra!$BH430,Elasticities!L$5:L$52),SUMIF(Elasticities!$B$5:$B$52,Demands_tra!$BI430,Elasticities!L$5:L$52))</f>
        <v>0</v>
      </c>
      <c r="BT430" s="6">
        <f ca="1">IF($BI430="",SUMIF(Elasticities!$B$5:$B$52,Demands_tra!$BH430,Elasticities!M$5:M$52),SUMIF(Elasticities!$B$5:$B$52,Demands_tra!$BI430,Elasticities!M$5:M$52))</f>
        <v>0</v>
      </c>
      <c r="BU430" s="6">
        <f ca="1">IF($BI430="",SUMIF(Elasticities!$B$5:$B$52,Demands_tra!$BH430,Elasticities!N$5:N$52),SUMIF(Elasticities!$B$5:$B$52,Demands_tra!$BI430,Elasticities!N$5:N$52))</f>
        <v>0</v>
      </c>
      <c r="BV430" s="6">
        <f ca="1">IF($BI430="",SUMIF(Elasticities!$B$5:$B$52,Demands_tra!$BH430,Elasticities!O$5:O$52),SUMIF(Elasticities!$B$5:$B$52,Demands_tra!$BI430,Elasticities!O$5:O$52))</f>
        <v>0</v>
      </c>
      <c r="BW430" s="6">
        <f ca="1">IF($BI430="",SUMIF(Elasticities!$B$5:$B$52,Demands_tra!$BH430,Elasticities!P$5:P$52),SUMIF(Elasticities!$B$5:$B$52,Demands_tra!$BI430,Elasticities!P$5:P$52))</f>
        <v>0</v>
      </c>
      <c r="BX430" s="6">
        <f ca="1">IF($BI430="",SUMIF(Elasticities!$B$5:$B$52,Demands_tra!$BH430,Elasticities!Q$5:Q$52),SUMIF(Elasticities!$B$5:$B$52,Demands_tra!$BI430,Elasticities!Q$5:Q$52))</f>
        <v>0</v>
      </c>
      <c r="BY430" s="6">
        <f ca="1">IF($BI430="",SUMIF(Elasticities!$B$5:$B$52,Demands_tra!$BH430,Elasticities!R$5:R$52),SUMIF(Elasticities!$B$5:$B$52,Demands_tra!$BI430,Elasticities!R$5:R$52))</f>
        <v>0</v>
      </c>
      <c r="BZ430" s="6">
        <f ca="1">IF($BI430="",SUMIF(Elasticities!$B$5:$B$52,Demands_tra!$BH430,Elasticities!S$5:S$52),SUMIF(Elasticities!$B$5:$B$52,Demands_tra!$BI430,Elasticities!S$5:S$52))</f>
        <v>0</v>
      </c>
      <c r="CA430" s="6">
        <f ca="1">IF($BI430="",SUMIF(Elasticities!$B$5:$B$52,Demands_tra!$BH430,Elasticities!T$5:T$52),SUMIF(Elasticities!$B$5:$B$52,Demands_tra!$BI430,Elasticities!T$5:T$52))</f>
        <v>0</v>
      </c>
      <c r="CB430" s="6">
        <f ca="1">IF($BI430="",SUMIF(Elasticities!$B$5:$B$52,Demands_tra!$BH430,Elasticities!U$5:U$52),SUMIF(Elasticities!$B$5:$B$52,Demands_tra!$BI430,Elasticities!U$5:U$52))</f>
        <v>0</v>
      </c>
      <c r="CC430" s="6">
        <f ca="1">IF($BI430="",SUMIF(Elasticities!$B$5:$B$52,Demands_tra!$BH430,Elasticities!V$5:V$52),SUMIF(Elasticities!$B$5:$B$52,Demands_tra!$BI430,Elasticities!V$5:V$52))</f>
        <v>0</v>
      </c>
      <c r="CD430" s="6">
        <f ca="1">IF($BI430="",SUMIF(Elasticities!$B$5:$B$52,Demands_tra!$BH430,Elasticities!W$5:W$52),SUMIF(Elasticities!$B$5:$B$52,Demands_tra!$BI430,Elasticities!W$5:W$52))</f>
        <v>0</v>
      </c>
      <c r="CE430" s="6">
        <f ca="1">IF($BI430="",SUMIF(Elasticities!$B$5:$B$52,Demands_tra!$BH430,Elasticities!X$5:X$52),SUMIF(Elasticities!$B$5:$B$52,Demands_tra!$BI430,Elasticities!X$5:X$52))</f>
        <v>0</v>
      </c>
      <c r="CF430" s="6">
        <f ca="1">IF($BI430="",SUMIF(Elasticities!$B$5:$B$52,Demands_tra!$BH430,Elasticities!Y$5:Y$52),SUMIF(Elasticities!$B$5:$B$52,Demands_tra!$BI430,Elasticities!Y$5:Y$52))</f>
        <v>0</v>
      </c>
      <c r="CG430" s="6">
        <f ca="1">IF($BI430="",SUMIF(Elasticities!$B$5:$B$52,Demands_tra!$BH430,Elasticities!Z$5:Z$52),SUMIF(Elasticities!$B$5:$B$52,Demands_tra!$BI430,Elasticities!Z$5:Z$52))</f>
        <v>0</v>
      </c>
      <c r="CH430" s="6">
        <f ca="1">IF($BI430="",SUMIF(Elasticities!$B$5:$B$52,Demands_tra!$BH430,Elasticities!AA$5:AA$52),SUMIF(Elasticities!$B$5:$B$52,Demands_tra!$BI430,Elasticities!AA$5:AA$52))</f>
        <v>0</v>
      </c>
      <c r="CI430" s="6">
        <f ca="1">IF($BI430="",SUMIF(Elasticities!$B$5:$B$52,Demands_tra!$BH430,Elasticities!AB$5:AB$52),SUMIF(Elasticities!$B$5:$B$52,Demands_tra!$BI430,Elasticities!AB$5:AB$52))</f>
        <v>0</v>
      </c>
    </row>
    <row r="431" spans="1:87">
      <c r="A431" t="str">
        <f>IF(BYDem_tra!B430="","\I:",BYDem_tra!B430)</f>
        <v>\I:</v>
      </c>
      <c r="B431">
        <f>BYDem_tra!E430</f>
        <v>0</v>
      </c>
      <c r="C431">
        <f t="shared" si="272"/>
        <v>0</v>
      </c>
      <c r="D431" s="3">
        <f>SUMIFS(BYDem_tra!$M$2:$M$2000,BYDem_tra!$B$2:$B$2000,Demands_tra!$A431,BYDem_tra!$E$2:$E$2000,Demands_tra!$B431)</f>
        <v>0</v>
      </c>
      <c r="E431" s="3" t="e">
        <f ca="1" t="shared" si="273"/>
        <v>#DIV/0!</v>
      </c>
      <c r="F431" s="3" t="e">
        <f ca="1" t="shared" si="274"/>
        <v>#DIV/0!</v>
      </c>
      <c r="G431" s="3" t="e">
        <f ca="1" t="shared" si="275"/>
        <v>#DIV/0!</v>
      </c>
      <c r="H431" s="3" t="e">
        <f ca="1" t="shared" si="276"/>
        <v>#DIV/0!</v>
      </c>
      <c r="I431" s="3" t="e">
        <f ca="1" t="shared" si="277"/>
        <v>#DIV/0!</v>
      </c>
      <c r="J431" s="3" t="e">
        <f ca="1" t="shared" si="278"/>
        <v>#DIV/0!</v>
      </c>
      <c r="K431" s="3" t="e">
        <f ca="1" t="shared" si="279"/>
        <v>#DIV/0!</v>
      </c>
      <c r="L431" s="3" t="e">
        <f ca="1" t="shared" si="280"/>
        <v>#DIV/0!</v>
      </c>
      <c r="M431" s="3" t="e">
        <f ca="1" t="shared" si="281"/>
        <v>#DIV/0!</v>
      </c>
      <c r="N431" s="3" t="e">
        <f ca="1" t="shared" si="282"/>
        <v>#DIV/0!</v>
      </c>
      <c r="O431" s="3" t="e">
        <f ca="1" t="shared" si="283"/>
        <v>#DIV/0!</v>
      </c>
      <c r="P431" s="3" t="e">
        <f ca="1" t="shared" si="284"/>
        <v>#DIV/0!</v>
      </c>
      <c r="Q431" s="3" t="e">
        <f ca="1" t="shared" si="285"/>
        <v>#DIV/0!</v>
      </c>
      <c r="R431" s="3" t="e">
        <f ca="1" t="shared" si="286"/>
        <v>#DIV/0!</v>
      </c>
      <c r="S431" s="3" t="e">
        <f ca="1" t="shared" si="287"/>
        <v>#DIV/0!</v>
      </c>
      <c r="T431" s="3" t="e">
        <f ca="1" t="shared" si="288"/>
        <v>#DIV/0!</v>
      </c>
      <c r="U431" s="3" t="e">
        <f ca="1" t="shared" si="289"/>
        <v>#DIV/0!</v>
      </c>
      <c r="V431" s="3" t="e">
        <f ca="1" t="shared" si="264"/>
        <v>#DIV/0!</v>
      </c>
      <c r="W431" s="3" t="e">
        <f ca="1" t="shared" si="265"/>
        <v>#DIV/0!</v>
      </c>
      <c r="X431" s="3" t="e">
        <f ca="1" t="shared" si="266"/>
        <v>#DIV/0!</v>
      </c>
      <c r="Y431" s="3" t="e">
        <f ca="1" t="shared" si="267"/>
        <v>#DIV/0!</v>
      </c>
      <c r="Z431" s="3" t="e">
        <f ca="1" t="shared" si="268"/>
        <v>#DIV/0!</v>
      </c>
      <c r="AA431" s="3" t="e">
        <f ca="1" t="shared" si="269"/>
        <v>#DIV/0!</v>
      </c>
      <c r="AB431" s="3" t="e">
        <f ca="1" t="shared" si="270"/>
        <v>#DIV/0!</v>
      </c>
      <c r="AC431" s="3" t="e">
        <f ca="1" t="shared" si="271"/>
        <v>#DIV/0!</v>
      </c>
      <c r="AE431" s="4" t="e">
        <f ca="1">VLOOKUP($C431,'Default drvr and elast'!$A$4:$C$49,MATCH(VLOOKUP(A431,Classification!$B$4:$D$99,2,FALSE),'Default drvr and elast'!$A$3:$C$3,0),FALSE)</f>
        <v>#N/A</v>
      </c>
      <c r="AF431" s="4"/>
      <c r="AG431" s="6">
        <f ca="1">IF($AF431="",SUMIFS('Growth rates'!D$4:D$922,'Growth rates'!$B$4:$B$922,Demands_tra!$A431,'Growth rates'!$C$4:$C$922,$AE431),SUMIFS('Growth rates'!D$4:D$922,'Growth rates'!$B$4:$B$922,Demands_tra!$A431,'Growth rates'!$C$4:$C$922,$AF431))</f>
        <v>0</v>
      </c>
      <c r="AH431" s="6">
        <f ca="1">IF($AF431="",SUMIFS('Growth rates'!E$4:E$922,'Growth rates'!$B$4:$B$922,Demands_tra!$A431,'Growth rates'!$C$4:$C$922,$AE431),SUMIFS('Growth rates'!E$4:E$922,'Growth rates'!$B$4:$B$922,Demands_tra!$A431,'Growth rates'!$C$4:$C$922,$AF431))</f>
        <v>0</v>
      </c>
      <c r="AI431" s="6">
        <f ca="1">IF($AF431="",SUMIFS('Growth rates'!F$4:F$922,'Growth rates'!$B$4:$B$922,Demands_tra!$A431,'Growth rates'!$C$4:$C$922,$AE431),SUMIFS('Growth rates'!F$4:F$922,'Growth rates'!$B$4:$B$922,Demands_tra!$A431,'Growth rates'!$C$4:$C$922,$AF431))</f>
        <v>0</v>
      </c>
      <c r="AJ431" s="6">
        <f ca="1">IF($AF431="",SUMIFS('Growth rates'!G$4:G$922,'Growth rates'!$B$4:$B$922,Demands_tra!$A431,'Growth rates'!$C$4:$C$922,$AE431),SUMIFS('Growth rates'!G$4:G$922,'Growth rates'!$B$4:$B$922,Demands_tra!$A431,'Growth rates'!$C$4:$C$922,$AF431))</f>
        <v>0</v>
      </c>
      <c r="AK431" s="6">
        <f ca="1">IF($AF431="",SUMIFS('Growth rates'!H$4:H$922,'Growth rates'!$B$4:$B$922,Demands_tra!$A431,'Growth rates'!$C$4:$C$922,$AE431),SUMIFS('Growth rates'!H$4:H$922,'Growth rates'!$B$4:$B$922,Demands_tra!$A431,'Growth rates'!$C$4:$C$922,$AF431))</f>
        <v>0</v>
      </c>
      <c r="AL431" s="6">
        <f ca="1">IF($AF431="",SUMIFS('Growth rates'!I$4:I$922,'Growth rates'!$B$4:$B$922,Demands_tra!$A431,'Growth rates'!$C$4:$C$922,$AE431),SUMIFS('Growth rates'!I$4:I$922,'Growth rates'!$B$4:$B$922,Demands_tra!$A431,'Growth rates'!$C$4:$C$922,$AF431))</f>
        <v>0</v>
      </c>
      <c r="AM431" s="6">
        <f ca="1">IF($AF431="",SUMIFS('Growth rates'!J$4:J$922,'Growth rates'!$B$4:$B$922,Demands_tra!$A431,'Growth rates'!$C$4:$C$922,$AE431),SUMIFS('Growth rates'!J$4:J$922,'Growth rates'!$B$4:$B$922,Demands_tra!$A431,'Growth rates'!$C$4:$C$922,$AF431))</f>
        <v>0</v>
      </c>
      <c r="AN431" s="6">
        <f ca="1">IF($AF431="",SUMIFS('Growth rates'!K$4:K$922,'Growth rates'!$B$4:$B$922,Demands_tra!$A431,'Growth rates'!$C$4:$C$922,$AE431),SUMIFS('Growth rates'!K$4:K$922,'Growth rates'!$B$4:$B$922,Demands_tra!$A431,'Growth rates'!$C$4:$C$922,$AF431))</f>
        <v>0</v>
      </c>
      <c r="AO431" s="6">
        <f ca="1">IF($AF431="",SUMIFS('Growth rates'!L$4:L$922,'Growth rates'!$B$4:$B$922,Demands_tra!$A431,'Growth rates'!$C$4:$C$922,$AE431),SUMIFS('Growth rates'!L$4:L$922,'Growth rates'!$B$4:$B$922,Demands_tra!$A431,'Growth rates'!$C$4:$C$922,$AF431))</f>
        <v>0</v>
      </c>
      <c r="AP431" s="6">
        <f ca="1">IF($AF431="",SUMIFS('Growth rates'!M$4:M$922,'Growth rates'!$B$4:$B$922,Demands_tra!$A431,'Growth rates'!$C$4:$C$922,$AE431),SUMIFS('Growth rates'!M$4:M$922,'Growth rates'!$B$4:$B$922,Demands_tra!$A431,'Growth rates'!$C$4:$C$922,$AF431))</f>
        <v>0</v>
      </c>
      <c r="AQ431" s="6">
        <f ca="1">IF($AF431="",SUMIFS('Growth rates'!N$4:N$922,'Growth rates'!$B$4:$B$922,Demands_tra!$A431,'Growth rates'!$C$4:$C$922,$AE431),SUMIFS('Growth rates'!N$4:N$922,'Growth rates'!$B$4:$B$922,Demands_tra!$A431,'Growth rates'!$C$4:$C$922,$AF431))</f>
        <v>0</v>
      </c>
      <c r="AR431" s="6">
        <f ca="1">IF($AF431="",SUMIFS('Growth rates'!O$4:O$922,'Growth rates'!$B$4:$B$922,Demands_tra!$A431,'Growth rates'!$C$4:$C$922,$AE431),SUMIFS('Growth rates'!O$4:O$922,'Growth rates'!$B$4:$B$922,Demands_tra!$A431,'Growth rates'!$C$4:$C$922,$AF431))</f>
        <v>0</v>
      </c>
      <c r="AS431" s="6">
        <f ca="1">IF($AF431="",SUMIFS('Growth rates'!P$4:P$922,'Growth rates'!$B$4:$B$922,Demands_tra!$A431,'Growth rates'!$C$4:$C$922,$AE431),SUMIFS('Growth rates'!P$4:P$922,'Growth rates'!$B$4:$B$922,Demands_tra!$A431,'Growth rates'!$C$4:$C$922,$AF431))</f>
        <v>0</v>
      </c>
      <c r="AT431" s="6">
        <f ca="1">IF($AF431="",SUMIFS('Growth rates'!Q$4:Q$922,'Growth rates'!$B$4:$B$922,Demands_tra!$A431,'Growth rates'!$C$4:$C$922,$AE431),SUMIFS('Growth rates'!Q$4:Q$922,'Growth rates'!$B$4:$B$922,Demands_tra!$A431,'Growth rates'!$C$4:$C$922,$AF431))</f>
        <v>0</v>
      </c>
      <c r="AU431" s="6">
        <f ca="1">IF($AF431="",SUMIFS('Growth rates'!R$4:R$922,'Growth rates'!$B$4:$B$922,Demands_tra!$A431,'Growth rates'!$C$4:$C$922,$AE431),SUMIFS('Growth rates'!R$4:R$922,'Growth rates'!$B$4:$B$922,Demands_tra!$A431,'Growth rates'!$C$4:$C$922,$AF431))</f>
        <v>0</v>
      </c>
      <c r="AV431" s="6">
        <f ca="1">IF($AF431="",SUMIFS('Growth rates'!S$4:S$922,'Growth rates'!$B$4:$B$922,Demands_tra!$A431,'Growth rates'!$C$4:$C$922,$AE431),SUMIFS('Growth rates'!S$4:S$922,'Growth rates'!$B$4:$B$922,Demands_tra!$A431,'Growth rates'!$C$4:$C$922,$AF431))</f>
        <v>0</v>
      </c>
      <c r="AW431" s="6">
        <f ca="1">IF($AF431="",SUMIFS('Growth rates'!T$4:T$922,'Growth rates'!$B$4:$B$922,Demands_tra!$A431,'Growth rates'!$C$4:$C$922,$AE431),SUMIFS('Growth rates'!T$4:T$922,'Growth rates'!$B$4:$B$922,Demands_tra!$A431,'Growth rates'!$C$4:$C$922,$AF431))</f>
        <v>0</v>
      </c>
      <c r="AX431" s="6">
        <f ca="1">IF($AF431="",SUMIFS('Growth rates'!U$4:U$922,'Growth rates'!$B$4:$B$922,Demands_tra!$A431,'Growth rates'!$C$4:$C$922,$AE431),SUMIFS('Growth rates'!U$4:U$922,'Growth rates'!$B$4:$B$922,Demands_tra!$A431,'Growth rates'!$C$4:$C$922,$AF431))</f>
        <v>0</v>
      </c>
      <c r="AY431" s="6">
        <f ca="1">IF($AF431="",SUMIFS('Growth rates'!V$4:V$922,'Growth rates'!$B$4:$B$922,Demands_tra!$A431,'Growth rates'!$C$4:$C$922,$AE431),SUMIFS('Growth rates'!V$4:V$922,'Growth rates'!$B$4:$B$922,Demands_tra!$A431,'Growth rates'!$C$4:$C$922,$AF431))</f>
        <v>0</v>
      </c>
      <c r="AZ431" s="6">
        <f ca="1">IF($AF431="",SUMIFS('Growth rates'!W$4:W$922,'Growth rates'!$B$4:$B$922,Demands_tra!$A431,'Growth rates'!$C$4:$C$922,$AE431),SUMIFS('Growth rates'!W$4:W$922,'Growth rates'!$B$4:$B$922,Demands_tra!$A431,'Growth rates'!$C$4:$C$922,$AF431))</f>
        <v>0</v>
      </c>
      <c r="BA431" s="6">
        <f ca="1">IF($AF431="",SUMIFS('Growth rates'!X$4:X$922,'Growth rates'!$B$4:$B$922,Demands_tra!$A431,'Growth rates'!$C$4:$C$922,$AE431),SUMIFS('Growth rates'!X$4:X$922,'Growth rates'!$B$4:$B$922,Demands_tra!$A431,'Growth rates'!$C$4:$C$922,$AF431))</f>
        <v>0</v>
      </c>
      <c r="BB431" s="6">
        <f ca="1">IF($AF431="",SUMIFS('Growth rates'!Y$4:Y$922,'Growth rates'!$B$4:$B$922,Demands_tra!$A431,'Growth rates'!$C$4:$C$922,$AE431),SUMIFS('Growth rates'!Y$4:Y$922,'Growth rates'!$B$4:$B$922,Demands_tra!$A431,'Growth rates'!$C$4:$C$922,$AF431))</f>
        <v>0</v>
      </c>
      <c r="BC431" s="6">
        <f ca="1">IF($AF431="",SUMIFS('Growth rates'!Z$4:Z$922,'Growth rates'!$B$4:$B$922,Demands_tra!$A431,'Growth rates'!$C$4:$C$922,$AE431),SUMIFS('Growth rates'!Z$4:Z$922,'Growth rates'!$B$4:$B$922,Demands_tra!$A431,'Growth rates'!$C$4:$C$922,$AF431))</f>
        <v>0</v>
      </c>
      <c r="BD431" s="6">
        <f ca="1">IF($AF431="",SUMIFS('Growth rates'!AA$4:AA$922,'Growth rates'!$B$4:$B$922,Demands_tra!$A431,'Growth rates'!$C$4:$C$922,$AE431),SUMIFS('Growth rates'!AA$4:AA$922,'Growth rates'!$B$4:$B$922,Demands_tra!$A431,'Growth rates'!$C$4:$C$922,$AF431))</f>
        <v>0</v>
      </c>
      <c r="BE431" s="6">
        <f ca="1">IF($AF431="",SUMIFS('Growth rates'!AB$4:AB$922,'Growth rates'!$B$4:$B$922,Demands_tra!$A431,'Growth rates'!$C$4:$C$922,$AE431),SUMIFS('Growth rates'!AB$4:AB$922,'Growth rates'!$B$4:$B$922,Demands_tra!$A431,'Growth rates'!$C$4:$C$922,$AF431))</f>
        <v>0</v>
      </c>
      <c r="BF431" s="6">
        <f ca="1">IF($AF431="",SUMIFS('Growth rates'!AC$4:AC$922,'Growth rates'!$B$4:$B$922,Demands_tra!$A431,'Growth rates'!$C$4:$C$922,$AE431),SUMIFS('Growth rates'!AC$4:AC$922,'Growth rates'!$B$4:$B$922,Demands_tra!$A431,'Growth rates'!$C$4:$C$922,$AF431))</f>
        <v>0</v>
      </c>
      <c r="BH431" t="e">
        <f ca="1">VLOOKUP($C431,'Default drvr and elast'!$A$4:$F$49,MATCH(VLOOKUP(A431,Classification!$B$4:$D$42,3,FALSE),'Default drvr and elast'!$D$3:$F$3,0)+3,FALSE)</f>
        <v>#N/A</v>
      </c>
      <c r="BJ431" s="6">
        <f ca="1">IF($BI431="",SUMIF(Elasticities!$B$5:$B$52,Demands_tra!$BH431,Elasticities!C$5:C$52),SUMIF(Elasticities!$B$5:$B$52,Demands_tra!$BI431,Elasticities!C$5:C$52))</f>
        <v>0</v>
      </c>
      <c r="BK431" s="6">
        <f ca="1">IF($BI431="",SUMIF(Elasticities!$B$5:$B$52,Demands_tra!$BH431,Elasticities!D$5:D$52),SUMIF(Elasticities!$B$5:$B$52,Demands_tra!$BI431,Elasticities!D$5:D$52))</f>
        <v>0</v>
      </c>
      <c r="BL431" s="6">
        <f ca="1">IF($BI431="",SUMIF(Elasticities!$B$5:$B$52,Demands_tra!$BH431,Elasticities!E$5:E$52),SUMIF(Elasticities!$B$5:$B$52,Demands_tra!$BI431,Elasticities!E$5:E$52))</f>
        <v>0</v>
      </c>
      <c r="BM431" s="6">
        <f ca="1">IF($BI431="",SUMIF(Elasticities!$B$5:$B$52,Demands_tra!$BH431,Elasticities!F$5:F$52),SUMIF(Elasticities!$B$5:$B$52,Demands_tra!$BI431,Elasticities!F$5:F$52))</f>
        <v>0</v>
      </c>
      <c r="BN431" s="6">
        <f ca="1">IF($BI431="",SUMIF(Elasticities!$B$5:$B$52,Demands_tra!$BH431,Elasticities!G$5:G$52),SUMIF(Elasticities!$B$5:$B$52,Demands_tra!$BI431,Elasticities!G$5:G$52))</f>
        <v>0</v>
      </c>
      <c r="BO431" s="6">
        <f ca="1">IF($BI431="",SUMIF(Elasticities!$B$5:$B$52,Demands_tra!$BH431,Elasticities!H$5:H$52),SUMIF(Elasticities!$B$5:$B$52,Demands_tra!$BI431,Elasticities!H$5:H$52))</f>
        <v>0</v>
      </c>
      <c r="BP431" s="6">
        <f ca="1">IF($BI431="",SUMIF(Elasticities!$B$5:$B$52,Demands_tra!$BH431,Elasticities!I$5:I$52),SUMIF(Elasticities!$B$5:$B$52,Demands_tra!$BI431,Elasticities!I$5:I$52))</f>
        <v>0</v>
      </c>
      <c r="BQ431" s="6">
        <f ca="1">IF($BI431="",SUMIF(Elasticities!$B$5:$B$52,Demands_tra!$BH431,Elasticities!J$5:J$52),SUMIF(Elasticities!$B$5:$B$52,Demands_tra!$BI431,Elasticities!J$5:J$52))</f>
        <v>0</v>
      </c>
      <c r="BR431" s="6">
        <f ca="1">IF($BI431="",SUMIF(Elasticities!$B$5:$B$52,Demands_tra!$BH431,Elasticities!K$5:K$52),SUMIF(Elasticities!$B$5:$B$52,Demands_tra!$BI431,Elasticities!K$5:K$52))</f>
        <v>0</v>
      </c>
      <c r="BS431" s="6">
        <f ca="1">IF($BI431="",SUMIF(Elasticities!$B$5:$B$52,Demands_tra!$BH431,Elasticities!L$5:L$52),SUMIF(Elasticities!$B$5:$B$52,Demands_tra!$BI431,Elasticities!L$5:L$52))</f>
        <v>0</v>
      </c>
      <c r="BT431" s="6">
        <f ca="1">IF($BI431="",SUMIF(Elasticities!$B$5:$B$52,Demands_tra!$BH431,Elasticities!M$5:M$52),SUMIF(Elasticities!$B$5:$B$52,Demands_tra!$BI431,Elasticities!M$5:M$52))</f>
        <v>0</v>
      </c>
      <c r="BU431" s="6">
        <f ca="1">IF($BI431="",SUMIF(Elasticities!$B$5:$B$52,Demands_tra!$BH431,Elasticities!N$5:N$52),SUMIF(Elasticities!$B$5:$B$52,Demands_tra!$BI431,Elasticities!N$5:N$52))</f>
        <v>0</v>
      </c>
      <c r="BV431" s="6">
        <f ca="1">IF($BI431="",SUMIF(Elasticities!$B$5:$B$52,Demands_tra!$BH431,Elasticities!O$5:O$52),SUMIF(Elasticities!$B$5:$B$52,Demands_tra!$BI431,Elasticities!O$5:O$52))</f>
        <v>0</v>
      </c>
      <c r="BW431" s="6">
        <f ca="1">IF($BI431="",SUMIF(Elasticities!$B$5:$B$52,Demands_tra!$BH431,Elasticities!P$5:P$52),SUMIF(Elasticities!$B$5:$B$52,Demands_tra!$BI431,Elasticities!P$5:P$52))</f>
        <v>0</v>
      </c>
      <c r="BX431" s="6">
        <f ca="1">IF($BI431="",SUMIF(Elasticities!$B$5:$B$52,Demands_tra!$BH431,Elasticities!Q$5:Q$52),SUMIF(Elasticities!$B$5:$B$52,Demands_tra!$BI431,Elasticities!Q$5:Q$52))</f>
        <v>0</v>
      </c>
      <c r="BY431" s="6">
        <f ca="1">IF($BI431="",SUMIF(Elasticities!$B$5:$B$52,Demands_tra!$BH431,Elasticities!R$5:R$52),SUMIF(Elasticities!$B$5:$B$52,Demands_tra!$BI431,Elasticities!R$5:R$52))</f>
        <v>0</v>
      </c>
      <c r="BZ431" s="6">
        <f ca="1">IF($BI431="",SUMIF(Elasticities!$B$5:$B$52,Demands_tra!$BH431,Elasticities!S$5:S$52),SUMIF(Elasticities!$B$5:$B$52,Demands_tra!$BI431,Elasticities!S$5:S$52))</f>
        <v>0</v>
      </c>
      <c r="CA431" s="6">
        <f ca="1">IF($BI431="",SUMIF(Elasticities!$B$5:$B$52,Demands_tra!$BH431,Elasticities!T$5:T$52),SUMIF(Elasticities!$B$5:$B$52,Demands_tra!$BI431,Elasticities!T$5:T$52))</f>
        <v>0</v>
      </c>
      <c r="CB431" s="6">
        <f ca="1">IF($BI431="",SUMIF(Elasticities!$B$5:$B$52,Demands_tra!$BH431,Elasticities!U$5:U$52),SUMIF(Elasticities!$B$5:$B$52,Demands_tra!$BI431,Elasticities!U$5:U$52))</f>
        <v>0</v>
      </c>
      <c r="CC431" s="6">
        <f ca="1">IF($BI431="",SUMIF(Elasticities!$B$5:$B$52,Demands_tra!$BH431,Elasticities!V$5:V$52),SUMIF(Elasticities!$B$5:$B$52,Demands_tra!$BI431,Elasticities!V$5:V$52))</f>
        <v>0</v>
      </c>
      <c r="CD431" s="6">
        <f ca="1">IF($BI431="",SUMIF(Elasticities!$B$5:$B$52,Demands_tra!$BH431,Elasticities!W$5:W$52),SUMIF(Elasticities!$B$5:$B$52,Demands_tra!$BI431,Elasticities!W$5:W$52))</f>
        <v>0</v>
      </c>
      <c r="CE431" s="6">
        <f ca="1">IF($BI431="",SUMIF(Elasticities!$B$5:$B$52,Demands_tra!$BH431,Elasticities!X$5:X$52),SUMIF(Elasticities!$B$5:$B$52,Demands_tra!$BI431,Elasticities!X$5:X$52))</f>
        <v>0</v>
      </c>
      <c r="CF431" s="6">
        <f ca="1">IF($BI431="",SUMIF(Elasticities!$B$5:$B$52,Demands_tra!$BH431,Elasticities!Y$5:Y$52),SUMIF(Elasticities!$B$5:$B$52,Demands_tra!$BI431,Elasticities!Y$5:Y$52))</f>
        <v>0</v>
      </c>
      <c r="CG431" s="6">
        <f ca="1">IF($BI431="",SUMIF(Elasticities!$B$5:$B$52,Demands_tra!$BH431,Elasticities!Z$5:Z$52),SUMIF(Elasticities!$B$5:$B$52,Demands_tra!$BI431,Elasticities!Z$5:Z$52))</f>
        <v>0</v>
      </c>
      <c r="CH431" s="6">
        <f ca="1">IF($BI431="",SUMIF(Elasticities!$B$5:$B$52,Demands_tra!$BH431,Elasticities!AA$5:AA$52),SUMIF(Elasticities!$B$5:$B$52,Demands_tra!$BI431,Elasticities!AA$5:AA$52))</f>
        <v>0</v>
      </c>
      <c r="CI431" s="6">
        <f ca="1">IF($BI431="",SUMIF(Elasticities!$B$5:$B$52,Demands_tra!$BH431,Elasticities!AB$5:AB$52),SUMIF(Elasticities!$B$5:$B$52,Demands_tra!$BI431,Elasticities!AB$5:AB$52))</f>
        <v>0</v>
      </c>
    </row>
    <row r="432" spans="1:87">
      <c r="A432" t="str">
        <f>IF(BYDem_tra!B431="","\I:",BYDem_tra!B431)</f>
        <v>\I:</v>
      </c>
      <c r="B432">
        <f>BYDem_tra!E431</f>
        <v>0</v>
      </c>
      <c r="C432">
        <f t="shared" si="272"/>
        <v>0</v>
      </c>
      <c r="D432" s="3">
        <f>SUMIFS(BYDem_tra!$M$2:$M$2000,BYDem_tra!$B$2:$B$2000,Demands_tra!$A432,BYDem_tra!$E$2:$E$2000,Demands_tra!$B432)</f>
        <v>0</v>
      </c>
      <c r="E432" s="3" t="e">
        <f ca="1" t="shared" si="273"/>
        <v>#DIV/0!</v>
      </c>
      <c r="F432" s="3" t="e">
        <f ca="1" t="shared" si="274"/>
        <v>#DIV/0!</v>
      </c>
      <c r="G432" s="3" t="e">
        <f ca="1" t="shared" si="275"/>
        <v>#DIV/0!</v>
      </c>
      <c r="H432" s="3" t="e">
        <f ca="1" t="shared" si="276"/>
        <v>#DIV/0!</v>
      </c>
      <c r="I432" s="3" t="e">
        <f ca="1" t="shared" si="277"/>
        <v>#DIV/0!</v>
      </c>
      <c r="J432" s="3" t="e">
        <f ca="1" t="shared" si="278"/>
        <v>#DIV/0!</v>
      </c>
      <c r="K432" s="3" t="e">
        <f ca="1" t="shared" si="279"/>
        <v>#DIV/0!</v>
      </c>
      <c r="L432" s="3" t="e">
        <f ca="1" t="shared" si="280"/>
        <v>#DIV/0!</v>
      </c>
      <c r="M432" s="3" t="e">
        <f ca="1" t="shared" si="281"/>
        <v>#DIV/0!</v>
      </c>
      <c r="N432" s="3" t="e">
        <f ca="1" t="shared" si="282"/>
        <v>#DIV/0!</v>
      </c>
      <c r="O432" s="3" t="e">
        <f ca="1" t="shared" si="283"/>
        <v>#DIV/0!</v>
      </c>
      <c r="P432" s="3" t="e">
        <f ca="1" t="shared" si="284"/>
        <v>#DIV/0!</v>
      </c>
      <c r="Q432" s="3" t="e">
        <f ca="1" t="shared" si="285"/>
        <v>#DIV/0!</v>
      </c>
      <c r="R432" s="3" t="e">
        <f ca="1" t="shared" si="286"/>
        <v>#DIV/0!</v>
      </c>
      <c r="S432" s="3" t="e">
        <f ca="1" t="shared" si="287"/>
        <v>#DIV/0!</v>
      </c>
      <c r="T432" s="3" t="e">
        <f ca="1" t="shared" si="288"/>
        <v>#DIV/0!</v>
      </c>
      <c r="U432" s="3" t="e">
        <f ca="1" t="shared" si="289"/>
        <v>#DIV/0!</v>
      </c>
      <c r="V432" s="3" t="e">
        <f ca="1" t="shared" si="264"/>
        <v>#DIV/0!</v>
      </c>
      <c r="W432" s="3" t="e">
        <f ca="1" t="shared" si="265"/>
        <v>#DIV/0!</v>
      </c>
      <c r="X432" s="3" t="e">
        <f ca="1" t="shared" si="266"/>
        <v>#DIV/0!</v>
      </c>
      <c r="Y432" s="3" t="e">
        <f ca="1" t="shared" si="267"/>
        <v>#DIV/0!</v>
      </c>
      <c r="Z432" s="3" t="e">
        <f ca="1" t="shared" si="268"/>
        <v>#DIV/0!</v>
      </c>
      <c r="AA432" s="3" t="e">
        <f ca="1" t="shared" si="269"/>
        <v>#DIV/0!</v>
      </c>
      <c r="AB432" s="3" t="e">
        <f ca="1" t="shared" si="270"/>
        <v>#DIV/0!</v>
      </c>
      <c r="AC432" s="3" t="e">
        <f ca="1" t="shared" si="271"/>
        <v>#DIV/0!</v>
      </c>
      <c r="AE432" s="4" t="e">
        <f ca="1">VLOOKUP($C432,'Default drvr and elast'!$A$4:$C$49,MATCH(VLOOKUP(A432,Classification!$B$4:$D$99,2,FALSE),'Default drvr and elast'!$A$3:$C$3,0),FALSE)</f>
        <v>#N/A</v>
      </c>
      <c r="AF432" s="4"/>
      <c r="AG432" s="6">
        <f ca="1">IF($AF432="",SUMIFS('Growth rates'!D$4:D$922,'Growth rates'!$B$4:$B$922,Demands_tra!$A432,'Growth rates'!$C$4:$C$922,$AE432),SUMIFS('Growth rates'!D$4:D$922,'Growth rates'!$B$4:$B$922,Demands_tra!$A432,'Growth rates'!$C$4:$C$922,$AF432))</f>
        <v>0</v>
      </c>
      <c r="AH432" s="6">
        <f ca="1">IF($AF432="",SUMIFS('Growth rates'!E$4:E$922,'Growth rates'!$B$4:$B$922,Demands_tra!$A432,'Growth rates'!$C$4:$C$922,$AE432),SUMIFS('Growth rates'!E$4:E$922,'Growth rates'!$B$4:$B$922,Demands_tra!$A432,'Growth rates'!$C$4:$C$922,$AF432))</f>
        <v>0</v>
      </c>
      <c r="AI432" s="6">
        <f ca="1">IF($AF432="",SUMIFS('Growth rates'!F$4:F$922,'Growth rates'!$B$4:$B$922,Demands_tra!$A432,'Growth rates'!$C$4:$C$922,$AE432),SUMIFS('Growth rates'!F$4:F$922,'Growth rates'!$B$4:$B$922,Demands_tra!$A432,'Growth rates'!$C$4:$C$922,$AF432))</f>
        <v>0</v>
      </c>
      <c r="AJ432" s="6">
        <f ca="1">IF($AF432="",SUMIFS('Growth rates'!G$4:G$922,'Growth rates'!$B$4:$B$922,Demands_tra!$A432,'Growth rates'!$C$4:$C$922,$AE432),SUMIFS('Growth rates'!G$4:G$922,'Growth rates'!$B$4:$B$922,Demands_tra!$A432,'Growth rates'!$C$4:$C$922,$AF432))</f>
        <v>0</v>
      </c>
      <c r="AK432" s="6">
        <f ca="1">IF($AF432="",SUMIFS('Growth rates'!H$4:H$922,'Growth rates'!$B$4:$B$922,Demands_tra!$A432,'Growth rates'!$C$4:$C$922,$AE432),SUMIFS('Growth rates'!H$4:H$922,'Growth rates'!$B$4:$B$922,Demands_tra!$A432,'Growth rates'!$C$4:$C$922,$AF432))</f>
        <v>0</v>
      </c>
      <c r="AL432" s="6">
        <f ca="1">IF($AF432="",SUMIFS('Growth rates'!I$4:I$922,'Growth rates'!$B$4:$B$922,Demands_tra!$A432,'Growth rates'!$C$4:$C$922,$AE432),SUMIFS('Growth rates'!I$4:I$922,'Growth rates'!$B$4:$B$922,Demands_tra!$A432,'Growth rates'!$C$4:$C$922,$AF432))</f>
        <v>0</v>
      </c>
      <c r="AM432" s="6">
        <f ca="1">IF($AF432="",SUMIFS('Growth rates'!J$4:J$922,'Growth rates'!$B$4:$B$922,Demands_tra!$A432,'Growth rates'!$C$4:$C$922,$AE432),SUMIFS('Growth rates'!J$4:J$922,'Growth rates'!$B$4:$B$922,Demands_tra!$A432,'Growth rates'!$C$4:$C$922,$AF432))</f>
        <v>0</v>
      </c>
      <c r="AN432" s="6">
        <f ca="1">IF($AF432="",SUMIFS('Growth rates'!K$4:K$922,'Growth rates'!$B$4:$B$922,Demands_tra!$A432,'Growth rates'!$C$4:$C$922,$AE432),SUMIFS('Growth rates'!K$4:K$922,'Growth rates'!$B$4:$B$922,Demands_tra!$A432,'Growth rates'!$C$4:$C$922,$AF432))</f>
        <v>0</v>
      </c>
      <c r="AO432" s="6">
        <f ca="1">IF($AF432="",SUMIFS('Growth rates'!L$4:L$922,'Growth rates'!$B$4:$B$922,Demands_tra!$A432,'Growth rates'!$C$4:$C$922,$AE432),SUMIFS('Growth rates'!L$4:L$922,'Growth rates'!$B$4:$B$922,Demands_tra!$A432,'Growth rates'!$C$4:$C$922,$AF432))</f>
        <v>0</v>
      </c>
      <c r="AP432" s="6">
        <f ca="1">IF($AF432="",SUMIFS('Growth rates'!M$4:M$922,'Growth rates'!$B$4:$B$922,Demands_tra!$A432,'Growth rates'!$C$4:$C$922,$AE432),SUMIFS('Growth rates'!M$4:M$922,'Growth rates'!$B$4:$B$922,Demands_tra!$A432,'Growth rates'!$C$4:$C$922,$AF432))</f>
        <v>0</v>
      </c>
      <c r="AQ432" s="6">
        <f ca="1">IF($AF432="",SUMIFS('Growth rates'!N$4:N$922,'Growth rates'!$B$4:$B$922,Demands_tra!$A432,'Growth rates'!$C$4:$C$922,$AE432),SUMIFS('Growth rates'!N$4:N$922,'Growth rates'!$B$4:$B$922,Demands_tra!$A432,'Growth rates'!$C$4:$C$922,$AF432))</f>
        <v>0</v>
      </c>
      <c r="AR432" s="6">
        <f ca="1">IF($AF432="",SUMIFS('Growth rates'!O$4:O$922,'Growth rates'!$B$4:$B$922,Demands_tra!$A432,'Growth rates'!$C$4:$C$922,$AE432),SUMIFS('Growth rates'!O$4:O$922,'Growth rates'!$B$4:$B$922,Demands_tra!$A432,'Growth rates'!$C$4:$C$922,$AF432))</f>
        <v>0</v>
      </c>
      <c r="AS432" s="6">
        <f ca="1">IF($AF432="",SUMIFS('Growth rates'!P$4:P$922,'Growth rates'!$B$4:$B$922,Demands_tra!$A432,'Growth rates'!$C$4:$C$922,$AE432),SUMIFS('Growth rates'!P$4:P$922,'Growth rates'!$B$4:$B$922,Demands_tra!$A432,'Growth rates'!$C$4:$C$922,$AF432))</f>
        <v>0</v>
      </c>
      <c r="AT432" s="6">
        <f ca="1">IF($AF432="",SUMIFS('Growth rates'!Q$4:Q$922,'Growth rates'!$B$4:$B$922,Demands_tra!$A432,'Growth rates'!$C$4:$C$922,$AE432),SUMIFS('Growth rates'!Q$4:Q$922,'Growth rates'!$B$4:$B$922,Demands_tra!$A432,'Growth rates'!$C$4:$C$922,$AF432))</f>
        <v>0</v>
      </c>
      <c r="AU432" s="6">
        <f ca="1">IF($AF432="",SUMIFS('Growth rates'!R$4:R$922,'Growth rates'!$B$4:$B$922,Demands_tra!$A432,'Growth rates'!$C$4:$C$922,$AE432),SUMIFS('Growth rates'!R$4:R$922,'Growth rates'!$B$4:$B$922,Demands_tra!$A432,'Growth rates'!$C$4:$C$922,$AF432))</f>
        <v>0</v>
      </c>
      <c r="AV432" s="6">
        <f ca="1">IF($AF432="",SUMIFS('Growth rates'!S$4:S$922,'Growth rates'!$B$4:$B$922,Demands_tra!$A432,'Growth rates'!$C$4:$C$922,$AE432),SUMIFS('Growth rates'!S$4:S$922,'Growth rates'!$B$4:$B$922,Demands_tra!$A432,'Growth rates'!$C$4:$C$922,$AF432))</f>
        <v>0</v>
      </c>
      <c r="AW432" s="6">
        <f ca="1">IF($AF432="",SUMIFS('Growth rates'!T$4:T$922,'Growth rates'!$B$4:$B$922,Demands_tra!$A432,'Growth rates'!$C$4:$C$922,$AE432),SUMIFS('Growth rates'!T$4:T$922,'Growth rates'!$B$4:$B$922,Demands_tra!$A432,'Growth rates'!$C$4:$C$922,$AF432))</f>
        <v>0</v>
      </c>
      <c r="AX432" s="6">
        <f ca="1">IF($AF432="",SUMIFS('Growth rates'!U$4:U$922,'Growth rates'!$B$4:$B$922,Demands_tra!$A432,'Growth rates'!$C$4:$C$922,$AE432),SUMIFS('Growth rates'!U$4:U$922,'Growth rates'!$B$4:$B$922,Demands_tra!$A432,'Growth rates'!$C$4:$C$922,$AF432))</f>
        <v>0</v>
      </c>
      <c r="AY432" s="6">
        <f ca="1">IF($AF432="",SUMIFS('Growth rates'!V$4:V$922,'Growth rates'!$B$4:$B$922,Demands_tra!$A432,'Growth rates'!$C$4:$C$922,$AE432),SUMIFS('Growth rates'!V$4:V$922,'Growth rates'!$B$4:$B$922,Demands_tra!$A432,'Growth rates'!$C$4:$C$922,$AF432))</f>
        <v>0</v>
      </c>
      <c r="AZ432" s="6">
        <f ca="1">IF($AF432="",SUMIFS('Growth rates'!W$4:W$922,'Growth rates'!$B$4:$B$922,Demands_tra!$A432,'Growth rates'!$C$4:$C$922,$AE432),SUMIFS('Growth rates'!W$4:W$922,'Growth rates'!$B$4:$B$922,Demands_tra!$A432,'Growth rates'!$C$4:$C$922,$AF432))</f>
        <v>0</v>
      </c>
      <c r="BA432" s="6">
        <f ca="1">IF($AF432="",SUMIFS('Growth rates'!X$4:X$922,'Growth rates'!$B$4:$B$922,Demands_tra!$A432,'Growth rates'!$C$4:$C$922,$AE432),SUMIFS('Growth rates'!X$4:X$922,'Growth rates'!$B$4:$B$922,Demands_tra!$A432,'Growth rates'!$C$4:$C$922,$AF432))</f>
        <v>0</v>
      </c>
      <c r="BB432" s="6">
        <f ca="1">IF($AF432="",SUMIFS('Growth rates'!Y$4:Y$922,'Growth rates'!$B$4:$B$922,Demands_tra!$A432,'Growth rates'!$C$4:$C$922,$AE432),SUMIFS('Growth rates'!Y$4:Y$922,'Growth rates'!$B$4:$B$922,Demands_tra!$A432,'Growth rates'!$C$4:$C$922,$AF432))</f>
        <v>0</v>
      </c>
      <c r="BC432" s="6">
        <f ca="1">IF($AF432="",SUMIFS('Growth rates'!Z$4:Z$922,'Growth rates'!$B$4:$B$922,Demands_tra!$A432,'Growth rates'!$C$4:$C$922,$AE432),SUMIFS('Growth rates'!Z$4:Z$922,'Growth rates'!$B$4:$B$922,Demands_tra!$A432,'Growth rates'!$C$4:$C$922,$AF432))</f>
        <v>0</v>
      </c>
      <c r="BD432" s="6">
        <f ca="1">IF($AF432="",SUMIFS('Growth rates'!AA$4:AA$922,'Growth rates'!$B$4:$B$922,Demands_tra!$A432,'Growth rates'!$C$4:$C$922,$AE432),SUMIFS('Growth rates'!AA$4:AA$922,'Growth rates'!$B$4:$B$922,Demands_tra!$A432,'Growth rates'!$C$4:$C$922,$AF432))</f>
        <v>0</v>
      </c>
      <c r="BE432" s="6">
        <f ca="1">IF($AF432="",SUMIFS('Growth rates'!AB$4:AB$922,'Growth rates'!$B$4:$B$922,Demands_tra!$A432,'Growth rates'!$C$4:$C$922,$AE432),SUMIFS('Growth rates'!AB$4:AB$922,'Growth rates'!$B$4:$B$922,Demands_tra!$A432,'Growth rates'!$C$4:$C$922,$AF432))</f>
        <v>0</v>
      </c>
      <c r="BF432" s="6">
        <f ca="1">IF($AF432="",SUMIFS('Growth rates'!AC$4:AC$922,'Growth rates'!$B$4:$B$922,Demands_tra!$A432,'Growth rates'!$C$4:$C$922,$AE432),SUMIFS('Growth rates'!AC$4:AC$922,'Growth rates'!$B$4:$B$922,Demands_tra!$A432,'Growth rates'!$C$4:$C$922,$AF432))</f>
        <v>0</v>
      </c>
      <c r="BH432" t="e">
        <f ca="1">VLOOKUP($C432,'Default drvr and elast'!$A$4:$F$49,MATCH(VLOOKUP(A432,Classification!$B$4:$D$42,3,FALSE),'Default drvr and elast'!$D$3:$F$3,0)+3,FALSE)</f>
        <v>#N/A</v>
      </c>
      <c r="BJ432" s="6">
        <f ca="1">IF($BI432="",SUMIF(Elasticities!$B$5:$B$52,Demands_tra!$BH432,Elasticities!C$5:C$52),SUMIF(Elasticities!$B$5:$B$52,Demands_tra!$BI432,Elasticities!C$5:C$52))</f>
        <v>0</v>
      </c>
      <c r="BK432" s="6">
        <f ca="1">IF($BI432="",SUMIF(Elasticities!$B$5:$B$52,Demands_tra!$BH432,Elasticities!D$5:D$52),SUMIF(Elasticities!$B$5:$B$52,Demands_tra!$BI432,Elasticities!D$5:D$52))</f>
        <v>0</v>
      </c>
      <c r="BL432" s="6">
        <f ca="1">IF($BI432="",SUMIF(Elasticities!$B$5:$B$52,Demands_tra!$BH432,Elasticities!E$5:E$52),SUMIF(Elasticities!$B$5:$B$52,Demands_tra!$BI432,Elasticities!E$5:E$52))</f>
        <v>0</v>
      </c>
      <c r="BM432" s="6">
        <f ca="1">IF($BI432="",SUMIF(Elasticities!$B$5:$B$52,Demands_tra!$BH432,Elasticities!F$5:F$52),SUMIF(Elasticities!$B$5:$B$52,Demands_tra!$BI432,Elasticities!F$5:F$52))</f>
        <v>0</v>
      </c>
      <c r="BN432" s="6">
        <f ca="1">IF($BI432="",SUMIF(Elasticities!$B$5:$B$52,Demands_tra!$BH432,Elasticities!G$5:G$52),SUMIF(Elasticities!$B$5:$B$52,Demands_tra!$BI432,Elasticities!G$5:G$52))</f>
        <v>0</v>
      </c>
      <c r="BO432" s="6">
        <f ca="1">IF($BI432="",SUMIF(Elasticities!$B$5:$B$52,Demands_tra!$BH432,Elasticities!H$5:H$52),SUMIF(Elasticities!$B$5:$B$52,Demands_tra!$BI432,Elasticities!H$5:H$52))</f>
        <v>0</v>
      </c>
      <c r="BP432" s="6">
        <f ca="1">IF($BI432="",SUMIF(Elasticities!$B$5:$B$52,Demands_tra!$BH432,Elasticities!I$5:I$52),SUMIF(Elasticities!$B$5:$B$52,Demands_tra!$BI432,Elasticities!I$5:I$52))</f>
        <v>0</v>
      </c>
      <c r="BQ432" s="6">
        <f ca="1">IF($BI432="",SUMIF(Elasticities!$B$5:$B$52,Demands_tra!$BH432,Elasticities!J$5:J$52),SUMIF(Elasticities!$B$5:$B$52,Demands_tra!$BI432,Elasticities!J$5:J$52))</f>
        <v>0</v>
      </c>
      <c r="BR432" s="6">
        <f ca="1">IF($BI432="",SUMIF(Elasticities!$B$5:$B$52,Demands_tra!$BH432,Elasticities!K$5:K$52),SUMIF(Elasticities!$B$5:$B$52,Demands_tra!$BI432,Elasticities!K$5:K$52))</f>
        <v>0</v>
      </c>
      <c r="BS432" s="6">
        <f ca="1">IF($BI432="",SUMIF(Elasticities!$B$5:$B$52,Demands_tra!$BH432,Elasticities!L$5:L$52),SUMIF(Elasticities!$B$5:$B$52,Demands_tra!$BI432,Elasticities!L$5:L$52))</f>
        <v>0</v>
      </c>
      <c r="BT432" s="6">
        <f ca="1">IF($BI432="",SUMIF(Elasticities!$B$5:$B$52,Demands_tra!$BH432,Elasticities!M$5:M$52),SUMIF(Elasticities!$B$5:$B$52,Demands_tra!$BI432,Elasticities!M$5:M$52))</f>
        <v>0</v>
      </c>
      <c r="BU432" s="6">
        <f ca="1">IF($BI432="",SUMIF(Elasticities!$B$5:$B$52,Demands_tra!$BH432,Elasticities!N$5:N$52),SUMIF(Elasticities!$B$5:$B$52,Demands_tra!$BI432,Elasticities!N$5:N$52))</f>
        <v>0</v>
      </c>
      <c r="BV432" s="6">
        <f ca="1">IF($BI432="",SUMIF(Elasticities!$B$5:$B$52,Demands_tra!$BH432,Elasticities!O$5:O$52),SUMIF(Elasticities!$B$5:$B$52,Demands_tra!$BI432,Elasticities!O$5:O$52))</f>
        <v>0</v>
      </c>
      <c r="BW432" s="6">
        <f ca="1">IF($BI432="",SUMIF(Elasticities!$B$5:$B$52,Demands_tra!$BH432,Elasticities!P$5:P$52),SUMIF(Elasticities!$B$5:$B$52,Demands_tra!$BI432,Elasticities!P$5:P$52))</f>
        <v>0</v>
      </c>
      <c r="BX432" s="6">
        <f ca="1">IF($BI432="",SUMIF(Elasticities!$B$5:$B$52,Demands_tra!$BH432,Elasticities!Q$5:Q$52),SUMIF(Elasticities!$B$5:$B$52,Demands_tra!$BI432,Elasticities!Q$5:Q$52))</f>
        <v>0</v>
      </c>
      <c r="BY432" s="6">
        <f ca="1">IF($BI432="",SUMIF(Elasticities!$B$5:$B$52,Demands_tra!$BH432,Elasticities!R$5:R$52),SUMIF(Elasticities!$B$5:$B$52,Demands_tra!$BI432,Elasticities!R$5:R$52))</f>
        <v>0</v>
      </c>
      <c r="BZ432" s="6">
        <f ca="1">IF($BI432="",SUMIF(Elasticities!$B$5:$B$52,Demands_tra!$BH432,Elasticities!S$5:S$52),SUMIF(Elasticities!$B$5:$B$52,Demands_tra!$BI432,Elasticities!S$5:S$52))</f>
        <v>0</v>
      </c>
      <c r="CA432" s="6">
        <f ca="1">IF($BI432="",SUMIF(Elasticities!$B$5:$B$52,Demands_tra!$BH432,Elasticities!T$5:T$52),SUMIF(Elasticities!$B$5:$B$52,Demands_tra!$BI432,Elasticities!T$5:T$52))</f>
        <v>0</v>
      </c>
      <c r="CB432" s="6">
        <f ca="1">IF($BI432="",SUMIF(Elasticities!$B$5:$B$52,Demands_tra!$BH432,Elasticities!U$5:U$52),SUMIF(Elasticities!$B$5:$B$52,Demands_tra!$BI432,Elasticities!U$5:U$52))</f>
        <v>0</v>
      </c>
      <c r="CC432" s="6">
        <f ca="1">IF($BI432="",SUMIF(Elasticities!$B$5:$B$52,Demands_tra!$BH432,Elasticities!V$5:V$52),SUMIF(Elasticities!$B$5:$B$52,Demands_tra!$BI432,Elasticities!V$5:V$52))</f>
        <v>0</v>
      </c>
      <c r="CD432" s="6">
        <f ca="1">IF($BI432="",SUMIF(Elasticities!$B$5:$B$52,Demands_tra!$BH432,Elasticities!W$5:W$52),SUMIF(Elasticities!$B$5:$B$52,Demands_tra!$BI432,Elasticities!W$5:W$52))</f>
        <v>0</v>
      </c>
      <c r="CE432" s="6">
        <f ca="1">IF($BI432="",SUMIF(Elasticities!$B$5:$B$52,Demands_tra!$BH432,Elasticities!X$5:X$52),SUMIF(Elasticities!$B$5:$B$52,Demands_tra!$BI432,Elasticities!X$5:X$52))</f>
        <v>0</v>
      </c>
      <c r="CF432" s="6">
        <f ca="1">IF($BI432="",SUMIF(Elasticities!$B$5:$B$52,Demands_tra!$BH432,Elasticities!Y$5:Y$52),SUMIF(Elasticities!$B$5:$B$52,Demands_tra!$BI432,Elasticities!Y$5:Y$52))</f>
        <v>0</v>
      </c>
      <c r="CG432" s="6">
        <f ca="1">IF($BI432="",SUMIF(Elasticities!$B$5:$B$52,Demands_tra!$BH432,Elasticities!Z$5:Z$52),SUMIF(Elasticities!$B$5:$B$52,Demands_tra!$BI432,Elasticities!Z$5:Z$52))</f>
        <v>0</v>
      </c>
      <c r="CH432" s="6">
        <f ca="1">IF($BI432="",SUMIF(Elasticities!$B$5:$B$52,Demands_tra!$BH432,Elasticities!AA$5:AA$52),SUMIF(Elasticities!$B$5:$B$52,Demands_tra!$BI432,Elasticities!AA$5:AA$52))</f>
        <v>0</v>
      </c>
      <c r="CI432" s="6">
        <f ca="1">IF($BI432="",SUMIF(Elasticities!$B$5:$B$52,Demands_tra!$BH432,Elasticities!AB$5:AB$52),SUMIF(Elasticities!$B$5:$B$52,Demands_tra!$BI432,Elasticities!AB$5:AB$52))</f>
        <v>0</v>
      </c>
    </row>
    <row r="433" spans="1:87">
      <c r="A433" t="str">
        <f>IF(BYDem_tra!B432="","\I:",BYDem_tra!B432)</f>
        <v>\I:</v>
      </c>
      <c r="B433">
        <f>BYDem_tra!E432</f>
        <v>0</v>
      </c>
      <c r="C433">
        <f t="shared" si="272"/>
        <v>0</v>
      </c>
      <c r="D433" s="3">
        <f>SUMIFS(BYDem_tra!$M$2:$M$2000,BYDem_tra!$B$2:$B$2000,Demands_tra!$A433,BYDem_tra!$E$2:$E$2000,Demands_tra!$B433)</f>
        <v>0</v>
      </c>
      <c r="E433" s="3" t="e">
        <f ca="1" t="shared" si="273"/>
        <v>#DIV/0!</v>
      </c>
      <c r="F433" s="3" t="e">
        <f ca="1" t="shared" si="274"/>
        <v>#DIV/0!</v>
      </c>
      <c r="G433" s="3" t="e">
        <f ca="1" t="shared" si="275"/>
        <v>#DIV/0!</v>
      </c>
      <c r="H433" s="3" t="e">
        <f ca="1" t="shared" si="276"/>
        <v>#DIV/0!</v>
      </c>
      <c r="I433" s="3" t="e">
        <f ca="1" t="shared" si="277"/>
        <v>#DIV/0!</v>
      </c>
      <c r="J433" s="3" t="e">
        <f ca="1" t="shared" si="278"/>
        <v>#DIV/0!</v>
      </c>
      <c r="K433" s="3" t="e">
        <f ca="1" t="shared" si="279"/>
        <v>#DIV/0!</v>
      </c>
      <c r="L433" s="3" t="e">
        <f ca="1" t="shared" si="280"/>
        <v>#DIV/0!</v>
      </c>
      <c r="M433" s="3" t="e">
        <f ca="1" t="shared" si="281"/>
        <v>#DIV/0!</v>
      </c>
      <c r="N433" s="3" t="e">
        <f ca="1" t="shared" si="282"/>
        <v>#DIV/0!</v>
      </c>
      <c r="O433" s="3" t="e">
        <f ca="1" t="shared" si="283"/>
        <v>#DIV/0!</v>
      </c>
      <c r="P433" s="3" t="e">
        <f ca="1" t="shared" si="284"/>
        <v>#DIV/0!</v>
      </c>
      <c r="Q433" s="3" t="e">
        <f ca="1" t="shared" si="285"/>
        <v>#DIV/0!</v>
      </c>
      <c r="R433" s="3" t="e">
        <f ca="1" t="shared" si="286"/>
        <v>#DIV/0!</v>
      </c>
      <c r="S433" s="3" t="e">
        <f ca="1" t="shared" si="287"/>
        <v>#DIV/0!</v>
      </c>
      <c r="T433" s="3" t="e">
        <f ca="1" t="shared" si="288"/>
        <v>#DIV/0!</v>
      </c>
      <c r="U433" s="3" t="e">
        <f ca="1" t="shared" si="289"/>
        <v>#DIV/0!</v>
      </c>
      <c r="V433" s="3" t="e">
        <f ca="1" t="shared" si="264"/>
        <v>#DIV/0!</v>
      </c>
      <c r="W433" s="3" t="e">
        <f ca="1" t="shared" si="265"/>
        <v>#DIV/0!</v>
      </c>
      <c r="X433" s="3" t="e">
        <f ca="1" t="shared" si="266"/>
        <v>#DIV/0!</v>
      </c>
      <c r="Y433" s="3" t="e">
        <f ca="1" t="shared" si="267"/>
        <v>#DIV/0!</v>
      </c>
      <c r="Z433" s="3" t="e">
        <f ca="1" t="shared" si="268"/>
        <v>#DIV/0!</v>
      </c>
      <c r="AA433" s="3" t="e">
        <f ca="1" t="shared" si="269"/>
        <v>#DIV/0!</v>
      </c>
      <c r="AB433" s="3" t="e">
        <f ca="1" t="shared" si="270"/>
        <v>#DIV/0!</v>
      </c>
      <c r="AC433" s="3" t="e">
        <f ca="1" t="shared" si="271"/>
        <v>#DIV/0!</v>
      </c>
      <c r="AE433" s="4" t="e">
        <f ca="1">VLOOKUP($C433,'Default drvr and elast'!$A$4:$C$49,MATCH(VLOOKUP(A433,Classification!$B$4:$D$99,2,FALSE),'Default drvr and elast'!$A$3:$C$3,0),FALSE)</f>
        <v>#N/A</v>
      </c>
      <c r="AF433" s="4"/>
      <c r="AG433" s="6">
        <f ca="1">IF($AF433="",SUMIFS('Growth rates'!D$4:D$922,'Growth rates'!$B$4:$B$922,Demands_tra!$A433,'Growth rates'!$C$4:$C$922,$AE433),SUMIFS('Growth rates'!D$4:D$922,'Growth rates'!$B$4:$B$922,Demands_tra!$A433,'Growth rates'!$C$4:$C$922,$AF433))</f>
        <v>0</v>
      </c>
      <c r="AH433" s="6">
        <f ca="1">IF($AF433="",SUMIFS('Growth rates'!E$4:E$922,'Growth rates'!$B$4:$B$922,Demands_tra!$A433,'Growth rates'!$C$4:$C$922,$AE433),SUMIFS('Growth rates'!E$4:E$922,'Growth rates'!$B$4:$B$922,Demands_tra!$A433,'Growth rates'!$C$4:$C$922,$AF433))</f>
        <v>0</v>
      </c>
      <c r="AI433" s="6">
        <f ca="1">IF($AF433="",SUMIFS('Growth rates'!F$4:F$922,'Growth rates'!$B$4:$B$922,Demands_tra!$A433,'Growth rates'!$C$4:$C$922,$AE433),SUMIFS('Growth rates'!F$4:F$922,'Growth rates'!$B$4:$B$922,Demands_tra!$A433,'Growth rates'!$C$4:$C$922,$AF433))</f>
        <v>0</v>
      </c>
      <c r="AJ433" s="6">
        <f ca="1">IF($AF433="",SUMIFS('Growth rates'!G$4:G$922,'Growth rates'!$B$4:$B$922,Demands_tra!$A433,'Growth rates'!$C$4:$C$922,$AE433),SUMIFS('Growth rates'!G$4:G$922,'Growth rates'!$B$4:$B$922,Demands_tra!$A433,'Growth rates'!$C$4:$C$922,$AF433))</f>
        <v>0</v>
      </c>
      <c r="AK433" s="6">
        <f ca="1">IF($AF433="",SUMIFS('Growth rates'!H$4:H$922,'Growth rates'!$B$4:$B$922,Demands_tra!$A433,'Growth rates'!$C$4:$C$922,$AE433),SUMIFS('Growth rates'!H$4:H$922,'Growth rates'!$B$4:$B$922,Demands_tra!$A433,'Growth rates'!$C$4:$C$922,$AF433))</f>
        <v>0</v>
      </c>
      <c r="AL433" s="6">
        <f ca="1">IF($AF433="",SUMIFS('Growth rates'!I$4:I$922,'Growth rates'!$B$4:$B$922,Demands_tra!$A433,'Growth rates'!$C$4:$C$922,$AE433),SUMIFS('Growth rates'!I$4:I$922,'Growth rates'!$B$4:$B$922,Demands_tra!$A433,'Growth rates'!$C$4:$C$922,$AF433))</f>
        <v>0</v>
      </c>
      <c r="AM433" s="6">
        <f ca="1">IF($AF433="",SUMIFS('Growth rates'!J$4:J$922,'Growth rates'!$B$4:$B$922,Demands_tra!$A433,'Growth rates'!$C$4:$C$922,$AE433),SUMIFS('Growth rates'!J$4:J$922,'Growth rates'!$B$4:$B$922,Demands_tra!$A433,'Growth rates'!$C$4:$C$922,$AF433))</f>
        <v>0</v>
      </c>
      <c r="AN433" s="6">
        <f ca="1">IF($AF433="",SUMIFS('Growth rates'!K$4:K$922,'Growth rates'!$B$4:$B$922,Demands_tra!$A433,'Growth rates'!$C$4:$C$922,$AE433),SUMIFS('Growth rates'!K$4:K$922,'Growth rates'!$B$4:$B$922,Demands_tra!$A433,'Growth rates'!$C$4:$C$922,$AF433))</f>
        <v>0</v>
      </c>
      <c r="AO433" s="6">
        <f ca="1">IF($AF433="",SUMIFS('Growth rates'!L$4:L$922,'Growth rates'!$B$4:$B$922,Demands_tra!$A433,'Growth rates'!$C$4:$C$922,$AE433),SUMIFS('Growth rates'!L$4:L$922,'Growth rates'!$B$4:$B$922,Demands_tra!$A433,'Growth rates'!$C$4:$C$922,$AF433))</f>
        <v>0</v>
      </c>
      <c r="AP433" s="6">
        <f ca="1">IF($AF433="",SUMIFS('Growth rates'!M$4:M$922,'Growth rates'!$B$4:$B$922,Demands_tra!$A433,'Growth rates'!$C$4:$C$922,$AE433),SUMIFS('Growth rates'!M$4:M$922,'Growth rates'!$B$4:$B$922,Demands_tra!$A433,'Growth rates'!$C$4:$C$922,$AF433))</f>
        <v>0</v>
      </c>
      <c r="AQ433" s="6">
        <f ca="1">IF($AF433="",SUMIFS('Growth rates'!N$4:N$922,'Growth rates'!$B$4:$B$922,Demands_tra!$A433,'Growth rates'!$C$4:$C$922,$AE433),SUMIFS('Growth rates'!N$4:N$922,'Growth rates'!$B$4:$B$922,Demands_tra!$A433,'Growth rates'!$C$4:$C$922,$AF433))</f>
        <v>0</v>
      </c>
      <c r="AR433" s="6">
        <f ca="1">IF($AF433="",SUMIFS('Growth rates'!O$4:O$922,'Growth rates'!$B$4:$B$922,Demands_tra!$A433,'Growth rates'!$C$4:$C$922,$AE433),SUMIFS('Growth rates'!O$4:O$922,'Growth rates'!$B$4:$B$922,Demands_tra!$A433,'Growth rates'!$C$4:$C$922,$AF433))</f>
        <v>0</v>
      </c>
      <c r="AS433" s="6">
        <f ca="1">IF($AF433="",SUMIFS('Growth rates'!P$4:P$922,'Growth rates'!$B$4:$B$922,Demands_tra!$A433,'Growth rates'!$C$4:$C$922,$AE433),SUMIFS('Growth rates'!P$4:P$922,'Growth rates'!$B$4:$B$922,Demands_tra!$A433,'Growth rates'!$C$4:$C$922,$AF433))</f>
        <v>0</v>
      </c>
      <c r="AT433" s="6">
        <f ca="1">IF($AF433="",SUMIFS('Growth rates'!Q$4:Q$922,'Growth rates'!$B$4:$B$922,Demands_tra!$A433,'Growth rates'!$C$4:$C$922,$AE433),SUMIFS('Growth rates'!Q$4:Q$922,'Growth rates'!$B$4:$B$922,Demands_tra!$A433,'Growth rates'!$C$4:$C$922,$AF433))</f>
        <v>0</v>
      </c>
      <c r="AU433" s="6">
        <f ca="1">IF($AF433="",SUMIFS('Growth rates'!R$4:R$922,'Growth rates'!$B$4:$B$922,Demands_tra!$A433,'Growth rates'!$C$4:$C$922,$AE433),SUMIFS('Growth rates'!R$4:R$922,'Growth rates'!$B$4:$B$922,Demands_tra!$A433,'Growth rates'!$C$4:$C$922,$AF433))</f>
        <v>0</v>
      </c>
      <c r="AV433" s="6">
        <f ca="1">IF($AF433="",SUMIFS('Growth rates'!S$4:S$922,'Growth rates'!$B$4:$B$922,Demands_tra!$A433,'Growth rates'!$C$4:$C$922,$AE433),SUMIFS('Growth rates'!S$4:S$922,'Growth rates'!$B$4:$B$922,Demands_tra!$A433,'Growth rates'!$C$4:$C$922,$AF433))</f>
        <v>0</v>
      </c>
      <c r="AW433" s="6">
        <f ca="1">IF($AF433="",SUMIFS('Growth rates'!T$4:T$922,'Growth rates'!$B$4:$B$922,Demands_tra!$A433,'Growth rates'!$C$4:$C$922,$AE433),SUMIFS('Growth rates'!T$4:T$922,'Growth rates'!$B$4:$B$922,Demands_tra!$A433,'Growth rates'!$C$4:$C$922,$AF433))</f>
        <v>0</v>
      </c>
      <c r="AX433" s="6">
        <f ca="1">IF($AF433="",SUMIFS('Growth rates'!U$4:U$922,'Growth rates'!$B$4:$B$922,Demands_tra!$A433,'Growth rates'!$C$4:$C$922,$AE433),SUMIFS('Growth rates'!U$4:U$922,'Growth rates'!$B$4:$B$922,Demands_tra!$A433,'Growth rates'!$C$4:$C$922,$AF433))</f>
        <v>0</v>
      </c>
      <c r="AY433" s="6">
        <f ca="1">IF($AF433="",SUMIFS('Growth rates'!V$4:V$922,'Growth rates'!$B$4:$B$922,Demands_tra!$A433,'Growth rates'!$C$4:$C$922,$AE433),SUMIFS('Growth rates'!V$4:V$922,'Growth rates'!$B$4:$B$922,Demands_tra!$A433,'Growth rates'!$C$4:$C$922,$AF433))</f>
        <v>0</v>
      </c>
      <c r="AZ433" s="6">
        <f ca="1">IF($AF433="",SUMIFS('Growth rates'!W$4:W$922,'Growth rates'!$B$4:$B$922,Demands_tra!$A433,'Growth rates'!$C$4:$C$922,$AE433),SUMIFS('Growth rates'!W$4:W$922,'Growth rates'!$B$4:$B$922,Demands_tra!$A433,'Growth rates'!$C$4:$C$922,$AF433))</f>
        <v>0</v>
      </c>
      <c r="BA433" s="6">
        <f ca="1">IF($AF433="",SUMIFS('Growth rates'!X$4:X$922,'Growth rates'!$B$4:$B$922,Demands_tra!$A433,'Growth rates'!$C$4:$C$922,$AE433),SUMIFS('Growth rates'!X$4:X$922,'Growth rates'!$B$4:$B$922,Demands_tra!$A433,'Growth rates'!$C$4:$C$922,$AF433))</f>
        <v>0</v>
      </c>
      <c r="BB433" s="6">
        <f ca="1">IF($AF433="",SUMIFS('Growth rates'!Y$4:Y$922,'Growth rates'!$B$4:$B$922,Demands_tra!$A433,'Growth rates'!$C$4:$C$922,$AE433),SUMIFS('Growth rates'!Y$4:Y$922,'Growth rates'!$B$4:$B$922,Demands_tra!$A433,'Growth rates'!$C$4:$C$922,$AF433))</f>
        <v>0</v>
      </c>
      <c r="BC433" s="6">
        <f ca="1">IF($AF433="",SUMIFS('Growth rates'!Z$4:Z$922,'Growth rates'!$B$4:$B$922,Demands_tra!$A433,'Growth rates'!$C$4:$C$922,$AE433),SUMIFS('Growth rates'!Z$4:Z$922,'Growth rates'!$B$4:$B$922,Demands_tra!$A433,'Growth rates'!$C$4:$C$922,$AF433))</f>
        <v>0</v>
      </c>
      <c r="BD433" s="6">
        <f ca="1">IF($AF433="",SUMIFS('Growth rates'!AA$4:AA$922,'Growth rates'!$B$4:$B$922,Demands_tra!$A433,'Growth rates'!$C$4:$C$922,$AE433),SUMIFS('Growth rates'!AA$4:AA$922,'Growth rates'!$B$4:$B$922,Demands_tra!$A433,'Growth rates'!$C$4:$C$922,$AF433))</f>
        <v>0</v>
      </c>
      <c r="BE433" s="6">
        <f ca="1">IF($AF433="",SUMIFS('Growth rates'!AB$4:AB$922,'Growth rates'!$B$4:$B$922,Demands_tra!$A433,'Growth rates'!$C$4:$C$922,$AE433),SUMIFS('Growth rates'!AB$4:AB$922,'Growth rates'!$B$4:$B$922,Demands_tra!$A433,'Growth rates'!$C$4:$C$922,$AF433))</f>
        <v>0</v>
      </c>
      <c r="BF433" s="6">
        <f ca="1">IF($AF433="",SUMIFS('Growth rates'!AC$4:AC$922,'Growth rates'!$B$4:$B$922,Demands_tra!$A433,'Growth rates'!$C$4:$C$922,$AE433),SUMIFS('Growth rates'!AC$4:AC$922,'Growth rates'!$B$4:$B$922,Demands_tra!$A433,'Growth rates'!$C$4:$C$922,$AF433))</f>
        <v>0</v>
      </c>
      <c r="BH433" t="e">
        <f ca="1">VLOOKUP($C433,'Default drvr and elast'!$A$4:$F$49,MATCH(VLOOKUP(A433,Classification!$B$4:$D$42,3,FALSE),'Default drvr and elast'!$D$3:$F$3,0)+3,FALSE)</f>
        <v>#N/A</v>
      </c>
      <c r="BJ433" s="6">
        <f ca="1">IF($BI433="",SUMIF(Elasticities!$B$5:$B$52,Demands_tra!$BH433,Elasticities!C$5:C$52),SUMIF(Elasticities!$B$5:$B$52,Demands_tra!$BI433,Elasticities!C$5:C$52))</f>
        <v>0</v>
      </c>
      <c r="BK433" s="6">
        <f ca="1">IF($BI433="",SUMIF(Elasticities!$B$5:$B$52,Demands_tra!$BH433,Elasticities!D$5:D$52),SUMIF(Elasticities!$B$5:$B$52,Demands_tra!$BI433,Elasticities!D$5:D$52))</f>
        <v>0</v>
      </c>
      <c r="BL433" s="6">
        <f ca="1">IF($BI433="",SUMIF(Elasticities!$B$5:$B$52,Demands_tra!$BH433,Elasticities!E$5:E$52),SUMIF(Elasticities!$B$5:$B$52,Demands_tra!$BI433,Elasticities!E$5:E$52))</f>
        <v>0</v>
      </c>
      <c r="BM433" s="6">
        <f ca="1">IF($BI433="",SUMIF(Elasticities!$B$5:$B$52,Demands_tra!$BH433,Elasticities!F$5:F$52),SUMIF(Elasticities!$B$5:$B$52,Demands_tra!$BI433,Elasticities!F$5:F$52))</f>
        <v>0</v>
      </c>
      <c r="BN433" s="6">
        <f ca="1">IF($BI433="",SUMIF(Elasticities!$B$5:$B$52,Demands_tra!$BH433,Elasticities!G$5:G$52),SUMIF(Elasticities!$B$5:$B$52,Demands_tra!$BI433,Elasticities!G$5:G$52))</f>
        <v>0</v>
      </c>
      <c r="BO433" s="6">
        <f ca="1">IF($BI433="",SUMIF(Elasticities!$B$5:$B$52,Demands_tra!$BH433,Elasticities!H$5:H$52),SUMIF(Elasticities!$B$5:$B$52,Demands_tra!$BI433,Elasticities!H$5:H$52))</f>
        <v>0</v>
      </c>
      <c r="BP433" s="6">
        <f ca="1">IF($BI433="",SUMIF(Elasticities!$B$5:$B$52,Demands_tra!$BH433,Elasticities!I$5:I$52),SUMIF(Elasticities!$B$5:$B$52,Demands_tra!$BI433,Elasticities!I$5:I$52))</f>
        <v>0</v>
      </c>
      <c r="BQ433" s="6">
        <f ca="1">IF($BI433="",SUMIF(Elasticities!$B$5:$B$52,Demands_tra!$BH433,Elasticities!J$5:J$52),SUMIF(Elasticities!$B$5:$B$52,Demands_tra!$BI433,Elasticities!J$5:J$52))</f>
        <v>0</v>
      </c>
      <c r="BR433" s="6">
        <f ca="1">IF($BI433="",SUMIF(Elasticities!$B$5:$B$52,Demands_tra!$BH433,Elasticities!K$5:K$52),SUMIF(Elasticities!$B$5:$B$52,Demands_tra!$BI433,Elasticities!K$5:K$52))</f>
        <v>0</v>
      </c>
      <c r="BS433" s="6">
        <f ca="1">IF($BI433="",SUMIF(Elasticities!$B$5:$B$52,Demands_tra!$BH433,Elasticities!L$5:L$52),SUMIF(Elasticities!$B$5:$B$52,Demands_tra!$BI433,Elasticities!L$5:L$52))</f>
        <v>0</v>
      </c>
      <c r="BT433" s="6">
        <f ca="1">IF($BI433="",SUMIF(Elasticities!$B$5:$B$52,Demands_tra!$BH433,Elasticities!M$5:M$52),SUMIF(Elasticities!$B$5:$B$52,Demands_tra!$BI433,Elasticities!M$5:M$52))</f>
        <v>0</v>
      </c>
      <c r="BU433" s="6">
        <f ca="1">IF($BI433="",SUMIF(Elasticities!$B$5:$B$52,Demands_tra!$BH433,Elasticities!N$5:N$52),SUMIF(Elasticities!$B$5:$B$52,Demands_tra!$BI433,Elasticities!N$5:N$52))</f>
        <v>0</v>
      </c>
      <c r="BV433" s="6">
        <f ca="1">IF($BI433="",SUMIF(Elasticities!$B$5:$B$52,Demands_tra!$BH433,Elasticities!O$5:O$52),SUMIF(Elasticities!$B$5:$B$52,Demands_tra!$BI433,Elasticities!O$5:O$52))</f>
        <v>0</v>
      </c>
      <c r="BW433" s="6">
        <f ca="1">IF($BI433="",SUMIF(Elasticities!$B$5:$B$52,Demands_tra!$BH433,Elasticities!P$5:P$52),SUMIF(Elasticities!$B$5:$B$52,Demands_tra!$BI433,Elasticities!P$5:P$52))</f>
        <v>0</v>
      </c>
      <c r="BX433" s="6">
        <f ca="1">IF($BI433="",SUMIF(Elasticities!$B$5:$B$52,Demands_tra!$BH433,Elasticities!Q$5:Q$52),SUMIF(Elasticities!$B$5:$B$52,Demands_tra!$BI433,Elasticities!Q$5:Q$52))</f>
        <v>0</v>
      </c>
      <c r="BY433" s="6">
        <f ca="1">IF($BI433="",SUMIF(Elasticities!$B$5:$B$52,Demands_tra!$BH433,Elasticities!R$5:R$52),SUMIF(Elasticities!$B$5:$B$52,Demands_tra!$BI433,Elasticities!R$5:R$52))</f>
        <v>0</v>
      </c>
      <c r="BZ433" s="6">
        <f ca="1">IF($BI433="",SUMIF(Elasticities!$B$5:$B$52,Demands_tra!$BH433,Elasticities!S$5:S$52),SUMIF(Elasticities!$B$5:$B$52,Demands_tra!$BI433,Elasticities!S$5:S$52))</f>
        <v>0</v>
      </c>
      <c r="CA433" s="6">
        <f ca="1">IF($BI433="",SUMIF(Elasticities!$B$5:$B$52,Demands_tra!$BH433,Elasticities!T$5:T$52),SUMIF(Elasticities!$B$5:$B$52,Demands_tra!$BI433,Elasticities!T$5:T$52))</f>
        <v>0</v>
      </c>
      <c r="CB433" s="6">
        <f ca="1">IF($BI433="",SUMIF(Elasticities!$B$5:$B$52,Demands_tra!$BH433,Elasticities!U$5:U$52),SUMIF(Elasticities!$B$5:$B$52,Demands_tra!$BI433,Elasticities!U$5:U$52))</f>
        <v>0</v>
      </c>
      <c r="CC433" s="6">
        <f ca="1">IF($BI433="",SUMIF(Elasticities!$B$5:$B$52,Demands_tra!$BH433,Elasticities!V$5:V$52),SUMIF(Elasticities!$B$5:$B$52,Demands_tra!$BI433,Elasticities!V$5:V$52))</f>
        <v>0</v>
      </c>
      <c r="CD433" s="6">
        <f ca="1">IF($BI433="",SUMIF(Elasticities!$B$5:$B$52,Demands_tra!$BH433,Elasticities!W$5:W$52),SUMIF(Elasticities!$B$5:$B$52,Demands_tra!$BI433,Elasticities!W$5:W$52))</f>
        <v>0</v>
      </c>
      <c r="CE433" s="6">
        <f ca="1">IF($BI433="",SUMIF(Elasticities!$B$5:$B$52,Demands_tra!$BH433,Elasticities!X$5:X$52),SUMIF(Elasticities!$B$5:$B$52,Demands_tra!$BI433,Elasticities!X$5:X$52))</f>
        <v>0</v>
      </c>
      <c r="CF433" s="6">
        <f ca="1">IF($BI433="",SUMIF(Elasticities!$B$5:$B$52,Demands_tra!$BH433,Elasticities!Y$5:Y$52),SUMIF(Elasticities!$B$5:$B$52,Demands_tra!$BI433,Elasticities!Y$5:Y$52))</f>
        <v>0</v>
      </c>
      <c r="CG433" s="6">
        <f ca="1">IF($BI433="",SUMIF(Elasticities!$B$5:$B$52,Demands_tra!$BH433,Elasticities!Z$5:Z$52),SUMIF(Elasticities!$B$5:$B$52,Demands_tra!$BI433,Elasticities!Z$5:Z$52))</f>
        <v>0</v>
      </c>
      <c r="CH433" s="6">
        <f ca="1">IF($BI433="",SUMIF(Elasticities!$B$5:$B$52,Demands_tra!$BH433,Elasticities!AA$5:AA$52),SUMIF(Elasticities!$B$5:$B$52,Demands_tra!$BI433,Elasticities!AA$5:AA$52))</f>
        <v>0</v>
      </c>
      <c r="CI433" s="6">
        <f ca="1">IF($BI433="",SUMIF(Elasticities!$B$5:$B$52,Demands_tra!$BH433,Elasticities!AB$5:AB$52),SUMIF(Elasticities!$B$5:$B$52,Demands_tra!$BI433,Elasticities!AB$5:AB$52))</f>
        <v>0</v>
      </c>
    </row>
    <row r="434" spans="1:87">
      <c r="A434" t="str">
        <f>IF(BYDem_tra!B433="","\I:",BYDem_tra!B433)</f>
        <v>\I:</v>
      </c>
      <c r="B434">
        <f>BYDem_tra!E433</f>
        <v>0</v>
      </c>
      <c r="C434">
        <f t="shared" si="272"/>
        <v>0</v>
      </c>
      <c r="D434" s="3">
        <f>SUMIFS(BYDem_tra!$M$2:$M$2000,BYDem_tra!$B$2:$B$2000,Demands_tra!$A434,BYDem_tra!$E$2:$E$2000,Demands_tra!$B434)</f>
        <v>0</v>
      </c>
      <c r="E434" s="3" t="e">
        <f ca="1" t="shared" si="273"/>
        <v>#DIV/0!</v>
      </c>
      <c r="F434" s="3" t="e">
        <f ca="1" t="shared" si="274"/>
        <v>#DIV/0!</v>
      </c>
      <c r="G434" s="3" t="e">
        <f ca="1" t="shared" si="275"/>
        <v>#DIV/0!</v>
      </c>
      <c r="H434" s="3" t="e">
        <f ca="1" t="shared" si="276"/>
        <v>#DIV/0!</v>
      </c>
      <c r="I434" s="3" t="e">
        <f ca="1" t="shared" si="277"/>
        <v>#DIV/0!</v>
      </c>
      <c r="J434" s="3" t="e">
        <f ca="1" t="shared" si="278"/>
        <v>#DIV/0!</v>
      </c>
      <c r="K434" s="3" t="e">
        <f ca="1" t="shared" si="279"/>
        <v>#DIV/0!</v>
      </c>
      <c r="L434" s="3" t="e">
        <f ca="1" t="shared" si="280"/>
        <v>#DIV/0!</v>
      </c>
      <c r="M434" s="3" t="e">
        <f ca="1" t="shared" si="281"/>
        <v>#DIV/0!</v>
      </c>
      <c r="N434" s="3" t="e">
        <f ca="1" t="shared" si="282"/>
        <v>#DIV/0!</v>
      </c>
      <c r="O434" s="3" t="e">
        <f ca="1" t="shared" si="283"/>
        <v>#DIV/0!</v>
      </c>
      <c r="P434" s="3" t="e">
        <f ca="1" t="shared" si="284"/>
        <v>#DIV/0!</v>
      </c>
      <c r="Q434" s="3" t="e">
        <f ca="1" t="shared" si="285"/>
        <v>#DIV/0!</v>
      </c>
      <c r="R434" s="3" t="e">
        <f ca="1" t="shared" si="286"/>
        <v>#DIV/0!</v>
      </c>
      <c r="S434" s="3" t="e">
        <f ca="1" t="shared" si="287"/>
        <v>#DIV/0!</v>
      </c>
      <c r="T434" s="3" t="e">
        <f ca="1" t="shared" si="288"/>
        <v>#DIV/0!</v>
      </c>
      <c r="U434" s="3" t="e">
        <f ca="1" t="shared" si="289"/>
        <v>#DIV/0!</v>
      </c>
      <c r="V434" s="3" t="e">
        <f ca="1" t="shared" si="264"/>
        <v>#DIV/0!</v>
      </c>
      <c r="W434" s="3" t="e">
        <f ca="1" t="shared" si="265"/>
        <v>#DIV/0!</v>
      </c>
      <c r="X434" s="3" t="e">
        <f ca="1" t="shared" si="266"/>
        <v>#DIV/0!</v>
      </c>
      <c r="Y434" s="3" t="e">
        <f ca="1" t="shared" si="267"/>
        <v>#DIV/0!</v>
      </c>
      <c r="Z434" s="3" t="e">
        <f ca="1" t="shared" si="268"/>
        <v>#DIV/0!</v>
      </c>
      <c r="AA434" s="3" t="e">
        <f ca="1" t="shared" si="269"/>
        <v>#DIV/0!</v>
      </c>
      <c r="AB434" s="3" t="e">
        <f ca="1" t="shared" si="270"/>
        <v>#DIV/0!</v>
      </c>
      <c r="AC434" s="3" t="e">
        <f ca="1" t="shared" si="271"/>
        <v>#DIV/0!</v>
      </c>
      <c r="AE434" s="4" t="e">
        <f ca="1">VLOOKUP($C434,'Default drvr and elast'!$A$4:$C$49,MATCH(VLOOKUP(A434,Classification!$B$4:$D$99,2,FALSE),'Default drvr and elast'!$A$3:$C$3,0),FALSE)</f>
        <v>#N/A</v>
      </c>
      <c r="AF434" s="4"/>
      <c r="AG434" s="6">
        <f ca="1">IF($AF434="",SUMIFS('Growth rates'!D$4:D$922,'Growth rates'!$B$4:$B$922,Demands_tra!$A434,'Growth rates'!$C$4:$C$922,$AE434),SUMIFS('Growth rates'!D$4:D$922,'Growth rates'!$B$4:$B$922,Demands_tra!$A434,'Growth rates'!$C$4:$C$922,$AF434))</f>
        <v>0</v>
      </c>
      <c r="AH434" s="6">
        <f ca="1">IF($AF434="",SUMIFS('Growth rates'!E$4:E$922,'Growth rates'!$B$4:$B$922,Demands_tra!$A434,'Growth rates'!$C$4:$C$922,$AE434),SUMIFS('Growth rates'!E$4:E$922,'Growth rates'!$B$4:$B$922,Demands_tra!$A434,'Growth rates'!$C$4:$C$922,$AF434))</f>
        <v>0</v>
      </c>
      <c r="AI434" s="6">
        <f ca="1">IF($AF434="",SUMIFS('Growth rates'!F$4:F$922,'Growth rates'!$B$4:$B$922,Demands_tra!$A434,'Growth rates'!$C$4:$C$922,$AE434),SUMIFS('Growth rates'!F$4:F$922,'Growth rates'!$B$4:$B$922,Demands_tra!$A434,'Growth rates'!$C$4:$C$922,$AF434))</f>
        <v>0</v>
      </c>
      <c r="AJ434" s="6">
        <f ca="1">IF($AF434="",SUMIFS('Growth rates'!G$4:G$922,'Growth rates'!$B$4:$B$922,Demands_tra!$A434,'Growth rates'!$C$4:$C$922,$AE434),SUMIFS('Growth rates'!G$4:G$922,'Growth rates'!$B$4:$B$922,Demands_tra!$A434,'Growth rates'!$C$4:$C$922,$AF434))</f>
        <v>0</v>
      </c>
      <c r="AK434" s="6">
        <f ca="1">IF($AF434="",SUMIFS('Growth rates'!H$4:H$922,'Growth rates'!$B$4:$B$922,Demands_tra!$A434,'Growth rates'!$C$4:$C$922,$AE434),SUMIFS('Growth rates'!H$4:H$922,'Growth rates'!$B$4:$B$922,Demands_tra!$A434,'Growth rates'!$C$4:$C$922,$AF434))</f>
        <v>0</v>
      </c>
      <c r="AL434" s="6">
        <f ca="1">IF($AF434="",SUMIFS('Growth rates'!I$4:I$922,'Growth rates'!$B$4:$B$922,Demands_tra!$A434,'Growth rates'!$C$4:$C$922,$AE434),SUMIFS('Growth rates'!I$4:I$922,'Growth rates'!$B$4:$B$922,Demands_tra!$A434,'Growth rates'!$C$4:$C$922,$AF434))</f>
        <v>0</v>
      </c>
      <c r="AM434" s="6">
        <f ca="1">IF($AF434="",SUMIFS('Growth rates'!J$4:J$922,'Growth rates'!$B$4:$B$922,Demands_tra!$A434,'Growth rates'!$C$4:$C$922,$AE434),SUMIFS('Growth rates'!J$4:J$922,'Growth rates'!$B$4:$B$922,Demands_tra!$A434,'Growth rates'!$C$4:$C$922,$AF434))</f>
        <v>0</v>
      </c>
      <c r="AN434" s="6">
        <f ca="1">IF($AF434="",SUMIFS('Growth rates'!K$4:K$922,'Growth rates'!$B$4:$B$922,Demands_tra!$A434,'Growth rates'!$C$4:$C$922,$AE434),SUMIFS('Growth rates'!K$4:K$922,'Growth rates'!$B$4:$B$922,Demands_tra!$A434,'Growth rates'!$C$4:$C$922,$AF434))</f>
        <v>0</v>
      </c>
      <c r="AO434" s="6">
        <f ca="1">IF($AF434="",SUMIFS('Growth rates'!L$4:L$922,'Growth rates'!$B$4:$B$922,Demands_tra!$A434,'Growth rates'!$C$4:$C$922,$AE434),SUMIFS('Growth rates'!L$4:L$922,'Growth rates'!$B$4:$B$922,Demands_tra!$A434,'Growth rates'!$C$4:$C$922,$AF434))</f>
        <v>0</v>
      </c>
      <c r="AP434" s="6">
        <f ca="1">IF($AF434="",SUMIFS('Growth rates'!M$4:M$922,'Growth rates'!$B$4:$B$922,Demands_tra!$A434,'Growth rates'!$C$4:$C$922,$AE434),SUMIFS('Growth rates'!M$4:M$922,'Growth rates'!$B$4:$B$922,Demands_tra!$A434,'Growth rates'!$C$4:$C$922,$AF434))</f>
        <v>0</v>
      </c>
      <c r="AQ434" s="6">
        <f ca="1">IF($AF434="",SUMIFS('Growth rates'!N$4:N$922,'Growth rates'!$B$4:$B$922,Demands_tra!$A434,'Growth rates'!$C$4:$C$922,$AE434),SUMIFS('Growth rates'!N$4:N$922,'Growth rates'!$B$4:$B$922,Demands_tra!$A434,'Growth rates'!$C$4:$C$922,$AF434))</f>
        <v>0</v>
      </c>
      <c r="AR434" s="6">
        <f ca="1">IF($AF434="",SUMIFS('Growth rates'!O$4:O$922,'Growth rates'!$B$4:$B$922,Demands_tra!$A434,'Growth rates'!$C$4:$C$922,$AE434),SUMIFS('Growth rates'!O$4:O$922,'Growth rates'!$B$4:$B$922,Demands_tra!$A434,'Growth rates'!$C$4:$C$922,$AF434))</f>
        <v>0</v>
      </c>
      <c r="AS434" s="6">
        <f ca="1">IF($AF434="",SUMIFS('Growth rates'!P$4:P$922,'Growth rates'!$B$4:$B$922,Demands_tra!$A434,'Growth rates'!$C$4:$C$922,$AE434),SUMIFS('Growth rates'!P$4:P$922,'Growth rates'!$B$4:$B$922,Demands_tra!$A434,'Growth rates'!$C$4:$C$922,$AF434))</f>
        <v>0</v>
      </c>
      <c r="AT434" s="6">
        <f ca="1">IF($AF434="",SUMIFS('Growth rates'!Q$4:Q$922,'Growth rates'!$B$4:$B$922,Demands_tra!$A434,'Growth rates'!$C$4:$C$922,$AE434),SUMIFS('Growth rates'!Q$4:Q$922,'Growth rates'!$B$4:$B$922,Demands_tra!$A434,'Growth rates'!$C$4:$C$922,$AF434))</f>
        <v>0</v>
      </c>
      <c r="AU434" s="6">
        <f ca="1">IF($AF434="",SUMIFS('Growth rates'!R$4:R$922,'Growth rates'!$B$4:$B$922,Demands_tra!$A434,'Growth rates'!$C$4:$C$922,$AE434),SUMIFS('Growth rates'!R$4:R$922,'Growth rates'!$B$4:$B$922,Demands_tra!$A434,'Growth rates'!$C$4:$C$922,$AF434))</f>
        <v>0</v>
      </c>
      <c r="AV434" s="6">
        <f ca="1">IF($AF434="",SUMIFS('Growth rates'!S$4:S$922,'Growth rates'!$B$4:$B$922,Demands_tra!$A434,'Growth rates'!$C$4:$C$922,$AE434),SUMIFS('Growth rates'!S$4:S$922,'Growth rates'!$B$4:$B$922,Demands_tra!$A434,'Growth rates'!$C$4:$C$922,$AF434))</f>
        <v>0</v>
      </c>
      <c r="AW434" s="6">
        <f ca="1">IF($AF434="",SUMIFS('Growth rates'!T$4:T$922,'Growth rates'!$B$4:$B$922,Demands_tra!$A434,'Growth rates'!$C$4:$C$922,$AE434),SUMIFS('Growth rates'!T$4:T$922,'Growth rates'!$B$4:$B$922,Demands_tra!$A434,'Growth rates'!$C$4:$C$922,$AF434))</f>
        <v>0</v>
      </c>
      <c r="AX434" s="6">
        <f ca="1">IF($AF434="",SUMIFS('Growth rates'!U$4:U$922,'Growth rates'!$B$4:$B$922,Demands_tra!$A434,'Growth rates'!$C$4:$C$922,$AE434),SUMIFS('Growth rates'!U$4:U$922,'Growth rates'!$B$4:$B$922,Demands_tra!$A434,'Growth rates'!$C$4:$C$922,$AF434))</f>
        <v>0</v>
      </c>
      <c r="AY434" s="6">
        <f ca="1">IF($AF434="",SUMIFS('Growth rates'!V$4:V$922,'Growth rates'!$B$4:$B$922,Demands_tra!$A434,'Growth rates'!$C$4:$C$922,$AE434),SUMIFS('Growth rates'!V$4:V$922,'Growth rates'!$B$4:$B$922,Demands_tra!$A434,'Growth rates'!$C$4:$C$922,$AF434))</f>
        <v>0</v>
      </c>
      <c r="AZ434" s="6">
        <f ca="1">IF($AF434="",SUMIFS('Growth rates'!W$4:W$922,'Growth rates'!$B$4:$B$922,Demands_tra!$A434,'Growth rates'!$C$4:$C$922,$AE434),SUMIFS('Growth rates'!W$4:W$922,'Growth rates'!$B$4:$B$922,Demands_tra!$A434,'Growth rates'!$C$4:$C$922,$AF434))</f>
        <v>0</v>
      </c>
      <c r="BA434" s="6">
        <f ca="1">IF($AF434="",SUMIFS('Growth rates'!X$4:X$922,'Growth rates'!$B$4:$B$922,Demands_tra!$A434,'Growth rates'!$C$4:$C$922,$AE434),SUMIFS('Growth rates'!X$4:X$922,'Growth rates'!$B$4:$B$922,Demands_tra!$A434,'Growth rates'!$C$4:$C$922,$AF434))</f>
        <v>0</v>
      </c>
      <c r="BB434" s="6">
        <f ca="1">IF($AF434="",SUMIFS('Growth rates'!Y$4:Y$922,'Growth rates'!$B$4:$B$922,Demands_tra!$A434,'Growth rates'!$C$4:$C$922,$AE434),SUMIFS('Growth rates'!Y$4:Y$922,'Growth rates'!$B$4:$B$922,Demands_tra!$A434,'Growth rates'!$C$4:$C$922,$AF434))</f>
        <v>0</v>
      </c>
      <c r="BC434" s="6">
        <f ca="1">IF($AF434="",SUMIFS('Growth rates'!Z$4:Z$922,'Growth rates'!$B$4:$B$922,Demands_tra!$A434,'Growth rates'!$C$4:$C$922,$AE434),SUMIFS('Growth rates'!Z$4:Z$922,'Growth rates'!$B$4:$B$922,Demands_tra!$A434,'Growth rates'!$C$4:$C$922,$AF434))</f>
        <v>0</v>
      </c>
      <c r="BD434" s="6">
        <f ca="1">IF($AF434="",SUMIFS('Growth rates'!AA$4:AA$922,'Growth rates'!$B$4:$B$922,Demands_tra!$A434,'Growth rates'!$C$4:$C$922,$AE434),SUMIFS('Growth rates'!AA$4:AA$922,'Growth rates'!$B$4:$B$922,Demands_tra!$A434,'Growth rates'!$C$4:$C$922,$AF434))</f>
        <v>0</v>
      </c>
      <c r="BE434" s="6">
        <f ca="1">IF($AF434="",SUMIFS('Growth rates'!AB$4:AB$922,'Growth rates'!$B$4:$B$922,Demands_tra!$A434,'Growth rates'!$C$4:$C$922,$AE434),SUMIFS('Growth rates'!AB$4:AB$922,'Growth rates'!$B$4:$B$922,Demands_tra!$A434,'Growth rates'!$C$4:$C$922,$AF434))</f>
        <v>0</v>
      </c>
      <c r="BF434" s="6">
        <f ca="1">IF($AF434="",SUMIFS('Growth rates'!AC$4:AC$922,'Growth rates'!$B$4:$B$922,Demands_tra!$A434,'Growth rates'!$C$4:$C$922,$AE434),SUMIFS('Growth rates'!AC$4:AC$922,'Growth rates'!$B$4:$B$922,Demands_tra!$A434,'Growth rates'!$C$4:$C$922,$AF434))</f>
        <v>0</v>
      </c>
      <c r="BH434" t="e">
        <f ca="1">VLOOKUP($C434,'Default drvr and elast'!$A$4:$F$49,MATCH(VLOOKUP(A434,Classification!$B$4:$D$42,3,FALSE),'Default drvr and elast'!$D$3:$F$3,0)+3,FALSE)</f>
        <v>#N/A</v>
      </c>
      <c r="BJ434" s="6">
        <f ca="1">IF($BI434="",SUMIF(Elasticities!$B$5:$B$52,Demands_tra!$BH434,Elasticities!C$5:C$52),SUMIF(Elasticities!$B$5:$B$52,Demands_tra!$BI434,Elasticities!C$5:C$52))</f>
        <v>0</v>
      </c>
      <c r="BK434" s="6">
        <f ca="1">IF($BI434="",SUMIF(Elasticities!$B$5:$B$52,Demands_tra!$BH434,Elasticities!D$5:D$52),SUMIF(Elasticities!$B$5:$B$52,Demands_tra!$BI434,Elasticities!D$5:D$52))</f>
        <v>0</v>
      </c>
      <c r="BL434" s="6">
        <f ca="1">IF($BI434="",SUMIF(Elasticities!$B$5:$B$52,Demands_tra!$BH434,Elasticities!E$5:E$52),SUMIF(Elasticities!$B$5:$B$52,Demands_tra!$BI434,Elasticities!E$5:E$52))</f>
        <v>0</v>
      </c>
      <c r="BM434" s="6">
        <f ca="1">IF($BI434="",SUMIF(Elasticities!$B$5:$B$52,Demands_tra!$BH434,Elasticities!F$5:F$52),SUMIF(Elasticities!$B$5:$B$52,Demands_tra!$BI434,Elasticities!F$5:F$52))</f>
        <v>0</v>
      </c>
      <c r="BN434" s="6">
        <f ca="1">IF($BI434="",SUMIF(Elasticities!$B$5:$B$52,Demands_tra!$BH434,Elasticities!G$5:G$52),SUMIF(Elasticities!$B$5:$B$52,Demands_tra!$BI434,Elasticities!G$5:G$52))</f>
        <v>0</v>
      </c>
      <c r="BO434" s="6">
        <f ca="1">IF($BI434="",SUMIF(Elasticities!$B$5:$B$52,Demands_tra!$BH434,Elasticities!H$5:H$52),SUMIF(Elasticities!$B$5:$B$52,Demands_tra!$BI434,Elasticities!H$5:H$52))</f>
        <v>0</v>
      </c>
      <c r="BP434" s="6">
        <f ca="1">IF($BI434="",SUMIF(Elasticities!$B$5:$B$52,Demands_tra!$BH434,Elasticities!I$5:I$52),SUMIF(Elasticities!$B$5:$B$52,Demands_tra!$BI434,Elasticities!I$5:I$52))</f>
        <v>0</v>
      </c>
      <c r="BQ434" s="6">
        <f ca="1">IF($BI434="",SUMIF(Elasticities!$B$5:$B$52,Demands_tra!$BH434,Elasticities!J$5:J$52),SUMIF(Elasticities!$B$5:$B$52,Demands_tra!$BI434,Elasticities!J$5:J$52))</f>
        <v>0</v>
      </c>
      <c r="BR434" s="6">
        <f ca="1">IF($BI434="",SUMIF(Elasticities!$B$5:$B$52,Demands_tra!$BH434,Elasticities!K$5:K$52),SUMIF(Elasticities!$B$5:$B$52,Demands_tra!$BI434,Elasticities!K$5:K$52))</f>
        <v>0</v>
      </c>
      <c r="BS434" s="6">
        <f ca="1">IF($BI434="",SUMIF(Elasticities!$B$5:$B$52,Demands_tra!$BH434,Elasticities!L$5:L$52),SUMIF(Elasticities!$B$5:$B$52,Demands_tra!$BI434,Elasticities!L$5:L$52))</f>
        <v>0</v>
      </c>
      <c r="BT434" s="6">
        <f ca="1">IF($BI434="",SUMIF(Elasticities!$B$5:$B$52,Demands_tra!$BH434,Elasticities!M$5:M$52),SUMIF(Elasticities!$B$5:$B$52,Demands_tra!$BI434,Elasticities!M$5:M$52))</f>
        <v>0</v>
      </c>
      <c r="BU434" s="6">
        <f ca="1">IF($BI434="",SUMIF(Elasticities!$B$5:$B$52,Demands_tra!$BH434,Elasticities!N$5:N$52),SUMIF(Elasticities!$B$5:$B$52,Demands_tra!$BI434,Elasticities!N$5:N$52))</f>
        <v>0</v>
      </c>
      <c r="BV434" s="6">
        <f ca="1">IF($BI434="",SUMIF(Elasticities!$B$5:$B$52,Demands_tra!$BH434,Elasticities!O$5:O$52),SUMIF(Elasticities!$B$5:$B$52,Demands_tra!$BI434,Elasticities!O$5:O$52))</f>
        <v>0</v>
      </c>
      <c r="BW434" s="6">
        <f ca="1">IF($BI434="",SUMIF(Elasticities!$B$5:$B$52,Demands_tra!$BH434,Elasticities!P$5:P$52),SUMIF(Elasticities!$B$5:$B$52,Demands_tra!$BI434,Elasticities!P$5:P$52))</f>
        <v>0</v>
      </c>
      <c r="BX434" s="6">
        <f ca="1">IF($BI434="",SUMIF(Elasticities!$B$5:$B$52,Demands_tra!$BH434,Elasticities!Q$5:Q$52),SUMIF(Elasticities!$B$5:$B$52,Demands_tra!$BI434,Elasticities!Q$5:Q$52))</f>
        <v>0</v>
      </c>
      <c r="BY434" s="6">
        <f ca="1">IF($BI434="",SUMIF(Elasticities!$B$5:$B$52,Demands_tra!$BH434,Elasticities!R$5:R$52),SUMIF(Elasticities!$B$5:$B$52,Demands_tra!$BI434,Elasticities!R$5:R$52))</f>
        <v>0</v>
      </c>
      <c r="BZ434" s="6">
        <f ca="1">IF($BI434="",SUMIF(Elasticities!$B$5:$B$52,Demands_tra!$BH434,Elasticities!S$5:S$52),SUMIF(Elasticities!$B$5:$B$52,Demands_tra!$BI434,Elasticities!S$5:S$52))</f>
        <v>0</v>
      </c>
      <c r="CA434" s="6">
        <f ca="1">IF($BI434="",SUMIF(Elasticities!$B$5:$B$52,Demands_tra!$BH434,Elasticities!T$5:T$52),SUMIF(Elasticities!$B$5:$B$52,Demands_tra!$BI434,Elasticities!T$5:T$52))</f>
        <v>0</v>
      </c>
      <c r="CB434" s="6">
        <f ca="1">IF($BI434="",SUMIF(Elasticities!$B$5:$B$52,Demands_tra!$BH434,Elasticities!U$5:U$52),SUMIF(Elasticities!$B$5:$B$52,Demands_tra!$BI434,Elasticities!U$5:U$52))</f>
        <v>0</v>
      </c>
      <c r="CC434" s="6">
        <f ca="1">IF($BI434="",SUMIF(Elasticities!$B$5:$B$52,Demands_tra!$BH434,Elasticities!V$5:V$52),SUMIF(Elasticities!$B$5:$B$52,Demands_tra!$BI434,Elasticities!V$5:V$52))</f>
        <v>0</v>
      </c>
      <c r="CD434" s="6">
        <f ca="1">IF($BI434="",SUMIF(Elasticities!$B$5:$B$52,Demands_tra!$BH434,Elasticities!W$5:W$52),SUMIF(Elasticities!$B$5:$B$52,Demands_tra!$BI434,Elasticities!W$5:W$52))</f>
        <v>0</v>
      </c>
      <c r="CE434" s="6">
        <f ca="1">IF($BI434="",SUMIF(Elasticities!$B$5:$B$52,Demands_tra!$BH434,Elasticities!X$5:X$52),SUMIF(Elasticities!$B$5:$B$52,Demands_tra!$BI434,Elasticities!X$5:X$52))</f>
        <v>0</v>
      </c>
      <c r="CF434" s="6">
        <f ca="1">IF($BI434="",SUMIF(Elasticities!$B$5:$B$52,Demands_tra!$BH434,Elasticities!Y$5:Y$52),SUMIF(Elasticities!$B$5:$B$52,Demands_tra!$BI434,Elasticities!Y$5:Y$52))</f>
        <v>0</v>
      </c>
      <c r="CG434" s="6">
        <f ca="1">IF($BI434="",SUMIF(Elasticities!$B$5:$B$52,Demands_tra!$BH434,Elasticities!Z$5:Z$52),SUMIF(Elasticities!$B$5:$B$52,Demands_tra!$BI434,Elasticities!Z$5:Z$52))</f>
        <v>0</v>
      </c>
      <c r="CH434" s="6">
        <f ca="1">IF($BI434="",SUMIF(Elasticities!$B$5:$B$52,Demands_tra!$BH434,Elasticities!AA$5:AA$52),SUMIF(Elasticities!$B$5:$B$52,Demands_tra!$BI434,Elasticities!AA$5:AA$52))</f>
        <v>0</v>
      </c>
      <c r="CI434" s="6">
        <f ca="1">IF($BI434="",SUMIF(Elasticities!$B$5:$B$52,Demands_tra!$BH434,Elasticities!AB$5:AB$52),SUMIF(Elasticities!$B$5:$B$52,Demands_tra!$BI434,Elasticities!AB$5:AB$52))</f>
        <v>0</v>
      </c>
    </row>
    <row r="435" spans="1:87">
      <c r="A435" t="str">
        <f>IF(BYDem_tra!B434="","\I:",BYDem_tra!B434)</f>
        <v>\I:</v>
      </c>
      <c r="B435">
        <f>BYDem_tra!E434</f>
        <v>0</v>
      </c>
      <c r="C435">
        <f t="shared" si="272"/>
        <v>0</v>
      </c>
      <c r="D435" s="3">
        <f>SUMIFS(BYDem_tra!$M$2:$M$2000,BYDem_tra!$B$2:$B$2000,Demands_tra!$A435,BYDem_tra!$E$2:$E$2000,Demands_tra!$B435)</f>
        <v>0</v>
      </c>
      <c r="E435" s="3" t="e">
        <f ca="1" t="shared" si="273"/>
        <v>#DIV/0!</v>
      </c>
      <c r="F435" s="3" t="e">
        <f ca="1" t="shared" si="274"/>
        <v>#DIV/0!</v>
      </c>
      <c r="G435" s="3" t="e">
        <f ca="1" t="shared" si="275"/>
        <v>#DIV/0!</v>
      </c>
      <c r="H435" s="3" t="e">
        <f ca="1" t="shared" si="276"/>
        <v>#DIV/0!</v>
      </c>
      <c r="I435" s="3" t="e">
        <f ca="1" t="shared" si="277"/>
        <v>#DIV/0!</v>
      </c>
      <c r="J435" s="3" t="e">
        <f ca="1" t="shared" si="278"/>
        <v>#DIV/0!</v>
      </c>
      <c r="K435" s="3" t="e">
        <f ca="1" t="shared" si="279"/>
        <v>#DIV/0!</v>
      </c>
      <c r="L435" s="3" t="e">
        <f ca="1" t="shared" si="280"/>
        <v>#DIV/0!</v>
      </c>
      <c r="M435" s="3" t="e">
        <f ca="1" t="shared" si="281"/>
        <v>#DIV/0!</v>
      </c>
      <c r="N435" s="3" t="e">
        <f ca="1" t="shared" si="282"/>
        <v>#DIV/0!</v>
      </c>
      <c r="O435" s="3" t="e">
        <f ca="1" t="shared" si="283"/>
        <v>#DIV/0!</v>
      </c>
      <c r="P435" s="3" t="e">
        <f ca="1" t="shared" si="284"/>
        <v>#DIV/0!</v>
      </c>
      <c r="Q435" s="3" t="e">
        <f ca="1" t="shared" si="285"/>
        <v>#DIV/0!</v>
      </c>
      <c r="R435" s="3" t="e">
        <f ca="1" t="shared" si="286"/>
        <v>#DIV/0!</v>
      </c>
      <c r="S435" s="3" t="e">
        <f ca="1" t="shared" si="287"/>
        <v>#DIV/0!</v>
      </c>
      <c r="T435" s="3" t="e">
        <f ca="1" t="shared" si="288"/>
        <v>#DIV/0!</v>
      </c>
      <c r="U435" s="3" t="e">
        <f ca="1" t="shared" si="289"/>
        <v>#DIV/0!</v>
      </c>
      <c r="V435" s="3" t="e">
        <f ca="1" t="shared" si="264"/>
        <v>#DIV/0!</v>
      </c>
      <c r="W435" s="3" t="e">
        <f ca="1" t="shared" si="265"/>
        <v>#DIV/0!</v>
      </c>
      <c r="X435" s="3" t="e">
        <f ca="1" t="shared" si="266"/>
        <v>#DIV/0!</v>
      </c>
      <c r="Y435" s="3" t="e">
        <f ca="1" t="shared" si="267"/>
        <v>#DIV/0!</v>
      </c>
      <c r="Z435" s="3" t="e">
        <f ca="1" t="shared" si="268"/>
        <v>#DIV/0!</v>
      </c>
      <c r="AA435" s="3" t="e">
        <f ca="1" t="shared" si="269"/>
        <v>#DIV/0!</v>
      </c>
      <c r="AB435" s="3" t="e">
        <f ca="1" t="shared" si="270"/>
        <v>#DIV/0!</v>
      </c>
      <c r="AC435" s="3" t="e">
        <f ca="1" t="shared" si="271"/>
        <v>#DIV/0!</v>
      </c>
      <c r="AE435" s="4" t="e">
        <f ca="1">VLOOKUP($C435,'Default drvr and elast'!$A$4:$C$49,MATCH(VLOOKUP(A435,Classification!$B$4:$D$99,2,FALSE),'Default drvr and elast'!$A$3:$C$3,0),FALSE)</f>
        <v>#N/A</v>
      </c>
      <c r="AF435" s="4"/>
      <c r="AG435" s="6">
        <f ca="1">IF($AF435="",SUMIFS('Growth rates'!D$4:D$922,'Growth rates'!$B$4:$B$922,Demands_tra!$A435,'Growth rates'!$C$4:$C$922,$AE435),SUMIFS('Growth rates'!D$4:D$922,'Growth rates'!$B$4:$B$922,Demands_tra!$A435,'Growth rates'!$C$4:$C$922,$AF435))</f>
        <v>0</v>
      </c>
      <c r="AH435" s="6">
        <f ca="1">IF($AF435="",SUMIFS('Growth rates'!E$4:E$922,'Growth rates'!$B$4:$B$922,Demands_tra!$A435,'Growth rates'!$C$4:$C$922,$AE435),SUMIFS('Growth rates'!E$4:E$922,'Growth rates'!$B$4:$B$922,Demands_tra!$A435,'Growth rates'!$C$4:$C$922,$AF435))</f>
        <v>0</v>
      </c>
      <c r="AI435" s="6">
        <f ca="1">IF($AF435="",SUMIFS('Growth rates'!F$4:F$922,'Growth rates'!$B$4:$B$922,Demands_tra!$A435,'Growth rates'!$C$4:$C$922,$AE435),SUMIFS('Growth rates'!F$4:F$922,'Growth rates'!$B$4:$B$922,Demands_tra!$A435,'Growth rates'!$C$4:$C$922,$AF435))</f>
        <v>0</v>
      </c>
      <c r="AJ435" s="6">
        <f ca="1">IF($AF435="",SUMIFS('Growth rates'!G$4:G$922,'Growth rates'!$B$4:$B$922,Demands_tra!$A435,'Growth rates'!$C$4:$C$922,$AE435),SUMIFS('Growth rates'!G$4:G$922,'Growth rates'!$B$4:$B$922,Demands_tra!$A435,'Growth rates'!$C$4:$C$922,$AF435))</f>
        <v>0</v>
      </c>
      <c r="AK435" s="6">
        <f ca="1">IF($AF435="",SUMIFS('Growth rates'!H$4:H$922,'Growth rates'!$B$4:$B$922,Demands_tra!$A435,'Growth rates'!$C$4:$C$922,$AE435),SUMIFS('Growth rates'!H$4:H$922,'Growth rates'!$B$4:$B$922,Demands_tra!$A435,'Growth rates'!$C$4:$C$922,$AF435))</f>
        <v>0</v>
      </c>
      <c r="AL435" s="6">
        <f ca="1">IF($AF435="",SUMIFS('Growth rates'!I$4:I$922,'Growth rates'!$B$4:$B$922,Demands_tra!$A435,'Growth rates'!$C$4:$C$922,$AE435),SUMIFS('Growth rates'!I$4:I$922,'Growth rates'!$B$4:$B$922,Demands_tra!$A435,'Growth rates'!$C$4:$C$922,$AF435))</f>
        <v>0</v>
      </c>
      <c r="AM435" s="6">
        <f ca="1">IF($AF435="",SUMIFS('Growth rates'!J$4:J$922,'Growth rates'!$B$4:$B$922,Demands_tra!$A435,'Growth rates'!$C$4:$C$922,$AE435),SUMIFS('Growth rates'!J$4:J$922,'Growth rates'!$B$4:$B$922,Demands_tra!$A435,'Growth rates'!$C$4:$C$922,$AF435))</f>
        <v>0</v>
      </c>
      <c r="AN435" s="6">
        <f ca="1">IF($AF435="",SUMIFS('Growth rates'!K$4:K$922,'Growth rates'!$B$4:$B$922,Demands_tra!$A435,'Growth rates'!$C$4:$C$922,$AE435),SUMIFS('Growth rates'!K$4:K$922,'Growth rates'!$B$4:$B$922,Demands_tra!$A435,'Growth rates'!$C$4:$C$922,$AF435))</f>
        <v>0</v>
      </c>
      <c r="AO435" s="6">
        <f ca="1">IF($AF435="",SUMIFS('Growth rates'!L$4:L$922,'Growth rates'!$B$4:$B$922,Demands_tra!$A435,'Growth rates'!$C$4:$C$922,$AE435),SUMIFS('Growth rates'!L$4:L$922,'Growth rates'!$B$4:$B$922,Demands_tra!$A435,'Growth rates'!$C$4:$C$922,$AF435))</f>
        <v>0</v>
      </c>
      <c r="AP435" s="6">
        <f ca="1">IF($AF435="",SUMIFS('Growth rates'!M$4:M$922,'Growth rates'!$B$4:$B$922,Demands_tra!$A435,'Growth rates'!$C$4:$C$922,$AE435),SUMIFS('Growth rates'!M$4:M$922,'Growth rates'!$B$4:$B$922,Demands_tra!$A435,'Growth rates'!$C$4:$C$922,$AF435))</f>
        <v>0</v>
      </c>
      <c r="AQ435" s="6">
        <f ca="1">IF($AF435="",SUMIFS('Growth rates'!N$4:N$922,'Growth rates'!$B$4:$B$922,Demands_tra!$A435,'Growth rates'!$C$4:$C$922,$AE435),SUMIFS('Growth rates'!N$4:N$922,'Growth rates'!$B$4:$B$922,Demands_tra!$A435,'Growth rates'!$C$4:$C$922,$AF435))</f>
        <v>0</v>
      </c>
      <c r="AR435" s="6">
        <f ca="1">IF($AF435="",SUMIFS('Growth rates'!O$4:O$922,'Growth rates'!$B$4:$B$922,Demands_tra!$A435,'Growth rates'!$C$4:$C$922,$AE435),SUMIFS('Growth rates'!O$4:O$922,'Growth rates'!$B$4:$B$922,Demands_tra!$A435,'Growth rates'!$C$4:$C$922,$AF435))</f>
        <v>0</v>
      </c>
      <c r="AS435" s="6">
        <f ca="1">IF($AF435="",SUMIFS('Growth rates'!P$4:P$922,'Growth rates'!$B$4:$B$922,Demands_tra!$A435,'Growth rates'!$C$4:$C$922,$AE435),SUMIFS('Growth rates'!P$4:P$922,'Growth rates'!$B$4:$B$922,Demands_tra!$A435,'Growth rates'!$C$4:$C$922,$AF435))</f>
        <v>0</v>
      </c>
      <c r="AT435" s="6">
        <f ca="1">IF($AF435="",SUMIFS('Growth rates'!Q$4:Q$922,'Growth rates'!$B$4:$B$922,Demands_tra!$A435,'Growth rates'!$C$4:$C$922,$AE435),SUMIFS('Growth rates'!Q$4:Q$922,'Growth rates'!$B$4:$B$922,Demands_tra!$A435,'Growth rates'!$C$4:$C$922,$AF435))</f>
        <v>0</v>
      </c>
      <c r="AU435" s="6">
        <f ca="1">IF($AF435="",SUMIFS('Growth rates'!R$4:R$922,'Growth rates'!$B$4:$B$922,Demands_tra!$A435,'Growth rates'!$C$4:$C$922,$AE435),SUMIFS('Growth rates'!R$4:R$922,'Growth rates'!$B$4:$B$922,Demands_tra!$A435,'Growth rates'!$C$4:$C$922,$AF435))</f>
        <v>0</v>
      </c>
      <c r="AV435" s="6">
        <f ca="1">IF($AF435="",SUMIFS('Growth rates'!S$4:S$922,'Growth rates'!$B$4:$B$922,Demands_tra!$A435,'Growth rates'!$C$4:$C$922,$AE435),SUMIFS('Growth rates'!S$4:S$922,'Growth rates'!$B$4:$B$922,Demands_tra!$A435,'Growth rates'!$C$4:$C$922,$AF435))</f>
        <v>0</v>
      </c>
      <c r="AW435" s="6">
        <f ca="1">IF($AF435="",SUMIFS('Growth rates'!T$4:T$922,'Growth rates'!$B$4:$B$922,Demands_tra!$A435,'Growth rates'!$C$4:$C$922,$AE435),SUMIFS('Growth rates'!T$4:T$922,'Growth rates'!$B$4:$B$922,Demands_tra!$A435,'Growth rates'!$C$4:$C$922,$AF435))</f>
        <v>0</v>
      </c>
      <c r="AX435" s="6">
        <f ca="1">IF($AF435="",SUMIFS('Growth rates'!U$4:U$922,'Growth rates'!$B$4:$B$922,Demands_tra!$A435,'Growth rates'!$C$4:$C$922,$AE435),SUMIFS('Growth rates'!U$4:U$922,'Growth rates'!$B$4:$B$922,Demands_tra!$A435,'Growth rates'!$C$4:$C$922,$AF435))</f>
        <v>0</v>
      </c>
      <c r="AY435" s="6">
        <f ca="1">IF($AF435="",SUMIFS('Growth rates'!V$4:V$922,'Growth rates'!$B$4:$B$922,Demands_tra!$A435,'Growth rates'!$C$4:$C$922,$AE435),SUMIFS('Growth rates'!V$4:V$922,'Growth rates'!$B$4:$B$922,Demands_tra!$A435,'Growth rates'!$C$4:$C$922,$AF435))</f>
        <v>0</v>
      </c>
      <c r="AZ435" s="6">
        <f ca="1">IF($AF435="",SUMIFS('Growth rates'!W$4:W$922,'Growth rates'!$B$4:$B$922,Demands_tra!$A435,'Growth rates'!$C$4:$C$922,$AE435),SUMIFS('Growth rates'!W$4:W$922,'Growth rates'!$B$4:$B$922,Demands_tra!$A435,'Growth rates'!$C$4:$C$922,$AF435))</f>
        <v>0</v>
      </c>
      <c r="BA435" s="6">
        <f ca="1">IF($AF435="",SUMIFS('Growth rates'!X$4:X$922,'Growth rates'!$B$4:$B$922,Demands_tra!$A435,'Growth rates'!$C$4:$C$922,$AE435),SUMIFS('Growth rates'!X$4:X$922,'Growth rates'!$B$4:$B$922,Demands_tra!$A435,'Growth rates'!$C$4:$C$922,$AF435))</f>
        <v>0</v>
      </c>
      <c r="BB435" s="6">
        <f ca="1">IF($AF435="",SUMIFS('Growth rates'!Y$4:Y$922,'Growth rates'!$B$4:$B$922,Demands_tra!$A435,'Growth rates'!$C$4:$C$922,$AE435),SUMIFS('Growth rates'!Y$4:Y$922,'Growth rates'!$B$4:$B$922,Demands_tra!$A435,'Growth rates'!$C$4:$C$922,$AF435))</f>
        <v>0</v>
      </c>
      <c r="BC435" s="6">
        <f ca="1">IF($AF435="",SUMIFS('Growth rates'!Z$4:Z$922,'Growth rates'!$B$4:$B$922,Demands_tra!$A435,'Growth rates'!$C$4:$C$922,$AE435),SUMIFS('Growth rates'!Z$4:Z$922,'Growth rates'!$B$4:$B$922,Demands_tra!$A435,'Growth rates'!$C$4:$C$922,$AF435))</f>
        <v>0</v>
      </c>
      <c r="BD435" s="6">
        <f ca="1">IF($AF435="",SUMIFS('Growth rates'!AA$4:AA$922,'Growth rates'!$B$4:$B$922,Demands_tra!$A435,'Growth rates'!$C$4:$C$922,$AE435),SUMIFS('Growth rates'!AA$4:AA$922,'Growth rates'!$B$4:$B$922,Demands_tra!$A435,'Growth rates'!$C$4:$C$922,$AF435))</f>
        <v>0</v>
      </c>
      <c r="BE435" s="6">
        <f ca="1">IF($AF435="",SUMIFS('Growth rates'!AB$4:AB$922,'Growth rates'!$B$4:$B$922,Demands_tra!$A435,'Growth rates'!$C$4:$C$922,$AE435),SUMIFS('Growth rates'!AB$4:AB$922,'Growth rates'!$B$4:$B$922,Demands_tra!$A435,'Growth rates'!$C$4:$C$922,$AF435))</f>
        <v>0</v>
      </c>
      <c r="BF435" s="6">
        <f ca="1">IF($AF435="",SUMIFS('Growth rates'!AC$4:AC$922,'Growth rates'!$B$4:$B$922,Demands_tra!$A435,'Growth rates'!$C$4:$C$922,$AE435),SUMIFS('Growth rates'!AC$4:AC$922,'Growth rates'!$B$4:$B$922,Demands_tra!$A435,'Growth rates'!$C$4:$C$922,$AF435))</f>
        <v>0</v>
      </c>
      <c r="BH435" t="e">
        <f ca="1">VLOOKUP($C435,'Default drvr and elast'!$A$4:$F$49,MATCH(VLOOKUP(A435,Classification!$B$4:$D$42,3,FALSE),'Default drvr and elast'!$D$3:$F$3,0)+3,FALSE)</f>
        <v>#N/A</v>
      </c>
      <c r="BJ435" s="6">
        <f ca="1">IF($BI435="",SUMIF(Elasticities!$B$5:$B$52,Demands_tra!$BH435,Elasticities!C$5:C$52),SUMIF(Elasticities!$B$5:$B$52,Demands_tra!$BI435,Elasticities!C$5:C$52))</f>
        <v>0</v>
      </c>
      <c r="BK435" s="6">
        <f ca="1">IF($BI435="",SUMIF(Elasticities!$B$5:$B$52,Demands_tra!$BH435,Elasticities!D$5:D$52),SUMIF(Elasticities!$B$5:$B$52,Demands_tra!$BI435,Elasticities!D$5:D$52))</f>
        <v>0</v>
      </c>
      <c r="BL435" s="6">
        <f ca="1">IF($BI435="",SUMIF(Elasticities!$B$5:$B$52,Demands_tra!$BH435,Elasticities!E$5:E$52),SUMIF(Elasticities!$B$5:$B$52,Demands_tra!$BI435,Elasticities!E$5:E$52))</f>
        <v>0</v>
      </c>
      <c r="BM435" s="6">
        <f ca="1">IF($BI435="",SUMIF(Elasticities!$B$5:$B$52,Demands_tra!$BH435,Elasticities!F$5:F$52),SUMIF(Elasticities!$B$5:$B$52,Demands_tra!$BI435,Elasticities!F$5:F$52))</f>
        <v>0</v>
      </c>
      <c r="BN435" s="6">
        <f ca="1">IF($BI435="",SUMIF(Elasticities!$B$5:$B$52,Demands_tra!$BH435,Elasticities!G$5:G$52),SUMIF(Elasticities!$B$5:$B$52,Demands_tra!$BI435,Elasticities!G$5:G$52))</f>
        <v>0</v>
      </c>
      <c r="BO435" s="6">
        <f ca="1">IF($BI435="",SUMIF(Elasticities!$B$5:$B$52,Demands_tra!$BH435,Elasticities!H$5:H$52),SUMIF(Elasticities!$B$5:$B$52,Demands_tra!$BI435,Elasticities!H$5:H$52))</f>
        <v>0</v>
      </c>
      <c r="BP435" s="6">
        <f ca="1">IF($BI435="",SUMIF(Elasticities!$B$5:$B$52,Demands_tra!$BH435,Elasticities!I$5:I$52),SUMIF(Elasticities!$B$5:$B$52,Demands_tra!$BI435,Elasticities!I$5:I$52))</f>
        <v>0</v>
      </c>
      <c r="BQ435" s="6">
        <f ca="1">IF($BI435="",SUMIF(Elasticities!$B$5:$B$52,Demands_tra!$BH435,Elasticities!J$5:J$52),SUMIF(Elasticities!$B$5:$B$52,Demands_tra!$BI435,Elasticities!J$5:J$52))</f>
        <v>0</v>
      </c>
      <c r="BR435" s="6">
        <f ca="1">IF($BI435="",SUMIF(Elasticities!$B$5:$B$52,Demands_tra!$BH435,Elasticities!K$5:K$52),SUMIF(Elasticities!$B$5:$B$52,Demands_tra!$BI435,Elasticities!K$5:K$52))</f>
        <v>0</v>
      </c>
      <c r="BS435" s="6">
        <f ca="1">IF($BI435="",SUMIF(Elasticities!$B$5:$B$52,Demands_tra!$BH435,Elasticities!L$5:L$52),SUMIF(Elasticities!$B$5:$B$52,Demands_tra!$BI435,Elasticities!L$5:L$52))</f>
        <v>0</v>
      </c>
      <c r="BT435" s="6">
        <f ca="1">IF($BI435="",SUMIF(Elasticities!$B$5:$B$52,Demands_tra!$BH435,Elasticities!M$5:M$52),SUMIF(Elasticities!$B$5:$B$52,Demands_tra!$BI435,Elasticities!M$5:M$52))</f>
        <v>0</v>
      </c>
      <c r="BU435" s="6">
        <f ca="1">IF($BI435="",SUMIF(Elasticities!$B$5:$B$52,Demands_tra!$BH435,Elasticities!N$5:N$52),SUMIF(Elasticities!$B$5:$B$52,Demands_tra!$BI435,Elasticities!N$5:N$52))</f>
        <v>0</v>
      </c>
      <c r="BV435" s="6">
        <f ca="1">IF($BI435="",SUMIF(Elasticities!$B$5:$B$52,Demands_tra!$BH435,Elasticities!O$5:O$52),SUMIF(Elasticities!$B$5:$B$52,Demands_tra!$BI435,Elasticities!O$5:O$52))</f>
        <v>0</v>
      </c>
      <c r="BW435" s="6">
        <f ca="1">IF($BI435="",SUMIF(Elasticities!$B$5:$B$52,Demands_tra!$BH435,Elasticities!P$5:P$52),SUMIF(Elasticities!$B$5:$B$52,Demands_tra!$BI435,Elasticities!P$5:P$52))</f>
        <v>0</v>
      </c>
      <c r="BX435" s="6">
        <f ca="1">IF($BI435="",SUMIF(Elasticities!$B$5:$B$52,Demands_tra!$BH435,Elasticities!Q$5:Q$52),SUMIF(Elasticities!$B$5:$B$52,Demands_tra!$BI435,Elasticities!Q$5:Q$52))</f>
        <v>0</v>
      </c>
      <c r="BY435" s="6">
        <f ca="1">IF($BI435="",SUMIF(Elasticities!$B$5:$B$52,Demands_tra!$BH435,Elasticities!R$5:R$52),SUMIF(Elasticities!$B$5:$B$52,Demands_tra!$BI435,Elasticities!R$5:R$52))</f>
        <v>0</v>
      </c>
      <c r="BZ435" s="6">
        <f ca="1">IF($BI435="",SUMIF(Elasticities!$B$5:$B$52,Demands_tra!$BH435,Elasticities!S$5:S$52),SUMIF(Elasticities!$B$5:$B$52,Demands_tra!$BI435,Elasticities!S$5:S$52))</f>
        <v>0</v>
      </c>
      <c r="CA435" s="6">
        <f ca="1">IF($BI435="",SUMIF(Elasticities!$B$5:$B$52,Demands_tra!$BH435,Elasticities!T$5:T$52),SUMIF(Elasticities!$B$5:$B$52,Demands_tra!$BI435,Elasticities!T$5:T$52))</f>
        <v>0</v>
      </c>
      <c r="CB435" s="6">
        <f ca="1">IF($BI435="",SUMIF(Elasticities!$B$5:$B$52,Demands_tra!$BH435,Elasticities!U$5:U$52),SUMIF(Elasticities!$B$5:$B$52,Demands_tra!$BI435,Elasticities!U$5:U$52))</f>
        <v>0</v>
      </c>
      <c r="CC435" s="6">
        <f ca="1">IF($BI435="",SUMIF(Elasticities!$B$5:$B$52,Demands_tra!$BH435,Elasticities!V$5:V$52),SUMIF(Elasticities!$B$5:$B$52,Demands_tra!$BI435,Elasticities!V$5:V$52))</f>
        <v>0</v>
      </c>
      <c r="CD435" s="6">
        <f ca="1">IF($BI435="",SUMIF(Elasticities!$B$5:$B$52,Demands_tra!$BH435,Elasticities!W$5:W$52),SUMIF(Elasticities!$B$5:$B$52,Demands_tra!$BI435,Elasticities!W$5:W$52))</f>
        <v>0</v>
      </c>
      <c r="CE435" s="6">
        <f ca="1">IF($BI435="",SUMIF(Elasticities!$B$5:$B$52,Demands_tra!$BH435,Elasticities!X$5:X$52),SUMIF(Elasticities!$B$5:$B$52,Demands_tra!$BI435,Elasticities!X$5:X$52))</f>
        <v>0</v>
      </c>
      <c r="CF435" s="6">
        <f ca="1">IF($BI435="",SUMIF(Elasticities!$B$5:$B$52,Demands_tra!$BH435,Elasticities!Y$5:Y$52),SUMIF(Elasticities!$B$5:$B$52,Demands_tra!$BI435,Elasticities!Y$5:Y$52))</f>
        <v>0</v>
      </c>
      <c r="CG435" s="6">
        <f ca="1">IF($BI435="",SUMIF(Elasticities!$B$5:$B$52,Demands_tra!$BH435,Elasticities!Z$5:Z$52),SUMIF(Elasticities!$B$5:$B$52,Demands_tra!$BI435,Elasticities!Z$5:Z$52))</f>
        <v>0</v>
      </c>
      <c r="CH435" s="6">
        <f ca="1">IF($BI435="",SUMIF(Elasticities!$B$5:$B$52,Demands_tra!$BH435,Elasticities!AA$5:AA$52),SUMIF(Elasticities!$B$5:$B$52,Demands_tra!$BI435,Elasticities!AA$5:AA$52))</f>
        <v>0</v>
      </c>
      <c r="CI435" s="6">
        <f ca="1">IF($BI435="",SUMIF(Elasticities!$B$5:$B$52,Demands_tra!$BH435,Elasticities!AB$5:AB$52),SUMIF(Elasticities!$B$5:$B$52,Demands_tra!$BI435,Elasticities!AB$5:AB$52))</f>
        <v>0</v>
      </c>
    </row>
    <row r="436" spans="1:87">
      <c r="A436" t="str">
        <f>IF(BYDem_tra!B435="","\I:",BYDem_tra!B435)</f>
        <v>\I:</v>
      </c>
      <c r="B436">
        <f>BYDem_tra!E435</f>
        <v>0</v>
      </c>
      <c r="C436">
        <f t="shared" si="272"/>
        <v>0</v>
      </c>
      <c r="D436" s="3">
        <f>SUMIFS(BYDem_tra!$M$2:$M$2000,BYDem_tra!$B$2:$B$2000,Demands_tra!$A436,BYDem_tra!$E$2:$E$2000,Demands_tra!$B436)</f>
        <v>0</v>
      </c>
      <c r="E436" s="3" t="e">
        <f ca="1" t="shared" si="273"/>
        <v>#DIV/0!</v>
      </c>
      <c r="F436" s="3" t="e">
        <f ca="1" t="shared" si="274"/>
        <v>#DIV/0!</v>
      </c>
      <c r="G436" s="3" t="e">
        <f ca="1" t="shared" si="275"/>
        <v>#DIV/0!</v>
      </c>
      <c r="H436" s="3" t="e">
        <f ca="1" t="shared" si="276"/>
        <v>#DIV/0!</v>
      </c>
      <c r="I436" s="3" t="e">
        <f ca="1" t="shared" si="277"/>
        <v>#DIV/0!</v>
      </c>
      <c r="J436" s="3" t="e">
        <f ca="1" t="shared" si="278"/>
        <v>#DIV/0!</v>
      </c>
      <c r="K436" s="3" t="e">
        <f ca="1" t="shared" si="279"/>
        <v>#DIV/0!</v>
      </c>
      <c r="L436" s="3" t="e">
        <f ca="1" t="shared" si="280"/>
        <v>#DIV/0!</v>
      </c>
      <c r="M436" s="3" t="e">
        <f ca="1" t="shared" si="281"/>
        <v>#DIV/0!</v>
      </c>
      <c r="N436" s="3" t="e">
        <f ca="1" t="shared" si="282"/>
        <v>#DIV/0!</v>
      </c>
      <c r="O436" s="3" t="e">
        <f ca="1" t="shared" si="283"/>
        <v>#DIV/0!</v>
      </c>
      <c r="P436" s="3" t="e">
        <f ca="1" t="shared" si="284"/>
        <v>#DIV/0!</v>
      </c>
      <c r="Q436" s="3" t="e">
        <f ca="1" t="shared" si="285"/>
        <v>#DIV/0!</v>
      </c>
      <c r="R436" s="3" t="e">
        <f ca="1" t="shared" si="286"/>
        <v>#DIV/0!</v>
      </c>
      <c r="S436" s="3" t="e">
        <f ca="1" t="shared" si="287"/>
        <v>#DIV/0!</v>
      </c>
      <c r="T436" s="3" t="e">
        <f ca="1" t="shared" si="288"/>
        <v>#DIV/0!</v>
      </c>
      <c r="U436" s="3" t="e">
        <f ca="1" t="shared" si="289"/>
        <v>#DIV/0!</v>
      </c>
      <c r="V436" s="3" t="e">
        <f ca="1" t="shared" si="264"/>
        <v>#DIV/0!</v>
      </c>
      <c r="W436" s="3" t="e">
        <f ca="1" t="shared" si="265"/>
        <v>#DIV/0!</v>
      </c>
      <c r="X436" s="3" t="e">
        <f ca="1" t="shared" si="266"/>
        <v>#DIV/0!</v>
      </c>
      <c r="Y436" s="3" t="e">
        <f ca="1" t="shared" si="267"/>
        <v>#DIV/0!</v>
      </c>
      <c r="Z436" s="3" t="e">
        <f ca="1" t="shared" si="268"/>
        <v>#DIV/0!</v>
      </c>
      <c r="AA436" s="3" t="e">
        <f ca="1" t="shared" si="269"/>
        <v>#DIV/0!</v>
      </c>
      <c r="AB436" s="3" t="e">
        <f ca="1" t="shared" si="270"/>
        <v>#DIV/0!</v>
      </c>
      <c r="AC436" s="3" t="e">
        <f ca="1" t="shared" si="271"/>
        <v>#DIV/0!</v>
      </c>
      <c r="AE436" s="4" t="e">
        <f ca="1">VLOOKUP($C436,'Default drvr and elast'!$A$4:$C$49,MATCH(VLOOKUP(A436,Classification!$B$4:$D$99,2,FALSE),'Default drvr and elast'!$A$3:$C$3,0),FALSE)</f>
        <v>#N/A</v>
      </c>
      <c r="AF436" s="4"/>
      <c r="AG436" s="6">
        <f ca="1">IF($AF436="",SUMIFS('Growth rates'!D$4:D$922,'Growth rates'!$B$4:$B$922,Demands_tra!$A436,'Growth rates'!$C$4:$C$922,$AE436),SUMIFS('Growth rates'!D$4:D$922,'Growth rates'!$B$4:$B$922,Demands_tra!$A436,'Growth rates'!$C$4:$C$922,$AF436))</f>
        <v>0</v>
      </c>
      <c r="AH436" s="6">
        <f ca="1">IF($AF436="",SUMIFS('Growth rates'!E$4:E$922,'Growth rates'!$B$4:$B$922,Demands_tra!$A436,'Growth rates'!$C$4:$C$922,$AE436),SUMIFS('Growth rates'!E$4:E$922,'Growth rates'!$B$4:$B$922,Demands_tra!$A436,'Growth rates'!$C$4:$C$922,$AF436))</f>
        <v>0</v>
      </c>
      <c r="AI436" s="6">
        <f ca="1">IF($AF436="",SUMIFS('Growth rates'!F$4:F$922,'Growth rates'!$B$4:$B$922,Demands_tra!$A436,'Growth rates'!$C$4:$C$922,$AE436),SUMIFS('Growth rates'!F$4:F$922,'Growth rates'!$B$4:$B$922,Demands_tra!$A436,'Growth rates'!$C$4:$C$922,$AF436))</f>
        <v>0</v>
      </c>
      <c r="AJ436" s="6">
        <f ca="1">IF($AF436="",SUMIFS('Growth rates'!G$4:G$922,'Growth rates'!$B$4:$B$922,Demands_tra!$A436,'Growth rates'!$C$4:$C$922,$AE436),SUMIFS('Growth rates'!G$4:G$922,'Growth rates'!$B$4:$B$922,Demands_tra!$A436,'Growth rates'!$C$4:$C$922,$AF436))</f>
        <v>0</v>
      </c>
      <c r="AK436" s="6">
        <f ca="1">IF($AF436="",SUMIFS('Growth rates'!H$4:H$922,'Growth rates'!$B$4:$B$922,Demands_tra!$A436,'Growth rates'!$C$4:$C$922,$AE436),SUMIFS('Growth rates'!H$4:H$922,'Growth rates'!$B$4:$B$922,Demands_tra!$A436,'Growth rates'!$C$4:$C$922,$AF436))</f>
        <v>0</v>
      </c>
      <c r="AL436" s="6">
        <f ca="1">IF($AF436="",SUMIFS('Growth rates'!I$4:I$922,'Growth rates'!$B$4:$B$922,Demands_tra!$A436,'Growth rates'!$C$4:$C$922,$AE436),SUMIFS('Growth rates'!I$4:I$922,'Growth rates'!$B$4:$B$922,Demands_tra!$A436,'Growth rates'!$C$4:$C$922,$AF436))</f>
        <v>0</v>
      </c>
      <c r="AM436" s="6">
        <f ca="1">IF($AF436="",SUMIFS('Growth rates'!J$4:J$922,'Growth rates'!$B$4:$B$922,Demands_tra!$A436,'Growth rates'!$C$4:$C$922,$AE436),SUMIFS('Growth rates'!J$4:J$922,'Growth rates'!$B$4:$B$922,Demands_tra!$A436,'Growth rates'!$C$4:$C$922,$AF436))</f>
        <v>0</v>
      </c>
      <c r="AN436" s="6">
        <f ca="1">IF($AF436="",SUMIFS('Growth rates'!K$4:K$922,'Growth rates'!$B$4:$B$922,Demands_tra!$A436,'Growth rates'!$C$4:$C$922,$AE436),SUMIFS('Growth rates'!K$4:K$922,'Growth rates'!$B$4:$B$922,Demands_tra!$A436,'Growth rates'!$C$4:$C$922,$AF436))</f>
        <v>0</v>
      </c>
      <c r="AO436" s="6">
        <f ca="1">IF($AF436="",SUMIFS('Growth rates'!L$4:L$922,'Growth rates'!$B$4:$B$922,Demands_tra!$A436,'Growth rates'!$C$4:$C$922,$AE436),SUMIFS('Growth rates'!L$4:L$922,'Growth rates'!$B$4:$B$922,Demands_tra!$A436,'Growth rates'!$C$4:$C$922,$AF436))</f>
        <v>0</v>
      </c>
      <c r="AP436" s="6">
        <f ca="1">IF($AF436="",SUMIFS('Growth rates'!M$4:M$922,'Growth rates'!$B$4:$B$922,Demands_tra!$A436,'Growth rates'!$C$4:$C$922,$AE436),SUMIFS('Growth rates'!M$4:M$922,'Growth rates'!$B$4:$B$922,Demands_tra!$A436,'Growth rates'!$C$4:$C$922,$AF436))</f>
        <v>0</v>
      </c>
      <c r="AQ436" s="6">
        <f ca="1">IF($AF436="",SUMIFS('Growth rates'!N$4:N$922,'Growth rates'!$B$4:$B$922,Demands_tra!$A436,'Growth rates'!$C$4:$C$922,$AE436),SUMIFS('Growth rates'!N$4:N$922,'Growth rates'!$B$4:$B$922,Demands_tra!$A436,'Growth rates'!$C$4:$C$922,$AF436))</f>
        <v>0</v>
      </c>
      <c r="AR436" s="6">
        <f ca="1">IF($AF436="",SUMIFS('Growth rates'!O$4:O$922,'Growth rates'!$B$4:$B$922,Demands_tra!$A436,'Growth rates'!$C$4:$C$922,$AE436),SUMIFS('Growth rates'!O$4:O$922,'Growth rates'!$B$4:$B$922,Demands_tra!$A436,'Growth rates'!$C$4:$C$922,$AF436))</f>
        <v>0</v>
      </c>
      <c r="AS436" s="6">
        <f ca="1">IF($AF436="",SUMIFS('Growth rates'!P$4:P$922,'Growth rates'!$B$4:$B$922,Demands_tra!$A436,'Growth rates'!$C$4:$C$922,$AE436),SUMIFS('Growth rates'!P$4:P$922,'Growth rates'!$B$4:$B$922,Demands_tra!$A436,'Growth rates'!$C$4:$C$922,$AF436))</f>
        <v>0</v>
      </c>
      <c r="AT436" s="6">
        <f ca="1">IF($AF436="",SUMIFS('Growth rates'!Q$4:Q$922,'Growth rates'!$B$4:$B$922,Demands_tra!$A436,'Growth rates'!$C$4:$C$922,$AE436),SUMIFS('Growth rates'!Q$4:Q$922,'Growth rates'!$B$4:$B$922,Demands_tra!$A436,'Growth rates'!$C$4:$C$922,$AF436))</f>
        <v>0</v>
      </c>
      <c r="AU436" s="6">
        <f ca="1">IF($AF436="",SUMIFS('Growth rates'!R$4:R$922,'Growth rates'!$B$4:$B$922,Demands_tra!$A436,'Growth rates'!$C$4:$C$922,$AE436),SUMIFS('Growth rates'!R$4:R$922,'Growth rates'!$B$4:$B$922,Demands_tra!$A436,'Growth rates'!$C$4:$C$922,$AF436))</f>
        <v>0</v>
      </c>
      <c r="AV436" s="6">
        <f ca="1">IF($AF436="",SUMIFS('Growth rates'!S$4:S$922,'Growth rates'!$B$4:$B$922,Demands_tra!$A436,'Growth rates'!$C$4:$C$922,$AE436),SUMIFS('Growth rates'!S$4:S$922,'Growth rates'!$B$4:$B$922,Demands_tra!$A436,'Growth rates'!$C$4:$C$922,$AF436))</f>
        <v>0</v>
      </c>
      <c r="AW436" s="6">
        <f ca="1">IF($AF436="",SUMIFS('Growth rates'!T$4:T$922,'Growth rates'!$B$4:$B$922,Demands_tra!$A436,'Growth rates'!$C$4:$C$922,$AE436),SUMIFS('Growth rates'!T$4:T$922,'Growth rates'!$B$4:$B$922,Demands_tra!$A436,'Growth rates'!$C$4:$C$922,$AF436))</f>
        <v>0</v>
      </c>
      <c r="AX436" s="6">
        <f ca="1">IF($AF436="",SUMIFS('Growth rates'!U$4:U$922,'Growth rates'!$B$4:$B$922,Demands_tra!$A436,'Growth rates'!$C$4:$C$922,$AE436),SUMIFS('Growth rates'!U$4:U$922,'Growth rates'!$B$4:$B$922,Demands_tra!$A436,'Growth rates'!$C$4:$C$922,$AF436))</f>
        <v>0</v>
      </c>
      <c r="AY436" s="6">
        <f ca="1">IF($AF436="",SUMIFS('Growth rates'!V$4:V$922,'Growth rates'!$B$4:$B$922,Demands_tra!$A436,'Growth rates'!$C$4:$C$922,$AE436),SUMIFS('Growth rates'!V$4:V$922,'Growth rates'!$B$4:$B$922,Demands_tra!$A436,'Growth rates'!$C$4:$C$922,$AF436))</f>
        <v>0</v>
      </c>
      <c r="AZ436" s="6">
        <f ca="1">IF($AF436="",SUMIFS('Growth rates'!W$4:W$922,'Growth rates'!$B$4:$B$922,Demands_tra!$A436,'Growth rates'!$C$4:$C$922,$AE436),SUMIFS('Growth rates'!W$4:W$922,'Growth rates'!$B$4:$B$922,Demands_tra!$A436,'Growth rates'!$C$4:$C$922,$AF436))</f>
        <v>0</v>
      </c>
      <c r="BA436" s="6">
        <f ca="1">IF($AF436="",SUMIFS('Growth rates'!X$4:X$922,'Growth rates'!$B$4:$B$922,Demands_tra!$A436,'Growth rates'!$C$4:$C$922,$AE436),SUMIFS('Growth rates'!X$4:X$922,'Growth rates'!$B$4:$B$922,Demands_tra!$A436,'Growth rates'!$C$4:$C$922,$AF436))</f>
        <v>0</v>
      </c>
      <c r="BB436" s="6">
        <f ca="1">IF($AF436="",SUMIFS('Growth rates'!Y$4:Y$922,'Growth rates'!$B$4:$B$922,Demands_tra!$A436,'Growth rates'!$C$4:$C$922,$AE436),SUMIFS('Growth rates'!Y$4:Y$922,'Growth rates'!$B$4:$B$922,Demands_tra!$A436,'Growth rates'!$C$4:$C$922,$AF436))</f>
        <v>0</v>
      </c>
      <c r="BC436" s="6">
        <f ca="1">IF($AF436="",SUMIFS('Growth rates'!Z$4:Z$922,'Growth rates'!$B$4:$B$922,Demands_tra!$A436,'Growth rates'!$C$4:$C$922,$AE436),SUMIFS('Growth rates'!Z$4:Z$922,'Growth rates'!$B$4:$B$922,Demands_tra!$A436,'Growth rates'!$C$4:$C$922,$AF436))</f>
        <v>0</v>
      </c>
      <c r="BD436" s="6">
        <f ca="1">IF($AF436="",SUMIFS('Growth rates'!AA$4:AA$922,'Growth rates'!$B$4:$B$922,Demands_tra!$A436,'Growth rates'!$C$4:$C$922,$AE436),SUMIFS('Growth rates'!AA$4:AA$922,'Growth rates'!$B$4:$B$922,Demands_tra!$A436,'Growth rates'!$C$4:$C$922,$AF436))</f>
        <v>0</v>
      </c>
      <c r="BE436" s="6">
        <f ca="1">IF($AF436="",SUMIFS('Growth rates'!AB$4:AB$922,'Growth rates'!$B$4:$B$922,Demands_tra!$A436,'Growth rates'!$C$4:$C$922,$AE436),SUMIFS('Growth rates'!AB$4:AB$922,'Growth rates'!$B$4:$B$922,Demands_tra!$A436,'Growth rates'!$C$4:$C$922,$AF436))</f>
        <v>0</v>
      </c>
      <c r="BF436" s="6">
        <f ca="1">IF($AF436="",SUMIFS('Growth rates'!AC$4:AC$922,'Growth rates'!$B$4:$B$922,Demands_tra!$A436,'Growth rates'!$C$4:$C$922,$AE436),SUMIFS('Growth rates'!AC$4:AC$922,'Growth rates'!$B$4:$B$922,Demands_tra!$A436,'Growth rates'!$C$4:$C$922,$AF436))</f>
        <v>0</v>
      </c>
      <c r="BH436" t="e">
        <f ca="1">VLOOKUP($C436,'Default drvr and elast'!$A$4:$F$49,MATCH(VLOOKUP(A436,Classification!$B$4:$D$42,3,FALSE),'Default drvr and elast'!$D$3:$F$3,0)+3,FALSE)</f>
        <v>#N/A</v>
      </c>
      <c r="BJ436" s="6">
        <f ca="1">IF($BI436="",SUMIF(Elasticities!$B$5:$B$52,Demands_tra!$BH436,Elasticities!C$5:C$52),SUMIF(Elasticities!$B$5:$B$52,Demands_tra!$BI436,Elasticities!C$5:C$52))</f>
        <v>0</v>
      </c>
      <c r="BK436" s="6">
        <f ca="1">IF($BI436="",SUMIF(Elasticities!$B$5:$B$52,Demands_tra!$BH436,Elasticities!D$5:D$52),SUMIF(Elasticities!$B$5:$B$52,Demands_tra!$BI436,Elasticities!D$5:D$52))</f>
        <v>0</v>
      </c>
      <c r="BL436" s="6">
        <f ca="1">IF($BI436="",SUMIF(Elasticities!$B$5:$B$52,Demands_tra!$BH436,Elasticities!E$5:E$52),SUMIF(Elasticities!$B$5:$B$52,Demands_tra!$BI436,Elasticities!E$5:E$52))</f>
        <v>0</v>
      </c>
      <c r="BM436" s="6">
        <f ca="1">IF($BI436="",SUMIF(Elasticities!$B$5:$B$52,Demands_tra!$BH436,Elasticities!F$5:F$52),SUMIF(Elasticities!$B$5:$B$52,Demands_tra!$BI436,Elasticities!F$5:F$52))</f>
        <v>0</v>
      </c>
      <c r="BN436" s="6">
        <f ca="1">IF($BI436="",SUMIF(Elasticities!$B$5:$B$52,Demands_tra!$BH436,Elasticities!G$5:G$52),SUMIF(Elasticities!$B$5:$B$52,Demands_tra!$BI436,Elasticities!G$5:G$52))</f>
        <v>0</v>
      </c>
      <c r="BO436" s="6">
        <f ca="1">IF($BI436="",SUMIF(Elasticities!$B$5:$B$52,Demands_tra!$BH436,Elasticities!H$5:H$52),SUMIF(Elasticities!$B$5:$B$52,Demands_tra!$BI436,Elasticities!H$5:H$52))</f>
        <v>0</v>
      </c>
      <c r="BP436" s="6">
        <f ca="1">IF($BI436="",SUMIF(Elasticities!$B$5:$B$52,Demands_tra!$BH436,Elasticities!I$5:I$52),SUMIF(Elasticities!$B$5:$B$52,Demands_tra!$BI436,Elasticities!I$5:I$52))</f>
        <v>0</v>
      </c>
      <c r="BQ436" s="6">
        <f ca="1">IF($BI436="",SUMIF(Elasticities!$B$5:$B$52,Demands_tra!$BH436,Elasticities!J$5:J$52),SUMIF(Elasticities!$B$5:$B$52,Demands_tra!$BI436,Elasticities!J$5:J$52))</f>
        <v>0</v>
      </c>
      <c r="BR436" s="6">
        <f ca="1">IF($BI436="",SUMIF(Elasticities!$B$5:$B$52,Demands_tra!$BH436,Elasticities!K$5:K$52),SUMIF(Elasticities!$B$5:$B$52,Demands_tra!$BI436,Elasticities!K$5:K$52))</f>
        <v>0</v>
      </c>
      <c r="BS436" s="6">
        <f ca="1">IF($BI436="",SUMIF(Elasticities!$B$5:$B$52,Demands_tra!$BH436,Elasticities!L$5:L$52),SUMIF(Elasticities!$B$5:$B$52,Demands_tra!$BI436,Elasticities!L$5:L$52))</f>
        <v>0</v>
      </c>
      <c r="BT436" s="6">
        <f ca="1">IF($BI436="",SUMIF(Elasticities!$B$5:$B$52,Demands_tra!$BH436,Elasticities!M$5:M$52),SUMIF(Elasticities!$B$5:$B$52,Demands_tra!$BI436,Elasticities!M$5:M$52))</f>
        <v>0</v>
      </c>
      <c r="BU436" s="6">
        <f ca="1">IF($BI436="",SUMIF(Elasticities!$B$5:$B$52,Demands_tra!$BH436,Elasticities!N$5:N$52),SUMIF(Elasticities!$B$5:$B$52,Demands_tra!$BI436,Elasticities!N$5:N$52))</f>
        <v>0</v>
      </c>
      <c r="BV436" s="6">
        <f ca="1">IF($BI436="",SUMIF(Elasticities!$B$5:$B$52,Demands_tra!$BH436,Elasticities!O$5:O$52),SUMIF(Elasticities!$B$5:$B$52,Demands_tra!$BI436,Elasticities!O$5:O$52))</f>
        <v>0</v>
      </c>
      <c r="BW436" s="6">
        <f ca="1">IF($BI436="",SUMIF(Elasticities!$B$5:$B$52,Demands_tra!$BH436,Elasticities!P$5:P$52),SUMIF(Elasticities!$B$5:$B$52,Demands_tra!$BI436,Elasticities!P$5:P$52))</f>
        <v>0</v>
      </c>
      <c r="BX436" s="6">
        <f ca="1">IF($BI436="",SUMIF(Elasticities!$B$5:$B$52,Demands_tra!$BH436,Elasticities!Q$5:Q$52),SUMIF(Elasticities!$B$5:$B$52,Demands_tra!$BI436,Elasticities!Q$5:Q$52))</f>
        <v>0</v>
      </c>
      <c r="BY436" s="6">
        <f ca="1">IF($BI436="",SUMIF(Elasticities!$B$5:$B$52,Demands_tra!$BH436,Elasticities!R$5:R$52),SUMIF(Elasticities!$B$5:$B$52,Demands_tra!$BI436,Elasticities!R$5:R$52))</f>
        <v>0</v>
      </c>
      <c r="BZ436" s="6">
        <f ca="1">IF($BI436="",SUMIF(Elasticities!$B$5:$B$52,Demands_tra!$BH436,Elasticities!S$5:S$52),SUMIF(Elasticities!$B$5:$B$52,Demands_tra!$BI436,Elasticities!S$5:S$52))</f>
        <v>0</v>
      </c>
      <c r="CA436" s="6">
        <f ca="1">IF($BI436="",SUMIF(Elasticities!$B$5:$B$52,Demands_tra!$BH436,Elasticities!T$5:T$52),SUMIF(Elasticities!$B$5:$B$52,Demands_tra!$BI436,Elasticities!T$5:T$52))</f>
        <v>0</v>
      </c>
      <c r="CB436" s="6">
        <f ca="1">IF($BI436="",SUMIF(Elasticities!$B$5:$B$52,Demands_tra!$BH436,Elasticities!U$5:U$52),SUMIF(Elasticities!$B$5:$B$52,Demands_tra!$BI436,Elasticities!U$5:U$52))</f>
        <v>0</v>
      </c>
      <c r="CC436" s="6">
        <f ca="1">IF($BI436="",SUMIF(Elasticities!$B$5:$B$52,Demands_tra!$BH436,Elasticities!V$5:V$52),SUMIF(Elasticities!$B$5:$B$52,Demands_tra!$BI436,Elasticities!V$5:V$52))</f>
        <v>0</v>
      </c>
      <c r="CD436" s="6">
        <f ca="1">IF($BI436="",SUMIF(Elasticities!$B$5:$B$52,Demands_tra!$BH436,Elasticities!W$5:W$52),SUMIF(Elasticities!$B$5:$B$52,Demands_tra!$BI436,Elasticities!W$5:W$52))</f>
        <v>0</v>
      </c>
      <c r="CE436" s="6">
        <f ca="1">IF($BI436="",SUMIF(Elasticities!$B$5:$B$52,Demands_tra!$BH436,Elasticities!X$5:X$52),SUMIF(Elasticities!$B$5:$B$52,Demands_tra!$BI436,Elasticities!X$5:X$52))</f>
        <v>0</v>
      </c>
      <c r="CF436" s="6">
        <f ca="1">IF($BI436="",SUMIF(Elasticities!$B$5:$B$52,Demands_tra!$BH436,Elasticities!Y$5:Y$52),SUMIF(Elasticities!$B$5:$B$52,Demands_tra!$BI436,Elasticities!Y$5:Y$52))</f>
        <v>0</v>
      </c>
      <c r="CG436" s="6">
        <f ca="1">IF($BI436="",SUMIF(Elasticities!$B$5:$B$52,Demands_tra!$BH436,Elasticities!Z$5:Z$52),SUMIF(Elasticities!$B$5:$B$52,Demands_tra!$BI436,Elasticities!Z$5:Z$52))</f>
        <v>0</v>
      </c>
      <c r="CH436" s="6">
        <f ca="1">IF($BI436="",SUMIF(Elasticities!$B$5:$B$52,Demands_tra!$BH436,Elasticities!AA$5:AA$52),SUMIF(Elasticities!$B$5:$B$52,Demands_tra!$BI436,Elasticities!AA$5:AA$52))</f>
        <v>0</v>
      </c>
      <c r="CI436" s="6">
        <f ca="1">IF($BI436="",SUMIF(Elasticities!$B$5:$B$52,Demands_tra!$BH436,Elasticities!AB$5:AB$52),SUMIF(Elasticities!$B$5:$B$52,Demands_tra!$BI436,Elasticities!AB$5:AB$52))</f>
        <v>0</v>
      </c>
    </row>
    <row r="437" spans="1:87">
      <c r="A437" t="str">
        <f>IF(BYDem_tra!B436="","\I:",BYDem_tra!B436)</f>
        <v>\I:</v>
      </c>
      <c r="B437">
        <f>BYDem_tra!E436</f>
        <v>0</v>
      </c>
      <c r="C437">
        <f t="shared" si="272"/>
        <v>0</v>
      </c>
      <c r="D437" s="3">
        <f>SUMIFS(BYDem_tra!$M$2:$M$2000,BYDem_tra!$B$2:$B$2000,Demands_tra!$A437,BYDem_tra!$E$2:$E$2000,Demands_tra!$B437)</f>
        <v>0</v>
      </c>
      <c r="E437" s="3" t="e">
        <f ca="1" t="shared" si="273"/>
        <v>#DIV/0!</v>
      </c>
      <c r="F437" s="3" t="e">
        <f ca="1" t="shared" si="274"/>
        <v>#DIV/0!</v>
      </c>
      <c r="G437" s="3" t="e">
        <f ca="1" t="shared" si="275"/>
        <v>#DIV/0!</v>
      </c>
      <c r="H437" s="3" t="e">
        <f ca="1" t="shared" si="276"/>
        <v>#DIV/0!</v>
      </c>
      <c r="I437" s="3" t="e">
        <f ca="1" t="shared" si="277"/>
        <v>#DIV/0!</v>
      </c>
      <c r="J437" s="3" t="e">
        <f ca="1" t="shared" si="278"/>
        <v>#DIV/0!</v>
      </c>
      <c r="K437" s="3" t="e">
        <f ca="1" t="shared" si="279"/>
        <v>#DIV/0!</v>
      </c>
      <c r="L437" s="3" t="e">
        <f ca="1" t="shared" si="280"/>
        <v>#DIV/0!</v>
      </c>
      <c r="M437" s="3" t="e">
        <f ca="1" t="shared" si="281"/>
        <v>#DIV/0!</v>
      </c>
      <c r="N437" s="3" t="e">
        <f ca="1" t="shared" si="282"/>
        <v>#DIV/0!</v>
      </c>
      <c r="O437" s="3" t="e">
        <f ca="1" t="shared" si="283"/>
        <v>#DIV/0!</v>
      </c>
      <c r="P437" s="3" t="e">
        <f ca="1" t="shared" si="284"/>
        <v>#DIV/0!</v>
      </c>
      <c r="Q437" s="3" t="e">
        <f ca="1" t="shared" si="285"/>
        <v>#DIV/0!</v>
      </c>
      <c r="R437" s="3" t="e">
        <f ca="1" t="shared" si="286"/>
        <v>#DIV/0!</v>
      </c>
      <c r="S437" s="3" t="e">
        <f ca="1" t="shared" si="287"/>
        <v>#DIV/0!</v>
      </c>
      <c r="T437" s="3" t="e">
        <f ca="1" t="shared" si="288"/>
        <v>#DIV/0!</v>
      </c>
      <c r="U437" s="3" t="e">
        <f ca="1" t="shared" si="289"/>
        <v>#DIV/0!</v>
      </c>
      <c r="V437" s="3" t="e">
        <f ca="1" t="shared" si="264"/>
        <v>#DIV/0!</v>
      </c>
      <c r="W437" s="3" t="e">
        <f ca="1" t="shared" si="265"/>
        <v>#DIV/0!</v>
      </c>
      <c r="X437" s="3" t="e">
        <f ca="1" t="shared" si="266"/>
        <v>#DIV/0!</v>
      </c>
      <c r="Y437" s="3" t="e">
        <f ca="1" t="shared" si="267"/>
        <v>#DIV/0!</v>
      </c>
      <c r="Z437" s="3" t="e">
        <f ca="1" t="shared" si="268"/>
        <v>#DIV/0!</v>
      </c>
      <c r="AA437" s="3" t="e">
        <f ca="1" t="shared" si="269"/>
        <v>#DIV/0!</v>
      </c>
      <c r="AB437" s="3" t="e">
        <f ca="1" t="shared" si="270"/>
        <v>#DIV/0!</v>
      </c>
      <c r="AC437" s="3" t="e">
        <f ca="1" t="shared" si="271"/>
        <v>#DIV/0!</v>
      </c>
      <c r="AE437" s="4" t="e">
        <f ca="1">VLOOKUP($C437,'Default drvr and elast'!$A$4:$C$49,MATCH(VLOOKUP(A437,Classification!$B$4:$D$99,2,FALSE),'Default drvr and elast'!$A$3:$C$3,0),FALSE)</f>
        <v>#N/A</v>
      </c>
      <c r="AF437" s="4"/>
      <c r="AG437" s="6">
        <f ca="1">IF($AF437="",SUMIFS('Growth rates'!D$4:D$922,'Growth rates'!$B$4:$B$922,Demands_tra!$A437,'Growth rates'!$C$4:$C$922,$AE437),SUMIFS('Growth rates'!D$4:D$922,'Growth rates'!$B$4:$B$922,Demands_tra!$A437,'Growth rates'!$C$4:$C$922,$AF437))</f>
        <v>0</v>
      </c>
      <c r="AH437" s="6">
        <f ca="1">IF($AF437="",SUMIFS('Growth rates'!E$4:E$922,'Growth rates'!$B$4:$B$922,Demands_tra!$A437,'Growth rates'!$C$4:$C$922,$AE437),SUMIFS('Growth rates'!E$4:E$922,'Growth rates'!$B$4:$B$922,Demands_tra!$A437,'Growth rates'!$C$4:$C$922,$AF437))</f>
        <v>0</v>
      </c>
      <c r="AI437" s="6">
        <f ca="1">IF($AF437="",SUMIFS('Growth rates'!F$4:F$922,'Growth rates'!$B$4:$B$922,Demands_tra!$A437,'Growth rates'!$C$4:$C$922,$AE437),SUMIFS('Growth rates'!F$4:F$922,'Growth rates'!$B$4:$B$922,Demands_tra!$A437,'Growth rates'!$C$4:$C$922,$AF437))</f>
        <v>0</v>
      </c>
      <c r="AJ437" s="6">
        <f ca="1">IF($AF437="",SUMIFS('Growth rates'!G$4:G$922,'Growth rates'!$B$4:$B$922,Demands_tra!$A437,'Growth rates'!$C$4:$C$922,$AE437),SUMIFS('Growth rates'!G$4:G$922,'Growth rates'!$B$4:$B$922,Demands_tra!$A437,'Growth rates'!$C$4:$C$922,$AF437))</f>
        <v>0</v>
      </c>
      <c r="AK437" s="6">
        <f ca="1">IF($AF437="",SUMIFS('Growth rates'!H$4:H$922,'Growth rates'!$B$4:$B$922,Demands_tra!$A437,'Growth rates'!$C$4:$C$922,$AE437),SUMIFS('Growth rates'!H$4:H$922,'Growth rates'!$B$4:$B$922,Demands_tra!$A437,'Growth rates'!$C$4:$C$922,$AF437))</f>
        <v>0</v>
      </c>
      <c r="AL437" s="6">
        <f ca="1">IF($AF437="",SUMIFS('Growth rates'!I$4:I$922,'Growth rates'!$B$4:$B$922,Demands_tra!$A437,'Growth rates'!$C$4:$C$922,$AE437),SUMIFS('Growth rates'!I$4:I$922,'Growth rates'!$B$4:$B$922,Demands_tra!$A437,'Growth rates'!$C$4:$C$922,$AF437))</f>
        <v>0</v>
      </c>
      <c r="AM437" s="6">
        <f ca="1">IF($AF437="",SUMIFS('Growth rates'!J$4:J$922,'Growth rates'!$B$4:$B$922,Demands_tra!$A437,'Growth rates'!$C$4:$C$922,$AE437),SUMIFS('Growth rates'!J$4:J$922,'Growth rates'!$B$4:$B$922,Demands_tra!$A437,'Growth rates'!$C$4:$C$922,$AF437))</f>
        <v>0</v>
      </c>
      <c r="AN437" s="6">
        <f ca="1">IF($AF437="",SUMIFS('Growth rates'!K$4:K$922,'Growth rates'!$B$4:$B$922,Demands_tra!$A437,'Growth rates'!$C$4:$C$922,$AE437),SUMIFS('Growth rates'!K$4:K$922,'Growth rates'!$B$4:$B$922,Demands_tra!$A437,'Growth rates'!$C$4:$C$922,$AF437))</f>
        <v>0</v>
      </c>
      <c r="AO437" s="6">
        <f ca="1">IF($AF437="",SUMIFS('Growth rates'!L$4:L$922,'Growth rates'!$B$4:$B$922,Demands_tra!$A437,'Growth rates'!$C$4:$C$922,$AE437),SUMIFS('Growth rates'!L$4:L$922,'Growth rates'!$B$4:$B$922,Demands_tra!$A437,'Growth rates'!$C$4:$C$922,$AF437))</f>
        <v>0</v>
      </c>
      <c r="AP437" s="6">
        <f ca="1">IF($AF437="",SUMIFS('Growth rates'!M$4:M$922,'Growth rates'!$B$4:$B$922,Demands_tra!$A437,'Growth rates'!$C$4:$C$922,$AE437),SUMIFS('Growth rates'!M$4:M$922,'Growth rates'!$B$4:$B$922,Demands_tra!$A437,'Growth rates'!$C$4:$C$922,$AF437))</f>
        <v>0</v>
      </c>
      <c r="AQ437" s="6">
        <f ca="1">IF($AF437="",SUMIFS('Growth rates'!N$4:N$922,'Growth rates'!$B$4:$B$922,Demands_tra!$A437,'Growth rates'!$C$4:$C$922,$AE437),SUMIFS('Growth rates'!N$4:N$922,'Growth rates'!$B$4:$B$922,Demands_tra!$A437,'Growth rates'!$C$4:$C$922,$AF437))</f>
        <v>0</v>
      </c>
      <c r="AR437" s="6">
        <f ca="1">IF($AF437="",SUMIFS('Growth rates'!O$4:O$922,'Growth rates'!$B$4:$B$922,Demands_tra!$A437,'Growth rates'!$C$4:$C$922,$AE437),SUMIFS('Growth rates'!O$4:O$922,'Growth rates'!$B$4:$B$922,Demands_tra!$A437,'Growth rates'!$C$4:$C$922,$AF437))</f>
        <v>0</v>
      </c>
      <c r="AS437" s="6">
        <f ca="1">IF($AF437="",SUMIFS('Growth rates'!P$4:P$922,'Growth rates'!$B$4:$B$922,Demands_tra!$A437,'Growth rates'!$C$4:$C$922,$AE437),SUMIFS('Growth rates'!P$4:P$922,'Growth rates'!$B$4:$B$922,Demands_tra!$A437,'Growth rates'!$C$4:$C$922,$AF437))</f>
        <v>0</v>
      </c>
      <c r="AT437" s="6">
        <f ca="1">IF($AF437="",SUMIFS('Growth rates'!Q$4:Q$922,'Growth rates'!$B$4:$B$922,Demands_tra!$A437,'Growth rates'!$C$4:$C$922,$AE437),SUMIFS('Growth rates'!Q$4:Q$922,'Growth rates'!$B$4:$B$922,Demands_tra!$A437,'Growth rates'!$C$4:$C$922,$AF437))</f>
        <v>0</v>
      </c>
      <c r="AU437" s="6">
        <f ca="1">IF($AF437="",SUMIFS('Growth rates'!R$4:R$922,'Growth rates'!$B$4:$B$922,Demands_tra!$A437,'Growth rates'!$C$4:$C$922,$AE437),SUMIFS('Growth rates'!R$4:R$922,'Growth rates'!$B$4:$B$922,Demands_tra!$A437,'Growth rates'!$C$4:$C$922,$AF437))</f>
        <v>0</v>
      </c>
      <c r="AV437" s="6">
        <f ca="1">IF($AF437="",SUMIFS('Growth rates'!S$4:S$922,'Growth rates'!$B$4:$B$922,Demands_tra!$A437,'Growth rates'!$C$4:$C$922,$AE437),SUMIFS('Growth rates'!S$4:S$922,'Growth rates'!$B$4:$B$922,Demands_tra!$A437,'Growth rates'!$C$4:$C$922,$AF437))</f>
        <v>0</v>
      </c>
      <c r="AW437" s="6">
        <f ca="1">IF($AF437="",SUMIFS('Growth rates'!T$4:T$922,'Growth rates'!$B$4:$B$922,Demands_tra!$A437,'Growth rates'!$C$4:$C$922,$AE437),SUMIFS('Growth rates'!T$4:T$922,'Growth rates'!$B$4:$B$922,Demands_tra!$A437,'Growth rates'!$C$4:$C$922,$AF437))</f>
        <v>0</v>
      </c>
      <c r="AX437" s="6">
        <f ca="1">IF($AF437="",SUMIFS('Growth rates'!U$4:U$922,'Growth rates'!$B$4:$B$922,Demands_tra!$A437,'Growth rates'!$C$4:$C$922,$AE437),SUMIFS('Growth rates'!U$4:U$922,'Growth rates'!$B$4:$B$922,Demands_tra!$A437,'Growth rates'!$C$4:$C$922,$AF437))</f>
        <v>0</v>
      </c>
      <c r="AY437" s="6">
        <f ca="1">IF($AF437="",SUMIFS('Growth rates'!V$4:V$922,'Growth rates'!$B$4:$B$922,Demands_tra!$A437,'Growth rates'!$C$4:$C$922,$AE437),SUMIFS('Growth rates'!V$4:V$922,'Growth rates'!$B$4:$B$922,Demands_tra!$A437,'Growth rates'!$C$4:$C$922,$AF437))</f>
        <v>0</v>
      </c>
      <c r="AZ437" s="6">
        <f ca="1">IF($AF437="",SUMIFS('Growth rates'!W$4:W$922,'Growth rates'!$B$4:$B$922,Demands_tra!$A437,'Growth rates'!$C$4:$C$922,$AE437),SUMIFS('Growth rates'!W$4:W$922,'Growth rates'!$B$4:$B$922,Demands_tra!$A437,'Growth rates'!$C$4:$C$922,$AF437))</f>
        <v>0</v>
      </c>
      <c r="BA437" s="6">
        <f ca="1">IF($AF437="",SUMIFS('Growth rates'!X$4:X$922,'Growth rates'!$B$4:$B$922,Demands_tra!$A437,'Growth rates'!$C$4:$C$922,$AE437),SUMIFS('Growth rates'!X$4:X$922,'Growth rates'!$B$4:$B$922,Demands_tra!$A437,'Growth rates'!$C$4:$C$922,$AF437))</f>
        <v>0</v>
      </c>
      <c r="BB437" s="6">
        <f ca="1">IF($AF437="",SUMIFS('Growth rates'!Y$4:Y$922,'Growth rates'!$B$4:$B$922,Demands_tra!$A437,'Growth rates'!$C$4:$C$922,$AE437),SUMIFS('Growth rates'!Y$4:Y$922,'Growth rates'!$B$4:$B$922,Demands_tra!$A437,'Growth rates'!$C$4:$C$922,$AF437))</f>
        <v>0</v>
      </c>
      <c r="BC437" s="6">
        <f ca="1">IF($AF437="",SUMIFS('Growth rates'!Z$4:Z$922,'Growth rates'!$B$4:$B$922,Demands_tra!$A437,'Growth rates'!$C$4:$C$922,$AE437),SUMIFS('Growth rates'!Z$4:Z$922,'Growth rates'!$B$4:$B$922,Demands_tra!$A437,'Growth rates'!$C$4:$C$922,$AF437))</f>
        <v>0</v>
      </c>
      <c r="BD437" s="6">
        <f ca="1">IF($AF437="",SUMIFS('Growth rates'!AA$4:AA$922,'Growth rates'!$B$4:$B$922,Demands_tra!$A437,'Growth rates'!$C$4:$C$922,$AE437),SUMIFS('Growth rates'!AA$4:AA$922,'Growth rates'!$B$4:$B$922,Demands_tra!$A437,'Growth rates'!$C$4:$C$922,$AF437))</f>
        <v>0</v>
      </c>
      <c r="BE437" s="6">
        <f ca="1">IF($AF437="",SUMIFS('Growth rates'!AB$4:AB$922,'Growth rates'!$B$4:$B$922,Demands_tra!$A437,'Growth rates'!$C$4:$C$922,$AE437),SUMIFS('Growth rates'!AB$4:AB$922,'Growth rates'!$B$4:$B$922,Demands_tra!$A437,'Growth rates'!$C$4:$C$922,$AF437))</f>
        <v>0</v>
      </c>
      <c r="BF437" s="6">
        <f ca="1">IF($AF437="",SUMIFS('Growth rates'!AC$4:AC$922,'Growth rates'!$B$4:$B$922,Demands_tra!$A437,'Growth rates'!$C$4:$C$922,$AE437),SUMIFS('Growth rates'!AC$4:AC$922,'Growth rates'!$B$4:$B$922,Demands_tra!$A437,'Growth rates'!$C$4:$C$922,$AF437))</f>
        <v>0</v>
      </c>
      <c r="BH437" t="e">
        <f ca="1">VLOOKUP($C437,'Default drvr and elast'!$A$4:$F$49,MATCH(VLOOKUP(A437,Classification!$B$4:$D$42,3,FALSE),'Default drvr and elast'!$D$3:$F$3,0)+3,FALSE)</f>
        <v>#N/A</v>
      </c>
      <c r="BJ437" s="6">
        <f ca="1">IF($BI437="",SUMIF(Elasticities!$B$5:$B$52,Demands_tra!$BH437,Elasticities!C$5:C$52),SUMIF(Elasticities!$B$5:$B$52,Demands_tra!$BI437,Elasticities!C$5:C$52))</f>
        <v>0</v>
      </c>
      <c r="BK437" s="6">
        <f ca="1">IF($BI437="",SUMIF(Elasticities!$B$5:$B$52,Demands_tra!$BH437,Elasticities!D$5:D$52),SUMIF(Elasticities!$B$5:$B$52,Demands_tra!$BI437,Elasticities!D$5:D$52))</f>
        <v>0</v>
      </c>
      <c r="BL437" s="6">
        <f ca="1">IF($BI437="",SUMIF(Elasticities!$B$5:$B$52,Demands_tra!$BH437,Elasticities!E$5:E$52),SUMIF(Elasticities!$B$5:$B$52,Demands_tra!$BI437,Elasticities!E$5:E$52))</f>
        <v>0</v>
      </c>
      <c r="BM437" s="6">
        <f ca="1">IF($BI437="",SUMIF(Elasticities!$B$5:$B$52,Demands_tra!$BH437,Elasticities!F$5:F$52),SUMIF(Elasticities!$B$5:$B$52,Demands_tra!$BI437,Elasticities!F$5:F$52))</f>
        <v>0</v>
      </c>
      <c r="BN437" s="6">
        <f ca="1">IF($BI437="",SUMIF(Elasticities!$B$5:$B$52,Demands_tra!$BH437,Elasticities!G$5:G$52),SUMIF(Elasticities!$B$5:$B$52,Demands_tra!$BI437,Elasticities!G$5:G$52))</f>
        <v>0</v>
      </c>
      <c r="BO437" s="6">
        <f ca="1">IF($BI437="",SUMIF(Elasticities!$B$5:$B$52,Demands_tra!$BH437,Elasticities!H$5:H$52),SUMIF(Elasticities!$B$5:$B$52,Demands_tra!$BI437,Elasticities!H$5:H$52))</f>
        <v>0</v>
      </c>
      <c r="BP437" s="6">
        <f ca="1">IF($BI437="",SUMIF(Elasticities!$B$5:$B$52,Demands_tra!$BH437,Elasticities!I$5:I$52),SUMIF(Elasticities!$B$5:$B$52,Demands_tra!$BI437,Elasticities!I$5:I$52))</f>
        <v>0</v>
      </c>
      <c r="BQ437" s="6">
        <f ca="1">IF($BI437="",SUMIF(Elasticities!$B$5:$B$52,Demands_tra!$BH437,Elasticities!J$5:J$52),SUMIF(Elasticities!$B$5:$B$52,Demands_tra!$BI437,Elasticities!J$5:J$52))</f>
        <v>0</v>
      </c>
      <c r="BR437" s="6">
        <f ca="1">IF($BI437="",SUMIF(Elasticities!$B$5:$B$52,Demands_tra!$BH437,Elasticities!K$5:K$52),SUMIF(Elasticities!$B$5:$B$52,Demands_tra!$BI437,Elasticities!K$5:K$52))</f>
        <v>0</v>
      </c>
      <c r="BS437" s="6">
        <f ca="1">IF($BI437="",SUMIF(Elasticities!$B$5:$B$52,Demands_tra!$BH437,Elasticities!L$5:L$52),SUMIF(Elasticities!$B$5:$B$52,Demands_tra!$BI437,Elasticities!L$5:L$52))</f>
        <v>0</v>
      </c>
      <c r="BT437" s="6">
        <f ca="1">IF($BI437="",SUMIF(Elasticities!$B$5:$B$52,Demands_tra!$BH437,Elasticities!M$5:M$52),SUMIF(Elasticities!$B$5:$B$52,Demands_tra!$BI437,Elasticities!M$5:M$52))</f>
        <v>0</v>
      </c>
      <c r="BU437" s="6">
        <f ca="1">IF($BI437="",SUMIF(Elasticities!$B$5:$B$52,Demands_tra!$BH437,Elasticities!N$5:N$52),SUMIF(Elasticities!$B$5:$B$52,Demands_tra!$BI437,Elasticities!N$5:N$52))</f>
        <v>0</v>
      </c>
      <c r="BV437" s="6">
        <f ca="1">IF($BI437="",SUMIF(Elasticities!$B$5:$B$52,Demands_tra!$BH437,Elasticities!O$5:O$52),SUMIF(Elasticities!$B$5:$B$52,Demands_tra!$BI437,Elasticities!O$5:O$52))</f>
        <v>0</v>
      </c>
      <c r="BW437" s="6">
        <f ca="1">IF($BI437="",SUMIF(Elasticities!$B$5:$B$52,Demands_tra!$BH437,Elasticities!P$5:P$52),SUMIF(Elasticities!$B$5:$B$52,Demands_tra!$BI437,Elasticities!P$5:P$52))</f>
        <v>0</v>
      </c>
      <c r="BX437" s="6">
        <f ca="1">IF($BI437="",SUMIF(Elasticities!$B$5:$B$52,Demands_tra!$BH437,Elasticities!Q$5:Q$52),SUMIF(Elasticities!$B$5:$B$52,Demands_tra!$BI437,Elasticities!Q$5:Q$52))</f>
        <v>0</v>
      </c>
      <c r="BY437" s="6">
        <f ca="1">IF($BI437="",SUMIF(Elasticities!$B$5:$B$52,Demands_tra!$BH437,Elasticities!R$5:R$52),SUMIF(Elasticities!$B$5:$B$52,Demands_tra!$BI437,Elasticities!R$5:R$52))</f>
        <v>0</v>
      </c>
      <c r="BZ437" s="6">
        <f ca="1">IF($BI437="",SUMIF(Elasticities!$B$5:$B$52,Demands_tra!$BH437,Elasticities!S$5:S$52),SUMIF(Elasticities!$B$5:$B$52,Demands_tra!$BI437,Elasticities!S$5:S$52))</f>
        <v>0</v>
      </c>
      <c r="CA437" s="6">
        <f ca="1">IF($BI437="",SUMIF(Elasticities!$B$5:$B$52,Demands_tra!$BH437,Elasticities!T$5:T$52),SUMIF(Elasticities!$B$5:$B$52,Demands_tra!$BI437,Elasticities!T$5:T$52))</f>
        <v>0</v>
      </c>
      <c r="CB437" s="6">
        <f ca="1">IF($BI437="",SUMIF(Elasticities!$B$5:$B$52,Demands_tra!$BH437,Elasticities!U$5:U$52),SUMIF(Elasticities!$B$5:$B$52,Demands_tra!$BI437,Elasticities!U$5:U$52))</f>
        <v>0</v>
      </c>
      <c r="CC437" s="6">
        <f ca="1">IF($BI437="",SUMIF(Elasticities!$B$5:$B$52,Demands_tra!$BH437,Elasticities!V$5:V$52),SUMIF(Elasticities!$B$5:$B$52,Demands_tra!$BI437,Elasticities!V$5:V$52))</f>
        <v>0</v>
      </c>
      <c r="CD437" s="6">
        <f ca="1">IF($BI437="",SUMIF(Elasticities!$B$5:$B$52,Demands_tra!$BH437,Elasticities!W$5:W$52),SUMIF(Elasticities!$B$5:$B$52,Demands_tra!$BI437,Elasticities!W$5:W$52))</f>
        <v>0</v>
      </c>
      <c r="CE437" s="6">
        <f ca="1">IF($BI437="",SUMIF(Elasticities!$B$5:$B$52,Demands_tra!$BH437,Elasticities!X$5:X$52),SUMIF(Elasticities!$B$5:$B$52,Demands_tra!$BI437,Elasticities!X$5:X$52))</f>
        <v>0</v>
      </c>
      <c r="CF437" s="6">
        <f ca="1">IF($BI437="",SUMIF(Elasticities!$B$5:$B$52,Demands_tra!$BH437,Elasticities!Y$5:Y$52),SUMIF(Elasticities!$B$5:$B$52,Demands_tra!$BI437,Elasticities!Y$5:Y$52))</f>
        <v>0</v>
      </c>
      <c r="CG437" s="6">
        <f ca="1">IF($BI437="",SUMIF(Elasticities!$B$5:$B$52,Demands_tra!$BH437,Elasticities!Z$5:Z$52),SUMIF(Elasticities!$B$5:$B$52,Demands_tra!$BI437,Elasticities!Z$5:Z$52))</f>
        <v>0</v>
      </c>
      <c r="CH437" s="6">
        <f ca="1">IF($BI437="",SUMIF(Elasticities!$B$5:$B$52,Demands_tra!$BH437,Elasticities!AA$5:AA$52),SUMIF(Elasticities!$B$5:$B$52,Demands_tra!$BI437,Elasticities!AA$5:AA$52))</f>
        <v>0</v>
      </c>
      <c r="CI437" s="6">
        <f ca="1">IF($BI437="",SUMIF(Elasticities!$B$5:$B$52,Demands_tra!$BH437,Elasticities!AB$5:AB$52),SUMIF(Elasticities!$B$5:$B$52,Demands_tra!$BI437,Elasticities!AB$5:AB$52))</f>
        <v>0</v>
      </c>
    </row>
    <row r="438" spans="1:87">
      <c r="A438" t="str">
        <f>IF(BYDem_tra!B437="","\I:",BYDem_tra!B437)</f>
        <v>\I:</v>
      </c>
      <c r="B438">
        <f>BYDem_tra!E437</f>
        <v>0</v>
      </c>
      <c r="C438">
        <f t="shared" si="272"/>
        <v>0</v>
      </c>
      <c r="D438" s="3">
        <f>SUMIFS(BYDem_tra!$M$2:$M$2000,BYDem_tra!$B$2:$B$2000,Demands_tra!$A438,BYDem_tra!$E$2:$E$2000,Demands_tra!$B438)</f>
        <v>0</v>
      </c>
      <c r="E438" s="3" t="e">
        <f ca="1" t="shared" si="273"/>
        <v>#DIV/0!</v>
      </c>
      <c r="F438" s="3" t="e">
        <f ca="1" t="shared" si="274"/>
        <v>#DIV/0!</v>
      </c>
      <c r="G438" s="3" t="e">
        <f ca="1" t="shared" si="275"/>
        <v>#DIV/0!</v>
      </c>
      <c r="H438" s="3" t="e">
        <f ca="1" t="shared" si="276"/>
        <v>#DIV/0!</v>
      </c>
      <c r="I438" s="3" t="e">
        <f ca="1" t="shared" si="277"/>
        <v>#DIV/0!</v>
      </c>
      <c r="J438" s="3" t="e">
        <f ca="1" t="shared" si="278"/>
        <v>#DIV/0!</v>
      </c>
      <c r="K438" s="3" t="e">
        <f ca="1" t="shared" si="279"/>
        <v>#DIV/0!</v>
      </c>
      <c r="L438" s="3" t="e">
        <f ca="1" t="shared" si="280"/>
        <v>#DIV/0!</v>
      </c>
      <c r="M438" s="3" t="e">
        <f ca="1" t="shared" si="281"/>
        <v>#DIV/0!</v>
      </c>
      <c r="N438" s="3" t="e">
        <f ca="1" t="shared" si="282"/>
        <v>#DIV/0!</v>
      </c>
      <c r="O438" s="3" t="e">
        <f ca="1" t="shared" si="283"/>
        <v>#DIV/0!</v>
      </c>
      <c r="P438" s="3" t="e">
        <f ca="1" t="shared" si="284"/>
        <v>#DIV/0!</v>
      </c>
      <c r="Q438" s="3" t="e">
        <f ca="1" t="shared" si="285"/>
        <v>#DIV/0!</v>
      </c>
      <c r="R438" s="3" t="e">
        <f ca="1" t="shared" si="286"/>
        <v>#DIV/0!</v>
      </c>
      <c r="S438" s="3" t="e">
        <f ca="1" t="shared" si="287"/>
        <v>#DIV/0!</v>
      </c>
      <c r="T438" s="3" t="e">
        <f ca="1" t="shared" si="288"/>
        <v>#DIV/0!</v>
      </c>
      <c r="U438" s="3" t="e">
        <f ca="1" t="shared" si="289"/>
        <v>#DIV/0!</v>
      </c>
      <c r="V438" s="3" t="e">
        <f ca="1" t="shared" si="264"/>
        <v>#DIV/0!</v>
      </c>
      <c r="W438" s="3" t="e">
        <f ca="1" t="shared" si="265"/>
        <v>#DIV/0!</v>
      </c>
      <c r="X438" s="3" t="e">
        <f ca="1" t="shared" si="266"/>
        <v>#DIV/0!</v>
      </c>
      <c r="Y438" s="3" t="e">
        <f ca="1" t="shared" si="267"/>
        <v>#DIV/0!</v>
      </c>
      <c r="Z438" s="3" t="e">
        <f ca="1" t="shared" si="268"/>
        <v>#DIV/0!</v>
      </c>
      <c r="AA438" s="3" t="e">
        <f ca="1" t="shared" si="269"/>
        <v>#DIV/0!</v>
      </c>
      <c r="AB438" s="3" t="e">
        <f ca="1" t="shared" si="270"/>
        <v>#DIV/0!</v>
      </c>
      <c r="AC438" s="3" t="e">
        <f ca="1" t="shared" si="271"/>
        <v>#DIV/0!</v>
      </c>
      <c r="AE438" s="4" t="e">
        <f ca="1">VLOOKUP($C438,'Default drvr and elast'!$A$4:$C$49,MATCH(VLOOKUP(A438,Classification!$B$4:$D$99,2,FALSE),'Default drvr and elast'!$A$3:$C$3,0),FALSE)</f>
        <v>#N/A</v>
      </c>
      <c r="AF438" s="4"/>
      <c r="AG438" s="6">
        <f ca="1">IF($AF438="",SUMIFS('Growth rates'!D$4:D$922,'Growth rates'!$B$4:$B$922,Demands_tra!$A438,'Growth rates'!$C$4:$C$922,$AE438),SUMIFS('Growth rates'!D$4:D$922,'Growth rates'!$B$4:$B$922,Demands_tra!$A438,'Growth rates'!$C$4:$C$922,$AF438))</f>
        <v>0</v>
      </c>
      <c r="AH438" s="6">
        <f ca="1">IF($AF438="",SUMIFS('Growth rates'!E$4:E$922,'Growth rates'!$B$4:$B$922,Demands_tra!$A438,'Growth rates'!$C$4:$C$922,$AE438),SUMIFS('Growth rates'!E$4:E$922,'Growth rates'!$B$4:$B$922,Demands_tra!$A438,'Growth rates'!$C$4:$C$922,$AF438))</f>
        <v>0</v>
      </c>
      <c r="AI438" s="6">
        <f ca="1">IF($AF438="",SUMIFS('Growth rates'!F$4:F$922,'Growth rates'!$B$4:$B$922,Demands_tra!$A438,'Growth rates'!$C$4:$C$922,$AE438),SUMIFS('Growth rates'!F$4:F$922,'Growth rates'!$B$4:$B$922,Demands_tra!$A438,'Growth rates'!$C$4:$C$922,$AF438))</f>
        <v>0</v>
      </c>
      <c r="AJ438" s="6">
        <f ca="1">IF($AF438="",SUMIFS('Growth rates'!G$4:G$922,'Growth rates'!$B$4:$B$922,Demands_tra!$A438,'Growth rates'!$C$4:$C$922,$AE438),SUMIFS('Growth rates'!G$4:G$922,'Growth rates'!$B$4:$B$922,Demands_tra!$A438,'Growth rates'!$C$4:$C$922,$AF438))</f>
        <v>0</v>
      </c>
      <c r="AK438" s="6">
        <f ca="1">IF($AF438="",SUMIFS('Growth rates'!H$4:H$922,'Growth rates'!$B$4:$B$922,Demands_tra!$A438,'Growth rates'!$C$4:$C$922,$AE438),SUMIFS('Growth rates'!H$4:H$922,'Growth rates'!$B$4:$B$922,Demands_tra!$A438,'Growth rates'!$C$4:$C$922,$AF438))</f>
        <v>0</v>
      </c>
      <c r="AL438" s="6">
        <f ca="1">IF($AF438="",SUMIFS('Growth rates'!I$4:I$922,'Growth rates'!$B$4:$B$922,Demands_tra!$A438,'Growth rates'!$C$4:$C$922,$AE438),SUMIFS('Growth rates'!I$4:I$922,'Growth rates'!$B$4:$B$922,Demands_tra!$A438,'Growth rates'!$C$4:$C$922,$AF438))</f>
        <v>0</v>
      </c>
      <c r="AM438" s="6">
        <f ca="1">IF($AF438="",SUMIFS('Growth rates'!J$4:J$922,'Growth rates'!$B$4:$B$922,Demands_tra!$A438,'Growth rates'!$C$4:$C$922,$AE438),SUMIFS('Growth rates'!J$4:J$922,'Growth rates'!$B$4:$B$922,Demands_tra!$A438,'Growth rates'!$C$4:$C$922,$AF438))</f>
        <v>0</v>
      </c>
      <c r="AN438" s="6">
        <f ca="1">IF($AF438="",SUMIFS('Growth rates'!K$4:K$922,'Growth rates'!$B$4:$B$922,Demands_tra!$A438,'Growth rates'!$C$4:$C$922,$AE438),SUMIFS('Growth rates'!K$4:K$922,'Growth rates'!$B$4:$B$922,Demands_tra!$A438,'Growth rates'!$C$4:$C$922,$AF438))</f>
        <v>0</v>
      </c>
      <c r="AO438" s="6">
        <f ca="1">IF($AF438="",SUMIFS('Growth rates'!L$4:L$922,'Growth rates'!$B$4:$B$922,Demands_tra!$A438,'Growth rates'!$C$4:$C$922,$AE438),SUMIFS('Growth rates'!L$4:L$922,'Growth rates'!$B$4:$B$922,Demands_tra!$A438,'Growth rates'!$C$4:$C$922,$AF438))</f>
        <v>0</v>
      </c>
      <c r="AP438" s="6">
        <f ca="1">IF($AF438="",SUMIFS('Growth rates'!M$4:M$922,'Growth rates'!$B$4:$B$922,Demands_tra!$A438,'Growth rates'!$C$4:$C$922,$AE438),SUMIFS('Growth rates'!M$4:M$922,'Growth rates'!$B$4:$B$922,Demands_tra!$A438,'Growth rates'!$C$4:$C$922,$AF438))</f>
        <v>0</v>
      </c>
      <c r="AQ438" s="6">
        <f ca="1">IF($AF438="",SUMIFS('Growth rates'!N$4:N$922,'Growth rates'!$B$4:$B$922,Demands_tra!$A438,'Growth rates'!$C$4:$C$922,$AE438),SUMIFS('Growth rates'!N$4:N$922,'Growth rates'!$B$4:$B$922,Demands_tra!$A438,'Growth rates'!$C$4:$C$922,$AF438))</f>
        <v>0</v>
      </c>
      <c r="AR438" s="6">
        <f ca="1">IF($AF438="",SUMIFS('Growth rates'!O$4:O$922,'Growth rates'!$B$4:$B$922,Demands_tra!$A438,'Growth rates'!$C$4:$C$922,$AE438),SUMIFS('Growth rates'!O$4:O$922,'Growth rates'!$B$4:$B$922,Demands_tra!$A438,'Growth rates'!$C$4:$C$922,$AF438))</f>
        <v>0</v>
      </c>
      <c r="AS438" s="6">
        <f ca="1">IF($AF438="",SUMIFS('Growth rates'!P$4:P$922,'Growth rates'!$B$4:$B$922,Demands_tra!$A438,'Growth rates'!$C$4:$C$922,$AE438),SUMIFS('Growth rates'!P$4:P$922,'Growth rates'!$B$4:$B$922,Demands_tra!$A438,'Growth rates'!$C$4:$C$922,$AF438))</f>
        <v>0</v>
      </c>
      <c r="AT438" s="6">
        <f ca="1">IF($AF438="",SUMIFS('Growth rates'!Q$4:Q$922,'Growth rates'!$B$4:$B$922,Demands_tra!$A438,'Growth rates'!$C$4:$C$922,$AE438),SUMIFS('Growth rates'!Q$4:Q$922,'Growth rates'!$B$4:$B$922,Demands_tra!$A438,'Growth rates'!$C$4:$C$922,$AF438))</f>
        <v>0</v>
      </c>
      <c r="AU438" s="6">
        <f ca="1">IF($AF438="",SUMIFS('Growth rates'!R$4:R$922,'Growth rates'!$B$4:$B$922,Demands_tra!$A438,'Growth rates'!$C$4:$C$922,$AE438),SUMIFS('Growth rates'!R$4:R$922,'Growth rates'!$B$4:$B$922,Demands_tra!$A438,'Growth rates'!$C$4:$C$922,$AF438))</f>
        <v>0</v>
      </c>
      <c r="AV438" s="6">
        <f ca="1">IF($AF438="",SUMIFS('Growth rates'!S$4:S$922,'Growth rates'!$B$4:$B$922,Demands_tra!$A438,'Growth rates'!$C$4:$C$922,$AE438),SUMIFS('Growth rates'!S$4:S$922,'Growth rates'!$B$4:$B$922,Demands_tra!$A438,'Growth rates'!$C$4:$C$922,$AF438))</f>
        <v>0</v>
      </c>
      <c r="AW438" s="6">
        <f ca="1">IF($AF438="",SUMIFS('Growth rates'!T$4:T$922,'Growth rates'!$B$4:$B$922,Demands_tra!$A438,'Growth rates'!$C$4:$C$922,$AE438),SUMIFS('Growth rates'!T$4:T$922,'Growth rates'!$B$4:$B$922,Demands_tra!$A438,'Growth rates'!$C$4:$C$922,$AF438))</f>
        <v>0</v>
      </c>
      <c r="AX438" s="6">
        <f ca="1">IF($AF438="",SUMIFS('Growth rates'!U$4:U$922,'Growth rates'!$B$4:$B$922,Demands_tra!$A438,'Growth rates'!$C$4:$C$922,$AE438),SUMIFS('Growth rates'!U$4:U$922,'Growth rates'!$B$4:$B$922,Demands_tra!$A438,'Growth rates'!$C$4:$C$922,$AF438))</f>
        <v>0</v>
      </c>
      <c r="AY438" s="6">
        <f ca="1">IF($AF438="",SUMIFS('Growth rates'!V$4:V$922,'Growth rates'!$B$4:$B$922,Demands_tra!$A438,'Growth rates'!$C$4:$C$922,$AE438),SUMIFS('Growth rates'!V$4:V$922,'Growth rates'!$B$4:$B$922,Demands_tra!$A438,'Growth rates'!$C$4:$C$922,$AF438))</f>
        <v>0</v>
      </c>
      <c r="AZ438" s="6">
        <f ca="1">IF($AF438="",SUMIFS('Growth rates'!W$4:W$922,'Growth rates'!$B$4:$B$922,Demands_tra!$A438,'Growth rates'!$C$4:$C$922,$AE438),SUMIFS('Growth rates'!W$4:W$922,'Growth rates'!$B$4:$B$922,Demands_tra!$A438,'Growth rates'!$C$4:$C$922,$AF438))</f>
        <v>0</v>
      </c>
      <c r="BA438" s="6">
        <f ca="1">IF($AF438="",SUMIFS('Growth rates'!X$4:X$922,'Growth rates'!$B$4:$B$922,Demands_tra!$A438,'Growth rates'!$C$4:$C$922,$AE438),SUMIFS('Growth rates'!X$4:X$922,'Growth rates'!$B$4:$B$922,Demands_tra!$A438,'Growth rates'!$C$4:$C$922,$AF438))</f>
        <v>0</v>
      </c>
      <c r="BB438" s="6">
        <f ca="1">IF($AF438="",SUMIFS('Growth rates'!Y$4:Y$922,'Growth rates'!$B$4:$B$922,Demands_tra!$A438,'Growth rates'!$C$4:$C$922,$AE438),SUMIFS('Growth rates'!Y$4:Y$922,'Growth rates'!$B$4:$B$922,Demands_tra!$A438,'Growth rates'!$C$4:$C$922,$AF438))</f>
        <v>0</v>
      </c>
      <c r="BC438" s="6">
        <f ca="1">IF($AF438="",SUMIFS('Growth rates'!Z$4:Z$922,'Growth rates'!$B$4:$B$922,Demands_tra!$A438,'Growth rates'!$C$4:$C$922,$AE438),SUMIFS('Growth rates'!Z$4:Z$922,'Growth rates'!$B$4:$B$922,Demands_tra!$A438,'Growth rates'!$C$4:$C$922,$AF438))</f>
        <v>0</v>
      </c>
      <c r="BD438" s="6">
        <f ca="1">IF($AF438="",SUMIFS('Growth rates'!AA$4:AA$922,'Growth rates'!$B$4:$B$922,Demands_tra!$A438,'Growth rates'!$C$4:$C$922,$AE438),SUMIFS('Growth rates'!AA$4:AA$922,'Growth rates'!$B$4:$B$922,Demands_tra!$A438,'Growth rates'!$C$4:$C$922,$AF438))</f>
        <v>0</v>
      </c>
      <c r="BE438" s="6">
        <f ca="1">IF($AF438="",SUMIFS('Growth rates'!AB$4:AB$922,'Growth rates'!$B$4:$B$922,Demands_tra!$A438,'Growth rates'!$C$4:$C$922,$AE438),SUMIFS('Growth rates'!AB$4:AB$922,'Growth rates'!$B$4:$B$922,Demands_tra!$A438,'Growth rates'!$C$4:$C$922,$AF438))</f>
        <v>0</v>
      </c>
      <c r="BF438" s="6">
        <f ca="1">IF($AF438="",SUMIFS('Growth rates'!AC$4:AC$922,'Growth rates'!$B$4:$B$922,Demands_tra!$A438,'Growth rates'!$C$4:$C$922,$AE438),SUMIFS('Growth rates'!AC$4:AC$922,'Growth rates'!$B$4:$B$922,Demands_tra!$A438,'Growth rates'!$C$4:$C$922,$AF438))</f>
        <v>0</v>
      </c>
      <c r="BH438" t="e">
        <f ca="1">VLOOKUP($C438,'Default drvr and elast'!$A$4:$F$49,MATCH(VLOOKUP(A438,Classification!$B$4:$D$42,3,FALSE),'Default drvr and elast'!$D$3:$F$3,0)+3,FALSE)</f>
        <v>#N/A</v>
      </c>
      <c r="BJ438" s="6">
        <f ca="1">IF($BI438="",SUMIF(Elasticities!$B$5:$B$52,Demands_tra!$BH438,Elasticities!C$5:C$52),SUMIF(Elasticities!$B$5:$B$52,Demands_tra!$BI438,Elasticities!C$5:C$52))</f>
        <v>0</v>
      </c>
      <c r="BK438" s="6">
        <f ca="1">IF($BI438="",SUMIF(Elasticities!$B$5:$B$52,Demands_tra!$BH438,Elasticities!D$5:D$52),SUMIF(Elasticities!$B$5:$B$52,Demands_tra!$BI438,Elasticities!D$5:D$52))</f>
        <v>0</v>
      </c>
      <c r="BL438" s="6">
        <f ca="1">IF($BI438="",SUMIF(Elasticities!$B$5:$B$52,Demands_tra!$BH438,Elasticities!E$5:E$52),SUMIF(Elasticities!$B$5:$B$52,Demands_tra!$BI438,Elasticities!E$5:E$52))</f>
        <v>0</v>
      </c>
      <c r="BM438" s="6">
        <f ca="1">IF($BI438="",SUMIF(Elasticities!$B$5:$B$52,Demands_tra!$BH438,Elasticities!F$5:F$52),SUMIF(Elasticities!$B$5:$B$52,Demands_tra!$BI438,Elasticities!F$5:F$52))</f>
        <v>0</v>
      </c>
      <c r="BN438" s="6">
        <f ca="1">IF($BI438="",SUMIF(Elasticities!$B$5:$B$52,Demands_tra!$BH438,Elasticities!G$5:G$52),SUMIF(Elasticities!$B$5:$B$52,Demands_tra!$BI438,Elasticities!G$5:G$52))</f>
        <v>0</v>
      </c>
      <c r="BO438" s="6">
        <f ca="1">IF($BI438="",SUMIF(Elasticities!$B$5:$B$52,Demands_tra!$BH438,Elasticities!H$5:H$52),SUMIF(Elasticities!$B$5:$B$52,Demands_tra!$BI438,Elasticities!H$5:H$52))</f>
        <v>0</v>
      </c>
      <c r="BP438" s="6">
        <f ca="1">IF($BI438="",SUMIF(Elasticities!$B$5:$B$52,Demands_tra!$BH438,Elasticities!I$5:I$52),SUMIF(Elasticities!$B$5:$B$52,Demands_tra!$BI438,Elasticities!I$5:I$52))</f>
        <v>0</v>
      </c>
      <c r="BQ438" s="6">
        <f ca="1">IF($BI438="",SUMIF(Elasticities!$B$5:$B$52,Demands_tra!$BH438,Elasticities!J$5:J$52),SUMIF(Elasticities!$B$5:$B$52,Demands_tra!$BI438,Elasticities!J$5:J$52))</f>
        <v>0</v>
      </c>
      <c r="BR438" s="6">
        <f ca="1">IF($BI438="",SUMIF(Elasticities!$B$5:$B$52,Demands_tra!$BH438,Elasticities!K$5:K$52),SUMIF(Elasticities!$B$5:$B$52,Demands_tra!$BI438,Elasticities!K$5:K$52))</f>
        <v>0</v>
      </c>
      <c r="BS438" s="6">
        <f ca="1">IF($BI438="",SUMIF(Elasticities!$B$5:$B$52,Demands_tra!$BH438,Elasticities!L$5:L$52),SUMIF(Elasticities!$B$5:$B$52,Demands_tra!$BI438,Elasticities!L$5:L$52))</f>
        <v>0</v>
      </c>
      <c r="BT438" s="6">
        <f ca="1">IF($BI438="",SUMIF(Elasticities!$B$5:$B$52,Demands_tra!$BH438,Elasticities!M$5:M$52),SUMIF(Elasticities!$B$5:$B$52,Demands_tra!$BI438,Elasticities!M$5:M$52))</f>
        <v>0</v>
      </c>
      <c r="BU438" s="6">
        <f ca="1">IF($BI438="",SUMIF(Elasticities!$B$5:$B$52,Demands_tra!$BH438,Elasticities!N$5:N$52),SUMIF(Elasticities!$B$5:$B$52,Demands_tra!$BI438,Elasticities!N$5:N$52))</f>
        <v>0</v>
      </c>
      <c r="BV438" s="6">
        <f ca="1">IF($BI438="",SUMIF(Elasticities!$B$5:$B$52,Demands_tra!$BH438,Elasticities!O$5:O$52),SUMIF(Elasticities!$B$5:$B$52,Demands_tra!$BI438,Elasticities!O$5:O$52))</f>
        <v>0</v>
      </c>
      <c r="BW438" s="6">
        <f ca="1">IF($BI438="",SUMIF(Elasticities!$B$5:$B$52,Demands_tra!$BH438,Elasticities!P$5:P$52),SUMIF(Elasticities!$B$5:$B$52,Demands_tra!$BI438,Elasticities!P$5:P$52))</f>
        <v>0</v>
      </c>
      <c r="BX438" s="6">
        <f ca="1">IF($BI438="",SUMIF(Elasticities!$B$5:$B$52,Demands_tra!$BH438,Elasticities!Q$5:Q$52),SUMIF(Elasticities!$B$5:$B$52,Demands_tra!$BI438,Elasticities!Q$5:Q$52))</f>
        <v>0</v>
      </c>
      <c r="BY438" s="6">
        <f ca="1">IF($BI438="",SUMIF(Elasticities!$B$5:$B$52,Demands_tra!$BH438,Elasticities!R$5:R$52),SUMIF(Elasticities!$B$5:$B$52,Demands_tra!$BI438,Elasticities!R$5:R$52))</f>
        <v>0</v>
      </c>
      <c r="BZ438" s="6">
        <f ca="1">IF($BI438="",SUMIF(Elasticities!$B$5:$B$52,Demands_tra!$BH438,Elasticities!S$5:S$52),SUMIF(Elasticities!$B$5:$B$52,Demands_tra!$BI438,Elasticities!S$5:S$52))</f>
        <v>0</v>
      </c>
      <c r="CA438" s="6">
        <f ca="1">IF($BI438="",SUMIF(Elasticities!$B$5:$B$52,Demands_tra!$BH438,Elasticities!T$5:T$52),SUMIF(Elasticities!$B$5:$B$52,Demands_tra!$BI438,Elasticities!T$5:T$52))</f>
        <v>0</v>
      </c>
      <c r="CB438" s="6">
        <f ca="1">IF($BI438="",SUMIF(Elasticities!$B$5:$B$52,Demands_tra!$BH438,Elasticities!U$5:U$52),SUMIF(Elasticities!$B$5:$B$52,Demands_tra!$BI438,Elasticities!U$5:U$52))</f>
        <v>0</v>
      </c>
      <c r="CC438" s="6">
        <f ca="1">IF($BI438="",SUMIF(Elasticities!$B$5:$B$52,Demands_tra!$BH438,Elasticities!V$5:V$52),SUMIF(Elasticities!$B$5:$B$52,Demands_tra!$BI438,Elasticities!V$5:V$52))</f>
        <v>0</v>
      </c>
      <c r="CD438" s="6">
        <f ca="1">IF($BI438="",SUMIF(Elasticities!$B$5:$B$52,Demands_tra!$BH438,Elasticities!W$5:W$52),SUMIF(Elasticities!$B$5:$B$52,Demands_tra!$BI438,Elasticities!W$5:W$52))</f>
        <v>0</v>
      </c>
      <c r="CE438" s="6">
        <f ca="1">IF($BI438="",SUMIF(Elasticities!$B$5:$B$52,Demands_tra!$BH438,Elasticities!X$5:X$52),SUMIF(Elasticities!$B$5:$B$52,Demands_tra!$BI438,Elasticities!X$5:X$52))</f>
        <v>0</v>
      </c>
      <c r="CF438" s="6">
        <f ca="1">IF($BI438="",SUMIF(Elasticities!$B$5:$B$52,Demands_tra!$BH438,Elasticities!Y$5:Y$52),SUMIF(Elasticities!$B$5:$B$52,Demands_tra!$BI438,Elasticities!Y$5:Y$52))</f>
        <v>0</v>
      </c>
      <c r="CG438" s="6">
        <f ca="1">IF($BI438="",SUMIF(Elasticities!$B$5:$B$52,Demands_tra!$BH438,Elasticities!Z$5:Z$52),SUMIF(Elasticities!$B$5:$B$52,Demands_tra!$BI438,Elasticities!Z$5:Z$52))</f>
        <v>0</v>
      </c>
      <c r="CH438" s="6">
        <f ca="1">IF($BI438="",SUMIF(Elasticities!$B$5:$B$52,Demands_tra!$BH438,Elasticities!AA$5:AA$52),SUMIF(Elasticities!$B$5:$B$52,Demands_tra!$BI438,Elasticities!AA$5:AA$52))</f>
        <v>0</v>
      </c>
      <c r="CI438" s="6">
        <f ca="1">IF($BI438="",SUMIF(Elasticities!$B$5:$B$52,Demands_tra!$BH438,Elasticities!AB$5:AB$52),SUMIF(Elasticities!$B$5:$B$52,Demands_tra!$BI438,Elasticities!AB$5:AB$52))</f>
        <v>0</v>
      </c>
    </row>
    <row r="439" spans="1:87">
      <c r="A439" t="str">
        <f>IF(BYDem_tra!B438="","\I:",BYDem_tra!B438)</f>
        <v>\I:</v>
      </c>
      <c r="B439">
        <f>BYDem_tra!E438</f>
        <v>0</v>
      </c>
      <c r="C439">
        <f t="shared" si="272"/>
        <v>0</v>
      </c>
      <c r="D439" s="3">
        <f>SUMIFS(BYDem_tra!$M$2:$M$2000,BYDem_tra!$B$2:$B$2000,Demands_tra!$A439,BYDem_tra!$E$2:$E$2000,Demands_tra!$B439)</f>
        <v>0</v>
      </c>
      <c r="E439" s="3" t="e">
        <f ca="1" t="shared" si="273"/>
        <v>#DIV/0!</v>
      </c>
      <c r="F439" s="3" t="e">
        <f ca="1" t="shared" si="274"/>
        <v>#DIV/0!</v>
      </c>
      <c r="G439" s="3" t="e">
        <f ca="1" t="shared" si="275"/>
        <v>#DIV/0!</v>
      </c>
      <c r="H439" s="3" t="e">
        <f ca="1" t="shared" si="276"/>
        <v>#DIV/0!</v>
      </c>
      <c r="I439" s="3" t="e">
        <f ca="1" t="shared" si="277"/>
        <v>#DIV/0!</v>
      </c>
      <c r="J439" s="3" t="e">
        <f ca="1" t="shared" si="278"/>
        <v>#DIV/0!</v>
      </c>
      <c r="K439" s="3" t="e">
        <f ca="1" t="shared" si="279"/>
        <v>#DIV/0!</v>
      </c>
      <c r="L439" s="3" t="e">
        <f ca="1" t="shared" si="280"/>
        <v>#DIV/0!</v>
      </c>
      <c r="M439" s="3" t="e">
        <f ca="1" t="shared" si="281"/>
        <v>#DIV/0!</v>
      </c>
      <c r="N439" s="3" t="e">
        <f ca="1" t="shared" si="282"/>
        <v>#DIV/0!</v>
      </c>
      <c r="O439" s="3" t="e">
        <f ca="1" t="shared" si="283"/>
        <v>#DIV/0!</v>
      </c>
      <c r="P439" s="3" t="e">
        <f ca="1" t="shared" si="284"/>
        <v>#DIV/0!</v>
      </c>
      <c r="Q439" s="3" t="e">
        <f ca="1" t="shared" si="285"/>
        <v>#DIV/0!</v>
      </c>
      <c r="R439" s="3" t="e">
        <f ca="1" t="shared" si="286"/>
        <v>#DIV/0!</v>
      </c>
      <c r="S439" s="3" t="e">
        <f ca="1" t="shared" si="287"/>
        <v>#DIV/0!</v>
      </c>
      <c r="T439" s="3" t="e">
        <f ca="1" t="shared" si="288"/>
        <v>#DIV/0!</v>
      </c>
      <c r="U439" s="3" t="e">
        <f ca="1" t="shared" si="289"/>
        <v>#DIV/0!</v>
      </c>
      <c r="V439" s="3" t="e">
        <f ca="1" t="shared" si="264"/>
        <v>#DIV/0!</v>
      </c>
      <c r="W439" s="3" t="e">
        <f ca="1" t="shared" si="265"/>
        <v>#DIV/0!</v>
      </c>
      <c r="X439" s="3" t="e">
        <f ca="1" t="shared" si="266"/>
        <v>#DIV/0!</v>
      </c>
      <c r="Y439" s="3" t="e">
        <f ca="1" t="shared" si="267"/>
        <v>#DIV/0!</v>
      </c>
      <c r="Z439" s="3" t="e">
        <f ca="1" t="shared" si="268"/>
        <v>#DIV/0!</v>
      </c>
      <c r="AA439" s="3" t="e">
        <f ca="1" t="shared" si="269"/>
        <v>#DIV/0!</v>
      </c>
      <c r="AB439" s="3" t="e">
        <f ca="1" t="shared" si="270"/>
        <v>#DIV/0!</v>
      </c>
      <c r="AC439" s="3" t="e">
        <f ca="1" t="shared" si="271"/>
        <v>#DIV/0!</v>
      </c>
      <c r="AE439" s="4" t="e">
        <f ca="1">VLOOKUP($C439,'Default drvr and elast'!$A$4:$C$49,MATCH(VLOOKUP(A439,Classification!$B$4:$D$99,2,FALSE),'Default drvr and elast'!$A$3:$C$3,0),FALSE)</f>
        <v>#N/A</v>
      </c>
      <c r="AF439" s="4"/>
      <c r="AG439" s="6">
        <f ca="1">IF($AF439="",SUMIFS('Growth rates'!D$4:D$922,'Growth rates'!$B$4:$B$922,Demands_tra!$A439,'Growth rates'!$C$4:$C$922,$AE439),SUMIFS('Growth rates'!D$4:D$922,'Growth rates'!$B$4:$B$922,Demands_tra!$A439,'Growth rates'!$C$4:$C$922,$AF439))</f>
        <v>0</v>
      </c>
      <c r="AH439" s="6">
        <f ca="1">IF($AF439="",SUMIFS('Growth rates'!E$4:E$922,'Growth rates'!$B$4:$B$922,Demands_tra!$A439,'Growth rates'!$C$4:$C$922,$AE439),SUMIFS('Growth rates'!E$4:E$922,'Growth rates'!$B$4:$B$922,Demands_tra!$A439,'Growth rates'!$C$4:$C$922,$AF439))</f>
        <v>0</v>
      </c>
      <c r="AI439" s="6">
        <f ca="1">IF($AF439="",SUMIFS('Growth rates'!F$4:F$922,'Growth rates'!$B$4:$B$922,Demands_tra!$A439,'Growth rates'!$C$4:$C$922,$AE439),SUMIFS('Growth rates'!F$4:F$922,'Growth rates'!$B$4:$B$922,Demands_tra!$A439,'Growth rates'!$C$4:$C$922,$AF439))</f>
        <v>0</v>
      </c>
      <c r="AJ439" s="6">
        <f ca="1">IF($AF439="",SUMIFS('Growth rates'!G$4:G$922,'Growth rates'!$B$4:$B$922,Demands_tra!$A439,'Growth rates'!$C$4:$C$922,$AE439),SUMIFS('Growth rates'!G$4:G$922,'Growth rates'!$B$4:$B$922,Demands_tra!$A439,'Growth rates'!$C$4:$C$922,$AF439))</f>
        <v>0</v>
      </c>
      <c r="AK439" s="6">
        <f ca="1">IF($AF439="",SUMIFS('Growth rates'!H$4:H$922,'Growth rates'!$B$4:$B$922,Demands_tra!$A439,'Growth rates'!$C$4:$C$922,$AE439),SUMIFS('Growth rates'!H$4:H$922,'Growth rates'!$B$4:$B$922,Demands_tra!$A439,'Growth rates'!$C$4:$C$922,$AF439))</f>
        <v>0</v>
      </c>
      <c r="AL439" s="6">
        <f ca="1">IF($AF439="",SUMIFS('Growth rates'!I$4:I$922,'Growth rates'!$B$4:$B$922,Demands_tra!$A439,'Growth rates'!$C$4:$C$922,$AE439),SUMIFS('Growth rates'!I$4:I$922,'Growth rates'!$B$4:$B$922,Demands_tra!$A439,'Growth rates'!$C$4:$C$922,$AF439))</f>
        <v>0</v>
      </c>
      <c r="AM439" s="6">
        <f ca="1">IF($AF439="",SUMIFS('Growth rates'!J$4:J$922,'Growth rates'!$B$4:$B$922,Demands_tra!$A439,'Growth rates'!$C$4:$C$922,$AE439),SUMIFS('Growth rates'!J$4:J$922,'Growth rates'!$B$4:$B$922,Demands_tra!$A439,'Growth rates'!$C$4:$C$922,$AF439))</f>
        <v>0</v>
      </c>
      <c r="AN439" s="6">
        <f ca="1">IF($AF439="",SUMIFS('Growth rates'!K$4:K$922,'Growth rates'!$B$4:$B$922,Demands_tra!$A439,'Growth rates'!$C$4:$C$922,$AE439),SUMIFS('Growth rates'!K$4:K$922,'Growth rates'!$B$4:$B$922,Demands_tra!$A439,'Growth rates'!$C$4:$C$922,$AF439))</f>
        <v>0</v>
      </c>
      <c r="AO439" s="6">
        <f ca="1">IF($AF439="",SUMIFS('Growth rates'!L$4:L$922,'Growth rates'!$B$4:$B$922,Demands_tra!$A439,'Growth rates'!$C$4:$C$922,$AE439),SUMIFS('Growth rates'!L$4:L$922,'Growth rates'!$B$4:$B$922,Demands_tra!$A439,'Growth rates'!$C$4:$C$922,$AF439))</f>
        <v>0</v>
      </c>
      <c r="AP439" s="6">
        <f ca="1">IF($AF439="",SUMIFS('Growth rates'!M$4:M$922,'Growth rates'!$B$4:$B$922,Demands_tra!$A439,'Growth rates'!$C$4:$C$922,$AE439),SUMIFS('Growth rates'!M$4:M$922,'Growth rates'!$B$4:$B$922,Demands_tra!$A439,'Growth rates'!$C$4:$C$922,$AF439))</f>
        <v>0</v>
      </c>
      <c r="AQ439" s="6">
        <f ca="1">IF($AF439="",SUMIFS('Growth rates'!N$4:N$922,'Growth rates'!$B$4:$B$922,Demands_tra!$A439,'Growth rates'!$C$4:$C$922,$AE439),SUMIFS('Growth rates'!N$4:N$922,'Growth rates'!$B$4:$B$922,Demands_tra!$A439,'Growth rates'!$C$4:$C$922,$AF439))</f>
        <v>0</v>
      </c>
      <c r="AR439" s="6">
        <f ca="1">IF($AF439="",SUMIFS('Growth rates'!O$4:O$922,'Growth rates'!$B$4:$B$922,Demands_tra!$A439,'Growth rates'!$C$4:$C$922,$AE439),SUMIFS('Growth rates'!O$4:O$922,'Growth rates'!$B$4:$B$922,Demands_tra!$A439,'Growth rates'!$C$4:$C$922,$AF439))</f>
        <v>0</v>
      </c>
      <c r="AS439" s="6">
        <f ca="1">IF($AF439="",SUMIFS('Growth rates'!P$4:P$922,'Growth rates'!$B$4:$B$922,Demands_tra!$A439,'Growth rates'!$C$4:$C$922,$AE439),SUMIFS('Growth rates'!P$4:P$922,'Growth rates'!$B$4:$B$922,Demands_tra!$A439,'Growth rates'!$C$4:$C$922,$AF439))</f>
        <v>0</v>
      </c>
      <c r="AT439" s="6">
        <f ca="1">IF($AF439="",SUMIFS('Growth rates'!Q$4:Q$922,'Growth rates'!$B$4:$B$922,Demands_tra!$A439,'Growth rates'!$C$4:$C$922,$AE439),SUMIFS('Growth rates'!Q$4:Q$922,'Growth rates'!$B$4:$B$922,Demands_tra!$A439,'Growth rates'!$C$4:$C$922,$AF439))</f>
        <v>0</v>
      </c>
      <c r="AU439" s="6">
        <f ca="1">IF($AF439="",SUMIFS('Growth rates'!R$4:R$922,'Growth rates'!$B$4:$B$922,Demands_tra!$A439,'Growth rates'!$C$4:$C$922,$AE439),SUMIFS('Growth rates'!R$4:R$922,'Growth rates'!$B$4:$B$922,Demands_tra!$A439,'Growth rates'!$C$4:$C$922,$AF439))</f>
        <v>0</v>
      </c>
      <c r="AV439" s="6">
        <f ca="1">IF($AF439="",SUMIFS('Growth rates'!S$4:S$922,'Growth rates'!$B$4:$B$922,Demands_tra!$A439,'Growth rates'!$C$4:$C$922,$AE439),SUMIFS('Growth rates'!S$4:S$922,'Growth rates'!$B$4:$B$922,Demands_tra!$A439,'Growth rates'!$C$4:$C$922,$AF439))</f>
        <v>0</v>
      </c>
      <c r="AW439" s="6">
        <f ca="1">IF($AF439="",SUMIFS('Growth rates'!T$4:T$922,'Growth rates'!$B$4:$B$922,Demands_tra!$A439,'Growth rates'!$C$4:$C$922,$AE439),SUMIFS('Growth rates'!T$4:T$922,'Growth rates'!$B$4:$B$922,Demands_tra!$A439,'Growth rates'!$C$4:$C$922,$AF439))</f>
        <v>0</v>
      </c>
      <c r="AX439" s="6">
        <f ca="1">IF($AF439="",SUMIFS('Growth rates'!U$4:U$922,'Growth rates'!$B$4:$B$922,Demands_tra!$A439,'Growth rates'!$C$4:$C$922,$AE439),SUMIFS('Growth rates'!U$4:U$922,'Growth rates'!$B$4:$B$922,Demands_tra!$A439,'Growth rates'!$C$4:$C$922,$AF439))</f>
        <v>0</v>
      </c>
      <c r="AY439" s="6">
        <f ca="1">IF($AF439="",SUMIFS('Growth rates'!V$4:V$922,'Growth rates'!$B$4:$B$922,Demands_tra!$A439,'Growth rates'!$C$4:$C$922,$AE439),SUMIFS('Growth rates'!V$4:V$922,'Growth rates'!$B$4:$B$922,Demands_tra!$A439,'Growth rates'!$C$4:$C$922,$AF439))</f>
        <v>0</v>
      </c>
      <c r="AZ439" s="6">
        <f ca="1">IF($AF439="",SUMIFS('Growth rates'!W$4:W$922,'Growth rates'!$B$4:$B$922,Demands_tra!$A439,'Growth rates'!$C$4:$C$922,$AE439),SUMIFS('Growth rates'!W$4:W$922,'Growth rates'!$B$4:$B$922,Demands_tra!$A439,'Growth rates'!$C$4:$C$922,$AF439))</f>
        <v>0</v>
      </c>
      <c r="BA439" s="6">
        <f ca="1">IF($AF439="",SUMIFS('Growth rates'!X$4:X$922,'Growth rates'!$B$4:$B$922,Demands_tra!$A439,'Growth rates'!$C$4:$C$922,$AE439),SUMIFS('Growth rates'!X$4:X$922,'Growth rates'!$B$4:$B$922,Demands_tra!$A439,'Growth rates'!$C$4:$C$922,$AF439))</f>
        <v>0</v>
      </c>
      <c r="BB439" s="6">
        <f ca="1">IF($AF439="",SUMIFS('Growth rates'!Y$4:Y$922,'Growth rates'!$B$4:$B$922,Demands_tra!$A439,'Growth rates'!$C$4:$C$922,$AE439),SUMIFS('Growth rates'!Y$4:Y$922,'Growth rates'!$B$4:$B$922,Demands_tra!$A439,'Growth rates'!$C$4:$C$922,$AF439))</f>
        <v>0</v>
      </c>
      <c r="BC439" s="6">
        <f ca="1">IF($AF439="",SUMIFS('Growth rates'!Z$4:Z$922,'Growth rates'!$B$4:$B$922,Demands_tra!$A439,'Growth rates'!$C$4:$C$922,$AE439),SUMIFS('Growth rates'!Z$4:Z$922,'Growth rates'!$B$4:$B$922,Demands_tra!$A439,'Growth rates'!$C$4:$C$922,$AF439))</f>
        <v>0</v>
      </c>
      <c r="BD439" s="6">
        <f ca="1">IF($AF439="",SUMIFS('Growth rates'!AA$4:AA$922,'Growth rates'!$B$4:$B$922,Demands_tra!$A439,'Growth rates'!$C$4:$C$922,$AE439),SUMIFS('Growth rates'!AA$4:AA$922,'Growth rates'!$B$4:$B$922,Demands_tra!$A439,'Growth rates'!$C$4:$C$922,$AF439))</f>
        <v>0</v>
      </c>
      <c r="BE439" s="6">
        <f ca="1">IF($AF439="",SUMIFS('Growth rates'!AB$4:AB$922,'Growth rates'!$B$4:$B$922,Demands_tra!$A439,'Growth rates'!$C$4:$C$922,$AE439),SUMIFS('Growth rates'!AB$4:AB$922,'Growth rates'!$B$4:$B$922,Demands_tra!$A439,'Growth rates'!$C$4:$C$922,$AF439))</f>
        <v>0</v>
      </c>
      <c r="BF439" s="6">
        <f ca="1">IF($AF439="",SUMIFS('Growth rates'!AC$4:AC$922,'Growth rates'!$B$4:$B$922,Demands_tra!$A439,'Growth rates'!$C$4:$C$922,$AE439),SUMIFS('Growth rates'!AC$4:AC$922,'Growth rates'!$B$4:$B$922,Demands_tra!$A439,'Growth rates'!$C$4:$C$922,$AF439))</f>
        <v>0</v>
      </c>
      <c r="BH439" t="e">
        <f ca="1">VLOOKUP($C439,'Default drvr and elast'!$A$4:$F$49,MATCH(VLOOKUP(A439,Classification!$B$4:$D$42,3,FALSE),'Default drvr and elast'!$D$3:$F$3,0)+3,FALSE)</f>
        <v>#N/A</v>
      </c>
      <c r="BJ439" s="6">
        <f ca="1">IF($BI439="",SUMIF(Elasticities!$B$5:$B$52,Demands_tra!$BH439,Elasticities!C$5:C$52),SUMIF(Elasticities!$B$5:$B$52,Demands_tra!$BI439,Elasticities!C$5:C$52))</f>
        <v>0</v>
      </c>
      <c r="BK439" s="6">
        <f ca="1">IF($BI439="",SUMIF(Elasticities!$B$5:$B$52,Demands_tra!$BH439,Elasticities!D$5:D$52),SUMIF(Elasticities!$B$5:$B$52,Demands_tra!$BI439,Elasticities!D$5:D$52))</f>
        <v>0</v>
      </c>
      <c r="BL439" s="6">
        <f ca="1">IF($BI439="",SUMIF(Elasticities!$B$5:$B$52,Demands_tra!$BH439,Elasticities!E$5:E$52),SUMIF(Elasticities!$B$5:$B$52,Demands_tra!$BI439,Elasticities!E$5:E$52))</f>
        <v>0</v>
      </c>
      <c r="BM439" s="6">
        <f ca="1">IF($BI439="",SUMIF(Elasticities!$B$5:$B$52,Demands_tra!$BH439,Elasticities!F$5:F$52),SUMIF(Elasticities!$B$5:$B$52,Demands_tra!$BI439,Elasticities!F$5:F$52))</f>
        <v>0</v>
      </c>
      <c r="BN439" s="6">
        <f ca="1">IF($BI439="",SUMIF(Elasticities!$B$5:$B$52,Demands_tra!$BH439,Elasticities!G$5:G$52),SUMIF(Elasticities!$B$5:$B$52,Demands_tra!$BI439,Elasticities!G$5:G$52))</f>
        <v>0</v>
      </c>
      <c r="BO439" s="6">
        <f ca="1">IF($BI439="",SUMIF(Elasticities!$B$5:$B$52,Demands_tra!$BH439,Elasticities!H$5:H$52),SUMIF(Elasticities!$B$5:$B$52,Demands_tra!$BI439,Elasticities!H$5:H$52))</f>
        <v>0</v>
      </c>
      <c r="BP439" s="6">
        <f ca="1">IF($BI439="",SUMIF(Elasticities!$B$5:$B$52,Demands_tra!$BH439,Elasticities!I$5:I$52),SUMIF(Elasticities!$B$5:$B$52,Demands_tra!$BI439,Elasticities!I$5:I$52))</f>
        <v>0</v>
      </c>
      <c r="BQ439" s="6">
        <f ca="1">IF($BI439="",SUMIF(Elasticities!$B$5:$B$52,Demands_tra!$BH439,Elasticities!J$5:J$52),SUMIF(Elasticities!$B$5:$B$52,Demands_tra!$BI439,Elasticities!J$5:J$52))</f>
        <v>0</v>
      </c>
      <c r="BR439" s="6">
        <f ca="1">IF($BI439="",SUMIF(Elasticities!$B$5:$B$52,Demands_tra!$BH439,Elasticities!K$5:K$52),SUMIF(Elasticities!$B$5:$B$52,Demands_tra!$BI439,Elasticities!K$5:K$52))</f>
        <v>0</v>
      </c>
      <c r="BS439" s="6">
        <f ca="1">IF($BI439="",SUMIF(Elasticities!$B$5:$B$52,Demands_tra!$BH439,Elasticities!L$5:L$52),SUMIF(Elasticities!$B$5:$B$52,Demands_tra!$BI439,Elasticities!L$5:L$52))</f>
        <v>0</v>
      </c>
      <c r="BT439" s="6">
        <f ca="1">IF($BI439="",SUMIF(Elasticities!$B$5:$B$52,Demands_tra!$BH439,Elasticities!M$5:M$52),SUMIF(Elasticities!$B$5:$B$52,Demands_tra!$BI439,Elasticities!M$5:M$52))</f>
        <v>0</v>
      </c>
      <c r="BU439" s="6">
        <f ca="1">IF($BI439="",SUMIF(Elasticities!$B$5:$B$52,Demands_tra!$BH439,Elasticities!N$5:N$52),SUMIF(Elasticities!$B$5:$B$52,Demands_tra!$BI439,Elasticities!N$5:N$52))</f>
        <v>0</v>
      </c>
      <c r="BV439" s="6">
        <f ca="1">IF($BI439="",SUMIF(Elasticities!$B$5:$B$52,Demands_tra!$BH439,Elasticities!O$5:O$52),SUMIF(Elasticities!$B$5:$B$52,Demands_tra!$BI439,Elasticities!O$5:O$52))</f>
        <v>0</v>
      </c>
      <c r="BW439" s="6">
        <f ca="1">IF($BI439="",SUMIF(Elasticities!$B$5:$B$52,Demands_tra!$BH439,Elasticities!P$5:P$52),SUMIF(Elasticities!$B$5:$B$52,Demands_tra!$BI439,Elasticities!P$5:P$52))</f>
        <v>0</v>
      </c>
      <c r="BX439" s="6">
        <f ca="1">IF($BI439="",SUMIF(Elasticities!$B$5:$B$52,Demands_tra!$BH439,Elasticities!Q$5:Q$52),SUMIF(Elasticities!$B$5:$B$52,Demands_tra!$BI439,Elasticities!Q$5:Q$52))</f>
        <v>0</v>
      </c>
      <c r="BY439" s="6">
        <f ca="1">IF($BI439="",SUMIF(Elasticities!$B$5:$B$52,Demands_tra!$BH439,Elasticities!R$5:R$52),SUMIF(Elasticities!$B$5:$B$52,Demands_tra!$BI439,Elasticities!R$5:R$52))</f>
        <v>0</v>
      </c>
      <c r="BZ439" s="6">
        <f ca="1">IF($BI439="",SUMIF(Elasticities!$B$5:$B$52,Demands_tra!$BH439,Elasticities!S$5:S$52),SUMIF(Elasticities!$B$5:$B$52,Demands_tra!$BI439,Elasticities!S$5:S$52))</f>
        <v>0</v>
      </c>
      <c r="CA439" s="6">
        <f ca="1">IF($BI439="",SUMIF(Elasticities!$B$5:$B$52,Demands_tra!$BH439,Elasticities!T$5:T$52),SUMIF(Elasticities!$B$5:$B$52,Demands_tra!$BI439,Elasticities!T$5:T$52))</f>
        <v>0</v>
      </c>
      <c r="CB439" s="6">
        <f ca="1">IF($BI439="",SUMIF(Elasticities!$B$5:$B$52,Demands_tra!$BH439,Elasticities!U$5:U$52),SUMIF(Elasticities!$B$5:$B$52,Demands_tra!$BI439,Elasticities!U$5:U$52))</f>
        <v>0</v>
      </c>
      <c r="CC439" s="6">
        <f ca="1">IF($BI439="",SUMIF(Elasticities!$B$5:$B$52,Demands_tra!$BH439,Elasticities!V$5:V$52),SUMIF(Elasticities!$B$5:$B$52,Demands_tra!$BI439,Elasticities!V$5:V$52))</f>
        <v>0</v>
      </c>
      <c r="CD439" s="6">
        <f ca="1">IF($BI439="",SUMIF(Elasticities!$B$5:$B$52,Demands_tra!$BH439,Elasticities!W$5:W$52),SUMIF(Elasticities!$B$5:$B$52,Demands_tra!$BI439,Elasticities!W$5:W$52))</f>
        <v>0</v>
      </c>
      <c r="CE439" s="6">
        <f ca="1">IF($BI439="",SUMIF(Elasticities!$B$5:$B$52,Demands_tra!$BH439,Elasticities!X$5:X$52),SUMIF(Elasticities!$B$5:$B$52,Demands_tra!$BI439,Elasticities!X$5:X$52))</f>
        <v>0</v>
      </c>
      <c r="CF439" s="6">
        <f ca="1">IF($BI439="",SUMIF(Elasticities!$B$5:$B$52,Demands_tra!$BH439,Elasticities!Y$5:Y$52),SUMIF(Elasticities!$B$5:$B$52,Demands_tra!$BI439,Elasticities!Y$5:Y$52))</f>
        <v>0</v>
      </c>
      <c r="CG439" s="6">
        <f ca="1">IF($BI439="",SUMIF(Elasticities!$B$5:$B$52,Demands_tra!$BH439,Elasticities!Z$5:Z$52),SUMIF(Elasticities!$B$5:$B$52,Demands_tra!$BI439,Elasticities!Z$5:Z$52))</f>
        <v>0</v>
      </c>
      <c r="CH439" s="6">
        <f ca="1">IF($BI439="",SUMIF(Elasticities!$B$5:$B$52,Demands_tra!$BH439,Elasticities!AA$5:AA$52),SUMIF(Elasticities!$B$5:$B$52,Demands_tra!$BI439,Elasticities!AA$5:AA$52))</f>
        <v>0</v>
      </c>
      <c r="CI439" s="6">
        <f ca="1">IF($BI439="",SUMIF(Elasticities!$B$5:$B$52,Demands_tra!$BH439,Elasticities!AB$5:AB$52),SUMIF(Elasticities!$B$5:$B$52,Demands_tra!$BI439,Elasticities!AB$5:AB$52))</f>
        <v>0</v>
      </c>
    </row>
    <row r="440" spans="1:87">
      <c r="A440" t="str">
        <f>IF(BYDem_tra!B439="","\I:",BYDem_tra!B439)</f>
        <v>\I:</v>
      </c>
      <c r="B440">
        <f>BYDem_tra!E439</f>
        <v>0</v>
      </c>
      <c r="C440">
        <f t="shared" si="272"/>
        <v>0</v>
      </c>
      <c r="D440" s="3">
        <f>SUMIFS(BYDem_tra!$M$2:$M$2000,BYDem_tra!$B$2:$B$2000,Demands_tra!$A440,BYDem_tra!$E$2:$E$2000,Demands_tra!$B440)</f>
        <v>0</v>
      </c>
      <c r="E440" s="3" t="e">
        <f ca="1" t="shared" si="273"/>
        <v>#DIV/0!</v>
      </c>
      <c r="F440" s="3" t="e">
        <f ca="1" t="shared" si="274"/>
        <v>#DIV/0!</v>
      </c>
      <c r="G440" s="3" t="e">
        <f ca="1" t="shared" si="275"/>
        <v>#DIV/0!</v>
      </c>
      <c r="H440" s="3" t="e">
        <f ca="1" t="shared" si="276"/>
        <v>#DIV/0!</v>
      </c>
      <c r="I440" s="3" t="e">
        <f ca="1" t="shared" si="277"/>
        <v>#DIV/0!</v>
      </c>
      <c r="J440" s="3" t="e">
        <f ca="1" t="shared" si="278"/>
        <v>#DIV/0!</v>
      </c>
      <c r="K440" s="3" t="e">
        <f ca="1" t="shared" si="279"/>
        <v>#DIV/0!</v>
      </c>
      <c r="L440" s="3" t="e">
        <f ca="1" t="shared" si="280"/>
        <v>#DIV/0!</v>
      </c>
      <c r="M440" s="3" t="e">
        <f ca="1" t="shared" si="281"/>
        <v>#DIV/0!</v>
      </c>
      <c r="N440" s="3" t="e">
        <f ca="1" t="shared" si="282"/>
        <v>#DIV/0!</v>
      </c>
      <c r="O440" s="3" t="e">
        <f ca="1" t="shared" si="283"/>
        <v>#DIV/0!</v>
      </c>
      <c r="P440" s="3" t="e">
        <f ca="1" t="shared" si="284"/>
        <v>#DIV/0!</v>
      </c>
      <c r="Q440" s="3" t="e">
        <f ca="1" t="shared" si="285"/>
        <v>#DIV/0!</v>
      </c>
      <c r="R440" s="3" t="e">
        <f ca="1" t="shared" si="286"/>
        <v>#DIV/0!</v>
      </c>
      <c r="S440" s="3" t="e">
        <f ca="1" t="shared" si="287"/>
        <v>#DIV/0!</v>
      </c>
      <c r="T440" s="3" t="e">
        <f ca="1" t="shared" si="288"/>
        <v>#DIV/0!</v>
      </c>
      <c r="U440" s="3" t="e">
        <f ca="1" t="shared" si="289"/>
        <v>#DIV/0!</v>
      </c>
      <c r="V440" s="3" t="e">
        <f ca="1" t="shared" si="264"/>
        <v>#DIV/0!</v>
      </c>
      <c r="W440" s="3" t="e">
        <f ca="1" t="shared" si="265"/>
        <v>#DIV/0!</v>
      </c>
      <c r="X440" s="3" t="e">
        <f ca="1" t="shared" si="266"/>
        <v>#DIV/0!</v>
      </c>
      <c r="Y440" s="3" t="e">
        <f ca="1" t="shared" si="267"/>
        <v>#DIV/0!</v>
      </c>
      <c r="Z440" s="3" t="e">
        <f ca="1" t="shared" si="268"/>
        <v>#DIV/0!</v>
      </c>
      <c r="AA440" s="3" t="e">
        <f ca="1" t="shared" si="269"/>
        <v>#DIV/0!</v>
      </c>
      <c r="AB440" s="3" t="e">
        <f ca="1" t="shared" si="270"/>
        <v>#DIV/0!</v>
      </c>
      <c r="AC440" s="3" t="e">
        <f ca="1" t="shared" si="271"/>
        <v>#DIV/0!</v>
      </c>
      <c r="AE440" s="4" t="e">
        <f ca="1">VLOOKUP($C440,'Default drvr and elast'!$A$4:$C$49,MATCH(VLOOKUP(A440,Classification!$B$4:$D$99,2,FALSE),'Default drvr and elast'!$A$3:$C$3,0),FALSE)</f>
        <v>#N/A</v>
      </c>
      <c r="AF440" s="4"/>
      <c r="AG440" s="6">
        <f ca="1">IF($AF440="",SUMIFS('Growth rates'!D$4:D$922,'Growth rates'!$B$4:$B$922,Demands_tra!$A440,'Growth rates'!$C$4:$C$922,$AE440),SUMIFS('Growth rates'!D$4:D$922,'Growth rates'!$B$4:$B$922,Demands_tra!$A440,'Growth rates'!$C$4:$C$922,$AF440))</f>
        <v>0</v>
      </c>
      <c r="AH440" s="6">
        <f ca="1">IF($AF440="",SUMIFS('Growth rates'!E$4:E$922,'Growth rates'!$B$4:$B$922,Demands_tra!$A440,'Growth rates'!$C$4:$C$922,$AE440),SUMIFS('Growth rates'!E$4:E$922,'Growth rates'!$B$4:$B$922,Demands_tra!$A440,'Growth rates'!$C$4:$C$922,$AF440))</f>
        <v>0</v>
      </c>
      <c r="AI440" s="6">
        <f ca="1">IF($AF440="",SUMIFS('Growth rates'!F$4:F$922,'Growth rates'!$B$4:$B$922,Demands_tra!$A440,'Growth rates'!$C$4:$C$922,$AE440),SUMIFS('Growth rates'!F$4:F$922,'Growth rates'!$B$4:$B$922,Demands_tra!$A440,'Growth rates'!$C$4:$C$922,$AF440))</f>
        <v>0</v>
      </c>
      <c r="AJ440" s="6">
        <f ca="1">IF($AF440="",SUMIFS('Growth rates'!G$4:G$922,'Growth rates'!$B$4:$B$922,Demands_tra!$A440,'Growth rates'!$C$4:$C$922,$AE440),SUMIFS('Growth rates'!G$4:G$922,'Growth rates'!$B$4:$B$922,Demands_tra!$A440,'Growth rates'!$C$4:$C$922,$AF440))</f>
        <v>0</v>
      </c>
      <c r="AK440" s="6">
        <f ca="1">IF($AF440="",SUMIFS('Growth rates'!H$4:H$922,'Growth rates'!$B$4:$B$922,Demands_tra!$A440,'Growth rates'!$C$4:$C$922,$AE440),SUMIFS('Growth rates'!H$4:H$922,'Growth rates'!$B$4:$B$922,Demands_tra!$A440,'Growth rates'!$C$4:$C$922,$AF440))</f>
        <v>0</v>
      </c>
      <c r="AL440" s="6">
        <f ca="1">IF($AF440="",SUMIFS('Growth rates'!I$4:I$922,'Growth rates'!$B$4:$B$922,Demands_tra!$A440,'Growth rates'!$C$4:$C$922,$AE440),SUMIFS('Growth rates'!I$4:I$922,'Growth rates'!$B$4:$B$922,Demands_tra!$A440,'Growth rates'!$C$4:$C$922,$AF440))</f>
        <v>0</v>
      </c>
      <c r="AM440" s="6">
        <f ca="1">IF($AF440="",SUMIFS('Growth rates'!J$4:J$922,'Growth rates'!$B$4:$B$922,Demands_tra!$A440,'Growth rates'!$C$4:$C$922,$AE440),SUMIFS('Growth rates'!J$4:J$922,'Growth rates'!$B$4:$B$922,Demands_tra!$A440,'Growth rates'!$C$4:$C$922,$AF440))</f>
        <v>0</v>
      </c>
      <c r="AN440" s="6">
        <f ca="1">IF($AF440="",SUMIFS('Growth rates'!K$4:K$922,'Growth rates'!$B$4:$B$922,Demands_tra!$A440,'Growth rates'!$C$4:$C$922,$AE440),SUMIFS('Growth rates'!K$4:K$922,'Growth rates'!$B$4:$B$922,Demands_tra!$A440,'Growth rates'!$C$4:$C$922,$AF440))</f>
        <v>0</v>
      </c>
      <c r="AO440" s="6">
        <f ca="1">IF($AF440="",SUMIFS('Growth rates'!L$4:L$922,'Growth rates'!$B$4:$B$922,Demands_tra!$A440,'Growth rates'!$C$4:$C$922,$AE440),SUMIFS('Growth rates'!L$4:L$922,'Growth rates'!$B$4:$B$922,Demands_tra!$A440,'Growth rates'!$C$4:$C$922,$AF440))</f>
        <v>0</v>
      </c>
      <c r="AP440" s="6">
        <f ca="1">IF($AF440="",SUMIFS('Growth rates'!M$4:M$922,'Growth rates'!$B$4:$B$922,Demands_tra!$A440,'Growth rates'!$C$4:$C$922,$AE440),SUMIFS('Growth rates'!M$4:M$922,'Growth rates'!$B$4:$B$922,Demands_tra!$A440,'Growth rates'!$C$4:$C$922,$AF440))</f>
        <v>0</v>
      </c>
      <c r="AQ440" s="6">
        <f ca="1">IF($AF440="",SUMIFS('Growth rates'!N$4:N$922,'Growth rates'!$B$4:$B$922,Demands_tra!$A440,'Growth rates'!$C$4:$C$922,$AE440),SUMIFS('Growth rates'!N$4:N$922,'Growth rates'!$B$4:$B$922,Demands_tra!$A440,'Growth rates'!$C$4:$C$922,$AF440))</f>
        <v>0</v>
      </c>
      <c r="AR440" s="6">
        <f ca="1">IF($AF440="",SUMIFS('Growth rates'!O$4:O$922,'Growth rates'!$B$4:$B$922,Demands_tra!$A440,'Growth rates'!$C$4:$C$922,$AE440),SUMIFS('Growth rates'!O$4:O$922,'Growth rates'!$B$4:$B$922,Demands_tra!$A440,'Growth rates'!$C$4:$C$922,$AF440))</f>
        <v>0</v>
      </c>
      <c r="AS440" s="6">
        <f ca="1">IF($AF440="",SUMIFS('Growth rates'!P$4:P$922,'Growth rates'!$B$4:$B$922,Demands_tra!$A440,'Growth rates'!$C$4:$C$922,$AE440),SUMIFS('Growth rates'!P$4:P$922,'Growth rates'!$B$4:$B$922,Demands_tra!$A440,'Growth rates'!$C$4:$C$922,$AF440))</f>
        <v>0</v>
      </c>
      <c r="AT440" s="6">
        <f ca="1">IF($AF440="",SUMIFS('Growth rates'!Q$4:Q$922,'Growth rates'!$B$4:$B$922,Demands_tra!$A440,'Growth rates'!$C$4:$C$922,$AE440),SUMIFS('Growth rates'!Q$4:Q$922,'Growth rates'!$B$4:$B$922,Demands_tra!$A440,'Growth rates'!$C$4:$C$922,$AF440))</f>
        <v>0</v>
      </c>
      <c r="AU440" s="6">
        <f ca="1">IF($AF440="",SUMIFS('Growth rates'!R$4:R$922,'Growth rates'!$B$4:$B$922,Demands_tra!$A440,'Growth rates'!$C$4:$C$922,$AE440),SUMIFS('Growth rates'!R$4:R$922,'Growth rates'!$B$4:$B$922,Demands_tra!$A440,'Growth rates'!$C$4:$C$922,$AF440))</f>
        <v>0</v>
      </c>
      <c r="AV440" s="6">
        <f ca="1">IF($AF440="",SUMIFS('Growth rates'!S$4:S$922,'Growth rates'!$B$4:$B$922,Demands_tra!$A440,'Growth rates'!$C$4:$C$922,$AE440),SUMIFS('Growth rates'!S$4:S$922,'Growth rates'!$B$4:$B$922,Demands_tra!$A440,'Growth rates'!$C$4:$C$922,$AF440))</f>
        <v>0</v>
      </c>
      <c r="AW440" s="6">
        <f ca="1">IF($AF440="",SUMIFS('Growth rates'!T$4:T$922,'Growth rates'!$B$4:$B$922,Demands_tra!$A440,'Growth rates'!$C$4:$C$922,$AE440),SUMIFS('Growth rates'!T$4:T$922,'Growth rates'!$B$4:$B$922,Demands_tra!$A440,'Growth rates'!$C$4:$C$922,$AF440))</f>
        <v>0</v>
      </c>
      <c r="AX440" s="6">
        <f ca="1">IF($AF440="",SUMIFS('Growth rates'!U$4:U$922,'Growth rates'!$B$4:$B$922,Demands_tra!$A440,'Growth rates'!$C$4:$C$922,$AE440),SUMIFS('Growth rates'!U$4:U$922,'Growth rates'!$B$4:$B$922,Demands_tra!$A440,'Growth rates'!$C$4:$C$922,$AF440))</f>
        <v>0</v>
      </c>
      <c r="AY440" s="6">
        <f ca="1">IF($AF440="",SUMIFS('Growth rates'!V$4:V$922,'Growth rates'!$B$4:$B$922,Demands_tra!$A440,'Growth rates'!$C$4:$C$922,$AE440),SUMIFS('Growth rates'!V$4:V$922,'Growth rates'!$B$4:$B$922,Demands_tra!$A440,'Growth rates'!$C$4:$C$922,$AF440))</f>
        <v>0</v>
      </c>
      <c r="AZ440" s="6">
        <f ca="1">IF($AF440="",SUMIFS('Growth rates'!W$4:W$922,'Growth rates'!$B$4:$B$922,Demands_tra!$A440,'Growth rates'!$C$4:$C$922,$AE440),SUMIFS('Growth rates'!W$4:W$922,'Growth rates'!$B$4:$B$922,Demands_tra!$A440,'Growth rates'!$C$4:$C$922,$AF440))</f>
        <v>0</v>
      </c>
      <c r="BA440" s="6">
        <f ca="1">IF($AF440="",SUMIFS('Growth rates'!X$4:X$922,'Growth rates'!$B$4:$B$922,Demands_tra!$A440,'Growth rates'!$C$4:$C$922,$AE440),SUMIFS('Growth rates'!X$4:X$922,'Growth rates'!$B$4:$B$922,Demands_tra!$A440,'Growth rates'!$C$4:$C$922,$AF440))</f>
        <v>0</v>
      </c>
      <c r="BB440" s="6">
        <f ca="1">IF($AF440="",SUMIFS('Growth rates'!Y$4:Y$922,'Growth rates'!$B$4:$B$922,Demands_tra!$A440,'Growth rates'!$C$4:$C$922,$AE440),SUMIFS('Growth rates'!Y$4:Y$922,'Growth rates'!$B$4:$B$922,Demands_tra!$A440,'Growth rates'!$C$4:$C$922,$AF440))</f>
        <v>0</v>
      </c>
      <c r="BC440" s="6">
        <f ca="1">IF($AF440="",SUMIFS('Growth rates'!Z$4:Z$922,'Growth rates'!$B$4:$B$922,Demands_tra!$A440,'Growth rates'!$C$4:$C$922,$AE440),SUMIFS('Growth rates'!Z$4:Z$922,'Growth rates'!$B$4:$B$922,Demands_tra!$A440,'Growth rates'!$C$4:$C$922,$AF440))</f>
        <v>0</v>
      </c>
      <c r="BD440" s="6">
        <f ca="1">IF($AF440="",SUMIFS('Growth rates'!AA$4:AA$922,'Growth rates'!$B$4:$B$922,Demands_tra!$A440,'Growth rates'!$C$4:$C$922,$AE440),SUMIFS('Growth rates'!AA$4:AA$922,'Growth rates'!$B$4:$B$922,Demands_tra!$A440,'Growth rates'!$C$4:$C$922,$AF440))</f>
        <v>0</v>
      </c>
      <c r="BE440" s="6">
        <f ca="1">IF($AF440="",SUMIFS('Growth rates'!AB$4:AB$922,'Growth rates'!$B$4:$B$922,Demands_tra!$A440,'Growth rates'!$C$4:$C$922,$AE440),SUMIFS('Growth rates'!AB$4:AB$922,'Growth rates'!$B$4:$B$922,Demands_tra!$A440,'Growth rates'!$C$4:$C$922,$AF440))</f>
        <v>0</v>
      </c>
      <c r="BF440" s="6">
        <f ca="1">IF($AF440="",SUMIFS('Growth rates'!AC$4:AC$922,'Growth rates'!$B$4:$B$922,Demands_tra!$A440,'Growth rates'!$C$4:$C$922,$AE440),SUMIFS('Growth rates'!AC$4:AC$922,'Growth rates'!$B$4:$B$922,Demands_tra!$A440,'Growth rates'!$C$4:$C$922,$AF440))</f>
        <v>0</v>
      </c>
      <c r="BH440" t="e">
        <f ca="1">VLOOKUP($C440,'Default drvr and elast'!$A$4:$F$49,MATCH(VLOOKUP(A440,Classification!$B$4:$D$42,3,FALSE),'Default drvr and elast'!$D$3:$F$3,0)+3,FALSE)</f>
        <v>#N/A</v>
      </c>
      <c r="BJ440" s="6">
        <f ca="1">IF($BI440="",SUMIF(Elasticities!$B$5:$B$52,Demands_tra!$BH440,Elasticities!C$5:C$52),SUMIF(Elasticities!$B$5:$B$52,Demands_tra!$BI440,Elasticities!C$5:C$52))</f>
        <v>0</v>
      </c>
      <c r="BK440" s="6">
        <f ca="1">IF($BI440="",SUMIF(Elasticities!$B$5:$B$52,Demands_tra!$BH440,Elasticities!D$5:D$52),SUMIF(Elasticities!$B$5:$B$52,Demands_tra!$BI440,Elasticities!D$5:D$52))</f>
        <v>0</v>
      </c>
      <c r="BL440" s="6">
        <f ca="1">IF($BI440="",SUMIF(Elasticities!$B$5:$B$52,Demands_tra!$BH440,Elasticities!E$5:E$52),SUMIF(Elasticities!$B$5:$B$52,Demands_tra!$BI440,Elasticities!E$5:E$52))</f>
        <v>0</v>
      </c>
      <c r="BM440" s="6">
        <f ca="1">IF($BI440="",SUMIF(Elasticities!$B$5:$B$52,Demands_tra!$BH440,Elasticities!F$5:F$52),SUMIF(Elasticities!$B$5:$B$52,Demands_tra!$BI440,Elasticities!F$5:F$52))</f>
        <v>0</v>
      </c>
      <c r="BN440" s="6">
        <f ca="1">IF($BI440="",SUMIF(Elasticities!$B$5:$B$52,Demands_tra!$BH440,Elasticities!G$5:G$52),SUMIF(Elasticities!$B$5:$B$52,Demands_tra!$BI440,Elasticities!G$5:G$52))</f>
        <v>0</v>
      </c>
      <c r="BO440" s="6">
        <f ca="1">IF($BI440="",SUMIF(Elasticities!$B$5:$B$52,Demands_tra!$BH440,Elasticities!H$5:H$52),SUMIF(Elasticities!$B$5:$B$52,Demands_tra!$BI440,Elasticities!H$5:H$52))</f>
        <v>0</v>
      </c>
      <c r="BP440" s="6">
        <f ca="1">IF($BI440="",SUMIF(Elasticities!$B$5:$B$52,Demands_tra!$BH440,Elasticities!I$5:I$52),SUMIF(Elasticities!$B$5:$B$52,Demands_tra!$BI440,Elasticities!I$5:I$52))</f>
        <v>0</v>
      </c>
      <c r="BQ440" s="6">
        <f ca="1">IF($BI440="",SUMIF(Elasticities!$B$5:$B$52,Demands_tra!$BH440,Elasticities!J$5:J$52),SUMIF(Elasticities!$B$5:$B$52,Demands_tra!$BI440,Elasticities!J$5:J$52))</f>
        <v>0</v>
      </c>
      <c r="BR440" s="6">
        <f ca="1">IF($BI440="",SUMIF(Elasticities!$B$5:$B$52,Demands_tra!$BH440,Elasticities!K$5:K$52),SUMIF(Elasticities!$B$5:$B$52,Demands_tra!$BI440,Elasticities!K$5:K$52))</f>
        <v>0</v>
      </c>
      <c r="BS440" s="6">
        <f ca="1">IF($BI440="",SUMIF(Elasticities!$B$5:$B$52,Demands_tra!$BH440,Elasticities!L$5:L$52),SUMIF(Elasticities!$B$5:$B$52,Demands_tra!$BI440,Elasticities!L$5:L$52))</f>
        <v>0</v>
      </c>
      <c r="BT440" s="6">
        <f ca="1">IF($BI440="",SUMIF(Elasticities!$B$5:$B$52,Demands_tra!$BH440,Elasticities!M$5:M$52),SUMIF(Elasticities!$B$5:$B$52,Demands_tra!$BI440,Elasticities!M$5:M$52))</f>
        <v>0</v>
      </c>
      <c r="BU440" s="6">
        <f ca="1">IF($BI440="",SUMIF(Elasticities!$B$5:$B$52,Demands_tra!$BH440,Elasticities!N$5:N$52),SUMIF(Elasticities!$B$5:$B$52,Demands_tra!$BI440,Elasticities!N$5:N$52))</f>
        <v>0</v>
      </c>
      <c r="BV440" s="6">
        <f ca="1">IF($BI440="",SUMIF(Elasticities!$B$5:$B$52,Demands_tra!$BH440,Elasticities!O$5:O$52),SUMIF(Elasticities!$B$5:$B$52,Demands_tra!$BI440,Elasticities!O$5:O$52))</f>
        <v>0</v>
      </c>
      <c r="BW440" s="6">
        <f ca="1">IF($BI440="",SUMIF(Elasticities!$B$5:$B$52,Demands_tra!$BH440,Elasticities!P$5:P$52),SUMIF(Elasticities!$B$5:$B$52,Demands_tra!$BI440,Elasticities!P$5:P$52))</f>
        <v>0</v>
      </c>
      <c r="BX440" s="6">
        <f ca="1">IF($BI440="",SUMIF(Elasticities!$B$5:$B$52,Demands_tra!$BH440,Elasticities!Q$5:Q$52),SUMIF(Elasticities!$B$5:$B$52,Demands_tra!$BI440,Elasticities!Q$5:Q$52))</f>
        <v>0</v>
      </c>
      <c r="BY440" s="6">
        <f ca="1">IF($BI440="",SUMIF(Elasticities!$B$5:$B$52,Demands_tra!$BH440,Elasticities!R$5:R$52),SUMIF(Elasticities!$B$5:$B$52,Demands_tra!$BI440,Elasticities!R$5:R$52))</f>
        <v>0</v>
      </c>
      <c r="BZ440" s="6">
        <f ca="1">IF($BI440="",SUMIF(Elasticities!$B$5:$B$52,Demands_tra!$BH440,Elasticities!S$5:S$52),SUMIF(Elasticities!$B$5:$B$52,Demands_tra!$BI440,Elasticities!S$5:S$52))</f>
        <v>0</v>
      </c>
      <c r="CA440" s="6">
        <f ca="1">IF($BI440="",SUMIF(Elasticities!$B$5:$B$52,Demands_tra!$BH440,Elasticities!T$5:T$52),SUMIF(Elasticities!$B$5:$B$52,Demands_tra!$BI440,Elasticities!T$5:T$52))</f>
        <v>0</v>
      </c>
      <c r="CB440" s="6">
        <f ca="1">IF($BI440="",SUMIF(Elasticities!$B$5:$B$52,Demands_tra!$BH440,Elasticities!U$5:U$52),SUMIF(Elasticities!$B$5:$B$52,Demands_tra!$BI440,Elasticities!U$5:U$52))</f>
        <v>0</v>
      </c>
      <c r="CC440" s="6">
        <f ca="1">IF($BI440="",SUMIF(Elasticities!$B$5:$B$52,Demands_tra!$BH440,Elasticities!V$5:V$52),SUMIF(Elasticities!$B$5:$B$52,Demands_tra!$BI440,Elasticities!V$5:V$52))</f>
        <v>0</v>
      </c>
      <c r="CD440" s="6">
        <f ca="1">IF($BI440="",SUMIF(Elasticities!$B$5:$B$52,Demands_tra!$BH440,Elasticities!W$5:W$52),SUMIF(Elasticities!$B$5:$B$52,Demands_tra!$BI440,Elasticities!W$5:W$52))</f>
        <v>0</v>
      </c>
      <c r="CE440" s="6">
        <f ca="1">IF($BI440="",SUMIF(Elasticities!$B$5:$B$52,Demands_tra!$BH440,Elasticities!X$5:X$52),SUMIF(Elasticities!$B$5:$B$52,Demands_tra!$BI440,Elasticities!X$5:X$52))</f>
        <v>0</v>
      </c>
      <c r="CF440" s="6">
        <f ca="1">IF($BI440="",SUMIF(Elasticities!$B$5:$B$52,Demands_tra!$BH440,Elasticities!Y$5:Y$52),SUMIF(Elasticities!$B$5:$B$52,Demands_tra!$BI440,Elasticities!Y$5:Y$52))</f>
        <v>0</v>
      </c>
      <c r="CG440" s="6">
        <f ca="1">IF($BI440="",SUMIF(Elasticities!$B$5:$B$52,Demands_tra!$BH440,Elasticities!Z$5:Z$52),SUMIF(Elasticities!$B$5:$B$52,Demands_tra!$BI440,Elasticities!Z$5:Z$52))</f>
        <v>0</v>
      </c>
      <c r="CH440" s="6">
        <f ca="1">IF($BI440="",SUMIF(Elasticities!$B$5:$B$52,Demands_tra!$BH440,Elasticities!AA$5:AA$52),SUMIF(Elasticities!$B$5:$B$52,Demands_tra!$BI440,Elasticities!AA$5:AA$52))</f>
        <v>0</v>
      </c>
      <c r="CI440" s="6">
        <f ca="1">IF($BI440="",SUMIF(Elasticities!$B$5:$B$52,Demands_tra!$BH440,Elasticities!AB$5:AB$52),SUMIF(Elasticities!$B$5:$B$52,Demands_tra!$BI440,Elasticities!AB$5:AB$52))</f>
        <v>0</v>
      </c>
    </row>
    <row r="441" spans="1:87">
      <c r="A441" t="str">
        <f>IF(BYDem_tra!B440="","\I:",BYDem_tra!B440)</f>
        <v>\I:</v>
      </c>
      <c r="B441">
        <f>BYDem_tra!E440</f>
        <v>0</v>
      </c>
      <c r="C441">
        <f t="shared" si="272"/>
        <v>0</v>
      </c>
      <c r="D441" s="3">
        <f>SUMIFS(BYDem_tra!$M$2:$M$2000,BYDem_tra!$B$2:$B$2000,Demands_tra!$A441,BYDem_tra!$E$2:$E$2000,Demands_tra!$B441)</f>
        <v>0</v>
      </c>
      <c r="E441" s="3" t="e">
        <f ca="1" t="shared" si="273"/>
        <v>#DIV/0!</v>
      </c>
      <c r="F441" s="3" t="e">
        <f ca="1" t="shared" si="274"/>
        <v>#DIV/0!</v>
      </c>
      <c r="G441" s="3" t="e">
        <f ca="1" t="shared" si="275"/>
        <v>#DIV/0!</v>
      </c>
      <c r="H441" s="3" t="e">
        <f ca="1" t="shared" si="276"/>
        <v>#DIV/0!</v>
      </c>
      <c r="I441" s="3" t="e">
        <f ca="1" t="shared" si="277"/>
        <v>#DIV/0!</v>
      </c>
      <c r="J441" s="3" t="e">
        <f ca="1" t="shared" si="278"/>
        <v>#DIV/0!</v>
      </c>
      <c r="K441" s="3" t="e">
        <f ca="1" t="shared" si="279"/>
        <v>#DIV/0!</v>
      </c>
      <c r="L441" s="3" t="e">
        <f ca="1" t="shared" si="280"/>
        <v>#DIV/0!</v>
      </c>
      <c r="M441" s="3" t="e">
        <f ca="1" t="shared" si="281"/>
        <v>#DIV/0!</v>
      </c>
      <c r="N441" s="3" t="e">
        <f ca="1" t="shared" si="282"/>
        <v>#DIV/0!</v>
      </c>
      <c r="O441" s="3" t="e">
        <f ca="1" t="shared" si="283"/>
        <v>#DIV/0!</v>
      </c>
      <c r="P441" s="3" t="e">
        <f ca="1" t="shared" si="284"/>
        <v>#DIV/0!</v>
      </c>
      <c r="Q441" s="3" t="e">
        <f ca="1" t="shared" si="285"/>
        <v>#DIV/0!</v>
      </c>
      <c r="R441" s="3" t="e">
        <f ca="1" t="shared" si="286"/>
        <v>#DIV/0!</v>
      </c>
      <c r="S441" s="3" t="e">
        <f ca="1" t="shared" si="287"/>
        <v>#DIV/0!</v>
      </c>
      <c r="T441" s="3" t="e">
        <f ca="1" t="shared" si="288"/>
        <v>#DIV/0!</v>
      </c>
      <c r="U441" s="3" t="e">
        <f ca="1" t="shared" si="289"/>
        <v>#DIV/0!</v>
      </c>
      <c r="V441" s="3" t="e">
        <f ca="1" t="shared" si="264"/>
        <v>#DIV/0!</v>
      </c>
      <c r="W441" s="3" t="e">
        <f ca="1" t="shared" si="265"/>
        <v>#DIV/0!</v>
      </c>
      <c r="X441" s="3" t="e">
        <f ca="1" t="shared" si="266"/>
        <v>#DIV/0!</v>
      </c>
      <c r="Y441" s="3" t="e">
        <f ca="1" t="shared" si="267"/>
        <v>#DIV/0!</v>
      </c>
      <c r="Z441" s="3" t="e">
        <f ca="1" t="shared" si="268"/>
        <v>#DIV/0!</v>
      </c>
      <c r="AA441" s="3" t="e">
        <f ca="1" t="shared" si="269"/>
        <v>#DIV/0!</v>
      </c>
      <c r="AB441" s="3" t="e">
        <f ca="1" t="shared" si="270"/>
        <v>#DIV/0!</v>
      </c>
      <c r="AC441" s="3" t="e">
        <f ca="1" t="shared" si="271"/>
        <v>#DIV/0!</v>
      </c>
      <c r="AE441" s="4" t="e">
        <f ca="1">VLOOKUP($C441,'Default drvr and elast'!$A$4:$C$49,MATCH(VLOOKUP(A441,Classification!$B$4:$D$99,2,FALSE),'Default drvr and elast'!$A$3:$C$3,0),FALSE)</f>
        <v>#N/A</v>
      </c>
      <c r="AF441" s="4"/>
      <c r="AG441" s="6">
        <f ca="1">IF($AF441="",SUMIFS('Growth rates'!D$4:D$922,'Growth rates'!$B$4:$B$922,Demands_tra!$A441,'Growth rates'!$C$4:$C$922,$AE441),SUMIFS('Growth rates'!D$4:D$922,'Growth rates'!$B$4:$B$922,Demands_tra!$A441,'Growth rates'!$C$4:$C$922,$AF441))</f>
        <v>0</v>
      </c>
      <c r="AH441" s="6">
        <f ca="1">IF($AF441="",SUMIFS('Growth rates'!E$4:E$922,'Growth rates'!$B$4:$B$922,Demands_tra!$A441,'Growth rates'!$C$4:$C$922,$AE441),SUMIFS('Growth rates'!E$4:E$922,'Growth rates'!$B$4:$B$922,Demands_tra!$A441,'Growth rates'!$C$4:$C$922,$AF441))</f>
        <v>0</v>
      </c>
      <c r="AI441" s="6">
        <f ca="1">IF($AF441="",SUMIFS('Growth rates'!F$4:F$922,'Growth rates'!$B$4:$B$922,Demands_tra!$A441,'Growth rates'!$C$4:$C$922,$AE441),SUMIFS('Growth rates'!F$4:F$922,'Growth rates'!$B$4:$B$922,Demands_tra!$A441,'Growth rates'!$C$4:$C$922,$AF441))</f>
        <v>0</v>
      </c>
      <c r="AJ441" s="6">
        <f ca="1">IF($AF441="",SUMIFS('Growth rates'!G$4:G$922,'Growth rates'!$B$4:$B$922,Demands_tra!$A441,'Growth rates'!$C$4:$C$922,$AE441),SUMIFS('Growth rates'!G$4:G$922,'Growth rates'!$B$4:$B$922,Demands_tra!$A441,'Growth rates'!$C$4:$C$922,$AF441))</f>
        <v>0</v>
      </c>
      <c r="AK441" s="6">
        <f ca="1">IF($AF441="",SUMIFS('Growth rates'!H$4:H$922,'Growth rates'!$B$4:$B$922,Demands_tra!$A441,'Growth rates'!$C$4:$C$922,$AE441),SUMIFS('Growth rates'!H$4:H$922,'Growth rates'!$B$4:$B$922,Demands_tra!$A441,'Growth rates'!$C$4:$C$922,$AF441))</f>
        <v>0</v>
      </c>
      <c r="AL441" s="6">
        <f ca="1">IF($AF441="",SUMIFS('Growth rates'!I$4:I$922,'Growth rates'!$B$4:$B$922,Demands_tra!$A441,'Growth rates'!$C$4:$C$922,$AE441),SUMIFS('Growth rates'!I$4:I$922,'Growth rates'!$B$4:$B$922,Demands_tra!$A441,'Growth rates'!$C$4:$C$922,$AF441))</f>
        <v>0</v>
      </c>
      <c r="AM441" s="6">
        <f ca="1">IF($AF441="",SUMIFS('Growth rates'!J$4:J$922,'Growth rates'!$B$4:$B$922,Demands_tra!$A441,'Growth rates'!$C$4:$C$922,$AE441),SUMIFS('Growth rates'!J$4:J$922,'Growth rates'!$B$4:$B$922,Demands_tra!$A441,'Growth rates'!$C$4:$C$922,$AF441))</f>
        <v>0</v>
      </c>
      <c r="AN441" s="6">
        <f ca="1">IF($AF441="",SUMIFS('Growth rates'!K$4:K$922,'Growth rates'!$B$4:$B$922,Demands_tra!$A441,'Growth rates'!$C$4:$C$922,$AE441),SUMIFS('Growth rates'!K$4:K$922,'Growth rates'!$B$4:$B$922,Demands_tra!$A441,'Growth rates'!$C$4:$C$922,$AF441))</f>
        <v>0</v>
      </c>
      <c r="AO441" s="6">
        <f ca="1">IF($AF441="",SUMIFS('Growth rates'!L$4:L$922,'Growth rates'!$B$4:$B$922,Demands_tra!$A441,'Growth rates'!$C$4:$C$922,$AE441),SUMIFS('Growth rates'!L$4:L$922,'Growth rates'!$B$4:$B$922,Demands_tra!$A441,'Growth rates'!$C$4:$C$922,$AF441))</f>
        <v>0</v>
      </c>
      <c r="AP441" s="6">
        <f ca="1">IF($AF441="",SUMIFS('Growth rates'!M$4:M$922,'Growth rates'!$B$4:$B$922,Demands_tra!$A441,'Growth rates'!$C$4:$C$922,$AE441),SUMIFS('Growth rates'!M$4:M$922,'Growth rates'!$B$4:$B$922,Demands_tra!$A441,'Growth rates'!$C$4:$C$922,$AF441))</f>
        <v>0</v>
      </c>
      <c r="AQ441" s="6">
        <f ca="1">IF($AF441="",SUMIFS('Growth rates'!N$4:N$922,'Growth rates'!$B$4:$B$922,Demands_tra!$A441,'Growth rates'!$C$4:$C$922,$AE441),SUMIFS('Growth rates'!N$4:N$922,'Growth rates'!$B$4:$B$922,Demands_tra!$A441,'Growth rates'!$C$4:$C$922,$AF441))</f>
        <v>0</v>
      </c>
      <c r="AR441" s="6">
        <f ca="1">IF($AF441="",SUMIFS('Growth rates'!O$4:O$922,'Growth rates'!$B$4:$B$922,Demands_tra!$A441,'Growth rates'!$C$4:$C$922,$AE441),SUMIFS('Growth rates'!O$4:O$922,'Growth rates'!$B$4:$B$922,Demands_tra!$A441,'Growth rates'!$C$4:$C$922,$AF441))</f>
        <v>0</v>
      </c>
      <c r="AS441" s="6">
        <f ca="1">IF($AF441="",SUMIFS('Growth rates'!P$4:P$922,'Growth rates'!$B$4:$B$922,Demands_tra!$A441,'Growth rates'!$C$4:$C$922,$AE441),SUMIFS('Growth rates'!P$4:P$922,'Growth rates'!$B$4:$B$922,Demands_tra!$A441,'Growth rates'!$C$4:$C$922,$AF441))</f>
        <v>0</v>
      </c>
      <c r="AT441" s="6">
        <f ca="1">IF($AF441="",SUMIFS('Growth rates'!Q$4:Q$922,'Growth rates'!$B$4:$B$922,Demands_tra!$A441,'Growth rates'!$C$4:$C$922,$AE441),SUMIFS('Growth rates'!Q$4:Q$922,'Growth rates'!$B$4:$B$922,Demands_tra!$A441,'Growth rates'!$C$4:$C$922,$AF441))</f>
        <v>0</v>
      </c>
      <c r="AU441" s="6">
        <f ca="1">IF($AF441="",SUMIFS('Growth rates'!R$4:R$922,'Growth rates'!$B$4:$B$922,Demands_tra!$A441,'Growth rates'!$C$4:$C$922,$AE441),SUMIFS('Growth rates'!R$4:R$922,'Growth rates'!$B$4:$B$922,Demands_tra!$A441,'Growth rates'!$C$4:$C$922,$AF441))</f>
        <v>0</v>
      </c>
      <c r="AV441" s="6">
        <f ca="1">IF($AF441="",SUMIFS('Growth rates'!S$4:S$922,'Growth rates'!$B$4:$B$922,Demands_tra!$A441,'Growth rates'!$C$4:$C$922,$AE441),SUMIFS('Growth rates'!S$4:S$922,'Growth rates'!$B$4:$B$922,Demands_tra!$A441,'Growth rates'!$C$4:$C$922,$AF441))</f>
        <v>0</v>
      </c>
      <c r="AW441" s="6">
        <f ca="1">IF($AF441="",SUMIFS('Growth rates'!T$4:T$922,'Growth rates'!$B$4:$B$922,Demands_tra!$A441,'Growth rates'!$C$4:$C$922,$AE441),SUMIFS('Growth rates'!T$4:T$922,'Growth rates'!$B$4:$B$922,Demands_tra!$A441,'Growth rates'!$C$4:$C$922,$AF441))</f>
        <v>0</v>
      </c>
      <c r="AX441" s="6">
        <f ca="1">IF($AF441="",SUMIFS('Growth rates'!U$4:U$922,'Growth rates'!$B$4:$B$922,Demands_tra!$A441,'Growth rates'!$C$4:$C$922,$AE441),SUMIFS('Growth rates'!U$4:U$922,'Growth rates'!$B$4:$B$922,Demands_tra!$A441,'Growth rates'!$C$4:$C$922,$AF441))</f>
        <v>0</v>
      </c>
      <c r="AY441" s="6">
        <f ca="1">IF($AF441="",SUMIFS('Growth rates'!V$4:V$922,'Growth rates'!$B$4:$B$922,Demands_tra!$A441,'Growth rates'!$C$4:$C$922,$AE441),SUMIFS('Growth rates'!V$4:V$922,'Growth rates'!$B$4:$B$922,Demands_tra!$A441,'Growth rates'!$C$4:$C$922,$AF441))</f>
        <v>0</v>
      </c>
      <c r="AZ441" s="6">
        <f ca="1">IF($AF441="",SUMIFS('Growth rates'!W$4:W$922,'Growth rates'!$B$4:$B$922,Demands_tra!$A441,'Growth rates'!$C$4:$C$922,$AE441),SUMIFS('Growth rates'!W$4:W$922,'Growth rates'!$B$4:$B$922,Demands_tra!$A441,'Growth rates'!$C$4:$C$922,$AF441))</f>
        <v>0</v>
      </c>
      <c r="BA441" s="6">
        <f ca="1">IF($AF441="",SUMIFS('Growth rates'!X$4:X$922,'Growth rates'!$B$4:$B$922,Demands_tra!$A441,'Growth rates'!$C$4:$C$922,$AE441),SUMIFS('Growth rates'!X$4:X$922,'Growth rates'!$B$4:$B$922,Demands_tra!$A441,'Growth rates'!$C$4:$C$922,$AF441))</f>
        <v>0</v>
      </c>
      <c r="BB441" s="6">
        <f ca="1">IF($AF441="",SUMIFS('Growth rates'!Y$4:Y$922,'Growth rates'!$B$4:$B$922,Demands_tra!$A441,'Growth rates'!$C$4:$C$922,$AE441),SUMIFS('Growth rates'!Y$4:Y$922,'Growth rates'!$B$4:$B$922,Demands_tra!$A441,'Growth rates'!$C$4:$C$922,$AF441))</f>
        <v>0</v>
      </c>
      <c r="BC441" s="6">
        <f ca="1">IF($AF441="",SUMIFS('Growth rates'!Z$4:Z$922,'Growth rates'!$B$4:$B$922,Demands_tra!$A441,'Growth rates'!$C$4:$C$922,$AE441),SUMIFS('Growth rates'!Z$4:Z$922,'Growth rates'!$B$4:$B$922,Demands_tra!$A441,'Growth rates'!$C$4:$C$922,$AF441))</f>
        <v>0</v>
      </c>
      <c r="BD441" s="6">
        <f ca="1">IF($AF441="",SUMIFS('Growth rates'!AA$4:AA$922,'Growth rates'!$B$4:$B$922,Demands_tra!$A441,'Growth rates'!$C$4:$C$922,$AE441),SUMIFS('Growth rates'!AA$4:AA$922,'Growth rates'!$B$4:$B$922,Demands_tra!$A441,'Growth rates'!$C$4:$C$922,$AF441))</f>
        <v>0</v>
      </c>
      <c r="BE441" s="6">
        <f ca="1">IF($AF441="",SUMIFS('Growth rates'!AB$4:AB$922,'Growth rates'!$B$4:$B$922,Demands_tra!$A441,'Growth rates'!$C$4:$C$922,$AE441),SUMIFS('Growth rates'!AB$4:AB$922,'Growth rates'!$B$4:$B$922,Demands_tra!$A441,'Growth rates'!$C$4:$C$922,$AF441))</f>
        <v>0</v>
      </c>
      <c r="BF441" s="6">
        <f ca="1">IF($AF441="",SUMIFS('Growth rates'!AC$4:AC$922,'Growth rates'!$B$4:$B$922,Demands_tra!$A441,'Growth rates'!$C$4:$C$922,$AE441),SUMIFS('Growth rates'!AC$4:AC$922,'Growth rates'!$B$4:$B$922,Demands_tra!$A441,'Growth rates'!$C$4:$C$922,$AF441))</f>
        <v>0</v>
      </c>
      <c r="BH441" t="e">
        <f ca="1">VLOOKUP($C441,'Default drvr and elast'!$A$4:$F$49,MATCH(VLOOKUP(A441,Classification!$B$4:$D$42,3,FALSE),'Default drvr and elast'!$D$3:$F$3,0)+3,FALSE)</f>
        <v>#N/A</v>
      </c>
      <c r="BJ441" s="6">
        <f ca="1">IF($BI441="",SUMIF(Elasticities!$B$5:$B$52,Demands_tra!$BH441,Elasticities!C$5:C$52),SUMIF(Elasticities!$B$5:$B$52,Demands_tra!$BI441,Elasticities!C$5:C$52))</f>
        <v>0</v>
      </c>
      <c r="BK441" s="6">
        <f ca="1">IF($BI441="",SUMIF(Elasticities!$B$5:$B$52,Demands_tra!$BH441,Elasticities!D$5:D$52),SUMIF(Elasticities!$B$5:$B$52,Demands_tra!$BI441,Elasticities!D$5:D$52))</f>
        <v>0</v>
      </c>
      <c r="BL441" s="6">
        <f ca="1">IF($BI441="",SUMIF(Elasticities!$B$5:$B$52,Demands_tra!$BH441,Elasticities!E$5:E$52),SUMIF(Elasticities!$B$5:$B$52,Demands_tra!$BI441,Elasticities!E$5:E$52))</f>
        <v>0</v>
      </c>
      <c r="BM441" s="6">
        <f ca="1">IF($BI441="",SUMIF(Elasticities!$B$5:$B$52,Demands_tra!$BH441,Elasticities!F$5:F$52),SUMIF(Elasticities!$B$5:$B$52,Demands_tra!$BI441,Elasticities!F$5:F$52))</f>
        <v>0</v>
      </c>
      <c r="BN441" s="6">
        <f ca="1">IF($BI441="",SUMIF(Elasticities!$B$5:$B$52,Demands_tra!$BH441,Elasticities!G$5:G$52),SUMIF(Elasticities!$B$5:$B$52,Demands_tra!$BI441,Elasticities!G$5:G$52))</f>
        <v>0</v>
      </c>
      <c r="BO441" s="6">
        <f ca="1">IF($BI441="",SUMIF(Elasticities!$B$5:$B$52,Demands_tra!$BH441,Elasticities!H$5:H$52),SUMIF(Elasticities!$B$5:$B$52,Demands_tra!$BI441,Elasticities!H$5:H$52))</f>
        <v>0</v>
      </c>
      <c r="BP441" s="6">
        <f ca="1">IF($BI441="",SUMIF(Elasticities!$B$5:$B$52,Demands_tra!$BH441,Elasticities!I$5:I$52),SUMIF(Elasticities!$B$5:$B$52,Demands_tra!$BI441,Elasticities!I$5:I$52))</f>
        <v>0</v>
      </c>
      <c r="BQ441" s="6">
        <f ca="1">IF($BI441="",SUMIF(Elasticities!$B$5:$B$52,Demands_tra!$BH441,Elasticities!J$5:J$52),SUMIF(Elasticities!$B$5:$B$52,Demands_tra!$BI441,Elasticities!J$5:J$52))</f>
        <v>0</v>
      </c>
      <c r="BR441" s="6">
        <f ca="1">IF($BI441="",SUMIF(Elasticities!$B$5:$B$52,Demands_tra!$BH441,Elasticities!K$5:K$52),SUMIF(Elasticities!$B$5:$B$52,Demands_tra!$BI441,Elasticities!K$5:K$52))</f>
        <v>0</v>
      </c>
      <c r="BS441" s="6">
        <f ca="1">IF($BI441="",SUMIF(Elasticities!$B$5:$B$52,Demands_tra!$BH441,Elasticities!L$5:L$52),SUMIF(Elasticities!$B$5:$B$52,Demands_tra!$BI441,Elasticities!L$5:L$52))</f>
        <v>0</v>
      </c>
      <c r="BT441" s="6">
        <f ca="1">IF($BI441="",SUMIF(Elasticities!$B$5:$B$52,Demands_tra!$BH441,Elasticities!M$5:M$52),SUMIF(Elasticities!$B$5:$B$52,Demands_tra!$BI441,Elasticities!M$5:M$52))</f>
        <v>0</v>
      </c>
      <c r="BU441" s="6">
        <f ca="1">IF($BI441="",SUMIF(Elasticities!$B$5:$B$52,Demands_tra!$BH441,Elasticities!N$5:N$52),SUMIF(Elasticities!$B$5:$B$52,Demands_tra!$BI441,Elasticities!N$5:N$52))</f>
        <v>0</v>
      </c>
      <c r="BV441" s="6">
        <f ca="1">IF($BI441="",SUMIF(Elasticities!$B$5:$B$52,Demands_tra!$BH441,Elasticities!O$5:O$52),SUMIF(Elasticities!$B$5:$B$52,Demands_tra!$BI441,Elasticities!O$5:O$52))</f>
        <v>0</v>
      </c>
      <c r="BW441" s="6">
        <f ca="1">IF($BI441="",SUMIF(Elasticities!$B$5:$B$52,Demands_tra!$BH441,Elasticities!P$5:P$52),SUMIF(Elasticities!$B$5:$B$52,Demands_tra!$BI441,Elasticities!P$5:P$52))</f>
        <v>0</v>
      </c>
      <c r="BX441" s="6">
        <f ca="1">IF($BI441="",SUMIF(Elasticities!$B$5:$B$52,Demands_tra!$BH441,Elasticities!Q$5:Q$52),SUMIF(Elasticities!$B$5:$B$52,Demands_tra!$BI441,Elasticities!Q$5:Q$52))</f>
        <v>0</v>
      </c>
      <c r="BY441" s="6">
        <f ca="1">IF($BI441="",SUMIF(Elasticities!$B$5:$B$52,Demands_tra!$BH441,Elasticities!R$5:R$52),SUMIF(Elasticities!$B$5:$B$52,Demands_tra!$BI441,Elasticities!R$5:R$52))</f>
        <v>0</v>
      </c>
      <c r="BZ441" s="6">
        <f ca="1">IF($BI441="",SUMIF(Elasticities!$B$5:$B$52,Demands_tra!$BH441,Elasticities!S$5:S$52),SUMIF(Elasticities!$B$5:$B$52,Demands_tra!$BI441,Elasticities!S$5:S$52))</f>
        <v>0</v>
      </c>
      <c r="CA441" s="6">
        <f ca="1">IF($BI441="",SUMIF(Elasticities!$B$5:$B$52,Demands_tra!$BH441,Elasticities!T$5:T$52),SUMIF(Elasticities!$B$5:$B$52,Demands_tra!$BI441,Elasticities!T$5:T$52))</f>
        <v>0</v>
      </c>
      <c r="CB441" s="6">
        <f ca="1">IF($BI441="",SUMIF(Elasticities!$B$5:$B$52,Demands_tra!$BH441,Elasticities!U$5:U$52),SUMIF(Elasticities!$B$5:$B$52,Demands_tra!$BI441,Elasticities!U$5:U$52))</f>
        <v>0</v>
      </c>
      <c r="CC441" s="6">
        <f ca="1">IF($BI441="",SUMIF(Elasticities!$B$5:$B$52,Demands_tra!$BH441,Elasticities!V$5:V$52),SUMIF(Elasticities!$B$5:$B$52,Demands_tra!$BI441,Elasticities!V$5:V$52))</f>
        <v>0</v>
      </c>
      <c r="CD441" s="6">
        <f ca="1">IF($BI441="",SUMIF(Elasticities!$B$5:$B$52,Demands_tra!$BH441,Elasticities!W$5:W$52),SUMIF(Elasticities!$B$5:$B$52,Demands_tra!$BI441,Elasticities!W$5:W$52))</f>
        <v>0</v>
      </c>
      <c r="CE441" s="6">
        <f ca="1">IF($BI441="",SUMIF(Elasticities!$B$5:$B$52,Demands_tra!$BH441,Elasticities!X$5:X$52),SUMIF(Elasticities!$B$5:$B$52,Demands_tra!$BI441,Elasticities!X$5:X$52))</f>
        <v>0</v>
      </c>
      <c r="CF441" s="6">
        <f ca="1">IF($BI441="",SUMIF(Elasticities!$B$5:$B$52,Demands_tra!$BH441,Elasticities!Y$5:Y$52),SUMIF(Elasticities!$B$5:$B$52,Demands_tra!$BI441,Elasticities!Y$5:Y$52))</f>
        <v>0</v>
      </c>
      <c r="CG441" s="6">
        <f ca="1">IF($BI441="",SUMIF(Elasticities!$B$5:$B$52,Demands_tra!$BH441,Elasticities!Z$5:Z$52),SUMIF(Elasticities!$B$5:$B$52,Demands_tra!$BI441,Elasticities!Z$5:Z$52))</f>
        <v>0</v>
      </c>
      <c r="CH441" s="6">
        <f ca="1">IF($BI441="",SUMIF(Elasticities!$B$5:$B$52,Demands_tra!$BH441,Elasticities!AA$5:AA$52),SUMIF(Elasticities!$B$5:$B$52,Demands_tra!$BI441,Elasticities!AA$5:AA$52))</f>
        <v>0</v>
      </c>
      <c r="CI441" s="6">
        <f ca="1">IF($BI441="",SUMIF(Elasticities!$B$5:$B$52,Demands_tra!$BH441,Elasticities!AB$5:AB$52),SUMIF(Elasticities!$B$5:$B$52,Demands_tra!$BI441,Elasticities!AB$5:AB$52))</f>
        <v>0</v>
      </c>
    </row>
    <row r="442" spans="1:87">
      <c r="A442" t="str">
        <f>IF(BYDem_tra!B441="","\I:",BYDem_tra!B441)</f>
        <v>\I:</v>
      </c>
      <c r="B442">
        <f>BYDem_tra!E441</f>
        <v>0</v>
      </c>
      <c r="C442">
        <f t="shared" si="272"/>
        <v>0</v>
      </c>
      <c r="D442" s="3">
        <f>SUMIFS(BYDem_tra!$M$2:$M$2000,BYDem_tra!$B$2:$B$2000,Demands_tra!$A442,BYDem_tra!$E$2:$E$2000,Demands_tra!$B442)</f>
        <v>0</v>
      </c>
      <c r="E442" s="3" t="e">
        <f ca="1" t="shared" si="273"/>
        <v>#DIV/0!</v>
      </c>
      <c r="F442" s="3" t="e">
        <f ca="1" t="shared" si="274"/>
        <v>#DIV/0!</v>
      </c>
      <c r="G442" s="3" t="e">
        <f ca="1" t="shared" si="275"/>
        <v>#DIV/0!</v>
      </c>
      <c r="H442" s="3" t="e">
        <f ca="1" t="shared" si="276"/>
        <v>#DIV/0!</v>
      </c>
      <c r="I442" s="3" t="e">
        <f ca="1" t="shared" si="277"/>
        <v>#DIV/0!</v>
      </c>
      <c r="J442" s="3" t="e">
        <f ca="1" t="shared" si="278"/>
        <v>#DIV/0!</v>
      </c>
      <c r="K442" s="3" t="e">
        <f ca="1" t="shared" si="279"/>
        <v>#DIV/0!</v>
      </c>
      <c r="L442" s="3" t="e">
        <f ca="1" t="shared" si="280"/>
        <v>#DIV/0!</v>
      </c>
      <c r="M442" s="3" t="e">
        <f ca="1" t="shared" si="281"/>
        <v>#DIV/0!</v>
      </c>
      <c r="N442" s="3" t="e">
        <f ca="1" t="shared" si="282"/>
        <v>#DIV/0!</v>
      </c>
      <c r="O442" s="3" t="e">
        <f ca="1" t="shared" si="283"/>
        <v>#DIV/0!</v>
      </c>
      <c r="P442" s="3" t="e">
        <f ca="1" t="shared" si="284"/>
        <v>#DIV/0!</v>
      </c>
      <c r="Q442" s="3" t="e">
        <f ca="1" t="shared" si="285"/>
        <v>#DIV/0!</v>
      </c>
      <c r="R442" s="3" t="e">
        <f ca="1" t="shared" si="286"/>
        <v>#DIV/0!</v>
      </c>
      <c r="S442" s="3" t="e">
        <f ca="1" t="shared" si="287"/>
        <v>#DIV/0!</v>
      </c>
      <c r="T442" s="3" t="e">
        <f ca="1" t="shared" si="288"/>
        <v>#DIV/0!</v>
      </c>
      <c r="U442" s="3" t="e">
        <f ca="1" t="shared" si="289"/>
        <v>#DIV/0!</v>
      </c>
      <c r="V442" s="3" t="e">
        <f ca="1" t="shared" si="264"/>
        <v>#DIV/0!</v>
      </c>
      <c r="W442" s="3" t="e">
        <f ca="1" t="shared" si="265"/>
        <v>#DIV/0!</v>
      </c>
      <c r="X442" s="3" t="e">
        <f ca="1" t="shared" si="266"/>
        <v>#DIV/0!</v>
      </c>
      <c r="Y442" s="3" t="e">
        <f ca="1" t="shared" si="267"/>
        <v>#DIV/0!</v>
      </c>
      <c r="Z442" s="3" t="e">
        <f ca="1" t="shared" si="268"/>
        <v>#DIV/0!</v>
      </c>
      <c r="AA442" s="3" t="e">
        <f ca="1" t="shared" si="269"/>
        <v>#DIV/0!</v>
      </c>
      <c r="AB442" s="3" t="e">
        <f ca="1" t="shared" si="270"/>
        <v>#DIV/0!</v>
      </c>
      <c r="AC442" s="3" t="e">
        <f ca="1" t="shared" si="271"/>
        <v>#DIV/0!</v>
      </c>
      <c r="AE442" s="4" t="e">
        <f ca="1">VLOOKUP($C442,'Default drvr and elast'!$A$4:$C$49,MATCH(VLOOKUP(A442,Classification!$B$4:$D$99,2,FALSE),'Default drvr and elast'!$A$3:$C$3,0),FALSE)</f>
        <v>#N/A</v>
      </c>
      <c r="AF442" s="4"/>
      <c r="AG442" s="6">
        <f ca="1">IF($AF442="",SUMIFS('Growth rates'!D$4:D$922,'Growth rates'!$B$4:$B$922,Demands_tra!$A442,'Growth rates'!$C$4:$C$922,$AE442),SUMIFS('Growth rates'!D$4:D$922,'Growth rates'!$B$4:$B$922,Demands_tra!$A442,'Growth rates'!$C$4:$C$922,$AF442))</f>
        <v>0</v>
      </c>
      <c r="AH442" s="6">
        <f ca="1">IF($AF442="",SUMIFS('Growth rates'!E$4:E$922,'Growth rates'!$B$4:$B$922,Demands_tra!$A442,'Growth rates'!$C$4:$C$922,$AE442),SUMIFS('Growth rates'!E$4:E$922,'Growth rates'!$B$4:$B$922,Demands_tra!$A442,'Growth rates'!$C$4:$C$922,$AF442))</f>
        <v>0</v>
      </c>
      <c r="AI442" s="6">
        <f ca="1">IF($AF442="",SUMIFS('Growth rates'!F$4:F$922,'Growth rates'!$B$4:$B$922,Demands_tra!$A442,'Growth rates'!$C$4:$C$922,$AE442),SUMIFS('Growth rates'!F$4:F$922,'Growth rates'!$B$4:$B$922,Demands_tra!$A442,'Growth rates'!$C$4:$C$922,$AF442))</f>
        <v>0</v>
      </c>
      <c r="AJ442" s="6">
        <f ca="1">IF($AF442="",SUMIFS('Growth rates'!G$4:G$922,'Growth rates'!$B$4:$B$922,Demands_tra!$A442,'Growth rates'!$C$4:$C$922,$AE442),SUMIFS('Growth rates'!G$4:G$922,'Growth rates'!$B$4:$B$922,Demands_tra!$A442,'Growth rates'!$C$4:$C$922,$AF442))</f>
        <v>0</v>
      </c>
      <c r="AK442" s="6">
        <f ca="1">IF($AF442="",SUMIFS('Growth rates'!H$4:H$922,'Growth rates'!$B$4:$B$922,Demands_tra!$A442,'Growth rates'!$C$4:$C$922,$AE442),SUMIFS('Growth rates'!H$4:H$922,'Growth rates'!$B$4:$B$922,Demands_tra!$A442,'Growth rates'!$C$4:$C$922,$AF442))</f>
        <v>0</v>
      </c>
      <c r="AL442" s="6">
        <f ca="1">IF($AF442="",SUMIFS('Growth rates'!I$4:I$922,'Growth rates'!$B$4:$B$922,Demands_tra!$A442,'Growth rates'!$C$4:$C$922,$AE442),SUMIFS('Growth rates'!I$4:I$922,'Growth rates'!$B$4:$B$922,Demands_tra!$A442,'Growth rates'!$C$4:$C$922,$AF442))</f>
        <v>0</v>
      </c>
      <c r="AM442" s="6">
        <f ca="1">IF($AF442="",SUMIFS('Growth rates'!J$4:J$922,'Growth rates'!$B$4:$B$922,Demands_tra!$A442,'Growth rates'!$C$4:$C$922,$AE442),SUMIFS('Growth rates'!J$4:J$922,'Growth rates'!$B$4:$B$922,Demands_tra!$A442,'Growth rates'!$C$4:$C$922,$AF442))</f>
        <v>0</v>
      </c>
      <c r="AN442" s="6">
        <f ca="1">IF($AF442="",SUMIFS('Growth rates'!K$4:K$922,'Growth rates'!$B$4:$B$922,Demands_tra!$A442,'Growth rates'!$C$4:$C$922,$AE442),SUMIFS('Growth rates'!K$4:K$922,'Growth rates'!$B$4:$B$922,Demands_tra!$A442,'Growth rates'!$C$4:$C$922,$AF442))</f>
        <v>0</v>
      </c>
      <c r="AO442" s="6">
        <f ca="1">IF($AF442="",SUMIFS('Growth rates'!L$4:L$922,'Growth rates'!$B$4:$B$922,Demands_tra!$A442,'Growth rates'!$C$4:$C$922,$AE442),SUMIFS('Growth rates'!L$4:L$922,'Growth rates'!$B$4:$B$922,Demands_tra!$A442,'Growth rates'!$C$4:$C$922,$AF442))</f>
        <v>0</v>
      </c>
      <c r="AP442" s="6">
        <f ca="1">IF($AF442="",SUMIFS('Growth rates'!M$4:M$922,'Growth rates'!$B$4:$B$922,Demands_tra!$A442,'Growth rates'!$C$4:$C$922,$AE442),SUMIFS('Growth rates'!M$4:M$922,'Growth rates'!$B$4:$B$922,Demands_tra!$A442,'Growth rates'!$C$4:$C$922,$AF442))</f>
        <v>0</v>
      </c>
      <c r="AQ442" s="6">
        <f ca="1">IF($AF442="",SUMIFS('Growth rates'!N$4:N$922,'Growth rates'!$B$4:$B$922,Demands_tra!$A442,'Growth rates'!$C$4:$C$922,$AE442),SUMIFS('Growth rates'!N$4:N$922,'Growth rates'!$B$4:$B$922,Demands_tra!$A442,'Growth rates'!$C$4:$C$922,$AF442))</f>
        <v>0</v>
      </c>
      <c r="AR442" s="6">
        <f ca="1">IF($AF442="",SUMIFS('Growth rates'!O$4:O$922,'Growth rates'!$B$4:$B$922,Demands_tra!$A442,'Growth rates'!$C$4:$C$922,$AE442),SUMIFS('Growth rates'!O$4:O$922,'Growth rates'!$B$4:$B$922,Demands_tra!$A442,'Growth rates'!$C$4:$C$922,$AF442))</f>
        <v>0</v>
      </c>
      <c r="AS442" s="6">
        <f ca="1">IF($AF442="",SUMIFS('Growth rates'!P$4:P$922,'Growth rates'!$B$4:$B$922,Demands_tra!$A442,'Growth rates'!$C$4:$C$922,$AE442),SUMIFS('Growth rates'!P$4:P$922,'Growth rates'!$B$4:$B$922,Demands_tra!$A442,'Growth rates'!$C$4:$C$922,$AF442))</f>
        <v>0</v>
      </c>
      <c r="AT442" s="6">
        <f ca="1">IF($AF442="",SUMIFS('Growth rates'!Q$4:Q$922,'Growth rates'!$B$4:$B$922,Demands_tra!$A442,'Growth rates'!$C$4:$C$922,$AE442),SUMIFS('Growth rates'!Q$4:Q$922,'Growth rates'!$B$4:$B$922,Demands_tra!$A442,'Growth rates'!$C$4:$C$922,$AF442))</f>
        <v>0</v>
      </c>
      <c r="AU442" s="6">
        <f ca="1">IF($AF442="",SUMIFS('Growth rates'!R$4:R$922,'Growth rates'!$B$4:$B$922,Demands_tra!$A442,'Growth rates'!$C$4:$C$922,$AE442),SUMIFS('Growth rates'!R$4:R$922,'Growth rates'!$B$4:$B$922,Demands_tra!$A442,'Growth rates'!$C$4:$C$922,$AF442))</f>
        <v>0</v>
      </c>
      <c r="AV442" s="6">
        <f ca="1">IF($AF442="",SUMIFS('Growth rates'!S$4:S$922,'Growth rates'!$B$4:$B$922,Demands_tra!$A442,'Growth rates'!$C$4:$C$922,$AE442),SUMIFS('Growth rates'!S$4:S$922,'Growth rates'!$B$4:$B$922,Demands_tra!$A442,'Growth rates'!$C$4:$C$922,$AF442))</f>
        <v>0</v>
      </c>
      <c r="AW442" s="6">
        <f ca="1">IF($AF442="",SUMIFS('Growth rates'!T$4:T$922,'Growth rates'!$B$4:$B$922,Demands_tra!$A442,'Growth rates'!$C$4:$C$922,$AE442),SUMIFS('Growth rates'!T$4:T$922,'Growth rates'!$B$4:$B$922,Demands_tra!$A442,'Growth rates'!$C$4:$C$922,$AF442))</f>
        <v>0</v>
      </c>
      <c r="AX442" s="6">
        <f ca="1">IF($AF442="",SUMIFS('Growth rates'!U$4:U$922,'Growth rates'!$B$4:$B$922,Demands_tra!$A442,'Growth rates'!$C$4:$C$922,$AE442),SUMIFS('Growth rates'!U$4:U$922,'Growth rates'!$B$4:$B$922,Demands_tra!$A442,'Growth rates'!$C$4:$C$922,$AF442))</f>
        <v>0</v>
      </c>
      <c r="AY442" s="6">
        <f ca="1">IF($AF442="",SUMIFS('Growth rates'!V$4:V$922,'Growth rates'!$B$4:$B$922,Demands_tra!$A442,'Growth rates'!$C$4:$C$922,$AE442),SUMIFS('Growth rates'!V$4:V$922,'Growth rates'!$B$4:$B$922,Demands_tra!$A442,'Growth rates'!$C$4:$C$922,$AF442))</f>
        <v>0</v>
      </c>
      <c r="AZ442" s="6">
        <f ca="1">IF($AF442="",SUMIFS('Growth rates'!W$4:W$922,'Growth rates'!$B$4:$B$922,Demands_tra!$A442,'Growth rates'!$C$4:$C$922,$AE442),SUMIFS('Growth rates'!W$4:W$922,'Growth rates'!$B$4:$B$922,Demands_tra!$A442,'Growth rates'!$C$4:$C$922,$AF442))</f>
        <v>0</v>
      </c>
      <c r="BA442" s="6">
        <f ca="1">IF($AF442="",SUMIFS('Growth rates'!X$4:X$922,'Growth rates'!$B$4:$B$922,Demands_tra!$A442,'Growth rates'!$C$4:$C$922,$AE442),SUMIFS('Growth rates'!X$4:X$922,'Growth rates'!$B$4:$B$922,Demands_tra!$A442,'Growth rates'!$C$4:$C$922,$AF442))</f>
        <v>0</v>
      </c>
      <c r="BB442" s="6">
        <f ca="1">IF($AF442="",SUMIFS('Growth rates'!Y$4:Y$922,'Growth rates'!$B$4:$B$922,Demands_tra!$A442,'Growth rates'!$C$4:$C$922,$AE442),SUMIFS('Growth rates'!Y$4:Y$922,'Growth rates'!$B$4:$B$922,Demands_tra!$A442,'Growth rates'!$C$4:$C$922,$AF442))</f>
        <v>0</v>
      </c>
      <c r="BC442" s="6">
        <f ca="1">IF($AF442="",SUMIFS('Growth rates'!Z$4:Z$922,'Growth rates'!$B$4:$B$922,Demands_tra!$A442,'Growth rates'!$C$4:$C$922,$AE442),SUMIFS('Growth rates'!Z$4:Z$922,'Growth rates'!$B$4:$B$922,Demands_tra!$A442,'Growth rates'!$C$4:$C$922,$AF442))</f>
        <v>0</v>
      </c>
      <c r="BD442" s="6">
        <f ca="1">IF($AF442="",SUMIFS('Growth rates'!AA$4:AA$922,'Growth rates'!$B$4:$B$922,Demands_tra!$A442,'Growth rates'!$C$4:$C$922,$AE442),SUMIFS('Growth rates'!AA$4:AA$922,'Growth rates'!$B$4:$B$922,Demands_tra!$A442,'Growth rates'!$C$4:$C$922,$AF442))</f>
        <v>0</v>
      </c>
      <c r="BE442" s="6">
        <f ca="1">IF($AF442="",SUMIFS('Growth rates'!AB$4:AB$922,'Growth rates'!$B$4:$B$922,Demands_tra!$A442,'Growth rates'!$C$4:$C$922,$AE442),SUMIFS('Growth rates'!AB$4:AB$922,'Growth rates'!$B$4:$B$922,Demands_tra!$A442,'Growth rates'!$C$4:$C$922,$AF442))</f>
        <v>0</v>
      </c>
      <c r="BF442" s="6">
        <f ca="1">IF($AF442="",SUMIFS('Growth rates'!AC$4:AC$922,'Growth rates'!$B$4:$B$922,Demands_tra!$A442,'Growth rates'!$C$4:$C$922,$AE442),SUMIFS('Growth rates'!AC$4:AC$922,'Growth rates'!$B$4:$B$922,Demands_tra!$A442,'Growth rates'!$C$4:$C$922,$AF442))</f>
        <v>0</v>
      </c>
      <c r="BH442" t="e">
        <f ca="1">VLOOKUP($C442,'Default drvr and elast'!$A$4:$F$49,MATCH(VLOOKUP(A442,Classification!$B$4:$D$42,3,FALSE),'Default drvr and elast'!$D$3:$F$3,0)+3,FALSE)</f>
        <v>#N/A</v>
      </c>
      <c r="BJ442" s="6">
        <f ca="1">IF($BI442="",SUMIF(Elasticities!$B$5:$B$52,Demands_tra!$BH442,Elasticities!C$5:C$52),SUMIF(Elasticities!$B$5:$B$52,Demands_tra!$BI442,Elasticities!C$5:C$52))</f>
        <v>0</v>
      </c>
      <c r="BK442" s="6">
        <f ca="1">IF($BI442="",SUMIF(Elasticities!$B$5:$B$52,Demands_tra!$BH442,Elasticities!D$5:D$52),SUMIF(Elasticities!$B$5:$B$52,Demands_tra!$BI442,Elasticities!D$5:D$52))</f>
        <v>0</v>
      </c>
      <c r="BL442" s="6">
        <f ca="1">IF($BI442="",SUMIF(Elasticities!$B$5:$B$52,Demands_tra!$BH442,Elasticities!E$5:E$52),SUMIF(Elasticities!$B$5:$B$52,Demands_tra!$BI442,Elasticities!E$5:E$52))</f>
        <v>0</v>
      </c>
      <c r="BM442" s="6">
        <f ca="1">IF($BI442="",SUMIF(Elasticities!$B$5:$B$52,Demands_tra!$BH442,Elasticities!F$5:F$52),SUMIF(Elasticities!$B$5:$B$52,Demands_tra!$BI442,Elasticities!F$5:F$52))</f>
        <v>0</v>
      </c>
      <c r="BN442" s="6">
        <f ca="1">IF($BI442="",SUMIF(Elasticities!$B$5:$B$52,Demands_tra!$BH442,Elasticities!G$5:G$52),SUMIF(Elasticities!$B$5:$B$52,Demands_tra!$BI442,Elasticities!G$5:G$52))</f>
        <v>0</v>
      </c>
      <c r="BO442" s="6">
        <f ca="1">IF($BI442="",SUMIF(Elasticities!$B$5:$B$52,Demands_tra!$BH442,Elasticities!H$5:H$52),SUMIF(Elasticities!$B$5:$B$52,Demands_tra!$BI442,Elasticities!H$5:H$52))</f>
        <v>0</v>
      </c>
      <c r="BP442" s="6">
        <f ca="1">IF($BI442="",SUMIF(Elasticities!$B$5:$B$52,Demands_tra!$BH442,Elasticities!I$5:I$52),SUMIF(Elasticities!$B$5:$B$52,Demands_tra!$BI442,Elasticities!I$5:I$52))</f>
        <v>0</v>
      </c>
      <c r="BQ442" s="6">
        <f ca="1">IF($BI442="",SUMIF(Elasticities!$B$5:$B$52,Demands_tra!$BH442,Elasticities!J$5:J$52),SUMIF(Elasticities!$B$5:$B$52,Demands_tra!$BI442,Elasticities!J$5:J$52))</f>
        <v>0</v>
      </c>
      <c r="BR442" s="6">
        <f ca="1">IF($BI442="",SUMIF(Elasticities!$B$5:$B$52,Demands_tra!$BH442,Elasticities!K$5:K$52),SUMIF(Elasticities!$B$5:$B$52,Demands_tra!$BI442,Elasticities!K$5:K$52))</f>
        <v>0</v>
      </c>
      <c r="BS442" s="6">
        <f ca="1">IF($BI442="",SUMIF(Elasticities!$B$5:$B$52,Demands_tra!$BH442,Elasticities!L$5:L$52),SUMIF(Elasticities!$B$5:$B$52,Demands_tra!$BI442,Elasticities!L$5:L$52))</f>
        <v>0</v>
      </c>
      <c r="BT442" s="6">
        <f ca="1">IF($BI442="",SUMIF(Elasticities!$B$5:$B$52,Demands_tra!$BH442,Elasticities!M$5:M$52),SUMIF(Elasticities!$B$5:$B$52,Demands_tra!$BI442,Elasticities!M$5:M$52))</f>
        <v>0</v>
      </c>
      <c r="BU442" s="6">
        <f ca="1">IF($BI442="",SUMIF(Elasticities!$B$5:$B$52,Demands_tra!$BH442,Elasticities!N$5:N$52),SUMIF(Elasticities!$B$5:$B$52,Demands_tra!$BI442,Elasticities!N$5:N$52))</f>
        <v>0</v>
      </c>
      <c r="BV442" s="6">
        <f ca="1">IF($BI442="",SUMIF(Elasticities!$B$5:$B$52,Demands_tra!$BH442,Elasticities!O$5:O$52),SUMIF(Elasticities!$B$5:$B$52,Demands_tra!$BI442,Elasticities!O$5:O$52))</f>
        <v>0</v>
      </c>
      <c r="BW442" s="6">
        <f ca="1">IF($BI442="",SUMIF(Elasticities!$B$5:$B$52,Demands_tra!$BH442,Elasticities!P$5:P$52),SUMIF(Elasticities!$B$5:$B$52,Demands_tra!$BI442,Elasticities!P$5:P$52))</f>
        <v>0</v>
      </c>
      <c r="BX442" s="6">
        <f ca="1">IF($BI442="",SUMIF(Elasticities!$B$5:$B$52,Demands_tra!$BH442,Elasticities!Q$5:Q$52),SUMIF(Elasticities!$B$5:$B$52,Demands_tra!$BI442,Elasticities!Q$5:Q$52))</f>
        <v>0</v>
      </c>
      <c r="BY442" s="6">
        <f ca="1">IF($BI442="",SUMIF(Elasticities!$B$5:$B$52,Demands_tra!$BH442,Elasticities!R$5:R$52),SUMIF(Elasticities!$B$5:$B$52,Demands_tra!$BI442,Elasticities!R$5:R$52))</f>
        <v>0</v>
      </c>
      <c r="BZ442" s="6">
        <f ca="1">IF($BI442="",SUMIF(Elasticities!$B$5:$B$52,Demands_tra!$BH442,Elasticities!S$5:S$52),SUMIF(Elasticities!$B$5:$B$52,Demands_tra!$BI442,Elasticities!S$5:S$52))</f>
        <v>0</v>
      </c>
      <c r="CA442" s="6">
        <f ca="1">IF($BI442="",SUMIF(Elasticities!$B$5:$B$52,Demands_tra!$BH442,Elasticities!T$5:T$52),SUMIF(Elasticities!$B$5:$B$52,Demands_tra!$BI442,Elasticities!T$5:T$52))</f>
        <v>0</v>
      </c>
      <c r="CB442" s="6">
        <f ca="1">IF($BI442="",SUMIF(Elasticities!$B$5:$B$52,Demands_tra!$BH442,Elasticities!U$5:U$52),SUMIF(Elasticities!$B$5:$B$52,Demands_tra!$BI442,Elasticities!U$5:U$52))</f>
        <v>0</v>
      </c>
      <c r="CC442" s="6">
        <f ca="1">IF($BI442="",SUMIF(Elasticities!$B$5:$B$52,Demands_tra!$BH442,Elasticities!V$5:V$52),SUMIF(Elasticities!$B$5:$B$52,Demands_tra!$BI442,Elasticities!V$5:V$52))</f>
        <v>0</v>
      </c>
      <c r="CD442" s="6">
        <f ca="1">IF($BI442="",SUMIF(Elasticities!$B$5:$B$52,Demands_tra!$BH442,Elasticities!W$5:W$52),SUMIF(Elasticities!$B$5:$B$52,Demands_tra!$BI442,Elasticities!W$5:W$52))</f>
        <v>0</v>
      </c>
      <c r="CE442" s="6">
        <f ca="1">IF($BI442="",SUMIF(Elasticities!$B$5:$B$52,Demands_tra!$BH442,Elasticities!X$5:X$52),SUMIF(Elasticities!$B$5:$B$52,Demands_tra!$BI442,Elasticities!X$5:X$52))</f>
        <v>0</v>
      </c>
      <c r="CF442" s="6">
        <f ca="1">IF($BI442="",SUMIF(Elasticities!$B$5:$B$52,Demands_tra!$BH442,Elasticities!Y$5:Y$52),SUMIF(Elasticities!$B$5:$B$52,Demands_tra!$BI442,Elasticities!Y$5:Y$52))</f>
        <v>0</v>
      </c>
      <c r="CG442" s="6">
        <f ca="1">IF($BI442="",SUMIF(Elasticities!$B$5:$B$52,Demands_tra!$BH442,Elasticities!Z$5:Z$52),SUMIF(Elasticities!$B$5:$B$52,Demands_tra!$BI442,Elasticities!Z$5:Z$52))</f>
        <v>0</v>
      </c>
      <c r="CH442" s="6">
        <f ca="1">IF($BI442="",SUMIF(Elasticities!$B$5:$B$52,Demands_tra!$BH442,Elasticities!AA$5:AA$52),SUMIF(Elasticities!$B$5:$B$52,Demands_tra!$BI442,Elasticities!AA$5:AA$52))</f>
        <v>0</v>
      </c>
      <c r="CI442" s="6">
        <f ca="1">IF($BI442="",SUMIF(Elasticities!$B$5:$B$52,Demands_tra!$BH442,Elasticities!AB$5:AB$52),SUMIF(Elasticities!$B$5:$B$52,Demands_tra!$BI442,Elasticities!AB$5:AB$52))</f>
        <v>0</v>
      </c>
    </row>
    <row r="443" spans="1:87">
      <c r="A443" t="str">
        <f>IF(BYDem_tra!B442="","\I:",BYDem_tra!B442)</f>
        <v>\I:</v>
      </c>
      <c r="B443">
        <f>BYDem_tra!E442</f>
        <v>0</v>
      </c>
      <c r="C443">
        <f t="shared" si="272"/>
        <v>0</v>
      </c>
      <c r="D443" s="3">
        <f>SUMIFS(BYDem_tra!$M$2:$M$2000,BYDem_tra!$B$2:$B$2000,Demands_tra!$A443,BYDem_tra!$E$2:$E$2000,Demands_tra!$B443)</f>
        <v>0</v>
      </c>
      <c r="E443" s="3" t="e">
        <f ca="1" t="shared" si="273"/>
        <v>#DIV/0!</v>
      </c>
      <c r="F443" s="3" t="e">
        <f ca="1" t="shared" si="274"/>
        <v>#DIV/0!</v>
      </c>
      <c r="G443" s="3" t="e">
        <f ca="1" t="shared" si="275"/>
        <v>#DIV/0!</v>
      </c>
      <c r="H443" s="3" t="e">
        <f ca="1" t="shared" si="276"/>
        <v>#DIV/0!</v>
      </c>
      <c r="I443" s="3" t="e">
        <f ca="1" t="shared" si="277"/>
        <v>#DIV/0!</v>
      </c>
      <c r="J443" s="3" t="e">
        <f ca="1" t="shared" si="278"/>
        <v>#DIV/0!</v>
      </c>
      <c r="K443" s="3" t="e">
        <f ca="1" t="shared" si="279"/>
        <v>#DIV/0!</v>
      </c>
      <c r="L443" s="3" t="e">
        <f ca="1" t="shared" si="280"/>
        <v>#DIV/0!</v>
      </c>
      <c r="M443" s="3" t="e">
        <f ca="1" t="shared" si="281"/>
        <v>#DIV/0!</v>
      </c>
      <c r="N443" s="3" t="e">
        <f ca="1" t="shared" si="282"/>
        <v>#DIV/0!</v>
      </c>
      <c r="O443" s="3" t="e">
        <f ca="1" t="shared" si="283"/>
        <v>#DIV/0!</v>
      </c>
      <c r="P443" s="3" t="e">
        <f ca="1" t="shared" si="284"/>
        <v>#DIV/0!</v>
      </c>
      <c r="Q443" s="3" t="e">
        <f ca="1" t="shared" si="285"/>
        <v>#DIV/0!</v>
      </c>
      <c r="R443" s="3" t="e">
        <f ca="1" t="shared" si="286"/>
        <v>#DIV/0!</v>
      </c>
      <c r="S443" s="3" t="e">
        <f ca="1" t="shared" si="287"/>
        <v>#DIV/0!</v>
      </c>
      <c r="T443" s="3" t="e">
        <f ca="1" t="shared" si="288"/>
        <v>#DIV/0!</v>
      </c>
      <c r="U443" s="3" t="e">
        <f ca="1" t="shared" si="289"/>
        <v>#DIV/0!</v>
      </c>
      <c r="V443" s="3" t="e">
        <f ca="1" t="shared" si="264"/>
        <v>#DIV/0!</v>
      </c>
      <c r="W443" s="3" t="e">
        <f ca="1" t="shared" si="265"/>
        <v>#DIV/0!</v>
      </c>
      <c r="X443" s="3" t="e">
        <f ca="1" t="shared" si="266"/>
        <v>#DIV/0!</v>
      </c>
      <c r="Y443" s="3" t="e">
        <f ca="1" t="shared" si="267"/>
        <v>#DIV/0!</v>
      </c>
      <c r="Z443" s="3" t="e">
        <f ca="1" t="shared" si="268"/>
        <v>#DIV/0!</v>
      </c>
      <c r="AA443" s="3" t="e">
        <f ca="1" t="shared" si="269"/>
        <v>#DIV/0!</v>
      </c>
      <c r="AB443" s="3" t="e">
        <f ca="1" t="shared" si="270"/>
        <v>#DIV/0!</v>
      </c>
      <c r="AC443" s="3" t="e">
        <f ca="1" t="shared" si="271"/>
        <v>#DIV/0!</v>
      </c>
      <c r="AE443" s="4" t="e">
        <f ca="1">VLOOKUP($C443,'Default drvr and elast'!$A$4:$C$49,MATCH(VLOOKUP(A443,Classification!$B$4:$D$99,2,FALSE),'Default drvr and elast'!$A$3:$C$3,0),FALSE)</f>
        <v>#N/A</v>
      </c>
      <c r="AF443" s="4"/>
      <c r="AG443" s="6">
        <f ca="1">IF($AF443="",SUMIFS('Growth rates'!D$4:D$922,'Growth rates'!$B$4:$B$922,Demands_tra!$A443,'Growth rates'!$C$4:$C$922,$AE443),SUMIFS('Growth rates'!D$4:D$922,'Growth rates'!$B$4:$B$922,Demands_tra!$A443,'Growth rates'!$C$4:$C$922,$AF443))</f>
        <v>0</v>
      </c>
      <c r="AH443" s="6">
        <f ca="1">IF($AF443="",SUMIFS('Growth rates'!E$4:E$922,'Growth rates'!$B$4:$B$922,Demands_tra!$A443,'Growth rates'!$C$4:$C$922,$AE443),SUMIFS('Growth rates'!E$4:E$922,'Growth rates'!$B$4:$B$922,Demands_tra!$A443,'Growth rates'!$C$4:$C$922,$AF443))</f>
        <v>0</v>
      </c>
      <c r="AI443" s="6">
        <f ca="1">IF($AF443="",SUMIFS('Growth rates'!F$4:F$922,'Growth rates'!$B$4:$B$922,Demands_tra!$A443,'Growth rates'!$C$4:$C$922,$AE443),SUMIFS('Growth rates'!F$4:F$922,'Growth rates'!$B$4:$B$922,Demands_tra!$A443,'Growth rates'!$C$4:$C$922,$AF443))</f>
        <v>0</v>
      </c>
      <c r="AJ443" s="6">
        <f ca="1">IF($AF443="",SUMIFS('Growth rates'!G$4:G$922,'Growth rates'!$B$4:$B$922,Demands_tra!$A443,'Growth rates'!$C$4:$C$922,$AE443),SUMIFS('Growth rates'!G$4:G$922,'Growth rates'!$B$4:$B$922,Demands_tra!$A443,'Growth rates'!$C$4:$C$922,$AF443))</f>
        <v>0</v>
      </c>
      <c r="AK443" s="6">
        <f ca="1">IF($AF443="",SUMIFS('Growth rates'!H$4:H$922,'Growth rates'!$B$4:$B$922,Demands_tra!$A443,'Growth rates'!$C$4:$C$922,$AE443),SUMIFS('Growth rates'!H$4:H$922,'Growth rates'!$B$4:$B$922,Demands_tra!$A443,'Growth rates'!$C$4:$C$922,$AF443))</f>
        <v>0</v>
      </c>
      <c r="AL443" s="6">
        <f ca="1">IF($AF443="",SUMIFS('Growth rates'!I$4:I$922,'Growth rates'!$B$4:$B$922,Demands_tra!$A443,'Growth rates'!$C$4:$C$922,$AE443),SUMIFS('Growth rates'!I$4:I$922,'Growth rates'!$B$4:$B$922,Demands_tra!$A443,'Growth rates'!$C$4:$C$922,$AF443))</f>
        <v>0</v>
      </c>
      <c r="AM443" s="6">
        <f ca="1">IF($AF443="",SUMIFS('Growth rates'!J$4:J$922,'Growth rates'!$B$4:$B$922,Demands_tra!$A443,'Growth rates'!$C$4:$C$922,$AE443),SUMIFS('Growth rates'!J$4:J$922,'Growth rates'!$B$4:$B$922,Demands_tra!$A443,'Growth rates'!$C$4:$C$922,$AF443))</f>
        <v>0</v>
      </c>
      <c r="AN443" s="6">
        <f ca="1">IF($AF443="",SUMIFS('Growth rates'!K$4:K$922,'Growth rates'!$B$4:$B$922,Demands_tra!$A443,'Growth rates'!$C$4:$C$922,$AE443),SUMIFS('Growth rates'!K$4:K$922,'Growth rates'!$B$4:$B$922,Demands_tra!$A443,'Growth rates'!$C$4:$C$922,$AF443))</f>
        <v>0</v>
      </c>
      <c r="AO443" s="6">
        <f ca="1">IF($AF443="",SUMIFS('Growth rates'!L$4:L$922,'Growth rates'!$B$4:$B$922,Demands_tra!$A443,'Growth rates'!$C$4:$C$922,$AE443),SUMIFS('Growth rates'!L$4:L$922,'Growth rates'!$B$4:$B$922,Demands_tra!$A443,'Growth rates'!$C$4:$C$922,$AF443))</f>
        <v>0</v>
      </c>
      <c r="AP443" s="6">
        <f ca="1">IF($AF443="",SUMIFS('Growth rates'!M$4:M$922,'Growth rates'!$B$4:$B$922,Demands_tra!$A443,'Growth rates'!$C$4:$C$922,$AE443),SUMIFS('Growth rates'!M$4:M$922,'Growth rates'!$B$4:$B$922,Demands_tra!$A443,'Growth rates'!$C$4:$C$922,$AF443))</f>
        <v>0</v>
      </c>
      <c r="AQ443" s="6">
        <f ca="1">IF($AF443="",SUMIFS('Growth rates'!N$4:N$922,'Growth rates'!$B$4:$B$922,Demands_tra!$A443,'Growth rates'!$C$4:$C$922,$AE443),SUMIFS('Growth rates'!N$4:N$922,'Growth rates'!$B$4:$B$922,Demands_tra!$A443,'Growth rates'!$C$4:$C$922,$AF443))</f>
        <v>0</v>
      </c>
      <c r="AR443" s="6">
        <f ca="1">IF($AF443="",SUMIFS('Growth rates'!O$4:O$922,'Growth rates'!$B$4:$B$922,Demands_tra!$A443,'Growth rates'!$C$4:$C$922,$AE443),SUMIFS('Growth rates'!O$4:O$922,'Growth rates'!$B$4:$B$922,Demands_tra!$A443,'Growth rates'!$C$4:$C$922,$AF443))</f>
        <v>0</v>
      </c>
      <c r="AS443" s="6">
        <f ca="1">IF($AF443="",SUMIFS('Growth rates'!P$4:P$922,'Growth rates'!$B$4:$B$922,Demands_tra!$A443,'Growth rates'!$C$4:$C$922,$AE443),SUMIFS('Growth rates'!P$4:P$922,'Growth rates'!$B$4:$B$922,Demands_tra!$A443,'Growth rates'!$C$4:$C$922,$AF443))</f>
        <v>0</v>
      </c>
      <c r="AT443" s="6">
        <f ca="1">IF($AF443="",SUMIFS('Growth rates'!Q$4:Q$922,'Growth rates'!$B$4:$B$922,Demands_tra!$A443,'Growth rates'!$C$4:$C$922,$AE443),SUMIFS('Growth rates'!Q$4:Q$922,'Growth rates'!$B$4:$B$922,Demands_tra!$A443,'Growth rates'!$C$4:$C$922,$AF443))</f>
        <v>0</v>
      </c>
      <c r="AU443" s="6">
        <f ca="1">IF($AF443="",SUMIFS('Growth rates'!R$4:R$922,'Growth rates'!$B$4:$B$922,Demands_tra!$A443,'Growth rates'!$C$4:$C$922,$AE443),SUMIFS('Growth rates'!R$4:R$922,'Growth rates'!$B$4:$B$922,Demands_tra!$A443,'Growth rates'!$C$4:$C$922,$AF443))</f>
        <v>0</v>
      </c>
      <c r="AV443" s="6">
        <f ca="1">IF($AF443="",SUMIFS('Growth rates'!S$4:S$922,'Growth rates'!$B$4:$B$922,Demands_tra!$A443,'Growth rates'!$C$4:$C$922,$AE443),SUMIFS('Growth rates'!S$4:S$922,'Growth rates'!$B$4:$B$922,Demands_tra!$A443,'Growth rates'!$C$4:$C$922,$AF443))</f>
        <v>0</v>
      </c>
      <c r="AW443" s="6">
        <f ca="1">IF($AF443="",SUMIFS('Growth rates'!T$4:T$922,'Growth rates'!$B$4:$B$922,Demands_tra!$A443,'Growth rates'!$C$4:$C$922,$AE443),SUMIFS('Growth rates'!T$4:T$922,'Growth rates'!$B$4:$B$922,Demands_tra!$A443,'Growth rates'!$C$4:$C$922,$AF443))</f>
        <v>0</v>
      </c>
      <c r="AX443" s="6">
        <f ca="1">IF($AF443="",SUMIFS('Growth rates'!U$4:U$922,'Growth rates'!$B$4:$B$922,Demands_tra!$A443,'Growth rates'!$C$4:$C$922,$AE443),SUMIFS('Growth rates'!U$4:U$922,'Growth rates'!$B$4:$B$922,Demands_tra!$A443,'Growth rates'!$C$4:$C$922,$AF443))</f>
        <v>0</v>
      </c>
      <c r="AY443" s="6">
        <f ca="1">IF($AF443="",SUMIFS('Growth rates'!V$4:V$922,'Growth rates'!$B$4:$B$922,Demands_tra!$A443,'Growth rates'!$C$4:$C$922,$AE443),SUMIFS('Growth rates'!V$4:V$922,'Growth rates'!$B$4:$B$922,Demands_tra!$A443,'Growth rates'!$C$4:$C$922,$AF443))</f>
        <v>0</v>
      </c>
      <c r="AZ443" s="6">
        <f ca="1">IF($AF443="",SUMIFS('Growth rates'!W$4:W$922,'Growth rates'!$B$4:$B$922,Demands_tra!$A443,'Growth rates'!$C$4:$C$922,$AE443),SUMIFS('Growth rates'!W$4:W$922,'Growth rates'!$B$4:$B$922,Demands_tra!$A443,'Growth rates'!$C$4:$C$922,$AF443))</f>
        <v>0</v>
      </c>
      <c r="BA443" s="6">
        <f ca="1">IF($AF443="",SUMIFS('Growth rates'!X$4:X$922,'Growth rates'!$B$4:$B$922,Demands_tra!$A443,'Growth rates'!$C$4:$C$922,$AE443),SUMIFS('Growth rates'!X$4:X$922,'Growth rates'!$B$4:$B$922,Demands_tra!$A443,'Growth rates'!$C$4:$C$922,$AF443))</f>
        <v>0</v>
      </c>
      <c r="BB443" s="6">
        <f ca="1">IF($AF443="",SUMIFS('Growth rates'!Y$4:Y$922,'Growth rates'!$B$4:$B$922,Demands_tra!$A443,'Growth rates'!$C$4:$C$922,$AE443),SUMIFS('Growth rates'!Y$4:Y$922,'Growth rates'!$B$4:$B$922,Demands_tra!$A443,'Growth rates'!$C$4:$C$922,$AF443))</f>
        <v>0</v>
      </c>
      <c r="BC443" s="6">
        <f ca="1">IF($AF443="",SUMIFS('Growth rates'!Z$4:Z$922,'Growth rates'!$B$4:$B$922,Demands_tra!$A443,'Growth rates'!$C$4:$C$922,$AE443),SUMIFS('Growth rates'!Z$4:Z$922,'Growth rates'!$B$4:$B$922,Demands_tra!$A443,'Growth rates'!$C$4:$C$922,$AF443))</f>
        <v>0</v>
      </c>
      <c r="BD443" s="6">
        <f ca="1">IF($AF443="",SUMIFS('Growth rates'!AA$4:AA$922,'Growth rates'!$B$4:$B$922,Demands_tra!$A443,'Growth rates'!$C$4:$C$922,$AE443),SUMIFS('Growth rates'!AA$4:AA$922,'Growth rates'!$B$4:$B$922,Demands_tra!$A443,'Growth rates'!$C$4:$C$922,$AF443))</f>
        <v>0</v>
      </c>
      <c r="BE443" s="6">
        <f ca="1">IF($AF443="",SUMIFS('Growth rates'!AB$4:AB$922,'Growth rates'!$B$4:$B$922,Demands_tra!$A443,'Growth rates'!$C$4:$C$922,$AE443),SUMIFS('Growth rates'!AB$4:AB$922,'Growth rates'!$B$4:$B$922,Demands_tra!$A443,'Growth rates'!$C$4:$C$922,$AF443))</f>
        <v>0</v>
      </c>
      <c r="BF443" s="6">
        <f ca="1">IF($AF443="",SUMIFS('Growth rates'!AC$4:AC$922,'Growth rates'!$B$4:$B$922,Demands_tra!$A443,'Growth rates'!$C$4:$C$922,$AE443),SUMIFS('Growth rates'!AC$4:AC$922,'Growth rates'!$B$4:$B$922,Demands_tra!$A443,'Growth rates'!$C$4:$C$922,$AF443))</f>
        <v>0</v>
      </c>
      <c r="BH443" t="e">
        <f ca="1">VLOOKUP($C443,'Default drvr and elast'!$A$4:$F$49,MATCH(VLOOKUP(A443,Classification!$B$4:$D$42,3,FALSE),'Default drvr and elast'!$D$3:$F$3,0)+3,FALSE)</f>
        <v>#N/A</v>
      </c>
      <c r="BJ443" s="6">
        <f ca="1">IF($BI443="",SUMIF(Elasticities!$B$5:$B$52,Demands_tra!$BH443,Elasticities!C$5:C$52),SUMIF(Elasticities!$B$5:$B$52,Demands_tra!$BI443,Elasticities!C$5:C$52))</f>
        <v>0</v>
      </c>
      <c r="BK443" s="6">
        <f ca="1">IF($BI443="",SUMIF(Elasticities!$B$5:$B$52,Demands_tra!$BH443,Elasticities!D$5:D$52),SUMIF(Elasticities!$B$5:$B$52,Demands_tra!$BI443,Elasticities!D$5:D$52))</f>
        <v>0</v>
      </c>
      <c r="BL443" s="6">
        <f ca="1">IF($BI443="",SUMIF(Elasticities!$B$5:$B$52,Demands_tra!$BH443,Elasticities!E$5:E$52),SUMIF(Elasticities!$B$5:$B$52,Demands_tra!$BI443,Elasticities!E$5:E$52))</f>
        <v>0</v>
      </c>
      <c r="BM443" s="6">
        <f ca="1">IF($BI443="",SUMIF(Elasticities!$B$5:$B$52,Demands_tra!$BH443,Elasticities!F$5:F$52),SUMIF(Elasticities!$B$5:$B$52,Demands_tra!$BI443,Elasticities!F$5:F$52))</f>
        <v>0</v>
      </c>
      <c r="BN443" s="6">
        <f ca="1">IF($BI443="",SUMIF(Elasticities!$B$5:$B$52,Demands_tra!$BH443,Elasticities!G$5:G$52),SUMIF(Elasticities!$B$5:$B$52,Demands_tra!$BI443,Elasticities!G$5:G$52))</f>
        <v>0</v>
      </c>
      <c r="BO443" s="6">
        <f ca="1">IF($BI443="",SUMIF(Elasticities!$B$5:$B$52,Demands_tra!$BH443,Elasticities!H$5:H$52),SUMIF(Elasticities!$B$5:$B$52,Demands_tra!$BI443,Elasticities!H$5:H$52))</f>
        <v>0</v>
      </c>
      <c r="BP443" s="6">
        <f ca="1">IF($BI443="",SUMIF(Elasticities!$B$5:$B$52,Demands_tra!$BH443,Elasticities!I$5:I$52),SUMIF(Elasticities!$B$5:$B$52,Demands_tra!$BI443,Elasticities!I$5:I$52))</f>
        <v>0</v>
      </c>
      <c r="BQ443" s="6">
        <f ca="1">IF($BI443="",SUMIF(Elasticities!$B$5:$B$52,Demands_tra!$BH443,Elasticities!J$5:J$52),SUMIF(Elasticities!$B$5:$B$52,Demands_tra!$BI443,Elasticities!J$5:J$52))</f>
        <v>0</v>
      </c>
      <c r="BR443" s="6">
        <f ca="1">IF($BI443="",SUMIF(Elasticities!$B$5:$B$52,Demands_tra!$BH443,Elasticities!K$5:K$52),SUMIF(Elasticities!$B$5:$B$52,Demands_tra!$BI443,Elasticities!K$5:K$52))</f>
        <v>0</v>
      </c>
      <c r="BS443" s="6">
        <f ca="1">IF($BI443="",SUMIF(Elasticities!$B$5:$B$52,Demands_tra!$BH443,Elasticities!L$5:L$52),SUMIF(Elasticities!$B$5:$B$52,Demands_tra!$BI443,Elasticities!L$5:L$52))</f>
        <v>0</v>
      </c>
      <c r="BT443" s="6">
        <f ca="1">IF($BI443="",SUMIF(Elasticities!$B$5:$B$52,Demands_tra!$BH443,Elasticities!M$5:M$52),SUMIF(Elasticities!$B$5:$B$52,Demands_tra!$BI443,Elasticities!M$5:M$52))</f>
        <v>0</v>
      </c>
      <c r="BU443" s="6">
        <f ca="1">IF($BI443="",SUMIF(Elasticities!$B$5:$B$52,Demands_tra!$BH443,Elasticities!N$5:N$52),SUMIF(Elasticities!$B$5:$B$52,Demands_tra!$BI443,Elasticities!N$5:N$52))</f>
        <v>0</v>
      </c>
      <c r="BV443" s="6">
        <f ca="1">IF($BI443="",SUMIF(Elasticities!$B$5:$B$52,Demands_tra!$BH443,Elasticities!O$5:O$52),SUMIF(Elasticities!$B$5:$B$52,Demands_tra!$BI443,Elasticities!O$5:O$52))</f>
        <v>0</v>
      </c>
      <c r="BW443" s="6">
        <f ca="1">IF($BI443="",SUMIF(Elasticities!$B$5:$B$52,Demands_tra!$BH443,Elasticities!P$5:P$52),SUMIF(Elasticities!$B$5:$B$52,Demands_tra!$BI443,Elasticities!P$5:P$52))</f>
        <v>0</v>
      </c>
      <c r="BX443" s="6">
        <f ca="1">IF($BI443="",SUMIF(Elasticities!$B$5:$B$52,Demands_tra!$BH443,Elasticities!Q$5:Q$52),SUMIF(Elasticities!$B$5:$B$52,Demands_tra!$BI443,Elasticities!Q$5:Q$52))</f>
        <v>0</v>
      </c>
      <c r="BY443" s="6">
        <f ca="1">IF($BI443="",SUMIF(Elasticities!$B$5:$B$52,Demands_tra!$BH443,Elasticities!R$5:R$52),SUMIF(Elasticities!$B$5:$B$52,Demands_tra!$BI443,Elasticities!R$5:R$52))</f>
        <v>0</v>
      </c>
      <c r="BZ443" s="6">
        <f ca="1">IF($BI443="",SUMIF(Elasticities!$B$5:$B$52,Demands_tra!$BH443,Elasticities!S$5:S$52),SUMIF(Elasticities!$B$5:$B$52,Demands_tra!$BI443,Elasticities!S$5:S$52))</f>
        <v>0</v>
      </c>
      <c r="CA443" s="6">
        <f ca="1">IF($BI443="",SUMIF(Elasticities!$B$5:$B$52,Demands_tra!$BH443,Elasticities!T$5:T$52),SUMIF(Elasticities!$B$5:$B$52,Demands_tra!$BI443,Elasticities!T$5:T$52))</f>
        <v>0</v>
      </c>
      <c r="CB443" s="6">
        <f ca="1">IF($BI443="",SUMIF(Elasticities!$B$5:$B$52,Demands_tra!$BH443,Elasticities!U$5:U$52),SUMIF(Elasticities!$B$5:$B$52,Demands_tra!$BI443,Elasticities!U$5:U$52))</f>
        <v>0</v>
      </c>
      <c r="CC443" s="6">
        <f ca="1">IF($BI443="",SUMIF(Elasticities!$B$5:$B$52,Demands_tra!$BH443,Elasticities!V$5:V$52),SUMIF(Elasticities!$B$5:$B$52,Demands_tra!$BI443,Elasticities!V$5:V$52))</f>
        <v>0</v>
      </c>
      <c r="CD443" s="6">
        <f ca="1">IF($BI443="",SUMIF(Elasticities!$B$5:$B$52,Demands_tra!$BH443,Elasticities!W$5:W$52),SUMIF(Elasticities!$B$5:$B$52,Demands_tra!$BI443,Elasticities!W$5:W$52))</f>
        <v>0</v>
      </c>
      <c r="CE443" s="6">
        <f ca="1">IF($BI443="",SUMIF(Elasticities!$B$5:$B$52,Demands_tra!$BH443,Elasticities!X$5:X$52),SUMIF(Elasticities!$B$5:$B$52,Demands_tra!$BI443,Elasticities!X$5:X$52))</f>
        <v>0</v>
      </c>
      <c r="CF443" s="6">
        <f ca="1">IF($BI443="",SUMIF(Elasticities!$B$5:$B$52,Demands_tra!$BH443,Elasticities!Y$5:Y$52),SUMIF(Elasticities!$B$5:$B$52,Demands_tra!$BI443,Elasticities!Y$5:Y$52))</f>
        <v>0</v>
      </c>
      <c r="CG443" s="6">
        <f ca="1">IF($BI443="",SUMIF(Elasticities!$B$5:$B$52,Demands_tra!$BH443,Elasticities!Z$5:Z$52),SUMIF(Elasticities!$B$5:$B$52,Demands_tra!$BI443,Elasticities!Z$5:Z$52))</f>
        <v>0</v>
      </c>
      <c r="CH443" s="6">
        <f ca="1">IF($BI443="",SUMIF(Elasticities!$B$5:$B$52,Demands_tra!$BH443,Elasticities!AA$5:AA$52),SUMIF(Elasticities!$B$5:$B$52,Demands_tra!$BI443,Elasticities!AA$5:AA$52))</f>
        <v>0</v>
      </c>
      <c r="CI443" s="6">
        <f ca="1">IF($BI443="",SUMIF(Elasticities!$B$5:$B$52,Demands_tra!$BH443,Elasticities!AB$5:AB$52),SUMIF(Elasticities!$B$5:$B$52,Demands_tra!$BI443,Elasticities!AB$5:AB$52))</f>
        <v>0</v>
      </c>
    </row>
    <row r="444" spans="1:87">
      <c r="A444" t="str">
        <f>IF(BYDem_tra!B443="","\I:",BYDem_tra!B443)</f>
        <v>\I:</v>
      </c>
      <c r="B444">
        <f>BYDem_tra!E443</f>
        <v>0</v>
      </c>
      <c r="C444">
        <f t="shared" si="272"/>
        <v>0</v>
      </c>
      <c r="D444" s="3">
        <f>SUMIFS(BYDem_tra!$M$2:$M$2000,BYDem_tra!$B$2:$B$2000,Demands_tra!$A444,BYDem_tra!$E$2:$E$2000,Demands_tra!$B444)</f>
        <v>0</v>
      </c>
      <c r="E444" s="3" t="e">
        <f ca="1" t="shared" si="273"/>
        <v>#DIV/0!</v>
      </c>
      <c r="F444" s="3" t="e">
        <f ca="1" t="shared" si="274"/>
        <v>#DIV/0!</v>
      </c>
      <c r="G444" s="3" t="e">
        <f ca="1" t="shared" si="275"/>
        <v>#DIV/0!</v>
      </c>
      <c r="H444" s="3" t="e">
        <f ca="1" t="shared" si="276"/>
        <v>#DIV/0!</v>
      </c>
      <c r="I444" s="3" t="e">
        <f ca="1" t="shared" si="277"/>
        <v>#DIV/0!</v>
      </c>
      <c r="J444" s="3" t="e">
        <f ca="1" t="shared" si="278"/>
        <v>#DIV/0!</v>
      </c>
      <c r="K444" s="3" t="e">
        <f ca="1" t="shared" si="279"/>
        <v>#DIV/0!</v>
      </c>
      <c r="L444" s="3" t="e">
        <f ca="1" t="shared" si="280"/>
        <v>#DIV/0!</v>
      </c>
      <c r="M444" s="3" t="e">
        <f ca="1" t="shared" si="281"/>
        <v>#DIV/0!</v>
      </c>
      <c r="N444" s="3" t="e">
        <f ca="1" t="shared" si="282"/>
        <v>#DIV/0!</v>
      </c>
      <c r="O444" s="3" t="e">
        <f ca="1" t="shared" si="283"/>
        <v>#DIV/0!</v>
      </c>
      <c r="P444" s="3" t="e">
        <f ca="1" t="shared" si="284"/>
        <v>#DIV/0!</v>
      </c>
      <c r="Q444" s="3" t="e">
        <f ca="1" t="shared" si="285"/>
        <v>#DIV/0!</v>
      </c>
      <c r="R444" s="3" t="e">
        <f ca="1" t="shared" si="286"/>
        <v>#DIV/0!</v>
      </c>
      <c r="S444" s="3" t="e">
        <f ca="1" t="shared" si="287"/>
        <v>#DIV/0!</v>
      </c>
      <c r="T444" s="3" t="e">
        <f ca="1" t="shared" si="288"/>
        <v>#DIV/0!</v>
      </c>
      <c r="U444" s="3" t="e">
        <f ca="1" t="shared" si="289"/>
        <v>#DIV/0!</v>
      </c>
      <c r="V444" s="3" t="e">
        <f ca="1" t="shared" si="264"/>
        <v>#DIV/0!</v>
      </c>
      <c r="W444" s="3" t="e">
        <f ca="1" t="shared" si="265"/>
        <v>#DIV/0!</v>
      </c>
      <c r="X444" s="3" t="e">
        <f ca="1" t="shared" si="266"/>
        <v>#DIV/0!</v>
      </c>
      <c r="Y444" s="3" t="e">
        <f ca="1" t="shared" si="267"/>
        <v>#DIV/0!</v>
      </c>
      <c r="Z444" s="3" t="e">
        <f ca="1" t="shared" si="268"/>
        <v>#DIV/0!</v>
      </c>
      <c r="AA444" s="3" t="e">
        <f ca="1" t="shared" si="269"/>
        <v>#DIV/0!</v>
      </c>
      <c r="AB444" s="3" t="e">
        <f ca="1" t="shared" si="270"/>
        <v>#DIV/0!</v>
      </c>
      <c r="AC444" s="3" t="e">
        <f ca="1" t="shared" si="271"/>
        <v>#DIV/0!</v>
      </c>
      <c r="AE444" s="4" t="e">
        <f ca="1">VLOOKUP($C444,'Default drvr and elast'!$A$4:$C$49,MATCH(VLOOKUP(A444,Classification!$B$4:$D$99,2,FALSE),'Default drvr and elast'!$A$3:$C$3,0),FALSE)</f>
        <v>#N/A</v>
      </c>
      <c r="AF444" s="4"/>
      <c r="AG444" s="6">
        <f ca="1">IF($AF444="",SUMIFS('Growth rates'!D$4:D$922,'Growth rates'!$B$4:$B$922,Demands_tra!$A444,'Growth rates'!$C$4:$C$922,$AE444),SUMIFS('Growth rates'!D$4:D$922,'Growth rates'!$B$4:$B$922,Demands_tra!$A444,'Growth rates'!$C$4:$C$922,$AF444))</f>
        <v>0</v>
      </c>
      <c r="AH444" s="6">
        <f ca="1">IF($AF444="",SUMIFS('Growth rates'!E$4:E$922,'Growth rates'!$B$4:$B$922,Demands_tra!$A444,'Growth rates'!$C$4:$C$922,$AE444),SUMIFS('Growth rates'!E$4:E$922,'Growth rates'!$B$4:$B$922,Demands_tra!$A444,'Growth rates'!$C$4:$C$922,$AF444))</f>
        <v>0</v>
      </c>
      <c r="AI444" s="6">
        <f ca="1">IF($AF444="",SUMIFS('Growth rates'!F$4:F$922,'Growth rates'!$B$4:$B$922,Demands_tra!$A444,'Growth rates'!$C$4:$C$922,$AE444),SUMIFS('Growth rates'!F$4:F$922,'Growth rates'!$B$4:$B$922,Demands_tra!$A444,'Growth rates'!$C$4:$C$922,$AF444))</f>
        <v>0</v>
      </c>
      <c r="AJ444" s="6">
        <f ca="1">IF($AF444="",SUMIFS('Growth rates'!G$4:G$922,'Growth rates'!$B$4:$B$922,Demands_tra!$A444,'Growth rates'!$C$4:$C$922,$AE444),SUMIFS('Growth rates'!G$4:G$922,'Growth rates'!$B$4:$B$922,Demands_tra!$A444,'Growth rates'!$C$4:$C$922,$AF444))</f>
        <v>0</v>
      </c>
      <c r="AK444" s="6">
        <f ca="1">IF($AF444="",SUMIFS('Growth rates'!H$4:H$922,'Growth rates'!$B$4:$B$922,Demands_tra!$A444,'Growth rates'!$C$4:$C$922,$AE444),SUMIFS('Growth rates'!H$4:H$922,'Growth rates'!$B$4:$B$922,Demands_tra!$A444,'Growth rates'!$C$4:$C$922,$AF444))</f>
        <v>0</v>
      </c>
      <c r="AL444" s="6">
        <f ca="1">IF($AF444="",SUMIFS('Growth rates'!I$4:I$922,'Growth rates'!$B$4:$B$922,Demands_tra!$A444,'Growth rates'!$C$4:$C$922,$AE444),SUMIFS('Growth rates'!I$4:I$922,'Growth rates'!$B$4:$B$922,Demands_tra!$A444,'Growth rates'!$C$4:$C$922,$AF444))</f>
        <v>0</v>
      </c>
      <c r="AM444" s="6">
        <f ca="1">IF($AF444="",SUMIFS('Growth rates'!J$4:J$922,'Growth rates'!$B$4:$B$922,Demands_tra!$A444,'Growth rates'!$C$4:$C$922,$AE444),SUMIFS('Growth rates'!J$4:J$922,'Growth rates'!$B$4:$B$922,Demands_tra!$A444,'Growth rates'!$C$4:$C$922,$AF444))</f>
        <v>0</v>
      </c>
      <c r="AN444" s="6">
        <f ca="1">IF($AF444="",SUMIFS('Growth rates'!K$4:K$922,'Growth rates'!$B$4:$B$922,Demands_tra!$A444,'Growth rates'!$C$4:$C$922,$AE444),SUMIFS('Growth rates'!K$4:K$922,'Growth rates'!$B$4:$B$922,Demands_tra!$A444,'Growth rates'!$C$4:$C$922,$AF444))</f>
        <v>0</v>
      </c>
      <c r="AO444" s="6">
        <f ca="1">IF($AF444="",SUMIFS('Growth rates'!L$4:L$922,'Growth rates'!$B$4:$B$922,Demands_tra!$A444,'Growth rates'!$C$4:$C$922,$AE444),SUMIFS('Growth rates'!L$4:L$922,'Growth rates'!$B$4:$B$922,Demands_tra!$A444,'Growth rates'!$C$4:$C$922,$AF444))</f>
        <v>0</v>
      </c>
      <c r="AP444" s="6">
        <f ca="1">IF($AF444="",SUMIFS('Growth rates'!M$4:M$922,'Growth rates'!$B$4:$B$922,Demands_tra!$A444,'Growth rates'!$C$4:$C$922,$AE444),SUMIFS('Growth rates'!M$4:M$922,'Growth rates'!$B$4:$B$922,Demands_tra!$A444,'Growth rates'!$C$4:$C$922,$AF444))</f>
        <v>0</v>
      </c>
      <c r="AQ444" s="6">
        <f ca="1">IF($AF444="",SUMIFS('Growth rates'!N$4:N$922,'Growth rates'!$B$4:$B$922,Demands_tra!$A444,'Growth rates'!$C$4:$C$922,$AE444),SUMIFS('Growth rates'!N$4:N$922,'Growth rates'!$B$4:$B$922,Demands_tra!$A444,'Growth rates'!$C$4:$C$922,$AF444))</f>
        <v>0</v>
      </c>
      <c r="AR444" s="6">
        <f ca="1">IF($AF444="",SUMIFS('Growth rates'!O$4:O$922,'Growth rates'!$B$4:$B$922,Demands_tra!$A444,'Growth rates'!$C$4:$C$922,$AE444),SUMIFS('Growth rates'!O$4:O$922,'Growth rates'!$B$4:$B$922,Demands_tra!$A444,'Growth rates'!$C$4:$C$922,$AF444))</f>
        <v>0</v>
      </c>
      <c r="AS444" s="6">
        <f ca="1">IF($AF444="",SUMIFS('Growth rates'!P$4:P$922,'Growth rates'!$B$4:$B$922,Demands_tra!$A444,'Growth rates'!$C$4:$C$922,$AE444),SUMIFS('Growth rates'!P$4:P$922,'Growth rates'!$B$4:$B$922,Demands_tra!$A444,'Growth rates'!$C$4:$C$922,$AF444))</f>
        <v>0</v>
      </c>
      <c r="AT444" s="6">
        <f ca="1">IF($AF444="",SUMIFS('Growth rates'!Q$4:Q$922,'Growth rates'!$B$4:$B$922,Demands_tra!$A444,'Growth rates'!$C$4:$C$922,$AE444),SUMIFS('Growth rates'!Q$4:Q$922,'Growth rates'!$B$4:$B$922,Demands_tra!$A444,'Growth rates'!$C$4:$C$922,$AF444))</f>
        <v>0</v>
      </c>
      <c r="AU444" s="6">
        <f ca="1">IF($AF444="",SUMIFS('Growth rates'!R$4:R$922,'Growth rates'!$B$4:$B$922,Demands_tra!$A444,'Growth rates'!$C$4:$C$922,$AE444),SUMIFS('Growth rates'!R$4:R$922,'Growth rates'!$B$4:$B$922,Demands_tra!$A444,'Growth rates'!$C$4:$C$922,$AF444))</f>
        <v>0</v>
      </c>
      <c r="AV444" s="6">
        <f ca="1">IF($AF444="",SUMIFS('Growth rates'!S$4:S$922,'Growth rates'!$B$4:$B$922,Demands_tra!$A444,'Growth rates'!$C$4:$C$922,$AE444),SUMIFS('Growth rates'!S$4:S$922,'Growth rates'!$B$4:$B$922,Demands_tra!$A444,'Growth rates'!$C$4:$C$922,$AF444))</f>
        <v>0</v>
      </c>
      <c r="AW444" s="6">
        <f ca="1">IF($AF444="",SUMIFS('Growth rates'!T$4:T$922,'Growth rates'!$B$4:$B$922,Demands_tra!$A444,'Growth rates'!$C$4:$C$922,$AE444),SUMIFS('Growth rates'!T$4:T$922,'Growth rates'!$B$4:$B$922,Demands_tra!$A444,'Growth rates'!$C$4:$C$922,$AF444))</f>
        <v>0</v>
      </c>
      <c r="AX444" s="6">
        <f ca="1">IF($AF444="",SUMIFS('Growth rates'!U$4:U$922,'Growth rates'!$B$4:$B$922,Demands_tra!$A444,'Growth rates'!$C$4:$C$922,$AE444),SUMIFS('Growth rates'!U$4:U$922,'Growth rates'!$B$4:$B$922,Demands_tra!$A444,'Growth rates'!$C$4:$C$922,$AF444))</f>
        <v>0</v>
      </c>
      <c r="AY444" s="6">
        <f ca="1">IF($AF444="",SUMIFS('Growth rates'!V$4:V$922,'Growth rates'!$B$4:$B$922,Demands_tra!$A444,'Growth rates'!$C$4:$C$922,$AE444),SUMIFS('Growth rates'!V$4:V$922,'Growth rates'!$B$4:$B$922,Demands_tra!$A444,'Growth rates'!$C$4:$C$922,$AF444))</f>
        <v>0</v>
      </c>
      <c r="AZ444" s="6">
        <f ca="1">IF($AF444="",SUMIFS('Growth rates'!W$4:W$922,'Growth rates'!$B$4:$B$922,Demands_tra!$A444,'Growth rates'!$C$4:$C$922,$AE444),SUMIFS('Growth rates'!W$4:W$922,'Growth rates'!$B$4:$B$922,Demands_tra!$A444,'Growth rates'!$C$4:$C$922,$AF444))</f>
        <v>0</v>
      </c>
      <c r="BA444" s="6">
        <f ca="1">IF($AF444="",SUMIFS('Growth rates'!X$4:X$922,'Growth rates'!$B$4:$B$922,Demands_tra!$A444,'Growth rates'!$C$4:$C$922,$AE444),SUMIFS('Growth rates'!X$4:X$922,'Growth rates'!$B$4:$B$922,Demands_tra!$A444,'Growth rates'!$C$4:$C$922,$AF444))</f>
        <v>0</v>
      </c>
      <c r="BB444" s="6">
        <f ca="1">IF($AF444="",SUMIFS('Growth rates'!Y$4:Y$922,'Growth rates'!$B$4:$B$922,Demands_tra!$A444,'Growth rates'!$C$4:$C$922,$AE444),SUMIFS('Growth rates'!Y$4:Y$922,'Growth rates'!$B$4:$B$922,Demands_tra!$A444,'Growth rates'!$C$4:$C$922,$AF444))</f>
        <v>0</v>
      </c>
      <c r="BC444" s="6">
        <f ca="1">IF($AF444="",SUMIFS('Growth rates'!Z$4:Z$922,'Growth rates'!$B$4:$B$922,Demands_tra!$A444,'Growth rates'!$C$4:$C$922,$AE444),SUMIFS('Growth rates'!Z$4:Z$922,'Growth rates'!$B$4:$B$922,Demands_tra!$A444,'Growth rates'!$C$4:$C$922,$AF444))</f>
        <v>0</v>
      </c>
      <c r="BD444" s="6">
        <f ca="1">IF($AF444="",SUMIFS('Growth rates'!AA$4:AA$922,'Growth rates'!$B$4:$B$922,Demands_tra!$A444,'Growth rates'!$C$4:$C$922,$AE444),SUMIFS('Growth rates'!AA$4:AA$922,'Growth rates'!$B$4:$B$922,Demands_tra!$A444,'Growth rates'!$C$4:$C$922,$AF444))</f>
        <v>0</v>
      </c>
      <c r="BE444" s="6">
        <f ca="1">IF($AF444="",SUMIFS('Growth rates'!AB$4:AB$922,'Growth rates'!$B$4:$B$922,Demands_tra!$A444,'Growth rates'!$C$4:$C$922,$AE444),SUMIFS('Growth rates'!AB$4:AB$922,'Growth rates'!$B$4:$B$922,Demands_tra!$A444,'Growth rates'!$C$4:$C$922,$AF444))</f>
        <v>0</v>
      </c>
      <c r="BF444" s="6">
        <f ca="1">IF($AF444="",SUMIFS('Growth rates'!AC$4:AC$922,'Growth rates'!$B$4:$B$922,Demands_tra!$A444,'Growth rates'!$C$4:$C$922,$AE444),SUMIFS('Growth rates'!AC$4:AC$922,'Growth rates'!$B$4:$B$922,Demands_tra!$A444,'Growth rates'!$C$4:$C$922,$AF444))</f>
        <v>0</v>
      </c>
      <c r="BH444" t="e">
        <f ca="1">VLOOKUP($C444,'Default drvr and elast'!$A$4:$F$49,MATCH(VLOOKUP(A444,Classification!$B$4:$D$42,3,FALSE),'Default drvr and elast'!$D$3:$F$3,0)+3,FALSE)</f>
        <v>#N/A</v>
      </c>
      <c r="BJ444" s="6">
        <f ca="1">IF($BI444="",SUMIF(Elasticities!$B$5:$B$52,Demands_tra!$BH444,Elasticities!C$5:C$52),SUMIF(Elasticities!$B$5:$B$52,Demands_tra!$BI444,Elasticities!C$5:C$52))</f>
        <v>0</v>
      </c>
      <c r="BK444" s="6">
        <f ca="1">IF($BI444="",SUMIF(Elasticities!$B$5:$B$52,Demands_tra!$BH444,Elasticities!D$5:D$52),SUMIF(Elasticities!$B$5:$B$52,Demands_tra!$BI444,Elasticities!D$5:D$52))</f>
        <v>0</v>
      </c>
      <c r="BL444" s="6">
        <f ca="1">IF($BI444="",SUMIF(Elasticities!$B$5:$B$52,Demands_tra!$BH444,Elasticities!E$5:E$52),SUMIF(Elasticities!$B$5:$B$52,Demands_tra!$BI444,Elasticities!E$5:E$52))</f>
        <v>0</v>
      </c>
      <c r="BM444" s="6">
        <f ca="1">IF($BI444="",SUMIF(Elasticities!$B$5:$B$52,Demands_tra!$BH444,Elasticities!F$5:F$52),SUMIF(Elasticities!$B$5:$B$52,Demands_tra!$BI444,Elasticities!F$5:F$52))</f>
        <v>0</v>
      </c>
      <c r="BN444" s="6">
        <f ca="1">IF($BI444="",SUMIF(Elasticities!$B$5:$B$52,Demands_tra!$BH444,Elasticities!G$5:G$52),SUMIF(Elasticities!$B$5:$B$52,Demands_tra!$BI444,Elasticities!G$5:G$52))</f>
        <v>0</v>
      </c>
      <c r="BO444" s="6">
        <f ca="1">IF($BI444="",SUMIF(Elasticities!$B$5:$B$52,Demands_tra!$BH444,Elasticities!H$5:H$52),SUMIF(Elasticities!$B$5:$B$52,Demands_tra!$BI444,Elasticities!H$5:H$52))</f>
        <v>0</v>
      </c>
      <c r="BP444" s="6">
        <f ca="1">IF($BI444="",SUMIF(Elasticities!$B$5:$B$52,Demands_tra!$BH444,Elasticities!I$5:I$52),SUMIF(Elasticities!$B$5:$B$52,Demands_tra!$BI444,Elasticities!I$5:I$52))</f>
        <v>0</v>
      </c>
      <c r="BQ444" s="6">
        <f ca="1">IF($BI444="",SUMIF(Elasticities!$B$5:$B$52,Demands_tra!$BH444,Elasticities!J$5:J$52),SUMIF(Elasticities!$B$5:$B$52,Demands_tra!$BI444,Elasticities!J$5:J$52))</f>
        <v>0</v>
      </c>
      <c r="BR444" s="6">
        <f ca="1">IF($BI444="",SUMIF(Elasticities!$B$5:$B$52,Demands_tra!$BH444,Elasticities!K$5:K$52),SUMIF(Elasticities!$B$5:$B$52,Demands_tra!$BI444,Elasticities!K$5:K$52))</f>
        <v>0</v>
      </c>
      <c r="BS444" s="6">
        <f ca="1">IF($BI444="",SUMIF(Elasticities!$B$5:$B$52,Demands_tra!$BH444,Elasticities!L$5:L$52),SUMIF(Elasticities!$B$5:$B$52,Demands_tra!$BI444,Elasticities!L$5:L$52))</f>
        <v>0</v>
      </c>
      <c r="BT444" s="6">
        <f ca="1">IF($BI444="",SUMIF(Elasticities!$B$5:$B$52,Demands_tra!$BH444,Elasticities!M$5:M$52),SUMIF(Elasticities!$B$5:$B$52,Demands_tra!$BI444,Elasticities!M$5:M$52))</f>
        <v>0</v>
      </c>
      <c r="BU444" s="6">
        <f ca="1">IF($BI444="",SUMIF(Elasticities!$B$5:$B$52,Demands_tra!$BH444,Elasticities!N$5:N$52),SUMIF(Elasticities!$B$5:$B$52,Demands_tra!$BI444,Elasticities!N$5:N$52))</f>
        <v>0</v>
      </c>
      <c r="BV444" s="6">
        <f ca="1">IF($BI444="",SUMIF(Elasticities!$B$5:$B$52,Demands_tra!$BH444,Elasticities!O$5:O$52),SUMIF(Elasticities!$B$5:$B$52,Demands_tra!$BI444,Elasticities!O$5:O$52))</f>
        <v>0</v>
      </c>
      <c r="BW444" s="6">
        <f ca="1">IF($BI444="",SUMIF(Elasticities!$B$5:$B$52,Demands_tra!$BH444,Elasticities!P$5:P$52),SUMIF(Elasticities!$B$5:$B$52,Demands_tra!$BI444,Elasticities!P$5:P$52))</f>
        <v>0</v>
      </c>
      <c r="BX444" s="6">
        <f ca="1">IF($BI444="",SUMIF(Elasticities!$B$5:$B$52,Demands_tra!$BH444,Elasticities!Q$5:Q$52),SUMIF(Elasticities!$B$5:$B$52,Demands_tra!$BI444,Elasticities!Q$5:Q$52))</f>
        <v>0</v>
      </c>
      <c r="BY444" s="6">
        <f ca="1">IF($BI444="",SUMIF(Elasticities!$B$5:$B$52,Demands_tra!$BH444,Elasticities!R$5:R$52),SUMIF(Elasticities!$B$5:$B$52,Demands_tra!$BI444,Elasticities!R$5:R$52))</f>
        <v>0</v>
      </c>
      <c r="BZ444" s="6">
        <f ca="1">IF($BI444="",SUMIF(Elasticities!$B$5:$B$52,Demands_tra!$BH444,Elasticities!S$5:S$52),SUMIF(Elasticities!$B$5:$B$52,Demands_tra!$BI444,Elasticities!S$5:S$52))</f>
        <v>0</v>
      </c>
      <c r="CA444" s="6">
        <f ca="1">IF($BI444="",SUMIF(Elasticities!$B$5:$B$52,Demands_tra!$BH444,Elasticities!T$5:T$52),SUMIF(Elasticities!$B$5:$B$52,Demands_tra!$BI444,Elasticities!T$5:T$52))</f>
        <v>0</v>
      </c>
      <c r="CB444" s="6">
        <f ca="1">IF($BI444="",SUMIF(Elasticities!$B$5:$B$52,Demands_tra!$BH444,Elasticities!U$5:U$52),SUMIF(Elasticities!$B$5:$B$52,Demands_tra!$BI444,Elasticities!U$5:U$52))</f>
        <v>0</v>
      </c>
      <c r="CC444" s="6">
        <f ca="1">IF($BI444="",SUMIF(Elasticities!$B$5:$B$52,Demands_tra!$BH444,Elasticities!V$5:V$52),SUMIF(Elasticities!$B$5:$B$52,Demands_tra!$BI444,Elasticities!V$5:V$52))</f>
        <v>0</v>
      </c>
      <c r="CD444" s="6">
        <f ca="1">IF($BI444="",SUMIF(Elasticities!$B$5:$B$52,Demands_tra!$BH444,Elasticities!W$5:W$52),SUMIF(Elasticities!$B$5:$B$52,Demands_tra!$BI444,Elasticities!W$5:W$52))</f>
        <v>0</v>
      </c>
      <c r="CE444" s="6">
        <f ca="1">IF($BI444="",SUMIF(Elasticities!$B$5:$B$52,Demands_tra!$BH444,Elasticities!X$5:X$52),SUMIF(Elasticities!$B$5:$B$52,Demands_tra!$BI444,Elasticities!X$5:X$52))</f>
        <v>0</v>
      </c>
      <c r="CF444" s="6">
        <f ca="1">IF($BI444="",SUMIF(Elasticities!$B$5:$B$52,Demands_tra!$BH444,Elasticities!Y$5:Y$52),SUMIF(Elasticities!$B$5:$B$52,Demands_tra!$BI444,Elasticities!Y$5:Y$52))</f>
        <v>0</v>
      </c>
      <c r="CG444" s="6">
        <f ca="1">IF($BI444="",SUMIF(Elasticities!$B$5:$B$52,Demands_tra!$BH444,Elasticities!Z$5:Z$52),SUMIF(Elasticities!$B$5:$B$52,Demands_tra!$BI444,Elasticities!Z$5:Z$52))</f>
        <v>0</v>
      </c>
      <c r="CH444" s="6">
        <f ca="1">IF($BI444="",SUMIF(Elasticities!$B$5:$B$52,Demands_tra!$BH444,Elasticities!AA$5:AA$52),SUMIF(Elasticities!$B$5:$B$52,Demands_tra!$BI444,Elasticities!AA$5:AA$52))</f>
        <v>0</v>
      </c>
      <c r="CI444" s="6">
        <f ca="1">IF($BI444="",SUMIF(Elasticities!$B$5:$B$52,Demands_tra!$BH444,Elasticities!AB$5:AB$52),SUMIF(Elasticities!$B$5:$B$52,Demands_tra!$BI444,Elasticities!AB$5:AB$52))</f>
        <v>0</v>
      </c>
    </row>
    <row r="445" spans="1:87">
      <c r="A445" t="str">
        <f>IF(BYDem_tra!B444="","\I:",BYDem_tra!B444)</f>
        <v>\I:</v>
      </c>
      <c r="B445">
        <f>BYDem_tra!E444</f>
        <v>0</v>
      </c>
      <c r="C445">
        <f t="shared" si="272"/>
        <v>0</v>
      </c>
      <c r="D445" s="3">
        <f>SUMIFS(BYDem_tra!$M$2:$M$2000,BYDem_tra!$B$2:$B$2000,Demands_tra!$A445,BYDem_tra!$E$2:$E$2000,Demands_tra!$B445)</f>
        <v>0</v>
      </c>
      <c r="E445" s="3" t="e">
        <f ca="1" t="shared" si="273"/>
        <v>#DIV/0!</v>
      </c>
      <c r="F445" s="3" t="e">
        <f ca="1" t="shared" si="274"/>
        <v>#DIV/0!</v>
      </c>
      <c r="G445" s="3" t="e">
        <f ca="1" t="shared" si="275"/>
        <v>#DIV/0!</v>
      </c>
      <c r="H445" s="3" t="e">
        <f ca="1" t="shared" si="276"/>
        <v>#DIV/0!</v>
      </c>
      <c r="I445" s="3" t="e">
        <f ca="1" t="shared" si="277"/>
        <v>#DIV/0!</v>
      </c>
      <c r="J445" s="3" t="e">
        <f ca="1" t="shared" si="278"/>
        <v>#DIV/0!</v>
      </c>
      <c r="K445" s="3" t="e">
        <f ca="1" t="shared" si="279"/>
        <v>#DIV/0!</v>
      </c>
      <c r="L445" s="3" t="e">
        <f ca="1" t="shared" si="280"/>
        <v>#DIV/0!</v>
      </c>
      <c r="M445" s="3" t="e">
        <f ca="1" t="shared" si="281"/>
        <v>#DIV/0!</v>
      </c>
      <c r="N445" s="3" t="e">
        <f ca="1" t="shared" si="282"/>
        <v>#DIV/0!</v>
      </c>
      <c r="O445" s="3" t="e">
        <f ca="1" t="shared" si="283"/>
        <v>#DIV/0!</v>
      </c>
      <c r="P445" s="3" t="e">
        <f ca="1" t="shared" si="284"/>
        <v>#DIV/0!</v>
      </c>
      <c r="Q445" s="3" t="e">
        <f ca="1" t="shared" si="285"/>
        <v>#DIV/0!</v>
      </c>
      <c r="R445" s="3" t="e">
        <f ca="1" t="shared" si="286"/>
        <v>#DIV/0!</v>
      </c>
      <c r="S445" s="3" t="e">
        <f ca="1" t="shared" si="287"/>
        <v>#DIV/0!</v>
      </c>
      <c r="T445" s="3" t="e">
        <f ca="1" t="shared" si="288"/>
        <v>#DIV/0!</v>
      </c>
      <c r="U445" s="3" t="e">
        <f ca="1" t="shared" si="289"/>
        <v>#DIV/0!</v>
      </c>
      <c r="V445" s="3" t="e">
        <f ca="1" t="shared" si="264"/>
        <v>#DIV/0!</v>
      </c>
      <c r="W445" s="3" t="e">
        <f ca="1" t="shared" si="265"/>
        <v>#DIV/0!</v>
      </c>
      <c r="X445" s="3" t="e">
        <f ca="1" t="shared" si="266"/>
        <v>#DIV/0!</v>
      </c>
      <c r="Y445" s="3" t="e">
        <f ca="1" t="shared" si="267"/>
        <v>#DIV/0!</v>
      </c>
      <c r="Z445" s="3" t="e">
        <f ca="1" t="shared" si="268"/>
        <v>#DIV/0!</v>
      </c>
      <c r="AA445" s="3" t="e">
        <f ca="1" t="shared" si="269"/>
        <v>#DIV/0!</v>
      </c>
      <c r="AB445" s="3" t="e">
        <f ca="1" t="shared" si="270"/>
        <v>#DIV/0!</v>
      </c>
      <c r="AC445" s="3" t="e">
        <f ca="1" t="shared" si="271"/>
        <v>#DIV/0!</v>
      </c>
      <c r="AE445" s="4" t="e">
        <f ca="1">VLOOKUP($C445,'Default drvr and elast'!$A$4:$C$49,MATCH(VLOOKUP(A445,Classification!$B$4:$D$99,2,FALSE),'Default drvr and elast'!$A$3:$C$3,0),FALSE)</f>
        <v>#N/A</v>
      </c>
      <c r="AF445" s="4"/>
      <c r="AG445" s="6">
        <f ca="1">IF($AF445="",SUMIFS('Growth rates'!D$4:D$922,'Growth rates'!$B$4:$B$922,Demands_tra!$A445,'Growth rates'!$C$4:$C$922,$AE445),SUMIFS('Growth rates'!D$4:D$922,'Growth rates'!$B$4:$B$922,Demands_tra!$A445,'Growth rates'!$C$4:$C$922,$AF445))</f>
        <v>0</v>
      </c>
      <c r="AH445" s="6">
        <f ca="1">IF($AF445="",SUMIFS('Growth rates'!E$4:E$922,'Growth rates'!$B$4:$B$922,Demands_tra!$A445,'Growth rates'!$C$4:$C$922,$AE445),SUMIFS('Growth rates'!E$4:E$922,'Growth rates'!$B$4:$B$922,Demands_tra!$A445,'Growth rates'!$C$4:$C$922,$AF445))</f>
        <v>0</v>
      </c>
      <c r="AI445" s="6">
        <f ca="1">IF($AF445="",SUMIFS('Growth rates'!F$4:F$922,'Growth rates'!$B$4:$B$922,Demands_tra!$A445,'Growth rates'!$C$4:$C$922,$AE445),SUMIFS('Growth rates'!F$4:F$922,'Growth rates'!$B$4:$B$922,Demands_tra!$A445,'Growth rates'!$C$4:$C$922,$AF445))</f>
        <v>0</v>
      </c>
      <c r="AJ445" s="6">
        <f ca="1">IF($AF445="",SUMIFS('Growth rates'!G$4:G$922,'Growth rates'!$B$4:$B$922,Demands_tra!$A445,'Growth rates'!$C$4:$C$922,$AE445),SUMIFS('Growth rates'!G$4:G$922,'Growth rates'!$B$4:$B$922,Demands_tra!$A445,'Growth rates'!$C$4:$C$922,$AF445))</f>
        <v>0</v>
      </c>
      <c r="AK445" s="6">
        <f ca="1">IF($AF445="",SUMIFS('Growth rates'!H$4:H$922,'Growth rates'!$B$4:$B$922,Demands_tra!$A445,'Growth rates'!$C$4:$C$922,$AE445),SUMIFS('Growth rates'!H$4:H$922,'Growth rates'!$B$4:$B$922,Demands_tra!$A445,'Growth rates'!$C$4:$C$922,$AF445))</f>
        <v>0</v>
      </c>
      <c r="AL445" s="6">
        <f ca="1">IF($AF445="",SUMIFS('Growth rates'!I$4:I$922,'Growth rates'!$B$4:$B$922,Demands_tra!$A445,'Growth rates'!$C$4:$C$922,$AE445),SUMIFS('Growth rates'!I$4:I$922,'Growth rates'!$B$4:$B$922,Demands_tra!$A445,'Growth rates'!$C$4:$C$922,$AF445))</f>
        <v>0</v>
      </c>
      <c r="AM445" s="6">
        <f ca="1">IF($AF445="",SUMIFS('Growth rates'!J$4:J$922,'Growth rates'!$B$4:$B$922,Demands_tra!$A445,'Growth rates'!$C$4:$C$922,$AE445),SUMIFS('Growth rates'!J$4:J$922,'Growth rates'!$B$4:$B$922,Demands_tra!$A445,'Growth rates'!$C$4:$C$922,$AF445))</f>
        <v>0</v>
      </c>
      <c r="AN445" s="6">
        <f ca="1">IF($AF445="",SUMIFS('Growth rates'!K$4:K$922,'Growth rates'!$B$4:$B$922,Demands_tra!$A445,'Growth rates'!$C$4:$C$922,$AE445),SUMIFS('Growth rates'!K$4:K$922,'Growth rates'!$B$4:$B$922,Demands_tra!$A445,'Growth rates'!$C$4:$C$922,$AF445))</f>
        <v>0</v>
      </c>
      <c r="AO445" s="6">
        <f ca="1">IF($AF445="",SUMIFS('Growth rates'!L$4:L$922,'Growth rates'!$B$4:$B$922,Demands_tra!$A445,'Growth rates'!$C$4:$C$922,$AE445),SUMIFS('Growth rates'!L$4:L$922,'Growth rates'!$B$4:$B$922,Demands_tra!$A445,'Growth rates'!$C$4:$C$922,$AF445))</f>
        <v>0</v>
      </c>
      <c r="AP445" s="6">
        <f ca="1">IF($AF445="",SUMIFS('Growth rates'!M$4:M$922,'Growth rates'!$B$4:$B$922,Demands_tra!$A445,'Growth rates'!$C$4:$C$922,$AE445),SUMIFS('Growth rates'!M$4:M$922,'Growth rates'!$B$4:$B$922,Demands_tra!$A445,'Growth rates'!$C$4:$C$922,$AF445))</f>
        <v>0</v>
      </c>
      <c r="AQ445" s="6">
        <f ca="1">IF($AF445="",SUMIFS('Growth rates'!N$4:N$922,'Growth rates'!$B$4:$B$922,Demands_tra!$A445,'Growth rates'!$C$4:$C$922,$AE445),SUMIFS('Growth rates'!N$4:N$922,'Growth rates'!$B$4:$B$922,Demands_tra!$A445,'Growth rates'!$C$4:$C$922,$AF445))</f>
        <v>0</v>
      </c>
      <c r="AR445" s="6">
        <f ca="1">IF($AF445="",SUMIFS('Growth rates'!O$4:O$922,'Growth rates'!$B$4:$B$922,Demands_tra!$A445,'Growth rates'!$C$4:$C$922,$AE445),SUMIFS('Growth rates'!O$4:O$922,'Growth rates'!$B$4:$B$922,Demands_tra!$A445,'Growth rates'!$C$4:$C$922,$AF445))</f>
        <v>0</v>
      </c>
      <c r="AS445" s="6">
        <f ca="1">IF($AF445="",SUMIFS('Growth rates'!P$4:P$922,'Growth rates'!$B$4:$B$922,Demands_tra!$A445,'Growth rates'!$C$4:$C$922,$AE445),SUMIFS('Growth rates'!P$4:P$922,'Growth rates'!$B$4:$B$922,Demands_tra!$A445,'Growth rates'!$C$4:$C$922,$AF445))</f>
        <v>0</v>
      </c>
      <c r="AT445" s="6">
        <f ca="1">IF($AF445="",SUMIFS('Growth rates'!Q$4:Q$922,'Growth rates'!$B$4:$B$922,Demands_tra!$A445,'Growth rates'!$C$4:$C$922,$AE445),SUMIFS('Growth rates'!Q$4:Q$922,'Growth rates'!$B$4:$B$922,Demands_tra!$A445,'Growth rates'!$C$4:$C$922,$AF445))</f>
        <v>0</v>
      </c>
      <c r="AU445" s="6">
        <f ca="1">IF($AF445="",SUMIFS('Growth rates'!R$4:R$922,'Growth rates'!$B$4:$B$922,Demands_tra!$A445,'Growth rates'!$C$4:$C$922,$AE445),SUMIFS('Growth rates'!R$4:R$922,'Growth rates'!$B$4:$B$922,Demands_tra!$A445,'Growth rates'!$C$4:$C$922,$AF445))</f>
        <v>0</v>
      </c>
      <c r="AV445" s="6">
        <f ca="1">IF($AF445="",SUMIFS('Growth rates'!S$4:S$922,'Growth rates'!$B$4:$B$922,Demands_tra!$A445,'Growth rates'!$C$4:$C$922,$AE445),SUMIFS('Growth rates'!S$4:S$922,'Growth rates'!$B$4:$B$922,Demands_tra!$A445,'Growth rates'!$C$4:$C$922,$AF445))</f>
        <v>0</v>
      </c>
      <c r="AW445" s="6">
        <f ca="1">IF($AF445="",SUMIFS('Growth rates'!T$4:T$922,'Growth rates'!$B$4:$B$922,Demands_tra!$A445,'Growth rates'!$C$4:$C$922,$AE445),SUMIFS('Growth rates'!T$4:T$922,'Growth rates'!$B$4:$B$922,Demands_tra!$A445,'Growth rates'!$C$4:$C$922,$AF445))</f>
        <v>0</v>
      </c>
      <c r="AX445" s="6">
        <f ca="1">IF($AF445="",SUMIFS('Growth rates'!U$4:U$922,'Growth rates'!$B$4:$B$922,Demands_tra!$A445,'Growth rates'!$C$4:$C$922,$AE445),SUMIFS('Growth rates'!U$4:U$922,'Growth rates'!$B$4:$B$922,Demands_tra!$A445,'Growth rates'!$C$4:$C$922,$AF445))</f>
        <v>0</v>
      </c>
      <c r="AY445" s="6">
        <f ca="1">IF($AF445="",SUMIFS('Growth rates'!V$4:V$922,'Growth rates'!$B$4:$B$922,Demands_tra!$A445,'Growth rates'!$C$4:$C$922,$AE445),SUMIFS('Growth rates'!V$4:V$922,'Growth rates'!$B$4:$B$922,Demands_tra!$A445,'Growth rates'!$C$4:$C$922,$AF445))</f>
        <v>0</v>
      </c>
      <c r="AZ445" s="6">
        <f ca="1">IF($AF445="",SUMIFS('Growth rates'!W$4:W$922,'Growth rates'!$B$4:$B$922,Demands_tra!$A445,'Growth rates'!$C$4:$C$922,$AE445),SUMIFS('Growth rates'!W$4:W$922,'Growth rates'!$B$4:$B$922,Demands_tra!$A445,'Growth rates'!$C$4:$C$922,$AF445))</f>
        <v>0</v>
      </c>
      <c r="BA445" s="6">
        <f ca="1">IF($AF445="",SUMIFS('Growth rates'!X$4:X$922,'Growth rates'!$B$4:$B$922,Demands_tra!$A445,'Growth rates'!$C$4:$C$922,$AE445),SUMIFS('Growth rates'!X$4:X$922,'Growth rates'!$B$4:$B$922,Demands_tra!$A445,'Growth rates'!$C$4:$C$922,$AF445))</f>
        <v>0</v>
      </c>
      <c r="BB445" s="6">
        <f ca="1">IF($AF445="",SUMIFS('Growth rates'!Y$4:Y$922,'Growth rates'!$B$4:$B$922,Demands_tra!$A445,'Growth rates'!$C$4:$C$922,$AE445),SUMIFS('Growth rates'!Y$4:Y$922,'Growth rates'!$B$4:$B$922,Demands_tra!$A445,'Growth rates'!$C$4:$C$922,$AF445))</f>
        <v>0</v>
      </c>
      <c r="BC445" s="6">
        <f ca="1">IF($AF445="",SUMIFS('Growth rates'!Z$4:Z$922,'Growth rates'!$B$4:$B$922,Demands_tra!$A445,'Growth rates'!$C$4:$C$922,$AE445),SUMIFS('Growth rates'!Z$4:Z$922,'Growth rates'!$B$4:$B$922,Demands_tra!$A445,'Growth rates'!$C$4:$C$922,$AF445))</f>
        <v>0</v>
      </c>
      <c r="BD445" s="6">
        <f ca="1">IF($AF445="",SUMIFS('Growth rates'!AA$4:AA$922,'Growth rates'!$B$4:$B$922,Demands_tra!$A445,'Growth rates'!$C$4:$C$922,$AE445),SUMIFS('Growth rates'!AA$4:AA$922,'Growth rates'!$B$4:$B$922,Demands_tra!$A445,'Growth rates'!$C$4:$C$922,$AF445))</f>
        <v>0</v>
      </c>
      <c r="BE445" s="6">
        <f ca="1">IF($AF445="",SUMIFS('Growth rates'!AB$4:AB$922,'Growth rates'!$B$4:$B$922,Demands_tra!$A445,'Growth rates'!$C$4:$C$922,$AE445),SUMIFS('Growth rates'!AB$4:AB$922,'Growth rates'!$B$4:$B$922,Demands_tra!$A445,'Growth rates'!$C$4:$C$922,$AF445))</f>
        <v>0</v>
      </c>
      <c r="BF445" s="6">
        <f ca="1">IF($AF445="",SUMIFS('Growth rates'!AC$4:AC$922,'Growth rates'!$B$4:$B$922,Demands_tra!$A445,'Growth rates'!$C$4:$C$922,$AE445),SUMIFS('Growth rates'!AC$4:AC$922,'Growth rates'!$B$4:$B$922,Demands_tra!$A445,'Growth rates'!$C$4:$C$922,$AF445))</f>
        <v>0</v>
      </c>
      <c r="BH445" t="e">
        <f ca="1">VLOOKUP($C445,'Default drvr and elast'!$A$4:$F$49,MATCH(VLOOKUP(A445,Classification!$B$4:$D$42,3,FALSE),'Default drvr and elast'!$D$3:$F$3,0)+3,FALSE)</f>
        <v>#N/A</v>
      </c>
      <c r="BJ445" s="6">
        <f ca="1">IF($BI445="",SUMIF(Elasticities!$B$5:$B$52,Demands_tra!$BH445,Elasticities!C$5:C$52),SUMIF(Elasticities!$B$5:$B$52,Demands_tra!$BI445,Elasticities!C$5:C$52))</f>
        <v>0</v>
      </c>
      <c r="BK445" s="6">
        <f ca="1">IF($BI445="",SUMIF(Elasticities!$B$5:$B$52,Demands_tra!$BH445,Elasticities!D$5:D$52),SUMIF(Elasticities!$B$5:$B$52,Demands_tra!$BI445,Elasticities!D$5:D$52))</f>
        <v>0</v>
      </c>
      <c r="BL445" s="6">
        <f ca="1">IF($BI445="",SUMIF(Elasticities!$B$5:$B$52,Demands_tra!$BH445,Elasticities!E$5:E$52),SUMIF(Elasticities!$B$5:$B$52,Demands_tra!$BI445,Elasticities!E$5:E$52))</f>
        <v>0</v>
      </c>
      <c r="BM445" s="6">
        <f ca="1">IF($BI445="",SUMIF(Elasticities!$B$5:$B$52,Demands_tra!$BH445,Elasticities!F$5:F$52),SUMIF(Elasticities!$B$5:$B$52,Demands_tra!$BI445,Elasticities!F$5:F$52))</f>
        <v>0</v>
      </c>
      <c r="BN445" s="6">
        <f ca="1">IF($BI445="",SUMIF(Elasticities!$B$5:$B$52,Demands_tra!$BH445,Elasticities!G$5:G$52),SUMIF(Elasticities!$B$5:$B$52,Demands_tra!$BI445,Elasticities!G$5:G$52))</f>
        <v>0</v>
      </c>
      <c r="BO445" s="6">
        <f ca="1">IF($BI445="",SUMIF(Elasticities!$B$5:$B$52,Demands_tra!$BH445,Elasticities!H$5:H$52),SUMIF(Elasticities!$B$5:$B$52,Demands_tra!$BI445,Elasticities!H$5:H$52))</f>
        <v>0</v>
      </c>
      <c r="BP445" s="6">
        <f ca="1">IF($BI445="",SUMIF(Elasticities!$B$5:$B$52,Demands_tra!$BH445,Elasticities!I$5:I$52),SUMIF(Elasticities!$B$5:$B$52,Demands_tra!$BI445,Elasticities!I$5:I$52))</f>
        <v>0</v>
      </c>
      <c r="BQ445" s="6">
        <f ca="1">IF($BI445="",SUMIF(Elasticities!$B$5:$B$52,Demands_tra!$BH445,Elasticities!J$5:J$52),SUMIF(Elasticities!$B$5:$B$52,Demands_tra!$BI445,Elasticities!J$5:J$52))</f>
        <v>0</v>
      </c>
      <c r="BR445" s="6">
        <f ca="1">IF($BI445="",SUMIF(Elasticities!$B$5:$B$52,Demands_tra!$BH445,Elasticities!K$5:K$52),SUMIF(Elasticities!$B$5:$B$52,Demands_tra!$BI445,Elasticities!K$5:K$52))</f>
        <v>0</v>
      </c>
      <c r="BS445" s="6">
        <f ca="1">IF($BI445="",SUMIF(Elasticities!$B$5:$B$52,Demands_tra!$BH445,Elasticities!L$5:L$52),SUMIF(Elasticities!$B$5:$B$52,Demands_tra!$BI445,Elasticities!L$5:L$52))</f>
        <v>0</v>
      </c>
      <c r="BT445" s="6">
        <f ca="1">IF($BI445="",SUMIF(Elasticities!$B$5:$B$52,Demands_tra!$BH445,Elasticities!M$5:M$52),SUMIF(Elasticities!$B$5:$B$52,Demands_tra!$BI445,Elasticities!M$5:M$52))</f>
        <v>0</v>
      </c>
      <c r="BU445" s="6">
        <f ca="1">IF($BI445="",SUMIF(Elasticities!$B$5:$B$52,Demands_tra!$BH445,Elasticities!N$5:N$52),SUMIF(Elasticities!$B$5:$B$52,Demands_tra!$BI445,Elasticities!N$5:N$52))</f>
        <v>0</v>
      </c>
      <c r="BV445" s="6">
        <f ca="1">IF($BI445="",SUMIF(Elasticities!$B$5:$B$52,Demands_tra!$BH445,Elasticities!O$5:O$52),SUMIF(Elasticities!$B$5:$B$52,Demands_tra!$BI445,Elasticities!O$5:O$52))</f>
        <v>0</v>
      </c>
      <c r="BW445" s="6">
        <f ca="1">IF($BI445="",SUMIF(Elasticities!$B$5:$B$52,Demands_tra!$BH445,Elasticities!P$5:P$52),SUMIF(Elasticities!$B$5:$B$52,Demands_tra!$BI445,Elasticities!P$5:P$52))</f>
        <v>0</v>
      </c>
      <c r="BX445" s="6">
        <f ca="1">IF($BI445="",SUMIF(Elasticities!$B$5:$B$52,Demands_tra!$BH445,Elasticities!Q$5:Q$52),SUMIF(Elasticities!$B$5:$B$52,Demands_tra!$BI445,Elasticities!Q$5:Q$52))</f>
        <v>0</v>
      </c>
      <c r="BY445" s="6">
        <f ca="1">IF($BI445="",SUMIF(Elasticities!$B$5:$B$52,Demands_tra!$BH445,Elasticities!R$5:R$52),SUMIF(Elasticities!$B$5:$B$52,Demands_tra!$BI445,Elasticities!R$5:R$52))</f>
        <v>0</v>
      </c>
      <c r="BZ445" s="6">
        <f ca="1">IF($BI445="",SUMIF(Elasticities!$B$5:$B$52,Demands_tra!$BH445,Elasticities!S$5:S$52),SUMIF(Elasticities!$B$5:$B$52,Demands_tra!$BI445,Elasticities!S$5:S$52))</f>
        <v>0</v>
      </c>
      <c r="CA445" s="6">
        <f ca="1">IF($BI445="",SUMIF(Elasticities!$B$5:$B$52,Demands_tra!$BH445,Elasticities!T$5:T$52),SUMIF(Elasticities!$B$5:$B$52,Demands_tra!$BI445,Elasticities!T$5:T$52))</f>
        <v>0</v>
      </c>
      <c r="CB445" s="6">
        <f ca="1">IF($BI445="",SUMIF(Elasticities!$B$5:$B$52,Demands_tra!$BH445,Elasticities!U$5:U$52),SUMIF(Elasticities!$B$5:$B$52,Demands_tra!$BI445,Elasticities!U$5:U$52))</f>
        <v>0</v>
      </c>
      <c r="CC445" s="6">
        <f ca="1">IF($BI445="",SUMIF(Elasticities!$B$5:$B$52,Demands_tra!$BH445,Elasticities!V$5:V$52),SUMIF(Elasticities!$B$5:$B$52,Demands_tra!$BI445,Elasticities!V$5:V$52))</f>
        <v>0</v>
      </c>
      <c r="CD445" s="6">
        <f ca="1">IF($BI445="",SUMIF(Elasticities!$B$5:$B$52,Demands_tra!$BH445,Elasticities!W$5:W$52),SUMIF(Elasticities!$B$5:$B$52,Demands_tra!$BI445,Elasticities!W$5:W$52))</f>
        <v>0</v>
      </c>
      <c r="CE445" s="6">
        <f ca="1">IF($BI445="",SUMIF(Elasticities!$B$5:$B$52,Demands_tra!$BH445,Elasticities!X$5:X$52),SUMIF(Elasticities!$B$5:$B$52,Demands_tra!$BI445,Elasticities!X$5:X$52))</f>
        <v>0</v>
      </c>
      <c r="CF445" s="6">
        <f ca="1">IF($BI445="",SUMIF(Elasticities!$B$5:$B$52,Demands_tra!$BH445,Elasticities!Y$5:Y$52),SUMIF(Elasticities!$B$5:$B$52,Demands_tra!$BI445,Elasticities!Y$5:Y$52))</f>
        <v>0</v>
      </c>
      <c r="CG445" s="6">
        <f ca="1">IF($BI445="",SUMIF(Elasticities!$B$5:$B$52,Demands_tra!$BH445,Elasticities!Z$5:Z$52),SUMIF(Elasticities!$B$5:$B$52,Demands_tra!$BI445,Elasticities!Z$5:Z$52))</f>
        <v>0</v>
      </c>
      <c r="CH445" s="6">
        <f ca="1">IF($BI445="",SUMIF(Elasticities!$B$5:$B$52,Demands_tra!$BH445,Elasticities!AA$5:AA$52),SUMIF(Elasticities!$B$5:$B$52,Demands_tra!$BI445,Elasticities!AA$5:AA$52))</f>
        <v>0</v>
      </c>
      <c r="CI445" s="6">
        <f ca="1">IF($BI445="",SUMIF(Elasticities!$B$5:$B$52,Demands_tra!$BH445,Elasticities!AB$5:AB$52),SUMIF(Elasticities!$B$5:$B$52,Demands_tra!$BI445,Elasticities!AB$5:AB$52))</f>
        <v>0</v>
      </c>
    </row>
    <row r="446" spans="1:87">
      <c r="A446" t="str">
        <f>IF(BYDem_tra!B445="","\I:",BYDem_tra!B445)</f>
        <v>\I:</v>
      </c>
      <c r="B446">
        <f>BYDem_tra!E445</f>
        <v>0</v>
      </c>
      <c r="C446">
        <f t="shared" si="272"/>
        <v>0</v>
      </c>
      <c r="D446" s="3">
        <f>SUMIFS(BYDem_tra!$M$2:$M$2000,BYDem_tra!$B$2:$B$2000,Demands_tra!$A446,BYDem_tra!$E$2:$E$2000,Demands_tra!$B446)</f>
        <v>0</v>
      </c>
      <c r="E446" s="3" t="e">
        <f ca="1" t="shared" si="273"/>
        <v>#DIV/0!</v>
      </c>
      <c r="F446" s="3" t="e">
        <f ca="1" t="shared" si="274"/>
        <v>#DIV/0!</v>
      </c>
      <c r="G446" s="3" t="e">
        <f ca="1" t="shared" si="275"/>
        <v>#DIV/0!</v>
      </c>
      <c r="H446" s="3" t="e">
        <f ca="1" t="shared" si="276"/>
        <v>#DIV/0!</v>
      </c>
      <c r="I446" s="3" t="e">
        <f ca="1" t="shared" si="277"/>
        <v>#DIV/0!</v>
      </c>
      <c r="J446" s="3" t="e">
        <f ca="1" t="shared" si="278"/>
        <v>#DIV/0!</v>
      </c>
      <c r="K446" s="3" t="e">
        <f ca="1" t="shared" si="279"/>
        <v>#DIV/0!</v>
      </c>
      <c r="L446" s="3" t="e">
        <f ca="1" t="shared" si="280"/>
        <v>#DIV/0!</v>
      </c>
      <c r="M446" s="3" t="e">
        <f ca="1" t="shared" si="281"/>
        <v>#DIV/0!</v>
      </c>
      <c r="N446" s="3" t="e">
        <f ca="1" t="shared" si="282"/>
        <v>#DIV/0!</v>
      </c>
      <c r="O446" s="3" t="e">
        <f ca="1" t="shared" si="283"/>
        <v>#DIV/0!</v>
      </c>
      <c r="P446" s="3" t="e">
        <f ca="1" t="shared" si="284"/>
        <v>#DIV/0!</v>
      </c>
      <c r="Q446" s="3" t="e">
        <f ca="1" t="shared" si="285"/>
        <v>#DIV/0!</v>
      </c>
      <c r="R446" s="3" t="e">
        <f ca="1" t="shared" si="286"/>
        <v>#DIV/0!</v>
      </c>
      <c r="S446" s="3" t="e">
        <f ca="1" t="shared" si="287"/>
        <v>#DIV/0!</v>
      </c>
      <c r="T446" s="3" t="e">
        <f ca="1" t="shared" si="288"/>
        <v>#DIV/0!</v>
      </c>
      <c r="U446" s="3" t="e">
        <f ca="1" t="shared" si="289"/>
        <v>#DIV/0!</v>
      </c>
      <c r="V446" s="3" t="e">
        <f ca="1" t="shared" si="264"/>
        <v>#DIV/0!</v>
      </c>
      <c r="W446" s="3" t="e">
        <f ca="1" t="shared" si="265"/>
        <v>#DIV/0!</v>
      </c>
      <c r="X446" s="3" t="e">
        <f ca="1" t="shared" si="266"/>
        <v>#DIV/0!</v>
      </c>
      <c r="Y446" s="3" t="e">
        <f ca="1" t="shared" si="267"/>
        <v>#DIV/0!</v>
      </c>
      <c r="Z446" s="3" t="e">
        <f ca="1" t="shared" si="268"/>
        <v>#DIV/0!</v>
      </c>
      <c r="AA446" s="3" t="e">
        <f ca="1" t="shared" si="269"/>
        <v>#DIV/0!</v>
      </c>
      <c r="AB446" s="3" t="e">
        <f ca="1" t="shared" si="270"/>
        <v>#DIV/0!</v>
      </c>
      <c r="AC446" s="3" t="e">
        <f ca="1" t="shared" si="271"/>
        <v>#DIV/0!</v>
      </c>
      <c r="AE446" s="4" t="e">
        <f ca="1">VLOOKUP($C446,'Default drvr and elast'!$A$4:$C$49,MATCH(VLOOKUP(A446,Classification!$B$4:$D$99,2,FALSE),'Default drvr and elast'!$A$3:$C$3,0),FALSE)</f>
        <v>#N/A</v>
      </c>
      <c r="AF446" s="4"/>
      <c r="AG446" s="6">
        <f ca="1">IF($AF446="",SUMIFS('Growth rates'!D$4:D$922,'Growth rates'!$B$4:$B$922,Demands_tra!$A446,'Growth rates'!$C$4:$C$922,$AE446),SUMIFS('Growth rates'!D$4:D$922,'Growth rates'!$B$4:$B$922,Demands_tra!$A446,'Growth rates'!$C$4:$C$922,$AF446))</f>
        <v>0</v>
      </c>
      <c r="AH446" s="6">
        <f ca="1">IF($AF446="",SUMIFS('Growth rates'!E$4:E$922,'Growth rates'!$B$4:$B$922,Demands_tra!$A446,'Growth rates'!$C$4:$C$922,$AE446),SUMIFS('Growth rates'!E$4:E$922,'Growth rates'!$B$4:$B$922,Demands_tra!$A446,'Growth rates'!$C$4:$C$922,$AF446))</f>
        <v>0</v>
      </c>
      <c r="AI446" s="6">
        <f ca="1">IF($AF446="",SUMIFS('Growth rates'!F$4:F$922,'Growth rates'!$B$4:$B$922,Demands_tra!$A446,'Growth rates'!$C$4:$C$922,$AE446),SUMIFS('Growth rates'!F$4:F$922,'Growth rates'!$B$4:$B$922,Demands_tra!$A446,'Growth rates'!$C$4:$C$922,$AF446))</f>
        <v>0</v>
      </c>
      <c r="AJ446" s="6">
        <f ca="1">IF($AF446="",SUMIFS('Growth rates'!G$4:G$922,'Growth rates'!$B$4:$B$922,Demands_tra!$A446,'Growth rates'!$C$4:$C$922,$AE446),SUMIFS('Growth rates'!G$4:G$922,'Growth rates'!$B$4:$B$922,Demands_tra!$A446,'Growth rates'!$C$4:$C$922,$AF446))</f>
        <v>0</v>
      </c>
      <c r="AK446" s="6">
        <f ca="1">IF($AF446="",SUMIFS('Growth rates'!H$4:H$922,'Growth rates'!$B$4:$B$922,Demands_tra!$A446,'Growth rates'!$C$4:$C$922,$AE446),SUMIFS('Growth rates'!H$4:H$922,'Growth rates'!$B$4:$B$922,Demands_tra!$A446,'Growth rates'!$C$4:$C$922,$AF446))</f>
        <v>0</v>
      </c>
      <c r="AL446" s="6">
        <f ca="1">IF($AF446="",SUMIFS('Growth rates'!I$4:I$922,'Growth rates'!$B$4:$B$922,Demands_tra!$A446,'Growth rates'!$C$4:$C$922,$AE446),SUMIFS('Growth rates'!I$4:I$922,'Growth rates'!$B$4:$B$922,Demands_tra!$A446,'Growth rates'!$C$4:$C$922,$AF446))</f>
        <v>0</v>
      </c>
      <c r="AM446" s="6">
        <f ca="1">IF($AF446="",SUMIFS('Growth rates'!J$4:J$922,'Growth rates'!$B$4:$B$922,Demands_tra!$A446,'Growth rates'!$C$4:$C$922,$AE446),SUMIFS('Growth rates'!J$4:J$922,'Growth rates'!$B$4:$B$922,Demands_tra!$A446,'Growth rates'!$C$4:$C$922,$AF446))</f>
        <v>0</v>
      </c>
      <c r="AN446" s="6">
        <f ca="1">IF($AF446="",SUMIFS('Growth rates'!K$4:K$922,'Growth rates'!$B$4:$B$922,Demands_tra!$A446,'Growth rates'!$C$4:$C$922,$AE446),SUMIFS('Growth rates'!K$4:K$922,'Growth rates'!$B$4:$B$922,Demands_tra!$A446,'Growth rates'!$C$4:$C$922,$AF446))</f>
        <v>0</v>
      </c>
      <c r="AO446" s="6">
        <f ca="1">IF($AF446="",SUMIFS('Growth rates'!L$4:L$922,'Growth rates'!$B$4:$B$922,Demands_tra!$A446,'Growth rates'!$C$4:$C$922,$AE446),SUMIFS('Growth rates'!L$4:L$922,'Growth rates'!$B$4:$B$922,Demands_tra!$A446,'Growth rates'!$C$4:$C$922,$AF446))</f>
        <v>0</v>
      </c>
      <c r="AP446" s="6">
        <f ca="1">IF($AF446="",SUMIFS('Growth rates'!M$4:M$922,'Growth rates'!$B$4:$B$922,Demands_tra!$A446,'Growth rates'!$C$4:$C$922,$AE446),SUMIFS('Growth rates'!M$4:M$922,'Growth rates'!$B$4:$B$922,Demands_tra!$A446,'Growth rates'!$C$4:$C$922,$AF446))</f>
        <v>0</v>
      </c>
      <c r="AQ446" s="6">
        <f ca="1">IF($AF446="",SUMIFS('Growth rates'!N$4:N$922,'Growth rates'!$B$4:$B$922,Demands_tra!$A446,'Growth rates'!$C$4:$C$922,$AE446),SUMIFS('Growth rates'!N$4:N$922,'Growth rates'!$B$4:$B$922,Demands_tra!$A446,'Growth rates'!$C$4:$C$922,$AF446))</f>
        <v>0</v>
      </c>
      <c r="AR446" s="6">
        <f ca="1">IF($AF446="",SUMIFS('Growth rates'!O$4:O$922,'Growth rates'!$B$4:$B$922,Demands_tra!$A446,'Growth rates'!$C$4:$C$922,$AE446),SUMIFS('Growth rates'!O$4:O$922,'Growth rates'!$B$4:$B$922,Demands_tra!$A446,'Growth rates'!$C$4:$C$922,$AF446))</f>
        <v>0</v>
      </c>
      <c r="AS446" s="6">
        <f ca="1">IF($AF446="",SUMIFS('Growth rates'!P$4:P$922,'Growth rates'!$B$4:$B$922,Demands_tra!$A446,'Growth rates'!$C$4:$C$922,$AE446),SUMIFS('Growth rates'!P$4:P$922,'Growth rates'!$B$4:$B$922,Demands_tra!$A446,'Growth rates'!$C$4:$C$922,$AF446))</f>
        <v>0</v>
      </c>
      <c r="AT446" s="6">
        <f ca="1">IF($AF446="",SUMIFS('Growth rates'!Q$4:Q$922,'Growth rates'!$B$4:$B$922,Demands_tra!$A446,'Growth rates'!$C$4:$C$922,$AE446),SUMIFS('Growth rates'!Q$4:Q$922,'Growth rates'!$B$4:$B$922,Demands_tra!$A446,'Growth rates'!$C$4:$C$922,$AF446))</f>
        <v>0</v>
      </c>
      <c r="AU446" s="6">
        <f ca="1">IF($AF446="",SUMIFS('Growth rates'!R$4:R$922,'Growth rates'!$B$4:$B$922,Demands_tra!$A446,'Growth rates'!$C$4:$C$922,$AE446),SUMIFS('Growth rates'!R$4:R$922,'Growth rates'!$B$4:$B$922,Demands_tra!$A446,'Growth rates'!$C$4:$C$922,$AF446))</f>
        <v>0</v>
      </c>
      <c r="AV446" s="6">
        <f ca="1">IF($AF446="",SUMIFS('Growth rates'!S$4:S$922,'Growth rates'!$B$4:$B$922,Demands_tra!$A446,'Growth rates'!$C$4:$C$922,$AE446),SUMIFS('Growth rates'!S$4:S$922,'Growth rates'!$B$4:$B$922,Demands_tra!$A446,'Growth rates'!$C$4:$C$922,$AF446))</f>
        <v>0</v>
      </c>
      <c r="AW446" s="6">
        <f ca="1">IF($AF446="",SUMIFS('Growth rates'!T$4:T$922,'Growth rates'!$B$4:$B$922,Demands_tra!$A446,'Growth rates'!$C$4:$C$922,$AE446),SUMIFS('Growth rates'!T$4:T$922,'Growth rates'!$B$4:$B$922,Demands_tra!$A446,'Growth rates'!$C$4:$C$922,$AF446))</f>
        <v>0</v>
      </c>
      <c r="AX446" s="6">
        <f ca="1">IF($AF446="",SUMIFS('Growth rates'!U$4:U$922,'Growth rates'!$B$4:$B$922,Demands_tra!$A446,'Growth rates'!$C$4:$C$922,$AE446),SUMIFS('Growth rates'!U$4:U$922,'Growth rates'!$B$4:$B$922,Demands_tra!$A446,'Growth rates'!$C$4:$C$922,$AF446))</f>
        <v>0</v>
      </c>
      <c r="AY446" s="6">
        <f ca="1">IF($AF446="",SUMIFS('Growth rates'!V$4:V$922,'Growth rates'!$B$4:$B$922,Demands_tra!$A446,'Growth rates'!$C$4:$C$922,$AE446),SUMIFS('Growth rates'!V$4:V$922,'Growth rates'!$B$4:$B$922,Demands_tra!$A446,'Growth rates'!$C$4:$C$922,$AF446))</f>
        <v>0</v>
      </c>
      <c r="AZ446" s="6">
        <f ca="1">IF($AF446="",SUMIFS('Growth rates'!W$4:W$922,'Growth rates'!$B$4:$B$922,Demands_tra!$A446,'Growth rates'!$C$4:$C$922,$AE446),SUMIFS('Growth rates'!W$4:W$922,'Growth rates'!$B$4:$B$922,Demands_tra!$A446,'Growth rates'!$C$4:$C$922,$AF446))</f>
        <v>0</v>
      </c>
      <c r="BA446" s="6">
        <f ca="1">IF($AF446="",SUMIFS('Growth rates'!X$4:X$922,'Growth rates'!$B$4:$B$922,Demands_tra!$A446,'Growth rates'!$C$4:$C$922,$AE446),SUMIFS('Growth rates'!X$4:X$922,'Growth rates'!$B$4:$B$922,Demands_tra!$A446,'Growth rates'!$C$4:$C$922,$AF446))</f>
        <v>0</v>
      </c>
      <c r="BB446" s="6">
        <f ca="1">IF($AF446="",SUMIFS('Growth rates'!Y$4:Y$922,'Growth rates'!$B$4:$B$922,Demands_tra!$A446,'Growth rates'!$C$4:$C$922,$AE446),SUMIFS('Growth rates'!Y$4:Y$922,'Growth rates'!$B$4:$B$922,Demands_tra!$A446,'Growth rates'!$C$4:$C$922,$AF446))</f>
        <v>0</v>
      </c>
      <c r="BC446" s="6">
        <f ca="1">IF($AF446="",SUMIFS('Growth rates'!Z$4:Z$922,'Growth rates'!$B$4:$B$922,Demands_tra!$A446,'Growth rates'!$C$4:$C$922,$AE446),SUMIFS('Growth rates'!Z$4:Z$922,'Growth rates'!$B$4:$B$922,Demands_tra!$A446,'Growth rates'!$C$4:$C$922,$AF446))</f>
        <v>0</v>
      </c>
      <c r="BD446" s="6">
        <f ca="1">IF($AF446="",SUMIFS('Growth rates'!AA$4:AA$922,'Growth rates'!$B$4:$B$922,Demands_tra!$A446,'Growth rates'!$C$4:$C$922,$AE446),SUMIFS('Growth rates'!AA$4:AA$922,'Growth rates'!$B$4:$B$922,Demands_tra!$A446,'Growth rates'!$C$4:$C$922,$AF446))</f>
        <v>0</v>
      </c>
      <c r="BE446" s="6">
        <f ca="1">IF($AF446="",SUMIFS('Growth rates'!AB$4:AB$922,'Growth rates'!$B$4:$B$922,Demands_tra!$A446,'Growth rates'!$C$4:$C$922,$AE446),SUMIFS('Growth rates'!AB$4:AB$922,'Growth rates'!$B$4:$B$922,Demands_tra!$A446,'Growth rates'!$C$4:$C$922,$AF446))</f>
        <v>0</v>
      </c>
      <c r="BF446" s="6">
        <f ca="1">IF($AF446="",SUMIFS('Growth rates'!AC$4:AC$922,'Growth rates'!$B$4:$B$922,Demands_tra!$A446,'Growth rates'!$C$4:$C$922,$AE446),SUMIFS('Growth rates'!AC$4:AC$922,'Growth rates'!$B$4:$B$922,Demands_tra!$A446,'Growth rates'!$C$4:$C$922,$AF446))</f>
        <v>0</v>
      </c>
      <c r="BH446" t="e">
        <f ca="1">VLOOKUP($C446,'Default drvr and elast'!$A$4:$F$49,MATCH(VLOOKUP(A446,Classification!$B$4:$D$42,3,FALSE),'Default drvr and elast'!$D$3:$F$3,0)+3,FALSE)</f>
        <v>#N/A</v>
      </c>
      <c r="BJ446" s="6">
        <f ca="1">IF($BI446="",SUMIF(Elasticities!$B$5:$B$52,Demands_tra!$BH446,Elasticities!C$5:C$52),SUMIF(Elasticities!$B$5:$B$52,Demands_tra!$BI446,Elasticities!C$5:C$52))</f>
        <v>0</v>
      </c>
      <c r="BK446" s="6">
        <f ca="1">IF($BI446="",SUMIF(Elasticities!$B$5:$B$52,Demands_tra!$BH446,Elasticities!D$5:D$52),SUMIF(Elasticities!$B$5:$B$52,Demands_tra!$BI446,Elasticities!D$5:D$52))</f>
        <v>0</v>
      </c>
      <c r="BL446" s="6">
        <f ca="1">IF($BI446="",SUMIF(Elasticities!$B$5:$B$52,Demands_tra!$BH446,Elasticities!E$5:E$52),SUMIF(Elasticities!$B$5:$B$52,Demands_tra!$BI446,Elasticities!E$5:E$52))</f>
        <v>0</v>
      </c>
      <c r="BM446" s="6">
        <f ca="1">IF($BI446="",SUMIF(Elasticities!$B$5:$B$52,Demands_tra!$BH446,Elasticities!F$5:F$52),SUMIF(Elasticities!$B$5:$B$52,Demands_tra!$BI446,Elasticities!F$5:F$52))</f>
        <v>0</v>
      </c>
      <c r="BN446" s="6">
        <f ca="1">IF($BI446="",SUMIF(Elasticities!$B$5:$B$52,Demands_tra!$BH446,Elasticities!G$5:G$52),SUMIF(Elasticities!$B$5:$B$52,Demands_tra!$BI446,Elasticities!G$5:G$52))</f>
        <v>0</v>
      </c>
      <c r="BO446" s="6">
        <f ca="1">IF($BI446="",SUMIF(Elasticities!$B$5:$B$52,Demands_tra!$BH446,Elasticities!H$5:H$52),SUMIF(Elasticities!$B$5:$B$52,Demands_tra!$BI446,Elasticities!H$5:H$52))</f>
        <v>0</v>
      </c>
      <c r="BP446" s="6">
        <f ca="1">IF($BI446="",SUMIF(Elasticities!$B$5:$B$52,Demands_tra!$BH446,Elasticities!I$5:I$52),SUMIF(Elasticities!$B$5:$B$52,Demands_tra!$BI446,Elasticities!I$5:I$52))</f>
        <v>0</v>
      </c>
      <c r="BQ446" s="6">
        <f ca="1">IF($BI446="",SUMIF(Elasticities!$B$5:$B$52,Demands_tra!$BH446,Elasticities!J$5:J$52),SUMIF(Elasticities!$B$5:$B$52,Demands_tra!$BI446,Elasticities!J$5:J$52))</f>
        <v>0</v>
      </c>
      <c r="BR446" s="6">
        <f ca="1">IF($BI446="",SUMIF(Elasticities!$B$5:$B$52,Demands_tra!$BH446,Elasticities!K$5:K$52),SUMIF(Elasticities!$B$5:$B$52,Demands_tra!$BI446,Elasticities!K$5:K$52))</f>
        <v>0</v>
      </c>
      <c r="BS446" s="6">
        <f ca="1">IF($BI446="",SUMIF(Elasticities!$B$5:$B$52,Demands_tra!$BH446,Elasticities!L$5:L$52),SUMIF(Elasticities!$B$5:$B$52,Demands_tra!$BI446,Elasticities!L$5:L$52))</f>
        <v>0</v>
      </c>
      <c r="BT446" s="6">
        <f ca="1">IF($BI446="",SUMIF(Elasticities!$B$5:$B$52,Demands_tra!$BH446,Elasticities!M$5:M$52),SUMIF(Elasticities!$B$5:$B$52,Demands_tra!$BI446,Elasticities!M$5:M$52))</f>
        <v>0</v>
      </c>
      <c r="BU446" s="6">
        <f ca="1">IF($BI446="",SUMIF(Elasticities!$B$5:$B$52,Demands_tra!$BH446,Elasticities!N$5:N$52),SUMIF(Elasticities!$B$5:$B$52,Demands_tra!$BI446,Elasticities!N$5:N$52))</f>
        <v>0</v>
      </c>
      <c r="BV446" s="6">
        <f ca="1">IF($BI446="",SUMIF(Elasticities!$B$5:$B$52,Demands_tra!$BH446,Elasticities!O$5:O$52),SUMIF(Elasticities!$B$5:$B$52,Demands_tra!$BI446,Elasticities!O$5:O$52))</f>
        <v>0</v>
      </c>
      <c r="BW446" s="6">
        <f ca="1">IF($BI446="",SUMIF(Elasticities!$B$5:$B$52,Demands_tra!$BH446,Elasticities!P$5:P$52),SUMIF(Elasticities!$B$5:$B$52,Demands_tra!$BI446,Elasticities!P$5:P$52))</f>
        <v>0</v>
      </c>
      <c r="BX446" s="6">
        <f ca="1">IF($BI446="",SUMIF(Elasticities!$B$5:$B$52,Demands_tra!$BH446,Elasticities!Q$5:Q$52),SUMIF(Elasticities!$B$5:$B$52,Demands_tra!$BI446,Elasticities!Q$5:Q$52))</f>
        <v>0</v>
      </c>
      <c r="BY446" s="6">
        <f ca="1">IF($BI446="",SUMIF(Elasticities!$B$5:$B$52,Demands_tra!$BH446,Elasticities!R$5:R$52),SUMIF(Elasticities!$B$5:$B$52,Demands_tra!$BI446,Elasticities!R$5:R$52))</f>
        <v>0</v>
      </c>
      <c r="BZ446" s="6">
        <f ca="1">IF($BI446="",SUMIF(Elasticities!$B$5:$B$52,Demands_tra!$BH446,Elasticities!S$5:S$52),SUMIF(Elasticities!$B$5:$B$52,Demands_tra!$BI446,Elasticities!S$5:S$52))</f>
        <v>0</v>
      </c>
      <c r="CA446" s="6">
        <f ca="1">IF($BI446="",SUMIF(Elasticities!$B$5:$B$52,Demands_tra!$BH446,Elasticities!T$5:T$52),SUMIF(Elasticities!$B$5:$B$52,Demands_tra!$BI446,Elasticities!T$5:T$52))</f>
        <v>0</v>
      </c>
      <c r="CB446" s="6">
        <f ca="1">IF($BI446="",SUMIF(Elasticities!$B$5:$B$52,Demands_tra!$BH446,Elasticities!U$5:U$52),SUMIF(Elasticities!$B$5:$B$52,Demands_tra!$BI446,Elasticities!U$5:U$52))</f>
        <v>0</v>
      </c>
      <c r="CC446" s="6">
        <f ca="1">IF($BI446="",SUMIF(Elasticities!$B$5:$B$52,Demands_tra!$BH446,Elasticities!V$5:V$52),SUMIF(Elasticities!$B$5:$B$52,Demands_tra!$BI446,Elasticities!V$5:V$52))</f>
        <v>0</v>
      </c>
      <c r="CD446" s="6">
        <f ca="1">IF($BI446="",SUMIF(Elasticities!$B$5:$B$52,Demands_tra!$BH446,Elasticities!W$5:W$52),SUMIF(Elasticities!$B$5:$B$52,Demands_tra!$BI446,Elasticities!W$5:W$52))</f>
        <v>0</v>
      </c>
      <c r="CE446" s="6">
        <f ca="1">IF($BI446="",SUMIF(Elasticities!$B$5:$B$52,Demands_tra!$BH446,Elasticities!X$5:X$52),SUMIF(Elasticities!$B$5:$B$52,Demands_tra!$BI446,Elasticities!X$5:X$52))</f>
        <v>0</v>
      </c>
      <c r="CF446" s="6">
        <f ca="1">IF($BI446="",SUMIF(Elasticities!$B$5:$B$52,Demands_tra!$BH446,Elasticities!Y$5:Y$52),SUMIF(Elasticities!$B$5:$B$52,Demands_tra!$BI446,Elasticities!Y$5:Y$52))</f>
        <v>0</v>
      </c>
      <c r="CG446" s="6">
        <f ca="1">IF($BI446="",SUMIF(Elasticities!$B$5:$B$52,Demands_tra!$BH446,Elasticities!Z$5:Z$52),SUMIF(Elasticities!$B$5:$B$52,Demands_tra!$BI446,Elasticities!Z$5:Z$52))</f>
        <v>0</v>
      </c>
      <c r="CH446" s="6">
        <f ca="1">IF($BI446="",SUMIF(Elasticities!$B$5:$B$52,Demands_tra!$BH446,Elasticities!AA$5:AA$52),SUMIF(Elasticities!$B$5:$B$52,Demands_tra!$BI446,Elasticities!AA$5:AA$52))</f>
        <v>0</v>
      </c>
      <c r="CI446" s="6">
        <f ca="1">IF($BI446="",SUMIF(Elasticities!$B$5:$B$52,Demands_tra!$BH446,Elasticities!AB$5:AB$52),SUMIF(Elasticities!$B$5:$B$52,Demands_tra!$BI446,Elasticities!AB$5:AB$52))</f>
        <v>0</v>
      </c>
    </row>
    <row r="447" spans="1:87">
      <c r="A447" t="str">
        <f>IF(BYDem_tra!B446="","\I:",BYDem_tra!B446)</f>
        <v>\I:</v>
      </c>
      <c r="B447">
        <f>BYDem_tra!E446</f>
        <v>0</v>
      </c>
      <c r="C447">
        <f t="shared" si="272"/>
        <v>0</v>
      </c>
      <c r="D447" s="3">
        <f>SUMIFS(BYDem_tra!$M$2:$M$2000,BYDem_tra!$B$2:$B$2000,Demands_tra!$A447,BYDem_tra!$E$2:$E$2000,Demands_tra!$B447)</f>
        <v>0</v>
      </c>
      <c r="E447" s="3" t="e">
        <f ca="1" t="shared" si="273"/>
        <v>#DIV/0!</v>
      </c>
      <c r="F447" s="3" t="e">
        <f ca="1" t="shared" si="274"/>
        <v>#DIV/0!</v>
      </c>
      <c r="G447" s="3" t="e">
        <f ca="1" t="shared" si="275"/>
        <v>#DIV/0!</v>
      </c>
      <c r="H447" s="3" t="e">
        <f ca="1" t="shared" si="276"/>
        <v>#DIV/0!</v>
      </c>
      <c r="I447" s="3" t="e">
        <f ca="1" t="shared" si="277"/>
        <v>#DIV/0!</v>
      </c>
      <c r="J447" s="3" t="e">
        <f ca="1" t="shared" si="278"/>
        <v>#DIV/0!</v>
      </c>
      <c r="K447" s="3" t="e">
        <f ca="1" t="shared" si="279"/>
        <v>#DIV/0!</v>
      </c>
      <c r="L447" s="3" t="e">
        <f ca="1" t="shared" si="280"/>
        <v>#DIV/0!</v>
      </c>
      <c r="M447" s="3" t="e">
        <f ca="1" t="shared" si="281"/>
        <v>#DIV/0!</v>
      </c>
      <c r="N447" s="3" t="e">
        <f ca="1" t="shared" si="282"/>
        <v>#DIV/0!</v>
      </c>
      <c r="O447" s="3" t="e">
        <f ca="1" t="shared" si="283"/>
        <v>#DIV/0!</v>
      </c>
      <c r="P447" s="3" t="e">
        <f ca="1" t="shared" si="284"/>
        <v>#DIV/0!</v>
      </c>
      <c r="Q447" s="3" t="e">
        <f ca="1" t="shared" si="285"/>
        <v>#DIV/0!</v>
      </c>
      <c r="R447" s="3" t="e">
        <f ca="1" t="shared" si="286"/>
        <v>#DIV/0!</v>
      </c>
      <c r="S447" s="3" t="e">
        <f ca="1" t="shared" si="287"/>
        <v>#DIV/0!</v>
      </c>
      <c r="T447" s="3" t="e">
        <f ca="1" t="shared" si="288"/>
        <v>#DIV/0!</v>
      </c>
      <c r="U447" s="3" t="e">
        <f ca="1" t="shared" si="289"/>
        <v>#DIV/0!</v>
      </c>
      <c r="V447" s="3" t="e">
        <f ca="1" t="shared" si="264"/>
        <v>#DIV/0!</v>
      </c>
      <c r="W447" s="3" t="e">
        <f ca="1" t="shared" si="265"/>
        <v>#DIV/0!</v>
      </c>
      <c r="X447" s="3" t="e">
        <f ca="1" t="shared" si="266"/>
        <v>#DIV/0!</v>
      </c>
      <c r="Y447" s="3" t="e">
        <f ca="1" t="shared" si="267"/>
        <v>#DIV/0!</v>
      </c>
      <c r="Z447" s="3" t="e">
        <f ca="1" t="shared" si="268"/>
        <v>#DIV/0!</v>
      </c>
      <c r="AA447" s="3" t="e">
        <f ca="1" t="shared" si="269"/>
        <v>#DIV/0!</v>
      </c>
      <c r="AB447" s="3" t="e">
        <f ca="1" t="shared" si="270"/>
        <v>#DIV/0!</v>
      </c>
      <c r="AC447" s="3" t="e">
        <f ca="1" t="shared" si="271"/>
        <v>#DIV/0!</v>
      </c>
      <c r="AE447" s="4" t="e">
        <f ca="1">VLOOKUP($C447,'Default drvr and elast'!$A$4:$C$49,MATCH(VLOOKUP(A447,Classification!$B$4:$D$99,2,FALSE),'Default drvr and elast'!$A$3:$C$3,0),FALSE)</f>
        <v>#N/A</v>
      </c>
      <c r="AF447" s="4"/>
      <c r="AG447" s="6">
        <f ca="1">IF($AF447="",SUMIFS('Growth rates'!D$4:D$922,'Growth rates'!$B$4:$B$922,Demands_tra!$A447,'Growth rates'!$C$4:$C$922,$AE447),SUMIFS('Growth rates'!D$4:D$922,'Growth rates'!$B$4:$B$922,Demands_tra!$A447,'Growth rates'!$C$4:$C$922,$AF447))</f>
        <v>0</v>
      </c>
      <c r="AH447" s="6">
        <f ca="1">IF($AF447="",SUMIFS('Growth rates'!E$4:E$922,'Growth rates'!$B$4:$B$922,Demands_tra!$A447,'Growth rates'!$C$4:$C$922,$AE447),SUMIFS('Growth rates'!E$4:E$922,'Growth rates'!$B$4:$B$922,Demands_tra!$A447,'Growth rates'!$C$4:$C$922,$AF447))</f>
        <v>0</v>
      </c>
      <c r="AI447" s="6">
        <f ca="1">IF($AF447="",SUMIFS('Growth rates'!F$4:F$922,'Growth rates'!$B$4:$B$922,Demands_tra!$A447,'Growth rates'!$C$4:$C$922,$AE447),SUMIFS('Growth rates'!F$4:F$922,'Growth rates'!$B$4:$B$922,Demands_tra!$A447,'Growth rates'!$C$4:$C$922,$AF447))</f>
        <v>0</v>
      </c>
      <c r="AJ447" s="6">
        <f ca="1">IF($AF447="",SUMIFS('Growth rates'!G$4:G$922,'Growth rates'!$B$4:$B$922,Demands_tra!$A447,'Growth rates'!$C$4:$C$922,$AE447),SUMIFS('Growth rates'!G$4:G$922,'Growth rates'!$B$4:$B$922,Demands_tra!$A447,'Growth rates'!$C$4:$C$922,$AF447))</f>
        <v>0</v>
      </c>
      <c r="AK447" s="6">
        <f ca="1">IF($AF447="",SUMIFS('Growth rates'!H$4:H$922,'Growth rates'!$B$4:$B$922,Demands_tra!$A447,'Growth rates'!$C$4:$C$922,$AE447),SUMIFS('Growth rates'!H$4:H$922,'Growth rates'!$B$4:$B$922,Demands_tra!$A447,'Growth rates'!$C$4:$C$922,$AF447))</f>
        <v>0</v>
      </c>
      <c r="AL447" s="6">
        <f ca="1">IF($AF447="",SUMIFS('Growth rates'!I$4:I$922,'Growth rates'!$B$4:$B$922,Demands_tra!$A447,'Growth rates'!$C$4:$C$922,$AE447),SUMIFS('Growth rates'!I$4:I$922,'Growth rates'!$B$4:$B$922,Demands_tra!$A447,'Growth rates'!$C$4:$C$922,$AF447))</f>
        <v>0</v>
      </c>
      <c r="AM447" s="6">
        <f ca="1">IF($AF447="",SUMIFS('Growth rates'!J$4:J$922,'Growth rates'!$B$4:$B$922,Demands_tra!$A447,'Growth rates'!$C$4:$C$922,$AE447),SUMIFS('Growth rates'!J$4:J$922,'Growth rates'!$B$4:$B$922,Demands_tra!$A447,'Growth rates'!$C$4:$C$922,$AF447))</f>
        <v>0</v>
      </c>
      <c r="AN447" s="6">
        <f ca="1">IF($AF447="",SUMIFS('Growth rates'!K$4:K$922,'Growth rates'!$B$4:$B$922,Demands_tra!$A447,'Growth rates'!$C$4:$C$922,$AE447),SUMIFS('Growth rates'!K$4:K$922,'Growth rates'!$B$4:$B$922,Demands_tra!$A447,'Growth rates'!$C$4:$C$922,$AF447))</f>
        <v>0</v>
      </c>
      <c r="AO447" s="6">
        <f ca="1">IF($AF447="",SUMIFS('Growth rates'!L$4:L$922,'Growth rates'!$B$4:$B$922,Demands_tra!$A447,'Growth rates'!$C$4:$C$922,$AE447),SUMIFS('Growth rates'!L$4:L$922,'Growth rates'!$B$4:$B$922,Demands_tra!$A447,'Growth rates'!$C$4:$C$922,$AF447))</f>
        <v>0</v>
      </c>
      <c r="AP447" s="6">
        <f ca="1">IF($AF447="",SUMIFS('Growth rates'!M$4:M$922,'Growth rates'!$B$4:$B$922,Demands_tra!$A447,'Growth rates'!$C$4:$C$922,$AE447),SUMIFS('Growth rates'!M$4:M$922,'Growth rates'!$B$4:$B$922,Demands_tra!$A447,'Growth rates'!$C$4:$C$922,$AF447))</f>
        <v>0</v>
      </c>
      <c r="AQ447" s="6">
        <f ca="1">IF($AF447="",SUMIFS('Growth rates'!N$4:N$922,'Growth rates'!$B$4:$B$922,Demands_tra!$A447,'Growth rates'!$C$4:$C$922,$AE447),SUMIFS('Growth rates'!N$4:N$922,'Growth rates'!$B$4:$B$922,Demands_tra!$A447,'Growth rates'!$C$4:$C$922,$AF447))</f>
        <v>0</v>
      </c>
      <c r="AR447" s="6">
        <f ca="1">IF($AF447="",SUMIFS('Growth rates'!O$4:O$922,'Growth rates'!$B$4:$B$922,Demands_tra!$A447,'Growth rates'!$C$4:$C$922,$AE447),SUMIFS('Growth rates'!O$4:O$922,'Growth rates'!$B$4:$B$922,Demands_tra!$A447,'Growth rates'!$C$4:$C$922,$AF447))</f>
        <v>0</v>
      </c>
      <c r="AS447" s="6">
        <f ca="1">IF($AF447="",SUMIFS('Growth rates'!P$4:P$922,'Growth rates'!$B$4:$B$922,Demands_tra!$A447,'Growth rates'!$C$4:$C$922,$AE447),SUMIFS('Growth rates'!P$4:P$922,'Growth rates'!$B$4:$B$922,Demands_tra!$A447,'Growth rates'!$C$4:$C$922,$AF447))</f>
        <v>0</v>
      </c>
      <c r="AT447" s="6">
        <f ca="1">IF($AF447="",SUMIFS('Growth rates'!Q$4:Q$922,'Growth rates'!$B$4:$B$922,Demands_tra!$A447,'Growth rates'!$C$4:$C$922,$AE447),SUMIFS('Growth rates'!Q$4:Q$922,'Growth rates'!$B$4:$B$922,Demands_tra!$A447,'Growth rates'!$C$4:$C$922,$AF447))</f>
        <v>0</v>
      </c>
      <c r="AU447" s="6">
        <f ca="1">IF($AF447="",SUMIFS('Growth rates'!R$4:R$922,'Growth rates'!$B$4:$B$922,Demands_tra!$A447,'Growth rates'!$C$4:$C$922,$AE447),SUMIFS('Growth rates'!R$4:R$922,'Growth rates'!$B$4:$B$922,Demands_tra!$A447,'Growth rates'!$C$4:$C$922,$AF447))</f>
        <v>0</v>
      </c>
      <c r="AV447" s="6">
        <f ca="1">IF($AF447="",SUMIFS('Growth rates'!S$4:S$922,'Growth rates'!$B$4:$B$922,Demands_tra!$A447,'Growth rates'!$C$4:$C$922,$AE447),SUMIFS('Growth rates'!S$4:S$922,'Growth rates'!$B$4:$B$922,Demands_tra!$A447,'Growth rates'!$C$4:$C$922,$AF447))</f>
        <v>0</v>
      </c>
      <c r="AW447" s="6">
        <f ca="1">IF($AF447="",SUMIFS('Growth rates'!T$4:T$922,'Growth rates'!$B$4:$B$922,Demands_tra!$A447,'Growth rates'!$C$4:$C$922,$AE447),SUMIFS('Growth rates'!T$4:T$922,'Growth rates'!$B$4:$B$922,Demands_tra!$A447,'Growth rates'!$C$4:$C$922,$AF447))</f>
        <v>0</v>
      </c>
      <c r="AX447" s="6">
        <f ca="1">IF($AF447="",SUMIFS('Growth rates'!U$4:U$922,'Growth rates'!$B$4:$B$922,Demands_tra!$A447,'Growth rates'!$C$4:$C$922,$AE447),SUMIFS('Growth rates'!U$4:U$922,'Growth rates'!$B$4:$B$922,Demands_tra!$A447,'Growth rates'!$C$4:$C$922,$AF447))</f>
        <v>0</v>
      </c>
      <c r="AY447" s="6">
        <f ca="1">IF($AF447="",SUMIFS('Growth rates'!V$4:V$922,'Growth rates'!$B$4:$B$922,Demands_tra!$A447,'Growth rates'!$C$4:$C$922,$AE447),SUMIFS('Growth rates'!V$4:V$922,'Growth rates'!$B$4:$B$922,Demands_tra!$A447,'Growth rates'!$C$4:$C$922,$AF447))</f>
        <v>0</v>
      </c>
      <c r="AZ447" s="6">
        <f ca="1">IF($AF447="",SUMIFS('Growth rates'!W$4:W$922,'Growth rates'!$B$4:$B$922,Demands_tra!$A447,'Growth rates'!$C$4:$C$922,$AE447),SUMIFS('Growth rates'!W$4:W$922,'Growth rates'!$B$4:$B$922,Demands_tra!$A447,'Growth rates'!$C$4:$C$922,$AF447))</f>
        <v>0</v>
      </c>
      <c r="BA447" s="6">
        <f ca="1">IF($AF447="",SUMIFS('Growth rates'!X$4:X$922,'Growth rates'!$B$4:$B$922,Demands_tra!$A447,'Growth rates'!$C$4:$C$922,$AE447),SUMIFS('Growth rates'!X$4:X$922,'Growth rates'!$B$4:$B$922,Demands_tra!$A447,'Growth rates'!$C$4:$C$922,$AF447))</f>
        <v>0</v>
      </c>
      <c r="BB447" s="6">
        <f ca="1">IF($AF447="",SUMIFS('Growth rates'!Y$4:Y$922,'Growth rates'!$B$4:$B$922,Demands_tra!$A447,'Growth rates'!$C$4:$C$922,$AE447),SUMIFS('Growth rates'!Y$4:Y$922,'Growth rates'!$B$4:$B$922,Demands_tra!$A447,'Growth rates'!$C$4:$C$922,$AF447))</f>
        <v>0</v>
      </c>
      <c r="BC447" s="6">
        <f ca="1">IF($AF447="",SUMIFS('Growth rates'!Z$4:Z$922,'Growth rates'!$B$4:$B$922,Demands_tra!$A447,'Growth rates'!$C$4:$C$922,$AE447),SUMIFS('Growth rates'!Z$4:Z$922,'Growth rates'!$B$4:$B$922,Demands_tra!$A447,'Growth rates'!$C$4:$C$922,$AF447))</f>
        <v>0</v>
      </c>
      <c r="BD447" s="6">
        <f ca="1">IF($AF447="",SUMIFS('Growth rates'!AA$4:AA$922,'Growth rates'!$B$4:$B$922,Demands_tra!$A447,'Growth rates'!$C$4:$C$922,$AE447),SUMIFS('Growth rates'!AA$4:AA$922,'Growth rates'!$B$4:$B$922,Demands_tra!$A447,'Growth rates'!$C$4:$C$922,$AF447))</f>
        <v>0</v>
      </c>
      <c r="BE447" s="6">
        <f ca="1">IF($AF447="",SUMIFS('Growth rates'!AB$4:AB$922,'Growth rates'!$B$4:$B$922,Demands_tra!$A447,'Growth rates'!$C$4:$C$922,$AE447),SUMIFS('Growth rates'!AB$4:AB$922,'Growth rates'!$B$4:$B$922,Demands_tra!$A447,'Growth rates'!$C$4:$C$922,$AF447))</f>
        <v>0</v>
      </c>
      <c r="BF447" s="6">
        <f ca="1">IF($AF447="",SUMIFS('Growth rates'!AC$4:AC$922,'Growth rates'!$B$4:$B$922,Demands_tra!$A447,'Growth rates'!$C$4:$C$922,$AE447),SUMIFS('Growth rates'!AC$4:AC$922,'Growth rates'!$B$4:$B$922,Demands_tra!$A447,'Growth rates'!$C$4:$C$922,$AF447))</f>
        <v>0</v>
      </c>
      <c r="BH447" t="e">
        <f ca="1">VLOOKUP($C447,'Default drvr and elast'!$A$4:$F$49,MATCH(VLOOKUP(A447,Classification!$B$4:$D$42,3,FALSE),'Default drvr and elast'!$D$3:$F$3,0)+3,FALSE)</f>
        <v>#N/A</v>
      </c>
      <c r="BJ447" s="6">
        <f ca="1">IF($BI447="",SUMIF(Elasticities!$B$5:$B$52,Demands_tra!$BH447,Elasticities!C$5:C$52),SUMIF(Elasticities!$B$5:$B$52,Demands_tra!$BI447,Elasticities!C$5:C$52))</f>
        <v>0</v>
      </c>
      <c r="BK447" s="6">
        <f ca="1">IF($BI447="",SUMIF(Elasticities!$B$5:$B$52,Demands_tra!$BH447,Elasticities!D$5:D$52),SUMIF(Elasticities!$B$5:$B$52,Demands_tra!$BI447,Elasticities!D$5:D$52))</f>
        <v>0</v>
      </c>
      <c r="BL447" s="6">
        <f ca="1">IF($BI447="",SUMIF(Elasticities!$B$5:$B$52,Demands_tra!$BH447,Elasticities!E$5:E$52),SUMIF(Elasticities!$B$5:$B$52,Demands_tra!$BI447,Elasticities!E$5:E$52))</f>
        <v>0</v>
      </c>
      <c r="BM447" s="6">
        <f ca="1">IF($BI447="",SUMIF(Elasticities!$B$5:$B$52,Demands_tra!$BH447,Elasticities!F$5:F$52),SUMIF(Elasticities!$B$5:$B$52,Demands_tra!$BI447,Elasticities!F$5:F$52))</f>
        <v>0</v>
      </c>
      <c r="BN447" s="6">
        <f ca="1">IF($BI447="",SUMIF(Elasticities!$B$5:$B$52,Demands_tra!$BH447,Elasticities!G$5:G$52),SUMIF(Elasticities!$B$5:$B$52,Demands_tra!$BI447,Elasticities!G$5:G$52))</f>
        <v>0</v>
      </c>
      <c r="BO447" s="6">
        <f ca="1">IF($BI447="",SUMIF(Elasticities!$B$5:$B$52,Demands_tra!$BH447,Elasticities!H$5:H$52),SUMIF(Elasticities!$B$5:$B$52,Demands_tra!$BI447,Elasticities!H$5:H$52))</f>
        <v>0</v>
      </c>
      <c r="BP447" s="6">
        <f ca="1">IF($BI447="",SUMIF(Elasticities!$B$5:$B$52,Demands_tra!$BH447,Elasticities!I$5:I$52),SUMIF(Elasticities!$B$5:$B$52,Demands_tra!$BI447,Elasticities!I$5:I$52))</f>
        <v>0</v>
      </c>
      <c r="BQ447" s="6">
        <f ca="1">IF($BI447="",SUMIF(Elasticities!$B$5:$B$52,Demands_tra!$BH447,Elasticities!J$5:J$52),SUMIF(Elasticities!$B$5:$B$52,Demands_tra!$BI447,Elasticities!J$5:J$52))</f>
        <v>0</v>
      </c>
      <c r="BR447" s="6">
        <f ca="1">IF($BI447="",SUMIF(Elasticities!$B$5:$B$52,Demands_tra!$BH447,Elasticities!K$5:K$52),SUMIF(Elasticities!$B$5:$B$52,Demands_tra!$BI447,Elasticities!K$5:K$52))</f>
        <v>0</v>
      </c>
      <c r="BS447" s="6">
        <f ca="1">IF($BI447="",SUMIF(Elasticities!$B$5:$B$52,Demands_tra!$BH447,Elasticities!L$5:L$52),SUMIF(Elasticities!$B$5:$B$52,Demands_tra!$BI447,Elasticities!L$5:L$52))</f>
        <v>0</v>
      </c>
      <c r="BT447" s="6">
        <f ca="1">IF($BI447="",SUMIF(Elasticities!$B$5:$B$52,Demands_tra!$BH447,Elasticities!M$5:M$52),SUMIF(Elasticities!$B$5:$B$52,Demands_tra!$BI447,Elasticities!M$5:M$52))</f>
        <v>0</v>
      </c>
      <c r="BU447" s="6">
        <f ca="1">IF($BI447="",SUMIF(Elasticities!$B$5:$B$52,Demands_tra!$BH447,Elasticities!N$5:N$52),SUMIF(Elasticities!$B$5:$B$52,Demands_tra!$BI447,Elasticities!N$5:N$52))</f>
        <v>0</v>
      </c>
      <c r="BV447" s="6">
        <f ca="1">IF($BI447="",SUMIF(Elasticities!$B$5:$B$52,Demands_tra!$BH447,Elasticities!O$5:O$52),SUMIF(Elasticities!$B$5:$B$52,Demands_tra!$BI447,Elasticities!O$5:O$52))</f>
        <v>0</v>
      </c>
      <c r="BW447" s="6">
        <f ca="1">IF($BI447="",SUMIF(Elasticities!$B$5:$B$52,Demands_tra!$BH447,Elasticities!P$5:P$52),SUMIF(Elasticities!$B$5:$B$52,Demands_tra!$BI447,Elasticities!P$5:P$52))</f>
        <v>0</v>
      </c>
      <c r="BX447" s="6">
        <f ca="1">IF($BI447="",SUMIF(Elasticities!$B$5:$B$52,Demands_tra!$BH447,Elasticities!Q$5:Q$52),SUMIF(Elasticities!$B$5:$B$52,Demands_tra!$BI447,Elasticities!Q$5:Q$52))</f>
        <v>0</v>
      </c>
      <c r="BY447" s="6">
        <f ca="1">IF($BI447="",SUMIF(Elasticities!$B$5:$B$52,Demands_tra!$BH447,Elasticities!R$5:R$52),SUMIF(Elasticities!$B$5:$B$52,Demands_tra!$BI447,Elasticities!R$5:R$52))</f>
        <v>0</v>
      </c>
      <c r="BZ447" s="6">
        <f ca="1">IF($BI447="",SUMIF(Elasticities!$B$5:$B$52,Demands_tra!$BH447,Elasticities!S$5:S$52),SUMIF(Elasticities!$B$5:$B$52,Demands_tra!$BI447,Elasticities!S$5:S$52))</f>
        <v>0</v>
      </c>
      <c r="CA447" s="6">
        <f ca="1">IF($BI447="",SUMIF(Elasticities!$B$5:$B$52,Demands_tra!$BH447,Elasticities!T$5:T$52),SUMIF(Elasticities!$B$5:$B$52,Demands_tra!$BI447,Elasticities!T$5:T$52))</f>
        <v>0</v>
      </c>
      <c r="CB447" s="6">
        <f ca="1">IF($BI447="",SUMIF(Elasticities!$B$5:$B$52,Demands_tra!$BH447,Elasticities!U$5:U$52),SUMIF(Elasticities!$B$5:$B$52,Demands_tra!$BI447,Elasticities!U$5:U$52))</f>
        <v>0</v>
      </c>
      <c r="CC447" s="6">
        <f ca="1">IF($BI447="",SUMIF(Elasticities!$B$5:$B$52,Demands_tra!$BH447,Elasticities!V$5:V$52),SUMIF(Elasticities!$B$5:$B$52,Demands_tra!$BI447,Elasticities!V$5:V$52))</f>
        <v>0</v>
      </c>
      <c r="CD447" s="6">
        <f ca="1">IF($BI447="",SUMIF(Elasticities!$B$5:$B$52,Demands_tra!$BH447,Elasticities!W$5:W$52),SUMIF(Elasticities!$B$5:$B$52,Demands_tra!$BI447,Elasticities!W$5:W$52))</f>
        <v>0</v>
      </c>
      <c r="CE447" s="6">
        <f ca="1">IF($BI447="",SUMIF(Elasticities!$B$5:$B$52,Demands_tra!$BH447,Elasticities!X$5:X$52),SUMIF(Elasticities!$B$5:$B$52,Demands_tra!$BI447,Elasticities!X$5:X$52))</f>
        <v>0</v>
      </c>
      <c r="CF447" s="6">
        <f ca="1">IF($BI447="",SUMIF(Elasticities!$B$5:$B$52,Demands_tra!$BH447,Elasticities!Y$5:Y$52),SUMIF(Elasticities!$B$5:$B$52,Demands_tra!$BI447,Elasticities!Y$5:Y$52))</f>
        <v>0</v>
      </c>
      <c r="CG447" s="6">
        <f ca="1">IF($BI447="",SUMIF(Elasticities!$B$5:$B$52,Demands_tra!$BH447,Elasticities!Z$5:Z$52),SUMIF(Elasticities!$B$5:$B$52,Demands_tra!$BI447,Elasticities!Z$5:Z$52))</f>
        <v>0</v>
      </c>
      <c r="CH447" s="6">
        <f ca="1">IF($BI447="",SUMIF(Elasticities!$B$5:$B$52,Demands_tra!$BH447,Elasticities!AA$5:AA$52),SUMIF(Elasticities!$B$5:$B$52,Demands_tra!$BI447,Elasticities!AA$5:AA$52))</f>
        <v>0</v>
      </c>
      <c r="CI447" s="6">
        <f ca="1">IF($BI447="",SUMIF(Elasticities!$B$5:$B$52,Demands_tra!$BH447,Elasticities!AB$5:AB$52),SUMIF(Elasticities!$B$5:$B$52,Demands_tra!$BI447,Elasticities!AB$5:AB$52))</f>
        <v>0</v>
      </c>
    </row>
    <row r="448" spans="1:87">
      <c r="A448" t="str">
        <f>IF(BYDem_tra!B447="","\I:",BYDem_tra!B447)</f>
        <v>\I:</v>
      </c>
      <c r="B448">
        <f>BYDem_tra!E447</f>
        <v>0</v>
      </c>
      <c r="C448">
        <f t="shared" si="272"/>
        <v>0</v>
      </c>
      <c r="D448" s="3">
        <f>SUMIFS(BYDem_tra!$M$2:$M$2000,BYDem_tra!$B$2:$B$2000,Demands_tra!$A448,BYDem_tra!$E$2:$E$2000,Demands_tra!$B448)</f>
        <v>0</v>
      </c>
      <c r="E448" s="3" t="e">
        <f ca="1" t="shared" si="273"/>
        <v>#DIV/0!</v>
      </c>
      <c r="F448" s="3" t="e">
        <f ca="1" t="shared" si="274"/>
        <v>#DIV/0!</v>
      </c>
      <c r="G448" s="3" t="e">
        <f ca="1" t="shared" si="275"/>
        <v>#DIV/0!</v>
      </c>
      <c r="H448" s="3" t="e">
        <f ca="1" t="shared" si="276"/>
        <v>#DIV/0!</v>
      </c>
      <c r="I448" s="3" t="e">
        <f ca="1" t="shared" si="277"/>
        <v>#DIV/0!</v>
      </c>
      <c r="J448" s="3" t="e">
        <f ca="1" t="shared" si="278"/>
        <v>#DIV/0!</v>
      </c>
      <c r="K448" s="3" t="e">
        <f ca="1" t="shared" si="279"/>
        <v>#DIV/0!</v>
      </c>
      <c r="L448" s="3" t="e">
        <f ca="1" t="shared" si="280"/>
        <v>#DIV/0!</v>
      </c>
      <c r="M448" s="3" t="e">
        <f ca="1" t="shared" si="281"/>
        <v>#DIV/0!</v>
      </c>
      <c r="N448" s="3" t="e">
        <f ca="1" t="shared" si="282"/>
        <v>#DIV/0!</v>
      </c>
      <c r="O448" s="3" t="e">
        <f ca="1" t="shared" si="283"/>
        <v>#DIV/0!</v>
      </c>
      <c r="P448" s="3" t="e">
        <f ca="1" t="shared" si="284"/>
        <v>#DIV/0!</v>
      </c>
      <c r="Q448" s="3" t="e">
        <f ca="1" t="shared" si="285"/>
        <v>#DIV/0!</v>
      </c>
      <c r="R448" s="3" t="e">
        <f ca="1" t="shared" si="286"/>
        <v>#DIV/0!</v>
      </c>
      <c r="S448" s="3" t="e">
        <f ca="1" t="shared" si="287"/>
        <v>#DIV/0!</v>
      </c>
      <c r="T448" s="3" t="e">
        <f ca="1" t="shared" si="288"/>
        <v>#DIV/0!</v>
      </c>
      <c r="U448" s="3" t="e">
        <f ca="1" t="shared" si="289"/>
        <v>#DIV/0!</v>
      </c>
      <c r="V448" s="3" t="e">
        <f ca="1" t="shared" si="264"/>
        <v>#DIV/0!</v>
      </c>
      <c r="W448" s="3" t="e">
        <f ca="1" t="shared" si="265"/>
        <v>#DIV/0!</v>
      </c>
      <c r="X448" s="3" t="e">
        <f ca="1" t="shared" si="266"/>
        <v>#DIV/0!</v>
      </c>
      <c r="Y448" s="3" t="e">
        <f ca="1" t="shared" si="267"/>
        <v>#DIV/0!</v>
      </c>
      <c r="Z448" s="3" t="e">
        <f ca="1" t="shared" si="268"/>
        <v>#DIV/0!</v>
      </c>
      <c r="AA448" s="3" t="e">
        <f ca="1" t="shared" si="269"/>
        <v>#DIV/0!</v>
      </c>
      <c r="AB448" s="3" t="e">
        <f ca="1" t="shared" si="270"/>
        <v>#DIV/0!</v>
      </c>
      <c r="AC448" s="3" t="e">
        <f ca="1" t="shared" si="271"/>
        <v>#DIV/0!</v>
      </c>
      <c r="AE448" s="4" t="e">
        <f ca="1">VLOOKUP($C448,'Default drvr and elast'!$A$4:$C$49,MATCH(VLOOKUP(A448,Classification!$B$4:$D$99,2,FALSE),'Default drvr and elast'!$A$3:$C$3,0),FALSE)</f>
        <v>#N/A</v>
      </c>
      <c r="AF448" s="4"/>
      <c r="AG448" s="6">
        <f ca="1">IF($AF448="",SUMIFS('Growth rates'!D$4:D$922,'Growth rates'!$B$4:$B$922,Demands_tra!$A448,'Growth rates'!$C$4:$C$922,$AE448),SUMIFS('Growth rates'!D$4:D$922,'Growth rates'!$B$4:$B$922,Demands_tra!$A448,'Growth rates'!$C$4:$C$922,$AF448))</f>
        <v>0</v>
      </c>
      <c r="AH448" s="6">
        <f ca="1">IF($AF448="",SUMIFS('Growth rates'!E$4:E$922,'Growth rates'!$B$4:$B$922,Demands_tra!$A448,'Growth rates'!$C$4:$C$922,$AE448),SUMIFS('Growth rates'!E$4:E$922,'Growth rates'!$B$4:$B$922,Demands_tra!$A448,'Growth rates'!$C$4:$C$922,$AF448))</f>
        <v>0</v>
      </c>
      <c r="AI448" s="6">
        <f ca="1">IF($AF448="",SUMIFS('Growth rates'!F$4:F$922,'Growth rates'!$B$4:$B$922,Demands_tra!$A448,'Growth rates'!$C$4:$C$922,$AE448),SUMIFS('Growth rates'!F$4:F$922,'Growth rates'!$B$4:$B$922,Demands_tra!$A448,'Growth rates'!$C$4:$C$922,$AF448))</f>
        <v>0</v>
      </c>
      <c r="AJ448" s="6">
        <f ca="1">IF($AF448="",SUMIFS('Growth rates'!G$4:G$922,'Growth rates'!$B$4:$B$922,Demands_tra!$A448,'Growth rates'!$C$4:$C$922,$AE448),SUMIFS('Growth rates'!G$4:G$922,'Growth rates'!$B$4:$B$922,Demands_tra!$A448,'Growth rates'!$C$4:$C$922,$AF448))</f>
        <v>0</v>
      </c>
      <c r="AK448" s="6">
        <f ca="1">IF($AF448="",SUMIFS('Growth rates'!H$4:H$922,'Growth rates'!$B$4:$B$922,Demands_tra!$A448,'Growth rates'!$C$4:$C$922,$AE448),SUMIFS('Growth rates'!H$4:H$922,'Growth rates'!$B$4:$B$922,Demands_tra!$A448,'Growth rates'!$C$4:$C$922,$AF448))</f>
        <v>0</v>
      </c>
      <c r="AL448" s="6">
        <f ca="1">IF($AF448="",SUMIFS('Growth rates'!I$4:I$922,'Growth rates'!$B$4:$B$922,Demands_tra!$A448,'Growth rates'!$C$4:$C$922,$AE448),SUMIFS('Growth rates'!I$4:I$922,'Growth rates'!$B$4:$B$922,Demands_tra!$A448,'Growth rates'!$C$4:$C$922,$AF448))</f>
        <v>0</v>
      </c>
      <c r="AM448" s="6">
        <f ca="1">IF($AF448="",SUMIFS('Growth rates'!J$4:J$922,'Growth rates'!$B$4:$B$922,Demands_tra!$A448,'Growth rates'!$C$4:$C$922,$AE448),SUMIFS('Growth rates'!J$4:J$922,'Growth rates'!$B$4:$B$922,Demands_tra!$A448,'Growth rates'!$C$4:$C$922,$AF448))</f>
        <v>0</v>
      </c>
      <c r="AN448" s="6">
        <f ca="1">IF($AF448="",SUMIFS('Growth rates'!K$4:K$922,'Growth rates'!$B$4:$B$922,Demands_tra!$A448,'Growth rates'!$C$4:$C$922,$AE448),SUMIFS('Growth rates'!K$4:K$922,'Growth rates'!$B$4:$B$922,Demands_tra!$A448,'Growth rates'!$C$4:$C$922,$AF448))</f>
        <v>0</v>
      </c>
      <c r="AO448" s="6">
        <f ca="1">IF($AF448="",SUMIFS('Growth rates'!L$4:L$922,'Growth rates'!$B$4:$B$922,Demands_tra!$A448,'Growth rates'!$C$4:$C$922,$AE448),SUMIFS('Growth rates'!L$4:L$922,'Growth rates'!$B$4:$B$922,Demands_tra!$A448,'Growth rates'!$C$4:$C$922,$AF448))</f>
        <v>0</v>
      </c>
      <c r="AP448" s="6">
        <f ca="1">IF($AF448="",SUMIFS('Growth rates'!M$4:M$922,'Growth rates'!$B$4:$B$922,Demands_tra!$A448,'Growth rates'!$C$4:$C$922,$AE448),SUMIFS('Growth rates'!M$4:M$922,'Growth rates'!$B$4:$B$922,Demands_tra!$A448,'Growth rates'!$C$4:$C$922,$AF448))</f>
        <v>0</v>
      </c>
      <c r="AQ448" s="6">
        <f ca="1">IF($AF448="",SUMIFS('Growth rates'!N$4:N$922,'Growth rates'!$B$4:$B$922,Demands_tra!$A448,'Growth rates'!$C$4:$C$922,$AE448),SUMIFS('Growth rates'!N$4:N$922,'Growth rates'!$B$4:$B$922,Demands_tra!$A448,'Growth rates'!$C$4:$C$922,$AF448))</f>
        <v>0</v>
      </c>
      <c r="AR448" s="6">
        <f ca="1">IF($AF448="",SUMIFS('Growth rates'!O$4:O$922,'Growth rates'!$B$4:$B$922,Demands_tra!$A448,'Growth rates'!$C$4:$C$922,$AE448),SUMIFS('Growth rates'!O$4:O$922,'Growth rates'!$B$4:$B$922,Demands_tra!$A448,'Growth rates'!$C$4:$C$922,$AF448))</f>
        <v>0</v>
      </c>
      <c r="AS448" s="6">
        <f ca="1">IF($AF448="",SUMIFS('Growth rates'!P$4:P$922,'Growth rates'!$B$4:$B$922,Demands_tra!$A448,'Growth rates'!$C$4:$C$922,$AE448),SUMIFS('Growth rates'!P$4:P$922,'Growth rates'!$B$4:$B$922,Demands_tra!$A448,'Growth rates'!$C$4:$C$922,$AF448))</f>
        <v>0</v>
      </c>
      <c r="AT448" s="6">
        <f ca="1">IF($AF448="",SUMIFS('Growth rates'!Q$4:Q$922,'Growth rates'!$B$4:$B$922,Demands_tra!$A448,'Growth rates'!$C$4:$C$922,$AE448),SUMIFS('Growth rates'!Q$4:Q$922,'Growth rates'!$B$4:$B$922,Demands_tra!$A448,'Growth rates'!$C$4:$C$922,$AF448))</f>
        <v>0</v>
      </c>
      <c r="AU448" s="6">
        <f ca="1">IF($AF448="",SUMIFS('Growth rates'!R$4:R$922,'Growth rates'!$B$4:$B$922,Demands_tra!$A448,'Growth rates'!$C$4:$C$922,$AE448),SUMIFS('Growth rates'!R$4:R$922,'Growth rates'!$B$4:$B$922,Demands_tra!$A448,'Growth rates'!$C$4:$C$922,$AF448))</f>
        <v>0</v>
      </c>
      <c r="AV448" s="6">
        <f ca="1">IF($AF448="",SUMIFS('Growth rates'!S$4:S$922,'Growth rates'!$B$4:$B$922,Demands_tra!$A448,'Growth rates'!$C$4:$C$922,$AE448),SUMIFS('Growth rates'!S$4:S$922,'Growth rates'!$B$4:$B$922,Demands_tra!$A448,'Growth rates'!$C$4:$C$922,$AF448))</f>
        <v>0</v>
      </c>
      <c r="AW448" s="6">
        <f ca="1">IF($AF448="",SUMIFS('Growth rates'!T$4:T$922,'Growth rates'!$B$4:$B$922,Demands_tra!$A448,'Growth rates'!$C$4:$C$922,$AE448),SUMIFS('Growth rates'!T$4:T$922,'Growth rates'!$B$4:$B$922,Demands_tra!$A448,'Growth rates'!$C$4:$C$922,$AF448))</f>
        <v>0</v>
      </c>
      <c r="AX448" s="6">
        <f ca="1">IF($AF448="",SUMIFS('Growth rates'!U$4:U$922,'Growth rates'!$B$4:$B$922,Demands_tra!$A448,'Growth rates'!$C$4:$C$922,$AE448),SUMIFS('Growth rates'!U$4:U$922,'Growth rates'!$B$4:$B$922,Demands_tra!$A448,'Growth rates'!$C$4:$C$922,$AF448))</f>
        <v>0</v>
      </c>
      <c r="AY448" s="6">
        <f ca="1">IF($AF448="",SUMIFS('Growth rates'!V$4:V$922,'Growth rates'!$B$4:$B$922,Demands_tra!$A448,'Growth rates'!$C$4:$C$922,$AE448),SUMIFS('Growth rates'!V$4:V$922,'Growth rates'!$B$4:$B$922,Demands_tra!$A448,'Growth rates'!$C$4:$C$922,$AF448))</f>
        <v>0</v>
      </c>
      <c r="AZ448" s="6">
        <f ca="1">IF($AF448="",SUMIFS('Growth rates'!W$4:W$922,'Growth rates'!$B$4:$B$922,Demands_tra!$A448,'Growth rates'!$C$4:$C$922,$AE448),SUMIFS('Growth rates'!W$4:W$922,'Growth rates'!$B$4:$B$922,Demands_tra!$A448,'Growth rates'!$C$4:$C$922,$AF448))</f>
        <v>0</v>
      </c>
      <c r="BA448" s="6">
        <f ca="1">IF($AF448="",SUMIFS('Growth rates'!X$4:X$922,'Growth rates'!$B$4:$B$922,Demands_tra!$A448,'Growth rates'!$C$4:$C$922,$AE448),SUMIFS('Growth rates'!X$4:X$922,'Growth rates'!$B$4:$B$922,Demands_tra!$A448,'Growth rates'!$C$4:$C$922,$AF448))</f>
        <v>0</v>
      </c>
      <c r="BB448" s="6">
        <f ca="1">IF($AF448="",SUMIFS('Growth rates'!Y$4:Y$922,'Growth rates'!$B$4:$B$922,Demands_tra!$A448,'Growth rates'!$C$4:$C$922,$AE448),SUMIFS('Growth rates'!Y$4:Y$922,'Growth rates'!$B$4:$B$922,Demands_tra!$A448,'Growth rates'!$C$4:$C$922,$AF448))</f>
        <v>0</v>
      </c>
      <c r="BC448" s="6">
        <f ca="1">IF($AF448="",SUMIFS('Growth rates'!Z$4:Z$922,'Growth rates'!$B$4:$B$922,Demands_tra!$A448,'Growth rates'!$C$4:$C$922,$AE448),SUMIFS('Growth rates'!Z$4:Z$922,'Growth rates'!$B$4:$B$922,Demands_tra!$A448,'Growth rates'!$C$4:$C$922,$AF448))</f>
        <v>0</v>
      </c>
      <c r="BD448" s="6">
        <f ca="1">IF($AF448="",SUMIFS('Growth rates'!AA$4:AA$922,'Growth rates'!$B$4:$B$922,Demands_tra!$A448,'Growth rates'!$C$4:$C$922,$AE448),SUMIFS('Growth rates'!AA$4:AA$922,'Growth rates'!$B$4:$B$922,Demands_tra!$A448,'Growth rates'!$C$4:$C$922,$AF448))</f>
        <v>0</v>
      </c>
      <c r="BE448" s="6">
        <f ca="1">IF($AF448="",SUMIFS('Growth rates'!AB$4:AB$922,'Growth rates'!$B$4:$B$922,Demands_tra!$A448,'Growth rates'!$C$4:$C$922,$AE448),SUMIFS('Growth rates'!AB$4:AB$922,'Growth rates'!$B$4:$B$922,Demands_tra!$A448,'Growth rates'!$C$4:$C$922,$AF448))</f>
        <v>0</v>
      </c>
      <c r="BF448" s="6">
        <f ca="1">IF($AF448="",SUMIFS('Growth rates'!AC$4:AC$922,'Growth rates'!$B$4:$B$922,Demands_tra!$A448,'Growth rates'!$C$4:$C$922,$AE448),SUMIFS('Growth rates'!AC$4:AC$922,'Growth rates'!$B$4:$B$922,Demands_tra!$A448,'Growth rates'!$C$4:$C$922,$AF448))</f>
        <v>0</v>
      </c>
      <c r="BH448" t="e">
        <f ca="1">VLOOKUP($C448,'Default drvr and elast'!$A$4:$F$49,MATCH(VLOOKUP(A448,Classification!$B$4:$D$42,3,FALSE),'Default drvr and elast'!$D$3:$F$3,0)+3,FALSE)</f>
        <v>#N/A</v>
      </c>
      <c r="BJ448" s="6">
        <f ca="1">IF($BI448="",SUMIF(Elasticities!$B$5:$B$52,Demands_tra!$BH448,Elasticities!C$5:C$52),SUMIF(Elasticities!$B$5:$B$52,Demands_tra!$BI448,Elasticities!C$5:C$52))</f>
        <v>0</v>
      </c>
      <c r="BK448" s="6">
        <f ca="1">IF($BI448="",SUMIF(Elasticities!$B$5:$B$52,Demands_tra!$BH448,Elasticities!D$5:D$52),SUMIF(Elasticities!$B$5:$B$52,Demands_tra!$BI448,Elasticities!D$5:D$52))</f>
        <v>0</v>
      </c>
      <c r="BL448" s="6">
        <f ca="1">IF($BI448="",SUMIF(Elasticities!$B$5:$B$52,Demands_tra!$BH448,Elasticities!E$5:E$52),SUMIF(Elasticities!$B$5:$B$52,Demands_tra!$BI448,Elasticities!E$5:E$52))</f>
        <v>0</v>
      </c>
      <c r="BM448" s="6">
        <f ca="1">IF($BI448="",SUMIF(Elasticities!$B$5:$B$52,Demands_tra!$BH448,Elasticities!F$5:F$52),SUMIF(Elasticities!$B$5:$B$52,Demands_tra!$BI448,Elasticities!F$5:F$52))</f>
        <v>0</v>
      </c>
      <c r="BN448" s="6">
        <f ca="1">IF($BI448="",SUMIF(Elasticities!$B$5:$B$52,Demands_tra!$BH448,Elasticities!G$5:G$52),SUMIF(Elasticities!$B$5:$B$52,Demands_tra!$BI448,Elasticities!G$5:G$52))</f>
        <v>0</v>
      </c>
      <c r="BO448" s="6">
        <f ca="1">IF($BI448="",SUMIF(Elasticities!$B$5:$B$52,Demands_tra!$BH448,Elasticities!H$5:H$52),SUMIF(Elasticities!$B$5:$B$52,Demands_tra!$BI448,Elasticities!H$5:H$52))</f>
        <v>0</v>
      </c>
      <c r="BP448" s="6">
        <f ca="1">IF($BI448="",SUMIF(Elasticities!$B$5:$B$52,Demands_tra!$BH448,Elasticities!I$5:I$52),SUMIF(Elasticities!$B$5:$B$52,Demands_tra!$BI448,Elasticities!I$5:I$52))</f>
        <v>0</v>
      </c>
      <c r="BQ448" s="6">
        <f ca="1">IF($BI448="",SUMIF(Elasticities!$B$5:$B$52,Demands_tra!$BH448,Elasticities!J$5:J$52),SUMIF(Elasticities!$B$5:$B$52,Demands_tra!$BI448,Elasticities!J$5:J$52))</f>
        <v>0</v>
      </c>
      <c r="BR448" s="6">
        <f ca="1">IF($BI448="",SUMIF(Elasticities!$B$5:$B$52,Demands_tra!$BH448,Elasticities!K$5:K$52),SUMIF(Elasticities!$B$5:$B$52,Demands_tra!$BI448,Elasticities!K$5:K$52))</f>
        <v>0</v>
      </c>
      <c r="BS448" s="6">
        <f ca="1">IF($BI448="",SUMIF(Elasticities!$B$5:$B$52,Demands_tra!$BH448,Elasticities!L$5:L$52),SUMIF(Elasticities!$B$5:$B$52,Demands_tra!$BI448,Elasticities!L$5:L$52))</f>
        <v>0</v>
      </c>
      <c r="BT448" s="6">
        <f ca="1">IF($BI448="",SUMIF(Elasticities!$B$5:$B$52,Demands_tra!$BH448,Elasticities!M$5:M$52),SUMIF(Elasticities!$B$5:$B$52,Demands_tra!$BI448,Elasticities!M$5:M$52))</f>
        <v>0</v>
      </c>
      <c r="BU448" s="6">
        <f ca="1">IF($BI448="",SUMIF(Elasticities!$B$5:$B$52,Demands_tra!$BH448,Elasticities!N$5:N$52),SUMIF(Elasticities!$B$5:$B$52,Demands_tra!$BI448,Elasticities!N$5:N$52))</f>
        <v>0</v>
      </c>
      <c r="BV448" s="6">
        <f ca="1">IF($BI448="",SUMIF(Elasticities!$B$5:$B$52,Demands_tra!$BH448,Elasticities!O$5:O$52),SUMIF(Elasticities!$B$5:$B$52,Demands_tra!$BI448,Elasticities!O$5:O$52))</f>
        <v>0</v>
      </c>
      <c r="BW448" s="6">
        <f ca="1">IF($BI448="",SUMIF(Elasticities!$B$5:$B$52,Demands_tra!$BH448,Elasticities!P$5:P$52),SUMIF(Elasticities!$B$5:$B$52,Demands_tra!$BI448,Elasticities!P$5:P$52))</f>
        <v>0</v>
      </c>
      <c r="BX448" s="6">
        <f ca="1">IF($BI448="",SUMIF(Elasticities!$B$5:$B$52,Demands_tra!$BH448,Elasticities!Q$5:Q$52),SUMIF(Elasticities!$B$5:$B$52,Demands_tra!$BI448,Elasticities!Q$5:Q$52))</f>
        <v>0</v>
      </c>
      <c r="BY448" s="6">
        <f ca="1">IF($BI448="",SUMIF(Elasticities!$B$5:$B$52,Demands_tra!$BH448,Elasticities!R$5:R$52),SUMIF(Elasticities!$B$5:$B$52,Demands_tra!$BI448,Elasticities!R$5:R$52))</f>
        <v>0</v>
      </c>
      <c r="BZ448" s="6">
        <f ca="1">IF($BI448="",SUMIF(Elasticities!$B$5:$B$52,Demands_tra!$BH448,Elasticities!S$5:S$52),SUMIF(Elasticities!$B$5:$B$52,Demands_tra!$BI448,Elasticities!S$5:S$52))</f>
        <v>0</v>
      </c>
      <c r="CA448" s="6">
        <f ca="1">IF($BI448="",SUMIF(Elasticities!$B$5:$B$52,Demands_tra!$BH448,Elasticities!T$5:T$52),SUMIF(Elasticities!$B$5:$B$52,Demands_tra!$BI448,Elasticities!T$5:T$52))</f>
        <v>0</v>
      </c>
      <c r="CB448" s="6">
        <f ca="1">IF($BI448="",SUMIF(Elasticities!$B$5:$B$52,Demands_tra!$BH448,Elasticities!U$5:U$52),SUMIF(Elasticities!$B$5:$B$52,Demands_tra!$BI448,Elasticities!U$5:U$52))</f>
        <v>0</v>
      </c>
      <c r="CC448" s="6">
        <f ca="1">IF($BI448="",SUMIF(Elasticities!$B$5:$B$52,Demands_tra!$BH448,Elasticities!V$5:V$52),SUMIF(Elasticities!$B$5:$B$52,Demands_tra!$BI448,Elasticities!V$5:V$52))</f>
        <v>0</v>
      </c>
      <c r="CD448" s="6">
        <f ca="1">IF($BI448="",SUMIF(Elasticities!$B$5:$B$52,Demands_tra!$BH448,Elasticities!W$5:W$52),SUMIF(Elasticities!$B$5:$B$52,Demands_tra!$BI448,Elasticities!W$5:W$52))</f>
        <v>0</v>
      </c>
      <c r="CE448" s="6">
        <f ca="1">IF($BI448="",SUMIF(Elasticities!$B$5:$B$52,Demands_tra!$BH448,Elasticities!X$5:X$52),SUMIF(Elasticities!$B$5:$B$52,Demands_tra!$BI448,Elasticities!X$5:X$52))</f>
        <v>0</v>
      </c>
      <c r="CF448" s="6">
        <f ca="1">IF($BI448="",SUMIF(Elasticities!$B$5:$B$52,Demands_tra!$BH448,Elasticities!Y$5:Y$52),SUMIF(Elasticities!$B$5:$B$52,Demands_tra!$BI448,Elasticities!Y$5:Y$52))</f>
        <v>0</v>
      </c>
      <c r="CG448" s="6">
        <f ca="1">IF($BI448="",SUMIF(Elasticities!$B$5:$B$52,Demands_tra!$BH448,Elasticities!Z$5:Z$52),SUMIF(Elasticities!$B$5:$B$52,Demands_tra!$BI448,Elasticities!Z$5:Z$52))</f>
        <v>0</v>
      </c>
      <c r="CH448" s="6">
        <f ca="1">IF($BI448="",SUMIF(Elasticities!$B$5:$B$52,Demands_tra!$BH448,Elasticities!AA$5:AA$52),SUMIF(Elasticities!$B$5:$B$52,Demands_tra!$BI448,Elasticities!AA$5:AA$52))</f>
        <v>0</v>
      </c>
      <c r="CI448" s="6">
        <f ca="1">IF($BI448="",SUMIF(Elasticities!$B$5:$B$52,Demands_tra!$BH448,Elasticities!AB$5:AB$52),SUMIF(Elasticities!$B$5:$B$52,Demands_tra!$BI448,Elasticities!AB$5:AB$52))</f>
        <v>0</v>
      </c>
    </row>
    <row r="449" spans="1:87">
      <c r="A449" t="str">
        <f>IF(BYDem_tra!B448="","\I:",BYDem_tra!B448)</f>
        <v>\I:</v>
      </c>
      <c r="B449">
        <f>BYDem_tra!E448</f>
        <v>0</v>
      </c>
      <c r="C449">
        <f t="shared" si="272"/>
        <v>0</v>
      </c>
      <c r="D449" s="3">
        <f>SUMIFS(BYDem_tra!$M$2:$M$2000,BYDem_tra!$B$2:$B$2000,Demands_tra!$A449,BYDem_tra!$E$2:$E$2000,Demands_tra!$B449)</f>
        <v>0</v>
      </c>
      <c r="E449" s="3" t="e">
        <f ca="1" t="shared" si="273"/>
        <v>#DIV/0!</v>
      </c>
      <c r="F449" s="3" t="e">
        <f ca="1" t="shared" si="274"/>
        <v>#DIV/0!</v>
      </c>
      <c r="G449" s="3" t="e">
        <f ca="1" t="shared" si="275"/>
        <v>#DIV/0!</v>
      </c>
      <c r="H449" s="3" t="e">
        <f ca="1" t="shared" si="276"/>
        <v>#DIV/0!</v>
      </c>
      <c r="I449" s="3" t="e">
        <f ca="1" t="shared" si="277"/>
        <v>#DIV/0!</v>
      </c>
      <c r="J449" s="3" t="e">
        <f ca="1" t="shared" si="278"/>
        <v>#DIV/0!</v>
      </c>
      <c r="K449" s="3" t="e">
        <f ca="1" t="shared" si="279"/>
        <v>#DIV/0!</v>
      </c>
      <c r="L449" s="3" t="e">
        <f ca="1" t="shared" si="280"/>
        <v>#DIV/0!</v>
      </c>
      <c r="M449" s="3" t="e">
        <f ca="1" t="shared" si="281"/>
        <v>#DIV/0!</v>
      </c>
      <c r="N449" s="3" t="e">
        <f ca="1" t="shared" si="282"/>
        <v>#DIV/0!</v>
      </c>
      <c r="O449" s="3" t="e">
        <f ca="1" t="shared" si="283"/>
        <v>#DIV/0!</v>
      </c>
      <c r="P449" s="3" t="e">
        <f ca="1" t="shared" si="284"/>
        <v>#DIV/0!</v>
      </c>
      <c r="Q449" s="3" t="e">
        <f ca="1" t="shared" si="285"/>
        <v>#DIV/0!</v>
      </c>
      <c r="R449" s="3" t="e">
        <f ca="1" t="shared" si="286"/>
        <v>#DIV/0!</v>
      </c>
      <c r="S449" s="3" t="e">
        <f ca="1" t="shared" si="287"/>
        <v>#DIV/0!</v>
      </c>
      <c r="T449" s="3" t="e">
        <f ca="1" t="shared" si="288"/>
        <v>#DIV/0!</v>
      </c>
      <c r="U449" s="3" t="e">
        <f ca="1" t="shared" si="289"/>
        <v>#DIV/0!</v>
      </c>
      <c r="V449" s="3" t="e">
        <f ca="1" t="shared" ref="V449:V512" si="290">(1+(AY449-AX449)/AX449*CB449)*U449</f>
        <v>#DIV/0!</v>
      </c>
      <c r="W449" s="3" t="e">
        <f ca="1" t="shared" ref="W449:W512" si="291">(1+(AZ449-AY449)/AY449*CC449)*V449</f>
        <v>#DIV/0!</v>
      </c>
      <c r="X449" s="3" t="e">
        <f ca="1" t="shared" ref="X449:X512" si="292">(1+(BA449-AZ449)/AZ449*CD449)*W449</f>
        <v>#DIV/0!</v>
      </c>
      <c r="Y449" s="3" t="e">
        <f ca="1" t="shared" ref="Y449:Y512" si="293">(1+(BB449-BA449)/BA449*CE449)*X449</f>
        <v>#DIV/0!</v>
      </c>
      <c r="Z449" s="3" t="e">
        <f ca="1" t="shared" ref="Z449:Z512" si="294">(1+(BC449-BB449)/BB449*CF449)*Y449</f>
        <v>#DIV/0!</v>
      </c>
      <c r="AA449" s="3" t="e">
        <f ca="1" t="shared" ref="AA449:AA512" si="295">(1+(BD449-BC449)/BC449*CG449)*Z449</f>
        <v>#DIV/0!</v>
      </c>
      <c r="AB449" s="3" t="e">
        <f ca="1" t="shared" ref="AB449:AB512" si="296">(1+(BE449-BD449)/BD449*CH449)*AA449</f>
        <v>#DIV/0!</v>
      </c>
      <c r="AC449" s="3" t="e">
        <f ca="1" t="shared" ref="AC449:AC512" si="297">(1+(BF449-BE449)/BE449*CI449)*AB449</f>
        <v>#DIV/0!</v>
      </c>
      <c r="AE449" s="4" t="e">
        <f ca="1">VLOOKUP($C449,'Default drvr and elast'!$A$4:$C$49,MATCH(VLOOKUP(A449,Classification!$B$4:$D$99,2,FALSE),'Default drvr and elast'!$A$3:$C$3,0),FALSE)</f>
        <v>#N/A</v>
      </c>
      <c r="AF449" s="4"/>
      <c r="AG449" s="6">
        <f ca="1">IF($AF449="",SUMIFS('Growth rates'!D$4:D$922,'Growth rates'!$B$4:$B$922,Demands_tra!$A449,'Growth rates'!$C$4:$C$922,$AE449),SUMIFS('Growth rates'!D$4:D$922,'Growth rates'!$B$4:$B$922,Demands_tra!$A449,'Growth rates'!$C$4:$C$922,$AF449))</f>
        <v>0</v>
      </c>
      <c r="AH449" s="6">
        <f ca="1">IF($AF449="",SUMIFS('Growth rates'!E$4:E$922,'Growth rates'!$B$4:$B$922,Demands_tra!$A449,'Growth rates'!$C$4:$C$922,$AE449),SUMIFS('Growth rates'!E$4:E$922,'Growth rates'!$B$4:$B$922,Demands_tra!$A449,'Growth rates'!$C$4:$C$922,$AF449))</f>
        <v>0</v>
      </c>
      <c r="AI449" s="6">
        <f ca="1">IF($AF449="",SUMIFS('Growth rates'!F$4:F$922,'Growth rates'!$B$4:$B$922,Demands_tra!$A449,'Growth rates'!$C$4:$C$922,$AE449),SUMIFS('Growth rates'!F$4:F$922,'Growth rates'!$B$4:$B$922,Demands_tra!$A449,'Growth rates'!$C$4:$C$922,$AF449))</f>
        <v>0</v>
      </c>
      <c r="AJ449" s="6">
        <f ca="1">IF($AF449="",SUMIFS('Growth rates'!G$4:G$922,'Growth rates'!$B$4:$B$922,Demands_tra!$A449,'Growth rates'!$C$4:$C$922,$AE449),SUMIFS('Growth rates'!G$4:G$922,'Growth rates'!$B$4:$B$922,Demands_tra!$A449,'Growth rates'!$C$4:$C$922,$AF449))</f>
        <v>0</v>
      </c>
      <c r="AK449" s="6">
        <f ca="1">IF($AF449="",SUMIFS('Growth rates'!H$4:H$922,'Growth rates'!$B$4:$B$922,Demands_tra!$A449,'Growth rates'!$C$4:$C$922,$AE449),SUMIFS('Growth rates'!H$4:H$922,'Growth rates'!$B$4:$B$922,Demands_tra!$A449,'Growth rates'!$C$4:$C$922,$AF449))</f>
        <v>0</v>
      </c>
      <c r="AL449" s="6">
        <f ca="1">IF($AF449="",SUMIFS('Growth rates'!I$4:I$922,'Growth rates'!$B$4:$B$922,Demands_tra!$A449,'Growth rates'!$C$4:$C$922,$AE449),SUMIFS('Growth rates'!I$4:I$922,'Growth rates'!$B$4:$B$922,Demands_tra!$A449,'Growth rates'!$C$4:$C$922,$AF449))</f>
        <v>0</v>
      </c>
      <c r="AM449" s="6">
        <f ca="1">IF($AF449="",SUMIFS('Growth rates'!J$4:J$922,'Growth rates'!$B$4:$B$922,Demands_tra!$A449,'Growth rates'!$C$4:$C$922,$AE449),SUMIFS('Growth rates'!J$4:J$922,'Growth rates'!$B$4:$B$922,Demands_tra!$A449,'Growth rates'!$C$4:$C$922,$AF449))</f>
        <v>0</v>
      </c>
      <c r="AN449" s="6">
        <f ca="1">IF($AF449="",SUMIFS('Growth rates'!K$4:K$922,'Growth rates'!$B$4:$B$922,Demands_tra!$A449,'Growth rates'!$C$4:$C$922,$AE449),SUMIFS('Growth rates'!K$4:K$922,'Growth rates'!$B$4:$B$922,Demands_tra!$A449,'Growth rates'!$C$4:$C$922,$AF449))</f>
        <v>0</v>
      </c>
      <c r="AO449" s="6">
        <f ca="1">IF($AF449="",SUMIFS('Growth rates'!L$4:L$922,'Growth rates'!$B$4:$B$922,Demands_tra!$A449,'Growth rates'!$C$4:$C$922,$AE449),SUMIFS('Growth rates'!L$4:L$922,'Growth rates'!$B$4:$B$922,Demands_tra!$A449,'Growth rates'!$C$4:$C$922,$AF449))</f>
        <v>0</v>
      </c>
      <c r="AP449" s="6">
        <f ca="1">IF($AF449="",SUMIFS('Growth rates'!M$4:M$922,'Growth rates'!$B$4:$B$922,Demands_tra!$A449,'Growth rates'!$C$4:$C$922,$AE449),SUMIFS('Growth rates'!M$4:M$922,'Growth rates'!$B$4:$B$922,Demands_tra!$A449,'Growth rates'!$C$4:$C$922,$AF449))</f>
        <v>0</v>
      </c>
      <c r="AQ449" s="6">
        <f ca="1">IF($AF449="",SUMIFS('Growth rates'!N$4:N$922,'Growth rates'!$B$4:$B$922,Demands_tra!$A449,'Growth rates'!$C$4:$C$922,$AE449),SUMIFS('Growth rates'!N$4:N$922,'Growth rates'!$B$4:$B$922,Demands_tra!$A449,'Growth rates'!$C$4:$C$922,$AF449))</f>
        <v>0</v>
      </c>
      <c r="AR449" s="6">
        <f ca="1">IF($AF449="",SUMIFS('Growth rates'!O$4:O$922,'Growth rates'!$B$4:$B$922,Demands_tra!$A449,'Growth rates'!$C$4:$C$922,$AE449),SUMIFS('Growth rates'!O$4:O$922,'Growth rates'!$B$4:$B$922,Demands_tra!$A449,'Growth rates'!$C$4:$C$922,$AF449))</f>
        <v>0</v>
      </c>
      <c r="AS449" s="6">
        <f ca="1">IF($AF449="",SUMIFS('Growth rates'!P$4:P$922,'Growth rates'!$B$4:$B$922,Demands_tra!$A449,'Growth rates'!$C$4:$C$922,$AE449),SUMIFS('Growth rates'!P$4:P$922,'Growth rates'!$B$4:$B$922,Demands_tra!$A449,'Growth rates'!$C$4:$C$922,$AF449))</f>
        <v>0</v>
      </c>
      <c r="AT449" s="6">
        <f ca="1">IF($AF449="",SUMIFS('Growth rates'!Q$4:Q$922,'Growth rates'!$B$4:$B$922,Demands_tra!$A449,'Growth rates'!$C$4:$C$922,$AE449),SUMIFS('Growth rates'!Q$4:Q$922,'Growth rates'!$B$4:$B$922,Demands_tra!$A449,'Growth rates'!$C$4:$C$922,$AF449))</f>
        <v>0</v>
      </c>
      <c r="AU449" s="6">
        <f ca="1">IF($AF449="",SUMIFS('Growth rates'!R$4:R$922,'Growth rates'!$B$4:$B$922,Demands_tra!$A449,'Growth rates'!$C$4:$C$922,$AE449),SUMIFS('Growth rates'!R$4:R$922,'Growth rates'!$B$4:$B$922,Demands_tra!$A449,'Growth rates'!$C$4:$C$922,$AF449))</f>
        <v>0</v>
      </c>
      <c r="AV449" s="6">
        <f ca="1">IF($AF449="",SUMIFS('Growth rates'!S$4:S$922,'Growth rates'!$B$4:$B$922,Demands_tra!$A449,'Growth rates'!$C$4:$C$922,$AE449),SUMIFS('Growth rates'!S$4:S$922,'Growth rates'!$B$4:$B$922,Demands_tra!$A449,'Growth rates'!$C$4:$C$922,$AF449))</f>
        <v>0</v>
      </c>
      <c r="AW449" s="6">
        <f ca="1">IF($AF449="",SUMIFS('Growth rates'!T$4:T$922,'Growth rates'!$B$4:$B$922,Demands_tra!$A449,'Growth rates'!$C$4:$C$922,$AE449),SUMIFS('Growth rates'!T$4:T$922,'Growth rates'!$B$4:$B$922,Demands_tra!$A449,'Growth rates'!$C$4:$C$922,$AF449))</f>
        <v>0</v>
      </c>
      <c r="AX449" s="6">
        <f ca="1">IF($AF449="",SUMIFS('Growth rates'!U$4:U$922,'Growth rates'!$B$4:$B$922,Demands_tra!$A449,'Growth rates'!$C$4:$C$922,$AE449),SUMIFS('Growth rates'!U$4:U$922,'Growth rates'!$B$4:$B$922,Demands_tra!$A449,'Growth rates'!$C$4:$C$922,$AF449))</f>
        <v>0</v>
      </c>
      <c r="AY449" s="6">
        <f ca="1">IF($AF449="",SUMIFS('Growth rates'!V$4:V$922,'Growth rates'!$B$4:$B$922,Demands_tra!$A449,'Growth rates'!$C$4:$C$922,$AE449),SUMIFS('Growth rates'!V$4:V$922,'Growth rates'!$B$4:$B$922,Demands_tra!$A449,'Growth rates'!$C$4:$C$922,$AF449))</f>
        <v>0</v>
      </c>
      <c r="AZ449" s="6">
        <f ca="1">IF($AF449="",SUMIFS('Growth rates'!W$4:W$922,'Growth rates'!$B$4:$B$922,Demands_tra!$A449,'Growth rates'!$C$4:$C$922,$AE449),SUMIFS('Growth rates'!W$4:W$922,'Growth rates'!$B$4:$B$922,Demands_tra!$A449,'Growth rates'!$C$4:$C$922,$AF449))</f>
        <v>0</v>
      </c>
      <c r="BA449" s="6">
        <f ca="1">IF($AF449="",SUMIFS('Growth rates'!X$4:X$922,'Growth rates'!$B$4:$B$922,Demands_tra!$A449,'Growth rates'!$C$4:$C$922,$AE449),SUMIFS('Growth rates'!X$4:X$922,'Growth rates'!$B$4:$B$922,Demands_tra!$A449,'Growth rates'!$C$4:$C$922,$AF449))</f>
        <v>0</v>
      </c>
      <c r="BB449" s="6">
        <f ca="1">IF($AF449="",SUMIFS('Growth rates'!Y$4:Y$922,'Growth rates'!$B$4:$B$922,Demands_tra!$A449,'Growth rates'!$C$4:$C$922,$AE449),SUMIFS('Growth rates'!Y$4:Y$922,'Growth rates'!$B$4:$B$922,Demands_tra!$A449,'Growth rates'!$C$4:$C$922,$AF449))</f>
        <v>0</v>
      </c>
      <c r="BC449" s="6">
        <f ca="1">IF($AF449="",SUMIFS('Growth rates'!Z$4:Z$922,'Growth rates'!$B$4:$B$922,Demands_tra!$A449,'Growth rates'!$C$4:$C$922,$AE449),SUMIFS('Growth rates'!Z$4:Z$922,'Growth rates'!$B$4:$B$922,Demands_tra!$A449,'Growth rates'!$C$4:$C$922,$AF449))</f>
        <v>0</v>
      </c>
      <c r="BD449" s="6">
        <f ca="1">IF($AF449="",SUMIFS('Growth rates'!AA$4:AA$922,'Growth rates'!$B$4:$B$922,Demands_tra!$A449,'Growth rates'!$C$4:$C$922,$AE449),SUMIFS('Growth rates'!AA$4:AA$922,'Growth rates'!$B$4:$B$922,Demands_tra!$A449,'Growth rates'!$C$4:$C$922,$AF449))</f>
        <v>0</v>
      </c>
      <c r="BE449" s="6">
        <f ca="1">IF($AF449="",SUMIFS('Growth rates'!AB$4:AB$922,'Growth rates'!$B$4:$B$922,Demands_tra!$A449,'Growth rates'!$C$4:$C$922,$AE449),SUMIFS('Growth rates'!AB$4:AB$922,'Growth rates'!$B$4:$B$922,Demands_tra!$A449,'Growth rates'!$C$4:$C$922,$AF449))</f>
        <v>0</v>
      </c>
      <c r="BF449" s="6">
        <f ca="1">IF($AF449="",SUMIFS('Growth rates'!AC$4:AC$922,'Growth rates'!$B$4:$B$922,Demands_tra!$A449,'Growth rates'!$C$4:$C$922,$AE449),SUMIFS('Growth rates'!AC$4:AC$922,'Growth rates'!$B$4:$B$922,Demands_tra!$A449,'Growth rates'!$C$4:$C$922,$AF449))</f>
        <v>0</v>
      </c>
      <c r="BH449" t="e">
        <f ca="1">VLOOKUP($C449,'Default drvr and elast'!$A$4:$F$49,MATCH(VLOOKUP(A449,Classification!$B$4:$D$42,3,FALSE),'Default drvr and elast'!$D$3:$F$3,0)+3,FALSE)</f>
        <v>#N/A</v>
      </c>
      <c r="BJ449" s="6">
        <f ca="1">IF($BI449="",SUMIF(Elasticities!$B$5:$B$52,Demands_tra!$BH449,Elasticities!C$5:C$52),SUMIF(Elasticities!$B$5:$B$52,Demands_tra!$BI449,Elasticities!C$5:C$52))</f>
        <v>0</v>
      </c>
      <c r="BK449" s="6">
        <f ca="1">IF($BI449="",SUMIF(Elasticities!$B$5:$B$52,Demands_tra!$BH449,Elasticities!D$5:D$52),SUMIF(Elasticities!$B$5:$B$52,Demands_tra!$BI449,Elasticities!D$5:D$52))</f>
        <v>0</v>
      </c>
      <c r="BL449" s="6">
        <f ca="1">IF($BI449="",SUMIF(Elasticities!$B$5:$B$52,Demands_tra!$BH449,Elasticities!E$5:E$52),SUMIF(Elasticities!$B$5:$B$52,Demands_tra!$BI449,Elasticities!E$5:E$52))</f>
        <v>0</v>
      </c>
      <c r="BM449" s="6">
        <f ca="1">IF($BI449="",SUMIF(Elasticities!$B$5:$B$52,Demands_tra!$BH449,Elasticities!F$5:F$52),SUMIF(Elasticities!$B$5:$B$52,Demands_tra!$BI449,Elasticities!F$5:F$52))</f>
        <v>0</v>
      </c>
      <c r="BN449" s="6">
        <f ca="1">IF($BI449="",SUMIF(Elasticities!$B$5:$B$52,Demands_tra!$BH449,Elasticities!G$5:G$52),SUMIF(Elasticities!$B$5:$B$52,Demands_tra!$BI449,Elasticities!G$5:G$52))</f>
        <v>0</v>
      </c>
      <c r="BO449" s="6">
        <f ca="1">IF($BI449="",SUMIF(Elasticities!$B$5:$B$52,Demands_tra!$BH449,Elasticities!H$5:H$52),SUMIF(Elasticities!$B$5:$B$52,Demands_tra!$BI449,Elasticities!H$5:H$52))</f>
        <v>0</v>
      </c>
      <c r="BP449" s="6">
        <f ca="1">IF($BI449="",SUMIF(Elasticities!$B$5:$B$52,Demands_tra!$BH449,Elasticities!I$5:I$52),SUMIF(Elasticities!$B$5:$B$52,Demands_tra!$BI449,Elasticities!I$5:I$52))</f>
        <v>0</v>
      </c>
      <c r="BQ449" s="6">
        <f ca="1">IF($BI449="",SUMIF(Elasticities!$B$5:$B$52,Demands_tra!$BH449,Elasticities!J$5:J$52),SUMIF(Elasticities!$B$5:$B$52,Demands_tra!$BI449,Elasticities!J$5:J$52))</f>
        <v>0</v>
      </c>
      <c r="BR449" s="6">
        <f ca="1">IF($BI449="",SUMIF(Elasticities!$B$5:$B$52,Demands_tra!$BH449,Elasticities!K$5:K$52),SUMIF(Elasticities!$B$5:$B$52,Demands_tra!$BI449,Elasticities!K$5:K$52))</f>
        <v>0</v>
      </c>
      <c r="BS449" s="6">
        <f ca="1">IF($BI449="",SUMIF(Elasticities!$B$5:$B$52,Demands_tra!$BH449,Elasticities!L$5:L$52),SUMIF(Elasticities!$B$5:$B$52,Demands_tra!$BI449,Elasticities!L$5:L$52))</f>
        <v>0</v>
      </c>
      <c r="BT449" s="6">
        <f ca="1">IF($BI449="",SUMIF(Elasticities!$B$5:$B$52,Demands_tra!$BH449,Elasticities!M$5:M$52),SUMIF(Elasticities!$B$5:$B$52,Demands_tra!$BI449,Elasticities!M$5:M$52))</f>
        <v>0</v>
      </c>
      <c r="BU449" s="6">
        <f ca="1">IF($BI449="",SUMIF(Elasticities!$B$5:$B$52,Demands_tra!$BH449,Elasticities!N$5:N$52),SUMIF(Elasticities!$B$5:$B$52,Demands_tra!$BI449,Elasticities!N$5:N$52))</f>
        <v>0</v>
      </c>
      <c r="BV449" s="6">
        <f ca="1">IF($BI449="",SUMIF(Elasticities!$B$5:$B$52,Demands_tra!$BH449,Elasticities!O$5:O$52),SUMIF(Elasticities!$B$5:$B$52,Demands_tra!$BI449,Elasticities!O$5:O$52))</f>
        <v>0</v>
      </c>
      <c r="BW449" s="6">
        <f ca="1">IF($BI449="",SUMIF(Elasticities!$B$5:$B$52,Demands_tra!$BH449,Elasticities!P$5:P$52),SUMIF(Elasticities!$B$5:$B$52,Demands_tra!$BI449,Elasticities!P$5:P$52))</f>
        <v>0</v>
      </c>
      <c r="BX449" s="6">
        <f ca="1">IF($BI449="",SUMIF(Elasticities!$B$5:$B$52,Demands_tra!$BH449,Elasticities!Q$5:Q$52),SUMIF(Elasticities!$B$5:$B$52,Demands_tra!$BI449,Elasticities!Q$5:Q$52))</f>
        <v>0</v>
      </c>
      <c r="BY449" s="6">
        <f ca="1">IF($BI449="",SUMIF(Elasticities!$B$5:$B$52,Demands_tra!$BH449,Elasticities!R$5:R$52),SUMIF(Elasticities!$B$5:$B$52,Demands_tra!$BI449,Elasticities!R$5:R$52))</f>
        <v>0</v>
      </c>
      <c r="BZ449" s="6">
        <f ca="1">IF($BI449="",SUMIF(Elasticities!$B$5:$B$52,Demands_tra!$BH449,Elasticities!S$5:S$52),SUMIF(Elasticities!$B$5:$B$52,Demands_tra!$BI449,Elasticities!S$5:S$52))</f>
        <v>0</v>
      </c>
      <c r="CA449" s="6">
        <f ca="1">IF($BI449="",SUMIF(Elasticities!$B$5:$B$52,Demands_tra!$BH449,Elasticities!T$5:T$52),SUMIF(Elasticities!$B$5:$B$52,Demands_tra!$BI449,Elasticities!T$5:T$52))</f>
        <v>0</v>
      </c>
      <c r="CB449" s="6">
        <f ca="1">IF($BI449="",SUMIF(Elasticities!$B$5:$B$52,Demands_tra!$BH449,Elasticities!U$5:U$52),SUMIF(Elasticities!$B$5:$B$52,Demands_tra!$BI449,Elasticities!U$5:U$52))</f>
        <v>0</v>
      </c>
      <c r="CC449" s="6">
        <f ca="1">IF($BI449="",SUMIF(Elasticities!$B$5:$B$52,Demands_tra!$BH449,Elasticities!V$5:V$52),SUMIF(Elasticities!$B$5:$B$52,Demands_tra!$BI449,Elasticities!V$5:V$52))</f>
        <v>0</v>
      </c>
      <c r="CD449" s="6">
        <f ca="1">IF($BI449="",SUMIF(Elasticities!$B$5:$B$52,Demands_tra!$BH449,Elasticities!W$5:W$52),SUMIF(Elasticities!$B$5:$B$52,Demands_tra!$BI449,Elasticities!W$5:W$52))</f>
        <v>0</v>
      </c>
      <c r="CE449" s="6">
        <f ca="1">IF($BI449="",SUMIF(Elasticities!$B$5:$B$52,Demands_tra!$BH449,Elasticities!X$5:X$52),SUMIF(Elasticities!$B$5:$B$52,Demands_tra!$BI449,Elasticities!X$5:X$52))</f>
        <v>0</v>
      </c>
      <c r="CF449" s="6">
        <f ca="1">IF($BI449="",SUMIF(Elasticities!$B$5:$B$52,Demands_tra!$BH449,Elasticities!Y$5:Y$52),SUMIF(Elasticities!$B$5:$B$52,Demands_tra!$BI449,Elasticities!Y$5:Y$52))</f>
        <v>0</v>
      </c>
      <c r="CG449" s="6">
        <f ca="1">IF($BI449="",SUMIF(Elasticities!$B$5:$B$52,Demands_tra!$BH449,Elasticities!Z$5:Z$52),SUMIF(Elasticities!$B$5:$B$52,Demands_tra!$BI449,Elasticities!Z$5:Z$52))</f>
        <v>0</v>
      </c>
      <c r="CH449" s="6">
        <f ca="1">IF($BI449="",SUMIF(Elasticities!$B$5:$B$52,Demands_tra!$BH449,Elasticities!AA$5:AA$52),SUMIF(Elasticities!$B$5:$B$52,Demands_tra!$BI449,Elasticities!AA$5:AA$52))</f>
        <v>0</v>
      </c>
      <c r="CI449" s="6">
        <f ca="1">IF($BI449="",SUMIF(Elasticities!$B$5:$B$52,Demands_tra!$BH449,Elasticities!AB$5:AB$52),SUMIF(Elasticities!$B$5:$B$52,Demands_tra!$BI449,Elasticities!AB$5:AB$52))</f>
        <v>0</v>
      </c>
    </row>
    <row r="450" spans="1:87">
      <c r="A450" t="str">
        <f>IF(BYDem_tra!B449="","\I:",BYDem_tra!B449)</f>
        <v>\I:</v>
      </c>
      <c r="B450">
        <f>BYDem_tra!E449</f>
        <v>0</v>
      </c>
      <c r="C450">
        <f t="shared" si="272"/>
        <v>0</v>
      </c>
      <c r="D450" s="3">
        <f>SUMIFS(BYDem_tra!$M$2:$M$2000,BYDem_tra!$B$2:$B$2000,Demands_tra!$A450,BYDem_tra!$E$2:$E$2000,Demands_tra!$B450)</f>
        <v>0</v>
      </c>
      <c r="E450" s="3" t="e">
        <f ca="1" t="shared" si="273"/>
        <v>#DIV/0!</v>
      </c>
      <c r="F450" s="3" t="e">
        <f ca="1" t="shared" si="274"/>
        <v>#DIV/0!</v>
      </c>
      <c r="G450" s="3" t="e">
        <f ca="1" t="shared" si="275"/>
        <v>#DIV/0!</v>
      </c>
      <c r="H450" s="3" t="e">
        <f ca="1" t="shared" si="276"/>
        <v>#DIV/0!</v>
      </c>
      <c r="I450" s="3" t="e">
        <f ca="1" t="shared" si="277"/>
        <v>#DIV/0!</v>
      </c>
      <c r="J450" s="3" t="e">
        <f ca="1" t="shared" si="278"/>
        <v>#DIV/0!</v>
      </c>
      <c r="K450" s="3" t="e">
        <f ca="1" t="shared" si="279"/>
        <v>#DIV/0!</v>
      </c>
      <c r="L450" s="3" t="e">
        <f ca="1" t="shared" si="280"/>
        <v>#DIV/0!</v>
      </c>
      <c r="M450" s="3" t="e">
        <f ca="1" t="shared" si="281"/>
        <v>#DIV/0!</v>
      </c>
      <c r="N450" s="3" t="e">
        <f ca="1" t="shared" si="282"/>
        <v>#DIV/0!</v>
      </c>
      <c r="O450" s="3" t="e">
        <f ca="1" t="shared" si="283"/>
        <v>#DIV/0!</v>
      </c>
      <c r="P450" s="3" t="e">
        <f ca="1" t="shared" si="284"/>
        <v>#DIV/0!</v>
      </c>
      <c r="Q450" s="3" t="e">
        <f ca="1" t="shared" si="285"/>
        <v>#DIV/0!</v>
      </c>
      <c r="R450" s="3" t="e">
        <f ca="1" t="shared" si="286"/>
        <v>#DIV/0!</v>
      </c>
      <c r="S450" s="3" t="e">
        <f ca="1" t="shared" si="287"/>
        <v>#DIV/0!</v>
      </c>
      <c r="T450" s="3" t="e">
        <f ca="1" t="shared" si="288"/>
        <v>#DIV/0!</v>
      </c>
      <c r="U450" s="3" t="e">
        <f ca="1" t="shared" si="289"/>
        <v>#DIV/0!</v>
      </c>
      <c r="V450" s="3" t="e">
        <f ca="1" t="shared" si="290"/>
        <v>#DIV/0!</v>
      </c>
      <c r="W450" s="3" t="e">
        <f ca="1" t="shared" si="291"/>
        <v>#DIV/0!</v>
      </c>
      <c r="X450" s="3" t="e">
        <f ca="1" t="shared" si="292"/>
        <v>#DIV/0!</v>
      </c>
      <c r="Y450" s="3" t="e">
        <f ca="1" t="shared" si="293"/>
        <v>#DIV/0!</v>
      </c>
      <c r="Z450" s="3" t="e">
        <f ca="1" t="shared" si="294"/>
        <v>#DIV/0!</v>
      </c>
      <c r="AA450" s="3" t="e">
        <f ca="1" t="shared" si="295"/>
        <v>#DIV/0!</v>
      </c>
      <c r="AB450" s="3" t="e">
        <f ca="1" t="shared" si="296"/>
        <v>#DIV/0!</v>
      </c>
      <c r="AC450" s="3" t="e">
        <f ca="1" t="shared" si="297"/>
        <v>#DIV/0!</v>
      </c>
      <c r="AE450" s="4" t="e">
        <f ca="1">VLOOKUP($C450,'Default drvr and elast'!$A$4:$C$49,MATCH(VLOOKUP(A450,Classification!$B$4:$D$99,2,FALSE),'Default drvr and elast'!$A$3:$C$3,0),FALSE)</f>
        <v>#N/A</v>
      </c>
      <c r="AF450" s="4"/>
      <c r="AG450" s="6">
        <f ca="1">IF($AF450="",SUMIFS('Growth rates'!D$4:D$922,'Growth rates'!$B$4:$B$922,Demands_tra!$A450,'Growth rates'!$C$4:$C$922,$AE450),SUMIFS('Growth rates'!D$4:D$922,'Growth rates'!$B$4:$B$922,Demands_tra!$A450,'Growth rates'!$C$4:$C$922,$AF450))</f>
        <v>0</v>
      </c>
      <c r="AH450" s="6">
        <f ca="1">IF($AF450="",SUMIFS('Growth rates'!E$4:E$922,'Growth rates'!$B$4:$B$922,Demands_tra!$A450,'Growth rates'!$C$4:$C$922,$AE450),SUMIFS('Growth rates'!E$4:E$922,'Growth rates'!$B$4:$B$922,Demands_tra!$A450,'Growth rates'!$C$4:$C$922,$AF450))</f>
        <v>0</v>
      </c>
      <c r="AI450" s="6">
        <f ca="1">IF($AF450="",SUMIFS('Growth rates'!F$4:F$922,'Growth rates'!$B$4:$B$922,Demands_tra!$A450,'Growth rates'!$C$4:$C$922,$AE450),SUMIFS('Growth rates'!F$4:F$922,'Growth rates'!$B$4:$B$922,Demands_tra!$A450,'Growth rates'!$C$4:$C$922,$AF450))</f>
        <v>0</v>
      </c>
      <c r="AJ450" s="6">
        <f ca="1">IF($AF450="",SUMIFS('Growth rates'!G$4:G$922,'Growth rates'!$B$4:$B$922,Demands_tra!$A450,'Growth rates'!$C$4:$C$922,$AE450),SUMIFS('Growth rates'!G$4:G$922,'Growth rates'!$B$4:$B$922,Demands_tra!$A450,'Growth rates'!$C$4:$C$922,$AF450))</f>
        <v>0</v>
      </c>
      <c r="AK450" s="6">
        <f ca="1">IF($AF450="",SUMIFS('Growth rates'!H$4:H$922,'Growth rates'!$B$4:$B$922,Demands_tra!$A450,'Growth rates'!$C$4:$C$922,$AE450),SUMIFS('Growth rates'!H$4:H$922,'Growth rates'!$B$4:$B$922,Demands_tra!$A450,'Growth rates'!$C$4:$C$922,$AF450))</f>
        <v>0</v>
      </c>
      <c r="AL450" s="6">
        <f ca="1">IF($AF450="",SUMIFS('Growth rates'!I$4:I$922,'Growth rates'!$B$4:$B$922,Demands_tra!$A450,'Growth rates'!$C$4:$C$922,$AE450),SUMIFS('Growth rates'!I$4:I$922,'Growth rates'!$B$4:$B$922,Demands_tra!$A450,'Growth rates'!$C$4:$C$922,$AF450))</f>
        <v>0</v>
      </c>
      <c r="AM450" s="6">
        <f ca="1">IF($AF450="",SUMIFS('Growth rates'!J$4:J$922,'Growth rates'!$B$4:$B$922,Demands_tra!$A450,'Growth rates'!$C$4:$C$922,$AE450),SUMIFS('Growth rates'!J$4:J$922,'Growth rates'!$B$4:$B$922,Demands_tra!$A450,'Growth rates'!$C$4:$C$922,$AF450))</f>
        <v>0</v>
      </c>
      <c r="AN450" s="6">
        <f ca="1">IF($AF450="",SUMIFS('Growth rates'!K$4:K$922,'Growth rates'!$B$4:$B$922,Demands_tra!$A450,'Growth rates'!$C$4:$C$922,$AE450),SUMIFS('Growth rates'!K$4:K$922,'Growth rates'!$B$4:$B$922,Demands_tra!$A450,'Growth rates'!$C$4:$C$922,$AF450))</f>
        <v>0</v>
      </c>
      <c r="AO450" s="6">
        <f ca="1">IF($AF450="",SUMIFS('Growth rates'!L$4:L$922,'Growth rates'!$B$4:$B$922,Demands_tra!$A450,'Growth rates'!$C$4:$C$922,$AE450),SUMIFS('Growth rates'!L$4:L$922,'Growth rates'!$B$4:$B$922,Demands_tra!$A450,'Growth rates'!$C$4:$C$922,$AF450))</f>
        <v>0</v>
      </c>
      <c r="AP450" s="6">
        <f ca="1">IF($AF450="",SUMIFS('Growth rates'!M$4:M$922,'Growth rates'!$B$4:$B$922,Demands_tra!$A450,'Growth rates'!$C$4:$C$922,$AE450),SUMIFS('Growth rates'!M$4:M$922,'Growth rates'!$B$4:$B$922,Demands_tra!$A450,'Growth rates'!$C$4:$C$922,$AF450))</f>
        <v>0</v>
      </c>
      <c r="AQ450" s="6">
        <f ca="1">IF($AF450="",SUMIFS('Growth rates'!N$4:N$922,'Growth rates'!$B$4:$B$922,Demands_tra!$A450,'Growth rates'!$C$4:$C$922,$AE450),SUMIFS('Growth rates'!N$4:N$922,'Growth rates'!$B$4:$B$922,Demands_tra!$A450,'Growth rates'!$C$4:$C$922,$AF450))</f>
        <v>0</v>
      </c>
      <c r="AR450" s="6">
        <f ca="1">IF($AF450="",SUMIFS('Growth rates'!O$4:O$922,'Growth rates'!$B$4:$B$922,Demands_tra!$A450,'Growth rates'!$C$4:$C$922,$AE450),SUMIFS('Growth rates'!O$4:O$922,'Growth rates'!$B$4:$B$922,Demands_tra!$A450,'Growth rates'!$C$4:$C$922,$AF450))</f>
        <v>0</v>
      </c>
      <c r="AS450" s="6">
        <f ca="1">IF($AF450="",SUMIFS('Growth rates'!P$4:P$922,'Growth rates'!$B$4:$B$922,Demands_tra!$A450,'Growth rates'!$C$4:$C$922,$AE450),SUMIFS('Growth rates'!P$4:P$922,'Growth rates'!$B$4:$B$922,Demands_tra!$A450,'Growth rates'!$C$4:$C$922,$AF450))</f>
        <v>0</v>
      </c>
      <c r="AT450" s="6">
        <f ca="1">IF($AF450="",SUMIFS('Growth rates'!Q$4:Q$922,'Growth rates'!$B$4:$B$922,Demands_tra!$A450,'Growth rates'!$C$4:$C$922,$AE450),SUMIFS('Growth rates'!Q$4:Q$922,'Growth rates'!$B$4:$B$922,Demands_tra!$A450,'Growth rates'!$C$4:$C$922,$AF450))</f>
        <v>0</v>
      </c>
      <c r="AU450" s="6">
        <f ca="1">IF($AF450="",SUMIFS('Growth rates'!R$4:R$922,'Growth rates'!$B$4:$B$922,Demands_tra!$A450,'Growth rates'!$C$4:$C$922,$AE450),SUMIFS('Growth rates'!R$4:R$922,'Growth rates'!$B$4:$B$922,Demands_tra!$A450,'Growth rates'!$C$4:$C$922,$AF450))</f>
        <v>0</v>
      </c>
      <c r="AV450" s="6">
        <f ca="1">IF($AF450="",SUMIFS('Growth rates'!S$4:S$922,'Growth rates'!$B$4:$B$922,Demands_tra!$A450,'Growth rates'!$C$4:$C$922,$AE450),SUMIFS('Growth rates'!S$4:S$922,'Growth rates'!$B$4:$B$922,Demands_tra!$A450,'Growth rates'!$C$4:$C$922,$AF450))</f>
        <v>0</v>
      </c>
      <c r="AW450" s="6">
        <f ca="1">IF($AF450="",SUMIFS('Growth rates'!T$4:T$922,'Growth rates'!$B$4:$B$922,Demands_tra!$A450,'Growth rates'!$C$4:$C$922,$AE450),SUMIFS('Growth rates'!T$4:T$922,'Growth rates'!$B$4:$B$922,Demands_tra!$A450,'Growth rates'!$C$4:$C$922,$AF450))</f>
        <v>0</v>
      </c>
      <c r="AX450" s="6">
        <f ca="1">IF($AF450="",SUMIFS('Growth rates'!U$4:U$922,'Growth rates'!$B$4:$B$922,Demands_tra!$A450,'Growth rates'!$C$4:$C$922,$AE450),SUMIFS('Growth rates'!U$4:U$922,'Growth rates'!$B$4:$B$922,Demands_tra!$A450,'Growth rates'!$C$4:$C$922,$AF450))</f>
        <v>0</v>
      </c>
      <c r="AY450" s="6">
        <f ca="1">IF($AF450="",SUMIFS('Growth rates'!V$4:V$922,'Growth rates'!$B$4:$B$922,Demands_tra!$A450,'Growth rates'!$C$4:$C$922,$AE450),SUMIFS('Growth rates'!V$4:V$922,'Growth rates'!$B$4:$B$922,Demands_tra!$A450,'Growth rates'!$C$4:$C$922,$AF450))</f>
        <v>0</v>
      </c>
      <c r="AZ450" s="6">
        <f ca="1">IF($AF450="",SUMIFS('Growth rates'!W$4:W$922,'Growth rates'!$B$4:$B$922,Demands_tra!$A450,'Growth rates'!$C$4:$C$922,$AE450),SUMIFS('Growth rates'!W$4:W$922,'Growth rates'!$B$4:$B$922,Demands_tra!$A450,'Growth rates'!$C$4:$C$922,$AF450))</f>
        <v>0</v>
      </c>
      <c r="BA450" s="6">
        <f ca="1">IF($AF450="",SUMIFS('Growth rates'!X$4:X$922,'Growth rates'!$B$4:$B$922,Demands_tra!$A450,'Growth rates'!$C$4:$C$922,$AE450),SUMIFS('Growth rates'!X$4:X$922,'Growth rates'!$B$4:$B$922,Demands_tra!$A450,'Growth rates'!$C$4:$C$922,$AF450))</f>
        <v>0</v>
      </c>
      <c r="BB450" s="6">
        <f ca="1">IF($AF450="",SUMIFS('Growth rates'!Y$4:Y$922,'Growth rates'!$B$4:$B$922,Demands_tra!$A450,'Growth rates'!$C$4:$C$922,$AE450),SUMIFS('Growth rates'!Y$4:Y$922,'Growth rates'!$B$4:$B$922,Demands_tra!$A450,'Growth rates'!$C$4:$C$922,$AF450))</f>
        <v>0</v>
      </c>
      <c r="BC450" s="6">
        <f ca="1">IF($AF450="",SUMIFS('Growth rates'!Z$4:Z$922,'Growth rates'!$B$4:$B$922,Demands_tra!$A450,'Growth rates'!$C$4:$C$922,$AE450),SUMIFS('Growth rates'!Z$4:Z$922,'Growth rates'!$B$4:$B$922,Demands_tra!$A450,'Growth rates'!$C$4:$C$922,$AF450))</f>
        <v>0</v>
      </c>
      <c r="BD450" s="6">
        <f ca="1">IF($AF450="",SUMIFS('Growth rates'!AA$4:AA$922,'Growth rates'!$B$4:$B$922,Demands_tra!$A450,'Growth rates'!$C$4:$C$922,$AE450),SUMIFS('Growth rates'!AA$4:AA$922,'Growth rates'!$B$4:$B$922,Demands_tra!$A450,'Growth rates'!$C$4:$C$922,$AF450))</f>
        <v>0</v>
      </c>
      <c r="BE450" s="6">
        <f ca="1">IF($AF450="",SUMIFS('Growth rates'!AB$4:AB$922,'Growth rates'!$B$4:$B$922,Demands_tra!$A450,'Growth rates'!$C$4:$C$922,$AE450),SUMIFS('Growth rates'!AB$4:AB$922,'Growth rates'!$B$4:$B$922,Demands_tra!$A450,'Growth rates'!$C$4:$C$922,$AF450))</f>
        <v>0</v>
      </c>
      <c r="BF450" s="6">
        <f ca="1">IF($AF450="",SUMIFS('Growth rates'!AC$4:AC$922,'Growth rates'!$B$4:$B$922,Demands_tra!$A450,'Growth rates'!$C$4:$C$922,$AE450),SUMIFS('Growth rates'!AC$4:AC$922,'Growth rates'!$B$4:$B$922,Demands_tra!$A450,'Growth rates'!$C$4:$C$922,$AF450))</f>
        <v>0</v>
      </c>
      <c r="BH450" t="e">
        <f ca="1">VLOOKUP($C450,'Default drvr and elast'!$A$4:$F$49,MATCH(VLOOKUP(A450,Classification!$B$4:$D$42,3,FALSE),'Default drvr and elast'!$D$3:$F$3,0)+3,FALSE)</f>
        <v>#N/A</v>
      </c>
      <c r="BJ450" s="6">
        <f ca="1">IF($BI450="",SUMIF(Elasticities!$B$5:$B$52,Demands_tra!$BH450,Elasticities!C$5:C$52),SUMIF(Elasticities!$B$5:$B$52,Demands_tra!$BI450,Elasticities!C$5:C$52))</f>
        <v>0</v>
      </c>
      <c r="BK450" s="6">
        <f ca="1">IF($BI450="",SUMIF(Elasticities!$B$5:$B$52,Demands_tra!$BH450,Elasticities!D$5:D$52),SUMIF(Elasticities!$B$5:$B$52,Demands_tra!$BI450,Elasticities!D$5:D$52))</f>
        <v>0</v>
      </c>
      <c r="BL450" s="6">
        <f ca="1">IF($BI450="",SUMIF(Elasticities!$B$5:$B$52,Demands_tra!$BH450,Elasticities!E$5:E$52),SUMIF(Elasticities!$B$5:$B$52,Demands_tra!$BI450,Elasticities!E$5:E$52))</f>
        <v>0</v>
      </c>
      <c r="BM450" s="6">
        <f ca="1">IF($BI450="",SUMIF(Elasticities!$B$5:$B$52,Demands_tra!$BH450,Elasticities!F$5:F$52),SUMIF(Elasticities!$B$5:$B$52,Demands_tra!$BI450,Elasticities!F$5:F$52))</f>
        <v>0</v>
      </c>
      <c r="BN450" s="6">
        <f ca="1">IF($BI450="",SUMIF(Elasticities!$B$5:$B$52,Demands_tra!$BH450,Elasticities!G$5:G$52),SUMIF(Elasticities!$B$5:$B$52,Demands_tra!$BI450,Elasticities!G$5:G$52))</f>
        <v>0</v>
      </c>
      <c r="BO450" s="6">
        <f ca="1">IF($BI450="",SUMIF(Elasticities!$B$5:$B$52,Demands_tra!$BH450,Elasticities!H$5:H$52),SUMIF(Elasticities!$B$5:$B$52,Demands_tra!$BI450,Elasticities!H$5:H$52))</f>
        <v>0</v>
      </c>
      <c r="BP450" s="6">
        <f ca="1">IF($BI450="",SUMIF(Elasticities!$B$5:$B$52,Demands_tra!$BH450,Elasticities!I$5:I$52),SUMIF(Elasticities!$B$5:$B$52,Demands_tra!$BI450,Elasticities!I$5:I$52))</f>
        <v>0</v>
      </c>
      <c r="BQ450" s="6">
        <f ca="1">IF($BI450="",SUMIF(Elasticities!$B$5:$B$52,Demands_tra!$BH450,Elasticities!J$5:J$52),SUMIF(Elasticities!$B$5:$B$52,Demands_tra!$BI450,Elasticities!J$5:J$52))</f>
        <v>0</v>
      </c>
      <c r="BR450" s="6">
        <f ca="1">IF($BI450="",SUMIF(Elasticities!$B$5:$B$52,Demands_tra!$BH450,Elasticities!K$5:K$52),SUMIF(Elasticities!$B$5:$B$52,Demands_tra!$BI450,Elasticities!K$5:K$52))</f>
        <v>0</v>
      </c>
      <c r="BS450" s="6">
        <f ca="1">IF($BI450="",SUMIF(Elasticities!$B$5:$B$52,Demands_tra!$BH450,Elasticities!L$5:L$52),SUMIF(Elasticities!$B$5:$B$52,Demands_tra!$BI450,Elasticities!L$5:L$52))</f>
        <v>0</v>
      </c>
      <c r="BT450" s="6">
        <f ca="1">IF($BI450="",SUMIF(Elasticities!$B$5:$B$52,Demands_tra!$BH450,Elasticities!M$5:M$52),SUMIF(Elasticities!$B$5:$B$52,Demands_tra!$BI450,Elasticities!M$5:M$52))</f>
        <v>0</v>
      </c>
      <c r="BU450" s="6">
        <f ca="1">IF($BI450="",SUMIF(Elasticities!$B$5:$B$52,Demands_tra!$BH450,Elasticities!N$5:N$52),SUMIF(Elasticities!$B$5:$B$52,Demands_tra!$BI450,Elasticities!N$5:N$52))</f>
        <v>0</v>
      </c>
      <c r="BV450" s="6">
        <f ca="1">IF($BI450="",SUMIF(Elasticities!$B$5:$B$52,Demands_tra!$BH450,Elasticities!O$5:O$52),SUMIF(Elasticities!$B$5:$B$52,Demands_tra!$BI450,Elasticities!O$5:O$52))</f>
        <v>0</v>
      </c>
      <c r="BW450" s="6">
        <f ca="1">IF($BI450="",SUMIF(Elasticities!$B$5:$B$52,Demands_tra!$BH450,Elasticities!P$5:P$52),SUMIF(Elasticities!$B$5:$B$52,Demands_tra!$BI450,Elasticities!P$5:P$52))</f>
        <v>0</v>
      </c>
      <c r="BX450" s="6">
        <f ca="1">IF($BI450="",SUMIF(Elasticities!$B$5:$B$52,Demands_tra!$BH450,Elasticities!Q$5:Q$52),SUMIF(Elasticities!$B$5:$B$52,Demands_tra!$BI450,Elasticities!Q$5:Q$52))</f>
        <v>0</v>
      </c>
      <c r="BY450" s="6">
        <f ca="1">IF($BI450="",SUMIF(Elasticities!$B$5:$B$52,Demands_tra!$BH450,Elasticities!R$5:R$52),SUMIF(Elasticities!$B$5:$B$52,Demands_tra!$BI450,Elasticities!R$5:R$52))</f>
        <v>0</v>
      </c>
      <c r="BZ450" s="6">
        <f ca="1">IF($BI450="",SUMIF(Elasticities!$B$5:$B$52,Demands_tra!$BH450,Elasticities!S$5:S$52),SUMIF(Elasticities!$B$5:$B$52,Demands_tra!$BI450,Elasticities!S$5:S$52))</f>
        <v>0</v>
      </c>
      <c r="CA450" s="6">
        <f ca="1">IF($BI450="",SUMIF(Elasticities!$B$5:$B$52,Demands_tra!$BH450,Elasticities!T$5:T$52),SUMIF(Elasticities!$B$5:$B$52,Demands_tra!$BI450,Elasticities!T$5:T$52))</f>
        <v>0</v>
      </c>
      <c r="CB450" s="6">
        <f ca="1">IF($BI450="",SUMIF(Elasticities!$B$5:$B$52,Demands_tra!$BH450,Elasticities!U$5:U$52),SUMIF(Elasticities!$B$5:$B$52,Demands_tra!$BI450,Elasticities!U$5:U$52))</f>
        <v>0</v>
      </c>
      <c r="CC450" s="6">
        <f ca="1">IF($BI450="",SUMIF(Elasticities!$B$5:$B$52,Demands_tra!$BH450,Elasticities!V$5:V$52),SUMIF(Elasticities!$B$5:$B$52,Demands_tra!$BI450,Elasticities!V$5:V$52))</f>
        <v>0</v>
      </c>
      <c r="CD450" s="6">
        <f ca="1">IF($BI450="",SUMIF(Elasticities!$B$5:$B$52,Demands_tra!$BH450,Elasticities!W$5:W$52),SUMIF(Elasticities!$B$5:$B$52,Demands_tra!$BI450,Elasticities!W$5:W$52))</f>
        <v>0</v>
      </c>
      <c r="CE450" s="6">
        <f ca="1">IF($BI450="",SUMIF(Elasticities!$B$5:$B$52,Demands_tra!$BH450,Elasticities!X$5:X$52),SUMIF(Elasticities!$B$5:$B$52,Demands_tra!$BI450,Elasticities!X$5:X$52))</f>
        <v>0</v>
      </c>
      <c r="CF450" s="6">
        <f ca="1">IF($BI450="",SUMIF(Elasticities!$B$5:$B$52,Demands_tra!$BH450,Elasticities!Y$5:Y$52),SUMIF(Elasticities!$B$5:$B$52,Demands_tra!$BI450,Elasticities!Y$5:Y$52))</f>
        <v>0</v>
      </c>
      <c r="CG450" s="6">
        <f ca="1">IF($BI450="",SUMIF(Elasticities!$B$5:$B$52,Demands_tra!$BH450,Elasticities!Z$5:Z$52),SUMIF(Elasticities!$B$5:$B$52,Demands_tra!$BI450,Elasticities!Z$5:Z$52))</f>
        <v>0</v>
      </c>
      <c r="CH450" s="6">
        <f ca="1">IF($BI450="",SUMIF(Elasticities!$B$5:$B$52,Demands_tra!$BH450,Elasticities!AA$5:AA$52),SUMIF(Elasticities!$B$5:$B$52,Demands_tra!$BI450,Elasticities!AA$5:AA$52))</f>
        <v>0</v>
      </c>
      <c r="CI450" s="6">
        <f ca="1">IF($BI450="",SUMIF(Elasticities!$B$5:$B$52,Demands_tra!$BH450,Elasticities!AB$5:AB$52),SUMIF(Elasticities!$B$5:$B$52,Demands_tra!$BI450,Elasticities!AB$5:AB$52))</f>
        <v>0</v>
      </c>
    </row>
    <row r="451" spans="1:87">
      <c r="A451" t="str">
        <f>IF(BYDem_tra!B450="","\I:",BYDem_tra!B450)</f>
        <v>\I:</v>
      </c>
      <c r="B451">
        <f>BYDem_tra!E450</f>
        <v>0</v>
      </c>
      <c r="C451">
        <f t="shared" si="272"/>
        <v>0</v>
      </c>
      <c r="D451" s="3">
        <f>SUMIFS(BYDem_tra!$M$2:$M$2000,BYDem_tra!$B$2:$B$2000,Demands_tra!$A451,BYDem_tra!$E$2:$E$2000,Demands_tra!$B451)</f>
        <v>0</v>
      </c>
      <c r="E451" s="3" t="e">
        <f ca="1" t="shared" si="273"/>
        <v>#DIV/0!</v>
      </c>
      <c r="F451" s="3" t="e">
        <f ca="1" t="shared" si="274"/>
        <v>#DIV/0!</v>
      </c>
      <c r="G451" s="3" t="e">
        <f ca="1" t="shared" si="275"/>
        <v>#DIV/0!</v>
      </c>
      <c r="H451" s="3" t="e">
        <f ca="1" t="shared" si="276"/>
        <v>#DIV/0!</v>
      </c>
      <c r="I451" s="3" t="e">
        <f ca="1" t="shared" si="277"/>
        <v>#DIV/0!</v>
      </c>
      <c r="J451" s="3" t="e">
        <f ca="1" t="shared" si="278"/>
        <v>#DIV/0!</v>
      </c>
      <c r="K451" s="3" t="e">
        <f ca="1" t="shared" si="279"/>
        <v>#DIV/0!</v>
      </c>
      <c r="L451" s="3" t="e">
        <f ca="1" t="shared" si="280"/>
        <v>#DIV/0!</v>
      </c>
      <c r="M451" s="3" t="e">
        <f ca="1" t="shared" si="281"/>
        <v>#DIV/0!</v>
      </c>
      <c r="N451" s="3" t="e">
        <f ca="1" t="shared" si="282"/>
        <v>#DIV/0!</v>
      </c>
      <c r="O451" s="3" t="e">
        <f ca="1" t="shared" si="283"/>
        <v>#DIV/0!</v>
      </c>
      <c r="P451" s="3" t="e">
        <f ca="1" t="shared" si="284"/>
        <v>#DIV/0!</v>
      </c>
      <c r="Q451" s="3" t="e">
        <f ca="1" t="shared" si="285"/>
        <v>#DIV/0!</v>
      </c>
      <c r="R451" s="3" t="e">
        <f ca="1" t="shared" si="286"/>
        <v>#DIV/0!</v>
      </c>
      <c r="S451" s="3" t="e">
        <f ca="1" t="shared" si="287"/>
        <v>#DIV/0!</v>
      </c>
      <c r="T451" s="3" t="e">
        <f ca="1" t="shared" si="288"/>
        <v>#DIV/0!</v>
      </c>
      <c r="U451" s="3" t="e">
        <f ca="1" t="shared" si="289"/>
        <v>#DIV/0!</v>
      </c>
      <c r="V451" s="3" t="e">
        <f ca="1" t="shared" si="290"/>
        <v>#DIV/0!</v>
      </c>
      <c r="W451" s="3" t="e">
        <f ca="1" t="shared" si="291"/>
        <v>#DIV/0!</v>
      </c>
      <c r="X451" s="3" t="e">
        <f ca="1" t="shared" si="292"/>
        <v>#DIV/0!</v>
      </c>
      <c r="Y451" s="3" t="e">
        <f ca="1" t="shared" si="293"/>
        <v>#DIV/0!</v>
      </c>
      <c r="Z451" s="3" t="e">
        <f ca="1" t="shared" si="294"/>
        <v>#DIV/0!</v>
      </c>
      <c r="AA451" s="3" t="e">
        <f ca="1" t="shared" si="295"/>
        <v>#DIV/0!</v>
      </c>
      <c r="AB451" s="3" t="e">
        <f ca="1" t="shared" si="296"/>
        <v>#DIV/0!</v>
      </c>
      <c r="AC451" s="3" t="e">
        <f ca="1" t="shared" si="297"/>
        <v>#DIV/0!</v>
      </c>
      <c r="AE451" s="4" t="e">
        <f ca="1">VLOOKUP($C451,'Default drvr and elast'!$A$4:$C$49,MATCH(VLOOKUP(A451,Classification!$B$4:$D$99,2,FALSE),'Default drvr and elast'!$A$3:$C$3,0),FALSE)</f>
        <v>#N/A</v>
      </c>
      <c r="AF451" s="4"/>
      <c r="AG451" s="6">
        <f ca="1">IF($AF451="",SUMIFS('Growth rates'!D$4:D$922,'Growth rates'!$B$4:$B$922,Demands_tra!$A451,'Growth rates'!$C$4:$C$922,$AE451),SUMIFS('Growth rates'!D$4:D$922,'Growth rates'!$B$4:$B$922,Demands_tra!$A451,'Growth rates'!$C$4:$C$922,$AF451))</f>
        <v>0</v>
      </c>
      <c r="AH451" s="6">
        <f ca="1">IF($AF451="",SUMIFS('Growth rates'!E$4:E$922,'Growth rates'!$B$4:$B$922,Demands_tra!$A451,'Growth rates'!$C$4:$C$922,$AE451),SUMIFS('Growth rates'!E$4:E$922,'Growth rates'!$B$4:$B$922,Demands_tra!$A451,'Growth rates'!$C$4:$C$922,$AF451))</f>
        <v>0</v>
      </c>
      <c r="AI451" s="6">
        <f ca="1">IF($AF451="",SUMIFS('Growth rates'!F$4:F$922,'Growth rates'!$B$4:$B$922,Demands_tra!$A451,'Growth rates'!$C$4:$C$922,$AE451),SUMIFS('Growth rates'!F$4:F$922,'Growth rates'!$B$4:$B$922,Demands_tra!$A451,'Growth rates'!$C$4:$C$922,$AF451))</f>
        <v>0</v>
      </c>
      <c r="AJ451" s="6">
        <f ca="1">IF($AF451="",SUMIFS('Growth rates'!G$4:G$922,'Growth rates'!$B$4:$B$922,Demands_tra!$A451,'Growth rates'!$C$4:$C$922,$AE451),SUMIFS('Growth rates'!G$4:G$922,'Growth rates'!$B$4:$B$922,Demands_tra!$A451,'Growth rates'!$C$4:$C$922,$AF451))</f>
        <v>0</v>
      </c>
      <c r="AK451" s="6">
        <f ca="1">IF($AF451="",SUMIFS('Growth rates'!H$4:H$922,'Growth rates'!$B$4:$B$922,Demands_tra!$A451,'Growth rates'!$C$4:$C$922,$AE451),SUMIFS('Growth rates'!H$4:H$922,'Growth rates'!$B$4:$B$922,Demands_tra!$A451,'Growth rates'!$C$4:$C$922,$AF451))</f>
        <v>0</v>
      </c>
      <c r="AL451" s="6">
        <f ca="1">IF($AF451="",SUMIFS('Growth rates'!I$4:I$922,'Growth rates'!$B$4:$B$922,Demands_tra!$A451,'Growth rates'!$C$4:$C$922,$AE451),SUMIFS('Growth rates'!I$4:I$922,'Growth rates'!$B$4:$B$922,Demands_tra!$A451,'Growth rates'!$C$4:$C$922,$AF451))</f>
        <v>0</v>
      </c>
      <c r="AM451" s="6">
        <f ca="1">IF($AF451="",SUMIFS('Growth rates'!J$4:J$922,'Growth rates'!$B$4:$B$922,Demands_tra!$A451,'Growth rates'!$C$4:$C$922,$AE451),SUMIFS('Growth rates'!J$4:J$922,'Growth rates'!$B$4:$B$922,Demands_tra!$A451,'Growth rates'!$C$4:$C$922,$AF451))</f>
        <v>0</v>
      </c>
      <c r="AN451" s="6">
        <f ca="1">IF($AF451="",SUMIFS('Growth rates'!K$4:K$922,'Growth rates'!$B$4:$B$922,Demands_tra!$A451,'Growth rates'!$C$4:$C$922,$AE451),SUMIFS('Growth rates'!K$4:K$922,'Growth rates'!$B$4:$B$922,Demands_tra!$A451,'Growth rates'!$C$4:$C$922,$AF451))</f>
        <v>0</v>
      </c>
      <c r="AO451" s="6">
        <f ca="1">IF($AF451="",SUMIFS('Growth rates'!L$4:L$922,'Growth rates'!$B$4:$B$922,Demands_tra!$A451,'Growth rates'!$C$4:$C$922,$AE451),SUMIFS('Growth rates'!L$4:L$922,'Growth rates'!$B$4:$B$922,Demands_tra!$A451,'Growth rates'!$C$4:$C$922,$AF451))</f>
        <v>0</v>
      </c>
      <c r="AP451" s="6">
        <f ca="1">IF($AF451="",SUMIFS('Growth rates'!M$4:M$922,'Growth rates'!$B$4:$B$922,Demands_tra!$A451,'Growth rates'!$C$4:$C$922,$AE451),SUMIFS('Growth rates'!M$4:M$922,'Growth rates'!$B$4:$B$922,Demands_tra!$A451,'Growth rates'!$C$4:$C$922,$AF451))</f>
        <v>0</v>
      </c>
      <c r="AQ451" s="6">
        <f ca="1">IF($AF451="",SUMIFS('Growth rates'!N$4:N$922,'Growth rates'!$B$4:$B$922,Demands_tra!$A451,'Growth rates'!$C$4:$C$922,$AE451),SUMIFS('Growth rates'!N$4:N$922,'Growth rates'!$B$4:$B$922,Demands_tra!$A451,'Growth rates'!$C$4:$C$922,$AF451))</f>
        <v>0</v>
      </c>
      <c r="AR451" s="6">
        <f ca="1">IF($AF451="",SUMIFS('Growth rates'!O$4:O$922,'Growth rates'!$B$4:$B$922,Demands_tra!$A451,'Growth rates'!$C$4:$C$922,$AE451),SUMIFS('Growth rates'!O$4:O$922,'Growth rates'!$B$4:$B$922,Demands_tra!$A451,'Growth rates'!$C$4:$C$922,$AF451))</f>
        <v>0</v>
      </c>
      <c r="AS451" s="6">
        <f ca="1">IF($AF451="",SUMIFS('Growth rates'!P$4:P$922,'Growth rates'!$B$4:$B$922,Demands_tra!$A451,'Growth rates'!$C$4:$C$922,$AE451),SUMIFS('Growth rates'!P$4:P$922,'Growth rates'!$B$4:$B$922,Demands_tra!$A451,'Growth rates'!$C$4:$C$922,$AF451))</f>
        <v>0</v>
      </c>
      <c r="AT451" s="6">
        <f ca="1">IF($AF451="",SUMIFS('Growth rates'!Q$4:Q$922,'Growth rates'!$B$4:$B$922,Demands_tra!$A451,'Growth rates'!$C$4:$C$922,$AE451),SUMIFS('Growth rates'!Q$4:Q$922,'Growth rates'!$B$4:$B$922,Demands_tra!$A451,'Growth rates'!$C$4:$C$922,$AF451))</f>
        <v>0</v>
      </c>
      <c r="AU451" s="6">
        <f ca="1">IF($AF451="",SUMIFS('Growth rates'!R$4:R$922,'Growth rates'!$B$4:$B$922,Demands_tra!$A451,'Growth rates'!$C$4:$C$922,$AE451),SUMIFS('Growth rates'!R$4:R$922,'Growth rates'!$B$4:$B$922,Demands_tra!$A451,'Growth rates'!$C$4:$C$922,$AF451))</f>
        <v>0</v>
      </c>
      <c r="AV451" s="6">
        <f ca="1">IF($AF451="",SUMIFS('Growth rates'!S$4:S$922,'Growth rates'!$B$4:$B$922,Demands_tra!$A451,'Growth rates'!$C$4:$C$922,$AE451),SUMIFS('Growth rates'!S$4:S$922,'Growth rates'!$B$4:$B$922,Demands_tra!$A451,'Growth rates'!$C$4:$C$922,$AF451))</f>
        <v>0</v>
      </c>
      <c r="AW451" s="6">
        <f ca="1">IF($AF451="",SUMIFS('Growth rates'!T$4:T$922,'Growth rates'!$B$4:$B$922,Demands_tra!$A451,'Growth rates'!$C$4:$C$922,$AE451),SUMIFS('Growth rates'!T$4:T$922,'Growth rates'!$B$4:$B$922,Demands_tra!$A451,'Growth rates'!$C$4:$C$922,$AF451))</f>
        <v>0</v>
      </c>
      <c r="AX451" s="6">
        <f ca="1">IF($AF451="",SUMIFS('Growth rates'!U$4:U$922,'Growth rates'!$B$4:$B$922,Demands_tra!$A451,'Growth rates'!$C$4:$C$922,$AE451),SUMIFS('Growth rates'!U$4:U$922,'Growth rates'!$B$4:$B$922,Demands_tra!$A451,'Growth rates'!$C$4:$C$922,$AF451))</f>
        <v>0</v>
      </c>
      <c r="AY451" s="6">
        <f ca="1">IF($AF451="",SUMIFS('Growth rates'!V$4:V$922,'Growth rates'!$B$4:$B$922,Demands_tra!$A451,'Growth rates'!$C$4:$C$922,$AE451),SUMIFS('Growth rates'!V$4:V$922,'Growth rates'!$B$4:$B$922,Demands_tra!$A451,'Growth rates'!$C$4:$C$922,$AF451))</f>
        <v>0</v>
      </c>
      <c r="AZ451" s="6">
        <f ca="1">IF($AF451="",SUMIFS('Growth rates'!W$4:W$922,'Growth rates'!$B$4:$B$922,Demands_tra!$A451,'Growth rates'!$C$4:$C$922,$AE451),SUMIFS('Growth rates'!W$4:W$922,'Growth rates'!$B$4:$B$922,Demands_tra!$A451,'Growth rates'!$C$4:$C$922,$AF451))</f>
        <v>0</v>
      </c>
      <c r="BA451" s="6">
        <f ca="1">IF($AF451="",SUMIFS('Growth rates'!X$4:X$922,'Growth rates'!$B$4:$B$922,Demands_tra!$A451,'Growth rates'!$C$4:$C$922,$AE451),SUMIFS('Growth rates'!X$4:X$922,'Growth rates'!$B$4:$B$922,Demands_tra!$A451,'Growth rates'!$C$4:$C$922,$AF451))</f>
        <v>0</v>
      </c>
      <c r="BB451" s="6">
        <f ca="1">IF($AF451="",SUMIFS('Growth rates'!Y$4:Y$922,'Growth rates'!$B$4:$B$922,Demands_tra!$A451,'Growth rates'!$C$4:$C$922,$AE451),SUMIFS('Growth rates'!Y$4:Y$922,'Growth rates'!$B$4:$B$922,Demands_tra!$A451,'Growth rates'!$C$4:$C$922,$AF451))</f>
        <v>0</v>
      </c>
      <c r="BC451" s="6">
        <f ca="1">IF($AF451="",SUMIFS('Growth rates'!Z$4:Z$922,'Growth rates'!$B$4:$B$922,Demands_tra!$A451,'Growth rates'!$C$4:$C$922,$AE451),SUMIFS('Growth rates'!Z$4:Z$922,'Growth rates'!$B$4:$B$922,Demands_tra!$A451,'Growth rates'!$C$4:$C$922,$AF451))</f>
        <v>0</v>
      </c>
      <c r="BD451" s="6">
        <f ca="1">IF($AF451="",SUMIFS('Growth rates'!AA$4:AA$922,'Growth rates'!$B$4:$B$922,Demands_tra!$A451,'Growth rates'!$C$4:$C$922,$AE451),SUMIFS('Growth rates'!AA$4:AA$922,'Growth rates'!$B$4:$B$922,Demands_tra!$A451,'Growth rates'!$C$4:$C$922,$AF451))</f>
        <v>0</v>
      </c>
      <c r="BE451" s="6">
        <f ca="1">IF($AF451="",SUMIFS('Growth rates'!AB$4:AB$922,'Growth rates'!$B$4:$B$922,Demands_tra!$A451,'Growth rates'!$C$4:$C$922,$AE451),SUMIFS('Growth rates'!AB$4:AB$922,'Growth rates'!$B$4:$B$922,Demands_tra!$A451,'Growth rates'!$C$4:$C$922,$AF451))</f>
        <v>0</v>
      </c>
      <c r="BF451" s="6">
        <f ca="1">IF($AF451="",SUMIFS('Growth rates'!AC$4:AC$922,'Growth rates'!$B$4:$B$922,Demands_tra!$A451,'Growth rates'!$C$4:$C$922,$AE451),SUMIFS('Growth rates'!AC$4:AC$922,'Growth rates'!$B$4:$B$922,Demands_tra!$A451,'Growth rates'!$C$4:$C$922,$AF451))</f>
        <v>0</v>
      </c>
      <c r="BH451" t="e">
        <f ca="1">VLOOKUP($C451,'Default drvr and elast'!$A$4:$F$49,MATCH(VLOOKUP(A451,Classification!$B$4:$D$42,3,FALSE),'Default drvr and elast'!$D$3:$F$3,0)+3,FALSE)</f>
        <v>#N/A</v>
      </c>
      <c r="BJ451" s="6">
        <f ca="1">IF($BI451="",SUMIF(Elasticities!$B$5:$B$52,Demands_tra!$BH451,Elasticities!C$5:C$52),SUMIF(Elasticities!$B$5:$B$52,Demands_tra!$BI451,Elasticities!C$5:C$52))</f>
        <v>0</v>
      </c>
      <c r="BK451" s="6">
        <f ca="1">IF($BI451="",SUMIF(Elasticities!$B$5:$B$52,Demands_tra!$BH451,Elasticities!D$5:D$52),SUMIF(Elasticities!$B$5:$B$52,Demands_tra!$BI451,Elasticities!D$5:D$52))</f>
        <v>0</v>
      </c>
      <c r="BL451" s="6">
        <f ca="1">IF($BI451="",SUMIF(Elasticities!$B$5:$B$52,Demands_tra!$BH451,Elasticities!E$5:E$52),SUMIF(Elasticities!$B$5:$B$52,Demands_tra!$BI451,Elasticities!E$5:E$52))</f>
        <v>0</v>
      </c>
      <c r="BM451" s="6">
        <f ca="1">IF($BI451="",SUMIF(Elasticities!$B$5:$B$52,Demands_tra!$BH451,Elasticities!F$5:F$52),SUMIF(Elasticities!$B$5:$B$52,Demands_tra!$BI451,Elasticities!F$5:F$52))</f>
        <v>0</v>
      </c>
      <c r="BN451" s="6">
        <f ca="1">IF($BI451="",SUMIF(Elasticities!$B$5:$B$52,Demands_tra!$BH451,Elasticities!G$5:G$52),SUMIF(Elasticities!$B$5:$B$52,Demands_tra!$BI451,Elasticities!G$5:G$52))</f>
        <v>0</v>
      </c>
      <c r="BO451" s="6">
        <f ca="1">IF($BI451="",SUMIF(Elasticities!$B$5:$B$52,Demands_tra!$BH451,Elasticities!H$5:H$52),SUMIF(Elasticities!$B$5:$B$52,Demands_tra!$BI451,Elasticities!H$5:H$52))</f>
        <v>0</v>
      </c>
      <c r="BP451" s="6">
        <f ca="1">IF($BI451="",SUMIF(Elasticities!$B$5:$B$52,Demands_tra!$BH451,Elasticities!I$5:I$52),SUMIF(Elasticities!$B$5:$B$52,Demands_tra!$BI451,Elasticities!I$5:I$52))</f>
        <v>0</v>
      </c>
      <c r="BQ451" s="6">
        <f ca="1">IF($BI451="",SUMIF(Elasticities!$B$5:$B$52,Demands_tra!$BH451,Elasticities!J$5:J$52),SUMIF(Elasticities!$B$5:$B$52,Demands_tra!$BI451,Elasticities!J$5:J$52))</f>
        <v>0</v>
      </c>
      <c r="BR451" s="6">
        <f ca="1">IF($BI451="",SUMIF(Elasticities!$B$5:$B$52,Demands_tra!$BH451,Elasticities!K$5:K$52),SUMIF(Elasticities!$B$5:$B$52,Demands_tra!$BI451,Elasticities!K$5:K$52))</f>
        <v>0</v>
      </c>
      <c r="BS451" s="6">
        <f ca="1">IF($BI451="",SUMIF(Elasticities!$B$5:$B$52,Demands_tra!$BH451,Elasticities!L$5:L$52),SUMIF(Elasticities!$B$5:$B$52,Demands_tra!$BI451,Elasticities!L$5:L$52))</f>
        <v>0</v>
      </c>
      <c r="BT451" s="6">
        <f ca="1">IF($BI451="",SUMIF(Elasticities!$B$5:$B$52,Demands_tra!$BH451,Elasticities!M$5:M$52),SUMIF(Elasticities!$B$5:$B$52,Demands_tra!$BI451,Elasticities!M$5:M$52))</f>
        <v>0</v>
      </c>
      <c r="BU451" s="6">
        <f ca="1">IF($BI451="",SUMIF(Elasticities!$B$5:$B$52,Demands_tra!$BH451,Elasticities!N$5:N$52),SUMIF(Elasticities!$B$5:$B$52,Demands_tra!$BI451,Elasticities!N$5:N$52))</f>
        <v>0</v>
      </c>
      <c r="BV451" s="6">
        <f ca="1">IF($BI451="",SUMIF(Elasticities!$B$5:$B$52,Demands_tra!$BH451,Elasticities!O$5:O$52),SUMIF(Elasticities!$B$5:$B$52,Demands_tra!$BI451,Elasticities!O$5:O$52))</f>
        <v>0</v>
      </c>
      <c r="BW451" s="6">
        <f ca="1">IF($BI451="",SUMIF(Elasticities!$B$5:$B$52,Demands_tra!$BH451,Elasticities!P$5:P$52),SUMIF(Elasticities!$B$5:$B$52,Demands_tra!$BI451,Elasticities!P$5:P$52))</f>
        <v>0</v>
      </c>
      <c r="BX451" s="6">
        <f ca="1">IF($BI451="",SUMIF(Elasticities!$B$5:$B$52,Demands_tra!$BH451,Elasticities!Q$5:Q$52),SUMIF(Elasticities!$B$5:$B$52,Demands_tra!$BI451,Elasticities!Q$5:Q$52))</f>
        <v>0</v>
      </c>
      <c r="BY451" s="6">
        <f ca="1">IF($BI451="",SUMIF(Elasticities!$B$5:$B$52,Demands_tra!$BH451,Elasticities!R$5:R$52),SUMIF(Elasticities!$B$5:$B$52,Demands_tra!$BI451,Elasticities!R$5:R$52))</f>
        <v>0</v>
      </c>
      <c r="BZ451" s="6">
        <f ca="1">IF($BI451="",SUMIF(Elasticities!$B$5:$B$52,Demands_tra!$BH451,Elasticities!S$5:S$52),SUMIF(Elasticities!$B$5:$B$52,Demands_tra!$BI451,Elasticities!S$5:S$52))</f>
        <v>0</v>
      </c>
      <c r="CA451" s="6">
        <f ca="1">IF($BI451="",SUMIF(Elasticities!$B$5:$B$52,Demands_tra!$BH451,Elasticities!T$5:T$52),SUMIF(Elasticities!$B$5:$B$52,Demands_tra!$BI451,Elasticities!T$5:T$52))</f>
        <v>0</v>
      </c>
      <c r="CB451" s="6">
        <f ca="1">IF($BI451="",SUMIF(Elasticities!$B$5:$B$52,Demands_tra!$BH451,Elasticities!U$5:U$52),SUMIF(Elasticities!$B$5:$B$52,Demands_tra!$BI451,Elasticities!U$5:U$52))</f>
        <v>0</v>
      </c>
      <c r="CC451" s="6">
        <f ca="1">IF($BI451="",SUMIF(Elasticities!$B$5:$B$52,Demands_tra!$BH451,Elasticities!V$5:V$52),SUMIF(Elasticities!$B$5:$B$52,Demands_tra!$BI451,Elasticities!V$5:V$52))</f>
        <v>0</v>
      </c>
      <c r="CD451" s="6">
        <f ca="1">IF($BI451="",SUMIF(Elasticities!$B$5:$B$52,Demands_tra!$BH451,Elasticities!W$5:W$52),SUMIF(Elasticities!$B$5:$B$52,Demands_tra!$BI451,Elasticities!W$5:W$52))</f>
        <v>0</v>
      </c>
      <c r="CE451" s="6">
        <f ca="1">IF($BI451="",SUMIF(Elasticities!$B$5:$B$52,Demands_tra!$BH451,Elasticities!X$5:X$52),SUMIF(Elasticities!$B$5:$B$52,Demands_tra!$BI451,Elasticities!X$5:X$52))</f>
        <v>0</v>
      </c>
      <c r="CF451" s="6">
        <f ca="1">IF($BI451="",SUMIF(Elasticities!$B$5:$B$52,Demands_tra!$BH451,Elasticities!Y$5:Y$52),SUMIF(Elasticities!$B$5:$B$52,Demands_tra!$BI451,Elasticities!Y$5:Y$52))</f>
        <v>0</v>
      </c>
      <c r="CG451" s="6">
        <f ca="1">IF($BI451="",SUMIF(Elasticities!$B$5:$B$52,Demands_tra!$BH451,Elasticities!Z$5:Z$52),SUMIF(Elasticities!$B$5:$B$52,Demands_tra!$BI451,Elasticities!Z$5:Z$52))</f>
        <v>0</v>
      </c>
      <c r="CH451" s="6">
        <f ca="1">IF($BI451="",SUMIF(Elasticities!$B$5:$B$52,Demands_tra!$BH451,Elasticities!AA$5:AA$52),SUMIF(Elasticities!$B$5:$B$52,Demands_tra!$BI451,Elasticities!AA$5:AA$52))</f>
        <v>0</v>
      </c>
      <c r="CI451" s="6">
        <f ca="1">IF($BI451="",SUMIF(Elasticities!$B$5:$B$52,Demands_tra!$BH451,Elasticities!AB$5:AB$52),SUMIF(Elasticities!$B$5:$B$52,Demands_tra!$BI451,Elasticities!AB$5:AB$52))</f>
        <v>0</v>
      </c>
    </row>
    <row r="452" spans="1:87">
      <c r="A452" t="str">
        <f>IF(BYDem_tra!B451="","\I:",BYDem_tra!B451)</f>
        <v>\I:</v>
      </c>
      <c r="B452">
        <f>BYDem_tra!E451</f>
        <v>0</v>
      </c>
      <c r="C452">
        <f t="shared" si="272"/>
        <v>0</v>
      </c>
      <c r="D452" s="3">
        <f>SUMIFS(BYDem_tra!$M$2:$M$2000,BYDem_tra!$B$2:$B$2000,Demands_tra!$A452,BYDem_tra!$E$2:$E$2000,Demands_tra!$B452)</f>
        <v>0</v>
      </c>
      <c r="E452" s="3" t="e">
        <f ca="1" t="shared" si="273"/>
        <v>#DIV/0!</v>
      </c>
      <c r="F452" s="3" t="e">
        <f ca="1" t="shared" si="274"/>
        <v>#DIV/0!</v>
      </c>
      <c r="G452" s="3" t="e">
        <f ca="1" t="shared" si="275"/>
        <v>#DIV/0!</v>
      </c>
      <c r="H452" s="3" t="e">
        <f ca="1" t="shared" si="276"/>
        <v>#DIV/0!</v>
      </c>
      <c r="I452" s="3" t="e">
        <f ca="1" t="shared" si="277"/>
        <v>#DIV/0!</v>
      </c>
      <c r="J452" s="3" t="e">
        <f ca="1" t="shared" si="278"/>
        <v>#DIV/0!</v>
      </c>
      <c r="K452" s="3" t="e">
        <f ca="1" t="shared" si="279"/>
        <v>#DIV/0!</v>
      </c>
      <c r="L452" s="3" t="e">
        <f ca="1" t="shared" si="280"/>
        <v>#DIV/0!</v>
      </c>
      <c r="M452" s="3" t="e">
        <f ca="1" t="shared" si="281"/>
        <v>#DIV/0!</v>
      </c>
      <c r="N452" s="3" t="e">
        <f ca="1" t="shared" si="282"/>
        <v>#DIV/0!</v>
      </c>
      <c r="O452" s="3" t="e">
        <f ca="1" t="shared" si="283"/>
        <v>#DIV/0!</v>
      </c>
      <c r="P452" s="3" t="e">
        <f ca="1" t="shared" si="284"/>
        <v>#DIV/0!</v>
      </c>
      <c r="Q452" s="3" t="e">
        <f ca="1" t="shared" si="285"/>
        <v>#DIV/0!</v>
      </c>
      <c r="R452" s="3" t="e">
        <f ca="1" t="shared" si="286"/>
        <v>#DIV/0!</v>
      </c>
      <c r="S452" s="3" t="e">
        <f ca="1" t="shared" si="287"/>
        <v>#DIV/0!</v>
      </c>
      <c r="T452" s="3" t="e">
        <f ca="1" t="shared" si="288"/>
        <v>#DIV/0!</v>
      </c>
      <c r="U452" s="3" t="e">
        <f ca="1" t="shared" si="289"/>
        <v>#DIV/0!</v>
      </c>
      <c r="V452" s="3" t="e">
        <f ca="1" t="shared" si="290"/>
        <v>#DIV/0!</v>
      </c>
      <c r="W452" s="3" t="e">
        <f ca="1" t="shared" si="291"/>
        <v>#DIV/0!</v>
      </c>
      <c r="X452" s="3" t="e">
        <f ca="1" t="shared" si="292"/>
        <v>#DIV/0!</v>
      </c>
      <c r="Y452" s="3" t="e">
        <f ca="1" t="shared" si="293"/>
        <v>#DIV/0!</v>
      </c>
      <c r="Z452" s="3" t="e">
        <f ca="1" t="shared" si="294"/>
        <v>#DIV/0!</v>
      </c>
      <c r="AA452" s="3" t="e">
        <f ca="1" t="shared" si="295"/>
        <v>#DIV/0!</v>
      </c>
      <c r="AB452" s="3" t="e">
        <f ca="1" t="shared" si="296"/>
        <v>#DIV/0!</v>
      </c>
      <c r="AC452" s="3" t="e">
        <f ca="1" t="shared" si="297"/>
        <v>#DIV/0!</v>
      </c>
      <c r="AE452" s="4" t="e">
        <f ca="1">VLOOKUP($C452,'Default drvr and elast'!$A$4:$C$49,MATCH(VLOOKUP(A452,Classification!$B$4:$D$99,2,FALSE),'Default drvr and elast'!$A$3:$C$3,0),FALSE)</f>
        <v>#N/A</v>
      </c>
      <c r="AF452" s="4"/>
      <c r="AG452" s="6">
        <f ca="1">IF($AF452="",SUMIFS('Growth rates'!D$4:D$922,'Growth rates'!$B$4:$B$922,Demands_tra!$A452,'Growth rates'!$C$4:$C$922,$AE452),SUMIFS('Growth rates'!D$4:D$922,'Growth rates'!$B$4:$B$922,Demands_tra!$A452,'Growth rates'!$C$4:$C$922,$AF452))</f>
        <v>0</v>
      </c>
      <c r="AH452" s="6">
        <f ca="1">IF($AF452="",SUMIFS('Growth rates'!E$4:E$922,'Growth rates'!$B$4:$B$922,Demands_tra!$A452,'Growth rates'!$C$4:$C$922,$AE452),SUMIFS('Growth rates'!E$4:E$922,'Growth rates'!$B$4:$B$922,Demands_tra!$A452,'Growth rates'!$C$4:$C$922,$AF452))</f>
        <v>0</v>
      </c>
      <c r="AI452" s="6">
        <f ca="1">IF($AF452="",SUMIFS('Growth rates'!F$4:F$922,'Growth rates'!$B$4:$B$922,Demands_tra!$A452,'Growth rates'!$C$4:$C$922,$AE452),SUMIFS('Growth rates'!F$4:F$922,'Growth rates'!$B$4:$B$922,Demands_tra!$A452,'Growth rates'!$C$4:$C$922,$AF452))</f>
        <v>0</v>
      </c>
      <c r="AJ452" s="6">
        <f ca="1">IF($AF452="",SUMIFS('Growth rates'!G$4:G$922,'Growth rates'!$B$4:$B$922,Demands_tra!$A452,'Growth rates'!$C$4:$C$922,$AE452),SUMIFS('Growth rates'!G$4:G$922,'Growth rates'!$B$4:$B$922,Demands_tra!$A452,'Growth rates'!$C$4:$C$922,$AF452))</f>
        <v>0</v>
      </c>
      <c r="AK452" s="6">
        <f ca="1">IF($AF452="",SUMIFS('Growth rates'!H$4:H$922,'Growth rates'!$B$4:$B$922,Demands_tra!$A452,'Growth rates'!$C$4:$C$922,$AE452),SUMIFS('Growth rates'!H$4:H$922,'Growth rates'!$B$4:$B$922,Demands_tra!$A452,'Growth rates'!$C$4:$C$922,$AF452))</f>
        <v>0</v>
      </c>
      <c r="AL452" s="6">
        <f ca="1">IF($AF452="",SUMIFS('Growth rates'!I$4:I$922,'Growth rates'!$B$4:$B$922,Demands_tra!$A452,'Growth rates'!$C$4:$C$922,$AE452),SUMIFS('Growth rates'!I$4:I$922,'Growth rates'!$B$4:$B$922,Demands_tra!$A452,'Growth rates'!$C$4:$C$922,$AF452))</f>
        <v>0</v>
      </c>
      <c r="AM452" s="6">
        <f ca="1">IF($AF452="",SUMIFS('Growth rates'!J$4:J$922,'Growth rates'!$B$4:$B$922,Demands_tra!$A452,'Growth rates'!$C$4:$C$922,$AE452),SUMIFS('Growth rates'!J$4:J$922,'Growth rates'!$B$4:$B$922,Demands_tra!$A452,'Growth rates'!$C$4:$C$922,$AF452))</f>
        <v>0</v>
      </c>
      <c r="AN452" s="6">
        <f ca="1">IF($AF452="",SUMIFS('Growth rates'!K$4:K$922,'Growth rates'!$B$4:$B$922,Demands_tra!$A452,'Growth rates'!$C$4:$C$922,$AE452),SUMIFS('Growth rates'!K$4:K$922,'Growth rates'!$B$4:$B$922,Demands_tra!$A452,'Growth rates'!$C$4:$C$922,$AF452))</f>
        <v>0</v>
      </c>
      <c r="AO452" s="6">
        <f ca="1">IF($AF452="",SUMIFS('Growth rates'!L$4:L$922,'Growth rates'!$B$4:$B$922,Demands_tra!$A452,'Growth rates'!$C$4:$C$922,$AE452),SUMIFS('Growth rates'!L$4:L$922,'Growth rates'!$B$4:$B$922,Demands_tra!$A452,'Growth rates'!$C$4:$C$922,$AF452))</f>
        <v>0</v>
      </c>
      <c r="AP452" s="6">
        <f ca="1">IF($AF452="",SUMIFS('Growth rates'!M$4:M$922,'Growth rates'!$B$4:$B$922,Demands_tra!$A452,'Growth rates'!$C$4:$C$922,$AE452),SUMIFS('Growth rates'!M$4:M$922,'Growth rates'!$B$4:$B$922,Demands_tra!$A452,'Growth rates'!$C$4:$C$922,$AF452))</f>
        <v>0</v>
      </c>
      <c r="AQ452" s="6">
        <f ca="1">IF($AF452="",SUMIFS('Growth rates'!N$4:N$922,'Growth rates'!$B$4:$B$922,Demands_tra!$A452,'Growth rates'!$C$4:$C$922,$AE452),SUMIFS('Growth rates'!N$4:N$922,'Growth rates'!$B$4:$B$922,Demands_tra!$A452,'Growth rates'!$C$4:$C$922,$AF452))</f>
        <v>0</v>
      </c>
      <c r="AR452" s="6">
        <f ca="1">IF($AF452="",SUMIFS('Growth rates'!O$4:O$922,'Growth rates'!$B$4:$B$922,Demands_tra!$A452,'Growth rates'!$C$4:$C$922,$AE452),SUMIFS('Growth rates'!O$4:O$922,'Growth rates'!$B$4:$B$922,Demands_tra!$A452,'Growth rates'!$C$4:$C$922,$AF452))</f>
        <v>0</v>
      </c>
      <c r="AS452" s="6">
        <f ca="1">IF($AF452="",SUMIFS('Growth rates'!P$4:P$922,'Growth rates'!$B$4:$B$922,Demands_tra!$A452,'Growth rates'!$C$4:$C$922,$AE452),SUMIFS('Growth rates'!P$4:P$922,'Growth rates'!$B$4:$B$922,Demands_tra!$A452,'Growth rates'!$C$4:$C$922,$AF452))</f>
        <v>0</v>
      </c>
      <c r="AT452" s="6">
        <f ca="1">IF($AF452="",SUMIFS('Growth rates'!Q$4:Q$922,'Growth rates'!$B$4:$B$922,Demands_tra!$A452,'Growth rates'!$C$4:$C$922,$AE452),SUMIFS('Growth rates'!Q$4:Q$922,'Growth rates'!$B$4:$B$922,Demands_tra!$A452,'Growth rates'!$C$4:$C$922,$AF452))</f>
        <v>0</v>
      </c>
      <c r="AU452" s="6">
        <f ca="1">IF($AF452="",SUMIFS('Growth rates'!R$4:R$922,'Growth rates'!$B$4:$B$922,Demands_tra!$A452,'Growth rates'!$C$4:$C$922,$AE452),SUMIFS('Growth rates'!R$4:R$922,'Growth rates'!$B$4:$B$922,Demands_tra!$A452,'Growth rates'!$C$4:$C$922,$AF452))</f>
        <v>0</v>
      </c>
      <c r="AV452" s="6">
        <f ca="1">IF($AF452="",SUMIFS('Growth rates'!S$4:S$922,'Growth rates'!$B$4:$B$922,Demands_tra!$A452,'Growth rates'!$C$4:$C$922,$AE452),SUMIFS('Growth rates'!S$4:S$922,'Growth rates'!$B$4:$B$922,Demands_tra!$A452,'Growth rates'!$C$4:$C$922,$AF452))</f>
        <v>0</v>
      </c>
      <c r="AW452" s="6">
        <f ca="1">IF($AF452="",SUMIFS('Growth rates'!T$4:T$922,'Growth rates'!$B$4:$B$922,Demands_tra!$A452,'Growth rates'!$C$4:$C$922,$AE452),SUMIFS('Growth rates'!T$4:T$922,'Growth rates'!$B$4:$B$922,Demands_tra!$A452,'Growth rates'!$C$4:$C$922,$AF452))</f>
        <v>0</v>
      </c>
      <c r="AX452" s="6">
        <f ca="1">IF($AF452="",SUMIFS('Growth rates'!U$4:U$922,'Growth rates'!$B$4:$B$922,Demands_tra!$A452,'Growth rates'!$C$4:$C$922,$AE452),SUMIFS('Growth rates'!U$4:U$922,'Growth rates'!$B$4:$B$922,Demands_tra!$A452,'Growth rates'!$C$4:$C$922,$AF452))</f>
        <v>0</v>
      </c>
      <c r="AY452" s="6">
        <f ca="1">IF($AF452="",SUMIFS('Growth rates'!V$4:V$922,'Growth rates'!$B$4:$B$922,Demands_tra!$A452,'Growth rates'!$C$4:$C$922,$AE452),SUMIFS('Growth rates'!V$4:V$922,'Growth rates'!$B$4:$B$922,Demands_tra!$A452,'Growth rates'!$C$4:$C$922,$AF452))</f>
        <v>0</v>
      </c>
      <c r="AZ452" s="6">
        <f ca="1">IF($AF452="",SUMIFS('Growth rates'!W$4:W$922,'Growth rates'!$B$4:$B$922,Demands_tra!$A452,'Growth rates'!$C$4:$C$922,$AE452),SUMIFS('Growth rates'!W$4:W$922,'Growth rates'!$B$4:$B$922,Demands_tra!$A452,'Growth rates'!$C$4:$C$922,$AF452))</f>
        <v>0</v>
      </c>
      <c r="BA452" s="6">
        <f ca="1">IF($AF452="",SUMIFS('Growth rates'!X$4:X$922,'Growth rates'!$B$4:$B$922,Demands_tra!$A452,'Growth rates'!$C$4:$C$922,$AE452),SUMIFS('Growth rates'!X$4:X$922,'Growth rates'!$B$4:$B$922,Demands_tra!$A452,'Growth rates'!$C$4:$C$922,$AF452))</f>
        <v>0</v>
      </c>
      <c r="BB452" s="6">
        <f ca="1">IF($AF452="",SUMIFS('Growth rates'!Y$4:Y$922,'Growth rates'!$B$4:$B$922,Demands_tra!$A452,'Growth rates'!$C$4:$C$922,$AE452),SUMIFS('Growth rates'!Y$4:Y$922,'Growth rates'!$B$4:$B$922,Demands_tra!$A452,'Growth rates'!$C$4:$C$922,$AF452))</f>
        <v>0</v>
      </c>
      <c r="BC452" s="6">
        <f ca="1">IF($AF452="",SUMIFS('Growth rates'!Z$4:Z$922,'Growth rates'!$B$4:$B$922,Demands_tra!$A452,'Growth rates'!$C$4:$C$922,$AE452),SUMIFS('Growth rates'!Z$4:Z$922,'Growth rates'!$B$4:$B$922,Demands_tra!$A452,'Growth rates'!$C$4:$C$922,$AF452))</f>
        <v>0</v>
      </c>
      <c r="BD452" s="6">
        <f ca="1">IF($AF452="",SUMIFS('Growth rates'!AA$4:AA$922,'Growth rates'!$B$4:$B$922,Demands_tra!$A452,'Growth rates'!$C$4:$C$922,$AE452),SUMIFS('Growth rates'!AA$4:AA$922,'Growth rates'!$B$4:$B$922,Demands_tra!$A452,'Growth rates'!$C$4:$C$922,$AF452))</f>
        <v>0</v>
      </c>
      <c r="BE452" s="6">
        <f ca="1">IF($AF452="",SUMIFS('Growth rates'!AB$4:AB$922,'Growth rates'!$B$4:$B$922,Demands_tra!$A452,'Growth rates'!$C$4:$C$922,$AE452),SUMIFS('Growth rates'!AB$4:AB$922,'Growth rates'!$B$4:$B$922,Demands_tra!$A452,'Growth rates'!$C$4:$C$922,$AF452))</f>
        <v>0</v>
      </c>
      <c r="BF452" s="6">
        <f ca="1">IF($AF452="",SUMIFS('Growth rates'!AC$4:AC$922,'Growth rates'!$B$4:$B$922,Demands_tra!$A452,'Growth rates'!$C$4:$C$922,$AE452),SUMIFS('Growth rates'!AC$4:AC$922,'Growth rates'!$B$4:$B$922,Demands_tra!$A452,'Growth rates'!$C$4:$C$922,$AF452))</f>
        <v>0</v>
      </c>
      <c r="BH452" t="e">
        <f ca="1">VLOOKUP($C452,'Default drvr and elast'!$A$4:$F$49,MATCH(VLOOKUP(A452,Classification!$B$4:$D$42,3,FALSE),'Default drvr and elast'!$D$3:$F$3,0)+3,FALSE)</f>
        <v>#N/A</v>
      </c>
      <c r="BJ452" s="6">
        <f ca="1">IF($BI452="",SUMIF(Elasticities!$B$5:$B$52,Demands_tra!$BH452,Elasticities!C$5:C$52),SUMIF(Elasticities!$B$5:$B$52,Demands_tra!$BI452,Elasticities!C$5:C$52))</f>
        <v>0</v>
      </c>
      <c r="BK452" s="6">
        <f ca="1">IF($BI452="",SUMIF(Elasticities!$B$5:$B$52,Demands_tra!$BH452,Elasticities!D$5:D$52),SUMIF(Elasticities!$B$5:$B$52,Demands_tra!$BI452,Elasticities!D$5:D$52))</f>
        <v>0</v>
      </c>
      <c r="BL452" s="6">
        <f ca="1">IF($BI452="",SUMIF(Elasticities!$B$5:$B$52,Demands_tra!$BH452,Elasticities!E$5:E$52),SUMIF(Elasticities!$B$5:$B$52,Demands_tra!$BI452,Elasticities!E$5:E$52))</f>
        <v>0</v>
      </c>
      <c r="BM452" s="6">
        <f ca="1">IF($BI452="",SUMIF(Elasticities!$B$5:$B$52,Demands_tra!$BH452,Elasticities!F$5:F$52),SUMIF(Elasticities!$B$5:$B$52,Demands_tra!$BI452,Elasticities!F$5:F$52))</f>
        <v>0</v>
      </c>
      <c r="BN452" s="6">
        <f ca="1">IF($BI452="",SUMIF(Elasticities!$B$5:$B$52,Demands_tra!$BH452,Elasticities!G$5:G$52),SUMIF(Elasticities!$B$5:$B$52,Demands_tra!$BI452,Elasticities!G$5:G$52))</f>
        <v>0</v>
      </c>
      <c r="BO452" s="6">
        <f ca="1">IF($BI452="",SUMIF(Elasticities!$B$5:$B$52,Demands_tra!$BH452,Elasticities!H$5:H$52),SUMIF(Elasticities!$B$5:$B$52,Demands_tra!$BI452,Elasticities!H$5:H$52))</f>
        <v>0</v>
      </c>
      <c r="BP452" s="6">
        <f ca="1">IF($BI452="",SUMIF(Elasticities!$B$5:$B$52,Demands_tra!$BH452,Elasticities!I$5:I$52),SUMIF(Elasticities!$B$5:$B$52,Demands_tra!$BI452,Elasticities!I$5:I$52))</f>
        <v>0</v>
      </c>
      <c r="BQ452" s="6">
        <f ca="1">IF($BI452="",SUMIF(Elasticities!$B$5:$B$52,Demands_tra!$BH452,Elasticities!J$5:J$52),SUMIF(Elasticities!$B$5:$B$52,Demands_tra!$BI452,Elasticities!J$5:J$52))</f>
        <v>0</v>
      </c>
      <c r="BR452" s="6">
        <f ca="1">IF($BI452="",SUMIF(Elasticities!$B$5:$B$52,Demands_tra!$BH452,Elasticities!K$5:K$52),SUMIF(Elasticities!$B$5:$B$52,Demands_tra!$BI452,Elasticities!K$5:K$52))</f>
        <v>0</v>
      </c>
      <c r="BS452" s="6">
        <f ca="1">IF($BI452="",SUMIF(Elasticities!$B$5:$B$52,Demands_tra!$BH452,Elasticities!L$5:L$52),SUMIF(Elasticities!$B$5:$B$52,Demands_tra!$BI452,Elasticities!L$5:L$52))</f>
        <v>0</v>
      </c>
      <c r="BT452" s="6">
        <f ca="1">IF($BI452="",SUMIF(Elasticities!$B$5:$B$52,Demands_tra!$BH452,Elasticities!M$5:M$52),SUMIF(Elasticities!$B$5:$B$52,Demands_tra!$BI452,Elasticities!M$5:M$52))</f>
        <v>0</v>
      </c>
      <c r="BU452" s="6">
        <f ca="1">IF($BI452="",SUMIF(Elasticities!$B$5:$B$52,Demands_tra!$BH452,Elasticities!N$5:N$52),SUMIF(Elasticities!$B$5:$B$52,Demands_tra!$BI452,Elasticities!N$5:N$52))</f>
        <v>0</v>
      </c>
      <c r="BV452" s="6">
        <f ca="1">IF($BI452="",SUMIF(Elasticities!$B$5:$B$52,Demands_tra!$BH452,Elasticities!O$5:O$52),SUMIF(Elasticities!$B$5:$B$52,Demands_tra!$BI452,Elasticities!O$5:O$52))</f>
        <v>0</v>
      </c>
      <c r="BW452" s="6">
        <f ca="1">IF($BI452="",SUMIF(Elasticities!$B$5:$B$52,Demands_tra!$BH452,Elasticities!P$5:P$52),SUMIF(Elasticities!$B$5:$B$52,Demands_tra!$BI452,Elasticities!P$5:P$52))</f>
        <v>0</v>
      </c>
      <c r="BX452" s="6">
        <f ca="1">IF($BI452="",SUMIF(Elasticities!$B$5:$B$52,Demands_tra!$BH452,Elasticities!Q$5:Q$52),SUMIF(Elasticities!$B$5:$B$52,Demands_tra!$BI452,Elasticities!Q$5:Q$52))</f>
        <v>0</v>
      </c>
      <c r="BY452" s="6">
        <f ca="1">IF($BI452="",SUMIF(Elasticities!$B$5:$B$52,Demands_tra!$BH452,Elasticities!R$5:R$52),SUMIF(Elasticities!$B$5:$B$52,Demands_tra!$BI452,Elasticities!R$5:R$52))</f>
        <v>0</v>
      </c>
      <c r="BZ452" s="6">
        <f ca="1">IF($BI452="",SUMIF(Elasticities!$B$5:$B$52,Demands_tra!$BH452,Elasticities!S$5:S$52),SUMIF(Elasticities!$B$5:$B$52,Demands_tra!$BI452,Elasticities!S$5:S$52))</f>
        <v>0</v>
      </c>
      <c r="CA452" s="6">
        <f ca="1">IF($BI452="",SUMIF(Elasticities!$B$5:$B$52,Demands_tra!$BH452,Elasticities!T$5:T$52),SUMIF(Elasticities!$B$5:$B$52,Demands_tra!$BI452,Elasticities!T$5:T$52))</f>
        <v>0</v>
      </c>
      <c r="CB452" s="6">
        <f ca="1">IF($BI452="",SUMIF(Elasticities!$B$5:$B$52,Demands_tra!$BH452,Elasticities!U$5:U$52),SUMIF(Elasticities!$B$5:$B$52,Demands_tra!$BI452,Elasticities!U$5:U$52))</f>
        <v>0</v>
      </c>
      <c r="CC452" s="6">
        <f ca="1">IF($BI452="",SUMIF(Elasticities!$B$5:$B$52,Demands_tra!$BH452,Elasticities!V$5:V$52),SUMIF(Elasticities!$B$5:$B$52,Demands_tra!$BI452,Elasticities!V$5:V$52))</f>
        <v>0</v>
      </c>
      <c r="CD452" s="6">
        <f ca="1">IF($BI452="",SUMIF(Elasticities!$B$5:$B$52,Demands_tra!$BH452,Elasticities!W$5:W$52),SUMIF(Elasticities!$B$5:$B$52,Demands_tra!$BI452,Elasticities!W$5:W$52))</f>
        <v>0</v>
      </c>
      <c r="CE452" s="6">
        <f ca="1">IF($BI452="",SUMIF(Elasticities!$B$5:$B$52,Demands_tra!$BH452,Elasticities!X$5:X$52),SUMIF(Elasticities!$B$5:$B$52,Demands_tra!$BI452,Elasticities!X$5:X$52))</f>
        <v>0</v>
      </c>
      <c r="CF452" s="6">
        <f ca="1">IF($BI452="",SUMIF(Elasticities!$B$5:$B$52,Demands_tra!$BH452,Elasticities!Y$5:Y$52),SUMIF(Elasticities!$B$5:$B$52,Demands_tra!$BI452,Elasticities!Y$5:Y$52))</f>
        <v>0</v>
      </c>
      <c r="CG452" s="6">
        <f ca="1">IF($BI452="",SUMIF(Elasticities!$B$5:$B$52,Demands_tra!$BH452,Elasticities!Z$5:Z$52),SUMIF(Elasticities!$B$5:$B$52,Demands_tra!$BI452,Elasticities!Z$5:Z$52))</f>
        <v>0</v>
      </c>
      <c r="CH452" s="6">
        <f ca="1">IF($BI452="",SUMIF(Elasticities!$B$5:$B$52,Demands_tra!$BH452,Elasticities!AA$5:AA$52),SUMIF(Elasticities!$B$5:$B$52,Demands_tra!$BI452,Elasticities!AA$5:AA$52))</f>
        <v>0</v>
      </c>
      <c r="CI452" s="6">
        <f ca="1">IF($BI452="",SUMIF(Elasticities!$B$5:$B$52,Demands_tra!$BH452,Elasticities!AB$5:AB$52),SUMIF(Elasticities!$B$5:$B$52,Demands_tra!$BI452,Elasticities!AB$5:AB$52))</f>
        <v>0</v>
      </c>
    </row>
    <row r="453" spans="1:87">
      <c r="A453" t="str">
        <f>IF(BYDem_tra!B452="","\I:",BYDem_tra!B452)</f>
        <v>\I:</v>
      </c>
      <c r="B453">
        <f>BYDem_tra!E452</f>
        <v>0</v>
      </c>
      <c r="C453">
        <f t="shared" si="272"/>
        <v>0</v>
      </c>
      <c r="D453" s="3">
        <f>SUMIFS(BYDem_tra!$M$2:$M$2000,BYDem_tra!$B$2:$B$2000,Demands_tra!$A453,BYDem_tra!$E$2:$E$2000,Demands_tra!$B453)</f>
        <v>0</v>
      </c>
      <c r="E453" s="3" t="e">
        <f ca="1" t="shared" si="273"/>
        <v>#DIV/0!</v>
      </c>
      <c r="F453" s="3" t="e">
        <f ca="1" t="shared" si="274"/>
        <v>#DIV/0!</v>
      </c>
      <c r="G453" s="3" t="e">
        <f ca="1" t="shared" si="275"/>
        <v>#DIV/0!</v>
      </c>
      <c r="H453" s="3" t="e">
        <f ca="1" t="shared" si="276"/>
        <v>#DIV/0!</v>
      </c>
      <c r="I453" s="3" t="e">
        <f ca="1" t="shared" si="277"/>
        <v>#DIV/0!</v>
      </c>
      <c r="J453" s="3" t="e">
        <f ca="1" t="shared" si="278"/>
        <v>#DIV/0!</v>
      </c>
      <c r="K453" s="3" t="e">
        <f ca="1" t="shared" si="279"/>
        <v>#DIV/0!</v>
      </c>
      <c r="L453" s="3" t="e">
        <f ca="1" t="shared" si="280"/>
        <v>#DIV/0!</v>
      </c>
      <c r="M453" s="3" t="e">
        <f ca="1" t="shared" si="281"/>
        <v>#DIV/0!</v>
      </c>
      <c r="N453" s="3" t="e">
        <f ca="1" t="shared" si="282"/>
        <v>#DIV/0!</v>
      </c>
      <c r="O453" s="3" t="e">
        <f ca="1" t="shared" si="283"/>
        <v>#DIV/0!</v>
      </c>
      <c r="P453" s="3" t="e">
        <f ca="1" t="shared" si="284"/>
        <v>#DIV/0!</v>
      </c>
      <c r="Q453" s="3" t="e">
        <f ca="1" t="shared" si="285"/>
        <v>#DIV/0!</v>
      </c>
      <c r="R453" s="3" t="e">
        <f ca="1" t="shared" si="286"/>
        <v>#DIV/0!</v>
      </c>
      <c r="S453" s="3" t="e">
        <f ca="1" t="shared" si="287"/>
        <v>#DIV/0!</v>
      </c>
      <c r="T453" s="3" t="e">
        <f ca="1" t="shared" si="288"/>
        <v>#DIV/0!</v>
      </c>
      <c r="U453" s="3" t="e">
        <f ca="1" t="shared" si="289"/>
        <v>#DIV/0!</v>
      </c>
      <c r="V453" s="3" t="e">
        <f ca="1" t="shared" si="290"/>
        <v>#DIV/0!</v>
      </c>
      <c r="W453" s="3" t="e">
        <f ca="1" t="shared" si="291"/>
        <v>#DIV/0!</v>
      </c>
      <c r="X453" s="3" t="e">
        <f ca="1" t="shared" si="292"/>
        <v>#DIV/0!</v>
      </c>
      <c r="Y453" s="3" t="e">
        <f ca="1" t="shared" si="293"/>
        <v>#DIV/0!</v>
      </c>
      <c r="Z453" s="3" t="e">
        <f ca="1" t="shared" si="294"/>
        <v>#DIV/0!</v>
      </c>
      <c r="AA453" s="3" t="e">
        <f ca="1" t="shared" si="295"/>
        <v>#DIV/0!</v>
      </c>
      <c r="AB453" s="3" t="e">
        <f ca="1" t="shared" si="296"/>
        <v>#DIV/0!</v>
      </c>
      <c r="AC453" s="3" t="e">
        <f ca="1" t="shared" si="297"/>
        <v>#DIV/0!</v>
      </c>
      <c r="AE453" s="4" t="e">
        <f ca="1">VLOOKUP($C453,'Default drvr and elast'!$A$4:$C$49,MATCH(VLOOKUP(A453,Classification!$B$4:$D$99,2,FALSE),'Default drvr and elast'!$A$3:$C$3,0),FALSE)</f>
        <v>#N/A</v>
      </c>
      <c r="AF453" s="4"/>
      <c r="AG453" s="6">
        <f ca="1">IF($AF453="",SUMIFS('Growth rates'!D$4:D$922,'Growth rates'!$B$4:$B$922,Demands_tra!$A453,'Growth rates'!$C$4:$C$922,$AE453),SUMIFS('Growth rates'!D$4:D$922,'Growth rates'!$B$4:$B$922,Demands_tra!$A453,'Growth rates'!$C$4:$C$922,$AF453))</f>
        <v>0</v>
      </c>
      <c r="AH453" s="6">
        <f ca="1">IF($AF453="",SUMIFS('Growth rates'!E$4:E$922,'Growth rates'!$B$4:$B$922,Demands_tra!$A453,'Growth rates'!$C$4:$C$922,$AE453),SUMIFS('Growth rates'!E$4:E$922,'Growth rates'!$B$4:$B$922,Demands_tra!$A453,'Growth rates'!$C$4:$C$922,$AF453))</f>
        <v>0</v>
      </c>
      <c r="AI453" s="6">
        <f ca="1">IF($AF453="",SUMIFS('Growth rates'!F$4:F$922,'Growth rates'!$B$4:$B$922,Demands_tra!$A453,'Growth rates'!$C$4:$C$922,$AE453),SUMIFS('Growth rates'!F$4:F$922,'Growth rates'!$B$4:$B$922,Demands_tra!$A453,'Growth rates'!$C$4:$C$922,$AF453))</f>
        <v>0</v>
      </c>
      <c r="AJ453" s="6">
        <f ca="1">IF($AF453="",SUMIFS('Growth rates'!G$4:G$922,'Growth rates'!$B$4:$B$922,Demands_tra!$A453,'Growth rates'!$C$4:$C$922,$AE453),SUMIFS('Growth rates'!G$4:G$922,'Growth rates'!$B$4:$B$922,Demands_tra!$A453,'Growth rates'!$C$4:$C$922,$AF453))</f>
        <v>0</v>
      </c>
      <c r="AK453" s="6">
        <f ca="1">IF($AF453="",SUMIFS('Growth rates'!H$4:H$922,'Growth rates'!$B$4:$B$922,Demands_tra!$A453,'Growth rates'!$C$4:$C$922,$AE453),SUMIFS('Growth rates'!H$4:H$922,'Growth rates'!$B$4:$B$922,Demands_tra!$A453,'Growth rates'!$C$4:$C$922,$AF453))</f>
        <v>0</v>
      </c>
      <c r="AL453" s="6">
        <f ca="1">IF($AF453="",SUMIFS('Growth rates'!I$4:I$922,'Growth rates'!$B$4:$B$922,Demands_tra!$A453,'Growth rates'!$C$4:$C$922,$AE453),SUMIFS('Growth rates'!I$4:I$922,'Growth rates'!$B$4:$B$922,Demands_tra!$A453,'Growth rates'!$C$4:$C$922,$AF453))</f>
        <v>0</v>
      </c>
      <c r="AM453" s="6">
        <f ca="1">IF($AF453="",SUMIFS('Growth rates'!J$4:J$922,'Growth rates'!$B$4:$B$922,Demands_tra!$A453,'Growth rates'!$C$4:$C$922,$AE453),SUMIFS('Growth rates'!J$4:J$922,'Growth rates'!$B$4:$B$922,Demands_tra!$A453,'Growth rates'!$C$4:$C$922,$AF453))</f>
        <v>0</v>
      </c>
      <c r="AN453" s="6">
        <f ca="1">IF($AF453="",SUMIFS('Growth rates'!K$4:K$922,'Growth rates'!$B$4:$B$922,Demands_tra!$A453,'Growth rates'!$C$4:$C$922,$AE453),SUMIFS('Growth rates'!K$4:K$922,'Growth rates'!$B$4:$B$922,Demands_tra!$A453,'Growth rates'!$C$4:$C$922,$AF453))</f>
        <v>0</v>
      </c>
      <c r="AO453" s="6">
        <f ca="1">IF($AF453="",SUMIFS('Growth rates'!L$4:L$922,'Growth rates'!$B$4:$B$922,Demands_tra!$A453,'Growth rates'!$C$4:$C$922,$AE453),SUMIFS('Growth rates'!L$4:L$922,'Growth rates'!$B$4:$B$922,Demands_tra!$A453,'Growth rates'!$C$4:$C$922,$AF453))</f>
        <v>0</v>
      </c>
      <c r="AP453" s="6">
        <f ca="1">IF($AF453="",SUMIFS('Growth rates'!M$4:M$922,'Growth rates'!$B$4:$B$922,Demands_tra!$A453,'Growth rates'!$C$4:$C$922,$AE453),SUMIFS('Growth rates'!M$4:M$922,'Growth rates'!$B$4:$B$922,Demands_tra!$A453,'Growth rates'!$C$4:$C$922,$AF453))</f>
        <v>0</v>
      </c>
      <c r="AQ453" s="6">
        <f ca="1">IF($AF453="",SUMIFS('Growth rates'!N$4:N$922,'Growth rates'!$B$4:$B$922,Demands_tra!$A453,'Growth rates'!$C$4:$C$922,$AE453),SUMIFS('Growth rates'!N$4:N$922,'Growth rates'!$B$4:$B$922,Demands_tra!$A453,'Growth rates'!$C$4:$C$922,$AF453))</f>
        <v>0</v>
      </c>
      <c r="AR453" s="6">
        <f ca="1">IF($AF453="",SUMIFS('Growth rates'!O$4:O$922,'Growth rates'!$B$4:$B$922,Demands_tra!$A453,'Growth rates'!$C$4:$C$922,$AE453),SUMIFS('Growth rates'!O$4:O$922,'Growth rates'!$B$4:$B$922,Demands_tra!$A453,'Growth rates'!$C$4:$C$922,$AF453))</f>
        <v>0</v>
      </c>
      <c r="AS453" s="6">
        <f ca="1">IF($AF453="",SUMIFS('Growth rates'!P$4:P$922,'Growth rates'!$B$4:$B$922,Demands_tra!$A453,'Growth rates'!$C$4:$C$922,$AE453),SUMIFS('Growth rates'!P$4:P$922,'Growth rates'!$B$4:$B$922,Demands_tra!$A453,'Growth rates'!$C$4:$C$922,$AF453))</f>
        <v>0</v>
      </c>
      <c r="AT453" s="6">
        <f ca="1">IF($AF453="",SUMIFS('Growth rates'!Q$4:Q$922,'Growth rates'!$B$4:$B$922,Demands_tra!$A453,'Growth rates'!$C$4:$C$922,$AE453),SUMIFS('Growth rates'!Q$4:Q$922,'Growth rates'!$B$4:$B$922,Demands_tra!$A453,'Growth rates'!$C$4:$C$922,$AF453))</f>
        <v>0</v>
      </c>
      <c r="AU453" s="6">
        <f ca="1">IF($AF453="",SUMIFS('Growth rates'!R$4:R$922,'Growth rates'!$B$4:$B$922,Demands_tra!$A453,'Growth rates'!$C$4:$C$922,$AE453),SUMIFS('Growth rates'!R$4:R$922,'Growth rates'!$B$4:$B$922,Demands_tra!$A453,'Growth rates'!$C$4:$C$922,$AF453))</f>
        <v>0</v>
      </c>
      <c r="AV453" s="6">
        <f ca="1">IF($AF453="",SUMIFS('Growth rates'!S$4:S$922,'Growth rates'!$B$4:$B$922,Demands_tra!$A453,'Growth rates'!$C$4:$C$922,$AE453),SUMIFS('Growth rates'!S$4:S$922,'Growth rates'!$B$4:$B$922,Demands_tra!$A453,'Growth rates'!$C$4:$C$922,$AF453))</f>
        <v>0</v>
      </c>
      <c r="AW453" s="6">
        <f ca="1">IF($AF453="",SUMIFS('Growth rates'!T$4:T$922,'Growth rates'!$B$4:$B$922,Demands_tra!$A453,'Growth rates'!$C$4:$C$922,$AE453),SUMIFS('Growth rates'!T$4:T$922,'Growth rates'!$B$4:$B$922,Demands_tra!$A453,'Growth rates'!$C$4:$C$922,$AF453))</f>
        <v>0</v>
      </c>
      <c r="AX453" s="6">
        <f ca="1">IF($AF453="",SUMIFS('Growth rates'!U$4:U$922,'Growth rates'!$B$4:$B$922,Demands_tra!$A453,'Growth rates'!$C$4:$C$922,$AE453),SUMIFS('Growth rates'!U$4:U$922,'Growth rates'!$B$4:$B$922,Demands_tra!$A453,'Growth rates'!$C$4:$C$922,$AF453))</f>
        <v>0</v>
      </c>
      <c r="AY453" s="6">
        <f ca="1">IF($AF453="",SUMIFS('Growth rates'!V$4:V$922,'Growth rates'!$B$4:$B$922,Demands_tra!$A453,'Growth rates'!$C$4:$C$922,$AE453),SUMIFS('Growth rates'!V$4:V$922,'Growth rates'!$B$4:$B$922,Demands_tra!$A453,'Growth rates'!$C$4:$C$922,$AF453))</f>
        <v>0</v>
      </c>
      <c r="AZ453" s="6">
        <f ca="1">IF($AF453="",SUMIFS('Growth rates'!W$4:W$922,'Growth rates'!$B$4:$B$922,Demands_tra!$A453,'Growth rates'!$C$4:$C$922,$AE453),SUMIFS('Growth rates'!W$4:W$922,'Growth rates'!$B$4:$B$922,Demands_tra!$A453,'Growth rates'!$C$4:$C$922,$AF453))</f>
        <v>0</v>
      </c>
      <c r="BA453" s="6">
        <f ca="1">IF($AF453="",SUMIFS('Growth rates'!X$4:X$922,'Growth rates'!$B$4:$B$922,Demands_tra!$A453,'Growth rates'!$C$4:$C$922,$AE453),SUMIFS('Growth rates'!X$4:X$922,'Growth rates'!$B$4:$B$922,Demands_tra!$A453,'Growth rates'!$C$4:$C$922,$AF453))</f>
        <v>0</v>
      </c>
      <c r="BB453" s="6">
        <f ca="1">IF($AF453="",SUMIFS('Growth rates'!Y$4:Y$922,'Growth rates'!$B$4:$B$922,Demands_tra!$A453,'Growth rates'!$C$4:$C$922,$AE453),SUMIFS('Growth rates'!Y$4:Y$922,'Growth rates'!$B$4:$B$922,Demands_tra!$A453,'Growth rates'!$C$4:$C$922,$AF453))</f>
        <v>0</v>
      </c>
      <c r="BC453" s="6">
        <f ca="1">IF($AF453="",SUMIFS('Growth rates'!Z$4:Z$922,'Growth rates'!$B$4:$B$922,Demands_tra!$A453,'Growth rates'!$C$4:$C$922,$AE453),SUMIFS('Growth rates'!Z$4:Z$922,'Growth rates'!$B$4:$B$922,Demands_tra!$A453,'Growth rates'!$C$4:$C$922,$AF453))</f>
        <v>0</v>
      </c>
      <c r="BD453" s="6">
        <f ca="1">IF($AF453="",SUMIFS('Growth rates'!AA$4:AA$922,'Growth rates'!$B$4:$B$922,Demands_tra!$A453,'Growth rates'!$C$4:$C$922,$AE453),SUMIFS('Growth rates'!AA$4:AA$922,'Growth rates'!$B$4:$B$922,Demands_tra!$A453,'Growth rates'!$C$4:$C$922,$AF453))</f>
        <v>0</v>
      </c>
      <c r="BE453" s="6">
        <f ca="1">IF($AF453="",SUMIFS('Growth rates'!AB$4:AB$922,'Growth rates'!$B$4:$B$922,Demands_tra!$A453,'Growth rates'!$C$4:$C$922,$AE453),SUMIFS('Growth rates'!AB$4:AB$922,'Growth rates'!$B$4:$B$922,Demands_tra!$A453,'Growth rates'!$C$4:$C$922,$AF453))</f>
        <v>0</v>
      </c>
      <c r="BF453" s="6">
        <f ca="1">IF($AF453="",SUMIFS('Growth rates'!AC$4:AC$922,'Growth rates'!$B$4:$B$922,Demands_tra!$A453,'Growth rates'!$C$4:$C$922,$AE453),SUMIFS('Growth rates'!AC$4:AC$922,'Growth rates'!$B$4:$B$922,Demands_tra!$A453,'Growth rates'!$C$4:$C$922,$AF453))</f>
        <v>0</v>
      </c>
      <c r="BH453" t="e">
        <f ca="1">VLOOKUP($C453,'Default drvr and elast'!$A$4:$F$49,MATCH(VLOOKUP(A453,Classification!$B$4:$D$42,3,FALSE),'Default drvr and elast'!$D$3:$F$3,0)+3,FALSE)</f>
        <v>#N/A</v>
      </c>
      <c r="BJ453" s="6">
        <f ca="1">IF($BI453="",SUMIF(Elasticities!$B$5:$B$52,Demands_tra!$BH453,Elasticities!C$5:C$52),SUMIF(Elasticities!$B$5:$B$52,Demands_tra!$BI453,Elasticities!C$5:C$52))</f>
        <v>0</v>
      </c>
      <c r="BK453" s="6">
        <f ca="1">IF($BI453="",SUMIF(Elasticities!$B$5:$B$52,Demands_tra!$BH453,Elasticities!D$5:D$52),SUMIF(Elasticities!$B$5:$B$52,Demands_tra!$BI453,Elasticities!D$5:D$52))</f>
        <v>0</v>
      </c>
      <c r="BL453" s="6">
        <f ca="1">IF($BI453="",SUMIF(Elasticities!$B$5:$B$52,Demands_tra!$BH453,Elasticities!E$5:E$52),SUMIF(Elasticities!$B$5:$B$52,Demands_tra!$BI453,Elasticities!E$5:E$52))</f>
        <v>0</v>
      </c>
      <c r="BM453" s="6">
        <f ca="1">IF($BI453="",SUMIF(Elasticities!$B$5:$B$52,Demands_tra!$BH453,Elasticities!F$5:F$52),SUMIF(Elasticities!$B$5:$B$52,Demands_tra!$BI453,Elasticities!F$5:F$52))</f>
        <v>0</v>
      </c>
      <c r="BN453" s="6">
        <f ca="1">IF($BI453="",SUMIF(Elasticities!$B$5:$B$52,Demands_tra!$BH453,Elasticities!G$5:G$52),SUMIF(Elasticities!$B$5:$B$52,Demands_tra!$BI453,Elasticities!G$5:G$52))</f>
        <v>0</v>
      </c>
      <c r="BO453" s="6">
        <f ca="1">IF($BI453="",SUMIF(Elasticities!$B$5:$B$52,Demands_tra!$BH453,Elasticities!H$5:H$52),SUMIF(Elasticities!$B$5:$B$52,Demands_tra!$BI453,Elasticities!H$5:H$52))</f>
        <v>0</v>
      </c>
      <c r="BP453" s="6">
        <f ca="1">IF($BI453="",SUMIF(Elasticities!$B$5:$B$52,Demands_tra!$BH453,Elasticities!I$5:I$52),SUMIF(Elasticities!$B$5:$B$52,Demands_tra!$BI453,Elasticities!I$5:I$52))</f>
        <v>0</v>
      </c>
      <c r="BQ453" s="6">
        <f ca="1">IF($BI453="",SUMIF(Elasticities!$B$5:$B$52,Demands_tra!$BH453,Elasticities!J$5:J$52),SUMIF(Elasticities!$B$5:$B$52,Demands_tra!$BI453,Elasticities!J$5:J$52))</f>
        <v>0</v>
      </c>
      <c r="BR453" s="6">
        <f ca="1">IF($BI453="",SUMIF(Elasticities!$B$5:$B$52,Demands_tra!$BH453,Elasticities!K$5:K$52),SUMIF(Elasticities!$B$5:$B$52,Demands_tra!$BI453,Elasticities!K$5:K$52))</f>
        <v>0</v>
      </c>
      <c r="BS453" s="6">
        <f ca="1">IF($BI453="",SUMIF(Elasticities!$B$5:$B$52,Demands_tra!$BH453,Elasticities!L$5:L$52),SUMIF(Elasticities!$B$5:$B$52,Demands_tra!$BI453,Elasticities!L$5:L$52))</f>
        <v>0</v>
      </c>
      <c r="BT453" s="6">
        <f ca="1">IF($BI453="",SUMIF(Elasticities!$B$5:$B$52,Demands_tra!$BH453,Elasticities!M$5:M$52),SUMIF(Elasticities!$B$5:$B$52,Demands_tra!$BI453,Elasticities!M$5:M$52))</f>
        <v>0</v>
      </c>
      <c r="BU453" s="6">
        <f ca="1">IF($BI453="",SUMIF(Elasticities!$B$5:$B$52,Demands_tra!$BH453,Elasticities!N$5:N$52),SUMIF(Elasticities!$B$5:$B$52,Demands_tra!$BI453,Elasticities!N$5:N$52))</f>
        <v>0</v>
      </c>
      <c r="BV453" s="6">
        <f ca="1">IF($BI453="",SUMIF(Elasticities!$B$5:$B$52,Demands_tra!$BH453,Elasticities!O$5:O$52),SUMIF(Elasticities!$B$5:$B$52,Demands_tra!$BI453,Elasticities!O$5:O$52))</f>
        <v>0</v>
      </c>
      <c r="BW453" s="6">
        <f ca="1">IF($BI453="",SUMIF(Elasticities!$B$5:$B$52,Demands_tra!$BH453,Elasticities!P$5:P$52),SUMIF(Elasticities!$B$5:$B$52,Demands_tra!$BI453,Elasticities!P$5:P$52))</f>
        <v>0</v>
      </c>
      <c r="BX453" s="6">
        <f ca="1">IF($BI453="",SUMIF(Elasticities!$B$5:$B$52,Demands_tra!$BH453,Elasticities!Q$5:Q$52),SUMIF(Elasticities!$B$5:$B$52,Demands_tra!$BI453,Elasticities!Q$5:Q$52))</f>
        <v>0</v>
      </c>
      <c r="BY453" s="6">
        <f ca="1">IF($BI453="",SUMIF(Elasticities!$B$5:$B$52,Demands_tra!$BH453,Elasticities!R$5:R$52),SUMIF(Elasticities!$B$5:$B$52,Demands_tra!$BI453,Elasticities!R$5:R$52))</f>
        <v>0</v>
      </c>
      <c r="BZ453" s="6">
        <f ca="1">IF($BI453="",SUMIF(Elasticities!$B$5:$B$52,Demands_tra!$BH453,Elasticities!S$5:S$52),SUMIF(Elasticities!$B$5:$B$52,Demands_tra!$BI453,Elasticities!S$5:S$52))</f>
        <v>0</v>
      </c>
      <c r="CA453" s="6">
        <f ca="1">IF($BI453="",SUMIF(Elasticities!$B$5:$B$52,Demands_tra!$BH453,Elasticities!T$5:T$52),SUMIF(Elasticities!$B$5:$B$52,Demands_tra!$BI453,Elasticities!T$5:T$52))</f>
        <v>0</v>
      </c>
      <c r="CB453" s="6">
        <f ca="1">IF($BI453="",SUMIF(Elasticities!$B$5:$B$52,Demands_tra!$BH453,Elasticities!U$5:U$52),SUMIF(Elasticities!$B$5:$B$52,Demands_tra!$BI453,Elasticities!U$5:U$52))</f>
        <v>0</v>
      </c>
      <c r="CC453" s="6">
        <f ca="1">IF($BI453="",SUMIF(Elasticities!$B$5:$B$52,Demands_tra!$BH453,Elasticities!V$5:V$52),SUMIF(Elasticities!$B$5:$B$52,Demands_tra!$BI453,Elasticities!V$5:V$52))</f>
        <v>0</v>
      </c>
      <c r="CD453" s="6">
        <f ca="1">IF($BI453="",SUMIF(Elasticities!$B$5:$B$52,Demands_tra!$BH453,Elasticities!W$5:W$52),SUMIF(Elasticities!$B$5:$B$52,Demands_tra!$BI453,Elasticities!W$5:W$52))</f>
        <v>0</v>
      </c>
      <c r="CE453" s="6">
        <f ca="1">IF($BI453="",SUMIF(Elasticities!$B$5:$B$52,Demands_tra!$BH453,Elasticities!X$5:X$52),SUMIF(Elasticities!$B$5:$B$52,Demands_tra!$BI453,Elasticities!X$5:X$52))</f>
        <v>0</v>
      </c>
      <c r="CF453" s="6">
        <f ca="1">IF($BI453="",SUMIF(Elasticities!$B$5:$B$52,Demands_tra!$BH453,Elasticities!Y$5:Y$52),SUMIF(Elasticities!$B$5:$B$52,Demands_tra!$BI453,Elasticities!Y$5:Y$52))</f>
        <v>0</v>
      </c>
      <c r="CG453" s="6">
        <f ca="1">IF($BI453="",SUMIF(Elasticities!$B$5:$B$52,Demands_tra!$BH453,Elasticities!Z$5:Z$52),SUMIF(Elasticities!$B$5:$B$52,Demands_tra!$BI453,Elasticities!Z$5:Z$52))</f>
        <v>0</v>
      </c>
      <c r="CH453" s="6">
        <f ca="1">IF($BI453="",SUMIF(Elasticities!$B$5:$B$52,Demands_tra!$BH453,Elasticities!AA$5:AA$52),SUMIF(Elasticities!$B$5:$B$52,Demands_tra!$BI453,Elasticities!AA$5:AA$52))</f>
        <v>0</v>
      </c>
      <c r="CI453" s="6">
        <f ca="1">IF($BI453="",SUMIF(Elasticities!$B$5:$B$52,Demands_tra!$BH453,Elasticities!AB$5:AB$52),SUMIF(Elasticities!$B$5:$B$52,Demands_tra!$BI453,Elasticities!AB$5:AB$52))</f>
        <v>0</v>
      </c>
    </row>
    <row r="454" spans="1:87">
      <c r="A454" t="str">
        <f>IF(BYDem_tra!B453="","\I:",BYDem_tra!B453)</f>
        <v>\I:</v>
      </c>
      <c r="B454">
        <f>BYDem_tra!E453</f>
        <v>0</v>
      </c>
      <c r="C454">
        <f t="shared" si="272"/>
        <v>0</v>
      </c>
      <c r="D454" s="3">
        <f>SUMIFS(BYDem_tra!$M$2:$M$2000,BYDem_tra!$B$2:$B$2000,Demands_tra!$A454,BYDem_tra!$E$2:$E$2000,Demands_tra!$B454)</f>
        <v>0</v>
      </c>
      <c r="E454" s="3" t="e">
        <f ca="1" t="shared" si="273"/>
        <v>#DIV/0!</v>
      </c>
      <c r="F454" s="3" t="e">
        <f ca="1" t="shared" si="274"/>
        <v>#DIV/0!</v>
      </c>
      <c r="G454" s="3" t="e">
        <f ca="1" t="shared" si="275"/>
        <v>#DIV/0!</v>
      </c>
      <c r="H454" s="3" t="e">
        <f ca="1" t="shared" si="276"/>
        <v>#DIV/0!</v>
      </c>
      <c r="I454" s="3" t="e">
        <f ca="1" t="shared" si="277"/>
        <v>#DIV/0!</v>
      </c>
      <c r="J454" s="3" t="e">
        <f ca="1" t="shared" si="278"/>
        <v>#DIV/0!</v>
      </c>
      <c r="K454" s="3" t="e">
        <f ca="1" t="shared" si="279"/>
        <v>#DIV/0!</v>
      </c>
      <c r="L454" s="3" t="e">
        <f ca="1" t="shared" si="280"/>
        <v>#DIV/0!</v>
      </c>
      <c r="M454" s="3" t="e">
        <f ca="1" t="shared" si="281"/>
        <v>#DIV/0!</v>
      </c>
      <c r="N454" s="3" t="e">
        <f ca="1" t="shared" si="282"/>
        <v>#DIV/0!</v>
      </c>
      <c r="O454" s="3" t="e">
        <f ca="1" t="shared" si="283"/>
        <v>#DIV/0!</v>
      </c>
      <c r="P454" s="3" t="e">
        <f ca="1" t="shared" si="284"/>
        <v>#DIV/0!</v>
      </c>
      <c r="Q454" s="3" t="e">
        <f ca="1" t="shared" si="285"/>
        <v>#DIV/0!</v>
      </c>
      <c r="R454" s="3" t="e">
        <f ca="1" t="shared" si="286"/>
        <v>#DIV/0!</v>
      </c>
      <c r="S454" s="3" t="e">
        <f ca="1" t="shared" si="287"/>
        <v>#DIV/0!</v>
      </c>
      <c r="T454" s="3" t="e">
        <f ca="1" t="shared" si="288"/>
        <v>#DIV/0!</v>
      </c>
      <c r="U454" s="3" t="e">
        <f ca="1" t="shared" si="289"/>
        <v>#DIV/0!</v>
      </c>
      <c r="V454" s="3" t="e">
        <f ca="1" t="shared" si="290"/>
        <v>#DIV/0!</v>
      </c>
      <c r="W454" s="3" t="e">
        <f ca="1" t="shared" si="291"/>
        <v>#DIV/0!</v>
      </c>
      <c r="X454" s="3" t="e">
        <f ca="1" t="shared" si="292"/>
        <v>#DIV/0!</v>
      </c>
      <c r="Y454" s="3" t="e">
        <f ca="1" t="shared" si="293"/>
        <v>#DIV/0!</v>
      </c>
      <c r="Z454" s="3" t="e">
        <f ca="1" t="shared" si="294"/>
        <v>#DIV/0!</v>
      </c>
      <c r="AA454" s="3" t="e">
        <f ca="1" t="shared" si="295"/>
        <v>#DIV/0!</v>
      </c>
      <c r="AB454" s="3" t="e">
        <f ca="1" t="shared" si="296"/>
        <v>#DIV/0!</v>
      </c>
      <c r="AC454" s="3" t="e">
        <f ca="1" t="shared" si="297"/>
        <v>#DIV/0!</v>
      </c>
      <c r="AE454" s="4" t="e">
        <f ca="1">VLOOKUP($C454,'Default drvr and elast'!$A$4:$C$49,MATCH(VLOOKUP(A454,Classification!$B$4:$D$99,2,FALSE),'Default drvr and elast'!$A$3:$C$3,0),FALSE)</f>
        <v>#N/A</v>
      </c>
      <c r="AF454" s="4"/>
      <c r="AG454" s="6">
        <f ca="1">IF($AF454="",SUMIFS('Growth rates'!D$4:D$922,'Growth rates'!$B$4:$B$922,Demands_tra!$A454,'Growth rates'!$C$4:$C$922,$AE454),SUMIFS('Growth rates'!D$4:D$922,'Growth rates'!$B$4:$B$922,Demands_tra!$A454,'Growth rates'!$C$4:$C$922,$AF454))</f>
        <v>0</v>
      </c>
      <c r="AH454" s="6">
        <f ca="1">IF($AF454="",SUMIFS('Growth rates'!E$4:E$922,'Growth rates'!$B$4:$B$922,Demands_tra!$A454,'Growth rates'!$C$4:$C$922,$AE454),SUMIFS('Growth rates'!E$4:E$922,'Growth rates'!$B$4:$B$922,Demands_tra!$A454,'Growth rates'!$C$4:$C$922,$AF454))</f>
        <v>0</v>
      </c>
      <c r="AI454" s="6">
        <f ca="1">IF($AF454="",SUMIFS('Growth rates'!F$4:F$922,'Growth rates'!$B$4:$B$922,Demands_tra!$A454,'Growth rates'!$C$4:$C$922,$AE454),SUMIFS('Growth rates'!F$4:F$922,'Growth rates'!$B$4:$B$922,Demands_tra!$A454,'Growth rates'!$C$4:$C$922,$AF454))</f>
        <v>0</v>
      </c>
      <c r="AJ454" s="6">
        <f ca="1">IF($AF454="",SUMIFS('Growth rates'!G$4:G$922,'Growth rates'!$B$4:$B$922,Demands_tra!$A454,'Growth rates'!$C$4:$C$922,$AE454),SUMIFS('Growth rates'!G$4:G$922,'Growth rates'!$B$4:$B$922,Demands_tra!$A454,'Growth rates'!$C$4:$C$922,$AF454))</f>
        <v>0</v>
      </c>
      <c r="AK454" s="6">
        <f ca="1">IF($AF454="",SUMIFS('Growth rates'!H$4:H$922,'Growth rates'!$B$4:$B$922,Demands_tra!$A454,'Growth rates'!$C$4:$C$922,$AE454),SUMIFS('Growth rates'!H$4:H$922,'Growth rates'!$B$4:$B$922,Demands_tra!$A454,'Growth rates'!$C$4:$C$922,$AF454))</f>
        <v>0</v>
      </c>
      <c r="AL454" s="6">
        <f ca="1">IF($AF454="",SUMIFS('Growth rates'!I$4:I$922,'Growth rates'!$B$4:$B$922,Demands_tra!$A454,'Growth rates'!$C$4:$C$922,$AE454),SUMIFS('Growth rates'!I$4:I$922,'Growth rates'!$B$4:$B$922,Demands_tra!$A454,'Growth rates'!$C$4:$C$922,$AF454))</f>
        <v>0</v>
      </c>
      <c r="AM454" s="6">
        <f ca="1">IF($AF454="",SUMIFS('Growth rates'!J$4:J$922,'Growth rates'!$B$4:$B$922,Demands_tra!$A454,'Growth rates'!$C$4:$C$922,$AE454),SUMIFS('Growth rates'!J$4:J$922,'Growth rates'!$B$4:$B$922,Demands_tra!$A454,'Growth rates'!$C$4:$C$922,$AF454))</f>
        <v>0</v>
      </c>
      <c r="AN454" s="6">
        <f ca="1">IF($AF454="",SUMIFS('Growth rates'!K$4:K$922,'Growth rates'!$B$4:$B$922,Demands_tra!$A454,'Growth rates'!$C$4:$C$922,$AE454),SUMIFS('Growth rates'!K$4:K$922,'Growth rates'!$B$4:$B$922,Demands_tra!$A454,'Growth rates'!$C$4:$C$922,$AF454))</f>
        <v>0</v>
      </c>
      <c r="AO454" s="6">
        <f ca="1">IF($AF454="",SUMIFS('Growth rates'!L$4:L$922,'Growth rates'!$B$4:$B$922,Demands_tra!$A454,'Growth rates'!$C$4:$C$922,$AE454),SUMIFS('Growth rates'!L$4:L$922,'Growth rates'!$B$4:$B$922,Demands_tra!$A454,'Growth rates'!$C$4:$C$922,$AF454))</f>
        <v>0</v>
      </c>
      <c r="AP454" s="6">
        <f ca="1">IF($AF454="",SUMIFS('Growth rates'!M$4:M$922,'Growth rates'!$B$4:$B$922,Demands_tra!$A454,'Growth rates'!$C$4:$C$922,$AE454),SUMIFS('Growth rates'!M$4:M$922,'Growth rates'!$B$4:$B$922,Demands_tra!$A454,'Growth rates'!$C$4:$C$922,$AF454))</f>
        <v>0</v>
      </c>
      <c r="AQ454" s="6">
        <f ca="1">IF($AF454="",SUMIFS('Growth rates'!N$4:N$922,'Growth rates'!$B$4:$B$922,Demands_tra!$A454,'Growth rates'!$C$4:$C$922,$AE454),SUMIFS('Growth rates'!N$4:N$922,'Growth rates'!$B$4:$B$922,Demands_tra!$A454,'Growth rates'!$C$4:$C$922,$AF454))</f>
        <v>0</v>
      </c>
      <c r="AR454" s="6">
        <f ca="1">IF($AF454="",SUMIFS('Growth rates'!O$4:O$922,'Growth rates'!$B$4:$B$922,Demands_tra!$A454,'Growth rates'!$C$4:$C$922,$AE454),SUMIFS('Growth rates'!O$4:O$922,'Growth rates'!$B$4:$B$922,Demands_tra!$A454,'Growth rates'!$C$4:$C$922,$AF454))</f>
        <v>0</v>
      </c>
      <c r="AS454" s="6">
        <f ca="1">IF($AF454="",SUMIFS('Growth rates'!P$4:P$922,'Growth rates'!$B$4:$B$922,Demands_tra!$A454,'Growth rates'!$C$4:$C$922,$AE454),SUMIFS('Growth rates'!P$4:P$922,'Growth rates'!$B$4:$B$922,Demands_tra!$A454,'Growth rates'!$C$4:$C$922,$AF454))</f>
        <v>0</v>
      </c>
      <c r="AT454" s="6">
        <f ca="1">IF($AF454="",SUMIFS('Growth rates'!Q$4:Q$922,'Growth rates'!$B$4:$B$922,Demands_tra!$A454,'Growth rates'!$C$4:$C$922,$AE454),SUMIFS('Growth rates'!Q$4:Q$922,'Growth rates'!$B$4:$B$922,Demands_tra!$A454,'Growth rates'!$C$4:$C$922,$AF454))</f>
        <v>0</v>
      </c>
      <c r="AU454" s="6">
        <f ca="1">IF($AF454="",SUMIFS('Growth rates'!R$4:R$922,'Growth rates'!$B$4:$B$922,Demands_tra!$A454,'Growth rates'!$C$4:$C$922,$AE454),SUMIFS('Growth rates'!R$4:R$922,'Growth rates'!$B$4:$B$922,Demands_tra!$A454,'Growth rates'!$C$4:$C$922,$AF454))</f>
        <v>0</v>
      </c>
      <c r="AV454" s="6">
        <f ca="1">IF($AF454="",SUMIFS('Growth rates'!S$4:S$922,'Growth rates'!$B$4:$B$922,Demands_tra!$A454,'Growth rates'!$C$4:$C$922,$AE454),SUMIFS('Growth rates'!S$4:S$922,'Growth rates'!$B$4:$B$922,Demands_tra!$A454,'Growth rates'!$C$4:$C$922,$AF454))</f>
        <v>0</v>
      </c>
      <c r="AW454" s="6">
        <f ca="1">IF($AF454="",SUMIFS('Growth rates'!T$4:T$922,'Growth rates'!$B$4:$B$922,Demands_tra!$A454,'Growth rates'!$C$4:$C$922,$AE454),SUMIFS('Growth rates'!T$4:T$922,'Growth rates'!$B$4:$B$922,Demands_tra!$A454,'Growth rates'!$C$4:$C$922,$AF454))</f>
        <v>0</v>
      </c>
      <c r="AX454" s="6">
        <f ca="1">IF($AF454="",SUMIFS('Growth rates'!U$4:U$922,'Growth rates'!$B$4:$B$922,Demands_tra!$A454,'Growth rates'!$C$4:$C$922,$AE454),SUMIFS('Growth rates'!U$4:U$922,'Growth rates'!$B$4:$B$922,Demands_tra!$A454,'Growth rates'!$C$4:$C$922,$AF454))</f>
        <v>0</v>
      </c>
      <c r="AY454" s="6">
        <f ca="1">IF($AF454="",SUMIFS('Growth rates'!V$4:V$922,'Growth rates'!$B$4:$B$922,Demands_tra!$A454,'Growth rates'!$C$4:$C$922,$AE454),SUMIFS('Growth rates'!V$4:V$922,'Growth rates'!$B$4:$B$922,Demands_tra!$A454,'Growth rates'!$C$4:$C$922,$AF454))</f>
        <v>0</v>
      </c>
      <c r="AZ454" s="6">
        <f ca="1">IF($AF454="",SUMIFS('Growth rates'!W$4:W$922,'Growth rates'!$B$4:$B$922,Demands_tra!$A454,'Growth rates'!$C$4:$C$922,$AE454),SUMIFS('Growth rates'!W$4:W$922,'Growth rates'!$B$4:$B$922,Demands_tra!$A454,'Growth rates'!$C$4:$C$922,$AF454))</f>
        <v>0</v>
      </c>
      <c r="BA454" s="6">
        <f ca="1">IF($AF454="",SUMIFS('Growth rates'!X$4:X$922,'Growth rates'!$B$4:$B$922,Demands_tra!$A454,'Growth rates'!$C$4:$C$922,$AE454),SUMIFS('Growth rates'!X$4:X$922,'Growth rates'!$B$4:$B$922,Demands_tra!$A454,'Growth rates'!$C$4:$C$922,$AF454))</f>
        <v>0</v>
      </c>
      <c r="BB454" s="6">
        <f ca="1">IF($AF454="",SUMIFS('Growth rates'!Y$4:Y$922,'Growth rates'!$B$4:$B$922,Demands_tra!$A454,'Growth rates'!$C$4:$C$922,$AE454),SUMIFS('Growth rates'!Y$4:Y$922,'Growth rates'!$B$4:$B$922,Demands_tra!$A454,'Growth rates'!$C$4:$C$922,$AF454))</f>
        <v>0</v>
      </c>
      <c r="BC454" s="6">
        <f ca="1">IF($AF454="",SUMIFS('Growth rates'!Z$4:Z$922,'Growth rates'!$B$4:$B$922,Demands_tra!$A454,'Growth rates'!$C$4:$C$922,$AE454),SUMIFS('Growth rates'!Z$4:Z$922,'Growth rates'!$B$4:$B$922,Demands_tra!$A454,'Growth rates'!$C$4:$C$922,$AF454))</f>
        <v>0</v>
      </c>
      <c r="BD454" s="6">
        <f ca="1">IF($AF454="",SUMIFS('Growth rates'!AA$4:AA$922,'Growth rates'!$B$4:$B$922,Demands_tra!$A454,'Growth rates'!$C$4:$C$922,$AE454),SUMIFS('Growth rates'!AA$4:AA$922,'Growth rates'!$B$4:$B$922,Demands_tra!$A454,'Growth rates'!$C$4:$C$922,$AF454))</f>
        <v>0</v>
      </c>
      <c r="BE454" s="6">
        <f ca="1">IF($AF454="",SUMIFS('Growth rates'!AB$4:AB$922,'Growth rates'!$B$4:$B$922,Demands_tra!$A454,'Growth rates'!$C$4:$C$922,$AE454),SUMIFS('Growth rates'!AB$4:AB$922,'Growth rates'!$B$4:$B$922,Demands_tra!$A454,'Growth rates'!$C$4:$C$922,$AF454))</f>
        <v>0</v>
      </c>
      <c r="BF454" s="6">
        <f ca="1">IF($AF454="",SUMIFS('Growth rates'!AC$4:AC$922,'Growth rates'!$B$4:$B$922,Demands_tra!$A454,'Growth rates'!$C$4:$C$922,$AE454),SUMIFS('Growth rates'!AC$4:AC$922,'Growth rates'!$B$4:$B$922,Demands_tra!$A454,'Growth rates'!$C$4:$C$922,$AF454))</f>
        <v>0</v>
      </c>
      <c r="BH454" t="e">
        <f ca="1">VLOOKUP($C454,'Default drvr and elast'!$A$4:$F$49,MATCH(VLOOKUP(A454,Classification!$B$4:$D$42,3,FALSE),'Default drvr and elast'!$D$3:$F$3,0)+3,FALSE)</f>
        <v>#N/A</v>
      </c>
      <c r="BJ454" s="6">
        <f ca="1">IF($BI454="",SUMIF(Elasticities!$B$5:$B$52,Demands_tra!$BH454,Elasticities!C$5:C$52),SUMIF(Elasticities!$B$5:$B$52,Demands_tra!$BI454,Elasticities!C$5:C$52))</f>
        <v>0</v>
      </c>
      <c r="BK454" s="6">
        <f ca="1">IF($BI454="",SUMIF(Elasticities!$B$5:$B$52,Demands_tra!$BH454,Elasticities!D$5:D$52),SUMIF(Elasticities!$B$5:$B$52,Demands_tra!$BI454,Elasticities!D$5:D$52))</f>
        <v>0</v>
      </c>
      <c r="BL454" s="6">
        <f ca="1">IF($BI454="",SUMIF(Elasticities!$B$5:$B$52,Demands_tra!$BH454,Elasticities!E$5:E$52),SUMIF(Elasticities!$B$5:$B$52,Demands_tra!$BI454,Elasticities!E$5:E$52))</f>
        <v>0</v>
      </c>
      <c r="BM454" s="6">
        <f ca="1">IF($BI454="",SUMIF(Elasticities!$B$5:$B$52,Demands_tra!$BH454,Elasticities!F$5:F$52),SUMIF(Elasticities!$B$5:$B$52,Demands_tra!$BI454,Elasticities!F$5:F$52))</f>
        <v>0</v>
      </c>
      <c r="BN454" s="6">
        <f ca="1">IF($BI454="",SUMIF(Elasticities!$B$5:$B$52,Demands_tra!$BH454,Elasticities!G$5:G$52),SUMIF(Elasticities!$B$5:$B$52,Demands_tra!$BI454,Elasticities!G$5:G$52))</f>
        <v>0</v>
      </c>
      <c r="BO454" s="6">
        <f ca="1">IF($BI454="",SUMIF(Elasticities!$B$5:$B$52,Demands_tra!$BH454,Elasticities!H$5:H$52),SUMIF(Elasticities!$B$5:$B$52,Demands_tra!$BI454,Elasticities!H$5:H$52))</f>
        <v>0</v>
      </c>
      <c r="BP454" s="6">
        <f ca="1">IF($BI454="",SUMIF(Elasticities!$B$5:$B$52,Demands_tra!$BH454,Elasticities!I$5:I$52),SUMIF(Elasticities!$B$5:$B$52,Demands_tra!$BI454,Elasticities!I$5:I$52))</f>
        <v>0</v>
      </c>
      <c r="BQ454" s="6">
        <f ca="1">IF($BI454="",SUMIF(Elasticities!$B$5:$B$52,Demands_tra!$BH454,Elasticities!J$5:J$52),SUMIF(Elasticities!$B$5:$B$52,Demands_tra!$BI454,Elasticities!J$5:J$52))</f>
        <v>0</v>
      </c>
      <c r="BR454" s="6">
        <f ca="1">IF($BI454="",SUMIF(Elasticities!$B$5:$B$52,Demands_tra!$BH454,Elasticities!K$5:K$52),SUMIF(Elasticities!$B$5:$B$52,Demands_tra!$BI454,Elasticities!K$5:K$52))</f>
        <v>0</v>
      </c>
      <c r="BS454" s="6">
        <f ca="1">IF($BI454="",SUMIF(Elasticities!$B$5:$B$52,Demands_tra!$BH454,Elasticities!L$5:L$52),SUMIF(Elasticities!$B$5:$B$52,Demands_tra!$BI454,Elasticities!L$5:L$52))</f>
        <v>0</v>
      </c>
      <c r="BT454" s="6">
        <f ca="1">IF($BI454="",SUMIF(Elasticities!$B$5:$B$52,Demands_tra!$BH454,Elasticities!M$5:M$52),SUMIF(Elasticities!$B$5:$B$52,Demands_tra!$BI454,Elasticities!M$5:M$52))</f>
        <v>0</v>
      </c>
      <c r="BU454" s="6">
        <f ca="1">IF($BI454="",SUMIF(Elasticities!$B$5:$B$52,Demands_tra!$BH454,Elasticities!N$5:N$52),SUMIF(Elasticities!$B$5:$B$52,Demands_tra!$BI454,Elasticities!N$5:N$52))</f>
        <v>0</v>
      </c>
      <c r="BV454" s="6">
        <f ca="1">IF($BI454="",SUMIF(Elasticities!$B$5:$B$52,Demands_tra!$BH454,Elasticities!O$5:O$52),SUMIF(Elasticities!$B$5:$B$52,Demands_tra!$BI454,Elasticities!O$5:O$52))</f>
        <v>0</v>
      </c>
      <c r="BW454" s="6">
        <f ca="1">IF($BI454="",SUMIF(Elasticities!$B$5:$B$52,Demands_tra!$BH454,Elasticities!P$5:P$52),SUMIF(Elasticities!$B$5:$B$52,Demands_tra!$BI454,Elasticities!P$5:P$52))</f>
        <v>0</v>
      </c>
      <c r="BX454" s="6">
        <f ca="1">IF($BI454="",SUMIF(Elasticities!$B$5:$B$52,Demands_tra!$BH454,Elasticities!Q$5:Q$52),SUMIF(Elasticities!$B$5:$B$52,Demands_tra!$BI454,Elasticities!Q$5:Q$52))</f>
        <v>0</v>
      </c>
      <c r="BY454" s="6">
        <f ca="1">IF($BI454="",SUMIF(Elasticities!$B$5:$B$52,Demands_tra!$BH454,Elasticities!R$5:R$52),SUMIF(Elasticities!$B$5:$B$52,Demands_tra!$BI454,Elasticities!R$5:R$52))</f>
        <v>0</v>
      </c>
      <c r="BZ454" s="6">
        <f ca="1">IF($BI454="",SUMIF(Elasticities!$B$5:$B$52,Demands_tra!$BH454,Elasticities!S$5:S$52),SUMIF(Elasticities!$B$5:$B$52,Demands_tra!$BI454,Elasticities!S$5:S$52))</f>
        <v>0</v>
      </c>
      <c r="CA454" s="6">
        <f ca="1">IF($BI454="",SUMIF(Elasticities!$B$5:$B$52,Demands_tra!$BH454,Elasticities!T$5:T$52),SUMIF(Elasticities!$B$5:$B$52,Demands_tra!$BI454,Elasticities!T$5:T$52))</f>
        <v>0</v>
      </c>
      <c r="CB454" s="6">
        <f ca="1">IF($BI454="",SUMIF(Elasticities!$B$5:$B$52,Demands_tra!$BH454,Elasticities!U$5:U$52),SUMIF(Elasticities!$B$5:$B$52,Demands_tra!$BI454,Elasticities!U$5:U$52))</f>
        <v>0</v>
      </c>
      <c r="CC454" s="6">
        <f ca="1">IF($BI454="",SUMIF(Elasticities!$B$5:$B$52,Demands_tra!$BH454,Elasticities!V$5:V$52),SUMIF(Elasticities!$B$5:$B$52,Demands_tra!$BI454,Elasticities!V$5:V$52))</f>
        <v>0</v>
      </c>
      <c r="CD454" s="6">
        <f ca="1">IF($BI454="",SUMIF(Elasticities!$B$5:$B$52,Demands_tra!$BH454,Elasticities!W$5:W$52),SUMIF(Elasticities!$B$5:$B$52,Demands_tra!$BI454,Elasticities!W$5:W$52))</f>
        <v>0</v>
      </c>
      <c r="CE454" s="6">
        <f ca="1">IF($BI454="",SUMIF(Elasticities!$B$5:$B$52,Demands_tra!$BH454,Elasticities!X$5:X$52),SUMIF(Elasticities!$B$5:$B$52,Demands_tra!$BI454,Elasticities!X$5:X$52))</f>
        <v>0</v>
      </c>
      <c r="CF454" s="6">
        <f ca="1">IF($BI454="",SUMIF(Elasticities!$B$5:$B$52,Demands_tra!$BH454,Elasticities!Y$5:Y$52),SUMIF(Elasticities!$B$5:$B$52,Demands_tra!$BI454,Elasticities!Y$5:Y$52))</f>
        <v>0</v>
      </c>
      <c r="CG454" s="6">
        <f ca="1">IF($BI454="",SUMIF(Elasticities!$B$5:$B$52,Demands_tra!$BH454,Elasticities!Z$5:Z$52),SUMIF(Elasticities!$B$5:$B$52,Demands_tra!$BI454,Elasticities!Z$5:Z$52))</f>
        <v>0</v>
      </c>
      <c r="CH454" s="6">
        <f ca="1">IF($BI454="",SUMIF(Elasticities!$B$5:$B$52,Demands_tra!$BH454,Elasticities!AA$5:AA$52),SUMIF(Elasticities!$B$5:$B$52,Demands_tra!$BI454,Elasticities!AA$5:AA$52))</f>
        <v>0</v>
      </c>
      <c r="CI454" s="6">
        <f ca="1">IF($BI454="",SUMIF(Elasticities!$B$5:$B$52,Demands_tra!$BH454,Elasticities!AB$5:AB$52),SUMIF(Elasticities!$B$5:$B$52,Demands_tra!$BI454,Elasticities!AB$5:AB$52))</f>
        <v>0</v>
      </c>
    </row>
    <row r="455" spans="1:87">
      <c r="A455" t="str">
        <f>IF(BYDem_tra!B454="","\I:",BYDem_tra!B454)</f>
        <v>\I:</v>
      </c>
      <c r="B455">
        <f>BYDem_tra!E454</f>
        <v>0</v>
      </c>
      <c r="C455">
        <f t="shared" si="272"/>
        <v>0</v>
      </c>
      <c r="D455" s="3">
        <f>SUMIFS(BYDem_tra!$M$2:$M$2000,BYDem_tra!$B$2:$B$2000,Demands_tra!$A455,BYDem_tra!$E$2:$E$2000,Demands_tra!$B455)</f>
        <v>0</v>
      </c>
      <c r="E455" s="3" t="e">
        <f ca="1" t="shared" si="273"/>
        <v>#DIV/0!</v>
      </c>
      <c r="F455" s="3" t="e">
        <f ca="1" t="shared" si="274"/>
        <v>#DIV/0!</v>
      </c>
      <c r="G455" s="3" t="e">
        <f ca="1" t="shared" si="275"/>
        <v>#DIV/0!</v>
      </c>
      <c r="H455" s="3" t="e">
        <f ca="1" t="shared" si="276"/>
        <v>#DIV/0!</v>
      </c>
      <c r="I455" s="3" t="e">
        <f ca="1" t="shared" si="277"/>
        <v>#DIV/0!</v>
      </c>
      <c r="J455" s="3" t="e">
        <f ca="1" t="shared" si="278"/>
        <v>#DIV/0!</v>
      </c>
      <c r="K455" s="3" t="e">
        <f ca="1" t="shared" si="279"/>
        <v>#DIV/0!</v>
      </c>
      <c r="L455" s="3" t="e">
        <f ca="1" t="shared" si="280"/>
        <v>#DIV/0!</v>
      </c>
      <c r="M455" s="3" t="e">
        <f ca="1" t="shared" si="281"/>
        <v>#DIV/0!</v>
      </c>
      <c r="N455" s="3" t="e">
        <f ca="1" t="shared" si="282"/>
        <v>#DIV/0!</v>
      </c>
      <c r="O455" s="3" t="e">
        <f ca="1" t="shared" si="283"/>
        <v>#DIV/0!</v>
      </c>
      <c r="P455" s="3" t="e">
        <f ca="1" t="shared" si="284"/>
        <v>#DIV/0!</v>
      </c>
      <c r="Q455" s="3" t="e">
        <f ca="1" t="shared" si="285"/>
        <v>#DIV/0!</v>
      </c>
      <c r="R455" s="3" t="e">
        <f ca="1" t="shared" si="286"/>
        <v>#DIV/0!</v>
      </c>
      <c r="S455" s="3" t="e">
        <f ca="1" t="shared" si="287"/>
        <v>#DIV/0!</v>
      </c>
      <c r="T455" s="3" t="e">
        <f ca="1" t="shared" si="288"/>
        <v>#DIV/0!</v>
      </c>
      <c r="U455" s="3" t="e">
        <f ca="1" t="shared" si="289"/>
        <v>#DIV/0!</v>
      </c>
      <c r="V455" s="3" t="e">
        <f ca="1" t="shared" si="290"/>
        <v>#DIV/0!</v>
      </c>
      <c r="W455" s="3" t="e">
        <f ca="1" t="shared" si="291"/>
        <v>#DIV/0!</v>
      </c>
      <c r="X455" s="3" t="e">
        <f ca="1" t="shared" si="292"/>
        <v>#DIV/0!</v>
      </c>
      <c r="Y455" s="3" t="e">
        <f ca="1" t="shared" si="293"/>
        <v>#DIV/0!</v>
      </c>
      <c r="Z455" s="3" t="e">
        <f ca="1" t="shared" si="294"/>
        <v>#DIV/0!</v>
      </c>
      <c r="AA455" s="3" t="e">
        <f ca="1" t="shared" si="295"/>
        <v>#DIV/0!</v>
      </c>
      <c r="AB455" s="3" t="e">
        <f ca="1" t="shared" si="296"/>
        <v>#DIV/0!</v>
      </c>
      <c r="AC455" s="3" t="e">
        <f ca="1" t="shared" si="297"/>
        <v>#DIV/0!</v>
      </c>
      <c r="AE455" s="4" t="e">
        <f ca="1">VLOOKUP($C455,'Default drvr and elast'!$A$4:$C$49,MATCH(VLOOKUP(A455,Classification!$B$4:$D$99,2,FALSE),'Default drvr and elast'!$A$3:$C$3,0),FALSE)</f>
        <v>#N/A</v>
      </c>
      <c r="AF455" s="4"/>
      <c r="AG455" s="6">
        <f ca="1">IF($AF455="",SUMIFS('Growth rates'!D$4:D$922,'Growth rates'!$B$4:$B$922,Demands_tra!$A455,'Growth rates'!$C$4:$C$922,$AE455),SUMIFS('Growth rates'!D$4:D$922,'Growth rates'!$B$4:$B$922,Demands_tra!$A455,'Growth rates'!$C$4:$C$922,$AF455))</f>
        <v>0</v>
      </c>
      <c r="AH455" s="6">
        <f ca="1">IF($AF455="",SUMIFS('Growth rates'!E$4:E$922,'Growth rates'!$B$4:$B$922,Demands_tra!$A455,'Growth rates'!$C$4:$C$922,$AE455),SUMIFS('Growth rates'!E$4:E$922,'Growth rates'!$B$4:$B$922,Demands_tra!$A455,'Growth rates'!$C$4:$C$922,$AF455))</f>
        <v>0</v>
      </c>
      <c r="AI455" s="6">
        <f ca="1">IF($AF455="",SUMIFS('Growth rates'!F$4:F$922,'Growth rates'!$B$4:$B$922,Demands_tra!$A455,'Growth rates'!$C$4:$C$922,$AE455),SUMIFS('Growth rates'!F$4:F$922,'Growth rates'!$B$4:$B$922,Demands_tra!$A455,'Growth rates'!$C$4:$C$922,$AF455))</f>
        <v>0</v>
      </c>
      <c r="AJ455" s="6">
        <f ca="1">IF($AF455="",SUMIFS('Growth rates'!G$4:G$922,'Growth rates'!$B$4:$B$922,Demands_tra!$A455,'Growth rates'!$C$4:$C$922,$AE455),SUMIFS('Growth rates'!G$4:G$922,'Growth rates'!$B$4:$B$922,Demands_tra!$A455,'Growth rates'!$C$4:$C$922,$AF455))</f>
        <v>0</v>
      </c>
      <c r="AK455" s="6">
        <f ca="1">IF($AF455="",SUMIFS('Growth rates'!H$4:H$922,'Growth rates'!$B$4:$B$922,Demands_tra!$A455,'Growth rates'!$C$4:$C$922,$AE455),SUMIFS('Growth rates'!H$4:H$922,'Growth rates'!$B$4:$B$922,Demands_tra!$A455,'Growth rates'!$C$4:$C$922,$AF455))</f>
        <v>0</v>
      </c>
      <c r="AL455" s="6">
        <f ca="1">IF($AF455="",SUMIFS('Growth rates'!I$4:I$922,'Growth rates'!$B$4:$B$922,Demands_tra!$A455,'Growth rates'!$C$4:$C$922,$AE455),SUMIFS('Growth rates'!I$4:I$922,'Growth rates'!$B$4:$B$922,Demands_tra!$A455,'Growth rates'!$C$4:$C$922,$AF455))</f>
        <v>0</v>
      </c>
      <c r="AM455" s="6">
        <f ca="1">IF($AF455="",SUMIFS('Growth rates'!J$4:J$922,'Growth rates'!$B$4:$B$922,Demands_tra!$A455,'Growth rates'!$C$4:$C$922,$AE455),SUMIFS('Growth rates'!J$4:J$922,'Growth rates'!$B$4:$B$922,Demands_tra!$A455,'Growth rates'!$C$4:$C$922,$AF455))</f>
        <v>0</v>
      </c>
      <c r="AN455" s="6">
        <f ca="1">IF($AF455="",SUMIFS('Growth rates'!K$4:K$922,'Growth rates'!$B$4:$B$922,Demands_tra!$A455,'Growth rates'!$C$4:$C$922,$AE455),SUMIFS('Growth rates'!K$4:K$922,'Growth rates'!$B$4:$B$922,Demands_tra!$A455,'Growth rates'!$C$4:$C$922,$AF455))</f>
        <v>0</v>
      </c>
      <c r="AO455" s="6">
        <f ca="1">IF($AF455="",SUMIFS('Growth rates'!L$4:L$922,'Growth rates'!$B$4:$B$922,Demands_tra!$A455,'Growth rates'!$C$4:$C$922,$AE455),SUMIFS('Growth rates'!L$4:L$922,'Growth rates'!$B$4:$B$922,Demands_tra!$A455,'Growth rates'!$C$4:$C$922,$AF455))</f>
        <v>0</v>
      </c>
      <c r="AP455" s="6">
        <f ca="1">IF($AF455="",SUMIFS('Growth rates'!M$4:M$922,'Growth rates'!$B$4:$B$922,Demands_tra!$A455,'Growth rates'!$C$4:$C$922,$AE455),SUMIFS('Growth rates'!M$4:M$922,'Growth rates'!$B$4:$B$922,Demands_tra!$A455,'Growth rates'!$C$4:$C$922,$AF455))</f>
        <v>0</v>
      </c>
      <c r="AQ455" s="6">
        <f ca="1">IF($AF455="",SUMIFS('Growth rates'!N$4:N$922,'Growth rates'!$B$4:$B$922,Demands_tra!$A455,'Growth rates'!$C$4:$C$922,$AE455),SUMIFS('Growth rates'!N$4:N$922,'Growth rates'!$B$4:$B$922,Demands_tra!$A455,'Growth rates'!$C$4:$C$922,$AF455))</f>
        <v>0</v>
      </c>
      <c r="AR455" s="6">
        <f ca="1">IF($AF455="",SUMIFS('Growth rates'!O$4:O$922,'Growth rates'!$B$4:$B$922,Demands_tra!$A455,'Growth rates'!$C$4:$C$922,$AE455),SUMIFS('Growth rates'!O$4:O$922,'Growth rates'!$B$4:$B$922,Demands_tra!$A455,'Growth rates'!$C$4:$C$922,$AF455))</f>
        <v>0</v>
      </c>
      <c r="AS455" s="6">
        <f ca="1">IF($AF455="",SUMIFS('Growth rates'!P$4:P$922,'Growth rates'!$B$4:$B$922,Demands_tra!$A455,'Growth rates'!$C$4:$C$922,$AE455),SUMIFS('Growth rates'!P$4:P$922,'Growth rates'!$B$4:$B$922,Demands_tra!$A455,'Growth rates'!$C$4:$C$922,$AF455))</f>
        <v>0</v>
      </c>
      <c r="AT455" s="6">
        <f ca="1">IF($AF455="",SUMIFS('Growth rates'!Q$4:Q$922,'Growth rates'!$B$4:$B$922,Demands_tra!$A455,'Growth rates'!$C$4:$C$922,$AE455),SUMIFS('Growth rates'!Q$4:Q$922,'Growth rates'!$B$4:$B$922,Demands_tra!$A455,'Growth rates'!$C$4:$C$922,$AF455))</f>
        <v>0</v>
      </c>
      <c r="AU455" s="6">
        <f ca="1">IF($AF455="",SUMIFS('Growth rates'!R$4:R$922,'Growth rates'!$B$4:$B$922,Demands_tra!$A455,'Growth rates'!$C$4:$C$922,$AE455),SUMIFS('Growth rates'!R$4:R$922,'Growth rates'!$B$4:$B$922,Demands_tra!$A455,'Growth rates'!$C$4:$C$922,$AF455))</f>
        <v>0</v>
      </c>
      <c r="AV455" s="6">
        <f ca="1">IF($AF455="",SUMIFS('Growth rates'!S$4:S$922,'Growth rates'!$B$4:$B$922,Demands_tra!$A455,'Growth rates'!$C$4:$C$922,$AE455),SUMIFS('Growth rates'!S$4:S$922,'Growth rates'!$B$4:$B$922,Demands_tra!$A455,'Growth rates'!$C$4:$C$922,$AF455))</f>
        <v>0</v>
      </c>
      <c r="AW455" s="6">
        <f ca="1">IF($AF455="",SUMIFS('Growth rates'!T$4:T$922,'Growth rates'!$B$4:$B$922,Demands_tra!$A455,'Growth rates'!$C$4:$C$922,$AE455),SUMIFS('Growth rates'!T$4:T$922,'Growth rates'!$B$4:$B$922,Demands_tra!$A455,'Growth rates'!$C$4:$C$922,$AF455))</f>
        <v>0</v>
      </c>
      <c r="AX455" s="6">
        <f ca="1">IF($AF455="",SUMIFS('Growth rates'!U$4:U$922,'Growth rates'!$B$4:$B$922,Demands_tra!$A455,'Growth rates'!$C$4:$C$922,$AE455),SUMIFS('Growth rates'!U$4:U$922,'Growth rates'!$B$4:$B$922,Demands_tra!$A455,'Growth rates'!$C$4:$C$922,$AF455))</f>
        <v>0</v>
      </c>
      <c r="AY455" s="6">
        <f ca="1">IF($AF455="",SUMIFS('Growth rates'!V$4:V$922,'Growth rates'!$B$4:$B$922,Demands_tra!$A455,'Growth rates'!$C$4:$C$922,$AE455),SUMIFS('Growth rates'!V$4:V$922,'Growth rates'!$B$4:$B$922,Demands_tra!$A455,'Growth rates'!$C$4:$C$922,$AF455))</f>
        <v>0</v>
      </c>
      <c r="AZ455" s="6">
        <f ca="1">IF($AF455="",SUMIFS('Growth rates'!W$4:W$922,'Growth rates'!$B$4:$B$922,Demands_tra!$A455,'Growth rates'!$C$4:$C$922,$AE455),SUMIFS('Growth rates'!W$4:W$922,'Growth rates'!$B$4:$B$922,Demands_tra!$A455,'Growth rates'!$C$4:$C$922,$AF455))</f>
        <v>0</v>
      </c>
      <c r="BA455" s="6">
        <f ca="1">IF($AF455="",SUMIFS('Growth rates'!X$4:X$922,'Growth rates'!$B$4:$B$922,Demands_tra!$A455,'Growth rates'!$C$4:$C$922,$AE455),SUMIFS('Growth rates'!X$4:X$922,'Growth rates'!$B$4:$B$922,Demands_tra!$A455,'Growth rates'!$C$4:$C$922,$AF455))</f>
        <v>0</v>
      </c>
      <c r="BB455" s="6">
        <f ca="1">IF($AF455="",SUMIFS('Growth rates'!Y$4:Y$922,'Growth rates'!$B$4:$B$922,Demands_tra!$A455,'Growth rates'!$C$4:$C$922,$AE455),SUMIFS('Growth rates'!Y$4:Y$922,'Growth rates'!$B$4:$B$922,Demands_tra!$A455,'Growth rates'!$C$4:$C$922,$AF455))</f>
        <v>0</v>
      </c>
      <c r="BC455" s="6">
        <f ca="1">IF($AF455="",SUMIFS('Growth rates'!Z$4:Z$922,'Growth rates'!$B$4:$B$922,Demands_tra!$A455,'Growth rates'!$C$4:$C$922,$AE455),SUMIFS('Growth rates'!Z$4:Z$922,'Growth rates'!$B$4:$B$922,Demands_tra!$A455,'Growth rates'!$C$4:$C$922,$AF455))</f>
        <v>0</v>
      </c>
      <c r="BD455" s="6">
        <f ca="1">IF($AF455="",SUMIFS('Growth rates'!AA$4:AA$922,'Growth rates'!$B$4:$B$922,Demands_tra!$A455,'Growth rates'!$C$4:$C$922,$AE455),SUMIFS('Growth rates'!AA$4:AA$922,'Growth rates'!$B$4:$B$922,Demands_tra!$A455,'Growth rates'!$C$4:$C$922,$AF455))</f>
        <v>0</v>
      </c>
      <c r="BE455" s="6">
        <f ca="1">IF($AF455="",SUMIFS('Growth rates'!AB$4:AB$922,'Growth rates'!$B$4:$B$922,Demands_tra!$A455,'Growth rates'!$C$4:$C$922,$AE455),SUMIFS('Growth rates'!AB$4:AB$922,'Growth rates'!$B$4:$B$922,Demands_tra!$A455,'Growth rates'!$C$4:$C$922,$AF455))</f>
        <v>0</v>
      </c>
      <c r="BF455" s="6">
        <f ca="1">IF($AF455="",SUMIFS('Growth rates'!AC$4:AC$922,'Growth rates'!$B$4:$B$922,Demands_tra!$A455,'Growth rates'!$C$4:$C$922,$AE455),SUMIFS('Growth rates'!AC$4:AC$922,'Growth rates'!$B$4:$B$922,Demands_tra!$A455,'Growth rates'!$C$4:$C$922,$AF455))</f>
        <v>0</v>
      </c>
      <c r="BH455" t="e">
        <f ca="1">VLOOKUP($C455,'Default drvr and elast'!$A$4:$F$49,MATCH(VLOOKUP(A455,Classification!$B$4:$D$42,3,FALSE),'Default drvr and elast'!$D$3:$F$3,0)+3,FALSE)</f>
        <v>#N/A</v>
      </c>
      <c r="BJ455" s="6">
        <f ca="1">IF($BI455="",SUMIF(Elasticities!$B$5:$B$52,Demands_tra!$BH455,Elasticities!C$5:C$52),SUMIF(Elasticities!$B$5:$B$52,Demands_tra!$BI455,Elasticities!C$5:C$52))</f>
        <v>0</v>
      </c>
      <c r="BK455" s="6">
        <f ca="1">IF($BI455="",SUMIF(Elasticities!$B$5:$B$52,Demands_tra!$BH455,Elasticities!D$5:D$52),SUMIF(Elasticities!$B$5:$B$52,Demands_tra!$BI455,Elasticities!D$5:D$52))</f>
        <v>0</v>
      </c>
      <c r="BL455" s="6">
        <f ca="1">IF($BI455="",SUMIF(Elasticities!$B$5:$B$52,Demands_tra!$BH455,Elasticities!E$5:E$52),SUMIF(Elasticities!$B$5:$B$52,Demands_tra!$BI455,Elasticities!E$5:E$52))</f>
        <v>0</v>
      </c>
      <c r="BM455" s="6">
        <f ca="1">IF($BI455="",SUMIF(Elasticities!$B$5:$B$52,Demands_tra!$BH455,Elasticities!F$5:F$52),SUMIF(Elasticities!$B$5:$B$52,Demands_tra!$BI455,Elasticities!F$5:F$52))</f>
        <v>0</v>
      </c>
      <c r="BN455" s="6">
        <f ca="1">IF($BI455="",SUMIF(Elasticities!$B$5:$B$52,Demands_tra!$BH455,Elasticities!G$5:G$52),SUMIF(Elasticities!$B$5:$B$52,Demands_tra!$BI455,Elasticities!G$5:G$52))</f>
        <v>0</v>
      </c>
      <c r="BO455" s="6">
        <f ca="1">IF($BI455="",SUMIF(Elasticities!$B$5:$B$52,Demands_tra!$BH455,Elasticities!H$5:H$52),SUMIF(Elasticities!$B$5:$B$52,Demands_tra!$BI455,Elasticities!H$5:H$52))</f>
        <v>0</v>
      </c>
      <c r="BP455" s="6">
        <f ca="1">IF($BI455="",SUMIF(Elasticities!$B$5:$B$52,Demands_tra!$BH455,Elasticities!I$5:I$52),SUMIF(Elasticities!$B$5:$B$52,Demands_tra!$BI455,Elasticities!I$5:I$52))</f>
        <v>0</v>
      </c>
      <c r="BQ455" s="6">
        <f ca="1">IF($BI455="",SUMIF(Elasticities!$B$5:$B$52,Demands_tra!$BH455,Elasticities!J$5:J$52),SUMIF(Elasticities!$B$5:$B$52,Demands_tra!$BI455,Elasticities!J$5:J$52))</f>
        <v>0</v>
      </c>
      <c r="BR455" s="6">
        <f ca="1">IF($BI455="",SUMIF(Elasticities!$B$5:$B$52,Demands_tra!$BH455,Elasticities!K$5:K$52),SUMIF(Elasticities!$B$5:$B$52,Demands_tra!$BI455,Elasticities!K$5:K$52))</f>
        <v>0</v>
      </c>
      <c r="BS455" s="6">
        <f ca="1">IF($BI455="",SUMIF(Elasticities!$B$5:$B$52,Demands_tra!$BH455,Elasticities!L$5:L$52),SUMIF(Elasticities!$B$5:$B$52,Demands_tra!$BI455,Elasticities!L$5:L$52))</f>
        <v>0</v>
      </c>
      <c r="BT455" s="6">
        <f ca="1">IF($BI455="",SUMIF(Elasticities!$B$5:$B$52,Demands_tra!$BH455,Elasticities!M$5:M$52),SUMIF(Elasticities!$B$5:$B$52,Demands_tra!$BI455,Elasticities!M$5:M$52))</f>
        <v>0</v>
      </c>
      <c r="BU455" s="6">
        <f ca="1">IF($BI455="",SUMIF(Elasticities!$B$5:$B$52,Demands_tra!$BH455,Elasticities!N$5:N$52),SUMIF(Elasticities!$B$5:$B$52,Demands_tra!$BI455,Elasticities!N$5:N$52))</f>
        <v>0</v>
      </c>
      <c r="BV455" s="6">
        <f ca="1">IF($BI455="",SUMIF(Elasticities!$B$5:$B$52,Demands_tra!$BH455,Elasticities!O$5:O$52),SUMIF(Elasticities!$B$5:$B$52,Demands_tra!$BI455,Elasticities!O$5:O$52))</f>
        <v>0</v>
      </c>
      <c r="BW455" s="6">
        <f ca="1">IF($BI455="",SUMIF(Elasticities!$B$5:$B$52,Demands_tra!$BH455,Elasticities!P$5:P$52),SUMIF(Elasticities!$B$5:$B$52,Demands_tra!$BI455,Elasticities!P$5:P$52))</f>
        <v>0</v>
      </c>
      <c r="BX455" s="6">
        <f ca="1">IF($BI455="",SUMIF(Elasticities!$B$5:$B$52,Demands_tra!$BH455,Elasticities!Q$5:Q$52),SUMIF(Elasticities!$B$5:$B$52,Demands_tra!$BI455,Elasticities!Q$5:Q$52))</f>
        <v>0</v>
      </c>
      <c r="BY455" s="6">
        <f ca="1">IF($BI455="",SUMIF(Elasticities!$B$5:$B$52,Demands_tra!$BH455,Elasticities!R$5:R$52),SUMIF(Elasticities!$B$5:$B$52,Demands_tra!$BI455,Elasticities!R$5:R$52))</f>
        <v>0</v>
      </c>
      <c r="BZ455" s="6">
        <f ca="1">IF($BI455="",SUMIF(Elasticities!$B$5:$B$52,Demands_tra!$BH455,Elasticities!S$5:S$52),SUMIF(Elasticities!$B$5:$B$52,Demands_tra!$BI455,Elasticities!S$5:S$52))</f>
        <v>0</v>
      </c>
      <c r="CA455" s="6">
        <f ca="1">IF($BI455="",SUMIF(Elasticities!$B$5:$B$52,Demands_tra!$BH455,Elasticities!T$5:T$52),SUMIF(Elasticities!$B$5:$B$52,Demands_tra!$BI455,Elasticities!T$5:T$52))</f>
        <v>0</v>
      </c>
      <c r="CB455" s="6">
        <f ca="1">IF($BI455="",SUMIF(Elasticities!$B$5:$B$52,Demands_tra!$BH455,Elasticities!U$5:U$52),SUMIF(Elasticities!$B$5:$B$52,Demands_tra!$BI455,Elasticities!U$5:U$52))</f>
        <v>0</v>
      </c>
      <c r="CC455" s="6">
        <f ca="1">IF($BI455="",SUMIF(Elasticities!$B$5:$B$52,Demands_tra!$BH455,Elasticities!V$5:V$52),SUMIF(Elasticities!$B$5:$B$52,Demands_tra!$BI455,Elasticities!V$5:V$52))</f>
        <v>0</v>
      </c>
      <c r="CD455" s="6">
        <f ca="1">IF($BI455="",SUMIF(Elasticities!$B$5:$B$52,Demands_tra!$BH455,Elasticities!W$5:W$52),SUMIF(Elasticities!$B$5:$B$52,Demands_tra!$BI455,Elasticities!W$5:W$52))</f>
        <v>0</v>
      </c>
      <c r="CE455" s="6">
        <f ca="1">IF($BI455="",SUMIF(Elasticities!$B$5:$B$52,Demands_tra!$BH455,Elasticities!X$5:X$52),SUMIF(Elasticities!$B$5:$B$52,Demands_tra!$BI455,Elasticities!X$5:X$52))</f>
        <v>0</v>
      </c>
      <c r="CF455" s="6">
        <f ca="1">IF($BI455="",SUMIF(Elasticities!$B$5:$B$52,Demands_tra!$BH455,Elasticities!Y$5:Y$52),SUMIF(Elasticities!$B$5:$B$52,Demands_tra!$BI455,Elasticities!Y$5:Y$52))</f>
        <v>0</v>
      </c>
      <c r="CG455" s="6">
        <f ca="1">IF($BI455="",SUMIF(Elasticities!$B$5:$B$52,Demands_tra!$BH455,Elasticities!Z$5:Z$52),SUMIF(Elasticities!$B$5:$B$52,Demands_tra!$BI455,Elasticities!Z$5:Z$52))</f>
        <v>0</v>
      </c>
      <c r="CH455" s="6">
        <f ca="1">IF($BI455="",SUMIF(Elasticities!$B$5:$B$52,Demands_tra!$BH455,Elasticities!AA$5:AA$52),SUMIF(Elasticities!$B$5:$B$52,Demands_tra!$BI455,Elasticities!AA$5:AA$52))</f>
        <v>0</v>
      </c>
      <c r="CI455" s="6">
        <f ca="1">IF($BI455="",SUMIF(Elasticities!$B$5:$B$52,Demands_tra!$BH455,Elasticities!AB$5:AB$52),SUMIF(Elasticities!$B$5:$B$52,Demands_tra!$BI455,Elasticities!AB$5:AB$52))</f>
        <v>0</v>
      </c>
    </row>
    <row r="456" spans="1:87">
      <c r="A456" t="str">
        <f>IF(BYDem_tra!B455="","\I:",BYDem_tra!B455)</f>
        <v>\I:</v>
      </c>
      <c r="B456">
        <f>BYDem_tra!E455</f>
        <v>0</v>
      </c>
      <c r="C456">
        <f t="shared" si="272"/>
        <v>0</v>
      </c>
      <c r="D456" s="3">
        <f>SUMIFS(BYDem_tra!$M$2:$M$2000,BYDem_tra!$B$2:$B$2000,Demands_tra!$A456,BYDem_tra!$E$2:$E$2000,Demands_tra!$B456)</f>
        <v>0</v>
      </c>
      <c r="E456" s="3" t="e">
        <f ca="1" t="shared" si="273"/>
        <v>#DIV/0!</v>
      </c>
      <c r="F456" s="3" t="e">
        <f ca="1" t="shared" si="274"/>
        <v>#DIV/0!</v>
      </c>
      <c r="G456" s="3" t="e">
        <f ca="1" t="shared" si="275"/>
        <v>#DIV/0!</v>
      </c>
      <c r="H456" s="3" t="e">
        <f ca="1" t="shared" si="276"/>
        <v>#DIV/0!</v>
      </c>
      <c r="I456" s="3" t="e">
        <f ca="1" t="shared" si="277"/>
        <v>#DIV/0!</v>
      </c>
      <c r="J456" s="3" t="e">
        <f ca="1" t="shared" si="278"/>
        <v>#DIV/0!</v>
      </c>
      <c r="K456" s="3" t="e">
        <f ca="1" t="shared" si="279"/>
        <v>#DIV/0!</v>
      </c>
      <c r="L456" s="3" t="e">
        <f ca="1" t="shared" si="280"/>
        <v>#DIV/0!</v>
      </c>
      <c r="M456" s="3" t="e">
        <f ca="1" t="shared" si="281"/>
        <v>#DIV/0!</v>
      </c>
      <c r="N456" s="3" t="e">
        <f ca="1" t="shared" si="282"/>
        <v>#DIV/0!</v>
      </c>
      <c r="O456" s="3" t="e">
        <f ca="1" t="shared" si="283"/>
        <v>#DIV/0!</v>
      </c>
      <c r="P456" s="3" t="e">
        <f ca="1" t="shared" si="284"/>
        <v>#DIV/0!</v>
      </c>
      <c r="Q456" s="3" t="e">
        <f ca="1" t="shared" si="285"/>
        <v>#DIV/0!</v>
      </c>
      <c r="R456" s="3" t="e">
        <f ca="1" t="shared" si="286"/>
        <v>#DIV/0!</v>
      </c>
      <c r="S456" s="3" t="e">
        <f ca="1" t="shared" si="287"/>
        <v>#DIV/0!</v>
      </c>
      <c r="T456" s="3" t="e">
        <f ca="1" t="shared" si="288"/>
        <v>#DIV/0!</v>
      </c>
      <c r="U456" s="3" t="e">
        <f ca="1" t="shared" si="289"/>
        <v>#DIV/0!</v>
      </c>
      <c r="V456" s="3" t="e">
        <f ca="1" t="shared" si="290"/>
        <v>#DIV/0!</v>
      </c>
      <c r="W456" s="3" t="e">
        <f ca="1" t="shared" si="291"/>
        <v>#DIV/0!</v>
      </c>
      <c r="X456" s="3" t="e">
        <f ca="1" t="shared" si="292"/>
        <v>#DIV/0!</v>
      </c>
      <c r="Y456" s="3" t="e">
        <f ca="1" t="shared" si="293"/>
        <v>#DIV/0!</v>
      </c>
      <c r="Z456" s="3" t="e">
        <f ca="1" t="shared" si="294"/>
        <v>#DIV/0!</v>
      </c>
      <c r="AA456" s="3" t="e">
        <f ca="1" t="shared" si="295"/>
        <v>#DIV/0!</v>
      </c>
      <c r="AB456" s="3" t="e">
        <f ca="1" t="shared" si="296"/>
        <v>#DIV/0!</v>
      </c>
      <c r="AC456" s="3" t="e">
        <f ca="1" t="shared" si="297"/>
        <v>#DIV/0!</v>
      </c>
      <c r="AE456" s="4" t="e">
        <f ca="1">VLOOKUP($C456,'Default drvr and elast'!$A$4:$C$49,MATCH(VLOOKUP(A456,Classification!$B$4:$D$99,2,FALSE),'Default drvr and elast'!$A$3:$C$3,0),FALSE)</f>
        <v>#N/A</v>
      </c>
      <c r="AF456" s="4"/>
      <c r="AG456" s="6">
        <f ca="1">IF($AF456="",SUMIFS('Growth rates'!D$4:D$922,'Growth rates'!$B$4:$B$922,Demands_tra!$A456,'Growth rates'!$C$4:$C$922,$AE456),SUMIFS('Growth rates'!D$4:D$922,'Growth rates'!$B$4:$B$922,Demands_tra!$A456,'Growth rates'!$C$4:$C$922,$AF456))</f>
        <v>0</v>
      </c>
      <c r="AH456" s="6">
        <f ca="1">IF($AF456="",SUMIFS('Growth rates'!E$4:E$922,'Growth rates'!$B$4:$B$922,Demands_tra!$A456,'Growth rates'!$C$4:$C$922,$AE456),SUMIFS('Growth rates'!E$4:E$922,'Growth rates'!$B$4:$B$922,Demands_tra!$A456,'Growth rates'!$C$4:$C$922,$AF456))</f>
        <v>0</v>
      </c>
      <c r="AI456" s="6">
        <f ca="1">IF($AF456="",SUMIFS('Growth rates'!F$4:F$922,'Growth rates'!$B$4:$B$922,Demands_tra!$A456,'Growth rates'!$C$4:$C$922,$AE456),SUMIFS('Growth rates'!F$4:F$922,'Growth rates'!$B$4:$B$922,Demands_tra!$A456,'Growth rates'!$C$4:$C$922,$AF456))</f>
        <v>0</v>
      </c>
      <c r="AJ456" s="6">
        <f ca="1">IF($AF456="",SUMIFS('Growth rates'!G$4:G$922,'Growth rates'!$B$4:$B$922,Demands_tra!$A456,'Growth rates'!$C$4:$C$922,$AE456),SUMIFS('Growth rates'!G$4:G$922,'Growth rates'!$B$4:$B$922,Demands_tra!$A456,'Growth rates'!$C$4:$C$922,$AF456))</f>
        <v>0</v>
      </c>
      <c r="AK456" s="6">
        <f ca="1">IF($AF456="",SUMIFS('Growth rates'!H$4:H$922,'Growth rates'!$B$4:$B$922,Demands_tra!$A456,'Growth rates'!$C$4:$C$922,$AE456),SUMIFS('Growth rates'!H$4:H$922,'Growth rates'!$B$4:$B$922,Demands_tra!$A456,'Growth rates'!$C$4:$C$922,$AF456))</f>
        <v>0</v>
      </c>
      <c r="AL456" s="6">
        <f ca="1">IF($AF456="",SUMIFS('Growth rates'!I$4:I$922,'Growth rates'!$B$4:$B$922,Demands_tra!$A456,'Growth rates'!$C$4:$C$922,$AE456),SUMIFS('Growth rates'!I$4:I$922,'Growth rates'!$B$4:$B$922,Demands_tra!$A456,'Growth rates'!$C$4:$C$922,$AF456))</f>
        <v>0</v>
      </c>
      <c r="AM456" s="6">
        <f ca="1">IF($AF456="",SUMIFS('Growth rates'!J$4:J$922,'Growth rates'!$B$4:$B$922,Demands_tra!$A456,'Growth rates'!$C$4:$C$922,$AE456),SUMIFS('Growth rates'!J$4:J$922,'Growth rates'!$B$4:$B$922,Demands_tra!$A456,'Growth rates'!$C$4:$C$922,$AF456))</f>
        <v>0</v>
      </c>
      <c r="AN456" s="6">
        <f ca="1">IF($AF456="",SUMIFS('Growth rates'!K$4:K$922,'Growth rates'!$B$4:$B$922,Demands_tra!$A456,'Growth rates'!$C$4:$C$922,$AE456),SUMIFS('Growth rates'!K$4:K$922,'Growth rates'!$B$4:$B$922,Demands_tra!$A456,'Growth rates'!$C$4:$C$922,$AF456))</f>
        <v>0</v>
      </c>
      <c r="AO456" s="6">
        <f ca="1">IF($AF456="",SUMIFS('Growth rates'!L$4:L$922,'Growth rates'!$B$4:$B$922,Demands_tra!$A456,'Growth rates'!$C$4:$C$922,$AE456),SUMIFS('Growth rates'!L$4:L$922,'Growth rates'!$B$4:$B$922,Demands_tra!$A456,'Growth rates'!$C$4:$C$922,$AF456))</f>
        <v>0</v>
      </c>
      <c r="AP456" s="6">
        <f ca="1">IF($AF456="",SUMIFS('Growth rates'!M$4:M$922,'Growth rates'!$B$4:$B$922,Demands_tra!$A456,'Growth rates'!$C$4:$C$922,$AE456),SUMIFS('Growth rates'!M$4:M$922,'Growth rates'!$B$4:$B$922,Demands_tra!$A456,'Growth rates'!$C$4:$C$922,$AF456))</f>
        <v>0</v>
      </c>
      <c r="AQ456" s="6">
        <f ca="1">IF($AF456="",SUMIFS('Growth rates'!N$4:N$922,'Growth rates'!$B$4:$B$922,Demands_tra!$A456,'Growth rates'!$C$4:$C$922,$AE456),SUMIFS('Growth rates'!N$4:N$922,'Growth rates'!$B$4:$B$922,Demands_tra!$A456,'Growth rates'!$C$4:$C$922,$AF456))</f>
        <v>0</v>
      </c>
      <c r="AR456" s="6">
        <f ca="1">IF($AF456="",SUMIFS('Growth rates'!O$4:O$922,'Growth rates'!$B$4:$B$922,Demands_tra!$A456,'Growth rates'!$C$4:$C$922,$AE456),SUMIFS('Growth rates'!O$4:O$922,'Growth rates'!$B$4:$B$922,Demands_tra!$A456,'Growth rates'!$C$4:$C$922,$AF456))</f>
        <v>0</v>
      </c>
      <c r="AS456" s="6">
        <f ca="1">IF($AF456="",SUMIFS('Growth rates'!P$4:P$922,'Growth rates'!$B$4:$B$922,Demands_tra!$A456,'Growth rates'!$C$4:$C$922,$AE456),SUMIFS('Growth rates'!P$4:P$922,'Growth rates'!$B$4:$B$922,Demands_tra!$A456,'Growth rates'!$C$4:$C$922,$AF456))</f>
        <v>0</v>
      </c>
      <c r="AT456" s="6">
        <f ca="1">IF($AF456="",SUMIFS('Growth rates'!Q$4:Q$922,'Growth rates'!$B$4:$B$922,Demands_tra!$A456,'Growth rates'!$C$4:$C$922,$AE456),SUMIFS('Growth rates'!Q$4:Q$922,'Growth rates'!$B$4:$B$922,Demands_tra!$A456,'Growth rates'!$C$4:$C$922,$AF456))</f>
        <v>0</v>
      </c>
      <c r="AU456" s="6">
        <f ca="1">IF($AF456="",SUMIFS('Growth rates'!R$4:R$922,'Growth rates'!$B$4:$B$922,Demands_tra!$A456,'Growth rates'!$C$4:$C$922,$AE456),SUMIFS('Growth rates'!R$4:R$922,'Growth rates'!$B$4:$B$922,Demands_tra!$A456,'Growth rates'!$C$4:$C$922,$AF456))</f>
        <v>0</v>
      </c>
      <c r="AV456" s="6">
        <f ca="1">IF($AF456="",SUMIFS('Growth rates'!S$4:S$922,'Growth rates'!$B$4:$B$922,Demands_tra!$A456,'Growth rates'!$C$4:$C$922,$AE456),SUMIFS('Growth rates'!S$4:S$922,'Growth rates'!$B$4:$B$922,Demands_tra!$A456,'Growth rates'!$C$4:$C$922,$AF456))</f>
        <v>0</v>
      </c>
      <c r="AW456" s="6">
        <f ca="1">IF($AF456="",SUMIFS('Growth rates'!T$4:T$922,'Growth rates'!$B$4:$B$922,Demands_tra!$A456,'Growth rates'!$C$4:$C$922,$AE456),SUMIFS('Growth rates'!T$4:T$922,'Growth rates'!$B$4:$B$922,Demands_tra!$A456,'Growth rates'!$C$4:$C$922,$AF456))</f>
        <v>0</v>
      </c>
      <c r="AX456" s="6">
        <f ca="1">IF($AF456="",SUMIFS('Growth rates'!U$4:U$922,'Growth rates'!$B$4:$B$922,Demands_tra!$A456,'Growth rates'!$C$4:$C$922,$AE456),SUMIFS('Growth rates'!U$4:U$922,'Growth rates'!$B$4:$B$922,Demands_tra!$A456,'Growth rates'!$C$4:$C$922,$AF456))</f>
        <v>0</v>
      </c>
      <c r="AY456" s="6">
        <f ca="1">IF($AF456="",SUMIFS('Growth rates'!V$4:V$922,'Growth rates'!$B$4:$B$922,Demands_tra!$A456,'Growth rates'!$C$4:$C$922,$AE456),SUMIFS('Growth rates'!V$4:V$922,'Growth rates'!$B$4:$B$922,Demands_tra!$A456,'Growth rates'!$C$4:$C$922,$AF456))</f>
        <v>0</v>
      </c>
      <c r="AZ456" s="6">
        <f ca="1">IF($AF456="",SUMIFS('Growth rates'!W$4:W$922,'Growth rates'!$B$4:$B$922,Demands_tra!$A456,'Growth rates'!$C$4:$C$922,$AE456),SUMIFS('Growth rates'!W$4:W$922,'Growth rates'!$B$4:$B$922,Demands_tra!$A456,'Growth rates'!$C$4:$C$922,$AF456))</f>
        <v>0</v>
      </c>
      <c r="BA456" s="6">
        <f ca="1">IF($AF456="",SUMIFS('Growth rates'!X$4:X$922,'Growth rates'!$B$4:$B$922,Demands_tra!$A456,'Growth rates'!$C$4:$C$922,$AE456),SUMIFS('Growth rates'!X$4:X$922,'Growth rates'!$B$4:$B$922,Demands_tra!$A456,'Growth rates'!$C$4:$C$922,$AF456))</f>
        <v>0</v>
      </c>
      <c r="BB456" s="6">
        <f ca="1">IF($AF456="",SUMIFS('Growth rates'!Y$4:Y$922,'Growth rates'!$B$4:$B$922,Demands_tra!$A456,'Growth rates'!$C$4:$C$922,$AE456),SUMIFS('Growth rates'!Y$4:Y$922,'Growth rates'!$B$4:$B$922,Demands_tra!$A456,'Growth rates'!$C$4:$C$922,$AF456))</f>
        <v>0</v>
      </c>
      <c r="BC456" s="6">
        <f ca="1">IF($AF456="",SUMIFS('Growth rates'!Z$4:Z$922,'Growth rates'!$B$4:$B$922,Demands_tra!$A456,'Growth rates'!$C$4:$C$922,$AE456),SUMIFS('Growth rates'!Z$4:Z$922,'Growth rates'!$B$4:$B$922,Demands_tra!$A456,'Growth rates'!$C$4:$C$922,$AF456))</f>
        <v>0</v>
      </c>
      <c r="BD456" s="6">
        <f ca="1">IF($AF456="",SUMIFS('Growth rates'!AA$4:AA$922,'Growth rates'!$B$4:$B$922,Demands_tra!$A456,'Growth rates'!$C$4:$C$922,$AE456),SUMIFS('Growth rates'!AA$4:AA$922,'Growth rates'!$B$4:$B$922,Demands_tra!$A456,'Growth rates'!$C$4:$C$922,$AF456))</f>
        <v>0</v>
      </c>
      <c r="BE456" s="6">
        <f ca="1">IF($AF456="",SUMIFS('Growth rates'!AB$4:AB$922,'Growth rates'!$B$4:$B$922,Demands_tra!$A456,'Growth rates'!$C$4:$C$922,$AE456),SUMIFS('Growth rates'!AB$4:AB$922,'Growth rates'!$B$4:$B$922,Demands_tra!$A456,'Growth rates'!$C$4:$C$922,$AF456))</f>
        <v>0</v>
      </c>
      <c r="BF456" s="6">
        <f ca="1">IF($AF456="",SUMIFS('Growth rates'!AC$4:AC$922,'Growth rates'!$B$4:$B$922,Demands_tra!$A456,'Growth rates'!$C$4:$C$922,$AE456),SUMIFS('Growth rates'!AC$4:AC$922,'Growth rates'!$B$4:$B$922,Demands_tra!$A456,'Growth rates'!$C$4:$C$922,$AF456))</f>
        <v>0</v>
      </c>
      <c r="BH456" t="e">
        <f ca="1">VLOOKUP($C456,'Default drvr and elast'!$A$4:$F$49,MATCH(VLOOKUP(A456,Classification!$B$4:$D$42,3,FALSE),'Default drvr and elast'!$D$3:$F$3,0)+3,FALSE)</f>
        <v>#N/A</v>
      </c>
      <c r="BJ456" s="6">
        <f ca="1">IF($BI456="",SUMIF(Elasticities!$B$5:$B$52,Demands_tra!$BH456,Elasticities!C$5:C$52),SUMIF(Elasticities!$B$5:$B$52,Demands_tra!$BI456,Elasticities!C$5:C$52))</f>
        <v>0</v>
      </c>
      <c r="BK456" s="6">
        <f ca="1">IF($BI456="",SUMIF(Elasticities!$B$5:$B$52,Demands_tra!$BH456,Elasticities!D$5:D$52),SUMIF(Elasticities!$B$5:$B$52,Demands_tra!$BI456,Elasticities!D$5:D$52))</f>
        <v>0</v>
      </c>
      <c r="BL456" s="6">
        <f ca="1">IF($BI456="",SUMIF(Elasticities!$B$5:$B$52,Demands_tra!$BH456,Elasticities!E$5:E$52),SUMIF(Elasticities!$B$5:$B$52,Demands_tra!$BI456,Elasticities!E$5:E$52))</f>
        <v>0</v>
      </c>
      <c r="BM456" s="6">
        <f ca="1">IF($BI456="",SUMIF(Elasticities!$B$5:$B$52,Demands_tra!$BH456,Elasticities!F$5:F$52),SUMIF(Elasticities!$B$5:$B$52,Demands_tra!$BI456,Elasticities!F$5:F$52))</f>
        <v>0</v>
      </c>
      <c r="BN456" s="6">
        <f ca="1">IF($BI456="",SUMIF(Elasticities!$B$5:$B$52,Demands_tra!$BH456,Elasticities!G$5:G$52),SUMIF(Elasticities!$B$5:$B$52,Demands_tra!$BI456,Elasticities!G$5:G$52))</f>
        <v>0</v>
      </c>
      <c r="BO456" s="6">
        <f ca="1">IF($BI456="",SUMIF(Elasticities!$B$5:$B$52,Demands_tra!$BH456,Elasticities!H$5:H$52),SUMIF(Elasticities!$B$5:$B$52,Demands_tra!$BI456,Elasticities!H$5:H$52))</f>
        <v>0</v>
      </c>
      <c r="BP456" s="6">
        <f ca="1">IF($BI456="",SUMIF(Elasticities!$B$5:$B$52,Demands_tra!$BH456,Elasticities!I$5:I$52),SUMIF(Elasticities!$B$5:$B$52,Demands_tra!$BI456,Elasticities!I$5:I$52))</f>
        <v>0</v>
      </c>
      <c r="BQ456" s="6">
        <f ca="1">IF($BI456="",SUMIF(Elasticities!$B$5:$B$52,Demands_tra!$BH456,Elasticities!J$5:J$52),SUMIF(Elasticities!$B$5:$B$52,Demands_tra!$BI456,Elasticities!J$5:J$52))</f>
        <v>0</v>
      </c>
      <c r="BR456" s="6">
        <f ca="1">IF($BI456="",SUMIF(Elasticities!$B$5:$B$52,Demands_tra!$BH456,Elasticities!K$5:K$52),SUMIF(Elasticities!$B$5:$B$52,Demands_tra!$BI456,Elasticities!K$5:K$52))</f>
        <v>0</v>
      </c>
      <c r="BS456" s="6">
        <f ca="1">IF($BI456="",SUMIF(Elasticities!$B$5:$B$52,Demands_tra!$BH456,Elasticities!L$5:L$52),SUMIF(Elasticities!$B$5:$B$52,Demands_tra!$BI456,Elasticities!L$5:L$52))</f>
        <v>0</v>
      </c>
      <c r="BT456" s="6">
        <f ca="1">IF($BI456="",SUMIF(Elasticities!$B$5:$B$52,Demands_tra!$BH456,Elasticities!M$5:M$52),SUMIF(Elasticities!$B$5:$B$52,Demands_tra!$BI456,Elasticities!M$5:M$52))</f>
        <v>0</v>
      </c>
      <c r="BU456" s="6">
        <f ca="1">IF($BI456="",SUMIF(Elasticities!$B$5:$B$52,Demands_tra!$BH456,Elasticities!N$5:N$52),SUMIF(Elasticities!$B$5:$B$52,Demands_tra!$BI456,Elasticities!N$5:N$52))</f>
        <v>0</v>
      </c>
      <c r="BV456" s="6">
        <f ca="1">IF($BI456="",SUMIF(Elasticities!$B$5:$B$52,Demands_tra!$BH456,Elasticities!O$5:O$52),SUMIF(Elasticities!$B$5:$B$52,Demands_tra!$BI456,Elasticities!O$5:O$52))</f>
        <v>0</v>
      </c>
      <c r="BW456" s="6">
        <f ca="1">IF($BI456="",SUMIF(Elasticities!$B$5:$B$52,Demands_tra!$BH456,Elasticities!P$5:P$52),SUMIF(Elasticities!$B$5:$B$52,Demands_tra!$BI456,Elasticities!P$5:P$52))</f>
        <v>0</v>
      </c>
      <c r="BX456" s="6">
        <f ca="1">IF($BI456="",SUMIF(Elasticities!$B$5:$B$52,Demands_tra!$BH456,Elasticities!Q$5:Q$52),SUMIF(Elasticities!$B$5:$B$52,Demands_tra!$BI456,Elasticities!Q$5:Q$52))</f>
        <v>0</v>
      </c>
      <c r="BY456" s="6">
        <f ca="1">IF($BI456="",SUMIF(Elasticities!$B$5:$B$52,Demands_tra!$BH456,Elasticities!R$5:R$52),SUMIF(Elasticities!$B$5:$B$52,Demands_tra!$BI456,Elasticities!R$5:R$52))</f>
        <v>0</v>
      </c>
      <c r="BZ456" s="6">
        <f ca="1">IF($BI456="",SUMIF(Elasticities!$B$5:$B$52,Demands_tra!$BH456,Elasticities!S$5:S$52),SUMIF(Elasticities!$B$5:$B$52,Demands_tra!$BI456,Elasticities!S$5:S$52))</f>
        <v>0</v>
      </c>
      <c r="CA456" s="6">
        <f ca="1">IF($BI456="",SUMIF(Elasticities!$B$5:$B$52,Demands_tra!$BH456,Elasticities!T$5:T$52),SUMIF(Elasticities!$B$5:$B$52,Demands_tra!$BI456,Elasticities!T$5:T$52))</f>
        <v>0</v>
      </c>
      <c r="CB456" s="6">
        <f ca="1">IF($BI456="",SUMIF(Elasticities!$B$5:$B$52,Demands_tra!$BH456,Elasticities!U$5:U$52),SUMIF(Elasticities!$B$5:$B$52,Demands_tra!$BI456,Elasticities!U$5:U$52))</f>
        <v>0</v>
      </c>
      <c r="CC456" s="6">
        <f ca="1">IF($BI456="",SUMIF(Elasticities!$B$5:$B$52,Demands_tra!$BH456,Elasticities!V$5:V$52),SUMIF(Elasticities!$B$5:$B$52,Demands_tra!$BI456,Elasticities!V$5:V$52))</f>
        <v>0</v>
      </c>
      <c r="CD456" s="6">
        <f ca="1">IF($BI456="",SUMIF(Elasticities!$B$5:$B$52,Demands_tra!$BH456,Elasticities!W$5:W$52),SUMIF(Elasticities!$B$5:$B$52,Demands_tra!$BI456,Elasticities!W$5:W$52))</f>
        <v>0</v>
      </c>
      <c r="CE456" s="6">
        <f ca="1">IF($BI456="",SUMIF(Elasticities!$B$5:$B$52,Demands_tra!$BH456,Elasticities!X$5:X$52),SUMIF(Elasticities!$B$5:$B$52,Demands_tra!$BI456,Elasticities!X$5:X$52))</f>
        <v>0</v>
      </c>
      <c r="CF456" s="6">
        <f ca="1">IF($BI456="",SUMIF(Elasticities!$B$5:$B$52,Demands_tra!$BH456,Elasticities!Y$5:Y$52),SUMIF(Elasticities!$B$5:$B$52,Demands_tra!$BI456,Elasticities!Y$5:Y$52))</f>
        <v>0</v>
      </c>
      <c r="CG456" s="6">
        <f ca="1">IF($BI456="",SUMIF(Elasticities!$B$5:$B$52,Demands_tra!$BH456,Elasticities!Z$5:Z$52),SUMIF(Elasticities!$B$5:$B$52,Demands_tra!$BI456,Elasticities!Z$5:Z$52))</f>
        <v>0</v>
      </c>
      <c r="CH456" s="6">
        <f ca="1">IF($BI456="",SUMIF(Elasticities!$B$5:$B$52,Demands_tra!$BH456,Elasticities!AA$5:AA$52),SUMIF(Elasticities!$B$5:$B$52,Demands_tra!$BI456,Elasticities!AA$5:AA$52))</f>
        <v>0</v>
      </c>
      <c r="CI456" s="6">
        <f ca="1">IF($BI456="",SUMIF(Elasticities!$B$5:$B$52,Demands_tra!$BH456,Elasticities!AB$5:AB$52),SUMIF(Elasticities!$B$5:$B$52,Demands_tra!$BI456,Elasticities!AB$5:AB$52))</f>
        <v>0</v>
      </c>
    </row>
    <row r="457" spans="1:87">
      <c r="A457" t="str">
        <f>IF(BYDem_tra!B456="","\I:",BYDem_tra!B456)</f>
        <v>\I:</v>
      </c>
      <c r="B457">
        <f>BYDem_tra!E456</f>
        <v>0</v>
      </c>
      <c r="C457">
        <f t="shared" si="272"/>
        <v>0</v>
      </c>
      <c r="D457" s="3">
        <f>SUMIFS(BYDem_tra!$M$2:$M$2000,BYDem_tra!$B$2:$B$2000,Demands_tra!$A457,BYDem_tra!$E$2:$E$2000,Demands_tra!$B457)</f>
        <v>0</v>
      </c>
      <c r="E457" s="3" t="e">
        <f ca="1" t="shared" si="273"/>
        <v>#DIV/0!</v>
      </c>
      <c r="F457" s="3" t="e">
        <f ca="1" t="shared" si="274"/>
        <v>#DIV/0!</v>
      </c>
      <c r="G457" s="3" t="e">
        <f ca="1" t="shared" si="275"/>
        <v>#DIV/0!</v>
      </c>
      <c r="H457" s="3" t="e">
        <f ca="1" t="shared" si="276"/>
        <v>#DIV/0!</v>
      </c>
      <c r="I457" s="3" t="e">
        <f ca="1" t="shared" si="277"/>
        <v>#DIV/0!</v>
      </c>
      <c r="J457" s="3" t="e">
        <f ca="1" t="shared" si="278"/>
        <v>#DIV/0!</v>
      </c>
      <c r="K457" s="3" t="e">
        <f ca="1" t="shared" si="279"/>
        <v>#DIV/0!</v>
      </c>
      <c r="L457" s="3" t="e">
        <f ca="1" t="shared" si="280"/>
        <v>#DIV/0!</v>
      </c>
      <c r="M457" s="3" t="e">
        <f ca="1" t="shared" si="281"/>
        <v>#DIV/0!</v>
      </c>
      <c r="N457" s="3" t="e">
        <f ca="1" t="shared" si="282"/>
        <v>#DIV/0!</v>
      </c>
      <c r="O457" s="3" t="e">
        <f ca="1" t="shared" si="283"/>
        <v>#DIV/0!</v>
      </c>
      <c r="P457" s="3" t="e">
        <f ca="1" t="shared" si="284"/>
        <v>#DIV/0!</v>
      </c>
      <c r="Q457" s="3" t="e">
        <f ca="1" t="shared" si="285"/>
        <v>#DIV/0!</v>
      </c>
      <c r="R457" s="3" t="e">
        <f ca="1" t="shared" si="286"/>
        <v>#DIV/0!</v>
      </c>
      <c r="S457" s="3" t="e">
        <f ca="1" t="shared" si="287"/>
        <v>#DIV/0!</v>
      </c>
      <c r="T457" s="3" t="e">
        <f ca="1" t="shared" si="288"/>
        <v>#DIV/0!</v>
      </c>
      <c r="U457" s="3" t="e">
        <f ca="1" t="shared" si="289"/>
        <v>#DIV/0!</v>
      </c>
      <c r="V457" s="3" t="e">
        <f ca="1" t="shared" si="290"/>
        <v>#DIV/0!</v>
      </c>
      <c r="W457" s="3" t="e">
        <f ca="1" t="shared" si="291"/>
        <v>#DIV/0!</v>
      </c>
      <c r="X457" s="3" t="e">
        <f ca="1" t="shared" si="292"/>
        <v>#DIV/0!</v>
      </c>
      <c r="Y457" s="3" t="e">
        <f ca="1" t="shared" si="293"/>
        <v>#DIV/0!</v>
      </c>
      <c r="Z457" s="3" t="e">
        <f ca="1" t="shared" si="294"/>
        <v>#DIV/0!</v>
      </c>
      <c r="AA457" s="3" t="e">
        <f ca="1" t="shared" si="295"/>
        <v>#DIV/0!</v>
      </c>
      <c r="AB457" s="3" t="e">
        <f ca="1" t="shared" si="296"/>
        <v>#DIV/0!</v>
      </c>
      <c r="AC457" s="3" t="e">
        <f ca="1" t="shared" si="297"/>
        <v>#DIV/0!</v>
      </c>
      <c r="AE457" s="4" t="e">
        <f ca="1">VLOOKUP($C457,'Default drvr and elast'!$A$4:$C$49,MATCH(VLOOKUP(A457,Classification!$B$4:$D$99,2,FALSE),'Default drvr and elast'!$A$3:$C$3,0),FALSE)</f>
        <v>#N/A</v>
      </c>
      <c r="AF457" s="4"/>
      <c r="AG457" s="6">
        <f ca="1">IF($AF457="",SUMIFS('Growth rates'!D$4:D$922,'Growth rates'!$B$4:$B$922,Demands_tra!$A457,'Growth rates'!$C$4:$C$922,$AE457),SUMIFS('Growth rates'!D$4:D$922,'Growth rates'!$B$4:$B$922,Demands_tra!$A457,'Growth rates'!$C$4:$C$922,$AF457))</f>
        <v>0</v>
      </c>
      <c r="AH457" s="6">
        <f ca="1">IF($AF457="",SUMIFS('Growth rates'!E$4:E$922,'Growth rates'!$B$4:$B$922,Demands_tra!$A457,'Growth rates'!$C$4:$C$922,$AE457),SUMIFS('Growth rates'!E$4:E$922,'Growth rates'!$B$4:$B$922,Demands_tra!$A457,'Growth rates'!$C$4:$C$922,$AF457))</f>
        <v>0</v>
      </c>
      <c r="AI457" s="6">
        <f ca="1">IF($AF457="",SUMIFS('Growth rates'!F$4:F$922,'Growth rates'!$B$4:$B$922,Demands_tra!$A457,'Growth rates'!$C$4:$C$922,$AE457),SUMIFS('Growth rates'!F$4:F$922,'Growth rates'!$B$4:$B$922,Demands_tra!$A457,'Growth rates'!$C$4:$C$922,$AF457))</f>
        <v>0</v>
      </c>
      <c r="AJ457" s="6">
        <f ca="1">IF($AF457="",SUMIFS('Growth rates'!G$4:G$922,'Growth rates'!$B$4:$B$922,Demands_tra!$A457,'Growth rates'!$C$4:$C$922,$AE457),SUMIFS('Growth rates'!G$4:G$922,'Growth rates'!$B$4:$B$922,Demands_tra!$A457,'Growth rates'!$C$4:$C$922,$AF457))</f>
        <v>0</v>
      </c>
      <c r="AK457" s="6">
        <f ca="1">IF($AF457="",SUMIFS('Growth rates'!H$4:H$922,'Growth rates'!$B$4:$B$922,Demands_tra!$A457,'Growth rates'!$C$4:$C$922,$AE457),SUMIFS('Growth rates'!H$4:H$922,'Growth rates'!$B$4:$B$922,Demands_tra!$A457,'Growth rates'!$C$4:$C$922,$AF457))</f>
        <v>0</v>
      </c>
      <c r="AL457" s="6">
        <f ca="1">IF($AF457="",SUMIFS('Growth rates'!I$4:I$922,'Growth rates'!$B$4:$B$922,Demands_tra!$A457,'Growth rates'!$C$4:$C$922,$AE457),SUMIFS('Growth rates'!I$4:I$922,'Growth rates'!$B$4:$B$922,Demands_tra!$A457,'Growth rates'!$C$4:$C$922,$AF457))</f>
        <v>0</v>
      </c>
      <c r="AM457" s="6">
        <f ca="1">IF($AF457="",SUMIFS('Growth rates'!J$4:J$922,'Growth rates'!$B$4:$B$922,Demands_tra!$A457,'Growth rates'!$C$4:$C$922,$AE457),SUMIFS('Growth rates'!J$4:J$922,'Growth rates'!$B$4:$B$922,Demands_tra!$A457,'Growth rates'!$C$4:$C$922,$AF457))</f>
        <v>0</v>
      </c>
      <c r="AN457" s="6">
        <f ca="1">IF($AF457="",SUMIFS('Growth rates'!K$4:K$922,'Growth rates'!$B$4:$B$922,Demands_tra!$A457,'Growth rates'!$C$4:$C$922,$AE457),SUMIFS('Growth rates'!K$4:K$922,'Growth rates'!$B$4:$B$922,Demands_tra!$A457,'Growth rates'!$C$4:$C$922,$AF457))</f>
        <v>0</v>
      </c>
      <c r="AO457" s="6">
        <f ca="1">IF($AF457="",SUMIFS('Growth rates'!L$4:L$922,'Growth rates'!$B$4:$B$922,Demands_tra!$A457,'Growth rates'!$C$4:$C$922,$AE457),SUMIFS('Growth rates'!L$4:L$922,'Growth rates'!$B$4:$B$922,Demands_tra!$A457,'Growth rates'!$C$4:$C$922,$AF457))</f>
        <v>0</v>
      </c>
      <c r="AP457" s="6">
        <f ca="1">IF($AF457="",SUMIFS('Growth rates'!M$4:M$922,'Growth rates'!$B$4:$B$922,Demands_tra!$A457,'Growth rates'!$C$4:$C$922,$AE457),SUMIFS('Growth rates'!M$4:M$922,'Growth rates'!$B$4:$B$922,Demands_tra!$A457,'Growth rates'!$C$4:$C$922,$AF457))</f>
        <v>0</v>
      </c>
      <c r="AQ457" s="6">
        <f ca="1">IF($AF457="",SUMIFS('Growth rates'!N$4:N$922,'Growth rates'!$B$4:$B$922,Demands_tra!$A457,'Growth rates'!$C$4:$C$922,$AE457),SUMIFS('Growth rates'!N$4:N$922,'Growth rates'!$B$4:$B$922,Demands_tra!$A457,'Growth rates'!$C$4:$C$922,$AF457))</f>
        <v>0</v>
      </c>
      <c r="AR457" s="6">
        <f ca="1">IF($AF457="",SUMIFS('Growth rates'!O$4:O$922,'Growth rates'!$B$4:$B$922,Demands_tra!$A457,'Growth rates'!$C$4:$C$922,$AE457),SUMIFS('Growth rates'!O$4:O$922,'Growth rates'!$B$4:$B$922,Demands_tra!$A457,'Growth rates'!$C$4:$C$922,$AF457))</f>
        <v>0</v>
      </c>
      <c r="AS457" s="6">
        <f ca="1">IF($AF457="",SUMIFS('Growth rates'!P$4:P$922,'Growth rates'!$B$4:$B$922,Demands_tra!$A457,'Growth rates'!$C$4:$C$922,$AE457),SUMIFS('Growth rates'!P$4:P$922,'Growth rates'!$B$4:$B$922,Demands_tra!$A457,'Growth rates'!$C$4:$C$922,$AF457))</f>
        <v>0</v>
      </c>
      <c r="AT457" s="6">
        <f ca="1">IF($AF457="",SUMIFS('Growth rates'!Q$4:Q$922,'Growth rates'!$B$4:$B$922,Demands_tra!$A457,'Growth rates'!$C$4:$C$922,$AE457),SUMIFS('Growth rates'!Q$4:Q$922,'Growth rates'!$B$4:$B$922,Demands_tra!$A457,'Growth rates'!$C$4:$C$922,$AF457))</f>
        <v>0</v>
      </c>
      <c r="AU457" s="6">
        <f ca="1">IF($AF457="",SUMIFS('Growth rates'!R$4:R$922,'Growth rates'!$B$4:$B$922,Demands_tra!$A457,'Growth rates'!$C$4:$C$922,$AE457),SUMIFS('Growth rates'!R$4:R$922,'Growth rates'!$B$4:$B$922,Demands_tra!$A457,'Growth rates'!$C$4:$C$922,$AF457))</f>
        <v>0</v>
      </c>
      <c r="AV457" s="6">
        <f ca="1">IF($AF457="",SUMIFS('Growth rates'!S$4:S$922,'Growth rates'!$B$4:$B$922,Demands_tra!$A457,'Growth rates'!$C$4:$C$922,$AE457),SUMIFS('Growth rates'!S$4:S$922,'Growth rates'!$B$4:$B$922,Demands_tra!$A457,'Growth rates'!$C$4:$C$922,$AF457))</f>
        <v>0</v>
      </c>
      <c r="AW457" s="6">
        <f ca="1">IF($AF457="",SUMIFS('Growth rates'!T$4:T$922,'Growth rates'!$B$4:$B$922,Demands_tra!$A457,'Growth rates'!$C$4:$C$922,$AE457),SUMIFS('Growth rates'!T$4:T$922,'Growth rates'!$B$4:$B$922,Demands_tra!$A457,'Growth rates'!$C$4:$C$922,$AF457))</f>
        <v>0</v>
      </c>
      <c r="AX457" s="6">
        <f ca="1">IF($AF457="",SUMIFS('Growth rates'!U$4:U$922,'Growth rates'!$B$4:$B$922,Demands_tra!$A457,'Growth rates'!$C$4:$C$922,$AE457),SUMIFS('Growth rates'!U$4:U$922,'Growth rates'!$B$4:$B$922,Demands_tra!$A457,'Growth rates'!$C$4:$C$922,$AF457))</f>
        <v>0</v>
      </c>
      <c r="AY457" s="6">
        <f ca="1">IF($AF457="",SUMIFS('Growth rates'!V$4:V$922,'Growth rates'!$B$4:$B$922,Demands_tra!$A457,'Growth rates'!$C$4:$C$922,$AE457),SUMIFS('Growth rates'!V$4:V$922,'Growth rates'!$B$4:$B$922,Demands_tra!$A457,'Growth rates'!$C$4:$C$922,$AF457))</f>
        <v>0</v>
      </c>
      <c r="AZ457" s="6">
        <f ca="1">IF($AF457="",SUMIFS('Growth rates'!W$4:W$922,'Growth rates'!$B$4:$B$922,Demands_tra!$A457,'Growth rates'!$C$4:$C$922,$AE457),SUMIFS('Growth rates'!W$4:W$922,'Growth rates'!$B$4:$B$922,Demands_tra!$A457,'Growth rates'!$C$4:$C$922,$AF457))</f>
        <v>0</v>
      </c>
      <c r="BA457" s="6">
        <f ca="1">IF($AF457="",SUMIFS('Growth rates'!X$4:X$922,'Growth rates'!$B$4:$B$922,Demands_tra!$A457,'Growth rates'!$C$4:$C$922,$AE457),SUMIFS('Growth rates'!X$4:X$922,'Growth rates'!$B$4:$B$922,Demands_tra!$A457,'Growth rates'!$C$4:$C$922,$AF457))</f>
        <v>0</v>
      </c>
      <c r="BB457" s="6">
        <f ca="1">IF($AF457="",SUMIFS('Growth rates'!Y$4:Y$922,'Growth rates'!$B$4:$B$922,Demands_tra!$A457,'Growth rates'!$C$4:$C$922,$AE457),SUMIFS('Growth rates'!Y$4:Y$922,'Growth rates'!$B$4:$B$922,Demands_tra!$A457,'Growth rates'!$C$4:$C$922,$AF457))</f>
        <v>0</v>
      </c>
      <c r="BC457" s="6">
        <f ca="1">IF($AF457="",SUMIFS('Growth rates'!Z$4:Z$922,'Growth rates'!$B$4:$B$922,Demands_tra!$A457,'Growth rates'!$C$4:$C$922,$AE457),SUMIFS('Growth rates'!Z$4:Z$922,'Growth rates'!$B$4:$B$922,Demands_tra!$A457,'Growth rates'!$C$4:$C$922,$AF457))</f>
        <v>0</v>
      </c>
      <c r="BD457" s="6">
        <f ca="1">IF($AF457="",SUMIFS('Growth rates'!AA$4:AA$922,'Growth rates'!$B$4:$B$922,Demands_tra!$A457,'Growth rates'!$C$4:$C$922,$AE457),SUMIFS('Growth rates'!AA$4:AA$922,'Growth rates'!$B$4:$B$922,Demands_tra!$A457,'Growth rates'!$C$4:$C$922,$AF457))</f>
        <v>0</v>
      </c>
      <c r="BE457" s="6">
        <f ca="1">IF($AF457="",SUMIFS('Growth rates'!AB$4:AB$922,'Growth rates'!$B$4:$B$922,Demands_tra!$A457,'Growth rates'!$C$4:$C$922,$AE457),SUMIFS('Growth rates'!AB$4:AB$922,'Growth rates'!$B$4:$B$922,Demands_tra!$A457,'Growth rates'!$C$4:$C$922,$AF457))</f>
        <v>0</v>
      </c>
      <c r="BF457" s="6">
        <f ca="1">IF($AF457="",SUMIFS('Growth rates'!AC$4:AC$922,'Growth rates'!$B$4:$B$922,Demands_tra!$A457,'Growth rates'!$C$4:$C$922,$AE457),SUMIFS('Growth rates'!AC$4:AC$922,'Growth rates'!$B$4:$B$922,Demands_tra!$A457,'Growth rates'!$C$4:$C$922,$AF457))</f>
        <v>0</v>
      </c>
      <c r="BH457" t="e">
        <f ca="1">VLOOKUP($C457,'Default drvr and elast'!$A$4:$F$49,MATCH(VLOOKUP(A457,Classification!$B$4:$D$42,3,FALSE),'Default drvr and elast'!$D$3:$F$3,0)+3,FALSE)</f>
        <v>#N/A</v>
      </c>
      <c r="BJ457" s="6">
        <f ca="1">IF($BI457="",SUMIF(Elasticities!$B$5:$B$52,Demands_tra!$BH457,Elasticities!C$5:C$52),SUMIF(Elasticities!$B$5:$B$52,Demands_tra!$BI457,Elasticities!C$5:C$52))</f>
        <v>0</v>
      </c>
      <c r="BK457" s="6">
        <f ca="1">IF($BI457="",SUMIF(Elasticities!$B$5:$B$52,Demands_tra!$BH457,Elasticities!D$5:D$52),SUMIF(Elasticities!$B$5:$B$52,Demands_tra!$BI457,Elasticities!D$5:D$52))</f>
        <v>0</v>
      </c>
      <c r="BL457" s="6">
        <f ca="1">IF($BI457="",SUMIF(Elasticities!$B$5:$B$52,Demands_tra!$BH457,Elasticities!E$5:E$52),SUMIF(Elasticities!$B$5:$B$52,Demands_tra!$BI457,Elasticities!E$5:E$52))</f>
        <v>0</v>
      </c>
      <c r="BM457" s="6">
        <f ca="1">IF($BI457="",SUMIF(Elasticities!$B$5:$B$52,Demands_tra!$BH457,Elasticities!F$5:F$52),SUMIF(Elasticities!$B$5:$B$52,Demands_tra!$BI457,Elasticities!F$5:F$52))</f>
        <v>0</v>
      </c>
      <c r="BN457" s="6">
        <f ca="1">IF($BI457="",SUMIF(Elasticities!$B$5:$B$52,Demands_tra!$BH457,Elasticities!G$5:G$52),SUMIF(Elasticities!$B$5:$B$52,Demands_tra!$BI457,Elasticities!G$5:G$52))</f>
        <v>0</v>
      </c>
      <c r="BO457" s="6">
        <f ca="1">IF($BI457="",SUMIF(Elasticities!$B$5:$B$52,Demands_tra!$BH457,Elasticities!H$5:H$52),SUMIF(Elasticities!$B$5:$B$52,Demands_tra!$BI457,Elasticities!H$5:H$52))</f>
        <v>0</v>
      </c>
      <c r="BP457" s="6">
        <f ca="1">IF($BI457="",SUMIF(Elasticities!$B$5:$B$52,Demands_tra!$BH457,Elasticities!I$5:I$52),SUMIF(Elasticities!$B$5:$B$52,Demands_tra!$BI457,Elasticities!I$5:I$52))</f>
        <v>0</v>
      </c>
      <c r="BQ457" s="6">
        <f ca="1">IF($BI457="",SUMIF(Elasticities!$B$5:$B$52,Demands_tra!$BH457,Elasticities!J$5:J$52),SUMIF(Elasticities!$B$5:$B$52,Demands_tra!$BI457,Elasticities!J$5:J$52))</f>
        <v>0</v>
      </c>
      <c r="BR457" s="6">
        <f ca="1">IF($BI457="",SUMIF(Elasticities!$B$5:$B$52,Demands_tra!$BH457,Elasticities!K$5:K$52),SUMIF(Elasticities!$B$5:$B$52,Demands_tra!$BI457,Elasticities!K$5:K$52))</f>
        <v>0</v>
      </c>
      <c r="BS457" s="6">
        <f ca="1">IF($BI457="",SUMIF(Elasticities!$B$5:$B$52,Demands_tra!$BH457,Elasticities!L$5:L$52),SUMIF(Elasticities!$B$5:$B$52,Demands_tra!$BI457,Elasticities!L$5:L$52))</f>
        <v>0</v>
      </c>
      <c r="BT457" s="6">
        <f ca="1">IF($BI457="",SUMIF(Elasticities!$B$5:$B$52,Demands_tra!$BH457,Elasticities!M$5:M$52),SUMIF(Elasticities!$B$5:$B$52,Demands_tra!$BI457,Elasticities!M$5:M$52))</f>
        <v>0</v>
      </c>
      <c r="BU457" s="6">
        <f ca="1">IF($BI457="",SUMIF(Elasticities!$B$5:$B$52,Demands_tra!$BH457,Elasticities!N$5:N$52),SUMIF(Elasticities!$B$5:$B$52,Demands_tra!$BI457,Elasticities!N$5:N$52))</f>
        <v>0</v>
      </c>
      <c r="BV457" s="6">
        <f ca="1">IF($BI457="",SUMIF(Elasticities!$B$5:$B$52,Demands_tra!$BH457,Elasticities!O$5:O$52),SUMIF(Elasticities!$B$5:$B$52,Demands_tra!$BI457,Elasticities!O$5:O$52))</f>
        <v>0</v>
      </c>
      <c r="BW457" s="6">
        <f ca="1">IF($BI457="",SUMIF(Elasticities!$B$5:$B$52,Demands_tra!$BH457,Elasticities!P$5:P$52),SUMIF(Elasticities!$B$5:$B$52,Demands_tra!$BI457,Elasticities!P$5:P$52))</f>
        <v>0</v>
      </c>
      <c r="BX457" s="6">
        <f ca="1">IF($BI457="",SUMIF(Elasticities!$B$5:$B$52,Demands_tra!$BH457,Elasticities!Q$5:Q$52),SUMIF(Elasticities!$B$5:$B$52,Demands_tra!$BI457,Elasticities!Q$5:Q$52))</f>
        <v>0</v>
      </c>
      <c r="BY457" s="6">
        <f ca="1">IF($BI457="",SUMIF(Elasticities!$B$5:$B$52,Demands_tra!$BH457,Elasticities!R$5:R$52),SUMIF(Elasticities!$B$5:$B$52,Demands_tra!$BI457,Elasticities!R$5:R$52))</f>
        <v>0</v>
      </c>
      <c r="BZ457" s="6">
        <f ca="1">IF($BI457="",SUMIF(Elasticities!$B$5:$B$52,Demands_tra!$BH457,Elasticities!S$5:S$52),SUMIF(Elasticities!$B$5:$B$52,Demands_tra!$BI457,Elasticities!S$5:S$52))</f>
        <v>0</v>
      </c>
      <c r="CA457" s="6">
        <f ca="1">IF($BI457="",SUMIF(Elasticities!$B$5:$B$52,Demands_tra!$BH457,Elasticities!T$5:T$52),SUMIF(Elasticities!$B$5:$B$52,Demands_tra!$BI457,Elasticities!T$5:T$52))</f>
        <v>0</v>
      </c>
      <c r="CB457" s="6">
        <f ca="1">IF($BI457="",SUMIF(Elasticities!$B$5:$B$52,Demands_tra!$BH457,Elasticities!U$5:U$52),SUMIF(Elasticities!$B$5:$B$52,Demands_tra!$BI457,Elasticities!U$5:U$52))</f>
        <v>0</v>
      </c>
      <c r="CC457" s="6">
        <f ca="1">IF($BI457="",SUMIF(Elasticities!$B$5:$B$52,Demands_tra!$BH457,Elasticities!V$5:V$52),SUMIF(Elasticities!$B$5:$B$52,Demands_tra!$BI457,Elasticities!V$5:V$52))</f>
        <v>0</v>
      </c>
      <c r="CD457" s="6">
        <f ca="1">IF($BI457="",SUMIF(Elasticities!$B$5:$B$52,Demands_tra!$BH457,Elasticities!W$5:W$52),SUMIF(Elasticities!$B$5:$B$52,Demands_tra!$BI457,Elasticities!W$5:W$52))</f>
        <v>0</v>
      </c>
      <c r="CE457" s="6">
        <f ca="1">IF($BI457="",SUMIF(Elasticities!$B$5:$B$52,Demands_tra!$BH457,Elasticities!X$5:X$52),SUMIF(Elasticities!$B$5:$B$52,Demands_tra!$BI457,Elasticities!X$5:X$52))</f>
        <v>0</v>
      </c>
      <c r="CF457" s="6">
        <f ca="1">IF($BI457="",SUMIF(Elasticities!$B$5:$B$52,Demands_tra!$BH457,Elasticities!Y$5:Y$52),SUMIF(Elasticities!$B$5:$B$52,Demands_tra!$BI457,Elasticities!Y$5:Y$52))</f>
        <v>0</v>
      </c>
      <c r="CG457" s="6">
        <f ca="1">IF($BI457="",SUMIF(Elasticities!$B$5:$B$52,Demands_tra!$BH457,Elasticities!Z$5:Z$52),SUMIF(Elasticities!$B$5:$B$52,Demands_tra!$BI457,Elasticities!Z$5:Z$52))</f>
        <v>0</v>
      </c>
      <c r="CH457" s="6">
        <f ca="1">IF($BI457="",SUMIF(Elasticities!$B$5:$B$52,Demands_tra!$BH457,Elasticities!AA$5:AA$52),SUMIF(Elasticities!$B$5:$B$52,Demands_tra!$BI457,Elasticities!AA$5:AA$52))</f>
        <v>0</v>
      </c>
      <c r="CI457" s="6">
        <f ca="1">IF($BI457="",SUMIF(Elasticities!$B$5:$B$52,Demands_tra!$BH457,Elasticities!AB$5:AB$52),SUMIF(Elasticities!$B$5:$B$52,Demands_tra!$BI457,Elasticities!AB$5:AB$52))</f>
        <v>0</v>
      </c>
    </row>
    <row r="458" spans="1:87">
      <c r="A458" t="str">
        <f>IF(BYDem_tra!B457="","\I:",BYDem_tra!B457)</f>
        <v>\I:</v>
      </c>
      <c r="B458">
        <f>BYDem_tra!E457</f>
        <v>0</v>
      </c>
      <c r="C458">
        <f t="shared" si="272"/>
        <v>0</v>
      </c>
      <c r="D458" s="3">
        <f>SUMIFS(BYDem_tra!$M$2:$M$2000,BYDem_tra!$B$2:$B$2000,Demands_tra!$A458,BYDem_tra!$E$2:$E$2000,Demands_tra!$B458)</f>
        <v>0</v>
      </c>
      <c r="E458" s="3" t="e">
        <f ca="1" t="shared" si="273"/>
        <v>#DIV/0!</v>
      </c>
      <c r="F458" s="3" t="e">
        <f ca="1" t="shared" si="274"/>
        <v>#DIV/0!</v>
      </c>
      <c r="G458" s="3" t="e">
        <f ca="1" t="shared" si="275"/>
        <v>#DIV/0!</v>
      </c>
      <c r="H458" s="3" t="e">
        <f ca="1" t="shared" si="276"/>
        <v>#DIV/0!</v>
      </c>
      <c r="I458" s="3" t="e">
        <f ca="1" t="shared" si="277"/>
        <v>#DIV/0!</v>
      </c>
      <c r="J458" s="3" t="e">
        <f ca="1" t="shared" si="278"/>
        <v>#DIV/0!</v>
      </c>
      <c r="K458" s="3" t="e">
        <f ca="1" t="shared" si="279"/>
        <v>#DIV/0!</v>
      </c>
      <c r="L458" s="3" t="e">
        <f ca="1" t="shared" si="280"/>
        <v>#DIV/0!</v>
      </c>
      <c r="M458" s="3" t="e">
        <f ca="1" t="shared" si="281"/>
        <v>#DIV/0!</v>
      </c>
      <c r="N458" s="3" t="e">
        <f ca="1" t="shared" si="282"/>
        <v>#DIV/0!</v>
      </c>
      <c r="O458" s="3" t="e">
        <f ca="1" t="shared" si="283"/>
        <v>#DIV/0!</v>
      </c>
      <c r="P458" s="3" t="e">
        <f ca="1" t="shared" si="284"/>
        <v>#DIV/0!</v>
      </c>
      <c r="Q458" s="3" t="e">
        <f ca="1" t="shared" si="285"/>
        <v>#DIV/0!</v>
      </c>
      <c r="R458" s="3" t="e">
        <f ca="1" t="shared" si="286"/>
        <v>#DIV/0!</v>
      </c>
      <c r="S458" s="3" t="e">
        <f ca="1" t="shared" si="287"/>
        <v>#DIV/0!</v>
      </c>
      <c r="T458" s="3" t="e">
        <f ca="1" t="shared" si="288"/>
        <v>#DIV/0!</v>
      </c>
      <c r="U458" s="3" t="e">
        <f ca="1" t="shared" si="289"/>
        <v>#DIV/0!</v>
      </c>
      <c r="V458" s="3" t="e">
        <f ca="1" t="shared" si="290"/>
        <v>#DIV/0!</v>
      </c>
      <c r="W458" s="3" t="e">
        <f ca="1" t="shared" si="291"/>
        <v>#DIV/0!</v>
      </c>
      <c r="X458" s="3" t="e">
        <f ca="1" t="shared" si="292"/>
        <v>#DIV/0!</v>
      </c>
      <c r="Y458" s="3" t="e">
        <f ca="1" t="shared" si="293"/>
        <v>#DIV/0!</v>
      </c>
      <c r="Z458" s="3" t="e">
        <f ca="1" t="shared" si="294"/>
        <v>#DIV/0!</v>
      </c>
      <c r="AA458" s="3" t="e">
        <f ca="1" t="shared" si="295"/>
        <v>#DIV/0!</v>
      </c>
      <c r="AB458" s="3" t="e">
        <f ca="1" t="shared" si="296"/>
        <v>#DIV/0!</v>
      </c>
      <c r="AC458" s="3" t="e">
        <f ca="1" t="shared" si="297"/>
        <v>#DIV/0!</v>
      </c>
      <c r="AE458" s="4" t="e">
        <f ca="1">VLOOKUP($C458,'Default drvr and elast'!$A$4:$C$49,MATCH(VLOOKUP(A458,Classification!$B$4:$D$99,2,FALSE),'Default drvr and elast'!$A$3:$C$3,0),FALSE)</f>
        <v>#N/A</v>
      </c>
      <c r="AF458" s="4"/>
      <c r="AG458" s="6">
        <f ca="1">IF($AF458="",SUMIFS('Growth rates'!D$4:D$922,'Growth rates'!$B$4:$B$922,Demands_tra!$A458,'Growth rates'!$C$4:$C$922,$AE458),SUMIFS('Growth rates'!D$4:D$922,'Growth rates'!$B$4:$B$922,Demands_tra!$A458,'Growth rates'!$C$4:$C$922,$AF458))</f>
        <v>0</v>
      </c>
      <c r="AH458" s="6">
        <f ca="1">IF($AF458="",SUMIFS('Growth rates'!E$4:E$922,'Growth rates'!$B$4:$B$922,Demands_tra!$A458,'Growth rates'!$C$4:$C$922,$AE458),SUMIFS('Growth rates'!E$4:E$922,'Growth rates'!$B$4:$B$922,Demands_tra!$A458,'Growth rates'!$C$4:$C$922,$AF458))</f>
        <v>0</v>
      </c>
      <c r="AI458" s="6">
        <f ca="1">IF($AF458="",SUMIFS('Growth rates'!F$4:F$922,'Growth rates'!$B$4:$B$922,Demands_tra!$A458,'Growth rates'!$C$4:$C$922,$AE458),SUMIFS('Growth rates'!F$4:F$922,'Growth rates'!$B$4:$B$922,Demands_tra!$A458,'Growth rates'!$C$4:$C$922,$AF458))</f>
        <v>0</v>
      </c>
      <c r="AJ458" s="6">
        <f ca="1">IF($AF458="",SUMIFS('Growth rates'!G$4:G$922,'Growth rates'!$B$4:$B$922,Demands_tra!$A458,'Growth rates'!$C$4:$C$922,$AE458),SUMIFS('Growth rates'!G$4:G$922,'Growth rates'!$B$4:$B$922,Demands_tra!$A458,'Growth rates'!$C$4:$C$922,$AF458))</f>
        <v>0</v>
      </c>
      <c r="AK458" s="6">
        <f ca="1">IF($AF458="",SUMIFS('Growth rates'!H$4:H$922,'Growth rates'!$B$4:$B$922,Demands_tra!$A458,'Growth rates'!$C$4:$C$922,$AE458),SUMIFS('Growth rates'!H$4:H$922,'Growth rates'!$B$4:$B$922,Demands_tra!$A458,'Growth rates'!$C$4:$C$922,$AF458))</f>
        <v>0</v>
      </c>
      <c r="AL458" s="6">
        <f ca="1">IF($AF458="",SUMIFS('Growth rates'!I$4:I$922,'Growth rates'!$B$4:$B$922,Demands_tra!$A458,'Growth rates'!$C$4:$C$922,$AE458),SUMIFS('Growth rates'!I$4:I$922,'Growth rates'!$B$4:$B$922,Demands_tra!$A458,'Growth rates'!$C$4:$C$922,$AF458))</f>
        <v>0</v>
      </c>
      <c r="AM458" s="6">
        <f ca="1">IF($AF458="",SUMIFS('Growth rates'!J$4:J$922,'Growth rates'!$B$4:$B$922,Demands_tra!$A458,'Growth rates'!$C$4:$C$922,$AE458),SUMIFS('Growth rates'!J$4:J$922,'Growth rates'!$B$4:$B$922,Demands_tra!$A458,'Growth rates'!$C$4:$C$922,$AF458))</f>
        <v>0</v>
      </c>
      <c r="AN458" s="6">
        <f ca="1">IF($AF458="",SUMIFS('Growth rates'!K$4:K$922,'Growth rates'!$B$4:$B$922,Demands_tra!$A458,'Growth rates'!$C$4:$C$922,$AE458),SUMIFS('Growth rates'!K$4:K$922,'Growth rates'!$B$4:$B$922,Demands_tra!$A458,'Growth rates'!$C$4:$C$922,$AF458))</f>
        <v>0</v>
      </c>
      <c r="AO458" s="6">
        <f ca="1">IF($AF458="",SUMIFS('Growth rates'!L$4:L$922,'Growth rates'!$B$4:$B$922,Demands_tra!$A458,'Growth rates'!$C$4:$C$922,$AE458),SUMIFS('Growth rates'!L$4:L$922,'Growth rates'!$B$4:$B$922,Demands_tra!$A458,'Growth rates'!$C$4:$C$922,$AF458))</f>
        <v>0</v>
      </c>
      <c r="AP458" s="6">
        <f ca="1">IF($AF458="",SUMIFS('Growth rates'!M$4:M$922,'Growth rates'!$B$4:$B$922,Demands_tra!$A458,'Growth rates'!$C$4:$C$922,$AE458),SUMIFS('Growth rates'!M$4:M$922,'Growth rates'!$B$4:$B$922,Demands_tra!$A458,'Growth rates'!$C$4:$C$922,$AF458))</f>
        <v>0</v>
      </c>
      <c r="AQ458" s="6">
        <f ca="1">IF($AF458="",SUMIFS('Growth rates'!N$4:N$922,'Growth rates'!$B$4:$B$922,Demands_tra!$A458,'Growth rates'!$C$4:$C$922,$AE458),SUMIFS('Growth rates'!N$4:N$922,'Growth rates'!$B$4:$B$922,Demands_tra!$A458,'Growth rates'!$C$4:$C$922,$AF458))</f>
        <v>0</v>
      </c>
      <c r="AR458" s="6">
        <f ca="1">IF($AF458="",SUMIFS('Growth rates'!O$4:O$922,'Growth rates'!$B$4:$B$922,Demands_tra!$A458,'Growth rates'!$C$4:$C$922,$AE458),SUMIFS('Growth rates'!O$4:O$922,'Growth rates'!$B$4:$B$922,Demands_tra!$A458,'Growth rates'!$C$4:$C$922,$AF458))</f>
        <v>0</v>
      </c>
      <c r="AS458" s="6">
        <f ca="1">IF($AF458="",SUMIFS('Growth rates'!P$4:P$922,'Growth rates'!$B$4:$B$922,Demands_tra!$A458,'Growth rates'!$C$4:$C$922,$AE458),SUMIFS('Growth rates'!P$4:P$922,'Growth rates'!$B$4:$B$922,Demands_tra!$A458,'Growth rates'!$C$4:$C$922,$AF458))</f>
        <v>0</v>
      </c>
      <c r="AT458" s="6">
        <f ca="1">IF($AF458="",SUMIFS('Growth rates'!Q$4:Q$922,'Growth rates'!$B$4:$B$922,Demands_tra!$A458,'Growth rates'!$C$4:$C$922,$AE458),SUMIFS('Growth rates'!Q$4:Q$922,'Growth rates'!$B$4:$B$922,Demands_tra!$A458,'Growth rates'!$C$4:$C$922,$AF458))</f>
        <v>0</v>
      </c>
      <c r="AU458" s="6">
        <f ca="1">IF($AF458="",SUMIFS('Growth rates'!R$4:R$922,'Growth rates'!$B$4:$B$922,Demands_tra!$A458,'Growth rates'!$C$4:$C$922,$AE458),SUMIFS('Growth rates'!R$4:R$922,'Growth rates'!$B$4:$B$922,Demands_tra!$A458,'Growth rates'!$C$4:$C$922,$AF458))</f>
        <v>0</v>
      </c>
      <c r="AV458" s="6">
        <f ca="1">IF($AF458="",SUMIFS('Growth rates'!S$4:S$922,'Growth rates'!$B$4:$B$922,Demands_tra!$A458,'Growth rates'!$C$4:$C$922,$AE458),SUMIFS('Growth rates'!S$4:S$922,'Growth rates'!$B$4:$B$922,Demands_tra!$A458,'Growth rates'!$C$4:$C$922,$AF458))</f>
        <v>0</v>
      </c>
      <c r="AW458" s="6">
        <f ca="1">IF($AF458="",SUMIFS('Growth rates'!T$4:T$922,'Growth rates'!$B$4:$B$922,Demands_tra!$A458,'Growth rates'!$C$4:$C$922,$AE458),SUMIFS('Growth rates'!T$4:T$922,'Growth rates'!$B$4:$B$922,Demands_tra!$A458,'Growth rates'!$C$4:$C$922,$AF458))</f>
        <v>0</v>
      </c>
      <c r="AX458" s="6">
        <f ca="1">IF($AF458="",SUMIFS('Growth rates'!U$4:U$922,'Growth rates'!$B$4:$B$922,Demands_tra!$A458,'Growth rates'!$C$4:$C$922,$AE458),SUMIFS('Growth rates'!U$4:U$922,'Growth rates'!$B$4:$B$922,Demands_tra!$A458,'Growth rates'!$C$4:$C$922,$AF458))</f>
        <v>0</v>
      </c>
      <c r="AY458" s="6">
        <f ca="1">IF($AF458="",SUMIFS('Growth rates'!V$4:V$922,'Growth rates'!$B$4:$B$922,Demands_tra!$A458,'Growth rates'!$C$4:$C$922,$AE458),SUMIFS('Growth rates'!V$4:V$922,'Growth rates'!$B$4:$B$922,Demands_tra!$A458,'Growth rates'!$C$4:$C$922,$AF458))</f>
        <v>0</v>
      </c>
      <c r="AZ458" s="6">
        <f ca="1">IF($AF458="",SUMIFS('Growth rates'!W$4:W$922,'Growth rates'!$B$4:$B$922,Demands_tra!$A458,'Growth rates'!$C$4:$C$922,$AE458),SUMIFS('Growth rates'!W$4:W$922,'Growth rates'!$B$4:$B$922,Demands_tra!$A458,'Growth rates'!$C$4:$C$922,$AF458))</f>
        <v>0</v>
      </c>
      <c r="BA458" s="6">
        <f ca="1">IF($AF458="",SUMIFS('Growth rates'!X$4:X$922,'Growth rates'!$B$4:$B$922,Demands_tra!$A458,'Growth rates'!$C$4:$C$922,$AE458),SUMIFS('Growth rates'!X$4:X$922,'Growth rates'!$B$4:$B$922,Demands_tra!$A458,'Growth rates'!$C$4:$C$922,$AF458))</f>
        <v>0</v>
      </c>
      <c r="BB458" s="6">
        <f ca="1">IF($AF458="",SUMIFS('Growth rates'!Y$4:Y$922,'Growth rates'!$B$4:$B$922,Demands_tra!$A458,'Growth rates'!$C$4:$C$922,$AE458),SUMIFS('Growth rates'!Y$4:Y$922,'Growth rates'!$B$4:$B$922,Demands_tra!$A458,'Growth rates'!$C$4:$C$922,$AF458))</f>
        <v>0</v>
      </c>
      <c r="BC458" s="6">
        <f ca="1">IF($AF458="",SUMIFS('Growth rates'!Z$4:Z$922,'Growth rates'!$B$4:$B$922,Demands_tra!$A458,'Growth rates'!$C$4:$C$922,$AE458),SUMIFS('Growth rates'!Z$4:Z$922,'Growth rates'!$B$4:$B$922,Demands_tra!$A458,'Growth rates'!$C$4:$C$922,$AF458))</f>
        <v>0</v>
      </c>
      <c r="BD458" s="6">
        <f ca="1">IF($AF458="",SUMIFS('Growth rates'!AA$4:AA$922,'Growth rates'!$B$4:$B$922,Demands_tra!$A458,'Growth rates'!$C$4:$C$922,$AE458),SUMIFS('Growth rates'!AA$4:AA$922,'Growth rates'!$B$4:$B$922,Demands_tra!$A458,'Growth rates'!$C$4:$C$922,$AF458))</f>
        <v>0</v>
      </c>
      <c r="BE458" s="6">
        <f ca="1">IF($AF458="",SUMIFS('Growth rates'!AB$4:AB$922,'Growth rates'!$B$4:$B$922,Demands_tra!$A458,'Growth rates'!$C$4:$C$922,$AE458),SUMIFS('Growth rates'!AB$4:AB$922,'Growth rates'!$B$4:$B$922,Demands_tra!$A458,'Growth rates'!$C$4:$C$922,$AF458))</f>
        <v>0</v>
      </c>
      <c r="BF458" s="6">
        <f ca="1">IF($AF458="",SUMIFS('Growth rates'!AC$4:AC$922,'Growth rates'!$B$4:$B$922,Demands_tra!$A458,'Growth rates'!$C$4:$C$922,$AE458),SUMIFS('Growth rates'!AC$4:AC$922,'Growth rates'!$B$4:$B$922,Demands_tra!$A458,'Growth rates'!$C$4:$C$922,$AF458))</f>
        <v>0</v>
      </c>
      <c r="BH458" t="e">
        <f ca="1">VLOOKUP($C458,'Default drvr and elast'!$A$4:$F$49,MATCH(VLOOKUP(A458,Classification!$B$4:$D$42,3,FALSE),'Default drvr and elast'!$D$3:$F$3,0)+3,FALSE)</f>
        <v>#N/A</v>
      </c>
      <c r="BJ458" s="6">
        <f ca="1">IF($BI458="",SUMIF(Elasticities!$B$5:$B$52,Demands_tra!$BH458,Elasticities!C$5:C$52),SUMIF(Elasticities!$B$5:$B$52,Demands_tra!$BI458,Elasticities!C$5:C$52))</f>
        <v>0</v>
      </c>
      <c r="BK458" s="6">
        <f ca="1">IF($BI458="",SUMIF(Elasticities!$B$5:$B$52,Demands_tra!$BH458,Elasticities!D$5:D$52),SUMIF(Elasticities!$B$5:$B$52,Demands_tra!$BI458,Elasticities!D$5:D$52))</f>
        <v>0</v>
      </c>
      <c r="BL458" s="6">
        <f ca="1">IF($BI458="",SUMIF(Elasticities!$B$5:$B$52,Demands_tra!$BH458,Elasticities!E$5:E$52),SUMIF(Elasticities!$B$5:$B$52,Demands_tra!$BI458,Elasticities!E$5:E$52))</f>
        <v>0</v>
      </c>
      <c r="BM458" s="6">
        <f ca="1">IF($BI458="",SUMIF(Elasticities!$B$5:$B$52,Demands_tra!$BH458,Elasticities!F$5:F$52),SUMIF(Elasticities!$B$5:$B$52,Demands_tra!$BI458,Elasticities!F$5:F$52))</f>
        <v>0</v>
      </c>
      <c r="BN458" s="6">
        <f ca="1">IF($BI458="",SUMIF(Elasticities!$B$5:$B$52,Demands_tra!$BH458,Elasticities!G$5:G$52),SUMIF(Elasticities!$B$5:$B$52,Demands_tra!$BI458,Elasticities!G$5:G$52))</f>
        <v>0</v>
      </c>
      <c r="BO458" s="6">
        <f ca="1">IF($BI458="",SUMIF(Elasticities!$B$5:$B$52,Demands_tra!$BH458,Elasticities!H$5:H$52),SUMIF(Elasticities!$B$5:$B$52,Demands_tra!$BI458,Elasticities!H$5:H$52))</f>
        <v>0</v>
      </c>
      <c r="BP458" s="6">
        <f ca="1">IF($BI458="",SUMIF(Elasticities!$B$5:$B$52,Demands_tra!$BH458,Elasticities!I$5:I$52),SUMIF(Elasticities!$B$5:$B$52,Demands_tra!$BI458,Elasticities!I$5:I$52))</f>
        <v>0</v>
      </c>
      <c r="BQ458" s="6">
        <f ca="1">IF($BI458="",SUMIF(Elasticities!$B$5:$B$52,Demands_tra!$BH458,Elasticities!J$5:J$52),SUMIF(Elasticities!$B$5:$B$52,Demands_tra!$BI458,Elasticities!J$5:J$52))</f>
        <v>0</v>
      </c>
      <c r="BR458" s="6">
        <f ca="1">IF($BI458="",SUMIF(Elasticities!$B$5:$B$52,Demands_tra!$BH458,Elasticities!K$5:K$52),SUMIF(Elasticities!$B$5:$B$52,Demands_tra!$BI458,Elasticities!K$5:K$52))</f>
        <v>0</v>
      </c>
      <c r="BS458" s="6">
        <f ca="1">IF($BI458="",SUMIF(Elasticities!$B$5:$B$52,Demands_tra!$BH458,Elasticities!L$5:L$52),SUMIF(Elasticities!$B$5:$B$52,Demands_tra!$BI458,Elasticities!L$5:L$52))</f>
        <v>0</v>
      </c>
      <c r="BT458" s="6">
        <f ca="1">IF($BI458="",SUMIF(Elasticities!$B$5:$B$52,Demands_tra!$BH458,Elasticities!M$5:M$52),SUMIF(Elasticities!$B$5:$B$52,Demands_tra!$BI458,Elasticities!M$5:M$52))</f>
        <v>0</v>
      </c>
      <c r="BU458" s="6">
        <f ca="1">IF($BI458="",SUMIF(Elasticities!$B$5:$B$52,Demands_tra!$BH458,Elasticities!N$5:N$52),SUMIF(Elasticities!$B$5:$B$52,Demands_tra!$BI458,Elasticities!N$5:N$52))</f>
        <v>0</v>
      </c>
      <c r="BV458" s="6">
        <f ca="1">IF($BI458="",SUMIF(Elasticities!$B$5:$B$52,Demands_tra!$BH458,Elasticities!O$5:O$52),SUMIF(Elasticities!$B$5:$B$52,Demands_tra!$BI458,Elasticities!O$5:O$52))</f>
        <v>0</v>
      </c>
      <c r="BW458" s="6">
        <f ca="1">IF($BI458="",SUMIF(Elasticities!$B$5:$B$52,Demands_tra!$BH458,Elasticities!P$5:P$52),SUMIF(Elasticities!$B$5:$B$52,Demands_tra!$BI458,Elasticities!P$5:P$52))</f>
        <v>0</v>
      </c>
      <c r="BX458" s="6">
        <f ca="1">IF($BI458="",SUMIF(Elasticities!$B$5:$B$52,Demands_tra!$BH458,Elasticities!Q$5:Q$52),SUMIF(Elasticities!$B$5:$B$52,Demands_tra!$BI458,Elasticities!Q$5:Q$52))</f>
        <v>0</v>
      </c>
      <c r="BY458" s="6">
        <f ca="1">IF($BI458="",SUMIF(Elasticities!$B$5:$B$52,Demands_tra!$BH458,Elasticities!R$5:R$52),SUMIF(Elasticities!$B$5:$B$52,Demands_tra!$BI458,Elasticities!R$5:R$52))</f>
        <v>0</v>
      </c>
      <c r="BZ458" s="6">
        <f ca="1">IF($BI458="",SUMIF(Elasticities!$B$5:$B$52,Demands_tra!$BH458,Elasticities!S$5:S$52),SUMIF(Elasticities!$B$5:$B$52,Demands_tra!$BI458,Elasticities!S$5:S$52))</f>
        <v>0</v>
      </c>
      <c r="CA458" s="6">
        <f ca="1">IF($BI458="",SUMIF(Elasticities!$B$5:$B$52,Demands_tra!$BH458,Elasticities!T$5:T$52),SUMIF(Elasticities!$B$5:$B$52,Demands_tra!$BI458,Elasticities!T$5:T$52))</f>
        <v>0</v>
      </c>
      <c r="CB458" s="6">
        <f ca="1">IF($BI458="",SUMIF(Elasticities!$B$5:$B$52,Demands_tra!$BH458,Elasticities!U$5:U$52),SUMIF(Elasticities!$B$5:$B$52,Demands_tra!$BI458,Elasticities!U$5:U$52))</f>
        <v>0</v>
      </c>
      <c r="CC458" s="6">
        <f ca="1">IF($BI458="",SUMIF(Elasticities!$B$5:$B$52,Demands_tra!$BH458,Elasticities!V$5:V$52),SUMIF(Elasticities!$B$5:$B$52,Demands_tra!$BI458,Elasticities!V$5:V$52))</f>
        <v>0</v>
      </c>
      <c r="CD458" s="6">
        <f ca="1">IF($BI458="",SUMIF(Elasticities!$B$5:$B$52,Demands_tra!$BH458,Elasticities!W$5:W$52),SUMIF(Elasticities!$B$5:$B$52,Demands_tra!$BI458,Elasticities!W$5:W$52))</f>
        <v>0</v>
      </c>
      <c r="CE458" s="6">
        <f ca="1">IF($BI458="",SUMIF(Elasticities!$B$5:$B$52,Demands_tra!$BH458,Elasticities!X$5:X$52),SUMIF(Elasticities!$B$5:$B$52,Demands_tra!$BI458,Elasticities!X$5:X$52))</f>
        <v>0</v>
      </c>
      <c r="CF458" s="6">
        <f ca="1">IF($BI458="",SUMIF(Elasticities!$B$5:$B$52,Demands_tra!$BH458,Elasticities!Y$5:Y$52),SUMIF(Elasticities!$B$5:$B$52,Demands_tra!$BI458,Elasticities!Y$5:Y$52))</f>
        <v>0</v>
      </c>
      <c r="CG458" s="6">
        <f ca="1">IF($BI458="",SUMIF(Elasticities!$B$5:$B$52,Demands_tra!$BH458,Elasticities!Z$5:Z$52),SUMIF(Elasticities!$B$5:$B$52,Demands_tra!$BI458,Elasticities!Z$5:Z$52))</f>
        <v>0</v>
      </c>
      <c r="CH458" s="6">
        <f ca="1">IF($BI458="",SUMIF(Elasticities!$B$5:$B$52,Demands_tra!$BH458,Elasticities!AA$5:AA$52),SUMIF(Elasticities!$B$5:$B$52,Demands_tra!$BI458,Elasticities!AA$5:AA$52))</f>
        <v>0</v>
      </c>
      <c r="CI458" s="6">
        <f ca="1">IF($BI458="",SUMIF(Elasticities!$B$5:$B$52,Demands_tra!$BH458,Elasticities!AB$5:AB$52),SUMIF(Elasticities!$B$5:$B$52,Demands_tra!$BI458,Elasticities!AB$5:AB$52))</f>
        <v>0</v>
      </c>
    </row>
    <row r="459" spans="1:87">
      <c r="A459" t="str">
        <f>IF(BYDem_tra!B458="","\I:",BYDem_tra!B458)</f>
        <v>\I:</v>
      </c>
      <c r="B459">
        <f>BYDem_tra!E458</f>
        <v>0</v>
      </c>
      <c r="C459">
        <f t="shared" si="272"/>
        <v>0</v>
      </c>
      <c r="D459" s="3">
        <f>SUMIFS(BYDem_tra!$M$2:$M$2000,BYDem_tra!$B$2:$B$2000,Demands_tra!$A459,BYDem_tra!$E$2:$E$2000,Demands_tra!$B459)</f>
        <v>0</v>
      </c>
      <c r="E459" s="3" t="e">
        <f ca="1" t="shared" si="273"/>
        <v>#DIV/0!</v>
      </c>
      <c r="F459" s="3" t="e">
        <f ca="1" t="shared" si="274"/>
        <v>#DIV/0!</v>
      </c>
      <c r="G459" s="3" t="e">
        <f ca="1" t="shared" si="275"/>
        <v>#DIV/0!</v>
      </c>
      <c r="H459" s="3" t="e">
        <f ca="1" t="shared" si="276"/>
        <v>#DIV/0!</v>
      </c>
      <c r="I459" s="3" t="e">
        <f ca="1" t="shared" si="277"/>
        <v>#DIV/0!</v>
      </c>
      <c r="J459" s="3" t="e">
        <f ca="1" t="shared" si="278"/>
        <v>#DIV/0!</v>
      </c>
      <c r="K459" s="3" t="e">
        <f ca="1" t="shared" si="279"/>
        <v>#DIV/0!</v>
      </c>
      <c r="L459" s="3" t="e">
        <f ca="1" t="shared" si="280"/>
        <v>#DIV/0!</v>
      </c>
      <c r="M459" s="3" t="e">
        <f ca="1" t="shared" si="281"/>
        <v>#DIV/0!</v>
      </c>
      <c r="N459" s="3" t="e">
        <f ca="1" t="shared" si="282"/>
        <v>#DIV/0!</v>
      </c>
      <c r="O459" s="3" t="e">
        <f ca="1" t="shared" si="283"/>
        <v>#DIV/0!</v>
      </c>
      <c r="P459" s="3" t="e">
        <f ca="1" t="shared" si="284"/>
        <v>#DIV/0!</v>
      </c>
      <c r="Q459" s="3" t="e">
        <f ca="1" t="shared" si="285"/>
        <v>#DIV/0!</v>
      </c>
      <c r="R459" s="3" t="e">
        <f ca="1" t="shared" si="286"/>
        <v>#DIV/0!</v>
      </c>
      <c r="S459" s="3" t="e">
        <f ca="1" t="shared" si="287"/>
        <v>#DIV/0!</v>
      </c>
      <c r="T459" s="3" t="e">
        <f ca="1" t="shared" si="288"/>
        <v>#DIV/0!</v>
      </c>
      <c r="U459" s="3" t="e">
        <f ca="1" t="shared" si="289"/>
        <v>#DIV/0!</v>
      </c>
      <c r="V459" s="3" t="e">
        <f ca="1" t="shared" si="290"/>
        <v>#DIV/0!</v>
      </c>
      <c r="W459" s="3" t="e">
        <f ca="1" t="shared" si="291"/>
        <v>#DIV/0!</v>
      </c>
      <c r="X459" s="3" t="e">
        <f ca="1" t="shared" si="292"/>
        <v>#DIV/0!</v>
      </c>
      <c r="Y459" s="3" t="e">
        <f ca="1" t="shared" si="293"/>
        <v>#DIV/0!</v>
      </c>
      <c r="Z459" s="3" t="e">
        <f ca="1" t="shared" si="294"/>
        <v>#DIV/0!</v>
      </c>
      <c r="AA459" s="3" t="e">
        <f ca="1" t="shared" si="295"/>
        <v>#DIV/0!</v>
      </c>
      <c r="AB459" s="3" t="e">
        <f ca="1" t="shared" si="296"/>
        <v>#DIV/0!</v>
      </c>
      <c r="AC459" s="3" t="e">
        <f ca="1" t="shared" si="297"/>
        <v>#DIV/0!</v>
      </c>
      <c r="AE459" s="4" t="e">
        <f ca="1">VLOOKUP($C459,'Default drvr and elast'!$A$4:$C$49,MATCH(VLOOKUP(A459,Classification!$B$4:$D$99,2,FALSE),'Default drvr and elast'!$A$3:$C$3,0),FALSE)</f>
        <v>#N/A</v>
      </c>
      <c r="AF459" s="4"/>
      <c r="AG459" s="6">
        <f ca="1">IF($AF459="",SUMIFS('Growth rates'!D$4:D$922,'Growth rates'!$B$4:$B$922,Demands_tra!$A459,'Growth rates'!$C$4:$C$922,$AE459),SUMIFS('Growth rates'!D$4:D$922,'Growth rates'!$B$4:$B$922,Demands_tra!$A459,'Growth rates'!$C$4:$C$922,$AF459))</f>
        <v>0</v>
      </c>
      <c r="AH459" s="6">
        <f ca="1">IF($AF459="",SUMIFS('Growth rates'!E$4:E$922,'Growth rates'!$B$4:$B$922,Demands_tra!$A459,'Growth rates'!$C$4:$C$922,$AE459),SUMIFS('Growth rates'!E$4:E$922,'Growth rates'!$B$4:$B$922,Demands_tra!$A459,'Growth rates'!$C$4:$C$922,$AF459))</f>
        <v>0</v>
      </c>
      <c r="AI459" s="6">
        <f ca="1">IF($AF459="",SUMIFS('Growth rates'!F$4:F$922,'Growth rates'!$B$4:$B$922,Demands_tra!$A459,'Growth rates'!$C$4:$C$922,$AE459),SUMIFS('Growth rates'!F$4:F$922,'Growth rates'!$B$4:$B$922,Demands_tra!$A459,'Growth rates'!$C$4:$C$922,$AF459))</f>
        <v>0</v>
      </c>
      <c r="AJ459" s="6">
        <f ca="1">IF($AF459="",SUMIFS('Growth rates'!G$4:G$922,'Growth rates'!$B$4:$B$922,Demands_tra!$A459,'Growth rates'!$C$4:$C$922,$AE459),SUMIFS('Growth rates'!G$4:G$922,'Growth rates'!$B$4:$B$922,Demands_tra!$A459,'Growth rates'!$C$4:$C$922,$AF459))</f>
        <v>0</v>
      </c>
      <c r="AK459" s="6">
        <f ca="1">IF($AF459="",SUMIFS('Growth rates'!H$4:H$922,'Growth rates'!$B$4:$B$922,Demands_tra!$A459,'Growth rates'!$C$4:$C$922,$AE459),SUMIFS('Growth rates'!H$4:H$922,'Growth rates'!$B$4:$B$922,Demands_tra!$A459,'Growth rates'!$C$4:$C$922,$AF459))</f>
        <v>0</v>
      </c>
      <c r="AL459" s="6">
        <f ca="1">IF($AF459="",SUMIFS('Growth rates'!I$4:I$922,'Growth rates'!$B$4:$B$922,Demands_tra!$A459,'Growth rates'!$C$4:$C$922,$AE459),SUMIFS('Growth rates'!I$4:I$922,'Growth rates'!$B$4:$B$922,Demands_tra!$A459,'Growth rates'!$C$4:$C$922,$AF459))</f>
        <v>0</v>
      </c>
      <c r="AM459" s="6">
        <f ca="1">IF($AF459="",SUMIFS('Growth rates'!J$4:J$922,'Growth rates'!$B$4:$B$922,Demands_tra!$A459,'Growth rates'!$C$4:$C$922,$AE459),SUMIFS('Growth rates'!J$4:J$922,'Growth rates'!$B$4:$B$922,Demands_tra!$A459,'Growth rates'!$C$4:$C$922,$AF459))</f>
        <v>0</v>
      </c>
      <c r="AN459" s="6">
        <f ca="1">IF($AF459="",SUMIFS('Growth rates'!K$4:K$922,'Growth rates'!$B$4:$B$922,Demands_tra!$A459,'Growth rates'!$C$4:$C$922,$AE459),SUMIFS('Growth rates'!K$4:K$922,'Growth rates'!$B$4:$B$922,Demands_tra!$A459,'Growth rates'!$C$4:$C$922,$AF459))</f>
        <v>0</v>
      </c>
      <c r="AO459" s="6">
        <f ca="1">IF($AF459="",SUMIFS('Growth rates'!L$4:L$922,'Growth rates'!$B$4:$B$922,Demands_tra!$A459,'Growth rates'!$C$4:$C$922,$AE459),SUMIFS('Growth rates'!L$4:L$922,'Growth rates'!$B$4:$B$922,Demands_tra!$A459,'Growth rates'!$C$4:$C$922,$AF459))</f>
        <v>0</v>
      </c>
      <c r="AP459" s="6">
        <f ca="1">IF($AF459="",SUMIFS('Growth rates'!M$4:M$922,'Growth rates'!$B$4:$B$922,Demands_tra!$A459,'Growth rates'!$C$4:$C$922,$AE459),SUMIFS('Growth rates'!M$4:M$922,'Growth rates'!$B$4:$B$922,Demands_tra!$A459,'Growth rates'!$C$4:$C$922,$AF459))</f>
        <v>0</v>
      </c>
      <c r="AQ459" s="6">
        <f ca="1">IF($AF459="",SUMIFS('Growth rates'!N$4:N$922,'Growth rates'!$B$4:$B$922,Demands_tra!$A459,'Growth rates'!$C$4:$C$922,$AE459),SUMIFS('Growth rates'!N$4:N$922,'Growth rates'!$B$4:$B$922,Demands_tra!$A459,'Growth rates'!$C$4:$C$922,$AF459))</f>
        <v>0</v>
      </c>
      <c r="AR459" s="6">
        <f ca="1">IF($AF459="",SUMIFS('Growth rates'!O$4:O$922,'Growth rates'!$B$4:$B$922,Demands_tra!$A459,'Growth rates'!$C$4:$C$922,$AE459),SUMIFS('Growth rates'!O$4:O$922,'Growth rates'!$B$4:$B$922,Demands_tra!$A459,'Growth rates'!$C$4:$C$922,$AF459))</f>
        <v>0</v>
      </c>
      <c r="AS459" s="6">
        <f ca="1">IF($AF459="",SUMIFS('Growth rates'!P$4:P$922,'Growth rates'!$B$4:$B$922,Demands_tra!$A459,'Growth rates'!$C$4:$C$922,$AE459),SUMIFS('Growth rates'!P$4:P$922,'Growth rates'!$B$4:$B$922,Demands_tra!$A459,'Growth rates'!$C$4:$C$922,$AF459))</f>
        <v>0</v>
      </c>
      <c r="AT459" s="6">
        <f ca="1">IF($AF459="",SUMIFS('Growth rates'!Q$4:Q$922,'Growth rates'!$B$4:$B$922,Demands_tra!$A459,'Growth rates'!$C$4:$C$922,$AE459),SUMIFS('Growth rates'!Q$4:Q$922,'Growth rates'!$B$4:$B$922,Demands_tra!$A459,'Growth rates'!$C$4:$C$922,$AF459))</f>
        <v>0</v>
      </c>
      <c r="AU459" s="6">
        <f ca="1">IF($AF459="",SUMIFS('Growth rates'!R$4:R$922,'Growth rates'!$B$4:$B$922,Demands_tra!$A459,'Growth rates'!$C$4:$C$922,$AE459),SUMIFS('Growth rates'!R$4:R$922,'Growth rates'!$B$4:$B$922,Demands_tra!$A459,'Growth rates'!$C$4:$C$922,$AF459))</f>
        <v>0</v>
      </c>
      <c r="AV459" s="6">
        <f ca="1">IF($AF459="",SUMIFS('Growth rates'!S$4:S$922,'Growth rates'!$B$4:$B$922,Demands_tra!$A459,'Growth rates'!$C$4:$C$922,$AE459),SUMIFS('Growth rates'!S$4:S$922,'Growth rates'!$B$4:$B$922,Demands_tra!$A459,'Growth rates'!$C$4:$C$922,$AF459))</f>
        <v>0</v>
      </c>
      <c r="AW459" s="6">
        <f ca="1">IF($AF459="",SUMIFS('Growth rates'!T$4:T$922,'Growth rates'!$B$4:$B$922,Demands_tra!$A459,'Growth rates'!$C$4:$C$922,$AE459),SUMIFS('Growth rates'!T$4:T$922,'Growth rates'!$B$4:$B$922,Demands_tra!$A459,'Growth rates'!$C$4:$C$922,$AF459))</f>
        <v>0</v>
      </c>
      <c r="AX459" s="6">
        <f ca="1">IF($AF459="",SUMIFS('Growth rates'!U$4:U$922,'Growth rates'!$B$4:$B$922,Demands_tra!$A459,'Growth rates'!$C$4:$C$922,$AE459),SUMIFS('Growth rates'!U$4:U$922,'Growth rates'!$B$4:$B$922,Demands_tra!$A459,'Growth rates'!$C$4:$C$922,$AF459))</f>
        <v>0</v>
      </c>
      <c r="AY459" s="6">
        <f ca="1">IF($AF459="",SUMIFS('Growth rates'!V$4:V$922,'Growth rates'!$B$4:$B$922,Demands_tra!$A459,'Growth rates'!$C$4:$C$922,$AE459),SUMIFS('Growth rates'!V$4:V$922,'Growth rates'!$B$4:$B$922,Demands_tra!$A459,'Growth rates'!$C$4:$C$922,$AF459))</f>
        <v>0</v>
      </c>
      <c r="AZ459" s="6">
        <f ca="1">IF($AF459="",SUMIFS('Growth rates'!W$4:W$922,'Growth rates'!$B$4:$B$922,Demands_tra!$A459,'Growth rates'!$C$4:$C$922,$AE459),SUMIFS('Growth rates'!W$4:W$922,'Growth rates'!$B$4:$B$922,Demands_tra!$A459,'Growth rates'!$C$4:$C$922,$AF459))</f>
        <v>0</v>
      </c>
      <c r="BA459" s="6">
        <f ca="1">IF($AF459="",SUMIFS('Growth rates'!X$4:X$922,'Growth rates'!$B$4:$B$922,Demands_tra!$A459,'Growth rates'!$C$4:$C$922,$AE459),SUMIFS('Growth rates'!X$4:X$922,'Growth rates'!$B$4:$B$922,Demands_tra!$A459,'Growth rates'!$C$4:$C$922,$AF459))</f>
        <v>0</v>
      </c>
      <c r="BB459" s="6">
        <f ca="1">IF($AF459="",SUMIFS('Growth rates'!Y$4:Y$922,'Growth rates'!$B$4:$B$922,Demands_tra!$A459,'Growth rates'!$C$4:$C$922,$AE459),SUMIFS('Growth rates'!Y$4:Y$922,'Growth rates'!$B$4:$B$922,Demands_tra!$A459,'Growth rates'!$C$4:$C$922,$AF459))</f>
        <v>0</v>
      </c>
      <c r="BC459" s="6">
        <f ca="1">IF($AF459="",SUMIFS('Growth rates'!Z$4:Z$922,'Growth rates'!$B$4:$B$922,Demands_tra!$A459,'Growth rates'!$C$4:$C$922,$AE459),SUMIFS('Growth rates'!Z$4:Z$922,'Growth rates'!$B$4:$B$922,Demands_tra!$A459,'Growth rates'!$C$4:$C$922,$AF459))</f>
        <v>0</v>
      </c>
      <c r="BD459" s="6">
        <f ca="1">IF($AF459="",SUMIFS('Growth rates'!AA$4:AA$922,'Growth rates'!$B$4:$B$922,Demands_tra!$A459,'Growth rates'!$C$4:$C$922,$AE459),SUMIFS('Growth rates'!AA$4:AA$922,'Growth rates'!$B$4:$B$922,Demands_tra!$A459,'Growth rates'!$C$4:$C$922,$AF459))</f>
        <v>0</v>
      </c>
      <c r="BE459" s="6">
        <f ca="1">IF($AF459="",SUMIFS('Growth rates'!AB$4:AB$922,'Growth rates'!$B$4:$B$922,Demands_tra!$A459,'Growth rates'!$C$4:$C$922,$AE459),SUMIFS('Growth rates'!AB$4:AB$922,'Growth rates'!$B$4:$B$922,Demands_tra!$A459,'Growth rates'!$C$4:$C$922,$AF459))</f>
        <v>0</v>
      </c>
      <c r="BF459" s="6">
        <f ca="1">IF($AF459="",SUMIFS('Growth rates'!AC$4:AC$922,'Growth rates'!$B$4:$B$922,Demands_tra!$A459,'Growth rates'!$C$4:$C$922,$AE459),SUMIFS('Growth rates'!AC$4:AC$922,'Growth rates'!$B$4:$B$922,Demands_tra!$A459,'Growth rates'!$C$4:$C$922,$AF459))</f>
        <v>0</v>
      </c>
      <c r="BH459" t="e">
        <f ca="1">VLOOKUP($C459,'Default drvr and elast'!$A$4:$F$49,MATCH(VLOOKUP(A459,Classification!$B$4:$D$42,3,FALSE),'Default drvr and elast'!$D$3:$F$3,0)+3,FALSE)</f>
        <v>#N/A</v>
      </c>
      <c r="BJ459" s="6">
        <f ca="1">IF($BI459="",SUMIF(Elasticities!$B$5:$B$52,Demands_tra!$BH459,Elasticities!C$5:C$52),SUMIF(Elasticities!$B$5:$B$52,Demands_tra!$BI459,Elasticities!C$5:C$52))</f>
        <v>0</v>
      </c>
      <c r="BK459" s="6">
        <f ca="1">IF($BI459="",SUMIF(Elasticities!$B$5:$B$52,Demands_tra!$BH459,Elasticities!D$5:D$52),SUMIF(Elasticities!$B$5:$B$52,Demands_tra!$BI459,Elasticities!D$5:D$52))</f>
        <v>0</v>
      </c>
      <c r="BL459" s="6">
        <f ca="1">IF($BI459="",SUMIF(Elasticities!$B$5:$B$52,Demands_tra!$BH459,Elasticities!E$5:E$52),SUMIF(Elasticities!$B$5:$B$52,Demands_tra!$BI459,Elasticities!E$5:E$52))</f>
        <v>0</v>
      </c>
      <c r="BM459" s="6">
        <f ca="1">IF($BI459="",SUMIF(Elasticities!$B$5:$B$52,Demands_tra!$BH459,Elasticities!F$5:F$52),SUMIF(Elasticities!$B$5:$B$52,Demands_tra!$BI459,Elasticities!F$5:F$52))</f>
        <v>0</v>
      </c>
      <c r="BN459" s="6">
        <f ca="1">IF($BI459="",SUMIF(Elasticities!$B$5:$B$52,Demands_tra!$BH459,Elasticities!G$5:G$52),SUMIF(Elasticities!$B$5:$B$52,Demands_tra!$BI459,Elasticities!G$5:G$52))</f>
        <v>0</v>
      </c>
      <c r="BO459" s="6">
        <f ca="1">IF($BI459="",SUMIF(Elasticities!$B$5:$B$52,Demands_tra!$BH459,Elasticities!H$5:H$52),SUMIF(Elasticities!$B$5:$B$52,Demands_tra!$BI459,Elasticities!H$5:H$52))</f>
        <v>0</v>
      </c>
      <c r="BP459" s="6">
        <f ca="1">IF($BI459="",SUMIF(Elasticities!$B$5:$B$52,Demands_tra!$BH459,Elasticities!I$5:I$52),SUMIF(Elasticities!$B$5:$B$52,Demands_tra!$BI459,Elasticities!I$5:I$52))</f>
        <v>0</v>
      </c>
      <c r="BQ459" s="6">
        <f ca="1">IF($BI459="",SUMIF(Elasticities!$B$5:$B$52,Demands_tra!$BH459,Elasticities!J$5:J$52),SUMIF(Elasticities!$B$5:$B$52,Demands_tra!$BI459,Elasticities!J$5:J$52))</f>
        <v>0</v>
      </c>
      <c r="BR459" s="6">
        <f ca="1">IF($BI459="",SUMIF(Elasticities!$B$5:$B$52,Demands_tra!$BH459,Elasticities!K$5:K$52),SUMIF(Elasticities!$B$5:$B$52,Demands_tra!$BI459,Elasticities!K$5:K$52))</f>
        <v>0</v>
      </c>
      <c r="BS459" s="6">
        <f ca="1">IF($BI459="",SUMIF(Elasticities!$B$5:$B$52,Demands_tra!$BH459,Elasticities!L$5:L$52),SUMIF(Elasticities!$B$5:$B$52,Demands_tra!$BI459,Elasticities!L$5:L$52))</f>
        <v>0</v>
      </c>
      <c r="BT459" s="6">
        <f ca="1">IF($BI459="",SUMIF(Elasticities!$B$5:$B$52,Demands_tra!$BH459,Elasticities!M$5:M$52),SUMIF(Elasticities!$B$5:$B$52,Demands_tra!$BI459,Elasticities!M$5:M$52))</f>
        <v>0</v>
      </c>
      <c r="BU459" s="6">
        <f ca="1">IF($BI459="",SUMIF(Elasticities!$B$5:$B$52,Demands_tra!$BH459,Elasticities!N$5:N$52),SUMIF(Elasticities!$B$5:$B$52,Demands_tra!$BI459,Elasticities!N$5:N$52))</f>
        <v>0</v>
      </c>
      <c r="BV459" s="6">
        <f ca="1">IF($BI459="",SUMIF(Elasticities!$B$5:$B$52,Demands_tra!$BH459,Elasticities!O$5:O$52),SUMIF(Elasticities!$B$5:$B$52,Demands_tra!$BI459,Elasticities!O$5:O$52))</f>
        <v>0</v>
      </c>
      <c r="BW459" s="6">
        <f ca="1">IF($BI459="",SUMIF(Elasticities!$B$5:$B$52,Demands_tra!$BH459,Elasticities!P$5:P$52),SUMIF(Elasticities!$B$5:$B$52,Demands_tra!$BI459,Elasticities!P$5:P$52))</f>
        <v>0</v>
      </c>
      <c r="BX459" s="6">
        <f ca="1">IF($BI459="",SUMIF(Elasticities!$B$5:$B$52,Demands_tra!$BH459,Elasticities!Q$5:Q$52),SUMIF(Elasticities!$B$5:$B$52,Demands_tra!$BI459,Elasticities!Q$5:Q$52))</f>
        <v>0</v>
      </c>
      <c r="BY459" s="6">
        <f ca="1">IF($BI459="",SUMIF(Elasticities!$B$5:$B$52,Demands_tra!$BH459,Elasticities!R$5:R$52),SUMIF(Elasticities!$B$5:$B$52,Demands_tra!$BI459,Elasticities!R$5:R$52))</f>
        <v>0</v>
      </c>
      <c r="BZ459" s="6">
        <f ca="1">IF($BI459="",SUMIF(Elasticities!$B$5:$B$52,Demands_tra!$BH459,Elasticities!S$5:S$52),SUMIF(Elasticities!$B$5:$B$52,Demands_tra!$BI459,Elasticities!S$5:S$52))</f>
        <v>0</v>
      </c>
      <c r="CA459" s="6">
        <f ca="1">IF($BI459="",SUMIF(Elasticities!$B$5:$B$52,Demands_tra!$BH459,Elasticities!T$5:T$52),SUMIF(Elasticities!$B$5:$B$52,Demands_tra!$BI459,Elasticities!T$5:T$52))</f>
        <v>0</v>
      </c>
      <c r="CB459" s="6">
        <f ca="1">IF($BI459="",SUMIF(Elasticities!$B$5:$B$52,Demands_tra!$BH459,Elasticities!U$5:U$52),SUMIF(Elasticities!$B$5:$B$52,Demands_tra!$BI459,Elasticities!U$5:U$52))</f>
        <v>0</v>
      </c>
      <c r="CC459" s="6">
        <f ca="1">IF($BI459="",SUMIF(Elasticities!$B$5:$B$52,Demands_tra!$BH459,Elasticities!V$5:V$52),SUMIF(Elasticities!$B$5:$B$52,Demands_tra!$BI459,Elasticities!V$5:V$52))</f>
        <v>0</v>
      </c>
      <c r="CD459" s="6">
        <f ca="1">IF($BI459="",SUMIF(Elasticities!$B$5:$B$52,Demands_tra!$BH459,Elasticities!W$5:W$52),SUMIF(Elasticities!$B$5:$B$52,Demands_tra!$BI459,Elasticities!W$5:W$52))</f>
        <v>0</v>
      </c>
      <c r="CE459" s="6">
        <f ca="1">IF($BI459="",SUMIF(Elasticities!$B$5:$B$52,Demands_tra!$BH459,Elasticities!X$5:X$52),SUMIF(Elasticities!$B$5:$B$52,Demands_tra!$BI459,Elasticities!X$5:X$52))</f>
        <v>0</v>
      </c>
      <c r="CF459" s="6">
        <f ca="1">IF($BI459="",SUMIF(Elasticities!$B$5:$B$52,Demands_tra!$BH459,Elasticities!Y$5:Y$52),SUMIF(Elasticities!$B$5:$B$52,Demands_tra!$BI459,Elasticities!Y$5:Y$52))</f>
        <v>0</v>
      </c>
      <c r="CG459" s="6">
        <f ca="1">IF($BI459="",SUMIF(Elasticities!$B$5:$B$52,Demands_tra!$BH459,Elasticities!Z$5:Z$52),SUMIF(Elasticities!$B$5:$B$52,Demands_tra!$BI459,Elasticities!Z$5:Z$52))</f>
        <v>0</v>
      </c>
      <c r="CH459" s="6">
        <f ca="1">IF($BI459="",SUMIF(Elasticities!$B$5:$B$52,Demands_tra!$BH459,Elasticities!AA$5:AA$52),SUMIF(Elasticities!$B$5:$B$52,Demands_tra!$BI459,Elasticities!AA$5:AA$52))</f>
        <v>0</v>
      </c>
      <c r="CI459" s="6">
        <f ca="1">IF($BI459="",SUMIF(Elasticities!$B$5:$B$52,Demands_tra!$BH459,Elasticities!AB$5:AB$52),SUMIF(Elasticities!$B$5:$B$52,Demands_tra!$BI459,Elasticities!AB$5:AB$52))</f>
        <v>0</v>
      </c>
    </row>
    <row r="460" spans="1:87">
      <c r="A460" t="str">
        <f>IF(BYDem_tra!B459="","\I:",BYDem_tra!B459)</f>
        <v>\I:</v>
      </c>
      <c r="B460">
        <f>BYDem_tra!E459</f>
        <v>0</v>
      </c>
      <c r="C460">
        <f t="shared" si="272"/>
        <v>0</v>
      </c>
      <c r="D460" s="3">
        <f>SUMIFS(BYDem_tra!$M$2:$M$2000,BYDem_tra!$B$2:$B$2000,Demands_tra!$A460,BYDem_tra!$E$2:$E$2000,Demands_tra!$B460)</f>
        <v>0</v>
      </c>
      <c r="E460" s="3" t="e">
        <f ca="1" t="shared" si="273"/>
        <v>#DIV/0!</v>
      </c>
      <c r="F460" s="3" t="e">
        <f ca="1" t="shared" si="274"/>
        <v>#DIV/0!</v>
      </c>
      <c r="G460" s="3" t="e">
        <f ca="1" t="shared" si="275"/>
        <v>#DIV/0!</v>
      </c>
      <c r="H460" s="3" t="e">
        <f ca="1" t="shared" si="276"/>
        <v>#DIV/0!</v>
      </c>
      <c r="I460" s="3" t="e">
        <f ca="1" t="shared" si="277"/>
        <v>#DIV/0!</v>
      </c>
      <c r="J460" s="3" t="e">
        <f ca="1" t="shared" si="278"/>
        <v>#DIV/0!</v>
      </c>
      <c r="K460" s="3" t="e">
        <f ca="1" t="shared" si="279"/>
        <v>#DIV/0!</v>
      </c>
      <c r="L460" s="3" t="e">
        <f ca="1" t="shared" si="280"/>
        <v>#DIV/0!</v>
      </c>
      <c r="M460" s="3" t="e">
        <f ca="1" t="shared" si="281"/>
        <v>#DIV/0!</v>
      </c>
      <c r="N460" s="3" t="e">
        <f ca="1" t="shared" si="282"/>
        <v>#DIV/0!</v>
      </c>
      <c r="O460" s="3" t="e">
        <f ca="1" t="shared" si="283"/>
        <v>#DIV/0!</v>
      </c>
      <c r="P460" s="3" t="e">
        <f ca="1" t="shared" si="284"/>
        <v>#DIV/0!</v>
      </c>
      <c r="Q460" s="3" t="e">
        <f ca="1" t="shared" si="285"/>
        <v>#DIV/0!</v>
      </c>
      <c r="R460" s="3" t="e">
        <f ca="1" t="shared" si="286"/>
        <v>#DIV/0!</v>
      </c>
      <c r="S460" s="3" t="e">
        <f ca="1" t="shared" si="287"/>
        <v>#DIV/0!</v>
      </c>
      <c r="T460" s="3" t="e">
        <f ca="1" t="shared" si="288"/>
        <v>#DIV/0!</v>
      </c>
      <c r="U460" s="3" t="e">
        <f ca="1" t="shared" si="289"/>
        <v>#DIV/0!</v>
      </c>
      <c r="V460" s="3" t="e">
        <f ca="1" t="shared" si="290"/>
        <v>#DIV/0!</v>
      </c>
      <c r="W460" s="3" t="e">
        <f ca="1" t="shared" si="291"/>
        <v>#DIV/0!</v>
      </c>
      <c r="X460" s="3" t="e">
        <f ca="1" t="shared" si="292"/>
        <v>#DIV/0!</v>
      </c>
      <c r="Y460" s="3" t="e">
        <f ca="1" t="shared" si="293"/>
        <v>#DIV/0!</v>
      </c>
      <c r="Z460" s="3" t="e">
        <f ca="1" t="shared" si="294"/>
        <v>#DIV/0!</v>
      </c>
      <c r="AA460" s="3" t="e">
        <f ca="1" t="shared" si="295"/>
        <v>#DIV/0!</v>
      </c>
      <c r="AB460" s="3" t="e">
        <f ca="1" t="shared" si="296"/>
        <v>#DIV/0!</v>
      </c>
      <c r="AC460" s="3" t="e">
        <f ca="1" t="shared" si="297"/>
        <v>#DIV/0!</v>
      </c>
      <c r="AE460" s="4" t="e">
        <f ca="1">VLOOKUP($C460,'Default drvr and elast'!$A$4:$C$49,MATCH(VLOOKUP(A460,Classification!$B$4:$D$99,2,FALSE),'Default drvr and elast'!$A$3:$C$3,0),FALSE)</f>
        <v>#N/A</v>
      </c>
      <c r="AF460" s="4"/>
      <c r="AG460" s="6">
        <f ca="1">IF($AF460="",SUMIFS('Growth rates'!D$4:D$922,'Growth rates'!$B$4:$B$922,Demands_tra!$A460,'Growth rates'!$C$4:$C$922,$AE460),SUMIFS('Growth rates'!D$4:D$922,'Growth rates'!$B$4:$B$922,Demands_tra!$A460,'Growth rates'!$C$4:$C$922,$AF460))</f>
        <v>0</v>
      </c>
      <c r="AH460" s="6">
        <f ca="1">IF($AF460="",SUMIFS('Growth rates'!E$4:E$922,'Growth rates'!$B$4:$B$922,Demands_tra!$A460,'Growth rates'!$C$4:$C$922,$AE460),SUMIFS('Growth rates'!E$4:E$922,'Growth rates'!$B$4:$B$922,Demands_tra!$A460,'Growth rates'!$C$4:$C$922,$AF460))</f>
        <v>0</v>
      </c>
      <c r="AI460" s="6">
        <f ca="1">IF($AF460="",SUMIFS('Growth rates'!F$4:F$922,'Growth rates'!$B$4:$B$922,Demands_tra!$A460,'Growth rates'!$C$4:$C$922,$AE460),SUMIFS('Growth rates'!F$4:F$922,'Growth rates'!$B$4:$B$922,Demands_tra!$A460,'Growth rates'!$C$4:$C$922,$AF460))</f>
        <v>0</v>
      </c>
      <c r="AJ460" s="6">
        <f ca="1">IF($AF460="",SUMIFS('Growth rates'!G$4:G$922,'Growth rates'!$B$4:$B$922,Demands_tra!$A460,'Growth rates'!$C$4:$C$922,$AE460),SUMIFS('Growth rates'!G$4:G$922,'Growth rates'!$B$4:$B$922,Demands_tra!$A460,'Growth rates'!$C$4:$C$922,$AF460))</f>
        <v>0</v>
      </c>
      <c r="AK460" s="6">
        <f ca="1">IF($AF460="",SUMIFS('Growth rates'!H$4:H$922,'Growth rates'!$B$4:$B$922,Demands_tra!$A460,'Growth rates'!$C$4:$C$922,$AE460),SUMIFS('Growth rates'!H$4:H$922,'Growth rates'!$B$4:$B$922,Demands_tra!$A460,'Growth rates'!$C$4:$C$922,$AF460))</f>
        <v>0</v>
      </c>
      <c r="AL460" s="6">
        <f ca="1">IF($AF460="",SUMIFS('Growth rates'!I$4:I$922,'Growth rates'!$B$4:$B$922,Demands_tra!$A460,'Growth rates'!$C$4:$C$922,$AE460),SUMIFS('Growth rates'!I$4:I$922,'Growth rates'!$B$4:$B$922,Demands_tra!$A460,'Growth rates'!$C$4:$C$922,$AF460))</f>
        <v>0</v>
      </c>
      <c r="AM460" s="6">
        <f ca="1">IF($AF460="",SUMIFS('Growth rates'!J$4:J$922,'Growth rates'!$B$4:$B$922,Demands_tra!$A460,'Growth rates'!$C$4:$C$922,$AE460),SUMIFS('Growth rates'!J$4:J$922,'Growth rates'!$B$4:$B$922,Demands_tra!$A460,'Growth rates'!$C$4:$C$922,$AF460))</f>
        <v>0</v>
      </c>
      <c r="AN460" s="6">
        <f ca="1">IF($AF460="",SUMIFS('Growth rates'!K$4:K$922,'Growth rates'!$B$4:$B$922,Demands_tra!$A460,'Growth rates'!$C$4:$C$922,$AE460),SUMIFS('Growth rates'!K$4:K$922,'Growth rates'!$B$4:$B$922,Demands_tra!$A460,'Growth rates'!$C$4:$C$922,$AF460))</f>
        <v>0</v>
      </c>
      <c r="AO460" s="6">
        <f ca="1">IF($AF460="",SUMIFS('Growth rates'!L$4:L$922,'Growth rates'!$B$4:$B$922,Demands_tra!$A460,'Growth rates'!$C$4:$C$922,$AE460),SUMIFS('Growth rates'!L$4:L$922,'Growth rates'!$B$4:$B$922,Demands_tra!$A460,'Growth rates'!$C$4:$C$922,$AF460))</f>
        <v>0</v>
      </c>
      <c r="AP460" s="6">
        <f ca="1">IF($AF460="",SUMIFS('Growth rates'!M$4:M$922,'Growth rates'!$B$4:$B$922,Demands_tra!$A460,'Growth rates'!$C$4:$C$922,$AE460),SUMIFS('Growth rates'!M$4:M$922,'Growth rates'!$B$4:$B$922,Demands_tra!$A460,'Growth rates'!$C$4:$C$922,$AF460))</f>
        <v>0</v>
      </c>
      <c r="AQ460" s="6">
        <f ca="1">IF($AF460="",SUMIFS('Growth rates'!N$4:N$922,'Growth rates'!$B$4:$B$922,Demands_tra!$A460,'Growth rates'!$C$4:$C$922,$AE460),SUMIFS('Growth rates'!N$4:N$922,'Growth rates'!$B$4:$B$922,Demands_tra!$A460,'Growth rates'!$C$4:$C$922,$AF460))</f>
        <v>0</v>
      </c>
      <c r="AR460" s="6">
        <f ca="1">IF($AF460="",SUMIFS('Growth rates'!O$4:O$922,'Growth rates'!$B$4:$B$922,Demands_tra!$A460,'Growth rates'!$C$4:$C$922,$AE460),SUMIFS('Growth rates'!O$4:O$922,'Growth rates'!$B$4:$B$922,Demands_tra!$A460,'Growth rates'!$C$4:$C$922,$AF460))</f>
        <v>0</v>
      </c>
      <c r="AS460" s="6">
        <f ca="1">IF($AF460="",SUMIFS('Growth rates'!P$4:P$922,'Growth rates'!$B$4:$B$922,Demands_tra!$A460,'Growth rates'!$C$4:$C$922,$AE460),SUMIFS('Growth rates'!P$4:P$922,'Growth rates'!$B$4:$B$922,Demands_tra!$A460,'Growth rates'!$C$4:$C$922,$AF460))</f>
        <v>0</v>
      </c>
      <c r="AT460" s="6">
        <f ca="1">IF($AF460="",SUMIFS('Growth rates'!Q$4:Q$922,'Growth rates'!$B$4:$B$922,Demands_tra!$A460,'Growth rates'!$C$4:$C$922,$AE460),SUMIFS('Growth rates'!Q$4:Q$922,'Growth rates'!$B$4:$B$922,Demands_tra!$A460,'Growth rates'!$C$4:$C$922,$AF460))</f>
        <v>0</v>
      </c>
      <c r="AU460" s="6">
        <f ca="1">IF($AF460="",SUMIFS('Growth rates'!R$4:R$922,'Growth rates'!$B$4:$B$922,Demands_tra!$A460,'Growth rates'!$C$4:$C$922,$AE460),SUMIFS('Growth rates'!R$4:R$922,'Growth rates'!$B$4:$B$922,Demands_tra!$A460,'Growth rates'!$C$4:$C$922,$AF460))</f>
        <v>0</v>
      </c>
      <c r="AV460" s="6">
        <f ca="1">IF($AF460="",SUMIFS('Growth rates'!S$4:S$922,'Growth rates'!$B$4:$B$922,Demands_tra!$A460,'Growth rates'!$C$4:$C$922,$AE460),SUMIFS('Growth rates'!S$4:S$922,'Growth rates'!$B$4:$B$922,Demands_tra!$A460,'Growth rates'!$C$4:$C$922,$AF460))</f>
        <v>0</v>
      </c>
      <c r="AW460" s="6">
        <f ca="1">IF($AF460="",SUMIFS('Growth rates'!T$4:T$922,'Growth rates'!$B$4:$B$922,Demands_tra!$A460,'Growth rates'!$C$4:$C$922,$AE460),SUMIFS('Growth rates'!T$4:T$922,'Growth rates'!$B$4:$B$922,Demands_tra!$A460,'Growth rates'!$C$4:$C$922,$AF460))</f>
        <v>0</v>
      </c>
      <c r="AX460" s="6">
        <f ca="1">IF($AF460="",SUMIFS('Growth rates'!U$4:U$922,'Growth rates'!$B$4:$B$922,Demands_tra!$A460,'Growth rates'!$C$4:$C$922,$AE460),SUMIFS('Growth rates'!U$4:U$922,'Growth rates'!$B$4:$B$922,Demands_tra!$A460,'Growth rates'!$C$4:$C$922,$AF460))</f>
        <v>0</v>
      </c>
      <c r="AY460" s="6">
        <f ca="1">IF($AF460="",SUMIFS('Growth rates'!V$4:V$922,'Growth rates'!$B$4:$B$922,Demands_tra!$A460,'Growth rates'!$C$4:$C$922,$AE460),SUMIFS('Growth rates'!V$4:V$922,'Growth rates'!$B$4:$B$922,Demands_tra!$A460,'Growth rates'!$C$4:$C$922,$AF460))</f>
        <v>0</v>
      </c>
      <c r="AZ460" s="6">
        <f ca="1">IF($AF460="",SUMIFS('Growth rates'!W$4:W$922,'Growth rates'!$B$4:$B$922,Demands_tra!$A460,'Growth rates'!$C$4:$C$922,$AE460),SUMIFS('Growth rates'!W$4:W$922,'Growth rates'!$B$4:$B$922,Demands_tra!$A460,'Growth rates'!$C$4:$C$922,$AF460))</f>
        <v>0</v>
      </c>
      <c r="BA460" s="6">
        <f ca="1">IF($AF460="",SUMIFS('Growth rates'!X$4:X$922,'Growth rates'!$B$4:$B$922,Demands_tra!$A460,'Growth rates'!$C$4:$C$922,$AE460),SUMIFS('Growth rates'!X$4:X$922,'Growth rates'!$B$4:$B$922,Demands_tra!$A460,'Growth rates'!$C$4:$C$922,$AF460))</f>
        <v>0</v>
      </c>
      <c r="BB460" s="6">
        <f ca="1">IF($AF460="",SUMIFS('Growth rates'!Y$4:Y$922,'Growth rates'!$B$4:$B$922,Demands_tra!$A460,'Growth rates'!$C$4:$C$922,$AE460),SUMIFS('Growth rates'!Y$4:Y$922,'Growth rates'!$B$4:$B$922,Demands_tra!$A460,'Growth rates'!$C$4:$C$922,$AF460))</f>
        <v>0</v>
      </c>
      <c r="BC460" s="6">
        <f ca="1">IF($AF460="",SUMIFS('Growth rates'!Z$4:Z$922,'Growth rates'!$B$4:$B$922,Demands_tra!$A460,'Growth rates'!$C$4:$C$922,$AE460),SUMIFS('Growth rates'!Z$4:Z$922,'Growth rates'!$B$4:$B$922,Demands_tra!$A460,'Growth rates'!$C$4:$C$922,$AF460))</f>
        <v>0</v>
      </c>
      <c r="BD460" s="6">
        <f ca="1">IF($AF460="",SUMIFS('Growth rates'!AA$4:AA$922,'Growth rates'!$B$4:$B$922,Demands_tra!$A460,'Growth rates'!$C$4:$C$922,$AE460),SUMIFS('Growth rates'!AA$4:AA$922,'Growth rates'!$B$4:$B$922,Demands_tra!$A460,'Growth rates'!$C$4:$C$922,$AF460))</f>
        <v>0</v>
      </c>
      <c r="BE460" s="6">
        <f ca="1">IF($AF460="",SUMIFS('Growth rates'!AB$4:AB$922,'Growth rates'!$B$4:$B$922,Demands_tra!$A460,'Growth rates'!$C$4:$C$922,$AE460),SUMIFS('Growth rates'!AB$4:AB$922,'Growth rates'!$B$4:$B$922,Demands_tra!$A460,'Growth rates'!$C$4:$C$922,$AF460))</f>
        <v>0</v>
      </c>
      <c r="BF460" s="6">
        <f ca="1">IF($AF460="",SUMIFS('Growth rates'!AC$4:AC$922,'Growth rates'!$B$4:$B$922,Demands_tra!$A460,'Growth rates'!$C$4:$C$922,$AE460),SUMIFS('Growth rates'!AC$4:AC$922,'Growth rates'!$B$4:$B$922,Demands_tra!$A460,'Growth rates'!$C$4:$C$922,$AF460))</f>
        <v>0</v>
      </c>
      <c r="BH460" t="e">
        <f ca="1">VLOOKUP($C460,'Default drvr and elast'!$A$4:$F$49,MATCH(VLOOKUP(A460,Classification!$B$4:$D$42,3,FALSE),'Default drvr and elast'!$D$3:$F$3,0)+3,FALSE)</f>
        <v>#N/A</v>
      </c>
      <c r="BJ460" s="6">
        <f ca="1">IF($BI460="",SUMIF(Elasticities!$B$5:$B$52,Demands_tra!$BH460,Elasticities!C$5:C$52),SUMIF(Elasticities!$B$5:$B$52,Demands_tra!$BI460,Elasticities!C$5:C$52))</f>
        <v>0</v>
      </c>
      <c r="BK460" s="6">
        <f ca="1">IF($BI460="",SUMIF(Elasticities!$B$5:$B$52,Demands_tra!$BH460,Elasticities!D$5:D$52),SUMIF(Elasticities!$B$5:$B$52,Demands_tra!$BI460,Elasticities!D$5:D$52))</f>
        <v>0</v>
      </c>
      <c r="BL460" s="6">
        <f ca="1">IF($BI460="",SUMIF(Elasticities!$B$5:$B$52,Demands_tra!$BH460,Elasticities!E$5:E$52),SUMIF(Elasticities!$B$5:$B$52,Demands_tra!$BI460,Elasticities!E$5:E$52))</f>
        <v>0</v>
      </c>
      <c r="BM460" s="6">
        <f ca="1">IF($BI460="",SUMIF(Elasticities!$B$5:$B$52,Demands_tra!$BH460,Elasticities!F$5:F$52),SUMIF(Elasticities!$B$5:$B$52,Demands_tra!$BI460,Elasticities!F$5:F$52))</f>
        <v>0</v>
      </c>
      <c r="BN460" s="6">
        <f ca="1">IF($BI460="",SUMIF(Elasticities!$B$5:$B$52,Demands_tra!$BH460,Elasticities!G$5:G$52),SUMIF(Elasticities!$B$5:$B$52,Demands_tra!$BI460,Elasticities!G$5:G$52))</f>
        <v>0</v>
      </c>
      <c r="BO460" s="6">
        <f ca="1">IF($BI460="",SUMIF(Elasticities!$B$5:$B$52,Demands_tra!$BH460,Elasticities!H$5:H$52),SUMIF(Elasticities!$B$5:$B$52,Demands_tra!$BI460,Elasticities!H$5:H$52))</f>
        <v>0</v>
      </c>
      <c r="BP460" s="6">
        <f ca="1">IF($BI460="",SUMIF(Elasticities!$B$5:$B$52,Demands_tra!$BH460,Elasticities!I$5:I$52),SUMIF(Elasticities!$B$5:$B$52,Demands_tra!$BI460,Elasticities!I$5:I$52))</f>
        <v>0</v>
      </c>
      <c r="BQ460" s="6">
        <f ca="1">IF($BI460="",SUMIF(Elasticities!$B$5:$B$52,Demands_tra!$BH460,Elasticities!J$5:J$52),SUMIF(Elasticities!$B$5:$B$52,Demands_tra!$BI460,Elasticities!J$5:J$52))</f>
        <v>0</v>
      </c>
      <c r="BR460" s="6">
        <f ca="1">IF($BI460="",SUMIF(Elasticities!$B$5:$B$52,Demands_tra!$BH460,Elasticities!K$5:K$52),SUMIF(Elasticities!$B$5:$B$52,Demands_tra!$BI460,Elasticities!K$5:K$52))</f>
        <v>0</v>
      </c>
      <c r="BS460" s="6">
        <f ca="1">IF($BI460="",SUMIF(Elasticities!$B$5:$B$52,Demands_tra!$BH460,Elasticities!L$5:L$52),SUMIF(Elasticities!$B$5:$B$52,Demands_tra!$BI460,Elasticities!L$5:L$52))</f>
        <v>0</v>
      </c>
      <c r="BT460" s="6">
        <f ca="1">IF($BI460="",SUMIF(Elasticities!$B$5:$B$52,Demands_tra!$BH460,Elasticities!M$5:M$52),SUMIF(Elasticities!$B$5:$B$52,Demands_tra!$BI460,Elasticities!M$5:M$52))</f>
        <v>0</v>
      </c>
      <c r="BU460" s="6">
        <f ca="1">IF($BI460="",SUMIF(Elasticities!$B$5:$B$52,Demands_tra!$BH460,Elasticities!N$5:N$52),SUMIF(Elasticities!$B$5:$B$52,Demands_tra!$BI460,Elasticities!N$5:N$52))</f>
        <v>0</v>
      </c>
      <c r="BV460" s="6">
        <f ca="1">IF($BI460="",SUMIF(Elasticities!$B$5:$B$52,Demands_tra!$BH460,Elasticities!O$5:O$52),SUMIF(Elasticities!$B$5:$B$52,Demands_tra!$BI460,Elasticities!O$5:O$52))</f>
        <v>0</v>
      </c>
      <c r="BW460" s="6">
        <f ca="1">IF($BI460="",SUMIF(Elasticities!$B$5:$B$52,Demands_tra!$BH460,Elasticities!P$5:P$52),SUMIF(Elasticities!$B$5:$B$52,Demands_tra!$BI460,Elasticities!P$5:P$52))</f>
        <v>0</v>
      </c>
      <c r="BX460" s="6">
        <f ca="1">IF($BI460="",SUMIF(Elasticities!$B$5:$B$52,Demands_tra!$BH460,Elasticities!Q$5:Q$52),SUMIF(Elasticities!$B$5:$B$52,Demands_tra!$BI460,Elasticities!Q$5:Q$52))</f>
        <v>0</v>
      </c>
      <c r="BY460" s="6">
        <f ca="1">IF($BI460="",SUMIF(Elasticities!$B$5:$B$52,Demands_tra!$BH460,Elasticities!R$5:R$52),SUMIF(Elasticities!$B$5:$B$52,Demands_tra!$BI460,Elasticities!R$5:R$52))</f>
        <v>0</v>
      </c>
      <c r="BZ460" s="6">
        <f ca="1">IF($BI460="",SUMIF(Elasticities!$B$5:$B$52,Demands_tra!$BH460,Elasticities!S$5:S$52),SUMIF(Elasticities!$B$5:$B$52,Demands_tra!$BI460,Elasticities!S$5:S$52))</f>
        <v>0</v>
      </c>
      <c r="CA460" s="6">
        <f ca="1">IF($BI460="",SUMIF(Elasticities!$B$5:$B$52,Demands_tra!$BH460,Elasticities!T$5:T$52),SUMIF(Elasticities!$B$5:$B$52,Demands_tra!$BI460,Elasticities!T$5:T$52))</f>
        <v>0</v>
      </c>
      <c r="CB460" s="6">
        <f ca="1">IF($BI460="",SUMIF(Elasticities!$B$5:$B$52,Demands_tra!$BH460,Elasticities!U$5:U$52),SUMIF(Elasticities!$B$5:$B$52,Demands_tra!$BI460,Elasticities!U$5:U$52))</f>
        <v>0</v>
      </c>
      <c r="CC460" s="6">
        <f ca="1">IF($BI460="",SUMIF(Elasticities!$B$5:$B$52,Demands_tra!$BH460,Elasticities!V$5:V$52),SUMIF(Elasticities!$B$5:$B$52,Demands_tra!$BI460,Elasticities!V$5:V$52))</f>
        <v>0</v>
      </c>
      <c r="CD460" s="6">
        <f ca="1">IF($BI460="",SUMIF(Elasticities!$B$5:$B$52,Demands_tra!$BH460,Elasticities!W$5:W$52),SUMIF(Elasticities!$B$5:$B$52,Demands_tra!$BI460,Elasticities!W$5:W$52))</f>
        <v>0</v>
      </c>
      <c r="CE460" s="6">
        <f ca="1">IF($BI460="",SUMIF(Elasticities!$B$5:$B$52,Demands_tra!$BH460,Elasticities!X$5:X$52),SUMIF(Elasticities!$B$5:$B$52,Demands_tra!$BI460,Elasticities!X$5:X$52))</f>
        <v>0</v>
      </c>
      <c r="CF460" s="6">
        <f ca="1">IF($BI460="",SUMIF(Elasticities!$B$5:$B$52,Demands_tra!$BH460,Elasticities!Y$5:Y$52),SUMIF(Elasticities!$B$5:$B$52,Demands_tra!$BI460,Elasticities!Y$5:Y$52))</f>
        <v>0</v>
      </c>
      <c r="CG460" s="6">
        <f ca="1">IF($BI460="",SUMIF(Elasticities!$B$5:$B$52,Demands_tra!$BH460,Elasticities!Z$5:Z$52),SUMIF(Elasticities!$B$5:$B$52,Demands_tra!$BI460,Elasticities!Z$5:Z$52))</f>
        <v>0</v>
      </c>
      <c r="CH460" s="6">
        <f ca="1">IF($BI460="",SUMIF(Elasticities!$B$5:$B$52,Demands_tra!$BH460,Elasticities!AA$5:AA$52),SUMIF(Elasticities!$B$5:$B$52,Demands_tra!$BI460,Elasticities!AA$5:AA$52))</f>
        <v>0</v>
      </c>
      <c r="CI460" s="6">
        <f ca="1">IF($BI460="",SUMIF(Elasticities!$B$5:$B$52,Demands_tra!$BH460,Elasticities!AB$5:AB$52),SUMIF(Elasticities!$B$5:$B$52,Demands_tra!$BI460,Elasticities!AB$5:AB$52))</f>
        <v>0</v>
      </c>
    </row>
    <row r="461" spans="1:87">
      <c r="A461" t="str">
        <f>IF(BYDem_tra!B460="","\I:",BYDem_tra!B460)</f>
        <v>\I:</v>
      </c>
      <c r="B461">
        <f>BYDem_tra!E460</f>
        <v>0</v>
      </c>
      <c r="C461">
        <f t="shared" si="272"/>
        <v>0</v>
      </c>
      <c r="D461" s="3">
        <f>SUMIFS(BYDem_tra!$M$2:$M$2000,BYDem_tra!$B$2:$B$2000,Demands_tra!$A461,BYDem_tra!$E$2:$E$2000,Demands_tra!$B461)</f>
        <v>0</v>
      </c>
      <c r="E461" s="3" t="e">
        <f ca="1" t="shared" si="273"/>
        <v>#DIV/0!</v>
      </c>
      <c r="F461" s="3" t="e">
        <f ca="1" t="shared" si="274"/>
        <v>#DIV/0!</v>
      </c>
      <c r="G461" s="3" t="e">
        <f ca="1" t="shared" si="275"/>
        <v>#DIV/0!</v>
      </c>
      <c r="H461" s="3" t="e">
        <f ca="1" t="shared" si="276"/>
        <v>#DIV/0!</v>
      </c>
      <c r="I461" s="3" t="e">
        <f ca="1" t="shared" si="277"/>
        <v>#DIV/0!</v>
      </c>
      <c r="J461" s="3" t="e">
        <f ca="1" t="shared" si="278"/>
        <v>#DIV/0!</v>
      </c>
      <c r="K461" s="3" t="e">
        <f ca="1" t="shared" si="279"/>
        <v>#DIV/0!</v>
      </c>
      <c r="L461" s="3" t="e">
        <f ca="1" t="shared" si="280"/>
        <v>#DIV/0!</v>
      </c>
      <c r="M461" s="3" t="e">
        <f ca="1" t="shared" si="281"/>
        <v>#DIV/0!</v>
      </c>
      <c r="N461" s="3" t="e">
        <f ca="1" t="shared" si="282"/>
        <v>#DIV/0!</v>
      </c>
      <c r="O461" s="3" t="e">
        <f ca="1" t="shared" si="283"/>
        <v>#DIV/0!</v>
      </c>
      <c r="P461" s="3" t="e">
        <f ca="1" t="shared" si="284"/>
        <v>#DIV/0!</v>
      </c>
      <c r="Q461" s="3" t="e">
        <f ca="1" t="shared" si="285"/>
        <v>#DIV/0!</v>
      </c>
      <c r="R461" s="3" t="e">
        <f ca="1" t="shared" si="286"/>
        <v>#DIV/0!</v>
      </c>
      <c r="S461" s="3" t="e">
        <f ca="1" t="shared" si="287"/>
        <v>#DIV/0!</v>
      </c>
      <c r="T461" s="3" t="e">
        <f ca="1" t="shared" si="288"/>
        <v>#DIV/0!</v>
      </c>
      <c r="U461" s="3" t="e">
        <f ca="1" t="shared" si="289"/>
        <v>#DIV/0!</v>
      </c>
      <c r="V461" s="3" t="e">
        <f ca="1" t="shared" si="290"/>
        <v>#DIV/0!</v>
      </c>
      <c r="W461" s="3" t="e">
        <f ca="1" t="shared" si="291"/>
        <v>#DIV/0!</v>
      </c>
      <c r="X461" s="3" t="e">
        <f ca="1" t="shared" si="292"/>
        <v>#DIV/0!</v>
      </c>
      <c r="Y461" s="3" t="e">
        <f ca="1" t="shared" si="293"/>
        <v>#DIV/0!</v>
      </c>
      <c r="Z461" s="3" t="e">
        <f ca="1" t="shared" si="294"/>
        <v>#DIV/0!</v>
      </c>
      <c r="AA461" s="3" t="e">
        <f ca="1" t="shared" si="295"/>
        <v>#DIV/0!</v>
      </c>
      <c r="AB461" s="3" t="e">
        <f ca="1" t="shared" si="296"/>
        <v>#DIV/0!</v>
      </c>
      <c r="AC461" s="3" t="e">
        <f ca="1" t="shared" si="297"/>
        <v>#DIV/0!</v>
      </c>
      <c r="AE461" s="4" t="e">
        <f ca="1">VLOOKUP($C461,'Default drvr and elast'!$A$4:$C$49,MATCH(VLOOKUP(A461,Classification!$B$4:$D$99,2,FALSE),'Default drvr and elast'!$A$3:$C$3,0),FALSE)</f>
        <v>#N/A</v>
      </c>
      <c r="AF461" s="4"/>
      <c r="AG461" s="6">
        <f ca="1">IF($AF461="",SUMIFS('Growth rates'!D$4:D$922,'Growth rates'!$B$4:$B$922,Demands_tra!$A461,'Growth rates'!$C$4:$C$922,$AE461),SUMIFS('Growth rates'!D$4:D$922,'Growth rates'!$B$4:$B$922,Demands_tra!$A461,'Growth rates'!$C$4:$C$922,$AF461))</f>
        <v>0</v>
      </c>
      <c r="AH461" s="6">
        <f ca="1">IF($AF461="",SUMIFS('Growth rates'!E$4:E$922,'Growth rates'!$B$4:$B$922,Demands_tra!$A461,'Growth rates'!$C$4:$C$922,$AE461),SUMIFS('Growth rates'!E$4:E$922,'Growth rates'!$B$4:$B$922,Demands_tra!$A461,'Growth rates'!$C$4:$C$922,$AF461))</f>
        <v>0</v>
      </c>
      <c r="AI461" s="6">
        <f ca="1">IF($AF461="",SUMIFS('Growth rates'!F$4:F$922,'Growth rates'!$B$4:$B$922,Demands_tra!$A461,'Growth rates'!$C$4:$C$922,$AE461),SUMIFS('Growth rates'!F$4:F$922,'Growth rates'!$B$4:$B$922,Demands_tra!$A461,'Growth rates'!$C$4:$C$922,$AF461))</f>
        <v>0</v>
      </c>
      <c r="AJ461" s="6">
        <f ca="1">IF($AF461="",SUMIFS('Growth rates'!G$4:G$922,'Growth rates'!$B$4:$B$922,Demands_tra!$A461,'Growth rates'!$C$4:$C$922,$AE461),SUMIFS('Growth rates'!G$4:G$922,'Growth rates'!$B$4:$B$922,Demands_tra!$A461,'Growth rates'!$C$4:$C$922,$AF461))</f>
        <v>0</v>
      </c>
      <c r="AK461" s="6">
        <f ca="1">IF($AF461="",SUMIFS('Growth rates'!H$4:H$922,'Growth rates'!$B$4:$B$922,Demands_tra!$A461,'Growth rates'!$C$4:$C$922,$AE461),SUMIFS('Growth rates'!H$4:H$922,'Growth rates'!$B$4:$B$922,Demands_tra!$A461,'Growth rates'!$C$4:$C$922,$AF461))</f>
        <v>0</v>
      </c>
      <c r="AL461" s="6">
        <f ca="1">IF($AF461="",SUMIFS('Growth rates'!I$4:I$922,'Growth rates'!$B$4:$B$922,Demands_tra!$A461,'Growth rates'!$C$4:$C$922,$AE461),SUMIFS('Growth rates'!I$4:I$922,'Growth rates'!$B$4:$B$922,Demands_tra!$A461,'Growth rates'!$C$4:$C$922,$AF461))</f>
        <v>0</v>
      </c>
      <c r="AM461" s="6">
        <f ca="1">IF($AF461="",SUMIFS('Growth rates'!J$4:J$922,'Growth rates'!$B$4:$B$922,Demands_tra!$A461,'Growth rates'!$C$4:$C$922,$AE461),SUMIFS('Growth rates'!J$4:J$922,'Growth rates'!$B$4:$B$922,Demands_tra!$A461,'Growth rates'!$C$4:$C$922,$AF461))</f>
        <v>0</v>
      </c>
      <c r="AN461" s="6">
        <f ca="1">IF($AF461="",SUMIFS('Growth rates'!K$4:K$922,'Growth rates'!$B$4:$B$922,Demands_tra!$A461,'Growth rates'!$C$4:$C$922,$AE461),SUMIFS('Growth rates'!K$4:K$922,'Growth rates'!$B$4:$B$922,Demands_tra!$A461,'Growth rates'!$C$4:$C$922,$AF461))</f>
        <v>0</v>
      </c>
      <c r="AO461" s="6">
        <f ca="1">IF($AF461="",SUMIFS('Growth rates'!L$4:L$922,'Growth rates'!$B$4:$B$922,Demands_tra!$A461,'Growth rates'!$C$4:$C$922,$AE461),SUMIFS('Growth rates'!L$4:L$922,'Growth rates'!$B$4:$B$922,Demands_tra!$A461,'Growth rates'!$C$4:$C$922,$AF461))</f>
        <v>0</v>
      </c>
      <c r="AP461" s="6">
        <f ca="1">IF($AF461="",SUMIFS('Growth rates'!M$4:M$922,'Growth rates'!$B$4:$B$922,Demands_tra!$A461,'Growth rates'!$C$4:$C$922,$AE461),SUMIFS('Growth rates'!M$4:M$922,'Growth rates'!$B$4:$B$922,Demands_tra!$A461,'Growth rates'!$C$4:$C$922,$AF461))</f>
        <v>0</v>
      </c>
      <c r="AQ461" s="6">
        <f ca="1">IF($AF461="",SUMIFS('Growth rates'!N$4:N$922,'Growth rates'!$B$4:$B$922,Demands_tra!$A461,'Growth rates'!$C$4:$C$922,$AE461),SUMIFS('Growth rates'!N$4:N$922,'Growth rates'!$B$4:$B$922,Demands_tra!$A461,'Growth rates'!$C$4:$C$922,$AF461))</f>
        <v>0</v>
      </c>
      <c r="AR461" s="6">
        <f ca="1">IF($AF461="",SUMIFS('Growth rates'!O$4:O$922,'Growth rates'!$B$4:$B$922,Demands_tra!$A461,'Growth rates'!$C$4:$C$922,$AE461),SUMIFS('Growth rates'!O$4:O$922,'Growth rates'!$B$4:$B$922,Demands_tra!$A461,'Growth rates'!$C$4:$C$922,$AF461))</f>
        <v>0</v>
      </c>
      <c r="AS461" s="6">
        <f ca="1">IF($AF461="",SUMIFS('Growth rates'!P$4:P$922,'Growth rates'!$B$4:$B$922,Demands_tra!$A461,'Growth rates'!$C$4:$C$922,$AE461),SUMIFS('Growth rates'!P$4:P$922,'Growth rates'!$B$4:$B$922,Demands_tra!$A461,'Growth rates'!$C$4:$C$922,$AF461))</f>
        <v>0</v>
      </c>
      <c r="AT461" s="6">
        <f ca="1">IF($AF461="",SUMIFS('Growth rates'!Q$4:Q$922,'Growth rates'!$B$4:$B$922,Demands_tra!$A461,'Growth rates'!$C$4:$C$922,$AE461),SUMIFS('Growth rates'!Q$4:Q$922,'Growth rates'!$B$4:$B$922,Demands_tra!$A461,'Growth rates'!$C$4:$C$922,$AF461))</f>
        <v>0</v>
      </c>
      <c r="AU461" s="6">
        <f ca="1">IF($AF461="",SUMIFS('Growth rates'!R$4:R$922,'Growth rates'!$B$4:$B$922,Demands_tra!$A461,'Growth rates'!$C$4:$C$922,$AE461),SUMIFS('Growth rates'!R$4:R$922,'Growth rates'!$B$4:$B$922,Demands_tra!$A461,'Growth rates'!$C$4:$C$922,$AF461))</f>
        <v>0</v>
      </c>
      <c r="AV461" s="6">
        <f ca="1">IF($AF461="",SUMIFS('Growth rates'!S$4:S$922,'Growth rates'!$B$4:$B$922,Demands_tra!$A461,'Growth rates'!$C$4:$C$922,$AE461),SUMIFS('Growth rates'!S$4:S$922,'Growth rates'!$B$4:$B$922,Demands_tra!$A461,'Growth rates'!$C$4:$C$922,$AF461))</f>
        <v>0</v>
      </c>
      <c r="AW461" s="6">
        <f ca="1">IF($AF461="",SUMIFS('Growth rates'!T$4:T$922,'Growth rates'!$B$4:$B$922,Demands_tra!$A461,'Growth rates'!$C$4:$C$922,$AE461),SUMIFS('Growth rates'!T$4:T$922,'Growth rates'!$B$4:$B$922,Demands_tra!$A461,'Growth rates'!$C$4:$C$922,$AF461))</f>
        <v>0</v>
      </c>
      <c r="AX461" s="6">
        <f ca="1">IF($AF461="",SUMIFS('Growth rates'!U$4:U$922,'Growth rates'!$B$4:$B$922,Demands_tra!$A461,'Growth rates'!$C$4:$C$922,$AE461),SUMIFS('Growth rates'!U$4:U$922,'Growth rates'!$B$4:$B$922,Demands_tra!$A461,'Growth rates'!$C$4:$C$922,$AF461))</f>
        <v>0</v>
      </c>
      <c r="AY461" s="6">
        <f ca="1">IF($AF461="",SUMIFS('Growth rates'!V$4:V$922,'Growth rates'!$B$4:$B$922,Demands_tra!$A461,'Growth rates'!$C$4:$C$922,$AE461),SUMIFS('Growth rates'!V$4:V$922,'Growth rates'!$B$4:$B$922,Demands_tra!$A461,'Growth rates'!$C$4:$C$922,$AF461))</f>
        <v>0</v>
      </c>
      <c r="AZ461" s="6">
        <f ca="1">IF($AF461="",SUMIFS('Growth rates'!W$4:W$922,'Growth rates'!$B$4:$B$922,Demands_tra!$A461,'Growth rates'!$C$4:$C$922,$AE461),SUMIFS('Growth rates'!W$4:W$922,'Growth rates'!$B$4:$B$922,Demands_tra!$A461,'Growth rates'!$C$4:$C$922,$AF461))</f>
        <v>0</v>
      </c>
      <c r="BA461" s="6">
        <f ca="1">IF($AF461="",SUMIFS('Growth rates'!X$4:X$922,'Growth rates'!$B$4:$B$922,Demands_tra!$A461,'Growth rates'!$C$4:$C$922,$AE461),SUMIFS('Growth rates'!X$4:X$922,'Growth rates'!$B$4:$B$922,Demands_tra!$A461,'Growth rates'!$C$4:$C$922,$AF461))</f>
        <v>0</v>
      </c>
      <c r="BB461" s="6">
        <f ca="1">IF($AF461="",SUMIFS('Growth rates'!Y$4:Y$922,'Growth rates'!$B$4:$B$922,Demands_tra!$A461,'Growth rates'!$C$4:$C$922,$AE461),SUMIFS('Growth rates'!Y$4:Y$922,'Growth rates'!$B$4:$B$922,Demands_tra!$A461,'Growth rates'!$C$4:$C$922,$AF461))</f>
        <v>0</v>
      </c>
      <c r="BC461" s="6">
        <f ca="1">IF($AF461="",SUMIFS('Growth rates'!Z$4:Z$922,'Growth rates'!$B$4:$B$922,Demands_tra!$A461,'Growth rates'!$C$4:$C$922,$AE461),SUMIFS('Growth rates'!Z$4:Z$922,'Growth rates'!$B$4:$B$922,Demands_tra!$A461,'Growth rates'!$C$4:$C$922,$AF461))</f>
        <v>0</v>
      </c>
      <c r="BD461" s="6">
        <f ca="1">IF($AF461="",SUMIFS('Growth rates'!AA$4:AA$922,'Growth rates'!$B$4:$B$922,Demands_tra!$A461,'Growth rates'!$C$4:$C$922,$AE461),SUMIFS('Growth rates'!AA$4:AA$922,'Growth rates'!$B$4:$B$922,Demands_tra!$A461,'Growth rates'!$C$4:$C$922,$AF461))</f>
        <v>0</v>
      </c>
      <c r="BE461" s="6">
        <f ca="1">IF($AF461="",SUMIFS('Growth rates'!AB$4:AB$922,'Growth rates'!$B$4:$B$922,Demands_tra!$A461,'Growth rates'!$C$4:$C$922,$AE461),SUMIFS('Growth rates'!AB$4:AB$922,'Growth rates'!$B$4:$B$922,Demands_tra!$A461,'Growth rates'!$C$4:$C$922,$AF461))</f>
        <v>0</v>
      </c>
      <c r="BF461" s="6">
        <f ca="1">IF($AF461="",SUMIFS('Growth rates'!AC$4:AC$922,'Growth rates'!$B$4:$B$922,Demands_tra!$A461,'Growth rates'!$C$4:$C$922,$AE461),SUMIFS('Growth rates'!AC$4:AC$922,'Growth rates'!$B$4:$B$922,Demands_tra!$A461,'Growth rates'!$C$4:$C$922,$AF461))</f>
        <v>0</v>
      </c>
      <c r="BH461" t="e">
        <f ca="1">VLOOKUP($C461,'Default drvr and elast'!$A$4:$F$49,MATCH(VLOOKUP(A461,Classification!$B$4:$D$42,3,FALSE),'Default drvr and elast'!$D$3:$F$3,0)+3,FALSE)</f>
        <v>#N/A</v>
      </c>
      <c r="BJ461" s="6">
        <f ca="1">IF($BI461="",SUMIF(Elasticities!$B$5:$B$52,Demands_tra!$BH461,Elasticities!C$5:C$52),SUMIF(Elasticities!$B$5:$B$52,Demands_tra!$BI461,Elasticities!C$5:C$52))</f>
        <v>0</v>
      </c>
      <c r="BK461" s="6">
        <f ca="1">IF($BI461="",SUMIF(Elasticities!$B$5:$B$52,Demands_tra!$BH461,Elasticities!D$5:D$52),SUMIF(Elasticities!$B$5:$B$52,Demands_tra!$BI461,Elasticities!D$5:D$52))</f>
        <v>0</v>
      </c>
      <c r="BL461" s="6">
        <f ca="1">IF($BI461="",SUMIF(Elasticities!$B$5:$B$52,Demands_tra!$BH461,Elasticities!E$5:E$52),SUMIF(Elasticities!$B$5:$B$52,Demands_tra!$BI461,Elasticities!E$5:E$52))</f>
        <v>0</v>
      </c>
      <c r="BM461" s="6">
        <f ca="1">IF($BI461="",SUMIF(Elasticities!$B$5:$B$52,Demands_tra!$BH461,Elasticities!F$5:F$52),SUMIF(Elasticities!$B$5:$B$52,Demands_tra!$BI461,Elasticities!F$5:F$52))</f>
        <v>0</v>
      </c>
      <c r="BN461" s="6">
        <f ca="1">IF($BI461="",SUMIF(Elasticities!$B$5:$B$52,Demands_tra!$BH461,Elasticities!G$5:G$52),SUMIF(Elasticities!$B$5:$B$52,Demands_tra!$BI461,Elasticities!G$5:G$52))</f>
        <v>0</v>
      </c>
      <c r="BO461" s="6">
        <f ca="1">IF($BI461="",SUMIF(Elasticities!$B$5:$B$52,Demands_tra!$BH461,Elasticities!H$5:H$52),SUMIF(Elasticities!$B$5:$B$52,Demands_tra!$BI461,Elasticities!H$5:H$52))</f>
        <v>0</v>
      </c>
      <c r="BP461" s="6">
        <f ca="1">IF($BI461="",SUMIF(Elasticities!$B$5:$B$52,Demands_tra!$BH461,Elasticities!I$5:I$52),SUMIF(Elasticities!$B$5:$B$52,Demands_tra!$BI461,Elasticities!I$5:I$52))</f>
        <v>0</v>
      </c>
      <c r="BQ461" s="6">
        <f ca="1">IF($BI461="",SUMIF(Elasticities!$B$5:$B$52,Demands_tra!$BH461,Elasticities!J$5:J$52),SUMIF(Elasticities!$B$5:$B$52,Demands_tra!$BI461,Elasticities!J$5:J$52))</f>
        <v>0</v>
      </c>
      <c r="BR461" s="6">
        <f ca="1">IF($BI461="",SUMIF(Elasticities!$B$5:$B$52,Demands_tra!$BH461,Elasticities!K$5:K$52),SUMIF(Elasticities!$B$5:$B$52,Demands_tra!$BI461,Elasticities!K$5:K$52))</f>
        <v>0</v>
      </c>
      <c r="BS461" s="6">
        <f ca="1">IF($BI461="",SUMIF(Elasticities!$B$5:$B$52,Demands_tra!$BH461,Elasticities!L$5:L$52),SUMIF(Elasticities!$B$5:$B$52,Demands_tra!$BI461,Elasticities!L$5:L$52))</f>
        <v>0</v>
      </c>
      <c r="BT461" s="6">
        <f ca="1">IF($BI461="",SUMIF(Elasticities!$B$5:$B$52,Demands_tra!$BH461,Elasticities!M$5:M$52),SUMIF(Elasticities!$B$5:$B$52,Demands_tra!$BI461,Elasticities!M$5:M$52))</f>
        <v>0</v>
      </c>
      <c r="BU461" s="6">
        <f ca="1">IF($BI461="",SUMIF(Elasticities!$B$5:$B$52,Demands_tra!$BH461,Elasticities!N$5:N$52),SUMIF(Elasticities!$B$5:$B$52,Demands_tra!$BI461,Elasticities!N$5:N$52))</f>
        <v>0</v>
      </c>
      <c r="BV461" s="6">
        <f ca="1">IF($BI461="",SUMIF(Elasticities!$B$5:$B$52,Demands_tra!$BH461,Elasticities!O$5:O$52),SUMIF(Elasticities!$B$5:$B$52,Demands_tra!$BI461,Elasticities!O$5:O$52))</f>
        <v>0</v>
      </c>
      <c r="BW461" s="6">
        <f ca="1">IF($BI461="",SUMIF(Elasticities!$B$5:$B$52,Demands_tra!$BH461,Elasticities!P$5:P$52),SUMIF(Elasticities!$B$5:$B$52,Demands_tra!$BI461,Elasticities!P$5:P$52))</f>
        <v>0</v>
      </c>
      <c r="BX461" s="6">
        <f ca="1">IF($BI461="",SUMIF(Elasticities!$B$5:$B$52,Demands_tra!$BH461,Elasticities!Q$5:Q$52),SUMIF(Elasticities!$B$5:$B$52,Demands_tra!$BI461,Elasticities!Q$5:Q$52))</f>
        <v>0</v>
      </c>
      <c r="BY461" s="6">
        <f ca="1">IF($BI461="",SUMIF(Elasticities!$B$5:$B$52,Demands_tra!$BH461,Elasticities!R$5:R$52),SUMIF(Elasticities!$B$5:$B$52,Demands_tra!$BI461,Elasticities!R$5:R$52))</f>
        <v>0</v>
      </c>
      <c r="BZ461" s="6">
        <f ca="1">IF($BI461="",SUMIF(Elasticities!$B$5:$B$52,Demands_tra!$BH461,Elasticities!S$5:S$52),SUMIF(Elasticities!$B$5:$B$52,Demands_tra!$BI461,Elasticities!S$5:S$52))</f>
        <v>0</v>
      </c>
      <c r="CA461" s="6">
        <f ca="1">IF($BI461="",SUMIF(Elasticities!$B$5:$B$52,Demands_tra!$BH461,Elasticities!T$5:T$52),SUMIF(Elasticities!$B$5:$B$52,Demands_tra!$BI461,Elasticities!T$5:T$52))</f>
        <v>0</v>
      </c>
      <c r="CB461" s="6">
        <f ca="1">IF($BI461="",SUMIF(Elasticities!$B$5:$B$52,Demands_tra!$BH461,Elasticities!U$5:U$52),SUMIF(Elasticities!$B$5:$B$52,Demands_tra!$BI461,Elasticities!U$5:U$52))</f>
        <v>0</v>
      </c>
      <c r="CC461" s="6">
        <f ca="1">IF($BI461="",SUMIF(Elasticities!$B$5:$B$52,Demands_tra!$BH461,Elasticities!V$5:V$52),SUMIF(Elasticities!$B$5:$B$52,Demands_tra!$BI461,Elasticities!V$5:V$52))</f>
        <v>0</v>
      </c>
      <c r="CD461" s="6">
        <f ca="1">IF($BI461="",SUMIF(Elasticities!$B$5:$B$52,Demands_tra!$BH461,Elasticities!W$5:W$52),SUMIF(Elasticities!$B$5:$B$52,Demands_tra!$BI461,Elasticities!W$5:W$52))</f>
        <v>0</v>
      </c>
      <c r="CE461" s="6">
        <f ca="1">IF($BI461="",SUMIF(Elasticities!$B$5:$B$52,Demands_tra!$BH461,Elasticities!X$5:X$52),SUMIF(Elasticities!$B$5:$B$52,Demands_tra!$BI461,Elasticities!X$5:X$52))</f>
        <v>0</v>
      </c>
      <c r="CF461" s="6">
        <f ca="1">IF($BI461="",SUMIF(Elasticities!$B$5:$B$52,Demands_tra!$BH461,Elasticities!Y$5:Y$52),SUMIF(Elasticities!$B$5:$B$52,Demands_tra!$BI461,Elasticities!Y$5:Y$52))</f>
        <v>0</v>
      </c>
      <c r="CG461" s="6">
        <f ca="1">IF($BI461="",SUMIF(Elasticities!$B$5:$B$52,Demands_tra!$BH461,Elasticities!Z$5:Z$52),SUMIF(Elasticities!$B$5:$B$52,Demands_tra!$BI461,Elasticities!Z$5:Z$52))</f>
        <v>0</v>
      </c>
      <c r="CH461" s="6">
        <f ca="1">IF($BI461="",SUMIF(Elasticities!$B$5:$B$52,Demands_tra!$BH461,Elasticities!AA$5:AA$52),SUMIF(Elasticities!$B$5:$B$52,Demands_tra!$BI461,Elasticities!AA$5:AA$52))</f>
        <v>0</v>
      </c>
      <c r="CI461" s="6">
        <f ca="1">IF($BI461="",SUMIF(Elasticities!$B$5:$B$52,Demands_tra!$BH461,Elasticities!AB$5:AB$52),SUMIF(Elasticities!$B$5:$B$52,Demands_tra!$BI461,Elasticities!AB$5:AB$52))</f>
        <v>0</v>
      </c>
    </row>
    <row r="462" spans="1:87">
      <c r="A462" t="str">
        <f>IF(BYDem_tra!B461="","\I:",BYDem_tra!B461)</f>
        <v>\I:</v>
      </c>
      <c r="B462">
        <f>BYDem_tra!E461</f>
        <v>0</v>
      </c>
      <c r="C462">
        <f t="shared" si="272"/>
        <v>0</v>
      </c>
      <c r="D462" s="3">
        <f>SUMIFS(BYDem_tra!$M$2:$M$2000,BYDem_tra!$B$2:$B$2000,Demands_tra!$A462,BYDem_tra!$E$2:$E$2000,Demands_tra!$B462)</f>
        <v>0</v>
      </c>
      <c r="E462" s="3" t="e">
        <f ca="1" t="shared" si="273"/>
        <v>#DIV/0!</v>
      </c>
      <c r="F462" s="3" t="e">
        <f ca="1" t="shared" si="274"/>
        <v>#DIV/0!</v>
      </c>
      <c r="G462" s="3" t="e">
        <f ca="1" t="shared" si="275"/>
        <v>#DIV/0!</v>
      </c>
      <c r="H462" s="3" t="e">
        <f ca="1" t="shared" si="276"/>
        <v>#DIV/0!</v>
      </c>
      <c r="I462" s="3" t="e">
        <f ca="1" t="shared" si="277"/>
        <v>#DIV/0!</v>
      </c>
      <c r="J462" s="3" t="e">
        <f ca="1" t="shared" si="278"/>
        <v>#DIV/0!</v>
      </c>
      <c r="K462" s="3" t="e">
        <f ca="1" t="shared" si="279"/>
        <v>#DIV/0!</v>
      </c>
      <c r="L462" s="3" t="e">
        <f ca="1" t="shared" si="280"/>
        <v>#DIV/0!</v>
      </c>
      <c r="M462" s="3" t="e">
        <f ca="1" t="shared" si="281"/>
        <v>#DIV/0!</v>
      </c>
      <c r="N462" s="3" t="e">
        <f ca="1" t="shared" si="282"/>
        <v>#DIV/0!</v>
      </c>
      <c r="O462" s="3" t="e">
        <f ca="1" t="shared" si="283"/>
        <v>#DIV/0!</v>
      </c>
      <c r="P462" s="3" t="e">
        <f ca="1" t="shared" si="284"/>
        <v>#DIV/0!</v>
      </c>
      <c r="Q462" s="3" t="e">
        <f ca="1" t="shared" si="285"/>
        <v>#DIV/0!</v>
      </c>
      <c r="R462" s="3" t="e">
        <f ca="1" t="shared" si="286"/>
        <v>#DIV/0!</v>
      </c>
      <c r="S462" s="3" t="e">
        <f ca="1" t="shared" si="287"/>
        <v>#DIV/0!</v>
      </c>
      <c r="T462" s="3" t="e">
        <f ca="1" t="shared" si="288"/>
        <v>#DIV/0!</v>
      </c>
      <c r="U462" s="3" t="e">
        <f ca="1" t="shared" si="289"/>
        <v>#DIV/0!</v>
      </c>
      <c r="V462" s="3" t="e">
        <f ca="1" t="shared" si="290"/>
        <v>#DIV/0!</v>
      </c>
      <c r="W462" s="3" t="e">
        <f ca="1" t="shared" si="291"/>
        <v>#DIV/0!</v>
      </c>
      <c r="X462" s="3" t="e">
        <f ca="1" t="shared" si="292"/>
        <v>#DIV/0!</v>
      </c>
      <c r="Y462" s="3" t="e">
        <f ca="1" t="shared" si="293"/>
        <v>#DIV/0!</v>
      </c>
      <c r="Z462" s="3" t="e">
        <f ca="1" t="shared" si="294"/>
        <v>#DIV/0!</v>
      </c>
      <c r="AA462" s="3" t="e">
        <f ca="1" t="shared" si="295"/>
        <v>#DIV/0!</v>
      </c>
      <c r="AB462" s="3" t="e">
        <f ca="1" t="shared" si="296"/>
        <v>#DIV/0!</v>
      </c>
      <c r="AC462" s="3" t="e">
        <f ca="1" t="shared" si="297"/>
        <v>#DIV/0!</v>
      </c>
      <c r="AE462" s="4" t="e">
        <f ca="1">VLOOKUP($C462,'Default drvr and elast'!$A$4:$C$49,MATCH(VLOOKUP(A462,Classification!$B$4:$D$99,2,FALSE),'Default drvr and elast'!$A$3:$C$3,0),FALSE)</f>
        <v>#N/A</v>
      </c>
      <c r="AF462" s="4"/>
      <c r="AG462" s="6">
        <f ca="1">IF($AF462="",SUMIFS('Growth rates'!D$4:D$922,'Growth rates'!$B$4:$B$922,Demands_tra!$A462,'Growth rates'!$C$4:$C$922,$AE462),SUMIFS('Growth rates'!D$4:D$922,'Growth rates'!$B$4:$B$922,Demands_tra!$A462,'Growth rates'!$C$4:$C$922,$AF462))</f>
        <v>0</v>
      </c>
      <c r="AH462" s="6">
        <f ca="1">IF($AF462="",SUMIFS('Growth rates'!E$4:E$922,'Growth rates'!$B$4:$B$922,Demands_tra!$A462,'Growth rates'!$C$4:$C$922,$AE462),SUMIFS('Growth rates'!E$4:E$922,'Growth rates'!$B$4:$B$922,Demands_tra!$A462,'Growth rates'!$C$4:$C$922,$AF462))</f>
        <v>0</v>
      </c>
      <c r="AI462" s="6">
        <f ca="1">IF($AF462="",SUMIFS('Growth rates'!F$4:F$922,'Growth rates'!$B$4:$B$922,Demands_tra!$A462,'Growth rates'!$C$4:$C$922,$AE462),SUMIFS('Growth rates'!F$4:F$922,'Growth rates'!$B$4:$B$922,Demands_tra!$A462,'Growth rates'!$C$4:$C$922,$AF462))</f>
        <v>0</v>
      </c>
      <c r="AJ462" s="6">
        <f ca="1">IF($AF462="",SUMIFS('Growth rates'!G$4:G$922,'Growth rates'!$B$4:$B$922,Demands_tra!$A462,'Growth rates'!$C$4:$C$922,$AE462),SUMIFS('Growth rates'!G$4:G$922,'Growth rates'!$B$4:$B$922,Demands_tra!$A462,'Growth rates'!$C$4:$C$922,$AF462))</f>
        <v>0</v>
      </c>
      <c r="AK462" s="6">
        <f ca="1">IF($AF462="",SUMIFS('Growth rates'!H$4:H$922,'Growth rates'!$B$4:$B$922,Demands_tra!$A462,'Growth rates'!$C$4:$C$922,$AE462),SUMIFS('Growth rates'!H$4:H$922,'Growth rates'!$B$4:$B$922,Demands_tra!$A462,'Growth rates'!$C$4:$C$922,$AF462))</f>
        <v>0</v>
      </c>
      <c r="AL462" s="6">
        <f ca="1">IF($AF462="",SUMIFS('Growth rates'!I$4:I$922,'Growth rates'!$B$4:$B$922,Demands_tra!$A462,'Growth rates'!$C$4:$C$922,$AE462),SUMIFS('Growth rates'!I$4:I$922,'Growth rates'!$B$4:$B$922,Demands_tra!$A462,'Growth rates'!$C$4:$C$922,$AF462))</f>
        <v>0</v>
      </c>
      <c r="AM462" s="6">
        <f ca="1">IF($AF462="",SUMIFS('Growth rates'!J$4:J$922,'Growth rates'!$B$4:$B$922,Demands_tra!$A462,'Growth rates'!$C$4:$C$922,$AE462),SUMIFS('Growth rates'!J$4:J$922,'Growth rates'!$B$4:$B$922,Demands_tra!$A462,'Growth rates'!$C$4:$C$922,$AF462))</f>
        <v>0</v>
      </c>
      <c r="AN462" s="6">
        <f ca="1">IF($AF462="",SUMIFS('Growth rates'!K$4:K$922,'Growth rates'!$B$4:$B$922,Demands_tra!$A462,'Growth rates'!$C$4:$C$922,$AE462),SUMIFS('Growth rates'!K$4:K$922,'Growth rates'!$B$4:$B$922,Demands_tra!$A462,'Growth rates'!$C$4:$C$922,$AF462))</f>
        <v>0</v>
      </c>
      <c r="AO462" s="6">
        <f ca="1">IF($AF462="",SUMIFS('Growth rates'!L$4:L$922,'Growth rates'!$B$4:$B$922,Demands_tra!$A462,'Growth rates'!$C$4:$C$922,$AE462),SUMIFS('Growth rates'!L$4:L$922,'Growth rates'!$B$4:$B$922,Demands_tra!$A462,'Growth rates'!$C$4:$C$922,$AF462))</f>
        <v>0</v>
      </c>
      <c r="AP462" s="6">
        <f ca="1">IF($AF462="",SUMIFS('Growth rates'!M$4:M$922,'Growth rates'!$B$4:$B$922,Demands_tra!$A462,'Growth rates'!$C$4:$C$922,$AE462),SUMIFS('Growth rates'!M$4:M$922,'Growth rates'!$B$4:$B$922,Demands_tra!$A462,'Growth rates'!$C$4:$C$922,$AF462))</f>
        <v>0</v>
      </c>
      <c r="AQ462" s="6">
        <f ca="1">IF($AF462="",SUMIFS('Growth rates'!N$4:N$922,'Growth rates'!$B$4:$B$922,Demands_tra!$A462,'Growth rates'!$C$4:$C$922,$AE462),SUMIFS('Growth rates'!N$4:N$922,'Growth rates'!$B$4:$B$922,Demands_tra!$A462,'Growth rates'!$C$4:$C$922,$AF462))</f>
        <v>0</v>
      </c>
      <c r="AR462" s="6">
        <f ca="1">IF($AF462="",SUMIFS('Growth rates'!O$4:O$922,'Growth rates'!$B$4:$B$922,Demands_tra!$A462,'Growth rates'!$C$4:$C$922,$AE462),SUMIFS('Growth rates'!O$4:O$922,'Growth rates'!$B$4:$B$922,Demands_tra!$A462,'Growth rates'!$C$4:$C$922,$AF462))</f>
        <v>0</v>
      </c>
      <c r="AS462" s="6">
        <f ca="1">IF($AF462="",SUMIFS('Growth rates'!P$4:P$922,'Growth rates'!$B$4:$B$922,Demands_tra!$A462,'Growth rates'!$C$4:$C$922,$AE462),SUMIFS('Growth rates'!P$4:P$922,'Growth rates'!$B$4:$B$922,Demands_tra!$A462,'Growth rates'!$C$4:$C$922,$AF462))</f>
        <v>0</v>
      </c>
      <c r="AT462" s="6">
        <f ca="1">IF($AF462="",SUMIFS('Growth rates'!Q$4:Q$922,'Growth rates'!$B$4:$B$922,Demands_tra!$A462,'Growth rates'!$C$4:$C$922,$AE462),SUMIFS('Growth rates'!Q$4:Q$922,'Growth rates'!$B$4:$B$922,Demands_tra!$A462,'Growth rates'!$C$4:$C$922,$AF462))</f>
        <v>0</v>
      </c>
      <c r="AU462" s="6">
        <f ca="1">IF($AF462="",SUMIFS('Growth rates'!R$4:R$922,'Growth rates'!$B$4:$B$922,Demands_tra!$A462,'Growth rates'!$C$4:$C$922,$AE462),SUMIFS('Growth rates'!R$4:R$922,'Growth rates'!$B$4:$B$922,Demands_tra!$A462,'Growth rates'!$C$4:$C$922,$AF462))</f>
        <v>0</v>
      </c>
      <c r="AV462" s="6">
        <f ca="1">IF($AF462="",SUMIFS('Growth rates'!S$4:S$922,'Growth rates'!$B$4:$B$922,Demands_tra!$A462,'Growth rates'!$C$4:$C$922,$AE462),SUMIFS('Growth rates'!S$4:S$922,'Growth rates'!$B$4:$B$922,Demands_tra!$A462,'Growth rates'!$C$4:$C$922,$AF462))</f>
        <v>0</v>
      </c>
      <c r="AW462" s="6">
        <f ca="1">IF($AF462="",SUMIFS('Growth rates'!T$4:T$922,'Growth rates'!$B$4:$B$922,Demands_tra!$A462,'Growth rates'!$C$4:$C$922,$AE462),SUMIFS('Growth rates'!T$4:T$922,'Growth rates'!$B$4:$B$922,Demands_tra!$A462,'Growth rates'!$C$4:$C$922,$AF462))</f>
        <v>0</v>
      </c>
      <c r="AX462" s="6">
        <f ca="1">IF($AF462="",SUMIFS('Growth rates'!U$4:U$922,'Growth rates'!$B$4:$B$922,Demands_tra!$A462,'Growth rates'!$C$4:$C$922,$AE462),SUMIFS('Growth rates'!U$4:U$922,'Growth rates'!$B$4:$B$922,Demands_tra!$A462,'Growth rates'!$C$4:$C$922,$AF462))</f>
        <v>0</v>
      </c>
      <c r="AY462" s="6">
        <f ca="1">IF($AF462="",SUMIFS('Growth rates'!V$4:V$922,'Growth rates'!$B$4:$B$922,Demands_tra!$A462,'Growth rates'!$C$4:$C$922,$AE462),SUMIFS('Growth rates'!V$4:V$922,'Growth rates'!$B$4:$B$922,Demands_tra!$A462,'Growth rates'!$C$4:$C$922,$AF462))</f>
        <v>0</v>
      </c>
      <c r="AZ462" s="6">
        <f ca="1">IF($AF462="",SUMIFS('Growth rates'!W$4:W$922,'Growth rates'!$B$4:$B$922,Demands_tra!$A462,'Growth rates'!$C$4:$C$922,$AE462),SUMIFS('Growth rates'!W$4:W$922,'Growth rates'!$B$4:$B$922,Demands_tra!$A462,'Growth rates'!$C$4:$C$922,$AF462))</f>
        <v>0</v>
      </c>
      <c r="BA462" s="6">
        <f ca="1">IF($AF462="",SUMIFS('Growth rates'!X$4:X$922,'Growth rates'!$B$4:$B$922,Demands_tra!$A462,'Growth rates'!$C$4:$C$922,$AE462),SUMIFS('Growth rates'!X$4:X$922,'Growth rates'!$B$4:$B$922,Demands_tra!$A462,'Growth rates'!$C$4:$C$922,$AF462))</f>
        <v>0</v>
      </c>
      <c r="BB462" s="6">
        <f ca="1">IF($AF462="",SUMIFS('Growth rates'!Y$4:Y$922,'Growth rates'!$B$4:$B$922,Demands_tra!$A462,'Growth rates'!$C$4:$C$922,$AE462),SUMIFS('Growth rates'!Y$4:Y$922,'Growth rates'!$B$4:$B$922,Demands_tra!$A462,'Growth rates'!$C$4:$C$922,$AF462))</f>
        <v>0</v>
      </c>
      <c r="BC462" s="6">
        <f ca="1">IF($AF462="",SUMIFS('Growth rates'!Z$4:Z$922,'Growth rates'!$B$4:$B$922,Demands_tra!$A462,'Growth rates'!$C$4:$C$922,$AE462),SUMIFS('Growth rates'!Z$4:Z$922,'Growth rates'!$B$4:$B$922,Demands_tra!$A462,'Growth rates'!$C$4:$C$922,$AF462))</f>
        <v>0</v>
      </c>
      <c r="BD462" s="6">
        <f ca="1">IF($AF462="",SUMIFS('Growth rates'!AA$4:AA$922,'Growth rates'!$B$4:$B$922,Demands_tra!$A462,'Growth rates'!$C$4:$C$922,$AE462),SUMIFS('Growth rates'!AA$4:AA$922,'Growth rates'!$B$4:$B$922,Demands_tra!$A462,'Growth rates'!$C$4:$C$922,$AF462))</f>
        <v>0</v>
      </c>
      <c r="BE462" s="6">
        <f ca="1">IF($AF462="",SUMIFS('Growth rates'!AB$4:AB$922,'Growth rates'!$B$4:$B$922,Demands_tra!$A462,'Growth rates'!$C$4:$C$922,$AE462),SUMIFS('Growth rates'!AB$4:AB$922,'Growth rates'!$B$4:$B$922,Demands_tra!$A462,'Growth rates'!$C$4:$C$922,$AF462))</f>
        <v>0</v>
      </c>
      <c r="BF462" s="6">
        <f ca="1">IF($AF462="",SUMIFS('Growth rates'!AC$4:AC$922,'Growth rates'!$B$4:$B$922,Demands_tra!$A462,'Growth rates'!$C$4:$C$922,$AE462),SUMIFS('Growth rates'!AC$4:AC$922,'Growth rates'!$B$4:$B$922,Demands_tra!$A462,'Growth rates'!$C$4:$C$922,$AF462))</f>
        <v>0</v>
      </c>
      <c r="BH462" t="e">
        <f ca="1">VLOOKUP($C462,'Default drvr and elast'!$A$4:$F$49,MATCH(VLOOKUP(A462,Classification!$B$4:$D$42,3,FALSE),'Default drvr and elast'!$D$3:$F$3,0)+3,FALSE)</f>
        <v>#N/A</v>
      </c>
      <c r="BJ462" s="6">
        <f ca="1">IF($BI462="",SUMIF(Elasticities!$B$5:$B$52,Demands_tra!$BH462,Elasticities!C$5:C$52),SUMIF(Elasticities!$B$5:$B$52,Demands_tra!$BI462,Elasticities!C$5:C$52))</f>
        <v>0</v>
      </c>
      <c r="BK462" s="6">
        <f ca="1">IF($BI462="",SUMIF(Elasticities!$B$5:$B$52,Demands_tra!$BH462,Elasticities!D$5:D$52),SUMIF(Elasticities!$B$5:$B$52,Demands_tra!$BI462,Elasticities!D$5:D$52))</f>
        <v>0</v>
      </c>
      <c r="BL462" s="6">
        <f ca="1">IF($BI462="",SUMIF(Elasticities!$B$5:$B$52,Demands_tra!$BH462,Elasticities!E$5:E$52),SUMIF(Elasticities!$B$5:$B$52,Demands_tra!$BI462,Elasticities!E$5:E$52))</f>
        <v>0</v>
      </c>
      <c r="BM462" s="6">
        <f ca="1">IF($BI462="",SUMIF(Elasticities!$B$5:$B$52,Demands_tra!$BH462,Elasticities!F$5:F$52),SUMIF(Elasticities!$B$5:$B$52,Demands_tra!$BI462,Elasticities!F$5:F$52))</f>
        <v>0</v>
      </c>
      <c r="BN462" s="6">
        <f ca="1">IF($BI462="",SUMIF(Elasticities!$B$5:$B$52,Demands_tra!$BH462,Elasticities!G$5:G$52),SUMIF(Elasticities!$B$5:$B$52,Demands_tra!$BI462,Elasticities!G$5:G$52))</f>
        <v>0</v>
      </c>
      <c r="BO462" s="6">
        <f ca="1">IF($BI462="",SUMIF(Elasticities!$B$5:$B$52,Demands_tra!$BH462,Elasticities!H$5:H$52),SUMIF(Elasticities!$B$5:$B$52,Demands_tra!$BI462,Elasticities!H$5:H$52))</f>
        <v>0</v>
      </c>
      <c r="BP462" s="6">
        <f ca="1">IF($BI462="",SUMIF(Elasticities!$B$5:$B$52,Demands_tra!$BH462,Elasticities!I$5:I$52),SUMIF(Elasticities!$B$5:$B$52,Demands_tra!$BI462,Elasticities!I$5:I$52))</f>
        <v>0</v>
      </c>
      <c r="BQ462" s="6">
        <f ca="1">IF($BI462="",SUMIF(Elasticities!$B$5:$B$52,Demands_tra!$BH462,Elasticities!J$5:J$52),SUMIF(Elasticities!$B$5:$B$52,Demands_tra!$BI462,Elasticities!J$5:J$52))</f>
        <v>0</v>
      </c>
      <c r="BR462" s="6">
        <f ca="1">IF($BI462="",SUMIF(Elasticities!$B$5:$B$52,Demands_tra!$BH462,Elasticities!K$5:K$52),SUMIF(Elasticities!$B$5:$B$52,Demands_tra!$BI462,Elasticities!K$5:K$52))</f>
        <v>0</v>
      </c>
      <c r="BS462" s="6">
        <f ca="1">IF($BI462="",SUMIF(Elasticities!$B$5:$B$52,Demands_tra!$BH462,Elasticities!L$5:L$52),SUMIF(Elasticities!$B$5:$B$52,Demands_tra!$BI462,Elasticities!L$5:L$52))</f>
        <v>0</v>
      </c>
      <c r="BT462" s="6">
        <f ca="1">IF($BI462="",SUMIF(Elasticities!$B$5:$B$52,Demands_tra!$BH462,Elasticities!M$5:M$52),SUMIF(Elasticities!$B$5:$B$52,Demands_tra!$BI462,Elasticities!M$5:M$52))</f>
        <v>0</v>
      </c>
      <c r="BU462" s="6">
        <f ca="1">IF($BI462="",SUMIF(Elasticities!$B$5:$B$52,Demands_tra!$BH462,Elasticities!N$5:N$52),SUMIF(Elasticities!$B$5:$B$52,Demands_tra!$BI462,Elasticities!N$5:N$52))</f>
        <v>0</v>
      </c>
      <c r="BV462" s="6">
        <f ca="1">IF($BI462="",SUMIF(Elasticities!$B$5:$B$52,Demands_tra!$BH462,Elasticities!O$5:O$52),SUMIF(Elasticities!$B$5:$B$52,Demands_tra!$BI462,Elasticities!O$5:O$52))</f>
        <v>0</v>
      </c>
      <c r="BW462" s="6">
        <f ca="1">IF($BI462="",SUMIF(Elasticities!$B$5:$B$52,Demands_tra!$BH462,Elasticities!P$5:P$52),SUMIF(Elasticities!$B$5:$B$52,Demands_tra!$BI462,Elasticities!P$5:P$52))</f>
        <v>0</v>
      </c>
      <c r="BX462" s="6">
        <f ca="1">IF($BI462="",SUMIF(Elasticities!$B$5:$B$52,Demands_tra!$BH462,Elasticities!Q$5:Q$52),SUMIF(Elasticities!$B$5:$B$52,Demands_tra!$BI462,Elasticities!Q$5:Q$52))</f>
        <v>0</v>
      </c>
      <c r="BY462" s="6">
        <f ca="1">IF($BI462="",SUMIF(Elasticities!$B$5:$B$52,Demands_tra!$BH462,Elasticities!R$5:R$52),SUMIF(Elasticities!$B$5:$B$52,Demands_tra!$BI462,Elasticities!R$5:R$52))</f>
        <v>0</v>
      </c>
      <c r="BZ462" s="6">
        <f ca="1">IF($BI462="",SUMIF(Elasticities!$B$5:$B$52,Demands_tra!$BH462,Elasticities!S$5:S$52),SUMIF(Elasticities!$B$5:$B$52,Demands_tra!$BI462,Elasticities!S$5:S$52))</f>
        <v>0</v>
      </c>
      <c r="CA462" s="6">
        <f ca="1">IF($BI462="",SUMIF(Elasticities!$B$5:$B$52,Demands_tra!$BH462,Elasticities!T$5:T$52),SUMIF(Elasticities!$B$5:$B$52,Demands_tra!$BI462,Elasticities!T$5:T$52))</f>
        <v>0</v>
      </c>
      <c r="CB462" s="6">
        <f ca="1">IF($BI462="",SUMIF(Elasticities!$B$5:$B$52,Demands_tra!$BH462,Elasticities!U$5:U$52),SUMIF(Elasticities!$B$5:$B$52,Demands_tra!$BI462,Elasticities!U$5:U$52))</f>
        <v>0</v>
      </c>
      <c r="CC462" s="6">
        <f ca="1">IF($BI462="",SUMIF(Elasticities!$B$5:$B$52,Demands_tra!$BH462,Elasticities!V$5:V$52),SUMIF(Elasticities!$B$5:$B$52,Demands_tra!$BI462,Elasticities!V$5:V$52))</f>
        <v>0</v>
      </c>
      <c r="CD462" s="6">
        <f ca="1">IF($BI462="",SUMIF(Elasticities!$B$5:$B$52,Demands_tra!$BH462,Elasticities!W$5:W$52),SUMIF(Elasticities!$B$5:$B$52,Demands_tra!$BI462,Elasticities!W$5:W$52))</f>
        <v>0</v>
      </c>
      <c r="CE462" s="6">
        <f ca="1">IF($BI462="",SUMIF(Elasticities!$B$5:$B$52,Demands_tra!$BH462,Elasticities!X$5:X$52),SUMIF(Elasticities!$B$5:$B$52,Demands_tra!$BI462,Elasticities!X$5:X$52))</f>
        <v>0</v>
      </c>
      <c r="CF462" s="6">
        <f ca="1">IF($BI462="",SUMIF(Elasticities!$B$5:$B$52,Demands_tra!$BH462,Elasticities!Y$5:Y$52),SUMIF(Elasticities!$B$5:$B$52,Demands_tra!$BI462,Elasticities!Y$5:Y$52))</f>
        <v>0</v>
      </c>
      <c r="CG462" s="6">
        <f ca="1">IF($BI462="",SUMIF(Elasticities!$B$5:$B$52,Demands_tra!$BH462,Elasticities!Z$5:Z$52),SUMIF(Elasticities!$B$5:$B$52,Demands_tra!$BI462,Elasticities!Z$5:Z$52))</f>
        <v>0</v>
      </c>
      <c r="CH462" s="6">
        <f ca="1">IF($BI462="",SUMIF(Elasticities!$B$5:$B$52,Demands_tra!$BH462,Elasticities!AA$5:AA$52),SUMIF(Elasticities!$B$5:$B$52,Demands_tra!$BI462,Elasticities!AA$5:AA$52))</f>
        <v>0</v>
      </c>
      <c r="CI462" s="6">
        <f ca="1">IF($BI462="",SUMIF(Elasticities!$B$5:$B$52,Demands_tra!$BH462,Elasticities!AB$5:AB$52),SUMIF(Elasticities!$B$5:$B$52,Demands_tra!$BI462,Elasticities!AB$5:AB$52))</f>
        <v>0</v>
      </c>
    </row>
    <row r="463" spans="1:87">
      <c r="A463" t="str">
        <f>IF(BYDem_tra!B462="","\I:",BYDem_tra!B462)</f>
        <v>\I:</v>
      </c>
      <c r="B463">
        <f>BYDem_tra!E462</f>
        <v>0</v>
      </c>
      <c r="C463">
        <f t="shared" ref="C463:C526" si="298">B463</f>
        <v>0</v>
      </c>
      <c r="D463" s="3">
        <f>SUMIFS(BYDem_tra!$M$2:$M$2000,BYDem_tra!$B$2:$B$2000,Demands_tra!$A463,BYDem_tra!$E$2:$E$2000,Demands_tra!$B463)</f>
        <v>0</v>
      </c>
      <c r="E463" s="3" t="e">
        <f ca="1" t="shared" ref="E463:E526" si="299">(1+(AH463-AG463)/AG463*BK463)*D463</f>
        <v>#DIV/0!</v>
      </c>
      <c r="F463" s="3" t="e">
        <f ca="1" t="shared" ref="F463:F526" si="300">(1+(AI463-AH463)/AH463*BL463)*E463</f>
        <v>#DIV/0!</v>
      </c>
      <c r="G463" s="3" t="e">
        <f ca="1" t="shared" ref="G463:G526" si="301">(1+(AJ463-AI463)/AI463*BM463)*F463</f>
        <v>#DIV/0!</v>
      </c>
      <c r="H463" s="3" t="e">
        <f ca="1" t="shared" ref="H463:H526" si="302">(1+(AK463-AJ463)/AJ463*BN463)*G463</f>
        <v>#DIV/0!</v>
      </c>
      <c r="I463" s="3" t="e">
        <f ca="1" t="shared" ref="I463:I526" si="303">(1+(AL463-AK463)/AK463*BO463)*H463</f>
        <v>#DIV/0!</v>
      </c>
      <c r="J463" s="3" t="e">
        <f ca="1" t="shared" ref="J463:J526" si="304">(1+(AM463-AL463)/AL463*BP463)*I463</f>
        <v>#DIV/0!</v>
      </c>
      <c r="K463" s="3" t="e">
        <f ca="1" t="shared" ref="K463:K526" si="305">(1+(AN463-AM463)/AM463*BQ463)*J463</f>
        <v>#DIV/0!</v>
      </c>
      <c r="L463" s="3" t="e">
        <f ca="1" t="shared" ref="L463:L526" si="306">(1+(AO463-AN463)/AN463*BR463)*K463</f>
        <v>#DIV/0!</v>
      </c>
      <c r="M463" s="3" t="e">
        <f ca="1" t="shared" ref="M463:M526" si="307">(1+(AP463-AO463)/AO463*BS463)*L463</f>
        <v>#DIV/0!</v>
      </c>
      <c r="N463" s="3" t="e">
        <f ca="1" t="shared" ref="N463:N526" si="308">(1+(AQ463-AP463)/AP463*BT463)*M463</f>
        <v>#DIV/0!</v>
      </c>
      <c r="O463" s="3" t="e">
        <f ca="1" t="shared" ref="O463:O526" si="309">(1+(AR463-AQ463)/AQ463*BU463)*N463</f>
        <v>#DIV/0!</v>
      </c>
      <c r="P463" s="3" t="e">
        <f ca="1" t="shared" ref="P463:P526" si="310">(1+(AS463-AR463)/AR463*BV463)*O463</f>
        <v>#DIV/0!</v>
      </c>
      <c r="Q463" s="3" t="e">
        <f ca="1" t="shared" ref="Q463:Q526" si="311">(1+(AT463-AS463)/AS463*BW463)*P463</f>
        <v>#DIV/0!</v>
      </c>
      <c r="R463" s="3" t="e">
        <f ca="1" t="shared" ref="R463:R526" si="312">(1+(AU463-AT463)/AT463*BX463)*Q463</f>
        <v>#DIV/0!</v>
      </c>
      <c r="S463" s="3" t="e">
        <f ca="1" t="shared" ref="S463:S526" si="313">(1+(AV463-AU463)/AU463*BY463)*R463</f>
        <v>#DIV/0!</v>
      </c>
      <c r="T463" s="3" t="e">
        <f ca="1" t="shared" ref="T463:T526" si="314">(1+(AW463-AV463)/AV463*BZ463)*S463</f>
        <v>#DIV/0!</v>
      </c>
      <c r="U463" s="3" t="e">
        <f ca="1" t="shared" ref="U463:U526" si="315">(1+(AX463-AW463)/AW463*CA463)*T463</f>
        <v>#DIV/0!</v>
      </c>
      <c r="V463" s="3" t="e">
        <f ca="1" t="shared" si="290"/>
        <v>#DIV/0!</v>
      </c>
      <c r="W463" s="3" t="e">
        <f ca="1" t="shared" si="291"/>
        <v>#DIV/0!</v>
      </c>
      <c r="X463" s="3" t="e">
        <f ca="1" t="shared" si="292"/>
        <v>#DIV/0!</v>
      </c>
      <c r="Y463" s="3" t="e">
        <f ca="1" t="shared" si="293"/>
        <v>#DIV/0!</v>
      </c>
      <c r="Z463" s="3" t="e">
        <f ca="1" t="shared" si="294"/>
        <v>#DIV/0!</v>
      </c>
      <c r="AA463" s="3" t="e">
        <f ca="1" t="shared" si="295"/>
        <v>#DIV/0!</v>
      </c>
      <c r="AB463" s="3" t="e">
        <f ca="1" t="shared" si="296"/>
        <v>#DIV/0!</v>
      </c>
      <c r="AC463" s="3" t="e">
        <f ca="1" t="shared" si="297"/>
        <v>#DIV/0!</v>
      </c>
      <c r="AE463" s="4" t="e">
        <f ca="1">VLOOKUP($C463,'Default drvr and elast'!$A$4:$C$49,MATCH(VLOOKUP(A463,Classification!$B$4:$D$99,2,FALSE),'Default drvr and elast'!$A$3:$C$3,0),FALSE)</f>
        <v>#N/A</v>
      </c>
      <c r="AF463" s="4"/>
      <c r="AG463" s="6">
        <f ca="1">IF($AF463="",SUMIFS('Growth rates'!D$4:D$922,'Growth rates'!$B$4:$B$922,Demands_tra!$A463,'Growth rates'!$C$4:$C$922,$AE463),SUMIFS('Growth rates'!D$4:D$922,'Growth rates'!$B$4:$B$922,Demands_tra!$A463,'Growth rates'!$C$4:$C$922,$AF463))</f>
        <v>0</v>
      </c>
      <c r="AH463" s="6">
        <f ca="1">IF($AF463="",SUMIFS('Growth rates'!E$4:E$922,'Growth rates'!$B$4:$B$922,Demands_tra!$A463,'Growth rates'!$C$4:$C$922,$AE463),SUMIFS('Growth rates'!E$4:E$922,'Growth rates'!$B$4:$B$922,Demands_tra!$A463,'Growth rates'!$C$4:$C$922,$AF463))</f>
        <v>0</v>
      </c>
      <c r="AI463" s="6">
        <f ca="1">IF($AF463="",SUMIFS('Growth rates'!F$4:F$922,'Growth rates'!$B$4:$B$922,Demands_tra!$A463,'Growth rates'!$C$4:$C$922,$AE463),SUMIFS('Growth rates'!F$4:F$922,'Growth rates'!$B$4:$B$922,Demands_tra!$A463,'Growth rates'!$C$4:$C$922,$AF463))</f>
        <v>0</v>
      </c>
      <c r="AJ463" s="6">
        <f ca="1">IF($AF463="",SUMIFS('Growth rates'!G$4:G$922,'Growth rates'!$B$4:$B$922,Demands_tra!$A463,'Growth rates'!$C$4:$C$922,$AE463),SUMIFS('Growth rates'!G$4:G$922,'Growth rates'!$B$4:$B$922,Demands_tra!$A463,'Growth rates'!$C$4:$C$922,$AF463))</f>
        <v>0</v>
      </c>
      <c r="AK463" s="6">
        <f ca="1">IF($AF463="",SUMIFS('Growth rates'!H$4:H$922,'Growth rates'!$B$4:$B$922,Demands_tra!$A463,'Growth rates'!$C$4:$C$922,$AE463),SUMIFS('Growth rates'!H$4:H$922,'Growth rates'!$B$4:$B$922,Demands_tra!$A463,'Growth rates'!$C$4:$C$922,$AF463))</f>
        <v>0</v>
      </c>
      <c r="AL463" s="6">
        <f ca="1">IF($AF463="",SUMIFS('Growth rates'!I$4:I$922,'Growth rates'!$B$4:$B$922,Demands_tra!$A463,'Growth rates'!$C$4:$C$922,$AE463),SUMIFS('Growth rates'!I$4:I$922,'Growth rates'!$B$4:$B$922,Demands_tra!$A463,'Growth rates'!$C$4:$C$922,$AF463))</f>
        <v>0</v>
      </c>
      <c r="AM463" s="6">
        <f ca="1">IF($AF463="",SUMIFS('Growth rates'!J$4:J$922,'Growth rates'!$B$4:$B$922,Demands_tra!$A463,'Growth rates'!$C$4:$C$922,$AE463),SUMIFS('Growth rates'!J$4:J$922,'Growth rates'!$B$4:$B$922,Demands_tra!$A463,'Growth rates'!$C$4:$C$922,$AF463))</f>
        <v>0</v>
      </c>
      <c r="AN463" s="6">
        <f ca="1">IF($AF463="",SUMIFS('Growth rates'!K$4:K$922,'Growth rates'!$B$4:$B$922,Demands_tra!$A463,'Growth rates'!$C$4:$C$922,$AE463),SUMIFS('Growth rates'!K$4:K$922,'Growth rates'!$B$4:$B$922,Demands_tra!$A463,'Growth rates'!$C$4:$C$922,$AF463))</f>
        <v>0</v>
      </c>
      <c r="AO463" s="6">
        <f ca="1">IF($AF463="",SUMIFS('Growth rates'!L$4:L$922,'Growth rates'!$B$4:$B$922,Demands_tra!$A463,'Growth rates'!$C$4:$C$922,$AE463),SUMIFS('Growth rates'!L$4:L$922,'Growth rates'!$B$4:$B$922,Demands_tra!$A463,'Growth rates'!$C$4:$C$922,$AF463))</f>
        <v>0</v>
      </c>
      <c r="AP463" s="6">
        <f ca="1">IF($AF463="",SUMIFS('Growth rates'!M$4:M$922,'Growth rates'!$B$4:$B$922,Demands_tra!$A463,'Growth rates'!$C$4:$C$922,$AE463),SUMIFS('Growth rates'!M$4:M$922,'Growth rates'!$B$4:$B$922,Demands_tra!$A463,'Growth rates'!$C$4:$C$922,$AF463))</f>
        <v>0</v>
      </c>
      <c r="AQ463" s="6">
        <f ca="1">IF($AF463="",SUMIFS('Growth rates'!N$4:N$922,'Growth rates'!$B$4:$B$922,Demands_tra!$A463,'Growth rates'!$C$4:$C$922,$AE463),SUMIFS('Growth rates'!N$4:N$922,'Growth rates'!$B$4:$B$922,Demands_tra!$A463,'Growth rates'!$C$4:$C$922,$AF463))</f>
        <v>0</v>
      </c>
      <c r="AR463" s="6">
        <f ca="1">IF($AF463="",SUMIFS('Growth rates'!O$4:O$922,'Growth rates'!$B$4:$B$922,Demands_tra!$A463,'Growth rates'!$C$4:$C$922,$AE463),SUMIFS('Growth rates'!O$4:O$922,'Growth rates'!$B$4:$B$922,Demands_tra!$A463,'Growth rates'!$C$4:$C$922,$AF463))</f>
        <v>0</v>
      </c>
      <c r="AS463" s="6">
        <f ca="1">IF($AF463="",SUMIFS('Growth rates'!P$4:P$922,'Growth rates'!$B$4:$B$922,Demands_tra!$A463,'Growth rates'!$C$4:$C$922,$AE463),SUMIFS('Growth rates'!P$4:P$922,'Growth rates'!$B$4:$B$922,Demands_tra!$A463,'Growth rates'!$C$4:$C$922,$AF463))</f>
        <v>0</v>
      </c>
      <c r="AT463" s="6">
        <f ca="1">IF($AF463="",SUMIFS('Growth rates'!Q$4:Q$922,'Growth rates'!$B$4:$B$922,Demands_tra!$A463,'Growth rates'!$C$4:$C$922,$AE463),SUMIFS('Growth rates'!Q$4:Q$922,'Growth rates'!$B$4:$B$922,Demands_tra!$A463,'Growth rates'!$C$4:$C$922,$AF463))</f>
        <v>0</v>
      </c>
      <c r="AU463" s="6">
        <f ca="1">IF($AF463="",SUMIFS('Growth rates'!R$4:R$922,'Growth rates'!$B$4:$B$922,Demands_tra!$A463,'Growth rates'!$C$4:$C$922,$AE463),SUMIFS('Growth rates'!R$4:R$922,'Growth rates'!$B$4:$B$922,Demands_tra!$A463,'Growth rates'!$C$4:$C$922,$AF463))</f>
        <v>0</v>
      </c>
      <c r="AV463" s="6">
        <f ca="1">IF($AF463="",SUMIFS('Growth rates'!S$4:S$922,'Growth rates'!$B$4:$B$922,Demands_tra!$A463,'Growth rates'!$C$4:$C$922,$AE463),SUMIFS('Growth rates'!S$4:S$922,'Growth rates'!$B$4:$B$922,Demands_tra!$A463,'Growth rates'!$C$4:$C$922,$AF463))</f>
        <v>0</v>
      </c>
      <c r="AW463" s="6">
        <f ca="1">IF($AF463="",SUMIFS('Growth rates'!T$4:T$922,'Growth rates'!$B$4:$B$922,Demands_tra!$A463,'Growth rates'!$C$4:$C$922,$AE463),SUMIFS('Growth rates'!T$4:T$922,'Growth rates'!$B$4:$B$922,Demands_tra!$A463,'Growth rates'!$C$4:$C$922,$AF463))</f>
        <v>0</v>
      </c>
      <c r="AX463" s="6">
        <f ca="1">IF($AF463="",SUMIFS('Growth rates'!U$4:U$922,'Growth rates'!$B$4:$B$922,Demands_tra!$A463,'Growth rates'!$C$4:$C$922,$AE463),SUMIFS('Growth rates'!U$4:U$922,'Growth rates'!$B$4:$B$922,Demands_tra!$A463,'Growth rates'!$C$4:$C$922,$AF463))</f>
        <v>0</v>
      </c>
      <c r="AY463" s="6">
        <f ca="1">IF($AF463="",SUMIFS('Growth rates'!V$4:V$922,'Growth rates'!$B$4:$B$922,Demands_tra!$A463,'Growth rates'!$C$4:$C$922,$AE463),SUMIFS('Growth rates'!V$4:V$922,'Growth rates'!$B$4:$B$922,Demands_tra!$A463,'Growth rates'!$C$4:$C$922,$AF463))</f>
        <v>0</v>
      </c>
      <c r="AZ463" s="6">
        <f ca="1">IF($AF463="",SUMIFS('Growth rates'!W$4:W$922,'Growth rates'!$B$4:$B$922,Demands_tra!$A463,'Growth rates'!$C$4:$C$922,$AE463),SUMIFS('Growth rates'!W$4:W$922,'Growth rates'!$B$4:$B$922,Demands_tra!$A463,'Growth rates'!$C$4:$C$922,$AF463))</f>
        <v>0</v>
      </c>
      <c r="BA463" s="6">
        <f ca="1">IF($AF463="",SUMIFS('Growth rates'!X$4:X$922,'Growth rates'!$B$4:$B$922,Demands_tra!$A463,'Growth rates'!$C$4:$C$922,$AE463),SUMIFS('Growth rates'!X$4:X$922,'Growth rates'!$B$4:$B$922,Demands_tra!$A463,'Growth rates'!$C$4:$C$922,$AF463))</f>
        <v>0</v>
      </c>
      <c r="BB463" s="6">
        <f ca="1">IF($AF463="",SUMIFS('Growth rates'!Y$4:Y$922,'Growth rates'!$B$4:$B$922,Demands_tra!$A463,'Growth rates'!$C$4:$C$922,$AE463),SUMIFS('Growth rates'!Y$4:Y$922,'Growth rates'!$B$4:$B$922,Demands_tra!$A463,'Growth rates'!$C$4:$C$922,$AF463))</f>
        <v>0</v>
      </c>
      <c r="BC463" s="6">
        <f ca="1">IF($AF463="",SUMIFS('Growth rates'!Z$4:Z$922,'Growth rates'!$B$4:$B$922,Demands_tra!$A463,'Growth rates'!$C$4:$C$922,$AE463),SUMIFS('Growth rates'!Z$4:Z$922,'Growth rates'!$B$4:$B$922,Demands_tra!$A463,'Growth rates'!$C$4:$C$922,$AF463))</f>
        <v>0</v>
      </c>
      <c r="BD463" s="6">
        <f ca="1">IF($AF463="",SUMIFS('Growth rates'!AA$4:AA$922,'Growth rates'!$B$4:$B$922,Demands_tra!$A463,'Growth rates'!$C$4:$C$922,$AE463),SUMIFS('Growth rates'!AA$4:AA$922,'Growth rates'!$B$4:$B$922,Demands_tra!$A463,'Growth rates'!$C$4:$C$922,$AF463))</f>
        <v>0</v>
      </c>
      <c r="BE463" s="6">
        <f ca="1">IF($AF463="",SUMIFS('Growth rates'!AB$4:AB$922,'Growth rates'!$B$4:$B$922,Demands_tra!$A463,'Growth rates'!$C$4:$C$922,$AE463),SUMIFS('Growth rates'!AB$4:AB$922,'Growth rates'!$B$4:$B$922,Demands_tra!$A463,'Growth rates'!$C$4:$C$922,$AF463))</f>
        <v>0</v>
      </c>
      <c r="BF463" s="6">
        <f ca="1">IF($AF463="",SUMIFS('Growth rates'!AC$4:AC$922,'Growth rates'!$B$4:$B$922,Demands_tra!$A463,'Growth rates'!$C$4:$C$922,$AE463),SUMIFS('Growth rates'!AC$4:AC$922,'Growth rates'!$B$4:$B$922,Demands_tra!$A463,'Growth rates'!$C$4:$C$922,$AF463))</f>
        <v>0</v>
      </c>
      <c r="BH463" t="e">
        <f ca="1">VLOOKUP($C463,'Default drvr and elast'!$A$4:$F$49,MATCH(VLOOKUP(A463,Classification!$B$4:$D$42,3,FALSE),'Default drvr and elast'!$D$3:$F$3,0)+3,FALSE)</f>
        <v>#N/A</v>
      </c>
      <c r="BJ463" s="6">
        <f ca="1">IF($BI463="",SUMIF(Elasticities!$B$5:$B$52,Demands_tra!$BH463,Elasticities!C$5:C$52),SUMIF(Elasticities!$B$5:$B$52,Demands_tra!$BI463,Elasticities!C$5:C$52))</f>
        <v>0</v>
      </c>
      <c r="BK463" s="6">
        <f ca="1">IF($BI463="",SUMIF(Elasticities!$B$5:$B$52,Demands_tra!$BH463,Elasticities!D$5:D$52),SUMIF(Elasticities!$B$5:$B$52,Demands_tra!$BI463,Elasticities!D$5:D$52))</f>
        <v>0</v>
      </c>
      <c r="BL463" s="6">
        <f ca="1">IF($BI463="",SUMIF(Elasticities!$B$5:$B$52,Demands_tra!$BH463,Elasticities!E$5:E$52),SUMIF(Elasticities!$B$5:$B$52,Demands_tra!$BI463,Elasticities!E$5:E$52))</f>
        <v>0</v>
      </c>
      <c r="BM463" s="6">
        <f ca="1">IF($BI463="",SUMIF(Elasticities!$B$5:$B$52,Demands_tra!$BH463,Elasticities!F$5:F$52),SUMIF(Elasticities!$B$5:$B$52,Demands_tra!$BI463,Elasticities!F$5:F$52))</f>
        <v>0</v>
      </c>
      <c r="BN463" s="6">
        <f ca="1">IF($BI463="",SUMIF(Elasticities!$B$5:$B$52,Demands_tra!$BH463,Elasticities!G$5:G$52),SUMIF(Elasticities!$B$5:$B$52,Demands_tra!$BI463,Elasticities!G$5:G$52))</f>
        <v>0</v>
      </c>
      <c r="BO463" s="6">
        <f ca="1">IF($BI463="",SUMIF(Elasticities!$B$5:$B$52,Demands_tra!$BH463,Elasticities!H$5:H$52),SUMIF(Elasticities!$B$5:$B$52,Demands_tra!$BI463,Elasticities!H$5:H$52))</f>
        <v>0</v>
      </c>
      <c r="BP463" s="6">
        <f ca="1">IF($BI463="",SUMIF(Elasticities!$B$5:$B$52,Demands_tra!$BH463,Elasticities!I$5:I$52),SUMIF(Elasticities!$B$5:$B$52,Demands_tra!$BI463,Elasticities!I$5:I$52))</f>
        <v>0</v>
      </c>
      <c r="BQ463" s="6">
        <f ca="1">IF($BI463="",SUMIF(Elasticities!$B$5:$B$52,Demands_tra!$BH463,Elasticities!J$5:J$52),SUMIF(Elasticities!$B$5:$B$52,Demands_tra!$BI463,Elasticities!J$5:J$52))</f>
        <v>0</v>
      </c>
      <c r="BR463" s="6">
        <f ca="1">IF($BI463="",SUMIF(Elasticities!$B$5:$B$52,Demands_tra!$BH463,Elasticities!K$5:K$52),SUMIF(Elasticities!$B$5:$B$52,Demands_tra!$BI463,Elasticities!K$5:K$52))</f>
        <v>0</v>
      </c>
      <c r="BS463" s="6">
        <f ca="1">IF($BI463="",SUMIF(Elasticities!$B$5:$B$52,Demands_tra!$BH463,Elasticities!L$5:L$52),SUMIF(Elasticities!$B$5:$B$52,Demands_tra!$BI463,Elasticities!L$5:L$52))</f>
        <v>0</v>
      </c>
      <c r="BT463" s="6">
        <f ca="1">IF($BI463="",SUMIF(Elasticities!$B$5:$B$52,Demands_tra!$BH463,Elasticities!M$5:M$52),SUMIF(Elasticities!$B$5:$B$52,Demands_tra!$BI463,Elasticities!M$5:M$52))</f>
        <v>0</v>
      </c>
      <c r="BU463" s="6">
        <f ca="1">IF($BI463="",SUMIF(Elasticities!$B$5:$B$52,Demands_tra!$BH463,Elasticities!N$5:N$52),SUMIF(Elasticities!$B$5:$B$52,Demands_tra!$BI463,Elasticities!N$5:N$52))</f>
        <v>0</v>
      </c>
      <c r="BV463" s="6">
        <f ca="1">IF($BI463="",SUMIF(Elasticities!$B$5:$B$52,Demands_tra!$BH463,Elasticities!O$5:O$52),SUMIF(Elasticities!$B$5:$B$52,Demands_tra!$BI463,Elasticities!O$5:O$52))</f>
        <v>0</v>
      </c>
      <c r="BW463" s="6">
        <f ca="1">IF($BI463="",SUMIF(Elasticities!$B$5:$B$52,Demands_tra!$BH463,Elasticities!P$5:P$52),SUMIF(Elasticities!$B$5:$B$52,Demands_tra!$BI463,Elasticities!P$5:P$52))</f>
        <v>0</v>
      </c>
      <c r="BX463" s="6">
        <f ca="1">IF($BI463="",SUMIF(Elasticities!$B$5:$B$52,Demands_tra!$BH463,Elasticities!Q$5:Q$52),SUMIF(Elasticities!$B$5:$B$52,Demands_tra!$BI463,Elasticities!Q$5:Q$52))</f>
        <v>0</v>
      </c>
      <c r="BY463" s="6">
        <f ca="1">IF($BI463="",SUMIF(Elasticities!$B$5:$B$52,Demands_tra!$BH463,Elasticities!R$5:R$52),SUMIF(Elasticities!$B$5:$B$52,Demands_tra!$BI463,Elasticities!R$5:R$52))</f>
        <v>0</v>
      </c>
      <c r="BZ463" s="6">
        <f ca="1">IF($BI463="",SUMIF(Elasticities!$B$5:$B$52,Demands_tra!$BH463,Elasticities!S$5:S$52),SUMIF(Elasticities!$B$5:$B$52,Demands_tra!$BI463,Elasticities!S$5:S$52))</f>
        <v>0</v>
      </c>
      <c r="CA463" s="6">
        <f ca="1">IF($BI463="",SUMIF(Elasticities!$B$5:$B$52,Demands_tra!$BH463,Elasticities!T$5:T$52),SUMIF(Elasticities!$B$5:$B$52,Demands_tra!$BI463,Elasticities!T$5:T$52))</f>
        <v>0</v>
      </c>
      <c r="CB463" s="6">
        <f ca="1">IF($BI463="",SUMIF(Elasticities!$B$5:$B$52,Demands_tra!$BH463,Elasticities!U$5:U$52),SUMIF(Elasticities!$B$5:$B$52,Demands_tra!$BI463,Elasticities!U$5:U$52))</f>
        <v>0</v>
      </c>
      <c r="CC463" s="6">
        <f ca="1">IF($BI463="",SUMIF(Elasticities!$B$5:$B$52,Demands_tra!$BH463,Elasticities!V$5:V$52),SUMIF(Elasticities!$B$5:$B$52,Demands_tra!$BI463,Elasticities!V$5:V$52))</f>
        <v>0</v>
      </c>
      <c r="CD463" s="6">
        <f ca="1">IF($BI463="",SUMIF(Elasticities!$B$5:$B$52,Demands_tra!$BH463,Elasticities!W$5:W$52),SUMIF(Elasticities!$B$5:$B$52,Demands_tra!$BI463,Elasticities!W$5:W$52))</f>
        <v>0</v>
      </c>
      <c r="CE463" s="6">
        <f ca="1">IF($BI463="",SUMIF(Elasticities!$B$5:$B$52,Demands_tra!$BH463,Elasticities!X$5:X$52),SUMIF(Elasticities!$B$5:$B$52,Demands_tra!$BI463,Elasticities!X$5:X$52))</f>
        <v>0</v>
      </c>
      <c r="CF463" s="6">
        <f ca="1">IF($BI463="",SUMIF(Elasticities!$B$5:$B$52,Demands_tra!$BH463,Elasticities!Y$5:Y$52),SUMIF(Elasticities!$B$5:$B$52,Demands_tra!$BI463,Elasticities!Y$5:Y$52))</f>
        <v>0</v>
      </c>
      <c r="CG463" s="6">
        <f ca="1">IF($BI463="",SUMIF(Elasticities!$B$5:$B$52,Demands_tra!$BH463,Elasticities!Z$5:Z$52),SUMIF(Elasticities!$B$5:$B$52,Demands_tra!$BI463,Elasticities!Z$5:Z$52))</f>
        <v>0</v>
      </c>
      <c r="CH463" s="6">
        <f ca="1">IF($BI463="",SUMIF(Elasticities!$B$5:$B$52,Demands_tra!$BH463,Elasticities!AA$5:AA$52),SUMIF(Elasticities!$B$5:$B$52,Demands_tra!$BI463,Elasticities!AA$5:AA$52))</f>
        <v>0</v>
      </c>
      <c r="CI463" s="6">
        <f ca="1">IF($BI463="",SUMIF(Elasticities!$B$5:$B$52,Demands_tra!$BH463,Elasticities!AB$5:AB$52),SUMIF(Elasticities!$B$5:$B$52,Demands_tra!$BI463,Elasticities!AB$5:AB$52))</f>
        <v>0</v>
      </c>
    </row>
    <row r="464" spans="1:87">
      <c r="A464" t="str">
        <f>IF(BYDem_tra!B463="","\I:",BYDem_tra!B463)</f>
        <v>\I:</v>
      </c>
      <c r="B464">
        <f>BYDem_tra!E463</f>
        <v>0</v>
      </c>
      <c r="C464">
        <f t="shared" si="298"/>
        <v>0</v>
      </c>
      <c r="D464" s="3">
        <f>SUMIFS(BYDem_tra!$M$2:$M$2000,BYDem_tra!$B$2:$B$2000,Demands_tra!$A464,BYDem_tra!$E$2:$E$2000,Demands_tra!$B464)</f>
        <v>0</v>
      </c>
      <c r="E464" s="3" t="e">
        <f ca="1" t="shared" si="299"/>
        <v>#DIV/0!</v>
      </c>
      <c r="F464" s="3" t="e">
        <f ca="1" t="shared" si="300"/>
        <v>#DIV/0!</v>
      </c>
      <c r="G464" s="3" t="e">
        <f ca="1" t="shared" si="301"/>
        <v>#DIV/0!</v>
      </c>
      <c r="H464" s="3" t="e">
        <f ca="1" t="shared" si="302"/>
        <v>#DIV/0!</v>
      </c>
      <c r="I464" s="3" t="e">
        <f ca="1" t="shared" si="303"/>
        <v>#DIV/0!</v>
      </c>
      <c r="J464" s="3" t="e">
        <f ca="1" t="shared" si="304"/>
        <v>#DIV/0!</v>
      </c>
      <c r="K464" s="3" t="e">
        <f ca="1" t="shared" si="305"/>
        <v>#DIV/0!</v>
      </c>
      <c r="L464" s="3" t="e">
        <f ca="1" t="shared" si="306"/>
        <v>#DIV/0!</v>
      </c>
      <c r="M464" s="3" t="e">
        <f ca="1" t="shared" si="307"/>
        <v>#DIV/0!</v>
      </c>
      <c r="N464" s="3" t="e">
        <f ca="1" t="shared" si="308"/>
        <v>#DIV/0!</v>
      </c>
      <c r="O464" s="3" t="e">
        <f ca="1" t="shared" si="309"/>
        <v>#DIV/0!</v>
      </c>
      <c r="P464" s="3" t="e">
        <f ca="1" t="shared" si="310"/>
        <v>#DIV/0!</v>
      </c>
      <c r="Q464" s="3" t="e">
        <f ca="1" t="shared" si="311"/>
        <v>#DIV/0!</v>
      </c>
      <c r="R464" s="3" t="e">
        <f ca="1" t="shared" si="312"/>
        <v>#DIV/0!</v>
      </c>
      <c r="S464" s="3" t="e">
        <f ca="1" t="shared" si="313"/>
        <v>#DIV/0!</v>
      </c>
      <c r="T464" s="3" t="e">
        <f ca="1" t="shared" si="314"/>
        <v>#DIV/0!</v>
      </c>
      <c r="U464" s="3" t="e">
        <f ca="1" t="shared" si="315"/>
        <v>#DIV/0!</v>
      </c>
      <c r="V464" s="3" t="e">
        <f ca="1" t="shared" si="290"/>
        <v>#DIV/0!</v>
      </c>
      <c r="W464" s="3" t="e">
        <f ca="1" t="shared" si="291"/>
        <v>#DIV/0!</v>
      </c>
      <c r="X464" s="3" t="e">
        <f ca="1" t="shared" si="292"/>
        <v>#DIV/0!</v>
      </c>
      <c r="Y464" s="3" t="e">
        <f ca="1" t="shared" si="293"/>
        <v>#DIV/0!</v>
      </c>
      <c r="Z464" s="3" t="e">
        <f ca="1" t="shared" si="294"/>
        <v>#DIV/0!</v>
      </c>
      <c r="AA464" s="3" t="e">
        <f ca="1" t="shared" si="295"/>
        <v>#DIV/0!</v>
      </c>
      <c r="AB464" s="3" t="e">
        <f ca="1" t="shared" si="296"/>
        <v>#DIV/0!</v>
      </c>
      <c r="AC464" s="3" t="e">
        <f ca="1" t="shared" si="297"/>
        <v>#DIV/0!</v>
      </c>
      <c r="AE464" s="4" t="e">
        <f ca="1">VLOOKUP($C464,'Default drvr and elast'!$A$4:$C$49,MATCH(VLOOKUP(A464,Classification!$B$4:$D$99,2,FALSE),'Default drvr and elast'!$A$3:$C$3,0),FALSE)</f>
        <v>#N/A</v>
      </c>
      <c r="AF464" s="4"/>
      <c r="AG464" s="6">
        <f ca="1">IF($AF464="",SUMIFS('Growth rates'!D$4:D$922,'Growth rates'!$B$4:$B$922,Demands_tra!$A464,'Growth rates'!$C$4:$C$922,$AE464),SUMIFS('Growth rates'!D$4:D$922,'Growth rates'!$B$4:$B$922,Demands_tra!$A464,'Growth rates'!$C$4:$C$922,$AF464))</f>
        <v>0</v>
      </c>
      <c r="AH464" s="6">
        <f ca="1">IF($AF464="",SUMIFS('Growth rates'!E$4:E$922,'Growth rates'!$B$4:$B$922,Demands_tra!$A464,'Growth rates'!$C$4:$C$922,$AE464),SUMIFS('Growth rates'!E$4:E$922,'Growth rates'!$B$4:$B$922,Demands_tra!$A464,'Growth rates'!$C$4:$C$922,$AF464))</f>
        <v>0</v>
      </c>
      <c r="AI464" s="6">
        <f ca="1">IF($AF464="",SUMIFS('Growth rates'!F$4:F$922,'Growth rates'!$B$4:$B$922,Demands_tra!$A464,'Growth rates'!$C$4:$C$922,$AE464),SUMIFS('Growth rates'!F$4:F$922,'Growth rates'!$B$4:$B$922,Demands_tra!$A464,'Growth rates'!$C$4:$C$922,$AF464))</f>
        <v>0</v>
      </c>
      <c r="AJ464" s="6">
        <f ca="1">IF($AF464="",SUMIFS('Growth rates'!G$4:G$922,'Growth rates'!$B$4:$B$922,Demands_tra!$A464,'Growth rates'!$C$4:$C$922,$AE464),SUMIFS('Growth rates'!G$4:G$922,'Growth rates'!$B$4:$B$922,Demands_tra!$A464,'Growth rates'!$C$4:$C$922,$AF464))</f>
        <v>0</v>
      </c>
      <c r="AK464" s="6">
        <f ca="1">IF($AF464="",SUMIFS('Growth rates'!H$4:H$922,'Growth rates'!$B$4:$B$922,Demands_tra!$A464,'Growth rates'!$C$4:$C$922,$AE464),SUMIFS('Growth rates'!H$4:H$922,'Growth rates'!$B$4:$B$922,Demands_tra!$A464,'Growth rates'!$C$4:$C$922,$AF464))</f>
        <v>0</v>
      </c>
      <c r="AL464" s="6">
        <f ca="1">IF($AF464="",SUMIFS('Growth rates'!I$4:I$922,'Growth rates'!$B$4:$B$922,Demands_tra!$A464,'Growth rates'!$C$4:$C$922,$AE464),SUMIFS('Growth rates'!I$4:I$922,'Growth rates'!$B$4:$B$922,Demands_tra!$A464,'Growth rates'!$C$4:$C$922,$AF464))</f>
        <v>0</v>
      </c>
      <c r="AM464" s="6">
        <f ca="1">IF($AF464="",SUMIFS('Growth rates'!J$4:J$922,'Growth rates'!$B$4:$B$922,Demands_tra!$A464,'Growth rates'!$C$4:$C$922,$AE464),SUMIFS('Growth rates'!J$4:J$922,'Growth rates'!$B$4:$B$922,Demands_tra!$A464,'Growth rates'!$C$4:$C$922,$AF464))</f>
        <v>0</v>
      </c>
      <c r="AN464" s="6">
        <f ca="1">IF($AF464="",SUMIFS('Growth rates'!K$4:K$922,'Growth rates'!$B$4:$B$922,Demands_tra!$A464,'Growth rates'!$C$4:$C$922,$AE464),SUMIFS('Growth rates'!K$4:K$922,'Growth rates'!$B$4:$B$922,Demands_tra!$A464,'Growth rates'!$C$4:$C$922,$AF464))</f>
        <v>0</v>
      </c>
      <c r="AO464" s="6">
        <f ca="1">IF($AF464="",SUMIFS('Growth rates'!L$4:L$922,'Growth rates'!$B$4:$B$922,Demands_tra!$A464,'Growth rates'!$C$4:$C$922,$AE464),SUMIFS('Growth rates'!L$4:L$922,'Growth rates'!$B$4:$B$922,Demands_tra!$A464,'Growth rates'!$C$4:$C$922,$AF464))</f>
        <v>0</v>
      </c>
      <c r="AP464" s="6">
        <f ca="1">IF($AF464="",SUMIFS('Growth rates'!M$4:M$922,'Growth rates'!$B$4:$B$922,Demands_tra!$A464,'Growth rates'!$C$4:$C$922,$AE464),SUMIFS('Growth rates'!M$4:M$922,'Growth rates'!$B$4:$B$922,Demands_tra!$A464,'Growth rates'!$C$4:$C$922,$AF464))</f>
        <v>0</v>
      </c>
      <c r="AQ464" s="6">
        <f ca="1">IF($AF464="",SUMIFS('Growth rates'!N$4:N$922,'Growth rates'!$B$4:$B$922,Demands_tra!$A464,'Growth rates'!$C$4:$C$922,$AE464),SUMIFS('Growth rates'!N$4:N$922,'Growth rates'!$B$4:$B$922,Demands_tra!$A464,'Growth rates'!$C$4:$C$922,$AF464))</f>
        <v>0</v>
      </c>
      <c r="AR464" s="6">
        <f ca="1">IF($AF464="",SUMIFS('Growth rates'!O$4:O$922,'Growth rates'!$B$4:$B$922,Demands_tra!$A464,'Growth rates'!$C$4:$C$922,$AE464),SUMIFS('Growth rates'!O$4:O$922,'Growth rates'!$B$4:$B$922,Demands_tra!$A464,'Growth rates'!$C$4:$C$922,$AF464))</f>
        <v>0</v>
      </c>
      <c r="AS464" s="6">
        <f ca="1">IF($AF464="",SUMIFS('Growth rates'!P$4:P$922,'Growth rates'!$B$4:$B$922,Demands_tra!$A464,'Growth rates'!$C$4:$C$922,$AE464),SUMIFS('Growth rates'!P$4:P$922,'Growth rates'!$B$4:$B$922,Demands_tra!$A464,'Growth rates'!$C$4:$C$922,$AF464))</f>
        <v>0</v>
      </c>
      <c r="AT464" s="6">
        <f ca="1">IF($AF464="",SUMIFS('Growth rates'!Q$4:Q$922,'Growth rates'!$B$4:$B$922,Demands_tra!$A464,'Growth rates'!$C$4:$C$922,$AE464),SUMIFS('Growth rates'!Q$4:Q$922,'Growth rates'!$B$4:$B$922,Demands_tra!$A464,'Growth rates'!$C$4:$C$922,$AF464))</f>
        <v>0</v>
      </c>
      <c r="AU464" s="6">
        <f ca="1">IF($AF464="",SUMIFS('Growth rates'!R$4:R$922,'Growth rates'!$B$4:$B$922,Demands_tra!$A464,'Growth rates'!$C$4:$C$922,$AE464),SUMIFS('Growth rates'!R$4:R$922,'Growth rates'!$B$4:$B$922,Demands_tra!$A464,'Growth rates'!$C$4:$C$922,$AF464))</f>
        <v>0</v>
      </c>
      <c r="AV464" s="6">
        <f ca="1">IF($AF464="",SUMIFS('Growth rates'!S$4:S$922,'Growth rates'!$B$4:$B$922,Demands_tra!$A464,'Growth rates'!$C$4:$C$922,$AE464),SUMIFS('Growth rates'!S$4:S$922,'Growth rates'!$B$4:$B$922,Demands_tra!$A464,'Growth rates'!$C$4:$C$922,$AF464))</f>
        <v>0</v>
      </c>
      <c r="AW464" s="6">
        <f ca="1">IF($AF464="",SUMIFS('Growth rates'!T$4:T$922,'Growth rates'!$B$4:$B$922,Demands_tra!$A464,'Growth rates'!$C$4:$C$922,$AE464),SUMIFS('Growth rates'!T$4:T$922,'Growth rates'!$B$4:$B$922,Demands_tra!$A464,'Growth rates'!$C$4:$C$922,$AF464))</f>
        <v>0</v>
      </c>
      <c r="AX464" s="6">
        <f ca="1">IF($AF464="",SUMIFS('Growth rates'!U$4:U$922,'Growth rates'!$B$4:$B$922,Demands_tra!$A464,'Growth rates'!$C$4:$C$922,$AE464),SUMIFS('Growth rates'!U$4:U$922,'Growth rates'!$B$4:$B$922,Demands_tra!$A464,'Growth rates'!$C$4:$C$922,$AF464))</f>
        <v>0</v>
      </c>
      <c r="AY464" s="6">
        <f ca="1">IF($AF464="",SUMIFS('Growth rates'!V$4:V$922,'Growth rates'!$B$4:$B$922,Demands_tra!$A464,'Growth rates'!$C$4:$C$922,$AE464),SUMIFS('Growth rates'!V$4:V$922,'Growth rates'!$B$4:$B$922,Demands_tra!$A464,'Growth rates'!$C$4:$C$922,$AF464))</f>
        <v>0</v>
      </c>
      <c r="AZ464" s="6">
        <f ca="1">IF($AF464="",SUMIFS('Growth rates'!W$4:W$922,'Growth rates'!$B$4:$B$922,Demands_tra!$A464,'Growth rates'!$C$4:$C$922,$AE464),SUMIFS('Growth rates'!W$4:W$922,'Growth rates'!$B$4:$B$922,Demands_tra!$A464,'Growth rates'!$C$4:$C$922,$AF464))</f>
        <v>0</v>
      </c>
      <c r="BA464" s="6">
        <f ca="1">IF($AF464="",SUMIFS('Growth rates'!X$4:X$922,'Growth rates'!$B$4:$B$922,Demands_tra!$A464,'Growth rates'!$C$4:$C$922,$AE464),SUMIFS('Growth rates'!X$4:X$922,'Growth rates'!$B$4:$B$922,Demands_tra!$A464,'Growth rates'!$C$4:$C$922,$AF464))</f>
        <v>0</v>
      </c>
      <c r="BB464" s="6">
        <f ca="1">IF($AF464="",SUMIFS('Growth rates'!Y$4:Y$922,'Growth rates'!$B$4:$B$922,Demands_tra!$A464,'Growth rates'!$C$4:$C$922,$AE464),SUMIFS('Growth rates'!Y$4:Y$922,'Growth rates'!$B$4:$B$922,Demands_tra!$A464,'Growth rates'!$C$4:$C$922,$AF464))</f>
        <v>0</v>
      </c>
      <c r="BC464" s="6">
        <f ca="1">IF($AF464="",SUMIFS('Growth rates'!Z$4:Z$922,'Growth rates'!$B$4:$B$922,Demands_tra!$A464,'Growth rates'!$C$4:$C$922,$AE464),SUMIFS('Growth rates'!Z$4:Z$922,'Growth rates'!$B$4:$B$922,Demands_tra!$A464,'Growth rates'!$C$4:$C$922,$AF464))</f>
        <v>0</v>
      </c>
      <c r="BD464" s="6">
        <f ca="1">IF($AF464="",SUMIFS('Growth rates'!AA$4:AA$922,'Growth rates'!$B$4:$B$922,Demands_tra!$A464,'Growth rates'!$C$4:$C$922,$AE464),SUMIFS('Growth rates'!AA$4:AA$922,'Growth rates'!$B$4:$B$922,Demands_tra!$A464,'Growth rates'!$C$4:$C$922,$AF464))</f>
        <v>0</v>
      </c>
      <c r="BE464" s="6">
        <f ca="1">IF($AF464="",SUMIFS('Growth rates'!AB$4:AB$922,'Growth rates'!$B$4:$B$922,Demands_tra!$A464,'Growth rates'!$C$4:$C$922,$AE464),SUMIFS('Growth rates'!AB$4:AB$922,'Growth rates'!$B$4:$B$922,Demands_tra!$A464,'Growth rates'!$C$4:$C$922,$AF464))</f>
        <v>0</v>
      </c>
      <c r="BF464" s="6">
        <f ca="1">IF($AF464="",SUMIFS('Growth rates'!AC$4:AC$922,'Growth rates'!$B$4:$B$922,Demands_tra!$A464,'Growth rates'!$C$4:$C$922,$AE464),SUMIFS('Growth rates'!AC$4:AC$922,'Growth rates'!$B$4:$B$922,Demands_tra!$A464,'Growth rates'!$C$4:$C$922,$AF464))</f>
        <v>0</v>
      </c>
      <c r="BH464" t="e">
        <f ca="1">VLOOKUP($C464,'Default drvr and elast'!$A$4:$F$49,MATCH(VLOOKUP(A464,Classification!$B$4:$D$42,3,FALSE),'Default drvr and elast'!$D$3:$F$3,0)+3,FALSE)</f>
        <v>#N/A</v>
      </c>
      <c r="BJ464" s="6">
        <f ca="1">IF($BI464="",SUMIF(Elasticities!$B$5:$B$52,Demands_tra!$BH464,Elasticities!C$5:C$52),SUMIF(Elasticities!$B$5:$B$52,Demands_tra!$BI464,Elasticities!C$5:C$52))</f>
        <v>0</v>
      </c>
      <c r="BK464" s="6">
        <f ca="1">IF($BI464="",SUMIF(Elasticities!$B$5:$B$52,Demands_tra!$BH464,Elasticities!D$5:D$52),SUMIF(Elasticities!$B$5:$B$52,Demands_tra!$BI464,Elasticities!D$5:D$52))</f>
        <v>0</v>
      </c>
      <c r="BL464" s="6">
        <f ca="1">IF($BI464="",SUMIF(Elasticities!$B$5:$B$52,Demands_tra!$BH464,Elasticities!E$5:E$52),SUMIF(Elasticities!$B$5:$B$52,Demands_tra!$BI464,Elasticities!E$5:E$52))</f>
        <v>0</v>
      </c>
      <c r="BM464" s="6">
        <f ca="1">IF($BI464="",SUMIF(Elasticities!$B$5:$B$52,Demands_tra!$BH464,Elasticities!F$5:F$52),SUMIF(Elasticities!$B$5:$B$52,Demands_tra!$BI464,Elasticities!F$5:F$52))</f>
        <v>0</v>
      </c>
      <c r="BN464" s="6">
        <f ca="1">IF($BI464="",SUMIF(Elasticities!$B$5:$B$52,Demands_tra!$BH464,Elasticities!G$5:G$52),SUMIF(Elasticities!$B$5:$B$52,Demands_tra!$BI464,Elasticities!G$5:G$52))</f>
        <v>0</v>
      </c>
      <c r="BO464" s="6">
        <f ca="1">IF($BI464="",SUMIF(Elasticities!$B$5:$B$52,Demands_tra!$BH464,Elasticities!H$5:H$52),SUMIF(Elasticities!$B$5:$B$52,Demands_tra!$BI464,Elasticities!H$5:H$52))</f>
        <v>0</v>
      </c>
      <c r="BP464" s="6">
        <f ca="1">IF($BI464="",SUMIF(Elasticities!$B$5:$B$52,Demands_tra!$BH464,Elasticities!I$5:I$52),SUMIF(Elasticities!$B$5:$B$52,Demands_tra!$BI464,Elasticities!I$5:I$52))</f>
        <v>0</v>
      </c>
      <c r="BQ464" s="6">
        <f ca="1">IF($BI464="",SUMIF(Elasticities!$B$5:$B$52,Demands_tra!$BH464,Elasticities!J$5:J$52),SUMIF(Elasticities!$B$5:$B$52,Demands_tra!$BI464,Elasticities!J$5:J$52))</f>
        <v>0</v>
      </c>
      <c r="BR464" s="6">
        <f ca="1">IF($BI464="",SUMIF(Elasticities!$B$5:$B$52,Demands_tra!$BH464,Elasticities!K$5:K$52),SUMIF(Elasticities!$B$5:$B$52,Demands_tra!$BI464,Elasticities!K$5:K$52))</f>
        <v>0</v>
      </c>
      <c r="BS464" s="6">
        <f ca="1">IF($BI464="",SUMIF(Elasticities!$B$5:$B$52,Demands_tra!$BH464,Elasticities!L$5:L$52),SUMIF(Elasticities!$B$5:$B$52,Demands_tra!$BI464,Elasticities!L$5:L$52))</f>
        <v>0</v>
      </c>
      <c r="BT464" s="6">
        <f ca="1">IF($BI464="",SUMIF(Elasticities!$B$5:$B$52,Demands_tra!$BH464,Elasticities!M$5:M$52),SUMIF(Elasticities!$B$5:$B$52,Demands_tra!$BI464,Elasticities!M$5:M$52))</f>
        <v>0</v>
      </c>
      <c r="BU464" s="6">
        <f ca="1">IF($BI464="",SUMIF(Elasticities!$B$5:$B$52,Demands_tra!$BH464,Elasticities!N$5:N$52),SUMIF(Elasticities!$B$5:$B$52,Demands_tra!$BI464,Elasticities!N$5:N$52))</f>
        <v>0</v>
      </c>
      <c r="BV464" s="6">
        <f ca="1">IF($BI464="",SUMIF(Elasticities!$B$5:$B$52,Demands_tra!$BH464,Elasticities!O$5:O$52),SUMIF(Elasticities!$B$5:$B$52,Demands_tra!$BI464,Elasticities!O$5:O$52))</f>
        <v>0</v>
      </c>
      <c r="BW464" s="6">
        <f ca="1">IF($BI464="",SUMIF(Elasticities!$B$5:$B$52,Demands_tra!$BH464,Elasticities!P$5:P$52),SUMIF(Elasticities!$B$5:$B$52,Demands_tra!$BI464,Elasticities!P$5:P$52))</f>
        <v>0</v>
      </c>
      <c r="BX464" s="6">
        <f ca="1">IF($BI464="",SUMIF(Elasticities!$B$5:$B$52,Demands_tra!$BH464,Elasticities!Q$5:Q$52),SUMIF(Elasticities!$B$5:$B$52,Demands_tra!$BI464,Elasticities!Q$5:Q$52))</f>
        <v>0</v>
      </c>
      <c r="BY464" s="6">
        <f ca="1">IF($BI464="",SUMIF(Elasticities!$B$5:$B$52,Demands_tra!$BH464,Elasticities!R$5:R$52),SUMIF(Elasticities!$B$5:$B$52,Demands_tra!$BI464,Elasticities!R$5:R$52))</f>
        <v>0</v>
      </c>
      <c r="BZ464" s="6">
        <f ca="1">IF($BI464="",SUMIF(Elasticities!$B$5:$B$52,Demands_tra!$BH464,Elasticities!S$5:S$52),SUMIF(Elasticities!$B$5:$B$52,Demands_tra!$BI464,Elasticities!S$5:S$52))</f>
        <v>0</v>
      </c>
      <c r="CA464" s="6">
        <f ca="1">IF($BI464="",SUMIF(Elasticities!$B$5:$B$52,Demands_tra!$BH464,Elasticities!T$5:T$52),SUMIF(Elasticities!$B$5:$B$52,Demands_tra!$BI464,Elasticities!T$5:T$52))</f>
        <v>0</v>
      </c>
      <c r="CB464" s="6">
        <f ca="1">IF($BI464="",SUMIF(Elasticities!$B$5:$B$52,Demands_tra!$BH464,Elasticities!U$5:U$52),SUMIF(Elasticities!$B$5:$B$52,Demands_tra!$BI464,Elasticities!U$5:U$52))</f>
        <v>0</v>
      </c>
      <c r="CC464" s="6">
        <f ca="1">IF($BI464="",SUMIF(Elasticities!$B$5:$B$52,Demands_tra!$BH464,Elasticities!V$5:V$52),SUMIF(Elasticities!$B$5:$B$52,Demands_tra!$BI464,Elasticities!V$5:V$52))</f>
        <v>0</v>
      </c>
      <c r="CD464" s="6">
        <f ca="1">IF($BI464="",SUMIF(Elasticities!$B$5:$B$52,Demands_tra!$BH464,Elasticities!W$5:W$52),SUMIF(Elasticities!$B$5:$B$52,Demands_tra!$BI464,Elasticities!W$5:W$52))</f>
        <v>0</v>
      </c>
      <c r="CE464" s="6">
        <f ca="1">IF($BI464="",SUMIF(Elasticities!$B$5:$B$52,Demands_tra!$BH464,Elasticities!X$5:X$52),SUMIF(Elasticities!$B$5:$B$52,Demands_tra!$BI464,Elasticities!X$5:X$52))</f>
        <v>0</v>
      </c>
      <c r="CF464" s="6">
        <f ca="1">IF($BI464="",SUMIF(Elasticities!$B$5:$B$52,Demands_tra!$BH464,Elasticities!Y$5:Y$52),SUMIF(Elasticities!$B$5:$B$52,Demands_tra!$BI464,Elasticities!Y$5:Y$52))</f>
        <v>0</v>
      </c>
      <c r="CG464" s="6">
        <f ca="1">IF($BI464="",SUMIF(Elasticities!$B$5:$B$52,Demands_tra!$BH464,Elasticities!Z$5:Z$52),SUMIF(Elasticities!$B$5:$B$52,Demands_tra!$BI464,Elasticities!Z$5:Z$52))</f>
        <v>0</v>
      </c>
      <c r="CH464" s="6">
        <f ca="1">IF($BI464="",SUMIF(Elasticities!$B$5:$B$52,Demands_tra!$BH464,Elasticities!AA$5:AA$52),SUMIF(Elasticities!$B$5:$B$52,Demands_tra!$BI464,Elasticities!AA$5:AA$52))</f>
        <v>0</v>
      </c>
      <c r="CI464" s="6">
        <f ca="1">IF($BI464="",SUMIF(Elasticities!$B$5:$B$52,Demands_tra!$BH464,Elasticities!AB$5:AB$52),SUMIF(Elasticities!$B$5:$B$52,Demands_tra!$BI464,Elasticities!AB$5:AB$52))</f>
        <v>0</v>
      </c>
    </row>
    <row r="465" spans="1:87">
      <c r="A465" t="str">
        <f>IF(BYDem_tra!B464="","\I:",BYDem_tra!B464)</f>
        <v>\I:</v>
      </c>
      <c r="B465">
        <f>BYDem_tra!E464</f>
        <v>0</v>
      </c>
      <c r="C465">
        <f t="shared" si="298"/>
        <v>0</v>
      </c>
      <c r="D465" s="3">
        <f>SUMIFS(BYDem_tra!$M$2:$M$2000,BYDem_tra!$B$2:$B$2000,Demands_tra!$A465,BYDem_tra!$E$2:$E$2000,Demands_tra!$B465)</f>
        <v>0</v>
      </c>
      <c r="E465" s="3" t="e">
        <f ca="1" t="shared" si="299"/>
        <v>#DIV/0!</v>
      </c>
      <c r="F465" s="3" t="e">
        <f ca="1" t="shared" si="300"/>
        <v>#DIV/0!</v>
      </c>
      <c r="G465" s="3" t="e">
        <f ca="1" t="shared" si="301"/>
        <v>#DIV/0!</v>
      </c>
      <c r="H465" s="3" t="e">
        <f ca="1" t="shared" si="302"/>
        <v>#DIV/0!</v>
      </c>
      <c r="I465" s="3" t="e">
        <f ca="1" t="shared" si="303"/>
        <v>#DIV/0!</v>
      </c>
      <c r="J465" s="3" t="e">
        <f ca="1" t="shared" si="304"/>
        <v>#DIV/0!</v>
      </c>
      <c r="K465" s="3" t="e">
        <f ca="1" t="shared" si="305"/>
        <v>#DIV/0!</v>
      </c>
      <c r="L465" s="3" t="e">
        <f ca="1" t="shared" si="306"/>
        <v>#DIV/0!</v>
      </c>
      <c r="M465" s="3" t="e">
        <f ca="1" t="shared" si="307"/>
        <v>#DIV/0!</v>
      </c>
      <c r="N465" s="3" t="e">
        <f ca="1" t="shared" si="308"/>
        <v>#DIV/0!</v>
      </c>
      <c r="O465" s="3" t="e">
        <f ca="1" t="shared" si="309"/>
        <v>#DIV/0!</v>
      </c>
      <c r="P465" s="3" t="e">
        <f ca="1" t="shared" si="310"/>
        <v>#DIV/0!</v>
      </c>
      <c r="Q465" s="3" t="e">
        <f ca="1" t="shared" si="311"/>
        <v>#DIV/0!</v>
      </c>
      <c r="R465" s="3" t="e">
        <f ca="1" t="shared" si="312"/>
        <v>#DIV/0!</v>
      </c>
      <c r="S465" s="3" t="e">
        <f ca="1" t="shared" si="313"/>
        <v>#DIV/0!</v>
      </c>
      <c r="T465" s="3" t="e">
        <f ca="1" t="shared" si="314"/>
        <v>#DIV/0!</v>
      </c>
      <c r="U465" s="3" t="e">
        <f ca="1" t="shared" si="315"/>
        <v>#DIV/0!</v>
      </c>
      <c r="V465" s="3" t="e">
        <f ca="1" t="shared" si="290"/>
        <v>#DIV/0!</v>
      </c>
      <c r="W465" s="3" t="e">
        <f ca="1" t="shared" si="291"/>
        <v>#DIV/0!</v>
      </c>
      <c r="X465" s="3" t="e">
        <f ca="1" t="shared" si="292"/>
        <v>#DIV/0!</v>
      </c>
      <c r="Y465" s="3" t="e">
        <f ca="1" t="shared" si="293"/>
        <v>#DIV/0!</v>
      </c>
      <c r="Z465" s="3" t="e">
        <f ca="1" t="shared" si="294"/>
        <v>#DIV/0!</v>
      </c>
      <c r="AA465" s="3" t="e">
        <f ca="1" t="shared" si="295"/>
        <v>#DIV/0!</v>
      </c>
      <c r="AB465" s="3" t="e">
        <f ca="1" t="shared" si="296"/>
        <v>#DIV/0!</v>
      </c>
      <c r="AC465" s="3" t="e">
        <f ca="1" t="shared" si="297"/>
        <v>#DIV/0!</v>
      </c>
      <c r="AE465" s="4" t="e">
        <f ca="1">VLOOKUP($C465,'Default drvr and elast'!$A$4:$C$49,MATCH(VLOOKUP(A465,Classification!$B$4:$D$99,2,FALSE),'Default drvr and elast'!$A$3:$C$3,0),FALSE)</f>
        <v>#N/A</v>
      </c>
      <c r="AF465" s="4"/>
      <c r="AG465" s="6">
        <f ca="1">IF($AF465="",SUMIFS('Growth rates'!D$4:D$922,'Growth rates'!$B$4:$B$922,Demands_tra!$A465,'Growth rates'!$C$4:$C$922,$AE465),SUMIFS('Growth rates'!D$4:D$922,'Growth rates'!$B$4:$B$922,Demands_tra!$A465,'Growth rates'!$C$4:$C$922,$AF465))</f>
        <v>0</v>
      </c>
      <c r="AH465" s="6">
        <f ca="1">IF($AF465="",SUMIFS('Growth rates'!E$4:E$922,'Growth rates'!$B$4:$B$922,Demands_tra!$A465,'Growth rates'!$C$4:$C$922,$AE465),SUMIFS('Growth rates'!E$4:E$922,'Growth rates'!$B$4:$B$922,Demands_tra!$A465,'Growth rates'!$C$4:$C$922,$AF465))</f>
        <v>0</v>
      </c>
      <c r="AI465" s="6">
        <f ca="1">IF($AF465="",SUMIFS('Growth rates'!F$4:F$922,'Growth rates'!$B$4:$B$922,Demands_tra!$A465,'Growth rates'!$C$4:$C$922,$AE465),SUMIFS('Growth rates'!F$4:F$922,'Growth rates'!$B$4:$B$922,Demands_tra!$A465,'Growth rates'!$C$4:$C$922,$AF465))</f>
        <v>0</v>
      </c>
      <c r="AJ465" s="6">
        <f ca="1">IF($AF465="",SUMIFS('Growth rates'!G$4:G$922,'Growth rates'!$B$4:$B$922,Demands_tra!$A465,'Growth rates'!$C$4:$C$922,$AE465),SUMIFS('Growth rates'!G$4:G$922,'Growth rates'!$B$4:$B$922,Demands_tra!$A465,'Growth rates'!$C$4:$C$922,$AF465))</f>
        <v>0</v>
      </c>
      <c r="AK465" s="6">
        <f ca="1">IF($AF465="",SUMIFS('Growth rates'!H$4:H$922,'Growth rates'!$B$4:$B$922,Demands_tra!$A465,'Growth rates'!$C$4:$C$922,$AE465),SUMIFS('Growth rates'!H$4:H$922,'Growth rates'!$B$4:$B$922,Demands_tra!$A465,'Growth rates'!$C$4:$C$922,$AF465))</f>
        <v>0</v>
      </c>
      <c r="AL465" s="6">
        <f ca="1">IF($AF465="",SUMIFS('Growth rates'!I$4:I$922,'Growth rates'!$B$4:$B$922,Demands_tra!$A465,'Growth rates'!$C$4:$C$922,$AE465),SUMIFS('Growth rates'!I$4:I$922,'Growth rates'!$B$4:$B$922,Demands_tra!$A465,'Growth rates'!$C$4:$C$922,$AF465))</f>
        <v>0</v>
      </c>
      <c r="AM465" s="6">
        <f ca="1">IF($AF465="",SUMIFS('Growth rates'!J$4:J$922,'Growth rates'!$B$4:$B$922,Demands_tra!$A465,'Growth rates'!$C$4:$C$922,$AE465),SUMIFS('Growth rates'!J$4:J$922,'Growth rates'!$B$4:$B$922,Demands_tra!$A465,'Growth rates'!$C$4:$C$922,$AF465))</f>
        <v>0</v>
      </c>
      <c r="AN465" s="6">
        <f ca="1">IF($AF465="",SUMIFS('Growth rates'!K$4:K$922,'Growth rates'!$B$4:$B$922,Demands_tra!$A465,'Growth rates'!$C$4:$C$922,$AE465),SUMIFS('Growth rates'!K$4:K$922,'Growth rates'!$B$4:$B$922,Demands_tra!$A465,'Growth rates'!$C$4:$C$922,$AF465))</f>
        <v>0</v>
      </c>
      <c r="AO465" s="6">
        <f ca="1">IF($AF465="",SUMIFS('Growth rates'!L$4:L$922,'Growth rates'!$B$4:$B$922,Demands_tra!$A465,'Growth rates'!$C$4:$C$922,$AE465),SUMIFS('Growth rates'!L$4:L$922,'Growth rates'!$B$4:$B$922,Demands_tra!$A465,'Growth rates'!$C$4:$C$922,$AF465))</f>
        <v>0</v>
      </c>
      <c r="AP465" s="6">
        <f ca="1">IF($AF465="",SUMIFS('Growth rates'!M$4:M$922,'Growth rates'!$B$4:$B$922,Demands_tra!$A465,'Growth rates'!$C$4:$C$922,$AE465),SUMIFS('Growth rates'!M$4:M$922,'Growth rates'!$B$4:$B$922,Demands_tra!$A465,'Growth rates'!$C$4:$C$922,$AF465))</f>
        <v>0</v>
      </c>
      <c r="AQ465" s="6">
        <f ca="1">IF($AF465="",SUMIFS('Growth rates'!N$4:N$922,'Growth rates'!$B$4:$B$922,Demands_tra!$A465,'Growth rates'!$C$4:$C$922,$AE465),SUMIFS('Growth rates'!N$4:N$922,'Growth rates'!$B$4:$B$922,Demands_tra!$A465,'Growth rates'!$C$4:$C$922,$AF465))</f>
        <v>0</v>
      </c>
      <c r="AR465" s="6">
        <f ca="1">IF($AF465="",SUMIFS('Growth rates'!O$4:O$922,'Growth rates'!$B$4:$B$922,Demands_tra!$A465,'Growth rates'!$C$4:$C$922,$AE465),SUMIFS('Growth rates'!O$4:O$922,'Growth rates'!$B$4:$B$922,Demands_tra!$A465,'Growth rates'!$C$4:$C$922,$AF465))</f>
        <v>0</v>
      </c>
      <c r="AS465" s="6">
        <f ca="1">IF($AF465="",SUMIFS('Growth rates'!P$4:P$922,'Growth rates'!$B$4:$B$922,Demands_tra!$A465,'Growth rates'!$C$4:$C$922,$AE465),SUMIFS('Growth rates'!P$4:P$922,'Growth rates'!$B$4:$B$922,Demands_tra!$A465,'Growth rates'!$C$4:$C$922,$AF465))</f>
        <v>0</v>
      </c>
      <c r="AT465" s="6">
        <f ca="1">IF($AF465="",SUMIFS('Growth rates'!Q$4:Q$922,'Growth rates'!$B$4:$B$922,Demands_tra!$A465,'Growth rates'!$C$4:$C$922,$AE465),SUMIFS('Growth rates'!Q$4:Q$922,'Growth rates'!$B$4:$B$922,Demands_tra!$A465,'Growth rates'!$C$4:$C$922,$AF465))</f>
        <v>0</v>
      </c>
      <c r="AU465" s="6">
        <f ca="1">IF($AF465="",SUMIFS('Growth rates'!R$4:R$922,'Growth rates'!$B$4:$B$922,Demands_tra!$A465,'Growth rates'!$C$4:$C$922,$AE465),SUMIFS('Growth rates'!R$4:R$922,'Growth rates'!$B$4:$B$922,Demands_tra!$A465,'Growth rates'!$C$4:$C$922,$AF465))</f>
        <v>0</v>
      </c>
      <c r="AV465" s="6">
        <f ca="1">IF($AF465="",SUMIFS('Growth rates'!S$4:S$922,'Growth rates'!$B$4:$B$922,Demands_tra!$A465,'Growth rates'!$C$4:$C$922,$AE465),SUMIFS('Growth rates'!S$4:S$922,'Growth rates'!$B$4:$B$922,Demands_tra!$A465,'Growth rates'!$C$4:$C$922,$AF465))</f>
        <v>0</v>
      </c>
      <c r="AW465" s="6">
        <f ca="1">IF($AF465="",SUMIFS('Growth rates'!T$4:T$922,'Growth rates'!$B$4:$B$922,Demands_tra!$A465,'Growth rates'!$C$4:$C$922,$AE465),SUMIFS('Growth rates'!T$4:T$922,'Growth rates'!$B$4:$B$922,Demands_tra!$A465,'Growth rates'!$C$4:$C$922,$AF465))</f>
        <v>0</v>
      </c>
      <c r="AX465" s="6">
        <f ca="1">IF($AF465="",SUMIFS('Growth rates'!U$4:U$922,'Growth rates'!$B$4:$B$922,Demands_tra!$A465,'Growth rates'!$C$4:$C$922,$AE465),SUMIFS('Growth rates'!U$4:U$922,'Growth rates'!$B$4:$B$922,Demands_tra!$A465,'Growth rates'!$C$4:$C$922,$AF465))</f>
        <v>0</v>
      </c>
      <c r="AY465" s="6">
        <f ca="1">IF($AF465="",SUMIFS('Growth rates'!V$4:V$922,'Growth rates'!$B$4:$B$922,Demands_tra!$A465,'Growth rates'!$C$4:$C$922,$AE465),SUMIFS('Growth rates'!V$4:V$922,'Growth rates'!$B$4:$B$922,Demands_tra!$A465,'Growth rates'!$C$4:$C$922,$AF465))</f>
        <v>0</v>
      </c>
      <c r="AZ465" s="6">
        <f ca="1">IF($AF465="",SUMIFS('Growth rates'!W$4:W$922,'Growth rates'!$B$4:$B$922,Demands_tra!$A465,'Growth rates'!$C$4:$C$922,$AE465),SUMIFS('Growth rates'!W$4:W$922,'Growth rates'!$B$4:$B$922,Demands_tra!$A465,'Growth rates'!$C$4:$C$922,$AF465))</f>
        <v>0</v>
      </c>
      <c r="BA465" s="6">
        <f ca="1">IF($AF465="",SUMIFS('Growth rates'!X$4:X$922,'Growth rates'!$B$4:$B$922,Demands_tra!$A465,'Growth rates'!$C$4:$C$922,$AE465),SUMIFS('Growth rates'!X$4:X$922,'Growth rates'!$B$4:$B$922,Demands_tra!$A465,'Growth rates'!$C$4:$C$922,$AF465))</f>
        <v>0</v>
      </c>
      <c r="BB465" s="6">
        <f ca="1">IF($AF465="",SUMIFS('Growth rates'!Y$4:Y$922,'Growth rates'!$B$4:$B$922,Demands_tra!$A465,'Growth rates'!$C$4:$C$922,$AE465),SUMIFS('Growth rates'!Y$4:Y$922,'Growth rates'!$B$4:$B$922,Demands_tra!$A465,'Growth rates'!$C$4:$C$922,$AF465))</f>
        <v>0</v>
      </c>
      <c r="BC465" s="6">
        <f ca="1">IF($AF465="",SUMIFS('Growth rates'!Z$4:Z$922,'Growth rates'!$B$4:$B$922,Demands_tra!$A465,'Growth rates'!$C$4:$C$922,$AE465),SUMIFS('Growth rates'!Z$4:Z$922,'Growth rates'!$B$4:$B$922,Demands_tra!$A465,'Growth rates'!$C$4:$C$922,$AF465))</f>
        <v>0</v>
      </c>
      <c r="BD465" s="6">
        <f ca="1">IF($AF465="",SUMIFS('Growth rates'!AA$4:AA$922,'Growth rates'!$B$4:$B$922,Demands_tra!$A465,'Growth rates'!$C$4:$C$922,$AE465),SUMIFS('Growth rates'!AA$4:AA$922,'Growth rates'!$B$4:$B$922,Demands_tra!$A465,'Growth rates'!$C$4:$C$922,$AF465))</f>
        <v>0</v>
      </c>
      <c r="BE465" s="6">
        <f ca="1">IF($AF465="",SUMIFS('Growth rates'!AB$4:AB$922,'Growth rates'!$B$4:$B$922,Demands_tra!$A465,'Growth rates'!$C$4:$C$922,$AE465),SUMIFS('Growth rates'!AB$4:AB$922,'Growth rates'!$B$4:$B$922,Demands_tra!$A465,'Growth rates'!$C$4:$C$922,$AF465))</f>
        <v>0</v>
      </c>
      <c r="BF465" s="6">
        <f ca="1">IF($AF465="",SUMIFS('Growth rates'!AC$4:AC$922,'Growth rates'!$B$4:$B$922,Demands_tra!$A465,'Growth rates'!$C$4:$C$922,$AE465),SUMIFS('Growth rates'!AC$4:AC$922,'Growth rates'!$B$4:$B$922,Demands_tra!$A465,'Growth rates'!$C$4:$C$922,$AF465))</f>
        <v>0</v>
      </c>
      <c r="BH465" t="e">
        <f ca="1">VLOOKUP($C465,'Default drvr and elast'!$A$4:$F$49,MATCH(VLOOKUP(A465,Classification!$B$4:$D$42,3,FALSE),'Default drvr and elast'!$D$3:$F$3,0)+3,FALSE)</f>
        <v>#N/A</v>
      </c>
      <c r="BJ465" s="6">
        <f ca="1">IF($BI465="",SUMIF(Elasticities!$B$5:$B$52,Demands_tra!$BH465,Elasticities!C$5:C$52),SUMIF(Elasticities!$B$5:$B$52,Demands_tra!$BI465,Elasticities!C$5:C$52))</f>
        <v>0</v>
      </c>
      <c r="BK465" s="6">
        <f ca="1">IF($BI465="",SUMIF(Elasticities!$B$5:$B$52,Demands_tra!$BH465,Elasticities!D$5:D$52),SUMIF(Elasticities!$B$5:$B$52,Demands_tra!$BI465,Elasticities!D$5:D$52))</f>
        <v>0</v>
      </c>
      <c r="BL465" s="6">
        <f ca="1">IF($BI465="",SUMIF(Elasticities!$B$5:$B$52,Demands_tra!$BH465,Elasticities!E$5:E$52),SUMIF(Elasticities!$B$5:$B$52,Demands_tra!$BI465,Elasticities!E$5:E$52))</f>
        <v>0</v>
      </c>
      <c r="BM465" s="6">
        <f ca="1">IF($BI465="",SUMIF(Elasticities!$B$5:$B$52,Demands_tra!$BH465,Elasticities!F$5:F$52),SUMIF(Elasticities!$B$5:$B$52,Demands_tra!$BI465,Elasticities!F$5:F$52))</f>
        <v>0</v>
      </c>
      <c r="BN465" s="6">
        <f ca="1">IF($BI465="",SUMIF(Elasticities!$B$5:$B$52,Demands_tra!$BH465,Elasticities!G$5:G$52),SUMIF(Elasticities!$B$5:$B$52,Demands_tra!$BI465,Elasticities!G$5:G$52))</f>
        <v>0</v>
      </c>
      <c r="BO465" s="6">
        <f ca="1">IF($BI465="",SUMIF(Elasticities!$B$5:$B$52,Demands_tra!$BH465,Elasticities!H$5:H$52),SUMIF(Elasticities!$B$5:$B$52,Demands_tra!$BI465,Elasticities!H$5:H$52))</f>
        <v>0</v>
      </c>
      <c r="BP465" s="6">
        <f ca="1">IF($BI465="",SUMIF(Elasticities!$B$5:$B$52,Demands_tra!$BH465,Elasticities!I$5:I$52),SUMIF(Elasticities!$B$5:$B$52,Demands_tra!$BI465,Elasticities!I$5:I$52))</f>
        <v>0</v>
      </c>
      <c r="BQ465" s="6">
        <f ca="1">IF($BI465="",SUMIF(Elasticities!$B$5:$B$52,Demands_tra!$BH465,Elasticities!J$5:J$52),SUMIF(Elasticities!$B$5:$B$52,Demands_tra!$BI465,Elasticities!J$5:J$52))</f>
        <v>0</v>
      </c>
      <c r="BR465" s="6">
        <f ca="1">IF($BI465="",SUMIF(Elasticities!$B$5:$B$52,Demands_tra!$BH465,Elasticities!K$5:K$52),SUMIF(Elasticities!$B$5:$B$52,Demands_tra!$BI465,Elasticities!K$5:K$52))</f>
        <v>0</v>
      </c>
      <c r="BS465" s="6">
        <f ca="1">IF($BI465="",SUMIF(Elasticities!$B$5:$B$52,Demands_tra!$BH465,Elasticities!L$5:L$52),SUMIF(Elasticities!$B$5:$B$52,Demands_tra!$BI465,Elasticities!L$5:L$52))</f>
        <v>0</v>
      </c>
      <c r="BT465" s="6">
        <f ca="1">IF($BI465="",SUMIF(Elasticities!$B$5:$B$52,Demands_tra!$BH465,Elasticities!M$5:M$52),SUMIF(Elasticities!$B$5:$B$52,Demands_tra!$BI465,Elasticities!M$5:M$52))</f>
        <v>0</v>
      </c>
      <c r="BU465" s="6">
        <f ca="1">IF($BI465="",SUMIF(Elasticities!$B$5:$B$52,Demands_tra!$BH465,Elasticities!N$5:N$52),SUMIF(Elasticities!$B$5:$B$52,Demands_tra!$BI465,Elasticities!N$5:N$52))</f>
        <v>0</v>
      </c>
      <c r="BV465" s="6">
        <f ca="1">IF($BI465="",SUMIF(Elasticities!$B$5:$B$52,Demands_tra!$BH465,Elasticities!O$5:O$52),SUMIF(Elasticities!$B$5:$B$52,Demands_tra!$BI465,Elasticities!O$5:O$52))</f>
        <v>0</v>
      </c>
      <c r="BW465" s="6">
        <f ca="1">IF($BI465="",SUMIF(Elasticities!$B$5:$B$52,Demands_tra!$BH465,Elasticities!P$5:P$52),SUMIF(Elasticities!$B$5:$B$52,Demands_tra!$BI465,Elasticities!P$5:P$52))</f>
        <v>0</v>
      </c>
      <c r="BX465" s="6">
        <f ca="1">IF($BI465="",SUMIF(Elasticities!$B$5:$B$52,Demands_tra!$BH465,Elasticities!Q$5:Q$52),SUMIF(Elasticities!$B$5:$B$52,Demands_tra!$BI465,Elasticities!Q$5:Q$52))</f>
        <v>0</v>
      </c>
      <c r="BY465" s="6">
        <f ca="1">IF($BI465="",SUMIF(Elasticities!$B$5:$B$52,Demands_tra!$BH465,Elasticities!R$5:R$52),SUMIF(Elasticities!$B$5:$B$52,Demands_tra!$BI465,Elasticities!R$5:R$52))</f>
        <v>0</v>
      </c>
      <c r="BZ465" s="6">
        <f ca="1">IF($BI465="",SUMIF(Elasticities!$B$5:$B$52,Demands_tra!$BH465,Elasticities!S$5:S$52),SUMIF(Elasticities!$B$5:$B$52,Demands_tra!$BI465,Elasticities!S$5:S$52))</f>
        <v>0</v>
      </c>
      <c r="CA465" s="6">
        <f ca="1">IF($BI465="",SUMIF(Elasticities!$B$5:$B$52,Demands_tra!$BH465,Elasticities!T$5:T$52),SUMIF(Elasticities!$B$5:$B$52,Demands_tra!$BI465,Elasticities!T$5:T$52))</f>
        <v>0</v>
      </c>
      <c r="CB465" s="6">
        <f ca="1">IF($BI465="",SUMIF(Elasticities!$B$5:$B$52,Demands_tra!$BH465,Elasticities!U$5:U$52),SUMIF(Elasticities!$B$5:$B$52,Demands_tra!$BI465,Elasticities!U$5:U$52))</f>
        <v>0</v>
      </c>
      <c r="CC465" s="6">
        <f ca="1">IF($BI465="",SUMIF(Elasticities!$B$5:$B$52,Demands_tra!$BH465,Elasticities!V$5:V$52),SUMIF(Elasticities!$B$5:$B$52,Demands_tra!$BI465,Elasticities!V$5:V$52))</f>
        <v>0</v>
      </c>
      <c r="CD465" s="6">
        <f ca="1">IF($BI465="",SUMIF(Elasticities!$B$5:$B$52,Demands_tra!$BH465,Elasticities!W$5:W$52),SUMIF(Elasticities!$B$5:$B$52,Demands_tra!$BI465,Elasticities!W$5:W$52))</f>
        <v>0</v>
      </c>
      <c r="CE465" s="6">
        <f ca="1">IF($BI465="",SUMIF(Elasticities!$B$5:$B$52,Demands_tra!$BH465,Elasticities!X$5:X$52),SUMIF(Elasticities!$B$5:$B$52,Demands_tra!$BI465,Elasticities!X$5:X$52))</f>
        <v>0</v>
      </c>
      <c r="CF465" s="6">
        <f ca="1">IF($BI465="",SUMIF(Elasticities!$B$5:$B$52,Demands_tra!$BH465,Elasticities!Y$5:Y$52),SUMIF(Elasticities!$B$5:$B$52,Demands_tra!$BI465,Elasticities!Y$5:Y$52))</f>
        <v>0</v>
      </c>
      <c r="CG465" s="6">
        <f ca="1">IF($BI465="",SUMIF(Elasticities!$B$5:$B$52,Demands_tra!$BH465,Elasticities!Z$5:Z$52),SUMIF(Elasticities!$B$5:$B$52,Demands_tra!$BI465,Elasticities!Z$5:Z$52))</f>
        <v>0</v>
      </c>
      <c r="CH465" s="6">
        <f ca="1">IF($BI465="",SUMIF(Elasticities!$B$5:$B$52,Demands_tra!$BH465,Elasticities!AA$5:AA$52),SUMIF(Elasticities!$B$5:$B$52,Demands_tra!$BI465,Elasticities!AA$5:AA$52))</f>
        <v>0</v>
      </c>
      <c r="CI465" s="6">
        <f ca="1">IF($BI465="",SUMIF(Elasticities!$B$5:$B$52,Demands_tra!$BH465,Elasticities!AB$5:AB$52),SUMIF(Elasticities!$B$5:$B$52,Demands_tra!$BI465,Elasticities!AB$5:AB$52))</f>
        <v>0</v>
      </c>
    </row>
    <row r="466" spans="1:87">
      <c r="A466" t="str">
        <f>IF(BYDem_tra!B465="","\I:",BYDem_tra!B465)</f>
        <v>\I:</v>
      </c>
      <c r="B466">
        <f>BYDem_tra!E465</f>
        <v>0</v>
      </c>
      <c r="C466">
        <f t="shared" si="298"/>
        <v>0</v>
      </c>
      <c r="D466" s="3">
        <f>SUMIFS(BYDem_tra!$M$2:$M$2000,BYDem_tra!$B$2:$B$2000,Demands_tra!$A466,BYDem_tra!$E$2:$E$2000,Demands_tra!$B466)</f>
        <v>0</v>
      </c>
      <c r="E466" s="3" t="e">
        <f ca="1" t="shared" si="299"/>
        <v>#DIV/0!</v>
      </c>
      <c r="F466" s="3" t="e">
        <f ca="1" t="shared" si="300"/>
        <v>#DIV/0!</v>
      </c>
      <c r="G466" s="3" t="e">
        <f ca="1" t="shared" si="301"/>
        <v>#DIV/0!</v>
      </c>
      <c r="H466" s="3" t="e">
        <f ca="1" t="shared" si="302"/>
        <v>#DIV/0!</v>
      </c>
      <c r="I466" s="3" t="e">
        <f ca="1" t="shared" si="303"/>
        <v>#DIV/0!</v>
      </c>
      <c r="J466" s="3" t="e">
        <f ca="1" t="shared" si="304"/>
        <v>#DIV/0!</v>
      </c>
      <c r="K466" s="3" t="e">
        <f ca="1" t="shared" si="305"/>
        <v>#DIV/0!</v>
      </c>
      <c r="L466" s="3" t="e">
        <f ca="1" t="shared" si="306"/>
        <v>#DIV/0!</v>
      </c>
      <c r="M466" s="3" t="e">
        <f ca="1" t="shared" si="307"/>
        <v>#DIV/0!</v>
      </c>
      <c r="N466" s="3" t="e">
        <f ca="1" t="shared" si="308"/>
        <v>#DIV/0!</v>
      </c>
      <c r="O466" s="3" t="e">
        <f ca="1" t="shared" si="309"/>
        <v>#DIV/0!</v>
      </c>
      <c r="P466" s="3" t="e">
        <f ca="1" t="shared" si="310"/>
        <v>#DIV/0!</v>
      </c>
      <c r="Q466" s="3" t="e">
        <f ca="1" t="shared" si="311"/>
        <v>#DIV/0!</v>
      </c>
      <c r="R466" s="3" t="e">
        <f ca="1" t="shared" si="312"/>
        <v>#DIV/0!</v>
      </c>
      <c r="S466" s="3" t="e">
        <f ca="1" t="shared" si="313"/>
        <v>#DIV/0!</v>
      </c>
      <c r="T466" s="3" t="e">
        <f ca="1" t="shared" si="314"/>
        <v>#DIV/0!</v>
      </c>
      <c r="U466" s="3" t="e">
        <f ca="1" t="shared" si="315"/>
        <v>#DIV/0!</v>
      </c>
      <c r="V466" s="3" t="e">
        <f ca="1" t="shared" si="290"/>
        <v>#DIV/0!</v>
      </c>
      <c r="W466" s="3" t="e">
        <f ca="1" t="shared" si="291"/>
        <v>#DIV/0!</v>
      </c>
      <c r="X466" s="3" t="e">
        <f ca="1" t="shared" si="292"/>
        <v>#DIV/0!</v>
      </c>
      <c r="Y466" s="3" t="e">
        <f ca="1" t="shared" si="293"/>
        <v>#DIV/0!</v>
      </c>
      <c r="Z466" s="3" t="e">
        <f ca="1" t="shared" si="294"/>
        <v>#DIV/0!</v>
      </c>
      <c r="AA466" s="3" t="e">
        <f ca="1" t="shared" si="295"/>
        <v>#DIV/0!</v>
      </c>
      <c r="AB466" s="3" t="e">
        <f ca="1" t="shared" si="296"/>
        <v>#DIV/0!</v>
      </c>
      <c r="AC466" s="3" t="e">
        <f ca="1" t="shared" si="297"/>
        <v>#DIV/0!</v>
      </c>
      <c r="AE466" s="4" t="e">
        <f ca="1">VLOOKUP($C466,'Default drvr and elast'!$A$4:$C$49,MATCH(VLOOKUP(A466,Classification!$B$4:$D$99,2,FALSE),'Default drvr and elast'!$A$3:$C$3,0),FALSE)</f>
        <v>#N/A</v>
      </c>
      <c r="AF466" s="4"/>
      <c r="AG466" s="6">
        <f ca="1">IF($AF466="",SUMIFS('Growth rates'!D$4:D$922,'Growth rates'!$B$4:$B$922,Demands_tra!$A466,'Growth rates'!$C$4:$C$922,$AE466),SUMIFS('Growth rates'!D$4:D$922,'Growth rates'!$B$4:$B$922,Demands_tra!$A466,'Growth rates'!$C$4:$C$922,$AF466))</f>
        <v>0</v>
      </c>
      <c r="AH466" s="6">
        <f ca="1">IF($AF466="",SUMIFS('Growth rates'!E$4:E$922,'Growth rates'!$B$4:$B$922,Demands_tra!$A466,'Growth rates'!$C$4:$C$922,$AE466),SUMIFS('Growth rates'!E$4:E$922,'Growth rates'!$B$4:$B$922,Demands_tra!$A466,'Growth rates'!$C$4:$C$922,$AF466))</f>
        <v>0</v>
      </c>
      <c r="AI466" s="6">
        <f ca="1">IF($AF466="",SUMIFS('Growth rates'!F$4:F$922,'Growth rates'!$B$4:$B$922,Demands_tra!$A466,'Growth rates'!$C$4:$C$922,$AE466),SUMIFS('Growth rates'!F$4:F$922,'Growth rates'!$B$4:$B$922,Demands_tra!$A466,'Growth rates'!$C$4:$C$922,$AF466))</f>
        <v>0</v>
      </c>
      <c r="AJ466" s="6">
        <f ca="1">IF($AF466="",SUMIFS('Growth rates'!G$4:G$922,'Growth rates'!$B$4:$B$922,Demands_tra!$A466,'Growth rates'!$C$4:$C$922,$AE466),SUMIFS('Growth rates'!G$4:G$922,'Growth rates'!$B$4:$B$922,Demands_tra!$A466,'Growth rates'!$C$4:$C$922,$AF466))</f>
        <v>0</v>
      </c>
      <c r="AK466" s="6">
        <f ca="1">IF($AF466="",SUMIFS('Growth rates'!H$4:H$922,'Growth rates'!$B$4:$B$922,Demands_tra!$A466,'Growth rates'!$C$4:$C$922,$AE466),SUMIFS('Growth rates'!H$4:H$922,'Growth rates'!$B$4:$B$922,Demands_tra!$A466,'Growth rates'!$C$4:$C$922,$AF466))</f>
        <v>0</v>
      </c>
      <c r="AL466" s="6">
        <f ca="1">IF($AF466="",SUMIFS('Growth rates'!I$4:I$922,'Growth rates'!$B$4:$B$922,Demands_tra!$A466,'Growth rates'!$C$4:$C$922,$AE466),SUMIFS('Growth rates'!I$4:I$922,'Growth rates'!$B$4:$B$922,Demands_tra!$A466,'Growth rates'!$C$4:$C$922,$AF466))</f>
        <v>0</v>
      </c>
      <c r="AM466" s="6">
        <f ca="1">IF($AF466="",SUMIFS('Growth rates'!J$4:J$922,'Growth rates'!$B$4:$B$922,Demands_tra!$A466,'Growth rates'!$C$4:$C$922,$AE466),SUMIFS('Growth rates'!J$4:J$922,'Growth rates'!$B$4:$B$922,Demands_tra!$A466,'Growth rates'!$C$4:$C$922,$AF466))</f>
        <v>0</v>
      </c>
      <c r="AN466" s="6">
        <f ca="1">IF($AF466="",SUMIFS('Growth rates'!K$4:K$922,'Growth rates'!$B$4:$B$922,Demands_tra!$A466,'Growth rates'!$C$4:$C$922,$AE466),SUMIFS('Growth rates'!K$4:K$922,'Growth rates'!$B$4:$B$922,Demands_tra!$A466,'Growth rates'!$C$4:$C$922,$AF466))</f>
        <v>0</v>
      </c>
      <c r="AO466" s="6">
        <f ca="1">IF($AF466="",SUMIFS('Growth rates'!L$4:L$922,'Growth rates'!$B$4:$B$922,Demands_tra!$A466,'Growth rates'!$C$4:$C$922,$AE466),SUMIFS('Growth rates'!L$4:L$922,'Growth rates'!$B$4:$B$922,Demands_tra!$A466,'Growth rates'!$C$4:$C$922,$AF466))</f>
        <v>0</v>
      </c>
      <c r="AP466" s="6">
        <f ca="1">IF($AF466="",SUMIFS('Growth rates'!M$4:M$922,'Growth rates'!$B$4:$B$922,Demands_tra!$A466,'Growth rates'!$C$4:$C$922,$AE466),SUMIFS('Growth rates'!M$4:M$922,'Growth rates'!$B$4:$B$922,Demands_tra!$A466,'Growth rates'!$C$4:$C$922,$AF466))</f>
        <v>0</v>
      </c>
      <c r="AQ466" s="6">
        <f ca="1">IF($AF466="",SUMIFS('Growth rates'!N$4:N$922,'Growth rates'!$B$4:$B$922,Demands_tra!$A466,'Growth rates'!$C$4:$C$922,$AE466),SUMIFS('Growth rates'!N$4:N$922,'Growth rates'!$B$4:$B$922,Demands_tra!$A466,'Growth rates'!$C$4:$C$922,$AF466))</f>
        <v>0</v>
      </c>
      <c r="AR466" s="6">
        <f ca="1">IF($AF466="",SUMIFS('Growth rates'!O$4:O$922,'Growth rates'!$B$4:$B$922,Demands_tra!$A466,'Growth rates'!$C$4:$C$922,$AE466),SUMIFS('Growth rates'!O$4:O$922,'Growth rates'!$B$4:$B$922,Demands_tra!$A466,'Growth rates'!$C$4:$C$922,$AF466))</f>
        <v>0</v>
      </c>
      <c r="AS466" s="6">
        <f ca="1">IF($AF466="",SUMIFS('Growth rates'!P$4:P$922,'Growth rates'!$B$4:$B$922,Demands_tra!$A466,'Growth rates'!$C$4:$C$922,$AE466),SUMIFS('Growth rates'!P$4:P$922,'Growth rates'!$B$4:$B$922,Demands_tra!$A466,'Growth rates'!$C$4:$C$922,$AF466))</f>
        <v>0</v>
      </c>
      <c r="AT466" s="6">
        <f ca="1">IF($AF466="",SUMIFS('Growth rates'!Q$4:Q$922,'Growth rates'!$B$4:$B$922,Demands_tra!$A466,'Growth rates'!$C$4:$C$922,$AE466),SUMIFS('Growth rates'!Q$4:Q$922,'Growth rates'!$B$4:$B$922,Demands_tra!$A466,'Growth rates'!$C$4:$C$922,$AF466))</f>
        <v>0</v>
      </c>
      <c r="AU466" s="6">
        <f ca="1">IF($AF466="",SUMIFS('Growth rates'!R$4:R$922,'Growth rates'!$B$4:$B$922,Demands_tra!$A466,'Growth rates'!$C$4:$C$922,$AE466),SUMIFS('Growth rates'!R$4:R$922,'Growth rates'!$B$4:$B$922,Demands_tra!$A466,'Growth rates'!$C$4:$C$922,$AF466))</f>
        <v>0</v>
      </c>
      <c r="AV466" s="6">
        <f ca="1">IF($AF466="",SUMIFS('Growth rates'!S$4:S$922,'Growth rates'!$B$4:$B$922,Demands_tra!$A466,'Growth rates'!$C$4:$C$922,$AE466),SUMIFS('Growth rates'!S$4:S$922,'Growth rates'!$B$4:$B$922,Demands_tra!$A466,'Growth rates'!$C$4:$C$922,$AF466))</f>
        <v>0</v>
      </c>
      <c r="AW466" s="6">
        <f ca="1">IF($AF466="",SUMIFS('Growth rates'!T$4:T$922,'Growth rates'!$B$4:$B$922,Demands_tra!$A466,'Growth rates'!$C$4:$C$922,$AE466),SUMIFS('Growth rates'!T$4:T$922,'Growth rates'!$B$4:$B$922,Demands_tra!$A466,'Growth rates'!$C$4:$C$922,$AF466))</f>
        <v>0</v>
      </c>
      <c r="AX466" s="6">
        <f ca="1">IF($AF466="",SUMIFS('Growth rates'!U$4:U$922,'Growth rates'!$B$4:$B$922,Demands_tra!$A466,'Growth rates'!$C$4:$C$922,$AE466),SUMIFS('Growth rates'!U$4:U$922,'Growth rates'!$B$4:$B$922,Demands_tra!$A466,'Growth rates'!$C$4:$C$922,$AF466))</f>
        <v>0</v>
      </c>
      <c r="AY466" s="6">
        <f ca="1">IF($AF466="",SUMIFS('Growth rates'!V$4:V$922,'Growth rates'!$B$4:$B$922,Demands_tra!$A466,'Growth rates'!$C$4:$C$922,$AE466),SUMIFS('Growth rates'!V$4:V$922,'Growth rates'!$B$4:$B$922,Demands_tra!$A466,'Growth rates'!$C$4:$C$922,$AF466))</f>
        <v>0</v>
      </c>
      <c r="AZ466" s="6">
        <f ca="1">IF($AF466="",SUMIFS('Growth rates'!W$4:W$922,'Growth rates'!$B$4:$B$922,Demands_tra!$A466,'Growth rates'!$C$4:$C$922,$AE466),SUMIFS('Growth rates'!W$4:W$922,'Growth rates'!$B$4:$B$922,Demands_tra!$A466,'Growth rates'!$C$4:$C$922,$AF466))</f>
        <v>0</v>
      </c>
      <c r="BA466" s="6">
        <f ca="1">IF($AF466="",SUMIFS('Growth rates'!X$4:X$922,'Growth rates'!$B$4:$B$922,Demands_tra!$A466,'Growth rates'!$C$4:$C$922,$AE466),SUMIFS('Growth rates'!X$4:X$922,'Growth rates'!$B$4:$B$922,Demands_tra!$A466,'Growth rates'!$C$4:$C$922,$AF466))</f>
        <v>0</v>
      </c>
      <c r="BB466" s="6">
        <f ca="1">IF($AF466="",SUMIFS('Growth rates'!Y$4:Y$922,'Growth rates'!$B$4:$B$922,Demands_tra!$A466,'Growth rates'!$C$4:$C$922,$AE466),SUMIFS('Growth rates'!Y$4:Y$922,'Growth rates'!$B$4:$B$922,Demands_tra!$A466,'Growth rates'!$C$4:$C$922,$AF466))</f>
        <v>0</v>
      </c>
      <c r="BC466" s="6">
        <f ca="1">IF($AF466="",SUMIFS('Growth rates'!Z$4:Z$922,'Growth rates'!$B$4:$B$922,Demands_tra!$A466,'Growth rates'!$C$4:$C$922,$AE466),SUMIFS('Growth rates'!Z$4:Z$922,'Growth rates'!$B$4:$B$922,Demands_tra!$A466,'Growth rates'!$C$4:$C$922,$AF466))</f>
        <v>0</v>
      </c>
      <c r="BD466" s="6">
        <f ca="1">IF($AF466="",SUMIFS('Growth rates'!AA$4:AA$922,'Growth rates'!$B$4:$B$922,Demands_tra!$A466,'Growth rates'!$C$4:$C$922,$AE466),SUMIFS('Growth rates'!AA$4:AA$922,'Growth rates'!$B$4:$B$922,Demands_tra!$A466,'Growth rates'!$C$4:$C$922,$AF466))</f>
        <v>0</v>
      </c>
      <c r="BE466" s="6">
        <f ca="1">IF($AF466="",SUMIFS('Growth rates'!AB$4:AB$922,'Growth rates'!$B$4:$B$922,Demands_tra!$A466,'Growth rates'!$C$4:$C$922,$AE466),SUMIFS('Growth rates'!AB$4:AB$922,'Growth rates'!$B$4:$B$922,Demands_tra!$A466,'Growth rates'!$C$4:$C$922,$AF466))</f>
        <v>0</v>
      </c>
      <c r="BF466" s="6">
        <f ca="1">IF($AF466="",SUMIFS('Growth rates'!AC$4:AC$922,'Growth rates'!$B$4:$B$922,Demands_tra!$A466,'Growth rates'!$C$4:$C$922,$AE466),SUMIFS('Growth rates'!AC$4:AC$922,'Growth rates'!$B$4:$B$922,Demands_tra!$A466,'Growth rates'!$C$4:$C$922,$AF466))</f>
        <v>0</v>
      </c>
      <c r="BH466" t="e">
        <f ca="1">VLOOKUP($C466,'Default drvr and elast'!$A$4:$F$49,MATCH(VLOOKUP(A466,Classification!$B$4:$D$42,3,FALSE),'Default drvr and elast'!$D$3:$F$3,0)+3,FALSE)</f>
        <v>#N/A</v>
      </c>
      <c r="BJ466" s="6">
        <f ca="1">IF($BI466="",SUMIF(Elasticities!$B$5:$B$52,Demands_tra!$BH466,Elasticities!C$5:C$52),SUMIF(Elasticities!$B$5:$B$52,Demands_tra!$BI466,Elasticities!C$5:C$52))</f>
        <v>0</v>
      </c>
      <c r="BK466" s="6">
        <f ca="1">IF($BI466="",SUMIF(Elasticities!$B$5:$B$52,Demands_tra!$BH466,Elasticities!D$5:D$52),SUMIF(Elasticities!$B$5:$B$52,Demands_tra!$BI466,Elasticities!D$5:D$52))</f>
        <v>0</v>
      </c>
      <c r="BL466" s="6">
        <f ca="1">IF($BI466="",SUMIF(Elasticities!$B$5:$B$52,Demands_tra!$BH466,Elasticities!E$5:E$52),SUMIF(Elasticities!$B$5:$B$52,Demands_tra!$BI466,Elasticities!E$5:E$52))</f>
        <v>0</v>
      </c>
      <c r="BM466" s="6">
        <f ca="1">IF($BI466="",SUMIF(Elasticities!$B$5:$B$52,Demands_tra!$BH466,Elasticities!F$5:F$52),SUMIF(Elasticities!$B$5:$B$52,Demands_tra!$BI466,Elasticities!F$5:F$52))</f>
        <v>0</v>
      </c>
      <c r="BN466" s="6">
        <f ca="1">IF($BI466="",SUMIF(Elasticities!$B$5:$B$52,Demands_tra!$BH466,Elasticities!G$5:G$52),SUMIF(Elasticities!$B$5:$B$52,Demands_tra!$BI466,Elasticities!G$5:G$52))</f>
        <v>0</v>
      </c>
      <c r="BO466" s="6">
        <f ca="1">IF($BI466="",SUMIF(Elasticities!$B$5:$B$52,Demands_tra!$BH466,Elasticities!H$5:H$52),SUMIF(Elasticities!$B$5:$B$52,Demands_tra!$BI466,Elasticities!H$5:H$52))</f>
        <v>0</v>
      </c>
      <c r="BP466" s="6">
        <f ca="1">IF($BI466="",SUMIF(Elasticities!$B$5:$B$52,Demands_tra!$BH466,Elasticities!I$5:I$52),SUMIF(Elasticities!$B$5:$B$52,Demands_tra!$BI466,Elasticities!I$5:I$52))</f>
        <v>0</v>
      </c>
      <c r="BQ466" s="6">
        <f ca="1">IF($BI466="",SUMIF(Elasticities!$B$5:$B$52,Demands_tra!$BH466,Elasticities!J$5:J$52),SUMIF(Elasticities!$B$5:$B$52,Demands_tra!$BI466,Elasticities!J$5:J$52))</f>
        <v>0</v>
      </c>
      <c r="BR466" s="6">
        <f ca="1">IF($BI466="",SUMIF(Elasticities!$B$5:$B$52,Demands_tra!$BH466,Elasticities!K$5:K$52),SUMIF(Elasticities!$B$5:$B$52,Demands_tra!$BI466,Elasticities!K$5:K$52))</f>
        <v>0</v>
      </c>
      <c r="BS466" s="6">
        <f ca="1">IF($BI466="",SUMIF(Elasticities!$B$5:$B$52,Demands_tra!$BH466,Elasticities!L$5:L$52),SUMIF(Elasticities!$B$5:$B$52,Demands_tra!$BI466,Elasticities!L$5:L$52))</f>
        <v>0</v>
      </c>
      <c r="BT466" s="6">
        <f ca="1">IF($BI466="",SUMIF(Elasticities!$B$5:$B$52,Demands_tra!$BH466,Elasticities!M$5:M$52),SUMIF(Elasticities!$B$5:$B$52,Demands_tra!$BI466,Elasticities!M$5:M$52))</f>
        <v>0</v>
      </c>
      <c r="BU466" s="6">
        <f ca="1">IF($BI466="",SUMIF(Elasticities!$B$5:$B$52,Demands_tra!$BH466,Elasticities!N$5:N$52),SUMIF(Elasticities!$B$5:$B$52,Demands_tra!$BI466,Elasticities!N$5:N$52))</f>
        <v>0</v>
      </c>
      <c r="BV466" s="6">
        <f ca="1">IF($BI466="",SUMIF(Elasticities!$B$5:$B$52,Demands_tra!$BH466,Elasticities!O$5:O$52),SUMIF(Elasticities!$B$5:$B$52,Demands_tra!$BI466,Elasticities!O$5:O$52))</f>
        <v>0</v>
      </c>
      <c r="BW466" s="6">
        <f ca="1">IF($BI466="",SUMIF(Elasticities!$B$5:$B$52,Demands_tra!$BH466,Elasticities!P$5:P$52),SUMIF(Elasticities!$B$5:$B$52,Demands_tra!$BI466,Elasticities!P$5:P$52))</f>
        <v>0</v>
      </c>
      <c r="BX466" s="6">
        <f ca="1">IF($BI466="",SUMIF(Elasticities!$B$5:$B$52,Demands_tra!$BH466,Elasticities!Q$5:Q$52),SUMIF(Elasticities!$B$5:$B$52,Demands_tra!$BI466,Elasticities!Q$5:Q$52))</f>
        <v>0</v>
      </c>
      <c r="BY466" s="6">
        <f ca="1">IF($BI466="",SUMIF(Elasticities!$B$5:$B$52,Demands_tra!$BH466,Elasticities!R$5:R$52),SUMIF(Elasticities!$B$5:$B$52,Demands_tra!$BI466,Elasticities!R$5:R$52))</f>
        <v>0</v>
      </c>
      <c r="BZ466" s="6">
        <f ca="1">IF($BI466="",SUMIF(Elasticities!$B$5:$B$52,Demands_tra!$BH466,Elasticities!S$5:S$52),SUMIF(Elasticities!$B$5:$B$52,Demands_tra!$BI466,Elasticities!S$5:S$52))</f>
        <v>0</v>
      </c>
      <c r="CA466" s="6">
        <f ca="1">IF($BI466="",SUMIF(Elasticities!$B$5:$B$52,Demands_tra!$BH466,Elasticities!T$5:T$52),SUMIF(Elasticities!$B$5:$B$52,Demands_tra!$BI466,Elasticities!T$5:T$52))</f>
        <v>0</v>
      </c>
      <c r="CB466" s="6">
        <f ca="1">IF($BI466="",SUMIF(Elasticities!$B$5:$B$52,Demands_tra!$BH466,Elasticities!U$5:U$52),SUMIF(Elasticities!$B$5:$B$52,Demands_tra!$BI466,Elasticities!U$5:U$52))</f>
        <v>0</v>
      </c>
      <c r="CC466" s="6">
        <f ca="1">IF($BI466="",SUMIF(Elasticities!$B$5:$B$52,Demands_tra!$BH466,Elasticities!V$5:V$52),SUMIF(Elasticities!$B$5:$B$52,Demands_tra!$BI466,Elasticities!V$5:V$52))</f>
        <v>0</v>
      </c>
      <c r="CD466" s="6">
        <f ca="1">IF($BI466="",SUMIF(Elasticities!$B$5:$B$52,Demands_tra!$BH466,Elasticities!W$5:W$52),SUMIF(Elasticities!$B$5:$B$52,Demands_tra!$BI466,Elasticities!W$5:W$52))</f>
        <v>0</v>
      </c>
      <c r="CE466" s="6">
        <f ca="1">IF($BI466="",SUMIF(Elasticities!$B$5:$B$52,Demands_tra!$BH466,Elasticities!X$5:X$52),SUMIF(Elasticities!$B$5:$B$52,Demands_tra!$BI466,Elasticities!X$5:X$52))</f>
        <v>0</v>
      </c>
      <c r="CF466" s="6">
        <f ca="1">IF($BI466="",SUMIF(Elasticities!$B$5:$B$52,Demands_tra!$BH466,Elasticities!Y$5:Y$52),SUMIF(Elasticities!$B$5:$B$52,Demands_tra!$BI466,Elasticities!Y$5:Y$52))</f>
        <v>0</v>
      </c>
      <c r="CG466" s="6">
        <f ca="1">IF($BI466="",SUMIF(Elasticities!$B$5:$B$52,Demands_tra!$BH466,Elasticities!Z$5:Z$52),SUMIF(Elasticities!$B$5:$B$52,Demands_tra!$BI466,Elasticities!Z$5:Z$52))</f>
        <v>0</v>
      </c>
      <c r="CH466" s="6">
        <f ca="1">IF($BI466="",SUMIF(Elasticities!$B$5:$B$52,Demands_tra!$BH466,Elasticities!AA$5:AA$52),SUMIF(Elasticities!$B$5:$B$52,Demands_tra!$BI466,Elasticities!AA$5:AA$52))</f>
        <v>0</v>
      </c>
      <c r="CI466" s="6">
        <f ca="1">IF($BI466="",SUMIF(Elasticities!$B$5:$B$52,Demands_tra!$BH466,Elasticities!AB$5:AB$52),SUMIF(Elasticities!$B$5:$B$52,Demands_tra!$BI466,Elasticities!AB$5:AB$52))</f>
        <v>0</v>
      </c>
    </row>
    <row r="467" spans="1:87">
      <c r="A467" t="str">
        <f>IF(BYDem_tra!B466="","\I:",BYDem_tra!B466)</f>
        <v>\I:</v>
      </c>
      <c r="B467">
        <f>BYDem_tra!E466</f>
        <v>0</v>
      </c>
      <c r="C467">
        <f t="shared" si="298"/>
        <v>0</v>
      </c>
      <c r="D467" s="3">
        <f>SUMIFS(BYDem_tra!$M$2:$M$2000,BYDem_tra!$B$2:$B$2000,Demands_tra!$A467,BYDem_tra!$E$2:$E$2000,Demands_tra!$B467)</f>
        <v>0</v>
      </c>
      <c r="E467" s="3" t="e">
        <f ca="1" t="shared" si="299"/>
        <v>#DIV/0!</v>
      </c>
      <c r="F467" s="3" t="e">
        <f ca="1" t="shared" si="300"/>
        <v>#DIV/0!</v>
      </c>
      <c r="G467" s="3" t="e">
        <f ca="1" t="shared" si="301"/>
        <v>#DIV/0!</v>
      </c>
      <c r="H467" s="3" t="e">
        <f ca="1" t="shared" si="302"/>
        <v>#DIV/0!</v>
      </c>
      <c r="I467" s="3" t="e">
        <f ca="1" t="shared" si="303"/>
        <v>#DIV/0!</v>
      </c>
      <c r="J467" s="3" t="e">
        <f ca="1" t="shared" si="304"/>
        <v>#DIV/0!</v>
      </c>
      <c r="K467" s="3" t="e">
        <f ca="1" t="shared" si="305"/>
        <v>#DIV/0!</v>
      </c>
      <c r="L467" s="3" t="e">
        <f ca="1" t="shared" si="306"/>
        <v>#DIV/0!</v>
      </c>
      <c r="M467" s="3" t="e">
        <f ca="1" t="shared" si="307"/>
        <v>#DIV/0!</v>
      </c>
      <c r="N467" s="3" t="e">
        <f ca="1" t="shared" si="308"/>
        <v>#DIV/0!</v>
      </c>
      <c r="O467" s="3" t="e">
        <f ca="1" t="shared" si="309"/>
        <v>#DIV/0!</v>
      </c>
      <c r="P467" s="3" t="e">
        <f ca="1" t="shared" si="310"/>
        <v>#DIV/0!</v>
      </c>
      <c r="Q467" s="3" t="e">
        <f ca="1" t="shared" si="311"/>
        <v>#DIV/0!</v>
      </c>
      <c r="R467" s="3" t="e">
        <f ca="1" t="shared" si="312"/>
        <v>#DIV/0!</v>
      </c>
      <c r="S467" s="3" t="e">
        <f ca="1" t="shared" si="313"/>
        <v>#DIV/0!</v>
      </c>
      <c r="T467" s="3" t="e">
        <f ca="1" t="shared" si="314"/>
        <v>#DIV/0!</v>
      </c>
      <c r="U467" s="3" t="e">
        <f ca="1" t="shared" si="315"/>
        <v>#DIV/0!</v>
      </c>
      <c r="V467" s="3" t="e">
        <f ca="1" t="shared" si="290"/>
        <v>#DIV/0!</v>
      </c>
      <c r="W467" s="3" t="e">
        <f ca="1" t="shared" si="291"/>
        <v>#DIV/0!</v>
      </c>
      <c r="X467" s="3" t="e">
        <f ca="1" t="shared" si="292"/>
        <v>#DIV/0!</v>
      </c>
      <c r="Y467" s="3" t="e">
        <f ca="1" t="shared" si="293"/>
        <v>#DIV/0!</v>
      </c>
      <c r="Z467" s="3" t="e">
        <f ca="1" t="shared" si="294"/>
        <v>#DIV/0!</v>
      </c>
      <c r="AA467" s="3" t="e">
        <f ca="1" t="shared" si="295"/>
        <v>#DIV/0!</v>
      </c>
      <c r="AB467" s="3" t="e">
        <f ca="1" t="shared" si="296"/>
        <v>#DIV/0!</v>
      </c>
      <c r="AC467" s="3" t="e">
        <f ca="1" t="shared" si="297"/>
        <v>#DIV/0!</v>
      </c>
      <c r="AE467" s="4" t="e">
        <f ca="1">VLOOKUP($C467,'Default drvr and elast'!$A$4:$C$49,MATCH(VLOOKUP(A467,Classification!$B$4:$D$99,2,FALSE),'Default drvr and elast'!$A$3:$C$3,0),FALSE)</f>
        <v>#N/A</v>
      </c>
      <c r="AF467" s="4"/>
      <c r="AG467" s="6">
        <f ca="1">IF($AF467="",SUMIFS('Growth rates'!D$4:D$922,'Growth rates'!$B$4:$B$922,Demands_tra!$A467,'Growth rates'!$C$4:$C$922,$AE467),SUMIFS('Growth rates'!D$4:D$922,'Growth rates'!$B$4:$B$922,Demands_tra!$A467,'Growth rates'!$C$4:$C$922,$AF467))</f>
        <v>0</v>
      </c>
      <c r="AH467" s="6">
        <f ca="1">IF($AF467="",SUMIFS('Growth rates'!E$4:E$922,'Growth rates'!$B$4:$B$922,Demands_tra!$A467,'Growth rates'!$C$4:$C$922,$AE467),SUMIFS('Growth rates'!E$4:E$922,'Growth rates'!$B$4:$B$922,Demands_tra!$A467,'Growth rates'!$C$4:$C$922,$AF467))</f>
        <v>0</v>
      </c>
      <c r="AI467" s="6">
        <f ca="1">IF($AF467="",SUMIFS('Growth rates'!F$4:F$922,'Growth rates'!$B$4:$B$922,Demands_tra!$A467,'Growth rates'!$C$4:$C$922,$AE467),SUMIFS('Growth rates'!F$4:F$922,'Growth rates'!$B$4:$B$922,Demands_tra!$A467,'Growth rates'!$C$4:$C$922,$AF467))</f>
        <v>0</v>
      </c>
      <c r="AJ467" s="6">
        <f ca="1">IF($AF467="",SUMIFS('Growth rates'!G$4:G$922,'Growth rates'!$B$4:$B$922,Demands_tra!$A467,'Growth rates'!$C$4:$C$922,$AE467),SUMIFS('Growth rates'!G$4:G$922,'Growth rates'!$B$4:$B$922,Demands_tra!$A467,'Growth rates'!$C$4:$C$922,$AF467))</f>
        <v>0</v>
      </c>
      <c r="AK467" s="6">
        <f ca="1">IF($AF467="",SUMIFS('Growth rates'!H$4:H$922,'Growth rates'!$B$4:$B$922,Demands_tra!$A467,'Growth rates'!$C$4:$C$922,$AE467),SUMIFS('Growth rates'!H$4:H$922,'Growth rates'!$B$4:$B$922,Demands_tra!$A467,'Growth rates'!$C$4:$C$922,$AF467))</f>
        <v>0</v>
      </c>
      <c r="AL467" s="6">
        <f ca="1">IF($AF467="",SUMIFS('Growth rates'!I$4:I$922,'Growth rates'!$B$4:$B$922,Demands_tra!$A467,'Growth rates'!$C$4:$C$922,$AE467),SUMIFS('Growth rates'!I$4:I$922,'Growth rates'!$B$4:$B$922,Demands_tra!$A467,'Growth rates'!$C$4:$C$922,$AF467))</f>
        <v>0</v>
      </c>
      <c r="AM467" s="6">
        <f ca="1">IF($AF467="",SUMIFS('Growth rates'!J$4:J$922,'Growth rates'!$B$4:$B$922,Demands_tra!$A467,'Growth rates'!$C$4:$C$922,$AE467),SUMIFS('Growth rates'!J$4:J$922,'Growth rates'!$B$4:$B$922,Demands_tra!$A467,'Growth rates'!$C$4:$C$922,$AF467))</f>
        <v>0</v>
      </c>
      <c r="AN467" s="6">
        <f ca="1">IF($AF467="",SUMIFS('Growth rates'!K$4:K$922,'Growth rates'!$B$4:$B$922,Demands_tra!$A467,'Growth rates'!$C$4:$C$922,$AE467),SUMIFS('Growth rates'!K$4:K$922,'Growth rates'!$B$4:$B$922,Demands_tra!$A467,'Growth rates'!$C$4:$C$922,$AF467))</f>
        <v>0</v>
      </c>
      <c r="AO467" s="6">
        <f ca="1">IF($AF467="",SUMIFS('Growth rates'!L$4:L$922,'Growth rates'!$B$4:$B$922,Demands_tra!$A467,'Growth rates'!$C$4:$C$922,$AE467),SUMIFS('Growth rates'!L$4:L$922,'Growth rates'!$B$4:$B$922,Demands_tra!$A467,'Growth rates'!$C$4:$C$922,$AF467))</f>
        <v>0</v>
      </c>
      <c r="AP467" s="6">
        <f ca="1">IF($AF467="",SUMIFS('Growth rates'!M$4:M$922,'Growth rates'!$B$4:$B$922,Demands_tra!$A467,'Growth rates'!$C$4:$C$922,$AE467),SUMIFS('Growth rates'!M$4:M$922,'Growth rates'!$B$4:$B$922,Demands_tra!$A467,'Growth rates'!$C$4:$C$922,$AF467))</f>
        <v>0</v>
      </c>
      <c r="AQ467" s="6">
        <f ca="1">IF($AF467="",SUMIFS('Growth rates'!N$4:N$922,'Growth rates'!$B$4:$B$922,Demands_tra!$A467,'Growth rates'!$C$4:$C$922,$AE467),SUMIFS('Growth rates'!N$4:N$922,'Growth rates'!$B$4:$B$922,Demands_tra!$A467,'Growth rates'!$C$4:$C$922,$AF467))</f>
        <v>0</v>
      </c>
      <c r="AR467" s="6">
        <f ca="1">IF($AF467="",SUMIFS('Growth rates'!O$4:O$922,'Growth rates'!$B$4:$B$922,Demands_tra!$A467,'Growth rates'!$C$4:$C$922,$AE467),SUMIFS('Growth rates'!O$4:O$922,'Growth rates'!$B$4:$B$922,Demands_tra!$A467,'Growth rates'!$C$4:$C$922,$AF467))</f>
        <v>0</v>
      </c>
      <c r="AS467" s="6">
        <f ca="1">IF($AF467="",SUMIFS('Growth rates'!P$4:P$922,'Growth rates'!$B$4:$B$922,Demands_tra!$A467,'Growth rates'!$C$4:$C$922,$AE467),SUMIFS('Growth rates'!P$4:P$922,'Growth rates'!$B$4:$B$922,Demands_tra!$A467,'Growth rates'!$C$4:$C$922,$AF467))</f>
        <v>0</v>
      </c>
      <c r="AT467" s="6">
        <f ca="1">IF($AF467="",SUMIFS('Growth rates'!Q$4:Q$922,'Growth rates'!$B$4:$B$922,Demands_tra!$A467,'Growth rates'!$C$4:$C$922,$AE467),SUMIFS('Growth rates'!Q$4:Q$922,'Growth rates'!$B$4:$B$922,Demands_tra!$A467,'Growth rates'!$C$4:$C$922,$AF467))</f>
        <v>0</v>
      </c>
      <c r="AU467" s="6">
        <f ca="1">IF($AF467="",SUMIFS('Growth rates'!R$4:R$922,'Growth rates'!$B$4:$B$922,Demands_tra!$A467,'Growth rates'!$C$4:$C$922,$AE467),SUMIFS('Growth rates'!R$4:R$922,'Growth rates'!$B$4:$B$922,Demands_tra!$A467,'Growth rates'!$C$4:$C$922,$AF467))</f>
        <v>0</v>
      </c>
      <c r="AV467" s="6">
        <f ca="1">IF($AF467="",SUMIFS('Growth rates'!S$4:S$922,'Growth rates'!$B$4:$B$922,Demands_tra!$A467,'Growth rates'!$C$4:$C$922,$AE467),SUMIFS('Growth rates'!S$4:S$922,'Growth rates'!$B$4:$B$922,Demands_tra!$A467,'Growth rates'!$C$4:$C$922,$AF467))</f>
        <v>0</v>
      </c>
      <c r="AW467" s="6">
        <f ca="1">IF($AF467="",SUMIFS('Growth rates'!T$4:T$922,'Growth rates'!$B$4:$B$922,Demands_tra!$A467,'Growth rates'!$C$4:$C$922,$AE467),SUMIFS('Growth rates'!T$4:T$922,'Growth rates'!$B$4:$B$922,Demands_tra!$A467,'Growth rates'!$C$4:$C$922,$AF467))</f>
        <v>0</v>
      </c>
      <c r="AX467" s="6">
        <f ca="1">IF($AF467="",SUMIFS('Growth rates'!U$4:U$922,'Growth rates'!$B$4:$B$922,Demands_tra!$A467,'Growth rates'!$C$4:$C$922,$AE467),SUMIFS('Growth rates'!U$4:U$922,'Growth rates'!$B$4:$B$922,Demands_tra!$A467,'Growth rates'!$C$4:$C$922,$AF467))</f>
        <v>0</v>
      </c>
      <c r="AY467" s="6">
        <f ca="1">IF($AF467="",SUMIFS('Growth rates'!V$4:V$922,'Growth rates'!$B$4:$B$922,Demands_tra!$A467,'Growth rates'!$C$4:$C$922,$AE467),SUMIFS('Growth rates'!V$4:V$922,'Growth rates'!$B$4:$B$922,Demands_tra!$A467,'Growth rates'!$C$4:$C$922,$AF467))</f>
        <v>0</v>
      </c>
      <c r="AZ467" s="6">
        <f ca="1">IF($AF467="",SUMIFS('Growth rates'!W$4:W$922,'Growth rates'!$B$4:$B$922,Demands_tra!$A467,'Growth rates'!$C$4:$C$922,$AE467),SUMIFS('Growth rates'!W$4:W$922,'Growth rates'!$B$4:$B$922,Demands_tra!$A467,'Growth rates'!$C$4:$C$922,$AF467))</f>
        <v>0</v>
      </c>
      <c r="BA467" s="6">
        <f ca="1">IF($AF467="",SUMIFS('Growth rates'!X$4:X$922,'Growth rates'!$B$4:$B$922,Demands_tra!$A467,'Growth rates'!$C$4:$C$922,$AE467),SUMIFS('Growth rates'!X$4:X$922,'Growth rates'!$B$4:$B$922,Demands_tra!$A467,'Growth rates'!$C$4:$C$922,$AF467))</f>
        <v>0</v>
      </c>
      <c r="BB467" s="6">
        <f ca="1">IF($AF467="",SUMIFS('Growth rates'!Y$4:Y$922,'Growth rates'!$B$4:$B$922,Demands_tra!$A467,'Growth rates'!$C$4:$C$922,$AE467),SUMIFS('Growth rates'!Y$4:Y$922,'Growth rates'!$B$4:$B$922,Demands_tra!$A467,'Growth rates'!$C$4:$C$922,$AF467))</f>
        <v>0</v>
      </c>
      <c r="BC467" s="6">
        <f ca="1">IF($AF467="",SUMIFS('Growth rates'!Z$4:Z$922,'Growth rates'!$B$4:$B$922,Demands_tra!$A467,'Growth rates'!$C$4:$C$922,$AE467),SUMIFS('Growth rates'!Z$4:Z$922,'Growth rates'!$B$4:$B$922,Demands_tra!$A467,'Growth rates'!$C$4:$C$922,$AF467))</f>
        <v>0</v>
      </c>
      <c r="BD467" s="6">
        <f ca="1">IF($AF467="",SUMIFS('Growth rates'!AA$4:AA$922,'Growth rates'!$B$4:$B$922,Demands_tra!$A467,'Growth rates'!$C$4:$C$922,$AE467),SUMIFS('Growth rates'!AA$4:AA$922,'Growth rates'!$B$4:$B$922,Demands_tra!$A467,'Growth rates'!$C$4:$C$922,$AF467))</f>
        <v>0</v>
      </c>
      <c r="BE467" s="6">
        <f ca="1">IF($AF467="",SUMIFS('Growth rates'!AB$4:AB$922,'Growth rates'!$B$4:$B$922,Demands_tra!$A467,'Growth rates'!$C$4:$C$922,$AE467),SUMIFS('Growth rates'!AB$4:AB$922,'Growth rates'!$B$4:$B$922,Demands_tra!$A467,'Growth rates'!$C$4:$C$922,$AF467))</f>
        <v>0</v>
      </c>
      <c r="BF467" s="6">
        <f ca="1">IF($AF467="",SUMIFS('Growth rates'!AC$4:AC$922,'Growth rates'!$B$4:$B$922,Demands_tra!$A467,'Growth rates'!$C$4:$C$922,$AE467),SUMIFS('Growth rates'!AC$4:AC$922,'Growth rates'!$B$4:$B$922,Demands_tra!$A467,'Growth rates'!$C$4:$C$922,$AF467))</f>
        <v>0</v>
      </c>
      <c r="BH467" t="e">
        <f ca="1">VLOOKUP($C467,'Default drvr and elast'!$A$4:$F$49,MATCH(VLOOKUP(A467,Classification!$B$4:$D$42,3,FALSE),'Default drvr and elast'!$D$3:$F$3,0)+3,FALSE)</f>
        <v>#N/A</v>
      </c>
      <c r="BJ467" s="6">
        <f ca="1">IF($BI467="",SUMIF(Elasticities!$B$5:$B$52,Demands_tra!$BH467,Elasticities!C$5:C$52),SUMIF(Elasticities!$B$5:$B$52,Demands_tra!$BI467,Elasticities!C$5:C$52))</f>
        <v>0</v>
      </c>
      <c r="BK467" s="6">
        <f ca="1">IF($BI467="",SUMIF(Elasticities!$B$5:$B$52,Demands_tra!$BH467,Elasticities!D$5:D$52),SUMIF(Elasticities!$B$5:$B$52,Demands_tra!$BI467,Elasticities!D$5:D$52))</f>
        <v>0</v>
      </c>
      <c r="BL467" s="6">
        <f ca="1">IF($BI467="",SUMIF(Elasticities!$B$5:$B$52,Demands_tra!$BH467,Elasticities!E$5:E$52),SUMIF(Elasticities!$B$5:$B$52,Demands_tra!$BI467,Elasticities!E$5:E$52))</f>
        <v>0</v>
      </c>
      <c r="BM467" s="6">
        <f ca="1">IF($BI467="",SUMIF(Elasticities!$B$5:$B$52,Demands_tra!$BH467,Elasticities!F$5:F$52),SUMIF(Elasticities!$B$5:$B$52,Demands_tra!$BI467,Elasticities!F$5:F$52))</f>
        <v>0</v>
      </c>
      <c r="BN467" s="6">
        <f ca="1">IF($BI467="",SUMIF(Elasticities!$B$5:$B$52,Demands_tra!$BH467,Elasticities!G$5:G$52),SUMIF(Elasticities!$B$5:$B$52,Demands_tra!$BI467,Elasticities!G$5:G$52))</f>
        <v>0</v>
      </c>
      <c r="BO467" s="6">
        <f ca="1">IF($BI467="",SUMIF(Elasticities!$B$5:$B$52,Demands_tra!$BH467,Elasticities!H$5:H$52),SUMIF(Elasticities!$B$5:$B$52,Demands_tra!$BI467,Elasticities!H$5:H$52))</f>
        <v>0</v>
      </c>
      <c r="BP467" s="6">
        <f ca="1">IF($BI467="",SUMIF(Elasticities!$B$5:$B$52,Demands_tra!$BH467,Elasticities!I$5:I$52),SUMIF(Elasticities!$B$5:$B$52,Demands_tra!$BI467,Elasticities!I$5:I$52))</f>
        <v>0</v>
      </c>
      <c r="BQ467" s="6">
        <f ca="1">IF($BI467="",SUMIF(Elasticities!$B$5:$B$52,Demands_tra!$BH467,Elasticities!J$5:J$52),SUMIF(Elasticities!$B$5:$B$52,Demands_tra!$BI467,Elasticities!J$5:J$52))</f>
        <v>0</v>
      </c>
      <c r="BR467" s="6">
        <f ca="1">IF($BI467="",SUMIF(Elasticities!$B$5:$B$52,Demands_tra!$BH467,Elasticities!K$5:K$52),SUMIF(Elasticities!$B$5:$B$52,Demands_tra!$BI467,Elasticities!K$5:K$52))</f>
        <v>0</v>
      </c>
      <c r="BS467" s="6">
        <f ca="1">IF($BI467="",SUMIF(Elasticities!$B$5:$B$52,Demands_tra!$BH467,Elasticities!L$5:L$52),SUMIF(Elasticities!$B$5:$B$52,Demands_tra!$BI467,Elasticities!L$5:L$52))</f>
        <v>0</v>
      </c>
      <c r="BT467" s="6">
        <f ca="1">IF($BI467="",SUMIF(Elasticities!$B$5:$B$52,Demands_tra!$BH467,Elasticities!M$5:M$52),SUMIF(Elasticities!$B$5:$B$52,Demands_tra!$BI467,Elasticities!M$5:M$52))</f>
        <v>0</v>
      </c>
      <c r="BU467" s="6">
        <f ca="1">IF($BI467="",SUMIF(Elasticities!$B$5:$B$52,Demands_tra!$BH467,Elasticities!N$5:N$52),SUMIF(Elasticities!$B$5:$B$52,Demands_tra!$BI467,Elasticities!N$5:N$52))</f>
        <v>0</v>
      </c>
      <c r="BV467" s="6">
        <f ca="1">IF($BI467="",SUMIF(Elasticities!$B$5:$B$52,Demands_tra!$BH467,Elasticities!O$5:O$52),SUMIF(Elasticities!$B$5:$B$52,Demands_tra!$BI467,Elasticities!O$5:O$52))</f>
        <v>0</v>
      </c>
      <c r="BW467" s="6">
        <f ca="1">IF($BI467="",SUMIF(Elasticities!$B$5:$B$52,Demands_tra!$BH467,Elasticities!P$5:P$52),SUMIF(Elasticities!$B$5:$B$52,Demands_tra!$BI467,Elasticities!P$5:P$52))</f>
        <v>0</v>
      </c>
      <c r="BX467" s="6">
        <f ca="1">IF($BI467="",SUMIF(Elasticities!$B$5:$B$52,Demands_tra!$BH467,Elasticities!Q$5:Q$52),SUMIF(Elasticities!$B$5:$B$52,Demands_tra!$BI467,Elasticities!Q$5:Q$52))</f>
        <v>0</v>
      </c>
      <c r="BY467" s="6">
        <f ca="1">IF($BI467="",SUMIF(Elasticities!$B$5:$B$52,Demands_tra!$BH467,Elasticities!R$5:R$52),SUMIF(Elasticities!$B$5:$B$52,Demands_tra!$BI467,Elasticities!R$5:R$52))</f>
        <v>0</v>
      </c>
      <c r="BZ467" s="6">
        <f ca="1">IF($BI467="",SUMIF(Elasticities!$B$5:$B$52,Demands_tra!$BH467,Elasticities!S$5:S$52),SUMIF(Elasticities!$B$5:$B$52,Demands_tra!$BI467,Elasticities!S$5:S$52))</f>
        <v>0</v>
      </c>
      <c r="CA467" s="6">
        <f ca="1">IF($BI467="",SUMIF(Elasticities!$B$5:$B$52,Demands_tra!$BH467,Elasticities!T$5:T$52),SUMIF(Elasticities!$B$5:$B$52,Demands_tra!$BI467,Elasticities!T$5:T$52))</f>
        <v>0</v>
      </c>
      <c r="CB467" s="6">
        <f ca="1">IF($BI467="",SUMIF(Elasticities!$B$5:$B$52,Demands_tra!$BH467,Elasticities!U$5:U$52),SUMIF(Elasticities!$B$5:$B$52,Demands_tra!$BI467,Elasticities!U$5:U$52))</f>
        <v>0</v>
      </c>
      <c r="CC467" s="6">
        <f ca="1">IF($BI467="",SUMIF(Elasticities!$B$5:$B$52,Demands_tra!$BH467,Elasticities!V$5:V$52),SUMIF(Elasticities!$B$5:$B$52,Demands_tra!$BI467,Elasticities!V$5:V$52))</f>
        <v>0</v>
      </c>
      <c r="CD467" s="6">
        <f ca="1">IF($BI467="",SUMIF(Elasticities!$B$5:$B$52,Demands_tra!$BH467,Elasticities!W$5:W$52),SUMIF(Elasticities!$B$5:$B$52,Demands_tra!$BI467,Elasticities!W$5:W$52))</f>
        <v>0</v>
      </c>
      <c r="CE467" s="6">
        <f ca="1">IF($BI467="",SUMIF(Elasticities!$B$5:$B$52,Demands_tra!$BH467,Elasticities!X$5:X$52),SUMIF(Elasticities!$B$5:$B$52,Demands_tra!$BI467,Elasticities!X$5:X$52))</f>
        <v>0</v>
      </c>
      <c r="CF467" s="6">
        <f ca="1">IF($BI467="",SUMIF(Elasticities!$B$5:$B$52,Demands_tra!$BH467,Elasticities!Y$5:Y$52),SUMIF(Elasticities!$B$5:$B$52,Demands_tra!$BI467,Elasticities!Y$5:Y$52))</f>
        <v>0</v>
      </c>
      <c r="CG467" s="6">
        <f ca="1">IF($BI467="",SUMIF(Elasticities!$B$5:$B$52,Demands_tra!$BH467,Elasticities!Z$5:Z$52),SUMIF(Elasticities!$B$5:$B$52,Demands_tra!$BI467,Elasticities!Z$5:Z$52))</f>
        <v>0</v>
      </c>
      <c r="CH467" s="6">
        <f ca="1">IF($BI467="",SUMIF(Elasticities!$B$5:$B$52,Demands_tra!$BH467,Elasticities!AA$5:AA$52),SUMIF(Elasticities!$B$5:$B$52,Demands_tra!$BI467,Elasticities!AA$5:AA$52))</f>
        <v>0</v>
      </c>
      <c r="CI467" s="6">
        <f ca="1">IF($BI467="",SUMIF(Elasticities!$B$5:$B$52,Demands_tra!$BH467,Elasticities!AB$5:AB$52),SUMIF(Elasticities!$B$5:$B$52,Demands_tra!$BI467,Elasticities!AB$5:AB$52))</f>
        <v>0</v>
      </c>
    </row>
    <row r="468" spans="1:87">
      <c r="A468" t="str">
        <f>IF(BYDem_tra!B467="","\I:",BYDem_tra!B467)</f>
        <v>\I:</v>
      </c>
      <c r="B468">
        <f>BYDem_tra!E467</f>
        <v>0</v>
      </c>
      <c r="C468">
        <f t="shared" si="298"/>
        <v>0</v>
      </c>
      <c r="D468" s="3">
        <f>SUMIFS(BYDem_tra!$M$2:$M$2000,BYDem_tra!$B$2:$B$2000,Demands_tra!$A468,BYDem_tra!$E$2:$E$2000,Demands_tra!$B468)</f>
        <v>0</v>
      </c>
      <c r="E468" s="3" t="e">
        <f ca="1" t="shared" si="299"/>
        <v>#DIV/0!</v>
      </c>
      <c r="F468" s="3" t="e">
        <f ca="1" t="shared" si="300"/>
        <v>#DIV/0!</v>
      </c>
      <c r="G468" s="3" t="e">
        <f ca="1" t="shared" si="301"/>
        <v>#DIV/0!</v>
      </c>
      <c r="H468" s="3" t="e">
        <f ca="1" t="shared" si="302"/>
        <v>#DIV/0!</v>
      </c>
      <c r="I468" s="3" t="e">
        <f ca="1" t="shared" si="303"/>
        <v>#DIV/0!</v>
      </c>
      <c r="J468" s="3" t="e">
        <f ca="1" t="shared" si="304"/>
        <v>#DIV/0!</v>
      </c>
      <c r="K468" s="3" t="e">
        <f ca="1" t="shared" si="305"/>
        <v>#DIV/0!</v>
      </c>
      <c r="L468" s="3" t="e">
        <f ca="1" t="shared" si="306"/>
        <v>#DIV/0!</v>
      </c>
      <c r="M468" s="3" t="e">
        <f ca="1" t="shared" si="307"/>
        <v>#DIV/0!</v>
      </c>
      <c r="N468" s="3" t="e">
        <f ca="1" t="shared" si="308"/>
        <v>#DIV/0!</v>
      </c>
      <c r="O468" s="3" t="e">
        <f ca="1" t="shared" si="309"/>
        <v>#DIV/0!</v>
      </c>
      <c r="P468" s="3" t="e">
        <f ca="1" t="shared" si="310"/>
        <v>#DIV/0!</v>
      </c>
      <c r="Q468" s="3" t="e">
        <f ca="1" t="shared" si="311"/>
        <v>#DIV/0!</v>
      </c>
      <c r="R468" s="3" t="e">
        <f ca="1" t="shared" si="312"/>
        <v>#DIV/0!</v>
      </c>
      <c r="S468" s="3" t="e">
        <f ca="1" t="shared" si="313"/>
        <v>#DIV/0!</v>
      </c>
      <c r="T468" s="3" t="e">
        <f ca="1" t="shared" si="314"/>
        <v>#DIV/0!</v>
      </c>
      <c r="U468" s="3" t="e">
        <f ca="1" t="shared" si="315"/>
        <v>#DIV/0!</v>
      </c>
      <c r="V468" s="3" t="e">
        <f ca="1" t="shared" si="290"/>
        <v>#DIV/0!</v>
      </c>
      <c r="W468" s="3" t="e">
        <f ca="1" t="shared" si="291"/>
        <v>#DIV/0!</v>
      </c>
      <c r="X468" s="3" t="e">
        <f ca="1" t="shared" si="292"/>
        <v>#DIV/0!</v>
      </c>
      <c r="Y468" s="3" t="e">
        <f ca="1" t="shared" si="293"/>
        <v>#DIV/0!</v>
      </c>
      <c r="Z468" s="3" t="e">
        <f ca="1" t="shared" si="294"/>
        <v>#DIV/0!</v>
      </c>
      <c r="AA468" s="3" t="e">
        <f ca="1" t="shared" si="295"/>
        <v>#DIV/0!</v>
      </c>
      <c r="AB468" s="3" t="e">
        <f ca="1" t="shared" si="296"/>
        <v>#DIV/0!</v>
      </c>
      <c r="AC468" s="3" t="e">
        <f ca="1" t="shared" si="297"/>
        <v>#DIV/0!</v>
      </c>
      <c r="AE468" s="4" t="e">
        <f ca="1">VLOOKUP($C468,'Default drvr and elast'!$A$4:$C$49,MATCH(VLOOKUP(A468,Classification!$B$4:$D$99,2,FALSE),'Default drvr and elast'!$A$3:$C$3,0),FALSE)</f>
        <v>#N/A</v>
      </c>
      <c r="AF468" s="4"/>
      <c r="AG468" s="6">
        <f ca="1">IF($AF468="",SUMIFS('Growth rates'!D$4:D$922,'Growth rates'!$B$4:$B$922,Demands_tra!$A468,'Growth rates'!$C$4:$C$922,$AE468),SUMIFS('Growth rates'!D$4:D$922,'Growth rates'!$B$4:$B$922,Demands_tra!$A468,'Growth rates'!$C$4:$C$922,$AF468))</f>
        <v>0</v>
      </c>
      <c r="AH468" s="6">
        <f ca="1">IF($AF468="",SUMIFS('Growth rates'!E$4:E$922,'Growth rates'!$B$4:$B$922,Demands_tra!$A468,'Growth rates'!$C$4:$C$922,$AE468),SUMIFS('Growth rates'!E$4:E$922,'Growth rates'!$B$4:$B$922,Demands_tra!$A468,'Growth rates'!$C$4:$C$922,$AF468))</f>
        <v>0</v>
      </c>
      <c r="AI468" s="6">
        <f ca="1">IF($AF468="",SUMIFS('Growth rates'!F$4:F$922,'Growth rates'!$B$4:$B$922,Demands_tra!$A468,'Growth rates'!$C$4:$C$922,$AE468),SUMIFS('Growth rates'!F$4:F$922,'Growth rates'!$B$4:$B$922,Demands_tra!$A468,'Growth rates'!$C$4:$C$922,$AF468))</f>
        <v>0</v>
      </c>
      <c r="AJ468" s="6">
        <f ca="1">IF($AF468="",SUMIFS('Growth rates'!G$4:G$922,'Growth rates'!$B$4:$B$922,Demands_tra!$A468,'Growth rates'!$C$4:$C$922,$AE468),SUMIFS('Growth rates'!G$4:G$922,'Growth rates'!$B$4:$B$922,Demands_tra!$A468,'Growth rates'!$C$4:$C$922,$AF468))</f>
        <v>0</v>
      </c>
      <c r="AK468" s="6">
        <f ca="1">IF($AF468="",SUMIFS('Growth rates'!H$4:H$922,'Growth rates'!$B$4:$B$922,Demands_tra!$A468,'Growth rates'!$C$4:$C$922,$AE468),SUMIFS('Growth rates'!H$4:H$922,'Growth rates'!$B$4:$B$922,Demands_tra!$A468,'Growth rates'!$C$4:$C$922,$AF468))</f>
        <v>0</v>
      </c>
      <c r="AL468" s="6">
        <f ca="1">IF($AF468="",SUMIFS('Growth rates'!I$4:I$922,'Growth rates'!$B$4:$B$922,Demands_tra!$A468,'Growth rates'!$C$4:$C$922,$AE468),SUMIFS('Growth rates'!I$4:I$922,'Growth rates'!$B$4:$B$922,Demands_tra!$A468,'Growth rates'!$C$4:$C$922,$AF468))</f>
        <v>0</v>
      </c>
      <c r="AM468" s="6">
        <f ca="1">IF($AF468="",SUMIFS('Growth rates'!J$4:J$922,'Growth rates'!$B$4:$B$922,Demands_tra!$A468,'Growth rates'!$C$4:$C$922,$AE468),SUMIFS('Growth rates'!J$4:J$922,'Growth rates'!$B$4:$B$922,Demands_tra!$A468,'Growth rates'!$C$4:$C$922,$AF468))</f>
        <v>0</v>
      </c>
      <c r="AN468" s="6">
        <f ca="1">IF($AF468="",SUMIFS('Growth rates'!K$4:K$922,'Growth rates'!$B$4:$B$922,Demands_tra!$A468,'Growth rates'!$C$4:$C$922,$AE468),SUMIFS('Growth rates'!K$4:K$922,'Growth rates'!$B$4:$B$922,Demands_tra!$A468,'Growth rates'!$C$4:$C$922,$AF468))</f>
        <v>0</v>
      </c>
      <c r="AO468" s="6">
        <f ca="1">IF($AF468="",SUMIFS('Growth rates'!L$4:L$922,'Growth rates'!$B$4:$B$922,Demands_tra!$A468,'Growth rates'!$C$4:$C$922,$AE468),SUMIFS('Growth rates'!L$4:L$922,'Growth rates'!$B$4:$B$922,Demands_tra!$A468,'Growth rates'!$C$4:$C$922,$AF468))</f>
        <v>0</v>
      </c>
      <c r="AP468" s="6">
        <f ca="1">IF($AF468="",SUMIFS('Growth rates'!M$4:M$922,'Growth rates'!$B$4:$B$922,Demands_tra!$A468,'Growth rates'!$C$4:$C$922,$AE468),SUMIFS('Growth rates'!M$4:M$922,'Growth rates'!$B$4:$B$922,Demands_tra!$A468,'Growth rates'!$C$4:$C$922,$AF468))</f>
        <v>0</v>
      </c>
      <c r="AQ468" s="6">
        <f ca="1">IF($AF468="",SUMIFS('Growth rates'!N$4:N$922,'Growth rates'!$B$4:$B$922,Demands_tra!$A468,'Growth rates'!$C$4:$C$922,$AE468),SUMIFS('Growth rates'!N$4:N$922,'Growth rates'!$B$4:$B$922,Demands_tra!$A468,'Growth rates'!$C$4:$C$922,$AF468))</f>
        <v>0</v>
      </c>
      <c r="AR468" s="6">
        <f ca="1">IF($AF468="",SUMIFS('Growth rates'!O$4:O$922,'Growth rates'!$B$4:$B$922,Demands_tra!$A468,'Growth rates'!$C$4:$C$922,$AE468),SUMIFS('Growth rates'!O$4:O$922,'Growth rates'!$B$4:$B$922,Demands_tra!$A468,'Growth rates'!$C$4:$C$922,$AF468))</f>
        <v>0</v>
      </c>
      <c r="AS468" s="6">
        <f ca="1">IF($AF468="",SUMIFS('Growth rates'!P$4:P$922,'Growth rates'!$B$4:$B$922,Demands_tra!$A468,'Growth rates'!$C$4:$C$922,$AE468),SUMIFS('Growth rates'!P$4:P$922,'Growth rates'!$B$4:$B$922,Demands_tra!$A468,'Growth rates'!$C$4:$C$922,$AF468))</f>
        <v>0</v>
      </c>
      <c r="AT468" s="6">
        <f ca="1">IF($AF468="",SUMIFS('Growth rates'!Q$4:Q$922,'Growth rates'!$B$4:$B$922,Demands_tra!$A468,'Growth rates'!$C$4:$C$922,$AE468),SUMIFS('Growth rates'!Q$4:Q$922,'Growth rates'!$B$4:$B$922,Demands_tra!$A468,'Growth rates'!$C$4:$C$922,$AF468))</f>
        <v>0</v>
      </c>
      <c r="AU468" s="6">
        <f ca="1">IF($AF468="",SUMIFS('Growth rates'!R$4:R$922,'Growth rates'!$B$4:$B$922,Demands_tra!$A468,'Growth rates'!$C$4:$C$922,$AE468),SUMIFS('Growth rates'!R$4:R$922,'Growth rates'!$B$4:$B$922,Demands_tra!$A468,'Growth rates'!$C$4:$C$922,$AF468))</f>
        <v>0</v>
      </c>
      <c r="AV468" s="6">
        <f ca="1">IF($AF468="",SUMIFS('Growth rates'!S$4:S$922,'Growth rates'!$B$4:$B$922,Demands_tra!$A468,'Growth rates'!$C$4:$C$922,$AE468),SUMIFS('Growth rates'!S$4:S$922,'Growth rates'!$B$4:$B$922,Demands_tra!$A468,'Growth rates'!$C$4:$C$922,$AF468))</f>
        <v>0</v>
      </c>
      <c r="AW468" s="6">
        <f ca="1">IF($AF468="",SUMIFS('Growth rates'!T$4:T$922,'Growth rates'!$B$4:$B$922,Demands_tra!$A468,'Growth rates'!$C$4:$C$922,$AE468),SUMIFS('Growth rates'!T$4:T$922,'Growth rates'!$B$4:$B$922,Demands_tra!$A468,'Growth rates'!$C$4:$C$922,$AF468))</f>
        <v>0</v>
      </c>
      <c r="AX468" s="6">
        <f ca="1">IF($AF468="",SUMIFS('Growth rates'!U$4:U$922,'Growth rates'!$B$4:$B$922,Demands_tra!$A468,'Growth rates'!$C$4:$C$922,$AE468),SUMIFS('Growth rates'!U$4:U$922,'Growth rates'!$B$4:$B$922,Demands_tra!$A468,'Growth rates'!$C$4:$C$922,$AF468))</f>
        <v>0</v>
      </c>
      <c r="AY468" s="6">
        <f ca="1">IF($AF468="",SUMIFS('Growth rates'!V$4:V$922,'Growth rates'!$B$4:$B$922,Demands_tra!$A468,'Growth rates'!$C$4:$C$922,$AE468),SUMIFS('Growth rates'!V$4:V$922,'Growth rates'!$B$4:$B$922,Demands_tra!$A468,'Growth rates'!$C$4:$C$922,$AF468))</f>
        <v>0</v>
      </c>
      <c r="AZ468" s="6">
        <f ca="1">IF($AF468="",SUMIFS('Growth rates'!W$4:W$922,'Growth rates'!$B$4:$B$922,Demands_tra!$A468,'Growth rates'!$C$4:$C$922,$AE468),SUMIFS('Growth rates'!W$4:W$922,'Growth rates'!$B$4:$B$922,Demands_tra!$A468,'Growth rates'!$C$4:$C$922,$AF468))</f>
        <v>0</v>
      </c>
      <c r="BA468" s="6">
        <f ca="1">IF($AF468="",SUMIFS('Growth rates'!X$4:X$922,'Growth rates'!$B$4:$B$922,Demands_tra!$A468,'Growth rates'!$C$4:$C$922,$AE468),SUMIFS('Growth rates'!X$4:X$922,'Growth rates'!$B$4:$B$922,Demands_tra!$A468,'Growth rates'!$C$4:$C$922,$AF468))</f>
        <v>0</v>
      </c>
      <c r="BB468" s="6">
        <f ca="1">IF($AF468="",SUMIFS('Growth rates'!Y$4:Y$922,'Growth rates'!$B$4:$B$922,Demands_tra!$A468,'Growth rates'!$C$4:$C$922,$AE468),SUMIFS('Growth rates'!Y$4:Y$922,'Growth rates'!$B$4:$B$922,Demands_tra!$A468,'Growth rates'!$C$4:$C$922,$AF468))</f>
        <v>0</v>
      </c>
      <c r="BC468" s="6">
        <f ca="1">IF($AF468="",SUMIFS('Growth rates'!Z$4:Z$922,'Growth rates'!$B$4:$B$922,Demands_tra!$A468,'Growth rates'!$C$4:$C$922,$AE468),SUMIFS('Growth rates'!Z$4:Z$922,'Growth rates'!$B$4:$B$922,Demands_tra!$A468,'Growth rates'!$C$4:$C$922,$AF468))</f>
        <v>0</v>
      </c>
      <c r="BD468" s="6">
        <f ca="1">IF($AF468="",SUMIFS('Growth rates'!AA$4:AA$922,'Growth rates'!$B$4:$B$922,Demands_tra!$A468,'Growth rates'!$C$4:$C$922,$AE468),SUMIFS('Growth rates'!AA$4:AA$922,'Growth rates'!$B$4:$B$922,Demands_tra!$A468,'Growth rates'!$C$4:$C$922,$AF468))</f>
        <v>0</v>
      </c>
      <c r="BE468" s="6">
        <f ca="1">IF($AF468="",SUMIFS('Growth rates'!AB$4:AB$922,'Growth rates'!$B$4:$B$922,Demands_tra!$A468,'Growth rates'!$C$4:$C$922,$AE468),SUMIFS('Growth rates'!AB$4:AB$922,'Growth rates'!$B$4:$B$922,Demands_tra!$A468,'Growth rates'!$C$4:$C$922,$AF468))</f>
        <v>0</v>
      </c>
      <c r="BF468" s="6">
        <f ca="1">IF($AF468="",SUMIFS('Growth rates'!AC$4:AC$922,'Growth rates'!$B$4:$B$922,Demands_tra!$A468,'Growth rates'!$C$4:$C$922,$AE468),SUMIFS('Growth rates'!AC$4:AC$922,'Growth rates'!$B$4:$B$922,Demands_tra!$A468,'Growth rates'!$C$4:$C$922,$AF468))</f>
        <v>0</v>
      </c>
      <c r="BH468" t="e">
        <f ca="1">VLOOKUP($C468,'Default drvr and elast'!$A$4:$F$49,MATCH(VLOOKUP(A468,Classification!$B$4:$D$42,3,FALSE),'Default drvr and elast'!$D$3:$F$3,0)+3,FALSE)</f>
        <v>#N/A</v>
      </c>
      <c r="BJ468" s="6">
        <f ca="1">IF($BI468="",SUMIF(Elasticities!$B$5:$B$52,Demands_tra!$BH468,Elasticities!C$5:C$52),SUMIF(Elasticities!$B$5:$B$52,Demands_tra!$BI468,Elasticities!C$5:C$52))</f>
        <v>0</v>
      </c>
      <c r="BK468" s="6">
        <f ca="1">IF($BI468="",SUMIF(Elasticities!$B$5:$B$52,Demands_tra!$BH468,Elasticities!D$5:D$52),SUMIF(Elasticities!$B$5:$B$52,Demands_tra!$BI468,Elasticities!D$5:D$52))</f>
        <v>0</v>
      </c>
      <c r="BL468" s="6">
        <f ca="1">IF($BI468="",SUMIF(Elasticities!$B$5:$B$52,Demands_tra!$BH468,Elasticities!E$5:E$52),SUMIF(Elasticities!$B$5:$B$52,Demands_tra!$BI468,Elasticities!E$5:E$52))</f>
        <v>0</v>
      </c>
      <c r="BM468" s="6">
        <f ca="1">IF($BI468="",SUMIF(Elasticities!$B$5:$B$52,Demands_tra!$BH468,Elasticities!F$5:F$52),SUMIF(Elasticities!$B$5:$B$52,Demands_tra!$BI468,Elasticities!F$5:F$52))</f>
        <v>0</v>
      </c>
      <c r="BN468" s="6">
        <f ca="1">IF($BI468="",SUMIF(Elasticities!$B$5:$B$52,Demands_tra!$BH468,Elasticities!G$5:G$52),SUMIF(Elasticities!$B$5:$B$52,Demands_tra!$BI468,Elasticities!G$5:G$52))</f>
        <v>0</v>
      </c>
      <c r="BO468" s="6">
        <f ca="1">IF($BI468="",SUMIF(Elasticities!$B$5:$B$52,Demands_tra!$BH468,Elasticities!H$5:H$52),SUMIF(Elasticities!$B$5:$B$52,Demands_tra!$BI468,Elasticities!H$5:H$52))</f>
        <v>0</v>
      </c>
      <c r="BP468" s="6">
        <f ca="1">IF($BI468="",SUMIF(Elasticities!$B$5:$B$52,Demands_tra!$BH468,Elasticities!I$5:I$52),SUMIF(Elasticities!$B$5:$B$52,Demands_tra!$BI468,Elasticities!I$5:I$52))</f>
        <v>0</v>
      </c>
      <c r="BQ468" s="6">
        <f ca="1">IF($BI468="",SUMIF(Elasticities!$B$5:$B$52,Demands_tra!$BH468,Elasticities!J$5:J$52),SUMIF(Elasticities!$B$5:$B$52,Demands_tra!$BI468,Elasticities!J$5:J$52))</f>
        <v>0</v>
      </c>
      <c r="BR468" s="6">
        <f ca="1">IF($BI468="",SUMIF(Elasticities!$B$5:$B$52,Demands_tra!$BH468,Elasticities!K$5:K$52),SUMIF(Elasticities!$B$5:$B$52,Demands_tra!$BI468,Elasticities!K$5:K$52))</f>
        <v>0</v>
      </c>
      <c r="BS468" s="6">
        <f ca="1">IF($BI468="",SUMIF(Elasticities!$B$5:$B$52,Demands_tra!$BH468,Elasticities!L$5:L$52),SUMIF(Elasticities!$B$5:$B$52,Demands_tra!$BI468,Elasticities!L$5:L$52))</f>
        <v>0</v>
      </c>
      <c r="BT468" s="6">
        <f ca="1">IF($BI468="",SUMIF(Elasticities!$B$5:$B$52,Demands_tra!$BH468,Elasticities!M$5:M$52),SUMIF(Elasticities!$B$5:$B$52,Demands_tra!$BI468,Elasticities!M$5:M$52))</f>
        <v>0</v>
      </c>
      <c r="BU468" s="6">
        <f ca="1">IF($BI468="",SUMIF(Elasticities!$B$5:$B$52,Demands_tra!$BH468,Elasticities!N$5:N$52),SUMIF(Elasticities!$B$5:$B$52,Demands_tra!$BI468,Elasticities!N$5:N$52))</f>
        <v>0</v>
      </c>
      <c r="BV468" s="6">
        <f ca="1">IF($BI468="",SUMIF(Elasticities!$B$5:$B$52,Demands_tra!$BH468,Elasticities!O$5:O$52),SUMIF(Elasticities!$B$5:$B$52,Demands_tra!$BI468,Elasticities!O$5:O$52))</f>
        <v>0</v>
      </c>
      <c r="BW468" s="6">
        <f ca="1">IF($BI468="",SUMIF(Elasticities!$B$5:$B$52,Demands_tra!$BH468,Elasticities!P$5:P$52),SUMIF(Elasticities!$B$5:$B$52,Demands_tra!$BI468,Elasticities!P$5:P$52))</f>
        <v>0</v>
      </c>
      <c r="BX468" s="6">
        <f ca="1">IF($BI468="",SUMIF(Elasticities!$B$5:$B$52,Demands_tra!$BH468,Elasticities!Q$5:Q$52),SUMIF(Elasticities!$B$5:$B$52,Demands_tra!$BI468,Elasticities!Q$5:Q$52))</f>
        <v>0</v>
      </c>
      <c r="BY468" s="6">
        <f ca="1">IF($BI468="",SUMIF(Elasticities!$B$5:$B$52,Demands_tra!$BH468,Elasticities!R$5:R$52),SUMIF(Elasticities!$B$5:$B$52,Demands_tra!$BI468,Elasticities!R$5:R$52))</f>
        <v>0</v>
      </c>
      <c r="BZ468" s="6">
        <f ca="1">IF($BI468="",SUMIF(Elasticities!$B$5:$B$52,Demands_tra!$BH468,Elasticities!S$5:S$52),SUMIF(Elasticities!$B$5:$B$52,Demands_tra!$BI468,Elasticities!S$5:S$52))</f>
        <v>0</v>
      </c>
      <c r="CA468" s="6">
        <f ca="1">IF($BI468="",SUMIF(Elasticities!$B$5:$B$52,Demands_tra!$BH468,Elasticities!T$5:T$52),SUMIF(Elasticities!$B$5:$B$52,Demands_tra!$BI468,Elasticities!T$5:T$52))</f>
        <v>0</v>
      </c>
      <c r="CB468" s="6">
        <f ca="1">IF($BI468="",SUMIF(Elasticities!$B$5:$B$52,Demands_tra!$BH468,Elasticities!U$5:U$52),SUMIF(Elasticities!$B$5:$B$52,Demands_tra!$BI468,Elasticities!U$5:U$52))</f>
        <v>0</v>
      </c>
      <c r="CC468" s="6">
        <f ca="1">IF($BI468="",SUMIF(Elasticities!$B$5:$B$52,Demands_tra!$BH468,Elasticities!V$5:V$52),SUMIF(Elasticities!$B$5:$B$52,Demands_tra!$BI468,Elasticities!V$5:V$52))</f>
        <v>0</v>
      </c>
      <c r="CD468" s="6">
        <f ca="1">IF($BI468="",SUMIF(Elasticities!$B$5:$B$52,Demands_tra!$BH468,Elasticities!W$5:W$52),SUMIF(Elasticities!$B$5:$B$52,Demands_tra!$BI468,Elasticities!W$5:W$52))</f>
        <v>0</v>
      </c>
      <c r="CE468" s="6">
        <f ca="1">IF($BI468="",SUMIF(Elasticities!$B$5:$B$52,Demands_tra!$BH468,Elasticities!X$5:X$52),SUMIF(Elasticities!$B$5:$B$52,Demands_tra!$BI468,Elasticities!X$5:X$52))</f>
        <v>0</v>
      </c>
      <c r="CF468" s="6">
        <f ca="1">IF($BI468="",SUMIF(Elasticities!$B$5:$B$52,Demands_tra!$BH468,Elasticities!Y$5:Y$52),SUMIF(Elasticities!$B$5:$B$52,Demands_tra!$BI468,Elasticities!Y$5:Y$52))</f>
        <v>0</v>
      </c>
      <c r="CG468" s="6">
        <f ca="1">IF($BI468="",SUMIF(Elasticities!$B$5:$B$52,Demands_tra!$BH468,Elasticities!Z$5:Z$52),SUMIF(Elasticities!$B$5:$B$52,Demands_tra!$BI468,Elasticities!Z$5:Z$52))</f>
        <v>0</v>
      </c>
      <c r="CH468" s="6">
        <f ca="1">IF($BI468="",SUMIF(Elasticities!$B$5:$B$52,Demands_tra!$BH468,Elasticities!AA$5:AA$52),SUMIF(Elasticities!$B$5:$B$52,Demands_tra!$BI468,Elasticities!AA$5:AA$52))</f>
        <v>0</v>
      </c>
      <c r="CI468" s="6">
        <f ca="1">IF($BI468="",SUMIF(Elasticities!$B$5:$B$52,Demands_tra!$BH468,Elasticities!AB$5:AB$52),SUMIF(Elasticities!$B$5:$B$52,Demands_tra!$BI468,Elasticities!AB$5:AB$52))</f>
        <v>0</v>
      </c>
    </row>
    <row r="469" spans="1:87">
      <c r="A469" t="str">
        <f>IF(BYDem_tra!B468="","\I:",BYDem_tra!B468)</f>
        <v>\I:</v>
      </c>
      <c r="B469">
        <f>BYDem_tra!E468</f>
        <v>0</v>
      </c>
      <c r="C469">
        <f t="shared" si="298"/>
        <v>0</v>
      </c>
      <c r="D469" s="3">
        <f>SUMIFS(BYDem_tra!$M$2:$M$2000,BYDem_tra!$B$2:$B$2000,Demands_tra!$A469,BYDem_tra!$E$2:$E$2000,Demands_tra!$B469)</f>
        <v>0</v>
      </c>
      <c r="E469" s="3" t="e">
        <f ca="1" t="shared" si="299"/>
        <v>#DIV/0!</v>
      </c>
      <c r="F469" s="3" t="e">
        <f ca="1" t="shared" si="300"/>
        <v>#DIV/0!</v>
      </c>
      <c r="G469" s="3" t="e">
        <f ca="1" t="shared" si="301"/>
        <v>#DIV/0!</v>
      </c>
      <c r="H469" s="3" t="e">
        <f ca="1" t="shared" si="302"/>
        <v>#DIV/0!</v>
      </c>
      <c r="I469" s="3" t="e">
        <f ca="1" t="shared" si="303"/>
        <v>#DIV/0!</v>
      </c>
      <c r="J469" s="3" t="e">
        <f ca="1" t="shared" si="304"/>
        <v>#DIV/0!</v>
      </c>
      <c r="K469" s="3" t="e">
        <f ca="1" t="shared" si="305"/>
        <v>#DIV/0!</v>
      </c>
      <c r="L469" s="3" t="e">
        <f ca="1" t="shared" si="306"/>
        <v>#DIV/0!</v>
      </c>
      <c r="M469" s="3" t="e">
        <f ca="1" t="shared" si="307"/>
        <v>#DIV/0!</v>
      </c>
      <c r="N469" s="3" t="e">
        <f ca="1" t="shared" si="308"/>
        <v>#DIV/0!</v>
      </c>
      <c r="O469" s="3" t="e">
        <f ca="1" t="shared" si="309"/>
        <v>#DIV/0!</v>
      </c>
      <c r="P469" s="3" t="e">
        <f ca="1" t="shared" si="310"/>
        <v>#DIV/0!</v>
      </c>
      <c r="Q469" s="3" t="e">
        <f ca="1" t="shared" si="311"/>
        <v>#DIV/0!</v>
      </c>
      <c r="R469" s="3" t="e">
        <f ca="1" t="shared" si="312"/>
        <v>#DIV/0!</v>
      </c>
      <c r="S469" s="3" t="e">
        <f ca="1" t="shared" si="313"/>
        <v>#DIV/0!</v>
      </c>
      <c r="T469" s="3" t="e">
        <f ca="1" t="shared" si="314"/>
        <v>#DIV/0!</v>
      </c>
      <c r="U469" s="3" t="e">
        <f ca="1" t="shared" si="315"/>
        <v>#DIV/0!</v>
      </c>
      <c r="V469" s="3" t="e">
        <f ca="1" t="shared" si="290"/>
        <v>#DIV/0!</v>
      </c>
      <c r="W469" s="3" t="e">
        <f ca="1" t="shared" si="291"/>
        <v>#DIV/0!</v>
      </c>
      <c r="X469" s="3" t="e">
        <f ca="1" t="shared" si="292"/>
        <v>#DIV/0!</v>
      </c>
      <c r="Y469" s="3" t="e">
        <f ca="1" t="shared" si="293"/>
        <v>#DIV/0!</v>
      </c>
      <c r="Z469" s="3" t="e">
        <f ca="1" t="shared" si="294"/>
        <v>#DIV/0!</v>
      </c>
      <c r="AA469" s="3" t="e">
        <f ca="1" t="shared" si="295"/>
        <v>#DIV/0!</v>
      </c>
      <c r="AB469" s="3" t="e">
        <f ca="1" t="shared" si="296"/>
        <v>#DIV/0!</v>
      </c>
      <c r="AC469" s="3" t="e">
        <f ca="1" t="shared" si="297"/>
        <v>#DIV/0!</v>
      </c>
      <c r="AE469" s="4" t="e">
        <f ca="1">VLOOKUP($C469,'Default drvr and elast'!$A$4:$C$49,MATCH(VLOOKUP(A469,Classification!$B$4:$D$99,2,FALSE),'Default drvr and elast'!$A$3:$C$3,0),FALSE)</f>
        <v>#N/A</v>
      </c>
      <c r="AF469" s="4"/>
      <c r="AG469" s="6">
        <f ca="1">IF($AF469="",SUMIFS('Growth rates'!D$4:D$922,'Growth rates'!$B$4:$B$922,Demands_tra!$A469,'Growth rates'!$C$4:$C$922,$AE469),SUMIFS('Growth rates'!D$4:D$922,'Growth rates'!$B$4:$B$922,Demands_tra!$A469,'Growth rates'!$C$4:$C$922,$AF469))</f>
        <v>0</v>
      </c>
      <c r="AH469" s="6">
        <f ca="1">IF($AF469="",SUMIFS('Growth rates'!E$4:E$922,'Growth rates'!$B$4:$B$922,Demands_tra!$A469,'Growth rates'!$C$4:$C$922,$AE469),SUMIFS('Growth rates'!E$4:E$922,'Growth rates'!$B$4:$B$922,Demands_tra!$A469,'Growth rates'!$C$4:$C$922,$AF469))</f>
        <v>0</v>
      </c>
      <c r="AI469" s="6">
        <f ca="1">IF($AF469="",SUMIFS('Growth rates'!F$4:F$922,'Growth rates'!$B$4:$B$922,Demands_tra!$A469,'Growth rates'!$C$4:$C$922,$AE469),SUMIFS('Growth rates'!F$4:F$922,'Growth rates'!$B$4:$B$922,Demands_tra!$A469,'Growth rates'!$C$4:$C$922,$AF469))</f>
        <v>0</v>
      </c>
      <c r="AJ469" s="6">
        <f ca="1">IF($AF469="",SUMIFS('Growth rates'!G$4:G$922,'Growth rates'!$B$4:$B$922,Demands_tra!$A469,'Growth rates'!$C$4:$C$922,$AE469),SUMIFS('Growth rates'!G$4:G$922,'Growth rates'!$B$4:$B$922,Demands_tra!$A469,'Growth rates'!$C$4:$C$922,$AF469))</f>
        <v>0</v>
      </c>
      <c r="AK469" s="6">
        <f ca="1">IF($AF469="",SUMIFS('Growth rates'!H$4:H$922,'Growth rates'!$B$4:$B$922,Demands_tra!$A469,'Growth rates'!$C$4:$C$922,$AE469),SUMIFS('Growth rates'!H$4:H$922,'Growth rates'!$B$4:$B$922,Demands_tra!$A469,'Growth rates'!$C$4:$C$922,$AF469))</f>
        <v>0</v>
      </c>
      <c r="AL469" s="6">
        <f ca="1">IF($AF469="",SUMIFS('Growth rates'!I$4:I$922,'Growth rates'!$B$4:$B$922,Demands_tra!$A469,'Growth rates'!$C$4:$C$922,$AE469),SUMIFS('Growth rates'!I$4:I$922,'Growth rates'!$B$4:$B$922,Demands_tra!$A469,'Growth rates'!$C$4:$C$922,$AF469))</f>
        <v>0</v>
      </c>
      <c r="AM469" s="6">
        <f ca="1">IF($AF469="",SUMIFS('Growth rates'!J$4:J$922,'Growth rates'!$B$4:$B$922,Demands_tra!$A469,'Growth rates'!$C$4:$C$922,$AE469),SUMIFS('Growth rates'!J$4:J$922,'Growth rates'!$B$4:$B$922,Demands_tra!$A469,'Growth rates'!$C$4:$C$922,$AF469))</f>
        <v>0</v>
      </c>
      <c r="AN469" s="6">
        <f ca="1">IF($AF469="",SUMIFS('Growth rates'!K$4:K$922,'Growth rates'!$B$4:$B$922,Demands_tra!$A469,'Growth rates'!$C$4:$C$922,$AE469),SUMIFS('Growth rates'!K$4:K$922,'Growth rates'!$B$4:$B$922,Demands_tra!$A469,'Growth rates'!$C$4:$C$922,$AF469))</f>
        <v>0</v>
      </c>
      <c r="AO469" s="6">
        <f ca="1">IF($AF469="",SUMIFS('Growth rates'!L$4:L$922,'Growth rates'!$B$4:$B$922,Demands_tra!$A469,'Growth rates'!$C$4:$C$922,$AE469),SUMIFS('Growth rates'!L$4:L$922,'Growth rates'!$B$4:$B$922,Demands_tra!$A469,'Growth rates'!$C$4:$C$922,$AF469))</f>
        <v>0</v>
      </c>
      <c r="AP469" s="6">
        <f ca="1">IF($AF469="",SUMIFS('Growth rates'!M$4:M$922,'Growth rates'!$B$4:$B$922,Demands_tra!$A469,'Growth rates'!$C$4:$C$922,$AE469),SUMIFS('Growth rates'!M$4:M$922,'Growth rates'!$B$4:$B$922,Demands_tra!$A469,'Growth rates'!$C$4:$C$922,$AF469))</f>
        <v>0</v>
      </c>
      <c r="AQ469" s="6">
        <f ca="1">IF($AF469="",SUMIFS('Growth rates'!N$4:N$922,'Growth rates'!$B$4:$B$922,Demands_tra!$A469,'Growth rates'!$C$4:$C$922,$AE469),SUMIFS('Growth rates'!N$4:N$922,'Growth rates'!$B$4:$B$922,Demands_tra!$A469,'Growth rates'!$C$4:$C$922,$AF469))</f>
        <v>0</v>
      </c>
      <c r="AR469" s="6">
        <f ca="1">IF($AF469="",SUMIFS('Growth rates'!O$4:O$922,'Growth rates'!$B$4:$B$922,Demands_tra!$A469,'Growth rates'!$C$4:$C$922,$AE469),SUMIFS('Growth rates'!O$4:O$922,'Growth rates'!$B$4:$B$922,Demands_tra!$A469,'Growth rates'!$C$4:$C$922,$AF469))</f>
        <v>0</v>
      </c>
      <c r="AS469" s="6">
        <f ca="1">IF($AF469="",SUMIFS('Growth rates'!P$4:P$922,'Growth rates'!$B$4:$B$922,Demands_tra!$A469,'Growth rates'!$C$4:$C$922,$AE469),SUMIFS('Growth rates'!P$4:P$922,'Growth rates'!$B$4:$B$922,Demands_tra!$A469,'Growth rates'!$C$4:$C$922,$AF469))</f>
        <v>0</v>
      </c>
      <c r="AT469" s="6">
        <f ca="1">IF($AF469="",SUMIFS('Growth rates'!Q$4:Q$922,'Growth rates'!$B$4:$B$922,Demands_tra!$A469,'Growth rates'!$C$4:$C$922,$AE469),SUMIFS('Growth rates'!Q$4:Q$922,'Growth rates'!$B$4:$B$922,Demands_tra!$A469,'Growth rates'!$C$4:$C$922,$AF469))</f>
        <v>0</v>
      </c>
      <c r="AU469" s="6">
        <f ca="1">IF($AF469="",SUMIFS('Growth rates'!R$4:R$922,'Growth rates'!$B$4:$B$922,Demands_tra!$A469,'Growth rates'!$C$4:$C$922,$AE469),SUMIFS('Growth rates'!R$4:R$922,'Growth rates'!$B$4:$B$922,Demands_tra!$A469,'Growth rates'!$C$4:$C$922,$AF469))</f>
        <v>0</v>
      </c>
      <c r="AV469" s="6">
        <f ca="1">IF($AF469="",SUMIFS('Growth rates'!S$4:S$922,'Growth rates'!$B$4:$B$922,Demands_tra!$A469,'Growth rates'!$C$4:$C$922,$AE469),SUMIFS('Growth rates'!S$4:S$922,'Growth rates'!$B$4:$B$922,Demands_tra!$A469,'Growth rates'!$C$4:$C$922,$AF469))</f>
        <v>0</v>
      </c>
      <c r="AW469" s="6">
        <f ca="1">IF($AF469="",SUMIFS('Growth rates'!T$4:T$922,'Growth rates'!$B$4:$B$922,Demands_tra!$A469,'Growth rates'!$C$4:$C$922,$AE469),SUMIFS('Growth rates'!T$4:T$922,'Growth rates'!$B$4:$B$922,Demands_tra!$A469,'Growth rates'!$C$4:$C$922,$AF469))</f>
        <v>0</v>
      </c>
      <c r="AX469" s="6">
        <f ca="1">IF($AF469="",SUMIFS('Growth rates'!U$4:U$922,'Growth rates'!$B$4:$B$922,Demands_tra!$A469,'Growth rates'!$C$4:$C$922,$AE469),SUMIFS('Growth rates'!U$4:U$922,'Growth rates'!$B$4:$B$922,Demands_tra!$A469,'Growth rates'!$C$4:$C$922,$AF469))</f>
        <v>0</v>
      </c>
      <c r="AY469" s="6">
        <f ca="1">IF($AF469="",SUMIFS('Growth rates'!V$4:V$922,'Growth rates'!$B$4:$B$922,Demands_tra!$A469,'Growth rates'!$C$4:$C$922,$AE469),SUMIFS('Growth rates'!V$4:V$922,'Growth rates'!$B$4:$B$922,Demands_tra!$A469,'Growth rates'!$C$4:$C$922,$AF469))</f>
        <v>0</v>
      </c>
      <c r="AZ469" s="6">
        <f ca="1">IF($AF469="",SUMIFS('Growth rates'!W$4:W$922,'Growth rates'!$B$4:$B$922,Demands_tra!$A469,'Growth rates'!$C$4:$C$922,$AE469),SUMIFS('Growth rates'!W$4:W$922,'Growth rates'!$B$4:$B$922,Demands_tra!$A469,'Growth rates'!$C$4:$C$922,$AF469))</f>
        <v>0</v>
      </c>
      <c r="BA469" s="6">
        <f ca="1">IF($AF469="",SUMIFS('Growth rates'!X$4:X$922,'Growth rates'!$B$4:$B$922,Demands_tra!$A469,'Growth rates'!$C$4:$C$922,$AE469),SUMIFS('Growth rates'!X$4:X$922,'Growth rates'!$B$4:$B$922,Demands_tra!$A469,'Growth rates'!$C$4:$C$922,$AF469))</f>
        <v>0</v>
      </c>
      <c r="BB469" s="6">
        <f ca="1">IF($AF469="",SUMIFS('Growth rates'!Y$4:Y$922,'Growth rates'!$B$4:$B$922,Demands_tra!$A469,'Growth rates'!$C$4:$C$922,$AE469),SUMIFS('Growth rates'!Y$4:Y$922,'Growth rates'!$B$4:$B$922,Demands_tra!$A469,'Growth rates'!$C$4:$C$922,$AF469))</f>
        <v>0</v>
      </c>
      <c r="BC469" s="6">
        <f ca="1">IF($AF469="",SUMIFS('Growth rates'!Z$4:Z$922,'Growth rates'!$B$4:$B$922,Demands_tra!$A469,'Growth rates'!$C$4:$C$922,$AE469),SUMIFS('Growth rates'!Z$4:Z$922,'Growth rates'!$B$4:$B$922,Demands_tra!$A469,'Growth rates'!$C$4:$C$922,$AF469))</f>
        <v>0</v>
      </c>
      <c r="BD469" s="6">
        <f ca="1">IF($AF469="",SUMIFS('Growth rates'!AA$4:AA$922,'Growth rates'!$B$4:$B$922,Demands_tra!$A469,'Growth rates'!$C$4:$C$922,$AE469),SUMIFS('Growth rates'!AA$4:AA$922,'Growth rates'!$B$4:$B$922,Demands_tra!$A469,'Growth rates'!$C$4:$C$922,$AF469))</f>
        <v>0</v>
      </c>
      <c r="BE469" s="6">
        <f ca="1">IF($AF469="",SUMIFS('Growth rates'!AB$4:AB$922,'Growth rates'!$B$4:$B$922,Demands_tra!$A469,'Growth rates'!$C$4:$C$922,$AE469),SUMIFS('Growth rates'!AB$4:AB$922,'Growth rates'!$B$4:$B$922,Demands_tra!$A469,'Growth rates'!$C$4:$C$922,$AF469))</f>
        <v>0</v>
      </c>
      <c r="BF469" s="6">
        <f ca="1">IF($AF469="",SUMIFS('Growth rates'!AC$4:AC$922,'Growth rates'!$B$4:$B$922,Demands_tra!$A469,'Growth rates'!$C$4:$C$922,$AE469),SUMIFS('Growth rates'!AC$4:AC$922,'Growth rates'!$B$4:$B$922,Demands_tra!$A469,'Growth rates'!$C$4:$C$922,$AF469))</f>
        <v>0</v>
      </c>
      <c r="BH469" t="e">
        <f ca="1">VLOOKUP($C469,'Default drvr and elast'!$A$4:$F$49,MATCH(VLOOKUP(A469,Classification!$B$4:$D$42,3,FALSE),'Default drvr and elast'!$D$3:$F$3,0)+3,FALSE)</f>
        <v>#N/A</v>
      </c>
      <c r="BJ469" s="6">
        <f ca="1">IF($BI469="",SUMIF(Elasticities!$B$5:$B$52,Demands_tra!$BH469,Elasticities!C$5:C$52),SUMIF(Elasticities!$B$5:$B$52,Demands_tra!$BI469,Elasticities!C$5:C$52))</f>
        <v>0</v>
      </c>
      <c r="BK469" s="6">
        <f ca="1">IF($BI469="",SUMIF(Elasticities!$B$5:$B$52,Demands_tra!$BH469,Elasticities!D$5:D$52),SUMIF(Elasticities!$B$5:$B$52,Demands_tra!$BI469,Elasticities!D$5:D$52))</f>
        <v>0</v>
      </c>
      <c r="BL469" s="6">
        <f ca="1">IF($BI469="",SUMIF(Elasticities!$B$5:$B$52,Demands_tra!$BH469,Elasticities!E$5:E$52),SUMIF(Elasticities!$B$5:$B$52,Demands_tra!$BI469,Elasticities!E$5:E$52))</f>
        <v>0</v>
      </c>
      <c r="BM469" s="6">
        <f ca="1">IF($BI469="",SUMIF(Elasticities!$B$5:$B$52,Demands_tra!$BH469,Elasticities!F$5:F$52),SUMIF(Elasticities!$B$5:$B$52,Demands_tra!$BI469,Elasticities!F$5:F$52))</f>
        <v>0</v>
      </c>
      <c r="BN469" s="6">
        <f ca="1">IF($BI469="",SUMIF(Elasticities!$B$5:$B$52,Demands_tra!$BH469,Elasticities!G$5:G$52),SUMIF(Elasticities!$B$5:$B$52,Demands_tra!$BI469,Elasticities!G$5:G$52))</f>
        <v>0</v>
      </c>
      <c r="BO469" s="6">
        <f ca="1">IF($BI469="",SUMIF(Elasticities!$B$5:$B$52,Demands_tra!$BH469,Elasticities!H$5:H$52),SUMIF(Elasticities!$B$5:$B$52,Demands_tra!$BI469,Elasticities!H$5:H$52))</f>
        <v>0</v>
      </c>
      <c r="BP469" s="6">
        <f ca="1">IF($BI469="",SUMIF(Elasticities!$B$5:$B$52,Demands_tra!$BH469,Elasticities!I$5:I$52),SUMIF(Elasticities!$B$5:$B$52,Demands_tra!$BI469,Elasticities!I$5:I$52))</f>
        <v>0</v>
      </c>
      <c r="BQ469" s="6">
        <f ca="1">IF($BI469="",SUMIF(Elasticities!$B$5:$B$52,Demands_tra!$BH469,Elasticities!J$5:J$52),SUMIF(Elasticities!$B$5:$B$52,Demands_tra!$BI469,Elasticities!J$5:J$52))</f>
        <v>0</v>
      </c>
      <c r="BR469" s="6">
        <f ca="1">IF($BI469="",SUMIF(Elasticities!$B$5:$B$52,Demands_tra!$BH469,Elasticities!K$5:K$52),SUMIF(Elasticities!$B$5:$B$52,Demands_tra!$BI469,Elasticities!K$5:K$52))</f>
        <v>0</v>
      </c>
      <c r="BS469" s="6">
        <f ca="1">IF($BI469="",SUMIF(Elasticities!$B$5:$B$52,Demands_tra!$BH469,Elasticities!L$5:L$52),SUMIF(Elasticities!$B$5:$B$52,Demands_tra!$BI469,Elasticities!L$5:L$52))</f>
        <v>0</v>
      </c>
      <c r="BT469" s="6">
        <f ca="1">IF($BI469="",SUMIF(Elasticities!$B$5:$B$52,Demands_tra!$BH469,Elasticities!M$5:M$52),SUMIF(Elasticities!$B$5:$B$52,Demands_tra!$BI469,Elasticities!M$5:M$52))</f>
        <v>0</v>
      </c>
      <c r="BU469" s="6">
        <f ca="1">IF($BI469="",SUMIF(Elasticities!$B$5:$B$52,Demands_tra!$BH469,Elasticities!N$5:N$52),SUMIF(Elasticities!$B$5:$B$52,Demands_tra!$BI469,Elasticities!N$5:N$52))</f>
        <v>0</v>
      </c>
      <c r="BV469" s="6">
        <f ca="1">IF($BI469="",SUMIF(Elasticities!$B$5:$B$52,Demands_tra!$BH469,Elasticities!O$5:O$52),SUMIF(Elasticities!$B$5:$B$52,Demands_tra!$BI469,Elasticities!O$5:O$52))</f>
        <v>0</v>
      </c>
      <c r="BW469" s="6">
        <f ca="1">IF($BI469="",SUMIF(Elasticities!$B$5:$B$52,Demands_tra!$BH469,Elasticities!P$5:P$52),SUMIF(Elasticities!$B$5:$B$52,Demands_tra!$BI469,Elasticities!P$5:P$52))</f>
        <v>0</v>
      </c>
      <c r="BX469" s="6">
        <f ca="1">IF($BI469="",SUMIF(Elasticities!$B$5:$B$52,Demands_tra!$BH469,Elasticities!Q$5:Q$52),SUMIF(Elasticities!$B$5:$B$52,Demands_tra!$BI469,Elasticities!Q$5:Q$52))</f>
        <v>0</v>
      </c>
      <c r="BY469" s="6">
        <f ca="1">IF($BI469="",SUMIF(Elasticities!$B$5:$B$52,Demands_tra!$BH469,Elasticities!R$5:R$52),SUMIF(Elasticities!$B$5:$B$52,Demands_tra!$BI469,Elasticities!R$5:R$52))</f>
        <v>0</v>
      </c>
      <c r="BZ469" s="6">
        <f ca="1">IF($BI469="",SUMIF(Elasticities!$B$5:$B$52,Demands_tra!$BH469,Elasticities!S$5:S$52),SUMIF(Elasticities!$B$5:$B$52,Demands_tra!$BI469,Elasticities!S$5:S$52))</f>
        <v>0</v>
      </c>
      <c r="CA469" s="6">
        <f ca="1">IF($BI469="",SUMIF(Elasticities!$B$5:$B$52,Demands_tra!$BH469,Elasticities!T$5:T$52),SUMIF(Elasticities!$B$5:$B$52,Demands_tra!$BI469,Elasticities!T$5:T$52))</f>
        <v>0</v>
      </c>
      <c r="CB469" s="6">
        <f ca="1">IF($BI469="",SUMIF(Elasticities!$B$5:$B$52,Demands_tra!$BH469,Elasticities!U$5:U$52),SUMIF(Elasticities!$B$5:$B$52,Demands_tra!$BI469,Elasticities!U$5:U$52))</f>
        <v>0</v>
      </c>
      <c r="CC469" s="6">
        <f ca="1">IF($BI469="",SUMIF(Elasticities!$B$5:$B$52,Demands_tra!$BH469,Elasticities!V$5:V$52),SUMIF(Elasticities!$B$5:$B$52,Demands_tra!$BI469,Elasticities!V$5:V$52))</f>
        <v>0</v>
      </c>
      <c r="CD469" s="6">
        <f ca="1">IF($BI469="",SUMIF(Elasticities!$B$5:$B$52,Demands_tra!$BH469,Elasticities!W$5:W$52),SUMIF(Elasticities!$B$5:$B$52,Demands_tra!$BI469,Elasticities!W$5:W$52))</f>
        <v>0</v>
      </c>
      <c r="CE469" s="6">
        <f ca="1">IF($BI469="",SUMIF(Elasticities!$B$5:$B$52,Demands_tra!$BH469,Elasticities!X$5:X$52),SUMIF(Elasticities!$B$5:$B$52,Demands_tra!$BI469,Elasticities!X$5:X$52))</f>
        <v>0</v>
      </c>
      <c r="CF469" s="6">
        <f ca="1">IF($BI469="",SUMIF(Elasticities!$B$5:$B$52,Demands_tra!$BH469,Elasticities!Y$5:Y$52),SUMIF(Elasticities!$B$5:$B$52,Demands_tra!$BI469,Elasticities!Y$5:Y$52))</f>
        <v>0</v>
      </c>
      <c r="CG469" s="6">
        <f ca="1">IF($BI469="",SUMIF(Elasticities!$B$5:$B$52,Demands_tra!$BH469,Elasticities!Z$5:Z$52),SUMIF(Elasticities!$B$5:$B$52,Demands_tra!$BI469,Elasticities!Z$5:Z$52))</f>
        <v>0</v>
      </c>
      <c r="CH469" s="6">
        <f ca="1">IF($BI469="",SUMIF(Elasticities!$B$5:$B$52,Demands_tra!$BH469,Elasticities!AA$5:AA$52),SUMIF(Elasticities!$B$5:$B$52,Demands_tra!$BI469,Elasticities!AA$5:AA$52))</f>
        <v>0</v>
      </c>
      <c r="CI469" s="6">
        <f ca="1">IF($BI469="",SUMIF(Elasticities!$B$5:$B$52,Demands_tra!$BH469,Elasticities!AB$5:AB$52),SUMIF(Elasticities!$B$5:$B$52,Demands_tra!$BI469,Elasticities!AB$5:AB$52))</f>
        <v>0</v>
      </c>
    </row>
    <row r="470" spans="1:87">
      <c r="A470" t="str">
        <f>IF(BYDem_tra!B469="","\I:",BYDem_tra!B469)</f>
        <v>\I:</v>
      </c>
      <c r="B470">
        <f>BYDem_tra!E469</f>
        <v>0</v>
      </c>
      <c r="C470">
        <f t="shared" si="298"/>
        <v>0</v>
      </c>
      <c r="D470" s="3">
        <f>SUMIFS(BYDem_tra!$M$2:$M$2000,BYDem_tra!$B$2:$B$2000,Demands_tra!$A470,BYDem_tra!$E$2:$E$2000,Demands_tra!$B470)</f>
        <v>0</v>
      </c>
      <c r="E470" s="3" t="e">
        <f ca="1" t="shared" si="299"/>
        <v>#DIV/0!</v>
      </c>
      <c r="F470" s="3" t="e">
        <f ca="1" t="shared" si="300"/>
        <v>#DIV/0!</v>
      </c>
      <c r="G470" s="3" t="e">
        <f ca="1" t="shared" si="301"/>
        <v>#DIV/0!</v>
      </c>
      <c r="H470" s="3" t="e">
        <f ca="1" t="shared" si="302"/>
        <v>#DIV/0!</v>
      </c>
      <c r="I470" s="3" t="e">
        <f ca="1" t="shared" si="303"/>
        <v>#DIV/0!</v>
      </c>
      <c r="J470" s="3" t="e">
        <f ca="1" t="shared" si="304"/>
        <v>#DIV/0!</v>
      </c>
      <c r="K470" s="3" t="e">
        <f ca="1" t="shared" si="305"/>
        <v>#DIV/0!</v>
      </c>
      <c r="L470" s="3" t="e">
        <f ca="1" t="shared" si="306"/>
        <v>#DIV/0!</v>
      </c>
      <c r="M470" s="3" t="e">
        <f ca="1" t="shared" si="307"/>
        <v>#DIV/0!</v>
      </c>
      <c r="N470" s="3" t="e">
        <f ca="1" t="shared" si="308"/>
        <v>#DIV/0!</v>
      </c>
      <c r="O470" s="3" t="e">
        <f ca="1" t="shared" si="309"/>
        <v>#DIV/0!</v>
      </c>
      <c r="P470" s="3" t="e">
        <f ca="1" t="shared" si="310"/>
        <v>#DIV/0!</v>
      </c>
      <c r="Q470" s="3" t="e">
        <f ca="1" t="shared" si="311"/>
        <v>#DIV/0!</v>
      </c>
      <c r="R470" s="3" t="e">
        <f ca="1" t="shared" si="312"/>
        <v>#DIV/0!</v>
      </c>
      <c r="S470" s="3" t="e">
        <f ca="1" t="shared" si="313"/>
        <v>#DIV/0!</v>
      </c>
      <c r="T470" s="3" t="e">
        <f ca="1" t="shared" si="314"/>
        <v>#DIV/0!</v>
      </c>
      <c r="U470" s="3" t="e">
        <f ca="1" t="shared" si="315"/>
        <v>#DIV/0!</v>
      </c>
      <c r="V470" s="3" t="e">
        <f ca="1" t="shared" si="290"/>
        <v>#DIV/0!</v>
      </c>
      <c r="W470" s="3" t="e">
        <f ca="1" t="shared" si="291"/>
        <v>#DIV/0!</v>
      </c>
      <c r="X470" s="3" t="e">
        <f ca="1" t="shared" si="292"/>
        <v>#DIV/0!</v>
      </c>
      <c r="Y470" s="3" t="e">
        <f ca="1" t="shared" si="293"/>
        <v>#DIV/0!</v>
      </c>
      <c r="Z470" s="3" t="e">
        <f ca="1" t="shared" si="294"/>
        <v>#DIV/0!</v>
      </c>
      <c r="AA470" s="3" t="e">
        <f ca="1" t="shared" si="295"/>
        <v>#DIV/0!</v>
      </c>
      <c r="AB470" s="3" t="e">
        <f ca="1" t="shared" si="296"/>
        <v>#DIV/0!</v>
      </c>
      <c r="AC470" s="3" t="e">
        <f ca="1" t="shared" si="297"/>
        <v>#DIV/0!</v>
      </c>
      <c r="AE470" s="4" t="e">
        <f ca="1">VLOOKUP($C470,'Default drvr and elast'!$A$4:$C$49,MATCH(VLOOKUP(A470,Classification!$B$4:$D$99,2,FALSE),'Default drvr and elast'!$A$3:$C$3,0),FALSE)</f>
        <v>#N/A</v>
      </c>
      <c r="AF470" s="4"/>
      <c r="AG470" s="6">
        <f ca="1">IF($AF470="",SUMIFS('Growth rates'!D$4:D$922,'Growth rates'!$B$4:$B$922,Demands_tra!$A470,'Growth rates'!$C$4:$C$922,$AE470),SUMIFS('Growth rates'!D$4:D$922,'Growth rates'!$B$4:$B$922,Demands_tra!$A470,'Growth rates'!$C$4:$C$922,$AF470))</f>
        <v>0</v>
      </c>
      <c r="AH470" s="6">
        <f ca="1">IF($AF470="",SUMIFS('Growth rates'!E$4:E$922,'Growth rates'!$B$4:$B$922,Demands_tra!$A470,'Growth rates'!$C$4:$C$922,$AE470),SUMIFS('Growth rates'!E$4:E$922,'Growth rates'!$B$4:$B$922,Demands_tra!$A470,'Growth rates'!$C$4:$C$922,$AF470))</f>
        <v>0</v>
      </c>
      <c r="AI470" s="6">
        <f ca="1">IF($AF470="",SUMIFS('Growth rates'!F$4:F$922,'Growth rates'!$B$4:$B$922,Demands_tra!$A470,'Growth rates'!$C$4:$C$922,$AE470),SUMIFS('Growth rates'!F$4:F$922,'Growth rates'!$B$4:$B$922,Demands_tra!$A470,'Growth rates'!$C$4:$C$922,$AF470))</f>
        <v>0</v>
      </c>
      <c r="AJ470" s="6">
        <f ca="1">IF($AF470="",SUMIFS('Growth rates'!G$4:G$922,'Growth rates'!$B$4:$B$922,Demands_tra!$A470,'Growth rates'!$C$4:$C$922,$AE470),SUMIFS('Growth rates'!G$4:G$922,'Growth rates'!$B$4:$B$922,Demands_tra!$A470,'Growth rates'!$C$4:$C$922,$AF470))</f>
        <v>0</v>
      </c>
      <c r="AK470" s="6">
        <f ca="1">IF($AF470="",SUMIFS('Growth rates'!H$4:H$922,'Growth rates'!$B$4:$B$922,Demands_tra!$A470,'Growth rates'!$C$4:$C$922,$AE470),SUMIFS('Growth rates'!H$4:H$922,'Growth rates'!$B$4:$B$922,Demands_tra!$A470,'Growth rates'!$C$4:$C$922,$AF470))</f>
        <v>0</v>
      </c>
      <c r="AL470" s="6">
        <f ca="1">IF($AF470="",SUMIFS('Growth rates'!I$4:I$922,'Growth rates'!$B$4:$B$922,Demands_tra!$A470,'Growth rates'!$C$4:$C$922,$AE470),SUMIFS('Growth rates'!I$4:I$922,'Growth rates'!$B$4:$B$922,Demands_tra!$A470,'Growth rates'!$C$4:$C$922,$AF470))</f>
        <v>0</v>
      </c>
      <c r="AM470" s="6">
        <f ca="1">IF($AF470="",SUMIFS('Growth rates'!J$4:J$922,'Growth rates'!$B$4:$B$922,Demands_tra!$A470,'Growth rates'!$C$4:$C$922,$AE470),SUMIFS('Growth rates'!J$4:J$922,'Growth rates'!$B$4:$B$922,Demands_tra!$A470,'Growth rates'!$C$4:$C$922,$AF470))</f>
        <v>0</v>
      </c>
      <c r="AN470" s="6">
        <f ca="1">IF($AF470="",SUMIFS('Growth rates'!K$4:K$922,'Growth rates'!$B$4:$B$922,Demands_tra!$A470,'Growth rates'!$C$4:$C$922,$AE470),SUMIFS('Growth rates'!K$4:K$922,'Growth rates'!$B$4:$B$922,Demands_tra!$A470,'Growth rates'!$C$4:$C$922,$AF470))</f>
        <v>0</v>
      </c>
      <c r="AO470" s="6">
        <f ca="1">IF($AF470="",SUMIFS('Growth rates'!L$4:L$922,'Growth rates'!$B$4:$B$922,Demands_tra!$A470,'Growth rates'!$C$4:$C$922,$AE470),SUMIFS('Growth rates'!L$4:L$922,'Growth rates'!$B$4:$B$922,Demands_tra!$A470,'Growth rates'!$C$4:$C$922,$AF470))</f>
        <v>0</v>
      </c>
      <c r="AP470" s="6">
        <f ca="1">IF($AF470="",SUMIFS('Growth rates'!M$4:M$922,'Growth rates'!$B$4:$B$922,Demands_tra!$A470,'Growth rates'!$C$4:$C$922,$AE470),SUMIFS('Growth rates'!M$4:M$922,'Growth rates'!$B$4:$B$922,Demands_tra!$A470,'Growth rates'!$C$4:$C$922,$AF470))</f>
        <v>0</v>
      </c>
      <c r="AQ470" s="6">
        <f ca="1">IF($AF470="",SUMIFS('Growth rates'!N$4:N$922,'Growth rates'!$B$4:$B$922,Demands_tra!$A470,'Growth rates'!$C$4:$C$922,$AE470),SUMIFS('Growth rates'!N$4:N$922,'Growth rates'!$B$4:$B$922,Demands_tra!$A470,'Growth rates'!$C$4:$C$922,$AF470))</f>
        <v>0</v>
      </c>
      <c r="AR470" s="6">
        <f ca="1">IF($AF470="",SUMIFS('Growth rates'!O$4:O$922,'Growth rates'!$B$4:$B$922,Demands_tra!$A470,'Growth rates'!$C$4:$C$922,$AE470),SUMIFS('Growth rates'!O$4:O$922,'Growth rates'!$B$4:$B$922,Demands_tra!$A470,'Growth rates'!$C$4:$C$922,$AF470))</f>
        <v>0</v>
      </c>
      <c r="AS470" s="6">
        <f ca="1">IF($AF470="",SUMIFS('Growth rates'!P$4:P$922,'Growth rates'!$B$4:$B$922,Demands_tra!$A470,'Growth rates'!$C$4:$C$922,$AE470),SUMIFS('Growth rates'!P$4:P$922,'Growth rates'!$B$4:$B$922,Demands_tra!$A470,'Growth rates'!$C$4:$C$922,$AF470))</f>
        <v>0</v>
      </c>
      <c r="AT470" s="6">
        <f ca="1">IF($AF470="",SUMIFS('Growth rates'!Q$4:Q$922,'Growth rates'!$B$4:$B$922,Demands_tra!$A470,'Growth rates'!$C$4:$C$922,$AE470),SUMIFS('Growth rates'!Q$4:Q$922,'Growth rates'!$B$4:$B$922,Demands_tra!$A470,'Growth rates'!$C$4:$C$922,$AF470))</f>
        <v>0</v>
      </c>
      <c r="AU470" s="6">
        <f ca="1">IF($AF470="",SUMIFS('Growth rates'!R$4:R$922,'Growth rates'!$B$4:$B$922,Demands_tra!$A470,'Growth rates'!$C$4:$C$922,$AE470),SUMIFS('Growth rates'!R$4:R$922,'Growth rates'!$B$4:$B$922,Demands_tra!$A470,'Growth rates'!$C$4:$C$922,$AF470))</f>
        <v>0</v>
      </c>
      <c r="AV470" s="6">
        <f ca="1">IF($AF470="",SUMIFS('Growth rates'!S$4:S$922,'Growth rates'!$B$4:$B$922,Demands_tra!$A470,'Growth rates'!$C$4:$C$922,$AE470),SUMIFS('Growth rates'!S$4:S$922,'Growth rates'!$B$4:$B$922,Demands_tra!$A470,'Growth rates'!$C$4:$C$922,$AF470))</f>
        <v>0</v>
      </c>
      <c r="AW470" s="6">
        <f ca="1">IF($AF470="",SUMIFS('Growth rates'!T$4:T$922,'Growth rates'!$B$4:$B$922,Demands_tra!$A470,'Growth rates'!$C$4:$C$922,$AE470),SUMIFS('Growth rates'!T$4:T$922,'Growth rates'!$B$4:$B$922,Demands_tra!$A470,'Growth rates'!$C$4:$C$922,$AF470))</f>
        <v>0</v>
      </c>
      <c r="AX470" s="6">
        <f ca="1">IF($AF470="",SUMIFS('Growth rates'!U$4:U$922,'Growth rates'!$B$4:$B$922,Demands_tra!$A470,'Growth rates'!$C$4:$C$922,$AE470),SUMIFS('Growth rates'!U$4:U$922,'Growth rates'!$B$4:$B$922,Demands_tra!$A470,'Growth rates'!$C$4:$C$922,$AF470))</f>
        <v>0</v>
      </c>
      <c r="AY470" s="6">
        <f ca="1">IF($AF470="",SUMIFS('Growth rates'!V$4:V$922,'Growth rates'!$B$4:$B$922,Demands_tra!$A470,'Growth rates'!$C$4:$C$922,$AE470),SUMIFS('Growth rates'!V$4:V$922,'Growth rates'!$B$4:$B$922,Demands_tra!$A470,'Growth rates'!$C$4:$C$922,$AF470))</f>
        <v>0</v>
      </c>
      <c r="AZ470" s="6">
        <f ca="1">IF($AF470="",SUMIFS('Growth rates'!W$4:W$922,'Growth rates'!$B$4:$B$922,Demands_tra!$A470,'Growth rates'!$C$4:$C$922,$AE470),SUMIFS('Growth rates'!W$4:W$922,'Growth rates'!$B$4:$B$922,Demands_tra!$A470,'Growth rates'!$C$4:$C$922,$AF470))</f>
        <v>0</v>
      </c>
      <c r="BA470" s="6">
        <f ca="1">IF($AF470="",SUMIFS('Growth rates'!X$4:X$922,'Growth rates'!$B$4:$B$922,Demands_tra!$A470,'Growth rates'!$C$4:$C$922,$AE470),SUMIFS('Growth rates'!X$4:X$922,'Growth rates'!$B$4:$B$922,Demands_tra!$A470,'Growth rates'!$C$4:$C$922,$AF470))</f>
        <v>0</v>
      </c>
      <c r="BB470" s="6">
        <f ca="1">IF($AF470="",SUMIFS('Growth rates'!Y$4:Y$922,'Growth rates'!$B$4:$B$922,Demands_tra!$A470,'Growth rates'!$C$4:$C$922,$AE470),SUMIFS('Growth rates'!Y$4:Y$922,'Growth rates'!$B$4:$B$922,Demands_tra!$A470,'Growth rates'!$C$4:$C$922,$AF470))</f>
        <v>0</v>
      </c>
      <c r="BC470" s="6">
        <f ca="1">IF($AF470="",SUMIFS('Growth rates'!Z$4:Z$922,'Growth rates'!$B$4:$B$922,Demands_tra!$A470,'Growth rates'!$C$4:$C$922,$AE470),SUMIFS('Growth rates'!Z$4:Z$922,'Growth rates'!$B$4:$B$922,Demands_tra!$A470,'Growth rates'!$C$4:$C$922,$AF470))</f>
        <v>0</v>
      </c>
      <c r="BD470" s="6">
        <f ca="1">IF($AF470="",SUMIFS('Growth rates'!AA$4:AA$922,'Growth rates'!$B$4:$B$922,Demands_tra!$A470,'Growth rates'!$C$4:$C$922,$AE470),SUMIFS('Growth rates'!AA$4:AA$922,'Growth rates'!$B$4:$B$922,Demands_tra!$A470,'Growth rates'!$C$4:$C$922,$AF470))</f>
        <v>0</v>
      </c>
      <c r="BE470" s="6">
        <f ca="1">IF($AF470="",SUMIFS('Growth rates'!AB$4:AB$922,'Growth rates'!$B$4:$B$922,Demands_tra!$A470,'Growth rates'!$C$4:$C$922,$AE470),SUMIFS('Growth rates'!AB$4:AB$922,'Growth rates'!$B$4:$B$922,Demands_tra!$A470,'Growth rates'!$C$4:$C$922,$AF470))</f>
        <v>0</v>
      </c>
      <c r="BF470" s="6">
        <f ca="1">IF($AF470="",SUMIFS('Growth rates'!AC$4:AC$922,'Growth rates'!$B$4:$B$922,Demands_tra!$A470,'Growth rates'!$C$4:$C$922,$AE470),SUMIFS('Growth rates'!AC$4:AC$922,'Growth rates'!$B$4:$B$922,Demands_tra!$A470,'Growth rates'!$C$4:$C$922,$AF470))</f>
        <v>0</v>
      </c>
      <c r="BH470" t="e">
        <f ca="1">VLOOKUP($C470,'Default drvr and elast'!$A$4:$F$49,MATCH(VLOOKUP(A470,Classification!$B$4:$D$42,3,FALSE),'Default drvr and elast'!$D$3:$F$3,0)+3,FALSE)</f>
        <v>#N/A</v>
      </c>
      <c r="BJ470" s="6">
        <f ca="1">IF($BI470="",SUMIF(Elasticities!$B$5:$B$52,Demands_tra!$BH470,Elasticities!C$5:C$52),SUMIF(Elasticities!$B$5:$B$52,Demands_tra!$BI470,Elasticities!C$5:C$52))</f>
        <v>0</v>
      </c>
      <c r="BK470" s="6">
        <f ca="1">IF($BI470="",SUMIF(Elasticities!$B$5:$B$52,Demands_tra!$BH470,Elasticities!D$5:D$52),SUMIF(Elasticities!$B$5:$B$52,Demands_tra!$BI470,Elasticities!D$5:D$52))</f>
        <v>0</v>
      </c>
      <c r="BL470" s="6">
        <f ca="1">IF($BI470="",SUMIF(Elasticities!$B$5:$B$52,Demands_tra!$BH470,Elasticities!E$5:E$52),SUMIF(Elasticities!$B$5:$B$52,Demands_tra!$BI470,Elasticities!E$5:E$52))</f>
        <v>0</v>
      </c>
      <c r="BM470" s="6">
        <f ca="1">IF($BI470="",SUMIF(Elasticities!$B$5:$B$52,Demands_tra!$BH470,Elasticities!F$5:F$52),SUMIF(Elasticities!$B$5:$B$52,Demands_tra!$BI470,Elasticities!F$5:F$52))</f>
        <v>0</v>
      </c>
      <c r="BN470" s="6">
        <f ca="1">IF($BI470="",SUMIF(Elasticities!$B$5:$B$52,Demands_tra!$BH470,Elasticities!G$5:G$52),SUMIF(Elasticities!$B$5:$B$52,Demands_tra!$BI470,Elasticities!G$5:G$52))</f>
        <v>0</v>
      </c>
      <c r="BO470" s="6">
        <f ca="1">IF($BI470="",SUMIF(Elasticities!$B$5:$B$52,Demands_tra!$BH470,Elasticities!H$5:H$52),SUMIF(Elasticities!$B$5:$B$52,Demands_tra!$BI470,Elasticities!H$5:H$52))</f>
        <v>0</v>
      </c>
      <c r="BP470" s="6">
        <f ca="1">IF($BI470="",SUMIF(Elasticities!$B$5:$B$52,Demands_tra!$BH470,Elasticities!I$5:I$52),SUMIF(Elasticities!$B$5:$B$52,Demands_tra!$BI470,Elasticities!I$5:I$52))</f>
        <v>0</v>
      </c>
      <c r="BQ470" s="6">
        <f ca="1">IF($BI470="",SUMIF(Elasticities!$B$5:$B$52,Demands_tra!$BH470,Elasticities!J$5:J$52),SUMIF(Elasticities!$B$5:$B$52,Demands_tra!$BI470,Elasticities!J$5:J$52))</f>
        <v>0</v>
      </c>
      <c r="BR470" s="6">
        <f ca="1">IF($BI470="",SUMIF(Elasticities!$B$5:$B$52,Demands_tra!$BH470,Elasticities!K$5:K$52),SUMIF(Elasticities!$B$5:$B$52,Demands_tra!$BI470,Elasticities!K$5:K$52))</f>
        <v>0</v>
      </c>
      <c r="BS470" s="6">
        <f ca="1">IF($BI470="",SUMIF(Elasticities!$B$5:$B$52,Demands_tra!$BH470,Elasticities!L$5:L$52),SUMIF(Elasticities!$B$5:$B$52,Demands_tra!$BI470,Elasticities!L$5:L$52))</f>
        <v>0</v>
      </c>
      <c r="BT470" s="6">
        <f ca="1">IF($BI470="",SUMIF(Elasticities!$B$5:$B$52,Demands_tra!$BH470,Elasticities!M$5:M$52),SUMIF(Elasticities!$B$5:$B$52,Demands_tra!$BI470,Elasticities!M$5:M$52))</f>
        <v>0</v>
      </c>
      <c r="BU470" s="6">
        <f ca="1">IF($BI470="",SUMIF(Elasticities!$B$5:$B$52,Demands_tra!$BH470,Elasticities!N$5:N$52),SUMIF(Elasticities!$B$5:$B$52,Demands_tra!$BI470,Elasticities!N$5:N$52))</f>
        <v>0</v>
      </c>
      <c r="BV470" s="6">
        <f ca="1">IF($BI470="",SUMIF(Elasticities!$B$5:$B$52,Demands_tra!$BH470,Elasticities!O$5:O$52),SUMIF(Elasticities!$B$5:$B$52,Demands_tra!$BI470,Elasticities!O$5:O$52))</f>
        <v>0</v>
      </c>
      <c r="BW470" s="6">
        <f ca="1">IF($BI470="",SUMIF(Elasticities!$B$5:$B$52,Demands_tra!$BH470,Elasticities!P$5:P$52),SUMIF(Elasticities!$B$5:$B$52,Demands_tra!$BI470,Elasticities!P$5:P$52))</f>
        <v>0</v>
      </c>
      <c r="BX470" s="6">
        <f ca="1">IF($BI470="",SUMIF(Elasticities!$B$5:$B$52,Demands_tra!$BH470,Elasticities!Q$5:Q$52),SUMIF(Elasticities!$B$5:$B$52,Demands_tra!$BI470,Elasticities!Q$5:Q$52))</f>
        <v>0</v>
      </c>
      <c r="BY470" s="6">
        <f ca="1">IF($BI470="",SUMIF(Elasticities!$B$5:$B$52,Demands_tra!$BH470,Elasticities!R$5:R$52),SUMIF(Elasticities!$B$5:$B$52,Demands_tra!$BI470,Elasticities!R$5:R$52))</f>
        <v>0</v>
      </c>
      <c r="BZ470" s="6">
        <f ca="1">IF($BI470="",SUMIF(Elasticities!$B$5:$B$52,Demands_tra!$BH470,Elasticities!S$5:S$52),SUMIF(Elasticities!$B$5:$B$52,Demands_tra!$BI470,Elasticities!S$5:S$52))</f>
        <v>0</v>
      </c>
      <c r="CA470" s="6">
        <f ca="1">IF($BI470="",SUMIF(Elasticities!$B$5:$B$52,Demands_tra!$BH470,Elasticities!T$5:T$52),SUMIF(Elasticities!$B$5:$B$52,Demands_tra!$BI470,Elasticities!T$5:T$52))</f>
        <v>0</v>
      </c>
      <c r="CB470" s="6">
        <f ca="1">IF($BI470="",SUMIF(Elasticities!$B$5:$B$52,Demands_tra!$BH470,Elasticities!U$5:U$52),SUMIF(Elasticities!$B$5:$B$52,Demands_tra!$BI470,Elasticities!U$5:U$52))</f>
        <v>0</v>
      </c>
      <c r="CC470" s="6">
        <f ca="1">IF($BI470="",SUMIF(Elasticities!$B$5:$B$52,Demands_tra!$BH470,Elasticities!V$5:V$52),SUMIF(Elasticities!$B$5:$B$52,Demands_tra!$BI470,Elasticities!V$5:V$52))</f>
        <v>0</v>
      </c>
      <c r="CD470" s="6">
        <f ca="1">IF($BI470="",SUMIF(Elasticities!$B$5:$B$52,Demands_tra!$BH470,Elasticities!W$5:W$52),SUMIF(Elasticities!$B$5:$B$52,Demands_tra!$BI470,Elasticities!W$5:W$52))</f>
        <v>0</v>
      </c>
      <c r="CE470" s="6">
        <f ca="1">IF($BI470="",SUMIF(Elasticities!$B$5:$B$52,Demands_tra!$BH470,Elasticities!X$5:X$52),SUMIF(Elasticities!$B$5:$B$52,Demands_tra!$BI470,Elasticities!X$5:X$52))</f>
        <v>0</v>
      </c>
      <c r="CF470" s="6">
        <f ca="1">IF($BI470="",SUMIF(Elasticities!$B$5:$B$52,Demands_tra!$BH470,Elasticities!Y$5:Y$52),SUMIF(Elasticities!$B$5:$B$52,Demands_tra!$BI470,Elasticities!Y$5:Y$52))</f>
        <v>0</v>
      </c>
      <c r="CG470" s="6">
        <f ca="1">IF($BI470="",SUMIF(Elasticities!$B$5:$B$52,Demands_tra!$BH470,Elasticities!Z$5:Z$52),SUMIF(Elasticities!$B$5:$B$52,Demands_tra!$BI470,Elasticities!Z$5:Z$52))</f>
        <v>0</v>
      </c>
      <c r="CH470" s="6">
        <f ca="1">IF($BI470="",SUMIF(Elasticities!$B$5:$B$52,Demands_tra!$BH470,Elasticities!AA$5:AA$52),SUMIF(Elasticities!$B$5:$B$52,Demands_tra!$BI470,Elasticities!AA$5:AA$52))</f>
        <v>0</v>
      </c>
      <c r="CI470" s="6">
        <f ca="1">IF($BI470="",SUMIF(Elasticities!$B$5:$B$52,Demands_tra!$BH470,Elasticities!AB$5:AB$52),SUMIF(Elasticities!$B$5:$B$52,Demands_tra!$BI470,Elasticities!AB$5:AB$52))</f>
        <v>0</v>
      </c>
    </row>
    <row r="471" spans="1:87">
      <c r="A471" t="str">
        <f>IF(BYDem_tra!B470="","\I:",BYDem_tra!B470)</f>
        <v>\I:</v>
      </c>
      <c r="B471">
        <f>BYDem_tra!E470</f>
        <v>0</v>
      </c>
      <c r="C471">
        <f t="shared" si="298"/>
        <v>0</v>
      </c>
      <c r="D471" s="3">
        <f>SUMIFS(BYDem_tra!$M$2:$M$2000,BYDem_tra!$B$2:$B$2000,Demands_tra!$A471,BYDem_tra!$E$2:$E$2000,Demands_tra!$B471)</f>
        <v>0</v>
      </c>
      <c r="E471" s="3" t="e">
        <f ca="1" t="shared" si="299"/>
        <v>#DIV/0!</v>
      </c>
      <c r="F471" s="3" t="e">
        <f ca="1" t="shared" si="300"/>
        <v>#DIV/0!</v>
      </c>
      <c r="G471" s="3" t="e">
        <f ca="1" t="shared" si="301"/>
        <v>#DIV/0!</v>
      </c>
      <c r="H471" s="3" t="e">
        <f ca="1" t="shared" si="302"/>
        <v>#DIV/0!</v>
      </c>
      <c r="I471" s="3" t="e">
        <f ca="1" t="shared" si="303"/>
        <v>#DIV/0!</v>
      </c>
      <c r="J471" s="3" t="e">
        <f ca="1" t="shared" si="304"/>
        <v>#DIV/0!</v>
      </c>
      <c r="K471" s="3" t="e">
        <f ca="1" t="shared" si="305"/>
        <v>#DIV/0!</v>
      </c>
      <c r="L471" s="3" t="e">
        <f ca="1" t="shared" si="306"/>
        <v>#DIV/0!</v>
      </c>
      <c r="M471" s="3" t="e">
        <f ca="1" t="shared" si="307"/>
        <v>#DIV/0!</v>
      </c>
      <c r="N471" s="3" t="e">
        <f ca="1" t="shared" si="308"/>
        <v>#DIV/0!</v>
      </c>
      <c r="O471" s="3" t="e">
        <f ca="1" t="shared" si="309"/>
        <v>#DIV/0!</v>
      </c>
      <c r="P471" s="3" t="e">
        <f ca="1" t="shared" si="310"/>
        <v>#DIV/0!</v>
      </c>
      <c r="Q471" s="3" t="e">
        <f ca="1" t="shared" si="311"/>
        <v>#DIV/0!</v>
      </c>
      <c r="R471" s="3" t="e">
        <f ca="1" t="shared" si="312"/>
        <v>#DIV/0!</v>
      </c>
      <c r="S471" s="3" t="e">
        <f ca="1" t="shared" si="313"/>
        <v>#DIV/0!</v>
      </c>
      <c r="T471" s="3" t="e">
        <f ca="1" t="shared" si="314"/>
        <v>#DIV/0!</v>
      </c>
      <c r="U471" s="3" t="e">
        <f ca="1" t="shared" si="315"/>
        <v>#DIV/0!</v>
      </c>
      <c r="V471" s="3" t="e">
        <f ca="1" t="shared" si="290"/>
        <v>#DIV/0!</v>
      </c>
      <c r="W471" s="3" t="e">
        <f ca="1" t="shared" si="291"/>
        <v>#DIV/0!</v>
      </c>
      <c r="X471" s="3" t="e">
        <f ca="1" t="shared" si="292"/>
        <v>#DIV/0!</v>
      </c>
      <c r="Y471" s="3" t="e">
        <f ca="1" t="shared" si="293"/>
        <v>#DIV/0!</v>
      </c>
      <c r="Z471" s="3" t="e">
        <f ca="1" t="shared" si="294"/>
        <v>#DIV/0!</v>
      </c>
      <c r="AA471" s="3" t="e">
        <f ca="1" t="shared" si="295"/>
        <v>#DIV/0!</v>
      </c>
      <c r="AB471" s="3" t="e">
        <f ca="1" t="shared" si="296"/>
        <v>#DIV/0!</v>
      </c>
      <c r="AC471" s="3" t="e">
        <f ca="1" t="shared" si="297"/>
        <v>#DIV/0!</v>
      </c>
      <c r="AE471" s="4" t="e">
        <f ca="1">VLOOKUP($C471,'Default drvr and elast'!$A$4:$C$49,MATCH(VLOOKUP(A471,Classification!$B$4:$D$99,2,FALSE),'Default drvr and elast'!$A$3:$C$3,0),FALSE)</f>
        <v>#N/A</v>
      </c>
      <c r="AF471" s="4"/>
      <c r="AG471" s="6">
        <f ca="1">IF($AF471="",SUMIFS('Growth rates'!D$4:D$922,'Growth rates'!$B$4:$B$922,Demands_tra!$A471,'Growth rates'!$C$4:$C$922,$AE471),SUMIFS('Growth rates'!D$4:D$922,'Growth rates'!$B$4:$B$922,Demands_tra!$A471,'Growth rates'!$C$4:$C$922,$AF471))</f>
        <v>0</v>
      </c>
      <c r="AH471" s="6">
        <f ca="1">IF($AF471="",SUMIFS('Growth rates'!E$4:E$922,'Growth rates'!$B$4:$B$922,Demands_tra!$A471,'Growth rates'!$C$4:$C$922,$AE471),SUMIFS('Growth rates'!E$4:E$922,'Growth rates'!$B$4:$B$922,Demands_tra!$A471,'Growth rates'!$C$4:$C$922,$AF471))</f>
        <v>0</v>
      </c>
      <c r="AI471" s="6">
        <f ca="1">IF($AF471="",SUMIFS('Growth rates'!F$4:F$922,'Growth rates'!$B$4:$B$922,Demands_tra!$A471,'Growth rates'!$C$4:$C$922,$AE471),SUMIFS('Growth rates'!F$4:F$922,'Growth rates'!$B$4:$B$922,Demands_tra!$A471,'Growth rates'!$C$4:$C$922,$AF471))</f>
        <v>0</v>
      </c>
      <c r="AJ471" s="6">
        <f ca="1">IF($AF471="",SUMIFS('Growth rates'!G$4:G$922,'Growth rates'!$B$4:$B$922,Demands_tra!$A471,'Growth rates'!$C$4:$C$922,$AE471),SUMIFS('Growth rates'!G$4:G$922,'Growth rates'!$B$4:$B$922,Demands_tra!$A471,'Growth rates'!$C$4:$C$922,$AF471))</f>
        <v>0</v>
      </c>
      <c r="AK471" s="6">
        <f ca="1">IF($AF471="",SUMIFS('Growth rates'!H$4:H$922,'Growth rates'!$B$4:$B$922,Demands_tra!$A471,'Growth rates'!$C$4:$C$922,$AE471),SUMIFS('Growth rates'!H$4:H$922,'Growth rates'!$B$4:$B$922,Demands_tra!$A471,'Growth rates'!$C$4:$C$922,$AF471))</f>
        <v>0</v>
      </c>
      <c r="AL471" s="6">
        <f ca="1">IF($AF471="",SUMIFS('Growth rates'!I$4:I$922,'Growth rates'!$B$4:$B$922,Demands_tra!$A471,'Growth rates'!$C$4:$C$922,$AE471),SUMIFS('Growth rates'!I$4:I$922,'Growth rates'!$B$4:$B$922,Demands_tra!$A471,'Growth rates'!$C$4:$C$922,$AF471))</f>
        <v>0</v>
      </c>
      <c r="AM471" s="6">
        <f ca="1">IF($AF471="",SUMIFS('Growth rates'!J$4:J$922,'Growth rates'!$B$4:$B$922,Demands_tra!$A471,'Growth rates'!$C$4:$C$922,$AE471),SUMIFS('Growth rates'!J$4:J$922,'Growth rates'!$B$4:$B$922,Demands_tra!$A471,'Growth rates'!$C$4:$C$922,$AF471))</f>
        <v>0</v>
      </c>
      <c r="AN471" s="6">
        <f ca="1">IF($AF471="",SUMIFS('Growth rates'!K$4:K$922,'Growth rates'!$B$4:$B$922,Demands_tra!$A471,'Growth rates'!$C$4:$C$922,$AE471),SUMIFS('Growth rates'!K$4:K$922,'Growth rates'!$B$4:$B$922,Demands_tra!$A471,'Growth rates'!$C$4:$C$922,$AF471))</f>
        <v>0</v>
      </c>
      <c r="AO471" s="6">
        <f ca="1">IF($AF471="",SUMIFS('Growth rates'!L$4:L$922,'Growth rates'!$B$4:$B$922,Demands_tra!$A471,'Growth rates'!$C$4:$C$922,$AE471),SUMIFS('Growth rates'!L$4:L$922,'Growth rates'!$B$4:$B$922,Demands_tra!$A471,'Growth rates'!$C$4:$C$922,$AF471))</f>
        <v>0</v>
      </c>
      <c r="AP471" s="6">
        <f ca="1">IF($AF471="",SUMIFS('Growth rates'!M$4:M$922,'Growth rates'!$B$4:$B$922,Demands_tra!$A471,'Growth rates'!$C$4:$C$922,$AE471),SUMIFS('Growth rates'!M$4:M$922,'Growth rates'!$B$4:$B$922,Demands_tra!$A471,'Growth rates'!$C$4:$C$922,$AF471))</f>
        <v>0</v>
      </c>
      <c r="AQ471" s="6">
        <f ca="1">IF($AF471="",SUMIFS('Growth rates'!N$4:N$922,'Growth rates'!$B$4:$B$922,Demands_tra!$A471,'Growth rates'!$C$4:$C$922,$AE471),SUMIFS('Growth rates'!N$4:N$922,'Growth rates'!$B$4:$B$922,Demands_tra!$A471,'Growth rates'!$C$4:$C$922,$AF471))</f>
        <v>0</v>
      </c>
      <c r="AR471" s="6">
        <f ca="1">IF($AF471="",SUMIFS('Growth rates'!O$4:O$922,'Growth rates'!$B$4:$B$922,Demands_tra!$A471,'Growth rates'!$C$4:$C$922,$AE471),SUMIFS('Growth rates'!O$4:O$922,'Growth rates'!$B$4:$B$922,Demands_tra!$A471,'Growth rates'!$C$4:$C$922,$AF471))</f>
        <v>0</v>
      </c>
      <c r="AS471" s="6">
        <f ca="1">IF($AF471="",SUMIFS('Growth rates'!P$4:P$922,'Growth rates'!$B$4:$B$922,Demands_tra!$A471,'Growth rates'!$C$4:$C$922,$AE471),SUMIFS('Growth rates'!P$4:P$922,'Growth rates'!$B$4:$B$922,Demands_tra!$A471,'Growth rates'!$C$4:$C$922,$AF471))</f>
        <v>0</v>
      </c>
      <c r="AT471" s="6">
        <f ca="1">IF($AF471="",SUMIFS('Growth rates'!Q$4:Q$922,'Growth rates'!$B$4:$B$922,Demands_tra!$A471,'Growth rates'!$C$4:$C$922,$AE471),SUMIFS('Growth rates'!Q$4:Q$922,'Growth rates'!$B$4:$B$922,Demands_tra!$A471,'Growth rates'!$C$4:$C$922,$AF471))</f>
        <v>0</v>
      </c>
      <c r="AU471" s="6">
        <f ca="1">IF($AF471="",SUMIFS('Growth rates'!R$4:R$922,'Growth rates'!$B$4:$B$922,Demands_tra!$A471,'Growth rates'!$C$4:$C$922,$AE471),SUMIFS('Growth rates'!R$4:R$922,'Growth rates'!$B$4:$B$922,Demands_tra!$A471,'Growth rates'!$C$4:$C$922,$AF471))</f>
        <v>0</v>
      </c>
      <c r="AV471" s="6">
        <f ca="1">IF($AF471="",SUMIFS('Growth rates'!S$4:S$922,'Growth rates'!$B$4:$B$922,Demands_tra!$A471,'Growth rates'!$C$4:$C$922,$AE471),SUMIFS('Growth rates'!S$4:S$922,'Growth rates'!$B$4:$B$922,Demands_tra!$A471,'Growth rates'!$C$4:$C$922,$AF471))</f>
        <v>0</v>
      </c>
      <c r="AW471" s="6">
        <f ca="1">IF($AF471="",SUMIFS('Growth rates'!T$4:T$922,'Growth rates'!$B$4:$B$922,Demands_tra!$A471,'Growth rates'!$C$4:$C$922,$AE471),SUMIFS('Growth rates'!T$4:T$922,'Growth rates'!$B$4:$B$922,Demands_tra!$A471,'Growth rates'!$C$4:$C$922,$AF471))</f>
        <v>0</v>
      </c>
      <c r="AX471" s="6">
        <f ca="1">IF($AF471="",SUMIFS('Growth rates'!U$4:U$922,'Growth rates'!$B$4:$B$922,Demands_tra!$A471,'Growth rates'!$C$4:$C$922,$AE471),SUMIFS('Growth rates'!U$4:U$922,'Growth rates'!$B$4:$B$922,Demands_tra!$A471,'Growth rates'!$C$4:$C$922,$AF471))</f>
        <v>0</v>
      </c>
      <c r="AY471" s="6">
        <f ca="1">IF($AF471="",SUMIFS('Growth rates'!V$4:V$922,'Growth rates'!$B$4:$B$922,Demands_tra!$A471,'Growth rates'!$C$4:$C$922,$AE471),SUMIFS('Growth rates'!V$4:V$922,'Growth rates'!$B$4:$B$922,Demands_tra!$A471,'Growth rates'!$C$4:$C$922,$AF471))</f>
        <v>0</v>
      </c>
      <c r="AZ471" s="6">
        <f ca="1">IF($AF471="",SUMIFS('Growth rates'!W$4:W$922,'Growth rates'!$B$4:$B$922,Demands_tra!$A471,'Growth rates'!$C$4:$C$922,$AE471),SUMIFS('Growth rates'!W$4:W$922,'Growth rates'!$B$4:$B$922,Demands_tra!$A471,'Growth rates'!$C$4:$C$922,$AF471))</f>
        <v>0</v>
      </c>
      <c r="BA471" s="6">
        <f ca="1">IF($AF471="",SUMIFS('Growth rates'!X$4:X$922,'Growth rates'!$B$4:$B$922,Demands_tra!$A471,'Growth rates'!$C$4:$C$922,$AE471),SUMIFS('Growth rates'!X$4:X$922,'Growth rates'!$B$4:$B$922,Demands_tra!$A471,'Growth rates'!$C$4:$C$922,$AF471))</f>
        <v>0</v>
      </c>
      <c r="BB471" s="6">
        <f ca="1">IF($AF471="",SUMIFS('Growth rates'!Y$4:Y$922,'Growth rates'!$B$4:$B$922,Demands_tra!$A471,'Growth rates'!$C$4:$C$922,$AE471),SUMIFS('Growth rates'!Y$4:Y$922,'Growth rates'!$B$4:$B$922,Demands_tra!$A471,'Growth rates'!$C$4:$C$922,$AF471))</f>
        <v>0</v>
      </c>
      <c r="BC471" s="6">
        <f ca="1">IF($AF471="",SUMIFS('Growth rates'!Z$4:Z$922,'Growth rates'!$B$4:$B$922,Demands_tra!$A471,'Growth rates'!$C$4:$C$922,$AE471),SUMIFS('Growth rates'!Z$4:Z$922,'Growth rates'!$B$4:$B$922,Demands_tra!$A471,'Growth rates'!$C$4:$C$922,$AF471))</f>
        <v>0</v>
      </c>
      <c r="BD471" s="6">
        <f ca="1">IF($AF471="",SUMIFS('Growth rates'!AA$4:AA$922,'Growth rates'!$B$4:$B$922,Demands_tra!$A471,'Growth rates'!$C$4:$C$922,$AE471),SUMIFS('Growth rates'!AA$4:AA$922,'Growth rates'!$B$4:$B$922,Demands_tra!$A471,'Growth rates'!$C$4:$C$922,$AF471))</f>
        <v>0</v>
      </c>
      <c r="BE471" s="6">
        <f ca="1">IF($AF471="",SUMIFS('Growth rates'!AB$4:AB$922,'Growth rates'!$B$4:$B$922,Demands_tra!$A471,'Growth rates'!$C$4:$C$922,$AE471),SUMIFS('Growth rates'!AB$4:AB$922,'Growth rates'!$B$4:$B$922,Demands_tra!$A471,'Growth rates'!$C$4:$C$922,$AF471))</f>
        <v>0</v>
      </c>
      <c r="BF471" s="6">
        <f ca="1">IF($AF471="",SUMIFS('Growth rates'!AC$4:AC$922,'Growth rates'!$B$4:$B$922,Demands_tra!$A471,'Growth rates'!$C$4:$C$922,$AE471),SUMIFS('Growth rates'!AC$4:AC$922,'Growth rates'!$B$4:$B$922,Demands_tra!$A471,'Growth rates'!$C$4:$C$922,$AF471))</f>
        <v>0</v>
      </c>
      <c r="BH471" t="e">
        <f ca="1">VLOOKUP($C471,'Default drvr and elast'!$A$4:$F$49,MATCH(VLOOKUP(A471,Classification!$B$4:$D$42,3,FALSE),'Default drvr and elast'!$D$3:$F$3,0)+3,FALSE)</f>
        <v>#N/A</v>
      </c>
      <c r="BJ471" s="6">
        <f ca="1">IF($BI471="",SUMIF(Elasticities!$B$5:$B$52,Demands_tra!$BH471,Elasticities!C$5:C$52),SUMIF(Elasticities!$B$5:$B$52,Demands_tra!$BI471,Elasticities!C$5:C$52))</f>
        <v>0</v>
      </c>
      <c r="BK471" s="6">
        <f ca="1">IF($BI471="",SUMIF(Elasticities!$B$5:$B$52,Demands_tra!$BH471,Elasticities!D$5:D$52),SUMIF(Elasticities!$B$5:$B$52,Demands_tra!$BI471,Elasticities!D$5:D$52))</f>
        <v>0</v>
      </c>
      <c r="BL471" s="6">
        <f ca="1">IF($BI471="",SUMIF(Elasticities!$B$5:$B$52,Demands_tra!$BH471,Elasticities!E$5:E$52),SUMIF(Elasticities!$B$5:$B$52,Demands_tra!$BI471,Elasticities!E$5:E$52))</f>
        <v>0</v>
      </c>
      <c r="BM471" s="6">
        <f ca="1">IF($BI471="",SUMIF(Elasticities!$B$5:$B$52,Demands_tra!$BH471,Elasticities!F$5:F$52),SUMIF(Elasticities!$B$5:$B$52,Demands_tra!$BI471,Elasticities!F$5:F$52))</f>
        <v>0</v>
      </c>
      <c r="BN471" s="6">
        <f ca="1">IF($BI471="",SUMIF(Elasticities!$B$5:$B$52,Demands_tra!$BH471,Elasticities!G$5:G$52),SUMIF(Elasticities!$B$5:$B$52,Demands_tra!$BI471,Elasticities!G$5:G$52))</f>
        <v>0</v>
      </c>
      <c r="BO471" s="6">
        <f ca="1">IF($BI471="",SUMIF(Elasticities!$B$5:$B$52,Demands_tra!$BH471,Elasticities!H$5:H$52),SUMIF(Elasticities!$B$5:$B$52,Demands_tra!$BI471,Elasticities!H$5:H$52))</f>
        <v>0</v>
      </c>
      <c r="BP471" s="6">
        <f ca="1">IF($BI471="",SUMIF(Elasticities!$B$5:$B$52,Demands_tra!$BH471,Elasticities!I$5:I$52),SUMIF(Elasticities!$B$5:$B$52,Demands_tra!$BI471,Elasticities!I$5:I$52))</f>
        <v>0</v>
      </c>
      <c r="BQ471" s="6">
        <f ca="1">IF($BI471="",SUMIF(Elasticities!$B$5:$B$52,Demands_tra!$BH471,Elasticities!J$5:J$52),SUMIF(Elasticities!$B$5:$B$52,Demands_tra!$BI471,Elasticities!J$5:J$52))</f>
        <v>0</v>
      </c>
      <c r="BR471" s="6">
        <f ca="1">IF($BI471="",SUMIF(Elasticities!$B$5:$B$52,Demands_tra!$BH471,Elasticities!K$5:K$52),SUMIF(Elasticities!$B$5:$B$52,Demands_tra!$BI471,Elasticities!K$5:K$52))</f>
        <v>0</v>
      </c>
      <c r="BS471" s="6">
        <f ca="1">IF($BI471="",SUMIF(Elasticities!$B$5:$B$52,Demands_tra!$BH471,Elasticities!L$5:L$52),SUMIF(Elasticities!$B$5:$B$52,Demands_tra!$BI471,Elasticities!L$5:L$52))</f>
        <v>0</v>
      </c>
      <c r="BT471" s="6">
        <f ca="1">IF($BI471="",SUMIF(Elasticities!$B$5:$B$52,Demands_tra!$BH471,Elasticities!M$5:M$52),SUMIF(Elasticities!$B$5:$B$52,Demands_tra!$BI471,Elasticities!M$5:M$52))</f>
        <v>0</v>
      </c>
      <c r="BU471" s="6">
        <f ca="1">IF($BI471="",SUMIF(Elasticities!$B$5:$B$52,Demands_tra!$BH471,Elasticities!N$5:N$52),SUMIF(Elasticities!$B$5:$B$52,Demands_tra!$BI471,Elasticities!N$5:N$52))</f>
        <v>0</v>
      </c>
      <c r="BV471" s="6">
        <f ca="1">IF($BI471="",SUMIF(Elasticities!$B$5:$B$52,Demands_tra!$BH471,Elasticities!O$5:O$52),SUMIF(Elasticities!$B$5:$B$52,Demands_tra!$BI471,Elasticities!O$5:O$52))</f>
        <v>0</v>
      </c>
      <c r="BW471" s="6">
        <f ca="1">IF($BI471="",SUMIF(Elasticities!$B$5:$B$52,Demands_tra!$BH471,Elasticities!P$5:P$52),SUMIF(Elasticities!$B$5:$B$52,Demands_tra!$BI471,Elasticities!P$5:P$52))</f>
        <v>0</v>
      </c>
      <c r="BX471" s="6">
        <f ca="1">IF($BI471="",SUMIF(Elasticities!$B$5:$B$52,Demands_tra!$BH471,Elasticities!Q$5:Q$52),SUMIF(Elasticities!$B$5:$B$52,Demands_tra!$BI471,Elasticities!Q$5:Q$52))</f>
        <v>0</v>
      </c>
      <c r="BY471" s="6">
        <f ca="1">IF($BI471="",SUMIF(Elasticities!$B$5:$B$52,Demands_tra!$BH471,Elasticities!R$5:R$52),SUMIF(Elasticities!$B$5:$B$52,Demands_tra!$BI471,Elasticities!R$5:R$52))</f>
        <v>0</v>
      </c>
      <c r="BZ471" s="6">
        <f ca="1">IF($BI471="",SUMIF(Elasticities!$B$5:$B$52,Demands_tra!$BH471,Elasticities!S$5:S$52),SUMIF(Elasticities!$B$5:$B$52,Demands_tra!$BI471,Elasticities!S$5:S$52))</f>
        <v>0</v>
      </c>
      <c r="CA471" s="6">
        <f ca="1">IF($BI471="",SUMIF(Elasticities!$B$5:$B$52,Demands_tra!$BH471,Elasticities!T$5:T$52),SUMIF(Elasticities!$B$5:$B$52,Demands_tra!$BI471,Elasticities!T$5:T$52))</f>
        <v>0</v>
      </c>
      <c r="CB471" s="6">
        <f ca="1">IF($BI471="",SUMIF(Elasticities!$B$5:$B$52,Demands_tra!$BH471,Elasticities!U$5:U$52),SUMIF(Elasticities!$B$5:$B$52,Demands_tra!$BI471,Elasticities!U$5:U$52))</f>
        <v>0</v>
      </c>
      <c r="CC471" s="6">
        <f ca="1">IF($BI471="",SUMIF(Elasticities!$B$5:$B$52,Demands_tra!$BH471,Elasticities!V$5:V$52),SUMIF(Elasticities!$B$5:$B$52,Demands_tra!$BI471,Elasticities!V$5:V$52))</f>
        <v>0</v>
      </c>
      <c r="CD471" s="6">
        <f ca="1">IF($BI471="",SUMIF(Elasticities!$B$5:$B$52,Demands_tra!$BH471,Elasticities!W$5:W$52),SUMIF(Elasticities!$B$5:$B$52,Demands_tra!$BI471,Elasticities!W$5:W$52))</f>
        <v>0</v>
      </c>
      <c r="CE471" s="6">
        <f ca="1">IF($BI471="",SUMIF(Elasticities!$B$5:$B$52,Demands_tra!$BH471,Elasticities!X$5:X$52),SUMIF(Elasticities!$B$5:$B$52,Demands_tra!$BI471,Elasticities!X$5:X$52))</f>
        <v>0</v>
      </c>
      <c r="CF471" s="6">
        <f ca="1">IF($BI471="",SUMIF(Elasticities!$B$5:$B$52,Demands_tra!$BH471,Elasticities!Y$5:Y$52),SUMIF(Elasticities!$B$5:$B$52,Demands_tra!$BI471,Elasticities!Y$5:Y$52))</f>
        <v>0</v>
      </c>
      <c r="CG471" s="6">
        <f ca="1">IF($BI471="",SUMIF(Elasticities!$B$5:$B$52,Demands_tra!$BH471,Elasticities!Z$5:Z$52),SUMIF(Elasticities!$B$5:$B$52,Demands_tra!$BI471,Elasticities!Z$5:Z$52))</f>
        <v>0</v>
      </c>
      <c r="CH471" s="6">
        <f ca="1">IF($BI471="",SUMIF(Elasticities!$B$5:$B$52,Demands_tra!$BH471,Elasticities!AA$5:AA$52),SUMIF(Elasticities!$B$5:$B$52,Demands_tra!$BI471,Elasticities!AA$5:AA$52))</f>
        <v>0</v>
      </c>
      <c r="CI471" s="6">
        <f ca="1">IF($BI471="",SUMIF(Elasticities!$B$5:$B$52,Demands_tra!$BH471,Elasticities!AB$5:AB$52),SUMIF(Elasticities!$B$5:$B$52,Demands_tra!$BI471,Elasticities!AB$5:AB$52))</f>
        <v>0</v>
      </c>
    </row>
    <row r="472" spans="1:87">
      <c r="A472" t="str">
        <f>IF(BYDem_tra!B471="","\I:",BYDem_tra!B471)</f>
        <v>\I:</v>
      </c>
      <c r="B472">
        <f>BYDem_tra!E471</f>
        <v>0</v>
      </c>
      <c r="C472">
        <f t="shared" si="298"/>
        <v>0</v>
      </c>
      <c r="D472" s="3">
        <f>SUMIFS(BYDem_tra!$M$2:$M$2000,BYDem_tra!$B$2:$B$2000,Demands_tra!$A472,BYDem_tra!$E$2:$E$2000,Demands_tra!$B472)</f>
        <v>0</v>
      </c>
      <c r="E472" s="3" t="e">
        <f ca="1" t="shared" si="299"/>
        <v>#DIV/0!</v>
      </c>
      <c r="F472" s="3" t="e">
        <f ca="1" t="shared" si="300"/>
        <v>#DIV/0!</v>
      </c>
      <c r="G472" s="3" t="e">
        <f ca="1" t="shared" si="301"/>
        <v>#DIV/0!</v>
      </c>
      <c r="H472" s="3" t="e">
        <f ca="1" t="shared" si="302"/>
        <v>#DIV/0!</v>
      </c>
      <c r="I472" s="3" t="e">
        <f ca="1" t="shared" si="303"/>
        <v>#DIV/0!</v>
      </c>
      <c r="J472" s="3" t="e">
        <f ca="1" t="shared" si="304"/>
        <v>#DIV/0!</v>
      </c>
      <c r="K472" s="3" t="e">
        <f ca="1" t="shared" si="305"/>
        <v>#DIV/0!</v>
      </c>
      <c r="L472" s="3" t="e">
        <f ca="1" t="shared" si="306"/>
        <v>#DIV/0!</v>
      </c>
      <c r="M472" s="3" t="e">
        <f ca="1" t="shared" si="307"/>
        <v>#DIV/0!</v>
      </c>
      <c r="N472" s="3" t="e">
        <f ca="1" t="shared" si="308"/>
        <v>#DIV/0!</v>
      </c>
      <c r="O472" s="3" t="e">
        <f ca="1" t="shared" si="309"/>
        <v>#DIV/0!</v>
      </c>
      <c r="P472" s="3" t="e">
        <f ca="1" t="shared" si="310"/>
        <v>#DIV/0!</v>
      </c>
      <c r="Q472" s="3" t="e">
        <f ca="1" t="shared" si="311"/>
        <v>#DIV/0!</v>
      </c>
      <c r="R472" s="3" t="e">
        <f ca="1" t="shared" si="312"/>
        <v>#DIV/0!</v>
      </c>
      <c r="S472" s="3" t="e">
        <f ca="1" t="shared" si="313"/>
        <v>#DIV/0!</v>
      </c>
      <c r="T472" s="3" t="e">
        <f ca="1" t="shared" si="314"/>
        <v>#DIV/0!</v>
      </c>
      <c r="U472" s="3" t="e">
        <f ca="1" t="shared" si="315"/>
        <v>#DIV/0!</v>
      </c>
      <c r="V472" s="3" t="e">
        <f ca="1" t="shared" si="290"/>
        <v>#DIV/0!</v>
      </c>
      <c r="W472" s="3" t="e">
        <f ca="1" t="shared" si="291"/>
        <v>#DIV/0!</v>
      </c>
      <c r="X472" s="3" t="e">
        <f ca="1" t="shared" si="292"/>
        <v>#DIV/0!</v>
      </c>
      <c r="Y472" s="3" t="e">
        <f ca="1" t="shared" si="293"/>
        <v>#DIV/0!</v>
      </c>
      <c r="Z472" s="3" t="e">
        <f ca="1" t="shared" si="294"/>
        <v>#DIV/0!</v>
      </c>
      <c r="AA472" s="3" t="e">
        <f ca="1" t="shared" si="295"/>
        <v>#DIV/0!</v>
      </c>
      <c r="AB472" s="3" t="e">
        <f ca="1" t="shared" si="296"/>
        <v>#DIV/0!</v>
      </c>
      <c r="AC472" s="3" t="e">
        <f ca="1" t="shared" si="297"/>
        <v>#DIV/0!</v>
      </c>
      <c r="AE472" s="4" t="e">
        <f ca="1">VLOOKUP($C472,'Default drvr and elast'!$A$4:$C$49,MATCH(VLOOKUP(A472,Classification!$B$4:$D$99,2,FALSE),'Default drvr and elast'!$A$3:$C$3,0),FALSE)</f>
        <v>#N/A</v>
      </c>
      <c r="AF472" s="4"/>
      <c r="AG472" s="6">
        <f ca="1">IF($AF472="",SUMIFS('Growth rates'!D$4:D$922,'Growth rates'!$B$4:$B$922,Demands_tra!$A472,'Growth rates'!$C$4:$C$922,$AE472),SUMIFS('Growth rates'!D$4:D$922,'Growth rates'!$B$4:$B$922,Demands_tra!$A472,'Growth rates'!$C$4:$C$922,$AF472))</f>
        <v>0</v>
      </c>
      <c r="AH472" s="6">
        <f ca="1">IF($AF472="",SUMIFS('Growth rates'!E$4:E$922,'Growth rates'!$B$4:$B$922,Demands_tra!$A472,'Growth rates'!$C$4:$C$922,$AE472),SUMIFS('Growth rates'!E$4:E$922,'Growth rates'!$B$4:$B$922,Demands_tra!$A472,'Growth rates'!$C$4:$C$922,$AF472))</f>
        <v>0</v>
      </c>
      <c r="AI472" s="6">
        <f ca="1">IF($AF472="",SUMIFS('Growth rates'!F$4:F$922,'Growth rates'!$B$4:$B$922,Demands_tra!$A472,'Growth rates'!$C$4:$C$922,$AE472),SUMIFS('Growth rates'!F$4:F$922,'Growth rates'!$B$4:$B$922,Demands_tra!$A472,'Growth rates'!$C$4:$C$922,$AF472))</f>
        <v>0</v>
      </c>
      <c r="AJ472" s="6">
        <f ca="1">IF($AF472="",SUMIFS('Growth rates'!G$4:G$922,'Growth rates'!$B$4:$B$922,Demands_tra!$A472,'Growth rates'!$C$4:$C$922,$AE472),SUMIFS('Growth rates'!G$4:G$922,'Growth rates'!$B$4:$B$922,Demands_tra!$A472,'Growth rates'!$C$4:$C$922,$AF472))</f>
        <v>0</v>
      </c>
      <c r="AK472" s="6">
        <f ca="1">IF($AF472="",SUMIFS('Growth rates'!H$4:H$922,'Growth rates'!$B$4:$B$922,Demands_tra!$A472,'Growth rates'!$C$4:$C$922,$AE472),SUMIFS('Growth rates'!H$4:H$922,'Growth rates'!$B$4:$B$922,Demands_tra!$A472,'Growth rates'!$C$4:$C$922,$AF472))</f>
        <v>0</v>
      </c>
      <c r="AL472" s="6">
        <f ca="1">IF($AF472="",SUMIFS('Growth rates'!I$4:I$922,'Growth rates'!$B$4:$B$922,Demands_tra!$A472,'Growth rates'!$C$4:$C$922,$AE472),SUMIFS('Growth rates'!I$4:I$922,'Growth rates'!$B$4:$B$922,Demands_tra!$A472,'Growth rates'!$C$4:$C$922,$AF472))</f>
        <v>0</v>
      </c>
      <c r="AM472" s="6">
        <f ca="1">IF($AF472="",SUMIFS('Growth rates'!J$4:J$922,'Growth rates'!$B$4:$B$922,Demands_tra!$A472,'Growth rates'!$C$4:$C$922,$AE472),SUMIFS('Growth rates'!J$4:J$922,'Growth rates'!$B$4:$B$922,Demands_tra!$A472,'Growth rates'!$C$4:$C$922,$AF472))</f>
        <v>0</v>
      </c>
      <c r="AN472" s="6">
        <f ca="1">IF($AF472="",SUMIFS('Growth rates'!K$4:K$922,'Growth rates'!$B$4:$B$922,Demands_tra!$A472,'Growth rates'!$C$4:$C$922,$AE472),SUMIFS('Growth rates'!K$4:K$922,'Growth rates'!$B$4:$B$922,Demands_tra!$A472,'Growth rates'!$C$4:$C$922,$AF472))</f>
        <v>0</v>
      </c>
      <c r="AO472" s="6">
        <f ca="1">IF($AF472="",SUMIFS('Growth rates'!L$4:L$922,'Growth rates'!$B$4:$B$922,Demands_tra!$A472,'Growth rates'!$C$4:$C$922,$AE472),SUMIFS('Growth rates'!L$4:L$922,'Growth rates'!$B$4:$B$922,Demands_tra!$A472,'Growth rates'!$C$4:$C$922,$AF472))</f>
        <v>0</v>
      </c>
      <c r="AP472" s="6">
        <f ca="1">IF($AF472="",SUMIFS('Growth rates'!M$4:M$922,'Growth rates'!$B$4:$B$922,Demands_tra!$A472,'Growth rates'!$C$4:$C$922,$AE472),SUMIFS('Growth rates'!M$4:M$922,'Growth rates'!$B$4:$B$922,Demands_tra!$A472,'Growth rates'!$C$4:$C$922,$AF472))</f>
        <v>0</v>
      </c>
      <c r="AQ472" s="6">
        <f ca="1">IF($AF472="",SUMIFS('Growth rates'!N$4:N$922,'Growth rates'!$B$4:$B$922,Demands_tra!$A472,'Growth rates'!$C$4:$C$922,$AE472),SUMIFS('Growth rates'!N$4:N$922,'Growth rates'!$B$4:$B$922,Demands_tra!$A472,'Growth rates'!$C$4:$C$922,$AF472))</f>
        <v>0</v>
      </c>
      <c r="AR472" s="6">
        <f ca="1">IF($AF472="",SUMIFS('Growth rates'!O$4:O$922,'Growth rates'!$B$4:$B$922,Demands_tra!$A472,'Growth rates'!$C$4:$C$922,$AE472),SUMIFS('Growth rates'!O$4:O$922,'Growth rates'!$B$4:$B$922,Demands_tra!$A472,'Growth rates'!$C$4:$C$922,$AF472))</f>
        <v>0</v>
      </c>
      <c r="AS472" s="6">
        <f ca="1">IF($AF472="",SUMIFS('Growth rates'!P$4:P$922,'Growth rates'!$B$4:$B$922,Demands_tra!$A472,'Growth rates'!$C$4:$C$922,$AE472),SUMIFS('Growth rates'!P$4:P$922,'Growth rates'!$B$4:$B$922,Demands_tra!$A472,'Growth rates'!$C$4:$C$922,$AF472))</f>
        <v>0</v>
      </c>
      <c r="AT472" s="6">
        <f ca="1">IF($AF472="",SUMIFS('Growth rates'!Q$4:Q$922,'Growth rates'!$B$4:$B$922,Demands_tra!$A472,'Growth rates'!$C$4:$C$922,$AE472),SUMIFS('Growth rates'!Q$4:Q$922,'Growth rates'!$B$4:$B$922,Demands_tra!$A472,'Growth rates'!$C$4:$C$922,$AF472))</f>
        <v>0</v>
      </c>
      <c r="AU472" s="6">
        <f ca="1">IF($AF472="",SUMIFS('Growth rates'!R$4:R$922,'Growth rates'!$B$4:$B$922,Demands_tra!$A472,'Growth rates'!$C$4:$C$922,$AE472),SUMIFS('Growth rates'!R$4:R$922,'Growth rates'!$B$4:$B$922,Demands_tra!$A472,'Growth rates'!$C$4:$C$922,$AF472))</f>
        <v>0</v>
      </c>
      <c r="AV472" s="6">
        <f ca="1">IF($AF472="",SUMIFS('Growth rates'!S$4:S$922,'Growth rates'!$B$4:$B$922,Demands_tra!$A472,'Growth rates'!$C$4:$C$922,$AE472),SUMIFS('Growth rates'!S$4:S$922,'Growth rates'!$B$4:$B$922,Demands_tra!$A472,'Growth rates'!$C$4:$C$922,$AF472))</f>
        <v>0</v>
      </c>
      <c r="AW472" s="6">
        <f ca="1">IF($AF472="",SUMIFS('Growth rates'!T$4:T$922,'Growth rates'!$B$4:$B$922,Demands_tra!$A472,'Growth rates'!$C$4:$C$922,$AE472),SUMIFS('Growth rates'!T$4:T$922,'Growth rates'!$B$4:$B$922,Demands_tra!$A472,'Growth rates'!$C$4:$C$922,$AF472))</f>
        <v>0</v>
      </c>
      <c r="AX472" s="6">
        <f ca="1">IF($AF472="",SUMIFS('Growth rates'!U$4:U$922,'Growth rates'!$B$4:$B$922,Demands_tra!$A472,'Growth rates'!$C$4:$C$922,$AE472),SUMIFS('Growth rates'!U$4:U$922,'Growth rates'!$B$4:$B$922,Demands_tra!$A472,'Growth rates'!$C$4:$C$922,$AF472))</f>
        <v>0</v>
      </c>
      <c r="AY472" s="6">
        <f ca="1">IF($AF472="",SUMIFS('Growth rates'!V$4:V$922,'Growth rates'!$B$4:$B$922,Demands_tra!$A472,'Growth rates'!$C$4:$C$922,$AE472),SUMIFS('Growth rates'!V$4:V$922,'Growth rates'!$B$4:$B$922,Demands_tra!$A472,'Growth rates'!$C$4:$C$922,$AF472))</f>
        <v>0</v>
      </c>
      <c r="AZ472" s="6">
        <f ca="1">IF($AF472="",SUMIFS('Growth rates'!W$4:W$922,'Growth rates'!$B$4:$B$922,Demands_tra!$A472,'Growth rates'!$C$4:$C$922,$AE472),SUMIFS('Growth rates'!W$4:W$922,'Growth rates'!$B$4:$B$922,Demands_tra!$A472,'Growth rates'!$C$4:$C$922,$AF472))</f>
        <v>0</v>
      </c>
      <c r="BA472" s="6">
        <f ca="1">IF($AF472="",SUMIFS('Growth rates'!X$4:X$922,'Growth rates'!$B$4:$B$922,Demands_tra!$A472,'Growth rates'!$C$4:$C$922,$AE472),SUMIFS('Growth rates'!X$4:X$922,'Growth rates'!$B$4:$B$922,Demands_tra!$A472,'Growth rates'!$C$4:$C$922,$AF472))</f>
        <v>0</v>
      </c>
      <c r="BB472" s="6">
        <f ca="1">IF($AF472="",SUMIFS('Growth rates'!Y$4:Y$922,'Growth rates'!$B$4:$B$922,Demands_tra!$A472,'Growth rates'!$C$4:$C$922,$AE472),SUMIFS('Growth rates'!Y$4:Y$922,'Growth rates'!$B$4:$B$922,Demands_tra!$A472,'Growth rates'!$C$4:$C$922,$AF472))</f>
        <v>0</v>
      </c>
      <c r="BC472" s="6">
        <f ca="1">IF($AF472="",SUMIFS('Growth rates'!Z$4:Z$922,'Growth rates'!$B$4:$B$922,Demands_tra!$A472,'Growth rates'!$C$4:$C$922,$AE472),SUMIFS('Growth rates'!Z$4:Z$922,'Growth rates'!$B$4:$B$922,Demands_tra!$A472,'Growth rates'!$C$4:$C$922,$AF472))</f>
        <v>0</v>
      </c>
      <c r="BD472" s="6">
        <f ca="1">IF($AF472="",SUMIFS('Growth rates'!AA$4:AA$922,'Growth rates'!$B$4:$B$922,Demands_tra!$A472,'Growth rates'!$C$4:$C$922,$AE472),SUMIFS('Growth rates'!AA$4:AA$922,'Growth rates'!$B$4:$B$922,Demands_tra!$A472,'Growth rates'!$C$4:$C$922,$AF472))</f>
        <v>0</v>
      </c>
      <c r="BE472" s="6">
        <f ca="1">IF($AF472="",SUMIFS('Growth rates'!AB$4:AB$922,'Growth rates'!$B$4:$B$922,Demands_tra!$A472,'Growth rates'!$C$4:$C$922,$AE472),SUMIFS('Growth rates'!AB$4:AB$922,'Growth rates'!$B$4:$B$922,Demands_tra!$A472,'Growth rates'!$C$4:$C$922,$AF472))</f>
        <v>0</v>
      </c>
      <c r="BF472" s="6">
        <f ca="1">IF($AF472="",SUMIFS('Growth rates'!AC$4:AC$922,'Growth rates'!$B$4:$B$922,Demands_tra!$A472,'Growth rates'!$C$4:$C$922,$AE472),SUMIFS('Growth rates'!AC$4:AC$922,'Growth rates'!$B$4:$B$922,Demands_tra!$A472,'Growth rates'!$C$4:$C$922,$AF472))</f>
        <v>0</v>
      </c>
      <c r="BH472" t="e">
        <f ca="1">VLOOKUP($C472,'Default drvr and elast'!$A$4:$F$49,MATCH(VLOOKUP(A472,Classification!$B$4:$D$42,3,FALSE),'Default drvr and elast'!$D$3:$F$3,0)+3,FALSE)</f>
        <v>#N/A</v>
      </c>
      <c r="BJ472" s="6">
        <f ca="1">IF($BI472="",SUMIF(Elasticities!$B$5:$B$52,Demands_tra!$BH472,Elasticities!C$5:C$52),SUMIF(Elasticities!$B$5:$B$52,Demands_tra!$BI472,Elasticities!C$5:C$52))</f>
        <v>0</v>
      </c>
      <c r="BK472" s="6">
        <f ca="1">IF($BI472="",SUMIF(Elasticities!$B$5:$B$52,Demands_tra!$BH472,Elasticities!D$5:D$52),SUMIF(Elasticities!$B$5:$B$52,Demands_tra!$BI472,Elasticities!D$5:D$52))</f>
        <v>0</v>
      </c>
      <c r="BL472" s="6">
        <f ca="1">IF($BI472="",SUMIF(Elasticities!$B$5:$B$52,Demands_tra!$BH472,Elasticities!E$5:E$52),SUMIF(Elasticities!$B$5:$B$52,Demands_tra!$BI472,Elasticities!E$5:E$52))</f>
        <v>0</v>
      </c>
      <c r="BM472" s="6">
        <f ca="1">IF($BI472="",SUMIF(Elasticities!$B$5:$B$52,Demands_tra!$BH472,Elasticities!F$5:F$52),SUMIF(Elasticities!$B$5:$B$52,Demands_tra!$BI472,Elasticities!F$5:F$52))</f>
        <v>0</v>
      </c>
      <c r="BN472" s="6">
        <f ca="1">IF($BI472="",SUMIF(Elasticities!$B$5:$B$52,Demands_tra!$BH472,Elasticities!G$5:G$52),SUMIF(Elasticities!$B$5:$B$52,Demands_tra!$BI472,Elasticities!G$5:G$52))</f>
        <v>0</v>
      </c>
      <c r="BO472" s="6">
        <f ca="1">IF($BI472="",SUMIF(Elasticities!$B$5:$B$52,Demands_tra!$BH472,Elasticities!H$5:H$52),SUMIF(Elasticities!$B$5:$B$52,Demands_tra!$BI472,Elasticities!H$5:H$52))</f>
        <v>0</v>
      </c>
      <c r="BP472" s="6">
        <f ca="1">IF($BI472="",SUMIF(Elasticities!$B$5:$B$52,Demands_tra!$BH472,Elasticities!I$5:I$52),SUMIF(Elasticities!$B$5:$B$52,Demands_tra!$BI472,Elasticities!I$5:I$52))</f>
        <v>0</v>
      </c>
      <c r="BQ472" s="6">
        <f ca="1">IF($BI472="",SUMIF(Elasticities!$B$5:$B$52,Demands_tra!$BH472,Elasticities!J$5:J$52),SUMIF(Elasticities!$B$5:$B$52,Demands_tra!$BI472,Elasticities!J$5:J$52))</f>
        <v>0</v>
      </c>
      <c r="BR472" s="6">
        <f ca="1">IF($BI472="",SUMIF(Elasticities!$B$5:$B$52,Demands_tra!$BH472,Elasticities!K$5:K$52),SUMIF(Elasticities!$B$5:$B$52,Demands_tra!$BI472,Elasticities!K$5:K$52))</f>
        <v>0</v>
      </c>
      <c r="BS472" s="6">
        <f ca="1">IF($BI472="",SUMIF(Elasticities!$B$5:$B$52,Demands_tra!$BH472,Elasticities!L$5:L$52),SUMIF(Elasticities!$B$5:$B$52,Demands_tra!$BI472,Elasticities!L$5:L$52))</f>
        <v>0</v>
      </c>
      <c r="BT472" s="6">
        <f ca="1">IF($BI472="",SUMIF(Elasticities!$B$5:$B$52,Demands_tra!$BH472,Elasticities!M$5:M$52),SUMIF(Elasticities!$B$5:$B$52,Demands_tra!$BI472,Elasticities!M$5:M$52))</f>
        <v>0</v>
      </c>
      <c r="BU472" s="6">
        <f ca="1">IF($BI472="",SUMIF(Elasticities!$B$5:$B$52,Demands_tra!$BH472,Elasticities!N$5:N$52),SUMIF(Elasticities!$B$5:$B$52,Demands_tra!$BI472,Elasticities!N$5:N$52))</f>
        <v>0</v>
      </c>
      <c r="BV472" s="6">
        <f ca="1">IF($BI472="",SUMIF(Elasticities!$B$5:$B$52,Demands_tra!$BH472,Elasticities!O$5:O$52),SUMIF(Elasticities!$B$5:$B$52,Demands_tra!$BI472,Elasticities!O$5:O$52))</f>
        <v>0</v>
      </c>
      <c r="BW472" s="6">
        <f ca="1">IF($BI472="",SUMIF(Elasticities!$B$5:$B$52,Demands_tra!$BH472,Elasticities!P$5:P$52),SUMIF(Elasticities!$B$5:$B$52,Demands_tra!$BI472,Elasticities!P$5:P$52))</f>
        <v>0</v>
      </c>
      <c r="BX472" s="6">
        <f ca="1">IF($BI472="",SUMIF(Elasticities!$B$5:$B$52,Demands_tra!$BH472,Elasticities!Q$5:Q$52),SUMIF(Elasticities!$B$5:$B$52,Demands_tra!$BI472,Elasticities!Q$5:Q$52))</f>
        <v>0</v>
      </c>
      <c r="BY472" s="6">
        <f ca="1">IF($BI472="",SUMIF(Elasticities!$B$5:$B$52,Demands_tra!$BH472,Elasticities!R$5:R$52),SUMIF(Elasticities!$B$5:$B$52,Demands_tra!$BI472,Elasticities!R$5:R$52))</f>
        <v>0</v>
      </c>
      <c r="BZ472" s="6">
        <f ca="1">IF($BI472="",SUMIF(Elasticities!$B$5:$B$52,Demands_tra!$BH472,Elasticities!S$5:S$52),SUMIF(Elasticities!$B$5:$B$52,Demands_tra!$BI472,Elasticities!S$5:S$52))</f>
        <v>0</v>
      </c>
      <c r="CA472" s="6">
        <f ca="1">IF($BI472="",SUMIF(Elasticities!$B$5:$B$52,Demands_tra!$BH472,Elasticities!T$5:T$52),SUMIF(Elasticities!$B$5:$B$52,Demands_tra!$BI472,Elasticities!T$5:T$52))</f>
        <v>0</v>
      </c>
      <c r="CB472" s="6">
        <f ca="1">IF($BI472="",SUMIF(Elasticities!$B$5:$B$52,Demands_tra!$BH472,Elasticities!U$5:U$52),SUMIF(Elasticities!$B$5:$B$52,Demands_tra!$BI472,Elasticities!U$5:U$52))</f>
        <v>0</v>
      </c>
      <c r="CC472" s="6">
        <f ca="1">IF($BI472="",SUMIF(Elasticities!$B$5:$B$52,Demands_tra!$BH472,Elasticities!V$5:V$52),SUMIF(Elasticities!$B$5:$B$52,Demands_tra!$BI472,Elasticities!V$5:V$52))</f>
        <v>0</v>
      </c>
      <c r="CD472" s="6">
        <f ca="1">IF($BI472="",SUMIF(Elasticities!$B$5:$B$52,Demands_tra!$BH472,Elasticities!W$5:W$52),SUMIF(Elasticities!$B$5:$B$52,Demands_tra!$BI472,Elasticities!W$5:W$52))</f>
        <v>0</v>
      </c>
      <c r="CE472" s="6">
        <f ca="1">IF($BI472="",SUMIF(Elasticities!$B$5:$B$52,Demands_tra!$BH472,Elasticities!X$5:X$52),SUMIF(Elasticities!$B$5:$B$52,Demands_tra!$BI472,Elasticities!X$5:X$52))</f>
        <v>0</v>
      </c>
      <c r="CF472" s="6">
        <f ca="1">IF($BI472="",SUMIF(Elasticities!$B$5:$B$52,Demands_tra!$BH472,Elasticities!Y$5:Y$52),SUMIF(Elasticities!$B$5:$B$52,Demands_tra!$BI472,Elasticities!Y$5:Y$52))</f>
        <v>0</v>
      </c>
      <c r="CG472" s="6">
        <f ca="1">IF($BI472="",SUMIF(Elasticities!$B$5:$B$52,Demands_tra!$BH472,Elasticities!Z$5:Z$52),SUMIF(Elasticities!$B$5:$B$52,Demands_tra!$BI472,Elasticities!Z$5:Z$52))</f>
        <v>0</v>
      </c>
      <c r="CH472" s="6">
        <f ca="1">IF($BI472="",SUMIF(Elasticities!$B$5:$B$52,Demands_tra!$BH472,Elasticities!AA$5:AA$52),SUMIF(Elasticities!$B$5:$B$52,Demands_tra!$BI472,Elasticities!AA$5:AA$52))</f>
        <v>0</v>
      </c>
      <c r="CI472" s="6">
        <f ca="1">IF($BI472="",SUMIF(Elasticities!$B$5:$B$52,Demands_tra!$BH472,Elasticities!AB$5:AB$52),SUMIF(Elasticities!$B$5:$B$52,Demands_tra!$BI472,Elasticities!AB$5:AB$52))</f>
        <v>0</v>
      </c>
    </row>
    <row r="473" spans="1:87">
      <c r="A473" t="str">
        <f>IF(BYDem_tra!B472="","\I:",BYDem_tra!B472)</f>
        <v>\I:</v>
      </c>
      <c r="B473">
        <f>BYDem_tra!E472</f>
        <v>0</v>
      </c>
      <c r="C473">
        <f t="shared" si="298"/>
        <v>0</v>
      </c>
      <c r="D473" s="3">
        <f>SUMIFS(BYDem_tra!$M$2:$M$2000,BYDem_tra!$B$2:$B$2000,Demands_tra!$A473,BYDem_tra!$E$2:$E$2000,Demands_tra!$B473)</f>
        <v>0</v>
      </c>
      <c r="E473" s="3" t="e">
        <f ca="1" t="shared" si="299"/>
        <v>#DIV/0!</v>
      </c>
      <c r="F473" s="3" t="e">
        <f ca="1" t="shared" si="300"/>
        <v>#DIV/0!</v>
      </c>
      <c r="G473" s="3" t="e">
        <f ca="1" t="shared" si="301"/>
        <v>#DIV/0!</v>
      </c>
      <c r="H473" s="3" t="e">
        <f ca="1" t="shared" si="302"/>
        <v>#DIV/0!</v>
      </c>
      <c r="I473" s="3" t="e">
        <f ca="1" t="shared" si="303"/>
        <v>#DIV/0!</v>
      </c>
      <c r="J473" s="3" t="e">
        <f ca="1" t="shared" si="304"/>
        <v>#DIV/0!</v>
      </c>
      <c r="K473" s="3" t="e">
        <f ca="1" t="shared" si="305"/>
        <v>#DIV/0!</v>
      </c>
      <c r="L473" s="3" t="e">
        <f ca="1" t="shared" si="306"/>
        <v>#DIV/0!</v>
      </c>
      <c r="M473" s="3" t="e">
        <f ca="1" t="shared" si="307"/>
        <v>#DIV/0!</v>
      </c>
      <c r="N473" s="3" t="e">
        <f ca="1" t="shared" si="308"/>
        <v>#DIV/0!</v>
      </c>
      <c r="O473" s="3" t="e">
        <f ca="1" t="shared" si="309"/>
        <v>#DIV/0!</v>
      </c>
      <c r="P473" s="3" t="e">
        <f ca="1" t="shared" si="310"/>
        <v>#DIV/0!</v>
      </c>
      <c r="Q473" s="3" t="e">
        <f ca="1" t="shared" si="311"/>
        <v>#DIV/0!</v>
      </c>
      <c r="R473" s="3" t="e">
        <f ca="1" t="shared" si="312"/>
        <v>#DIV/0!</v>
      </c>
      <c r="S473" s="3" t="e">
        <f ca="1" t="shared" si="313"/>
        <v>#DIV/0!</v>
      </c>
      <c r="T473" s="3" t="e">
        <f ca="1" t="shared" si="314"/>
        <v>#DIV/0!</v>
      </c>
      <c r="U473" s="3" t="e">
        <f ca="1" t="shared" si="315"/>
        <v>#DIV/0!</v>
      </c>
      <c r="V473" s="3" t="e">
        <f ca="1" t="shared" si="290"/>
        <v>#DIV/0!</v>
      </c>
      <c r="W473" s="3" t="e">
        <f ca="1" t="shared" si="291"/>
        <v>#DIV/0!</v>
      </c>
      <c r="X473" s="3" t="e">
        <f ca="1" t="shared" si="292"/>
        <v>#DIV/0!</v>
      </c>
      <c r="Y473" s="3" t="e">
        <f ca="1" t="shared" si="293"/>
        <v>#DIV/0!</v>
      </c>
      <c r="Z473" s="3" t="e">
        <f ca="1" t="shared" si="294"/>
        <v>#DIV/0!</v>
      </c>
      <c r="AA473" s="3" t="e">
        <f ca="1" t="shared" si="295"/>
        <v>#DIV/0!</v>
      </c>
      <c r="AB473" s="3" t="e">
        <f ca="1" t="shared" si="296"/>
        <v>#DIV/0!</v>
      </c>
      <c r="AC473" s="3" t="e">
        <f ca="1" t="shared" si="297"/>
        <v>#DIV/0!</v>
      </c>
      <c r="AE473" s="4" t="e">
        <f ca="1">VLOOKUP($C473,'Default drvr and elast'!$A$4:$C$49,MATCH(VLOOKUP(A473,Classification!$B$4:$D$99,2,FALSE),'Default drvr and elast'!$A$3:$C$3,0),FALSE)</f>
        <v>#N/A</v>
      </c>
      <c r="AF473" s="4"/>
      <c r="AG473" s="6">
        <f ca="1">IF($AF473="",SUMIFS('Growth rates'!D$4:D$922,'Growth rates'!$B$4:$B$922,Demands_tra!$A473,'Growth rates'!$C$4:$C$922,$AE473),SUMIFS('Growth rates'!D$4:D$922,'Growth rates'!$B$4:$B$922,Demands_tra!$A473,'Growth rates'!$C$4:$C$922,$AF473))</f>
        <v>0</v>
      </c>
      <c r="AH473" s="6">
        <f ca="1">IF($AF473="",SUMIFS('Growth rates'!E$4:E$922,'Growth rates'!$B$4:$B$922,Demands_tra!$A473,'Growth rates'!$C$4:$C$922,$AE473),SUMIFS('Growth rates'!E$4:E$922,'Growth rates'!$B$4:$B$922,Demands_tra!$A473,'Growth rates'!$C$4:$C$922,$AF473))</f>
        <v>0</v>
      </c>
      <c r="AI473" s="6">
        <f ca="1">IF($AF473="",SUMIFS('Growth rates'!F$4:F$922,'Growth rates'!$B$4:$B$922,Demands_tra!$A473,'Growth rates'!$C$4:$C$922,$AE473),SUMIFS('Growth rates'!F$4:F$922,'Growth rates'!$B$4:$B$922,Demands_tra!$A473,'Growth rates'!$C$4:$C$922,$AF473))</f>
        <v>0</v>
      </c>
      <c r="AJ473" s="6">
        <f ca="1">IF($AF473="",SUMIFS('Growth rates'!G$4:G$922,'Growth rates'!$B$4:$B$922,Demands_tra!$A473,'Growth rates'!$C$4:$C$922,$AE473),SUMIFS('Growth rates'!G$4:G$922,'Growth rates'!$B$4:$B$922,Demands_tra!$A473,'Growth rates'!$C$4:$C$922,$AF473))</f>
        <v>0</v>
      </c>
      <c r="AK473" s="6">
        <f ca="1">IF($AF473="",SUMIFS('Growth rates'!H$4:H$922,'Growth rates'!$B$4:$B$922,Demands_tra!$A473,'Growth rates'!$C$4:$C$922,$AE473),SUMIFS('Growth rates'!H$4:H$922,'Growth rates'!$B$4:$B$922,Demands_tra!$A473,'Growth rates'!$C$4:$C$922,$AF473))</f>
        <v>0</v>
      </c>
      <c r="AL473" s="6">
        <f ca="1">IF($AF473="",SUMIFS('Growth rates'!I$4:I$922,'Growth rates'!$B$4:$B$922,Demands_tra!$A473,'Growth rates'!$C$4:$C$922,$AE473),SUMIFS('Growth rates'!I$4:I$922,'Growth rates'!$B$4:$B$922,Demands_tra!$A473,'Growth rates'!$C$4:$C$922,$AF473))</f>
        <v>0</v>
      </c>
      <c r="AM473" s="6">
        <f ca="1">IF($AF473="",SUMIFS('Growth rates'!J$4:J$922,'Growth rates'!$B$4:$B$922,Demands_tra!$A473,'Growth rates'!$C$4:$C$922,$AE473),SUMIFS('Growth rates'!J$4:J$922,'Growth rates'!$B$4:$B$922,Demands_tra!$A473,'Growth rates'!$C$4:$C$922,$AF473))</f>
        <v>0</v>
      </c>
      <c r="AN473" s="6">
        <f ca="1">IF($AF473="",SUMIFS('Growth rates'!K$4:K$922,'Growth rates'!$B$4:$B$922,Demands_tra!$A473,'Growth rates'!$C$4:$C$922,$AE473),SUMIFS('Growth rates'!K$4:K$922,'Growth rates'!$B$4:$B$922,Demands_tra!$A473,'Growth rates'!$C$4:$C$922,$AF473))</f>
        <v>0</v>
      </c>
      <c r="AO473" s="6">
        <f ca="1">IF($AF473="",SUMIFS('Growth rates'!L$4:L$922,'Growth rates'!$B$4:$B$922,Demands_tra!$A473,'Growth rates'!$C$4:$C$922,$AE473),SUMIFS('Growth rates'!L$4:L$922,'Growth rates'!$B$4:$B$922,Demands_tra!$A473,'Growth rates'!$C$4:$C$922,$AF473))</f>
        <v>0</v>
      </c>
      <c r="AP473" s="6">
        <f ca="1">IF($AF473="",SUMIFS('Growth rates'!M$4:M$922,'Growth rates'!$B$4:$B$922,Demands_tra!$A473,'Growth rates'!$C$4:$C$922,$AE473),SUMIFS('Growth rates'!M$4:M$922,'Growth rates'!$B$4:$B$922,Demands_tra!$A473,'Growth rates'!$C$4:$C$922,$AF473))</f>
        <v>0</v>
      </c>
      <c r="AQ473" s="6">
        <f ca="1">IF($AF473="",SUMIFS('Growth rates'!N$4:N$922,'Growth rates'!$B$4:$B$922,Demands_tra!$A473,'Growth rates'!$C$4:$C$922,$AE473),SUMIFS('Growth rates'!N$4:N$922,'Growth rates'!$B$4:$B$922,Demands_tra!$A473,'Growth rates'!$C$4:$C$922,$AF473))</f>
        <v>0</v>
      </c>
      <c r="AR473" s="6">
        <f ca="1">IF($AF473="",SUMIFS('Growth rates'!O$4:O$922,'Growth rates'!$B$4:$B$922,Demands_tra!$A473,'Growth rates'!$C$4:$C$922,$AE473),SUMIFS('Growth rates'!O$4:O$922,'Growth rates'!$B$4:$B$922,Demands_tra!$A473,'Growth rates'!$C$4:$C$922,$AF473))</f>
        <v>0</v>
      </c>
      <c r="AS473" s="6">
        <f ca="1">IF($AF473="",SUMIFS('Growth rates'!P$4:P$922,'Growth rates'!$B$4:$B$922,Demands_tra!$A473,'Growth rates'!$C$4:$C$922,$AE473),SUMIFS('Growth rates'!P$4:P$922,'Growth rates'!$B$4:$B$922,Demands_tra!$A473,'Growth rates'!$C$4:$C$922,$AF473))</f>
        <v>0</v>
      </c>
      <c r="AT473" s="6">
        <f ca="1">IF($AF473="",SUMIFS('Growth rates'!Q$4:Q$922,'Growth rates'!$B$4:$B$922,Demands_tra!$A473,'Growth rates'!$C$4:$C$922,$AE473),SUMIFS('Growth rates'!Q$4:Q$922,'Growth rates'!$B$4:$B$922,Demands_tra!$A473,'Growth rates'!$C$4:$C$922,$AF473))</f>
        <v>0</v>
      </c>
      <c r="AU473" s="6">
        <f ca="1">IF($AF473="",SUMIFS('Growth rates'!R$4:R$922,'Growth rates'!$B$4:$B$922,Demands_tra!$A473,'Growth rates'!$C$4:$C$922,$AE473),SUMIFS('Growth rates'!R$4:R$922,'Growth rates'!$B$4:$B$922,Demands_tra!$A473,'Growth rates'!$C$4:$C$922,$AF473))</f>
        <v>0</v>
      </c>
      <c r="AV473" s="6">
        <f ca="1">IF($AF473="",SUMIFS('Growth rates'!S$4:S$922,'Growth rates'!$B$4:$B$922,Demands_tra!$A473,'Growth rates'!$C$4:$C$922,$AE473),SUMIFS('Growth rates'!S$4:S$922,'Growth rates'!$B$4:$B$922,Demands_tra!$A473,'Growth rates'!$C$4:$C$922,$AF473))</f>
        <v>0</v>
      </c>
      <c r="AW473" s="6">
        <f ca="1">IF($AF473="",SUMIFS('Growth rates'!T$4:T$922,'Growth rates'!$B$4:$B$922,Demands_tra!$A473,'Growth rates'!$C$4:$C$922,$AE473),SUMIFS('Growth rates'!T$4:T$922,'Growth rates'!$B$4:$B$922,Demands_tra!$A473,'Growth rates'!$C$4:$C$922,$AF473))</f>
        <v>0</v>
      </c>
      <c r="AX473" s="6">
        <f ca="1">IF($AF473="",SUMIFS('Growth rates'!U$4:U$922,'Growth rates'!$B$4:$B$922,Demands_tra!$A473,'Growth rates'!$C$4:$C$922,$AE473),SUMIFS('Growth rates'!U$4:U$922,'Growth rates'!$B$4:$B$922,Demands_tra!$A473,'Growth rates'!$C$4:$C$922,$AF473))</f>
        <v>0</v>
      </c>
      <c r="AY473" s="6">
        <f ca="1">IF($AF473="",SUMIFS('Growth rates'!V$4:V$922,'Growth rates'!$B$4:$B$922,Demands_tra!$A473,'Growth rates'!$C$4:$C$922,$AE473),SUMIFS('Growth rates'!V$4:V$922,'Growth rates'!$B$4:$B$922,Demands_tra!$A473,'Growth rates'!$C$4:$C$922,$AF473))</f>
        <v>0</v>
      </c>
      <c r="AZ473" s="6">
        <f ca="1">IF($AF473="",SUMIFS('Growth rates'!W$4:W$922,'Growth rates'!$B$4:$B$922,Demands_tra!$A473,'Growth rates'!$C$4:$C$922,$AE473),SUMIFS('Growth rates'!W$4:W$922,'Growth rates'!$B$4:$B$922,Demands_tra!$A473,'Growth rates'!$C$4:$C$922,$AF473))</f>
        <v>0</v>
      </c>
      <c r="BA473" s="6">
        <f ca="1">IF($AF473="",SUMIFS('Growth rates'!X$4:X$922,'Growth rates'!$B$4:$B$922,Demands_tra!$A473,'Growth rates'!$C$4:$C$922,$AE473),SUMIFS('Growth rates'!X$4:X$922,'Growth rates'!$B$4:$B$922,Demands_tra!$A473,'Growth rates'!$C$4:$C$922,$AF473))</f>
        <v>0</v>
      </c>
      <c r="BB473" s="6">
        <f ca="1">IF($AF473="",SUMIFS('Growth rates'!Y$4:Y$922,'Growth rates'!$B$4:$B$922,Demands_tra!$A473,'Growth rates'!$C$4:$C$922,$AE473),SUMIFS('Growth rates'!Y$4:Y$922,'Growth rates'!$B$4:$B$922,Demands_tra!$A473,'Growth rates'!$C$4:$C$922,$AF473))</f>
        <v>0</v>
      </c>
      <c r="BC473" s="6">
        <f ca="1">IF($AF473="",SUMIFS('Growth rates'!Z$4:Z$922,'Growth rates'!$B$4:$B$922,Demands_tra!$A473,'Growth rates'!$C$4:$C$922,$AE473),SUMIFS('Growth rates'!Z$4:Z$922,'Growth rates'!$B$4:$B$922,Demands_tra!$A473,'Growth rates'!$C$4:$C$922,$AF473))</f>
        <v>0</v>
      </c>
      <c r="BD473" s="6">
        <f ca="1">IF($AF473="",SUMIFS('Growth rates'!AA$4:AA$922,'Growth rates'!$B$4:$B$922,Demands_tra!$A473,'Growth rates'!$C$4:$C$922,$AE473),SUMIFS('Growth rates'!AA$4:AA$922,'Growth rates'!$B$4:$B$922,Demands_tra!$A473,'Growth rates'!$C$4:$C$922,$AF473))</f>
        <v>0</v>
      </c>
      <c r="BE473" s="6">
        <f ca="1">IF($AF473="",SUMIFS('Growth rates'!AB$4:AB$922,'Growth rates'!$B$4:$B$922,Demands_tra!$A473,'Growth rates'!$C$4:$C$922,$AE473),SUMIFS('Growth rates'!AB$4:AB$922,'Growth rates'!$B$4:$B$922,Demands_tra!$A473,'Growth rates'!$C$4:$C$922,$AF473))</f>
        <v>0</v>
      </c>
      <c r="BF473" s="6">
        <f ca="1">IF($AF473="",SUMIFS('Growth rates'!AC$4:AC$922,'Growth rates'!$B$4:$B$922,Demands_tra!$A473,'Growth rates'!$C$4:$C$922,$AE473),SUMIFS('Growth rates'!AC$4:AC$922,'Growth rates'!$B$4:$B$922,Demands_tra!$A473,'Growth rates'!$C$4:$C$922,$AF473))</f>
        <v>0</v>
      </c>
      <c r="BH473" t="e">
        <f ca="1">VLOOKUP($C473,'Default drvr and elast'!$A$4:$F$49,MATCH(VLOOKUP(A473,Classification!$B$4:$D$42,3,FALSE),'Default drvr and elast'!$D$3:$F$3,0)+3,FALSE)</f>
        <v>#N/A</v>
      </c>
      <c r="BJ473" s="6">
        <f ca="1">IF($BI473="",SUMIF(Elasticities!$B$5:$B$52,Demands_tra!$BH473,Elasticities!C$5:C$52),SUMIF(Elasticities!$B$5:$B$52,Demands_tra!$BI473,Elasticities!C$5:C$52))</f>
        <v>0</v>
      </c>
      <c r="BK473" s="6">
        <f ca="1">IF($BI473="",SUMIF(Elasticities!$B$5:$B$52,Demands_tra!$BH473,Elasticities!D$5:D$52),SUMIF(Elasticities!$B$5:$B$52,Demands_tra!$BI473,Elasticities!D$5:D$52))</f>
        <v>0</v>
      </c>
      <c r="BL473" s="6">
        <f ca="1">IF($BI473="",SUMIF(Elasticities!$B$5:$B$52,Demands_tra!$BH473,Elasticities!E$5:E$52),SUMIF(Elasticities!$B$5:$B$52,Demands_tra!$BI473,Elasticities!E$5:E$52))</f>
        <v>0</v>
      </c>
      <c r="BM473" s="6">
        <f ca="1">IF($BI473="",SUMIF(Elasticities!$B$5:$B$52,Demands_tra!$BH473,Elasticities!F$5:F$52),SUMIF(Elasticities!$B$5:$B$52,Demands_tra!$BI473,Elasticities!F$5:F$52))</f>
        <v>0</v>
      </c>
      <c r="BN473" s="6">
        <f ca="1">IF($BI473="",SUMIF(Elasticities!$B$5:$B$52,Demands_tra!$BH473,Elasticities!G$5:G$52),SUMIF(Elasticities!$B$5:$B$52,Demands_tra!$BI473,Elasticities!G$5:G$52))</f>
        <v>0</v>
      </c>
      <c r="BO473" s="6">
        <f ca="1">IF($BI473="",SUMIF(Elasticities!$B$5:$B$52,Demands_tra!$BH473,Elasticities!H$5:H$52),SUMIF(Elasticities!$B$5:$B$52,Demands_tra!$BI473,Elasticities!H$5:H$52))</f>
        <v>0</v>
      </c>
      <c r="BP473" s="6">
        <f ca="1">IF($BI473="",SUMIF(Elasticities!$B$5:$B$52,Demands_tra!$BH473,Elasticities!I$5:I$52),SUMIF(Elasticities!$B$5:$B$52,Demands_tra!$BI473,Elasticities!I$5:I$52))</f>
        <v>0</v>
      </c>
      <c r="BQ473" s="6">
        <f ca="1">IF($BI473="",SUMIF(Elasticities!$B$5:$B$52,Demands_tra!$BH473,Elasticities!J$5:J$52),SUMIF(Elasticities!$B$5:$B$52,Demands_tra!$BI473,Elasticities!J$5:J$52))</f>
        <v>0</v>
      </c>
      <c r="BR473" s="6">
        <f ca="1">IF($BI473="",SUMIF(Elasticities!$B$5:$B$52,Demands_tra!$BH473,Elasticities!K$5:K$52),SUMIF(Elasticities!$B$5:$B$52,Demands_tra!$BI473,Elasticities!K$5:K$52))</f>
        <v>0</v>
      </c>
      <c r="BS473" s="6">
        <f ca="1">IF($BI473="",SUMIF(Elasticities!$B$5:$B$52,Demands_tra!$BH473,Elasticities!L$5:L$52),SUMIF(Elasticities!$B$5:$B$52,Demands_tra!$BI473,Elasticities!L$5:L$52))</f>
        <v>0</v>
      </c>
      <c r="BT473" s="6">
        <f ca="1">IF($BI473="",SUMIF(Elasticities!$B$5:$B$52,Demands_tra!$BH473,Elasticities!M$5:M$52),SUMIF(Elasticities!$B$5:$B$52,Demands_tra!$BI473,Elasticities!M$5:M$52))</f>
        <v>0</v>
      </c>
      <c r="BU473" s="6">
        <f ca="1">IF($BI473="",SUMIF(Elasticities!$B$5:$B$52,Demands_tra!$BH473,Elasticities!N$5:N$52),SUMIF(Elasticities!$B$5:$B$52,Demands_tra!$BI473,Elasticities!N$5:N$52))</f>
        <v>0</v>
      </c>
      <c r="BV473" s="6">
        <f ca="1">IF($BI473="",SUMIF(Elasticities!$B$5:$B$52,Demands_tra!$BH473,Elasticities!O$5:O$52),SUMIF(Elasticities!$B$5:$B$52,Demands_tra!$BI473,Elasticities!O$5:O$52))</f>
        <v>0</v>
      </c>
      <c r="BW473" s="6">
        <f ca="1">IF($BI473="",SUMIF(Elasticities!$B$5:$B$52,Demands_tra!$BH473,Elasticities!P$5:P$52),SUMIF(Elasticities!$B$5:$B$52,Demands_tra!$BI473,Elasticities!P$5:P$52))</f>
        <v>0</v>
      </c>
      <c r="BX473" s="6">
        <f ca="1">IF($BI473="",SUMIF(Elasticities!$B$5:$B$52,Demands_tra!$BH473,Elasticities!Q$5:Q$52),SUMIF(Elasticities!$B$5:$B$52,Demands_tra!$BI473,Elasticities!Q$5:Q$52))</f>
        <v>0</v>
      </c>
      <c r="BY473" s="6">
        <f ca="1">IF($BI473="",SUMIF(Elasticities!$B$5:$B$52,Demands_tra!$BH473,Elasticities!R$5:R$52),SUMIF(Elasticities!$B$5:$B$52,Demands_tra!$BI473,Elasticities!R$5:R$52))</f>
        <v>0</v>
      </c>
      <c r="BZ473" s="6">
        <f ca="1">IF($BI473="",SUMIF(Elasticities!$B$5:$B$52,Demands_tra!$BH473,Elasticities!S$5:S$52),SUMIF(Elasticities!$B$5:$B$52,Demands_tra!$BI473,Elasticities!S$5:S$52))</f>
        <v>0</v>
      </c>
      <c r="CA473" s="6">
        <f ca="1">IF($BI473="",SUMIF(Elasticities!$B$5:$B$52,Demands_tra!$BH473,Elasticities!T$5:T$52),SUMIF(Elasticities!$B$5:$B$52,Demands_tra!$BI473,Elasticities!T$5:T$52))</f>
        <v>0</v>
      </c>
      <c r="CB473" s="6">
        <f ca="1">IF($BI473="",SUMIF(Elasticities!$B$5:$B$52,Demands_tra!$BH473,Elasticities!U$5:U$52),SUMIF(Elasticities!$B$5:$B$52,Demands_tra!$BI473,Elasticities!U$5:U$52))</f>
        <v>0</v>
      </c>
      <c r="CC473" s="6">
        <f ca="1">IF($BI473="",SUMIF(Elasticities!$B$5:$B$52,Demands_tra!$BH473,Elasticities!V$5:V$52),SUMIF(Elasticities!$B$5:$B$52,Demands_tra!$BI473,Elasticities!V$5:V$52))</f>
        <v>0</v>
      </c>
      <c r="CD473" s="6">
        <f ca="1">IF($BI473="",SUMIF(Elasticities!$B$5:$B$52,Demands_tra!$BH473,Elasticities!W$5:W$52),SUMIF(Elasticities!$B$5:$B$52,Demands_tra!$BI473,Elasticities!W$5:W$52))</f>
        <v>0</v>
      </c>
      <c r="CE473" s="6">
        <f ca="1">IF($BI473="",SUMIF(Elasticities!$B$5:$B$52,Demands_tra!$BH473,Elasticities!X$5:X$52),SUMIF(Elasticities!$B$5:$B$52,Demands_tra!$BI473,Elasticities!X$5:X$52))</f>
        <v>0</v>
      </c>
      <c r="CF473" s="6">
        <f ca="1">IF($BI473="",SUMIF(Elasticities!$B$5:$B$52,Demands_tra!$BH473,Elasticities!Y$5:Y$52),SUMIF(Elasticities!$B$5:$B$52,Demands_tra!$BI473,Elasticities!Y$5:Y$52))</f>
        <v>0</v>
      </c>
      <c r="CG473" s="6">
        <f ca="1">IF($BI473="",SUMIF(Elasticities!$B$5:$B$52,Demands_tra!$BH473,Elasticities!Z$5:Z$52),SUMIF(Elasticities!$B$5:$B$52,Demands_tra!$BI473,Elasticities!Z$5:Z$52))</f>
        <v>0</v>
      </c>
      <c r="CH473" s="6">
        <f ca="1">IF($BI473="",SUMIF(Elasticities!$B$5:$B$52,Demands_tra!$BH473,Elasticities!AA$5:AA$52),SUMIF(Elasticities!$B$5:$B$52,Demands_tra!$BI473,Elasticities!AA$5:AA$52))</f>
        <v>0</v>
      </c>
      <c r="CI473" s="6">
        <f ca="1">IF($BI473="",SUMIF(Elasticities!$B$5:$B$52,Demands_tra!$BH473,Elasticities!AB$5:AB$52),SUMIF(Elasticities!$B$5:$B$52,Demands_tra!$BI473,Elasticities!AB$5:AB$52))</f>
        <v>0</v>
      </c>
    </row>
    <row r="474" spans="1:87">
      <c r="A474" t="str">
        <f>IF(BYDem_tra!B473="","\I:",BYDem_tra!B473)</f>
        <v>\I:</v>
      </c>
      <c r="B474">
        <f>BYDem_tra!E473</f>
        <v>0</v>
      </c>
      <c r="C474">
        <f t="shared" si="298"/>
        <v>0</v>
      </c>
      <c r="D474" s="3">
        <f>SUMIFS(BYDem_tra!$M$2:$M$2000,BYDem_tra!$B$2:$B$2000,Demands_tra!$A474,BYDem_tra!$E$2:$E$2000,Demands_tra!$B474)</f>
        <v>0</v>
      </c>
      <c r="E474" s="3" t="e">
        <f ca="1" t="shared" si="299"/>
        <v>#DIV/0!</v>
      </c>
      <c r="F474" s="3" t="e">
        <f ca="1" t="shared" si="300"/>
        <v>#DIV/0!</v>
      </c>
      <c r="G474" s="3" t="e">
        <f ca="1" t="shared" si="301"/>
        <v>#DIV/0!</v>
      </c>
      <c r="H474" s="3" t="e">
        <f ca="1" t="shared" si="302"/>
        <v>#DIV/0!</v>
      </c>
      <c r="I474" s="3" t="e">
        <f ca="1" t="shared" si="303"/>
        <v>#DIV/0!</v>
      </c>
      <c r="J474" s="3" t="e">
        <f ca="1" t="shared" si="304"/>
        <v>#DIV/0!</v>
      </c>
      <c r="K474" s="3" t="e">
        <f ca="1" t="shared" si="305"/>
        <v>#DIV/0!</v>
      </c>
      <c r="L474" s="3" t="e">
        <f ca="1" t="shared" si="306"/>
        <v>#DIV/0!</v>
      </c>
      <c r="M474" s="3" t="e">
        <f ca="1" t="shared" si="307"/>
        <v>#DIV/0!</v>
      </c>
      <c r="N474" s="3" t="e">
        <f ca="1" t="shared" si="308"/>
        <v>#DIV/0!</v>
      </c>
      <c r="O474" s="3" t="e">
        <f ca="1" t="shared" si="309"/>
        <v>#DIV/0!</v>
      </c>
      <c r="P474" s="3" t="e">
        <f ca="1" t="shared" si="310"/>
        <v>#DIV/0!</v>
      </c>
      <c r="Q474" s="3" t="e">
        <f ca="1" t="shared" si="311"/>
        <v>#DIV/0!</v>
      </c>
      <c r="R474" s="3" t="e">
        <f ca="1" t="shared" si="312"/>
        <v>#DIV/0!</v>
      </c>
      <c r="S474" s="3" t="e">
        <f ca="1" t="shared" si="313"/>
        <v>#DIV/0!</v>
      </c>
      <c r="T474" s="3" t="e">
        <f ca="1" t="shared" si="314"/>
        <v>#DIV/0!</v>
      </c>
      <c r="U474" s="3" t="e">
        <f ca="1" t="shared" si="315"/>
        <v>#DIV/0!</v>
      </c>
      <c r="V474" s="3" t="e">
        <f ca="1" t="shared" si="290"/>
        <v>#DIV/0!</v>
      </c>
      <c r="W474" s="3" t="e">
        <f ca="1" t="shared" si="291"/>
        <v>#DIV/0!</v>
      </c>
      <c r="X474" s="3" t="e">
        <f ca="1" t="shared" si="292"/>
        <v>#DIV/0!</v>
      </c>
      <c r="Y474" s="3" t="e">
        <f ca="1" t="shared" si="293"/>
        <v>#DIV/0!</v>
      </c>
      <c r="Z474" s="3" t="e">
        <f ca="1" t="shared" si="294"/>
        <v>#DIV/0!</v>
      </c>
      <c r="AA474" s="3" t="e">
        <f ca="1" t="shared" si="295"/>
        <v>#DIV/0!</v>
      </c>
      <c r="AB474" s="3" t="e">
        <f ca="1" t="shared" si="296"/>
        <v>#DIV/0!</v>
      </c>
      <c r="AC474" s="3" t="e">
        <f ca="1" t="shared" si="297"/>
        <v>#DIV/0!</v>
      </c>
      <c r="AE474" s="4" t="e">
        <f ca="1">VLOOKUP($C474,'Default drvr and elast'!$A$4:$C$49,MATCH(VLOOKUP(A474,Classification!$B$4:$D$99,2,FALSE),'Default drvr and elast'!$A$3:$C$3,0),FALSE)</f>
        <v>#N/A</v>
      </c>
      <c r="AF474" s="4"/>
      <c r="AG474" s="6">
        <f ca="1">IF($AF474="",SUMIFS('Growth rates'!D$4:D$922,'Growth rates'!$B$4:$B$922,Demands_tra!$A474,'Growth rates'!$C$4:$C$922,$AE474),SUMIFS('Growth rates'!D$4:D$922,'Growth rates'!$B$4:$B$922,Demands_tra!$A474,'Growth rates'!$C$4:$C$922,$AF474))</f>
        <v>0</v>
      </c>
      <c r="AH474" s="6">
        <f ca="1">IF($AF474="",SUMIFS('Growth rates'!E$4:E$922,'Growth rates'!$B$4:$B$922,Demands_tra!$A474,'Growth rates'!$C$4:$C$922,$AE474),SUMIFS('Growth rates'!E$4:E$922,'Growth rates'!$B$4:$B$922,Demands_tra!$A474,'Growth rates'!$C$4:$C$922,$AF474))</f>
        <v>0</v>
      </c>
      <c r="AI474" s="6">
        <f ca="1">IF($AF474="",SUMIFS('Growth rates'!F$4:F$922,'Growth rates'!$B$4:$B$922,Demands_tra!$A474,'Growth rates'!$C$4:$C$922,$AE474),SUMIFS('Growth rates'!F$4:F$922,'Growth rates'!$B$4:$B$922,Demands_tra!$A474,'Growth rates'!$C$4:$C$922,$AF474))</f>
        <v>0</v>
      </c>
      <c r="AJ474" s="6">
        <f ca="1">IF($AF474="",SUMIFS('Growth rates'!G$4:G$922,'Growth rates'!$B$4:$B$922,Demands_tra!$A474,'Growth rates'!$C$4:$C$922,$AE474),SUMIFS('Growth rates'!G$4:G$922,'Growth rates'!$B$4:$B$922,Demands_tra!$A474,'Growth rates'!$C$4:$C$922,$AF474))</f>
        <v>0</v>
      </c>
      <c r="AK474" s="6">
        <f ca="1">IF($AF474="",SUMIFS('Growth rates'!H$4:H$922,'Growth rates'!$B$4:$B$922,Demands_tra!$A474,'Growth rates'!$C$4:$C$922,$AE474),SUMIFS('Growth rates'!H$4:H$922,'Growth rates'!$B$4:$B$922,Demands_tra!$A474,'Growth rates'!$C$4:$C$922,$AF474))</f>
        <v>0</v>
      </c>
      <c r="AL474" s="6">
        <f ca="1">IF($AF474="",SUMIFS('Growth rates'!I$4:I$922,'Growth rates'!$B$4:$B$922,Demands_tra!$A474,'Growth rates'!$C$4:$C$922,$AE474),SUMIFS('Growth rates'!I$4:I$922,'Growth rates'!$B$4:$B$922,Demands_tra!$A474,'Growth rates'!$C$4:$C$922,$AF474))</f>
        <v>0</v>
      </c>
      <c r="AM474" s="6">
        <f ca="1">IF($AF474="",SUMIFS('Growth rates'!J$4:J$922,'Growth rates'!$B$4:$B$922,Demands_tra!$A474,'Growth rates'!$C$4:$C$922,$AE474),SUMIFS('Growth rates'!J$4:J$922,'Growth rates'!$B$4:$B$922,Demands_tra!$A474,'Growth rates'!$C$4:$C$922,$AF474))</f>
        <v>0</v>
      </c>
      <c r="AN474" s="6">
        <f ca="1">IF($AF474="",SUMIFS('Growth rates'!K$4:K$922,'Growth rates'!$B$4:$B$922,Demands_tra!$A474,'Growth rates'!$C$4:$C$922,$AE474),SUMIFS('Growth rates'!K$4:K$922,'Growth rates'!$B$4:$B$922,Demands_tra!$A474,'Growth rates'!$C$4:$C$922,$AF474))</f>
        <v>0</v>
      </c>
      <c r="AO474" s="6">
        <f ca="1">IF($AF474="",SUMIFS('Growth rates'!L$4:L$922,'Growth rates'!$B$4:$B$922,Demands_tra!$A474,'Growth rates'!$C$4:$C$922,$AE474),SUMIFS('Growth rates'!L$4:L$922,'Growth rates'!$B$4:$B$922,Demands_tra!$A474,'Growth rates'!$C$4:$C$922,$AF474))</f>
        <v>0</v>
      </c>
      <c r="AP474" s="6">
        <f ca="1">IF($AF474="",SUMIFS('Growth rates'!M$4:M$922,'Growth rates'!$B$4:$B$922,Demands_tra!$A474,'Growth rates'!$C$4:$C$922,$AE474),SUMIFS('Growth rates'!M$4:M$922,'Growth rates'!$B$4:$B$922,Demands_tra!$A474,'Growth rates'!$C$4:$C$922,$AF474))</f>
        <v>0</v>
      </c>
      <c r="AQ474" s="6">
        <f ca="1">IF($AF474="",SUMIFS('Growth rates'!N$4:N$922,'Growth rates'!$B$4:$B$922,Demands_tra!$A474,'Growth rates'!$C$4:$C$922,$AE474),SUMIFS('Growth rates'!N$4:N$922,'Growth rates'!$B$4:$B$922,Demands_tra!$A474,'Growth rates'!$C$4:$C$922,$AF474))</f>
        <v>0</v>
      </c>
      <c r="AR474" s="6">
        <f ca="1">IF($AF474="",SUMIFS('Growth rates'!O$4:O$922,'Growth rates'!$B$4:$B$922,Demands_tra!$A474,'Growth rates'!$C$4:$C$922,$AE474),SUMIFS('Growth rates'!O$4:O$922,'Growth rates'!$B$4:$B$922,Demands_tra!$A474,'Growth rates'!$C$4:$C$922,$AF474))</f>
        <v>0</v>
      </c>
      <c r="AS474" s="6">
        <f ca="1">IF($AF474="",SUMIFS('Growth rates'!P$4:P$922,'Growth rates'!$B$4:$B$922,Demands_tra!$A474,'Growth rates'!$C$4:$C$922,$AE474),SUMIFS('Growth rates'!P$4:P$922,'Growth rates'!$B$4:$B$922,Demands_tra!$A474,'Growth rates'!$C$4:$C$922,$AF474))</f>
        <v>0</v>
      </c>
      <c r="AT474" s="6">
        <f ca="1">IF($AF474="",SUMIFS('Growth rates'!Q$4:Q$922,'Growth rates'!$B$4:$B$922,Demands_tra!$A474,'Growth rates'!$C$4:$C$922,$AE474),SUMIFS('Growth rates'!Q$4:Q$922,'Growth rates'!$B$4:$B$922,Demands_tra!$A474,'Growth rates'!$C$4:$C$922,$AF474))</f>
        <v>0</v>
      </c>
      <c r="AU474" s="6">
        <f ca="1">IF($AF474="",SUMIFS('Growth rates'!R$4:R$922,'Growth rates'!$B$4:$B$922,Demands_tra!$A474,'Growth rates'!$C$4:$C$922,$AE474),SUMIFS('Growth rates'!R$4:R$922,'Growth rates'!$B$4:$B$922,Demands_tra!$A474,'Growth rates'!$C$4:$C$922,$AF474))</f>
        <v>0</v>
      </c>
      <c r="AV474" s="6">
        <f ca="1">IF($AF474="",SUMIFS('Growth rates'!S$4:S$922,'Growth rates'!$B$4:$B$922,Demands_tra!$A474,'Growth rates'!$C$4:$C$922,$AE474),SUMIFS('Growth rates'!S$4:S$922,'Growth rates'!$B$4:$B$922,Demands_tra!$A474,'Growth rates'!$C$4:$C$922,$AF474))</f>
        <v>0</v>
      </c>
      <c r="AW474" s="6">
        <f ca="1">IF($AF474="",SUMIFS('Growth rates'!T$4:T$922,'Growth rates'!$B$4:$B$922,Demands_tra!$A474,'Growth rates'!$C$4:$C$922,$AE474),SUMIFS('Growth rates'!T$4:T$922,'Growth rates'!$B$4:$B$922,Demands_tra!$A474,'Growth rates'!$C$4:$C$922,$AF474))</f>
        <v>0</v>
      </c>
      <c r="AX474" s="6">
        <f ca="1">IF($AF474="",SUMIFS('Growth rates'!U$4:U$922,'Growth rates'!$B$4:$B$922,Demands_tra!$A474,'Growth rates'!$C$4:$C$922,$AE474),SUMIFS('Growth rates'!U$4:U$922,'Growth rates'!$B$4:$B$922,Demands_tra!$A474,'Growth rates'!$C$4:$C$922,$AF474))</f>
        <v>0</v>
      </c>
      <c r="AY474" s="6">
        <f ca="1">IF($AF474="",SUMIFS('Growth rates'!V$4:V$922,'Growth rates'!$B$4:$B$922,Demands_tra!$A474,'Growth rates'!$C$4:$C$922,$AE474),SUMIFS('Growth rates'!V$4:V$922,'Growth rates'!$B$4:$B$922,Demands_tra!$A474,'Growth rates'!$C$4:$C$922,$AF474))</f>
        <v>0</v>
      </c>
      <c r="AZ474" s="6">
        <f ca="1">IF($AF474="",SUMIFS('Growth rates'!W$4:W$922,'Growth rates'!$B$4:$B$922,Demands_tra!$A474,'Growth rates'!$C$4:$C$922,$AE474),SUMIFS('Growth rates'!W$4:W$922,'Growth rates'!$B$4:$B$922,Demands_tra!$A474,'Growth rates'!$C$4:$C$922,$AF474))</f>
        <v>0</v>
      </c>
      <c r="BA474" s="6">
        <f ca="1">IF($AF474="",SUMIFS('Growth rates'!X$4:X$922,'Growth rates'!$B$4:$B$922,Demands_tra!$A474,'Growth rates'!$C$4:$C$922,$AE474),SUMIFS('Growth rates'!X$4:X$922,'Growth rates'!$B$4:$B$922,Demands_tra!$A474,'Growth rates'!$C$4:$C$922,$AF474))</f>
        <v>0</v>
      </c>
      <c r="BB474" s="6">
        <f ca="1">IF($AF474="",SUMIFS('Growth rates'!Y$4:Y$922,'Growth rates'!$B$4:$B$922,Demands_tra!$A474,'Growth rates'!$C$4:$C$922,$AE474),SUMIFS('Growth rates'!Y$4:Y$922,'Growth rates'!$B$4:$B$922,Demands_tra!$A474,'Growth rates'!$C$4:$C$922,$AF474))</f>
        <v>0</v>
      </c>
      <c r="BC474" s="6">
        <f ca="1">IF($AF474="",SUMIFS('Growth rates'!Z$4:Z$922,'Growth rates'!$B$4:$B$922,Demands_tra!$A474,'Growth rates'!$C$4:$C$922,$AE474),SUMIFS('Growth rates'!Z$4:Z$922,'Growth rates'!$B$4:$B$922,Demands_tra!$A474,'Growth rates'!$C$4:$C$922,$AF474))</f>
        <v>0</v>
      </c>
      <c r="BD474" s="6">
        <f ca="1">IF($AF474="",SUMIFS('Growth rates'!AA$4:AA$922,'Growth rates'!$B$4:$B$922,Demands_tra!$A474,'Growth rates'!$C$4:$C$922,$AE474),SUMIFS('Growth rates'!AA$4:AA$922,'Growth rates'!$B$4:$B$922,Demands_tra!$A474,'Growth rates'!$C$4:$C$922,$AF474))</f>
        <v>0</v>
      </c>
      <c r="BE474" s="6">
        <f ca="1">IF($AF474="",SUMIFS('Growth rates'!AB$4:AB$922,'Growth rates'!$B$4:$B$922,Demands_tra!$A474,'Growth rates'!$C$4:$C$922,$AE474),SUMIFS('Growth rates'!AB$4:AB$922,'Growth rates'!$B$4:$B$922,Demands_tra!$A474,'Growth rates'!$C$4:$C$922,$AF474))</f>
        <v>0</v>
      </c>
      <c r="BF474" s="6">
        <f ca="1">IF($AF474="",SUMIFS('Growth rates'!AC$4:AC$922,'Growth rates'!$B$4:$B$922,Demands_tra!$A474,'Growth rates'!$C$4:$C$922,$AE474),SUMIFS('Growth rates'!AC$4:AC$922,'Growth rates'!$B$4:$B$922,Demands_tra!$A474,'Growth rates'!$C$4:$C$922,$AF474))</f>
        <v>0</v>
      </c>
      <c r="BH474" t="e">
        <f ca="1">VLOOKUP($C474,'Default drvr and elast'!$A$4:$F$49,MATCH(VLOOKUP(A474,Classification!$B$4:$D$42,3,FALSE),'Default drvr and elast'!$D$3:$F$3,0)+3,FALSE)</f>
        <v>#N/A</v>
      </c>
      <c r="BJ474" s="6">
        <f ca="1">IF($BI474="",SUMIF(Elasticities!$B$5:$B$52,Demands_tra!$BH474,Elasticities!C$5:C$52),SUMIF(Elasticities!$B$5:$B$52,Demands_tra!$BI474,Elasticities!C$5:C$52))</f>
        <v>0</v>
      </c>
      <c r="BK474" s="6">
        <f ca="1">IF($BI474="",SUMIF(Elasticities!$B$5:$B$52,Demands_tra!$BH474,Elasticities!D$5:D$52),SUMIF(Elasticities!$B$5:$B$52,Demands_tra!$BI474,Elasticities!D$5:D$52))</f>
        <v>0</v>
      </c>
      <c r="BL474" s="6">
        <f ca="1">IF($BI474="",SUMIF(Elasticities!$B$5:$B$52,Demands_tra!$BH474,Elasticities!E$5:E$52),SUMIF(Elasticities!$B$5:$B$52,Demands_tra!$BI474,Elasticities!E$5:E$52))</f>
        <v>0</v>
      </c>
      <c r="BM474" s="6">
        <f ca="1">IF($BI474="",SUMIF(Elasticities!$B$5:$B$52,Demands_tra!$BH474,Elasticities!F$5:F$52),SUMIF(Elasticities!$B$5:$B$52,Demands_tra!$BI474,Elasticities!F$5:F$52))</f>
        <v>0</v>
      </c>
      <c r="BN474" s="6">
        <f ca="1">IF($BI474="",SUMIF(Elasticities!$B$5:$B$52,Demands_tra!$BH474,Elasticities!G$5:G$52),SUMIF(Elasticities!$B$5:$B$52,Demands_tra!$BI474,Elasticities!G$5:G$52))</f>
        <v>0</v>
      </c>
      <c r="BO474" s="6">
        <f ca="1">IF($BI474="",SUMIF(Elasticities!$B$5:$B$52,Demands_tra!$BH474,Elasticities!H$5:H$52),SUMIF(Elasticities!$B$5:$B$52,Demands_tra!$BI474,Elasticities!H$5:H$52))</f>
        <v>0</v>
      </c>
      <c r="BP474" s="6">
        <f ca="1">IF($BI474="",SUMIF(Elasticities!$B$5:$B$52,Demands_tra!$BH474,Elasticities!I$5:I$52),SUMIF(Elasticities!$B$5:$B$52,Demands_tra!$BI474,Elasticities!I$5:I$52))</f>
        <v>0</v>
      </c>
      <c r="BQ474" s="6">
        <f ca="1">IF($BI474="",SUMIF(Elasticities!$B$5:$B$52,Demands_tra!$BH474,Elasticities!J$5:J$52),SUMIF(Elasticities!$B$5:$B$52,Demands_tra!$BI474,Elasticities!J$5:J$52))</f>
        <v>0</v>
      </c>
      <c r="BR474" s="6">
        <f ca="1">IF($BI474="",SUMIF(Elasticities!$B$5:$B$52,Demands_tra!$BH474,Elasticities!K$5:K$52),SUMIF(Elasticities!$B$5:$B$52,Demands_tra!$BI474,Elasticities!K$5:K$52))</f>
        <v>0</v>
      </c>
      <c r="BS474" s="6">
        <f ca="1">IF($BI474="",SUMIF(Elasticities!$B$5:$B$52,Demands_tra!$BH474,Elasticities!L$5:L$52),SUMIF(Elasticities!$B$5:$B$52,Demands_tra!$BI474,Elasticities!L$5:L$52))</f>
        <v>0</v>
      </c>
      <c r="BT474" s="6">
        <f ca="1">IF($BI474="",SUMIF(Elasticities!$B$5:$B$52,Demands_tra!$BH474,Elasticities!M$5:M$52),SUMIF(Elasticities!$B$5:$B$52,Demands_tra!$BI474,Elasticities!M$5:M$52))</f>
        <v>0</v>
      </c>
      <c r="BU474" s="6">
        <f ca="1">IF($BI474="",SUMIF(Elasticities!$B$5:$B$52,Demands_tra!$BH474,Elasticities!N$5:N$52),SUMIF(Elasticities!$B$5:$B$52,Demands_tra!$BI474,Elasticities!N$5:N$52))</f>
        <v>0</v>
      </c>
      <c r="BV474" s="6">
        <f ca="1">IF($BI474="",SUMIF(Elasticities!$B$5:$B$52,Demands_tra!$BH474,Elasticities!O$5:O$52),SUMIF(Elasticities!$B$5:$B$52,Demands_tra!$BI474,Elasticities!O$5:O$52))</f>
        <v>0</v>
      </c>
      <c r="BW474" s="6">
        <f ca="1">IF($BI474="",SUMIF(Elasticities!$B$5:$B$52,Demands_tra!$BH474,Elasticities!P$5:P$52),SUMIF(Elasticities!$B$5:$B$52,Demands_tra!$BI474,Elasticities!P$5:P$52))</f>
        <v>0</v>
      </c>
      <c r="BX474" s="6">
        <f ca="1">IF($BI474="",SUMIF(Elasticities!$B$5:$B$52,Demands_tra!$BH474,Elasticities!Q$5:Q$52),SUMIF(Elasticities!$B$5:$B$52,Demands_tra!$BI474,Elasticities!Q$5:Q$52))</f>
        <v>0</v>
      </c>
      <c r="BY474" s="6">
        <f ca="1">IF($BI474="",SUMIF(Elasticities!$B$5:$B$52,Demands_tra!$BH474,Elasticities!R$5:R$52),SUMIF(Elasticities!$B$5:$B$52,Demands_tra!$BI474,Elasticities!R$5:R$52))</f>
        <v>0</v>
      </c>
      <c r="BZ474" s="6">
        <f ca="1">IF($BI474="",SUMIF(Elasticities!$B$5:$B$52,Demands_tra!$BH474,Elasticities!S$5:S$52),SUMIF(Elasticities!$B$5:$B$52,Demands_tra!$BI474,Elasticities!S$5:S$52))</f>
        <v>0</v>
      </c>
      <c r="CA474" s="6">
        <f ca="1">IF($BI474="",SUMIF(Elasticities!$B$5:$B$52,Demands_tra!$BH474,Elasticities!T$5:T$52),SUMIF(Elasticities!$B$5:$B$52,Demands_tra!$BI474,Elasticities!T$5:T$52))</f>
        <v>0</v>
      </c>
      <c r="CB474" s="6">
        <f ca="1">IF($BI474="",SUMIF(Elasticities!$B$5:$B$52,Demands_tra!$BH474,Elasticities!U$5:U$52),SUMIF(Elasticities!$B$5:$B$52,Demands_tra!$BI474,Elasticities!U$5:U$52))</f>
        <v>0</v>
      </c>
      <c r="CC474" s="6">
        <f ca="1">IF($BI474="",SUMIF(Elasticities!$B$5:$B$52,Demands_tra!$BH474,Elasticities!V$5:V$52),SUMIF(Elasticities!$B$5:$B$52,Demands_tra!$BI474,Elasticities!V$5:V$52))</f>
        <v>0</v>
      </c>
      <c r="CD474" s="6">
        <f ca="1">IF($BI474="",SUMIF(Elasticities!$B$5:$B$52,Demands_tra!$BH474,Elasticities!W$5:W$52),SUMIF(Elasticities!$B$5:$B$52,Demands_tra!$BI474,Elasticities!W$5:W$52))</f>
        <v>0</v>
      </c>
      <c r="CE474" s="6">
        <f ca="1">IF($BI474="",SUMIF(Elasticities!$B$5:$B$52,Demands_tra!$BH474,Elasticities!X$5:X$52),SUMIF(Elasticities!$B$5:$B$52,Demands_tra!$BI474,Elasticities!X$5:X$52))</f>
        <v>0</v>
      </c>
      <c r="CF474" s="6">
        <f ca="1">IF($BI474="",SUMIF(Elasticities!$B$5:$B$52,Demands_tra!$BH474,Elasticities!Y$5:Y$52),SUMIF(Elasticities!$B$5:$B$52,Demands_tra!$BI474,Elasticities!Y$5:Y$52))</f>
        <v>0</v>
      </c>
      <c r="CG474" s="6">
        <f ca="1">IF($BI474="",SUMIF(Elasticities!$B$5:$B$52,Demands_tra!$BH474,Elasticities!Z$5:Z$52),SUMIF(Elasticities!$B$5:$B$52,Demands_tra!$BI474,Elasticities!Z$5:Z$52))</f>
        <v>0</v>
      </c>
      <c r="CH474" s="6">
        <f ca="1">IF($BI474="",SUMIF(Elasticities!$B$5:$B$52,Demands_tra!$BH474,Elasticities!AA$5:AA$52),SUMIF(Elasticities!$B$5:$B$52,Demands_tra!$BI474,Elasticities!AA$5:AA$52))</f>
        <v>0</v>
      </c>
      <c r="CI474" s="6">
        <f ca="1">IF($BI474="",SUMIF(Elasticities!$B$5:$B$52,Demands_tra!$BH474,Elasticities!AB$5:AB$52),SUMIF(Elasticities!$B$5:$B$52,Demands_tra!$BI474,Elasticities!AB$5:AB$52))</f>
        <v>0</v>
      </c>
    </row>
    <row r="475" spans="1:87">
      <c r="A475" t="str">
        <f>IF(BYDem_tra!B474="","\I:",BYDem_tra!B474)</f>
        <v>\I:</v>
      </c>
      <c r="B475">
        <f>BYDem_tra!E474</f>
        <v>0</v>
      </c>
      <c r="C475">
        <f t="shared" si="298"/>
        <v>0</v>
      </c>
      <c r="D475" s="3">
        <f>SUMIFS(BYDem_tra!$M$2:$M$2000,BYDem_tra!$B$2:$B$2000,Demands_tra!$A475,BYDem_tra!$E$2:$E$2000,Demands_tra!$B475)</f>
        <v>0</v>
      </c>
      <c r="E475" s="3" t="e">
        <f ca="1" t="shared" si="299"/>
        <v>#DIV/0!</v>
      </c>
      <c r="F475" s="3" t="e">
        <f ca="1" t="shared" si="300"/>
        <v>#DIV/0!</v>
      </c>
      <c r="G475" s="3" t="e">
        <f ca="1" t="shared" si="301"/>
        <v>#DIV/0!</v>
      </c>
      <c r="H475" s="3" t="e">
        <f ca="1" t="shared" si="302"/>
        <v>#DIV/0!</v>
      </c>
      <c r="I475" s="3" t="e">
        <f ca="1" t="shared" si="303"/>
        <v>#DIV/0!</v>
      </c>
      <c r="J475" s="3" t="e">
        <f ca="1" t="shared" si="304"/>
        <v>#DIV/0!</v>
      </c>
      <c r="K475" s="3" t="e">
        <f ca="1" t="shared" si="305"/>
        <v>#DIV/0!</v>
      </c>
      <c r="L475" s="3" t="e">
        <f ca="1" t="shared" si="306"/>
        <v>#DIV/0!</v>
      </c>
      <c r="M475" s="3" t="e">
        <f ca="1" t="shared" si="307"/>
        <v>#DIV/0!</v>
      </c>
      <c r="N475" s="3" t="e">
        <f ca="1" t="shared" si="308"/>
        <v>#DIV/0!</v>
      </c>
      <c r="O475" s="3" t="e">
        <f ca="1" t="shared" si="309"/>
        <v>#DIV/0!</v>
      </c>
      <c r="P475" s="3" t="e">
        <f ca="1" t="shared" si="310"/>
        <v>#DIV/0!</v>
      </c>
      <c r="Q475" s="3" t="e">
        <f ca="1" t="shared" si="311"/>
        <v>#DIV/0!</v>
      </c>
      <c r="R475" s="3" t="e">
        <f ca="1" t="shared" si="312"/>
        <v>#DIV/0!</v>
      </c>
      <c r="S475" s="3" t="e">
        <f ca="1" t="shared" si="313"/>
        <v>#DIV/0!</v>
      </c>
      <c r="T475" s="3" t="e">
        <f ca="1" t="shared" si="314"/>
        <v>#DIV/0!</v>
      </c>
      <c r="U475" s="3" t="e">
        <f ca="1" t="shared" si="315"/>
        <v>#DIV/0!</v>
      </c>
      <c r="V475" s="3" t="e">
        <f ca="1" t="shared" si="290"/>
        <v>#DIV/0!</v>
      </c>
      <c r="W475" s="3" t="e">
        <f ca="1" t="shared" si="291"/>
        <v>#DIV/0!</v>
      </c>
      <c r="X475" s="3" t="e">
        <f ca="1" t="shared" si="292"/>
        <v>#DIV/0!</v>
      </c>
      <c r="Y475" s="3" t="e">
        <f ca="1" t="shared" si="293"/>
        <v>#DIV/0!</v>
      </c>
      <c r="Z475" s="3" t="e">
        <f ca="1" t="shared" si="294"/>
        <v>#DIV/0!</v>
      </c>
      <c r="AA475" s="3" t="e">
        <f ca="1" t="shared" si="295"/>
        <v>#DIV/0!</v>
      </c>
      <c r="AB475" s="3" t="e">
        <f ca="1" t="shared" si="296"/>
        <v>#DIV/0!</v>
      </c>
      <c r="AC475" s="3" t="e">
        <f ca="1" t="shared" si="297"/>
        <v>#DIV/0!</v>
      </c>
      <c r="AE475" s="4" t="e">
        <f ca="1">VLOOKUP($C475,'Default drvr and elast'!$A$4:$C$49,MATCH(VLOOKUP(A475,Classification!$B$4:$D$99,2,FALSE),'Default drvr and elast'!$A$3:$C$3,0),FALSE)</f>
        <v>#N/A</v>
      </c>
      <c r="AF475" s="4"/>
      <c r="AG475" s="6">
        <f ca="1">IF($AF475="",SUMIFS('Growth rates'!D$4:D$922,'Growth rates'!$B$4:$B$922,Demands_tra!$A475,'Growth rates'!$C$4:$C$922,$AE475),SUMIFS('Growth rates'!D$4:D$922,'Growth rates'!$B$4:$B$922,Demands_tra!$A475,'Growth rates'!$C$4:$C$922,$AF475))</f>
        <v>0</v>
      </c>
      <c r="AH475" s="6">
        <f ca="1">IF($AF475="",SUMIFS('Growth rates'!E$4:E$922,'Growth rates'!$B$4:$B$922,Demands_tra!$A475,'Growth rates'!$C$4:$C$922,$AE475),SUMIFS('Growth rates'!E$4:E$922,'Growth rates'!$B$4:$B$922,Demands_tra!$A475,'Growth rates'!$C$4:$C$922,$AF475))</f>
        <v>0</v>
      </c>
      <c r="AI475" s="6">
        <f ca="1">IF($AF475="",SUMIFS('Growth rates'!F$4:F$922,'Growth rates'!$B$4:$B$922,Demands_tra!$A475,'Growth rates'!$C$4:$C$922,$AE475),SUMIFS('Growth rates'!F$4:F$922,'Growth rates'!$B$4:$B$922,Demands_tra!$A475,'Growth rates'!$C$4:$C$922,$AF475))</f>
        <v>0</v>
      </c>
      <c r="AJ475" s="6">
        <f ca="1">IF($AF475="",SUMIFS('Growth rates'!G$4:G$922,'Growth rates'!$B$4:$B$922,Demands_tra!$A475,'Growth rates'!$C$4:$C$922,$AE475),SUMIFS('Growth rates'!G$4:G$922,'Growth rates'!$B$4:$B$922,Demands_tra!$A475,'Growth rates'!$C$4:$C$922,$AF475))</f>
        <v>0</v>
      </c>
      <c r="AK475" s="6">
        <f ca="1">IF($AF475="",SUMIFS('Growth rates'!H$4:H$922,'Growth rates'!$B$4:$B$922,Demands_tra!$A475,'Growth rates'!$C$4:$C$922,$AE475),SUMIFS('Growth rates'!H$4:H$922,'Growth rates'!$B$4:$B$922,Demands_tra!$A475,'Growth rates'!$C$4:$C$922,$AF475))</f>
        <v>0</v>
      </c>
      <c r="AL475" s="6">
        <f ca="1">IF($AF475="",SUMIFS('Growth rates'!I$4:I$922,'Growth rates'!$B$4:$B$922,Demands_tra!$A475,'Growth rates'!$C$4:$C$922,$AE475),SUMIFS('Growth rates'!I$4:I$922,'Growth rates'!$B$4:$B$922,Demands_tra!$A475,'Growth rates'!$C$4:$C$922,$AF475))</f>
        <v>0</v>
      </c>
      <c r="AM475" s="6">
        <f ca="1">IF($AF475="",SUMIFS('Growth rates'!J$4:J$922,'Growth rates'!$B$4:$B$922,Demands_tra!$A475,'Growth rates'!$C$4:$C$922,$AE475),SUMIFS('Growth rates'!J$4:J$922,'Growth rates'!$B$4:$B$922,Demands_tra!$A475,'Growth rates'!$C$4:$C$922,$AF475))</f>
        <v>0</v>
      </c>
      <c r="AN475" s="6">
        <f ca="1">IF($AF475="",SUMIFS('Growth rates'!K$4:K$922,'Growth rates'!$B$4:$B$922,Demands_tra!$A475,'Growth rates'!$C$4:$C$922,$AE475),SUMIFS('Growth rates'!K$4:K$922,'Growth rates'!$B$4:$B$922,Demands_tra!$A475,'Growth rates'!$C$4:$C$922,$AF475))</f>
        <v>0</v>
      </c>
      <c r="AO475" s="6">
        <f ca="1">IF($AF475="",SUMIFS('Growth rates'!L$4:L$922,'Growth rates'!$B$4:$B$922,Demands_tra!$A475,'Growth rates'!$C$4:$C$922,$AE475),SUMIFS('Growth rates'!L$4:L$922,'Growth rates'!$B$4:$B$922,Demands_tra!$A475,'Growth rates'!$C$4:$C$922,$AF475))</f>
        <v>0</v>
      </c>
      <c r="AP475" s="6">
        <f ca="1">IF($AF475="",SUMIFS('Growth rates'!M$4:M$922,'Growth rates'!$B$4:$B$922,Demands_tra!$A475,'Growth rates'!$C$4:$C$922,$AE475),SUMIFS('Growth rates'!M$4:M$922,'Growth rates'!$B$4:$B$922,Demands_tra!$A475,'Growth rates'!$C$4:$C$922,$AF475))</f>
        <v>0</v>
      </c>
      <c r="AQ475" s="6">
        <f ca="1">IF($AF475="",SUMIFS('Growth rates'!N$4:N$922,'Growth rates'!$B$4:$B$922,Demands_tra!$A475,'Growth rates'!$C$4:$C$922,$AE475),SUMIFS('Growth rates'!N$4:N$922,'Growth rates'!$B$4:$B$922,Demands_tra!$A475,'Growth rates'!$C$4:$C$922,$AF475))</f>
        <v>0</v>
      </c>
      <c r="AR475" s="6">
        <f ca="1">IF($AF475="",SUMIFS('Growth rates'!O$4:O$922,'Growth rates'!$B$4:$B$922,Demands_tra!$A475,'Growth rates'!$C$4:$C$922,$AE475),SUMIFS('Growth rates'!O$4:O$922,'Growth rates'!$B$4:$B$922,Demands_tra!$A475,'Growth rates'!$C$4:$C$922,$AF475))</f>
        <v>0</v>
      </c>
      <c r="AS475" s="6">
        <f ca="1">IF($AF475="",SUMIFS('Growth rates'!P$4:P$922,'Growth rates'!$B$4:$B$922,Demands_tra!$A475,'Growth rates'!$C$4:$C$922,$AE475),SUMIFS('Growth rates'!P$4:P$922,'Growth rates'!$B$4:$B$922,Demands_tra!$A475,'Growth rates'!$C$4:$C$922,$AF475))</f>
        <v>0</v>
      </c>
      <c r="AT475" s="6">
        <f ca="1">IF($AF475="",SUMIFS('Growth rates'!Q$4:Q$922,'Growth rates'!$B$4:$B$922,Demands_tra!$A475,'Growth rates'!$C$4:$C$922,$AE475),SUMIFS('Growth rates'!Q$4:Q$922,'Growth rates'!$B$4:$B$922,Demands_tra!$A475,'Growth rates'!$C$4:$C$922,$AF475))</f>
        <v>0</v>
      </c>
      <c r="AU475" s="6">
        <f ca="1">IF($AF475="",SUMIFS('Growth rates'!R$4:R$922,'Growth rates'!$B$4:$B$922,Demands_tra!$A475,'Growth rates'!$C$4:$C$922,$AE475),SUMIFS('Growth rates'!R$4:R$922,'Growth rates'!$B$4:$B$922,Demands_tra!$A475,'Growth rates'!$C$4:$C$922,$AF475))</f>
        <v>0</v>
      </c>
      <c r="AV475" s="6">
        <f ca="1">IF($AF475="",SUMIFS('Growth rates'!S$4:S$922,'Growth rates'!$B$4:$B$922,Demands_tra!$A475,'Growth rates'!$C$4:$C$922,$AE475),SUMIFS('Growth rates'!S$4:S$922,'Growth rates'!$B$4:$B$922,Demands_tra!$A475,'Growth rates'!$C$4:$C$922,$AF475))</f>
        <v>0</v>
      </c>
      <c r="AW475" s="6">
        <f ca="1">IF($AF475="",SUMIFS('Growth rates'!T$4:T$922,'Growth rates'!$B$4:$B$922,Demands_tra!$A475,'Growth rates'!$C$4:$C$922,$AE475),SUMIFS('Growth rates'!T$4:T$922,'Growth rates'!$B$4:$B$922,Demands_tra!$A475,'Growth rates'!$C$4:$C$922,$AF475))</f>
        <v>0</v>
      </c>
      <c r="AX475" s="6">
        <f ca="1">IF($AF475="",SUMIFS('Growth rates'!U$4:U$922,'Growth rates'!$B$4:$B$922,Demands_tra!$A475,'Growth rates'!$C$4:$C$922,$AE475),SUMIFS('Growth rates'!U$4:U$922,'Growth rates'!$B$4:$B$922,Demands_tra!$A475,'Growth rates'!$C$4:$C$922,$AF475))</f>
        <v>0</v>
      </c>
      <c r="AY475" s="6">
        <f ca="1">IF($AF475="",SUMIFS('Growth rates'!V$4:V$922,'Growth rates'!$B$4:$B$922,Demands_tra!$A475,'Growth rates'!$C$4:$C$922,$AE475),SUMIFS('Growth rates'!V$4:V$922,'Growth rates'!$B$4:$B$922,Demands_tra!$A475,'Growth rates'!$C$4:$C$922,$AF475))</f>
        <v>0</v>
      </c>
      <c r="AZ475" s="6">
        <f ca="1">IF($AF475="",SUMIFS('Growth rates'!W$4:W$922,'Growth rates'!$B$4:$B$922,Demands_tra!$A475,'Growth rates'!$C$4:$C$922,$AE475),SUMIFS('Growth rates'!W$4:W$922,'Growth rates'!$B$4:$B$922,Demands_tra!$A475,'Growth rates'!$C$4:$C$922,$AF475))</f>
        <v>0</v>
      </c>
      <c r="BA475" s="6">
        <f ca="1">IF($AF475="",SUMIFS('Growth rates'!X$4:X$922,'Growth rates'!$B$4:$B$922,Demands_tra!$A475,'Growth rates'!$C$4:$C$922,$AE475),SUMIFS('Growth rates'!X$4:X$922,'Growth rates'!$B$4:$B$922,Demands_tra!$A475,'Growth rates'!$C$4:$C$922,$AF475))</f>
        <v>0</v>
      </c>
      <c r="BB475" s="6">
        <f ca="1">IF($AF475="",SUMIFS('Growth rates'!Y$4:Y$922,'Growth rates'!$B$4:$B$922,Demands_tra!$A475,'Growth rates'!$C$4:$C$922,$AE475),SUMIFS('Growth rates'!Y$4:Y$922,'Growth rates'!$B$4:$B$922,Demands_tra!$A475,'Growth rates'!$C$4:$C$922,$AF475))</f>
        <v>0</v>
      </c>
      <c r="BC475" s="6">
        <f ca="1">IF($AF475="",SUMIFS('Growth rates'!Z$4:Z$922,'Growth rates'!$B$4:$B$922,Demands_tra!$A475,'Growth rates'!$C$4:$C$922,$AE475),SUMIFS('Growth rates'!Z$4:Z$922,'Growth rates'!$B$4:$B$922,Demands_tra!$A475,'Growth rates'!$C$4:$C$922,$AF475))</f>
        <v>0</v>
      </c>
      <c r="BD475" s="6">
        <f ca="1">IF($AF475="",SUMIFS('Growth rates'!AA$4:AA$922,'Growth rates'!$B$4:$B$922,Demands_tra!$A475,'Growth rates'!$C$4:$C$922,$AE475),SUMIFS('Growth rates'!AA$4:AA$922,'Growth rates'!$B$4:$B$922,Demands_tra!$A475,'Growth rates'!$C$4:$C$922,$AF475))</f>
        <v>0</v>
      </c>
      <c r="BE475" s="6">
        <f ca="1">IF($AF475="",SUMIFS('Growth rates'!AB$4:AB$922,'Growth rates'!$B$4:$B$922,Demands_tra!$A475,'Growth rates'!$C$4:$C$922,$AE475),SUMIFS('Growth rates'!AB$4:AB$922,'Growth rates'!$B$4:$B$922,Demands_tra!$A475,'Growth rates'!$C$4:$C$922,$AF475))</f>
        <v>0</v>
      </c>
      <c r="BF475" s="6">
        <f ca="1">IF($AF475="",SUMIFS('Growth rates'!AC$4:AC$922,'Growth rates'!$B$4:$B$922,Demands_tra!$A475,'Growth rates'!$C$4:$C$922,$AE475),SUMIFS('Growth rates'!AC$4:AC$922,'Growth rates'!$B$4:$B$922,Demands_tra!$A475,'Growth rates'!$C$4:$C$922,$AF475))</f>
        <v>0</v>
      </c>
      <c r="BH475" t="e">
        <f ca="1">VLOOKUP($C475,'Default drvr and elast'!$A$4:$F$49,MATCH(VLOOKUP(A475,Classification!$B$4:$D$42,3,FALSE),'Default drvr and elast'!$D$3:$F$3,0)+3,FALSE)</f>
        <v>#N/A</v>
      </c>
      <c r="BJ475" s="6">
        <f ca="1">IF($BI475="",SUMIF(Elasticities!$B$5:$B$52,Demands_tra!$BH475,Elasticities!C$5:C$52),SUMIF(Elasticities!$B$5:$B$52,Demands_tra!$BI475,Elasticities!C$5:C$52))</f>
        <v>0</v>
      </c>
      <c r="BK475" s="6">
        <f ca="1">IF($BI475="",SUMIF(Elasticities!$B$5:$B$52,Demands_tra!$BH475,Elasticities!D$5:D$52),SUMIF(Elasticities!$B$5:$B$52,Demands_tra!$BI475,Elasticities!D$5:D$52))</f>
        <v>0</v>
      </c>
      <c r="BL475" s="6">
        <f ca="1">IF($BI475="",SUMIF(Elasticities!$B$5:$B$52,Demands_tra!$BH475,Elasticities!E$5:E$52),SUMIF(Elasticities!$B$5:$B$52,Demands_tra!$BI475,Elasticities!E$5:E$52))</f>
        <v>0</v>
      </c>
      <c r="BM475" s="6">
        <f ca="1">IF($BI475="",SUMIF(Elasticities!$B$5:$B$52,Demands_tra!$BH475,Elasticities!F$5:F$52),SUMIF(Elasticities!$B$5:$B$52,Demands_tra!$BI475,Elasticities!F$5:F$52))</f>
        <v>0</v>
      </c>
      <c r="BN475" s="6">
        <f ca="1">IF($BI475="",SUMIF(Elasticities!$B$5:$B$52,Demands_tra!$BH475,Elasticities!G$5:G$52),SUMIF(Elasticities!$B$5:$B$52,Demands_tra!$BI475,Elasticities!G$5:G$52))</f>
        <v>0</v>
      </c>
      <c r="BO475" s="6">
        <f ca="1">IF($BI475="",SUMIF(Elasticities!$B$5:$B$52,Demands_tra!$BH475,Elasticities!H$5:H$52),SUMIF(Elasticities!$B$5:$B$52,Demands_tra!$BI475,Elasticities!H$5:H$52))</f>
        <v>0</v>
      </c>
      <c r="BP475" s="6">
        <f ca="1">IF($BI475="",SUMIF(Elasticities!$B$5:$B$52,Demands_tra!$BH475,Elasticities!I$5:I$52),SUMIF(Elasticities!$B$5:$B$52,Demands_tra!$BI475,Elasticities!I$5:I$52))</f>
        <v>0</v>
      </c>
      <c r="BQ475" s="6">
        <f ca="1">IF($BI475="",SUMIF(Elasticities!$B$5:$B$52,Demands_tra!$BH475,Elasticities!J$5:J$52),SUMIF(Elasticities!$B$5:$B$52,Demands_tra!$BI475,Elasticities!J$5:J$52))</f>
        <v>0</v>
      </c>
      <c r="BR475" s="6">
        <f ca="1">IF($BI475="",SUMIF(Elasticities!$B$5:$B$52,Demands_tra!$BH475,Elasticities!K$5:K$52),SUMIF(Elasticities!$B$5:$B$52,Demands_tra!$BI475,Elasticities!K$5:K$52))</f>
        <v>0</v>
      </c>
      <c r="BS475" s="6">
        <f ca="1">IF($BI475="",SUMIF(Elasticities!$B$5:$B$52,Demands_tra!$BH475,Elasticities!L$5:L$52),SUMIF(Elasticities!$B$5:$B$52,Demands_tra!$BI475,Elasticities!L$5:L$52))</f>
        <v>0</v>
      </c>
      <c r="BT475" s="6">
        <f ca="1">IF($BI475="",SUMIF(Elasticities!$B$5:$B$52,Demands_tra!$BH475,Elasticities!M$5:M$52),SUMIF(Elasticities!$B$5:$B$52,Demands_tra!$BI475,Elasticities!M$5:M$52))</f>
        <v>0</v>
      </c>
      <c r="BU475" s="6">
        <f ca="1">IF($BI475="",SUMIF(Elasticities!$B$5:$B$52,Demands_tra!$BH475,Elasticities!N$5:N$52),SUMIF(Elasticities!$B$5:$B$52,Demands_tra!$BI475,Elasticities!N$5:N$52))</f>
        <v>0</v>
      </c>
      <c r="BV475" s="6">
        <f ca="1">IF($BI475="",SUMIF(Elasticities!$B$5:$B$52,Demands_tra!$BH475,Elasticities!O$5:O$52),SUMIF(Elasticities!$B$5:$B$52,Demands_tra!$BI475,Elasticities!O$5:O$52))</f>
        <v>0</v>
      </c>
      <c r="BW475" s="6">
        <f ca="1">IF($BI475="",SUMIF(Elasticities!$B$5:$B$52,Demands_tra!$BH475,Elasticities!P$5:P$52),SUMIF(Elasticities!$B$5:$B$52,Demands_tra!$BI475,Elasticities!P$5:P$52))</f>
        <v>0</v>
      </c>
      <c r="BX475" s="6">
        <f ca="1">IF($BI475="",SUMIF(Elasticities!$B$5:$B$52,Demands_tra!$BH475,Elasticities!Q$5:Q$52),SUMIF(Elasticities!$B$5:$B$52,Demands_tra!$BI475,Elasticities!Q$5:Q$52))</f>
        <v>0</v>
      </c>
      <c r="BY475" s="6">
        <f ca="1">IF($BI475="",SUMIF(Elasticities!$B$5:$B$52,Demands_tra!$BH475,Elasticities!R$5:R$52),SUMIF(Elasticities!$B$5:$B$52,Demands_tra!$BI475,Elasticities!R$5:R$52))</f>
        <v>0</v>
      </c>
      <c r="BZ475" s="6">
        <f ca="1">IF($BI475="",SUMIF(Elasticities!$B$5:$B$52,Demands_tra!$BH475,Elasticities!S$5:S$52),SUMIF(Elasticities!$B$5:$B$52,Demands_tra!$BI475,Elasticities!S$5:S$52))</f>
        <v>0</v>
      </c>
      <c r="CA475" s="6">
        <f ca="1">IF($BI475="",SUMIF(Elasticities!$B$5:$B$52,Demands_tra!$BH475,Elasticities!T$5:T$52),SUMIF(Elasticities!$B$5:$B$52,Demands_tra!$BI475,Elasticities!T$5:T$52))</f>
        <v>0</v>
      </c>
      <c r="CB475" s="6">
        <f ca="1">IF($BI475="",SUMIF(Elasticities!$B$5:$B$52,Demands_tra!$BH475,Elasticities!U$5:U$52),SUMIF(Elasticities!$B$5:$B$52,Demands_tra!$BI475,Elasticities!U$5:U$52))</f>
        <v>0</v>
      </c>
      <c r="CC475" s="6">
        <f ca="1">IF($BI475="",SUMIF(Elasticities!$B$5:$B$52,Demands_tra!$BH475,Elasticities!V$5:V$52),SUMIF(Elasticities!$B$5:$B$52,Demands_tra!$BI475,Elasticities!V$5:V$52))</f>
        <v>0</v>
      </c>
      <c r="CD475" s="6">
        <f ca="1">IF($BI475="",SUMIF(Elasticities!$B$5:$B$52,Demands_tra!$BH475,Elasticities!W$5:W$52),SUMIF(Elasticities!$B$5:$B$52,Demands_tra!$BI475,Elasticities!W$5:W$52))</f>
        <v>0</v>
      </c>
      <c r="CE475" s="6">
        <f ca="1">IF($BI475="",SUMIF(Elasticities!$B$5:$B$52,Demands_tra!$BH475,Elasticities!X$5:X$52),SUMIF(Elasticities!$B$5:$B$52,Demands_tra!$BI475,Elasticities!X$5:X$52))</f>
        <v>0</v>
      </c>
      <c r="CF475" s="6">
        <f ca="1">IF($BI475="",SUMIF(Elasticities!$B$5:$B$52,Demands_tra!$BH475,Elasticities!Y$5:Y$52),SUMIF(Elasticities!$B$5:$B$52,Demands_tra!$BI475,Elasticities!Y$5:Y$52))</f>
        <v>0</v>
      </c>
      <c r="CG475" s="6">
        <f ca="1">IF($BI475="",SUMIF(Elasticities!$B$5:$B$52,Demands_tra!$BH475,Elasticities!Z$5:Z$52),SUMIF(Elasticities!$B$5:$B$52,Demands_tra!$BI475,Elasticities!Z$5:Z$52))</f>
        <v>0</v>
      </c>
      <c r="CH475" s="6">
        <f ca="1">IF($BI475="",SUMIF(Elasticities!$B$5:$B$52,Demands_tra!$BH475,Elasticities!AA$5:AA$52),SUMIF(Elasticities!$B$5:$B$52,Demands_tra!$BI475,Elasticities!AA$5:AA$52))</f>
        <v>0</v>
      </c>
      <c r="CI475" s="6">
        <f ca="1">IF($BI475="",SUMIF(Elasticities!$B$5:$B$52,Demands_tra!$BH475,Elasticities!AB$5:AB$52),SUMIF(Elasticities!$B$5:$B$52,Demands_tra!$BI475,Elasticities!AB$5:AB$52))</f>
        <v>0</v>
      </c>
    </row>
    <row r="476" spans="1:87">
      <c r="A476" t="str">
        <f>IF(BYDem_tra!B475="","\I:",BYDem_tra!B475)</f>
        <v>\I:</v>
      </c>
      <c r="B476">
        <f>BYDem_tra!E475</f>
        <v>0</v>
      </c>
      <c r="C476">
        <f t="shared" si="298"/>
        <v>0</v>
      </c>
      <c r="D476" s="3">
        <f>SUMIFS(BYDem_tra!$M$2:$M$2000,BYDem_tra!$B$2:$B$2000,Demands_tra!$A476,BYDem_tra!$E$2:$E$2000,Demands_tra!$B476)</f>
        <v>0</v>
      </c>
      <c r="E476" s="3" t="e">
        <f ca="1" t="shared" si="299"/>
        <v>#DIV/0!</v>
      </c>
      <c r="F476" s="3" t="e">
        <f ca="1" t="shared" si="300"/>
        <v>#DIV/0!</v>
      </c>
      <c r="G476" s="3" t="e">
        <f ca="1" t="shared" si="301"/>
        <v>#DIV/0!</v>
      </c>
      <c r="H476" s="3" t="e">
        <f ca="1" t="shared" si="302"/>
        <v>#DIV/0!</v>
      </c>
      <c r="I476" s="3" t="e">
        <f ca="1" t="shared" si="303"/>
        <v>#DIV/0!</v>
      </c>
      <c r="J476" s="3" t="e">
        <f ca="1" t="shared" si="304"/>
        <v>#DIV/0!</v>
      </c>
      <c r="K476" s="3" t="e">
        <f ca="1" t="shared" si="305"/>
        <v>#DIV/0!</v>
      </c>
      <c r="L476" s="3" t="e">
        <f ca="1" t="shared" si="306"/>
        <v>#DIV/0!</v>
      </c>
      <c r="M476" s="3" t="e">
        <f ca="1" t="shared" si="307"/>
        <v>#DIV/0!</v>
      </c>
      <c r="N476" s="3" t="e">
        <f ca="1" t="shared" si="308"/>
        <v>#DIV/0!</v>
      </c>
      <c r="O476" s="3" t="e">
        <f ca="1" t="shared" si="309"/>
        <v>#DIV/0!</v>
      </c>
      <c r="P476" s="3" t="e">
        <f ca="1" t="shared" si="310"/>
        <v>#DIV/0!</v>
      </c>
      <c r="Q476" s="3" t="e">
        <f ca="1" t="shared" si="311"/>
        <v>#DIV/0!</v>
      </c>
      <c r="R476" s="3" t="e">
        <f ca="1" t="shared" si="312"/>
        <v>#DIV/0!</v>
      </c>
      <c r="S476" s="3" t="e">
        <f ca="1" t="shared" si="313"/>
        <v>#DIV/0!</v>
      </c>
      <c r="T476" s="3" t="e">
        <f ca="1" t="shared" si="314"/>
        <v>#DIV/0!</v>
      </c>
      <c r="U476" s="3" t="e">
        <f ca="1" t="shared" si="315"/>
        <v>#DIV/0!</v>
      </c>
      <c r="V476" s="3" t="e">
        <f ca="1" t="shared" si="290"/>
        <v>#DIV/0!</v>
      </c>
      <c r="W476" s="3" t="e">
        <f ca="1" t="shared" si="291"/>
        <v>#DIV/0!</v>
      </c>
      <c r="X476" s="3" t="e">
        <f ca="1" t="shared" si="292"/>
        <v>#DIV/0!</v>
      </c>
      <c r="Y476" s="3" t="e">
        <f ca="1" t="shared" si="293"/>
        <v>#DIV/0!</v>
      </c>
      <c r="Z476" s="3" t="e">
        <f ca="1" t="shared" si="294"/>
        <v>#DIV/0!</v>
      </c>
      <c r="AA476" s="3" t="e">
        <f ca="1" t="shared" si="295"/>
        <v>#DIV/0!</v>
      </c>
      <c r="AB476" s="3" t="e">
        <f ca="1" t="shared" si="296"/>
        <v>#DIV/0!</v>
      </c>
      <c r="AC476" s="3" t="e">
        <f ca="1" t="shared" si="297"/>
        <v>#DIV/0!</v>
      </c>
      <c r="AE476" s="4" t="e">
        <f ca="1">VLOOKUP($C476,'Default drvr and elast'!$A$4:$C$49,MATCH(VLOOKUP(A476,Classification!$B$4:$D$99,2,FALSE),'Default drvr and elast'!$A$3:$C$3,0),FALSE)</f>
        <v>#N/A</v>
      </c>
      <c r="AF476" s="4"/>
      <c r="AG476" s="6">
        <f ca="1">IF($AF476="",SUMIFS('Growth rates'!D$4:D$922,'Growth rates'!$B$4:$B$922,Demands_tra!$A476,'Growth rates'!$C$4:$C$922,$AE476),SUMIFS('Growth rates'!D$4:D$922,'Growth rates'!$B$4:$B$922,Demands_tra!$A476,'Growth rates'!$C$4:$C$922,$AF476))</f>
        <v>0</v>
      </c>
      <c r="AH476" s="6">
        <f ca="1">IF($AF476="",SUMIFS('Growth rates'!E$4:E$922,'Growth rates'!$B$4:$B$922,Demands_tra!$A476,'Growth rates'!$C$4:$C$922,$AE476),SUMIFS('Growth rates'!E$4:E$922,'Growth rates'!$B$4:$B$922,Demands_tra!$A476,'Growth rates'!$C$4:$C$922,$AF476))</f>
        <v>0</v>
      </c>
      <c r="AI476" s="6">
        <f ca="1">IF($AF476="",SUMIFS('Growth rates'!F$4:F$922,'Growth rates'!$B$4:$B$922,Demands_tra!$A476,'Growth rates'!$C$4:$C$922,$AE476),SUMIFS('Growth rates'!F$4:F$922,'Growth rates'!$B$4:$B$922,Demands_tra!$A476,'Growth rates'!$C$4:$C$922,$AF476))</f>
        <v>0</v>
      </c>
      <c r="AJ476" s="6">
        <f ca="1">IF($AF476="",SUMIFS('Growth rates'!G$4:G$922,'Growth rates'!$B$4:$B$922,Demands_tra!$A476,'Growth rates'!$C$4:$C$922,$AE476),SUMIFS('Growth rates'!G$4:G$922,'Growth rates'!$B$4:$B$922,Demands_tra!$A476,'Growth rates'!$C$4:$C$922,$AF476))</f>
        <v>0</v>
      </c>
      <c r="AK476" s="6">
        <f ca="1">IF($AF476="",SUMIFS('Growth rates'!H$4:H$922,'Growth rates'!$B$4:$B$922,Demands_tra!$A476,'Growth rates'!$C$4:$C$922,$AE476),SUMIFS('Growth rates'!H$4:H$922,'Growth rates'!$B$4:$B$922,Demands_tra!$A476,'Growth rates'!$C$4:$C$922,$AF476))</f>
        <v>0</v>
      </c>
      <c r="AL476" s="6">
        <f ca="1">IF($AF476="",SUMIFS('Growth rates'!I$4:I$922,'Growth rates'!$B$4:$B$922,Demands_tra!$A476,'Growth rates'!$C$4:$C$922,$AE476),SUMIFS('Growth rates'!I$4:I$922,'Growth rates'!$B$4:$B$922,Demands_tra!$A476,'Growth rates'!$C$4:$C$922,$AF476))</f>
        <v>0</v>
      </c>
      <c r="AM476" s="6">
        <f ca="1">IF($AF476="",SUMIFS('Growth rates'!J$4:J$922,'Growth rates'!$B$4:$B$922,Demands_tra!$A476,'Growth rates'!$C$4:$C$922,$AE476),SUMIFS('Growth rates'!J$4:J$922,'Growth rates'!$B$4:$B$922,Demands_tra!$A476,'Growth rates'!$C$4:$C$922,$AF476))</f>
        <v>0</v>
      </c>
      <c r="AN476" s="6">
        <f ca="1">IF($AF476="",SUMIFS('Growth rates'!K$4:K$922,'Growth rates'!$B$4:$B$922,Demands_tra!$A476,'Growth rates'!$C$4:$C$922,$AE476),SUMIFS('Growth rates'!K$4:K$922,'Growth rates'!$B$4:$B$922,Demands_tra!$A476,'Growth rates'!$C$4:$C$922,$AF476))</f>
        <v>0</v>
      </c>
      <c r="AO476" s="6">
        <f ca="1">IF($AF476="",SUMIFS('Growth rates'!L$4:L$922,'Growth rates'!$B$4:$B$922,Demands_tra!$A476,'Growth rates'!$C$4:$C$922,$AE476),SUMIFS('Growth rates'!L$4:L$922,'Growth rates'!$B$4:$B$922,Demands_tra!$A476,'Growth rates'!$C$4:$C$922,$AF476))</f>
        <v>0</v>
      </c>
      <c r="AP476" s="6">
        <f ca="1">IF($AF476="",SUMIFS('Growth rates'!M$4:M$922,'Growth rates'!$B$4:$B$922,Demands_tra!$A476,'Growth rates'!$C$4:$C$922,$AE476),SUMIFS('Growth rates'!M$4:M$922,'Growth rates'!$B$4:$B$922,Demands_tra!$A476,'Growth rates'!$C$4:$C$922,$AF476))</f>
        <v>0</v>
      </c>
      <c r="AQ476" s="6">
        <f ca="1">IF($AF476="",SUMIFS('Growth rates'!N$4:N$922,'Growth rates'!$B$4:$B$922,Demands_tra!$A476,'Growth rates'!$C$4:$C$922,$AE476),SUMIFS('Growth rates'!N$4:N$922,'Growth rates'!$B$4:$B$922,Demands_tra!$A476,'Growth rates'!$C$4:$C$922,$AF476))</f>
        <v>0</v>
      </c>
      <c r="AR476" s="6">
        <f ca="1">IF($AF476="",SUMIFS('Growth rates'!O$4:O$922,'Growth rates'!$B$4:$B$922,Demands_tra!$A476,'Growth rates'!$C$4:$C$922,$AE476),SUMIFS('Growth rates'!O$4:O$922,'Growth rates'!$B$4:$B$922,Demands_tra!$A476,'Growth rates'!$C$4:$C$922,$AF476))</f>
        <v>0</v>
      </c>
      <c r="AS476" s="6">
        <f ca="1">IF($AF476="",SUMIFS('Growth rates'!P$4:P$922,'Growth rates'!$B$4:$B$922,Demands_tra!$A476,'Growth rates'!$C$4:$C$922,$AE476),SUMIFS('Growth rates'!P$4:P$922,'Growth rates'!$B$4:$B$922,Demands_tra!$A476,'Growth rates'!$C$4:$C$922,$AF476))</f>
        <v>0</v>
      </c>
      <c r="AT476" s="6">
        <f ca="1">IF($AF476="",SUMIFS('Growth rates'!Q$4:Q$922,'Growth rates'!$B$4:$B$922,Demands_tra!$A476,'Growth rates'!$C$4:$C$922,$AE476),SUMIFS('Growth rates'!Q$4:Q$922,'Growth rates'!$B$4:$B$922,Demands_tra!$A476,'Growth rates'!$C$4:$C$922,$AF476))</f>
        <v>0</v>
      </c>
      <c r="AU476" s="6">
        <f ca="1">IF($AF476="",SUMIFS('Growth rates'!R$4:R$922,'Growth rates'!$B$4:$B$922,Demands_tra!$A476,'Growth rates'!$C$4:$C$922,$AE476),SUMIFS('Growth rates'!R$4:R$922,'Growth rates'!$B$4:$B$922,Demands_tra!$A476,'Growth rates'!$C$4:$C$922,$AF476))</f>
        <v>0</v>
      </c>
      <c r="AV476" s="6">
        <f ca="1">IF($AF476="",SUMIFS('Growth rates'!S$4:S$922,'Growth rates'!$B$4:$B$922,Demands_tra!$A476,'Growth rates'!$C$4:$C$922,$AE476),SUMIFS('Growth rates'!S$4:S$922,'Growth rates'!$B$4:$B$922,Demands_tra!$A476,'Growth rates'!$C$4:$C$922,$AF476))</f>
        <v>0</v>
      </c>
      <c r="AW476" s="6">
        <f ca="1">IF($AF476="",SUMIFS('Growth rates'!T$4:T$922,'Growth rates'!$B$4:$B$922,Demands_tra!$A476,'Growth rates'!$C$4:$C$922,$AE476),SUMIFS('Growth rates'!T$4:T$922,'Growth rates'!$B$4:$B$922,Demands_tra!$A476,'Growth rates'!$C$4:$C$922,$AF476))</f>
        <v>0</v>
      </c>
      <c r="AX476" s="6">
        <f ca="1">IF($AF476="",SUMIFS('Growth rates'!U$4:U$922,'Growth rates'!$B$4:$B$922,Demands_tra!$A476,'Growth rates'!$C$4:$C$922,$AE476),SUMIFS('Growth rates'!U$4:U$922,'Growth rates'!$B$4:$B$922,Demands_tra!$A476,'Growth rates'!$C$4:$C$922,$AF476))</f>
        <v>0</v>
      </c>
      <c r="AY476" s="6">
        <f ca="1">IF($AF476="",SUMIFS('Growth rates'!V$4:V$922,'Growth rates'!$B$4:$B$922,Demands_tra!$A476,'Growth rates'!$C$4:$C$922,$AE476),SUMIFS('Growth rates'!V$4:V$922,'Growth rates'!$B$4:$B$922,Demands_tra!$A476,'Growth rates'!$C$4:$C$922,$AF476))</f>
        <v>0</v>
      </c>
      <c r="AZ476" s="6">
        <f ca="1">IF($AF476="",SUMIFS('Growth rates'!W$4:W$922,'Growth rates'!$B$4:$B$922,Demands_tra!$A476,'Growth rates'!$C$4:$C$922,$AE476),SUMIFS('Growth rates'!W$4:W$922,'Growth rates'!$B$4:$B$922,Demands_tra!$A476,'Growth rates'!$C$4:$C$922,$AF476))</f>
        <v>0</v>
      </c>
      <c r="BA476" s="6">
        <f ca="1">IF($AF476="",SUMIFS('Growth rates'!X$4:X$922,'Growth rates'!$B$4:$B$922,Demands_tra!$A476,'Growth rates'!$C$4:$C$922,$AE476),SUMIFS('Growth rates'!X$4:X$922,'Growth rates'!$B$4:$B$922,Demands_tra!$A476,'Growth rates'!$C$4:$C$922,$AF476))</f>
        <v>0</v>
      </c>
      <c r="BB476" s="6">
        <f ca="1">IF($AF476="",SUMIFS('Growth rates'!Y$4:Y$922,'Growth rates'!$B$4:$B$922,Demands_tra!$A476,'Growth rates'!$C$4:$C$922,$AE476),SUMIFS('Growth rates'!Y$4:Y$922,'Growth rates'!$B$4:$B$922,Demands_tra!$A476,'Growth rates'!$C$4:$C$922,$AF476))</f>
        <v>0</v>
      </c>
      <c r="BC476" s="6">
        <f ca="1">IF($AF476="",SUMIFS('Growth rates'!Z$4:Z$922,'Growth rates'!$B$4:$B$922,Demands_tra!$A476,'Growth rates'!$C$4:$C$922,$AE476),SUMIFS('Growth rates'!Z$4:Z$922,'Growth rates'!$B$4:$B$922,Demands_tra!$A476,'Growth rates'!$C$4:$C$922,$AF476))</f>
        <v>0</v>
      </c>
      <c r="BD476" s="6">
        <f ca="1">IF($AF476="",SUMIFS('Growth rates'!AA$4:AA$922,'Growth rates'!$B$4:$B$922,Demands_tra!$A476,'Growth rates'!$C$4:$C$922,$AE476),SUMIFS('Growth rates'!AA$4:AA$922,'Growth rates'!$B$4:$B$922,Demands_tra!$A476,'Growth rates'!$C$4:$C$922,$AF476))</f>
        <v>0</v>
      </c>
      <c r="BE476" s="6">
        <f ca="1">IF($AF476="",SUMIFS('Growth rates'!AB$4:AB$922,'Growth rates'!$B$4:$B$922,Demands_tra!$A476,'Growth rates'!$C$4:$C$922,$AE476),SUMIFS('Growth rates'!AB$4:AB$922,'Growth rates'!$B$4:$B$922,Demands_tra!$A476,'Growth rates'!$C$4:$C$922,$AF476))</f>
        <v>0</v>
      </c>
      <c r="BF476" s="6">
        <f ca="1">IF($AF476="",SUMIFS('Growth rates'!AC$4:AC$922,'Growth rates'!$B$4:$B$922,Demands_tra!$A476,'Growth rates'!$C$4:$C$922,$AE476),SUMIFS('Growth rates'!AC$4:AC$922,'Growth rates'!$B$4:$B$922,Demands_tra!$A476,'Growth rates'!$C$4:$C$922,$AF476))</f>
        <v>0</v>
      </c>
      <c r="BH476" t="e">
        <f ca="1">VLOOKUP($C476,'Default drvr and elast'!$A$4:$F$49,MATCH(VLOOKUP(A476,Classification!$B$4:$D$42,3,FALSE),'Default drvr and elast'!$D$3:$F$3,0)+3,FALSE)</f>
        <v>#N/A</v>
      </c>
      <c r="BJ476" s="6">
        <f ca="1">IF($BI476="",SUMIF(Elasticities!$B$5:$B$52,Demands_tra!$BH476,Elasticities!C$5:C$52),SUMIF(Elasticities!$B$5:$B$52,Demands_tra!$BI476,Elasticities!C$5:C$52))</f>
        <v>0</v>
      </c>
      <c r="BK476" s="6">
        <f ca="1">IF($BI476="",SUMIF(Elasticities!$B$5:$B$52,Demands_tra!$BH476,Elasticities!D$5:D$52),SUMIF(Elasticities!$B$5:$B$52,Demands_tra!$BI476,Elasticities!D$5:D$52))</f>
        <v>0</v>
      </c>
      <c r="BL476" s="6">
        <f ca="1">IF($BI476="",SUMIF(Elasticities!$B$5:$B$52,Demands_tra!$BH476,Elasticities!E$5:E$52),SUMIF(Elasticities!$B$5:$B$52,Demands_tra!$BI476,Elasticities!E$5:E$52))</f>
        <v>0</v>
      </c>
      <c r="BM476" s="6">
        <f ca="1">IF($BI476="",SUMIF(Elasticities!$B$5:$B$52,Demands_tra!$BH476,Elasticities!F$5:F$52),SUMIF(Elasticities!$B$5:$B$52,Demands_tra!$BI476,Elasticities!F$5:F$52))</f>
        <v>0</v>
      </c>
      <c r="BN476" s="6">
        <f ca="1">IF($BI476="",SUMIF(Elasticities!$B$5:$B$52,Demands_tra!$BH476,Elasticities!G$5:G$52),SUMIF(Elasticities!$B$5:$B$52,Demands_tra!$BI476,Elasticities!G$5:G$52))</f>
        <v>0</v>
      </c>
      <c r="BO476" s="6">
        <f ca="1">IF($BI476="",SUMIF(Elasticities!$B$5:$B$52,Demands_tra!$BH476,Elasticities!H$5:H$52),SUMIF(Elasticities!$B$5:$B$52,Demands_tra!$BI476,Elasticities!H$5:H$52))</f>
        <v>0</v>
      </c>
      <c r="BP476" s="6">
        <f ca="1">IF($BI476="",SUMIF(Elasticities!$B$5:$B$52,Demands_tra!$BH476,Elasticities!I$5:I$52),SUMIF(Elasticities!$B$5:$B$52,Demands_tra!$BI476,Elasticities!I$5:I$52))</f>
        <v>0</v>
      </c>
      <c r="BQ476" s="6">
        <f ca="1">IF($BI476="",SUMIF(Elasticities!$B$5:$B$52,Demands_tra!$BH476,Elasticities!J$5:J$52),SUMIF(Elasticities!$B$5:$B$52,Demands_tra!$BI476,Elasticities!J$5:J$52))</f>
        <v>0</v>
      </c>
      <c r="BR476" s="6">
        <f ca="1">IF($BI476="",SUMIF(Elasticities!$B$5:$B$52,Demands_tra!$BH476,Elasticities!K$5:K$52),SUMIF(Elasticities!$B$5:$B$52,Demands_tra!$BI476,Elasticities!K$5:K$52))</f>
        <v>0</v>
      </c>
      <c r="BS476" s="6">
        <f ca="1">IF($BI476="",SUMIF(Elasticities!$B$5:$B$52,Demands_tra!$BH476,Elasticities!L$5:L$52),SUMIF(Elasticities!$B$5:$B$52,Demands_tra!$BI476,Elasticities!L$5:L$52))</f>
        <v>0</v>
      </c>
      <c r="BT476" s="6">
        <f ca="1">IF($BI476="",SUMIF(Elasticities!$B$5:$B$52,Demands_tra!$BH476,Elasticities!M$5:M$52),SUMIF(Elasticities!$B$5:$B$52,Demands_tra!$BI476,Elasticities!M$5:M$52))</f>
        <v>0</v>
      </c>
      <c r="BU476" s="6">
        <f ca="1">IF($BI476="",SUMIF(Elasticities!$B$5:$B$52,Demands_tra!$BH476,Elasticities!N$5:N$52),SUMIF(Elasticities!$B$5:$B$52,Demands_tra!$BI476,Elasticities!N$5:N$52))</f>
        <v>0</v>
      </c>
      <c r="BV476" s="6">
        <f ca="1">IF($BI476="",SUMIF(Elasticities!$B$5:$B$52,Demands_tra!$BH476,Elasticities!O$5:O$52),SUMIF(Elasticities!$B$5:$B$52,Demands_tra!$BI476,Elasticities!O$5:O$52))</f>
        <v>0</v>
      </c>
      <c r="BW476" s="6">
        <f ca="1">IF($BI476="",SUMIF(Elasticities!$B$5:$B$52,Demands_tra!$BH476,Elasticities!P$5:P$52),SUMIF(Elasticities!$B$5:$B$52,Demands_tra!$BI476,Elasticities!P$5:P$52))</f>
        <v>0</v>
      </c>
      <c r="BX476" s="6">
        <f ca="1">IF($BI476="",SUMIF(Elasticities!$B$5:$B$52,Demands_tra!$BH476,Elasticities!Q$5:Q$52),SUMIF(Elasticities!$B$5:$B$52,Demands_tra!$BI476,Elasticities!Q$5:Q$52))</f>
        <v>0</v>
      </c>
      <c r="BY476" s="6">
        <f ca="1">IF($BI476="",SUMIF(Elasticities!$B$5:$B$52,Demands_tra!$BH476,Elasticities!R$5:R$52),SUMIF(Elasticities!$B$5:$B$52,Demands_tra!$BI476,Elasticities!R$5:R$52))</f>
        <v>0</v>
      </c>
      <c r="BZ476" s="6">
        <f ca="1">IF($BI476="",SUMIF(Elasticities!$B$5:$B$52,Demands_tra!$BH476,Elasticities!S$5:S$52),SUMIF(Elasticities!$B$5:$B$52,Demands_tra!$BI476,Elasticities!S$5:S$52))</f>
        <v>0</v>
      </c>
      <c r="CA476" s="6">
        <f ca="1">IF($BI476="",SUMIF(Elasticities!$B$5:$B$52,Demands_tra!$BH476,Elasticities!T$5:T$52),SUMIF(Elasticities!$B$5:$B$52,Demands_tra!$BI476,Elasticities!T$5:T$52))</f>
        <v>0</v>
      </c>
      <c r="CB476" s="6">
        <f ca="1">IF($BI476="",SUMIF(Elasticities!$B$5:$B$52,Demands_tra!$BH476,Elasticities!U$5:U$52),SUMIF(Elasticities!$B$5:$B$52,Demands_tra!$BI476,Elasticities!U$5:U$52))</f>
        <v>0</v>
      </c>
      <c r="CC476" s="6">
        <f ca="1">IF($BI476="",SUMIF(Elasticities!$B$5:$B$52,Demands_tra!$BH476,Elasticities!V$5:V$52),SUMIF(Elasticities!$B$5:$B$52,Demands_tra!$BI476,Elasticities!V$5:V$52))</f>
        <v>0</v>
      </c>
      <c r="CD476" s="6">
        <f ca="1">IF($BI476="",SUMIF(Elasticities!$B$5:$B$52,Demands_tra!$BH476,Elasticities!W$5:W$52),SUMIF(Elasticities!$B$5:$B$52,Demands_tra!$BI476,Elasticities!W$5:W$52))</f>
        <v>0</v>
      </c>
      <c r="CE476" s="6">
        <f ca="1">IF($BI476="",SUMIF(Elasticities!$B$5:$B$52,Demands_tra!$BH476,Elasticities!X$5:X$52),SUMIF(Elasticities!$B$5:$B$52,Demands_tra!$BI476,Elasticities!X$5:X$52))</f>
        <v>0</v>
      </c>
      <c r="CF476" s="6">
        <f ca="1">IF($BI476="",SUMIF(Elasticities!$B$5:$B$52,Demands_tra!$BH476,Elasticities!Y$5:Y$52),SUMIF(Elasticities!$B$5:$B$52,Demands_tra!$BI476,Elasticities!Y$5:Y$52))</f>
        <v>0</v>
      </c>
      <c r="CG476" s="6">
        <f ca="1">IF($BI476="",SUMIF(Elasticities!$B$5:$B$52,Demands_tra!$BH476,Elasticities!Z$5:Z$52),SUMIF(Elasticities!$B$5:$B$52,Demands_tra!$BI476,Elasticities!Z$5:Z$52))</f>
        <v>0</v>
      </c>
      <c r="CH476" s="6">
        <f ca="1">IF($BI476="",SUMIF(Elasticities!$B$5:$B$52,Demands_tra!$BH476,Elasticities!AA$5:AA$52),SUMIF(Elasticities!$B$5:$B$52,Demands_tra!$BI476,Elasticities!AA$5:AA$52))</f>
        <v>0</v>
      </c>
      <c r="CI476" s="6">
        <f ca="1">IF($BI476="",SUMIF(Elasticities!$B$5:$B$52,Demands_tra!$BH476,Elasticities!AB$5:AB$52),SUMIF(Elasticities!$B$5:$B$52,Demands_tra!$BI476,Elasticities!AB$5:AB$52))</f>
        <v>0</v>
      </c>
    </row>
    <row r="477" spans="1:87">
      <c r="A477" t="str">
        <f>IF(BYDem_tra!B476="","\I:",BYDem_tra!B476)</f>
        <v>\I:</v>
      </c>
      <c r="B477">
        <f>BYDem_tra!E476</f>
        <v>0</v>
      </c>
      <c r="C477">
        <f t="shared" si="298"/>
        <v>0</v>
      </c>
      <c r="D477" s="3">
        <f>SUMIFS(BYDem_tra!$M$2:$M$2000,BYDem_tra!$B$2:$B$2000,Demands_tra!$A477,BYDem_tra!$E$2:$E$2000,Demands_tra!$B477)</f>
        <v>0</v>
      </c>
      <c r="E477" s="3" t="e">
        <f ca="1" t="shared" si="299"/>
        <v>#DIV/0!</v>
      </c>
      <c r="F477" s="3" t="e">
        <f ca="1" t="shared" si="300"/>
        <v>#DIV/0!</v>
      </c>
      <c r="G477" s="3" t="e">
        <f ca="1" t="shared" si="301"/>
        <v>#DIV/0!</v>
      </c>
      <c r="H477" s="3" t="e">
        <f ca="1" t="shared" si="302"/>
        <v>#DIV/0!</v>
      </c>
      <c r="I477" s="3" t="e">
        <f ca="1" t="shared" si="303"/>
        <v>#DIV/0!</v>
      </c>
      <c r="J477" s="3" t="e">
        <f ca="1" t="shared" si="304"/>
        <v>#DIV/0!</v>
      </c>
      <c r="K477" s="3" t="e">
        <f ca="1" t="shared" si="305"/>
        <v>#DIV/0!</v>
      </c>
      <c r="L477" s="3" t="e">
        <f ca="1" t="shared" si="306"/>
        <v>#DIV/0!</v>
      </c>
      <c r="M477" s="3" t="e">
        <f ca="1" t="shared" si="307"/>
        <v>#DIV/0!</v>
      </c>
      <c r="N477" s="3" t="e">
        <f ca="1" t="shared" si="308"/>
        <v>#DIV/0!</v>
      </c>
      <c r="O477" s="3" t="e">
        <f ca="1" t="shared" si="309"/>
        <v>#DIV/0!</v>
      </c>
      <c r="P477" s="3" t="e">
        <f ca="1" t="shared" si="310"/>
        <v>#DIV/0!</v>
      </c>
      <c r="Q477" s="3" t="e">
        <f ca="1" t="shared" si="311"/>
        <v>#DIV/0!</v>
      </c>
      <c r="R477" s="3" t="e">
        <f ca="1" t="shared" si="312"/>
        <v>#DIV/0!</v>
      </c>
      <c r="S477" s="3" t="e">
        <f ca="1" t="shared" si="313"/>
        <v>#DIV/0!</v>
      </c>
      <c r="T477" s="3" t="e">
        <f ca="1" t="shared" si="314"/>
        <v>#DIV/0!</v>
      </c>
      <c r="U477" s="3" t="e">
        <f ca="1" t="shared" si="315"/>
        <v>#DIV/0!</v>
      </c>
      <c r="V477" s="3" t="e">
        <f ca="1" t="shared" si="290"/>
        <v>#DIV/0!</v>
      </c>
      <c r="W477" s="3" t="e">
        <f ca="1" t="shared" si="291"/>
        <v>#DIV/0!</v>
      </c>
      <c r="X477" s="3" t="e">
        <f ca="1" t="shared" si="292"/>
        <v>#DIV/0!</v>
      </c>
      <c r="Y477" s="3" t="e">
        <f ca="1" t="shared" si="293"/>
        <v>#DIV/0!</v>
      </c>
      <c r="Z477" s="3" t="e">
        <f ca="1" t="shared" si="294"/>
        <v>#DIV/0!</v>
      </c>
      <c r="AA477" s="3" t="e">
        <f ca="1" t="shared" si="295"/>
        <v>#DIV/0!</v>
      </c>
      <c r="AB477" s="3" t="e">
        <f ca="1" t="shared" si="296"/>
        <v>#DIV/0!</v>
      </c>
      <c r="AC477" s="3" t="e">
        <f ca="1" t="shared" si="297"/>
        <v>#DIV/0!</v>
      </c>
      <c r="AE477" s="4" t="e">
        <f ca="1">VLOOKUP($C477,'Default drvr and elast'!$A$4:$C$49,MATCH(VLOOKUP(A477,Classification!$B$4:$D$99,2,FALSE),'Default drvr and elast'!$A$3:$C$3,0),FALSE)</f>
        <v>#N/A</v>
      </c>
      <c r="AF477" s="4"/>
      <c r="AG477" s="6">
        <f ca="1">IF($AF477="",SUMIFS('Growth rates'!D$4:D$922,'Growth rates'!$B$4:$B$922,Demands_tra!$A477,'Growth rates'!$C$4:$C$922,$AE477),SUMIFS('Growth rates'!D$4:D$922,'Growth rates'!$B$4:$B$922,Demands_tra!$A477,'Growth rates'!$C$4:$C$922,$AF477))</f>
        <v>0</v>
      </c>
      <c r="AH477" s="6">
        <f ca="1">IF($AF477="",SUMIFS('Growth rates'!E$4:E$922,'Growth rates'!$B$4:$B$922,Demands_tra!$A477,'Growth rates'!$C$4:$C$922,$AE477),SUMIFS('Growth rates'!E$4:E$922,'Growth rates'!$B$4:$B$922,Demands_tra!$A477,'Growth rates'!$C$4:$C$922,$AF477))</f>
        <v>0</v>
      </c>
      <c r="AI477" s="6">
        <f ca="1">IF($AF477="",SUMIFS('Growth rates'!F$4:F$922,'Growth rates'!$B$4:$B$922,Demands_tra!$A477,'Growth rates'!$C$4:$C$922,$AE477),SUMIFS('Growth rates'!F$4:F$922,'Growth rates'!$B$4:$B$922,Demands_tra!$A477,'Growth rates'!$C$4:$C$922,$AF477))</f>
        <v>0</v>
      </c>
      <c r="AJ477" s="6">
        <f ca="1">IF($AF477="",SUMIFS('Growth rates'!G$4:G$922,'Growth rates'!$B$4:$B$922,Demands_tra!$A477,'Growth rates'!$C$4:$C$922,$AE477),SUMIFS('Growth rates'!G$4:G$922,'Growth rates'!$B$4:$B$922,Demands_tra!$A477,'Growth rates'!$C$4:$C$922,$AF477))</f>
        <v>0</v>
      </c>
      <c r="AK477" s="6">
        <f ca="1">IF($AF477="",SUMIFS('Growth rates'!H$4:H$922,'Growth rates'!$B$4:$B$922,Demands_tra!$A477,'Growth rates'!$C$4:$C$922,$AE477),SUMIFS('Growth rates'!H$4:H$922,'Growth rates'!$B$4:$B$922,Demands_tra!$A477,'Growth rates'!$C$4:$C$922,$AF477))</f>
        <v>0</v>
      </c>
      <c r="AL477" s="6">
        <f ca="1">IF($AF477="",SUMIFS('Growth rates'!I$4:I$922,'Growth rates'!$B$4:$B$922,Demands_tra!$A477,'Growth rates'!$C$4:$C$922,$AE477),SUMIFS('Growth rates'!I$4:I$922,'Growth rates'!$B$4:$B$922,Demands_tra!$A477,'Growth rates'!$C$4:$C$922,$AF477))</f>
        <v>0</v>
      </c>
      <c r="AM477" s="6">
        <f ca="1">IF($AF477="",SUMIFS('Growth rates'!J$4:J$922,'Growth rates'!$B$4:$B$922,Demands_tra!$A477,'Growth rates'!$C$4:$C$922,$AE477),SUMIFS('Growth rates'!J$4:J$922,'Growth rates'!$B$4:$B$922,Demands_tra!$A477,'Growth rates'!$C$4:$C$922,$AF477))</f>
        <v>0</v>
      </c>
      <c r="AN477" s="6">
        <f ca="1">IF($AF477="",SUMIFS('Growth rates'!K$4:K$922,'Growth rates'!$B$4:$B$922,Demands_tra!$A477,'Growth rates'!$C$4:$C$922,$AE477),SUMIFS('Growth rates'!K$4:K$922,'Growth rates'!$B$4:$B$922,Demands_tra!$A477,'Growth rates'!$C$4:$C$922,$AF477))</f>
        <v>0</v>
      </c>
      <c r="AO477" s="6">
        <f ca="1">IF($AF477="",SUMIFS('Growth rates'!L$4:L$922,'Growth rates'!$B$4:$B$922,Demands_tra!$A477,'Growth rates'!$C$4:$C$922,$AE477),SUMIFS('Growth rates'!L$4:L$922,'Growth rates'!$B$4:$B$922,Demands_tra!$A477,'Growth rates'!$C$4:$C$922,$AF477))</f>
        <v>0</v>
      </c>
      <c r="AP477" s="6">
        <f ca="1">IF($AF477="",SUMIFS('Growth rates'!M$4:M$922,'Growth rates'!$B$4:$B$922,Demands_tra!$A477,'Growth rates'!$C$4:$C$922,$AE477),SUMIFS('Growth rates'!M$4:M$922,'Growth rates'!$B$4:$B$922,Demands_tra!$A477,'Growth rates'!$C$4:$C$922,$AF477))</f>
        <v>0</v>
      </c>
      <c r="AQ477" s="6">
        <f ca="1">IF($AF477="",SUMIFS('Growth rates'!N$4:N$922,'Growth rates'!$B$4:$B$922,Demands_tra!$A477,'Growth rates'!$C$4:$C$922,$AE477),SUMIFS('Growth rates'!N$4:N$922,'Growth rates'!$B$4:$B$922,Demands_tra!$A477,'Growth rates'!$C$4:$C$922,$AF477))</f>
        <v>0</v>
      </c>
      <c r="AR477" s="6">
        <f ca="1">IF($AF477="",SUMIFS('Growth rates'!O$4:O$922,'Growth rates'!$B$4:$B$922,Demands_tra!$A477,'Growth rates'!$C$4:$C$922,$AE477),SUMIFS('Growth rates'!O$4:O$922,'Growth rates'!$B$4:$B$922,Demands_tra!$A477,'Growth rates'!$C$4:$C$922,$AF477))</f>
        <v>0</v>
      </c>
      <c r="AS477" s="6">
        <f ca="1">IF($AF477="",SUMIFS('Growth rates'!P$4:P$922,'Growth rates'!$B$4:$B$922,Demands_tra!$A477,'Growth rates'!$C$4:$C$922,$AE477),SUMIFS('Growth rates'!P$4:P$922,'Growth rates'!$B$4:$B$922,Demands_tra!$A477,'Growth rates'!$C$4:$C$922,$AF477))</f>
        <v>0</v>
      </c>
      <c r="AT477" s="6">
        <f ca="1">IF($AF477="",SUMIFS('Growth rates'!Q$4:Q$922,'Growth rates'!$B$4:$B$922,Demands_tra!$A477,'Growth rates'!$C$4:$C$922,$AE477),SUMIFS('Growth rates'!Q$4:Q$922,'Growth rates'!$B$4:$B$922,Demands_tra!$A477,'Growth rates'!$C$4:$C$922,$AF477))</f>
        <v>0</v>
      </c>
      <c r="AU477" s="6">
        <f ca="1">IF($AF477="",SUMIFS('Growth rates'!R$4:R$922,'Growth rates'!$B$4:$B$922,Demands_tra!$A477,'Growth rates'!$C$4:$C$922,$AE477),SUMIFS('Growth rates'!R$4:R$922,'Growth rates'!$B$4:$B$922,Demands_tra!$A477,'Growth rates'!$C$4:$C$922,$AF477))</f>
        <v>0</v>
      </c>
      <c r="AV477" s="6">
        <f ca="1">IF($AF477="",SUMIFS('Growth rates'!S$4:S$922,'Growth rates'!$B$4:$B$922,Demands_tra!$A477,'Growth rates'!$C$4:$C$922,$AE477),SUMIFS('Growth rates'!S$4:S$922,'Growth rates'!$B$4:$B$922,Demands_tra!$A477,'Growth rates'!$C$4:$C$922,$AF477))</f>
        <v>0</v>
      </c>
      <c r="AW477" s="6">
        <f ca="1">IF($AF477="",SUMIFS('Growth rates'!T$4:T$922,'Growth rates'!$B$4:$B$922,Demands_tra!$A477,'Growth rates'!$C$4:$C$922,$AE477),SUMIFS('Growth rates'!T$4:T$922,'Growth rates'!$B$4:$B$922,Demands_tra!$A477,'Growth rates'!$C$4:$C$922,$AF477))</f>
        <v>0</v>
      </c>
      <c r="AX477" s="6">
        <f ca="1">IF($AF477="",SUMIFS('Growth rates'!U$4:U$922,'Growth rates'!$B$4:$B$922,Demands_tra!$A477,'Growth rates'!$C$4:$C$922,$AE477),SUMIFS('Growth rates'!U$4:U$922,'Growth rates'!$B$4:$B$922,Demands_tra!$A477,'Growth rates'!$C$4:$C$922,$AF477))</f>
        <v>0</v>
      </c>
      <c r="AY477" s="6">
        <f ca="1">IF($AF477="",SUMIFS('Growth rates'!V$4:V$922,'Growth rates'!$B$4:$B$922,Demands_tra!$A477,'Growth rates'!$C$4:$C$922,$AE477),SUMIFS('Growth rates'!V$4:V$922,'Growth rates'!$B$4:$B$922,Demands_tra!$A477,'Growth rates'!$C$4:$C$922,$AF477))</f>
        <v>0</v>
      </c>
      <c r="AZ477" s="6">
        <f ca="1">IF($AF477="",SUMIFS('Growth rates'!W$4:W$922,'Growth rates'!$B$4:$B$922,Demands_tra!$A477,'Growth rates'!$C$4:$C$922,$AE477),SUMIFS('Growth rates'!W$4:W$922,'Growth rates'!$B$4:$B$922,Demands_tra!$A477,'Growth rates'!$C$4:$C$922,$AF477))</f>
        <v>0</v>
      </c>
      <c r="BA477" s="6">
        <f ca="1">IF($AF477="",SUMIFS('Growth rates'!X$4:X$922,'Growth rates'!$B$4:$B$922,Demands_tra!$A477,'Growth rates'!$C$4:$C$922,$AE477),SUMIFS('Growth rates'!X$4:X$922,'Growth rates'!$B$4:$B$922,Demands_tra!$A477,'Growth rates'!$C$4:$C$922,$AF477))</f>
        <v>0</v>
      </c>
      <c r="BB477" s="6">
        <f ca="1">IF($AF477="",SUMIFS('Growth rates'!Y$4:Y$922,'Growth rates'!$B$4:$B$922,Demands_tra!$A477,'Growth rates'!$C$4:$C$922,$AE477),SUMIFS('Growth rates'!Y$4:Y$922,'Growth rates'!$B$4:$B$922,Demands_tra!$A477,'Growth rates'!$C$4:$C$922,$AF477))</f>
        <v>0</v>
      </c>
      <c r="BC477" s="6">
        <f ca="1">IF($AF477="",SUMIFS('Growth rates'!Z$4:Z$922,'Growth rates'!$B$4:$B$922,Demands_tra!$A477,'Growth rates'!$C$4:$C$922,$AE477),SUMIFS('Growth rates'!Z$4:Z$922,'Growth rates'!$B$4:$B$922,Demands_tra!$A477,'Growth rates'!$C$4:$C$922,$AF477))</f>
        <v>0</v>
      </c>
      <c r="BD477" s="6">
        <f ca="1">IF($AF477="",SUMIFS('Growth rates'!AA$4:AA$922,'Growth rates'!$B$4:$B$922,Demands_tra!$A477,'Growth rates'!$C$4:$C$922,$AE477),SUMIFS('Growth rates'!AA$4:AA$922,'Growth rates'!$B$4:$B$922,Demands_tra!$A477,'Growth rates'!$C$4:$C$922,$AF477))</f>
        <v>0</v>
      </c>
      <c r="BE477" s="6">
        <f ca="1">IF($AF477="",SUMIFS('Growth rates'!AB$4:AB$922,'Growth rates'!$B$4:$B$922,Demands_tra!$A477,'Growth rates'!$C$4:$C$922,$AE477),SUMIFS('Growth rates'!AB$4:AB$922,'Growth rates'!$B$4:$B$922,Demands_tra!$A477,'Growth rates'!$C$4:$C$922,$AF477))</f>
        <v>0</v>
      </c>
      <c r="BF477" s="6">
        <f ca="1">IF($AF477="",SUMIFS('Growth rates'!AC$4:AC$922,'Growth rates'!$B$4:$B$922,Demands_tra!$A477,'Growth rates'!$C$4:$C$922,$AE477),SUMIFS('Growth rates'!AC$4:AC$922,'Growth rates'!$B$4:$B$922,Demands_tra!$A477,'Growth rates'!$C$4:$C$922,$AF477))</f>
        <v>0</v>
      </c>
      <c r="BH477" t="e">
        <f ca="1">VLOOKUP($C477,'Default drvr and elast'!$A$4:$F$49,MATCH(VLOOKUP(A477,Classification!$B$4:$D$42,3,FALSE),'Default drvr and elast'!$D$3:$F$3,0)+3,FALSE)</f>
        <v>#N/A</v>
      </c>
      <c r="BJ477" s="6">
        <f ca="1">IF($BI477="",SUMIF(Elasticities!$B$5:$B$52,Demands_tra!$BH477,Elasticities!C$5:C$52),SUMIF(Elasticities!$B$5:$B$52,Demands_tra!$BI477,Elasticities!C$5:C$52))</f>
        <v>0</v>
      </c>
      <c r="BK477" s="6">
        <f ca="1">IF($BI477="",SUMIF(Elasticities!$B$5:$B$52,Demands_tra!$BH477,Elasticities!D$5:D$52),SUMIF(Elasticities!$B$5:$B$52,Demands_tra!$BI477,Elasticities!D$5:D$52))</f>
        <v>0</v>
      </c>
      <c r="BL477" s="6">
        <f ca="1">IF($BI477="",SUMIF(Elasticities!$B$5:$B$52,Demands_tra!$BH477,Elasticities!E$5:E$52),SUMIF(Elasticities!$B$5:$B$52,Demands_tra!$BI477,Elasticities!E$5:E$52))</f>
        <v>0</v>
      </c>
      <c r="BM477" s="6">
        <f ca="1">IF($BI477="",SUMIF(Elasticities!$B$5:$B$52,Demands_tra!$BH477,Elasticities!F$5:F$52),SUMIF(Elasticities!$B$5:$B$52,Demands_tra!$BI477,Elasticities!F$5:F$52))</f>
        <v>0</v>
      </c>
      <c r="BN477" s="6">
        <f ca="1">IF($BI477="",SUMIF(Elasticities!$B$5:$B$52,Demands_tra!$BH477,Elasticities!G$5:G$52),SUMIF(Elasticities!$B$5:$B$52,Demands_tra!$BI477,Elasticities!G$5:G$52))</f>
        <v>0</v>
      </c>
      <c r="BO477" s="6">
        <f ca="1">IF($BI477="",SUMIF(Elasticities!$B$5:$B$52,Demands_tra!$BH477,Elasticities!H$5:H$52),SUMIF(Elasticities!$B$5:$B$52,Demands_tra!$BI477,Elasticities!H$5:H$52))</f>
        <v>0</v>
      </c>
      <c r="BP477" s="6">
        <f ca="1">IF($BI477="",SUMIF(Elasticities!$B$5:$B$52,Demands_tra!$BH477,Elasticities!I$5:I$52),SUMIF(Elasticities!$B$5:$B$52,Demands_tra!$BI477,Elasticities!I$5:I$52))</f>
        <v>0</v>
      </c>
      <c r="BQ477" s="6">
        <f ca="1">IF($BI477="",SUMIF(Elasticities!$B$5:$B$52,Demands_tra!$BH477,Elasticities!J$5:J$52),SUMIF(Elasticities!$B$5:$B$52,Demands_tra!$BI477,Elasticities!J$5:J$52))</f>
        <v>0</v>
      </c>
      <c r="BR477" s="6">
        <f ca="1">IF($BI477="",SUMIF(Elasticities!$B$5:$B$52,Demands_tra!$BH477,Elasticities!K$5:K$52),SUMIF(Elasticities!$B$5:$B$52,Demands_tra!$BI477,Elasticities!K$5:K$52))</f>
        <v>0</v>
      </c>
      <c r="BS477" s="6">
        <f ca="1">IF($BI477="",SUMIF(Elasticities!$B$5:$B$52,Demands_tra!$BH477,Elasticities!L$5:L$52),SUMIF(Elasticities!$B$5:$B$52,Demands_tra!$BI477,Elasticities!L$5:L$52))</f>
        <v>0</v>
      </c>
      <c r="BT477" s="6">
        <f ca="1">IF($BI477="",SUMIF(Elasticities!$B$5:$B$52,Demands_tra!$BH477,Elasticities!M$5:M$52),SUMIF(Elasticities!$B$5:$B$52,Demands_tra!$BI477,Elasticities!M$5:M$52))</f>
        <v>0</v>
      </c>
      <c r="BU477" s="6">
        <f ca="1">IF($BI477="",SUMIF(Elasticities!$B$5:$B$52,Demands_tra!$BH477,Elasticities!N$5:N$52),SUMIF(Elasticities!$B$5:$B$52,Demands_tra!$BI477,Elasticities!N$5:N$52))</f>
        <v>0</v>
      </c>
      <c r="BV477" s="6">
        <f ca="1">IF($BI477="",SUMIF(Elasticities!$B$5:$B$52,Demands_tra!$BH477,Elasticities!O$5:O$52),SUMIF(Elasticities!$B$5:$B$52,Demands_tra!$BI477,Elasticities!O$5:O$52))</f>
        <v>0</v>
      </c>
      <c r="BW477" s="6">
        <f ca="1">IF($BI477="",SUMIF(Elasticities!$B$5:$B$52,Demands_tra!$BH477,Elasticities!P$5:P$52),SUMIF(Elasticities!$B$5:$B$52,Demands_tra!$BI477,Elasticities!P$5:P$52))</f>
        <v>0</v>
      </c>
      <c r="BX477" s="6">
        <f ca="1">IF($BI477="",SUMIF(Elasticities!$B$5:$B$52,Demands_tra!$BH477,Elasticities!Q$5:Q$52),SUMIF(Elasticities!$B$5:$B$52,Demands_tra!$BI477,Elasticities!Q$5:Q$52))</f>
        <v>0</v>
      </c>
      <c r="BY477" s="6">
        <f ca="1">IF($BI477="",SUMIF(Elasticities!$B$5:$B$52,Demands_tra!$BH477,Elasticities!R$5:R$52),SUMIF(Elasticities!$B$5:$B$52,Demands_tra!$BI477,Elasticities!R$5:R$52))</f>
        <v>0</v>
      </c>
      <c r="BZ477" s="6">
        <f ca="1">IF($BI477="",SUMIF(Elasticities!$B$5:$B$52,Demands_tra!$BH477,Elasticities!S$5:S$52),SUMIF(Elasticities!$B$5:$B$52,Demands_tra!$BI477,Elasticities!S$5:S$52))</f>
        <v>0</v>
      </c>
      <c r="CA477" s="6">
        <f ca="1">IF($BI477="",SUMIF(Elasticities!$B$5:$B$52,Demands_tra!$BH477,Elasticities!T$5:T$52),SUMIF(Elasticities!$B$5:$B$52,Demands_tra!$BI477,Elasticities!T$5:T$52))</f>
        <v>0</v>
      </c>
      <c r="CB477" s="6">
        <f ca="1">IF($BI477="",SUMIF(Elasticities!$B$5:$B$52,Demands_tra!$BH477,Elasticities!U$5:U$52),SUMIF(Elasticities!$B$5:$B$52,Demands_tra!$BI477,Elasticities!U$5:U$52))</f>
        <v>0</v>
      </c>
      <c r="CC477" s="6">
        <f ca="1">IF($BI477="",SUMIF(Elasticities!$B$5:$B$52,Demands_tra!$BH477,Elasticities!V$5:V$52),SUMIF(Elasticities!$B$5:$B$52,Demands_tra!$BI477,Elasticities!V$5:V$52))</f>
        <v>0</v>
      </c>
      <c r="CD477" s="6">
        <f ca="1">IF($BI477="",SUMIF(Elasticities!$B$5:$B$52,Demands_tra!$BH477,Elasticities!W$5:W$52),SUMIF(Elasticities!$B$5:$B$52,Demands_tra!$BI477,Elasticities!W$5:W$52))</f>
        <v>0</v>
      </c>
      <c r="CE477" s="6">
        <f ca="1">IF($BI477="",SUMIF(Elasticities!$B$5:$B$52,Demands_tra!$BH477,Elasticities!X$5:X$52),SUMIF(Elasticities!$B$5:$B$52,Demands_tra!$BI477,Elasticities!X$5:X$52))</f>
        <v>0</v>
      </c>
      <c r="CF477" s="6">
        <f ca="1">IF($BI477="",SUMIF(Elasticities!$B$5:$B$52,Demands_tra!$BH477,Elasticities!Y$5:Y$52),SUMIF(Elasticities!$B$5:$B$52,Demands_tra!$BI477,Elasticities!Y$5:Y$52))</f>
        <v>0</v>
      </c>
      <c r="CG477" s="6">
        <f ca="1">IF($BI477="",SUMIF(Elasticities!$B$5:$B$52,Demands_tra!$BH477,Elasticities!Z$5:Z$52),SUMIF(Elasticities!$B$5:$B$52,Demands_tra!$BI477,Elasticities!Z$5:Z$52))</f>
        <v>0</v>
      </c>
      <c r="CH477" s="6">
        <f ca="1">IF($BI477="",SUMIF(Elasticities!$B$5:$B$52,Demands_tra!$BH477,Elasticities!AA$5:AA$52),SUMIF(Elasticities!$B$5:$B$52,Demands_tra!$BI477,Elasticities!AA$5:AA$52))</f>
        <v>0</v>
      </c>
      <c r="CI477" s="6">
        <f ca="1">IF($BI477="",SUMIF(Elasticities!$B$5:$B$52,Demands_tra!$BH477,Elasticities!AB$5:AB$52),SUMIF(Elasticities!$B$5:$B$52,Demands_tra!$BI477,Elasticities!AB$5:AB$52))</f>
        <v>0</v>
      </c>
    </row>
    <row r="478" spans="1:87">
      <c r="A478" t="str">
        <f>IF(BYDem_tra!B477="","\I:",BYDem_tra!B477)</f>
        <v>\I:</v>
      </c>
      <c r="B478">
        <f>BYDem_tra!E477</f>
        <v>0</v>
      </c>
      <c r="C478">
        <f t="shared" si="298"/>
        <v>0</v>
      </c>
      <c r="D478" s="3">
        <f>SUMIFS(BYDem_tra!$M$2:$M$2000,BYDem_tra!$B$2:$B$2000,Demands_tra!$A478,BYDem_tra!$E$2:$E$2000,Demands_tra!$B478)</f>
        <v>0</v>
      </c>
      <c r="E478" s="3" t="e">
        <f ca="1" t="shared" si="299"/>
        <v>#DIV/0!</v>
      </c>
      <c r="F478" s="3" t="e">
        <f ca="1" t="shared" si="300"/>
        <v>#DIV/0!</v>
      </c>
      <c r="G478" s="3" t="e">
        <f ca="1" t="shared" si="301"/>
        <v>#DIV/0!</v>
      </c>
      <c r="H478" s="3" t="e">
        <f ca="1" t="shared" si="302"/>
        <v>#DIV/0!</v>
      </c>
      <c r="I478" s="3" t="e">
        <f ca="1" t="shared" si="303"/>
        <v>#DIV/0!</v>
      </c>
      <c r="J478" s="3" t="e">
        <f ca="1" t="shared" si="304"/>
        <v>#DIV/0!</v>
      </c>
      <c r="K478" s="3" t="e">
        <f ca="1" t="shared" si="305"/>
        <v>#DIV/0!</v>
      </c>
      <c r="L478" s="3" t="e">
        <f ca="1" t="shared" si="306"/>
        <v>#DIV/0!</v>
      </c>
      <c r="M478" s="3" t="e">
        <f ca="1" t="shared" si="307"/>
        <v>#DIV/0!</v>
      </c>
      <c r="N478" s="3" t="e">
        <f ca="1" t="shared" si="308"/>
        <v>#DIV/0!</v>
      </c>
      <c r="O478" s="3" t="e">
        <f ca="1" t="shared" si="309"/>
        <v>#DIV/0!</v>
      </c>
      <c r="P478" s="3" t="e">
        <f ca="1" t="shared" si="310"/>
        <v>#DIV/0!</v>
      </c>
      <c r="Q478" s="3" t="e">
        <f ca="1" t="shared" si="311"/>
        <v>#DIV/0!</v>
      </c>
      <c r="R478" s="3" t="e">
        <f ca="1" t="shared" si="312"/>
        <v>#DIV/0!</v>
      </c>
      <c r="S478" s="3" t="e">
        <f ca="1" t="shared" si="313"/>
        <v>#DIV/0!</v>
      </c>
      <c r="T478" s="3" t="e">
        <f ca="1" t="shared" si="314"/>
        <v>#DIV/0!</v>
      </c>
      <c r="U478" s="3" t="e">
        <f ca="1" t="shared" si="315"/>
        <v>#DIV/0!</v>
      </c>
      <c r="V478" s="3" t="e">
        <f ca="1" t="shared" si="290"/>
        <v>#DIV/0!</v>
      </c>
      <c r="W478" s="3" t="e">
        <f ca="1" t="shared" si="291"/>
        <v>#DIV/0!</v>
      </c>
      <c r="X478" s="3" t="e">
        <f ca="1" t="shared" si="292"/>
        <v>#DIV/0!</v>
      </c>
      <c r="Y478" s="3" t="e">
        <f ca="1" t="shared" si="293"/>
        <v>#DIV/0!</v>
      </c>
      <c r="Z478" s="3" t="e">
        <f ca="1" t="shared" si="294"/>
        <v>#DIV/0!</v>
      </c>
      <c r="AA478" s="3" t="e">
        <f ca="1" t="shared" si="295"/>
        <v>#DIV/0!</v>
      </c>
      <c r="AB478" s="3" t="e">
        <f ca="1" t="shared" si="296"/>
        <v>#DIV/0!</v>
      </c>
      <c r="AC478" s="3" t="e">
        <f ca="1" t="shared" si="297"/>
        <v>#DIV/0!</v>
      </c>
      <c r="AE478" s="4" t="e">
        <f ca="1">VLOOKUP($C478,'Default drvr and elast'!$A$4:$C$49,MATCH(VLOOKUP(A478,Classification!$B$4:$D$99,2,FALSE),'Default drvr and elast'!$A$3:$C$3,0),FALSE)</f>
        <v>#N/A</v>
      </c>
      <c r="AF478" s="4"/>
      <c r="AG478" s="6">
        <f ca="1">IF($AF478="",SUMIFS('Growth rates'!D$4:D$922,'Growth rates'!$B$4:$B$922,Demands_tra!$A478,'Growth rates'!$C$4:$C$922,$AE478),SUMIFS('Growth rates'!D$4:D$922,'Growth rates'!$B$4:$B$922,Demands_tra!$A478,'Growth rates'!$C$4:$C$922,$AF478))</f>
        <v>0</v>
      </c>
      <c r="AH478" s="6">
        <f ca="1">IF($AF478="",SUMIFS('Growth rates'!E$4:E$922,'Growth rates'!$B$4:$B$922,Demands_tra!$A478,'Growth rates'!$C$4:$C$922,$AE478),SUMIFS('Growth rates'!E$4:E$922,'Growth rates'!$B$4:$B$922,Demands_tra!$A478,'Growth rates'!$C$4:$C$922,$AF478))</f>
        <v>0</v>
      </c>
      <c r="AI478" s="6">
        <f ca="1">IF($AF478="",SUMIFS('Growth rates'!F$4:F$922,'Growth rates'!$B$4:$B$922,Demands_tra!$A478,'Growth rates'!$C$4:$C$922,$AE478),SUMIFS('Growth rates'!F$4:F$922,'Growth rates'!$B$4:$B$922,Demands_tra!$A478,'Growth rates'!$C$4:$C$922,$AF478))</f>
        <v>0</v>
      </c>
      <c r="AJ478" s="6">
        <f ca="1">IF($AF478="",SUMIFS('Growth rates'!G$4:G$922,'Growth rates'!$B$4:$B$922,Demands_tra!$A478,'Growth rates'!$C$4:$C$922,$AE478),SUMIFS('Growth rates'!G$4:G$922,'Growth rates'!$B$4:$B$922,Demands_tra!$A478,'Growth rates'!$C$4:$C$922,$AF478))</f>
        <v>0</v>
      </c>
      <c r="AK478" s="6">
        <f ca="1">IF($AF478="",SUMIFS('Growth rates'!H$4:H$922,'Growth rates'!$B$4:$B$922,Demands_tra!$A478,'Growth rates'!$C$4:$C$922,$AE478),SUMIFS('Growth rates'!H$4:H$922,'Growth rates'!$B$4:$B$922,Demands_tra!$A478,'Growth rates'!$C$4:$C$922,$AF478))</f>
        <v>0</v>
      </c>
      <c r="AL478" s="6">
        <f ca="1">IF($AF478="",SUMIFS('Growth rates'!I$4:I$922,'Growth rates'!$B$4:$B$922,Demands_tra!$A478,'Growth rates'!$C$4:$C$922,$AE478),SUMIFS('Growth rates'!I$4:I$922,'Growth rates'!$B$4:$B$922,Demands_tra!$A478,'Growth rates'!$C$4:$C$922,$AF478))</f>
        <v>0</v>
      </c>
      <c r="AM478" s="6">
        <f ca="1">IF($AF478="",SUMIFS('Growth rates'!J$4:J$922,'Growth rates'!$B$4:$B$922,Demands_tra!$A478,'Growth rates'!$C$4:$C$922,$AE478),SUMIFS('Growth rates'!J$4:J$922,'Growth rates'!$B$4:$B$922,Demands_tra!$A478,'Growth rates'!$C$4:$C$922,$AF478))</f>
        <v>0</v>
      </c>
      <c r="AN478" s="6">
        <f ca="1">IF($AF478="",SUMIFS('Growth rates'!K$4:K$922,'Growth rates'!$B$4:$B$922,Demands_tra!$A478,'Growth rates'!$C$4:$C$922,$AE478),SUMIFS('Growth rates'!K$4:K$922,'Growth rates'!$B$4:$B$922,Demands_tra!$A478,'Growth rates'!$C$4:$C$922,$AF478))</f>
        <v>0</v>
      </c>
      <c r="AO478" s="6">
        <f ca="1">IF($AF478="",SUMIFS('Growth rates'!L$4:L$922,'Growth rates'!$B$4:$B$922,Demands_tra!$A478,'Growth rates'!$C$4:$C$922,$AE478),SUMIFS('Growth rates'!L$4:L$922,'Growth rates'!$B$4:$B$922,Demands_tra!$A478,'Growth rates'!$C$4:$C$922,$AF478))</f>
        <v>0</v>
      </c>
      <c r="AP478" s="6">
        <f ca="1">IF($AF478="",SUMIFS('Growth rates'!M$4:M$922,'Growth rates'!$B$4:$B$922,Demands_tra!$A478,'Growth rates'!$C$4:$C$922,$AE478),SUMIFS('Growth rates'!M$4:M$922,'Growth rates'!$B$4:$B$922,Demands_tra!$A478,'Growth rates'!$C$4:$C$922,$AF478))</f>
        <v>0</v>
      </c>
      <c r="AQ478" s="6">
        <f ca="1">IF($AF478="",SUMIFS('Growth rates'!N$4:N$922,'Growth rates'!$B$4:$B$922,Demands_tra!$A478,'Growth rates'!$C$4:$C$922,$AE478),SUMIFS('Growth rates'!N$4:N$922,'Growth rates'!$B$4:$B$922,Demands_tra!$A478,'Growth rates'!$C$4:$C$922,$AF478))</f>
        <v>0</v>
      </c>
      <c r="AR478" s="6">
        <f ca="1">IF($AF478="",SUMIFS('Growth rates'!O$4:O$922,'Growth rates'!$B$4:$B$922,Demands_tra!$A478,'Growth rates'!$C$4:$C$922,$AE478),SUMIFS('Growth rates'!O$4:O$922,'Growth rates'!$B$4:$B$922,Demands_tra!$A478,'Growth rates'!$C$4:$C$922,$AF478))</f>
        <v>0</v>
      </c>
      <c r="AS478" s="6">
        <f ca="1">IF($AF478="",SUMIFS('Growth rates'!P$4:P$922,'Growth rates'!$B$4:$B$922,Demands_tra!$A478,'Growth rates'!$C$4:$C$922,$AE478),SUMIFS('Growth rates'!P$4:P$922,'Growth rates'!$B$4:$B$922,Demands_tra!$A478,'Growth rates'!$C$4:$C$922,$AF478))</f>
        <v>0</v>
      </c>
      <c r="AT478" s="6">
        <f ca="1">IF($AF478="",SUMIFS('Growth rates'!Q$4:Q$922,'Growth rates'!$B$4:$B$922,Demands_tra!$A478,'Growth rates'!$C$4:$C$922,$AE478),SUMIFS('Growth rates'!Q$4:Q$922,'Growth rates'!$B$4:$B$922,Demands_tra!$A478,'Growth rates'!$C$4:$C$922,$AF478))</f>
        <v>0</v>
      </c>
      <c r="AU478" s="6">
        <f ca="1">IF($AF478="",SUMIFS('Growth rates'!R$4:R$922,'Growth rates'!$B$4:$B$922,Demands_tra!$A478,'Growth rates'!$C$4:$C$922,$AE478),SUMIFS('Growth rates'!R$4:R$922,'Growth rates'!$B$4:$B$922,Demands_tra!$A478,'Growth rates'!$C$4:$C$922,$AF478))</f>
        <v>0</v>
      </c>
      <c r="AV478" s="6">
        <f ca="1">IF($AF478="",SUMIFS('Growth rates'!S$4:S$922,'Growth rates'!$B$4:$B$922,Demands_tra!$A478,'Growth rates'!$C$4:$C$922,$AE478),SUMIFS('Growth rates'!S$4:S$922,'Growth rates'!$B$4:$B$922,Demands_tra!$A478,'Growth rates'!$C$4:$C$922,$AF478))</f>
        <v>0</v>
      </c>
      <c r="AW478" s="6">
        <f ca="1">IF($AF478="",SUMIFS('Growth rates'!T$4:T$922,'Growth rates'!$B$4:$B$922,Demands_tra!$A478,'Growth rates'!$C$4:$C$922,$AE478),SUMIFS('Growth rates'!T$4:T$922,'Growth rates'!$B$4:$B$922,Demands_tra!$A478,'Growth rates'!$C$4:$C$922,$AF478))</f>
        <v>0</v>
      </c>
      <c r="AX478" s="6">
        <f ca="1">IF($AF478="",SUMIFS('Growth rates'!U$4:U$922,'Growth rates'!$B$4:$B$922,Demands_tra!$A478,'Growth rates'!$C$4:$C$922,$AE478),SUMIFS('Growth rates'!U$4:U$922,'Growth rates'!$B$4:$B$922,Demands_tra!$A478,'Growth rates'!$C$4:$C$922,$AF478))</f>
        <v>0</v>
      </c>
      <c r="AY478" s="6">
        <f ca="1">IF($AF478="",SUMIFS('Growth rates'!V$4:V$922,'Growth rates'!$B$4:$B$922,Demands_tra!$A478,'Growth rates'!$C$4:$C$922,$AE478),SUMIFS('Growth rates'!V$4:V$922,'Growth rates'!$B$4:$B$922,Demands_tra!$A478,'Growth rates'!$C$4:$C$922,$AF478))</f>
        <v>0</v>
      </c>
      <c r="AZ478" s="6">
        <f ca="1">IF($AF478="",SUMIFS('Growth rates'!W$4:W$922,'Growth rates'!$B$4:$B$922,Demands_tra!$A478,'Growth rates'!$C$4:$C$922,$AE478),SUMIFS('Growth rates'!W$4:W$922,'Growth rates'!$B$4:$B$922,Demands_tra!$A478,'Growth rates'!$C$4:$C$922,$AF478))</f>
        <v>0</v>
      </c>
      <c r="BA478" s="6">
        <f ca="1">IF($AF478="",SUMIFS('Growth rates'!X$4:X$922,'Growth rates'!$B$4:$B$922,Demands_tra!$A478,'Growth rates'!$C$4:$C$922,$AE478),SUMIFS('Growth rates'!X$4:X$922,'Growth rates'!$B$4:$B$922,Demands_tra!$A478,'Growth rates'!$C$4:$C$922,$AF478))</f>
        <v>0</v>
      </c>
      <c r="BB478" s="6">
        <f ca="1">IF($AF478="",SUMIFS('Growth rates'!Y$4:Y$922,'Growth rates'!$B$4:$B$922,Demands_tra!$A478,'Growth rates'!$C$4:$C$922,$AE478),SUMIFS('Growth rates'!Y$4:Y$922,'Growth rates'!$B$4:$B$922,Demands_tra!$A478,'Growth rates'!$C$4:$C$922,$AF478))</f>
        <v>0</v>
      </c>
      <c r="BC478" s="6">
        <f ca="1">IF($AF478="",SUMIFS('Growth rates'!Z$4:Z$922,'Growth rates'!$B$4:$B$922,Demands_tra!$A478,'Growth rates'!$C$4:$C$922,$AE478),SUMIFS('Growth rates'!Z$4:Z$922,'Growth rates'!$B$4:$B$922,Demands_tra!$A478,'Growth rates'!$C$4:$C$922,$AF478))</f>
        <v>0</v>
      </c>
      <c r="BD478" s="6">
        <f ca="1">IF($AF478="",SUMIFS('Growth rates'!AA$4:AA$922,'Growth rates'!$B$4:$B$922,Demands_tra!$A478,'Growth rates'!$C$4:$C$922,$AE478),SUMIFS('Growth rates'!AA$4:AA$922,'Growth rates'!$B$4:$B$922,Demands_tra!$A478,'Growth rates'!$C$4:$C$922,$AF478))</f>
        <v>0</v>
      </c>
      <c r="BE478" s="6">
        <f ca="1">IF($AF478="",SUMIFS('Growth rates'!AB$4:AB$922,'Growth rates'!$B$4:$B$922,Demands_tra!$A478,'Growth rates'!$C$4:$C$922,$AE478),SUMIFS('Growth rates'!AB$4:AB$922,'Growth rates'!$B$4:$B$922,Demands_tra!$A478,'Growth rates'!$C$4:$C$922,$AF478))</f>
        <v>0</v>
      </c>
      <c r="BF478" s="6">
        <f ca="1">IF($AF478="",SUMIFS('Growth rates'!AC$4:AC$922,'Growth rates'!$B$4:$B$922,Demands_tra!$A478,'Growth rates'!$C$4:$C$922,$AE478),SUMIFS('Growth rates'!AC$4:AC$922,'Growth rates'!$B$4:$B$922,Demands_tra!$A478,'Growth rates'!$C$4:$C$922,$AF478))</f>
        <v>0</v>
      </c>
      <c r="BH478" t="e">
        <f ca="1">VLOOKUP($C478,'Default drvr and elast'!$A$4:$F$49,MATCH(VLOOKUP(A478,Classification!$B$4:$D$42,3,FALSE),'Default drvr and elast'!$D$3:$F$3,0)+3,FALSE)</f>
        <v>#N/A</v>
      </c>
      <c r="BJ478" s="6">
        <f ca="1">IF($BI478="",SUMIF(Elasticities!$B$5:$B$52,Demands_tra!$BH478,Elasticities!C$5:C$52),SUMIF(Elasticities!$B$5:$B$52,Demands_tra!$BI478,Elasticities!C$5:C$52))</f>
        <v>0</v>
      </c>
      <c r="BK478" s="6">
        <f ca="1">IF($BI478="",SUMIF(Elasticities!$B$5:$B$52,Demands_tra!$BH478,Elasticities!D$5:D$52),SUMIF(Elasticities!$B$5:$B$52,Demands_tra!$BI478,Elasticities!D$5:D$52))</f>
        <v>0</v>
      </c>
      <c r="BL478" s="6">
        <f ca="1">IF($BI478="",SUMIF(Elasticities!$B$5:$B$52,Demands_tra!$BH478,Elasticities!E$5:E$52),SUMIF(Elasticities!$B$5:$B$52,Demands_tra!$BI478,Elasticities!E$5:E$52))</f>
        <v>0</v>
      </c>
      <c r="BM478" s="6">
        <f ca="1">IF($BI478="",SUMIF(Elasticities!$B$5:$B$52,Demands_tra!$BH478,Elasticities!F$5:F$52),SUMIF(Elasticities!$B$5:$B$52,Demands_tra!$BI478,Elasticities!F$5:F$52))</f>
        <v>0</v>
      </c>
      <c r="BN478" s="6">
        <f ca="1">IF($BI478="",SUMIF(Elasticities!$B$5:$B$52,Demands_tra!$BH478,Elasticities!G$5:G$52),SUMIF(Elasticities!$B$5:$B$52,Demands_tra!$BI478,Elasticities!G$5:G$52))</f>
        <v>0</v>
      </c>
      <c r="BO478" s="6">
        <f ca="1">IF($BI478="",SUMIF(Elasticities!$B$5:$B$52,Demands_tra!$BH478,Elasticities!H$5:H$52),SUMIF(Elasticities!$B$5:$B$52,Demands_tra!$BI478,Elasticities!H$5:H$52))</f>
        <v>0</v>
      </c>
      <c r="BP478" s="6">
        <f ca="1">IF($BI478="",SUMIF(Elasticities!$B$5:$B$52,Demands_tra!$BH478,Elasticities!I$5:I$52),SUMIF(Elasticities!$B$5:$B$52,Demands_tra!$BI478,Elasticities!I$5:I$52))</f>
        <v>0</v>
      </c>
      <c r="BQ478" s="6">
        <f ca="1">IF($BI478="",SUMIF(Elasticities!$B$5:$B$52,Demands_tra!$BH478,Elasticities!J$5:J$52),SUMIF(Elasticities!$B$5:$B$52,Demands_tra!$BI478,Elasticities!J$5:J$52))</f>
        <v>0</v>
      </c>
      <c r="BR478" s="6">
        <f ca="1">IF($BI478="",SUMIF(Elasticities!$B$5:$B$52,Demands_tra!$BH478,Elasticities!K$5:K$52),SUMIF(Elasticities!$B$5:$B$52,Demands_tra!$BI478,Elasticities!K$5:K$52))</f>
        <v>0</v>
      </c>
      <c r="BS478" s="6">
        <f ca="1">IF($BI478="",SUMIF(Elasticities!$B$5:$B$52,Demands_tra!$BH478,Elasticities!L$5:L$52),SUMIF(Elasticities!$B$5:$B$52,Demands_tra!$BI478,Elasticities!L$5:L$52))</f>
        <v>0</v>
      </c>
      <c r="BT478" s="6">
        <f ca="1">IF($BI478="",SUMIF(Elasticities!$B$5:$B$52,Demands_tra!$BH478,Elasticities!M$5:M$52),SUMIF(Elasticities!$B$5:$B$52,Demands_tra!$BI478,Elasticities!M$5:M$52))</f>
        <v>0</v>
      </c>
      <c r="BU478" s="6">
        <f ca="1">IF($BI478="",SUMIF(Elasticities!$B$5:$B$52,Demands_tra!$BH478,Elasticities!N$5:N$52),SUMIF(Elasticities!$B$5:$B$52,Demands_tra!$BI478,Elasticities!N$5:N$52))</f>
        <v>0</v>
      </c>
      <c r="BV478" s="6">
        <f ca="1">IF($BI478="",SUMIF(Elasticities!$B$5:$B$52,Demands_tra!$BH478,Elasticities!O$5:O$52),SUMIF(Elasticities!$B$5:$B$52,Demands_tra!$BI478,Elasticities!O$5:O$52))</f>
        <v>0</v>
      </c>
      <c r="BW478" s="6">
        <f ca="1">IF($BI478="",SUMIF(Elasticities!$B$5:$B$52,Demands_tra!$BH478,Elasticities!P$5:P$52),SUMIF(Elasticities!$B$5:$B$52,Demands_tra!$BI478,Elasticities!P$5:P$52))</f>
        <v>0</v>
      </c>
      <c r="BX478" s="6">
        <f ca="1">IF($BI478="",SUMIF(Elasticities!$B$5:$B$52,Demands_tra!$BH478,Elasticities!Q$5:Q$52),SUMIF(Elasticities!$B$5:$B$52,Demands_tra!$BI478,Elasticities!Q$5:Q$52))</f>
        <v>0</v>
      </c>
      <c r="BY478" s="6">
        <f ca="1">IF($BI478="",SUMIF(Elasticities!$B$5:$B$52,Demands_tra!$BH478,Elasticities!R$5:R$52),SUMIF(Elasticities!$B$5:$B$52,Demands_tra!$BI478,Elasticities!R$5:R$52))</f>
        <v>0</v>
      </c>
      <c r="BZ478" s="6">
        <f ca="1">IF($BI478="",SUMIF(Elasticities!$B$5:$B$52,Demands_tra!$BH478,Elasticities!S$5:S$52),SUMIF(Elasticities!$B$5:$B$52,Demands_tra!$BI478,Elasticities!S$5:S$52))</f>
        <v>0</v>
      </c>
      <c r="CA478" s="6">
        <f ca="1">IF($BI478="",SUMIF(Elasticities!$B$5:$B$52,Demands_tra!$BH478,Elasticities!T$5:T$52),SUMIF(Elasticities!$B$5:$B$52,Demands_tra!$BI478,Elasticities!T$5:T$52))</f>
        <v>0</v>
      </c>
      <c r="CB478" s="6">
        <f ca="1">IF($BI478="",SUMIF(Elasticities!$B$5:$B$52,Demands_tra!$BH478,Elasticities!U$5:U$52),SUMIF(Elasticities!$B$5:$B$52,Demands_tra!$BI478,Elasticities!U$5:U$52))</f>
        <v>0</v>
      </c>
      <c r="CC478" s="6">
        <f ca="1">IF($BI478="",SUMIF(Elasticities!$B$5:$B$52,Demands_tra!$BH478,Elasticities!V$5:V$52),SUMIF(Elasticities!$B$5:$B$52,Demands_tra!$BI478,Elasticities!V$5:V$52))</f>
        <v>0</v>
      </c>
      <c r="CD478" s="6">
        <f ca="1">IF($BI478="",SUMIF(Elasticities!$B$5:$B$52,Demands_tra!$BH478,Elasticities!W$5:W$52),SUMIF(Elasticities!$B$5:$B$52,Demands_tra!$BI478,Elasticities!W$5:W$52))</f>
        <v>0</v>
      </c>
      <c r="CE478" s="6">
        <f ca="1">IF($BI478="",SUMIF(Elasticities!$B$5:$B$52,Demands_tra!$BH478,Elasticities!X$5:X$52),SUMIF(Elasticities!$B$5:$B$52,Demands_tra!$BI478,Elasticities!X$5:X$52))</f>
        <v>0</v>
      </c>
      <c r="CF478" s="6">
        <f ca="1">IF($BI478="",SUMIF(Elasticities!$B$5:$B$52,Demands_tra!$BH478,Elasticities!Y$5:Y$52),SUMIF(Elasticities!$B$5:$B$52,Demands_tra!$BI478,Elasticities!Y$5:Y$52))</f>
        <v>0</v>
      </c>
      <c r="CG478" s="6">
        <f ca="1">IF($BI478="",SUMIF(Elasticities!$B$5:$B$52,Demands_tra!$BH478,Elasticities!Z$5:Z$52),SUMIF(Elasticities!$B$5:$B$52,Demands_tra!$BI478,Elasticities!Z$5:Z$52))</f>
        <v>0</v>
      </c>
      <c r="CH478" s="6">
        <f ca="1">IF($BI478="",SUMIF(Elasticities!$B$5:$B$52,Demands_tra!$BH478,Elasticities!AA$5:AA$52),SUMIF(Elasticities!$B$5:$B$52,Demands_tra!$BI478,Elasticities!AA$5:AA$52))</f>
        <v>0</v>
      </c>
      <c r="CI478" s="6">
        <f ca="1">IF($BI478="",SUMIF(Elasticities!$B$5:$B$52,Demands_tra!$BH478,Elasticities!AB$5:AB$52),SUMIF(Elasticities!$B$5:$B$52,Demands_tra!$BI478,Elasticities!AB$5:AB$52))</f>
        <v>0</v>
      </c>
    </row>
    <row r="479" spans="1:87">
      <c r="A479" t="str">
        <f>IF(BYDem_tra!B478="","\I:",BYDem_tra!B478)</f>
        <v>\I:</v>
      </c>
      <c r="B479">
        <f>BYDem_tra!E478</f>
        <v>0</v>
      </c>
      <c r="C479">
        <f t="shared" si="298"/>
        <v>0</v>
      </c>
      <c r="D479" s="3">
        <f>SUMIFS(BYDem_tra!$M$2:$M$2000,BYDem_tra!$B$2:$B$2000,Demands_tra!$A479,BYDem_tra!$E$2:$E$2000,Demands_tra!$B479)</f>
        <v>0</v>
      </c>
      <c r="E479" s="3" t="e">
        <f ca="1" t="shared" si="299"/>
        <v>#DIV/0!</v>
      </c>
      <c r="F479" s="3" t="e">
        <f ca="1" t="shared" si="300"/>
        <v>#DIV/0!</v>
      </c>
      <c r="G479" s="3" t="e">
        <f ca="1" t="shared" si="301"/>
        <v>#DIV/0!</v>
      </c>
      <c r="H479" s="3" t="e">
        <f ca="1" t="shared" si="302"/>
        <v>#DIV/0!</v>
      </c>
      <c r="I479" s="3" t="e">
        <f ca="1" t="shared" si="303"/>
        <v>#DIV/0!</v>
      </c>
      <c r="J479" s="3" t="e">
        <f ca="1" t="shared" si="304"/>
        <v>#DIV/0!</v>
      </c>
      <c r="K479" s="3" t="e">
        <f ca="1" t="shared" si="305"/>
        <v>#DIV/0!</v>
      </c>
      <c r="L479" s="3" t="e">
        <f ca="1" t="shared" si="306"/>
        <v>#DIV/0!</v>
      </c>
      <c r="M479" s="3" t="e">
        <f ca="1" t="shared" si="307"/>
        <v>#DIV/0!</v>
      </c>
      <c r="N479" s="3" t="e">
        <f ca="1" t="shared" si="308"/>
        <v>#DIV/0!</v>
      </c>
      <c r="O479" s="3" t="e">
        <f ca="1" t="shared" si="309"/>
        <v>#DIV/0!</v>
      </c>
      <c r="P479" s="3" t="e">
        <f ca="1" t="shared" si="310"/>
        <v>#DIV/0!</v>
      </c>
      <c r="Q479" s="3" t="e">
        <f ca="1" t="shared" si="311"/>
        <v>#DIV/0!</v>
      </c>
      <c r="R479" s="3" t="e">
        <f ca="1" t="shared" si="312"/>
        <v>#DIV/0!</v>
      </c>
      <c r="S479" s="3" t="e">
        <f ca="1" t="shared" si="313"/>
        <v>#DIV/0!</v>
      </c>
      <c r="T479" s="3" t="e">
        <f ca="1" t="shared" si="314"/>
        <v>#DIV/0!</v>
      </c>
      <c r="U479" s="3" t="e">
        <f ca="1" t="shared" si="315"/>
        <v>#DIV/0!</v>
      </c>
      <c r="V479" s="3" t="e">
        <f ca="1" t="shared" si="290"/>
        <v>#DIV/0!</v>
      </c>
      <c r="W479" s="3" t="e">
        <f ca="1" t="shared" si="291"/>
        <v>#DIV/0!</v>
      </c>
      <c r="X479" s="3" t="e">
        <f ca="1" t="shared" si="292"/>
        <v>#DIV/0!</v>
      </c>
      <c r="Y479" s="3" t="e">
        <f ca="1" t="shared" si="293"/>
        <v>#DIV/0!</v>
      </c>
      <c r="Z479" s="3" t="e">
        <f ca="1" t="shared" si="294"/>
        <v>#DIV/0!</v>
      </c>
      <c r="AA479" s="3" t="e">
        <f ca="1" t="shared" si="295"/>
        <v>#DIV/0!</v>
      </c>
      <c r="AB479" s="3" t="e">
        <f ca="1" t="shared" si="296"/>
        <v>#DIV/0!</v>
      </c>
      <c r="AC479" s="3" t="e">
        <f ca="1" t="shared" si="297"/>
        <v>#DIV/0!</v>
      </c>
      <c r="AE479" s="4" t="e">
        <f ca="1">VLOOKUP($C479,'Default drvr and elast'!$A$4:$C$49,MATCH(VLOOKUP(A479,Classification!$B$4:$D$99,2,FALSE),'Default drvr and elast'!$A$3:$C$3,0),FALSE)</f>
        <v>#N/A</v>
      </c>
      <c r="AF479" s="4"/>
      <c r="AG479" s="6">
        <f ca="1">IF($AF479="",SUMIFS('Growth rates'!D$4:D$922,'Growth rates'!$B$4:$B$922,Demands_tra!$A479,'Growth rates'!$C$4:$C$922,$AE479),SUMIFS('Growth rates'!D$4:D$922,'Growth rates'!$B$4:$B$922,Demands_tra!$A479,'Growth rates'!$C$4:$C$922,$AF479))</f>
        <v>0</v>
      </c>
      <c r="AH479" s="6">
        <f ca="1">IF($AF479="",SUMIFS('Growth rates'!E$4:E$922,'Growth rates'!$B$4:$B$922,Demands_tra!$A479,'Growth rates'!$C$4:$C$922,$AE479),SUMIFS('Growth rates'!E$4:E$922,'Growth rates'!$B$4:$B$922,Demands_tra!$A479,'Growth rates'!$C$4:$C$922,$AF479))</f>
        <v>0</v>
      </c>
      <c r="AI479" s="6">
        <f ca="1">IF($AF479="",SUMIFS('Growth rates'!F$4:F$922,'Growth rates'!$B$4:$B$922,Demands_tra!$A479,'Growth rates'!$C$4:$C$922,$AE479),SUMIFS('Growth rates'!F$4:F$922,'Growth rates'!$B$4:$B$922,Demands_tra!$A479,'Growth rates'!$C$4:$C$922,$AF479))</f>
        <v>0</v>
      </c>
      <c r="AJ479" s="6">
        <f ca="1">IF($AF479="",SUMIFS('Growth rates'!G$4:G$922,'Growth rates'!$B$4:$B$922,Demands_tra!$A479,'Growth rates'!$C$4:$C$922,$AE479),SUMIFS('Growth rates'!G$4:G$922,'Growth rates'!$B$4:$B$922,Demands_tra!$A479,'Growth rates'!$C$4:$C$922,$AF479))</f>
        <v>0</v>
      </c>
      <c r="AK479" s="6">
        <f ca="1">IF($AF479="",SUMIFS('Growth rates'!H$4:H$922,'Growth rates'!$B$4:$B$922,Demands_tra!$A479,'Growth rates'!$C$4:$C$922,$AE479),SUMIFS('Growth rates'!H$4:H$922,'Growth rates'!$B$4:$B$922,Demands_tra!$A479,'Growth rates'!$C$4:$C$922,$AF479))</f>
        <v>0</v>
      </c>
      <c r="AL479" s="6">
        <f ca="1">IF($AF479="",SUMIFS('Growth rates'!I$4:I$922,'Growth rates'!$B$4:$B$922,Demands_tra!$A479,'Growth rates'!$C$4:$C$922,$AE479),SUMIFS('Growth rates'!I$4:I$922,'Growth rates'!$B$4:$B$922,Demands_tra!$A479,'Growth rates'!$C$4:$C$922,$AF479))</f>
        <v>0</v>
      </c>
      <c r="AM479" s="6">
        <f ca="1">IF($AF479="",SUMIFS('Growth rates'!J$4:J$922,'Growth rates'!$B$4:$B$922,Demands_tra!$A479,'Growth rates'!$C$4:$C$922,$AE479),SUMIFS('Growth rates'!J$4:J$922,'Growth rates'!$B$4:$B$922,Demands_tra!$A479,'Growth rates'!$C$4:$C$922,$AF479))</f>
        <v>0</v>
      </c>
      <c r="AN479" s="6">
        <f ca="1">IF($AF479="",SUMIFS('Growth rates'!K$4:K$922,'Growth rates'!$B$4:$B$922,Demands_tra!$A479,'Growth rates'!$C$4:$C$922,$AE479),SUMIFS('Growth rates'!K$4:K$922,'Growth rates'!$B$4:$B$922,Demands_tra!$A479,'Growth rates'!$C$4:$C$922,$AF479))</f>
        <v>0</v>
      </c>
      <c r="AO479" s="6">
        <f ca="1">IF($AF479="",SUMIFS('Growth rates'!L$4:L$922,'Growth rates'!$B$4:$B$922,Demands_tra!$A479,'Growth rates'!$C$4:$C$922,$AE479),SUMIFS('Growth rates'!L$4:L$922,'Growth rates'!$B$4:$B$922,Demands_tra!$A479,'Growth rates'!$C$4:$C$922,$AF479))</f>
        <v>0</v>
      </c>
      <c r="AP479" s="6">
        <f ca="1">IF($AF479="",SUMIFS('Growth rates'!M$4:M$922,'Growth rates'!$B$4:$B$922,Demands_tra!$A479,'Growth rates'!$C$4:$C$922,$AE479),SUMIFS('Growth rates'!M$4:M$922,'Growth rates'!$B$4:$B$922,Demands_tra!$A479,'Growth rates'!$C$4:$C$922,$AF479))</f>
        <v>0</v>
      </c>
      <c r="AQ479" s="6">
        <f ca="1">IF($AF479="",SUMIFS('Growth rates'!N$4:N$922,'Growth rates'!$B$4:$B$922,Demands_tra!$A479,'Growth rates'!$C$4:$C$922,$AE479),SUMIFS('Growth rates'!N$4:N$922,'Growth rates'!$B$4:$B$922,Demands_tra!$A479,'Growth rates'!$C$4:$C$922,$AF479))</f>
        <v>0</v>
      </c>
      <c r="AR479" s="6">
        <f ca="1">IF($AF479="",SUMIFS('Growth rates'!O$4:O$922,'Growth rates'!$B$4:$B$922,Demands_tra!$A479,'Growth rates'!$C$4:$C$922,$AE479),SUMIFS('Growth rates'!O$4:O$922,'Growth rates'!$B$4:$B$922,Demands_tra!$A479,'Growth rates'!$C$4:$C$922,$AF479))</f>
        <v>0</v>
      </c>
      <c r="AS479" s="6">
        <f ca="1">IF($AF479="",SUMIFS('Growth rates'!P$4:P$922,'Growth rates'!$B$4:$B$922,Demands_tra!$A479,'Growth rates'!$C$4:$C$922,$AE479),SUMIFS('Growth rates'!P$4:P$922,'Growth rates'!$B$4:$B$922,Demands_tra!$A479,'Growth rates'!$C$4:$C$922,$AF479))</f>
        <v>0</v>
      </c>
      <c r="AT479" s="6">
        <f ca="1">IF($AF479="",SUMIFS('Growth rates'!Q$4:Q$922,'Growth rates'!$B$4:$B$922,Demands_tra!$A479,'Growth rates'!$C$4:$C$922,$AE479),SUMIFS('Growth rates'!Q$4:Q$922,'Growth rates'!$B$4:$B$922,Demands_tra!$A479,'Growth rates'!$C$4:$C$922,$AF479))</f>
        <v>0</v>
      </c>
      <c r="AU479" s="6">
        <f ca="1">IF($AF479="",SUMIFS('Growth rates'!R$4:R$922,'Growth rates'!$B$4:$B$922,Demands_tra!$A479,'Growth rates'!$C$4:$C$922,$AE479),SUMIFS('Growth rates'!R$4:R$922,'Growth rates'!$B$4:$B$922,Demands_tra!$A479,'Growth rates'!$C$4:$C$922,$AF479))</f>
        <v>0</v>
      </c>
      <c r="AV479" s="6">
        <f ca="1">IF($AF479="",SUMIFS('Growth rates'!S$4:S$922,'Growth rates'!$B$4:$B$922,Demands_tra!$A479,'Growth rates'!$C$4:$C$922,$AE479),SUMIFS('Growth rates'!S$4:S$922,'Growth rates'!$B$4:$B$922,Demands_tra!$A479,'Growth rates'!$C$4:$C$922,$AF479))</f>
        <v>0</v>
      </c>
      <c r="AW479" s="6">
        <f ca="1">IF($AF479="",SUMIFS('Growth rates'!T$4:T$922,'Growth rates'!$B$4:$B$922,Demands_tra!$A479,'Growth rates'!$C$4:$C$922,$AE479),SUMIFS('Growth rates'!T$4:T$922,'Growth rates'!$B$4:$B$922,Demands_tra!$A479,'Growth rates'!$C$4:$C$922,$AF479))</f>
        <v>0</v>
      </c>
      <c r="AX479" s="6">
        <f ca="1">IF($AF479="",SUMIFS('Growth rates'!U$4:U$922,'Growth rates'!$B$4:$B$922,Demands_tra!$A479,'Growth rates'!$C$4:$C$922,$AE479),SUMIFS('Growth rates'!U$4:U$922,'Growth rates'!$B$4:$B$922,Demands_tra!$A479,'Growth rates'!$C$4:$C$922,$AF479))</f>
        <v>0</v>
      </c>
      <c r="AY479" s="6">
        <f ca="1">IF($AF479="",SUMIFS('Growth rates'!V$4:V$922,'Growth rates'!$B$4:$B$922,Demands_tra!$A479,'Growth rates'!$C$4:$C$922,$AE479),SUMIFS('Growth rates'!V$4:V$922,'Growth rates'!$B$4:$B$922,Demands_tra!$A479,'Growth rates'!$C$4:$C$922,$AF479))</f>
        <v>0</v>
      </c>
      <c r="AZ479" s="6">
        <f ca="1">IF($AF479="",SUMIFS('Growth rates'!W$4:W$922,'Growth rates'!$B$4:$B$922,Demands_tra!$A479,'Growth rates'!$C$4:$C$922,$AE479),SUMIFS('Growth rates'!W$4:W$922,'Growth rates'!$B$4:$B$922,Demands_tra!$A479,'Growth rates'!$C$4:$C$922,$AF479))</f>
        <v>0</v>
      </c>
      <c r="BA479" s="6">
        <f ca="1">IF($AF479="",SUMIFS('Growth rates'!X$4:X$922,'Growth rates'!$B$4:$B$922,Demands_tra!$A479,'Growth rates'!$C$4:$C$922,$AE479),SUMIFS('Growth rates'!X$4:X$922,'Growth rates'!$B$4:$B$922,Demands_tra!$A479,'Growth rates'!$C$4:$C$922,$AF479))</f>
        <v>0</v>
      </c>
      <c r="BB479" s="6">
        <f ca="1">IF($AF479="",SUMIFS('Growth rates'!Y$4:Y$922,'Growth rates'!$B$4:$B$922,Demands_tra!$A479,'Growth rates'!$C$4:$C$922,$AE479),SUMIFS('Growth rates'!Y$4:Y$922,'Growth rates'!$B$4:$B$922,Demands_tra!$A479,'Growth rates'!$C$4:$C$922,$AF479))</f>
        <v>0</v>
      </c>
      <c r="BC479" s="6">
        <f ca="1">IF($AF479="",SUMIFS('Growth rates'!Z$4:Z$922,'Growth rates'!$B$4:$B$922,Demands_tra!$A479,'Growth rates'!$C$4:$C$922,$AE479),SUMIFS('Growth rates'!Z$4:Z$922,'Growth rates'!$B$4:$B$922,Demands_tra!$A479,'Growth rates'!$C$4:$C$922,$AF479))</f>
        <v>0</v>
      </c>
      <c r="BD479" s="6">
        <f ca="1">IF($AF479="",SUMIFS('Growth rates'!AA$4:AA$922,'Growth rates'!$B$4:$B$922,Demands_tra!$A479,'Growth rates'!$C$4:$C$922,$AE479),SUMIFS('Growth rates'!AA$4:AA$922,'Growth rates'!$B$4:$B$922,Demands_tra!$A479,'Growth rates'!$C$4:$C$922,$AF479))</f>
        <v>0</v>
      </c>
      <c r="BE479" s="6">
        <f ca="1">IF($AF479="",SUMIFS('Growth rates'!AB$4:AB$922,'Growth rates'!$B$4:$B$922,Demands_tra!$A479,'Growth rates'!$C$4:$C$922,$AE479),SUMIFS('Growth rates'!AB$4:AB$922,'Growth rates'!$B$4:$B$922,Demands_tra!$A479,'Growth rates'!$C$4:$C$922,$AF479))</f>
        <v>0</v>
      </c>
      <c r="BF479" s="6">
        <f ca="1">IF($AF479="",SUMIFS('Growth rates'!AC$4:AC$922,'Growth rates'!$B$4:$B$922,Demands_tra!$A479,'Growth rates'!$C$4:$C$922,$AE479),SUMIFS('Growth rates'!AC$4:AC$922,'Growth rates'!$B$4:$B$922,Demands_tra!$A479,'Growth rates'!$C$4:$C$922,$AF479))</f>
        <v>0</v>
      </c>
      <c r="BH479" t="e">
        <f ca="1">VLOOKUP($C479,'Default drvr and elast'!$A$4:$F$49,MATCH(VLOOKUP(A479,Classification!$B$4:$D$42,3,FALSE),'Default drvr and elast'!$D$3:$F$3,0)+3,FALSE)</f>
        <v>#N/A</v>
      </c>
      <c r="BJ479" s="6">
        <f ca="1">IF($BI479="",SUMIF(Elasticities!$B$5:$B$52,Demands_tra!$BH479,Elasticities!C$5:C$52),SUMIF(Elasticities!$B$5:$B$52,Demands_tra!$BI479,Elasticities!C$5:C$52))</f>
        <v>0</v>
      </c>
      <c r="BK479" s="6">
        <f ca="1">IF($BI479="",SUMIF(Elasticities!$B$5:$B$52,Demands_tra!$BH479,Elasticities!D$5:D$52),SUMIF(Elasticities!$B$5:$B$52,Demands_tra!$BI479,Elasticities!D$5:D$52))</f>
        <v>0</v>
      </c>
      <c r="BL479" s="6">
        <f ca="1">IF($BI479="",SUMIF(Elasticities!$B$5:$B$52,Demands_tra!$BH479,Elasticities!E$5:E$52),SUMIF(Elasticities!$B$5:$B$52,Demands_tra!$BI479,Elasticities!E$5:E$52))</f>
        <v>0</v>
      </c>
      <c r="BM479" s="6">
        <f ca="1">IF($BI479="",SUMIF(Elasticities!$B$5:$B$52,Demands_tra!$BH479,Elasticities!F$5:F$52),SUMIF(Elasticities!$B$5:$B$52,Demands_tra!$BI479,Elasticities!F$5:F$52))</f>
        <v>0</v>
      </c>
      <c r="BN479" s="6">
        <f ca="1">IF($BI479="",SUMIF(Elasticities!$B$5:$B$52,Demands_tra!$BH479,Elasticities!G$5:G$52),SUMIF(Elasticities!$B$5:$B$52,Demands_tra!$BI479,Elasticities!G$5:G$52))</f>
        <v>0</v>
      </c>
      <c r="BO479" s="6">
        <f ca="1">IF($BI479="",SUMIF(Elasticities!$B$5:$B$52,Demands_tra!$BH479,Elasticities!H$5:H$52),SUMIF(Elasticities!$B$5:$B$52,Demands_tra!$BI479,Elasticities!H$5:H$52))</f>
        <v>0</v>
      </c>
      <c r="BP479" s="6">
        <f ca="1">IF($BI479="",SUMIF(Elasticities!$B$5:$B$52,Demands_tra!$BH479,Elasticities!I$5:I$52),SUMIF(Elasticities!$B$5:$B$52,Demands_tra!$BI479,Elasticities!I$5:I$52))</f>
        <v>0</v>
      </c>
      <c r="BQ479" s="6">
        <f ca="1">IF($BI479="",SUMIF(Elasticities!$B$5:$B$52,Demands_tra!$BH479,Elasticities!J$5:J$52),SUMIF(Elasticities!$B$5:$B$52,Demands_tra!$BI479,Elasticities!J$5:J$52))</f>
        <v>0</v>
      </c>
      <c r="BR479" s="6">
        <f ca="1">IF($BI479="",SUMIF(Elasticities!$B$5:$B$52,Demands_tra!$BH479,Elasticities!K$5:K$52),SUMIF(Elasticities!$B$5:$B$52,Demands_tra!$BI479,Elasticities!K$5:K$52))</f>
        <v>0</v>
      </c>
      <c r="BS479" s="6">
        <f ca="1">IF($BI479="",SUMIF(Elasticities!$B$5:$B$52,Demands_tra!$BH479,Elasticities!L$5:L$52),SUMIF(Elasticities!$B$5:$B$52,Demands_tra!$BI479,Elasticities!L$5:L$52))</f>
        <v>0</v>
      </c>
      <c r="BT479" s="6">
        <f ca="1">IF($BI479="",SUMIF(Elasticities!$B$5:$B$52,Demands_tra!$BH479,Elasticities!M$5:M$52),SUMIF(Elasticities!$B$5:$B$52,Demands_tra!$BI479,Elasticities!M$5:M$52))</f>
        <v>0</v>
      </c>
      <c r="BU479" s="6">
        <f ca="1">IF($BI479="",SUMIF(Elasticities!$B$5:$B$52,Demands_tra!$BH479,Elasticities!N$5:N$52),SUMIF(Elasticities!$B$5:$B$52,Demands_tra!$BI479,Elasticities!N$5:N$52))</f>
        <v>0</v>
      </c>
      <c r="BV479" s="6">
        <f ca="1">IF($BI479="",SUMIF(Elasticities!$B$5:$B$52,Demands_tra!$BH479,Elasticities!O$5:O$52),SUMIF(Elasticities!$B$5:$B$52,Demands_tra!$BI479,Elasticities!O$5:O$52))</f>
        <v>0</v>
      </c>
      <c r="BW479" s="6">
        <f ca="1">IF($BI479="",SUMIF(Elasticities!$B$5:$B$52,Demands_tra!$BH479,Elasticities!P$5:P$52),SUMIF(Elasticities!$B$5:$B$52,Demands_tra!$BI479,Elasticities!P$5:P$52))</f>
        <v>0</v>
      </c>
      <c r="BX479" s="6">
        <f ca="1">IF($BI479="",SUMIF(Elasticities!$B$5:$B$52,Demands_tra!$BH479,Elasticities!Q$5:Q$52),SUMIF(Elasticities!$B$5:$B$52,Demands_tra!$BI479,Elasticities!Q$5:Q$52))</f>
        <v>0</v>
      </c>
      <c r="BY479" s="6">
        <f ca="1">IF($BI479="",SUMIF(Elasticities!$B$5:$B$52,Demands_tra!$BH479,Elasticities!R$5:R$52),SUMIF(Elasticities!$B$5:$B$52,Demands_tra!$BI479,Elasticities!R$5:R$52))</f>
        <v>0</v>
      </c>
      <c r="BZ479" s="6">
        <f ca="1">IF($BI479="",SUMIF(Elasticities!$B$5:$B$52,Demands_tra!$BH479,Elasticities!S$5:S$52),SUMIF(Elasticities!$B$5:$B$52,Demands_tra!$BI479,Elasticities!S$5:S$52))</f>
        <v>0</v>
      </c>
      <c r="CA479" s="6">
        <f ca="1">IF($BI479="",SUMIF(Elasticities!$B$5:$B$52,Demands_tra!$BH479,Elasticities!T$5:T$52),SUMIF(Elasticities!$B$5:$B$52,Demands_tra!$BI479,Elasticities!T$5:T$52))</f>
        <v>0</v>
      </c>
      <c r="CB479" s="6">
        <f ca="1">IF($BI479="",SUMIF(Elasticities!$B$5:$B$52,Demands_tra!$BH479,Elasticities!U$5:U$52),SUMIF(Elasticities!$B$5:$B$52,Demands_tra!$BI479,Elasticities!U$5:U$52))</f>
        <v>0</v>
      </c>
      <c r="CC479" s="6">
        <f ca="1">IF($BI479="",SUMIF(Elasticities!$B$5:$B$52,Demands_tra!$BH479,Elasticities!V$5:V$52),SUMIF(Elasticities!$B$5:$B$52,Demands_tra!$BI479,Elasticities!V$5:V$52))</f>
        <v>0</v>
      </c>
      <c r="CD479" s="6">
        <f ca="1">IF($BI479="",SUMIF(Elasticities!$B$5:$B$52,Demands_tra!$BH479,Elasticities!W$5:W$52),SUMIF(Elasticities!$B$5:$B$52,Demands_tra!$BI479,Elasticities!W$5:W$52))</f>
        <v>0</v>
      </c>
      <c r="CE479" s="6">
        <f ca="1">IF($BI479="",SUMIF(Elasticities!$B$5:$B$52,Demands_tra!$BH479,Elasticities!X$5:X$52),SUMIF(Elasticities!$B$5:$B$52,Demands_tra!$BI479,Elasticities!X$5:X$52))</f>
        <v>0</v>
      </c>
      <c r="CF479" s="6">
        <f ca="1">IF($BI479="",SUMIF(Elasticities!$B$5:$B$52,Demands_tra!$BH479,Elasticities!Y$5:Y$52),SUMIF(Elasticities!$B$5:$B$52,Demands_tra!$BI479,Elasticities!Y$5:Y$52))</f>
        <v>0</v>
      </c>
      <c r="CG479" s="6">
        <f ca="1">IF($BI479="",SUMIF(Elasticities!$B$5:$B$52,Demands_tra!$BH479,Elasticities!Z$5:Z$52),SUMIF(Elasticities!$B$5:$B$52,Demands_tra!$BI479,Elasticities!Z$5:Z$52))</f>
        <v>0</v>
      </c>
      <c r="CH479" s="6">
        <f ca="1">IF($BI479="",SUMIF(Elasticities!$B$5:$B$52,Demands_tra!$BH479,Elasticities!AA$5:AA$52),SUMIF(Elasticities!$B$5:$B$52,Demands_tra!$BI479,Elasticities!AA$5:AA$52))</f>
        <v>0</v>
      </c>
      <c r="CI479" s="6">
        <f ca="1">IF($BI479="",SUMIF(Elasticities!$B$5:$B$52,Demands_tra!$BH479,Elasticities!AB$5:AB$52),SUMIF(Elasticities!$B$5:$B$52,Demands_tra!$BI479,Elasticities!AB$5:AB$52))</f>
        <v>0</v>
      </c>
    </row>
    <row r="480" spans="1:87">
      <c r="A480" t="str">
        <f>IF(BYDem_tra!B479="","\I:",BYDem_tra!B479)</f>
        <v>\I:</v>
      </c>
      <c r="B480">
        <f>BYDem_tra!E479</f>
        <v>0</v>
      </c>
      <c r="C480">
        <f t="shared" si="298"/>
        <v>0</v>
      </c>
      <c r="D480" s="3">
        <f>SUMIFS(BYDem_tra!$M$2:$M$2000,BYDem_tra!$B$2:$B$2000,Demands_tra!$A480,BYDem_tra!$E$2:$E$2000,Demands_tra!$B480)</f>
        <v>0</v>
      </c>
      <c r="E480" s="3" t="e">
        <f ca="1" t="shared" si="299"/>
        <v>#DIV/0!</v>
      </c>
      <c r="F480" s="3" t="e">
        <f ca="1" t="shared" si="300"/>
        <v>#DIV/0!</v>
      </c>
      <c r="G480" s="3" t="e">
        <f ca="1" t="shared" si="301"/>
        <v>#DIV/0!</v>
      </c>
      <c r="H480" s="3" t="e">
        <f ca="1" t="shared" si="302"/>
        <v>#DIV/0!</v>
      </c>
      <c r="I480" s="3" t="e">
        <f ca="1" t="shared" si="303"/>
        <v>#DIV/0!</v>
      </c>
      <c r="J480" s="3" t="e">
        <f ca="1" t="shared" si="304"/>
        <v>#DIV/0!</v>
      </c>
      <c r="K480" s="3" t="e">
        <f ca="1" t="shared" si="305"/>
        <v>#DIV/0!</v>
      </c>
      <c r="L480" s="3" t="e">
        <f ca="1" t="shared" si="306"/>
        <v>#DIV/0!</v>
      </c>
      <c r="M480" s="3" t="e">
        <f ca="1" t="shared" si="307"/>
        <v>#DIV/0!</v>
      </c>
      <c r="N480" s="3" t="e">
        <f ca="1" t="shared" si="308"/>
        <v>#DIV/0!</v>
      </c>
      <c r="O480" s="3" t="e">
        <f ca="1" t="shared" si="309"/>
        <v>#DIV/0!</v>
      </c>
      <c r="P480" s="3" t="e">
        <f ca="1" t="shared" si="310"/>
        <v>#DIV/0!</v>
      </c>
      <c r="Q480" s="3" t="e">
        <f ca="1" t="shared" si="311"/>
        <v>#DIV/0!</v>
      </c>
      <c r="R480" s="3" t="e">
        <f ca="1" t="shared" si="312"/>
        <v>#DIV/0!</v>
      </c>
      <c r="S480" s="3" t="e">
        <f ca="1" t="shared" si="313"/>
        <v>#DIV/0!</v>
      </c>
      <c r="T480" s="3" t="e">
        <f ca="1" t="shared" si="314"/>
        <v>#DIV/0!</v>
      </c>
      <c r="U480" s="3" t="e">
        <f ca="1" t="shared" si="315"/>
        <v>#DIV/0!</v>
      </c>
      <c r="V480" s="3" t="e">
        <f ca="1" t="shared" si="290"/>
        <v>#DIV/0!</v>
      </c>
      <c r="W480" s="3" t="e">
        <f ca="1" t="shared" si="291"/>
        <v>#DIV/0!</v>
      </c>
      <c r="X480" s="3" t="e">
        <f ca="1" t="shared" si="292"/>
        <v>#DIV/0!</v>
      </c>
      <c r="Y480" s="3" t="e">
        <f ca="1" t="shared" si="293"/>
        <v>#DIV/0!</v>
      </c>
      <c r="Z480" s="3" t="e">
        <f ca="1" t="shared" si="294"/>
        <v>#DIV/0!</v>
      </c>
      <c r="AA480" s="3" t="e">
        <f ca="1" t="shared" si="295"/>
        <v>#DIV/0!</v>
      </c>
      <c r="AB480" s="3" t="e">
        <f ca="1" t="shared" si="296"/>
        <v>#DIV/0!</v>
      </c>
      <c r="AC480" s="3" t="e">
        <f ca="1" t="shared" si="297"/>
        <v>#DIV/0!</v>
      </c>
      <c r="AE480" s="4" t="e">
        <f ca="1">VLOOKUP($C480,'Default drvr and elast'!$A$4:$C$49,MATCH(VLOOKUP(A480,Classification!$B$4:$D$99,2,FALSE),'Default drvr and elast'!$A$3:$C$3,0),FALSE)</f>
        <v>#N/A</v>
      </c>
      <c r="AF480" s="4"/>
      <c r="AG480" s="6">
        <f ca="1">IF($AF480="",SUMIFS('Growth rates'!D$4:D$922,'Growth rates'!$B$4:$B$922,Demands_tra!$A480,'Growth rates'!$C$4:$C$922,$AE480),SUMIFS('Growth rates'!D$4:D$922,'Growth rates'!$B$4:$B$922,Demands_tra!$A480,'Growth rates'!$C$4:$C$922,$AF480))</f>
        <v>0</v>
      </c>
      <c r="AH480" s="6">
        <f ca="1">IF($AF480="",SUMIFS('Growth rates'!E$4:E$922,'Growth rates'!$B$4:$B$922,Demands_tra!$A480,'Growth rates'!$C$4:$C$922,$AE480),SUMIFS('Growth rates'!E$4:E$922,'Growth rates'!$B$4:$B$922,Demands_tra!$A480,'Growth rates'!$C$4:$C$922,$AF480))</f>
        <v>0</v>
      </c>
      <c r="AI480" s="6">
        <f ca="1">IF($AF480="",SUMIFS('Growth rates'!F$4:F$922,'Growth rates'!$B$4:$B$922,Demands_tra!$A480,'Growth rates'!$C$4:$C$922,$AE480),SUMIFS('Growth rates'!F$4:F$922,'Growth rates'!$B$4:$B$922,Demands_tra!$A480,'Growth rates'!$C$4:$C$922,$AF480))</f>
        <v>0</v>
      </c>
      <c r="AJ480" s="6">
        <f ca="1">IF($AF480="",SUMIFS('Growth rates'!G$4:G$922,'Growth rates'!$B$4:$B$922,Demands_tra!$A480,'Growth rates'!$C$4:$C$922,$AE480),SUMIFS('Growth rates'!G$4:G$922,'Growth rates'!$B$4:$B$922,Demands_tra!$A480,'Growth rates'!$C$4:$C$922,$AF480))</f>
        <v>0</v>
      </c>
      <c r="AK480" s="6">
        <f ca="1">IF($AF480="",SUMIFS('Growth rates'!H$4:H$922,'Growth rates'!$B$4:$B$922,Demands_tra!$A480,'Growth rates'!$C$4:$C$922,$AE480),SUMIFS('Growth rates'!H$4:H$922,'Growth rates'!$B$4:$B$922,Demands_tra!$A480,'Growth rates'!$C$4:$C$922,$AF480))</f>
        <v>0</v>
      </c>
      <c r="AL480" s="6">
        <f ca="1">IF($AF480="",SUMIFS('Growth rates'!I$4:I$922,'Growth rates'!$B$4:$B$922,Demands_tra!$A480,'Growth rates'!$C$4:$C$922,$AE480),SUMIFS('Growth rates'!I$4:I$922,'Growth rates'!$B$4:$B$922,Demands_tra!$A480,'Growth rates'!$C$4:$C$922,$AF480))</f>
        <v>0</v>
      </c>
      <c r="AM480" s="6">
        <f ca="1">IF($AF480="",SUMIFS('Growth rates'!J$4:J$922,'Growth rates'!$B$4:$B$922,Demands_tra!$A480,'Growth rates'!$C$4:$C$922,$AE480),SUMIFS('Growth rates'!J$4:J$922,'Growth rates'!$B$4:$B$922,Demands_tra!$A480,'Growth rates'!$C$4:$C$922,$AF480))</f>
        <v>0</v>
      </c>
      <c r="AN480" s="6">
        <f ca="1">IF($AF480="",SUMIFS('Growth rates'!K$4:K$922,'Growth rates'!$B$4:$B$922,Demands_tra!$A480,'Growth rates'!$C$4:$C$922,$AE480),SUMIFS('Growth rates'!K$4:K$922,'Growth rates'!$B$4:$B$922,Demands_tra!$A480,'Growth rates'!$C$4:$C$922,$AF480))</f>
        <v>0</v>
      </c>
      <c r="AO480" s="6">
        <f ca="1">IF($AF480="",SUMIFS('Growth rates'!L$4:L$922,'Growth rates'!$B$4:$B$922,Demands_tra!$A480,'Growth rates'!$C$4:$C$922,$AE480),SUMIFS('Growth rates'!L$4:L$922,'Growth rates'!$B$4:$B$922,Demands_tra!$A480,'Growth rates'!$C$4:$C$922,$AF480))</f>
        <v>0</v>
      </c>
      <c r="AP480" s="6">
        <f ca="1">IF($AF480="",SUMIFS('Growth rates'!M$4:M$922,'Growth rates'!$B$4:$B$922,Demands_tra!$A480,'Growth rates'!$C$4:$C$922,$AE480),SUMIFS('Growth rates'!M$4:M$922,'Growth rates'!$B$4:$B$922,Demands_tra!$A480,'Growth rates'!$C$4:$C$922,$AF480))</f>
        <v>0</v>
      </c>
      <c r="AQ480" s="6">
        <f ca="1">IF($AF480="",SUMIFS('Growth rates'!N$4:N$922,'Growth rates'!$B$4:$B$922,Demands_tra!$A480,'Growth rates'!$C$4:$C$922,$AE480),SUMIFS('Growth rates'!N$4:N$922,'Growth rates'!$B$4:$B$922,Demands_tra!$A480,'Growth rates'!$C$4:$C$922,$AF480))</f>
        <v>0</v>
      </c>
      <c r="AR480" s="6">
        <f ca="1">IF($AF480="",SUMIFS('Growth rates'!O$4:O$922,'Growth rates'!$B$4:$B$922,Demands_tra!$A480,'Growth rates'!$C$4:$C$922,$AE480),SUMIFS('Growth rates'!O$4:O$922,'Growth rates'!$B$4:$B$922,Demands_tra!$A480,'Growth rates'!$C$4:$C$922,$AF480))</f>
        <v>0</v>
      </c>
      <c r="AS480" s="6">
        <f ca="1">IF($AF480="",SUMIFS('Growth rates'!P$4:P$922,'Growth rates'!$B$4:$B$922,Demands_tra!$A480,'Growth rates'!$C$4:$C$922,$AE480),SUMIFS('Growth rates'!P$4:P$922,'Growth rates'!$B$4:$B$922,Demands_tra!$A480,'Growth rates'!$C$4:$C$922,$AF480))</f>
        <v>0</v>
      </c>
      <c r="AT480" s="6">
        <f ca="1">IF($AF480="",SUMIFS('Growth rates'!Q$4:Q$922,'Growth rates'!$B$4:$B$922,Demands_tra!$A480,'Growth rates'!$C$4:$C$922,$AE480),SUMIFS('Growth rates'!Q$4:Q$922,'Growth rates'!$B$4:$B$922,Demands_tra!$A480,'Growth rates'!$C$4:$C$922,$AF480))</f>
        <v>0</v>
      </c>
      <c r="AU480" s="6">
        <f ca="1">IF($AF480="",SUMIFS('Growth rates'!R$4:R$922,'Growth rates'!$B$4:$B$922,Demands_tra!$A480,'Growth rates'!$C$4:$C$922,$AE480),SUMIFS('Growth rates'!R$4:R$922,'Growth rates'!$B$4:$B$922,Demands_tra!$A480,'Growth rates'!$C$4:$C$922,$AF480))</f>
        <v>0</v>
      </c>
      <c r="AV480" s="6">
        <f ca="1">IF($AF480="",SUMIFS('Growth rates'!S$4:S$922,'Growth rates'!$B$4:$B$922,Demands_tra!$A480,'Growth rates'!$C$4:$C$922,$AE480),SUMIFS('Growth rates'!S$4:S$922,'Growth rates'!$B$4:$B$922,Demands_tra!$A480,'Growth rates'!$C$4:$C$922,$AF480))</f>
        <v>0</v>
      </c>
      <c r="AW480" s="6">
        <f ca="1">IF($AF480="",SUMIFS('Growth rates'!T$4:T$922,'Growth rates'!$B$4:$B$922,Demands_tra!$A480,'Growth rates'!$C$4:$C$922,$AE480),SUMIFS('Growth rates'!T$4:T$922,'Growth rates'!$B$4:$B$922,Demands_tra!$A480,'Growth rates'!$C$4:$C$922,$AF480))</f>
        <v>0</v>
      </c>
      <c r="AX480" s="6">
        <f ca="1">IF($AF480="",SUMIFS('Growth rates'!U$4:U$922,'Growth rates'!$B$4:$B$922,Demands_tra!$A480,'Growth rates'!$C$4:$C$922,$AE480),SUMIFS('Growth rates'!U$4:U$922,'Growth rates'!$B$4:$B$922,Demands_tra!$A480,'Growth rates'!$C$4:$C$922,$AF480))</f>
        <v>0</v>
      </c>
      <c r="AY480" s="6">
        <f ca="1">IF($AF480="",SUMIFS('Growth rates'!V$4:V$922,'Growth rates'!$B$4:$B$922,Demands_tra!$A480,'Growth rates'!$C$4:$C$922,$AE480),SUMIFS('Growth rates'!V$4:V$922,'Growth rates'!$B$4:$B$922,Demands_tra!$A480,'Growth rates'!$C$4:$C$922,$AF480))</f>
        <v>0</v>
      </c>
      <c r="AZ480" s="6">
        <f ca="1">IF($AF480="",SUMIFS('Growth rates'!W$4:W$922,'Growth rates'!$B$4:$B$922,Demands_tra!$A480,'Growth rates'!$C$4:$C$922,$AE480),SUMIFS('Growth rates'!W$4:W$922,'Growth rates'!$B$4:$B$922,Demands_tra!$A480,'Growth rates'!$C$4:$C$922,$AF480))</f>
        <v>0</v>
      </c>
      <c r="BA480" s="6">
        <f ca="1">IF($AF480="",SUMIFS('Growth rates'!X$4:X$922,'Growth rates'!$B$4:$B$922,Demands_tra!$A480,'Growth rates'!$C$4:$C$922,$AE480),SUMIFS('Growth rates'!X$4:X$922,'Growth rates'!$B$4:$B$922,Demands_tra!$A480,'Growth rates'!$C$4:$C$922,$AF480))</f>
        <v>0</v>
      </c>
      <c r="BB480" s="6">
        <f ca="1">IF($AF480="",SUMIFS('Growth rates'!Y$4:Y$922,'Growth rates'!$B$4:$B$922,Demands_tra!$A480,'Growth rates'!$C$4:$C$922,$AE480),SUMIFS('Growth rates'!Y$4:Y$922,'Growth rates'!$B$4:$B$922,Demands_tra!$A480,'Growth rates'!$C$4:$C$922,$AF480))</f>
        <v>0</v>
      </c>
      <c r="BC480" s="6">
        <f ca="1">IF($AF480="",SUMIFS('Growth rates'!Z$4:Z$922,'Growth rates'!$B$4:$B$922,Demands_tra!$A480,'Growth rates'!$C$4:$C$922,$AE480),SUMIFS('Growth rates'!Z$4:Z$922,'Growth rates'!$B$4:$B$922,Demands_tra!$A480,'Growth rates'!$C$4:$C$922,$AF480))</f>
        <v>0</v>
      </c>
      <c r="BD480" s="6">
        <f ca="1">IF($AF480="",SUMIFS('Growth rates'!AA$4:AA$922,'Growth rates'!$B$4:$B$922,Demands_tra!$A480,'Growth rates'!$C$4:$C$922,$AE480),SUMIFS('Growth rates'!AA$4:AA$922,'Growth rates'!$B$4:$B$922,Demands_tra!$A480,'Growth rates'!$C$4:$C$922,$AF480))</f>
        <v>0</v>
      </c>
      <c r="BE480" s="6">
        <f ca="1">IF($AF480="",SUMIFS('Growth rates'!AB$4:AB$922,'Growth rates'!$B$4:$B$922,Demands_tra!$A480,'Growth rates'!$C$4:$C$922,$AE480),SUMIFS('Growth rates'!AB$4:AB$922,'Growth rates'!$B$4:$B$922,Demands_tra!$A480,'Growth rates'!$C$4:$C$922,$AF480))</f>
        <v>0</v>
      </c>
      <c r="BF480" s="6">
        <f ca="1">IF($AF480="",SUMIFS('Growth rates'!AC$4:AC$922,'Growth rates'!$B$4:$B$922,Demands_tra!$A480,'Growth rates'!$C$4:$C$922,$AE480),SUMIFS('Growth rates'!AC$4:AC$922,'Growth rates'!$B$4:$B$922,Demands_tra!$A480,'Growth rates'!$C$4:$C$922,$AF480))</f>
        <v>0</v>
      </c>
      <c r="BH480" t="e">
        <f ca="1">VLOOKUP($C480,'Default drvr and elast'!$A$4:$F$49,MATCH(VLOOKUP(A480,Classification!$B$4:$D$42,3,FALSE),'Default drvr and elast'!$D$3:$F$3,0)+3,FALSE)</f>
        <v>#N/A</v>
      </c>
      <c r="BJ480" s="6">
        <f ca="1">IF($BI480="",SUMIF(Elasticities!$B$5:$B$52,Demands_tra!$BH480,Elasticities!C$5:C$52),SUMIF(Elasticities!$B$5:$B$52,Demands_tra!$BI480,Elasticities!C$5:C$52))</f>
        <v>0</v>
      </c>
      <c r="BK480" s="6">
        <f ca="1">IF($BI480="",SUMIF(Elasticities!$B$5:$B$52,Demands_tra!$BH480,Elasticities!D$5:D$52),SUMIF(Elasticities!$B$5:$B$52,Demands_tra!$BI480,Elasticities!D$5:D$52))</f>
        <v>0</v>
      </c>
      <c r="BL480" s="6">
        <f ca="1">IF($BI480="",SUMIF(Elasticities!$B$5:$B$52,Demands_tra!$BH480,Elasticities!E$5:E$52),SUMIF(Elasticities!$B$5:$B$52,Demands_tra!$BI480,Elasticities!E$5:E$52))</f>
        <v>0</v>
      </c>
      <c r="BM480" s="6">
        <f ca="1">IF($BI480="",SUMIF(Elasticities!$B$5:$B$52,Demands_tra!$BH480,Elasticities!F$5:F$52),SUMIF(Elasticities!$B$5:$B$52,Demands_tra!$BI480,Elasticities!F$5:F$52))</f>
        <v>0</v>
      </c>
      <c r="BN480" s="6">
        <f ca="1">IF($BI480="",SUMIF(Elasticities!$B$5:$B$52,Demands_tra!$BH480,Elasticities!G$5:G$52),SUMIF(Elasticities!$B$5:$B$52,Demands_tra!$BI480,Elasticities!G$5:G$52))</f>
        <v>0</v>
      </c>
      <c r="BO480" s="6">
        <f ca="1">IF($BI480="",SUMIF(Elasticities!$B$5:$B$52,Demands_tra!$BH480,Elasticities!H$5:H$52),SUMIF(Elasticities!$B$5:$B$52,Demands_tra!$BI480,Elasticities!H$5:H$52))</f>
        <v>0</v>
      </c>
      <c r="BP480" s="6">
        <f ca="1">IF($BI480="",SUMIF(Elasticities!$B$5:$B$52,Demands_tra!$BH480,Elasticities!I$5:I$52),SUMIF(Elasticities!$B$5:$B$52,Demands_tra!$BI480,Elasticities!I$5:I$52))</f>
        <v>0</v>
      </c>
      <c r="BQ480" s="6">
        <f ca="1">IF($BI480="",SUMIF(Elasticities!$B$5:$B$52,Demands_tra!$BH480,Elasticities!J$5:J$52),SUMIF(Elasticities!$B$5:$B$52,Demands_tra!$BI480,Elasticities!J$5:J$52))</f>
        <v>0</v>
      </c>
      <c r="BR480" s="6">
        <f ca="1">IF($BI480="",SUMIF(Elasticities!$B$5:$B$52,Demands_tra!$BH480,Elasticities!K$5:K$52),SUMIF(Elasticities!$B$5:$B$52,Demands_tra!$BI480,Elasticities!K$5:K$52))</f>
        <v>0</v>
      </c>
      <c r="BS480" s="6">
        <f ca="1">IF($BI480="",SUMIF(Elasticities!$B$5:$B$52,Demands_tra!$BH480,Elasticities!L$5:L$52),SUMIF(Elasticities!$B$5:$B$52,Demands_tra!$BI480,Elasticities!L$5:L$52))</f>
        <v>0</v>
      </c>
      <c r="BT480" s="6">
        <f ca="1">IF($BI480="",SUMIF(Elasticities!$B$5:$B$52,Demands_tra!$BH480,Elasticities!M$5:M$52),SUMIF(Elasticities!$B$5:$B$52,Demands_tra!$BI480,Elasticities!M$5:M$52))</f>
        <v>0</v>
      </c>
      <c r="BU480" s="6">
        <f ca="1">IF($BI480="",SUMIF(Elasticities!$B$5:$B$52,Demands_tra!$BH480,Elasticities!N$5:N$52),SUMIF(Elasticities!$B$5:$B$52,Demands_tra!$BI480,Elasticities!N$5:N$52))</f>
        <v>0</v>
      </c>
      <c r="BV480" s="6">
        <f ca="1">IF($BI480="",SUMIF(Elasticities!$B$5:$B$52,Demands_tra!$BH480,Elasticities!O$5:O$52),SUMIF(Elasticities!$B$5:$B$52,Demands_tra!$BI480,Elasticities!O$5:O$52))</f>
        <v>0</v>
      </c>
      <c r="BW480" s="6">
        <f ca="1">IF($BI480="",SUMIF(Elasticities!$B$5:$B$52,Demands_tra!$BH480,Elasticities!P$5:P$52),SUMIF(Elasticities!$B$5:$B$52,Demands_tra!$BI480,Elasticities!P$5:P$52))</f>
        <v>0</v>
      </c>
      <c r="BX480" s="6">
        <f ca="1">IF($BI480="",SUMIF(Elasticities!$B$5:$B$52,Demands_tra!$BH480,Elasticities!Q$5:Q$52),SUMIF(Elasticities!$B$5:$B$52,Demands_tra!$BI480,Elasticities!Q$5:Q$52))</f>
        <v>0</v>
      </c>
      <c r="BY480" s="6">
        <f ca="1">IF($BI480="",SUMIF(Elasticities!$B$5:$B$52,Demands_tra!$BH480,Elasticities!R$5:R$52),SUMIF(Elasticities!$B$5:$B$52,Demands_tra!$BI480,Elasticities!R$5:R$52))</f>
        <v>0</v>
      </c>
      <c r="BZ480" s="6">
        <f ca="1">IF($BI480="",SUMIF(Elasticities!$B$5:$B$52,Demands_tra!$BH480,Elasticities!S$5:S$52),SUMIF(Elasticities!$B$5:$B$52,Demands_tra!$BI480,Elasticities!S$5:S$52))</f>
        <v>0</v>
      </c>
      <c r="CA480" s="6">
        <f ca="1">IF($BI480="",SUMIF(Elasticities!$B$5:$B$52,Demands_tra!$BH480,Elasticities!T$5:T$52),SUMIF(Elasticities!$B$5:$B$52,Demands_tra!$BI480,Elasticities!T$5:T$52))</f>
        <v>0</v>
      </c>
      <c r="CB480" s="6">
        <f ca="1">IF($BI480="",SUMIF(Elasticities!$B$5:$B$52,Demands_tra!$BH480,Elasticities!U$5:U$52),SUMIF(Elasticities!$B$5:$B$52,Demands_tra!$BI480,Elasticities!U$5:U$52))</f>
        <v>0</v>
      </c>
      <c r="CC480" s="6">
        <f ca="1">IF($BI480="",SUMIF(Elasticities!$B$5:$B$52,Demands_tra!$BH480,Elasticities!V$5:V$52),SUMIF(Elasticities!$B$5:$B$52,Demands_tra!$BI480,Elasticities!V$5:V$52))</f>
        <v>0</v>
      </c>
      <c r="CD480" s="6">
        <f ca="1">IF($BI480="",SUMIF(Elasticities!$B$5:$B$52,Demands_tra!$BH480,Elasticities!W$5:W$52),SUMIF(Elasticities!$B$5:$B$52,Demands_tra!$BI480,Elasticities!W$5:W$52))</f>
        <v>0</v>
      </c>
      <c r="CE480" s="6">
        <f ca="1">IF($BI480="",SUMIF(Elasticities!$B$5:$B$52,Demands_tra!$BH480,Elasticities!X$5:X$52),SUMIF(Elasticities!$B$5:$B$52,Demands_tra!$BI480,Elasticities!X$5:X$52))</f>
        <v>0</v>
      </c>
      <c r="CF480" s="6">
        <f ca="1">IF($BI480="",SUMIF(Elasticities!$B$5:$B$52,Demands_tra!$BH480,Elasticities!Y$5:Y$52),SUMIF(Elasticities!$B$5:$B$52,Demands_tra!$BI480,Elasticities!Y$5:Y$52))</f>
        <v>0</v>
      </c>
      <c r="CG480" s="6">
        <f ca="1">IF($BI480="",SUMIF(Elasticities!$B$5:$B$52,Demands_tra!$BH480,Elasticities!Z$5:Z$52),SUMIF(Elasticities!$B$5:$B$52,Demands_tra!$BI480,Elasticities!Z$5:Z$52))</f>
        <v>0</v>
      </c>
      <c r="CH480" s="6">
        <f ca="1">IF($BI480="",SUMIF(Elasticities!$B$5:$B$52,Demands_tra!$BH480,Elasticities!AA$5:AA$52),SUMIF(Elasticities!$B$5:$B$52,Demands_tra!$BI480,Elasticities!AA$5:AA$52))</f>
        <v>0</v>
      </c>
      <c r="CI480" s="6">
        <f ca="1">IF($BI480="",SUMIF(Elasticities!$B$5:$B$52,Demands_tra!$BH480,Elasticities!AB$5:AB$52),SUMIF(Elasticities!$B$5:$B$52,Demands_tra!$BI480,Elasticities!AB$5:AB$52))</f>
        <v>0</v>
      </c>
    </row>
    <row r="481" spans="1:87">
      <c r="A481" t="str">
        <f>IF(BYDem_tra!B480="","\I:",BYDem_tra!B480)</f>
        <v>\I:</v>
      </c>
      <c r="B481">
        <f>BYDem_tra!E480</f>
        <v>0</v>
      </c>
      <c r="C481">
        <f t="shared" si="298"/>
        <v>0</v>
      </c>
      <c r="D481" s="3">
        <f>SUMIFS(BYDem_tra!$M$2:$M$2000,BYDem_tra!$B$2:$B$2000,Demands_tra!$A481,BYDem_tra!$E$2:$E$2000,Demands_tra!$B481)</f>
        <v>0</v>
      </c>
      <c r="E481" s="3" t="e">
        <f ca="1" t="shared" si="299"/>
        <v>#DIV/0!</v>
      </c>
      <c r="F481" s="3" t="e">
        <f ca="1" t="shared" si="300"/>
        <v>#DIV/0!</v>
      </c>
      <c r="G481" s="3" t="e">
        <f ca="1" t="shared" si="301"/>
        <v>#DIV/0!</v>
      </c>
      <c r="H481" s="3" t="e">
        <f ca="1" t="shared" si="302"/>
        <v>#DIV/0!</v>
      </c>
      <c r="I481" s="3" t="e">
        <f ca="1" t="shared" si="303"/>
        <v>#DIV/0!</v>
      </c>
      <c r="J481" s="3" t="e">
        <f ca="1" t="shared" si="304"/>
        <v>#DIV/0!</v>
      </c>
      <c r="K481" s="3" t="e">
        <f ca="1" t="shared" si="305"/>
        <v>#DIV/0!</v>
      </c>
      <c r="L481" s="3" t="e">
        <f ca="1" t="shared" si="306"/>
        <v>#DIV/0!</v>
      </c>
      <c r="M481" s="3" t="e">
        <f ca="1" t="shared" si="307"/>
        <v>#DIV/0!</v>
      </c>
      <c r="N481" s="3" t="e">
        <f ca="1" t="shared" si="308"/>
        <v>#DIV/0!</v>
      </c>
      <c r="O481" s="3" t="e">
        <f ca="1" t="shared" si="309"/>
        <v>#DIV/0!</v>
      </c>
      <c r="P481" s="3" t="e">
        <f ca="1" t="shared" si="310"/>
        <v>#DIV/0!</v>
      </c>
      <c r="Q481" s="3" t="e">
        <f ca="1" t="shared" si="311"/>
        <v>#DIV/0!</v>
      </c>
      <c r="R481" s="3" t="e">
        <f ca="1" t="shared" si="312"/>
        <v>#DIV/0!</v>
      </c>
      <c r="S481" s="3" t="e">
        <f ca="1" t="shared" si="313"/>
        <v>#DIV/0!</v>
      </c>
      <c r="T481" s="3" t="e">
        <f ca="1" t="shared" si="314"/>
        <v>#DIV/0!</v>
      </c>
      <c r="U481" s="3" t="e">
        <f ca="1" t="shared" si="315"/>
        <v>#DIV/0!</v>
      </c>
      <c r="V481" s="3" t="e">
        <f ca="1" t="shared" si="290"/>
        <v>#DIV/0!</v>
      </c>
      <c r="W481" s="3" t="e">
        <f ca="1" t="shared" si="291"/>
        <v>#DIV/0!</v>
      </c>
      <c r="X481" s="3" t="e">
        <f ca="1" t="shared" si="292"/>
        <v>#DIV/0!</v>
      </c>
      <c r="Y481" s="3" t="e">
        <f ca="1" t="shared" si="293"/>
        <v>#DIV/0!</v>
      </c>
      <c r="Z481" s="3" t="e">
        <f ca="1" t="shared" si="294"/>
        <v>#DIV/0!</v>
      </c>
      <c r="AA481" s="3" t="e">
        <f ca="1" t="shared" si="295"/>
        <v>#DIV/0!</v>
      </c>
      <c r="AB481" s="3" t="e">
        <f ca="1" t="shared" si="296"/>
        <v>#DIV/0!</v>
      </c>
      <c r="AC481" s="3" t="e">
        <f ca="1" t="shared" si="297"/>
        <v>#DIV/0!</v>
      </c>
      <c r="AE481" s="4" t="e">
        <f ca="1">VLOOKUP($C481,'Default drvr and elast'!$A$4:$C$49,MATCH(VLOOKUP(A481,Classification!$B$4:$D$99,2,FALSE),'Default drvr and elast'!$A$3:$C$3,0),FALSE)</f>
        <v>#N/A</v>
      </c>
      <c r="AF481" s="4"/>
      <c r="AG481" s="6">
        <f ca="1">IF($AF481="",SUMIFS('Growth rates'!D$4:D$922,'Growth rates'!$B$4:$B$922,Demands_tra!$A481,'Growth rates'!$C$4:$C$922,$AE481),SUMIFS('Growth rates'!D$4:D$922,'Growth rates'!$B$4:$B$922,Demands_tra!$A481,'Growth rates'!$C$4:$C$922,$AF481))</f>
        <v>0</v>
      </c>
      <c r="AH481" s="6">
        <f ca="1">IF($AF481="",SUMIFS('Growth rates'!E$4:E$922,'Growth rates'!$B$4:$B$922,Demands_tra!$A481,'Growth rates'!$C$4:$C$922,$AE481),SUMIFS('Growth rates'!E$4:E$922,'Growth rates'!$B$4:$B$922,Demands_tra!$A481,'Growth rates'!$C$4:$C$922,$AF481))</f>
        <v>0</v>
      </c>
      <c r="AI481" s="6">
        <f ca="1">IF($AF481="",SUMIFS('Growth rates'!F$4:F$922,'Growth rates'!$B$4:$B$922,Demands_tra!$A481,'Growth rates'!$C$4:$C$922,$AE481),SUMIFS('Growth rates'!F$4:F$922,'Growth rates'!$B$4:$B$922,Demands_tra!$A481,'Growth rates'!$C$4:$C$922,$AF481))</f>
        <v>0</v>
      </c>
      <c r="AJ481" s="6">
        <f ca="1">IF($AF481="",SUMIFS('Growth rates'!G$4:G$922,'Growth rates'!$B$4:$B$922,Demands_tra!$A481,'Growth rates'!$C$4:$C$922,$AE481),SUMIFS('Growth rates'!G$4:G$922,'Growth rates'!$B$4:$B$922,Demands_tra!$A481,'Growth rates'!$C$4:$C$922,$AF481))</f>
        <v>0</v>
      </c>
      <c r="AK481" s="6">
        <f ca="1">IF($AF481="",SUMIFS('Growth rates'!H$4:H$922,'Growth rates'!$B$4:$B$922,Demands_tra!$A481,'Growth rates'!$C$4:$C$922,$AE481),SUMIFS('Growth rates'!H$4:H$922,'Growth rates'!$B$4:$B$922,Demands_tra!$A481,'Growth rates'!$C$4:$C$922,$AF481))</f>
        <v>0</v>
      </c>
      <c r="AL481" s="6">
        <f ca="1">IF($AF481="",SUMIFS('Growth rates'!I$4:I$922,'Growth rates'!$B$4:$B$922,Demands_tra!$A481,'Growth rates'!$C$4:$C$922,$AE481),SUMIFS('Growth rates'!I$4:I$922,'Growth rates'!$B$4:$B$922,Demands_tra!$A481,'Growth rates'!$C$4:$C$922,$AF481))</f>
        <v>0</v>
      </c>
      <c r="AM481" s="6">
        <f ca="1">IF($AF481="",SUMIFS('Growth rates'!J$4:J$922,'Growth rates'!$B$4:$B$922,Demands_tra!$A481,'Growth rates'!$C$4:$C$922,$AE481),SUMIFS('Growth rates'!J$4:J$922,'Growth rates'!$B$4:$B$922,Demands_tra!$A481,'Growth rates'!$C$4:$C$922,$AF481))</f>
        <v>0</v>
      </c>
      <c r="AN481" s="6">
        <f ca="1">IF($AF481="",SUMIFS('Growth rates'!K$4:K$922,'Growth rates'!$B$4:$B$922,Demands_tra!$A481,'Growth rates'!$C$4:$C$922,$AE481),SUMIFS('Growth rates'!K$4:K$922,'Growth rates'!$B$4:$B$922,Demands_tra!$A481,'Growth rates'!$C$4:$C$922,$AF481))</f>
        <v>0</v>
      </c>
      <c r="AO481" s="6">
        <f ca="1">IF($AF481="",SUMIFS('Growth rates'!L$4:L$922,'Growth rates'!$B$4:$B$922,Demands_tra!$A481,'Growth rates'!$C$4:$C$922,$AE481),SUMIFS('Growth rates'!L$4:L$922,'Growth rates'!$B$4:$B$922,Demands_tra!$A481,'Growth rates'!$C$4:$C$922,$AF481))</f>
        <v>0</v>
      </c>
      <c r="AP481" s="6">
        <f ca="1">IF($AF481="",SUMIFS('Growth rates'!M$4:M$922,'Growth rates'!$B$4:$B$922,Demands_tra!$A481,'Growth rates'!$C$4:$C$922,$AE481),SUMIFS('Growth rates'!M$4:M$922,'Growth rates'!$B$4:$B$922,Demands_tra!$A481,'Growth rates'!$C$4:$C$922,$AF481))</f>
        <v>0</v>
      </c>
      <c r="AQ481" s="6">
        <f ca="1">IF($AF481="",SUMIFS('Growth rates'!N$4:N$922,'Growth rates'!$B$4:$B$922,Demands_tra!$A481,'Growth rates'!$C$4:$C$922,$AE481),SUMIFS('Growth rates'!N$4:N$922,'Growth rates'!$B$4:$B$922,Demands_tra!$A481,'Growth rates'!$C$4:$C$922,$AF481))</f>
        <v>0</v>
      </c>
      <c r="AR481" s="6">
        <f ca="1">IF($AF481="",SUMIFS('Growth rates'!O$4:O$922,'Growth rates'!$B$4:$B$922,Demands_tra!$A481,'Growth rates'!$C$4:$C$922,$AE481),SUMIFS('Growth rates'!O$4:O$922,'Growth rates'!$B$4:$B$922,Demands_tra!$A481,'Growth rates'!$C$4:$C$922,$AF481))</f>
        <v>0</v>
      </c>
      <c r="AS481" s="6">
        <f ca="1">IF($AF481="",SUMIFS('Growth rates'!P$4:P$922,'Growth rates'!$B$4:$B$922,Demands_tra!$A481,'Growth rates'!$C$4:$C$922,$AE481),SUMIFS('Growth rates'!P$4:P$922,'Growth rates'!$B$4:$B$922,Demands_tra!$A481,'Growth rates'!$C$4:$C$922,$AF481))</f>
        <v>0</v>
      </c>
      <c r="AT481" s="6">
        <f ca="1">IF($AF481="",SUMIFS('Growth rates'!Q$4:Q$922,'Growth rates'!$B$4:$B$922,Demands_tra!$A481,'Growth rates'!$C$4:$C$922,$AE481),SUMIFS('Growth rates'!Q$4:Q$922,'Growth rates'!$B$4:$B$922,Demands_tra!$A481,'Growth rates'!$C$4:$C$922,$AF481))</f>
        <v>0</v>
      </c>
      <c r="AU481" s="6">
        <f ca="1">IF($AF481="",SUMIFS('Growth rates'!R$4:R$922,'Growth rates'!$B$4:$B$922,Demands_tra!$A481,'Growth rates'!$C$4:$C$922,$AE481),SUMIFS('Growth rates'!R$4:R$922,'Growth rates'!$B$4:$B$922,Demands_tra!$A481,'Growth rates'!$C$4:$C$922,$AF481))</f>
        <v>0</v>
      </c>
      <c r="AV481" s="6">
        <f ca="1">IF($AF481="",SUMIFS('Growth rates'!S$4:S$922,'Growth rates'!$B$4:$B$922,Demands_tra!$A481,'Growth rates'!$C$4:$C$922,$AE481),SUMIFS('Growth rates'!S$4:S$922,'Growth rates'!$B$4:$B$922,Demands_tra!$A481,'Growth rates'!$C$4:$C$922,$AF481))</f>
        <v>0</v>
      </c>
      <c r="AW481" s="6">
        <f ca="1">IF($AF481="",SUMIFS('Growth rates'!T$4:T$922,'Growth rates'!$B$4:$B$922,Demands_tra!$A481,'Growth rates'!$C$4:$C$922,$AE481),SUMIFS('Growth rates'!T$4:T$922,'Growth rates'!$B$4:$B$922,Demands_tra!$A481,'Growth rates'!$C$4:$C$922,$AF481))</f>
        <v>0</v>
      </c>
      <c r="AX481" s="6">
        <f ca="1">IF($AF481="",SUMIFS('Growth rates'!U$4:U$922,'Growth rates'!$B$4:$B$922,Demands_tra!$A481,'Growth rates'!$C$4:$C$922,$AE481),SUMIFS('Growth rates'!U$4:U$922,'Growth rates'!$B$4:$B$922,Demands_tra!$A481,'Growth rates'!$C$4:$C$922,$AF481))</f>
        <v>0</v>
      </c>
      <c r="AY481" s="6">
        <f ca="1">IF($AF481="",SUMIFS('Growth rates'!V$4:V$922,'Growth rates'!$B$4:$B$922,Demands_tra!$A481,'Growth rates'!$C$4:$C$922,$AE481),SUMIFS('Growth rates'!V$4:V$922,'Growth rates'!$B$4:$B$922,Demands_tra!$A481,'Growth rates'!$C$4:$C$922,$AF481))</f>
        <v>0</v>
      </c>
      <c r="AZ481" s="6">
        <f ca="1">IF($AF481="",SUMIFS('Growth rates'!W$4:W$922,'Growth rates'!$B$4:$B$922,Demands_tra!$A481,'Growth rates'!$C$4:$C$922,$AE481),SUMIFS('Growth rates'!W$4:W$922,'Growth rates'!$B$4:$B$922,Demands_tra!$A481,'Growth rates'!$C$4:$C$922,$AF481))</f>
        <v>0</v>
      </c>
      <c r="BA481" s="6">
        <f ca="1">IF($AF481="",SUMIFS('Growth rates'!X$4:X$922,'Growth rates'!$B$4:$B$922,Demands_tra!$A481,'Growth rates'!$C$4:$C$922,$AE481),SUMIFS('Growth rates'!X$4:X$922,'Growth rates'!$B$4:$B$922,Demands_tra!$A481,'Growth rates'!$C$4:$C$922,$AF481))</f>
        <v>0</v>
      </c>
      <c r="BB481" s="6">
        <f ca="1">IF($AF481="",SUMIFS('Growth rates'!Y$4:Y$922,'Growth rates'!$B$4:$B$922,Demands_tra!$A481,'Growth rates'!$C$4:$C$922,$AE481),SUMIFS('Growth rates'!Y$4:Y$922,'Growth rates'!$B$4:$B$922,Demands_tra!$A481,'Growth rates'!$C$4:$C$922,$AF481))</f>
        <v>0</v>
      </c>
      <c r="BC481" s="6">
        <f ca="1">IF($AF481="",SUMIFS('Growth rates'!Z$4:Z$922,'Growth rates'!$B$4:$B$922,Demands_tra!$A481,'Growth rates'!$C$4:$C$922,$AE481),SUMIFS('Growth rates'!Z$4:Z$922,'Growth rates'!$B$4:$B$922,Demands_tra!$A481,'Growth rates'!$C$4:$C$922,$AF481))</f>
        <v>0</v>
      </c>
      <c r="BD481" s="6">
        <f ca="1">IF($AF481="",SUMIFS('Growth rates'!AA$4:AA$922,'Growth rates'!$B$4:$B$922,Demands_tra!$A481,'Growth rates'!$C$4:$C$922,$AE481),SUMIFS('Growth rates'!AA$4:AA$922,'Growth rates'!$B$4:$B$922,Demands_tra!$A481,'Growth rates'!$C$4:$C$922,$AF481))</f>
        <v>0</v>
      </c>
      <c r="BE481" s="6">
        <f ca="1">IF($AF481="",SUMIFS('Growth rates'!AB$4:AB$922,'Growth rates'!$B$4:$B$922,Demands_tra!$A481,'Growth rates'!$C$4:$C$922,$AE481),SUMIFS('Growth rates'!AB$4:AB$922,'Growth rates'!$B$4:$B$922,Demands_tra!$A481,'Growth rates'!$C$4:$C$922,$AF481))</f>
        <v>0</v>
      </c>
      <c r="BF481" s="6">
        <f ca="1">IF($AF481="",SUMIFS('Growth rates'!AC$4:AC$922,'Growth rates'!$B$4:$B$922,Demands_tra!$A481,'Growth rates'!$C$4:$C$922,$AE481),SUMIFS('Growth rates'!AC$4:AC$922,'Growth rates'!$B$4:$B$922,Demands_tra!$A481,'Growth rates'!$C$4:$C$922,$AF481))</f>
        <v>0</v>
      </c>
      <c r="BH481" t="e">
        <f ca="1">VLOOKUP($C481,'Default drvr and elast'!$A$4:$F$49,MATCH(VLOOKUP(A481,Classification!$B$4:$D$42,3,FALSE),'Default drvr and elast'!$D$3:$F$3,0)+3,FALSE)</f>
        <v>#N/A</v>
      </c>
      <c r="BJ481" s="6">
        <f ca="1">IF($BI481="",SUMIF(Elasticities!$B$5:$B$52,Demands_tra!$BH481,Elasticities!C$5:C$52),SUMIF(Elasticities!$B$5:$B$52,Demands_tra!$BI481,Elasticities!C$5:C$52))</f>
        <v>0</v>
      </c>
      <c r="BK481" s="6">
        <f ca="1">IF($BI481="",SUMIF(Elasticities!$B$5:$B$52,Demands_tra!$BH481,Elasticities!D$5:D$52),SUMIF(Elasticities!$B$5:$B$52,Demands_tra!$BI481,Elasticities!D$5:D$52))</f>
        <v>0</v>
      </c>
      <c r="BL481" s="6">
        <f ca="1">IF($BI481="",SUMIF(Elasticities!$B$5:$B$52,Demands_tra!$BH481,Elasticities!E$5:E$52),SUMIF(Elasticities!$B$5:$B$52,Demands_tra!$BI481,Elasticities!E$5:E$52))</f>
        <v>0</v>
      </c>
      <c r="BM481" s="6">
        <f ca="1">IF($BI481="",SUMIF(Elasticities!$B$5:$B$52,Demands_tra!$BH481,Elasticities!F$5:F$52),SUMIF(Elasticities!$B$5:$B$52,Demands_tra!$BI481,Elasticities!F$5:F$52))</f>
        <v>0</v>
      </c>
      <c r="BN481" s="6">
        <f ca="1">IF($BI481="",SUMIF(Elasticities!$B$5:$B$52,Demands_tra!$BH481,Elasticities!G$5:G$52),SUMIF(Elasticities!$B$5:$B$52,Demands_tra!$BI481,Elasticities!G$5:G$52))</f>
        <v>0</v>
      </c>
      <c r="BO481" s="6">
        <f ca="1">IF($BI481="",SUMIF(Elasticities!$B$5:$B$52,Demands_tra!$BH481,Elasticities!H$5:H$52),SUMIF(Elasticities!$B$5:$B$52,Demands_tra!$BI481,Elasticities!H$5:H$52))</f>
        <v>0</v>
      </c>
      <c r="BP481" s="6">
        <f ca="1">IF($BI481="",SUMIF(Elasticities!$B$5:$B$52,Demands_tra!$BH481,Elasticities!I$5:I$52),SUMIF(Elasticities!$B$5:$B$52,Demands_tra!$BI481,Elasticities!I$5:I$52))</f>
        <v>0</v>
      </c>
      <c r="BQ481" s="6">
        <f ca="1">IF($BI481="",SUMIF(Elasticities!$B$5:$B$52,Demands_tra!$BH481,Elasticities!J$5:J$52),SUMIF(Elasticities!$B$5:$B$52,Demands_tra!$BI481,Elasticities!J$5:J$52))</f>
        <v>0</v>
      </c>
      <c r="BR481" s="6">
        <f ca="1">IF($BI481="",SUMIF(Elasticities!$B$5:$B$52,Demands_tra!$BH481,Elasticities!K$5:K$52),SUMIF(Elasticities!$B$5:$B$52,Demands_tra!$BI481,Elasticities!K$5:K$52))</f>
        <v>0</v>
      </c>
      <c r="BS481" s="6">
        <f ca="1">IF($BI481="",SUMIF(Elasticities!$B$5:$B$52,Demands_tra!$BH481,Elasticities!L$5:L$52),SUMIF(Elasticities!$B$5:$B$52,Demands_tra!$BI481,Elasticities!L$5:L$52))</f>
        <v>0</v>
      </c>
      <c r="BT481" s="6">
        <f ca="1">IF($BI481="",SUMIF(Elasticities!$B$5:$B$52,Demands_tra!$BH481,Elasticities!M$5:M$52),SUMIF(Elasticities!$B$5:$B$52,Demands_tra!$BI481,Elasticities!M$5:M$52))</f>
        <v>0</v>
      </c>
      <c r="BU481" s="6">
        <f ca="1">IF($BI481="",SUMIF(Elasticities!$B$5:$B$52,Demands_tra!$BH481,Elasticities!N$5:N$52),SUMIF(Elasticities!$B$5:$B$52,Demands_tra!$BI481,Elasticities!N$5:N$52))</f>
        <v>0</v>
      </c>
      <c r="BV481" s="6">
        <f ca="1">IF($BI481="",SUMIF(Elasticities!$B$5:$B$52,Demands_tra!$BH481,Elasticities!O$5:O$52),SUMIF(Elasticities!$B$5:$B$52,Demands_tra!$BI481,Elasticities!O$5:O$52))</f>
        <v>0</v>
      </c>
      <c r="BW481" s="6">
        <f ca="1">IF($BI481="",SUMIF(Elasticities!$B$5:$B$52,Demands_tra!$BH481,Elasticities!P$5:P$52),SUMIF(Elasticities!$B$5:$B$52,Demands_tra!$BI481,Elasticities!P$5:P$52))</f>
        <v>0</v>
      </c>
      <c r="BX481" s="6">
        <f ca="1">IF($BI481="",SUMIF(Elasticities!$B$5:$B$52,Demands_tra!$BH481,Elasticities!Q$5:Q$52),SUMIF(Elasticities!$B$5:$B$52,Demands_tra!$BI481,Elasticities!Q$5:Q$52))</f>
        <v>0</v>
      </c>
      <c r="BY481" s="6">
        <f ca="1">IF($BI481="",SUMIF(Elasticities!$B$5:$B$52,Demands_tra!$BH481,Elasticities!R$5:R$52),SUMIF(Elasticities!$B$5:$B$52,Demands_tra!$BI481,Elasticities!R$5:R$52))</f>
        <v>0</v>
      </c>
      <c r="BZ481" s="6">
        <f ca="1">IF($BI481="",SUMIF(Elasticities!$B$5:$B$52,Demands_tra!$BH481,Elasticities!S$5:S$52),SUMIF(Elasticities!$B$5:$B$52,Demands_tra!$BI481,Elasticities!S$5:S$52))</f>
        <v>0</v>
      </c>
      <c r="CA481" s="6">
        <f ca="1">IF($BI481="",SUMIF(Elasticities!$B$5:$B$52,Demands_tra!$BH481,Elasticities!T$5:T$52),SUMIF(Elasticities!$B$5:$B$52,Demands_tra!$BI481,Elasticities!T$5:T$52))</f>
        <v>0</v>
      </c>
      <c r="CB481" s="6">
        <f ca="1">IF($BI481="",SUMIF(Elasticities!$B$5:$B$52,Demands_tra!$BH481,Elasticities!U$5:U$52),SUMIF(Elasticities!$B$5:$B$52,Demands_tra!$BI481,Elasticities!U$5:U$52))</f>
        <v>0</v>
      </c>
      <c r="CC481" s="6">
        <f ca="1">IF($BI481="",SUMIF(Elasticities!$B$5:$B$52,Demands_tra!$BH481,Elasticities!V$5:V$52),SUMIF(Elasticities!$B$5:$B$52,Demands_tra!$BI481,Elasticities!V$5:V$52))</f>
        <v>0</v>
      </c>
      <c r="CD481" s="6">
        <f ca="1">IF($BI481="",SUMIF(Elasticities!$B$5:$B$52,Demands_tra!$BH481,Elasticities!W$5:W$52),SUMIF(Elasticities!$B$5:$B$52,Demands_tra!$BI481,Elasticities!W$5:W$52))</f>
        <v>0</v>
      </c>
      <c r="CE481" s="6">
        <f ca="1">IF($BI481="",SUMIF(Elasticities!$B$5:$B$52,Demands_tra!$BH481,Elasticities!X$5:X$52),SUMIF(Elasticities!$B$5:$B$52,Demands_tra!$BI481,Elasticities!X$5:X$52))</f>
        <v>0</v>
      </c>
      <c r="CF481" s="6">
        <f ca="1">IF($BI481="",SUMIF(Elasticities!$B$5:$B$52,Demands_tra!$BH481,Elasticities!Y$5:Y$52),SUMIF(Elasticities!$B$5:$B$52,Demands_tra!$BI481,Elasticities!Y$5:Y$52))</f>
        <v>0</v>
      </c>
      <c r="CG481" s="6">
        <f ca="1">IF($BI481="",SUMIF(Elasticities!$B$5:$B$52,Demands_tra!$BH481,Elasticities!Z$5:Z$52),SUMIF(Elasticities!$B$5:$B$52,Demands_tra!$BI481,Elasticities!Z$5:Z$52))</f>
        <v>0</v>
      </c>
      <c r="CH481" s="6">
        <f ca="1">IF($BI481="",SUMIF(Elasticities!$B$5:$B$52,Demands_tra!$BH481,Elasticities!AA$5:AA$52),SUMIF(Elasticities!$B$5:$B$52,Demands_tra!$BI481,Elasticities!AA$5:AA$52))</f>
        <v>0</v>
      </c>
      <c r="CI481" s="6">
        <f ca="1">IF($BI481="",SUMIF(Elasticities!$B$5:$B$52,Demands_tra!$BH481,Elasticities!AB$5:AB$52),SUMIF(Elasticities!$B$5:$B$52,Demands_tra!$BI481,Elasticities!AB$5:AB$52))</f>
        <v>0</v>
      </c>
    </row>
    <row r="482" spans="1:87">
      <c r="A482" t="str">
        <f>IF(BYDem_tra!B481="","\I:",BYDem_tra!B481)</f>
        <v>\I:</v>
      </c>
      <c r="B482">
        <f>BYDem_tra!E481</f>
        <v>0</v>
      </c>
      <c r="C482">
        <f t="shared" si="298"/>
        <v>0</v>
      </c>
      <c r="D482" s="3">
        <f>SUMIFS(BYDem_tra!$M$2:$M$2000,BYDem_tra!$B$2:$B$2000,Demands_tra!$A482,BYDem_tra!$E$2:$E$2000,Demands_tra!$B482)</f>
        <v>0</v>
      </c>
      <c r="E482" s="3" t="e">
        <f ca="1" t="shared" si="299"/>
        <v>#DIV/0!</v>
      </c>
      <c r="F482" s="3" t="e">
        <f ca="1" t="shared" si="300"/>
        <v>#DIV/0!</v>
      </c>
      <c r="G482" s="3" t="e">
        <f ca="1" t="shared" si="301"/>
        <v>#DIV/0!</v>
      </c>
      <c r="H482" s="3" t="e">
        <f ca="1" t="shared" si="302"/>
        <v>#DIV/0!</v>
      </c>
      <c r="I482" s="3" t="e">
        <f ca="1" t="shared" si="303"/>
        <v>#DIV/0!</v>
      </c>
      <c r="J482" s="3" t="e">
        <f ca="1" t="shared" si="304"/>
        <v>#DIV/0!</v>
      </c>
      <c r="K482" s="3" t="e">
        <f ca="1" t="shared" si="305"/>
        <v>#DIV/0!</v>
      </c>
      <c r="L482" s="3" t="e">
        <f ca="1" t="shared" si="306"/>
        <v>#DIV/0!</v>
      </c>
      <c r="M482" s="3" t="e">
        <f ca="1" t="shared" si="307"/>
        <v>#DIV/0!</v>
      </c>
      <c r="N482" s="3" t="e">
        <f ca="1" t="shared" si="308"/>
        <v>#DIV/0!</v>
      </c>
      <c r="O482" s="3" t="e">
        <f ca="1" t="shared" si="309"/>
        <v>#DIV/0!</v>
      </c>
      <c r="P482" s="3" t="e">
        <f ca="1" t="shared" si="310"/>
        <v>#DIV/0!</v>
      </c>
      <c r="Q482" s="3" t="e">
        <f ca="1" t="shared" si="311"/>
        <v>#DIV/0!</v>
      </c>
      <c r="R482" s="3" t="e">
        <f ca="1" t="shared" si="312"/>
        <v>#DIV/0!</v>
      </c>
      <c r="S482" s="3" t="e">
        <f ca="1" t="shared" si="313"/>
        <v>#DIV/0!</v>
      </c>
      <c r="T482" s="3" t="e">
        <f ca="1" t="shared" si="314"/>
        <v>#DIV/0!</v>
      </c>
      <c r="U482" s="3" t="e">
        <f ca="1" t="shared" si="315"/>
        <v>#DIV/0!</v>
      </c>
      <c r="V482" s="3" t="e">
        <f ca="1" t="shared" si="290"/>
        <v>#DIV/0!</v>
      </c>
      <c r="W482" s="3" t="e">
        <f ca="1" t="shared" si="291"/>
        <v>#DIV/0!</v>
      </c>
      <c r="X482" s="3" t="e">
        <f ca="1" t="shared" si="292"/>
        <v>#DIV/0!</v>
      </c>
      <c r="Y482" s="3" t="e">
        <f ca="1" t="shared" si="293"/>
        <v>#DIV/0!</v>
      </c>
      <c r="Z482" s="3" t="e">
        <f ca="1" t="shared" si="294"/>
        <v>#DIV/0!</v>
      </c>
      <c r="AA482" s="3" t="e">
        <f ca="1" t="shared" si="295"/>
        <v>#DIV/0!</v>
      </c>
      <c r="AB482" s="3" t="e">
        <f ca="1" t="shared" si="296"/>
        <v>#DIV/0!</v>
      </c>
      <c r="AC482" s="3" t="e">
        <f ca="1" t="shared" si="297"/>
        <v>#DIV/0!</v>
      </c>
      <c r="AE482" s="4" t="e">
        <f ca="1">VLOOKUP($C482,'Default drvr and elast'!$A$4:$C$49,MATCH(VLOOKUP(A482,Classification!$B$4:$D$99,2,FALSE),'Default drvr and elast'!$A$3:$C$3,0),FALSE)</f>
        <v>#N/A</v>
      </c>
      <c r="AF482" s="4"/>
      <c r="AG482" s="6">
        <f ca="1">IF($AF482="",SUMIFS('Growth rates'!D$4:D$922,'Growth rates'!$B$4:$B$922,Demands_tra!$A482,'Growth rates'!$C$4:$C$922,$AE482),SUMIFS('Growth rates'!D$4:D$922,'Growth rates'!$B$4:$B$922,Demands_tra!$A482,'Growth rates'!$C$4:$C$922,$AF482))</f>
        <v>0</v>
      </c>
      <c r="AH482" s="6">
        <f ca="1">IF($AF482="",SUMIFS('Growth rates'!E$4:E$922,'Growth rates'!$B$4:$B$922,Demands_tra!$A482,'Growth rates'!$C$4:$C$922,$AE482),SUMIFS('Growth rates'!E$4:E$922,'Growth rates'!$B$4:$B$922,Demands_tra!$A482,'Growth rates'!$C$4:$C$922,$AF482))</f>
        <v>0</v>
      </c>
      <c r="AI482" s="6">
        <f ca="1">IF($AF482="",SUMIFS('Growth rates'!F$4:F$922,'Growth rates'!$B$4:$B$922,Demands_tra!$A482,'Growth rates'!$C$4:$C$922,$AE482),SUMIFS('Growth rates'!F$4:F$922,'Growth rates'!$B$4:$B$922,Demands_tra!$A482,'Growth rates'!$C$4:$C$922,$AF482))</f>
        <v>0</v>
      </c>
      <c r="AJ482" s="6">
        <f ca="1">IF($AF482="",SUMIFS('Growth rates'!G$4:G$922,'Growth rates'!$B$4:$B$922,Demands_tra!$A482,'Growth rates'!$C$4:$C$922,$AE482),SUMIFS('Growth rates'!G$4:G$922,'Growth rates'!$B$4:$B$922,Demands_tra!$A482,'Growth rates'!$C$4:$C$922,$AF482))</f>
        <v>0</v>
      </c>
      <c r="AK482" s="6">
        <f ca="1">IF($AF482="",SUMIFS('Growth rates'!H$4:H$922,'Growth rates'!$B$4:$B$922,Demands_tra!$A482,'Growth rates'!$C$4:$C$922,$AE482),SUMIFS('Growth rates'!H$4:H$922,'Growth rates'!$B$4:$B$922,Demands_tra!$A482,'Growth rates'!$C$4:$C$922,$AF482))</f>
        <v>0</v>
      </c>
      <c r="AL482" s="6">
        <f ca="1">IF($AF482="",SUMIFS('Growth rates'!I$4:I$922,'Growth rates'!$B$4:$B$922,Demands_tra!$A482,'Growth rates'!$C$4:$C$922,$AE482),SUMIFS('Growth rates'!I$4:I$922,'Growth rates'!$B$4:$B$922,Demands_tra!$A482,'Growth rates'!$C$4:$C$922,$AF482))</f>
        <v>0</v>
      </c>
      <c r="AM482" s="6">
        <f ca="1">IF($AF482="",SUMIFS('Growth rates'!J$4:J$922,'Growth rates'!$B$4:$B$922,Demands_tra!$A482,'Growth rates'!$C$4:$C$922,$AE482),SUMIFS('Growth rates'!J$4:J$922,'Growth rates'!$B$4:$B$922,Demands_tra!$A482,'Growth rates'!$C$4:$C$922,$AF482))</f>
        <v>0</v>
      </c>
      <c r="AN482" s="6">
        <f ca="1">IF($AF482="",SUMIFS('Growth rates'!K$4:K$922,'Growth rates'!$B$4:$B$922,Demands_tra!$A482,'Growth rates'!$C$4:$C$922,$AE482),SUMIFS('Growth rates'!K$4:K$922,'Growth rates'!$B$4:$B$922,Demands_tra!$A482,'Growth rates'!$C$4:$C$922,$AF482))</f>
        <v>0</v>
      </c>
      <c r="AO482" s="6">
        <f ca="1">IF($AF482="",SUMIFS('Growth rates'!L$4:L$922,'Growth rates'!$B$4:$B$922,Demands_tra!$A482,'Growth rates'!$C$4:$C$922,$AE482),SUMIFS('Growth rates'!L$4:L$922,'Growth rates'!$B$4:$B$922,Demands_tra!$A482,'Growth rates'!$C$4:$C$922,$AF482))</f>
        <v>0</v>
      </c>
      <c r="AP482" s="6">
        <f ca="1">IF($AF482="",SUMIFS('Growth rates'!M$4:M$922,'Growth rates'!$B$4:$B$922,Demands_tra!$A482,'Growth rates'!$C$4:$C$922,$AE482),SUMIFS('Growth rates'!M$4:M$922,'Growth rates'!$B$4:$B$922,Demands_tra!$A482,'Growth rates'!$C$4:$C$922,$AF482))</f>
        <v>0</v>
      </c>
      <c r="AQ482" s="6">
        <f ca="1">IF($AF482="",SUMIFS('Growth rates'!N$4:N$922,'Growth rates'!$B$4:$B$922,Demands_tra!$A482,'Growth rates'!$C$4:$C$922,$AE482),SUMIFS('Growth rates'!N$4:N$922,'Growth rates'!$B$4:$B$922,Demands_tra!$A482,'Growth rates'!$C$4:$C$922,$AF482))</f>
        <v>0</v>
      </c>
      <c r="AR482" s="6">
        <f ca="1">IF($AF482="",SUMIFS('Growth rates'!O$4:O$922,'Growth rates'!$B$4:$B$922,Demands_tra!$A482,'Growth rates'!$C$4:$C$922,$AE482),SUMIFS('Growth rates'!O$4:O$922,'Growth rates'!$B$4:$B$922,Demands_tra!$A482,'Growth rates'!$C$4:$C$922,$AF482))</f>
        <v>0</v>
      </c>
      <c r="AS482" s="6">
        <f ca="1">IF($AF482="",SUMIFS('Growth rates'!P$4:P$922,'Growth rates'!$B$4:$B$922,Demands_tra!$A482,'Growth rates'!$C$4:$C$922,$AE482),SUMIFS('Growth rates'!P$4:P$922,'Growth rates'!$B$4:$B$922,Demands_tra!$A482,'Growth rates'!$C$4:$C$922,$AF482))</f>
        <v>0</v>
      </c>
      <c r="AT482" s="6">
        <f ca="1">IF($AF482="",SUMIFS('Growth rates'!Q$4:Q$922,'Growth rates'!$B$4:$B$922,Demands_tra!$A482,'Growth rates'!$C$4:$C$922,$AE482),SUMIFS('Growth rates'!Q$4:Q$922,'Growth rates'!$B$4:$B$922,Demands_tra!$A482,'Growth rates'!$C$4:$C$922,$AF482))</f>
        <v>0</v>
      </c>
      <c r="AU482" s="6">
        <f ca="1">IF($AF482="",SUMIFS('Growth rates'!R$4:R$922,'Growth rates'!$B$4:$B$922,Demands_tra!$A482,'Growth rates'!$C$4:$C$922,$AE482),SUMIFS('Growth rates'!R$4:R$922,'Growth rates'!$B$4:$B$922,Demands_tra!$A482,'Growth rates'!$C$4:$C$922,$AF482))</f>
        <v>0</v>
      </c>
      <c r="AV482" s="6">
        <f ca="1">IF($AF482="",SUMIFS('Growth rates'!S$4:S$922,'Growth rates'!$B$4:$B$922,Demands_tra!$A482,'Growth rates'!$C$4:$C$922,$AE482),SUMIFS('Growth rates'!S$4:S$922,'Growth rates'!$B$4:$B$922,Demands_tra!$A482,'Growth rates'!$C$4:$C$922,$AF482))</f>
        <v>0</v>
      </c>
      <c r="AW482" s="6">
        <f ca="1">IF($AF482="",SUMIFS('Growth rates'!T$4:T$922,'Growth rates'!$B$4:$B$922,Demands_tra!$A482,'Growth rates'!$C$4:$C$922,$AE482),SUMIFS('Growth rates'!T$4:T$922,'Growth rates'!$B$4:$B$922,Demands_tra!$A482,'Growth rates'!$C$4:$C$922,$AF482))</f>
        <v>0</v>
      </c>
      <c r="AX482" s="6">
        <f ca="1">IF($AF482="",SUMIFS('Growth rates'!U$4:U$922,'Growth rates'!$B$4:$B$922,Demands_tra!$A482,'Growth rates'!$C$4:$C$922,$AE482),SUMIFS('Growth rates'!U$4:U$922,'Growth rates'!$B$4:$B$922,Demands_tra!$A482,'Growth rates'!$C$4:$C$922,$AF482))</f>
        <v>0</v>
      </c>
      <c r="AY482" s="6">
        <f ca="1">IF($AF482="",SUMIFS('Growth rates'!V$4:V$922,'Growth rates'!$B$4:$B$922,Demands_tra!$A482,'Growth rates'!$C$4:$C$922,$AE482),SUMIFS('Growth rates'!V$4:V$922,'Growth rates'!$B$4:$B$922,Demands_tra!$A482,'Growth rates'!$C$4:$C$922,$AF482))</f>
        <v>0</v>
      </c>
      <c r="AZ482" s="6">
        <f ca="1">IF($AF482="",SUMIFS('Growth rates'!W$4:W$922,'Growth rates'!$B$4:$B$922,Demands_tra!$A482,'Growth rates'!$C$4:$C$922,$AE482),SUMIFS('Growth rates'!W$4:W$922,'Growth rates'!$B$4:$B$922,Demands_tra!$A482,'Growth rates'!$C$4:$C$922,$AF482))</f>
        <v>0</v>
      </c>
      <c r="BA482" s="6">
        <f ca="1">IF($AF482="",SUMIFS('Growth rates'!X$4:X$922,'Growth rates'!$B$4:$B$922,Demands_tra!$A482,'Growth rates'!$C$4:$C$922,$AE482),SUMIFS('Growth rates'!X$4:X$922,'Growth rates'!$B$4:$B$922,Demands_tra!$A482,'Growth rates'!$C$4:$C$922,$AF482))</f>
        <v>0</v>
      </c>
      <c r="BB482" s="6">
        <f ca="1">IF($AF482="",SUMIFS('Growth rates'!Y$4:Y$922,'Growth rates'!$B$4:$B$922,Demands_tra!$A482,'Growth rates'!$C$4:$C$922,$AE482),SUMIFS('Growth rates'!Y$4:Y$922,'Growth rates'!$B$4:$B$922,Demands_tra!$A482,'Growth rates'!$C$4:$C$922,$AF482))</f>
        <v>0</v>
      </c>
      <c r="BC482" s="6">
        <f ca="1">IF($AF482="",SUMIFS('Growth rates'!Z$4:Z$922,'Growth rates'!$B$4:$B$922,Demands_tra!$A482,'Growth rates'!$C$4:$C$922,$AE482),SUMIFS('Growth rates'!Z$4:Z$922,'Growth rates'!$B$4:$B$922,Demands_tra!$A482,'Growth rates'!$C$4:$C$922,$AF482))</f>
        <v>0</v>
      </c>
      <c r="BD482" s="6">
        <f ca="1">IF($AF482="",SUMIFS('Growth rates'!AA$4:AA$922,'Growth rates'!$B$4:$B$922,Demands_tra!$A482,'Growth rates'!$C$4:$C$922,$AE482),SUMIFS('Growth rates'!AA$4:AA$922,'Growth rates'!$B$4:$B$922,Demands_tra!$A482,'Growth rates'!$C$4:$C$922,$AF482))</f>
        <v>0</v>
      </c>
      <c r="BE482" s="6">
        <f ca="1">IF($AF482="",SUMIFS('Growth rates'!AB$4:AB$922,'Growth rates'!$B$4:$B$922,Demands_tra!$A482,'Growth rates'!$C$4:$C$922,$AE482),SUMIFS('Growth rates'!AB$4:AB$922,'Growth rates'!$B$4:$B$922,Demands_tra!$A482,'Growth rates'!$C$4:$C$922,$AF482))</f>
        <v>0</v>
      </c>
      <c r="BF482" s="6">
        <f ca="1">IF($AF482="",SUMIFS('Growth rates'!AC$4:AC$922,'Growth rates'!$B$4:$B$922,Demands_tra!$A482,'Growth rates'!$C$4:$C$922,$AE482),SUMIFS('Growth rates'!AC$4:AC$922,'Growth rates'!$B$4:$B$922,Demands_tra!$A482,'Growth rates'!$C$4:$C$922,$AF482))</f>
        <v>0</v>
      </c>
      <c r="BH482" t="e">
        <f ca="1">VLOOKUP($C482,'Default drvr and elast'!$A$4:$F$49,MATCH(VLOOKUP(A482,Classification!$B$4:$D$42,3,FALSE),'Default drvr and elast'!$D$3:$F$3,0)+3,FALSE)</f>
        <v>#N/A</v>
      </c>
      <c r="BJ482" s="6">
        <f ca="1">IF($BI482="",SUMIF(Elasticities!$B$5:$B$52,Demands_tra!$BH482,Elasticities!C$5:C$52),SUMIF(Elasticities!$B$5:$B$52,Demands_tra!$BI482,Elasticities!C$5:C$52))</f>
        <v>0</v>
      </c>
      <c r="BK482" s="6">
        <f ca="1">IF($BI482="",SUMIF(Elasticities!$B$5:$B$52,Demands_tra!$BH482,Elasticities!D$5:D$52),SUMIF(Elasticities!$B$5:$B$52,Demands_tra!$BI482,Elasticities!D$5:D$52))</f>
        <v>0</v>
      </c>
      <c r="BL482" s="6">
        <f ca="1">IF($BI482="",SUMIF(Elasticities!$B$5:$B$52,Demands_tra!$BH482,Elasticities!E$5:E$52),SUMIF(Elasticities!$B$5:$B$52,Demands_tra!$BI482,Elasticities!E$5:E$52))</f>
        <v>0</v>
      </c>
      <c r="BM482" s="6">
        <f ca="1">IF($BI482="",SUMIF(Elasticities!$B$5:$B$52,Demands_tra!$BH482,Elasticities!F$5:F$52),SUMIF(Elasticities!$B$5:$B$52,Demands_tra!$BI482,Elasticities!F$5:F$52))</f>
        <v>0</v>
      </c>
      <c r="BN482" s="6">
        <f ca="1">IF($BI482="",SUMIF(Elasticities!$B$5:$B$52,Demands_tra!$BH482,Elasticities!G$5:G$52),SUMIF(Elasticities!$B$5:$B$52,Demands_tra!$BI482,Elasticities!G$5:G$52))</f>
        <v>0</v>
      </c>
      <c r="BO482" s="6">
        <f ca="1">IF($BI482="",SUMIF(Elasticities!$B$5:$B$52,Demands_tra!$BH482,Elasticities!H$5:H$52),SUMIF(Elasticities!$B$5:$B$52,Demands_tra!$BI482,Elasticities!H$5:H$52))</f>
        <v>0</v>
      </c>
      <c r="BP482" s="6">
        <f ca="1">IF($BI482="",SUMIF(Elasticities!$B$5:$B$52,Demands_tra!$BH482,Elasticities!I$5:I$52),SUMIF(Elasticities!$B$5:$B$52,Demands_tra!$BI482,Elasticities!I$5:I$52))</f>
        <v>0</v>
      </c>
      <c r="BQ482" s="6">
        <f ca="1">IF($BI482="",SUMIF(Elasticities!$B$5:$B$52,Demands_tra!$BH482,Elasticities!J$5:J$52),SUMIF(Elasticities!$B$5:$B$52,Demands_tra!$BI482,Elasticities!J$5:J$52))</f>
        <v>0</v>
      </c>
      <c r="BR482" s="6">
        <f ca="1">IF($BI482="",SUMIF(Elasticities!$B$5:$B$52,Demands_tra!$BH482,Elasticities!K$5:K$52),SUMIF(Elasticities!$B$5:$B$52,Demands_tra!$BI482,Elasticities!K$5:K$52))</f>
        <v>0</v>
      </c>
      <c r="BS482" s="6">
        <f ca="1">IF($BI482="",SUMIF(Elasticities!$B$5:$B$52,Demands_tra!$BH482,Elasticities!L$5:L$52),SUMIF(Elasticities!$B$5:$B$52,Demands_tra!$BI482,Elasticities!L$5:L$52))</f>
        <v>0</v>
      </c>
      <c r="BT482" s="6">
        <f ca="1">IF($BI482="",SUMIF(Elasticities!$B$5:$B$52,Demands_tra!$BH482,Elasticities!M$5:M$52),SUMIF(Elasticities!$B$5:$B$52,Demands_tra!$BI482,Elasticities!M$5:M$52))</f>
        <v>0</v>
      </c>
      <c r="BU482" s="6">
        <f ca="1">IF($BI482="",SUMIF(Elasticities!$B$5:$B$52,Demands_tra!$BH482,Elasticities!N$5:N$52),SUMIF(Elasticities!$B$5:$B$52,Demands_tra!$BI482,Elasticities!N$5:N$52))</f>
        <v>0</v>
      </c>
      <c r="BV482" s="6">
        <f ca="1">IF($BI482="",SUMIF(Elasticities!$B$5:$B$52,Demands_tra!$BH482,Elasticities!O$5:O$52),SUMIF(Elasticities!$B$5:$B$52,Demands_tra!$BI482,Elasticities!O$5:O$52))</f>
        <v>0</v>
      </c>
      <c r="BW482" s="6">
        <f ca="1">IF($BI482="",SUMIF(Elasticities!$B$5:$B$52,Demands_tra!$BH482,Elasticities!P$5:P$52),SUMIF(Elasticities!$B$5:$B$52,Demands_tra!$BI482,Elasticities!P$5:P$52))</f>
        <v>0</v>
      </c>
      <c r="BX482" s="6">
        <f ca="1">IF($BI482="",SUMIF(Elasticities!$B$5:$B$52,Demands_tra!$BH482,Elasticities!Q$5:Q$52),SUMIF(Elasticities!$B$5:$B$52,Demands_tra!$BI482,Elasticities!Q$5:Q$52))</f>
        <v>0</v>
      </c>
      <c r="BY482" s="6">
        <f ca="1">IF($BI482="",SUMIF(Elasticities!$B$5:$B$52,Demands_tra!$BH482,Elasticities!R$5:R$52),SUMIF(Elasticities!$B$5:$B$52,Demands_tra!$BI482,Elasticities!R$5:R$52))</f>
        <v>0</v>
      </c>
      <c r="BZ482" s="6">
        <f ca="1">IF($BI482="",SUMIF(Elasticities!$B$5:$B$52,Demands_tra!$BH482,Elasticities!S$5:S$52),SUMIF(Elasticities!$B$5:$B$52,Demands_tra!$BI482,Elasticities!S$5:S$52))</f>
        <v>0</v>
      </c>
      <c r="CA482" s="6">
        <f ca="1">IF($BI482="",SUMIF(Elasticities!$B$5:$B$52,Demands_tra!$BH482,Elasticities!T$5:T$52),SUMIF(Elasticities!$B$5:$B$52,Demands_tra!$BI482,Elasticities!T$5:T$52))</f>
        <v>0</v>
      </c>
      <c r="CB482" s="6">
        <f ca="1">IF($BI482="",SUMIF(Elasticities!$B$5:$B$52,Demands_tra!$BH482,Elasticities!U$5:U$52),SUMIF(Elasticities!$B$5:$B$52,Demands_tra!$BI482,Elasticities!U$5:U$52))</f>
        <v>0</v>
      </c>
      <c r="CC482" s="6">
        <f ca="1">IF($BI482="",SUMIF(Elasticities!$B$5:$B$52,Demands_tra!$BH482,Elasticities!V$5:V$52),SUMIF(Elasticities!$B$5:$B$52,Demands_tra!$BI482,Elasticities!V$5:V$52))</f>
        <v>0</v>
      </c>
      <c r="CD482" s="6">
        <f ca="1">IF($BI482="",SUMIF(Elasticities!$B$5:$B$52,Demands_tra!$BH482,Elasticities!W$5:W$52),SUMIF(Elasticities!$B$5:$B$52,Demands_tra!$BI482,Elasticities!W$5:W$52))</f>
        <v>0</v>
      </c>
      <c r="CE482" s="6">
        <f ca="1">IF($BI482="",SUMIF(Elasticities!$B$5:$B$52,Demands_tra!$BH482,Elasticities!X$5:X$52),SUMIF(Elasticities!$B$5:$B$52,Demands_tra!$BI482,Elasticities!X$5:X$52))</f>
        <v>0</v>
      </c>
      <c r="CF482" s="6">
        <f ca="1">IF($BI482="",SUMIF(Elasticities!$B$5:$B$52,Demands_tra!$BH482,Elasticities!Y$5:Y$52),SUMIF(Elasticities!$B$5:$B$52,Demands_tra!$BI482,Elasticities!Y$5:Y$52))</f>
        <v>0</v>
      </c>
      <c r="CG482" s="6">
        <f ca="1">IF($BI482="",SUMIF(Elasticities!$B$5:$B$52,Demands_tra!$BH482,Elasticities!Z$5:Z$52),SUMIF(Elasticities!$B$5:$B$52,Demands_tra!$BI482,Elasticities!Z$5:Z$52))</f>
        <v>0</v>
      </c>
      <c r="CH482" s="6">
        <f ca="1">IF($BI482="",SUMIF(Elasticities!$B$5:$B$52,Demands_tra!$BH482,Elasticities!AA$5:AA$52),SUMIF(Elasticities!$B$5:$B$52,Demands_tra!$BI482,Elasticities!AA$5:AA$52))</f>
        <v>0</v>
      </c>
      <c r="CI482" s="6">
        <f ca="1">IF($BI482="",SUMIF(Elasticities!$B$5:$B$52,Demands_tra!$BH482,Elasticities!AB$5:AB$52),SUMIF(Elasticities!$B$5:$B$52,Demands_tra!$BI482,Elasticities!AB$5:AB$52))</f>
        <v>0</v>
      </c>
    </row>
    <row r="483" spans="1:87">
      <c r="A483" t="str">
        <f>IF(BYDem_tra!B482="","\I:",BYDem_tra!B482)</f>
        <v>\I:</v>
      </c>
      <c r="B483">
        <f>BYDem_tra!E482</f>
        <v>0</v>
      </c>
      <c r="C483">
        <f t="shared" si="298"/>
        <v>0</v>
      </c>
      <c r="D483" s="3">
        <f>SUMIFS(BYDem_tra!$M$2:$M$2000,BYDem_tra!$B$2:$B$2000,Demands_tra!$A483,BYDem_tra!$E$2:$E$2000,Demands_tra!$B483)</f>
        <v>0</v>
      </c>
      <c r="E483" s="3" t="e">
        <f ca="1" t="shared" si="299"/>
        <v>#DIV/0!</v>
      </c>
      <c r="F483" s="3" t="e">
        <f ca="1" t="shared" si="300"/>
        <v>#DIV/0!</v>
      </c>
      <c r="G483" s="3" t="e">
        <f ca="1" t="shared" si="301"/>
        <v>#DIV/0!</v>
      </c>
      <c r="H483" s="3" t="e">
        <f ca="1" t="shared" si="302"/>
        <v>#DIV/0!</v>
      </c>
      <c r="I483" s="3" t="e">
        <f ca="1" t="shared" si="303"/>
        <v>#DIV/0!</v>
      </c>
      <c r="J483" s="3" t="e">
        <f ca="1" t="shared" si="304"/>
        <v>#DIV/0!</v>
      </c>
      <c r="K483" s="3" t="e">
        <f ca="1" t="shared" si="305"/>
        <v>#DIV/0!</v>
      </c>
      <c r="L483" s="3" t="e">
        <f ca="1" t="shared" si="306"/>
        <v>#DIV/0!</v>
      </c>
      <c r="M483" s="3" t="e">
        <f ca="1" t="shared" si="307"/>
        <v>#DIV/0!</v>
      </c>
      <c r="N483" s="3" t="e">
        <f ca="1" t="shared" si="308"/>
        <v>#DIV/0!</v>
      </c>
      <c r="O483" s="3" t="e">
        <f ca="1" t="shared" si="309"/>
        <v>#DIV/0!</v>
      </c>
      <c r="P483" s="3" t="e">
        <f ca="1" t="shared" si="310"/>
        <v>#DIV/0!</v>
      </c>
      <c r="Q483" s="3" t="e">
        <f ca="1" t="shared" si="311"/>
        <v>#DIV/0!</v>
      </c>
      <c r="R483" s="3" t="e">
        <f ca="1" t="shared" si="312"/>
        <v>#DIV/0!</v>
      </c>
      <c r="S483" s="3" t="e">
        <f ca="1" t="shared" si="313"/>
        <v>#DIV/0!</v>
      </c>
      <c r="T483" s="3" t="e">
        <f ca="1" t="shared" si="314"/>
        <v>#DIV/0!</v>
      </c>
      <c r="U483" s="3" t="e">
        <f ca="1" t="shared" si="315"/>
        <v>#DIV/0!</v>
      </c>
      <c r="V483" s="3" t="e">
        <f ca="1" t="shared" si="290"/>
        <v>#DIV/0!</v>
      </c>
      <c r="W483" s="3" t="e">
        <f ca="1" t="shared" si="291"/>
        <v>#DIV/0!</v>
      </c>
      <c r="X483" s="3" t="e">
        <f ca="1" t="shared" si="292"/>
        <v>#DIV/0!</v>
      </c>
      <c r="Y483" s="3" t="e">
        <f ca="1" t="shared" si="293"/>
        <v>#DIV/0!</v>
      </c>
      <c r="Z483" s="3" t="e">
        <f ca="1" t="shared" si="294"/>
        <v>#DIV/0!</v>
      </c>
      <c r="AA483" s="3" t="e">
        <f ca="1" t="shared" si="295"/>
        <v>#DIV/0!</v>
      </c>
      <c r="AB483" s="3" t="e">
        <f ca="1" t="shared" si="296"/>
        <v>#DIV/0!</v>
      </c>
      <c r="AC483" s="3" t="e">
        <f ca="1" t="shared" si="297"/>
        <v>#DIV/0!</v>
      </c>
      <c r="AE483" s="4" t="e">
        <f ca="1">VLOOKUP($C483,'Default drvr and elast'!$A$4:$C$49,MATCH(VLOOKUP(A483,Classification!$B$4:$D$99,2,FALSE),'Default drvr and elast'!$A$3:$C$3,0),FALSE)</f>
        <v>#N/A</v>
      </c>
      <c r="AF483" s="4"/>
      <c r="AG483" s="6">
        <f ca="1">IF($AF483="",SUMIFS('Growth rates'!D$4:D$922,'Growth rates'!$B$4:$B$922,Demands_tra!$A483,'Growth rates'!$C$4:$C$922,$AE483),SUMIFS('Growth rates'!D$4:D$922,'Growth rates'!$B$4:$B$922,Demands_tra!$A483,'Growth rates'!$C$4:$C$922,$AF483))</f>
        <v>0</v>
      </c>
      <c r="AH483" s="6">
        <f ca="1">IF($AF483="",SUMIFS('Growth rates'!E$4:E$922,'Growth rates'!$B$4:$B$922,Demands_tra!$A483,'Growth rates'!$C$4:$C$922,$AE483),SUMIFS('Growth rates'!E$4:E$922,'Growth rates'!$B$4:$B$922,Demands_tra!$A483,'Growth rates'!$C$4:$C$922,$AF483))</f>
        <v>0</v>
      </c>
      <c r="AI483" s="6">
        <f ca="1">IF($AF483="",SUMIFS('Growth rates'!F$4:F$922,'Growth rates'!$B$4:$B$922,Demands_tra!$A483,'Growth rates'!$C$4:$C$922,$AE483),SUMIFS('Growth rates'!F$4:F$922,'Growth rates'!$B$4:$B$922,Demands_tra!$A483,'Growth rates'!$C$4:$C$922,$AF483))</f>
        <v>0</v>
      </c>
      <c r="AJ483" s="6">
        <f ca="1">IF($AF483="",SUMIFS('Growth rates'!G$4:G$922,'Growth rates'!$B$4:$B$922,Demands_tra!$A483,'Growth rates'!$C$4:$C$922,$AE483),SUMIFS('Growth rates'!G$4:G$922,'Growth rates'!$B$4:$B$922,Demands_tra!$A483,'Growth rates'!$C$4:$C$922,$AF483))</f>
        <v>0</v>
      </c>
      <c r="AK483" s="6">
        <f ca="1">IF($AF483="",SUMIFS('Growth rates'!H$4:H$922,'Growth rates'!$B$4:$B$922,Demands_tra!$A483,'Growth rates'!$C$4:$C$922,$AE483),SUMIFS('Growth rates'!H$4:H$922,'Growth rates'!$B$4:$B$922,Demands_tra!$A483,'Growth rates'!$C$4:$C$922,$AF483))</f>
        <v>0</v>
      </c>
      <c r="AL483" s="6">
        <f ca="1">IF($AF483="",SUMIFS('Growth rates'!I$4:I$922,'Growth rates'!$B$4:$B$922,Demands_tra!$A483,'Growth rates'!$C$4:$C$922,$AE483),SUMIFS('Growth rates'!I$4:I$922,'Growth rates'!$B$4:$B$922,Demands_tra!$A483,'Growth rates'!$C$4:$C$922,$AF483))</f>
        <v>0</v>
      </c>
      <c r="AM483" s="6">
        <f ca="1">IF($AF483="",SUMIFS('Growth rates'!J$4:J$922,'Growth rates'!$B$4:$B$922,Demands_tra!$A483,'Growth rates'!$C$4:$C$922,$AE483),SUMIFS('Growth rates'!J$4:J$922,'Growth rates'!$B$4:$B$922,Demands_tra!$A483,'Growth rates'!$C$4:$C$922,$AF483))</f>
        <v>0</v>
      </c>
      <c r="AN483" s="6">
        <f ca="1">IF($AF483="",SUMIFS('Growth rates'!K$4:K$922,'Growth rates'!$B$4:$B$922,Demands_tra!$A483,'Growth rates'!$C$4:$C$922,$AE483),SUMIFS('Growth rates'!K$4:K$922,'Growth rates'!$B$4:$B$922,Demands_tra!$A483,'Growth rates'!$C$4:$C$922,$AF483))</f>
        <v>0</v>
      </c>
      <c r="AO483" s="6">
        <f ca="1">IF($AF483="",SUMIFS('Growth rates'!L$4:L$922,'Growth rates'!$B$4:$B$922,Demands_tra!$A483,'Growth rates'!$C$4:$C$922,$AE483),SUMIFS('Growth rates'!L$4:L$922,'Growth rates'!$B$4:$B$922,Demands_tra!$A483,'Growth rates'!$C$4:$C$922,$AF483))</f>
        <v>0</v>
      </c>
      <c r="AP483" s="6">
        <f ca="1">IF($AF483="",SUMIFS('Growth rates'!M$4:M$922,'Growth rates'!$B$4:$B$922,Demands_tra!$A483,'Growth rates'!$C$4:$C$922,$AE483),SUMIFS('Growth rates'!M$4:M$922,'Growth rates'!$B$4:$B$922,Demands_tra!$A483,'Growth rates'!$C$4:$C$922,$AF483))</f>
        <v>0</v>
      </c>
      <c r="AQ483" s="6">
        <f ca="1">IF($AF483="",SUMIFS('Growth rates'!N$4:N$922,'Growth rates'!$B$4:$B$922,Demands_tra!$A483,'Growth rates'!$C$4:$C$922,$AE483),SUMIFS('Growth rates'!N$4:N$922,'Growth rates'!$B$4:$B$922,Demands_tra!$A483,'Growth rates'!$C$4:$C$922,$AF483))</f>
        <v>0</v>
      </c>
      <c r="AR483" s="6">
        <f ca="1">IF($AF483="",SUMIFS('Growth rates'!O$4:O$922,'Growth rates'!$B$4:$B$922,Demands_tra!$A483,'Growth rates'!$C$4:$C$922,$AE483),SUMIFS('Growth rates'!O$4:O$922,'Growth rates'!$B$4:$B$922,Demands_tra!$A483,'Growth rates'!$C$4:$C$922,$AF483))</f>
        <v>0</v>
      </c>
      <c r="AS483" s="6">
        <f ca="1">IF($AF483="",SUMIFS('Growth rates'!P$4:P$922,'Growth rates'!$B$4:$B$922,Demands_tra!$A483,'Growth rates'!$C$4:$C$922,$AE483),SUMIFS('Growth rates'!P$4:P$922,'Growth rates'!$B$4:$B$922,Demands_tra!$A483,'Growth rates'!$C$4:$C$922,$AF483))</f>
        <v>0</v>
      </c>
      <c r="AT483" s="6">
        <f ca="1">IF($AF483="",SUMIFS('Growth rates'!Q$4:Q$922,'Growth rates'!$B$4:$B$922,Demands_tra!$A483,'Growth rates'!$C$4:$C$922,$AE483),SUMIFS('Growth rates'!Q$4:Q$922,'Growth rates'!$B$4:$B$922,Demands_tra!$A483,'Growth rates'!$C$4:$C$922,$AF483))</f>
        <v>0</v>
      </c>
      <c r="AU483" s="6">
        <f ca="1">IF($AF483="",SUMIFS('Growth rates'!R$4:R$922,'Growth rates'!$B$4:$B$922,Demands_tra!$A483,'Growth rates'!$C$4:$C$922,$AE483),SUMIFS('Growth rates'!R$4:R$922,'Growth rates'!$B$4:$B$922,Demands_tra!$A483,'Growth rates'!$C$4:$C$922,$AF483))</f>
        <v>0</v>
      </c>
      <c r="AV483" s="6">
        <f ca="1">IF($AF483="",SUMIFS('Growth rates'!S$4:S$922,'Growth rates'!$B$4:$B$922,Demands_tra!$A483,'Growth rates'!$C$4:$C$922,$AE483),SUMIFS('Growth rates'!S$4:S$922,'Growth rates'!$B$4:$B$922,Demands_tra!$A483,'Growth rates'!$C$4:$C$922,$AF483))</f>
        <v>0</v>
      </c>
      <c r="AW483" s="6">
        <f ca="1">IF($AF483="",SUMIFS('Growth rates'!T$4:T$922,'Growth rates'!$B$4:$B$922,Demands_tra!$A483,'Growth rates'!$C$4:$C$922,$AE483),SUMIFS('Growth rates'!T$4:T$922,'Growth rates'!$B$4:$B$922,Demands_tra!$A483,'Growth rates'!$C$4:$C$922,$AF483))</f>
        <v>0</v>
      </c>
      <c r="AX483" s="6">
        <f ca="1">IF($AF483="",SUMIFS('Growth rates'!U$4:U$922,'Growth rates'!$B$4:$B$922,Demands_tra!$A483,'Growth rates'!$C$4:$C$922,$AE483),SUMIFS('Growth rates'!U$4:U$922,'Growth rates'!$B$4:$B$922,Demands_tra!$A483,'Growth rates'!$C$4:$C$922,$AF483))</f>
        <v>0</v>
      </c>
      <c r="AY483" s="6">
        <f ca="1">IF($AF483="",SUMIFS('Growth rates'!V$4:V$922,'Growth rates'!$B$4:$B$922,Demands_tra!$A483,'Growth rates'!$C$4:$C$922,$AE483),SUMIFS('Growth rates'!V$4:V$922,'Growth rates'!$B$4:$B$922,Demands_tra!$A483,'Growth rates'!$C$4:$C$922,$AF483))</f>
        <v>0</v>
      </c>
      <c r="AZ483" s="6">
        <f ca="1">IF($AF483="",SUMIFS('Growth rates'!W$4:W$922,'Growth rates'!$B$4:$B$922,Demands_tra!$A483,'Growth rates'!$C$4:$C$922,$AE483),SUMIFS('Growth rates'!W$4:W$922,'Growth rates'!$B$4:$B$922,Demands_tra!$A483,'Growth rates'!$C$4:$C$922,$AF483))</f>
        <v>0</v>
      </c>
      <c r="BA483" s="6">
        <f ca="1">IF($AF483="",SUMIFS('Growth rates'!X$4:X$922,'Growth rates'!$B$4:$B$922,Demands_tra!$A483,'Growth rates'!$C$4:$C$922,$AE483),SUMIFS('Growth rates'!X$4:X$922,'Growth rates'!$B$4:$B$922,Demands_tra!$A483,'Growth rates'!$C$4:$C$922,$AF483))</f>
        <v>0</v>
      </c>
      <c r="BB483" s="6">
        <f ca="1">IF($AF483="",SUMIFS('Growth rates'!Y$4:Y$922,'Growth rates'!$B$4:$B$922,Demands_tra!$A483,'Growth rates'!$C$4:$C$922,$AE483),SUMIFS('Growth rates'!Y$4:Y$922,'Growth rates'!$B$4:$B$922,Demands_tra!$A483,'Growth rates'!$C$4:$C$922,$AF483))</f>
        <v>0</v>
      </c>
      <c r="BC483" s="6">
        <f ca="1">IF($AF483="",SUMIFS('Growth rates'!Z$4:Z$922,'Growth rates'!$B$4:$B$922,Demands_tra!$A483,'Growth rates'!$C$4:$C$922,$AE483),SUMIFS('Growth rates'!Z$4:Z$922,'Growth rates'!$B$4:$B$922,Demands_tra!$A483,'Growth rates'!$C$4:$C$922,$AF483))</f>
        <v>0</v>
      </c>
      <c r="BD483" s="6">
        <f ca="1">IF($AF483="",SUMIFS('Growth rates'!AA$4:AA$922,'Growth rates'!$B$4:$B$922,Demands_tra!$A483,'Growth rates'!$C$4:$C$922,$AE483),SUMIFS('Growth rates'!AA$4:AA$922,'Growth rates'!$B$4:$B$922,Demands_tra!$A483,'Growth rates'!$C$4:$C$922,$AF483))</f>
        <v>0</v>
      </c>
      <c r="BE483" s="6">
        <f ca="1">IF($AF483="",SUMIFS('Growth rates'!AB$4:AB$922,'Growth rates'!$B$4:$B$922,Demands_tra!$A483,'Growth rates'!$C$4:$C$922,$AE483),SUMIFS('Growth rates'!AB$4:AB$922,'Growth rates'!$B$4:$B$922,Demands_tra!$A483,'Growth rates'!$C$4:$C$922,$AF483))</f>
        <v>0</v>
      </c>
      <c r="BF483" s="6">
        <f ca="1">IF($AF483="",SUMIFS('Growth rates'!AC$4:AC$922,'Growth rates'!$B$4:$B$922,Demands_tra!$A483,'Growth rates'!$C$4:$C$922,$AE483),SUMIFS('Growth rates'!AC$4:AC$922,'Growth rates'!$B$4:$B$922,Demands_tra!$A483,'Growth rates'!$C$4:$C$922,$AF483))</f>
        <v>0</v>
      </c>
      <c r="BH483" t="e">
        <f ca="1">VLOOKUP($C483,'Default drvr and elast'!$A$4:$F$49,MATCH(VLOOKUP(A483,Classification!$B$4:$D$42,3,FALSE),'Default drvr and elast'!$D$3:$F$3,0)+3,FALSE)</f>
        <v>#N/A</v>
      </c>
      <c r="BJ483" s="6">
        <f ca="1">IF($BI483="",SUMIF(Elasticities!$B$5:$B$52,Demands_tra!$BH483,Elasticities!C$5:C$52),SUMIF(Elasticities!$B$5:$B$52,Demands_tra!$BI483,Elasticities!C$5:C$52))</f>
        <v>0</v>
      </c>
      <c r="BK483" s="6">
        <f ca="1">IF($BI483="",SUMIF(Elasticities!$B$5:$B$52,Demands_tra!$BH483,Elasticities!D$5:D$52),SUMIF(Elasticities!$B$5:$B$52,Demands_tra!$BI483,Elasticities!D$5:D$52))</f>
        <v>0</v>
      </c>
      <c r="BL483" s="6">
        <f ca="1">IF($BI483="",SUMIF(Elasticities!$B$5:$B$52,Demands_tra!$BH483,Elasticities!E$5:E$52),SUMIF(Elasticities!$B$5:$B$52,Demands_tra!$BI483,Elasticities!E$5:E$52))</f>
        <v>0</v>
      </c>
      <c r="BM483" s="6">
        <f ca="1">IF($BI483="",SUMIF(Elasticities!$B$5:$B$52,Demands_tra!$BH483,Elasticities!F$5:F$52),SUMIF(Elasticities!$B$5:$B$52,Demands_tra!$BI483,Elasticities!F$5:F$52))</f>
        <v>0</v>
      </c>
      <c r="BN483" s="6">
        <f ca="1">IF($BI483="",SUMIF(Elasticities!$B$5:$B$52,Demands_tra!$BH483,Elasticities!G$5:G$52),SUMIF(Elasticities!$B$5:$B$52,Demands_tra!$BI483,Elasticities!G$5:G$52))</f>
        <v>0</v>
      </c>
      <c r="BO483" s="6">
        <f ca="1">IF($BI483="",SUMIF(Elasticities!$B$5:$B$52,Demands_tra!$BH483,Elasticities!H$5:H$52),SUMIF(Elasticities!$B$5:$B$52,Demands_tra!$BI483,Elasticities!H$5:H$52))</f>
        <v>0</v>
      </c>
      <c r="BP483" s="6">
        <f ca="1">IF($BI483="",SUMIF(Elasticities!$B$5:$B$52,Demands_tra!$BH483,Elasticities!I$5:I$52),SUMIF(Elasticities!$B$5:$B$52,Demands_tra!$BI483,Elasticities!I$5:I$52))</f>
        <v>0</v>
      </c>
      <c r="BQ483" s="6">
        <f ca="1">IF($BI483="",SUMIF(Elasticities!$B$5:$B$52,Demands_tra!$BH483,Elasticities!J$5:J$52),SUMIF(Elasticities!$B$5:$B$52,Demands_tra!$BI483,Elasticities!J$5:J$52))</f>
        <v>0</v>
      </c>
      <c r="BR483" s="6">
        <f ca="1">IF($BI483="",SUMIF(Elasticities!$B$5:$B$52,Demands_tra!$BH483,Elasticities!K$5:K$52),SUMIF(Elasticities!$B$5:$B$52,Demands_tra!$BI483,Elasticities!K$5:K$52))</f>
        <v>0</v>
      </c>
      <c r="BS483" s="6">
        <f ca="1">IF($BI483="",SUMIF(Elasticities!$B$5:$B$52,Demands_tra!$BH483,Elasticities!L$5:L$52),SUMIF(Elasticities!$B$5:$B$52,Demands_tra!$BI483,Elasticities!L$5:L$52))</f>
        <v>0</v>
      </c>
      <c r="BT483" s="6">
        <f ca="1">IF($BI483="",SUMIF(Elasticities!$B$5:$B$52,Demands_tra!$BH483,Elasticities!M$5:M$52),SUMIF(Elasticities!$B$5:$B$52,Demands_tra!$BI483,Elasticities!M$5:M$52))</f>
        <v>0</v>
      </c>
      <c r="BU483" s="6">
        <f ca="1">IF($BI483="",SUMIF(Elasticities!$B$5:$B$52,Demands_tra!$BH483,Elasticities!N$5:N$52),SUMIF(Elasticities!$B$5:$B$52,Demands_tra!$BI483,Elasticities!N$5:N$52))</f>
        <v>0</v>
      </c>
      <c r="BV483" s="6">
        <f ca="1">IF($BI483="",SUMIF(Elasticities!$B$5:$B$52,Demands_tra!$BH483,Elasticities!O$5:O$52),SUMIF(Elasticities!$B$5:$B$52,Demands_tra!$BI483,Elasticities!O$5:O$52))</f>
        <v>0</v>
      </c>
      <c r="BW483" s="6">
        <f ca="1">IF($BI483="",SUMIF(Elasticities!$B$5:$B$52,Demands_tra!$BH483,Elasticities!P$5:P$52),SUMIF(Elasticities!$B$5:$B$52,Demands_tra!$BI483,Elasticities!P$5:P$52))</f>
        <v>0</v>
      </c>
      <c r="BX483" s="6">
        <f ca="1">IF($BI483="",SUMIF(Elasticities!$B$5:$B$52,Demands_tra!$BH483,Elasticities!Q$5:Q$52),SUMIF(Elasticities!$B$5:$B$52,Demands_tra!$BI483,Elasticities!Q$5:Q$52))</f>
        <v>0</v>
      </c>
      <c r="BY483" s="6">
        <f ca="1">IF($BI483="",SUMIF(Elasticities!$B$5:$B$52,Demands_tra!$BH483,Elasticities!R$5:R$52),SUMIF(Elasticities!$B$5:$B$52,Demands_tra!$BI483,Elasticities!R$5:R$52))</f>
        <v>0</v>
      </c>
      <c r="BZ483" s="6">
        <f ca="1">IF($BI483="",SUMIF(Elasticities!$B$5:$B$52,Demands_tra!$BH483,Elasticities!S$5:S$52),SUMIF(Elasticities!$B$5:$B$52,Demands_tra!$BI483,Elasticities!S$5:S$52))</f>
        <v>0</v>
      </c>
      <c r="CA483" s="6">
        <f ca="1">IF($BI483="",SUMIF(Elasticities!$B$5:$B$52,Demands_tra!$BH483,Elasticities!T$5:T$52),SUMIF(Elasticities!$B$5:$B$52,Demands_tra!$BI483,Elasticities!T$5:T$52))</f>
        <v>0</v>
      </c>
      <c r="CB483" s="6">
        <f ca="1">IF($BI483="",SUMIF(Elasticities!$B$5:$B$52,Demands_tra!$BH483,Elasticities!U$5:U$52),SUMIF(Elasticities!$B$5:$B$52,Demands_tra!$BI483,Elasticities!U$5:U$52))</f>
        <v>0</v>
      </c>
      <c r="CC483" s="6">
        <f ca="1">IF($BI483="",SUMIF(Elasticities!$B$5:$B$52,Demands_tra!$BH483,Elasticities!V$5:V$52),SUMIF(Elasticities!$B$5:$B$52,Demands_tra!$BI483,Elasticities!V$5:V$52))</f>
        <v>0</v>
      </c>
      <c r="CD483" s="6">
        <f ca="1">IF($BI483="",SUMIF(Elasticities!$B$5:$B$52,Demands_tra!$BH483,Elasticities!W$5:W$52),SUMIF(Elasticities!$B$5:$B$52,Demands_tra!$BI483,Elasticities!W$5:W$52))</f>
        <v>0</v>
      </c>
      <c r="CE483" s="6">
        <f ca="1">IF($BI483="",SUMIF(Elasticities!$B$5:$B$52,Demands_tra!$BH483,Elasticities!X$5:X$52),SUMIF(Elasticities!$B$5:$B$52,Demands_tra!$BI483,Elasticities!X$5:X$52))</f>
        <v>0</v>
      </c>
      <c r="CF483" s="6">
        <f ca="1">IF($BI483="",SUMIF(Elasticities!$B$5:$B$52,Demands_tra!$BH483,Elasticities!Y$5:Y$52),SUMIF(Elasticities!$B$5:$B$52,Demands_tra!$BI483,Elasticities!Y$5:Y$52))</f>
        <v>0</v>
      </c>
      <c r="CG483" s="6">
        <f ca="1">IF($BI483="",SUMIF(Elasticities!$B$5:$B$52,Demands_tra!$BH483,Elasticities!Z$5:Z$52),SUMIF(Elasticities!$B$5:$B$52,Demands_tra!$BI483,Elasticities!Z$5:Z$52))</f>
        <v>0</v>
      </c>
      <c r="CH483" s="6">
        <f ca="1">IF($BI483="",SUMIF(Elasticities!$B$5:$B$52,Demands_tra!$BH483,Elasticities!AA$5:AA$52),SUMIF(Elasticities!$B$5:$B$52,Demands_tra!$BI483,Elasticities!AA$5:AA$52))</f>
        <v>0</v>
      </c>
      <c r="CI483" s="6">
        <f ca="1">IF($BI483="",SUMIF(Elasticities!$B$5:$B$52,Demands_tra!$BH483,Elasticities!AB$5:AB$52),SUMIF(Elasticities!$B$5:$B$52,Demands_tra!$BI483,Elasticities!AB$5:AB$52))</f>
        <v>0</v>
      </c>
    </row>
    <row r="484" spans="1:87">
      <c r="A484" t="str">
        <f>IF(BYDem_tra!B483="","\I:",BYDem_tra!B483)</f>
        <v>\I:</v>
      </c>
      <c r="B484">
        <f>BYDem_tra!E483</f>
        <v>0</v>
      </c>
      <c r="C484">
        <f t="shared" si="298"/>
        <v>0</v>
      </c>
      <c r="D484" s="3">
        <f>SUMIFS(BYDem_tra!$M$2:$M$2000,BYDem_tra!$B$2:$B$2000,Demands_tra!$A484,BYDem_tra!$E$2:$E$2000,Demands_tra!$B484)</f>
        <v>0</v>
      </c>
      <c r="E484" s="3" t="e">
        <f ca="1" t="shared" si="299"/>
        <v>#DIV/0!</v>
      </c>
      <c r="F484" s="3" t="e">
        <f ca="1" t="shared" si="300"/>
        <v>#DIV/0!</v>
      </c>
      <c r="G484" s="3" t="e">
        <f ca="1" t="shared" si="301"/>
        <v>#DIV/0!</v>
      </c>
      <c r="H484" s="3" t="e">
        <f ca="1" t="shared" si="302"/>
        <v>#DIV/0!</v>
      </c>
      <c r="I484" s="3" t="e">
        <f ca="1" t="shared" si="303"/>
        <v>#DIV/0!</v>
      </c>
      <c r="J484" s="3" t="e">
        <f ca="1" t="shared" si="304"/>
        <v>#DIV/0!</v>
      </c>
      <c r="K484" s="3" t="e">
        <f ca="1" t="shared" si="305"/>
        <v>#DIV/0!</v>
      </c>
      <c r="L484" s="3" t="e">
        <f ca="1" t="shared" si="306"/>
        <v>#DIV/0!</v>
      </c>
      <c r="M484" s="3" t="e">
        <f ca="1" t="shared" si="307"/>
        <v>#DIV/0!</v>
      </c>
      <c r="N484" s="3" t="e">
        <f ca="1" t="shared" si="308"/>
        <v>#DIV/0!</v>
      </c>
      <c r="O484" s="3" t="e">
        <f ca="1" t="shared" si="309"/>
        <v>#DIV/0!</v>
      </c>
      <c r="P484" s="3" t="e">
        <f ca="1" t="shared" si="310"/>
        <v>#DIV/0!</v>
      </c>
      <c r="Q484" s="3" t="e">
        <f ca="1" t="shared" si="311"/>
        <v>#DIV/0!</v>
      </c>
      <c r="R484" s="3" t="e">
        <f ca="1" t="shared" si="312"/>
        <v>#DIV/0!</v>
      </c>
      <c r="S484" s="3" t="e">
        <f ca="1" t="shared" si="313"/>
        <v>#DIV/0!</v>
      </c>
      <c r="T484" s="3" t="e">
        <f ca="1" t="shared" si="314"/>
        <v>#DIV/0!</v>
      </c>
      <c r="U484" s="3" t="e">
        <f ca="1" t="shared" si="315"/>
        <v>#DIV/0!</v>
      </c>
      <c r="V484" s="3" t="e">
        <f ca="1" t="shared" si="290"/>
        <v>#DIV/0!</v>
      </c>
      <c r="W484" s="3" t="e">
        <f ca="1" t="shared" si="291"/>
        <v>#DIV/0!</v>
      </c>
      <c r="X484" s="3" t="e">
        <f ca="1" t="shared" si="292"/>
        <v>#DIV/0!</v>
      </c>
      <c r="Y484" s="3" t="e">
        <f ca="1" t="shared" si="293"/>
        <v>#DIV/0!</v>
      </c>
      <c r="Z484" s="3" t="e">
        <f ca="1" t="shared" si="294"/>
        <v>#DIV/0!</v>
      </c>
      <c r="AA484" s="3" t="e">
        <f ca="1" t="shared" si="295"/>
        <v>#DIV/0!</v>
      </c>
      <c r="AB484" s="3" t="e">
        <f ca="1" t="shared" si="296"/>
        <v>#DIV/0!</v>
      </c>
      <c r="AC484" s="3" t="e">
        <f ca="1" t="shared" si="297"/>
        <v>#DIV/0!</v>
      </c>
      <c r="AE484" s="4" t="e">
        <f ca="1">VLOOKUP($C484,'Default drvr and elast'!$A$4:$C$49,MATCH(VLOOKUP(A484,Classification!$B$4:$D$99,2,FALSE),'Default drvr and elast'!$A$3:$C$3,0),FALSE)</f>
        <v>#N/A</v>
      </c>
      <c r="AF484" s="4"/>
      <c r="AG484" s="6">
        <f ca="1">IF($AF484="",SUMIFS('Growth rates'!D$4:D$922,'Growth rates'!$B$4:$B$922,Demands_tra!$A484,'Growth rates'!$C$4:$C$922,$AE484),SUMIFS('Growth rates'!D$4:D$922,'Growth rates'!$B$4:$B$922,Demands_tra!$A484,'Growth rates'!$C$4:$C$922,$AF484))</f>
        <v>0</v>
      </c>
      <c r="AH484" s="6">
        <f ca="1">IF($AF484="",SUMIFS('Growth rates'!E$4:E$922,'Growth rates'!$B$4:$B$922,Demands_tra!$A484,'Growth rates'!$C$4:$C$922,$AE484),SUMIFS('Growth rates'!E$4:E$922,'Growth rates'!$B$4:$B$922,Demands_tra!$A484,'Growth rates'!$C$4:$C$922,$AF484))</f>
        <v>0</v>
      </c>
      <c r="AI484" s="6">
        <f ca="1">IF($AF484="",SUMIFS('Growth rates'!F$4:F$922,'Growth rates'!$B$4:$B$922,Demands_tra!$A484,'Growth rates'!$C$4:$C$922,$AE484),SUMIFS('Growth rates'!F$4:F$922,'Growth rates'!$B$4:$B$922,Demands_tra!$A484,'Growth rates'!$C$4:$C$922,$AF484))</f>
        <v>0</v>
      </c>
      <c r="AJ484" s="6">
        <f ca="1">IF($AF484="",SUMIFS('Growth rates'!G$4:G$922,'Growth rates'!$B$4:$B$922,Demands_tra!$A484,'Growth rates'!$C$4:$C$922,$AE484),SUMIFS('Growth rates'!G$4:G$922,'Growth rates'!$B$4:$B$922,Demands_tra!$A484,'Growth rates'!$C$4:$C$922,$AF484))</f>
        <v>0</v>
      </c>
      <c r="AK484" s="6">
        <f ca="1">IF($AF484="",SUMIFS('Growth rates'!H$4:H$922,'Growth rates'!$B$4:$B$922,Demands_tra!$A484,'Growth rates'!$C$4:$C$922,$AE484),SUMIFS('Growth rates'!H$4:H$922,'Growth rates'!$B$4:$B$922,Demands_tra!$A484,'Growth rates'!$C$4:$C$922,$AF484))</f>
        <v>0</v>
      </c>
      <c r="AL484" s="6">
        <f ca="1">IF($AF484="",SUMIFS('Growth rates'!I$4:I$922,'Growth rates'!$B$4:$B$922,Demands_tra!$A484,'Growth rates'!$C$4:$C$922,$AE484),SUMIFS('Growth rates'!I$4:I$922,'Growth rates'!$B$4:$B$922,Demands_tra!$A484,'Growth rates'!$C$4:$C$922,$AF484))</f>
        <v>0</v>
      </c>
      <c r="AM484" s="6">
        <f ca="1">IF($AF484="",SUMIFS('Growth rates'!J$4:J$922,'Growth rates'!$B$4:$B$922,Demands_tra!$A484,'Growth rates'!$C$4:$C$922,$AE484),SUMIFS('Growth rates'!J$4:J$922,'Growth rates'!$B$4:$B$922,Demands_tra!$A484,'Growth rates'!$C$4:$C$922,$AF484))</f>
        <v>0</v>
      </c>
      <c r="AN484" s="6">
        <f ca="1">IF($AF484="",SUMIFS('Growth rates'!K$4:K$922,'Growth rates'!$B$4:$B$922,Demands_tra!$A484,'Growth rates'!$C$4:$C$922,$AE484),SUMIFS('Growth rates'!K$4:K$922,'Growth rates'!$B$4:$B$922,Demands_tra!$A484,'Growth rates'!$C$4:$C$922,$AF484))</f>
        <v>0</v>
      </c>
      <c r="AO484" s="6">
        <f ca="1">IF($AF484="",SUMIFS('Growth rates'!L$4:L$922,'Growth rates'!$B$4:$B$922,Demands_tra!$A484,'Growth rates'!$C$4:$C$922,$AE484),SUMIFS('Growth rates'!L$4:L$922,'Growth rates'!$B$4:$B$922,Demands_tra!$A484,'Growth rates'!$C$4:$C$922,$AF484))</f>
        <v>0</v>
      </c>
      <c r="AP484" s="6">
        <f ca="1">IF($AF484="",SUMIFS('Growth rates'!M$4:M$922,'Growth rates'!$B$4:$B$922,Demands_tra!$A484,'Growth rates'!$C$4:$C$922,$AE484),SUMIFS('Growth rates'!M$4:M$922,'Growth rates'!$B$4:$B$922,Demands_tra!$A484,'Growth rates'!$C$4:$C$922,$AF484))</f>
        <v>0</v>
      </c>
      <c r="AQ484" s="6">
        <f ca="1">IF($AF484="",SUMIFS('Growth rates'!N$4:N$922,'Growth rates'!$B$4:$B$922,Demands_tra!$A484,'Growth rates'!$C$4:$C$922,$AE484),SUMIFS('Growth rates'!N$4:N$922,'Growth rates'!$B$4:$B$922,Demands_tra!$A484,'Growth rates'!$C$4:$C$922,$AF484))</f>
        <v>0</v>
      </c>
      <c r="AR484" s="6">
        <f ca="1">IF($AF484="",SUMIFS('Growth rates'!O$4:O$922,'Growth rates'!$B$4:$B$922,Demands_tra!$A484,'Growth rates'!$C$4:$C$922,$AE484),SUMIFS('Growth rates'!O$4:O$922,'Growth rates'!$B$4:$B$922,Demands_tra!$A484,'Growth rates'!$C$4:$C$922,$AF484))</f>
        <v>0</v>
      </c>
      <c r="AS484" s="6">
        <f ca="1">IF($AF484="",SUMIFS('Growth rates'!P$4:P$922,'Growth rates'!$B$4:$B$922,Demands_tra!$A484,'Growth rates'!$C$4:$C$922,$AE484),SUMIFS('Growth rates'!P$4:P$922,'Growth rates'!$B$4:$B$922,Demands_tra!$A484,'Growth rates'!$C$4:$C$922,$AF484))</f>
        <v>0</v>
      </c>
      <c r="AT484" s="6">
        <f ca="1">IF($AF484="",SUMIFS('Growth rates'!Q$4:Q$922,'Growth rates'!$B$4:$B$922,Demands_tra!$A484,'Growth rates'!$C$4:$C$922,$AE484),SUMIFS('Growth rates'!Q$4:Q$922,'Growth rates'!$B$4:$B$922,Demands_tra!$A484,'Growth rates'!$C$4:$C$922,$AF484))</f>
        <v>0</v>
      </c>
      <c r="AU484" s="6">
        <f ca="1">IF($AF484="",SUMIFS('Growth rates'!R$4:R$922,'Growth rates'!$B$4:$B$922,Demands_tra!$A484,'Growth rates'!$C$4:$C$922,$AE484),SUMIFS('Growth rates'!R$4:R$922,'Growth rates'!$B$4:$B$922,Demands_tra!$A484,'Growth rates'!$C$4:$C$922,$AF484))</f>
        <v>0</v>
      </c>
      <c r="AV484" s="6">
        <f ca="1">IF($AF484="",SUMIFS('Growth rates'!S$4:S$922,'Growth rates'!$B$4:$B$922,Demands_tra!$A484,'Growth rates'!$C$4:$C$922,$AE484),SUMIFS('Growth rates'!S$4:S$922,'Growth rates'!$B$4:$B$922,Demands_tra!$A484,'Growth rates'!$C$4:$C$922,$AF484))</f>
        <v>0</v>
      </c>
      <c r="AW484" s="6">
        <f ca="1">IF($AF484="",SUMIFS('Growth rates'!T$4:T$922,'Growth rates'!$B$4:$B$922,Demands_tra!$A484,'Growth rates'!$C$4:$C$922,$AE484),SUMIFS('Growth rates'!T$4:T$922,'Growth rates'!$B$4:$B$922,Demands_tra!$A484,'Growth rates'!$C$4:$C$922,$AF484))</f>
        <v>0</v>
      </c>
      <c r="AX484" s="6">
        <f ca="1">IF($AF484="",SUMIFS('Growth rates'!U$4:U$922,'Growth rates'!$B$4:$B$922,Demands_tra!$A484,'Growth rates'!$C$4:$C$922,$AE484),SUMIFS('Growth rates'!U$4:U$922,'Growth rates'!$B$4:$B$922,Demands_tra!$A484,'Growth rates'!$C$4:$C$922,$AF484))</f>
        <v>0</v>
      </c>
      <c r="AY484" s="6">
        <f ca="1">IF($AF484="",SUMIFS('Growth rates'!V$4:V$922,'Growth rates'!$B$4:$B$922,Demands_tra!$A484,'Growth rates'!$C$4:$C$922,$AE484),SUMIFS('Growth rates'!V$4:V$922,'Growth rates'!$B$4:$B$922,Demands_tra!$A484,'Growth rates'!$C$4:$C$922,$AF484))</f>
        <v>0</v>
      </c>
      <c r="AZ484" s="6">
        <f ca="1">IF($AF484="",SUMIFS('Growth rates'!W$4:W$922,'Growth rates'!$B$4:$B$922,Demands_tra!$A484,'Growth rates'!$C$4:$C$922,$AE484),SUMIFS('Growth rates'!W$4:W$922,'Growth rates'!$B$4:$B$922,Demands_tra!$A484,'Growth rates'!$C$4:$C$922,$AF484))</f>
        <v>0</v>
      </c>
      <c r="BA484" s="6">
        <f ca="1">IF($AF484="",SUMIFS('Growth rates'!X$4:X$922,'Growth rates'!$B$4:$B$922,Demands_tra!$A484,'Growth rates'!$C$4:$C$922,$AE484),SUMIFS('Growth rates'!X$4:X$922,'Growth rates'!$B$4:$B$922,Demands_tra!$A484,'Growth rates'!$C$4:$C$922,$AF484))</f>
        <v>0</v>
      </c>
      <c r="BB484" s="6">
        <f ca="1">IF($AF484="",SUMIFS('Growth rates'!Y$4:Y$922,'Growth rates'!$B$4:$B$922,Demands_tra!$A484,'Growth rates'!$C$4:$C$922,$AE484),SUMIFS('Growth rates'!Y$4:Y$922,'Growth rates'!$B$4:$B$922,Demands_tra!$A484,'Growth rates'!$C$4:$C$922,$AF484))</f>
        <v>0</v>
      </c>
      <c r="BC484" s="6">
        <f ca="1">IF($AF484="",SUMIFS('Growth rates'!Z$4:Z$922,'Growth rates'!$B$4:$B$922,Demands_tra!$A484,'Growth rates'!$C$4:$C$922,$AE484),SUMIFS('Growth rates'!Z$4:Z$922,'Growth rates'!$B$4:$B$922,Demands_tra!$A484,'Growth rates'!$C$4:$C$922,$AF484))</f>
        <v>0</v>
      </c>
      <c r="BD484" s="6">
        <f ca="1">IF($AF484="",SUMIFS('Growth rates'!AA$4:AA$922,'Growth rates'!$B$4:$B$922,Demands_tra!$A484,'Growth rates'!$C$4:$C$922,$AE484),SUMIFS('Growth rates'!AA$4:AA$922,'Growth rates'!$B$4:$B$922,Demands_tra!$A484,'Growth rates'!$C$4:$C$922,$AF484))</f>
        <v>0</v>
      </c>
      <c r="BE484" s="6">
        <f ca="1">IF($AF484="",SUMIFS('Growth rates'!AB$4:AB$922,'Growth rates'!$B$4:$B$922,Demands_tra!$A484,'Growth rates'!$C$4:$C$922,$AE484),SUMIFS('Growth rates'!AB$4:AB$922,'Growth rates'!$B$4:$B$922,Demands_tra!$A484,'Growth rates'!$C$4:$C$922,$AF484))</f>
        <v>0</v>
      </c>
      <c r="BF484" s="6">
        <f ca="1">IF($AF484="",SUMIFS('Growth rates'!AC$4:AC$922,'Growth rates'!$B$4:$B$922,Demands_tra!$A484,'Growth rates'!$C$4:$C$922,$AE484),SUMIFS('Growth rates'!AC$4:AC$922,'Growth rates'!$B$4:$B$922,Demands_tra!$A484,'Growth rates'!$C$4:$C$922,$AF484))</f>
        <v>0</v>
      </c>
      <c r="BH484" t="e">
        <f ca="1">VLOOKUP($C484,'Default drvr and elast'!$A$4:$F$49,MATCH(VLOOKUP(A484,Classification!$B$4:$D$42,3,FALSE),'Default drvr and elast'!$D$3:$F$3,0)+3,FALSE)</f>
        <v>#N/A</v>
      </c>
      <c r="BJ484" s="6">
        <f ca="1">IF($BI484="",SUMIF(Elasticities!$B$5:$B$52,Demands_tra!$BH484,Elasticities!C$5:C$52),SUMIF(Elasticities!$B$5:$B$52,Demands_tra!$BI484,Elasticities!C$5:C$52))</f>
        <v>0</v>
      </c>
      <c r="BK484" s="6">
        <f ca="1">IF($BI484="",SUMIF(Elasticities!$B$5:$B$52,Demands_tra!$BH484,Elasticities!D$5:D$52),SUMIF(Elasticities!$B$5:$B$52,Demands_tra!$BI484,Elasticities!D$5:D$52))</f>
        <v>0</v>
      </c>
      <c r="BL484" s="6">
        <f ca="1">IF($BI484="",SUMIF(Elasticities!$B$5:$B$52,Demands_tra!$BH484,Elasticities!E$5:E$52),SUMIF(Elasticities!$B$5:$B$52,Demands_tra!$BI484,Elasticities!E$5:E$52))</f>
        <v>0</v>
      </c>
      <c r="BM484" s="6">
        <f ca="1">IF($BI484="",SUMIF(Elasticities!$B$5:$B$52,Demands_tra!$BH484,Elasticities!F$5:F$52),SUMIF(Elasticities!$B$5:$B$52,Demands_tra!$BI484,Elasticities!F$5:F$52))</f>
        <v>0</v>
      </c>
      <c r="BN484" s="6">
        <f ca="1">IF($BI484="",SUMIF(Elasticities!$B$5:$B$52,Demands_tra!$BH484,Elasticities!G$5:G$52),SUMIF(Elasticities!$B$5:$B$52,Demands_tra!$BI484,Elasticities!G$5:G$52))</f>
        <v>0</v>
      </c>
      <c r="BO484" s="6">
        <f ca="1">IF($BI484="",SUMIF(Elasticities!$B$5:$B$52,Demands_tra!$BH484,Elasticities!H$5:H$52),SUMIF(Elasticities!$B$5:$B$52,Demands_tra!$BI484,Elasticities!H$5:H$52))</f>
        <v>0</v>
      </c>
      <c r="BP484" s="6">
        <f ca="1">IF($BI484="",SUMIF(Elasticities!$B$5:$B$52,Demands_tra!$BH484,Elasticities!I$5:I$52),SUMIF(Elasticities!$B$5:$B$52,Demands_tra!$BI484,Elasticities!I$5:I$52))</f>
        <v>0</v>
      </c>
      <c r="BQ484" s="6">
        <f ca="1">IF($BI484="",SUMIF(Elasticities!$B$5:$B$52,Demands_tra!$BH484,Elasticities!J$5:J$52),SUMIF(Elasticities!$B$5:$B$52,Demands_tra!$BI484,Elasticities!J$5:J$52))</f>
        <v>0</v>
      </c>
      <c r="BR484" s="6">
        <f ca="1">IF($BI484="",SUMIF(Elasticities!$B$5:$B$52,Demands_tra!$BH484,Elasticities!K$5:K$52),SUMIF(Elasticities!$B$5:$B$52,Demands_tra!$BI484,Elasticities!K$5:K$52))</f>
        <v>0</v>
      </c>
      <c r="BS484" s="6">
        <f ca="1">IF($BI484="",SUMIF(Elasticities!$B$5:$B$52,Demands_tra!$BH484,Elasticities!L$5:L$52),SUMIF(Elasticities!$B$5:$B$52,Demands_tra!$BI484,Elasticities!L$5:L$52))</f>
        <v>0</v>
      </c>
      <c r="BT484" s="6">
        <f ca="1">IF($BI484="",SUMIF(Elasticities!$B$5:$B$52,Demands_tra!$BH484,Elasticities!M$5:M$52),SUMIF(Elasticities!$B$5:$B$52,Demands_tra!$BI484,Elasticities!M$5:M$52))</f>
        <v>0</v>
      </c>
      <c r="BU484" s="6">
        <f ca="1">IF($BI484="",SUMIF(Elasticities!$B$5:$B$52,Demands_tra!$BH484,Elasticities!N$5:N$52),SUMIF(Elasticities!$B$5:$B$52,Demands_tra!$BI484,Elasticities!N$5:N$52))</f>
        <v>0</v>
      </c>
      <c r="BV484" s="6">
        <f ca="1">IF($BI484="",SUMIF(Elasticities!$B$5:$B$52,Demands_tra!$BH484,Elasticities!O$5:O$52),SUMIF(Elasticities!$B$5:$B$52,Demands_tra!$BI484,Elasticities!O$5:O$52))</f>
        <v>0</v>
      </c>
      <c r="BW484" s="6">
        <f ca="1">IF($BI484="",SUMIF(Elasticities!$B$5:$B$52,Demands_tra!$BH484,Elasticities!P$5:P$52),SUMIF(Elasticities!$B$5:$B$52,Demands_tra!$BI484,Elasticities!P$5:P$52))</f>
        <v>0</v>
      </c>
      <c r="BX484" s="6">
        <f ca="1">IF($BI484="",SUMIF(Elasticities!$B$5:$B$52,Demands_tra!$BH484,Elasticities!Q$5:Q$52),SUMIF(Elasticities!$B$5:$B$52,Demands_tra!$BI484,Elasticities!Q$5:Q$52))</f>
        <v>0</v>
      </c>
      <c r="BY484" s="6">
        <f ca="1">IF($BI484="",SUMIF(Elasticities!$B$5:$B$52,Demands_tra!$BH484,Elasticities!R$5:R$52),SUMIF(Elasticities!$B$5:$B$52,Demands_tra!$BI484,Elasticities!R$5:R$52))</f>
        <v>0</v>
      </c>
      <c r="BZ484" s="6">
        <f ca="1">IF($BI484="",SUMIF(Elasticities!$B$5:$B$52,Demands_tra!$BH484,Elasticities!S$5:S$52),SUMIF(Elasticities!$B$5:$B$52,Demands_tra!$BI484,Elasticities!S$5:S$52))</f>
        <v>0</v>
      </c>
      <c r="CA484" s="6">
        <f ca="1">IF($BI484="",SUMIF(Elasticities!$B$5:$B$52,Demands_tra!$BH484,Elasticities!T$5:T$52),SUMIF(Elasticities!$B$5:$B$52,Demands_tra!$BI484,Elasticities!T$5:T$52))</f>
        <v>0</v>
      </c>
      <c r="CB484" s="6">
        <f ca="1">IF($BI484="",SUMIF(Elasticities!$B$5:$B$52,Demands_tra!$BH484,Elasticities!U$5:U$52),SUMIF(Elasticities!$B$5:$B$52,Demands_tra!$BI484,Elasticities!U$5:U$52))</f>
        <v>0</v>
      </c>
      <c r="CC484" s="6">
        <f ca="1">IF($BI484="",SUMIF(Elasticities!$B$5:$B$52,Demands_tra!$BH484,Elasticities!V$5:V$52),SUMIF(Elasticities!$B$5:$B$52,Demands_tra!$BI484,Elasticities!V$5:V$52))</f>
        <v>0</v>
      </c>
      <c r="CD484" s="6">
        <f ca="1">IF($BI484="",SUMIF(Elasticities!$B$5:$B$52,Demands_tra!$BH484,Elasticities!W$5:W$52),SUMIF(Elasticities!$B$5:$B$52,Demands_tra!$BI484,Elasticities!W$5:W$52))</f>
        <v>0</v>
      </c>
      <c r="CE484" s="6">
        <f ca="1">IF($BI484="",SUMIF(Elasticities!$B$5:$B$52,Demands_tra!$BH484,Elasticities!X$5:X$52),SUMIF(Elasticities!$B$5:$B$52,Demands_tra!$BI484,Elasticities!X$5:X$52))</f>
        <v>0</v>
      </c>
      <c r="CF484" s="6">
        <f ca="1">IF($BI484="",SUMIF(Elasticities!$B$5:$B$52,Demands_tra!$BH484,Elasticities!Y$5:Y$52),SUMIF(Elasticities!$B$5:$B$52,Demands_tra!$BI484,Elasticities!Y$5:Y$52))</f>
        <v>0</v>
      </c>
      <c r="CG484" s="6">
        <f ca="1">IF($BI484="",SUMIF(Elasticities!$B$5:$B$52,Demands_tra!$BH484,Elasticities!Z$5:Z$52),SUMIF(Elasticities!$B$5:$B$52,Demands_tra!$BI484,Elasticities!Z$5:Z$52))</f>
        <v>0</v>
      </c>
      <c r="CH484" s="6">
        <f ca="1">IF($BI484="",SUMIF(Elasticities!$B$5:$B$52,Demands_tra!$BH484,Elasticities!AA$5:AA$52),SUMIF(Elasticities!$B$5:$B$52,Demands_tra!$BI484,Elasticities!AA$5:AA$52))</f>
        <v>0</v>
      </c>
      <c r="CI484" s="6">
        <f ca="1">IF($BI484="",SUMIF(Elasticities!$B$5:$B$52,Demands_tra!$BH484,Elasticities!AB$5:AB$52),SUMIF(Elasticities!$B$5:$B$52,Demands_tra!$BI484,Elasticities!AB$5:AB$52))</f>
        <v>0</v>
      </c>
    </row>
    <row r="485" spans="1:87">
      <c r="A485" t="str">
        <f>IF(BYDem_tra!B484="","\I:",BYDem_tra!B484)</f>
        <v>\I:</v>
      </c>
      <c r="B485">
        <f>BYDem_tra!E484</f>
        <v>0</v>
      </c>
      <c r="C485">
        <f t="shared" si="298"/>
        <v>0</v>
      </c>
      <c r="D485" s="3">
        <f>SUMIFS(BYDem_tra!$M$2:$M$2000,BYDem_tra!$B$2:$B$2000,Demands_tra!$A485,BYDem_tra!$E$2:$E$2000,Demands_tra!$B485)</f>
        <v>0</v>
      </c>
      <c r="E485" s="3" t="e">
        <f ca="1" t="shared" si="299"/>
        <v>#DIV/0!</v>
      </c>
      <c r="F485" s="3" t="e">
        <f ca="1" t="shared" si="300"/>
        <v>#DIV/0!</v>
      </c>
      <c r="G485" s="3" t="e">
        <f ca="1" t="shared" si="301"/>
        <v>#DIV/0!</v>
      </c>
      <c r="H485" s="3" t="e">
        <f ca="1" t="shared" si="302"/>
        <v>#DIV/0!</v>
      </c>
      <c r="I485" s="3" t="e">
        <f ca="1" t="shared" si="303"/>
        <v>#DIV/0!</v>
      </c>
      <c r="J485" s="3" t="e">
        <f ca="1" t="shared" si="304"/>
        <v>#DIV/0!</v>
      </c>
      <c r="K485" s="3" t="e">
        <f ca="1" t="shared" si="305"/>
        <v>#DIV/0!</v>
      </c>
      <c r="L485" s="3" t="e">
        <f ca="1" t="shared" si="306"/>
        <v>#DIV/0!</v>
      </c>
      <c r="M485" s="3" t="e">
        <f ca="1" t="shared" si="307"/>
        <v>#DIV/0!</v>
      </c>
      <c r="N485" s="3" t="e">
        <f ca="1" t="shared" si="308"/>
        <v>#DIV/0!</v>
      </c>
      <c r="O485" s="3" t="e">
        <f ca="1" t="shared" si="309"/>
        <v>#DIV/0!</v>
      </c>
      <c r="P485" s="3" t="e">
        <f ca="1" t="shared" si="310"/>
        <v>#DIV/0!</v>
      </c>
      <c r="Q485" s="3" t="e">
        <f ca="1" t="shared" si="311"/>
        <v>#DIV/0!</v>
      </c>
      <c r="R485" s="3" t="e">
        <f ca="1" t="shared" si="312"/>
        <v>#DIV/0!</v>
      </c>
      <c r="S485" s="3" t="e">
        <f ca="1" t="shared" si="313"/>
        <v>#DIV/0!</v>
      </c>
      <c r="T485" s="3" t="e">
        <f ca="1" t="shared" si="314"/>
        <v>#DIV/0!</v>
      </c>
      <c r="U485" s="3" t="e">
        <f ca="1" t="shared" si="315"/>
        <v>#DIV/0!</v>
      </c>
      <c r="V485" s="3" t="e">
        <f ca="1" t="shared" si="290"/>
        <v>#DIV/0!</v>
      </c>
      <c r="W485" s="3" t="e">
        <f ca="1" t="shared" si="291"/>
        <v>#DIV/0!</v>
      </c>
      <c r="X485" s="3" t="e">
        <f ca="1" t="shared" si="292"/>
        <v>#DIV/0!</v>
      </c>
      <c r="Y485" s="3" t="e">
        <f ca="1" t="shared" si="293"/>
        <v>#DIV/0!</v>
      </c>
      <c r="Z485" s="3" t="e">
        <f ca="1" t="shared" si="294"/>
        <v>#DIV/0!</v>
      </c>
      <c r="AA485" s="3" t="e">
        <f ca="1" t="shared" si="295"/>
        <v>#DIV/0!</v>
      </c>
      <c r="AB485" s="3" t="e">
        <f ca="1" t="shared" si="296"/>
        <v>#DIV/0!</v>
      </c>
      <c r="AC485" s="3" t="e">
        <f ca="1" t="shared" si="297"/>
        <v>#DIV/0!</v>
      </c>
      <c r="AE485" s="4" t="e">
        <f ca="1">VLOOKUP($C485,'Default drvr and elast'!$A$4:$C$49,MATCH(VLOOKUP(A485,Classification!$B$4:$D$99,2,FALSE),'Default drvr and elast'!$A$3:$C$3,0),FALSE)</f>
        <v>#N/A</v>
      </c>
      <c r="AF485" s="4"/>
      <c r="AG485" s="6">
        <f ca="1">IF($AF485="",SUMIFS('Growth rates'!D$4:D$922,'Growth rates'!$B$4:$B$922,Demands_tra!$A485,'Growth rates'!$C$4:$C$922,$AE485),SUMIFS('Growth rates'!D$4:D$922,'Growth rates'!$B$4:$B$922,Demands_tra!$A485,'Growth rates'!$C$4:$C$922,$AF485))</f>
        <v>0</v>
      </c>
      <c r="AH485" s="6">
        <f ca="1">IF($AF485="",SUMIFS('Growth rates'!E$4:E$922,'Growth rates'!$B$4:$B$922,Demands_tra!$A485,'Growth rates'!$C$4:$C$922,$AE485),SUMIFS('Growth rates'!E$4:E$922,'Growth rates'!$B$4:$B$922,Demands_tra!$A485,'Growth rates'!$C$4:$C$922,$AF485))</f>
        <v>0</v>
      </c>
      <c r="AI485" s="6">
        <f ca="1">IF($AF485="",SUMIFS('Growth rates'!F$4:F$922,'Growth rates'!$B$4:$B$922,Demands_tra!$A485,'Growth rates'!$C$4:$C$922,$AE485),SUMIFS('Growth rates'!F$4:F$922,'Growth rates'!$B$4:$B$922,Demands_tra!$A485,'Growth rates'!$C$4:$C$922,$AF485))</f>
        <v>0</v>
      </c>
      <c r="AJ485" s="6">
        <f ca="1">IF($AF485="",SUMIFS('Growth rates'!G$4:G$922,'Growth rates'!$B$4:$B$922,Demands_tra!$A485,'Growth rates'!$C$4:$C$922,$AE485),SUMIFS('Growth rates'!G$4:G$922,'Growth rates'!$B$4:$B$922,Demands_tra!$A485,'Growth rates'!$C$4:$C$922,$AF485))</f>
        <v>0</v>
      </c>
      <c r="AK485" s="6">
        <f ca="1">IF($AF485="",SUMIFS('Growth rates'!H$4:H$922,'Growth rates'!$B$4:$B$922,Demands_tra!$A485,'Growth rates'!$C$4:$C$922,$AE485),SUMIFS('Growth rates'!H$4:H$922,'Growth rates'!$B$4:$B$922,Demands_tra!$A485,'Growth rates'!$C$4:$C$922,$AF485))</f>
        <v>0</v>
      </c>
      <c r="AL485" s="6">
        <f ca="1">IF($AF485="",SUMIFS('Growth rates'!I$4:I$922,'Growth rates'!$B$4:$B$922,Demands_tra!$A485,'Growth rates'!$C$4:$C$922,$AE485),SUMIFS('Growth rates'!I$4:I$922,'Growth rates'!$B$4:$B$922,Demands_tra!$A485,'Growth rates'!$C$4:$C$922,$AF485))</f>
        <v>0</v>
      </c>
      <c r="AM485" s="6">
        <f ca="1">IF($AF485="",SUMIFS('Growth rates'!J$4:J$922,'Growth rates'!$B$4:$B$922,Demands_tra!$A485,'Growth rates'!$C$4:$C$922,$AE485),SUMIFS('Growth rates'!J$4:J$922,'Growth rates'!$B$4:$B$922,Demands_tra!$A485,'Growth rates'!$C$4:$C$922,$AF485))</f>
        <v>0</v>
      </c>
      <c r="AN485" s="6">
        <f ca="1">IF($AF485="",SUMIFS('Growth rates'!K$4:K$922,'Growth rates'!$B$4:$B$922,Demands_tra!$A485,'Growth rates'!$C$4:$C$922,$AE485),SUMIFS('Growth rates'!K$4:K$922,'Growth rates'!$B$4:$B$922,Demands_tra!$A485,'Growth rates'!$C$4:$C$922,$AF485))</f>
        <v>0</v>
      </c>
      <c r="AO485" s="6">
        <f ca="1">IF($AF485="",SUMIFS('Growth rates'!L$4:L$922,'Growth rates'!$B$4:$B$922,Demands_tra!$A485,'Growth rates'!$C$4:$C$922,$AE485),SUMIFS('Growth rates'!L$4:L$922,'Growth rates'!$B$4:$B$922,Demands_tra!$A485,'Growth rates'!$C$4:$C$922,$AF485))</f>
        <v>0</v>
      </c>
      <c r="AP485" s="6">
        <f ca="1">IF($AF485="",SUMIFS('Growth rates'!M$4:M$922,'Growth rates'!$B$4:$B$922,Demands_tra!$A485,'Growth rates'!$C$4:$C$922,$AE485),SUMIFS('Growth rates'!M$4:M$922,'Growth rates'!$B$4:$B$922,Demands_tra!$A485,'Growth rates'!$C$4:$C$922,$AF485))</f>
        <v>0</v>
      </c>
      <c r="AQ485" s="6">
        <f ca="1">IF($AF485="",SUMIFS('Growth rates'!N$4:N$922,'Growth rates'!$B$4:$B$922,Demands_tra!$A485,'Growth rates'!$C$4:$C$922,$AE485),SUMIFS('Growth rates'!N$4:N$922,'Growth rates'!$B$4:$B$922,Demands_tra!$A485,'Growth rates'!$C$4:$C$922,$AF485))</f>
        <v>0</v>
      </c>
      <c r="AR485" s="6">
        <f ca="1">IF($AF485="",SUMIFS('Growth rates'!O$4:O$922,'Growth rates'!$B$4:$B$922,Demands_tra!$A485,'Growth rates'!$C$4:$C$922,$AE485),SUMIFS('Growth rates'!O$4:O$922,'Growth rates'!$B$4:$B$922,Demands_tra!$A485,'Growth rates'!$C$4:$C$922,$AF485))</f>
        <v>0</v>
      </c>
      <c r="AS485" s="6">
        <f ca="1">IF($AF485="",SUMIFS('Growth rates'!P$4:P$922,'Growth rates'!$B$4:$B$922,Demands_tra!$A485,'Growth rates'!$C$4:$C$922,$AE485),SUMIFS('Growth rates'!P$4:P$922,'Growth rates'!$B$4:$B$922,Demands_tra!$A485,'Growth rates'!$C$4:$C$922,$AF485))</f>
        <v>0</v>
      </c>
      <c r="AT485" s="6">
        <f ca="1">IF($AF485="",SUMIFS('Growth rates'!Q$4:Q$922,'Growth rates'!$B$4:$B$922,Demands_tra!$A485,'Growth rates'!$C$4:$C$922,$AE485),SUMIFS('Growth rates'!Q$4:Q$922,'Growth rates'!$B$4:$B$922,Demands_tra!$A485,'Growth rates'!$C$4:$C$922,$AF485))</f>
        <v>0</v>
      </c>
      <c r="AU485" s="6">
        <f ca="1">IF($AF485="",SUMIFS('Growth rates'!R$4:R$922,'Growth rates'!$B$4:$B$922,Demands_tra!$A485,'Growth rates'!$C$4:$C$922,$AE485),SUMIFS('Growth rates'!R$4:R$922,'Growth rates'!$B$4:$B$922,Demands_tra!$A485,'Growth rates'!$C$4:$C$922,$AF485))</f>
        <v>0</v>
      </c>
      <c r="AV485" s="6">
        <f ca="1">IF($AF485="",SUMIFS('Growth rates'!S$4:S$922,'Growth rates'!$B$4:$B$922,Demands_tra!$A485,'Growth rates'!$C$4:$C$922,$AE485),SUMIFS('Growth rates'!S$4:S$922,'Growth rates'!$B$4:$B$922,Demands_tra!$A485,'Growth rates'!$C$4:$C$922,$AF485))</f>
        <v>0</v>
      </c>
      <c r="AW485" s="6">
        <f ca="1">IF($AF485="",SUMIFS('Growth rates'!T$4:T$922,'Growth rates'!$B$4:$B$922,Demands_tra!$A485,'Growth rates'!$C$4:$C$922,$AE485),SUMIFS('Growth rates'!T$4:T$922,'Growth rates'!$B$4:$B$922,Demands_tra!$A485,'Growth rates'!$C$4:$C$922,$AF485))</f>
        <v>0</v>
      </c>
      <c r="AX485" s="6">
        <f ca="1">IF($AF485="",SUMIFS('Growth rates'!U$4:U$922,'Growth rates'!$B$4:$B$922,Demands_tra!$A485,'Growth rates'!$C$4:$C$922,$AE485),SUMIFS('Growth rates'!U$4:U$922,'Growth rates'!$B$4:$B$922,Demands_tra!$A485,'Growth rates'!$C$4:$C$922,$AF485))</f>
        <v>0</v>
      </c>
      <c r="AY485" s="6">
        <f ca="1">IF($AF485="",SUMIFS('Growth rates'!V$4:V$922,'Growth rates'!$B$4:$B$922,Demands_tra!$A485,'Growth rates'!$C$4:$C$922,$AE485),SUMIFS('Growth rates'!V$4:V$922,'Growth rates'!$B$4:$B$922,Demands_tra!$A485,'Growth rates'!$C$4:$C$922,$AF485))</f>
        <v>0</v>
      </c>
      <c r="AZ485" s="6">
        <f ca="1">IF($AF485="",SUMIFS('Growth rates'!W$4:W$922,'Growth rates'!$B$4:$B$922,Demands_tra!$A485,'Growth rates'!$C$4:$C$922,$AE485),SUMIFS('Growth rates'!W$4:W$922,'Growth rates'!$B$4:$B$922,Demands_tra!$A485,'Growth rates'!$C$4:$C$922,$AF485))</f>
        <v>0</v>
      </c>
      <c r="BA485" s="6">
        <f ca="1">IF($AF485="",SUMIFS('Growth rates'!X$4:X$922,'Growth rates'!$B$4:$B$922,Demands_tra!$A485,'Growth rates'!$C$4:$C$922,$AE485),SUMIFS('Growth rates'!X$4:X$922,'Growth rates'!$B$4:$B$922,Demands_tra!$A485,'Growth rates'!$C$4:$C$922,$AF485))</f>
        <v>0</v>
      </c>
      <c r="BB485" s="6">
        <f ca="1">IF($AF485="",SUMIFS('Growth rates'!Y$4:Y$922,'Growth rates'!$B$4:$B$922,Demands_tra!$A485,'Growth rates'!$C$4:$C$922,$AE485),SUMIFS('Growth rates'!Y$4:Y$922,'Growth rates'!$B$4:$B$922,Demands_tra!$A485,'Growth rates'!$C$4:$C$922,$AF485))</f>
        <v>0</v>
      </c>
      <c r="BC485" s="6">
        <f ca="1">IF($AF485="",SUMIFS('Growth rates'!Z$4:Z$922,'Growth rates'!$B$4:$B$922,Demands_tra!$A485,'Growth rates'!$C$4:$C$922,$AE485),SUMIFS('Growth rates'!Z$4:Z$922,'Growth rates'!$B$4:$B$922,Demands_tra!$A485,'Growth rates'!$C$4:$C$922,$AF485))</f>
        <v>0</v>
      </c>
      <c r="BD485" s="6">
        <f ca="1">IF($AF485="",SUMIFS('Growth rates'!AA$4:AA$922,'Growth rates'!$B$4:$B$922,Demands_tra!$A485,'Growth rates'!$C$4:$C$922,$AE485),SUMIFS('Growth rates'!AA$4:AA$922,'Growth rates'!$B$4:$B$922,Demands_tra!$A485,'Growth rates'!$C$4:$C$922,$AF485))</f>
        <v>0</v>
      </c>
      <c r="BE485" s="6">
        <f ca="1">IF($AF485="",SUMIFS('Growth rates'!AB$4:AB$922,'Growth rates'!$B$4:$B$922,Demands_tra!$A485,'Growth rates'!$C$4:$C$922,$AE485),SUMIFS('Growth rates'!AB$4:AB$922,'Growth rates'!$B$4:$B$922,Demands_tra!$A485,'Growth rates'!$C$4:$C$922,$AF485))</f>
        <v>0</v>
      </c>
      <c r="BF485" s="6">
        <f ca="1">IF($AF485="",SUMIFS('Growth rates'!AC$4:AC$922,'Growth rates'!$B$4:$B$922,Demands_tra!$A485,'Growth rates'!$C$4:$C$922,$AE485),SUMIFS('Growth rates'!AC$4:AC$922,'Growth rates'!$B$4:$B$922,Demands_tra!$A485,'Growth rates'!$C$4:$C$922,$AF485))</f>
        <v>0</v>
      </c>
      <c r="BH485" t="e">
        <f ca="1">VLOOKUP($C485,'Default drvr and elast'!$A$4:$F$49,MATCH(VLOOKUP(A485,Classification!$B$4:$D$42,3,FALSE),'Default drvr and elast'!$D$3:$F$3,0)+3,FALSE)</f>
        <v>#N/A</v>
      </c>
      <c r="BJ485" s="6">
        <f ca="1">IF($BI485="",SUMIF(Elasticities!$B$5:$B$52,Demands_tra!$BH485,Elasticities!C$5:C$52),SUMIF(Elasticities!$B$5:$B$52,Demands_tra!$BI485,Elasticities!C$5:C$52))</f>
        <v>0</v>
      </c>
      <c r="BK485" s="6">
        <f ca="1">IF($BI485="",SUMIF(Elasticities!$B$5:$B$52,Demands_tra!$BH485,Elasticities!D$5:D$52),SUMIF(Elasticities!$B$5:$B$52,Demands_tra!$BI485,Elasticities!D$5:D$52))</f>
        <v>0</v>
      </c>
      <c r="BL485" s="6">
        <f ca="1">IF($BI485="",SUMIF(Elasticities!$B$5:$B$52,Demands_tra!$BH485,Elasticities!E$5:E$52),SUMIF(Elasticities!$B$5:$B$52,Demands_tra!$BI485,Elasticities!E$5:E$52))</f>
        <v>0</v>
      </c>
      <c r="BM485" s="6">
        <f ca="1">IF($BI485="",SUMIF(Elasticities!$B$5:$B$52,Demands_tra!$BH485,Elasticities!F$5:F$52),SUMIF(Elasticities!$B$5:$B$52,Demands_tra!$BI485,Elasticities!F$5:F$52))</f>
        <v>0</v>
      </c>
      <c r="BN485" s="6">
        <f ca="1">IF($BI485="",SUMIF(Elasticities!$B$5:$B$52,Demands_tra!$BH485,Elasticities!G$5:G$52),SUMIF(Elasticities!$B$5:$B$52,Demands_tra!$BI485,Elasticities!G$5:G$52))</f>
        <v>0</v>
      </c>
      <c r="BO485" s="6">
        <f ca="1">IF($BI485="",SUMIF(Elasticities!$B$5:$B$52,Demands_tra!$BH485,Elasticities!H$5:H$52),SUMIF(Elasticities!$B$5:$B$52,Demands_tra!$BI485,Elasticities!H$5:H$52))</f>
        <v>0</v>
      </c>
      <c r="BP485" s="6">
        <f ca="1">IF($BI485="",SUMIF(Elasticities!$B$5:$B$52,Demands_tra!$BH485,Elasticities!I$5:I$52),SUMIF(Elasticities!$B$5:$B$52,Demands_tra!$BI485,Elasticities!I$5:I$52))</f>
        <v>0</v>
      </c>
      <c r="BQ485" s="6">
        <f ca="1">IF($BI485="",SUMIF(Elasticities!$B$5:$B$52,Demands_tra!$BH485,Elasticities!J$5:J$52),SUMIF(Elasticities!$B$5:$B$52,Demands_tra!$BI485,Elasticities!J$5:J$52))</f>
        <v>0</v>
      </c>
      <c r="BR485" s="6">
        <f ca="1">IF($BI485="",SUMIF(Elasticities!$B$5:$B$52,Demands_tra!$BH485,Elasticities!K$5:K$52),SUMIF(Elasticities!$B$5:$B$52,Demands_tra!$BI485,Elasticities!K$5:K$52))</f>
        <v>0</v>
      </c>
      <c r="BS485" s="6">
        <f ca="1">IF($BI485="",SUMIF(Elasticities!$B$5:$B$52,Demands_tra!$BH485,Elasticities!L$5:L$52),SUMIF(Elasticities!$B$5:$B$52,Demands_tra!$BI485,Elasticities!L$5:L$52))</f>
        <v>0</v>
      </c>
      <c r="BT485" s="6">
        <f ca="1">IF($BI485="",SUMIF(Elasticities!$B$5:$B$52,Demands_tra!$BH485,Elasticities!M$5:M$52),SUMIF(Elasticities!$B$5:$B$52,Demands_tra!$BI485,Elasticities!M$5:M$52))</f>
        <v>0</v>
      </c>
      <c r="BU485" s="6">
        <f ca="1">IF($BI485="",SUMIF(Elasticities!$B$5:$B$52,Demands_tra!$BH485,Elasticities!N$5:N$52),SUMIF(Elasticities!$B$5:$B$52,Demands_tra!$BI485,Elasticities!N$5:N$52))</f>
        <v>0</v>
      </c>
      <c r="BV485" s="6">
        <f ca="1">IF($BI485="",SUMIF(Elasticities!$B$5:$B$52,Demands_tra!$BH485,Elasticities!O$5:O$52),SUMIF(Elasticities!$B$5:$B$52,Demands_tra!$BI485,Elasticities!O$5:O$52))</f>
        <v>0</v>
      </c>
      <c r="BW485" s="6">
        <f ca="1">IF($BI485="",SUMIF(Elasticities!$B$5:$B$52,Demands_tra!$BH485,Elasticities!P$5:P$52),SUMIF(Elasticities!$B$5:$B$52,Demands_tra!$BI485,Elasticities!P$5:P$52))</f>
        <v>0</v>
      </c>
      <c r="BX485" s="6">
        <f ca="1">IF($BI485="",SUMIF(Elasticities!$B$5:$B$52,Demands_tra!$BH485,Elasticities!Q$5:Q$52),SUMIF(Elasticities!$B$5:$B$52,Demands_tra!$BI485,Elasticities!Q$5:Q$52))</f>
        <v>0</v>
      </c>
      <c r="BY485" s="6">
        <f ca="1">IF($BI485="",SUMIF(Elasticities!$B$5:$B$52,Demands_tra!$BH485,Elasticities!R$5:R$52),SUMIF(Elasticities!$B$5:$B$52,Demands_tra!$BI485,Elasticities!R$5:R$52))</f>
        <v>0</v>
      </c>
      <c r="BZ485" s="6">
        <f ca="1">IF($BI485="",SUMIF(Elasticities!$B$5:$B$52,Demands_tra!$BH485,Elasticities!S$5:S$52),SUMIF(Elasticities!$B$5:$B$52,Demands_tra!$BI485,Elasticities!S$5:S$52))</f>
        <v>0</v>
      </c>
      <c r="CA485" s="6">
        <f ca="1">IF($BI485="",SUMIF(Elasticities!$B$5:$B$52,Demands_tra!$BH485,Elasticities!T$5:T$52),SUMIF(Elasticities!$B$5:$B$52,Demands_tra!$BI485,Elasticities!T$5:T$52))</f>
        <v>0</v>
      </c>
      <c r="CB485" s="6">
        <f ca="1">IF($BI485="",SUMIF(Elasticities!$B$5:$B$52,Demands_tra!$BH485,Elasticities!U$5:U$52),SUMIF(Elasticities!$B$5:$B$52,Demands_tra!$BI485,Elasticities!U$5:U$52))</f>
        <v>0</v>
      </c>
      <c r="CC485" s="6">
        <f ca="1">IF($BI485="",SUMIF(Elasticities!$B$5:$B$52,Demands_tra!$BH485,Elasticities!V$5:V$52),SUMIF(Elasticities!$B$5:$B$52,Demands_tra!$BI485,Elasticities!V$5:V$52))</f>
        <v>0</v>
      </c>
      <c r="CD485" s="6">
        <f ca="1">IF($BI485="",SUMIF(Elasticities!$B$5:$B$52,Demands_tra!$BH485,Elasticities!W$5:W$52),SUMIF(Elasticities!$B$5:$B$52,Demands_tra!$BI485,Elasticities!W$5:W$52))</f>
        <v>0</v>
      </c>
      <c r="CE485" s="6">
        <f ca="1">IF($BI485="",SUMIF(Elasticities!$B$5:$B$52,Demands_tra!$BH485,Elasticities!X$5:X$52),SUMIF(Elasticities!$B$5:$B$52,Demands_tra!$BI485,Elasticities!X$5:X$52))</f>
        <v>0</v>
      </c>
      <c r="CF485" s="6">
        <f ca="1">IF($BI485="",SUMIF(Elasticities!$B$5:$B$52,Demands_tra!$BH485,Elasticities!Y$5:Y$52),SUMIF(Elasticities!$B$5:$B$52,Demands_tra!$BI485,Elasticities!Y$5:Y$52))</f>
        <v>0</v>
      </c>
      <c r="CG485" s="6">
        <f ca="1">IF($BI485="",SUMIF(Elasticities!$B$5:$B$52,Demands_tra!$BH485,Elasticities!Z$5:Z$52),SUMIF(Elasticities!$B$5:$B$52,Demands_tra!$BI485,Elasticities!Z$5:Z$52))</f>
        <v>0</v>
      </c>
      <c r="CH485" s="6">
        <f ca="1">IF($BI485="",SUMIF(Elasticities!$B$5:$B$52,Demands_tra!$BH485,Elasticities!AA$5:AA$52),SUMIF(Elasticities!$B$5:$B$52,Demands_tra!$BI485,Elasticities!AA$5:AA$52))</f>
        <v>0</v>
      </c>
      <c r="CI485" s="6">
        <f ca="1">IF($BI485="",SUMIF(Elasticities!$B$5:$B$52,Demands_tra!$BH485,Elasticities!AB$5:AB$52),SUMIF(Elasticities!$B$5:$B$52,Demands_tra!$BI485,Elasticities!AB$5:AB$52))</f>
        <v>0</v>
      </c>
    </row>
    <row r="486" spans="1:87">
      <c r="A486" t="str">
        <f>IF(BYDem_tra!B485="","\I:",BYDem_tra!B485)</f>
        <v>\I:</v>
      </c>
      <c r="B486">
        <f>BYDem_tra!E485</f>
        <v>0</v>
      </c>
      <c r="C486">
        <f t="shared" si="298"/>
        <v>0</v>
      </c>
      <c r="D486" s="3">
        <f>SUMIFS(BYDem_tra!$M$2:$M$2000,BYDem_tra!$B$2:$B$2000,Demands_tra!$A486,BYDem_tra!$E$2:$E$2000,Demands_tra!$B486)</f>
        <v>0</v>
      </c>
      <c r="E486" s="3" t="e">
        <f ca="1" t="shared" si="299"/>
        <v>#DIV/0!</v>
      </c>
      <c r="F486" s="3" t="e">
        <f ca="1" t="shared" si="300"/>
        <v>#DIV/0!</v>
      </c>
      <c r="G486" s="3" t="e">
        <f ca="1" t="shared" si="301"/>
        <v>#DIV/0!</v>
      </c>
      <c r="H486" s="3" t="e">
        <f ca="1" t="shared" si="302"/>
        <v>#DIV/0!</v>
      </c>
      <c r="I486" s="3" t="e">
        <f ca="1" t="shared" si="303"/>
        <v>#DIV/0!</v>
      </c>
      <c r="J486" s="3" t="e">
        <f ca="1" t="shared" si="304"/>
        <v>#DIV/0!</v>
      </c>
      <c r="K486" s="3" t="e">
        <f ca="1" t="shared" si="305"/>
        <v>#DIV/0!</v>
      </c>
      <c r="L486" s="3" t="e">
        <f ca="1" t="shared" si="306"/>
        <v>#DIV/0!</v>
      </c>
      <c r="M486" s="3" t="e">
        <f ca="1" t="shared" si="307"/>
        <v>#DIV/0!</v>
      </c>
      <c r="N486" s="3" t="e">
        <f ca="1" t="shared" si="308"/>
        <v>#DIV/0!</v>
      </c>
      <c r="O486" s="3" t="e">
        <f ca="1" t="shared" si="309"/>
        <v>#DIV/0!</v>
      </c>
      <c r="P486" s="3" t="e">
        <f ca="1" t="shared" si="310"/>
        <v>#DIV/0!</v>
      </c>
      <c r="Q486" s="3" t="e">
        <f ca="1" t="shared" si="311"/>
        <v>#DIV/0!</v>
      </c>
      <c r="R486" s="3" t="e">
        <f ca="1" t="shared" si="312"/>
        <v>#DIV/0!</v>
      </c>
      <c r="S486" s="3" t="e">
        <f ca="1" t="shared" si="313"/>
        <v>#DIV/0!</v>
      </c>
      <c r="T486" s="3" t="e">
        <f ca="1" t="shared" si="314"/>
        <v>#DIV/0!</v>
      </c>
      <c r="U486" s="3" t="e">
        <f ca="1" t="shared" si="315"/>
        <v>#DIV/0!</v>
      </c>
      <c r="V486" s="3" t="e">
        <f ca="1" t="shared" si="290"/>
        <v>#DIV/0!</v>
      </c>
      <c r="W486" s="3" t="e">
        <f ca="1" t="shared" si="291"/>
        <v>#DIV/0!</v>
      </c>
      <c r="X486" s="3" t="e">
        <f ca="1" t="shared" si="292"/>
        <v>#DIV/0!</v>
      </c>
      <c r="Y486" s="3" t="e">
        <f ca="1" t="shared" si="293"/>
        <v>#DIV/0!</v>
      </c>
      <c r="Z486" s="3" t="e">
        <f ca="1" t="shared" si="294"/>
        <v>#DIV/0!</v>
      </c>
      <c r="AA486" s="3" t="e">
        <f ca="1" t="shared" si="295"/>
        <v>#DIV/0!</v>
      </c>
      <c r="AB486" s="3" t="e">
        <f ca="1" t="shared" si="296"/>
        <v>#DIV/0!</v>
      </c>
      <c r="AC486" s="3" t="e">
        <f ca="1" t="shared" si="297"/>
        <v>#DIV/0!</v>
      </c>
      <c r="AE486" s="4" t="e">
        <f ca="1">VLOOKUP($C486,'Default drvr and elast'!$A$4:$C$49,MATCH(VLOOKUP(A486,Classification!$B$4:$D$99,2,FALSE),'Default drvr and elast'!$A$3:$C$3,0),FALSE)</f>
        <v>#N/A</v>
      </c>
      <c r="AF486" s="4"/>
      <c r="AG486" s="6">
        <f ca="1">IF($AF486="",SUMIFS('Growth rates'!D$4:D$922,'Growth rates'!$B$4:$B$922,Demands_tra!$A486,'Growth rates'!$C$4:$C$922,$AE486),SUMIFS('Growth rates'!D$4:D$922,'Growth rates'!$B$4:$B$922,Demands_tra!$A486,'Growth rates'!$C$4:$C$922,$AF486))</f>
        <v>0</v>
      </c>
      <c r="AH486" s="6">
        <f ca="1">IF($AF486="",SUMIFS('Growth rates'!E$4:E$922,'Growth rates'!$B$4:$B$922,Demands_tra!$A486,'Growth rates'!$C$4:$C$922,$AE486),SUMIFS('Growth rates'!E$4:E$922,'Growth rates'!$B$4:$B$922,Demands_tra!$A486,'Growth rates'!$C$4:$C$922,$AF486))</f>
        <v>0</v>
      </c>
      <c r="AI486" s="6">
        <f ca="1">IF($AF486="",SUMIFS('Growth rates'!F$4:F$922,'Growth rates'!$B$4:$B$922,Demands_tra!$A486,'Growth rates'!$C$4:$C$922,$AE486),SUMIFS('Growth rates'!F$4:F$922,'Growth rates'!$B$4:$B$922,Demands_tra!$A486,'Growth rates'!$C$4:$C$922,$AF486))</f>
        <v>0</v>
      </c>
      <c r="AJ486" s="6">
        <f ca="1">IF($AF486="",SUMIFS('Growth rates'!G$4:G$922,'Growth rates'!$B$4:$B$922,Demands_tra!$A486,'Growth rates'!$C$4:$C$922,$AE486),SUMIFS('Growth rates'!G$4:G$922,'Growth rates'!$B$4:$B$922,Demands_tra!$A486,'Growth rates'!$C$4:$C$922,$AF486))</f>
        <v>0</v>
      </c>
      <c r="AK486" s="6">
        <f ca="1">IF($AF486="",SUMIFS('Growth rates'!H$4:H$922,'Growth rates'!$B$4:$B$922,Demands_tra!$A486,'Growth rates'!$C$4:$C$922,$AE486),SUMIFS('Growth rates'!H$4:H$922,'Growth rates'!$B$4:$B$922,Demands_tra!$A486,'Growth rates'!$C$4:$C$922,$AF486))</f>
        <v>0</v>
      </c>
      <c r="AL486" s="6">
        <f ca="1">IF($AF486="",SUMIFS('Growth rates'!I$4:I$922,'Growth rates'!$B$4:$B$922,Demands_tra!$A486,'Growth rates'!$C$4:$C$922,$AE486),SUMIFS('Growth rates'!I$4:I$922,'Growth rates'!$B$4:$B$922,Demands_tra!$A486,'Growth rates'!$C$4:$C$922,$AF486))</f>
        <v>0</v>
      </c>
      <c r="AM486" s="6">
        <f ca="1">IF($AF486="",SUMIFS('Growth rates'!J$4:J$922,'Growth rates'!$B$4:$B$922,Demands_tra!$A486,'Growth rates'!$C$4:$C$922,$AE486),SUMIFS('Growth rates'!J$4:J$922,'Growth rates'!$B$4:$B$922,Demands_tra!$A486,'Growth rates'!$C$4:$C$922,$AF486))</f>
        <v>0</v>
      </c>
      <c r="AN486" s="6">
        <f ca="1">IF($AF486="",SUMIFS('Growth rates'!K$4:K$922,'Growth rates'!$B$4:$B$922,Demands_tra!$A486,'Growth rates'!$C$4:$C$922,$AE486),SUMIFS('Growth rates'!K$4:K$922,'Growth rates'!$B$4:$B$922,Demands_tra!$A486,'Growth rates'!$C$4:$C$922,$AF486))</f>
        <v>0</v>
      </c>
      <c r="AO486" s="6">
        <f ca="1">IF($AF486="",SUMIFS('Growth rates'!L$4:L$922,'Growth rates'!$B$4:$B$922,Demands_tra!$A486,'Growth rates'!$C$4:$C$922,$AE486),SUMIFS('Growth rates'!L$4:L$922,'Growth rates'!$B$4:$B$922,Demands_tra!$A486,'Growth rates'!$C$4:$C$922,$AF486))</f>
        <v>0</v>
      </c>
      <c r="AP486" s="6">
        <f ca="1">IF($AF486="",SUMIFS('Growth rates'!M$4:M$922,'Growth rates'!$B$4:$B$922,Demands_tra!$A486,'Growth rates'!$C$4:$C$922,$AE486),SUMIFS('Growth rates'!M$4:M$922,'Growth rates'!$B$4:$B$922,Demands_tra!$A486,'Growth rates'!$C$4:$C$922,$AF486))</f>
        <v>0</v>
      </c>
      <c r="AQ486" s="6">
        <f ca="1">IF($AF486="",SUMIFS('Growth rates'!N$4:N$922,'Growth rates'!$B$4:$B$922,Demands_tra!$A486,'Growth rates'!$C$4:$C$922,$AE486),SUMIFS('Growth rates'!N$4:N$922,'Growth rates'!$B$4:$B$922,Demands_tra!$A486,'Growth rates'!$C$4:$C$922,$AF486))</f>
        <v>0</v>
      </c>
      <c r="AR486" s="6">
        <f ca="1">IF($AF486="",SUMIFS('Growth rates'!O$4:O$922,'Growth rates'!$B$4:$B$922,Demands_tra!$A486,'Growth rates'!$C$4:$C$922,$AE486),SUMIFS('Growth rates'!O$4:O$922,'Growth rates'!$B$4:$B$922,Demands_tra!$A486,'Growth rates'!$C$4:$C$922,$AF486))</f>
        <v>0</v>
      </c>
      <c r="AS486" s="6">
        <f ca="1">IF($AF486="",SUMIFS('Growth rates'!P$4:P$922,'Growth rates'!$B$4:$B$922,Demands_tra!$A486,'Growth rates'!$C$4:$C$922,$AE486),SUMIFS('Growth rates'!P$4:P$922,'Growth rates'!$B$4:$B$922,Demands_tra!$A486,'Growth rates'!$C$4:$C$922,$AF486))</f>
        <v>0</v>
      </c>
      <c r="AT486" s="6">
        <f ca="1">IF($AF486="",SUMIFS('Growth rates'!Q$4:Q$922,'Growth rates'!$B$4:$B$922,Demands_tra!$A486,'Growth rates'!$C$4:$C$922,$AE486),SUMIFS('Growth rates'!Q$4:Q$922,'Growth rates'!$B$4:$B$922,Demands_tra!$A486,'Growth rates'!$C$4:$C$922,$AF486))</f>
        <v>0</v>
      </c>
      <c r="AU486" s="6">
        <f ca="1">IF($AF486="",SUMIFS('Growth rates'!R$4:R$922,'Growth rates'!$B$4:$B$922,Demands_tra!$A486,'Growth rates'!$C$4:$C$922,$AE486),SUMIFS('Growth rates'!R$4:R$922,'Growth rates'!$B$4:$B$922,Demands_tra!$A486,'Growth rates'!$C$4:$C$922,$AF486))</f>
        <v>0</v>
      </c>
      <c r="AV486" s="6">
        <f ca="1">IF($AF486="",SUMIFS('Growth rates'!S$4:S$922,'Growth rates'!$B$4:$B$922,Demands_tra!$A486,'Growth rates'!$C$4:$C$922,$AE486),SUMIFS('Growth rates'!S$4:S$922,'Growth rates'!$B$4:$B$922,Demands_tra!$A486,'Growth rates'!$C$4:$C$922,$AF486))</f>
        <v>0</v>
      </c>
      <c r="AW486" s="6">
        <f ca="1">IF($AF486="",SUMIFS('Growth rates'!T$4:T$922,'Growth rates'!$B$4:$B$922,Demands_tra!$A486,'Growth rates'!$C$4:$C$922,$AE486),SUMIFS('Growth rates'!T$4:T$922,'Growth rates'!$B$4:$B$922,Demands_tra!$A486,'Growth rates'!$C$4:$C$922,$AF486))</f>
        <v>0</v>
      </c>
      <c r="AX486" s="6">
        <f ca="1">IF($AF486="",SUMIFS('Growth rates'!U$4:U$922,'Growth rates'!$B$4:$B$922,Demands_tra!$A486,'Growth rates'!$C$4:$C$922,$AE486),SUMIFS('Growth rates'!U$4:U$922,'Growth rates'!$B$4:$B$922,Demands_tra!$A486,'Growth rates'!$C$4:$C$922,$AF486))</f>
        <v>0</v>
      </c>
      <c r="AY486" s="6">
        <f ca="1">IF($AF486="",SUMIFS('Growth rates'!V$4:V$922,'Growth rates'!$B$4:$B$922,Demands_tra!$A486,'Growth rates'!$C$4:$C$922,$AE486),SUMIFS('Growth rates'!V$4:V$922,'Growth rates'!$B$4:$B$922,Demands_tra!$A486,'Growth rates'!$C$4:$C$922,$AF486))</f>
        <v>0</v>
      </c>
      <c r="AZ486" s="6">
        <f ca="1">IF($AF486="",SUMIFS('Growth rates'!W$4:W$922,'Growth rates'!$B$4:$B$922,Demands_tra!$A486,'Growth rates'!$C$4:$C$922,$AE486),SUMIFS('Growth rates'!W$4:W$922,'Growth rates'!$B$4:$B$922,Demands_tra!$A486,'Growth rates'!$C$4:$C$922,$AF486))</f>
        <v>0</v>
      </c>
      <c r="BA486" s="6">
        <f ca="1">IF($AF486="",SUMIFS('Growth rates'!X$4:X$922,'Growth rates'!$B$4:$B$922,Demands_tra!$A486,'Growth rates'!$C$4:$C$922,$AE486),SUMIFS('Growth rates'!X$4:X$922,'Growth rates'!$B$4:$B$922,Demands_tra!$A486,'Growth rates'!$C$4:$C$922,$AF486))</f>
        <v>0</v>
      </c>
      <c r="BB486" s="6">
        <f ca="1">IF($AF486="",SUMIFS('Growth rates'!Y$4:Y$922,'Growth rates'!$B$4:$B$922,Demands_tra!$A486,'Growth rates'!$C$4:$C$922,$AE486),SUMIFS('Growth rates'!Y$4:Y$922,'Growth rates'!$B$4:$B$922,Demands_tra!$A486,'Growth rates'!$C$4:$C$922,$AF486))</f>
        <v>0</v>
      </c>
      <c r="BC486" s="6">
        <f ca="1">IF($AF486="",SUMIFS('Growth rates'!Z$4:Z$922,'Growth rates'!$B$4:$B$922,Demands_tra!$A486,'Growth rates'!$C$4:$C$922,$AE486),SUMIFS('Growth rates'!Z$4:Z$922,'Growth rates'!$B$4:$B$922,Demands_tra!$A486,'Growth rates'!$C$4:$C$922,$AF486))</f>
        <v>0</v>
      </c>
      <c r="BD486" s="6">
        <f ca="1">IF($AF486="",SUMIFS('Growth rates'!AA$4:AA$922,'Growth rates'!$B$4:$B$922,Demands_tra!$A486,'Growth rates'!$C$4:$C$922,$AE486),SUMIFS('Growth rates'!AA$4:AA$922,'Growth rates'!$B$4:$B$922,Demands_tra!$A486,'Growth rates'!$C$4:$C$922,$AF486))</f>
        <v>0</v>
      </c>
      <c r="BE486" s="6">
        <f ca="1">IF($AF486="",SUMIFS('Growth rates'!AB$4:AB$922,'Growth rates'!$B$4:$B$922,Demands_tra!$A486,'Growth rates'!$C$4:$C$922,$AE486),SUMIFS('Growth rates'!AB$4:AB$922,'Growth rates'!$B$4:$B$922,Demands_tra!$A486,'Growth rates'!$C$4:$C$922,$AF486))</f>
        <v>0</v>
      </c>
      <c r="BF486" s="6">
        <f ca="1">IF($AF486="",SUMIFS('Growth rates'!AC$4:AC$922,'Growth rates'!$B$4:$B$922,Demands_tra!$A486,'Growth rates'!$C$4:$C$922,$AE486),SUMIFS('Growth rates'!AC$4:AC$922,'Growth rates'!$B$4:$B$922,Demands_tra!$A486,'Growth rates'!$C$4:$C$922,$AF486))</f>
        <v>0</v>
      </c>
      <c r="BH486" t="e">
        <f ca="1">VLOOKUP($C486,'Default drvr and elast'!$A$4:$F$49,MATCH(VLOOKUP(A486,Classification!$B$4:$D$42,3,FALSE),'Default drvr and elast'!$D$3:$F$3,0)+3,FALSE)</f>
        <v>#N/A</v>
      </c>
      <c r="BJ486" s="6">
        <f ca="1">IF($BI486="",SUMIF(Elasticities!$B$5:$B$52,Demands_tra!$BH486,Elasticities!C$5:C$52),SUMIF(Elasticities!$B$5:$B$52,Demands_tra!$BI486,Elasticities!C$5:C$52))</f>
        <v>0</v>
      </c>
      <c r="BK486" s="6">
        <f ca="1">IF($BI486="",SUMIF(Elasticities!$B$5:$B$52,Demands_tra!$BH486,Elasticities!D$5:D$52),SUMIF(Elasticities!$B$5:$B$52,Demands_tra!$BI486,Elasticities!D$5:D$52))</f>
        <v>0</v>
      </c>
      <c r="BL486" s="6">
        <f ca="1">IF($BI486="",SUMIF(Elasticities!$B$5:$B$52,Demands_tra!$BH486,Elasticities!E$5:E$52),SUMIF(Elasticities!$B$5:$B$52,Demands_tra!$BI486,Elasticities!E$5:E$52))</f>
        <v>0</v>
      </c>
      <c r="BM486" s="6">
        <f ca="1">IF($BI486="",SUMIF(Elasticities!$B$5:$B$52,Demands_tra!$BH486,Elasticities!F$5:F$52),SUMIF(Elasticities!$B$5:$B$52,Demands_tra!$BI486,Elasticities!F$5:F$52))</f>
        <v>0</v>
      </c>
      <c r="BN486" s="6">
        <f ca="1">IF($BI486="",SUMIF(Elasticities!$B$5:$B$52,Demands_tra!$BH486,Elasticities!G$5:G$52),SUMIF(Elasticities!$B$5:$B$52,Demands_tra!$BI486,Elasticities!G$5:G$52))</f>
        <v>0</v>
      </c>
      <c r="BO486" s="6">
        <f ca="1">IF($BI486="",SUMIF(Elasticities!$B$5:$B$52,Demands_tra!$BH486,Elasticities!H$5:H$52),SUMIF(Elasticities!$B$5:$B$52,Demands_tra!$BI486,Elasticities!H$5:H$52))</f>
        <v>0</v>
      </c>
      <c r="BP486" s="6">
        <f ca="1">IF($BI486="",SUMIF(Elasticities!$B$5:$B$52,Demands_tra!$BH486,Elasticities!I$5:I$52),SUMIF(Elasticities!$B$5:$B$52,Demands_tra!$BI486,Elasticities!I$5:I$52))</f>
        <v>0</v>
      </c>
      <c r="BQ486" s="6">
        <f ca="1">IF($BI486="",SUMIF(Elasticities!$B$5:$B$52,Demands_tra!$BH486,Elasticities!J$5:J$52),SUMIF(Elasticities!$B$5:$B$52,Demands_tra!$BI486,Elasticities!J$5:J$52))</f>
        <v>0</v>
      </c>
      <c r="BR486" s="6">
        <f ca="1">IF($BI486="",SUMIF(Elasticities!$B$5:$B$52,Demands_tra!$BH486,Elasticities!K$5:K$52),SUMIF(Elasticities!$B$5:$B$52,Demands_tra!$BI486,Elasticities!K$5:K$52))</f>
        <v>0</v>
      </c>
      <c r="BS486" s="6">
        <f ca="1">IF($BI486="",SUMIF(Elasticities!$B$5:$B$52,Demands_tra!$BH486,Elasticities!L$5:L$52),SUMIF(Elasticities!$B$5:$B$52,Demands_tra!$BI486,Elasticities!L$5:L$52))</f>
        <v>0</v>
      </c>
      <c r="BT486" s="6">
        <f ca="1">IF($BI486="",SUMIF(Elasticities!$B$5:$B$52,Demands_tra!$BH486,Elasticities!M$5:M$52),SUMIF(Elasticities!$B$5:$B$52,Demands_tra!$BI486,Elasticities!M$5:M$52))</f>
        <v>0</v>
      </c>
      <c r="BU486" s="6">
        <f ca="1">IF($BI486="",SUMIF(Elasticities!$B$5:$B$52,Demands_tra!$BH486,Elasticities!N$5:N$52),SUMIF(Elasticities!$B$5:$B$52,Demands_tra!$BI486,Elasticities!N$5:N$52))</f>
        <v>0</v>
      </c>
      <c r="BV486" s="6">
        <f ca="1">IF($BI486="",SUMIF(Elasticities!$B$5:$B$52,Demands_tra!$BH486,Elasticities!O$5:O$52),SUMIF(Elasticities!$B$5:$B$52,Demands_tra!$BI486,Elasticities!O$5:O$52))</f>
        <v>0</v>
      </c>
      <c r="BW486" s="6">
        <f ca="1">IF($BI486="",SUMIF(Elasticities!$B$5:$B$52,Demands_tra!$BH486,Elasticities!P$5:P$52),SUMIF(Elasticities!$B$5:$B$52,Demands_tra!$BI486,Elasticities!P$5:P$52))</f>
        <v>0</v>
      </c>
      <c r="BX486" s="6">
        <f ca="1">IF($BI486="",SUMIF(Elasticities!$B$5:$B$52,Demands_tra!$BH486,Elasticities!Q$5:Q$52),SUMIF(Elasticities!$B$5:$B$52,Demands_tra!$BI486,Elasticities!Q$5:Q$52))</f>
        <v>0</v>
      </c>
      <c r="BY486" s="6">
        <f ca="1">IF($BI486="",SUMIF(Elasticities!$B$5:$B$52,Demands_tra!$BH486,Elasticities!R$5:R$52),SUMIF(Elasticities!$B$5:$B$52,Demands_tra!$BI486,Elasticities!R$5:R$52))</f>
        <v>0</v>
      </c>
      <c r="BZ486" s="6">
        <f ca="1">IF($BI486="",SUMIF(Elasticities!$B$5:$B$52,Demands_tra!$BH486,Elasticities!S$5:S$52),SUMIF(Elasticities!$B$5:$B$52,Demands_tra!$BI486,Elasticities!S$5:S$52))</f>
        <v>0</v>
      </c>
      <c r="CA486" s="6">
        <f ca="1">IF($BI486="",SUMIF(Elasticities!$B$5:$B$52,Demands_tra!$BH486,Elasticities!T$5:T$52),SUMIF(Elasticities!$B$5:$B$52,Demands_tra!$BI486,Elasticities!T$5:T$52))</f>
        <v>0</v>
      </c>
      <c r="CB486" s="6">
        <f ca="1">IF($BI486="",SUMIF(Elasticities!$B$5:$B$52,Demands_tra!$BH486,Elasticities!U$5:U$52),SUMIF(Elasticities!$B$5:$B$52,Demands_tra!$BI486,Elasticities!U$5:U$52))</f>
        <v>0</v>
      </c>
      <c r="CC486" s="6">
        <f ca="1">IF($BI486="",SUMIF(Elasticities!$B$5:$B$52,Demands_tra!$BH486,Elasticities!V$5:V$52),SUMIF(Elasticities!$B$5:$B$52,Demands_tra!$BI486,Elasticities!V$5:V$52))</f>
        <v>0</v>
      </c>
      <c r="CD486" s="6">
        <f ca="1">IF($BI486="",SUMIF(Elasticities!$B$5:$B$52,Demands_tra!$BH486,Elasticities!W$5:W$52),SUMIF(Elasticities!$B$5:$B$52,Demands_tra!$BI486,Elasticities!W$5:W$52))</f>
        <v>0</v>
      </c>
      <c r="CE486" s="6">
        <f ca="1">IF($BI486="",SUMIF(Elasticities!$B$5:$B$52,Demands_tra!$BH486,Elasticities!X$5:X$52),SUMIF(Elasticities!$B$5:$B$52,Demands_tra!$BI486,Elasticities!X$5:X$52))</f>
        <v>0</v>
      </c>
      <c r="CF486" s="6">
        <f ca="1">IF($BI486="",SUMIF(Elasticities!$B$5:$B$52,Demands_tra!$BH486,Elasticities!Y$5:Y$52),SUMIF(Elasticities!$B$5:$B$52,Demands_tra!$BI486,Elasticities!Y$5:Y$52))</f>
        <v>0</v>
      </c>
      <c r="CG486" s="6">
        <f ca="1">IF($BI486="",SUMIF(Elasticities!$B$5:$B$52,Demands_tra!$BH486,Elasticities!Z$5:Z$52),SUMIF(Elasticities!$B$5:$B$52,Demands_tra!$BI486,Elasticities!Z$5:Z$52))</f>
        <v>0</v>
      </c>
      <c r="CH486" s="6">
        <f ca="1">IF($BI486="",SUMIF(Elasticities!$B$5:$B$52,Demands_tra!$BH486,Elasticities!AA$5:AA$52),SUMIF(Elasticities!$B$5:$B$52,Demands_tra!$BI486,Elasticities!AA$5:AA$52))</f>
        <v>0</v>
      </c>
      <c r="CI486" s="6">
        <f ca="1">IF($BI486="",SUMIF(Elasticities!$B$5:$B$52,Demands_tra!$BH486,Elasticities!AB$5:AB$52),SUMIF(Elasticities!$B$5:$B$52,Demands_tra!$BI486,Elasticities!AB$5:AB$52))</f>
        <v>0</v>
      </c>
    </row>
    <row r="487" spans="1:87">
      <c r="A487" t="str">
        <f>IF(BYDem_tra!B486="","\I:",BYDem_tra!B486)</f>
        <v>\I:</v>
      </c>
      <c r="B487">
        <f>BYDem_tra!E486</f>
        <v>0</v>
      </c>
      <c r="C487">
        <f t="shared" si="298"/>
        <v>0</v>
      </c>
      <c r="D487" s="3">
        <f>SUMIFS(BYDem_tra!$M$2:$M$2000,BYDem_tra!$B$2:$B$2000,Demands_tra!$A487,BYDem_tra!$E$2:$E$2000,Demands_tra!$B487)</f>
        <v>0</v>
      </c>
      <c r="E487" s="3" t="e">
        <f ca="1" t="shared" si="299"/>
        <v>#DIV/0!</v>
      </c>
      <c r="F487" s="3" t="e">
        <f ca="1" t="shared" si="300"/>
        <v>#DIV/0!</v>
      </c>
      <c r="G487" s="3" t="e">
        <f ca="1" t="shared" si="301"/>
        <v>#DIV/0!</v>
      </c>
      <c r="H487" s="3" t="e">
        <f ca="1" t="shared" si="302"/>
        <v>#DIV/0!</v>
      </c>
      <c r="I487" s="3" t="e">
        <f ca="1" t="shared" si="303"/>
        <v>#DIV/0!</v>
      </c>
      <c r="J487" s="3" t="e">
        <f ca="1" t="shared" si="304"/>
        <v>#DIV/0!</v>
      </c>
      <c r="K487" s="3" t="e">
        <f ca="1" t="shared" si="305"/>
        <v>#DIV/0!</v>
      </c>
      <c r="L487" s="3" t="e">
        <f ca="1" t="shared" si="306"/>
        <v>#DIV/0!</v>
      </c>
      <c r="M487" s="3" t="e">
        <f ca="1" t="shared" si="307"/>
        <v>#DIV/0!</v>
      </c>
      <c r="N487" s="3" t="e">
        <f ca="1" t="shared" si="308"/>
        <v>#DIV/0!</v>
      </c>
      <c r="O487" s="3" t="e">
        <f ca="1" t="shared" si="309"/>
        <v>#DIV/0!</v>
      </c>
      <c r="P487" s="3" t="e">
        <f ca="1" t="shared" si="310"/>
        <v>#DIV/0!</v>
      </c>
      <c r="Q487" s="3" t="e">
        <f ca="1" t="shared" si="311"/>
        <v>#DIV/0!</v>
      </c>
      <c r="R487" s="3" t="e">
        <f ca="1" t="shared" si="312"/>
        <v>#DIV/0!</v>
      </c>
      <c r="S487" s="3" t="e">
        <f ca="1" t="shared" si="313"/>
        <v>#DIV/0!</v>
      </c>
      <c r="T487" s="3" t="e">
        <f ca="1" t="shared" si="314"/>
        <v>#DIV/0!</v>
      </c>
      <c r="U487" s="3" t="e">
        <f ca="1" t="shared" si="315"/>
        <v>#DIV/0!</v>
      </c>
      <c r="V487" s="3" t="e">
        <f ca="1" t="shared" si="290"/>
        <v>#DIV/0!</v>
      </c>
      <c r="W487" s="3" t="e">
        <f ca="1" t="shared" si="291"/>
        <v>#DIV/0!</v>
      </c>
      <c r="X487" s="3" t="e">
        <f ca="1" t="shared" si="292"/>
        <v>#DIV/0!</v>
      </c>
      <c r="Y487" s="3" t="e">
        <f ca="1" t="shared" si="293"/>
        <v>#DIV/0!</v>
      </c>
      <c r="Z487" s="3" t="e">
        <f ca="1" t="shared" si="294"/>
        <v>#DIV/0!</v>
      </c>
      <c r="AA487" s="3" t="e">
        <f ca="1" t="shared" si="295"/>
        <v>#DIV/0!</v>
      </c>
      <c r="AB487" s="3" t="e">
        <f ca="1" t="shared" si="296"/>
        <v>#DIV/0!</v>
      </c>
      <c r="AC487" s="3" t="e">
        <f ca="1" t="shared" si="297"/>
        <v>#DIV/0!</v>
      </c>
      <c r="AE487" s="4" t="e">
        <f ca="1">VLOOKUP($C487,'Default drvr and elast'!$A$4:$C$49,MATCH(VLOOKUP(A487,Classification!$B$4:$D$99,2,FALSE),'Default drvr and elast'!$A$3:$C$3,0),FALSE)</f>
        <v>#N/A</v>
      </c>
      <c r="AF487" s="4"/>
      <c r="AG487" s="6">
        <f ca="1">IF($AF487="",SUMIFS('Growth rates'!D$4:D$922,'Growth rates'!$B$4:$B$922,Demands_tra!$A487,'Growth rates'!$C$4:$C$922,$AE487),SUMIFS('Growth rates'!D$4:D$922,'Growth rates'!$B$4:$B$922,Demands_tra!$A487,'Growth rates'!$C$4:$C$922,$AF487))</f>
        <v>0</v>
      </c>
      <c r="AH487" s="6">
        <f ca="1">IF($AF487="",SUMIFS('Growth rates'!E$4:E$922,'Growth rates'!$B$4:$B$922,Demands_tra!$A487,'Growth rates'!$C$4:$C$922,$AE487),SUMIFS('Growth rates'!E$4:E$922,'Growth rates'!$B$4:$B$922,Demands_tra!$A487,'Growth rates'!$C$4:$C$922,$AF487))</f>
        <v>0</v>
      </c>
      <c r="AI487" s="6">
        <f ca="1">IF($AF487="",SUMIFS('Growth rates'!F$4:F$922,'Growth rates'!$B$4:$B$922,Demands_tra!$A487,'Growth rates'!$C$4:$C$922,$AE487),SUMIFS('Growth rates'!F$4:F$922,'Growth rates'!$B$4:$B$922,Demands_tra!$A487,'Growth rates'!$C$4:$C$922,$AF487))</f>
        <v>0</v>
      </c>
      <c r="AJ487" s="6">
        <f ca="1">IF($AF487="",SUMIFS('Growth rates'!G$4:G$922,'Growth rates'!$B$4:$B$922,Demands_tra!$A487,'Growth rates'!$C$4:$C$922,$AE487),SUMIFS('Growth rates'!G$4:G$922,'Growth rates'!$B$4:$B$922,Demands_tra!$A487,'Growth rates'!$C$4:$C$922,$AF487))</f>
        <v>0</v>
      </c>
      <c r="AK487" s="6">
        <f ca="1">IF($AF487="",SUMIFS('Growth rates'!H$4:H$922,'Growth rates'!$B$4:$B$922,Demands_tra!$A487,'Growth rates'!$C$4:$C$922,$AE487),SUMIFS('Growth rates'!H$4:H$922,'Growth rates'!$B$4:$B$922,Demands_tra!$A487,'Growth rates'!$C$4:$C$922,$AF487))</f>
        <v>0</v>
      </c>
      <c r="AL487" s="6">
        <f ca="1">IF($AF487="",SUMIFS('Growth rates'!I$4:I$922,'Growth rates'!$B$4:$B$922,Demands_tra!$A487,'Growth rates'!$C$4:$C$922,$AE487),SUMIFS('Growth rates'!I$4:I$922,'Growth rates'!$B$4:$B$922,Demands_tra!$A487,'Growth rates'!$C$4:$C$922,$AF487))</f>
        <v>0</v>
      </c>
      <c r="AM487" s="6">
        <f ca="1">IF($AF487="",SUMIFS('Growth rates'!J$4:J$922,'Growth rates'!$B$4:$B$922,Demands_tra!$A487,'Growth rates'!$C$4:$C$922,$AE487),SUMIFS('Growth rates'!J$4:J$922,'Growth rates'!$B$4:$B$922,Demands_tra!$A487,'Growth rates'!$C$4:$C$922,$AF487))</f>
        <v>0</v>
      </c>
      <c r="AN487" s="6">
        <f ca="1">IF($AF487="",SUMIFS('Growth rates'!K$4:K$922,'Growth rates'!$B$4:$B$922,Demands_tra!$A487,'Growth rates'!$C$4:$C$922,$AE487),SUMIFS('Growth rates'!K$4:K$922,'Growth rates'!$B$4:$B$922,Demands_tra!$A487,'Growth rates'!$C$4:$C$922,$AF487))</f>
        <v>0</v>
      </c>
      <c r="AO487" s="6">
        <f ca="1">IF($AF487="",SUMIFS('Growth rates'!L$4:L$922,'Growth rates'!$B$4:$B$922,Demands_tra!$A487,'Growth rates'!$C$4:$C$922,$AE487),SUMIFS('Growth rates'!L$4:L$922,'Growth rates'!$B$4:$B$922,Demands_tra!$A487,'Growth rates'!$C$4:$C$922,$AF487))</f>
        <v>0</v>
      </c>
      <c r="AP487" s="6">
        <f ca="1">IF($AF487="",SUMIFS('Growth rates'!M$4:M$922,'Growth rates'!$B$4:$B$922,Demands_tra!$A487,'Growth rates'!$C$4:$C$922,$AE487),SUMIFS('Growth rates'!M$4:M$922,'Growth rates'!$B$4:$B$922,Demands_tra!$A487,'Growth rates'!$C$4:$C$922,$AF487))</f>
        <v>0</v>
      </c>
      <c r="AQ487" s="6">
        <f ca="1">IF($AF487="",SUMIFS('Growth rates'!N$4:N$922,'Growth rates'!$B$4:$B$922,Demands_tra!$A487,'Growth rates'!$C$4:$C$922,$AE487),SUMIFS('Growth rates'!N$4:N$922,'Growth rates'!$B$4:$B$922,Demands_tra!$A487,'Growth rates'!$C$4:$C$922,$AF487))</f>
        <v>0</v>
      </c>
      <c r="AR487" s="6">
        <f ca="1">IF($AF487="",SUMIFS('Growth rates'!O$4:O$922,'Growth rates'!$B$4:$B$922,Demands_tra!$A487,'Growth rates'!$C$4:$C$922,$AE487),SUMIFS('Growth rates'!O$4:O$922,'Growth rates'!$B$4:$B$922,Demands_tra!$A487,'Growth rates'!$C$4:$C$922,$AF487))</f>
        <v>0</v>
      </c>
      <c r="AS487" s="6">
        <f ca="1">IF($AF487="",SUMIFS('Growth rates'!P$4:P$922,'Growth rates'!$B$4:$B$922,Demands_tra!$A487,'Growth rates'!$C$4:$C$922,$AE487),SUMIFS('Growth rates'!P$4:P$922,'Growth rates'!$B$4:$B$922,Demands_tra!$A487,'Growth rates'!$C$4:$C$922,$AF487))</f>
        <v>0</v>
      </c>
      <c r="AT487" s="6">
        <f ca="1">IF($AF487="",SUMIFS('Growth rates'!Q$4:Q$922,'Growth rates'!$B$4:$B$922,Demands_tra!$A487,'Growth rates'!$C$4:$C$922,$AE487),SUMIFS('Growth rates'!Q$4:Q$922,'Growth rates'!$B$4:$B$922,Demands_tra!$A487,'Growth rates'!$C$4:$C$922,$AF487))</f>
        <v>0</v>
      </c>
      <c r="AU487" s="6">
        <f ca="1">IF($AF487="",SUMIFS('Growth rates'!R$4:R$922,'Growth rates'!$B$4:$B$922,Demands_tra!$A487,'Growth rates'!$C$4:$C$922,$AE487),SUMIFS('Growth rates'!R$4:R$922,'Growth rates'!$B$4:$B$922,Demands_tra!$A487,'Growth rates'!$C$4:$C$922,$AF487))</f>
        <v>0</v>
      </c>
      <c r="AV487" s="6">
        <f ca="1">IF($AF487="",SUMIFS('Growth rates'!S$4:S$922,'Growth rates'!$B$4:$B$922,Demands_tra!$A487,'Growth rates'!$C$4:$C$922,$AE487),SUMIFS('Growth rates'!S$4:S$922,'Growth rates'!$B$4:$B$922,Demands_tra!$A487,'Growth rates'!$C$4:$C$922,$AF487))</f>
        <v>0</v>
      </c>
      <c r="AW487" s="6">
        <f ca="1">IF($AF487="",SUMIFS('Growth rates'!T$4:T$922,'Growth rates'!$B$4:$B$922,Demands_tra!$A487,'Growth rates'!$C$4:$C$922,$AE487),SUMIFS('Growth rates'!T$4:T$922,'Growth rates'!$B$4:$B$922,Demands_tra!$A487,'Growth rates'!$C$4:$C$922,$AF487))</f>
        <v>0</v>
      </c>
      <c r="AX487" s="6">
        <f ca="1">IF($AF487="",SUMIFS('Growth rates'!U$4:U$922,'Growth rates'!$B$4:$B$922,Demands_tra!$A487,'Growth rates'!$C$4:$C$922,$AE487),SUMIFS('Growth rates'!U$4:U$922,'Growth rates'!$B$4:$B$922,Demands_tra!$A487,'Growth rates'!$C$4:$C$922,$AF487))</f>
        <v>0</v>
      </c>
      <c r="AY487" s="6">
        <f ca="1">IF($AF487="",SUMIFS('Growth rates'!V$4:V$922,'Growth rates'!$B$4:$B$922,Demands_tra!$A487,'Growth rates'!$C$4:$C$922,$AE487),SUMIFS('Growth rates'!V$4:V$922,'Growth rates'!$B$4:$B$922,Demands_tra!$A487,'Growth rates'!$C$4:$C$922,$AF487))</f>
        <v>0</v>
      </c>
      <c r="AZ487" s="6">
        <f ca="1">IF($AF487="",SUMIFS('Growth rates'!W$4:W$922,'Growth rates'!$B$4:$B$922,Demands_tra!$A487,'Growth rates'!$C$4:$C$922,$AE487),SUMIFS('Growth rates'!W$4:W$922,'Growth rates'!$B$4:$B$922,Demands_tra!$A487,'Growth rates'!$C$4:$C$922,$AF487))</f>
        <v>0</v>
      </c>
      <c r="BA487" s="6">
        <f ca="1">IF($AF487="",SUMIFS('Growth rates'!X$4:X$922,'Growth rates'!$B$4:$B$922,Demands_tra!$A487,'Growth rates'!$C$4:$C$922,$AE487),SUMIFS('Growth rates'!X$4:X$922,'Growth rates'!$B$4:$B$922,Demands_tra!$A487,'Growth rates'!$C$4:$C$922,$AF487))</f>
        <v>0</v>
      </c>
      <c r="BB487" s="6">
        <f ca="1">IF($AF487="",SUMIFS('Growth rates'!Y$4:Y$922,'Growth rates'!$B$4:$B$922,Demands_tra!$A487,'Growth rates'!$C$4:$C$922,$AE487),SUMIFS('Growth rates'!Y$4:Y$922,'Growth rates'!$B$4:$B$922,Demands_tra!$A487,'Growth rates'!$C$4:$C$922,$AF487))</f>
        <v>0</v>
      </c>
      <c r="BC487" s="6">
        <f ca="1">IF($AF487="",SUMIFS('Growth rates'!Z$4:Z$922,'Growth rates'!$B$4:$B$922,Demands_tra!$A487,'Growth rates'!$C$4:$C$922,$AE487),SUMIFS('Growth rates'!Z$4:Z$922,'Growth rates'!$B$4:$B$922,Demands_tra!$A487,'Growth rates'!$C$4:$C$922,$AF487))</f>
        <v>0</v>
      </c>
      <c r="BD487" s="6">
        <f ca="1">IF($AF487="",SUMIFS('Growth rates'!AA$4:AA$922,'Growth rates'!$B$4:$B$922,Demands_tra!$A487,'Growth rates'!$C$4:$C$922,$AE487),SUMIFS('Growth rates'!AA$4:AA$922,'Growth rates'!$B$4:$B$922,Demands_tra!$A487,'Growth rates'!$C$4:$C$922,$AF487))</f>
        <v>0</v>
      </c>
      <c r="BE487" s="6">
        <f ca="1">IF($AF487="",SUMIFS('Growth rates'!AB$4:AB$922,'Growth rates'!$B$4:$B$922,Demands_tra!$A487,'Growth rates'!$C$4:$C$922,$AE487),SUMIFS('Growth rates'!AB$4:AB$922,'Growth rates'!$B$4:$B$922,Demands_tra!$A487,'Growth rates'!$C$4:$C$922,$AF487))</f>
        <v>0</v>
      </c>
      <c r="BF487" s="6">
        <f ca="1">IF($AF487="",SUMIFS('Growth rates'!AC$4:AC$922,'Growth rates'!$B$4:$B$922,Demands_tra!$A487,'Growth rates'!$C$4:$C$922,$AE487),SUMIFS('Growth rates'!AC$4:AC$922,'Growth rates'!$B$4:$B$922,Demands_tra!$A487,'Growth rates'!$C$4:$C$922,$AF487))</f>
        <v>0</v>
      </c>
      <c r="BH487" t="e">
        <f ca="1">VLOOKUP($C487,'Default drvr and elast'!$A$4:$F$49,MATCH(VLOOKUP(A487,Classification!$B$4:$D$42,3,FALSE),'Default drvr and elast'!$D$3:$F$3,0)+3,FALSE)</f>
        <v>#N/A</v>
      </c>
      <c r="BJ487" s="6">
        <f ca="1">IF($BI487="",SUMIF(Elasticities!$B$5:$B$52,Demands_tra!$BH487,Elasticities!C$5:C$52),SUMIF(Elasticities!$B$5:$B$52,Demands_tra!$BI487,Elasticities!C$5:C$52))</f>
        <v>0</v>
      </c>
      <c r="BK487" s="6">
        <f ca="1">IF($BI487="",SUMIF(Elasticities!$B$5:$B$52,Demands_tra!$BH487,Elasticities!D$5:D$52),SUMIF(Elasticities!$B$5:$B$52,Demands_tra!$BI487,Elasticities!D$5:D$52))</f>
        <v>0</v>
      </c>
      <c r="BL487" s="6">
        <f ca="1">IF($BI487="",SUMIF(Elasticities!$B$5:$B$52,Demands_tra!$BH487,Elasticities!E$5:E$52),SUMIF(Elasticities!$B$5:$B$52,Demands_tra!$BI487,Elasticities!E$5:E$52))</f>
        <v>0</v>
      </c>
      <c r="BM487" s="6">
        <f ca="1">IF($BI487="",SUMIF(Elasticities!$B$5:$B$52,Demands_tra!$BH487,Elasticities!F$5:F$52),SUMIF(Elasticities!$B$5:$B$52,Demands_tra!$BI487,Elasticities!F$5:F$52))</f>
        <v>0</v>
      </c>
      <c r="BN487" s="6">
        <f ca="1">IF($BI487="",SUMIF(Elasticities!$B$5:$B$52,Demands_tra!$BH487,Elasticities!G$5:G$52),SUMIF(Elasticities!$B$5:$B$52,Demands_tra!$BI487,Elasticities!G$5:G$52))</f>
        <v>0</v>
      </c>
      <c r="BO487" s="6">
        <f ca="1">IF($BI487="",SUMIF(Elasticities!$B$5:$B$52,Demands_tra!$BH487,Elasticities!H$5:H$52),SUMIF(Elasticities!$B$5:$B$52,Demands_tra!$BI487,Elasticities!H$5:H$52))</f>
        <v>0</v>
      </c>
      <c r="BP487" s="6">
        <f ca="1">IF($BI487="",SUMIF(Elasticities!$B$5:$B$52,Demands_tra!$BH487,Elasticities!I$5:I$52),SUMIF(Elasticities!$B$5:$B$52,Demands_tra!$BI487,Elasticities!I$5:I$52))</f>
        <v>0</v>
      </c>
      <c r="BQ487" s="6">
        <f ca="1">IF($BI487="",SUMIF(Elasticities!$B$5:$B$52,Demands_tra!$BH487,Elasticities!J$5:J$52),SUMIF(Elasticities!$B$5:$B$52,Demands_tra!$BI487,Elasticities!J$5:J$52))</f>
        <v>0</v>
      </c>
      <c r="BR487" s="6">
        <f ca="1">IF($BI487="",SUMIF(Elasticities!$B$5:$B$52,Demands_tra!$BH487,Elasticities!K$5:K$52),SUMIF(Elasticities!$B$5:$B$52,Demands_tra!$BI487,Elasticities!K$5:K$52))</f>
        <v>0</v>
      </c>
      <c r="BS487" s="6">
        <f ca="1">IF($BI487="",SUMIF(Elasticities!$B$5:$B$52,Demands_tra!$BH487,Elasticities!L$5:L$52),SUMIF(Elasticities!$B$5:$B$52,Demands_tra!$BI487,Elasticities!L$5:L$52))</f>
        <v>0</v>
      </c>
      <c r="BT487" s="6">
        <f ca="1">IF($BI487="",SUMIF(Elasticities!$B$5:$B$52,Demands_tra!$BH487,Elasticities!M$5:M$52),SUMIF(Elasticities!$B$5:$B$52,Demands_tra!$BI487,Elasticities!M$5:M$52))</f>
        <v>0</v>
      </c>
      <c r="BU487" s="6">
        <f ca="1">IF($BI487="",SUMIF(Elasticities!$B$5:$B$52,Demands_tra!$BH487,Elasticities!N$5:N$52),SUMIF(Elasticities!$B$5:$B$52,Demands_tra!$BI487,Elasticities!N$5:N$52))</f>
        <v>0</v>
      </c>
      <c r="BV487" s="6">
        <f ca="1">IF($BI487="",SUMIF(Elasticities!$B$5:$B$52,Demands_tra!$BH487,Elasticities!O$5:O$52),SUMIF(Elasticities!$B$5:$B$52,Demands_tra!$BI487,Elasticities!O$5:O$52))</f>
        <v>0</v>
      </c>
      <c r="BW487" s="6">
        <f ca="1">IF($BI487="",SUMIF(Elasticities!$B$5:$B$52,Demands_tra!$BH487,Elasticities!P$5:P$52),SUMIF(Elasticities!$B$5:$B$52,Demands_tra!$BI487,Elasticities!P$5:P$52))</f>
        <v>0</v>
      </c>
      <c r="BX487" s="6">
        <f ca="1">IF($BI487="",SUMIF(Elasticities!$B$5:$B$52,Demands_tra!$BH487,Elasticities!Q$5:Q$52),SUMIF(Elasticities!$B$5:$B$52,Demands_tra!$BI487,Elasticities!Q$5:Q$52))</f>
        <v>0</v>
      </c>
      <c r="BY487" s="6">
        <f ca="1">IF($BI487="",SUMIF(Elasticities!$B$5:$B$52,Demands_tra!$BH487,Elasticities!R$5:R$52),SUMIF(Elasticities!$B$5:$B$52,Demands_tra!$BI487,Elasticities!R$5:R$52))</f>
        <v>0</v>
      </c>
      <c r="BZ487" s="6">
        <f ca="1">IF($BI487="",SUMIF(Elasticities!$B$5:$B$52,Demands_tra!$BH487,Elasticities!S$5:S$52),SUMIF(Elasticities!$B$5:$B$52,Demands_tra!$BI487,Elasticities!S$5:S$52))</f>
        <v>0</v>
      </c>
      <c r="CA487" s="6">
        <f ca="1">IF($BI487="",SUMIF(Elasticities!$B$5:$B$52,Demands_tra!$BH487,Elasticities!T$5:T$52),SUMIF(Elasticities!$B$5:$B$52,Demands_tra!$BI487,Elasticities!T$5:T$52))</f>
        <v>0</v>
      </c>
      <c r="CB487" s="6">
        <f ca="1">IF($BI487="",SUMIF(Elasticities!$B$5:$B$52,Demands_tra!$BH487,Elasticities!U$5:U$52),SUMIF(Elasticities!$B$5:$B$52,Demands_tra!$BI487,Elasticities!U$5:U$52))</f>
        <v>0</v>
      </c>
      <c r="CC487" s="6">
        <f ca="1">IF($BI487="",SUMIF(Elasticities!$B$5:$B$52,Demands_tra!$BH487,Elasticities!V$5:V$52),SUMIF(Elasticities!$B$5:$B$52,Demands_tra!$BI487,Elasticities!V$5:V$52))</f>
        <v>0</v>
      </c>
      <c r="CD487" s="6">
        <f ca="1">IF($BI487="",SUMIF(Elasticities!$B$5:$B$52,Demands_tra!$BH487,Elasticities!W$5:W$52),SUMIF(Elasticities!$B$5:$B$52,Demands_tra!$BI487,Elasticities!W$5:W$52))</f>
        <v>0</v>
      </c>
      <c r="CE487" s="6">
        <f ca="1">IF($BI487="",SUMIF(Elasticities!$B$5:$B$52,Demands_tra!$BH487,Elasticities!X$5:X$52),SUMIF(Elasticities!$B$5:$B$52,Demands_tra!$BI487,Elasticities!X$5:X$52))</f>
        <v>0</v>
      </c>
      <c r="CF487" s="6">
        <f ca="1">IF($BI487="",SUMIF(Elasticities!$B$5:$B$52,Demands_tra!$BH487,Elasticities!Y$5:Y$52),SUMIF(Elasticities!$B$5:$B$52,Demands_tra!$BI487,Elasticities!Y$5:Y$52))</f>
        <v>0</v>
      </c>
      <c r="CG487" s="6">
        <f ca="1">IF($BI487="",SUMIF(Elasticities!$B$5:$B$52,Demands_tra!$BH487,Elasticities!Z$5:Z$52),SUMIF(Elasticities!$B$5:$B$52,Demands_tra!$BI487,Elasticities!Z$5:Z$52))</f>
        <v>0</v>
      </c>
      <c r="CH487" s="6">
        <f ca="1">IF($BI487="",SUMIF(Elasticities!$B$5:$B$52,Demands_tra!$BH487,Elasticities!AA$5:AA$52),SUMIF(Elasticities!$B$5:$B$52,Demands_tra!$BI487,Elasticities!AA$5:AA$52))</f>
        <v>0</v>
      </c>
      <c r="CI487" s="6">
        <f ca="1">IF($BI487="",SUMIF(Elasticities!$B$5:$B$52,Demands_tra!$BH487,Elasticities!AB$5:AB$52),SUMIF(Elasticities!$B$5:$B$52,Demands_tra!$BI487,Elasticities!AB$5:AB$52))</f>
        <v>0</v>
      </c>
    </row>
    <row r="488" spans="1:87">
      <c r="A488" t="str">
        <f>IF(BYDem_tra!B487="","\I:",BYDem_tra!B487)</f>
        <v>\I:</v>
      </c>
      <c r="B488">
        <f>BYDem_tra!E487</f>
        <v>0</v>
      </c>
      <c r="C488">
        <f t="shared" si="298"/>
        <v>0</v>
      </c>
      <c r="D488" s="3">
        <f>SUMIFS(BYDem_tra!$M$2:$M$2000,BYDem_tra!$B$2:$B$2000,Demands_tra!$A488,BYDem_tra!$E$2:$E$2000,Demands_tra!$B488)</f>
        <v>0</v>
      </c>
      <c r="E488" s="3" t="e">
        <f ca="1" t="shared" si="299"/>
        <v>#DIV/0!</v>
      </c>
      <c r="F488" s="3" t="e">
        <f ca="1" t="shared" si="300"/>
        <v>#DIV/0!</v>
      </c>
      <c r="G488" s="3" t="e">
        <f ca="1" t="shared" si="301"/>
        <v>#DIV/0!</v>
      </c>
      <c r="H488" s="3" t="e">
        <f ca="1" t="shared" si="302"/>
        <v>#DIV/0!</v>
      </c>
      <c r="I488" s="3" t="e">
        <f ca="1" t="shared" si="303"/>
        <v>#DIV/0!</v>
      </c>
      <c r="J488" s="3" t="e">
        <f ca="1" t="shared" si="304"/>
        <v>#DIV/0!</v>
      </c>
      <c r="K488" s="3" t="e">
        <f ca="1" t="shared" si="305"/>
        <v>#DIV/0!</v>
      </c>
      <c r="L488" s="3" t="e">
        <f ca="1" t="shared" si="306"/>
        <v>#DIV/0!</v>
      </c>
      <c r="M488" s="3" t="e">
        <f ca="1" t="shared" si="307"/>
        <v>#DIV/0!</v>
      </c>
      <c r="N488" s="3" t="e">
        <f ca="1" t="shared" si="308"/>
        <v>#DIV/0!</v>
      </c>
      <c r="O488" s="3" t="e">
        <f ca="1" t="shared" si="309"/>
        <v>#DIV/0!</v>
      </c>
      <c r="P488" s="3" t="e">
        <f ca="1" t="shared" si="310"/>
        <v>#DIV/0!</v>
      </c>
      <c r="Q488" s="3" t="e">
        <f ca="1" t="shared" si="311"/>
        <v>#DIV/0!</v>
      </c>
      <c r="R488" s="3" t="e">
        <f ca="1" t="shared" si="312"/>
        <v>#DIV/0!</v>
      </c>
      <c r="S488" s="3" t="e">
        <f ca="1" t="shared" si="313"/>
        <v>#DIV/0!</v>
      </c>
      <c r="T488" s="3" t="e">
        <f ca="1" t="shared" si="314"/>
        <v>#DIV/0!</v>
      </c>
      <c r="U488" s="3" t="e">
        <f ca="1" t="shared" si="315"/>
        <v>#DIV/0!</v>
      </c>
      <c r="V488" s="3" t="e">
        <f ca="1" t="shared" si="290"/>
        <v>#DIV/0!</v>
      </c>
      <c r="W488" s="3" t="e">
        <f ca="1" t="shared" si="291"/>
        <v>#DIV/0!</v>
      </c>
      <c r="X488" s="3" t="e">
        <f ca="1" t="shared" si="292"/>
        <v>#DIV/0!</v>
      </c>
      <c r="Y488" s="3" t="e">
        <f ca="1" t="shared" si="293"/>
        <v>#DIV/0!</v>
      </c>
      <c r="Z488" s="3" t="e">
        <f ca="1" t="shared" si="294"/>
        <v>#DIV/0!</v>
      </c>
      <c r="AA488" s="3" t="e">
        <f ca="1" t="shared" si="295"/>
        <v>#DIV/0!</v>
      </c>
      <c r="AB488" s="3" t="e">
        <f ca="1" t="shared" si="296"/>
        <v>#DIV/0!</v>
      </c>
      <c r="AC488" s="3" t="e">
        <f ca="1" t="shared" si="297"/>
        <v>#DIV/0!</v>
      </c>
      <c r="AE488" s="4" t="e">
        <f ca="1">VLOOKUP($C488,'Default drvr and elast'!$A$4:$C$49,MATCH(VLOOKUP(A488,Classification!$B$4:$D$99,2,FALSE),'Default drvr and elast'!$A$3:$C$3,0),FALSE)</f>
        <v>#N/A</v>
      </c>
      <c r="AF488" s="4"/>
      <c r="AG488" s="6">
        <f ca="1">IF($AF488="",SUMIFS('Growth rates'!D$4:D$922,'Growth rates'!$B$4:$B$922,Demands_tra!$A488,'Growth rates'!$C$4:$C$922,$AE488),SUMIFS('Growth rates'!D$4:D$922,'Growth rates'!$B$4:$B$922,Demands_tra!$A488,'Growth rates'!$C$4:$C$922,$AF488))</f>
        <v>0</v>
      </c>
      <c r="AH488" s="6">
        <f ca="1">IF($AF488="",SUMIFS('Growth rates'!E$4:E$922,'Growth rates'!$B$4:$B$922,Demands_tra!$A488,'Growth rates'!$C$4:$C$922,$AE488),SUMIFS('Growth rates'!E$4:E$922,'Growth rates'!$B$4:$B$922,Demands_tra!$A488,'Growth rates'!$C$4:$C$922,$AF488))</f>
        <v>0</v>
      </c>
      <c r="AI488" s="6">
        <f ca="1">IF($AF488="",SUMIFS('Growth rates'!F$4:F$922,'Growth rates'!$B$4:$B$922,Demands_tra!$A488,'Growth rates'!$C$4:$C$922,$AE488),SUMIFS('Growth rates'!F$4:F$922,'Growth rates'!$B$4:$B$922,Demands_tra!$A488,'Growth rates'!$C$4:$C$922,$AF488))</f>
        <v>0</v>
      </c>
      <c r="AJ488" s="6">
        <f ca="1">IF($AF488="",SUMIFS('Growth rates'!G$4:G$922,'Growth rates'!$B$4:$B$922,Demands_tra!$A488,'Growth rates'!$C$4:$C$922,$AE488),SUMIFS('Growth rates'!G$4:G$922,'Growth rates'!$B$4:$B$922,Demands_tra!$A488,'Growth rates'!$C$4:$C$922,$AF488))</f>
        <v>0</v>
      </c>
      <c r="AK488" s="6">
        <f ca="1">IF($AF488="",SUMIFS('Growth rates'!H$4:H$922,'Growth rates'!$B$4:$B$922,Demands_tra!$A488,'Growth rates'!$C$4:$C$922,$AE488),SUMIFS('Growth rates'!H$4:H$922,'Growth rates'!$B$4:$B$922,Demands_tra!$A488,'Growth rates'!$C$4:$C$922,$AF488))</f>
        <v>0</v>
      </c>
      <c r="AL488" s="6">
        <f ca="1">IF($AF488="",SUMIFS('Growth rates'!I$4:I$922,'Growth rates'!$B$4:$B$922,Demands_tra!$A488,'Growth rates'!$C$4:$C$922,$AE488),SUMIFS('Growth rates'!I$4:I$922,'Growth rates'!$B$4:$B$922,Demands_tra!$A488,'Growth rates'!$C$4:$C$922,$AF488))</f>
        <v>0</v>
      </c>
      <c r="AM488" s="6">
        <f ca="1">IF($AF488="",SUMIFS('Growth rates'!J$4:J$922,'Growth rates'!$B$4:$B$922,Demands_tra!$A488,'Growth rates'!$C$4:$C$922,$AE488),SUMIFS('Growth rates'!J$4:J$922,'Growth rates'!$B$4:$B$922,Demands_tra!$A488,'Growth rates'!$C$4:$C$922,$AF488))</f>
        <v>0</v>
      </c>
      <c r="AN488" s="6">
        <f ca="1">IF($AF488="",SUMIFS('Growth rates'!K$4:K$922,'Growth rates'!$B$4:$B$922,Demands_tra!$A488,'Growth rates'!$C$4:$C$922,$AE488),SUMIFS('Growth rates'!K$4:K$922,'Growth rates'!$B$4:$B$922,Demands_tra!$A488,'Growth rates'!$C$4:$C$922,$AF488))</f>
        <v>0</v>
      </c>
      <c r="AO488" s="6">
        <f ca="1">IF($AF488="",SUMIFS('Growth rates'!L$4:L$922,'Growth rates'!$B$4:$B$922,Demands_tra!$A488,'Growth rates'!$C$4:$C$922,$AE488),SUMIFS('Growth rates'!L$4:L$922,'Growth rates'!$B$4:$B$922,Demands_tra!$A488,'Growth rates'!$C$4:$C$922,$AF488))</f>
        <v>0</v>
      </c>
      <c r="AP488" s="6">
        <f ca="1">IF($AF488="",SUMIFS('Growth rates'!M$4:M$922,'Growth rates'!$B$4:$B$922,Demands_tra!$A488,'Growth rates'!$C$4:$C$922,$AE488),SUMIFS('Growth rates'!M$4:M$922,'Growth rates'!$B$4:$B$922,Demands_tra!$A488,'Growth rates'!$C$4:$C$922,$AF488))</f>
        <v>0</v>
      </c>
      <c r="AQ488" s="6">
        <f ca="1">IF($AF488="",SUMIFS('Growth rates'!N$4:N$922,'Growth rates'!$B$4:$B$922,Demands_tra!$A488,'Growth rates'!$C$4:$C$922,$AE488),SUMIFS('Growth rates'!N$4:N$922,'Growth rates'!$B$4:$B$922,Demands_tra!$A488,'Growth rates'!$C$4:$C$922,$AF488))</f>
        <v>0</v>
      </c>
      <c r="AR488" s="6">
        <f ca="1">IF($AF488="",SUMIFS('Growth rates'!O$4:O$922,'Growth rates'!$B$4:$B$922,Demands_tra!$A488,'Growth rates'!$C$4:$C$922,$AE488),SUMIFS('Growth rates'!O$4:O$922,'Growth rates'!$B$4:$B$922,Demands_tra!$A488,'Growth rates'!$C$4:$C$922,$AF488))</f>
        <v>0</v>
      </c>
      <c r="AS488" s="6">
        <f ca="1">IF($AF488="",SUMIFS('Growth rates'!P$4:P$922,'Growth rates'!$B$4:$B$922,Demands_tra!$A488,'Growth rates'!$C$4:$C$922,$AE488),SUMIFS('Growth rates'!P$4:P$922,'Growth rates'!$B$4:$B$922,Demands_tra!$A488,'Growth rates'!$C$4:$C$922,$AF488))</f>
        <v>0</v>
      </c>
      <c r="AT488" s="6">
        <f ca="1">IF($AF488="",SUMIFS('Growth rates'!Q$4:Q$922,'Growth rates'!$B$4:$B$922,Demands_tra!$A488,'Growth rates'!$C$4:$C$922,$AE488),SUMIFS('Growth rates'!Q$4:Q$922,'Growth rates'!$B$4:$B$922,Demands_tra!$A488,'Growth rates'!$C$4:$C$922,$AF488))</f>
        <v>0</v>
      </c>
      <c r="AU488" s="6">
        <f ca="1">IF($AF488="",SUMIFS('Growth rates'!R$4:R$922,'Growth rates'!$B$4:$B$922,Demands_tra!$A488,'Growth rates'!$C$4:$C$922,$AE488),SUMIFS('Growth rates'!R$4:R$922,'Growth rates'!$B$4:$B$922,Demands_tra!$A488,'Growth rates'!$C$4:$C$922,$AF488))</f>
        <v>0</v>
      </c>
      <c r="AV488" s="6">
        <f ca="1">IF($AF488="",SUMIFS('Growth rates'!S$4:S$922,'Growth rates'!$B$4:$B$922,Demands_tra!$A488,'Growth rates'!$C$4:$C$922,$AE488),SUMIFS('Growth rates'!S$4:S$922,'Growth rates'!$B$4:$B$922,Demands_tra!$A488,'Growth rates'!$C$4:$C$922,$AF488))</f>
        <v>0</v>
      </c>
      <c r="AW488" s="6">
        <f ca="1">IF($AF488="",SUMIFS('Growth rates'!T$4:T$922,'Growth rates'!$B$4:$B$922,Demands_tra!$A488,'Growth rates'!$C$4:$C$922,$AE488),SUMIFS('Growth rates'!T$4:T$922,'Growth rates'!$B$4:$B$922,Demands_tra!$A488,'Growth rates'!$C$4:$C$922,$AF488))</f>
        <v>0</v>
      </c>
      <c r="AX488" s="6">
        <f ca="1">IF($AF488="",SUMIFS('Growth rates'!U$4:U$922,'Growth rates'!$B$4:$B$922,Demands_tra!$A488,'Growth rates'!$C$4:$C$922,$AE488),SUMIFS('Growth rates'!U$4:U$922,'Growth rates'!$B$4:$B$922,Demands_tra!$A488,'Growth rates'!$C$4:$C$922,$AF488))</f>
        <v>0</v>
      </c>
      <c r="AY488" s="6">
        <f ca="1">IF($AF488="",SUMIFS('Growth rates'!V$4:V$922,'Growth rates'!$B$4:$B$922,Demands_tra!$A488,'Growth rates'!$C$4:$C$922,$AE488),SUMIFS('Growth rates'!V$4:V$922,'Growth rates'!$B$4:$B$922,Demands_tra!$A488,'Growth rates'!$C$4:$C$922,$AF488))</f>
        <v>0</v>
      </c>
      <c r="AZ488" s="6">
        <f ca="1">IF($AF488="",SUMIFS('Growth rates'!W$4:W$922,'Growth rates'!$B$4:$B$922,Demands_tra!$A488,'Growth rates'!$C$4:$C$922,$AE488),SUMIFS('Growth rates'!W$4:W$922,'Growth rates'!$B$4:$B$922,Demands_tra!$A488,'Growth rates'!$C$4:$C$922,$AF488))</f>
        <v>0</v>
      </c>
      <c r="BA488" s="6">
        <f ca="1">IF($AF488="",SUMIFS('Growth rates'!X$4:X$922,'Growth rates'!$B$4:$B$922,Demands_tra!$A488,'Growth rates'!$C$4:$C$922,$AE488),SUMIFS('Growth rates'!X$4:X$922,'Growth rates'!$B$4:$B$922,Demands_tra!$A488,'Growth rates'!$C$4:$C$922,$AF488))</f>
        <v>0</v>
      </c>
      <c r="BB488" s="6">
        <f ca="1">IF($AF488="",SUMIFS('Growth rates'!Y$4:Y$922,'Growth rates'!$B$4:$B$922,Demands_tra!$A488,'Growth rates'!$C$4:$C$922,$AE488),SUMIFS('Growth rates'!Y$4:Y$922,'Growth rates'!$B$4:$B$922,Demands_tra!$A488,'Growth rates'!$C$4:$C$922,$AF488))</f>
        <v>0</v>
      </c>
      <c r="BC488" s="6">
        <f ca="1">IF($AF488="",SUMIFS('Growth rates'!Z$4:Z$922,'Growth rates'!$B$4:$B$922,Demands_tra!$A488,'Growth rates'!$C$4:$C$922,$AE488),SUMIFS('Growth rates'!Z$4:Z$922,'Growth rates'!$B$4:$B$922,Demands_tra!$A488,'Growth rates'!$C$4:$C$922,$AF488))</f>
        <v>0</v>
      </c>
      <c r="BD488" s="6">
        <f ca="1">IF($AF488="",SUMIFS('Growth rates'!AA$4:AA$922,'Growth rates'!$B$4:$B$922,Demands_tra!$A488,'Growth rates'!$C$4:$C$922,$AE488),SUMIFS('Growth rates'!AA$4:AA$922,'Growth rates'!$B$4:$B$922,Demands_tra!$A488,'Growth rates'!$C$4:$C$922,$AF488))</f>
        <v>0</v>
      </c>
      <c r="BE488" s="6">
        <f ca="1">IF($AF488="",SUMIFS('Growth rates'!AB$4:AB$922,'Growth rates'!$B$4:$B$922,Demands_tra!$A488,'Growth rates'!$C$4:$C$922,$AE488),SUMIFS('Growth rates'!AB$4:AB$922,'Growth rates'!$B$4:$B$922,Demands_tra!$A488,'Growth rates'!$C$4:$C$922,$AF488))</f>
        <v>0</v>
      </c>
      <c r="BF488" s="6">
        <f ca="1">IF($AF488="",SUMIFS('Growth rates'!AC$4:AC$922,'Growth rates'!$B$4:$B$922,Demands_tra!$A488,'Growth rates'!$C$4:$C$922,$AE488),SUMIFS('Growth rates'!AC$4:AC$922,'Growth rates'!$B$4:$B$922,Demands_tra!$A488,'Growth rates'!$C$4:$C$922,$AF488))</f>
        <v>0</v>
      </c>
      <c r="BH488" t="e">
        <f ca="1">VLOOKUP($C488,'Default drvr and elast'!$A$4:$F$49,MATCH(VLOOKUP(A488,Classification!$B$4:$D$42,3,FALSE),'Default drvr and elast'!$D$3:$F$3,0)+3,FALSE)</f>
        <v>#N/A</v>
      </c>
      <c r="BJ488" s="6">
        <f ca="1">IF($BI488="",SUMIF(Elasticities!$B$5:$B$52,Demands_tra!$BH488,Elasticities!C$5:C$52),SUMIF(Elasticities!$B$5:$B$52,Demands_tra!$BI488,Elasticities!C$5:C$52))</f>
        <v>0</v>
      </c>
      <c r="BK488" s="6">
        <f ca="1">IF($BI488="",SUMIF(Elasticities!$B$5:$B$52,Demands_tra!$BH488,Elasticities!D$5:D$52),SUMIF(Elasticities!$B$5:$B$52,Demands_tra!$BI488,Elasticities!D$5:D$52))</f>
        <v>0</v>
      </c>
      <c r="BL488" s="6">
        <f ca="1">IF($BI488="",SUMIF(Elasticities!$B$5:$B$52,Demands_tra!$BH488,Elasticities!E$5:E$52),SUMIF(Elasticities!$B$5:$B$52,Demands_tra!$BI488,Elasticities!E$5:E$52))</f>
        <v>0</v>
      </c>
      <c r="BM488" s="6">
        <f ca="1">IF($BI488="",SUMIF(Elasticities!$B$5:$B$52,Demands_tra!$BH488,Elasticities!F$5:F$52),SUMIF(Elasticities!$B$5:$B$52,Demands_tra!$BI488,Elasticities!F$5:F$52))</f>
        <v>0</v>
      </c>
      <c r="BN488" s="6">
        <f ca="1">IF($BI488="",SUMIF(Elasticities!$B$5:$B$52,Demands_tra!$BH488,Elasticities!G$5:G$52),SUMIF(Elasticities!$B$5:$B$52,Demands_tra!$BI488,Elasticities!G$5:G$52))</f>
        <v>0</v>
      </c>
      <c r="BO488" s="6">
        <f ca="1">IF($BI488="",SUMIF(Elasticities!$B$5:$B$52,Demands_tra!$BH488,Elasticities!H$5:H$52),SUMIF(Elasticities!$B$5:$B$52,Demands_tra!$BI488,Elasticities!H$5:H$52))</f>
        <v>0</v>
      </c>
      <c r="BP488" s="6">
        <f ca="1">IF($BI488="",SUMIF(Elasticities!$B$5:$B$52,Demands_tra!$BH488,Elasticities!I$5:I$52),SUMIF(Elasticities!$B$5:$B$52,Demands_tra!$BI488,Elasticities!I$5:I$52))</f>
        <v>0</v>
      </c>
      <c r="BQ488" s="6">
        <f ca="1">IF($BI488="",SUMIF(Elasticities!$B$5:$B$52,Demands_tra!$BH488,Elasticities!J$5:J$52),SUMIF(Elasticities!$B$5:$B$52,Demands_tra!$BI488,Elasticities!J$5:J$52))</f>
        <v>0</v>
      </c>
      <c r="BR488" s="6">
        <f ca="1">IF($BI488="",SUMIF(Elasticities!$B$5:$B$52,Demands_tra!$BH488,Elasticities!K$5:K$52),SUMIF(Elasticities!$B$5:$B$52,Demands_tra!$BI488,Elasticities!K$5:K$52))</f>
        <v>0</v>
      </c>
      <c r="BS488" s="6">
        <f ca="1">IF($BI488="",SUMIF(Elasticities!$B$5:$B$52,Demands_tra!$BH488,Elasticities!L$5:L$52),SUMIF(Elasticities!$B$5:$B$52,Demands_tra!$BI488,Elasticities!L$5:L$52))</f>
        <v>0</v>
      </c>
      <c r="BT488" s="6">
        <f ca="1">IF($BI488="",SUMIF(Elasticities!$B$5:$B$52,Demands_tra!$BH488,Elasticities!M$5:M$52),SUMIF(Elasticities!$B$5:$B$52,Demands_tra!$BI488,Elasticities!M$5:M$52))</f>
        <v>0</v>
      </c>
      <c r="BU488" s="6">
        <f ca="1">IF($BI488="",SUMIF(Elasticities!$B$5:$B$52,Demands_tra!$BH488,Elasticities!N$5:N$52),SUMIF(Elasticities!$B$5:$B$52,Demands_tra!$BI488,Elasticities!N$5:N$52))</f>
        <v>0</v>
      </c>
      <c r="BV488" s="6">
        <f ca="1">IF($BI488="",SUMIF(Elasticities!$B$5:$B$52,Demands_tra!$BH488,Elasticities!O$5:O$52),SUMIF(Elasticities!$B$5:$B$52,Demands_tra!$BI488,Elasticities!O$5:O$52))</f>
        <v>0</v>
      </c>
      <c r="BW488" s="6">
        <f ca="1">IF($BI488="",SUMIF(Elasticities!$B$5:$B$52,Demands_tra!$BH488,Elasticities!P$5:P$52),SUMIF(Elasticities!$B$5:$B$52,Demands_tra!$BI488,Elasticities!P$5:P$52))</f>
        <v>0</v>
      </c>
      <c r="BX488" s="6">
        <f ca="1">IF($BI488="",SUMIF(Elasticities!$B$5:$B$52,Demands_tra!$BH488,Elasticities!Q$5:Q$52),SUMIF(Elasticities!$B$5:$B$52,Demands_tra!$BI488,Elasticities!Q$5:Q$52))</f>
        <v>0</v>
      </c>
      <c r="BY488" s="6">
        <f ca="1">IF($BI488="",SUMIF(Elasticities!$B$5:$B$52,Demands_tra!$BH488,Elasticities!R$5:R$52),SUMIF(Elasticities!$B$5:$B$52,Demands_tra!$BI488,Elasticities!R$5:R$52))</f>
        <v>0</v>
      </c>
      <c r="BZ488" s="6">
        <f ca="1">IF($BI488="",SUMIF(Elasticities!$B$5:$B$52,Demands_tra!$BH488,Elasticities!S$5:S$52),SUMIF(Elasticities!$B$5:$B$52,Demands_tra!$BI488,Elasticities!S$5:S$52))</f>
        <v>0</v>
      </c>
      <c r="CA488" s="6">
        <f ca="1">IF($BI488="",SUMIF(Elasticities!$B$5:$B$52,Demands_tra!$BH488,Elasticities!T$5:T$52),SUMIF(Elasticities!$B$5:$B$52,Demands_tra!$BI488,Elasticities!T$5:T$52))</f>
        <v>0</v>
      </c>
      <c r="CB488" s="6">
        <f ca="1">IF($BI488="",SUMIF(Elasticities!$B$5:$B$52,Demands_tra!$BH488,Elasticities!U$5:U$52),SUMIF(Elasticities!$B$5:$B$52,Demands_tra!$BI488,Elasticities!U$5:U$52))</f>
        <v>0</v>
      </c>
      <c r="CC488" s="6">
        <f ca="1">IF($BI488="",SUMIF(Elasticities!$B$5:$B$52,Demands_tra!$BH488,Elasticities!V$5:V$52),SUMIF(Elasticities!$B$5:$B$52,Demands_tra!$BI488,Elasticities!V$5:V$52))</f>
        <v>0</v>
      </c>
      <c r="CD488" s="6">
        <f ca="1">IF($BI488="",SUMIF(Elasticities!$B$5:$B$52,Demands_tra!$BH488,Elasticities!W$5:W$52),SUMIF(Elasticities!$B$5:$B$52,Demands_tra!$BI488,Elasticities!W$5:W$52))</f>
        <v>0</v>
      </c>
      <c r="CE488" s="6">
        <f ca="1">IF($BI488="",SUMIF(Elasticities!$B$5:$B$52,Demands_tra!$BH488,Elasticities!X$5:X$52),SUMIF(Elasticities!$B$5:$B$52,Demands_tra!$BI488,Elasticities!X$5:X$52))</f>
        <v>0</v>
      </c>
      <c r="CF488" s="6">
        <f ca="1">IF($BI488="",SUMIF(Elasticities!$B$5:$B$52,Demands_tra!$BH488,Elasticities!Y$5:Y$52),SUMIF(Elasticities!$B$5:$B$52,Demands_tra!$BI488,Elasticities!Y$5:Y$52))</f>
        <v>0</v>
      </c>
      <c r="CG488" s="6">
        <f ca="1">IF($BI488="",SUMIF(Elasticities!$B$5:$B$52,Demands_tra!$BH488,Elasticities!Z$5:Z$52),SUMIF(Elasticities!$B$5:$B$52,Demands_tra!$BI488,Elasticities!Z$5:Z$52))</f>
        <v>0</v>
      </c>
      <c r="CH488" s="6">
        <f ca="1">IF($BI488="",SUMIF(Elasticities!$B$5:$B$52,Demands_tra!$BH488,Elasticities!AA$5:AA$52),SUMIF(Elasticities!$B$5:$B$52,Demands_tra!$BI488,Elasticities!AA$5:AA$52))</f>
        <v>0</v>
      </c>
      <c r="CI488" s="6">
        <f ca="1">IF($BI488="",SUMIF(Elasticities!$B$5:$B$52,Demands_tra!$BH488,Elasticities!AB$5:AB$52),SUMIF(Elasticities!$B$5:$B$52,Demands_tra!$BI488,Elasticities!AB$5:AB$52))</f>
        <v>0</v>
      </c>
    </row>
    <row r="489" spans="1:87">
      <c r="A489" t="str">
        <f>IF(BYDem_tra!B488="","\I:",BYDem_tra!B488)</f>
        <v>\I:</v>
      </c>
      <c r="B489">
        <f>BYDem_tra!E488</f>
        <v>0</v>
      </c>
      <c r="C489">
        <f t="shared" si="298"/>
        <v>0</v>
      </c>
      <c r="D489" s="3">
        <f>SUMIFS(BYDem_tra!$M$2:$M$2000,BYDem_tra!$B$2:$B$2000,Demands_tra!$A489,BYDem_tra!$E$2:$E$2000,Demands_tra!$B489)</f>
        <v>0</v>
      </c>
      <c r="E489" s="3" t="e">
        <f ca="1" t="shared" si="299"/>
        <v>#DIV/0!</v>
      </c>
      <c r="F489" s="3" t="e">
        <f ca="1" t="shared" si="300"/>
        <v>#DIV/0!</v>
      </c>
      <c r="G489" s="3" t="e">
        <f ca="1" t="shared" si="301"/>
        <v>#DIV/0!</v>
      </c>
      <c r="H489" s="3" t="e">
        <f ca="1" t="shared" si="302"/>
        <v>#DIV/0!</v>
      </c>
      <c r="I489" s="3" t="e">
        <f ca="1" t="shared" si="303"/>
        <v>#DIV/0!</v>
      </c>
      <c r="J489" s="3" t="e">
        <f ca="1" t="shared" si="304"/>
        <v>#DIV/0!</v>
      </c>
      <c r="K489" s="3" t="e">
        <f ca="1" t="shared" si="305"/>
        <v>#DIV/0!</v>
      </c>
      <c r="L489" s="3" t="e">
        <f ca="1" t="shared" si="306"/>
        <v>#DIV/0!</v>
      </c>
      <c r="M489" s="3" t="e">
        <f ca="1" t="shared" si="307"/>
        <v>#DIV/0!</v>
      </c>
      <c r="N489" s="3" t="e">
        <f ca="1" t="shared" si="308"/>
        <v>#DIV/0!</v>
      </c>
      <c r="O489" s="3" t="e">
        <f ca="1" t="shared" si="309"/>
        <v>#DIV/0!</v>
      </c>
      <c r="P489" s="3" t="e">
        <f ca="1" t="shared" si="310"/>
        <v>#DIV/0!</v>
      </c>
      <c r="Q489" s="3" t="e">
        <f ca="1" t="shared" si="311"/>
        <v>#DIV/0!</v>
      </c>
      <c r="R489" s="3" t="e">
        <f ca="1" t="shared" si="312"/>
        <v>#DIV/0!</v>
      </c>
      <c r="S489" s="3" t="e">
        <f ca="1" t="shared" si="313"/>
        <v>#DIV/0!</v>
      </c>
      <c r="T489" s="3" t="e">
        <f ca="1" t="shared" si="314"/>
        <v>#DIV/0!</v>
      </c>
      <c r="U489" s="3" t="e">
        <f ca="1" t="shared" si="315"/>
        <v>#DIV/0!</v>
      </c>
      <c r="V489" s="3" t="e">
        <f ca="1" t="shared" si="290"/>
        <v>#DIV/0!</v>
      </c>
      <c r="W489" s="3" t="e">
        <f ca="1" t="shared" si="291"/>
        <v>#DIV/0!</v>
      </c>
      <c r="X489" s="3" t="e">
        <f ca="1" t="shared" si="292"/>
        <v>#DIV/0!</v>
      </c>
      <c r="Y489" s="3" t="e">
        <f ca="1" t="shared" si="293"/>
        <v>#DIV/0!</v>
      </c>
      <c r="Z489" s="3" t="e">
        <f ca="1" t="shared" si="294"/>
        <v>#DIV/0!</v>
      </c>
      <c r="AA489" s="3" t="e">
        <f ca="1" t="shared" si="295"/>
        <v>#DIV/0!</v>
      </c>
      <c r="AB489" s="3" t="e">
        <f ca="1" t="shared" si="296"/>
        <v>#DIV/0!</v>
      </c>
      <c r="AC489" s="3" t="e">
        <f ca="1" t="shared" si="297"/>
        <v>#DIV/0!</v>
      </c>
      <c r="AE489" s="4" t="e">
        <f ca="1">VLOOKUP($C489,'Default drvr and elast'!$A$4:$C$49,MATCH(VLOOKUP(A489,Classification!$B$4:$D$99,2,FALSE),'Default drvr and elast'!$A$3:$C$3,0),FALSE)</f>
        <v>#N/A</v>
      </c>
      <c r="AF489" s="4"/>
      <c r="AG489" s="6">
        <f ca="1">IF($AF489="",SUMIFS('Growth rates'!D$4:D$922,'Growth rates'!$B$4:$B$922,Demands_tra!$A489,'Growth rates'!$C$4:$C$922,$AE489),SUMIFS('Growth rates'!D$4:D$922,'Growth rates'!$B$4:$B$922,Demands_tra!$A489,'Growth rates'!$C$4:$C$922,$AF489))</f>
        <v>0</v>
      </c>
      <c r="AH489" s="6">
        <f ca="1">IF($AF489="",SUMIFS('Growth rates'!E$4:E$922,'Growth rates'!$B$4:$B$922,Demands_tra!$A489,'Growth rates'!$C$4:$C$922,$AE489),SUMIFS('Growth rates'!E$4:E$922,'Growth rates'!$B$4:$B$922,Demands_tra!$A489,'Growth rates'!$C$4:$C$922,$AF489))</f>
        <v>0</v>
      </c>
      <c r="AI489" s="6">
        <f ca="1">IF($AF489="",SUMIFS('Growth rates'!F$4:F$922,'Growth rates'!$B$4:$B$922,Demands_tra!$A489,'Growth rates'!$C$4:$C$922,$AE489),SUMIFS('Growth rates'!F$4:F$922,'Growth rates'!$B$4:$B$922,Demands_tra!$A489,'Growth rates'!$C$4:$C$922,$AF489))</f>
        <v>0</v>
      </c>
      <c r="AJ489" s="6">
        <f ca="1">IF($AF489="",SUMIFS('Growth rates'!G$4:G$922,'Growth rates'!$B$4:$B$922,Demands_tra!$A489,'Growth rates'!$C$4:$C$922,$AE489),SUMIFS('Growth rates'!G$4:G$922,'Growth rates'!$B$4:$B$922,Demands_tra!$A489,'Growth rates'!$C$4:$C$922,$AF489))</f>
        <v>0</v>
      </c>
      <c r="AK489" s="6">
        <f ca="1">IF($AF489="",SUMIFS('Growth rates'!H$4:H$922,'Growth rates'!$B$4:$B$922,Demands_tra!$A489,'Growth rates'!$C$4:$C$922,$AE489),SUMIFS('Growth rates'!H$4:H$922,'Growth rates'!$B$4:$B$922,Demands_tra!$A489,'Growth rates'!$C$4:$C$922,$AF489))</f>
        <v>0</v>
      </c>
      <c r="AL489" s="6">
        <f ca="1">IF($AF489="",SUMIFS('Growth rates'!I$4:I$922,'Growth rates'!$B$4:$B$922,Demands_tra!$A489,'Growth rates'!$C$4:$C$922,$AE489),SUMIFS('Growth rates'!I$4:I$922,'Growth rates'!$B$4:$B$922,Demands_tra!$A489,'Growth rates'!$C$4:$C$922,$AF489))</f>
        <v>0</v>
      </c>
      <c r="AM489" s="6">
        <f ca="1">IF($AF489="",SUMIFS('Growth rates'!J$4:J$922,'Growth rates'!$B$4:$B$922,Demands_tra!$A489,'Growth rates'!$C$4:$C$922,$AE489),SUMIFS('Growth rates'!J$4:J$922,'Growth rates'!$B$4:$B$922,Demands_tra!$A489,'Growth rates'!$C$4:$C$922,$AF489))</f>
        <v>0</v>
      </c>
      <c r="AN489" s="6">
        <f ca="1">IF($AF489="",SUMIFS('Growth rates'!K$4:K$922,'Growth rates'!$B$4:$B$922,Demands_tra!$A489,'Growth rates'!$C$4:$C$922,$AE489),SUMIFS('Growth rates'!K$4:K$922,'Growth rates'!$B$4:$B$922,Demands_tra!$A489,'Growth rates'!$C$4:$C$922,$AF489))</f>
        <v>0</v>
      </c>
      <c r="AO489" s="6">
        <f ca="1">IF($AF489="",SUMIFS('Growth rates'!L$4:L$922,'Growth rates'!$B$4:$B$922,Demands_tra!$A489,'Growth rates'!$C$4:$C$922,$AE489),SUMIFS('Growth rates'!L$4:L$922,'Growth rates'!$B$4:$B$922,Demands_tra!$A489,'Growth rates'!$C$4:$C$922,$AF489))</f>
        <v>0</v>
      </c>
      <c r="AP489" s="6">
        <f ca="1">IF($AF489="",SUMIFS('Growth rates'!M$4:M$922,'Growth rates'!$B$4:$B$922,Demands_tra!$A489,'Growth rates'!$C$4:$C$922,$AE489),SUMIFS('Growth rates'!M$4:M$922,'Growth rates'!$B$4:$B$922,Demands_tra!$A489,'Growth rates'!$C$4:$C$922,$AF489))</f>
        <v>0</v>
      </c>
      <c r="AQ489" s="6">
        <f ca="1">IF($AF489="",SUMIFS('Growth rates'!N$4:N$922,'Growth rates'!$B$4:$B$922,Demands_tra!$A489,'Growth rates'!$C$4:$C$922,$AE489),SUMIFS('Growth rates'!N$4:N$922,'Growth rates'!$B$4:$B$922,Demands_tra!$A489,'Growth rates'!$C$4:$C$922,$AF489))</f>
        <v>0</v>
      </c>
      <c r="AR489" s="6">
        <f ca="1">IF($AF489="",SUMIFS('Growth rates'!O$4:O$922,'Growth rates'!$B$4:$B$922,Demands_tra!$A489,'Growth rates'!$C$4:$C$922,$AE489),SUMIFS('Growth rates'!O$4:O$922,'Growth rates'!$B$4:$B$922,Demands_tra!$A489,'Growth rates'!$C$4:$C$922,$AF489))</f>
        <v>0</v>
      </c>
      <c r="AS489" s="6">
        <f ca="1">IF($AF489="",SUMIFS('Growth rates'!P$4:P$922,'Growth rates'!$B$4:$B$922,Demands_tra!$A489,'Growth rates'!$C$4:$C$922,$AE489),SUMIFS('Growth rates'!P$4:P$922,'Growth rates'!$B$4:$B$922,Demands_tra!$A489,'Growth rates'!$C$4:$C$922,$AF489))</f>
        <v>0</v>
      </c>
      <c r="AT489" s="6">
        <f ca="1">IF($AF489="",SUMIFS('Growth rates'!Q$4:Q$922,'Growth rates'!$B$4:$B$922,Demands_tra!$A489,'Growth rates'!$C$4:$C$922,$AE489),SUMIFS('Growth rates'!Q$4:Q$922,'Growth rates'!$B$4:$B$922,Demands_tra!$A489,'Growth rates'!$C$4:$C$922,$AF489))</f>
        <v>0</v>
      </c>
      <c r="AU489" s="6">
        <f ca="1">IF($AF489="",SUMIFS('Growth rates'!R$4:R$922,'Growth rates'!$B$4:$B$922,Demands_tra!$A489,'Growth rates'!$C$4:$C$922,$AE489),SUMIFS('Growth rates'!R$4:R$922,'Growth rates'!$B$4:$B$922,Demands_tra!$A489,'Growth rates'!$C$4:$C$922,$AF489))</f>
        <v>0</v>
      </c>
      <c r="AV489" s="6">
        <f ca="1">IF($AF489="",SUMIFS('Growth rates'!S$4:S$922,'Growth rates'!$B$4:$B$922,Demands_tra!$A489,'Growth rates'!$C$4:$C$922,$AE489),SUMIFS('Growth rates'!S$4:S$922,'Growth rates'!$B$4:$B$922,Demands_tra!$A489,'Growth rates'!$C$4:$C$922,$AF489))</f>
        <v>0</v>
      </c>
      <c r="AW489" s="6">
        <f ca="1">IF($AF489="",SUMIFS('Growth rates'!T$4:T$922,'Growth rates'!$B$4:$B$922,Demands_tra!$A489,'Growth rates'!$C$4:$C$922,$AE489),SUMIFS('Growth rates'!T$4:T$922,'Growth rates'!$B$4:$B$922,Demands_tra!$A489,'Growth rates'!$C$4:$C$922,$AF489))</f>
        <v>0</v>
      </c>
      <c r="AX489" s="6">
        <f ca="1">IF($AF489="",SUMIFS('Growth rates'!U$4:U$922,'Growth rates'!$B$4:$B$922,Demands_tra!$A489,'Growth rates'!$C$4:$C$922,$AE489),SUMIFS('Growth rates'!U$4:U$922,'Growth rates'!$B$4:$B$922,Demands_tra!$A489,'Growth rates'!$C$4:$C$922,$AF489))</f>
        <v>0</v>
      </c>
      <c r="AY489" s="6">
        <f ca="1">IF($AF489="",SUMIFS('Growth rates'!V$4:V$922,'Growth rates'!$B$4:$B$922,Demands_tra!$A489,'Growth rates'!$C$4:$C$922,$AE489),SUMIFS('Growth rates'!V$4:V$922,'Growth rates'!$B$4:$B$922,Demands_tra!$A489,'Growth rates'!$C$4:$C$922,$AF489))</f>
        <v>0</v>
      </c>
      <c r="AZ489" s="6">
        <f ca="1">IF($AF489="",SUMIFS('Growth rates'!W$4:W$922,'Growth rates'!$B$4:$B$922,Demands_tra!$A489,'Growth rates'!$C$4:$C$922,$AE489),SUMIFS('Growth rates'!W$4:W$922,'Growth rates'!$B$4:$B$922,Demands_tra!$A489,'Growth rates'!$C$4:$C$922,$AF489))</f>
        <v>0</v>
      </c>
      <c r="BA489" s="6">
        <f ca="1">IF($AF489="",SUMIFS('Growth rates'!X$4:X$922,'Growth rates'!$B$4:$B$922,Demands_tra!$A489,'Growth rates'!$C$4:$C$922,$AE489),SUMIFS('Growth rates'!X$4:X$922,'Growth rates'!$B$4:$B$922,Demands_tra!$A489,'Growth rates'!$C$4:$C$922,$AF489))</f>
        <v>0</v>
      </c>
      <c r="BB489" s="6">
        <f ca="1">IF($AF489="",SUMIFS('Growth rates'!Y$4:Y$922,'Growth rates'!$B$4:$B$922,Demands_tra!$A489,'Growth rates'!$C$4:$C$922,$AE489),SUMIFS('Growth rates'!Y$4:Y$922,'Growth rates'!$B$4:$B$922,Demands_tra!$A489,'Growth rates'!$C$4:$C$922,$AF489))</f>
        <v>0</v>
      </c>
      <c r="BC489" s="6">
        <f ca="1">IF($AF489="",SUMIFS('Growth rates'!Z$4:Z$922,'Growth rates'!$B$4:$B$922,Demands_tra!$A489,'Growth rates'!$C$4:$C$922,$AE489),SUMIFS('Growth rates'!Z$4:Z$922,'Growth rates'!$B$4:$B$922,Demands_tra!$A489,'Growth rates'!$C$4:$C$922,$AF489))</f>
        <v>0</v>
      </c>
      <c r="BD489" s="6">
        <f ca="1">IF($AF489="",SUMIFS('Growth rates'!AA$4:AA$922,'Growth rates'!$B$4:$B$922,Demands_tra!$A489,'Growth rates'!$C$4:$C$922,$AE489),SUMIFS('Growth rates'!AA$4:AA$922,'Growth rates'!$B$4:$B$922,Demands_tra!$A489,'Growth rates'!$C$4:$C$922,$AF489))</f>
        <v>0</v>
      </c>
      <c r="BE489" s="6">
        <f ca="1">IF($AF489="",SUMIFS('Growth rates'!AB$4:AB$922,'Growth rates'!$B$4:$B$922,Demands_tra!$A489,'Growth rates'!$C$4:$C$922,$AE489),SUMIFS('Growth rates'!AB$4:AB$922,'Growth rates'!$B$4:$B$922,Demands_tra!$A489,'Growth rates'!$C$4:$C$922,$AF489))</f>
        <v>0</v>
      </c>
      <c r="BF489" s="6">
        <f ca="1">IF($AF489="",SUMIFS('Growth rates'!AC$4:AC$922,'Growth rates'!$B$4:$B$922,Demands_tra!$A489,'Growth rates'!$C$4:$C$922,$AE489),SUMIFS('Growth rates'!AC$4:AC$922,'Growth rates'!$B$4:$B$922,Demands_tra!$A489,'Growth rates'!$C$4:$C$922,$AF489))</f>
        <v>0</v>
      </c>
      <c r="BH489" t="e">
        <f ca="1">VLOOKUP($C489,'Default drvr and elast'!$A$4:$F$49,MATCH(VLOOKUP(A489,Classification!$B$4:$D$42,3,FALSE),'Default drvr and elast'!$D$3:$F$3,0)+3,FALSE)</f>
        <v>#N/A</v>
      </c>
      <c r="BJ489" s="6">
        <f ca="1">IF($BI489="",SUMIF(Elasticities!$B$5:$B$52,Demands_tra!$BH489,Elasticities!C$5:C$52),SUMIF(Elasticities!$B$5:$B$52,Demands_tra!$BI489,Elasticities!C$5:C$52))</f>
        <v>0</v>
      </c>
      <c r="BK489" s="6">
        <f ca="1">IF($BI489="",SUMIF(Elasticities!$B$5:$B$52,Demands_tra!$BH489,Elasticities!D$5:D$52),SUMIF(Elasticities!$B$5:$B$52,Demands_tra!$BI489,Elasticities!D$5:D$52))</f>
        <v>0</v>
      </c>
      <c r="BL489" s="6">
        <f ca="1">IF($BI489="",SUMIF(Elasticities!$B$5:$B$52,Demands_tra!$BH489,Elasticities!E$5:E$52),SUMIF(Elasticities!$B$5:$B$52,Demands_tra!$BI489,Elasticities!E$5:E$52))</f>
        <v>0</v>
      </c>
      <c r="BM489" s="6">
        <f ca="1">IF($BI489="",SUMIF(Elasticities!$B$5:$B$52,Demands_tra!$BH489,Elasticities!F$5:F$52),SUMIF(Elasticities!$B$5:$B$52,Demands_tra!$BI489,Elasticities!F$5:F$52))</f>
        <v>0</v>
      </c>
      <c r="BN489" s="6">
        <f ca="1">IF($BI489="",SUMIF(Elasticities!$B$5:$B$52,Demands_tra!$BH489,Elasticities!G$5:G$52),SUMIF(Elasticities!$B$5:$B$52,Demands_tra!$BI489,Elasticities!G$5:G$52))</f>
        <v>0</v>
      </c>
      <c r="BO489" s="6">
        <f ca="1">IF($BI489="",SUMIF(Elasticities!$B$5:$B$52,Demands_tra!$BH489,Elasticities!H$5:H$52),SUMIF(Elasticities!$B$5:$B$52,Demands_tra!$BI489,Elasticities!H$5:H$52))</f>
        <v>0</v>
      </c>
      <c r="BP489" s="6">
        <f ca="1">IF($BI489="",SUMIF(Elasticities!$B$5:$B$52,Demands_tra!$BH489,Elasticities!I$5:I$52),SUMIF(Elasticities!$B$5:$B$52,Demands_tra!$BI489,Elasticities!I$5:I$52))</f>
        <v>0</v>
      </c>
      <c r="BQ489" s="6">
        <f ca="1">IF($BI489="",SUMIF(Elasticities!$B$5:$B$52,Demands_tra!$BH489,Elasticities!J$5:J$52),SUMIF(Elasticities!$B$5:$B$52,Demands_tra!$BI489,Elasticities!J$5:J$52))</f>
        <v>0</v>
      </c>
      <c r="BR489" s="6">
        <f ca="1">IF($BI489="",SUMIF(Elasticities!$B$5:$B$52,Demands_tra!$BH489,Elasticities!K$5:K$52),SUMIF(Elasticities!$B$5:$B$52,Demands_tra!$BI489,Elasticities!K$5:K$52))</f>
        <v>0</v>
      </c>
      <c r="BS489" s="6">
        <f ca="1">IF($BI489="",SUMIF(Elasticities!$B$5:$B$52,Demands_tra!$BH489,Elasticities!L$5:L$52),SUMIF(Elasticities!$B$5:$B$52,Demands_tra!$BI489,Elasticities!L$5:L$52))</f>
        <v>0</v>
      </c>
      <c r="BT489" s="6">
        <f ca="1">IF($BI489="",SUMIF(Elasticities!$B$5:$B$52,Demands_tra!$BH489,Elasticities!M$5:M$52),SUMIF(Elasticities!$B$5:$B$52,Demands_tra!$BI489,Elasticities!M$5:M$52))</f>
        <v>0</v>
      </c>
      <c r="BU489" s="6">
        <f ca="1">IF($BI489="",SUMIF(Elasticities!$B$5:$B$52,Demands_tra!$BH489,Elasticities!N$5:N$52),SUMIF(Elasticities!$B$5:$B$52,Demands_tra!$BI489,Elasticities!N$5:N$52))</f>
        <v>0</v>
      </c>
      <c r="BV489" s="6">
        <f ca="1">IF($BI489="",SUMIF(Elasticities!$B$5:$B$52,Demands_tra!$BH489,Elasticities!O$5:O$52),SUMIF(Elasticities!$B$5:$B$52,Demands_tra!$BI489,Elasticities!O$5:O$52))</f>
        <v>0</v>
      </c>
      <c r="BW489" s="6">
        <f ca="1">IF($BI489="",SUMIF(Elasticities!$B$5:$B$52,Demands_tra!$BH489,Elasticities!P$5:P$52),SUMIF(Elasticities!$B$5:$B$52,Demands_tra!$BI489,Elasticities!P$5:P$52))</f>
        <v>0</v>
      </c>
      <c r="BX489" s="6">
        <f ca="1">IF($BI489="",SUMIF(Elasticities!$B$5:$B$52,Demands_tra!$BH489,Elasticities!Q$5:Q$52),SUMIF(Elasticities!$B$5:$B$52,Demands_tra!$BI489,Elasticities!Q$5:Q$52))</f>
        <v>0</v>
      </c>
      <c r="BY489" s="6">
        <f ca="1">IF($BI489="",SUMIF(Elasticities!$B$5:$B$52,Demands_tra!$BH489,Elasticities!R$5:R$52),SUMIF(Elasticities!$B$5:$B$52,Demands_tra!$BI489,Elasticities!R$5:R$52))</f>
        <v>0</v>
      </c>
      <c r="BZ489" s="6">
        <f ca="1">IF($BI489="",SUMIF(Elasticities!$B$5:$B$52,Demands_tra!$BH489,Elasticities!S$5:S$52),SUMIF(Elasticities!$B$5:$B$52,Demands_tra!$BI489,Elasticities!S$5:S$52))</f>
        <v>0</v>
      </c>
      <c r="CA489" s="6">
        <f ca="1">IF($BI489="",SUMIF(Elasticities!$B$5:$B$52,Demands_tra!$BH489,Elasticities!T$5:T$52),SUMIF(Elasticities!$B$5:$B$52,Demands_tra!$BI489,Elasticities!T$5:T$52))</f>
        <v>0</v>
      </c>
      <c r="CB489" s="6">
        <f ca="1">IF($BI489="",SUMIF(Elasticities!$B$5:$B$52,Demands_tra!$BH489,Elasticities!U$5:U$52),SUMIF(Elasticities!$B$5:$B$52,Demands_tra!$BI489,Elasticities!U$5:U$52))</f>
        <v>0</v>
      </c>
      <c r="CC489" s="6">
        <f ca="1">IF($BI489="",SUMIF(Elasticities!$B$5:$B$52,Demands_tra!$BH489,Elasticities!V$5:V$52),SUMIF(Elasticities!$B$5:$B$52,Demands_tra!$BI489,Elasticities!V$5:V$52))</f>
        <v>0</v>
      </c>
      <c r="CD489" s="6">
        <f ca="1">IF($BI489="",SUMIF(Elasticities!$B$5:$B$52,Demands_tra!$BH489,Elasticities!W$5:W$52),SUMIF(Elasticities!$B$5:$B$52,Demands_tra!$BI489,Elasticities!W$5:W$52))</f>
        <v>0</v>
      </c>
      <c r="CE489" s="6">
        <f ca="1">IF($BI489="",SUMIF(Elasticities!$B$5:$B$52,Demands_tra!$BH489,Elasticities!X$5:X$52),SUMIF(Elasticities!$B$5:$B$52,Demands_tra!$BI489,Elasticities!X$5:X$52))</f>
        <v>0</v>
      </c>
      <c r="CF489" s="6">
        <f ca="1">IF($BI489="",SUMIF(Elasticities!$B$5:$B$52,Demands_tra!$BH489,Elasticities!Y$5:Y$52),SUMIF(Elasticities!$B$5:$B$52,Demands_tra!$BI489,Elasticities!Y$5:Y$52))</f>
        <v>0</v>
      </c>
      <c r="CG489" s="6">
        <f ca="1">IF($BI489="",SUMIF(Elasticities!$B$5:$B$52,Demands_tra!$BH489,Elasticities!Z$5:Z$52),SUMIF(Elasticities!$B$5:$B$52,Demands_tra!$BI489,Elasticities!Z$5:Z$52))</f>
        <v>0</v>
      </c>
      <c r="CH489" s="6">
        <f ca="1">IF($BI489="",SUMIF(Elasticities!$B$5:$B$52,Demands_tra!$BH489,Elasticities!AA$5:AA$52),SUMIF(Elasticities!$B$5:$B$52,Demands_tra!$BI489,Elasticities!AA$5:AA$52))</f>
        <v>0</v>
      </c>
      <c r="CI489" s="6">
        <f ca="1">IF($BI489="",SUMIF(Elasticities!$B$5:$B$52,Demands_tra!$BH489,Elasticities!AB$5:AB$52),SUMIF(Elasticities!$B$5:$B$52,Demands_tra!$BI489,Elasticities!AB$5:AB$52))</f>
        <v>0</v>
      </c>
    </row>
    <row r="490" spans="1:87">
      <c r="A490" t="str">
        <f>IF(BYDem_tra!B489="","\I:",BYDem_tra!B489)</f>
        <v>\I:</v>
      </c>
      <c r="B490">
        <f>BYDem_tra!E489</f>
        <v>0</v>
      </c>
      <c r="C490">
        <f t="shared" si="298"/>
        <v>0</v>
      </c>
      <c r="D490" s="3">
        <f>SUMIFS(BYDem_tra!$M$2:$M$2000,BYDem_tra!$B$2:$B$2000,Demands_tra!$A490,BYDem_tra!$E$2:$E$2000,Demands_tra!$B490)</f>
        <v>0</v>
      </c>
      <c r="E490" s="3" t="e">
        <f ca="1" t="shared" si="299"/>
        <v>#DIV/0!</v>
      </c>
      <c r="F490" s="3" t="e">
        <f ca="1" t="shared" si="300"/>
        <v>#DIV/0!</v>
      </c>
      <c r="G490" s="3" t="e">
        <f ca="1" t="shared" si="301"/>
        <v>#DIV/0!</v>
      </c>
      <c r="H490" s="3" t="e">
        <f ca="1" t="shared" si="302"/>
        <v>#DIV/0!</v>
      </c>
      <c r="I490" s="3" t="e">
        <f ca="1" t="shared" si="303"/>
        <v>#DIV/0!</v>
      </c>
      <c r="J490" s="3" t="e">
        <f ca="1" t="shared" si="304"/>
        <v>#DIV/0!</v>
      </c>
      <c r="K490" s="3" t="e">
        <f ca="1" t="shared" si="305"/>
        <v>#DIV/0!</v>
      </c>
      <c r="L490" s="3" t="e">
        <f ca="1" t="shared" si="306"/>
        <v>#DIV/0!</v>
      </c>
      <c r="M490" s="3" t="e">
        <f ca="1" t="shared" si="307"/>
        <v>#DIV/0!</v>
      </c>
      <c r="N490" s="3" t="e">
        <f ca="1" t="shared" si="308"/>
        <v>#DIV/0!</v>
      </c>
      <c r="O490" s="3" t="e">
        <f ca="1" t="shared" si="309"/>
        <v>#DIV/0!</v>
      </c>
      <c r="P490" s="3" t="e">
        <f ca="1" t="shared" si="310"/>
        <v>#DIV/0!</v>
      </c>
      <c r="Q490" s="3" t="e">
        <f ca="1" t="shared" si="311"/>
        <v>#DIV/0!</v>
      </c>
      <c r="R490" s="3" t="e">
        <f ca="1" t="shared" si="312"/>
        <v>#DIV/0!</v>
      </c>
      <c r="S490" s="3" t="e">
        <f ca="1" t="shared" si="313"/>
        <v>#DIV/0!</v>
      </c>
      <c r="T490" s="3" t="e">
        <f ca="1" t="shared" si="314"/>
        <v>#DIV/0!</v>
      </c>
      <c r="U490" s="3" t="e">
        <f ca="1" t="shared" si="315"/>
        <v>#DIV/0!</v>
      </c>
      <c r="V490" s="3" t="e">
        <f ca="1" t="shared" si="290"/>
        <v>#DIV/0!</v>
      </c>
      <c r="W490" s="3" t="e">
        <f ca="1" t="shared" si="291"/>
        <v>#DIV/0!</v>
      </c>
      <c r="X490" s="3" t="e">
        <f ca="1" t="shared" si="292"/>
        <v>#DIV/0!</v>
      </c>
      <c r="Y490" s="3" t="e">
        <f ca="1" t="shared" si="293"/>
        <v>#DIV/0!</v>
      </c>
      <c r="Z490" s="3" t="e">
        <f ca="1" t="shared" si="294"/>
        <v>#DIV/0!</v>
      </c>
      <c r="AA490" s="3" t="e">
        <f ca="1" t="shared" si="295"/>
        <v>#DIV/0!</v>
      </c>
      <c r="AB490" s="3" t="e">
        <f ca="1" t="shared" si="296"/>
        <v>#DIV/0!</v>
      </c>
      <c r="AC490" s="3" t="e">
        <f ca="1" t="shared" si="297"/>
        <v>#DIV/0!</v>
      </c>
      <c r="AE490" s="4" t="e">
        <f ca="1">VLOOKUP($C490,'Default drvr and elast'!$A$4:$C$49,MATCH(VLOOKUP(A490,Classification!$B$4:$D$99,2,FALSE),'Default drvr and elast'!$A$3:$C$3,0),FALSE)</f>
        <v>#N/A</v>
      </c>
      <c r="AF490" s="4"/>
      <c r="AG490" s="6">
        <f ca="1">IF($AF490="",SUMIFS('Growth rates'!D$4:D$922,'Growth rates'!$B$4:$B$922,Demands_tra!$A490,'Growth rates'!$C$4:$C$922,$AE490),SUMIFS('Growth rates'!D$4:D$922,'Growth rates'!$B$4:$B$922,Demands_tra!$A490,'Growth rates'!$C$4:$C$922,$AF490))</f>
        <v>0</v>
      </c>
      <c r="AH490" s="6">
        <f ca="1">IF($AF490="",SUMIFS('Growth rates'!E$4:E$922,'Growth rates'!$B$4:$B$922,Demands_tra!$A490,'Growth rates'!$C$4:$C$922,$AE490),SUMIFS('Growth rates'!E$4:E$922,'Growth rates'!$B$4:$B$922,Demands_tra!$A490,'Growth rates'!$C$4:$C$922,$AF490))</f>
        <v>0</v>
      </c>
      <c r="AI490" s="6">
        <f ca="1">IF($AF490="",SUMIFS('Growth rates'!F$4:F$922,'Growth rates'!$B$4:$B$922,Demands_tra!$A490,'Growth rates'!$C$4:$C$922,$AE490),SUMIFS('Growth rates'!F$4:F$922,'Growth rates'!$B$4:$B$922,Demands_tra!$A490,'Growth rates'!$C$4:$C$922,$AF490))</f>
        <v>0</v>
      </c>
      <c r="AJ490" s="6">
        <f ca="1">IF($AF490="",SUMIFS('Growth rates'!G$4:G$922,'Growth rates'!$B$4:$B$922,Demands_tra!$A490,'Growth rates'!$C$4:$C$922,$AE490),SUMIFS('Growth rates'!G$4:G$922,'Growth rates'!$B$4:$B$922,Demands_tra!$A490,'Growth rates'!$C$4:$C$922,$AF490))</f>
        <v>0</v>
      </c>
      <c r="AK490" s="6">
        <f ca="1">IF($AF490="",SUMIFS('Growth rates'!H$4:H$922,'Growth rates'!$B$4:$B$922,Demands_tra!$A490,'Growth rates'!$C$4:$C$922,$AE490),SUMIFS('Growth rates'!H$4:H$922,'Growth rates'!$B$4:$B$922,Demands_tra!$A490,'Growth rates'!$C$4:$C$922,$AF490))</f>
        <v>0</v>
      </c>
      <c r="AL490" s="6">
        <f ca="1">IF($AF490="",SUMIFS('Growth rates'!I$4:I$922,'Growth rates'!$B$4:$B$922,Demands_tra!$A490,'Growth rates'!$C$4:$C$922,$AE490),SUMIFS('Growth rates'!I$4:I$922,'Growth rates'!$B$4:$B$922,Demands_tra!$A490,'Growth rates'!$C$4:$C$922,$AF490))</f>
        <v>0</v>
      </c>
      <c r="AM490" s="6">
        <f ca="1">IF($AF490="",SUMIFS('Growth rates'!J$4:J$922,'Growth rates'!$B$4:$B$922,Demands_tra!$A490,'Growth rates'!$C$4:$C$922,$AE490),SUMIFS('Growth rates'!J$4:J$922,'Growth rates'!$B$4:$B$922,Demands_tra!$A490,'Growth rates'!$C$4:$C$922,$AF490))</f>
        <v>0</v>
      </c>
      <c r="AN490" s="6">
        <f ca="1">IF($AF490="",SUMIFS('Growth rates'!K$4:K$922,'Growth rates'!$B$4:$B$922,Demands_tra!$A490,'Growth rates'!$C$4:$C$922,$AE490),SUMIFS('Growth rates'!K$4:K$922,'Growth rates'!$B$4:$B$922,Demands_tra!$A490,'Growth rates'!$C$4:$C$922,$AF490))</f>
        <v>0</v>
      </c>
      <c r="AO490" s="6">
        <f ca="1">IF($AF490="",SUMIFS('Growth rates'!L$4:L$922,'Growth rates'!$B$4:$B$922,Demands_tra!$A490,'Growth rates'!$C$4:$C$922,$AE490),SUMIFS('Growth rates'!L$4:L$922,'Growth rates'!$B$4:$B$922,Demands_tra!$A490,'Growth rates'!$C$4:$C$922,$AF490))</f>
        <v>0</v>
      </c>
      <c r="AP490" s="6">
        <f ca="1">IF($AF490="",SUMIFS('Growth rates'!M$4:M$922,'Growth rates'!$B$4:$B$922,Demands_tra!$A490,'Growth rates'!$C$4:$C$922,$AE490),SUMIFS('Growth rates'!M$4:M$922,'Growth rates'!$B$4:$B$922,Demands_tra!$A490,'Growth rates'!$C$4:$C$922,$AF490))</f>
        <v>0</v>
      </c>
      <c r="AQ490" s="6">
        <f ca="1">IF($AF490="",SUMIFS('Growth rates'!N$4:N$922,'Growth rates'!$B$4:$B$922,Demands_tra!$A490,'Growth rates'!$C$4:$C$922,$AE490),SUMIFS('Growth rates'!N$4:N$922,'Growth rates'!$B$4:$B$922,Demands_tra!$A490,'Growth rates'!$C$4:$C$922,$AF490))</f>
        <v>0</v>
      </c>
      <c r="AR490" s="6">
        <f ca="1">IF($AF490="",SUMIFS('Growth rates'!O$4:O$922,'Growth rates'!$B$4:$B$922,Demands_tra!$A490,'Growth rates'!$C$4:$C$922,$AE490),SUMIFS('Growth rates'!O$4:O$922,'Growth rates'!$B$4:$B$922,Demands_tra!$A490,'Growth rates'!$C$4:$C$922,$AF490))</f>
        <v>0</v>
      </c>
      <c r="AS490" s="6">
        <f ca="1">IF($AF490="",SUMIFS('Growth rates'!P$4:P$922,'Growth rates'!$B$4:$B$922,Demands_tra!$A490,'Growth rates'!$C$4:$C$922,$AE490),SUMIFS('Growth rates'!P$4:P$922,'Growth rates'!$B$4:$B$922,Demands_tra!$A490,'Growth rates'!$C$4:$C$922,$AF490))</f>
        <v>0</v>
      </c>
      <c r="AT490" s="6">
        <f ca="1">IF($AF490="",SUMIFS('Growth rates'!Q$4:Q$922,'Growth rates'!$B$4:$B$922,Demands_tra!$A490,'Growth rates'!$C$4:$C$922,$AE490),SUMIFS('Growth rates'!Q$4:Q$922,'Growth rates'!$B$4:$B$922,Demands_tra!$A490,'Growth rates'!$C$4:$C$922,$AF490))</f>
        <v>0</v>
      </c>
      <c r="AU490" s="6">
        <f ca="1">IF($AF490="",SUMIFS('Growth rates'!R$4:R$922,'Growth rates'!$B$4:$B$922,Demands_tra!$A490,'Growth rates'!$C$4:$C$922,$AE490),SUMIFS('Growth rates'!R$4:R$922,'Growth rates'!$B$4:$B$922,Demands_tra!$A490,'Growth rates'!$C$4:$C$922,$AF490))</f>
        <v>0</v>
      </c>
      <c r="AV490" s="6">
        <f ca="1">IF($AF490="",SUMIFS('Growth rates'!S$4:S$922,'Growth rates'!$B$4:$B$922,Demands_tra!$A490,'Growth rates'!$C$4:$C$922,$AE490),SUMIFS('Growth rates'!S$4:S$922,'Growth rates'!$B$4:$B$922,Demands_tra!$A490,'Growth rates'!$C$4:$C$922,$AF490))</f>
        <v>0</v>
      </c>
      <c r="AW490" s="6">
        <f ca="1">IF($AF490="",SUMIFS('Growth rates'!T$4:T$922,'Growth rates'!$B$4:$B$922,Demands_tra!$A490,'Growth rates'!$C$4:$C$922,$AE490),SUMIFS('Growth rates'!T$4:T$922,'Growth rates'!$B$4:$B$922,Demands_tra!$A490,'Growth rates'!$C$4:$C$922,$AF490))</f>
        <v>0</v>
      </c>
      <c r="AX490" s="6">
        <f ca="1">IF($AF490="",SUMIFS('Growth rates'!U$4:U$922,'Growth rates'!$B$4:$B$922,Demands_tra!$A490,'Growth rates'!$C$4:$C$922,$AE490),SUMIFS('Growth rates'!U$4:U$922,'Growth rates'!$B$4:$B$922,Demands_tra!$A490,'Growth rates'!$C$4:$C$922,$AF490))</f>
        <v>0</v>
      </c>
      <c r="AY490" s="6">
        <f ca="1">IF($AF490="",SUMIFS('Growth rates'!V$4:V$922,'Growth rates'!$B$4:$B$922,Demands_tra!$A490,'Growth rates'!$C$4:$C$922,$AE490),SUMIFS('Growth rates'!V$4:V$922,'Growth rates'!$B$4:$B$922,Demands_tra!$A490,'Growth rates'!$C$4:$C$922,$AF490))</f>
        <v>0</v>
      </c>
      <c r="AZ490" s="6">
        <f ca="1">IF($AF490="",SUMIFS('Growth rates'!W$4:W$922,'Growth rates'!$B$4:$B$922,Demands_tra!$A490,'Growth rates'!$C$4:$C$922,$AE490),SUMIFS('Growth rates'!W$4:W$922,'Growth rates'!$B$4:$B$922,Demands_tra!$A490,'Growth rates'!$C$4:$C$922,$AF490))</f>
        <v>0</v>
      </c>
      <c r="BA490" s="6">
        <f ca="1">IF($AF490="",SUMIFS('Growth rates'!X$4:X$922,'Growth rates'!$B$4:$B$922,Demands_tra!$A490,'Growth rates'!$C$4:$C$922,$AE490),SUMIFS('Growth rates'!X$4:X$922,'Growth rates'!$B$4:$B$922,Demands_tra!$A490,'Growth rates'!$C$4:$C$922,$AF490))</f>
        <v>0</v>
      </c>
      <c r="BB490" s="6">
        <f ca="1">IF($AF490="",SUMIFS('Growth rates'!Y$4:Y$922,'Growth rates'!$B$4:$B$922,Demands_tra!$A490,'Growth rates'!$C$4:$C$922,$AE490),SUMIFS('Growth rates'!Y$4:Y$922,'Growth rates'!$B$4:$B$922,Demands_tra!$A490,'Growth rates'!$C$4:$C$922,$AF490))</f>
        <v>0</v>
      </c>
      <c r="BC490" s="6">
        <f ca="1">IF($AF490="",SUMIFS('Growth rates'!Z$4:Z$922,'Growth rates'!$B$4:$B$922,Demands_tra!$A490,'Growth rates'!$C$4:$C$922,$AE490),SUMIFS('Growth rates'!Z$4:Z$922,'Growth rates'!$B$4:$B$922,Demands_tra!$A490,'Growth rates'!$C$4:$C$922,$AF490))</f>
        <v>0</v>
      </c>
      <c r="BD490" s="6">
        <f ca="1">IF($AF490="",SUMIFS('Growth rates'!AA$4:AA$922,'Growth rates'!$B$4:$B$922,Demands_tra!$A490,'Growth rates'!$C$4:$C$922,$AE490),SUMIFS('Growth rates'!AA$4:AA$922,'Growth rates'!$B$4:$B$922,Demands_tra!$A490,'Growth rates'!$C$4:$C$922,$AF490))</f>
        <v>0</v>
      </c>
      <c r="BE490" s="6">
        <f ca="1">IF($AF490="",SUMIFS('Growth rates'!AB$4:AB$922,'Growth rates'!$B$4:$B$922,Demands_tra!$A490,'Growth rates'!$C$4:$C$922,$AE490),SUMIFS('Growth rates'!AB$4:AB$922,'Growth rates'!$B$4:$B$922,Demands_tra!$A490,'Growth rates'!$C$4:$C$922,$AF490))</f>
        <v>0</v>
      </c>
      <c r="BF490" s="6">
        <f ca="1">IF($AF490="",SUMIFS('Growth rates'!AC$4:AC$922,'Growth rates'!$B$4:$B$922,Demands_tra!$A490,'Growth rates'!$C$4:$C$922,$AE490),SUMIFS('Growth rates'!AC$4:AC$922,'Growth rates'!$B$4:$B$922,Demands_tra!$A490,'Growth rates'!$C$4:$C$922,$AF490))</f>
        <v>0</v>
      </c>
      <c r="BH490" t="e">
        <f ca="1">VLOOKUP($C490,'Default drvr and elast'!$A$4:$F$49,MATCH(VLOOKUP(A490,Classification!$B$4:$D$42,3,FALSE),'Default drvr and elast'!$D$3:$F$3,0)+3,FALSE)</f>
        <v>#N/A</v>
      </c>
      <c r="BJ490" s="6">
        <f ca="1">IF($BI490="",SUMIF(Elasticities!$B$5:$B$52,Demands_tra!$BH490,Elasticities!C$5:C$52),SUMIF(Elasticities!$B$5:$B$52,Demands_tra!$BI490,Elasticities!C$5:C$52))</f>
        <v>0</v>
      </c>
      <c r="BK490" s="6">
        <f ca="1">IF($BI490="",SUMIF(Elasticities!$B$5:$B$52,Demands_tra!$BH490,Elasticities!D$5:D$52),SUMIF(Elasticities!$B$5:$B$52,Demands_tra!$BI490,Elasticities!D$5:D$52))</f>
        <v>0</v>
      </c>
      <c r="BL490" s="6">
        <f ca="1">IF($BI490="",SUMIF(Elasticities!$B$5:$B$52,Demands_tra!$BH490,Elasticities!E$5:E$52),SUMIF(Elasticities!$B$5:$B$52,Demands_tra!$BI490,Elasticities!E$5:E$52))</f>
        <v>0</v>
      </c>
      <c r="BM490" s="6">
        <f ca="1">IF($BI490="",SUMIF(Elasticities!$B$5:$B$52,Demands_tra!$BH490,Elasticities!F$5:F$52),SUMIF(Elasticities!$B$5:$B$52,Demands_tra!$BI490,Elasticities!F$5:F$52))</f>
        <v>0</v>
      </c>
      <c r="BN490" s="6">
        <f ca="1">IF($BI490="",SUMIF(Elasticities!$B$5:$B$52,Demands_tra!$BH490,Elasticities!G$5:G$52),SUMIF(Elasticities!$B$5:$B$52,Demands_tra!$BI490,Elasticities!G$5:G$52))</f>
        <v>0</v>
      </c>
      <c r="BO490" s="6">
        <f ca="1">IF($BI490="",SUMIF(Elasticities!$B$5:$B$52,Demands_tra!$BH490,Elasticities!H$5:H$52),SUMIF(Elasticities!$B$5:$B$52,Demands_tra!$BI490,Elasticities!H$5:H$52))</f>
        <v>0</v>
      </c>
      <c r="BP490" s="6">
        <f ca="1">IF($BI490="",SUMIF(Elasticities!$B$5:$B$52,Demands_tra!$BH490,Elasticities!I$5:I$52),SUMIF(Elasticities!$B$5:$B$52,Demands_tra!$BI490,Elasticities!I$5:I$52))</f>
        <v>0</v>
      </c>
      <c r="BQ490" s="6">
        <f ca="1">IF($BI490="",SUMIF(Elasticities!$B$5:$B$52,Demands_tra!$BH490,Elasticities!J$5:J$52),SUMIF(Elasticities!$B$5:$B$52,Demands_tra!$BI490,Elasticities!J$5:J$52))</f>
        <v>0</v>
      </c>
      <c r="BR490" s="6">
        <f ca="1">IF($BI490="",SUMIF(Elasticities!$B$5:$B$52,Demands_tra!$BH490,Elasticities!K$5:K$52),SUMIF(Elasticities!$B$5:$B$52,Demands_tra!$BI490,Elasticities!K$5:K$52))</f>
        <v>0</v>
      </c>
      <c r="BS490" s="6">
        <f ca="1">IF($BI490="",SUMIF(Elasticities!$B$5:$B$52,Demands_tra!$BH490,Elasticities!L$5:L$52),SUMIF(Elasticities!$B$5:$B$52,Demands_tra!$BI490,Elasticities!L$5:L$52))</f>
        <v>0</v>
      </c>
      <c r="BT490" s="6">
        <f ca="1">IF($BI490="",SUMIF(Elasticities!$B$5:$B$52,Demands_tra!$BH490,Elasticities!M$5:M$52),SUMIF(Elasticities!$B$5:$B$52,Demands_tra!$BI490,Elasticities!M$5:M$52))</f>
        <v>0</v>
      </c>
      <c r="BU490" s="6">
        <f ca="1">IF($BI490="",SUMIF(Elasticities!$B$5:$B$52,Demands_tra!$BH490,Elasticities!N$5:N$52),SUMIF(Elasticities!$B$5:$B$52,Demands_tra!$BI490,Elasticities!N$5:N$52))</f>
        <v>0</v>
      </c>
      <c r="BV490" s="6">
        <f ca="1">IF($BI490="",SUMIF(Elasticities!$B$5:$B$52,Demands_tra!$BH490,Elasticities!O$5:O$52),SUMIF(Elasticities!$B$5:$B$52,Demands_tra!$BI490,Elasticities!O$5:O$52))</f>
        <v>0</v>
      </c>
      <c r="BW490" s="6">
        <f ca="1">IF($BI490="",SUMIF(Elasticities!$B$5:$B$52,Demands_tra!$BH490,Elasticities!P$5:P$52),SUMIF(Elasticities!$B$5:$B$52,Demands_tra!$BI490,Elasticities!P$5:P$52))</f>
        <v>0</v>
      </c>
      <c r="BX490" s="6">
        <f ca="1">IF($BI490="",SUMIF(Elasticities!$B$5:$B$52,Demands_tra!$BH490,Elasticities!Q$5:Q$52),SUMIF(Elasticities!$B$5:$B$52,Demands_tra!$BI490,Elasticities!Q$5:Q$52))</f>
        <v>0</v>
      </c>
      <c r="BY490" s="6">
        <f ca="1">IF($BI490="",SUMIF(Elasticities!$B$5:$B$52,Demands_tra!$BH490,Elasticities!R$5:R$52),SUMIF(Elasticities!$B$5:$B$52,Demands_tra!$BI490,Elasticities!R$5:R$52))</f>
        <v>0</v>
      </c>
      <c r="BZ490" s="6">
        <f ca="1">IF($BI490="",SUMIF(Elasticities!$B$5:$B$52,Demands_tra!$BH490,Elasticities!S$5:S$52),SUMIF(Elasticities!$B$5:$B$52,Demands_tra!$BI490,Elasticities!S$5:S$52))</f>
        <v>0</v>
      </c>
      <c r="CA490" s="6">
        <f ca="1">IF($BI490="",SUMIF(Elasticities!$B$5:$B$52,Demands_tra!$BH490,Elasticities!T$5:T$52),SUMIF(Elasticities!$B$5:$B$52,Demands_tra!$BI490,Elasticities!T$5:T$52))</f>
        <v>0</v>
      </c>
      <c r="CB490" s="6">
        <f ca="1">IF($BI490="",SUMIF(Elasticities!$B$5:$B$52,Demands_tra!$BH490,Elasticities!U$5:U$52),SUMIF(Elasticities!$B$5:$B$52,Demands_tra!$BI490,Elasticities!U$5:U$52))</f>
        <v>0</v>
      </c>
      <c r="CC490" s="6">
        <f ca="1">IF($BI490="",SUMIF(Elasticities!$B$5:$B$52,Demands_tra!$BH490,Elasticities!V$5:V$52),SUMIF(Elasticities!$B$5:$B$52,Demands_tra!$BI490,Elasticities!V$5:V$52))</f>
        <v>0</v>
      </c>
      <c r="CD490" s="6">
        <f ca="1">IF($BI490="",SUMIF(Elasticities!$B$5:$B$52,Demands_tra!$BH490,Elasticities!W$5:W$52),SUMIF(Elasticities!$B$5:$B$52,Demands_tra!$BI490,Elasticities!W$5:W$52))</f>
        <v>0</v>
      </c>
      <c r="CE490" s="6">
        <f ca="1">IF($BI490="",SUMIF(Elasticities!$B$5:$B$52,Demands_tra!$BH490,Elasticities!X$5:X$52),SUMIF(Elasticities!$B$5:$B$52,Demands_tra!$BI490,Elasticities!X$5:X$52))</f>
        <v>0</v>
      </c>
      <c r="CF490" s="6">
        <f ca="1">IF($BI490="",SUMIF(Elasticities!$B$5:$B$52,Demands_tra!$BH490,Elasticities!Y$5:Y$52),SUMIF(Elasticities!$B$5:$B$52,Demands_tra!$BI490,Elasticities!Y$5:Y$52))</f>
        <v>0</v>
      </c>
      <c r="CG490" s="6">
        <f ca="1">IF($BI490="",SUMIF(Elasticities!$B$5:$B$52,Demands_tra!$BH490,Elasticities!Z$5:Z$52),SUMIF(Elasticities!$B$5:$B$52,Demands_tra!$BI490,Elasticities!Z$5:Z$52))</f>
        <v>0</v>
      </c>
      <c r="CH490" s="6">
        <f ca="1">IF($BI490="",SUMIF(Elasticities!$B$5:$B$52,Demands_tra!$BH490,Elasticities!AA$5:AA$52),SUMIF(Elasticities!$B$5:$B$52,Demands_tra!$BI490,Elasticities!AA$5:AA$52))</f>
        <v>0</v>
      </c>
      <c r="CI490" s="6">
        <f ca="1">IF($BI490="",SUMIF(Elasticities!$B$5:$B$52,Demands_tra!$BH490,Elasticities!AB$5:AB$52),SUMIF(Elasticities!$B$5:$B$52,Demands_tra!$BI490,Elasticities!AB$5:AB$52))</f>
        <v>0</v>
      </c>
    </row>
    <row r="491" spans="1:87">
      <c r="A491" t="str">
        <f>IF(BYDem_tra!B490="","\I:",BYDem_tra!B490)</f>
        <v>\I:</v>
      </c>
      <c r="B491">
        <f>BYDem_tra!E490</f>
        <v>0</v>
      </c>
      <c r="C491">
        <f t="shared" si="298"/>
        <v>0</v>
      </c>
      <c r="D491" s="3">
        <f>SUMIFS(BYDem_tra!$M$2:$M$2000,BYDem_tra!$B$2:$B$2000,Demands_tra!$A491,BYDem_tra!$E$2:$E$2000,Demands_tra!$B491)</f>
        <v>0</v>
      </c>
      <c r="E491" s="3" t="e">
        <f ca="1" t="shared" si="299"/>
        <v>#DIV/0!</v>
      </c>
      <c r="F491" s="3" t="e">
        <f ca="1" t="shared" si="300"/>
        <v>#DIV/0!</v>
      </c>
      <c r="G491" s="3" t="e">
        <f ca="1" t="shared" si="301"/>
        <v>#DIV/0!</v>
      </c>
      <c r="H491" s="3" t="e">
        <f ca="1" t="shared" si="302"/>
        <v>#DIV/0!</v>
      </c>
      <c r="I491" s="3" t="e">
        <f ca="1" t="shared" si="303"/>
        <v>#DIV/0!</v>
      </c>
      <c r="J491" s="3" t="e">
        <f ca="1" t="shared" si="304"/>
        <v>#DIV/0!</v>
      </c>
      <c r="K491" s="3" t="e">
        <f ca="1" t="shared" si="305"/>
        <v>#DIV/0!</v>
      </c>
      <c r="L491" s="3" t="e">
        <f ca="1" t="shared" si="306"/>
        <v>#DIV/0!</v>
      </c>
      <c r="M491" s="3" t="e">
        <f ca="1" t="shared" si="307"/>
        <v>#DIV/0!</v>
      </c>
      <c r="N491" s="3" t="e">
        <f ca="1" t="shared" si="308"/>
        <v>#DIV/0!</v>
      </c>
      <c r="O491" s="3" t="e">
        <f ca="1" t="shared" si="309"/>
        <v>#DIV/0!</v>
      </c>
      <c r="P491" s="3" t="e">
        <f ca="1" t="shared" si="310"/>
        <v>#DIV/0!</v>
      </c>
      <c r="Q491" s="3" t="e">
        <f ca="1" t="shared" si="311"/>
        <v>#DIV/0!</v>
      </c>
      <c r="R491" s="3" t="e">
        <f ca="1" t="shared" si="312"/>
        <v>#DIV/0!</v>
      </c>
      <c r="S491" s="3" t="e">
        <f ca="1" t="shared" si="313"/>
        <v>#DIV/0!</v>
      </c>
      <c r="T491" s="3" t="e">
        <f ca="1" t="shared" si="314"/>
        <v>#DIV/0!</v>
      </c>
      <c r="U491" s="3" t="e">
        <f ca="1" t="shared" si="315"/>
        <v>#DIV/0!</v>
      </c>
      <c r="V491" s="3" t="e">
        <f ca="1" t="shared" si="290"/>
        <v>#DIV/0!</v>
      </c>
      <c r="W491" s="3" t="e">
        <f ca="1" t="shared" si="291"/>
        <v>#DIV/0!</v>
      </c>
      <c r="X491" s="3" t="e">
        <f ca="1" t="shared" si="292"/>
        <v>#DIV/0!</v>
      </c>
      <c r="Y491" s="3" t="e">
        <f ca="1" t="shared" si="293"/>
        <v>#DIV/0!</v>
      </c>
      <c r="Z491" s="3" t="e">
        <f ca="1" t="shared" si="294"/>
        <v>#DIV/0!</v>
      </c>
      <c r="AA491" s="3" t="e">
        <f ca="1" t="shared" si="295"/>
        <v>#DIV/0!</v>
      </c>
      <c r="AB491" s="3" t="e">
        <f ca="1" t="shared" si="296"/>
        <v>#DIV/0!</v>
      </c>
      <c r="AC491" s="3" t="e">
        <f ca="1" t="shared" si="297"/>
        <v>#DIV/0!</v>
      </c>
      <c r="AE491" s="4" t="e">
        <f ca="1">VLOOKUP($C491,'Default drvr and elast'!$A$4:$C$49,MATCH(VLOOKUP(A491,Classification!$B$4:$D$99,2,FALSE),'Default drvr and elast'!$A$3:$C$3,0),FALSE)</f>
        <v>#N/A</v>
      </c>
      <c r="AF491" s="4"/>
      <c r="AG491" s="6">
        <f ca="1">IF($AF491="",SUMIFS('Growth rates'!D$4:D$922,'Growth rates'!$B$4:$B$922,Demands_tra!$A491,'Growth rates'!$C$4:$C$922,$AE491),SUMIFS('Growth rates'!D$4:D$922,'Growth rates'!$B$4:$B$922,Demands_tra!$A491,'Growth rates'!$C$4:$C$922,$AF491))</f>
        <v>0</v>
      </c>
      <c r="AH491" s="6">
        <f ca="1">IF($AF491="",SUMIFS('Growth rates'!E$4:E$922,'Growth rates'!$B$4:$B$922,Demands_tra!$A491,'Growth rates'!$C$4:$C$922,$AE491),SUMIFS('Growth rates'!E$4:E$922,'Growth rates'!$B$4:$B$922,Demands_tra!$A491,'Growth rates'!$C$4:$C$922,$AF491))</f>
        <v>0</v>
      </c>
      <c r="AI491" s="6">
        <f ca="1">IF($AF491="",SUMIFS('Growth rates'!F$4:F$922,'Growth rates'!$B$4:$B$922,Demands_tra!$A491,'Growth rates'!$C$4:$C$922,$AE491),SUMIFS('Growth rates'!F$4:F$922,'Growth rates'!$B$4:$B$922,Demands_tra!$A491,'Growth rates'!$C$4:$C$922,$AF491))</f>
        <v>0</v>
      </c>
      <c r="AJ491" s="6">
        <f ca="1">IF($AF491="",SUMIFS('Growth rates'!G$4:G$922,'Growth rates'!$B$4:$B$922,Demands_tra!$A491,'Growth rates'!$C$4:$C$922,$AE491),SUMIFS('Growth rates'!G$4:G$922,'Growth rates'!$B$4:$B$922,Demands_tra!$A491,'Growth rates'!$C$4:$C$922,$AF491))</f>
        <v>0</v>
      </c>
      <c r="AK491" s="6">
        <f ca="1">IF($AF491="",SUMIFS('Growth rates'!H$4:H$922,'Growth rates'!$B$4:$B$922,Demands_tra!$A491,'Growth rates'!$C$4:$C$922,$AE491),SUMIFS('Growth rates'!H$4:H$922,'Growth rates'!$B$4:$B$922,Demands_tra!$A491,'Growth rates'!$C$4:$C$922,$AF491))</f>
        <v>0</v>
      </c>
      <c r="AL491" s="6">
        <f ca="1">IF($AF491="",SUMIFS('Growth rates'!I$4:I$922,'Growth rates'!$B$4:$B$922,Demands_tra!$A491,'Growth rates'!$C$4:$C$922,$AE491),SUMIFS('Growth rates'!I$4:I$922,'Growth rates'!$B$4:$B$922,Demands_tra!$A491,'Growth rates'!$C$4:$C$922,$AF491))</f>
        <v>0</v>
      </c>
      <c r="AM491" s="6">
        <f ca="1">IF($AF491="",SUMIFS('Growth rates'!J$4:J$922,'Growth rates'!$B$4:$B$922,Demands_tra!$A491,'Growth rates'!$C$4:$C$922,$AE491),SUMIFS('Growth rates'!J$4:J$922,'Growth rates'!$B$4:$B$922,Demands_tra!$A491,'Growth rates'!$C$4:$C$922,$AF491))</f>
        <v>0</v>
      </c>
      <c r="AN491" s="6">
        <f ca="1">IF($AF491="",SUMIFS('Growth rates'!K$4:K$922,'Growth rates'!$B$4:$B$922,Demands_tra!$A491,'Growth rates'!$C$4:$C$922,$AE491),SUMIFS('Growth rates'!K$4:K$922,'Growth rates'!$B$4:$B$922,Demands_tra!$A491,'Growth rates'!$C$4:$C$922,$AF491))</f>
        <v>0</v>
      </c>
      <c r="AO491" s="6">
        <f ca="1">IF($AF491="",SUMIFS('Growth rates'!L$4:L$922,'Growth rates'!$B$4:$B$922,Demands_tra!$A491,'Growth rates'!$C$4:$C$922,$AE491),SUMIFS('Growth rates'!L$4:L$922,'Growth rates'!$B$4:$B$922,Demands_tra!$A491,'Growth rates'!$C$4:$C$922,$AF491))</f>
        <v>0</v>
      </c>
      <c r="AP491" s="6">
        <f ca="1">IF($AF491="",SUMIFS('Growth rates'!M$4:M$922,'Growth rates'!$B$4:$B$922,Demands_tra!$A491,'Growth rates'!$C$4:$C$922,$AE491),SUMIFS('Growth rates'!M$4:M$922,'Growth rates'!$B$4:$B$922,Demands_tra!$A491,'Growth rates'!$C$4:$C$922,$AF491))</f>
        <v>0</v>
      </c>
      <c r="AQ491" s="6">
        <f ca="1">IF($AF491="",SUMIFS('Growth rates'!N$4:N$922,'Growth rates'!$B$4:$B$922,Demands_tra!$A491,'Growth rates'!$C$4:$C$922,$AE491),SUMIFS('Growth rates'!N$4:N$922,'Growth rates'!$B$4:$B$922,Demands_tra!$A491,'Growth rates'!$C$4:$C$922,$AF491))</f>
        <v>0</v>
      </c>
      <c r="AR491" s="6">
        <f ca="1">IF($AF491="",SUMIFS('Growth rates'!O$4:O$922,'Growth rates'!$B$4:$B$922,Demands_tra!$A491,'Growth rates'!$C$4:$C$922,$AE491),SUMIFS('Growth rates'!O$4:O$922,'Growth rates'!$B$4:$B$922,Demands_tra!$A491,'Growth rates'!$C$4:$C$922,$AF491))</f>
        <v>0</v>
      </c>
      <c r="AS491" s="6">
        <f ca="1">IF($AF491="",SUMIFS('Growth rates'!P$4:P$922,'Growth rates'!$B$4:$B$922,Demands_tra!$A491,'Growth rates'!$C$4:$C$922,$AE491),SUMIFS('Growth rates'!P$4:P$922,'Growth rates'!$B$4:$B$922,Demands_tra!$A491,'Growth rates'!$C$4:$C$922,$AF491))</f>
        <v>0</v>
      </c>
      <c r="AT491" s="6">
        <f ca="1">IF($AF491="",SUMIFS('Growth rates'!Q$4:Q$922,'Growth rates'!$B$4:$B$922,Demands_tra!$A491,'Growth rates'!$C$4:$C$922,$AE491),SUMIFS('Growth rates'!Q$4:Q$922,'Growth rates'!$B$4:$B$922,Demands_tra!$A491,'Growth rates'!$C$4:$C$922,$AF491))</f>
        <v>0</v>
      </c>
      <c r="AU491" s="6">
        <f ca="1">IF($AF491="",SUMIFS('Growth rates'!R$4:R$922,'Growth rates'!$B$4:$B$922,Demands_tra!$A491,'Growth rates'!$C$4:$C$922,$AE491),SUMIFS('Growth rates'!R$4:R$922,'Growth rates'!$B$4:$B$922,Demands_tra!$A491,'Growth rates'!$C$4:$C$922,$AF491))</f>
        <v>0</v>
      </c>
      <c r="AV491" s="6">
        <f ca="1">IF($AF491="",SUMIFS('Growth rates'!S$4:S$922,'Growth rates'!$B$4:$B$922,Demands_tra!$A491,'Growth rates'!$C$4:$C$922,$AE491),SUMIFS('Growth rates'!S$4:S$922,'Growth rates'!$B$4:$B$922,Demands_tra!$A491,'Growth rates'!$C$4:$C$922,$AF491))</f>
        <v>0</v>
      </c>
      <c r="AW491" s="6">
        <f ca="1">IF($AF491="",SUMIFS('Growth rates'!T$4:T$922,'Growth rates'!$B$4:$B$922,Demands_tra!$A491,'Growth rates'!$C$4:$C$922,$AE491),SUMIFS('Growth rates'!T$4:T$922,'Growth rates'!$B$4:$B$922,Demands_tra!$A491,'Growth rates'!$C$4:$C$922,$AF491))</f>
        <v>0</v>
      </c>
      <c r="AX491" s="6">
        <f ca="1">IF($AF491="",SUMIFS('Growth rates'!U$4:U$922,'Growth rates'!$B$4:$B$922,Demands_tra!$A491,'Growth rates'!$C$4:$C$922,$AE491),SUMIFS('Growth rates'!U$4:U$922,'Growth rates'!$B$4:$B$922,Demands_tra!$A491,'Growth rates'!$C$4:$C$922,$AF491))</f>
        <v>0</v>
      </c>
      <c r="AY491" s="6">
        <f ca="1">IF($AF491="",SUMIFS('Growth rates'!V$4:V$922,'Growth rates'!$B$4:$B$922,Demands_tra!$A491,'Growth rates'!$C$4:$C$922,$AE491),SUMIFS('Growth rates'!V$4:V$922,'Growth rates'!$B$4:$B$922,Demands_tra!$A491,'Growth rates'!$C$4:$C$922,$AF491))</f>
        <v>0</v>
      </c>
      <c r="AZ491" s="6">
        <f ca="1">IF($AF491="",SUMIFS('Growth rates'!W$4:W$922,'Growth rates'!$B$4:$B$922,Demands_tra!$A491,'Growth rates'!$C$4:$C$922,$AE491),SUMIFS('Growth rates'!W$4:W$922,'Growth rates'!$B$4:$B$922,Demands_tra!$A491,'Growth rates'!$C$4:$C$922,$AF491))</f>
        <v>0</v>
      </c>
      <c r="BA491" s="6">
        <f ca="1">IF($AF491="",SUMIFS('Growth rates'!X$4:X$922,'Growth rates'!$B$4:$B$922,Demands_tra!$A491,'Growth rates'!$C$4:$C$922,$AE491),SUMIFS('Growth rates'!X$4:X$922,'Growth rates'!$B$4:$B$922,Demands_tra!$A491,'Growth rates'!$C$4:$C$922,$AF491))</f>
        <v>0</v>
      </c>
      <c r="BB491" s="6">
        <f ca="1">IF($AF491="",SUMIFS('Growth rates'!Y$4:Y$922,'Growth rates'!$B$4:$B$922,Demands_tra!$A491,'Growth rates'!$C$4:$C$922,$AE491),SUMIFS('Growth rates'!Y$4:Y$922,'Growth rates'!$B$4:$B$922,Demands_tra!$A491,'Growth rates'!$C$4:$C$922,$AF491))</f>
        <v>0</v>
      </c>
      <c r="BC491" s="6">
        <f ca="1">IF($AF491="",SUMIFS('Growth rates'!Z$4:Z$922,'Growth rates'!$B$4:$B$922,Demands_tra!$A491,'Growth rates'!$C$4:$C$922,$AE491),SUMIFS('Growth rates'!Z$4:Z$922,'Growth rates'!$B$4:$B$922,Demands_tra!$A491,'Growth rates'!$C$4:$C$922,$AF491))</f>
        <v>0</v>
      </c>
      <c r="BD491" s="6">
        <f ca="1">IF($AF491="",SUMIFS('Growth rates'!AA$4:AA$922,'Growth rates'!$B$4:$B$922,Demands_tra!$A491,'Growth rates'!$C$4:$C$922,$AE491),SUMIFS('Growth rates'!AA$4:AA$922,'Growth rates'!$B$4:$B$922,Demands_tra!$A491,'Growth rates'!$C$4:$C$922,$AF491))</f>
        <v>0</v>
      </c>
      <c r="BE491" s="6">
        <f ca="1">IF($AF491="",SUMIFS('Growth rates'!AB$4:AB$922,'Growth rates'!$B$4:$B$922,Demands_tra!$A491,'Growth rates'!$C$4:$C$922,$AE491),SUMIFS('Growth rates'!AB$4:AB$922,'Growth rates'!$B$4:$B$922,Demands_tra!$A491,'Growth rates'!$C$4:$C$922,$AF491))</f>
        <v>0</v>
      </c>
      <c r="BF491" s="6">
        <f ca="1">IF($AF491="",SUMIFS('Growth rates'!AC$4:AC$922,'Growth rates'!$B$4:$B$922,Demands_tra!$A491,'Growth rates'!$C$4:$C$922,$AE491),SUMIFS('Growth rates'!AC$4:AC$922,'Growth rates'!$B$4:$B$922,Demands_tra!$A491,'Growth rates'!$C$4:$C$922,$AF491))</f>
        <v>0</v>
      </c>
      <c r="BH491" t="e">
        <f ca="1">VLOOKUP($C491,'Default drvr and elast'!$A$4:$F$49,MATCH(VLOOKUP(A491,Classification!$B$4:$D$42,3,FALSE),'Default drvr and elast'!$D$3:$F$3,0)+3,FALSE)</f>
        <v>#N/A</v>
      </c>
      <c r="BJ491" s="6">
        <f ca="1">IF($BI491="",SUMIF(Elasticities!$B$5:$B$52,Demands_tra!$BH491,Elasticities!C$5:C$52),SUMIF(Elasticities!$B$5:$B$52,Demands_tra!$BI491,Elasticities!C$5:C$52))</f>
        <v>0</v>
      </c>
      <c r="BK491" s="6">
        <f ca="1">IF($BI491="",SUMIF(Elasticities!$B$5:$B$52,Demands_tra!$BH491,Elasticities!D$5:D$52),SUMIF(Elasticities!$B$5:$B$52,Demands_tra!$BI491,Elasticities!D$5:D$52))</f>
        <v>0</v>
      </c>
      <c r="BL491" s="6">
        <f ca="1">IF($BI491="",SUMIF(Elasticities!$B$5:$B$52,Demands_tra!$BH491,Elasticities!E$5:E$52),SUMIF(Elasticities!$B$5:$B$52,Demands_tra!$BI491,Elasticities!E$5:E$52))</f>
        <v>0</v>
      </c>
      <c r="BM491" s="6">
        <f ca="1">IF($BI491="",SUMIF(Elasticities!$B$5:$B$52,Demands_tra!$BH491,Elasticities!F$5:F$52),SUMIF(Elasticities!$B$5:$B$52,Demands_tra!$BI491,Elasticities!F$5:F$52))</f>
        <v>0</v>
      </c>
      <c r="BN491" s="6">
        <f ca="1">IF($BI491="",SUMIF(Elasticities!$B$5:$B$52,Demands_tra!$BH491,Elasticities!G$5:G$52),SUMIF(Elasticities!$B$5:$B$52,Demands_tra!$BI491,Elasticities!G$5:G$52))</f>
        <v>0</v>
      </c>
      <c r="BO491" s="6">
        <f ca="1">IF($BI491="",SUMIF(Elasticities!$B$5:$B$52,Demands_tra!$BH491,Elasticities!H$5:H$52),SUMIF(Elasticities!$B$5:$B$52,Demands_tra!$BI491,Elasticities!H$5:H$52))</f>
        <v>0</v>
      </c>
      <c r="BP491" s="6">
        <f ca="1">IF($BI491="",SUMIF(Elasticities!$B$5:$B$52,Demands_tra!$BH491,Elasticities!I$5:I$52),SUMIF(Elasticities!$B$5:$B$52,Demands_tra!$BI491,Elasticities!I$5:I$52))</f>
        <v>0</v>
      </c>
      <c r="BQ491" s="6">
        <f ca="1">IF($BI491="",SUMIF(Elasticities!$B$5:$B$52,Demands_tra!$BH491,Elasticities!J$5:J$52),SUMIF(Elasticities!$B$5:$B$52,Demands_tra!$BI491,Elasticities!J$5:J$52))</f>
        <v>0</v>
      </c>
      <c r="BR491" s="6">
        <f ca="1">IF($BI491="",SUMIF(Elasticities!$B$5:$B$52,Demands_tra!$BH491,Elasticities!K$5:K$52),SUMIF(Elasticities!$B$5:$B$52,Demands_tra!$BI491,Elasticities!K$5:K$52))</f>
        <v>0</v>
      </c>
      <c r="BS491" s="6">
        <f ca="1">IF($BI491="",SUMIF(Elasticities!$B$5:$B$52,Demands_tra!$BH491,Elasticities!L$5:L$52),SUMIF(Elasticities!$B$5:$B$52,Demands_tra!$BI491,Elasticities!L$5:L$52))</f>
        <v>0</v>
      </c>
      <c r="BT491" s="6">
        <f ca="1">IF($BI491="",SUMIF(Elasticities!$B$5:$B$52,Demands_tra!$BH491,Elasticities!M$5:M$52),SUMIF(Elasticities!$B$5:$B$52,Demands_tra!$BI491,Elasticities!M$5:M$52))</f>
        <v>0</v>
      </c>
      <c r="BU491" s="6">
        <f ca="1">IF($BI491="",SUMIF(Elasticities!$B$5:$B$52,Demands_tra!$BH491,Elasticities!N$5:N$52),SUMIF(Elasticities!$B$5:$B$52,Demands_tra!$BI491,Elasticities!N$5:N$52))</f>
        <v>0</v>
      </c>
      <c r="BV491" s="6">
        <f ca="1">IF($BI491="",SUMIF(Elasticities!$B$5:$B$52,Demands_tra!$BH491,Elasticities!O$5:O$52),SUMIF(Elasticities!$B$5:$B$52,Demands_tra!$BI491,Elasticities!O$5:O$52))</f>
        <v>0</v>
      </c>
      <c r="BW491" s="6">
        <f ca="1">IF($BI491="",SUMIF(Elasticities!$B$5:$B$52,Demands_tra!$BH491,Elasticities!P$5:P$52),SUMIF(Elasticities!$B$5:$B$52,Demands_tra!$BI491,Elasticities!P$5:P$52))</f>
        <v>0</v>
      </c>
      <c r="BX491" s="6">
        <f ca="1">IF($BI491="",SUMIF(Elasticities!$B$5:$B$52,Demands_tra!$BH491,Elasticities!Q$5:Q$52),SUMIF(Elasticities!$B$5:$B$52,Demands_tra!$BI491,Elasticities!Q$5:Q$52))</f>
        <v>0</v>
      </c>
      <c r="BY491" s="6">
        <f ca="1">IF($BI491="",SUMIF(Elasticities!$B$5:$B$52,Demands_tra!$BH491,Elasticities!R$5:R$52),SUMIF(Elasticities!$B$5:$B$52,Demands_tra!$BI491,Elasticities!R$5:R$52))</f>
        <v>0</v>
      </c>
      <c r="BZ491" s="6">
        <f ca="1">IF($BI491="",SUMIF(Elasticities!$B$5:$B$52,Demands_tra!$BH491,Elasticities!S$5:S$52),SUMIF(Elasticities!$B$5:$B$52,Demands_tra!$BI491,Elasticities!S$5:S$52))</f>
        <v>0</v>
      </c>
      <c r="CA491" s="6">
        <f ca="1">IF($BI491="",SUMIF(Elasticities!$B$5:$B$52,Demands_tra!$BH491,Elasticities!T$5:T$52),SUMIF(Elasticities!$B$5:$B$52,Demands_tra!$BI491,Elasticities!T$5:T$52))</f>
        <v>0</v>
      </c>
      <c r="CB491" s="6">
        <f ca="1">IF($BI491="",SUMIF(Elasticities!$B$5:$B$52,Demands_tra!$BH491,Elasticities!U$5:U$52),SUMIF(Elasticities!$B$5:$B$52,Demands_tra!$BI491,Elasticities!U$5:U$52))</f>
        <v>0</v>
      </c>
      <c r="CC491" s="6">
        <f ca="1">IF($BI491="",SUMIF(Elasticities!$B$5:$B$52,Demands_tra!$BH491,Elasticities!V$5:V$52),SUMIF(Elasticities!$B$5:$B$52,Demands_tra!$BI491,Elasticities!V$5:V$52))</f>
        <v>0</v>
      </c>
      <c r="CD491" s="6">
        <f ca="1">IF($BI491="",SUMIF(Elasticities!$B$5:$B$52,Demands_tra!$BH491,Elasticities!W$5:W$52),SUMIF(Elasticities!$B$5:$B$52,Demands_tra!$BI491,Elasticities!W$5:W$52))</f>
        <v>0</v>
      </c>
      <c r="CE491" s="6">
        <f ca="1">IF($BI491="",SUMIF(Elasticities!$B$5:$B$52,Demands_tra!$BH491,Elasticities!X$5:X$52),SUMIF(Elasticities!$B$5:$B$52,Demands_tra!$BI491,Elasticities!X$5:X$52))</f>
        <v>0</v>
      </c>
      <c r="CF491" s="6">
        <f ca="1">IF($BI491="",SUMIF(Elasticities!$B$5:$B$52,Demands_tra!$BH491,Elasticities!Y$5:Y$52),SUMIF(Elasticities!$B$5:$B$52,Demands_tra!$BI491,Elasticities!Y$5:Y$52))</f>
        <v>0</v>
      </c>
      <c r="CG491" s="6">
        <f ca="1">IF($BI491="",SUMIF(Elasticities!$B$5:$B$52,Demands_tra!$BH491,Elasticities!Z$5:Z$52),SUMIF(Elasticities!$B$5:$B$52,Demands_tra!$BI491,Elasticities!Z$5:Z$52))</f>
        <v>0</v>
      </c>
      <c r="CH491" s="6">
        <f ca="1">IF($BI491="",SUMIF(Elasticities!$B$5:$B$52,Demands_tra!$BH491,Elasticities!AA$5:AA$52),SUMIF(Elasticities!$B$5:$B$52,Demands_tra!$BI491,Elasticities!AA$5:AA$52))</f>
        <v>0</v>
      </c>
      <c r="CI491" s="6">
        <f ca="1">IF($BI491="",SUMIF(Elasticities!$B$5:$B$52,Demands_tra!$BH491,Elasticities!AB$5:AB$52),SUMIF(Elasticities!$B$5:$B$52,Demands_tra!$BI491,Elasticities!AB$5:AB$52))</f>
        <v>0</v>
      </c>
    </row>
    <row r="492" spans="1:87">
      <c r="A492" t="str">
        <f>IF(BYDem_tra!B491="","\I:",BYDem_tra!B491)</f>
        <v>\I:</v>
      </c>
      <c r="B492">
        <f>BYDem_tra!E491</f>
        <v>0</v>
      </c>
      <c r="C492">
        <f t="shared" si="298"/>
        <v>0</v>
      </c>
      <c r="D492" s="3">
        <f>SUMIFS(BYDem_tra!$M$2:$M$2000,BYDem_tra!$B$2:$B$2000,Demands_tra!$A492,BYDem_tra!$E$2:$E$2000,Demands_tra!$B492)</f>
        <v>0</v>
      </c>
      <c r="E492" s="3" t="e">
        <f ca="1" t="shared" si="299"/>
        <v>#DIV/0!</v>
      </c>
      <c r="F492" s="3" t="e">
        <f ca="1" t="shared" si="300"/>
        <v>#DIV/0!</v>
      </c>
      <c r="G492" s="3" t="e">
        <f ca="1" t="shared" si="301"/>
        <v>#DIV/0!</v>
      </c>
      <c r="H492" s="3" t="e">
        <f ca="1" t="shared" si="302"/>
        <v>#DIV/0!</v>
      </c>
      <c r="I492" s="3" t="e">
        <f ca="1" t="shared" si="303"/>
        <v>#DIV/0!</v>
      </c>
      <c r="J492" s="3" t="e">
        <f ca="1" t="shared" si="304"/>
        <v>#DIV/0!</v>
      </c>
      <c r="K492" s="3" t="e">
        <f ca="1" t="shared" si="305"/>
        <v>#DIV/0!</v>
      </c>
      <c r="L492" s="3" t="e">
        <f ca="1" t="shared" si="306"/>
        <v>#DIV/0!</v>
      </c>
      <c r="M492" s="3" t="e">
        <f ca="1" t="shared" si="307"/>
        <v>#DIV/0!</v>
      </c>
      <c r="N492" s="3" t="e">
        <f ca="1" t="shared" si="308"/>
        <v>#DIV/0!</v>
      </c>
      <c r="O492" s="3" t="e">
        <f ca="1" t="shared" si="309"/>
        <v>#DIV/0!</v>
      </c>
      <c r="P492" s="3" t="e">
        <f ca="1" t="shared" si="310"/>
        <v>#DIV/0!</v>
      </c>
      <c r="Q492" s="3" t="e">
        <f ca="1" t="shared" si="311"/>
        <v>#DIV/0!</v>
      </c>
      <c r="R492" s="3" t="e">
        <f ca="1" t="shared" si="312"/>
        <v>#DIV/0!</v>
      </c>
      <c r="S492" s="3" t="e">
        <f ca="1" t="shared" si="313"/>
        <v>#DIV/0!</v>
      </c>
      <c r="T492" s="3" t="e">
        <f ca="1" t="shared" si="314"/>
        <v>#DIV/0!</v>
      </c>
      <c r="U492" s="3" t="e">
        <f ca="1" t="shared" si="315"/>
        <v>#DIV/0!</v>
      </c>
      <c r="V492" s="3" t="e">
        <f ca="1" t="shared" si="290"/>
        <v>#DIV/0!</v>
      </c>
      <c r="W492" s="3" t="e">
        <f ca="1" t="shared" si="291"/>
        <v>#DIV/0!</v>
      </c>
      <c r="X492" s="3" t="e">
        <f ca="1" t="shared" si="292"/>
        <v>#DIV/0!</v>
      </c>
      <c r="Y492" s="3" t="e">
        <f ca="1" t="shared" si="293"/>
        <v>#DIV/0!</v>
      </c>
      <c r="Z492" s="3" t="e">
        <f ca="1" t="shared" si="294"/>
        <v>#DIV/0!</v>
      </c>
      <c r="AA492" s="3" t="e">
        <f ca="1" t="shared" si="295"/>
        <v>#DIV/0!</v>
      </c>
      <c r="AB492" s="3" t="e">
        <f ca="1" t="shared" si="296"/>
        <v>#DIV/0!</v>
      </c>
      <c r="AC492" s="3" t="e">
        <f ca="1" t="shared" si="297"/>
        <v>#DIV/0!</v>
      </c>
      <c r="AE492" s="4" t="e">
        <f ca="1">VLOOKUP($C492,'Default drvr and elast'!$A$4:$C$49,MATCH(VLOOKUP(A492,Classification!$B$4:$D$99,2,FALSE),'Default drvr and elast'!$A$3:$C$3,0),FALSE)</f>
        <v>#N/A</v>
      </c>
      <c r="AF492" s="4"/>
      <c r="AG492" s="6">
        <f ca="1">IF($AF492="",SUMIFS('Growth rates'!D$4:D$922,'Growth rates'!$B$4:$B$922,Demands_tra!$A492,'Growth rates'!$C$4:$C$922,$AE492),SUMIFS('Growth rates'!D$4:D$922,'Growth rates'!$B$4:$B$922,Demands_tra!$A492,'Growth rates'!$C$4:$C$922,$AF492))</f>
        <v>0</v>
      </c>
      <c r="AH492" s="6">
        <f ca="1">IF($AF492="",SUMIFS('Growth rates'!E$4:E$922,'Growth rates'!$B$4:$B$922,Demands_tra!$A492,'Growth rates'!$C$4:$C$922,$AE492),SUMIFS('Growth rates'!E$4:E$922,'Growth rates'!$B$4:$B$922,Demands_tra!$A492,'Growth rates'!$C$4:$C$922,$AF492))</f>
        <v>0</v>
      </c>
      <c r="AI492" s="6">
        <f ca="1">IF($AF492="",SUMIFS('Growth rates'!F$4:F$922,'Growth rates'!$B$4:$B$922,Demands_tra!$A492,'Growth rates'!$C$4:$C$922,$AE492),SUMIFS('Growth rates'!F$4:F$922,'Growth rates'!$B$4:$B$922,Demands_tra!$A492,'Growth rates'!$C$4:$C$922,$AF492))</f>
        <v>0</v>
      </c>
      <c r="AJ492" s="6">
        <f ca="1">IF($AF492="",SUMIFS('Growth rates'!G$4:G$922,'Growth rates'!$B$4:$B$922,Demands_tra!$A492,'Growth rates'!$C$4:$C$922,$AE492),SUMIFS('Growth rates'!G$4:G$922,'Growth rates'!$B$4:$B$922,Demands_tra!$A492,'Growth rates'!$C$4:$C$922,$AF492))</f>
        <v>0</v>
      </c>
      <c r="AK492" s="6">
        <f ca="1">IF($AF492="",SUMIFS('Growth rates'!H$4:H$922,'Growth rates'!$B$4:$B$922,Demands_tra!$A492,'Growth rates'!$C$4:$C$922,$AE492),SUMIFS('Growth rates'!H$4:H$922,'Growth rates'!$B$4:$B$922,Demands_tra!$A492,'Growth rates'!$C$4:$C$922,$AF492))</f>
        <v>0</v>
      </c>
      <c r="AL492" s="6">
        <f ca="1">IF($AF492="",SUMIFS('Growth rates'!I$4:I$922,'Growth rates'!$B$4:$B$922,Demands_tra!$A492,'Growth rates'!$C$4:$C$922,$AE492),SUMIFS('Growth rates'!I$4:I$922,'Growth rates'!$B$4:$B$922,Demands_tra!$A492,'Growth rates'!$C$4:$C$922,$AF492))</f>
        <v>0</v>
      </c>
      <c r="AM492" s="6">
        <f ca="1">IF($AF492="",SUMIFS('Growth rates'!J$4:J$922,'Growth rates'!$B$4:$B$922,Demands_tra!$A492,'Growth rates'!$C$4:$C$922,$AE492),SUMIFS('Growth rates'!J$4:J$922,'Growth rates'!$B$4:$B$922,Demands_tra!$A492,'Growth rates'!$C$4:$C$922,$AF492))</f>
        <v>0</v>
      </c>
      <c r="AN492" s="6">
        <f ca="1">IF($AF492="",SUMIFS('Growth rates'!K$4:K$922,'Growth rates'!$B$4:$B$922,Demands_tra!$A492,'Growth rates'!$C$4:$C$922,$AE492),SUMIFS('Growth rates'!K$4:K$922,'Growth rates'!$B$4:$B$922,Demands_tra!$A492,'Growth rates'!$C$4:$C$922,$AF492))</f>
        <v>0</v>
      </c>
      <c r="AO492" s="6">
        <f ca="1">IF($AF492="",SUMIFS('Growth rates'!L$4:L$922,'Growth rates'!$B$4:$B$922,Demands_tra!$A492,'Growth rates'!$C$4:$C$922,$AE492),SUMIFS('Growth rates'!L$4:L$922,'Growth rates'!$B$4:$B$922,Demands_tra!$A492,'Growth rates'!$C$4:$C$922,$AF492))</f>
        <v>0</v>
      </c>
      <c r="AP492" s="6">
        <f ca="1">IF($AF492="",SUMIFS('Growth rates'!M$4:M$922,'Growth rates'!$B$4:$B$922,Demands_tra!$A492,'Growth rates'!$C$4:$C$922,$AE492),SUMIFS('Growth rates'!M$4:M$922,'Growth rates'!$B$4:$B$922,Demands_tra!$A492,'Growth rates'!$C$4:$C$922,$AF492))</f>
        <v>0</v>
      </c>
      <c r="AQ492" s="6">
        <f ca="1">IF($AF492="",SUMIFS('Growth rates'!N$4:N$922,'Growth rates'!$B$4:$B$922,Demands_tra!$A492,'Growth rates'!$C$4:$C$922,$AE492),SUMIFS('Growth rates'!N$4:N$922,'Growth rates'!$B$4:$B$922,Demands_tra!$A492,'Growth rates'!$C$4:$C$922,$AF492))</f>
        <v>0</v>
      </c>
      <c r="AR492" s="6">
        <f ca="1">IF($AF492="",SUMIFS('Growth rates'!O$4:O$922,'Growth rates'!$B$4:$B$922,Demands_tra!$A492,'Growth rates'!$C$4:$C$922,$AE492),SUMIFS('Growth rates'!O$4:O$922,'Growth rates'!$B$4:$B$922,Demands_tra!$A492,'Growth rates'!$C$4:$C$922,$AF492))</f>
        <v>0</v>
      </c>
      <c r="AS492" s="6">
        <f ca="1">IF($AF492="",SUMIFS('Growth rates'!P$4:P$922,'Growth rates'!$B$4:$B$922,Demands_tra!$A492,'Growth rates'!$C$4:$C$922,$AE492),SUMIFS('Growth rates'!P$4:P$922,'Growth rates'!$B$4:$B$922,Demands_tra!$A492,'Growth rates'!$C$4:$C$922,$AF492))</f>
        <v>0</v>
      </c>
      <c r="AT492" s="6">
        <f ca="1">IF($AF492="",SUMIFS('Growth rates'!Q$4:Q$922,'Growth rates'!$B$4:$B$922,Demands_tra!$A492,'Growth rates'!$C$4:$C$922,$AE492),SUMIFS('Growth rates'!Q$4:Q$922,'Growth rates'!$B$4:$B$922,Demands_tra!$A492,'Growth rates'!$C$4:$C$922,$AF492))</f>
        <v>0</v>
      </c>
      <c r="AU492" s="6">
        <f ca="1">IF($AF492="",SUMIFS('Growth rates'!R$4:R$922,'Growth rates'!$B$4:$B$922,Demands_tra!$A492,'Growth rates'!$C$4:$C$922,$AE492),SUMIFS('Growth rates'!R$4:R$922,'Growth rates'!$B$4:$B$922,Demands_tra!$A492,'Growth rates'!$C$4:$C$922,$AF492))</f>
        <v>0</v>
      </c>
      <c r="AV492" s="6">
        <f ca="1">IF($AF492="",SUMIFS('Growth rates'!S$4:S$922,'Growth rates'!$B$4:$B$922,Demands_tra!$A492,'Growth rates'!$C$4:$C$922,$AE492),SUMIFS('Growth rates'!S$4:S$922,'Growth rates'!$B$4:$B$922,Demands_tra!$A492,'Growth rates'!$C$4:$C$922,$AF492))</f>
        <v>0</v>
      </c>
      <c r="AW492" s="6">
        <f ca="1">IF($AF492="",SUMIFS('Growth rates'!T$4:T$922,'Growth rates'!$B$4:$B$922,Demands_tra!$A492,'Growth rates'!$C$4:$C$922,$AE492),SUMIFS('Growth rates'!T$4:T$922,'Growth rates'!$B$4:$B$922,Demands_tra!$A492,'Growth rates'!$C$4:$C$922,$AF492))</f>
        <v>0</v>
      </c>
      <c r="AX492" s="6">
        <f ca="1">IF($AF492="",SUMIFS('Growth rates'!U$4:U$922,'Growth rates'!$B$4:$B$922,Demands_tra!$A492,'Growth rates'!$C$4:$C$922,$AE492),SUMIFS('Growth rates'!U$4:U$922,'Growth rates'!$B$4:$B$922,Demands_tra!$A492,'Growth rates'!$C$4:$C$922,$AF492))</f>
        <v>0</v>
      </c>
      <c r="AY492" s="6">
        <f ca="1">IF($AF492="",SUMIFS('Growth rates'!V$4:V$922,'Growth rates'!$B$4:$B$922,Demands_tra!$A492,'Growth rates'!$C$4:$C$922,$AE492),SUMIFS('Growth rates'!V$4:V$922,'Growth rates'!$B$4:$B$922,Demands_tra!$A492,'Growth rates'!$C$4:$C$922,$AF492))</f>
        <v>0</v>
      </c>
      <c r="AZ492" s="6">
        <f ca="1">IF($AF492="",SUMIFS('Growth rates'!W$4:W$922,'Growth rates'!$B$4:$B$922,Demands_tra!$A492,'Growth rates'!$C$4:$C$922,$AE492),SUMIFS('Growth rates'!W$4:W$922,'Growth rates'!$B$4:$B$922,Demands_tra!$A492,'Growth rates'!$C$4:$C$922,$AF492))</f>
        <v>0</v>
      </c>
      <c r="BA492" s="6">
        <f ca="1">IF($AF492="",SUMIFS('Growth rates'!X$4:X$922,'Growth rates'!$B$4:$B$922,Demands_tra!$A492,'Growth rates'!$C$4:$C$922,$AE492),SUMIFS('Growth rates'!X$4:X$922,'Growth rates'!$B$4:$B$922,Demands_tra!$A492,'Growth rates'!$C$4:$C$922,$AF492))</f>
        <v>0</v>
      </c>
      <c r="BB492" s="6">
        <f ca="1">IF($AF492="",SUMIFS('Growth rates'!Y$4:Y$922,'Growth rates'!$B$4:$B$922,Demands_tra!$A492,'Growth rates'!$C$4:$C$922,$AE492),SUMIFS('Growth rates'!Y$4:Y$922,'Growth rates'!$B$4:$B$922,Demands_tra!$A492,'Growth rates'!$C$4:$C$922,$AF492))</f>
        <v>0</v>
      </c>
      <c r="BC492" s="6">
        <f ca="1">IF($AF492="",SUMIFS('Growth rates'!Z$4:Z$922,'Growth rates'!$B$4:$B$922,Demands_tra!$A492,'Growth rates'!$C$4:$C$922,$AE492),SUMIFS('Growth rates'!Z$4:Z$922,'Growth rates'!$B$4:$B$922,Demands_tra!$A492,'Growth rates'!$C$4:$C$922,$AF492))</f>
        <v>0</v>
      </c>
      <c r="BD492" s="6">
        <f ca="1">IF($AF492="",SUMIFS('Growth rates'!AA$4:AA$922,'Growth rates'!$B$4:$B$922,Demands_tra!$A492,'Growth rates'!$C$4:$C$922,$AE492),SUMIFS('Growth rates'!AA$4:AA$922,'Growth rates'!$B$4:$B$922,Demands_tra!$A492,'Growth rates'!$C$4:$C$922,$AF492))</f>
        <v>0</v>
      </c>
      <c r="BE492" s="6">
        <f ca="1">IF($AF492="",SUMIFS('Growth rates'!AB$4:AB$922,'Growth rates'!$B$4:$B$922,Demands_tra!$A492,'Growth rates'!$C$4:$C$922,$AE492),SUMIFS('Growth rates'!AB$4:AB$922,'Growth rates'!$B$4:$B$922,Demands_tra!$A492,'Growth rates'!$C$4:$C$922,$AF492))</f>
        <v>0</v>
      </c>
      <c r="BF492" s="6">
        <f ca="1">IF($AF492="",SUMIFS('Growth rates'!AC$4:AC$922,'Growth rates'!$B$4:$B$922,Demands_tra!$A492,'Growth rates'!$C$4:$C$922,$AE492),SUMIFS('Growth rates'!AC$4:AC$922,'Growth rates'!$B$4:$B$922,Demands_tra!$A492,'Growth rates'!$C$4:$C$922,$AF492))</f>
        <v>0</v>
      </c>
      <c r="BH492" t="e">
        <f ca="1">VLOOKUP($C492,'Default drvr and elast'!$A$4:$F$49,MATCH(VLOOKUP(A492,Classification!$B$4:$D$42,3,FALSE),'Default drvr and elast'!$D$3:$F$3,0)+3,FALSE)</f>
        <v>#N/A</v>
      </c>
      <c r="BJ492" s="6">
        <f ca="1">IF($BI492="",SUMIF(Elasticities!$B$5:$B$52,Demands_tra!$BH492,Elasticities!C$5:C$52),SUMIF(Elasticities!$B$5:$B$52,Demands_tra!$BI492,Elasticities!C$5:C$52))</f>
        <v>0</v>
      </c>
      <c r="BK492" s="6">
        <f ca="1">IF($BI492="",SUMIF(Elasticities!$B$5:$B$52,Demands_tra!$BH492,Elasticities!D$5:D$52),SUMIF(Elasticities!$B$5:$B$52,Demands_tra!$BI492,Elasticities!D$5:D$52))</f>
        <v>0</v>
      </c>
      <c r="BL492" s="6">
        <f ca="1">IF($BI492="",SUMIF(Elasticities!$B$5:$B$52,Demands_tra!$BH492,Elasticities!E$5:E$52),SUMIF(Elasticities!$B$5:$B$52,Demands_tra!$BI492,Elasticities!E$5:E$52))</f>
        <v>0</v>
      </c>
      <c r="BM492" s="6">
        <f ca="1">IF($BI492="",SUMIF(Elasticities!$B$5:$B$52,Demands_tra!$BH492,Elasticities!F$5:F$52),SUMIF(Elasticities!$B$5:$B$52,Demands_tra!$BI492,Elasticities!F$5:F$52))</f>
        <v>0</v>
      </c>
      <c r="BN492" s="6">
        <f ca="1">IF($BI492="",SUMIF(Elasticities!$B$5:$B$52,Demands_tra!$BH492,Elasticities!G$5:G$52),SUMIF(Elasticities!$B$5:$B$52,Demands_tra!$BI492,Elasticities!G$5:G$52))</f>
        <v>0</v>
      </c>
      <c r="BO492" s="6">
        <f ca="1">IF($BI492="",SUMIF(Elasticities!$B$5:$B$52,Demands_tra!$BH492,Elasticities!H$5:H$52),SUMIF(Elasticities!$B$5:$B$52,Demands_tra!$BI492,Elasticities!H$5:H$52))</f>
        <v>0</v>
      </c>
      <c r="BP492" s="6">
        <f ca="1">IF($BI492="",SUMIF(Elasticities!$B$5:$B$52,Demands_tra!$BH492,Elasticities!I$5:I$52),SUMIF(Elasticities!$B$5:$B$52,Demands_tra!$BI492,Elasticities!I$5:I$52))</f>
        <v>0</v>
      </c>
      <c r="BQ492" s="6">
        <f ca="1">IF($BI492="",SUMIF(Elasticities!$B$5:$B$52,Demands_tra!$BH492,Elasticities!J$5:J$52),SUMIF(Elasticities!$B$5:$B$52,Demands_tra!$BI492,Elasticities!J$5:J$52))</f>
        <v>0</v>
      </c>
      <c r="BR492" s="6">
        <f ca="1">IF($BI492="",SUMIF(Elasticities!$B$5:$B$52,Demands_tra!$BH492,Elasticities!K$5:K$52),SUMIF(Elasticities!$B$5:$B$52,Demands_tra!$BI492,Elasticities!K$5:K$52))</f>
        <v>0</v>
      </c>
      <c r="BS492" s="6">
        <f ca="1">IF($BI492="",SUMIF(Elasticities!$B$5:$B$52,Demands_tra!$BH492,Elasticities!L$5:L$52),SUMIF(Elasticities!$B$5:$B$52,Demands_tra!$BI492,Elasticities!L$5:L$52))</f>
        <v>0</v>
      </c>
      <c r="BT492" s="6">
        <f ca="1">IF($BI492="",SUMIF(Elasticities!$B$5:$B$52,Demands_tra!$BH492,Elasticities!M$5:M$52),SUMIF(Elasticities!$B$5:$B$52,Demands_tra!$BI492,Elasticities!M$5:M$52))</f>
        <v>0</v>
      </c>
      <c r="BU492" s="6">
        <f ca="1">IF($BI492="",SUMIF(Elasticities!$B$5:$B$52,Demands_tra!$BH492,Elasticities!N$5:N$52),SUMIF(Elasticities!$B$5:$B$52,Demands_tra!$BI492,Elasticities!N$5:N$52))</f>
        <v>0</v>
      </c>
      <c r="BV492" s="6">
        <f ca="1">IF($BI492="",SUMIF(Elasticities!$B$5:$B$52,Demands_tra!$BH492,Elasticities!O$5:O$52),SUMIF(Elasticities!$B$5:$B$52,Demands_tra!$BI492,Elasticities!O$5:O$52))</f>
        <v>0</v>
      </c>
      <c r="BW492" s="6">
        <f ca="1">IF($BI492="",SUMIF(Elasticities!$B$5:$B$52,Demands_tra!$BH492,Elasticities!P$5:P$52),SUMIF(Elasticities!$B$5:$B$52,Demands_tra!$BI492,Elasticities!P$5:P$52))</f>
        <v>0</v>
      </c>
      <c r="BX492" s="6">
        <f ca="1">IF($BI492="",SUMIF(Elasticities!$B$5:$B$52,Demands_tra!$BH492,Elasticities!Q$5:Q$52),SUMIF(Elasticities!$B$5:$B$52,Demands_tra!$BI492,Elasticities!Q$5:Q$52))</f>
        <v>0</v>
      </c>
      <c r="BY492" s="6">
        <f ca="1">IF($BI492="",SUMIF(Elasticities!$B$5:$B$52,Demands_tra!$BH492,Elasticities!R$5:R$52),SUMIF(Elasticities!$B$5:$B$52,Demands_tra!$BI492,Elasticities!R$5:R$52))</f>
        <v>0</v>
      </c>
      <c r="BZ492" s="6">
        <f ca="1">IF($BI492="",SUMIF(Elasticities!$B$5:$B$52,Demands_tra!$BH492,Elasticities!S$5:S$52),SUMIF(Elasticities!$B$5:$B$52,Demands_tra!$BI492,Elasticities!S$5:S$52))</f>
        <v>0</v>
      </c>
      <c r="CA492" s="6">
        <f ca="1">IF($BI492="",SUMIF(Elasticities!$B$5:$B$52,Demands_tra!$BH492,Elasticities!T$5:T$52),SUMIF(Elasticities!$B$5:$B$52,Demands_tra!$BI492,Elasticities!T$5:T$52))</f>
        <v>0</v>
      </c>
      <c r="CB492" s="6">
        <f ca="1">IF($BI492="",SUMIF(Elasticities!$B$5:$B$52,Demands_tra!$BH492,Elasticities!U$5:U$52),SUMIF(Elasticities!$B$5:$B$52,Demands_tra!$BI492,Elasticities!U$5:U$52))</f>
        <v>0</v>
      </c>
      <c r="CC492" s="6">
        <f ca="1">IF($BI492="",SUMIF(Elasticities!$B$5:$B$52,Demands_tra!$BH492,Elasticities!V$5:V$52),SUMIF(Elasticities!$B$5:$B$52,Demands_tra!$BI492,Elasticities!V$5:V$52))</f>
        <v>0</v>
      </c>
      <c r="CD492" s="6">
        <f ca="1">IF($BI492="",SUMIF(Elasticities!$B$5:$B$52,Demands_tra!$BH492,Elasticities!W$5:W$52),SUMIF(Elasticities!$B$5:$B$52,Demands_tra!$BI492,Elasticities!W$5:W$52))</f>
        <v>0</v>
      </c>
      <c r="CE492" s="6">
        <f ca="1">IF($BI492="",SUMIF(Elasticities!$B$5:$B$52,Demands_tra!$BH492,Elasticities!X$5:X$52),SUMIF(Elasticities!$B$5:$B$52,Demands_tra!$BI492,Elasticities!X$5:X$52))</f>
        <v>0</v>
      </c>
      <c r="CF492" s="6">
        <f ca="1">IF($BI492="",SUMIF(Elasticities!$B$5:$B$52,Demands_tra!$BH492,Elasticities!Y$5:Y$52),SUMIF(Elasticities!$B$5:$B$52,Demands_tra!$BI492,Elasticities!Y$5:Y$52))</f>
        <v>0</v>
      </c>
      <c r="CG492" s="6">
        <f ca="1">IF($BI492="",SUMIF(Elasticities!$B$5:$B$52,Demands_tra!$BH492,Elasticities!Z$5:Z$52),SUMIF(Elasticities!$B$5:$B$52,Demands_tra!$BI492,Elasticities!Z$5:Z$52))</f>
        <v>0</v>
      </c>
      <c r="CH492" s="6">
        <f ca="1">IF($BI492="",SUMIF(Elasticities!$B$5:$B$52,Demands_tra!$BH492,Elasticities!AA$5:AA$52),SUMIF(Elasticities!$B$5:$B$52,Demands_tra!$BI492,Elasticities!AA$5:AA$52))</f>
        <v>0</v>
      </c>
      <c r="CI492" s="6">
        <f ca="1">IF($BI492="",SUMIF(Elasticities!$B$5:$B$52,Demands_tra!$BH492,Elasticities!AB$5:AB$52),SUMIF(Elasticities!$B$5:$B$52,Demands_tra!$BI492,Elasticities!AB$5:AB$52))</f>
        <v>0</v>
      </c>
    </row>
    <row r="493" spans="1:87">
      <c r="A493" t="str">
        <f>IF(BYDem_tra!B492="","\I:",BYDem_tra!B492)</f>
        <v>\I:</v>
      </c>
      <c r="B493">
        <f>BYDem_tra!E492</f>
        <v>0</v>
      </c>
      <c r="C493">
        <f t="shared" si="298"/>
        <v>0</v>
      </c>
      <c r="D493" s="3">
        <f>SUMIFS(BYDem_tra!$M$2:$M$2000,BYDem_tra!$B$2:$B$2000,Demands_tra!$A493,BYDem_tra!$E$2:$E$2000,Demands_tra!$B493)</f>
        <v>0</v>
      </c>
      <c r="E493" s="3" t="e">
        <f ca="1" t="shared" si="299"/>
        <v>#DIV/0!</v>
      </c>
      <c r="F493" s="3" t="e">
        <f ca="1" t="shared" si="300"/>
        <v>#DIV/0!</v>
      </c>
      <c r="G493" s="3" t="e">
        <f ca="1" t="shared" si="301"/>
        <v>#DIV/0!</v>
      </c>
      <c r="H493" s="3" t="e">
        <f ca="1" t="shared" si="302"/>
        <v>#DIV/0!</v>
      </c>
      <c r="I493" s="3" t="e">
        <f ca="1" t="shared" si="303"/>
        <v>#DIV/0!</v>
      </c>
      <c r="J493" s="3" t="e">
        <f ca="1" t="shared" si="304"/>
        <v>#DIV/0!</v>
      </c>
      <c r="K493" s="3" t="e">
        <f ca="1" t="shared" si="305"/>
        <v>#DIV/0!</v>
      </c>
      <c r="L493" s="3" t="e">
        <f ca="1" t="shared" si="306"/>
        <v>#DIV/0!</v>
      </c>
      <c r="M493" s="3" t="e">
        <f ca="1" t="shared" si="307"/>
        <v>#DIV/0!</v>
      </c>
      <c r="N493" s="3" t="e">
        <f ca="1" t="shared" si="308"/>
        <v>#DIV/0!</v>
      </c>
      <c r="O493" s="3" t="e">
        <f ca="1" t="shared" si="309"/>
        <v>#DIV/0!</v>
      </c>
      <c r="P493" s="3" t="e">
        <f ca="1" t="shared" si="310"/>
        <v>#DIV/0!</v>
      </c>
      <c r="Q493" s="3" t="e">
        <f ca="1" t="shared" si="311"/>
        <v>#DIV/0!</v>
      </c>
      <c r="R493" s="3" t="e">
        <f ca="1" t="shared" si="312"/>
        <v>#DIV/0!</v>
      </c>
      <c r="S493" s="3" t="e">
        <f ca="1" t="shared" si="313"/>
        <v>#DIV/0!</v>
      </c>
      <c r="T493" s="3" t="e">
        <f ca="1" t="shared" si="314"/>
        <v>#DIV/0!</v>
      </c>
      <c r="U493" s="3" t="e">
        <f ca="1" t="shared" si="315"/>
        <v>#DIV/0!</v>
      </c>
      <c r="V493" s="3" t="e">
        <f ca="1" t="shared" si="290"/>
        <v>#DIV/0!</v>
      </c>
      <c r="W493" s="3" t="e">
        <f ca="1" t="shared" si="291"/>
        <v>#DIV/0!</v>
      </c>
      <c r="X493" s="3" t="e">
        <f ca="1" t="shared" si="292"/>
        <v>#DIV/0!</v>
      </c>
      <c r="Y493" s="3" t="e">
        <f ca="1" t="shared" si="293"/>
        <v>#DIV/0!</v>
      </c>
      <c r="Z493" s="3" t="e">
        <f ca="1" t="shared" si="294"/>
        <v>#DIV/0!</v>
      </c>
      <c r="AA493" s="3" t="e">
        <f ca="1" t="shared" si="295"/>
        <v>#DIV/0!</v>
      </c>
      <c r="AB493" s="3" t="e">
        <f ca="1" t="shared" si="296"/>
        <v>#DIV/0!</v>
      </c>
      <c r="AC493" s="3" t="e">
        <f ca="1" t="shared" si="297"/>
        <v>#DIV/0!</v>
      </c>
      <c r="AE493" s="4" t="e">
        <f ca="1">VLOOKUP($C493,'Default drvr and elast'!$A$4:$C$49,MATCH(VLOOKUP(A493,Classification!$B$4:$D$99,2,FALSE),'Default drvr and elast'!$A$3:$C$3,0),FALSE)</f>
        <v>#N/A</v>
      </c>
      <c r="AF493" s="4"/>
      <c r="AG493" s="6">
        <f ca="1">IF($AF493="",SUMIFS('Growth rates'!D$4:D$922,'Growth rates'!$B$4:$B$922,Demands_tra!$A493,'Growth rates'!$C$4:$C$922,$AE493),SUMIFS('Growth rates'!D$4:D$922,'Growth rates'!$B$4:$B$922,Demands_tra!$A493,'Growth rates'!$C$4:$C$922,$AF493))</f>
        <v>0</v>
      </c>
      <c r="AH493" s="6">
        <f ca="1">IF($AF493="",SUMIFS('Growth rates'!E$4:E$922,'Growth rates'!$B$4:$B$922,Demands_tra!$A493,'Growth rates'!$C$4:$C$922,$AE493),SUMIFS('Growth rates'!E$4:E$922,'Growth rates'!$B$4:$B$922,Demands_tra!$A493,'Growth rates'!$C$4:$C$922,$AF493))</f>
        <v>0</v>
      </c>
      <c r="AI493" s="6">
        <f ca="1">IF($AF493="",SUMIFS('Growth rates'!F$4:F$922,'Growth rates'!$B$4:$B$922,Demands_tra!$A493,'Growth rates'!$C$4:$C$922,$AE493),SUMIFS('Growth rates'!F$4:F$922,'Growth rates'!$B$4:$B$922,Demands_tra!$A493,'Growth rates'!$C$4:$C$922,$AF493))</f>
        <v>0</v>
      </c>
      <c r="AJ493" s="6">
        <f ca="1">IF($AF493="",SUMIFS('Growth rates'!G$4:G$922,'Growth rates'!$B$4:$B$922,Demands_tra!$A493,'Growth rates'!$C$4:$C$922,$AE493),SUMIFS('Growth rates'!G$4:G$922,'Growth rates'!$B$4:$B$922,Demands_tra!$A493,'Growth rates'!$C$4:$C$922,$AF493))</f>
        <v>0</v>
      </c>
      <c r="AK493" s="6">
        <f ca="1">IF($AF493="",SUMIFS('Growth rates'!H$4:H$922,'Growth rates'!$B$4:$B$922,Demands_tra!$A493,'Growth rates'!$C$4:$C$922,$AE493),SUMIFS('Growth rates'!H$4:H$922,'Growth rates'!$B$4:$B$922,Demands_tra!$A493,'Growth rates'!$C$4:$C$922,$AF493))</f>
        <v>0</v>
      </c>
      <c r="AL493" s="6">
        <f ca="1">IF($AF493="",SUMIFS('Growth rates'!I$4:I$922,'Growth rates'!$B$4:$B$922,Demands_tra!$A493,'Growth rates'!$C$4:$C$922,$AE493),SUMIFS('Growth rates'!I$4:I$922,'Growth rates'!$B$4:$B$922,Demands_tra!$A493,'Growth rates'!$C$4:$C$922,$AF493))</f>
        <v>0</v>
      </c>
      <c r="AM493" s="6">
        <f ca="1">IF($AF493="",SUMIFS('Growth rates'!J$4:J$922,'Growth rates'!$B$4:$B$922,Demands_tra!$A493,'Growth rates'!$C$4:$C$922,$AE493),SUMIFS('Growth rates'!J$4:J$922,'Growth rates'!$B$4:$B$922,Demands_tra!$A493,'Growth rates'!$C$4:$C$922,$AF493))</f>
        <v>0</v>
      </c>
      <c r="AN493" s="6">
        <f ca="1">IF($AF493="",SUMIFS('Growth rates'!K$4:K$922,'Growth rates'!$B$4:$B$922,Demands_tra!$A493,'Growth rates'!$C$4:$C$922,$AE493),SUMIFS('Growth rates'!K$4:K$922,'Growth rates'!$B$4:$B$922,Demands_tra!$A493,'Growth rates'!$C$4:$C$922,$AF493))</f>
        <v>0</v>
      </c>
      <c r="AO493" s="6">
        <f ca="1">IF($AF493="",SUMIFS('Growth rates'!L$4:L$922,'Growth rates'!$B$4:$B$922,Demands_tra!$A493,'Growth rates'!$C$4:$C$922,$AE493),SUMIFS('Growth rates'!L$4:L$922,'Growth rates'!$B$4:$B$922,Demands_tra!$A493,'Growth rates'!$C$4:$C$922,$AF493))</f>
        <v>0</v>
      </c>
      <c r="AP493" s="6">
        <f ca="1">IF($AF493="",SUMIFS('Growth rates'!M$4:M$922,'Growth rates'!$B$4:$B$922,Demands_tra!$A493,'Growth rates'!$C$4:$C$922,$AE493),SUMIFS('Growth rates'!M$4:M$922,'Growth rates'!$B$4:$B$922,Demands_tra!$A493,'Growth rates'!$C$4:$C$922,$AF493))</f>
        <v>0</v>
      </c>
      <c r="AQ493" s="6">
        <f ca="1">IF($AF493="",SUMIFS('Growth rates'!N$4:N$922,'Growth rates'!$B$4:$B$922,Demands_tra!$A493,'Growth rates'!$C$4:$C$922,$AE493),SUMIFS('Growth rates'!N$4:N$922,'Growth rates'!$B$4:$B$922,Demands_tra!$A493,'Growth rates'!$C$4:$C$922,$AF493))</f>
        <v>0</v>
      </c>
      <c r="AR493" s="6">
        <f ca="1">IF($AF493="",SUMIFS('Growth rates'!O$4:O$922,'Growth rates'!$B$4:$B$922,Demands_tra!$A493,'Growth rates'!$C$4:$C$922,$AE493),SUMIFS('Growth rates'!O$4:O$922,'Growth rates'!$B$4:$B$922,Demands_tra!$A493,'Growth rates'!$C$4:$C$922,$AF493))</f>
        <v>0</v>
      </c>
      <c r="AS493" s="6">
        <f ca="1">IF($AF493="",SUMIFS('Growth rates'!P$4:P$922,'Growth rates'!$B$4:$B$922,Demands_tra!$A493,'Growth rates'!$C$4:$C$922,$AE493),SUMIFS('Growth rates'!P$4:P$922,'Growth rates'!$B$4:$B$922,Demands_tra!$A493,'Growth rates'!$C$4:$C$922,$AF493))</f>
        <v>0</v>
      </c>
      <c r="AT493" s="6">
        <f ca="1">IF($AF493="",SUMIFS('Growth rates'!Q$4:Q$922,'Growth rates'!$B$4:$B$922,Demands_tra!$A493,'Growth rates'!$C$4:$C$922,$AE493),SUMIFS('Growth rates'!Q$4:Q$922,'Growth rates'!$B$4:$B$922,Demands_tra!$A493,'Growth rates'!$C$4:$C$922,$AF493))</f>
        <v>0</v>
      </c>
      <c r="AU493" s="6">
        <f ca="1">IF($AF493="",SUMIFS('Growth rates'!R$4:R$922,'Growth rates'!$B$4:$B$922,Demands_tra!$A493,'Growth rates'!$C$4:$C$922,$AE493),SUMIFS('Growth rates'!R$4:R$922,'Growth rates'!$B$4:$B$922,Demands_tra!$A493,'Growth rates'!$C$4:$C$922,$AF493))</f>
        <v>0</v>
      </c>
      <c r="AV493" s="6">
        <f ca="1">IF($AF493="",SUMIFS('Growth rates'!S$4:S$922,'Growth rates'!$B$4:$B$922,Demands_tra!$A493,'Growth rates'!$C$4:$C$922,$AE493),SUMIFS('Growth rates'!S$4:S$922,'Growth rates'!$B$4:$B$922,Demands_tra!$A493,'Growth rates'!$C$4:$C$922,$AF493))</f>
        <v>0</v>
      </c>
      <c r="AW493" s="6">
        <f ca="1">IF($AF493="",SUMIFS('Growth rates'!T$4:T$922,'Growth rates'!$B$4:$B$922,Demands_tra!$A493,'Growth rates'!$C$4:$C$922,$AE493),SUMIFS('Growth rates'!T$4:T$922,'Growth rates'!$B$4:$B$922,Demands_tra!$A493,'Growth rates'!$C$4:$C$922,$AF493))</f>
        <v>0</v>
      </c>
      <c r="AX493" s="6">
        <f ca="1">IF($AF493="",SUMIFS('Growth rates'!U$4:U$922,'Growth rates'!$B$4:$B$922,Demands_tra!$A493,'Growth rates'!$C$4:$C$922,$AE493),SUMIFS('Growth rates'!U$4:U$922,'Growth rates'!$B$4:$B$922,Demands_tra!$A493,'Growth rates'!$C$4:$C$922,$AF493))</f>
        <v>0</v>
      </c>
      <c r="AY493" s="6">
        <f ca="1">IF($AF493="",SUMIFS('Growth rates'!V$4:V$922,'Growth rates'!$B$4:$B$922,Demands_tra!$A493,'Growth rates'!$C$4:$C$922,$AE493),SUMIFS('Growth rates'!V$4:V$922,'Growth rates'!$B$4:$B$922,Demands_tra!$A493,'Growth rates'!$C$4:$C$922,$AF493))</f>
        <v>0</v>
      </c>
      <c r="AZ493" s="6">
        <f ca="1">IF($AF493="",SUMIFS('Growth rates'!W$4:W$922,'Growth rates'!$B$4:$B$922,Demands_tra!$A493,'Growth rates'!$C$4:$C$922,$AE493),SUMIFS('Growth rates'!W$4:W$922,'Growth rates'!$B$4:$B$922,Demands_tra!$A493,'Growth rates'!$C$4:$C$922,$AF493))</f>
        <v>0</v>
      </c>
      <c r="BA493" s="6">
        <f ca="1">IF($AF493="",SUMIFS('Growth rates'!X$4:X$922,'Growth rates'!$B$4:$B$922,Demands_tra!$A493,'Growth rates'!$C$4:$C$922,$AE493),SUMIFS('Growth rates'!X$4:X$922,'Growth rates'!$B$4:$B$922,Demands_tra!$A493,'Growth rates'!$C$4:$C$922,$AF493))</f>
        <v>0</v>
      </c>
      <c r="BB493" s="6">
        <f ca="1">IF($AF493="",SUMIFS('Growth rates'!Y$4:Y$922,'Growth rates'!$B$4:$B$922,Demands_tra!$A493,'Growth rates'!$C$4:$C$922,$AE493),SUMIFS('Growth rates'!Y$4:Y$922,'Growth rates'!$B$4:$B$922,Demands_tra!$A493,'Growth rates'!$C$4:$C$922,$AF493))</f>
        <v>0</v>
      </c>
      <c r="BC493" s="6">
        <f ca="1">IF($AF493="",SUMIFS('Growth rates'!Z$4:Z$922,'Growth rates'!$B$4:$B$922,Demands_tra!$A493,'Growth rates'!$C$4:$C$922,$AE493),SUMIFS('Growth rates'!Z$4:Z$922,'Growth rates'!$B$4:$B$922,Demands_tra!$A493,'Growth rates'!$C$4:$C$922,$AF493))</f>
        <v>0</v>
      </c>
      <c r="BD493" s="6">
        <f ca="1">IF($AF493="",SUMIFS('Growth rates'!AA$4:AA$922,'Growth rates'!$B$4:$B$922,Demands_tra!$A493,'Growth rates'!$C$4:$C$922,$AE493),SUMIFS('Growth rates'!AA$4:AA$922,'Growth rates'!$B$4:$B$922,Demands_tra!$A493,'Growth rates'!$C$4:$C$922,$AF493))</f>
        <v>0</v>
      </c>
      <c r="BE493" s="6">
        <f ca="1">IF($AF493="",SUMIFS('Growth rates'!AB$4:AB$922,'Growth rates'!$B$4:$B$922,Demands_tra!$A493,'Growth rates'!$C$4:$C$922,$AE493),SUMIFS('Growth rates'!AB$4:AB$922,'Growth rates'!$B$4:$B$922,Demands_tra!$A493,'Growth rates'!$C$4:$C$922,$AF493))</f>
        <v>0</v>
      </c>
      <c r="BF493" s="6">
        <f ca="1">IF($AF493="",SUMIFS('Growth rates'!AC$4:AC$922,'Growth rates'!$B$4:$B$922,Demands_tra!$A493,'Growth rates'!$C$4:$C$922,$AE493),SUMIFS('Growth rates'!AC$4:AC$922,'Growth rates'!$B$4:$B$922,Demands_tra!$A493,'Growth rates'!$C$4:$C$922,$AF493))</f>
        <v>0</v>
      </c>
      <c r="BH493" t="e">
        <f ca="1">VLOOKUP($C493,'Default drvr and elast'!$A$4:$F$49,MATCH(VLOOKUP(A493,Classification!$B$4:$D$42,3,FALSE),'Default drvr and elast'!$D$3:$F$3,0)+3,FALSE)</f>
        <v>#N/A</v>
      </c>
      <c r="BJ493" s="6">
        <f ca="1">IF($BI493="",SUMIF(Elasticities!$B$5:$B$52,Demands_tra!$BH493,Elasticities!C$5:C$52),SUMIF(Elasticities!$B$5:$B$52,Demands_tra!$BI493,Elasticities!C$5:C$52))</f>
        <v>0</v>
      </c>
      <c r="BK493" s="6">
        <f ca="1">IF($BI493="",SUMIF(Elasticities!$B$5:$B$52,Demands_tra!$BH493,Elasticities!D$5:D$52),SUMIF(Elasticities!$B$5:$B$52,Demands_tra!$BI493,Elasticities!D$5:D$52))</f>
        <v>0</v>
      </c>
      <c r="BL493" s="6">
        <f ca="1">IF($BI493="",SUMIF(Elasticities!$B$5:$B$52,Demands_tra!$BH493,Elasticities!E$5:E$52),SUMIF(Elasticities!$B$5:$B$52,Demands_tra!$BI493,Elasticities!E$5:E$52))</f>
        <v>0</v>
      </c>
      <c r="BM493" s="6">
        <f ca="1">IF($BI493="",SUMIF(Elasticities!$B$5:$B$52,Demands_tra!$BH493,Elasticities!F$5:F$52),SUMIF(Elasticities!$B$5:$B$52,Demands_tra!$BI493,Elasticities!F$5:F$52))</f>
        <v>0</v>
      </c>
      <c r="BN493" s="6">
        <f ca="1">IF($BI493="",SUMIF(Elasticities!$B$5:$B$52,Demands_tra!$BH493,Elasticities!G$5:G$52),SUMIF(Elasticities!$B$5:$B$52,Demands_tra!$BI493,Elasticities!G$5:G$52))</f>
        <v>0</v>
      </c>
      <c r="BO493" s="6">
        <f ca="1">IF($BI493="",SUMIF(Elasticities!$B$5:$B$52,Demands_tra!$BH493,Elasticities!H$5:H$52),SUMIF(Elasticities!$B$5:$B$52,Demands_tra!$BI493,Elasticities!H$5:H$52))</f>
        <v>0</v>
      </c>
      <c r="BP493" s="6">
        <f ca="1">IF($BI493="",SUMIF(Elasticities!$B$5:$B$52,Demands_tra!$BH493,Elasticities!I$5:I$52),SUMIF(Elasticities!$B$5:$B$52,Demands_tra!$BI493,Elasticities!I$5:I$52))</f>
        <v>0</v>
      </c>
      <c r="BQ493" s="6">
        <f ca="1">IF($BI493="",SUMIF(Elasticities!$B$5:$B$52,Demands_tra!$BH493,Elasticities!J$5:J$52),SUMIF(Elasticities!$B$5:$B$52,Demands_tra!$BI493,Elasticities!J$5:J$52))</f>
        <v>0</v>
      </c>
      <c r="BR493" s="6">
        <f ca="1">IF($BI493="",SUMIF(Elasticities!$B$5:$B$52,Demands_tra!$BH493,Elasticities!K$5:K$52),SUMIF(Elasticities!$B$5:$B$52,Demands_tra!$BI493,Elasticities!K$5:K$52))</f>
        <v>0</v>
      </c>
      <c r="BS493" s="6">
        <f ca="1">IF($BI493="",SUMIF(Elasticities!$B$5:$B$52,Demands_tra!$BH493,Elasticities!L$5:L$52),SUMIF(Elasticities!$B$5:$B$52,Demands_tra!$BI493,Elasticities!L$5:L$52))</f>
        <v>0</v>
      </c>
      <c r="BT493" s="6">
        <f ca="1">IF($BI493="",SUMIF(Elasticities!$B$5:$B$52,Demands_tra!$BH493,Elasticities!M$5:M$52),SUMIF(Elasticities!$B$5:$B$52,Demands_tra!$BI493,Elasticities!M$5:M$52))</f>
        <v>0</v>
      </c>
      <c r="BU493" s="6">
        <f ca="1">IF($BI493="",SUMIF(Elasticities!$B$5:$B$52,Demands_tra!$BH493,Elasticities!N$5:N$52),SUMIF(Elasticities!$B$5:$B$52,Demands_tra!$BI493,Elasticities!N$5:N$52))</f>
        <v>0</v>
      </c>
      <c r="BV493" s="6">
        <f ca="1">IF($BI493="",SUMIF(Elasticities!$B$5:$B$52,Demands_tra!$BH493,Elasticities!O$5:O$52),SUMIF(Elasticities!$B$5:$B$52,Demands_tra!$BI493,Elasticities!O$5:O$52))</f>
        <v>0</v>
      </c>
      <c r="BW493" s="6">
        <f ca="1">IF($BI493="",SUMIF(Elasticities!$B$5:$B$52,Demands_tra!$BH493,Elasticities!P$5:P$52),SUMIF(Elasticities!$B$5:$B$52,Demands_tra!$BI493,Elasticities!P$5:P$52))</f>
        <v>0</v>
      </c>
      <c r="BX493" s="6">
        <f ca="1">IF($BI493="",SUMIF(Elasticities!$B$5:$B$52,Demands_tra!$BH493,Elasticities!Q$5:Q$52),SUMIF(Elasticities!$B$5:$B$52,Demands_tra!$BI493,Elasticities!Q$5:Q$52))</f>
        <v>0</v>
      </c>
      <c r="BY493" s="6">
        <f ca="1">IF($BI493="",SUMIF(Elasticities!$B$5:$B$52,Demands_tra!$BH493,Elasticities!R$5:R$52),SUMIF(Elasticities!$B$5:$B$52,Demands_tra!$BI493,Elasticities!R$5:R$52))</f>
        <v>0</v>
      </c>
      <c r="BZ493" s="6">
        <f ca="1">IF($BI493="",SUMIF(Elasticities!$B$5:$B$52,Demands_tra!$BH493,Elasticities!S$5:S$52),SUMIF(Elasticities!$B$5:$B$52,Demands_tra!$BI493,Elasticities!S$5:S$52))</f>
        <v>0</v>
      </c>
      <c r="CA493" s="6">
        <f ca="1">IF($BI493="",SUMIF(Elasticities!$B$5:$B$52,Demands_tra!$BH493,Elasticities!T$5:T$52),SUMIF(Elasticities!$B$5:$B$52,Demands_tra!$BI493,Elasticities!T$5:T$52))</f>
        <v>0</v>
      </c>
      <c r="CB493" s="6">
        <f ca="1">IF($BI493="",SUMIF(Elasticities!$B$5:$B$52,Demands_tra!$BH493,Elasticities!U$5:U$52),SUMIF(Elasticities!$B$5:$B$52,Demands_tra!$BI493,Elasticities!U$5:U$52))</f>
        <v>0</v>
      </c>
      <c r="CC493" s="6">
        <f ca="1">IF($BI493="",SUMIF(Elasticities!$B$5:$B$52,Demands_tra!$BH493,Elasticities!V$5:V$52),SUMIF(Elasticities!$B$5:$B$52,Demands_tra!$BI493,Elasticities!V$5:V$52))</f>
        <v>0</v>
      </c>
      <c r="CD493" s="6">
        <f ca="1">IF($BI493="",SUMIF(Elasticities!$B$5:$B$52,Demands_tra!$BH493,Elasticities!W$5:W$52),SUMIF(Elasticities!$B$5:$B$52,Demands_tra!$BI493,Elasticities!W$5:W$52))</f>
        <v>0</v>
      </c>
      <c r="CE493" s="6">
        <f ca="1">IF($BI493="",SUMIF(Elasticities!$B$5:$B$52,Demands_tra!$BH493,Elasticities!X$5:X$52),SUMIF(Elasticities!$B$5:$B$52,Demands_tra!$BI493,Elasticities!X$5:X$52))</f>
        <v>0</v>
      </c>
      <c r="CF493" s="6">
        <f ca="1">IF($BI493="",SUMIF(Elasticities!$B$5:$B$52,Demands_tra!$BH493,Elasticities!Y$5:Y$52),SUMIF(Elasticities!$B$5:$B$52,Demands_tra!$BI493,Elasticities!Y$5:Y$52))</f>
        <v>0</v>
      </c>
      <c r="CG493" s="6">
        <f ca="1">IF($BI493="",SUMIF(Elasticities!$B$5:$B$52,Demands_tra!$BH493,Elasticities!Z$5:Z$52),SUMIF(Elasticities!$B$5:$B$52,Demands_tra!$BI493,Elasticities!Z$5:Z$52))</f>
        <v>0</v>
      </c>
      <c r="CH493" s="6">
        <f ca="1">IF($BI493="",SUMIF(Elasticities!$B$5:$B$52,Demands_tra!$BH493,Elasticities!AA$5:AA$52),SUMIF(Elasticities!$B$5:$B$52,Demands_tra!$BI493,Elasticities!AA$5:AA$52))</f>
        <v>0</v>
      </c>
      <c r="CI493" s="6">
        <f ca="1">IF($BI493="",SUMIF(Elasticities!$B$5:$B$52,Demands_tra!$BH493,Elasticities!AB$5:AB$52),SUMIF(Elasticities!$B$5:$B$52,Demands_tra!$BI493,Elasticities!AB$5:AB$52))</f>
        <v>0</v>
      </c>
    </row>
    <row r="494" spans="1:87">
      <c r="A494" t="str">
        <f>IF(BYDem_tra!B493="","\I:",BYDem_tra!B493)</f>
        <v>\I:</v>
      </c>
      <c r="B494">
        <f>BYDem_tra!E493</f>
        <v>0</v>
      </c>
      <c r="C494">
        <f t="shared" si="298"/>
        <v>0</v>
      </c>
      <c r="D494" s="3">
        <f>SUMIFS(BYDem_tra!$M$2:$M$2000,BYDem_tra!$B$2:$B$2000,Demands_tra!$A494,BYDem_tra!$E$2:$E$2000,Demands_tra!$B494)</f>
        <v>0</v>
      </c>
      <c r="E494" s="3" t="e">
        <f ca="1" t="shared" si="299"/>
        <v>#DIV/0!</v>
      </c>
      <c r="F494" s="3" t="e">
        <f ca="1" t="shared" si="300"/>
        <v>#DIV/0!</v>
      </c>
      <c r="G494" s="3" t="e">
        <f ca="1" t="shared" si="301"/>
        <v>#DIV/0!</v>
      </c>
      <c r="H494" s="3" t="e">
        <f ca="1" t="shared" si="302"/>
        <v>#DIV/0!</v>
      </c>
      <c r="I494" s="3" t="e">
        <f ca="1" t="shared" si="303"/>
        <v>#DIV/0!</v>
      </c>
      <c r="J494" s="3" t="e">
        <f ca="1" t="shared" si="304"/>
        <v>#DIV/0!</v>
      </c>
      <c r="K494" s="3" t="e">
        <f ca="1" t="shared" si="305"/>
        <v>#DIV/0!</v>
      </c>
      <c r="L494" s="3" t="e">
        <f ca="1" t="shared" si="306"/>
        <v>#DIV/0!</v>
      </c>
      <c r="M494" s="3" t="e">
        <f ca="1" t="shared" si="307"/>
        <v>#DIV/0!</v>
      </c>
      <c r="N494" s="3" t="e">
        <f ca="1" t="shared" si="308"/>
        <v>#DIV/0!</v>
      </c>
      <c r="O494" s="3" t="e">
        <f ca="1" t="shared" si="309"/>
        <v>#DIV/0!</v>
      </c>
      <c r="P494" s="3" t="e">
        <f ca="1" t="shared" si="310"/>
        <v>#DIV/0!</v>
      </c>
      <c r="Q494" s="3" t="e">
        <f ca="1" t="shared" si="311"/>
        <v>#DIV/0!</v>
      </c>
      <c r="R494" s="3" t="e">
        <f ca="1" t="shared" si="312"/>
        <v>#DIV/0!</v>
      </c>
      <c r="S494" s="3" t="e">
        <f ca="1" t="shared" si="313"/>
        <v>#DIV/0!</v>
      </c>
      <c r="T494" s="3" t="e">
        <f ca="1" t="shared" si="314"/>
        <v>#DIV/0!</v>
      </c>
      <c r="U494" s="3" t="e">
        <f ca="1" t="shared" si="315"/>
        <v>#DIV/0!</v>
      </c>
      <c r="V494" s="3" t="e">
        <f ca="1" t="shared" si="290"/>
        <v>#DIV/0!</v>
      </c>
      <c r="W494" s="3" t="e">
        <f ca="1" t="shared" si="291"/>
        <v>#DIV/0!</v>
      </c>
      <c r="X494" s="3" t="e">
        <f ca="1" t="shared" si="292"/>
        <v>#DIV/0!</v>
      </c>
      <c r="Y494" s="3" t="e">
        <f ca="1" t="shared" si="293"/>
        <v>#DIV/0!</v>
      </c>
      <c r="Z494" s="3" t="e">
        <f ca="1" t="shared" si="294"/>
        <v>#DIV/0!</v>
      </c>
      <c r="AA494" s="3" t="e">
        <f ca="1" t="shared" si="295"/>
        <v>#DIV/0!</v>
      </c>
      <c r="AB494" s="3" t="e">
        <f ca="1" t="shared" si="296"/>
        <v>#DIV/0!</v>
      </c>
      <c r="AC494" s="3" t="e">
        <f ca="1" t="shared" si="297"/>
        <v>#DIV/0!</v>
      </c>
      <c r="AE494" s="4" t="e">
        <f ca="1">VLOOKUP($C494,'Default drvr and elast'!$A$4:$C$49,MATCH(VLOOKUP(A494,Classification!$B$4:$D$99,2,FALSE),'Default drvr and elast'!$A$3:$C$3,0),FALSE)</f>
        <v>#N/A</v>
      </c>
      <c r="AF494" s="4"/>
      <c r="AG494" s="6">
        <f ca="1">IF($AF494="",SUMIFS('Growth rates'!D$4:D$922,'Growth rates'!$B$4:$B$922,Demands_tra!$A494,'Growth rates'!$C$4:$C$922,$AE494),SUMIFS('Growth rates'!D$4:D$922,'Growth rates'!$B$4:$B$922,Demands_tra!$A494,'Growth rates'!$C$4:$C$922,$AF494))</f>
        <v>0</v>
      </c>
      <c r="AH494" s="6">
        <f ca="1">IF($AF494="",SUMIFS('Growth rates'!E$4:E$922,'Growth rates'!$B$4:$B$922,Demands_tra!$A494,'Growth rates'!$C$4:$C$922,$AE494),SUMIFS('Growth rates'!E$4:E$922,'Growth rates'!$B$4:$B$922,Demands_tra!$A494,'Growth rates'!$C$4:$C$922,$AF494))</f>
        <v>0</v>
      </c>
      <c r="AI494" s="6">
        <f ca="1">IF($AF494="",SUMIFS('Growth rates'!F$4:F$922,'Growth rates'!$B$4:$B$922,Demands_tra!$A494,'Growth rates'!$C$4:$C$922,$AE494),SUMIFS('Growth rates'!F$4:F$922,'Growth rates'!$B$4:$B$922,Demands_tra!$A494,'Growth rates'!$C$4:$C$922,$AF494))</f>
        <v>0</v>
      </c>
      <c r="AJ494" s="6">
        <f ca="1">IF($AF494="",SUMIFS('Growth rates'!G$4:G$922,'Growth rates'!$B$4:$B$922,Demands_tra!$A494,'Growth rates'!$C$4:$C$922,$AE494),SUMIFS('Growth rates'!G$4:G$922,'Growth rates'!$B$4:$B$922,Demands_tra!$A494,'Growth rates'!$C$4:$C$922,$AF494))</f>
        <v>0</v>
      </c>
      <c r="AK494" s="6">
        <f ca="1">IF($AF494="",SUMIFS('Growth rates'!H$4:H$922,'Growth rates'!$B$4:$B$922,Demands_tra!$A494,'Growth rates'!$C$4:$C$922,$AE494),SUMIFS('Growth rates'!H$4:H$922,'Growth rates'!$B$4:$B$922,Demands_tra!$A494,'Growth rates'!$C$4:$C$922,$AF494))</f>
        <v>0</v>
      </c>
      <c r="AL494" s="6">
        <f ca="1">IF($AF494="",SUMIFS('Growth rates'!I$4:I$922,'Growth rates'!$B$4:$B$922,Demands_tra!$A494,'Growth rates'!$C$4:$C$922,$AE494),SUMIFS('Growth rates'!I$4:I$922,'Growth rates'!$B$4:$B$922,Demands_tra!$A494,'Growth rates'!$C$4:$C$922,$AF494))</f>
        <v>0</v>
      </c>
      <c r="AM494" s="6">
        <f ca="1">IF($AF494="",SUMIFS('Growth rates'!J$4:J$922,'Growth rates'!$B$4:$B$922,Demands_tra!$A494,'Growth rates'!$C$4:$C$922,$AE494),SUMIFS('Growth rates'!J$4:J$922,'Growth rates'!$B$4:$B$922,Demands_tra!$A494,'Growth rates'!$C$4:$C$922,$AF494))</f>
        <v>0</v>
      </c>
      <c r="AN494" s="6">
        <f ca="1">IF($AF494="",SUMIFS('Growth rates'!K$4:K$922,'Growth rates'!$B$4:$B$922,Demands_tra!$A494,'Growth rates'!$C$4:$C$922,$AE494),SUMIFS('Growth rates'!K$4:K$922,'Growth rates'!$B$4:$B$922,Demands_tra!$A494,'Growth rates'!$C$4:$C$922,$AF494))</f>
        <v>0</v>
      </c>
      <c r="AO494" s="6">
        <f ca="1">IF($AF494="",SUMIFS('Growth rates'!L$4:L$922,'Growth rates'!$B$4:$B$922,Demands_tra!$A494,'Growth rates'!$C$4:$C$922,$AE494),SUMIFS('Growth rates'!L$4:L$922,'Growth rates'!$B$4:$B$922,Demands_tra!$A494,'Growth rates'!$C$4:$C$922,$AF494))</f>
        <v>0</v>
      </c>
      <c r="AP494" s="6">
        <f ca="1">IF($AF494="",SUMIFS('Growth rates'!M$4:M$922,'Growth rates'!$B$4:$B$922,Demands_tra!$A494,'Growth rates'!$C$4:$C$922,$AE494),SUMIFS('Growth rates'!M$4:M$922,'Growth rates'!$B$4:$B$922,Demands_tra!$A494,'Growth rates'!$C$4:$C$922,$AF494))</f>
        <v>0</v>
      </c>
      <c r="AQ494" s="6">
        <f ca="1">IF($AF494="",SUMIFS('Growth rates'!N$4:N$922,'Growth rates'!$B$4:$B$922,Demands_tra!$A494,'Growth rates'!$C$4:$C$922,$AE494),SUMIFS('Growth rates'!N$4:N$922,'Growth rates'!$B$4:$B$922,Demands_tra!$A494,'Growth rates'!$C$4:$C$922,$AF494))</f>
        <v>0</v>
      </c>
      <c r="AR494" s="6">
        <f ca="1">IF($AF494="",SUMIFS('Growth rates'!O$4:O$922,'Growth rates'!$B$4:$B$922,Demands_tra!$A494,'Growth rates'!$C$4:$C$922,$AE494),SUMIFS('Growth rates'!O$4:O$922,'Growth rates'!$B$4:$B$922,Demands_tra!$A494,'Growth rates'!$C$4:$C$922,$AF494))</f>
        <v>0</v>
      </c>
      <c r="AS494" s="6">
        <f ca="1">IF($AF494="",SUMIFS('Growth rates'!P$4:P$922,'Growth rates'!$B$4:$B$922,Demands_tra!$A494,'Growth rates'!$C$4:$C$922,$AE494),SUMIFS('Growth rates'!P$4:P$922,'Growth rates'!$B$4:$B$922,Demands_tra!$A494,'Growth rates'!$C$4:$C$922,$AF494))</f>
        <v>0</v>
      </c>
      <c r="AT494" s="6">
        <f ca="1">IF($AF494="",SUMIFS('Growth rates'!Q$4:Q$922,'Growth rates'!$B$4:$B$922,Demands_tra!$A494,'Growth rates'!$C$4:$C$922,$AE494),SUMIFS('Growth rates'!Q$4:Q$922,'Growth rates'!$B$4:$B$922,Demands_tra!$A494,'Growth rates'!$C$4:$C$922,$AF494))</f>
        <v>0</v>
      </c>
      <c r="AU494" s="6">
        <f ca="1">IF($AF494="",SUMIFS('Growth rates'!R$4:R$922,'Growth rates'!$B$4:$B$922,Demands_tra!$A494,'Growth rates'!$C$4:$C$922,$AE494),SUMIFS('Growth rates'!R$4:R$922,'Growth rates'!$B$4:$B$922,Demands_tra!$A494,'Growth rates'!$C$4:$C$922,$AF494))</f>
        <v>0</v>
      </c>
      <c r="AV494" s="6">
        <f ca="1">IF($AF494="",SUMIFS('Growth rates'!S$4:S$922,'Growth rates'!$B$4:$B$922,Demands_tra!$A494,'Growth rates'!$C$4:$C$922,$AE494),SUMIFS('Growth rates'!S$4:S$922,'Growth rates'!$B$4:$B$922,Demands_tra!$A494,'Growth rates'!$C$4:$C$922,$AF494))</f>
        <v>0</v>
      </c>
      <c r="AW494" s="6">
        <f ca="1">IF($AF494="",SUMIFS('Growth rates'!T$4:T$922,'Growth rates'!$B$4:$B$922,Demands_tra!$A494,'Growth rates'!$C$4:$C$922,$AE494),SUMIFS('Growth rates'!T$4:T$922,'Growth rates'!$B$4:$B$922,Demands_tra!$A494,'Growth rates'!$C$4:$C$922,$AF494))</f>
        <v>0</v>
      </c>
      <c r="AX494" s="6">
        <f ca="1">IF($AF494="",SUMIFS('Growth rates'!U$4:U$922,'Growth rates'!$B$4:$B$922,Demands_tra!$A494,'Growth rates'!$C$4:$C$922,$AE494),SUMIFS('Growth rates'!U$4:U$922,'Growth rates'!$B$4:$B$922,Demands_tra!$A494,'Growth rates'!$C$4:$C$922,$AF494))</f>
        <v>0</v>
      </c>
      <c r="AY494" s="6">
        <f ca="1">IF($AF494="",SUMIFS('Growth rates'!V$4:V$922,'Growth rates'!$B$4:$B$922,Demands_tra!$A494,'Growth rates'!$C$4:$C$922,$AE494),SUMIFS('Growth rates'!V$4:V$922,'Growth rates'!$B$4:$B$922,Demands_tra!$A494,'Growth rates'!$C$4:$C$922,$AF494))</f>
        <v>0</v>
      </c>
      <c r="AZ494" s="6">
        <f ca="1">IF($AF494="",SUMIFS('Growth rates'!W$4:W$922,'Growth rates'!$B$4:$B$922,Demands_tra!$A494,'Growth rates'!$C$4:$C$922,$AE494),SUMIFS('Growth rates'!W$4:W$922,'Growth rates'!$B$4:$B$922,Demands_tra!$A494,'Growth rates'!$C$4:$C$922,$AF494))</f>
        <v>0</v>
      </c>
      <c r="BA494" s="6">
        <f ca="1">IF($AF494="",SUMIFS('Growth rates'!X$4:X$922,'Growth rates'!$B$4:$B$922,Demands_tra!$A494,'Growth rates'!$C$4:$C$922,$AE494),SUMIFS('Growth rates'!X$4:X$922,'Growth rates'!$B$4:$B$922,Demands_tra!$A494,'Growth rates'!$C$4:$C$922,$AF494))</f>
        <v>0</v>
      </c>
      <c r="BB494" s="6">
        <f ca="1">IF($AF494="",SUMIFS('Growth rates'!Y$4:Y$922,'Growth rates'!$B$4:$B$922,Demands_tra!$A494,'Growth rates'!$C$4:$C$922,$AE494),SUMIFS('Growth rates'!Y$4:Y$922,'Growth rates'!$B$4:$B$922,Demands_tra!$A494,'Growth rates'!$C$4:$C$922,$AF494))</f>
        <v>0</v>
      </c>
      <c r="BC494" s="6">
        <f ca="1">IF($AF494="",SUMIFS('Growth rates'!Z$4:Z$922,'Growth rates'!$B$4:$B$922,Demands_tra!$A494,'Growth rates'!$C$4:$C$922,$AE494),SUMIFS('Growth rates'!Z$4:Z$922,'Growth rates'!$B$4:$B$922,Demands_tra!$A494,'Growth rates'!$C$4:$C$922,$AF494))</f>
        <v>0</v>
      </c>
      <c r="BD494" s="6">
        <f ca="1">IF($AF494="",SUMIFS('Growth rates'!AA$4:AA$922,'Growth rates'!$B$4:$B$922,Demands_tra!$A494,'Growth rates'!$C$4:$C$922,$AE494),SUMIFS('Growth rates'!AA$4:AA$922,'Growth rates'!$B$4:$B$922,Demands_tra!$A494,'Growth rates'!$C$4:$C$922,$AF494))</f>
        <v>0</v>
      </c>
      <c r="BE494" s="6">
        <f ca="1">IF($AF494="",SUMIFS('Growth rates'!AB$4:AB$922,'Growth rates'!$B$4:$B$922,Demands_tra!$A494,'Growth rates'!$C$4:$C$922,$AE494),SUMIFS('Growth rates'!AB$4:AB$922,'Growth rates'!$B$4:$B$922,Demands_tra!$A494,'Growth rates'!$C$4:$C$922,$AF494))</f>
        <v>0</v>
      </c>
      <c r="BF494" s="6">
        <f ca="1">IF($AF494="",SUMIFS('Growth rates'!AC$4:AC$922,'Growth rates'!$B$4:$B$922,Demands_tra!$A494,'Growth rates'!$C$4:$C$922,$AE494),SUMIFS('Growth rates'!AC$4:AC$922,'Growth rates'!$B$4:$B$922,Demands_tra!$A494,'Growth rates'!$C$4:$C$922,$AF494))</f>
        <v>0</v>
      </c>
      <c r="BH494" t="e">
        <f ca="1">VLOOKUP($C494,'Default drvr and elast'!$A$4:$F$49,MATCH(VLOOKUP(A494,Classification!$B$4:$D$42,3,FALSE),'Default drvr and elast'!$D$3:$F$3,0)+3,FALSE)</f>
        <v>#N/A</v>
      </c>
      <c r="BJ494" s="6">
        <f ca="1">IF($BI494="",SUMIF(Elasticities!$B$5:$B$52,Demands_tra!$BH494,Elasticities!C$5:C$52),SUMIF(Elasticities!$B$5:$B$52,Demands_tra!$BI494,Elasticities!C$5:C$52))</f>
        <v>0</v>
      </c>
      <c r="BK494" s="6">
        <f ca="1">IF($BI494="",SUMIF(Elasticities!$B$5:$B$52,Demands_tra!$BH494,Elasticities!D$5:D$52),SUMIF(Elasticities!$B$5:$B$52,Demands_tra!$BI494,Elasticities!D$5:D$52))</f>
        <v>0</v>
      </c>
      <c r="BL494" s="6">
        <f ca="1">IF($BI494="",SUMIF(Elasticities!$B$5:$B$52,Demands_tra!$BH494,Elasticities!E$5:E$52),SUMIF(Elasticities!$B$5:$B$52,Demands_tra!$BI494,Elasticities!E$5:E$52))</f>
        <v>0</v>
      </c>
      <c r="BM494" s="6">
        <f ca="1">IF($BI494="",SUMIF(Elasticities!$B$5:$B$52,Demands_tra!$BH494,Elasticities!F$5:F$52),SUMIF(Elasticities!$B$5:$B$52,Demands_tra!$BI494,Elasticities!F$5:F$52))</f>
        <v>0</v>
      </c>
      <c r="BN494" s="6">
        <f ca="1">IF($BI494="",SUMIF(Elasticities!$B$5:$B$52,Demands_tra!$BH494,Elasticities!G$5:G$52),SUMIF(Elasticities!$B$5:$B$52,Demands_tra!$BI494,Elasticities!G$5:G$52))</f>
        <v>0</v>
      </c>
      <c r="BO494" s="6">
        <f ca="1">IF($BI494="",SUMIF(Elasticities!$B$5:$B$52,Demands_tra!$BH494,Elasticities!H$5:H$52),SUMIF(Elasticities!$B$5:$B$52,Demands_tra!$BI494,Elasticities!H$5:H$52))</f>
        <v>0</v>
      </c>
      <c r="BP494" s="6">
        <f ca="1">IF($BI494="",SUMIF(Elasticities!$B$5:$B$52,Demands_tra!$BH494,Elasticities!I$5:I$52),SUMIF(Elasticities!$B$5:$B$52,Demands_tra!$BI494,Elasticities!I$5:I$52))</f>
        <v>0</v>
      </c>
      <c r="BQ494" s="6">
        <f ca="1">IF($BI494="",SUMIF(Elasticities!$B$5:$B$52,Demands_tra!$BH494,Elasticities!J$5:J$52),SUMIF(Elasticities!$B$5:$B$52,Demands_tra!$BI494,Elasticities!J$5:J$52))</f>
        <v>0</v>
      </c>
      <c r="BR494" s="6">
        <f ca="1">IF($BI494="",SUMIF(Elasticities!$B$5:$B$52,Demands_tra!$BH494,Elasticities!K$5:K$52),SUMIF(Elasticities!$B$5:$B$52,Demands_tra!$BI494,Elasticities!K$5:K$52))</f>
        <v>0</v>
      </c>
      <c r="BS494" s="6">
        <f ca="1">IF($BI494="",SUMIF(Elasticities!$B$5:$B$52,Demands_tra!$BH494,Elasticities!L$5:L$52),SUMIF(Elasticities!$B$5:$B$52,Demands_tra!$BI494,Elasticities!L$5:L$52))</f>
        <v>0</v>
      </c>
      <c r="BT494" s="6">
        <f ca="1">IF($BI494="",SUMIF(Elasticities!$B$5:$B$52,Demands_tra!$BH494,Elasticities!M$5:M$52),SUMIF(Elasticities!$B$5:$B$52,Demands_tra!$BI494,Elasticities!M$5:M$52))</f>
        <v>0</v>
      </c>
      <c r="BU494" s="6">
        <f ca="1">IF($BI494="",SUMIF(Elasticities!$B$5:$B$52,Demands_tra!$BH494,Elasticities!N$5:N$52),SUMIF(Elasticities!$B$5:$B$52,Demands_tra!$BI494,Elasticities!N$5:N$52))</f>
        <v>0</v>
      </c>
      <c r="BV494" s="6">
        <f ca="1">IF($BI494="",SUMIF(Elasticities!$B$5:$B$52,Demands_tra!$BH494,Elasticities!O$5:O$52),SUMIF(Elasticities!$B$5:$B$52,Demands_tra!$BI494,Elasticities!O$5:O$52))</f>
        <v>0</v>
      </c>
      <c r="BW494" s="6">
        <f ca="1">IF($BI494="",SUMIF(Elasticities!$B$5:$B$52,Demands_tra!$BH494,Elasticities!P$5:P$52),SUMIF(Elasticities!$B$5:$B$52,Demands_tra!$BI494,Elasticities!P$5:P$52))</f>
        <v>0</v>
      </c>
      <c r="BX494" s="6">
        <f ca="1">IF($BI494="",SUMIF(Elasticities!$B$5:$B$52,Demands_tra!$BH494,Elasticities!Q$5:Q$52),SUMIF(Elasticities!$B$5:$B$52,Demands_tra!$BI494,Elasticities!Q$5:Q$52))</f>
        <v>0</v>
      </c>
      <c r="BY494" s="6">
        <f ca="1">IF($BI494="",SUMIF(Elasticities!$B$5:$B$52,Demands_tra!$BH494,Elasticities!R$5:R$52),SUMIF(Elasticities!$B$5:$B$52,Demands_tra!$BI494,Elasticities!R$5:R$52))</f>
        <v>0</v>
      </c>
      <c r="BZ494" s="6">
        <f ca="1">IF($BI494="",SUMIF(Elasticities!$B$5:$B$52,Demands_tra!$BH494,Elasticities!S$5:S$52),SUMIF(Elasticities!$B$5:$B$52,Demands_tra!$BI494,Elasticities!S$5:S$52))</f>
        <v>0</v>
      </c>
      <c r="CA494" s="6">
        <f ca="1">IF($BI494="",SUMIF(Elasticities!$B$5:$B$52,Demands_tra!$BH494,Elasticities!T$5:T$52),SUMIF(Elasticities!$B$5:$B$52,Demands_tra!$BI494,Elasticities!T$5:T$52))</f>
        <v>0</v>
      </c>
      <c r="CB494" s="6">
        <f ca="1">IF($BI494="",SUMIF(Elasticities!$B$5:$B$52,Demands_tra!$BH494,Elasticities!U$5:U$52),SUMIF(Elasticities!$B$5:$B$52,Demands_tra!$BI494,Elasticities!U$5:U$52))</f>
        <v>0</v>
      </c>
      <c r="CC494" s="6">
        <f ca="1">IF($BI494="",SUMIF(Elasticities!$B$5:$B$52,Demands_tra!$BH494,Elasticities!V$5:V$52),SUMIF(Elasticities!$B$5:$B$52,Demands_tra!$BI494,Elasticities!V$5:V$52))</f>
        <v>0</v>
      </c>
      <c r="CD494" s="6">
        <f ca="1">IF($BI494="",SUMIF(Elasticities!$B$5:$B$52,Demands_tra!$BH494,Elasticities!W$5:W$52),SUMIF(Elasticities!$B$5:$B$52,Demands_tra!$BI494,Elasticities!W$5:W$52))</f>
        <v>0</v>
      </c>
      <c r="CE494" s="6">
        <f ca="1">IF($BI494="",SUMIF(Elasticities!$B$5:$B$52,Demands_tra!$BH494,Elasticities!X$5:X$52),SUMIF(Elasticities!$B$5:$B$52,Demands_tra!$BI494,Elasticities!X$5:X$52))</f>
        <v>0</v>
      </c>
      <c r="CF494" s="6">
        <f ca="1">IF($BI494="",SUMIF(Elasticities!$B$5:$B$52,Demands_tra!$BH494,Elasticities!Y$5:Y$52),SUMIF(Elasticities!$B$5:$B$52,Demands_tra!$BI494,Elasticities!Y$5:Y$52))</f>
        <v>0</v>
      </c>
      <c r="CG494" s="6">
        <f ca="1">IF($BI494="",SUMIF(Elasticities!$B$5:$B$52,Demands_tra!$BH494,Elasticities!Z$5:Z$52),SUMIF(Elasticities!$B$5:$B$52,Demands_tra!$BI494,Elasticities!Z$5:Z$52))</f>
        <v>0</v>
      </c>
      <c r="CH494" s="6">
        <f ca="1">IF($BI494="",SUMIF(Elasticities!$B$5:$B$52,Demands_tra!$BH494,Elasticities!AA$5:AA$52),SUMIF(Elasticities!$B$5:$B$52,Demands_tra!$BI494,Elasticities!AA$5:AA$52))</f>
        <v>0</v>
      </c>
      <c r="CI494" s="6">
        <f ca="1">IF($BI494="",SUMIF(Elasticities!$B$5:$B$52,Demands_tra!$BH494,Elasticities!AB$5:AB$52),SUMIF(Elasticities!$B$5:$B$52,Demands_tra!$BI494,Elasticities!AB$5:AB$52))</f>
        <v>0</v>
      </c>
    </row>
    <row r="495" spans="1:87">
      <c r="A495" t="str">
        <f>IF(BYDem_tra!B494="","\I:",BYDem_tra!B494)</f>
        <v>\I:</v>
      </c>
      <c r="B495">
        <f>BYDem_tra!E494</f>
        <v>0</v>
      </c>
      <c r="C495">
        <f t="shared" si="298"/>
        <v>0</v>
      </c>
      <c r="D495" s="3">
        <f>SUMIFS(BYDem_tra!$M$2:$M$2000,BYDem_tra!$B$2:$B$2000,Demands_tra!$A495,BYDem_tra!$E$2:$E$2000,Demands_tra!$B495)</f>
        <v>0</v>
      </c>
      <c r="E495" s="3" t="e">
        <f ca="1" t="shared" si="299"/>
        <v>#DIV/0!</v>
      </c>
      <c r="F495" s="3" t="e">
        <f ca="1" t="shared" si="300"/>
        <v>#DIV/0!</v>
      </c>
      <c r="G495" s="3" t="e">
        <f ca="1" t="shared" si="301"/>
        <v>#DIV/0!</v>
      </c>
      <c r="H495" s="3" t="e">
        <f ca="1" t="shared" si="302"/>
        <v>#DIV/0!</v>
      </c>
      <c r="I495" s="3" t="e">
        <f ca="1" t="shared" si="303"/>
        <v>#DIV/0!</v>
      </c>
      <c r="J495" s="3" t="e">
        <f ca="1" t="shared" si="304"/>
        <v>#DIV/0!</v>
      </c>
      <c r="K495" s="3" t="e">
        <f ca="1" t="shared" si="305"/>
        <v>#DIV/0!</v>
      </c>
      <c r="L495" s="3" t="e">
        <f ca="1" t="shared" si="306"/>
        <v>#DIV/0!</v>
      </c>
      <c r="M495" s="3" t="e">
        <f ca="1" t="shared" si="307"/>
        <v>#DIV/0!</v>
      </c>
      <c r="N495" s="3" t="e">
        <f ca="1" t="shared" si="308"/>
        <v>#DIV/0!</v>
      </c>
      <c r="O495" s="3" t="e">
        <f ca="1" t="shared" si="309"/>
        <v>#DIV/0!</v>
      </c>
      <c r="P495" s="3" t="e">
        <f ca="1" t="shared" si="310"/>
        <v>#DIV/0!</v>
      </c>
      <c r="Q495" s="3" t="e">
        <f ca="1" t="shared" si="311"/>
        <v>#DIV/0!</v>
      </c>
      <c r="R495" s="3" t="e">
        <f ca="1" t="shared" si="312"/>
        <v>#DIV/0!</v>
      </c>
      <c r="S495" s="3" t="e">
        <f ca="1" t="shared" si="313"/>
        <v>#DIV/0!</v>
      </c>
      <c r="T495" s="3" t="e">
        <f ca="1" t="shared" si="314"/>
        <v>#DIV/0!</v>
      </c>
      <c r="U495" s="3" t="e">
        <f ca="1" t="shared" si="315"/>
        <v>#DIV/0!</v>
      </c>
      <c r="V495" s="3" t="e">
        <f ca="1" t="shared" si="290"/>
        <v>#DIV/0!</v>
      </c>
      <c r="W495" s="3" t="e">
        <f ca="1" t="shared" si="291"/>
        <v>#DIV/0!</v>
      </c>
      <c r="X495" s="3" t="e">
        <f ca="1" t="shared" si="292"/>
        <v>#DIV/0!</v>
      </c>
      <c r="Y495" s="3" t="e">
        <f ca="1" t="shared" si="293"/>
        <v>#DIV/0!</v>
      </c>
      <c r="Z495" s="3" t="e">
        <f ca="1" t="shared" si="294"/>
        <v>#DIV/0!</v>
      </c>
      <c r="AA495" s="3" t="e">
        <f ca="1" t="shared" si="295"/>
        <v>#DIV/0!</v>
      </c>
      <c r="AB495" s="3" t="e">
        <f ca="1" t="shared" si="296"/>
        <v>#DIV/0!</v>
      </c>
      <c r="AC495" s="3" t="e">
        <f ca="1" t="shared" si="297"/>
        <v>#DIV/0!</v>
      </c>
      <c r="AE495" s="4" t="e">
        <f ca="1">VLOOKUP($C495,'Default drvr and elast'!$A$4:$C$49,MATCH(VLOOKUP(A495,Classification!$B$4:$D$99,2,FALSE),'Default drvr and elast'!$A$3:$C$3,0),FALSE)</f>
        <v>#N/A</v>
      </c>
      <c r="AF495" s="4"/>
      <c r="AG495" s="6">
        <f ca="1">IF($AF495="",SUMIFS('Growth rates'!D$4:D$922,'Growth rates'!$B$4:$B$922,Demands_tra!$A495,'Growth rates'!$C$4:$C$922,$AE495),SUMIFS('Growth rates'!D$4:D$922,'Growth rates'!$B$4:$B$922,Demands_tra!$A495,'Growth rates'!$C$4:$C$922,$AF495))</f>
        <v>0</v>
      </c>
      <c r="AH495" s="6">
        <f ca="1">IF($AF495="",SUMIFS('Growth rates'!E$4:E$922,'Growth rates'!$B$4:$B$922,Demands_tra!$A495,'Growth rates'!$C$4:$C$922,$AE495),SUMIFS('Growth rates'!E$4:E$922,'Growth rates'!$B$4:$B$922,Demands_tra!$A495,'Growth rates'!$C$4:$C$922,$AF495))</f>
        <v>0</v>
      </c>
      <c r="AI495" s="6">
        <f ca="1">IF($AF495="",SUMIFS('Growth rates'!F$4:F$922,'Growth rates'!$B$4:$B$922,Demands_tra!$A495,'Growth rates'!$C$4:$C$922,$AE495),SUMIFS('Growth rates'!F$4:F$922,'Growth rates'!$B$4:$B$922,Demands_tra!$A495,'Growth rates'!$C$4:$C$922,$AF495))</f>
        <v>0</v>
      </c>
      <c r="AJ495" s="6">
        <f ca="1">IF($AF495="",SUMIFS('Growth rates'!G$4:G$922,'Growth rates'!$B$4:$B$922,Demands_tra!$A495,'Growth rates'!$C$4:$C$922,$AE495),SUMIFS('Growth rates'!G$4:G$922,'Growth rates'!$B$4:$B$922,Demands_tra!$A495,'Growth rates'!$C$4:$C$922,$AF495))</f>
        <v>0</v>
      </c>
      <c r="AK495" s="6">
        <f ca="1">IF($AF495="",SUMIFS('Growth rates'!H$4:H$922,'Growth rates'!$B$4:$B$922,Demands_tra!$A495,'Growth rates'!$C$4:$C$922,$AE495),SUMIFS('Growth rates'!H$4:H$922,'Growth rates'!$B$4:$B$922,Demands_tra!$A495,'Growth rates'!$C$4:$C$922,$AF495))</f>
        <v>0</v>
      </c>
      <c r="AL495" s="6">
        <f ca="1">IF($AF495="",SUMIFS('Growth rates'!I$4:I$922,'Growth rates'!$B$4:$B$922,Demands_tra!$A495,'Growth rates'!$C$4:$C$922,$AE495),SUMIFS('Growth rates'!I$4:I$922,'Growth rates'!$B$4:$B$922,Demands_tra!$A495,'Growth rates'!$C$4:$C$922,$AF495))</f>
        <v>0</v>
      </c>
      <c r="AM495" s="6">
        <f ca="1">IF($AF495="",SUMIFS('Growth rates'!J$4:J$922,'Growth rates'!$B$4:$B$922,Demands_tra!$A495,'Growth rates'!$C$4:$C$922,$AE495),SUMIFS('Growth rates'!J$4:J$922,'Growth rates'!$B$4:$B$922,Demands_tra!$A495,'Growth rates'!$C$4:$C$922,$AF495))</f>
        <v>0</v>
      </c>
      <c r="AN495" s="6">
        <f ca="1">IF($AF495="",SUMIFS('Growth rates'!K$4:K$922,'Growth rates'!$B$4:$B$922,Demands_tra!$A495,'Growth rates'!$C$4:$C$922,$AE495),SUMIFS('Growth rates'!K$4:K$922,'Growth rates'!$B$4:$B$922,Demands_tra!$A495,'Growth rates'!$C$4:$C$922,$AF495))</f>
        <v>0</v>
      </c>
      <c r="AO495" s="6">
        <f ca="1">IF($AF495="",SUMIFS('Growth rates'!L$4:L$922,'Growth rates'!$B$4:$B$922,Demands_tra!$A495,'Growth rates'!$C$4:$C$922,$AE495),SUMIFS('Growth rates'!L$4:L$922,'Growth rates'!$B$4:$B$922,Demands_tra!$A495,'Growth rates'!$C$4:$C$922,$AF495))</f>
        <v>0</v>
      </c>
      <c r="AP495" s="6">
        <f ca="1">IF($AF495="",SUMIFS('Growth rates'!M$4:M$922,'Growth rates'!$B$4:$B$922,Demands_tra!$A495,'Growth rates'!$C$4:$C$922,$AE495),SUMIFS('Growth rates'!M$4:M$922,'Growth rates'!$B$4:$B$922,Demands_tra!$A495,'Growth rates'!$C$4:$C$922,$AF495))</f>
        <v>0</v>
      </c>
      <c r="AQ495" s="6">
        <f ca="1">IF($AF495="",SUMIFS('Growth rates'!N$4:N$922,'Growth rates'!$B$4:$B$922,Demands_tra!$A495,'Growth rates'!$C$4:$C$922,$AE495),SUMIFS('Growth rates'!N$4:N$922,'Growth rates'!$B$4:$B$922,Demands_tra!$A495,'Growth rates'!$C$4:$C$922,$AF495))</f>
        <v>0</v>
      </c>
      <c r="AR495" s="6">
        <f ca="1">IF($AF495="",SUMIFS('Growth rates'!O$4:O$922,'Growth rates'!$B$4:$B$922,Demands_tra!$A495,'Growth rates'!$C$4:$C$922,$AE495),SUMIFS('Growth rates'!O$4:O$922,'Growth rates'!$B$4:$B$922,Demands_tra!$A495,'Growth rates'!$C$4:$C$922,$AF495))</f>
        <v>0</v>
      </c>
      <c r="AS495" s="6">
        <f ca="1">IF($AF495="",SUMIFS('Growth rates'!P$4:P$922,'Growth rates'!$B$4:$B$922,Demands_tra!$A495,'Growth rates'!$C$4:$C$922,$AE495),SUMIFS('Growth rates'!P$4:P$922,'Growth rates'!$B$4:$B$922,Demands_tra!$A495,'Growth rates'!$C$4:$C$922,$AF495))</f>
        <v>0</v>
      </c>
      <c r="AT495" s="6">
        <f ca="1">IF($AF495="",SUMIFS('Growth rates'!Q$4:Q$922,'Growth rates'!$B$4:$B$922,Demands_tra!$A495,'Growth rates'!$C$4:$C$922,$AE495),SUMIFS('Growth rates'!Q$4:Q$922,'Growth rates'!$B$4:$B$922,Demands_tra!$A495,'Growth rates'!$C$4:$C$922,$AF495))</f>
        <v>0</v>
      </c>
      <c r="AU495" s="6">
        <f ca="1">IF($AF495="",SUMIFS('Growth rates'!R$4:R$922,'Growth rates'!$B$4:$B$922,Demands_tra!$A495,'Growth rates'!$C$4:$C$922,$AE495),SUMIFS('Growth rates'!R$4:R$922,'Growth rates'!$B$4:$B$922,Demands_tra!$A495,'Growth rates'!$C$4:$C$922,$AF495))</f>
        <v>0</v>
      </c>
      <c r="AV495" s="6">
        <f ca="1">IF($AF495="",SUMIFS('Growth rates'!S$4:S$922,'Growth rates'!$B$4:$B$922,Demands_tra!$A495,'Growth rates'!$C$4:$C$922,$AE495),SUMIFS('Growth rates'!S$4:S$922,'Growth rates'!$B$4:$B$922,Demands_tra!$A495,'Growth rates'!$C$4:$C$922,$AF495))</f>
        <v>0</v>
      </c>
      <c r="AW495" s="6">
        <f ca="1">IF($AF495="",SUMIFS('Growth rates'!T$4:T$922,'Growth rates'!$B$4:$B$922,Demands_tra!$A495,'Growth rates'!$C$4:$C$922,$AE495),SUMIFS('Growth rates'!T$4:T$922,'Growth rates'!$B$4:$B$922,Demands_tra!$A495,'Growth rates'!$C$4:$C$922,$AF495))</f>
        <v>0</v>
      </c>
      <c r="AX495" s="6">
        <f ca="1">IF($AF495="",SUMIFS('Growth rates'!U$4:U$922,'Growth rates'!$B$4:$B$922,Demands_tra!$A495,'Growth rates'!$C$4:$C$922,$AE495),SUMIFS('Growth rates'!U$4:U$922,'Growth rates'!$B$4:$B$922,Demands_tra!$A495,'Growth rates'!$C$4:$C$922,$AF495))</f>
        <v>0</v>
      </c>
      <c r="AY495" s="6">
        <f ca="1">IF($AF495="",SUMIFS('Growth rates'!V$4:V$922,'Growth rates'!$B$4:$B$922,Demands_tra!$A495,'Growth rates'!$C$4:$C$922,$AE495),SUMIFS('Growth rates'!V$4:V$922,'Growth rates'!$B$4:$B$922,Demands_tra!$A495,'Growth rates'!$C$4:$C$922,$AF495))</f>
        <v>0</v>
      </c>
      <c r="AZ495" s="6">
        <f ca="1">IF($AF495="",SUMIFS('Growth rates'!W$4:W$922,'Growth rates'!$B$4:$B$922,Demands_tra!$A495,'Growth rates'!$C$4:$C$922,$AE495),SUMIFS('Growth rates'!W$4:W$922,'Growth rates'!$B$4:$B$922,Demands_tra!$A495,'Growth rates'!$C$4:$C$922,$AF495))</f>
        <v>0</v>
      </c>
      <c r="BA495" s="6">
        <f ca="1">IF($AF495="",SUMIFS('Growth rates'!X$4:X$922,'Growth rates'!$B$4:$B$922,Demands_tra!$A495,'Growth rates'!$C$4:$C$922,$AE495),SUMIFS('Growth rates'!X$4:X$922,'Growth rates'!$B$4:$B$922,Demands_tra!$A495,'Growth rates'!$C$4:$C$922,$AF495))</f>
        <v>0</v>
      </c>
      <c r="BB495" s="6">
        <f ca="1">IF($AF495="",SUMIFS('Growth rates'!Y$4:Y$922,'Growth rates'!$B$4:$B$922,Demands_tra!$A495,'Growth rates'!$C$4:$C$922,$AE495),SUMIFS('Growth rates'!Y$4:Y$922,'Growth rates'!$B$4:$B$922,Demands_tra!$A495,'Growth rates'!$C$4:$C$922,$AF495))</f>
        <v>0</v>
      </c>
      <c r="BC495" s="6">
        <f ca="1">IF($AF495="",SUMIFS('Growth rates'!Z$4:Z$922,'Growth rates'!$B$4:$B$922,Demands_tra!$A495,'Growth rates'!$C$4:$C$922,$AE495),SUMIFS('Growth rates'!Z$4:Z$922,'Growth rates'!$B$4:$B$922,Demands_tra!$A495,'Growth rates'!$C$4:$C$922,$AF495))</f>
        <v>0</v>
      </c>
      <c r="BD495" s="6">
        <f ca="1">IF($AF495="",SUMIFS('Growth rates'!AA$4:AA$922,'Growth rates'!$B$4:$B$922,Demands_tra!$A495,'Growth rates'!$C$4:$C$922,$AE495),SUMIFS('Growth rates'!AA$4:AA$922,'Growth rates'!$B$4:$B$922,Demands_tra!$A495,'Growth rates'!$C$4:$C$922,$AF495))</f>
        <v>0</v>
      </c>
      <c r="BE495" s="6">
        <f ca="1">IF($AF495="",SUMIFS('Growth rates'!AB$4:AB$922,'Growth rates'!$B$4:$B$922,Demands_tra!$A495,'Growth rates'!$C$4:$C$922,$AE495),SUMIFS('Growth rates'!AB$4:AB$922,'Growth rates'!$B$4:$B$922,Demands_tra!$A495,'Growth rates'!$C$4:$C$922,$AF495))</f>
        <v>0</v>
      </c>
      <c r="BF495" s="6">
        <f ca="1">IF($AF495="",SUMIFS('Growth rates'!AC$4:AC$922,'Growth rates'!$B$4:$B$922,Demands_tra!$A495,'Growth rates'!$C$4:$C$922,$AE495),SUMIFS('Growth rates'!AC$4:AC$922,'Growth rates'!$B$4:$B$922,Demands_tra!$A495,'Growth rates'!$C$4:$C$922,$AF495))</f>
        <v>0</v>
      </c>
      <c r="BH495" t="e">
        <f ca="1">VLOOKUP($C495,'Default drvr and elast'!$A$4:$F$49,MATCH(VLOOKUP(A495,Classification!$B$4:$D$42,3,FALSE),'Default drvr and elast'!$D$3:$F$3,0)+3,FALSE)</f>
        <v>#N/A</v>
      </c>
      <c r="BJ495" s="6">
        <f ca="1">IF($BI495="",SUMIF(Elasticities!$B$5:$B$52,Demands_tra!$BH495,Elasticities!C$5:C$52),SUMIF(Elasticities!$B$5:$B$52,Demands_tra!$BI495,Elasticities!C$5:C$52))</f>
        <v>0</v>
      </c>
      <c r="BK495" s="6">
        <f ca="1">IF($BI495="",SUMIF(Elasticities!$B$5:$B$52,Demands_tra!$BH495,Elasticities!D$5:D$52),SUMIF(Elasticities!$B$5:$B$52,Demands_tra!$BI495,Elasticities!D$5:D$52))</f>
        <v>0</v>
      </c>
      <c r="BL495" s="6">
        <f ca="1">IF($BI495="",SUMIF(Elasticities!$B$5:$B$52,Demands_tra!$BH495,Elasticities!E$5:E$52),SUMIF(Elasticities!$B$5:$B$52,Demands_tra!$BI495,Elasticities!E$5:E$52))</f>
        <v>0</v>
      </c>
      <c r="BM495" s="6">
        <f ca="1">IF($BI495="",SUMIF(Elasticities!$B$5:$B$52,Demands_tra!$BH495,Elasticities!F$5:F$52),SUMIF(Elasticities!$B$5:$B$52,Demands_tra!$BI495,Elasticities!F$5:F$52))</f>
        <v>0</v>
      </c>
      <c r="BN495" s="6">
        <f ca="1">IF($BI495="",SUMIF(Elasticities!$B$5:$B$52,Demands_tra!$BH495,Elasticities!G$5:G$52),SUMIF(Elasticities!$B$5:$B$52,Demands_tra!$BI495,Elasticities!G$5:G$52))</f>
        <v>0</v>
      </c>
      <c r="BO495" s="6">
        <f ca="1">IF($BI495="",SUMIF(Elasticities!$B$5:$B$52,Demands_tra!$BH495,Elasticities!H$5:H$52),SUMIF(Elasticities!$B$5:$B$52,Demands_tra!$BI495,Elasticities!H$5:H$52))</f>
        <v>0</v>
      </c>
      <c r="BP495" s="6">
        <f ca="1">IF($BI495="",SUMIF(Elasticities!$B$5:$B$52,Demands_tra!$BH495,Elasticities!I$5:I$52),SUMIF(Elasticities!$B$5:$B$52,Demands_tra!$BI495,Elasticities!I$5:I$52))</f>
        <v>0</v>
      </c>
      <c r="BQ495" s="6">
        <f ca="1">IF($BI495="",SUMIF(Elasticities!$B$5:$B$52,Demands_tra!$BH495,Elasticities!J$5:J$52),SUMIF(Elasticities!$B$5:$B$52,Demands_tra!$BI495,Elasticities!J$5:J$52))</f>
        <v>0</v>
      </c>
      <c r="BR495" s="6">
        <f ca="1">IF($BI495="",SUMIF(Elasticities!$B$5:$B$52,Demands_tra!$BH495,Elasticities!K$5:K$52),SUMIF(Elasticities!$B$5:$B$52,Demands_tra!$BI495,Elasticities!K$5:K$52))</f>
        <v>0</v>
      </c>
      <c r="BS495" s="6">
        <f ca="1">IF($BI495="",SUMIF(Elasticities!$B$5:$B$52,Demands_tra!$BH495,Elasticities!L$5:L$52),SUMIF(Elasticities!$B$5:$B$52,Demands_tra!$BI495,Elasticities!L$5:L$52))</f>
        <v>0</v>
      </c>
      <c r="BT495" s="6">
        <f ca="1">IF($BI495="",SUMIF(Elasticities!$B$5:$B$52,Demands_tra!$BH495,Elasticities!M$5:M$52),SUMIF(Elasticities!$B$5:$B$52,Demands_tra!$BI495,Elasticities!M$5:M$52))</f>
        <v>0</v>
      </c>
      <c r="BU495" s="6">
        <f ca="1">IF($BI495="",SUMIF(Elasticities!$B$5:$B$52,Demands_tra!$BH495,Elasticities!N$5:N$52),SUMIF(Elasticities!$B$5:$B$52,Demands_tra!$BI495,Elasticities!N$5:N$52))</f>
        <v>0</v>
      </c>
      <c r="BV495" s="6">
        <f ca="1">IF($BI495="",SUMIF(Elasticities!$B$5:$B$52,Demands_tra!$BH495,Elasticities!O$5:O$52),SUMIF(Elasticities!$B$5:$B$52,Demands_tra!$BI495,Elasticities!O$5:O$52))</f>
        <v>0</v>
      </c>
      <c r="BW495" s="6">
        <f ca="1">IF($BI495="",SUMIF(Elasticities!$B$5:$B$52,Demands_tra!$BH495,Elasticities!P$5:P$52),SUMIF(Elasticities!$B$5:$B$52,Demands_tra!$BI495,Elasticities!P$5:P$52))</f>
        <v>0</v>
      </c>
      <c r="BX495" s="6">
        <f ca="1">IF($BI495="",SUMIF(Elasticities!$B$5:$B$52,Demands_tra!$BH495,Elasticities!Q$5:Q$52),SUMIF(Elasticities!$B$5:$B$52,Demands_tra!$BI495,Elasticities!Q$5:Q$52))</f>
        <v>0</v>
      </c>
      <c r="BY495" s="6">
        <f ca="1">IF($BI495="",SUMIF(Elasticities!$B$5:$B$52,Demands_tra!$BH495,Elasticities!R$5:R$52),SUMIF(Elasticities!$B$5:$B$52,Demands_tra!$BI495,Elasticities!R$5:R$52))</f>
        <v>0</v>
      </c>
      <c r="BZ495" s="6">
        <f ca="1">IF($BI495="",SUMIF(Elasticities!$B$5:$B$52,Demands_tra!$BH495,Elasticities!S$5:S$52),SUMIF(Elasticities!$B$5:$B$52,Demands_tra!$BI495,Elasticities!S$5:S$52))</f>
        <v>0</v>
      </c>
      <c r="CA495" s="6">
        <f ca="1">IF($BI495="",SUMIF(Elasticities!$B$5:$B$52,Demands_tra!$BH495,Elasticities!T$5:T$52),SUMIF(Elasticities!$B$5:$B$52,Demands_tra!$BI495,Elasticities!T$5:T$52))</f>
        <v>0</v>
      </c>
      <c r="CB495" s="6">
        <f ca="1">IF($BI495="",SUMIF(Elasticities!$B$5:$B$52,Demands_tra!$BH495,Elasticities!U$5:U$52),SUMIF(Elasticities!$B$5:$B$52,Demands_tra!$BI495,Elasticities!U$5:U$52))</f>
        <v>0</v>
      </c>
      <c r="CC495" s="6">
        <f ca="1">IF($BI495="",SUMIF(Elasticities!$B$5:$B$52,Demands_tra!$BH495,Elasticities!V$5:V$52),SUMIF(Elasticities!$B$5:$B$52,Demands_tra!$BI495,Elasticities!V$5:V$52))</f>
        <v>0</v>
      </c>
      <c r="CD495" s="6">
        <f ca="1">IF($BI495="",SUMIF(Elasticities!$B$5:$B$52,Demands_tra!$BH495,Elasticities!W$5:W$52),SUMIF(Elasticities!$B$5:$B$52,Demands_tra!$BI495,Elasticities!W$5:W$52))</f>
        <v>0</v>
      </c>
      <c r="CE495" s="6">
        <f ca="1">IF($BI495="",SUMIF(Elasticities!$B$5:$B$52,Demands_tra!$BH495,Elasticities!X$5:X$52),SUMIF(Elasticities!$B$5:$B$52,Demands_tra!$BI495,Elasticities!X$5:X$52))</f>
        <v>0</v>
      </c>
      <c r="CF495" s="6">
        <f ca="1">IF($BI495="",SUMIF(Elasticities!$B$5:$B$52,Demands_tra!$BH495,Elasticities!Y$5:Y$52),SUMIF(Elasticities!$B$5:$B$52,Demands_tra!$BI495,Elasticities!Y$5:Y$52))</f>
        <v>0</v>
      </c>
      <c r="CG495" s="6">
        <f ca="1">IF($BI495="",SUMIF(Elasticities!$B$5:$B$52,Demands_tra!$BH495,Elasticities!Z$5:Z$52),SUMIF(Elasticities!$B$5:$B$52,Demands_tra!$BI495,Elasticities!Z$5:Z$52))</f>
        <v>0</v>
      </c>
      <c r="CH495" s="6">
        <f ca="1">IF($BI495="",SUMIF(Elasticities!$B$5:$B$52,Demands_tra!$BH495,Elasticities!AA$5:AA$52),SUMIF(Elasticities!$B$5:$B$52,Demands_tra!$BI495,Elasticities!AA$5:AA$52))</f>
        <v>0</v>
      </c>
      <c r="CI495" s="6">
        <f ca="1">IF($BI495="",SUMIF(Elasticities!$B$5:$B$52,Demands_tra!$BH495,Elasticities!AB$5:AB$52),SUMIF(Elasticities!$B$5:$B$52,Demands_tra!$BI495,Elasticities!AB$5:AB$52))</f>
        <v>0</v>
      </c>
    </row>
    <row r="496" spans="1:87">
      <c r="A496" t="str">
        <f>IF(BYDem_tra!B495="","\I:",BYDem_tra!B495)</f>
        <v>\I:</v>
      </c>
      <c r="B496">
        <f>BYDem_tra!E495</f>
        <v>0</v>
      </c>
      <c r="C496">
        <f t="shared" si="298"/>
        <v>0</v>
      </c>
      <c r="D496" s="3">
        <f>SUMIFS(BYDem_tra!$M$2:$M$2000,BYDem_tra!$B$2:$B$2000,Demands_tra!$A496,BYDem_tra!$E$2:$E$2000,Demands_tra!$B496)</f>
        <v>0</v>
      </c>
      <c r="E496" s="3" t="e">
        <f ca="1" t="shared" si="299"/>
        <v>#DIV/0!</v>
      </c>
      <c r="F496" s="3" t="e">
        <f ca="1" t="shared" si="300"/>
        <v>#DIV/0!</v>
      </c>
      <c r="G496" s="3" t="e">
        <f ca="1" t="shared" si="301"/>
        <v>#DIV/0!</v>
      </c>
      <c r="H496" s="3" t="e">
        <f ca="1" t="shared" si="302"/>
        <v>#DIV/0!</v>
      </c>
      <c r="I496" s="3" t="e">
        <f ca="1" t="shared" si="303"/>
        <v>#DIV/0!</v>
      </c>
      <c r="J496" s="3" t="e">
        <f ca="1" t="shared" si="304"/>
        <v>#DIV/0!</v>
      </c>
      <c r="K496" s="3" t="e">
        <f ca="1" t="shared" si="305"/>
        <v>#DIV/0!</v>
      </c>
      <c r="L496" s="3" t="e">
        <f ca="1" t="shared" si="306"/>
        <v>#DIV/0!</v>
      </c>
      <c r="M496" s="3" t="e">
        <f ca="1" t="shared" si="307"/>
        <v>#DIV/0!</v>
      </c>
      <c r="N496" s="3" t="e">
        <f ca="1" t="shared" si="308"/>
        <v>#DIV/0!</v>
      </c>
      <c r="O496" s="3" t="e">
        <f ca="1" t="shared" si="309"/>
        <v>#DIV/0!</v>
      </c>
      <c r="P496" s="3" t="e">
        <f ca="1" t="shared" si="310"/>
        <v>#DIV/0!</v>
      </c>
      <c r="Q496" s="3" t="e">
        <f ca="1" t="shared" si="311"/>
        <v>#DIV/0!</v>
      </c>
      <c r="R496" s="3" t="e">
        <f ca="1" t="shared" si="312"/>
        <v>#DIV/0!</v>
      </c>
      <c r="S496" s="3" t="e">
        <f ca="1" t="shared" si="313"/>
        <v>#DIV/0!</v>
      </c>
      <c r="T496" s="3" t="e">
        <f ca="1" t="shared" si="314"/>
        <v>#DIV/0!</v>
      </c>
      <c r="U496" s="3" t="e">
        <f ca="1" t="shared" si="315"/>
        <v>#DIV/0!</v>
      </c>
      <c r="V496" s="3" t="e">
        <f ca="1" t="shared" si="290"/>
        <v>#DIV/0!</v>
      </c>
      <c r="W496" s="3" t="e">
        <f ca="1" t="shared" si="291"/>
        <v>#DIV/0!</v>
      </c>
      <c r="X496" s="3" t="e">
        <f ca="1" t="shared" si="292"/>
        <v>#DIV/0!</v>
      </c>
      <c r="Y496" s="3" t="e">
        <f ca="1" t="shared" si="293"/>
        <v>#DIV/0!</v>
      </c>
      <c r="Z496" s="3" t="e">
        <f ca="1" t="shared" si="294"/>
        <v>#DIV/0!</v>
      </c>
      <c r="AA496" s="3" t="e">
        <f ca="1" t="shared" si="295"/>
        <v>#DIV/0!</v>
      </c>
      <c r="AB496" s="3" t="e">
        <f ca="1" t="shared" si="296"/>
        <v>#DIV/0!</v>
      </c>
      <c r="AC496" s="3" t="e">
        <f ca="1" t="shared" si="297"/>
        <v>#DIV/0!</v>
      </c>
      <c r="AE496" s="4" t="e">
        <f ca="1">VLOOKUP($C496,'Default drvr and elast'!$A$4:$C$49,MATCH(VLOOKUP(A496,Classification!$B$4:$D$99,2,FALSE),'Default drvr and elast'!$A$3:$C$3,0),FALSE)</f>
        <v>#N/A</v>
      </c>
      <c r="AF496" s="4"/>
      <c r="AG496" s="6">
        <f ca="1">IF($AF496="",SUMIFS('Growth rates'!D$4:D$922,'Growth rates'!$B$4:$B$922,Demands_tra!$A496,'Growth rates'!$C$4:$C$922,$AE496),SUMIFS('Growth rates'!D$4:D$922,'Growth rates'!$B$4:$B$922,Demands_tra!$A496,'Growth rates'!$C$4:$C$922,$AF496))</f>
        <v>0</v>
      </c>
      <c r="AH496" s="6">
        <f ca="1">IF($AF496="",SUMIFS('Growth rates'!E$4:E$922,'Growth rates'!$B$4:$B$922,Demands_tra!$A496,'Growth rates'!$C$4:$C$922,$AE496),SUMIFS('Growth rates'!E$4:E$922,'Growth rates'!$B$4:$B$922,Demands_tra!$A496,'Growth rates'!$C$4:$C$922,$AF496))</f>
        <v>0</v>
      </c>
      <c r="AI496" s="6">
        <f ca="1">IF($AF496="",SUMIFS('Growth rates'!F$4:F$922,'Growth rates'!$B$4:$B$922,Demands_tra!$A496,'Growth rates'!$C$4:$C$922,$AE496),SUMIFS('Growth rates'!F$4:F$922,'Growth rates'!$B$4:$B$922,Demands_tra!$A496,'Growth rates'!$C$4:$C$922,$AF496))</f>
        <v>0</v>
      </c>
      <c r="AJ496" s="6">
        <f ca="1">IF($AF496="",SUMIFS('Growth rates'!G$4:G$922,'Growth rates'!$B$4:$B$922,Demands_tra!$A496,'Growth rates'!$C$4:$C$922,$AE496),SUMIFS('Growth rates'!G$4:G$922,'Growth rates'!$B$4:$B$922,Demands_tra!$A496,'Growth rates'!$C$4:$C$922,$AF496))</f>
        <v>0</v>
      </c>
      <c r="AK496" s="6">
        <f ca="1">IF($AF496="",SUMIFS('Growth rates'!H$4:H$922,'Growth rates'!$B$4:$B$922,Demands_tra!$A496,'Growth rates'!$C$4:$C$922,$AE496),SUMIFS('Growth rates'!H$4:H$922,'Growth rates'!$B$4:$B$922,Demands_tra!$A496,'Growth rates'!$C$4:$C$922,$AF496))</f>
        <v>0</v>
      </c>
      <c r="AL496" s="6">
        <f ca="1">IF($AF496="",SUMIFS('Growth rates'!I$4:I$922,'Growth rates'!$B$4:$B$922,Demands_tra!$A496,'Growth rates'!$C$4:$C$922,$AE496),SUMIFS('Growth rates'!I$4:I$922,'Growth rates'!$B$4:$B$922,Demands_tra!$A496,'Growth rates'!$C$4:$C$922,$AF496))</f>
        <v>0</v>
      </c>
      <c r="AM496" s="6">
        <f ca="1">IF($AF496="",SUMIFS('Growth rates'!J$4:J$922,'Growth rates'!$B$4:$B$922,Demands_tra!$A496,'Growth rates'!$C$4:$C$922,$AE496),SUMIFS('Growth rates'!J$4:J$922,'Growth rates'!$B$4:$B$922,Demands_tra!$A496,'Growth rates'!$C$4:$C$922,$AF496))</f>
        <v>0</v>
      </c>
      <c r="AN496" s="6">
        <f ca="1">IF($AF496="",SUMIFS('Growth rates'!K$4:K$922,'Growth rates'!$B$4:$B$922,Demands_tra!$A496,'Growth rates'!$C$4:$C$922,$AE496),SUMIFS('Growth rates'!K$4:K$922,'Growth rates'!$B$4:$B$922,Demands_tra!$A496,'Growth rates'!$C$4:$C$922,$AF496))</f>
        <v>0</v>
      </c>
      <c r="AO496" s="6">
        <f ca="1">IF($AF496="",SUMIFS('Growth rates'!L$4:L$922,'Growth rates'!$B$4:$B$922,Demands_tra!$A496,'Growth rates'!$C$4:$C$922,$AE496),SUMIFS('Growth rates'!L$4:L$922,'Growth rates'!$B$4:$B$922,Demands_tra!$A496,'Growth rates'!$C$4:$C$922,$AF496))</f>
        <v>0</v>
      </c>
      <c r="AP496" s="6">
        <f ca="1">IF($AF496="",SUMIFS('Growth rates'!M$4:M$922,'Growth rates'!$B$4:$B$922,Demands_tra!$A496,'Growth rates'!$C$4:$C$922,$AE496),SUMIFS('Growth rates'!M$4:M$922,'Growth rates'!$B$4:$B$922,Demands_tra!$A496,'Growth rates'!$C$4:$C$922,$AF496))</f>
        <v>0</v>
      </c>
      <c r="AQ496" s="6">
        <f ca="1">IF($AF496="",SUMIFS('Growth rates'!N$4:N$922,'Growth rates'!$B$4:$B$922,Demands_tra!$A496,'Growth rates'!$C$4:$C$922,$AE496),SUMIFS('Growth rates'!N$4:N$922,'Growth rates'!$B$4:$B$922,Demands_tra!$A496,'Growth rates'!$C$4:$C$922,$AF496))</f>
        <v>0</v>
      </c>
      <c r="AR496" s="6">
        <f ca="1">IF($AF496="",SUMIFS('Growth rates'!O$4:O$922,'Growth rates'!$B$4:$B$922,Demands_tra!$A496,'Growth rates'!$C$4:$C$922,$AE496),SUMIFS('Growth rates'!O$4:O$922,'Growth rates'!$B$4:$B$922,Demands_tra!$A496,'Growth rates'!$C$4:$C$922,$AF496))</f>
        <v>0</v>
      </c>
      <c r="AS496" s="6">
        <f ca="1">IF($AF496="",SUMIFS('Growth rates'!P$4:P$922,'Growth rates'!$B$4:$B$922,Demands_tra!$A496,'Growth rates'!$C$4:$C$922,$AE496),SUMIFS('Growth rates'!P$4:P$922,'Growth rates'!$B$4:$B$922,Demands_tra!$A496,'Growth rates'!$C$4:$C$922,$AF496))</f>
        <v>0</v>
      </c>
      <c r="AT496" s="6">
        <f ca="1">IF($AF496="",SUMIFS('Growth rates'!Q$4:Q$922,'Growth rates'!$B$4:$B$922,Demands_tra!$A496,'Growth rates'!$C$4:$C$922,$AE496),SUMIFS('Growth rates'!Q$4:Q$922,'Growth rates'!$B$4:$B$922,Demands_tra!$A496,'Growth rates'!$C$4:$C$922,$AF496))</f>
        <v>0</v>
      </c>
      <c r="AU496" s="6">
        <f ca="1">IF($AF496="",SUMIFS('Growth rates'!R$4:R$922,'Growth rates'!$B$4:$B$922,Demands_tra!$A496,'Growth rates'!$C$4:$C$922,$AE496),SUMIFS('Growth rates'!R$4:R$922,'Growth rates'!$B$4:$B$922,Demands_tra!$A496,'Growth rates'!$C$4:$C$922,$AF496))</f>
        <v>0</v>
      </c>
      <c r="AV496" s="6">
        <f ca="1">IF($AF496="",SUMIFS('Growth rates'!S$4:S$922,'Growth rates'!$B$4:$B$922,Demands_tra!$A496,'Growth rates'!$C$4:$C$922,$AE496),SUMIFS('Growth rates'!S$4:S$922,'Growth rates'!$B$4:$B$922,Demands_tra!$A496,'Growth rates'!$C$4:$C$922,$AF496))</f>
        <v>0</v>
      </c>
      <c r="AW496" s="6">
        <f ca="1">IF($AF496="",SUMIFS('Growth rates'!T$4:T$922,'Growth rates'!$B$4:$B$922,Demands_tra!$A496,'Growth rates'!$C$4:$C$922,$AE496),SUMIFS('Growth rates'!T$4:T$922,'Growth rates'!$B$4:$B$922,Demands_tra!$A496,'Growth rates'!$C$4:$C$922,$AF496))</f>
        <v>0</v>
      </c>
      <c r="AX496" s="6">
        <f ca="1">IF($AF496="",SUMIFS('Growth rates'!U$4:U$922,'Growth rates'!$B$4:$B$922,Demands_tra!$A496,'Growth rates'!$C$4:$C$922,$AE496),SUMIFS('Growth rates'!U$4:U$922,'Growth rates'!$B$4:$B$922,Demands_tra!$A496,'Growth rates'!$C$4:$C$922,$AF496))</f>
        <v>0</v>
      </c>
      <c r="AY496" s="6">
        <f ca="1">IF($AF496="",SUMIFS('Growth rates'!V$4:V$922,'Growth rates'!$B$4:$B$922,Demands_tra!$A496,'Growth rates'!$C$4:$C$922,$AE496),SUMIFS('Growth rates'!V$4:V$922,'Growth rates'!$B$4:$B$922,Demands_tra!$A496,'Growth rates'!$C$4:$C$922,$AF496))</f>
        <v>0</v>
      </c>
      <c r="AZ496" s="6">
        <f ca="1">IF($AF496="",SUMIFS('Growth rates'!W$4:W$922,'Growth rates'!$B$4:$B$922,Demands_tra!$A496,'Growth rates'!$C$4:$C$922,$AE496),SUMIFS('Growth rates'!W$4:W$922,'Growth rates'!$B$4:$B$922,Demands_tra!$A496,'Growth rates'!$C$4:$C$922,$AF496))</f>
        <v>0</v>
      </c>
      <c r="BA496" s="6">
        <f ca="1">IF($AF496="",SUMIFS('Growth rates'!X$4:X$922,'Growth rates'!$B$4:$B$922,Demands_tra!$A496,'Growth rates'!$C$4:$C$922,$AE496),SUMIFS('Growth rates'!X$4:X$922,'Growth rates'!$B$4:$B$922,Demands_tra!$A496,'Growth rates'!$C$4:$C$922,$AF496))</f>
        <v>0</v>
      </c>
      <c r="BB496" s="6">
        <f ca="1">IF($AF496="",SUMIFS('Growth rates'!Y$4:Y$922,'Growth rates'!$B$4:$B$922,Demands_tra!$A496,'Growth rates'!$C$4:$C$922,$AE496),SUMIFS('Growth rates'!Y$4:Y$922,'Growth rates'!$B$4:$B$922,Demands_tra!$A496,'Growth rates'!$C$4:$C$922,$AF496))</f>
        <v>0</v>
      </c>
      <c r="BC496" s="6">
        <f ca="1">IF($AF496="",SUMIFS('Growth rates'!Z$4:Z$922,'Growth rates'!$B$4:$B$922,Demands_tra!$A496,'Growth rates'!$C$4:$C$922,$AE496),SUMIFS('Growth rates'!Z$4:Z$922,'Growth rates'!$B$4:$B$922,Demands_tra!$A496,'Growth rates'!$C$4:$C$922,$AF496))</f>
        <v>0</v>
      </c>
      <c r="BD496" s="6">
        <f ca="1">IF($AF496="",SUMIFS('Growth rates'!AA$4:AA$922,'Growth rates'!$B$4:$B$922,Demands_tra!$A496,'Growth rates'!$C$4:$C$922,$AE496),SUMIFS('Growth rates'!AA$4:AA$922,'Growth rates'!$B$4:$B$922,Demands_tra!$A496,'Growth rates'!$C$4:$C$922,$AF496))</f>
        <v>0</v>
      </c>
      <c r="BE496" s="6">
        <f ca="1">IF($AF496="",SUMIFS('Growth rates'!AB$4:AB$922,'Growth rates'!$B$4:$B$922,Demands_tra!$A496,'Growth rates'!$C$4:$C$922,$AE496),SUMIFS('Growth rates'!AB$4:AB$922,'Growth rates'!$B$4:$B$922,Demands_tra!$A496,'Growth rates'!$C$4:$C$922,$AF496))</f>
        <v>0</v>
      </c>
      <c r="BF496" s="6">
        <f ca="1">IF($AF496="",SUMIFS('Growth rates'!AC$4:AC$922,'Growth rates'!$B$4:$B$922,Demands_tra!$A496,'Growth rates'!$C$4:$C$922,$AE496),SUMIFS('Growth rates'!AC$4:AC$922,'Growth rates'!$B$4:$B$922,Demands_tra!$A496,'Growth rates'!$C$4:$C$922,$AF496))</f>
        <v>0</v>
      </c>
      <c r="BH496" t="e">
        <f ca="1">VLOOKUP($C496,'Default drvr and elast'!$A$4:$F$49,MATCH(VLOOKUP(A496,Classification!$B$4:$D$42,3,FALSE),'Default drvr and elast'!$D$3:$F$3,0)+3,FALSE)</f>
        <v>#N/A</v>
      </c>
      <c r="BJ496" s="6">
        <f ca="1">IF($BI496="",SUMIF(Elasticities!$B$5:$B$52,Demands_tra!$BH496,Elasticities!C$5:C$52),SUMIF(Elasticities!$B$5:$B$52,Demands_tra!$BI496,Elasticities!C$5:C$52))</f>
        <v>0</v>
      </c>
      <c r="BK496" s="6">
        <f ca="1">IF($BI496="",SUMIF(Elasticities!$B$5:$B$52,Demands_tra!$BH496,Elasticities!D$5:D$52),SUMIF(Elasticities!$B$5:$B$52,Demands_tra!$BI496,Elasticities!D$5:D$52))</f>
        <v>0</v>
      </c>
      <c r="BL496" s="6">
        <f ca="1">IF($BI496="",SUMIF(Elasticities!$B$5:$B$52,Demands_tra!$BH496,Elasticities!E$5:E$52),SUMIF(Elasticities!$B$5:$B$52,Demands_tra!$BI496,Elasticities!E$5:E$52))</f>
        <v>0</v>
      </c>
      <c r="BM496" s="6">
        <f ca="1">IF($BI496="",SUMIF(Elasticities!$B$5:$B$52,Demands_tra!$BH496,Elasticities!F$5:F$52),SUMIF(Elasticities!$B$5:$B$52,Demands_tra!$BI496,Elasticities!F$5:F$52))</f>
        <v>0</v>
      </c>
      <c r="BN496" s="6">
        <f ca="1">IF($BI496="",SUMIF(Elasticities!$B$5:$B$52,Demands_tra!$BH496,Elasticities!G$5:G$52),SUMIF(Elasticities!$B$5:$B$52,Demands_tra!$BI496,Elasticities!G$5:G$52))</f>
        <v>0</v>
      </c>
      <c r="BO496" s="6">
        <f ca="1">IF($BI496="",SUMIF(Elasticities!$B$5:$B$52,Demands_tra!$BH496,Elasticities!H$5:H$52),SUMIF(Elasticities!$B$5:$B$52,Demands_tra!$BI496,Elasticities!H$5:H$52))</f>
        <v>0</v>
      </c>
      <c r="BP496" s="6">
        <f ca="1">IF($BI496="",SUMIF(Elasticities!$B$5:$B$52,Demands_tra!$BH496,Elasticities!I$5:I$52),SUMIF(Elasticities!$B$5:$B$52,Demands_tra!$BI496,Elasticities!I$5:I$52))</f>
        <v>0</v>
      </c>
      <c r="BQ496" s="6">
        <f ca="1">IF($BI496="",SUMIF(Elasticities!$B$5:$B$52,Demands_tra!$BH496,Elasticities!J$5:J$52),SUMIF(Elasticities!$B$5:$B$52,Demands_tra!$BI496,Elasticities!J$5:J$52))</f>
        <v>0</v>
      </c>
      <c r="BR496" s="6">
        <f ca="1">IF($BI496="",SUMIF(Elasticities!$B$5:$B$52,Demands_tra!$BH496,Elasticities!K$5:K$52),SUMIF(Elasticities!$B$5:$B$52,Demands_tra!$BI496,Elasticities!K$5:K$52))</f>
        <v>0</v>
      </c>
      <c r="BS496" s="6">
        <f ca="1">IF($BI496="",SUMIF(Elasticities!$B$5:$B$52,Demands_tra!$BH496,Elasticities!L$5:L$52),SUMIF(Elasticities!$B$5:$B$52,Demands_tra!$BI496,Elasticities!L$5:L$52))</f>
        <v>0</v>
      </c>
      <c r="BT496" s="6">
        <f ca="1">IF($BI496="",SUMIF(Elasticities!$B$5:$B$52,Demands_tra!$BH496,Elasticities!M$5:M$52),SUMIF(Elasticities!$B$5:$B$52,Demands_tra!$BI496,Elasticities!M$5:M$52))</f>
        <v>0</v>
      </c>
      <c r="BU496" s="6">
        <f ca="1">IF($BI496="",SUMIF(Elasticities!$B$5:$B$52,Demands_tra!$BH496,Elasticities!N$5:N$52),SUMIF(Elasticities!$B$5:$B$52,Demands_tra!$BI496,Elasticities!N$5:N$52))</f>
        <v>0</v>
      </c>
      <c r="BV496" s="6">
        <f ca="1">IF($BI496="",SUMIF(Elasticities!$B$5:$B$52,Demands_tra!$BH496,Elasticities!O$5:O$52),SUMIF(Elasticities!$B$5:$B$52,Demands_tra!$BI496,Elasticities!O$5:O$52))</f>
        <v>0</v>
      </c>
      <c r="BW496" s="6">
        <f ca="1">IF($BI496="",SUMIF(Elasticities!$B$5:$B$52,Demands_tra!$BH496,Elasticities!P$5:P$52),SUMIF(Elasticities!$B$5:$B$52,Demands_tra!$BI496,Elasticities!P$5:P$52))</f>
        <v>0</v>
      </c>
      <c r="BX496" s="6">
        <f ca="1">IF($BI496="",SUMIF(Elasticities!$B$5:$B$52,Demands_tra!$BH496,Elasticities!Q$5:Q$52),SUMIF(Elasticities!$B$5:$B$52,Demands_tra!$BI496,Elasticities!Q$5:Q$52))</f>
        <v>0</v>
      </c>
      <c r="BY496" s="6">
        <f ca="1">IF($BI496="",SUMIF(Elasticities!$B$5:$B$52,Demands_tra!$BH496,Elasticities!R$5:R$52),SUMIF(Elasticities!$B$5:$B$52,Demands_tra!$BI496,Elasticities!R$5:R$52))</f>
        <v>0</v>
      </c>
      <c r="BZ496" s="6">
        <f ca="1">IF($BI496="",SUMIF(Elasticities!$B$5:$B$52,Demands_tra!$BH496,Elasticities!S$5:S$52),SUMIF(Elasticities!$B$5:$B$52,Demands_tra!$BI496,Elasticities!S$5:S$52))</f>
        <v>0</v>
      </c>
      <c r="CA496" s="6">
        <f ca="1">IF($BI496="",SUMIF(Elasticities!$B$5:$B$52,Demands_tra!$BH496,Elasticities!T$5:T$52),SUMIF(Elasticities!$B$5:$B$52,Demands_tra!$BI496,Elasticities!T$5:T$52))</f>
        <v>0</v>
      </c>
      <c r="CB496" s="6">
        <f ca="1">IF($BI496="",SUMIF(Elasticities!$B$5:$B$52,Demands_tra!$BH496,Elasticities!U$5:U$52),SUMIF(Elasticities!$B$5:$B$52,Demands_tra!$BI496,Elasticities!U$5:U$52))</f>
        <v>0</v>
      </c>
      <c r="CC496" s="6">
        <f ca="1">IF($BI496="",SUMIF(Elasticities!$B$5:$B$52,Demands_tra!$BH496,Elasticities!V$5:V$52),SUMIF(Elasticities!$B$5:$B$52,Demands_tra!$BI496,Elasticities!V$5:V$52))</f>
        <v>0</v>
      </c>
      <c r="CD496" s="6">
        <f ca="1">IF($BI496="",SUMIF(Elasticities!$B$5:$B$52,Demands_tra!$BH496,Elasticities!W$5:W$52),SUMIF(Elasticities!$B$5:$B$52,Demands_tra!$BI496,Elasticities!W$5:W$52))</f>
        <v>0</v>
      </c>
      <c r="CE496" s="6">
        <f ca="1">IF($BI496="",SUMIF(Elasticities!$B$5:$B$52,Demands_tra!$BH496,Elasticities!X$5:X$52),SUMIF(Elasticities!$B$5:$B$52,Demands_tra!$BI496,Elasticities!X$5:X$52))</f>
        <v>0</v>
      </c>
      <c r="CF496" s="6">
        <f ca="1">IF($BI496="",SUMIF(Elasticities!$B$5:$B$52,Demands_tra!$BH496,Elasticities!Y$5:Y$52),SUMIF(Elasticities!$B$5:$B$52,Demands_tra!$BI496,Elasticities!Y$5:Y$52))</f>
        <v>0</v>
      </c>
      <c r="CG496" s="6">
        <f ca="1">IF($BI496="",SUMIF(Elasticities!$B$5:$B$52,Demands_tra!$BH496,Elasticities!Z$5:Z$52),SUMIF(Elasticities!$B$5:$B$52,Demands_tra!$BI496,Elasticities!Z$5:Z$52))</f>
        <v>0</v>
      </c>
      <c r="CH496" s="6">
        <f ca="1">IF($BI496="",SUMIF(Elasticities!$B$5:$B$52,Demands_tra!$BH496,Elasticities!AA$5:AA$52),SUMIF(Elasticities!$B$5:$B$52,Demands_tra!$BI496,Elasticities!AA$5:AA$52))</f>
        <v>0</v>
      </c>
      <c r="CI496" s="6">
        <f ca="1">IF($BI496="",SUMIF(Elasticities!$B$5:$B$52,Demands_tra!$BH496,Elasticities!AB$5:AB$52),SUMIF(Elasticities!$B$5:$B$52,Demands_tra!$BI496,Elasticities!AB$5:AB$52))</f>
        <v>0</v>
      </c>
    </row>
    <row r="497" spans="1:87">
      <c r="A497" t="str">
        <f>IF(BYDem_tra!B496="","\I:",BYDem_tra!B496)</f>
        <v>\I:</v>
      </c>
      <c r="B497">
        <f>BYDem_tra!E496</f>
        <v>0</v>
      </c>
      <c r="C497">
        <f t="shared" si="298"/>
        <v>0</v>
      </c>
      <c r="D497" s="3">
        <f>SUMIFS(BYDem_tra!$M$2:$M$2000,BYDem_tra!$B$2:$B$2000,Demands_tra!$A497,BYDem_tra!$E$2:$E$2000,Demands_tra!$B497)</f>
        <v>0</v>
      </c>
      <c r="E497" s="3" t="e">
        <f ca="1" t="shared" si="299"/>
        <v>#DIV/0!</v>
      </c>
      <c r="F497" s="3" t="e">
        <f ca="1" t="shared" si="300"/>
        <v>#DIV/0!</v>
      </c>
      <c r="G497" s="3" t="e">
        <f ca="1" t="shared" si="301"/>
        <v>#DIV/0!</v>
      </c>
      <c r="H497" s="3" t="e">
        <f ca="1" t="shared" si="302"/>
        <v>#DIV/0!</v>
      </c>
      <c r="I497" s="3" t="e">
        <f ca="1" t="shared" si="303"/>
        <v>#DIV/0!</v>
      </c>
      <c r="J497" s="3" t="e">
        <f ca="1" t="shared" si="304"/>
        <v>#DIV/0!</v>
      </c>
      <c r="K497" s="3" t="e">
        <f ca="1" t="shared" si="305"/>
        <v>#DIV/0!</v>
      </c>
      <c r="L497" s="3" t="e">
        <f ca="1" t="shared" si="306"/>
        <v>#DIV/0!</v>
      </c>
      <c r="M497" s="3" t="e">
        <f ca="1" t="shared" si="307"/>
        <v>#DIV/0!</v>
      </c>
      <c r="N497" s="3" t="e">
        <f ca="1" t="shared" si="308"/>
        <v>#DIV/0!</v>
      </c>
      <c r="O497" s="3" t="e">
        <f ca="1" t="shared" si="309"/>
        <v>#DIV/0!</v>
      </c>
      <c r="P497" s="3" t="e">
        <f ca="1" t="shared" si="310"/>
        <v>#DIV/0!</v>
      </c>
      <c r="Q497" s="3" t="e">
        <f ca="1" t="shared" si="311"/>
        <v>#DIV/0!</v>
      </c>
      <c r="R497" s="3" t="e">
        <f ca="1" t="shared" si="312"/>
        <v>#DIV/0!</v>
      </c>
      <c r="S497" s="3" t="e">
        <f ca="1" t="shared" si="313"/>
        <v>#DIV/0!</v>
      </c>
      <c r="T497" s="3" t="e">
        <f ca="1" t="shared" si="314"/>
        <v>#DIV/0!</v>
      </c>
      <c r="U497" s="3" t="e">
        <f ca="1" t="shared" si="315"/>
        <v>#DIV/0!</v>
      </c>
      <c r="V497" s="3" t="e">
        <f ca="1" t="shared" si="290"/>
        <v>#DIV/0!</v>
      </c>
      <c r="W497" s="3" t="e">
        <f ca="1" t="shared" si="291"/>
        <v>#DIV/0!</v>
      </c>
      <c r="X497" s="3" t="e">
        <f ca="1" t="shared" si="292"/>
        <v>#DIV/0!</v>
      </c>
      <c r="Y497" s="3" t="e">
        <f ca="1" t="shared" si="293"/>
        <v>#DIV/0!</v>
      </c>
      <c r="Z497" s="3" t="e">
        <f ca="1" t="shared" si="294"/>
        <v>#DIV/0!</v>
      </c>
      <c r="AA497" s="3" t="e">
        <f ca="1" t="shared" si="295"/>
        <v>#DIV/0!</v>
      </c>
      <c r="AB497" s="3" t="e">
        <f ca="1" t="shared" si="296"/>
        <v>#DIV/0!</v>
      </c>
      <c r="AC497" s="3" t="e">
        <f ca="1" t="shared" si="297"/>
        <v>#DIV/0!</v>
      </c>
      <c r="AE497" s="4" t="e">
        <f ca="1">VLOOKUP($C497,'Default drvr and elast'!$A$4:$C$49,MATCH(VLOOKUP(A497,Classification!$B$4:$D$99,2,FALSE),'Default drvr and elast'!$A$3:$C$3,0),FALSE)</f>
        <v>#N/A</v>
      </c>
      <c r="AF497" s="4"/>
      <c r="AG497" s="6">
        <f ca="1">IF($AF497="",SUMIFS('Growth rates'!D$4:D$922,'Growth rates'!$B$4:$B$922,Demands_tra!$A497,'Growth rates'!$C$4:$C$922,$AE497),SUMIFS('Growth rates'!D$4:D$922,'Growth rates'!$B$4:$B$922,Demands_tra!$A497,'Growth rates'!$C$4:$C$922,$AF497))</f>
        <v>0</v>
      </c>
      <c r="AH497" s="6">
        <f ca="1">IF($AF497="",SUMIFS('Growth rates'!E$4:E$922,'Growth rates'!$B$4:$B$922,Demands_tra!$A497,'Growth rates'!$C$4:$C$922,$AE497),SUMIFS('Growth rates'!E$4:E$922,'Growth rates'!$B$4:$B$922,Demands_tra!$A497,'Growth rates'!$C$4:$C$922,$AF497))</f>
        <v>0</v>
      </c>
      <c r="AI497" s="6">
        <f ca="1">IF($AF497="",SUMIFS('Growth rates'!F$4:F$922,'Growth rates'!$B$4:$B$922,Demands_tra!$A497,'Growth rates'!$C$4:$C$922,$AE497),SUMIFS('Growth rates'!F$4:F$922,'Growth rates'!$B$4:$B$922,Demands_tra!$A497,'Growth rates'!$C$4:$C$922,$AF497))</f>
        <v>0</v>
      </c>
      <c r="AJ497" s="6">
        <f ca="1">IF($AF497="",SUMIFS('Growth rates'!G$4:G$922,'Growth rates'!$B$4:$B$922,Demands_tra!$A497,'Growth rates'!$C$4:$C$922,$AE497),SUMIFS('Growth rates'!G$4:G$922,'Growth rates'!$B$4:$B$922,Demands_tra!$A497,'Growth rates'!$C$4:$C$922,$AF497))</f>
        <v>0</v>
      </c>
      <c r="AK497" s="6">
        <f ca="1">IF($AF497="",SUMIFS('Growth rates'!H$4:H$922,'Growth rates'!$B$4:$B$922,Demands_tra!$A497,'Growth rates'!$C$4:$C$922,$AE497),SUMIFS('Growth rates'!H$4:H$922,'Growth rates'!$B$4:$B$922,Demands_tra!$A497,'Growth rates'!$C$4:$C$922,$AF497))</f>
        <v>0</v>
      </c>
      <c r="AL497" s="6">
        <f ca="1">IF($AF497="",SUMIFS('Growth rates'!I$4:I$922,'Growth rates'!$B$4:$B$922,Demands_tra!$A497,'Growth rates'!$C$4:$C$922,$AE497),SUMIFS('Growth rates'!I$4:I$922,'Growth rates'!$B$4:$B$922,Demands_tra!$A497,'Growth rates'!$C$4:$C$922,$AF497))</f>
        <v>0</v>
      </c>
      <c r="AM497" s="6">
        <f ca="1">IF($AF497="",SUMIFS('Growth rates'!J$4:J$922,'Growth rates'!$B$4:$B$922,Demands_tra!$A497,'Growth rates'!$C$4:$C$922,$AE497),SUMIFS('Growth rates'!J$4:J$922,'Growth rates'!$B$4:$B$922,Demands_tra!$A497,'Growth rates'!$C$4:$C$922,$AF497))</f>
        <v>0</v>
      </c>
      <c r="AN497" s="6">
        <f ca="1">IF($AF497="",SUMIFS('Growth rates'!K$4:K$922,'Growth rates'!$B$4:$B$922,Demands_tra!$A497,'Growth rates'!$C$4:$C$922,$AE497),SUMIFS('Growth rates'!K$4:K$922,'Growth rates'!$B$4:$B$922,Demands_tra!$A497,'Growth rates'!$C$4:$C$922,$AF497))</f>
        <v>0</v>
      </c>
      <c r="AO497" s="6">
        <f ca="1">IF($AF497="",SUMIFS('Growth rates'!L$4:L$922,'Growth rates'!$B$4:$B$922,Demands_tra!$A497,'Growth rates'!$C$4:$C$922,$AE497),SUMIFS('Growth rates'!L$4:L$922,'Growth rates'!$B$4:$B$922,Demands_tra!$A497,'Growth rates'!$C$4:$C$922,$AF497))</f>
        <v>0</v>
      </c>
      <c r="AP497" s="6">
        <f ca="1">IF($AF497="",SUMIFS('Growth rates'!M$4:M$922,'Growth rates'!$B$4:$B$922,Demands_tra!$A497,'Growth rates'!$C$4:$C$922,$AE497),SUMIFS('Growth rates'!M$4:M$922,'Growth rates'!$B$4:$B$922,Demands_tra!$A497,'Growth rates'!$C$4:$C$922,$AF497))</f>
        <v>0</v>
      </c>
      <c r="AQ497" s="6">
        <f ca="1">IF($AF497="",SUMIFS('Growth rates'!N$4:N$922,'Growth rates'!$B$4:$B$922,Demands_tra!$A497,'Growth rates'!$C$4:$C$922,$AE497),SUMIFS('Growth rates'!N$4:N$922,'Growth rates'!$B$4:$B$922,Demands_tra!$A497,'Growth rates'!$C$4:$C$922,$AF497))</f>
        <v>0</v>
      </c>
      <c r="AR497" s="6">
        <f ca="1">IF($AF497="",SUMIFS('Growth rates'!O$4:O$922,'Growth rates'!$B$4:$B$922,Demands_tra!$A497,'Growth rates'!$C$4:$C$922,$AE497),SUMIFS('Growth rates'!O$4:O$922,'Growth rates'!$B$4:$B$922,Demands_tra!$A497,'Growth rates'!$C$4:$C$922,$AF497))</f>
        <v>0</v>
      </c>
      <c r="AS497" s="6">
        <f ca="1">IF($AF497="",SUMIFS('Growth rates'!P$4:P$922,'Growth rates'!$B$4:$B$922,Demands_tra!$A497,'Growth rates'!$C$4:$C$922,$AE497),SUMIFS('Growth rates'!P$4:P$922,'Growth rates'!$B$4:$B$922,Demands_tra!$A497,'Growth rates'!$C$4:$C$922,$AF497))</f>
        <v>0</v>
      </c>
      <c r="AT497" s="6">
        <f ca="1">IF($AF497="",SUMIFS('Growth rates'!Q$4:Q$922,'Growth rates'!$B$4:$B$922,Demands_tra!$A497,'Growth rates'!$C$4:$C$922,$AE497),SUMIFS('Growth rates'!Q$4:Q$922,'Growth rates'!$B$4:$B$922,Demands_tra!$A497,'Growth rates'!$C$4:$C$922,$AF497))</f>
        <v>0</v>
      </c>
      <c r="AU497" s="6">
        <f ca="1">IF($AF497="",SUMIFS('Growth rates'!R$4:R$922,'Growth rates'!$B$4:$B$922,Demands_tra!$A497,'Growth rates'!$C$4:$C$922,$AE497),SUMIFS('Growth rates'!R$4:R$922,'Growth rates'!$B$4:$B$922,Demands_tra!$A497,'Growth rates'!$C$4:$C$922,$AF497))</f>
        <v>0</v>
      </c>
      <c r="AV497" s="6">
        <f ca="1">IF($AF497="",SUMIFS('Growth rates'!S$4:S$922,'Growth rates'!$B$4:$B$922,Demands_tra!$A497,'Growth rates'!$C$4:$C$922,$AE497),SUMIFS('Growth rates'!S$4:S$922,'Growth rates'!$B$4:$B$922,Demands_tra!$A497,'Growth rates'!$C$4:$C$922,$AF497))</f>
        <v>0</v>
      </c>
      <c r="AW497" s="6">
        <f ca="1">IF($AF497="",SUMIFS('Growth rates'!T$4:T$922,'Growth rates'!$B$4:$B$922,Demands_tra!$A497,'Growth rates'!$C$4:$C$922,$AE497),SUMIFS('Growth rates'!T$4:T$922,'Growth rates'!$B$4:$B$922,Demands_tra!$A497,'Growth rates'!$C$4:$C$922,$AF497))</f>
        <v>0</v>
      </c>
      <c r="AX497" s="6">
        <f ca="1">IF($AF497="",SUMIFS('Growth rates'!U$4:U$922,'Growth rates'!$B$4:$B$922,Demands_tra!$A497,'Growth rates'!$C$4:$C$922,$AE497),SUMIFS('Growth rates'!U$4:U$922,'Growth rates'!$B$4:$B$922,Demands_tra!$A497,'Growth rates'!$C$4:$C$922,$AF497))</f>
        <v>0</v>
      </c>
      <c r="AY497" s="6">
        <f ca="1">IF($AF497="",SUMIFS('Growth rates'!V$4:V$922,'Growth rates'!$B$4:$B$922,Demands_tra!$A497,'Growth rates'!$C$4:$C$922,$AE497),SUMIFS('Growth rates'!V$4:V$922,'Growth rates'!$B$4:$B$922,Demands_tra!$A497,'Growth rates'!$C$4:$C$922,$AF497))</f>
        <v>0</v>
      </c>
      <c r="AZ497" s="6">
        <f ca="1">IF($AF497="",SUMIFS('Growth rates'!W$4:W$922,'Growth rates'!$B$4:$B$922,Demands_tra!$A497,'Growth rates'!$C$4:$C$922,$AE497),SUMIFS('Growth rates'!W$4:W$922,'Growth rates'!$B$4:$B$922,Demands_tra!$A497,'Growth rates'!$C$4:$C$922,$AF497))</f>
        <v>0</v>
      </c>
      <c r="BA497" s="6">
        <f ca="1">IF($AF497="",SUMIFS('Growth rates'!X$4:X$922,'Growth rates'!$B$4:$B$922,Demands_tra!$A497,'Growth rates'!$C$4:$C$922,$AE497),SUMIFS('Growth rates'!X$4:X$922,'Growth rates'!$B$4:$B$922,Demands_tra!$A497,'Growth rates'!$C$4:$C$922,$AF497))</f>
        <v>0</v>
      </c>
      <c r="BB497" s="6">
        <f ca="1">IF($AF497="",SUMIFS('Growth rates'!Y$4:Y$922,'Growth rates'!$B$4:$B$922,Demands_tra!$A497,'Growth rates'!$C$4:$C$922,$AE497),SUMIFS('Growth rates'!Y$4:Y$922,'Growth rates'!$B$4:$B$922,Demands_tra!$A497,'Growth rates'!$C$4:$C$922,$AF497))</f>
        <v>0</v>
      </c>
      <c r="BC497" s="6">
        <f ca="1">IF($AF497="",SUMIFS('Growth rates'!Z$4:Z$922,'Growth rates'!$B$4:$B$922,Demands_tra!$A497,'Growth rates'!$C$4:$C$922,$AE497),SUMIFS('Growth rates'!Z$4:Z$922,'Growth rates'!$B$4:$B$922,Demands_tra!$A497,'Growth rates'!$C$4:$C$922,$AF497))</f>
        <v>0</v>
      </c>
      <c r="BD497" s="6">
        <f ca="1">IF($AF497="",SUMIFS('Growth rates'!AA$4:AA$922,'Growth rates'!$B$4:$B$922,Demands_tra!$A497,'Growth rates'!$C$4:$C$922,$AE497),SUMIFS('Growth rates'!AA$4:AA$922,'Growth rates'!$B$4:$B$922,Demands_tra!$A497,'Growth rates'!$C$4:$C$922,$AF497))</f>
        <v>0</v>
      </c>
      <c r="BE497" s="6">
        <f ca="1">IF($AF497="",SUMIFS('Growth rates'!AB$4:AB$922,'Growth rates'!$B$4:$B$922,Demands_tra!$A497,'Growth rates'!$C$4:$C$922,$AE497),SUMIFS('Growth rates'!AB$4:AB$922,'Growth rates'!$B$4:$B$922,Demands_tra!$A497,'Growth rates'!$C$4:$C$922,$AF497))</f>
        <v>0</v>
      </c>
      <c r="BF497" s="6">
        <f ca="1">IF($AF497="",SUMIFS('Growth rates'!AC$4:AC$922,'Growth rates'!$B$4:$B$922,Demands_tra!$A497,'Growth rates'!$C$4:$C$922,$AE497),SUMIFS('Growth rates'!AC$4:AC$922,'Growth rates'!$B$4:$B$922,Demands_tra!$A497,'Growth rates'!$C$4:$C$922,$AF497))</f>
        <v>0</v>
      </c>
      <c r="BH497" t="e">
        <f ca="1">VLOOKUP($C497,'Default drvr and elast'!$A$4:$F$49,MATCH(VLOOKUP(A497,Classification!$B$4:$D$42,3,FALSE),'Default drvr and elast'!$D$3:$F$3,0)+3,FALSE)</f>
        <v>#N/A</v>
      </c>
      <c r="BJ497" s="6">
        <f ca="1">IF($BI497="",SUMIF(Elasticities!$B$5:$B$52,Demands_tra!$BH497,Elasticities!C$5:C$52),SUMIF(Elasticities!$B$5:$B$52,Demands_tra!$BI497,Elasticities!C$5:C$52))</f>
        <v>0</v>
      </c>
      <c r="BK497" s="6">
        <f ca="1">IF($BI497="",SUMIF(Elasticities!$B$5:$B$52,Demands_tra!$BH497,Elasticities!D$5:D$52),SUMIF(Elasticities!$B$5:$B$52,Demands_tra!$BI497,Elasticities!D$5:D$52))</f>
        <v>0</v>
      </c>
      <c r="BL497" s="6">
        <f ca="1">IF($BI497="",SUMIF(Elasticities!$B$5:$B$52,Demands_tra!$BH497,Elasticities!E$5:E$52),SUMIF(Elasticities!$B$5:$B$52,Demands_tra!$BI497,Elasticities!E$5:E$52))</f>
        <v>0</v>
      </c>
      <c r="BM497" s="6">
        <f ca="1">IF($BI497="",SUMIF(Elasticities!$B$5:$B$52,Demands_tra!$BH497,Elasticities!F$5:F$52),SUMIF(Elasticities!$B$5:$B$52,Demands_tra!$BI497,Elasticities!F$5:F$52))</f>
        <v>0</v>
      </c>
      <c r="BN497" s="6">
        <f ca="1">IF($BI497="",SUMIF(Elasticities!$B$5:$B$52,Demands_tra!$BH497,Elasticities!G$5:G$52),SUMIF(Elasticities!$B$5:$B$52,Demands_tra!$BI497,Elasticities!G$5:G$52))</f>
        <v>0</v>
      </c>
      <c r="BO497" s="6">
        <f ca="1">IF($BI497="",SUMIF(Elasticities!$B$5:$B$52,Demands_tra!$BH497,Elasticities!H$5:H$52),SUMIF(Elasticities!$B$5:$B$52,Demands_tra!$BI497,Elasticities!H$5:H$52))</f>
        <v>0</v>
      </c>
      <c r="BP497" s="6">
        <f ca="1">IF($BI497="",SUMIF(Elasticities!$B$5:$B$52,Demands_tra!$BH497,Elasticities!I$5:I$52),SUMIF(Elasticities!$B$5:$B$52,Demands_tra!$BI497,Elasticities!I$5:I$52))</f>
        <v>0</v>
      </c>
      <c r="BQ497" s="6">
        <f ca="1">IF($BI497="",SUMIF(Elasticities!$B$5:$B$52,Demands_tra!$BH497,Elasticities!J$5:J$52),SUMIF(Elasticities!$B$5:$B$52,Demands_tra!$BI497,Elasticities!J$5:J$52))</f>
        <v>0</v>
      </c>
      <c r="BR497" s="6">
        <f ca="1">IF($BI497="",SUMIF(Elasticities!$B$5:$B$52,Demands_tra!$BH497,Elasticities!K$5:K$52),SUMIF(Elasticities!$B$5:$B$52,Demands_tra!$BI497,Elasticities!K$5:K$52))</f>
        <v>0</v>
      </c>
      <c r="BS497" s="6">
        <f ca="1">IF($BI497="",SUMIF(Elasticities!$B$5:$B$52,Demands_tra!$BH497,Elasticities!L$5:L$52),SUMIF(Elasticities!$B$5:$B$52,Demands_tra!$BI497,Elasticities!L$5:L$52))</f>
        <v>0</v>
      </c>
      <c r="BT497" s="6">
        <f ca="1">IF($BI497="",SUMIF(Elasticities!$B$5:$B$52,Demands_tra!$BH497,Elasticities!M$5:M$52),SUMIF(Elasticities!$B$5:$B$52,Demands_tra!$BI497,Elasticities!M$5:M$52))</f>
        <v>0</v>
      </c>
      <c r="BU497" s="6">
        <f ca="1">IF($BI497="",SUMIF(Elasticities!$B$5:$B$52,Demands_tra!$BH497,Elasticities!N$5:N$52),SUMIF(Elasticities!$B$5:$B$52,Demands_tra!$BI497,Elasticities!N$5:N$52))</f>
        <v>0</v>
      </c>
      <c r="BV497" s="6">
        <f ca="1">IF($BI497="",SUMIF(Elasticities!$B$5:$B$52,Demands_tra!$BH497,Elasticities!O$5:O$52),SUMIF(Elasticities!$B$5:$B$52,Demands_tra!$BI497,Elasticities!O$5:O$52))</f>
        <v>0</v>
      </c>
      <c r="BW497" s="6">
        <f ca="1">IF($BI497="",SUMIF(Elasticities!$B$5:$B$52,Demands_tra!$BH497,Elasticities!P$5:P$52),SUMIF(Elasticities!$B$5:$B$52,Demands_tra!$BI497,Elasticities!P$5:P$52))</f>
        <v>0</v>
      </c>
      <c r="BX497" s="6">
        <f ca="1">IF($BI497="",SUMIF(Elasticities!$B$5:$B$52,Demands_tra!$BH497,Elasticities!Q$5:Q$52),SUMIF(Elasticities!$B$5:$B$52,Demands_tra!$BI497,Elasticities!Q$5:Q$52))</f>
        <v>0</v>
      </c>
      <c r="BY497" s="6">
        <f ca="1">IF($BI497="",SUMIF(Elasticities!$B$5:$B$52,Demands_tra!$BH497,Elasticities!R$5:R$52),SUMIF(Elasticities!$B$5:$B$52,Demands_tra!$BI497,Elasticities!R$5:R$52))</f>
        <v>0</v>
      </c>
      <c r="BZ497" s="6">
        <f ca="1">IF($BI497="",SUMIF(Elasticities!$B$5:$B$52,Demands_tra!$BH497,Elasticities!S$5:S$52),SUMIF(Elasticities!$B$5:$B$52,Demands_tra!$BI497,Elasticities!S$5:S$52))</f>
        <v>0</v>
      </c>
      <c r="CA497" s="6">
        <f ca="1">IF($BI497="",SUMIF(Elasticities!$B$5:$B$52,Demands_tra!$BH497,Elasticities!T$5:T$52),SUMIF(Elasticities!$B$5:$B$52,Demands_tra!$BI497,Elasticities!T$5:T$52))</f>
        <v>0</v>
      </c>
      <c r="CB497" s="6">
        <f ca="1">IF($BI497="",SUMIF(Elasticities!$B$5:$B$52,Demands_tra!$BH497,Elasticities!U$5:U$52),SUMIF(Elasticities!$B$5:$B$52,Demands_tra!$BI497,Elasticities!U$5:U$52))</f>
        <v>0</v>
      </c>
      <c r="CC497" s="6">
        <f ca="1">IF($BI497="",SUMIF(Elasticities!$B$5:$B$52,Demands_tra!$BH497,Elasticities!V$5:V$52),SUMIF(Elasticities!$B$5:$B$52,Demands_tra!$BI497,Elasticities!V$5:V$52))</f>
        <v>0</v>
      </c>
      <c r="CD497" s="6">
        <f ca="1">IF($BI497="",SUMIF(Elasticities!$B$5:$B$52,Demands_tra!$BH497,Elasticities!W$5:W$52),SUMIF(Elasticities!$B$5:$B$52,Demands_tra!$BI497,Elasticities!W$5:W$52))</f>
        <v>0</v>
      </c>
      <c r="CE497" s="6">
        <f ca="1">IF($BI497="",SUMIF(Elasticities!$B$5:$B$52,Demands_tra!$BH497,Elasticities!X$5:X$52),SUMIF(Elasticities!$B$5:$B$52,Demands_tra!$BI497,Elasticities!X$5:X$52))</f>
        <v>0</v>
      </c>
      <c r="CF497" s="6">
        <f ca="1">IF($BI497="",SUMIF(Elasticities!$B$5:$B$52,Demands_tra!$BH497,Elasticities!Y$5:Y$52),SUMIF(Elasticities!$B$5:$B$52,Demands_tra!$BI497,Elasticities!Y$5:Y$52))</f>
        <v>0</v>
      </c>
      <c r="CG497" s="6">
        <f ca="1">IF($BI497="",SUMIF(Elasticities!$B$5:$B$52,Demands_tra!$BH497,Elasticities!Z$5:Z$52),SUMIF(Elasticities!$B$5:$B$52,Demands_tra!$BI497,Elasticities!Z$5:Z$52))</f>
        <v>0</v>
      </c>
      <c r="CH497" s="6">
        <f ca="1">IF($BI497="",SUMIF(Elasticities!$B$5:$B$52,Demands_tra!$BH497,Elasticities!AA$5:AA$52),SUMIF(Elasticities!$B$5:$B$52,Demands_tra!$BI497,Elasticities!AA$5:AA$52))</f>
        <v>0</v>
      </c>
      <c r="CI497" s="6">
        <f ca="1">IF($BI497="",SUMIF(Elasticities!$B$5:$B$52,Demands_tra!$BH497,Elasticities!AB$5:AB$52),SUMIF(Elasticities!$B$5:$B$52,Demands_tra!$BI497,Elasticities!AB$5:AB$52))</f>
        <v>0</v>
      </c>
    </row>
    <row r="498" spans="1:87">
      <c r="A498" t="str">
        <f>IF(BYDem_tra!B497="","\I:",BYDem_tra!B497)</f>
        <v>\I:</v>
      </c>
      <c r="B498">
        <f>BYDem_tra!E497</f>
        <v>0</v>
      </c>
      <c r="C498">
        <f t="shared" si="298"/>
        <v>0</v>
      </c>
      <c r="D498" s="3">
        <f>SUMIFS(BYDem_tra!$M$2:$M$2000,BYDem_tra!$B$2:$B$2000,Demands_tra!$A498,BYDem_tra!$E$2:$E$2000,Demands_tra!$B498)</f>
        <v>0</v>
      </c>
      <c r="E498" s="3" t="e">
        <f ca="1" t="shared" si="299"/>
        <v>#DIV/0!</v>
      </c>
      <c r="F498" s="3" t="e">
        <f ca="1" t="shared" si="300"/>
        <v>#DIV/0!</v>
      </c>
      <c r="G498" s="3" t="e">
        <f ca="1" t="shared" si="301"/>
        <v>#DIV/0!</v>
      </c>
      <c r="H498" s="3" t="e">
        <f ca="1" t="shared" si="302"/>
        <v>#DIV/0!</v>
      </c>
      <c r="I498" s="3" t="e">
        <f ca="1" t="shared" si="303"/>
        <v>#DIV/0!</v>
      </c>
      <c r="J498" s="3" t="e">
        <f ca="1" t="shared" si="304"/>
        <v>#DIV/0!</v>
      </c>
      <c r="K498" s="3" t="e">
        <f ca="1" t="shared" si="305"/>
        <v>#DIV/0!</v>
      </c>
      <c r="L498" s="3" t="e">
        <f ca="1" t="shared" si="306"/>
        <v>#DIV/0!</v>
      </c>
      <c r="M498" s="3" t="e">
        <f ca="1" t="shared" si="307"/>
        <v>#DIV/0!</v>
      </c>
      <c r="N498" s="3" t="e">
        <f ca="1" t="shared" si="308"/>
        <v>#DIV/0!</v>
      </c>
      <c r="O498" s="3" t="e">
        <f ca="1" t="shared" si="309"/>
        <v>#DIV/0!</v>
      </c>
      <c r="P498" s="3" t="e">
        <f ca="1" t="shared" si="310"/>
        <v>#DIV/0!</v>
      </c>
      <c r="Q498" s="3" t="e">
        <f ca="1" t="shared" si="311"/>
        <v>#DIV/0!</v>
      </c>
      <c r="R498" s="3" t="e">
        <f ca="1" t="shared" si="312"/>
        <v>#DIV/0!</v>
      </c>
      <c r="S498" s="3" t="e">
        <f ca="1" t="shared" si="313"/>
        <v>#DIV/0!</v>
      </c>
      <c r="T498" s="3" t="e">
        <f ca="1" t="shared" si="314"/>
        <v>#DIV/0!</v>
      </c>
      <c r="U498" s="3" t="e">
        <f ca="1" t="shared" si="315"/>
        <v>#DIV/0!</v>
      </c>
      <c r="V498" s="3" t="e">
        <f ca="1" t="shared" si="290"/>
        <v>#DIV/0!</v>
      </c>
      <c r="W498" s="3" t="e">
        <f ca="1" t="shared" si="291"/>
        <v>#DIV/0!</v>
      </c>
      <c r="X498" s="3" t="e">
        <f ca="1" t="shared" si="292"/>
        <v>#DIV/0!</v>
      </c>
      <c r="Y498" s="3" t="e">
        <f ca="1" t="shared" si="293"/>
        <v>#DIV/0!</v>
      </c>
      <c r="Z498" s="3" t="e">
        <f ca="1" t="shared" si="294"/>
        <v>#DIV/0!</v>
      </c>
      <c r="AA498" s="3" t="e">
        <f ca="1" t="shared" si="295"/>
        <v>#DIV/0!</v>
      </c>
      <c r="AB498" s="3" t="e">
        <f ca="1" t="shared" si="296"/>
        <v>#DIV/0!</v>
      </c>
      <c r="AC498" s="3" t="e">
        <f ca="1" t="shared" si="297"/>
        <v>#DIV/0!</v>
      </c>
      <c r="AE498" s="4" t="e">
        <f ca="1">VLOOKUP($C498,'Default drvr and elast'!$A$4:$C$49,MATCH(VLOOKUP(A498,Classification!$B$4:$D$99,2,FALSE),'Default drvr and elast'!$A$3:$C$3,0),FALSE)</f>
        <v>#N/A</v>
      </c>
      <c r="AF498" s="4"/>
      <c r="AG498" s="6">
        <f ca="1">IF($AF498="",SUMIFS('Growth rates'!D$4:D$922,'Growth rates'!$B$4:$B$922,Demands_tra!$A498,'Growth rates'!$C$4:$C$922,$AE498),SUMIFS('Growth rates'!D$4:D$922,'Growth rates'!$B$4:$B$922,Demands_tra!$A498,'Growth rates'!$C$4:$C$922,$AF498))</f>
        <v>0</v>
      </c>
      <c r="AH498" s="6">
        <f ca="1">IF($AF498="",SUMIFS('Growth rates'!E$4:E$922,'Growth rates'!$B$4:$B$922,Demands_tra!$A498,'Growth rates'!$C$4:$C$922,$AE498),SUMIFS('Growth rates'!E$4:E$922,'Growth rates'!$B$4:$B$922,Demands_tra!$A498,'Growth rates'!$C$4:$C$922,$AF498))</f>
        <v>0</v>
      </c>
      <c r="AI498" s="6">
        <f ca="1">IF($AF498="",SUMIFS('Growth rates'!F$4:F$922,'Growth rates'!$B$4:$B$922,Demands_tra!$A498,'Growth rates'!$C$4:$C$922,$AE498),SUMIFS('Growth rates'!F$4:F$922,'Growth rates'!$B$4:$B$922,Demands_tra!$A498,'Growth rates'!$C$4:$C$922,$AF498))</f>
        <v>0</v>
      </c>
      <c r="AJ498" s="6">
        <f ca="1">IF($AF498="",SUMIFS('Growth rates'!G$4:G$922,'Growth rates'!$B$4:$B$922,Demands_tra!$A498,'Growth rates'!$C$4:$C$922,$AE498),SUMIFS('Growth rates'!G$4:G$922,'Growth rates'!$B$4:$B$922,Demands_tra!$A498,'Growth rates'!$C$4:$C$922,$AF498))</f>
        <v>0</v>
      </c>
      <c r="AK498" s="6">
        <f ca="1">IF($AF498="",SUMIFS('Growth rates'!H$4:H$922,'Growth rates'!$B$4:$B$922,Demands_tra!$A498,'Growth rates'!$C$4:$C$922,$AE498),SUMIFS('Growth rates'!H$4:H$922,'Growth rates'!$B$4:$B$922,Demands_tra!$A498,'Growth rates'!$C$4:$C$922,$AF498))</f>
        <v>0</v>
      </c>
      <c r="AL498" s="6">
        <f ca="1">IF($AF498="",SUMIFS('Growth rates'!I$4:I$922,'Growth rates'!$B$4:$B$922,Demands_tra!$A498,'Growth rates'!$C$4:$C$922,$AE498),SUMIFS('Growth rates'!I$4:I$922,'Growth rates'!$B$4:$B$922,Demands_tra!$A498,'Growth rates'!$C$4:$C$922,$AF498))</f>
        <v>0</v>
      </c>
      <c r="AM498" s="6">
        <f ca="1">IF($AF498="",SUMIFS('Growth rates'!J$4:J$922,'Growth rates'!$B$4:$B$922,Demands_tra!$A498,'Growth rates'!$C$4:$C$922,$AE498),SUMIFS('Growth rates'!J$4:J$922,'Growth rates'!$B$4:$B$922,Demands_tra!$A498,'Growth rates'!$C$4:$C$922,$AF498))</f>
        <v>0</v>
      </c>
      <c r="AN498" s="6">
        <f ca="1">IF($AF498="",SUMIFS('Growth rates'!K$4:K$922,'Growth rates'!$B$4:$B$922,Demands_tra!$A498,'Growth rates'!$C$4:$C$922,$AE498),SUMIFS('Growth rates'!K$4:K$922,'Growth rates'!$B$4:$B$922,Demands_tra!$A498,'Growth rates'!$C$4:$C$922,$AF498))</f>
        <v>0</v>
      </c>
      <c r="AO498" s="6">
        <f ca="1">IF($AF498="",SUMIFS('Growth rates'!L$4:L$922,'Growth rates'!$B$4:$B$922,Demands_tra!$A498,'Growth rates'!$C$4:$C$922,$AE498),SUMIFS('Growth rates'!L$4:L$922,'Growth rates'!$B$4:$B$922,Demands_tra!$A498,'Growth rates'!$C$4:$C$922,$AF498))</f>
        <v>0</v>
      </c>
      <c r="AP498" s="6">
        <f ca="1">IF($AF498="",SUMIFS('Growth rates'!M$4:M$922,'Growth rates'!$B$4:$B$922,Demands_tra!$A498,'Growth rates'!$C$4:$C$922,$AE498),SUMIFS('Growth rates'!M$4:M$922,'Growth rates'!$B$4:$B$922,Demands_tra!$A498,'Growth rates'!$C$4:$C$922,$AF498))</f>
        <v>0</v>
      </c>
      <c r="AQ498" s="6">
        <f ca="1">IF($AF498="",SUMIFS('Growth rates'!N$4:N$922,'Growth rates'!$B$4:$B$922,Demands_tra!$A498,'Growth rates'!$C$4:$C$922,$AE498),SUMIFS('Growth rates'!N$4:N$922,'Growth rates'!$B$4:$B$922,Demands_tra!$A498,'Growth rates'!$C$4:$C$922,$AF498))</f>
        <v>0</v>
      </c>
      <c r="AR498" s="6">
        <f ca="1">IF($AF498="",SUMIFS('Growth rates'!O$4:O$922,'Growth rates'!$B$4:$B$922,Demands_tra!$A498,'Growth rates'!$C$4:$C$922,$AE498),SUMIFS('Growth rates'!O$4:O$922,'Growth rates'!$B$4:$B$922,Demands_tra!$A498,'Growth rates'!$C$4:$C$922,$AF498))</f>
        <v>0</v>
      </c>
      <c r="AS498" s="6">
        <f ca="1">IF($AF498="",SUMIFS('Growth rates'!P$4:P$922,'Growth rates'!$B$4:$B$922,Demands_tra!$A498,'Growth rates'!$C$4:$C$922,$AE498),SUMIFS('Growth rates'!P$4:P$922,'Growth rates'!$B$4:$B$922,Demands_tra!$A498,'Growth rates'!$C$4:$C$922,$AF498))</f>
        <v>0</v>
      </c>
      <c r="AT498" s="6">
        <f ca="1">IF($AF498="",SUMIFS('Growth rates'!Q$4:Q$922,'Growth rates'!$B$4:$B$922,Demands_tra!$A498,'Growth rates'!$C$4:$C$922,$AE498),SUMIFS('Growth rates'!Q$4:Q$922,'Growth rates'!$B$4:$B$922,Demands_tra!$A498,'Growth rates'!$C$4:$C$922,$AF498))</f>
        <v>0</v>
      </c>
      <c r="AU498" s="6">
        <f ca="1">IF($AF498="",SUMIFS('Growth rates'!R$4:R$922,'Growth rates'!$B$4:$B$922,Demands_tra!$A498,'Growth rates'!$C$4:$C$922,$AE498),SUMIFS('Growth rates'!R$4:R$922,'Growth rates'!$B$4:$B$922,Demands_tra!$A498,'Growth rates'!$C$4:$C$922,$AF498))</f>
        <v>0</v>
      </c>
      <c r="AV498" s="6">
        <f ca="1">IF($AF498="",SUMIFS('Growth rates'!S$4:S$922,'Growth rates'!$B$4:$B$922,Demands_tra!$A498,'Growth rates'!$C$4:$C$922,$AE498),SUMIFS('Growth rates'!S$4:S$922,'Growth rates'!$B$4:$B$922,Demands_tra!$A498,'Growth rates'!$C$4:$C$922,$AF498))</f>
        <v>0</v>
      </c>
      <c r="AW498" s="6">
        <f ca="1">IF($AF498="",SUMIFS('Growth rates'!T$4:T$922,'Growth rates'!$B$4:$B$922,Demands_tra!$A498,'Growth rates'!$C$4:$C$922,$AE498),SUMIFS('Growth rates'!T$4:T$922,'Growth rates'!$B$4:$B$922,Demands_tra!$A498,'Growth rates'!$C$4:$C$922,$AF498))</f>
        <v>0</v>
      </c>
      <c r="AX498" s="6">
        <f ca="1">IF($AF498="",SUMIFS('Growth rates'!U$4:U$922,'Growth rates'!$B$4:$B$922,Demands_tra!$A498,'Growth rates'!$C$4:$C$922,$AE498),SUMIFS('Growth rates'!U$4:U$922,'Growth rates'!$B$4:$B$922,Demands_tra!$A498,'Growth rates'!$C$4:$C$922,$AF498))</f>
        <v>0</v>
      </c>
      <c r="AY498" s="6">
        <f ca="1">IF($AF498="",SUMIFS('Growth rates'!V$4:V$922,'Growth rates'!$B$4:$B$922,Demands_tra!$A498,'Growth rates'!$C$4:$C$922,$AE498),SUMIFS('Growth rates'!V$4:V$922,'Growth rates'!$B$4:$B$922,Demands_tra!$A498,'Growth rates'!$C$4:$C$922,$AF498))</f>
        <v>0</v>
      </c>
      <c r="AZ498" s="6">
        <f ca="1">IF($AF498="",SUMIFS('Growth rates'!W$4:W$922,'Growth rates'!$B$4:$B$922,Demands_tra!$A498,'Growth rates'!$C$4:$C$922,$AE498),SUMIFS('Growth rates'!W$4:W$922,'Growth rates'!$B$4:$B$922,Demands_tra!$A498,'Growth rates'!$C$4:$C$922,$AF498))</f>
        <v>0</v>
      </c>
      <c r="BA498" s="6">
        <f ca="1">IF($AF498="",SUMIFS('Growth rates'!X$4:X$922,'Growth rates'!$B$4:$B$922,Demands_tra!$A498,'Growth rates'!$C$4:$C$922,$AE498),SUMIFS('Growth rates'!X$4:X$922,'Growth rates'!$B$4:$B$922,Demands_tra!$A498,'Growth rates'!$C$4:$C$922,$AF498))</f>
        <v>0</v>
      </c>
      <c r="BB498" s="6">
        <f ca="1">IF($AF498="",SUMIFS('Growth rates'!Y$4:Y$922,'Growth rates'!$B$4:$B$922,Demands_tra!$A498,'Growth rates'!$C$4:$C$922,$AE498),SUMIFS('Growth rates'!Y$4:Y$922,'Growth rates'!$B$4:$B$922,Demands_tra!$A498,'Growth rates'!$C$4:$C$922,$AF498))</f>
        <v>0</v>
      </c>
      <c r="BC498" s="6">
        <f ca="1">IF($AF498="",SUMIFS('Growth rates'!Z$4:Z$922,'Growth rates'!$B$4:$B$922,Demands_tra!$A498,'Growth rates'!$C$4:$C$922,$AE498),SUMIFS('Growth rates'!Z$4:Z$922,'Growth rates'!$B$4:$B$922,Demands_tra!$A498,'Growth rates'!$C$4:$C$922,$AF498))</f>
        <v>0</v>
      </c>
      <c r="BD498" s="6">
        <f ca="1">IF($AF498="",SUMIFS('Growth rates'!AA$4:AA$922,'Growth rates'!$B$4:$B$922,Demands_tra!$A498,'Growth rates'!$C$4:$C$922,$AE498),SUMIFS('Growth rates'!AA$4:AA$922,'Growth rates'!$B$4:$B$922,Demands_tra!$A498,'Growth rates'!$C$4:$C$922,$AF498))</f>
        <v>0</v>
      </c>
      <c r="BE498" s="6">
        <f ca="1">IF($AF498="",SUMIFS('Growth rates'!AB$4:AB$922,'Growth rates'!$B$4:$B$922,Demands_tra!$A498,'Growth rates'!$C$4:$C$922,$AE498),SUMIFS('Growth rates'!AB$4:AB$922,'Growth rates'!$B$4:$B$922,Demands_tra!$A498,'Growth rates'!$C$4:$C$922,$AF498))</f>
        <v>0</v>
      </c>
      <c r="BF498" s="6">
        <f ca="1">IF($AF498="",SUMIFS('Growth rates'!AC$4:AC$922,'Growth rates'!$B$4:$B$922,Demands_tra!$A498,'Growth rates'!$C$4:$C$922,$AE498),SUMIFS('Growth rates'!AC$4:AC$922,'Growth rates'!$B$4:$B$922,Demands_tra!$A498,'Growth rates'!$C$4:$C$922,$AF498))</f>
        <v>0</v>
      </c>
      <c r="BH498" t="e">
        <f ca="1">VLOOKUP($C498,'Default drvr and elast'!$A$4:$F$49,MATCH(VLOOKUP(A498,Classification!$B$4:$D$42,3,FALSE),'Default drvr and elast'!$D$3:$F$3,0)+3,FALSE)</f>
        <v>#N/A</v>
      </c>
      <c r="BJ498" s="6">
        <f ca="1">IF($BI498="",SUMIF(Elasticities!$B$5:$B$52,Demands_tra!$BH498,Elasticities!C$5:C$52),SUMIF(Elasticities!$B$5:$B$52,Demands_tra!$BI498,Elasticities!C$5:C$52))</f>
        <v>0</v>
      </c>
      <c r="BK498" s="6">
        <f ca="1">IF($BI498="",SUMIF(Elasticities!$B$5:$B$52,Demands_tra!$BH498,Elasticities!D$5:D$52),SUMIF(Elasticities!$B$5:$B$52,Demands_tra!$BI498,Elasticities!D$5:D$52))</f>
        <v>0</v>
      </c>
      <c r="BL498" s="6">
        <f ca="1">IF($BI498="",SUMIF(Elasticities!$B$5:$B$52,Demands_tra!$BH498,Elasticities!E$5:E$52),SUMIF(Elasticities!$B$5:$B$52,Demands_tra!$BI498,Elasticities!E$5:E$52))</f>
        <v>0</v>
      </c>
      <c r="BM498" s="6">
        <f ca="1">IF($BI498="",SUMIF(Elasticities!$B$5:$B$52,Demands_tra!$BH498,Elasticities!F$5:F$52),SUMIF(Elasticities!$B$5:$B$52,Demands_tra!$BI498,Elasticities!F$5:F$52))</f>
        <v>0</v>
      </c>
      <c r="BN498" s="6">
        <f ca="1">IF($BI498="",SUMIF(Elasticities!$B$5:$B$52,Demands_tra!$BH498,Elasticities!G$5:G$52),SUMIF(Elasticities!$B$5:$B$52,Demands_tra!$BI498,Elasticities!G$5:G$52))</f>
        <v>0</v>
      </c>
      <c r="BO498" s="6">
        <f ca="1">IF($BI498="",SUMIF(Elasticities!$B$5:$B$52,Demands_tra!$BH498,Elasticities!H$5:H$52),SUMIF(Elasticities!$B$5:$B$52,Demands_tra!$BI498,Elasticities!H$5:H$52))</f>
        <v>0</v>
      </c>
      <c r="BP498" s="6">
        <f ca="1">IF($BI498="",SUMIF(Elasticities!$B$5:$B$52,Demands_tra!$BH498,Elasticities!I$5:I$52),SUMIF(Elasticities!$B$5:$B$52,Demands_tra!$BI498,Elasticities!I$5:I$52))</f>
        <v>0</v>
      </c>
      <c r="BQ498" s="6">
        <f ca="1">IF($BI498="",SUMIF(Elasticities!$B$5:$B$52,Demands_tra!$BH498,Elasticities!J$5:J$52),SUMIF(Elasticities!$B$5:$B$52,Demands_tra!$BI498,Elasticities!J$5:J$52))</f>
        <v>0</v>
      </c>
      <c r="BR498" s="6">
        <f ca="1">IF($BI498="",SUMIF(Elasticities!$B$5:$B$52,Demands_tra!$BH498,Elasticities!K$5:K$52),SUMIF(Elasticities!$B$5:$B$52,Demands_tra!$BI498,Elasticities!K$5:K$52))</f>
        <v>0</v>
      </c>
      <c r="BS498" s="6">
        <f ca="1">IF($BI498="",SUMIF(Elasticities!$B$5:$B$52,Demands_tra!$BH498,Elasticities!L$5:L$52),SUMIF(Elasticities!$B$5:$B$52,Demands_tra!$BI498,Elasticities!L$5:L$52))</f>
        <v>0</v>
      </c>
      <c r="BT498" s="6">
        <f ca="1">IF($BI498="",SUMIF(Elasticities!$B$5:$B$52,Demands_tra!$BH498,Elasticities!M$5:M$52),SUMIF(Elasticities!$B$5:$B$52,Demands_tra!$BI498,Elasticities!M$5:M$52))</f>
        <v>0</v>
      </c>
      <c r="BU498" s="6">
        <f ca="1">IF($BI498="",SUMIF(Elasticities!$B$5:$B$52,Demands_tra!$BH498,Elasticities!N$5:N$52),SUMIF(Elasticities!$B$5:$B$52,Demands_tra!$BI498,Elasticities!N$5:N$52))</f>
        <v>0</v>
      </c>
      <c r="BV498" s="6">
        <f ca="1">IF($BI498="",SUMIF(Elasticities!$B$5:$B$52,Demands_tra!$BH498,Elasticities!O$5:O$52),SUMIF(Elasticities!$B$5:$B$52,Demands_tra!$BI498,Elasticities!O$5:O$52))</f>
        <v>0</v>
      </c>
      <c r="BW498" s="6">
        <f ca="1">IF($BI498="",SUMIF(Elasticities!$B$5:$B$52,Demands_tra!$BH498,Elasticities!P$5:P$52),SUMIF(Elasticities!$B$5:$B$52,Demands_tra!$BI498,Elasticities!P$5:P$52))</f>
        <v>0</v>
      </c>
      <c r="BX498" s="6">
        <f ca="1">IF($BI498="",SUMIF(Elasticities!$B$5:$B$52,Demands_tra!$BH498,Elasticities!Q$5:Q$52),SUMIF(Elasticities!$B$5:$B$52,Demands_tra!$BI498,Elasticities!Q$5:Q$52))</f>
        <v>0</v>
      </c>
      <c r="BY498" s="6">
        <f ca="1">IF($BI498="",SUMIF(Elasticities!$B$5:$B$52,Demands_tra!$BH498,Elasticities!R$5:R$52),SUMIF(Elasticities!$B$5:$B$52,Demands_tra!$BI498,Elasticities!R$5:R$52))</f>
        <v>0</v>
      </c>
      <c r="BZ498" s="6">
        <f ca="1">IF($BI498="",SUMIF(Elasticities!$B$5:$B$52,Demands_tra!$BH498,Elasticities!S$5:S$52),SUMIF(Elasticities!$B$5:$B$52,Demands_tra!$BI498,Elasticities!S$5:S$52))</f>
        <v>0</v>
      </c>
      <c r="CA498" s="6">
        <f ca="1">IF($BI498="",SUMIF(Elasticities!$B$5:$B$52,Demands_tra!$BH498,Elasticities!T$5:T$52),SUMIF(Elasticities!$B$5:$B$52,Demands_tra!$BI498,Elasticities!T$5:T$52))</f>
        <v>0</v>
      </c>
      <c r="CB498" s="6">
        <f ca="1">IF($BI498="",SUMIF(Elasticities!$B$5:$B$52,Demands_tra!$BH498,Elasticities!U$5:U$52),SUMIF(Elasticities!$B$5:$B$52,Demands_tra!$BI498,Elasticities!U$5:U$52))</f>
        <v>0</v>
      </c>
      <c r="CC498" s="6">
        <f ca="1">IF($BI498="",SUMIF(Elasticities!$B$5:$B$52,Demands_tra!$BH498,Elasticities!V$5:V$52),SUMIF(Elasticities!$B$5:$B$52,Demands_tra!$BI498,Elasticities!V$5:V$52))</f>
        <v>0</v>
      </c>
      <c r="CD498" s="6">
        <f ca="1">IF($BI498="",SUMIF(Elasticities!$B$5:$B$52,Demands_tra!$BH498,Elasticities!W$5:W$52),SUMIF(Elasticities!$B$5:$B$52,Demands_tra!$BI498,Elasticities!W$5:W$52))</f>
        <v>0</v>
      </c>
      <c r="CE498" s="6">
        <f ca="1">IF($BI498="",SUMIF(Elasticities!$B$5:$B$52,Demands_tra!$BH498,Elasticities!X$5:X$52),SUMIF(Elasticities!$B$5:$B$52,Demands_tra!$BI498,Elasticities!X$5:X$52))</f>
        <v>0</v>
      </c>
      <c r="CF498" s="6">
        <f ca="1">IF($BI498="",SUMIF(Elasticities!$B$5:$B$52,Demands_tra!$BH498,Elasticities!Y$5:Y$52),SUMIF(Elasticities!$B$5:$B$52,Demands_tra!$BI498,Elasticities!Y$5:Y$52))</f>
        <v>0</v>
      </c>
      <c r="CG498" s="6">
        <f ca="1">IF($BI498="",SUMIF(Elasticities!$B$5:$B$52,Demands_tra!$BH498,Elasticities!Z$5:Z$52),SUMIF(Elasticities!$B$5:$B$52,Demands_tra!$BI498,Elasticities!Z$5:Z$52))</f>
        <v>0</v>
      </c>
      <c r="CH498" s="6">
        <f ca="1">IF($BI498="",SUMIF(Elasticities!$B$5:$B$52,Demands_tra!$BH498,Elasticities!AA$5:AA$52),SUMIF(Elasticities!$B$5:$B$52,Demands_tra!$BI498,Elasticities!AA$5:AA$52))</f>
        <v>0</v>
      </c>
      <c r="CI498" s="6">
        <f ca="1">IF($BI498="",SUMIF(Elasticities!$B$5:$B$52,Demands_tra!$BH498,Elasticities!AB$5:AB$52),SUMIF(Elasticities!$B$5:$B$52,Demands_tra!$BI498,Elasticities!AB$5:AB$52))</f>
        <v>0</v>
      </c>
    </row>
    <row r="499" spans="1:87">
      <c r="A499" t="str">
        <f>IF(BYDem_tra!B498="","\I:",BYDem_tra!B498)</f>
        <v>\I:</v>
      </c>
      <c r="B499">
        <f>BYDem_tra!E498</f>
        <v>0</v>
      </c>
      <c r="C499">
        <f t="shared" si="298"/>
        <v>0</v>
      </c>
      <c r="D499" s="3">
        <f>SUMIFS(BYDem_tra!$M$2:$M$2000,BYDem_tra!$B$2:$B$2000,Demands_tra!$A499,BYDem_tra!$E$2:$E$2000,Demands_tra!$B499)</f>
        <v>0</v>
      </c>
      <c r="E499" s="3" t="e">
        <f ca="1" t="shared" si="299"/>
        <v>#DIV/0!</v>
      </c>
      <c r="F499" s="3" t="e">
        <f ca="1" t="shared" si="300"/>
        <v>#DIV/0!</v>
      </c>
      <c r="G499" s="3" t="e">
        <f ca="1" t="shared" si="301"/>
        <v>#DIV/0!</v>
      </c>
      <c r="H499" s="3" t="e">
        <f ca="1" t="shared" si="302"/>
        <v>#DIV/0!</v>
      </c>
      <c r="I499" s="3" t="e">
        <f ca="1" t="shared" si="303"/>
        <v>#DIV/0!</v>
      </c>
      <c r="J499" s="3" t="e">
        <f ca="1" t="shared" si="304"/>
        <v>#DIV/0!</v>
      </c>
      <c r="K499" s="3" t="e">
        <f ca="1" t="shared" si="305"/>
        <v>#DIV/0!</v>
      </c>
      <c r="L499" s="3" t="e">
        <f ca="1" t="shared" si="306"/>
        <v>#DIV/0!</v>
      </c>
      <c r="M499" s="3" t="e">
        <f ca="1" t="shared" si="307"/>
        <v>#DIV/0!</v>
      </c>
      <c r="N499" s="3" t="e">
        <f ca="1" t="shared" si="308"/>
        <v>#DIV/0!</v>
      </c>
      <c r="O499" s="3" t="e">
        <f ca="1" t="shared" si="309"/>
        <v>#DIV/0!</v>
      </c>
      <c r="P499" s="3" t="e">
        <f ca="1" t="shared" si="310"/>
        <v>#DIV/0!</v>
      </c>
      <c r="Q499" s="3" t="e">
        <f ca="1" t="shared" si="311"/>
        <v>#DIV/0!</v>
      </c>
      <c r="R499" s="3" t="e">
        <f ca="1" t="shared" si="312"/>
        <v>#DIV/0!</v>
      </c>
      <c r="S499" s="3" t="e">
        <f ca="1" t="shared" si="313"/>
        <v>#DIV/0!</v>
      </c>
      <c r="T499" s="3" t="e">
        <f ca="1" t="shared" si="314"/>
        <v>#DIV/0!</v>
      </c>
      <c r="U499" s="3" t="e">
        <f ca="1" t="shared" si="315"/>
        <v>#DIV/0!</v>
      </c>
      <c r="V499" s="3" t="e">
        <f ca="1" t="shared" si="290"/>
        <v>#DIV/0!</v>
      </c>
      <c r="W499" s="3" t="e">
        <f ca="1" t="shared" si="291"/>
        <v>#DIV/0!</v>
      </c>
      <c r="X499" s="3" t="e">
        <f ca="1" t="shared" si="292"/>
        <v>#DIV/0!</v>
      </c>
      <c r="Y499" s="3" t="e">
        <f ca="1" t="shared" si="293"/>
        <v>#DIV/0!</v>
      </c>
      <c r="Z499" s="3" t="e">
        <f ca="1" t="shared" si="294"/>
        <v>#DIV/0!</v>
      </c>
      <c r="AA499" s="3" t="e">
        <f ca="1" t="shared" si="295"/>
        <v>#DIV/0!</v>
      </c>
      <c r="AB499" s="3" t="e">
        <f ca="1" t="shared" si="296"/>
        <v>#DIV/0!</v>
      </c>
      <c r="AC499" s="3" t="e">
        <f ca="1" t="shared" si="297"/>
        <v>#DIV/0!</v>
      </c>
      <c r="AE499" s="4" t="e">
        <f ca="1">VLOOKUP($C499,'Default drvr and elast'!$A$4:$C$49,MATCH(VLOOKUP(A499,Classification!$B$4:$D$99,2,FALSE),'Default drvr and elast'!$A$3:$C$3,0),FALSE)</f>
        <v>#N/A</v>
      </c>
      <c r="AF499" s="4"/>
      <c r="AG499" s="6">
        <f ca="1">IF($AF499="",SUMIFS('Growth rates'!D$4:D$922,'Growth rates'!$B$4:$B$922,Demands_tra!$A499,'Growth rates'!$C$4:$C$922,$AE499),SUMIFS('Growth rates'!D$4:D$922,'Growth rates'!$B$4:$B$922,Demands_tra!$A499,'Growth rates'!$C$4:$C$922,$AF499))</f>
        <v>0</v>
      </c>
      <c r="AH499" s="6">
        <f ca="1">IF($AF499="",SUMIFS('Growth rates'!E$4:E$922,'Growth rates'!$B$4:$B$922,Demands_tra!$A499,'Growth rates'!$C$4:$C$922,$AE499),SUMIFS('Growth rates'!E$4:E$922,'Growth rates'!$B$4:$B$922,Demands_tra!$A499,'Growth rates'!$C$4:$C$922,$AF499))</f>
        <v>0</v>
      </c>
      <c r="AI499" s="6">
        <f ca="1">IF($AF499="",SUMIFS('Growth rates'!F$4:F$922,'Growth rates'!$B$4:$B$922,Demands_tra!$A499,'Growth rates'!$C$4:$C$922,$AE499),SUMIFS('Growth rates'!F$4:F$922,'Growth rates'!$B$4:$B$922,Demands_tra!$A499,'Growth rates'!$C$4:$C$922,$AF499))</f>
        <v>0</v>
      </c>
      <c r="AJ499" s="6">
        <f ca="1">IF($AF499="",SUMIFS('Growth rates'!G$4:G$922,'Growth rates'!$B$4:$B$922,Demands_tra!$A499,'Growth rates'!$C$4:$C$922,$AE499),SUMIFS('Growth rates'!G$4:G$922,'Growth rates'!$B$4:$B$922,Demands_tra!$A499,'Growth rates'!$C$4:$C$922,$AF499))</f>
        <v>0</v>
      </c>
      <c r="AK499" s="6">
        <f ca="1">IF($AF499="",SUMIFS('Growth rates'!H$4:H$922,'Growth rates'!$B$4:$B$922,Demands_tra!$A499,'Growth rates'!$C$4:$C$922,$AE499),SUMIFS('Growth rates'!H$4:H$922,'Growth rates'!$B$4:$B$922,Demands_tra!$A499,'Growth rates'!$C$4:$C$922,$AF499))</f>
        <v>0</v>
      </c>
      <c r="AL499" s="6">
        <f ca="1">IF($AF499="",SUMIFS('Growth rates'!I$4:I$922,'Growth rates'!$B$4:$B$922,Demands_tra!$A499,'Growth rates'!$C$4:$C$922,$AE499),SUMIFS('Growth rates'!I$4:I$922,'Growth rates'!$B$4:$B$922,Demands_tra!$A499,'Growth rates'!$C$4:$C$922,$AF499))</f>
        <v>0</v>
      </c>
      <c r="AM499" s="6">
        <f ca="1">IF($AF499="",SUMIFS('Growth rates'!J$4:J$922,'Growth rates'!$B$4:$B$922,Demands_tra!$A499,'Growth rates'!$C$4:$C$922,$AE499),SUMIFS('Growth rates'!J$4:J$922,'Growth rates'!$B$4:$B$922,Demands_tra!$A499,'Growth rates'!$C$4:$C$922,$AF499))</f>
        <v>0</v>
      </c>
      <c r="AN499" s="6">
        <f ca="1">IF($AF499="",SUMIFS('Growth rates'!K$4:K$922,'Growth rates'!$B$4:$B$922,Demands_tra!$A499,'Growth rates'!$C$4:$C$922,$AE499),SUMIFS('Growth rates'!K$4:K$922,'Growth rates'!$B$4:$B$922,Demands_tra!$A499,'Growth rates'!$C$4:$C$922,$AF499))</f>
        <v>0</v>
      </c>
      <c r="AO499" s="6">
        <f ca="1">IF($AF499="",SUMIFS('Growth rates'!L$4:L$922,'Growth rates'!$B$4:$B$922,Demands_tra!$A499,'Growth rates'!$C$4:$C$922,$AE499),SUMIFS('Growth rates'!L$4:L$922,'Growth rates'!$B$4:$B$922,Demands_tra!$A499,'Growth rates'!$C$4:$C$922,$AF499))</f>
        <v>0</v>
      </c>
      <c r="AP499" s="6">
        <f ca="1">IF($AF499="",SUMIFS('Growth rates'!M$4:M$922,'Growth rates'!$B$4:$B$922,Demands_tra!$A499,'Growth rates'!$C$4:$C$922,$AE499),SUMIFS('Growth rates'!M$4:M$922,'Growth rates'!$B$4:$B$922,Demands_tra!$A499,'Growth rates'!$C$4:$C$922,$AF499))</f>
        <v>0</v>
      </c>
      <c r="AQ499" s="6">
        <f ca="1">IF($AF499="",SUMIFS('Growth rates'!N$4:N$922,'Growth rates'!$B$4:$B$922,Demands_tra!$A499,'Growth rates'!$C$4:$C$922,$AE499),SUMIFS('Growth rates'!N$4:N$922,'Growth rates'!$B$4:$B$922,Demands_tra!$A499,'Growth rates'!$C$4:$C$922,$AF499))</f>
        <v>0</v>
      </c>
      <c r="AR499" s="6">
        <f ca="1">IF($AF499="",SUMIFS('Growth rates'!O$4:O$922,'Growth rates'!$B$4:$B$922,Demands_tra!$A499,'Growth rates'!$C$4:$C$922,$AE499),SUMIFS('Growth rates'!O$4:O$922,'Growth rates'!$B$4:$B$922,Demands_tra!$A499,'Growth rates'!$C$4:$C$922,$AF499))</f>
        <v>0</v>
      </c>
      <c r="AS499" s="6">
        <f ca="1">IF($AF499="",SUMIFS('Growth rates'!P$4:P$922,'Growth rates'!$B$4:$B$922,Demands_tra!$A499,'Growth rates'!$C$4:$C$922,$AE499),SUMIFS('Growth rates'!P$4:P$922,'Growth rates'!$B$4:$B$922,Demands_tra!$A499,'Growth rates'!$C$4:$C$922,$AF499))</f>
        <v>0</v>
      </c>
      <c r="AT499" s="6">
        <f ca="1">IF($AF499="",SUMIFS('Growth rates'!Q$4:Q$922,'Growth rates'!$B$4:$B$922,Demands_tra!$A499,'Growth rates'!$C$4:$C$922,$AE499),SUMIFS('Growth rates'!Q$4:Q$922,'Growth rates'!$B$4:$B$922,Demands_tra!$A499,'Growth rates'!$C$4:$C$922,$AF499))</f>
        <v>0</v>
      </c>
      <c r="AU499" s="6">
        <f ca="1">IF($AF499="",SUMIFS('Growth rates'!R$4:R$922,'Growth rates'!$B$4:$B$922,Demands_tra!$A499,'Growth rates'!$C$4:$C$922,$AE499),SUMIFS('Growth rates'!R$4:R$922,'Growth rates'!$B$4:$B$922,Demands_tra!$A499,'Growth rates'!$C$4:$C$922,$AF499))</f>
        <v>0</v>
      </c>
      <c r="AV499" s="6">
        <f ca="1">IF($AF499="",SUMIFS('Growth rates'!S$4:S$922,'Growth rates'!$B$4:$B$922,Demands_tra!$A499,'Growth rates'!$C$4:$C$922,$AE499),SUMIFS('Growth rates'!S$4:S$922,'Growth rates'!$B$4:$B$922,Demands_tra!$A499,'Growth rates'!$C$4:$C$922,$AF499))</f>
        <v>0</v>
      </c>
      <c r="AW499" s="6">
        <f ca="1">IF($AF499="",SUMIFS('Growth rates'!T$4:T$922,'Growth rates'!$B$4:$B$922,Demands_tra!$A499,'Growth rates'!$C$4:$C$922,$AE499),SUMIFS('Growth rates'!T$4:T$922,'Growth rates'!$B$4:$B$922,Demands_tra!$A499,'Growth rates'!$C$4:$C$922,$AF499))</f>
        <v>0</v>
      </c>
      <c r="AX499" s="6">
        <f ca="1">IF($AF499="",SUMIFS('Growth rates'!U$4:U$922,'Growth rates'!$B$4:$B$922,Demands_tra!$A499,'Growth rates'!$C$4:$C$922,$AE499),SUMIFS('Growth rates'!U$4:U$922,'Growth rates'!$B$4:$B$922,Demands_tra!$A499,'Growth rates'!$C$4:$C$922,$AF499))</f>
        <v>0</v>
      </c>
      <c r="AY499" s="6">
        <f ca="1">IF($AF499="",SUMIFS('Growth rates'!V$4:V$922,'Growth rates'!$B$4:$B$922,Demands_tra!$A499,'Growth rates'!$C$4:$C$922,$AE499),SUMIFS('Growth rates'!V$4:V$922,'Growth rates'!$B$4:$B$922,Demands_tra!$A499,'Growth rates'!$C$4:$C$922,$AF499))</f>
        <v>0</v>
      </c>
      <c r="AZ499" s="6">
        <f ca="1">IF($AF499="",SUMIFS('Growth rates'!W$4:W$922,'Growth rates'!$B$4:$B$922,Demands_tra!$A499,'Growth rates'!$C$4:$C$922,$AE499),SUMIFS('Growth rates'!W$4:W$922,'Growth rates'!$B$4:$B$922,Demands_tra!$A499,'Growth rates'!$C$4:$C$922,$AF499))</f>
        <v>0</v>
      </c>
      <c r="BA499" s="6">
        <f ca="1">IF($AF499="",SUMIFS('Growth rates'!X$4:X$922,'Growth rates'!$B$4:$B$922,Demands_tra!$A499,'Growth rates'!$C$4:$C$922,$AE499),SUMIFS('Growth rates'!X$4:X$922,'Growth rates'!$B$4:$B$922,Demands_tra!$A499,'Growth rates'!$C$4:$C$922,$AF499))</f>
        <v>0</v>
      </c>
      <c r="BB499" s="6">
        <f ca="1">IF($AF499="",SUMIFS('Growth rates'!Y$4:Y$922,'Growth rates'!$B$4:$B$922,Demands_tra!$A499,'Growth rates'!$C$4:$C$922,$AE499),SUMIFS('Growth rates'!Y$4:Y$922,'Growth rates'!$B$4:$B$922,Demands_tra!$A499,'Growth rates'!$C$4:$C$922,$AF499))</f>
        <v>0</v>
      </c>
      <c r="BC499" s="6">
        <f ca="1">IF($AF499="",SUMIFS('Growth rates'!Z$4:Z$922,'Growth rates'!$B$4:$B$922,Demands_tra!$A499,'Growth rates'!$C$4:$C$922,$AE499),SUMIFS('Growth rates'!Z$4:Z$922,'Growth rates'!$B$4:$B$922,Demands_tra!$A499,'Growth rates'!$C$4:$C$922,$AF499))</f>
        <v>0</v>
      </c>
      <c r="BD499" s="6">
        <f ca="1">IF($AF499="",SUMIFS('Growth rates'!AA$4:AA$922,'Growth rates'!$B$4:$B$922,Demands_tra!$A499,'Growth rates'!$C$4:$C$922,$AE499),SUMIFS('Growth rates'!AA$4:AA$922,'Growth rates'!$B$4:$B$922,Demands_tra!$A499,'Growth rates'!$C$4:$C$922,$AF499))</f>
        <v>0</v>
      </c>
      <c r="BE499" s="6">
        <f ca="1">IF($AF499="",SUMIFS('Growth rates'!AB$4:AB$922,'Growth rates'!$B$4:$B$922,Demands_tra!$A499,'Growth rates'!$C$4:$C$922,$AE499),SUMIFS('Growth rates'!AB$4:AB$922,'Growth rates'!$B$4:$B$922,Demands_tra!$A499,'Growth rates'!$C$4:$C$922,$AF499))</f>
        <v>0</v>
      </c>
      <c r="BF499" s="6">
        <f ca="1">IF($AF499="",SUMIFS('Growth rates'!AC$4:AC$922,'Growth rates'!$B$4:$B$922,Demands_tra!$A499,'Growth rates'!$C$4:$C$922,$AE499),SUMIFS('Growth rates'!AC$4:AC$922,'Growth rates'!$B$4:$B$922,Demands_tra!$A499,'Growth rates'!$C$4:$C$922,$AF499))</f>
        <v>0</v>
      </c>
      <c r="BH499" t="e">
        <f ca="1">VLOOKUP($C499,'Default drvr and elast'!$A$4:$F$49,MATCH(VLOOKUP(A499,Classification!$B$4:$D$42,3,FALSE),'Default drvr and elast'!$D$3:$F$3,0)+3,FALSE)</f>
        <v>#N/A</v>
      </c>
      <c r="BJ499" s="6">
        <f ca="1">IF($BI499="",SUMIF(Elasticities!$B$5:$B$52,Demands_tra!$BH499,Elasticities!C$5:C$52),SUMIF(Elasticities!$B$5:$B$52,Demands_tra!$BI499,Elasticities!C$5:C$52))</f>
        <v>0</v>
      </c>
      <c r="BK499" s="6">
        <f ca="1">IF($BI499="",SUMIF(Elasticities!$B$5:$B$52,Demands_tra!$BH499,Elasticities!D$5:D$52),SUMIF(Elasticities!$B$5:$B$52,Demands_tra!$BI499,Elasticities!D$5:D$52))</f>
        <v>0</v>
      </c>
      <c r="BL499" s="6">
        <f ca="1">IF($BI499="",SUMIF(Elasticities!$B$5:$B$52,Demands_tra!$BH499,Elasticities!E$5:E$52),SUMIF(Elasticities!$B$5:$B$52,Demands_tra!$BI499,Elasticities!E$5:E$52))</f>
        <v>0</v>
      </c>
      <c r="BM499" s="6">
        <f ca="1">IF($BI499="",SUMIF(Elasticities!$B$5:$B$52,Demands_tra!$BH499,Elasticities!F$5:F$52),SUMIF(Elasticities!$B$5:$B$52,Demands_tra!$BI499,Elasticities!F$5:F$52))</f>
        <v>0</v>
      </c>
      <c r="BN499" s="6">
        <f ca="1">IF($BI499="",SUMIF(Elasticities!$B$5:$B$52,Demands_tra!$BH499,Elasticities!G$5:G$52),SUMIF(Elasticities!$B$5:$B$52,Demands_tra!$BI499,Elasticities!G$5:G$52))</f>
        <v>0</v>
      </c>
      <c r="BO499" s="6">
        <f ca="1">IF($BI499="",SUMIF(Elasticities!$B$5:$B$52,Demands_tra!$BH499,Elasticities!H$5:H$52),SUMIF(Elasticities!$B$5:$B$52,Demands_tra!$BI499,Elasticities!H$5:H$52))</f>
        <v>0</v>
      </c>
      <c r="BP499" s="6">
        <f ca="1">IF($BI499="",SUMIF(Elasticities!$B$5:$B$52,Demands_tra!$BH499,Elasticities!I$5:I$52),SUMIF(Elasticities!$B$5:$B$52,Demands_tra!$BI499,Elasticities!I$5:I$52))</f>
        <v>0</v>
      </c>
      <c r="BQ499" s="6">
        <f ca="1">IF($BI499="",SUMIF(Elasticities!$B$5:$B$52,Demands_tra!$BH499,Elasticities!J$5:J$52),SUMIF(Elasticities!$B$5:$B$52,Demands_tra!$BI499,Elasticities!J$5:J$52))</f>
        <v>0</v>
      </c>
      <c r="BR499" s="6">
        <f ca="1">IF($BI499="",SUMIF(Elasticities!$B$5:$B$52,Demands_tra!$BH499,Elasticities!K$5:K$52),SUMIF(Elasticities!$B$5:$B$52,Demands_tra!$BI499,Elasticities!K$5:K$52))</f>
        <v>0</v>
      </c>
      <c r="BS499" s="6">
        <f ca="1">IF($BI499="",SUMIF(Elasticities!$B$5:$B$52,Demands_tra!$BH499,Elasticities!L$5:L$52),SUMIF(Elasticities!$B$5:$B$52,Demands_tra!$BI499,Elasticities!L$5:L$52))</f>
        <v>0</v>
      </c>
      <c r="BT499" s="6">
        <f ca="1">IF($BI499="",SUMIF(Elasticities!$B$5:$B$52,Demands_tra!$BH499,Elasticities!M$5:M$52),SUMIF(Elasticities!$B$5:$B$52,Demands_tra!$BI499,Elasticities!M$5:M$52))</f>
        <v>0</v>
      </c>
      <c r="BU499" s="6">
        <f ca="1">IF($BI499="",SUMIF(Elasticities!$B$5:$B$52,Demands_tra!$BH499,Elasticities!N$5:N$52),SUMIF(Elasticities!$B$5:$B$52,Demands_tra!$BI499,Elasticities!N$5:N$52))</f>
        <v>0</v>
      </c>
      <c r="BV499" s="6">
        <f ca="1">IF($BI499="",SUMIF(Elasticities!$B$5:$B$52,Demands_tra!$BH499,Elasticities!O$5:O$52),SUMIF(Elasticities!$B$5:$B$52,Demands_tra!$BI499,Elasticities!O$5:O$52))</f>
        <v>0</v>
      </c>
      <c r="BW499" s="6">
        <f ca="1">IF($BI499="",SUMIF(Elasticities!$B$5:$B$52,Demands_tra!$BH499,Elasticities!P$5:P$52),SUMIF(Elasticities!$B$5:$B$52,Demands_tra!$BI499,Elasticities!P$5:P$52))</f>
        <v>0</v>
      </c>
      <c r="BX499" s="6">
        <f ca="1">IF($BI499="",SUMIF(Elasticities!$B$5:$B$52,Demands_tra!$BH499,Elasticities!Q$5:Q$52),SUMIF(Elasticities!$B$5:$B$52,Demands_tra!$BI499,Elasticities!Q$5:Q$52))</f>
        <v>0</v>
      </c>
      <c r="BY499" s="6">
        <f ca="1">IF($BI499="",SUMIF(Elasticities!$B$5:$B$52,Demands_tra!$BH499,Elasticities!R$5:R$52),SUMIF(Elasticities!$B$5:$B$52,Demands_tra!$BI499,Elasticities!R$5:R$52))</f>
        <v>0</v>
      </c>
      <c r="BZ499" s="6">
        <f ca="1">IF($BI499="",SUMIF(Elasticities!$B$5:$B$52,Demands_tra!$BH499,Elasticities!S$5:S$52),SUMIF(Elasticities!$B$5:$B$52,Demands_tra!$BI499,Elasticities!S$5:S$52))</f>
        <v>0</v>
      </c>
      <c r="CA499" s="6">
        <f ca="1">IF($BI499="",SUMIF(Elasticities!$B$5:$B$52,Demands_tra!$BH499,Elasticities!T$5:T$52),SUMIF(Elasticities!$B$5:$B$52,Demands_tra!$BI499,Elasticities!T$5:T$52))</f>
        <v>0</v>
      </c>
      <c r="CB499" s="6">
        <f ca="1">IF($BI499="",SUMIF(Elasticities!$B$5:$B$52,Demands_tra!$BH499,Elasticities!U$5:U$52),SUMIF(Elasticities!$B$5:$B$52,Demands_tra!$BI499,Elasticities!U$5:U$52))</f>
        <v>0</v>
      </c>
      <c r="CC499" s="6">
        <f ca="1">IF($BI499="",SUMIF(Elasticities!$B$5:$B$52,Demands_tra!$BH499,Elasticities!V$5:V$52),SUMIF(Elasticities!$B$5:$B$52,Demands_tra!$BI499,Elasticities!V$5:V$52))</f>
        <v>0</v>
      </c>
      <c r="CD499" s="6">
        <f ca="1">IF($BI499="",SUMIF(Elasticities!$B$5:$B$52,Demands_tra!$BH499,Elasticities!W$5:W$52),SUMIF(Elasticities!$B$5:$B$52,Demands_tra!$BI499,Elasticities!W$5:W$52))</f>
        <v>0</v>
      </c>
      <c r="CE499" s="6">
        <f ca="1">IF($BI499="",SUMIF(Elasticities!$B$5:$B$52,Demands_tra!$BH499,Elasticities!X$5:X$52),SUMIF(Elasticities!$B$5:$B$52,Demands_tra!$BI499,Elasticities!X$5:X$52))</f>
        <v>0</v>
      </c>
      <c r="CF499" s="6">
        <f ca="1">IF($BI499="",SUMIF(Elasticities!$B$5:$B$52,Demands_tra!$BH499,Elasticities!Y$5:Y$52),SUMIF(Elasticities!$B$5:$B$52,Demands_tra!$BI499,Elasticities!Y$5:Y$52))</f>
        <v>0</v>
      </c>
      <c r="CG499" s="6">
        <f ca="1">IF($BI499="",SUMIF(Elasticities!$B$5:$B$52,Demands_tra!$BH499,Elasticities!Z$5:Z$52),SUMIF(Elasticities!$B$5:$B$52,Demands_tra!$BI499,Elasticities!Z$5:Z$52))</f>
        <v>0</v>
      </c>
      <c r="CH499" s="6">
        <f ca="1">IF($BI499="",SUMIF(Elasticities!$B$5:$B$52,Demands_tra!$BH499,Elasticities!AA$5:AA$52),SUMIF(Elasticities!$B$5:$B$52,Demands_tra!$BI499,Elasticities!AA$5:AA$52))</f>
        <v>0</v>
      </c>
      <c r="CI499" s="6">
        <f ca="1">IF($BI499="",SUMIF(Elasticities!$B$5:$B$52,Demands_tra!$BH499,Elasticities!AB$5:AB$52),SUMIF(Elasticities!$B$5:$B$52,Demands_tra!$BI499,Elasticities!AB$5:AB$52))</f>
        <v>0</v>
      </c>
    </row>
    <row r="500" spans="1:87">
      <c r="A500" t="str">
        <f>IF(BYDem_tra!B499="","\I:",BYDem_tra!B499)</f>
        <v>\I:</v>
      </c>
      <c r="B500">
        <f>BYDem_tra!E499</f>
        <v>0</v>
      </c>
      <c r="C500">
        <f t="shared" si="298"/>
        <v>0</v>
      </c>
      <c r="D500" s="3">
        <f>SUMIFS(BYDem_tra!$M$2:$M$2000,BYDem_tra!$B$2:$B$2000,Demands_tra!$A500,BYDem_tra!$E$2:$E$2000,Demands_tra!$B500)</f>
        <v>0</v>
      </c>
      <c r="E500" s="3" t="e">
        <f ca="1" t="shared" si="299"/>
        <v>#DIV/0!</v>
      </c>
      <c r="F500" s="3" t="e">
        <f ca="1" t="shared" si="300"/>
        <v>#DIV/0!</v>
      </c>
      <c r="G500" s="3" t="e">
        <f ca="1" t="shared" si="301"/>
        <v>#DIV/0!</v>
      </c>
      <c r="H500" s="3" t="e">
        <f ca="1" t="shared" si="302"/>
        <v>#DIV/0!</v>
      </c>
      <c r="I500" s="3" t="e">
        <f ca="1" t="shared" si="303"/>
        <v>#DIV/0!</v>
      </c>
      <c r="J500" s="3" t="e">
        <f ca="1" t="shared" si="304"/>
        <v>#DIV/0!</v>
      </c>
      <c r="K500" s="3" t="e">
        <f ca="1" t="shared" si="305"/>
        <v>#DIV/0!</v>
      </c>
      <c r="L500" s="3" t="e">
        <f ca="1" t="shared" si="306"/>
        <v>#DIV/0!</v>
      </c>
      <c r="M500" s="3" t="e">
        <f ca="1" t="shared" si="307"/>
        <v>#DIV/0!</v>
      </c>
      <c r="N500" s="3" t="e">
        <f ca="1" t="shared" si="308"/>
        <v>#DIV/0!</v>
      </c>
      <c r="O500" s="3" t="e">
        <f ca="1" t="shared" si="309"/>
        <v>#DIV/0!</v>
      </c>
      <c r="P500" s="3" t="e">
        <f ca="1" t="shared" si="310"/>
        <v>#DIV/0!</v>
      </c>
      <c r="Q500" s="3" t="e">
        <f ca="1" t="shared" si="311"/>
        <v>#DIV/0!</v>
      </c>
      <c r="R500" s="3" t="e">
        <f ca="1" t="shared" si="312"/>
        <v>#DIV/0!</v>
      </c>
      <c r="S500" s="3" t="e">
        <f ca="1" t="shared" si="313"/>
        <v>#DIV/0!</v>
      </c>
      <c r="T500" s="3" t="e">
        <f ca="1" t="shared" si="314"/>
        <v>#DIV/0!</v>
      </c>
      <c r="U500" s="3" t="e">
        <f ca="1" t="shared" si="315"/>
        <v>#DIV/0!</v>
      </c>
      <c r="V500" s="3" t="e">
        <f ca="1" t="shared" si="290"/>
        <v>#DIV/0!</v>
      </c>
      <c r="W500" s="3" t="e">
        <f ca="1" t="shared" si="291"/>
        <v>#DIV/0!</v>
      </c>
      <c r="X500" s="3" t="e">
        <f ca="1" t="shared" si="292"/>
        <v>#DIV/0!</v>
      </c>
      <c r="Y500" s="3" t="e">
        <f ca="1" t="shared" si="293"/>
        <v>#DIV/0!</v>
      </c>
      <c r="Z500" s="3" t="e">
        <f ca="1" t="shared" si="294"/>
        <v>#DIV/0!</v>
      </c>
      <c r="AA500" s="3" t="e">
        <f ca="1" t="shared" si="295"/>
        <v>#DIV/0!</v>
      </c>
      <c r="AB500" s="3" t="e">
        <f ca="1" t="shared" si="296"/>
        <v>#DIV/0!</v>
      </c>
      <c r="AC500" s="3" t="e">
        <f ca="1" t="shared" si="297"/>
        <v>#DIV/0!</v>
      </c>
      <c r="AE500" s="4" t="e">
        <f ca="1">VLOOKUP($C500,'Default drvr and elast'!$A$4:$C$49,MATCH(VLOOKUP(A500,Classification!$B$4:$D$99,2,FALSE),'Default drvr and elast'!$A$3:$C$3,0),FALSE)</f>
        <v>#N/A</v>
      </c>
      <c r="AF500" s="4"/>
      <c r="AG500" s="6">
        <f ca="1">IF($AF500="",SUMIFS('Growth rates'!D$4:D$922,'Growth rates'!$B$4:$B$922,Demands_tra!$A500,'Growth rates'!$C$4:$C$922,$AE500),SUMIFS('Growth rates'!D$4:D$922,'Growth rates'!$B$4:$B$922,Demands_tra!$A500,'Growth rates'!$C$4:$C$922,$AF500))</f>
        <v>0</v>
      </c>
      <c r="AH500" s="6">
        <f ca="1">IF($AF500="",SUMIFS('Growth rates'!E$4:E$922,'Growth rates'!$B$4:$B$922,Demands_tra!$A500,'Growth rates'!$C$4:$C$922,$AE500),SUMIFS('Growth rates'!E$4:E$922,'Growth rates'!$B$4:$B$922,Demands_tra!$A500,'Growth rates'!$C$4:$C$922,$AF500))</f>
        <v>0</v>
      </c>
      <c r="AI500" s="6">
        <f ca="1">IF($AF500="",SUMIFS('Growth rates'!F$4:F$922,'Growth rates'!$B$4:$B$922,Demands_tra!$A500,'Growth rates'!$C$4:$C$922,$AE500),SUMIFS('Growth rates'!F$4:F$922,'Growth rates'!$B$4:$B$922,Demands_tra!$A500,'Growth rates'!$C$4:$C$922,$AF500))</f>
        <v>0</v>
      </c>
      <c r="AJ500" s="6">
        <f ca="1">IF($AF500="",SUMIFS('Growth rates'!G$4:G$922,'Growth rates'!$B$4:$B$922,Demands_tra!$A500,'Growth rates'!$C$4:$C$922,$AE500),SUMIFS('Growth rates'!G$4:G$922,'Growth rates'!$B$4:$B$922,Demands_tra!$A500,'Growth rates'!$C$4:$C$922,$AF500))</f>
        <v>0</v>
      </c>
      <c r="AK500" s="6">
        <f ca="1">IF($AF500="",SUMIFS('Growth rates'!H$4:H$922,'Growth rates'!$B$4:$B$922,Demands_tra!$A500,'Growth rates'!$C$4:$C$922,$AE500),SUMIFS('Growth rates'!H$4:H$922,'Growth rates'!$B$4:$B$922,Demands_tra!$A500,'Growth rates'!$C$4:$C$922,$AF500))</f>
        <v>0</v>
      </c>
      <c r="AL500" s="6">
        <f ca="1">IF($AF500="",SUMIFS('Growth rates'!I$4:I$922,'Growth rates'!$B$4:$B$922,Demands_tra!$A500,'Growth rates'!$C$4:$C$922,$AE500),SUMIFS('Growth rates'!I$4:I$922,'Growth rates'!$B$4:$B$922,Demands_tra!$A500,'Growth rates'!$C$4:$C$922,$AF500))</f>
        <v>0</v>
      </c>
      <c r="AM500" s="6">
        <f ca="1">IF($AF500="",SUMIFS('Growth rates'!J$4:J$922,'Growth rates'!$B$4:$B$922,Demands_tra!$A500,'Growth rates'!$C$4:$C$922,$AE500),SUMIFS('Growth rates'!J$4:J$922,'Growth rates'!$B$4:$B$922,Demands_tra!$A500,'Growth rates'!$C$4:$C$922,$AF500))</f>
        <v>0</v>
      </c>
      <c r="AN500" s="6">
        <f ca="1">IF($AF500="",SUMIFS('Growth rates'!K$4:K$922,'Growth rates'!$B$4:$B$922,Demands_tra!$A500,'Growth rates'!$C$4:$C$922,$AE500),SUMIFS('Growth rates'!K$4:K$922,'Growth rates'!$B$4:$B$922,Demands_tra!$A500,'Growth rates'!$C$4:$C$922,$AF500))</f>
        <v>0</v>
      </c>
      <c r="AO500" s="6">
        <f ca="1">IF($AF500="",SUMIFS('Growth rates'!L$4:L$922,'Growth rates'!$B$4:$B$922,Demands_tra!$A500,'Growth rates'!$C$4:$C$922,$AE500),SUMIFS('Growth rates'!L$4:L$922,'Growth rates'!$B$4:$B$922,Demands_tra!$A500,'Growth rates'!$C$4:$C$922,$AF500))</f>
        <v>0</v>
      </c>
      <c r="AP500" s="6">
        <f ca="1">IF($AF500="",SUMIFS('Growth rates'!M$4:M$922,'Growth rates'!$B$4:$B$922,Demands_tra!$A500,'Growth rates'!$C$4:$C$922,$AE500),SUMIFS('Growth rates'!M$4:M$922,'Growth rates'!$B$4:$B$922,Demands_tra!$A500,'Growth rates'!$C$4:$C$922,$AF500))</f>
        <v>0</v>
      </c>
      <c r="AQ500" s="6">
        <f ca="1">IF($AF500="",SUMIFS('Growth rates'!N$4:N$922,'Growth rates'!$B$4:$B$922,Demands_tra!$A500,'Growth rates'!$C$4:$C$922,$AE500),SUMIFS('Growth rates'!N$4:N$922,'Growth rates'!$B$4:$B$922,Demands_tra!$A500,'Growth rates'!$C$4:$C$922,$AF500))</f>
        <v>0</v>
      </c>
      <c r="AR500" s="6">
        <f ca="1">IF($AF500="",SUMIFS('Growth rates'!O$4:O$922,'Growth rates'!$B$4:$B$922,Demands_tra!$A500,'Growth rates'!$C$4:$C$922,$AE500),SUMIFS('Growth rates'!O$4:O$922,'Growth rates'!$B$4:$B$922,Demands_tra!$A500,'Growth rates'!$C$4:$C$922,$AF500))</f>
        <v>0</v>
      </c>
      <c r="AS500" s="6">
        <f ca="1">IF($AF500="",SUMIFS('Growth rates'!P$4:P$922,'Growth rates'!$B$4:$B$922,Demands_tra!$A500,'Growth rates'!$C$4:$C$922,$AE500),SUMIFS('Growth rates'!P$4:P$922,'Growth rates'!$B$4:$B$922,Demands_tra!$A500,'Growth rates'!$C$4:$C$922,$AF500))</f>
        <v>0</v>
      </c>
      <c r="AT500" s="6">
        <f ca="1">IF($AF500="",SUMIFS('Growth rates'!Q$4:Q$922,'Growth rates'!$B$4:$B$922,Demands_tra!$A500,'Growth rates'!$C$4:$C$922,$AE500),SUMIFS('Growth rates'!Q$4:Q$922,'Growth rates'!$B$4:$B$922,Demands_tra!$A500,'Growth rates'!$C$4:$C$922,$AF500))</f>
        <v>0</v>
      </c>
      <c r="AU500" s="6">
        <f ca="1">IF($AF500="",SUMIFS('Growth rates'!R$4:R$922,'Growth rates'!$B$4:$B$922,Demands_tra!$A500,'Growth rates'!$C$4:$C$922,$AE500),SUMIFS('Growth rates'!R$4:R$922,'Growth rates'!$B$4:$B$922,Demands_tra!$A500,'Growth rates'!$C$4:$C$922,$AF500))</f>
        <v>0</v>
      </c>
      <c r="AV500" s="6">
        <f ca="1">IF($AF500="",SUMIFS('Growth rates'!S$4:S$922,'Growth rates'!$B$4:$B$922,Demands_tra!$A500,'Growth rates'!$C$4:$C$922,$AE500),SUMIFS('Growth rates'!S$4:S$922,'Growth rates'!$B$4:$B$922,Demands_tra!$A500,'Growth rates'!$C$4:$C$922,$AF500))</f>
        <v>0</v>
      </c>
      <c r="AW500" s="6">
        <f ca="1">IF($AF500="",SUMIFS('Growth rates'!T$4:T$922,'Growth rates'!$B$4:$B$922,Demands_tra!$A500,'Growth rates'!$C$4:$C$922,$AE500),SUMIFS('Growth rates'!T$4:T$922,'Growth rates'!$B$4:$B$922,Demands_tra!$A500,'Growth rates'!$C$4:$C$922,$AF500))</f>
        <v>0</v>
      </c>
      <c r="AX500" s="6">
        <f ca="1">IF($AF500="",SUMIFS('Growth rates'!U$4:U$922,'Growth rates'!$B$4:$B$922,Demands_tra!$A500,'Growth rates'!$C$4:$C$922,$AE500),SUMIFS('Growth rates'!U$4:U$922,'Growth rates'!$B$4:$B$922,Demands_tra!$A500,'Growth rates'!$C$4:$C$922,$AF500))</f>
        <v>0</v>
      </c>
      <c r="AY500" s="6">
        <f ca="1">IF($AF500="",SUMIFS('Growth rates'!V$4:V$922,'Growth rates'!$B$4:$B$922,Demands_tra!$A500,'Growth rates'!$C$4:$C$922,$AE500),SUMIFS('Growth rates'!V$4:V$922,'Growth rates'!$B$4:$B$922,Demands_tra!$A500,'Growth rates'!$C$4:$C$922,$AF500))</f>
        <v>0</v>
      </c>
      <c r="AZ500" s="6">
        <f ca="1">IF($AF500="",SUMIFS('Growth rates'!W$4:W$922,'Growth rates'!$B$4:$B$922,Demands_tra!$A500,'Growth rates'!$C$4:$C$922,$AE500),SUMIFS('Growth rates'!W$4:W$922,'Growth rates'!$B$4:$B$922,Demands_tra!$A500,'Growth rates'!$C$4:$C$922,$AF500))</f>
        <v>0</v>
      </c>
      <c r="BA500" s="6">
        <f ca="1">IF($AF500="",SUMIFS('Growth rates'!X$4:X$922,'Growth rates'!$B$4:$B$922,Demands_tra!$A500,'Growth rates'!$C$4:$C$922,$AE500),SUMIFS('Growth rates'!X$4:X$922,'Growth rates'!$B$4:$B$922,Demands_tra!$A500,'Growth rates'!$C$4:$C$922,$AF500))</f>
        <v>0</v>
      </c>
      <c r="BB500" s="6">
        <f ca="1">IF($AF500="",SUMIFS('Growth rates'!Y$4:Y$922,'Growth rates'!$B$4:$B$922,Demands_tra!$A500,'Growth rates'!$C$4:$C$922,$AE500),SUMIFS('Growth rates'!Y$4:Y$922,'Growth rates'!$B$4:$B$922,Demands_tra!$A500,'Growth rates'!$C$4:$C$922,$AF500))</f>
        <v>0</v>
      </c>
      <c r="BC500" s="6">
        <f ca="1">IF($AF500="",SUMIFS('Growth rates'!Z$4:Z$922,'Growth rates'!$B$4:$B$922,Demands_tra!$A500,'Growth rates'!$C$4:$C$922,$AE500),SUMIFS('Growth rates'!Z$4:Z$922,'Growth rates'!$B$4:$B$922,Demands_tra!$A500,'Growth rates'!$C$4:$C$922,$AF500))</f>
        <v>0</v>
      </c>
      <c r="BD500" s="6">
        <f ca="1">IF($AF500="",SUMIFS('Growth rates'!AA$4:AA$922,'Growth rates'!$B$4:$B$922,Demands_tra!$A500,'Growth rates'!$C$4:$C$922,$AE500),SUMIFS('Growth rates'!AA$4:AA$922,'Growth rates'!$B$4:$B$922,Demands_tra!$A500,'Growth rates'!$C$4:$C$922,$AF500))</f>
        <v>0</v>
      </c>
      <c r="BE500" s="6">
        <f ca="1">IF($AF500="",SUMIFS('Growth rates'!AB$4:AB$922,'Growth rates'!$B$4:$B$922,Demands_tra!$A500,'Growth rates'!$C$4:$C$922,$AE500),SUMIFS('Growth rates'!AB$4:AB$922,'Growth rates'!$B$4:$B$922,Demands_tra!$A500,'Growth rates'!$C$4:$C$922,$AF500))</f>
        <v>0</v>
      </c>
      <c r="BF500" s="6">
        <f ca="1">IF($AF500="",SUMIFS('Growth rates'!AC$4:AC$922,'Growth rates'!$B$4:$B$922,Demands_tra!$A500,'Growth rates'!$C$4:$C$922,$AE500),SUMIFS('Growth rates'!AC$4:AC$922,'Growth rates'!$B$4:$B$922,Demands_tra!$A500,'Growth rates'!$C$4:$C$922,$AF500))</f>
        <v>0</v>
      </c>
      <c r="BH500" t="e">
        <f ca="1">VLOOKUP($C500,'Default drvr and elast'!$A$4:$F$49,MATCH(VLOOKUP(A500,Classification!$B$4:$D$42,3,FALSE),'Default drvr and elast'!$D$3:$F$3,0)+3,FALSE)</f>
        <v>#N/A</v>
      </c>
      <c r="BJ500" s="6">
        <f ca="1">IF($BI500="",SUMIF(Elasticities!$B$5:$B$52,Demands_tra!$BH500,Elasticities!C$5:C$52),SUMIF(Elasticities!$B$5:$B$52,Demands_tra!$BI500,Elasticities!C$5:C$52))</f>
        <v>0</v>
      </c>
      <c r="BK500" s="6">
        <f ca="1">IF($BI500="",SUMIF(Elasticities!$B$5:$B$52,Demands_tra!$BH500,Elasticities!D$5:D$52),SUMIF(Elasticities!$B$5:$B$52,Demands_tra!$BI500,Elasticities!D$5:D$52))</f>
        <v>0</v>
      </c>
      <c r="BL500" s="6">
        <f ca="1">IF($BI500="",SUMIF(Elasticities!$B$5:$B$52,Demands_tra!$BH500,Elasticities!E$5:E$52),SUMIF(Elasticities!$B$5:$B$52,Demands_tra!$BI500,Elasticities!E$5:E$52))</f>
        <v>0</v>
      </c>
      <c r="BM500" s="6">
        <f ca="1">IF($BI500="",SUMIF(Elasticities!$B$5:$B$52,Demands_tra!$BH500,Elasticities!F$5:F$52),SUMIF(Elasticities!$B$5:$B$52,Demands_tra!$BI500,Elasticities!F$5:F$52))</f>
        <v>0</v>
      </c>
      <c r="BN500" s="6">
        <f ca="1">IF($BI500="",SUMIF(Elasticities!$B$5:$B$52,Demands_tra!$BH500,Elasticities!G$5:G$52),SUMIF(Elasticities!$B$5:$B$52,Demands_tra!$BI500,Elasticities!G$5:G$52))</f>
        <v>0</v>
      </c>
      <c r="BO500" s="6">
        <f ca="1">IF($BI500="",SUMIF(Elasticities!$B$5:$B$52,Demands_tra!$BH500,Elasticities!H$5:H$52),SUMIF(Elasticities!$B$5:$B$52,Demands_tra!$BI500,Elasticities!H$5:H$52))</f>
        <v>0</v>
      </c>
      <c r="BP500" s="6">
        <f ca="1">IF($BI500="",SUMIF(Elasticities!$B$5:$B$52,Demands_tra!$BH500,Elasticities!I$5:I$52),SUMIF(Elasticities!$B$5:$B$52,Demands_tra!$BI500,Elasticities!I$5:I$52))</f>
        <v>0</v>
      </c>
      <c r="BQ500" s="6">
        <f ca="1">IF($BI500="",SUMIF(Elasticities!$B$5:$B$52,Demands_tra!$BH500,Elasticities!J$5:J$52),SUMIF(Elasticities!$B$5:$B$52,Demands_tra!$BI500,Elasticities!J$5:J$52))</f>
        <v>0</v>
      </c>
      <c r="BR500" s="6">
        <f ca="1">IF($BI500="",SUMIF(Elasticities!$B$5:$B$52,Demands_tra!$BH500,Elasticities!K$5:K$52),SUMIF(Elasticities!$B$5:$B$52,Demands_tra!$BI500,Elasticities!K$5:K$52))</f>
        <v>0</v>
      </c>
      <c r="BS500" s="6">
        <f ca="1">IF($BI500="",SUMIF(Elasticities!$B$5:$B$52,Demands_tra!$BH500,Elasticities!L$5:L$52),SUMIF(Elasticities!$B$5:$B$52,Demands_tra!$BI500,Elasticities!L$5:L$52))</f>
        <v>0</v>
      </c>
      <c r="BT500" s="6">
        <f ca="1">IF($BI500="",SUMIF(Elasticities!$B$5:$B$52,Demands_tra!$BH500,Elasticities!M$5:M$52),SUMIF(Elasticities!$B$5:$B$52,Demands_tra!$BI500,Elasticities!M$5:M$52))</f>
        <v>0</v>
      </c>
      <c r="BU500" s="6">
        <f ca="1">IF($BI500="",SUMIF(Elasticities!$B$5:$B$52,Demands_tra!$BH500,Elasticities!N$5:N$52),SUMIF(Elasticities!$B$5:$B$52,Demands_tra!$BI500,Elasticities!N$5:N$52))</f>
        <v>0</v>
      </c>
      <c r="BV500" s="6">
        <f ca="1">IF($BI500="",SUMIF(Elasticities!$B$5:$B$52,Demands_tra!$BH500,Elasticities!O$5:O$52),SUMIF(Elasticities!$B$5:$B$52,Demands_tra!$BI500,Elasticities!O$5:O$52))</f>
        <v>0</v>
      </c>
      <c r="BW500" s="6">
        <f ca="1">IF($BI500="",SUMIF(Elasticities!$B$5:$B$52,Demands_tra!$BH500,Elasticities!P$5:P$52),SUMIF(Elasticities!$B$5:$B$52,Demands_tra!$BI500,Elasticities!P$5:P$52))</f>
        <v>0</v>
      </c>
      <c r="BX500" s="6">
        <f ca="1">IF($BI500="",SUMIF(Elasticities!$B$5:$B$52,Demands_tra!$BH500,Elasticities!Q$5:Q$52),SUMIF(Elasticities!$B$5:$B$52,Demands_tra!$BI500,Elasticities!Q$5:Q$52))</f>
        <v>0</v>
      </c>
      <c r="BY500" s="6">
        <f ca="1">IF($BI500="",SUMIF(Elasticities!$B$5:$B$52,Demands_tra!$BH500,Elasticities!R$5:R$52),SUMIF(Elasticities!$B$5:$B$52,Demands_tra!$BI500,Elasticities!R$5:R$52))</f>
        <v>0</v>
      </c>
      <c r="BZ500" s="6">
        <f ca="1">IF($BI500="",SUMIF(Elasticities!$B$5:$B$52,Demands_tra!$BH500,Elasticities!S$5:S$52),SUMIF(Elasticities!$B$5:$B$52,Demands_tra!$BI500,Elasticities!S$5:S$52))</f>
        <v>0</v>
      </c>
      <c r="CA500" s="6">
        <f ca="1">IF($BI500="",SUMIF(Elasticities!$B$5:$B$52,Demands_tra!$BH500,Elasticities!T$5:T$52),SUMIF(Elasticities!$B$5:$B$52,Demands_tra!$BI500,Elasticities!T$5:T$52))</f>
        <v>0</v>
      </c>
      <c r="CB500" s="6">
        <f ca="1">IF($BI500="",SUMIF(Elasticities!$B$5:$B$52,Demands_tra!$BH500,Elasticities!U$5:U$52),SUMIF(Elasticities!$B$5:$B$52,Demands_tra!$BI500,Elasticities!U$5:U$52))</f>
        <v>0</v>
      </c>
      <c r="CC500" s="6">
        <f ca="1">IF($BI500="",SUMIF(Elasticities!$B$5:$B$52,Demands_tra!$BH500,Elasticities!V$5:V$52),SUMIF(Elasticities!$B$5:$B$52,Demands_tra!$BI500,Elasticities!V$5:V$52))</f>
        <v>0</v>
      </c>
      <c r="CD500" s="6">
        <f ca="1">IF($BI500="",SUMIF(Elasticities!$B$5:$B$52,Demands_tra!$BH500,Elasticities!W$5:W$52),SUMIF(Elasticities!$B$5:$B$52,Demands_tra!$BI500,Elasticities!W$5:W$52))</f>
        <v>0</v>
      </c>
      <c r="CE500" s="6">
        <f ca="1">IF($BI500="",SUMIF(Elasticities!$B$5:$B$52,Demands_tra!$BH500,Elasticities!X$5:X$52),SUMIF(Elasticities!$B$5:$B$52,Demands_tra!$BI500,Elasticities!X$5:X$52))</f>
        <v>0</v>
      </c>
      <c r="CF500" s="6">
        <f ca="1">IF($BI500="",SUMIF(Elasticities!$B$5:$B$52,Demands_tra!$BH500,Elasticities!Y$5:Y$52),SUMIF(Elasticities!$B$5:$B$52,Demands_tra!$BI500,Elasticities!Y$5:Y$52))</f>
        <v>0</v>
      </c>
      <c r="CG500" s="6">
        <f ca="1">IF($BI500="",SUMIF(Elasticities!$B$5:$B$52,Demands_tra!$BH500,Elasticities!Z$5:Z$52),SUMIF(Elasticities!$B$5:$B$52,Demands_tra!$BI500,Elasticities!Z$5:Z$52))</f>
        <v>0</v>
      </c>
      <c r="CH500" s="6">
        <f ca="1">IF($BI500="",SUMIF(Elasticities!$B$5:$B$52,Demands_tra!$BH500,Elasticities!AA$5:AA$52),SUMIF(Elasticities!$B$5:$B$52,Demands_tra!$BI500,Elasticities!AA$5:AA$52))</f>
        <v>0</v>
      </c>
      <c r="CI500" s="6">
        <f ca="1">IF($BI500="",SUMIF(Elasticities!$B$5:$B$52,Demands_tra!$BH500,Elasticities!AB$5:AB$52),SUMIF(Elasticities!$B$5:$B$52,Demands_tra!$BI500,Elasticities!AB$5:AB$52))</f>
        <v>0</v>
      </c>
    </row>
    <row r="501" spans="1:87">
      <c r="A501" t="str">
        <f>IF(BYDem_tra!B500="","\I:",BYDem_tra!B500)</f>
        <v>\I:</v>
      </c>
      <c r="B501">
        <f>BYDem_tra!E500</f>
        <v>0</v>
      </c>
      <c r="C501">
        <f t="shared" si="298"/>
        <v>0</v>
      </c>
      <c r="D501" s="3">
        <f>SUMIFS(BYDem_tra!$M$2:$M$2000,BYDem_tra!$B$2:$B$2000,Demands_tra!$A501,BYDem_tra!$E$2:$E$2000,Demands_tra!$B501)</f>
        <v>0</v>
      </c>
      <c r="E501" s="3" t="e">
        <f ca="1" t="shared" si="299"/>
        <v>#DIV/0!</v>
      </c>
      <c r="F501" s="3" t="e">
        <f ca="1" t="shared" si="300"/>
        <v>#DIV/0!</v>
      </c>
      <c r="G501" s="3" t="e">
        <f ca="1" t="shared" si="301"/>
        <v>#DIV/0!</v>
      </c>
      <c r="H501" s="3" t="e">
        <f ca="1" t="shared" si="302"/>
        <v>#DIV/0!</v>
      </c>
      <c r="I501" s="3" t="e">
        <f ca="1" t="shared" si="303"/>
        <v>#DIV/0!</v>
      </c>
      <c r="J501" s="3" t="e">
        <f ca="1" t="shared" si="304"/>
        <v>#DIV/0!</v>
      </c>
      <c r="K501" s="3" t="e">
        <f ca="1" t="shared" si="305"/>
        <v>#DIV/0!</v>
      </c>
      <c r="L501" s="3" t="e">
        <f ca="1" t="shared" si="306"/>
        <v>#DIV/0!</v>
      </c>
      <c r="M501" s="3" t="e">
        <f ca="1" t="shared" si="307"/>
        <v>#DIV/0!</v>
      </c>
      <c r="N501" s="3" t="e">
        <f ca="1" t="shared" si="308"/>
        <v>#DIV/0!</v>
      </c>
      <c r="O501" s="3" t="e">
        <f ca="1" t="shared" si="309"/>
        <v>#DIV/0!</v>
      </c>
      <c r="P501" s="3" t="e">
        <f ca="1" t="shared" si="310"/>
        <v>#DIV/0!</v>
      </c>
      <c r="Q501" s="3" t="e">
        <f ca="1" t="shared" si="311"/>
        <v>#DIV/0!</v>
      </c>
      <c r="R501" s="3" t="e">
        <f ca="1" t="shared" si="312"/>
        <v>#DIV/0!</v>
      </c>
      <c r="S501" s="3" t="e">
        <f ca="1" t="shared" si="313"/>
        <v>#DIV/0!</v>
      </c>
      <c r="T501" s="3" t="e">
        <f ca="1" t="shared" si="314"/>
        <v>#DIV/0!</v>
      </c>
      <c r="U501" s="3" t="e">
        <f ca="1" t="shared" si="315"/>
        <v>#DIV/0!</v>
      </c>
      <c r="V501" s="3" t="e">
        <f ca="1" t="shared" si="290"/>
        <v>#DIV/0!</v>
      </c>
      <c r="W501" s="3" t="e">
        <f ca="1" t="shared" si="291"/>
        <v>#DIV/0!</v>
      </c>
      <c r="X501" s="3" t="e">
        <f ca="1" t="shared" si="292"/>
        <v>#DIV/0!</v>
      </c>
      <c r="Y501" s="3" t="e">
        <f ca="1" t="shared" si="293"/>
        <v>#DIV/0!</v>
      </c>
      <c r="Z501" s="3" t="e">
        <f ca="1" t="shared" si="294"/>
        <v>#DIV/0!</v>
      </c>
      <c r="AA501" s="3" t="e">
        <f ca="1" t="shared" si="295"/>
        <v>#DIV/0!</v>
      </c>
      <c r="AB501" s="3" t="e">
        <f ca="1" t="shared" si="296"/>
        <v>#DIV/0!</v>
      </c>
      <c r="AC501" s="3" t="e">
        <f ca="1" t="shared" si="297"/>
        <v>#DIV/0!</v>
      </c>
      <c r="AE501" s="4" t="e">
        <f ca="1">VLOOKUP($C501,'Default drvr and elast'!$A$4:$C$49,MATCH(VLOOKUP(A501,Classification!$B$4:$D$99,2,FALSE),'Default drvr and elast'!$A$3:$C$3,0),FALSE)</f>
        <v>#N/A</v>
      </c>
      <c r="AF501" s="4"/>
      <c r="AG501" s="6">
        <f ca="1">IF($AF501="",SUMIFS('Growth rates'!D$4:D$922,'Growth rates'!$B$4:$B$922,Demands_tra!$A501,'Growth rates'!$C$4:$C$922,$AE501),SUMIFS('Growth rates'!D$4:D$922,'Growth rates'!$B$4:$B$922,Demands_tra!$A501,'Growth rates'!$C$4:$C$922,$AF501))</f>
        <v>0</v>
      </c>
      <c r="AH501" s="6">
        <f ca="1">IF($AF501="",SUMIFS('Growth rates'!E$4:E$922,'Growth rates'!$B$4:$B$922,Demands_tra!$A501,'Growth rates'!$C$4:$C$922,$AE501),SUMIFS('Growth rates'!E$4:E$922,'Growth rates'!$B$4:$B$922,Demands_tra!$A501,'Growth rates'!$C$4:$C$922,$AF501))</f>
        <v>0</v>
      </c>
      <c r="AI501" s="6">
        <f ca="1">IF($AF501="",SUMIFS('Growth rates'!F$4:F$922,'Growth rates'!$B$4:$B$922,Demands_tra!$A501,'Growth rates'!$C$4:$C$922,$AE501),SUMIFS('Growth rates'!F$4:F$922,'Growth rates'!$B$4:$B$922,Demands_tra!$A501,'Growth rates'!$C$4:$C$922,$AF501))</f>
        <v>0</v>
      </c>
      <c r="AJ501" s="6">
        <f ca="1">IF($AF501="",SUMIFS('Growth rates'!G$4:G$922,'Growth rates'!$B$4:$B$922,Demands_tra!$A501,'Growth rates'!$C$4:$C$922,$AE501),SUMIFS('Growth rates'!G$4:G$922,'Growth rates'!$B$4:$B$922,Demands_tra!$A501,'Growth rates'!$C$4:$C$922,$AF501))</f>
        <v>0</v>
      </c>
      <c r="AK501" s="6">
        <f ca="1">IF($AF501="",SUMIFS('Growth rates'!H$4:H$922,'Growth rates'!$B$4:$B$922,Demands_tra!$A501,'Growth rates'!$C$4:$C$922,$AE501),SUMIFS('Growth rates'!H$4:H$922,'Growth rates'!$B$4:$B$922,Demands_tra!$A501,'Growth rates'!$C$4:$C$922,$AF501))</f>
        <v>0</v>
      </c>
      <c r="AL501" s="6">
        <f ca="1">IF($AF501="",SUMIFS('Growth rates'!I$4:I$922,'Growth rates'!$B$4:$B$922,Demands_tra!$A501,'Growth rates'!$C$4:$C$922,$AE501),SUMIFS('Growth rates'!I$4:I$922,'Growth rates'!$B$4:$B$922,Demands_tra!$A501,'Growth rates'!$C$4:$C$922,$AF501))</f>
        <v>0</v>
      </c>
      <c r="AM501" s="6">
        <f ca="1">IF($AF501="",SUMIFS('Growth rates'!J$4:J$922,'Growth rates'!$B$4:$B$922,Demands_tra!$A501,'Growth rates'!$C$4:$C$922,$AE501),SUMIFS('Growth rates'!J$4:J$922,'Growth rates'!$B$4:$B$922,Demands_tra!$A501,'Growth rates'!$C$4:$C$922,$AF501))</f>
        <v>0</v>
      </c>
      <c r="AN501" s="6">
        <f ca="1">IF($AF501="",SUMIFS('Growth rates'!K$4:K$922,'Growth rates'!$B$4:$B$922,Demands_tra!$A501,'Growth rates'!$C$4:$C$922,$AE501),SUMIFS('Growth rates'!K$4:K$922,'Growth rates'!$B$4:$B$922,Demands_tra!$A501,'Growth rates'!$C$4:$C$922,$AF501))</f>
        <v>0</v>
      </c>
      <c r="AO501" s="6">
        <f ca="1">IF($AF501="",SUMIFS('Growth rates'!L$4:L$922,'Growth rates'!$B$4:$B$922,Demands_tra!$A501,'Growth rates'!$C$4:$C$922,$AE501),SUMIFS('Growth rates'!L$4:L$922,'Growth rates'!$B$4:$B$922,Demands_tra!$A501,'Growth rates'!$C$4:$C$922,$AF501))</f>
        <v>0</v>
      </c>
      <c r="AP501" s="6">
        <f ca="1">IF($AF501="",SUMIFS('Growth rates'!M$4:M$922,'Growth rates'!$B$4:$B$922,Demands_tra!$A501,'Growth rates'!$C$4:$C$922,$AE501),SUMIFS('Growth rates'!M$4:M$922,'Growth rates'!$B$4:$B$922,Demands_tra!$A501,'Growth rates'!$C$4:$C$922,$AF501))</f>
        <v>0</v>
      </c>
      <c r="AQ501" s="6">
        <f ca="1">IF($AF501="",SUMIFS('Growth rates'!N$4:N$922,'Growth rates'!$B$4:$B$922,Demands_tra!$A501,'Growth rates'!$C$4:$C$922,$AE501),SUMIFS('Growth rates'!N$4:N$922,'Growth rates'!$B$4:$B$922,Demands_tra!$A501,'Growth rates'!$C$4:$C$922,$AF501))</f>
        <v>0</v>
      </c>
      <c r="AR501" s="6">
        <f ca="1">IF($AF501="",SUMIFS('Growth rates'!O$4:O$922,'Growth rates'!$B$4:$B$922,Demands_tra!$A501,'Growth rates'!$C$4:$C$922,$AE501),SUMIFS('Growth rates'!O$4:O$922,'Growth rates'!$B$4:$B$922,Demands_tra!$A501,'Growth rates'!$C$4:$C$922,$AF501))</f>
        <v>0</v>
      </c>
      <c r="AS501" s="6">
        <f ca="1">IF($AF501="",SUMIFS('Growth rates'!P$4:P$922,'Growth rates'!$B$4:$B$922,Demands_tra!$A501,'Growth rates'!$C$4:$C$922,$AE501),SUMIFS('Growth rates'!P$4:P$922,'Growth rates'!$B$4:$B$922,Demands_tra!$A501,'Growth rates'!$C$4:$C$922,$AF501))</f>
        <v>0</v>
      </c>
      <c r="AT501" s="6">
        <f ca="1">IF($AF501="",SUMIFS('Growth rates'!Q$4:Q$922,'Growth rates'!$B$4:$B$922,Demands_tra!$A501,'Growth rates'!$C$4:$C$922,$AE501),SUMIFS('Growth rates'!Q$4:Q$922,'Growth rates'!$B$4:$B$922,Demands_tra!$A501,'Growth rates'!$C$4:$C$922,$AF501))</f>
        <v>0</v>
      </c>
      <c r="AU501" s="6">
        <f ca="1">IF($AF501="",SUMIFS('Growth rates'!R$4:R$922,'Growth rates'!$B$4:$B$922,Demands_tra!$A501,'Growth rates'!$C$4:$C$922,$AE501),SUMIFS('Growth rates'!R$4:R$922,'Growth rates'!$B$4:$B$922,Demands_tra!$A501,'Growth rates'!$C$4:$C$922,$AF501))</f>
        <v>0</v>
      </c>
      <c r="AV501" s="6">
        <f ca="1">IF($AF501="",SUMIFS('Growth rates'!S$4:S$922,'Growth rates'!$B$4:$B$922,Demands_tra!$A501,'Growth rates'!$C$4:$C$922,$AE501),SUMIFS('Growth rates'!S$4:S$922,'Growth rates'!$B$4:$B$922,Demands_tra!$A501,'Growth rates'!$C$4:$C$922,$AF501))</f>
        <v>0</v>
      </c>
      <c r="AW501" s="6">
        <f ca="1">IF($AF501="",SUMIFS('Growth rates'!T$4:T$922,'Growth rates'!$B$4:$B$922,Demands_tra!$A501,'Growth rates'!$C$4:$C$922,$AE501),SUMIFS('Growth rates'!T$4:T$922,'Growth rates'!$B$4:$B$922,Demands_tra!$A501,'Growth rates'!$C$4:$C$922,$AF501))</f>
        <v>0</v>
      </c>
      <c r="AX501" s="6">
        <f ca="1">IF($AF501="",SUMIFS('Growth rates'!U$4:U$922,'Growth rates'!$B$4:$B$922,Demands_tra!$A501,'Growth rates'!$C$4:$C$922,$AE501),SUMIFS('Growth rates'!U$4:U$922,'Growth rates'!$B$4:$B$922,Demands_tra!$A501,'Growth rates'!$C$4:$C$922,$AF501))</f>
        <v>0</v>
      </c>
      <c r="AY501" s="6">
        <f ca="1">IF($AF501="",SUMIFS('Growth rates'!V$4:V$922,'Growth rates'!$B$4:$B$922,Demands_tra!$A501,'Growth rates'!$C$4:$C$922,$AE501),SUMIFS('Growth rates'!V$4:V$922,'Growth rates'!$B$4:$B$922,Demands_tra!$A501,'Growth rates'!$C$4:$C$922,$AF501))</f>
        <v>0</v>
      </c>
      <c r="AZ501" s="6">
        <f ca="1">IF($AF501="",SUMIFS('Growth rates'!W$4:W$922,'Growth rates'!$B$4:$B$922,Demands_tra!$A501,'Growth rates'!$C$4:$C$922,$AE501),SUMIFS('Growth rates'!W$4:W$922,'Growth rates'!$B$4:$B$922,Demands_tra!$A501,'Growth rates'!$C$4:$C$922,$AF501))</f>
        <v>0</v>
      </c>
      <c r="BA501" s="6">
        <f ca="1">IF($AF501="",SUMIFS('Growth rates'!X$4:X$922,'Growth rates'!$B$4:$B$922,Demands_tra!$A501,'Growth rates'!$C$4:$C$922,$AE501),SUMIFS('Growth rates'!X$4:X$922,'Growth rates'!$B$4:$B$922,Demands_tra!$A501,'Growth rates'!$C$4:$C$922,$AF501))</f>
        <v>0</v>
      </c>
      <c r="BB501" s="6">
        <f ca="1">IF($AF501="",SUMIFS('Growth rates'!Y$4:Y$922,'Growth rates'!$B$4:$B$922,Demands_tra!$A501,'Growth rates'!$C$4:$C$922,$AE501),SUMIFS('Growth rates'!Y$4:Y$922,'Growth rates'!$B$4:$B$922,Demands_tra!$A501,'Growth rates'!$C$4:$C$922,$AF501))</f>
        <v>0</v>
      </c>
      <c r="BC501" s="6">
        <f ca="1">IF($AF501="",SUMIFS('Growth rates'!Z$4:Z$922,'Growth rates'!$B$4:$B$922,Demands_tra!$A501,'Growth rates'!$C$4:$C$922,$AE501),SUMIFS('Growth rates'!Z$4:Z$922,'Growth rates'!$B$4:$B$922,Demands_tra!$A501,'Growth rates'!$C$4:$C$922,$AF501))</f>
        <v>0</v>
      </c>
      <c r="BD501" s="6">
        <f ca="1">IF($AF501="",SUMIFS('Growth rates'!AA$4:AA$922,'Growth rates'!$B$4:$B$922,Demands_tra!$A501,'Growth rates'!$C$4:$C$922,$AE501),SUMIFS('Growth rates'!AA$4:AA$922,'Growth rates'!$B$4:$B$922,Demands_tra!$A501,'Growth rates'!$C$4:$C$922,$AF501))</f>
        <v>0</v>
      </c>
      <c r="BE501" s="6">
        <f ca="1">IF($AF501="",SUMIFS('Growth rates'!AB$4:AB$922,'Growth rates'!$B$4:$B$922,Demands_tra!$A501,'Growth rates'!$C$4:$C$922,$AE501),SUMIFS('Growth rates'!AB$4:AB$922,'Growth rates'!$B$4:$B$922,Demands_tra!$A501,'Growth rates'!$C$4:$C$922,$AF501))</f>
        <v>0</v>
      </c>
      <c r="BF501" s="6">
        <f ca="1">IF($AF501="",SUMIFS('Growth rates'!AC$4:AC$922,'Growth rates'!$B$4:$B$922,Demands_tra!$A501,'Growth rates'!$C$4:$C$922,$AE501),SUMIFS('Growth rates'!AC$4:AC$922,'Growth rates'!$B$4:$B$922,Demands_tra!$A501,'Growth rates'!$C$4:$C$922,$AF501))</f>
        <v>0</v>
      </c>
      <c r="BH501" t="e">
        <f ca="1">VLOOKUP($C501,'Default drvr and elast'!$A$4:$F$49,MATCH(VLOOKUP(A501,Classification!$B$4:$D$42,3,FALSE),'Default drvr and elast'!$D$3:$F$3,0)+3,FALSE)</f>
        <v>#N/A</v>
      </c>
      <c r="BJ501" s="6">
        <f ca="1">IF($BI501="",SUMIF(Elasticities!$B$5:$B$52,Demands_tra!$BH501,Elasticities!C$5:C$52),SUMIF(Elasticities!$B$5:$B$52,Demands_tra!$BI501,Elasticities!C$5:C$52))</f>
        <v>0</v>
      </c>
      <c r="BK501" s="6">
        <f ca="1">IF($BI501="",SUMIF(Elasticities!$B$5:$B$52,Demands_tra!$BH501,Elasticities!D$5:D$52),SUMIF(Elasticities!$B$5:$B$52,Demands_tra!$BI501,Elasticities!D$5:D$52))</f>
        <v>0</v>
      </c>
      <c r="BL501" s="6">
        <f ca="1">IF($BI501="",SUMIF(Elasticities!$B$5:$B$52,Demands_tra!$BH501,Elasticities!E$5:E$52),SUMIF(Elasticities!$B$5:$B$52,Demands_tra!$BI501,Elasticities!E$5:E$52))</f>
        <v>0</v>
      </c>
      <c r="BM501" s="6">
        <f ca="1">IF($BI501="",SUMIF(Elasticities!$B$5:$B$52,Demands_tra!$BH501,Elasticities!F$5:F$52),SUMIF(Elasticities!$B$5:$B$52,Demands_tra!$BI501,Elasticities!F$5:F$52))</f>
        <v>0</v>
      </c>
      <c r="BN501" s="6">
        <f ca="1">IF($BI501="",SUMIF(Elasticities!$B$5:$B$52,Demands_tra!$BH501,Elasticities!G$5:G$52),SUMIF(Elasticities!$B$5:$B$52,Demands_tra!$BI501,Elasticities!G$5:G$52))</f>
        <v>0</v>
      </c>
      <c r="BO501" s="6">
        <f ca="1">IF($BI501="",SUMIF(Elasticities!$B$5:$B$52,Demands_tra!$BH501,Elasticities!H$5:H$52),SUMIF(Elasticities!$B$5:$B$52,Demands_tra!$BI501,Elasticities!H$5:H$52))</f>
        <v>0</v>
      </c>
      <c r="BP501" s="6">
        <f ca="1">IF($BI501="",SUMIF(Elasticities!$B$5:$B$52,Demands_tra!$BH501,Elasticities!I$5:I$52),SUMIF(Elasticities!$B$5:$B$52,Demands_tra!$BI501,Elasticities!I$5:I$52))</f>
        <v>0</v>
      </c>
      <c r="BQ501" s="6">
        <f ca="1">IF($BI501="",SUMIF(Elasticities!$B$5:$B$52,Demands_tra!$BH501,Elasticities!J$5:J$52),SUMIF(Elasticities!$B$5:$B$52,Demands_tra!$BI501,Elasticities!J$5:J$52))</f>
        <v>0</v>
      </c>
      <c r="BR501" s="6">
        <f ca="1">IF($BI501="",SUMIF(Elasticities!$B$5:$B$52,Demands_tra!$BH501,Elasticities!K$5:K$52),SUMIF(Elasticities!$B$5:$B$52,Demands_tra!$BI501,Elasticities!K$5:K$52))</f>
        <v>0</v>
      </c>
      <c r="BS501" s="6">
        <f ca="1">IF($BI501="",SUMIF(Elasticities!$B$5:$B$52,Demands_tra!$BH501,Elasticities!L$5:L$52),SUMIF(Elasticities!$B$5:$B$52,Demands_tra!$BI501,Elasticities!L$5:L$52))</f>
        <v>0</v>
      </c>
      <c r="BT501" s="6">
        <f ca="1">IF($BI501="",SUMIF(Elasticities!$B$5:$B$52,Demands_tra!$BH501,Elasticities!M$5:M$52),SUMIF(Elasticities!$B$5:$B$52,Demands_tra!$BI501,Elasticities!M$5:M$52))</f>
        <v>0</v>
      </c>
      <c r="BU501" s="6">
        <f ca="1">IF($BI501="",SUMIF(Elasticities!$B$5:$B$52,Demands_tra!$BH501,Elasticities!N$5:N$52),SUMIF(Elasticities!$B$5:$B$52,Demands_tra!$BI501,Elasticities!N$5:N$52))</f>
        <v>0</v>
      </c>
      <c r="BV501" s="6">
        <f ca="1">IF($BI501="",SUMIF(Elasticities!$B$5:$B$52,Demands_tra!$BH501,Elasticities!O$5:O$52),SUMIF(Elasticities!$B$5:$B$52,Demands_tra!$BI501,Elasticities!O$5:O$52))</f>
        <v>0</v>
      </c>
      <c r="BW501" s="6">
        <f ca="1">IF($BI501="",SUMIF(Elasticities!$B$5:$B$52,Demands_tra!$BH501,Elasticities!P$5:P$52),SUMIF(Elasticities!$B$5:$B$52,Demands_tra!$BI501,Elasticities!P$5:P$52))</f>
        <v>0</v>
      </c>
      <c r="BX501" s="6">
        <f ca="1">IF($BI501="",SUMIF(Elasticities!$B$5:$B$52,Demands_tra!$BH501,Elasticities!Q$5:Q$52),SUMIF(Elasticities!$B$5:$B$52,Demands_tra!$BI501,Elasticities!Q$5:Q$52))</f>
        <v>0</v>
      </c>
      <c r="BY501" s="6">
        <f ca="1">IF($BI501="",SUMIF(Elasticities!$B$5:$B$52,Demands_tra!$BH501,Elasticities!R$5:R$52),SUMIF(Elasticities!$B$5:$B$52,Demands_tra!$BI501,Elasticities!R$5:R$52))</f>
        <v>0</v>
      </c>
      <c r="BZ501" s="6">
        <f ca="1">IF($BI501="",SUMIF(Elasticities!$B$5:$B$52,Demands_tra!$BH501,Elasticities!S$5:S$52),SUMIF(Elasticities!$B$5:$B$52,Demands_tra!$BI501,Elasticities!S$5:S$52))</f>
        <v>0</v>
      </c>
      <c r="CA501" s="6">
        <f ca="1">IF($BI501="",SUMIF(Elasticities!$B$5:$B$52,Demands_tra!$BH501,Elasticities!T$5:T$52),SUMIF(Elasticities!$B$5:$B$52,Demands_tra!$BI501,Elasticities!T$5:T$52))</f>
        <v>0</v>
      </c>
      <c r="CB501" s="6">
        <f ca="1">IF($BI501="",SUMIF(Elasticities!$B$5:$B$52,Demands_tra!$BH501,Elasticities!U$5:U$52),SUMIF(Elasticities!$B$5:$B$52,Demands_tra!$BI501,Elasticities!U$5:U$52))</f>
        <v>0</v>
      </c>
      <c r="CC501" s="6">
        <f ca="1">IF($BI501="",SUMIF(Elasticities!$B$5:$B$52,Demands_tra!$BH501,Elasticities!V$5:V$52),SUMIF(Elasticities!$B$5:$B$52,Demands_tra!$BI501,Elasticities!V$5:V$52))</f>
        <v>0</v>
      </c>
      <c r="CD501" s="6">
        <f ca="1">IF($BI501="",SUMIF(Elasticities!$B$5:$B$52,Demands_tra!$BH501,Elasticities!W$5:W$52),SUMIF(Elasticities!$B$5:$B$52,Demands_tra!$BI501,Elasticities!W$5:W$52))</f>
        <v>0</v>
      </c>
      <c r="CE501" s="6">
        <f ca="1">IF($BI501="",SUMIF(Elasticities!$B$5:$B$52,Demands_tra!$BH501,Elasticities!X$5:X$52),SUMIF(Elasticities!$B$5:$B$52,Demands_tra!$BI501,Elasticities!X$5:X$52))</f>
        <v>0</v>
      </c>
      <c r="CF501" s="6">
        <f ca="1">IF($BI501="",SUMIF(Elasticities!$B$5:$B$52,Demands_tra!$BH501,Elasticities!Y$5:Y$52),SUMIF(Elasticities!$B$5:$B$52,Demands_tra!$BI501,Elasticities!Y$5:Y$52))</f>
        <v>0</v>
      </c>
      <c r="CG501" s="6">
        <f ca="1">IF($BI501="",SUMIF(Elasticities!$B$5:$B$52,Demands_tra!$BH501,Elasticities!Z$5:Z$52),SUMIF(Elasticities!$B$5:$B$52,Demands_tra!$BI501,Elasticities!Z$5:Z$52))</f>
        <v>0</v>
      </c>
      <c r="CH501" s="6">
        <f ca="1">IF($BI501="",SUMIF(Elasticities!$B$5:$B$52,Demands_tra!$BH501,Elasticities!AA$5:AA$52),SUMIF(Elasticities!$B$5:$B$52,Demands_tra!$BI501,Elasticities!AA$5:AA$52))</f>
        <v>0</v>
      </c>
      <c r="CI501" s="6">
        <f ca="1">IF($BI501="",SUMIF(Elasticities!$B$5:$B$52,Demands_tra!$BH501,Elasticities!AB$5:AB$52),SUMIF(Elasticities!$B$5:$B$52,Demands_tra!$BI501,Elasticities!AB$5:AB$52))</f>
        <v>0</v>
      </c>
    </row>
    <row r="502" spans="1:87">
      <c r="A502" t="str">
        <f>IF(BYDem_tra!B501="","\I:",BYDem_tra!B501)</f>
        <v>\I:</v>
      </c>
      <c r="B502">
        <f>BYDem_tra!E501</f>
        <v>0</v>
      </c>
      <c r="C502">
        <f t="shared" si="298"/>
        <v>0</v>
      </c>
      <c r="D502" s="3">
        <f>SUMIFS(BYDem_tra!$M$2:$M$2000,BYDem_tra!$B$2:$B$2000,Demands_tra!$A502,BYDem_tra!$E$2:$E$2000,Demands_tra!$B502)</f>
        <v>0</v>
      </c>
      <c r="E502" s="3" t="e">
        <f ca="1" t="shared" si="299"/>
        <v>#DIV/0!</v>
      </c>
      <c r="F502" s="3" t="e">
        <f ca="1" t="shared" si="300"/>
        <v>#DIV/0!</v>
      </c>
      <c r="G502" s="3" t="e">
        <f ca="1" t="shared" si="301"/>
        <v>#DIV/0!</v>
      </c>
      <c r="H502" s="3" t="e">
        <f ca="1" t="shared" si="302"/>
        <v>#DIV/0!</v>
      </c>
      <c r="I502" s="3" t="e">
        <f ca="1" t="shared" si="303"/>
        <v>#DIV/0!</v>
      </c>
      <c r="J502" s="3" t="e">
        <f ca="1" t="shared" si="304"/>
        <v>#DIV/0!</v>
      </c>
      <c r="K502" s="3" t="e">
        <f ca="1" t="shared" si="305"/>
        <v>#DIV/0!</v>
      </c>
      <c r="L502" s="3" t="e">
        <f ca="1" t="shared" si="306"/>
        <v>#DIV/0!</v>
      </c>
      <c r="M502" s="3" t="e">
        <f ca="1" t="shared" si="307"/>
        <v>#DIV/0!</v>
      </c>
      <c r="N502" s="3" t="e">
        <f ca="1" t="shared" si="308"/>
        <v>#DIV/0!</v>
      </c>
      <c r="O502" s="3" t="e">
        <f ca="1" t="shared" si="309"/>
        <v>#DIV/0!</v>
      </c>
      <c r="P502" s="3" t="e">
        <f ca="1" t="shared" si="310"/>
        <v>#DIV/0!</v>
      </c>
      <c r="Q502" s="3" t="e">
        <f ca="1" t="shared" si="311"/>
        <v>#DIV/0!</v>
      </c>
      <c r="R502" s="3" t="e">
        <f ca="1" t="shared" si="312"/>
        <v>#DIV/0!</v>
      </c>
      <c r="S502" s="3" t="e">
        <f ca="1" t="shared" si="313"/>
        <v>#DIV/0!</v>
      </c>
      <c r="T502" s="3" t="e">
        <f ca="1" t="shared" si="314"/>
        <v>#DIV/0!</v>
      </c>
      <c r="U502" s="3" t="e">
        <f ca="1" t="shared" si="315"/>
        <v>#DIV/0!</v>
      </c>
      <c r="V502" s="3" t="e">
        <f ca="1" t="shared" si="290"/>
        <v>#DIV/0!</v>
      </c>
      <c r="W502" s="3" t="e">
        <f ca="1" t="shared" si="291"/>
        <v>#DIV/0!</v>
      </c>
      <c r="X502" s="3" t="e">
        <f ca="1" t="shared" si="292"/>
        <v>#DIV/0!</v>
      </c>
      <c r="Y502" s="3" t="e">
        <f ca="1" t="shared" si="293"/>
        <v>#DIV/0!</v>
      </c>
      <c r="Z502" s="3" t="e">
        <f ca="1" t="shared" si="294"/>
        <v>#DIV/0!</v>
      </c>
      <c r="AA502" s="3" t="e">
        <f ca="1" t="shared" si="295"/>
        <v>#DIV/0!</v>
      </c>
      <c r="AB502" s="3" t="e">
        <f ca="1" t="shared" si="296"/>
        <v>#DIV/0!</v>
      </c>
      <c r="AC502" s="3" t="e">
        <f ca="1" t="shared" si="297"/>
        <v>#DIV/0!</v>
      </c>
      <c r="AE502" s="4" t="e">
        <f ca="1">VLOOKUP($C502,'Default drvr and elast'!$A$4:$C$49,MATCH(VLOOKUP(A502,Classification!$B$4:$D$99,2,FALSE),'Default drvr and elast'!$A$3:$C$3,0),FALSE)</f>
        <v>#N/A</v>
      </c>
      <c r="AF502" s="4"/>
      <c r="AG502" s="6">
        <f ca="1">IF($AF502="",SUMIFS('Growth rates'!D$4:D$922,'Growth rates'!$B$4:$B$922,Demands_tra!$A502,'Growth rates'!$C$4:$C$922,$AE502),SUMIFS('Growth rates'!D$4:D$922,'Growth rates'!$B$4:$B$922,Demands_tra!$A502,'Growth rates'!$C$4:$C$922,$AF502))</f>
        <v>0</v>
      </c>
      <c r="AH502" s="6">
        <f ca="1">IF($AF502="",SUMIFS('Growth rates'!E$4:E$922,'Growth rates'!$B$4:$B$922,Demands_tra!$A502,'Growth rates'!$C$4:$C$922,$AE502),SUMIFS('Growth rates'!E$4:E$922,'Growth rates'!$B$4:$B$922,Demands_tra!$A502,'Growth rates'!$C$4:$C$922,$AF502))</f>
        <v>0</v>
      </c>
      <c r="AI502" s="6">
        <f ca="1">IF($AF502="",SUMIFS('Growth rates'!F$4:F$922,'Growth rates'!$B$4:$B$922,Demands_tra!$A502,'Growth rates'!$C$4:$C$922,$AE502),SUMIFS('Growth rates'!F$4:F$922,'Growth rates'!$B$4:$B$922,Demands_tra!$A502,'Growth rates'!$C$4:$C$922,$AF502))</f>
        <v>0</v>
      </c>
      <c r="AJ502" s="6">
        <f ca="1">IF($AF502="",SUMIFS('Growth rates'!G$4:G$922,'Growth rates'!$B$4:$B$922,Demands_tra!$A502,'Growth rates'!$C$4:$C$922,$AE502),SUMIFS('Growth rates'!G$4:G$922,'Growth rates'!$B$4:$B$922,Demands_tra!$A502,'Growth rates'!$C$4:$C$922,$AF502))</f>
        <v>0</v>
      </c>
      <c r="AK502" s="6">
        <f ca="1">IF($AF502="",SUMIFS('Growth rates'!H$4:H$922,'Growth rates'!$B$4:$B$922,Demands_tra!$A502,'Growth rates'!$C$4:$C$922,$AE502),SUMIFS('Growth rates'!H$4:H$922,'Growth rates'!$B$4:$B$922,Demands_tra!$A502,'Growth rates'!$C$4:$C$922,$AF502))</f>
        <v>0</v>
      </c>
      <c r="AL502" s="6">
        <f ca="1">IF($AF502="",SUMIFS('Growth rates'!I$4:I$922,'Growth rates'!$B$4:$B$922,Demands_tra!$A502,'Growth rates'!$C$4:$C$922,$AE502),SUMIFS('Growth rates'!I$4:I$922,'Growth rates'!$B$4:$B$922,Demands_tra!$A502,'Growth rates'!$C$4:$C$922,$AF502))</f>
        <v>0</v>
      </c>
      <c r="AM502" s="6">
        <f ca="1">IF($AF502="",SUMIFS('Growth rates'!J$4:J$922,'Growth rates'!$B$4:$B$922,Demands_tra!$A502,'Growth rates'!$C$4:$C$922,$AE502),SUMIFS('Growth rates'!J$4:J$922,'Growth rates'!$B$4:$B$922,Demands_tra!$A502,'Growth rates'!$C$4:$C$922,$AF502))</f>
        <v>0</v>
      </c>
      <c r="AN502" s="6">
        <f ca="1">IF($AF502="",SUMIFS('Growth rates'!K$4:K$922,'Growth rates'!$B$4:$B$922,Demands_tra!$A502,'Growth rates'!$C$4:$C$922,$AE502),SUMIFS('Growth rates'!K$4:K$922,'Growth rates'!$B$4:$B$922,Demands_tra!$A502,'Growth rates'!$C$4:$C$922,$AF502))</f>
        <v>0</v>
      </c>
      <c r="AO502" s="6">
        <f ca="1">IF($AF502="",SUMIFS('Growth rates'!L$4:L$922,'Growth rates'!$B$4:$B$922,Demands_tra!$A502,'Growth rates'!$C$4:$C$922,$AE502),SUMIFS('Growth rates'!L$4:L$922,'Growth rates'!$B$4:$B$922,Demands_tra!$A502,'Growth rates'!$C$4:$C$922,$AF502))</f>
        <v>0</v>
      </c>
      <c r="AP502" s="6">
        <f ca="1">IF($AF502="",SUMIFS('Growth rates'!M$4:M$922,'Growth rates'!$B$4:$B$922,Demands_tra!$A502,'Growth rates'!$C$4:$C$922,$AE502),SUMIFS('Growth rates'!M$4:M$922,'Growth rates'!$B$4:$B$922,Demands_tra!$A502,'Growth rates'!$C$4:$C$922,$AF502))</f>
        <v>0</v>
      </c>
      <c r="AQ502" s="6">
        <f ca="1">IF($AF502="",SUMIFS('Growth rates'!N$4:N$922,'Growth rates'!$B$4:$B$922,Demands_tra!$A502,'Growth rates'!$C$4:$C$922,$AE502),SUMIFS('Growth rates'!N$4:N$922,'Growth rates'!$B$4:$B$922,Demands_tra!$A502,'Growth rates'!$C$4:$C$922,$AF502))</f>
        <v>0</v>
      </c>
      <c r="AR502" s="6">
        <f ca="1">IF($AF502="",SUMIFS('Growth rates'!O$4:O$922,'Growth rates'!$B$4:$B$922,Demands_tra!$A502,'Growth rates'!$C$4:$C$922,$AE502),SUMIFS('Growth rates'!O$4:O$922,'Growth rates'!$B$4:$B$922,Demands_tra!$A502,'Growth rates'!$C$4:$C$922,$AF502))</f>
        <v>0</v>
      </c>
      <c r="AS502" s="6">
        <f ca="1">IF($AF502="",SUMIFS('Growth rates'!P$4:P$922,'Growth rates'!$B$4:$B$922,Demands_tra!$A502,'Growth rates'!$C$4:$C$922,$AE502),SUMIFS('Growth rates'!P$4:P$922,'Growth rates'!$B$4:$B$922,Demands_tra!$A502,'Growth rates'!$C$4:$C$922,$AF502))</f>
        <v>0</v>
      </c>
      <c r="AT502" s="6">
        <f ca="1">IF($AF502="",SUMIFS('Growth rates'!Q$4:Q$922,'Growth rates'!$B$4:$B$922,Demands_tra!$A502,'Growth rates'!$C$4:$C$922,$AE502),SUMIFS('Growth rates'!Q$4:Q$922,'Growth rates'!$B$4:$B$922,Demands_tra!$A502,'Growth rates'!$C$4:$C$922,$AF502))</f>
        <v>0</v>
      </c>
      <c r="AU502" s="6">
        <f ca="1">IF($AF502="",SUMIFS('Growth rates'!R$4:R$922,'Growth rates'!$B$4:$B$922,Demands_tra!$A502,'Growth rates'!$C$4:$C$922,$AE502),SUMIFS('Growth rates'!R$4:R$922,'Growth rates'!$B$4:$B$922,Demands_tra!$A502,'Growth rates'!$C$4:$C$922,$AF502))</f>
        <v>0</v>
      </c>
      <c r="AV502" s="6">
        <f ca="1">IF($AF502="",SUMIFS('Growth rates'!S$4:S$922,'Growth rates'!$B$4:$B$922,Demands_tra!$A502,'Growth rates'!$C$4:$C$922,$AE502),SUMIFS('Growth rates'!S$4:S$922,'Growth rates'!$B$4:$B$922,Demands_tra!$A502,'Growth rates'!$C$4:$C$922,$AF502))</f>
        <v>0</v>
      </c>
      <c r="AW502" s="6">
        <f ca="1">IF($AF502="",SUMIFS('Growth rates'!T$4:T$922,'Growth rates'!$B$4:$B$922,Demands_tra!$A502,'Growth rates'!$C$4:$C$922,$AE502),SUMIFS('Growth rates'!T$4:T$922,'Growth rates'!$B$4:$B$922,Demands_tra!$A502,'Growth rates'!$C$4:$C$922,$AF502))</f>
        <v>0</v>
      </c>
      <c r="AX502" s="6">
        <f ca="1">IF($AF502="",SUMIFS('Growth rates'!U$4:U$922,'Growth rates'!$B$4:$B$922,Demands_tra!$A502,'Growth rates'!$C$4:$C$922,$AE502),SUMIFS('Growth rates'!U$4:U$922,'Growth rates'!$B$4:$B$922,Demands_tra!$A502,'Growth rates'!$C$4:$C$922,$AF502))</f>
        <v>0</v>
      </c>
      <c r="AY502" s="6">
        <f ca="1">IF($AF502="",SUMIFS('Growth rates'!V$4:V$922,'Growth rates'!$B$4:$B$922,Demands_tra!$A502,'Growth rates'!$C$4:$C$922,$AE502),SUMIFS('Growth rates'!V$4:V$922,'Growth rates'!$B$4:$B$922,Demands_tra!$A502,'Growth rates'!$C$4:$C$922,$AF502))</f>
        <v>0</v>
      </c>
      <c r="AZ502" s="6">
        <f ca="1">IF($AF502="",SUMIFS('Growth rates'!W$4:W$922,'Growth rates'!$B$4:$B$922,Demands_tra!$A502,'Growth rates'!$C$4:$C$922,$AE502),SUMIFS('Growth rates'!W$4:W$922,'Growth rates'!$B$4:$B$922,Demands_tra!$A502,'Growth rates'!$C$4:$C$922,$AF502))</f>
        <v>0</v>
      </c>
      <c r="BA502" s="6">
        <f ca="1">IF($AF502="",SUMIFS('Growth rates'!X$4:X$922,'Growth rates'!$B$4:$B$922,Demands_tra!$A502,'Growth rates'!$C$4:$C$922,$AE502),SUMIFS('Growth rates'!X$4:X$922,'Growth rates'!$B$4:$B$922,Demands_tra!$A502,'Growth rates'!$C$4:$C$922,$AF502))</f>
        <v>0</v>
      </c>
      <c r="BB502" s="6">
        <f ca="1">IF($AF502="",SUMIFS('Growth rates'!Y$4:Y$922,'Growth rates'!$B$4:$B$922,Demands_tra!$A502,'Growth rates'!$C$4:$C$922,$AE502),SUMIFS('Growth rates'!Y$4:Y$922,'Growth rates'!$B$4:$B$922,Demands_tra!$A502,'Growth rates'!$C$4:$C$922,$AF502))</f>
        <v>0</v>
      </c>
      <c r="BC502" s="6">
        <f ca="1">IF($AF502="",SUMIFS('Growth rates'!Z$4:Z$922,'Growth rates'!$B$4:$B$922,Demands_tra!$A502,'Growth rates'!$C$4:$C$922,$AE502),SUMIFS('Growth rates'!Z$4:Z$922,'Growth rates'!$B$4:$B$922,Demands_tra!$A502,'Growth rates'!$C$4:$C$922,$AF502))</f>
        <v>0</v>
      </c>
      <c r="BD502" s="6">
        <f ca="1">IF($AF502="",SUMIFS('Growth rates'!AA$4:AA$922,'Growth rates'!$B$4:$B$922,Demands_tra!$A502,'Growth rates'!$C$4:$C$922,$AE502),SUMIFS('Growth rates'!AA$4:AA$922,'Growth rates'!$B$4:$B$922,Demands_tra!$A502,'Growth rates'!$C$4:$C$922,$AF502))</f>
        <v>0</v>
      </c>
      <c r="BE502" s="6">
        <f ca="1">IF($AF502="",SUMIFS('Growth rates'!AB$4:AB$922,'Growth rates'!$B$4:$B$922,Demands_tra!$A502,'Growth rates'!$C$4:$C$922,$AE502),SUMIFS('Growth rates'!AB$4:AB$922,'Growth rates'!$B$4:$B$922,Demands_tra!$A502,'Growth rates'!$C$4:$C$922,$AF502))</f>
        <v>0</v>
      </c>
      <c r="BF502" s="6">
        <f ca="1">IF($AF502="",SUMIFS('Growth rates'!AC$4:AC$922,'Growth rates'!$B$4:$B$922,Demands_tra!$A502,'Growth rates'!$C$4:$C$922,$AE502),SUMIFS('Growth rates'!AC$4:AC$922,'Growth rates'!$B$4:$B$922,Demands_tra!$A502,'Growth rates'!$C$4:$C$922,$AF502))</f>
        <v>0</v>
      </c>
      <c r="BH502" t="e">
        <f ca="1">VLOOKUP($C502,'Default drvr and elast'!$A$4:$F$49,MATCH(VLOOKUP(A502,Classification!$B$4:$D$42,3,FALSE),'Default drvr and elast'!$D$3:$F$3,0)+3,FALSE)</f>
        <v>#N/A</v>
      </c>
      <c r="BJ502" s="6">
        <f ca="1">IF($BI502="",SUMIF(Elasticities!$B$5:$B$52,Demands_tra!$BH502,Elasticities!C$5:C$52),SUMIF(Elasticities!$B$5:$B$52,Demands_tra!$BI502,Elasticities!C$5:C$52))</f>
        <v>0</v>
      </c>
      <c r="BK502" s="6">
        <f ca="1">IF($BI502="",SUMIF(Elasticities!$B$5:$B$52,Demands_tra!$BH502,Elasticities!D$5:D$52),SUMIF(Elasticities!$B$5:$B$52,Demands_tra!$BI502,Elasticities!D$5:D$52))</f>
        <v>0</v>
      </c>
      <c r="BL502" s="6">
        <f ca="1">IF($BI502="",SUMIF(Elasticities!$B$5:$B$52,Demands_tra!$BH502,Elasticities!E$5:E$52),SUMIF(Elasticities!$B$5:$B$52,Demands_tra!$BI502,Elasticities!E$5:E$52))</f>
        <v>0</v>
      </c>
      <c r="BM502" s="6">
        <f ca="1">IF($BI502="",SUMIF(Elasticities!$B$5:$B$52,Demands_tra!$BH502,Elasticities!F$5:F$52),SUMIF(Elasticities!$B$5:$B$52,Demands_tra!$BI502,Elasticities!F$5:F$52))</f>
        <v>0</v>
      </c>
      <c r="BN502" s="6">
        <f ca="1">IF($BI502="",SUMIF(Elasticities!$B$5:$B$52,Demands_tra!$BH502,Elasticities!G$5:G$52),SUMIF(Elasticities!$B$5:$B$52,Demands_tra!$BI502,Elasticities!G$5:G$52))</f>
        <v>0</v>
      </c>
      <c r="BO502" s="6">
        <f ca="1">IF($BI502="",SUMIF(Elasticities!$B$5:$B$52,Demands_tra!$BH502,Elasticities!H$5:H$52),SUMIF(Elasticities!$B$5:$B$52,Demands_tra!$BI502,Elasticities!H$5:H$52))</f>
        <v>0</v>
      </c>
      <c r="BP502" s="6">
        <f ca="1">IF($BI502="",SUMIF(Elasticities!$B$5:$B$52,Demands_tra!$BH502,Elasticities!I$5:I$52),SUMIF(Elasticities!$B$5:$B$52,Demands_tra!$BI502,Elasticities!I$5:I$52))</f>
        <v>0</v>
      </c>
      <c r="BQ502" s="6">
        <f ca="1">IF($BI502="",SUMIF(Elasticities!$B$5:$B$52,Demands_tra!$BH502,Elasticities!J$5:J$52),SUMIF(Elasticities!$B$5:$B$52,Demands_tra!$BI502,Elasticities!J$5:J$52))</f>
        <v>0</v>
      </c>
      <c r="BR502" s="6">
        <f ca="1">IF($BI502="",SUMIF(Elasticities!$B$5:$B$52,Demands_tra!$BH502,Elasticities!K$5:K$52),SUMIF(Elasticities!$B$5:$B$52,Demands_tra!$BI502,Elasticities!K$5:K$52))</f>
        <v>0</v>
      </c>
      <c r="BS502" s="6">
        <f ca="1">IF($BI502="",SUMIF(Elasticities!$B$5:$B$52,Demands_tra!$BH502,Elasticities!L$5:L$52),SUMIF(Elasticities!$B$5:$B$52,Demands_tra!$BI502,Elasticities!L$5:L$52))</f>
        <v>0</v>
      </c>
      <c r="BT502" s="6">
        <f ca="1">IF($BI502="",SUMIF(Elasticities!$B$5:$B$52,Demands_tra!$BH502,Elasticities!M$5:M$52),SUMIF(Elasticities!$B$5:$B$52,Demands_tra!$BI502,Elasticities!M$5:M$52))</f>
        <v>0</v>
      </c>
      <c r="BU502" s="6">
        <f ca="1">IF($BI502="",SUMIF(Elasticities!$B$5:$B$52,Demands_tra!$BH502,Elasticities!N$5:N$52),SUMIF(Elasticities!$B$5:$B$52,Demands_tra!$BI502,Elasticities!N$5:N$52))</f>
        <v>0</v>
      </c>
      <c r="BV502" s="6">
        <f ca="1">IF($BI502="",SUMIF(Elasticities!$B$5:$B$52,Demands_tra!$BH502,Elasticities!O$5:O$52),SUMIF(Elasticities!$B$5:$B$52,Demands_tra!$BI502,Elasticities!O$5:O$52))</f>
        <v>0</v>
      </c>
      <c r="BW502" s="6">
        <f ca="1">IF($BI502="",SUMIF(Elasticities!$B$5:$B$52,Demands_tra!$BH502,Elasticities!P$5:P$52),SUMIF(Elasticities!$B$5:$B$52,Demands_tra!$BI502,Elasticities!P$5:P$52))</f>
        <v>0</v>
      </c>
      <c r="BX502" s="6">
        <f ca="1">IF($BI502="",SUMIF(Elasticities!$B$5:$B$52,Demands_tra!$BH502,Elasticities!Q$5:Q$52),SUMIF(Elasticities!$B$5:$B$52,Demands_tra!$BI502,Elasticities!Q$5:Q$52))</f>
        <v>0</v>
      </c>
      <c r="BY502" s="6">
        <f ca="1">IF($BI502="",SUMIF(Elasticities!$B$5:$B$52,Demands_tra!$BH502,Elasticities!R$5:R$52),SUMIF(Elasticities!$B$5:$B$52,Demands_tra!$BI502,Elasticities!R$5:R$52))</f>
        <v>0</v>
      </c>
      <c r="BZ502" s="6">
        <f ca="1">IF($BI502="",SUMIF(Elasticities!$B$5:$B$52,Demands_tra!$BH502,Elasticities!S$5:S$52),SUMIF(Elasticities!$B$5:$B$52,Demands_tra!$BI502,Elasticities!S$5:S$52))</f>
        <v>0</v>
      </c>
      <c r="CA502" s="6">
        <f ca="1">IF($BI502="",SUMIF(Elasticities!$B$5:$B$52,Demands_tra!$BH502,Elasticities!T$5:T$52),SUMIF(Elasticities!$B$5:$B$52,Demands_tra!$BI502,Elasticities!T$5:T$52))</f>
        <v>0</v>
      </c>
      <c r="CB502" s="6">
        <f ca="1">IF($BI502="",SUMIF(Elasticities!$B$5:$B$52,Demands_tra!$BH502,Elasticities!U$5:U$52),SUMIF(Elasticities!$B$5:$B$52,Demands_tra!$BI502,Elasticities!U$5:U$52))</f>
        <v>0</v>
      </c>
      <c r="CC502" s="6">
        <f ca="1">IF($BI502="",SUMIF(Elasticities!$B$5:$B$52,Demands_tra!$BH502,Elasticities!V$5:V$52),SUMIF(Elasticities!$B$5:$B$52,Demands_tra!$BI502,Elasticities!V$5:V$52))</f>
        <v>0</v>
      </c>
      <c r="CD502" s="6">
        <f ca="1">IF($BI502="",SUMIF(Elasticities!$B$5:$B$52,Demands_tra!$BH502,Elasticities!W$5:W$52),SUMIF(Elasticities!$B$5:$B$52,Demands_tra!$BI502,Elasticities!W$5:W$52))</f>
        <v>0</v>
      </c>
      <c r="CE502" s="6">
        <f ca="1">IF($BI502="",SUMIF(Elasticities!$B$5:$B$52,Demands_tra!$BH502,Elasticities!X$5:X$52),SUMIF(Elasticities!$B$5:$B$52,Demands_tra!$BI502,Elasticities!X$5:X$52))</f>
        <v>0</v>
      </c>
      <c r="CF502" s="6">
        <f ca="1">IF($BI502="",SUMIF(Elasticities!$B$5:$B$52,Demands_tra!$BH502,Elasticities!Y$5:Y$52),SUMIF(Elasticities!$B$5:$B$52,Demands_tra!$BI502,Elasticities!Y$5:Y$52))</f>
        <v>0</v>
      </c>
      <c r="CG502" s="6">
        <f ca="1">IF($BI502="",SUMIF(Elasticities!$B$5:$B$52,Demands_tra!$BH502,Elasticities!Z$5:Z$52),SUMIF(Elasticities!$B$5:$B$52,Demands_tra!$BI502,Elasticities!Z$5:Z$52))</f>
        <v>0</v>
      </c>
      <c r="CH502" s="6">
        <f ca="1">IF($BI502="",SUMIF(Elasticities!$B$5:$B$52,Demands_tra!$BH502,Elasticities!AA$5:AA$52),SUMIF(Elasticities!$B$5:$B$52,Demands_tra!$BI502,Elasticities!AA$5:AA$52))</f>
        <v>0</v>
      </c>
      <c r="CI502" s="6">
        <f ca="1">IF($BI502="",SUMIF(Elasticities!$B$5:$B$52,Demands_tra!$BH502,Elasticities!AB$5:AB$52),SUMIF(Elasticities!$B$5:$B$52,Demands_tra!$BI502,Elasticities!AB$5:AB$52))</f>
        <v>0</v>
      </c>
    </row>
    <row r="503" spans="1:87">
      <c r="A503" t="str">
        <f>IF(BYDem_tra!B502="","\I:",BYDem_tra!B502)</f>
        <v>\I:</v>
      </c>
      <c r="B503">
        <f>BYDem_tra!E502</f>
        <v>0</v>
      </c>
      <c r="C503">
        <f t="shared" si="298"/>
        <v>0</v>
      </c>
      <c r="D503" s="3">
        <f>SUMIFS(BYDem_tra!$M$2:$M$2000,BYDem_tra!$B$2:$B$2000,Demands_tra!$A503,BYDem_tra!$E$2:$E$2000,Demands_tra!$B503)</f>
        <v>0</v>
      </c>
      <c r="E503" s="3" t="e">
        <f ca="1" t="shared" si="299"/>
        <v>#DIV/0!</v>
      </c>
      <c r="F503" s="3" t="e">
        <f ca="1" t="shared" si="300"/>
        <v>#DIV/0!</v>
      </c>
      <c r="G503" s="3" t="e">
        <f ca="1" t="shared" si="301"/>
        <v>#DIV/0!</v>
      </c>
      <c r="H503" s="3" t="e">
        <f ca="1" t="shared" si="302"/>
        <v>#DIV/0!</v>
      </c>
      <c r="I503" s="3" t="e">
        <f ca="1" t="shared" si="303"/>
        <v>#DIV/0!</v>
      </c>
      <c r="J503" s="3" t="e">
        <f ca="1" t="shared" si="304"/>
        <v>#DIV/0!</v>
      </c>
      <c r="K503" s="3" t="e">
        <f ca="1" t="shared" si="305"/>
        <v>#DIV/0!</v>
      </c>
      <c r="L503" s="3" t="e">
        <f ca="1" t="shared" si="306"/>
        <v>#DIV/0!</v>
      </c>
      <c r="M503" s="3" t="e">
        <f ca="1" t="shared" si="307"/>
        <v>#DIV/0!</v>
      </c>
      <c r="N503" s="3" t="e">
        <f ca="1" t="shared" si="308"/>
        <v>#DIV/0!</v>
      </c>
      <c r="O503" s="3" t="e">
        <f ca="1" t="shared" si="309"/>
        <v>#DIV/0!</v>
      </c>
      <c r="P503" s="3" t="e">
        <f ca="1" t="shared" si="310"/>
        <v>#DIV/0!</v>
      </c>
      <c r="Q503" s="3" t="e">
        <f ca="1" t="shared" si="311"/>
        <v>#DIV/0!</v>
      </c>
      <c r="R503" s="3" t="e">
        <f ca="1" t="shared" si="312"/>
        <v>#DIV/0!</v>
      </c>
      <c r="S503" s="3" t="e">
        <f ca="1" t="shared" si="313"/>
        <v>#DIV/0!</v>
      </c>
      <c r="T503" s="3" t="e">
        <f ca="1" t="shared" si="314"/>
        <v>#DIV/0!</v>
      </c>
      <c r="U503" s="3" t="e">
        <f ca="1" t="shared" si="315"/>
        <v>#DIV/0!</v>
      </c>
      <c r="V503" s="3" t="e">
        <f ca="1" t="shared" si="290"/>
        <v>#DIV/0!</v>
      </c>
      <c r="W503" s="3" t="e">
        <f ca="1" t="shared" si="291"/>
        <v>#DIV/0!</v>
      </c>
      <c r="X503" s="3" t="e">
        <f ca="1" t="shared" si="292"/>
        <v>#DIV/0!</v>
      </c>
      <c r="Y503" s="3" t="e">
        <f ca="1" t="shared" si="293"/>
        <v>#DIV/0!</v>
      </c>
      <c r="Z503" s="3" t="e">
        <f ca="1" t="shared" si="294"/>
        <v>#DIV/0!</v>
      </c>
      <c r="AA503" s="3" t="e">
        <f ca="1" t="shared" si="295"/>
        <v>#DIV/0!</v>
      </c>
      <c r="AB503" s="3" t="e">
        <f ca="1" t="shared" si="296"/>
        <v>#DIV/0!</v>
      </c>
      <c r="AC503" s="3" t="e">
        <f ca="1" t="shared" si="297"/>
        <v>#DIV/0!</v>
      </c>
      <c r="AE503" s="4" t="e">
        <f ca="1">VLOOKUP($C503,'Default drvr and elast'!$A$4:$C$49,MATCH(VLOOKUP(A503,Classification!$B$4:$D$99,2,FALSE),'Default drvr and elast'!$A$3:$C$3,0),FALSE)</f>
        <v>#N/A</v>
      </c>
      <c r="AF503" s="4"/>
      <c r="AG503" s="6">
        <f ca="1">IF($AF503="",SUMIFS('Growth rates'!D$4:D$922,'Growth rates'!$B$4:$B$922,Demands_tra!$A503,'Growth rates'!$C$4:$C$922,$AE503),SUMIFS('Growth rates'!D$4:D$922,'Growth rates'!$B$4:$B$922,Demands_tra!$A503,'Growth rates'!$C$4:$C$922,$AF503))</f>
        <v>0</v>
      </c>
      <c r="AH503" s="6">
        <f ca="1">IF($AF503="",SUMIFS('Growth rates'!E$4:E$922,'Growth rates'!$B$4:$B$922,Demands_tra!$A503,'Growth rates'!$C$4:$C$922,$AE503),SUMIFS('Growth rates'!E$4:E$922,'Growth rates'!$B$4:$B$922,Demands_tra!$A503,'Growth rates'!$C$4:$C$922,$AF503))</f>
        <v>0</v>
      </c>
      <c r="AI503" s="6">
        <f ca="1">IF($AF503="",SUMIFS('Growth rates'!F$4:F$922,'Growth rates'!$B$4:$B$922,Demands_tra!$A503,'Growth rates'!$C$4:$C$922,$AE503),SUMIFS('Growth rates'!F$4:F$922,'Growth rates'!$B$4:$B$922,Demands_tra!$A503,'Growth rates'!$C$4:$C$922,$AF503))</f>
        <v>0</v>
      </c>
      <c r="AJ503" s="6">
        <f ca="1">IF($AF503="",SUMIFS('Growth rates'!G$4:G$922,'Growth rates'!$B$4:$B$922,Demands_tra!$A503,'Growth rates'!$C$4:$C$922,$AE503),SUMIFS('Growth rates'!G$4:G$922,'Growth rates'!$B$4:$B$922,Demands_tra!$A503,'Growth rates'!$C$4:$C$922,$AF503))</f>
        <v>0</v>
      </c>
      <c r="AK503" s="6">
        <f ca="1">IF($AF503="",SUMIFS('Growth rates'!H$4:H$922,'Growth rates'!$B$4:$B$922,Demands_tra!$A503,'Growth rates'!$C$4:$C$922,$AE503),SUMIFS('Growth rates'!H$4:H$922,'Growth rates'!$B$4:$B$922,Demands_tra!$A503,'Growth rates'!$C$4:$C$922,$AF503))</f>
        <v>0</v>
      </c>
      <c r="AL503" s="6">
        <f ca="1">IF($AF503="",SUMIFS('Growth rates'!I$4:I$922,'Growth rates'!$B$4:$B$922,Demands_tra!$A503,'Growth rates'!$C$4:$C$922,$AE503),SUMIFS('Growth rates'!I$4:I$922,'Growth rates'!$B$4:$B$922,Demands_tra!$A503,'Growth rates'!$C$4:$C$922,$AF503))</f>
        <v>0</v>
      </c>
      <c r="AM503" s="6">
        <f ca="1">IF($AF503="",SUMIFS('Growth rates'!J$4:J$922,'Growth rates'!$B$4:$B$922,Demands_tra!$A503,'Growth rates'!$C$4:$C$922,$AE503),SUMIFS('Growth rates'!J$4:J$922,'Growth rates'!$B$4:$B$922,Demands_tra!$A503,'Growth rates'!$C$4:$C$922,$AF503))</f>
        <v>0</v>
      </c>
      <c r="AN503" s="6">
        <f ca="1">IF($AF503="",SUMIFS('Growth rates'!K$4:K$922,'Growth rates'!$B$4:$B$922,Demands_tra!$A503,'Growth rates'!$C$4:$C$922,$AE503),SUMIFS('Growth rates'!K$4:K$922,'Growth rates'!$B$4:$B$922,Demands_tra!$A503,'Growth rates'!$C$4:$C$922,$AF503))</f>
        <v>0</v>
      </c>
      <c r="AO503" s="6">
        <f ca="1">IF($AF503="",SUMIFS('Growth rates'!L$4:L$922,'Growth rates'!$B$4:$B$922,Demands_tra!$A503,'Growth rates'!$C$4:$C$922,$AE503),SUMIFS('Growth rates'!L$4:L$922,'Growth rates'!$B$4:$B$922,Demands_tra!$A503,'Growth rates'!$C$4:$C$922,$AF503))</f>
        <v>0</v>
      </c>
      <c r="AP503" s="6">
        <f ca="1">IF($AF503="",SUMIFS('Growth rates'!M$4:M$922,'Growth rates'!$B$4:$B$922,Demands_tra!$A503,'Growth rates'!$C$4:$C$922,$AE503),SUMIFS('Growth rates'!M$4:M$922,'Growth rates'!$B$4:$B$922,Demands_tra!$A503,'Growth rates'!$C$4:$C$922,$AF503))</f>
        <v>0</v>
      </c>
      <c r="AQ503" s="6">
        <f ca="1">IF($AF503="",SUMIFS('Growth rates'!N$4:N$922,'Growth rates'!$B$4:$B$922,Demands_tra!$A503,'Growth rates'!$C$4:$C$922,$AE503),SUMIFS('Growth rates'!N$4:N$922,'Growth rates'!$B$4:$B$922,Demands_tra!$A503,'Growth rates'!$C$4:$C$922,$AF503))</f>
        <v>0</v>
      </c>
      <c r="AR503" s="6">
        <f ca="1">IF($AF503="",SUMIFS('Growth rates'!O$4:O$922,'Growth rates'!$B$4:$B$922,Demands_tra!$A503,'Growth rates'!$C$4:$C$922,$AE503),SUMIFS('Growth rates'!O$4:O$922,'Growth rates'!$B$4:$B$922,Demands_tra!$A503,'Growth rates'!$C$4:$C$922,$AF503))</f>
        <v>0</v>
      </c>
      <c r="AS503" s="6">
        <f ca="1">IF($AF503="",SUMIFS('Growth rates'!P$4:P$922,'Growth rates'!$B$4:$B$922,Demands_tra!$A503,'Growth rates'!$C$4:$C$922,$AE503),SUMIFS('Growth rates'!P$4:P$922,'Growth rates'!$B$4:$B$922,Demands_tra!$A503,'Growth rates'!$C$4:$C$922,$AF503))</f>
        <v>0</v>
      </c>
      <c r="AT503" s="6">
        <f ca="1">IF($AF503="",SUMIFS('Growth rates'!Q$4:Q$922,'Growth rates'!$B$4:$B$922,Demands_tra!$A503,'Growth rates'!$C$4:$C$922,$AE503),SUMIFS('Growth rates'!Q$4:Q$922,'Growth rates'!$B$4:$B$922,Demands_tra!$A503,'Growth rates'!$C$4:$C$922,$AF503))</f>
        <v>0</v>
      </c>
      <c r="AU503" s="6">
        <f ca="1">IF($AF503="",SUMIFS('Growth rates'!R$4:R$922,'Growth rates'!$B$4:$B$922,Demands_tra!$A503,'Growth rates'!$C$4:$C$922,$AE503),SUMIFS('Growth rates'!R$4:R$922,'Growth rates'!$B$4:$B$922,Demands_tra!$A503,'Growth rates'!$C$4:$C$922,$AF503))</f>
        <v>0</v>
      </c>
      <c r="AV503" s="6">
        <f ca="1">IF($AF503="",SUMIFS('Growth rates'!S$4:S$922,'Growth rates'!$B$4:$B$922,Demands_tra!$A503,'Growth rates'!$C$4:$C$922,$AE503),SUMIFS('Growth rates'!S$4:S$922,'Growth rates'!$B$4:$B$922,Demands_tra!$A503,'Growth rates'!$C$4:$C$922,$AF503))</f>
        <v>0</v>
      </c>
      <c r="AW503" s="6">
        <f ca="1">IF($AF503="",SUMIFS('Growth rates'!T$4:T$922,'Growth rates'!$B$4:$B$922,Demands_tra!$A503,'Growth rates'!$C$4:$C$922,$AE503),SUMIFS('Growth rates'!T$4:T$922,'Growth rates'!$B$4:$B$922,Demands_tra!$A503,'Growth rates'!$C$4:$C$922,$AF503))</f>
        <v>0</v>
      </c>
      <c r="AX503" s="6">
        <f ca="1">IF($AF503="",SUMIFS('Growth rates'!U$4:U$922,'Growth rates'!$B$4:$B$922,Demands_tra!$A503,'Growth rates'!$C$4:$C$922,$AE503),SUMIFS('Growth rates'!U$4:U$922,'Growth rates'!$B$4:$B$922,Demands_tra!$A503,'Growth rates'!$C$4:$C$922,$AF503))</f>
        <v>0</v>
      </c>
      <c r="AY503" s="6">
        <f ca="1">IF($AF503="",SUMIFS('Growth rates'!V$4:V$922,'Growth rates'!$B$4:$B$922,Demands_tra!$A503,'Growth rates'!$C$4:$C$922,$AE503),SUMIFS('Growth rates'!V$4:V$922,'Growth rates'!$B$4:$B$922,Demands_tra!$A503,'Growth rates'!$C$4:$C$922,$AF503))</f>
        <v>0</v>
      </c>
      <c r="AZ503" s="6">
        <f ca="1">IF($AF503="",SUMIFS('Growth rates'!W$4:W$922,'Growth rates'!$B$4:$B$922,Demands_tra!$A503,'Growth rates'!$C$4:$C$922,$AE503),SUMIFS('Growth rates'!W$4:W$922,'Growth rates'!$B$4:$B$922,Demands_tra!$A503,'Growth rates'!$C$4:$C$922,$AF503))</f>
        <v>0</v>
      </c>
      <c r="BA503" s="6">
        <f ca="1">IF($AF503="",SUMIFS('Growth rates'!X$4:X$922,'Growth rates'!$B$4:$B$922,Demands_tra!$A503,'Growth rates'!$C$4:$C$922,$AE503),SUMIFS('Growth rates'!X$4:X$922,'Growth rates'!$B$4:$B$922,Demands_tra!$A503,'Growth rates'!$C$4:$C$922,$AF503))</f>
        <v>0</v>
      </c>
      <c r="BB503" s="6">
        <f ca="1">IF($AF503="",SUMIFS('Growth rates'!Y$4:Y$922,'Growth rates'!$B$4:$B$922,Demands_tra!$A503,'Growth rates'!$C$4:$C$922,$AE503),SUMIFS('Growth rates'!Y$4:Y$922,'Growth rates'!$B$4:$B$922,Demands_tra!$A503,'Growth rates'!$C$4:$C$922,$AF503))</f>
        <v>0</v>
      </c>
      <c r="BC503" s="6">
        <f ca="1">IF($AF503="",SUMIFS('Growth rates'!Z$4:Z$922,'Growth rates'!$B$4:$B$922,Demands_tra!$A503,'Growth rates'!$C$4:$C$922,$AE503),SUMIFS('Growth rates'!Z$4:Z$922,'Growth rates'!$B$4:$B$922,Demands_tra!$A503,'Growth rates'!$C$4:$C$922,$AF503))</f>
        <v>0</v>
      </c>
      <c r="BD503" s="6">
        <f ca="1">IF($AF503="",SUMIFS('Growth rates'!AA$4:AA$922,'Growth rates'!$B$4:$B$922,Demands_tra!$A503,'Growth rates'!$C$4:$C$922,$AE503),SUMIFS('Growth rates'!AA$4:AA$922,'Growth rates'!$B$4:$B$922,Demands_tra!$A503,'Growth rates'!$C$4:$C$922,$AF503))</f>
        <v>0</v>
      </c>
      <c r="BE503" s="6">
        <f ca="1">IF($AF503="",SUMIFS('Growth rates'!AB$4:AB$922,'Growth rates'!$B$4:$B$922,Demands_tra!$A503,'Growth rates'!$C$4:$C$922,$AE503),SUMIFS('Growth rates'!AB$4:AB$922,'Growth rates'!$B$4:$B$922,Demands_tra!$A503,'Growth rates'!$C$4:$C$922,$AF503))</f>
        <v>0</v>
      </c>
      <c r="BF503" s="6">
        <f ca="1">IF($AF503="",SUMIFS('Growth rates'!AC$4:AC$922,'Growth rates'!$B$4:$B$922,Demands_tra!$A503,'Growth rates'!$C$4:$C$922,$AE503),SUMIFS('Growth rates'!AC$4:AC$922,'Growth rates'!$B$4:$B$922,Demands_tra!$A503,'Growth rates'!$C$4:$C$922,$AF503))</f>
        <v>0</v>
      </c>
      <c r="BH503" t="e">
        <f ca="1">VLOOKUP($C503,'Default drvr and elast'!$A$4:$F$49,MATCH(VLOOKUP(A503,Classification!$B$4:$D$42,3,FALSE),'Default drvr and elast'!$D$3:$F$3,0)+3,FALSE)</f>
        <v>#N/A</v>
      </c>
      <c r="BJ503" s="6">
        <f ca="1">IF($BI503="",SUMIF(Elasticities!$B$5:$B$52,Demands_tra!$BH503,Elasticities!C$5:C$52),SUMIF(Elasticities!$B$5:$B$52,Demands_tra!$BI503,Elasticities!C$5:C$52))</f>
        <v>0</v>
      </c>
      <c r="BK503" s="6">
        <f ca="1">IF($BI503="",SUMIF(Elasticities!$B$5:$B$52,Demands_tra!$BH503,Elasticities!D$5:D$52),SUMIF(Elasticities!$B$5:$B$52,Demands_tra!$BI503,Elasticities!D$5:D$52))</f>
        <v>0</v>
      </c>
      <c r="BL503" s="6">
        <f ca="1">IF($BI503="",SUMIF(Elasticities!$B$5:$B$52,Demands_tra!$BH503,Elasticities!E$5:E$52),SUMIF(Elasticities!$B$5:$B$52,Demands_tra!$BI503,Elasticities!E$5:E$52))</f>
        <v>0</v>
      </c>
      <c r="BM503" s="6">
        <f ca="1">IF($BI503="",SUMIF(Elasticities!$B$5:$B$52,Demands_tra!$BH503,Elasticities!F$5:F$52),SUMIF(Elasticities!$B$5:$B$52,Demands_tra!$BI503,Elasticities!F$5:F$52))</f>
        <v>0</v>
      </c>
      <c r="BN503" s="6">
        <f ca="1">IF($BI503="",SUMIF(Elasticities!$B$5:$B$52,Demands_tra!$BH503,Elasticities!G$5:G$52),SUMIF(Elasticities!$B$5:$B$52,Demands_tra!$BI503,Elasticities!G$5:G$52))</f>
        <v>0</v>
      </c>
      <c r="BO503" s="6">
        <f ca="1">IF($BI503="",SUMIF(Elasticities!$B$5:$B$52,Demands_tra!$BH503,Elasticities!H$5:H$52),SUMIF(Elasticities!$B$5:$B$52,Demands_tra!$BI503,Elasticities!H$5:H$52))</f>
        <v>0</v>
      </c>
      <c r="BP503" s="6">
        <f ca="1">IF($BI503="",SUMIF(Elasticities!$B$5:$B$52,Demands_tra!$BH503,Elasticities!I$5:I$52),SUMIF(Elasticities!$B$5:$B$52,Demands_tra!$BI503,Elasticities!I$5:I$52))</f>
        <v>0</v>
      </c>
      <c r="BQ503" s="6">
        <f ca="1">IF($BI503="",SUMIF(Elasticities!$B$5:$B$52,Demands_tra!$BH503,Elasticities!J$5:J$52),SUMIF(Elasticities!$B$5:$B$52,Demands_tra!$BI503,Elasticities!J$5:J$52))</f>
        <v>0</v>
      </c>
      <c r="BR503" s="6">
        <f ca="1">IF($BI503="",SUMIF(Elasticities!$B$5:$B$52,Demands_tra!$BH503,Elasticities!K$5:K$52),SUMIF(Elasticities!$B$5:$B$52,Demands_tra!$BI503,Elasticities!K$5:K$52))</f>
        <v>0</v>
      </c>
      <c r="BS503" s="6">
        <f ca="1">IF($BI503="",SUMIF(Elasticities!$B$5:$B$52,Demands_tra!$BH503,Elasticities!L$5:L$52),SUMIF(Elasticities!$B$5:$B$52,Demands_tra!$BI503,Elasticities!L$5:L$52))</f>
        <v>0</v>
      </c>
      <c r="BT503" s="6">
        <f ca="1">IF($BI503="",SUMIF(Elasticities!$B$5:$B$52,Demands_tra!$BH503,Elasticities!M$5:M$52),SUMIF(Elasticities!$B$5:$B$52,Demands_tra!$BI503,Elasticities!M$5:M$52))</f>
        <v>0</v>
      </c>
      <c r="BU503" s="6">
        <f ca="1">IF($BI503="",SUMIF(Elasticities!$B$5:$B$52,Demands_tra!$BH503,Elasticities!N$5:N$52),SUMIF(Elasticities!$B$5:$B$52,Demands_tra!$BI503,Elasticities!N$5:N$52))</f>
        <v>0</v>
      </c>
      <c r="BV503" s="6">
        <f ca="1">IF($BI503="",SUMIF(Elasticities!$B$5:$B$52,Demands_tra!$BH503,Elasticities!O$5:O$52),SUMIF(Elasticities!$B$5:$B$52,Demands_tra!$BI503,Elasticities!O$5:O$52))</f>
        <v>0</v>
      </c>
      <c r="BW503" s="6">
        <f ca="1">IF($BI503="",SUMIF(Elasticities!$B$5:$B$52,Demands_tra!$BH503,Elasticities!P$5:P$52),SUMIF(Elasticities!$B$5:$B$52,Demands_tra!$BI503,Elasticities!P$5:P$52))</f>
        <v>0</v>
      </c>
      <c r="BX503" s="6">
        <f ca="1">IF($BI503="",SUMIF(Elasticities!$B$5:$B$52,Demands_tra!$BH503,Elasticities!Q$5:Q$52),SUMIF(Elasticities!$B$5:$B$52,Demands_tra!$BI503,Elasticities!Q$5:Q$52))</f>
        <v>0</v>
      </c>
      <c r="BY503" s="6">
        <f ca="1">IF($BI503="",SUMIF(Elasticities!$B$5:$B$52,Demands_tra!$BH503,Elasticities!R$5:R$52),SUMIF(Elasticities!$B$5:$B$52,Demands_tra!$BI503,Elasticities!R$5:R$52))</f>
        <v>0</v>
      </c>
      <c r="BZ503" s="6">
        <f ca="1">IF($BI503="",SUMIF(Elasticities!$B$5:$B$52,Demands_tra!$BH503,Elasticities!S$5:S$52),SUMIF(Elasticities!$B$5:$B$52,Demands_tra!$BI503,Elasticities!S$5:S$52))</f>
        <v>0</v>
      </c>
      <c r="CA503" s="6">
        <f ca="1">IF($BI503="",SUMIF(Elasticities!$B$5:$B$52,Demands_tra!$BH503,Elasticities!T$5:T$52),SUMIF(Elasticities!$B$5:$B$52,Demands_tra!$BI503,Elasticities!T$5:T$52))</f>
        <v>0</v>
      </c>
      <c r="CB503" s="6">
        <f ca="1">IF($BI503="",SUMIF(Elasticities!$B$5:$B$52,Demands_tra!$BH503,Elasticities!U$5:U$52),SUMIF(Elasticities!$B$5:$B$52,Demands_tra!$BI503,Elasticities!U$5:U$52))</f>
        <v>0</v>
      </c>
      <c r="CC503" s="6">
        <f ca="1">IF($BI503="",SUMIF(Elasticities!$B$5:$B$52,Demands_tra!$BH503,Elasticities!V$5:V$52),SUMIF(Elasticities!$B$5:$B$52,Demands_tra!$BI503,Elasticities!V$5:V$52))</f>
        <v>0</v>
      </c>
      <c r="CD503" s="6">
        <f ca="1">IF($BI503="",SUMIF(Elasticities!$B$5:$B$52,Demands_tra!$BH503,Elasticities!W$5:W$52),SUMIF(Elasticities!$B$5:$B$52,Demands_tra!$BI503,Elasticities!W$5:W$52))</f>
        <v>0</v>
      </c>
      <c r="CE503" s="6">
        <f ca="1">IF($BI503="",SUMIF(Elasticities!$B$5:$B$52,Demands_tra!$BH503,Elasticities!X$5:X$52),SUMIF(Elasticities!$B$5:$B$52,Demands_tra!$BI503,Elasticities!X$5:X$52))</f>
        <v>0</v>
      </c>
      <c r="CF503" s="6">
        <f ca="1">IF($BI503="",SUMIF(Elasticities!$B$5:$B$52,Demands_tra!$BH503,Elasticities!Y$5:Y$52),SUMIF(Elasticities!$B$5:$B$52,Demands_tra!$BI503,Elasticities!Y$5:Y$52))</f>
        <v>0</v>
      </c>
      <c r="CG503" s="6">
        <f ca="1">IF($BI503="",SUMIF(Elasticities!$B$5:$B$52,Demands_tra!$BH503,Elasticities!Z$5:Z$52),SUMIF(Elasticities!$B$5:$B$52,Demands_tra!$BI503,Elasticities!Z$5:Z$52))</f>
        <v>0</v>
      </c>
      <c r="CH503" s="6">
        <f ca="1">IF($BI503="",SUMIF(Elasticities!$B$5:$B$52,Demands_tra!$BH503,Elasticities!AA$5:AA$52),SUMIF(Elasticities!$B$5:$B$52,Demands_tra!$BI503,Elasticities!AA$5:AA$52))</f>
        <v>0</v>
      </c>
      <c r="CI503" s="6">
        <f ca="1">IF($BI503="",SUMIF(Elasticities!$B$5:$B$52,Demands_tra!$BH503,Elasticities!AB$5:AB$52),SUMIF(Elasticities!$B$5:$B$52,Demands_tra!$BI503,Elasticities!AB$5:AB$52))</f>
        <v>0</v>
      </c>
    </row>
    <row r="504" spans="1:87">
      <c r="A504" t="str">
        <f>IF(BYDem_tra!B503="","\I:",BYDem_tra!B503)</f>
        <v>\I:</v>
      </c>
      <c r="B504">
        <f>BYDem_tra!E503</f>
        <v>0</v>
      </c>
      <c r="C504">
        <f t="shared" si="298"/>
        <v>0</v>
      </c>
      <c r="D504" s="3">
        <f>SUMIFS(BYDem_tra!$M$2:$M$2000,BYDem_tra!$B$2:$B$2000,Demands_tra!$A504,BYDem_tra!$E$2:$E$2000,Demands_tra!$B504)</f>
        <v>0</v>
      </c>
      <c r="E504" s="3" t="e">
        <f ca="1" t="shared" si="299"/>
        <v>#DIV/0!</v>
      </c>
      <c r="F504" s="3" t="e">
        <f ca="1" t="shared" si="300"/>
        <v>#DIV/0!</v>
      </c>
      <c r="G504" s="3" t="e">
        <f ca="1" t="shared" si="301"/>
        <v>#DIV/0!</v>
      </c>
      <c r="H504" s="3" t="e">
        <f ca="1" t="shared" si="302"/>
        <v>#DIV/0!</v>
      </c>
      <c r="I504" s="3" t="e">
        <f ca="1" t="shared" si="303"/>
        <v>#DIV/0!</v>
      </c>
      <c r="J504" s="3" t="e">
        <f ca="1" t="shared" si="304"/>
        <v>#DIV/0!</v>
      </c>
      <c r="K504" s="3" t="e">
        <f ca="1" t="shared" si="305"/>
        <v>#DIV/0!</v>
      </c>
      <c r="L504" s="3" t="e">
        <f ca="1" t="shared" si="306"/>
        <v>#DIV/0!</v>
      </c>
      <c r="M504" s="3" t="e">
        <f ca="1" t="shared" si="307"/>
        <v>#DIV/0!</v>
      </c>
      <c r="N504" s="3" t="e">
        <f ca="1" t="shared" si="308"/>
        <v>#DIV/0!</v>
      </c>
      <c r="O504" s="3" t="e">
        <f ca="1" t="shared" si="309"/>
        <v>#DIV/0!</v>
      </c>
      <c r="P504" s="3" t="e">
        <f ca="1" t="shared" si="310"/>
        <v>#DIV/0!</v>
      </c>
      <c r="Q504" s="3" t="e">
        <f ca="1" t="shared" si="311"/>
        <v>#DIV/0!</v>
      </c>
      <c r="R504" s="3" t="e">
        <f ca="1" t="shared" si="312"/>
        <v>#DIV/0!</v>
      </c>
      <c r="S504" s="3" t="e">
        <f ca="1" t="shared" si="313"/>
        <v>#DIV/0!</v>
      </c>
      <c r="T504" s="3" t="e">
        <f ca="1" t="shared" si="314"/>
        <v>#DIV/0!</v>
      </c>
      <c r="U504" s="3" t="e">
        <f ca="1" t="shared" si="315"/>
        <v>#DIV/0!</v>
      </c>
      <c r="V504" s="3" t="e">
        <f ca="1" t="shared" si="290"/>
        <v>#DIV/0!</v>
      </c>
      <c r="W504" s="3" t="e">
        <f ca="1" t="shared" si="291"/>
        <v>#DIV/0!</v>
      </c>
      <c r="X504" s="3" t="e">
        <f ca="1" t="shared" si="292"/>
        <v>#DIV/0!</v>
      </c>
      <c r="Y504" s="3" t="e">
        <f ca="1" t="shared" si="293"/>
        <v>#DIV/0!</v>
      </c>
      <c r="Z504" s="3" t="e">
        <f ca="1" t="shared" si="294"/>
        <v>#DIV/0!</v>
      </c>
      <c r="AA504" s="3" t="e">
        <f ca="1" t="shared" si="295"/>
        <v>#DIV/0!</v>
      </c>
      <c r="AB504" s="3" t="e">
        <f ca="1" t="shared" si="296"/>
        <v>#DIV/0!</v>
      </c>
      <c r="AC504" s="3" t="e">
        <f ca="1" t="shared" si="297"/>
        <v>#DIV/0!</v>
      </c>
      <c r="AE504" s="4" t="e">
        <f ca="1">VLOOKUP($C504,'Default drvr and elast'!$A$4:$C$49,MATCH(VLOOKUP(A504,Classification!$B$4:$D$99,2,FALSE),'Default drvr and elast'!$A$3:$C$3,0),FALSE)</f>
        <v>#N/A</v>
      </c>
      <c r="AF504" s="4"/>
      <c r="AG504" s="6">
        <f ca="1">IF($AF504="",SUMIFS('Growth rates'!D$4:D$922,'Growth rates'!$B$4:$B$922,Demands_tra!$A504,'Growth rates'!$C$4:$C$922,$AE504),SUMIFS('Growth rates'!D$4:D$922,'Growth rates'!$B$4:$B$922,Demands_tra!$A504,'Growth rates'!$C$4:$C$922,$AF504))</f>
        <v>0</v>
      </c>
      <c r="AH504" s="6">
        <f ca="1">IF($AF504="",SUMIFS('Growth rates'!E$4:E$922,'Growth rates'!$B$4:$B$922,Demands_tra!$A504,'Growth rates'!$C$4:$C$922,$AE504),SUMIFS('Growth rates'!E$4:E$922,'Growth rates'!$B$4:$B$922,Demands_tra!$A504,'Growth rates'!$C$4:$C$922,$AF504))</f>
        <v>0</v>
      </c>
      <c r="AI504" s="6">
        <f ca="1">IF($AF504="",SUMIFS('Growth rates'!F$4:F$922,'Growth rates'!$B$4:$B$922,Demands_tra!$A504,'Growth rates'!$C$4:$C$922,$AE504),SUMIFS('Growth rates'!F$4:F$922,'Growth rates'!$B$4:$B$922,Demands_tra!$A504,'Growth rates'!$C$4:$C$922,$AF504))</f>
        <v>0</v>
      </c>
      <c r="AJ504" s="6">
        <f ca="1">IF($AF504="",SUMIFS('Growth rates'!G$4:G$922,'Growth rates'!$B$4:$B$922,Demands_tra!$A504,'Growth rates'!$C$4:$C$922,$AE504),SUMIFS('Growth rates'!G$4:G$922,'Growth rates'!$B$4:$B$922,Demands_tra!$A504,'Growth rates'!$C$4:$C$922,$AF504))</f>
        <v>0</v>
      </c>
      <c r="AK504" s="6">
        <f ca="1">IF($AF504="",SUMIFS('Growth rates'!H$4:H$922,'Growth rates'!$B$4:$B$922,Demands_tra!$A504,'Growth rates'!$C$4:$C$922,$AE504),SUMIFS('Growth rates'!H$4:H$922,'Growth rates'!$B$4:$B$922,Demands_tra!$A504,'Growth rates'!$C$4:$C$922,$AF504))</f>
        <v>0</v>
      </c>
      <c r="AL504" s="6">
        <f ca="1">IF($AF504="",SUMIFS('Growth rates'!I$4:I$922,'Growth rates'!$B$4:$B$922,Demands_tra!$A504,'Growth rates'!$C$4:$C$922,$AE504),SUMIFS('Growth rates'!I$4:I$922,'Growth rates'!$B$4:$B$922,Demands_tra!$A504,'Growth rates'!$C$4:$C$922,$AF504))</f>
        <v>0</v>
      </c>
      <c r="AM504" s="6">
        <f ca="1">IF($AF504="",SUMIFS('Growth rates'!J$4:J$922,'Growth rates'!$B$4:$B$922,Demands_tra!$A504,'Growth rates'!$C$4:$C$922,$AE504),SUMIFS('Growth rates'!J$4:J$922,'Growth rates'!$B$4:$B$922,Demands_tra!$A504,'Growth rates'!$C$4:$C$922,$AF504))</f>
        <v>0</v>
      </c>
      <c r="AN504" s="6">
        <f ca="1">IF($AF504="",SUMIFS('Growth rates'!K$4:K$922,'Growth rates'!$B$4:$B$922,Demands_tra!$A504,'Growth rates'!$C$4:$C$922,$AE504),SUMIFS('Growth rates'!K$4:K$922,'Growth rates'!$B$4:$B$922,Demands_tra!$A504,'Growth rates'!$C$4:$C$922,$AF504))</f>
        <v>0</v>
      </c>
      <c r="AO504" s="6">
        <f ca="1">IF($AF504="",SUMIFS('Growth rates'!L$4:L$922,'Growth rates'!$B$4:$B$922,Demands_tra!$A504,'Growth rates'!$C$4:$C$922,$AE504),SUMIFS('Growth rates'!L$4:L$922,'Growth rates'!$B$4:$B$922,Demands_tra!$A504,'Growth rates'!$C$4:$C$922,$AF504))</f>
        <v>0</v>
      </c>
      <c r="AP504" s="6">
        <f ca="1">IF($AF504="",SUMIFS('Growth rates'!M$4:M$922,'Growth rates'!$B$4:$B$922,Demands_tra!$A504,'Growth rates'!$C$4:$C$922,$AE504),SUMIFS('Growth rates'!M$4:M$922,'Growth rates'!$B$4:$B$922,Demands_tra!$A504,'Growth rates'!$C$4:$C$922,$AF504))</f>
        <v>0</v>
      </c>
      <c r="AQ504" s="6">
        <f ca="1">IF($AF504="",SUMIFS('Growth rates'!N$4:N$922,'Growth rates'!$B$4:$B$922,Demands_tra!$A504,'Growth rates'!$C$4:$C$922,$AE504),SUMIFS('Growth rates'!N$4:N$922,'Growth rates'!$B$4:$B$922,Demands_tra!$A504,'Growth rates'!$C$4:$C$922,$AF504))</f>
        <v>0</v>
      </c>
      <c r="AR504" s="6">
        <f ca="1">IF($AF504="",SUMIFS('Growth rates'!O$4:O$922,'Growth rates'!$B$4:$B$922,Demands_tra!$A504,'Growth rates'!$C$4:$C$922,$AE504),SUMIFS('Growth rates'!O$4:O$922,'Growth rates'!$B$4:$B$922,Demands_tra!$A504,'Growth rates'!$C$4:$C$922,$AF504))</f>
        <v>0</v>
      </c>
      <c r="AS504" s="6">
        <f ca="1">IF($AF504="",SUMIFS('Growth rates'!P$4:P$922,'Growth rates'!$B$4:$B$922,Demands_tra!$A504,'Growth rates'!$C$4:$C$922,$AE504),SUMIFS('Growth rates'!P$4:P$922,'Growth rates'!$B$4:$B$922,Demands_tra!$A504,'Growth rates'!$C$4:$C$922,$AF504))</f>
        <v>0</v>
      </c>
      <c r="AT504" s="6">
        <f ca="1">IF($AF504="",SUMIFS('Growth rates'!Q$4:Q$922,'Growth rates'!$B$4:$B$922,Demands_tra!$A504,'Growth rates'!$C$4:$C$922,$AE504),SUMIFS('Growth rates'!Q$4:Q$922,'Growth rates'!$B$4:$B$922,Demands_tra!$A504,'Growth rates'!$C$4:$C$922,$AF504))</f>
        <v>0</v>
      </c>
      <c r="AU504" s="6">
        <f ca="1">IF($AF504="",SUMIFS('Growth rates'!R$4:R$922,'Growth rates'!$B$4:$B$922,Demands_tra!$A504,'Growth rates'!$C$4:$C$922,$AE504),SUMIFS('Growth rates'!R$4:R$922,'Growth rates'!$B$4:$B$922,Demands_tra!$A504,'Growth rates'!$C$4:$C$922,$AF504))</f>
        <v>0</v>
      </c>
      <c r="AV504" s="6">
        <f ca="1">IF($AF504="",SUMIFS('Growth rates'!S$4:S$922,'Growth rates'!$B$4:$B$922,Demands_tra!$A504,'Growth rates'!$C$4:$C$922,$AE504),SUMIFS('Growth rates'!S$4:S$922,'Growth rates'!$B$4:$B$922,Demands_tra!$A504,'Growth rates'!$C$4:$C$922,$AF504))</f>
        <v>0</v>
      </c>
      <c r="AW504" s="6">
        <f ca="1">IF($AF504="",SUMIFS('Growth rates'!T$4:T$922,'Growth rates'!$B$4:$B$922,Demands_tra!$A504,'Growth rates'!$C$4:$C$922,$AE504),SUMIFS('Growth rates'!T$4:T$922,'Growth rates'!$B$4:$B$922,Demands_tra!$A504,'Growth rates'!$C$4:$C$922,$AF504))</f>
        <v>0</v>
      </c>
      <c r="AX504" s="6">
        <f ca="1">IF($AF504="",SUMIFS('Growth rates'!U$4:U$922,'Growth rates'!$B$4:$B$922,Demands_tra!$A504,'Growth rates'!$C$4:$C$922,$AE504),SUMIFS('Growth rates'!U$4:U$922,'Growth rates'!$B$4:$B$922,Demands_tra!$A504,'Growth rates'!$C$4:$C$922,$AF504))</f>
        <v>0</v>
      </c>
      <c r="AY504" s="6">
        <f ca="1">IF($AF504="",SUMIFS('Growth rates'!V$4:V$922,'Growth rates'!$B$4:$B$922,Demands_tra!$A504,'Growth rates'!$C$4:$C$922,$AE504),SUMIFS('Growth rates'!V$4:V$922,'Growth rates'!$B$4:$B$922,Demands_tra!$A504,'Growth rates'!$C$4:$C$922,$AF504))</f>
        <v>0</v>
      </c>
      <c r="AZ504" s="6">
        <f ca="1">IF($AF504="",SUMIFS('Growth rates'!W$4:W$922,'Growth rates'!$B$4:$B$922,Demands_tra!$A504,'Growth rates'!$C$4:$C$922,$AE504),SUMIFS('Growth rates'!W$4:W$922,'Growth rates'!$B$4:$B$922,Demands_tra!$A504,'Growth rates'!$C$4:$C$922,$AF504))</f>
        <v>0</v>
      </c>
      <c r="BA504" s="6">
        <f ca="1">IF($AF504="",SUMIFS('Growth rates'!X$4:X$922,'Growth rates'!$B$4:$B$922,Demands_tra!$A504,'Growth rates'!$C$4:$C$922,$AE504),SUMIFS('Growth rates'!X$4:X$922,'Growth rates'!$B$4:$B$922,Demands_tra!$A504,'Growth rates'!$C$4:$C$922,$AF504))</f>
        <v>0</v>
      </c>
      <c r="BB504" s="6">
        <f ca="1">IF($AF504="",SUMIFS('Growth rates'!Y$4:Y$922,'Growth rates'!$B$4:$B$922,Demands_tra!$A504,'Growth rates'!$C$4:$C$922,$AE504),SUMIFS('Growth rates'!Y$4:Y$922,'Growth rates'!$B$4:$B$922,Demands_tra!$A504,'Growth rates'!$C$4:$C$922,$AF504))</f>
        <v>0</v>
      </c>
      <c r="BC504" s="6">
        <f ca="1">IF($AF504="",SUMIFS('Growth rates'!Z$4:Z$922,'Growth rates'!$B$4:$B$922,Demands_tra!$A504,'Growth rates'!$C$4:$C$922,$AE504),SUMIFS('Growth rates'!Z$4:Z$922,'Growth rates'!$B$4:$B$922,Demands_tra!$A504,'Growth rates'!$C$4:$C$922,$AF504))</f>
        <v>0</v>
      </c>
      <c r="BD504" s="6">
        <f ca="1">IF($AF504="",SUMIFS('Growth rates'!AA$4:AA$922,'Growth rates'!$B$4:$B$922,Demands_tra!$A504,'Growth rates'!$C$4:$C$922,$AE504),SUMIFS('Growth rates'!AA$4:AA$922,'Growth rates'!$B$4:$B$922,Demands_tra!$A504,'Growth rates'!$C$4:$C$922,$AF504))</f>
        <v>0</v>
      </c>
      <c r="BE504" s="6">
        <f ca="1">IF($AF504="",SUMIFS('Growth rates'!AB$4:AB$922,'Growth rates'!$B$4:$B$922,Demands_tra!$A504,'Growth rates'!$C$4:$C$922,$AE504),SUMIFS('Growth rates'!AB$4:AB$922,'Growth rates'!$B$4:$B$922,Demands_tra!$A504,'Growth rates'!$C$4:$C$922,$AF504))</f>
        <v>0</v>
      </c>
      <c r="BF504" s="6">
        <f ca="1">IF($AF504="",SUMIFS('Growth rates'!AC$4:AC$922,'Growth rates'!$B$4:$B$922,Demands_tra!$A504,'Growth rates'!$C$4:$C$922,$AE504),SUMIFS('Growth rates'!AC$4:AC$922,'Growth rates'!$B$4:$B$922,Demands_tra!$A504,'Growth rates'!$C$4:$C$922,$AF504))</f>
        <v>0</v>
      </c>
      <c r="BH504" t="e">
        <f ca="1">VLOOKUP($C504,'Default drvr and elast'!$A$4:$F$49,MATCH(VLOOKUP(A504,Classification!$B$4:$D$42,3,FALSE),'Default drvr and elast'!$D$3:$F$3,0)+3,FALSE)</f>
        <v>#N/A</v>
      </c>
      <c r="BJ504" s="6">
        <f ca="1">IF($BI504="",SUMIF(Elasticities!$B$5:$B$52,Demands_tra!$BH504,Elasticities!C$5:C$52),SUMIF(Elasticities!$B$5:$B$52,Demands_tra!$BI504,Elasticities!C$5:C$52))</f>
        <v>0</v>
      </c>
      <c r="BK504" s="6">
        <f ca="1">IF($BI504="",SUMIF(Elasticities!$B$5:$B$52,Demands_tra!$BH504,Elasticities!D$5:D$52),SUMIF(Elasticities!$B$5:$B$52,Demands_tra!$BI504,Elasticities!D$5:D$52))</f>
        <v>0</v>
      </c>
      <c r="BL504" s="6">
        <f ca="1">IF($BI504="",SUMIF(Elasticities!$B$5:$B$52,Demands_tra!$BH504,Elasticities!E$5:E$52),SUMIF(Elasticities!$B$5:$B$52,Demands_tra!$BI504,Elasticities!E$5:E$52))</f>
        <v>0</v>
      </c>
      <c r="BM504" s="6">
        <f ca="1">IF($BI504="",SUMIF(Elasticities!$B$5:$B$52,Demands_tra!$BH504,Elasticities!F$5:F$52),SUMIF(Elasticities!$B$5:$B$52,Demands_tra!$BI504,Elasticities!F$5:F$52))</f>
        <v>0</v>
      </c>
      <c r="BN504" s="6">
        <f ca="1">IF($BI504="",SUMIF(Elasticities!$B$5:$B$52,Demands_tra!$BH504,Elasticities!G$5:G$52),SUMIF(Elasticities!$B$5:$B$52,Demands_tra!$BI504,Elasticities!G$5:G$52))</f>
        <v>0</v>
      </c>
      <c r="BO504" s="6">
        <f ca="1">IF($BI504="",SUMIF(Elasticities!$B$5:$B$52,Demands_tra!$BH504,Elasticities!H$5:H$52),SUMIF(Elasticities!$B$5:$B$52,Demands_tra!$BI504,Elasticities!H$5:H$52))</f>
        <v>0</v>
      </c>
      <c r="BP504" s="6">
        <f ca="1">IF($BI504="",SUMIF(Elasticities!$B$5:$B$52,Demands_tra!$BH504,Elasticities!I$5:I$52),SUMIF(Elasticities!$B$5:$B$52,Demands_tra!$BI504,Elasticities!I$5:I$52))</f>
        <v>0</v>
      </c>
      <c r="BQ504" s="6">
        <f ca="1">IF($BI504="",SUMIF(Elasticities!$B$5:$B$52,Demands_tra!$BH504,Elasticities!J$5:J$52),SUMIF(Elasticities!$B$5:$B$52,Demands_tra!$BI504,Elasticities!J$5:J$52))</f>
        <v>0</v>
      </c>
      <c r="BR504" s="6">
        <f ca="1">IF($BI504="",SUMIF(Elasticities!$B$5:$B$52,Demands_tra!$BH504,Elasticities!K$5:K$52),SUMIF(Elasticities!$B$5:$B$52,Demands_tra!$BI504,Elasticities!K$5:K$52))</f>
        <v>0</v>
      </c>
      <c r="BS504" s="6">
        <f ca="1">IF($BI504="",SUMIF(Elasticities!$B$5:$B$52,Demands_tra!$BH504,Elasticities!L$5:L$52),SUMIF(Elasticities!$B$5:$B$52,Demands_tra!$BI504,Elasticities!L$5:L$52))</f>
        <v>0</v>
      </c>
      <c r="BT504" s="6">
        <f ca="1">IF($BI504="",SUMIF(Elasticities!$B$5:$B$52,Demands_tra!$BH504,Elasticities!M$5:M$52),SUMIF(Elasticities!$B$5:$B$52,Demands_tra!$BI504,Elasticities!M$5:M$52))</f>
        <v>0</v>
      </c>
      <c r="BU504" s="6">
        <f ca="1">IF($BI504="",SUMIF(Elasticities!$B$5:$B$52,Demands_tra!$BH504,Elasticities!N$5:N$52),SUMIF(Elasticities!$B$5:$B$52,Demands_tra!$BI504,Elasticities!N$5:N$52))</f>
        <v>0</v>
      </c>
      <c r="BV504" s="6">
        <f ca="1">IF($BI504="",SUMIF(Elasticities!$B$5:$B$52,Demands_tra!$BH504,Elasticities!O$5:O$52),SUMIF(Elasticities!$B$5:$B$52,Demands_tra!$BI504,Elasticities!O$5:O$52))</f>
        <v>0</v>
      </c>
      <c r="BW504" s="6">
        <f ca="1">IF($BI504="",SUMIF(Elasticities!$B$5:$B$52,Demands_tra!$BH504,Elasticities!P$5:P$52),SUMIF(Elasticities!$B$5:$B$52,Demands_tra!$BI504,Elasticities!P$5:P$52))</f>
        <v>0</v>
      </c>
      <c r="BX504" s="6">
        <f ca="1">IF($BI504="",SUMIF(Elasticities!$B$5:$B$52,Demands_tra!$BH504,Elasticities!Q$5:Q$52),SUMIF(Elasticities!$B$5:$B$52,Demands_tra!$BI504,Elasticities!Q$5:Q$52))</f>
        <v>0</v>
      </c>
      <c r="BY504" s="6">
        <f ca="1">IF($BI504="",SUMIF(Elasticities!$B$5:$B$52,Demands_tra!$BH504,Elasticities!R$5:R$52),SUMIF(Elasticities!$B$5:$B$52,Demands_tra!$BI504,Elasticities!R$5:R$52))</f>
        <v>0</v>
      </c>
      <c r="BZ504" s="6">
        <f ca="1">IF($BI504="",SUMIF(Elasticities!$B$5:$B$52,Demands_tra!$BH504,Elasticities!S$5:S$52),SUMIF(Elasticities!$B$5:$B$52,Demands_tra!$BI504,Elasticities!S$5:S$52))</f>
        <v>0</v>
      </c>
      <c r="CA504" s="6">
        <f ca="1">IF($BI504="",SUMIF(Elasticities!$B$5:$B$52,Demands_tra!$BH504,Elasticities!T$5:T$52),SUMIF(Elasticities!$B$5:$B$52,Demands_tra!$BI504,Elasticities!T$5:T$52))</f>
        <v>0</v>
      </c>
      <c r="CB504" s="6">
        <f ca="1">IF($BI504="",SUMIF(Elasticities!$B$5:$B$52,Demands_tra!$BH504,Elasticities!U$5:U$52),SUMIF(Elasticities!$B$5:$B$52,Demands_tra!$BI504,Elasticities!U$5:U$52))</f>
        <v>0</v>
      </c>
      <c r="CC504" s="6">
        <f ca="1">IF($BI504="",SUMIF(Elasticities!$B$5:$B$52,Demands_tra!$BH504,Elasticities!V$5:V$52),SUMIF(Elasticities!$B$5:$B$52,Demands_tra!$BI504,Elasticities!V$5:V$52))</f>
        <v>0</v>
      </c>
      <c r="CD504" s="6">
        <f ca="1">IF($BI504="",SUMIF(Elasticities!$B$5:$B$52,Demands_tra!$BH504,Elasticities!W$5:W$52),SUMIF(Elasticities!$B$5:$B$52,Demands_tra!$BI504,Elasticities!W$5:W$52))</f>
        <v>0</v>
      </c>
      <c r="CE504" s="6">
        <f ca="1">IF($BI504="",SUMIF(Elasticities!$B$5:$B$52,Demands_tra!$BH504,Elasticities!X$5:X$52),SUMIF(Elasticities!$B$5:$B$52,Demands_tra!$BI504,Elasticities!X$5:X$52))</f>
        <v>0</v>
      </c>
      <c r="CF504" s="6">
        <f ca="1">IF($BI504="",SUMIF(Elasticities!$B$5:$B$52,Demands_tra!$BH504,Elasticities!Y$5:Y$52),SUMIF(Elasticities!$B$5:$B$52,Demands_tra!$BI504,Elasticities!Y$5:Y$52))</f>
        <v>0</v>
      </c>
      <c r="CG504" s="6">
        <f ca="1">IF($BI504="",SUMIF(Elasticities!$B$5:$B$52,Demands_tra!$BH504,Elasticities!Z$5:Z$52),SUMIF(Elasticities!$B$5:$B$52,Demands_tra!$BI504,Elasticities!Z$5:Z$52))</f>
        <v>0</v>
      </c>
      <c r="CH504" s="6">
        <f ca="1">IF($BI504="",SUMIF(Elasticities!$B$5:$B$52,Demands_tra!$BH504,Elasticities!AA$5:AA$52),SUMIF(Elasticities!$B$5:$B$52,Demands_tra!$BI504,Elasticities!AA$5:AA$52))</f>
        <v>0</v>
      </c>
      <c r="CI504" s="6">
        <f ca="1">IF($BI504="",SUMIF(Elasticities!$B$5:$B$52,Demands_tra!$BH504,Elasticities!AB$5:AB$52),SUMIF(Elasticities!$B$5:$B$52,Demands_tra!$BI504,Elasticities!AB$5:AB$52))</f>
        <v>0</v>
      </c>
    </row>
    <row r="505" spans="1:87">
      <c r="A505" t="str">
        <f>IF(BYDem_tra!B504="","\I:",BYDem_tra!B504)</f>
        <v>\I:</v>
      </c>
      <c r="B505">
        <f>BYDem_tra!E504</f>
        <v>0</v>
      </c>
      <c r="C505">
        <f t="shared" si="298"/>
        <v>0</v>
      </c>
      <c r="D505" s="3">
        <f>SUMIFS(BYDem_tra!$M$2:$M$2000,BYDem_tra!$B$2:$B$2000,Demands_tra!$A505,BYDem_tra!$E$2:$E$2000,Demands_tra!$B505)</f>
        <v>0</v>
      </c>
      <c r="E505" s="3" t="e">
        <f ca="1" t="shared" si="299"/>
        <v>#DIV/0!</v>
      </c>
      <c r="F505" s="3" t="e">
        <f ca="1" t="shared" si="300"/>
        <v>#DIV/0!</v>
      </c>
      <c r="G505" s="3" t="e">
        <f ca="1" t="shared" si="301"/>
        <v>#DIV/0!</v>
      </c>
      <c r="H505" s="3" t="e">
        <f ca="1" t="shared" si="302"/>
        <v>#DIV/0!</v>
      </c>
      <c r="I505" s="3" t="e">
        <f ca="1" t="shared" si="303"/>
        <v>#DIV/0!</v>
      </c>
      <c r="J505" s="3" t="e">
        <f ca="1" t="shared" si="304"/>
        <v>#DIV/0!</v>
      </c>
      <c r="K505" s="3" t="e">
        <f ca="1" t="shared" si="305"/>
        <v>#DIV/0!</v>
      </c>
      <c r="L505" s="3" t="e">
        <f ca="1" t="shared" si="306"/>
        <v>#DIV/0!</v>
      </c>
      <c r="M505" s="3" t="e">
        <f ca="1" t="shared" si="307"/>
        <v>#DIV/0!</v>
      </c>
      <c r="N505" s="3" t="e">
        <f ca="1" t="shared" si="308"/>
        <v>#DIV/0!</v>
      </c>
      <c r="O505" s="3" t="e">
        <f ca="1" t="shared" si="309"/>
        <v>#DIV/0!</v>
      </c>
      <c r="P505" s="3" t="e">
        <f ca="1" t="shared" si="310"/>
        <v>#DIV/0!</v>
      </c>
      <c r="Q505" s="3" t="e">
        <f ca="1" t="shared" si="311"/>
        <v>#DIV/0!</v>
      </c>
      <c r="R505" s="3" t="e">
        <f ca="1" t="shared" si="312"/>
        <v>#DIV/0!</v>
      </c>
      <c r="S505" s="3" t="e">
        <f ca="1" t="shared" si="313"/>
        <v>#DIV/0!</v>
      </c>
      <c r="T505" s="3" t="e">
        <f ca="1" t="shared" si="314"/>
        <v>#DIV/0!</v>
      </c>
      <c r="U505" s="3" t="e">
        <f ca="1" t="shared" si="315"/>
        <v>#DIV/0!</v>
      </c>
      <c r="V505" s="3" t="e">
        <f ca="1" t="shared" si="290"/>
        <v>#DIV/0!</v>
      </c>
      <c r="W505" s="3" t="e">
        <f ca="1" t="shared" si="291"/>
        <v>#DIV/0!</v>
      </c>
      <c r="X505" s="3" t="e">
        <f ca="1" t="shared" si="292"/>
        <v>#DIV/0!</v>
      </c>
      <c r="Y505" s="3" t="e">
        <f ca="1" t="shared" si="293"/>
        <v>#DIV/0!</v>
      </c>
      <c r="Z505" s="3" t="e">
        <f ca="1" t="shared" si="294"/>
        <v>#DIV/0!</v>
      </c>
      <c r="AA505" s="3" t="e">
        <f ca="1" t="shared" si="295"/>
        <v>#DIV/0!</v>
      </c>
      <c r="AB505" s="3" t="e">
        <f ca="1" t="shared" si="296"/>
        <v>#DIV/0!</v>
      </c>
      <c r="AC505" s="3" t="e">
        <f ca="1" t="shared" si="297"/>
        <v>#DIV/0!</v>
      </c>
      <c r="AE505" s="4" t="e">
        <f ca="1">VLOOKUP($C505,'Default drvr and elast'!$A$4:$C$49,MATCH(VLOOKUP(A505,Classification!$B$4:$D$99,2,FALSE),'Default drvr and elast'!$A$3:$C$3,0),FALSE)</f>
        <v>#N/A</v>
      </c>
      <c r="AF505" s="4"/>
      <c r="AG505" s="6">
        <f ca="1">IF($AF505="",SUMIFS('Growth rates'!D$4:D$922,'Growth rates'!$B$4:$B$922,Demands_tra!$A505,'Growth rates'!$C$4:$C$922,$AE505),SUMIFS('Growth rates'!D$4:D$922,'Growth rates'!$B$4:$B$922,Demands_tra!$A505,'Growth rates'!$C$4:$C$922,$AF505))</f>
        <v>0</v>
      </c>
      <c r="AH505" s="6">
        <f ca="1">IF($AF505="",SUMIFS('Growth rates'!E$4:E$922,'Growth rates'!$B$4:$B$922,Demands_tra!$A505,'Growth rates'!$C$4:$C$922,$AE505),SUMIFS('Growth rates'!E$4:E$922,'Growth rates'!$B$4:$B$922,Demands_tra!$A505,'Growth rates'!$C$4:$C$922,$AF505))</f>
        <v>0</v>
      </c>
      <c r="AI505" s="6">
        <f ca="1">IF($AF505="",SUMIFS('Growth rates'!F$4:F$922,'Growth rates'!$B$4:$B$922,Demands_tra!$A505,'Growth rates'!$C$4:$C$922,$AE505),SUMIFS('Growth rates'!F$4:F$922,'Growth rates'!$B$4:$B$922,Demands_tra!$A505,'Growth rates'!$C$4:$C$922,$AF505))</f>
        <v>0</v>
      </c>
      <c r="AJ505" s="6">
        <f ca="1">IF($AF505="",SUMIFS('Growth rates'!G$4:G$922,'Growth rates'!$B$4:$B$922,Demands_tra!$A505,'Growth rates'!$C$4:$C$922,$AE505),SUMIFS('Growth rates'!G$4:G$922,'Growth rates'!$B$4:$B$922,Demands_tra!$A505,'Growth rates'!$C$4:$C$922,$AF505))</f>
        <v>0</v>
      </c>
      <c r="AK505" s="6">
        <f ca="1">IF($AF505="",SUMIFS('Growth rates'!H$4:H$922,'Growth rates'!$B$4:$B$922,Demands_tra!$A505,'Growth rates'!$C$4:$C$922,$AE505),SUMIFS('Growth rates'!H$4:H$922,'Growth rates'!$B$4:$B$922,Demands_tra!$A505,'Growth rates'!$C$4:$C$922,$AF505))</f>
        <v>0</v>
      </c>
      <c r="AL505" s="6">
        <f ca="1">IF($AF505="",SUMIFS('Growth rates'!I$4:I$922,'Growth rates'!$B$4:$B$922,Demands_tra!$A505,'Growth rates'!$C$4:$C$922,$AE505),SUMIFS('Growth rates'!I$4:I$922,'Growth rates'!$B$4:$B$922,Demands_tra!$A505,'Growth rates'!$C$4:$C$922,$AF505))</f>
        <v>0</v>
      </c>
      <c r="AM505" s="6">
        <f ca="1">IF($AF505="",SUMIFS('Growth rates'!J$4:J$922,'Growth rates'!$B$4:$B$922,Demands_tra!$A505,'Growth rates'!$C$4:$C$922,$AE505),SUMIFS('Growth rates'!J$4:J$922,'Growth rates'!$B$4:$B$922,Demands_tra!$A505,'Growth rates'!$C$4:$C$922,$AF505))</f>
        <v>0</v>
      </c>
      <c r="AN505" s="6">
        <f ca="1">IF($AF505="",SUMIFS('Growth rates'!K$4:K$922,'Growth rates'!$B$4:$B$922,Demands_tra!$A505,'Growth rates'!$C$4:$C$922,$AE505),SUMIFS('Growth rates'!K$4:K$922,'Growth rates'!$B$4:$B$922,Demands_tra!$A505,'Growth rates'!$C$4:$C$922,$AF505))</f>
        <v>0</v>
      </c>
      <c r="AO505" s="6">
        <f ca="1">IF($AF505="",SUMIFS('Growth rates'!L$4:L$922,'Growth rates'!$B$4:$B$922,Demands_tra!$A505,'Growth rates'!$C$4:$C$922,$AE505),SUMIFS('Growth rates'!L$4:L$922,'Growth rates'!$B$4:$B$922,Demands_tra!$A505,'Growth rates'!$C$4:$C$922,$AF505))</f>
        <v>0</v>
      </c>
      <c r="AP505" s="6">
        <f ca="1">IF($AF505="",SUMIFS('Growth rates'!M$4:M$922,'Growth rates'!$B$4:$B$922,Demands_tra!$A505,'Growth rates'!$C$4:$C$922,$AE505),SUMIFS('Growth rates'!M$4:M$922,'Growth rates'!$B$4:$B$922,Demands_tra!$A505,'Growth rates'!$C$4:$C$922,$AF505))</f>
        <v>0</v>
      </c>
      <c r="AQ505" s="6">
        <f ca="1">IF($AF505="",SUMIFS('Growth rates'!N$4:N$922,'Growth rates'!$B$4:$B$922,Demands_tra!$A505,'Growth rates'!$C$4:$C$922,$AE505),SUMIFS('Growth rates'!N$4:N$922,'Growth rates'!$B$4:$B$922,Demands_tra!$A505,'Growth rates'!$C$4:$C$922,$AF505))</f>
        <v>0</v>
      </c>
      <c r="AR505" s="6">
        <f ca="1">IF($AF505="",SUMIFS('Growth rates'!O$4:O$922,'Growth rates'!$B$4:$B$922,Demands_tra!$A505,'Growth rates'!$C$4:$C$922,$AE505),SUMIFS('Growth rates'!O$4:O$922,'Growth rates'!$B$4:$B$922,Demands_tra!$A505,'Growth rates'!$C$4:$C$922,$AF505))</f>
        <v>0</v>
      </c>
      <c r="AS505" s="6">
        <f ca="1">IF($AF505="",SUMIFS('Growth rates'!P$4:P$922,'Growth rates'!$B$4:$B$922,Demands_tra!$A505,'Growth rates'!$C$4:$C$922,$AE505),SUMIFS('Growth rates'!P$4:P$922,'Growth rates'!$B$4:$B$922,Demands_tra!$A505,'Growth rates'!$C$4:$C$922,$AF505))</f>
        <v>0</v>
      </c>
      <c r="AT505" s="6">
        <f ca="1">IF($AF505="",SUMIFS('Growth rates'!Q$4:Q$922,'Growth rates'!$B$4:$B$922,Demands_tra!$A505,'Growth rates'!$C$4:$C$922,$AE505),SUMIFS('Growth rates'!Q$4:Q$922,'Growth rates'!$B$4:$B$922,Demands_tra!$A505,'Growth rates'!$C$4:$C$922,$AF505))</f>
        <v>0</v>
      </c>
      <c r="AU505" s="6">
        <f ca="1">IF($AF505="",SUMIFS('Growth rates'!R$4:R$922,'Growth rates'!$B$4:$B$922,Demands_tra!$A505,'Growth rates'!$C$4:$C$922,$AE505),SUMIFS('Growth rates'!R$4:R$922,'Growth rates'!$B$4:$B$922,Demands_tra!$A505,'Growth rates'!$C$4:$C$922,$AF505))</f>
        <v>0</v>
      </c>
      <c r="AV505" s="6">
        <f ca="1">IF($AF505="",SUMIFS('Growth rates'!S$4:S$922,'Growth rates'!$B$4:$B$922,Demands_tra!$A505,'Growth rates'!$C$4:$C$922,$AE505),SUMIFS('Growth rates'!S$4:S$922,'Growth rates'!$B$4:$B$922,Demands_tra!$A505,'Growth rates'!$C$4:$C$922,$AF505))</f>
        <v>0</v>
      </c>
      <c r="AW505" s="6">
        <f ca="1">IF($AF505="",SUMIFS('Growth rates'!T$4:T$922,'Growth rates'!$B$4:$B$922,Demands_tra!$A505,'Growth rates'!$C$4:$C$922,$AE505),SUMIFS('Growth rates'!T$4:T$922,'Growth rates'!$B$4:$B$922,Demands_tra!$A505,'Growth rates'!$C$4:$C$922,$AF505))</f>
        <v>0</v>
      </c>
      <c r="AX505" s="6">
        <f ca="1">IF($AF505="",SUMIFS('Growth rates'!U$4:U$922,'Growth rates'!$B$4:$B$922,Demands_tra!$A505,'Growth rates'!$C$4:$C$922,$AE505),SUMIFS('Growth rates'!U$4:U$922,'Growth rates'!$B$4:$B$922,Demands_tra!$A505,'Growth rates'!$C$4:$C$922,$AF505))</f>
        <v>0</v>
      </c>
      <c r="AY505" s="6">
        <f ca="1">IF($AF505="",SUMIFS('Growth rates'!V$4:V$922,'Growth rates'!$B$4:$B$922,Demands_tra!$A505,'Growth rates'!$C$4:$C$922,$AE505),SUMIFS('Growth rates'!V$4:V$922,'Growth rates'!$B$4:$B$922,Demands_tra!$A505,'Growth rates'!$C$4:$C$922,$AF505))</f>
        <v>0</v>
      </c>
      <c r="AZ505" s="6">
        <f ca="1">IF($AF505="",SUMIFS('Growth rates'!W$4:W$922,'Growth rates'!$B$4:$B$922,Demands_tra!$A505,'Growth rates'!$C$4:$C$922,$AE505),SUMIFS('Growth rates'!W$4:W$922,'Growth rates'!$B$4:$B$922,Demands_tra!$A505,'Growth rates'!$C$4:$C$922,$AF505))</f>
        <v>0</v>
      </c>
      <c r="BA505" s="6">
        <f ca="1">IF($AF505="",SUMIFS('Growth rates'!X$4:X$922,'Growth rates'!$B$4:$B$922,Demands_tra!$A505,'Growth rates'!$C$4:$C$922,$AE505),SUMIFS('Growth rates'!X$4:X$922,'Growth rates'!$B$4:$B$922,Demands_tra!$A505,'Growth rates'!$C$4:$C$922,$AF505))</f>
        <v>0</v>
      </c>
      <c r="BB505" s="6">
        <f ca="1">IF($AF505="",SUMIFS('Growth rates'!Y$4:Y$922,'Growth rates'!$B$4:$B$922,Demands_tra!$A505,'Growth rates'!$C$4:$C$922,$AE505),SUMIFS('Growth rates'!Y$4:Y$922,'Growth rates'!$B$4:$B$922,Demands_tra!$A505,'Growth rates'!$C$4:$C$922,$AF505))</f>
        <v>0</v>
      </c>
      <c r="BC505" s="6">
        <f ca="1">IF($AF505="",SUMIFS('Growth rates'!Z$4:Z$922,'Growth rates'!$B$4:$B$922,Demands_tra!$A505,'Growth rates'!$C$4:$C$922,$AE505),SUMIFS('Growth rates'!Z$4:Z$922,'Growth rates'!$B$4:$B$922,Demands_tra!$A505,'Growth rates'!$C$4:$C$922,$AF505))</f>
        <v>0</v>
      </c>
      <c r="BD505" s="6">
        <f ca="1">IF($AF505="",SUMIFS('Growth rates'!AA$4:AA$922,'Growth rates'!$B$4:$B$922,Demands_tra!$A505,'Growth rates'!$C$4:$C$922,$AE505),SUMIFS('Growth rates'!AA$4:AA$922,'Growth rates'!$B$4:$B$922,Demands_tra!$A505,'Growth rates'!$C$4:$C$922,$AF505))</f>
        <v>0</v>
      </c>
      <c r="BE505" s="6">
        <f ca="1">IF($AF505="",SUMIFS('Growth rates'!AB$4:AB$922,'Growth rates'!$B$4:$B$922,Demands_tra!$A505,'Growth rates'!$C$4:$C$922,$AE505),SUMIFS('Growth rates'!AB$4:AB$922,'Growth rates'!$B$4:$B$922,Demands_tra!$A505,'Growth rates'!$C$4:$C$922,$AF505))</f>
        <v>0</v>
      </c>
      <c r="BF505" s="6">
        <f ca="1">IF($AF505="",SUMIFS('Growth rates'!AC$4:AC$922,'Growth rates'!$B$4:$B$922,Demands_tra!$A505,'Growth rates'!$C$4:$C$922,$AE505),SUMIFS('Growth rates'!AC$4:AC$922,'Growth rates'!$B$4:$B$922,Demands_tra!$A505,'Growth rates'!$C$4:$C$922,$AF505))</f>
        <v>0</v>
      </c>
      <c r="BH505" t="e">
        <f ca="1">VLOOKUP($C505,'Default drvr and elast'!$A$4:$F$49,MATCH(VLOOKUP(A505,Classification!$B$4:$D$42,3,FALSE),'Default drvr and elast'!$D$3:$F$3,0)+3,FALSE)</f>
        <v>#N/A</v>
      </c>
      <c r="BJ505" s="6">
        <f ca="1">IF($BI505="",SUMIF(Elasticities!$B$5:$B$52,Demands_tra!$BH505,Elasticities!C$5:C$52),SUMIF(Elasticities!$B$5:$B$52,Demands_tra!$BI505,Elasticities!C$5:C$52))</f>
        <v>0</v>
      </c>
      <c r="BK505" s="6">
        <f ca="1">IF($BI505="",SUMIF(Elasticities!$B$5:$B$52,Demands_tra!$BH505,Elasticities!D$5:D$52),SUMIF(Elasticities!$B$5:$B$52,Demands_tra!$BI505,Elasticities!D$5:D$52))</f>
        <v>0</v>
      </c>
      <c r="BL505" s="6">
        <f ca="1">IF($BI505="",SUMIF(Elasticities!$B$5:$B$52,Demands_tra!$BH505,Elasticities!E$5:E$52),SUMIF(Elasticities!$B$5:$B$52,Demands_tra!$BI505,Elasticities!E$5:E$52))</f>
        <v>0</v>
      </c>
      <c r="BM505" s="6">
        <f ca="1">IF($BI505="",SUMIF(Elasticities!$B$5:$B$52,Demands_tra!$BH505,Elasticities!F$5:F$52),SUMIF(Elasticities!$B$5:$B$52,Demands_tra!$BI505,Elasticities!F$5:F$52))</f>
        <v>0</v>
      </c>
      <c r="BN505" s="6">
        <f ca="1">IF($BI505="",SUMIF(Elasticities!$B$5:$B$52,Demands_tra!$BH505,Elasticities!G$5:G$52),SUMIF(Elasticities!$B$5:$B$52,Demands_tra!$BI505,Elasticities!G$5:G$52))</f>
        <v>0</v>
      </c>
      <c r="BO505" s="6">
        <f ca="1">IF($BI505="",SUMIF(Elasticities!$B$5:$B$52,Demands_tra!$BH505,Elasticities!H$5:H$52),SUMIF(Elasticities!$B$5:$B$52,Demands_tra!$BI505,Elasticities!H$5:H$52))</f>
        <v>0</v>
      </c>
      <c r="BP505" s="6">
        <f ca="1">IF($BI505="",SUMIF(Elasticities!$B$5:$B$52,Demands_tra!$BH505,Elasticities!I$5:I$52),SUMIF(Elasticities!$B$5:$B$52,Demands_tra!$BI505,Elasticities!I$5:I$52))</f>
        <v>0</v>
      </c>
      <c r="BQ505" s="6">
        <f ca="1">IF($BI505="",SUMIF(Elasticities!$B$5:$B$52,Demands_tra!$BH505,Elasticities!J$5:J$52),SUMIF(Elasticities!$B$5:$B$52,Demands_tra!$BI505,Elasticities!J$5:J$52))</f>
        <v>0</v>
      </c>
      <c r="BR505" s="6">
        <f ca="1">IF($BI505="",SUMIF(Elasticities!$B$5:$B$52,Demands_tra!$BH505,Elasticities!K$5:K$52),SUMIF(Elasticities!$B$5:$B$52,Demands_tra!$BI505,Elasticities!K$5:K$52))</f>
        <v>0</v>
      </c>
      <c r="BS505" s="6">
        <f ca="1">IF($BI505="",SUMIF(Elasticities!$B$5:$B$52,Demands_tra!$BH505,Elasticities!L$5:L$52),SUMIF(Elasticities!$B$5:$B$52,Demands_tra!$BI505,Elasticities!L$5:L$52))</f>
        <v>0</v>
      </c>
      <c r="BT505" s="6">
        <f ca="1">IF($BI505="",SUMIF(Elasticities!$B$5:$B$52,Demands_tra!$BH505,Elasticities!M$5:M$52),SUMIF(Elasticities!$B$5:$B$52,Demands_tra!$BI505,Elasticities!M$5:M$52))</f>
        <v>0</v>
      </c>
      <c r="BU505" s="6">
        <f ca="1">IF($BI505="",SUMIF(Elasticities!$B$5:$B$52,Demands_tra!$BH505,Elasticities!N$5:N$52),SUMIF(Elasticities!$B$5:$B$52,Demands_tra!$BI505,Elasticities!N$5:N$52))</f>
        <v>0</v>
      </c>
      <c r="BV505" s="6">
        <f ca="1">IF($BI505="",SUMIF(Elasticities!$B$5:$B$52,Demands_tra!$BH505,Elasticities!O$5:O$52),SUMIF(Elasticities!$B$5:$B$52,Demands_tra!$BI505,Elasticities!O$5:O$52))</f>
        <v>0</v>
      </c>
      <c r="BW505" s="6">
        <f ca="1">IF($BI505="",SUMIF(Elasticities!$B$5:$B$52,Demands_tra!$BH505,Elasticities!P$5:P$52),SUMIF(Elasticities!$B$5:$B$52,Demands_tra!$BI505,Elasticities!P$5:P$52))</f>
        <v>0</v>
      </c>
      <c r="BX505" s="6">
        <f ca="1">IF($BI505="",SUMIF(Elasticities!$B$5:$B$52,Demands_tra!$BH505,Elasticities!Q$5:Q$52),SUMIF(Elasticities!$B$5:$B$52,Demands_tra!$BI505,Elasticities!Q$5:Q$52))</f>
        <v>0</v>
      </c>
      <c r="BY505" s="6">
        <f ca="1">IF($BI505="",SUMIF(Elasticities!$B$5:$B$52,Demands_tra!$BH505,Elasticities!R$5:R$52),SUMIF(Elasticities!$B$5:$B$52,Demands_tra!$BI505,Elasticities!R$5:R$52))</f>
        <v>0</v>
      </c>
      <c r="BZ505" s="6">
        <f ca="1">IF($BI505="",SUMIF(Elasticities!$B$5:$B$52,Demands_tra!$BH505,Elasticities!S$5:S$52),SUMIF(Elasticities!$B$5:$B$52,Demands_tra!$BI505,Elasticities!S$5:S$52))</f>
        <v>0</v>
      </c>
      <c r="CA505" s="6">
        <f ca="1">IF($BI505="",SUMIF(Elasticities!$B$5:$B$52,Demands_tra!$BH505,Elasticities!T$5:T$52),SUMIF(Elasticities!$B$5:$B$52,Demands_tra!$BI505,Elasticities!T$5:T$52))</f>
        <v>0</v>
      </c>
      <c r="CB505" s="6">
        <f ca="1">IF($BI505="",SUMIF(Elasticities!$B$5:$B$52,Demands_tra!$BH505,Elasticities!U$5:U$52),SUMIF(Elasticities!$B$5:$B$52,Demands_tra!$BI505,Elasticities!U$5:U$52))</f>
        <v>0</v>
      </c>
      <c r="CC505" s="6">
        <f ca="1">IF($BI505="",SUMIF(Elasticities!$B$5:$B$52,Demands_tra!$BH505,Elasticities!V$5:V$52),SUMIF(Elasticities!$B$5:$B$52,Demands_tra!$BI505,Elasticities!V$5:V$52))</f>
        <v>0</v>
      </c>
      <c r="CD505" s="6">
        <f ca="1">IF($BI505="",SUMIF(Elasticities!$B$5:$B$52,Demands_tra!$BH505,Elasticities!W$5:W$52),SUMIF(Elasticities!$B$5:$B$52,Demands_tra!$BI505,Elasticities!W$5:W$52))</f>
        <v>0</v>
      </c>
      <c r="CE505" s="6">
        <f ca="1">IF($BI505="",SUMIF(Elasticities!$B$5:$B$52,Demands_tra!$BH505,Elasticities!X$5:X$52),SUMIF(Elasticities!$B$5:$B$52,Demands_tra!$BI505,Elasticities!X$5:X$52))</f>
        <v>0</v>
      </c>
      <c r="CF505" s="6">
        <f ca="1">IF($BI505="",SUMIF(Elasticities!$B$5:$B$52,Demands_tra!$BH505,Elasticities!Y$5:Y$52),SUMIF(Elasticities!$B$5:$B$52,Demands_tra!$BI505,Elasticities!Y$5:Y$52))</f>
        <v>0</v>
      </c>
      <c r="CG505" s="6">
        <f ca="1">IF($BI505="",SUMIF(Elasticities!$B$5:$B$52,Demands_tra!$BH505,Elasticities!Z$5:Z$52),SUMIF(Elasticities!$B$5:$B$52,Demands_tra!$BI505,Elasticities!Z$5:Z$52))</f>
        <v>0</v>
      </c>
      <c r="CH505" s="6">
        <f ca="1">IF($BI505="",SUMIF(Elasticities!$B$5:$B$52,Demands_tra!$BH505,Elasticities!AA$5:AA$52),SUMIF(Elasticities!$B$5:$B$52,Demands_tra!$BI505,Elasticities!AA$5:AA$52))</f>
        <v>0</v>
      </c>
      <c r="CI505" s="6">
        <f ca="1">IF($BI505="",SUMIF(Elasticities!$B$5:$B$52,Demands_tra!$BH505,Elasticities!AB$5:AB$52),SUMIF(Elasticities!$B$5:$B$52,Demands_tra!$BI505,Elasticities!AB$5:AB$52))</f>
        <v>0</v>
      </c>
    </row>
    <row r="506" spans="1:87">
      <c r="A506" t="str">
        <f>IF(BYDem_tra!B505="","\I:",BYDem_tra!B505)</f>
        <v>\I:</v>
      </c>
      <c r="B506">
        <f>BYDem_tra!E505</f>
        <v>0</v>
      </c>
      <c r="C506">
        <f t="shared" si="298"/>
        <v>0</v>
      </c>
      <c r="D506" s="3">
        <f>SUMIFS(BYDem_tra!$M$2:$M$2000,BYDem_tra!$B$2:$B$2000,Demands_tra!$A506,BYDem_tra!$E$2:$E$2000,Demands_tra!$B506)</f>
        <v>0</v>
      </c>
      <c r="E506" s="3" t="e">
        <f ca="1" t="shared" si="299"/>
        <v>#DIV/0!</v>
      </c>
      <c r="F506" s="3" t="e">
        <f ca="1" t="shared" si="300"/>
        <v>#DIV/0!</v>
      </c>
      <c r="G506" s="3" t="e">
        <f ca="1" t="shared" si="301"/>
        <v>#DIV/0!</v>
      </c>
      <c r="H506" s="3" t="e">
        <f ca="1" t="shared" si="302"/>
        <v>#DIV/0!</v>
      </c>
      <c r="I506" s="3" t="e">
        <f ca="1" t="shared" si="303"/>
        <v>#DIV/0!</v>
      </c>
      <c r="J506" s="3" t="e">
        <f ca="1" t="shared" si="304"/>
        <v>#DIV/0!</v>
      </c>
      <c r="K506" s="3" t="e">
        <f ca="1" t="shared" si="305"/>
        <v>#DIV/0!</v>
      </c>
      <c r="L506" s="3" t="e">
        <f ca="1" t="shared" si="306"/>
        <v>#DIV/0!</v>
      </c>
      <c r="M506" s="3" t="e">
        <f ca="1" t="shared" si="307"/>
        <v>#DIV/0!</v>
      </c>
      <c r="N506" s="3" t="e">
        <f ca="1" t="shared" si="308"/>
        <v>#DIV/0!</v>
      </c>
      <c r="O506" s="3" t="e">
        <f ca="1" t="shared" si="309"/>
        <v>#DIV/0!</v>
      </c>
      <c r="P506" s="3" t="e">
        <f ca="1" t="shared" si="310"/>
        <v>#DIV/0!</v>
      </c>
      <c r="Q506" s="3" t="e">
        <f ca="1" t="shared" si="311"/>
        <v>#DIV/0!</v>
      </c>
      <c r="R506" s="3" t="e">
        <f ca="1" t="shared" si="312"/>
        <v>#DIV/0!</v>
      </c>
      <c r="S506" s="3" t="e">
        <f ca="1" t="shared" si="313"/>
        <v>#DIV/0!</v>
      </c>
      <c r="T506" s="3" t="e">
        <f ca="1" t="shared" si="314"/>
        <v>#DIV/0!</v>
      </c>
      <c r="U506" s="3" t="e">
        <f ca="1" t="shared" si="315"/>
        <v>#DIV/0!</v>
      </c>
      <c r="V506" s="3" t="e">
        <f ca="1" t="shared" si="290"/>
        <v>#DIV/0!</v>
      </c>
      <c r="W506" s="3" t="e">
        <f ca="1" t="shared" si="291"/>
        <v>#DIV/0!</v>
      </c>
      <c r="X506" s="3" t="e">
        <f ca="1" t="shared" si="292"/>
        <v>#DIV/0!</v>
      </c>
      <c r="Y506" s="3" t="e">
        <f ca="1" t="shared" si="293"/>
        <v>#DIV/0!</v>
      </c>
      <c r="Z506" s="3" t="e">
        <f ca="1" t="shared" si="294"/>
        <v>#DIV/0!</v>
      </c>
      <c r="AA506" s="3" t="e">
        <f ca="1" t="shared" si="295"/>
        <v>#DIV/0!</v>
      </c>
      <c r="AB506" s="3" t="e">
        <f ca="1" t="shared" si="296"/>
        <v>#DIV/0!</v>
      </c>
      <c r="AC506" s="3" t="e">
        <f ca="1" t="shared" si="297"/>
        <v>#DIV/0!</v>
      </c>
      <c r="AE506" s="4" t="e">
        <f ca="1">VLOOKUP($C506,'Default drvr and elast'!$A$4:$C$49,MATCH(VLOOKUP(A506,Classification!$B$4:$D$99,2,FALSE),'Default drvr and elast'!$A$3:$C$3,0),FALSE)</f>
        <v>#N/A</v>
      </c>
      <c r="AF506" s="4"/>
      <c r="AG506" s="6">
        <f ca="1">IF($AF506="",SUMIFS('Growth rates'!D$4:D$922,'Growth rates'!$B$4:$B$922,Demands_tra!$A506,'Growth rates'!$C$4:$C$922,$AE506),SUMIFS('Growth rates'!D$4:D$922,'Growth rates'!$B$4:$B$922,Demands_tra!$A506,'Growth rates'!$C$4:$C$922,$AF506))</f>
        <v>0</v>
      </c>
      <c r="AH506" s="6">
        <f ca="1">IF($AF506="",SUMIFS('Growth rates'!E$4:E$922,'Growth rates'!$B$4:$B$922,Demands_tra!$A506,'Growth rates'!$C$4:$C$922,$AE506),SUMIFS('Growth rates'!E$4:E$922,'Growth rates'!$B$4:$B$922,Demands_tra!$A506,'Growth rates'!$C$4:$C$922,$AF506))</f>
        <v>0</v>
      </c>
      <c r="AI506" s="6">
        <f ca="1">IF($AF506="",SUMIFS('Growth rates'!F$4:F$922,'Growth rates'!$B$4:$B$922,Demands_tra!$A506,'Growth rates'!$C$4:$C$922,$AE506),SUMIFS('Growth rates'!F$4:F$922,'Growth rates'!$B$4:$B$922,Demands_tra!$A506,'Growth rates'!$C$4:$C$922,$AF506))</f>
        <v>0</v>
      </c>
      <c r="AJ506" s="6">
        <f ca="1">IF($AF506="",SUMIFS('Growth rates'!G$4:G$922,'Growth rates'!$B$4:$B$922,Demands_tra!$A506,'Growth rates'!$C$4:$C$922,$AE506),SUMIFS('Growth rates'!G$4:G$922,'Growth rates'!$B$4:$B$922,Demands_tra!$A506,'Growth rates'!$C$4:$C$922,$AF506))</f>
        <v>0</v>
      </c>
      <c r="AK506" s="6">
        <f ca="1">IF($AF506="",SUMIFS('Growth rates'!H$4:H$922,'Growth rates'!$B$4:$B$922,Demands_tra!$A506,'Growth rates'!$C$4:$C$922,$AE506),SUMIFS('Growth rates'!H$4:H$922,'Growth rates'!$B$4:$B$922,Demands_tra!$A506,'Growth rates'!$C$4:$C$922,$AF506))</f>
        <v>0</v>
      </c>
      <c r="AL506" s="6">
        <f ca="1">IF($AF506="",SUMIFS('Growth rates'!I$4:I$922,'Growth rates'!$B$4:$B$922,Demands_tra!$A506,'Growth rates'!$C$4:$C$922,$AE506),SUMIFS('Growth rates'!I$4:I$922,'Growth rates'!$B$4:$B$922,Demands_tra!$A506,'Growth rates'!$C$4:$C$922,$AF506))</f>
        <v>0</v>
      </c>
      <c r="AM506" s="6">
        <f ca="1">IF($AF506="",SUMIFS('Growth rates'!J$4:J$922,'Growth rates'!$B$4:$B$922,Demands_tra!$A506,'Growth rates'!$C$4:$C$922,$AE506),SUMIFS('Growth rates'!J$4:J$922,'Growth rates'!$B$4:$B$922,Demands_tra!$A506,'Growth rates'!$C$4:$C$922,$AF506))</f>
        <v>0</v>
      </c>
      <c r="AN506" s="6">
        <f ca="1">IF($AF506="",SUMIFS('Growth rates'!K$4:K$922,'Growth rates'!$B$4:$B$922,Demands_tra!$A506,'Growth rates'!$C$4:$C$922,$AE506),SUMIFS('Growth rates'!K$4:K$922,'Growth rates'!$B$4:$B$922,Demands_tra!$A506,'Growth rates'!$C$4:$C$922,$AF506))</f>
        <v>0</v>
      </c>
      <c r="AO506" s="6">
        <f ca="1">IF($AF506="",SUMIFS('Growth rates'!L$4:L$922,'Growth rates'!$B$4:$B$922,Demands_tra!$A506,'Growth rates'!$C$4:$C$922,$AE506),SUMIFS('Growth rates'!L$4:L$922,'Growth rates'!$B$4:$B$922,Demands_tra!$A506,'Growth rates'!$C$4:$C$922,$AF506))</f>
        <v>0</v>
      </c>
      <c r="AP506" s="6">
        <f ca="1">IF($AF506="",SUMIFS('Growth rates'!M$4:M$922,'Growth rates'!$B$4:$B$922,Demands_tra!$A506,'Growth rates'!$C$4:$C$922,$AE506),SUMIFS('Growth rates'!M$4:M$922,'Growth rates'!$B$4:$B$922,Demands_tra!$A506,'Growth rates'!$C$4:$C$922,$AF506))</f>
        <v>0</v>
      </c>
      <c r="AQ506" s="6">
        <f ca="1">IF($AF506="",SUMIFS('Growth rates'!N$4:N$922,'Growth rates'!$B$4:$B$922,Demands_tra!$A506,'Growth rates'!$C$4:$C$922,$AE506),SUMIFS('Growth rates'!N$4:N$922,'Growth rates'!$B$4:$B$922,Demands_tra!$A506,'Growth rates'!$C$4:$C$922,$AF506))</f>
        <v>0</v>
      </c>
      <c r="AR506" s="6">
        <f ca="1">IF($AF506="",SUMIFS('Growth rates'!O$4:O$922,'Growth rates'!$B$4:$B$922,Demands_tra!$A506,'Growth rates'!$C$4:$C$922,$AE506),SUMIFS('Growth rates'!O$4:O$922,'Growth rates'!$B$4:$B$922,Demands_tra!$A506,'Growth rates'!$C$4:$C$922,$AF506))</f>
        <v>0</v>
      </c>
      <c r="AS506" s="6">
        <f ca="1">IF($AF506="",SUMIFS('Growth rates'!P$4:P$922,'Growth rates'!$B$4:$B$922,Demands_tra!$A506,'Growth rates'!$C$4:$C$922,$AE506),SUMIFS('Growth rates'!P$4:P$922,'Growth rates'!$B$4:$B$922,Demands_tra!$A506,'Growth rates'!$C$4:$C$922,$AF506))</f>
        <v>0</v>
      </c>
      <c r="AT506" s="6">
        <f ca="1">IF($AF506="",SUMIFS('Growth rates'!Q$4:Q$922,'Growth rates'!$B$4:$B$922,Demands_tra!$A506,'Growth rates'!$C$4:$C$922,$AE506),SUMIFS('Growth rates'!Q$4:Q$922,'Growth rates'!$B$4:$B$922,Demands_tra!$A506,'Growth rates'!$C$4:$C$922,$AF506))</f>
        <v>0</v>
      </c>
      <c r="AU506" s="6">
        <f ca="1">IF($AF506="",SUMIFS('Growth rates'!R$4:R$922,'Growth rates'!$B$4:$B$922,Demands_tra!$A506,'Growth rates'!$C$4:$C$922,$AE506),SUMIFS('Growth rates'!R$4:R$922,'Growth rates'!$B$4:$B$922,Demands_tra!$A506,'Growth rates'!$C$4:$C$922,$AF506))</f>
        <v>0</v>
      </c>
      <c r="AV506" s="6">
        <f ca="1">IF($AF506="",SUMIFS('Growth rates'!S$4:S$922,'Growth rates'!$B$4:$B$922,Demands_tra!$A506,'Growth rates'!$C$4:$C$922,$AE506),SUMIFS('Growth rates'!S$4:S$922,'Growth rates'!$B$4:$B$922,Demands_tra!$A506,'Growth rates'!$C$4:$C$922,$AF506))</f>
        <v>0</v>
      </c>
      <c r="AW506" s="6">
        <f ca="1">IF($AF506="",SUMIFS('Growth rates'!T$4:T$922,'Growth rates'!$B$4:$B$922,Demands_tra!$A506,'Growth rates'!$C$4:$C$922,$AE506),SUMIFS('Growth rates'!T$4:T$922,'Growth rates'!$B$4:$B$922,Demands_tra!$A506,'Growth rates'!$C$4:$C$922,$AF506))</f>
        <v>0</v>
      </c>
      <c r="AX506" s="6">
        <f ca="1">IF($AF506="",SUMIFS('Growth rates'!U$4:U$922,'Growth rates'!$B$4:$B$922,Demands_tra!$A506,'Growth rates'!$C$4:$C$922,$AE506),SUMIFS('Growth rates'!U$4:U$922,'Growth rates'!$B$4:$B$922,Demands_tra!$A506,'Growth rates'!$C$4:$C$922,$AF506))</f>
        <v>0</v>
      </c>
      <c r="AY506" s="6">
        <f ca="1">IF($AF506="",SUMIFS('Growth rates'!V$4:V$922,'Growth rates'!$B$4:$B$922,Demands_tra!$A506,'Growth rates'!$C$4:$C$922,$AE506),SUMIFS('Growth rates'!V$4:V$922,'Growth rates'!$B$4:$B$922,Demands_tra!$A506,'Growth rates'!$C$4:$C$922,$AF506))</f>
        <v>0</v>
      </c>
      <c r="AZ506" s="6">
        <f ca="1">IF($AF506="",SUMIFS('Growth rates'!W$4:W$922,'Growth rates'!$B$4:$B$922,Demands_tra!$A506,'Growth rates'!$C$4:$C$922,$AE506),SUMIFS('Growth rates'!W$4:W$922,'Growth rates'!$B$4:$B$922,Demands_tra!$A506,'Growth rates'!$C$4:$C$922,$AF506))</f>
        <v>0</v>
      </c>
      <c r="BA506" s="6">
        <f ca="1">IF($AF506="",SUMIFS('Growth rates'!X$4:X$922,'Growth rates'!$B$4:$B$922,Demands_tra!$A506,'Growth rates'!$C$4:$C$922,$AE506),SUMIFS('Growth rates'!X$4:X$922,'Growth rates'!$B$4:$B$922,Demands_tra!$A506,'Growth rates'!$C$4:$C$922,$AF506))</f>
        <v>0</v>
      </c>
      <c r="BB506" s="6">
        <f ca="1">IF($AF506="",SUMIFS('Growth rates'!Y$4:Y$922,'Growth rates'!$B$4:$B$922,Demands_tra!$A506,'Growth rates'!$C$4:$C$922,$AE506),SUMIFS('Growth rates'!Y$4:Y$922,'Growth rates'!$B$4:$B$922,Demands_tra!$A506,'Growth rates'!$C$4:$C$922,$AF506))</f>
        <v>0</v>
      </c>
      <c r="BC506" s="6">
        <f ca="1">IF($AF506="",SUMIFS('Growth rates'!Z$4:Z$922,'Growth rates'!$B$4:$B$922,Demands_tra!$A506,'Growth rates'!$C$4:$C$922,$AE506),SUMIFS('Growth rates'!Z$4:Z$922,'Growth rates'!$B$4:$B$922,Demands_tra!$A506,'Growth rates'!$C$4:$C$922,$AF506))</f>
        <v>0</v>
      </c>
      <c r="BD506" s="6">
        <f ca="1">IF($AF506="",SUMIFS('Growth rates'!AA$4:AA$922,'Growth rates'!$B$4:$B$922,Demands_tra!$A506,'Growth rates'!$C$4:$C$922,$AE506),SUMIFS('Growth rates'!AA$4:AA$922,'Growth rates'!$B$4:$B$922,Demands_tra!$A506,'Growth rates'!$C$4:$C$922,$AF506))</f>
        <v>0</v>
      </c>
      <c r="BE506" s="6">
        <f ca="1">IF($AF506="",SUMIFS('Growth rates'!AB$4:AB$922,'Growth rates'!$B$4:$B$922,Demands_tra!$A506,'Growth rates'!$C$4:$C$922,$AE506),SUMIFS('Growth rates'!AB$4:AB$922,'Growth rates'!$B$4:$B$922,Demands_tra!$A506,'Growth rates'!$C$4:$C$922,$AF506))</f>
        <v>0</v>
      </c>
      <c r="BF506" s="6">
        <f ca="1">IF($AF506="",SUMIFS('Growth rates'!AC$4:AC$922,'Growth rates'!$B$4:$B$922,Demands_tra!$A506,'Growth rates'!$C$4:$C$922,$AE506),SUMIFS('Growth rates'!AC$4:AC$922,'Growth rates'!$B$4:$B$922,Demands_tra!$A506,'Growth rates'!$C$4:$C$922,$AF506))</f>
        <v>0</v>
      </c>
      <c r="BH506" t="e">
        <f ca="1">VLOOKUP($C506,'Default drvr and elast'!$A$4:$F$49,MATCH(VLOOKUP(A506,Classification!$B$4:$D$42,3,FALSE),'Default drvr and elast'!$D$3:$F$3,0)+3,FALSE)</f>
        <v>#N/A</v>
      </c>
      <c r="BJ506" s="6">
        <f ca="1">IF($BI506="",SUMIF(Elasticities!$B$5:$B$52,Demands_tra!$BH506,Elasticities!C$5:C$52),SUMIF(Elasticities!$B$5:$B$52,Demands_tra!$BI506,Elasticities!C$5:C$52))</f>
        <v>0</v>
      </c>
      <c r="BK506" s="6">
        <f ca="1">IF($BI506="",SUMIF(Elasticities!$B$5:$B$52,Demands_tra!$BH506,Elasticities!D$5:D$52),SUMIF(Elasticities!$B$5:$B$52,Demands_tra!$BI506,Elasticities!D$5:D$52))</f>
        <v>0</v>
      </c>
      <c r="BL506" s="6">
        <f ca="1">IF($BI506="",SUMIF(Elasticities!$B$5:$B$52,Demands_tra!$BH506,Elasticities!E$5:E$52),SUMIF(Elasticities!$B$5:$B$52,Demands_tra!$BI506,Elasticities!E$5:E$52))</f>
        <v>0</v>
      </c>
      <c r="BM506" s="6">
        <f ca="1">IF($BI506="",SUMIF(Elasticities!$B$5:$B$52,Demands_tra!$BH506,Elasticities!F$5:F$52),SUMIF(Elasticities!$B$5:$B$52,Demands_tra!$BI506,Elasticities!F$5:F$52))</f>
        <v>0</v>
      </c>
      <c r="BN506" s="6">
        <f ca="1">IF($BI506="",SUMIF(Elasticities!$B$5:$B$52,Demands_tra!$BH506,Elasticities!G$5:G$52),SUMIF(Elasticities!$B$5:$B$52,Demands_tra!$BI506,Elasticities!G$5:G$52))</f>
        <v>0</v>
      </c>
      <c r="BO506" s="6">
        <f ca="1">IF($BI506="",SUMIF(Elasticities!$B$5:$B$52,Demands_tra!$BH506,Elasticities!H$5:H$52),SUMIF(Elasticities!$B$5:$B$52,Demands_tra!$BI506,Elasticities!H$5:H$52))</f>
        <v>0</v>
      </c>
      <c r="BP506" s="6">
        <f ca="1">IF($BI506="",SUMIF(Elasticities!$B$5:$B$52,Demands_tra!$BH506,Elasticities!I$5:I$52),SUMIF(Elasticities!$B$5:$B$52,Demands_tra!$BI506,Elasticities!I$5:I$52))</f>
        <v>0</v>
      </c>
      <c r="BQ506" s="6">
        <f ca="1">IF($BI506="",SUMIF(Elasticities!$B$5:$B$52,Demands_tra!$BH506,Elasticities!J$5:J$52),SUMIF(Elasticities!$B$5:$B$52,Demands_tra!$BI506,Elasticities!J$5:J$52))</f>
        <v>0</v>
      </c>
      <c r="BR506" s="6">
        <f ca="1">IF($BI506="",SUMIF(Elasticities!$B$5:$B$52,Demands_tra!$BH506,Elasticities!K$5:K$52),SUMIF(Elasticities!$B$5:$B$52,Demands_tra!$BI506,Elasticities!K$5:K$52))</f>
        <v>0</v>
      </c>
      <c r="BS506" s="6">
        <f ca="1">IF($BI506="",SUMIF(Elasticities!$B$5:$B$52,Demands_tra!$BH506,Elasticities!L$5:L$52),SUMIF(Elasticities!$B$5:$B$52,Demands_tra!$BI506,Elasticities!L$5:L$52))</f>
        <v>0</v>
      </c>
      <c r="BT506" s="6">
        <f ca="1">IF($BI506="",SUMIF(Elasticities!$B$5:$B$52,Demands_tra!$BH506,Elasticities!M$5:M$52),SUMIF(Elasticities!$B$5:$B$52,Demands_tra!$BI506,Elasticities!M$5:M$52))</f>
        <v>0</v>
      </c>
      <c r="BU506" s="6">
        <f ca="1">IF($BI506="",SUMIF(Elasticities!$B$5:$B$52,Demands_tra!$BH506,Elasticities!N$5:N$52),SUMIF(Elasticities!$B$5:$B$52,Demands_tra!$BI506,Elasticities!N$5:N$52))</f>
        <v>0</v>
      </c>
      <c r="BV506" s="6">
        <f ca="1">IF($BI506="",SUMIF(Elasticities!$B$5:$B$52,Demands_tra!$BH506,Elasticities!O$5:O$52),SUMIF(Elasticities!$B$5:$B$52,Demands_tra!$BI506,Elasticities!O$5:O$52))</f>
        <v>0</v>
      </c>
      <c r="BW506" s="6">
        <f ca="1">IF($BI506="",SUMIF(Elasticities!$B$5:$B$52,Demands_tra!$BH506,Elasticities!P$5:P$52),SUMIF(Elasticities!$B$5:$B$52,Demands_tra!$BI506,Elasticities!P$5:P$52))</f>
        <v>0</v>
      </c>
      <c r="BX506" s="6">
        <f ca="1">IF($BI506="",SUMIF(Elasticities!$B$5:$B$52,Demands_tra!$BH506,Elasticities!Q$5:Q$52),SUMIF(Elasticities!$B$5:$B$52,Demands_tra!$BI506,Elasticities!Q$5:Q$52))</f>
        <v>0</v>
      </c>
      <c r="BY506" s="6">
        <f ca="1">IF($BI506="",SUMIF(Elasticities!$B$5:$B$52,Demands_tra!$BH506,Elasticities!R$5:R$52),SUMIF(Elasticities!$B$5:$B$52,Demands_tra!$BI506,Elasticities!R$5:R$52))</f>
        <v>0</v>
      </c>
      <c r="BZ506" s="6">
        <f ca="1">IF($BI506="",SUMIF(Elasticities!$B$5:$B$52,Demands_tra!$BH506,Elasticities!S$5:S$52),SUMIF(Elasticities!$B$5:$B$52,Demands_tra!$BI506,Elasticities!S$5:S$52))</f>
        <v>0</v>
      </c>
      <c r="CA506" s="6">
        <f ca="1">IF($BI506="",SUMIF(Elasticities!$B$5:$B$52,Demands_tra!$BH506,Elasticities!T$5:T$52),SUMIF(Elasticities!$B$5:$B$52,Demands_tra!$BI506,Elasticities!T$5:T$52))</f>
        <v>0</v>
      </c>
      <c r="CB506" s="6">
        <f ca="1">IF($BI506="",SUMIF(Elasticities!$B$5:$B$52,Demands_tra!$BH506,Elasticities!U$5:U$52),SUMIF(Elasticities!$B$5:$B$52,Demands_tra!$BI506,Elasticities!U$5:U$52))</f>
        <v>0</v>
      </c>
      <c r="CC506" s="6">
        <f ca="1">IF($BI506="",SUMIF(Elasticities!$B$5:$B$52,Demands_tra!$BH506,Elasticities!V$5:V$52),SUMIF(Elasticities!$B$5:$B$52,Demands_tra!$BI506,Elasticities!V$5:V$52))</f>
        <v>0</v>
      </c>
      <c r="CD506" s="6">
        <f ca="1">IF($BI506="",SUMIF(Elasticities!$B$5:$B$52,Demands_tra!$BH506,Elasticities!W$5:W$52),SUMIF(Elasticities!$B$5:$B$52,Demands_tra!$BI506,Elasticities!W$5:W$52))</f>
        <v>0</v>
      </c>
      <c r="CE506" s="6">
        <f ca="1">IF($BI506="",SUMIF(Elasticities!$B$5:$B$52,Demands_tra!$BH506,Elasticities!X$5:X$52),SUMIF(Elasticities!$B$5:$B$52,Demands_tra!$BI506,Elasticities!X$5:X$52))</f>
        <v>0</v>
      </c>
      <c r="CF506" s="6">
        <f ca="1">IF($BI506="",SUMIF(Elasticities!$B$5:$B$52,Demands_tra!$BH506,Elasticities!Y$5:Y$52),SUMIF(Elasticities!$B$5:$B$52,Demands_tra!$BI506,Elasticities!Y$5:Y$52))</f>
        <v>0</v>
      </c>
      <c r="CG506" s="6">
        <f ca="1">IF($BI506="",SUMIF(Elasticities!$B$5:$B$52,Demands_tra!$BH506,Elasticities!Z$5:Z$52),SUMIF(Elasticities!$B$5:$B$52,Demands_tra!$BI506,Elasticities!Z$5:Z$52))</f>
        <v>0</v>
      </c>
      <c r="CH506" s="6">
        <f ca="1">IF($BI506="",SUMIF(Elasticities!$B$5:$B$52,Demands_tra!$BH506,Elasticities!AA$5:AA$52),SUMIF(Elasticities!$B$5:$B$52,Demands_tra!$BI506,Elasticities!AA$5:AA$52))</f>
        <v>0</v>
      </c>
      <c r="CI506" s="6">
        <f ca="1">IF($BI506="",SUMIF(Elasticities!$B$5:$B$52,Demands_tra!$BH506,Elasticities!AB$5:AB$52),SUMIF(Elasticities!$B$5:$B$52,Demands_tra!$BI506,Elasticities!AB$5:AB$52))</f>
        <v>0</v>
      </c>
    </row>
    <row r="507" spans="1:87">
      <c r="A507" t="str">
        <f>IF(BYDem_tra!B506="","\I:",BYDem_tra!B506)</f>
        <v>\I:</v>
      </c>
      <c r="B507">
        <f>BYDem_tra!E506</f>
        <v>0</v>
      </c>
      <c r="C507">
        <f t="shared" si="298"/>
        <v>0</v>
      </c>
      <c r="D507" s="3">
        <f>SUMIFS(BYDem_tra!$M$2:$M$2000,BYDem_tra!$B$2:$B$2000,Demands_tra!$A507,BYDem_tra!$E$2:$E$2000,Demands_tra!$B507)</f>
        <v>0</v>
      </c>
      <c r="E507" s="3" t="e">
        <f ca="1" t="shared" si="299"/>
        <v>#DIV/0!</v>
      </c>
      <c r="F507" s="3" t="e">
        <f ca="1" t="shared" si="300"/>
        <v>#DIV/0!</v>
      </c>
      <c r="G507" s="3" t="e">
        <f ca="1" t="shared" si="301"/>
        <v>#DIV/0!</v>
      </c>
      <c r="H507" s="3" t="e">
        <f ca="1" t="shared" si="302"/>
        <v>#DIV/0!</v>
      </c>
      <c r="I507" s="3" t="e">
        <f ca="1" t="shared" si="303"/>
        <v>#DIV/0!</v>
      </c>
      <c r="J507" s="3" t="e">
        <f ca="1" t="shared" si="304"/>
        <v>#DIV/0!</v>
      </c>
      <c r="K507" s="3" t="e">
        <f ca="1" t="shared" si="305"/>
        <v>#DIV/0!</v>
      </c>
      <c r="L507" s="3" t="e">
        <f ca="1" t="shared" si="306"/>
        <v>#DIV/0!</v>
      </c>
      <c r="M507" s="3" t="e">
        <f ca="1" t="shared" si="307"/>
        <v>#DIV/0!</v>
      </c>
      <c r="N507" s="3" t="e">
        <f ca="1" t="shared" si="308"/>
        <v>#DIV/0!</v>
      </c>
      <c r="O507" s="3" t="e">
        <f ca="1" t="shared" si="309"/>
        <v>#DIV/0!</v>
      </c>
      <c r="P507" s="3" t="e">
        <f ca="1" t="shared" si="310"/>
        <v>#DIV/0!</v>
      </c>
      <c r="Q507" s="3" t="e">
        <f ca="1" t="shared" si="311"/>
        <v>#DIV/0!</v>
      </c>
      <c r="R507" s="3" t="e">
        <f ca="1" t="shared" si="312"/>
        <v>#DIV/0!</v>
      </c>
      <c r="S507" s="3" t="e">
        <f ca="1" t="shared" si="313"/>
        <v>#DIV/0!</v>
      </c>
      <c r="T507" s="3" t="e">
        <f ca="1" t="shared" si="314"/>
        <v>#DIV/0!</v>
      </c>
      <c r="U507" s="3" t="e">
        <f ca="1" t="shared" si="315"/>
        <v>#DIV/0!</v>
      </c>
      <c r="V507" s="3" t="e">
        <f ca="1" t="shared" si="290"/>
        <v>#DIV/0!</v>
      </c>
      <c r="W507" s="3" t="e">
        <f ca="1" t="shared" si="291"/>
        <v>#DIV/0!</v>
      </c>
      <c r="X507" s="3" t="e">
        <f ca="1" t="shared" si="292"/>
        <v>#DIV/0!</v>
      </c>
      <c r="Y507" s="3" t="e">
        <f ca="1" t="shared" si="293"/>
        <v>#DIV/0!</v>
      </c>
      <c r="Z507" s="3" t="e">
        <f ca="1" t="shared" si="294"/>
        <v>#DIV/0!</v>
      </c>
      <c r="AA507" s="3" t="e">
        <f ca="1" t="shared" si="295"/>
        <v>#DIV/0!</v>
      </c>
      <c r="AB507" s="3" t="e">
        <f ca="1" t="shared" si="296"/>
        <v>#DIV/0!</v>
      </c>
      <c r="AC507" s="3" t="e">
        <f ca="1" t="shared" si="297"/>
        <v>#DIV/0!</v>
      </c>
      <c r="AE507" s="4" t="e">
        <f ca="1">VLOOKUP($C507,'Default drvr and elast'!$A$4:$C$49,MATCH(VLOOKUP(A507,Classification!$B$4:$D$99,2,FALSE),'Default drvr and elast'!$A$3:$C$3,0),FALSE)</f>
        <v>#N/A</v>
      </c>
      <c r="AF507" s="4"/>
      <c r="AG507" s="6">
        <f ca="1">IF($AF507="",SUMIFS('Growth rates'!D$4:D$922,'Growth rates'!$B$4:$B$922,Demands_tra!$A507,'Growth rates'!$C$4:$C$922,$AE507),SUMIFS('Growth rates'!D$4:D$922,'Growth rates'!$B$4:$B$922,Demands_tra!$A507,'Growth rates'!$C$4:$C$922,$AF507))</f>
        <v>0</v>
      </c>
      <c r="AH507" s="6">
        <f ca="1">IF($AF507="",SUMIFS('Growth rates'!E$4:E$922,'Growth rates'!$B$4:$B$922,Demands_tra!$A507,'Growth rates'!$C$4:$C$922,$AE507),SUMIFS('Growth rates'!E$4:E$922,'Growth rates'!$B$4:$B$922,Demands_tra!$A507,'Growth rates'!$C$4:$C$922,$AF507))</f>
        <v>0</v>
      </c>
      <c r="AI507" s="6">
        <f ca="1">IF($AF507="",SUMIFS('Growth rates'!F$4:F$922,'Growth rates'!$B$4:$B$922,Demands_tra!$A507,'Growth rates'!$C$4:$C$922,$AE507),SUMIFS('Growth rates'!F$4:F$922,'Growth rates'!$B$4:$B$922,Demands_tra!$A507,'Growth rates'!$C$4:$C$922,$AF507))</f>
        <v>0</v>
      </c>
      <c r="AJ507" s="6">
        <f ca="1">IF($AF507="",SUMIFS('Growth rates'!G$4:G$922,'Growth rates'!$B$4:$B$922,Demands_tra!$A507,'Growth rates'!$C$4:$C$922,$AE507),SUMIFS('Growth rates'!G$4:G$922,'Growth rates'!$B$4:$B$922,Demands_tra!$A507,'Growth rates'!$C$4:$C$922,$AF507))</f>
        <v>0</v>
      </c>
      <c r="AK507" s="6">
        <f ca="1">IF($AF507="",SUMIFS('Growth rates'!H$4:H$922,'Growth rates'!$B$4:$B$922,Demands_tra!$A507,'Growth rates'!$C$4:$C$922,$AE507),SUMIFS('Growth rates'!H$4:H$922,'Growth rates'!$B$4:$B$922,Demands_tra!$A507,'Growth rates'!$C$4:$C$922,$AF507))</f>
        <v>0</v>
      </c>
      <c r="AL507" s="6">
        <f ca="1">IF($AF507="",SUMIFS('Growth rates'!I$4:I$922,'Growth rates'!$B$4:$B$922,Demands_tra!$A507,'Growth rates'!$C$4:$C$922,$AE507),SUMIFS('Growth rates'!I$4:I$922,'Growth rates'!$B$4:$B$922,Demands_tra!$A507,'Growth rates'!$C$4:$C$922,$AF507))</f>
        <v>0</v>
      </c>
      <c r="AM507" s="6">
        <f ca="1">IF($AF507="",SUMIFS('Growth rates'!J$4:J$922,'Growth rates'!$B$4:$B$922,Demands_tra!$A507,'Growth rates'!$C$4:$C$922,$AE507),SUMIFS('Growth rates'!J$4:J$922,'Growth rates'!$B$4:$B$922,Demands_tra!$A507,'Growth rates'!$C$4:$C$922,$AF507))</f>
        <v>0</v>
      </c>
      <c r="AN507" s="6">
        <f ca="1">IF($AF507="",SUMIFS('Growth rates'!K$4:K$922,'Growth rates'!$B$4:$B$922,Demands_tra!$A507,'Growth rates'!$C$4:$C$922,$AE507),SUMIFS('Growth rates'!K$4:K$922,'Growth rates'!$B$4:$B$922,Demands_tra!$A507,'Growth rates'!$C$4:$C$922,$AF507))</f>
        <v>0</v>
      </c>
      <c r="AO507" s="6">
        <f ca="1">IF($AF507="",SUMIFS('Growth rates'!L$4:L$922,'Growth rates'!$B$4:$B$922,Demands_tra!$A507,'Growth rates'!$C$4:$C$922,$AE507),SUMIFS('Growth rates'!L$4:L$922,'Growth rates'!$B$4:$B$922,Demands_tra!$A507,'Growth rates'!$C$4:$C$922,$AF507))</f>
        <v>0</v>
      </c>
      <c r="AP507" s="6">
        <f ca="1">IF($AF507="",SUMIFS('Growth rates'!M$4:M$922,'Growth rates'!$B$4:$B$922,Demands_tra!$A507,'Growth rates'!$C$4:$C$922,$AE507),SUMIFS('Growth rates'!M$4:M$922,'Growth rates'!$B$4:$B$922,Demands_tra!$A507,'Growth rates'!$C$4:$C$922,$AF507))</f>
        <v>0</v>
      </c>
      <c r="AQ507" s="6">
        <f ca="1">IF($AF507="",SUMIFS('Growth rates'!N$4:N$922,'Growth rates'!$B$4:$B$922,Demands_tra!$A507,'Growth rates'!$C$4:$C$922,$AE507),SUMIFS('Growth rates'!N$4:N$922,'Growth rates'!$B$4:$B$922,Demands_tra!$A507,'Growth rates'!$C$4:$C$922,$AF507))</f>
        <v>0</v>
      </c>
      <c r="AR507" s="6">
        <f ca="1">IF($AF507="",SUMIFS('Growth rates'!O$4:O$922,'Growth rates'!$B$4:$B$922,Demands_tra!$A507,'Growth rates'!$C$4:$C$922,$AE507),SUMIFS('Growth rates'!O$4:O$922,'Growth rates'!$B$4:$B$922,Demands_tra!$A507,'Growth rates'!$C$4:$C$922,$AF507))</f>
        <v>0</v>
      </c>
      <c r="AS507" s="6">
        <f ca="1">IF($AF507="",SUMIFS('Growth rates'!P$4:P$922,'Growth rates'!$B$4:$B$922,Demands_tra!$A507,'Growth rates'!$C$4:$C$922,$AE507),SUMIFS('Growth rates'!P$4:P$922,'Growth rates'!$B$4:$B$922,Demands_tra!$A507,'Growth rates'!$C$4:$C$922,$AF507))</f>
        <v>0</v>
      </c>
      <c r="AT507" s="6">
        <f ca="1">IF($AF507="",SUMIFS('Growth rates'!Q$4:Q$922,'Growth rates'!$B$4:$B$922,Demands_tra!$A507,'Growth rates'!$C$4:$C$922,$AE507),SUMIFS('Growth rates'!Q$4:Q$922,'Growth rates'!$B$4:$B$922,Demands_tra!$A507,'Growth rates'!$C$4:$C$922,$AF507))</f>
        <v>0</v>
      </c>
      <c r="AU507" s="6">
        <f ca="1">IF($AF507="",SUMIFS('Growth rates'!R$4:R$922,'Growth rates'!$B$4:$B$922,Demands_tra!$A507,'Growth rates'!$C$4:$C$922,$AE507),SUMIFS('Growth rates'!R$4:R$922,'Growth rates'!$B$4:$B$922,Demands_tra!$A507,'Growth rates'!$C$4:$C$922,$AF507))</f>
        <v>0</v>
      </c>
      <c r="AV507" s="6">
        <f ca="1">IF($AF507="",SUMIFS('Growth rates'!S$4:S$922,'Growth rates'!$B$4:$B$922,Demands_tra!$A507,'Growth rates'!$C$4:$C$922,$AE507),SUMIFS('Growth rates'!S$4:S$922,'Growth rates'!$B$4:$B$922,Demands_tra!$A507,'Growth rates'!$C$4:$C$922,$AF507))</f>
        <v>0</v>
      </c>
      <c r="AW507" s="6">
        <f ca="1">IF($AF507="",SUMIFS('Growth rates'!T$4:T$922,'Growth rates'!$B$4:$B$922,Demands_tra!$A507,'Growth rates'!$C$4:$C$922,$AE507),SUMIFS('Growth rates'!T$4:T$922,'Growth rates'!$B$4:$B$922,Demands_tra!$A507,'Growth rates'!$C$4:$C$922,$AF507))</f>
        <v>0</v>
      </c>
      <c r="AX507" s="6">
        <f ca="1">IF($AF507="",SUMIFS('Growth rates'!U$4:U$922,'Growth rates'!$B$4:$B$922,Demands_tra!$A507,'Growth rates'!$C$4:$C$922,$AE507),SUMIFS('Growth rates'!U$4:U$922,'Growth rates'!$B$4:$B$922,Demands_tra!$A507,'Growth rates'!$C$4:$C$922,$AF507))</f>
        <v>0</v>
      </c>
      <c r="AY507" s="6">
        <f ca="1">IF($AF507="",SUMIFS('Growth rates'!V$4:V$922,'Growth rates'!$B$4:$B$922,Demands_tra!$A507,'Growth rates'!$C$4:$C$922,$AE507),SUMIFS('Growth rates'!V$4:V$922,'Growth rates'!$B$4:$B$922,Demands_tra!$A507,'Growth rates'!$C$4:$C$922,$AF507))</f>
        <v>0</v>
      </c>
      <c r="AZ507" s="6">
        <f ca="1">IF($AF507="",SUMIFS('Growth rates'!W$4:W$922,'Growth rates'!$B$4:$B$922,Demands_tra!$A507,'Growth rates'!$C$4:$C$922,$AE507),SUMIFS('Growth rates'!W$4:W$922,'Growth rates'!$B$4:$B$922,Demands_tra!$A507,'Growth rates'!$C$4:$C$922,$AF507))</f>
        <v>0</v>
      </c>
      <c r="BA507" s="6">
        <f ca="1">IF($AF507="",SUMIFS('Growth rates'!X$4:X$922,'Growth rates'!$B$4:$B$922,Demands_tra!$A507,'Growth rates'!$C$4:$C$922,$AE507),SUMIFS('Growth rates'!X$4:X$922,'Growth rates'!$B$4:$B$922,Demands_tra!$A507,'Growth rates'!$C$4:$C$922,$AF507))</f>
        <v>0</v>
      </c>
      <c r="BB507" s="6">
        <f ca="1">IF($AF507="",SUMIFS('Growth rates'!Y$4:Y$922,'Growth rates'!$B$4:$B$922,Demands_tra!$A507,'Growth rates'!$C$4:$C$922,$AE507),SUMIFS('Growth rates'!Y$4:Y$922,'Growth rates'!$B$4:$B$922,Demands_tra!$A507,'Growth rates'!$C$4:$C$922,$AF507))</f>
        <v>0</v>
      </c>
      <c r="BC507" s="6">
        <f ca="1">IF($AF507="",SUMIFS('Growth rates'!Z$4:Z$922,'Growth rates'!$B$4:$B$922,Demands_tra!$A507,'Growth rates'!$C$4:$C$922,$AE507),SUMIFS('Growth rates'!Z$4:Z$922,'Growth rates'!$B$4:$B$922,Demands_tra!$A507,'Growth rates'!$C$4:$C$922,$AF507))</f>
        <v>0</v>
      </c>
      <c r="BD507" s="6">
        <f ca="1">IF($AF507="",SUMIFS('Growth rates'!AA$4:AA$922,'Growth rates'!$B$4:$B$922,Demands_tra!$A507,'Growth rates'!$C$4:$C$922,$AE507),SUMIFS('Growth rates'!AA$4:AA$922,'Growth rates'!$B$4:$B$922,Demands_tra!$A507,'Growth rates'!$C$4:$C$922,$AF507))</f>
        <v>0</v>
      </c>
      <c r="BE507" s="6">
        <f ca="1">IF($AF507="",SUMIFS('Growth rates'!AB$4:AB$922,'Growth rates'!$B$4:$B$922,Demands_tra!$A507,'Growth rates'!$C$4:$C$922,$AE507),SUMIFS('Growth rates'!AB$4:AB$922,'Growth rates'!$B$4:$B$922,Demands_tra!$A507,'Growth rates'!$C$4:$C$922,$AF507))</f>
        <v>0</v>
      </c>
      <c r="BF507" s="6">
        <f ca="1">IF($AF507="",SUMIFS('Growth rates'!AC$4:AC$922,'Growth rates'!$B$4:$B$922,Demands_tra!$A507,'Growth rates'!$C$4:$C$922,$AE507),SUMIFS('Growth rates'!AC$4:AC$922,'Growth rates'!$B$4:$B$922,Demands_tra!$A507,'Growth rates'!$C$4:$C$922,$AF507))</f>
        <v>0</v>
      </c>
      <c r="BH507" t="e">
        <f ca="1">VLOOKUP($C507,'Default drvr and elast'!$A$4:$F$49,MATCH(VLOOKUP(A507,Classification!$B$4:$D$42,3,FALSE),'Default drvr and elast'!$D$3:$F$3,0)+3,FALSE)</f>
        <v>#N/A</v>
      </c>
      <c r="BJ507" s="6">
        <f ca="1">IF($BI507="",SUMIF(Elasticities!$B$5:$B$52,Demands_tra!$BH507,Elasticities!C$5:C$52),SUMIF(Elasticities!$B$5:$B$52,Demands_tra!$BI507,Elasticities!C$5:C$52))</f>
        <v>0</v>
      </c>
      <c r="BK507" s="6">
        <f ca="1">IF($BI507="",SUMIF(Elasticities!$B$5:$B$52,Demands_tra!$BH507,Elasticities!D$5:D$52),SUMIF(Elasticities!$B$5:$B$52,Demands_tra!$BI507,Elasticities!D$5:D$52))</f>
        <v>0</v>
      </c>
      <c r="BL507" s="6">
        <f ca="1">IF($BI507="",SUMIF(Elasticities!$B$5:$B$52,Demands_tra!$BH507,Elasticities!E$5:E$52),SUMIF(Elasticities!$B$5:$B$52,Demands_tra!$BI507,Elasticities!E$5:E$52))</f>
        <v>0</v>
      </c>
      <c r="BM507" s="6">
        <f ca="1">IF($BI507="",SUMIF(Elasticities!$B$5:$B$52,Demands_tra!$BH507,Elasticities!F$5:F$52),SUMIF(Elasticities!$B$5:$B$52,Demands_tra!$BI507,Elasticities!F$5:F$52))</f>
        <v>0</v>
      </c>
      <c r="BN507" s="6">
        <f ca="1">IF($BI507="",SUMIF(Elasticities!$B$5:$B$52,Demands_tra!$BH507,Elasticities!G$5:G$52),SUMIF(Elasticities!$B$5:$B$52,Demands_tra!$BI507,Elasticities!G$5:G$52))</f>
        <v>0</v>
      </c>
      <c r="BO507" s="6">
        <f ca="1">IF($BI507="",SUMIF(Elasticities!$B$5:$B$52,Demands_tra!$BH507,Elasticities!H$5:H$52),SUMIF(Elasticities!$B$5:$B$52,Demands_tra!$BI507,Elasticities!H$5:H$52))</f>
        <v>0</v>
      </c>
      <c r="BP507" s="6">
        <f ca="1">IF($BI507="",SUMIF(Elasticities!$B$5:$B$52,Demands_tra!$BH507,Elasticities!I$5:I$52),SUMIF(Elasticities!$B$5:$B$52,Demands_tra!$BI507,Elasticities!I$5:I$52))</f>
        <v>0</v>
      </c>
      <c r="BQ507" s="6">
        <f ca="1">IF($BI507="",SUMIF(Elasticities!$B$5:$B$52,Demands_tra!$BH507,Elasticities!J$5:J$52),SUMIF(Elasticities!$B$5:$B$52,Demands_tra!$BI507,Elasticities!J$5:J$52))</f>
        <v>0</v>
      </c>
      <c r="BR507" s="6">
        <f ca="1">IF($BI507="",SUMIF(Elasticities!$B$5:$B$52,Demands_tra!$BH507,Elasticities!K$5:K$52),SUMIF(Elasticities!$B$5:$B$52,Demands_tra!$BI507,Elasticities!K$5:K$52))</f>
        <v>0</v>
      </c>
      <c r="BS507" s="6">
        <f ca="1">IF($BI507="",SUMIF(Elasticities!$B$5:$B$52,Demands_tra!$BH507,Elasticities!L$5:L$52),SUMIF(Elasticities!$B$5:$B$52,Demands_tra!$BI507,Elasticities!L$5:L$52))</f>
        <v>0</v>
      </c>
      <c r="BT507" s="6">
        <f ca="1">IF($BI507="",SUMIF(Elasticities!$B$5:$B$52,Demands_tra!$BH507,Elasticities!M$5:M$52),SUMIF(Elasticities!$B$5:$B$52,Demands_tra!$BI507,Elasticities!M$5:M$52))</f>
        <v>0</v>
      </c>
      <c r="BU507" s="6">
        <f ca="1">IF($BI507="",SUMIF(Elasticities!$B$5:$B$52,Demands_tra!$BH507,Elasticities!N$5:N$52),SUMIF(Elasticities!$B$5:$B$52,Demands_tra!$BI507,Elasticities!N$5:N$52))</f>
        <v>0</v>
      </c>
      <c r="BV507" s="6">
        <f ca="1">IF($BI507="",SUMIF(Elasticities!$B$5:$B$52,Demands_tra!$BH507,Elasticities!O$5:O$52),SUMIF(Elasticities!$B$5:$B$52,Demands_tra!$BI507,Elasticities!O$5:O$52))</f>
        <v>0</v>
      </c>
      <c r="BW507" s="6">
        <f ca="1">IF($BI507="",SUMIF(Elasticities!$B$5:$B$52,Demands_tra!$BH507,Elasticities!P$5:P$52),SUMIF(Elasticities!$B$5:$B$52,Demands_tra!$BI507,Elasticities!P$5:P$52))</f>
        <v>0</v>
      </c>
      <c r="BX507" s="6">
        <f ca="1">IF($BI507="",SUMIF(Elasticities!$B$5:$B$52,Demands_tra!$BH507,Elasticities!Q$5:Q$52),SUMIF(Elasticities!$B$5:$B$52,Demands_tra!$BI507,Elasticities!Q$5:Q$52))</f>
        <v>0</v>
      </c>
      <c r="BY507" s="6">
        <f ca="1">IF($BI507="",SUMIF(Elasticities!$B$5:$B$52,Demands_tra!$BH507,Elasticities!R$5:R$52),SUMIF(Elasticities!$B$5:$B$52,Demands_tra!$BI507,Elasticities!R$5:R$52))</f>
        <v>0</v>
      </c>
      <c r="BZ507" s="6">
        <f ca="1">IF($BI507="",SUMIF(Elasticities!$B$5:$B$52,Demands_tra!$BH507,Elasticities!S$5:S$52),SUMIF(Elasticities!$B$5:$B$52,Demands_tra!$BI507,Elasticities!S$5:S$52))</f>
        <v>0</v>
      </c>
      <c r="CA507" s="6">
        <f ca="1">IF($BI507="",SUMIF(Elasticities!$B$5:$B$52,Demands_tra!$BH507,Elasticities!T$5:T$52),SUMIF(Elasticities!$B$5:$B$52,Demands_tra!$BI507,Elasticities!T$5:T$52))</f>
        <v>0</v>
      </c>
      <c r="CB507" s="6">
        <f ca="1">IF($BI507="",SUMIF(Elasticities!$B$5:$B$52,Demands_tra!$BH507,Elasticities!U$5:U$52),SUMIF(Elasticities!$B$5:$B$52,Demands_tra!$BI507,Elasticities!U$5:U$52))</f>
        <v>0</v>
      </c>
      <c r="CC507" s="6">
        <f ca="1">IF($BI507="",SUMIF(Elasticities!$B$5:$B$52,Demands_tra!$BH507,Elasticities!V$5:V$52),SUMIF(Elasticities!$B$5:$B$52,Demands_tra!$BI507,Elasticities!V$5:V$52))</f>
        <v>0</v>
      </c>
      <c r="CD507" s="6">
        <f ca="1">IF($BI507="",SUMIF(Elasticities!$B$5:$B$52,Demands_tra!$BH507,Elasticities!W$5:W$52),SUMIF(Elasticities!$B$5:$B$52,Demands_tra!$BI507,Elasticities!W$5:W$52))</f>
        <v>0</v>
      </c>
      <c r="CE507" s="6">
        <f ca="1">IF($BI507="",SUMIF(Elasticities!$B$5:$B$52,Demands_tra!$BH507,Elasticities!X$5:X$52),SUMIF(Elasticities!$B$5:$B$52,Demands_tra!$BI507,Elasticities!X$5:X$52))</f>
        <v>0</v>
      </c>
      <c r="CF507" s="6">
        <f ca="1">IF($BI507="",SUMIF(Elasticities!$B$5:$B$52,Demands_tra!$BH507,Elasticities!Y$5:Y$52),SUMIF(Elasticities!$B$5:$B$52,Demands_tra!$BI507,Elasticities!Y$5:Y$52))</f>
        <v>0</v>
      </c>
      <c r="CG507" s="6">
        <f ca="1">IF($BI507="",SUMIF(Elasticities!$B$5:$B$52,Demands_tra!$BH507,Elasticities!Z$5:Z$52),SUMIF(Elasticities!$B$5:$B$52,Demands_tra!$BI507,Elasticities!Z$5:Z$52))</f>
        <v>0</v>
      </c>
      <c r="CH507" s="6">
        <f ca="1">IF($BI507="",SUMIF(Elasticities!$B$5:$B$52,Demands_tra!$BH507,Elasticities!AA$5:AA$52),SUMIF(Elasticities!$B$5:$B$52,Demands_tra!$BI507,Elasticities!AA$5:AA$52))</f>
        <v>0</v>
      </c>
      <c r="CI507" s="6">
        <f ca="1">IF($BI507="",SUMIF(Elasticities!$B$5:$B$52,Demands_tra!$BH507,Elasticities!AB$5:AB$52),SUMIF(Elasticities!$B$5:$B$52,Demands_tra!$BI507,Elasticities!AB$5:AB$52))</f>
        <v>0</v>
      </c>
    </row>
    <row r="508" spans="1:87">
      <c r="A508" t="str">
        <f>IF(BYDem_tra!B507="","\I:",BYDem_tra!B507)</f>
        <v>\I:</v>
      </c>
      <c r="B508">
        <f>BYDem_tra!E507</f>
        <v>0</v>
      </c>
      <c r="C508">
        <f t="shared" si="298"/>
        <v>0</v>
      </c>
      <c r="D508" s="3">
        <f>SUMIFS(BYDem_tra!$M$2:$M$2000,BYDem_tra!$B$2:$B$2000,Demands_tra!$A508,BYDem_tra!$E$2:$E$2000,Demands_tra!$B508)</f>
        <v>0</v>
      </c>
      <c r="E508" s="3" t="e">
        <f ca="1" t="shared" si="299"/>
        <v>#DIV/0!</v>
      </c>
      <c r="F508" s="3" t="e">
        <f ca="1" t="shared" si="300"/>
        <v>#DIV/0!</v>
      </c>
      <c r="G508" s="3" t="e">
        <f ca="1" t="shared" si="301"/>
        <v>#DIV/0!</v>
      </c>
      <c r="H508" s="3" t="e">
        <f ca="1" t="shared" si="302"/>
        <v>#DIV/0!</v>
      </c>
      <c r="I508" s="3" t="e">
        <f ca="1" t="shared" si="303"/>
        <v>#DIV/0!</v>
      </c>
      <c r="J508" s="3" t="e">
        <f ca="1" t="shared" si="304"/>
        <v>#DIV/0!</v>
      </c>
      <c r="K508" s="3" t="e">
        <f ca="1" t="shared" si="305"/>
        <v>#DIV/0!</v>
      </c>
      <c r="L508" s="3" t="e">
        <f ca="1" t="shared" si="306"/>
        <v>#DIV/0!</v>
      </c>
      <c r="M508" s="3" t="e">
        <f ca="1" t="shared" si="307"/>
        <v>#DIV/0!</v>
      </c>
      <c r="N508" s="3" t="e">
        <f ca="1" t="shared" si="308"/>
        <v>#DIV/0!</v>
      </c>
      <c r="O508" s="3" t="e">
        <f ca="1" t="shared" si="309"/>
        <v>#DIV/0!</v>
      </c>
      <c r="P508" s="3" t="e">
        <f ca="1" t="shared" si="310"/>
        <v>#DIV/0!</v>
      </c>
      <c r="Q508" s="3" t="e">
        <f ca="1" t="shared" si="311"/>
        <v>#DIV/0!</v>
      </c>
      <c r="R508" s="3" t="e">
        <f ca="1" t="shared" si="312"/>
        <v>#DIV/0!</v>
      </c>
      <c r="S508" s="3" t="e">
        <f ca="1" t="shared" si="313"/>
        <v>#DIV/0!</v>
      </c>
      <c r="T508" s="3" t="e">
        <f ca="1" t="shared" si="314"/>
        <v>#DIV/0!</v>
      </c>
      <c r="U508" s="3" t="e">
        <f ca="1" t="shared" si="315"/>
        <v>#DIV/0!</v>
      </c>
      <c r="V508" s="3" t="e">
        <f ca="1" t="shared" si="290"/>
        <v>#DIV/0!</v>
      </c>
      <c r="W508" s="3" t="e">
        <f ca="1" t="shared" si="291"/>
        <v>#DIV/0!</v>
      </c>
      <c r="X508" s="3" t="e">
        <f ca="1" t="shared" si="292"/>
        <v>#DIV/0!</v>
      </c>
      <c r="Y508" s="3" t="e">
        <f ca="1" t="shared" si="293"/>
        <v>#DIV/0!</v>
      </c>
      <c r="Z508" s="3" t="e">
        <f ca="1" t="shared" si="294"/>
        <v>#DIV/0!</v>
      </c>
      <c r="AA508" s="3" t="e">
        <f ca="1" t="shared" si="295"/>
        <v>#DIV/0!</v>
      </c>
      <c r="AB508" s="3" t="e">
        <f ca="1" t="shared" si="296"/>
        <v>#DIV/0!</v>
      </c>
      <c r="AC508" s="3" t="e">
        <f ca="1" t="shared" si="297"/>
        <v>#DIV/0!</v>
      </c>
      <c r="AE508" s="4" t="e">
        <f ca="1">VLOOKUP($C508,'Default drvr and elast'!$A$4:$C$49,MATCH(VLOOKUP(A508,Classification!$B$4:$D$99,2,FALSE),'Default drvr and elast'!$A$3:$C$3,0),FALSE)</f>
        <v>#N/A</v>
      </c>
      <c r="AF508" s="4"/>
      <c r="AG508" s="6">
        <f ca="1">IF($AF508="",SUMIFS('Growth rates'!D$4:D$922,'Growth rates'!$B$4:$B$922,Demands_tra!$A508,'Growth rates'!$C$4:$C$922,$AE508),SUMIFS('Growth rates'!D$4:D$922,'Growth rates'!$B$4:$B$922,Demands_tra!$A508,'Growth rates'!$C$4:$C$922,$AF508))</f>
        <v>0</v>
      </c>
      <c r="AH508" s="6">
        <f ca="1">IF($AF508="",SUMIFS('Growth rates'!E$4:E$922,'Growth rates'!$B$4:$B$922,Demands_tra!$A508,'Growth rates'!$C$4:$C$922,$AE508),SUMIFS('Growth rates'!E$4:E$922,'Growth rates'!$B$4:$B$922,Demands_tra!$A508,'Growth rates'!$C$4:$C$922,$AF508))</f>
        <v>0</v>
      </c>
      <c r="AI508" s="6">
        <f ca="1">IF($AF508="",SUMIFS('Growth rates'!F$4:F$922,'Growth rates'!$B$4:$B$922,Demands_tra!$A508,'Growth rates'!$C$4:$C$922,$AE508),SUMIFS('Growth rates'!F$4:F$922,'Growth rates'!$B$4:$B$922,Demands_tra!$A508,'Growth rates'!$C$4:$C$922,$AF508))</f>
        <v>0</v>
      </c>
      <c r="AJ508" s="6">
        <f ca="1">IF($AF508="",SUMIFS('Growth rates'!G$4:G$922,'Growth rates'!$B$4:$B$922,Demands_tra!$A508,'Growth rates'!$C$4:$C$922,$AE508),SUMIFS('Growth rates'!G$4:G$922,'Growth rates'!$B$4:$B$922,Demands_tra!$A508,'Growth rates'!$C$4:$C$922,$AF508))</f>
        <v>0</v>
      </c>
      <c r="AK508" s="6">
        <f ca="1">IF($AF508="",SUMIFS('Growth rates'!H$4:H$922,'Growth rates'!$B$4:$B$922,Demands_tra!$A508,'Growth rates'!$C$4:$C$922,$AE508),SUMIFS('Growth rates'!H$4:H$922,'Growth rates'!$B$4:$B$922,Demands_tra!$A508,'Growth rates'!$C$4:$C$922,$AF508))</f>
        <v>0</v>
      </c>
      <c r="AL508" s="6">
        <f ca="1">IF($AF508="",SUMIFS('Growth rates'!I$4:I$922,'Growth rates'!$B$4:$B$922,Demands_tra!$A508,'Growth rates'!$C$4:$C$922,$AE508),SUMIFS('Growth rates'!I$4:I$922,'Growth rates'!$B$4:$B$922,Demands_tra!$A508,'Growth rates'!$C$4:$C$922,$AF508))</f>
        <v>0</v>
      </c>
      <c r="AM508" s="6">
        <f ca="1">IF($AF508="",SUMIFS('Growth rates'!J$4:J$922,'Growth rates'!$B$4:$B$922,Demands_tra!$A508,'Growth rates'!$C$4:$C$922,$AE508),SUMIFS('Growth rates'!J$4:J$922,'Growth rates'!$B$4:$B$922,Demands_tra!$A508,'Growth rates'!$C$4:$C$922,$AF508))</f>
        <v>0</v>
      </c>
      <c r="AN508" s="6">
        <f ca="1">IF($AF508="",SUMIFS('Growth rates'!K$4:K$922,'Growth rates'!$B$4:$B$922,Demands_tra!$A508,'Growth rates'!$C$4:$C$922,$AE508),SUMIFS('Growth rates'!K$4:K$922,'Growth rates'!$B$4:$B$922,Demands_tra!$A508,'Growth rates'!$C$4:$C$922,$AF508))</f>
        <v>0</v>
      </c>
      <c r="AO508" s="6">
        <f ca="1">IF($AF508="",SUMIFS('Growth rates'!L$4:L$922,'Growth rates'!$B$4:$B$922,Demands_tra!$A508,'Growth rates'!$C$4:$C$922,$AE508),SUMIFS('Growth rates'!L$4:L$922,'Growth rates'!$B$4:$B$922,Demands_tra!$A508,'Growth rates'!$C$4:$C$922,$AF508))</f>
        <v>0</v>
      </c>
      <c r="AP508" s="6">
        <f ca="1">IF($AF508="",SUMIFS('Growth rates'!M$4:M$922,'Growth rates'!$B$4:$B$922,Demands_tra!$A508,'Growth rates'!$C$4:$C$922,$AE508),SUMIFS('Growth rates'!M$4:M$922,'Growth rates'!$B$4:$B$922,Demands_tra!$A508,'Growth rates'!$C$4:$C$922,$AF508))</f>
        <v>0</v>
      </c>
      <c r="AQ508" s="6">
        <f ca="1">IF($AF508="",SUMIFS('Growth rates'!N$4:N$922,'Growth rates'!$B$4:$B$922,Demands_tra!$A508,'Growth rates'!$C$4:$C$922,$AE508),SUMIFS('Growth rates'!N$4:N$922,'Growth rates'!$B$4:$B$922,Demands_tra!$A508,'Growth rates'!$C$4:$C$922,$AF508))</f>
        <v>0</v>
      </c>
      <c r="AR508" s="6">
        <f ca="1">IF($AF508="",SUMIFS('Growth rates'!O$4:O$922,'Growth rates'!$B$4:$B$922,Demands_tra!$A508,'Growth rates'!$C$4:$C$922,$AE508),SUMIFS('Growth rates'!O$4:O$922,'Growth rates'!$B$4:$B$922,Demands_tra!$A508,'Growth rates'!$C$4:$C$922,$AF508))</f>
        <v>0</v>
      </c>
      <c r="AS508" s="6">
        <f ca="1">IF($AF508="",SUMIFS('Growth rates'!P$4:P$922,'Growth rates'!$B$4:$B$922,Demands_tra!$A508,'Growth rates'!$C$4:$C$922,$AE508),SUMIFS('Growth rates'!P$4:P$922,'Growth rates'!$B$4:$B$922,Demands_tra!$A508,'Growth rates'!$C$4:$C$922,$AF508))</f>
        <v>0</v>
      </c>
      <c r="AT508" s="6">
        <f ca="1">IF($AF508="",SUMIFS('Growth rates'!Q$4:Q$922,'Growth rates'!$B$4:$B$922,Demands_tra!$A508,'Growth rates'!$C$4:$C$922,$AE508),SUMIFS('Growth rates'!Q$4:Q$922,'Growth rates'!$B$4:$B$922,Demands_tra!$A508,'Growth rates'!$C$4:$C$922,$AF508))</f>
        <v>0</v>
      </c>
      <c r="AU508" s="6">
        <f ca="1">IF($AF508="",SUMIFS('Growth rates'!R$4:R$922,'Growth rates'!$B$4:$B$922,Demands_tra!$A508,'Growth rates'!$C$4:$C$922,$AE508),SUMIFS('Growth rates'!R$4:R$922,'Growth rates'!$B$4:$B$922,Demands_tra!$A508,'Growth rates'!$C$4:$C$922,$AF508))</f>
        <v>0</v>
      </c>
      <c r="AV508" s="6">
        <f ca="1">IF($AF508="",SUMIFS('Growth rates'!S$4:S$922,'Growth rates'!$B$4:$B$922,Demands_tra!$A508,'Growth rates'!$C$4:$C$922,$AE508),SUMIFS('Growth rates'!S$4:S$922,'Growth rates'!$B$4:$B$922,Demands_tra!$A508,'Growth rates'!$C$4:$C$922,$AF508))</f>
        <v>0</v>
      </c>
      <c r="AW508" s="6">
        <f ca="1">IF($AF508="",SUMIFS('Growth rates'!T$4:T$922,'Growth rates'!$B$4:$B$922,Demands_tra!$A508,'Growth rates'!$C$4:$C$922,$AE508),SUMIFS('Growth rates'!T$4:T$922,'Growth rates'!$B$4:$B$922,Demands_tra!$A508,'Growth rates'!$C$4:$C$922,$AF508))</f>
        <v>0</v>
      </c>
      <c r="AX508" s="6">
        <f ca="1">IF($AF508="",SUMIFS('Growth rates'!U$4:U$922,'Growth rates'!$B$4:$B$922,Demands_tra!$A508,'Growth rates'!$C$4:$C$922,$AE508),SUMIFS('Growth rates'!U$4:U$922,'Growth rates'!$B$4:$B$922,Demands_tra!$A508,'Growth rates'!$C$4:$C$922,$AF508))</f>
        <v>0</v>
      </c>
      <c r="AY508" s="6">
        <f ca="1">IF($AF508="",SUMIFS('Growth rates'!V$4:V$922,'Growth rates'!$B$4:$B$922,Demands_tra!$A508,'Growth rates'!$C$4:$C$922,$AE508),SUMIFS('Growth rates'!V$4:V$922,'Growth rates'!$B$4:$B$922,Demands_tra!$A508,'Growth rates'!$C$4:$C$922,$AF508))</f>
        <v>0</v>
      </c>
      <c r="AZ508" s="6">
        <f ca="1">IF($AF508="",SUMIFS('Growth rates'!W$4:W$922,'Growth rates'!$B$4:$B$922,Demands_tra!$A508,'Growth rates'!$C$4:$C$922,$AE508),SUMIFS('Growth rates'!W$4:W$922,'Growth rates'!$B$4:$B$922,Demands_tra!$A508,'Growth rates'!$C$4:$C$922,$AF508))</f>
        <v>0</v>
      </c>
      <c r="BA508" s="6">
        <f ca="1">IF($AF508="",SUMIFS('Growth rates'!X$4:X$922,'Growth rates'!$B$4:$B$922,Demands_tra!$A508,'Growth rates'!$C$4:$C$922,$AE508),SUMIFS('Growth rates'!X$4:X$922,'Growth rates'!$B$4:$B$922,Demands_tra!$A508,'Growth rates'!$C$4:$C$922,$AF508))</f>
        <v>0</v>
      </c>
      <c r="BB508" s="6">
        <f ca="1">IF($AF508="",SUMIFS('Growth rates'!Y$4:Y$922,'Growth rates'!$B$4:$B$922,Demands_tra!$A508,'Growth rates'!$C$4:$C$922,$AE508),SUMIFS('Growth rates'!Y$4:Y$922,'Growth rates'!$B$4:$B$922,Demands_tra!$A508,'Growth rates'!$C$4:$C$922,$AF508))</f>
        <v>0</v>
      </c>
      <c r="BC508" s="6">
        <f ca="1">IF($AF508="",SUMIFS('Growth rates'!Z$4:Z$922,'Growth rates'!$B$4:$B$922,Demands_tra!$A508,'Growth rates'!$C$4:$C$922,$AE508),SUMIFS('Growth rates'!Z$4:Z$922,'Growth rates'!$B$4:$B$922,Demands_tra!$A508,'Growth rates'!$C$4:$C$922,$AF508))</f>
        <v>0</v>
      </c>
      <c r="BD508" s="6">
        <f ca="1">IF($AF508="",SUMIFS('Growth rates'!AA$4:AA$922,'Growth rates'!$B$4:$B$922,Demands_tra!$A508,'Growth rates'!$C$4:$C$922,$AE508),SUMIFS('Growth rates'!AA$4:AA$922,'Growth rates'!$B$4:$B$922,Demands_tra!$A508,'Growth rates'!$C$4:$C$922,$AF508))</f>
        <v>0</v>
      </c>
      <c r="BE508" s="6">
        <f ca="1">IF($AF508="",SUMIFS('Growth rates'!AB$4:AB$922,'Growth rates'!$B$4:$B$922,Demands_tra!$A508,'Growth rates'!$C$4:$C$922,$AE508),SUMIFS('Growth rates'!AB$4:AB$922,'Growth rates'!$B$4:$B$922,Demands_tra!$A508,'Growth rates'!$C$4:$C$922,$AF508))</f>
        <v>0</v>
      </c>
      <c r="BF508" s="6">
        <f ca="1">IF($AF508="",SUMIFS('Growth rates'!AC$4:AC$922,'Growth rates'!$B$4:$B$922,Demands_tra!$A508,'Growth rates'!$C$4:$C$922,$AE508),SUMIFS('Growth rates'!AC$4:AC$922,'Growth rates'!$B$4:$B$922,Demands_tra!$A508,'Growth rates'!$C$4:$C$922,$AF508))</f>
        <v>0</v>
      </c>
      <c r="BH508" t="e">
        <f ca="1">VLOOKUP($C508,'Default drvr and elast'!$A$4:$F$49,MATCH(VLOOKUP(A508,Classification!$B$4:$D$42,3,FALSE),'Default drvr and elast'!$D$3:$F$3,0)+3,FALSE)</f>
        <v>#N/A</v>
      </c>
      <c r="BJ508" s="6">
        <f ca="1">IF($BI508="",SUMIF(Elasticities!$B$5:$B$52,Demands_tra!$BH508,Elasticities!C$5:C$52),SUMIF(Elasticities!$B$5:$B$52,Demands_tra!$BI508,Elasticities!C$5:C$52))</f>
        <v>0</v>
      </c>
      <c r="BK508" s="6">
        <f ca="1">IF($BI508="",SUMIF(Elasticities!$B$5:$B$52,Demands_tra!$BH508,Elasticities!D$5:D$52),SUMIF(Elasticities!$B$5:$B$52,Demands_tra!$BI508,Elasticities!D$5:D$52))</f>
        <v>0</v>
      </c>
      <c r="BL508" s="6">
        <f ca="1">IF($BI508="",SUMIF(Elasticities!$B$5:$B$52,Demands_tra!$BH508,Elasticities!E$5:E$52),SUMIF(Elasticities!$B$5:$B$52,Demands_tra!$BI508,Elasticities!E$5:E$52))</f>
        <v>0</v>
      </c>
      <c r="BM508" s="6">
        <f ca="1">IF($BI508="",SUMIF(Elasticities!$B$5:$B$52,Demands_tra!$BH508,Elasticities!F$5:F$52),SUMIF(Elasticities!$B$5:$B$52,Demands_tra!$BI508,Elasticities!F$5:F$52))</f>
        <v>0</v>
      </c>
      <c r="BN508" s="6">
        <f ca="1">IF($BI508="",SUMIF(Elasticities!$B$5:$B$52,Demands_tra!$BH508,Elasticities!G$5:G$52),SUMIF(Elasticities!$B$5:$B$52,Demands_tra!$BI508,Elasticities!G$5:G$52))</f>
        <v>0</v>
      </c>
      <c r="BO508" s="6">
        <f ca="1">IF($BI508="",SUMIF(Elasticities!$B$5:$B$52,Demands_tra!$BH508,Elasticities!H$5:H$52),SUMIF(Elasticities!$B$5:$B$52,Demands_tra!$BI508,Elasticities!H$5:H$52))</f>
        <v>0</v>
      </c>
      <c r="BP508" s="6">
        <f ca="1">IF($BI508="",SUMIF(Elasticities!$B$5:$B$52,Demands_tra!$BH508,Elasticities!I$5:I$52),SUMIF(Elasticities!$B$5:$B$52,Demands_tra!$BI508,Elasticities!I$5:I$52))</f>
        <v>0</v>
      </c>
      <c r="BQ508" s="6">
        <f ca="1">IF($BI508="",SUMIF(Elasticities!$B$5:$B$52,Demands_tra!$BH508,Elasticities!J$5:J$52),SUMIF(Elasticities!$B$5:$B$52,Demands_tra!$BI508,Elasticities!J$5:J$52))</f>
        <v>0</v>
      </c>
      <c r="BR508" s="6">
        <f ca="1">IF($BI508="",SUMIF(Elasticities!$B$5:$B$52,Demands_tra!$BH508,Elasticities!K$5:K$52),SUMIF(Elasticities!$B$5:$B$52,Demands_tra!$BI508,Elasticities!K$5:K$52))</f>
        <v>0</v>
      </c>
      <c r="BS508" s="6">
        <f ca="1">IF($BI508="",SUMIF(Elasticities!$B$5:$B$52,Demands_tra!$BH508,Elasticities!L$5:L$52),SUMIF(Elasticities!$B$5:$B$52,Demands_tra!$BI508,Elasticities!L$5:L$52))</f>
        <v>0</v>
      </c>
      <c r="BT508" s="6">
        <f ca="1">IF($BI508="",SUMIF(Elasticities!$B$5:$B$52,Demands_tra!$BH508,Elasticities!M$5:M$52),SUMIF(Elasticities!$B$5:$B$52,Demands_tra!$BI508,Elasticities!M$5:M$52))</f>
        <v>0</v>
      </c>
      <c r="BU508" s="6">
        <f ca="1">IF($BI508="",SUMIF(Elasticities!$B$5:$B$52,Demands_tra!$BH508,Elasticities!N$5:N$52),SUMIF(Elasticities!$B$5:$B$52,Demands_tra!$BI508,Elasticities!N$5:N$52))</f>
        <v>0</v>
      </c>
      <c r="BV508" s="6">
        <f ca="1">IF($BI508="",SUMIF(Elasticities!$B$5:$B$52,Demands_tra!$BH508,Elasticities!O$5:O$52),SUMIF(Elasticities!$B$5:$B$52,Demands_tra!$BI508,Elasticities!O$5:O$52))</f>
        <v>0</v>
      </c>
      <c r="BW508" s="6">
        <f ca="1">IF($BI508="",SUMIF(Elasticities!$B$5:$B$52,Demands_tra!$BH508,Elasticities!P$5:P$52),SUMIF(Elasticities!$B$5:$B$52,Demands_tra!$BI508,Elasticities!P$5:P$52))</f>
        <v>0</v>
      </c>
      <c r="BX508" s="6">
        <f ca="1">IF($BI508="",SUMIF(Elasticities!$B$5:$B$52,Demands_tra!$BH508,Elasticities!Q$5:Q$52),SUMIF(Elasticities!$B$5:$B$52,Demands_tra!$BI508,Elasticities!Q$5:Q$52))</f>
        <v>0</v>
      </c>
      <c r="BY508" s="6">
        <f ca="1">IF($BI508="",SUMIF(Elasticities!$B$5:$B$52,Demands_tra!$BH508,Elasticities!R$5:R$52),SUMIF(Elasticities!$B$5:$B$52,Demands_tra!$BI508,Elasticities!R$5:R$52))</f>
        <v>0</v>
      </c>
      <c r="BZ508" s="6">
        <f ca="1">IF($BI508="",SUMIF(Elasticities!$B$5:$B$52,Demands_tra!$BH508,Elasticities!S$5:S$52),SUMIF(Elasticities!$B$5:$B$52,Demands_tra!$BI508,Elasticities!S$5:S$52))</f>
        <v>0</v>
      </c>
      <c r="CA508" s="6">
        <f ca="1">IF($BI508="",SUMIF(Elasticities!$B$5:$B$52,Demands_tra!$BH508,Elasticities!T$5:T$52),SUMIF(Elasticities!$B$5:$B$52,Demands_tra!$BI508,Elasticities!T$5:T$52))</f>
        <v>0</v>
      </c>
      <c r="CB508" s="6">
        <f ca="1">IF($BI508="",SUMIF(Elasticities!$B$5:$B$52,Demands_tra!$BH508,Elasticities!U$5:U$52),SUMIF(Elasticities!$B$5:$B$52,Demands_tra!$BI508,Elasticities!U$5:U$52))</f>
        <v>0</v>
      </c>
      <c r="CC508" s="6">
        <f ca="1">IF($BI508="",SUMIF(Elasticities!$B$5:$B$52,Demands_tra!$BH508,Elasticities!V$5:V$52),SUMIF(Elasticities!$B$5:$B$52,Demands_tra!$BI508,Elasticities!V$5:V$52))</f>
        <v>0</v>
      </c>
      <c r="CD508" s="6">
        <f ca="1">IF($BI508="",SUMIF(Elasticities!$B$5:$B$52,Demands_tra!$BH508,Elasticities!W$5:W$52),SUMIF(Elasticities!$B$5:$B$52,Demands_tra!$BI508,Elasticities!W$5:W$52))</f>
        <v>0</v>
      </c>
      <c r="CE508" s="6">
        <f ca="1">IF($BI508="",SUMIF(Elasticities!$B$5:$B$52,Demands_tra!$BH508,Elasticities!X$5:X$52),SUMIF(Elasticities!$B$5:$B$52,Demands_tra!$BI508,Elasticities!X$5:X$52))</f>
        <v>0</v>
      </c>
      <c r="CF508" s="6">
        <f ca="1">IF($BI508="",SUMIF(Elasticities!$B$5:$B$52,Demands_tra!$BH508,Elasticities!Y$5:Y$52),SUMIF(Elasticities!$B$5:$B$52,Demands_tra!$BI508,Elasticities!Y$5:Y$52))</f>
        <v>0</v>
      </c>
      <c r="CG508" s="6">
        <f ca="1">IF($BI508="",SUMIF(Elasticities!$B$5:$B$52,Demands_tra!$BH508,Elasticities!Z$5:Z$52),SUMIF(Elasticities!$B$5:$B$52,Demands_tra!$BI508,Elasticities!Z$5:Z$52))</f>
        <v>0</v>
      </c>
      <c r="CH508" s="6">
        <f ca="1">IF($BI508="",SUMIF(Elasticities!$B$5:$B$52,Demands_tra!$BH508,Elasticities!AA$5:AA$52),SUMIF(Elasticities!$B$5:$B$52,Demands_tra!$BI508,Elasticities!AA$5:AA$52))</f>
        <v>0</v>
      </c>
      <c r="CI508" s="6">
        <f ca="1">IF($BI508="",SUMIF(Elasticities!$B$5:$B$52,Demands_tra!$BH508,Elasticities!AB$5:AB$52),SUMIF(Elasticities!$B$5:$B$52,Demands_tra!$BI508,Elasticities!AB$5:AB$52))</f>
        <v>0</v>
      </c>
    </row>
    <row r="509" spans="1:87">
      <c r="A509" t="str">
        <f>IF(BYDem_tra!B508="","\I:",BYDem_tra!B508)</f>
        <v>\I:</v>
      </c>
      <c r="B509">
        <f>BYDem_tra!E508</f>
        <v>0</v>
      </c>
      <c r="C509">
        <f t="shared" si="298"/>
        <v>0</v>
      </c>
      <c r="D509" s="3">
        <f>SUMIFS(BYDem_tra!$M$2:$M$2000,BYDem_tra!$B$2:$B$2000,Demands_tra!$A509,BYDem_tra!$E$2:$E$2000,Demands_tra!$B509)</f>
        <v>0</v>
      </c>
      <c r="E509" s="3" t="e">
        <f ca="1" t="shared" si="299"/>
        <v>#DIV/0!</v>
      </c>
      <c r="F509" s="3" t="e">
        <f ca="1" t="shared" si="300"/>
        <v>#DIV/0!</v>
      </c>
      <c r="G509" s="3" t="e">
        <f ca="1" t="shared" si="301"/>
        <v>#DIV/0!</v>
      </c>
      <c r="H509" s="3" t="e">
        <f ca="1" t="shared" si="302"/>
        <v>#DIV/0!</v>
      </c>
      <c r="I509" s="3" t="e">
        <f ca="1" t="shared" si="303"/>
        <v>#DIV/0!</v>
      </c>
      <c r="J509" s="3" t="e">
        <f ca="1" t="shared" si="304"/>
        <v>#DIV/0!</v>
      </c>
      <c r="K509" s="3" t="e">
        <f ca="1" t="shared" si="305"/>
        <v>#DIV/0!</v>
      </c>
      <c r="L509" s="3" t="e">
        <f ca="1" t="shared" si="306"/>
        <v>#DIV/0!</v>
      </c>
      <c r="M509" s="3" t="e">
        <f ca="1" t="shared" si="307"/>
        <v>#DIV/0!</v>
      </c>
      <c r="N509" s="3" t="e">
        <f ca="1" t="shared" si="308"/>
        <v>#DIV/0!</v>
      </c>
      <c r="O509" s="3" t="e">
        <f ca="1" t="shared" si="309"/>
        <v>#DIV/0!</v>
      </c>
      <c r="P509" s="3" t="e">
        <f ca="1" t="shared" si="310"/>
        <v>#DIV/0!</v>
      </c>
      <c r="Q509" s="3" t="e">
        <f ca="1" t="shared" si="311"/>
        <v>#DIV/0!</v>
      </c>
      <c r="R509" s="3" t="e">
        <f ca="1" t="shared" si="312"/>
        <v>#DIV/0!</v>
      </c>
      <c r="S509" s="3" t="e">
        <f ca="1" t="shared" si="313"/>
        <v>#DIV/0!</v>
      </c>
      <c r="T509" s="3" t="e">
        <f ca="1" t="shared" si="314"/>
        <v>#DIV/0!</v>
      </c>
      <c r="U509" s="3" t="e">
        <f ca="1" t="shared" si="315"/>
        <v>#DIV/0!</v>
      </c>
      <c r="V509" s="3" t="e">
        <f ca="1" t="shared" si="290"/>
        <v>#DIV/0!</v>
      </c>
      <c r="W509" s="3" t="e">
        <f ca="1" t="shared" si="291"/>
        <v>#DIV/0!</v>
      </c>
      <c r="X509" s="3" t="e">
        <f ca="1" t="shared" si="292"/>
        <v>#DIV/0!</v>
      </c>
      <c r="Y509" s="3" t="e">
        <f ca="1" t="shared" si="293"/>
        <v>#DIV/0!</v>
      </c>
      <c r="Z509" s="3" t="e">
        <f ca="1" t="shared" si="294"/>
        <v>#DIV/0!</v>
      </c>
      <c r="AA509" s="3" t="e">
        <f ca="1" t="shared" si="295"/>
        <v>#DIV/0!</v>
      </c>
      <c r="AB509" s="3" t="e">
        <f ca="1" t="shared" si="296"/>
        <v>#DIV/0!</v>
      </c>
      <c r="AC509" s="3" t="e">
        <f ca="1" t="shared" si="297"/>
        <v>#DIV/0!</v>
      </c>
      <c r="AE509" s="4" t="e">
        <f ca="1">VLOOKUP($C509,'Default drvr and elast'!$A$4:$C$49,MATCH(VLOOKUP(A509,Classification!$B$4:$D$99,2,FALSE),'Default drvr and elast'!$A$3:$C$3,0),FALSE)</f>
        <v>#N/A</v>
      </c>
      <c r="AF509" s="4"/>
      <c r="AG509" s="6">
        <f ca="1">IF($AF509="",SUMIFS('Growth rates'!D$4:D$922,'Growth rates'!$B$4:$B$922,Demands_tra!$A509,'Growth rates'!$C$4:$C$922,$AE509),SUMIFS('Growth rates'!D$4:D$922,'Growth rates'!$B$4:$B$922,Demands_tra!$A509,'Growth rates'!$C$4:$C$922,$AF509))</f>
        <v>0</v>
      </c>
      <c r="AH509" s="6">
        <f ca="1">IF($AF509="",SUMIFS('Growth rates'!E$4:E$922,'Growth rates'!$B$4:$B$922,Demands_tra!$A509,'Growth rates'!$C$4:$C$922,$AE509),SUMIFS('Growth rates'!E$4:E$922,'Growth rates'!$B$4:$B$922,Demands_tra!$A509,'Growth rates'!$C$4:$C$922,$AF509))</f>
        <v>0</v>
      </c>
      <c r="AI509" s="6">
        <f ca="1">IF($AF509="",SUMIFS('Growth rates'!F$4:F$922,'Growth rates'!$B$4:$B$922,Demands_tra!$A509,'Growth rates'!$C$4:$C$922,$AE509),SUMIFS('Growth rates'!F$4:F$922,'Growth rates'!$B$4:$B$922,Demands_tra!$A509,'Growth rates'!$C$4:$C$922,$AF509))</f>
        <v>0</v>
      </c>
      <c r="AJ509" s="6">
        <f ca="1">IF($AF509="",SUMIFS('Growth rates'!G$4:G$922,'Growth rates'!$B$4:$B$922,Demands_tra!$A509,'Growth rates'!$C$4:$C$922,$AE509),SUMIFS('Growth rates'!G$4:G$922,'Growth rates'!$B$4:$B$922,Demands_tra!$A509,'Growth rates'!$C$4:$C$922,$AF509))</f>
        <v>0</v>
      </c>
      <c r="AK509" s="6">
        <f ca="1">IF($AF509="",SUMIFS('Growth rates'!H$4:H$922,'Growth rates'!$B$4:$B$922,Demands_tra!$A509,'Growth rates'!$C$4:$C$922,$AE509),SUMIFS('Growth rates'!H$4:H$922,'Growth rates'!$B$4:$B$922,Demands_tra!$A509,'Growth rates'!$C$4:$C$922,$AF509))</f>
        <v>0</v>
      </c>
      <c r="AL509" s="6">
        <f ca="1">IF($AF509="",SUMIFS('Growth rates'!I$4:I$922,'Growth rates'!$B$4:$B$922,Demands_tra!$A509,'Growth rates'!$C$4:$C$922,$AE509),SUMIFS('Growth rates'!I$4:I$922,'Growth rates'!$B$4:$B$922,Demands_tra!$A509,'Growth rates'!$C$4:$C$922,$AF509))</f>
        <v>0</v>
      </c>
      <c r="AM509" s="6">
        <f ca="1">IF($AF509="",SUMIFS('Growth rates'!J$4:J$922,'Growth rates'!$B$4:$B$922,Demands_tra!$A509,'Growth rates'!$C$4:$C$922,$AE509),SUMIFS('Growth rates'!J$4:J$922,'Growth rates'!$B$4:$B$922,Demands_tra!$A509,'Growth rates'!$C$4:$C$922,$AF509))</f>
        <v>0</v>
      </c>
      <c r="AN509" s="6">
        <f ca="1">IF($AF509="",SUMIFS('Growth rates'!K$4:K$922,'Growth rates'!$B$4:$B$922,Demands_tra!$A509,'Growth rates'!$C$4:$C$922,$AE509),SUMIFS('Growth rates'!K$4:K$922,'Growth rates'!$B$4:$B$922,Demands_tra!$A509,'Growth rates'!$C$4:$C$922,$AF509))</f>
        <v>0</v>
      </c>
      <c r="AO509" s="6">
        <f ca="1">IF($AF509="",SUMIFS('Growth rates'!L$4:L$922,'Growth rates'!$B$4:$B$922,Demands_tra!$A509,'Growth rates'!$C$4:$C$922,$AE509),SUMIFS('Growth rates'!L$4:L$922,'Growth rates'!$B$4:$B$922,Demands_tra!$A509,'Growth rates'!$C$4:$C$922,$AF509))</f>
        <v>0</v>
      </c>
      <c r="AP509" s="6">
        <f ca="1">IF($AF509="",SUMIFS('Growth rates'!M$4:M$922,'Growth rates'!$B$4:$B$922,Demands_tra!$A509,'Growth rates'!$C$4:$C$922,$AE509),SUMIFS('Growth rates'!M$4:M$922,'Growth rates'!$B$4:$B$922,Demands_tra!$A509,'Growth rates'!$C$4:$C$922,$AF509))</f>
        <v>0</v>
      </c>
      <c r="AQ509" s="6">
        <f ca="1">IF($AF509="",SUMIFS('Growth rates'!N$4:N$922,'Growth rates'!$B$4:$B$922,Demands_tra!$A509,'Growth rates'!$C$4:$C$922,$AE509),SUMIFS('Growth rates'!N$4:N$922,'Growth rates'!$B$4:$B$922,Demands_tra!$A509,'Growth rates'!$C$4:$C$922,$AF509))</f>
        <v>0</v>
      </c>
      <c r="AR509" s="6">
        <f ca="1">IF($AF509="",SUMIFS('Growth rates'!O$4:O$922,'Growth rates'!$B$4:$B$922,Demands_tra!$A509,'Growth rates'!$C$4:$C$922,$AE509),SUMIFS('Growth rates'!O$4:O$922,'Growth rates'!$B$4:$B$922,Demands_tra!$A509,'Growth rates'!$C$4:$C$922,$AF509))</f>
        <v>0</v>
      </c>
      <c r="AS509" s="6">
        <f ca="1">IF($AF509="",SUMIFS('Growth rates'!P$4:P$922,'Growth rates'!$B$4:$B$922,Demands_tra!$A509,'Growth rates'!$C$4:$C$922,$AE509),SUMIFS('Growth rates'!P$4:P$922,'Growth rates'!$B$4:$B$922,Demands_tra!$A509,'Growth rates'!$C$4:$C$922,$AF509))</f>
        <v>0</v>
      </c>
      <c r="AT509" s="6">
        <f ca="1">IF($AF509="",SUMIFS('Growth rates'!Q$4:Q$922,'Growth rates'!$B$4:$B$922,Demands_tra!$A509,'Growth rates'!$C$4:$C$922,$AE509),SUMIFS('Growth rates'!Q$4:Q$922,'Growth rates'!$B$4:$B$922,Demands_tra!$A509,'Growth rates'!$C$4:$C$922,$AF509))</f>
        <v>0</v>
      </c>
      <c r="AU509" s="6">
        <f ca="1">IF($AF509="",SUMIFS('Growth rates'!R$4:R$922,'Growth rates'!$B$4:$B$922,Demands_tra!$A509,'Growth rates'!$C$4:$C$922,$AE509),SUMIFS('Growth rates'!R$4:R$922,'Growth rates'!$B$4:$B$922,Demands_tra!$A509,'Growth rates'!$C$4:$C$922,$AF509))</f>
        <v>0</v>
      </c>
      <c r="AV509" s="6">
        <f ca="1">IF($AF509="",SUMIFS('Growth rates'!S$4:S$922,'Growth rates'!$B$4:$B$922,Demands_tra!$A509,'Growth rates'!$C$4:$C$922,$AE509),SUMIFS('Growth rates'!S$4:S$922,'Growth rates'!$B$4:$B$922,Demands_tra!$A509,'Growth rates'!$C$4:$C$922,$AF509))</f>
        <v>0</v>
      </c>
      <c r="AW509" s="6">
        <f ca="1">IF($AF509="",SUMIFS('Growth rates'!T$4:T$922,'Growth rates'!$B$4:$B$922,Demands_tra!$A509,'Growth rates'!$C$4:$C$922,$AE509),SUMIFS('Growth rates'!T$4:T$922,'Growth rates'!$B$4:$B$922,Demands_tra!$A509,'Growth rates'!$C$4:$C$922,$AF509))</f>
        <v>0</v>
      </c>
      <c r="AX509" s="6">
        <f ca="1">IF($AF509="",SUMIFS('Growth rates'!U$4:U$922,'Growth rates'!$B$4:$B$922,Demands_tra!$A509,'Growth rates'!$C$4:$C$922,$AE509),SUMIFS('Growth rates'!U$4:U$922,'Growth rates'!$B$4:$B$922,Demands_tra!$A509,'Growth rates'!$C$4:$C$922,$AF509))</f>
        <v>0</v>
      </c>
      <c r="AY509" s="6">
        <f ca="1">IF($AF509="",SUMIFS('Growth rates'!V$4:V$922,'Growth rates'!$B$4:$B$922,Demands_tra!$A509,'Growth rates'!$C$4:$C$922,$AE509),SUMIFS('Growth rates'!V$4:V$922,'Growth rates'!$B$4:$B$922,Demands_tra!$A509,'Growth rates'!$C$4:$C$922,$AF509))</f>
        <v>0</v>
      </c>
      <c r="AZ509" s="6">
        <f ca="1">IF($AF509="",SUMIFS('Growth rates'!W$4:W$922,'Growth rates'!$B$4:$B$922,Demands_tra!$A509,'Growth rates'!$C$4:$C$922,$AE509),SUMIFS('Growth rates'!W$4:W$922,'Growth rates'!$B$4:$B$922,Demands_tra!$A509,'Growth rates'!$C$4:$C$922,$AF509))</f>
        <v>0</v>
      </c>
      <c r="BA509" s="6">
        <f ca="1">IF($AF509="",SUMIFS('Growth rates'!X$4:X$922,'Growth rates'!$B$4:$B$922,Demands_tra!$A509,'Growth rates'!$C$4:$C$922,$AE509),SUMIFS('Growth rates'!X$4:X$922,'Growth rates'!$B$4:$B$922,Demands_tra!$A509,'Growth rates'!$C$4:$C$922,$AF509))</f>
        <v>0</v>
      </c>
      <c r="BB509" s="6">
        <f ca="1">IF($AF509="",SUMIFS('Growth rates'!Y$4:Y$922,'Growth rates'!$B$4:$B$922,Demands_tra!$A509,'Growth rates'!$C$4:$C$922,$AE509),SUMIFS('Growth rates'!Y$4:Y$922,'Growth rates'!$B$4:$B$922,Demands_tra!$A509,'Growth rates'!$C$4:$C$922,$AF509))</f>
        <v>0</v>
      </c>
      <c r="BC509" s="6">
        <f ca="1">IF($AF509="",SUMIFS('Growth rates'!Z$4:Z$922,'Growth rates'!$B$4:$B$922,Demands_tra!$A509,'Growth rates'!$C$4:$C$922,$AE509),SUMIFS('Growth rates'!Z$4:Z$922,'Growth rates'!$B$4:$B$922,Demands_tra!$A509,'Growth rates'!$C$4:$C$922,$AF509))</f>
        <v>0</v>
      </c>
      <c r="BD509" s="6">
        <f ca="1">IF($AF509="",SUMIFS('Growth rates'!AA$4:AA$922,'Growth rates'!$B$4:$B$922,Demands_tra!$A509,'Growth rates'!$C$4:$C$922,$AE509),SUMIFS('Growth rates'!AA$4:AA$922,'Growth rates'!$B$4:$B$922,Demands_tra!$A509,'Growth rates'!$C$4:$C$922,$AF509))</f>
        <v>0</v>
      </c>
      <c r="BE509" s="6">
        <f ca="1">IF($AF509="",SUMIFS('Growth rates'!AB$4:AB$922,'Growth rates'!$B$4:$B$922,Demands_tra!$A509,'Growth rates'!$C$4:$C$922,$AE509),SUMIFS('Growth rates'!AB$4:AB$922,'Growth rates'!$B$4:$B$922,Demands_tra!$A509,'Growth rates'!$C$4:$C$922,$AF509))</f>
        <v>0</v>
      </c>
      <c r="BF509" s="6">
        <f ca="1">IF($AF509="",SUMIFS('Growth rates'!AC$4:AC$922,'Growth rates'!$B$4:$B$922,Demands_tra!$A509,'Growth rates'!$C$4:$C$922,$AE509),SUMIFS('Growth rates'!AC$4:AC$922,'Growth rates'!$B$4:$B$922,Demands_tra!$A509,'Growth rates'!$C$4:$C$922,$AF509))</f>
        <v>0</v>
      </c>
      <c r="BH509" t="e">
        <f ca="1">VLOOKUP($C509,'Default drvr and elast'!$A$4:$F$49,MATCH(VLOOKUP(A509,Classification!$B$4:$D$42,3,FALSE),'Default drvr and elast'!$D$3:$F$3,0)+3,FALSE)</f>
        <v>#N/A</v>
      </c>
      <c r="BJ509" s="6">
        <f ca="1">IF($BI509="",SUMIF(Elasticities!$B$5:$B$52,Demands_tra!$BH509,Elasticities!C$5:C$52),SUMIF(Elasticities!$B$5:$B$52,Demands_tra!$BI509,Elasticities!C$5:C$52))</f>
        <v>0</v>
      </c>
      <c r="BK509" s="6">
        <f ca="1">IF($BI509="",SUMIF(Elasticities!$B$5:$B$52,Demands_tra!$BH509,Elasticities!D$5:D$52),SUMIF(Elasticities!$B$5:$B$52,Demands_tra!$BI509,Elasticities!D$5:D$52))</f>
        <v>0</v>
      </c>
      <c r="BL509" s="6">
        <f ca="1">IF($BI509="",SUMIF(Elasticities!$B$5:$B$52,Demands_tra!$BH509,Elasticities!E$5:E$52),SUMIF(Elasticities!$B$5:$B$52,Demands_tra!$BI509,Elasticities!E$5:E$52))</f>
        <v>0</v>
      </c>
      <c r="BM509" s="6">
        <f ca="1">IF($BI509="",SUMIF(Elasticities!$B$5:$B$52,Demands_tra!$BH509,Elasticities!F$5:F$52),SUMIF(Elasticities!$B$5:$B$52,Demands_tra!$BI509,Elasticities!F$5:F$52))</f>
        <v>0</v>
      </c>
      <c r="BN509" s="6">
        <f ca="1">IF($BI509="",SUMIF(Elasticities!$B$5:$B$52,Demands_tra!$BH509,Elasticities!G$5:G$52),SUMIF(Elasticities!$B$5:$B$52,Demands_tra!$BI509,Elasticities!G$5:G$52))</f>
        <v>0</v>
      </c>
      <c r="BO509" s="6">
        <f ca="1">IF($BI509="",SUMIF(Elasticities!$B$5:$B$52,Demands_tra!$BH509,Elasticities!H$5:H$52),SUMIF(Elasticities!$B$5:$B$52,Demands_tra!$BI509,Elasticities!H$5:H$52))</f>
        <v>0</v>
      </c>
      <c r="BP509" s="6">
        <f ca="1">IF($BI509="",SUMIF(Elasticities!$B$5:$B$52,Demands_tra!$BH509,Elasticities!I$5:I$52),SUMIF(Elasticities!$B$5:$B$52,Demands_tra!$BI509,Elasticities!I$5:I$52))</f>
        <v>0</v>
      </c>
      <c r="BQ509" s="6">
        <f ca="1">IF($BI509="",SUMIF(Elasticities!$B$5:$B$52,Demands_tra!$BH509,Elasticities!J$5:J$52),SUMIF(Elasticities!$B$5:$B$52,Demands_tra!$BI509,Elasticities!J$5:J$52))</f>
        <v>0</v>
      </c>
      <c r="BR509" s="6">
        <f ca="1">IF($BI509="",SUMIF(Elasticities!$B$5:$B$52,Demands_tra!$BH509,Elasticities!K$5:K$52),SUMIF(Elasticities!$B$5:$B$52,Demands_tra!$BI509,Elasticities!K$5:K$52))</f>
        <v>0</v>
      </c>
      <c r="BS509" s="6">
        <f ca="1">IF($BI509="",SUMIF(Elasticities!$B$5:$B$52,Demands_tra!$BH509,Elasticities!L$5:L$52),SUMIF(Elasticities!$B$5:$B$52,Demands_tra!$BI509,Elasticities!L$5:L$52))</f>
        <v>0</v>
      </c>
      <c r="BT509" s="6">
        <f ca="1">IF($BI509="",SUMIF(Elasticities!$B$5:$B$52,Demands_tra!$BH509,Elasticities!M$5:M$52),SUMIF(Elasticities!$B$5:$B$52,Demands_tra!$BI509,Elasticities!M$5:M$52))</f>
        <v>0</v>
      </c>
      <c r="BU509" s="6">
        <f ca="1">IF($BI509="",SUMIF(Elasticities!$B$5:$B$52,Demands_tra!$BH509,Elasticities!N$5:N$52),SUMIF(Elasticities!$B$5:$B$52,Demands_tra!$BI509,Elasticities!N$5:N$52))</f>
        <v>0</v>
      </c>
      <c r="BV509" s="6">
        <f ca="1">IF($BI509="",SUMIF(Elasticities!$B$5:$B$52,Demands_tra!$BH509,Elasticities!O$5:O$52),SUMIF(Elasticities!$B$5:$B$52,Demands_tra!$BI509,Elasticities!O$5:O$52))</f>
        <v>0</v>
      </c>
      <c r="BW509" s="6">
        <f ca="1">IF($BI509="",SUMIF(Elasticities!$B$5:$B$52,Demands_tra!$BH509,Elasticities!P$5:P$52),SUMIF(Elasticities!$B$5:$B$52,Demands_tra!$BI509,Elasticities!P$5:P$52))</f>
        <v>0</v>
      </c>
      <c r="BX509" s="6">
        <f ca="1">IF($BI509="",SUMIF(Elasticities!$B$5:$B$52,Demands_tra!$BH509,Elasticities!Q$5:Q$52),SUMIF(Elasticities!$B$5:$B$52,Demands_tra!$BI509,Elasticities!Q$5:Q$52))</f>
        <v>0</v>
      </c>
      <c r="BY509" s="6">
        <f ca="1">IF($BI509="",SUMIF(Elasticities!$B$5:$B$52,Demands_tra!$BH509,Elasticities!R$5:R$52),SUMIF(Elasticities!$B$5:$B$52,Demands_tra!$BI509,Elasticities!R$5:R$52))</f>
        <v>0</v>
      </c>
      <c r="BZ509" s="6">
        <f ca="1">IF($BI509="",SUMIF(Elasticities!$B$5:$B$52,Demands_tra!$BH509,Elasticities!S$5:S$52),SUMIF(Elasticities!$B$5:$B$52,Demands_tra!$BI509,Elasticities!S$5:S$52))</f>
        <v>0</v>
      </c>
      <c r="CA509" s="6">
        <f ca="1">IF($BI509="",SUMIF(Elasticities!$B$5:$B$52,Demands_tra!$BH509,Elasticities!T$5:T$52),SUMIF(Elasticities!$B$5:$B$52,Demands_tra!$BI509,Elasticities!T$5:T$52))</f>
        <v>0</v>
      </c>
      <c r="CB509" s="6">
        <f ca="1">IF($BI509="",SUMIF(Elasticities!$B$5:$B$52,Demands_tra!$BH509,Elasticities!U$5:U$52),SUMIF(Elasticities!$B$5:$B$52,Demands_tra!$BI509,Elasticities!U$5:U$52))</f>
        <v>0</v>
      </c>
      <c r="CC509" s="6">
        <f ca="1">IF($BI509="",SUMIF(Elasticities!$B$5:$B$52,Demands_tra!$BH509,Elasticities!V$5:V$52),SUMIF(Elasticities!$B$5:$B$52,Demands_tra!$BI509,Elasticities!V$5:V$52))</f>
        <v>0</v>
      </c>
      <c r="CD509" s="6">
        <f ca="1">IF($BI509="",SUMIF(Elasticities!$B$5:$B$52,Demands_tra!$BH509,Elasticities!W$5:W$52),SUMIF(Elasticities!$B$5:$B$52,Demands_tra!$BI509,Elasticities!W$5:W$52))</f>
        <v>0</v>
      </c>
      <c r="CE509" s="6">
        <f ca="1">IF($BI509="",SUMIF(Elasticities!$B$5:$B$52,Demands_tra!$BH509,Elasticities!X$5:X$52),SUMIF(Elasticities!$B$5:$B$52,Demands_tra!$BI509,Elasticities!X$5:X$52))</f>
        <v>0</v>
      </c>
      <c r="CF509" s="6">
        <f ca="1">IF($BI509="",SUMIF(Elasticities!$B$5:$B$52,Demands_tra!$BH509,Elasticities!Y$5:Y$52),SUMIF(Elasticities!$B$5:$B$52,Demands_tra!$BI509,Elasticities!Y$5:Y$52))</f>
        <v>0</v>
      </c>
      <c r="CG509" s="6">
        <f ca="1">IF($BI509="",SUMIF(Elasticities!$B$5:$B$52,Demands_tra!$BH509,Elasticities!Z$5:Z$52),SUMIF(Elasticities!$B$5:$B$52,Demands_tra!$BI509,Elasticities!Z$5:Z$52))</f>
        <v>0</v>
      </c>
      <c r="CH509" s="6">
        <f ca="1">IF($BI509="",SUMIF(Elasticities!$B$5:$B$52,Demands_tra!$BH509,Elasticities!AA$5:AA$52),SUMIF(Elasticities!$B$5:$B$52,Demands_tra!$BI509,Elasticities!AA$5:AA$52))</f>
        <v>0</v>
      </c>
      <c r="CI509" s="6">
        <f ca="1">IF($BI509="",SUMIF(Elasticities!$B$5:$B$52,Demands_tra!$BH509,Elasticities!AB$5:AB$52),SUMIF(Elasticities!$B$5:$B$52,Demands_tra!$BI509,Elasticities!AB$5:AB$52))</f>
        <v>0</v>
      </c>
    </row>
    <row r="510" spans="1:87">
      <c r="A510" t="str">
        <f>IF(BYDem_tra!B509="","\I:",BYDem_tra!B509)</f>
        <v>\I:</v>
      </c>
      <c r="B510">
        <f>BYDem_tra!E509</f>
        <v>0</v>
      </c>
      <c r="C510">
        <f t="shared" si="298"/>
        <v>0</v>
      </c>
      <c r="D510" s="3">
        <f>SUMIFS(BYDem_tra!$M$2:$M$2000,BYDem_tra!$B$2:$B$2000,Demands_tra!$A510,BYDem_tra!$E$2:$E$2000,Demands_tra!$B510)</f>
        <v>0</v>
      </c>
      <c r="E510" s="3" t="e">
        <f ca="1" t="shared" si="299"/>
        <v>#DIV/0!</v>
      </c>
      <c r="F510" s="3" t="e">
        <f ca="1" t="shared" si="300"/>
        <v>#DIV/0!</v>
      </c>
      <c r="G510" s="3" t="e">
        <f ca="1" t="shared" si="301"/>
        <v>#DIV/0!</v>
      </c>
      <c r="H510" s="3" t="e">
        <f ca="1" t="shared" si="302"/>
        <v>#DIV/0!</v>
      </c>
      <c r="I510" s="3" t="e">
        <f ca="1" t="shared" si="303"/>
        <v>#DIV/0!</v>
      </c>
      <c r="J510" s="3" t="e">
        <f ca="1" t="shared" si="304"/>
        <v>#DIV/0!</v>
      </c>
      <c r="K510" s="3" t="e">
        <f ca="1" t="shared" si="305"/>
        <v>#DIV/0!</v>
      </c>
      <c r="L510" s="3" t="e">
        <f ca="1" t="shared" si="306"/>
        <v>#DIV/0!</v>
      </c>
      <c r="M510" s="3" t="e">
        <f ca="1" t="shared" si="307"/>
        <v>#DIV/0!</v>
      </c>
      <c r="N510" s="3" t="e">
        <f ca="1" t="shared" si="308"/>
        <v>#DIV/0!</v>
      </c>
      <c r="O510" s="3" t="e">
        <f ca="1" t="shared" si="309"/>
        <v>#DIV/0!</v>
      </c>
      <c r="P510" s="3" t="e">
        <f ca="1" t="shared" si="310"/>
        <v>#DIV/0!</v>
      </c>
      <c r="Q510" s="3" t="e">
        <f ca="1" t="shared" si="311"/>
        <v>#DIV/0!</v>
      </c>
      <c r="R510" s="3" t="e">
        <f ca="1" t="shared" si="312"/>
        <v>#DIV/0!</v>
      </c>
      <c r="S510" s="3" t="e">
        <f ca="1" t="shared" si="313"/>
        <v>#DIV/0!</v>
      </c>
      <c r="T510" s="3" t="e">
        <f ca="1" t="shared" si="314"/>
        <v>#DIV/0!</v>
      </c>
      <c r="U510" s="3" t="e">
        <f ca="1" t="shared" si="315"/>
        <v>#DIV/0!</v>
      </c>
      <c r="V510" s="3" t="e">
        <f ca="1" t="shared" si="290"/>
        <v>#DIV/0!</v>
      </c>
      <c r="W510" s="3" t="e">
        <f ca="1" t="shared" si="291"/>
        <v>#DIV/0!</v>
      </c>
      <c r="X510" s="3" t="e">
        <f ca="1" t="shared" si="292"/>
        <v>#DIV/0!</v>
      </c>
      <c r="Y510" s="3" t="e">
        <f ca="1" t="shared" si="293"/>
        <v>#DIV/0!</v>
      </c>
      <c r="Z510" s="3" t="e">
        <f ca="1" t="shared" si="294"/>
        <v>#DIV/0!</v>
      </c>
      <c r="AA510" s="3" t="e">
        <f ca="1" t="shared" si="295"/>
        <v>#DIV/0!</v>
      </c>
      <c r="AB510" s="3" t="e">
        <f ca="1" t="shared" si="296"/>
        <v>#DIV/0!</v>
      </c>
      <c r="AC510" s="3" t="e">
        <f ca="1" t="shared" si="297"/>
        <v>#DIV/0!</v>
      </c>
      <c r="AE510" s="4" t="e">
        <f ca="1">VLOOKUP($C510,'Default drvr and elast'!$A$4:$C$49,MATCH(VLOOKUP(A510,Classification!$B$4:$D$99,2,FALSE),'Default drvr and elast'!$A$3:$C$3,0),FALSE)</f>
        <v>#N/A</v>
      </c>
      <c r="AF510" s="4"/>
      <c r="AG510" s="6">
        <f ca="1">IF($AF510="",SUMIFS('Growth rates'!D$4:D$922,'Growth rates'!$B$4:$B$922,Demands_tra!$A510,'Growth rates'!$C$4:$C$922,$AE510),SUMIFS('Growth rates'!D$4:D$922,'Growth rates'!$B$4:$B$922,Demands_tra!$A510,'Growth rates'!$C$4:$C$922,$AF510))</f>
        <v>0</v>
      </c>
      <c r="AH510" s="6">
        <f ca="1">IF($AF510="",SUMIFS('Growth rates'!E$4:E$922,'Growth rates'!$B$4:$B$922,Demands_tra!$A510,'Growth rates'!$C$4:$C$922,$AE510),SUMIFS('Growth rates'!E$4:E$922,'Growth rates'!$B$4:$B$922,Demands_tra!$A510,'Growth rates'!$C$4:$C$922,$AF510))</f>
        <v>0</v>
      </c>
      <c r="AI510" s="6">
        <f ca="1">IF($AF510="",SUMIFS('Growth rates'!F$4:F$922,'Growth rates'!$B$4:$B$922,Demands_tra!$A510,'Growth rates'!$C$4:$C$922,$AE510),SUMIFS('Growth rates'!F$4:F$922,'Growth rates'!$B$4:$B$922,Demands_tra!$A510,'Growth rates'!$C$4:$C$922,$AF510))</f>
        <v>0</v>
      </c>
      <c r="AJ510" s="6">
        <f ca="1">IF($AF510="",SUMIFS('Growth rates'!G$4:G$922,'Growth rates'!$B$4:$B$922,Demands_tra!$A510,'Growth rates'!$C$4:$C$922,$AE510),SUMIFS('Growth rates'!G$4:G$922,'Growth rates'!$B$4:$B$922,Demands_tra!$A510,'Growth rates'!$C$4:$C$922,$AF510))</f>
        <v>0</v>
      </c>
      <c r="AK510" s="6">
        <f ca="1">IF($AF510="",SUMIFS('Growth rates'!H$4:H$922,'Growth rates'!$B$4:$B$922,Demands_tra!$A510,'Growth rates'!$C$4:$C$922,$AE510),SUMIFS('Growth rates'!H$4:H$922,'Growth rates'!$B$4:$B$922,Demands_tra!$A510,'Growth rates'!$C$4:$C$922,$AF510))</f>
        <v>0</v>
      </c>
      <c r="AL510" s="6">
        <f ca="1">IF($AF510="",SUMIFS('Growth rates'!I$4:I$922,'Growth rates'!$B$4:$B$922,Demands_tra!$A510,'Growth rates'!$C$4:$C$922,$AE510),SUMIFS('Growth rates'!I$4:I$922,'Growth rates'!$B$4:$B$922,Demands_tra!$A510,'Growth rates'!$C$4:$C$922,$AF510))</f>
        <v>0</v>
      </c>
      <c r="AM510" s="6">
        <f ca="1">IF($AF510="",SUMIFS('Growth rates'!J$4:J$922,'Growth rates'!$B$4:$B$922,Demands_tra!$A510,'Growth rates'!$C$4:$C$922,$AE510),SUMIFS('Growth rates'!J$4:J$922,'Growth rates'!$B$4:$B$922,Demands_tra!$A510,'Growth rates'!$C$4:$C$922,$AF510))</f>
        <v>0</v>
      </c>
      <c r="AN510" s="6">
        <f ca="1">IF($AF510="",SUMIFS('Growth rates'!K$4:K$922,'Growth rates'!$B$4:$B$922,Demands_tra!$A510,'Growth rates'!$C$4:$C$922,$AE510),SUMIFS('Growth rates'!K$4:K$922,'Growth rates'!$B$4:$B$922,Demands_tra!$A510,'Growth rates'!$C$4:$C$922,$AF510))</f>
        <v>0</v>
      </c>
      <c r="AO510" s="6">
        <f ca="1">IF($AF510="",SUMIFS('Growth rates'!L$4:L$922,'Growth rates'!$B$4:$B$922,Demands_tra!$A510,'Growth rates'!$C$4:$C$922,$AE510),SUMIFS('Growth rates'!L$4:L$922,'Growth rates'!$B$4:$B$922,Demands_tra!$A510,'Growth rates'!$C$4:$C$922,$AF510))</f>
        <v>0</v>
      </c>
      <c r="AP510" s="6">
        <f ca="1">IF($AF510="",SUMIFS('Growth rates'!M$4:M$922,'Growth rates'!$B$4:$B$922,Demands_tra!$A510,'Growth rates'!$C$4:$C$922,$AE510),SUMIFS('Growth rates'!M$4:M$922,'Growth rates'!$B$4:$B$922,Demands_tra!$A510,'Growth rates'!$C$4:$C$922,$AF510))</f>
        <v>0</v>
      </c>
      <c r="AQ510" s="6">
        <f ca="1">IF($AF510="",SUMIFS('Growth rates'!N$4:N$922,'Growth rates'!$B$4:$B$922,Demands_tra!$A510,'Growth rates'!$C$4:$C$922,$AE510),SUMIFS('Growth rates'!N$4:N$922,'Growth rates'!$B$4:$B$922,Demands_tra!$A510,'Growth rates'!$C$4:$C$922,$AF510))</f>
        <v>0</v>
      </c>
      <c r="AR510" s="6">
        <f ca="1">IF($AF510="",SUMIFS('Growth rates'!O$4:O$922,'Growth rates'!$B$4:$B$922,Demands_tra!$A510,'Growth rates'!$C$4:$C$922,$AE510),SUMIFS('Growth rates'!O$4:O$922,'Growth rates'!$B$4:$B$922,Demands_tra!$A510,'Growth rates'!$C$4:$C$922,$AF510))</f>
        <v>0</v>
      </c>
      <c r="AS510" s="6">
        <f ca="1">IF($AF510="",SUMIFS('Growth rates'!P$4:P$922,'Growth rates'!$B$4:$B$922,Demands_tra!$A510,'Growth rates'!$C$4:$C$922,$AE510),SUMIFS('Growth rates'!P$4:P$922,'Growth rates'!$B$4:$B$922,Demands_tra!$A510,'Growth rates'!$C$4:$C$922,$AF510))</f>
        <v>0</v>
      </c>
      <c r="AT510" s="6">
        <f ca="1">IF($AF510="",SUMIFS('Growth rates'!Q$4:Q$922,'Growth rates'!$B$4:$B$922,Demands_tra!$A510,'Growth rates'!$C$4:$C$922,$AE510),SUMIFS('Growth rates'!Q$4:Q$922,'Growth rates'!$B$4:$B$922,Demands_tra!$A510,'Growth rates'!$C$4:$C$922,$AF510))</f>
        <v>0</v>
      </c>
      <c r="AU510" s="6">
        <f ca="1">IF($AF510="",SUMIFS('Growth rates'!R$4:R$922,'Growth rates'!$B$4:$B$922,Demands_tra!$A510,'Growth rates'!$C$4:$C$922,$AE510),SUMIFS('Growth rates'!R$4:R$922,'Growth rates'!$B$4:$B$922,Demands_tra!$A510,'Growth rates'!$C$4:$C$922,$AF510))</f>
        <v>0</v>
      </c>
      <c r="AV510" s="6">
        <f ca="1">IF($AF510="",SUMIFS('Growth rates'!S$4:S$922,'Growth rates'!$B$4:$B$922,Demands_tra!$A510,'Growth rates'!$C$4:$C$922,$AE510),SUMIFS('Growth rates'!S$4:S$922,'Growth rates'!$B$4:$B$922,Demands_tra!$A510,'Growth rates'!$C$4:$C$922,$AF510))</f>
        <v>0</v>
      </c>
      <c r="AW510" s="6">
        <f ca="1">IF($AF510="",SUMIFS('Growth rates'!T$4:T$922,'Growth rates'!$B$4:$B$922,Demands_tra!$A510,'Growth rates'!$C$4:$C$922,$AE510),SUMIFS('Growth rates'!T$4:T$922,'Growth rates'!$B$4:$B$922,Demands_tra!$A510,'Growth rates'!$C$4:$C$922,$AF510))</f>
        <v>0</v>
      </c>
      <c r="AX510" s="6">
        <f ca="1">IF($AF510="",SUMIFS('Growth rates'!U$4:U$922,'Growth rates'!$B$4:$B$922,Demands_tra!$A510,'Growth rates'!$C$4:$C$922,$AE510),SUMIFS('Growth rates'!U$4:U$922,'Growth rates'!$B$4:$B$922,Demands_tra!$A510,'Growth rates'!$C$4:$C$922,$AF510))</f>
        <v>0</v>
      </c>
      <c r="AY510" s="6">
        <f ca="1">IF($AF510="",SUMIFS('Growth rates'!V$4:V$922,'Growth rates'!$B$4:$B$922,Demands_tra!$A510,'Growth rates'!$C$4:$C$922,$AE510),SUMIFS('Growth rates'!V$4:V$922,'Growth rates'!$B$4:$B$922,Demands_tra!$A510,'Growth rates'!$C$4:$C$922,$AF510))</f>
        <v>0</v>
      </c>
      <c r="AZ510" s="6">
        <f ca="1">IF($AF510="",SUMIFS('Growth rates'!W$4:W$922,'Growth rates'!$B$4:$B$922,Demands_tra!$A510,'Growth rates'!$C$4:$C$922,$AE510),SUMIFS('Growth rates'!W$4:W$922,'Growth rates'!$B$4:$B$922,Demands_tra!$A510,'Growth rates'!$C$4:$C$922,$AF510))</f>
        <v>0</v>
      </c>
      <c r="BA510" s="6">
        <f ca="1">IF($AF510="",SUMIFS('Growth rates'!X$4:X$922,'Growth rates'!$B$4:$B$922,Demands_tra!$A510,'Growth rates'!$C$4:$C$922,$AE510),SUMIFS('Growth rates'!X$4:X$922,'Growth rates'!$B$4:$B$922,Demands_tra!$A510,'Growth rates'!$C$4:$C$922,$AF510))</f>
        <v>0</v>
      </c>
      <c r="BB510" s="6">
        <f ca="1">IF($AF510="",SUMIFS('Growth rates'!Y$4:Y$922,'Growth rates'!$B$4:$B$922,Demands_tra!$A510,'Growth rates'!$C$4:$C$922,$AE510),SUMIFS('Growth rates'!Y$4:Y$922,'Growth rates'!$B$4:$B$922,Demands_tra!$A510,'Growth rates'!$C$4:$C$922,$AF510))</f>
        <v>0</v>
      </c>
      <c r="BC510" s="6">
        <f ca="1">IF($AF510="",SUMIFS('Growth rates'!Z$4:Z$922,'Growth rates'!$B$4:$B$922,Demands_tra!$A510,'Growth rates'!$C$4:$C$922,$AE510),SUMIFS('Growth rates'!Z$4:Z$922,'Growth rates'!$B$4:$B$922,Demands_tra!$A510,'Growth rates'!$C$4:$C$922,$AF510))</f>
        <v>0</v>
      </c>
      <c r="BD510" s="6">
        <f ca="1">IF($AF510="",SUMIFS('Growth rates'!AA$4:AA$922,'Growth rates'!$B$4:$B$922,Demands_tra!$A510,'Growth rates'!$C$4:$C$922,$AE510),SUMIFS('Growth rates'!AA$4:AA$922,'Growth rates'!$B$4:$B$922,Demands_tra!$A510,'Growth rates'!$C$4:$C$922,$AF510))</f>
        <v>0</v>
      </c>
      <c r="BE510" s="6">
        <f ca="1">IF($AF510="",SUMIFS('Growth rates'!AB$4:AB$922,'Growth rates'!$B$4:$B$922,Demands_tra!$A510,'Growth rates'!$C$4:$C$922,$AE510),SUMIFS('Growth rates'!AB$4:AB$922,'Growth rates'!$B$4:$B$922,Demands_tra!$A510,'Growth rates'!$C$4:$C$922,$AF510))</f>
        <v>0</v>
      </c>
      <c r="BF510" s="6">
        <f ca="1">IF($AF510="",SUMIFS('Growth rates'!AC$4:AC$922,'Growth rates'!$B$4:$B$922,Demands_tra!$A510,'Growth rates'!$C$4:$C$922,$AE510),SUMIFS('Growth rates'!AC$4:AC$922,'Growth rates'!$B$4:$B$922,Demands_tra!$A510,'Growth rates'!$C$4:$C$922,$AF510))</f>
        <v>0</v>
      </c>
      <c r="BH510" t="e">
        <f ca="1">VLOOKUP($C510,'Default drvr and elast'!$A$4:$F$49,MATCH(VLOOKUP(A510,Classification!$B$4:$D$42,3,FALSE),'Default drvr and elast'!$D$3:$F$3,0)+3,FALSE)</f>
        <v>#N/A</v>
      </c>
      <c r="BJ510" s="6">
        <f ca="1">IF($BI510="",SUMIF(Elasticities!$B$5:$B$52,Demands_tra!$BH510,Elasticities!C$5:C$52),SUMIF(Elasticities!$B$5:$B$52,Demands_tra!$BI510,Elasticities!C$5:C$52))</f>
        <v>0</v>
      </c>
      <c r="BK510" s="6">
        <f ca="1">IF($BI510="",SUMIF(Elasticities!$B$5:$B$52,Demands_tra!$BH510,Elasticities!D$5:D$52),SUMIF(Elasticities!$B$5:$B$52,Demands_tra!$BI510,Elasticities!D$5:D$52))</f>
        <v>0</v>
      </c>
      <c r="BL510" s="6">
        <f ca="1">IF($BI510="",SUMIF(Elasticities!$B$5:$B$52,Demands_tra!$BH510,Elasticities!E$5:E$52),SUMIF(Elasticities!$B$5:$B$52,Demands_tra!$BI510,Elasticities!E$5:E$52))</f>
        <v>0</v>
      </c>
      <c r="BM510" s="6">
        <f ca="1">IF($BI510="",SUMIF(Elasticities!$B$5:$B$52,Demands_tra!$BH510,Elasticities!F$5:F$52),SUMIF(Elasticities!$B$5:$B$52,Demands_tra!$BI510,Elasticities!F$5:F$52))</f>
        <v>0</v>
      </c>
      <c r="BN510" s="6">
        <f ca="1">IF($BI510="",SUMIF(Elasticities!$B$5:$B$52,Demands_tra!$BH510,Elasticities!G$5:G$52),SUMIF(Elasticities!$B$5:$B$52,Demands_tra!$BI510,Elasticities!G$5:G$52))</f>
        <v>0</v>
      </c>
      <c r="BO510" s="6">
        <f ca="1">IF($BI510="",SUMIF(Elasticities!$B$5:$B$52,Demands_tra!$BH510,Elasticities!H$5:H$52),SUMIF(Elasticities!$B$5:$B$52,Demands_tra!$BI510,Elasticities!H$5:H$52))</f>
        <v>0</v>
      </c>
      <c r="BP510" s="6">
        <f ca="1">IF($BI510="",SUMIF(Elasticities!$B$5:$B$52,Demands_tra!$BH510,Elasticities!I$5:I$52),SUMIF(Elasticities!$B$5:$B$52,Demands_tra!$BI510,Elasticities!I$5:I$52))</f>
        <v>0</v>
      </c>
      <c r="BQ510" s="6">
        <f ca="1">IF($BI510="",SUMIF(Elasticities!$B$5:$B$52,Demands_tra!$BH510,Elasticities!J$5:J$52),SUMIF(Elasticities!$B$5:$B$52,Demands_tra!$BI510,Elasticities!J$5:J$52))</f>
        <v>0</v>
      </c>
      <c r="BR510" s="6">
        <f ca="1">IF($BI510="",SUMIF(Elasticities!$B$5:$B$52,Demands_tra!$BH510,Elasticities!K$5:K$52),SUMIF(Elasticities!$B$5:$B$52,Demands_tra!$BI510,Elasticities!K$5:K$52))</f>
        <v>0</v>
      </c>
      <c r="BS510" s="6">
        <f ca="1">IF($BI510="",SUMIF(Elasticities!$B$5:$B$52,Demands_tra!$BH510,Elasticities!L$5:L$52),SUMIF(Elasticities!$B$5:$B$52,Demands_tra!$BI510,Elasticities!L$5:L$52))</f>
        <v>0</v>
      </c>
      <c r="BT510" s="6">
        <f ca="1">IF($BI510="",SUMIF(Elasticities!$B$5:$B$52,Demands_tra!$BH510,Elasticities!M$5:M$52),SUMIF(Elasticities!$B$5:$B$52,Demands_tra!$BI510,Elasticities!M$5:M$52))</f>
        <v>0</v>
      </c>
      <c r="BU510" s="6">
        <f ca="1">IF($BI510="",SUMIF(Elasticities!$B$5:$B$52,Demands_tra!$BH510,Elasticities!N$5:N$52),SUMIF(Elasticities!$B$5:$B$52,Demands_tra!$BI510,Elasticities!N$5:N$52))</f>
        <v>0</v>
      </c>
      <c r="BV510" s="6">
        <f ca="1">IF($BI510="",SUMIF(Elasticities!$B$5:$B$52,Demands_tra!$BH510,Elasticities!O$5:O$52),SUMIF(Elasticities!$B$5:$B$52,Demands_tra!$BI510,Elasticities!O$5:O$52))</f>
        <v>0</v>
      </c>
      <c r="BW510" s="6">
        <f ca="1">IF($BI510="",SUMIF(Elasticities!$B$5:$B$52,Demands_tra!$BH510,Elasticities!P$5:P$52),SUMIF(Elasticities!$B$5:$B$52,Demands_tra!$BI510,Elasticities!P$5:P$52))</f>
        <v>0</v>
      </c>
      <c r="BX510" s="6">
        <f ca="1">IF($BI510="",SUMIF(Elasticities!$B$5:$B$52,Demands_tra!$BH510,Elasticities!Q$5:Q$52),SUMIF(Elasticities!$B$5:$B$52,Demands_tra!$BI510,Elasticities!Q$5:Q$52))</f>
        <v>0</v>
      </c>
      <c r="BY510" s="6">
        <f ca="1">IF($BI510="",SUMIF(Elasticities!$B$5:$B$52,Demands_tra!$BH510,Elasticities!R$5:R$52),SUMIF(Elasticities!$B$5:$B$52,Demands_tra!$BI510,Elasticities!R$5:R$52))</f>
        <v>0</v>
      </c>
      <c r="BZ510" s="6">
        <f ca="1">IF($BI510="",SUMIF(Elasticities!$B$5:$B$52,Demands_tra!$BH510,Elasticities!S$5:S$52),SUMIF(Elasticities!$B$5:$B$52,Demands_tra!$BI510,Elasticities!S$5:S$52))</f>
        <v>0</v>
      </c>
      <c r="CA510" s="6">
        <f ca="1">IF($BI510="",SUMIF(Elasticities!$B$5:$B$52,Demands_tra!$BH510,Elasticities!T$5:T$52),SUMIF(Elasticities!$B$5:$B$52,Demands_tra!$BI510,Elasticities!T$5:T$52))</f>
        <v>0</v>
      </c>
      <c r="CB510" s="6">
        <f ca="1">IF($BI510="",SUMIF(Elasticities!$B$5:$B$52,Demands_tra!$BH510,Elasticities!U$5:U$52),SUMIF(Elasticities!$B$5:$B$52,Demands_tra!$BI510,Elasticities!U$5:U$52))</f>
        <v>0</v>
      </c>
      <c r="CC510" s="6">
        <f ca="1">IF($BI510="",SUMIF(Elasticities!$B$5:$B$52,Demands_tra!$BH510,Elasticities!V$5:V$52),SUMIF(Elasticities!$B$5:$B$52,Demands_tra!$BI510,Elasticities!V$5:V$52))</f>
        <v>0</v>
      </c>
      <c r="CD510" s="6">
        <f ca="1">IF($BI510="",SUMIF(Elasticities!$B$5:$B$52,Demands_tra!$BH510,Elasticities!W$5:W$52),SUMIF(Elasticities!$B$5:$B$52,Demands_tra!$BI510,Elasticities!W$5:W$52))</f>
        <v>0</v>
      </c>
      <c r="CE510" s="6">
        <f ca="1">IF($BI510="",SUMIF(Elasticities!$B$5:$B$52,Demands_tra!$BH510,Elasticities!X$5:X$52),SUMIF(Elasticities!$B$5:$B$52,Demands_tra!$BI510,Elasticities!X$5:X$52))</f>
        <v>0</v>
      </c>
      <c r="CF510" s="6">
        <f ca="1">IF($BI510="",SUMIF(Elasticities!$B$5:$B$52,Demands_tra!$BH510,Elasticities!Y$5:Y$52),SUMIF(Elasticities!$B$5:$B$52,Demands_tra!$BI510,Elasticities!Y$5:Y$52))</f>
        <v>0</v>
      </c>
      <c r="CG510" s="6">
        <f ca="1">IF($BI510="",SUMIF(Elasticities!$B$5:$B$52,Demands_tra!$BH510,Elasticities!Z$5:Z$52),SUMIF(Elasticities!$B$5:$B$52,Demands_tra!$BI510,Elasticities!Z$5:Z$52))</f>
        <v>0</v>
      </c>
      <c r="CH510" s="6">
        <f ca="1">IF($BI510="",SUMIF(Elasticities!$B$5:$B$52,Demands_tra!$BH510,Elasticities!AA$5:AA$52),SUMIF(Elasticities!$B$5:$B$52,Demands_tra!$BI510,Elasticities!AA$5:AA$52))</f>
        <v>0</v>
      </c>
      <c r="CI510" s="6">
        <f ca="1">IF($BI510="",SUMIF(Elasticities!$B$5:$B$52,Demands_tra!$BH510,Elasticities!AB$5:AB$52),SUMIF(Elasticities!$B$5:$B$52,Demands_tra!$BI510,Elasticities!AB$5:AB$52))</f>
        <v>0</v>
      </c>
    </row>
    <row r="511" spans="1:87">
      <c r="A511" t="str">
        <f>IF(BYDem_tra!B510="","\I:",BYDem_tra!B510)</f>
        <v>\I:</v>
      </c>
      <c r="B511">
        <f>BYDem_tra!E510</f>
        <v>0</v>
      </c>
      <c r="C511">
        <f t="shared" si="298"/>
        <v>0</v>
      </c>
      <c r="D511" s="3">
        <f>SUMIFS(BYDem_tra!$M$2:$M$2000,BYDem_tra!$B$2:$B$2000,Demands_tra!$A511,BYDem_tra!$E$2:$E$2000,Demands_tra!$B511)</f>
        <v>0</v>
      </c>
      <c r="E511" s="3" t="e">
        <f ca="1" t="shared" si="299"/>
        <v>#DIV/0!</v>
      </c>
      <c r="F511" s="3" t="e">
        <f ca="1" t="shared" si="300"/>
        <v>#DIV/0!</v>
      </c>
      <c r="G511" s="3" t="e">
        <f ca="1" t="shared" si="301"/>
        <v>#DIV/0!</v>
      </c>
      <c r="H511" s="3" t="e">
        <f ca="1" t="shared" si="302"/>
        <v>#DIV/0!</v>
      </c>
      <c r="I511" s="3" t="e">
        <f ca="1" t="shared" si="303"/>
        <v>#DIV/0!</v>
      </c>
      <c r="J511" s="3" t="e">
        <f ca="1" t="shared" si="304"/>
        <v>#DIV/0!</v>
      </c>
      <c r="K511" s="3" t="e">
        <f ca="1" t="shared" si="305"/>
        <v>#DIV/0!</v>
      </c>
      <c r="L511" s="3" t="e">
        <f ca="1" t="shared" si="306"/>
        <v>#DIV/0!</v>
      </c>
      <c r="M511" s="3" t="e">
        <f ca="1" t="shared" si="307"/>
        <v>#DIV/0!</v>
      </c>
      <c r="N511" s="3" t="e">
        <f ca="1" t="shared" si="308"/>
        <v>#DIV/0!</v>
      </c>
      <c r="O511" s="3" t="e">
        <f ca="1" t="shared" si="309"/>
        <v>#DIV/0!</v>
      </c>
      <c r="P511" s="3" t="e">
        <f ca="1" t="shared" si="310"/>
        <v>#DIV/0!</v>
      </c>
      <c r="Q511" s="3" t="e">
        <f ca="1" t="shared" si="311"/>
        <v>#DIV/0!</v>
      </c>
      <c r="R511" s="3" t="e">
        <f ca="1" t="shared" si="312"/>
        <v>#DIV/0!</v>
      </c>
      <c r="S511" s="3" t="e">
        <f ca="1" t="shared" si="313"/>
        <v>#DIV/0!</v>
      </c>
      <c r="T511" s="3" t="e">
        <f ca="1" t="shared" si="314"/>
        <v>#DIV/0!</v>
      </c>
      <c r="U511" s="3" t="e">
        <f ca="1" t="shared" si="315"/>
        <v>#DIV/0!</v>
      </c>
      <c r="V511" s="3" t="e">
        <f ca="1" t="shared" si="290"/>
        <v>#DIV/0!</v>
      </c>
      <c r="W511" s="3" t="e">
        <f ca="1" t="shared" si="291"/>
        <v>#DIV/0!</v>
      </c>
      <c r="X511" s="3" t="e">
        <f ca="1" t="shared" si="292"/>
        <v>#DIV/0!</v>
      </c>
      <c r="Y511" s="3" t="e">
        <f ca="1" t="shared" si="293"/>
        <v>#DIV/0!</v>
      </c>
      <c r="Z511" s="3" t="e">
        <f ca="1" t="shared" si="294"/>
        <v>#DIV/0!</v>
      </c>
      <c r="AA511" s="3" t="e">
        <f ca="1" t="shared" si="295"/>
        <v>#DIV/0!</v>
      </c>
      <c r="AB511" s="3" t="e">
        <f ca="1" t="shared" si="296"/>
        <v>#DIV/0!</v>
      </c>
      <c r="AC511" s="3" t="e">
        <f ca="1" t="shared" si="297"/>
        <v>#DIV/0!</v>
      </c>
      <c r="AE511" s="4" t="e">
        <f ca="1">VLOOKUP($C511,'Default drvr and elast'!$A$4:$C$49,MATCH(VLOOKUP(A511,Classification!$B$4:$D$99,2,FALSE),'Default drvr and elast'!$A$3:$C$3,0),FALSE)</f>
        <v>#N/A</v>
      </c>
      <c r="AF511" s="4"/>
      <c r="AG511" s="6">
        <f ca="1">IF($AF511="",SUMIFS('Growth rates'!D$4:D$922,'Growth rates'!$B$4:$B$922,Demands_tra!$A511,'Growth rates'!$C$4:$C$922,$AE511),SUMIFS('Growth rates'!D$4:D$922,'Growth rates'!$B$4:$B$922,Demands_tra!$A511,'Growth rates'!$C$4:$C$922,$AF511))</f>
        <v>0</v>
      </c>
      <c r="AH511" s="6">
        <f ca="1">IF($AF511="",SUMIFS('Growth rates'!E$4:E$922,'Growth rates'!$B$4:$B$922,Demands_tra!$A511,'Growth rates'!$C$4:$C$922,$AE511),SUMIFS('Growth rates'!E$4:E$922,'Growth rates'!$B$4:$B$922,Demands_tra!$A511,'Growth rates'!$C$4:$C$922,$AF511))</f>
        <v>0</v>
      </c>
      <c r="AI511" s="6">
        <f ca="1">IF($AF511="",SUMIFS('Growth rates'!F$4:F$922,'Growth rates'!$B$4:$B$922,Demands_tra!$A511,'Growth rates'!$C$4:$C$922,$AE511),SUMIFS('Growth rates'!F$4:F$922,'Growth rates'!$B$4:$B$922,Demands_tra!$A511,'Growth rates'!$C$4:$C$922,$AF511))</f>
        <v>0</v>
      </c>
      <c r="AJ511" s="6">
        <f ca="1">IF($AF511="",SUMIFS('Growth rates'!G$4:G$922,'Growth rates'!$B$4:$B$922,Demands_tra!$A511,'Growth rates'!$C$4:$C$922,$AE511),SUMIFS('Growth rates'!G$4:G$922,'Growth rates'!$B$4:$B$922,Demands_tra!$A511,'Growth rates'!$C$4:$C$922,$AF511))</f>
        <v>0</v>
      </c>
      <c r="AK511" s="6">
        <f ca="1">IF($AF511="",SUMIFS('Growth rates'!H$4:H$922,'Growth rates'!$B$4:$B$922,Demands_tra!$A511,'Growth rates'!$C$4:$C$922,$AE511),SUMIFS('Growth rates'!H$4:H$922,'Growth rates'!$B$4:$B$922,Demands_tra!$A511,'Growth rates'!$C$4:$C$922,$AF511))</f>
        <v>0</v>
      </c>
      <c r="AL511" s="6">
        <f ca="1">IF($AF511="",SUMIFS('Growth rates'!I$4:I$922,'Growth rates'!$B$4:$B$922,Demands_tra!$A511,'Growth rates'!$C$4:$C$922,$AE511),SUMIFS('Growth rates'!I$4:I$922,'Growth rates'!$B$4:$B$922,Demands_tra!$A511,'Growth rates'!$C$4:$C$922,$AF511))</f>
        <v>0</v>
      </c>
      <c r="AM511" s="6">
        <f ca="1">IF($AF511="",SUMIFS('Growth rates'!J$4:J$922,'Growth rates'!$B$4:$B$922,Demands_tra!$A511,'Growth rates'!$C$4:$C$922,$AE511),SUMIFS('Growth rates'!J$4:J$922,'Growth rates'!$B$4:$B$922,Demands_tra!$A511,'Growth rates'!$C$4:$C$922,$AF511))</f>
        <v>0</v>
      </c>
      <c r="AN511" s="6">
        <f ca="1">IF($AF511="",SUMIFS('Growth rates'!K$4:K$922,'Growth rates'!$B$4:$B$922,Demands_tra!$A511,'Growth rates'!$C$4:$C$922,$AE511),SUMIFS('Growth rates'!K$4:K$922,'Growth rates'!$B$4:$B$922,Demands_tra!$A511,'Growth rates'!$C$4:$C$922,$AF511))</f>
        <v>0</v>
      </c>
      <c r="AO511" s="6">
        <f ca="1">IF($AF511="",SUMIFS('Growth rates'!L$4:L$922,'Growth rates'!$B$4:$B$922,Demands_tra!$A511,'Growth rates'!$C$4:$C$922,$AE511),SUMIFS('Growth rates'!L$4:L$922,'Growth rates'!$B$4:$B$922,Demands_tra!$A511,'Growth rates'!$C$4:$C$922,$AF511))</f>
        <v>0</v>
      </c>
      <c r="AP511" s="6">
        <f ca="1">IF($AF511="",SUMIFS('Growth rates'!M$4:M$922,'Growth rates'!$B$4:$B$922,Demands_tra!$A511,'Growth rates'!$C$4:$C$922,$AE511),SUMIFS('Growth rates'!M$4:M$922,'Growth rates'!$B$4:$B$922,Demands_tra!$A511,'Growth rates'!$C$4:$C$922,$AF511))</f>
        <v>0</v>
      </c>
      <c r="AQ511" s="6">
        <f ca="1">IF($AF511="",SUMIFS('Growth rates'!N$4:N$922,'Growth rates'!$B$4:$B$922,Demands_tra!$A511,'Growth rates'!$C$4:$C$922,$AE511),SUMIFS('Growth rates'!N$4:N$922,'Growth rates'!$B$4:$B$922,Demands_tra!$A511,'Growth rates'!$C$4:$C$922,$AF511))</f>
        <v>0</v>
      </c>
      <c r="AR511" s="6">
        <f ca="1">IF($AF511="",SUMIFS('Growth rates'!O$4:O$922,'Growth rates'!$B$4:$B$922,Demands_tra!$A511,'Growth rates'!$C$4:$C$922,$AE511),SUMIFS('Growth rates'!O$4:O$922,'Growth rates'!$B$4:$B$922,Demands_tra!$A511,'Growth rates'!$C$4:$C$922,$AF511))</f>
        <v>0</v>
      </c>
      <c r="AS511" s="6">
        <f ca="1">IF($AF511="",SUMIFS('Growth rates'!P$4:P$922,'Growth rates'!$B$4:$B$922,Demands_tra!$A511,'Growth rates'!$C$4:$C$922,$AE511),SUMIFS('Growth rates'!P$4:P$922,'Growth rates'!$B$4:$B$922,Demands_tra!$A511,'Growth rates'!$C$4:$C$922,$AF511))</f>
        <v>0</v>
      </c>
      <c r="AT511" s="6">
        <f ca="1">IF($AF511="",SUMIFS('Growth rates'!Q$4:Q$922,'Growth rates'!$B$4:$B$922,Demands_tra!$A511,'Growth rates'!$C$4:$C$922,$AE511),SUMIFS('Growth rates'!Q$4:Q$922,'Growth rates'!$B$4:$B$922,Demands_tra!$A511,'Growth rates'!$C$4:$C$922,$AF511))</f>
        <v>0</v>
      </c>
      <c r="AU511" s="6">
        <f ca="1">IF($AF511="",SUMIFS('Growth rates'!R$4:R$922,'Growth rates'!$B$4:$B$922,Demands_tra!$A511,'Growth rates'!$C$4:$C$922,$AE511),SUMIFS('Growth rates'!R$4:R$922,'Growth rates'!$B$4:$B$922,Demands_tra!$A511,'Growth rates'!$C$4:$C$922,$AF511))</f>
        <v>0</v>
      </c>
      <c r="AV511" s="6">
        <f ca="1">IF($AF511="",SUMIFS('Growth rates'!S$4:S$922,'Growth rates'!$B$4:$B$922,Demands_tra!$A511,'Growth rates'!$C$4:$C$922,$AE511),SUMIFS('Growth rates'!S$4:S$922,'Growth rates'!$B$4:$B$922,Demands_tra!$A511,'Growth rates'!$C$4:$C$922,$AF511))</f>
        <v>0</v>
      </c>
      <c r="AW511" s="6">
        <f ca="1">IF($AF511="",SUMIFS('Growth rates'!T$4:T$922,'Growth rates'!$B$4:$B$922,Demands_tra!$A511,'Growth rates'!$C$4:$C$922,$AE511),SUMIFS('Growth rates'!T$4:T$922,'Growth rates'!$B$4:$B$922,Demands_tra!$A511,'Growth rates'!$C$4:$C$922,$AF511))</f>
        <v>0</v>
      </c>
      <c r="AX511" s="6">
        <f ca="1">IF($AF511="",SUMIFS('Growth rates'!U$4:U$922,'Growth rates'!$B$4:$B$922,Demands_tra!$A511,'Growth rates'!$C$4:$C$922,$AE511),SUMIFS('Growth rates'!U$4:U$922,'Growth rates'!$B$4:$B$922,Demands_tra!$A511,'Growth rates'!$C$4:$C$922,$AF511))</f>
        <v>0</v>
      </c>
      <c r="AY511" s="6">
        <f ca="1">IF($AF511="",SUMIFS('Growth rates'!V$4:V$922,'Growth rates'!$B$4:$B$922,Demands_tra!$A511,'Growth rates'!$C$4:$C$922,$AE511),SUMIFS('Growth rates'!V$4:V$922,'Growth rates'!$B$4:$B$922,Demands_tra!$A511,'Growth rates'!$C$4:$C$922,$AF511))</f>
        <v>0</v>
      </c>
      <c r="AZ511" s="6">
        <f ca="1">IF($AF511="",SUMIFS('Growth rates'!W$4:W$922,'Growth rates'!$B$4:$B$922,Demands_tra!$A511,'Growth rates'!$C$4:$C$922,$AE511),SUMIFS('Growth rates'!W$4:W$922,'Growth rates'!$B$4:$B$922,Demands_tra!$A511,'Growth rates'!$C$4:$C$922,$AF511))</f>
        <v>0</v>
      </c>
      <c r="BA511" s="6">
        <f ca="1">IF($AF511="",SUMIFS('Growth rates'!X$4:X$922,'Growth rates'!$B$4:$B$922,Demands_tra!$A511,'Growth rates'!$C$4:$C$922,$AE511),SUMIFS('Growth rates'!X$4:X$922,'Growth rates'!$B$4:$B$922,Demands_tra!$A511,'Growth rates'!$C$4:$C$922,$AF511))</f>
        <v>0</v>
      </c>
      <c r="BB511" s="6">
        <f ca="1">IF($AF511="",SUMIFS('Growth rates'!Y$4:Y$922,'Growth rates'!$B$4:$B$922,Demands_tra!$A511,'Growth rates'!$C$4:$C$922,$AE511),SUMIFS('Growth rates'!Y$4:Y$922,'Growth rates'!$B$4:$B$922,Demands_tra!$A511,'Growth rates'!$C$4:$C$922,$AF511))</f>
        <v>0</v>
      </c>
      <c r="BC511" s="6">
        <f ca="1">IF($AF511="",SUMIFS('Growth rates'!Z$4:Z$922,'Growth rates'!$B$4:$B$922,Demands_tra!$A511,'Growth rates'!$C$4:$C$922,$AE511),SUMIFS('Growth rates'!Z$4:Z$922,'Growth rates'!$B$4:$B$922,Demands_tra!$A511,'Growth rates'!$C$4:$C$922,$AF511))</f>
        <v>0</v>
      </c>
      <c r="BD511" s="6">
        <f ca="1">IF($AF511="",SUMIFS('Growth rates'!AA$4:AA$922,'Growth rates'!$B$4:$B$922,Demands_tra!$A511,'Growth rates'!$C$4:$C$922,$AE511),SUMIFS('Growth rates'!AA$4:AA$922,'Growth rates'!$B$4:$B$922,Demands_tra!$A511,'Growth rates'!$C$4:$C$922,$AF511))</f>
        <v>0</v>
      </c>
      <c r="BE511" s="6">
        <f ca="1">IF($AF511="",SUMIFS('Growth rates'!AB$4:AB$922,'Growth rates'!$B$4:$B$922,Demands_tra!$A511,'Growth rates'!$C$4:$C$922,$AE511),SUMIFS('Growth rates'!AB$4:AB$922,'Growth rates'!$B$4:$B$922,Demands_tra!$A511,'Growth rates'!$C$4:$C$922,$AF511))</f>
        <v>0</v>
      </c>
      <c r="BF511" s="6">
        <f ca="1">IF($AF511="",SUMIFS('Growth rates'!AC$4:AC$922,'Growth rates'!$B$4:$B$922,Demands_tra!$A511,'Growth rates'!$C$4:$C$922,$AE511),SUMIFS('Growth rates'!AC$4:AC$922,'Growth rates'!$B$4:$B$922,Demands_tra!$A511,'Growth rates'!$C$4:$C$922,$AF511))</f>
        <v>0</v>
      </c>
      <c r="BH511" t="e">
        <f ca="1">VLOOKUP($C511,'Default drvr and elast'!$A$4:$F$49,MATCH(VLOOKUP(A511,Classification!$B$4:$D$42,3,FALSE),'Default drvr and elast'!$D$3:$F$3,0)+3,FALSE)</f>
        <v>#N/A</v>
      </c>
      <c r="BJ511" s="6">
        <f ca="1">IF($BI511="",SUMIF(Elasticities!$B$5:$B$52,Demands_tra!$BH511,Elasticities!C$5:C$52),SUMIF(Elasticities!$B$5:$B$52,Demands_tra!$BI511,Elasticities!C$5:C$52))</f>
        <v>0</v>
      </c>
      <c r="BK511" s="6">
        <f ca="1">IF($BI511="",SUMIF(Elasticities!$B$5:$B$52,Demands_tra!$BH511,Elasticities!D$5:D$52),SUMIF(Elasticities!$B$5:$B$52,Demands_tra!$BI511,Elasticities!D$5:D$52))</f>
        <v>0</v>
      </c>
      <c r="BL511" s="6">
        <f ca="1">IF($BI511="",SUMIF(Elasticities!$B$5:$B$52,Demands_tra!$BH511,Elasticities!E$5:E$52),SUMIF(Elasticities!$B$5:$B$52,Demands_tra!$BI511,Elasticities!E$5:E$52))</f>
        <v>0</v>
      </c>
      <c r="BM511" s="6">
        <f ca="1">IF($BI511="",SUMIF(Elasticities!$B$5:$B$52,Demands_tra!$BH511,Elasticities!F$5:F$52),SUMIF(Elasticities!$B$5:$B$52,Demands_tra!$BI511,Elasticities!F$5:F$52))</f>
        <v>0</v>
      </c>
      <c r="BN511" s="6">
        <f ca="1">IF($BI511="",SUMIF(Elasticities!$B$5:$B$52,Demands_tra!$BH511,Elasticities!G$5:G$52),SUMIF(Elasticities!$B$5:$B$52,Demands_tra!$BI511,Elasticities!G$5:G$52))</f>
        <v>0</v>
      </c>
      <c r="BO511" s="6">
        <f ca="1">IF($BI511="",SUMIF(Elasticities!$B$5:$B$52,Demands_tra!$BH511,Elasticities!H$5:H$52),SUMIF(Elasticities!$B$5:$B$52,Demands_tra!$BI511,Elasticities!H$5:H$52))</f>
        <v>0</v>
      </c>
      <c r="BP511" s="6">
        <f ca="1">IF($BI511="",SUMIF(Elasticities!$B$5:$B$52,Demands_tra!$BH511,Elasticities!I$5:I$52),SUMIF(Elasticities!$B$5:$B$52,Demands_tra!$BI511,Elasticities!I$5:I$52))</f>
        <v>0</v>
      </c>
      <c r="BQ511" s="6">
        <f ca="1">IF($BI511="",SUMIF(Elasticities!$B$5:$B$52,Demands_tra!$BH511,Elasticities!J$5:J$52),SUMIF(Elasticities!$B$5:$B$52,Demands_tra!$BI511,Elasticities!J$5:J$52))</f>
        <v>0</v>
      </c>
      <c r="BR511" s="6">
        <f ca="1">IF($BI511="",SUMIF(Elasticities!$B$5:$B$52,Demands_tra!$BH511,Elasticities!K$5:K$52),SUMIF(Elasticities!$B$5:$B$52,Demands_tra!$BI511,Elasticities!K$5:K$52))</f>
        <v>0</v>
      </c>
      <c r="BS511" s="6">
        <f ca="1">IF($BI511="",SUMIF(Elasticities!$B$5:$B$52,Demands_tra!$BH511,Elasticities!L$5:L$52),SUMIF(Elasticities!$B$5:$B$52,Demands_tra!$BI511,Elasticities!L$5:L$52))</f>
        <v>0</v>
      </c>
      <c r="BT511" s="6">
        <f ca="1">IF($BI511="",SUMIF(Elasticities!$B$5:$B$52,Demands_tra!$BH511,Elasticities!M$5:M$52),SUMIF(Elasticities!$B$5:$B$52,Demands_tra!$BI511,Elasticities!M$5:M$52))</f>
        <v>0</v>
      </c>
      <c r="BU511" s="6">
        <f ca="1">IF($BI511="",SUMIF(Elasticities!$B$5:$B$52,Demands_tra!$BH511,Elasticities!N$5:N$52),SUMIF(Elasticities!$B$5:$B$52,Demands_tra!$BI511,Elasticities!N$5:N$52))</f>
        <v>0</v>
      </c>
      <c r="BV511" s="6">
        <f ca="1">IF($BI511="",SUMIF(Elasticities!$B$5:$B$52,Demands_tra!$BH511,Elasticities!O$5:O$52),SUMIF(Elasticities!$B$5:$B$52,Demands_tra!$BI511,Elasticities!O$5:O$52))</f>
        <v>0</v>
      </c>
      <c r="BW511" s="6">
        <f ca="1">IF($BI511="",SUMIF(Elasticities!$B$5:$B$52,Demands_tra!$BH511,Elasticities!P$5:P$52),SUMIF(Elasticities!$B$5:$B$52,Demands_tra!$BI511,Elasticities!P$5:P$52))</f>
        <v>0</v>
      </c>
      <c r="BX511" s="6">
        <f ca="1">IF($BI511="",SUMIF(Elasticities!$B$5:$B$52,Demands_tra!$BH511,Elasticities!Q$5:Q$52),SUMIF(Elasticities!$B$5:$B$52,Demands_tra!$BI511,Elasticities!Q$5:Q$52))</f>
        <v>0</v>
      </c>
      <c r="BY511" s="6">
        <f ca="1">IF($BI511="",SUMIF(Elasticities!$B$5:$B$52,Demands_tra!$BH511,Elasticities!R$5:R$52),SUMIF(Elasticities!$B$5:$B$52,Demands_tra!$BI511,Elasticities!R$5:R$52))</f>
        <v>0</v>
      </c>
      <c r="BZ511" s="6">
        <f ca="1">IF($BI511="",SUMIF(Elasticities!$B$5:$B$52,Demands_tra!$BH511,Elasticities!S$5:S$52),SUMIF(Elasticities!$B$5:$B$52,Demands_tra!$BI511,Elasticities!S$5:S$52))</f>
        <v>0</v>
      </c>
      <c r="CA511" s="6">
        <f ca="1">IF($BI511="",SUMIF(Elasticities!$B$5:$B$52,Demands_tra!$BH511,Elasticities!T$5:T$52),SUMIF(Elasticities!$B$5:$B$52,Demands_tra!$BI511,Elasticities!T$5:T$52))</f>
        <v>0</v>
      </c>
      <c r="CB511" s="6">
        <f ca="1">IF($BI511="",SUMIF(Elasticities!$B$5:$B$52,Demands_tra!$BH511,Elasticities!U$5:U$52),SUMIF(Elasticities!$B$5:$B$52,Demands_tra!$BI511,Elasticities!U$5:U$52))</f>
        <v>0</v>
      </c>
      <c r="CC511" s="6">
        <f ca="1">IF($BI511="",SUMIF(Elasticities!$B$5:$B$52,Demands_tra!$BH511,Elasticities!V$5:V$52),SUMIF(Elasticities!$B$5:$B$52,Demands_tra!$BI511,Elasticities!V$5:V$52))</f>
        <v>0</v>
      </c>
      <c r="CD511" s="6">
        <f ca="1">IF($BI511="",SUMIF(Elasticities!$B$5:$B$52,Demands_tra!$BH511,Elasticities!W$5:W$52),SUMIF(Elasticities!$B$5:$B$52,Demands_tra!$BI511,Elasticities!W$5:W$52))</f>
        <v>0</v>
      </c>
      <c r="CE511" s="6">
        <f ca="1">IF($BI511="",SUMIF(Elasticities!$B$5:$B$52,Demands_tra!$BH511,Elasticities!X$5:X$52),SUMIF(Elasticities!$B$5:$B$52,Demands_tra!$BI511,Elasticities!X$5:X$52))</f>
        <v>0</v>
      </c>
      <c r="CF511" s="6">
        <f ca="1">IF($BI511="",SUMIF(Elasticities!$B$5:$B$52,Demands_tra!$BH511,Elasticities!Y$5:Y$52),SUMIF(Elasticities!$B$5:$B$52,Demands_tra!$BI511,Elasticities!Y$5:Y$52))</f>
        <v>0</v>
      </c>
      <c r="CG511" s="6">
        <f ca="1">IF($BI511="",SUMIF(Elasticities!$B$5:$B$52,Demands_tra!$BH511,Elasticities!Z$5:Z$52),SUMIF(Elasticities!$B$5:$B$52,Demands_tra!$BI511,Elasticities!Z$5:Z$52))</f>
        <v>0</v>
      </c>
      <c r="CH511" s="6">
        <f ca="1">IF($BI511="",SUMIF(Elasticities!$B$5:$B$52,Demands_tra!$BH511,Elasticities!AA$5:AA$52),SUMIF(Elasticities!$B$5:$B$52,Demands_tra!$BI511,Elasticities!AA$5:AA$52))</f>
        <v>0</v>
      </c>
      <c r="CI511" s="6">
        <f ca="1">IF($BI511="",SUMIF(Elasticities!$B$5:$B$52,Demands_tra!$BH511,Elasticities!AB$5:AB$52),SUMIF(Elasticities!$B$5:$B$52,Demands_tra!$BI511,Elasticities!AB$5:AB$52))</f>
        <v>0</v>
      </c>
    </row>
    <row r="512" spans="1:87">
      <c r="A512" t="str">
        <f>IF(BYDem_tra!B511="","\I:",BYDem_tra!B511)</f>
        <v>\I:</v>
      </c>
      <c r="B512">
        <f>BYDem_tra!E511</f>
        <v>0</v>
      </c>
      <c r="C512">
        <f t="shared" si="298"/>
        <v>0</v>
      </c>
      <c r="D512" s="3">
        <f>SUMIFS(BYDem_tra!$M$2:$M$2000,BYDem_tra!$B$2:$B$2000,Demands_tra!$A512,BYDem_tra!$E$2:$E$2000,Demands_tra!$B512)</f>
        <v>0</v>
      </c>
      <c r="E512" s="3" t="e">
        <f ca="1" t="shared" si="299"/>
        <v>#DIV/0!</v>
      </c>
      <c r="F512" s="3" t="e">
        <f ca="1" t="shared" si="300"/>
        <v>#DIV/0!</v>
      </c>
      <c r="G512" s="3" t="e">
        <f ca="1" t="shared" si="301"/>
        <v>#DIV/0!</v>
      </c>
      <c r="H512" s="3" t="e">
        <f ca="1" t="shared" si="302"/>
        <v>#DIV/0!</v>
      </c>
      <c r="I512" s="3" t="e">
        <f ca="1" t="shared" si="303"/>
        <v>#DIV/0!</v>
      </c>
      <c r="J512" s="3" t="e">
        <f ca="1" t="shared" si="304"/>
        <v>#DIV/0!</v>
      </c>
      <c r="K512" s="3" t="e">
        <f ca="1" t="shared" si="305"/>
        <v>#DIV/0!</v>
      </c>
      <c r="L512" s="3" t="e">
        <f ca="1" t="shared" si="306"/>
        <v>#DIV/0!</v>
      </c>
      <c r="M512" s="3" t="e">
        <f ca="1" t="shared" si="307"/>
        <v>#DIV/0!</v>
      </c>
      <c r="N512" s="3" t="e">
        <f ca="1" t="shared" si="308"/>
        <v>#DIV/0!</v>
      </c>
      <c r="O512" s="3" t="e">
        <f ca="1" t="shared" si="309"/>
        <v>#DIV/0!</v>
      </c>
      <c r="P512" s="3" t="e">
        <f ca="1" t="shared" si="310"/>
        <v>#DIV/0!</v>
      </c>
      <c r="Q512" s="3" t="e">
        <f ca="1" t="shared" si="311"/>
        <v>#DIV/0!</v>
      </c>
      <c r="R512" s="3" t="e">
        <f ca="1" t="shared" si="312"/>
        <v>#DIV/0!</v>
      </c>
      <c r="S512" s="3" t="e">
        <f ca="1" t="shared" si="313"/>
        <v>#DIV/0!</v>
      </c>
      <c r="T512" s="3" t="e">
        <f ca="1" t="shared" si="314"/>
        <v>#DIV/0!</v>
      </c>
      <c r="U512" s="3" t="e">
        <f ca="1" t="shared" si="315"/>
        <v>#DIV/0!</v>
      </c>
      <c r="V512" s="3" t="e">
        <f ca="1" t="shared" si="290"/>
        <v>#DIV/0!</v>
      </c>
      <c r="W512" s="3" t="e">
        <f ca="1" t="shared" si="291"/>
        <v>#DIV/0!</v>
      </c>
      <c r="X512" s="3" t="e">
        <f ca="1" t="shared" si="292"/>
        <v>#DIV/0!</v>
      </c>
      <c r="Y512" s="3" t="e">
        <f ca="1" t="shared" si="293"/>
        <v>#DIV/0!</v>
      </c>
      <c r="Z512" s="3" t="e">
        <f ca="1" t="shared" si="294"/>
        <v>#DIV/0!</v>
      </c>
      <c r="AA512" s="3" t="e">
        <f ca="1" t="shared" si="295"/>
        <v>#DIV/0!</v>
      </c>
      <c r="AB512" s="3" t="e">
        <f ca="1" t="shared" si="296"/>
        <v>#DIV/0!</v>
      </c>
      <c r="AC512" s="3" t="e">
        <f ca="1" t="shared" si="297"/>
        <v>#DIV/0!</v>
      </c>
      <c r="AE512" s="4" t="e">
        <f ca="1">VLOOKUP($C512,'Default drvr and elast'!$A$4:$C$49,MATCH(VLOOKUP(A512,Classification!$B$4:$D$99,2,FALSE),'Default drvr and elast'!$A$3:$C$3,0),FALSE)</f>
        <v>#N/A</v>
      </c>
      <c r="AF512" s="4"/>
      <c r="AG512" s="6">
        <f ca="1">IF($AF512="",SUMIFS('Growth rates'!D$4:D$922,'Growth rates'!$B$4:$B$922,Demands_tra!$A512,'Growth rates'!$C$4:$C$922,$AE512),SUMIFS('Growth rates'!D$4:D$922,'Growth rates'!$B$4:$B$922,Demands_tra!$A512,'Growth rates'!$C$4:$C$922,$AF512))</f>
        <v>0</v>
      </c>
      <c r="AH512" s="6">
        <f ca="1">IF($AF512="",SUMIFS('Growth rates'!E$4:E$922,'Growth rates'!$B$4:$B$922,Demands_tra!$A512,'Growth rates'!$C$4:$C$922,$AE512),SUMIFS('Growth rates'!E$4:E$922,'Growth rates'!$B$4:$B$922,Demands_tra!$A512,'Growth rates'!$C$4:$C$922,$AF512))</f>
        <v>0</v>
      </c>
      <c r="AI512" s="6">
        <f ca="1">IF($AF512="",SUMIFS('Growth rates'!F$4:F$922,'Growth rates'!$B$4:$B$922,Demands_tra!$A512,'Growth rates'!$C$4:$C$922,$AE512),SUMIFS('Growth rates'!F$4:F$922,'Growth rates'!$B$4:$B$922,Demands_tra!$A512,'Growth rates'!$C$4:$C$922,$AF512))</f>
        <v>0</v>
      </c>
      <c r="AJ512" s="6">
        <f ca="1">IF($AF512="",SUMIFS('Growth rates'!G$4:G$922,'Growth rates'!$B$4:$B$922,Demands_tra!$A512,'Growth rates'!$C$4:$C$922,$AE512),SUMIFS('Growth rates'!G$4:G$922,'Growth rates'!$B$4:$B$922,Demands_tra!$A512,'Growth rates'!$C$4:$C$922,$AF512))</f>
        <v>0</v>
      </c>
      <c r="AK512" s="6">
        <f ca="1">IF($AF512="",SUMIFS('Growth rates'!H$4:H$922,'Growth rates'!$B$4:$B$922,Demands_tra!$A512,'Growth rates'!$C$4:$C$922,$AE512),SUMIFS('Growth rates'!H$4:H$922,'Growth rates'!$B$4:$B$922,Demands_tra!$A512,'Growth rates'!$C$4:$C$922,$AF512))</f>
        <v>0</v>
      </c>
      <c r="AL512" s="6">
        <f ca="1">IF($AF512="",SUMIFS('Growth rates'!I$4:I$922,'Growth rates'!$B$4:$B$922,Demands_tra!$A512,'Growth rates'!$C$4:$C$922,$AE512),SUMIFS('Growth rates'!I$4:I$922,'Growth rates'!$B$4:$B$922,Demands_tra!$A512,'Growth rates'!$C$4:$C$922,$AF512))</f>
        <v>0</v>
      </c>
      <c r="AM512" s="6">
        <f ca="1">IF($AF512="",SUMIFS('Growth rates'!J$4:J$922,'Growth rates'!$B$4:$B$922,Demands_tra!$A512,'Growth rates'!$C$4:$C$922,$AE512),SUMIFS('Growth rates'!J$4:J$922,'Growth rates'!$B$4:$B$922,Demands_tra!$A512,'Growth rates'!$C$4:$C$922,$AF512))</f>
        <v>0</v>
      </c>
      <c r="AN512" s="6">
        <f ca="1">IF($AF512="",SUMIFS('Growth rates'!K$4:K$922,'Growth rates'!$B$4:$B$922,Demands_tra!$A512,'Growth rates'!$C$4:$C$922,$AE512),SUMIFS('Growth rates'!K$4:K$922,'Growth rates'!$B$4:$B$922,Demands_tra!$A512,'Growth rates'!$C$4:$C$922,$AF512))</f>
        <v>0</v>
      </c>
      <c r="AO512" s="6">
        <f ca="1">IF($AF512="",SUMIFS('Growth rates'!L$4:L$922,'Growth rates'!$B$4:$B$922,Demands_tra!$A512,'Growth rates'!$C$4:$C$922,$AE512),SUMIFS('Growth rates'!L$4:L$922,'Growth rates'!$B$4:$B$922,Demands_tra!$A512,'Growth rates'!$C$4:$C$922,$AF512))</f>
        <v>0</v>
      </c>
      <c r="AP512" s="6">
        <f ca="1">IF($AF512="",SUMIFS('Growth rates'!M$4:M$922,'Growth rates'!$B$4:$B$922,Demands_tra!$A512,'Growth rates'!$C$4:$C$922,$AE512),SUMIFS('Growth rates'!M$4:M$922,'Growth rates'!$B$4:$B$922,Demands_tra!$A512,'Growth rates'!$C$4:$C$922,$AF512))</f>
        <v>0</v>
      </c>
      <c r="AQ512" s="6">
        <f ca="1">IF($AF512="",SUMIFS('Growth rates'!N$4:N$922,'Growth rates'!$B$4:$B$922,Demands_tra!$A512,'Growth rates'!$C$4:$C$922,$AE512),SUMIFS('Growth rates'!N$4:N$922,'Growth rates'!$B$4:$B$922,Demands_tra!$A512,'Growth rates'!$C$4:$C$922,$AF512))</f>
        <v>0</v>
      </c>
      <c r="AR512" s="6">
        <f ca="1">IF($AF512="",SUMIFS('Growth rates'!O$4:O$922,'Growth rates'!$B$4:$B$922,Demands_tra!$A512,'Growth rates'!$C$4:$C$922,$AE512),SUMIFS('Growth rates'!O$4:O$922,'Growth rates'!$B$4:$B$922,Demands_tra!$A512,'Growth rates'!$C$4:$C$922,$AF512))</f>
        <v>0</v>
      </c>
      <c r="AS512" s="6">
        <f ca="1">IF($AF512="",SUMIFS('Growth rates'!P$4:P$922,'Growth rates'!$B$4:$B$922,Demands_tra!$A512,'Growth rates'!$C$4:$C$922,$AE512),SUMIFS('Growth rates'!P$4:P$922,'Growth rates'!$B$4:$B$922,Demands_tra!$A512,'Growth rates'!$C$4:$C$922,$AF512))</f>
        <v>0</v>
      </c>
      <c r="AT512" s="6">
        <f ca="1">IF($AF512="",SUMIFS('Growth rates'!Q$4:Q$922,'Growth rates'!$B$4:$B$922,Demands_tra!$A512,'Growth rates'!$C$4:$C$922,$AE512),SUMIFS('Growth rates'!Q$4:Q$922,'Growth rates'!$B$4:$B$922,Demands_tra!$A512,'Growth rates'!$C$4:$C$922,$AF512))</f>
        <v>0</v>
      </c>
      <c r="AU512" s="6">
        <f ca="1">IF($AF512="",SUMIFS('Growth rates'!R$4:R$922,'Growth rates'!$B$4:$B$922,Demands_tra!$A512,'Growth rates'!$C$4:$C$922,$AE512),SUMIFS('Growth rates'!R$4:R$922,'Growth rates'!$B$4:$B$922,Demands_tra!$A512,'Growth rates'!$C$4:$C$922,$AF512))</f>
        <v>0</v>
      </c>
      <c r="AV512" s="6">
        <f ca="1">IF($AF512="",SUMIFS('Growth rates'!S$4:S$922,'Growth rates'!$B$4:$B$922,Demands_tra!$A512,'Growth rates'!$C$4:$C$922,$AE512),SUMIFS('Growth rates'!S$4:S$922,'Growth rates'!$B$4:$B$922,Demands_tra!$A512,'Growth rates'!$C$4:$C$922,$AF512))</f>
        <v>0</v>
      </c>
      <c r="AW512" s="6">
        <f ca="1">IF($AF512="",SUMIFS('Growth rates'!T$4:T$922,'Growth rates'!$B$4:$B$922,Demands_tra!$A512,'Growth rates'!$C$4:$C$922,$AE512),SUMIFS('Growth rates'!T$4:T$922,'Growth rates'!$B$4:$B$922,Demands_tra!$A512,'Growth rates'!$C$4:$C$922,$AF512))</f>
        <v>0</v>
      </c>
      <c r="AX512" s="6">
        <f ca="1">IF($AF512="",SUMIFS('Growth rates'!U$4:U$922,'Growth rates'!$B$4:$B$922,Demands_tra!$A512,'Growth rates'!$C$4:$C$922,$AE512),SUMIFS('Growth rates'!U$4:U$922,'Growth rates'!$B$4:$B$922,Demands_tra!$A512,'Growth rates'!$C$4:$C$922,$AF512))</f>
        <v>0</v>
      </c>
      <c r="AY512" s="6">
        <f ca="1">IF($AF512="",SUMIFS('Growth rates'!V$4:V$922,'Growth rates'!$B$4:$B$922,Demands_tra!$A512,'Growth rates'!$C$4:$C$922,$AE512),SUMIFS('Growth rates'!V$4:V$922,'Growth rates'!$B$4:$B$922,Demands_tra!$A512,'Growth rates'!$C$4:$C$922,$AF512))</f>
        <v>0</v>
      </c>
      <c r="AZ512" s="6">
        <f ca="1">IF($AF512="",SUMIFS('Growth rates'!W$4:W$922,'Growth rates'!$B$4:$B$922,Demands_tra!$A512,'Growth rates'!$C$4:$C$922,$AE512),SUMIFS('Growth rates'!W$4:W$922,'Growth rates'!$B$4:$B$922,Demands_tra!$A512,'Growth rates'!$C$4:$C$922,$AF512))</f>
        <v>0</v>
      </c>
      <c r="BA512" s="6">
        <f ca="1">IF($AF512="",SUMIFS('Growth rates'!X$4:X$922,'Growth rates'!$B$4:$B$922,Demands_tra!$A512,'Growth rates'!$C$4:$C$922,$AE512),SUMIFS('Growth rates'!X$4:X$922,'Growth rates'!$B$4:$B$922,Demands_tra!$A512,'Growth rates'!$C$4:$C$922,$AF512))</f>
        <v>0</v>
      </c>
      <c r="BB512" s="6">
        <f ca="1">IF($AF512="",SUMIFS('Growth rates'!Y$4:Y$922,'Growth rates'!$B$4:$B$922,Demands_tra!$A512,'Growth rates'!$C$4:$C$922,$AE512),SUMIFS('Growth rates'!Y$4:Y$922,'Growth rates'!$B$4:$B$922,Demands_tra!$A512,'Growth rates'!$C$4:$C$922,$AF512))</f>
        <v>0</v>
      </c>
      <c r="BC512" s="6">
        <f ca="1">IF($AF512="",SUMIFS('Growth rates'!Z$4:Z$922,'Growth rates'!$B$4:$B$922,Demands_tra!$A512,'Growth rates'!$C$4:$C$922,$AE512),SUMIFS('Growth rates'!Z$4:Z$922,'Growth rates'!$B$4:$B$922,Demands_tra!$A512,'Growth rates'!$C$4:$C$922,$AF512))</f>
        <v>0</v>
      </c>
      <c r="BD512" s="6">
        <f ca="1">IF($AF512="",SUMIFS('Growth rates'!AA$4:AA$922,'Growth rates'!$B$4:$B$922,Demands_tra!$A512,'Growth rates'!$C$4:$C$922,$AE512),SUMIFS('Growth rates'!AA$4:AA$922,'Growth rates'!$B$4:$B$922,Demands_tra!$A512,'Growth rates'!$C$4:$C$922,$AF512))</f>
        <v>0</v>
      </c>
      <c r="BE512" s="6">
        <f ca="1">IF($AF512="",SUMIFS('Growth rates'!AB$4:AB$922,'Growth rates'!$B$4:$B$922,Demands_tra!$A512,'Growth rates'!$C$4:$C$922,$AE512),SUMIFS('Growth rates'!AB$4:AB$922,'Growth rates'!$B$4:$B$922,Demands_tra!$A512,'Growth rates'!$C$4:$C$922,$AF512))</f>
        <v>0</v>
      </c>
      <c r="BF512" s="6">
        <f ca="1">IF($AF512="",SUMIFS('Growth rates'!AC$4:AC$922,'Growth rates'!$B$4:$B$922,Demands_tra!$A512,'Growth rates'!$C$4:$C$922,$AE512),SUMIFS('Growth rates'!AC$4:AC$922,'Growth rates'!$B$4:$B$922,Demands_tra!$A512,'Growth rates'!$C$4:$C$922,$AF512))</f>
        <v>0</v>
      </c>
      <c r="BH512" t="e">
        <f ca="1">VLOOKUP($C512,'Default drvr and elast'!$A$4:$F$49,MATCH(VLOOKUP(A512,Classification!$B$4:$D$42,3,FALSE),'Default drvr and elast'!$D$3:$F$3,0)+3,FALSE)</f>
        <v>#N/A</v>
      </c>
      <c r="BJ512" s="6">
        <f ca="1">IF($BI512="",SUMIF(Elasticities!$B$5:$B$52,Demands_tra!$BH512,Elasticities!C$5:C$52),SUMIF(Elasticities!$B$5:$B$52,Demands_tra!$BI512,Elasticities!C$5:C$52))</f>
        <v>0</v>
      </c>
      <c r="BK512" s="6">
        <f ca="1">IF($BI512="",SUMIF(Elasticities!$B$5:$B$52,Demands_tra!$BH512,Elasticities!D$5:D$52),SUMIF(Elasticities!$B$5:$B$52,Demands_tra!$BI512,Elasticities!D$5:D$52))</f>
        <v>0</v>
      </c>
      <c r="BL512" s="6">
        <f ca="1">IF($BI512="",SUMIF(Elasticities!$B$5:$B$52,Demands_tra!$BH512,Elasticities!E$5:E$52),SUMIF(Elasticities!$B$5:$B$52,Demands_tra!$BI512,Elasticities!E$5:E$52))</f>
        <v>0</v>
      </c>
      <c r="BM512" s="6">
        <f ca="1">IF($BI512="",SUMIF(Elasticities!$B$5:$B$52,Demands_tra!$BH512,Elasticities!F$5:F$52),SUMIF(Elasticities!$B$5:$B$52,Demands_tra!$BI512,Elasticities!F$5:F$52))</f>
        <v>0</v>
      </c>
      <c r="BN512" s="6">
        <f ca="1">IF($BI512="",SUMIF(Elasticities!$B$5:$B$52,Demands_tra!$BH512,Elasticities!G$5:G$52),SUMIF(Elasticities!$B$5:$B$52,Demands_tra!$BI512,Elasticities!G$5:G$52))</f>
        <v>0</v>
      </c>
      <c r="BO512" s="6">
        <f ca="1">IF($BI512="",SUMIF(Elasticities!$B$5:$B$52,Demands_tra!$BH512,Elasticities!H$5:H$52),SUMIF(Elasticities!$B$5:$B$52,Demands_tra!$BI512,Elasticities!H$5:H$52))</f>
        <v>0</v>
      </c>
      <c r="BP512" s="6">
        <f ca="1">IF($BI512="",SUMIF(Elasticities!$B$5:$B$52,Demands_tra!$BH512,Elasticities!I$5:I$52),SUMIF(Elasticities!$B$5:$B$52,Demands_tra!$BI512,Elasticities!I$5:I$52))</f>
        <v>0</v>
      </c>
      <c r="BQ512" s="6">
        <f ca="1">IF($BI512="",SUMIF(Elasticities!$B$5:$B$52,Demands_tra!$BH512,Elasticities!J$5:J$52),SUMIF(Elasticities!$B$5:$B$52,Demands_tra!$BI512,Elasticities!J$5:J$52))</f>
        <v>0</v>
      </c>
      <c r="BR512" s="6">
        <f ca="1">IF($BI512="",SUMIF(Elasticities!$B$5:$B$52,Demands_tra!$BH512,Elasticities!K$5:K$52),SUMIF(Elasticities!$B$5:$B$52,Demands_tra!$BI512,Elasticities!K$5:K$52))</f>
        <v>0</v>
      </c>
      <c r="BS512" s="6">
        <f ca="1">IF($BI512="",SUMIF(Elasticities!$B$5:$B$52,Demands_tra!$BH512,Elasticities!L$5:L$52),SUMIF(Elasticities!$B$5:$B$52,Demands_tra!$BI512,Elasticities!L$5:L$52))</f>
        <v>0</v>
      </c>
      <c r="BT512" s="6">
        <f ca="1">IF($BI512="",SUMIF(Elasticities!$B$5:$B$52,Demands_tra!$BH512,Elasticities!M$5:M$52),SUMIF(Elasticities!$B$5:$B$52,Demands_tra!$BI512,Elasticities!M$5:M$52))</f>
        <v>0</v>
      </c>
      <c r="BU512" s="6">
        <f ca="1">IF($BI512="",SUMIF(Elasticities!$B$5:$B$52,Demands_tra!$BH512,Elasticities!N$5:N$52),SUMIF(Elasticities!$B$5:$B$52,Demands_tra!$BI512,Elasticities!N$5:N$52))</f>
        <v>0</v>
      </c>
      <c r="BV512" s="6">
        <f ca="1">IF($BI512="",SUMIF(Elasticities!$B$5:$B$52,Demands_tra!$BH512,Elasticities!O$5:O$52),SUMIF(Elasticities!$B$5:$B$52,Demands_tra!$BI512,Elasticities!O$5:O$52))</f>
        <v>0</v>
      </c>
      <c r="BW512" s="6">
        <f ca="1">IF($BI512="",SUMIF(Elasticities!$B$5:$B$52,Demands_tra!$BH512,Elasticities!P$5:P$52),SUMIF(Elasticities!$B$5:$B$52,Demands_tra!$BI512,Elasticities!P$5:P$52))</f>
        <v>0</v>
      </c>
      <c r="BX512" s="6">
        <f ca="1">IF($BI512="",SUMIF(Elasticities!$B$5:$B$52,Demands_tra!$BH512,Elasticities!Q$5:Q$52),SUMIF(Elasticities!$B$5:$B$52,Demands_tra!$BI512,Elasticities!Q$5:Q$52))</f>
        <v>0</v>
      </c>
      <c r="BY512" s="6">
        <f ca="1">IF($BI512="",SUMIF(Elasticities!$B$5:$B$52,Demands_tra!$BH512,Elasticities!R$5:R$52),SUMIF(Elasticities!$B$5:$B$52,Demands_tra!$BI512,Elasticities!R$5:R$52))</f>
        <v>0</v>
      </c>
      <c r="BZ512" s="6">
        <f ca="1">IF($BI512="",SUMIF(Elasticities!$B$5:$B$52,Demands_tra!$BH512,Elasticities!S$5:S$52),SUMIF(Elasticities!$B$5:$B$52,Demands_tra!$BI512,Elasticities!S$5:S$52))</f>
        <v>0</v>
      </c>
      <c r="CA512" s="6">
        <f ca="1">IF($BI512="",SUMIF(Elasticities!$B$5:$B$52,Demands_tra!$BH512,Elasticities!T$5:T$52),SUMIF(Elasticities!$B$5:$B$52,Demands_tra!$BI512,Elasticities!T$5:T$52))</f>
        <v>0</v>
      </c>
      <c r="CB512" s="6">
        <f ca="1">IF($BI512="",SUMIF(Elasticities!$B$5:$B$52,Demands_tra!$BH512,Elasticities!U$5:U$52),SUMIF(Elasticities!$B$5:$B$52,Demands_tra!$BI512,Elasticities!U$5:U$52))</f>
        <v>0</v>
      </c>
      <c r="CC512" s="6">
        <f ca="1">IF($BI512="",SUMIF(Elasticities!$B$5:$B$52,Demands_tra!$BH512,Elasticities!V$5:V$52),SUMIF(Elasticities!$B$5:$B$52,Demands_tra!$BI512,Elasticities!V$5:V$52))</f>
        <v>0</v>
      </c>
      <c r="CD512" s="6">
        <f ca="1">IF($BI512="",SUMIF(Elasticities!$B$5:$B$52,Demands_tra!$BH512,Elasticities!W$5:W$52),SUMIF(Elasticities!$B$5:$B$52,Demands_tra!$BI512,Elasticities!W$5:W$52))</f>
        <v>0</v>
      </c>
      <c r="CE512" s="6">
        <f ca="1">IF($BI512="",SUMIF(Elasticities!$B$5:$B$52,Demands_tra!$BH512,Elasticities!X$5:X$52),SUMIF(Elasticities!$B$5:$B$52,Demands_tra!$BI512,Elasticities!X$5:X$52))</f>
        <v>0</v>
      </c>
      <c r="CF512" s="6">
        <f ca="1">IF($BI512="",SUMIF(Elasticities!$B$5:$B$52,Demands_tra!$BH512,Elasticities!Y$5:Y$52),SUMIF(Elasticities!$B$5:$B$52,Demands_tra!$BI512,Elasticities!Y$5:Y$52))</f>
        <v>0</v>
      </c>
      <c r="CG512" s="6">
        <f ca="1">IF($BI512="",SUMIF(Elasticities!$B$5:$B$52,Demands_tra!$BH512,Elasticities!Z$5:Z$52),SUMIF(Elasticities!$B$5:$B$52,Demands_tra!$BI512,Elasticities!Z$5:Z$52))</f>
        <v>0</v>
      </c>
      <c r="CH512" s="6">
        <f ca="1">IF($BI512="",SUMIF(Elasticities!$B$5:$B$52,Demands_tra!$BH512,Elasticities!AA$5:AA$52),SUMIF(Elasticities!$B$5:$B$52,Demands_tra!$BI512,Elasticities!AA$5:AA$52))</f>
        <v>0</v>
      </c>
      <c r="CI512" s="6">
        <f ca="1">IF($BI512="",SUMIF(Elasticities!$B$5:$B$52,Demands_tra!$BH512,Elasticities!AB$5:AB$52),SUMIF(Elasticities!$B$5:$B$52,Demands_tra!$BI512,Elasticities!AB$5:AB$52))</f>
        <v>0</v>
      </c>
    </row>
    <row r="513" spans="1:87">
      <c r="A513" t="str">
        <f>IF(BYDem_tra!B512="","\I:",BYDem_tra!B512)</f>
        <v>\I:</v>
      </c>
      <c r="B513">
        <f>BYDem_tra!E512</f>
        <v>0</v>
      </c>
      <c r="C513">
        <f t="shared" si="298"/>
        <v>0</v>
      </c>
      <c r="D513" s="3">
        <f>SUMIFS(BYDem_tra!$M$2:$M$2000,BYDem_tra!$B$2:$B$2000,Demands_tra!$A513,BYDem_tra!$E$2:$E$2000,Demands_tra!$B513)</f>
        <v>0</v>
      </c>
      <c r="E513" s="3" t="e">
        <f ca="1" t="shared" si="299"/>
        <v>#DIV/0!</v>
      </c>
      <c r="F513" s="3" t="e">
        <f ca="1" t="shared" si="300"/>
        <v>#DIV/0!</v>
      </c>
      <c r="G513" s="3" t="e">
        <f ca="1" t="shared" si="301"/>
        <v>#DIV/0!</v>
      </c>
      <c r="H513" s="3" t="e">
        <f ca="1" t="shared" si="302"/>
        <v>#DIV/0!</v>
      </c>
      <c r="I513" s="3" t="e">
        <f ca="1" t="shared" si="303"/>
        <v>#DIV/0!</v>
      </c>
      <c r="J513" s="3" t="e">
        <f ca="1" t="shared" si="304"/>
        <v>#DIV/0!</v>
      </c>
      <c r="K513" s="3" t="e">
        <f ca="1" t="shared" si="305"/>
        <v>#DIV/0!</v>
      </c>
      <c r="L513" s="3" t="e">
        <f ca="1" t="shared" si="306"/>
        <v>#DIV/0!</v>
      </c>
      <c r="M513" s="3" t="e">
        <f ca="1" t="shared" si="307"/>
        <v>#DIV/0!</v>
      </c>
      <c r="N513" s="3" t="e">
        <f ca="1" t="shared" si="308"/>
        <v>#DIV/0!</v>
      </c>
      <c r="O513" s="3" t="e">
        <f ca="1" t="shared" si="309"/>
        <v>#DIV/0!</v>
      </c>
      <c r="P513" s="3" t="e">
        <f ca="1" t="shared" si="310"/>
        <v>#DIV/0!</v>
      </c>
      <c r="Q513" s="3" t="e">
        <f ca="1" t="shared" si="311"/>
        <v>#DIV/0!</v>
      </c>
      <c r="R513" s="3" t="e">
        <f ca="1" t="shared" si="312"/>
        <v>#DIV/0!</v>
      </c>
      <c r="S513" s="3" t="e">
        <f ca="1" t="shared" si="313"/>
        <v>#DIV/0!</v>
      </c>
      <c r="T513" s="3" t="e">
        <f ca="1" t="shared" si="314"/>
        <v>#DIV/0!</v>
      </c>
      <c r="U513" s="3" t="e">
        <f ca="1" t="shared" si="315"/>
        <v>#DIV/0!</v>
      </c>
      <c r="V513" s="3" t="e">
        <f ca="1" t="shared" ref="V513:V576" si="316">(1+(AY513-AX513)/AX513*CB513)*U513</f>
        <v>#DIV/0!</v>
      </c>
      <c r="W513" s="3" t="e">
        <f ca="1" t="shared" ref="W513:W576" si="317">(1+(AZ513-AY513)/AY513*CC513)*V513</f>
        <v>#DIV/0!</v>
      </c>
      <c r="X513" s="3" t="e">
        <f ca="1" t="shared" ref="X513:X576" si="318">(1+(BA513-AZ513)/AZ513*CD513)*W513</f>
        <v>#DIV/0!</v>
      </c>
      <c r="Y513" s="3" t="e">
        <f ca="1" t="shared" ref="Y513:Y576" si="319">(1+(BB513-BA513)/BA513*CE513)*X513</f>
        <v>#DIV/0!</v>
      </c>
      <c r="Z513" s="3" t="e">
        <f ca="1" t="shared" ref="Z513:Z576" si="320">(1+(BC513-BB513)/BB513*CF513)*Y513</f>
        <v>#DIV/0!</v>
      </c>
      <c r="AA513" s="3" t="e">
        <f ca="1" t="shared" ref="AA513:AA576" si="321">(1+(BD513-BC513)/BC513*CG513)*Z513</f>
        <v>#DIV/0!</v>
      </c>
      <c r="AB513" s="3" t="e">
        <f ca="1" t="shared" ref="AB513:AB576" si="322">(1+(BE513-BD513)/BD513*CH513)*AA513</f>
        <v>#DIV/0!</v>
      </c>
      <c r="AC513" s="3" t="e">
        <f ca="1" t="shared" ref="AC513:AC576" si="323">(1+(BF513-BE513)/BE513*CI513)*AB513</f>
        <v>#DIV/0!</v>
      </c>
      <c r="AE513" s="4" t="e">
        <f ca="1">VLOOKUP($C513,'Default drvr and elast'!$A$4:$C$49,MATCH(VLOOKUP(A513,Classification!$B$4:$D$99,2,FALSE),'Default drvr and elast'!$A$3:$C$3,0),FALSE)</f>
        <v>#N/A</v>
      </c>
      <c r="AF513" s="4"/>
      <c r="AG513" s="6">
        <f ca="1">IF($AF513="",SUMIFS('Growth rates'!D$4:D$922,'Growth rates'!$B$4:$B$922,Demands_tra!$A513,'Growth rates'!$C$4:$C$922,$AE513),SUMIFS('Growth rates'!D$4:D$922,'Growth rates'!$B$4:$B$922,Demands_tra!$A513,'Growth rates'!$C$4:$C$922,$AF513))</f>
        <v>0</v>
      </c>
      <c r="AH513" s="6">
        <f ca="1">IF($AF513="",SUMIFS('Growth rates'!E$4:E$922,'Growth rates'!$B$4:$B$922,Demands_tra!$A513,'Growth rates'!$C$4:$C$922,$AE513),SUMIFS('Growth rates'!E$4:E$922,'Growth rates'!$B$4:$B$922,Demands_tra!$A513,'Growth rates'!$C$4:$C$922,$AF513))</f>
        <v>0</v>
      </c>
      <c r="AI513" s="6">
        <f ca="1">IF($AF513="",SUMIFS('Growth rates'!F$4:F$922,'Growth rates'!$B$4:$B$922,Demands_tra!$A513,'Growth rates'!$C$4:$C$922,$AE513),SUMIFS('Growth rates'!F$4:F$922,'Growth rates'!$B$4:$B$922,Demands_tra!$A513,'Growth rates'!$C$4:$C$922,$AF513))</f>
        <v>0</v>
      </c>
      <c r="AJ513" s="6">
        <f ca="1">IF($AF513="",SUMIFS('Growth rates'!G$4:G$922,'Growth rates'!$B$4:$B$922,Demands_tra!$A513,'Growth rates'!$C$4:$C$922,$AE513),SUMIFS('Growth rates'!G$4:G$922,'Growth rates'!$B$4:$B$922,Demands_tra!$A513,'Growth rates'!$C$4:$C$922,$AF513))</f>
        <v>0</v>
      </c>
      <c r="AK513" s="6">
        <f ca="1">IF($AF513="",SUMIFS('Growth rates'!H$4:H$922,'Growth rates'!$B$4:$B$922,Demands_tra!$A513,'Growth rates'!$C$4:$C$922,$AE513),SUMIFS('Growth rates'!H$4:H$922,'Growth rates'!$B$4:$B$922,Demands_tra!$A513,'Growth rates'!$C$4:$C$922,$AF513))</f>
        <v>0</v>
      </c>
      <c r="AL513" s="6">
        <f ca="1">IF($AF513="",SUMIFS('Growth rates'!I$4:I$922,'Growth rates'!$B$4:$B$922,Demands_tra!$A513,'Growth rates'!$C$4:$C$922,$AE513),SUMIFS('Growth rates'!I$4:I$922,'Growth rates'!$B$4:$B$922,Demands_tra!$A513,'Growth rates'!$C$4:$C$922,$AF513))</f>
        <v>0</v>
      </c>
      <c r="AM513" s="6">
        <f ca="1">IF($AF513="",SUMIFS('Growth rates'!J$4:J$922,'Growth rates'!$B$4:$B$922,Demands_tra!$A513,'Growth rates'!$C$4:$C$922,$AE513),SUMIFS('Growth rates'!J$4:J$922,'Growth rates'!$B$4:$B$922,Demands_tra!$A513,'Growth rates'!$C$4:$C$922,$AF513))</f>
        <v>0</v>
      </c>
      <c r="AN513" s="6">
        <f ca="1">IF($AF513="",SUMIFS('Growth rates'!K$4:K$922,'Growth rates'!$B$4:$B$922,Demands_tra!$A513,'Growth rates'!$C$4:$C$922,$AE513),SUMIFS('Growth rates'!K$4:K$922,'Growth rates'!$B$4:$B$922,Demands_tra!$A513,'Growth rates'!$C$4:$C$922,$AF513))</f>
        <v>0</v>
      </c>
      <c r="AO513" s="6">
        <f ca="1">IF($AF513="",SUMIFS('Growth rates'!L$4:L$922,'Growth rates'!$B$4:$B$922,Demands_tra!$A513,'Growth rates'!$C$4:$C$922,$AE513),SUMIFS('Growth rates'!L$4:L$922,'Growth rates'!$B$4:$B$922,Demands_tra!$A513,'Growth rates'!$C$4:$C$922,$AF513))</f>
        <v>0</v>
      </c>
      <c r="AP513" s="6">
        <f ca="1">IF($AF513="",SUMIFS('Growth rates'!M$4:M$922,'Growth rates'!$B$4:$B$922,Demands_tra!$A513,'Growth rates'!$C$4:$C$922,$AE513),SUMIFS('Growth rates'!M$4:M$922,'Growth rates'!$B$4:$B$922,Demands_tra!$A513,'Growth rates'!$C$4:$C$922,$AF513))</f>
        <v>0</v>
      </c>
      <c r="AQ513" s="6">
        <f ca="1">IF($AF513="",SUMIFS('Growth rates'!N$4:N$922,'Growth rates'!$B$4:$B$922,Demands_tra!$A513,'Growth rates'!$C$4:$C$922,$AE513),SUMIFS('Growth rates'!N$4:N$922,'Growth rates'!$B$4:$B$922,Demands_tra!$A513,'Growth rates'!$C$4:$C$922,$AF513))</f>
        <v>0</v>
      </c>
      <c r="AR513" s="6">
        <f ca="1">IF($AF513="",SUMIFS('Growth rates'!O$4:O$922,'Growth rates'!$B$4:$B$922,Demands_tra!$A513,'Growth rates'!$C$4:$C$922,$AE513),SUMIFS('Growth rates'!O$4:O$922,'Growth rates'!$B$4:$B$922,Demands_tra!$A513,'Growth rates'!$C$4:$C$922,$AF513))</f>
        <v>0</v>
      </c>
      <c r="AS513" s="6">
        <f ca="1">IF($AF513="",SUMIFS('Growth rates'!P$4:P$922,'Growth rates'!$B$4:$B$922,Demands_tra!$A513,'Growth rates'!$C$4:$C$922,$AE513),SUMIFS('Growth rates'!P$4:P$922,'Growth rates'!$B$4:$B$922,Demands_tra!$A513,'Growth rates'!$C$4:$C$922,$AF513))</f>
        <v>0</v>
      </c>
      <c r="AT513" s="6">
        <f ca="1">IF($AF513="",SUMIFS('Growth rates'!Q$4:Q$922,'Growth rates'!$B$4:$B$922,Demands_tra!$A513,'Growth rates'!$C$4:$C$922,$AE513),SUMIFS('Growth rates'!Q$4:Q$922,'Growth rates'!$B$4:$B$922,Demands_tra!$A513,'Growth rates'!$C$4:$C$922,$AF513))</f>
        <v>0</v>
      </c>
      <c r="AU513" s="6">
        <f ca="1">IF($AF513="",SUMIFS('Growth rates'!R$4:R$922,'Growth rates'!$B$4:$B$922,Demands_tra!$A513,'Growth rates'!$C$4:$C$922,$AE513),SUMIFS('Growth rates'!R$4:R$922,'Growth rates'!$B$4:$B$922,Demands_tra!$A513,'Growth rates'!$C$4:$C$922,$AF513))</f>
        <v>0</v>
      </c>
      <c r="AV513" s="6">
        <f ca="1">IF($AF513="",SUMIFS('Growth rates'!S$4:S$922,'Growth rates'!$B$4:$B$922,Demands_tra!$A513,'Growth rates'!$C$4:$C$922,$AE513),SUMIFS('Growth rates'!S$4:S$922,'Growth rates'!$B$4:$B$922,Demands_tra!$A513,'Growth rates'!$C$4:$C$922,$AF513))</f>
        <v>0</v>
      </c>
      <c r="AW513" s="6">
        <f ca="1">IF($AF513="",SUMIFS('Growth rates'!T$4:T$922,'Growth rates'!$B$4:$B$922,Demands_tra!$A513,'Growth rates'!$C$4:$C$922,$AE513),SUMIFS('Growth rates'!T$4:T$922,'Growth rates'!$B$4:$B$922,Demands_tra!$A513,'Growth rates'!$C$4:$C$922,$AF513))</f>
        <v>0</v>
      </c>
      <c r="AX513" s="6">
        <f ca="1">IF($AF513="",SUMIFS('Growth rates'!U$4:U$922,'Growth rates'!$B$4:$B$922,Demands_tra!$A513,'Growth rates'!$C$4:$C$922,$AE513),SUMIFS('Growth rates'!U$4:U$922,'Growth rates'!$B$4:$B$922,Demands_tra!$A513,'Growth rates'!$C$4:$C$922,$AF513))</f>
        <v>0</v>
      </c>
      <c r="AY513" s="6">
        <f ca="1">IF($AF513="",SUMIFS('Growth rates'!V$4:V$922,'Growth rates'!$B$4:$B$922,Demands_tra!$A513,'Growth rates'!$C$4:$C$922,$AE513),SUMIFS('Growth rates'!V$4:V$922,'Growth rates'!$B$4:$B$922,Demands_tra!$A513,'Growth rates'!$C$4:$C$922,$AF513))</f>
        <v>0</v>
      </c>
      <c r="AZ513" s="6">
        <f ca="1">IF($AF513="",SUMIFS('Growth rates'!W$4:W$922,'Growth rates'!$B$4:$B$922,Demands_tra!$A513,'Growth rates'!$C$4:$C$922,$AE513),SUMIFS('Growth rates'!W$4:W$922,'Growth rates'!$B$4:$B$922,Demands_tra!$A513,'Growth rates'!$C$4:$C$922,$AF513))</f>
        <v>0</v>
      </c>
      <c r="BA513" s="6">
        <f ca="1">IF($AF513="",SUMIFS('Growth rates'!X$4:X$922,'Growth rates'!$B$4:$B$922,Demands_tra!$A513,'Growth rates'!$C$4:$C$922,$AE513),SUMIFS('Growth rates'!X$4:X$922,'Growth rates'!$B$4:$B$922,Demands_tra!$A513,'Growth rates'!$C$4:$C$922,$AF513))</f>
        <v>0</v>
      </c>
      <c r="BB513" s="6">
        <f ca="1">IF($AF513="",SUMIFS('Growth rates'!Y$4:Y$922,'Growth rates'!$B$4:$B$922,Demands_tra!$A513,'Growth rates'!$C$4:$C$922,$AE513),SUMIFS('Growth rates'!Y$4:Y$922,'Growth rates'!$B$4:$B$922,Demands_tra!$A513,'Growth rates'!$C$4:$C$922,$AF513))</f>
        <v>0</v>
      </c>
      <c r="BC513" s="6">
        <f ca="1">IF($AF513="",SUMIFS('Growth rates'!Z$4:Z$922,'Growth rates'!$B$4:$B$922,Demands_tra!$A513,'Growth rates'!$C$4:$C$922,$AE513),SUMIFS('Growth rates'!Z$4:Z$922,'Growth rates'!$B$4:$B$922,Demands_tra!$A513,'Growth rates'!$C$4:$C$922,$AF513))</f>
        <v>0</v>
      </c>
      <c r="BD513" s="6">
        <f ca="1">IF($AF513="",SUMIFS('Growth rates'!AA$4:AA$922,'Growth rates'!$B$4:$B$922,Demands_tra!$A513,'Growth rates'!$C$4:$C$922,$AE513),SUMIFS('Growth rates'!AA$4:AA$922,'Growth rates'!$B$4:$B$922,Demands_tra!$A513,'Growth rates'!$C$4:$C$922,$AF513))</f>
        <v>0</v>
      </c>
      <c r="BE513" s="6">
        <f ca="1">IF($AF513="",SUMIFS('Growth rates'!AB$4:AB$922,'Growth rates'!$B$4:$B$922,Demands_tra!$A513,'Growth rates'!$C$4:$C$922,$AE513),SUMIFS('Growth rates'!AB$4:AB$922,'Growth rates'!$B$4:$B$922,Demands_tra!$A513,'Growth rates'!$C$4:$C$922,$AF513))</f>
        <v>0</v>
      </c>
      <c r="BF513" s="6">
        <f ca="1">IF($AF513="",SUMIFS('Growth rates'!AC$4:AC$922,'Growth rates'!$B$4:$B$922,Demands_tra!$A513,'Growth rates'!$C$4:$C$922,$AE513),SUMIFS('Growth rates'!AC$4:AC$922,'Growth rates'!$B$4:$B$922,Demands_tra!$A513,'Growth rates'!$C$4:$C$922,$AF513))</f>
        <v>0</v>
      </c>
      <c r="BH513" t="e">
        <f ca="1">VLOOKUP($C513,'Default drvr and elast'!$A$4:$F$49,MATCH(VLOOKUP(A513,Classification!$B$4:$D$42,3,FALSE),'Default drvr and elast'!$D$3:$F$3,0)+3,FALSE)</f>
        <v>#N/A</v>
      </c>
      <c r="BJ513" s="6">
        <f ca="1">IF($BI513="",SUMIF(Elasticities!$B$5:$B$52,Demands_tra!$BH513,Elasticities!C$5:C$52),SUMIF(Elasticities!$B$5:$B$52,Demands_tra!$BI513,Elasticities!C$5:C$52))</f>
        <v>0</v>
      </c>
      <c r="BK513" s="6">
        <f ca="1">IF($BI513="",SUMIF(Elasticities!$B$5:$B$52,Demands_tra!$BH513,Elasticities!D$5:D$52),SUMIF(Elasticities!$B$5:$B$52,Demands_tra!$BI513,Elasticities!D$5:D$52))</f>
        <v>0</v>
      </c>
      <c r="BL513" s="6">
        <f ca="1">IF($BI513="",SUMIF(Elasticities!$B$5:$B$52,Demands_tra!$BH513,Elasticities!E$5:E$52),SUMIF(Elasticities!$B$5:$B$52,Demands_tra!$BI513,Elasticities!E$5:E$52))</f>
        <v>0</v>
      </c>
      <c r="BM513" s="6">
        <f ca="1">IF($BI513="",SUMIF(Elasticities!$B$5:$B$52,Demands_tra!$BH513,Elasticities!F$5:F$52),SUMIF(Elasticities!$B$5:$B$52,Demands_tra!$BI513,Elasticities!F$5:F$52))</f>
        <v>0</v>
      </c>
      <c r="BN513" s="6">
        <f ca="1">IF($BI513="",SUMIF(Elasticities!$B$5:$B$52,Demands_tra!$BH513,Elasticities!G$5:G$52),SUMIF(Elasticities!$B$5:$B$52,Demands_tra!$BI513,Elasticities!G$5:G$52))</f>
        <v>0</v>
      </c>
      <c r="BO513" s="6">
        <f ca="1">IF($BI513="",SUMIF(Elasticities!$B$5:$B$52,Demands_tra!$BH513,Elasticities!H$5:H$52),SUMIF(Elasticities!$B$5:$B$52,Demands_tra!$BI513,Elasticities!H$5:H$52))</f>
        <v>0</v>
      </c>
      <c r="BP513" s="6">
        <f ca="1">IF($BI513="",SUMIF(Elasticities!$B$5:$B$52,Demands_tra!$BH513,Elasticities!I$5:I$52),SUMIF(Elasticities!$B$5:$B$52,Demands_tra!$BI513,Elasticities!I$5:I$52))</f>
        <v>0</v>
      </c>
      <c r="BQ513" s="6">
        <f ca="1">IF($BI513="",SUMIF(Elasticities!$B$5:$B$52,Demands_tra!$BH513,Elasticities!J$5:J$52),SUMIF(Elasticities!$B$5:$B$52,Demands_tra!$BI513,Elasticities!J$5:J$52))</f>
        <v>0</v>
      </c>
      <c r="BR513" s="6">
        <f ca="1">IF($BI513="",SUMIF(Elasticities!$B$5:$B$52,Demands_tra!$BH513,Elasticities!K$5:K$52),SUMIF(Elasticities!$B$5:$B$52,Demands_tra!$BI513,Elasticities!K$5:K$52))</f>
        <v>0</v>
      </c>
      <c r="BS513" s="6">
        <f ca="1">IF($BI513="",SUMIF(Elasticities!$B$5:$B$52,Demands_tra!$BH513,Elasticities!L$5:L$52),SUMIF(Elasticities!$B$5:$B$52,Demands_tra!$BI513,Elasticities!L$5:L$52))</f>
        <v>0</v>
      </c>
      <c r="BT513" s="6">
        <f ca="1">IF($BI513="",SUMIF(Elasticities!$B$5:$B$52,Demands_tra!$BH513,Elasticities!M$5:M$52),SUMIF(Elasticities!$B$5:$B$52,Demands_tra!$BI513,Elasticities!M$5:M$52))</f>
        <v>0</v>
      </c>
      <c r="BU513" s="6">
        <f ca="1">IF($BI513="",SUMIF(Elasticities!$B$5:$B$52,Demands_tra!$BH513,Elasticities!N$5:N$52),SUMIF(Elasticities!$B$5:$B$52,Demands_tra!$BI513,Elasticities!N$5:N$52))</f>
        <v>0</v>
      </c>
      <c r="BV513" s="6">
        <f ca="1">IF($BI513="",SUMIF(Elasticities!$B$5:$B$52,Demands_tra!$BH513,Elasticities!O$5:O$52),SUMIF(Elasticities!$B$5:$B$52,Demands_tra!$BI513,Elasticities!O$5:O$52))</f>
        <v>0</v>
      </c>
      <c r="BW513" s="6">
        <f ca="1">IF($BI513="",SUMIF(Elasticities!$B$5:$B$52,Demands_tra!$BH513,Elasticities!P$5:P$52),SUMIF(Elasticities!$B$5:$B$52,Demands_tra!$BI513,Elasticities!P$5:P$52))</f>
        <v>0</v>
      </c>
      <c r="BX513" s="6">
        <f ca="1">IF($BI513="",SUMIF(Elasticities!$B$5:$B$52,Demands_tra!$BH513,Elasticities!Q$5:Q$52),SUMIF(Elasticities!$B$5:$B$52,Demands_tra!$BI513,Elasticities!Q$5:Q$52))</f>
        <v>0</v>
      </c>
      <c r="BY513" s="6">
        <f ca="1">IF($BI513="",SUMIF(Elasticities!$B$5:$B$52,Demands_tra!$BH513,Elasticities!R$5:R$52),SUMIF(Elasticities!$B$5:$B$52,Demands_tra!$BI513,Elasticities!R$5:R$52))</f>
        <v>0</v>
      </c>
      <c r="BZ513" s="6">
        <f ca="1">IF($BI513="",SUMIF(Elasticities!$B$5:$B$52,Demands_tra!$BH513,Elasticities!S$5:S$52),SUMIF(Elasticities!$B$5:$B$52,Demands_tra!$BI513,Elasticities!S$5:S$52))</f>
        <v>0</v>
      </c>
      <c r="CA513" s="6">
        <f ca="1">IF($BI513="",SUMIF(Elasticities!$B$5:$B$52,Demands_tra!$BH513,Elasticities!T$5:T$52),SUMIF(Elasticities!$B$5:$B$52,Demands_tra!$BI513,Elasticities!T$5:T$52))</f>
        <v>0</v>
      </c>
      <c r="CB513" s="6">
        <f ca="1">IF($BI513="",SUMIF(Elasticities!$B$5:$B$52,Demands_tra!$BH513,Elasticities!U$5:U$52),SUMIF(Elasticities!$B$5:$B$52,Demands_tra!$BI513,Elasticities!U$5:U$52))</f>
        <v>0</v>
      </c>
      <c r="CC513" s="6">
        <f ca="1">IF($BI513="",SUMIF(Elasticities!$B$5:$B$52,Demands_tra!$BH513,Elasticities!V$5:V$52),SUMIF(Elasticities!$B$5:$B$52,Demands_tra!$BI513,Elasticities!V$5:V$52))</f>
        <v>0</v>
      </c>
      <c r="CD513" s="6">
        <f ca="1">IF($BI513="",SUMIF(Elasticities!$B$5:$B$52,Demands_tra!$BH513,Elasticities!W$5:W$52),SUMIF(Elasticities!$B$5:$B$52,Demands_tra!$BI513,Elasticities!W$5:W$52))</f>
        <v>0</v>
      </c>
      <c r="CE513" s="6">
        <f ca="1">IF($BI513="",SUMIF(Elasticities!$B$5:$B$52,Demands_tra!$BH513,Elasticities!X$5:X$52),SUMIF(Elasticities!$B$5:$B$52,Demands_tra!$BI513,Elasticities!X$5:X$52))</f>
        <v>0</v>
      </c>
      <c r="CF513" s="6">
        <f ca="1">IF($BI513="",SUMIF(Elasticities!$B$5:$B$52,Demands_tra!$BH513,Elasticities!Y$5:Y$52),SUMIF(Elasticities!$B$5:$B$52,Demands_tra!$BI513,Elasticities!Y$5:Y$52))</f>
        <v>0</v>
      </c>
      <c r="CG513" s="6">
        <f ca="1">IF($BI513="",SUMIF(Elasticities!$B$5:$B$52,Demands_tra!$BH513,Elasticities!Z$5:Z$52),SUMIF(Elasticities!$B$5:$B$52,Demands_tra!$BI513,Elasticities!Z$5:Z$52))</f>
        <v>0</v>
      </c>
      <c r="CH513" s="6">
        <f ca="1">IF($BI513="",SUMIF(Elasticities!$B$5:$B$52,Demands_tra!$BH513,Elasticities!AA$5:AA$52),SUMIF(Elasticities!$B$5:$B$52,Demands_tra!$BI513,Elasticities!AA$5:AA$52))</f>
        <v>0</v>
      </c>
      <c r="CI513" s="6">
        <f ca="1">IF($BI513="",SUMIF(Elasticities!$B$5:$B$52,Demands_tra!$BH513,Elasticities!AB$5:AB$52),SUMIF(Elasticities!$B$5:$B$52,Demands_tra!$BI513,Elasticities!AB$5:AB$52))</f>
        <v>0</v>
      </c>
    </row>
    <row r="514" spans="1:87">
      <c r="A514" t="str">
        <f>IF(BYDem_tra!B513="","\I:",BYDem_tra!B513)</f>
        <v>\I:</v>
      </c>
      <c r="B514">
        <f>BYDem_tra!E513</f>
        <v>0</v>
      </c>
      <c r="C514">
        <f t="shared" si="298"/>
        <v>0</v>
      </c>
      <c r="D514" s="3">
        <f>SUMIFS(BYDem_tra!$M$2:$M$2000,BYDem_tra!$B$2:$B$2000,Demands_tra!$A514,BYDem_tra!$E$2:$E$2000,Demands_tra!$B514)</f>
        <v>0</v>
      </c>
      <c r="E514" s="3" t="e">
        <f ca="1" t="shared" si="299"/>
        <v>#DIV/0!</v>
      </c>
      <c r="F514" s="3" t="e">
        <f ca="1" t="shared" si="300"/>
        <v>#DIV/0!</v>
      </c>
      <c r="G514" s="3" t="e">
        <f ca="1" t="shared" si="301"/>
        <v>#DIV/0!</v>
      </c>
      <c r="H514" s="3" t="e">
        <f ca="1" t="shared" si="302"/>
        <v>#DIV/0!</v>
      </c>
      <c r="I514" s="3" t="e">
        <f ca="1" t="shared" si="303"/>
        <v>#DIV/0!</v>
      </c>
      <c r="J514" s="3" t="e">
        <f ca="1" t="shared" si="304"/>
        <v>#DIV/0!</v>
      </c>
      <c r="K514" s="3" t="e">
        <f ca="1" t="shared" si="305"/>
        <v>#DIV/0!</v>
      </c>
      <c r="L514" s="3" t="e">
        <f ca="1" t="shared" si="306"/>
        <v>#DIV/0!</v>
      </c>
      <c r="M514" s="3" t="e">
        <f ca="1" t="shared" si="307"/>
        <v>#DIV/0!</v>
      </c>
      <c r="N514" s="3" t="e">
        <f ca="1" t="shared" si="308"/>
        <v>#DIV/0!</v>
      </c>
      <c r="O514" s="3" t="e">
        <f ca="1" t="shared" si="309"/>
        <v>#DIV/0!</v>
      </c>
      <c r="P514" s="3" t="e">
        <f ca="1" t="shared" si="310"/>
        <v>#DIV/0!</v>
      </c>
      <c r="Q514" s="3" t="e">
        <f ca="1" t="shared" si="311"/>
        <v>#DIV/0!</v>
      </c>
      <c r="R514" s="3" t="e">
        <f ca="1" t="shared" si="312"/>
        <v>#DIV/0!</v>
      </c>
      <c r="S514" s="3" t="e">
        <f ca="1" t="shared" si="313"/>
        <v>#DIV/0!</v>
      </c>
      <c r="T514" s="3" t="e">
        <f ca="1" t="shared" si="314"/>
        <v>#DIV/0!</v>
      </c>
      <c r="U514" s="3" t="e">
        <f ca="1" t="shared" si="315"/>
        <v>#DIV/0!</v>
      </c>
      <c r="V514" s="3" t="e">
        <f ca="1" t="shared" si="316"/>
        <v>#DIV/0!</v>
      </c>
      <c r="W514" s="3" t="e">
        <f ca="1" t="shared" si="317"/>
        <v>#DIV/0!</v>
      </c>
      <c r="X514" s="3" t="e">
        <f ca="1" t="shared" si="318"/>
        <v>#DIV/0!</v>
      </c>
      <c r="Y514" s="3" t="e">
        <f ca="1" t="shared" si="319"/>
        <v>#DIV/0!</v>
      </c>
      <c r="Z514" s="3" t="e">
        <f ca="1" t="shared" si="320"/>
        <v>#DIV/0!</v>
      </c>
      <c r="AA514" s="3" t="e">
        <f ca="1" t="shared" si="321"/>
        <v>#DIV/0!</v>
      </c>
      <c r="AB514" s="3" t="e">
        <f ca="1" t="shared" si="322"/>
        <v>#DIV/0!</v>
      </c>
      <c r="AC514" s="3" t="e">
        <f ca="1" t="shared" si="323"/>
        <v>#DIV/0!</v>
      </c>
      <c r="AE514" s="4" t="e">
        <f ca="1">VLOOKUP($C514,'Default drvr and elast'!$A$4:$C$49,MATCH(VLOOKUP(A514,Classification!$B$4:$D$99,2,FALSE),'Default drvr and elast'!$A$3:$C$3,0),FALSE)</f>
        <v>#N/A</v>
      </c>
      <c r="AF514" s="4"/>
      <c r="AG514" s="6">
        <f ca="1">IF($AF514="",SUMIFS('Growth rates'!D$4:D$922,'Growth rates'!$B$4:$B$922,Demands_tra!$A514,'Growth rates'!$C$4:$C$922,$AE514),SUMIFS('Growth rates'!D$4:D$922,'Growth rates'!$B$4:$B$922,Demands_tra!$A514,'Growth rates'!$C$4:$C$922,$AF514))</f>
        <v>0</v>
      </c>
      <c r="AH514" s="6">
        <f ca="1">IF($AF514="",SUMIFS('Growth rates'!E$4:E$922,'Growth rates'!$B$4:$B$922,Demands_tra!$A514,'Growth rates'!$C$4:$C$922,$AE514),SUMIFS('Growth rates'!E$4:E$922,'Growth rates'!$B$4:$B$922,Demands_tra!$A514,'Growth rates'!$C$4:$C$922,$AF514))</f>
        <v>0</v>
      </c>
      <c r="AI514" s="6">
        <f ca="1">IF($AF514="",SUMIFS('Growth rates'!F$4:F$922,'Growth rates'!$B$4:$B$922,Demands_tra!$A514,'Growth rates'!$C$4:$C$922,$AE514),SUMIFS('Growth rates'!F$4:F$922,'Growth rates'!$B$4:$B$922,Demands_tra!$A514,'Growth rates'!$C$4:$C$922,$AF514))</f>
        <v>0</v>
      </c>
      <c r="AJ514" s="6">
        <f ca="1">IF($AF514="",SUMIFS('Growth rates'!G$4:G$922,'Growth rates'!$B$4:$B$922,Demands_tra!$A514,'Growth rates'!$C$4:$C$922,$AE514),SUMIFS('Growth rates'!G$4:G$922,'Growth rates'!$B$4:$B$922,Demands_tra!$A514,'Growth rates'!$C$4:$C$922,$AF514))</f>
        <v>0</v>
      </c>
      <c r="AK514" s="6">
        <f ca="1">IF($AF514="",SUMIFS('Growth rates'!H$4:H$922,'Growth rates'!$B$4:$B$922,Demands_tra!$A514,'Growth rates'!$C$4:$C$922,$AE514),SUMIFS('Growth rates'!H$4:H$922,'Growth rates'!$B$4:$B$922,Demands_tra!$A514,'Growth rates'!$C$4:$C$922,$AF514))</f>
        <v>0</v>
      </c>
      <c r="AL514" s="6">
        <f ca="1">IF($AF514="",SUMIFS('Growth rates'!I$4:I$922,'Growth rates'!$B$4:$B$922,Demands_tra!$A514,'Growth rates'!$C$4:$C$922,$AE514),SUMIFS('Growth rates'!I$4:I$922,'Growth rates'!$B$4:$B$922,Demands_tra!$A514,'Growth rates'!$C$4:$C$922,$AF514))</f>
        <v>0</v>
      </c>
      <c r="AM514" s="6">
        <f ca="1">IF($AF514="",SUMIFS('Growth rates'!J$4:J$922,'Growth rates'!$B$4:$B$922,Demands_tra!$A514,'Growth rates'!$C$4:$C$922,$AE514),SUMIFS('Growth rates'!J$4:J$922,'Growth rates'!$B$4:$B$922,Demands_tra!$A514,'Growth rates'!$C$4:$C$922,$AF514))</f>
        <v>0</v>
      </c>
      <c r="AN514" s="6">
        <f ca="1">IF($AF514="",SUMIFS('Growth rates'!K$4:K$922,'Growth rates'!$B$4:$B$922,Demands_tra!$A514,'Growth rates'!$C$4:$C$922,$AE514),SUMIFS('Growth rates'!K$4:K$922,'Growth rates'!$B$4:$B$922,Demands_tra!$A514,'Growth rates'!$C$4:$C$922,$AF514))</f>
        <v>0</v>
      </c>
      <c r="AO514" s="6">
        <f ca="1">IF($AF514="",SUMIFS('Growth rates'!L$4:L$922,'Growth rates'!$B$4:$B$922,Demands_tra!$A514,'Growth rates'!$C$4:$C$922,$AE514),SUMIFS('Growth rates'!L$4:L$922,'Growth rates'!$B$4:$B$922,Demands_tra!$A514,'Growth rates'!$C$4:$C$922,$AF514))</f>
        <v>0</v>
      </c>
      <c r="AP514" s="6">
        <f ca="1">IF($AF514="",SUMIFS('Growth rates'!M$4:M$922,'Growth rates'!$B$4:$B$922,Demands_tra!$A514,'Growth rates'!$C$4:$C$922,$AE514),SUMIFS('Growth rates'!M$4:M$922,'Growth rates'!$B$4:$B$922,Demands_tra!$A514,'Growth rates'!$C$4:$C$922,$AF514))</f>
        <v>0</v>
      </c>
      <c r="AQ514" s="6">
        <f ca="1">IF($AF514="",SUMIFS('Growth rates'!N$4:N$922,'Growth rates'!$B$4:$B$922,Demands_tra!$A514,'Growth rates'!$C$4:$C$922,$AE514),SUMIFS('Growth rates'!N$4:N$922,'Growth rates'!$B$4:$B$922,Demands_tra!$A514,'Growth rates'!$C$4:$C$922,$AF514))</f>
        <v>0</v>
      </c>
      <c r="AR514" s="6">
        <f ca="1">IF($AF514="",SUMIFS('Growth rates'!O$4:O$922,'Growth rates'!$B$4:$B$922,Demands_tra!$A514,'Growth rates'!$C$4:$C$922,$AE514),SUMIFS('Growth rates'!O$4:O$922,'Growth rates'!$B$4:$B$922,Demands_tra!$A514,'Growth rates'!$C$4:$C$922,$AF514))</f>
        <v>0</v>
      </c>
      <c r="AS514" s="6">
        <f ca="1">IF($AF514="",SUMIFS('Growth rates'!P$4:P$922,'Growth rates'!$B$4:$B$922,Demands_tra!$A514,'Growth rates'!$C$4:$C$922,$AE514),SUMIFS('Growth rates'!P$4:P$922,'Growth rates'!$B$4:$B$922,Demands_tra!$A514,'Growth rates'!$C$4:$C$922,$AF514))</f>
        <v>0</v>
      </c>
      <c r="AT514" s="6">
        <f ca="1">IF($AF514="",SUMIFS('Growth rates'!Q$4:Q$922,'Growth rates'!$B$4:$B$922,Demands_tra!$A514,'Growth rates'!$C$4:$C$922,$AE514),SUMIFS('Growth rates'!Q$4:Q$922,'Growth rates'!$B$4:$B$922,Demands_tra!$A514,'Growth rates'!$C$4:$C$922,$AF514))</f>
        <v>0</v>
      </c>
      <c r="AU514" s="6">
        <f ca="1">IF($AF514="",SUMIFS('Growth rates'!R$4:R$922,'Growth rates'!$B$4:$B$922,Demands_tra!$A514,'Growth rates'!$C$4:$C$922,$AE514),SUMIFS('Growth rates'!R$4:R$922,'Growth rates'!$B$4:$B$922,Demands_tra!$A514,'Growth rates'!$C$4:$C$922,$AF514))</f>
        <v>0</v>
      </c>
      <c r="AV514" s="6">
        <f ca="1">IF($AF514="",SUMIFS('Growth rates'!S$4:S$922,'Growth rates'!$B$4:$B$922,Demands_tra!$A514,'Growth rates'!$C$4:$C$922,$AE514),SUMIFS('Growth rates'!S$4:S$922,'Growth rates'!$B$4:$B$922,Demands_tra!$A514,'Growth rates'!$C$4:$C$922,$AF514))</f>
        <v>0</v>
      </c>
      <c r="AW514" s="6">
        <f ca="1">IF($AF514="",SUMIFS('Growth rates'!T$4:T$922,'Growth rates'!$B$4:$B$922,Demands_tra!$A514,'Growth rates'!$C$4:$C$922,$AE514),SUMIFS('Growth rates'!T$4:T$922,'Growth rates'!$B$4:$B$922,Demands_tra!$A514,'Growth rates'!$C$4:$C$922,$AF514))</f>
        <v>0</v>
      </c>
      <c r="AX514" s="6">
        <f ca="1">IF($AF514="",SUMIFS('Growth rates'!U$4:U$922,'Growth rates'!$B$4:$B$922,Demands_tra!$A514,'Growth rates'!$C$4:$C$922,$AE514),SUMIFS('Growth rates'!U$4:U$922,'Growth rates'!$B$4:$B$922,Demands_tra!$A514,'Growth rates'!$C$4:$C$922,$AF514))</f>
        <v>0</v>
      </c>
      <c r="AY514" s="6">
        <f ca="1">IF($AF514="",SUMIFS('Growth rates'!V$4:V$922,'Growth rates'!$B$4:$B$922,Demands_tra!$A514,'Growth rates'!$C$4:$C$922,$AE514),SUMIFS('Growth rates'!V$4:V$922,'Growth rates'!$B$4:$B$922,Demands_tra!$A514,'Growth rates'!$C$4:$C$922,$AF514))</f>
        <v>0</v>
      </c>
      <c r="AZ514" s="6">
        <f ca="1">IF($AF514="",SUMIFS('Growth rates'!W$4:W$922,'Growth rates'!$B$4:$B$922,Demands_tra!$A514,'Growth rates'!$C$4:$C$922,$AE514),SUMIFS('Growth rates'!W$4:W$922,'Growth rates'!$B$4:$B$922,Demands_tra!$A514,'Growth rates'!$C$4:$C$922,$AF514))</f>
        <v>0</v>
      </c>
      <c r="BA514" s="6">
        <f ca="1">IF($AF514="",SUMIFS('Growth rates'!X$4:X$922,'Growth rates'!$B$4:$B$922,Demands_tra!$A514,'Growth rates'!$C$4:$C$922,$AE514),SUMIFS('Growth rates'!X$4:X$922,'Growth rates'!$B$4:$B$922,Demands_tra!$A514,'Growth rates'!$C$4:$C$922,$AF514))</f>
        <v>0</v>
      </c>
      <c r="BB514" s="6">
        <f ca="1">IF($AF514="",SUMIFS('Growth rates'!Y$4:Y$922,'Growth rates'!$B$4:$B$922,Demands_tra!$A514,'Growth rates'!$C$4:$C$922,$AE514),SUMIFS('Growth rates'!Y$4:Y$922,'Growth rates'!$B$4:$B$922,Demands_tra!$A514,'Growth rates'!$C$4:$C$922,$AF514))</f>
        <v>0</v>
      </c>
      <c r="BC514" s="6">
        <f ca="1">IF($AF514="",SUMIFS('Growth rates'!Z$4:Z$922,'Growth rates'!$B$4:$B$922,Demands_tra!$A514,'Growth rates'!$C$4:$C$922,$AE514),SUMIFS('Growth rates'!Z$4:Z$922,'Growth rates'!$B$4:$B$922,Demands_tra!$A514,'Growth rates'!$C$4:$C$922,$AF514))</f>
        <v>0</v>
      </c>
      <c r="BD514" s="6">
        <f ca="1">IF($AF514="",SUMIFS('Growth rates'!AA$4:AA$922,'Growth rates'!$B$4:$B$922,Demands_tra!$A514,'Growth rates'!$C$4:$C$922,$AE514),SUMIFS('Growth rates'!AA$4:AA$922,'Growth rates'!$B$4:$B$922,Demands_tra!$A514,'Growth rates'!$C$4:$C$922,$AF514))</f>
        <v>0</v>
      </c>
      <c r="BE514" s="6">
        <f ca="1">IF($AF514="",SUMIFS('Growth rates'!AB$4:AB$922,'Growth rates'!$B$4:$B$922,Demands_tra!$A514,'Growth rates'!$C$4:$C$922,$AE514),SUMIFS('Growth rates'!AB$4:AB$922,'Growth rates'!$B$4:$B$922,Demands_tra!$A514,'Growth rates'!$C$4:$C$922,$AF514))</f>
        <v>0</v>
      </c>
      <c r="BF514" s="6">
        <f ca="1">IF($AF514="",SUMIFS('Growth rates'!AC$4:AC$922,'Growth rates'!$B$4:$B$922,Demands_tra!$A514,'Growth rates'!$C$4:$C$922,$AE514),SUMIFS('Growth rates'!AC$4:AC$922,'Growth rates'!$B$4:$B$922,Demands_tra!$A514,'Growth rates'!$C$4:$C$922,$AF514))</f>
        <v>0</v>
      </c>
      <c r="BH514" t="e">
        <f ca="1">VLOOKUP($C514,'Default drvr and elast'!$A$4:$F$49,MATCH(VLOOKUP(A514,Classification!$B$4:$D$42,3,FALSE),'Default drvr and elast'!$D$3:$F$3,0)+3,FALSE)</f>
        <v>#N/A</v>
      </c>
      <c r="BJ514" s="6">
        <f ca="1">IF($BI514="",SUMIF(Elasticities!$B$5:$B$52,Demands_tra!$BH514,Elasticities!C$5:C$52),SUMIF(Elasticities!$B$5:$B$52,Demands_tra!$BI514,Elasticities!C$5:C$52))</f>
        <v>0</v>
      </c>
      <c r="BK514" s="6">
        <f ca="1">IF($BI514="",SUMIF(Elasticities!$B$5:$B$52,Demands_tra!$BH514,Elasticities!D$5:D$52),SUMIF(Elasticities!$B$5:$B$52,Demands_tra!$BI514,Elasticities!D$5:D$52))</f>
        <v>0</v>
      </c>
      <c r="BL514" s="6">
        <f ca="1">IF($BI514="",SUMIF(Elasticities!$B$5:$B$52,Demands_tra!$BH514,Elasticities!E$5:E$52),SUMIF(Elasticities!$B$5:$B$52,Demands_tra!$BI514,Elasticities!E$5:E$52))</f>
        <v>0</v>
      </c>
      <c r="BM514" s="6">
        <f ca="1">IF($BI514="",SUMIF(Elasticities!$B$5:$B$52,Demands_tra!$BH514,Elasticities!F$5:F$52),SUMIF(Elasticities!$B$5:$B$52,Demands_tra!$BI514,Elasticities!F$5:F$52))</f>
        <v>0</v>
      </c>
      <c r="BN514" s="6">
        <f ca="1">IF($BI514="",SUMIF(Elasticities!$B$5:$B$52,Demands_tra!$BH514,Elasticities!G$5:G$52),SUMIF(Elasticities!$B$5:$B$52,Demands_tra!$BI514,Elasticities!G$5:G$52))</f>
        <v>0</v>
      </c>
      <c r="BO514" s="6">
        <f ca="1">IF($BI514="",SUMIF(Elasticities!$B$5:$B$52,Demands_tra!$BH514,Elasticities!H$5:H$52),SUMIF(Elasticities!$B$5:$B$52,Demands_tra!$BI514,Elasticities!H$5:H$52))</f>
        <v>0</v>
      </c>
      <c r="BP514" s="6">
        <f ca="1">IF($BI514="",SUMIF(Elasticities!$B$5:$B$52,Demands_tra!$BH514,Elasticities!I$5:I$52),SUMIF(Elasticities!$B$5:$B$52,Demands_tra!$BI514,Elasticities!I$5:I$52))</f>
        <v>0</v>
      </c>
      <c r="BQ514" s="6">
        <f ca="1">IF($BI514="",SUMIF(Elasticities!$B$5:$B$52,Demands_tra!$BH514,Elasticities!J$5:J$52),SUMIF(Elasticities!$B$5:$B$52,Demands_tra!$BI514,Elasticities!J$5:J$52))</f>
        <v>0</v>
      </c>
      <c r="BR514" s="6">
        <f ca="1">IF($BI514="",SUMIF(Elasticities!$B$5:$B$52,Demands_tra!$BH514,Elasticities!K$5:K$52),SUMIF(Elasticities!$B$5:$B$52,Demands_tra!$BI514,Elasticities!K$5:K$52))</f>
        <v>0</v>
      </c>
      <c r="BS514" s="6">
        <f ca="1">IF($BI514="",SUMIF(Elasticities!$B$5:$B$52,Demands_tra!$BH514,Elasticities!L$5:L$52),SUMIF(Elasticities!$B$5:$B$52,Demands_tra!$BI514,Elasticities!L$5:L$52))</f>
        <v>0</v>
      </c>
      <c r="BT514" s="6">
        <f ca="1">IF($BI514="",SUMIF(Elasticities!$B$5:$B$52,Demands_tra!$BH514,Elasticities!M$5:M$52),SUMIF(Elasticities!$B$5:$B$52,Demands_tra!$BI514,Elasticities!M$5:M$52))</f>
        <v>0</v>
      </c>
      <c r="BU514" s="6">
        <f ca="1">IF($BI514="",SUMIF(Elasticities!$B$5:$B$52,Demands_tra!$BH514,Elasticities!N$5:N$52),SUMIF(Elasticities!$B$5:$B$52,Demands_tra!$BI514,Elasticities!N$5:N$52))</f>
        <v>0</v>
      </c>
      <c r="BV514" s="6">
        <f ca="1">IF($BI514="",SUMIF(Elasticities!$B$5:$B$52,Demands_tra!$BH514,Elasticities!O$5:O$52),SUMIF(Elasticities!$B$5:$B$52,Demands_tra!$BI514,Elasticities!O$5:O$52))</f>
        <v>0</v>
      </c>
      <c r="BW514" s="6">
        <f ca="1">IF($BI514="",SUMIF(Elasticities!$B$5:$B$52,Demands_tra!$BH514,Elasticities!P$5:P$52),SUMIF(Elasticities!$B$5:$B$52,Demands_tra!$BI514,Elasticities!P$5:P$52))</f>
        <v>0</v>
      </c>
      <c r="BX514" s="6">
        <f ca="1">IF($BI514="",SUMIF(Elasticities!$B$5:$B$52,Demands_tra!$BH514,Elasticities!Q$5:Q$52),SUMIF(Elasticities!$B$5:$B$52,Demands_tra!$BI514,Elasticities!Q$5:Q$52))</f>
        <v>0</v>
      </c>
      <c r="BY514" s="6">
        <f ca="1">IF($BI514="",SUMIF(Elasticities!$B$5:$B$52,Demands_tra!$BH514,Elasticities!R$5:R$52),SUMIF(Elasticities!$B$5:$B$52,Demands_tra!$BI514,Elasticities!R$5:R$52))</f>
        <v>0</v>
      </c>
      <c r="BZ514" s="6">
        <f ca="1">IF($BI514="",SUMIF(Elasticities!$B$5:$B$52,Demands_tra!$BH514,Elasticities!S$5:S$52),SUMIF(Elasticities!$B$5:$B$52,Demands_tra!$BI514,Elasticities!S$5:S$52))</f>
        <v>0</v>
      </c>
      <c r="CA514" s="6">
        <f ca="1">IF($BI514="",SUMIF(Elasticities!$B$5:$B$52,Demands_tra!$BH514,Elasticities!T$5:T$52),SUMIF(Elasticities!$B$5:$B$52,Demands_tra!$BI514,Elasticities!T$5:T$52))</f>
        <v>0</v>
      </c>
      <c r="CB514" s="6">
        <f ca="1">IF($BI514="",SUMIF(Elasticities!$B$5:$B$52,Demands_tra!$BH514,Elasticities!U$5:U$52),SUMIF(Elasticities!$B$5:$B$52,Demands_tra!$BI514,Elasticities!U$5:U$52))</f>
        <v>0</v>
      </c>
      <c r="CC514" s="6">
        <f ca="1">IF($BI514="",SUMIF(Elasticities!$B$5:$B$52,Demands_tra!$BH514,Elasticities!V$5:V$52),SUMIF(Elasticities!$B$5:$B$52,Demands_tra!$BI514,Elasticities!V$5:V$52))</f>
        <v>0</v>
      </c>
      <c r="CD514" s="6">
        <f ca="1">IF($BI514="",SUMIF(Elasticities!$B$5:$B$52,Demands_tra!$BH514,Elasticities!W$5:W$52),SUMIF(Elasticities!$B$5:$B$52,Demands_tra!$BI514,Elasticities!W$5:W$52))</f>
        <v>0</v>
      </c>
      <c r="CE514" s="6">
        <f ca="1">IF($BI514="",SUMIF(Elasticities!$B$5:$B$52,Demands_tra!$BH514,Elasticities!X$5:X$52),SUMIF(Elasticities!$B$5:$B$52,Demands_tra!$BI514,Elasticities!X$5:X$52))</f>
        <v>0</v>
      </c>
      <c r="CF514" s="6">
        <f ca="1">IF($BI514="",SUMIF(Elasticities!$B$5:$B$52,Demands_tra!$BH514,Elasticities!Y$5:Y$52),SUMIF(Elasticities!$B$5:$B$52,Demands_tra!$BI514,Elasticities!Y$5:Y$52))</f>
        <v>0</v>
      </c>
      <c r="CG514" s="6">
        <f ca="1">IF($BI514="",SUMIF(Elasticities!$B$5:$B$52,Demands_tra!$BH514,Elasticities!Z$5:Z$52),SUMIF(Elasticities!$B$5:$B$52,Demands_tra!$BI514,Elasticities!Z$5:Z$52))</f>
        <v>0</v>
      </c>
      <c r="CH514" s="6">
        <f ca="1">IF($BI514="",SUMIF(Elasticities!$B$5:$B$52,Demands_tra!$BH514,Elasticities!AA$5:AA$52),SUMIF(Elasticities!$B$5:$B$52,Demands_tra!$BI514,Elasticities!AA$5:AA$52))</f>
        <v>0</v>
      </c>
      <c r="CI514" s="6">
        <f ca="1">IF($BI514="",SUMIF(Elasticities!$B$5:$B$52,Demands_tra!$BH514,Elasticities!AB$5:AB$52),SUMIF(Elasticities!$B$5:$B$52,Demands_tra!$BI514,Elasticities!AB$5:AB$52))</f>
        <v>0</v>
      </c>
    </row>
    <row r="515" spans="1:87">
      <c r="A515" t="str">
        <f>IF(BYDem_tra!B514="","\I:",BYDem_tra!B514)</f>
        <v>\I:</v>
      </c>
      <c r="B515">
        <f>BYDem_tra!E514</f>
        <v>0</v>
      </c>
      <c r="C515">
        <f t="shared" si="298"/>
        <v>0</v>
      </c>
      <c r="D515" s="3">
        <f>SUMIFS(BYDem_tra!$M$2:$M$2000,BYDem_tra!$B$2:$B$2000,Demands_tra!$A515,BYDem_tra!$E$2:$E$2000,Demands_tra!$B515)</f>
        <v>0</v>
      </c>
      <c r="E515" s="3" t="e">
        <f ca="1" t="shared" si="299"/>
        <v>#DIV/0!</v>
      </c>
      <c r="F515" s="3" t="e">
        <f ca="1" t="shared" si="300"/>
        <v>#DIV/0!</v>
      </c>
      <c r="G515" s="3" t="e">
        <f ca="1" t="shared" si="301"/>
        <v>#DIV/0!</v>
      </c>
      <c r="H515" s="3" t="e">
        <f ca="1" t="shared" si="302"/>
        <v>#DIV/0!</v>
      </c>
      <c r="I515" s="3" t="e">
        <f ca="1" t="shared" si="303"/>
        <v>#DIV/0!</v>
      </c>
      <c r="J515" s="3" t="e">
        <f ca="1" t="shared" si="304"/>
        <v>#DIV/0!</v>
      </c>
      <c r="K515" s="3" t="e">
        <f ca="1" t="shared" si="305"/>
        <v>#DIV/0!</v>
      </c>
      <c r="L515" s="3" t="e">
        <f ca="1" t="shared" si="306"/>
        <v>#DIV/0!</v>
      </c>
      <c r="M515" s="3" t="e">
        <f ca="1" t="shared" si="307"/>
        <v>#DIV/0!</v>
      </c>
      <c r="N515" s="3" t="e">
        <f ca="1" t="shared" si="308"/>
        <v>#DIV/0!</v>
      </c>
      <c r="O515" s="3" t="e">
        <f ca="1" t="shared" si="309"/>
        <v>#DIV/0!</v>
      </c>
      <c r="P515" s="3" t="e">
        <f ca="1" t="shared" si="310"/>
        <v>#DIV/0!</v>
      </c>
      <c r="Q515" s="3" t="e">
        <f ca="1" t="shared" si="311"/>
        <v>#DIV/0!</v>
      </c>
      <c r="R515" s="3" t="e">
        <f ca="1" t="shared" si="312"/>
        <v>#DIV/0!</v>
      </c>
      <c r="S515" s="3" t="e">
        <f ca="1" t="shared" si="313"/>
        <v>#DIV/0!</v>
      </c>
      <c r="T515" s="3" t="e">
        <f ca="1" t="shared" si="314"/>
        <v>#DIV/0!</v>
      </c>
      <c r="U515" s="3" t="e">
        <f ca="1" t="shared" si="315"/>
        <v>#DIV/0!</v>
      </c>
      <c r="V515" s="3" t="e">
        <f ca="1" t="shared" si="316"/>
        <v>#DIV/0!</v>
      </c>
      <c r="W515" s="3" t="e">
        <f ca="1" t="shared" si="317"/>
        <v>#DIV/0!</v>
      </c>
      <c r="X515" s="3" t="e">
        <f ca="1" t="shared" si="318"/>
        <v>#DIV/0!</v>
      </c>
      <c r="Y515" s="3" t="e">
        <f ca="1" t="shared" si="319"/>
        <v>#DIV/0!</v>
      </c>
      <c r="Z515" s="3" t="e">
        <f ca="1" t="shared" si="320"/>
        <v>#DIV/0!</v>
      </c>
      <c r="AA515" s="3" t="e">
        <f ca="1" t="shared" si="321"/>
        <v>#DIV/0!</v>
      </c>
      <c r="AB515" s="3" t="e">
        <f ca="1" t="shared" si="322"/>
        <v>#DIV/0!</v>
      </c>
      <c r="AC515" s="3" t="e">
        <f ca="1" t="shared" si="323"/>
        <v>#DIV/0!</v>
      </c>
      <c r="AE515" s="4" t="e">
        <f ca="1">VLOOKUP($C515,'Default drvr and elast'!$A$4:$C$49,MATCH(VLOOKUP(A515,Classification!$B$4:$D$99,2,FALSE),'Default drvr and elast'!$A$3:$C$3,0),FALSE)</f>
        <v>#N/A</v>
      </c>
      <c r="AF515" s="4"/>
      <c r="AG515" s="6">
        <f ca="1">IF($AF515="",SUMIFS('Growth rates'!D$4:D$922,'Growth rates'!$B$4:$B$922,Demands_tra!$A515,'Growth rates'!$C$4:$C$922,$AE515),SUMIFS('Growth rates'!D$4:D$922,'Growth rates'!$B$4:$B$922,Demands_tra!$A515,'Growth rates'!$C$4:$C$922,$AF515))</f>
        <v>0</v>
      </c>
      <c r="AH515" s="6">
        <f ca="1">IF($AF515="",SUMIFS('Growth rates'!E$4:E$922,'Growth rates'!$B$4:$B$922,Demands_tra!$A515,'Growth rates'!$C$4:$C$922,$AE515),SUMIFS('Growth rates'!E$4:E$922,'Growth rates'!$B$4:$B$922,Demands_tra!$A515,'Growth rates'!$C$4:$C$922,$AF515))</f>
        <v>0</v>
      </c>
      <c r="AI515" s="6">
        <f ca="1">IF($AF515="",SUMIFS('Growth rates'!F$4:F$922,'Growth rates'!$B$4:$B$922,Demands_tra!$A515,'Growth rates'!$C$4:$C$922,$AE515),SUMIFS('Growth rates'!F$4:F$922,'Growth rates'!$B$4:$B$922,Demands_tra!$A515,'Growth rates'!$C$4:$C$922,$AF515))</f>
        <v>0</v>
      </c>
      <c r="AJ515" s="6">
        <f ca="1">IF($AF515="",SUMIFS('Growth rates'!G$4:G$922,'Growth rates'!$B$4:$B$922,Demands_tra!$A515,'Growth rates'!$C$4:$C$922,$AE515),SUMIFS('Growth rates'!G$4:G$922,'Growth rates'!$B$4:$B$922,Demands_tra!$A515,'Growth rates'!$C$4:$C$922,$AF515))</f>
        <v>0</v>
      </c>
      <c r="AK515" s="6">
        <f ca="1">IF($AF515="",SUMIFS('Growth rates'!H$4:H$922,'Growth rates'!$B$4:$B$922,Demands_tra!$A515,'Growth rates'!$C$4:$C$922,$AE515),SUMIFS('Growth rates'!H$4:H$922,'Growth rates'!$B$4:$B$922,Demands_tra!$A515,'Growth rates'!$C$4:$C$922,$AF515))</f>
        <v>0</v>
      </c>
      <c r="AL515" s="6">
        <f ca="1">IF($AF515="",SUMIFS('Growth rates'!I$4:I$922,'Growth rates'!$B$4:$B$922,Demands_tra!$A515,'Growth rates'!$C$4:$C$922,$AE515),SUMIFS('Growth rates'!I$4:I$922,'Growth rates'!$B$4:$B$922,Demands_tra!$A515,'Growth rates'!$C$4:$C$922,$AF515))</f>
        <v>0</v>
      </c>
      <c r="AM515" s="6">
        <f ca="1">IF($AF515="",SUMIFS('Growth rates'!J$4:J$922,'Growth rates'!$B$4:$B$922,Demands_tra!$A515,'Growth rates'!$C$4:$C$922,$AE515),SUMIFS('Growth rates'!J$4:J$922,'Growth rates'!$B$4:$B$922,Demands_tra!$A515,'Growth rates'!$C$4:$C$922,$AF515))</f>
        <v>0</v>
      </c>
      <c r="AN515" s="6">
        <f ca="1">IF($AF515="",SUMIFS('Growth rates'!K$4:K$922,'Growth rates'!$B$4:$B$922,Demands_tra!$A515,'Growth rates'!$C$4:$C$922,$AE515),SUMIFS('Growth rates'!K$4:K$922,'Growth rates'!$B$4:$B$922,Demands_tra!$A515,'Growth rates'!$C$4:$C$922,$AF515))</f>
        <v>0</v>
      </c>
      <c r="AO515" s="6">
        <f ca="1">IF($AF515="",SUMIFS('Growth rates'!L$4:L$922,'Growth rates'!$B$4:$B$922,Demands_tra!$A515,'Growth rates'!$C$4:$C$922,$AE515),SUMIFS('Growth rates'!L$4:L$922,'Growth rates'!$B$4:$B$922,Demands_tra!$A515,'Growth rates'!$C$4:$C$922,$AF515))</f>
        <v>0</v>
      </c>
      <c r="AP515" s="6">
        <f ca="1">IF($AF515="",SUMIFS('Growth rates'!M$4:M$922,'Growth rates'!$B$4:$B$922,Demands_tra!$A515,'Growth rates'!$C$4:$C$922,$AE515),SUMIFS('Growth rates'!M$4:M$922,'Growth rates'!$B$4:$B$922,Demands_tra!$A515,'Growth rates'!$C$4:$C$922,$AF515))</f>
        <v>0</v>
      </c>
      <c r="AQ515" s="6">
        <f ca="1">IF($AF515="",SUMIFS('Growth rates'!N$4:N$922,'Growth rates'!$B$4:$B$922,Demands_tra!$A515,'Growth rates'!$C$4:$C$922,$AE515),SUMIFS('Growth rates'!N$4:N$922,'Growth rates'!$B$4:$B$922,Demands_tra!$A515,'Growth rates'!$C$4:$C$922,$AF515))</f>
        <v>0</v>
      </c>
      <c r="AR515" s="6">
        <f ca="1">IF($AF515="",SUMIFS('Growth rates'!O$4:O$922,'Growth rates'!$B$4:$B$922,Demands_tra!$A515,'Growth rates'!$C$4:$C$922,$AE515),SUMIFS('Growth rates'!O$4:O$922,'Growth rates'!$B$4:$B$922,Demands_tra!$A515,'Growth rates'!$C$4:$C$922,$AF515))</f>
        <v>0</v>
      </c>
      <c r="AS515" s="6">
        <f ca="1">IF($AF515="",SUMIFS('Growth rates'!P$4:P$922,'Growth rates'!$B$4:$B$922,Demands_tra!$A515,'Growth rates'!$C$4:$C$922,$AE515),SUMIFS('Growth rates'!P$4:P$922,'Growth rates'!$B$4:$B$922,Demands_tra!$A515,'Growth rates'!$C$4:$C$922,$AF515))</f>
        <v>0</v>
      </c>
      <c r="AT515" s="6">
        <f ca="1">IF($AF515="",SUMIFS('Growth rates'!Q$4:Q$922,'Growth rates'!$B$4:$B$922,Demands_tra!$A515,'Growth rates'!$C$4:$C$922,$AE515),SUMIFS('Growth rates'!Q$4:Q$922,'Growth rates'!$B$4:$B$922,Demands_tra!$A515,'Growth rates'!$C$4:$C$922,$AF515))</f>
        <v>0</v>
      </c>
      <c r="AU515" s="6">
        <f ca="1">IF($AF515="",SUMIFS('Growth rates'!R$4:R$922,'Growth rates'!$B$4:$B$922,Demands_tra!$A515,'Growth rates'!$C$4:$C$922,$AE515),SUMIFS('Growth rates'!R$4:R$922,'Growth rates'!$B$4:$B$922,Demands_tra!$A515,'Growth rates'!$C$4:$C$922,$AF515))</f>
        <v>0</v>
      </c>
      <c r="AV515" s="6">
        <f ca="1">IF($AF515="",SUMIFS('Growth rates'!S$4:S$922,'Growth rates'!$B$4:$B$922,Demands_tra!$A515,'Growth rates'!$C$4:$C$922,$AE515),SUMIFS('Growth rates'!S$4:S$922,'Growth rates'!$B$4:$B$922,Demands_tra!$A515,'Growth rates'!$C$4:$C$922,$AF515))</f>
        <v>0</v>
      </c>
      <c r="AW515" s="6">
        <f ca="1">IF($AF515="",SUMIFS('Growth rates'!T$4:T$922,'Growth rates'!$B$4:$B$922,Demands_tra!$A515,'Growth rates'!$C$4:$C$922,$AE515),SUMIFS('Growth rates'!T$4:T$922,'Growth rates'!$B$4:$B$922,Demands_tra!$A515,'Growth rates'!$C$4:$C$922,$AF515))</f>
        <v>0</v>
      </c>
      <c r="AX515" s="6">
        <f ca="1">IF($AF515="",SUMIFS('Growth rates'!U$4:U$922,'Growth rates'!$B$4:$B$922,Demands_tra!$A515,'Growth rates'!$C$4:$C$922,$AE515),SUMIFS('Growth rates'!U$4:U$922,'Growth rates'!$B$4:$B$922,Demands_tra!$A515,'Growth rates'!$C$4:$C$922,$AF515))</f>
        <v>0</v>
      </c>
      <c r="AY515" s="6">
        <f ca="1">IF($AF515="",SUMIFS('Growth rates'!V$4:V$922,'Growth rates'!$B$4:$B$922,Demands_tra!$A515,'Growth rates'!$C$4:$C$922,$AE515),SUMIFS('Growth rates'!V$4:V$922,'Growth rates'!$B$4:$B$922,Demands_tra!$A515,'Growth rates'!$C$4:$C$922,$AF515))</f>
        <v>0</v>
      </c>
      <c r="AZ515" s="6">
        <f ca="1">IF($AF515="",SUMIFS('Growth rates'!W$4:W$922,'Growth rates'!$B$4:$B$922,Demands_tra!$A515,'Growth rates'!$C$4:$C$922,$AE515),SUMIFS('Growth rates'!W$4:W$922,'Growth rates'!$B$4:$B$922,Demands_tra!$A515,'Growth rates'!$C$4:$C$922,$AF515))</f>
        <v>0</v>
      </c>
      <c r="BA515" s="6">
        <f ca="1">IF($AF515="",SUMIFS('Growth rates'!X$4:X$922,'Growth rates'!$B$4:$B$922,Demands_tra!$A515,'Growth rates'!$C$4:$C$922,$AE515),SUMIFS('Growth rates'!X$4:X$922,'Growth rates'!$B$4:$B$922,Demands_tra!$A515,'Growth rates'!$C$4:$C$922,$AF515))</f>
        <v>0</v>
      </c>
      <c r="BB515" s="6">
        <f ca="1">IF($AF515="",SUMIFS('Growth rates'!Y$4:Y$922,'Growth rates'!$B$4:$B$922,Demands_tra!$A515,'Growth rates'!$C$4:$C$922,$AE515),SUMIFS('Growth rates'!Y$4:Y$922,'Growth rates'!$B$4:$B$922,Demands_tra!$A515,'Growth rates'!$C$4:$C$922,$AF515))</f>
        <v>0</v>
      </c>
      <c r="BC515" s="6">
        <f ca="1">IF($AF515="",SUMIFS('Growth rates'!Z$4:Z$922,'Growth rates'!$B$4:$B$922,Demands_tra!$A515,'Growth rates'!$C$4:$C$922,$AE515),SUMIFS('Growth rates'!Z$4:Z$922,'Growth rates'!$B$4:$B$922,Demands_tra!$A515,'Growth rates'!$C$4:$C$922,$AF515))</f>
        <v>0</v>
      </c>
      <c r="BD515" s="6">
        <f ca="1">IF($AF515="",SUMIFS('Growth rates'!AA$4:AA$922,'Growth rates'!$B$4:$B$922,Demands_tra!$A515,'Growth rates'!$C$4:$C$922,$AE515),SUMIFS('Growth rates'!AA$4:AA$922,'Growth rates'!$B$4:$B$922,Demands_tra!$A515,'Growth rates'!$C$4:$C$922,$AF515))</f>
        <v>0</v>
      </c>
      <c r="BE515" s="6">
        <f ca="1">IF($AF515="",SUMIFS('Growth rates'!AB$4:AB$922,'Growth rates'!$B$4:$B$922,Demands_tra!$A515,'Growth rates'!$C$4:$C$922,$AE515),SUMIFS('Growth rates'!AB$4:AB$922,'Growth rates'!$B$4:$B$922,Demands_tra!$A515,'Growth rates'!$C$4:$C$922,$AF515))</f>
        <v>0</v>
      </c>
      <c r="BF515" s="6">
        <f ca="1">IF($AF515="",SUMIFS('Growth rates'!AC$4:AC$922,'Growth rates'!$B$4:$B$922,Demands_tra!$A515,'Growth rates'!$C$4:$C$922,$AE515),SUMIFS('Growth rates'!AC$4:AC$922,'Growth rates'!$B$4:$B$922,Demands_tra!$A515,'Growth rates'!$C$4:$C$922,$AF515))</f>
        <v>0</v>
      </c>
      <c r="BH515" t="e">
        <f ca="1">VLOOKUP($C515,'Default drvr and elast'!$A$4:$F$49,MATCH(VLOOKUP(A515,Classification!$B$4:$D$42,3,FALSE),'Default drvr and elast'!$D$3:$F$3,0)+3,FALSE)</f>
        <v>#N/A</v>
      </c>
      <c r="BJ515" s="6">
        <f ca="1">IF($BI515="",SUMIF(Elasticities!$B$5:$B$52,Demands_tra!$BH515,Elasticities!C$5:C$52),SUMIF(Elasticities!$B$5:$B$52,Demands_tra!$BI515,Elasticities!C$5:C$52))</f>
        <v>0</v>
      </c>
      <c r="BK515" s="6">
        <f ca="1">IF($BI515="",SUMIF(Elasticities!$B$5:$B$52,Demands_tra!$BH515,Elasticities!D$5:D$52),SUMIF(Elasticities!$B$5:$B$52,Demands_tra!$BI515,Elasticities!D$5:D$52))</f>
        <v>0</v>
      </c>
      <c r="BL515" s="6">
        <f ca="1">IF($BI515="",SUMIF(Elasticities!$B$5:$B$52,Demands_tra!$BH515,Elasticities!E$5:E$52),SUMIF(Elasticities!$B$5:$B$52,Demands_tra!$BI515,Elasticities!E$5:E$52))</f>
        <v>0</v>
      </c>
      <c r="BM515" s="6">
        <f ca="1">IF($BI515="",SUMIF(Elasticities!$B$5:$B$52,Demands_tra!$BH515,Elasticities!F$5:F$52),SUMIF(Elasticities!$B$5:$B$52,Demands_tra!$BI515,Elasticities!F$5:F$52))</f>
        <v>0</v>
      </c>
      <c r="BN515" s="6">
        <f ca="1">IF($BI515="",SUMIF(Elasticities!$B$5:$B$52,Demands_tra!$BH515,Elasticities!G$5:G$52),SUMIF(Elasticities!$B$5:$B$52,Demands_tra!$BI515,Elasticities!G$5:G$52))</f>
        <v>0</v>
      </c>
      <c r="BO515" s="6">
        <f ca="1">IF($BI515="",SUMIF(Elasticities!$B$5:$B$52,Demands_tra!$BH515,Elasticities!H$5:H$52),SUMIF(Elasticities!$B$5:$B$52,Demands_tra!$BI515,Elasticities!H$5:H$52))</f>
        <v>0</v>
      </c>
      <c r="BP515" s="6">
        <f ca="1">IF($BI515="",SUMIF(Elasticities!$B$5:$B$52,Demands_tra!$BH515,Elasticities!I$5:I$52),SUMIF(Elasticities!$B$5:$B$52,Demands_tra!$BI515,Elasticities!I$5:I$52))</f>
        <v>0</v>
      </c>
      <c r="BQ515" s="6">
        <f ca="1">IF($BI515="",SUMIF(Elasticities!$B$5:$B$52,Demands_tra!$BH515,Elasticities!J$5:J$52),SUMIF(Elasticities!$B$5:$B$52,Demands_tra!$BI515,Elasticities!J$5:J$52))</f>
        <v>0</v>
      </c>
      <c r="BR515" s="6">
        <f ca="1">IF($BI515="",SUMIF(Elasticities!$B$5:$B$52,Demands_tra!$BH515,Elasticities!K$5:K$52),SUMIF(Elasticities!$B$5:$B$52,Demands_tra!$BI515,Elasticities!K$5:K$52))</f>
        <v>0</v>
      </c>
      <c r="BS515" s="6">
        <f ca="1">IF($BI515="",SUMIF(Elasticities!$B$5:$B$52,Demands_tra!$BH515,Elasticities!L$5:L$52),SUMIF(Elasticities!$B$5:$B$52,Demands_tra!$BI515,Elasticities!L$5:L$52))</f>
        <v>0</v>
      </c>
      <c r="BT515" s="6">
        <f ca="1">IF($BI515="",SUMIF(Elasticities!$B$5:$B$52,Demands_tra!$BH515,Elasticities!M$5:M$52),SUMIF(Elasticities!$B$5:$B$52,Demands_tra!$BI515,Elasticities!M$5:M$52))</f>
        <v>0</v>
      </c>
      <c r="BU515" s="6">
        <f ca="1">IF($BI515="",SUMIF(Elasticities!$B$5:$B$52,Demands_tra!$BH515,Elasticities!N$5:N$52),SUMIF(Elasticities!$B$5:$B$52,Demands_tra!$BI515,Elasticities!N$5:N$52))</f>
        <v>0</v>
      </c>
      <c r="BV515" s="6">
        <f ca="1">IF($BI515="",SUMIF(Elasticities!$B$5:$B$52,Demands_tra!$BH515,Elasticities!O$5:O$52),SUMIF(Elasticities!$B$5:$B$52,Demands_tra!$BI515,Elasticities!O$5:O$52))</f>
        <v>0</v>
      </c>
      <c r="BW515" s="6">
        <f ca="1">IF($BI515="",SUMIF(Elasticities!$B$5:$B$52,Demands_tra!$BH515,Elasticities!P$5:P$52),SUMIF(Elasticities!$B$5:$B$52,Demands_tra!$BI515,Elasticities!P$5:P$52))</f>
        <v>0</v>
      </c>
      <c r="BX515" s="6">
        <f ca="1">IF($BI515="",SUMIF(Elasticities!$B$5:$B$52,Demands_tra!$BH515,Elasticities!Q$5:Q$52),SUMIF(Elasticities!$B$5:$B$52,Demands_tra!$BI515,Elasticities!Q$5:Q$52))</f>
        <v>0</v>
      </c>
      <c r="BY515" s="6">
        <f ca="1">IF($BI515="",SUMIF(Elasticities!$B$5:$B$52,Demands_tra!$BH515,Elasticities!R$5:R$52),SUMIF(Elasticities!$B$5:$B$52,Demands_tra!$BI515,Elasticities!R$5:R$52))</f>
        <v>0</v>
      </c>
      <c r="BZ515" s="6">
        <f ca="1">IF($BI515="",SUMIF(Elasticities!$B$5:$B$52,Demands_tra!$BH515,Elasticities!S$5:S$52),SUMIF(Elasticities!$B$5:$B$52,Demands_tra!$BI515,Elasticities!S$5:S$52))</f>
        <v>0</v>
      </c>
      <c r="CA515" s="6">
        <f ca="1">IF($BI515="",SUMIF(Elasticities!$B$5:$B$52,Demands_tra!$BH515,Elasticities!T$5:T$52),SUMIF(Elasticities!$B$5:$B$52,Demands_tra!$BI515,Elasticities!T$5:T$52))</f>
        <v>0</v>
      </c>
      <c r="CB515" s="6">
        <f ca="1">IF($BI515="",SUMIF(Elasticities!$B$5:$B$52,Demands_tra!$BH515,Elasticities!U$5:U$52),SUMIF(Elasticities!$B$5:$B$52,Demands_tra!$BI515,Elasticities!U$5:U$52))</f>
        <v>0</v>
      </c>
      <c r="CC515" s="6">
        <f ca="1">IF($BI515="",SUMIF(Elasticities!$B$5:$B$52,Demands_tra!$BH515,Elasticities!V$5:V$52),SUMIF(Elasticities!$B$5:$B$52,Demands_tra!$BI515,Elasticities!V$5:V$52))</f>
        <v>0</v>
      </c>
      <c r="CD515" s="6">
        <f ca="1">IF($BI515="",SUMIF(Elasticities!$B$5:$B$52,Demands_tra!$BH515,Elasticities!W$5:W$52),SUMIF(Elasticities!$B$5:$B$52,Demands_tra!$BI515,Elasticities!W$5:W$52))</f>
        <v>0</v>
      </c>
      <c r="CE515" s="6">
        <f ca="1">IF($BI515="",SUMIF(Elasticities!$B$5:$B$52,Demands_tra!$BH515,Elasticities!X$5:X$52),SUMIF(Elasticities!$B$5:$B$52,Demands_tra!$BI515,Elasticities!X$5:X$52))</f>
        <v>0</v>
      </c>
      <c r="CF515" s="6">
        <f ca="1">IF($BI515="",SUMIF(Elasticities!$B$5:$B$52,Demands_tra!$BH515,Elasticities!Y$5:Y$52),SUMIF(Elasticities!$B$5:$B$52,Demands_tra!$BI515,Elasticities!Y$5:Y$52))</f>
        <v>0</v>
      </c>
      <c r="CG515" s="6">
        <f ca="1">IF($BI515="",SUMIF(Elasticities!$B$5:$B$52,Demands_tra!$BH515,Elasticities!Z$5:Z$52),SUMIF(Elasticities!$B$5:$B$52,Demands_tra!$BI515,Elasticities!Z$5:Z$52))</f>
        <v>0</v>
      </c>
      <c r="CH515" s="6">
        <f ca="1">IF($BI515="",SUMIF(Elasticities!$B$5:$B$52,Demands_tra!$BH515,Elasticities!AA$5:AA$52),SUMIF(Elasticities!$B$5:$B$52,Demands_tra!$BI515,Elasticities!AA$5:AA$52))</f>
        <v>0</v>
      </c>
      <c r="CI515" s="6">
        <f ca="1">IF($BI515="",SUMIF(Elasticities!$B$5:$B$52,Demands_tra!$BH515,Elasticities!AB$5:AB$52),SUMIF(Elasticities!$B$5:$B$52,Demands_tra!$BI515,Elasticities!AB$5:AB$52))</f>
        <v>0</v>
      </c>
    </row>
    <row r="516" spans="1:87">
      <c r="A516" t="str">
        <f>IF(BYDem_tra!B515="","\I:",BYDem_tra!B515)</f>
        <v>\I:</v>
      </c>
      <c r="B516">
        <f>BYDem_tra!E515</f>
        <v>0</v>
      </c>
      <c r="C516">
        <f t="shared" si="298"/>
        <v>0</v>
      </c>
      <c r="D516" s="3">
        <f>SUMIFS(BYDem_tra!$M$2:$M$2000,BYDem_tra!$B$2:$B$2000,Demands_tra!$A516,BYDem_tra!$E$2:$E$2000,Demands_tra!$B516)</f>
        <v>0</v>
      </c>
      <c r="E516" s="3" t="e">
        <f ca="1" t="shared" si="299"/>
        <v>#DIV/0!</v>
      </c>
      <c r="F516" s="3" t="e">
        <f ca="1" t="shared" si="300"/>
        <v>#DIV/0!</v>
      </c>
      <c r="G516" s="3" t="e">
        <f ca="1" t="shared" si="301"/>
        <v>#DIV/0!</v>
      </c>
      <c r="H516" s="3" t="e">
        <f ca="1" t="shared" si="302"/>
        <v>#DIV/0!</v>
      </c>
      <c r="I516" s="3" t="e">
        <f ca="1" t="shared" si="303"/>
        <v>#DIV/0!</v>
      </c>
      <c r="J516" s="3" t="e">
        <f ca="1" t="shared" si="304"/>
        <v>#DIV/0!</v>
      </c>
      <c r="K516" s="3" t="e">
        <f ca="1" t="shared" si="305"/>
        <v>#DIV/0!</v>
      </c>
      <c r="L516" s="3" t="e">
        <f ca="1" t="shared" si="306"/>
        <v>#DIV/0!</v>
      </c>
      <c r="M516" s="3" t="e">
        <f ca="1" t="shared" si="307"/>
        <v>#DIV/0!</v>
      </c>
      <c r="N516" s="3" t="e">
        <f ca="1" t="shared" si="308"/>
        <v>#DIV/0!</v>
      </c>
      <c r="O516" s="3" t="e">
        <f ca="1" t="shared" si="309"/>
        <v>#DIV/0!</v>
      </c>
      <c r="P516" s="3" t="e">
        <f ca="1" t="shared" si="310"/>
        <v>#DIV/0!</v>
      </c>
      <c r="Q516" s="3" t="e">
        <f ca="1" t="shared" si="311"/>
        <v>#DIV/0!</v>
      </c>
      <c r="R516" s="3" t="e">
        <f ca="1" t="shared" si="312"/>
        <v>#DIV/0!</v>
      </c>
      <c r="S516" s="3" t="e">
        <f ca="1" t="shared" si="313"/>
        <v>#DIV/0!</v>
      </c>
      <c r="T516" s="3" t="e">
        <f ca="1" t="shared" si="314"/>
        <v>#DIV/0!</v>
      </c>
      <c r="U516" s="3" t="e">
        <f ca="1" t="shared" si="315"/>
        <v>#DIV/0!</v>
      </c>
      <c r="V516" s="3" t="e">
        <f ca="1" t="shared" si="316"/>
        <v>#DIV/0!</v>
      </c>
      <c r="W516" s="3" t="e">
        <f ca="1" t="shared" si="317"/>
        <v>#DIV/0!</v>
      </c>
      <c r="X516" s="3" t="e">
        <f ca="1" t="shared" si="318"/>
        <v>#DIV/0!</v>
      </c>
      <c r="Y516" s="3" t="e">
        <f ca="1" t="shared" si="319"/>
        <v>#DIV/0!</v>
      </c>
      <c r="Z516" s="3" t="e">
        <f ca="1" t="shared" si="320"/>
        <v>#DIV/0!</v>
      </c>
      <c r="AA516" s="3" t="e">
        <f ca="1" t="shared" si="321"/>
        <v>#DIV/0!</v>
      </c>
      <c r="AB516" s="3" t="e">
        <f ca="1" t="shared" si="322"/>
        <v>#DIV/0!</v>
      </c>
      <c r="AC516" s="3" t="e">
        <f ca="1" t="shared" si="323"/>
        <v>#DIV/0!</v>
      </c>
      <c r="AE516" s="4" t="e">
        <f ca="1">VLOOKUP($C516,'Default drvr and elast'!$A$4:$C$49,MATCH(VLOOKUP(A516,Classification!$B$4:$D$99,2,FALSE),'Default drvr and elast'!$A$3:$C$3,0),FALSE)</f>
        <v>#N/A</v>
      </c>
      <c r="AF516" s="4"/>
      <c r="AG516" s="6">
        <f ca="1">IF($AF516="",SUMIFS('Growth rates'!D$4:D$922,'Growth rates'!$B$4:$B$922,Demands_tra!$A516,'Growth rates'!$C$4:$C$922,$AE516),SUMIFS('Growth rates'!D$4:D$922,'Growth rates'!$B$4:$B$922,Demands_tra!$A516,'Growth rates'!$C$4:$C$922,$AF516))</f>
        <v>0</v>
      </c>
      <c r="AH516" s="6">
        <f ca="1">IF($AF516="",SUMIFS('Growth rates'!E$4:E$922,'Growth rates'!$B$4:$B$922,Demands_tra!$A516,'Growth rates'!$C$4:$C$922,$AE516),SUMIFS('Growth rates'!E$4:E$922,'Growth rates'!$B$4:$B$922,Demands_tra!$A516,'Growth rates'!$C$4:$C$922,$AF516))</f>
        <v>0</v>
      </c>
      <c r="AI516" s="6">
        <f ca="1">IF($AF516="",SUMIFS('Growth rates'!F$4:F$922,'Growth rates'!$B$4:$B$922,Demands_tra!$A516,'Growth rates'!$C$4:$C$922,$AE516),SUMIFS('Growth rates'!F$4:F$922,'Growth rates'!$B$4:$B$922,Demands_tra!$A516,'Growth rates'!$C$4:$C$922,$AF516))</f>
        <v>0</v>
      </c>
      <c r="AJ516" s="6">
        <f ca="1">IF($AF516="",SUMIFS('Growth rates'!G$4:G$922,'Growth rates'!$B$4:$B$922,Demands_tra!$A516,'Growth rates'!$C$4:$C$922,$AE516),SUMIFS('Growth rates'!G$4:G$922,'Growth rates'!$B$4:$B$922,Demands_tra!$A516,'Growth rates'!$C$4:$C$922,$AF516))</f>
        <v>0</v>
      </c>
      <c r="AK516" s="6">
        <f ca="1">IF($AF516="",SUMIFS('Growth rates'!H$4:H$922,'Growth rates'!$B$4:$B$922,Demands_tra!$A516,'Growth rates'!$C$4:$C$922,$AE516),SUMIFS('Growth rates'!H$4:H$922,'Growth rates'!$B$4:$B$922,Demands_tra!$A516,'Growth rates'!$C$4:$C$922,$AF516))</f>
        <v>0</v>
      </c>
      <c r="AL516" s="6">
        <f ca="1">IF($AF516="",SUMIFS('Growth rates'!I$4:I$922,'Growth rates'!$B$4:$B$922,Demands_tra!$A516,'Growth rates'!$C$4:$C$922,$AE516),SUMIFS('Growth rates'!I$4:I$922,'Growth rates'!$B$4:$B$922,Demands_tra!$A516,'Growth rates'!$C$4:$C$922,$AF516))</f>
        <v>0</v>
      </c>
      <c r="AM516" s="6">
        <f ca="1">IF($AF516="",SUMIFS('Growth rates'!J$4:J$922,'Growth rates'!$B$4:$B$922,Demands_tra!$A516,'Growth rates'!$C$4:$C$922,$AE516),SUMIFS('Growth rates'!J$4:J$922,'Growth rates'!$B$4:$B$922,Demands_tra!$A516,'Growth rates'!$C$4:$C$922,$AF516))</f>
        <v>0</v>
      </c>
      <c r="AN516" s="6">
        <f ca="1">IF($AF516="",SUMIFS('Growth rates'!K$4:K$922,'Growth rates'!$B$4:$B$922,Demands_tra!$A516,'Growth rates'!$C$4:$C$922,$AE516),SUMIFS('Growth rates'!K$4:K$922,'Growth rates'!$B$4:$B$922,Demands_tra!$A516,'Growth rates'!$C$4:$C$922,$AF516))</f>
        <v>0</v>
      </c>
      <c r="AO516" s="6">
        <f ca="1">IF($AF516="",SUMIFS('Growth rates'!L$4:L$922,'Growth rates'!$B$4:$B$922,Demands_tra!$A516,'Growth rates'!$C$4:$C$922,$AE516),SUMIFS('Growth rates'!L$4:L$922,'Growth rates'!$B$4:$B$922,Demands_tra!$A516,'Growth rates'!$C$4:$C$922,$AF516))</f>
        <v>0</v>
      </c>
      <c r="AP516" s="6">
        <f ca="1">IF($AF516="",SUMIFS('Growth rates'!M$4:M$922,'Growth rates'!$B$4:$B$922,Demands_tra!$A516,'Growth rates'!$C$4:$C$922,$AE516),SUMIFS('Growth rates'!M$4:M$922,'Growth rates'!$B$4:$B$922,Demands_tra!$A516,'Growth rates'!$C$4:$C$922,$AF516))</f>
        <v>0</v>
      </c>
      <c r="AQ516" s="6">
        <f ca="1">IF($AF516="",SUMIFS('Growth rates'!N$4:N$922,'Growth rates'!$B$4:$B$922,Demands_tra!$A516,'Growth rates'!$C$4:$C$922,$AE516),SUMIFS('Growth rates'!N$4:N$922,'Growth rates'!$B$4:$B$922,Demands_tra!$A516,'Growth rates'!$C$4:$C$922,$AF516))</f>
        <v>0</v>
      </c>
      <c r="AR516" s="6">
        <f ca="1">IF($AF516="",SUMIFS('Growth rates'!O$4:O$922,'Growth rates'!$B$4:$B$922,Demands_tra!$A516,'Growth rates'!$C$4:$C$922,$AE516),SUMIFS('Growth rates'!O$4:O$922,'Growth rates'!$B$4:$B$922,Demands_tra!$A516,'Growth rates'!$C$4:$C$922,$AF516))</f>
        <v>0</v>
      </c>
      <c r="AS516" s="6">
        <f ca="1">IF($AF516="",SUMIFS('Growth rates'!P$4:P$922,'Growth rates'!$B$4:$B$922,Demands_tra!$A516,'Growth rates'!$C$4:$C$922,$AE516),SUMIFS('Growth rates'!P$4:P$922,'Growth rates'!$B$4:$B$922,Demands_tra!$A516,'Growth rates'!$C$4:$C$922,$AF516))</f>
        <v>0</v>
      </c>
      <c r="AT516" s="6">
        <f ca="1">IF($AF516="",SUMIFS('Growth rates'!Q$4:Q$922,'Growth rates'!$B$4:$B$922,Demands_tra!$A516,'Growth rates'!$C$4:$C$922,$AE516),SUMIFS('Growth rates'!Q$4:Q$922,'Growth rates'!$B$4:$B$922,Demands_tra!$A516,'Growth rates'!$C$4:$C$922,$AF516))</f>
        <v>0</v>
      </c>
      <c r="AU516" s="6">
        <f ca="1">IF($AF516="",SUMIFS('Growth rates'!R$4:R$922,'Growth rates'!$B$4:$B$922,Demands_tra!$A516,'Growth rates'!$C$4:$C$922,$AE516),SUMIFS('Growth rates'!R$4:R$922,'Growth rates'!$B$4:$B$922,Demands_tra!$A516,'Growth rates'!$C$4:$C$922,$AF516))</f>
        <v>0</v>
      </c>
      <c r="AV516" s="6">
        <f ca="1">IF($AF516="",SUMIFS('Growth rates'!S$4:S$922,'Growth rates'!$B$4:$B$922,Demands_tra!$A516,'Growth rates'!$C$4:$C$922,$AE516),SUMIFS('Growth rates'!S$4:S$922,'Growth rates'!$B$4:$B$922,Demands_tra!$A516,'Growth rates'!$C$4:$C$922,$AF516))</f>
        <v>0</v>
      </c>
      <c r="AW516" s="6">
        <f ca="1">IF($AF516="",SUMIFS('Growth rates'!T$4:T$922,'Growth rates'!$B$4:$B$922,Demands_tra!$A516,'Growth rates'!$C$4:$C$922,$AE516),SUMIFS('Growth rates'!T$4:T$922,'Growth rates'!$B$4:$B$922,Demands_tra!$A516,'Growth rates'!$C$4:$C$922,$AF516))</f>
        <v>0</v>
      </c>
      <c r="AX516" s="6">
        <f ca="1">IF($AF516="",SUMIFS('Growth rates'!U$4:U$922,'Growth rates'!$B$4:$B$922,Demands_tra!$A516,'Growth rates'!$C$4:$C$922,$AE516),SUMIFS('Growth rates'!U$4:U$922,'Growth rates'!$B$4:$B$922,Demands_tra!$A516,'Growth rates'!$C$4:$C$922,$AF516))</f>
        <v>0</v>
      </c>
      <c r="AY516" s="6">
        <f ca="1">IF($AF516="",SUMIFS('Growth rates'!V$4:V$922,'Growth rates'!$B$4:$B$922,Demands_tra!$A516,'Growth rates'!$C$4:$C$922,$AE516),SUMIFS('Growth rates'!V$4:V$922,'Growth rates'!$B$4:$B$922,Demands_tra!$A516,'Growth rates'!$C$4:$C$922,$AF516))</f>
        <v>0</v>
      </c>
      <c r="AZ516" s="6">
        <f ca="1">IF($AF516="",SUMIFS('Growth rates'!W$4:W$922,'Growth rates'!$B$4:$B$922,Demands_tra!$A516,'Growth rates'!$C$4:$C$922,$AE516),SUMIFS('Growth rates'!W$4:W$922,'Growth rates'!$B$4:$B$922,Demands_tra!$A516,'Growth rates'!$C$4:$C$922,$AF516))</f>
        <v>0</v>
      </c>
      <c r="BA516" s="6">
        <f ca="1">IF($AF516="",SUMIFS('Growth rates'!X$4:X$922,'Growth rates'!$B$4:$B$922,Demands_tra!$A516,'Growth rates'!$C$4:$C$922,$AE516),SUMIFS('Growth rates'!X$4:X$922,'Growth rates'!$B$4:$B$922,Demands_tra!$A516,'Growth rates'!$C$4:$C$922,$AF516))</f>
        <v>0</v>
      </c>
      <c r="BB516" s="6">
        <f ca="1">IF($AF516="",SUMIFS('Growth rates'!Y$4:Y$922,'Growth rates'!$B$4:$B$922,Demands_tra!$A516,'Growth rates'!$C$4:$C$922,$AE516),SUMIFS('Growth rates'!Y$4:Y$922,'Growth rates'!$B$4:$B$922,Demands_tra!$A516,'Growth rates'!$C$4:$C$922,$AF516))</f>
        <v>0</v>
      </c>
      <c r="BC516" s="6">
        <f ca="1">IF($AF516="",SUMIFS('Growth rates'!Z$4:Z$922,'Growth rates'!$B$4:$B$922,Demands_tra!$A516,'Growth rates'!$C$4:$C$922,$AE516),SUMIFS('Growth rates'!Z$4:Z$922,'Growth rates'!$B$4:$B$922,Demands_tra!$A516,'Growth rates'!$C$4:$C$922,$AF516))</f>
        <v>0</v>
      </c>
      <c r="BD516" s="6">
        <f ca="1">IF($AF516="",SUMIFS('Growth rates'!AA$4:AA$922,'Growth rates'!$B$4:$B$922,Demands_tra!$A516,'Growth rates'!$C$4:$C$922,$AE516),SUMIFS('Growth rates'!AA$4:AA$922,'Growth rates'!$B$4:$B$922,Demands_tra!$A516,'Growth rates'!$C$4:$C$922,$AF516))</f>
        <v>0</v>
      </c>
      <c r="BE516" s="6">
        <f ca="1">IF($AF516="",SUMIFS('Growth rates'!AB$4:AB$922,'Growth rates'!$B$4:$B$922,Demands_tra!$A516,'Growth rates'!$C$4:$C$922,$AE516),SUMIFS('Growth rates'!AB$4:AB$922,'Growth rates'!$B$4:$B$922,Demands_tra!$A516,'Growth rates'!$C$4:$C$922,$AF516))</f>
        <v>0</v>
      </c>
      <c r="BF516" s="6">
        <f ca="1">IF($AF516="",SUMIFS('Growth rates'!AC$4:AC$922,'Growth rates'!$B$4:$B$922,Demands_tra!$A516,'Growth rates'!$C$4:$C$922,$AE516),SUMIFS('Growth rates'!AC$4:AC$922,'Growth rates'!$B$4:$B$922,Demands_tra!$A516,'Growth rates'!$C$4:$C$922,$AF516))</f>
        <v>0</v>
      </c>
      <c r="BH516" t="e">
        <f ca="1">VLOOKUP($C516,'Default drvr and elast'!$A$4:$F$49,MATCH(VLOOKUP(A516,Classification!$B$4:$D$42,3,FALSE),'Default drvr and elast'!$D$3:$F$3,0)+3,FALSE)</f>
        <v>#N/A</v>
      </c>
      <c r="BJ516" s="6">
        <f ca="1">IF($BI516="",SUMIF(Elasticities!$B$5:$B$52,Demands_tra!$BH516,Elasticities!C$5:C$52),SUMIF(Elasticities!$B$5:$B$52,Demands_tra!$BI516,Elasticities!C$5:C$52))</f>
        <v>0</v>
      </c>
      <c r="BK516" s="6">
        <f ca="1">IF($BI516="",SUMIF(Elasticities!$B$5:$B$52,Demands_tra!$BH516,Elasticities!D$5:D$52),SUMIF(Elasticities!$B$5:$B$52,Demands_tra!$BI516,Elasticities!D$5:D$52))</f>
        <v>0</v>
      </c>
      <c r="BL516" s="6">
        <f ca="1">IF($BI516="",SUMIF(Elasticities!$B$5:$B$52,Demands_tra!$BH516,Elasticities!E$5:E$52),SUMIF(Elasticities!$B$5:$B$52,Demands_tra!$BI516,Elasticities!E$5:E$52))</f>
        <v>0</v>
      </c>
      <c r="BM516" s="6">
        <f ca="1">IF($BI516="",SUMIF(Elasticities!$B$5:$B$52,Demands_tra!$BH516,Elasticities!F$5:F$52),SUMIF(Elasticities!$B$5:$B$52,Demands_tra!$BI516,Elasticities!F$5:F$52))</f>
        <v>0</v>
      </c>
      <c r="BN516" s="6">
        <f ca="1">IF($BI516="",SUMIF(Elasticities!$B$5:$B$52,Demands_tra!$BH516,Elasticities!G$5:G$52),SUMIF(Elasticities!$B$5:$B$52,Demands_tra!$BI516,Elasticities!G$5:G$52))</f>
        <v>0</v>
      </c>
      <c r="BO516" s="6">
        <f ca="1">IF($BI516="",SUMIF(Elasticities!$B$5:$B$52,Demands_tra!$BH516,Elasticities!H$5:H$52),SUMIF(Elasticities!$B$5:$B$52,Demands_tra!$BI516,Elasticities!H$5:H$52))</f>
        <v>0</v>
      </c>
      <c r="BP516" s="6">
        <f ca="1">IF($BI516="",SUMIF(Elasticities!$B$5:$B$52,Demands_tra!$BH516,Elasticities!I$5:I$52),SUMIF(Elasticities!$B$5:$B$52,Demands_tra!$BI516,Elasticities!I$5:I$52))</f>
        <v>0</v>
      </c>
      <c r="BQ516" s="6">
        <f ca="1">IF($BI516="",SUMIF(Elasticities!$B$5:$B$52,Demands_tra!$BH516,Elasticities!J$5:J$52),SUMIF(Elasticities!$B$5:$B$52,Demands_tra!$BI516,Elasticities!J$5:J$52))</f>
        <v>0</v>
      </c>
      <c r="BR516" s="6">
        <f ca="1">IF($BI516="",SUMIF(Elasticities!$B$5:$B$52,Demands_tra!$BH516,Elasticities!K$5:K$52),SUMIF(Elasticities!$B$5:$B$52,Demands_tra!$BI516,Elasticities!K$5:K$52))</f>
        <v>0</v>
      </c>
      <c r="BS516" s="6">
        <f ca="1">IF($BI516="",SUMIF(Elasticities!$B$5:$B$52,Demands_tra!$BH516,Elasticities!L$5:L$52),SUMIF(Elasticities!$B$5:$B$52,Demands_tra!$BI516,Elasticities!L$5:L$52))</f>
        <v>0</v>
      </c>
      <c r="BT516" s="6">
        <f ca="1">IF($BI516="",SUMIF(Elasticities!$B$5:$B$52,Demands_tra!$BH516,Elasticities!M$5:M$52),SUMIF(Elasticities!$B$5:$B$52,Demands_tra!$BI516,Elasticities!M$5:M$52))</f>
        <v>0</v>
      </c>
      <c r="BU516" s="6">
        <f ca="1">IF($BI516="",SUMIF(Elasticities!$B$5:$B$52,Demands_tra!$BH516,Elasticities!N$5:N$52),SUMIF(Elasticities!$B$5:$B$52,Demands_tra!$BI516,Elasticities!N$5:N$52))</f>
        <v>0</v>
      </c>
      <c r="BV516" s="6">
        <f ca="1">IF($BI516="",SUMIF(Elasticities!$B$5:$B$52,Demands_tra!$BH516,Elasticities!O$5:O$52),SUMIF(Elasticities!$B$5:$B$52,Demands_tra!$BI516,Elasticities!O$5:O$52))</f>
        <v>0</v>
      </c>
      <c r="BW516" s="6">
        <f ca="1">IF($BI516="",SUMIF(Elasticities!$B$5:$B$52,Demands_tra!$BH516,Elasticities!P$5:P$52),SUMIF(Elasticities!$B$5:$B$52,Demands_tra!$BI516,Elasticities!P$5:P$52))</f>
        <v>0</v>
      </c>
      <c r="BX516" s="6">
        <f ca="1">IF($BI516="",SUMIF(Elasticities!$B$5:$B$52,Demands_tra!$BH516,Elasticities!Q$5:Q$52),SUMIF(Elasticities!$B$5:$B$52,Demands_tra!$BI516,Elasticities!Q$5:Q$52))</f>
        <v>0</v>
      </c>
      <c r="BY516" s="6">
        <f ca="1">IF($BI516="",SUMIF(Elasticities!$B$5:$B$52,Demands_tra!$BH516,Elasticities!R$5:R$52),SUMIF(Elasticities!$B$5:$B$52,Demands_tra!$BI516,Elasticities!R$5:R$52))</f>
        <v>0</v>
      </c>
      <c r="BZ516" s="6">
        <f ca="1">IF($BI516="",SUMIF(Elasticities!$B$5:$B$52,Demands_tra!$BH516,Elasticities!S$5:S$52),SUMIF(Elasticities!$B$5:$B$52,Demands_tra!$BI516,Elasticities!S$5:S$52))</f>
        <v>0</v>
      </c>
      <c r="CA516" s="6">
        <f ca="1">IF($BI516="",SUMIF(Elasticities!$B$5:$B$52,Demands_tra!$BH516,Elasticities!T$5:T$52),SUMIF(Elasticities!$B$5:$B$52,Demands_tra!$BI516,Elasticities!T$5:T$52))</f>
        <v>0</v>
      </c>
      <c r="CB516" s="6">
        <f ca="1">IF($BI516="",SUMIF(Elasticities!$B$5:$B$52,Demands_tra!$BH516,Elasticities!U$5:U$52),SUMIF(Elasticities!$B$5:$B$52,Demands_tra!$BI516,Elasticities!U$5:U$52))</f>
        <v>0</v>
      </c>
      <c r="CC516" s="6">
        <f ca="1">IF($BI516="",SUMIF(Elasticities!$B$5:$B$52,Demands_tra!$BH516,Elasticities!V$5:V$52),SUMIF(Elasticities!$B$5:$B$52,Demands_tra!$BI516,Elasticities!V$5:V$52))</f>
        <v>0</v>
      </c>
      <c r="CD516" s="6">
        <f ca="1">IF($BI516="",SUMIF(Elasticities!$B$5:$B$52,Demands_tra!$BH516,Elasticities!W$5:W$52),SUMIF(Elasticities!$B$5:$B$52,Demands_tra!$BI516,Elasticities!W$5:W$52))</f>
        <v>0</v>
      </c>
      <c r="CE516" s="6">
        <f ca="1">IF($BI516="",SUMIF(Elasticities!$B$5:$B$52,Demands_tra!$BH516,Elasticities!X$5:X$52),SUMIF(Elasticities!$B$5:$B$52,Demands_tra!$BI516,Elasticities!X$5:X$52))</f>
        <v>0</v>
      </c>
      <c r="CF516" s="6">
        <f ca="1">IF($BI516="",SUMIF(Elasticities!$B$5:$B$52,Demands_tra!$BH516,Elasticities!Y$5:Y$52),SUMIF(Elasticities!$B$5:$B$52,Demands_tra!$BI516,Elasticities!Y$5:Y$52))</f>
        <v>0</v>
      </c>
      <c r="CG516" s="6">
        <f ca="1">IF($BI516="",SUMIF(Elasticities!$B$5:$B$52,Demands_tra!$BH516,Elasticities!Z$5:Z$52),SUMIF(Elasticities!$B$5:$B$52,Demands_tra!$BI516,Elasticities!Z$5:Z$52))</f>
        <v>0</v>
      </c>
      <c r="CH516" s="6">
        <f ca="1">IF($BI516="",SUMIF(Elasticities!$B$5:$B$52,Demands_tra!$BH516,Elasticities!AA$5:AA$52),SUMIF(Elasticities!$B$5:$B$52,Demands_tra!$BI516,Elasticities!AA$5:AA$52))</f>
        <v>0</v>
      </c>
      <c r="CI516" s="6">
        <f ca="1">IF($BI516="",SUMIF(Elasticities!$B$5:$B$52,Demands_tra!$BH516,Elasticities!AB$5:AB$52),SUMIF(Elasticities!$B$5:$B$52,Demands_tra!$BI516,Elasticities!AB$5:AB$52))</f>
        <v>0</v>
      </c>
    </row>
    <row r="517" spans="1:87">
      <c r="A517" t="str">
        <f>IF(BYDem_tra!B516="","\I:",BYDem_tra!B516)</f>
        <v>\I:</v>
      </c>
      <c r="B517">
        <f>BYDem_tra!E516</f>
        <v>0</v>
      </c>
      <c r="C517">
        <f t="shared" si="298"/>
        <v>0</v>
      </c>
      <c r="D517" s="3">
        <f>SUMIFS(BYDem_tra!$M$2:$M$2000,BYDem_tra!$B$2:$B$2000,Demands_tra!$A517,BYDem_tra!$E$2:$E$2000,Demands_tra!$B517)</f>
        <v>0</v>
      </c>
      <c r="E517" s="3" t="e">
        <f ca="1" t="shared" si="299"/>
        <v>#DIV/0!</v>
      </c>
      <c r="F517" s="3" t="e">
        <f ca="1" t="shared" si="300"/>
        <v>#DIV/0!</v>
      </c>
      <c r="G517" s="3" t="e">
        <f ca="1" t="shared" si="301"/>
        <v>#DIV/0!</v>
      </c>
      <c r="H517" s="3" t="e">
        <f ca="1" t="shared" si="302"/>
        <v>#DIV/0!</v>
      </c>
      <c r="I517" s="3" t="e">
        <f ca="1" t="shared" si="303"/>
        <v>#DIV/0!</v>
      </c>
      <c r="J517" s="3" t="e">
        <f ca="1" t="shared" si="304"/>
        <v>#DIV/0!</v>
      </c>
      <c r="K517" s="3" t="e">
        <f ca="1" t="shared" si="305"/>
        <v>#DIV/0!</v>
      </c>
      <c r="L517" s="3" t="e">
        <f ca="1" t="shared" si="306"/>
        <v>#DIV/0!</v>
      </c>
      <c r="M517" s="3" t="e">
        <f ca="1" t="shared" si="307"/>
        <v>#DIV/0!</v>
      </c>
      <c r="N517" s="3" t="e">
        <f ca="1" t="shared" si="308"/>
        <v>#DIV/0!</v>
      </c>
      <c r="O517" s="3" t="e">
        <f ca="1" t="shared" si="309"/>
        <v>#DIV/0!</v>
      </c>
      <c r="P517" s="3" t="e">
        <f ca="1" t="shared" si="310"/>
        <v>#DIV/0!</v>
      </c>
      <c r="Q517" s="3" t="e">
        <f ca="1" t="shared" si="311"/>
        <v>#DIV/0!</v>
      </c>
      <c r="R517" s="3" t="e">
        <f ca="1" t="shared" si="312"/>
        <v>#DIV/0!</v>
      </c>
      <c r="S517" s="3" t="e">
        <f ca="1" t="shared" si="313"/>
        <v>#DIV/0!</v>
      </c>
      <c r="T517" s="3" t="e">
        <f ca="1" t="shared" si="314"/>
        <v>#DIV/0!</v>
      </c>
      <c r="U517" s="3" t="e">
        <f ca="1" t="shared" si="315"/>
        <v>#DIV/0!</v>
      </c>
      <c r="V517" s="3" t="e">
        <f ca="1" t="shared" si="316"/>
        <v>#DIV/0!</v>
      </c>
      <c r="W517" s="3" t="e">
        <f ca="1" t="shared" si="317"/>
        <v>#DIV/0!</v>
      </c>
      <c r="X517" s="3" t="e">
        <f ca="1" t="shared" si="318"/>
        <v>#DIV/0!</v>
      </c>
      <c r="Y517" s="3" t="e">
        <f ca="1" t="shared" si="319"/>
        <v>#DIV/0!</v>
      </c>
      <c r="Z517" s="3" t="e">
        <f ca="1" t="shared" si="320"/>
        <v>#DIV/0!</v>
      </c>
      <c r="AA517" s="3" t="e">
        <f ca="1" t="shared" si="321"/>
        <v>#DIV/0!</v>
      </c>
      <c r="AB517" s="3" t="e">
        <f ca="1" t="shared" si="322"/>
        <v>#DIV/0!</v>
      </c>
      <c r="AC517" s="3" t="e">
        <f ca="1" t="shared" si="323"/>
        <v>#DIV/0!</v>
      </c>
      <c r="AE517" s="4" t="e">
        <f ca="1">VLOOKUP($C517,'Default drvr and elast'!$A$4:$C$49,MATCH(VLOOKUP(A517,Classification!$B$4:$D$99,2,FALSE),'Default drvr and elast'!$A$3:$C$3,0),FALSE)</f>
        <v>#N/A</v>
      </c>
      <c r="AF517" s="4"/>
      <c r="AG517" s="6">
        <f ca="1">IF($AF517="",SUMIFS('Growth rates'!D$4:D$922,'Growth rates'!$B$4:$B$922,Demands_tra!$A517,'Growth rates'!$C$4:$C$922,$AE517),SUMIFS('Growth rates'!D$4:D$922,'Growth rates'!$B$4:$B$922,Demands_tra!$A517,'Growth rates'!$C$4:$C$922,$AF517))</f>
        <v>0</v>
      </c>
      <c r="AH517" s="6">
        <f ca="1">IF($AF517="",SUMIFS('Growth rates'!E$4:E$922,'Growth rates'!$B$4:$B$922,Demands_tra!$A517,'Growth rates'!$C$4:$C$922,$AE517),SUMIFS('Growth rates'!E$4:E$922,'Growth rates'!$B$4:$B$922,Demands_tra!$A517,'Growth rates'!$C$4:$C$922,$AF517))</f>
        <v>0</v>
      </c>
      <c r="AI517" s="6">
        <f ca="1">IF($AF517="",SUMIFS('Growth rates'!F$4:F$922,'Growth rates'!$B$4:$B$922,Demands_tra!$A517,'Growth rates'!$C$4:$C$922,$AE517),SUMIFS('Growth rates'!F$4:F$922,'Growth rates'!$B$4:$B$922,Demands_tra!$A517,'Growth rates'!$C$4:$C$922,$AF517))</f>
        <v>0</v>
      </c>
      <c r="AJ517" s="6">
        <f ca="1">IF($AF517="",SUMIFS('Growth rates'!G$4:G$922,'Growth rates'!$B$4:$B$922,Demands_tra!$A517,'Growth rates'!$C$4:$C$922,$AE517),SUMIFS('Growth rates'!G$4:G$922,'Growth rates'!$B$4:$B$922,Demands_tra!$A517,'Growth rates'!$C$4:$C$922,$AF517))</f>
        <v>0</v>
      </c>
      <c r="AK517" s="6">
        <f ca="1">IF($AF517="",SUMIFS('Growth rates'!H$4:H$922,'Growth rates'!$B$4:$B$922,Demands_tra!$A517,'Growth rates'!$C$4:$C$922,$AE517),SUMIFS('Growth rates'!H$4:H$922,'Growth rates'!$B$4:$B$922,Demands_tra!$A517,'Growth rates'!$C$4:$C$922,$AF517))</f>
        <v>0</v>
      </c>
      <c r="AL517" s="6">
        <f ca="1">IF($AF517="",SUMIFS('Growth rates'!I$4:I$922,'Growth rates'!$B$4:$B$922,Demands_tra!$A517,'Growth rates'!$C$4:$C$922,$AE517),SUMIFS('Growth rates'!I$4:I$922,'Growth rates'!$B$4:$B$922,Demands_tra!$A517,'Growth rates'!$C$4:$C$922,$AF517))</f>
        <v>0</v>
      </c>
      <c r="AM517" s="6">
        <f ca="1">IF($AF517="",SUMIFS('Growth rates'!J$4:J$922,'Growth rates'!$B$4:$B$922,Demands_tra!$A517,'Growth rates'!$C$4:$C$922,$AE517),SUMIFS('Growth rates'!J$4:J$922,'Growth rates'!$B$4:$B$922,Demands_tra!$A517,'Growth rates'!$C$4:$C$922,$AF517))</f>
        <v>0</v>
      </c>
      <c r="AN517" s="6">
        <f ca="1">IF($AF517="",SUMIFS('Growth rates'!K$4:K$922,'Growth rates'!$B$4:$B$922,Demands_tra!$A517,'Growth rates'!$C$4:$C$922,$AE517),SUMIFS('Growth rates'!K$4:K$922,'Growth rates'!$B$4:$B$922,Demands_tra!$A517,'Growth rates'!$C$4:$C$922,$AF517))</f>
        <v>0</v>
      </c>
      <c r="AO517" s="6">
        <f ca="1">IF($AF517="",SUMIFS('Growth rates'!L$4:L$922,'Growth rates'!$B$4:$B$922,Demands_tra!$A517,'Growth rates'!$C$4:$C$922,$AE517),SUMIFS('Growth rates'!L$4:L$922,'Growth rates'!$B$4:$B$922,Demands_tra!$A517,'Growth rates'!$C$4:$C$922,$AF517))</f>
        <v>0</v>
      </c>
      <c r="AP517" s="6">
        <f ca="1">IF($AF517="",SUMIFS('Growth rates'!M$4:M$922,'Growth rates'!$B$4:$B$922,Demands_tra!$A517,'Growth rates'!$C$4:$C$922,$AE517),SUMIFS('Growth rates'!M$4:M$922,'Growth rates'!$B$4:$B$922,Demands_tra!$A517,'Growth rates'!$C$4:$C$922,$AF517))</f>
        <v>0</v>
      </c>
      <c r="AQ517" s="6">
        <f ca="1">IF($AF517="",SUMIFS('Growth rates'!N$4:N$922,'Growth rates'!$B$4:$B$922,Demands_tra!$A517,'Growth rates'!$C$4:$C$922,$AE517),SUMIFS('Growth rates'!N$4:N$922,'Growth rates'!$B$4:$B$922,Demands_tra!$A517,'Growth rates'!$C$4:$C$922,$AF517))</f>
        <v>0</v>
      </c>
      <c r="AR517" s="6">
        <f ca="1">IF($AF517="",SUMIFS('Growth rates'!O$4:O$922,'Growth rates'!$B$4:$B$922,Demands_tra!$A517,'Growth rates'!$C$4:$C$922,$AE517),SUMIFS('Growth rates'!O$4:O$922,'Growth rates'!$B$4:$B$922,Demands_tra!$A517,'Growth rates'!$C$4:$C$922,$AF517))</f>
        <v>0</v>
      </c>
      <c r="AS517" s="6">
        <f ca="1">IF($AF517="",SUMIFS('Growth rates'!P$4:P$922,'Growth rates'!$B$4:$B$922,Demands_tra!$A517,'Growth rates'!$C$4:$C$922,$AE517),SUMIFS('Growth rates'!P$4:P$922,'Growth rates'!$B$4:$B$922,Demands_tra!$A517,'Growth rates'!$C$4:$C$922,$AF517))</f>
        <v>0</v>
      </c>
      <c r="AT517" s="6">
        <f ca="1">IF($AF517="",SUMIFS('Growth rates'!Q$4:Q$922,'Growth rates'!$B$4:$B$922,Demands_tra!$A517,'Growth rates'!$C$4:$C$922,$AE517),SUMIFS('Growth rates'!Q$4:Q$922,'Growth rates'!$B$4:$B$922,Demands_tra!$A517,'Growth rates'!$C$4:$C$922,$AF517))</f>
        <v>0</v>
      </c>
      <c r="AU517" s="6">
        <f ca="1">IF($AF517="",SUMIFS('Growth rates'!R$4:R$922,'Growth rates'!$B$4:$B$922,Demands_tra!$A517,'Growth rates'!$C$4:$C$922,$AE517),SUMIFS('Growth rates'!R$4:R$922,'Growth rates'!$B$4:$B$922,Demands_tra!$A517,'Growth rates'!$C$4:$C$922,$AF517))</f>
        <v>0</v>
      </c>
      <c r="AV517" s="6">
        <f ca="1">IF($AF517="",SUMIFS('Growth rates'!S$4:S$922,'Growth rates'!$B$4:$B$922,Demands_tra!$A517,'Growth rates'!$C$4:$C$922,$AE517),SUMIFS('Growth rates'!S$4:S$922,'Growth rates'!$B$4:$B$922,Demands_tra!$A517,'Growth rates'!$C$4:$C$922,$AF517))</f>
        <v>0</v>
      </c>
      <c r="AW517" s="6">
        <f ca="1">IF($AF517="",SUMIFS('Growth rates'!T$4:T$922,'Growth rates'!$B$4:$B$922,Demands_tra!$A517,'Growth rates'!$C$4:$C$922,$AE517),SUMIFS('Growth rates'!T$4:T$922,'Growth rates'!$B$4:$B$922,Demands_tra!$A517,'Growth rates'!$C$4:$C$922,$AF517))</f>
        <v>0</v>
      </c>
      <c r="AX517" s="6">
        <f ca="1">IF($AF517="",SUMIFS('Growth rates'!U$4:U$922,'Growth rates'!$B$4:$B$922,Demands_tra!$A517,'Growth rates'!$C$4:$C$922,$AE517),SUMIFS('Growth rates'!U$4:U$922,'Growth rates'!$B$4:$B$922,Demands_tra!$A517,'Growth rates'!$C$4:$C$922,$AF517))</f>
        <v>0</v>
      </c>
      <c r="AY517" s="6">
        <f ca="1">IF($AF517="",SUMIFS('Growth rates'!V$4:V$922,'Growth rates'!$B$4:$B$922,Demands_tra!$A517,'Growth rates'!$C$4:$C$922,$AE517),SUMIFS('Growth rates'!V$4:V$922,'Growth rates'!$B$4:$B$922,Demands_tra!$A517,'Growth rates'!$C$4:$C$922,$AF517))</f>
        <v>0</v>
      </c>
      <c r="AZ517" s="6">
        <f ca="1">IF($AF517="",SUMIFS('Growth rates'!W$4:W$922,'Growth rates'!$B$4:$B$922,Demands_tra!$A517,'Growth rates'!$C$4:$C$922,$AE517),SUMIFS('Growth rates'!W$4:W$922,'Growth rates'!$B$4:$B$922,Demands_tra!$A517,'Growth rates'!$C$4:$C$922,$AF517))</f>
        <v>0</v>
      </c>
      <c r="BA517" s="6">
        <f ca="1">IF($AF517="",SUMIFS('Growth rates'!X$4:X$922,'Growth rates'!$B$4:$B$922,Demands_tra!$A517,'Growth rates'!$C$4:$C$922,$AE517),SUMIFS('Growth rates'!X$4:X$922,'Growth rates'!$B$4:$B$922,Demands_tra!$A517,'Growth rates'!$C$4:$C$922,$AF517))</f>
        <v>0</v>
      </c>
      <c r="BB517" s="6">
        <f ca="1">IF($AF517="",SUMIFS('Growth rates'!Y$4:Y$922,'Growth rates'!$B$4:$B$922,Demands_tra!$A517,'Growth rates'!$C$4:$C$922,$AE517),SUMIFS('Growth rates'!Y$4:Y$922,'Growth rates'!$B$4:$B$922,Demands_tra!$A517,'Growth rates'!$C$4:$C$922,$AF517))</f>
        <v>0</v>
      </c>
      <c r="BC517" s="6">
        <f ca="1">IF($AF517="",SUMIFS('Growth rates'!Z$4:Z$922,'Growth rates'!$B$4:$B$922,Demands_tra!$A517,'Growth rates'!$C$4:$C$922,$AE517),SUMIFS('Growth rates'!Z$4:Z$922,'Growth rates'!$B$4:$B$922,Demands_tra!$A517,'Growth rates'!$C$4:$C$922,$AF517))</f>
        <v>0</v>
      </c>
      <c r="BD517" s="6">
        <f ca="1">IF($AF517="",SUMIFS('Growth rates'!AA$4:AA$922,'Growth rates'!$B$4:$B$922,Demands_tra!$A517,'Growth rates'!$C$4:$C$922,$AE517),SUMIFS('Growth rates'!AA$4:AA$922,'Growth rates'!$B$4:$B$922,Demands_tra!$A517,'Growth rates'!$C$4:$C$922,$AF517))</f>
        <v>0</v>
      </c>
      <c r="BE517" s="6">
        <f ca="1">IF($AF517="",SUMIFS('Growth rates'!AB$4:AB$922,'Growth rates'!$B$4:$B$922,Demands_tra!$A517,'Growth rates'!$C$4:$C$922,$AE517),SUMIFS('Growth rates'!AB$4:AB$922,'Growth rates'!$B$4:$B$922,Demands_tra!$A517,'Growth rates'!$C$4:$C$922,$AF517))</f>
        <v>0</v>
      </c>
      <c r="BF517" s="6">
        <f ca="1">IF($AF517="",SUMIFS('Growth rates'!AC$4:AC$922,'Growth rates'!$B$4:$B$922,Demands_tra!$A517,'Growth rates'!$C$4:$C$922,$AE517),SUMIFS('Growth rates'!AC$4:AC$922,'Growth rates'!$B$4:$B$922,Demands_tra!$A517,'Growth rates'!$C$4:$C$922,$AF517))</f>
        <v>0</v>
      </c>
      <c r="BH517" t="e">
        <f ca="1">VLOOKUP($C517,'Default drvr and elast'!$A$4:$F$49,MATCH(VLOOKUP(A517,Classification!$B$4:$D$42,3,FALSE),'Default drvr and elast'!$D$3:$F$3,0)+3,FALSE)</f>
        <v>#N/A</v>
      </c>
      <c r="BJ517" s="6">
        <f ca="1">IF($BI517="",SUMIF(Elasticities!$B$5:$B$52,Demands_tra!$BH517,Elasticities!C$5:C$52),SUMIF(Elasticities!$B$5:$B$52,Demands_tra!$BI517,Elasticities!C$5:C$52))</f>
        <v>0</v>
      </c>
      <c r="BK517" s="6">
        <f ca="1">IF($BI517="",SUMIF(Elasticities!$B$5:$B$52,Demands_tra!$BH517,Elasticities!D$5:D$52),SUMIF(Elasticities!$B$5:$B$52,Demands_tra!$BI517,Elasticities!D$5:D$52))</f>
        <v>0</v>
      </c>
      <c r="BL517" s="6">
        <f ca="1">IF($BI517="",SUMIF(Elasticities!$B$5:$B$52,Demands_tra!$BH517,Elasticities!E$5:E$52),SUMIF(Elasticities!$B$5:$B$52,Demands_tra!$BI517,Elasticities!E$5:E$52))</f>
        <v>0</v>
      </c>
      <c r="BM517" s="6">
        <f ca="1">IF($BI517="",SUMIF(Elasticities!$B$5:$B$52,Demands_tra!$BH517,Elasticities!F$5:F$52),SUMIF(Elasticities!$B$5:$B$52,Demands_tra!$BI517,Elasticities!F$5:F$52))</f>
        <v>0</v>
      </c>
      <c r="BN517" s="6">
        <f ca="1">IF($BI517="",SUMIF(Elasticities!$B$5:$B$52,Demands_tra!$BH517,Elasticities!G$5:G$52),SUMIF(Elasticities!$B$5:$B$52,Demands_tra!$BI517,Elasticities!G$5:G$52))</f>
        <v>0</v>
      </c>
      <c r="BO517" s="6">
        <f ca="1">IF($BI517="",SUMIF(Elasticities!$B$5:$B$52,Demands_tra!$BH517,Elasticities!H$5:H$52),SUMIF(Elasticities!$B$5:$B$52,Demands_tra!$BI517,Elasticities!H$5:H$52))</f>
        <v>0</v>
      </c>
      <c r="BP517" s="6">
        <f ca="1">IF($BI517="",SUMIF(Elasticities!$B$5:$B$52,Demands_tra!$BH517,Elasticities!I$5:I$52),SUMIF(Elasticities!$B$5:$B$52,Demands_tra!$BI517,Elasticities!I$5:I$52))</f>
        <v>0</v>
      </c>
      <c r="BQ517" s="6">
        <f ca="1">IF($BI517="",SUMIF(Elasticities!$B$5:$B$52,Demands_tra!$BH517,Elasticities!J$5:J$52),SUMIF(Elasticities!$B$5:$B$52,Demands_tra!$BI517,Elasticities!J$5:J$52))</f>
        <v>0</v>
      </c>
      <c r="BR517" s="6">
        <f ca="1">IF($BI517="",SUMIF(Elasticities!$B$5:$B$52,Demands_tra!$BH517,Elasticities!K$5:K$52),SUMIF(Elasticities!$B$5:$B$52,Demands_tra!$BI517,Elasticities!K$5:K$52))</f>
        <v>0</v>
      </c>
      <c r="BS517" s="6">
        <f ca="1">IF($BI517="",SUMIF(Elasticities!$B$5:$B$52,Demands_tra!$BH517,Elasticities!L$5:L$52),SUMIF(Elasticities!$B$5:$B$52,Demands_tra!$BI517,Elasticities!L$5:L$52))</f>
        <v>0</v>
      </c>
      <c r="BT517" s="6">
        <f ca="1">IF($BI517="",SUMIF(Elasticities!$B$5:$B$52,Demands_tra!$BH517,Elasticities!M$5:M$52),SUMIF(Elasticities!$B$5:$B$52,Demands_tra!$BI517,Elasticities!M$5:M$52))</f>
        <v>0</v>
      </c>
      <c r="BU517" s="6">
        <f ca="1">IF($BI517="",SUMIF(Elasticities!$B$5:$B$52,Demands_tra!$BH517,Elasticities!N$5:N$52),SUMIF(Elasticities!$B$5:$B$52,Demands_tra!$BI517,Elasticities!N$5:N$52))</f>
        <v>0</v>
      </c>
      <c r="BV517" s="6">
        <f ca="1">IF($BI517="",SUMIF(Elasticities!$B$5:$B$52,Demands_tra!$BH517,Elasticities!O$5:O$52),SUMIF(Elasticities!$B$5:$B$52,Demands_tra!$BI517,Elasticities!O$5:O$52))</f>
        <v>0</v>
      </c>
      <c r="BW517" s="6">
        <f ca="1">IF($BI517="",SUMIF(Elasticities!$B$5:$B$52,Demands_tra!$BH517,Elasticities!P$5:P$52),SUMIF(Elasticities!$B$5:$B$52,Demands_tra!$BI517,Elasticities!P$5:P$52))</f>
        <v>0</v>
      </c>
      <c r="BX517" s="6">
        <f ca="1">IF($BI517="",SUMIF(Elasticities!$B$5:$B$52,Demands_tra!$BH517,Elasticities!Q$5:Q$52),SUMIF(Elasticities!$B$5:$B$52,Demands_tra!$BI517,Elasticities!Q$5:Q$52))</f>
        <v>0</v>
      </c>
      <c r="BY517" s="6">
        <f ca="1">IF($BI517="",SUMIF(Elasticities!$B$5:$B$52,Demands_tra!$BH517,Elasticities!R$5:R$52),SUMIF(Elasticities!$B$5:$B$52,Demands_tra!$BI517,Elasticities!R$5:R$52))</f>
        <v>0</v>
      </c>
      <c r="BZ517" s="6">
        <f ca="1">IF($BI517="",SUMIF(Elasticities!$B$5:$B$52,Demands_tra!$BH517,Elasticities!S$5:S$52),SUMIF(Elasticities!$B$5:$B$52,Demands_tra!$BI517,Elasticities!S$5:S$52))</f>
        <v>0</v>
      </c>
      <c r="CA517" s="6">
        <f ca="1">IF($BI517="",SUMIF(Elasticities!$B$5:$B$52,Demands_tra!$BH517,Elasticities!T$5:T$52),SUMIF(Elasticities!$B$5:$B$52,Demands_tra!$BI517,Elasticities!T$5:T$52))</f>
        <v>0</v>
      </c>
      <c r="CB517" s="6">
        <f ca="1">IF($BI517="",SUMIF(Elasticities!$B$5:$B$52,Demands_tra!$BH517,Elasticities!U$5:U$52),SUMIF(Elasticities!$B$5:$B$52,Demands_tra!$BI517,Elasticities!U$5:U$52))</f>
        <v>0</v>
      </c>
      <c r="CC517" s="6">
        <f ca="1">IF($BI517="",SUMIF(Elasticities!$B$5:$B$52,Demands_tra!$BH517,Elasticities!V$5:V$52),SUMIF(Elasticities!$B$5:$B$52,Demands_tra!$BI517,Elasticities!V$5:V$52))</f>
        <v>0</v>
      </c>
      <c r="CD517" s="6">
        <f ca="1">IF($BI517="",SUMIF(Elasticities!$B$5:$B$52,Demands_tra!$BH517,Elasticities!W$5:W$52),SUMIF(Elasticities!$B$5:$B$52,Demands_tra!$BI517,Elasticities!W$5:W$52))</f>
        <v>0</v>
      </c>
      <c r="CE517" s="6">
        <f ca="1">IF($BI517="",SUMIF(Elasticities!$B$5:$B$52,Demands_tra!$BH517,Elasticities!X$5:X$52),SUMIF(Elasticities!$B$5:$B$52,Demands_tra!$BI517,Elasticities!X$5:X$52))</f>
        <v>0</v>
      </c>
      <c r="CF517" s="6">
        <f ca="1">IF($BI517="",SUMIF(Elasticities!$B$5:$B$52,Demands_tra!$BH517,Elasticities!Y$5:Y$52),SUMIF(Elasticities!$B$5:$B$52,Demands_tra!$BI517,Elasticities!Y$5:Y$52))</f>
        <v>0</v>
      </c>
      <c r="CG517" s="6">
        <f ca="1">IF($BI517="",SUMIF(Elasticities!$B$5:$B$52,Demands_tra!$BH517,Elasticities!Z$5:Z$52),SUMIF(Elasticities!$B$5:$B$52,Demands_tra!$BI517,Elasticities!Z$5:Z$52))</f>
        <v>0</v>
      </c>
      <c r="CH517" s="6">
        <f ca="1">IF($BI517="",SUMIF(Elasticities!$B$5:$B$52,Demands_tra!$BH517,Elasticities!AA$5:AA$52),SUMIF(Elasticities!$B$5:$B$52,Demands_tra!$BI517,Elasticities!AA$5:AA$52))</f>
        <v>0</v>
      </c>
      <c r="CI517" s="6">
        <f ca="1">IF($BI517="",SUMIF(Elasticities!$B$5:$B$52,Demands_tra!$BH517,Elasticities!AB$5:AB$52),SUMIF(Elasticities!$B$5:$B$52,Demands_tra!$BI517,Elasticities!AB$5:AB$52))</f>
        <v>0</v>
      </c>
    </row>
    <row r="518" spans="1:87">
      <c r="A518" t="str">
        <f>IF(BYDem_tra!B517="","\I:",BYDem_tra!B517)</f>
        <v>\I:</v>
      </c>
      <c r="B518">
        <f>BYDem_tra!E517</f>
        <v>0</v>
      </c>
      <c r="C518">
        <f t="shared" si="298"/>
        <v>0</v>
      </c>
      <c r="D518" s="3">
        <f>SUMIFS(BYDem_tra!$M$2:$M$2000,BYDem_tra!$B$2:$B$2000,Demands_tra!$A518,BYDem_tra!$E$2:$E$2000,Demands_tra!$B518)</f>
        <v>0</v>
      </c>
      <c r="E518" s="3" t="e">
        <f ca="1" t="shared" si="299"/>
        <v>#DIV/0!</v>
      </c>
      <c r="F518" s="3" t="e">
        <f ca="1" t="shared" si="300"/>
        <v>#DIV/0!</v>
      </c>
      <c r="G518" s="3" t="e">
        <f ca="1" t="shared" si="301"/>
        <v>#DIV/0!</v>
      </c>
      <c r="H518" s="3" t="e">
        <f ca="1" t="shared" si="302"/>
        <v>#DIV/0!</v>
      </c>
      <c r="I518" s="3" t="e">
        <f ca="1" t="shared" si="303"/>
        <v>#DIV/0!</v>
      </c>
      <c r="J518" s="3" t="e">
        <f ca="1" t="shared" si="304"/>
        <v>#DIV/0!</v>
      </c>
      <c r="K518" s="3" t="e">
        <f ca="1" t="shared" si="305"/>
        <v>#DIV/0!</v>
      </c>
      <c r="L518" s="3" t="e">
        <f ca="1" t="shared" si="306"/>
        <v>#DIV/0!</v>
      </c>
      <c r="M518" s="3" t="e">
        <f ca="1" t="shared" si="307"/>
        <v>#DIV/0!</v>
      </c>
      <c r="N518" s="3" t="e">
        <f ca="1" t="shared" si="308"/>
        <v>#DIV/0!</v>
      </c>
      <c r="O518" s="3" t="e">
        <f ca="1" t="shared" si="309"/>
        <v>#DIV/0!</v>
      </c>
      <c r="P518" s="3" t="e">
        <f ca="1" t="shared" si="310"/>
        <v>#DIV/0!</v>
      </c>
      <c r="Q518" s="3" t="e">
        <f ca="1" t="shared" si="311"/>
        <v>#DIV/0!</v>
      </c>
      <c r="R518" s="3" t="e">
        <f ca="1" t="shared" si="312"/>
        <v>#DIV/0!</v>
      </c>
      <c r="S518" s="3" t="e">
        <f ca="1" t="shared" si="313"/>
        <v>#DIV/0!</v>
      </c>
      <c r="T518" s="3" t="e">
        <f ca="1" t="shared" si="314"/>
        <v>#DIV/0!</v>
      </c>
      <c r="U518" s="3" t="e">
        <f ca="1" t="shared" si="315"/>
        <v>#DIV/0!</v>
      </c>
      <c r="V518" s="3" t="e">
        <f ca="1" t="shared" si="316"/>
        <v>#DIV/0!</v>
      </c>
      <c r="W518" s="3" t="e">
        <f ca="1" t="shared" si="317"/>
        <v>#DIV/0!</v>
      </c>
      <c r="X518" s="3" t="e">
        <f ca="1" t="shared" si="318"/>
        <v>#DIV/0!</v>
      </c>
      <c r="Y518" s="3" t="e">
        <f ca="1" t="shared" si="319"/>
        <v>#DIV/0!</v>
      </c>
      <c r="Z518" s="3" t="e">
        <f ca="1" t="shared" si="320"/>
        <v>#DIV/0!</v>
      </c>
      <c r="AA518" s="3" t="e">
        <f ca="1" t="shared" si="321"/>
        <v>#DIV/0!</v>
      </c>
      <c r="AB518" s="3" t="e">
        <f ca="1" t="shared" si="322"/>
        <v>#DIV/0!</v>
      </c>
      <c r="AC518" s="3" t="e">
        <f ca="1" t="shared" si="323"/>
        <v>#DIV/0!</v>
      </c>
      <c r="AE518" s="4" t="e">
        <f ca="1">VLOOKUP($C518,'Default drvr and elast'!$A$4:$C$49,MATCH(VLOOKUP(A518,Classification!$B$4:$D$99,2,FALSE),'Default drvr and elast'!$A$3:$C$3,0),FALSE)</f>
        <v>#N/A</v>
      </c>
      <c r="AF518" s="4"/>
      <c r="AG518" s="6">
        <f ca="1">IF($AF518="",SUMIFS('Growth rates'!D$4:D$922,'Growth rates'!$B$4:$B$922,Demands_tra!$A518,'Growth rates'!$C$4:$C$922,$AE518),SUMIFS('Growth rates'!D$4:D$922,'Growth rates'!$B$4:$B$922,Demands_tra!$A518,'Growth rates'!$C$4:$C$922,$AF518))</f>
        <v>0</v>
      </c>
      <c r="AH518" s="6">
        <f ca="1">IF($AF518="",SUMIFS('Growth rates'!E$4:E$922,'Growth rates'!$B$4:$B$922,Demands_tra!$A518,'Growth rates'!$C$4:$C$922,$AE518),SUMIFS('Growth rates'!E$4:E$922,'Growth rates'!$B$4:$B$922,Demands_tra!$A518,'Growth rates'!$C$4:$C$922,$AF518))</f>
        <v>0</v>
      </c>
      <c r="AI518" s="6">
        <f ca="1">IF($AF518="",SUMIFS('Growth rates'!F$4:F$922,'Growth rates'!$B$4:$B$922,Demands_tra!$A518,'Growth rates'!$C$4:$C$922,$AE518),SUMIFS('Growth rates'!F$4:F$922,'Growth rates'!$B$4:$B$922,Demands_tra!$A518,'Growth rates'!$C$4:$C$922,$AF518))</f>
        <v>0</v>
      </c>
      <c r="AJ518" s="6">
        <f ca="1">IF($AF518="",SUMIFS('Growth rates'!G$4:G$922,'Growth rates'!$B$4:$B$922,Demands_tra!$A518,'Growth rates'!$C$4:$C$922,$AE518),SUMIFS('Growth rates'!G$4:G$922,'Growth rates'!$B$4:$B$922,Demands_tra!$A518,'Growth rates'!$C$4:$C$922,$AF518))</f>
        <v>0</v>
      </c>
      <c r="AK518" s="6">
        <f ca="1">IF($AF518="",SUMIFS('Growth rates'!H$4:H$922,'Growth rates'!$B$4:$B$922,Demands_tra!$A518,'Growth rates'!$C$4:$C$922,$AE518),SUMIFS('Growth rates'!H$4:H$922,'Growth rates'!$B$4:$B$922,Demands_tra!$A518,'Growth rates'!$C$4:$C$922,$AF518))</f>
        <v>0</v>
      </c>
      <c r="AL518" s="6">
        <f ca="1">IF($AF518="",SUMIFS('Growth rates'!I$4:I$922,'Growth rates'!$B$4:$B$922,Demands_tra!$A518,'Growth rates'!$C$4:$C$922,$AE518),SUMIFS('Growth rates'!I$4:I$922,'Growth rates'!$B$4:$B$922,Demands_tra!$A518,'Growth rates'!$C$4:$C$922,$AF518))</f>
        <v>0</v>
      </c>
      <c r="AM518" s="6">
        <f ca="1">IF($AF518="",SUMIFS('Growth rates'!J$4:J$922,'Growth rates'!$B$4:$B$922,Demands_tra!$A518,'Growth rates'!$C$4:$C$922,$AE518),SUMIFS('Growth rates'!J$4:J$922,'Growth rates'!$B$4:$B$922,Demands_tra!$A518,'Growth rates'!$C$4:$C$922,$AF518))</f>
        <v>0</v>
      </c>
      <c r="AN518" s="6">
        <f ca="1">IF($AF518="",SUMIFS('Growth rates'!K$4:K$922,'Growth rates'!$B$4:$B$922,Demands_tra!$A518,'Growth rates'!$C$4:$C$922,$AE518),SUMIFS('Growth rates'!K$4:K$922,'Growth rates'!$B$4:$B$922,Demands_tra!$A518,'Growth rates'!$C$4:$C$922,$AF518))</f>
        <v>0</v>
      </c>
      <c r="AO518" s="6">
        <f ca="1">IF($AF518="",SUMIFS('Growth rates'!L$4:L$922,'Growth rates'!$B$4:$B$922,Demands_tra!$A518,'Growth rates'!$C$4:$C$922,$AE518),SUMIFS('Growth rates'!L$4:L$922,'Growth rates'!$B$4:$B$922,Demands_tra!$A518,'Growth rates'!$C$4:$C$922,$AF518))</f>
        <v>0</v>
      </c>
      <c r="AP518" s="6">
        <f ca="1">IF($AF518="",SUMIFS('Growth rates'!M$4:M$922,'Growth rates'!$B$4:$B$922,Demands_tra!$A518,'Growth rates'!$C$4:$C$922,$AE518),SUMIFS('Growth rates'!M$4:M$922,'Growth rates'!$B$4:$B$922,Demands_tra!$A518,'Growth rates'!$C$4:$C$922,$AF518))</f>
        <v>0</v>
      </c>
      <c r="AQ518" s="6">
        <f ca="1">IF($AF518="",SUMIFS('Growth rates'!N$4:N$922,'Growth rates'!$B$4:$B$922,Demands_tra!$A518,'Growth rates'!$C$4:$C$922,$AE518),SUMIFS('Growth rates'!N$4:N$922,'Growth rates'!$B$4:$B$922,Demands_tra!$A518,'Growth rates'!$C$4:$C$922,$AF518))</f>
        <v>0</v>
      </c>
      <c r="AR518" s="6">
        <f ca="1">IF($AF518="",SUMIFS('Growth rates'!O$4:O$922,'Growth rates'!$B$4:$B$922,Demands_tra!$A518,'Growth rates'!$C$4:$C$922,$AE518),SUMIFS('Growth rates'!O$4:O$922,'Growth rates'!$B$4:$B$922,Demands_tra!$A518,'Growth rates'!$C$4:$C$922,$AF518))</f>
        <v>0</v>
      </c>
      <c r="AS518" s="6">
        <f ca="1">IF($AF518="",SUMIFS('Growth rates'!P$4:P$922,'Growth rates'!$B$4:$B$922,Demands_tra!$A518,'Growth rates'!$C$4:$C$922,$AE518),SUMIFS('Growth rates'!P$4:P$922,'Growth rates'!$B$4:$B$922,Demands_tra!$A518,'Growth rates'!$C$4:$C$922,$AF518))</f>
        <v>0</v>
      </c>
      <c r="AT518" s="6">
        <f ca="1">IF($AF518="",SUMIFS('Growth rates'!Q$4:Q$922,'Growth rates'!$B$4:$B$922,Demands_tra!$A518,'Growth rates'!$C$4:$C$922,$AE518),SUMIFS('Growth rates'!Q$4:Q$922,'Growth rates'!$B$4:$B$922,Demands_tra!$A518,'Growth rates'!$C$4:$C$922,$AF518))</f>
        <v>0</v>
      </c>
      <c r="AU518" s="6">
        <f ca="1">IF($AF518="",SUMIFS('Growth rates'!R$4:R$922,'Growth rates'!$B$4:$B$922,Demands_tra!$A518,'Growth rates'!$C$4:$C$922,$AE518),SUMIFS('Growth rates'!R$4:R$922,'Growth rates'!$B$4:$B$922,Demands_tra!$A518,'Growth rates'!$C$4:$C$922,$AF518))</f>
        <v>0</v>
      </c>
      <c r="AV518" s="6">
        <f ca="1">IF($AF518="",SUMIFS('Growth rates'!S$4:S$922,'Growth rates'!$B$4:$B$922,Demands_tra!$A518,'Growth rates'!$C$4:$C$922,$AE518),SUMIFS('Growth rates'!S$4:S$922,'Growth rates'!$B$4:$B$922,Demands_tra!$A518,'Growth rates'!$C$4:$C$922,$AF518))</f>
        <v>0</v>
      </c>
      <c r="AW518" s="6">
        <f ca="1">IF($AF518="",SUMIFS('Growth rates'!T$4:T$922,'Growth rates'!$B$4:$B$922,Demands_tra!$A518,'Growth rates'!$C$4:$C$922,$AE518),SUMIFS('Growth rates'!T$4:T$922,'Growth rates'!$B$4:$B$922,Demands_tra!$A518,'Growth rates'!$C$4:$C$922,$AF518))</f>
        <v>0</v>
      </c>
      <c r="AX518" s="6">
        <f ca="1">IF($AF518="",SUMIFS('Growth rates'!U$4:U$922,'Growth rates'!$B$4:$B$922,Demands_tra!$A518,'Growth rates'!$C$4:$C$922,$AE518),SUMIFS('Growth rates'!U$4:U$922,'Growth rates'!$B$4:$B$922,Demands_tra!$A518,'Growth rates'!$C$4:$C$922,$AF518))</f>
        <v>0</v>
      </c>
      <c r="AY518" s="6">
        <f ca="1">IF($AF518="",SUMIFS('Growth rates'!V$4:V$922,'Growth rates'!$B$4:$B$922,Demands_tra!$A518,'Growth rates'!$C$4:$C$922,$AE518),SUMIFS('Growth rates'!V$4:V$922,'Growth rates'!$B$4:$B$922,Demands_tra!$A518,'Growth rates'!$C$4:$C$922,$AF518))</f>
        <v>0</v>
      </c>
      <c r="AZ518" s="6">
        <f ca="1">IF($AF518="",SUMIFS('Growth rates'!W$4:W$922,'Growth rates'!$B$4:$B$922,Demands_tra!$A518,'Growth rates'!$C$4:$C$922,$AE518),SUMIFS('Growth rates'!W$4:W$922,'Growth rates'!$B$4:$B$922,Demands_tra!$A518,'Growth rates'!$C$4:$C$922,$AF518))</f>
        <v>0</v>
      </c>
      <c r="BA518" s="6">
        <f ca="1">IF($AF518="",SUMIFS('Growth rates'!X$4:X$922,'Growth rates'!$B$4:$B$922,Demands_tra!$A518,'Growth rates'!$C$4:$C$922,$AE518),SUMIFS('Growth rates'!X$4:X$922,'Growth rates'!$B$4:$B$922,Demands_tra!$A518,'Growth rates'!$C$4:$C$922,$AF518))</f>
        <v>0</v>
      </c>
      <c r="BB518" s="6">
        <f ca="1">IF($AF518="",SUMIFS('Growth rates'!Y$4:Y$922,'Growth rates'!$B$4:$B$922,Demands_tra!$A518,'Growth rates'!$C$4:$C$922,$AE518),SUMIFS('Growth rates'!Y$4:Y$922,'Growth rates'!$B$4:$B$922,Demands_tra!$A518,'Growth rates'!$C$4:$C$922,$AF518))</f>
        <v>0</v>
      </c>
      <c r="BC518" s="6">
        <f ca="1">IF($AF518="",SUMIFS('Growth rates'!Z$4:Z$922,'Growth rates'!$B$4:$B$922,Demands_tra!$A518,'Growth rates'!$C$4:$C$922,$AE518),SUMIFS('Growth rates'!Z$4:Z$922,'Growth rates'!$B$4:$B$922,Demands_tra!$A518,'Growth rates'!$C$4:$C$922,$AF518))</f>
        <v>0</v>
      </c>
      <c r="BD518" s="6">
        <f ca="1">IF($AF518="",SUMIFS('Growth rates'!AA$4:AA$922,'Growth rates'!$B$4:$B$922,Demands_tra!$A518,'Growth rates'!$C$4:$C$922,$AE518),SUMIFS('Growth rates'!AA$4:AA$922,'Growth rates'!$B$4:$B$922,Demands_tra!$A518,'Growth rates'!$C$4:$C$922,$AF518))</f>
        <v>0</v>
      </c>
      <c r="BE518" s="6">
        <f ca="1">IF($AF518="",SUMIFS('Growth rates'!AB$4:AB$922,'Growth rates'!$B$4:$B$922,Demands_tra!$A518,'Growth rates'!$C$4:$C$922,$AE518),SUMIFS('Growth rates'!AB$4:AB$922,'Growth rates'!$B$4:$B$922,Demands_tra!$A518,'Growth rates'!$C$4:$C$922,$AF518))</f>
        <v>0</v>
      </c>
      <c r="BF518" s="6">
        <f ca="1">IF($AF518="",SUMIFS('Growth rates'!AC$4:AC$922,'Growth rates'!$B$4:$B$922,Demands_tra!$A518,'Growth rates'!$C$4:$C$922,$AE518),SUMIFS('Growth rates'!AC$4:AC$922,'Growth rates'!$B$4:$B$922,Demands_tra!$A518,'Growth rates'!$C$4:$C$922,$AF518))</f>
        <v>0</v>
      </c>
      <c r="BH518" t="e">
        <f ca="1">VLOOKUP($C518,'Default drvr and elast'!$A$4:$F$49,MATCH(VLOOKUP(A518,Classification!$B$4:$D$42,3,FALSE),'Default drvr and elast'!$D$3:$F$3,0)+3,FALSE)</f>
        <v>#N/A</v>
      </c>
      <c r="BJ518" s="6">
        <f ca="1">IF($BI518="",SUMIF(Elasticities!$B$5:$B$52,Demands_tra!$BH518,Elasticities!C$5:C$52),SUMIF(Elasticities!$B$5:$B$52,Demands_tra!$BI518,Elasticities!C$5:C$52))</f>
        <v>0</v>
      </c>
      <c r="BK518" s="6">
        <f ca="1">IF($BI518="",SUMIF(Elasticities!$B$5:$B$52,Demands_tra!$BH518,Elasticities!D$5:D$52),SUMIF(Elasticities!$B$5:$B$52,Demands_tra!$BI518,Elasticities!D$5:D$52))</f>
        <v>0</v>
      </c>
      <c r="BL518" s="6">
        <f ca="1">IF($BI518="",SUMIF(Elasticities!$B$5:$B$52,Demands_tra!$BH518,Elasticities!E$5:E$52),SUMIF(Elasticities!$B$5:$B$52,Demands_tra!$BI518,Elasticities!E$5:E$52))</f>
        <v>0</v>
      </c>
      <c r="BM518" s="6">
        <f ca="1">IF($BI518="",SUMIF(Elasticities!$B$5:$B$52,Demands_tra!$BH518,Elasticities!F$5:F$52),SUMIF(Elasticities!$B$5:$B$52,Demands_tra!$BI518,Elasticities!F$5:F$52))</f>
        <v>0</v>
      </c>
      <c r="BN518" s="6">
        <f ca="1">IF($BI518="",SUMIF(Elasticities!$B$5:$B$52,Demands_tra!$BH518,Elasticities!G$5:G$52),SUMIF(Elasticities!$B$5:$B$52,Demands_tra!$BI518,Elasticities!G$5:G$52))</f>
        <v>0</v>
      </c>
      <c r="BO518" s="6">
        <f ca="1">IF($BI518="",SUMIF(Elasticities!$B$5:$B$52,Demands_tra!$BH518,Elasticities!H$5:H$52),SUMIF(Elasticities!$B$5:$B$52,Demands_tra!$BI518,Elasticities!H$5:H$52))</f>
        <v>0</v>
      </c>
      <c r="BP518" s="6">
        <f ca="1">IF($BI518="",SUMIF(Elasticities!$B$5:$B$52,Demands_tra!$BH518,Elasticities!I$5:I$52),SUMIF(Elasticities!$B$5:$B$52,Demands_tra!$BI518,Elasticities!I$5:I$52))</f>
        <v>0</v>
      </c>
      <c r="BQ518" s="6">
        <f ca="1">IF($BI518="",SUMIF(Elasticities!$B$5:$B$52,Demands_tra!$BH518,Elasticities!J$5:J$52),SUMIF(Elasticities!$B$5:$B$52,Demands_tra!$BI518,Elasticities!J$5:J$52))</f>
        <v>0</v>
      </c>
      <c r="BR518" s="6">
        <f ca="1">IF($BI518="",SUMIF(Elasticities!$B$5:$B$52,Demands_tra!$BH518,Elasticities!K$5:K$52),SUMIF(Elasticities!$B$5:$B$52,Demands_tra!$BI518,Elasticities!K$5:K$52))</f>
        <v>0</v>
      </c>
      <c r="BS518" s="6">
        <f ca="1">IF($BI518="",SUMIF(Elasticities!$B$5:$B$52,Demands_tra!$BH518,Elasticities!L$5:L$52),SUMIF(Elasticities!$B$5:$B$52,Demands_tra!$BI518,Elasticities!L$5:L$52))</f>
        <v>0</v>
      </c>
      <c r="BT518" s="6">
        <f ca="1">IF($BI518="",SUMIF(Elasticities!$B$5:$B$52,Demands_tra!$BH518,Elasticities!M$5:M$52),SUMIF(Elasticities!$B$5:$B$52,Demands_tra!$BI518,Elasticities!M$5:M$52))</f>
        <v>0</v>
      </c>
      <c r="BU518" s="6">
        <f ca="1">IF($BI518="",SUMIF(Elasticities!$B$5:$B$52,Demands_tra!$BH518,Elasticities!N$5:N$52),SUMIF(Elasticities!$B$5:$B$52,Demands_tra!$BI518,Elasticities!N$5:N$52))</f>
        <v>0</v>
      </c>
      <c r="BV518" s="6">
        <f ca="1">IF($BI518="",SUMIF(Elasticities!$B$5:$B$52,Demands_tra!$BH518,Elasticities!O$5:O$52),SUMIF(Elasticities!$B$5:$B$52,Demands_tra!$BI518,Elasticities!O$5:O$52))</f>
        <v>0</v>
      </c>
      <c r="BW518" s="6">
        <f ca="1">IF($BI518="",SUMIF(Elasticities!$B$5:$B$52,Demands_tra!$BH518,Elasticities!P$5:P$52),SUMIF(Elasticities!$B$5:$B$52,Demands_tra!$BI518,Elasticities!P$5:P$52))</f>
        <v>0</v>
      </c>
      <c r="BX518" s="6">
        <f ca="1">IF($BI518="",SUMIF(Elasticities!$B$5:$B$52,Demands_tra!$BH518,Elasticities!Q$5:Q$52),SUMIF(Elasticities!$B$5:$B$52,Demands_tra!$BI518,Elasticities!Q$5:Q$52))</f>
        <v>0</v>
      </c>
      <c r="BY518" s="6">
        <f ca="1">IF($BI518="",SUMIF(Elasticities!$B$5:$B$52,Demands_tra!$BH518,Elasticities!R$5:R$52),SUMIF(Elasticities!$B$5:$B$52,Demands_tra!$BI518,Elasticities!R$5:R$52))</f>
        <v>0</v>
      </c>
      <c r="BZ518" s="6">
        <f ca="1">IF($BI518="",SUMIF(Elasticities!$B$5:$B$52,Demands_tra!$BH518,Elasticities!S$5:S$52),SUMIF(Elasticities!$B$5:$B$52,Demands_tra!$BI518,Elasticities!S$5:S$52))</f>
        <v>0</v>
      </c>
      <c r="CA518" s="6">
        <f ca="1">IF($BI518="",SUMIF(Elasticities!$B$5:$B$52,Demands_tra!$BH518,Elasticities!T$5:T$52),SUMIF(Elasticities!$B$5:$B$52,Demands_tra!$BI518,Elasticities!T$5:T$52))</f>
        <v>0</v>
      </c>
      <c r="CB518" s="6">
        <f ca="1">IF($BI518="",SUMIF(Elasticities!$B$5:$B$52,Demands_tra!$BH518,Elasticities!U$5:U$52),SUMIF(Elasticities!$B$5:$B$52,Demands_tra!$BI518,Elasticities!U$5:U$52))</f>
        <v>0</v>
      </c>
      <c r="CC518" s="6">
        <f ca="1">IF($BI518="",SUMIF(Elasticities!$B$5:$B$52,Demands_tra!$BH518,Elasticities!V$5:V$52),SUMIF(Elasticities!$B$5:$B$52,Demands_tra!$BI518,Elasticities!V$5:V$52))</f>
        <v>0</v>
      </c>
      <c r="CD518" s="6">
        <f ca="1">IF($BI518="",SUMIF(Elasticities!$B$5:$B$52,Demands_tra!$BH518,Elasticities!W$5:W$52),SUMIF(Elasticities!$B$5:$B$52,Demands_tra!$BI518,Elasticities!W$5:W$52))</f>
        <v>0</v>
      </c>
      <c r="CE518" s="6">
        <f ca="1">IF($BI518="",SUMIF(Elasticities!$B$5:$B$52,Demands_tra!$BH518,Elasticities!X$5:X$52),SUMIF(Elasticities!$B$5:$B$52,Demands_tra!$BI518,Elasticities!X$5:X$52))</f>
        <v>0</v>
      </c>
      <c r="CF518" s="6">
        <f ca="1">IF($BI518="",SUMIF(Elasticities!$B$5:$B$52,Demands_tra!$BH518,Elasticities!Y$5:Y$52),SUMIF(Elasticities!$B$5:$B$52,Demands_tra!$BI518,Elasticities!Y$5:Y$52))</f>
        <v>0</v>
      </c>
      <c r="CG518" s="6">
        <f ca="1">IF($BI518="",SUMIF(Elasticities!$B$5:$B$52,Demands_tra!$BH518,Elasticities!Z$5:Z$52),SUMIF(Elasticities!$B$5:$B$52,Demands_tra!$BI518,Elasticities!Z$5:Z$52))</f>
        <v>0</v>
      </c>
      <c r="CH518" s="6">
        <f ca="1">IF($BI518="",SUMIF(Elasticities!$B$5:$B$52,Demands_tra!$BH518,Elasticities!AA$5:AA$52),SUMIF(Elasticities!$B$5:$B$52,Demands_tra!$BI518,Elasticities!AA$5:AA$52))</f>
        <v>0</v>
      </c>
      <c r="CI518" s="6">
        <f ca="1">IF($BI518="",SUMIF(Elasticities!$B$5:$B$52,Demands_tra!$BH518,Elasticities!AB$5:AB$52),SUMIF(Elasticities!$B$5:$B$52,Demands_tra!$BI518,Elasticities!AB$5:AB$52))</f>
        <v>0</v>
      </c>
    </row>
    <row r="519" spans="1:87">
      <c r="A519" t="str">
        <f>IF(BYDem_tra!B518="","\I:",BYDem_tra!B518)</f>
        <v>\I:</v>
      </c>
      <c r="B519">
        <f>BYDem_tra!E518</f>
        <v>0</v>
      </c>
      <c r="C519">
        <f t="shared" si="298"/>
        <v>0</v>
      </c>
      <c r="D519" s="3">
        <f>SUMIFS(BYDem_tra!$M$2:$M$2000,BYDem_tra!$B$2:$B$2000,Demands_tra!$A519,BYDem_tra!$E$2:$E$2000,Demands_tra!$B519)</f>
        <v>0</v>
      </c>
      <c r="E519" s="3" t="e">
        <f ca="1" t="shared" si="299"/>
        <v>#DIV/0!</v>
      </c>
      <c r="F519" s="3" t="e">
        <f ca="1" t="shared" si="300"/>
        <v>#DIV/0!</v>
      </c>
      <c r="G519" s="3" t="e">
        <f ca="1" t="shared" si="301"/>
        <v>#DIV/0!</v>
      </c>
      <c r="H519" s="3" t="e">
        <f ca="1" t="shared" si="302"/>
        <v>#DIV/0!</v>
      </c>
      <c r="I519" s="3" t="e">
        <f ca="1" t="shared" si="303"/>
        <v>#DIV/0!</v>
      </c>
      <c r="J519" s="3" t="e">
        <f ca="1" t="shared" si="304"/>
        <v>#DIV/0!</v>
      </c>
      <c r="K519" s="3" t="e">
        <f ca="1" t="shared" si="305"/>
        <v>#DIV/0!</v>
      </c>
      <c r="L519" s="3" t="e">
        <f ca="1" t="shared" si="306"/>
        <v>#DIV/0!</v>
      </c>
      <c r="M519" s="3" t="e">
        <f ca="1" t="shared" si="307"/>
        <v>#DIV/0!</v>
      </c>
      <c r="N519" s="3" t="e">
        <f ca="1" t="shared" si="308"/>
        <v>#DIV/0!</v>
      </c>
      <c r="O519" s="3" t="e">
        <f ca="1" t="shared" si="309"/>
        <v>#DIV/0!</v>
      </c>
      <c r="P519" s="3" t="e">
        <f ca="1" t="shared" si="310"/>
        <v>#DIV/0!</v>
      </c>
      <c r="Q519" s="3" t="e">
        <f ca="1" t="shared" si="311"/>
        <v>#DIV/0!</v>
      </c>
      <c r="R519" s="3" t="e">
        <f ca="1" t="shared" si="312"/>
        <v>#DIV/0!</v>
      </c>
      <c r="S519" s="3" t="e">
        <f ca="1" t="shared" si="313"/>
        <v>#DIV/0!</v>
      </c>
      <c r="T519" s="3" t="e">
        <f ca="1" t="shared" si="314"/>
        <v>#DIV/0!</v>
      </c>
      <c r="U519" s="3" t="e">
        <f ca="1" t="shared" si="315"/>
        <v>#DIV/0!</v>
      </c>
      <c r="V519" s="3" t="e">
        <f ca="1" t="shared" si="316"/>
        <v>#DIV/0!</v>
      </c>
      <c r="W519" s="3" t="e">
        <f ca="1" t="shared" si="317"/>
        <v>#DIV/0!</v>
      </c>
      <c r="X519" s="3" t="e">
        <f ca="1" t="shared" si="318"/>
        <v>#DIV/0!</v>
      </c>
      <c r="Y519" s="3" t="e">
        <f ca="1" t="shared" si="319"/>
        <v>#DIV/0!</v>
      </c>
      <c r="Z519" s="3" t="e">
        <f ca="1" t="shared" si="320"/>
        <v>#DIV/0!</v>
      </c>
      <c r="AA519" s="3" t="e">
        <f ca="1" t="shared" si="321"/>
        <v>#DIV/0!</v>
      </c>
      <c r="AB519" s="3" t="e">
        <f ca="1" t="shared" si="322"/>
        <v>#DIV/0!</v>
      </c>
      <c r="AC519" s="3" t="e">
        <f ca="1" t="shared" si="323"/>
        <v>#DIV/0!</v>
      </c>
      <c r="AE519" s="4" t="e">
        <f ca="1">VLOOKUP($C519,'Default drvr and elast'!$A$4:$C$49,MATCH(VLOOKUP(A519,Classification!$B$4:$D$99,2,FALSE),'Default drvr and elast'!$A$3:$C$3,0),FALSE)</f>
        <v>#N/A</v>
      </c>
      <c r="AF519" s="4"/>
      <c r="AG519" s="6">
        <f ca="1">IF($AF519="",SUMIFS('Growth rates'!D$4:D$922,'Growth rates'!$B$4:$B$922,Demands_tra!$A519,'Growth rates'!$C$4:$C$922,$AE519),SUMIFS('Growth rates'!D$4:D$922,'Growth rates'!$B$4:$B$922,Demands_tra!$A519,'Growth rates'!$C$4:$C$922,$AF519))</f>
        <v>0</v>
      </c>
      <c r="AH519" s="6">
        <f ca="1">IF($AF519="",SUMIFS('Growth rates'!E$4:E$922,'Growth rates'!$B$4:$B$922,Demands_tra!$A519,'Growth rates'!$C$4:$C$922,$AE519),SUMIFS('Growth rates'!E$4:E$922,'Growth rates'!$B$4:$B$922,Demands_tra!$A519,'Growth rates'!$C$4:$C$922,$AF519))</f>
        <v>0</v>
      </c>
      <c r="AI519" s="6">
        <f ca="1">IF($AF519="",SUMIFS('Growth rates'!F$4:F$922,'Growth rates'!$B$4:$B$922,Demands_tra!$A519,'Growth rates'!$C$4:$C$922,$AE519),SUMIFS('Growth rates'!F$4:F$922,'Growth rates'!$B$4:$B$922,Demands_tra!$A519,'Growth rates'!$C$4:$C$922,$AF519))</f>
        <v>0</v>
      </c>
      <c r="AJ519" s="6">
        <f ca="1">IF($AF519="",SUMIFS('Growth rates'!G$4:G$922,'Growth rates'!$B$4:$B$922,Demands_tra!$A519,'Growth rates'!$C$4:$C$922,$AE519),SUMIFS('Growth rates'!G$4:G$922,'Growth rates'!$B$4:$B$922,Demands_tra!$A519,'Growth rates'!$C$4:$C$922,$AF519))</f>
        <v>0</v>
      </c>
      <c r="AK519" s="6">
        <f ca="1">IF($AF519="",SUMIFS('Growth rates'!H$4:H$922,'Growth rates'!$B$4:$B$922,Demands_tra!$A519,'Growth rates'!$C$4:$C$922,$AE519),SUMIFS('Growth rates'!H$4:H$922,'Growth rates'!$B$4:$B$922,Demands_tra!$A519,'Growth rates'!$C$4:$C$922,$AF519))</f>
        <v>0</v>
      </c>
      <c r="AL519" s="6">
        <f ca="1">IF($AF519="",SUMIFS('Growth rates'!I$4:I$922,'Growth rates'!$B$4:$B$922,Demands_tra!$A519,'Growth rates'!$C$4:$C$922,$AE519),SUMIFS('Growth rates'!I$4:I$922,'Growth rates'!$B$4:$B$922,Demands_tra!$A519,'Growth rates'!$C$4:$C$922,$AF519))</f>
        <v>0</v>
      </c>
      <c r="AM519" s="6">
        <f ca="1">IF($AF519="",SUMIFS('Growth rates'!J$4:J$922,'Growth rates'!$B$4:$B$922,Demands_tra!$A519,'Growth rates'!$C$4:$C$922,$AE519),SUMIFS('Growth rates'!J$4:J$922,'Growth rates'!$B$4:$B$922,Demands_tra!$A519,'Growth rates'!$C$4:$C$922,$AF519))</f>
        <v>0</v>
      </c>
      <c r="AN519" s="6">
        <f ca="1">IF($AF519="",SUMIFS('Growth rates'!K$4:K$922,'Growth rates'!$B$4:$B$922,Demands_tra!$A519,'Growth rates'!$C$4:$C$922,$AE519),SUMIFS('Growth rates'!K$4:K$922,'Growth rates'!$B$4:$B$922,Demands_tra!$A519,'Growth rates'!$C$4:$C$922,$AF519))</f>
        <v>0</v>
      </c>
      <c r="AO519" s="6">
        <f ca="1">IF($AF519="",SUMIFS('Growth rates'!L$4:L$922,'Growth rates'!$B$4:$B$922,Demands_tra!$A519,'Growth rates'!$C$4:$C$922,$AE519),SUMIFS('Growth rates'!L$4:L$922,'Growth rates'!$B$4:$B$922,Demands_tra!$A519,'Growth rates'!$C$4:$C$922,$AF519))</f>
        <v>0</v>
      </c>
      <c r="AP519" s="6">
        <f ca="1">IF($AF519="",SUMIFS('Growth rates'!M$4:M$922,'Growth rates'!$B$4:$B$922,Demands_tra!$A519,'Growth rates'!$C$4:$C$922,$AE519),SUMIFS('Growth rates'!M$4:M$922,'Growth rates'!$B$4:$B$922,Demands_tra!$A519,'Growth rates'!$C$4:$C$922,$AF519))</f>
        <v>0</v>
      </c>
      <c r="AQ519" s="6">
        <f ca="1">IF($AF519="",SUMIFS('Growth rates'!N$4:N$922,'Growth rates'!$B$4:$B$922,Demands_tra!$A519,'Growth rates'!$C$4:$C$922,$AE519),SUMIFS('Growth rates'!N$4:N$922,'Growth rates'!$B$4:$B$922,Demands_tra!$A519,'Growth rates'!$C$4:$C$922,$AF519))</f>
        <v>0</v>
      </c>
      <c r="AR519" s="6">
        <f ca="1">IF($AF519="",SUMIFS('Growth rates'!O$4:O$922,'Growth rates'!$B$4:$B$922,Demands_tra!$A519,'Growth rates'!$C$4:$C$922,$AE519),SUMIFS('Growth rates'!O$4:O$922,'Growth rates'!$B$4:$B$922,Demands_tra!$A519,'Growth rates'!$C$4:$C$922,$AF519))</f>
        <v>0</v>
      </c>
      <c r="AS519" s="6">
        <f ca="1">IF($AF519="",SUMIFS('Growth rates'!P$4:P$922,'Growth rates'!$B$4:$B$922,Demands_tra!$A519,'Growth rates'!$C$4:$C$922,$AE519),SUMIFS('Growth rates'!P$4:P$922,'Growth rates'!$B$4:$B$922,Demands_tra!$A519,'Growth rates'!$C$4:$C$922,$AF519))</f>
        <v>0</v>
      </c>
      <c r="AT519" s="6">
        <f ca="1">IF($AF519="",SUMIFS('Growth rates'!Q$4:Q$922,'Growth rates'!$B$4:$B$922,Demands_tra!$A519,'Growth rates'!$C$4:$C$922,$AE519),SUMIFS('Growth rates'!Q$4:Q$922,'Growth rates'!$B$4:$B$922,Demands_tra!$A519,'Growth rates'!$C$4:$C$922,$AF519))</f>
        <v>0</v>
      </c>
      <c r="AU519" s="6">
        <f ca="1">IF($AF519="",SUMIFS('Growth rates'!R$4:R$922,'Growth rates'!$B$4:$B$922,Demands_tra!$A519,'Growth rates'!$C$4:$C$922,$AE519),SUMIFS('Growth rates'!R$4:R$922,'Growth rates'!$B$4:$B$922,Demands_tra!$A519,'Growth rates'!$C$4:$C$922,$AF519))</f>
        <v>0</v>
      </c>
      <c r="AV519" s="6">
        <f ca="1">IF($AF519="",SUMIFS('Growth rates'!S$4:S$922,'Growth rates'!$B$4:$B$922,Demands_tra!$A519,'Growth rates'!$C$4:$C$922,$AE519),SUMIFS('Growth rates'!S$4:S$922,'Growth rates'!$B$4:$B$922,Demands_tra!$A519,'Growth rates'!$C$4:$C$922,$AF519))</f>
        <v>0</v>
      </c>
      <c r="AW519" s="6">
        <f ca="1">IF($AF519="",SUMIFS('Growth rates'!T$4:T$922,'Growth rates'!$B$4:$B$922,Demands_tra!$A519,'Growth rates'!$C$4:$C$922,$AE519),SUMIFS('Growth rates'!T$4:T$922,'Growth rates'!$B$4:$B$922,Demands_tra!$A519,'Growth rates'!$C$4:$C$922,$AF519))</f>
        <v>0</v>
      </c>
      <c r="AX519" s="6">
        <f ca="1">IF($AF519="",SUMIFS('Growth rates'!U$4:U$922,'Growth rates'!$B$4:$B$922,Demands_tra!$A519,'Growth rates'!$C$4:$C$922,$AE519),SUMIFS('Growth rates'!U$4:U$922,'Growth rates'!$B$4:$B$922,Demands_tra!$A519,'Growth rates'!$C$4:$C$922,$AF519))</f>
        <v>0</v>
      </c>
      <c r="AY519" s="6">
        <f ca="1">IF($AF519="",SUMIFS('Growth rates'!V$4:V$922,'Growth rates'!$B$4:$B$922,Demands_tra!$A519,'Growth rates'!$C$4:$C$922,$AE519),SUMIFS('Growth rates'!V$4:V$922,'Growth rates'!$B$4:$B$922,Demands_tra!$A519,'Growth rates'!$C$4:$C$922,$AF519))</f>
        <v>0</v>
      </c>
      <c r="AZ519" s="6">
        <f ca="1">IF($AF519="",SUMIFS('Growth rates'!W$4:W$922,'Growth rates'!$B$4:$B$922,Demands_tra!$A519,'Growth rates'!$C$4:$C$922,$AE519),SUMIFS('Growth rates'!W$4:W$922,'Growth rates'!$B$4:$B$922,Demands_tra!$A519,'Growth rates'!$C$4:$C$922,$AF519))</f>
        <v>0</v>
      </c>
      <c r="BA519" s="6">
        <f ca="1">IF($AF519="",SUMIFS('Growth rates'!X$4:X$922,'Growth rates'!$B$4:$B$922,Demands_tra!$A519,'Growth rates'!$C$4:$C$922,$AE519),SUMIFS('Growth rates'!X$4:X$922,'Growth rates'!$B$4:$B$922,Demands_tra!$A519,'Growth rates'!$C$4:$C$922,$AF519))</f>
        <v>0</v>
      </c>
      <c r="BB519" s="6">
        <f ca="1">IF($AF519="",SUMIFS('Growth rates'!Y$4:Y$922,'Growth rates'!$B$4:$B$922,Demands_tra!$A519,'Growth rates'!$C$4:$C$922,$AE519),SUMIFS('Growth rates'!Y$4:Y$922,'Growth rates'!$B$4:$B$922,Demands_tra!$A519,'Growth rates'!$C$4:$C$922,$AF519))</f>
        <v>0</v>
      </c>
      <c r="BC519" s="6">
        <f ca="1">IF($AF519="",SUMIFS('Growth rates'!Z$4:Z$922,'Growth rates'!$B$4:$B$922,Demands_tra!$A519,'Growth rates'!$C$4:$C$922,$AE519),SUMIFS('Growth rates'!Z$4:Z$922,'Growth rates'!$B$4:$B$922,Demands_tra!$A519,'Growth rates'!$C$4:$C$922,$AF519))</f>
        <v>0</v>
      </c>
      <c r="BD519" s="6">
        <f ca="1">IF($AF519="",SUMIFS('Growth rates'!AA$4:AA$922,'Growth rates'!$B$4:$B$922,Demands_tra!$A519,'Growth rates'!$C$4:$C$922,$AE519),SUMIFS('Growth rates'!AA$4:AA$922,'Growth rates'!$B$4:$B$922,Demands_tra!$A519,'Growth rates'!$C$4:$C$922,$AF519))</f>
        <v>0</v>
      </c>
      <c r="BE519" s="6">
        <f ca="1">IF($AF519="",SUMIFS('Growth rates'!AB$4:AB$922,'Growth rates'!$B$4:$B$922,Demands_tra!$A519,'Growth rates'!$C$4:$C$922,$AE519),SUMIFS('Growth rates'!AB$4:AB$922,'Growth rates'!$B$4:$B$922,Demands_tra!$A519,'Growth rates'!$C$4:$C$922,$AF519))</f>
        <v>0</v>
      </c>
      <c r="BF519" s="6">
        <f ca="1">IF($AF519="",SUMIFS('Growth rates'!AC$4:AC$922,'Growth rates'!$B$4:$B$922,Demands_tra!$A519,'Growth rates'!$C$4:$C$922,$AE519),SUMIFS('Growth rates'!AC$4:AC$922,'Growth rates'!$B$4:$B$922,Demands_tra!$A519,'Growth rates'!$C$4:$C$922,$AF519))</f>
        <v>0</v>
      </c>
      <c r="BH519" t="e">
        <f ca="1">VLOOKUP($C519,'Default drvr and elast'!$A$4:$F$49,MATCH(VLOOKUP(A519,Classification!$B$4:$D$42,3,FALSE),'Default drvr and elast'!$D$3:$F$3,0)+3,FALSE)</f>
        <v>#N/A</v>
      </c>
      <c r="BJ519" s="6">
        <f ca="1">IF($BI519="",SUMIF(Elasticities!$B$5:$B$52,Demands_tra!$BH519,Elasticities!C$5:C$52),SUMIF(Elasticities!$B$5:$B$52,Demands_tra!$BI519,Elasticities!C$5:C$52))</f>
        <v>0</v>
      </c>
      <c r="BK519" s="6">
        <f ca="1">IF($BI519="",SUMIF(Elasticities!$B$5:$B$52,Demands_tra!$BH519,Elasticities!D$5:D$52),SUMIF(Elasticities!$B$5:$B$52,Demands_tra!$BI519,Elasticities!D$5:D$52))</f>
        <v>0</v>
      </c>
      <c r="BL519" s="6">
        <f ca="1">IF($BI519="",SUMIF(Elasticities!$B$5:$B$52,Demands_tra!$BH519,Elasticities!E$5:E$52),SUMIF(Elasticities!$B$5:$B$52,Demands_tra!$BI519,Elasticities!E$5:E$52))</f>
        <v>0</v>
      </c>
      <c r="BM519" s="6">
        <f ca="1">IF($BI519="",SUMIF(Elasticities!$B$5:$B$52,Demands_tra!$BH519,Elasticities!F$5:F$52),SUMIF(Elasticities!$B$5:$B$52,Demands_tra!$BI519,Elasticities!F$5:F$52))</f>
        <v>0</v>
      </c>
      <c r="BN519" s="6">
        <f ca="1">IF($BI519="",SUMIF(Elasticities!$B$5:$B$52,Demands_tra!$BH519,Elasticities!G$5:G$52),SUMIF(Elasticities!$B$5:$B$52,Demands_tra!$BI519,Elasticities!G$5:G$52))</f>
        <v>0</v>
      </c>
      <c r="BO519" s="6">
        <f ca="1">IF($BI519="",SUMIF(Elasticities!$B$5:$B$52,Demands_tra!$BH519,Elasticities!H$5:H$52),SUMIF(Elasticities!$B$5:$B$52,Demands_tra!$BI519,Elasticities!H$5:H$52))</f>
        <v>0</v>
      </c>
      <c r="BP519" s="6">
        <f ca="1">IF($BI519="",SUMIF(Elasticities!$B$5:$B$52,Demands_tra!$BH519,Elasticities!I$5:I$52),SUMIF(Elasticities!$B$5:$B$52,Demands_tra!$BI519,Elasticities!I$5:I$52))</f>
        <v>0</v>
      </c>
      <c r="BQ519" s="6">
        <f ca="1">IF($BI519="",SUMIF(Elasticities!$B$5:$B$52,Demands_tra!$BH519,Elasticities!J$5:J$52),SUMIF(Elasticities!$B$5:$B$52,Demands_tra!$BI519,Elasticities!J$5:J$52))</f>
        <v>0</v>
      </c>
      <c r="BR519" s="6">
        <f ca="1">IF($BI519="",SUMIF(Elasticities!$B$5:$B$52,Demands_tra!$BH519,Elasticities!K$5:K$52),SUMIF(Elasticities!$B$5:$B$52,Demands_tra!$BI519,Elasticities!K$5:K$52))</f>
        <v>0</v>
      </c>
      <c r="BS519" s="6">
        <f ca="1">IF($BI519="",SUMIF(Elasticities!$B$5:$B$52,Demands_tra!$BH519,Elasticities!L$5:L$52),SUMIF(Elasticities!$B$5:$B$52,Demands_tra!$BI519,Elasticities!L$5:L$52))</f>
        <v>0</v>
      </c>
      <c r="BT519" s="6">
        <f ca="1">IF($BI519="",SUMIF(Elasticities!$B$5:$B$52,Demands_tra!$BH519,Elasticities!M$5:M$52),SUMIF(Elasticities!$B$5:$B$52,Demands_tra!$BI519,Elasticities!M$5:M$52))</f>
        <v>0</v>
      </c>
      <c r="BU519" s="6">
        <f ca="1">IF($BI519="",SUMIF(Elasticities!$B$5:$B$52,Demands_tra!$BH519,Elasticities!N$5:N$52),SUMIF(Elasticities!$B$5:$B$52,Demands_tra!$BI519,Elasticities!N$5:N$52))</f>
        <v>0</v>
      </c>
      <c r="BV519" s="6">
        <f ca="1">IF($BI519="",SUMIF(Elasticities!$B$5:$B$52,Demands_tra!$BH519,Elasticities!O$5:O$52),SUMIF(Elasticities!$B$5:$B$52,Demands_tra!$BI519,Elasticities!O$5:O$52))</f>
        <v>0</v>
      </c>
      <c r="BW519" s="6">
        <f ca="1">IF($BI519="",SUMIF(Elasticities!$B$5:$B$52,Demands_tra!$BH519,Elasticities!P$5:P$52),SUMIF(Elasticities!$B$5:$B$52,Demands_tra!$BI519,Elasticities!P$5:P$52))</f>
        <v>0</v>
      </c>
      <c r="BX519" s="6">
        <f ca="1">IF($BI519="",SUMIF(Elasticities!$B$5:$B$52,Demands_tra!$BH519,Elasticities!Q$5:Q$52),SUMIF(Elasticities!$B$5:$B$52,Demands_tra!$BI519,Elasticities!Q$5:Q$52))</f>
        <v>0</v>
      </c>
      <c r="BY519" s="6">
        <f ca="1">IF($BI519="",SUMIF(Elasticities!$B$5:$B$52,Demands_tra!$BH519,Elasticities!R$5:R$52),SUMIF(Elasticities!$B$5:$B$52,Demands_tra!$BI519,Elasticities!R$5:R$52))</f>
        <v>0</v>
      </c>
      <c r="BZ519" s="6">
        <f ca="1">IF($BI519="",SUMIF(Elasticities!$B$5:$B$52,Demands_tra!$BH519,Elasticities!S$5:S$52),SUMIF(Elasticities!$B$5:$B$52,Demands_tra!$BI519,Elasticities!S$5:S$52))</f>
        <v>0</v>
      </c>
      <c r="CA519" s="6">
        <f ca="1">IF($BI519="",SUMIF(Elasticities!$B$5:$B$52,Demands_tra!$BH519,Elasticities!T$5:T$52),SUMIF(Elasticities!$B$5:$B$52,Demands_tra!$BI519,Elasticities!T$5:T$52))</f>
        <v>0</v>
      </c>
      <c r="CB519" s="6">
        <f ca="1">IF($BI519="",SUMIF(Elasticities!$B$5:$B$52,Demands_tra!$BH519,Elasticities!U$5:U$52),SUMIF(Elasticities!$B$5:$B$52,Demands_tra!$BI519,Elasticities!U$5:U$52))</f>
        <v>0</v>
      </c>
      <c r="CC519" s="6">
        <f ca="1">IF($BI519="",SUMIF(Elasticities!$B$5:$B$52,Demands_tra!$BH519,Elasticities!V$5:V$52),SUMIF(Elasticities!$B$5:$B$52,Demands_tra!$BI519,Elasticities!V$5:V$52))</f>
        <v>0</v>
      </c>
      <c r="CD519" s="6">
        <f ca="1">IF($BI519="",SUMIF(Elasticities!$B$5:$B$52,Demands_tra!$BH519,Elasticities!W$5:W$52),SUMIF(Elasticities!$B$5:$B$52,Demands_tra!$BI519,Elasticities!W$5:W$52))</f>
        <v>0</v>
      </c>
      <c r="CE519" s="6">
        <f ca="1">IF($BI519="",SUMIF(Elasticities!$B$5:$B$52,Demands_tra!$BH519,Elasticities!X$5:X$52),SUMIF(Elasticities!$B$5:$B$52,Demands_tra!$BI519,Elasticities!X$5:X$52))</f>
        <v>0</v>
      </c>
      <c r="CF519" s="6">
        <f ca="1">IF($BI519="",SUMIF(Elasticities!$B$5:$B$52,Demands_tra!$BH519,Elasticities!Y$5:Y$52),SUMIF(Elasticities!$B$5:$B$52,Demands_tra!$BI519,Elasticities!Y$5:Y$52))</f>
        <v>0</v>
      </c>
      <c r="CG519" s="6">
        <f ca="1">IF($BI519="",SUMIF(Elasticities!$B$5:$B$52,Demands_tra!$BH519,Elasticities!Z$5:Z$52),SUMIF(Elasticities!$B$5:$B$52,Demands_tra!$BI519,Elasticities!Z$5:Z$52))</f>
        <v>0</v>
      </c>
      <c r="CH519" s="6">
        <f ca="1">IF($BI519="",SUMIF(Elasticities!$B$5:$B$52,Demands_tra!$BH519,Elasticities!AA$5:AA$52),SUMIF(Elasticities!$B$5:$B$52,Demands_tra!$BI519,Elasticities!AA$5:AA$52))</f>
        <v>0</v>
      </c>
      <c r="CI519" s="6">
        <f ca="1">IF($BI519="",SUMIF(Elasticities!$B$5:$B$52,Demands_tra!$BH519,Elasticities!AB$5:AB$52),SUMIF(Elasticities!$B$5:$B$52,Demands_tra!$BI519,Elasticities!AB$5:AB$52))</f>
        <v>0</v>
      </c>
    </row>
    <row r="520" spans="1:87">
      <c r="A520" t="str">
        <f>IF(BYDem_tra!B519="","\I:",BYDem_tra!B519)</f>
        <v>\I:</v>
      </c>
      <c r="B520">
        <f>BYDem_tra!E519</f>
        <v>0</v>
      </c>
      <c r="C520">
        <f t="shared" si="298"/>
        <v>0</v>
      </c>
      <c r="D520" s="3">
        <f>SUMIFS(BYDem_tra!$M$2:$M$2000,BYDem_tra!$B$2:$B$2000,Demands_tra!$A520,BYDem_tra!$E$2:$E$2000,Demands_tra!$B520)</f>
        <v>0</v>
      </c>
      <c r="E520" s="3" t="e">
        <f ca="1" t="shared" si="299"/>
        <v>#DIV/0!</v>
      </c>
      <c r="F520" s="3" t="e">
        <f ca="1" t="shared" si="300"/>
        <v>#DIV/0!</v>
      </c>
      <c r="G520" s="3" t="e">
        <f ca="1" t="shared" si="301"/>
        <v>#DIV/0!</v>
      </c>
      <c r="H520" s="3" t="e">
        <f ca="1" t="shared" si="302"/>
        <v>#DIV/0!</v>
      </c>
      <c r="I520" s="3" t="e">
        <f ca="1" t="shared" si="303"/>
        <v>#DIV/0!</v>
      </c>
      <c r="J520" s="3" t="e">
        <f ca="1" t="shared" si="304"/>
        <v>#DIV/0!</v>
      </c>
      <c r="K520" s="3" t="e">
        <f ca="1" t="shared" si="305"/>
        <v>#DIV/0!</v>
      </c>
      <c r="L520" s="3" t="e">
        <f ca="1" t="shared" si="306"/>
        <v>#DIV/0!</v>
      </c>
      <c r="M520" s="3" t="e">
        <f ca="1" t="shared" si="307"/>
        <v>#DIV/0!</v>
      </c>
      <c r="N520" s="3" t="e">
        <f ca="1" t="shared" si="308"/>
        <v>#DIV/0!</v>
      </c>
      <c r="O520" s="3" t="e">
        <f ca="1" t="shared" si="309"/>
        <v>#DIV/0!</v>
      </c>
      <c r="P520" s="3" t="e">
        <f ca="1" t="shared" si="310"/>
        <v>#DIV/0!</v>
      </c>
      <c r="Q520" s="3" t="e">
        <f ca="1" t="shared" si="311"/>
        <v>#DIV/0!</v>
      </c>
      <c r="R520" s="3" t="e">
        <f ca="1" t="shared" si="312"/>
        <v>#DIV/0!</v>
      </c>
      <c r="S520" s="3" t="e">
        <f ca="1" t="shared" si="313"/>
        <v>#DIV/0!</v>
      </c>
      <c r="T520" s="3" t="e">
        <f ca="1" t="shared" si="314"/>
        <v>#DIV/0!</v>
      </c>
      <c r="U520" s="3" t="e">
        <f ca="1" t="shared" si="315"/>
        <v>#DIV/0!</v>
      </c>
      <c r="V520" s="3" t="e">
        <f ca="1" t="shared" si="316"/>
        <v>#DIV/0!</v>
      </c>
      <c r="W520" s="3" t="e">
        <f ca="1" t="shared" si="317"/>
        <v>#DIV/0!</v>
      </c>
      <c r="X520" s="3" t="e">
        <f ca="1" t="shared" si="318"/>
        <v>#DIV/0!</v>
      </c>
      <c r="Y520" s="3" t="e">
        <f ca="1" t="shared" si="319"/>
        <v>#DIV/0!</v>
      </c>
      <c r="Z520" s="3" t="e">
        <f ca="1" t="shared" si="320"/>
        <v>#DIV/0!</v>
      </c>
      <c r="AA520" s="3" t="e">
        <f ca="1" t="shared" si="321"/>
        <v>#DIV/0!</v>
      </c>
      <c r="AB520" s="3" t="e">
        <f ca="1" t="shared" si="322"/>
        <v>#DIV/0!</v>
      </c>
      <c r="AC520" s="3" t="e">
        <f ca="1" t="shared" si="323"/>
        <v>#DIV/0!</v>
      </c>
      <c r="AE520" s="4" t="e">
        <f ca="1">VLOOKUP($C520,'Default drvr and elast'!$A$4:$C$49,MATCH(VLOOKUP(A520,Classification!$B$4:$D$99,2,FALSE),'Default drvr and elast'!$A$3:$C$3,0),FALSE)</f>
        <v>#N/A</v>
      </c>
      <c r="AF520" s="4"/>
      <c r="AG520" s="6">
        <f ca="1">IF($AF520="",SUMIFS('Growth rates'!D$4:D$922,'Growth rates'!$B$4:$B$922,Demands_tra!$A520,'Growth rates'!$C$4:$C$922,$AE520),SUMIFS('Growth rates'!D$4:D$922,'Growth rates'!$B$4:$B$922,Demands_tra!$A520,'Growth rates'!$C$4:$C$922,$AF520))</f>
        <v>0</v>
      </c>
      <c r="AH520" s="6">
        <f ca="1">IF($AF520="",SUMIFS('Growth rates'!E$4:E$922,'Growth rates'!$B$4:$B$922,Demands_tra!$A520,'Growth rates'!$C$4:$C$922,$AE520),SUMIFS('Growth rates'!E$4:E$922,'Growth rates'!$B$4:$B$922,Demands_tra!$A520,'Growth rates'!$C$4:$C$922,$AF520))</f>
        <v>0</v>
      </c>
      <c r="AI520" s="6">
        <f ca="1">IF($AF520="",SUMIFS('Growth rates'!F$4:F$922,'Growth rates'!$B$4:$B$922,Demands_tra!$A520,'Growth rates'!$C$4:$C$922,$AE520),SUMIFS('Growth rates'!F$4:F$922,'Growth rates'!$B$4:$B$922,Demands_tra!$A520,'Growth rates'!$C$4:$C$922,$AF520))</f>
        <v>0</v>
      </c>
      <c r="AJ520" s="6">
        <f ca="1">IF($AF520="",SUMIFS('Growth rates'!G$4:G$922,'Growth rates'!$B$4:$B$922,Demands_tra!$A520,'Growth rates'!$C$4:$C$922,$AE520),SUMIFS('Growth rates'!G$4:G$922,'Growth rates'!$B$4:$B$922,Demands_tra!$A520,'Growth rates'!$C$4:$C$922,$AF520))</f>
        <v>0</v>
      </c>
      <c r="AK520" s="6">
        <f ca="1">IF($AF520="",SUMIFS('Growth rates'!H$4:H$922,'Growth rates'!$B$4:$B$922,Demands_tra!$A520,'Growth rates'!$C$4:$C$922,$AE520),SUMIFS('Growth rates'!H$4:H$922,'Growth rates'!$B$4:$B$922,Demands_tra!$A520,'Growth rates'!$C$4:$C$922,$AF520))</f>
        <v>0</v>
      </c>
      <c r="AL520" s="6">
        <f ca="1">IF($AF520="",SUMIFS('Growth rates'!I$4:I$922,'Growth rates'!$B$4:$B$922,Demands_tra!$A520,'Growth rates'!$C$4:$C$922,$AE520),SUMIFS('Growth rates'!I$4:I$922,'Growth rates'!$B$4:$B$922,Demands_tra!$A520,'Growth rates'!$C$4:$C$922,$AF520))</f>
        <v>0</v>
      </c>
      <c r="AM520" s="6">
        <f ca="1">IF($AF520="",SUMIFS('Growth rates'!J$4:J$922,'Growth rates'!$B$4:$B$922,Demands_tra!$A520,'Growth rates'!$C$4:$C$922,$AE520),SUMIFS('Growth rates'!J$4:J$922,'Growth rates'!$B$4:$B$922,Demands_tra!$A520,'Growth rates'!$C$4:$C$922,$AF520))</f>
        <v>0</v>
      </c>
      <c r="AN520" s="6">
        <f ca="1">IF($AF520="",SUMIFS('Growth rates'!K$4:K$922,'Growth rates'!$B$4:$B$922,Demands_tra!$A520,'Growth rates'!$C$4:$C$922,$AE520),SUMIFS('Growth rates'!K$4:K$922,'Growth rates'!$B$4:$B$922,Demands_tra!$A520,'Growth rates'!$C$4:$C$922,$AF520))</f>
        <v>0</v>
      </c>
      <c r="AO520" s="6">
        <f ca="1">IF($AF520="",SUMIFS('Growth rates'!L$4:L$922,'Growth rates'!$B$4:$B$922,Demands_tra!$A520,'Growth rates'!$C$4:$C$922,$AE520),SUMIFS('Growth rates'!L$4:L$922,'Growth rates'!$B$4:$B$922,Demands_tra!$A520,'Growth rates'!$C$4:$C$922,$AF520))</f>
        <v>0</v>
      </c>
      <c r="AP520" s="6">
        <f ca="1">IF($AF520="",SUMIFS('Growth rates'!M$4:M$922,'Growth rates'!$B$4:$B$922,Demands_tra!$A520,'Growth rates'!$C$4:$C$922,$AE520),SUMIFS('Growth rates'!M$4:M$922,'Growth rates'!$B$4:$B$922,Demands_tra!$A520,'Growth rates'!$C$4:$C$922,$AF520))</f>
        <v>0</v>
      </c>
      <c r="AQ520" s="6">
        <f ca="1">IF($AF520="",SUMIFS('Growth rates'!N$4:N$922,'Growth rates'!$B$4:$B$922,Demands_tra!$A520,'Growth rates'!$C$4:$C$922,$AE520),SUMIFS('Growth rates'!N$4:N$922,'Growth rates'!$B$4:$B$922,Demands_tra!$A520,'Growth rates'!$C$4:$C$922,$AF520))</f>
        <v>0</v>
      </c>
      <c r="AR520" s="6">
        <f ca="1">IF($AF520="",SUMIFS('Growth rates'!O$4:O$922,'Growth rates'!$B$4:$B$922,Demands_tra!$A520,'Growth rates'!$C$4:$C$922,$AE520),SUMIFS('Growth rates'!O$4:O$922,'Growth rates'!$B$4:$B$922,Demands_tra!$A520,'Growth rates'!$C$4:$C$922,$AF520))</f>
        <v>0</v>
      </c>
      <c r="AS520" s="6">
        <f ca="1">IF($AF520="",SUMIFS('Growth rates'!P$4:P$922,'Growth rates'!$B$4:$B$922,Demands_tra!$A520,'Growth rates'!$C$4:$C$922,$AE520),SUMIFS('Growth rates'!P$4:P$922,'Growth rates'!$B$4:$B$922,Demands_tra!$A520,'Growth rates'!$C$4:$C$922,$AF520))</f>
        <v>0</v>
      </c>
      <c r="AT520" s="6">
        <f ca="1">IF($AF520="",SUMIFS('Growth rates'!Q$4:Q$922,'Growth rates'!$B$4:$B$922,Demands_tra!$A520,'Growth rates'!$C$4:$C$922,$AE520),SUMIFS('Growth rates'!Q$4:Q$922,'Growth rates'!$B$4:$B$922,Demands_tra!$A520,'Growth rates'!$C$4:$C$922,$AF520))</f>
        <v>0</v>
      </c>
      <c r="AU520" s="6">
        <f ca="1">IF($AF520="",SUMIFS('Growth rates'!R$4:R$922,'Growth rates'!$B$4:$B$922,Demands_tra!$A520,'Growth rates'!$C$4:$C$922,$AE520),SUMIFS('Growth rates'!R$4:R$922,'Growth rates'!$B$4:$B$922,Demands_tra!$A520,'Growth rates'!$C$4:$C$922,$AF520))</f>
        <v>0</v>
      </c>
      <c r="AV520" s="6">
        <f ca="1">IF($AF520="",SUMIFS('Growth rates'!S$4:S$922,'Growth rates'!$B$4:$B$922,Demands_tra!$A520,'Growth rates'!$C$4:$C$922,$AE520),SUMIFS('Growth rates'!S$4:S$922,'Growth rates'!$B$4:$B$922,Demands_tra!$A520,'Growth rates'!$C$4:$C$922,$AF520))</f>
        <v>0</v>
      </c>
      <c r="AW520" s="6">
        <f ca="1">IF($AF520="",SUMIFS('Growth rates'!T$4:T$922,'Growth rates'!$B$4:$B$922,Demands_tra!$A520,'Growth rates'!$C$4:$C$922,$AE520),SUMIFS('Growth rates'!T$4:T$922,'Growth rates'!$B$4:$B$922,Demands_tra!$A520,'Growth rates'!$C$4:$C$922,$AF520))</f>
        <v>0</v>
      </c>
      <c r="AX520" s="6">
        <f ca="1">IF($AF520="",SUMIFS('Growth rates'!U$4:U$922,'Growth rates'!$B$4:$B$922,Demands_tra!$A520,'Growth rates'!$C$4:$C$922,$AE520),SUMIFS('Growth rates'!U$4:U$922,'Growth rates'!$B$4:$B$922,Demands_tra!$A520,'Growth rates'!$C$4:$C$922,$AF520))</f>
        <v>0</v>
      </c>
      <c r="AY520" s="6">
        <f ca="1">IF($AF520="",SUMIFS('Growth rates'!V$4:V$922,'Growth rates'!$B$4:$B$922,Demands_tra!$A520,'Growth rates'!$C$4:$C$922,$AE520),SUMIFS('Growth rates'!V$4:V$922,'Growth rates'!$B$4:$B$922,Demands_tra!$A520,'Growth rates'!$C$4:$C$922,$AF520))</f>
        <v>0</v>
      </c>
      <c r="AZ520" s="6">
        <f ca="1">IF($AF520="",SUMIFS('Growth rates'!W$4:W$922,'Growth rates'!$B$4:$B$922,Demands_tra!$A520,'Growth rates'!$C$4:$C$922,$AE520),SUMIFS('Growth rates'!W$4:W$922,'Growth rates'!$B$4:$B$922,Demands_tra!$A520,'Growth rates'!$C$4:$C$922,$AF520))</f>
        <v>0</v>
      </c>
      <c r="BA520" s="6">
        <f ca="1">IF($AF520="",SUMIFS('Growth rates'!X$4:X$922,'Growth rates'!$B$4:$B$922,Demands_tra!$A520,'Growth rates'!$C$4:$C$922,$AE520),SUMIFS('Growth rates'!X$4:X$922,'Growth rates'!$B$4:$B$922,Demands_tra!$A520,'Growth rates'!$C$4:$C$922,$AF520))</f>
        <v>0</v>
      </c>
      <c r="BB520" s="6">
        <f ca="1">IF($AF520="",SUMIFS('Growth rates'!Y$4:Y$922,'Growth rates'!$B$4:$B$922,Demands_tra!$A520,'Growth rates'!$C$4:$C$922,$AE520),SUMIFS('Growth rates'!Y$4:Y$922,'Growth rates'!$B$4:$B$922,Demands_tra!$A520,'Growth rates'!$C$4:$C$922,$AF520))</f>
        <v>0</v>
      </c>
      <c r="BC520" s="6">
        <f ca="1">IF($AF520="",SUMIFS('Growth rates'!Z$4:Z$922,'Growth rates'!$B$4:$B$922,Demands_tra!$A520,'Growth rates'!$C$4:$C$922,$AE520),SUMIFS('Growth rates'!Z$4:Z$922,'Growth rates'!$B$4:$B$922,Demands_tra!$A520,'Growth rates'!$C$4:$C$922,$AF520))</f>
        <v>0</v>
      </c>
      <c r="BD520" s="6">
        <f ca="1">IF($AF520="",SUMIFS('Growth rates'!AA$4:AA$922,'Growth rates'!$B$4:$B$922,Demands_tra!$A520,'Growth rates'!$C$4:$C$922,$AE520),SUMIFS('Growth rates'!AA$4:AA$922,'Growth rates'!$B$4:$B$922,Demands_tra!$A520,'Growth rates'!$C$4:$C$922,$AF520))</f>
        <v>0</v>
      </c>
      <c r="BE520" s="6">
        <f ca="1">IF($AF520="",SUMIFS('Growth rates'!AB$4:AB$922,'Growth rates'!$B$4:$B$922,Demands_tra!$A520,'Growth rates'!$C$4:$C$922,$AE520),SUMIFS('Growth rates'!AB$4:AB$922,'Growth rates'!$B$4:$B$922,Demands_tra!$A520,'Growth rates'!$C$4:$C$922,$AF520))</f>
        <v>0</v>
      </c>
      <c r="BF520" s="6">
        <f ca="1">IF($AF520="",SUMIFS('Growth rates'!AC$4:AC$922,'Growth rates'!$B$4:$B$922,Demands_tra!$A520,'Growth rates'!$C$4:$C$922,$AE520),SUMIFS('Growth rates'!AC$4:AC$922,'Growth rates'!$B$4:$B$922,Demands_tra!$A520,'Growth rates'!$C$4:$C$922,$AF520))</f>
        <v>0</v>
      </c>
      <c r="BH520" t="e">
        <f ca="1">VLOOKUP($C520,'Default drvr and elast'!$A$4:$F$49,MATCH(VLOOKUP(A520,Classification!$B$4:$D$42,3,FALSE),'Default drvr and elast'!$D$3:$F$3,0)+3,FALSE)</f>
        <v>#N/A</v>
      </c>
      <c r="BJ520" s="6">
        <f ca="1">IF($BI520="",SUMIF(Elasticities!$B$5:$B$52,Demands_tra!$BH520,Elasticities!C$5:C$52),SUMIF(Elasticities!$B$5:$B$52,Demands_tra!$BI520,Elasticities!C$5:C$52))</f>
        <v>0</v>
      </c>
      <c r="BK520" s="6">
        <f ca="1">IF($BI520="",SUMIF(Elasticities!$B$5:$B$52,Demands_tra!$BH520,Elasticities!D$5:D$52),SUMIF(Elasticities!$B$5:$B$52,Demands_tra!$BI520,Elasticities!D$5:D$52))</f>
        <v>0</v>
      </c>
      <c r="BL520" s="6">
        <f ca="1">IF($BI520="",SUMIF(Elasticities!$B$5:$B$52,Demands_tra!$BH520,Elasticities!E$5:E$52),SUMIF(Elasticities!$B$5:$B$52,Demands_tra!$BI520,Elasticities!E$5:E$52))</f>
        <v>0</v>
      </c>
      <c r="BM520" s="6">
        <f ca="1">IF($BI520="",SUMIF(Elasticities!$B$5:$B$52,Demands_tra!$BH520,Elasticities!F$5:F$52),SUMIF(Elasticities!$B$5:$B$52,Demands_tra!$BI520,Elasticities!F$5:F$52))</f>
        <v>0</v>
      </c>
      <c r="BN520" s="6">
        <f ca="1">IF($BI520="",SUMIF(Elasticities!$B$5:$B$52,Demands_tra!$BH520,Elasticities!G$5:G$52),SUMIF(Elasticities!$B$5:$B$52,Demands_tra!$BI520,Elasticities!G$5:G$52))</f>
        <v>0</v>
      </c>
      <c r="BO520" s="6">
        <f ca="1">IF($BI520="",SUMIF(Elasticities!$B$5:$B$52,Demands_tra!$BH520,Elasticities!H$5:H$52),SUMIF(Elasticities!$B$5:$B$52,Demands_tra!$BI520,Elasticities!H$5:H$52))</f>
        <v>0</v>
      </c>
      <c r="BP520" s="6">
        <f ca="1">IF($BI520="",SUMIF(Elasticities!$B$5:$B$52,Demands_tra!$BH520,Elasticities!I$5:I$52),SUMIF(Elasticities!$B$5:$B$52,Demands_tra!$BI520,Elasticities!I$5:I$52))</f>
        <v>0</v>
      </c>
      <c r="BQ520" s="6">
        <f ca="1">IF($BI520="",SUMIF(Elasticities!$B$5:$B$52,Demands_tra!$BH520,Elasticities!J$5:J$52),SUMIF(Elasticities!$B$5:$B$52,Demands_tra!$BI520,Elasticities!J$5:J$52))</f>
        <v>0</v>
      </c>
      <c r="BR520" s="6">
        <f ca="1">IF($BI520="",SUMIF(Elasticities!$B$5:$B$52,Demands_tra!$BH520,Elasticities!K$5:K$52),SUMIF(Elasticities!$B$5:$B$52,Demands_tra!$BI520,Elasticities!K$5:K$52))</f>
        <v>0</v>
      </c>
      <c r="BS520" s="6">
        <f ca="1">IF($BI520="",SUMIF(Elasticities!$B$5:$B$52,Demands_tra!$BH520,Elasticities!L$5:L$52),SUMIF(Elasticities!$B$5:$B$52,Demands_tra!$BI520,Elasticities!L$5:L$52))</f>
        <v>0</v>
      </c>
      <c r="BT520" s="6">
        <f ca="1">IF($BI520="",SUMIF(Elasticities!$B$5:$B$52,Demands_tra!$BH520,Elasticities!M$5:M$52),SUMIF(Elasticities!$B$5:$B$52,Demands_tra!$BI520,Elasticities!M$5:M$52))</f>
        <v>0</v>
      </c>
      <c r="BU520" s="6">
        <f ca="1">IF($BI520="",SUMIF(Elasticities!$B$5:$B$52,Demands_tra!$BH520,Elasticities!N$5:N$52),SUMIF(Elasticities!$B$5:$B$52,Demands_tra!$BI520,Elasticities!N$5:N$52))</f>
        <v>0</v>
      </c>
      <c r="BV520" s="6">
        <f ca="1">IF($BI520="",SUMIF(Elasticities!$B$5:$B$52,Demands_tra!$BH520,Elasticities!O$5:O$52),SUMIF(Elasticities!$B$5:$B$52,Demands_tra!$BI520,Elasticities!O$5:O$52))</f>
        <v>0</v>
      </c>
      <c r="BW520" s="6">
        <f ca="1">IF($BI520="",SUMIF(Elasticities!$B$5:$B$52,Demands_tra!$BH520,Elasticities!P$5:P$52),SUMIF(Elasticities!$B$5:$B$52,Demands_tra!$BI520,Elasticities!P$5:P$52))</f>
        <v>0</v>
      </c>
      <c r="BX520" s="6">
        <f ca="1">IF($BI520="",SUMIF(Elasticities!$B$5:$B$52,Demands_tra!$BH520,Elasticities!Q$5:Q$52),SUMIF(Elasticities!$B$5:$B$52,Demands_tra!$BI520,Elasticities!Q$5:Q$52))</f>
        <v>0</v>
      </c>
      <c r="BY520" s="6">
        <f ca="1">IF($BI520="",SUMIF(Elasticities!$B$5:$B$52,Demands_tra!$BH520,Elasticities!R$5:R$52),SUMIF(Elasticities!$B$5:$B$52,Demands_tra!$BI520,Elasticities!R$5:R$52))</f>
        <v>0</v>
      </c>
      <c r="BZ520" s="6">
        <f ca="1">IF($BI520="",SUMIF(Elasticities!$B$5:$B$52,Demands_tra!$BH520,Elasticities!S$5:S$52),SUMIF(Elasticities!$B$5:$B$52,Demands_tra!$BI520,Elasticities!S$5:S$52))</f>
        <v>0</v>
      </c>
      <c r="CA520" s="6">
        <f ca="1">IF($BI520="",SUMIF(Elasticities!$B$5:$B$52,Demands_tra!$BH520,Elasticities!T$5:T$52),SUMIF(Elasticities!$B$5:$B$52,Demands_tra!$BI520,Elasticities!T$5:T$52))</f>
        <v>0</v>
      </c>
      <c r="CB520" s="6">
        <f ca="1">IF($BI520="",SUMIF(Elasticities!$B$5:$B$52,Demands_tra!$BH520,Elasticities!U$5:U$52),SUMIF(Elasticities!$B$5:$B$52,Demands_tra!$BI520,Elasticities!U$5:U$52))</f>
        <v>0</v>
      </c>
      <c r="CC520" s="6">
        <f ca="1">IF($BI520="",SUMIF(Elasticities!$B$5:$B$52,Demands_tra!$BH520,Elasticities!V$5:V$52),SUMIF(Elasticities!$B$5:$B$52,Demands_tra!$BI520,Elasticities!V$5:V$52))</f>
        <v>0</v>
      </c>
      <c r="CD520" s="6">
        <f ca="1">IF($BI520="",SUMIF(Elasticities!$B$5:$B$52,Demands_tra!$BH520,Elasticities!W$5:W$52),SUMIF(Elasticities!$B$5:$B$52,Demands_tra!$BI520,Elasticities!W$5:W$52))</f>
        <v>0</v>
      </c>
      <c r="CE520" s="6">
        <f ca="1">IF($BI520="",SUMIF(Elasticities!$B$5:$B$52,Demands_tra!$BH520,Elasticities!X$5:X$52),SUMIF(Elasticities!$B$5:$B$52,Demands_tra!$BI520,Elasticities!X$5:X$52))</f>
        <v>0</v>
      </c>
      <c r="CF520" s="6">
        <f ca="1">IF($BI520="",SUMIF(Elasticities!$B$5:$B$52,Demands_tra!$BH520,Elasticities!Y$5:Y$52),SUMIF(Elasticities!$B$5:$B$52,Demands_tra!$BI520,Elasticities!Y$5:Y$52))</f>
        <v>0</v>
      </c>
      <c r="CG520" s="6">
        <f ca="1">IF($BI520="",SUMIF(Elasticities!$B$5:$B$52,Demands_tra!$BH520,Elasticities!Z$5:Z$52),SUMIF(Elasticities!$B$5:$B$52,Demands_tra!$BI520,Elasticities!Z$5:Z$52))</f>
        <v>0</v>
      </c>
      <c r="CH520" s="6">
        <f ca="1">IF($BI520="",SUMIF(Elasticities!$B$5:$B$52,Demands_tra!$BH520,Elasticities!AA$5:AA$52),SUMIF(Elasticities!$B$5:$B$52,Demands_tra!$BI520,Elasticities!AA$5:AA$52))</f>
        <v>0</v>
      </c>
      <c r="CI520" s="6">
        <f ca="1">IF($BI520="",SUMIF(Elasticities!$B$5:$B$52,Demands_tra!$BH520,Elasticities!AB$5:AB$52),SUMIF(Elasticities!$B$5:$B$52,Demands_tra!$BI520,Elasticities!AB$5:AB$52))</f>
        <v>0</v>
      </c>
    </row>
    <row r="521" spans="1:87">
      <c r="A521" t="str">
        <f>IF(BYDem_tra!B520="","\I:",BYDem_tra!B520)</f>
        <v>\I:</v>
      </c>
      <c r="B521">
        <f>BYDem_tra!E520</f>
        <v>0</v>
      </c>
      <c r="C521">
        <f t="shared" si="298"/>
        <v>0</v>
      </c>
      <c r="D521" s="3">
        <f>SUMIFS(BYDem_tra!$M$2:$M$2000,BYDem_tra!$B$2:$B$2000,Demands_tra!$A521,BYDem_tra!$E$2:$E$2000,Demands_tra!$B521)</f>
        <v>0</v>
      </c>
      <c r="E521" s="3" t="e">
        <f ca="1" t="shared" si="299"/>
        <v>#DIV/0!</v>
      </c>
      <c r="F521" s="3" t="e">
        <f ca="1" t="shared" si="300"/>
        <v>#DIV/0!</v>
      </c>
      <c r="G521" s="3" t="e">
        <f ca="1" t="shared" si="301"/>
        <v>#DIV/0!</v>
      </c>
      <c r="H521" s="3" t="e">
        <f ca="1" t="shared" si="302"/>
        <v>#DIV/0!</v>
      </c>
      <c r="I521" s="3" t="e">
        <f ca="1" t="shared" si="303"/>
        <v>#DIV/0!</v>
      </c>
      <c r="J521" s="3" t="e">
        <f ca="1" t="shared" si="304"/>
        <v>#DIV/0!</v>
      </c>
      <c r="K521" s="3" t="e">
        <f ca="1" t="shared" si="305"/>
        <v>#DIV/0!</v>
      </c>
      <c r="L521" s="3" t="e">
        <f ca="1" t="shared" si="306"/>
        <v>#DIV/0!</v>
      </c>
      <c r="M521" s="3" t="e">
        <f ca="1" t="shared" si="307"/>
        <v>#DIV/0!</v>
      </c>
      <c r="N521" s="3" t="e">
        <f ca="1" t="shared" si="308"/>
        <v>#DIV/0!</v>
      </c>
      <c r="O521" s="3" t="e">
        <f ca="1" t="shared" si="309"/>
        <v>#DIV/0!</v>
      </c>
      <c r="P521" s="3" t="e">
        <f ca="1" t="shared" si="310"/>
        <v>#DIV/0!</v>
      </c>
      <c r="Q521" s="3" t="e">
        <f ca="1" t="shared" si="311"/>
        <v>#DIV/0!</v>
      </c>
      <c r="R521" s="3" t="e">
        <f ca="1" t="shared" si="312"/>
        <v>#DIV/0!</v>
      </c>
      <c r="S521" s="3" t="e">
        <f ca="1" t="shared" si="313"/>
        <v>#DIV/0!</v>
      </c>
      <c r="T521" s="3" t="e">
        <f ca="1" t="shared" si="314"/>
        <v>#DIV/0!</v>
      </c>
      <c r="U521" s="3" t="e">
        <f ca="1" t="shared" si="315"/>
        <v>#DIV/0!</v>
      </c>
      <c r="V521" s="3" t="e">
        <f ca="1" t="shared" si="316"/>
        <v>#DIV/0!</v>
      </c>
      <c r="W521" s="3" t="e">
        <f ca="1" t="shared" si="317"/>
        <v>#DIV/0!</v>
      </c>
      <c r="X521" s="3" t="e">
        <f ca="1" t="shared" si="318"/>
        <v>#DIV/0!</v>
      </c>
      <c r="Y521" s="3" t="e">
        <f ca="1" t="shared" si="319"/>
        <v>#DIV/0!</v>
      </c>
      <c r="Z521" s="3" t="e">
        <f ca="1" t="shared" si="320"/>
        <v>#DIV/0!</v>
      </c>
      <c r="AA521" s="3" t="e">
        <f ca="1" t="shared" si="321"/>
        <v>#DIV/0!</v>
      </c>
      <c r="AB521" s="3" t="e">
        <f ca="1" t="shared" si="322"/>
        <v>#DIV/0!</v>
      </c>
      <c r="AC521" s="3" t="e">
        <f ca="1" t="shared" si="323"/>
        <v>#DIV/0!</v>
      </c>
      <c r="AE521" s="4" t="e">
        <f ca="1">VLOOKUP($C521,'Default drvr and elast'!$A$4:$C$49,MATCH(VLOOKUP(A521,Classification!$B$4:$D$99,2,FALSE),'Default drvr and elast'!$A$3:$C$3,0),FALSE)</f>
        <v>#N/A</v>
      </c>
      <c r="AF521" s="4"/>
      <c r="AG521" s="6">
        <f ca="1">IF($AF521="",SUMIFS('Growth rates'!D$4:D$922,'Growth rates'!$B$4:$B$922,Demands_tra!$A521,'Growth rates'!$C$4:$C$922,$AE521),SUMIFS('Growth rates'!D$4:D$922,'Growth rates'!$B$4:$B$922,Demands_tra!$A521,'Growth rates'!$C$4:$C$922,$AF521))</f>
        <v>0</v>
      </c>
      <c r="AH521" s="6">
        <f ca="1">IF($AF521="",SUMIFS('Growth rates'!E$4:E$922,'Growth rates'!$B$4:$B$922,Demands_tra!$A521,'Growth rates'!$C$4:$C$922,$AE521),SUMIFS('Growth rates'!E$4:E$922,'Growth rates'!$B$4:$B$922,Demands_tra!$A521,'Growth rates'!$C$4:$C$922,$AF521))</f>
        <v>0</v>
      </c>
      <c r="AI521" s="6">
        <f ca="1">IF($AF521="",SUMIFS('Growth rates'!F$4:F$922,'Growth rates'!$B$4:$B$922,Demands_tra!$A521,'Growth rates'!$C$4:$C$922,$AE521),SUMIFS('Growth rates'!F$4:F$922,'Growth rates'!$B$4:$B$922,Demands_tra!$A521,'Growth rates'!$C$4:$C$922,$AF521))</f>
        <v>0</v>
      </c>
      <c r="AJ521" s="6">
        <f ca="1">IF($AF521="",SUMIFS('Growth rates'!G$4:G$922,'Growth rates'!$B$4:$B$922,Demands_tra!$A521,'Growth rates'!$C$4:$C$922,$AE521),SUMIFS('Growth rates'!G$4:G$922,'Growth rates'!$B$4:$B$922,Demands_tra!$A521,'Growth rates'!$C$4:$C$922,$AF521))</f>
        <v>0</v>
      </c>
      <c r="AK521" s="6">
        <f ca="1">IF($AF521="",SUMIFS('Growth rates'!H$4:H$922,'Growth rates'!$B$4:$B$922,Demands_tra!$A521,'Growth rates'!$C$4:$C$922,$AE521),SUMIFS('Growth rates'!H$4:H$922,'Growth rates'!$B$4:$B$922,Demands_tra!$A521,'Growth rates'!$C$4:$C$922,$AF521))</f>
        <v>0</v>
      </c>
      <c r="AL521" s="6">
        <f ca="1">IF($AF521="",SUMIFS('Growth rates'!I$4:I$922,'Growth rates'!$B$4:$B$922,Demands_tra!$A521,'Growth rates'!$C$4:$C$922,$AE521),SUMIFS('Growth rates'!I$4:I$922,'Growth rates'!$B$4:$B$922,Demands_tra!$A521,'Growth rates'!$C$4:$C$922,$AF521))</f>
        <v>0</v>
      </c>
      <c r="AM521" s="6">
        <f ca="1">IF($AF521="",SUMIFS('Growth rates'!J$4:J$922,'Growth rates'!$B$4:$B$922,Demands_tra!$A521,'Growth rates'!$C$4:$C$922,$AE521),SUMIFS('Growth rates'!J$4:J$922,'Growth rates'!$B$4:$B$922,Demands_tra!$A521,'Growth rates'!$C$4:$C$922,$AF521))</f>
        <v>0</v>
      </c>
      <c r="AN521" s="6">
        <f ca="1">IF($AF521="",SUMIFS('Growth rates'!K$4:K$922,'Growth rates'!$B$4:$B$922,Demands_tra!$A521,'Growth rates'!$C$4:$C$922,$AE521),SUMIFS('Growth rates'!K$4:K$922,'Growth rates'!$B$4:$B$922,Demands_tra!$A521,'Growth rates'!$C$4:$C$922,$AF521))</f>
        <v>0</v>
      </c>
      <c r="AO521" s="6">
        <f ca="1">IF($AF521="",SUMIFS('Growth rates'!L$4:L$922,'Growth rates'!$B$4:$B$922,Demands_tra!$A521,'Growth rates'!$C$4:$C$922,$AE521),SUMIFS('Growth rates'!L$4:L$922,'Growth rates'!$B$4:$B$922,Demands_tra!$A521,'Growth rates'!$C$4:$C$922,$AF521))</f>
        <v>0</v>
      </c>
      <c r="AP521" s="6">
        <f ca="1">IF($AF521="",SUMIFS('Growth rates'!M$4:M$922,'Growth rates'!$B$4:$B$922,Demands_tra!$A521,'Growth rates'!$C$4:$C$922,$AE521),SUMIFS('Growth rates'!M$4:M$922,'Growth rates'!$B$4:$B$922,Demands_tra!$A521,'Growth rates'!$C$4:$C$922,$AF521))</f>
        <v>0</v>
      </c>
      <c r="AQ521" s="6">
        <f ca="1">IF($AF521="",SUMIFS('Growth rates'!N$4:N$922,'Growth rates'!$B$4:$B$922,Demands_tra!$A521,'Growth rates'!$C$4:$C$922,$AE521),SUMIFS('Growth rates'!N$4:N$922,'Growth rates'!$B$4:$B$922,Demands_tra!$A521,'Growth rates'!$C$4:$C$922,$AF521))</f>
        <v>0</v>
      </c>
      <c r="AR521" s="6">
        <f ca="1">IF($AF521="",SUMIFS('Growth rates'!O$4:O$922,'Growth rates'!$B$4:$B$922,Demands_tra!$A521,'Growth rates'!$C$4:$C$922,$AE521),SUMIFS('Growth rates'!O$4:O$922,'Growth rates'!$B$4:$B$922,Demands_tra!$A521,'Growth rates'!$C$4:$C$922,$AF521))</f>
        <v>0</v>
      </c>
      <c r="AS521" s="6">
        <f ca="1">IF($AF521="",SUMIFS('Growth rates'!P$4:P$922,'Growth rates'!$B$4:$B$922,Demands_tra!$A521,'Growth rates'!$C$4:$C$922,$AE521),SUMIFS('Growth rates'!P$4:P$922,'Growth rates'!$B$4:$B$922,Demands_tra!$A521,'Growth rates'!$C$4:$C$922,$AF521))</f>
        <v>0</v>
      </c>
      <c r="AT521" s="6">
        <f ca="1">IF($AF521="",SUMIFS('Growth rates'!Q$4:Q$922,'Growth rates'!$B$4:$B$922,Demands_tra!$A521,'Growth rates'!$C$4:$C$922,$AE521),SUMIFS('Growth rates'!Q$4:Q$922,'Growth rates'!$B$4:$B$922,Demands_tra!$A521,'Growth rates'!$C$4:$C$922,$AF521))</f>
        <v>0</v>
      </c>
      <c r="AU521" s="6">
        <f ca="1">IF($AF521="",SUMIFS('Growth rates'!R$4:R$922,'Growth rates'!$B$4:$B$922,Demands_tra!$A521,'Growth rates'!$C$4:$C$922,$AE521),SUMIFS('Growth rates'!R$4:R$922,'Growth rates'!$B$4:$B$922,Demands_tra!$A521,'Growth rates'!$C$4:$C$922,$AF521))</f>
        <v>0</v>
      </c>
      <c r="AV521" s="6">
        <f ca="1">IF($AF521="",SUMIFS('Growth rates'!S$4:S$922,'Growth rates'!$B$4:$B$922,Demands_tra!$A521,'Growth rates'!$C$4:$C$922,$AE521),SUMIFS('Growth rates'!S$4:S$922,'Growth rates'!$B$4:$B$922,Demands_tra!$A521,'Growth rates'!$C$4:$C$922,$AF521))</f>
        <v>0</v>
      </c>
      <c r="AW521" s="6">
        <f ca="1">IF($AF521="",SUMIFS('Growth rates'!T$4:T$922,'Growth rates'!$B$4:$B$922,Demands_tra!$A521,'Growth rates'!$C$4:$C$922,$AE521),SUMIFS('Growth rates'!T$4:T$922,'Growth rates'!$B$4:$B$922,Demands_tra!$A521,'Growth rates'!$C$4:$C$922,$AF521))</f>
        <v>0</v>
      </c>
      <c r="AX521" s="6">
        <f ca="1">IF($AF521="",SUMIFS('Growth rates'!U$4:U$922,'Growth rates'!$B$4:$B$922,Demands_tra!$A521,'Growth rates'!$C$4:$C$922,$AE521),SUMIFS('Growth rates'!U$4:U$922,'Growth rates'!$B$4:$B$922,Demands_tra!$A521,'Growth rates'!$C$4:$C$922,$AF521))</f>
        <v>0</v>
      </c>
      <c r="AY521" s="6">
        <f ca="1">IF($AF521="",SUMIFS('Growth rates'!V$4:V$922,'Growth rates'!$B$4:$B$922,Demands_tra!$A521,'Growth rates'!$C$4:$C$922,$AE521),SUMIFS('Growth rates'!V$4:V$922,'Growth rates'!$B$4:$B$922,Demands_tra!$A521,'Growth rates'!$C$4:$C$922,$AF521))</f>
        <v>0</v>
      </c>
      <c r="AZ521" s="6">
        <f ca="1">IF($AF521="",SUMIFS('Growth rates'!W$4:W$922,'Growth rates'!$B$4:$B$922,Demands_tra!$A521,'Growth rates'!$C$4:$C$922,$AE521),SUMIFS('Growth rates'!W$4:W$922,'Growth rates'!$B$4:$B$922,Demands_tra!$A521,'Growth rates'!$C$4:$C$922,$AF521))</f>
        <v>0</v>
      </c>
      <c r="BA521" s="6">
        <f ca="1">IF($AF521="",SUMIFS('Growth rates'!X$4:X$922,'Growth rates'!$B$4:$B$922,Demands_tra!$A521,'Growth rates'!$C$4:$C$922,$AE521),SUMIFS('Growth rates'!X$4:X$922,'Growth rates'!$B$4:$B$922,Demands_tra!$A521,'Growth rates'!$C$4:$C$922,$AF521))</f>
        <v>0</v>
      </c>
      <c r="BB521" s="6">
        <f ca="1">IF($AF521="",SUMIFS('Growth rates'!Y$4:Y$922,'Growth rates'!$B$4:$B$922,Demands_tra!$A521,'Growth rates'!$C$4:$C$922,$AE521),SUMIFS('Growth rates'!Y$4:Y$922,'Growth rates'!$B$4:$B$922,Demands_tra!$A521,'Growth rates'!$C$4:$C$922,$AF521))</f>
        <v>0</v>
      </c>
      <c r="BC521" s="6">
        <f ca="1">IF($AF521="",SUMIFS('Growth rates'!Z$4:Z$922,'Growth rates'!$B$4:$B$922,Demands_tra!$A521,'Growth rates'!$C$4:$C$922,$AE521),SUMIFS('Growth rates'!Z$4:Z$922,'Growth rates'!$B$4:$B$922,Demands_tra!$A521,'Growth rates'!$C$4:$C$922,$AF521))</f>
        <v>0</v>
      </c>
      <c r="BD521" s="6">
        <f ca="1">IF($AF521="",SUMIFS('Growth rates'!AA$4:AA$922,'Growth rates'!$B$4:$B$922,Demands_tra!$A521,'Growth rates'!$C$4:$C$922,$AE521),SUMIFS('Growth rates'!AA$4:AA$922,'Growth rates'!$B$4:$B$922,Demands_tra!$A521,'Growth rates'!$C$4:$C$922,$AF521))</f>
        <v>0</v>
      </c>
      <c r="BE521" s="6">
        <f ca="1">IF($AF521="",SUMIFS('Growth rates'!AB$4:AB$922,'Growth rates'!$B$4:$B$922,Demands_tra!$A521,'Growth rates'!$C$4:$C$922,$AE521),SUMIFS('Growth rates'!AB$4:AB$922,'Growth rates'!$B$4:$B$922,Demands_tra!$A521,'Growth rates'!$C$4:$C$922,$AF521))</f>
        <v>0</v>
      </c>
      <c r="BF521" s="6">
        <f ca="1">IF($AF521="",SUMIFS('Growth rates'!AC$4:AC$922,'Growth rates'!$B$4:$B$922,Demands_tra!$A521,'Growth rates'!$C$4:$C$922,$AE521),SUMIFS('Growth rates'!AC$4:AC$922,'Growth rates'!$B$4:$B$922,Demands_tra!$A521,'Growth rates'!$C$4:$C$922,$AF521))</f>
        <v>0</v>
      </c>
      <c r="BH521" t="e">
        <f ca="1">VLOOKUP($C521,'Default drvr and elast'!$A$4:$F$49,MATCH(VLOOKUP(A521,Classification!$B$4:$D$42,3,FALSE),'Default drvr and elast'!$D$3:$F$3,0)+3,FALSE)</f>
        <v>#N/A</v>
      </c>
      <c r="BJ521" s="6">
        <f ca="1">IF($BI521="",SUMIF(Elasticities!$B$5:$B$52,Demands_tra!$BH521,Elasticities!C$5:C$52),SUMIF(Elasticities!$B$5:$B$52,Demands_tra!$BI521,Elasticities!C$5:C$52))</f>
        <v>0</v>
      </c>
      <c r="BK521" s="6">
        <f ca="1">IF($BI521="",SUMIF(Elasticities!$B$5:$B$52,Demands_tra!$BH521,Elasticities!D$5:D$52),SUMIF(Elasticities!$B$5:$B$52,Demands_tra!$BI521,Elasticities!D$5:D$52))</f>
        <v>0</v>
      </c>
      <c r="BL521" s="6">
        <f ca="1">IF($BI521="",SUMIF(Elasticities!$B$5:$B$52,Demands_tra!$BH521,Elasticities!E$5:E$52),SUMIF(Elasticities!$B$5:$B$52,Demands_tra!$BI521,Elasticities!E$5:E$52))</f>
        <v>0</v>
      </c>
      <c r="BM521" s="6">
        <f ca="1">IF($BI521="",SUMIF(Elasticities!$B$5:$B$52,Demands_tra!$BH521,Elasticities!F$5:F$52),SUMIF(Elasticities!$B$5:$B$52,Demands_tra!$BI521,Elasticities!F$5:F$52))</f>
        <v>0</v>
      </c>
      <c r="BN521" s="6">
        <f ca="1">IF($BI521="",SUMIF(Elasticities!$B$5:$B$52,Demands_tra!$BH521,Elasticities!G$5:G$52),SUMIF(Elasticities!$B$5:$B$52,Demands_tra!$BI521,Elasticities!G$5:G$52))</f>
        <v>0</v>
      </c>
      <c r="BO521" s="6">
        <f ca="1">IF($BI521="",SUMIF(Elasticities!$B$5:$B$52,Demands_tra!$BH521,Elasticities!H$5:H$52),SUMIF(Elasticities!$B$5:$B$52,Demands_tra!$BI521,Elasticities!H$5:H$52))</f>
        <v>0</v>
      </c>
      <c r="BP521" s="6">
        <f ca="1">IF($BI521="",SUMIF(Elasticities!$B$5:$B$52,Demands_tra!$BH521,Elasticities!I$5:I$52),SUMIF(Elasticities!$B$5:$B$52,Demands_tra!$BI521,Elasticities!I$5:I$52))</f>
        <v>0</v>
      </c>
      <c r="BQ521" s="6">
        <f ca="1">IF($BI521="",SUMIF(Elasticities!$B$5:$B$52,Demands_tra!$BH521,Elasticities!J$5:J$52),SUMIF(Elasticities!$B$5:$B$52,Demands_tra!$BI521,Elasticities!J$5:J$52))</f>
        <v>0</v>
      </c>
      <c r="BR521" s="6">
        <f ca="1">IF($BI521="",SUMIF(Elasticities!$B$5:$B$52,Demands_tra!$BH521,Elasticities!K$5:K$52),SUMIF(Elasticities!$B$5:$B$52,Demands_tra!$BI521,Elasticities!K$5:K$52))</f>
        <v>0</v>
      </c>
      <c r="BS521" s="6">
        <f ca="1">IF($BI521="",SUMIF(Elasticities!$B$5:$B$52,Demands_tra!$BH521,Elasticities!L$5:L$52),SUMIF(Elasticities!$B$5:$B$52,Demands_tra!$BI521,Elasticities!L$5:L$52))</f>
        <v>0</v>
      </c>
      <c r="BT521" s="6">
        <f ca="1">IF($BI521="",SUMIF(Elasticities!$B$5:$B$52,Demands_tra!$BH521,Elasticities!M$5:M$52),SUMIF(Elasticities!$B$5:$B$52,Demands_tra!$BI521,Elasticities!M$5:M$52))</f>
        <v>0</v>
      </c>
      <c r="BU521" s="6">
        <f ca="1">IF($BI521="",SUMIF(Elasticities!$B$5:$B$52,Demands_tra!$BH521,Elasticities!N$5:N$52),SUMIF(Elasticities!$B$5:$B$52,Demands_tra!$BI521,Elasticities!N$5:N$52))</f>
        <v>0</v>
      </c>
      <c r="BV521" s="6">
        <f ca="1">IF($BI521="",SUMIF(Elasticities!$B$5:$B$52,Demands_tra!$BH521,Elasticities!O$5:O$52),SUMIF(Elasticities!$B$5:$B$52,Demands_tra!$BI521,Elasticities!O$5:O$52))</f>
        <v>0</v>
      </c>
      <c r="BW521" s="6">
        <f ca="1">IF($BI521="",SUMIF(Elasticities!$B$5:$B$52,Demands_tra!$BH521,Elasticities!P$5:P$52),SUMIF(Elasticities!$B$5:$B$52,Demands_tra!$BI521,Elasticities!P$5:P$52))</f>
        <v>0</v>
      </c>
      <c r="BX521" s="6">
        <f ca="1">IF($BI521="",SUMIF(Elasticities!$B$5:$B$52,Demands_tra!$BH521,Elasticities!Q$5:Q$52),SUMIF(Elasticities!$B$5:$B$52,Demands_tra!$BI521,Elasticities!Q$5:Q$52))</f>
        <v>0</v>
      </c>
      <c r="BY521" s="6">
        <f ca="1">IF($BI521="",SUMIF(Elasticities!$B$5:$B$52,Demands_tra!$BH521,Elasticities!R$5:R$52),SUMIF(Elasticities!$B$5:$B$52,Demands_tra!$BI521,Elasticities!R$5:R$52))</f>
        <v>0</v>
      </c>
      <c r="BZ521" s="6">
        <f ca="1">IF($BI521="",SUMIF(Elasticities!$B$5:$B$52,Demands_tra!$BH521,Elasticities!S$5:S$52),SUMIF(Elasticities!$B$5:$B$52,Demands_tra!$BI521,Elasticities!S$5:S$52))</f>
        <v>0</v>
      </c>
      <c r="CA521" s="6">
        <f ca="1">IF($BI521="",SUMIF(Elasticities!$B$5:$B$52,Demands_tra!$BH521,Elasticities!T$5:T$52),SUMIF(Elasticities!$B$5:$B$52,Demands_tra!$BI521,Elasticities!T$5:T$52))</f>
        <v>0</v>
      </c>
      <c r="CB521" s="6">
        <f ca="1">IF($BI521="",SUMIF(Elasticities!$B$5:$B$52,Demands_tra!$BH521,Elasticities!U$5:U$52),SUMIF(Elasticities!$B$5:$B$52,Demands_tra!$BI521,Elasticities!U$5:U$52))</f>
        <v>0</v>
      </c>
      <c r="CC521" s="6">
        <f ca="1">IF($BI521="",SUMIF(Elasticities!$B$5:$B$52,Demands_tra!$BH521,Elasticities!V$5:V$52),SUMIF(Elasticities!$B$5:$B$52,Demands_tra!$BI521,Elasticities!V$5:V$52))</f>
        <v>0</v>
      </c>
      <c r="CD521" s="6">
        <f ca="1">IF($BI521="",SUMIF(Elasticities!$B$5:$B$52,Demands_tra!$BH521,Elasticities!W$5:W$52),SUMIF(Elasticities!$B$5:$B$52,Demands_tra!$BI521,Elasticities!W$5:W$52))</f>
        <v>0</v>
      </c>
      <c r="CE521" s="6">
        <f ca="1">IF($BI521="",SUMIF(Elasticities!$B$5:$B$52,Demands_tra!$BH521,Elasticities!X$5:X$52),SUMIF(Elasticities!$B$5:$B$52,Demands_tra!$BI521,Elasticities!X$5:X$52))</f>
        <v>0</v>
      </c>
      <c r="CF521" s="6">
        <f ca="1">IF($BI521="",SUMIF(Elasticities!$B$5:$B$52,Demands_tra!$BH521,Elasticities!Y$5:Y$52),SUMIF(Elasticities!$B$5:$B$52,Demands_tra!$BI521,Elasticities!Y$5:Y$52))</f>
        <v>0</v>
      </c>
      <c r="CG521" s="6">
        <f ca="1">IF($BI521="",SUMIF(Elasticities!$B$5:$B$52,Demands_tra!$BH521,Elasticities!Z$5:Z$52),SUMIF(Elasticities!$B$5:$B$52,Demands_tra!$BI521,Elasticities!Z$5:Z$52))</f>
        <v>0</v>
      </c>
      <c r="CH521" s="6">
        <f ca="1">IF($BI521="",SUMIF(Elasticities!$B$5:$B$52,Demands_tra!$BH521,Elasticities!AA$5:AA$52),SUMIF(Elasticities!$B$5:$B$52,Demands_tra!$BI521,Elasticities!AA$5:AA$52))</f>
        <v>0</v>
      </c>
      <c r="CI521" s="6">
        <f ca="1">IF($BI521="",SUMIF(Elasticities!$B$5:$B$52,Demands_tra!$BH521,Elasticities!AB$5:AB$52),SUMIF(Elasticities!$B$5:$B$52,Demands_tra!$BI521,Elasticities!AB$5:AB$52))</f>
        <v>0</v>
      </c>
    </row>
    <row r="522" spans="1:87">
      <c r="A522" t="str">
        <f>IF(BYDem_tra!B521="","\I:",BYDem_tra!B521)</f>
        <v>\I:</v>
      </c>
      <c r="B522">
        <f>BYDem_tra!E521</f>
        <v>0</v>
      </c>
      <c r="C522">
        <f t="shared" si="298"/>
        <v>0</v>
      </c>
      <c r="D522" s="3">
        <f>SUMIFS(BYDem_tra!$M$2:$M$2000,BYDem_tra!$B$2:$B$2000,Demands_tra!$A522,BYDem_tra!$E$2:$E$2000,Demands_tra!$B522)</f>
        <v>0</v>
      </c>
      <c r="E522" s="3" t="e">
        <f ca="1" t="shared" si="299"/>
        <v>#DIV/0!</v>
      </c>
      <c r="F522" s="3" t="e">
        <f ca="1" t="shared" si="300"/>
        <v>#DIV/0!</v>
      </c>
      <c r="G522" s="3" t="e">
        <f ca="1" t="shared" si="301"/>
        <v>#DIV/0!</v>
      </c>
      <c r="H522" s="3" t="e">
        <f ca="1" t="shared" si="302"/>
        <v>#DIV/0!</v>
      </c>
      <c r="I522" s="3" t="e">
        <f ca="1" t="shared" si="303"/>
        <v>#DIV/0!</v>
      </c>
      <c r="J522" s="3" t="e">
        <f ca="1" t="shared" si="304"/>
        <v>#DIV/0!</v>
      </c>
      <c r="K522" s="3" t="e">
        <f ca="1" t="shared" si="305"/>
        <v>#DIV/0!</v>
      </c>
      <c r="L522" s="3" t="e">
        <f ca="1" t="shared" si="306"/>
        <v>#DIV/0!</v>
      </c>
      <c r="M522" s="3" t="e">
        <f ca="1" t="shared" si="307"/>
        <v>#DIV/0!</v>
      </c>
      <c r="N522" s="3" t="e">
        <f ca="1" t="shared" si="308"/>
        <v>#DIV/0!</v>
      </c>
      <c r="O522" s="3" t="e">
        <f ca="1" t="shared" si="309"/>
        <v>#DIV/0!</v>
      </c>
      <c r="P522" s="3" t="e">
        <f ca="1" t="shared" si="310"/>
        <v>#DIV/0!</v>
      </c>
      <c r="Q522" s="3" t="e">
        <f ca="1" t="shared" si="311"/>
        <v>#DIV/0!</v>
      </c>
      <c r="R522" s="3" t="e">
        <f ca="1" t="shared" si="312"/>
        <v>#DIV/0!</v>
      </c>
      <c r="S522" s="3" t="e">
        <f ca="1" t="shared" si="313"/>
        <v>#DIV/0!</v>
      </c>
      <c r="T522" s="3" t="e">
        <f ca="1" t="shared" si="314"/>
        <v>#DIV/0!</v>
      </c>
      <c r="U522" s="3" t="e">
        <f ca="1" t="shared" si="315"/>
        <v>#DIV/0!</v>
      </c>
      <c r="V522" s="3" t="e">
        <f ca="1" t="shared" si="316"/>
        <v>#DIV/0!</v>
      </c>
      <c r="W522" s="3" t="e">
        <f ca="1" t="shared" si="317"/>
        <v>#DIV/0!</v>
      </c>
      <c r="X522" s="3" t="e">
        <f ca="1" t="shared" si="318"/>
        <v>#DIV/0!</v>
      </c>
      <c r="Y522" s="3" t="e">
        <f ca="1" t="shared" si="319"/>
        <v>#DIV/0!</v>
      </c>
      <c r="Z522" s="3" t="e">
        <f ca="1" t="shared" si="320"/>
        <v>#DIV/0!</v>
      </c>
      <c r="AA522" s="3" t="e">
        <f ca="1" t="shared" si="321"/>
        <v>#DIV/0!</v>
      </c>
      <c r="AB522" s="3" t="e">
        <f ca="1" t="shared" si="322"/>
        <v>#DIV/0!</v>
      </c>
      <c r="AC522" s="3" t="e">
        <f ca="1" t="shared" si="323"/>
        <v>#DIV/0!</v>
      </c>
      <c r="AE522" s="4" t="e">
        <f ca="1">VLOOKUP($C522,'Default drvr and elast'!$A$4:$C$49,MATCH(VLOOKUP(A522,Classification!$B$4:$D$99,2,FALSE),'Default drvr and elast'!$A$3:$C$3,0),FALSE)</f>
        <v>#N/A</v>
      </c>
      <c r="AF522" s="4"/>
      <c r="AG522" s="6">
        <f ca="1">IF($AF522="",SUMIFS('Growth rates'!D$4:D$922,'Growth rates'!$B$4:$B$922,Demands_tra!$A522,'Growth rates'!$C$4:$C$922,$AE522),SUMIFS('Growth rates'!D$4:D$922,'Growth rates'!$B$4:$B$922,Demands_tra!$A522,'Growth rates'!$C$4:$C$922,$AF522))</f>
        <v>0</v>
      </c>
      <c r="AH522" s="6">
        <f ca="1">IF($AF522="",SUMIFS('Growth rates'!E$4:E$922,'Growth rates'!$B$4:$B$922,Demands_tra!$A522,'Growth rates'!$C$4:$C$922,$AE522),SUMIFS('Growth rates'!E$4:E$922,'Growth rates'!$B$4:$B$922,Demands_tra!$A522,'Growth rates'!$C$4:$C$922,$AF522))</f>
        <v>0</v>
      </c>
      <c r="AI522" s="6">
        <f ca="1">IF($AF522="",SUMIFS('Growth rates'!F$4:F$922,'Growth rates'!$B$4:$B$922,Demands_tra!$A522,'Growth rates'!$C$4:$C$922,$AE522),SUMIFS('Growth rates'!F$4:F$922,'Growth rates'!$B$4:$B$922,Demands_tra!$A522,'Growth rates'!$C$4:$C$922,$AF522))</f>
        <v>0</v>
      </c>
      <c r="AJ522" s="6">
        <f ca="1">IF($AF522="",SUMIFS('Growth rates'!G$4:G$922,'Growth rates'!$B$4:$B$922,Demands_tra!$A522,'Growth rates'!$C$4:$C$922,$AE522),SUMIFS('Growth rates'!G$4:G$922,'Growth rates'!$B$4:$B$922,Demands_tra!$A522,'Growth rates'!$C$4:$C$922,$AF522))</f>
        <v>0</v>
      </c>
      <c r="AK522" s="6">
        <f ca="1">IF($AF522="",SUMIFS('Growth rates'!H$4:H$922,'Growth rates'!$B$4:$B$922,Demands_tra!$A522,'Growth rates'!$C$4:$C$922,$AE522),SUMIFS('Growth rates'!H$4:H$922,'Growth rates'!$B$4:$B$922,Demands_tra!$A522,'Growth rates'!$C$4:$C$922,$AF522))</f>
        <v>0</v>
      </c>
      <c r="AL522" s="6">
        <f ca="1">IF($AF522="",SUMIFS('Growth rates'!I$4:I$922,'Growth rates'!$B$4:$B$922,Demands_tra!$A522,'Growth rates'!$C$4:$C$922,$AE522),SUMIFS('Growth rates'!I$4:I$922,'Growth rates'!$B$4:$B$922,Demands_tra!$A522,'Growth rates'!$C$4:$C$922,$AF522))</f>
        <v>0</v>
      </c>
      <c r="AM522" s="6">
        <f ca="1">IF($AF522="",SUMIFS('Growth rates'!J$4:J$922,'Growth rates'!$B$4:$B$922,Demands_tra!$A522,'Growth rates'!$C$4:$C$922,$AE522),SUMIFS('Growth rates'!J$4:J$922,'Growth rates'!$B$4:$B$922,Demands_tra!$A522,'Growth rates'!$C$4:$C$922,$AF522))</f>
        <v>0</v>
      </c>
      <c r="AN522" s="6">
        <f ca="1">IF($AF522="",SUMIFS('Growth rates'!K$4:K$922,'Growth rates'!$B$4:$B$922,Demands_tra!$A522,'Growth rates'!$C$4:$C$922,$AE522),SUMIFS('Growth rates'!K$4:K$922,'Growth rates'!$B$4:$B$922,Demands_tra!$A522,'Growth rates'!$C$4:$C$922,$AF522))</f>
        <v>0</v>
      </c>
      <c r="AO522" s="6">
        <f ca="1">IF($AF522="",SUMIFS('Growth rates'!L$4:L$922,'Growth rates'!$B$4:$B$922,Demands_tra!$A522,'Growth rates'!$C$4:$C$922,$AE522),SUMIFS('Growth rates'!L$4:L$922,'Growth rates'!$B$4:$B$922,Demands_tra!$A522,'Growth rates'!$C$4:$C$922,$AF522))</f>
        <v>0</v>
      </c>
      <c r="AP522" s="6">
        <f ca="1">IF($AF522="",SUMIFS('Growth rates'!M$4:M$922,'Growth rates'!$B$4:$B$922,Demands_tra!$A522,'Growth rates'!$C$4:$C$922,$AE522),SUMIFS('Growth rates'!M$4:M$922,'Growth rates'!$B$4:$B$922,Demands_tra!$A522,'Growth rates'!$C$4:$C$922,$AF522))</f>
        <v>0</v>
      </c>
      <c r="AQ522" s="6">
        <f ca="1">IF($AF522="",SUMIFS('Growth rates'!N$4:N$922,'Growth rates'!$B$4:$B$922,Demands_tra!$A522,'Growth rates'!$C$4:$C$922,$AE522),SUMIFS('Growth rates'!N$4:N$922,'Growth rates'!$B$4:$B$922,Demands_tra!$A522,'Growth rates'!$C$4:$C$922,$AF522))</f>
        <v>0</v>
      </c>
      <c r="AR522" s="6">
        <f ca="1">IF($AF522="",SUMIFS('Growth rates'!O$4:O$922,'Growth rates'!$B$4:$B$922,Demands_tra!$A522,'Growth rates'!$C$4:$C$922,$AE522),SUMIFS('Growth rates'!O$4:O$922,'Growth rates'!$B$4:$B$922,Demands_tra!$A522,'Growth rates'!$C$4:$C$922,$AF522))</f>
        <v>0</v>
      </c>
      <c r="AS522" s="6">
        <f ca="1">IF($AF522="",SUMIFS('Growth rates'!P$4:P$922,'Growth rates'!$B$4:$B$922,Demands_tra!$A522,'Growth rates'!$C$4:$C$922,$AE522),SUMIFS('Growth rates'!P$4:P$922,'Growth rates'!$B$4:$B$922,Demands_tra!$A522,'Growth rates'!$C$4:$C$922,$AF522))</f>
        <v>0</v>
      </c>
      <c r="AT522" s="6">
        <f ca="1">IF($AF522="",SUMIFS('Growth rates'!Q$4:Q$922,'Growth rates'!$B$4:$B$922,Demands_tra!$A522,'Growth rates'!$C$4:$C$922,$AE522),SUMIFS('Growth rates'!Q$4:Q$922,'Growth rates'!$B$4:$B$922,Demands_tra!$A522,'Growth rates'!$C$4:$C$922,$AF522))</f>
        <v>0</v>
      </c>
      <c r="AU522" s="6">
        <f ca="1">IF($AF522="",SUMIFS('Growth rates'!R$4:R$922,'Growth rates'!$B$4:$B$922,Demands_tra!$A522,'Growth rates'!$C$4:$C$922,$AE522),SUMIFS('Growth rates'!R$4:R$922,'Growth rates'!$B$4:$B$922,Demands_tra!$A522,'Growth rates'!$C$4:$C$922,$AF522))</f>
        <v>0</v>
      </c>
      <c r="AV522" s="6">
        <f ca="1">IF($AF522="",SUMIFS('Growth rates'!S$4:S$922,'Growth rates'!$B$4:$B$922,Demands_tra!$A522,'Growth rates'!$C$4:$C$922,$AE522),SUMIFS('Growth rates'!S$4:S$922,'Growth rates'!$B$4:$B$922,Demands_tra!$A522,'Growth rates'!$C$4:$C$922,$AF522))</f>
        <v>0</v>
      </c>
      <c r="AW522" s="6">
        <f ca="1">IF($AF522="",SUMIFS('Growth rates'!T$4:T$922,'Growth rates'!$B$4:$B$922,Demands_tra!$A522,'Growth rates'!$C$4:$C$922,$AE522),SUMIFS('Growth rates'!T$4:T$922,'Growth rates'!$B$4:$B$922,Demands_tra!$A522,'Growth rates'!$C$4:$C$922,$AF522))</f>
        <v>0</v>
      </c>
      <c r="AX522" s="6">
        <f ca="1">IF($AF522="",SUMIFS('Growth rates'!U$4:U$922,'Growth rates'!$B$4:$B$922,Demands_tra!$A522,'Growth rates'!$C$4:$C$922,$AE522),SUMIFS('Growth rates'!U$4:U$922,'Growth rates'!$B$4:$B$922,Demands_tra!$A522,'Growth rates'!$C$4:$C$922,$AF522))</f>
        <v>0</v>
      </c>
      <c r="AY522" s="6">
        <f ca="1">IF($AF522="",SUMIFS('Growth rates'!V$4:V$922,'Growth rates'!$B$4:$B$922,Demands_tra!$A522,'Growth rates'!$C$4:$C$922,$AE522),SUMIFS('Growth rates'!V$4:V$922,'Growth rates'!$B$4:$B$922,Demands_tra!$A522,'Growth rates'!$C$4:$C$922,$AF522))</f>
        <v>0</v>
      </c>
      <c r="AZ522" s="6">
        <f ca="1">IF($AF522="",SUMIFS('Growth rates'!W$4:W$922,'Growth rates'!$B$4:$B$922,Demands_tra!$A522,'Growth rates'!$C$4:$C$922,$AE522),SUMIFS('Growth rates'!W$4:W$922,'Growth rates'!$B$4:$B$922,Demands_tra!$A522,'Growth rates'!$C$4:$C$922,$AF522))</f>
        <v>0</v>
      </c>
      <c r="BA522" s="6">
        <f ca="1">IF($AF522="",SUMIFS('Growth rates'!X$4:X$922,'Growth rates'!$B$4:$B$922,Demands_tra!$A522,'Growth rates'!$C$4:$C$922,$AE522),SUMIFS('Growth rates'!X$4:X$922,'Growth rates'!$B$4:$B$922,Demands_tra!$A522,'Growth rates'!$C$4:$C$922,$AF522))</f>
        <v>0</v>
      </c>
      <c r="BB522" s="6">
        <f ca="1">IF($AF522="",SUMIFS('Growth rates'!Y$4:Y$922,'Growth rates'!$B$4:$B$922,Demands_tra!$A522,'Growth rates'!$C$4:$C$922,$AE522),SUMIFS('Growth rates'!Y$4:Y$922,'Growth rates'!$B$4:$B$922,Demands_tra!$A522,'Growth rates'!$C$4:$C$922,$AF522))</f>
        <v>0</v>
      </c>
      <c r="BC522" s="6">
        <f ca="1">IF($AF522="",SUMIFS('Growth rates'!Z$4:Z$922,'Growth rates'!$B$4:$B$922,Demands_tra!$A522,'Growth rates'!$C$4:$C$922,$AE522),SUMIFS('Growth rates'!Z$4:Z$922,'Growth rates'!$B$4:$B$922,Demands_tra!$A522,'Growth rates'!$C$4:$C$922,$AF522))</f>
        <v>0</v>
      </c>
      <c r="BD522" s="6">
        <f ca="1">IF($AF522="",SUMIFS('Growth rates'!AA$4:AA$922,'Growth rates'!$B$4:$B$922,Demands_tra!$A522,'Growth rates'!$C$4:$C$922,$AE522),SUMIFS('Growth rates'!AA$4:AA$922,'Growth rates'!$B$4:$B$922,Demands_tra!$A522,'Growth rates'!$C$4:$C$922,$AF522))</f>
        <v>0</v>
      </c>
      <c r="BE522" s="6">
        <f ca="1">IF($AF522="",SUMIFS('Growth rates'!AB$4:AB$922,'Growth rates'!$B$4:$B$922,Demands_tra!$A522,'Growth rates'!$C$4:$C$922,$AE522),SUMIFS('Growth rates'!AB$4:AB$922,'Growth rates'!$B$4:$B$922,Demands_tra!$A522,'Growth rates'!$C$4:$C$922,$AF522))</f>
        <v>0</v>
      </c>
      <c r="BF522" s="6">
        <f ca="1">IF($AF522="",SUMIFS('Growth rates'!AC$4:AC$922,'Growth rates'!$B$4:$B$922,Demands_tra!$A522,'Growth rates'!$C$4:$C$922,$AE522),SUMIFS('Growth rates'!AC$4:AC$922,'Growth rates'!$B$4:$B$922,Demands_tra!$A522,'Growth rates'!$C$4:$C$922,$AF522))</f>
        <v>0</v>
      </c>
      <c r="BH522" t="e">
        <f ca="1">VLOOKUP($C522,'Default drvr and elast'!$A$4:$F$49,MATCH(VLOOKUP(A522,Classification!$B$4:$D$42,3,FALSE),'Default drvr and elast'!$D$3:$F$3,0)+3,FALSE)</f>
        <v>#N/A</v>
      </c>
      <c r="BJ522" s="6">
        <f ca="1">IF($BI522="",SUMIF(Elasticities!$B$5:$B$52,Demands_tra!$BH522,Elasticities!C$5:C$52),SUMIF(Elasticities!$B$5:$B$52,Demands_tra!$BI522,Elasticities!C$5:C$52))</f>
        <v>0</v>
      </c>
      <c r="BK522" s="6">
        <f ca="1">IF($BI522="",SUMIF(Elasticities!$B$5:$B$52,Demands_tra!$BH522,Elasticities!D$5:D$52),SUMIF(Elasticities!$B$5:$B$52,Demands_tra!$BI522,Elasticities!D$5:D$52))</f>
        <v>0</v>
      </c>
      <c r="BL522" s="6">
        <f ca="1">IF($BI522="",SUMIF(Elasticities!$B$5:$B$52,Demands_tra!$BH522,Elasticities!E$5:E$52),SUMIF(Elasticities!$B$5:$B$52,Demands_tra!$BI522,Elasticities!E$5:E$52))</f>
        <v>0</v>
      </c>
      <c r="BM522" s="6">
        <f ca="1">IF($BI522="",SUMIF(Elasticities!$B$5:$B$52,Demands_tra!$BH522,Elasticities!F$5:F$52),SUMIF(Elasticities!$B$5:$B$52,Demands_tra!$BI522,Elasticities!F$5:F$52))</f>
        <v>0</v>
      </c>
      <c r="BN522" s="6">
        <f ca="1">IF($BI522="",SUMIF(Elasticities!$B$5:$B$52,Demands_tra!$BH522,Elasticities!G$5:G$52),SUMIF(Elasticities!$B$5:$B$52,Demands_tra!$BI522,Elasticities!G$5:G$52))</f>
        <v>0</v>
      </c>
      <c r="BO522" s="6">
        <f ca="1">IF($BI522="",SUMIF(Elasticities!$B$5:$B$52,Demands_tra!$BH522,Elasticities!H$5:H$52),SUMIF(Elasticities!$B$5:$B$52,Demands_tra!$BI522,Elasticities!H$5:H$52))</f>
        <v>0</v>
      </c>
      <c r="BP522" s="6">
        <f ca="1">IF($BI522="",SUMIF(Elasticities!$B$5:$B$52,Demands_tra!$BH522,Elasticities!I$5:I$52),SUMIF(Elasticities!$B$5:$B$52,Demands_tra!$BI522,Elasticities!I$5:I$52))</f>
        <v>0</v>
      </c>
      <c r="BQ522" s="6">
        <f ca="1">IF($BI522="",SUMIF(Elasticities!$B$5:$B$52,Demands_tra!$BH522,Elasticities!J$5:J$52),SUMIF(Elasticities!$B$5:$B$52,Demands_tra!$BI522,Elasticities!J$5:J$52))</f>
        <v>0</v>
      </c>
      <c r="BR522" s="6">
        <f ca="1">IF($BI522="",SUMIF(Elasticities!$B$5:$B$52,Demands_tra!$BH522,Elasticities!K$5:K$52),SUMIF(Elasticities!$B$5:$B$52,Demands_tra!$BI522,Elasticities!K$5:K$52))</f>
        <v>0</v>
      </c>
      <c r="BS522" s="6">
        <f ca="1">IF($BI522="",SUMIF(Elasticities!$B$5:$B$52,Demands_tra!$BH522,Elasticities!L$5:L$52),SUMIF(Elasticities!$B$5:$B$52,Demands_tra!$BI522,Elasticities!L$5:L$52))</f>
        <v>0</v>
      </c>
      <c r="BT522" s="6">
        <f ca="1">IF($BI522="",SUMIF(Elasticities!$B$5:$B$52,Demands_tra!$BH522,Elasticities!M$5:M$52),SUMIF(Elasticities!$B$5:$B$52,Demands_tra!$BI522,Elasticities!M$5:M$52))</f>
        <v>0</v>
      </c>
      <c r="BU522" s="6">
        <f ca="1">IF($BI522="",SUMIF(Elasticities!$B$5:$B$52,Demands_tra!$BH522,Elasticities!N$5:N$52),SUMIF(Elasticities!$B$5:$B$52,Demands_tra!$BI522,Elasticities!N$5:N$52))</f>
        <v>0</v>
      </c>
      <c r="BV522" s="6">
        <f ca="1">IF($BI522="",SUMIF(Elasticities!$B$5:$B$52,Demands_tra!$BH522,Elasticities!O$5:O$52),SUMIF(Elasticities!$B$5:$B$52,Demands_tra!$BI522,Elasticities!O$5:O$52))</f>
        <v>0</v>
      </c>
      <c r="BW522" s="6">
        <f ca="1">IF($BI522="",SUMIF(Elasticities!$B$5:$B$52,Demands_tra!$BH522,Elasticities!P$5:P$52),SUMIF(Elasticities!$B$5:$B$52,Demands_tra!$BI522,Elasticities!P$5:P$52))</f>
        <v>0</v>
      </c>
      <c r="BX522" s="6">
        <f ca="1">IF($BI522="",SUMIF(Elasticities!$B$5:$B$52,Demands_tra!$BH522,Elasticities!Q$5:Q$52),SUMIF(Elasticities!$B$5:$B$52,Demands_tra!$BI522,Elasticities!Q$5:Q$52))</f>
        <v>0</v>
      </c>
      <c r="BY522" s="6">
        <f ca="1">IF($BI522="",SUMIF(Elasticities!$B$5:$B$52,Demands_tra!$BH522,Elasticities!R$5:R$52),SUMIF(Elasticities!$B$5:$B$52,Demands_tra!$BI522,Elasticities!R$5:R$52))</f>
        <v>0</v>
      </c>
      <c r="BZ522" s="6">
        <f ca="1">IF($BI522="",SUMIF(Elasticities!$B$5:$B$52,Demands_tra!$BH522,Elasticities!S$5:S$52),SUMIF(Elasticities!$B$5:$B$52,Demands_tra!$BI522,Elasticities!S$5:S$52))</f>
        <v>0</v>
      </c>
      <c r="CA522" s="6">
        <f ca="1">IF($BI522="",SUMIF(Elasticities!$B$5:$B$52,Demands_tra!$BH522,Elasticities!T$5:T$52),SUMIF(Elasticities!$B$5:$B$52,Demands_tra!$BI522,Elasticities!T$5:T$52))</f>
        <v>0</v>
      </c>
      <c r="CB522" s="6">
        <f ca="1">IF($BI522="",SUMIF(Elasticities!$B$5:$B$52,Demands_tra!$BH522,Elasticities!U$5:U$52),SUMIF(Elasticities!$B$5:$B$52,Demands_tra!$BI522,Elasticities!U$5:U$52))</f>
        <v>0</v>
      </c>
      <c r="CC522" s="6">
        <f ca="1">IF($BI522="",SUMIF(Elasticities!$B$5:$B$52,Demands_tra!$BH522,Elasticities!V$5:V$52),SUMIF(Elasticities!$B$5:$B$52,Demands_tra!$BI522,Elasticities!V$5:V$52))</f>
        <v>0</v>
      </c>
      <c r="CD522" s="6">
        <f ca="1">IF($BI522="",SUMIF(Elasticities!$B$5:$B$52,Demands_tra!$BH522,Elasticities!W$5:W$52),SUMIF(Elasticities!$B$5:$B$52,Demands_tra!$BI522,Elasticities!W$5:W$52))</f>
        <v>0</v>
      </c>
      <c r="CE522" s="6">
        <f ca="1">IF($BI522="",SUMIF(Elasticities!$B$5:$B$52,Demands_tra!$BH522,Elasticities!X$5:X$52),SUMIF(Elasticities!$B$5:$B$52,Demands_tra!$BI522,Elasticities!X$5:X$52))</f>
        <v>0</v>
      </c>
      <c r="CF522" s="6">
        <f ca="1">IF($BI522="",SUMIF(Elasticities!$B$5:$B$52,Demands_tra!$BH522,Elasticities!Y$5:Y$52),SUMIF(Elasticities!$B$5:$B$52,Demands_tra!$BI522,Elasticities!Y$5:Y$52))</f>
        <v>0</v>
      </c>
      <c r="CG522" s="6">
        <f ca="1">IF($BI522="",SUMIF(Elasticities!$B$5:$B$52,Demands_tra!$BH522,Elasticities!Z$5:Z$52),SUMIF(Elasticities!$B$5:$B$52,Demands_tra!$BI522,Elasticities!Z$5:Z$52))</f>
        <v>0</v>
      </c>
      <c r="CH522" s="6">
        <f ca="1">IF($BI522="",SUMIF(Elasticities!$B$5:$B$52,Demands_tra!$BH522,Elasticities!AA$5:AA$52),SUMIF(Elasticities!$B$5:$B$52,Demands_tra!$BI522,Elasticities!AA$5:AA$52))</f>
        <v>0</v>
      </c>
      <c r="CI522" s="6">
        <f ca="1">IF($BI522="",SUMIF(Elasticities!$B$5:$B$52,Demands_tra!$BH522,Elasticities!AB$5:AB$52),SUMIF(Elasticities!$B$5:$B$52,Demands_tra!$BI522,Elasticities!AB$5:AB$52))</f>
        <v>0</v>
      </c>
    </row>
    <row r="523" spans="1:87">
      <c r="A523" t="str">
        <f>IF(BYDem_tra!B522="","\I:",BYDem_tra!B522)</f>
        <v>\I:</v>
      </c>
      <c r="B523">
        <f>BYDem_tra!E522</f>
        <v>0</v>
      </c>
      <c r="C523">
        <f t="shared" si="298"/>
        <v>0</v>
      </c>
      <c r="D523" s="3">
        <f>SUMIFS(BYDem_tra!$M$2:$M$2000,BYDem_tra!$B$2:$B$2000,Demands_tra!$A523,BYDem_tra!$E$2:$E$2000,Demands_tra!$B523)</f>
        <v>0</v>
      </c>
      <c r="E523" s="3" t="e">
        <f ca="1" t="shared" si="299"/>
        <v>#DIV/0!</v>
      </c>
      <c r="F523" s="3" t="e">
        <f ca="1" t="shared" si="300"/>
        <v>#DIV/0!</v>
      </c>
      <c r="G523" s="3" t="e">
        <f ca="1" t="shared" si="301"/>
        <v>#DIV/0!</v>
      </c>
      <c r="H523" s="3" t="e">
        <f ca="1" t="shared" si="302"/>
        <v>#DIV/0!</v>
      </c>
      <c r="I523" s="3" t="e">
        <f ca="1" t="shared" si="303"/>
        <v>#DIV/0!</v>
      </c>
      <c r="J523" s="3" t="e">
        <f ca="1" t="shared" si="304"/>
        <v>#DIV/0!</v>
      </c>
      <c r="K523" s="3" t="e">
        <f ca="1" t="shared" si="305"/>
        <v>#DIV/0!</v>
      </c>
      <c r="L523" s="3" t="e">
        <f ca="1" t="shared" si="306"/>
        <v>#DIV/0!</v>
      </c>
      <c r="M523" s="3" t="e">
        <f ca="1" t="shared" si="307"/>
        <v>#DIV/0!</v>
      </c>
      <c r="N523" s="3" t="e">
        <f ca="1" t="shared" si="308"/>
        <v>#DIV/0!</v>
      </c>
      <c r="O523" s="3" t="e">
        <f ca="1" t="shared" si="309"/>
        <v>#DIV/0!</v>
      </c>
      <c r="P523" s="3" t="e">
        <f ca="1" t="shared" si="310"/>
        <v>#DIV/0!</v>
      </c>
      <c r="Q523" s="3" t="e">
        <f ca="1" t="shared" si="311"/>
        <v>#DIV/0!</v>
      </c>
      <c r="R523" s="3" t="e">
        <f ca="1" t="shared" si="312"/>
        <v>#DIV/0!</v>
      </c>
      <c r="S523" s="3" t="e">
        <f ca="1" t="shared" si="313"/>
        <v>#DIV/0!</v>
      </c>
      <c r="T523" s="3" t="e">
        <f ca="1" t="shared" si="314"/>
        <v>#DIV/0!</v>
      </c>
      <c r="U523" s="3" t="e">
        <f ca="1" t="shared" si="315"/>
        <v>#DIV/0!</v>
      </c>
      <c r="V523" s="3" t="e">
        <f ca="1" t="shared" si="316"/>
        <v>#DIV/0!</v>
      </c>
      <c r="W523" s="3" t="e">
        <f ca="1" t="shared" si="317"/>
        <v>#DIV/0!</v>
      </c>
      <c r="X523" s="3" t="e">
        <f ca="1" t="shared" si="318"/>
        <v>#DIV/0!</v>
      </c>
      <c r="Y523" s="3" t="e">
        <f ca="1" t="shared" si="319"/>
        <v>#DIV/0!</v>
      </c>
      <c r="Z523" s="3" t="e">
        <f ca="1" t="shared" si="320"/>
        <v>#DIV/0!</v>
      </c>
      <c r="AA523" s="3" t="e">
        <f ca="1" t="shared" si="321"/>
        <v>#DIV/0!</v>
      </c>
      <c r="AB523" s="3" t="e">
        <f ca="1" t="shared" si="322"/>
        <v>#DIV/0!</v>
      </c>
      <c r="AC523" s="3" t="e">
        <f ca="1" t="shared" si="323"/>
        <v>#DIV/0!</v>
      </c>
      <c r="AE523" s="4" t="e">
        <f ca="1">VLOOKUP($C523,'Default drvr and elast'!$A$4:$C$49,MATCH(VLOOKUP(A523,Classification!$B$4:$D$99,2,FALSE),'Default drvr and elast'!$A$3:$C$3,0),FALSE)</f>
        <v>#N/A</v>
      </c>
      <c r="AF523" s="4"/>
      <c r="AG523" s="6">
        <f ca="1">IF($AF523="",SUMIFS('Growth rates'!D$4:D$922,'Growth rates'!$B$4:$B$922,Demands_tra!$A523,'Growth rates'!$C$4:$C$922,$AE523),SUMIFS('Growth rates'!D$4:D$922,'Growth rates'!$B$4:$B$922,Demands_tra!$A523,'Growth rates'!$C$4:$C$922,$AF523))</f>
        <v>0</v>
      </c>
      <c r="AH523" s="6">
        <f ca="1">IF($AF523="",SUMIFS('Growth rates'!E$4:E$922,'Growth rates'!$B$4:$B$922,Demands_tra!$A523,'Growth rates'!$C$4:$C$922,$AE523),SUMIFS('Growth rates'!E$4:E$922,'Growth rates'!$B$4:$B$922,Demands_tra!$A523,'Growth rates'!$C$4:$C$922,$AF523))</f>
        <v>0</v>
      </c>
      <c r="AI523" s="6">
        <f ca="1">IF($AF523="",SUMIFS('Growth rates'!F$4:F$922,'Growth rates'!$B$4:$B$922,Demands_tra!$A523,'Growth rates'!$C$4:$C$922,$AE523),SUMIFS('Growth rates'!F$4:F$922,'Growth rates'!$B$4:$B$922,Demands_tra!$A523,'Growth rates'!$C$4:$C$922,$AF523))</f>
        <v>0</v>
      </c>
      <c r="AJ523" s="6">
        <f ca="1">IF($AF523="",SUMIFS('Growth rates'!G$4:G$922,'Growth rates'!$B$4:$B$922,Demands_tra!$A523,'Growth rates'!$C$4:$C$922,$AE523),SUMIFS('Growth rates'!G$4:G$922,'Growth rates'!$B$4:$B$922,Demands_tra!$A523,'Growth rates'!$C$4:$C$922,$AF523))</f>
        <v>0</v>
      </c>
      <c r="AK523" s="6">
        <f ca="1">IF($AF523="",SUMIFS('Growth rates'!H$4:H$922,'Growth rates'!$B$4:$B$922,Demands_tra!$A523,'Growth rates'!$C$4:$C$922,$AE523),SUMIFS('Growth rates'!H$4:H$922,'Growth rates'!$B$4:$B$922,Demands_tra!$A523,'Growth rates'!$C$4:$C$922,$AF523))</f>
        <v>0</v>
      </c>
      <c r="AL523" s="6">
        <f ca="1">IF($AF523="",SUMIFS('Growth rates'!I$4:I$922,'Growth rates'!$B$4:$B$922,Demands_tra!$A523,'Growth rates'!$C$4:$C$922,$AE523),SUMIFS('Growth rates'!I$4:I$922,'Growth rates'!$B$4:$B$922,Demands_tra!$A523,'Growth rates'!$C$4:$C$922,$AF523))</f>
        <v>0</v>
      </c>
      <c r="AM523" s="6">
        <f ca="1">IF($AF523="",SUMIFS('Growth rates'!J$4:J$922,'Growth rates'!$B$4:$B$922,Demands_tra!$A523,'Growth rates'!$C$4:$C$922,$AE523),SUMIFS('Growth rates'!J$4:J$922,'Growth rates'!$B$4:$B$922,Demands_tra!$A523,'Growth rates'!$C$4:$C$922,$AF523))</f>
        <v>0</v>
      </c>
      <c r="AN523" s="6">
        <f ca="1">IF($AF523="",SUMIFS('Growth rates'!K$4:K$922,'Growth rates'!$B$4:$B$922,Demands_tra!$A523,'Growth rates'!$C$4:$C$922,$AE523),SUMIFS('Growth rates'!K$4:K$922,'Growth rates'!$B$4:$B$922,Demands_tra!$A523,'Growth rates'!$C$4:$C$922,$AF523))</f>
        <v>0</v>
      </c>
      <c r="AO523" s="6">
        <f ca="1">IF($AF523="",SUMIFS('Growth rates'!L$4:L$922,'Growth rates'!$B$4:$B$922,Demands_tra!$A523,'Growth rates'!$C$4:$C$922,$AE523),SUMIFS('Growth rates'!L$4:L$922,'Growth rates'!$B$4:$B$922,Demands_tra!$A523,'Growth rates'!$C$4:$C$922,$AF523))</f>
        <v>0</v>
      </c>
      <c r="AP523" s="6">
        <f ca="1">IF($AF523="",SUMIFS('Growth rates'!M$4:M$922,'Growth rates'!$B$4:$B$922,Demands_tra!$A523,'Growth rates'!$C$4:$C$922,$AE523),SUMIFS('Growth rates'!M$4:M$922,'Growth rates'!$B$4:$B$922,Demands_tra!$A523,'Growth rates'!$C$4:$C$922,$AF523))</f>
        <v>0</v>
      </c>
      <c r="AQ523" s="6">
        <f ca="1">IF($AF523="",SUMIFS('Growth rates'!N$4:N$922,'Growth rates'!$B$4:$B$922,Demands_tra!$A523,'Growth rates'!$C$4:$C$922,$AE523),SUMIFS('Growth rates'!N$4:N$922,'Growth rates'!$B$4:$B$922,Demands_tra!$A523,'Growth rates'!$C$4:$C$922,$AF523))</f>
        <v>0</v>
      </c>
      <c r="AR523" s="6">
        <f ca="1">IF($AF523="",SUMIFS('Growth rates'!O$4:O$922,'Growth rates'!$B$4:$B$922,Demands_tra!$A523,'Growth rates'!$C$4:$C$922,$AE523),SUMIFS('Growth rates'!O$4:O$922,'Growth rates'!$B$4:$B$922,Demands_tra!$A523,'Growth rates'!$C$4:$C$922,$AF523))</f>
        <v>0</v>
      </c>
      <c r="AS523" s="6">
        <f ca="1">IF($AF523="",SUMIFS('Growth rates'!P$4:P$922,'Growth rates'!$B$4:$B$922,Demands_tra!$A523,'Growth rates'!$C$4:$C$922,$AE523),SUMIFS('Growth rates'!P$4:P$922,'Growth rates'!$B$4:$B$922,Demands_tra!$A523,'Growth rates'!$C$4:$C$922,$AF523))</f>
        <v>0</v>
      </c>
      <c r="AT523" s="6">
        <f ca="1">IF($AF523="",SUMIFS('Growth rates'!Q$4:Q$922,'Growth rates'!$B$4:$B$922,Demands_tra!$A523,'Growth rates'!$C$4:$C$922,$AE523),SUMIFS('Growth rates'!Q$4:Q$922,'Growth rates'!$B$4:$B$922,Demands_tra!$A523,'Growth rates'!$C$4:$C$922,$AF523))</f>
        <v>0</v>
      </c>
      <c r="AU523" s="6">
        <f ca="1">IF($AF523="",SUMIFS('Growth rates'!R$4:R$922,'Growth rates'!$B$4:$B$922,Demands_tra!$A523,'Growth rates'!$C$4:$C$922,$AE523),SUMIFS('Growth rates'!R$4:R$922,'Growth rates'!$B$4:$B$922,Demands_tra!$A523,'Growth rates'!$C$4:$C$922,$AF523))</f>
        <v>0</v>
      </c>
      <c r="AV523" s="6">
        <f ca="1">IF($AF523="",SUMIFS('Growth rates'!S$4:S$922,'Growth rates'!$B$4:$B$922,Demands_tra!$A523,'Growth rates'!$C$4:$C$922,$AE523),SUMIFS('Growth rates'!S$4:S$922,'Growth rates'!$B$4:$B$922,Demands_tra!$A523,'Growth rates'!$C$4:$C$922,$AF523))</f>
        <v>0</v>
      </c>
      <c r="AW523" s="6">
        <f ca="1">IF($AF523="",SUMIFS('Growth rates'!T$4:T$922,'Growth rates'!$B$4:$B$922,Demands_tra!$A523,'Growth rates'!$C$4:$C$922,$AE523),SUMIFS('Growth rates'!T$4:T$922,'Growth rates'!$B$4:$B$922,Demands_tra!$A523,'Growth rates'!$C$4:$C$922,$AF523))</f>
        <v>0</v>
      </c>
      <c r="AX523" s="6">
        <f ca="1">IF($AF523="",SUMIFS('Growth rates'!U$4:U$922,'Growth rates'!$B$4:$B$922,Demands_tra!$A523,'Growth rates'!$C$4:$C$922,$AE523),SUMIFS('Growth rates'!U$4:U$922,'Growth rates'!$B$4:$B$922,Demands_tra!$A523,'Growth rates'!$C$4:$C$922,$AF523))</f>
        <v>0</v>
      </c>
      <c r="AY523" s="6">
        <f ca="1">IF($AF523="",SUMIFS('Growth rates'!V$4:V$922,'Growth rates'!$B$4:$B$922,Demands_tra!$A523,'Growth rates'!$C$4:$C$922,$AE523),SUMIFS('Growth rates'!V$4:V$922,'Growth rates'!$B$4:$B$922,Demands_tra!$A523,'Growth rates'!$C$4:$C$922,$AF523))</f>
        <v>0</v>
      </c>
      <c r="AZ523" s="6">
        <f ca="1">IF($AF523="",SUMIFS('Growth rates'!W$4:W$922,'Growth rates'!$B$4:$B$922,Demands_tra!$A523,'Growth rates'!$C$4:$C$922,$AE523),SUMIFS('Growth rates'!W$4:W$922,'Growth rates'!$B$4:$B$922,Demands_tra!$A523,'Growth rates'!$C$4:$C$922,$AF523))</f>
        <v>0</v>
      </c>
      <c r="BA523" s="6">
        <f ca="1">IF($AF523="",SUMIFS('Growth rates'!X$4:X$922,'Growth rates'!$B$4:$B$922,Demands_tra!$A523,'Growth rates'!$C$4:$C$922,$AE523),SUMIFS('Growth rates'!X$4:X$922,'Growth rates'!$B$4:$B$922,Demands_tra!$A523,'Growth rates'!$C$4:$C$922,$AF523))</f>
        <v>0</v>
      </c>
      <c r="BB523" s="6">
        <f ca="1">IF($AF523="",SUMIFS('Growth rates'!Y$4:Y$922,'Growth rates'!$B$4:$B$922,Demands_tra!$A523,'Growth rates'!$C$4:$C$922,$AE523),SUMIFS('Growth rates'!Y$4:Y$922,'Growth rates'!$B$4:$B$922,Demands_tra!$A523,'Growth rates'!$C$4:$C$922,$AF523))</f>
        <v>0</v>
      </c>
      <c r="BC523" s="6">
        <f ca="1">IF($AF523="",SUMIFS('Growth rates'!Z$4:Z$922,'Growth rates'!$B$4:$B$922,Demands_tra!$A523,'Growth rates'!$C$4:$C$922,$AE523),SUMIFS('Growth rates'!Z$4:Z$922,'Growth rates'!$B$4:$B$922,Demands_tra!$A523,'Growth rates'!$C$4:$C$922,$AF523))</f>
        <v>0</v>
      </c>
      <c r="BD523" s="6">
        <f ca="1">IF($AF523="",SUMIFS('Growth rates'!AA$4:AA$922,'Growth rates'!$B$4:$B$922,Demands_tra!$A523,'Growth rates'!$C$4:$C$922,$AE523),SUMIFS('Growth rates'!AA$4:AA$922,'Growth rates'!$B$4:$B$922,Demands_tra!$A523,'Growth rates'!$C$4:$C$922,$AF523))</f>
        <v>0</v>
      </c>
      <c r="BE523" s="6">
        <f ca="1">IF($AF523="",SUMIFS('Growth rates'!AB$4:AB$922,'Growth rates'!$B$4:$B$922,Demands_tra!$A523,'Growth rates'!$C$4:$C$922,$AE523),SUMIFS('Growth rates'!AB$4:AB$922,'Growth rates'!$B$4:$B$922,Demands_tra!$A523,'Growth rates'!$C$4:$C$922,$AF523))</f>
        <v>0</v>
      </c>
      <c r="BF523" s="6">
        <f ca="1">IF($AF523="",SUMIFS('Growth rates'!AC$4:AC$922,'Growth rates'!$B$4:$B$922,Demands_tra!$A523,'Growth rates'!$C$4:$C$922,$AE523),SUMIFS('Growth rates'!AC$4:AC$922,'Growth rates'!$B$4:$B$922,Demands_tra!$A523,'Growth rates'!$C$4:$C$922,$AF523))</f>
        <v>0</v>
      </c>
      <c r="BH523" t="e">
        <f ca="1">VLOOKUP($C523,'Default drvr and elast'!$A$4:$F$49,MATCH(VLOOKUP(A523,Classification!$B$4:$D$42,3,FALSE),'Default drvr and elast'!$D$3:$F$3,0)+3,FALSE)</f>
        <v>#N/A</v>
      </c>
      <c r="BJ523" s="6">
        <f ca="1">IF($BI523="",SUMIF(Elasticities!$B$5:$B$52,Demands_tra!$BH523,Elasticities!C$5:C$52),SUMIF(Elasticities!$B$5:$B$52,Demands_tra!$BI523,Elasticities!C$5:C$52))</f>
        <v>0</v>
      </c>
      <c r="BK523" s="6">
        <f ca="1">IF($BI523="",SUMIF(Elasticities!$B$5:$B$52,Demands_tra!$BH523,Elasticities!D$5:D$52),SUMIF(Elasticities!$B$5:$B$52,Demands_tra!$BI523,Elasticities!D$5:D$52))</f>
        <v>0</v>
      </c>
      <c r="BL523" s="6">
        <f ca="1">IF($BI523="",SUMIF(Elasticities!$B$5:$B$52,Demands_tra!$BH523,Elasticities!E$5:E$52),SUMIF(Elasticities!$B$5:$B$52,Demands_tra!$BI523,Elasticities!E$5:E$52))</f>
        <v>0</v>
      </c>
      <c r="BM523" s="6">
        <f ca="1">IF($BI523="",SUMIF(Elasticities!$B$5:$B$52,Demands_tra!$BH523,Elasticities!F$5:F$52),SUMIF(Elasticities!$B$5:$B$52,Demands_tra!$BI523,Elasticities!F$5:F$52))</f>
        <v>0</v>
      </c>
      <c r="BN523" s="6">
        <f ca="1">IF($BI523="",SUMIF(Elasticities!$B$5:$B$52,Demands_tra!$BH523,Elasticities!G$5:G$52),SUMIF(Elasticities!$B$5:$B$52,Demands_tra!$BI523,Elasticities!G$5:G$52))</f>
        <v>0</v>
      </c>
      <c r="BO523" s="6">
        <f ca="1">IF($BI523="",SUMIF(Elasticities!$B$5:$B$52,Demands_tra!$BH523,Elasticities!H$5:H$52),SUMIF(Elasticities!$B$5:$B$52,Demands_tra!$BI523,Elasticities!H$5:H$52))</f>
        <v>0</v>
      </c>
      <c r="BP523" s="6">
        <f ca="1">IF($BI523="",SUMIF(Elasticities!$B$5:$B$52,Demands_tra!$BH523,Elasticities!I$5:I$52),SUMIF(Elasticities!$B$5:$B$52,Demands_tra!$BI523,Elasticities!I$5:I$52))</f>
        <v>0</v>
      </c>
      <c r="BQ523" s="6">
        <f ca="1">IF($BI523="",SUMIF(Elasticities!$B$5:$B$52,Demands_tra!$BH523,Elasticities!J$5:J$52),SUMIF(Elasticities!$B$5:$B$52,Demands_tra!$BI523,Elasticities!J$5:J$52))</f>
        <v>0</v>
      </c>
      <c r="BR523" s="6">
        <f ca="1">IF($BI523="",SUMIF(Elasticities!$B$5:$B$52,Demands_tra!$BH523,Elasticities!K$5:K$52),SUMIF(Elasticities!$B$5:$B$52,Demands_tra!$BI523,Elasticities!K$5:K$52))</f>
        <v>0</v>
      </c>
      <c r="BS523" s="6">
        <f ca="1">IF($BI523="",SUMIF(Elasticities!$B$5:$B$52,Demands_tra!$BH523,Elasticities!L$5:L$52),SUMIF(Elasticities!$B$5:$B$52,Demands_tra!$BI523,Elasticities!L$5:L$52))</f>
        <v>0</v>
      </c>
      <c r="BT523" s="6">
        <f ca="1">IF($BI523="",SUMIF(Elasticities!$B$5:$B$52,Demands_tra!$BH523,Elasticities!M$5:M$52),SUMIF(Elasticities!$B$5:$B$52,Demands_tra!$BI523,Elasticities!M$5:M$52))</f>
        <v>0</v>
      </c>
      <c r="BU523" s="6">
        <f ca="1">IF($BI523="",SUMIF(Elasticities!$B$5:$B$52,Demands_tra!$BH523,Elasticities!N$5:N$52),SUMIF(Elasticities!$B$5:$B$52,Demands_tra!$BI523,Elasticities!N$5:N$52))</f>
        <v>0</v>
      </c>
      <c r="BV523" s="6">
        <f ca="1">IF($BI523="",SUMIF(Elasticities!$B$5:$B$52,Demands_tra!$BH523,Elasticities!O$5:O$52),SUMIF(Elasticities!$B$5:$B$52,Demands_tra!$BI523,Elasticities!O$5:O$52))</f>
        <v>0</v>
      </c>
      <c r="BW523" s="6">
        <f ca="1">IF($BI523="",SUMIF(Elasticities!$B$5:$B$52,Demands_tra!$BH523,Elasticities!P$5:P$52),SUMIF(Elasticities!$B$5:$B$52,Demands_tra!$BI523,Elasticities!P$5:P$52))</f>
        <v>0</v>
      </c>
      <c r="BX523" s="6">
        <f ca="1">IF($BI523="",SUMIF(Elasticities!$B$5:$B$52,Demands_tra!$BH523,Elasticities!Q$5:Q$52),SUMIF(Elasticities!$B$5:$B$52,Demands_tra!$BI523,Elasticities!Q$5:Q$52))</f>
        <v>0</v>
      </c>
      <c r="BY523" s="6">
        <f ca="1">IF($BI523="",SUMIF(Elasticities!$B$5:$B$52,Demands_tra!$BH523,Elasticities!R$5:R$52),SUMIF(Elasticities!$B$5:$B$52,Demands_tra!$BI523,Elasticities!R$5:R$52))</f>
        <v>0</v>
      </c>
      <c r="BZ523" s="6">
        <f ca="1">IF($BI523="",SUMIF(Elasticities!$B$5:$B$52,Demands_tra!$BH523,Elasticities!S$5:S$52),SUMIF(Elasticities!$B$5:$B$52,Demands_tra!$BI523,Elasticities!S$5:S$52))</f>
        <v>0</v>
      </c>
      <c r="CA523" s="6">
        <f ca="1">IF($BI523="",SUMIF(Elasticities!$B$5:$B$52,Demands_tra!$BH523,Elasticities!T$5:T$52),SUMIF(Elasticities!$B$5:$B$52,Demands_tra!$BI523,Elasticities!T$5:T$52))</f>
        <v>0</v>
      </c>
      <c r="CB523" s="6">
        <f ca="1">IF($BI523="",SUMIF(Elasticities!$B$5:$B$52,Demands_tra!$BH523,Elasticities!U$5:U$52),SUMIF(Elasticities!$B$5:$B$52,Demands_tra!$BI523,Elasticities!U$5:U$52))</f>
        <v>0</v>
      </c>
      <c r="CC523" s="6">
        <f ca="1">IF($BI523="",SUMIF(Elasticities!$B$5:$B$52,Demands_tra!$BH523,Elasticities!V$5:V$52),SUMIF(Elasticities!$B$5:$B$52,Demands_tra!$BI523,Elasticities!V$5:V$52))</f>
        <v>0</v>
      </c>
      <c r="CD523" s="6">
        <f ca="1">IF($BI523="",SUMIF(Elasticities!$B$5:$B$52,Demands_tra!$BH523,Elasticities!W$5:W$52),SUMIF(Elasticities!$B$5:$B$52,Demands_tra!$BI523,Elasticities!W$5:W$52))</f>
        <v>0</v>
      </c>
      <c r="CE523" s="6">
        <f ca="1">IF($BI523="",SUMIF(Elasticities!$B$5:$B$52,Demands_tra!$BH523,Elasticities!X$5:X$52),SUMIF(Elasticities!$B$5:$B$52,Demands_tra!$BI523,Elasticities!X$5:X$52))</f>
        <v>0</v>
      </c>
      <c r="CF523" s="6">
        <f ca="1">IF($BI523="",SUMIF(Elasticities!$B$5:$B$52,Demands_tra!$BH523,Elasticities!Y$5:Y$52),SUMIF(Elasticities!$B$5:$B$52,Demands_tra!$BI523,Elasticities!Y$5:Y$52))</f>
        <v>0</v>
      </c>
      <c r="CG523" s="6">
        <f ca="1">IF($BI523="",SUMIF(Elasticities!$B$5:$B$52,Demands_tra!$BH523,Elasticities!Z$5:Z$52),SUMIF(Elasticities!$B$5:$B$52,Demands_tra!$BI523,Elasticities!Z$5:Z$52))</f>
        <v>0</v>
      </c>
      <c r="CH523" s="6">
        <f ca="1">IF($BI523="",SUMIF(Elasticities!$B$5:$B$52,Demands_tra!$BH523,Elasticities!AA$5:AA$52),SUMIF(Elasticities!$B$5:$B$52,Demands_tra!$BI523,Elasticities!AA$5:AA$52))</f>
        <v>0</v>
      </c>
      <c r="CI523" s="6">
        <f ca="1">IF($BI523="",SUMIF(Elasticities!$B$5:$B$52,Demands_tra!$BH523,Elasticities!AB$5:AB$52),SUMIF(Elasticities!$B$5:$B$52,Demands_tra!$BI523,Elasticities!AB$5:AB$52))</f>
        <v>0</v>
      </c>
    </row>
    <row r="524" spans="1:87">
      <c r="A524" t="str">
        <f>IF(BYDem_tra!B523="","\I:",BYDem_tra!B523)</f>
        <v>\I:</v>
      </c>
      <c r="B524">
        <f>BYDem_tra!E523</f>
        <v>0</v>
      </c>
      <c r="C524">
        <f t="shared" si="298"/>
        <v>0</v>
      </c>
      <c r="D524" s="3">
        <f>SUMIFS(BYDem_tra!$M$2:$M$2000,BYDem_tra!$B$2:$B$2000,Demands_tra!$A524,BYDem_tra!$E$2:$E$2000,Demands_tra!$B524)</f>
        <v>0</v>
      </c>
      <c r="E524" s="3" t="e">
        <f ca="1" t="shared" si="299"/>
        <v>#DIV/0!</v>
      </c>
      <c r="F524" s="3" t="e">
        <f ca="1" t="shared" si="300"/>
        <v>#DIV/0!</v>
      </c>
      <c r="G524" s="3" t="e">
        <f ca="1" t="shared" si="301"/>
        <v>#DIV/0!</v>
      </c>
      <c r="H524" s="3" t="e">
        <f ca="1" t="shared" si="302"/>
        <v>#DIV/0!</v>
      </c>
      <c r="I524" s="3" t="e">
        <f ca="1" t="shared" si="303"/>
        <v>#DIV/0!</v>
      </c>
      <c r="J524" s="3" t="e">
        <f ca="1" t="shared" si="304"/>
        <v>#DIV/0!</v>
      </c>
      <c r="K524" s="3" t="e">
        <f ca="1" t="shared" si="305"/>
        <v>#DIV/0!</v>
      </c>
      <c r="L524" s="3" t="e">
        <f ca="1" t="shared" si="306"/>
        <v>#DIV/0!</v>
      </c>
      <c r="M524" s="3" t="e">
        <f ca="1" t="shared" si="307"/>
        <v>#DIV/0!</v>
      </c>
      <c r="N524" s="3" t="e">
        <f ca="1" t="shared" si="308"/>
        <v>#DIV/0!</v>
      </c>
      <c r="O524" s="3" t="e">
        <f ca="1" t="shared" si="309"/>
        <v>#DIV/0!</v>
      </c>
      <c r="P524" s="3" t="e">
        <f ca="1" t="shared" si="310"/>
        <v>#DIV/0!</v>
      </c>
      <c r="Q524" s="3" t="e">
        <f ca="1" t="shared" si="311"/>
        <v>#DIV/0!</v>
      </c>
      <c r="R524" s="3" t="e">
        <f ca="1" t="shared" si="312"/>
        <v>#DIV/0!</v>
      </c>
      <c r="S524" s="3" t="e">
        <f ca="1" t="shared" si="313"/>
        <v>#DIV/0!</v>
      </c>
      <c r="T524" s="3" t="e">
        <f ca="1" t="shared" si="314"/>
        <v>#DIV/0!</v>
      </c>
      <c r="U524" s="3" t="e">
        <f ca="1" t="shared" si="315"/>
        <v>#DIV/0!</v>
      </c>
      <c r="V524" s="3" t="e">
        <f ca="1" t="shared" si="316"/>
        <v>#DIV/0!</v>
      </c>
      <c r="W524" s="3" t="e">
        <f ca="1" t="shared" si="317"/>
        <v>#DIV/0!</v>
      </c>
      <c r="X524" s="3" t="e">
        <f ca="1" t="shared" si="318"/>
        <v>#DIV/0!</v>
      </c>
      <c r="Y524" s="3" t="e">
        <f ca="1" t="shared" si="319"/>
        <v>#DIV/0!</v>
      </c>
      <c r="Z524" s="3" t="e">
        <f ca="1" t="shared" si="320"/>
        <v>#DIV/0!</v>
      </c>
      <c r="AA524" s="3" t="e">
        <f ca="1" t="shared" si="321"/>
        <v>#DIV/0!</v>
      </c>
      <c r="AB524" s="3" t="e">
        <f ca="1" t="shared" si="322"/>
        <v>#DIV/0!</v>
      </c>
      <c r="AC524" s="3" t="e">
        <f ca="1" t="shared" si="323"/>
        <v>#DIV/0!</v>
      </c>
      <c r="AE524" s="4" t="e">
        <f ca="1">VLOOKUP($C524,'Default drvr and elast'!$A$4:$C$49,MATCH(VLOOKUP(A524,Classification!$B$4:$D$99,2,FALSE),'Default drvr and elast'!$A$3:$C$3,0),FALSE)</f>
        <v>#N/A</v>
      </c>
      <c r="AF524" s="4"/>
      <c r="AG524" s="6">
        <f ca="1">IF($AF524="",SUMIFS('Growth rates'!D$4:D$922,'Growth rates'!$B$4:$B$922,Demands_tra!$A524,'Growth rates'!$C$4:$C$922,$AE524),SUMIFS('Growth rates'!D$4:D$922,'Growth rates'!$B$4:$B$922,Demands_tra!$A524,'Growth rates'!$C$4:$C$922,$AF524))</f>
        <v>0</v>
      </c>
      <c r="AH524" s="6">
        <f ca="1">IF($AF524="",SUMIFS('Growth rates'!E$4:E$922,'Growth rates'!$B$4:$B$922,Demands_tra!$A524,'Growth rates'!$C$4:$C$922,$AE524),SUMIFS('Growth rates'!E$4:E$922,'Growth rates'!$B$4:$B$922,Demands_tra!$A524,'Growth rates'!$C$4:$C$922,$AF524))</f>
        <v>0</v>
      </c>
      <c r="AI524" s="6">
        <f ca="1">IF($AF524="",SUMIFS('Growth rates'!F$4:F$922,'Growth rates'!$B$4:$B$922,Demands_tra!$A524,'Growth rates'!$C$4:$C$922,$AE524),SUMIFS('Growth rates'!F$4:F$922,'Growth rates'!$B$4:$B$922,Demands_tra!$A524,'Growth rates'!$C$4:$C$922,$AF524))</f>
        <v>0</v>
      </c>
      <c r="AJ524" s="6">
        <f ca="1">IF($AF524="",SUMIFS('Growth rates'!G$4:G$922,'Growth rates'!$B$4:$B$922,Demands_tra!$A524,'Growth rates'!$C$4:$C$922,$AE524),SUMIFS('Growth rates'!G$4:G$922,'Growth rates'!$B$4:$B$922,Demands_tra!$A524,'Growth rates'!$C$4:$C$922,$AF524))</f>
        <v>0</v>
      </c>
      <c r="AK524" s="6">
        <f ca="1">IF($AF524="",SUMIFS('Growth rates'!H$4:H$922,'Growth rates'!$B$4:$B$922,Demands_tra!$A524,'Growth rates'!$C$4:$C$922,$AE524),SUMIFS('Growth rates'!H$4:H$922,'Growth rates'!$B$4:$B$922,Demands_tra!$A524,'Growth rates'!$C$4:$C$922,$AF524))</f>
        <v>0</v>
      </c>
      <c r="AL524" s="6">
        <f ca="1">IF($AF524="",SUMIFS('Growth rates'!I$4:I$922,'Growth rates'!$B$4:$B$922,Demands_tra!$A524,'Growth rates'!$C$4:$C$922,$AE524),SUMIFS('Growth rates'!I$4:I$922,'Growth rates'!$B$4:$B$922,Demands_tra!$A524,'Growth rates'!$C$4:$C$922,$AF524))</f>
        <v>0</v>
      </c>
      <c r="AM524" s="6">
        <f ca="1">IF($AF524="",SUMIFS('Growth rates'!J$4:J$922,'Growth rates'!$B$4:$B$922,Demands_tra!$A524,'Growth rates'!$C$4:$C$922,$AE524),SUMIFS('Growth rates'!J$4:J$922,'Growth rates'!$B$4:$B$922,Demands_tra!$A524,'Growth rates'!$C$4:$C$922,$AF524))</f>
        <v>0</v>
      </c>
      <c r="AN524" s="6">
        <f ca="1">IF($AF524="",SUMIFS('Growth rates'!K$4:K$922,'Growth rates'!$B$4:$B$922,Demands_tra!$A524,'Growth rates'!$C$4:$C$922,$AE524),SUMIFS('Growth rates'!K$4:K$922,'Growth rates'!$B$4:$B$922,Demands_tra!$A524,'Growth rates'!$C$4:$C$922,$AF524))</f>
        <v>0</v>
      </c>
      <c r="AO524" s="6">
        <f ca="1">IF($AF524="",SUMIFS('Growth rates'!L$4:L$922,'Growth rates'!$B$4:$B$922,Demands_tra!$A524,'Growth rates'!$C$4:$C$922,$AE524),SUMIFS('Growth rates'!L$4:L$922,'Growth rates'!$B$4:$B$922,Demands_tra!$A524,'Growth rates'!$C$4:$C$922,$AF524))</f>
        <v>0</v>
      </c>
      <c r="AP524" s="6">
        <f ca="1">IF($AF524="",SUMIFS('Growth rates'!M$4:M$922,'Growth rates'!$B$4:$B$922,Demands_tra!$A524,'Growth rates'!$C$4:$C$922,$AE524),SUMIFS('Growth rates'!M$4:M$922,'Growth rates'!$B$4:$B$922,Demands_tra!$A524,'Growth rates'!$C$4:$C$922,$AF524))</f>
        <v>0</v>
      </c>
      <c r="AQ524" s="6">
        <f ca="1">IF($AF524="",SUMIFS('Growth rates'!N$4:N$922,'Growth rates'!$B$4:$B$922,Demands_tra!$A524,'Growth rates'!$C$4:$C$922,$AE524),SUMIFS('Growth rates'!N$4:N$922,'Growth rates'!$B$4:$B$922,Demands_tra!$A524,'Growth rates'!$C$4:$C$922,$AF524))</f>
        <v>0</v>
      </c>
      <c r="AR524" s="6">
        <f ca="1">IF($AF524="",SUMIFS('Growth rates'!O$4:O$922,'Growth rates'!$B$4:$B$922,Demands_tra!$A524,'Growth rates'!$C$4:$C$922,$AE524),SUMIFS('Growth rates'!O$4:O$922,'Growth rates'!$B$4:$B$922,Demands_tra!$A524,'Growth rates'!$C$4:$C$922,$AF524))</f>
        <v>0</v>
      </c>
      <c r="AS524" s="6">
        <f ca="1">IF($AF524="",SUMIFS('Growth rates'!P$4:P$922,'Growth rates'!$B$4:$B$922,Demands_tra!$A524,'Growth rates'!$C$4:$C$922,$AE524),SUMIFS('Growth rates'!P$4:P$922,'Growth rates'!$B$4:$B$922,Demands_tra!$A524,'Growth rates'!$C$4:$C$922,$AF524))</f>
        <v>0</v>
      </c>
      <c r="AT524" s="6">
        <f ca="1">IF($AF524="",SUMIFS('Growth rates'!Q$4:Q$922,'Growth rates'!$B$4:$B$922,Demands_tra!$A524,'Growth rates'!$C$4:$C$922,$AE524),SUMIFS('Growth rates'!Q$4:Q$922,'Growth rates'!$B$4:$B$922,Demands_tra!$A524,'Growth rates'!$C$4:$C$922,$AF524))</f>
        <v>0</v>
      </c>
      <c r="AU524" s="6">
        <f ca="1">IF($AF524="",SUMIFS('Growth rates'!R$4:R$922,'Growth rates'!$B$4:$B$922,Demands_tra!$A524,'Growth rates'!$C$4:$C$922,$AE524),SUMIFS('Growth rates'!R$4:R$922,'Growth rates'!$B$4:$B$922,Demands_tra!$A524,'Growth rates'!$C$4:$C$922,$AF524))</f>
        <v>0</v>
      </c>
      <c r="AV524" s="6">
        <f ca="1">IF($AF524="",SUMIFS('Growth rates'!S$4:S$922,'Growth rates'!$B$4:$B$922,Demands_tra!$A524,'Growth rates'!$C$4:$C$922,$AE524),SUMIFS('Growth rates'!S$4:S$922,'Growth rates'!$B$4:$B$922,Demands_tra!$A524,'Growth rates'!$C$4:$C$922,$AF524))</f>
        <v>0</v>
      </c>
      <c r="AW524" s="6">
        <f ca="1">IF($AF524="",SUMIFS('Growth rates'!T$4:T$922,'Growth rates'!$B$4:$B$922,Demands_tra!$A524,'Growth rates'!$C$4:$C$922,$AE524),SUMIFS('Growth rates'!T$4:T$922,'Growth rates'!$B$4:$B$922,Demands_tra!$A524,'Growth rates'!$C$4:$C$922,$AF524))</f>
        <v>0</v>
      </c>
      <c r="AX524" s="6">
        <f ca="1">IF($AF524="",SUMIFS('Growth rates'!U$4:U$922,'Growth rates'!$B$4:$B$922,Demands_tra!$A524,'Growth rates'!$C$4:$C$922,$AE524),SUMIFS('Growth rates'!U$4:U$922,'Growth rates'!$B$4:$B$922,Demands_tra!$A524,'Growth rates'!$C$4:$C$922,$AF524))</f>
        <v>0</v>
      </c>
      <c r="AY524" s="6">
        <f ca="1">IF($AF524="",SUMIFS('Growth rates'!V$4:V$922,'Growth rates'!$B$4:$B$922,Demands_tra!$A524,'Growth rates'!$C$4:$C$922,$AE524),SUMIFS('Growth rates'!V$4:V$922,'Growth rates'!$B$4:$B$922,Demands_tra!$A524,'Growth rates'!$C$4:$C$922,$AF524))</f>
        <v>0</v>
      </c>
      <c r="AZ524" s="6">
        <f ca="1">IF($AF524="",SUMIFS('Growth rates'!W$4:W$922,'Growth rates'!$B$4:$B$922,Demands_tra!$A524,'Growth rates'!$C$4:$C$922,$AE524),SUMIFS('Growth rates'!W$4:W$922,'Growth rates'!$B$4:$B$922,Demands_tra!$A524,'Growth rates'!$C$4:$C$922,$AF524))</f>
        <v>0</v>
      </c>
      <c r="BA524" s="6">
        <f ca="1">IF($AF524="",SUMIFS('Growth rates'!X$4:X$922,'Growth rates'!$B$4:$B$922,Demands_tra!$A524,'Growth rates'!$C$4:$C$922,$AE524),SUMIFS('Growth rates'!X$4:X$922,'Growth rates'!$B$4:$B$922,Demands_tra!$A524,'Growth rates'!$C$4:$C$922,$AF524))</f>
        <v>0</v>
      </c>
      <c r="BB524" s="6">
        <f ca="1">IF($AF524="",SUMIFS('Growth rates'!Y$4:Y$922,'Growth rates'!$B$4:$B$922,Demands_tra!$A524,'Growth rates'!$C$4:$C$922,$AE524),SUMIFS('Growth rates'!Y$4:Y$922,'Growth rates'!$B$4:$B$922,Demands_tra!$A524,'Growth rates'!$C$4:$C$922,$AF524))</f>
        <v>0</v>
      </c>
      <c r="BC524" s="6">
        <f ca="1">IF($AF524="",SUMIFS('Growth rates'!Z$4:Z$922,'Growth rates'!$B$4:$B$922,Demands_tra!$A524,'Growth rates'!$C$4:$C$922,$AE524),SUMIFS('Growth rates'!Z$4:Z$922,'Growth rates'!$B$4:$B$922,Demands_tra!$A524,'Growth rates'!$C$4:$C$922,$AF524))</f>
        <v>0</v>
      </c>
      <c r="BD524" s="6">
        <f ca="1">IF($AF524="",SUMIFS('Growth rates'!AA$4:AA$922,'Growth rates'!$B$4:$B$922,Demands_tra!$A524,'Growth rates'!$C$4:$C$922,$AE524),SUMIFS('Growth rates'!AA$4:AA$922,'Growth rates'!$B$4:$B$922,Demands_tra!$A524,'Growth rates'!$C$4:$C$922,$AF524))</f>
        <v>0</v>
      </c>
      <c r="BE524" s="6">
        <f ca="1">IF($AF524="",SUMIFS('Growth rates'!AB$4:AB$922,'Growth rates'!$B$4:$B$922,Demands_tra!$A524,'Growth rates'!$C$4:$C$922,$AE524),SUMIFS('Growth rates'!AB$4:AB$922,'Growth rates'!$B$4:$B$922,Demands_tra!$A524,'Growth rates'!$C$4:$C$922,$AF524))</f>
        <v>0</v>
      </c>
      <c r="BF524" s="6">
        <f ca="1">IF($AF524="",SUMIFS('Growth rates'!AC$4:AC$922,'Growth rates'!$B$4:$B$922,Demands_tra!$A524,'Growth rates'!$C$4:$C$922,$AE524),SUMIFS('Growth rates'!AC$4:AC$922,'Growth rates'!$B$4:$B$922,Demands_tra!$A524,'Growth rates'!$C$4:$C$922,$AF524))</f>
        <v>0</v>
      </c>
      <c r="BH524" t="e">
        <f ca="1">VLOOKUP($C524,'Default drvr and elast'!$A$4:$F$49,MATCH(VLOOKUP(A524,Classification!$B$4:$D$42,3,FALSE),'Default drvr and elast'!$D$3:$F$3,0)+3,FALSE)</f>
        <v>#N/A</v>
      </c>
      <c r="BJ524" s="6">
        <f ca="1">IF($BI524="",SUMIF(Elasticities!$B$5:$B$52,Demands_tra!$BH524,Elasticities!C$5:C$52),SUMIF(Elasticities!$B$5:$B$52,Demands_tra!$BI524,Elasticities!C$5:C$52))</f>
        <v>0</v>
      </c>
      <c r="BK524" s="6">
        <f ca="1">IF($BI524="",SUMIF(Elasticities!$B$5:$B$52,Demands_tra!$BH524,Elasticities!D$5:D$52),SUMIF(Elasticities!$B$5:$B$52,Demands_tra!$BI524,Elasticities!D$5:D$52))</f>
        <v>0</v>
      </c>
      <c r="BL524" s="6">
        <f ca="1">IF($BI524="",SUMIF(Elasticities!$B$5:$B$52,Demands_tra!$BH524,Elasticities!E$5:E$52),SUMIF(Elasticities!$B$5:$B$52,Demands_tra!$BI524,Elasticities!E$5:E$52))</f>
        <v>0</v>
      </c>
      <c r="BM524" s="6">
        <f ca="1">IF($BI524="",SUMIF(Elasticities!$B$5:$B$52,Demands_tra!$BH524,Elasticities!F$5:F$52),SUMIF(Elasticities!$B$5:$B$52,Demands_tra!$BI524,Elasticities!F$5:F$52))</f>
        <v>0</v>
      </c>
      <c r="BN524" s="6">
        <f ca="1">IF($BI524="",SUMIF(Elasticities!$B$5:$B$52,Demands_tra!$BH524,Elasticities!G$5:G$52),SUMIF(Elasticities!$B$5:$B$52,Demands_tra!$BI524,Elasticities!G$5:G$52))</f>
        <v>0</v>
      </c>
      <c r="BO524" s="6">
        <f ca="1">IF($BI524="",SUMIF(Elasticities!$B$5:$B$52,Demands_tra!$BH524,Elasticities!H$5:H$52),SUMIF(Elasticities!$B$5:$B$52,Demands_tra!$BI524,Elasticities!H$5:H$52))</f>
        <v>0</v>
      </c>
      <c r="BP524" s="6">
        <f ca="1">IF($BI524="",SUMIF(Elasticities!$B$5:$B$52,Demands_tra!$BH524,Elasticities!I$5:I$52),SUMIF(Elasticities!$B$5:$B$52,Demands_tra!$BI524,Elasticities!I$5:I$52))</f>
        <v>0</v>
      </c>
      <c r="BQ524" s="6">
        <f ca="1">IF($BI524="",SUMIF(Elasticities!$B$5:$B$52,Demands_tra!$BH524,Elasticities!J$5:J$52),SUMIF(Elasticities!$B$5:$B$52,Demands_tra!$BI524,Elasticities!J$5:J$52))</f>
        <v>0</v>
      </c>
      <c r="BR524" s="6">
        <f ca="1">IF($BI524="",SUMIF(Elasticities!$B$5:$B$52,Demands_tra!$BH524,Elasticities!K$5:K$52),SUMIF(Elasticities!$B$5:$B$52,Demands_tra!$BI524,Elasticities!K$5:K$52))</f>
        <v>0</v>
      </c>
      <c r="BS524" s="6">
        <f ca="1">IF($BI524="",SUMIF(Elasticities!$B$5:$B$52,Demands_tra!$BH524,Elasticities!L$5:L$52),SUMIF(Elasticities!$B$5:$B$52,Demands_tra!$BI524,Elasticities!L$5:L$52))</f>
        <v>0</v>
      </c>
      <c r="BT524" s="6">
        <f ca="1">IF($BI524="",SUMIF(Elasticities!$B$5:$B$52,Demands_tra!$BH524,Elasticities!M$5:M$52),SUMIF(Elasticities!$B$5:$B$52,Demands_tra!$BI524,Elasticities!M$5:M$52))</f>
        <v>0</v>
      </c>
      <c r="BU524" s="6">
        <f ca="1">IF($BI524="",SUMIF(Elasticities!$B$5:$B$52,Demands_tra!$BH524,Elasticities!N$5:N$52),SUMIF(Elasticities!$B$5:$B$52,Demands_tra!$BI524,Elasticities!N$5:N$52))</f>
        <v>0</v>
      </c>
      <c r="BV524" s="6">
        <f ca="1">IF($BI524="",SUMIF(Elasticities!$B$5:$B$52,Demands_tra!$BH524,Elasticities!O$5:O$52),SUMIF(Elasticities!$B$5:$B$52,Demands_tra!$BI524,Elasticities!O$5:O$52))</f>
        <v>0</v>
      </c>
      <c r="BW524" s="6">
        <f ca="1">IF($BI524="",SUMIF(Elasticities!$B$5:$B$52,Demands_tra!$BH524,Elasticities!P$5:P$52),SUMIF(Elasticities!$B$5:$B$52,Demands_tra!$BI524,Elasticities!P$5:P$52))</f>
        <v>0</v>
      </c>
      <c r="BX524" s="6">
        <f ca="1">IF($BI524="",SUMIF(Elasticities!$B$5:$B$52,Demands_tra!$BH524,Elasticities!Q$5:Q$52),SUMIF(Elasticities!$B$5:$B$52,Demands_tra!$BI524,Elasticities!Q$5:Q$52))</f>
        <v>0</v>
      </c>
      <c r="BY524" s="6">
        <f ca="1">IF($BI524="",SUMIF(Elasticities!$B$5:$B$52,Demands_tra!$BH524,Elasticities!R$5:R$52),SUMIF(Elasticities!$B$5:$B$52,Demands_tra!$BI524,Elasticities!R$5:R$52))</f>
        <v>0</v>
      </c>
      <c r="BZ524" s="6">
        <f ca="1">IF($BI524="",SUMIF(Elasticities!$B$5:$B$52,Demands_tra!$BH524,Elasticities!S$5:S$52),SUMIF(Elasticities!$B$5:$B$52,Demands_tra!$BI524,Elasticities!S$5:S$52))</f>
        <v>0</v>
      </c>
      <c r="CA524" s="6">
        <f ca="1">IF($BI524="",SUMIF(Elasticities!$B$5:$B$52,Demands_tra!$BH524,Elasticities!T$5:T$52),SUMIF(Elasticities!$B$5:$B$52,Demands_tra!$BI524,Elasticities!T$5:T$52))</f>
        <v>0</v>
      </c>
      <c r="CB524" s="6">
        <f ca="1">IF($BI524="",SUMIF(Elasticities!$B$5:$B$52,Demands_tra!$BH524,Elasticities!U$5:U$52),SUMIF(Elasticities!$B$5:$B$52,Demands_tra!$BI524,Elasticities!U$5:U$52))</f>
        <v>0</v>
      </c>
      <c r="CC524" s="6">
        <f ca="1">IF($BI524="",SUMIF(Elasticities!$B$5:$B$52,Demands_tra!$BH524,Elasticities!V$5:V$52),SUMIF(Elasticities!$B$5:$B$52,Demands_tra!$BI524,Elasticities!V$5:V$52))</f>
        <v>0</v>
      </c>
      <c r="CD524" s="6">
        <f ca="1">IF($BI524="",SUMIF(Elasticities!$B$5:$B$52,Demands_tra!$BH524,Elasticities!W$5:W$52),SUMIF(Elasticities!$B$5:$B$52,Demands_tra!$BI524,Elasticities!W$5:W$52))</f>
        <v>0</v>
      </c>
      <c r="CE524" s="6">
        <f ca="1">IF($BI524="",SUMIF(Elasticities!$B$5:$B$52,Demands_tra!$BH524,Elasticities!X$5:X$52),SUMIF(Elasticities!$B$5:$B$52,Demands_tra!$BI524,Elasticities!X$5:X$52))</f>
        <v>0</v>
      </c>
      <c r="CF524" s="6">
        <f ca="1">IF($BI524="",SUMIF(Elasticities!$B$5:$B$52,Demands_tra!$BH524,Elasticities!Y$5:Y$52),SUMIF(Elasticities!$B$5:$B$52,Demands_tra!$BI524,Elasticities!Y$5:Y$52))</f>
        <v>0</v>
      </c>
      <c r="CG524" s="6">
        <f ca="1">IF($BI524="",SUMIF(Elasticities!$B$5:$B$52,Demands_tra!$BH524,Elasticities!Z$5:Z$52),SUMIF(Elasticities!$B$5:$B$52,Demands_tra!$BI524,Elasticities!Z$5:Z$52))</f>
        <v>0</v>
      </c>
      <c r="CH524" s="6">
        <f ca="1">IF($BI524="",SUMIF(Elasticities!$B$5:$B$52,Demands_tra!$BH524,Elasticities!AA$5:AA$52),SUMIF(Elasticities!$B$5:$B$52,Demands_tra!$BI524,Elasticities!AA$5:AA$52))</f>
        <v>0</v>
      </c>
      <c r="CI524" s="6">
        <f ca="1">IF($BI524="",SUMIF(Elasticities!$B$5:$B$52,Demands_tra!$BH524,Elasticities!AB$5:AB$52),SUMIF(Elasticities!$B$5:$B$52,Demands_tra!$BI524,Elasticities!AB$5:AB$52))</f>
        <v>0</v>
      </c>
    </row>
    <row r="525" spans="1:87">
      <c r="A525" t="str">
        <f>IF(BYDem_tra!B524="","\I:",BYDem_tra!B524)</f>
        <v>\I:</v>
      </c>
      <c r="B525">
        <f>BYDem_tra!E524</f>
        <v>0</v>
      </c>
      <c r="C525">
        <f t="shared" si="298"/>
        <v>0</v>
      </c>
      <c r="D525" s="3">
        <f>SUMIFS(BYDem_tra!$M$2:$M$2000,BYDem_tra!$B$2:$B$2000,Demands_tra!$A525,BYDem_tra!$E$2:$E$2000,Demands_tra!$B525)</f>
        <v>0</v>
      </c>
      <c r="E525" s="3" t="e">
        <f ca="1" t="shared" si="299"/>
        <v>#DIV/0!</v>
      </c>
      <c r="F525" s="3" t="e">
        <f ca="1" t="shared" si="300"/>
        <v>#DIV/0!</v>
      </c>
      <c r="G525" s="3" t="e">
        <f ca="1" t="shared" si="301"/>
        <v>#DIV/0!</v>
      </c>
      <c r="H525" s="3" t="e">
        <f ca="1" t="shared" si="302"/>
        <v>#DIV/0!</v>
      </c>
      <c r="I525" s="3" t="e">
        <f ca="1" t="shared" si="303"/>
        <v>#DIV/0!</v>
      </c>
      <c r="J525" s="3" t="e">
        <f ca="1" t="shared" si="304"/>
        <v>#DIV/0!</v>
      </c>
      <c r="K525" s="3" t="e">
        <f ca="1" t="shared" si="305"/>
        <v>#DIV/0!</v>
      </c>
      <c r="L525" s="3" t="e">
        <f ca="1" t="shared" si="306"/>
        <v>#DIV/0!</v>
      </c>
      <c r="M525" s="3" t="e">
        <f ca="1" t="shared" si="307"/>
        <v>#DIV/0!</v>
      </c>
      <c r="N525" s="3" t="e">
        <f ca="1" t="shared" si="308"/>
        <v>#DIV/0!</v>
      </c>
      <c r="O525" s="3" t="e">
        <f ca="1" t="shared" si="309"/>
        <v>#DIV/0!</v>
      </c>
      <c r="P525" s="3" t="e">
        <f ca="1" t="shared" si="310"/>
        <v>#DIV/0!</v>
      </c>
      <c r="Q525" s="3" t="e">
        <f ca="1" t="shared" si="311"/>
        <v>#DIV/0!</v>
      </c>
      <c r="R525" s="3" t="e">
        <f ca="1" t="shared" si="312"/>
        <v>#DIV/0!</v>
      </c>
      <c r="S525" s="3" t="e">
        <f ca="1" t="shared" si="313"/>
        <v>#DIV/0!</v>
      </c>
      <c r="T525" s="3" t="e">
        <f ca="1" t="shared" si="314"/>
        <v>#DIV/0!</v>
      </c>
      <c r="U525" s="3" t="e">
        <f ca="1" t="shared" si="315"/>
        <v>#DIV/0!</v>
      </c>
      <c r="V525" s="3" t="e">
        <f ca="1" t="shared" si="316"/>
        <v>#DIV/0!</v>
      </c>
      <c r="W525" s="3" t="e">
        <f ca="1" t="shared" si="317"/>
        <v>#DIV/0!</v>
      </c>
      <c r="X525" s="3" t="e">
        <f ca="1" t="shared" si="318"/>
        <v>#DIV/0!</v>
      </c>
      <c r="Y525" s="3" t="e">
        <f ca="1" t="shared" si="319"/>
        <v>#DIV/0!</v>
      </c>
      <c r="Z525" s="3" t="e">
        <f ca="1" t="shared" si="320"/>
        <v>#DIV/0!</v>
      </c>
      <c r="AA525" s="3" t="e">
        <f ca="1" t="shared" si="321"/>
        <v>#DIV/0!</v>
      </c>
      <c r="AB525" s="3" t="e">
        <f ca="1" t="shared" si="322"/>
        <v>#DIV/0!</v>
      </c>
      <c r="AC525" s="3" t="e">
        <f ca="1" t="shared" si="323"/>
        <v>#DIV/0!</v>
      </c>
      <c r="AE525" s="4" t="e">
        <f ca="1">VLOOKUP($C525,'Default drvr and elast'!$A$4:$C$49,MATCH(VLOOKUP(A525,Classification!$B$4:$D$99,2,FALSE),'Default drvr and elast'!$A$3:$C$3,0),FALSE)</f>
        <v>#N/A</v>
      </c>
      <c r="AF525" s="4"/>
      <c r="AG525" s="6">
        <f ca="1">IF($AF525="",SUMIFS('Growth rates'!D$4:D$922,'Growth rates'!$B$4:$B$922,Demands_tra!$A525,'Growth rates'!$C$4:$C$922,$AE525),SUMIFS('Growth rates'!D$4:D$922,'Growth rates'!$B$4:$B$922,Demands_tra!$A525,'Growth rates'!$C$4:$C$922,$AF525))</f>
        <v>0</v>
      </c>
      <c r="AH525" s="6">
        <f ca="1">IF($AF525="",SUMIFS('Growth rates'!E$4:E$922,'Growth rates'!$B$4:$B$922,Demands_tra!$A525,'Growth rates'!$C$4:$C$922,$AE525),SUMIFS('Growth rates'!E$4:E$922,'Growth rates'!$B$4:$B$922,Demands_tra!$A525,'Growth rates'!$C$4:$C$922,$AF525))</f>
        <v>0</v>
      </c>
      <c r="AI525" s="6">
        <f ca="1">IF($AF525="",SUMIFS('Growth rates'!F$4:F$922,'Growth rates'!$B$4:$B$922,Demands_tra!$A525,'Growth rates'!$C$4:$C$922,$AE525),SUMIFS('Growth rates'!F$4:F$922,'Growth rates'!$B$4:$B$922,Demands_tra!$A525,'Growth rates'!$C$4:$C$922,$AF525))</f>
        <v>0</v>
      </c>
      <c r="AJ525" s="6">
        <f ca="1">IF($AF525="",SUMIFS('Growth rates'!G$4:G$922,'Growth rates'!$B$4:$B$922,Demands_tra!$A525,'Growth rates'!$C$4:$C$922,$AE525),SUMIFS('Growth rates'!G$4:G$922,'Growth rates'!$B$4:$B$922,Demands_tra!$A525,'Growth rates'!$C$4:$C$922,$AF525))</f>
        <v>0</v>
      </c>
      <c r="AK525" s="6">
        <f ca="1">IF($AF525="",SUMIFS('Growth rates'!H$4:H$922,'Growth rates'!$B$4:$B$922,Demands_tra!$A525,'Growth rates'!$C$4:$C$922,$AE525),SUMIFS('Growth rates'!H$4:H$922,'Growth rates'!$B$4:$B$922,Demands_tra!$A525,'Growth rates'!$C$4:$C$922,$AF525))</f>
        <v>0</v>
      </c>
      <c r="AL525" s="6">
        <f ca="1">IF($AF525="",SUMIFS('Growth rates'!I$4:I$922,'Growth rates'!$B$4:$B$922,Demands_tra!$A525,'Growth rates'!$C$4:$C$922,$AE525),SUMIFS('Growth rates'!I$4:I$922,'Growth rates'!$B$4:$B$922,Demands_tra!$A525,'Growth rates'!$C$4:$C$922,$AF525))</f>
        <v>0</v>
      </c>
      <c r="AM525" s="6">
        <f ca="1">IF($AF525="",SUMIFS('Growth rates'!J$4:J$922,'Growth rates'!$B$4:$B$922,Demands_tra!$A525,'Growth rates'!$C$4:$C$922,$AE525),SUMIFS('Growth rates'!J$4:J$922,'Growth rates'!$B$4:$B$922,Demands_tra!$A525,'Growth rates'!$C$4:$C$922,$AF525))</f>
        <v>0</v>
      </c>
      <c r="AN525" s="6">
        <f ca="1">IF($AF525="",SUMIFS('Growth rates'!K$4:K$922,'Growth rates'!$B$4:$B$922,Demands_tra!$A525,'Growth rates'!$C$4:$C$922,$AE525),SUMIFS('Growth rates'!K$4:K$922,'Growth rates'!$B$4:$B$922,Demands_tra!$A525,'Growth rates'!$C$4:$C$922,$AF525))</f>
        <v>0</v>
      </c>
      <c r="AO525" s="6">
        <f ca="1">IF($AF525="",SUMIFS('Growth rates'!L$4:L$922,'Growth rates'!$B$4:$B$922,Demands_tra!$A525,'Growth rates'!$C$4:$C$922,$AE525),SUMIFS('Growth rates'!L$4:L$922,'Growth rates'!$B$4:$B$922,Demands_tra!$A525,'Growth rates'!$C$4:$C$922,$AF525))</f>
        <v>0</v>
      </c>
      <c r="AP525" s="6">
        <f ca="1">IF($AF525="",SUMIFS('Growth rates'!M$4:M$922,'Growth rates'!$B$4:$B$922,Demands_tra!$A525,'Growth rates'!$C$4:$C$922,$AE525),SUMIFS('Growth rates'!M$4:M$922,'Growth rates'!$B$4:$B$922,Demands_tra!$A525,'Growth rates'!$C$4:$C$922,$AF525))</f>
        <v>0</v>
      </c>
      <c r="AQ525" s="6">
        <f ca="1">IF($AF525="",SUMIFS('Growth rates'!N$4:N$922,'Growth rates'!$B$4:$B$922,Demands_tra!$A525,'Growth rates'!$C$4:$C$922,$AE525),SUMIFS('Growth rates'!N$4:N$922,'Growth rates'!$B$4:$B$922,Demands_tra!$A525,'Growth rates'!$C$4:$C$922,$AF525))</f>
        <v>0</v>
      </c>
      <c r="AR525" s="6">
        <f ca="1">IF($AF525="",SUMIFS('Growth rates'!O$4:O$922,'Growth rates'!$B$4:$B$922,Demands_tra!$A525,'Growth rates'!$C$4:$C$922,$AE525),SUMIFS('Growth rates'!O$4:O$922,'Growth rates'!$B$4:$B$922,Demands_tra!$A525,'Growth rates'!$C$4:$C$922,$AF525))</f>
        <v>0</v>
      </c>
      <c r="AS525" s="6">
        <f ca="1">IF($AF525="",SUMIFS('Growth rates'!P$4:P$922,'Growth rates'!$B$4:$B$922,Demands_tra!$A525,'Growth rates'!$C$4:$C$922,$AE525),SUMIFS('Growth rates'!P$4:P$922,'Growth rates'!$B$4:$B$922,Demands_tra!$A525,'Growth rates'!$C$4:$C$922,$AF525))</f>
        <v>0</v>
      </c>
      <c r="AT525" s="6">
        <f ca="1">IF($AF525="",SUMIFS('Growth rates'!Q$4:Q$922,'Growth rates'!$B$4:$B$922,Demands_tra!$A525,'Growth rates'!$C$4:$C$922,$AE525),SUMIFS('Growth rates'!Q$4:Q$922,'Growth rates'!$B$4:$B$922,Demands_tra!$A525,'Growth rates'!$C$4:$C$922,$AF525))</f>
        <v>0</v>
      </c>
      <c r="AU525" s="6">
        <f ca="1">IF($AF525="",SUMIFS('Growth rates'!R$4:R$922,'Growth rates'!$B$4:$B$922,Demands_tra!$A525,'Growth rates'!$C$4:$C$922,$AE525),SUMIFS('Growth rates'!R$4:R$922,'Growth rates'!$B$4:$B$922,Demands_tra!$A525,'Growth rates'!$C$4:$C$922,$AF525))</f>
        <v>0</v>
      </c>
      <c r="AV525" s="6">
        <f ca="1">IF($AF525="",SUMIFS('Growth rates'!S$4:S$922,'Growth rates'!$B$4:$B$922,Demands_tra!$A525,'Growth rates'!$C$4:$C$922,$AE525),SUMIFS('Growth rates'!S$4:S$922,'Growth rates'!$B$4:$B$922,Demands_tra!$A525,'Growth rates'!$C$4:$C$922,$AF525))</f>
        <v>0</v>
      </c>
      <c r="AW525" s="6">
        <f ca="1">IF($AF525="",SUMIFS('Growth rates'!T$4:T$922,'Growth rates'!$B$4:$B$922,Demands_tra!$A525,'Growth rates'!$C$4:$C$922,$AE525),SUMIFS('Growth rates'!T$4:T$922,'Growth rates'!$B$4:$B$922,Demands_tra!$A525,'Growth rates'!$C$4:$C$922,$AF525))</f>
        <v>0</v>
      </c>
      <c r="AX525" s="6">
        <f ca="1">IF($AF525="",SUMIFS('Growth rates'!U$4:U$922,'Growth rates'!$B$4:$B$922,Demands_tra!$A525,'Growth rates'!$C$4:$C$922,$AE525),SUMIFS('Growth rates'!U$4:U$922,'Growth rates'!$B$4:$B$922,Demands_tra!$A525,'Growth rates'!$C$4:$C$922,$AF525))</f>
        <v>0</v>
      </c>
      <c r="AY525" s="6">
        <f ca="1">IF($AF525="",SUMIFS('Growth rates'!V$4:V$922,'Growth rates'!$B$4:$B$922,Demands_tra!$A525,'Growth rates'!$C$4:$C$922,$AE525),SUMIFS('Growth rates'!V$4:V$922,'Growth rates'!$B$4:$B$922,Demands_tra!$A525,'Growth rates'!$C$4:$C$922,$AF525))</f>
        <v>0</v>
      </c>
      <c r="AZ525" s="6">
        <f ca="1">IF($AF525="",SUMIFS('Growth rates'!W$4:W$922,'Growth rates'!$B$4:$B$922,Demands_tra!$A525,'Growth rates'!$C$4:$C$922,$AE525),SUMIFS('Growth rates'!W$4:W$922,'Growth rates'!$B$4:$B$922,Demands_tra!$A525,'Growth rates'!$C$4:$C$922,$AF525))</f>
        <v>0</v>
      </c>
      <c r="BA525" s="6">
        <f ca="1">IF($AF525="",SUMIFS('Growth rates'!X$4:X$922,'Growth rates'!$B$4:$B$922,Demands_tra!$A525,'Growth rates'!$C$4:$C$922,$AE525),SUMIFS('Growth rates'!X$4:X$922,'Growth rates'!$B$4:$B$922,Demands_tra!$A525,'Growth rates'!$C$4:$C$922,$AF525))</f>
        <v>0</v>
      </c>
      <c r="BB525" s="6">
        <f ca="1">IF($AF525="",SUMIFS('Growth rates'!Y$4:Y$922,'Growth rates'!$B$4:$B$922,Demands_tra!$A525,'Growth rates'!$C$4:$C$922,$AE525),SUMIFS('Growth rates'!Y$4:Y$922,'Growth rates'!$B$4:$B$922,Demands_tra!$A525,'Growth rates'!$C$4:$C$922,$AF525))</f>
        <v>0</v>
      </c>
      <c r="BC525" s="6">
        <f ca="1">IF($AF525="",SUMIFS('Growth rates'!Z$4:Z$922,'Growth rates'!$B$4:$B$922,Demands_tra!$A525,'Growth rates'!$C$4:$C$922,$AE525),SUMIFS('Growth rates'!Z$4:Z$922,'Growth rates'!$B$4:$B$922,Demands_tra!$A525,'Growth rates'!$C$4:$C$922,$AF525))</f>
        <v>0</v>
      </c>
      <c r="BD525" s="6">
        <f ca="1">IF($AF525="",SUMIFS('Growth rates'!AA$4:AA$922,'Growth rates'!$B$4:$B$922,Demands_tra!$A525,'Growth rates'!$C$4:$C$922,$AE525),SUMIFS('Growth rates'!AA$4:AA$922,'Growth rates'!$B$4:$B$922,Demands_tra!$A525,'Growth rates'!$C$4:$C$922,$AF525))</f>
        <v>0</v>
      </c>
      <c r="BE525" s="6">
        <f ca="1">IF($AF525="",SUMIFS('Growth rates'!AB$4:AB$922,'Growth rates'!$B$4:$B$922,Demands_tra!$A525,'Growth rates'!$C$4:$C$922,$AE525),SUMIFS('Growth rates'!AB$4:AB$922,'Growth rates'!$B$4:$B$922,Demands_tra!$A525,'Growth rates'!$C$4:$C$922,$AF525))</f>
        <v>0</v>
      </c>
      <c r="BF525" s="6">
        <f ca="1">IF($AF525="",SUMIFS('Growth rates'!AC$4:AC$922,'Growth rates'!$B$4:$B$922,Demands_tra!$A525,'Growth rates'!$C$4:$C$922,$AE525),SUMIFS('Growth rates'!AC$4:AC$922,'Growth rates'!$B$4:$B$922,Demands_tra!$A525,'Growth rates'!$C$4:$C$922,$AF525))</f>
        <v>0</v>
      </c>
      <c r="BH525" t="e">
        <f ca="1">VLOOKUP($C525,'Default drvr and elast'!$A$4:$F$49,MATCH(VLOOKUP(A525,Classification!$B$4:$D$42,3,FALSE),'Default drvr and elast'!$D$3:$F$3,0)+3,FALSE)</f>
        <v>#N/A</v>
      </c>
      <c r="BJ525" s="6">
        <f ca="1">IF($BI525="",SUMIF(Elasticities!$B$5:$B$52,Demands_tra!$BH525,Elasticities!C$5:C$52),SUMIF(Elasticities!$B$5:$B$52,Demands_tra!$BI525,Elasticities!C$5:C$52))</f>
        <v>0</v>
      </c>
      <c r="BK525" s="6">
        <f ca="1">IF($BI525="",SUMIF(Elasticities!$B$5:$B$52,Demands_tra!$BH525,Elasticities!D$5:D$52),SUMIF(Elasticities!$B$5:$B$52,Demands_tra!$BI525,Elasticities!D$5:D$52))</f>
        <v>0</v>
      </c>
      <c r="BL525" s="6">
        <f ca="1">IF($BI525="",SUMIF(Elasticities!$B$5:$B$52,Demands_tra!$BH525,Elasticities!E$5:E$52),SUMIF(Elasticities!$B$5:$B$52,Demands_tra!$BI525,Elasticities!E$5:E$52))</f>
        <v>0</v>
      </c>
      <c r="BM525" s="6">
        <f ca="1">IF($BI525="",SUMIF(Elasticities!$B$5:$B$52,Demands_tra!$BH525,Elasticities!F$5:F$52),SUMIF(Elasticities!$B$5:$B$52,Demands_tra!$BI525,Elasticities!F$5:F$52))</f>
        <v>0</v>
      </c>
      <c r="BN525" s="6">
        <f ca="1">IF($BI525="",SUMIF(Elasticities!$B$5:$B$52,Demands_tra!$BH525,Elasticities!G$5:G$52),SUMIF(Elasticities!$B$5:$B$52,Demands_tra!$BI525,Elasticities!G$5:G$52))</f>
        <v>0</v>
      </c>
      <c r="BO525" s="6">
        <f ca="1">IF($BI525="",SUMIF(Elasticities!$B$5:$B$52,Demands_tra!$BH525,Elasticities!H$5:H$52),SUMIF(Elasticities!$B$5:$B$52,Demands_tra!$BI525,Elasticities!H$5:H$52))</f>
        <v>0</v>
      </c>
      <c r="BP525" s="6">
        <f ca="1">IF($BI525="",SUMIF(Elasticities!$B$5:$B$52,Demands_tra!$BH525,Elasticities!I$5:I$52),SUMIF(Elasticities!$B$5:$B$52,Demands_tra!$BI525,Elasticities!I$5:I$52))</f>
        <v>0</v>
      </c>
      <c r="BQ525" s="6">
        <f ca="1">IF($BI525="",SUMIF(Elasticities!$B$5:$B$52,Demands_tra!$BH525,Elasticities!J$5:J$52),SUMIF(Elasticities!$B$5:$B$52,Demands_tra!$BI525,Elasticities!J$5:J$52))</f>
        <v>0</v>
      </c>
      <c r="BR525" s="6">
        <f ca="1">IF($BI525="",SUMIF(Elasticities!$B$5:$B$52,Demands_tra!$BH525,Elasticities!K$5:K$52),SUMIF(Elasticities!$B$5:$B$52,Demands_tra!$BI525,Elasticities!K$5:K$52))</f>
        <v>0</v>
      </c>
      <c r="BS525" s="6">
        <f ca="1">IF($BI525="",SUMIF(Elasticities!$B$5:$B$52,Demands_tra!$BH525,Elasticities!L$5:L$52),SUMIF(Elasticities!$B$5:$B$52,Demands_tra!$BI525,Elasticities!L$5:L$52))</f>
        <v>0</v>
      </c>
      <c r="BT525" s="6">
        <f ca="1">IF($BI525="",SUMIF(Elasticities!$B$5:$B$52,Demands_tra!$BH525,Elasticities!M$5:M$52),SUMIF(Elasticities!$B$5:$B$52,Demands_tra!$BI525,Elasticities!M$5:M$52))</f>
        <v>0</v>
      </c>
      <c r="BU525" s="6">
        <f ca="1">IF($BI525="",SUMIF(Elasticities!$B$5:$B$52,Demands_tra!$BH525,Elasticities!N$5:N$52),SUMIF(Elasticities!$B$5:$B$52,Demands_tra!$BI525,Elasticities!N$5:N$52))</f>
        <v>0</v>
      </c>
      <c r="BV525" s="6">
        <f ca="1">IF($BI525="",SUMIF(Elasticities!$B$5:$B$52,Demands_tra!$BH525,Elasticities!O$5:O$52),SUMIF(Elasticities!$B$5:$B$52,Demands_tra!$BI525,Elasticities!O$5:O$52))</f>
        <v>0</v>
      </c>
      <c r="BW525" s="6">
        <f ca="1">IF($BI525="",SUMIF(Elasticities!$B$5:$B$52,Demands_tra!$BH525,Elasticities!P$5:P$52),SUMIF(Elasticities!$B$5:$B$52,Demands_tra!$BI525,Elasticities!P$5:P$52))</f>
        <v>0</v>
      </c>
      <c r="BX525" s="6">
        <f ca="1">IF($BI525="",SUMIF(Elasticities!$B$5:$B$52,Demands_tra!$BH525,Elasticities!Q$5:Q$52),SUMIF(Elasticities!$B$5:$B$52,Demands_tra!$BI525,Elasticities!Q$5:Q$52))</f>
        <v>0</v>
      </c>
      <c r="BY525" s="6">
        <f ca="1">IF($BI525="",SUMIF(Elasticities!$B$5:$B$52,Demands_tra!$BH525,Elasticities!R$5:R$52),SUMIF(Elasticities!$B$5:$B$52,Demands_tra!$BI525,Elasticities!R$5:R$52))</f>
        <v>0</v>
      </c>
      <c r="BZ525" s="6">
        <f ca="1">IF($BI525="",SUMIF(Elasticities!$B$5:$B$52,Demands_tra!$BH525,Elasticities!S$5:S$52),SUMIF(Elasticities!$B$5:$B$52,Demands_tra!$BI525,Elasticities!S$5:S$52))</f>
        <v>0</v>
      </c>
      <c r="CA525" s="6">
        <f ca="1">IF($BI525="",SUMIF(Elasticities!$B$5:$B$52,Demands_tra!$BH525,Elasticities!T$5:T$52),SUMIF(Elasticities!$B$5:$B$52,Demands_tra!$BI525,Elasticities!T$5:T$52))</f>
        <v>0</v>
      </c>
      <c r="CB525" s="6">
        <f ca="1">IF($BI525="",SUMIF(Elasticities!$B$5:$B$52,Demands_tra!$BH525,Elasticities!U$5:U$52),SUMIF(Elasticities!$B$5:$B$52,Demands_tra!$BI525,Elasticities!U$5:U$52))</f>
        <v>0</v>
      </c>
      <c r="CC525" s="6">
        <f ca="1">IF($BI525="",SUMIF(Elasticities!$B$5:$B$52,Demands_tra!$BH525,Elasticities!V$5:V$52),SUMIF(Elasticities!$B$5:$B$52,Demands_tra!$BI525,Elasticities!V$5:V$52))</f>
        <v>0</v>
      </c>
      <c r="CD525" s="6">
        <f ca="1">IF($BI525="",SUMIF(Elasticities!$B$5:$B$52,Demands_tra!$BH525,Elasticities!W$5:W$52),SUMIF(Elasticities!$B$5:$B$52,Demands_tra!$BI525,Elasticities!W$5:W$52))</f>
        <v>0</v>
      </c>
      <c r="CE525" s="6">
        <f ca="1">IF($BI525="",SUMIF(Elasticities!$B$5:$B$52,Demands_tra!$BH525,Elasticities!X$5:X$52),SUMIF(Elasticities!$B$5:$B$52,Demands_tra!$BI525,Elasticities!X$5:X$52))</f>
        <v>0</v>
      </c>
      <c r="CF525" s="6">
        <f ca="1">IF($BI525="",SUMIF(Elasticities!$B$5:$B$52,Demands_tra!$BH525,Elasticities!Y$5:Y$52),SUMIF(Elasticities!$B$5:$B$52,Demands_tra!$BI525,Elasticities!Y$5:Y$52))</f>
        <v>0</v>
      </c>
      <c r="CG525" s="6">
        <f ca="1">IF($BI525="",SUMIF(Elasticities!$B$5:$B$52,Demands_tra!$BH525,Elasticities!Z$5:Z$52),SUMIF(Elasticities!$B$5:$B$52,Demands_tra!$BI525,Elasticities!Z$5:Z$52))</f>
        <v>0</v>
      </c>
      <c r="CH525" s="6">
        <f ca="1">IF($BI525="",SUMIF(Elasticities!$B$5:$B$52,Demands_tra!$BH525,Elasticities!AA$5:AA$52),SUMIF(Elasticities!$B$5:$B$52,Demands_tra!$BI525,Elasticities!AA$5:AA$52))</f>
        <v>0</v>
      </c>
      <c r="CI525" s="6">
        <f ca="1">IF($BI525="",SUMIF(Elasticities!$B$5:$B$52,Demands_tra!$BH525,Elasticities!AB$5:AB$52),SUMIF(Elasticities!$B$5:$B$52,Demands_tra!$BI525,Elasticities!AB$5:AB$52))</f>
        <v>0</v>
      </c>
    </row>
    <row r="526" spans="1:87">
      <c r="A526" t="str">
        <f>IF(BYDem_tra!B525="","\I:",BYDem_tra!B525)</f>
        <v>\I:</v>
      </c>
      <c r="B526">
        <f>BYDem_tra!E525</f>
        <v>0</v>
      </c>
      <c r="C526">
        <f t="shared" si="298"/>
        <v>0</v>
      </c>
      <c r="D526" s="3">
        <f>SUMIFS(BYDem_tra!$M$2:$M$2000,BYDem_tra!$B$2:$B$2000,Demands_tra!$A526,BYDem_tra!$E$2:$E$2000,Demands_tra!$B526)</f>
        <v>0</v>
      </c>
      <c r="E526" s="3" t="e">
        <f ca="1" t="shared" si="299"/>
        <v>#DIV/0!</v>
      </c>
      <c r="F526" s="3" t="e">
        <f ca="1" t="shared" si="300"/>
        <v>#DIV/0!</v>
      </c>
      <c r="G526" s="3" t="e">
        <f ca="1" t="shared" si="301"/>
        <v>#DIV/0!</v>
      </c>
      <c r="H526" s="3" t="e">
        <f ca="1" t="shared" si="302"/>
        <v>#DIV/0!</v>
      </c>
      <c r="I526" s="3" t="e">
        <f ca="1" t="shared" si="303"/>
        <v>#DIV/0!</v>
      </c>
      <c r="J526" s="3" t="e">
        <f ca="1" t="shared" si="304"/>
        <v>#DIV/0!</v>
      </c>
      <c r="K526" s="3" t="e">
        <f ca="1" t="shared" si="305"/>
        <v>#DIV/0!</v>
      </c>
      <c r="L526" s="3" t="e">
        <f ca="1" t="shared" si="306"/>
        <v>#DIV/0!</v>
      </c>
      <c r="M526" s="3" t="e">
        <f ca="1" t="shared" si="307"/>
        <v>#DIV/0!</v>
      </c>
      <c r="N526" s="3" t="e">
        <f ca="1" t="shared" si="308"/>
        <v>#DIV/0!</v>
      </c>
      <c r="O526" s="3" t="e">
        <f ca="1" t="shared" si="309"/>
        <v>#DIV/0!</v>
      </c>
      <c r="P526" s="3" t="e">
        <f ca="1" t="shared" si="310"/>
        <v>#DIV/0!</v>
      </c>
      <c r="Q526" s="3" t="e">
        <f ca="1" t="shared" si="311"/>
        <v>#DIV/0!</v>
      </c>
      <c r="R526" s="3" t="e">
        <f ca="1" t="shared" si="312"/>
        <v>#DIV/0!</v>
      </c>
      <c r="S526" s="3" t="e">
        <f ca="1" t="shared" si="313"/>
        <v>#DIV/0!</v>
      </c>
      <c r="T526" s="3" t="e">
        <f ca="1" t="shared" si="314"/>
        <v>#DIV/0!</v>
      </c>
      <c r="U526" s="3" t="e">
        <f ca="1" t="shared" si="315"/>
        <v>#DIV/0!</v>
      </c>
      <c r="V526" s="3" t="e">
        <f ca="1" t="shared" si="316"/>
        <v>#DIV/0!</v>
      </c>
      <c r="W526" s="3" t="e">
        <f ca="1" t="shared" si="317"/>
        <v>#DIV/0!</v>
      </c>
      <c r="X526" s="3" t="e">
        <f ca="1" t="shared" si="318"/>
        <v>#DIV/0!</v>
      </c>
      <c r="Y526" s="3" t="e">
        <f ca="1" t="shared" si="319"/>
        <v>#DIV/0!</v>
      </c>
      <c r="Z526" s="3" t="e">
        <f ca="1" t="shared" si="320"/>
        <v>#DIV/0!</v>
      </c>
      <c r="AA526" s="3" t="e">
        <f ca="1" t="shared" si="321"/>
        <v>#DIV/0!</v>
      </c>
      <c r="AB526" s="3" t="e">
        <f ca="1" t="shared" si="322"/>
        <v>#DIV/0!</v>
      </c>
      <c r="AC526" s="3" t="e">
        <f ca="1" t="shared" si="323"/>
        <v>#DIV/0!</v>
      </c>
      <c r="AE526" s="4" t="e">
        <f ca="1">VLOOKUP($C526,'Default drvr and elast'!$A$4:$C$49,MATCH(VLOOKUP(A526,Classification!$B$4:$D$99,2,FALSE),'Default drvr and elast'!$A$3:$C$3,0),FALSE)</f>
        <v>#N/A</v>
      </c>
      <c r="AF526" s="4"/>
      <c r="AG526" s="6">
        <f ca="1">IF($AF526="",SUMIFS('Growth rates'!D$4:D$922,'Growth rates'!$B$4:$B$922,Demands_tra!$A526,'Growth rates'!$C$4:$C$922,$AE526),SUMIFS('Growth rates'!D$4:D$922,'Growth rates'!$B$4:$B$922,Demands_tra!$A526,'Growth rates'!$C$4:$C$922,$AF526))</f>
        <v>0</v>
      </c>
      <c r="AH526" s="6">
        <f ca="1">IF($AF526="",SUMIFS('Growth rates'!E$4:E$922,'Growth rates'!$B$4:$B$922,Demands_tra!$A526,'Growth rates'!$C$4:$C$922,$AE526),SUMIFS('Growth rates'!E$4:E$922,'Growth rates'!$B$4:$B$922,Demands_tra!$A526,'Growth rates'!$C$4:$C$922,$AF526))</f>
        <v>0</v>
      </c>
      <c r="AI526" s="6">
        <f ca="1">IF($AF526="",SUMIFS('Growth rates'!F$4:F$922,'Growth rates'!$B$4:$B$922,Demands_tra!$A526,'Growth rates'!$C$4:$C$922,$AE526),SUMIFS('Growth rates'!F$4:F$922,'Growth rates'!$B$4:$B$922,Demands_tra!$A526,'Growth rates'!$C$4:$C$922,$AF526))</f>
        <v>0</v>
      </c>
      <c r="AJ526" s="6">
        <f ca="1">IF($AF526="",SUMIFS('Growth rates'!G$4:G$922,'Growth rates'!$B$4:$B$922,Demands_tra!$A526,'Growth rates'!$C$4:$C$922,$AE526),SUMIFS('Growth rates'!G$4:G$922,'Growth rates'!$B$4:$B$922,Demands_tra!$A526,'Growth rates'!$C$4:$C$922,$AF526))</f>
        <v>0</v>
      </c>
      <c r="AK526" s="6">
        <f ca="1">IF($AF526="",SUMIFS('Growth rates'!H$4:H$922,'Growth rates'!$B$4:$B$922,Demands_tra!$A526,'Growth rates'!$C$4:$C$922,$AE526),SUMIFS('Growth rates'!H$4:H$922,'Growth rates'!$B$4:$B$922,Demands_tra!$A526,'Growth rates'!$C$4:$C$922,$AF526))</f>
        <v>0</v>
      </c>
      <c r="AL526" s="6">
        <f ca="1">IF($AF526="",SUMIFS('Growth rates'!I$4:I$922,'Growth rates'!$B$4:$B$922,Demands_tra!$A526,'Growth rates'!$C$4:$C$922,$AE526),SUMIFS('Growth rates'!I$4:I$922,'Growth rates'!$B$4:$B$922,Demands_tra!$A526,'Growth rates'!$C$4:$C$922,$AF526))</f>
        <v>0</v>
      </c>
      <c r="AM526" s="6">
        <f ca="1">IF($AF526="",SUMIFS('Growth rates'!J$4:J$922,'Growth rates'!$B$4:$B$922,Demands_tra!$A526,'Growth rates'!$C$4:$C$922,$AE526),SUMIFS('Growth rates'!J$4:J$922,'Growth rates'!$B$4:$B$922,Demands_tra!$A526,'Growth rates'!$C$4:$C$922,$AF526))</f>
        <v>0</v>
      </c>
      <c r="AN526" s="6">
        <f ca="1">IF($AF526="",SUMIFS('Growth rates'!K$4:K$922,'Growth rates'!$B$4:$B$922,Demands_tra!$A526,'Growth rates'!$C$4:$C$922,$AE526),SUMIFS('Growth rates'!K$4:K$922,'Growth rates'!$B$4:$B$922,Demands_tra!$A526,'Growth rates'!$C$4:$C$922,$AF526))</f>
        <v>0</v>
      </c>
      <c r="AO526" s="6">
        <f ca="1">IF($AF526="",SUMIFS('Growth rates'!L$4:L$922,'Growth rates'!$B$4:$B$922,Demands_tra!$A526,'Growth rates'!$C$4:$C$922,$AE526),SUMIFS('Growth rates'!L$4:L$922,'Growth rates'!$B$4:$B$922,Demands_tra!$A526,'Growth rates'!$C$4:$C$922,$AF526))</f>
        <v>0</v>
      </c>
      <c r="AP526" s="6">
        <f ca="1">IF($AF526="",SUMIFS('Growth rates'!M$4:M$922,'Growth rates'!$B$4:$B$922,Demands_tra!$A526,'Growth rates'!$C$4:$C$922,$AE526),SUMIFS('Growth rates'!M$4:M$922,'Growth rates'!$B$4:$B$922,Demands_tra!$A526,'Growth rates'!$C$4:$C$922,$AF526))</f>
        <v>0</v>
      </c>
      <c r="AQ526" s="6">
        <f ca="1">IF($AF526="",SUMIFS('Growth rates'!N$4:N$922,'Growth rates'!$B$4:$B$922,Demands_tra!$A526,'Growth rates'!$C$4:$C$922,$AE526),SUMIFS('Growth rates'!N$4:N$922,'Growth rates'!$B$4:$B$922,Demands_tra!$A526,'Growth rates'!$C$4:$C$922,$AF526))</f>
        <v>0</v>
      </c>
      <c r="AR526" s="6">
        <f ca="1">IF($AF526="",SUMIFS('Growth rates'!O$4:O$922,'Growth rates'!$B$4:$B$922,Demands_tra!$A526,'Growth rates'!$C$4:$C$922,$AE526),SUMIFS('Growth rates'!O$4:O$922,'Growth rates'!$B$4:$B$922,Demands_tra!$A526,'Growth rates'!$C$4:$C$922,$AF526))</f>
        <v>0</v>
      </c>
      <c r="AS526" s="6">
        <f ca="1">IF($AF526="",SUMIFS('Growth rates'!P$4:P$922,'Growth rates'!$B$4:$B$922,Demands_tra!$A526,'Growth rates'!$C$4:$C$922,$AE526),SUMIFS('Growth rates'!P$4:P$922,'Growth rates'!$B$4:$B$922,Demands_tra!$A526,'Growth rates'!$C$4:$C$922,$AF526))</f>
        <v>0</v>
      </c>
      <c r="AT526" s="6">
        <f ca="1">IF($AF526="",SUMIFS('Growth rates'!Q$4:Q$922,'Growth rates'!$B$4:$B$922,Demands_tra!$A526,'Growth rates'!$C$4:$C$922,$AE526),SUMIFS('Growth rates'!Q$4:Q$922,'Growth rates'!$B$4:$B$922,Demands_tra!$A526,'Growth rates'!$C$4:$C$922,$AF526))</f>
        <v>0</v>
      </c>
      <c r="AU526" s="6">
        <f ca="1">IF($AF526="",SUMIFS('Growth rates'!R$4:R$922,'Growth rates'!$B$4:$B$922,Demands_tra!$A526,'Growth rates'!$C$4:$C$922,$AE526),SUMIFS('Growth rates'!R$4:R$922,'Growth rates'!$B$4:$B$922,Demands_tra!$A526,'Growth rates'!$C$4:$C$922,$AF526))</f>
        <v>0</v>
      </c>
      <c r="AV526" s="6">
        <f ca="1">IF($AF526="",SUMIFS('Growth rates'!S$4:S$922,'Growth rates'!$B$4:$B$922,Demands_tra!$A526,'Growth rates'!$C$4:$C$922,$AE526),SUMIFS('Growth rates'!S$4:S$922,'Growth rates'!$B$4:$B$922,Demands_tra!$A526,'Growth rates'!$C$4:$C$922,$AF526))</f>
        <v>0</v>
      </c>
      <c r="AW526" s="6">
        <f ca="1">IF($AF526="",SUMIFS('Growth rates'!T$4:T$922,'Growth rates'!$B$4:$B$922,Demands_tra!$A526,'Growth rates'!$C$4:$C$922,$AE526),SUMIFS('Growth rates'!T$4:T$922,'Growth rates'!$B$4:$B$922,Demands_tra!$A526,'Growth rates'!$C$4:$C$922,$AF526))</f>
        <v>0</v>
      </c>
      <c r="AX526" s="6">
        <f ca="1">IF($AF526="",SUMIFS('Growth rates'!U$4:U$922,'Growth rates'!$B$4:$B$922,Demands_tra!$A526,'Growth rates'!$C$4:$C$922,$AE526),SUMIFS('Growth rates'!U$4:U$922,'Growth rates'!$B$4:$B$922,Demands_tra!$A526,'Growth rates'!$C$4:$C$922,$AF526))</f>
        <v>0</v>
      </c>
      <c r="AY526" s="6">
        <f ca="1">IF($AF526="",SUMIFS('Growth rates'!V$4:V$922,'Growth rates'!$B$4:$B$922,Demands_tra!$A526,'Growth rates'!$C$4:$C$922,$AE526),SUMIFS('Growth rates'!V$4:V$922,'Growth rates'!$B$4:$B$922,Demands_tra!$A526,'Growth rates'!$C$4:$C$922,$AF526))</f>
        <v>0</v>
      </c>
      <c r="AZ526" s="6">
        <f ca="1">IF($AF526="",SUMIFS('Growth rates'!W$4:W$922,'Growth rates'!$B$4:$B$922,Demands_tra!$A526,'Growth rates'!$C$4:$C$922,$AE526),SUMIFS('Growth rates'!W$4:W$922,'Growth rates'!$B$4:$B$922,Demands_tra!$A526,'Growth rates'!$C$4:$C$922,$AF526))</f>
        <v>0</v>
      </c>
      <c r="BA526" s="6">
        <f ca="1">IF($AF526="",SUMIFS('Growth rates'!X$4:X$922,'Growth rates'!$B$4:$B$922,Demands_tra!$A526,'Growth rates'!$C$4:$C$922,$AE526),SUMIFS('Growth rates'!X$4:X$922,'Growth rates'!$B$4:$B$922,Demands_tra!$A526,'Growth rates'!$C$4:$C$922,$AF526))</f>
        <v>0</v>
      </c>
      <c r="BB526" s="6">
        <f ca="1">IF($AF526="",SUMIFS('Growth rates'!Y$4:Y$922,'Growth rates'!$B$4:$B$922,Demands_tra!$A526,'Growth rates'!$C$4:$C$922,$AE526),SUMIFS('Growth rates'!Y$4:Y$922,'Growth rates'!$B$4:$B$922,Demands_tra!$A526,'Growth rates'!$C$4:$C$922,$AF526))</f>
        <v>0</v>
      </c>
      <c r="BC526" s="6">
        <f ca="1">IF($AF526="",SUMIFS('Growth rates'!Z$4:Z$922,'Growth rates'!$B$4:$B$922,Demands_tra!$A526,'Growth rates'!$C$4:$C$922,$AE526),SUMIFS('Growth rates'!Z$4:Z$922,'Growth rates'!$B$4:$B$922,Demands_tra!$A526,'Growth rates'!$C$4:$C$922,$AF526))</f>
        <v>0</v>
      </c>
      <c r="BD526" s="6">
        <f ca="1">IF($AF526="",SUMIFS('Growth rates'!AA$4:AA$922,'Growth rates'!$B$4:$B$922,Demands_tra!$A526,'Growth rates'!$C$4:$C$922,$AE526),SUMIFS('Growth rates'!AA$4:AA$922,'Growth rates'!$B$4:$B$922,Demands_tra!$A526,'Growth rates'!$C$4:$C$922,$AF526))</f>
        <v>0</v>
      </c>
      <c r="BE526" s="6">
        <f ca="1">IF($AF526="",SUMIFS('Growth rates'!AB$4:AB$922,'Growth rates'!$B$4:$B$922,Demands_tra!$A526,'Growth rates'!$C$4:$C$922,$AE526),SUMIFS('Growth rates'!AB$4:AB$922,'Growth rates'!$B$4:$B$922,Demands_tra!$A526,'Growth rates'!$C$4:$C$922,$AF526))</f>
        <v>0</v>
      </c>
      <c r="BF526" s="6">
        <f ca="1">IF($AF526="",SUMIFS('Growth rates'!AC$4:AC$922,'Growth rates'!$B$4:$B$922,Demands_tra!$A526,'Growth rates'!$C$4:$C$922,$AE526),SUMIFS('Growth rates'!AC$4:AC$922,'Growth rates'!$B$4:$B$922,Demands_tra!$A526,'Growth rates'!$C$4:$C$922,$AF526))</f>
        <v>0</v>
      </c>
      <c r="BH526" t="e">
        <f ca="1">VLOOKUP($C526,'Default drvr and elast'!$A$4:$F$49,MATCH(VLOOKUP(A526,Classification!$B$4:$D$42,3,FALSE),'Default drvr and elast'!$D$3:$F$3,0)+3,FALSE)</f>
        <v>#N/A</v>
      </c>
      <c r="BJ526" s="6">
        <f ca="1">IF($BI526="",SUMIF(Elasticities!$B$5:$B$52,Demands_tra!$BH526,Elasticities!C$5:C$52),SUMIF(Elasticities!$B$5:$B$52,Demands_tra!$BI526,Elasticities!C$5:C$52))</f>
        <v>0</v>
      </c>
      <c r="BK526" s="6">
        <f ca="1">IF($BI526="",SUMIF(Elasticities!$B$5:$B$52,Demands_tra!$BH526,Elasticities!D$5:D$52),SUMIF(Elasticities!$B$5:$B$52,Demands_tra!$BI526,Elasticities!D$5:D$52))</f>
        <v>0</v>
      </c>
      <c r="BL526" s="6">
        <f ca="1">IF($BI526="",SUMIF(Elasticities!$B$5:$B$52,Demands_tra!$BH526,Elasticities!E$5:E$52),SUMIF(Elasticities!$B$5:$B$52,Demands_tra!$BI526,Elasticities!E$5:E$52))</f>
        <v>0</v>
      </c>
      <c r="BM526" s="6">
        <f ca="1">IF($BI526="",SUMIF(Elasticities!$B$5:$B$52,Demands_tra!$BH526,Elasticities!F$5:F$52),SUMIF(Elasticities!$B$5:$B$52,Demands_tra!$BI526,Elasticities!F$5:F$52))</f>
        <v>0</v>
      </c>
      <c r="BN526" s="6">
        <f ca="1">IF($BI526="",SUMIF(Elasticities!$B$5:$B$52,Demands_tra!$BH526,Elasticities!G$5:G$52),SUMIF(Elasticities!$B$5:$B$52,Demands_tra!$BI526,Elasticities!G$5:G$52))</f>
        <v>0</v>
      </c>
      <c r="BO526" s="6">
        <f ca="1">IF($BI526="",SUMIF(Elasticities!$B$5:$B$52,Demands_tra!$BH526,Elasticities!H$5:H$52),SUMIF(Elasticities!$B$5:$B$52,Demands_tra!$BI526,Elasticities!H$5:H$52))</f>
        <v>0</v>
      </c>
      <c r="BP526" s="6">
        <f ca="1">IF($BI526="",SUMIF(Elasticities!$B$5:$B$52,Demands_tra!$BH526,Elasticities!I$5:I$52),SUMIF(Elasticities!$B$5:$B$52,Demands_tra!$BI526,Elasticities!I$5:I$52))</f>
        <v>0</v>
      </c>
      <c r="BQ526" s="6">
        <f ca="1">IF($BI526="",SUMIF(Elasticities!$B$5:$B$52,Demands_tra!$BH526,Elasticities!J$5:J$52),SUMIF(Elasticities!$B$5:$B$52,Demands_tra!$BI526,Elasticities!J$5:J$52))</f>
        <v>0</v>
      </c>
      <c r="BR526" s="6">
        <f ca="1">IF($BI526="",SUMIF(Elasticities!$B$5:$B$52,Demands_tra!$BH526,Elasticities!K$5:K$52),SUMIF(Elasticities!$B$5:$B$52,Demands_tra!$BI526,Elasticities!K$5:K$52))</f>
        <v>0</v>
      </c>
      <c r="BS526" s="6">
        <f ca="1">IF($BI526="",SUMIF(Elasticities!$B$5:$B$52,Demands_tra!$BH526,Elasticities!L$5:L$52),SUMIF(Elasticities!$B$5:$B$52,Demands_tra!$BI526,Elasticities!L$5:L$52))</f>
        <v>0</v>
      </c>
      <c r="BT526" s="6">
        <f ca="1">IF($BI526="",SUMIF(Elasticities!$B$5:$B$52,Demands_tra!$BH526,Elasticities!M$5:M$52),SUMIF(Elasticities!$B$5:$B$52,Demands_tra!$BI526,Elasticities!M$5:M$52))</f>
        <v>0</v>
      </c>
      <c r="BU526" s="6">
        <f ca="1">IF($BI526="",SUMIF(Elasticities!$B$5:$B$52,Demands_tra!$BH526,Elasticities!N$5:N$52),SUMIF(Elasticities!$B$5:$B$52,Demands_tra!$BI526,Elasticities!N$5:N$52))</f>
        <v>0</v>
      </c>
      <c r="BV526" s="6">
        <f ca="1">IF($BI526="",SUMIF(Elasticities!$B$5:$B$52,Demands_tra!$BH526,Elasticities!O$5:O$52),SUMIF(Elasticities!$B$5:$B$52,Demands_tra!$BI526,Elasticities!O$5:O$52))</f>
        <v>0</v>
      </c>
      <c r="BW526" s="6">
        <f ca="1">IF($BI526="",SUMIF(Elasticities!$B$5:$B$52,Demands_tra!$BH526,Elasticities!P$5:P$52),SUMIF(Elasticities!$B$5:$B$52,Demands_tra!$BI526,Elasticities!P$5:P$52))</f>
        <v>0</v>
      </c>
      <c r="BX526" s="6">
        <f ca="1">IF($BI526="",SUMIF(Elasticities!$B$5:$B$52,Demands_tra!$BH526,Elasticities!Q$5:Q$52),SUMIF(Elasticities!$B$5:$B$52,Demands_tra!$BI526,Elasticities!Q$5:Q$52))</f>
        <v>0</v>
      </c>
      <c r="BY526" s="6">
        <f ca="1">IF($BI526="",SUMIF(Elasticities!$B$5:$B$52,Demands_tra!$BH526,Elasticities!R$5:R$52),SUMIF(Elasticities!$B$5:$B$52,Demands_tra!$BI526,Elasticities!R$5:R$52))</f>
        <v>0</v>
      </c>
      <c r="BZ526" s="6">
        <f ca="1">IF($BI526="",SUMIF(Elasticities!$B$5:$B$52,Demands_tra!$BH526,Elasticities!S$5:S$52),SUMIF(Elasticities!$B$5:$B$52,Demands_tra!$BI526,Elasticities!S$5:S$52))</f>
        <v>0</v>
      </c>
      <c r="CA526" s="6">
        <f ca="1">IF($BI526="",SUMIF(Elasticities!$B$5:$B$52,Demands_tra!$BH526,Elasticities!T$5:T$52),SUMIF(Elasticities!$B$5:$B$52,Demands_tra!$BI526,Elasticities!T$5:T$52))</f>
        <v>0</v>
      </c>
      <c r="CB526" s="6">
        <f ca="1">IF($BI526="",SUMIF(Elasticities!$B$5:$B$52,Demands_tra!$BH526,Elasticities!U$5:U$52),SUMIF(Elasticities!$B$5:$B$52,Demands_tra!$BI526,Elasticities!U$5:U$52))</f>
        <v>0</v>
      </c>
      <c r="CC526" s="6">
        <f ca="1">IF($BI526="",SUMIF(Elasticities!$B$5:$B$52,Demands_tra!$BH526,Elasticities!V$5:V$52),SUMIF(Elasticities!$B$5:$B$52,Demands_tra!$BI526,Elasticities!V$5:V$52))</f>
        <v>0</v>
      </c>
      <c r="CD526" s="6">
        <f ca="1">IF($BI526="",SUMIF(Elasticities!$B$5:$B$52,Demands_tra!$BH526,Elasticities!W$5:W$52),SUMIF(Elasticities!$B$5:$B$52,Demands_tra!$BI526,Elasticities!W$5:W$52))</f>
        <v>0</v>
      </c>
      <c r="CE526" s="6">
        <f ca="1">IF($BI526="",SUMIF(Elasticities!$B$5:$B$52,Demands_tra!$BH526,Elasticities!X$5:X$52),SUMIF(Elasticities!$B$5:$B$52,Demands_tra!$BI526,Elasticities!X$5:X$52))</f>
        <v>0</v>
      </c>
      <c r="CF526" s="6">
        <f ca="1">IF($BI526="",SUMIF(Elasticities!$B$5:$B$52,Demands_tra!$BH526,Elasticities!Y$5:Y$52),SUMIF(Elasticities!$B$5:$B$52,Demands_tra!$BI526,Elasticities!Y$5:Y$52))</f>
        <v>0</v>
      </c>
      <c r="CG526" s="6">
        <f ca="1">IF($BI526="",SUMIF(Elasticities!$B$5:$B$52,Demands_tra!$BH526,Elasticities!Z$5:Z$52),SUMIF(Elasticities!$B$5:$B$52,Demands_tra!$BI526,Elasticities!Z$5:Z$52))</f>
        <v>0</v>
      </c>
      <c r="CH526" s="6">
        <f ca="1">IF($BI526="",SUMIF(Elasticities!$B$5:$B$52,Demands_tra!$BH526,Elasticities!AA$5:AA$52),SUMIF(Elasticities!$B$5:$B$52,Demands_tra!$BI526,Elasticities!AA$5:AA$52))</f>
        <v>0</v>
      </c>
      <c r="CI526" s="6">
        <f ca="1">IF($BI526="",SUMIF(Elasticities!$B$5:$B$52,Demands_tra!$BH526,Elasticities!AB$5:AB$52),SUMIF(Elasticities!$B$5:$B$52,Demands_tra!$BI526,Elasticities!AB$5:AB$52))</f>
        <v>0</v>
      </c>
    </row>
    <row r="527" spans="1:87">
      <c r="A527" t="str">
        <f>IF(BYDem_tra!B526="","\I:",BYDem_tra!B526)</f>
        <v>\I:</v>
      </c>
      <c r="B527">
        <f>BYDem_tra!E526</f>
        <v>0</v>
      </c>
      <c r="C527">
        <f t="shared" ref="C527:C590" si="324">B527</f>
        <v>0</v>
      </c>
      <c r="D527" s="3">
        <f>SUMIFS(BYDem_tra!$M$2:$M$2000,BYDem_tra!$B$2:$B$2000,Demands_tra!$A527,BYDem_tra!$E$2:$E$2000,Demands_tra!$B527)</f>
        <v>0</v>
      </c>
      <c r="E527" s="3" t="e">
        <f ca="1" t="shared" ref="E527:E590" si="325">(1+(AH527-AG527)/AG527*BK527)*D527</f>
        <v>#DIV/0!</v>
      </c>
      <c r="F527" s="3" t="e">
        <f ca="1" t="shared" ref="F527:F590" si="326">(1+(AI527-AH527)/AH527*BL527)*E527</f>
        <v>#DIV/0!</v>
      </c>
      <c r="G527" s="3" t="e">
        <f ca="1" t="shared" ref="G527:G590" si="327">(1+(AJ527-AI527)/AI527*BM527)*F527</f>
        <v>#DIV/0!</v>
      </c>
      <c r="H527" s="3" t="e">
        <f ca="1" t="shared" ref="H527:H590" si="328">(1+(AK527-AJ527)/AJ527*BN527)*G527</f>
        <v>#DIV/0!</v>
      </c>
      <c r="I527" s="3" t="e">
        <f ca="1" t="shared" ref="I527:I590" si="329">(1+(AL527-AK527)/AK527*BO527)*H527</f>
        <v>#DIV/0!</v>
      </c>
      <c r="J527" s="3" t="e">
        <f ca="1" t="shared" ref="J527:J590" si="330">(1+(AM527-AL527)/AL527*BP527)*I527</f>
        <v>#DIV/0!</v>
      </c>
      <c r="K527" s="3" t="e">
        <f ca="1" t="shared" ref="K527:K590" si="331">(1+(AN527-AM527)/AM527*BQ527)*J527</f>
        <v>#DIV/0!</v>
      </c>
      <c r="L527" s="3" t="e">
        <f ca="1" t="shared" ref="L527:L590" si="332">(1+(AO527-AN527)/AN527*BR527)*K527</f>
        <v>#DIV/0!</v>
      </c>
      <c r="M527" s="3" t="e">
        <f ca="1" t="shared" ref="M527:M590" si="333">(1+(AP527-AO527)/AO527*BS527)*L527</f>
        <v>#DIV/0!</v>
      </c>
      <c r="N527" s="3" t="e">
        <f ca="1" t="shared" ref="N527:N590" si="334">(1+(AQ527-AP527)/AP527*BT527)*M527</f>
        <v>#DIV/0!</v>
      </c>
      <c r="O527" s="3" t="e">
        <f ca="1" t="shared" ref="O527:O590" si="335">(1+(AR527-AQ527)/AQ527*BU527)*N527</f>
        <v>#DIV/0!</v>
      </c>
      <c r="P527" s="3" t="e">
        <f ca="1" t="shared" ref="P527:P590" si="336">(1+(AS527-AR527)/AR527*BV527)*O527</f>
        <v>#DIV/0!</v>
      </c>
      <c r="Q527" s="3" t="e">
        <f ca="1" t="shared" ref="Q527:Q590" si="337">(1+(AT527-AS527)/AS527*BW527)*P527</f>
        <v>#DIV/0!</v>
      </c>
      <c r="R527" s="3" t="e">
        <f ca="1" t="shared" ref="R527:R590" si="338">(1+(AU527-AT527)/AT527*BX527)*Q527</f>
        <v>#DIV/0!</v>
      </c>
      <c r="S527" s="3" t="e">
        <f ca="1" t="shared" ref="S527:S590" si="339">(1+(AV527-AU527)/AU527*BY527)*R527</f>
        <v>#DIV/0!</v>
      </c>
      <c r="T527" s="3" t="e">
        <f ca="1" t="shared" ref="T527:T590" si="340">(1+(AW527-AV527)/AV527*BZ527)*S527</f>
        <v>#DIV/0!</v>
      </c>
      <c r="U527" s="3" t="e">
        <f ca="1" t="shared" ref="U527:U590" si="341">(1+(AX527-AW527)/AW527*CA527)*T527</f>
        <v>#DIV/0!</v>
      </c>
      <c r="V527" s="3" t="e">
        <f ca="1" t="shared" si="316"/>
        <v>#DIV/0!</v>
      </c>
      <c r="W527" s="3" t="e">
        <f ca="1" t="shared" si="317"/>
        <v>#DIV/0!</v>
      </c>
      <c r="X527" s="3" t="e">
        <f ca="1" t="shared" si="318"/>
        <v>#DIV/0!</v>
      </c>
      <c r="Y527" s="3" t="e">
        <f ca="1" t="shared" si="319"/>
        <v>#DIV/0!</v>
      </c>
      <c r="Z527" s="3" t="e">
        <f ca="1" t="shared" si="320"/>
        <v>#DIV/0!</v>
      </c>
      <c r="AA527" s="3" t="e">
        <f ca="1" t="shared" si="321"/>
        <v>#DIV/0!</v>
      </c>
      <c r="AB527" s="3" t="e">
        <f ca="1" t="shared" si="322"/>
        <v>#DIV/0!</v>
      </c>
      <c r="AC527" s="3" t="e">
        <f ca="1" t="shared" si="323"/>
        <v>#DIV/0!</v>
      </c>
      <c r="AE527" s="4" t="e">
        <f ca="1">VLOOKUP($C527,'Default drvr and elast'!$A$4:$C$49,MATCH(VLOOKUP(A527,Classification!$B$4:$D$99,2,FALSE),'Default drvr and elast'!$A$3:$C$3,0),FALSE)</f>
        <v>#N/A</v>
      </c>
      <c r="AF527" s="4"/>
      <c r="AG527" s="6">
        <f ca="1">IF($AF527="",SUMIFS('Growth rates'!D$4:D$922,'Growth rates'!$B$4:$B$922,Demands_tra!$A527,'Growth rates'!$C$4:$C$922,$AE527),SUMIFS('Growth rates'!D$4:D$922,'Growth rates'!$B$4:$B$922,Demands_tra!$A527,'Growth rates'!$C$4:$C$922,$AF527))</f>
        <v>0</v>
      </c>
      <c r="AH527" s="6">
        <f ca="1">IF($AF527="",SUMIFS('Growth rates'!E$4:E$922,'Growth rates'!$B$4:$B$922,Demands_tra!$A527,'Growth rates'!$C$4:$C$922,$AE527),SUMIFS('Growth rates'!E$4:E$922,'Growth rates'!$B$4:$B$922,Demands_tra!$A527,'Growth rates'!$C$4:$C$922,$AF527))</f>
        <v>0</v>
      </c>
      <c r="AI527" s="6">
        <f ca="1">IF($AF527="",SUMIFS('Growth rates'!F$4:F$922,'Growth rates'!$B$4:$B$922,Demands_tra!$A527,'Growth rates'!$C$4:$C$922,$AE527),SUMIFS('Growth rates'!F$4:F$922,'Growth rates'!$B$4:$B$922,Demands_tra!$A527,'Growth rates'!$C$4:$C$922,$AF527))</f>
        <v>0</v>
      </c>
      <c r="AJ527" s="6">
        <f ca="1">IF($AF527="",SUMIFS('Growth rates'!G$4:G$922,'Growth rates'!$B$4:$B$922,Demands_tra!$A527,'Growth rates'!$C$4:$C$922,$AE527),SUMIFS('Growth rates'!G$4:G$922,'Growth rates'!$B$4:$B$922,Demands_tra!$A527,'Growth rates'!$C$4:$C$922,$AF527))</f>
        <v>0</v>
      </c>
      <c r="AK527" s="6">
        <f ca="1">IF($AF527="",SUMIFS('Growth rates'!H$4:H$922,'Growth rates'!$B$4:$B$922,Demands_tra!$A527,'Growth rates'!$C$4:$C$922,$AE527),SUMIFS('Growth rates'!H$4:H$922,'Growth rates'!$B$4:$B$922,Demands_tra!$A527,'Growth rates'!$C$4:$C$922,$AF527))</f>
        <v>0</v>
      </c>
      <c r="AL527" s="6">
        <f ca="1">IF($AF527="",SUMIFS('Growth rates'!I$4:I$922,'Growth rates'!$B$4:$B$922,Demands_tra!$A527,'Growth rates'!$C$4:$C$922,$AE527),SUMIFS('Growth rates'!I$4:I$922,'Growth rates'!$B$4:$B$922,Demands_tra!$A527,'Growth rates'!$C$4:$C$922,$AF527))</f>
        <v>0</v>
      </c>
      <c r="AM527" s="6">
        <f ca="1">IF($AF527="",SUMIFS('Growth rates'!J$4:J$922,'Growth rates'!$B$4:$B$922,Demands_tra!$A527,'Growth rates'!$C$4:$C$922,$AE527),SUMIFS('Growth rates'!J$4:J$922,'Growth rates'!$B$4:$B$922,Demands_tra!$A527,'Growth rates'!$C$4:$C$922,$AF527))</f>
        <v>0</v>
      </c>
      <c r="AN527" s="6">
        <f ca="1">IF($AF527="",SUMIFS('Growth rates'!K$4:K$922,'Growth rates'!$B$4:$B$922,Demands_tra!$A527,'Growth rates'!$C$4:$C$922,$AE527),SUMIFS('Growth rates'!K$4:K$922,'Growth rates'!$B$4:$B$922,Demands_tra!$A527,'Growth rates'!$C$4:$C$922,$AF527))</f>
        <v>0</v>
      </c>
      <c r="AO527" s="6">
        <f ca="1">IF($AF527="",SUMIFS('Growth rates'!L$4:L$922,'Growth rates'!$B$4:$B$922,Demands_tra!$A527,'Growth rates'!$C$4:$C$922,$AE527),SUMIFS('Growth rates'!L$4:L$922,'Growth rates'!$B$4:$B$922,Demands_tra!$A527,'Growth rates'!$C$4:$C$922,$AF527))</f>
        <v>0</v>
      </c>
      <c r="AP527" s="6">
        <f ca="1">IF($AF527="",SUMIFS('Growth rates'!M$4:M$922,'Growth rates'!$B$4:$B$922,Demands_tra!$A527,'Growth rates'!$C$4:$C$922,$AE527),SUMIFS('Growth rates'!M$4:M$922,'Growth rates'!$B$4:$B$922,Demands_tra!$A527,'Growth rates'!$C$4:$C$922,$AF527))</f>
        <v>0</v>
      </c>
      <c r="AQ527" s="6">
        <f ca="1">IF($AF527="",SUMIFS('Growth rates'!N$4:N$922,'Growth rates'!$B$4:$B$922,Demands_tra!$A527,'Growth rates'!$C$4:$C$922,$AE527),SUMIFS('Growth rates'!N$4:N$922,'Growth rates'!$B$4:$B$922,Demands_tra!$A527,'Growth rates'!$C$4:$C$922,$AF527))</f>
        <v>0</v>
      </c>
      <c r="AR527" s="6">
        <f ca="1">IF($AF527="",SUMIFS('Growth rates'!O$4:O$922,'Growth rates'!$B$4:$B$922,Demands_tra!$A527,'Growth rates'!$C$4:$C$922,$AE527),SUMIFS('Growth rates'!O$4:O$922,'Growth rates'!$B$4:$B$922,Demands_tra!$A527,'Growth rates'!$C$4:$C$922,$AF527))</f>
        <v>0</v>
      </c>
      <c r="AS527" s="6">
        <f ca="1">IF($AF527="",SUMIFS('Growth rates'!P$4:P$922,'Growth rates'!$B$4:$B$922,Demands_tra!$A527,'Growth rates'!$C$4:$C$922,$AE527),SUMIFS('Growth rates'!P$4:P$922,'Growth rates'!$B$4:$B$922,Demands_tra!$A527,'Growth rates'!$C$4:$C$922,$AF527))</f>
        <v>0</v>
      </c>
      <c r="AT527" s="6">
        <f ca="1">IF($AF527="",SUMIFS('Growth rates'!Q$4:Q$922,'Growth rates'!$B$4:$B$922,Demands_tra!$A527,'Growth rates'!$C$4:$C$922,$AE527),SUMIFS('Growth rates'!Q$4:Q$922,'Growth rates'!$B$4:$B$922,Demands_tra!$A527,'Growth rates'!$C$4:$C$922,$AF527))</f>
        <v>0</v>
      </c>
      <c r="AU527" s="6">
        <f ca="1">IF($AF527="",SUMIFS('Growth rates'!R$4:R$922,'Growth rates'!$B$4:$B$922,Demands_tra!$A527,'Growth rates'!$C$4:$C$922,$AE527),SUMIFS('Growth rates'!R$4:R$922,'Growth rates'!$B$4:$B$922,Demands_tra!$A527,'Growth rates'!$C$4:$C$922,$AF527))</f>
        <v>0</v>
      </c>
      <c r="AV527" s="6">
        <f ca="1">IF($AF527="",SUMIFS('Growth rates'!S$4:S$922,'Growth rates'!$B$4:$B$922,Demands_tra!$A527,'Growth rates'!$C$4:$C$922,$AE527),SUMIFS('Growth rates'!S$4:S$922,'Growth rates'!$B$4:$B$922,Demands_tra!$A527,'Growth rates'!$C$4:$C$922,$AF527))</f>
        <v>0</v>
      </c>
      <c r="AW527" s="6">
        <f ca="1">IF($AF527="",SUMIFS('Growth rates'!T$4:T$922,'Growth rates'!$B$4:$B$922,Demands_tra!$A527,'Growth rates'!$C$4:$C$922,$AE527),SUMIFS('Growth rates'!T$4:T$922,'Growth rates'!$B$4:$B$922,Demands_tra!$A527,'Growth rates'!$C$4:$C$922,$AF527))</f>
        <v>0</v>
      </c>
      <c r="AX527" s="6">
        <f ca="1">IF($AF527="",SUMIFS('Growth rates'!U$4:U$922,'Growth rates'!$B$4:$B$922,Demands_tra!$A527,'Growth rates'!$C$4:$C$922,$AE527),SUMIFS('Growth rates'!U$4:U$922,'Growth rates'!$B$4:$B$922,Demands_tra!$A527,'Growth rates'!$C$4:$C$922,$AF527))</f>
        <v>0</v>
      </c>
      <c r="AY527" s="6">
        <f ca="1">IF($AF527="",SUMIFS('Growth rates'!V$4:V$922,'Growth rates'!$B$4:$B$922,Demands_tra!$A527,'Growth rates'!$C$4:$C$922,$AE527),SUMIFS('Growth rates'!V$4:V$922,'Growth rates'!$B$4:$B$922,Demands_tra!$A527,'Growth rates'!$C$4:$C$922,$AF527))</f>
        <v>0</v>
      </c>
      <c r="AZ527" s="6">
        <f ca="1">IF($AF527="",SUMIFS('Growth rates'!W$4:W$922,'Growth rates'!$B$4:$B$922,Demands_tra!$A527,'Growth rates'!$C$4:$C$922,$AE527),SUMIFS('Growth rates'!W$4:W$922,'Growth rates'!$B$4:$B$922,Demands_tra!$A527,'Growth rates'!$C$4:$C$922,$AF527))</f>
        <v>0</v>
      </c>
      <c r="BA527" s="6">
        <f ca="1">IF($AF527="",SUMIFS('Growth rates'!X$4:X$922,'Growth rates'!$B$4:$B$922,Demands_tra!$A527,'Growth rates'!$C$4:$C$922,$AE527),SUMIFS('Growth rates'!X$4:X$922,'Growth rates'!$B$4:$B$922,Demands_tra!$A527,'Growth rates'!$C$4:$C$922,$AF527))</f>
        <v>0</v>
      </c>
      <c r="BB527" s="6">
        <f ca="1">IF($AF527="",SUMIFS('Growth rates'!Y$4:Y$922,'Growth rates'!$B$4:$B$922,Demands_tra!$A527,'Growth rates'!$C$4:$C$922,$AE527),SUMIFS('Growth rates'!Y$4:Y$922,'Growth rates'!$B$4:$B$922,Demands_tra!$A527,'Growth rates'!$C$4:$C$922,$AF527))</f>
        <v>0</v>
      </c>
      <c r="BC527" s="6">
        <f ca="1">IF($AF527="",SUMIFS('Growth rates'!Z$4:Z$922,'Growth rates'!$B$4:$B$922,Demands_tra!$A527,'Growth rates'!$C$4:$C$922,$AE527),SUMIFS('Growth rates'!Z$4:Z$922,'Growth rates'!$B$4:$B$922,Demands_tra!$A527,'Growth rates'!$C$4:$C$922,$AF527))</f>
        <v>0</v>
      </c>
      <c r="BD527" s="6">
        <f ca="1">IF($AF527="",SUMIFS('Growth rates'!AA$4:AA$922,'Growth rates'!$B$4:$B$922,Demands_tra!$A527,'Growth rates'!$C$4:$C$922,$AE527),SUMIFS('Growth rates'!AA$4:AA$922,'Growth rates'!$B$4:$B$922,Demands_tra!$A527,'Growth rates'!$C$4:$C$922,$AF527))</f>
        <v>0</v>
      </c>
      <c r="BE527" s="6">
        <f ca="1">IF($AF527="",SUMIFS('Growth rates'!AB$4:AB$922,'Growth rates'!$B$4:$B$922,Demands_tra!$A527,'Growth rates'!$C$4:$C$922,$AE527),SUMIFS('Growth rates'!AB$4:AB$922,'Growth rates'!$B$4:$B$922,Demands_tra!$A527,'Growth rates'!$C$4:$C$922,$AF527))</f>
        <v>0</v>
      </c>
      <c r="BF527" s="6">
        <f ca="1">IF($AF527="",SUMIFS('Growth rates'!AC$4:AC$922,'Growth rates'!$B$4:$B$922,Demands_tra!$A527,'Growth rates'!$C$4:$C$922,$AE527),SUMIFS('Growth rates'!AC$4:AC$922,'Growth rates'!$B$4:$B$922,Demands_tra!$A527,'Growth rates'!$C$4:$C$922,$AF527))</f>
        <v>0</v>
      </c>
      <c r="BH527" t="e">
        <f ca="1">VLOOKUP($C527,'Default drvr and elast'!$A$4:$F$49,MATCH(VLOOKUP(A527,Classification!$B$4:$D$42,3,FALSE),'Default drvr and elast'!$D$3:$F$3,0)+3,FALSE)</f>
        <v>#N/A</v>
      </c>
      <c r="BJ527" s="6">
        <f ca="1">IF($BI527="",SUMIF(Elasticities!$B$5:$B$52,Demands_tra!$BH527,Elasticities!C$5:C$52),SUMIF(Elasticities!$B$5:$B$52,Demands_tra!$BI527,Elasticities!C$5:C$52))</f>
        <v>0</v>
      </c>
      <c r="BK527" s="6">
        <f ca="1">IF($BI527="",SUMIF(Elasticities!$B$5:$B$52,Demands_tra!$BH527,Elasticities!D$5:D$52),SUMIF(Elasticities!$B$5:$B$52,Demands_tra!$BI527,Elasticities!D$5:D$52))</f>
        <v>0</v>
      </c>
      <c r="BL527" s="6">
        <f ca="1">IF($BI527="",SUMIF(Elasticities!$B$5:$B$52,Demands_tra!$BH527,Elasticities!E$5:E$52),SUMIF(Elasticities!$B$5:$B$52,Demands_tra!$BI527,Elasticities!E$5:E$52))</f>
        <v>0</v>
      </c>
      <c r="BM527" s="6">
        <f ca="1">IF($BI527="",SUMIF(Elasticities!$B$5:$B$52,Demands_tra!$BH527,Elasticities!F$5:F$52),SUMIF(Elasticities!$B$5:$B$52,Demands_tra!$BI527,Elasticities!F$5:F$52))</f>
        <v>0</v>
      </c>
      <c r="BN527" s="6">
        <f ca="1">IF($BI527="",SUMIF(Elasticities!$B$5:$B$52,Demands_tra!$BH527,Elasticities!G$5:G$52),SUMIF(Elasticities!$B$5:$B$52,Demands_tra!$BI527,Elasticities!G$5:G$52))</f>
        <v>0</v>
      </c>
      <c r="BO527" s="6">
        <f ca="1">IF($BI527="",SUMIF(Elasticities!$B$5:$B$52,Demands_tra!$BH527,Elasticities!H$5:H$52),SUMIF(Elasticities!$B$5:$B$52,Demands_tra!$BI527,Elasticities!H$5:H$52))</f>
        <v>0</v>
      </c>
      <c r="BP527" s="6">
        <f ca="1">IF($BI527="",SUMIF(Elasticities!$B$5:$B$52,Demands_tra!$BH527,Elasticities!I$5:I$52),SUMIF(Elasticities!$B$5:$B$52,Demands_tra!$BI527,Elasticities!I$5:I$52))</f>
        <v>0</v>
      </c>
      <c r="BQ527" s="6">
        <f ca="1">IF($BI527="",SUMIF(Elasticities!$B$5:$B$52,Demands_tra!$BH527,Elasticities!J$5:J$52),SUMIF(Elasticities!$B$5:$B$52,Demands_tra!$BI527,Elasticities!J$5:J$52))</f>
        <v>0</v>
      </c>
      <c r="BR527" s="6">
        <f ca="1">IF($BI527="",SUMIF(Elasticities!$B$5:$B$52,Demands_tra!$BH527,Elasticities!K$5:K$52),SUMIF(Elasticities!$B$5:$B$52,Demands_tra!$BI527,Elasticities!K$5:K$52))</f>
        <v>0</v>
      </c>
      <c r="BS527" s="6">
        <f ca="1">IF($BI527="",SUMIF(Elasticities!$B$5:$B$52,Demands_tra!$BH527,Elasticities!L$5:L$52),SUMIF(Elasticities!$B$5:$B$52,Demands_tra!$BI527,Elasticities!L$5:L$52))</f>
        <v>0</v>
      </c>
      <c r="BT527" s="6">
        <f ca="1">IF($BI527="",SUMIF(Elasticities!$B$5:$B$52,Demands_tra!$BH527,Elasticities!M$5:M$52),SUMIF(Elasticities!$B$5:$B$52,Demands_tra!$BI527,Elasticities!M$5:M$52))</f>
        <v>0</v>
      </c>
      <c r="BU527" s="6">
        <f ca="1">IF($BI527="",SUMIF(Elasticities!$B$5:$B$52,Demands_tra!$BH527,Elasticities!N$5:N$52),SUMIF(Elasticities!$B$5:$B$52,Demands_tra!$BI527,Elasticities!N$5:N$52))</f>
        <v>0</v>
      </c>
      <c r="BV527" s="6">
        <f ca="1">IF($BI527="",SUMIF(Elasticities!$B$5:$B$52,Demands_tra!$BH527,Elasticities!O$5:O$52),SUMIF(Elasticities!$B$5:$B$52,Demands_tra!$BI527,Elasticities!O$5:O$52))</f>
        <v>0</v>
      </c>
      <c r="BW527" s="6">
        <f ca="1">IF($BI527="",SUMIF(Elasticities!$B$5:$B$52,Demands_tra!$BH527,Elasticities!P$5:P$52),SUMIF(Elasticities!$B$5:$B$52,Demands_tra!$BI527,Elasticities!P$5:P$52))</f>
        <v>0</v>
      </c>
      <c r="BX527" s="6">
        <f ca="1">IF($BI527="",SUMIF(Elasticities!$B$5:$B$52,Demands_tra!$BH527,Elasticities!Q$5:Q$52),SUMIF(Elasticities!$B$5:$B$52,Demands_tra!$BI527,Elasticities!Q$5:Q$52))</f>
        <v>0</v>
      </c>
      <c r="BY527" s="6">
        <f ca="1">IF($BI527="",SUMIF(Elasticities!$B$5:$B$52,Demands_tra!$BH527,Elasticities!R$5:R$52),SUMIF(Elasticities!$B$5:$B$52,Demands_tra!$BI527,Elasticities!R$5:R$52))</f>
        <v>0</v>
      </c>
      <c r="BZ527" s="6">
        <f ca="1">IF($BI527="",SUMIF(Elasticities!$B$5:$B$52,Demands_tra!$BH527,Elasticities!S$5:S$52),SUMIF(Elasticities!$B$5:$B$52,Demands_tra!$BI527,Elasticities!S$5:S$52))</f>
        <v>0</v>
      </c>
      <c r="CA527" s="6">
        <f ca="1">IF($BI527="",SUMIF(Elasticities!$B$5:$B$52,Demands_tra!$BH527,Elasticities!T$5:T$52),SUMIF(Elasticities!$B$5:$B$52,Demands_tra!$BI527,Elasticities!T$5:T$52))</f>
        <v>0</v>
      </c>
      <c r="CB527" s="6">
        <f ca="1">IF($BI527="",SUMIF(Elasticities!$B$5:$B$52,Demands_tra!$BH527,Elasticities!U$5:U$52),SUMIF(Elasticities!$B$5:$B$52,Demands_tra!$BI527,Elasticities!U$5:U$52))</f>
        <v>0</v>
      </c>
      <c r="CC527" s="6">
        <f ca="1">IF($BI527="",SUMIF(Elasticities!$B$5:$B$52,Demands_tra!$BH527,Elasticities!V$5:V$52),SUMIF(Elasticities!$B$5:$B$52,Demands_tra!$BI527,Elasticities!V$5:V$52))</f>
        <v>0</v>
      </c>
      <c r="CD527" s="6">
        <f ca="1">IF($BI527="",SUMIF(Elasticities!$B$5:$B$52,Demands_tra!$BH527,Elasticities!W$5:W$52),SUMIF(Elasticities!$B$5:$B$52,Demands_tra!$BI527,Elasticities!W$5:W$52))</f>
        <v>0</v>
      </c>
      <c r="CE527" s="6">
        <f ca="1">IF($BI527="",SUMIF(Elasticities!$B$5:$B$52,Demands_tra!$BH527,Elasticities!X$5:X$52),SUMIF(Elasticities!$B$5:$B$52,Demands_tra!$BI527,Elasticities!X$5:X$52))</f>
        <v>0</v>
      </c>
      <c r="CF527" s="6">
        <f ca="1">IF($BI527="",SUMIF(Elasticities!$B$5:$B$52,Demands_tra!$BH527,Elasticities!Y$5:Y$52),SUMIF(Elasticities!$B$5:$B$52,Demands_tra!$BI527,Elasticities!Y$5:Y$52))</f>
        <v>0</v>
      </c>
      <c r="CG527" s="6">
        <f ca="1">IF($BI527="",SUMIF(Elasticities!$B$5:$B$52,Demands_tra!$BH527,Elasticities!Z$5:Z$52),SUMIF(Elasticities!$B$5:$B$52,Demands_tra!$BI527,Elasticities!Z$5:Z$52))</f>
        <v>0</v>
      </c>
      <c r="CH527" s="6">
        <f ca="1">IF($BI527="",SUMIF(Elasticities!$B$5:$B$52,Demands_tra!$BH527,Elasticities!AA$5:AA$52),SUMIF(Elasticities!$B$5:$B$52,Demands_tra!$BI527,Elasticities!AA$5:AA$52))</f>
        <v>0</v>
      </c>
      <c r="CI527" s="6">
        <f ca="1">IF($BI527="",SUMIF(Elasticities!$B$5:$B$52,Demands_tra!$BH527,Elasticities!AB$5:AB$52),SUMIF(Elasticities!$B$5:$B$52,Demands_tra!$BI527,Elasticities!AB$5:AB$52))</f>
        <v>0</v>
      </c>
    </row>
    <row r="528" spans="1:87">
      <c r="A528" t="str">
        <f>IF(BYDem_tra!B527="","\I:",BYDem_tra!B527)</f>
        <v>\I:</v>
      </c>
      <c r="B528">
        <f>BYDem_tra!E527</f>
        <v>0</v>
      </c>
      <c r="C528">
        <f t="shared" si="324"/>
        <v>0</v>
      </c>
      <c r="D528" s="3">
        <f>SUMIFS(BYDem_tra!$M$2:$M$2000,BYDem_tra!$B$2:$B$2000,Demands_tra!$A528,BYDem_tra!$E$2:$E$2000,Demands_tra!$B528)</f>
        <v>0</v>
      </c>
      <c r="E528" s="3" t="e">
        <f ca="1" t="shared" si="325"/>
        <v>#DIV/0!</v>
      </c>
      <c r="F528" s="3" t="e">
        <f ca="1" t="shared" si="326"/>
        <v>#DIV/0!</v>
      </c>
      <c r="G528" s="3" t="e">
        <f ca="1" t="shared" si="327"/>
        <v>#DIV/0!</v>
      </c>
      <c r="H528" s="3" t="e">
        <f ca="1" t="shared" si="328"/>
        <v>#DIV/0!</v>
      </c>
      <c r="I528" s="3" t="e">
        <f ca="1" t="shared" si="329"/>
        <v>#DIV/0!</v>
      </c>
      <c r="J528" s="3" t="e">
        <f ca="1" t="shared" si="330"/>
        <v>#DIV/0!</v>
      </c>
      <c r="K528" s="3" t="e">
        <f ca="1" t="shared" si="331"/>
        <v>#DIV/0!</v>
      </c>
      <c r="L528" s="3" t="e">
        <f ca="1" t="shared" si="332"/>
        <v>#DIV/0!</v>
      </c>
      <c r="M528" s="3" t="e">
        <f ca="1" t="shared" si="333"/>
        <v>#DIV/0!</v>
      </c>
      <c r="N528" s="3" t="e">
        <f ca="1" t="shared" si="334"/>
        <v>#DIV/0!</v>
      </c>
      <c r="O528" s="3" t="e">
        <f ca="1" t="shared" si="335"/>
        <v>#DIV/0!</v>
      </c>
      <c r="P528" s="3" t="e">
        <f ca="1" t="shared" si="336"/>
        <v>#DIV/0!</v>
      </c>
      <c r="Q528" s="3" t="e">
        <f ca="1" t="shared" si="337"/>
        <v>#DIV/0!</v>
      </c>
      <c r="R528" s="3" t="e">
        <f ca="1" t="shared" si="338"/>
        <v>#DIV/0!</v>
      </c>
      <c r="S528" s="3" t="e">
        <f ca="1" t="shared" si="339"/>
        <v>#DIV/0!</v>
      </c>
      <c r="T528" s="3" t="e">
        <f ca="1" t="shared" si="340"/>
        <v>#DIV/0!</v>
      </c>
      <c r="U528" s="3" t="e">
        <f ca="1" t="shared" si="341"/>
        <v>#DIV/0!</v>
      </c>
      <c r="V528" s="3" t="e">
        <f ca="1" t="shared" si="316"/>
        <v>#DIV/0!</v>
      </c>
      <c r="W528" s="3" t="e">
        <f ca="1" t="shared" si="317"/>
        <v>#DIV/0!</v>
      </c>
      <c r="X528" s="3" t="e">
        <f ca="1" t="shared" si="318"/>
        <v>#DIV/0!</v>
      </c>
      <c r="Y528" s="3" t="e">
        <f ca="1" t="shared" si="319"/>
        <v>#DIV/0!</v>
      </c>
      <c r="Z528" s="3" t="e">
        <f ca="1" t="shared" si="320"/>
        <v>#DIV/0!</v>
      </c>
      <c r="AA528" s="3" t="e">
        <f ca="1" t="shared" si="321"/>
        <v>#DIV/0!</v>
      </c>
      <c r="AB528" s="3" t="e">
        <f ca="1" t="shared" si="322"/>
        <v>#DIV/0!</v>
      </c>
      <c r="AC528" s="3" t="e">
        <f ca="1" t="shared" si="323"/>
        <v>#DIV/0!</v>
      </c>
      <c r="AE528" s="4" t="e">
        <f ca="1">VLOOKUP($C528,'Default drvr and elast'!$A$4:$C$49,MATCH(VLOOKUP(A528,Classification!$B$4:$D$99,2,FALSE),'Default drvr and elast'!$A$3:$C$3,0),FALSE)</f>
        <v>#N/A</v>
      </c>
      <c r="AF528" s="4"/>
      <c r="AG528" s="6">
        <f ca="1">IF($AF528="",SUMIFS('Growth rates'!D$4:D$922,'Growth rates'!$B$4:$B$922,Demands_tra!$A528,'Growth rates'!$C$4:$C$922,$AE528),SUMIFS('Growth rates'!D$4:D$922,'Growth rates'!$B$4:$B$922,Demands_tra!$A528,'Growth rates'!$C$4:$C$922,$AF528))</f>
        <v>0</v>
      </c>
      <c r="AH528" s="6">
        <f ca="1">IF($AF528="",SUMIFS('Growth rates'!E$4:E$922,'Growth rates'!$B$4:$B$922,Demands_tra!$A528,'Growth rates'!$C$4:$C$922,$AE528),SUMIFS('Growth rates'!E$4:E$922,'Growth rates'!$B$4:$B$922,Demands_tra!$A528,'Growth rates'!$C$4:$C$922,$AF528))</f>
        <v>0</v>
      </c>
      <c r="AI528" s="6">
        <f ca="1">IF($AF528="",SUMIFS('Growth rates'!F$4:F$922,'Growth rates'!$B$4:$B$922,Demands_tra!$A528,'Growth rates'!$C$4:$C$922,$AE528),SUMIFS('Growth rates'!F$4:F$922,'Growth rates'!$B$4:$B$922,Demands_tra!$A528,'Growth rates'!$C$4:$C$922,$AF528))</f>
        <v>0</v>
      </c>
      <c r="AJ528" s="6">
        <f ca="1">IF($AF528="",SUMIFS('Growth rates'!G$4:G$922,'Growth rates'!$B$4:$B$922,Demands_tra!$A528,'Growth rates'!$C$4:$C$922,$AE528),SUMIFS('Growth rates'!G$4:G$922,'Growth rates'!$B$4:$B$922,Demands_tra!$A528,'Growth rates'!$C$4:$C$922,$AF528))</f>
        <v>0</v>
      </c>
      <c r="AK528" s="6">
        <f ca="1">IF($AF528="",SUMIFS('Growth rates'!H$4:H$922,'Growth rates'!$B$4:$B$922,Demands_tra!$A528,'Growth rates'!$C$4:$C$922,$AE528),SUMIFS('Growth rates'!H$4:H$922,'Growth rates'!$B$4:$B$922,Demands_tra!$A528,'Growth rates'!$C$4:$C$922,$AF528))</f>
        <v>0</v>
      </c>
      <c r="AL528" s="6">
        <f ca="1">IF($AF528="",SUMIFS('Growth rates'!I$4:I$922,'Growth rates'!$B$4:$B$922,Demands_tra!$A528,'Growth rates'!$C$4:$C$922,$AE528),SUMIFS('Growth rates'!I$4:I$922,'Growth rates'!$B$4:$B$922,Demands_tra!$A528,'Growth rates'!$C$4:$C$922,$AF528))</f>
        <v>0</v>
      </c>
      <c r="AM528" s="6">
        <f ca="1">IF($AF528="",SUMIFS('Growth rates'!J$4:J$922,'Growth rates'!$B$4:$B$922,Demands_tra!$A528,'Growth rates'!$C$4:$C$922,$AE528),SUMIFS('Growth rates'!J$4:J$922,'Growth rates'!$B$4:$B$922,Demands_tra!$A528,'Growth rates'!$C$4:$C$922,$AF528))</f>
        <v>0</v>
      </c>
      <c r="AN528" s="6">
        <f ca="1">IF($AF528="",SUMIFS('Growth rates'!K$4:K$922,'Growth rates'!$B$4:$B$922,Demands_tra!$A528,'Growth rates'!$C$4:$C$922,$AE528),SUMIFS('Growth rates'!K$4:K$922,'Growth rates'!$B$4:$B$922,Demands_tra!$A528,'Growth rates'!$C$4:$C$922,$AF528))</f>
        <v>0</v>
      </c>
      <c r="AO528" s="6">
        <f ca="1">IF($AF528="",SUMIFS('Growth rates'!L$4:L$922,'Growth rates'!$B$4:$B$922,Demands_tra!$A528,'Growth rates'!$C$4:$C$922,$AE528),SUMIFS('Growth rates'!L$4:L$922,'Growth rates'!$B$4:$B$922,Demands_tra!$A528,'Growth rates'!$C$4:$C$922,$AF528))</f>
        <v>0</v>
      </c>
      <c r="AP528" s="6">
        <f ca="1">IF($AF528="",SUMIFS('Growth rates'!M$4:M$922,'Growth rates'!$B$4:$B$922,Demands_tra!$A528,'Growth rates'!$C$4:$C$922,$AE528),SUMIFS('Growth rates'!M$4:M$922,'Growth rates'!$B$4:$B$922,Demands_tra!$A528,'Growth rates'!$C$4:$C$922,$AF528))</f>
        <v>0</v>
      </c>
      <c r="AQ528" s="6">
        <f ca="1">IF($AF528="",SUMIFS('Growth rates'!N$4:N$922,'Growth rates'!$B$4:$B$922,Demands_tra!$A528,'Growth rates'!$C$4:$C$922,$AE528),SUMIFS('Growth rates'!N$4:N$922,'Growth rates'!$B$4:$B$922,Demands_tra!$A528,'Growth rates'!$C$4:$C$922,$AF528))</f>
        <v>0</v>
      </c>
      <c r="AR528" s="6">
        <f ca="1">IF($AF528="",SUMIFS('Growth rates'!O$4:O$922,'Growth rates'!$B$4:$B$922,Demands_tra!$A528,'Growth rates'!$C$4:$C$922,$AE528),SUMIFS('Growth rates'!O$4:O$922,'Growth rates'!$B$4:$B$922,Demands_tra!$A528,'Growth rates'!$C$4:$C$922,$AF528))</f>
        <v>0</v>
      </c>
      <c r="AS528" s="6">
        <f ca="1">IF($AF528="",SUMIFS('Growth rates'!P$4:P$922,'Growth rates'!$B$4:$B$922,Demands_tra!$A528,'Growth rates'!$C$4:$C$922,$AE528),SUMIFS('Growth rates'!P$4:P$922,'Growth rates'!$B$4:$B$922,Demands_tra!$A528,'Growth rates'!$C$4:$C$922,$AF528))</f>
        <v>0</v>
      </c>
      <c r="AT528" s="6">
        <f ca="1">IF($AF528="",SUMIFS('Growth rates'!Q$4:Q$922,'Growth rates'!$B$4:$B$922,Demands_tra!$A528,'Growth rates'!$C$4:$C$922,$AE528),SUMIFS('Growth rates'!Q$4:Q$922,'Growth rates'!$B$4:$B$922,Demands_tra!$A528,'Growth rates'!$C$4:$C$922,$AF528))</f>
        <v>0</v>
      </c>
      <c r="AU528" s="6">
        <f ca="1">IF($AF528="",SUMIFS('Growth rates'!R$4:R$922,'Growth rates'!$B$4:$B$922,Demands_tra!$A528,'Growth rates'!$C$4:$C$922,$AE528),SUMIFS('Growth rates'!R$4:R$922,'Growth rates'!$B$4:$B$922,Demands_tra!$A528,'Growth rates'!$C$4:$C$922,$AF528))</f>
        <v>0</v>
      </c>
      <c r="AV528" s="6">
        <f ca="1">IF($AF528="",SUMIFS('Growth rates'!S$4:S$922,'Growth rates'!$B$4:$B$922,Demands_tra!$A528,'Growth rates'!$C$4:$C$922,$AE528),SUMIFS('Growth rates'!S$4:S$922,'Growth rates'!$B$4:$B$922,Demands_tra!$A528,'Growth rates'!$C$4:$C$922,$AF528))</f>
        <v>0</v>
      </c>
      <c r="AW528" s="6">
        <f ca="1">IF($AF528="",SUMIFS('Growth rates'!T$4:T$922,'Growth rates'!$B$4:$B$922,Demands_tra!$A528,'Growth rates'!$C$4:$C$922,$AE528),SUMIFS('Growth rates'!T$4:T$922,'Growth rates'!$B$4:$B$922,Demands_tra!$A528,'Growth rates'!$C$4:$C$922,$AF528))</f>
        <v>0</v>
      </c>
      <c r="AX528" s="6">
        <f ca="1">IF($AF528="",SUMIFS('Growth rates'!U$4:U$922,'Growth rates'!$B$4:$B$922,Demands_tra!$A528,'Growth rates'!$C$4:$C$922,$AE528),SUMIFS('Growth rates'!U$4:U$922,'Growth rates'!$B$4:$B$922,Demands_tra!$A528,'Growth rates'!$C$4:$C$922,$AF528))</f>
        <v>0</v>
      </c>
      <c r="AY528" s="6">
        <f ca="1">IF($AF528="",SUMIFS('Growth rates'!V$4:V$922,'Growth rates'!$B$4:$B$922,Demands_tra!$A528,'Growth rates'!$C$4:$C$922,$AE528),SUMIFS('Growth rates'!V$4:V$922,'Growth rates'!$B$4:$B$922,Demands_tra!$A528,'Growth rates'!$C$4:$C$922,$AF528))</f>
        <v>0</v>
      </c>
      <c r="AZ528" s="6">
        <f ca="1">IF($AF528="",SUMIFS('Growth rates'!W$4:W$922,'Growth rates'!$B$4:$B$922,Demands_tra!$A528,'Growth rates'!$C$4:$C$922,$AE528),SUMIFS('Growth rates'!W$4:W$922,'Growth rates'!$B$4:$B$922,Demands_tra!$A528,'Growth rates'!$C$4:$C$922,$AF528))</f>
        <v>0</v>
      </c>
      <c r="BA528" s="6">
        <f ca="1">IF($AF528="",SUMIFS('Growth rates'!X$4:X$922,'Growth rates'!$B$4:$B$922,Demands_tra!$A528,'Growth rates'!$C$4:$C$922,$AE528),SUMIFS('Growth rates'!X$4:X$922,'Growth rates'!$B$4:$B$922,Demands_tra!$A528,'Growth rates'!$C$4:$C$922,$AF528))</f>
        <v>0</v>
      </c>
      <c r="BB528" s="6">
        <f ca="1">IF($AF528="",SUMIFS('Growth rates'!Y$4:Y$922,'Growth rates'!$B$4:$B$922,Demands_tra!$A528,'Growth rates'!$C$4:$C$922,$AE528),SUMIFS('Growth rates'!Y$4:Y$922,'Growth rates'!$B$4:$B$922,Demands_tra!$A528,'Growth rates'!$C$4:$C$922,$AF528))</f>
        <v>0</v>
      </c>
      <c r="BC528" s="6">
        <f ca="1">IF($AF528="",SUMIFS('Growth rates'!Z$4:Z$922,'Growth rates'!$B$4:$B$922,Demands_tra!$A528,'Growth rates'!$C$4:$C$922,$AE528),SUMIFS('Growth rates'!Z$4:Z$922,'Growth rates'!$B$4:$B$922,Demands_tra!$A528,'Growth rates'!$C$4:$C$922,$AF528))</f>
        <v>0</v>
      </c>
      <c r="BD528" s="6">
        <f ca="1">IF($AF528="",SUMIFS('Growth rates'!AA$4:AA$922,'Growth rates'!$B$4:$B$922,Demands_tra!$A528,'Growth rates'!$C$4:$C$922,$AE528),SUMIFS('Growth rates'!AA$4:AA$922,'Growth rates'!$B$4:$B$922,Demands_tra!$A528,'Growth rates'!$C$4:$C$922,$AF528))</f>
        <v>0</v>
      </c>
      <c r="BE528" s="6">
        <f ca="1">IF($AF528="",SUMIFS('Growth rates'!AB$4:AB$922,'Growth rates'!$B$4:$B$922,Demands_tra!$A528,'Growth rates'!$C$4:$C$922,$AE528),SUMIFS('Growth rates'!AB$4:AB$922,'Growth rates'!$B$4:$B$922,Demands_tra!$A528,'Growth rates'!$C$4:$C$922,$AF528))</f>
        <v>0</v>
      </c>
      <c r="BF528" s="6">
        <f ca="1">IF($AF528="",SUMIFS('Growth rates'!AC$4:AC$922,'Growth rates'!$B$4:$B$922,Demands_tra!$A528,'Growth rates'!$C$4:$C$922,$AE528),SUMIFS('Growth rates'!AC$4:AC$922,'Growth rates'!$B$4:$B$922,Demands_tra!$A528,'Growth rates'!$C$4:$C$922,$AF528))</f>
        <v>0</v>
      </c>
      <c r="BH528" t="e">
        <f ca="1">VLOOKUP($C528,'Default drvr and elast'!$A$4:$F$49,MATCH(VLOOKUP(A528,Classification!$B$4:$D$42,3,FALSE),'Default drvr and elast'!$D$3:$F$3,0)+3,FALSE)</f>
        <v>#N/A</v>
      </c>
      <c r="BJ528" s="6">
        <f ca="1">IF($BI528="",SUMIF(Elasticities!$B$5:$B$52,Demands_tra!$BH528,Elasticities!C$5:C$52),SUMIF(Elasticities!$B$5:$B$52,Demands_tra!$BI528,Elasticities!C$5:C$52))</f>
        <v>0</v>
      </c>
      <c r="BK528" s="6">
        <f ca="1">IF($BI528="",SUMIF(Elasticities!$B$5:$B$52,Demands_tra!$BH528,Elasticities!D$5:D$52),SUMIF(Elasticities!$B$5:$B$52,Demands_tra!$BI528,Elasticities!D$5:D$52))</f>
        <v>0</v>
      </c>
      <c r="BL528" s="6">
        <f ca="1">IF($BI528="",SUMIF(Elasticities!$B$5:$B$52,Demands_tra!$BH528,Elasticities!E$5:E$52),SUMIF(Elasticities!$B$5:$B$52,Demands_tra!$BI528,Elasticities!E$5:E$52))</f>
        <v>0</v>
      </c>
      <c r="BM528" s="6">
        <f ca="1">IF($BI528="",SUMIF(Elasticities!$B$5:$B$52,Demands_tra!$BH528,Elasticities!F$5:F$52),SUMIF(Elasticities!$B$5:$B$52,Demands_tra!$BI528,Elasticities!F$5:F$52))</f>
        <v>0</v>
      </c>
      <c r="BN528" s="6">
        <f ca="1">IF($BI528="",SUMIF(Elasticities!$B$5:$B$52,Demands_tra!$BH528,Elasticities!G$5:G$52),SUMIF(Elasticities!$B$5:$B$52,Demands_tra!$BI528,Elasticities!G$5:G$52))</f>
        <v>0</v>
      </c>
      <c r="BO528" s="6">
        <f ca="1">IF($BI528="",SUMIF(Elasticities!$B$5:$B$52,Demands_tra!$BH528,Elasticities!H$5:H$52),SUMIF(Elasticities!$B$5:$B$52,Demands_tra!$BI528,Elasticities!H$5:H$52))</f>
        <v>0</v>
      </c>
      <c r="BP528" s="6">
        <f ca="1">IF($BI528="",SUMIF(Elasticities!$B$5:$B$52,Demands_tra!$BH528,Elasticities!I$5:I$52),SUMIF(Elasticities!$B$5:$B$52,Demands_tra!$BI528,Elasticities!I$5:I$52))</f>
        <v>0</v>
      </c>
      <c r="BQ528" s="6">
        <f ca="1">IF($BI528="",SUMIF(Elasticities!$B$5:$B$52,Demands_tra!$BH528,Elasticities!J$5:J$52),SUMIF(Elasticities!$B$5:$B$52,Demands_tra!$BI528,Elasticities!J$5:J$52))</f>
        <v>0</v>
      </c>
      <c r="BR528" s="6">
        <f ca="1">IF($BI528="",SUMIF(Elasticities!$B$5:$B$52,Demands_tra!$BH528,Elasticities!K$5:K$52),SUMIF(Elasticities!$B$5:$B$52,Demands_tra!$BI528,Elasticities!K$5:K$52))</f>
        <v>0</v>
      </c>
      <c r="BS528" s="6">
        <f ca="1">IF($BI528="",SUMIF(Elasticities!$B$5:$B$52,Demands_tra!$BH528,Elasticities!L$5:L$52),SUMIF(Elasticities!$B$5:$B$52,Demands_tra!$BI528,Elasticities!L$5:L$52))</f>
        <v>0</v>
      </c>
      <c r="BT528" s="6">
        <f ca="1">IF($BI528="",SUMIF(Elasticities!$B$5:$B$52,Demands_tra!$BH528,Elasticities!M$5:M$52),SUMIF(Elasticities!$B$5:$B$52,Demands_tra!$BI528,Elasticities!M$5:M$52))</f>
        <v>0</v>
      </c>
      <c r="BU528" s="6">
        <f ca="1">IF($BI528="",SUMIF(Elasticities!$B$5:$B$52,Demands_tra!$BH528,Elasticities!N$5:N$52),SUMIF(Elasticities!$B$5:$B$52,Demands_tra!$BI528,Elasticities!N$5:N$52))</f>
        <v>0</v>
      </c>
      <c r="BV528" s="6">
        <f ca="1">IF($BI528="",SUMIF(Elasticities!$B$5:$B$52,Demands_tra!$BH528,Elasticities!O$5:O$52),SUMIF(Elasticities!$B$5:$B$52,Demands_tra!$BI528,Elasticities!O$5:O$52))</f>
        <v>0</v>
      </c>
      <c r="BW528" s="6">
        <f ca="1">IF($BI528="",SUMIF(Elasticities!$B$5:$B$52,Demands_tra!$BH528,Elasticities!P$5:P$52),SUMIF(Elasticities!$B$5:$B$52,Demands_tra!$BI528,Elasticities!P$5:P$52))</f>
        <v>0</v>
      </c>
      <c r="BX528" s="6">
        <f ca="1">IF($BI528="",SUMIF(Elasticities!$B$5:$B$52,Demands_tra!$BH528,Elasticities!Q$5:Q$52),SUMIF(Elasticities!$B$5:$B$52,Demands_tra!$BI528,Elasticities!Q$5:Q$52))</f>
        <v>0</v>
      </c>
      <c r="BY528" s="6">
        <f ca="1">IF($BI528="",SUMIF(Elasticities!$B$5:$B$52,Demands_tra!$BH528,Elasticities!R$5:R$52),SUMIF(Elasticities!$B$5:$B$52,Demands_tra!$BI528,Elasticities!R$5:R$52))</f>
        <v>0</v>
      </c>
      <c r="BZ528" s="6">
        <f ca="1">IF($BI528="",SUMIF(Elasticities!$B$5:$B$52,Demands_tra!$BH528,Elasticities!S$5:S$52),SUMIF(Elasticities!$B$5:$B$52,Demands_tra!$BI528,Elasticities!S$5:S$52))</f>
        <v>0</v>
      </c>
      <c r="CA528" s="6">
        <f ca="1">IF($BI528="",SUMIF(Elasticities!$B$5:$B$52,Demands_tra!$BH528,Elasticities!T$5:T$52),SUMIF(Elasticities!$B$5:$B$52,Demands_tra!$BI528,Elasticities!T$5:T$52))</f>
        <v>0</v>
      </c>
      <c r="CB528" s="6">
        <f ca="1">IF($BI528="",SUMIF(Elasticities!$B$5:$B$52,Demands_tra!$BH528,Elasticities!U$5:U$52),SUMIF(Elasticities!$B$5:$B$52,Demands_tra!$BI528,Elasticities!U$5:U$52))</f>
        <v>0</v>
      </c>
      <c r="CC528" s="6">
        <f ca="1">IF($BI528="",SUMIF(Elasticities!$B$5:$B$52,Demands_tra!$BH528,Elasticities!V$5:V$52),SUMIF(Elasticities!$B$5:$B$52,Demands_tra!$BI528,Elasticities!V$5:V$52))</f>
        <v>0</v>
      </c>
      <c r="CD528" s="6">
        <f ca="1">IF($BI528="",SUMIF(Elasticities!$B$5:$B$52,Demands_tra!$BH528,Elasticities!W$5:W$52),SUMIF(Elasticities!$B$5:$B$52,Demands_tra!$BI528,Elasticities!W$5:W$52))</f>
        <v>0</v>
      </c>
      <c r="CE528" s="6">
        <f ca="1">IF($BI528="",SUMIF(Elasticities!$B$5:$B$52,Demands_tra!$BH528,Elasticities!X$5:X$52),SUMIF(Elasticities!$B$5:$B$52,Demands_tra!$BI528,Elasticities!X$5:X$52))</f>
        <v>0</v>
      </c>
      <c r="CF528" s="6">
        <f ca="1">IF($BI528="",SUMIF(Elasticities!$B$5:$B$52,Demands_tra!$BH528,Elasticities!Y$5:Y$52),SUMIF(Elasticities!$B$5:$B$52,Demands_tra!$BI528,Elasticities!Y$5:Y$52))</f>
        <v>0</v>
      </c>
      <c r="CG528" s="6">
        <f ca="1">IF($BI528="",SUMIF(Elasticities!$B$5:$B$52,Demands_tra!$BH528,Elasticities!Z$5:Z$52),SUMIF(Elasticities!$B$5:$B$52,Demands_tra!$BI528,Elasticities!Z$5:Z$52))</f>
        <v>0</v>
      </c>
      <c r="CH528" s="6">
        <f ca="1">IF($BI528="",SUMIF(Elasticities!$B$5:$B$52,Demands_tra!$BH528,Elasticities!AA$5:AA$52),SUMIF(Elasticities!$B$5:$B$52,Demands_tra!$BI528,Elasticities!AA$5:AA$52))</f>
        <v>0</v>
      </c>
      <c r="CI528" s="6">
        <f ca="1">IF($BI528="",SUMIF(Elasticities!$B$5:$B$52,Demands_tra!$BH528,Elasticities!AB$5:AB$52),SUMIF(Elasticities!$B$5:$B$52,Demands_tra!$BI528,Elasticities!AB$5:AB$52))</f>
        <v>0</v>
      </c>
    </row>
    <row r="529" spans="1:87">
      <c r="A529" t="str">
        <f>IF(BYDem_tra!B528="","\I:",BYDem_tra!B528)</f>
        <v>\I:</v>
      </c>
      <c r="B529">
        <f>BYDem_tra!E528</f>
        <v>0</v>
      </c>
      <c r="C529">
        <f t="shared" si="324"/>
        <v>0</v>
      </c>
      <c r="D529" s="3">
        <f>SUMIFS(BYDem_tra!$M$2:$M$2000,BYDem_tra!$B$2:$B$2000,Demands_tra!$A529,BYDem_tra!$E$2:$E$2000,Demands_tra!$B529)</f>
        <v>0</v>
      </c>
      <c r="E529" s="3" t="e">
        <f ca="1" t="shared" si="325"/>
        <v>#DIV/0!</v>
      </c>
      <c r="F529" s="3" t="e">
        <f ca="1" t="shared" si="326"/>
        <v>#DIV/0!</v>
      </c>
      <c r="G529" s="3" t="e">
        <f ca="1" t="shared" si="327"/>
        <v>#DIV/0!</v>
      </c>
      <c r="H529" s="3" t="e">
        <f ca="1" t="shared" si="328"/>
        <v>#DIV/0!</v>
      </c>
      <c r="I529" s="3" t="e">
        <f ca="1" t="shared" si="329"/>
        <v>#DIV/0!</v>
      </c>
      <c r="J529" s="3" t="e">
        <f ca="1" t="shared" si="330"/>
        <v>#DIV/0!</v>
      </c>
      <c r="K529" s="3" t="e">
        <f ca="1" t="shared" si="331"/>
        <v>#DIV/0!</v>
      </c>
      <c r="L529" s="3" t="e">
        <f ca="1" t="shared" si="332"/>
        <v>#DIV/0!</v>
      </c>
      <c r="M529" s="3" t="e">
        <f ca="1" t="shared" si="333"/>
        <v>#DIV/0!</v>
      </c>
      <c r="N529" s="3" t="e">
        <f ca="1" t="shared" si="334"/>
        <v>#DIV/0!</v>
      </c>
      <c r="O529" s="3" t="e">
        <f ca="1" t="shared" si="335"/>
        <v>#DIV/0!</v>
      </c>
      <c r="P529" s="3" t="e">
        <f ca="1" t="shared" si="336"/>
        <v>#DIV/0!</v>
      </c>
      <c r="Q529" s="3" t="e">
        <f ca="1" t="shared" si="337"/>
        <v>#DIV/0!</v>
      </c>
      <c r="R529" s="3" t="e">
        <f ca="1" t="shared" si="338"/>
        <v>#DIV/0!</v>
      </c>
      <c r="S529" s="3" t="e">
        <f ca="1" t="shared" si="339"/>
        <v>#DIV/0!</v>
      </c>
      <c r="T529" s="3" t="e">
        <f ca="1" t="shared" si="340"/>
        <v>#DIV/0!</v>
      </c>
      <c r="U529" s="3" t="e">
        <f ca="1" t="shared" si="341"/>
        <v>#DIV/0!</v>
      </c>
      <c r="V529" s="3" t="e">
        <f ca="1" t="shared" si="316"/>
        <v>#DIV/0!</v>
      </c>
      <c r="W529" s="3" t="e">
        <f ca="1" t="shared" si="317"/>
        <v>#DIV/0!</v>
      </c>
      <c r="X529" s="3" t="e">
        <f ca="1" t="shared" si="318"/>
        <v>#DIV/0!</v>
      </c>
      <c r="Y529" s="3" t="e">
        <f ca="1" t="shared" si="319"/>
        <v>#DIV/0!</v>
      </c>
      <c r="Z529" s="3" t="e">
        <f ca="1" t="shared" si="320"/>
        <v>#DIV/0!</v>
      </c>
      <c r="AA529" s="3" t="e">
        <f ca="1" t="shared" si="321"/>
        <v>#DIV/0!</v>
      </c>
      <c r="AB529" s="3" t="e">
        <f ca="1" t="shared" si="322"/>
        <v>#DIV/0!</v>
      </c>
      <c r="AC529" s="3" t="e">
        <f ca="1" t="shared" si="323"/>
        <v>#DIV/0!</v>
      </c>
      <c r="AE529" s="4" t="e">
        <f ca="1">VLOOKUP($C529,'Default drvr and elast'!$A$4:$C$49,MATCH(VLOOKUP(A529,Classification!$B$4:$D$99,2,FALSE),'Default drvr and elast'!$A$3:$C$3,0),FALSE)</f>
        <v>#N/A</v>
      </c>
      <c r="AF529" s="4"/>
      <c r="AG529" s="6">
        <f ca="1">IF($AF529="",SUMIFS('Growth rates'!D$4:D$922,'Growth rates'!$B$4:$B$922,Demands_tra!$A529,'Growth rates'!$C$4:$C$922,$AE529),SUMIFS('Growth rates'!D$4:D$922,'Growth rates'!$B$4:$B$922,Demands_tra!$A529,'Growth rates'!$C$4:$C$922,$AF529))</f>
        <v>0</v>
      </c>
      <c r="AH529" s="6">
        <f ca="1">IF($AF529="",SUMIFS('Growth rates'!E$4:E$922,'Growth rates'!$B$4:$B$922,Demands_tra!$A529,'Growth rates'!$C$4:$C$922,$AE529),SUMIFS('Growth rates'!E$4:E$922,'Growth rates'!$B$4:$B$922,Demands_tra!$A529,'Growth rates'!$C$4:$C$922,$AF529))</f>
        <v>0</v>
      </c>
      <c r="AI529" s="6">
        <f ca="1">IF($AF529="",SUMIFS('Growth rates'!F$4:F$922,'Growth rates'!$B$4:$B$922,Demands_tra!$A529,'Growth rates'!$C$4:$C$922,$AE529),SUMIFS('Growth rates'!F$4:F$922,'Growth rates'!$B$4:$B$922,Demands_tra!$A529,'Growth rates'!$C$4:$C$922,$AF529))</f>
        <v>0</v>
      </c>
      <c r="AJ529" s="6">
        <f ca="1">IF($AF529="",SUMIFS('Growth rates'!G$4:G$922,'Growth rates'!$B$4:$B$922,Demands_tra!$A529,'Growth rates'!$C$4:$C$922,$AE529),SUMIFS('Growth rates'!G$4:G$922,'Growth rates'!$B$4:$B$922,Demands_tra!$A529,'Growth rates'!$C$4:$C$922,$AF529))</f>
        <v>0</v>
      </c>
      <c r="AK529" s="6">
        <f ca="1">IF($AF529="",SUMIFS('Growth rates'!H$4:H$922,'Growth rates'!$B$4:$B$922,Demands_tra!$A529,'Growth rates'!$C$4:$C$922,$AE529),SUMIFS('Growth rates'!H$4:H$922,'Growth rates'!$B$4:$B$922,Demands_tra!$A529,'Growth rates'!$C$4:$C$922,$AF529))</f>
        <v>0</v>
      </c>
      <c r="AL529" s="6">
        <f ca="1">IF($AF529="",SUMIFS('Growth rates'!I$4:I$922,'Growth rates'!$B$4:$B$922,Demands_tra!$A529,'Growth rates'!$C$4:$C$922,$AE529),SUMIFS('Growth rates'!I$4:I$922,'Growth rates'!$B$4:$B$922,Demands_tra!$A529,'Growth rates'!$C$4:$C$922,$AF529))</f>
        <v>0</v>
      </c>
      <c r="AM529" s="6">
        <f ca="1">IF($AF529="",SUMIFS('Growth rates'!J$4:J$922,'Growth rates'!$B$4:$B$922,Demands_tra!$A529,'Growth rates'!$C$4:$C$922,$AE529),SUMIFS('Growth rates'!J$4:J$922,'Growth rates'!$B$4:$B$922,Demands_tra!$A529,'Growth rates'!$C$4:$C$922,$AF529))</f>
        <v>0</v>
      </c>
      <c r="AN529" s="6">
        <f ca="1">IF($AF529="",SUMIFS('Growth rates'!K$4:K$922,'Growth rates'!$B$4:$B$922,Demands_tra!$A529,'Growth rates'!$C$4:$C$922,$AE529),SUMIFS('Growth rates'!K$4:K$922,'Growth rates'!$B$4:$B$922,Demands_tra!$A529,'Growth rates'!$C$4:$C$922,$AF529))</f>
        <v>0</v>
      </c>
      <c r="AO529" s="6">
        <f ca="1">IF($AF529="",SUMIFS('Growth rates'!L$4:L$922,'Growth rates'!$B$4:$B$922,Demands_tra!$A529,'Growth rates'!$C$4:$C$922,$AE529),SUMIFS('Growth rates'!L$4:L$922,'Growth rates'!$B$4:$B$922,Demands_tra!$A529,'Growth rates'!$C$4:$C$922,$AF529))</f>
        <v>0</v>
      </c>
      <c r="AP529" s="6">
        <f ca="1">IF($AF529="",SUMIFS('Growth rates'!M$4:M$922,'Growth rates'!$B$4:$B$922,Demands_tra!$A529,'Growth rates'!$C$4:$C$922,$AE529),SUMIFS('Growth rates'!M$4:M$922,'Growth rates'!$B$4:$B$922,Demands_tra!$A529,'Growth rates'!$C$4:$C$922,$AF529))</f>
        <v>0</v>
      </c>
      <c r="AQ529" s="6">
        <f ca="1">IF($AF529="",SUMIFS('Growth rates'!N$4:N$922,'Growth rates'!$B$4:$B$922,Demands_tra!$A529,'Growth rates'!$C$4:$C$922,$AE529),SUMIFS('Growth rates'!N$4:N$922,'Growth rates'!$B$4:$B$922,Demands_tra!$A529,'Growth rates'!$C$4:$C$922,$AF529))</f>
        <v>0</v>
      </c>
      <c r="AR529" s="6">
        <f ca="1">IF($AF529="",SUMIFS('Growth rates'!O$4:O$922,'Growth rates'!$B$4:$B$922,Demands_tra!$A529,'Growth rates'!$C$4:$C$922,$AE529),SUMIFS('Growth rates'!O$4:O$922,'Growth rates'!$B$4:$B$922,Demands_tra!$A529,'Growth rates'!$C$4:$C$922,$AF529))</f>
        <v>0</v>
      </c>
      <c r="AS529" s="6">
        <f ca="1">IF($AF529="",SUMIFS('Growth rates'!P$4:P$922,'Growth rates'!$B$4:$B$922,Demands_tra!$A529,'Growth rates'!$C$4:$C$922,$AE529),SUMIFS('Growth rates'!P$4:P$922,'Growth rates'!$B$4:$B$922,Demands_tra!$A529,'Growth rates'!$C$4:$C$922,$AF529))</f>
        <v>0</v>
      </c>
      <c r="AT529" s="6">
        <f ca="1">IF($AF529="",SUMIFS('Growth rates'!Q$4:Q$922,'Growth rates'!$B$4:$B$922,Demands_tra!$A529,'Growth rates'!$C$4:$C$922,$AE529),SUMIFS('Growth rates'!Q$4:Q$922,'Growth rates'!$B$4:$B$922,Demands_tra!$A529,'Growth rates'!$C$4:$C$922,$AF529))</f>
        <v>0</v>
      </c>
      <c r="AU529" s="6">
        <f ca="1">IF($AF529="",SUMIFS('Growth rates'!R$4:R$922,'Growth rates'!$B$4:$B$922,Demands_tra!$A529,'Growth rates'!$C$4:$C$922,$AE529),SUMIFS('Growth rates'!R$4:R$922,'Growth rates'!$B$4:$B$922,Demands_tra!$A529,'Growth rates'!$C$4:$C$922,$AF529))</f>
        <v>0</v>
      </c>
      <c r="AV529" s="6">
        <f ca="1">IF($AF529="",SUMIFS('Growth rates'!S$4:S$922,'Growth rates'!$B$4:$B$922,Demands_tra!$A529,'Growth rates'!$C$4:$C$922,$AE529),SUMIFS('Growth rates'!S$4:S$922,'Growth rates'!$B$4:$B$922,Demands_tra!$A529,'Growth rates'!$C$4:$C$922,$AF529))</f>
        <v>0</v>
      </c>
      <c r="AW529" s="6">
        <f ca="1">IF($AF529="",SUMIFS('Growth rates'!T$4:T$922,'Growth rates'!$B$4:$B$922,Demands_tra!$A529,'Growth rates'!$C$4:$C$922,$AE529),SUMIFS('Growth rates'!T$4:T$922,'Growth rates'!$B$4:$B$922,Demands_tra!$A529,'Growth rates'!$C$4:$C$922,$AF529))</f>
        <v>0</v>
      </c>
      <c r="AX529" s="6">
        <f ca="1">IF($AF529="",SUMIFS('Growth rates'!U$4:U$922,'Growth rates'!$B$4:$B$922,Demands_tra!$A529,'Growth rates'!$C$4:$C$922,$AE529),SUMIFS('Growth rates'!U$4:U$922,'Growth rates'!$B$4:$B$922,Demands_tra!$A529,'Growth rates'!$C$4:$C$922,$AF529))</f>
        <v>0</v>
      </c>
      <c r="AY529" s="6">
        <f ca="1">IF($AF529="",SUMIFS('Growth rates'!V$4:V$922,'Growth rates'!$B$4:$B$922,Demands_tra!$A529,'Growth rates'!$C$4:$C$922,$AE529),SUMIFS('Growth rates'!V$4:V$922,'Growth rates'!$B$4:$B$922,Demands_tra!$A529,'Growth rates'!$C$4:$C$922,$AF529))</f>
        <v>0</v>
      </c>
      <c r="AZ529" s="6">
        <f ca="1">IF($AF529="",SUMIFS('Growth rates'!W$4:W$922,'Growth rates'!$B$4:$B$922,Demands_tra!$A529,'Growth rates'!$C$4:$C$922,$AE529),SUMIFS('Growth rates'!W$4:W$922,'Growth rates'!$B$4:$B$922,Demands_tra!$A529,'Growth rates'!$C$4:$C$922,$AF529))</f>
        <v>0</v>
      </c>
      <c r="BA529" s="6">
        <f ca="1">IF($AF529="",SUMIFS('Growth rates'!X$4:X$922,'Growth rates'!$B$4:$B$922,Demands_tra!$A529,'Growth rates'!$C$4:$C$922,$AE529),SUMIFS('Growth rates'!X$4:X$922,'Growth rates'!$B$4:$B$922,Demands_tra!$A529,'Growth rates'!$C$4:$C$922,$AF529))</f>
        <v>0</v>
      </c>
      <c r="BB529" s="6">
        <f ca="1">IF($AF529="",SUMIFS('Growth rates'!Y$4:Y$922,'Growth rates'!$B$4:$B$922,Demands_tra!$A529,'Growth rates'!$C$4:$C$922,$AE529),SUMIFS('Growth rates'!Y$4:Y$922,'Growth rates'!$B$4:$B$922,Demands_tra!$A529,'Growth rates'!$C$4:$C$922,$AF529))</f>
        <v>0</v>
      </c>
      <c r="BC529" s="6">
        <f ca="1">IF($AF529="",SUMIFS('Growth rates'!Z$4:Z$922,'Growth rates'!$B$4:$B$922,Demands_tra!$A529,'Growth rates'!$C$4:$C$922,$AE529),SUMIFS('Growth rates'!Z$4:Z$922,'Growth rates'!$B$4:$B$922,Demands_tra!$A529,'Growth rates'!$C$4:$C$922,$AF529))</f>
        <v>0</v>
      </c>
      <c r="BD529" s="6">
        <f ca="1">IF($AF529="",SUMIFS('Growth rates'!AA$4:AA$922,'Growth rates'!$B$4:$B$922,Demands_tra!$A529,'Growth rates'!$C$4:$C$922,$AE529),SUMIFS('Growth rates'!AA$4:AA$922,'Growth rates'!$B$4:$B$922,Demands_tra!$A529,'Growth rates'!$C$4:$C$922,$AF529))</f>
        <v>0</v>
      </c>
      <c r="BE529" s="6">
        <f ca="1">IF($AF529="",SUMIFS('Growth rates'!AB$4:AB$922,'Growth rates'!$B$4:$B$922,Demands_tra!$A529,'Growth rates'!$C$4:$C$922,$AE529),SUMIFS('Growth rates'!AB$4:AB$922,'Growth rates'!$B$4:$B$922,Demands_tra!$A529,'Growth rates'!$C$4:$C$922,$AF529))</f>
        <v>0</v>
      </c>
      <c r="BF529" s="6">
        <f ca="1">IF($AF529="",SUMIFS('Growth rates'!AC$4:AC$922,'Growth rates'!$B$4:$B$922,Demands_tra!$A529,'Growth rates'!$C$4:$C$922,$AE529),SUMIFS('Growth rates'!AC$4:AC$922,'Growth rates'!$B$4:$B$922,Demands_tra!$A529,'Growth rates'!$C$4:$C$922,$AF529))</f>
        <v>0</v>
      </c>
      <c r="BH529" t="e">
        <f ca="1">VLOOKUP($C529,'Default drvr and elast'!$A$4:$F$49,MATCH(VLOOKUP(A529,Classification!$B$4:$D$42,3,FALSE),'Default drvr and elast'!$D$3:$F$3,0)+3,FALSE)</f>
        <v>#N/A</v>
      </c>
      <c r="BJ529" s="6">
        <f ca="1">IF($BI529="",SUMIF(Elasticities!$B$5:$B$52,Demands_tra!$BH529,Elasticities!C$5:C$52),SUMIF(Elasticities!$B$5:$B$52,Demands_tra!$BI529,Elasticities!C$5:C$52))</f>
        <v>0</v>
      </c>
      <c r="BK529" s="6">
        <f ca="1">IF($BI529="",SUMIF(Elasticities!$B$5:$B$52,Demands_tra!$BH529,Elasticities!D$5:D$52),SUMIF(Elasticities!$B$5:$B$52,Demands_tra!$BI529,Elasticities!D$5:D$52))</f>
        <v>0</v>
      </c>
      <c r="BL529" s="6">
        <f ca="1">IF($BI529="",SUMIF(Elasticities!$B$5:$B$52,Demands_tra!$BH529,Elasticities!E$5:E$52),SUMIF(Elasticities!$B$5:$B$52,Demands_tra!$BI529,Elasticities!E$5:E$52))</f>
        <v>0</v>
      </c>
      <c r="BM529" s="6">
        <f ca="1">IF($BI529="",SUMIF(Elasticities!$B$5:$B$52,Demands_tra!$BH529,Elasticities!F$5:F$52),SUMIF(Elasticities!$B$5:$B$52,Demands_tra!$BI529,Elasticities!F$5:F$52))</f>
        <v>0</v>
      </c>
      <c r="BN529" s="6">
        <f ca="1">IF($BI529="",SUMIF(Elasticities!$B$5:$B$52,Demands_tra!$BH529,Elasticities!G$5:G$52),SUMIF(Elasticities!$B$5:$B$52,Demands_tra!$BI529,Elasticities!G$5:G$52))</f>
        <v>0</v>
      </c>
      <c r="BO529" s="6">
        <f ca="1">IF($BI529="",SUMIF(Elasticities!$B$5:$B$52,Demands_tra!$BH529,Elasticities!H$5:H$52),SUMIF(Elasticities!$B$5:$B$52,Demands_tra!$BI529,Elasticities!H$5:H$52))</f>
        <v>0</v>
      </c>
      <c r="BP529" s="6">
        <f ca="1">IF($BI529="",SUMIF(Elasticities!$B$5:$B$52,Demands_tra!$BH529,Elasticities!I$5:I$52),SUMIF(Elasticities!$B$5:$B$52,Demands_tra!$BI529,Elasticities!I$5:I$52))</f>
        <v>0</v>
      </c>
      <c r="BQ529" s="6">
        <f ca="1">IF($BI529="",SUMIF(Elasticities!$B$5:$B$52,Demands_tra!$BH529,Elasticities!J$5:J$52),SUMIF(Elasticities!$B$5:$B$52,Demands_tra!$BI529,Elasticities!J$5:J$52))</f>
        <v>0</v>
      </c>
      <c r="BR529" s="6">
        <f ca="1">IF($BI529="",SUMIF(Elasticities!$B$5:$B$52,Demands_tra!$BH529,Elasticities!K$5:K$52),SUMIF(Elasticities!$B$5:$B$52,Demands_tra!$BI529,Elasticities!K$5:K$52))</f>
        <v>0</v>
      </c>
      <c r="BS529" s="6">
        <f ca="1">IF($BI529="",SUMIF(Elasticities!$B$5:$B$52,Demands_tra!$BH529,Elasticities!L$5:L$52),SUMIF(Elasticities!$B$5:$B$52,Demands_tra!$BI529,Elasticities!L$5:L$52))</f>
        <v>0</v>
      </c>
      <c r="BT529" s="6">
        <f ca="1">IF($BI529="",SUMIF(Elasticities!$B$5:$B$52,Demands_tra!$BH529,Elasticities!M$5:M$52),SUMIF(Elasticities!$B$5:$B$52,Demands_tra!$BI529,Elasticities!M$5:M$52))</f>
        <v>0</v>
      </c>
      <c r="BU529" s="6">
        <f ca="1">IF($BI529="",SUMIF(Elasticities!$B$5:$B$52,Demands_tra!$BH529,Elasticities!N$5:N$52),SUMIF(Elasticities!$B$5:$B$52,Demands_tra!$BI529,Elasticities!N$5:N$52))</f>
        <v>0</v>
      </c>
      <c r="BV529" s="6">
        <f ca="1">IF($BI529="",SUMIF(Elasticities!$B$5:$B$52,Demands_tra!$BH529,Elasticities!O$5:O$52),SUMIF(Elasticities!$B$5:$B$52,Demands_tra!$BI529,Elasticities!O$5:O$52))</f>
        <v>0</v>
      </c>
      <c r="BW529" s="6">
        <f ca="1">IF($BI529="",SUMIF(Elasticities!$B$5:$B$52,Demands_tra!$BH529,Elasticities!P$5:P$52),SUMIF(Elasticities!$B$5:$B$52,Demands_tra!$BI529,Elasticities!P$5:P$52))</f>
        <v>0</v>
      </c>
      <c r="BX529" s="6">
        <f ca="1">IF($BI529="",SUMIF(Elasticities!$B$5:$B$52,Demands_tra!$BH529,Elasticities!Q$5:Q$52),SUMIF(Elasticities!$B$5:$B$52,Demands_tra!$BI529,Elasticities!Q$5:Q$52))</f>
        <v>0</v>
      </c>
      <c r="BY529" s="6">
        <f ca="1">IF($BI529="",SUMIF(Elasticities!$B$5:$B$52,Demands_tra!$BH529,Elasticities!R$5:R$52),SUMIF(Elasticities!$B$5:$B$52,Demands_tra!$BI529,Elasticities!R$5:R$52))</f>
        <v>0</v>
      </c>
      <c r="BZ529" s="6">
        <f ca="1">IF($BI529="",SUMIF(Elasticities!$B$5:$B$52,Demands_tra!$BH529,Elasticities!S$5:S$52),SUMIF(Elasticities!$B$5:$B$52,Demands_tra!$BI529,Elasticities!S$5:S$52))</f>
        <v>0</v>
      </c>
      <c r="CA529" s="6">
        <f ca="1">IF($BI529="",SUMIF(Elasticities!$B$5:$B$52,Demands_tra!$BH529,Elasticities!T$5:T$52),SUMIF(Elasticities!$B$5:$B$52,Demands_tra!$BI529,Elasticities!T$5:T$52))</f>
        <v>0</v>
      </c>
      <c r="CB529" s="6">
        <f ca="1">IF($BI529="",SUMIF(Elasticities!$B$5:$B$52,Demands_tra!$BH529,Elasticities!U$5:U$52),SUMIF(Elasticities!$B$5:$B$52,Demands_tra!$BI529,Elasticities!U$5:U$52))</f>
        <v>0</v>
      </c>
      <c r="CC529" s="6">
        <f ca="1">IF($BI529="",SUMIF(Elasticities!$B$5:$B$52,Demands_tra!$BH529,Elasticities!V$5:V$52),SUMIF(Elasticities!$B$5:$B$52,Demands_tra!$BI529,Elasticities!V$5:V$52))</f>
        <v>0</v>
      </c>
      <c r="CD529" s="6">
        <f ca="1">IF($BI529="",SUMIF(Elasticities!$B$5:$B$52,Demands_tra!$BH529,Elasticities!W$5:W$52),SUMIF(Elasticities!$B$5:$B$52,Demands_tra!$BI529,Elasticities!W$5:W$52))</f>
        <v>0</v>
      </c>
      <c r="CE529" s="6">
        <f ca="1">IF($BI529="",SUMIF(Elasticities!$B$5:$B$52,Demands_tra!$BH529,Elasticities!X$5:X$52),SUMIF(Elasticities!$B$5:$B$52,Demands_tra!$BI529,Elasticities!X$5:X$52))</f>
        <v>0</v>
      </c>
      <c r="CF529" s="6">
        <f ca="1">IF($BI529="",SUMIF(Elasticities!$B$5:$B$52,Demands_tra!$BH529,Elasticities!Y$5:Y$52),SUMIF(Elasticities!$B$5:$B$52,Demands_tra!$BI529,Elasticities!Y$5:Y$52))</f>
        <v>0</v>
      </c>
      <c r="CG529" s="6">
        <f ca="1">IF($BI529="",SUMIF(Elasticities!$B$5:$B$52,Demands_tra!$BH529,Elasticities!Z$5:Z$52),SUMIF(Elasticities!$B$5:$B$52,Demands_tra!$BI529,Elasticities!Z$5:Z$52))</f>
        <v>0</v>
      </c>
      <c r="CH529" s="6">
        <f ca="1">IF($BI529="",SUMIF(Elasticities!$B$5:$B$52,Demands_tra!$BH529,Elasticities!AA$5:AA$52),SUMIF(Elasticities!$B$5:$B$52,Demands_tra!$BI529,Elasticities!AA$5:AA$52))</f>
        <v>0</v>
      </c>
      <c r="CI529" s="6">
        <f ca="1">IF($BI529="",SUMIF(Elasticities!$B$5:$B$52,Demands_tra!$BH529,Elasticities!AB$5:AB$52),SUMIF(Elasticities!$B$5:$B$52,Demands_tra!$BI529,Elasticities!AB$5:AB$52))</f>
        <v>0</v>
      </c>
    </row>
    <row r="530" spans="1:87">
      <c r="A530" t="str">
        <f>IF(BYDem_tra!B529="","\I:",BYDem_tra!B529)</f>
        <v>\I:</v>
      </c>
      <c r="B530">
        <f>BYDem_tra!E529</f>
        <v>0</v>
      </c>
      <c r="C530">
        <f t="shared" si="324"/>
        <v>0</v>
      </c>
      <c r="D530" s="3">
        <f>SUMIFS(BYDem_tra!$M$2:$M$2000,BYDem_tra!$B$2:$B$2000,Demands_tra!$A530,BYDem_tra!$E$2:$E$2000,Demands_tra!$B530)</f>
        <v>0</v>
      </c>
      <c r="E530" s="3" t="e">
        <f ca="1" t="shared" si="325"/>
        <v>#DIV/0!</v>
      </c>
      <c r="F530" s="3" t="e">
        <f ca="1" t="shared" si="326"/>
        <v>#DIV/0!</v>
      </c>
      <c r="G530" s="3" t="e">
        <f ca="1" t="shared" si="327"/>
        <v>#DIV/0!</v>
      </c>
      <c r="H530" s="3" t="e">
        <f ca="1" t="shared" si="328"/>
        <v>#DIV/0!</v>
      </c>
      <c r="I530" s="3" t="e">
        <f ca="1" t="shared" si="329"/>
        <v>#DIV/0!</v>
      </c>
      <c r="J530" s="3" t="e">
        <f ca="1" t="shared" si="330"/>
        <v>#DIV/0!</v>
      </c>
      <c r="K530" s="3" t="e">
        <f ca="1" t="shared" si="331"/>
        <v>#DIV/0!</v>
      </c>
      <c r="L530" s="3" t="e">
        <f ca="1" t="shared" si="332"/>
        <v>#DIV/0!</v>
      </c>
      <c r="M530" s="3" t="e">
        <f ca="1" t="shared" si="333"/>
        <v>#DIV/0!</v>
      </c>
      <c r="N530" s="3" t="e">
        <f ca="1" t="shared" si="334"/>
        <v>#DIV/0!</v>
      </c>
      <c r="O530" s="3" t="e">
        <f ca="1" t="shared" si="335"/>
        <v>#DIV/0!</v>
      </c>
      <c r="P530" s="3" t="e">
        <f ca="1" t="shared" si="336"/>
        <v>#DIV/0!</v>
      </c>
      <c r="Q530" s="3" t="e">
        <f ca="1" t="shared" si="337"/>
        <v>#DIV/0!</v>
      </c>
      <c r="R530" s="3" t="e">
        <f ca="1" t="shared" si="338"/>
        <v>#DIV/0!</v>
      </c>
      <c r="S530" s="3" t="e">
        <f ca="1" t="shared" si="339"/>
        <v>#DIV/0!</v>
      </c>
      <c r="T530" s="3" t="e">
        <f ca="1" t="shared" si="340"/>
        <v>#DIV/0!</v>
      </c>
      <c r="U530" s="3" t="e">
        <f ca="1" t="shared" si="341"/>
        <v>#DIV/0!</v>
      </c>
      <c r="V530" s="3" t="e">
        <f ca="1" t="shared" si="316"/>
        <v>#DIV/0!</v>
      </c>
      <c r="W530" s="3" t="e">
        <f ca="1" t="shared" si="317"/>
        <v>#DIV/0!</v>
      </c>
      <c r="X530" s="3" t="e">
        <f ca="1" t="shared" si="318"/>
        <v>#DIV/0!</v>
      </c>
      <c r="Y530" s="3" t="e">
        <f ca="1" t="shared" si="319"/>
        <v>#DIV/0!</v>
      </c>
      <c r="Z530" s="3" t="e">
        <f ca="1" t="shared" si="320"/>
        <v>#DIV/0!</v>
      </c>
      <c r="AA530" s="3" t="e">
        <f ca="1" t="shared" si="321"/>
        <v>#DIV/0!</v>
      </c>
      <c r="AB530" s="3" t="e">
        <f ca="1" t="shared" si="322"/>
        <v>#DIV/0!</v>
      </c>
      <c r="AC530" s="3" t="e">
        <f ca="1" t="shared" si="323"/>
        <v>#DIV/0!</v>
      </c>
      <c r="AE530" s="4" t="e">
        <f ca="1">VLOOKUP($C530,'Default drvr and elast'!$A$4:$C$49,MATCH(VLOOKUP(A530,Classification!$B$4:$D$99,2,FALSE),'Default drvr and elast'!$A$3:$C$3,0),FALSE)</f>
        <v>#N/A</v>
      </c>
      <c r="AF530" s="4"/>
      <c r="AG530" s="6">
        <f ca="1">IF($AF530="",SUMIFS('Growth rates'!D$4:D$922,'Growth rates'!$B$4:$B$922,Demands_tra!$A530,'Growth rates'!$C$4:$C$922,$AE530),SUMIFS('Growth rates'!D$4:D$922,'Growth rates'!$B$4:$B$922,Demands_tra!$A530,'Growth rates'!$C$4:$C$922,$AF530))</f>
        <v>0</v>
      </c>
      <c r="AH530" s="6">
        <f ca="1">IF($AF530="",SUMIFS('Growth rates'!E$4:E$922,'Growth rates'!$B$4:$B$922,Demands_tra!$A530,'Growth rates'!$C$4:$C$922,$AE530),SUMIFS('Growth rates'!E$4:E$922,'Growth rates'!$B$4:$B$922,Demands_tra!$A530,'Growth rates'!$C$4:$C$922,$AF530))</f>
        <v>0</v>
      </c>
      <c r="AI530" s="6">
        <f ca="1">IF($AF530="",SUMIFS('Growth rates'!F$4:F$922,'Growth rates'!$B$4:$B$922,Demands_tra!$A530,'Growth rates'!$C$4:$C$922,$AE530),SUMIFS('Growth rates'!F$4:F$922,'Growth rates'!$B$4:$B$922,Demands_tra!$A530,'Growth rates'!$C$4:$C$922,$AF530))</f>
        <v>0</v>
      </c>
      <c r="AJ530" s="6">
        <f ca="1">IF($AF530="",SUMIFS('Growth rates'!G$4:G$922,'Growth rates'!$B$4:$B$922,Demands_tra!$A530,'Growth rates'!$C$4:$C$922,$AE530),SUMIFS('Growth rates'!G$4:G$922,'Growth rates'!$B$4:$B$922,Demands_tra!$A530,'Growth rates'!$C$4:$C$922,$AF530))</f>
        <v>0</v>
      </c>
      <c r="AK530" s="6">
        <f ca="1">IF($AF530="",SUMIFS('Growth rates'!H$4:H$922,'Growth rates'!$B$4:$B$922,Demands_tra!$A530,'Growth rates'!$C$4:$C$922,$AE530),SUMIFS('Growth rates'!H$4:H$922,'Growth rates'!$B$4:$B$922,Demands_tra!$A530,'Growth rates'!$C$4:$C$922,$AF530))</f>
        <v>0</v>
      </c>
      <c r="AL530" s="6">
        <f ca="1">IF($AF530="",SUMIFS('Growth rates'!I$4:I$922,'Growth rates'!$B$4:$B$922,Demands_tra!$A530,'Growth rates'!$C$4:$C$922,$AE530),SUMIFS('Growth rates'!I$4:I$922,'Growth rates'!$B$4:$B$922,Demands_tra!$A530,'Growth rates'!$C$4:$C$922,$AF530))</f>
        <v>0</v>
      </c>
      <c r="AM530" s="6">
        <f ca="1">IF($AF530="",SUMIFS('Growth rates'!J$4:J$922,'Growth rates'!$B$4:$B$922,Demands_tra!$A530,'Growth rates'!$C$4:$C$922,$AE530),SUMIFS('Growth rates'!J$4:J$922,'Growth rates'!$B$4:$B$922,Demands_tra!$A530,'Growth rates'!$C$4:$C$922,$AF530))</f>
        <v>0</v>
      </c>
      <c r="AN530" s="6">
        <f ca="1">IF($AF530="",SUMIFS('Growth rates'!K$4:K$922,'Growth rates'!$B$4:$B$922,Demands_tra!$A530,'Growth rates'!$C$4:$C$922,$AE530),SUMIFS('Growth rates'!K$4:K$922,'Growth rates'!$B$4:$B$922,Demands_tra!$A530,'Growth rates'!$C$4:$C$922,$AF530))</f>
        <v>0</v>
      </c>
      <c r="AO530" s="6">
        <f ca="1">IF($AF530="",SUMIFS('Growth rates'!L$4:L$922,'Growth rates'!$B$4:$B$922,Demands_tra!$A530,'Growth rates'!$C$4:$C$922,$AE530),SUMIFS('Growth rates'!L$4:L$922,'Growth rates'!$B$4:$B$922,Demands_tra!$A530,'Growth rates'!$C$4:$C$922,$AF530))</f>
        <v>0</v>
      </c>
      <c r="AP530" s="6">
        <f ca="1">IF($AF530="",SUMIFS('Growth rates'!M$4:M$922,'Growth rates'!$B$4:$B$922,Demands_tra!$A530,'Growth rates'!$C$4:$C$922,$AE530),SUMIFS('Growth rates'!M$4:M$922,'Growth rates'!$B$4:$B$922,Demands_tra!$A530,'Growth rates'!$C$4:$C$922,$AF530))</f>
        <v>0</v>
      </c>
      <c r="AQ530" s="6">
        <f ca="1">IF($AF530="",SUMIFS('Growth rates'!N$4:N$922,'Growth rates'!$B$4:$B$922,Demands_tra!$A530,'Growth rates'!$C$4:$C$922,$AE530),SUMIFS('Growth rates'!N$4:N$922,'Growth rates'!$B$4:$B$922,Demands_tra!$A530,'Growth rates'!$C$4:$C$922,$AF530))</f>
        <v>0</v>
      </c>
      <c r="AR530" s="6">
        <f ca="1">IF($AF530="",SUMIFS('Growth rates'!O$4:O$922,'Growth rates'!$B$4:$B$922,Demands_tra!$A530,'Growth rates'!$C$4:$C$922,$AE530),SUMIFS('Growth rates'!O$4:O$922,'Growth rates'!$B$4:$B$922,Demands_tra!$A530,'Growth rates'!$C$4:$C$922,$AF530))</f>
        <v>0</v>
      </c>
      <c r="AS530" s="6">
        <f ca="1">IF($AF530="",SUMIFS('Growth rates'!P$4:P$922,'Growth rates'!$B$4:$B$922,Demands_tra!$A530,'Growth rates'!$C$4:$C$922,$AE530),SUMIFS('Growth rates'!P$4:P$922,'Growth rates'!$B$4:$B$922,Demands_tra!$A530,'Growth rates'!$C$4:$C$922,$AF530))</f>
        <v>0</v>
      </c>
      <c r="AT530" s="6">
        <f ca="1">IF($AF530="",SUMIFS('Growth rates'!Q$4:Q$922,'Growth rates'!$B$4:$B$922,Demands_tra!$A530,'Growth rates'!$C$4:$C$922,$AE530),SUMIFS('Growth rates'!Q$4:Q$922,'Growth rates'!$B$4:$B$922,Demands_tra!$A530,'Growth rates'!$C$4:$C$922,$AF530))</f>
        <v>0</v>
      </c>
      <c r="AU530" s="6">
        <f ca="1">IF($AF530="",SUMIFS('Growth rates'!R$4:R$922,'Growth rates'!$B$4:$B$922,Demands_tra!$A530,'Growth rates'!$C$4:$C$922,$AE530),SUMIFS('Growth rates'!R$4:R$922,'Growth rates'!$B$4:$B$922,Demands_tra!$A530,'Growth rates'!$C$4:$C$922,$AF530))</f>
        <v>0</v>
      </c>
      <c r="AV530" s="6">
        <f ca="1">IF($AF530="",SUMIFS('Growth rates'!S$4:S$922,'Growth rates'!$B$4:$B$922,Demands_tra!$A530,'Growth rates'!$C$4:$C$922,$AE530),SUMIFS('Growth rates'!S$4:S$922,'Growth rates'!$B$4:$B$922,Demands_tra!$A530,'Growth rates'!$C$4:$C$922,$AF530))</f>
        <v>0</v>
      </c>
      <c r="AW530" s="6">
        <f ca="1">IF($AF530="",SUMIFS('Growth rates'!T$4:T$922,'Growth rates'!$B$4:$B$922,Demands_tra!$A530,'Growth rates'!$C$4:$C$922,$AE530),SUMIFS('Growth rates'!T$4:T$922,'Growth rates'!$B$4:$B$922,Demands_tra!$A530,'Growth rates'!$C$4:$C$922,$AF530))</f>
        <v>0</v>
      </c>
      <c r="AX530" s="6">
        <f ca="1">IF($AF530="",SUMIFS('Growth rates'!U$4:U$922,'Growth rates'!$B$4:$B$922,Demands_tra!$A530,'Growth rates'!$C$4:$C$922,$AE530),SUMIFS('Growth rates'!U$4:U$922,'Growth rates'!$B$4:$B$922,Demands_tra!$A530,'Growth rates'!$C$4:$C$922,$AF530))</f>
        <v>0</v>
      </c>
      <c r="AY530" s="6">
        <f ca="1">IF($AF530="",SUMIFS('Growth rates'!V$4:V$922,'Growth rates'!$B$4:$B$922,Demands_tra!$A530,'Growth rates'!$C$4:$C$922,$AE530),SUMIFS('Growth rates'!V$4:V$922,'Growth rates'!$B$4:$B$922,Demands_tra!$A530,'Growth rates'!$C$4:$C$922,$AF530))</f>
        <v>0</v>
      </c>
      <c r="AZ530" s="6">
        <f ca="1">IF($AF530="",SUMIFS('Growth rates'!W$4:W$922,'Growth rates'!$B$4:$B$922,Demands_tra!$A530,'Growth rates'!$C$4:$C$922,$AE530),SUMIFS('Growth rates'!W$4:W$922,'Growth rates'!$B$4:$B$922,Demands_tra!$A530,'Growth rates'!$C$4:$C$922,$AF530))</f>
        <v>0</v>
      </c>
      <c r="BA530" s="6">
        <f ca="1">IF($AF530="",SUMIFS('Growth rates'!X$4:X$922,'Growth rates'!$B$4:$B$922,Demands_tra!$A530,'Growth rates'!$C$4:$C$922,$AE530),SUMIFS('Growth rates'!X$4:X$922,'Growth rates'!$B$4:$B$922,Demands_tra!$A530,'Growth rates'!$C$4:$C$922,$AF530))</f>
        <v>0</v>
      </c>
      <c r="BB530" s="6">
        <f ca="1">IF($AF530="",SUMIFS('Growth rates'!Y$4:Y$922,'Growth rates'!$B$4:$B$922,Demands_tra!$A530,'Growth rates'!$C$4:$C$922,$AE530),SUMIFS('Growth rates'!Y$4:Y$922,'Growth rates'!$B$4:$B$922,Demands_tra!$A530,'Growth rates'!$C$4:$C$922,$AF530))</f>
        <v>0</v>
      </c>
      <c r="BC530" s="6">
        <f ca="1">IF($AF530="",SUMIFS('Growth rates'!Z$4:Z$922,'Growth rates'!$B$4:$B$922,Demands_tra!$A530,'Growth rates'!$C$4:$C$922,$AE530),SUMIFS('Growth rates'!Z$4:Z$922,'Growth rates'!$B$4:$B$922,Demands_tra!$A530,'Growth rates'!$C$4:$C$922,$AF530))</f>
        <v>0</v>
      </c>
      <c r="BD530" s="6">
        <f ca="1">IF($AF530="",SUMIFS('Growth rates'!AA$4:AA$922,'Growth rates'!$B$4:$B$922,Demands_tra!$A530,'Growth rates'!$C$4:$C$922,$AE530),SUMIFS('Growth rates'!AA$4:AA$922,'Growth rates'!$B$4:$B$922,Demands_tra!$A530,'Growth rates'!$C$4:$C$922,$AF530))</f>
        <v>0</v>
      </c>
      <c r="BE530" s="6">
        <f ca="1">IF($AF530="",SUMIFS('Growth rates'!AB$4:AB$922,'Growth rates'!$B$4:$B$922,Demands_tra!$A530,'Growth rates'!$C$4:$C$922,$AE530),SUMIFS('Growth rates'!AB$4:AB$922,'Growth rates'!$B$4:$B$922,Demands_tra!$A530,'Growth rates'!$C$4:$C$922,$AF530))</f>
        <v>0</v>
      </c>
      <c r="BF530" s="6">
        <f ca="1">IF($AF530="",SUMIFS('Growth rates'!AC$4:AC$922,'Growth rates'!$B$4:$B$922,Demands_tra!$A530,'Growth rates'!$C$4:$C$922,$AE530),SUMIFS('Growth rates'!AC$4:AC$922,'Growth rates'!$B$4:$B$922,Demands_tra!$A530,'Growth rates'!$C$4:$C$922,$AF530))</f>
        <v>0</v>
      </c>
      <c r="BH530" t="e">
        <f ca="1">VLOOKUP($C530,'Default drvr and elast'!$A$4:$F$49,MATCH(VLOOKUP(A530,Classification!$B$4:$D$42,3,FALSE),'Default drvr and elast'!$D$3:$F$3,0)+3,FALSE)</f>
        <v>#N/A</v>
      </c>
      <c r="BJ530" s="6">
        <f ca="1">IF($BI530="",SUMIF(Elasticities!$B$5:$B$52,Demands_tra!$BH530,Elasticities!C$5:C$52),SUMIF(Elasticities!$B$5:$B$52,Demands_tra!$BI530,Elasticities!C$5:C$52))</f>
        <v>0</v>
      </c>
      <c r="BK530" s="6">
        <f ca="1">IF($BI530="",SUMIF(Elasticities!$B$5:$B$52,Demands_tra!$BH530,Elasticities!D$5:D$52),SUMIF(Elasticities!$B$5:$B$52,Demands_tra!$BI530,Elasticities!D$5:D$52))</f>
        <v>0</v>
      </c>
      <c r="BL530" s="6">
        <f ca="1">IF($BI530="",SUMIF(Elasticities!$B$5:$B$52,Demands_tra!$BH530,Elasticities!E$5:E$52),SUMIF(Elasticities!$B$5:$B$52,Demands_tra!$BI530,Elasticities!E$5:E$52))</f>
        <v>0</v>
      </c>
      <c r="BM530" s="6">
        <f ca="1">IF($BI530="",SUMIF(Elasticities!$B$5:$B$52,Demands_tra!$BH530,Elasticities!F$5:F$52),SUMIF(Elasticities!$B$5:$B$52,Demands_tra!$BI530,Elasticities!F$5:F$52))</f>
        <v>0</v>
      </c>
      <c r="BN530" s="6">
        <f ca="1">IF($BI530="",SUMIF(Elasticities!$B$5:$B$52,Demands_tra!$BH530,Elasticities!G$5:G$52),SUMIF(Elasticities!$B$5:$B$52,Demands_tra!$BI530,Elasticities!G$5:G$52))</f>
        <v>0</v>
      </c>
      <c r="BO530" s="6">
        <f ca="1">IF($BI530="",SUMIF(Elasticities!$B$5:$B$52,Demands_tra!$BH530,Elasticities!H$5:H$52),SUMIF(Elasticities!$B$5:$B$52,Demands_tra!$BI530,Elasticities!H$5:H$52))</f>
        <v>0</v>
      </c>
      <c r="BP530" s="6">
        <f ca="1">IF($BI530="",SUMIF(Elasticities!$B$5:$B$52,Demands_tra!$BH530,Elasticities!I$5:I$52),SUMIF(Elasticities!$B$5:$B$52,Demands_tra!$BI530,Elasticities!I$5:I$52))</f>
        <v>0</v>
      </c>
      <c r="BQ530" s="6">
        <f ca="1">IF($BI530="",SUMIF(Elasticities!$B$5:$B$52,Demands_tra!$BH530,Elasticities!J$5:J$52),SUMIF(Elasticities!$B$5:$B$52,Demands_tra!$BI530,Elasticities!J$5:J$52))</f>
        <v>0</v>
      </c>
      <c r="BR530" s="6">
        <f ca="1">IF($BI530="",SUMIF(Elasticities!$B$5:$B$52,Demands_tra!$BH530,Elasticities!K$5:K$52),SUMIF(Elasticities!$B$5:$B$52,Demands_tra!$BI530,Elasticities!K$5:K$52))</f>
        <v>0</v>
      </c>
      <c r="BS530" s="6">
        <f ca="1">IF($BI530="",SUMIF(Elasticities!$B$5:$B$52,Demands_tra!$BH530,Elasticities!L$5:L$52),SUMIF(Elasticities!$B$5:$B$52,Demands_tra!$BI530,Elasticities!L$5:L$52))</f>
        <v>0</v>
      </c>
      <c r="BT530" s="6">
        <f ca="1">IF($BI530="",SUMIF(Elasticities!$B$5:$B$52,Demands_tra!$BH530,Elasticities!M$5:M$52),SUMIF(Elasticities!$B$5:$B$52,Demands_tra!$BI530,Elasticities!M$5:M$52))</f>
        <v>0</v>
      </c>
      <c r="BU530" s="6">
        <f ca="1">IF($BI530="",SUMIF(Elasticities!$B$5:$B$52,Demands_tra!$BH530,Elasticities!N$5:N$52),SUMIF(Elasticities!$B$5:$B$52,Demands_tra!$BI530,Elasticities!N$5:N$52))</f>
        <v>0</v>
      </c>
      <c r="BV530" s="6">
        <f ca="1">IF($BI530="",SUMIF(Elasticities!$B$5:$B$52,Demands_tra!$BH530,Elasticities!O$5:O$52),SUMIF(Elasticities!$B$5:$B$52,Demands_tra!$BI530,Elasticities!O$5:O$52))</f>
        <v>0</v>
      </c>
      <c r="BW530" s="6">
        <f ca="1">IF($BI530="",SUMIF(Elasticities!$B$5:$B$52,Demands_tra!$BH530,Elasticities!P$5:P$52),SUMIF(Elasticities!$B$5:$B$52,Demands_tra!$BI530,Elasticities!P$5:P$52))</f>
        <v>0</v>
      </c>
      <c r="BX530" s="6">
        <f ca="1">IF($BI530="",SUMIF(Elasticities!$B$5:$B$52,Demands_tra!$BH530,Elasticities!Q$5:Q$52),SUMIF(Elasticities!$B$5:$B$52,Demands_tra!$BI530,Elasticities!Q$5:Q$52))</f>
        <v>0</v>
      </c>
      <c r="BY530" s="6">
        <f ca="1">IF($BI530="",SUMIF(Elasticities!$B$5:$B$52,Demands_tra!$BH530,Elasticities!R$5:R$52),SUMIF(Elasticities!$B$5:$B$52,Demands_tra!$BI530,Elasticities!R$5:R$52))</f>
        <v>0</v>
      </c>
      <c r="BZ530" s="6">
        <f ca="1">IF($BI530="",SUMIF(Elasticities!$B$5:$B$52,Demands_tra!$BH530,Elasticities!S$5:S$52),SUMIF(Elasticities!$B$5:$B$52,Demands_tra!$BI530,Elasticities!S$5:S$52))</f>
        <v>0</v>
      </c>
      <c r="CA530" s="6">
        <f ca="1">IF($BI530="",SUMIF(Elasticities!$B$5:$B$52,Demands_tra!$BH530,Elasticities!T$5:T$52),SUMIF(Elasticities!$B$5:$B$52,Demands_tra!$BI530,Elasticities!T$5:T$52))</f>
        <v>0</v>
      </c>
      <c r="CB530" s="6">
        <f ca="1">IF($BI530="",SUMIF(Elasticities!$B$5:$B$52,Demands_tra!$BH530,Elasticities!U$5:U$52),SUMIF(Elasticities!$B$5:$B$52,Demands_tra!$BI530,Elasticities!U$5:U$52))</f>
        <v>0</v>
      </c>
      <c r="CC530" s="6">
        <f ca="1">IF($BI530="",SUMIF(Elasticities!$B$5:$B$52,Demands_tra!$BH530,Elasticities!V$5:V$52),SUMIF(Elasticities!$B$5:$B$52,Demands_tra!$BI530,Elasticities!V$5:V$52))</f>
        <v>0</v>
      </c>
      <c r="CD530" s="6">
        <f ca="1">IF($BI530="",SUMIF(Elasticities!$B$5:$B$52,Demands_tra!$BH530,Elasticities!W$5:W$52),SUMIF(Elasticities!$B$5:$B$52,Demands_tra!$BI530,Elasticities!W$5:W$52))</f>
        <v>0</v>
      </c>
      <c r="CE530" s="6">
        <f ca="1">IF($BI530="",SUMIF(Elasticities!$B$5:$B$52,Demands_tra!$BH530,Elasticities!X$5:X$52),SUMIF(Elasticities!$B$5:$B$52,Demands_tra!$BI530,Elasticities!X$5:X$52))</f>
        <v>0</v>
      </c>
      <c r="CF530" s="6">
        <f ca="1">IF($BI530="",SUMIF(Elasticities!$B$5:$B$52,Demands_tra!$BH530,Elasticities!Y$5:Y$52),SUMIF(Elasticities!$B$5:$B$52,Demands_tra!$BI530,Elasticities!Y$5:Y$52))</f>
        <v>0</v>
      </c>
      <c r="CG530" s="6">
        <f ca="1">IF($BI530="",SUMIF(Elasticities!$B$5:$B$52,Demands_tra!$BH530,Elasticities!Z$5:Z$52),SUMIF(Elasticities!$B$5:$B$52,Demands_tra!$BI530,Elasticities!Z$5:Z$52))</f>
        <v>0</v>
      </c>
      <c r="CH530" s="6">
        <f ca="1">IF($BI530="",SUMIF(Elasticities!$B$5:$B$52,Demands_tra!$BH530,Elasticities!AA$5:AA$52),SUMIF(Elasticities!$B$5:$B$52,Demands_tra!$BI530,Elasticities!AA$5:AA$52))</f>
        <v>0</v>
      </c>
      <c r="CI530" s="6">
        <f ca="1">IF($BI530="",SUMIF(Elasticities!$B$5:$B$52,Demands_tra!$BH530,Elasticities!AB$5:AB$52),SUMIF(Elasticities!$B$5:$B$52,Demands_tra!$BI530,Elasticities!AB$5:AB$52))</f>
        <v>0</v>
      </c>
    </row>
    <row r="531" spans="1:87">
      <c r="A531" t="str">
        <f>IF(BYDem_tra!B530="","\I:",BYDem_tra!B530)</f>
        <v>\I:</v>
      </c>
      <c r="B531">
        <f>BYDem_tra!E530</f>
        <v>0</v>
      </c>
      <c r="C531">
        <f t="shared" si="324"/>
        <v>0</v>
      </c>
      <c r="D531" s="3">
        <f>SUMIFS(BYDem_tra!$M$2:$M$2000,BYDem_tra!$B$2:$B$2000,Demands_tra!$A531,BYDem_tra!$E$2:$E$2000,Demands_tra!$B531)</f>
        <v>0</v>
      </c>
      <c r="E531" s="3" t="e">
        <f ca="1" t="shared" si="325"/>
        <v>#DIV/0!</v>
      </c>
      <c r="F531" s="3" t="e">
        <f ca="1" t="shared" si="326"/>
        <v>#DIV/0!</v>
      </c>
      <c r="G531" s="3" t="e">
        <f ca="1" t="shared" si="327"/>
        <v>#DIV/0!</v>
      </c>
      <c r="H531" s="3" t="e">
        <f ca="1" t="shared" si="328"/>
        <v>#DIV/0!</v>
      </c>
      <c r="I531" s="3" t="e">
        <f ca="1" t="shared" si="329"/>
        <v>#DIV/0!</v>
      </c>
      <c r="J531" s="3" t="e">
        <f ca="1" t="shared" si="330"/>
        <v>#DIV/0!</v>
      </c>
      <c r="K531" s="3" t="e">
        <f ca="1" t="shared" si="331"/>
        <v>#DIV/0!</v>
      </c>
      <c r="L531" s="3" t="e">
        <f ca="1" t="shared" si="332"/>
        <v>#DIV/0!</v>
      </c>
      <c r="M531" s="3" t="e">
        <f ca="1" t="shared" si="333"/>
        <v>#DIV/0!</v>
      </c>
      <c r="N531" s="3" t="e">
        <f ca="1" t="shared" si="334"/>
        <v>#DIV/0!</v>
      </c>
      <c r="O531" s="3" t="e">
        <f ca="1" t="shared" si="335"/>
        <v>#DIV/0!</v>
      </c>
      <c r="P531" s="3" t="e">
        <f ca="1" t="shared" si="336"/>
        <v>#DIV/0!</v>
      </c>
      <c r="Q531" s="3" t="e">
        <f ca="1" t="shared" si="337"/>
        <v>#DIV/0!</v>
      </c>
      <c r="R531" s="3" t="e">
        <f ca="1" t="shared" si="338"/>
        <v>#DIV/0!</v>
      </c>
      <c r="S531" s="3" t="e">
        <f ca="1" t="shared" si="339"/>
        <v>#DIV/0!</v>
      </c>
      <c r="T531" s="3" t="e">
        <f ca="1" t="shared" si="340"/>
        <v>#DIV/0!</v>
      </c>
      <c r="U531" s="3" t="e">
        <f ca="1" t="shared" si="341"/>
        <v>#DIV/0!</v>
      </c>
      <c r="V531" s="3" t="e">
        <f ca="1" t="shared" si="316"/>
        <v>#DIV/0!</v>
      </c>
      <c r="W531" s="3" t="e">
        <f ca="1" t="shared" si="317"/>
        <v>#DIV/0!</v>
      </c>
      <c r="X531" s="3" t="e">
        <f ca="1" t="shared" si="318"/>
        <v>#DIV/0!</v>
      </c>
      <c r="Y531" s="3" t="e">
        <f ca="1" t="shared" si="319"/>
        <v>#DIV/0!</v>
      </c>
      <c r="Z531" s="3" t="e">
        <f ca="1" t="shared" si="320"/>
        <v>#DIV/0!</v>
      </c>
      <c r="AA531" s="3" t="e">
        <f ca="1" t="shared" si="321"/>
        <v>#DIV/0!</v>
      </c>
      <c r="AB531" s="3" t="e">
        <f ca="1" t="shared" si="322"/>
        <v>#DIV/0!</v>
      </c>
      <c r="AC531" s="3" t="e">
        <f ca="1" t="shared" si="323"/>
        <v>#DIV/0!</v>
      </c>
      <c r="AE531" s="4" t="e">
        <f ca="1">VLOOKUP($C531,'Default drvr and elast'!$A$4:$C$49,MATCH(VLOOKUP(A531,Classification!$B$4:$D$99,2,FALSE),'Default drvr and elast'!$A$3:$C$3,0),FALSE)</f>
        <v>#N/A</v>
      </c>
      <c r="AF531" s="4"/>
      <c r="AG531" s="6">
        <f ca="1">IF($AF531="",SUMIFS('Growth rates'!D$4:D$922,'Growth rates'!$B$4:$B$922,Demands_tra!$A531,'Growth rates'!$C$4:$C$922,$AE531),SUMIFS('Growth rates'!D$4:D$922,'Growth rates'!$B$4:$B$922,Demands_tra!$A531,'Growth rates'!$C$4:$C$922,$AF531))</f>
        <v>0</v>
      </c>
      <c r="AH531" s="6">
        <f ca="1">IF($AF531="",SUMIFS('Growth rates'!E$4:E$922,'Growth rates'!$B$4:$B$922,Demands_tra!$A531,'Growth rates'!$C$4:$C$922,$AE531),SUMIFS('Growth rates'!E$4:E$922,'Growth rates'!$B$4:$B$922,Demands_tra!$A531,'Growth rates'!$C$4:$C$922,$AF531))</f>
        <v>0</v>
      </c>
      <c r="AI531" s="6">
        <f ca="1">IF($AF531="",SUMIFS('Growth rates'!F$4:F$922,'Growth rates'!$B$4:$B$922,Demands_tra!$A531,'Growth rates'!$C$4:$C$922,$AE531),SUMIFS('Growth rates'!F$4:F$922,'Growth rates'!$B$4:$B$922,Demands_tra!$A531,'Growth rates'!$C$4:$C$922,$AF531))</f>
        <v>0</v>
      </c>
      <c r="AJ531" s="6">
        <f ca="1">IF($AF531="",SUMIFS('Growth rates'!G$4:G$922,'Growth rates'!$B$4:$B$922,Demands_tra!$A531,'Growth rates'!$C$4:$C$922,$AE531),SUMIFS('Growth rates'!G$4:G$922,'Growth rates'!$B$4:$B$922,Demands_tra!$A531,'Growth rates'!$C$4:$C$922,$AF531))</f>
        <v>0</v>
      </c>
      <c r="AK531" s="6">
        <f ca="1">IF($AF531="",SUMIFS('Growth rates'!H$4:H$922,'Growth rates'!$B$4:$B$922,Demands_tra!$A531,'Growth rates'!$C$4:$C$922,$AE531),SUMIFS('Growth rates'!H$4:H$922,'Growth rates'!$B$4:$B$922,Demands_tra!$A531,'Growth rates'!$C$4:$C$922,$AF531))</f>
        <v>0</v>
      </c>
      <c r="AL531" s="6">
        <f ca="1">IF($AF531="",SUMIFS('Growth rates'!I$4:I$922,'Growth rates'!$B$4:$B$922,Demands_tra!$A531,'Growth rates'!$C$4:$C$922,$AE531),SUMIFS('Growth rates'!I$4:I$922,'Growth rates'!$B$4:$B$922,Demands_tra!$A531,'Growth rates'!$C$4:$C$922,$AF531))</f>
        <v>0</v>
      </c>
      <c r="AM531" s="6">
        <f ca="1">IF($AF531="",SUMIFS('Growth rates'!J$4:J$922,'Growth rates'!$B$4:$B$922,Demands_tra!$A531,'Growth rates'!$C$4:$C$922,$AE531),SUMIFS('Growth rates'!J$4:J$922,'Growth rates'!$B$4:$B$922,Demands_tra!$A531,'Growth rates'!$C$4:$C$922,$AF531))</f>
        <v>0</v>
      </c>
      <c r="AN531" s="6">
        <f ca="1">IF($AF531="",SUMIFS('Growth rates'!K$4:K$922,'Growth rates'!$B$4:$B$922,Demands_tra!$A531,'Growth rates'!$C$4:$C$922,$AE531),SUMIFS('Growth rates'!K$4:K$922,'Growth rates'!$B$4:$B$922,Demands_tra!$A531,'Growth rates'!$C$4:$C$922,$AF531))</f>
        <v>0</v>
      </c>
      <c r="AO531" s="6">
        <f ca="1">IF($AF531="",SUMIFS('Growth rates'!L$4:L$922,'Growth rates'!$B$4:$B$922,Demands_tra!$A531,'Growth rates'!$C$4:$C$922,$AE531),SUMIFS('Growth rates'!L$4:L$922,'Growth rates'!$B$4:$B$922,Demands_tra!$A531,'Growth rates'!$C$4:$C$922,$AF531))</f>
        <v>0</v>
      </c>
      <c r="AP531" s="6">
        <f ca="1">IF($AF531="",SUMIFS('Growth rates'!M$4:M$922,'Growth rates'!$B$4:$B$922,Demands_tra!$A531,'Growth rates'!$C$4:$C$922,$AE531),SUMIFS('Growth rates'!M$4:M$922,'Growth rates'!$B$4:$B$922,Demands_tra!$A531,'Growth rates'!$C$4:$C$922,$AF531))</f>
        <v>0</v>
      </c>
      <c r="AQ531" s="6">
        <f ca="1">IF($AF531="",SUMIFS('Growth rates'!N$4:N$922,'Growth rates'!$B$4:$B$922,Demands_tra!$A531,'Growth rates'!$C$4:$C$922,$AE531),SUMIFS('Growth rates'!N$4:N$922,'Growth rates'!$B$4:$B$922,Demands_tra!$A531,'Growth rates'!$C$4:$C$922,$AF531))</f>
        <v>0</v>
      </c>
      <c r="AR531" s="6">
        <f ca="1">IF($AF531="",SUMIFS('Growth rates'!O$4:O$922,'Growth rates'!$B$4:$B$922,Demands_tra!$A531,'Growth rates'!$C$4:$C$922,$AE531),SUMIFS('Growth rates'!O$4:O$922,'Growth rates'!$B$4:$B$922,Demands_tra!$A531,'Growth rates'!$C$4:$C$922,$AF531))</f>
        <v>0</v>
      </c>
      <c r="AS531" s="6">
        <f ca="1">IF($AF531="",SUMIFS('Growth rates'!P$4:P$922,'Growth rates'!$B$4:$B$922,Demands_tra!$A531,'Growth rates'!$C$4:$C$922,$AE531),SUMIFS('Growth rates'!P$4:P$922,'Growth rates'!$B$4:$B$922,Demands_tra!$A531,'Growth rates'!$C$4:$C$922,$AF531))</f>
        <v>0</v>
      </c>
      <c r="AT531" s="6">
        <f ca="1">IF($AF531="",SUMIFS('Growth rates'!Q$4:Q$922,'Growth rates'!$B$4:$B$922,Demands_tra!$A531,'Growth rates'!$C$4:$C$922,$AE531),SUMIFS('Growth rates'!Q$4:Q$922,'Growth rates'!$B$4:$B$922,Demands_tra!$A531,'Growth rates'!$C$4:$C$922,$AF531))</f>
        <v>0</v>
      </c>
      <c r="AU531" s="6">
        <f ca="1">IF($AF531="",SUMIFS('Growth rates'!R$4:R$922,'Growth rates'!$B$4:$B$922,Demands_tra!$A531,'Growth rates'!$C$4:$C$922,$AE531),SUMIFS('Growth rates'!R$4:R$922,'Growth rates'!$B$4:$B$922,Demands_tra!$A531,'Growth rates'!$C$4:$C$922,$AF531))</f>
        <v>0</v>
      </c>
      <c r="AV531" s="6">
        <f ca="1">IF($AF531="",SUMIFS('Growth rates'!S$4:S$922,'Growth rates'!$B$4:$B$922,Demands_tra!$A531,'Growth rates'!$C$4:$C$922,$AE531),SUMIFS('Growth rates'!S$4:S$922,'Growth rates'!$B$4:$B$922,Demands_tra!$A531,'Growth rates'!$C$4:$C$922,$AF531))</f>
        <v>0</v>
      </c>
      <c r="AW531" s="6">
        <f ca="1">IF($AF531="",SUMIFS('Growth rates'!T$4:T$922,'Growth rates'!$B$4:$B$922,Demands_tra!$A531,'Growth rates'!$C$4:$C$922,$AE531),SUMIFS('Growth rates'!T$4:T$922,'Growth rates'!$B$4:$B$922,Demands_tra!$A531,'Growth rates'!$C$4:$C$922,$AF531))</f>
        <v>0</v>
      </c>
      <c r="AX531" s="6">
        <f ca="1">IF($AF531="",SUMIFS('Growth rates'!U$4:U$922,'Growth rates'!$B$4:$B$922,Demands_tra!$A531,'Growth rates'!$C$4:$C$922,$AE531),SUMIFS('Growth rates'!U$4:U$922,'Growth rates'!$B$4:$B$922,Demands_tra!$A531,'Growth rates'!$C$4:$C$922,$AF531))</f>
        <v>0</v>
      </c>
      <c r="AY531" s="6">
        <f ca="1">IF($AF531="",SUMIFS('Growth rates'!V$4:V$922,'Growth rates'!$B$4:$B$922,Demands_tra!$A531,'Growth rates'!$C$4:$C$922,$AE531),SUMIFS('Growth rates'!V$4:V$922,'Growth rates'!$B$4:$B$922,Demands_tra!$A531,'Growth rates'!$C$4:$C$922,$AF531))</f>
        <v>0</v>
      </c>
      <c r="AZ531" s="6">
        <f ca="1">IF($AF531="",SUMIFS('Growth rates'!W$4:W$922,'Growth rates'!$B$4:$B$922,Demands_tra!$A531,'Growth rates'!$C$4:$C$922,$AE531),SUMIFS('Growth rates'!W$4:W$922,'Growth rates'!$B$4:$B$922,Demands_tra!$A531,'Growth rates'!$C$4:$C$922,$AF531))</f>
        <v>0</v>
      </c>
      <c r="BA531" s="6">
        <f ca="1">IF($AF531="",SUMIFS('Growth rates'!X$4:X$922,'Growth rates'!$B$4:$B$922,Demands_tra!$A531,'Growth rates'!$C$4:$C$922,$AE531),SUMIFS('Growth rates'!X$4:X$922,'Growth rates'!$B$4:$B$922,Demands_tra!$A531,'Growth rates'!$C$4:$C$922,$AF531))</f>
        <v>0</v>
      </c>
      <c r="BB531" s="6">
        <f ca="1">IF($AF531="",SUMIFS('Growth rates'!Y$4:Y$922,'Growth rates'!$B$4:$B$922,Demands_tra!$A531,'Growth rates'!$C$4:$C$922,$AE531),SUMIFS('Growth rates'!Y$4:Y$922,'Growth rates'!$B$4:$B$922,Demands_tra!$A531,'Growth rates'!$C$4:$C$922,$AF531))</f>
        <v>0</v>
      </c>
      <c r="BC531" s="6">
        <f ca="1">IF($AF531="",SUMIFS('Growth rates'!Z$4:Z$922,'Growth rates'!$B$4:$B$922,Demands_tra!$A531,'Growth rates'!$C$4:$C$922,$AE531),SUMIFS('Growth rates'!Z$4:Z$922,'Growth rates'!$B$4:$B$922,Demands_tra!$A531,'Growth rates'!$C$4:$C$922,$AF531))</f>
        <v>0</v>
      </c>
      <c r="BD531" s="6">
        <f ca="1">IF($AF531="",SUMIFS('Growth rates'!AA$4:AA$922,'Growth rates'!$B$4:$B$922,Demands_tra!$A531,'Growth rates'!$C$4:$C$922,$AE531),SUMIFS('Growth rates'!AA$4:AA$922,'Growth rates'!$B$4:$B$922,Demands_tra!$A531,'Growth rates'!$C$4:$C$922,$AF531))</f>
        <v>0</v>
      </c>
      <c r="BE531" s="6">
        <f ca="1">IF($AF531="",SUMIFS('Growth rates'!AB$4:AB$922,'Growth rates'!$B$4:$B$922,Demands_tra!$A531,'Growth rates'!$C$4:$C$922,$AE531),SUMIFS('Growth rates'!AB$4:AB$922,'Growth rates'!$B$4:$B$922,Demands_tra!$A531,'Growth rates'!$C$4:$C$922,$AF531))</f>
        <v>0</v>
      </c>
      <c r="BF531" s="6">
        <f ca="1">IF($AF531="",SUMIFS('Growth rates'!AC$4:AC$922,'Growth rates'!$B$4:$B$922,Demands_tra!$A531,'Growth rates'!$C$4:$C$922,$AE531),SUMIFS('Growth rates'!AC$4:AC$922,'Growth rates'!$B$4:$B$922,Demands_tra!$A531,'Growth rates'!$C$4:$C$922,$AF531))</f>
        <v>0</v>
      </c>
      <c r="BH531" t="e">
        <f ca="1">VLOOKUP($C531,'Default drvr and elast'!$A$4:$F$49,MATCH(VLOOKUP(A531,Classification!$B$4:$D$42,3,FALSE),'Default drvr and elast'!$D$3:$F$3,0)+3,FALSE)</f>
        <v>#N/A</v>
      </c>
      <c r="BJ531" s="6">
        <f ca="1">IF($BI531="",SUMIF(Elasticities!$B$5:$B$52,Demands_tra!$BH531,Elasticities!C$5:C$52),SUMIF(Elasticities!$B$5:$B$52,Demands_tra!$BI531,Elasticities!C$5:C$52))</f>
        <v>0</v>
      </c>
      <c r="BK531" s="6">
        <f ca="1">IF($BI531="",SUMIF(Elasticities!$B$5:$B$52,Demands_tra!$BH531,Elasticities!D$5:D$52),SUMIF(Elasticities!$B$5:$B$52,Demands_tra!$BI531,Elasticities!D$5:D$52))</f>
        <v>0</v>
      </c>
      <c r="BL531" s="6">
        <f ca="1">IF($BI531="",SUMIF(Elasticities!$B$5:$B$52,Demands_tra!$BH531,Elasticities!E$5:E$52),SUMIF(Elasticities!$B$5:$B$52,Demands_tra!$BI531,Elasticities!E$5:E$52))</f>
        <v>0</v>
      </c>
      <c r="BM531" s="6">
        <f ca="1">IF($BI531="",SUMIF(Elasticities!$B$5:$B$52,Demands_tra!$BH531,Elasticities!F$5:F$52),SUMIF(Elasticities!$B$5:$B$52,Demands_tra!$BI531,Elasticities!F$5:F$52))</f>
        <v>0</v>
      </c>
      <c r="BN531" s="6">
        <f ca="1">IF($BI531="",SUMIF(Elasticities!$B$5:$B$52,Demands_tra!$BH531,Elasticities!G$5:G$52),SUMIF(Elasticities!$B$5:$B$52,Demands_tra!$BI531,Elasticities!G$5:G$52))</f>
        <v>0</v>
      </c>
      <c r="BO531" s="6">
        <f ca="1">IF($BI531="",SUMIF(Elasticities!$B$5:$B$52,Demands_tra!$BH531,Elasticities!H$5:H$52),SUMIF(Elasticities!$B$5:$B$52,Demands_tra!$BI531,Elasticities!H$5:H$52))</f>
        <v>0</v>
      </c>
      <c r="BP531" s="6">
        <f ca="1">IF($BI531="",SUMIF(Elasticities!$B$5:$B$52,Demands_tra!$BH531,Elasticities!I$5:I$52),SUMIF(Elasticities!$B$5:$B$52,Demands_tra!$BI531,Elasticities!I$5:I$52))</f>
        <v>0</v>
      </c>
      <c r="BQ531" s="6">
        <f ca="1">IF($BI531="",SUMIF(Elasticities!$B$5:$B$52,Demands_tra!$BH531,Elasticities!J$5:J$52),SUMIF(Elasticities!$B$5:$B$52,Demands_tra!$BI531,Elasticities!J$5:J$52))</f>
        <v>0</v>
      </c>
      <c r="BR531" s="6">
        <f ca="1">IF($BI531="",SUMIF(Elasticities!$B$5:$B$52,Demands_tra!$BH531,Elasticities!K$5:K$52),SUMIF(Elasticities!$B$5:$B$52,Demands_tra!$BI531,Elasticities!K$5:K$52))</f>
        <v>0</v>
      </c>
      <c r="BS531" s="6">
        <f ca="1">IF($BI531="",SUMIF(Elasticities!$B$5:$B$52,Demands_tra!$BH531,Elasticities!L$5:L$52),SUMIF(Elasticities!$B$5:$B$52,Demands_tra!$BI531,Elasticities!L$5:L$52))</f>
        <v>0</v>
      </c>
      <c r="BT531" s="6">
        <f ca="1">IF($BI531="",SUMIF(Elasticities!$B$5:$B$52,Demands_tra!$BH531,Elasticities!M$5:M$52),SUMIF(Elasticities!$B$5:$B$52,Demands_tra!$BI531,Elasticities!M$5:M$52))</f>
        <v>0</v>
      </c>
      <c r="BU531" s="6">
        <f ca="1">IF($BI531="",SUMIF(Elasticities!$B$5:$B$52,Demands_tra!$BH531,Elasticities!N$5:N$52),SUMIF(Elasticities!$B$5:$B$52,Demands_tra!$BI531,Elasticities!N$5:N$52))</f>
        <v>0</v>
      </c>
      <c r="BV531" s="6">
        <f ca="1">IF($BI531="",SUMIF(Elasticities!$B$5:$B$52,Demands_tra!$BH531,Elasticities!O$5:O$52),SUMIF(Elasticities!$B$5:$B$52,Demands_tra!$BI531,Elasticities!O$5:O$52))</f>
        <v>0</v>
      </c>
      <c r="BW531" s="6">
        <f ca="1">IF($BI531="",SUMIF(Elasticities!$B$5:$B$52,Demands_tra!$BH531,Elasticities!P$5:P$52),SUMIF(Elasticities!$B$5:$B$52,Demands_tra!$BI531,Elasticities!P$5:P$52))</f>
        <v>0</v>
      </c>
      <c r="BX531" s="6">
        <f ca="1">IF($BI531="",SUMIF(Elasticities!$B$5:$B$52,Demands_tra!$BH531,Elasticities!Q$5:Q$52),SUMIF(Elasticities!$B$5:$B$52,Demands_tra!$BI531,Elasticities!Q$5:Q$52))</f>
        <v>0</v>
      </c>
      <c r="BY531" s="6">
        <f ca="1">IF($BI531="",SUMIF(Elasticities!$B$5:$B$52,Demands_tra!$BH531,Elasticities!R$5:R$52),SUMIF(Elasticities!$B$5:$B$52,Demands_tra!$BI531,Elasticities!R$5:R$52))</f>
        <v>0</v>
      </c>
      <c r="BZ531" s="6">
        <f ca="1">IF($BI531="",SUMIF(Elasticities!$B$5:$B$52,Demands_tra!$BH531,Elasticities!S$5:S$52),SUMIF(Elasticities!$B$5:$B$52,Demands_tra!$BI531,Elasticities!S$5:S$52))</f>
        <v>0</v>
      </c>
      <c r="CA531" s="6">
        <f ca="1">IF($BI531="",SUMIF(Elasticities!$B$5:$B$52,Demands_tra!$BH531,Elasticities!T$5:T$52),SUMIF(Elasticities!$B$5:$B$52,Demands_tra!$BI531,Elasticities!T$5:T$52))</f>
        <v>0</v>
      </c>
      <c r="CB531" s="6">
        <f ca="1">IF($BI531="",SUMIF(Elasticities!$B$5:$B$52,Demands_tra!$BH531,Elasticities!U$5:U$52),SUMIF(Elasticities!$B$5:$B$52,Demands_tra!$BI531,Elasticities!U$5:U$52))</f>
        <v>0</v>
      </c>
      <c r="CC531" s="6">
        <f ca="1">IF($BI531="",SUMIF(Elasticities!$B$5:$B$52,Demands_tra!$BH531,Elasticities!V$5:V$52),SUMIF(Elasticities!$B$5:$B$52,Demands_tra!$BI531,Elasticities!V$5:V$52))</f>
        <v>0</v>
      </c>
      <c r="CD531" s="6">
        <f ca="1">IF($BI531="",SUMIF(Elasticities!$B$5:$B$52,Demands_tra!$BH531,Elasticities!W$5:W$52),SUMIF(Elasticities!$B$5:$B$52,Demands_tra!$BI531,Elasticities!W$5:W$52))</f>
        <v>0</v>
      </c>
      <c r="CE531" s="6">
        <f ca="1">IF($BI531="",SUMIF(Elasticities!$B$5:$B$52,Demands_tra!$BH531,Elasticities!X$5:X$52),SUMIF(Elasticities!$B$5:$B$52,Demands_tra!$BI531,Elasticities!X$5:X$52))</f>
        <v>0</v>
      </c>
      <c r="CF531" s="6">
        <f ca="1">IF($BI531="",SUMIF(Elasticities!$B$5:$B$52,Demands_tra!$BH531,Elasticities!Y$5:Y$52),SUMIF(Elasticities!$B$5:$B$52,Demands_tra!$BI531,Elasticities!Y$5:Y$52))</f>
        <v>0</v>
      </c>
      <c r="CG531" s="6">
        <f ca="1">IF($BI531="",SUMIF(Elasticities!$B$5:$B$52,Demands_tra!$BH531,Elasticities!Z$5:Z$52),SUMIF(Elasticities!$B$5:$B$52,Demands_tra!$BI531,Elasticities!Z$5:Z$52))</f>
        <v>0</v>
      </c>
      <c r="CH531" s="6">
        <f ca="1">IF($BI531="",SUMIF(Elasticities!$B$5:$B$52,Demands_tra!$BH531,Elasticities!AA$5:AA$52),SUMIF(Elasticities!$B$5:$B$52,Demands_tra!$BI531,Elasticities!AA$5:AA$52))</f>
        <v>0</v>
      </c>
      <c r="CI531" s="6">
        <f ca="1">IF($BI531="",SUMIF(Elasticities!$B$5:$B$52,Demands_tra!$BH531,Elasticities!AB$5:AB$52),SUMIF(Elasticities!$B$5:$B$52,Demands_tra!$BI531,Elasticities!AB$5:AB$52))</f>
        <v>0</v>
      </c>
    </row>
    <row r="532" spans="1:87">
      <c r="A532" t="str">
        <f>IF(BYDem_tra!B531="","\I:",BYDem_tra!B531)</f>
        <v>\I:</v>
      </c>
      <c r="B532">
        <f>BYDem_tra!E531</f>
        <v>0</v>
      </c>
      <c r="C532">
        <f t="shared" si="324"/>
        <v>0</v>
      </c>
      <c r="D532" s="3">
        <f>SUMIFS(BYDem_tra!$M$2:$M$2000,BYDem_tra!$B$2:$B$2000,Demands_tra!$A532,BYDem_tra!$E$2:$E$2000,Demands_tra!$B532)</f>
        <v>0</v>
      </c>
      <c r="E532" s="3" t="e">
        <f ca="1" t="shared" si="325"/>
        <v>#DIV/0!</v>
      </c>
      <c r="F532" s="3" t="e">
        <f ca="1" t="shared" si="326"/>
        <v>#DIV/0!</v>
      </c>
      <c r="G532" s="3" t="e">
        <f ca="1" t="shared" si="327"/>
        <v>#DIV/0!</v>
      </c>
      <c r="H532" s="3" t="e">
        <f ca="1" t="shared" si="328"/>
        <v>#DIV/0!</v>
      </c>
      <c r="I532" s="3" t="e">
        <f ca="1" t="shared" si="329"/>
        <v>#DIV/0!</v>
      </c>
      <c r="J532" s="3" t="e">
        <f ca="1" t="shared" si="330"/>
        <v>#DIV/0!</v>
      </c>
      <c r="K532" s="3" t="e">
        <f ca="1" t="shared" si="331"/>
        <v>#DIV/0!</v>
      </c>
      <c r="L532" s="3" t="e">
        <f ca="1" t="shared" si="332"/>
        <v>#DIV/0!</v>
      </c>
      <c r="M532" s="3" t="e">
        <f ca="1" t="shared" si="333"/>
        <v>#DIV/0!</v>
      </c>
      <c r="N532" s="3" t="e">
        <f ca="1" t="shared" si="334"/>
        <v>#DIV/0!</v>
      </c>
      <c r="O532" s="3" t="e">
        <f ca="1" t="shared" si="335"/>
        <v>#DIV/0!</v>
      </c>
      <c r="P532" s="3" t="e">
        <f ca="1" t="shared" si="336"/>
        <v>#DIV/0!</v>
      </c>
      <c r="Q532" s="3" t="e">
        <f ca="1" t="shared" si="337"/>
        <v>#DIV/0!</v>
      </c>
      <c r="R532" s="3" t="e">
        <f ca="1" t="shared" si="338"/>
        <v>#DIV/0!</v>
      </c>
      <c r="S532" s="3" t="e">
        <f ca="1" t="shared" si="339"/>
        <v>#DIV/0!</v>
      </c>
      <c r="T532" s="3" t="e">
        <f ca="1" t="shared" si="340"/>
        <v>#DIV/0!</v>
      </c>
      <c r="U532" s="3" t="e">
        <f ca="1" t="shared" si="341"/>
        <v>#DIV/0!</v>
      </c>
      <c r="V532" s="3" t="e">
        <f ca="1" t="shared" si="316"/>
        <v>#DIV/0!</v>
      </c>
      <c r="W532" s="3" t="e">
        <f ca="1" t="shared" si="317"/>
        <v>#DIV/0!</v>
      </c>
      <c r="X532" s="3" t="e">
        <f ca="1" t="shared" si="318"/>
        <v>#DIV/0!</v>
      </c>
      <c r="Y532" s="3" t="e">
        <f ca="1" t="shared" si="319"/>
        <v>#DIV/0!</v>
      </c>
      <c r="Z532" s="3" t="e">
        <f ca="1" t="shared" si="320"/>
        <v>#DIV/0!</v>
      </c>
      <c r="AA532" s="3" t="e">
        <f ca="1" t="shared" si="321"/>
        <v>#DIV/0!</v>
      </c>
      <c r="AB532" s="3" t="e">
        <f ca="1" t="shared" si="322"/>
        <v>#DIV/0!</v>
      </c>
      <c r="AC532" s="3" t="e">
        <f ca="1" t="shared" si="323"/>
        <v>#DIV/0!</v>
      </c>
      <c r="AE532" s="4" t="e">
        <f ca="1">VLOOKUP($C532,'Default drvr and elast'!$A$4:$C$49,MATCH(VLOOKUP(A532,Classification!$B$4:$D$99,2,FALSE),'Default drvr and elast'!$A$3:$C$3,0),FALSE)</f>
        <v>#N/A</v>
      </c>
      <c r="AF532" s="4"/>
      <c r="AG532" s="6">
        <f ca="1">IF($AF532="",SUMIFS('Growth rates'!D$4:D$922,'Growth rates'!$B$4:$B$922,Demands_tra!$A532,'Growth rates'!$C$4:$C$922,$AE532),SUMIFS('Growth rates'!D$4:D$922,'Growth rates'!$B$4:$B$922,Demands_tra!$A532,'Growth rates'!$C$4:$C$922,$AF532))</f>
        <v>0</v>
      </c>
      <c r="AH532" s="6">
        <f ca="1">IF($AF532="",SUMIFS('Growth rates'!E$4:E$922,'Growth rates'!$B$4:$B$922,Demands_tra!$A532,'Growth rates'!$C$4:$C$922,$AE532),SUMIFS('Growth rates'!E$4:E$922,'Growth rates'!$B$4:$B$922,Demands_tra!$A532,'Growth rates'!$C$4:$C$922,$AF532))</f>
        <v>0</v>
      </c>
      <c r="AI532" s="6">
        <f ca="1">IF($AF532="",SUMIFS('Growth rates'!F$4:F$922,'Growth rates'!$B$4:$B$922,Demands_tra!$A532,'Growth rates'!$C$4:$C$922,$AE532),SUMIFS('Growth rates'!F$4:F$922,'Growth rates'!$B$4:$B$922,Demands_tra!$A532,'Growth rates'!$C$4:$C$922,$AF532))</f>
        <v>0</v>
      </c>
      <c r="AJ532" s="6">
        <f ca="1">IF($AF532="",SUMIFS('Growth rates'!G$4:G$922,'Growth rates'!$B$4:$B$922,Demands_tra!$A532,'Growth rates'!$C$4:$C$922,$AE532),SUMIFS('Growth rates'!G$4:G$922,'Growth rates'!$B$4:$B$922,Demands_tra!$A532,'Growth rates'!$C$4:$C$922,$AF532))</f>
        <v>0</v>
      </c>
      <c r="AK532" s="6">
        <f ca="1">IF($AF532="",SUMIFS('Growth rates'!H$4:H$922,'Growth rates'!$B$4:$B$922,Demands_tra!$A532,'Growth rates'!$C$4:$C$922,$AE532),SUMIFS('Growth rates'!H$4:H$922,'Growth rates'!$B$4:$B$922,Demands_tra!$A532,'Growth rates'!$C$4:$C$922,$AF532))</f>
        <v>0</v>
      </c>
      <c r="AL532" s="6">
        <f ca="1">IF($AF532="",SUMIFS('Growth rates'!I$4:I$922,'Growth rates'!$B$4:$B$922,Demands_tra!$A532,'Growth rates'!$C$4:$C$922,$AE532),SUMIFS('Growth rates'!I$4:I$922,'Growth rates'!$B$4:$B$922,Demands_tra!$A532,'Growth rates'!$C$4:$C$922,$AF532))</f>
        <v>0</v>
      </c>
      <c r="AM532" s="6">
        <f ca="1">IF($AF532="",SUMIFS('Growth rates'!J$4:J$922,'Growth rates'!$B$4:$B$922,Demands_tra!$A532,'Growth rates'!$C$4:$C$922,$AE532),SUMIFS('Growth rates'!J$4:J$922,'Growth rates'!$B$4:$B$922,Demands_tra!$A532,'Growth rates'!$C$4:$C$922,$AF532))</f>
        <v>0</v>
      </c>
      <c r="AN532" s="6">
        <f ca="1">IF($AF532="",SUMIFS('Growth rates'!K$4:K$922,'Growth rates'!$B$4:$B$922,Demands_tra!$A532,'Growth rates'!$C$4:$C$922,$AE532),SUMIFS('Growth rates'!K$4:K$922,'Growth rates'!$B$4:$B$922,Demands_tra!$A532,'Growth rates'!$C$4:$C$922,$AF532))</f>
        <v>0</v>
      </c>
      <c r="AO532" s="6">
        <f ca="1">IF($AF532="",SUMIFS('Growth rates'!L$4:L$922,'Growth rates'!$B$4:$B$922,Demands_tra!$A532,'Growth rates'!$C$4:$C$922,$AE532),SUMIFS('Growth rates'!L$4:L$922,'Growth rates'!$B$4:$B$922,Demands_tra!$A532,'Growth rates'!$C$4:$C$922,$AF532))</f>
        <v>0</v>
      </c>
      <c r="AP532" s="6">
        <f ca="1">IF($AF532="",SUMIFS('Growth rates'!M$4:M$922,'Growth rates'!$B$4:$B$922,Demands_tra!$A532,'Growth rates'!$C$4:$C$922,$AE532),SUMIFS('Growth rates'!M$4:M$922,'Growth rates'!$B$4:$B$922,Demands_tra!$A532,'Growth rates'!$C$4:$C$922,$AF532))</f>
        <v>0</v>
      </c>
      <c r="AQ532" s="6">
        <f ca="1">IF($AF532="",SUMIFS('Growth rates'!N$4:N$922,'Growth rates'!$B$4:$B$922,Demands_tra!$A532,'Growth rates'!$C$4:$C$922,$AE532),SUMIFS('Growth rates'!N$4:N$922,'Growth rates'!$B$4:$B$922,Demands_tra!$A532,'Growth rates'!$C$4:$C$922,$AF532))</f>
        <v>0</v>
      </c>
      <c r="AR532" s="6">
        <f ca="1">IF($AF532="",SUMIFS('Growth rates'!O$4:O$922,'Growth rates'!$B$4:$B$922,Demands_tra!$A532,'Growth rates'!$C$4:$C$922,$AE532),SUMIFS('Growth rates'!O$4:O$922,'Growth rates'!$B$4:$B$922,Demands_tra!$A532,'Growth rates'!$C$4:$C$922,$AF532))</f>
        <v>0</v>
      </c>
      <c r="AS532" s="6">
        <f ca="1">IF($AF532="",SUMIFS('Growth rates'!P$4:P$922,'Growth rates'!$B$4:$B$922,Demands_tra!$A532,'Growth rates'!$C$4:$C$922,$AE532),SUMIFS('Growth rates'!P$4:P$922,'Growth rates'!$B$4:$B$922,Demands_tra!$A532,'Growth rates'!$C$4:$C$922,$AF532))</f>
        <v>0</v>
      </c>
      <c r="AT532" s="6">
        <f ca="1">IF($AF532="",SUMIFS('Growth rates'!Q$4:Q$922,'Growth rates'!$B$4:$B$922,Demands_tra!$A532,'Growth rates'!$C$4:$C$922,$AE532),SUMIFS('Growth rates'!Q$4:Q$922,'Growth rates'!$B$4:$B$922,Demands_tra!$A532,'Growth rates'!$C$4:$C$922,$AF532))</f>
        <v>0</v>
      </c>
      <c r="AU532" s="6">
        <f ca="1">IF($AF532="",SUMIFS('Growth rates'!R$4:R$922,'Growth rates'!$B$4:$B$922,Demands_tra!$A532,'Growth rates'!$C$4:$C$922,$AE532),SUMIFS('Growth rates'!R$4:R$922,'Growth rates'!$B$4:$B$922,Demands_tra!$A532,'Growth rates'!$C$4:$C$922,$AF532))</f>
        <v>0</v>
      </c>
      <c r="AV532" s="6">
        <f ca="1">IF($AF532="",SUMIFS('Growth rates'!S$4:S$922,'Growth rates'!$B$4:$B$922,Demands_tra!$A532,'Growth rates'!$C$4:$C$922,$AE532),SUMIFS('Growth rates'!S$4:S$922,'Growth rates'!$B$4:$B$922,Demands_tra!$A532,'Growth rates'!$C$4:$C$922,$AF532))</f>
        <v>0</v>
      </c>
      <c r="AW532" s="6">
        <f ca="1">IF($AF532="",SUMIFS('Growth rates'!T$4:T$922,'Growth rates'!$B$4:$B$922,Demands_tra!$A532,'Growth rates'!$C$4:$C$922,$AE532),SUMIFS('Growth rates'!T$4:T$922,'Growth rates'!$B$4:$B$922,Demands_tra!$A532,'Growth rates'!$C$4:$C$922,$AF532))</f>
        <v>0</v>
      </c>
      <c r="AX532" s="6">
        <f ca="1">IF($AF532="",SUMIFS('Growth rates'!U$4:U$922,'Growth rates'!$B$4:$B$922,Demands_tra!$A532,'Growth rates'!$C$4:$C$922,$AE532),SUMIFS('Growth rates'!U$4:U$922,'Growth rates'!$B$4:$B$922,Demands_tra!$A532,'Growth rates'!$C$4:$C$922,$AF532))</f>
        <v>0</v>
      </c>
      <c r="AY532" s="6">
        <f ca="1">IF($AF532="",SUMIFS('Growth rates'!V$4:V$922,'Growth rates'!$B$4:$B$922,Demands_tra!$A532,'Growth rates'!$C$4:$C$922,$AE532),SUMIFS('Growth rates'!V$4:V$922,'Growth rates'!$B$4:$B$922,Demands_tra!$A532,'Growth rates'!$C$4:$C$922,$AF532))</f>
        <v>0</v>
      </c>
      <c r="AZ532" s="6">
        <f ca="1">IF($AF532="",SUMIFS('Growth rates'!W$4:W$922,'Growth rates'!$B$4:$B$922,Demands_tra!$A532,'Growth rates'!$C$4:$C$922,$AE532),SUMIFS('Growth rates'!W$4:W$922,'Growth rates'!$B$4:$B$922,Demands_tra!$A532,'Growth rates'!$C$4:$C$922,$AF532))</f>
        <v>0</v>
      </c>
      <c r="BA532" s="6">
        <f ca="1">IF($AF532="",SUMIFS('Growth rates'!X$4:X$922,'Growth rates'!$B$4:$B$922,Demands_tra!$A532,'Growth rates'!$C$4:$C$922,$AE532),SUMIFS('Growth rates'!X$4:X$922,'Growth rates'!$B$4:$B$922,Demands_tra!$A532,'Growth rates'!$C$4:$C$922,$AF532))</f>
        <v>0</v>
      </c>
      <c r="BB532" s="6">
        <f ca="1">IF($AF532="",SUMIFS('Growth rates'!Y$4:Y$922,'Growth rates'!$B$4:$B$922,Demands_tra!$A532,'Growth rates'!$C$4:$C$922,$AE532),SUMIFS('Growth rates'!Y$4:Y$922,'Growth rates'!$B$4:$B$922,Demands_tra!$A532,'Growth rates'!$C$4:$C$922,$AF532))</f>
        <v>0</v>
      </c>
      <c r="BC532" s="6">
        <f ca="1">IF($AF532="",SUMIFS('Growth rates'!Z$4:Z$922,'Growth rates'!$B$4:$B$922,Demands_tra!$A532,'Growth rates'!$C$4:$C$922,$AE532),SUMIFS('Growth rates'!Z$4:Z$922,'Growth rates'!$B$4:$B$922,Demands_tra!$A532,'Growth rates'!$C$4:$C$922,$AF532))</f>
        <v>0</v>
      </c>
      <c r="BD532" s="6">
        <f ca="1">IF($AF532="",SUMIFS('Growth rates'!AA$4:AA$922,'Growth rates'!$B$4:$B$922,Demands_tra!$A532,'Growth rates'!$C$4:$C$922,$AE532),SUMIFS('Growth rates'!AA$4:AA$922,'Growth rates'!$B$4:$B$922,Demands_tra!$A532,'Growth rates'!$C$4:$C$922,$AF532))</f>
        <v>0</v>
      </c>
      <c r="BE532" s="6">
        <f ca="1">IF($AF532="",SUMIFS('Growth rates'!AB$4:AB$922,'Growth rates'!$B$4:$B$922,Demands_tra!$A532,'Growth rates'!$C$4:$C$922,$AE532),SUMIFS('Growth rates'!AB$4:AB$922,'Growth rates'!$B$4:$B$922,Demands_tra!$A532,'Growth rates'!$C$4:$C$922,$AF532))</f>
        <v>0</v>
      </c>
      <c r="BF532" s="6">
        <f ca="1">IF($AF532="",SUMIFS('Growth rates'!AC$4:AC$922,'Growth rates'!$B$4:$B$922,Demands_tra!$A532,'Growth rates'!$C$4:$C$922,$AE532),SUMIFS('Growth rates'!AC$4:AC$922,'Growth rates'!$B$4:$B$922,Demands_tra!$A532,'Growth rates'!$C$4:$C$922,$AF532))</f>
        <v>0</v>
      </c>
      <c r="BH532" t="e">
        <f ca="1">VLOOKUP($C532,'Default drvr and elast'!$A$4:$F$49,MATCH(VLOOKUP(A532,Classification!$B$4:$D$42,3,FALSE),'Default drvr and elast'!$D$3:$F$3,0)+3,FALSE)</f>
        <v>#N/A</v>
      </c>
      <c r="BJ532" s="6">
        <f ca="1">IF($BI532="",SUMIF(Elasticities!$B$5:$B$52,Demands_tra!$BH532,Elasticities!C$5:C$52),SUMIF(Elasticities!$B$5:$B$52,Demands_tra!$BI532,Elasticities!C$5:C$52))</f>
        <v>0</v>
      </c>
      <c r="BK532" s="6">
        <f ca="1">IF($BI532="",SUMIF(Elasticities!$B$5:$B$52,Demands_tra!$BH532,Elasticities!D$5:D$52),SUMIF(Elasticities!$B$5:$B$52,Demands_tra!$BI532,Elasticities!D$5:D$52))</f>
        <v>0</v>
      </c>
      <c r="BL532" s="6">
        <f ca="1">IF($BI532="",SUMIF(Elasticities!$B$5:$B$52,Demands_tra!$BH532,Elasticities!E$5:E$52),SUMIF(Elasticities!$B$5:$B$52,Demands_tra!$BI532,Elasticities!E$5:E$52))</f>
        <v>0</v>
      </c>
      <c r="BM532" s="6">
        <f ca="1">IF($BI532="",SUMIF(Elasticities!$B$5:$B$52,Demands_tra!$BH532,Elasticities!F$5:F$52),SUMIF(Elasticities!$B$5:$B$52,Demands_tra!$BI532,Elasticities!F$5:F$52))</f>
        <v>0</v>
      </c>
      <c r="BN532" s="6">
        <f ca="1">IF($BI532="",SUMIF(Elasticities!$B$5:$B$52,Demands_tra!$BH532,Elasticities!G$5:G$52),SUMIF(Elasticities!$B$5:$B$52,Demands_tra!$BI532,Elasticities!G$5:G$52))</f>
        <v>0</v>
      </c>
      <c r="BO532" s="6">
        <f ca="1">IF($BI532="",SUMIF(Elasticities!$B$5:$B$52,Demands_tra!$BH532,Elasticities!H$5:H$52),SUMIF(Elasticities!$B$5:$B$52,Demands_tra!$BI532,Elasticities!H$5:H$52))</f>
        <v>0</v>
      </c>
      <c r="BP532" s="6">
        <f ca="1">IF($BI532="",SUMIF(Elasticities!$B$5:$B$52,Demands_tra!$BH532,Elasticities!I$5:I$52),SUMIF(Elasticities!$B$5:$B$52,Demands_tra!$BI532,Elasticities!I$5:I$52))</f>
        <v>0</v>
      </c>
      <c r="BQ532" s="6">
        <f ca="1">IF($BI532="",SUMIF(Elasticities!$B$5:$B$52,Demands_tra!$BH532,Elasticities!J$5:J$52),SUMIF(Elasticities!$B$5:$B$52,Demands_tra!$BI532,Elasticities!J$5:J$52))</f>
        <v>0</v>
      </c>
      <c r="BR532" s="6">
        <f ca="1">IF($BI532="",SUMIF(Elasticities!$B$5:$B$52,Demands_tra!$BH532,Elasticities!K$5:K$52),SUMIF(Elasticities!$B$5:$B$52,Demands_tra!$BI532,Elasticities!K$5:K$52))</f>
        <v>0</v>
      </c>
      <c r="BS532" s="6">
        <f ca="1">IF($BI532="",SUMIF(Elasticities!$B$5:$B$52,Demands_tra!$BH532,Elasticities!L$5:L$52),SUMIF(Elasticities!$B$5:$B$52,Demands_tra!$BI532,Elasticities!L$5:L$52))</f>
        <v>0</v>
      </c>
      <c r="BT532" s="6">
        <f ca="1">IF($BI532="",SUMIF(Elasticities!$B$5:$B$52,Demands_tra!$BH532,Elasticities!M$5:M$52),SUMIF(Elasticities!$B$5:$B$52,Demands_tra!$BI532,Elasticities!M$5:M$52))</f>
        <v>0</v>
      </c>
      <c r="BU532" s="6">
        <f ca="1">IF($BI532="",SUMIF(Elasticities!$B$5:$B$52,Demands_tra!$BH532,Elasticities!N$5:N$52),SUMIF(Elasticities!$B$5:$B$52,Demands_tra!$BI532,Elasticities!N$5:N$52))</f>
        <v>0</v>
      </c>
      <c r="BV532" s="6">
        <f ca="1">IF($BI532="",SUMIF(Elasticities!$B$5:$B$52,Demands_tra!$BH532,Elasticities!O$5:O$52),SUMIF(Elasticities!$B$5:$B$52,Demands_tra!$BI532,Elasticities!O$5:O$52))</f>
        <v>0</v>
      </c>
      <c r="BW532" s="6">
        <f ca="1">IF($BI532="",SUMIF(Elasticities!$B$5:$B$52,Demands_tra!$BH532,Elasticities!P$5:P$52),SUMIF(Elasticities!$B$5:$B$52,Demands_tra!$BI532,Elasticities!P$5:P$52))</f>
        <v>0</v>
      </c>
      <c r="BX532" s="6">
        <f ca="1">IF($BI532="",SUMIF(Elasticities!$B$5:$B$52,Demands_tra!$BH532,Elasticities!Q$5:Q$52),SUMIF(Elasticities!$B$5:$B$52,Demands_tra!$BI532,Elasticities!Q$5:Q$52))</f>
        <v>0</v>
      </c>
      <c r="BY532" s="6">
        <f ca="1">IF($BI532="",SUMIF(Elasticities!$B$5:$B$52,Demands_tra!$BH532,Elasticities!R$5:R$52),SUMIF(Elasticities!$B$5:$B$52,Demands_tra!$BI532,Elasticities!R$5:R$52))</f>
        <v>0</v>
      </c>
      <c r="BZ532" s="6">
        <f ca="1">IF($BI532="",SUMIF(Elasticities!$B$5:$B$52,Demands_tra!$BH532,Elasticities!S$5:S$52),SUMIF(Elasticities!$B$5:$B$52,Demands_tra!$BI532,Elasticities!S$5:S$52))</f>
        <v>0</v>
      </c>
      <c r="CA532" s="6">
        <f ca="1">IF($BI532="",SUMIF(Elasticities!$B$5:$B$52,Demands_tra!$BH532,Elasticities!T$5:T$52),SUMIF(Elasticities!$B$5:$B$52,Demands_tra!$BI532,Elasticities!T$5:T$52))</f>
        <v>0</v>
      </c>
      <c r="CB532" s="6">
        <f ca="1">IF($BI532="",SUMIF(Elasticities!$B$5:$B$52,Demands_tra!$BH532,Elasticities!U$5:U$52),SUMIF(Elasticities!$B$5:$B$52,Demands_tra!$BI532,Elasticities!U$5:U$52))</f>
        <v>0</v>
      </c>
      <c r="CC532" s="6">
        <f ca="1">IF($BI532="",SUMIF(Elasticities!$B$5:$B$52,Demands_tra!$BH532,Elasticities!V$5:V$52),SUMIF(Elasticities!$B$5:$B$52,Demands_tra!$BI532,Elasticities!V$5:V$52))</f>
        <v>0</v>
      </c>
      <c r="CD532" s="6">
        <f ca="1">IF($BI532="",SUMIF(Elasticities!$B$5:$B$52,Demands_tra!$BH532,Elasticities!W$5:W$52),SUMIF(Elasticities!$B$5:$B$52,Demands_tra!$BI532,Elasticities!W$5:W$52))</f>
        <v>0</v>
      </c>
      <c r="CE532" s="6">
        <f ca="1">IF($BI532="",SUMIF(Elasticities!$B$5:$B$52,Demands_tra!$BH532,Elasticities!X$5:X$52),SUMIF(Elasticities!$B$5:$B$52,Demands_tra!$BI532,Elasticities!X$5:X$52))</f>
        <v>0</v>
      </c>
      <c r="CF532" s="6">
        <f ca="1">IF($BI532="",SUMIF(Elasticities!$B$5:$B$52,Demands_tra!$BH532,Elasticities!Y$5:Y$52),SUMIF(Elasticities!$B$5:$B$52,Demands_tra!$BI532,Elasticities!Y$5:Y$52))</f>
        <v>0</v>
      </c>
      <c r="CG532" s="6">
        <f ca="1">IF($BI532="",SUMIF(Elasticities!$B$5:$B$52,Demands_tra!$BH532,Elasticities!Z$5:Z$52),SUMIF(Elasticities!$B$5:$B$52,Demands_tra!$BI532,Elasticities!Z$5:Z$52))</f>
        <v>0</v>
      </c>
      <c r="CH532" s="6">
        <f ca="1">IF($BI532="",SUMIF(Elasticities!$B$5:$B$52,Demands_tra!$BH532,Elasticities!AA$5:AA$52),SUMIF(Elasticities!$B$5:$B$52,Demands_tra!$BI532,Elasticities!AA$5:AA$52))</f>
        <v>0</v>
      </c>
      <c r="CI532" s="6">
        <f ca="1">IF($BI532="",SUMIF(Elasticities!$B$5:$B$52,Demands_tra!$BH532,Elasticities!AB$5:AB$52),SUMIF(Elasticities!$B$5:$B$52,Demands_tra!$BI532,Elasticities!AB$5:AB$52))</f>
        <v>0</v>
      </c>
    </row>
    <row r="533" spans="1:87">
      <c r="A533" t="str">
        <f>IF(BYDem_tra!B532="","\I:",BYDem_tra!B532)</f>
        <v>\I:</v>
      </c>
      <c r="B533">
        <f>BYDem_tra!E532</f>
        <v>0</v>
      </c>
      <c r="C533">
        <f t="shared" si="324"/>
        <v>0</v>
      </c>
      <c r="D533" s="3">
        <f>SUMIFS(BYDem_tra!$M$2:$M$2000,BYDem_tra!$B$2:$B$2000,Demands_tra!$A533,BYDem_tra!$E$2:$E$2000,Demands_tra!$B533)</f>
        <v>0</v>
      </c>
      <c r="E533" s="3" t="e">
        <f ca="1" t="shared" si="325"/>
        <v>#DIV/0!</v>
      </c>
      <c r="F533" s="3" t="e">
        <f ca="1" t="shared" si="326"/>
        <v>#DIV/0!</v>
      </c>
      <c r="G533" s="3" t="e">
        <f ca="1" t="shared" si="327"/>
        <v>#DIV/0!</v>
      </c>
      <c r="H533" s="3" t="e">
        <f ca="1" t="shared" si="328"/>
        <v>#DIV/0!</v>
      </c>
      <c r="I533" s="3" t="e">
        <f ca="1" t="shared" si="329"/>
        <v>#DIV/0!</v>
      </c>
      <c r="J533" s="3" t="e">
        <f ca="1" t="shared" si="330"/>
        <v>#DIV/0!</v>
      </c>
      <c r="K533" s="3" t="e">
        <f ca="1" t="shared" si="331"/>
        <v>#DIV/0!</v>
      </c>
      <c r="L533" s="3" t="e">
        <f ca="1" t="shared" si="332"/>
        <v>#DIV/0!</v>
      </c>
      <c r="M533" s="3" t="e">
        <f ca="1" t="shared" si="333"/>
        <v>#DIV/0!</v>
      </c>
      <c r="N533" s="3" t="e">
        <f ca="1" t="shared" si="334"/>
        <v>#DIV/0!</v>
      </c>
      <c r="O533" s="3" t="e">
        <f ca="1" t="shared" si="335"/>
        <v>#DIV/0!</v>
      </c>
      <c r="P533" s="3" t="e">
        <f ca="1" t="shared" si="336"/>
        <v>#DIV/0!</v>
      </c>
      <c r="Q533" s="3" t="e">
        <f ca="1" t="shared" si="337"/>
        <v>#DIV/0!</v>
      </c>
      <c r="R533" s="3" t="e">
        <f ca="1" t="shared" si="338"/>
        <v>#DIV/0!</v>
      </c>
      <c r="S533" s="3" t="e">
        <f ca="1" t="shared" si="339"/>
        <v>#DIV/0!</v>
      </c>
      <c r="T533" s="3" t="e">
        <f ca="1" t="shared" si="340"/>
        <v>#DIV/0!</v>
      </c>
      <c r="U533" s="3" t="e">
        <f ca="1" t="shared" si="341"/>
        <v>#DIV/0!</v>
      </c>
      <c r="V533" s="3" t="e">
        <f ca="1" t="shared" si="316"/>
        <v>#DIV/0!</v>
      </c>
      <c r="W533" s="3" t="e">
        <f ca="1" t="shared" si="317"/>
        <v>#DIV/0!</v>
      </c>
      <c r="X533" s="3" t="e">
        <f ca="1" t="shared" si="318"/>
        <v>#DIV/0!</v>
      </c>
      <c r="Y533" s="3" t="e">
        <f ca="1" t="shared" si="319"/>
        <v>#DIV/0!</v>
      </c>
      <c r="Z533" s="3" t="e">
        <f ca="1" t="shared" si="320"/>
        <v>#DIV/0!</v>
      </c>
      <c r="AA533" s="3" t="e">
        <f ca="1" t="shared" si="321"/>
        <v>#DIV/0!</v>
      </c>
      <c r="AB533" s="3" t="e">
        <f ca="1" t="shared" si="322"/>
        <v>#DIV/0!</v>
      </c>
      <c r="AC533" s="3" t="e">
        <f ca="1" t="shared" si="323"/>
        <v>#DIV/0!</v>
      </c>
      <c r="AE533" s="4" t="e">
        <f ca="1">VLOOKUP($C533,'Default drvr and elast'!$A$4:$C$49,MATCH(VLOOKUP(A533,Classification!$B$4:$D$99,2,FALSE),'Default drvr and elast'!$A$3:$C$3,0),FALSE)</f>
        <v>#N/A</v>
      </c>
      <c r="AF533" s="4"/>
      <c r="AG533" s="6">
        <f ca="1">IF($AF533="",SUMIFS('Growth rates'!D$4:D$922,'Growth rates'!$B$4:$B$922,Demands_tra!$A533,'Growth rates'!$C$4:$C$922,$AE533),SUMIFS('Growth rates'!D$4:D$922,'Growth rates'!$B$4:$B$922,Demands_tra!$A533,'Growth rates'!$C$4:$C$922,$AF533))</f>
        <v>0</v>
      </c>
      <c r="AH533" s="6">
        <f ca="1">IF($AF533="",SUMIFS('Growth rates'!E$4:E$922,'Growth rates'!$B$4:$B$922,Demands_tra!$A533,'Growth rates'!$C$4:$C$922,$AE533),SUMIFS('Growth rates'!E$4:E$922,'Growth rates'!$B$4:$B$922,Demands_tra!$A533,'Growth rates'!$C$4:$C$922,$AF533))</f>
        <v>0</v>
      </c>
      <c r="AI533" s="6">
        <f ca="1">IF($AF533="",SUMIFS('Growth rates'!F$4:F$922,'Growth rates'!$B$4:$B$922,Demands_tra!$A533,'Growth rates'!$C$4:$C$922,$AE533),SUMIFS('Growth rates'!F$4:F$922,'Growth rates'!$B$4:$B$922,Demands_tra!$A533,'Growth rates'!$C$4:$C$922,$AF533))</f>
        <v>0</v>
      </c>
      <c r="AJ533" s="6">
        <f ca="1">IF($AF533="",SUMIFS('Growth rates'!G$4:G$922,'Growth rates'!$B$4:$B$922,Demands_tra!$A533,'Growth rates'!$C$4:$C$922,$AE533),SUMIFS('Growth rates'!G$4:G$922,'Growth rates'!$B$4:$B$922,Demands_tra!$A533,'Growth rates'!$C$4:$C$922,$AF533))</f>
        <v>0</v>
      </c>
      <c r="AK533" s="6">
        <f ca="1">IF($AF533="",SUMIFS('Growth rates'!H$4:H$922,'Growth rates'!$B$4:$B$922,Demands_tra!$A533,'Growth rates'!$C$4:$C$922,$AE533),SUMIFS('Growth rates'!H$4:H$922,'Growth rates'!$B$4:$B$922,Demands_tra!$A533,'Growth rates'!$C$4:$C$922,$AF533))</f>
        <v>0</v>
      </c>
      <c r="AL533" s="6">
        <f ca="1">IF($AF533="",SUMIFS('Growth rates'!I$4:I$922,'Growth rates'!$B$4:$B$922,Demands_tra!$A533,'Growth rates'!$C$4:$C$922,$AE533),SUMIFS('Growth rates'!I$4:I$922,'Growth rates'!$B$4:$B$922,Demands_tra!$A533,'Growth rates'!$C$4:$C$922,$AF533))</f>
        <v>0</v>
      </c>
      <c r="AM533" s="6">
        <f ca="1">IF($AF533="",SUMIFS('Growth rates'!J$4:J$922,'Growth rates'!$B$4:$B$922,Demands_tra!$A533,'Growth rates'!$C$4:$C$922,$AE533),SUMIFS('Growth rates'!J$4:J$922,'Growth rates'!$B$4:$B$922,Demands_tra!$A533,'Growth rates'!$C$4:$C$922,$AF533))</f>
        <v>0</v>
      </c>
      <c r="AN533" s="6">
        <f ca="1">IF($AF533="",SUMIFS('Growth rates'!K$4:K$922,'Growth rates'!$B$4:$B$922,Demands_tra!$A533,'Growth rates'!$C$4:$C$922,$AE533),SUMIFS('Growth rates'!K$4:K$922,'Growth rates'!$B$4:$B$922,Demands_tra!$A533,'Growth rates'!$C$4:$C$922,$AF533))</f>
        <v>0</v>
      </c>
      <c r="AO533" s="6">
        <f ca="1">IF($AF533="",SUMIFS('Growth rates'!L$4:L$922,'Growth rates'!$B$4:$B$922,Demands_tra!$A533,'Growth rates'!$C$4:$C$922,$AE533),SUMIFS('Growth rates'!L$4:L$922,'Growth rates'!$B$4:$B$922,Demands_tra!$A533,'Growth rates'!$C$4:$C$922,$AF533))</f>
        <v>0</v>
      </c>
      <c r="AP533" s="6">
        <f ca="1">IF($AF533="",SUMIFS('Growth rates'!M$4:M$922,'Growth rates'!$B$4:$B$922,Demands_tra!$A533,'Growth rates'!$C$4:$C$922,$AE533),SUMIFS('Growth rates'!M$4:M$922,'Growth rates'!$B$4:$B$922,Demands_tra!$A533,'Growth rates'!$C$4:$C$922,$AF533))</f>
        <v>0</v>
      </c>
      <c r="AQ533" s="6">
        <f ca="1">IF($AF533="",SUMIFS('Growth rates'!N$4:N$922,'Growth rates'!$B$4:$B$922,Demands_tra!$A533,'Growth rates'!$C$4:$C$922,$AE533),SUMIFS('Growth rates'!N$4:N$922,'Growth rates'!$B$4:$B$922,Demands_tra!$A533,'Growth rates'!$C$4:$C$922,$AF533))</f>
        <v>0</v>
      </c>
      <c r="AR533" s="6">
        <f ca="1">IF($AF533="",SUMIFS('Growth rates'!O$4:O$922,'Growth rates'!$B$4:$B$922,Demands_tra!$A533,'Growth rates'!$C$4:$C$922,$AE533),SUMIFS('Growth rates'!O$4:O$922,'Growth rates'!$B$4:$B$922,Demands_tra!$A533,'Growth rates'!$C$4:$C$922,$AF533))</f>
        <v>0</v>
      </c>
      <c r="AS533" s="6">
        <f ca="1">IF($AF533="",SUMIFS('Growth rates'!P$4:P$922,'Growth rates'!$B$4:$B$922,Demands_tra!$A533,'Growth rates'!$C$4:$C$922,$AE533),SUMIFS('Growth rates'!P$4:P$922,'Growth rates'!$B$4:$B$922,Demands_tra!$A533,'Growth rates'!$C$4:$C$922,$AF533))</f>
        <v>0</v>
      </c>
      <c r="AT533" s="6">
        <f ca="1">IF($AF533="",SUMIFS('Growth rates'!Q$4:Q$922,'Growth rates'!$B$4:$B$922,Demands_tra!$A533,'Growth rates'!$C$4:$C$922,$AE533),SUMIFS('Growth rates'!Q$4:Q$922,'Growth rates'!$B$4:$B$922,Demands_tra!$A533,'Growth rates'!$C$4:$C$922,$AF533))</f>
        <v>0</v>
      </c>
      <c r="AU533" s="6">
        <f ca="1">IF($AF533="",SUMIFS('Growth rates'!R$4:R$922,'Growth rates'!$B$4:$B$922,Demands_tra!$A533,'Growth rates'!$C$4:$C$922,$AE533),SUMIFS('Growth rates'!R$4:R$922,'Growth rates'!$B$4:$B$922,Demands_tra!$A533,'Growth rates'!$C$4:$C$922,$AF533))</f>
        <v>0</v>
      </c>
      <c r="AV533" s="6">
        <f ca="1">IF($AF533="",SUMIFS('Growth rates'!S$4:S$922,'Growth rates'!$B$4:$B$922,Demands_tra!$A533,'Growth rates'!$C$4:$C$922,$AE533),SUMIFS('Growth rates'!S$4:S$922,'Growth rates'!$B$4:$B$922,Demands_tra!$A533,'Growth rates'!$C$4:$C$922,$AF533))</f>
        <v>0</v>
      </c>
      <c r="AW533" s="6">
        <f ca="1">IF($AF533="",SUMIFS('Growth rates'!T$4:T$922,'Growth rates'!$B$4:$B$922,Demands_tra!$A533,'Growth rates'!$C$4:$C$922,$AE533),SUMIFS('Growth rates'!T$4:T$922,'Growth rates'!$B$4:$B$922,Demands_tra!$A533,'Growth rates'!$C$4:$C$922,$AF533))</f>
        <v>0</v>
      </c>
      <c r="AX533" s="6">
        <f ca="1">IF($AF533="",SUMIFS('Growth rates'!U$4:U$922,'Growth rates'!$B$4:$B$922,Demands_tra!$A533,'Growth rates'!$C$4:$C$922,$AE533),SUMIFS('Growth rates'!U$4:U$922,'Growth rates'!$B$4:$B$922,Demands_tra!$A533,'Growth rates'!$C$4:$C$922,$AF533))</f>
        <v>0</v>
      </c>
      <c r="AY533" s="6">
        <f ca="1">IF($AF533="",SUMIFS('Growth rates'!V$4:V$922,'Growth rates'!$B$4:$B$922,Demands_tra!$A533,'Growth rates'!$C$4:$C$922,$AE533),SUMIFS('Growth rates'!V$4:V$922,'Growth rates'!$B$4:$B$922,Demands_tra!$A533,'Growth rates'!$C$4:$C$922,$AF533))</f>
        <v>0</v>
      </c>
      <c r="AZ533" s="6">
        <f ca="1">IF($AF533="",SUMIFS('Growth rates'!W$4:W$922,'Growth rates'!$B$4:$B$922,Demands_tra!$A533,'Growth rates'!$C$4:$C$922,$AE533),SUMIFS('Growth rates'!W$4:W$922,'Growth rates'!$B$4:$B$922,Demands_tra!$A533,'Growth rates'!$C$4:$C$922,$AF533))</f>
        <v>0</v>
      </c>
      <c r="BA533" s="6">
        <f ca="1">IF($AF533="",SUMIFS('Growth rates'!X$4:X$922,'Growth rates'!$B$4:$B$922,Demands_tra!$A533,'Growth rates'!$C$4:$C$922,$AE533),SUMIFS('Growth rates'!X$4:X$922,'Growth rates'!$B$4:$B$922,Demands_tra!$A533,'Growth rates'!$C$4:$C$922,$AF533))</f>
        <v>0</v>
      </c>
      <c r="BB533" s="6">
        <f ca="1">IF($AF533="",SUMIFS('Growth rates'!Y$4:Y$922,'Growth rates'!$B$4:$B$922,Demands_tra!$A533,'Growth rates'!$C$4:$C$922,$AE533),SUMIFS('Growth rates'!Y$4:Y$922,'Growth rates'!$B$4:$B$922,Demands_tra!$A533,'Growth rates'!$C$4:$C$922,$AF533))</f>
        <v>0</v>
      </c>
      <c r="BC533" s="6">
        <f ca="1">IF($AF533="",SUMIFS('Growth rates'!Z$4:Z$922,'Growth rates'!$B$4:$B$922,Demands_tra!$A533,'Growth rates'!$C$4:$C$922,$AE533),SUMIFS('Growth rates'!Z$4:Z$922,'Growth rates'!$B$4:$B$922,Demands_tra!$A533,'Growth rates'!$C$4:$C$922,$AF533))</f>
        <v>0</v>
      </c>
      <c r="BD533" s="6">
        <f ca="1">IF($AF533="",SUMIFS('Growth rates'!AA$4:AA$922,'Growth rates'!$B$4:$B$922,Demands_tra!$A533,'Growth rates'!$C$4:$C$922,$AE533),SUMIFS('Growth rates'!AA$4:AA$922,'Growth rates'!$B$4:$B$922,Demands_tra!$A533,'Growth rates'!$C$4:$C$922,$AF533))</f>
        <v>0</v>
      </c>
      <c r="BE533" s="6">
        <f ca="1">IF($AF533="",SUMIFS('Growth rates'!AB$4:AB$922,'Growth rates'!$B$4:$B$922,Demands_tra!$A533,'Growth rates'!$C$4:$C$922,$AE533),SUMIFS('Growth rates'!AB$4:AB$922,'Growth rates'!$B$4:$B$922,Demands_tra!$A533,'Growth rates'!$C$4:$C$922,$AF533))</f>
        <v>0</v>
      </c>
      <c r="BF533" s="6">
        <f ca="1">IF($AF533="",SUMIFS('Growth rates'!AC$4:AC$922,'Growth rates'!$B$4:$B$922,Demands_tra!$A533,'Growth rates'!$C$4:$C$922,$AE533),SUMIFS('Growth rates'!AC$4:AC$922,'Growth rates'!$B$4:$B$922,Demands_tra!$A533,'Growth rates'!$C$4:$C$922,$AF533))</f>
        <v>0</v>
      </c>
      <c r="BH533" t="e">
        <f ca="1">VLOOKUP($C533,'Default drvr and elast'!$A$4:$F$49,MATCH(VLOOKUP(A533,Classification!$B$4:$D$42,3,FALSE),'Default drvr and elast'!$D$3:$F$3,0)+3,FALSE)</f>
        <v>#N/A</v>
      </c>
      <c r="BJ533" s="6">
        <f ca="1">IF($BI533="",SUMIF(Elasticities!$B$5:$B$52,Demands_tra!$BH533,Elasticities!C$5:C$52),SUMIF(Elasticities!$B$5:$B$52,Demands_tra!$BI533,Elasticities!C$5:C$52))</f>
        <v>0</v>
      </c>
      <c r="BK533" s="6">
        <f ca="1">IF($BI533="",SUMIF(Elasticities!$B$5:$B$52,Demands_tra!$BH533,Elasticities!D$5:D$52),SUMIF(Elasticities!$B$5:$B$52,Demands_tra!$BI533,Elasticities!D$5:D$52))</f>
        <v>0</v>
      </c>
      <c r="BL533" s="6">
        <f ca="1">IF($BI533="",SUMIF(Elasticities!$B$5:$B$52,Demands_tra!$BH533,Elasticities!E$5:E$52),SUMIF(Elasticities!$B$5:$B$52,Demands_tra!$BI533,Elasticities!E$5:E$52))</f>
        <v>0</v>
      </c>
      <c r="BM533" s="6">
        <f ca="1">IF($BI533="",SUMIF(Elasticities!$B$5:$B$52,Demands_tra!$BH533,Elasticities!F$5:F$52),SUMIF(Elasticities!$B$5:$B$52,Demands_tra!$BI533,Elasticities!F$5:F$52))</f>
        <v>0</v>
      </c>
      <c r="BN533" s="6">
        <f ca="1">IF($BI533="",SUMIF(Elasticities!$B$5:$B$52,Demands_tra!$BH533,Elasticities!G$5:G$52),SUMIF(Elasticities!$B$5:$B$52,Demands_tra!$BI533,Elasticities!G$5:G$52))</f>
        <v>0</v>
      </c>
      <c r="BO533" s="6">
        <f ca="1">IF($BI533="",SUMIF(Elasticities!$B$5:$B$52,Demands_tra!$BH533,Elasticities!H$5:H$52),SUMIF(Elasticities!$B$5:$B$52,Demands_tra!$BI533,Elasticities!H$5:H$52))</f>
        <v>0</v>
      </c>
      <c r="BP533" s="6">
        <f ca="1">IF($BI533="",SUMIF(Elasticities!$B$5:$B$52,Demands_tra!$BH533,Elasticities!I$5:I$52),SUMIF(Elasticities!$B$5:$B$52,Demands_tra!$BI533,Elasticities!I$5:I$52))</f>
        <v>0</v>
      </c>
      <c r="BQ533" s="6">
        <f ca="1">IF($BI533="",SUMIF(Elasticities!$B$5:$B$52,Demands_tra!$BH533,Elasticities!J$5:J$52),SUMIF(Elasticities!$B$5:$B$52,Demands_tra!$BI533,Elasticities!J$5:J$52))</f>
        <v>0</v>
      </c>
      <c r="BR533" s="6">
        <f ca="1">IF($BI533="",SUMIF(Elasticities!$B$5:$B$52,Demands_tra!$BH533,Elasticities!K$5:K$52),SUMIF(Elasticities!$B$5:$B$52,Demands_tra!$BI533,Elasticities!K$5:K$52))</f>
        <v>0</v>
      </c>
      <c r="BS533" s="6">
        <f ca="1">IF($BI533="",SUMIF(Elasticities!$B$5:$B$52,Demands_tra!$BH533,Elasticities!L$5:L$52),SUMIF(Elasticities!$B$5:$B$52,Demands_tra!$BI533,Elasticities!L$5:L$52))</f>
        <v>0</v>
      </c>
      <c r="BT533" s="6">
        <f ca="1">IF($BI533="",SUMIF(Elasticities!$B$5:$B$52,Demands_tra!$BH533,Elasticities!M$5:M$52),SUMIF(Elasticities!$B$5:$B$52,Demands_tra!$BI533,Elasticities!M$5:M$52))</f>
        <v>0</v>
      </c>
      <c r="BU533" s="6">
        <f ca="1">IF($BI533="",SUMIF(Elasticities!$B$5:$B$52,Demands_tra!$BH533,Elasticities!N$5:N$52),SUMIF(Elasticities!$B$5:$B$52,Demands_tra!$BI533,Elasticities!N$5:N$52))</f>
        <v>0</v>
      </c>
      <c r="BV533" s="6">
        <f ca="1">IF($BI533="",SUMIF(Elasticities!$B$5:$B$52,Demands_tra!$BH533,Elasticities!O$5:O$52),SUMIF(Elasticities!$B$5:$B$52,Demands_tra!$BI533,Elasticities!O$5:O$52))</f>
        <v>0</v>
      </c>
      <c r="BW533" s="6">
        <f ca="1">IF($BI533="",SUMIF(Elasticities!$B$5:$B$52,Demands_tra!$BH533,Elasticities!P$5:P$52),SUMIF(Elasticities!$B$5:$B$52,Demands_tra!$BI533,Elasticities!P$5:P$52))</f>
        <v>0</v>
      </c>
      <c r="BX533" s="6">
        <f ca="1">IF($BI533="",SUMIF(Elasticities!$B$5:$B$52,Demands_tra!$BH533,Elasticities!Q$5:Q$52),SUMIF(Elasticities!$B$5:$B$52,Demands_tra!$BI533,Elasticities!Q$5:Q$52))</f>
        <v>0</v>
      </c>
      <c r="BY533" s="6">
        <f ca="1">IF($BI533="",SUMIF(Elasticities!$B$5:$B$52,Demands_tra!$BH533,Elasticities!R$5:R$52),SUMIF(Elasticities!$B$5:$B$52,Demands_tra!$BI533,Elasticities!R$5:R$52))</f>
        <v>0</v>
      </c>
      <c r="BZ533" s="6">
        <f ca="1">IF($BI533="",SUMIF(Elasticities!$B$5:$B$52,Demands_tra!$BH533,Elasticities!S$5:S$52),SUMIF(Elasticities!$B$5:$B$52,Demands_tra!$BI533,Elasticities!S$5:S$52))</f>
        <v>0</v>
      </c>
      <c r="CA533" s="6">
        <f ca="1">IF($BI533="",SUMIF(Elasticities!$B$5:$B$52,Demands_tra!$BH533,Elasticities!T$5:T$52),SUMIF(Elasticities!$B$5:$B$52,Demands_tra!$BI533,Elasticities!T$5:T$52))</f>
        <v>0</v>
      </c>
      <c r="CB533" s="6">
        <f ca="1">IF($BI533="",SUMIF(Elasticities!$B$5:$B$52,Demands_tra!$BH533,Elasticities!U$5:U$52),SUMIF(Elasticities!$B$5:$B$52,Demands_tra!$BI533,Elasticities!U$5:U$52))</f>
        <v>0</v>
      </c>
      <c r="CC533" s="6">
        <f ca="1">IF($BI533="",SUMIF(Elasticities!$B$5:$B$52,Demands_tra!$BH533,Elasticities!V$5:V$52),SUMIF(Elasticities!$B$5:$B$52,Demands_tra!$BI533,Elasticities!V$5:V$52))</f>
        <v>0</v>
      </c>
      <c r="CD533" s="6">
        <f ca="1">IF($BI533="",SUMIF(Elasticities!$B$5:$B$52,Demands_tra!$BH533,Elasticities!W$5:W$52),SUMIF(Elasticities!$B$5:$B$52,Demands_tra!$BI533,Elasticities!W$5:W$52))</f>
        <v>0</v>
      </c>
      <c r="CE533" s="6">
        <f ca="1">IF($BI533="",SUMIF(Elasticities!$B$5:$B$52,Demands_tra!$BH533,Elasticities!X$5:X$52),SUMIF(Elasticities!$B$5:$B$52,Demands_tra!$BI533,Elasticities!X$5:X$52))</f>
        <v>0</v>
      </c>
      <c r="CF533" s="6">
        <f ca="1">IF($BI533="",SUMIF(Elasticities!$B$5:$B$52,Demands_tra!$BH533,Elasticities!Y$5:Y$52),SUMIF(Elasticities!$B$5:$B$52,Demands_tra!$BI533,Elasticities!Y$5:Y$52))</f>
        <v>0</v>
      </c>
      <c r="CG533" s="6">
        <f ca="1">IF($BI533="",SUMIF(Elasticities!$B$5:$B$52,Demands_tra!$BH533,Elasticities!Z$5:Z$52),SUMIF(Elasticities!$B$5:$B$52,Demands_tra!$BI533,Elasticities!Z$5:Z$52))</f>
        <v>0</v>
      </c>
      <c r="CH533" s="6">
        <f ca="1">IF($BI533="",SUMIF(Elasticities!$B$5:$B$52,Demands_tra!$BH533,Elasticities!AA$5:AA$52),SUMIF(Elasticities!$B$5:$B$52,Demands_tra!$BI533,Elasticities!AA$5:AA$52))</f>
        <v>0</v>
      </c>
      <c r="CI533" s="6">
        <f ca="1">IF($BI533="",SUMIF(Elasticities!$B$5:$B$52,Demands_tra!$BH533,Elasticities!AB$5:AB$52),SUMIF(Elasticities!$B$5:$B$52,Demands_tra!$BI533,Elasticities!AB$5:AB$52))</f>
        <v>0</v>
      </c>
    </row>
    <row r="534" spans="1:87">
      <c r="A534" t="str">
        <f>IF(BYDem_tra!B533="","\I:",BYDem_tra!B533)</f>
        <v>\I:</v>
      </c>
      <c r="B534">
        <f>BYDem_tra!E533</f>
        <v>0</v>
      </c>
      <c r="C534">
        <f t="shared" si="324"/>
        <v>0</v>
      </c>
      <c r="D534" s="3">
        <f>SUMIFS(BYDem_tra!$M$2:$M$2000,BYDem_tra!$B$2:$B$2000,Demands_tra!$A534,BYDem_tra!$E$2:$E$2000,Demands_tra!$B534)</f>
        <v>0</v>
      </c>
      <c r="E534" s="3" t="e">
        <f ca="1" t="shared" si="325"/>
        <v>#DIV/0!</v>
      </c>
      <c r="F534" s="3" t="e">
        <f ca="1" t="shared" si="326"/>
        <v>#DIV/0!</v>
      </c>
      <c r="G534" s="3" t="e">
        <f ca="1" t="shared" si="327"/>
        <v>#DIV/0!</v>
      </c>
      <c r="H534" s="3" t="e">
        <f ca="1" t="shared" si="328"/>
        <v>#DIV/0!</v>
      </c>
      <c r="I534" s="3" t="e">
        <f ca="1" t="shared" si="329"/>
        <v>#DIV/0!</v>
      </c>
      <c r="J534" s="3" t="e">
        <f ca="1" t="shared" si="330"/>
        <v>#DIV/0!</v>
      </c>
      <c r="K534" s="3" t="e">
        <f ca="1" t="shared" si="331"/>
        <v>#DIV/0!</v>
      </c>
      <c r="L534" s="3" t="e">
        <f ca="1" t="shared" si="332"/>
        <v>#DIV/0!</v>
      </c>
      <c r="M534" s="3" t="e">
        <f ca="1" t="shared" si="333"/>
        <v>#DIV/0!</v>
      </c>
      <c r="N534" s="3" t="e">
        <f ca="1" t="shared" si="334"/>
        <v>#DIV/0!</v>
      </c>
      <c r="O534" s="3" t="e">
        <f ca="1" t="shared" si="335"/>
        <v>#DIV/0!</v>
      </c>
      <c r="P534" s="3" t="e">
        <f ca="1" t="shared" si="336"/>
        <v>#DIV/0!</v>
      </c>
      <c r="Q534" s="3" t="e">
        <f ca="1" t="shared" si="337"/>
        <v>#DIV/0!</v>
      </c>
      <c r="R534" s="3" t="e">
        <f ca="1" t="shared" si="338"/>
        <v>#DIV/0!</v>
      </c>
      <c r="S534" s="3" t="e">
        <f ca="1" t="shared" si="339"/>
        <v>#DIV/0!</v>
      </c>
      <c r="T534" s="3" t="e">
        <f ca="1" t="shared" si="340"/>
        <v>#DIV/0!</v>
      </c>
      <c r="U534" s="3" t="e">
        <f ca="1" t="shared" si="341"/>
        <v>#DIV/0!</v>
      </c>
      <c r="V534" s="3" t="e">
        <f ca="1" t="shared" si="316"/>
        <v>#DIV/0!</v>
      </c>
      <c r="W534" s="3" t="e">
        <f ca="1" t="shared" si="317"/>
        <v>#DIV/0!</v>
      </c>
      <c r="X534" s="3" t="e">
        <f ca="1" t="shared" si="318"/>
        <v>#DIV/0!</v>
      </c>
      <c r="Y534" s="3" t="e">
        <f ca="1" t="shared" si="319"/>
        <v>#DIV/0!</v>
      </c>
      <c r="Z534" s="3" t="e">
        <f ca="1" t="shared" si="320"/>
        <v>#DIV/0!</v>
      </c>
      <c r="AA534" s="3" t="e">
        <f ca="1" t="shared" si="321"/>
        <v>#DIV/0!</v>
      </c>
      <c r="AB534" s="3" t="e">
        <f ca="1" t="shared" si="322"/>
        <v>#DIV/0!</v>
      </c>
      <c r="AC534" s="3" t="e">
        <f ca="1" t="shared" si="323"/>
        <v>#DIV/0!</v>
      </c>
      <c r="AE534" s="4" t="e">
        <f ca="1">VLOOKUP($C534,'Default drvr and elast'!$A$4:$C$49,MATCH(VLOOKUP(A534,Classification!$B$4:$D$99,2,FALSE),'Default drvr and elast'!$A$3:$C$3,0),FALSE)</f>
        <v>#N/A</v>
      </c>
      <c r="AF534" s="4"/>
      <c r="AG534" s="6">
        <f ca="1">IF($AF534="",SUMIFS('Growth rates'!D$4:D$922,'Growth rates'!$B$4:$B$922,Demands_tra!$A534,'Growth rates'!$C$4:$C$922,$AE534),SUMIFS('Growth rates'!D$4:D$922,'Growth rates'!$B$4:$B$922,Demands_tra!$A534,'Growth rates'!$C$4:$C$922,$AF534))</f>
        <v>0</v>
      </c>
      <c r="AH534" s="6">
        <f ca="1">IF($AF534="",SUMIFS('Growth rates'!E$4:E$922,'Growth rates'!$B$4:$B$922,Demands_tra!$A534,'Growth rates'!$C$4:$C$922,$AE534),SUMIFS('Growth rates'!E$4:E$922,'Growth rates'!$B$4:$B$922,Demands_tra!$A534,'Growth rates'!$C$4:$C$922,$AF534))</f>
        <v>0</v>
      </c>
      <c r="AI534" s="6">
        <f ca="1">IF($AF534="",SUMIFS('Growth rates'!F$4:F$922,'Growth rates'!$B$4:$B$922,Demands_tra!$A534,'Growth rates'!$C$4:$C$922,$AE534),SUMIFS('Growth rates'!F$4:F$922,'Growth rates'!$B$4:$B$922,Demands_tra!$A534,'Growth rates'!$C$4:$C$922,$AF534))</f>
        <v>0</v>
      </c>
      <c r="AJ534" s="6">
        <f ca="1">IF($AF534="",SUMIFS('Growth rates'!G$4:G$922,'Growth rates'!$B$4:$B$922,Demands_tra!$A534,'Growth rates'!$C$4:$C$922,$AE534),SUMIFS('Growth rates'!G$4:G$922,'Growth rates'!$B$4:$B$922,Demands_tra!$A534,'Growth rates'!$C$4:$C$922,$AF534))</f>
        <v>0</v>
      </c>
      <c r="AK534" s="6">
        <f ca="1">IF($AF534="",SUMIFS('Growth rates'!H$4:H$922,'Growth rates'!$B$4:$B$922,Demands_tra!$A534,'Growth rates'!$C$4:$C$922,$AE534),SUMIFS('Growth rates'!H$4:H$922,'Growth rates'!$B$4:$B$922,Demands_tra!$A534,'Growth rates'!$C$4:$C$922,$AF534))</f>
        <v>0</v>
      </c>
      <c r="AL534" s="6">
        <f ca="1">IF($AF534="",SUMIFS('Growth rates'!I$4:I$922,'Growth rates'!$B$4:$B$922,Demands_tra!$A534,'Growth rates'!$C$4:$C$922,$AE534),SUMIFS('Growth rates'!I$4:I$922,'Growth rates'!$B$4:$B$922,Demands_tra!$A534,'Growth rates'!$C$4:$C$922,$AF534))</f>
        <v>0</v>
      </c>
      <c r="AM534" s="6">
        <f ca="1">IF($AF534="",SUMIFS('Growth rates'!J$4:J$922,'Growth rates'!$B$4:$B$922,Demands_tra!$A534,'Growth rates'!$C$4:$C$922,$AE534),SUMIFS('Growth rates'!J$4:J$922,'Growth rates'!$B$4:$B$922,Demands_tra!$A534,'Growth rates'!$C$4:$C$922,$AF534))</f>
        <v>0</v>
      </c>
      <c r="AN534" s="6">
        <f ca="1">IF($AF534="",SUMIFS('Growth rates'!K$4:K$922,'Growth rates'!$B$4:$B$922,Demands_tra!$A534,'Growth rates'!$C$4:$C$922,$AE534),SUMIFS('Growth rates'!K$4:K$922,'Growth rates'!$B$4:$B$922,Demands_tra!$A534,'Growth rates'!$C$4:$C$922,$AF534))</f>
        <v>0</v>
      </c>
      <c r="AO534" s="6">
        <f ca="1">IF($AF534="",SUMIFS('Growth rates'!L$4:L$922,'Growth rates'!$B$4:$B$922,Demands_tra!$A534,'Growth rates'!$C$4:$C$922,$AE534),SUMIFS('Growth rates'!L$4:L$922,'Growth rates'!$B$4:$B$922,Demands_tra!$A534,'Growth rates'!$C$4:$C$922,$AF534))</f>
        <v>0</v>
      </c>
      <c r="AP534" s="6">
        <f ca="1">IF($AF534="",SUMIFS('Growth rates'!M$4:M$922,'Growth rates'!$B$4:$B$922,Demands_tra!$A534,'Growth rates'!$C$4:$C$922,$AE534),SUMIFS('Growth rates'!M$4:M$922,'Growth rates'!$B$4:$B$922,Demands_tra!$A534,'Growth rates'!$C$4:$C$922,$AF534))</f>
        <v>0</v>
      </c>
      <c r="AQ534" s="6">
        <f ca="1">IF($AF534="",SUMIFS('Growth rates'!N$4:N$922,'Growth rates'!$B$4:$B$922,Demands_tra!$A534,'Growth rates'!$C$4:$C$922,$AE534),SUMIFS('Growth rates'!N$4:N$922,'Growth rates'!$B$4:$B$922,Demands_tra!$A534,'Growth rates'!$C$4:$C$922,$AF534))</f>
        <v>0</v>
      </c>
      <c r="AR534" s="6">
        <f ca="1">IF($AF534="",SUMIFS('Growth rates'!O$4:O$922,'Growth rates'!$B$4:$B$922,Demands_tra!$A534,'Growth rates'!$C$4:$C$922,$AE534),SUMIFS('Growth rates'!O$4:O$922,'Growth rates'!$B$4:$B$922,Demands_tra!$A534,'Growth rates'!$C$4:$C$922,$AF534))</f>
        <v>0</v>
      </c>
      <c r="AS534" s="6">
        <f ca="1">IF($AF534="",SUMIFS('Growth rates'!P$4:P$922,'Growth rates'!$B$4:$B$922,Demands_tra!$A534,'Growth rates'!$C$4:$C$922,$AE534),SUMIFS('Growth rates'!P$4:P$922,'Growth rates'!$B$4:$B$922,Demands_tra!$A534,'Growth rates'!$C$4:$C$922,$AF534))</f>
        <v>0</v>
      </c>
      <c r="AT534" s="6">
        <f ca="1">IF($AF534="",SUMIFS('Growth rates'!Q$4:Q$922,'Growth rates'!$B$4:$B$922,Demands_tra!$A534,'Growth rates'!$C$4:$C$922,$AE534),SUMIFS('Growth rates'!Q$4:Q$922,'Growth rates'!$B$4:$B$922,Demands_tra!$A534,'Growth rates'!$C$4:$C$922,$AF534))</f>
        <v>0</v>
      </c>
      <c r="AU534" s="6">
        <f ca="1">IF($AF534="",SUMIFS('Growth rates'!R$4:R$922,'Growth rates'!$B$4:$B$922,Demands_tra!$A534,'Growth rates'!$C$4:$C$922,$AE534),SUMIFS('Growth rates'!R$4:R$922,'Growth rates'!$B$4:$B$922,Demands_tra!$A534,'Growth rates'!$C$4:$C$922,$AF534))</f>
        <v>0</v>
      </c>
      <c r="AV534" s="6">
        <f ca="1">IF($AF534="",SUMIFS('Growth rates'!S$4:S$922,'Growth rates'!$B$4:$B$922,Demands_tra!$A534,'Growth rates'!$C$4:$C$922,$AE534),SUMIFS('Growth rates'!S$4:S$922,'Growth rates'!$B$4:$B$922,Demands_tra!$A534,'Growth rates'!$C$4:$C$922,$AF534))</f>
        <v>0</v>
      </c>
      <c r="AW534" s="6">
        <f ca="1">IF($AF534="",SUMIFS('Growth rates'!T$4:T$922,'Growth rates'!$B$4:$B$922,Demands_tra!$A534,'Growth rates'!$C$4:$C$922,$AE534),SUMIFS('Growth rates'!T$4:T$922,'Growth rates'!$B$4:$B$922,Demands_tra!$A534,'Growth rates'!$C$4:$C$922,$AF534))</f>
        <v>0</v>
      </c>
      <c r="AX534" s="6">
        <f ca="1">IF($AF534="",SUMIFS('Growth rates'!U$4:U$922,'Growth rates'!$B$4:$B$922,Demands_tra!$A534,'Growth rates'!$C$4:$C$922,$AE534),SUMIFS('Growth rates'!U$4:U$922,'Growth rates'!$B$4:$B$922,Demands_tra!$A534,'Growth rates'!$C$4:$C$922,$AF534))</f>
        <v>0</v>
      </c>
      <c r="AY534" s="6">
        <f ca="1">IF($AF534="",SUMIFS('Growth rates'!V$4:V$922,'Growth rates'!$B$4:$B$922,Demands_tra!$A534,'Growth rates'!$C$4:$C$922,$AE534),SUMIFS('Growth rates'!V$4:V$922,'Growth rates'!$B$4:$B$922,Demands_tra!$A534,'Growth rates'!$C$4:$C$922,$AF534))</f>
        <v>0</v>
      </c>
      <c r="AZ534" s="6">
        <f ca="1">IF($AF534="",SUMIFS('Growth rates'!W$4:W$922,'Growth rates'!$B$4:$B$922,Demands_tra!$A534,'Growth rates'!$C$4:$C$922,$AE534),SUMIFS('Growth rates'!W$4:W$922,'Growth rates'!$B$4:$B$922,Demands_tra!$A534,'Growth rates'!$C$4:$C$922,$AF534))</f>
        <v>0</v>
      </c>
      <c r="BA534" s="6">
        <f ca="1">IF($AF534="",SUMIFS('Growth rates'!X$4:X$922,'Growth rates'!$B$4:$B$922,Demands_tra!$A534,'Growth rates'!$C$4:$C$922,$AE534),SUMIFS('Growth rates'!X$4:X$922,'Growth rates'!$B$4:$B$922,Demands_tra!$A534,'Growth rates'!$C$4:$C$922,$AF534))</f>
        <v>0</v>
      </c>
      <c r="BB534" s="6">
        <f ca="1">IF($AF534="",SUMIFS('Growth rates'!Y$4:Y$922,'Growth rates'!$B$4:$B$922,Demands_tra!$A534,'Growth rates'!$C$4:$C$922,$AE534),SUMIFS('Growth rates'!Y$4:Y$922,'Growth rates'!$B$4:$B$922,Demands_tra!$A534,'Growth rates'!$C$4:$C$922,$AF534))</f>
        <v>0</v>
      </c>
      <c r="BC534" s="6">
        <f ca="1">IF($AF534="",SUMIFS('Growth rates'!Z$4:Z$922,'Growth rates'!$B$4:$B$922,Demands_tra!$A534,'Growth rates'!$C$4:$C$922,$AE534),SUMIFS('Growth rates'!Z$4:Z$922,'Growth rates'!$B$4:$B$922,Demands_tra!$A534,'Growth rates'!$C$4:$C$922,$AF534))</f>
        <v>0</v>
      </c>
      <c r="BD534" s="6">
        <f ca="1">IF($AF534="",SUMIFS('Growth rates'!AA$4:AA$922,'Growth rates'!$B$4:$B$922,Demands_tra!$A534,'Growth rates'!$C$4:$C$922,$AE534),SUMIFS('Growth rates'!AA$4:AA$922,'Growth rates'!$B$4:$B$922,Demands_tra!$A534,'Growth rates'!$C$4:$C$922,$AF534))</f>
        <v>0</v>
      </c>
      <c r="BE534" s="6">
        <f ca="1">IF($AF534="",SUMIFS('Growth rates'!AB$4:AB$922,'Growth rates'!$B$4:$B$922,Demands_tra!$A534,'Growth rates'!$C$4:$C$922,$AE534),SUMIFS('Growth rates'!AB$4:AB$922,'Growth rates'!$B$4:$B$922,Demands_tra!$A534,'Growth rates'!$C$4:$C$922,$AF534))</f>
        <v>0</v>
      </c>
      <c r="BF534" s="6">
        <f ca="1">IF($AF534="",SUMIFS('Growth rates'!AC$4:AC$922,'Growth rates'!$B$4:$B$922,Demands_tra!$A534,'Growth rates'!$C$4:$C$922,$AE534),SUMIFS('Growth rates'!AC$4:AC$922,'Growth rates'!$B$4:$B$922,Demands_tra!$A534,'Growth rates'!$C$4:$C$922,$AF534))</f>
        <v>0</v>
      </c>
      <c r="BH534" t="e">
        <f ca="1">VLOOKUP($C534,'Default drvr and elast'!$A$4:$F$49,MATCH(VLOOKUP(A534,Classification!$B$4:$D$42,3,FALSE),'Default drvr and elast'!$D$3:$F$3,0)+3,FALSE)</f>
        <v>#N/A</v>
      </c>
      <c r="BJ534" s="6">
        <f ca="1">IF($BI534="",SUMIF(Elasticities!$B$5:$B$52,Demands_tra!$BH534,Elasticities!C$5:C$52),SUMIF(Elasticities!$B$5:$B$52,Demands_tra!$BI534,Elasticities!C$5:C$52))</f>
        <v>0</v>
      </c>
      <c r="BK534" s="6">
        <f ca="1">IF($BI534="",SUMIF(Elasticities!$B$5:$B$52,Demands_tra!$BH534,Elasticities!D$5:D$52),SUMIF(Elasticities!$B$5:$B$52,Demands_tra!$BI534,Elasticities!D$5:D$52))</f>
        <v>0</v>
      </c>
      <c r="BL534" s="6">
        <f ca="1">IF($BI534="",SUMIF(Elasticities!$B$5:$B$52,Demands_tra!$BH534,Elasticities!E$5:E$52),SUMIF(Elasticities!$B$5:$B$52,Demands_tra!$BI534,Elasticities!E$5:E$52))</f>
        <v>0</v>
      </c>
      <c r="BM534" s="6">
        <f ca="1">IF($BI534="",SUMIF(Elasticities!$B$5:$B$52,Demands_tra!$BH534,Elasticities!F$5:F$52),SUMIF(Elasticities!$B$5:$B$52,Demands_tra!$BI534,Elasticities!F$5:F$52))</f>
        <v>0</v>
      </c>
      <c r="BN534" s="6">
        <f ca="1">IF($BI534="",SUMIF(Elasticities!$B$5:$B$52,Demands_tra!$BH534,Elasticities!G$5:G$52),SUMIF(Elasticities!$B$5:$B$52,Demands_tra!$BI534,Elasticities!G$5:G$52))</f>
        <v>0</v>
      </c>
      <c r="BO534" s="6">
        <f ca="1">IF($BI534="",SUMIF(Elasticities!$B$5:$B$52,Demands_tra!$BH534,Elasticities!H$5:H$52),SUMIF(Elasticities!$B$5:$B$52,Demands_tra!$BI534,Elasticities!H$5:H$52))</f>
        <v>0</v>
      </c>
      <c r="BP534" s="6">
        <f ca="1">IF($BI534="",SUMIF(Elasticities!$B$5:$B$52,Demands_tra!$BH534,Elasticities!I$5:I$52),SUMIF(Elasticities!$B$5:$B$52,Demands_tra!$BI534,Elasticities!I$5:I$52))</f>
        <v>0</v>
      </c>
      <c r="BQ534" s="6">
        <f ca="1">IF($BI534="",SUMIF(Elasticities!$B$5:$B$52,Demands_tra!$BH534,Elasticities!J$5:J$52),SUMIF(Elasticities!$B$5:$B$52,Demands_tra!$BI534,Elasticities!J$5:J$52))</f>
        <v>0</v>
      </c>
      <c r="BR534" s="6">
        <f ca="1">IF($BI534="",SUMIF(Elasticities!$B$5:$B$52,Demands_tra!$BH534,Elasticities!K$5:K$52),SUMIF(Elasticities!$B$5:$B$52,Demands_tra!$BI534,Elasticities!K$5:K$52))</f>
        <v>0</v>
      </c>
      <c r="BS534" s="6">
        <f ca="1">IF($BI534="",SUMIF(Elasticities!$B$5:$B$52,Demands_tra!$BH534,Elasticities!L$5:L$52),SUMIF(Elasticities!$B$5:$B$52,Demands_tra!$BI534,Elasticities!L$5:L$52))</f>
        <v>0</v>
      </c>
      <c r="BT534" s="6">
        <f ca="1">IF($BI534="",SUMIF(Elasticities!$B$5:$B$52,Demands_tra!$BH534,Elasticities!M$5:M$52),SUMIF(Elasticities!$B$5:$B$52,Demands_tra!$BI534,Elasticities!M$5:M$52))</f>
        <v>0</v>
      </c>
      <c r="BU534" s="6">
        <f ca="1">IF($BI534="",SUMIF(Elasticities!$B$5:$B$52,Demands_tra!$BH534,Elasticities!N$5:N$52),SUMIF(Elasticities!$B$5:$B$52,Demands_tra!$BI534,Elasticities!N$5:N$52))</f>
        <v>0</v>
      </c>
      <c r="BV534" s="6">
        <f ca="1">IF($BI534="",SUMIF(Elasticities!$B$5:$B$52,Demands_tra!$BH534,Elasticities!O$5:O$52),SUMIF(Elasticities!$B$5:$B$52,Demands_tra!$BI534,Elasticities!O$5:O$52))</f>
        <v>0</v>
      </c>
      <c r="BW534" s="6">
        <f ca="1">IF($BI534="",SUMIF(Elasticities!$B$5:$B$52,Demands_tra!$BH534,Elasticities!P$5:P$52),SUMIF(Elasticities!$B$5:$B$52,Demands_tra!$BI534,Elasticities!P$5:P$52))</f>
        <v>0</v>
      </c>
      <c r="BX534" s="6">
        <f ca="1">IF($BI534="",SUMIF(Elasticities!$B$5:$B$52,Demands_tra!$BH534,Elasticities!Q$5:Q$52),SUMIF(Elasticities!$B$5:$B$52,Demands_tra!$BI534,Elasticities!Q$5:Q$52))</f>
        <v>0</v>
      </c>
      <c r="BY534" s="6">
        <f ca="1">IF($BI534="",SUMIF(Elasticities!$B$5:$B$52,Demands_tra!$BH534,Elasticities!R$5:R$52),SUMIF(Elasticities!$B$5:$B$52,Demands_tra!$BI534,Elasticities!R$5:R$52))</f>
        <v>0</v>
      </c>
      <c r="BZ534" s="6">
        <f ca="1">IF($BI534="",SUMIF(Elasticities!$B$5:$B$52,Demands_tra!$BH534,Elasticities!S$5:S$52),SUMIF(Elasticities!$B$5:$B$52,Demands_tra!$BI534,Elasticities!S$5:S$52))</f>
        <v>0</v>
      </c>
      <c r="CA534" s="6">
        <f ca="1">IF($BI534="",SUMIF(Elasticities!$B$5:$B$52,Demands_tra!$BH534,Elasticities!T$5:T$52),SUMIF(Elasticities!$B$5:$B$52,Demands_tra!$BI534,Elasticities!T$5:T$52))</f>
        <v>0</v>
      </c>
      <c r="CB534" s="6">
        <f ca="1">IF($BI534="",SUMIF(Elasticities!$B$5:$B$52,Demands_tra!$BH534,Elasticities!U$5:U$52),SUMIF(Elasticities!$B$5:$B$52,Demands_tra!$BI534,Elasticities!U$5:U$52))</f>
        <v>0</v>
      </c>
      <c r="CC534" s="6">
        <f ca="1">IF($BI534="",SUMIF(Elasticities!$B$5:$B$52,Demands_tra!$BH534,Elasticities!V$5:V$52),SUMIF(Elasticities!$B$5:$B$52,Demands_tra!$BI534,Elasticities!V$5:V$52))</f>
        <v>0</v>
      </c>
      <c r="CD534" s="6">
        <f ca="1">IF($BI534="",SUMIF(Elasticities!$B$5:$B$52,Demands_tra!$BH534,Elasticities!W$5:W$52),SUMIF(Elasticities!$B$5:$B$52,Demands_tra!$BI534,Elasticities!W$5:W$52))</f>
        <v>0</v>
      </c>
      <c r="CE534" s="6">
        <f ca="1">IF($BI534="",SUMIF(Elasticities!$B$5:$B$52,Demands_tra!$BH534,Elasticities!X$5:X$52),SUMIF(Elasticities!$B$5:$B$52,Demands_tra!$BI534,Elasticities!X$5:X$52))</f>
        <v>0</v>
      </c>
      <c r="CF534" s="6">
        <f ca="1">IF($BI534="",SUMIF(Elasticities!$B$5:$B$52,Demands_tra!$BH534,Elasticities!Y$5:Y$52),SUMIF(Elasticities!$B$5:$B$52,Demands_tra!$BI534,Elasticities!Y$5:Y$52))</f>
        <v>0</v>
      </c>
      <c r="CG534" s="6">
        <f ca="1">IF($BI534="",SUMIF(Elasticities!$B$5:$B$52,Demands_tra!$BH534,Elasticities!Z$5:Z$52),SUMIF(Elasticities!$B$5:$B$52,Demands_tra!$BI534,Elasticities!Z$5:Z$52))</f>
        <v>0</v>
      </c>
      <c r="CH534" s="6">
        <f ca="1">IF($BI534="",SUMIF(Elasticities!$B$5:$B$52,Demands_tra!$BH534,Elasticities!AA$5:AA$52),SUMIF(Elasticities!$B$5:$B$52,Demands_tra!$BI534,Elasticities!AA$5:AA$52))</f>
        <v>0</v>
      </c>
      <c r="CI534" s="6">
        <f ca="1">IF($BI534="",SUMIF(Elasticities!$B$5:$B$52,Demands_tra!$BH534,Elasticities!AB$5:AB$52),SUMIF(Elasticities!$B$5:$B$52,Demands_tra!$BI534,Elasticities!AB$5:AB$52))</f>
        <v>0</v>
      </c>
    </row>
    <row r="535" spans="1:87">
      <c r="A535" t="str">
        <f>IF(BYDem_tra!B534="","\I:",BYDem_tra!B534)</f>
        <v>\I:</v>
      </c>
      <c r="B535">
        <f>BYDem_tra!E534</f>
        <v>0</v>
      </c>
      <c r="C535">
        <f t="shared" si="324"/>
        <v>0</v>
      </c>
      <c r="D535" s="3">
        <f>SUMIFS(BYDem_tra!$M$2:$M$2000,BYDem_tra!$B$2:$B$2000,Demands_tra!$A535,BYDem_tra!$E$2:$E$2000,Demands_tra!$B535)</f>
        <v>0</v>
      </c>
      <c r="E535" s="3" t="e">
        <f ca="1" t="shared" si="325"/>
        <v>#DIV/0!</v>
      </c>
      <c r="F535" s="3" t="e">
        <f ca="1" t="shared" si="326"/>
        <v>#DIV/0!</v>
      </c>
      <c r="G535" s="3" t="e">
        <f ca="1" t="shared" si="327"/>
        <v>#DIV/0!</v>
      </c>
      <c r="H535" s="3" t="e">
        <f ca="1" t="shared" si="328"/>
        <v>#DIV/0!</v>
      </c>
      <c r="I535" s="3" t="e">
        <f ca="1" t="shared" si="329"/>
        <v>#DIV/0!</v>
      </c>
      <c r="J535" s="3" t="e">
        <f ca="1" t="shared" si="330"/>
        <v>#DIV/0!</v>
      </c>
      <c r="K535" s="3" t="e">
        <f ca="1" t="shared" si="331"/>
        <v>#DIV/0!</v>
      </c>
      <c r="L535" s="3" t="e">
        <f ca="1" t="shared" si="332"/>
        <v>#DIV/0!</v>
      </c>
      <c r="M535" s="3" t="e">
        <f ca="1" t="shared" si="333"/>
        <v>#DIV/0!</v>
      </c>
      <c r="N535" s="3" t="e">
        <f ca="1" t="shared" si="334"/>
        <v>#DIV/0!</v>
      </c>
      <c r="O535" s="3" t="e">
        <f ca="1" t="shared" si="335"/>
        <v>#DIV/0!</v>
      </c>
      <c r="P535" s="3" t="e">
        <f ca="1" t="shared" si="336"/>
        <v>#DIV/0!</v>
      </c>
      <c r="Q535" s="3" t="e">
        <f ca="1" t="shared" si="337"/>
        <v>#DIV/0!</v>
      </c>
      <c r="R535" s="3" t="e">
        <f ca="1" t="shared" si="338"/>
        <v>#DIV/0!</v>
      </c>
      <c r="S535" s="3" t="e">
        <f ca="1" t="shared" si="339"/>
        <v>#DIV/0!</v>
      </c>
      <c r="T535" s="3" t="e">
        <f ca="1" t="shared" si="340"/>
        <v>#DIV/0!</v>
      </c>
      <c r="U535" s="3" t="e">
        <f ca="1" t="shared" si="341"/>
        <v>#DIV/0!</v>
      </c>
      <c r="V535" s="3" t="e">
        <f ca="1" t="shared" si="316"/>
        <v>#DIV/0!</v>
      </c>
      <c r="W535" s="3" t="e">
        <f ca="1" t="shared" si="317"/>
        <v>#DIV/0!</v>
      </c>
      <c r="X535" s="3" t="e">
        <f ca="1" t="shared" si="318"/>
        <v>#DIV/0!</v>
      </c>
      <c r="Y535" s="3" t="e">
        <f ca="1" t="shared" si="319"/>
        <v>#DIV/0!</v>
      </c>
      <c r="Z535" s="3" t="e">
        <f ca="1" t="shared" si="320"/>
        <v>#DIV/0!</v>
      </c>
      <c r="AA535" s="3" t="e">
        <f ca="1" t="shared" si="321"/>
        <v>#DIV/0!</v>
      </c>
      <c r="AB535" s="3" t="e">
        <f ca="1" t="shared" si="322"/>
        <v>#DIV/0!</v>
      </c>
      <c r="AC535" s="3" t="e">
        <f ca="1" t="shared" si="323"/>
        <v>#DIV/0!</v>
      </c>
      <c r="AE535" s="4" t="e">
        <f ca="1">VLOOKUP($C535,'Default drvr and elast'!$A$4:$C$49,MATCH(VLOOKUP(A535,Classification!$B$4:$D$99,2,FALSE),'Default drvr and elast'!$A$3:$C$3,0),FALSE)</f>
        <v>#N/A</v>
      </c>
      <c r="AF535" s="4"/>
      <c r="AG535" s="6">
        <f ca="1">IF($AF535="",SUMIFS('Growth rates'!D$4:D$922,'Growth rates'!$B$4:$B$922,Demands_tra!$A535,'Growth rates'!$C$4:$C$922,$AE535),SUMIFS('Growth rates'!D$4:D$922,'Growth rates'!$B$4:$B$922,Demands_tra!$A535,'Growth rates'!$C$4:$C$922,$AF535))</f>
        <v>0</v>
      </c>
      <c r="AH535" s="6">
        <f ca="1">IF($AF535="",SUMIFS('Growth rates'!E$4:E$922,'Growth rates'!$B$4:$B$922,Demands_tra!$A535,'Growth rates'!$C$4:$C$922,$AE535),SUMIFS('Growth rates'!E$4:E$922,'Growth rates'!$B$4:$B$922,Demands_tra!$A535,'Growth rates'!$C$4:$C$922,$AF535))</f>
        <v>0</v>
      </c>
      <c r="AI535" s="6">
        <f ca="1">IF($AF535="",SUMIFS('Growth rates'!F$4:F$922,'Growth rates'!$B$4:$B$922,Demands_tra!$A535,'Growth rates'!$C$4:$C$922,$AE535),SUMIFS('Growth rates'!F$4:F$922,'Growth rates'!$B$4:$B$922,Demands_tra!$A535,'Growth rates'!$C$4:$C$922,$AF535))</f>
        <v>0</v>
      </c>
      <c r="AJ535" s="6">
        <f ca="1">IF($AF535="",SUMIFS('Growth rates'!G$4:G$922,'Growth rates'!$B$4:$B$922,Demands_tra!$A535,'Growth rates'!$C$4:$C$922,$AE535),SUMIFS('Growth rates'!G$4:G$922,'Growth rates'!$B$4:$B$922,Demands_tra!$A535,'Growth rates'!$C$4:$C$922,$AF535))</f>
        <v>0</v>
      </c>
      <c r="AK535" s="6">
        <f ca="1">IF($AF535="",SUMIFS('Growth rates'!H$4:H$922,'Growth rates'!$B$4:$B$922,Demands_tra!$A535,'Growth rates'!$C$4:$C$922,$AE535),SUMIFS('Growth rates'!H$4:H$922,'Growth rates'!$B$4:$B$922,Demands_tra!$A535,'Growth rates'!$C$4:$C$922,$AF535))</f>
        <v>0</v>
      </c>
      <c r="AL535" s="6">
        <f ca="1">IF($AF535="",SUMIFS('Growth rates'!I$4:I$922,'Growth rates'!$B$4:$B$922,Demands_tra!$A535,'Growth rates'!$C$4:$C$922,$AE535),SUMIFS('Growth rates'!I$4:I$922,'Growth rates'!$B$4:$B$922,Demands_tra!$A535,'Growth rates'!$C$4:$C$922,$AF535))</f>
        <v>0</v>
      </c>
      <c r="AM535" s="6">
        <f ca="1">IF($AF535="",SUMIFS('Growth rates'!J$4:J$922,'Growth rates'!$B$4:$B$922,Demands_tra!$A535,'Growth rates'!$C$4:$C$922,$AE535),SUMIFS('Growth rates'!J$4:J$922,'Growth rates'!$B$4:$B$922,Demands_tra!$A535,'Growth rates'!$C$4:$C$922,$AF535))</f>
        <v>0</v>
      </c>
      <c r="AN535" s="6">
        <f ca="1">IF($AF535="",SUMIFS('Growth rates'!K$4:K$922,'Growth rates'!$B$4:$B$922,Demands_tra!$A535,'Growth rates'!$C$4:$C$922,$AE535),SUMIFS('Growth rates'!K$4:K$922,'Growth rates'!$B$4:$B$922,Demands_tra!$A535,'Growth rates'!$C$4:$C$922,$AF535))</f>
        <v>0</v>
      </c>
      <c r="AO535" s="6">
        <f ca="1">IF($AF535="",SUMIFS('Growth rates'!L$4:L$922,'Growth rates'!$B$4:$B$922,Demands_tra!$A535,'Growth rates'!$C$4:$C$922,$AE535),SUMIFS('Growth rates'!L$4:L$922,'Growth rates'!$B$4:$B$922,Demands_tra!$A535,'Growth rates'!$C$4:$C$922,$AF535))</f>
        <v>0</v>
      </c>
      <c r="AP535" s="6">
        <f ca="1">IF($AF535="",SUMIFS('Growth rates'!M$4:M$922,'Growth rates'!$B$4:$B$922,Demands_tra!$A535,'Growth rates'!$C$4:$C$922,$AE535),SUMIFS('Growth rates'!M$4:M$922,'Growth rates'!$B$4:$B$922,Demands_tra!$A535,'Growth rates'!$C$4:$C$922,$AF535))</f>
        <v>0</v>
      </c>
      <c r="AQ535" s="6">
        <f ca="1">IF($AF535="",SUMIFS('Growth rates'!N$4:N$922,'Growth rates'!$B$4:$B$922,Demands_tra!$A535,'Growth rates'!$C$4:$C$922,$AE535),SUMIFS('Growth rates'!N$4:N$922,'Growth rates'!$B$4:$B$922,Demands_tra!$A535,'Growth rates'!$C$4:$C$922,$AF535))</f>
        <v>0</v>
      </c>
      <c r="AR535" s="6">
        <f ca="1">IF($AF535="",SUMIFS('Growth rates'!O$4:O$922,'Growth rates'!$B$4:$B$922,Demands_tra!$A535,'Growth rates'!$C$4:$C$922,$AE535),SUMIFS('Growth rates'!O$4:O$922,'Growth rates'!$B$4:$B$922,Demands_tra!$A535,'Growth rates'!$C$4:$C$922,$AF535))</f>
        <v>0</v>
      </c>
      <c r="AS535" s="6">
        <f ca="1">IF($AF535="",SUMIFS('Growth rates'!P$4:P$922,'Growth rates'!$B$4:$B$922,Demands_tra!$A535,'Growth rates'!$C$4:$C$922,$AE535),SUMIFS('Growth rates'!P$4:P$922,'Growth rates'!$B$4:$B$922,Demands_tra!$A535,'Growth rates'!$C$4:$C$922,$AF535))</f>
        <v>0</v>
      </c>
      <c r="AT535" s="6">
        <f ca="1">IF($AF535="",SUMIFS('Growth rates'!Q$4:Q$922,'Growth rates'!$B$4:$B$922,Demands_tra!$A535,'Growth rates'!$C$4:$C$922,$AE535),SUMIFS('Growth rates'!Q$4:Q$922,'Growth rates'!$B$4:$B$922,Demands_tra!$A535,'Growth rates'!$C$4:$C$922,$AF535))</f>
        <v>0</v>
      </c>
      <c r="AU535" s="6">
        <f ca="1">IF($AF535="",SUMIFS('Growth rates'!R$4:R$922,'Growth rates'!$B$4:$B$922,Demands_tra!$A535,'Growth rates'!$C$4:$C$922,$AE535),SUMIFS('Growth rates'!R$4:R$922,'Growth rates'!$B$4:$B$922,Demands_tra!$A535,'Growth rates'!$C$4:$C$922,$AF535))</f>
        <v>0</v>
      </c>
      <c r="AV535" s="6">
        <f ca="1">IF($AF535="",SUMIFS('Growth rates'!S$4:S$922,'Growth rates'!$B$4:$B$922,Demands_tra!$A535,'Growth rates'!$C$4:$C$922,$AE535),SUMIFS('Growth rates'!S$4:S$922,'Growth rates'!$B$4:$B$922,Demands_tra!$A535,'Growth rates'!$C$4:$C$922,$AF535))</f>
        <v>0</v>
      </c>
      <c r="AW535" s="6">
        <f ca="1">IF($AF535="",SUMIFS('Growth rates'!T$4:T$922,'Growth rates'!$B$4:$B$922,Demands_tra!$A535,'Growth rates'!$C$4:$C$922,$AE535),SUMIFS('Growth rates'!T$4:T$922,'Growth rates'!$B$4:$B$922,Demands_tra!$A535,'Growth rates'!$C$4:$C$922,$AF535))</f>
        <v>0</v>
      </c>
      <c r="AX535" s="6">
        <f ca="1">IF($AF535="",SUMIFS('Growth rates'!U$4:U$922,'Growth rates'!$B$4:$B$922,Demands_tra!$A535,'Growth rates'!$C$4:$C$922,$AE535),SUMIFS('Growth rates'!U$4:U$922,'Growth rates'!$B$4:$B$922,Demands_tra!$A535,'Growth rates'!$C$4:$C$922,$AF535))</f>
        <v>0</v>
      </c>
      <c r="AY535" s="6">
        <f ca="1">IF($AF535="",SUMIFS('Growth rates'!V$4:V$922,'Growth rates'!$B$4:$B$922,Demands_tra!$A535,'Growth rates'!$C$4:$C$922,$AE535),SUMIFS('Growth rates'!V$4:V$922,'Growth rates'!$B$4:$B$922,Demands_tra!$A535,'Growth rates'!$C$4:$C$922,$AF535))</f>
        <v>0</v>
      </c>
      <c r="AZ535" s="6">
        <f ca="1">IF($AF535="",SUMIFS('Growth rates'!W$4:W$922,'Growth rates'!$B$4:$B$922,Demands_tra!$A535,'Growth rates'!$C$4:$C$922,$AE535),SUMIFS('Growth rates'!W$4:W$922,'Growth rates'!$B$4:$B$922,Demands_tra!$A535,'Growth rates'!$C$4:$C$922,$AF535))</f>
        <v>0</v>
      </c>
      <c r="BA535" s="6">
        <f ca="1">IF($AF535="",SUMIFS('Growth rates'!X$4:X$922,'Growth rates'!$B$4:$B$922,Demands_tra!$A535,'Growth rates'!$C$4:$C$922,$AE535),SUMIFS('Growth rates'!X$4:X$922,'Growth rates'!$B$4:$B$922,Demands_tra!$A535,'Growth rates'!$C$4:$C$922,$AF535))</f>
        <v>0</v>
      </c>
      <c r="BB535" s="6">
        <f ca="1">IF($AF535="",SUMIFS('Growth rates'!Y$4:Y$922,'Growth rates'!$B$4:$B$922,Demands_tra!$A535,'Growth rates'!$C$4:$C$922,$AE535),SUMIFS('Growth rates'!Y$4:Y$922,'Growth rates'!$B$4:$B$922,Demands_tra!$A535,'Growth rates'!$C$4:$C$922,$AF535))</f>
        <v>0</v>
      </c>
      <c r="BC535" s="6">
        <f ca="1">IF($AF535="",SUMIFS('Growth rates'!Z$4:Z$922,'Growth rates'!$B$4:$B$922,Demands_tra!$A535,'Growth rates'!$C$4:$C$922,$AE535),SUMIFS('Growth rates'!Z$4:Z$922,'Growth rates'!$B$4:$B$922,Demands_tra!$A535,'Growth rates'!$C$4:$C$922,$AF535))</f>
        <v>0</v>
      </c>
      <c r="BD535" s="6">
        <f ca="1">IF($AF535="",SUMIFS('Growth rates'!AA$4:AA$922,'Growth rates'!$B$4:$B$922,Demands_tra!$A535,'Growth rates'!$C$4:$C$922,$AE535),SUMIFS('Growth rates'!AA$4:AA$922,'Growth rates'!$B$4:$B$922,Demands_tra!$A535,'Growth rates'!$C$4:$C$922,$AF535))</f>
        <v>0</v>
      </c>
      <c r="BE535" s="6">
        <f ca="1">IF($AF535="",SUMIFS('Growth rates'!AB$4:AB$922,'Growth rates'!$B$4:$B$922,Demands_tra!$A535,'Growth rates'!$C$4:$C$922,$AE535),SUMIFS('Growth rates'!AB$4:AB$922,'Growth rates'!$B$4:$B$922,Demands_tra!$A535,'Growth rates'!$C$4:$C$922,$AF535))</f>
        <v>0</v>
      </c>
      <c r="BF535" s="6">
        <f ca="1">IF($AF535="",SUMIFS('Growth rates'!AC$4:AC$922,'Growth rates'!$B$4:$B$922,Demands_tra!$A535,'Growth rates'!$C$4:$C$922,$AE535),SUMIFS('Growth rates'!AC$4:AC$922,'Growth rates'!$B$4:$B$922,Demands_tra!$A535,'Growth rates'!$C$4:$C$922,$AF535))</f>
        <v>0</v>
      </c>
      <c r="BH535" t="e">
        <f ca="1">VLOOKUP($C535,'Default drvr and elast'!$A$4:$F$49,MATCH(VLOOKUP(A535,Classification!$B$4:$D$42,3,FALSE),'Default drvr and elast'!$D$3:$F$3,0)+3,FALSE)</f>
        <v>#N/A</v>
      </c>
      <c r="BJ535" s="6">
        <f ca="1">IF($BI535="",SUMIF(Elasticities!$B$5:$B$52,Demands_tra!$BH535,Elasticities!C$5:C$52),SUMIF(Elasticities!$B$5:$B$52,Demands_tra!$BI535,Elasticities!C$5:C$52))</f>
        <v>0</v>
      </c>
      <c r="BK535" s="6">
        <f ca="1">IF($BI535="",SUMIF(Elasticities!$B$5:$B$52,Demands_tra!$BH535,Elasticities!D$5:D$52),SUMIF(Elasticities!$B$5:$B$52,Demands_tra!$BI535,Elasticities!D$5:D$52))</f>
        <v>0</v>
      </c>
      <c r="BL535" s="6">
        <f ca="1">IF($BI535="",SUMIF(Elasticities!$B$5:$B$52,Demands_tra!$BH535,Elasticities!E$5:E$52),SUMIF(Elasticities!$B$5:$B$52,Demands_tra!$BI535,Elasticities!E$5:E$52))</f>
        <v>0</v>
      </c>
      <c r="BM535" s="6">
        <f ca="1">IF($BI535="",SUMIF(Elasticities!$B$5:$B$52,Demands_tra!$BH535,Elasticities!F$5:F$52),SUMIF(Elasticities!$B$5:$B$52,Demands_tra!$BI535,Elasticities!F$5:F$52))</f>
        <v>0</v>
      </c>
      <c r="BN535" s="6">
        <f ca="1">IF($BI535="",SUMIF(Elasticities!$B$5:$B$52,Demands_tra!$BH535,Elasticities!G$5:G$52),SUMIF(Elasticities!$B$5:$B$52,Demands_tra!$BI535,Elasticities!G$5:G$52))</f>
        <v>0</v>
      </c>
      <c r="BO535" s="6">
        <f ca="1">IF($BI535="",SUMIF(Elasticities!$B$5:$B$52,Demands_tra!$BH535,Elasticities!H$5:H$52),SUMIF(Elasticities!$B$5:$B$52,Demands_tra!$BI535,Elasticities!H$5:H$52))</f>
        <v>0</v>
      </c>
      <c r="BP535" s="6">
        <f ca="1">IF($BI535="",SUMIF(Elasticities!$B$5:$B$52,Demands_tra!$BH535,Elasticities!I$5:I$52),SUMIF(Elasticities!$B$5:$B$52,Demands_tra!$BI535,Elasticities!I$5:I$52))</f>
        <v>0</v>
      </c>
      <c r="BQ535" s="6">
        <f ca="1">IF($BI535="",SUMIF(Elasticities!$B$5:$B$52,Demands_tra!$BH535,Elasticities!J$5:J$52),SUMIF(Elasticities!$B$5:$B$52,Demands_tra!$BI535,Elasticities!J$5:J$52))</f>
        <v>0</v>
      </c>
      <c r="BR535" s="6">
        <f ca="1">IF($BI535="",SUMIF(Elasticities!$B$5:$B$52,Demands_tra!$BH535,Elasticities!K$5:K$52),SUMIF(Elasticities!$B$5:$B$52,Demands_tra!$BI535,Elasticities!K$5:K$52))</f>
        <v>0</v>
      </c>
      <c r="BS535" s="6">
        <f ca="1">IF($BI535="",SUMIF(Elasticities!$B$5:$B$52,Demands_tra!$BH535,Elasticities!L$5:L$52),SUMIF(Elasticities!$B$5:$B$52,Demands_tra!$BI535,Elasticities!L$5:L$52))</f>
        <v>0</v>
      </c>
      <c r="BT535" s="6">
        <f ca="1">IF($BI535="",SUMIF(Elasticities!$B$5:$B$52,Demands_tra!$BH535,Elasticities!M$5:M$52),SUMIF(Elasticities!$B$5:$B$52,Demands_tra!$BI535,Elasticities!M$5:M$52))</f>
        <v>0</v>
      </c>
      <c r="BU535" s="6">
        <f ca="1">IF($BI535="",SUMIF(Elasticities!$B$5:$B$52,Demands_tra!$BH535,Elasticities!N$5:N$52),SUMIF(Elasticities!$B$5:$B$52,Demands_tra!$BI535,Elasticities!N$5:N$52))</f>
        <v>0</v>
      </c>
      <c r="BV535" s="6">
        <f ca="1">IF($BI535="",SUMIF(Elasticities!$B$5:$B$52,Demands_tra!$BH535,Elasticities!O$5:O$52),SUMIF(Elasticities!$B$5:$B$52,Demands_tra!$BI535,Elasticities!O$5:O$52))</f>
        <v>0</v>
      </c>
      <c r="BW535" s="6">
        <f ca="1">IF($BI535="",SUMIF(Elasticities!$B$5:$B$52,Demands_tra!$BH535,Elasticities!P$5:P$52),SUMIF(Elasticities!$B$5:$B$52,Demands_tra!$BI535,Elasticities!P$5:P$52))</f>
        <v>0</v>
      </c>
      <c r="BX535" s="6">
        <f ca="1">IF($BI535="",SUMIF(Elasticities!$B$5:$B$52,Demands_tra!$BH535,Elasticities!Q$5:Q$52),SUMIF(Elasticities!$B$5:$B$52,Demands_tra!$BI535,Elasticities!Q$5:Q$52))</f>
        <v>0</v>
      </c>
      <c r="BY535" s="6">
        <f ca="1">IF($BI535="",SUMIF(Elasticities!$B$5:$B$52,Demands_tra!$BH535,Elasticities!R$5:R$52),SUMIF(Elasticities!$B$5:$B$52,Demands_tra!$BI535,Elasticities!R$5:R$52))</f>
        <v>0</v>
      </c>
      <c r="BZ535" s="6">
        <f ca="1">IF($BI535="",SUMIF(Elasticities!$B$5:$B$52,Demands_tra!$BH535,Elasticities!S$5:S$52),SUMIF(Elasticities!$B$5:$B$52,Demands_tra!$BI535,Elasticities!S$5:S$52))</f>
        <v>0</v>
      </c>
      <c r="CA535" s="6">
        <f ca="1">IF($BI535="",SUMIF(Elasticities!$B$5:$B$52,Demands_tra!$BH535,Elasticities!T$5:T$52),SUMIF(Elasticities!$B$5:$B$52,Demands_tra!$BI535,Elasticities!T$5:T$52))</f>
        <v>0</v>
      </c>
      <c r="CB535" s="6">
        <f ca="1">IF($BI535="",SUMIF(Elasticities!$B$5:$B$52,Demands_tra!$BH535,Elasticities!U$5:U$52),SUMIF(Elasticities!$B$5:$B$52,Demands_tra!$BI535,Elasticities!U$5:U$52))</f>
        <v>0</v>
      </c>
      <c r="CC535" s="6">
        <f ca="1">IF($BI535="",SUMIF(Elasticities!$B$5:$B$52,Demands_tra!$BH535,Elasticities!V$5:V$52),SUMIF(Elasticities!$B$5:$B$52,Demands_tra!$BI535,Elasticities!V$5:V$52))</f>
        <v>0</v>
      </c>
      <c r="CD535" s="6">
        <f ca="1">IF($BI535="",SUMIF(Elasticities!$B$5:$B$52,Demands_tra!$BH535,Elasticities!W$5:W$52),SUMIF(Elasticities!$B$5:$B$52,Demands_tra!$BI535,Elasticities!W$5:W$52))</f>
        <v>0</v>
      </c>
      <c r="CE535" s="6">
        <f ca="1">IF($BI535="",SUMIF(Elasticities!$B$5:$B$52,Demands_tra!$BH535,Elasticities!X$5:X$52),SUMIF(Elasticities!$B$5:$B$52,Demands_tra!$BI535,Elasticities!X$5:X$52))</f>
        <v>0</v>
      </c>
      <c r="CF535" s="6">
        <f ca="1">IF($BI535="",SUMIF(Elasticities!$B$5:$B$52,Demands_tra!$BH535,Elasticities!Y$5:Y$52),SUMIF(Elasticities!$B$5:$B$52,Demands_tra!$BI535,Elasticities!Y$5:Y$52))</f>
        <v>0</v>
      </c>
      <c r="CG535" s="6">
        <f ca="1">IF($BI535="",SUMIF(Elasticities!$B$5:$B$52,Demands_tra!$BH535,Elasticities!Z$5:Z$52),SUMIF(Elasticities!$B$5:$B$52,Demands_tra!$BI535,Elasticities!Z$5:Z$52))</f>
        <v>0</v>
      </c>
      <c r="CH535" s="6">
        <f ca="1">IF($BI535="",SUMIF(Elasticities!$B$5:$B$52,Demands_tra!$BH535,Elasticities!AA$5:AA$52),SUMIF(Elasticities!$B$5:$B$52,Demands_tra!$BI535,Elasticities!AA$5:AA$52))</f>
        <v>0</v>
      </c>
      <c r="CI535" s="6">
        <f ca="1">IF($BI535="",SUMIF(Elasticities!$B$5:$B$52,Demands_tra!$BH535,Elasticities!AB$5:AB$52),SUMIF(Elasticities!$B$5:$B$52,Demands_tra!$BI535,Elasticities!AB$5:AB$52))</f>
        <v>0</v>
      </c>
    </row>
    <row r="536" spans="1:87">
      <c r="A536" t="str">
        <f>IF(BYDem_tra!B535="","\I:",BYDem_tra!B535)</f>
        <v>\I:</v>
      </c>
      <c r="B536">
        <f>BYDem_tra!E535</f>
        <v>0</v>
      </c>
      <c r="C536">
        <f t="shared" si="324"/>
        <v>0</v>
      </c>
      <c r="D536" s="3">
        <f>SUMIFS(BYDem_tra!$M$2:$M$2000,BYDem_tra!$B$2:$B$2000,Demands_tra!$A536,BYDem_tra!$E$2:$E$2000,Demands_tra!$B536)</f>
        <v>0</v>
      </c>
      <c r="E536" s="3" t="e">
        <f ca="1" t="shared" si="325"/>
        <v>#DIV/0!</v>
      </c>
      <c r="F536" s="3" t="e">
        <f ca="1" t="shared" si="326"/>
        <v>#DIV/0!</v>
      </c>
      <c r="G536" s="3" t="e">
        <f ca="1" t="shared" si="327"/>
        <v>#DIV/0!</v>
      </c>
      <c r="H536" s="3" t="e">
        <f ca="1" t="shared" si="328"/>
        <v>#DIV/0!</v>
      </c>
      <c r="I536" s="3" t="e">
        <f ca="1" t="shared" si="329"/>
        <v>#DIV/0!</v>
      </c>
      <c r="J536" s="3" t="e">
        <f ca="1" t="shared" si="330"/>
        <v>#DIV/0!</v>
      </c>
      <c r="K536" s="3" t="e">
        <f ca="1" t="shared" si="331"/>
        <v>#DIV/0!</v>
      </c>
      <c r="L536" s="3" t="e">
        <f ca="1" t="shared" si="332"/>
        <v>#DIV/0!</v>
      </c>
      <c r="M536" s="3" t="e">
        <f ca="1" t="shared" si="333"/>
        <v>#DIV/0!</v>
      </c>
      <c r="N536" s="3" t="e">
        <f ca="1" t="shared" si="334"/>
        <v>#DIV/0!</v>
      </c>
      <c r="O536" s="3" t="e">
        <f ca="1" t="shared" si="335"/>
        <v>#DIV/0!</v>
      </c>
      <c r="P536" s="3" t="e">
        <f ca="1" t="shared" si="336"/>
        <v>#DIV/0!</v>
      </c>
      <c r="Q536" s="3" t="e">
        <f ca="1" t="shared" si="337"/>
        <v>#DIV/0!</v>
      </c>
      <c r="R536" s="3" t="e">
        <f ca="1" t="shared" si="338"/>
        <v>#DIV/0!</v>
      </c>
      <c r="S536" s="3" t="e">
        <f ca="1" t="shared" si="339"/>
        <v>#DIV/0!</v>
      </c>
      <c r="T536" s="3" t="e">
        <f ca="1" t="shared" si="340"/>
        <v>#DIV/0!</v>
      </c>
      <c r="U536" s="3" t="e">
        <f ca="1" t="shared" si="341"/>
        <v>#DIV/0!</v>
      </c>
      <c r="V536" s="3" t="e">
        <f ca="1" t="shared" si="316"/>
        <v>#DIV/0!</v>
      </c>
      <c r="W536" s="3" t="e">
        <f ca="1" t="shared" si="317"/>
        <v>#DIV/0!</v>
      </c>
      <c r="X536" s="3" t="e">
        <f ca="1" t="shared" si="318"/>
        <v>#DIV/0!</v>
      </c>
      <c r="Y536" s="3" t="e">
        <f ca="1" t="shared" si="319"/>
        <v>#DIV/0!</v>
      </c>
      <c r="Z536" s="3" t="e">
        <f ca="1" t="shared" si="320"/>
        <v>#DIV/0!</v>
      </c>
      <c r="AA536" s="3" t="e">
        <f ca="1" t="shared" si="321"/>
        <v>#DIV/0!</v>
      </c>
      <c r="AB536" s="3" t="e">
        <f ca="1" t="shared" si="322"/>
        <v>#DIV/0!</v>
      </c>
      <c r="AC536" s="3" t="e">
        <f ca="1" t="shared" si="323"/>
        <v>#DIV/0!</v>
      </c>
      <c r="AE536" s="4" t="e">
        <f ca="1">VLOOKUP($C536,'Default drvr and elast'!$A$4:$C$49,MATCH(VLOOKUP(A536,Classification!$B$4:$D$99,2,FALSE),'Default drvr and elast'!$A$3:$C$3,0),FALSE)</f>
        <v>#N/A</v>
      </c>
      <c r="AF536" s="4"/>
      <c r="AG536" s="6">
        <f ca="1">IF($AF536="",SUMIFS('Growth rates'!D$4:D$922,'Growth rates'!$B$4:$B$922,Demands_tra!$A536,'Growth rates'!$C$4:$C$922,$AE536),SUMIFS('Growth rates'!D$4:D$922,'Growth rates'!$B$4:$B$922,Demands_tra!$A536,'Growth rates'!$C$4:$C$922,$AF536))</f>
        <v>0</v>
      </c>
      <c r="AH536" s="6">
        <f ca="1">IF($AF536="",SUMIFS('Growth rates'!E$4:E$922,'Growth rates'!$B$4:$B$922,Demands_tra!$A536,'Growth rates'!$C$4:$C$922,$AE536),SUMIFS('Growth rates'!E$4:E$922,'Growth rates'!$B$4:$B$922,Demands_tra!$A536,'Growth rates'!$C$4:$C$922,$AF536))</f>
        <v>0</v>
      </c>
      <c r="AI536" s="6">
        <f ca="1">IF($AF536="",SUMIFS('Growth rates'!F$4:F$922,'Growth rates'!$B$4:$B$922,Demands_tra!$A536,'Growth rates'!$C$4:$C$922,$AE536),SUMIFS('Growth rates'!F$4:F$922,'Growth rates'!$B$4:$B$922,Demands_tra!$A536,'Growth rates'!$C$4:$C$922,$AF536))</f>
        <v>0</v>
      </c>
      <c r="AJ536" s="6">
        <f ca="1">IF($AF536="",SUMIFS('Growth rates'!G$4:G$922,'Growth rates'!$B$4:$B$922,Demands_tra!$A536,'Growth rates'!$C$4:$C$922,$AE536),SUMIFS('Growth rates'!G$4:G$922,'Growth rates'!$B$4:$B$922,Demands_tra!$A536,'Growth rates'!$C$4:$C$922,$AF536))</f>
        <v>0</v>
      </c>
      <c r="AK536" s="6">
        <f ca="1">IF($AF536="",SUMIFS('Growth rates'!H$4:H$922,'Growth rates'!$B$4:$B$922,Demands_tra!$A536,'Growth rates'!$C$4:$C$922,$AE536),SUMIFS('Growth rates'!H$4:H$922,'Growth rates'!$B$4:$B$922,Demands_tra!$A536,'Growth rates'!$C$4:$C$922,$AF536))</f>
        <v>0</v>
      </c>
      <c r="AL536" s="6">
        <f ca="1">IF($AF536="",SUMIFS('Growth rates'!I$4:I$922,'Growth rates'!$B$4:$B$922,Demands_tra!$A536,'Growth rates'!$C$4:$C$922,$AE536),SUMIFS('Growth rates'!I$4:I$922,'Growth rates'!$B$4:$B$922,Demands_tra!$A536,'Growth rates'!$C$4:$C$922,$AF536))</f>
        <v>0</v>
      </c>
      <c r="AM536" s="6">
        <f ca="1">IF($AF536="",SUMIFS('Growth rates'!J$4:J$922,'Growth rates'!$B$4:$B$922,Demands_tra!$A536,'Growth rates'!$C$4:$C$922,$AE536),SUMIFS('Growth rates'!J$4:J$922,'Growth rates'!$B$4:$B$922,Demands_tra!$A536,'Growth rates'!$C$4:$C$922,$AF536))</f>
        <v>0</v>
      </c>
      <c r="AN536" s="6">
        <f ca="1">IF($AF536="",SUMIFS('Growth rates'!K$4:K$922,'Growth rates'!$B$4:$B$922,Demands_tra!$A536,'Growth rates'!$C$4:$C$922,$AE536),SUMIFS('Growth rates'!K$4:K$922,'Growth rates'!$B$4:$B$922,Demands_tra!$A536,'Growth rates'!$C$4:$C$922,$AF536))</f>
        <v>0</v>
      </c>
      <c r="AO536" s="6">
        <f ca="1">IF($AF536="",SUMIFS('Growth rates'!L$4:L$922,'Growth rates'!$B$4:$B$922,Demands_tra!$A536,'Growth rates'!$C$4:$C$922,$AE536),SUMIFS('Growth rates'!L$4:L$922,'Growth rates'!$B$4:$B$922,Demands_tra!$A536,'Growth rates'!$C$4:$C$922,$AF536))</f>
        <v>0</v>
      </c>
      <c r="AP536" s="6">
        <f ca="1">IF($AF536="",SUMIFS('Growth rates'!M$4:M$922,'Growth rates'!$B$4:$B$922,Demands_tra!$A536,'Growth rates'!$C$4:$C$922,$AE536),SUMIFS('Growth rates'!M$4:M$922,'Growth rates'!$B$4:$B$922,Demands_tra!$A536,'Growth rates'!$C$4:$C$922,$AF536))</f>
        <v>0</v>
      </c>
      <c r="AQ536" s="6">
        <f ca="1">IF($AF536="",SUMIFS('Growth rates'!N$4:N$922,'Growth rates'!$B$4:$B$922,Demands_tra!$A536,'Growth rates'!$C$4:$C$922,$AE536),SUMIFS('Growth rates'!N$4:N$922,'Growth rates'!$B$4:$B$922,Demands_tra!$A536,'Growth rates'!$C$4:$C$922,$AF536))</f>
        <v>0</v>
      </c>
      <c r="AR536" s="6">
        <f ca="1">IF($AF536="",SUMIFS('Growth rates'!O$4:O$922,'Growth rates'!$B$4:$B$922,Demands_tra!$A536,'Growth rates'!$C$4:$C$922,$AE536),SUMIFS('Growth rates'!O$4:O$922,'Growth rates'!$B$4:$B$922,Demands_tra!$A536,'Growth rates'!$C$4:$C$922,$AF536))</f>
        <v>0</v>
      </c>
      <c r="AS536" s="6">
        <f ca="1">IF($AF536="",SUMIFS('Growth rates'!P$4:P$922,'Growth rates'!$B$4:$B$922,Demands_tra!$A536,'Growth rates'!$C$4:$C$922,$AE536),SUMIFS('Growth rates'!P$4:P$922,'Growth rates'!$B$4:$B$922,Demands_tra!$A536,'Growth rates'!$C$4:$C$922,$AF536))</f>
        <v>0</v>
      </c>
      <c r="AT536" s="6">
        <f ca="1">IF($AF536="",SUMIFS('Growth rates'!Q$4:Q$922,'Growth rates'!$B$4:$B$922,Demands_tra!$A536,'Growth rates'!$C$4:$C$922,$AE536),SUMIFS('Growth rates'!Q$4:Q$922,'Growth rates'!$B$4:$B$922,Demands_tra!$A536,'Growth rates'!$C$4:$C$922,$AF536))</f>
        <v>0</v>
      </c>
      <c r="AU536" s="6">
        <f ca="1">IF($AF536="",SUMIFS('Growth rates'!R$4:R$922,'Growth rates'!$B$4:$B$922,Demands_tra!$A536,'Growth rates'!$C$4:$C$922,$AE536),SUMIFS('Growth rates'!R$4:R$922,'Growth rates'!$B$4:$B$922,Demands_tra!$A536,'Growth rates'!$C$4:$C$922,$AF536))</f>
        <v>0</v>
      </c>
      <c r="AV536" s="6">
        <f ca="1">IF($AF536="",SUMIFS('Growth rates'!S$4:S$922,'Growth rates'!$B$4:$B$922,Demands_tra!$A536,'Growth rates'!$C$4:$C$922,$AE536),SUMIFS('Growth rates'!S$4:S$922,'Growth rates'!$B$4:$B$922,Demands_tra!$A536,'Growth rates'!$C$4:$C$922,$AF536))</f>
        <v>0</v>
      </c>
      <c r="AW536" s="6">
        <f ca="1">IF($AF536="",SUMIFS('Growth rates'!T$4:T$922,'Growth rates'!$B$4:$B$922,Demands_tra!$A536,'Growth rates'!$C$4:$C$922,$AE536),SUMIFS('Growth rates'!T$4:T$922,'Growth rates'!$B$4:$B$922,Demands_tra!$A536,'Growth rates'!$C$4:$C$922,$AF536))</f>
        <v>0</v>
      </c>
      <c r="AX536" s="6">
        <f ca="1">IF($AF536="",SUMIFS('Growth rates'!U$4:U$922,'Growth rates'!$B$4:$B$922,Demands_tra!$A536,'Growth rates'!$C$4:$C$922,$AE536),SUMIFS('Growth rates'!U$4:U$922,'Growth rates'!$B$4:$B$922,Demands_tra!$A536,'Growth rates'!$C$4:$C$922,$AF536))</f>
        <v>0</v>
      </c>
      <c r="AY536" s="6">
        <f ca="1">IF($AF536="",SUMIFS('Growth rates'!V$4:V$922,'Growth rates'!$B$4:$B$922,Demands_tra!$A536,'Growth rates'!$C$4:$C$922,$AE536),SUMIFS('Growth rates'!V$4:V$922,'Growth rates'!$B$4:$B$922,Demands_tra!$A536,'Growth rates'!$C$4:$C$922,$AF536))</f>
        <v>0</v>
      </c>
      <c r="AZ536" s="6">
        <f ca="1">IF($AF536="",SUMIFS('Growth rates'!W$4:W$922,'Growth rates'!$B$4:$B$922,Demands_tra!$A536,'Growth rates'!$C$4:$C$922,$AE536),SUMIFS('Growth rates'!W$4:W$922,'Growth rates'!$B$4:$B$922,Demands_tra!$A536,'Growth rates'!$C$4:$C$922,$AF536))</f>
        <v>0</v>
      </c>
      <c r="BA536" s="6">
        <f ca="1">IF($AF536="",SUMIFS('Growth rates'!X$4:X$922,'Growth rates'!$B$4:$B$922,Demands_tra!$A536,'Growth rates'!$C$4:$C$922,$AE536),SUMIFS('Growth rates'!X$4:X$922,'Growth rates'!$B$4:$B$922,Demands_tra!$A536,'Growth rates'!$C$4:$C$922,$AF536))</f>
        <v>0</v>
      </c>
      <c r="BB536" s="6">
        <f ca="1">IF($AF536="",SUMIFS('Growth rates'!Y$4:Y$922,'Growth rates'!$B$4:$B$922,Demands_tra!$A536,'Growth rates'!$C$4:$C$922,$AE536),SUMIFS('Growth rates'!Y$4:Y$922,'Growth rates'!$B$4:$B$922,Demands_tra!$A536,'Growth rates'!$C$4:$C$922,$AF536))</f>
        <v>0</v>
      </c>
      <c r="BC536" s="6">
        <f ca="1">IF($AF536="",SUMIFS('Growth rates'!Z$4:Z$922,'Growth rates'!$B$4:$B$922,Demands_tra!$A536,'Growth rates'!$C$4:$C$922,$AE536),SUMIFS('Growth rates'!Z$4:Z$922,'Growth rates'!$B$4:$B$922,Demands_tra!$A536,'Growth rates'!$C$4:$C$922,$AF536))</f>
        <v>0</v>
      </c>
      <c r="BD536" s="6">
        <f ca="1">IF($AF536="",SUMIFS('Growth rates'!AA$4:AA$922,'Growth rates'!$B$4:$B$922,Demands_tra!$A536,'Growth rates'!$C$4:$C$922,$AE536),SUMIFS('Growth rates'!AA$4:AA$922,'Growth rates'!$B$4:$B$922,Demands_tra!$A536,'Growth rates'!$C$4:$C$922,$AF536))</f>
        <v>0</v>
      </c>
      <c r="BE536" s="6">
        <f ca="1">IF($AF536="",SUMIFS('Growth rates'!AB$4:AB$922,'Growth rates'!$B$4:$B$922,Demands_tra!$A536,'Growth rates'!$C$4:$C$922,$AE536),SUMIFS('Growth rates'!AB$4:AB$922,'Growth rates'!$B$4:$B$922,Demands_tra!$A536,'Growth rates'!$C$4:$C$922,$AF536))</f>
        <v>0</v>
      </c>
      <c r="BF536" s="6">
        <f ca="1">IF($AF536="",SUMIFS('Growth rates'!AC$4:AC$922,'Growth rates'!$B$4:$B$922,Demands_tra!$A536,'Growth rates'!$C$4:$C$922,$AE536),SUMIFS('Growth rates'!AC$4:AC$922,'Growth rates'!$B$4:$B$922,Demands_tra!$A536,'Growth rates'!$C$4:$C$922,$AF536))</f>
        <v>0</v>
      </c>
      <c r="BH536" t="e">
        <f ca="1">VLOOKUP($C536,'Default drvr and elast'!$A$4:$F$49,MATCH(VLOOKUP(A536,Classification!$B$4:$D$42,3,FALSE),'Default drvr and elast'!$D$3:$F$3,0)+3,FALSE)</f>
        <v>#N/A</v>
      </c>
      <c r="BJ536" s="6">
        <f ca="1">IF($BI536="",SUMIF(Elasticities!$B$5:$B$52,Demands_tra!$BH536,Elasticities!C$5:C$52),SUMIF(Elasticities!$B$5:$B$52,Demands_tra!$BI536,Elasticities!C$5:C$52))</f>
        <v>0</v>
      </c>
      <c r="BK536" s="6">
        <f ca="1">IF($BI536="",SUMIF(Elasticities!$B$5:$B$52,Demands_tra!$BH536,Elasticities!D$5:D$52),SUMIF(Elasticities!$B$5:$B$52,Demands_tra!$BI536,Elasticities!D$5:D$52))</f>
        <v>0</v>
      </c>
      <c r="BL536" s="6">
        <f ca="1">IF($BI536="",SUMIF(Elasticities!$B$5:$B$52,Demands_tra!$BH536,Elasticities!E$5:E$52),SUMIF(Elasticities!$B$5:$B$52,Demands_tra!$BI536,Elasticities!E$5:E$52))</f>
        <v>0</v>
      </c>
      <c r="BM536" s="6">
        <f ca="1">IF($BI536="",SUMIF(Elasticities!$B$5:$B$52,Demands_tra!$BH536,Elasticities!F$5:F$52),SUMIF(Elasticities!$B$5:$B$52,Demands_tra!$BI536,Elasticities!F$5:F$52))</f>
        <v>0</v>
      </c>
      <c r="BN536" s="6">
        <f ca="1">IF($BI536="",SUMIF(Elasticities!$B$5:$B$52,Demands_tra!$BH536,Elasticities!G$5:G$52),SUMIF(Elasticities!$B$5:$B$52,Demands_tra!$BI536,Elasticities!G$5:G$52))</f>
        <v>0</v>
      </c>
      <c r="BO536" s="6">
        <f ca="1">IF($BI536="",SUMIF(Elasticities!$B$5:$B$52,Demands_tra!$BH536,Elasticities!H$5:H$52),SUMIF(Elasticities!$B$5:$B$52,Demands_tra!$BI536,Elasticities!H$5:H$52))</f>
        <v>0</v>
      </c>
      <c r="BP536" s="6">
        <f ca="1">IF($BI536="",SUMIF(Elasticities!$B$5:$B$52,Demands_tra!$BH536,Elasticities!I$5:I$52),SUMIF(Elasticities!$B$5:$B$52,Demands_tra!$BI536,Elasticities!I$5:I$52))</f>
        <v>0</v>
      </c>
      <c r="BQ536" s="6">
        <f ca="1">IF($BI536="",SUMIF(Elasticities!$B$5:$B$52,Demands_tra!$BH536,Elasticities!J$5:J$52),SUMIF(Elasticities!$B$5:$B$52,Demands_tra!$BI536,Elasticities!J$5:J$52))</f>
        <v>0</v>
      </c>
      <c r="BR536" s="6">
        <f ca="1">IF($BI536="",SUMIF(Elasticities!$B$5:$B$52,Demands_tra!$BH536,Elasticities!K$5:K$52),SUMIF(Elasticities!$B$5:$B$52,Demands_tra!$BI536,Elasticities!K$5:K$52))</f>
        <v>0</v>
      </c>
      <c r="BS536" s="6">
        <f ca="1">IF($BI536="",SUMIF(Elasticities!$B$5:$B$52,Demands_tra!$BH536,Elasticities!L$5:L$52),SUMIF(Elasticities!$B$5:$B$52,Demands_tra!$BI536,Elasticities!L$5:L$52))</f>
        <v>0</v>
      </c>
      <c r="BT536" s="6">
        <f ca="1">IF($BI536="",SUMIF(Elasticities!$B$5:$B$52,Demands_tra!$BH536,Elasticities!M$5:M$52),SUMIF(Elasticities!$B$5:$B$52,Demands_tra!$BI536,Elasticities!M$5:M$52))</f>
        <v>0</v>
      </c>
      <c r="BU536" s="6">
        <f ca="1">IF($BI536="",SUMIF(Elasticities!$B$5:$B$52,Demands_tra!$BH536,Elasticities!N$5:N$52),SUMIF(Elasticities!$B$5:$B$52,Demands_tra!$BI536,Elasticities!N$5:N$52))</f>
        <v>0</v>
      </c>
      <c r="BV536" s="6">
        <f ca="1">IF($BI536="",SUMIF(Elasticities!$B$5:$B$52,Demands_tra!$BH536,Elasticities!O$5:O$52),SUMIF(Elasticities!$B$5:$B$52,Demands_tra!$BI536,Elasticities!O$5:O$52))</f>
        <v>0</v>
      </c>
      <c r="BW536" s="6">
        <f ca="1">IF($BI536="",SUMIF(Elasticities!$B$5:$B$52,Demands_tra!$BH536,Elasticities!P$5:P$52),SUMIF(Elasticities!$B$5:$B$52,Demands_tra!$BI536,Elasticities!P$5:P$52))</f>
        <v>0</v>
      </c>
      <c r="BX536" s="6">
        <f ca="1">IF($BI536="",SUMIF(Elasticities!$B$5:$B$52,Demands_tra!$BH536,Elasticities!Q$5:Q$52),SUMIF(Elasticities!$B$5:$B$52,Demands_tra!$BI536,Elasticities!Q$5:Q$52))</f>
        <v>0</v>
      </c>
      <c r="BY536" s="6">
        <f ca="1">IF($BI536="",SUMIF(Elasticities!$B$5:$B$52,Demands_tra!$BH536,Elasticities!R$5:R$52),SUMIF(Elasticities!$B$5:$B$52,Demands_tra!$BI536,Elasticities!R$5:R$52))</f>
        <v>0</v>
      </c>
      <c r="BZ536" s="6">
        <f ca="1">IF($BI536="",SUMIF(Elasticities!$B$5:$B$52,Demands_tra!$BH536,Elasticities!S$5:S$52),SUMIF(Elasticities!$B$5:$B$52,Demands_tra!$BI536,Elasticities!S$5:S$52))</f>
        <v>0</v>
      </c>
      <c r="CA536" s="6">
        <f ca="1">IF($BI536="",SUMIF(Elasticities!$B$5:$B$52,Demands_tra!$BH536,Elasticities!T$5:T$52),SUMIF(Elasticities!$B$5:$B$52,Demands_tra!$BI536,Elasticities!T$5:T$52))</f>
        <v>0</v>
      </c>
      <c r="CB536" s="6">
        <f ca="1">IF($BI536="",SUMIF(Elasticities!$B$5:$B$52,Demands_tra!$BH536,Elasticities!U$5:U$52),SUMIF(Elasticities!$B$5:$B$52,Demands_tra!$BI536,Elasticities!U$5:U$52))</f>
        <v>0</v>
      </c>
      <c r="CC536" s="6">
        <f ca="1">IF($BI536="",SUMIF(Elasticities!$B$5:$B$52,Demands_tra!$BH536,Elasticities!V$5:V$52),SUMIF(Elasticities!$B$5:$B$52,Demands_tra!$BI536,Elasticities!V$5:V$52))</f>
        <v>0</v>
      </c>
      <c r="CD536" s="6">
        <f ca="1">IF($BI536="",SUMIF(Elasticities!$B$5:$B$52,Demands_tra!$BH536,Elasticities!W$5:W$52),SUMIF(Elasticities!$B$5:$B$52,Demands_tra!$BI536,Elasticities!W$5:W$52))</f>
        <v>0</v>
      </c>
      <c r="CE536" s="6">
        <f ca="1">IF($BI536="",SUMIF(Elasticities!$B$5:$B$52,Demands_tra!$BH536,Elasticities!X$5:X$52),SUMIF(Elasticities!$B$5:$B$52,Demands_tra!$BI536,Elasticities!X$5:X$52))</f>
        <v>0</v>
      </c>
      <c r="CF536" s="6">
        <f ca="1">IF($BI536="",SUMIF(Elasticities!$B$5:$B$52,Demands_tra!$BH536,Elasticities!Y$5:Y$52),SUMIF(Elasticities!$B$5:$B$52,Demands_tra!$BI536,Elasticities!Y$5:Y$52))</f>
        <v>0</v>
      </c>
      <c r="CG536" s="6">
        <f ca="1">IF($BI536="",SUMIF(Elasticities!$B$5:$B$52,Demands_tra!$BH536,Elasticities!Z$5:Z$52),SUMIF(Elasticities!$B$5:$B$52,Demands_tra!$BI536,Elasticities!Z$5:Z$52))</f>
        <v>0</v>
      </c>
      <c r="CH536" s="6">
        <f ca="1">IF($BI536="",SUMIF(Elasticities!$B$5:$B$52,Demands_tra!$BH536,Elasticities!AA$5:AA$52),SUMIF(Elasticities!$B$5:$B$52,Demands_tra!$BI536,Elasticities!AA$5:AA$52))</f>
        <v>0</v>
      </c>
      <c r="CI536" s="6">
        <f ca="1">IF($BI536="",SUMIF(Elasticities!$B$5:$B$52,Demands_tra!$BH536,Elasticities!AB$5:AB$52),SUMIF(Elasticities!$B$5:$B$52,Demands_tra!$BI536,Elasticities!AB$5:AB$52))</f>
        <v>0</v>
      </c>
    </row>
    <row r="537" spans="1:87">
      <c r="A537" t="str">
        <f>IF(BYDem_tra!B536="","\I:",BYDem_tra!B536)</f>
        <v>\I:</v>
      </c>
      <c r="B537">
        <f>BYDem_tra!E536</f>
        <v>0</v>
      </c>
      <c r="C537">
        <f t="shared" si="324"/>
        <v>0</v>
      </c>
      <c r="D537" s="3">
        <f>SUMIFS(BYDem_tra!$M$2:$M$2000,BYDem_tra!$B$2:$B$2000,Demands_tra!$A537,BYDem_tra!$E$2:$E$2000,Demands_tra!$B537)</f>
        <v>0</v>
      </c>
      <c r="E537" s="3" t="e">
        <f ca="1" t="shared" si="325"/>
        <v>#DIV/0!</v>
      </c>
      <c r="F537" s="3" t="e">
        <f ca="1" t="shared" si="326"/>
        <v>#DIV/0!</v>
      </c>
      <c r="G537" s="3" t="e">
        <f ca="1" t="shared" si="327"/>
        <v>#DIV/0!</v>
      </c>
      <c r="H537" s="3" t="e">
        <f ca="1" t="shared" si="328"/>
        <v>#DIV/0!</v>
      </c>
      <c r="I537" s="3" t="e">
        <f ca="1" t="shared" si="329"/>
        <v>#DIV/0!</v>
      </c>
      <c r="J537" s="3" t="e">
        <f ca="1" t="shared" si="330"/>
        <v>#DIV/0!</v>
      </c>
      <c r="K537" s="3" t="e">
        <f ca="1" t="shared" si="331"/>
        <v>#DIV/0!</v>
      </c>
      <c r="L537" s="3" t="e">
        <f ca="1" t="shared" si="332"/>
        <v>#DIV/0!</v>
      </c>
      <c r="M537" s="3" t="e">
        <f ca="1" t="shared" si="333"/>
        <v>#DIV/0!</v>
      </c>
      <c r="N537" s="3" t="e">
        <f ca="1" t="shared" si="334"/>
        <v>#DIV/0!</v>
      </c>
      <c r="O537" s="3" t="e">
        <f ca="1" t="shared" si="335"/>
        <v>#DIV/0!</v>
      </c>
      <c r="P537" s="3" t="e">
        <f ca="1" t="shared" si="336"/>
        <v>#DIV/0!</v>
      </c>
      <c r="Q537" s="3" t="e">
        <f ca="1" t="shared" si="337"/>
        <v>#DIV/0!</v>
      </c>
      <c r="R537" s="3" t="e">
        <f ca="1" t="shared" si="338"/>
        <v>#DIV/0!</v>
      </c>
      <c r="S537" s="3" t="e">
        <f ca="1" t="shared" si="339"/>
        <v>#DIV/0!</v>
      </c>
      <c r="T537" s="3" t="e">
        <f ca="1" t="shared" si="340"/>
        <v>#DIV/0!</v>
      </c>
      <c r="U537" s="3" t="e">
        <f ca="1" t="shared" si="341"/>
        <v>#DIV/0!</v>
      </c>
      <c r="V537" s="3" t="e">
        <f ca="1" t="shared" si="316"/>
        <v>#DIV/0!</v>
      </c>
      <c r="W537" s="3" t="e">
        <f ca="1" t="shared" si="317"/>
        <v>#DIV/0!</v>
      </c>
      <c r="X537" s="3" t="e">
        <f ca="1" t="shared" si="318"/>
        <v>#DIV/0!</v>
      </c>
      <c r="Y537" s="3" t="e">
        <f ca="1" t="shared" si="319"/>
        <v>#DIV/0!</v>
      </c>
      <c r="Z537" s="3" t="e">
        <f ca="1" t="shared" si="320"/>
        <v>#DIV/0!</v>
      </c>
      <c r="AA537" s="3" t="e">
        <f ca="1" t="shared" si="321"/>
        <v>#DIV/0!</v>
      </c>
      <c r="AB537" s="3" t="e">
        <f ca="1" t="shared" si="322"/>
        <v>#DIV/0!</v>
      </c>
      <c r="AC537" s="3" t="e">
        <f ca="1" t="shared" si="323"/>
        <v>#DIV/0!</v>
      </c>
      <c r="AE537" s="4" t="e">
        <f ca="1">VLOOKUP($C537,'Default drvr and elast'!$A$4:$C$49,MATCH(VLOOKUP(A537,Classification!$B$4:$D$99,2,FALSE),'Default drvr and elast'!$A$3:$C$3,0),FALSE)</f>
        <v>#N/A</v>
      </c>
      <c r="AF537" s="4"/>
      <c r="AG537" s="6">
        <f ca="1">IF($AF537="",SUMIFS('Growth rates'!D$4:D$922,'Growth rates'!$B$4:$B$922,Demands_tra!$A537,'Growth rates'!$C$4:$C$922,$AE537),SUMIFS('Growth rates'!D$4:D$922,'Growth rates'!$B$4:$B$922,Demands_tra!$A537,'Growth rates'!$C$4:$C$922,$AF537))</f>
        <v>0</v>
      </c>
      <c r="AH537" s="6">
        <f ca="1">IF($AF537="",SUMIFS('Growth rates'!E$4:E$922,'Growth rates'!$B$4:$B$922,Demands_tra!$A537,'Growth rates'!$C$4:$C$922,$AE537),SUMIFS('Growth rates'!E$4:E$922,'Growth rates'!$B$4:$B$922,Demands_tra!$A537,'Growth rates'!$C$4:$C$922,$AF537))</f>
        <v>0</v>
      </c>
      <c r="AI537" s="6">
        <f ca="1">IF($AF537="",SUMIFS('Growth rates'!F$4:F$922,'Growth rates'!$B$4:$B$922,Demands_tra!$A537,'Growth rates'!$C$4:$C$922,$AE537),SUMIFS('Growth rates'!F$4:F$922,'Growth rates'!$B$4:$B$922,Demands_tra!$A537,'Growth rates'!$C$4:$C$922,$AF537))</f>
        <v>0</v>
      </c>
      <c r="AJ537" s="6">
        <f ca="1">IF($AF537="",SUMIFS('Growth rates'!G$4:G$922,'Growth rates'!$B$4:$B$922,Demands_tra!$A537,'Growth rates'!$C$4:$C$922,$AE537),SUMIFS('Growth rates'!G$4:G$922,'Growth rates'!$B$4:$B$922,Demands_tra!$A537,'Growth rates'!$C$4:$C$922,$AF537))</f>
        <v>0</v>
      </c>
      <c r="AK537" s="6">
        <f ca="1">IF($AF537="",SUMIFS('Growth rates'!H$4:H$922,'Growth rates'!$B$4:$B$922,Demands_tra!$A537,'Growth rates'!$C$4:$C$922,$AE537),SUMIFS('Growth rates'!H$4:H$922,'Growth rates'!$B$4:$B$922,Demands_tra!$A537,'Growth rates'!$C$4:$C$922,$AF537))</f>
        <v>0</v>
      </c>
      <c r="AL537" s="6">
        <f ca="1">IF($AF537="",SUMIFS('Growth rates'!I$4:I$922,'Growth rates'!$B$4:$B$922,Demands_tra!$A537,'Growth rates'!$C$4:$C$922,$AE537),SUMIFS('Growth rates'!I$4:I$922,'Growth rates'!$B$4:$B$922,Demands_tra!$A537,'Growth rates'!$C$4:$C$922,$AF537))</f>
        <v>0</v>
      </c>
      <c r="AM537" s="6">
        <f ca="1">IF($AF537="",SUMIFS('Growth rates'!J$4:J$922,'Growth rates'!$B$4:$B$922,Demands_tra!$A537,'Growth rates'!$C$4:$C$922,$AE537),SUMIFS('Growth rates'!J$4:J$922,'Growth rates'!$B$4:$B$922,Demands_tra!$A537,'Growth rates'!$C$4:$C$922,$AF537))</f>
        <v>0</v>
      </c>
      <c r="AN537" s="6">
        <f ca="1">IF($AF537="",SUMIFS('Growth rates'!K$4:K$922,'Growth rates'!$B$4:$B$922,Demands_tra!$A537,'Growth rates'!$C$4:$C$922,$AE537),SUMIFS('Growth rates'!K$4:K$922,'Growth rates'!$B$4:$B$922,Demands_tra!$A537,'Growth rates'!$C$4:$C$922,$AF537))</f>
        <v>0</v>
      </c>
      <c r="AO537" s="6">
        <f ca="1">IF($AF537="",SUMIFS('Growth rates'!L$4:L$922,'Growth rates'!$B$4:$B$922,Demands_tra!$A537,'Growth rates'!$C$4:$C$922,$AE537),SUMIFS('Growth rates'!L$4:L$922,'Growth rates'!$B$4:$B$922,Demands_tra!$A537,'Growth rates'!$C$4:$C$922,$AF537))</f>
        <v>0</v>
      </c>
      <c r="AP537" s="6">
        <f ca="1">IF($AF537="",SUMIFS('Growth rates'!M$4:M$922,'Growth rates'!$B$4:$B$922,Demands_tra!$A537,'Growth rates'!$C$4:$C$922,$AE537),SUMIFS('Growth rates'!M$4:M$922,'Growth rates'!$B$4:$B$922,Demands_tra!$A537,'Growth rates'!$C$4:$C$922,$AF537))</f>
        <v>0</v>
      </c>
      <c r="AQ537" s="6">
        <f ca="1">IF($AF537="",SUMIFS('Growth rates'!N$4:N$922,'Growth rates'!$B$4:$B$922,Demands_tra!$A537,'Growth rates'!$C$4:$C$922,$AE537),SUMIFS('Growth rates'!N$4:N$922,'Growth rates'!$B$4:$B$922,Demands_tra!$A537,'Growth rates'!$C$4:$C$922,$AF537))</f>
        <v>0</v>
      </c>
      <c r="AR537" s="6">
        <f ca="1">IF($AF537="",SUMIFS('Growth rates'!O$4:O$922,'Growth rates'!$B$4:$B$922,Demands_tra!$A537,'Growth rates'!$C$4:$C$922,$AE537),SUMIFS('Growth rates'!O$4:O$922,'Growth rates'!$B$4:$B$922,Demands_tra!$A537,'Growth rates'!$C$4:$C$922,$AF537))</f>
        <v>0</v>
      </c>
      <c r="AS537" s="6">
        <f ca="1">IF($AF537="",SUMIFS('Growth rates'!P$4:P$922,'Growth rates'!$B$4:$B$922,Demands_tra!$A537,'Growth rates'!$C$4:$C$922,$AE537),SUMIFS('Growth rates'!P$4:P$922,'Growth rates'!$B$4:$B$922,Demands_tra!$A537,'Growth rates'!$C$4:$C$922,$AF537))</f>
        <v>0</v>
      </c>
      <c r="AT537" s="6">
        <f ca="1">IF($AF537="",SUMIFS('Growth rates'!Q$4:Q$922,'Growth rates'!$B$4:$B$922,Demands_tra!$A537,'Growth rates'!$C$4:$C$922,$AE537),SUMIFS('Growth rates'!Q$4:Q$922,'Growth rates'!$B$4:$B$922,Demands_tra!$A537,'Growth rates'!$C$4:$C$922,$AF537))</f>
        <v>0</v>
      </c>
      <c r="AU537" s="6">
        <f ca="1">IF($AF537="",SUMIFS('Growth rates'!R$4:R$922,'Growth rates'!$B$4:$B$922,Demands_tra!$A537,'Growth rates'!$C$4:$C$922,$AE537),SUMIFS('Growth rates'!R$4:R$922,'Growth rates'!$B$4:$B$922,Demands_tra!$A537,'Growth rates'!$C$4:$C$922,$AF537))</f>
        <v>0</v>
      </c>
      <c r="AV537" s="6">
        <f ca="1">IF($AF537="",SUMIFS('Growth rates'!S$4:S$922,'Growth rates'!$B$4:$B$922,Demands_tra!$A537,'Growth rates'!$C$4:$C$922,$AE537),SUMIFS('Growth rates'!S$4:S$922,'Growth rates'!$B$4:$B$922,Demands_tra!$A537,'Growth rates'!$C$4:$C$922,$AF537))</f>
        <v>0</v>
      </c>
      <c r="AW537" s="6">
        <f ca="1">IF($AF537="",SUMIFS('Growth rates'!T$4:T$922,'Growth rates'!$B$4:$B$922,Demands_tra!$A537,'Growth rates'!$C$4:$C$922,$AE537),SUMIFS('Growth rates'!T$4:T$922,'Growth rates'!$B$4:$B$922,Demands_tra!$A537,'Growth rates'!$C$4:$C$922,$AF537))</f>
        <v>0</v>
      </c>
      <c r="AX537" s="6">
        <f ca="1">IF($AF537="",SUMIFS('Growth rates'!U$4:U$922,'Growth rates'!$B$4:$B$922,Demands_tra!$A537,'Growth rates'!$C$4:$C$922,$AE537),SUMIFS('Growth rates'!U$4:U$922,'Growth rates'!$B$4:$B$922,Demands_tra!$A537,'Growth rates'!$C$4:$C$922,$AF537))</f>
        <v>0</v>
      </c>
      <c r="AY537" s="6">
        <f ca="1">IF($AF537="",SUMIFS('Growth rates'!V$4:V$922,'Growth rates'!$B$4:$B$922,Demands_tra!$A537,'Growth rates'!$C$4:$C$922,$AE537),SUMIFS('Growth rates'!V$4:V$922,'Growth rates'!$B$4:$B$922,Demands_tra!$A537,'Growth rates'!$C$4:$C$922,$AF537))</f>
        <v>0</v>
      </c>
      <c r="AZ537" s="6">
        <f ca="1">IF($AF537="",SUMIFS('Growth rates'!W$4:W$922,'Growth rates'!$B$4:$B$922,Demands_tra!$A537,'Growth rates'!$C$4:$C$922,$AE537),SUMIFS('Growth rates'!W$4:W$922,'Growth rates'!$B$4:$B$922,Demands_tra!$A537,'Growth rates'!$C$4:$C$922,$AF537))</f>
        <v>0</v>
      </c>
      <c r="BA537" s="6">
        <f ca="1">IF($AF537="",SUMIFS('Growth rates'!X$4:X$922,'Growth rates'!$B$4:$B$922,Demands_tra!$A537,'Growth rates'!$C$4:$C$922,$AE537),SUMIFS('Growth rates'!X$4:X$922,'Growth rates'!$B$4:$B$922,Demands_tra!$A537,'Growth rates'!$C$4:$C$922,$AF537))</f>
        <v>0</v>
      </c>
      <c r="BB537" s="6">
        <f ca="1">IF($AF537="",SUMIFS('Growth rates'!Y$4:Y$922,'Growth rates'!$B$4:$B$922,Demands_tra!$A537,'Growth rates'!$C$4:$C$922,$AE537),SUMIFS('Growth rates'!Y$4:Y$922,'Growth rates'!$B$4:$B$922,Demands_tra!$A537,'Growth rates'!$C$4:$C$922,$AF537))</f>
        <v>0</v>
      </c>
      <c r="BC537" s="6">
        <f ca="1">IF($AF537="",SUMIFS('Growth rates'!Z$4:Z$922,'Growth rates'!$B$4:$B$922,Demands_tra!$A537,'Growth rates'!$C$4:$C$922,$AE537),SUMIFS('Growth rates'!Z$4:Z$922,'Growth rates'!$B$4:$B$922,Demands_tra!$A537,'Growth rates'!$C$4:$C$922,$AF537))</f>
        <v>0</v>
      </c>
      <c r="BD537" s="6">
        <f ca="1">IF($AF537="",SUMIFS('Growth rates'!AA$4:AA$922,'Growth rates'!$B$4:$B$922,Demands_tra!$A537,'Growth rates'!$C$4:$C$922,$AE537),SUMIFS('Growth rates'!AA$4:AA$922,'Growth rates'!$B$4:$B$922,Demands_tra!$A537,'Growth rates'!$C$4:$C$922,$AF537))</f>
        <v>0</v>
      </c>
      <c r="BE537" s="6">
        <f ca="1">IF($AF537="",SUMIFS('Growth rates'!AB$4:AB$922,'Growth rates'!$B$4:$B$922,Demands_tra!$A537,'Growth rates'!$C$4:$C$922,$AE537),SUMIFS('Growth rates'!AB$4:AB$922,'Growth rates'!$B$4:$B$922,Demands_tra!$A537,'Growth rates'!$C$4:$C$922,$AF537))</f>
        <v>0</v>
      </c>
      <c r="BF537" s="6">
        <f ca="1">IF($AF537="",SUMIFS('Growth rates'!AC$4:AC$922,'Growth rates'!$B$4:$B$922,Demands_tra!$A537,'Growth rates'!$C$4:$C$922,$AE537),SUMIFS('Growth rates'!AC$4:AC$922,'Growth rates'!$B$4:$B$922,Demands_tra!$A537,'Growth rates'!$C$4:$C$922,$AF537))</f>
        <v>0</v>
      </c>
      <c r="BH537" t="e">
        <f ca="1">VLOOKUP($C537,'Default drvr and elast'!$A$4:$F$49,MATCH(VLOOKUP(A537,Classification!$B$4:$D$42,3,FALSE),'Default drvr and elast'!$D$3:$F$3,0)+3,FALSE)</f>
        <v>#N/A</v>
      </c>
      <c r="BJ537" s="6">
        <f ca="1">IF($BI537="",SUMIF(Elasticities!$B$5:$B$52,Demands_tra!$BH537,Elasticities!C$5:C$52),SUMIF(Elasticities!$B$5:$B$52,Demands_tra!$BI537,Elasticities!C$5:C$52))</f>
        <v>0</v>
      </c>
      <c r="BK537" s="6">
        <f ca="1">IF($BI537="",SUMIF(Elasticities!$B$5:$B$52,Demands_tra!$BH537,Elasticities!D$5:D$52),SUMIF(Elasticities!$B$5:$B$52,Demands_tra!$BI537,Elasticities!D$5:D$52))</f>
        <v>0</v>
      </c>
      <c r="BL537" s="6">
        <f ca="1">IF($BI537="",SUMIF(Elasticities!$B$5:$B$52,Demands_tra!$BH537,Elasticities!E$5:E$52),SUMIF(Elasticities!$B$5:$B$52,Demands_tra!$BI537,Elasticities!E$5:E$52))</f>
        <v>0</v>
      </c>
      <c r="BM537" s="6">
        <f ca="1">IF($BI537="",SUMIF(Elasticities!$B$5:$B$52,Demands_tra!$BH537,Elasticities!F$5:F$52),SUMIF(Elasticities!$B$5:$B$52,Demands_tra!$BI537,Elasticities!F$5:F$52))</f>
        <v>0</v>
      </c>
      <c r="BN537" s="6">
        <f ca="1">IF($BI537="",SUMIF(Elasticities!$B$5:$B$52,Demands_tra!$BH537,Elasticities!G$5:G$52),SUMIF(Elasticities!$B$5:$B$52,Demands_tra!$BI537,Elasticities!G$5:G$52))</f>
        <v>0</v>
      </c>
      <c r="BO537" s="6">
        <f ca="1">IF($BI537="",SUMIF(Elasticities!$B$5:$B$52,Demands_tra!$BH537,Elasticities!H$5:H$52),SUMIF(Elasticities!$B$5:$B$52,Demands_tra!$BI537,Elasticities!H$5:H$52))</f>
        <v>0</v>
      </c>
      <c r="BP537" s="6">
        <f ca="1">IF($BI537="",SUMIF(Elasticities!$B$5:$B$52,Demands_tra!$BH537,Elasticities!I$5:I$52),SUMIF(Elasticities!$B$5:$B$52,Demands_tra!$BI537,Elasticities!I$5:I$52))</f>
        <v>0</v>
      </c>
      <c r="BQ537" s="6">
        <f ca="1">IF($BI537="",SUMIF(Elasticities!$B$5:$B$52,Demands_tra!$BH537,Elasticities!J$5:J$52),SUMIF(Elasticities!$B$5:$B$52,Demands_tra!$BI537,Elasticities!J$5:J$52))</f>
        <v>0</v>
      </c>
      <c r="BR537" s="6">
        <f ca="1">IF($BI537="",SUMIF(Elasticities!$B$5:$B$52,Demands_tra!$BH537,Elasticities!K$5:K$52),SUMIF(Elasticities!$B$5:$B$52,Demands_tra!$BI537,Elasticities!K$5:K$52))</f>
        <v>0</v>
      </c>
      <c r="BS537" s="6">
        <f ca="1">IF($BI537="",SUMIF(Elasticities!$B$5:$B$52,Demands_tra!$BH537,Elasticities!L$5:L$52),SUMIF(Elasticities!$B$5:$B$52,Demands_tra!$BI537,Elasticities!L$5:L$52))</f>
        <v>0</v>
      </c>
      <c r="BT537" s="6">
        <f ca="1">IF($BI537="",SUMIF(Elasticities!$B$5:$B$52,Demands_tra!$BH537,Elasticities!M$5:M$52),SUMIF(Elasticities!$B$5:$B$52,Demands_tra!$BI537,Elasticities!M$5:M$52))</f>
        <v>0</v>
      </c>
      <c r="BU537" s="6">
        <f ca="1">IF($BI537="",SUMIF(Elasticities!$B$5:$B$52,Demands_tra!$BH537,Elasticities!N$5:N$52),SUMIF(Elasticities!$B$5:$B$52,Demands_tra!$BI537,Elasticities!N$5:N$52))</f>
        <v>0</v>
      </c>
      <c r="BV537" s="6">
        <f ca="1">IF($BI537="",SUMIF(Elasticities!$B$5:$B$52,Demands_tra!$BH537,Elasticities!O$5:O$52),SUMIF(Elasticities!$B$5:$B$52,Demands_tra!$BI537,Elasticities!O$5:O$52))</f>
        <v>0</v>
      </c>
      <c r="BW537" s="6">
        <f ca="1">IF($BI537="",SUMIF(Elasticities!$B$5:$B$52,Demands_tra!$BH537,Elasticities!P$5:P$52),SUMIF(Elasticities!$B$5:$B$52,Demands_tra!$BI537,Elasticities!P$5:P$52))</f>
        <v>0</v>
      </c>
      <c r="BX537" s="6">
        <f ca="1">IF($BI537="",SUMIF(Elasticities!$B$5:$B$52,Demands_tra!$BH537,Elasticities!Q$5:Q$52),SUMIF(Elasticities!$B$5:$B$52,Demands_tra!$BI537,Elasticities!Q$5:Q$52))</f>
        <v>0</v>
      </c>
      <c r="BY537" s="6">
        <f ca="1">IF($BI537="",SUMIF(Elasticities!$B$5:$B$52,Demands_tra!$BH537,Elasticities!R$5:R$52),SUMIF(Elasticities!$B$5:$B$52,Demands_tra!$BI537,Elasticities!R$5:R$52))</f>
        <v>0</v>
      </c>
      <c r="BZ537" s="6">
        <f ca="1">IF($BI537="",SUMIF(Elasticities!$B$5:$B$52,Demands_tra!$BH537,Elasticities!S$5:S$52),SUMIF(Elasticities!$B$5:$B$52,Demands_tra!$BI537,Elasticities!S$5:S$52))</f>
        <v>0</v>
      </c>
      <c r="CA537" s="6">
        <f ca="1">IF($BI537="",SUMIF(Elasticities!$B$5:$B$52,Demands_tra!$BH537,Elasticities!T$5:T$52),SUMIF(Elasticities!$B$5:$B$52,Demands_tra!$BI537,Elasticities!T$5:T$52))</f>
        <v>0</v>
      </c>
      <c r="CB537" s="6">
        <f ca="1">IF($BI537="",SUMIF(Elasticities!$B$5:$B$52,Demands_tra!$BH537,Elasticities!U$5:U$52),SUMIF(Elasticities!$B$5:$B$52,Demands_tra!$BI537,Elasticities!U$5:U$52))</f>
        <v>0</v>
      </c>
      <c r="CC537" s="6">
        <f ca="1">IF($BI537="",SUMIF(Elasticities!$B$5:$B$52,Demands_tra!$BH537,Elasticities!V$5:V$52),SUMIF(Elasticities!$B$5:$B$52,Demands_tra!$BI537,Elasticities!V$5:V$52))</f>
        <v>0</v>
      </c>
      <c r="CD537" s="6">
        <f ca="1">IF($BI537="",SUMIF(Elasticities!$B$5:$B$52,Demands_tra!$BH537,Elasticities!W$5:W$52),SUMIF(Elasticities!$B$5:$B$52,Demands_tra!$BI537,Elasticities!W$5:W$52))</f>
        <v>0</v>
      </c>
      <c r="CE537" s="6">
        <f ca="1">IF($BI537="",SUMIF(Elasticities!$B$5:$B$52,Demands_tra!$BH537,Elasticities!X$5:X$52),SUMIF(Elasticities!$B$5:$B$52,Demands_tra!$BI537,Elasticities!X$5:X$52))</f>
        <v>0</v>
      </c>
      <c r="CF537" s="6">
        <f ca="1">IF($BI537="",SUMIF(Elasticities!$B$5:$B$52,Demands_tra!$BH537,Elasticities!Y$5:Y$52),SUMIF(Elasticities!$B$5:$B$52,Demands_tra!$BI537,Elasticities!Y$5:Y$52))</f>
        <v>0</v>
      </c>
      <c r="CG537" s="6">
        <f ca="1">IF($BI537="",SUMIF(Elasticities!$B$5:$B$52,Demands_tra!$BH537,Elasticities!Z$5:Z$52),SUMIF(Elasticities!$B$5:$B$52,Demands_tra!$BI537,Elasticities!Z$5:Z$52))</f>
        <v>0</v>
      </c>
      <c r="CH537" s="6">
        <f ca="1">IF($BI537="",SUMIF(Elasticities!$B$5:$B$52,Demands_tra!$BH537,Elasticities!AA$5:AA$52),SUMIF(Elasticities!$B$5:$B$52,Demands_tra!$BI537,Elasticities!AA$5:AA$52))</f>
        <v>0</v>
      </c>
      <c r="CI537" s="6">
        <f ca="1">IF($BI537="",SUMIF(Elasticities!$B$5:$B$52,Demands_tra!$BH537,Elasticities!AB$5:AB$52),SUMIF(Elasticities!$B$5:$B$52,Demands_tra!$BI537,Elasticities!AB$5:AB$52))</f>
        <v>0</v>
      </c>
    </row>
    <row r="538" spans="1:87">
      <c r="A538" t="str">
        <f>IF(BYDem_tra!B537="","\I:",BYDem_tra!B537)</f>
        <v>\I:</v>
      </c>
      <c r="B538">
        <f>BYDem_tra!E537</f>
        <v>0</v>
      </c>
      <c r="C538">
        <f t="shared" si="324"/>
        <v>0</v>
      </c>
      <c r="D538" s="3">
        <f>SUMIFS(BYDem_tra!$M$2:$M$2000,BYDem_tra!$B$2:$B$2000,Demands_tra!$A538,BYDem_tra!$E$2:$E$2000,Demands_tra!$B538)</f>
        <v>0</v>
      </c>
      <c r="E538" s="3" t="e">
        <f ca="1" t="shared" si="325"/>
        <v>#DIV/0!</v>
      </c>
      <c r="F538" s="3" t="e">
        <f ca="1" t="shared" si="326"/>
        <v>#DIV/0!</v>
      </c>
      <c r="G538" s="3" t="e">
        <f ca="1" t="shared" si="327"/>
        <v>#DIV/0!</v>
      </c>
      <c r="H538" s="3" t="e">
        <f ca="1" t="shared" si="328"/>
        <v>#DIV/0!</v>
      </c>
      <c r="I538" s="3" t="e">
        <f ca="1" t="shared" si="329"/>
        <v>#DIV/0!</v>
      </c>
      <c r="J538" s="3" t="e">
        <f ca="1" t="shared" si="330"/>
        <v>#DIV/0!</v>
      </c>
      <c r="K538" s="3" t="e">
        <f ca="1" t="shared" si="331"/>
        <v>#DIV/0!</v>
      </c>
      <c r="L538" s="3" t="e">
        <f ca="1" t="shared" si="332"/>
        <v>#DIV/0!</v>
      </c>
      <c r="M538" s="3" t="e">
        <f ca="1" t="shared" si="333"/>
        <v>#DIV/0!</v>
      </c>
      <c r="N538" s="3" t="e">
        <f ca="1" t="shared" si="334"/>
        <v>#DIV/0!</v>
      </c>
      <c r="O538" s="3" t="e">
        <f ca="1" t="shared" si="335"/>
        <v>#DIV/0!</v>
      </c>
      <c r="P538" s="3" t="e">
        <f ca="1" t="shared" si="336"/>
        <v>#DIV/0!</v>
      </c>
      <c r="Q538" s="3" t="e">
        <f ca="1" t="shared" si="337"/>
        <v>#DIV/0!</v>
      </c>
      <c r="R538" s="3" t="e">
        <f ca="1" t="shared" si="338"/>
        <v>#DIV/0!</v>
      </c>
      <c r="S538" s="3" t="e">
        <f ca="1" t="shared" si="339"/>
        <v>#DIV/0!</v>
      </c>
      <c r="T538" s="3" t="e">
        <f ca="1" t="shared" si="340"/>
        <v>#DIV/0!</v>
      </c>
      <c r="U538" s="3" t="e">
        <f ca="1" t="shared" si="341"/>
        <v>#DIV/0!</v>
      </c>
      <c r="V538" s="3" t="e">
        <f ca="1" t="shared" si="316"/>
        <v>#DIV/0!</v>
      </c>
      <c r="W538" s="3" t="e">
        <f ca="1" t="shared" si="317"/>
        <v>#DIV/0!</v>
      </c>
      <c r="X538" s="3" t="e">
        <f ca="1" t="shared" si="318"/>
        <v>#DIV/0!</v>
      </c>
      <c r="Y538" s="3" t="e">
        <f ca="1" t="shared" si="319"/>
        <v>#DIV/0!</v>
      </c>
      <c r="Z538" s="3" t="e">
        <f ca="1" t="shared" si="320"/>
        <v>#DIV/0!</v>
      </c>
      <c r="AA538" s="3" t="e">
        <f ca="1" t="shared" si="321"/>
        <v>#DIV/0!</v>
      </c>
      <c r="AB538" s="3" t="e">
        <f ca="1" t="shared" si="322"/>
        <v>#DIV/0!</v>
      </c>
      <c r="AC538" s="3" t="e">
        <f ca="1" t="shared" si="323"/>
        <v>#DIV/0!</v>
      </c>
      <c r="AE538" s="4" t="e">
        <f ca="1">VLOOKUP($C538,'Default drvr and elast'!$A$4:$C$49,MATCH(VLOOKUP(A538,Classification!$B$4:$D$99,2,FALSE),'Default drvr and elast'!$A$3:$C$3,0),FALSE)</f>
        <v>#N/A</v>
      </c>
      <c r="AF538" s="4"/>
      <c r="AG538" s="6">
        <f ca="1">IF($AF538="",SUMIFS('Growth rates'!D$4:D$922,'Growth rates'!$B$4:$B$922,Demands_tra!$A538,'Growth rates'!$C$4:$C$922,$AE538),SUMIFS('Growth rates'!D$4:D$922,'Growth rates'!$B$4:$B$922,Demands_tra!$A538,'Growth rates'!$C$4:$C$922,$AF538))</f>
        <v>0</v>
      </c>
      <c r="AH538" s="6">
        <f ca="1">IF($AF538="",SUMIFS('Growth rates'!E$4:E$922,'Growth rates'!$B$4:$B$922,Demands_tra!$A538,'Growth rates'!$C$4:$C$922,$AE538),SUMIFS('Growth rates'!E$4:E$922,'Growth rates'!$B$4:$B$922,Demands_tra!$A538,'Growth rates'!$C$4:$C$922,$AF538))</f>
        <v>0</v>
      </c>
      <c r="AI538" s="6">
        <f ca="1">IF($AF538="",SUMIFS('Growth rates'!F$4:F$922,'Growth rates'!$B$4:$B$922,Demands_tra!$A538,'Growth rates'!$C$4:$C$922,$AE538),SUMIFS('Growth rates'!F$4:F$922,'Growth rates'!$B$4:$B$922,Demands_tra!$A538,'Growth rates'!$C$4:$C$922,$AF538))</f>
        <v>0</v>
      </c>
      <c r="AJ538" s="6">
        <f ca="1">IF($AF538="",SUMIFS('Growth rates'!G$4:G$922,'Growth rates'!$B$4:$B$922,Demands_tra!$A538,'Growth rates'!$C$4:$C$922,$AE538),SUMIFS('Growth rates'!G$4:G$922,'Growth rates'!$B$4:$B$922,Demands_tra!$A538,'Growth rates'!$C$4:$C$922,$AF538))</f>
        <v>0</v>
      </c>
      <c r="AK538" s="6">
        <f ca="1">IF($AF538="",SUMIFS('Growth rates'!H$4:H$922,'Growth rates'!$B$4:$B$922,Demands_tra!$A538,'Growth rates'!$C$4:$C$922,$AE538),SUMIFS('Growth rates'!H$4:H$922,'Growth rates'!$B$4:$B$922,Demands_tra!$A538,'Growth rates'!$C$4:$C$922,$AF538))</f>
        <v>0</v>
      </c>
      <c r="AL538" s="6">
        <f ca="1">IF($AF538="",SUMIFS('Growth rates'!I$4:I$922,'Growth rates'!$B$4:$B$922,Demands_tra!$A538,'Growth rates'!$C$4:$C$922,$AE538),SUMIFS('Growth rates'!I$4:I$922,'Growth rates'!$B$4:$B$922,Demands_tra!$A538,'Growth rates'!$C$4:$C$922,$AF538))</f>
        <v>0</v>
      </c>
      <c r="AM538" s="6">
        <f ca="1">IF($AF538="",SUMIFS('Growth rates'!J$4:J$922,'Growth rates'!$B$4:$B$922,Demands_tra!$A538,'Growth rates'!$C$4:$C$922,$AE538),SUMIFS('Growth rates'!J$4:J$922,'Growth rates'!$B$4:$B$922,Demands_tra!$A538,'Growth rates'!$C$4:$C$922,$AF538))</f>
        <v>0</v>
      </c>
      <c r="AN538" s="6">
        <f ca="1">IF($AF538="",SUMIFS('Growth rates'!K$4:K$922,'Growth rates'!$B$4:$B$922,Demands_tra!$A538,'Growth rates'!$C$4:$C$922,$AE538),SUMIFS('Growth rates'!K$4:K$922,'Growth rates'!$B$4:$B$922,Demands_tra!$A538,'Growth rates'!$C$4:$C$922,$AF538))</f>
        <v>0</v>
      </c>
      <c r="AO538" s="6">
        <f ca="1">IF($AF538="",SUMIFS('Growth rates'!L$4:L$922,'Growth rates'!$B$4:$B$922,Demands_tra!$A538,'Growth rates'!$C$4:$C$922,$AE538),SUMIFS('Growth rates'!L$4:L$922,'Growth rates'!$B$4:$B$922,Demands_tra!$A538,'Growth rates'!$C$4:$C$922,$AF538))</f>
        <v>0</v>
      </c>
      <c r="AP538" s="6">
        <f ca="1">IF($AF538="",SUMIFS('Growth rates'!M$4:M$922,'Growth rates'!$B$4:$B$922,Demands_tra!$A538,'Growth rates'!$C$4:$C$922,$AE538),SUMIFS('Growth rates'!M$4:M$922,'Growth rates'!$B$4:$B$922,Demands_tra!$A538,'Growth rates'!$C$4:$C$922,$AF538))</f>
        <v>0</v>
      </c>
      <c r="AQ538" s="6">
        <f ca="1">IF($AF538="",SUMIFS('Growth rates'!N$4:N$922,'Growth rates'!$B$4:$B$922,Demands_tra!$A538,'Growth rates'!$C$4:$C$922,$AE538),SUMIFS('Growth rates'!N$4:N$922,'Growth rates'!$B$4:$B$922,Demands_tra!$A538,'Growth rates'!$C$4:$C$922,$AF538))</f>
        <v>0</v>
      </c>
      <c r="AR538" s="6">
        <f ca="1">IF($AF538="",SUMIFS('Growth rates'!O$4:O$922,'Growth rates'!$B$4:$B$922,Demands_tra!$A538,'Growth rates'!$C$4:$C$922,$AE538),SUMIFS('Growth rates'!O$4:O$922,'Growth rates'!$B$4:$B$922,Demands_tra!$A538,'Growth rates'!$C$4:$C$922,$AF538))</f>
        <v>0</v>
      </c>
      <c r="AS538" s="6">
        <f ca="1">IF($AF538="",SUMIFS('Growth rates'!P$4:P$922,'Growth rates'!$B$4:$B$922,Demands_tra!$A538,'Growth rates'!$C$4:$C$922,$AE538),SUMIFS('Growth rates'!P$4:P$922,'Growth rates'!$B$4:$B$922,Demands_tra!$A538,'Growth rates'!$C$4:$C$922,$AF538))</f>
        <v>0</v>
      </c>
      <c r="AT538" s="6">
        <f ca="1">IF($AF538="",SUMIFS('Growth rates'!Q$4:Q$922,'Growth rates'!$B$4:$B$922,Demands_tra!$A538,'Growth rates'!$C$4:$C$922,$AE538),SUMIFS('Growth rates'!Q$4:Q$922,'Growth rates'!$B$4:$B$922,Demands_tra!$A538,'Growth rates'!$C$4:$C$922,$AF538))</f>
        <v>0</v>
      </c>
      <c r="AU538" s="6">
        <f ca="1">IF($AF538="",SUMIFS('Growth rates'!R$4:R$922,'Growth rates'!$B$4:$B$922,Demands_tra!$A538,'Growth rates'!$C$4:$C$922,$AE538),SUMIFS('Growth rates'!R$4:R$922,'Growth rates'!$B$4:$B$922,Demands_tra!$A538,'Growth rates'!$C$4:$C$922,$AF538))</f>
        <v>0</v>
      </c>
      <c r="AV538" s="6">
        <f ca="1">IF($AF538="",SUMIFS('Growth rates'!S$4:S$922,'Growth rates'!$B$4:$B$922,Demands_tra!$A538,'Growth rates'!$C$4:$C$922,$AE538),SUMIFS('Growth rates'!S$4:S$922,'Growth rates'!$B$4:$B$922,Demands_tra!$A538,'Growth rates'!$C$4:$C$922,$AF538))</f>
        <v>0</v>
      </c>
      <c r="AW538" s="6">
        <f ca="1">IF($AF538="",SUMIFS('Growth rates'!T$4:T$922,'Growth rates'!$B$4:$B$922,Demands_tra!$A538,'Growth rates'!$C$4:$C$922,$AE538),SUMIFS('Growth rates'!T$4:T$922,'Growth rates'!$B$4:$B$922,Demands_tra!$A538,'Growth rates'!$C$4:$C$922,$AF538))</f>
        <v>0</v>
      </c>
      <c r="AX538" s="6">
        <f ca="1">IF($AF538="",SUMIFS('Growth rates'!U$4:U$922,'Growth rates'!$B$4:$B$922,Demands_tra!$A538,'Growth rates'!$C$4:$C$922,$AE538),SUMIFS('Growth rates'!U$4:U$922,'Growth rates'!$B$4:$B$922,Demands_tra!$A538,'Growth rates'!$C$4:$C$922,$AF538))</f>
        <v>0</v>
      </c>
      <c r="AY538" s="6">
        <f ca="1">IF($AF538="",SUMIFS('Growth rates'!V$4:V$922,'Growth rates'!$B$4:$B$922,Demands_tra!$A538,'Growth rates'!$C$4:$C$922,$AE538),SUMIFS('Growth rates'!V$4:V$922,'Growth rates'!$B$4:$B$922,Demands_tra!$A538,'Growth rates'!$C$4:$C$922,$AF538))</f>
        <v>0</v>
      </c>
      <c r="AZ538" s="6">
        <f ca="1">IF($AF538="",SUMIFS('Growth rates'!W$4:W$922,'Growth rates'!$B$4:$B$922,Demands_tra!$A538,'Growth rates'!$C$4:$C$922,$AE538),SUMIFS('Growth rates'!W$4:W$922,'Growth rates'!$B$4:$B$922,Demands_tra!$A538,'Growth rates'!$C$4:$C$922,$AF538))</f>
        <v>0</v>
      </c>
      <c r="BA538" s="6">
        <f ca="1">IF($AF538="",SUMIFS('Growth rates'!X$4:X$922,'Growth rates'!$B$4:$B$922,Demands_tra!$A538,'Growth rates'!$C$4:$C$922,$AE538),SUMIFS('Growth rates'!X$4:X$922,'Growth rates'!$B$4:$B$922,Demands_tra!$A538,'Growth rates'!$C$4:$C$922,$AF538))</f>
        <v>0</v>
      </c>
      <c r="BB538" s="6">
        <f ca="1">IF($AF538="",SUMIFS('Growth rates'!Y$4:Y$922,'Growth rates'!$B$4:$B$922,Demands_tra!$A538,'Growth rates'!$C$4:$C$922,$AE538),SUMIFS('Growth rates'!Y$4:Y$922,'Growth rates'!$B$4:$B$922,Demands_tra!$A538,'Growth rates'!$C$4:$C$922,$AF538))</f>
        <v>0</v>
      </c>
      <c r="BC538" s="6">
        <f ca="1">IF($AF538="",SUMIFS('Growth rates'!Z$4:Z$922,'Growth rates'!$B$4:$B$922,Demands_tra!$A538,'Growth rates'!$C$4:$C$922,$AE538),SUMIFS('Growth rates'!Z$4:Z$922,'Growth rates'!$B$4:$B$922,Demands_tra!$A538,'Growth rates'!$C$4:$C$922,$AF538))</f>
        <v>0</v>
      </c>
      <c r="BD538" s="6">
        <f ca="1">IF($AF538="",SUMIFS('Growth rates'!AA$4:AA$922,'Growth rates'!$B$4:$B$922,Demands_tra!$A538,'Growth rates'!$C$4:$C$922,$AE538),SUMIFS('Growth rates'!AA$4:AA$922,'Growth rates'!$B$4:$B$922,Demands_tra!$A538,'Growth rates'!$C$4:$C$922,$AF538))</f>
        <v>0</v>
      </c>
      <c r="BE538" s="6">
        <f ca="1">IF($AF538="",SUMIFS('Growth rates'!AB$4:AB$922,'Growth rates'!$B$4:$B$922,Demands_tra!$A538,'Growth rates'!$C$4:$C$922,$AE538),SUMIFS('Growth rates'!AB$4:AB$922,'Growth rates'!$B$4:$B$922,Demands_tra!$A538,'Growth rates'!$C$4:$C$922,$AF538))</f>
        <v>0</v>
      </c>
      <c r="BF538" s="6">
        <f ca="1">IF($AF538="",SUMIFS('Growth rates'!AC$4:AC$922,'Growth rates'!$B$4:$B$922,Demands_tra!$A538,'Growth rates'!$C$4:$C$922,$AE538),SUMIFS('Growth rates'!AC$4:AC$922,'Growth rates'!$B$4:$B$922,Demands_tra!$A538,'Growth rates'!$C$4:$C$922,$AF538))</f>
        <v>0</v>
      </c>
      <c r="BH538" t="e">
        <f ca="1">VLOOKUP($C538,'Default drvr and elast'!$A$4:$F$49,MATCH(VLOOKUP(A538,Classification!$B$4:$D$42,3,FALSE),'Default drvr and elast'!$D$3:$F$3,0)+3,FALSE)</f>
        <v>#N/A</v>
      </c>
      <c r="BJ538" s="6">
        <f ca="1">IF($BI538="",SUMIF(Elasticities!$B$5:$B$52,Demands_tra!$BH538,Elasticities!C$5:C$52),SUMIF(Elasticities!$B$5:$B$52,Demands_tra!$BI538,Elasticities!C$5:C$52))</f>
        <v>0</v>
      </c>
      <c r="BK538" s="6">
        <f ca="1">IF($BI538="",SUMIF(Elasticities!$B$5:$B$52,Demands_tra!$BH538,Elasticities!D$5:D$52),SUMIF(Elasticities!$B$5:$B$52,Demands_tra!$BI538,Elasticities!D$5:D$52))</f>
        <v>0</v>
      </c>
      <c r="BL538" s="6">
        <f ca="1">IF($BI538="",SUMIF(Elasticities!$B$5:$B$52,Demands_tra!$BH538,Elasticities!E$5:E$52),SUMIF(Elasticities!$B$5:$B$52,Demands_tra!$BI538,Elasticities!E$5:E$52))</f>
        <v>0</v>
      </c>
      <c r="BM538" s="6">
        <f ca="1">IF($BI538="",SUMIF(Elasticities!$B$5:$B$52,Demands_tra!$BH538,Elasticities!F$5:F$52),SUMIF(Elasticities!$B$5:$B$52,Demands_tra!$BI538,Elasticities!F$5:F$52))</f>
        <v>0</v>
      </c>
      <c r="BN538" s="6">
        <f ca="1">IF($BI538="",SUMIF(Elasticities!$B$5:$B$52,Demands_tra!$BH538,Elasticities!G$5:G$52),SUMIF(Elasticities!$B$5:$B$52,Demands_tra!$BI538,Elasticities!G$5:G$52))</f>
        <v>0</v>
      </c>
      <c r="BO538" s="6">
        <f ca="1">IF($BI538="",SUMIF(Elasticities!$B$5:$B$52,Demands_tra!$BH538,Elasticities!H$5:H$52),SUMIF(Elasticities!$B$5:$B$52,Demands_tra!$BI538,Elasticities!H$5:H$52))</f>
        <v>0</v>
      </c>
      <c r="BP538" s="6">
        <f ca="1">IF($BI538="",SUMIF(Elasticities!$B$5:$B$52,Demands_tra!$BH538,Elasticities!I$5:I$52),SUMIF(Elasticities!$B$5:$B$52,Demands_tra!$BI538,Elasticities!I$5:I$52))</f>
        <v>0</v>
      </c>
      <c r="BQ538" s="6">
        <f ca="1">IF($BI538="",SUMIF(Elasticities!$B$5:$B$52,Demands_tra!$BH538,Elasticities!J$5:J$52),SUMIF(Elasticities!$B$5:$B$52,Demands_tra!$BI538,Elasticities!J$5:J$52))</f>
        <v>0</v>
      </c>
      <c r="BR538" s="6">
        <f ca="1">IF($BI538="",SUMIF(Elasticities!$B$5:$B$52,Demands_tra!$BH538,Elasticities!K$5:K$52),SUMIF(Elasticities!$B$5:$B$52,Demands_tra!$BI538,Elasticities!K$5:K$52))</f>
        <v>0</v>
      </c>
      <c r="BS538" s="6">
        <f ca="1">IF($BI538="",SUMIF(Elasticities!$B$5:$B$52,Demands_tra!$BH538,Elasticities!L$5:L$52),SUMIF(Elasticities!$B$5:$B$52,Demands_tra!$BI538,Elasticities!L$5:L$52))</f>
        <v>0</v>
      </c>
      <c r="BT538" s="6">
        <f ca="1">IF($BI538="",SUMIF(Elasticities!$B$5:$B$52,Demands_tra!$BH538,Elasticities!M$5:M$52),SUMIF(Elasticities!$B$5:$B$52,Demands_tra!$BI538,Elasticities!M$5:M$52))</f>
        <v>0</v>
      </c>
      <c r="BU538" s="6">
        <f ca="1">IF($BI538="",SUMIF(Elasticities!$B$5:$B$52,Demands_tra!$BH538,Elasticities!N$5:N$52),SUMIF(Elasticities!$B$5:$B$52,Demands_tra!$BI538,Elasticities!N$5:N$52))</f>
        <v>0</v>
      </c>
      <c r="BV538" s="6">
        <f ca="1">IF($BI538="",SUMIF(Elasticities!$B$5:$B$52,Demands_tra!$BH538,Elasticities!O$5:O$52),SUMIF(Elasticities!$B$5:$B$52,Demands_tra!$BI538,Elasticities!O$5:O$52))</f>
        <v>0</v>
      </c>
      <c r="BW538" s="6">
        <f ca="1">IF($BI538="",SUMIF(Elasticities!$B$5:$B$52,Demands_tra!$BH538,Elasticities!P$5:P$52),SUMIF(Elasticities!$B$5:$B$52,Demands_tra!$BI538,Elasticities!P$5:P$52))</f>
        <v>0</v>
      </c>
      <c r="BX538" s="6">
        <f ca="1">IF($BI538="",SUMIF(Elasticities!$B$5:$B$52,Demands_tra!$BH538,Elasticities!Q$5:Q$52),SUMIF(Elasticities!$B$5:$B$52,Demands_tra!$BI538,Elasticities!Q$5:Q$52))</f>
        <v>0</v>
      </c>
      <c r="BY538" s="6">
        <f ca="1">IF($BI538="",SUMIF(Elasticities!$B$5:$B$52,Demands_tra!$BH538,Elasticities!R$5:R$52),SUMIF(Elasticities!$B$5:$B$52,Demands_tra!$BI538,Elasticities!R$5:R$52))</f>
        <v>0</v>
      </c>
      <c r="BZ538" s="6">
        <f ca="1">IF($BI538="",SUMIF(Elasticities!$B$5:$B$52,Demands_tra!$BH538,Elasticities!S$5:S$52),SUMIF(Elasticities!$B$5:$B$52,Demands_tra!$BI538,Elasticities!S$5:S$52))</f>
        <v>0</v>
      </c>
      <c r="CA538" s="6">
        <f ca="1">IF($BI538="",SUMIF(Elasticities!$B$5:$B$52,Demands_tra!$BH538,Elasticities!T$5:T$52),SUMIF(Elasticities!$B$5:$B$52,Demands_tra!$BI538,Elasticities!T$5:T$52))</f>
        <v>0</v>
      </c>
      <c r="CB538" s="6">
        <f ca="1">IF($BI538="",SUMIF(Elasticities!$B$5:$B$52,Demands_tra!$BH538,Elasticities!U$5:U$52),SUMIF(Elasticities!$B$5:$B$52,Demands_tra!$BI538,Elasticities!U$5:U$52))</f>
        <v>0</v>
      </c>
      <c r="CC538" s="6">
        <f ca="1">IF($BI538="",SUMIF(Elasticities!$B$5:$B$52,Demands_tra!$BH538,Elasticities!V$5:V$52),SUMIF(Elasticities!$B$5:$B$52,Demands_tra!$BI538,Elasticities!V$5:V$52))</f>
        <v>0</v>
      </c>
      <c r="CD538" s="6">
        <f ca="1">IF($BI538="",SUMIF(Elasticities!$B$5:$B$52,Demands_tra!$BH538,Elasticities!W$5:W$52),SUMIF(Elasticities!$B$5:$B$52,Demands_tra!$BI538,Elasticities!W$5:W$52))</f>
        <v>0</v>
      </c>
      <c r="CE538" s="6">
        <f ca="1">IF($BI538="",SUMIF(Elasticities!$B$5:$B$52,Demands_tra!$BH538,Elasticities!X$5:X$52),SUMIF(Elasticities!$B$5:$B$52,Demands_tra!$BI538,Elasticities!X$5:X$52))</f>
        <v>0</v>
      </c>
      <c r="CF538" s="6">
        <f ca="1">IF($BI538="",SUMIF(Elasticities!$B$5:$B$52,Demands_tra!$BH538,Elasticities!Y$5:Y$52),SUMIF(Elasticities!$B$5:$B$52,Demands_tra!$BI538,Elasticities!Y$5:Y$52))</f>
        <v>0</v>
      </c>
      <c r="CG538" s="6">
        <f ca="1">IF($BI538="",SUMIF(Elasticities!$B$5:$B$52,Demands_tra!$BH538,Elasticities!Z$5:Z$52),SUMIF(Elasticities!$B$5:$B$52,Demands_tra!$BI538,Elasticities!Z$5:Z$52))</f>
        <v>0</v>
      </c>
      <c r="CH538" s="6">
        <f ca="1">IF($BI538="",SUMIF(Elasticities!$B$5:$B$52,Demands_tra!$BH538,Elasticities!AA$5:AA$52),SUMIF(Elasticities!$B$5:$B$52,Demands_tra!$BI538,Elasticities!AA$5:AA$52))</f>
        <v>0</v>
      </c>
      <c r="CI538" s="6">
        <f ca="1">IF($BI538="",SUMIF(Elasticities!$B$5:$B$52,Demands_tra!$BH538,Elasticities!AB$5:AB$52),SUMIF(Elasticities!$B$5:$B$52,Demands_tra!$BI538,Elasticities!AB$5:AB$52))</f>
        <v>0</v>
      </c>
    </row>
    <row r="539" spans="1:87">
      <c r="A539" t="str">
        <f>IF(BYDem_tra!B538="","\I:",BYDem_tra!B538)</f>
        <v>\I:</v>
      </c>
      <c r="B539">
        <f>BYDem_tra!E538</f>
        <v>0</v>
      </c>
      <c r="C539">
        <f t="shared" si="324"/>
        <v>0</v>
      </c>
      <c r="D539" s="3">
        <f>SUMIFS(BYDem_tra!$M$2:$M$2000,BYDem_tra!$B$2:$B$2000,Demands_tra!$A539,BYDem_tra!$E$2:$E$2000,Demands_tra!$B539)</f>
        <v>0</v>
      </c>
      <c r="E539" s="3" t="e">
        <f ca="1" t="shared" si="325"/>
        <v>#DIV/0!</v>
      </c>
      <c r="F539" s="3" t="e">
        <f ca="1" t="shared" si="326"/>
        <v>#DIV/0!</v>
      </c>
      <c r="G539" s="3" t="e">
        <f ca="1" t="shared" si="327"/>
        <v>#DIV/0!</v>
      </c>
      <c r="H539" s="3" t="e">
        <f ca="1" t="shared" si="328"/>
        <v>#DIV/0!</v>
      </c>
      <c r="I539" s="3" t="e">
        <f ca="1" t="shared" si="329"/>
        <v>#DIV/0!</v>
      </c>
      <c r="J539" s="3" t="e">
        <f ca="1" t="shared" si="330"/>
        <v>#DIV/0!</v>
      </c>
      <c r="K539" s="3" t="e">
        <f ca="1" t="shared" si="331"/>
        <v>#DIV/0!</v>
      </c>
      <c r="L539" s="3" t="e">
        <f ca="1" t="shared" si="332"/>
        <v>#DIV/0!</v>
      </c>
      <c r="M539" s="3" t="e">
        <f ca="1" t="shared" si="333"/>
        <v>#DIV/0!</v>
      </c>
      <c r="N539" s="3" t="e">
        <f ca="1" t="shared" si="334"/>
        <v>#DIV/0!</v>
      </c>
      <c r="O539" s="3" t="e">
        <f ca="1" t="shared" si="335"/>
        <v>#DIV/0!</v>
      </c>
      <c r="P539" s="3" t="e">
        <f ca="1" t="shared" si="336"/>
        <v>#DIV/0!</v>
      </c>
      <c r="Q539" s="3" t="e">
        <f ca="1" t="shared" si="337"/>
        <v>#DIV/0!</v>
      </c>
      <c r="R539" s="3" t="e">
        <f ca="1" t="shared" si="338"/>
        <v>#DIV/0!</v>
      </c>
      <c r="S539" s="3" t="e">
        <f ca="1" t="shared" si="339"/>
        <v>#DIV/0!</v>
      </c>
      <c r="T539" s="3" t="e">
        <f ca="1" t="shared" si="340"/>
        <v>#DIV/0!</v>
      </c>
      <c r="U539" s="3" t="e">
        <f ca="1" t="shared" si="341"/>
        <v>#DIV/0!</v>
      </c>
      <c r="V539" s="3" t="e">
        <f ca="1" t="shared" si="316"/>
        <v>#DIV/0!</v>
      </c>
      <c r="W539" s="3" t="e">
        <f ca="1" t="shared" si="317"/>
        <v>#DIV/0!</v>
      </c>
      <c r="X539" s="3" t="e">
        <f ca="1" t="shared" si="318"/>
        <v>#DIV/0!</v>
      </c>
      <c r="Y539" s="3" t="e">
        <f ca="1" t="shared" si="319"/>
        <v>#DIV/0!</v>
      </c>
      <c r="Z539" s="3" t="e">
        <f ca="1" t="shared" si="320"/>
        <v>#DIV/0!</v>
      </c>
      <c r="AA539" s="3" t="e">
        <f ca="1" t="shared" si="321"/>
        <v>#DIV/0!</v>
      </c>
      <c r="AB539" s="3" t="e">
        <f ca="1" t="shared" si="322"/>
        <v>#DIV/0!</v>
      </c>
      <c r="AC539" s="3" t="e">
        <f ca="1" t="shared" si="323"/>
        <v>#DIV/0!</v>
      </c>
      <c r="AE539" s="4" t="e">
        <f ca="1">VLOOKUP($C539,'Default drvr and elast'!$A$4:$C$49,MATCH(VLOOKUP(A539,Classification!$B$4:$D$99,2,FALSE),'Default drvr and elast'!$A$3:$C$3,0),FALSE)</f>
        <v>#N/A</v>
      </c>
      <c r="AF539" s="4"/>
      <c r="AG539" s="6">
        <f ca="1">IF($AF539="",SUMIFS('Growth rates'!D$4:D$922,'Growth rates'!$B$4:$B$922,Demands_tra!$A539,'Growth rates'!$C$4:$C$922,$AE539),SUMIFS('Growth rates'!D$4:D$922,'Growth rates'!$B$4:$B$922,Demands_tra!$A539,'Growth rates'!$C$4:$C$922,$AF539))</f>
        <v>0</v>
      </c>
      <c r="AH539" s="6">
        <f ca="1">IF($AF539="",SUMIFS('Growth rates'!E$4:E$922,'Growth rates'!$B$4:$B$922,Demands_tra!$A539,'Growth rates'!$C$4:$C$922,$AE539),SUMIFS('Growth rates'!E$4:E$922,'Growth rates'!$B$4:$B$922,Demands_tra!$A539,'Growth rates'!$C$4:$C$922,$AF539))</f>
        <v>0</v>
      </c>
      <c r="AI539" s="6">
        <f ca="1">IF($AF539="",SUMIFS('Growth rates'!F$4:F$922,'Growth rates'!$B$4:$B$922,Demands_tra!$A539,'Growth rates'!$C$4:$C$922,$AE539),SUMIFS('Growth rates'!F$4:F$922,'Growth rates'!$B$4:$B$922,Demands_tra!$A539,'Growth rates'!$C$4:$C$922,$AF539))</f>
        <v>0</v>
      </c>
      <c r="AJ539" s="6">
        <f ca="1">IF($AF539="",SUMIFS('Growth rates'!G$4:G$922,'Growth rates'!$B$4:$B$922,Demands_tra!$A539,'Growth rates'!$C$4:$C$922,$AE539),SUMIFS('Growth rates'!G$4:G$922,'Growth rates'!$B$4:$B$922,Demands_tra!$A539,'Growth rates'!$C$4:$C$922,$AF539))</f>
        <v>0</v>
      </c>
      <c r="AK539" s="6">
        <f ca="1">IF($AF539="",SUMIFS('Growth rates'!H$4:H$922,'Growth rates'!$B$4:$B$922,Demands_tra!$A539,'Growth rates'!$C$4:$C$922,$AE539),SUMIFS('Growth rates'!H$4:H$922,'Growth rates'!$B$4:$B$922,Demands_tra!$A539,'Growth rates'!$C$4:$C$922,$AF539))</f>
        <v>0</v>
      </c>
      <c r="AL539" s="6">
        <f ca="1">IF($AF539="",SUMIFS('Growth rates'!I$4:I$922,'Growth rates'!$B$4:$B$922,Demands_tra!$A539,'Growth rates'!$C$4:$C$922,$AE539),SUMIFS('Growth rates'!I$4:I$922,'Growth rates'!$B$4:$B$922,Demands_tra!$A539,'Growth rates'!$C$4:$C$922,$AF539))</f>
        <v>0</v>
      </c>
      <c r="AM539" s="6">
        <f ca="1">IF($AF539="",SUMIFS('Growth rates'!J$4:J$922,'Growth rates'!$B$4:$B$922,Demands_tra!$A539,'Growth rates'!$C$4:$C$922,$AE539),SUMIFS('Growth rates'!J$4:J$922,'Growth rates'!$B$4:$B$922,Demands_tra!$A539,'Growth rates'!$C$4:$C$922,$AF539))</f>
        <v>0</v>
      </c>
      <c r="AN539" s="6">
        <f ca="1">IF($AF539="",SUMIFS('Growth rates'!K$4:K$922,'Growth rates'!$B$4:$B$922,Demands_tra!$A539,'Growth rates'!$C$4:$C$922,$AE539),SUMIFS('Growth rates'!K$4:K$922,'Growth rates'!$B$4:$B$922,Demands_tra!$A539,'Growth rates'!$C$4:$C$922,$AF539))</f>
        <v>0</v>
      </c>
      <c r="AO539" s="6">
        <f ca="1">IF($AF539="",SUMIFS('Growth rates'!L$4:L$922,'Growth rates'!$B$4:$B$922,Demands_tra!$A539,'Growth rates'!$C$4:$C$922,$AE539),SUMIFS('Growth rates'!L$4:L$922,'Growth rates'!$B$4:$B$922,Demands_tra!$A539,'Growth rates'!$C$4:$C$922,$AF539))</f>
        <v>0</v>
      </c>
      <c r="AP539" s="6">
        <f ca="1">IF($AF539="",SUMIFS('Growth rates'!M$4:M$922,'Growth rates'!$B$4:$B$922,Demands_tra!$A539,'Growth rates'!$C$4:$C$922,$AE539),SUMIFS('Growth rates'!M$4:M$922,'Growth rates'!$B$4:$B$922,Demands_tra!$A539,'Growth rates'!$C$4:$C$922,$AF539))</f>
        <v>0</v>
      </c>
      <c r="AQ539" s="6">
        <f ca="1">IF($AF539="",SUMIFS('Growth rates'!N$4:N$922,'Growth rates'!$B$4:$B$922,Demands_tra!$A539,'Growth rates'!$C$4:$C$922,$AE539),SUMIFS('Growth rates'!N$4:N$922,'Growth rates'!$B$4:$B$922,Demands_tra!$A539,'Growth rates'!$C$4:$C$922,$AF539))</f>
        <v>0</v>
      </c>
      <c r="AR539" s="6">
        <f ca="1">IF($AF539="",SUMIFS('Growth rates'!O$4:O$922,'Growth rates'!$B$4:$B$922,Demands_tra!$A539,'Growth rates'!$C$4:$C$922,$AE539),SUMIFS('Growth rates'!O$4:O$922,'Growth rates'!$B$4:$B$922,Demands_tra!$A539,'Growth rates'!$C$4:$C$922,$AF539))</f>
        <v>0</v>
      </c>
      <c r="AS539" s="6">
        <f ca="1">IF($AF539="",SUMIFS('Growth rates'!P$4:P$922,'Growth rates'!$B$4:$B$922,Demands_tra!$A539,'Growth rates'!$C$4:$C$922,$AE539),SUMIFS('Growth rates'!P$4:P$922,'Growth rates'!$B$4:$B$922,Demands_tra!$A539,'Growth rates'!$C$4:$C$922,$AF539))</f>
        <v>0</v>
      </c>
      <c r="AT539" s="6">
        <f ca="1">IF($AF539="",SUMIFS('Growth rates'!Q$4:Q$922,'Growth rates'!$B$4:$B$922,Demands_tra!$A539,'Growth rates'!$C$4:$C$922,$AE539),SUMIFS('Growth rates'!Q$4:Q$922,'Growth rates'!$B$4:$B$922,Demands_tra!$A539,'Growth rates'!$C$4:$C$922,$AF539))</f>
        <v>0</v>
      </c>
      <c r="AU539" s="6">
        <f ca="1">IF($AF539="",SUMIFS('Growth rates'!R$4:R$922,'Growth rates'!$B$4:$B$922,Demands_tra!$A539,'Growth rates'!$C$4:$C$922,$AE539),SUMIFS('Growth rates'!R$4:R$922,'Growth rates'!$B$4:$B$922,Demands_tra!$A539,'Growth rates'!$C$4:$C$922,$AF539))</f>
        <v>0</v>
      </c>
      <c r="AV539" s="6">
        <f ca="1">IF($AF539="",SUMIFS('Growth rates'!S$4:S$922,'Growth rates'!$B$4:$B$922,Demands_tra!$A539,'Growth rates'!$C$4:$C$922,$AE539),SUMIFS('Growth rates'!S$4:S$922,'Growth rates'!$B$4:$B$922,Demands_tra!$A539,'Growth rates'!$C$4:$C$922,$AF539))</f>
        <v>0</v>
      </c>
      <c r="AW539" s="6">
        <f ca="1">IF($AF539="",SUMIFS('Growth rates'!T$4:T$922,'Growth rates'!$B$4:$B$922,Demands_tra!$A539,'Growth rates'!$C$4:$C$922,$AE539),SUMIFS('Growth rates'!T$4:T$922,'Growth rates'!$B$4:$B$922,Demands_tra!$A539,'Growth rates'!$C$4:$C$922,$AF539))</f>
        <v>0</v>
      </c>
      <c r="AX539" s="6">
        <f ca="1">IF($AF539="",SUMIFS('Growth rates'!U$4:U$922,'Growth rates'!$B$4:$B$922,Demands_tra!$A539,'Growth rates'!$C$4:$C$922,$AE539),SUMIFS('Growth rates'!U$4:U$922,'Growth rates'!$B$4:$B$922,Demands_tra!$A539,'Growth rates'!$C$4:$C$922,$AF539))</f>
        <v>0</v>
      </c>
      <c r="AY539" s="6">
        <f ca="1">IF($AF539="",SUMIFS('Growth rates'!V$4:V$922,'Growth rates'!$B$4:$B$922,Demands_tra!$A539,'Growth rates'!$C$4:$C$922,$AE539),SUMIFS('Growth rates'!V$4:V$922,'Growth rates'!$B$4:$B$922,Demands_tra!$A539,'Growth rates'!$C$4:$C$922,$AF539))</f>
        <v>0</v>
      </c>
      <c r="AZ539" s="6">
        <f ca="1">IF($AF539="",SUMIFS('Growth rates'!W$4:W$922,'Growth rates'!$B$4:$B$922,Demands_tra!$A539,'Growth rates'!$C$4:$C$922,$AE539),SUMIFS('Growth rates'!W$4:W$922,'Growth rates'!$B$4:$B$922,Demands_tra!$A539,'Growth rates'!$C$4:$C$922,$AF539))</f>
        <v>0</v>
      </c>
      <c r="BA539" s="6">
        <f ca="1">IF($AF539="",SUMIFS('Growth rates'!X$4:X$922,'Growth rates'!$B$4:$B$922,Demands_tra!$A539,'Growth rates'!$C$4:$C$922,$AE539),SUMIFS('Growth rates'!X$4:X$922,'Growth rates'!$B$4:$B$922,Demands_tra!$A539,'Growth rates'!$C$4:$C$922,$AF539))</f>
        <v>0</v>
      </c>
      <c r="BB539" s="6">
        <f ca="1">IF($AF539="",SUMIFS('Growth rates'!Y$4:Y$922,'Growth rates'!$B$4:$B$922,Demands_tra!$A539,'Growth rates'!$C$4:$C$922,$AE539),SUMIFS('Growth rates'!Y$4:Y$922,'Growth rates'!$B$4:$B$922,Demands_tra!$A539,'Growth rates'!$C$4:$C$922,$AF539))</f>
        <v>0</v>
      </c>
      <c r="BC539" s="6">
        <f ca="1">IF($AF539="",SUMIFS('Growth rates'!Z$4:Z$922,'Growth rates'!$B$4:$B$922,Demands_tra!$A539,'Growth rates'!$C$4:$C$922,$AE539),SUMIFS('Growth rates'!Z$4:Z$922,'Growth rates'!$B$4:$B$922,Demands_tra!$A539,'Growth rates'!$C$4:$C$922,$AF539))</f>
        <v>0</v>
      </c>
      <c r="BD539" s="6">
        <f ca="1">IF($AF539="",SUMIFS('Growth rates'!AA$4:AA$922,'Growth rates'!$B$4:$B$922,Demands_tra!$A539,'Growth rates'!$C$4:$C$922,$AE539),SUMIFS('Growth rates'!AA$4:AA$922,'Growth rates'!$B$4:$B$922,Demands_tra!$A539,'Growth rates'!$C$4:$C$922,$AF539))</f>
        <v>0</v>
      </c>
      <c r="BE539" s="6">
        <f ca="1">IF($AF539="",SUMIFS('Growth rates'!AB$4:AB$922,'Growth rates'!$B$4:$B$922,Demands_tra!$A539,'Growth rates'!$C$4:$C$922,$AE539),SUMIFS('Growth rates'!AB$4:AB$922,'Growth rates'!$B$4:$B$922,Demands_tra!$A539,'Growth rates'!$C$4:$C$922,$AF539))</f>
        <v>0</v>
      </c>
      <c r="BF539" s="6">
        <f ca="1">IF($AF539="",SUMIFS('Growth rates'!AC$4:AC$922,'Growth rates'!$B$4:$B$922,Demands_tra!$A539,'Growth rates'!$C$4:$C$922,$AE539),SUMIFS('Growth rates'!AC$4:AC$922,'Growth rates'!$B$4:$B$922,Demands_tra!$A539,'Growth rates'!$C$4:$C$922,$AF539))</f>
        <v>0</v>
      </c>
      <c r="BH539" t="e">
        <f ca="1">VLOOKUP($C539,'Default drvr and elast'!$A$4:$F$49,MATCH(VLOOKUP(A539,Classification!$B$4:$D$42,3,FALSE),'Default drvr and elast'!$D$3:$F$3,0)+3,FALSE)</f>
        <v>#N/A</v>
      </c>
      <c r="BJ539" s="6">
        <f ca="1">IF($BI539="",SUMIF(Elasticities!$B$5:$B$52,Demands_tra!$BH539,Elasticities!C$5:C$52),SUMIF(Elasticities!$B$5:$B$52,Demands_tra!$BI539,Elasticities!C$5:C$52))</f>
        <v>0</v>
      </c>
      <c r="BK539" s="6">
        <f ca="1">IF($BI539="",SUMIF(Elasticities!$B$5:$B$52,Demands_tra!$BH539,Elasticities!D$5:D$52),SUMIF(Elasticities!$B$5:$B$52,Demands_tra!$BI539,Elasticities!D$5:D$52))</f>
        <v>0</v>
      </c>
      <c r="BL539" s="6">
        <f ca="1">IF($BI539="",SUMIF(Elasticities!$B$5:$B$52,Demands_tra!$BH539,Elasticities!E$5:E$52),SUMIF(Elasticities!$B$5:$B$52,Demands_tra!$BI539,Elasticities!E$5:E$52))</f>
        <v>0</v>
      </c>
      <c r="BM539" s="6">
        <f ca="1">IF($BI539="",SUMIF(Elasticities!$B$5:$B$52,Demands_tra!$BH539,Elasticities!F$5:F$52),SUMIF(Elasticities!$B$5:$B$52,Demands_tra!$BI539,Elasticities!F$5:F$52))</f>
        <v>0</v>
      </c>
      <c r="BN539" s="6">
        <f ca="1">IF($BI539="",SUMIF(Elasticities!$B$5:$B$52,Demands_tra!$BH539,Elasticities!G$5:G$52),SUMIF(Elasticities!$B$5:$B$52,Demands_tra!$BI539,Elasticities!G$5:G$52))</f>
        <v>0</v>
      </c>
      <c r="BO539" s="6">
        <f ca="1">IF($BI539="",SUMIF(Elasticities!$B$5:$B$52,Demands_tra!$BH539,Elasticities!H$5:H$52),SUMIF(Elasticities!$B$5:$B$52,Demands_tra!$BI539,Elasticities!H$5:H$52))</f>
        <v>0</v>
      </c>
      <c r="BP539" s="6">
        <f ca="1">IF($BI539="",SUMIF(Elasticities!$B$5:$B$52,Demands_tra!$BH539,Elasticities!I$5:I$52),SUMIF(Elasticities!$B$5:$B$52,Demands_tra!$BI539,Elasticities!I$5:I$52))</f>
        <v>0</v>
      </c>
      <c r="BQ539" s="6">
        <f ca="1">IF($BI539="",SUMIF(Elasticities!$B$5:$B$52,Demands_tra!$BH539,Elasticities!J$5:J$52),SUMIF(Elasticities!$B$5:$B$52,Demands_tra!$BI539,Elasticities!J$5:J$52))</f>
        <v>0</v>
      </c>
      <c r="BR539" s="6">
        <f ca="1">IF($BI539="",SUMIF(Elasticities!$B$5:$B$52,Demands_tra!$BH539,Elasticities!K$5:K$52),SUMIF(Elasticities!$B$5:$B$52,Demands_tra!$BI539,Elasticities!K$5:K$52))</f>
        <v>0</v>
      </c>
      <c r="BS539" s="6">
        <f ca="1">IF($BI539="",SUMIF(Elasticities!$B$5:$B$52,Demands_tra!$BH539,Elasticities!L$5:L$52),SUMIF(Elasticities!$B$5:$B$52,Demands_tra!$BI539,Elasticities!L$5:L$52))</f>
        <v>0</v>
      </c>
      <c r="BT539" s="6">
        <f ca="1">IF($BI539="",SUMIF(Elasticities!$B$5:$B$52,Demands_tra!$BH539,Elasticities!M$5:M$52),SUMIF(Elasticities!$B$5:$B$52,Demands_tra!$BI539,Elasticities!M$5:M$52))</f>
        <v>0</v>
      </c>
      <c r="BU539" s="6">
        <f ca="1">IF($BI539="",SUMIF(Elasticities!$B$5:$B$52,Demands_tra!$BH539,Elasticities!N$5:N$52),SUMIF(Elasticities!$B$5:$B$52,Demands_tra!$BI539,Elasticities!N$5:N$52))</f>
        <v>0</v>
      </c>
      <c r="BV539" s="6">
        <f ca="1">IF($BI539="",SUMIF(Elasticities!$B$5:$B$52,Demands_tra!$BH539,Elasticities!O$5:O$52),SUMIF(Elasticities!$B$5:$B$52,Demands_tra!$BI539,Elasticities!O$5:O$52))</f>
        <v>0</v>
      </c>
      <c r="BW539" s="6">
        <f ca="1">IF($BI539="",SUMIF(Elasticities!$B$5:$B$52,Demands_tra!$BH539,Elasticities!P$5:P$52),SUMIF(Elasticities!$B$5:$B$52,Demands_tra!$BI539,Elasticities!P$5:P$52))</f>
        <v>0</v>
      </c>
      <c r="BX539" s="6">
        <f ca="1">IF($BI539="",SUMIF(Elasticities!$B$5:$B$52,Demands_tra!$BH539,Elasticities!Q$5:Q$52),SUMIF(Elasticities!$B$5:$B$52,Demands_tra!$BI539,Elasticities!Q$5:Q$52))</f>
        <v>0</v>
      </c>
      <c r="BY539" s="6">
        <f ca="1">IF($BI539="",SUMIF(Elasticities!$B$5:$B$52,Demands_tra!$BH539,Elasticities!R$5:R$52),SUMIF(Elasticities!$B$5:$B$52,Demands_tra!$BI539,Elasticities!R$5:R$52))</f>
        <v>0</v>
      </c>
      <c r="BZ539" s="6">
        <f ca="1">IF($BI539="",SUMIF(Elasticities!$B$5:$B$52,Demands_tra!$BH539,Elasticities!S$5:S$52),SUMIF(Elasticities!$B$5:$B$52,Demands_tra!$BI539,Elasticities!S$5:S$52))</f>
        <v>0</v>
      </c>
      <c r="CA539" s="6">
        <f ca="1">IF($BI539="",SUMIF(Elasticities!$B$5:$B$52,Demands_tra!$BH539,Elasticities!T$5:T$52),SUMIF(Elasticities!$B$5:$B$52,Demands_tra!$BI539,Elasticities!T$5:T$52))</f>
        <v>0</v>
      </c>
      <c r="CB539" s="6">
        <f ca="1">IF($BI539="",SUMIF(Elasticities!$B$5:$B$52,Demands_tra!$BH539,Elasticities!U$5:U$52),SUMIF(Elasticities!$B$5:$B$52,Demands_tra!$BI539,Elasticities!U$5:U$52))</f>
        <v>0</v>
      </c>
      <c r="CC539" s="6">
        <f ca="1">IF($BI539="",SUMIF(Elasticities!$B$5:$B$52,Demands_tra!$BH539,Elasticities!V$5:V$52),SUMIF(Elasticities!$B$5:$B$52,Demands_tra!$BI539,Elasticities!V$5:V$52))</f>
        <v>0</v>
      </c>
      <c r="CD539" s="6">
        <f ca="1">IF($BI539="",SUMIF(Elasticities!$B$5:$B$52,Demands_tra!$BH539,Elasticities!W$5:W$52),SUMIF(Elasticities!$B$5:$B$52,Demands_tra!$BI539,Elasticities!W$5:W$52))</f>
        <v>0</v>
      </c>
      <c r="CE539" s="6">
        <f ca="1">IF($BI539="",SUMIF(Elasticities!$B$5:$B$52,Demands_tra!$BH539,Elasticities!X$5:X$52),SUMIF(Elasticities!$B$5:$B$52,Demands_tra!$BI539,Elasticities!X$5:X$52))</f>
        <v>0</v>
      </c>
      <c r="CF539" s="6">
        <f ca="1">IF($BI539="",SUMIF(Elasticities!$B$5:$B$52,Demands_tra!$BH539,Elasticities!Y$5:Y$52),SUMIF(Elasticities!$B$5:$B$52,Demands_tra!$BI539,Elasticities!Y$5:Y$52))</f>
        <v>0</v>
      </c>
      <c r="CG539" s="6">
        <f ca="1">IF($BI539="",SUMIF(Elasticities!$B$5:$B$52,Demands_tra!$BH539,Elasticities!Z$5:Z$52),SUMIF(Elasticities!$B$5:$B$52,Demands_tra!$BI539,Elasticities!Z$5:Z$52))</f>
        <v>0</v>
      </c>
      <c r="CH539" s="6">
        <f ca="1">IF($BI539="",SUMIF(Elasticities!$B$5:$B$52,Demands_tra!$BH539,Elasticities!AA$5:AA$52),SUMIF(Elasticities!$B$5:$B$52,Demands_tra!$BI539,Elasticities!AA$5:AA$52))</f>
        <v>0</v>
      </c>
      <c r="CI539" s="6">
        <f ca="1">IF($BI539="",SUMIF(Elasticities!$B$5:$B$52,Demands_tra!$BH539,Elasticities!AB$5:AB$52),SUMIF(Elasticities!$B$5:$B$52,Demands_tra!$BI539,Elasticities!AB$5:AB$52))</f>
        <v>0</v>
      </c>
    </row>
    <row r="540" spans="1:87">
      <c r="A540" t="str">
        <f>IF(BYDem_tra!B539="","\I:",BYDem_tra!B539)</f>
        <v>\I:</v>
      </c>
      <c r="B540">
        <f>BYDem_tra!E539</f>
        <v>0</v>
      </c>
      <c r="C540">
        <f t="shared" si="324"/>
        <v>0</v>
      </c>
      <c r="D540" s="3">
        <f>SUMIFS(BYDem_tra!$M$2:$M$2000,BYDem_tra!$B$2:$B$2000,Demands_tra!$A540,BYDem_tra!$E$2:$E$2000,Demands_tra!$B540)</f>
        <v>0</v>
      </c>
      <c r="E540" s="3" t="e">
        <f ca="1" t="shared" si="325"/>
        <v>#DIV/0!</v>
      </c>
      <c r="F540" s="3" t="e">
        <f ca="1" t="shared" si="326"/>
        <v>#DIV/0!</v>
      </c>
      <c r="G540" s="3" t="e">
        <f ca="1" t="shared" si="327"/>
        <v>#DIV/0!</v>
      </c>
      <c r="H540" s="3" t="e">
        <f ca="1" t="shared" si="328"/>
        <v>#DIV/0!</v>
      </c>
      <c r="I540" s="3" t="e">
        <f ca="1" t="shared" si="329"/>
        <v>#DIV/0!</v>
      </c>
      <c r="J540" s="3" t="e">
        <f ca="1" t="shared" si="330"/>
        <v>#DIV/0!</v>
      </c>
      <c r="K540" s="3" t="e">
        <f ca="1" t="shared" si="331"/>
        <v>#DIV/0!</v>
      </c>
      <c r="L540" s="3" t="e">
        <f ca="1" t="shared" si="332"/>
        <v>#DIV/0!</v>
      </c>
      <c r="M540" s="3" t="e">
        <f ca="1" t="shared" si="333"/>
        <v>#DIV/0!</v>
      </c>
      <c r="N540" s="3" t="e">
        <f ca="1" t="shared" si="334"/>
        <v>#DIV/0!</v>
      </c>
      <c r="O540" s="3" t="e">
        <f ca="1" t="shared" si="335"/>
        <v>#DIV/0!</v>
      </c>
      <c r="P540" s="3" t="e">
        <f ca="1" t="shared" si="336"/>
        <v>#DIV/0!</v>
      </c>
      <c r="Q540" s="3" t="e">
        <f ca="1" t="shared" si="337"/>
        <v>#DIV/0!</v>
      </c>
      <c r="R540" s="3" t="e">
        <f ca="1" t="shared" si="338"/>
        <v>#DIV/0!</v>
      </c>
      <c r="S540" s="3" t="e">
        <f ca="1" t="shared" si="339"/>
        <v>#DIV/0!</v>
      </c>
      <c r="T540" s="3" t="e">
        <f ca="1" t="shared" si="340"/>
        <v>#DIV/0!</v>
      </c>
      <c r="U540" s="3" t="e">
        <f ca="1" t="shared" si="341"/>
        <v>#DIV/0!</v>
      </c>
      <c r="V540" s="3" t="e">
        <f ca="1" t="shared" si="316"/>
        <v>#DIV/0!</v>
      </c>
      <c r="W540" s="3" t="e">
        <f ca="1" t="shared" si="317"/>
        <v>#DIV/0!</v>
      </c>
      <c r="X540" s="3" t="e">
        <f ca="1" t="shared" si="318"/>
        <v>#DIV/0!</v>
      </c>
      <c r="Y540" s="3" t="e">
        <f ca="1" t="shared" si="319"/>
        <v>#DIV/0!</v>
      </c>
      <c r="Z540" s="3" t="e">
        <f ca="1" t="shared" si="320"/>
        <v>#DIV/0!</v>
      </c>
      <c r="AA540" s="3" t="e">
        <f ca="1" t="shared" si="321"/>
        <v>#DIV/0!</v>
      </c>
      <c r="AB540" s="3" t="e">
        <f ca="1" t="shared" si="322"/>
        <v>#DIV/0!</v>
      </c>
      <c r="AC540" s="3" t="e">
        <f ca="1" t="shared" si="323"/>
        <v>#DIV/0!</v>
      </c>
      <c r="AE540" s="4" t="e">
        <f ca="1">VLOOKUP($C540,'Default drvr and elast'!$A$4:$C$49,MATCH(VLOOKUP(A540,Classification!$B$4:$D$99,2,FALSE),'Default drvr and elast'!$A$3:$C$3,0),FALSE)</f>
        <v>#N/A</v>
      </c>
      <c r="AF540" s="4"/>
      <c r="AG540" s="6">
        <f ca="1">IF($AF540="",SUMIFS('Growth rates'!D$4:D$922,'Growth rates'!$B$4:$B$922,Demands_tra!$A540,'Growth rates'!$C$4:$C$922,$AE540),SUMIFS('Growth rates'!D$4:D$922,'Growth rates'!$B$4:$B$922,Demands_tra!$A540,'Growth rates'!$C$4:$C$922,$AF540))</f>
        <v>0</v>
      </c>
      <c r="AH540" s="6">
        <f ca="1">IF($AF540="",SUMIFS('Growth rates'!E$4:E$922,'Growth rates'!$B$4:$B$922,Demands_tra!$A540,'Growth rates'!$C$4:$C$922,$AE540),SUMIFS('Growth rates'!E$4:E$922,'Growth rates'!$B$4:$B$922,Demands_tra!$A540,'Growth rates'!$C$4:$C$922,$AF540))</f>
        <v>0</v>
      </c>
      <c r="AI540" s="6">
        <f ca="1">IF($AF540="",SUMIFS('Growth rates'!F$4:F$922,'Growth rates'!$B$4:$B$922,Demands_tra!$A540,'Growth rates'!$C$4:$C$922,$AE540),SUMIFS('Growth rates'!F$4:F$922,'Growth rates'!$B$4:$B$922,Demands_tra!$A540,'Growth rates'!$C$4:$C$922,$AF540))</f>
        <v>0</v>
      </c>
      <c r="AJ540" s="6">
        <f ca="1">IF($AF540="",SUMIFS('Growth rates'!G$4:G$922,'Growth rates'!$B$4:$B$922,Demands_tra!$A540,'Growth rates'!$C$4:$C$922,$AE540),SUMIFS('Growth rates'!G$4:G$922,'Growth rates'!$B$4:$B$922,Demands_tra!$A540,'Growth rates'!$C$4:$C$922,$AF540))</f>
        <v>0</v>
      </c>
      <c r="AK540" s="6">
        <f ca="1">IF($AF540="",SUMIFS('Growth rates'!H$4:H$922,'Growth rates'!$B$4:$B$922,Demands_tra!$A540,'Growth rates'!$C$4:$C$922,$AE540),SUMIFS('Growth rates'!H$4:H$922,'Growth rates'!$B$4:$B$922,Demands_tra!$A540,'Growth rates'!$C$4:$C$922,$AF540))</f>
        <v>0</v>
      </c>
      <c r="AL540" s="6">
        <f ca="1">IF($AF540="",SUMIFS('Growth rates'!I$4:I$922,'Growth rates'!$B$4:$B$922,Demands_tra!$A540,'Growth rates'!$C$4:$C$922,$AE540),SUMIFS('Growth rates'!I$4:I$922,'Growth rates'!$B$4:$B$922,Demands_tra!$A540,'Growth rates'!$C$4:$C$922,$AF540))</f>
        <v>0</v>
      </c>
      <c r="AM540" s="6">
        <f ca="1">IF($AF540="",SUMIFS('Growth rates'!J$4:J$922,'Growth rates'!$B$4:$B$922,Demands_tra!$A540,'Growth rates'!$C$4:$C$922,$AE540),SUMIFS('Growth rates'!J$4:J$922,'Growth rates'!$B$4:$B$922,Demands_tra!$A540,'Growth rates'!$C$4:$C$922,$AF540))</f>
        <v>0</v>
      </c>
      <c r="AN540" s="6">
        <f ca="1">IF($AF540="",SUMIFS('Growth rates'!K$4:K$922,'Growth rates'!$B$4:$B$922,Demands_tra!$A540,'Growth rates'!$C$4:$C$922,$AE540),SUMIFS('Growth rates'!K$4:K$922,'Growth rates'!$B$4:$B$922,Demands_tra!$A540,'Growth rates'!$C$4:$C$922,$AF540))</f>
        <v>0</v>
      </c>
      <c r="AO540" s="6">
        <f ca="1">IF($AF540="",SUMIFS('Growth rates'!L$4:L$922,'Growth rates'!$B$4:$B$922,Demands_tra!$A540,'Growth rates'!$C$4:$C$922,$AE540),SUMIFS('Growth rates'!L$4:L$922,'Growth rates'!$B$4:$B$922,Demands_tra!$A540,'Growth rates'!$C$4:$C$922,$AF540))</f>
        <v>0</v>
      </c>
      <c r="AP540" s="6">
        <f ca="1">IF($AF540="",SUMIFS('Growth rates'!M$4:M$922,'Growth rates'!$B$4:$B$922,Demands_tra!$A540,'Growth rates'!$C$4:$C$922,$AE540),SUMIFS('Growth rates'!M$4:M$922,'Growth rates'!$B$4:$B$922,Demands_tra!$A540,'Growth rates'!$C$4:$C$922,$AF540))</f>
        <v>0</v>
      </c>
      <c r="AQ540" s="6">
        <f ca="1">IF($AF540="",SUMIFS('Growth rates'!N$4:N$922,'Growth rates'!$B$4:$B$922,Demands_tra!$A540,'Growth rates'!$C$4:$C$922,$AE540),SUMIFS('Growth rates'!N$4:N$922,'Growth rates'!$B$4:$B$922,Demands_tra!$A540,'Growth rates'!$C$4:$C$922,$AF540))</f>
        <v>0</v>
      </c>
      <c r="AR540" s="6">
        <f ca="1">IF($AF540="",SUMIFS('Growth rates'!O$4:O$922,'Growth rates'!$B$4:$B$922,Demands_tra!$A540,'Growth rates'!$C$4:$C$922,$AE540),SUMIFS('Growth rates'!O$4:O$922,'Growth rates'!$B$4:$B$922,Demands_tra!$A540,'Growth rates'!$C$4:$C$922,$AF540))</f>
        <v>0</v>
      </c>
      <c r="AS540" s="6">
        <f ca="1">IF($AF540="",SUMIFS('Growth rates'!P$4:P$922,'Growth rates'!$B$4:$B$922,Demands_tra!$A540,'Growth rates'!$C$4:$C$922,$AE540),SUMIFS('Growth rates'!P$4:P$922,'Growth rates'!$B$4:$B$922,Demands_tra!$A540,'Growth rates'!$C$4:$C$922,$AF540))</f>
        <v>0</v>
      </c>
      <c r="AT540" s="6">
        <f ca="1">IF($AF540="",SUMIFS('Growth rates'!Q$4:Q$922,'Growth rates'!$B$4:$B$922,Demands_tra!$A540,'Growth rates'!$C$4:$C$922,$AE540),SUMIFS('Growth rates'!Q$4:Q$922,'Growth rates'!$B$4:$B$922,Demands_tra!$A540,'Growth rates'!$C$4:$C$922,$AF540))</f>
        <v>0</v>
      </c>
      <c r="AU540" s="6">
        <f ca="1">IF($AF540="",SUMIFS('Growth rates'!R$4:R$922,'Growth rates'!$B$4:$B$922,Demands_tra!$A540,'Growth rates'!$C$4:$C$922,$AE540),SUMIFS('Growth rates'!R$4:R$922,'Growth rates'!$B$4:$B$922,Demands_tra!$A540,'Growth rates'!$C$4:$C$922,$AF540))</f>
        <v>0</v>
      </c>
      <c r="AV540" s="6">
        <f ca="1">IF($AF540="",SUMIFS('Growth rates'!S$4:S$922,'Growth rates'!$B$4:$B$922,Demands_tra!$A540,'Growth rates'!$C$4:$C$922,$AE540),SUMIFS('Growth rates'!S$4:S$922,'Growth rates'!$B$4:$B$922,Demands_tra!$A540,'Growth rates'!$C$4:$C$922,$AF540))</f>
        <v>0</v>
      </c>
      <c r="AW540" s="6">
        <f ca="1">IF($AF540="",SUMIFS('Growth rates'!T$4:T$922,'Growth rates'!$B$4:$B$922,Demands_tra!$A540,'Growth rates'!$C$4:$C$922,$AE540),SUMIFS('Growth rates'!T$4:T$922,'Growth rates'!$B$4:$B$922,Demands_tra!$A540,'Growth rates'!$C$4:$C$922,$AF540))</f>
        <v>0</v>
      </c>
      <c r="AX540" s="6">
        <f ca="1">IF($AF540="",SUMIFS('Growth rates'!U$4:U$922,'Growth rates'!$B$4:$B$922,Demands_tra!$A540,'Growth rates'!$C$4:$C$922,$AE540),SUMIFS('Growth rates'!U$4:U$922,'Growth rates'!$B$4:$B$922,Demands_tra!$A540,'Growth rates'!$C$4:$C$922,$AF540))</f>
        <v>0</v>
      </c>
      <c r="AY540" s="6">
        <f ca="1">IF($AF540="",SUMIFS('Growth rates'!V$4:V$922,'Growth rates'!$B$4:$B$922,Demands_tra!$A540,'Growth rates'!$C$4:$C$922,$AE540),SUMIFS('Growth rates'!V$4:V$922,'Growth rates'!$B$4:$B$922,Demands_tra!$A540,'Growth rates'!$C$4:$C$922,$AF540))</f>
        <v>0</v>
      </c>
      <c r="AZ540" s="6">
        <f ca="1">IF($AF540="",SUMIFS('Growth rates'!W$4:W$922,'Growth rates'!$B$4:$B$922,Demands_tra!$A540,'Growth rates'!$C$4:$C$922,$AE540),SUMIFS('Growth rates'!W$4:W$922,'Growth rates'!$B$4:$B$922,Demands_tra!$A540,'Growth rates'!$C$4:$C$922,$AF540))</f>
        <v>0</v>
      </c>
      <c r="BA540" s="6">
        <f ca="1">IF($AF540="",SUMIFS('Growth rates'!X$4:X$922,'Growth rates'!$B$4:$B$922,Demands_tra!$A540,'Growth rates'!$C$4:$C$922,$AE540),SUMIFS('Growth rates'!X$4:X$922,'Growth rates'!$B$4:$B$922,Demands_tra!$A540,'Growth rates'!$C$4:$C$922,$AF540))</f>
        <v>0</v>
      </c>
      <c r="BB540" s="6">
        <f ca="1">IF($AF540="",SUMIFS('Growth rates'!Y$4:Y$922,'Growth rates'!$B$4:$B$922,Demands_tra!$A540,'Growth rates'!$C$4:$C$922,$AE540),SUMIFS('Growth rates'!Y$4:Y$922,'Growth rates'!$B$4:$B$922,Demands_tra!$A540,'Growth rates'!$C$4:$C$922,$AF540))</f>
        <v>0</v>
      </c>
      <c r="BC540" s="6">
        <f ca="1">IF($AF540="",SUMIFS('Growth rates'!Z$4:Z$922,'Growth rates'!$B$4:$B$922,Demands_tra!$A540,'Growth rates'!$C$4:$C$922,$AE540),SUMIFS('Growth rates'!Z$4:Z$922,'Growth rates'!$B$4:$B$922,Demands_tra!$A540,'Growth rates'!$C$4:$C$922,$AF540))</f>
        <v>0</v>
      </c>
      <c r="BD540" s="6">
        <f ca="1">IF($AF540="",SUMIFS('Growth rates'!AA$4:AA$922,'Growth rates'!$B$4:$B$922,Demands_tra!$A540,'Growth rates'!$C$4:$C$922,$AE540),SUMIFS('Growth rates'!AA$4:AA$922,'Growth rates'!$B$4:$B$922,Demands_tra!$A540,'Growth rates'!$C$4:$C$922,$AF540))</f>
        <v>0</v>
      </c>
      <c r="BE540" s="6">
        <f ca="1">IF($AF540="",SUMIFS('Growth rates'!AB$4:AB$922,'Growth rates'!$B$4:$B$922,Demands_tra!$A540,'Growth rates'!$C$4:$C$922,$AE540),SUMIFS('Growth rates'!AB$4:AB$922,'Growth rates'!$B$4:$B$922,Demands_tra!$A540,'Growth rates'!$C$4:$C$922,$AF540))</f>
        <v>0</v>
      </c>
      <c r="BF540" s="6">
        <f ca="1">IF($AF540="",SUMIFS('Growth rates'!AC$4:AC$922,'Growth rates'!$B$4:$B$922,Demands_tra!$A540,'Growth rates'!$C$4:$C$922,$AE540),SUMIFS('Growth rates'!AC$4:AC$922,'Growth rates'!$B$4:$B$922,Demands_tra!$A540,'Growth rates'!$C$4:$C$922,$AF540))</f>
        <v>0</v>
      </c>
      <c r="BH540" t="e">
        <f ca="1">VLOOKUP($C540,'Default drvr and elast'!$A$4:$F$49,MATCH(VLOOKUP(A540,Classification!$B$4:$D$42,3,FALSE),'Default drvr and elast'!$D$3:$F$3,0)+3,FALSE)</f>
        <v>#N/A</v>
      </c>
      <c r="BJ540" s="6">
        <f ca="1">IF($BI540="",SUMIF(Elasticities!$B$5:$B$52,Demands_tra!$BH540,Elasticities!C$5:C$52),SUMIF(Elasticities!$B$5:$B$52,Demands_tra!$BI540,Elasticities!C$5:C$52))</f>
        <v>0</v>
      </c>
      <c r="BK540" s="6">
        <f ca="1">IF($BI540="",SUMIF(Elasticities!$B$5:$B$52,Demands_tra!$BH540,Elasticities!D$5:D$52),SUMIF(Elasticities!$B$5:$B$52,Demands_tra!$BI540,Elasticities!D$5:D$52))</f>
        <v>0</v>
      </c>
      <c r="BL540" s="6">
        <f ca="1">IF($BI540="",SUMIF(Elasticities!$B$5:$B$52,Demands_tra!$BH540,Elasticities!E$5:E$52),SUMIF(Elasticities!$B$5:$B$52,Demands_tra!$BI540,Elasticities!E$5:E$52))</f>
        <v>0</v>
      </c>
      <c r="BM540" s="6">
        <f ca="1">IF($BI540="",SUMIF(Elasticities!$B$5:$B$52,Demands_tra!$BH540,Elasticities!F$5:F$52),SUMIF(Elasticities!$B$5:$B$52,Demands_tra!$BI540,Elasticities!F$5:F$52))</f>
        <v>0</v>
      </c>
      <c r="BN540" s="6">
        <f ca="1">IF($BI540="",SUMIF(Elasticities!$B$5:$B$52,Demands_tra!$BH540,Elasticities!G$5:G$52),SUMIF(Elasticities!$B$5:$B$52,Demands_tra!$BI540,Elasticities!G$5:G$52))</f>
        <v>0</v>
      </c>
      <c r="BO540" s="6">
        <f ca="1">IF($BI540="",SUMIF(Elasticities!$B$5:$B$52,Demands_tra!$BH540,Elasticities!H$5:H$52),SUMIF(Elasticities!$B$5:$B$52,Demands_tra!$BI540,Elasticities!H$5:H$52))</f>
        <v>0</v>
      </c>
      <c r="BP540" s="6">
        <f ca="1">IF($BI540="",SUMIF(Elasticities!$B$5:$B$52,Demands_tra!$BH540,Elasticities!I$5:I$52),SUMIF(Elasticities!$B$5:$B$52,Demands_tra!$BI540,Elasticities!I$5:I$52))</f>
        <v>0</v>
      </c>
      <c r="BQ540" s="6">
        <f ca="1">IF($BI540="",SUMIF(Elasticities!$B$5:$B$52,Demands_tra!$BH540,Elasticities!J$5:J$52),SUMIF(Elasticities!$B$5:$B$52,Demands_tra!$BI540,Elasticities!J$5:J$52))</f>
        <v>0</v>
      </c>
      <c r="BR540" s="6">
        <f ca="1">IF($BI540="",SUMIF(Elasticities!$B$5:$B$52,Demands_tra!$BH540,Elasticities!K$5:K$52),SUMIF(Elasticities!$B$5:$B$52,Demands_tra!$BI540,Elasticities!K$5:K$52))</f>
        <v>0</v>
      </c>
      <c r="BS540" s="6">
        <f ca="1">IF($BI540="",SUMIF(Elasticities!$B$5:$B$52,Demands_tra!$BH540,Elasticities!L$5:L$52),SUMIF(Elasticities!$B$5:$B$52,Demands_tra!$BI540,Elasticities!L$5:L$52))</f>
        <v>0</v>
      </c>
      <c r="BT540" s="6">
        <f ca="1">IF($BI540="",SUMIF(Elasticities!$B$5:$B$52,Demands_tra!$BH540,Elasticities!M$5:M$52),SUMIF(Elasticities!$B$5:$B$52,Demands_tra!$BI540,Elasticities!M$5:M$52))</f>
        <v>0</v>
      </c>
      <c r="BU540" s="6">
        <f ca="1">IF($BI540="",SUMIF(Elasticities!$B$5:$B$52,Demands_tra!$BH540,Elasticities!N$5:N$52),SUMIF(Elasticities!$B$5:$B$52,Demands_tra!$BI540,Elasticities!N$5:N$52))</f>
        <v>0</v>
      </c>
      <c r="BV540" s="6">
        <f ca="1">IF($BI540="",SUMIF(Elasticities!$B$5:$B$52,Demands_tra!$BH540,Elasticities!O$5:O$52),SUMIF(Elasticities!$B$5:$B$52,Demands_tra!$BI540,Elasticities!O$5:O$52))</f>
        <v>0</v>
      </c>
      <c r="BW540" s="6">
        <f ca="1">IF($BI540="",SUMIF(Elasticities!$B$5:$B$52,Demands_tra!$BH540,Elasticities!P$5:P$52),SUMIF(Elasticities!$B$5:$B$52,Demands_tra!$BI540,Elasticities!P$5:P$52))</f>
        <v>0</v>
      </c>
      <c r="BX540" s="6">
        <f ca="1">IF($BI540="",SUMIF(Elasticities!$B$5:$B$52,Demands_tra!$BH540,Elasticities!Q$5:Q$52),SUMIF(Elasticities!$B$5:$B$52,Demands_tra!$BI540,Elasticities!Q$5:Q$52))</f>
        <v>0</v>
      </c>
      <c r="BY540" s="6">
        <f ca="1">IF($BI540="",SUMIF(Elasticities!$B$5:$B$52,Demands_tra!$BH540,Elasticities!R$5:R$52),SUMIF(Elasticities!$B$5:$B$52,Demands_tra!$BI540,Elasticities!R$5:R$52))</f>
        <v>0</v>
      </c>
      <c r="BZ540" s="6">
        <f ca="1">IF($BI540="",SUMIF(Elasticities!$B$5:$B$52,Demands_tra!$BH540,Elasticities!S$5:S$52),SUMIF(Elasticities!$B$5:$B$52,Demands_tra!$BI540,Elasticities!S$5:S$52))</f>
        <v>0</v>
      </c>
      <c r="CA540" s="6">
        <f ca="1">IF($BI540="",SUMIF(Elasticities!$B$5:$B$52,Demands_tra!$BH540,Elasticities!T$5:T$52),SUMIF(Elasticities!$B$5:$B$52,Demands_tra!$BI540,Elasticities!T$5:T$52))</f>
        <v>0</v>
      </c>
      <c r="CB540" s="6">
        <f ca="1">IF($BI540="",SUMIF(Elasticities!$B$5:$B$52,Demands_tra!$BH540,Elasticities!U$5:U$52),SUMIF(Elasticities!$B$5:$B$52,Demands_tra!$BI540,Elasticities!U$5:U$52))</f>
        <v>0</v>
      </c>
      <c r="CC540" s="6">
        <f ca="1">IF($BI540="",SUMIF(Elasticities!$B$5:$B$52,Demands_tra!$BH540,Elasticities!V$5:V$52),SUMIF(Elasticities!$B$5:$B$52,Demands_tra!$BI540,Elasticities!V$5:V$52))</f>
        <v>0</v>
      </c>
      <c r="CD540" s="6">
        <f ca="1">IF($BI540="",SUMIF(Elasticities!$B$5:$B$52,Demands_tra!$BH540,Elasticities!W$5:W$52),SUMIF(Elasticities!$B$5:$B$52,Demands_tra!$BI540,Elasticities!W$5:W$52))</f>
        <v>0</v>
      </c>
      <c r="CE540" s="6">
        <f ca="1">IF($BI540="",SUMIF(Elasticities!$B$5:$B$52,Demands_tra!$BH540,Elasticities!X$5:X$52),SUMIF(Elasticities!$B$5:$B$52,Demands_tra!$BI540,Elasticities!X$5:X$52))</f>
        <v>0</v>
      </c>
      <c r="CF540" s="6">
        <f ca="1">IF($BI540="",SUMIF(Elasticities!$B$5:$B$52,Demands_tra!$BH540,Elasticities!Y$5:Y$52),SUMIF(Elasticities!$B$5:$B$52,Demands_tra!$BI540,Elasticities!Y$5:Y$52))</f>
        <v>0</v>
      </c>
      <c r="CG540" s="6">
        <f ca="1">IF($BI540="",SUMIF(Elasticities!$B$5:$B$52,Demands_tra!$BH540,Elasticities!Z$5:Z$52),SUMIF(Elasticities!$B$5:$B$52,Demands_tra!$BI540,Elasticities!Z$5:Z$52))</f>
        <v>0</v>
      </c>
      <c r="CH540" s="6">
        <f ca="1">IF($BI540="",SUMIF(Elasticities!$B$5:$B$52,Demands_tra!$BH540,Elasticities!AA$5:AA$52),SUMIF(Elasticities!$B$5:$B$52,Demands_tra!$BI540,Elasticities!AA$5:AA$52))</f>
        <v>0</v>
      </c>
      <c r="CI540" s="6">
        <f ca="1">IF($BI540="",SUMIF(Elasticities!$B$5:$B$52,Demands_tra!$BH540,Elasticities!AB$5:AB$52),SUMIF(Elasticities!$B$5:$B$52,Demands_tra!$BI540,Elasticities!AB$5:AB$52))</f>
        <v>0</v>
      </c>
    </row>
    <row r="541" spans="1:87">
      <c r="A541" t="str">
        <f>IF(BYDem_tra!B540="","\I:",BYDem_tra!B540)</f>
        <v>\I:</v>
      </c>
      <c r="B541">
        <f>BYDem_tra!E540</f>
        <v>0</v>
      </c>
      <c r="C541">
        <f t="shared" si="324"/>
        <v>0</v>
      </c>
      <c r="D541" s="3">
        <f>SUMIFS(BYDem_tra!$M$2:$M$2000,BYDem_tra!$B$2:$B$2000,Demands_tra!$A541,BYDem_tra!$E$2:$E$2000,Demands_tra!$B541)</f>
        <v>0</v>
      </c>
      <c r="E541" s="3" t="e">
        <f ca="1" t="shared" si="325"/>
        <v>#DIV/0!</v>
      </c>
      <c r="F541" s="3" t="e">
        <f ca="1" t="shared" si="326"/>
        <v>#DIV/0!</v>
      </c>
      <c r="G541" s="3" t="e">
        <f ca="1" t="shared" si="327"/>
        <v>#DIV/0!</v>
      </c>
      <c r="H541" s="3" t="e">
        <f ca="1" t="shared" si="328"/>
        <v>#DIV/0!</v>
      </c>
      <c r="I541" s="3" t="e">
        <f ca="1" t="shared" si="329"/>
        <v>#DIV/0!</v>
      </c>
      <c r="J541" s="3" t="e">
        <f ca="1" t="shared" si="330"/>
        <v>#DIV/0!</v>
      </c>
      <c r="K541" s="3" t="e">
        <f ca="1" t="shared" si="331"/>
        <v>#DIV/0!</v>
      </c>
      <c r="L541" s="3" t="e">
        <f ca="1" t="shared" si="332"/>
        <v>#DIV/0!</v>
      </c>
      <c r="M541" s="3" t="e">
        <f ca="1" t="shared" si="333"/>
        <v>#DIV/0!</v>
      </c>
      <c r="N541" s="3" t="e">
        <f ca="1" t="shared" si="334"/>
        <v>#DIV/0!</v>
      </c>
      <c r="O541" s="3" t="e">
        <f ca="1" t="shared" si="335"/>
        <v>#DIV/0!</v>
      </c>
      <c r="P541" s="3" t="e">
        <f ca="1" t="shared" si="336"/>
        <v>#DIV/0!</v>
      </c>
      <c r="Q541" s="3" t="e">
        <f ca="1" t="shared" si="337"/>
        <v>#DIV/0!</v>
      </c>
      <c r="R541" s="3" t="e">
        <f ca="1" t="shared" si="338"/>
        <v>#DIV/0!</v>
      </c>
      <c r="S541" s="3" t="e">
        <f ca="1" t="shared" si="339"/>
        <v>#DIV/0!</v>
      </c>
      <c r="T541" s="3" t="e">
        <f ca="1" t="shared" si="340"/>
        <v>#DIV/0!</v>
      </c>
      <c r="U541" s="3" t="e">
        <f ca="1" t="shared" si="341"/>
        <v>#DIV/0!</v>
      </c>
      <c r="V541" s="3" t="e">
        <f ca="1" t="shared" si="316"/>
        <v>#DIV/0!</v>
      </c>
      <c r="W541" s="3" t="e">
        <f ca="1" t="shared" si="317"/>
        <v>#DIV/0!</v>
      </c>
      <c r="X541" s="3" t="e">
        <f ca="1" t="shared" si="318"/>
        <v>#DIV/0!</v>
      </c>
      <c r="Y541" s="3" t="e">
        <f ca="1" t="shared" si="319"/>
        <v>#DIV/0!</v>
      </c>
      <c r="Z541" s="3" t="e">
        <f ca="1" t="shared" si="320"/>
        <v>#DIV/0!</v>
      </c>
      <c r="AA541" s="3" t="e">
        <f ca="1" t="shared" si="321"/>
        <v>#DIV/0!</v>
      </c>
      <c r="AB541" s="3" t="e">
        <f ca="1" t="shared" si="322"/>
        <v>#DIV/0!</v>
      </c>
      <c r="AC541" s="3" t="e">
        <f ca="1" t="shared" si="323"/>
        <v>#DIV/0!</v>
      </c>
      <c r="AE541" s="4" t="e">
        <f ca="1">VLOOKUP($C541,'Default drvr and elast'!$A$4:$C$49,MATCH(VLOOKUP(A541,Classification!$B$4:$D$99,2,FALSE),'Default drvr and elast'!$A$3:$C$3,0),FALSE)</f>
        <v>#N/A</v>
      </c>
      <c r="AF541" s="4"/>
      <c r="AG541" s="6">
        <f ca="1">IF($AF541="",SUMIFS('Growth rates'!D$4:D$922,'Growth rates'!$B$4:$B$922,Demands_tra!$A541,'Growth rates'!$C$4:$C$922,$AE541),SUMIFS('Growth rates'!D$4:D$922,'Growth rates'!$B$4:$B$922,Demands_tra!$A541,'Growth rates'!$C$4:$C$922,$AF541))</f>
        <v>0</v>
      </c>
      <c r="AH541" s="6">
        <f ca="1">IF($AF541="",SUMIFS('Growth rates'!E$4:E$922,'Growth rates'!$B$4:$B$922,Demands_tra!$A541,'Growth rates'!$C$4:$C$922,$AE541),SUMIFS('Growth rates'!E$4:E$922,'Growth rates'!$B$4:$B$922,Demands_tra!$A541,'Growth rates'!$C$4:$C$922,$AF541))</f>
        <v>0</v>
      </c>
      <c r="AI541" s="6">
        <f ca="1">IF($AF541="",SUMIFS('Growth rates'!F$4:F$922,'Growth rates'!$B$4:$B$922,Demands_tra!$A541,'Growth rates'!$C$4:$C$922,$AE541),SUMIFS('Growth rates'!F$4:F$922,'Growth rates'!$B$4:$B$922,Demands_tra!$A541,'Growth rates'!$C$4:$C$922,$AF541))</f>
        <v>0</v>
      </c>
      <c r="AJ541" s="6">
        <f ca="1">IF($AF541="",SUMIFS('Growth rates'!G$4:G$922,'Growth rates'!$B$4:$B$922,Demands_tra!$A541,'Growth rates'!$C$4:$C$922,$AE541),SUMIFS('Growth rates'!G$4:G$922,'Growth rates'!$B$4:$B$922,Demands_tra!$A541,'Growth rates'!$C$4:$C$922,$AF541))</f>
        <v>0</v>
      </c>
      <c r="AK541" s="6">
        <f ca="1">IF($AF541="",SUMIFS('Growth rates'!H$4:H$922,'Growth rates'!$B$4:$B$922,Demands_tra!$A541,'Growth rates'!$C$4:$C$922,$AE541),SUMIFS('Growth rates'!H$4:H$922,'Growth rates'!$B$4:$B$922,Demands_tra!$A541,'Growth rates'!$C$4:$C$922,$AF541))</f>
        <v>0</v>
      </c>
      <c r="AL541" s="6">
        <f ca="1">IF($AF541="",SUMIFS('Growth rates'!I$4:I$922,'Growth rates'!$B$4:$B$922,Demands_tra!$A541,'Growth rates'!$C$4:$C$922,$AE541),SUMIFS('Growth rates'!I$4:I$922,'Growth rates'!$B$4:$B$922,Demands_tra!$A541,'Growth rates'!$C$4:$C$922,$AF541))</f>
        <v>0</v>
      </c>
      <c r="AM541" s="6">
        <f ca="1">IF($AF541="",SUMIFS('Growth rates'!J$4:J$922,'Growth rates'!$B$4:$B$922,Demands_tra!$A541,'Growth rates'!$C$4:$C$922,$AE541),SUMIFS('Growth rates'!J$4:J$922,'Growth rates'!$B$4:$B$922,Demands_tra!$A541,'Growth rates'!$C$4:$C$922,$AF541))</f>
        <v>0</v>
      </c>
      <c r="AN541" s="6">
        <f ca="1">IF($AF541="",SUMIFS('Growth rates'!K$4:K$922,'Growth rates'!$B$4:$B$922,Demands_tra!$A541,'Growth rates'!$C$4:$C$922,$AE541),SUMIFS('Growth rates'!K$4:K$922,'Growth rates'!$B$4:$B$922,Demands_tra!$A541,'Growth rates'!$C$4:$C$922,$AF541))</f>
        <v>0</v>
      </c>
      <c r="AO541" s="6">
        <f ca="1">IF($AF541="",SUMIFS('Growth rates'!L$4:L$922,'Growth rates'!$B$4:$B$922,Demands_tra!$A541,'Growth rates'!$C$4:$C$922,$AE541),SUMIFS('Growth rates'!L$4:L$922,'Growth rates'!$B$4:$B$922,Demands_tra!$A541,'Growth rates'!$C$4:$C$922,$AF541))</f>
        <v>0</v>
      </c>
      <c r="AP541" s="6">
        <f ca="1">IF($AF541="",SUMIFS('Growth rates'!M$4:M$922,'Growth rates'!$B$4:$B$922,Demands_tra!$A541,'Growth rates'!$C$4:$C$922,$AE541),SUMIFS('Growth rates'!M$4:M$922,'Growth rates'!$B$4:$B$922,Demands_tra!$A541,'Growth rates'!$C$4:$C$922,$AF541))</f>
        <v>0</v>
      </c>
      <c r="AQ541" s="6">
        <f ca="1">IF($AF541="",SUMIFS('Growth rates'!N$4:N$922,'Growth rates'!$B$4:$B$922,Demands_tra!$A541,'Growth rates'!$C$4:$C$922,$AE541),SUMIFS('Growth rates'!N$4:N$922,'Growth rates'!$B$4:$B$922,Demands_tra!$A541,'Growth rates'!$C$4:$C$922,$AF541))</f>
        <v>0</v>
      </c>
      <c r="AR541" s="6">
        <f ca="1">IF($AF541="",SUMIFS('Growth rates'!O$4:O$922,'Growth rates'!$B$4:$B$922,Demands_tra!$A541,'Growth rates'!$C$4:$C$922,$AE541),SUMIFS('Growth rates'!O$4:O$922,'Growth rates'!$B$4:$B$922,Demands_tra!$A541,'Growth rates'!$C$4:$C$922,$AF541))</f>
        <v>0</v>
      </c>
      <c r="AS541" s="6">
        <f ca="1">IF($AF541="",SUMIFS('Growth rates'!P$4:P$922,'Growth rates'!$B$4:$B$922,Demands_tra!$A541,'Growth rates'!$C$4:$C$922,$AE541),SUMIFS('Growth rates'!P$4:P$922,'Growth rates'!$B$4:$B$922,Demands_tra!$A541,'Growth rates'!$C$4:$C$922,$AF541))</f>
        <v>0</v>
      </c>
      <c r="AT541" s="6">
        <f ca="1">IF($AF541="",SUMIFS('Growth rates'!Q$4:Q$922,'Growth rates'!$B$4:$B$922,Demands_tra!$A541,'Growth rates'!$C$4:$C$922,$AE541),SUMIFS('Growth rates'!Q$4:Q$922,'Growth rates'!$B$4:$B$922,Demands_tra!$A541,'Growth rates'!$C$4:$C$922,$AF541))</f>
        <v>0</v>
      </c>
      <c r="AU541" s="6">
        <f ca="1">IF($AF541="",SUMIFS('Growth rates'!R$4:R$922,'Growth rates'!$B$4:$B$922,Demands_tra!$A541,'Growth rates'!$C$4:$C$922,$AE541),SUMIFS('Growth rates'!R$4:R$922,'Growth rates'!$B$4:$B$922,Demands_tra!$A541,'Growth rates'!$C$4:$C$922,$AF541))</f>
        <v>0</v>
      </c>
      <c r="AV541" s="6">
        <f ca="1">IF($AF541="",SUMIFS('Growth rates'!S$4:S$922,'Growth rates'!$B$4:$B$922,Demands_tra!$A541,'Growth rates'!$C$4:$C$922,$AE541),SUMIFS('Growth rates'!S$4:S$922,'Growth rates'!$B$4:$B$922,Demands_tra!$A541,'Growth rates'!$C$4:$C$922,$AF541))</f>
        <v>0</v>
      </c>
      <c r="AW541" s="6">
        <f ca="1">IF($AF541="",SUMIFS('Growth rates'!T$4:T$922,'Growth rates'!$B$4:$B$922,Demands_tra!$A541,'Growth rates'!$C$4:$C$922,$AE541),SUMIFS('Growth rates'!T$4:T$922,'Growth rates'!$B$4:$B$922,Demands_tra!$A541,'Growth rates'!$C$4:$C$922,$AF541))</f>
        <v>0</v>
      </c>
      <c r="AX541" s="6">
        <f ca="1">IF($AF541="",SUMIFS('Growth rates'!U$4:U$922,'Growth rates'!$B$4:$B$922,Demands_tra!$A541,'Growth rates'!$C$4:$C$922,$AE541),SUMIFS('Growth rates'!U$4:U$922,'Growth rates'!$B$4:$B$922,Demands_tra!$A541,'Growth rates'!$C$4:$C$922,$AF541))</f>
        <v>0</v>
      </c>
      <c r="AY541" s="6">
        <f ca="1">IF($AF541="",SUMIFS('Growth rates'!V$4:V$922,'Growth rates'!$B$4:$B$922,Demands_tra!$A541,'Growth rates'!$C$4:$C$922,$AE541),SUMIFS('Growth rates'!V$4:V$922,'Growth rates'!$B$4:$B$922,Demands_tra!$A541,'Growth rates'!$C$4:$C$922,$AF541))</f>
        <v>0</v>
      </c>
      <c r="AZ541" s="6">
        <f ca="1">IF($AF541="",SUMIFS('Growth rates'!W$4:W$922,'Growth rates'!$B$4:$B$922,Demands_tra!$A541,'Growth rates'!$C$4:$C$922,$AE541),SUMIFS('Growth rates'!W$4:W$922,'Growth rates'!$B$4:$B$922,Demands_tra!$A541,'Growth rates'!$C$4:$C$922,$AF541))</f>
        <v>0</v>
      </c>
      <c r="BA541" s="6">
        <f ca="1">IF($AF541="",SUMIFS('Growth rates'!X$4:X$922,'Growth rates'!$B$4:$B$922,Demands_tra!$A541,'Growth rates'!$C$4:$C$922,$AE541),SUMIFS('Growth rates'!X$4:X$922,'Growth rates'!$B$4:$B$922,Demands_tra!$A541,'Growth rates'!$C$4:$C$922,$AF541))</f>
        <v>0</v>
      </c>
      <c r="BB541" s="6">
        <f ca="1">IF($AF541="",SUMIFS('Growth rates'!Y$4:Y$922,'Growth rates'!$B$4:$B$922,Demands_tra!$A541,'Growth rates'!$C$4:$C$922,$AE541),SUMIFS('Growth rates'!Y$4:Y$922,'Growth rates'!$B$4:$B$922,Demands_tra!$A541,'Growth rates'!$C$4:$C$922,$AF541))</f>
        <v>0</v>
      </c>
      <c r="BC541" s="6">
        <f ca="1">IF($AF541="",SUMIFS('Growth rates'!Z$4:Z$922,'Growth rates'!$B$4:$B$922,Demands_tra!$A541,'Growth rates'!$C$4:$C$922,$AE541),SUMIFS('Growth rates'!Z$4:Z$922,'Growth rates'!$B$4:$B$922,Demands_tra!$A541,'Growth rates'!$C$4:$C$922,$AF541))</f>
        <v>0</v>
      </c>
      <c r="BD541" s="6">
        <f ca="1">IF($AF541="",SUMIFS('Growth rates'!AA$4:AA$922,'Growth rates'!$B$4:$B$922,Demands_tra!$A541,'Growth rates'!$C$4:$C$922,$AE541),SUMIFS('Growth rates'!AA$4:AA$922,'Growth rates'!$B$4:$B$922,Demands_tra!$A541,'Growth rates'!$C$4:$C$922,$AF541))</f>
        <v>0</v>
      </c>
      <c r="BE541" s="6">
        <f ca="1">IF($AF541="",SUMIFS('Growth rates'!AB$4:AB$922,'Growth rates'!$B$4:$B$922,Demands_tra!$A541,'Growth rates'!$C$4:$C$922,$AE541),SUMIFS('Growth rates'!AB$4:AB$922,'Growth rates'!$B$4:$B$922,Demands_tra!$A541,'Growth rates'!$C$4:$C$922,$AF541))</f>
        <v>0</v>
      </c>
      <c r="BF541" s="6">
        <f ca="1">IF($AF541="",SUMIFS('Growth rates'!AC$4:AC$922,'Growth rates'!$B$4:$B$922,Demands_tra!$A541,'Growth rates'!$C$4:$C$922,$AE541),SUMIFS('Growth rates'!AC$4:AC$922,'Growth rates'!$B$4:$B$922,Demands_tra!$A541,'Growth rates'!$C$4:$C$922,$AF541))</f>
        <v>0</v>
      </c>
      <c r="BH541" t="e">
        <f ca="1">VLOOKUP($C541,'Default drvr and elast'!$A$4:$F$49,MATCH(VLOOKUP(A541,Classification!$B$4:$D$42,3,FALSE),'Default drvr and elast'!$D$3:$F$3,0)+3,FALSE)</f>
        <v>#N/A</v>
      </c>
      <c r="BJ541" s="6">
        <f ca="1">IF($BI541="",SUMIF(Elasticities!$B$5:$B$52,Demands_tra!$BH541,Elasticities!C$5:C$52),SUMIF(Elasticities!$B$5:$B$52,Demands_tra!$BI541,Elasticities!C$5:C$52))</f>
        <v>0</v>
      </c>
      <c r="BK541" s="6">
        <f ca="1">IF($BI541="",SUMIF(Elasticities!$B$5:$B$52,Demands_tra!$BH541,Elasticities!D$5:D$52),SUMIF(Elasticities!$B$5:$B$52,Demands_tra!$BI541,Elasticities!D$5:D$52))</f>
        <v>0</v>
      </c>
      <c r="BL541" s="6">
        <f ca="1">IF($BI541="",SUMIF(Elasticities!$B$5:$B$52,Demands_tra!$BH541,Elasticities!E$5:E$52),SUMIF(Elasticities!$B$5:$B$52,Demands_tra!$BI541,Elasticities!E$5:E$52))</f>
        <v>0</v>
      </c>
      <c r="BM541" s="6">
        <f ca="1">IF($BI541="",SUMIF(Elasticities!$B$5:$B$52,Demands_tra!$BH541,Elasticities!F$5:F$52),SUMIF(Elasticities!$B$5:$B$52,Demands_tra!$BI541,Elasticities!F$5:F$52))</f>
        <v>0</v>
      </c>
      <c r="BN541" s="6">
        <f ca="1">IF($BI541="",SUMIF(Elasticities!$B$5:$B$52,Demands_tra!$BH541,Elasticities!G$5:G$52),SUMIF(Elasticities!$B$5:$B$52,Demands_tra!$BI541,Elasticities!G$5:G$52))</f>
        <v>0</v>
      </c>
      <c r="BO541" s="6">
        <f ca="1">IF($BI541="",SUMIF(Elasticities!$B$5:$B$52,Demands_tra!$BH541,Elasticities!H$5:H$52),SUMIF(Elasticities!$B$5:$B$52,Demands_tra!$BI541,Elasticities!H$5:H$52))</f>
        <v>0</v>
      </c>
      <c r="BP541" s="6">
        <f ca="1">IF($BI541="",SUMIF(Elasticities!$B$5:$B$52,Demands_tra!$BH541,Elasticities!I$5:I$52),SUMIF(Elasticities!$B$5:$B$52,Demands_tra!$BI541,Elasticities!I$5:I$52))</f>
        <v>0</v>
      </c>
      <c r="BQ541" s="6">
        <f ca="1">IF($BI541="",SUMIF(Elasticities!$B$5:$B$52,Demands_tra!$BH541,Elasticities!J$5:J$52),SUMIF(Elasticities!$B$5:$B$52,Demands_tra!$BI541,Elasticities!J$5:J$52))</f>
        <v>0</v>
      </c>
      <c r="BR541" s="6">
        <f ca="1">IF($BI541="",SUMIF(Elasticities!$B$5:$B$52,Demands_tra!$BH541,Elasticities!K$5:K$52),SUMIF(Elasticities!$B$5:$B$52,Demands_tra!$BI541,Elasticities!K$5:K$52))</f>
        <v>0</v>
      </c>
      <c r="BS541" s="6">
        <f ca="1">IF($BI541="",SUMIF(Elasticities!$B$5:$B$52,Demands_tra!$BH541,Elasticities!L$5:L$52),SUMIF(Elasticities!$B$5:$B$52,Demands_tra!$BI541,Elasticities!L$5:L$52))</f>
        <v>0</v>
      </c>
      <c r="BT541" s="6">
        <f ca="1">IF($BI541="",SUMIF(Elasticities!$B$5:$B$52,Demands_tra!$BH541,Elasticities!M$5:M$52),SUMIF(Elasticities!$B$5:$B$52,Demands_tra!$BI541,Elasticities!M$5:M$52))</f>
        <v>0</v>
      </c>
      <c r="BU541" s="6">
        <f ca="1">IF($BI541="",SUMIF(Elasticities!$B$5:$B$52,Demands_tra!$BH541,Elasticities!N$5:N$52),SUMIF(Elasticities!$B$5:$B$52,Demands_tra!$BI541,Elasticities!N$5:N$52))</f>
        <v>0</v>
      </c>
      <c r="BV541" s="6">
        <f ca="1">IF($BI541="",SUMIF(Elasticities!$B$5:$B$52,Demands_tra!$BH541,Elasticities!O$5:O$52),SUMIF(Elasticities!$B$5:$B$52,Demands_tra!$BI541,Elasticities!O$5:O$52))</f>
        <v>0</v>
      </c>
      <c r="BW541" s="6">
        <f ca="1">IF($BI541="",SUMIF(Elasticities!$B$5:$B$52,Demands_tra!$BH541,Elasticities!P$5:P$52),SUMIF(Elasticities!$B$5:$B$52,Demands_tra!$BI541,Elasticities!P$5:P$52))</f>
        <v>0</v>
      </c>
      <c r="BX541" s="6">
        <f ca="1">IF($BI541="",SUMIF(Elasticities!$B$5:$B$52,Demands_tra!$BH541,Elasticities!Q$5:Q$52),SUMIF(Elasticities!$B$5:$B$52,Demands_tra!$BI541,Elasticities!Q$5:Q$52))</f>
        <v>0</v>
      </c>
      <c r="BY541" s="6">
        <f ca="1">IF($BI541="",SUMIF(Elasticities!$B$5:$B$52,Demands_tra!$BH541,Elasticities!R$5:R$52),SUMIF(Elasticities!$B$5:$B$52,Demands_tra!$BI541,Elasticities!R$5:R$52))</f>
        <v>0</v>
      </c>
      <c r="BZ541" s="6">
        <f ca="1">IF($BI541="",SUMIF(Elasticities!$B$5:$B$52,Demands_tra!$BH541,Elasticities!S$5:S$52),SUMIF(Elasticities!$B$5:$B$52,Demands_tra!$BI541,Elasticities!S$5:S$52))</f>
        <v>0</v>
      </c>
      <c r="CA541" s="6">
        <f ca="1">IF($BI541="",SUMIF(Elasticities!$B$5:$B$52,Demands_tra!$BH541,Elasticities!T$5:T$52),SUMIF(Elasticities!$B$5:$B$52,Demands_tra!$BI541,Elasticities!T$5:T$52))</f>
        <v>0</v>
      </c>
      <c r="CB541" s="6">
        <f ca="1">IF($BI541="",SUMIF(Elasticities!$B$5:$B$52,Demands_tra!$BH541,Elasticities!U$5:U$52),SUMIF(Elasticities!$B$5:$B$52,Demands_tra!$BI541,Elasticities!U$5:U$52))</f>
        <v>0</v>
      </c>
      <c r="CC541" s="6">
        <f ca="1">IF($BI541="",SUMIF(Elasticities!$B$5:$B$52,Demands_tra!$BH541,Elasticities!V$5:V$52),SUMIF(Elasticities!$B$5:$B$52,Demands_tra!$BI541,Elasticities!V$5:V$52))</f>
        <v>0</v>
      </c>
      <c r="CD541" s="6">
        <f ca="1">IF($BI541="",SUMIF(Elasticities!$B$5:$B$52,Demands_tra!$BH541,Elasticities!W$5:W$52),SUMIF(Elasticities!$B$5:$B$52,Demands_tra!$BI541,Elasticities!W$5:W$52))</f>
        <v>0</v>
      </c>
      <c r="CE541" s="6">
        <f ca="1">IF($BI541="",SUMIF(Elasticities!$B$5:$B$52,Demands_tra!$BH541,Elasticities!X$5:X$52),SUMIF(Elasticities!$B$5:$B$52,Demands_tra!$BI541,Elasticities!X$5:X$52))</f>
        <v>0</v>
      </c>
      <c r="CF541" s="6">
        <f ca="1">IF($BI541="",SUMIF(Elasticities!$B$5:$B$52,Demands_tra!$BH541,Elasticities!Y$5:Y$52),SUMIF(Elasticities!$B$5:$B$52,Demands_tra!$BI541,Elasticities!Y$5:Y$52))</f>
        <v>0</v>
      </c>
      <c r="CG541" s="6">
        <f ca="1">IF($BI541="",SUMIF(Elasticities!$B$5:$B$52,Demands_tra!$BH541,Elasticities!Z$5:Z$52),SUMIF(Elasticities!$B$5:$B$52,Demands_tra!$BI541,Elasticities!Z$5:Z$52))</f>
        <v>0</v>
      </c>
      <c r="CH541" s="6">
        <f ca="1">IF($BI541="",SUMIF(Elasticities!$B$5:$B$52,Demands_tra!$BH541,Elasticities!AA$5:AA$52),SUMIF(Elasticities!$B$5:$B$52,Demands_tra!$BI541,Elasticities!AA$5:AA$52))</f>
        <v>0</v>
      </c>
      <c r="CI541" s="6">
        <f ca="1">IF($BI541="",SUMIF(Elasticities!$B$5:$B$52,Demands_tra!$BH541,Elasticities!AB$5:AB$52),SUMIF(Elasticities!$B$5:$B$52,Demands_tra!$BI541,Elasticities!AB$5:AB$52))</f>
        <v>0</v>
      </c>
    </row>
    <row r="542" spans="1:87">
      <c r="A542" t="str">
        <f>IF(BYDem_tra!B541="","\I:",BYDem_tra!B541)</f>
        <v>\I:</v>
      </c>
      <c r="B542">
        <f>BYDem_tra!E541</f>
        <v>0</v>
      </c>
      <c r="C542">
        <f t="shared" si="324"/>
        <v>0</v>
      </c>
      <c r="D542" s="3">
        <f>SUMIFS(BYDem_tra!$M$2:$M$2000,BYDem_tra!$B$2:$B$2000,Demands_tra!$A542,BYDem_tra!$E$2:$E$2000,Demands_tra!$B542)</f>
        <v>0</v>
      </c>
      <c r="E542" s="3" t="e">
        <f ca="1" t="shared" si="325"/>
        <v>#DIV/0!</v>
      </c>
      <c r="F542" s="3" t="e">
        <f ca="1" t="shared" si="326"/>
        <v>#DIV/0!</v>
      </c>
      <c r="G542" s="3" t="e">
        <f ca="1" t="shared" si="327"/>
        <v>#DIV/0!</v>
      </c>
      <c r="H542" s="3" t="e">
        <f ca="1" t="shared" si="328"/>
        <v>#DIV/0!</v>
      </c>
      <c r="I542" s="3" t="e">
        <f ca="1" t="shared" si="329"/>
        <v>#DIV/0!</v>
      </c>
      <c r="J542" s="3" t="e">
        <f ca="1" t="shared" si="330"/>
        <v>#DIV/0!</v>
      </c>
      <c r="K542" s="3" t="e">
        <f ca="1" t="shared" si="331"/>
        <v>#DIV/0!</v>
      </c>
      <c r="L542" s="3" t="e">
        <f ca="1" t="shared" si="332"/>
        <v>#DIV/0!</v>
      </c>
      <c r="M542" s="3" t="e">
        <f ca="1" t="shared" si="333"/>
        <v>#DIV/0!</v>
      </c>
      <c r="N542" s="3" t="e">
        <f ca="1" t="shared" si="334"/>
        <v>#DIV/0!</v>
      </c>
      <c r="O542" s="3" t="e">
        <f ca="1" t="shared" si="335"/>
        <v>#DIV/0!</v>
      </c>
      <c r="P542" s="3" t="e">
        <f ca="1" t="shared" si="336"/>
        <v>#DIV/0!</v>
      </c>
      <c r="Q542" s="3" t="e">
        <f ca="1" t="shared" si="337"/>
        <v>#DIV/0!</v>
      </c>
      <c r="R542" s="3" t="e">
        <f ca="1" t="shared" si="338"/>
        <v>#DIV/0!</v>
      </c>
      <c r="S542" s="3" t="e">
        <f ca="1" t="shared" si="339"/>
        <v>#DIV/0!</v>
      </c>
      <c r="T542" s="3" t="e">
        <f ca="1" t="shared" si="340"/>
        <v>#DIV/0!</v>
      </c>
      <c r="U542" s="3" t="e">
        <f ca="1" t="shared" si="341"/>
        <v>#DIV/0!</v>
      </c>
      <c r="V542" s="3" t="e">
        <f ca="1" t="shared" si="316"/>
        <v>#DIV/0!</v>
      </c>
      <c r="W542" s="3" t="e">
        <f ca="1" t="shared" si="317"/>
        <v>#DIV/0!</v>
      </c>
      <c r="X542" s="3" t="e">
        <f ca="1" t="shared" si="318"/>
        <v>#DIV/0!</v>
      </c>
      <c r="Y542" s="3" t="e">
        <f ca="1" t="shared" si="319"/>
        <v>#DIV/0!</v>
      </c>
      <c r="Z542" s="3" t="e">
        <f ca="1" t="shared" si="320"/>
        <v>#DIV/0!</v>
      </c>
      <c r="AA542" s="3" t="e">
        <f ca="1" t="shared" si="321"/>
        <v>#DIV/0!</v>
      </c>
      <c r="AB542" s="3" t="e">
        <f ca="1" t="shared" si="322"/>
        <v>#DIV/0!</v>
      </c>
      <c r="AC542" s="3" t="e">
        <f ca="1" t="shared" si="323"/>
        <v>#DIV/0!</v>
      </c>
      <c r="AE542" s="4" t="e">
        <f ca="1">VLOOKUP($C542,'Default drvr and elast'!$A$4:$C$49,MATCH(VLOOKUP(A542,Classification!$B$4:$D$99,2,FALSE),'Default drvr and elast'!$A$3:$C$3,0),FALSE)</f>
        <v>#N/A</v>
      </c>
      <c r="AF542" s="4"/>
      <c r="AG542" s="6">
        <f ca="1">IF($AF542="",SUMIFS('Growth rates'!D$4:D$922,'Growth rates'!$B$4:$B$922,Demands_tra!$A542,'Growth rates'!$C$4:$C$922,$AE542),SUMIFS('Growth rates'!D$4:D$922,'Growth rates'!$B$4:$B$922,Demands_tra!$A542,'Growth rates'!$C$4:$C$922,$AF542))</f>
        <v>0</v>
      </c>
      <c r="AH542" s="6">
        <f ca="1">IF($AF542="",SUMIFS('Growth rates'!E$4:E$922,'Growth rates'!$B$4:$B$922,Demands_tra!$A542,'Growth rates'!$C$4:$C$922,$AE542),SUMIFS('Growth rates'!E$4:E$922,'Growth rates'!$B$4:$B$922,Demands_tra!$A542,'Growth rates'!$C$4:$C$922,$AF542))</f>
        <v>0</v>
      </c>
      <c r="AI542" s="6">
        <f ca="1">IF($AF542="",SUMIFS('Growth rates'!F$4:F$922,'Growth rates'!$B$4:$B$922,Demands_tra!$A542,'Growth rates'!$C$4:$C$922,$AE542),SUMIFS('Growth rates'!F$4:F$922,'Growth rates'!$B$4:$B$922,Demands_tra!$A542,'Growth rates'!$C$4:$C$922,$AF542))</f>
        <v>0</v>
      </c>
      <c r="AJ542" s="6">
        <f ca="1">IF($AF542="",SUMIFS('Growth rates'!G$4:G$922,'Growth rates'!$B$4:$B$922,Demands_tra!$A542,'Growth rates'!$C$4:$C$922,$AE542),SUMIFS('Growth rates'!G$4:G$922,'Growth rates'!$B$4:$B$922,Demands_tra!$A542,'Growth rates'!$C$4:$C$922,$AF542))</f>
        <v>0</v>
      </c>
      <c r="AK542" s="6">
        <f ca="1">IF($AF542="",SUMIFS('Growth rates'!H$4:H$922,'Growth rates'!$B$4:$B$922,Demands_tra!$A542,'Growth rates'!$C$4:$C$922,$AE542),SUMIFS('Growth rates'!H$4:H$922,'Growth rates'!$B$4:$B$922,Demands_tra!$A542,'Growth rates'!$C$4:$C$922,$AF542))</f>
        <v>0</v>
      </c>
      <c r="AL542" s="6">
        <f ca="1">IF($AF542="",SUMIFS('Growth rates'!I$4:I$922,'Growth rates'!$B$4:$B$922,Demands_tra!$A542,'Growth rates'!$C$4:$C$922,$AE542),SUMIFS('Growth rates'!I$4:I$922,'Growth rates'!$B$4:$B$922,Demands_tra!$A542,'Growth rates'!$C$4:$C$922,$AF542))</f>
        <v>0</v>
      </c>
      <c r="AM542" s="6">
        <f ca="1">IF($AF542="",SUMIFS('Growth rates'!J$4:J$922,'Growth rates'!$B$4:$B$922,Demands_tra!$A542,'Growth rates'!$C$4:$C$922,$AE542),SUMIFS('Growth rates'!J$4:J$922,'Growth rates'!$B$4:$B$922,Demands_tra!$A542,'Growth rates'!$C$4:$C$922,$AF542))</f>
        <v>0</v>
      </c>
      <c r="AN542" s="6">
        <f ca="1">IF($AF542="",SUMIFS('Growth rates'!K$4:K$922,'Growth rates'!$B$4:$B$922,Demands_tra!$A542,'Growth rates'!$C$4:$C$922,$AE542),SUMIFS('Growth rates'!K$4:K$922,'Growth rates'!$B$4:$B$922,Demands_tra!$A542,'Growth rates'!$C$4:$C$922,$AF542))</f>
        <v>0</v>
      </c>
      <c r="AO542" s="6">
        <f ca="1">IF($AF542="",SUMIFS('Growth rates'!L$4:L$922,'Growth rates'!$B$4:$B$922,Demands_tra!$A542,'Growth rates'!$C$4:$C$922,$AE542),SUMIFS('Growth rates'!L$4:L$922,'Growth rates'!$B$4:$B$922,Demands_tra!$A542,'Growth rates'!$C$4:$C$922,$AF542))</f>
        <v>0</v>
      </c>
      <c r="AP542" s="6">
        <f ca="1">IF($AF542="",SUMIFS('Growth rates'!M$4:M$922,'Growth rates'!$B$4:$B$922,Demands_tra!$A542,'Growth rates'!$C$4:$C$922,$AE542),SUMIFS('Growth rates'!M$4:M$922,'Growth rates'!$B$4:$B$922,Demands_tra!$A542,'Growth rates'!$C$4:$C$922,$AF542))</f>
        <v>0</v>
      </c>
      <c r="AQ542" s="6">
        <f ca="1">IF($AF542="",SUMIFS('Growth rates'!N$4:N$922,'Growth rates'!$B$4:$B$922,Demands_tra!$A542,'Growth rates'!$C$4:$C$922,$AE542),SUMIFS('Growth rates'!N$4:N$922,'Growth rates'!$B$4:$B$922,Demands_tra!$A542,'Growth rates'!$C$4:$C$922,$AF542))</f>
        <v>0</v>
      </c>
      <c r="AR542" s="6">
        <f ca="1">IF($AF542="",SUMIFS('Growth rates'!O$4:O$922,'Growth rates'!$B$4:$B$922,Demands_tra!$A542,'Growth rates'!$C$4:$C$922,$AE542),SUMIFS('Growth rates'!O$4:O$922,'Growth rates'!$B$4:$B$922,Demands_tra!$A542,'Growth rates'!$C$4:$C$922,$AF542))</f>
        <v>0</v>
      </c>
      <c r="AS542" s="6">
        <f ca="1">IF($AF542="",SUMIFS('Growth rates'!P$4:P$922,'Growth rates'!$B$4:$B$922,Demands_tra!$A542,'Growth rates'!$C$4:$C$922,$AE542),SUMIFS('Growth rates'!P$4:P$922,'Growth rates'!$B$4:$B$922,Demands_tra!$A542,'Growth rates'!$C$4:$C$922,$AF542))</f>
        <v>0</v>
      </c>
      <c r="AT542" s="6">
        <f ca="1">IF($AF542="",SUMIFS('Growth rates'!Q$4:Q$922,'Growth rates'!$B$4:$B$922,Demands_tra!$A542,'Growth rates'!$C$4:$C$922,$AE542),SUMIFS('Growth rates'!Q$4:Q$922,'Growth rates'!$B$4:$B$922,Demands_tra!$A542,'Growth rates'!$C$4:$C$922,$AF542))</f>
        <v>0</v>
      </c>
      <c r="AU542" s="6">
        <f ca="1">IF($AF542="",SUMIFS('Growth rates'!R$4:R$922,'Growth rates'!$B$4:$B$922,Demands_tra!$A542,'Growth rates'!$C$4:$C$922,$AE542),SUMIFS('Growth rates'!R$4:R$922,'Growth rates'!$B$4:$B$922,Demands_tra!$A542,'Growth rates'!$C$4:$C$922,$AF542))</f>
        <v>0</v>
      </c>
      <c r="AV542" s="6">
        <f ca="1">IF($AF542="",SUMIFS('Growth rates'!S$4:S$922,'Growth rates'!$B$4:$B$922,Demands_tra!$A542,'Growth rates'!$C$4:$C$922,$AE542),SUMIFS('Growth rates'!S$4:S$922,'Growth rates'!$B$4:$B$922,Demands_tra!$A542,'Growth rates'!$C$4:$C$922,$AF542))</f>
        <v>0</v>
      </c>
      <c r="AW542" s="6">
        <f ca="1">IF($AF542="",SUMIFS('Growth rates'!T$4:T$922,'Growth rates'!$B$4:$B$922,Demands_tra!$A542,'Growth rates'!$C$4:$C$922,$AE542),SUMIFS('Growth rates'!T$4:T$922,'Growth rates'!$B$4:$B$922,Demands_tra!$A542,'Growth rates'!$C$4:$C$922,$AF542))</f>
        <v>0</v>
      </c>
      <c r="AX542" s="6">
        <f ca="1">IF($AF542="",SUMIFS('Growth rates'!U$4:U$922,'Growth rates'!$B$4:$B$922,Demands_tra!$A542,'Growth rates'!$C$4:$C$922,$AE542),SUMIFS('Growth rates'!U$4:U$922,'Growth rates'!$B$4:$B$922,Demands_tra!$A542,'Growth rates'!$C$4:$C$922,$AF542))</f>
        <v>0</v>
      </c>
      <c r="AY542" s="6">
        <f ca="1">IF($AF542="",SUMIFS('Growth rates'!V$4:V$922,'Growth rates'!$B$4:$B$922,Demands_tra!$A542,'Growth rates'!$C$4:$C$922,$AE542),SUMIFS('Growth rates'!V$4:V$922,'Growth rates'!$B$4:$B$922,Demands_tra!$A542,'Growth rates'!$C$4:$C$922,$AF542))</f>
        <v>0</v>
      </c>
      <c r="AZ542" s="6">
        <f ca="1">IF($AF542="",SUMIFS('Growth rates'!W$4:W$922,'Growth rates'!$B$4:$B$922,Demands_tra!$A542,'Growth rates'!$C$4:$C$922,$AE542),SUMIFS('Growth rates'!W$4:W$922,'Growth rates'!$B$4:$B$922,Demands_tra!$A542,'Growth rates'!$C$4:$C$922,$AF542))</f>
        <v>0</v>
      </c>
      <c r="BA542" s="6">
        <f ca="1">IF($AF542="",SUMIFS('Growth rates'!X$4:X$922,'Growth rates'!$B$4:$B$922,Demands_tra!$A542,'Growth rates'!$C$4:$C$922,$AE542),SUMIFS('Growth rates'!X$4:X$922,'Growth rates'!$B$4:$B$922,Demands_tra!$A542,'Growth rates'!$C$4:$C$922,$AF542))</f>
        <v>0</v>
      </c>
      <c r="BB542" s="6">
        <f ca="1">IF($AF542="",SUMIFS('Growth rates'!Y$4:Y$922,'Growth rates'!$B$4:$B$922,Demands_tra!$A542,'Growth rates'!$C$4:$C$922,$AE542),SUMIFS('Growth rates'!Y$4:Y$922,'Growth rates'!$B$4:$B$922,Demands_tra!$A542,'Growth rates'!$C$4:$C$922,$AF542))</f>
        <v>0</v>
      </c>
      <c r="BC542" s="6">
        <f ca="1">IF($AF542="",SUMIFS('Growth rates'!Z$4:Z$922,'Growth rates'!$B$4:$B$922,Demands_tra!$A542,'Growth rates'!$C$4:$C$922,$AE542),SUMIFS('Growth rates'!Z$4:Z$922,'Growth rates'!$B$4:$B$922,Demands_tra!$A542,'Growth rates'!$C$4:$C$922,$AF542))</f>
        <v>0</v>
      </c>
      <c r="BD542" s="6">
        <f ca="1">IF($AF542="",SUMIFS('Growth rates'!AA$4:AA$922,'Growth rates'!$B$4:$B$922,Demands_tra!$A542,'Growth rates'!$C$4:$C$922,$AE542),SUMIFS('Growth rates'!AA$4:AA$922,'Growth rates'!$B$4:$B$922,Demands_tra!$A542,'Growth rates'!$C$4:$C$922,$AF542))</f>
        <v>0</v>
      </c>
      <c r="BE542" s="6">
        <f ca="1">IF($AF542="",SUMIFS('Growth rates'!AB$4:AB$922,'Growth rates'!$B$4:$B$922,Demands_tra!$A542,'Growth rates'!$C$4:$C$922,$AE542),SUMIFS('Growth rates'!AB$4:AB$922,'Growth rates'!$B$4:$B$922,Demands_tra!$A542,'Growth rates'!$C$4:$C$922,$AF542))</f>
        <v>0</v>
      </c>
      <c r="BF542" s="6">
        <f ca="1">IF($AF542="",SUMIFS('Growth rates'!AC$4:AC$922,'Growth rates'!$B$4:$B$922,Demands_tra!$A542,'Growth rates'!$C$4:$C$922,$AE542),SUMIFS('Growth rates'!AC$4:AC$922,'Growth rates'!$B$4:$B$922,Demands_tra!$A542,'Growth rates'!$C$4:$C$922,$AF542))</f>
        <v>0</v>
      </c>
      <c r="BH542" t="e">
        <f ca="1">VLOOKUP($C542,'Default drvr and elast'!$A$4:$F$49,MATCH(VLOOKUP(A542,Classification!$B$4:$D$42,3,FALSE),'Default drvr and elast'!$D$3:$F$3,0)+3,FALSE)</f>
        <v>#N/A</v>
      </c>
      <c r="BJ542" s="6">
        <f ca="1">IF($BI542="",SUMIF(Elasticities!$B$5:$B$52,Demands_tra!$BH542,Elasticities!C$5:C$52),SUMIF(Elasticities!$B$5:$B$52,Demands_tra!$BI542,Elasticities!C$5:C$52))</f>
        <v>0</v>
      </c>
      <c r="BK542" s="6">
        <f ca="1">IF($BI542="",SUMIF(Elasticities!$B$5:$B$52,Demands_tra!$BH542,Elasticities!D$5:D$52),SUMIF(Elasticities!$B$5:$B$52,Demands_tra!$BI542,Elasticities!D$5:D$52))</f>
        <v>0</v>
      </c>
      <c r="BL542" s="6">
        <f ca="1">IF($BI542="",SUMIF(Elasticities!$B$5:$B$52,Demands_tra!$BH542,Elasticities!E$5:E$52),SUMIF(Elasticities!$B$5:$B$52,Demands_tra!$BI542,Elasticities!E$5:E$52))</f>
        <v>0</v>
      </c>
      <c r="BM542" s="6">
        <f ca="1">IF($BI542="",SUMIF(Elasticities!$B$5:$B$52,Demands_tra!$BH542,Elasticities!F$5:F$52),SUMIF(Elasticities!$B$5:$B$52,Demands_tra!$BI542,Elasticities!F$5:F$52))</f>
        <v>0</v>
      </c>
      <c r="BN542" s="6">
        <f ca="1">IF($BI542="",SUMIF(Elasticities!$B$5:$B$52,Demands_tra!$BH542,Elasticities!G$5:G$52),SUMIF(Elasticities!$B$5:$B$52,Demands_tra!$BI542,Elasticities!G$5:G$52))</f>
        <v>0</v>
      </c>
      <c r="BO542" s="6">
        <f ca="1">IF($BI542="",SUMIF(Elasticities!$B$5:$B$52,Demands_tra!$BH542,Elasticities!H$5:H$52),SUMIF(Elasticities!$B$5:$B$52,Demands_tra!$BI542,Elasticities!H$5:H$52))</f>
        <v>0</v>
      </c>
      <c r="BP542" s="6">
        <f ca="1">IF($BI542="",SUMIF(Elasticities!$B$5:$B$52,Demands_tra!$BH542,Elasticities!I$5:I$52),SUMIF(Elasticities!$B$5:$B$52,Demands_tra!$BI542,Elasticities!I$5:I$52))</f>
        <v>0</v>
      </c>
      <c r="BQ542" s="6">
        <f ca="1">IF($BI542="",SUMIF(Elasticities!$B$5:$B$52,Demands_tra!$BH542,Elasticities!J$5:J$52),SUMIF(Elasticities!$B$5:$B$52,Demands_tra!$BI542,Elasticities!J$5:J$52))</f>
        <v>0</v>
      </c>
      <c r="BR542" s="6">
        <f ca="1">IF($BI542="",SUMIF(Elasticities!$B$5:$B$52,Demands_tra!$BH542,Elasticities!K$5:K$52),SUMIF(Elasticities!$B$5:$B$52,Demands_tra!$BI542,Elasticities!K$5:K$52))</f>
        <v>0</v>
      </c>
      <c r="BS542" s="6">
        <f ca="1">IF($BI542="",SUMIF(Elasticities!$B$5:$B$52,Demands_tra!$BH542,Elasticities!L$5:L$52),SUMIF(Elasticities!$B$5:$B$52,Demands_tra!$BI542,Elasticities!L$5:L$52))</f>
        <v>0</v>
      </c>
      <c r="BT542" s="6">
        <f ca="1">IF($BI542="",SUMIF(Elasticities!$B$5:$B$52,Demands_tra!$BH542,Elasticities!M$5:M$52),SUMIF(Elasticities!$B$5:$B$52,Demands_tra!$BI542,Elasticities!M$5:M$52))</f>
        <v>0</v>
      </c>
      <c r="BU542" s="6">
        <f ca="1">IF($BI542="",SUMIF(Elasticities!$B$5:$B$52,Demands_tra!$BH542,Elasticities!N$5:N$52),SUMIF(Elasticities!$B$5:$B$52,Demands_tra!$BI542,Elasticities!N$5:N$52))</f>
        <v>0</v>
      </c>
      <c r="BV542" s="6">
        <f ca="1">IF($BI542="",SUMIF(Elasticities!$B$5:$B$52,Demands_tra!$BH542,Elasticities!O$5:O$52),SUMIF(Elasticities!$B$5:$B$52,Demands_tra!$BI542,Elasticities!O$5:O$52))</f>
        <v>0</v>
      </c>
      <c r="BW542" s="6">
        <f ca="1">IF($BI542="",SUMIF(Elasticities!$B$5:$B$52,Demands_tra!$BH542,Elasticities!P$5:P$52),SUMIF(Elasticities!$B$5:$B$52,Demands_tra!$BI542,Elasticities!P$5:P$52))</f>
        <v>0</v>
      </c>
      <c r="BX542" s="6">
        <f ca="1">IF($BI542="",SUMIF(Elasticities!$B$5:$B$52,Demands_tra!$BH542,Elasticities!Q$5:Q$52),SUMIF(Elasticities!$B$5:$B$52,Demands_tra!$BI542,Elasticities!Q$5:Q$52))</f>
        <v>0</v>
      </c>
      <c r="BY542" s="6">
        <f ca="1">IF($BI542="",SUMIF(Elasticities!$B$5:$B$52,Demands_tra!$BH542,Elasticities!R$5:R$52),SUMIF(Elasticities!$B$5:$B$52,Demands_tra!$BI542,Elasticities!R$5:R$52))</f>
        <v>0</v>
      </c>
      <c r="BZ542" s="6">
        <f ca="1">IF($BI542="",SUMIF(Elasticities!$B$5:$B$52,Demands_tra!$BH542,Elasticities!S$5:S$52),SUMIF(Elasticities!$B$5:$B$52,Demands_tra!$BI542,Elasticities!S$5:S$52))</f>
        <v>0</v>
      </c>
      <c r="CA542" s="6">
        <f ca="1">IF($BI542="",SUMIF(Elasticities!$B$5:$B$52,Demands_tra!$BH542,Elasticities!T$5:T$52),SUMIF(Elasticities!$B$5:$B$52,Demands_tra!$BI542,Elasticities!T$5:T$52))</f>
        <v>0</v>
      </c>
      <c r="CB542" s="6">
        <f ca="1">IF($BI542="",SUMIF(Elasticities!$B$5:$B$52,Demands_tra!$BH542,Elasticities!U$5:U$52),SUMIF(Elasticities!$B$5:$B$52,Demands_tra!$BI542,Elasticities!U$5:U$52))</f>
        <v>0</v>
      </c>
      <c r="CC542" s="6">
        <f ca="1">IF($BI542="",SUMIF(Elasticities!$B$5:$B$52,Demands_tra!$BH542,Elasticities!V$5:V$52),SUMIF(Elasticities!$B$5:$B$52,Demands_tra!$BI542,Elasticities!V$5:V$52))</f>
        <v>0</v>
      </c>
      <c r="CD542" s="6">
        <f ca="1">IF($BI542="",SUMIF(Elasticities!$B$5:$B$52,Demands_tra!$BH542,Elasticities!W$5:W$52),SUMIF(Elasticities!$B$5:$B$52,Demands_tra!$BI542,Elasticities!W$5:W$52))</f>
        <v>0</v>
      </c>
      <c r="CE542" s="6">
        <f ca="1">IF($BI542="",SUMIF(Elasticities!$B$5:$B$52,Demands_tra!$BH542,Elasticities!X$5:X$52),SUMIF(Elasticities!$B$5:$B$52,Demands_tra!$BI542,Elasticities!X$5:X$52))</f>
        <v>0</v>
      </c>
      <c r="CF542" s="6">
        <f ca="1">IF($BI542="",SUMIF(Elasticities!$B$5:$B$52,Demands_tra!$BH542,Elasticities!Y$5:Y$52),SUMIF(Elasticities!$B$5:$B$52,Demands_tra!$BI542,Elasticities!Y$5:Y$52))</f>
        <v>0</v>
      </c>
      <c r="CG542" s="6">
        <f ca="1">IF($BI542="",SUMIF(Elasticities!$B$5:$B$52,Demands_tra!$BH542,Elasticities!Z$5:Z$52),SUMIF(Elasticities!$B$5:$B$52,Demands_tra!$BI542,Elasticities!Z$5:Z$52))</f>
        <v>0</v>
      </c>
      <c r="CH542" s="6">
        <f ca="1">IF($BI542="",SUMIF(Elasticities!$B$5:$B$52,Demands_tra!$BH542,Elasticities!AA$5:AA$52),SUMIF(Elasticities!$B$5:$B$52,Demands_tra!$BI542,Elasticities!AA$5:AA$52))</f>
        <v>0</v>
      </c>
      <c r="CI542" s="6">
        <f ca="1">IF($BI542="",SUMIF(Elasticities!$B$5:$B$52,Demands_tra!$BH542,Elasticities!AB$5:AB$52),SUMIF(Elasticities!$B$5:$B$52,Demands_tra!$BI542,Elasticities!AB$5:AB$52))</f>
        <v>0</v>
      </c>
    </row>
    <row r="543" spans="1:87">
      <c r="A543" t="str">
        <f>IF(BYDem_tra!B542="","\I:",BYDem_tra!B542)</f>
        <v>\I:</v>
      </c>
      <c r="B543">
        <f>BYDem_tra!E542</f>
        <v>0</v>
      </c>
      <c r="C543">
        <f t="shared" si="324"/>
        <v>0</v>
      </c>
      <c r="D543" s="3">
        <f>SUMIFS(BYDem_tra!$M$2:$M$2000,BYDem_tra!$B$2:$B$2000,Demands_tra!$A543,BYDem_tra!$E$2:$E$2000,Demands_tra!$B543)</f>
        <v>0</v>
      </c>
      <c r="E543" s="3" t="e">
        <f ca="1" t="shared" si="325"/>
        <v>#DIV/0!</v>
      </c>
      <c r="F543" s="3" t="e">
        <f ca="1" t="shared" si="326"/>
        <v>#DIV/0!</v>
      </c>
      <c r="G543" s="3" t="e">
        <f ca="1" t="shared" si="327"/>
        <v>#DIV/0!</v>
      </c>
      <c r="H543" s="3" t="e">
        <f ca="1" t="shared" si="328"/>
        <v>#DIV/0!</v>
      </c>
      <c r="I543" s="3" t="e">
        <f ca="1" t="shared" si="329"/>
        <v>#DIV/0!</v>
      </c>
      <c r="J543" s="3" t="e">
        <f ca="1" t="shared" si="330"/>
        <v>#DIV/0!</v>
      </c>
      <c r="K543" s="3" t="e">
        <f ca="1" t="shared" si="331"/>
        <v>#DIV/0!</v>
      </c>
      <c r="L543" s="3" t="e">
        <f ca="1" t="shared" si="332"/>
        <v>#DIV/0!</v>
      </c>
      <c r="M543" s="3" t="e">
        <f ca="1" t="shared" si="333"/>
        <v>#DIV/0!</v>
      </c>
      <c r="N543" s="3" t="e">
        <f ca="1" t="shared" si="334"/>
        <v>#DIV/0!</v>
      </c>
      <c r="O543" s="3" t="e">
        <f ca="1" t="shared" si="335"/>
        <v>#DIV/0!</v>
      </c>
      <c r="P543" s="3" t="e">
        <f ca="1" t="shared" si="336"/>
        <v>#DIV/0!</v>
      </c>
      <c r="Q543" s="3" t="e">
        <f ca="1" t="shared" si="337"/>
        <v>#DIV/0!</v>
      </c>
      <c r="R543" s="3" t="e">
        <f ca="1" t="shared" si="338"/>
        <v>#DIV/0!</v>
      </c>
      <c r="S543" s="3" t="e">
        <f ca="1" t="shared" si="339"/>
        <v>#DIV/0!</v>
      </c>
      <c r="T543" s="3" t="e">
        <f ca="1" t="shared" si="340"/>
        <v>#DIV/0!</v>
      </c>
      <c r="U543" s="3" t="e">
        <f ca="1" t="shared" si="341"/>
        <v>#DIV/0!</v>
      </c>
      <c r="V543" s="3" t="e">
        <f ca="1" t="shared" si="316"/>
        <v>#DIV/0!</v>
      </c>
      <c r="W543" s="3" t="e">
        <f ca="1" t="shared" si="317"/>
        <v>#DIV/0!</v>
      </c>
      <c r="X543" s="3" t="e">
        <f ca="1" t="shared" si="318"/>
        <v>#DIV/0!</v>
      </c>
      <c r="Y543" s="3" t="e">
        <f ca="1" t="shared" si="319"/>
        <v>#DIV/0!</v>
      </c>
      <c r="Z543" s="3" t="e">
        <f ca="1" t="shared" si="320"/>
        <v>#DIV/0!</v>
      </c>
      <c r="AA543" s="3" t="e">
        <f ca="1" t="shared" si="321"/>
        <v>#DIV/0!</v>
      </c>
      <c r="AB543" s="3" t="e">
        <f ca="1" t="shared" si="322"/>
        <v>#DIV/0!</v>
      </c>
      <c r="AC543" s="3" t="e">
        <f ca="1" t="shared" si="323"/>
        <v>#DIV/0!</v>
      </c>
      <c r="AE543" s="4" t="e">
        <f ca="1">VLOOKUP($C543,'Default drvr and elast'!$A$4:$C$49,MATCH(VLOOKUP(A543,Classification!$B$4:$D$99,2,FALSE),'Default drvr and elast'!$A$3:$C$3,0),FALSE)</f>
        <v>#N/A</v>
      </c>
      <c r="AF543" s="4"/>
      <c r="AG543" s="6">
        <f ca="1">IF($AF543="",SUMIFS('Growth rates'!D$4:D$922,'Growth rates'!$B$4:$B$922,Demands_tra!$A543,'Growth rates'!$C$4:$C$922,$AE543),SUMIFS('Growth rates'!D$4:D$922,'Growth rates'!$B$4:$B$922,Demands_tra!$A543,'Growth rates'!$C$4:$C$922,$AF543))</f>
        <v>0</v>
      </c>
      <c r="AH543" s="6">
        <f ca="1">IF($AF543="",SUMIFS('Growth rates'!E$4:E$922,'Growth rates'!$B$4:$B$922,Demands_tra!$A543,'Growth rates'!$C$4:$C$922,$AE543),SUMIFS('Growth rates'!E$4:E$922,'Growth rates'!$B$4:$B$922,Demands_tra!$A543,'Growth rates'!$C$4:$C$922,$AF543))</f>
        <v>0</v>
      </c>
      <c r="AI543" s="6">
        <f ca="1">IF($AF543="",SUMIFS('Growth rates'!F$4:F$922,'Growth rates'!$B$4:$B$922,Demands_tra!$A543,'Growth rates'!$C$4:$C$922,$AE543),SUMIFS('Growth rates'!F$4:F$922,'Growth rates'!$B$4:$B$922,Demands_tra!$A543,'Growth rates'!$C$4:$C$922,$AF543))</f>
        <v>0</v>
      </c>
      <c r="AJ543" s="6">
        <f ca="1">IF($AF543="",SUMIFS('Growth rates'!G$4:G$922,'Growth rates'!$B$4:$B$922,Demands_tra!$A543,'Growth rates'!$C$4:$C$922,$AE543),SUMIFS('Growth rates'!G$4:G$922,'Growth rates'!$B$4:$B$922,Demands_tra!$A543,'Growth rates'!$C$4:$C$922,$AF543))</f>
        <v>0</v>
      </c>
      <c r="AK543" s="6">
        <f ca="1">IF($AF543="",SUMIFS('Growth rates'!H$4:H$922,'Growth rates'!$B$4:$B$922,Demands_tra!$A543,'Growth rates'!$C$4:$C$922,$AE543),SUMIFS('Growth rates'!H$4:H$922,'Growth rates'!$B$4:$B$922,Demands_tra!$A543,'Growth rates'!$C$4:$C$922,$AF543))</f>
        <v>0</v>
      </c>
      <c r="AL543" s="6">
        <f ca="1">IF($AF543="",SUMIFS('Growth rates'!I$4:I$922,'Growth rates'!$B$4:$B$922,Demands_tra!$A543,'Growth rates'!$C$4:$C$922,$AE543),SUMIFS('Growth rates'!I$4:I$922,'Growth rates'!$B$4:$B$922,Demands_tra!$A543,'Growth rates'!$C$4:$C$922,$AF543))</f>
        <v>0</v>
      </c>
      <c r="AM543" s="6">
        <f ca="1">IF($AF543="",SUMIFS('Growth rates'!J$4:J$922,'Growth rates'!$B$4:$B$922,Demands_tra!$A543,'Growth rates'!$C$4:$C$922,$AE543),SUMIFS('Growth rates'!J$4:J$922,'Growth rates'!$B$4:$B$922,Demands_tra!$A543,'Growth rates'!$C$4:$C$922,$AF543))</f>
        <v>0</v>
      </c>
      <c r="AN543" s="6">
        <f ca="1">IF($AF543="",SUMIFS('Growth rates'!K$4:K$922,'Growth rates'!$B$4:$B$922,Demands_tra!$A543,'Growth rates'!$C$4:$C$922,$AE543),SUMIFS('Growth rates'!K$4:K$922,'Growth rates'!$B$4:$B$922,Demands_tra!$A543,'Growth rates'!$C$4:$C$922,$AF543))</f>
        <v>0</v>
      </c>
      <c r="AO543" s="6">
        <f ca="1">IF($AF543="",SUMIFS('Growth rates'!L$4:L$922,'Growth rates'!$B$4:$B$922,Demands_tra!$A543,'Growth rates'!$C$4:$C$922,$AE543),SUMIFS('Growth rates'!L$4:L$922,'Growth rates'!$B$4:$B$922,Demands_tra!$A543,'Growth rates'!$C$4:$C$922,$AF543))</f>
        <v>0</v>
      </c>
      <c r="AP543" s="6">
        <f ca="1">IF($AF543="",SUMIFS('Growth rates'!M$4:M$922,'Growth rates'!$B$4:$B$922,Demands_tra!$A543,'Growth rates'!$C$4:$C$922,$AE543),SUMIFS('Growth rates'!M$4:M$922,'Growth rates'!$B$4:$B$922,Demands_tra!$A543,'Growth rates'!$C$4:$C$922,$AF543))</f>
        <v>0</v>
      </c>
      <c r="AQ543" s="6">
        <f ca="1">IF($AF543="",SUMIFS('Growth rates'!N$4:N$922,'Growth rates'!$B$4:$B$922,Demands_tra!$A543,'Growth rates'!$C$4:$C$922,$AE543),SUMIFS('Growth rates'!N$4:N$922,'Growth rates'!$B$4:$B$922,Demands_tra!$A543,'Growth rates'!$C$4:$C$922,$AF543))</f>
        <v>0</v>
      </c>
      <c r="AR543" s="6">
        <f ca="1">IF($AF543="",SUMIFS('Growth rates'!O$4:O$922,'Growth rates'!$B$4:$B$922,Demands_tra!$A543,'Growth rates'!$C$4:$C$922,$AE543),SUMIFS('Growth rates'!O$4:O$922,'Growth rates'!$B$4:$B$922,Demands_tra!$A543,'Growth rates'!$C$4:$C$922,$AF543))</f>
        <v>0</v>
      </c>
      <c r="AS543" s="6">
        <f ca="1">IF($AF543="",SUMIFS('Growth rates'!P$4:P$922,'Growth rates'!$B$4:$B$922,Demands_tra!$A543,'Growth rates'!$C$4:$C$922,$AE543),SUMIFS('Growth rates'!P$4:P$922,'Growth rates'!$B$4:$B$922,Demands_tra!$A543,'Growth rates'!$C$4:$C$922,$AF543))</f>
        <v>0</v>
      </c>
      <c r="AT543" s="6">
        <f ca="1">IF($AF543="",SUMIFS('Growth rates'!Q$4:Q$922,'Growth rates'!$B$4:$B$922,Demands_tra!$A543,'Growth rates'!$C$4:$C$922,$AE543),SUMIFS('Growth rates'!Q$4:Q$922,'Growth rates'!$B$4:$B$922,Demands_tra!$A543,'Growth rates'!$C$4:$C$922,$AF543))</f>
        <v>0</v>
      </c>
      <c r="AU543" s="6">
        <f ca="1">IF($AF543="",SUMIFS('Growth rates'!R$4:R$922,'Growth rates'!$B$4:$B$922,Demands_tra!$A543,'Growth rates'!$C$4:$C$922,$AE543),SUMIFS('Growth rates'!R$4:R$922,'Growth rates'!$B$4:$B$922,Demands_tra!$A543,'Growth rates'!$C$4:$C$922,$AF543))</f>
        <v>0</v>
      </c>
      <c r="AV543" s="6">
        <f ca="1">IF($AF543="",SUMIFS('Growth rates'!S$4:S$922,'Growth rates'!$B$4:$B$922,Demands_tra!$A543,'Growth rates'!$C$4:$C$922,$AE543),SUMIFS('Growth rates'!S$4:S$922,'Growth rates'!$B$4:$B$922,Demands_tra!$A543,'Growth rates'!$C$4:$C$922,$AF543))</f>
        <v>0</v>
      </c>
      <c r="AW543" s="6">
        <f ca="1">IF($AF543="",SUMIFS('Growth rates'!T$4:T$922,'Growth rates'!$B$4:$B$922,Demands_tra!$A543,'Growth rates'!$C$4:$C$922,$AE543),SUMIFS('Growth rates'!T$4:T$922,'Growth rates'!$B$4:$B$922,Demands_tra!$A543,'Growth rates'!$C$4:$C$922,$AF543))</f>
        <v>0</v>
      </c>
      <c r="AX543" s="6">
        <f ca="1">IF($AF543="",SUMIFS('Growth rates'!U$4:U$922,'Growth rates'!$B$4:$B$922,Demands_tra!$A543,'Growth rates'!$C$4:$C$922,$AE543),SUMIFS('Growth rates'!U$4:U$922,'Growth rates'!$B$4:$B$922,Demands_tra!$A543,'Growth rates'!$C$4:$C$922,$AF543))</f>
        <v>0</v>
      </c>
      <c r="AY543" s="6">
        <f ca="1">IF($AF543="",SUMIFS('Growth rates'!V$4:V$922,'Growth rates'!$B$4:$B$922,Demands_tra!$A543,'Growth rates'!$C$4:$C$922,$AE543),SUMIFS('Growth rates'!V$4:V$922,'Growth rates'!$B$4:$B$922,Demands_tra!$A543,'Growth rates'!$C$4:$C$922,$AF543))</f>
        <v>0</v>
      </c>
      <c r="AZ543" s="6">
        <f ca="1">IF($AF543="",SUMIFS('Growth rates'!W$4:W$922,'Growth rates'!$B$4:$B$922,Demands_tra!$A543,'Growth rates'!$C$4:$C$922,$AE543),SUMIFS('Growth rates'!W$4:W$922,'Growth rates'!$B$4:$B$922,Demands_tra!$A543,'Growth rates'!$C$4:$C$922,$AF543))</f>
        <v>0</v>
      </c>
      <c r="BA543" s="6">
        <f ca="1">IF($AF543="",SUMIFS('Growth rates'!X$4:X$922,'Growth rates'!$B$4:$B$922,Demands_tra!$A543,'Growth rates'!$C$4:$C$922,$AE543),SUMIFS('Growth rates'!X$4:X$922,'Growth rates'!$B$4:$B$922,Demands_tra!$A543,'Growth rates'!$C$4:$C$922,$AF543))</f>
        <v>0</v>
      </c>
      <c r="BB543" s="6">
        <f ca="1">IF($AF543="",SUMIFS('Growth rates'!Y$4:Y$922,'Growth rates'!$B$4:$B$922,Demands_tra!$A543,'Growth rates'!$C$4:$C$922,$AE543),SUMIFS('Growth rates'!Y$4:Y$922,'Growth rates'!$B$4:$B$922,Demands_tra!$A543,'Growth rates'!$C$4:$C$922,$AF543))</f>
        <v>0</v>
      </c>
      <c r="BC543" s="6">
        <f ca="1">IF($AF543="",SUMIFS('Growth rates'!Z$4:Z$922,'Growth rates'!$B$4:$B$922,Demands_tra!$A543,'Growth rates'!$C$4:$C$922,$AE543),SUMIFS('Growth rates'!Z$4:Z$922,'Growth rates'!$B$4:$B$922,Demands_tra!$A543,'Growth rates'!$C$4:$C$922,$AF543))</f>
        <v>0</v>
      </c>
      <c r="BD543" s="6">
        <f ca="1">IF($AF543="",SUMIFS('Growth rates'!AA$4:AA$922,'Growth rates'!$B$4:$B$922,Demands_tra!$A543,'Growth rates'!$C$4:$C$922,$AE543),SUMIFS('Growth rates'!AA$4:AA$922,'Growth rates'!$B$4:$B$922,Demands_tra!$A543,'Growth rates'!$C$4:$C$922,$AF543))</f>
        <v>0</v>
      </c>
      <c r="BE543" s="6">
        <f ca="1">IF($AF543="",SUMIFS('Growth rates'!AB$4:AB$922,'Growth rates'!$B$4:$B$922,Demands_tra!$A543,'Growth rates'!$C$4:$C$922,$AE543),SUMIFS('Growth rates'!AB$4:AB$922,'Growth rates'!$B$4:$B$922,Demands_tra!$A543,'Growth rates'!$C$4:$C$922,$AF543))</f>
        <v>0</v>
      </c>
      <c r="BF543" s="6">
        <f ca="1">IF($AF543="",SUMIFS('Growth rates'!AC$4:AC$922,'Growth rates'!$B$4:$B$922,Demands_tra!$A543,'Growth rates'!$C$4:$C$922,$AE543),SUMIFS('Growth rates'!AC$4:AC$922,'Growth rates'!$B$4:$B$922,Demands_tra!$A543,'Growth rates'!$C$4:$C$922,$AF543))</f>
        <v>0</v>
      </c>
      <c r="BH543" t="e">
        <f ca="1">VLOOKUP($C543,'Default drvr and elast'!$A$4:$F$49,MATCH(VLOOKUP(A543,Classification!$B$4:$D$42,3,FALSE),'Default drvr and elast'!$D$3:$F$3,0)+3,FALSE)</f>
        <v>#N/A</v>
      </c>
      <c r="BJ543" s="6">
        <f ca="1">IF($BI543="",SUMIF(Elasticities!$B$5:$B$52,Demands_tra!$BH543,Elasticities!C$5:C$52),SUMIF(Elasticities!$B$5:$B$52,Demands_tra!$BI543,Elasticities!C$5:C$52))</f>
        <v>0</v>
      </c>
      <c r="BK543" s="6">
        <f ca="1">IF($BI543="",SUMIF(Elasticities!$B$5:$B$52,Demands_tra!$BH543,Elasticities!D$5:D$52),SUMIF(Elasticities!$B$5:$B$52,Demands_tra!$BI543,Elasticities!D$5:D$52))</f>
        <v>0</v>
      </c>
      <c r="BL543" s="6">
        <f ca="1">IF($BI543="",SUMIF(Elasticities!$B$5:$B$52,Demands_tra!$BH543,Elasticities!E$5:E$52),SUMIF(Elasticities!$B$5:$B$52,Demands_tra!$BI543,Elasticities!E$5:E$52))</f>
        <v>0</v>
      </c>
      <c r="BM543" s="6">
        <f ca="1">IF($BI543="",SUMIF(Elasticities!$B$5:$B$52,Demands_tra!$BH543,Elasticities!F$5:F$52),SUMIF(Elasticities!$B$5:$B$52,Demands_tra!$BI543,Elasticities!F$5:F$52))</f>
        <v>0</v>
      </c>
      <c r="BN543" s="6">
        <f ca="1">IF($BI543="",SUMIF(Elasticities!$B$5:$B$52,Demands_tra!$BH543,Elasticities!G$5:G$52),SUMIF(Elasticities!$B$5:$B$52,Demands_tra!$BI543,Elasticities!G$5:G$52))</f>
        <v>0</v>
      </c>
      <c r="BO543" s="6">
        <f ca="1">IF($BI543="",SUMIF(Elasticities!$B$5:$B$52,Demands_tra!$BH543,Elasticities!H$5:H$52),SUMIF(Elasticities!$B$5:$B$52,Demands_tra!$BI543,Elasticities!H$5:H$52))</f>
        <v>0</v>
      </c>
      <c r="BP543" s="6">
        <f ca="1">IF($BI543="",SUMIF(Elasticities!$B$5:$B$52,Demands_tra!$BH543,Elasticities!I$5:I$52),SUMIF(Elasticities!$B$5:$B$52,Demands_tra!$BI543,Elasticities!I$5:I$52))</f>
        <v>0</v>
      </c>
      <c r="BQ543" s="6">
        <f ca="1">IF($BI543="",SUMIF(Elasticities!$B$5:$B$52,Demands_tra!$BH543,Elasticities!J$5:J$52),SUMIF(Elasticities!$B$5:$B$52,Demands_tra!$BI543,Elasticities!J$5:J$52))</f>
        <v>0</v>
      </c>
      <c r="BR543" s="6">
        <f ca="1">IF($BI543="",SUMIF(Elasticities!$B$5:$B$52,Demands_tra!$BH543,Elasticities!K$5:K$52),SUMIF(Elasticities!$B$5:$B$52,Demands_tra!$BI543,Elasticities!K$5:K$52))</f>
        <v>0</v>
      </c>
      <c r="BS543" s="6">
        <f ca="1">IF($BI543="",SUMIF(Elasticities!$B$5:$B$52,Demands_tra!$BH543,Elasticities!L$5:L$52),SUMIF(Elasticities!$B$5:$B$52,Demands_tra!$BI543,Elasticities!L$5:L$52))</f>
        <v>0</v>
      </c>
      <c r="BT543" s="6">
        <f ca="1">IF($BI543="",SUMIF(Elasticities!$B$5:$B$52,Demands_tra!$BH543,Elasticities!M$5:M$52),SUMIF(Elasticities!$B$5:$B$52,Demands_tra!$BI543,Elasticities!M$5:M$52))</f>
        <v>0</v>
      </c>
      <c r="BU543" s="6">
        <f ca="1">IF($BI543="",SUMIF(Elasticities!$B$5:$B$52,Demands_tra!$BH543,Elasticities!N$5:N$52),SUMIF(Elasticities!$B$5:$B$52,Demands_tra!$BI543,Elasticities!N$5:N$52))</f>
        <v>0</v>
      </c>
      <c r="BV543" s="6">
        <f ca="1">IF($BI543="",SUMIF(Elasticities!$B$5:$B$52,Demands_tra!$BH543,Elasticities!O$5:O$52),SUMIF(Elasticities!$B$5:$B$52,Demands_tra!$BI543,Elasticities!O$5:O$52))</f>
        <v>0</v>
      </c>
      <c r="BW543" s="6">
        <f ca="1">IF($BI543="",SUMIF(Elasticities!$B$5:$B$52,Demands_tra!$BH543,Elasticities!P$5:P$52),SUMIF(Elasticities!$B$5:$B$52,Demands_tra!$BI543,Elasticities!P$5:P$52))</f>
        <v>0</v>
      </c>
      <c r="BX543" s="6">
        <f ca="1">IF($BI543="",SUMIF(Elasticities!$B$5:$B$52,Demands_tra!$BH543,Elasticities!Q$5:Q$52),SUMIF(Elasticities!$B$5:$B$52,Demands_tra!$BI543,Elasticities!Q$5:Q$52))</f>
        <v>0</v>
      </c>
      <c r="BY543" s="6">
        <f ca="1">IF($BI543="",SUMIF(Elasticities!$B$5:$B$52,Demands_tra!$BH543,Elasticities!R$5:R$52),SUMIF(Elasticities!$B$5:$B$52,Demands_tra!$BI543,Elasticities!R$5:R$52))</f>
        <v>0</v>
      </c>
      <c r="BZ543" s="6">
        <f ca="1">IF($BI543="",SUMIF(Elasticities!$B$5:$B$52,Demands_tra!$BH543,Elasticities!S$5:S$52),SUMIF(Elasticities!$B$5:$B$52,Demands_tra!$BI543,Elasticities!S$5:S$52))</f>
        <v>0</v>
      </c>
      <c r="CA543" s="6">
        <f ca="1">IF($BI543="",SUMIF(Elasticities!$B$5:$B$52,Demands_tra!$BH543,Elasticities!T$5:T$52),SUMIF(Elasticities!$B$5:$B$52,Demands_tra!$BI543,Elasticities!T$5:T$52))</f>
        <v>0</v>
      </c>
      <c r="CB543" s="6">
        <f ca="1">IF($BI543="",SUMIF(Elasticities!$B$5:$B$52,Demands_tra!$BH543,Elasticities!U$5:U$52),SUMIF(Elasticities!$B$5:$B$52,Demands_tra!$BI543,Elasticities!U$5:U$52))</f>
        <v>0</v>
      </c>
      <c r="CC543" s="6">
        <f ca="1">IF($BI543="",SUMIF(Elasticities!$B$5:$B$52,Demands_tra!$BH543,Elasticities!V$5:V$52),SUMIF(Elasticities!$B$5:$B$52,Demands_tra!$BI543,Elasticities!V$5:V$52))</f>
        <v>0</v>
      </c>
      <c r="CD543" s="6">
        <f ca="1">IF($BI543="",SUMIF(Elasticities!$B$5:$B$52,Demands_tra!$BH543,Elasticities!W$5:W$52),SUMIF(Elasticities!$B$5:$B$52,Demands_tra!$BI543,Elasticities!W$5:W$52))</f>
        <v>0</v>
      </c>
      <c r="CE543" s="6">
        <f ca="1">IF($BI543="",SUMIF(Elasticities!$B$5:$B$52,Demands_tra!$BH543,Elasticities!X$5:X$52),SUMIF(Elasticities!$B$5:$B$52,Demands_tra!$BI543,Elasticities!X$5:X$52))</f>
        <v>0</v>
      </c>
      <c r="CF543" s="6">
        <f ca="1">IF($BI543="",SUMIF(Elasticities!$B$5:$B$52,Demands_tra!$BH543,Elasticities!Y$5:Y$52),SUMIF(Elasticities!$B$5:$B$52,Demands_tra!$BI543,Elasticities!Y$5:Y$52))</f>
        <v>0</v>
      </c>
      <c r="CG543" s="6">
        <f ca="1">IF($BI543="",SUMIF(Elasticities!$B$5:$B$52,Demands_tra!$BH543,Elasticities!Z$5:Z$52),SUMIF(Elasticities!$B$5:$B$52,Demands_tra!$BI543,Elasticities!Z$5:Z$52))</f>
        <v>0</v>
      </c>
      <c r="CH543" s="6">
        <f ca="1">IF($BI543="",SUMIF(Elasticities!$B$5:$B$52,Demands_tra!$BH543,Elasticities!AA$5:AA$52),SUMIF(Elasticities!$B$5:$B$52,Demands_tra!$BI543,Elasticities!AA$5:AA$52))</f>
        <v>0</v>
      </c>
      <c r="CI543" s="6">
        <f ca="1">IF($BI543="",SUMIF(Elasticities!$B$5:$B$52,Demands_tra!$BH543,Elasticities!AB$5:AB$52),SUMIF(Elasticities!$B$5:$B$52,Demands_tra!$BI543,Elasticities!AB$5:AB$52))</f>
        <v>0</v>
      </c>
    </row>
    <row r="544" spans="1:87">
      <c r="A544" t="str">
        <f>IF(BYDem_tra!B543="","\I:",BYDem_tra!B543)</f>
        <v>\I:</v>
      </c>
      <c r="B544">
        <f>BYDem_tra!E543</f>
        <v>0</v>
      </c>
      <c r="C544">
        <f t="shared" si="324"/>
        <v>0</v>
      </c>
      <c r="D544" s="3">
        <f>SUMIFS(BYDem_tra!$M$2:$M$2000,BYDem_tra!$B$2:$B$2000,Demands_tra!$A544,BYDem_tra!$E$2:$E$2000,Demands_tra!$B544)</f>
        <v>0</v>
      </c>
      <c r="E544" s="3" t="e">
        <f ca="1" t="shared" si="325"/>
        <v>#DIV/0!</v>
      </c>
      <c r="F544" s="3" t="e">
        <f ca="1" t="shared" si="326"/>
        <v>#DIV/0!</v>
      </c>
      <c r="G544" s="3" t="e">
        <f ca="1" t="shared" si="327"/>
        <v>#DIV/0!</v>
      </c>
      <c r="H544" s="3" t="e">
        <f ca="1" t="shared" si="328"/>
        <v>#DIV/0!</v>
      </c>
      <c r="I544" s="3" t="e">
        <f ca="1" t="shared" si="329"/>
        <v>#DIV/0!</v>
      </c>
      <c r="J544" s="3" t="e">
        <f ca="1" t="shared" si="330"/>
        <v>#DIV/0!</v>
      </c>
      <c r="K544" s="3" t="e">
        <f ca="1" t="shared" si="331"/>
        <v>#DIV/0!</v>
      </c>
      <c r="L544" s="3" t="e">
        <f ca="1" t="shared" si="332"/>
        <v>#DIV/0!</v>
      </c>
      <c r="M544" s="3" t="e">
        <f ca="1" t="shared" si="333"/>
        <v>#DIV/0!</v>
      </c>
      <c r="N544" s="3" t="e">
        <f ca="1" t="shared" si="334"/>
        <v>#DIV/0!</v>
      </c>
      <c r="O544" s="3" t="e">
        <f ca="1" t="shared" si="335"/>
        <v>#DIV/0!</v>
      </c>
      <c r="P544" s="3" t="e">
        <f ca="1" t="shared" si="336"/>
        <v>#DIV/0!</v>
      </c>
      <c r="Q544" s="3" t="e">
        <f ca="1" t="shared" si="337"/>
        <v>#DIV/0!</v>
      </c>
      <c r="R544" s="3" t="e">
        <f ca="1" t="shared" si="338"/>
        <v>#DIV/0!</v>
      </c>
      <c r="S544" s="3" t="e">
        <f ca="1" t="shared" si="339"/>
        <v>#DIV/0!</v>
      </c>
      <c r="T544" s="3" t="e">
        <f ca="1" t="shared" si="340"/>
        <v>#DIV/0!</v>
      </c>
      <c r="U544" s="3" t="e">
        <f ca="1" t="shared" si="341"/>
        <v>#DIV/0!</v>
      </c>
      <c r="V544" s="3" t="e">
        <f ca="1" t="shared" si="316"/>
        <v>#DIV/0!</v>
      </c>
      <c r="W544" s="3" t="e">
        <f ca="1" t="shared" si="317"/>
        <v>#DIV/0!</v>
      </c>
      <c r="X544" s="3" t="e">
        <f ca="1" t="shared" si="318"/>
        <v>#DIV/0!</v>
      </c>
      <c r="Y544" s="3" t="e">
        <f ca="1" t="shared" si="319"/>
        <v>#DIV/0!</v>
      </c>
      <c r="Z544" s="3" t="e">
        <f ca="1" t="shared" si="320"/>
        <v>#DIV/0!</v>
      </c>
      <c r="AA544" s="3" t="e">
        <f ca="1" t="shared" si="321"/>
        <v>#DIV/0!</v>
      </c>
      <c r="AB544" s="3" t="e">
        <f ca="1" t="shared" si="322"/>
        <v>#DIV/0!</v>
      </c>
      <c r="AC544" s="3" t="e">
        <f ca="1" t="shared" si="323"/>
        <v>#DIV/0!</v>
      </c>
      <c r="AE544" s="4" t="e">
        <f ca="1">VLOOKUP($C544,'Default drvr and elast'!$A$4:$C$49,MATCH(VLOOKUP(A544,Classification!$B$4:$D$99,2,FALSE),'Default drvr and elast'!$A$3:$C$3,0),FALSE)</f>
        <v>#N/A</v>
      </c>
      <c r="AF544" s="4"/>
      <c r="AG544" s="6">
        <f ca="1">IF($AF544="",SUMIFS('Growth rates'!D$4:D$922,'Growth rates'!$B$4:$B$922,Demands_tra!$A544,'Growth rates'!$C$4:$C$922,$AE544),SUMIFS('Growth rates'!D$4:D$922,'Growth rates'!$B$4:$B$922,Demands_tra!$A544,'Growth rates'!$C$4:$C$922,$AF544))</f>
        <v>0</v>
      </c>
      <c r="AH544" s="6">
        <f ca="1">IF($AF544="",SUMIFS('Growth rates'!E$4:E$922,'Growth rates'!$B$4:$B$922,Demands_tra!$A544,'Growth rates'!$C$4:$C$922,$AE544),SUMIFS('Growth rates'!E$4:E$922,'Growth rates'!$B$4:$B$922,Demands_tra!$A544,'Growth rates'!$C$4:$C$922,$AF544))</f>
        <v>0</v>
      </c>
      <c r="AI544" s="6">
        <f ca="1">IF($AF544="",SUMIFS('Growth rates'!F$4:F$922,'Growth rates'!$B$4:$B$922,Demands_tra!$A544,'Growth rates'!$C$4:$C$922,$AE544),SUMIFS('Growth rates'!F$4:F$922,'Growth rates'!$B$4:$B$922,Demands_tra!$A544,'Growth rates'!$C$4:$C$922,$AF544))</f>
        <v>0</v>
      </c>
      <c r="AJ544" s="6">
        <f ca="1">IF($AF544="",SUMIFS('Growth rates'!G$4:G$922,'Growth rates'!$B$4:$B$922,Demands_tra!$A544,'Growth rates'!$C$4:$C$922,$AE544),SUMIFS('Growth rates'!G$4:G$922,'Growth rates'!$B$4:$B$922,Demands_tra!$A544,'Growth rates'!$C$4:$C$922,$AF544))</f>
        <v>0</v>
      </c>
      <c r="AK544" s="6">
        <f ca="1">IF($AF544="",SUMIFS('Growth rates'!H$4:H$922,'Growth rates'!$B$4:$B$922,Demands_tra!$A544,'Growth rates'!$C$4:$C$922,$AE544),SUMIFS('Growth rates'!H$4:H$922,'Growth rates'!$B$4:$B$922,Demands_tra!$A544,'Growth rates'!$C$4:$C$922,$AF544))</f>
        <v>0</v>
      </c>
      <c r="AL544" s="6">
        <f ca="1">IF($AF544="",SUMIFS('Growth rates'!I$4:I$922,'Growth rates'!$B$4:$B$922,Demands_tra!$A544,'Growth rates'!$C$4:$C$922,$AE544),SUMIFS('Growth rates'!I$4:I$922,'Growth rates'!$B$4:$B$922,Demands_tra!$A544,'Growth rates'!$C$4:$C$922,$AF544))</f>
        <v>0</v>
      </c>
      <c r="AM544" s="6">
        <f ca="1">IF($AF544="",SUMIFS('Growth rates'!J$4:J$922,'Growth rates'!$B$4:$B$922,Demands_tra!$A544,'Growth rates'!$C$4:$C$922,$AE544),SUMIFS('Growth rates'!J$4:J$922,'Growth rates'!$B$4:$B$922,Demands_tra!$A544,'Growth rates'!$C$4:$C$922,$AF544))</f>
        <v>0</v>
      </c>
      <c r="AN544" s="6">
        <f ca="1">IF($AF544="",SUMIFS('Growth rates'!K$4:K$922,'Growth rates'!$B$4:$B$922,Demands_tra!$A544,'Growth rates'!$C$4:$C$922,$AE544),SUMIFS('Growth rates'!K$4:K$922,'Growth rates'!$B$4:$B$922,Demands_tra!$A544,'Growth rates'!$C$4:$C$922,$AF544))</f>
        <v>0</v>
      </c>
      <c r="AO544" s="6">
        <f ca="1">IF($AF544="",SUMIFS('Growth rates'!L$4:L$922,'Growth rates'!$B$4:$B$922,Demands_tra!$A544,'Growth rates'!$C$4:$C$922,$AE544),SUMIFS('Growth rates'!L$4:L$922,'Growth rates'!$B$4:$B$922,Demands_tra!$A544,'Growth rates'!$C$4:$C$922,$AF544))</f>
        <v>0</v>
      </c>
      <c r="AP544" s="6">
        <f ca="1">IF($AF544="",SUMIFS('Growth rates'!M$4:M$922,'Growth rates'!$B$4:$B$922,Demands_tra!$A544,'Growth rates'!$C$4:$C$922,$AE544),SUMIFS('Growth rates'!M$4:M$922,'Growth rates'!$B$4:$B$922,Demands_tra!$A544,'Growth rates'!$C$4:$C$922,$AF544))</f>
        <v>0</v>
      </c>
      <c r="AQ544" s="6">
        <f ca="1">IF($AF544="",SUMIFS('Growth rates'!N$4:N$922,'Growth rates'!$B$4:$B$922,Demands_tra!$A544,'Growth rates'!$C$4:$C$922,$AE544),SUMIFS('Growth rates'!N$4:N$922,'Growth rates'!$B$4:$B$922,Demands_tra!$A544,'Growth rates'!$C$4:$C$922,$AF544))</f>
        <v>0</v>
      </c>
      <c r="AR544" s="6">
        <f ca="1">IF($AF544="",SUMIFS('Growth rates'!O$4:O$922,'Growth rates'!$B$4:$B$922,Demands_tra!$A544,'Growth rates'!$C$4:$C$922,$AE544),SUMIFS('Growth rates'!O$4:O$922,'Growth rates'!$B$4:$B$922,Demands_tra!$A544,'Growth rates'!$C$4:$C$922,$AF544))</f>
        <v>0</v>
      </c>
      <c r="AS544" s="6">
        <f ca="1">IF($AF544="",SUMIFS('Growth rates'!P$4:P$922,'Growth rates'!$B$4:$B$922,Demands_tra!$A544,'Growth rates'!$C$4:$C$922,$AE544),SUMIFS('Growth rates'!P$4:P$922,'Growth rates'!$B$4:$B$922,Demands_tra!$A544,'Growth rates'!$C$4:$C$922,$AF544))</f>
        <v>0</v>
      </c>
      <c r="AT544" s="6">
        <f ca="1">IF($AF544="",SUMIFS('Growth rates'!Q$4:Q$922,'Growth rates'!$B$4:$B$922,Demands_tra!$A544,'Growth rates'!$C$4:$C$922,$AE544),SUMIFS('Growth rates'!Q$4:Q$922,'Growth rates'!$B$4:$B$922,Demands_tra!$A544,'Growth rates'!$C$4:$C$922,$AF544))</f>
        <v>0</v>
      </c>
      <c r="AU544" s="6">
        <f ca="1">IF($AF544="",SUMIFS('Growth rates'!R$4:R$922,'Growth rates'!$B$4:$B$922,Demands_tra!$A544,'Growth rates'!$C$4:$C$922,$AE544),SUMIFS('Growth rates'!R$4:R$922,'Growth rates'!$B$4:$B$922,Demands_tra!$A544,'Growth rates'!$C$4:$C$922,$AF544))</f>
        <v>0</v>
      </c>
      <c r="AV544" s="6">
        <f ca="1">IF($AF544="",SUMIFS('Growth rates'!S$4:S$922,'Growth rates'!$B$4:$B$922,Demands_tra!$A544,'Growth rates'!$C$4:$C$922,$AE544),SUMIFS('Growth rates'!S$4:S$922,'Growth rates'!$B$4:$B$922,Demands_tra!$A544,'Growth rates'!$C$4:$C$922,$AF544))</f>
        <v>0</v>
      </c>
      <c r="AW544" s="6">
        <f ca="1">IF($AF544="",SUMIFS('Growth rates'!T$4:T$922,'Growth rates'!$B$4:$B$922,Demands_tra!$A544,'Growth rates'!$C$4:$C$922,$AE544),SUMIFS('Growth rates'!T$4:T$922,'Growth rates'!$B$4:$B$922,Demands_tra!$A544,'Growth rates'!$C$4:$C$922,$AF544))</f>
        <v>0</v>
      </c>
      <c r="AX544" s="6">
        <f ca="1">IF($AF544="",SUMIFS('Growth rates'!U$4:U$922,'Growth rates'!$B$4:$B$922,Demands_tra!$A544,'Growth rates'!$C$4:$C$922,$AE544),SUMIFS('Growth rates'!U$4:U$922,'Growth rates'!$B$4:$B$922,Demands_tra!$A544,'Growth rates'!$C$4:$C$922,$AF544))</f>
        <v>0</v>
      </c>
      <c r="AY544" s="6">
        <f ca="1">IF($AF544="",SUMIFS('Growth rates'!V$4:V$922,'Growth rates'!$B$4:$B$922,Demands_tra!$A544,'Growth rates'!$C$4:$C$922,$AE544),SUMIFS('Growth rates'!V$4:V$922,'Growth rates'!$B$4:$B$922,Demands_tra!$A544,'Growth rates'!$C$4:$C$922,$AF544))</f>
        <v>0</v>
      </c>
      <c r="AZ544" s="6">
        <f ca="1">IF($AF544="",SUMIFS('Growth rates'!W$4:W$922,'Growth rates'!$B$4:$B$922,Demands_tra!$A544,'Growth rates'!$C$4:$C$922,$AE544),SUMIFS('Growth rates'!W$4:W$922,'Growth rates'!$B$4:$B$922,Demands_tra!$A544,'Growth rates'!$C$4:$C$922,$AF544))</f>
        <v>0</v>
      </c>
      <c r="BA544" s="6">
        <f ca="1">IF($AF544="",SUMIFS('Growth rates'!X$4:X$922,'Growth rates'!$B$4:$B$922,Demands_tra!$A544,'Growth rates'!$C$4:$C$922,$AE544),SUMIFS('Growth rates'!X$4:X$922,'Growth rates'!$B$4:$B$922,Demands_tra!$A544,'Growth rates'!$C$4:$C$922,$AF544))</f>
        <v>0</v>
      </c>
      <c r="BB544" s="6">
        <f ca="1">IF($AF544="",SUMIFS('Growth rates'!Y$4:Y$922,'Growth rates'!$B$4:$B$922,Demands_tra!$A544,'Growth rates'!$C$4:$C$922,$AE544),SUMIFS('Growth rates'!Y$4:Y$922,'Growth rates'!$B$4:$B$922,Demands_tra!$A544,'Growth rates'!$C$4:$C$922,$AF544))</f>
        <v>0</v>
      </c>
      <c r="BC544" s="6">
        <f ca="1">IF($AF544="",SUMIFS('Growth rates'!Z$4:Z$922,'Growth rates'!$B$4:$B$922,Demands_tra!$A544,'Growth rates'!$C$4:$C$922,$AE544),SUMIFS('Growth rates'!Z$4:Z$922,'Growth rates'!$B$4:$B$922,Demands_tra!$A544,'Growth rates'!$C$4:$C$922,$AF544))</f>
        <v>0</v>
      </c>
      <c r="BD544" s="6">
        <f ca="1">IF($AF544="",SUMIFS('Growth rates'!AA$4:AA$922,'Growth rates'!$B$4:$B$922,Demands_tra!$A544,'Growth rates'!$C$4:$C$922,$AE544),SUMIFS('Growth rates'!AA$4:AA$922,'Growth rates'!$B$4:$B$922,Demands_tra!$A544,'Growth rates'!$C$4:$C$922,$AF544))</f>
        <v>0</v>
      </c>
      <c r="BE544" s="6">
        <f ca="1">IF($AF544="",SUMIFS('Growth rates'!AB$4:AB$922,'Growth rates'!$B$4:$B$922,Demands_tra!$A544,'Growth rates'!$C$4:$C$922,$AE544),SUMIFS('Growth rates'!AB$4:AB$922,'Growth rates'!$B$4:$B$922,Demands_tra!$A544,'Growth rates'!$C$4:$C$922,$AF544))</f>
        <v>0</v>
      </c>
      <c r="BF544" s="6">
        <f ca="1">IF($AF544="",SUMIFS('Growth rates'!AC$4:AC$922,'Growth rates'!$B$4:$B$922,Demands_tra!$A544,'Growth rates'!$C$4:$C$922,$AE544),SUMIFS('Growth rates'!AC$4:AC$922,'Growth rates'!$B$4:$B$922,Demands_tra!$A544,'Growth rates'!$C$4:$C$922,$AF544))</f>
        <v>0</v>
      </c>
      <c r="BH544" t="e">
        <f ca="1">VLOOKUP($C544,'Default drvr and elast'!$A$4:$F$49,MATCH(VLOOKUP(A544,Classification!$B$4:$D$42,3,FALSE),'Default drvr and elast'!$D$3:$F$3,0)+3,FALSE)</f>
        <v>#N/A</v>
      </c>
      <c r="BJ544" s="6">
        <f ca="1">IF($BI544="",SUMIF(Elasticities!$B$5:$B$52,Demands_tra!$BH544,Elasticities!C$5:C$52),SUMIF(Elasticities!$B$5:$B$52,Demands_tra!$BI544,Elasticities!C$5:C$52))</f>
        <v>0</v>
      </c>
      <c r="BK544" s="6">
        <f ca="1">IF($BI544="",SUMIF(Elasticities!$B$5:$B$52,Demands_tra!$BH544,Elasticities!D$5:D$52),SUMIF(Elasticities!$B$5:$B$52,Demands_tra!$BI544,Elasticities!D$5:D$52))</f>
        <v>0</v>
      </c>
      <c r="BL544" s="6">
        <f ca="1">IF($BI544="",SUMIF(Elasticities!$B$5:$B$52,Demands_tra!$BH544,Elasticities!E$5:E$52),SUMIF(Elasticities!$B$5:$B$52,Demands_tra!$BI544,Elasticities!E$5:E$52))</f>
        <v>0</v>
      </c>
      <c r="BM544" s="6">
        <f ca="1">IF($BI544="",SUMIF(Elasticities!$B$5:$B$52,Demands_tra!$BH544,Elasticities!F$5:F$52),SUMIF(Elasticities!$B$5:$B$52,Demands_tra!$BI544,Elasticities!F$5:F$52))</f>
        <v>0</v>
      </c>
      <c r="BN544" s="6">
        <f ca="1">IF($BI544="",SUMIF(Elasticities!$B$5:$B$52,Demands_tra!$BH544,Elasticities!G$5:G$52),SUMIF(Elasticities!$B$5:$B$52,Demands_tra!$BI544,Elasticities!G$5:G$52))</f>
        <v>0</v>
      </c>
      <c r="BO544" s="6">
        <f ca="1">IF($BI544="",SUMIF(Elasticities!$B$5:$B$52,Demands_tra!$BH544,Elasticities!H$5:H$52),SUMIF(Elasticities!$B$5:$B$52,Demands_tra!$BI544,Elasticities!H$5:H$52))</f>
        <v>0</v>
      </c>
      <c r="BP544" s="6">
        <f ca="1">IF($BI544="",SUMIF(Elasticities!$B$5:$B$52,Demands_tra!$BH544,Elasticities!I$5:I$52),SUMIF(Elasticities!$B$5:$B$52,Demands_tra!$BI544,Elasticities!I$5:I$52))</f>
        <v>0</v>
      </c>
      <c r="BQ544" s="6">
        <f ca="1">IF($BI544="",SUMIF(Elasticities!$B$5:$B$52,Demands_tra!$BH544,Elasticities!J$5:J$52),SUMIF(Elasticities!$B$5:$B$52,Demands_tra!$BI544,Elasticities!J$5:J$52))</f>
        <v>0</v>
      </c>
      <c r="BR544" s="6">
        <f ca="1">IF($BI544="",SUMIF(Elasticities!$B$5:$B$52,Demands_tra!$BH544,Elasticities!K$5:K$52),SUMIF(Elasticities!$B$5:$B$52,Demands_tra!$BI544,Elasticities!K$5:K$52))</f>
        <v>0</v>
      </c>
      <c r="BS544" s="6">
        <f ca="1">IF($BI544="",SUMIF(Elasticities!$B$5:$B$52,Demands_tra!$BH544,Elasticities!L$5:L$52),SUMIF(Elasticities!$B$5:$B$52,Demands_tra!$BI544,Elasticities!L$5:L$52))</f>
        <v>0</v>
      </c>
      <c r="BT544" s="6">
        <f ca="1">IF($BI544="",SUMIF(Elasticities!$B$5:$B$52,Demands_tra!$BH544,Elasticities!M$5:M$52),SUMIF(Elasticities!$B$5:$B$52,Demands_tra!$BI544,Elasticities!M$5:M$52))</f>
        <v>0</v>
      </c>
      <c r="BU544" s="6">
        <f ca="1">IF($BI544="",SUMIF(Elasticities!$B$5:$B$52,Demands_tra!$BH544,Elasticities!N$5:N$52),SUMIF(Elasticities!$B$5:$B$52,Demands_tra!$BI544,Elasticities!N$5:N$52))</f>
        <v>0</v>
      </c>
      <c r="BV544" s="6">
        <f ca="1">IF($BI544="",SUMIF(Elasticities!$B$5:$B$52,Demands_tra!$BH544,Elasticities!O$5:O$52),SUMIF(Elasticities!$B$5:$B$52,Demands_tra!$BI544,Elasticities!O$5:O$52))</f>
        <v>0</v>
      </c>
      <c r="BW544" s="6">
        <f ca="1">IF($BI544="",SUMIF(Elasticities!$B$5:$B$52,Demands_tra!$BH544,Elasticities!P$5:P$52),SUMIF(Elasticities!$B$5:$B$52,Demands_tra!$BI544,Elasticities!P$5:P$52))</f>
        <v>0</v>
      </c>
      <c r="BX544" s="6">
        <f ca="1">IF($BI544="",SUMIF(Elasticities!$B$5:$B$52,Demands_tra!$BH544,Elasticities!Q$5:Q$52),SUMIF(Elasticities!$B$5:$B$52,Demands_tra!$BI544,Elasticities!Q$5:Q$52))</f>
        <v>0</v>
      </c>
      <c r="BY544" s="6">
        <f ca="1">IF($BI544="",SUMIF(Elasticities!$B$5:$B$52,Demands_tra!$BH544,Elasticities!R$5:R$52),SUMIF(Elasticities!$B$5:$B$52,Demands_tra!$BI544,Elasticities!R$5:R$52))</f>
        <v>0</v>
      </c>
      <c r="BZ544" s="6">
        <f ca="1">IF($BI544="",SUMIF(Elasticities!$B$5:$B$52,Demands_tra!$BH544,Elasticities!S$5:S$52),SUMIF(Elasticities!$B$5:$B$52,Demands_tra!$BI544,Elasticities!S$5:S$52))</f>
        <v>0</v>
      </c>
      <c r="CA544" s="6">
        <f ca="1">IF($BI544="",SUMIF(Elasticities!$B$5:$B$52,Demands_tra!$BH544,Elasticities!T$5:T$52),SUMIF(Elasticities!$B$5:$B$52,Demands_tra!$BI544,Elasticities!T$5:T$52))</f>
        <v>0</v>
      </c>
      <c r="CB544" s="6">
        <f ca="1">IF($BI544="",SUMIF(Elasticities!$B$5:$B$52,Demands_tra!$BH544,Elasticities!U$5:U$52),SUMIF(Elasticities!$B$5:$B$52,Demands_tra!$BI544,Elasticities!U$5:U$52))</f>
        <v>0</v>
      </c>
      <c r="CC544" s="6">
        <f ca="1">IF($BI544="",SUMIF(Elasticities!$B$5:$B$52,Demands_tra!$BH544,Elasticities!V$5:V$52),SUMIF(Elasticities!$B$5:$B$52,Demands_tra!$BI544,Elasticities!V$5:V$52))</f>
        <v>0</v>
      </c>
      <c r="CD544" s="6">
        <f ca="1">IF($BI544="",SUMIF(Elasticities!$B$5:$B$52,Demands_tra!$BH544,Elasticities!W$5:W$52),SUMIF(Elasticities!$B$5:$B$52,Demands_tra!$BI544,Elasticities!W$5:W$52))</f>
        <v>0</v>
      </c>
      <c r="CE544" s="6">
        <f ca="1">IF($BI544="",SUMIF(Elasticities!$B$5:$B$52,Demands_tra!$BH544,Elasticities!X$5:X$52),SUMIF(Elasticities!$B$5:$B$52,Demands_tra!$BI544,Elasticities!X$5:X$52))</f>
        <v>0</v>
      </c>
      <c r="CF544" s="6">
        <f ca="1">IF($BI544="",SUMIF(Elasticities!$B$5:$B$52,Demands_tra!$BH544,Elasticities!Y$5:Y$52),SUMIF(Elasticities!$B$5:$B$52,Demands_tra!$BI544,Elasticities!Y$5:Y$52))</f>
        <v>0</v>
      </c>
      <c r="CG544" s="6">
        <f ca="1">IF($BI544="",SUMIF(Elasticities!$B$5:$B$52,Demands_tra!$BH544,Elasticities!Z$5:Z$52),SUMIF(Elasticities!$B$5:$B$52,Demands_tra!$BI544,Elasticities!Z$5:Z$52))</f>
        <v>0</v>
      </c>
      <c r="CH544" s="6">
        <f ca="1">IF($BI544="",SUMIF(Elasticities!$B$5:$B$52,Demands_tra!$BH544,Elasticities!AA$5:AA$52),SUMIF(Elasticities!$B$5:$B$52,Demands_tra!$BI544,Elasticities!AA$5:AA$52))</f>
        <v>0</v>
      </c>
      <c r="CI544" s="6">
        <f ca="1">IF($BI544="",SUMIF(Elasticities!$B$5:$B$52,Demands_tra!$BH544,Elasticities!AB$5:AB$52),SUMIF(Elasticities!$B$5:$B$52,Demands_tra!$BI544,Elasticities!AB$5:AB$52))</f>
        <v>0</v>
      </c>
    </row>
    <row r="545" spans="1:87">
      <c r="A545" t="str">
        <f>IF(BYDem_tra!B544="","\I:",BYDem_tra!B544)</f>
        <v>\I:</v>
      </c>
      <c r="B545">
        <f>BYDem_tra!E544</f>
        <v>0</v>
      </c>
      <c r="C545">
        <f t="shared" si="324"/>
        <v>0</v>
      </c>
      <c r="D545" s="3">
        <f>SUMIFS(BYDem_tra!$M$2:$M$2000,BYDem_tra!$B$2:$B$2000,Demands_tra!$A545,BYDem_tra!$E$2:$E$2000,Demands_tra!$B545)</f>
        <v>0</v>
      </c>
      <c r="E545" s="3" t="e">
        <f ca="1" t="shared" si="325"/>
        <v>#DIV/0!</v>
      </c>
      <c r="F545" s="3" t="e">
        <f ca="1" t="shared" si="326"/>
        <v>#DIV/0!</v>
      </c>
      <c r="G545" s="3" t="e">
        <f ca="1" t="shared" si="327"/>
        <v>#DIV/0!</v>
      </c>
      <c r="H545" s="3" t="e">
        <f ca="1" t="shared" si="328"/>
        <v>#DIV/0!</v>
      </c>
      <c r="I545" s="3" t="e">
        <f ca="1" t="shared" si="329"/>
        <v>#DIV/0!</v>
      </c>
      <c r="J545" s="3" t="e">
        <f ca="1" t="shared" si="330"/>
        <v>#DIV/0!</v>
      </c>
      <c r="K545" s="3" t="e">
        <f ca="1" t="shared" si="331"/>
        <v>#DIV/0!</v>
      </c>
      <c r="L545" s="3" t="e">
        <f ca="1" t="shared" si="332"/>
        <v>#DIV/0!</v>
      </c>
      <c r="M545" s="3" t="e">
        <f ca="1" t="shared" si="333"/>
        <v>#DIV/0!</v>
      </c>
      <c r="N545" s="3" t="e">
        <f ca="1" t="shared" si="334"/>
        <v>#DIV/0!</v>
      </c>
      <c r="O545" s="3" t="e">
        <f ca="1" t="shared" si="335"/>
        <v>#DIV/0!</v>
      </c>
      <c r="P545" s="3" t="e">
        <f ca="1" t="shared" si="336"/>
        <v>#DIV/0!</v>
      </c>
      <c r="Q545" s="3" t="e">
        <f ca="1" t="shared" si="337"/>
        <v>#DIV/0!</v>
      </c>
      <c r="R545" s="3" t="e">
        <f ca="1" t="shared" si="338"/>
        <v>#DIV/0!</v>
      </c>
      <c r="S545" s="3" t="e">
        <f ca="1" t="shared" si="339"/>
        <v>#DIV/0!</v>
      </c>
      <c r="T545" s="3" t="e">
        <f ca="1" t="shared" si="340"/>
        <v>#DIV/0!</v>
      </c>
      <c r="U545" s="3" t="e">
        <f ca="1" t="shared" si="341"/>
        <v>#DIV/0!</v>
      </c>
      <c r="V545" s="3" t="e">
        <f ca="1" t="shared" si="316"/>
        <v>#DIV/0!</v>
      </c>
      <c r="W545" s="3" t="e">
        <f ca="1" t="shared" si="317"/>
        <v>#DIV/0!</v>
      </c>
      <c r="X545" s="3" t="e">
        <f ca="1" t="shared" si="318"/>
        <v>#DIV/0!</v>
      </c>
      <c r="Y545" s="3" t="e">
        <f ca="1" t="shared" si="319"/>
        <v>#DIV/0!</v>
      </c>
      <c r="Z545" s="3" t="e">
        <f ca="1" t="shared" si="320"/>
        <v>#DIV/0!</v>
      </c>
      <c r="AA545" s="3" t="e">
        <f ca="1" t="shared" si="321"/>
        <v>#DIV/0!</v>
      </c>
      <c r="AB545" s="3" t="e">
        <f ca="1" t="shared" si="322"/>
        <v>#DIV/0!</v>
      </c>
      <c r="AC545" s="3" t="e">
        <f ca="1" t="shared" si="323"/>
        <v>#DIV/0!</v>
      </c>
      <c r="AE545" s="4" t="e">
        <f ca="1">VLOOKUP($C545,'Default drvr and elast'!$A$4:$C$49,MATCH(VLOOKUP(A545,Classification!$B$4:$D$99,2,FALSE),'Default drvr and elast'!$A$3:$C$3,0),FALSE)</f>
        <v>#N/A</v>
      </c>
      <c r="AF545" s="4"/>
      <c r="AG545" s="6">
        <f ca="1">IF($AF545="",SUMIFS('Growth rates'!D$4:D$922,'Growth rates'!$B$4:$B$922,Demands_tra!$A545,'Growth rates'!$C$4:$C$922,$AE545),SUMIFS('Growth rates'!D$4:D$922,'Growth rates'!$B$4:$B$922,Demands_tra!$A545,'Growth rates'!$C$4:$C$922,$AF545))</f>
        <v>0</v>
      </c>
      <c r="AH545" s="6">
        <f ca="1">IF($AF545="",SUMIFS('Growth rates'!E$4:E$922,'Growth rates'!$B$4:$B$922,Demands_tra!$A545,'Growth rates'!$C$4:$C$922,$AE545),SUMIFS('Growth rates'!E$4:E$922,'Growth rates'!$B$4:$B$922,Demands_tra!$A545,'Growth rates'!$C$4:$C$922,$AF545))</f>
        <v>0</v>
      </c>
      <c r="AI545" s="6">
        <f ca="1">IF($AF545="",SUMIFS('Growth rates'!F$4:F$922,'Growth rates'!$B$4:$B$922,Demands_tra!$A545,'Growth rates'!$C$4:$C$922,$AE545),SUMIFS('Growth rates'!F$4:F$922,'Growth rates'!$B$4:$B$922,Demands_tra!$A545,'Growth rates'!$C$4:$C$922,$AF545))</f>
        <v>0</v>
      </c>
      <c r="AJ545" s="6">
        <f ca="1">IF($AF545="",SUMIFS('Growth rates'!G$4:G$922,'Growth rates'!$B$4:$B$922,Demands_tra!$A545,'Growth rates'!$C$4:$C$922,$AE545),SUMIFS('Growth rates'!G$4:G$922,'Growth rates'!$B$4:$B$922,Demands_tra!$A545,'Growth rates'!$C$4:$C$922,$AF545))</f>
        <v>0</v>
      </c>
      <c r="AK545" s="6">
        <f ca="1">IF($AF545="",SUMIFS('Growth rates'!H$4:H$922,'Growth rates'!$B$4:$B$922,Demands_tra!$A545,'Growth rates'!$C$4:$C$922,$AE545),SUMIFS('Growth rates'!H$4:H$922,'Growth rates'!$B$4:$B$922,Demands_tra!$A545,'Growth rates'!$C$4:$C$922,$AF545))</f>
        <v>0</v>
      </c>
      <c r="AL545" s="6">
        <f ca="1">IF($AF545="",SUMIFS('Growth rates'!I$4:I$922,'Growth rates'!$B$4:$B$922,Demands_tra!$A545,'Growth rates'!$C$4:$C$922,$AE545),SUMIFS('Growth rates'!I$4:I$922,'Growth rates'!$B$4:$B$922,Demands_tra!$A545,'Growth rates'!$C$4:$C$922,$AF545))</f>
        <v>0</v>
      </c>
      <c r="AM545" s="6">
        <f ca="1">IF($AF545="",SUMIFS('Growth rates'!J$4:J$922,'Growth rates'!$B$4:$B$922,Demands_tra!$A545,'Growth rates'!$C$4:$C$922,$AE545),SUMIFS('Growth rates'!J$4:J$922,'Growth rates'!$B$4:$B$922,Demands_tra!$A545,'Growth rates'!$C$4:$C$922,$AF545))</f>
        <v>0</v>
      </c>
      <c r="AN545" s="6">
        <f ca="1">IF($AF545="",SUMIFS('Growth rates'!K$4:K$922,'Growth rates'!$B$4:$B$922,Demands_tra!$A545,'Growth rates'!$C$4:$C$922,$AE545),SUMIFS('Growth rates'!K$4:K$922,'Growth rates'!$B$4:$B$922,Demands_tra!$A545,'Growth rates'!$C$4:$C$922,$AF545))</f>
        <v>0</v>
      </c>
      <c r="AO545" s="6">
        <f ca="1">IF($AF545="",SUMIFS('Growth rates'!L$4:L$922,'Growth rates'!$B$4:$B$922,Demands_tra!$A545,'Growth rates'!$C$4:$C$922,$AE545),SUMIFS('Growth rates'!L$4:L$922,'Growth rates'!$B$4:$B$922,Demands_tra!$A545,'Growth rates'!$C$4:$C$922,$AF545))</f>
        <v>0</v>
      </c>
      <c r="AP545" s="6">
        <f ca="1">IF($AF545="",SUMIFS('Growth rates'!M$4:M$922,'Growth rates'!$B$4:$B$922,Demands_tra!$A545,'Growth rates'!$C$4:$C$922,$AE545),SUMIFS('Growth rates'!M$4:M$922,'Growth rates'!$B$4:$B$922,Demands_tra!$A545,'Growth rates'!$C$4:$C$922,$AF545))</f>
        <v>0</v>
      </c>
      <c r="AQ545" s="6">
        <f ca="1">IF($AF545="",SUMIFS('Growth rates'!N$4:N$922,'Growth rates'!$B$4:$B$922,Demands_tra!$A545,'Growth rates'!$C$4:$C$922,$AE545),SUMIFS('Growth rates'!N$4:N$922,'Growth rates'!$B$4:$B$922,Demands_tra!$A545,'Growth rates'!$C$4:$C$922,$AF545))</f>
        <v>0</v>
      </c>
      <c r="AR545" s="6">
        <f ca="1">IF($AF545="",SUMIFS('Growth rates'!O$4:O$922,'Growth rates'!$B$4:$B$922,Demands_tra!$A545,'Growth rates'!$C$4:$C$922,$AE545),SUMIFS('Growth rates'!O$4:O$922,'Growth rates'!$B$4:$B$922,Demands_tra!$A545,'Growth rates'!$C$4:$C$922,$AF545))</f>
        <v>0</v>
      </c>
      <c r="AS545" s="6">
        <f ca="1">IF($AF545="",SUMIFS('Growth rates'!P$4:P$922,'Growth rates'!$B$4:$B$922,Demands_tra!$A545,'Growth rates'!$C$4:$C$922,$AE545),SUMIFS('Growth rates'!P$4:P$922,'Growth rates'!$B$4:$B$922,Demands_tra!$A545,'Growth rates'!$C$4:$C$922,$AF545))</f>
        <v>0</v>
      </c>
      <c r="AT545" s="6">
        <f ca="1">IF($AF545="",SUMIFS('Growth rates'!Q$4:Q$922,'Growth rates'!$B$4:$B$922,Demands_tra!$A545,'Growth rates'!$C$4:$C$922,$AE545),SUMIFS('Growth rates'!Q$4:Q$922,'Growth rates'!$B$4:$B$922,Demands_tra!$A545,'Growth rates'!$C$4:$C$922,$AF545))</f>
        <v>0</v>
      </c>
      <c r="AU545" s="6">
        <f ca="1">IF($AF545="",SUMIFS('Growth rates'!R$4:R$922,'Growth rates'!$B$4:$B$922,Demands_tra!$A545,'Growth rates'!$C$4:$C$922,$AE545),SUMIFS('Growth rates'!R$4:R$922,'Growth rates'!$B$4:$B$922,Demands_tra!$A545,'Growth rates'!$C$4:$C$922,$AF545))</f>
        <v>0</v>
      </c>
      <c r="AV545" s="6">
        <f ca="1">IF($AF545="",SUMIFS('Growth rates'!S$4:S$922,'Growth rates'!$B$4:$B$922,Demands_tra!$A545,'Growth rates'!$C$4:$C$922,$AE545),SUMIFS('Growth rates'!S$4:S$922,'Growth rates'!$B$4:$B$922,Demands_tra!$A545,'Growth rates'!$C$4:$C$922,$AF545))</f>
        <v>0</v>
      </c>
      <c r="AW545" s="6">
        <f ca="1">IF($AF545="",SUMIFS('Growth rates'!T$4:T$922,'Growth rates'!$B$4:$B$922,Demands_tra!$A545,'Growth rates'!$C$4:$C$922,$AE545),SUMIFS('Growth rates'!T$4:T$922,'Growth rates'!$B$4:$B$922,Demands_tra!$A545,'Growth rates'!$C$4:$C$922,$AF545))</f>
        <v>0</v>
      </c>
      <c r="AX545" s="6">
        <f ca="1">IF($AF545="",SUMIFS('Growth rates'!U$4:U$922,'Growth rates'!$B$4:$B$922,Demands_tra!$A545,'Growth rates'!$C$4:$C$922,$AE545),SUMIFS('Growth rates'!U$4:U$922,'Growth rates'!$B$4:$B$922,Demands_tra!$A545,'Growth rates'!$C$4:$C$922,$AF545))</f>
        <v>0</v>
      </c>
      <c r="AY545" s="6">
        <f ca="1">IF($AF545="",SUMIFS('Growth rates'!V$4:V$922,'Growth rates'!$B$4:$B$922,Demands_tra!$A545,'Growth rates'!$C$4:$C$922,$AE545),SUMIFS('Growth rates'!V$4:V$922,'Growth rates'!$B$4:$B$922,Demands_tra!$A545,'Growth rates'!$C$4:$C$922,$AF545))</f>
        <v>0</v>
      </c>
      <c r="AZ545" s="6">
        <f ca="1">IF($AF545="",SUMIFS('Growth rates'!W$4:W$922,'Growth rates'!$B$4:$B$922,Demands_tra!$A545,'Growth rates'!$C$4:$C$922,$AE545),SUMIFS('Growth rates'!W$4:W$922,'Growth rates'!$B$4:$B$922,Demands_tra!$A545,'Growth rates'!$C$4:$C$922,$AF545))</f>
        <v>0</v>
      </c>
      <c r="BA545" s="6">
        <f ca="1">IF($AF545="",SUMIFS('Growth rates'!X$4:X$922,'Growth rates'!$B$4:$B$922,Demands_tra!$A545,'Growth rates'!$C$4:$C$922,$AE545),SUMIFS('Growth rates'!X$4:X$922,'Growth rates'!$B$4:$B$922,Demands_tra!$A545,'Growth rates'!$C$4:$C$922,$AF545))</f>
        <v>0</v>
      </c>
      <c r="BB545" s="6">
        <f ca="1">IF($AF545="",SUMIFS('Growth rates'!Y$4:Y$922,'Growth rates'!$B$4:$B$922,Demands_tra!$A545,'Growth rates'!$C$4:$C$922,$AE545),SUMIFS('Growth rates'!Y$4:Y$922,'Growth rates'!$B$4:$B$922,Demands_tra!$A545,'Growth rates'!$C$4:$C$922,$AF545))</f>
        <v>0</v>
      </c>
      <c r="BC545" s="6">
        <f ca="1">IF($AF545="",SUMIFS('Growth rates'!Z$4:Z$922,'Growth rates'!$B$4:$B$922,Demands_tra!$A545,'Growth rates'!$C$4:$C$922,$AE545),SUMIFS('Growth rates'!Z$4:Z$922,'Growth rates'!$B$4:$B$922,Demands_tra!$A545,'Growth rates'!$C$4:$C$922,$AF545))</f>
        <v>0</v>
      </c>
      <c r="BD545" s="6">
        <f ca="1">IF($AF545="",SUMIFS('Growth rates'!AA$4:AA$922,'Growth rates'!$B$4:$B$922,Demands_tra!$A545,'Growth rates'!$C$4:$C$922,$AE545),SUMIFS('Growth rates'!AA$4:AA$922,'Growth rates'!$B$4:$B$922,Demands_tra!$A545,'Growth rates'!$C$4:$C$922,$AF545))</f>
        <v>0</v>
      </c>
      <c r="BE545" s="6">
        <f ca="1">IF($AF545="",SUMIFS('Growth rates'!AB$4:AB$922,'Growth rates'!$B$4:$B$922,Demands_tra!$A545,'Growth rates'!$C$4:$C$922,$AE545),SUMIFS('Growth rates'!AB$4:AB$922,'Growth rates'!$B$4:$B$922,Demands_tra!$A545,'Growth rates'!$C$4:$C$922,$AF545))</f>
        <v>0</v>
      </c>
      <c r="BF545" s="6">
        <f ca="1">IF($AF545="",SUMIFS('Growth rates'!AC$4:AC$922,'Growth rates'!$B$4:$B$922,Demands_tra!$A545,'Growth rates'!$C$4:$C$922,$AE545),SUMIFS('Growth rates'!AC$4:AC$922,'Growth rates'!$B$4:$B$922,Demands_tra!$A545,'Growth rates'!$C$4:$C$922,$AF545))</f>
        <v>0</v>
      </c>
      <c r="BH545" t="e">
        <f ca="1">VLOOKUP($C545,'Default drvr and elast'!$A$4:$F$49,MATCH(VLOOKUP(A545,Classification!$B$4:$D$42,3,FALSE),'Default drvr and elast'!$D$3:$F$3,0)+3,FALSE)</f>
        <v>#N/A</v>
      </c>
      <c r="BJ545" s="6">
        <f ca="1">IF($BI545="",SUMIF(Elasticities!$B$5:$B$52,Demands_tra!$BH545,Elasticities!C$5:C$52),SUMIF(Elasticities!$B$5:$B$52,Demands_tra!$BI545,Elasticities!C$5:C$52))</f>
        <v>0</v>
      </c>
      <c r="BK545" s="6">
        <f ca="1">IF($BI545="",SUMIF(Elasticities!$B$5:$B$52,Demands_tra!$BH545,Elasticities!D$5:D$52),SUMIF(Elasticities!$B$5:$B$52,Demands_tra!$BI545,Elasticities!D$5:D$52))</f>
        <v>0</v>
      </c>
      <c r="BL545" s="6">
        <f ca="1">IF($BI545="",SUMIF(Elasticities!$B$5:$B$52,Demands_tra!$BH545,Elasticities!E$5:E$52),SUMIF(Elasticities!$B$5:$B$52,Demands_tra!$BI545,Elasticities!E$5:E$52))</f>
        <v>0</v>
      </c>
      <c r="BM545" s="6">
        <f ca="1">IF($BI545="",SUMIF(Elasticities!$B$5:$B$52,Demands_tra!$BH545,Elasticities!F$5:F$52),SUMIF(Elasticities!$B$5:$B$52,Demands_tra!$BI545,Elasticities!F$5:F$52))</f>
        <v>0</v>
      </c>
      <c r="BN545" s="6">
        <f ca="1">IF($BI545="",SUMIF(Elasticities!$B$5:$B$52,Demands_tra!$BH545,Elasticities!G$5:G$52),SUMIF(Elasticities!$B$5:$B$52,Demands_tra!$BI545,Elasticities!G$5:G$52))</f>
        <v>0</v>
      </c>
      <c r="BO545" s="6">
        <f ca="1">IF($BI545="",SUMIF(Elasticities!$B$5:$B$52,Demands_tra!$BH545,Elasticities!H$5:H$52),SUMIF(Elasticities!$B$5:$B$52,Demands_tra!$BI545,Elasticities!H$5:H$52))</f>
        <v>0</v>
      </c>
      <c r="BP545" s="6">
        <f ca="1">IF($BI545="",SUMIF(Elasticities!$B$5:$B$52,Demands_tra!$BH545,Elasticities!I$5:I$52),SUMIF(Elasticities!$B$5:$B$52,Demands_tra!$BI545,Elasticities!I$5:I$52))</f>
        <v>0</v>
      </c>
      <c r="BQ545" s="6">
        <f ca="1">IF($BI545="",SUMIF(Elasticities!$B$5:$B$52,Demands_tra!$BH545,Elasticities!J$5:J$52),SUMIF(Elasticities!$B$5:$B$52,Demands_tra!$BI545,Elasticities!J$5:J$52))</f>
        <v>0</v>
      </c>
      <c r="BR545" s="6">
        <f ca="1">IF($BI545="",SUMIF(Elasticities!$B$5:$B$52,Demands_tra!$BH545,Elasticities!K$5:K$52),SUMIF(Elasticities!$B$5:$B$52,Demands_tra!$BI545,Elasticities!K$5:K$52))</f>
        <v>0</v>
      </c>
      <c r="BS545" s="6">
        <f ca="1">IF($BI545="",SUMIF(Elasticities!$B$5:$B$52,Demands_tra!$BH545,Elasticities!L$5:L$52),SUMIF(Elasticities!$B$5:$B$52,Demands_tra!$BI545,Elasticities!L$5:L$52))</f>
        <v>0</v>
      </c>
      <c r="BT545" s="6">
        <f ca="1">IF($BI545="",SUMIF(Elasticities!$B$5:$B$52,Demands_tra!$BH545,Elasticities!M$5:M$52),SUMIF(Elasticities!$B$5:$B$52,Demands_tra!$BI545,Elasticities!M$5:M$52))</f>
        <v>0</v>
      </c>
      <c r="BU545" s="6">
        <f ca="1">IF($BI545="",SUMIF(Elasticities!$B$5:$B$52,Demands_tra!$BH545,Elasticities!N$5:N$52),SUMIF(Elasticities!$B$5:$B$52,Demands_tra!$BI545,Elasticities!N$5:N$52))</f>
        <v>0</v>
      </c>
      <c r="BV545" s="6">
        <f ca="1">IF($BI545="",SUMIF(Elasticities!$B$5:$B$52,Demands_tra!$BH545,Elasticities!O$5:O$52),SUMIF(Elasticities!$B$5:$B$52,Demands_tra!$BI545,Elasticities!O$5:O$52))</f>
        <v>0</v>
      </c>
      <c r="BW545" s="6">
        <f ca="1">IF($BI545="",SUMIF(Elasticities!$B$5:$B$52,Demands_tra!$BH545,Elasticities!P$5:P$52),SUMIF(Elasticities!$B$5:$B$52,Demands_tra!$BI545,Elasticities!P$5:P$52))</f>
        <v>0</v>
      </c>
      <c r="BX545" s="6">
        <f ca="1">IF($BI545="",SUMIF(Elasticities!$B$5:$B$52,Demands_tra!$BH545,Elasticities!Q$5:Q$52),SUMIF(Elasticities!$B$5:$B$52,Demands_tra!$BI545,Elasticities!Q$5:Q$52))</f>
        <v>0</v>
      </c>
      <c r="BY545" s="6">
        <f ca="1">IF($BI545="",SUMIF(Elasticities!$B$5:$B$52,Demands_tra!$BH545,Elasticities!R$5:R$52),SUMIF(Elasticities!$B$5:$B$52,Demands_tra!$BI545,Elasticities!R$5:R$52))</f>
        <v>0</v>
      </c>
      <c r="BZ545" s="6">
        <f ca="1">IF($BI545="",SUMIF(Elasticities!$B$5:$B$52,Demands_tra!$BH545,Elasticities!S$5:S$52),SUMIF(Elasticities!$B$5:$B$52,Demands_tra!$BI545,Elasticities!S$5:S$52))</f>
        <v>0</v>
      </c>
      <c r="CA545" s="6">
        <f ca="1">IF($BI545="",SUMIF(Elasticities!$B$5:$B$52,Demands_tra!$BH545,Elasticities!T$5:T$52),SUMIF(Elasticities!$B$5:$B$52,Demands_tra!$BI545,Elasticities!T$5:T$52))</f>
        <v>0</v>
      </c>
      <c r="CB545" s="6">
        <f ca="1">IF($BI545="",SUMIF(Elasticities!$B$5:$B$52,Demands_tra!$BH545,Elasticities!U$5:U$52),SUMIF(Elasticities!$B$5:$B$52,Demands_tra!$BI545,Elasticities!U$5:U$52))</f>
        <v>0</v>
      </c>
      <c r="CC545" s="6">
        <f ca="1">IF($BI545="",SUMIF(Elasticities!$B$5:$B$52,Demands_tra!$BH545,Elasticities!V$5:V$52),SUMIF(Elasticities!$B$5:$B$52,Demands_tra!$BI545,Elasticities!V$5:V$52))</f>
        <v>0</v>
      </c>
      <c r="CD545" s="6">
        <f ca="1">IF($BI545="",SUMIF(Elasticities!$B$5:$B$52,Demands_tra!$BH545,Elasticities!W$5:W$52),SUMIF(Elasticities!$B$5:$B$52,Demands_tra!$BI545,Elasticities!W$5:W$52))</f>
        <v>0</v>
      </c>
      <c r="CE545" s="6">
        <f ca="1">IF($BI545="",SUMIF(Elasticities!$B$5:$B$52,Demands_tra!$BH545,Elasticities!X$5:X$52),SUMIF(Elasticities!$B$5:$B$52,Demands_tra!$BI545,Elasticities!X$5:X$52))</f>
        <v>0</v>
      </c>
      <c r="CF545" s="6">
        <f ca="1">IF($BI545="",SUMIF(Elasticities!$B$5:$B$52,Demands_tra!$BH545,Elasticities!Y$5:Y$52),SUMIF(Elasticities!$B$5:$B$52,Demands_tra!$BI545,Elasticities!Y$5:Y$52))</f>
        <v>0</v>
      </c>
      <c r="CG545" s="6">
        <f ca="1">IF($BI545="",SUMIF(Elasticities!$B$5:$B$52,Demands_tra!$BH545,Elasticities!Z$5:Z$52),SUMIF(Elasticities!$B$5:$B$52,Demands_tra!$BI545,Elasticities!Z$5:Z$52))</f>
        <v>0</v>
      </c>
      <c r="CH545" s="6">
        <f ca="1">IF($BI545="",SUMIF(Elasticities!$B$5:$B$52,Demands_tra!$BH545,Elasticities!AA$5:AA$52),SUMIF(Elasticities!$B$5:$B$52,Demands_tra!$BI545,Elasticities!AA$5:AA$52))</f>
        <v>0</v>
      </c>
      <c r="CI545" s="6">
        <f ca="1">IF($BI545="",SUMIF(Elasticities!$B$5:$B$52,Demands_tra!$BH545,Elasticities!AB$5:AB$52),SUMIF(Elasticities!$B$5:$B$52,Demands_tra!$BI545,Elasticities!AB$5:AB$52))</f>
        <v>0</v>
      </c>
    </row>
    <row r="546" spans="1:87">
      <c r="A546" t="str">
        <f>IF(BYDem_tra!B545="","\I:",BYDem_tra!B545)</f>
        <v>\I:</v>
      </c>
      <c r="B546">
        <f>BYDem_tra!E545</f>
        <v>0</v>
      </c>
      <c r="C546">
        <f t="shared" si="324"/>
        <v>0</v>
      </c>
      <c r="D546" s="3">
        <f>SUMIFS(BYDem_tra!$M$2:$M$2000,BYDem_tra!$B$2:$B$2000,Demands_tra!$A546,BYDem_tra!$E$2:$E$2000,Demands_tra!$B546)</f>
        <v>0</v>
      </c>
      <c r="E546" s="3" t="e">
        <f ca="1" t="shared" si="325"/>
        <v>#DIV/0!</v>
      </c>
      <c r="F546" s="3" t="e">
        <f ca="1" t="shared" si="326"/>
        <v>#DIV/0!</v>
      </c>
      <c r="G546" s="3" t="e">
        <f ca="1" t="shared" si="327"/>
        <v>#DIV/0!</v>
      </c>
      <c r="H546" s="3" t="e">
        <f ca="1" t="shared" si="328"/>
        <v>#DIV/0!</v>
      </c>
      <c r="I546" s="3" t="e">
        <f ca="1" t="shared" si="329"/>
        <v>#DIV/0!</v>
      </c>
      <c r="J546" s="3" t="e">
        <f ca="1" t="shared" si="330"/>
        <v>#DIV/0!</v>
      </c>
      <c r="K546" s="3" t="e">
        <f ca="1" t="shared" si="331"/>
        <v>#DIV/0!</v>
      </c>
      <c r="L546" s="3" t="e">
        <f ca="1" t="shared" si="332"/>
        <v>#DIV/0!</v>
      </c>
      <c r="M546" s="3" t="e">
        <f ca="1" t="shared" si="333"/>
        <v>#DIV/0!</v>
      </c>
      <c r="N546" s="3" t="e">
        <f ca="1" t="shared" si="334"/>
        <v>#DIV/0!</v>
      </c>
      <c r="O546" s="3" t="e">
        <f ca="1" t="shared" si="335"/>
        <v>#DIV/0!</v>
      </c>
      <c r="P546" s="3" t="e">
        <f ca="1" t="shared" si="336"/>
        <v>#DIV/0!</v>
      </c>
      <c r="Q546" s="3" t="e">
        <f ca="1" t="shared" si="337"/>
        <v>#DIV/0!</v>
      </c>
      <c r="R546" s="3" t="e">
        <f ca="1" t="shared" si="338"/>
        <v>#DIV/0!</v>
      </c>
      <c r="S546" s="3" t="e">
        <f ca="1" t="shared" si="339"/>
        <v>#DIV/0!</v>
      </c>
      <c r="T546" s="3" t="e">
        <f ca="1" t="shared" si="340"/>
        <v>#DIV/0!</v>
      </c>
      <c r="U546" s="3" t="e">
        <f ca="1" t="shared" si="341"/>
        <v>#DIV/0!</v>
      </c>
      <c r="V546" s="3" t="e">
        <f ca="1" t="shared" si="316"/>
        <v>#DIV/0!</v>
      </c>
      <c r="W546" s="3" t="e">
        <f ca="1" t="shared" si="317"/>
        <v>#DIV/0!</v>
      </c>
      <c r="X546" s="3" t="e">
        <f ca="1" t="shared" si="318"/>
        <v>#DIV/0!</v>
      </c>
      <c r="Y546" s="3" t="e">
        <f ca="1" t="shared" si="319"/>
        <v>#DIV/0!</v>
      </c>
      <c r="Z546" s="3" t="e">
        <f ca="1" t="shared" si="320"/>
        <v>#DIV/0!</v>
      </c>
      <c r="AA546" s="3" t="e">
        <f ca="1" t="shared" si="321"/>
        <v>#DIV/0!</v>
      </c>
      <c r="AB546" s="3" t="e">
        <f ca="1" t="shared" si="322"/>
        <v>#DIV/0!</v>
      </c>
      <c r="AC546" s="3" t="e">
        <f ca="1" t="shared" si="323"/>
        <v>#DIV/0!</v>
      </c>
      <c r="AE546" s="4" t="e">
        <f ca="1">VLOOKUP($C546,'Default drvr and elast'!$A$4:$C$49,MATCH(VLOOKUP(A546,Classification!$B$4:$D$99,2,FALSE),'Default drvr and elast'!$A$3:$C$3,0),FALSE)</f>
        <v>#N/A</v>
      </c>
      <c r="AF546" s="4"/>
      <c r="AG546" s="6">
        <f ca="1">IF($AF546="",SUMIFS('Growth rates'!D$4:D$922,'Growth rates'!$B$4:$B$922,Demands_tra!$A546,'Growth rates'!$C$4:$C$922,$AE546),SUMIFS('Growth rates'!D$4:D$922,'Growth rates'!$B$4:$B$922,Demands_tra!$A546,'Growth rates'!$C$4:$C$922,$AF546))</f>
        <v>0</v>
      </c>
      <c r="AH546" s="6">
        <f ca="1">IF($AF546="",SUMIFS('Growth rates'!E$4:E$922,'Growth rates'!$B$4:$B$922,Demands_tra!$A546,'Growth rates'!$C$4:$C$922,$AE546),SUMIFS('Growth rates'!E$4:E$922,'Growth rates'!$B$4:$B$922,Demands_tra!$A546,'Growth rates'!$C$4:$C$922,$AF546))</f>
        <v>0</v>
      </c>
      <c r="AI546" s="6">
        <f ca="1">IF($AF546="",SUMIFS('Growth rates'!F$4:F$922,'Growth rates'!$B$4:$B$922,Demands_tra!$A546,'Growth rates'!$C$4:$C$922,$AE546),SUMIFS('Growth rates'!F$4:F$922,'Growth rates'!$B$4:$B$922,Demands_tra!$A546,'Growth rates'!$C$4:$C$922,$AF546))</f>
        <v>0</v>
      </c>
      <c r="AJ546" s="6">
        <f ca="1">IF($AF546="",SUMIFS('Growth rates'!G$4:G$922,'Growth rates'!$B$4:$B$922,Demands_tra!$A546,'Growth rates'!$C$4:$C$922,$AE546),SUMIFS('Growth rates'!G$4:G$922,'Growth rates'!$B$4:$B$922,Demands_tra!$A546,'Growth rates'!$C$4:$C$922,$AF546))</f>
        <v>0</v>
      </c>
      <c r="AK546" s="6">
        <f ca="1">IF($AF546="",SUMIFS('Growth rates'!H$4:H$922,'Growth rates'!$B$4:$B$922,Demands_tra!$A546,'Growth rates'!$C$4:$C$922,$AE546),SUMIFS('Growth rates'!H$4:H$922,'Growth rates'!$B$4:$B$922,Demands_tra!$A546,'Growth rates'!$C$4:$C$922,$AF546))</f>
        <v>0</v>
      </c>
      <c r="AL546" s="6">
        <f ca="1">IF($AF546="",SUMIFS('Growth rates'!I$4:I$922,'Growth rates'!$B$4:$B$922,Demands_tra!$A546,'Growth rates'!$C$4:$C$922,$AE546),SUMIFS('Growth rates'!I$4:I$922,'Growth rates'!$B$4:$B$922,Demands_tra!$A546,'Growth rates'!$C$4:$C$922,$AF546))</f>
        <v>0</v>
      </c>
      <c r="AM546" s="6">
        <f ca="1">IF($AF546="",SUMIFS('Growth rates'!J$4:J$922,'Growth rates'!$B$4:$B$922,Demands_tra!$A546,'Growth rates'!$C$4:$C$922,$AE546),SUMIFS('Growth rates'!J$4:J$922,'Growth rates'!$B$4:$B$922,Demands_tra!$A546,'Growth rates'!$C$4:$C$922,$AF546))</f>
        <v>0</v>
      </c>
      <c r="AN546" s="6">
        <f ca="1">IF($AF546="",SUMIFS('Growth rates'!K$4:K$922,'Growth rates'!$B$4:$B$922,Demands_tra!$A546,'Growth rates'!$C$4:$C$922,$AE546),SUMIFS('Growth rates'!K$4:K$922,'Growth rates'!$B$4:$B$922,Demands_tra!$A546,'Growth rates'!$C$4:$C$922,$AF546))</f>
        <v>0</v>
      </c>
      <c r="AO546" s="6">
        <f ca="1">IF($AF546="",SUMIFS('Growth rates'!L$4:L$922,'Growth rates'!$B$4:$B$922,Demands_tra!$A546,'Growth rates'!$C$4:$C$922,$AE546),SUMIFS('Growth rates'!L$4:L$922,'Growth rates'!$B$4:$B$922,Demands_tra!$A546,'Growth rates'!$C$4:$C$922,$AF546))</f>
        <v>0</v>
      </c>
      <c r="AP546" s="6">
        <f ca="1">IF($AF546="",SUMIFS('Growth rates'!M$4:M$922,'Growth rates'!$B$4:$B$922,Demands_tra!$A546,'Growth rates'!$C$4:$C$922,$AE546),SUMIFS('Growth rates'!M$4:M$922,'Growth rates'!$B$4:$B$922,Demands_tra!$A546,'Growth rates'!$C$4:$C$922,$AF546))</f>
        <v>0</v>
      </c>
      <c r="AQ546" s="6">
        <f ca="1">IF($AF546="",SUMIFS('Growth rates'!N$4:N$922,'Growth rates'!$B$4:$B$922,Demands_tra!$A546,'Growth rates'!$C$4:$C$922,$AE546),SUMIFS('Growth rates'!N$4:N$922,'Growth rates'!$B$4:$B$922,Demands_tra!$A546,'Growth rates'!$C$4:$C$922,$AF546))</f>
        <v>0</v>
      </c>
      <c r="AR546" s="6">
        <f ca="1">IF($AF546="",SUMIFS('Growth rates'!O$4:O$922,'Growth rates'!$B$4:$B$922,Demands_tra!$A546,'Growth rates'!$C$4:$C$922,$AE546),SUMIFS('Growth rates'!O$4:O$922,'Growth rates'!$B$4:$B$922,Demands_tra!$A546,'Growth rates'!$C$4:$C$922,$AF546))</f>
        <v>0</v>
      </c>
      <c r="AS546" s="6">
        <f ca="1">IF($AF546="",SUMIFS('Growth rates'!P$4:P$922,'Growth rates'!$B$4:$B$922,Demands_tra!$A546,'Growth rates'!$C$4:$C$922,$AE546),SUMIFS('Growth rates'!P$4:P$922,'Growth rates'!$B$4:$B$922,Demands_tra!$A546,'Growth rates'!$C$4:$C$922,$AF546))</f>
        <v>0</v>
      </c>
      <c r="AT546" s="6">
        <f ca="1">IF($AF546="",SUMIFS('Growth rates'!Q$4:Q$922,'Growth rates'!$B$4:$B$922,Demands_tra!$A546,'Growth rates'!$C$4:$C$922,$AE546),SUMIFS('Growth rates'!Q$4:Q$922,'Growth rates'!$B$4:$B$922,Demands_tra!$A546,'Growth rates'!$C$4:$C$922,$AF546))</f>
        <v>0</v>
      </c>
      <c r="AU546" s="6">
        <f ca="1">IF($AF546="",SUMIFS('Growth rates'!R$4:R$922,'Growth rates'!$B$4:$B$922,Demands_tra!$A546,'Growth rates'!$C$4:$C$922,$AE546),SUMIFS('Growth rates'!R$4:R$922,'Growth rates'!$B$4:$B$922,Demands_tra!$A546,'Growth rates'!$C$4:$C$922,$AF546))</f>
        <v>0</v>
      </c>
      <c r="AV546" s="6">
        <f ca="1">IF($AF546="",SUMIFS('Growth rates'!S$4:S$922,'Growth rates'!$B$4:$B$922,Demands_tra!$A546,'Growth rates'!$C$4:$C$922,$AE546),SUMIFS('Growth rates'!S$4:S$922,'Growth rates'!$B$4:$B$922,Demands_tra!$A546,'Growth rates'!$C$4:$C$922,$AF546))</f>
        <v>0</v>
      </c>
      <c r="AW546" s="6">
        <f ca="1">IF($AF546="",SUMIFS('Growth rates'!T$4:T$922,'Growth rates'!$B$4:$B$922,Demands_tra!$A546,'Growth rates'!$C$4:$C$922,$AE546),SUMIFS('Growth rates'!T$4:T$922,'Growth rates'!$B$4:$B$922,Demands_tra!$A546,'Growth rates'!$C$4:$C$922,$AF546))</f>
        <v>0</v>
      </c>
      <c r="AX546" s="6">
        <f ca="1">IF($AF546="",SUMIFS('Growth rates'!U$4:U$922,'Growth rates'!$B$4:$B$922,Demands_tra!$A546,'Growth rates'!$C$4:$C$922,$AE546),SUMIFS('Growth rates'!U$4:U$922,'Growth rates'!$B$4:$B$922,Demands_tra!$A546,'Growth rates'!$C$4:$C$922,$AF546))</f>
        <v>0</v>
      </c>
      <c r="AY546" s="6">
        <f ca="1">IF($AF546="",SUMIFS('Growth rates'!V$4:V$922,'Growth rates'!$B$4:$B$922,Demands_tra!$A546,'Growth rates'!$C$4:$C$922,$AE546),SUMIFS('Growth rates'!V$4:V$922,'Growth rates'!$B$4:$B$922,Demands_tra!$A546,'Growth rates'!$C$4:$C$922,$AF546))</f>
        <v>0</v>
      </c>
      <c r="AZ546" s="6">
        <f ca="1">IF($AF546="",SUMIFS('Growth rates'!W$4:W$922,'Growth rates'!$B$4:$B$922,Demands_tra!$A546,'Growth rates'!$C$4:$C$922,$AE546),SUMIFS('Growth rates'!W$4:W$922,'Growth rates'!$B$4:$B$922,Demands_tra!$A546,'Growth rates'!$C$4:$C$922,$AF546))</f>
        <v>0</v>
      </c>
      <c r="BA546" s="6">
        <f ca="1">IF($AF546="",SUMIFS('Growth rates'!X$4:X$922,'Growth rates'!$B$4:$B$922,Demands_tra!$A546,'Growth rates'!$C$4:$C$922,$AE546),SUMIFS('Growth rates'!X$4:X$922,'Growth rates'!$B$4:$B$922,Demands_tra!$A546,'Growth rates'!$C$4:$C$922,$AF546))</f>
        <v>0</v>
      </c>
      <c r="BB546" s="6">
        <f ca="1">IF($AF546="",SUMIFS('Growth rates'!Y$4:Y$922,'Growth rates'!$B$4:$B$922,Demands_tra!$A546,'Growth rates'!$C$4:$C$922,$AE546),SUMIFS('Growth rates'!Y$4:Y$922,'Growth rates'!$B$4:$B$922,Demands_tra!$A546,'Growth rates'!$C$4:$C$922,$AF546))</f>
        <v>0</v>
      </c>
      <c r="BC546" s="6">
        <f ca="1">IF($AF546="",SUMIFS('Growth rates'!Z$4:Z$922,'Growth rates'!$B$4:$B$922,Demands_tra!$A546,'Growth rates'!$C$4:$C$922,$AE546),SUMIFS('Growth rates'!Z$4:Z$922,'Growth rates'!$B$4:$B$922,Demands_tra!$A546,'Growth rates'!$C$4:$C$922,$AF546))</f>
        <v>0</v>
      </c>
      <c r="BD546" s="6">
        <f ca="1">IF($AF546="",SUMIFS('Growth rates'!AA$4:AA$922,'Growth rates'!$B$4:$B$922,Demands_tra!$A546,'Growth rates'!$C$4:$C$922,$AE546),SUMIFS('Growth rates'!AA$4:AA$922,'Growth rates'!$B$4:$B$922,Demands_tra!$A546,'Growth rates'!$C$4:$C$922,$AF546))</f>
        <v>0</v>
      </c>
      <c r="BE546" s="6">
        <f ca="1">IF($AF546="",SUMIFS('Growth rates'!AB$4:AB$922,'Growth rates'!$B$4:$B$922,Demands_tra!$A546,'Growth rates'!$C$4:$C$922,$AE546),SUMIFS('Growth rates'!AB$4:AB$922,'Growth rates'!$B$4:$B$922,Demands_tra!$A546,'Growth rates'!$C$4:$C$922,$AF546))</f>
        <v>0</v>
      </c>
      <c r="BF546" s="6">
        <f ca="1">IF($AF546="",SUMIFS('Growth rates'!AC$4:AC$922,'Growth rates'!$B$4:$B$922,Demands_tra!$A546,'Growth rates'!$C$4:$C$922,$AE546),SUMIFS('Growth rates'!AC$4:AC$922,'Growth rates'!$B$4:$B$922,Demands_tra!$A546,'Growth rates'!$C$4:$C$922,$AF546))</f>
        <v>0</v>
      </c>
      <c r="BH546" t="e">
        <f ca="1">VLOOKUP($C546,'Default drvr and elast'!$A$4:$F$49,MATCH(VLOOKUP(A546,Classification!$B$4:$D$42,3,FALSE),'Default drvr and elast'!$D$3:$F$3,0)+3,FALSE)</f>
        <v>#N/A</v>
      </c>
      <c r="BJ546" s="6">
        <f ca="1">IF($BI546="",SUMIF(Elasticities!$B$5:$B$52,Demands_tra!$BH546,Elasticities!C$5:C$52),SUMIF(Elasticities!$B$5:$B$52,Demands_tra!$BI546,Elasticities!C$5:C$52))</f>
        <v>0</v>
      </c>
      <c r="BK546" s="6">
        <f ca="1">IF($BI546="",SUMIF(Elasticities!$B$5:$B$52,Demands_tra!$BH546,Elasticities!D$5:D$52),SUMIF(Elasticities!$B$5:$B$52,Demands_tra!$BI546,Elasticities!D$5:D$52))</f>
        <v>0</v>
      </c>
      <c r="BL546" s="6">
        <f ca="1">IF($BI546="",SUMIF(Elasticities!$B$5:$B$52,Demands_tra!$BH546,Elasticities!E$5:E$52),SUMIF(Elasticities!$B$5:$B$52,Demands_tra!$BI546,Elasticities!E$5:E$52))</f>
        <v>0</v>
      </c>
      <c r="BM546" s="6">
        <f ca="1">IF($BI546="",SUMIF(Elasticities!$B$5:$B$52,Demands_tra!$BH546,Elasticities!F$5:F$52),SUMIF(Elasticities!$B$5:$B$52,Demands_tra!$BI546,Elasticities!F$5:F$52))</f>
        <v>0</v>
      </c>
      <c r="BN546" s="6">
        <f ca="1">IF($BI546="",SUMIF(Elasticities!$B$5:$B$52,Demands_tra!$BH546,Elasticities!G$5:G$52),SUMIF(Elasticities!$B$5:$B$52,Demands_tra!$BI546,Elasticities!G$5:G$52))</f>
        <v>0</v>
      </c>
      <c r="BO546" s="6">
        <f ca="1">IF($BI546="",SUMIF(Elasticities!$B$5:$B$52,Demands_tra!$BH546,Elasticities!H$5:H$52),SUMIF(Elasticities!$B$5:$B$52,Demands_tra!$BI546,Elasticities!H$5:H$52))</f>
        <v>0</v>
      </c>
      <c r="BP546" s="6">
        <f ca="1">IF($BI546="",SUMIF(Elasticities!$B$5:$B$52,Demands_tra!$BH546,Elasticities!I$5:I$52),SUMIF(Elasticities!$B$5:$B$52,Demands_tra!$BI546,Elasticities!I$5:I$52))</f>
        <v>0</v>
      </c>
      <c r="BQ546" s="6">
        <f ca="1">IF($BI546="",SUMIF(Elasticities!$B$5:$B$52,Demands_tra!$BH546,Elasticities!J$5:J$52),SUMIF(Elasticities!$B$5:$B$52,Demands_tra!$BI546,Elasticities!J$5:J$52))</f>
        <v>0</v>
      </c>
      <c r="BR546" s="6">
        <f ca="1">IF($BI546="",SUMIF(Elasticities!$B$5:$B$52,Demands_tra!$BH546,Elasticities!K$5:K$52),SUMIF(Elasticities!$B$5:$B$52,Demands_tra!$BI546,Elasticities!K$5:K$52))</f>
        <v>0</v>
      </c>
      <c r="BS546" s="6">
        <f ca="1">IF($BI546="",SUMIF(Elasticities!$B$5:$B$52,Demands_tra!$BH546,Elasticities!L$5:L$52),SUMIF(Elasticities!$B$5:$B$52,Demands_tra!$BI546,Elasticities!L$5:L$52))</f>
        <v>0</v>
      </c>
      <c r="BT546" s="6">
        <f ca="1">IF($BI546="",SUMIF(Elasticities!$B$5:$B$52,Demands_tra!$BH546,Elasticities!M$5:M$52),SUMIF(Elasticities!$B$5:$B$52,Demands_tra!$BI546,Elasticities!M$5:M$52))</f>
        <v>0</v>
      </c>
      <c r="BU546" s="6">
        <f ca="1">IF($BI546="",SUMIF(Elasticities!$B$5:$B$52,Demands_tra!$BH546,Elasticities!N$5:N$52),SUMIF(Elasticities!$B$5:$B$52,Demands_tra!$BI546,Elasticities!N$5:N$52))</f>
        <v>0</v>
      </c>
      <c r="BV546" s="6">
        <f ca="1">IF($BI546="",SUMIF(Elasticities!$B$5:$B$52,Demands_tra!$BH546,Elasticities!O$5:O$52),SUMIF(Elasticities!$B$5:$B$52,Demands_tra!$BI546,Elasticities!O$5:O$52))</f>
        <v>0</v>
      </c>
      <c r="BW546" s="6">
        <f ca="1">IF($BI546="",SUMIF(Elasticities!$B$5:$B$52,Demands_tra!$BH546,Elasticities!P$5:P$52),SUMIF(Elasticities!$B$5:$B$52,Demands_tra!$BI546,Elasticities!P$5:P$52))</f>
        <v>0</v>
      </c>
      <c r="BX546" s="6">
        <f ca="1">IF($BI546="",SUMIF(Elasticities!$B$5:$B$52,Demands_tra!$BH546,Elasticities!Q$5:Q$52),SUMIF(Elasticities!$B$5:$B$52,Demands_tra!$BI546,Elasticities!Q$5:Q$52))</f>
        <v>0</v>
      </c>
      <c r="BY546" s="6">
        <f ca="1">IF($BI546="",SUMIF(Elasticities!$B$5:$B$52,Demands_tra!$BH546,Elasticities!R$5:R$52),SUMIF(Elasticities!$B$5:$B$52,Demands_tra!$BI546,Elasticities!R$5:R$52))</f>
        <v>0</v>
      </c>
      <c r="BZ546" s="6">
        <f ca="1">IF($BI546="",SUMIF(Elasticities!$B$5:$B$52,Demands_tra!$BH546,Elasticities!S$5:S$52),SUMIF(Elasticities!$B$5:$B$52,Demands_tra!$BI546,Elasticities!S$5:S$52))</f>
        <v>0</v>
      </c>
      <c r="CA546" s="6">
        <f ca="1">IF($BI546="",SUMIF(Elasticities!$B$5:$B$52,Demands_tra!$BH546,Elasticities!T$5:T$52),SUMIF(Elasticities!$B$5:$B$52,Demands_tra!$BI546,Elasticities!T$5:T$52))</f>
        <v>0</v>
      </c>
      <c r="CB546" s="6">
        <f ca="1">IF($BI546="",SUMIF(Elasticities!$B$5:$B$52,Demands_tra!$BH546,Elasticities!U$5:U$52),SUMIF(Elasticities!$B$5:$B$52,Demands_tra!$BI546,Elasticities!U$5:U$52))</f>
        <v>0</v>
      </c>
      <c r="CC546" s="6">
        <f ca="1">IF($BI546="",SUMIF(Elasticities!$B$5:$B$52,Demands_tra!$BH546,Elasticities!V$5:V$52),SUMIF(Elasticities!$B$5:$B$52,Demands_tra!$BI546,Elasticities!V$5:V$52))</f>
        <v>0</v>
      </c>
      <c r="CD546" s="6">
        <f ca="1">IF($BI546="",SUMIF(Elasticities!$B$5:$B$52,Demands_tra!$BH546,Elasticities!W$5:W$52),SUMIF(Elasticities!$B$5:$B$52,Demands_tra!$BI546,Elasticities!W$5:W$52))</f>
        <v>0</v>
      </c>
      <c r="CE546" s="6">
        <f ca="1">IF($BI546="",SUMIF(Elasticities!$B$5:$B$52,Demands_tra!$BH546,Elasticities!X$5:X$52),SUMIF(Elasticities!$B$5:$B$52,Demands_tra!$BI546,Elasticities!X$5:X$52))</f>
        <v>0</v>
      </c>
      <c r="CF546" s="6">
        <f ca="1">IF($BI546="",SUMIF(Elasticities!$B$5:$B$52,Demands_tra!$BH546,Elasticities!Y$5:Y$52),SUMIF(Elasticities!$B$5:$B$52,Demands_tra!$BI546,Elasticities!Y$5:Y$52))</f>
        <v>0</v>
      </c>
      <c r="CG546" s="6">
        <f ca="1">IF($BI546="",SUMIF(Elasticities!$B$5:$B$52,Demands_tra!$BH546,Elasticities!Z$5:Z$52),SUMIF(Elasticities!$B$5:$B$52,Demands_tra!$BI546,Elasticities!Z$5:Z$52))</f>
        <v>0</v>
      </c>
      <c r="CH546" s="6">
        <f ca="1">IF($BI546="",SUMIF(Elasticities!$B$5:$B$52,Demands_tra!$BH546,Elasticities!AA$5:AA$52),SUMIF(Elasticities!$B$5:$B$52,Demands_tra!$BI546,Elasticities!AA$5:AA$52))</f>
        <v>0</v>
      </c>
      <c r="CI546" s="6">
        <f ca="1">IF($BI546="",SUMIF(Elasticities!$B$5:$B$52,Demands_tra!$BH546,Elasticities!AB$5:AB$52),SUMIF(Elasticities!$B$5:$B$52,Demands_tra!$BI546,Elasticities!AB$5:AB$52))</f>
        <v>0</v>
      </c>
    </row>
    <row r="547" spans="1:87">
      <c r="A547" t="str">
        <f>IF(BYDem_tra!B546="","\I:",BYDem_tra!B546)</f>
        <v>\I:</v>
      </c>
      <c r="B547">
        <f>BYDem_tra!E546</f>
        <v>0</v>
      </c>
      <c r="C547">
        <f t="shared" si="324"/>
        <v>0</v>
      </c>
      <c r="D547" s="3">
        <f>SUMIFS(BYDem_tra!$M$2:$M$2000,BYDem_tra!$B$2:$B$2000,Demands_tra!$A547,BYDem_tra!$E$2:$E$2000,Demands_tra!$B547)</f>
        <v>0</v>
      </c>
      <c r="E547" s="3" t="e">
        <f ca="1" t="shared" si="325"/>
        <v>#DIV/0!</v>
      </c>
      <c r="F547" s="3" t="e">
        <f ca="1" t="shared" si="326"/>
        <v>#DIV/0!</v>
      </c>
      <c r="G547" s="3" t="e">
        <f ca="1" t="shared" si="327"/>
        <v>#DIV/0!</v>
      </c>
      <c r="H547" s="3" t="e">
        <f ca="1" t="shared" si="328"/>
        <v>#DIV/0!</v>
      </c>
      <c r="I547" s="3" t="e">
        <f ca="1" t="shared" si="329"/>
        <v>#DIV/0!</v>
      </c>
      <c r="J547" s="3" t="e">
        <f ca="1" t="shared" si="330"/>
        <v>#DIV/0!</v>
      </c>
      <c r="K547" s="3" t="e">
        <f ca="1" t="shared" si="331"/>
        <v>#DIV/0!</v>
      </c>
      <c r="L547" s="3" t="e">
        <f ca="1" t="shared" si="332"/>
        <v>#DIV/0!</v>
      </c>
      <c r="M547" s="3" t="e">
        <f ca="1" t="shared" si="333"/>
        <v>#DIV/0!</v>
      </c>
      <c r="N547" s="3" t="e">
        <f ca="1" t="shared" si="334"/>
        <v>#DIV/0!</v>
      </c>
      <c r="O547" s="3" t="e">
        <f ca="1" t="shared" si="335"/>
        <v>#DIV/0!</v>
      </c>
      <c r="P547" s="3" t="e">
        <f ca="1" t="shared" si="336"/>
        <v>#DIV/0!</v>
      </c>
      <c r="Q547" s="3" t="e">
        <f ca="1" t="shared" si="337"/>
        <v>#DIV/0!</v>
      </c>
      <c r="R547" s="3" t="e">
        <f ca="1" t="shared" si="338"/>
        <v>#DIV/0!</v>
      </c>
      <c r="S547" s="3" t="e">
        <f ca="1" t="shared" si="339"/>
        <v>#DIV/0!</v>
      </c>
      <c r="T547" s="3" t="e">
        <f ca="1" t="shared" si="340"/>
        <v>#DIV/0!</v>
      </c>
      <c r="U547" s="3" t="e">
        <f ca="1" t="shared" si="341"/>
        <v>#DIV/0!</v>
      </c>
      <c r="V547" s="3" t="e">
        <f ca="1" t="shared" si="316"/>
        <v>#DIV/0!</v>
      </c>
      <c r="W547" s="3" t="e">
        <f ca="1" t="shared" si="317"/>
        <v>#DIV/0!</v>
      </c>
      <c r="X547" s="3" t="e">
        <f ca="1" t="shared" si="318"/>
        <v>#DIV/0!</v>
      </c>
      <c r="Y547" s="3" t="e">
        <f ca="1" t="shared" si="319"/>
        <v>#DIV/0!</v>
      </c>
      <c r="Z547" s="3" t="e">
        <f ca="1" t="shared" si="320"/>
        <v>#DIV/0!</v>
      </c>
      <c r="AA547" s="3" t="e">
        <f ca="1" t="shared" si="321"/>
        <v>#DIV/0!</v>
      </c>
      <c r="AB547" s="3" t="e">
        <f ca="1" t="shared" si="322"/>
        <v>#DIV/0!</v>
      </c>
      <c r="AC547" s="3" t="e">
        <f ca="1" t="shared" si="323"/>
        <v>#DIV/0!</v>
      </c>
      <c r="AE547" s="4" t="e">
        <f ca="1">VLOOKUP($C547,'Default drvr and elast'!$A$4:$C$49,MATCH(VLOOKUP(A547,Classification!$B$4:$D$99,2,FALSE),'Default drvr and elast'!$A$3:$C$3,0),FALSE)</f>
        <v>#N/A</v>
      </c>
      <c r="AF547" s="4"/>
      <c r="AG547" s="6">
        <f ca="1">IF($AF547="",SUMIFS('Growth rates'!D$4:D$922,'Growth rates'!$B$4:$B$922,Demands_tra!$A547,'Growth rates'!$C$4:$C$922,$AE547),SUMIFS('Growth rates'!D$4:D$922,'Growth rates'!$B$4:$B$922,Demands_tra!$A547,'Growth rates'!$C$4:$C$922,$AF547))</f>
        <v>0</v>
      </c>
      <c r="AH547" s="6">
        <f ca="1">IF($AF547="",SUMIFS('Growth rates'!E$4:E$922,'Growth rates'!$B$4:$B$922,Demands_tra!$A547,'Growth rates'!$C$4:$C$922,$AE547),SUMIFS('Growth rates'!E$4:E$922,'Growth rates'!$B$4:$B$922,Demands_tra!$A547,'Growth rates'!$C$4:$C$922,$AF547))</f>
        <v>0</v>
      </c>
      <c r="AI547" s="6">
        <f ca="1">IF($AF547="",SUMIFS('Growth rates'!F$4:F$922,'Growth rates'!$B$4:$B$922,Demands_tra!$A547,'Growth rates'!$C$4:$C$922,$AE547),SUMIFS('Growth rates'!F$4:F$922,'Growth rates'!$B$4:$B$922,Demands_tra!$A547,'Growth rates'!$C$4:$C$922,$AF547))</f>
        <v>0</v>
      </c>
      <c r="AJ547" s="6">
        <f ca="1">IF($AF547="",SUMIFS('Growth rates'!G$4:G$922,'Growth rates'!$B$4:$B$922,Demands_tra!$A547,'Growth rates'!$C$4:$C$922,$AE547),SUMIFS('Growth rates'!G$4:G$922,'Growth rates'!$B$4:$B$922,Demands_tra!$A547,'Growth rates'!$C$4:$C$922,$AF547))</f>
        <v>0</v>
      </c>
      <c r="AK547" s="6">
        <f ca="1">IF($AF547="",SUMIFS('Growth rates'!H$4:H$922,'Growth rates'!$B$4:$B$922,Demands_tra!$A547,'Growth rates'!$C$4:$C$922,$AE547),SUMIFS('Growth rates'!H$4:H$922,'Growth rates'!$B$4:$B$922,Demands_tra!$A547,'Growth rates'!$C$4:$C$922,$AF547))</f>
        <v>0</v>
      </c>
      <c r="AL547" s="6">
        <f ca="1">IF($AF547="",SUMIFS('Growth rates'!I$4:I$922,'Growth rates'!$B$4:$B$922,Demands_tra!$A547,'Growth rates'!$C$4:$C$922,$AE547),SUMIFS('Growth rates'!I$4:I$922,'Growth rates'!$B$4:$B$922,Demands_tra!$A547,'Growth rates'!$C$4:$C$922,$AF547))</f>
        <v>0</v>
      </c>
      <c r="AM547" s="6">
        <f ca="1">IF($AF547="",SUMIFS('Growth rates'!J$4:J$922,'Growth rates'!$B$4:$B$922,Demands_tra!$A547,'Growth rates'!$C$4:$C$922,$AE547),SUMIFS('Growth rates'!J$4:J$922,'Growth rates'!$B$4:$B$922,Demands_tra!$A547,'Growth rates'!$C$4:$C$922,$AF547))</f>
        <v>0</v>
      </c>
      <c r="AN547" s="6">
        <f ca="1">IF($AF547="",SUMIFS('Growth rates'!K$4:K$922,'Growth rates'!$B$4:$B$922,Demands_tra!$A547,'Growth rates'!$C$4:$C$922,$AE547),SUMIFS('Growth rates'!K$4:K$922,'Growth rates'!$B$4:$B$922,Demands_tra!$A547,'Growth rates'!$C$4:$C$922,$AF547))</f>
        <v>0</v>
      </c>
      <c r="AO547" s="6">
        <f ca="1">IF($AF547="",SUMIFS('Growth rates'!L$4:L$922,'Growth rates'!$B$4:$B$922,Demands_tra!$A547,'Growth rates'!$C$4:$C$922,$AE547),SUMIFS('Growth rates'!L$4:L$922,'Growth rates'!$B$4:$B$922,Demands_tra!$A547,'Growth rates'!$C$4:$C$922,$AF547))</f>
        <v>0</v>
      </c>
      <c r="AP547" s="6">
        <f ca="1">IF($AF547="",SUMIFS('Growth rates'!M$4:M$922,'Growth rates'!$B$4:$B$922,Demands_tra!$A547,'Growth rates'!$C$4:$C$922,$AE547),SUMIFS('Growth rates'!M$4:M$922,'Growth rates'!$B$4:$B$922,Demands_tra!$A547,'Growth rates'!$C$4:$C$922,$AF547))</f>
        <v>0</v>
      </c>
      <c r="AQ547" s="6">
        <f ca="1">IF($AF547="",SUMIFS('Growth rates'!N$4:N$922,'Growth rates'!$B$4:$B$922,Demands_tra!$A547,'Growth rates'!$C$4:$C$922,$AE547),SUMIFS('Growth rates'!N$4:N$922,'Growth rates'!$B$4:$B$922,Demands_tra!$A547,'Growth rates'!$C$4:$C$922,$AF547))</f>
        <v>0</v>
      </c>
      <c r="AR547" s="6">
        <f ca="1">IF($AF547="",SUMIFS('Growth rates'!O$4:O$922,'Growth rates'!$B$4:$B$922,Demands_tra!$A547,'Growth rates'!$C$4:$C$922,$AE547),SUMIFS('Growth rates'!O$4:O$922,'Growth rates'!$B$4:$B$922,Demands_tra!$A547,'Growth rates'!$C$4:$C$922,$AF547))</f>
        <v>0</v>
      </c>
      <c r="AS547" s="6">
        <f ca="1">IF($AF547="",SUMIFS('Growth rates'!P$4:P$922,'Growth rates'!$B$4:$B$922,Demands_tra!$A547,'Growth rates'!$C$4:$C$922,$AE547),SUMIFS('Growth rates'!P$4:P$922,'Growth rates'!$B$4:$B$922,Demands_tra!$A547,'Growth rates'!$C$4:$C$922,$AF547))</f>
        <v>0</v>
      </c>
      <c r="AT547" s="6">
        <f ca="1">IF($AF547="",SUMIFS('Growth rates'!Q$4:Q$922,'Growth rates'!$B$4:$B$922,Demands_tra!$A547,'Growth rates'!$C$4:$C$922,$AE547),SUMIFS('Growth rates'!Q$4:Q$922,'Growth rates'!$B$4:$B$922,Demands_tra!$A547,'Growth rates'!$C$4:$C$922,$AF547))</f>
        <v>0</v>
      </c>
      <c r="AU547" s="6">
        <f ca="1">IF($AF547="",SUMIFS('Growth rates'!R$4:R$922,'Growth rates'!$B$4:$B$922,Demands_tra!$A547,'Growth rates'!$C$4:$C$922,$AE547),SUMIFS('Growth rates'!R$4:R$922,'Growth rates'!$B$4:$B$922,Demands_tra!$A547,'Growth rates'!$C$4:$C$922,$AF547))</f>
        <v>0</v>
      </c>
      <c r="AV547" s="6">
        <f ca="1">IF($AF547="",SUMIFS('Growth rates'!S$4:S$922,'Growth rates'!$B$4:$B$922,Demands_tra!$A547,'Growth rates'!$C$4:$C$922,$AE547),SUMIFS('Growth rates'!S$4:S$922,'Growth rates'!$B$4:$B$922,Demands_tra!$A547,'Growth rates'!$C$4:$C$922,$AF547))</f>
        <v>0</v>
      </c>
      <c r="AW547" s="6">
        <f ca="1">IF($AF547="",SUMIFS('Growth rates'!T$4:T$922,'Growth rates'!$B$4:$B$922,Demands_tra!$A547,'Growth rates'!$C$4:$C$922,$AE547),SUMIFS('Growth rates'!T$4:T$922,'Growth rates'!$B$4:$B$922,Demands_tra!$A547,'Growth rates'!$C$4:$C$922,$AF547))</f>
        <v>0</v>
      </c>
      <c r="AX547" s="6">
        <f ca="1">IF($AF547="",SUMIFS('Growth rates'!U$4:U$922,'Growth rates'!$B$4:$B$922,Demands_tra!$A547,'Growth rates'!$C$4:$C$922,$AE547),SUMIFS('Growth rates'!U$4:U$922,'Growth rates'!$B$4:$B$922,Demands_tra!$A547,'Growth rates'!$C$4:$C$922,$AF547))</f>
        <v>0</v>
      </c>
      <c r="AY547" s="6">
        <f ca="1">IF($AF547="",SUMIFS('Growth rates'!V$4:V$922,'Growth rates'!$B$4:$B$922,Demands_tra!$A547,'Growth rates'!$C$4:$C$922,$AE547),SUMIFS('Growth rates'!V$4:V$922,'Growth rates'!$B$4:$B$922,Demands_tra!$A547,'Growth rates'!$C$4:$C$922,$AF547))</f>
        <v>0</v>
      </c>
      <c r="AZ547" s="6">
        <f ca="1">IF($AF547="",SUMIFS('Growth rates'!W$4:W$922,'Growth rates'!$B$4:$B$922,Demands_tra!$A547,'Growth rates'!$C$4:$C$922,$AE547),SUMIFS('Growth rates'!W$4:W$922,'Growth rates'!$B$4:$B$922,Demands_tra!$A547,'Growth rates'!$C$4:$C$922,$AF547))</f>
        <v>0</v>
      </c>
      <c r="BA547" s="6">
        <f ca="1">IF($AF547="",SUMIFS('Growth rates'!X$4:X$922,'Growth rates'!$B$4:$B$922,Demands_tra!$A547,'Growth rates'!$C$4:$C$922,$AE547),SUMIFS('Growth rates'!X$4:X$922,'Growth rates'!$B$4:$B$922,Demands_tra!$A547,'Growth rates'!$C$4:$C$922,$AF547))</f>
        <v>0</v>
      </c>
      <c r="BB547" s="6">
        <f ca="1">IF($AF547="",SUMIFS('Growth rates'!Y$4:Y$922,'Growth rates'!$B$4:$B$922,Demands_tra!$A547,'Growth rates'!$C$4:$C$922,$AE547),SUMIFS('Growth rates'!Y$4:Y$922,'Growth rates'!$B$4:$B$922,Demands_tra!$A547,'Growth rates'!$C$4:$C$922,$AF547))</f>
        <v>0</v>
      </c>
      <c r="BC547" s="6">
        <f ca="1">IF($AF547="",SUMIFS('Growth rates'!Z$4:Z$922,'Growth rates'!$B$4:$B$922,Demands_tra!$A547,'Growth rates'!$C$4:$C$922,$AE547),SUMIFS('Growth rates'!Z$4:Z$922,'Growth rates'!$B$4:$B$922,Demands_tra!$A547,'Growth rates'!$C$4:$C$922,$AF547))</f>
        <v>0</v>
      </c>
      <c r="BD547" s="6">
        <f ca="1">IF($AF547="",SUMIFS('Growth rates'!AA$4:AA$922,'Growth rates'!$B$4:$B$922,Demands_tra!$A547,'Growth rates'!$C$4:$C$922,$AE547),SUMIFS('Growth rates'!AA$4:AA$922,'Growth rates'!$B$4:$B$922,Demands_tra!$A547,'Growth rates'!$C$4:$C$922,$AF547))</f>
        <v>0</v>
      </c>
      <c r="BE547" s="6">
        <f ca="1">IF($AF547="",SUMIFS('Growth rates'!AB$4:AB$922,'Growth rates'!$B$4:$B$922,Demands_tra!$A547,'Growth rates'!$C$4:$C$922,$AE547),SUMIFS('Growth rates'!AB$4:AB$922,'Growth rates'!$B$4:$B$922,Demands_tra!$A547,'Growth rates'!$C$4:$C$922,$AF547))</f>
        <v>0</v>
      </c>
      <c r="BF547" s="6">
        <f ca="1">IF($AF547="",SUMIFS('Growth rates'!AC$4:AC$922,'Growth rates'!$B$4:$B$922,Demands_tra!$A547,'Growth rates'!$C$4:$C$922,$AE547),SUMIFS('Growth rates'!AC$4:AC$922,'Growth rates'!$B$4:$B$922,Demands_tra!$A547,'Growth rates'!$C$4:$C$922,$AF547))</f>
        <v>0</v>
      </c>
      <c r="BH547" t="e">
        <f ca="1">VLOOKUP($C547,'Default drvr and elast'!$A$4:$F$49,MATCH(VLOOKUP(A547,Classification!$B$4:$D$42,3,FALSE),'Default drvr and elast'!$D$3:$F$3,0)+3,FALSE)</f>
        <v>#N/A</v>
      </c>
      <c r="BJ547" s="6">
        <f ca="1">IF($BI547="",SUMIF(Elasticities!$B$5:$B$52,Demands_tra!$BH547,Elasticities!C$5:C$52),SUMIF(Elasticities!$B$5:$B$52,Demands_tra!$BI547,Elasticities!C$5:C$52))</f>
        <v>0</v>
      </c>
      <c r="BK547" s="6">
        <f ca="1">IF($BI547="",SUMIF(Elasticities!$B$5:$B$52,Demands_tra!$BH547,Elasticities!D$5:D$52),SUMIF(Elasticities!$B$5:$B$52,Demands_tra!$BI547,Elasticities!D$5:D$52))</f>
        <v>0</v>
      </c>
      <c r="BL547" s="6">
        <f ca="1">IF($BI547="",SUMIF(Elasticities!$B$5:$B$52,Demands_tra!$BH547,Elasticities!E$5:E$52),SUMIF(Elasticities!$B$5:$B$52,Demands_tra!$BI547,Elasticities!E$5:E$52))</f>
        <v>0</v>
      </c>
      <c r="BM547" s="6">
        <f ca="1">IF($BI547="",SUMIF(Elasticities!$B$5:$B$52,Demands_tra!$BH547,Elasticities!F$5:F$52),SUMIF(Elasticities!$B$5:$B$52,Demands_tra!$BI547,Elasticities!F$5:F$52))</f>
        <v>0</v>
      </c>
      <c r="BN547" s="6">
        <f ca="1">IF($BI547="",SUMIF(Elasticities!$B$5:$B$52,Demands_tra!$BH547,Elasticities!G$5:G$52),SUMIF(Elasticities!$B$5:$B$52,Demands_tra!$BI547,Elasticities!G$5:G$52))</f>
        <v>0</v>
      </c>
      <c r="BO547" s="6">
        <f ca="1">IF($BI547="",SUMIF(Elasticities!$B$5:$B$52,Demands_tra!$BH547,Elasticities!H$5:H$52),SUMIF(Elasticities!$B$5:$B$52,Demands_tra!$BI547,Elasticities!H$5:H$52))</f>
        <v>0</v>
      </c>
      <c r="BP547" s="6">
        <f ca="1">IF($BI547="",SUMIF(Elasticities!$B$5:$B$52,Demands_tra!$BH547,Elasticities!I$5:I$52),SUMIF(Elasticities!$B$5:$B$52,Demands_tra!$BI547,Elasticities!I$5:I$52))</f>
        <v>0</v>
      </c>
      <c r="BQ547" s="6">
        <f ca="1">IF($BI547="",SUMIF(Elasticities!$B$5:$B$52,Demands_tra!$BH547,Elasticities!J$5:J$52),SUMIF(Elasticities!$B$5:$B$52,Demands_tra!$BI547,Elasticities!J$5:J$52))</f>
        <v>0</v>
      </c>
      <c r="BR547" s="6">
        <f ca="1">IF($BI547="",SUMIF(Elasticities!$B$5:$B$52,Demands_tra!$BH547,Elasticities!K$5:K$52),SUMIF(Elasticities!$B$5:$B$52,Demands_tra!$BI547,Elasticities!K$5:K$52))</f>
        <v>0</v>
      </c>
      <c r="BS547" s="6">
        <f ca="1">IF($BI547="",SUMIF(Elasticities!$B$5:$B$52,Demands_tra!$BH547,Elasticities!L$5:L$52),SUMIF(Elasticities!$B$5:$B$52,Demands_tra!$BI547,Elasticities!L$5:L$52))</f>
        <v>0</v>
      </c>
      <c r="BT547" s="6">
        <f ca="1">IF($BI547="",SUMIF(Elasticities!$B$5:$B$52,Demands_tra!$BH547,Elasticities!M$5:M$52),SUMIF(Elasticities!$B$5:$B$52,Demands_tra!$BI547,Elasticities!M$5:M$52))</f>
        <v>0</v>
      </c>
      <c r="BU547" s="6">
        <f ca="1">IF($BI547="",SUMIF(Elasticities!$B$5:$B$52,Demands_tra!$BH547,Elasticities!N$5:N$52),SUMIF(Elasticities!$B$5:$B$52,Demands_tra!$BI547,Elasticities!N$5:N$52))</f>
        <v>0</v>
      </c>
      <c r="BV547" s="6">
        <f ca="1">IF($BI547="",SUMIF(Elasticities!$B$5:$B$52,Demands_tra!$BH547,Elasticities!O$5:O$52),SUMIF(Elasticities!$B$5:$B$52,Demands_tra!$BI547,Elasticities!O$5:O$52))</f>
        <v>0</v>
      </c>
      <c r="BW547" s="6">
        <f ca="1">IF($BI547="",SUMIF(Elasticities!$B$5:$B$52,Demands_tra!$BH547,Elasticities!P$5:P$52),SUMIF(Elasticities!$B$5:$B$52,Demands_tra!$BI547,Elasticities!P$5:P$52))</f>
        <v>0</v>
      </c>
      <c r="BX547" s="6">
        <f ca="1">IF($BI547="",SUMIF(Elasticities!$B$5:$B$52,Demands_tra!$BH547,Elasticities!Q$5:Q$52),SUMIF(Elasticities!$B$5:$B$52,Demands_tra!$BI547,Elasticities!Q$5:Q$52))</f>
        <v>0</v>
      </c>
      <c r="BY547" s="6">
        <f ca="1">IF($BI547="",SUMIF(Elasticities!$B$5:$B$52,Demands_tra!$BH547,Elasticities!R$5:R$52),SUMIF(Elasticities!$B$5:$B$52,Demands_tra!$BI547,Elasticities!R$5:R$52))</f>
        <v>0</v>
      </c>
      <c r="BZ547" s="6">
        <f ca="1">IF($BI547="",SUMIF(Elasticities!$B$5:$B$52,Demands_tra!$BH547,Elasticities!S$5:S$52),SUMIF(Elasticities!$B$5:$B$52,Demands_tra!$BI547,Elasticities!S$5:S$52))</f>
        <v>0</v>
      </c>
      <c r="CA547" s="6">
        <f ca="1">IF($BI547="",SUMIF(Elasticities!$B$5:$B$52,Demands_tra!$BH547,Elasticities!T$5:T$52),SUMIF(Elasticities!$B$5:$B$52,Demands_tra!$BI547,Elasticities!T$5:T$52))</f>
        <v>0</v>
      </c>
      <c r="CB547" s="6">
        <f ca="1">IF($BI547="",SUMIF(Elasticities!$B$5:$B$52,Demands_tra!$BH547,Elasticities!U$5:U$52),SUMIF(Elasticities!$B$5:$B$52,Demands_tra!$BI547,Elasticities!U$5:U$52))</f>
        <v>0</v>
      </c>
      <c r="CC547" s="6">
        <f ca="1">IF($BI547="",SUMIF(Elasticities!$B$5:$B$52,Demands_tra!$BH547,Elasticities!V$5:V$52),SUMIF(Elasticities!$B$5:$B$52,Demands_tra!$BI547,Elasticities!V$5:V$52))</f>
        <v>0</v>
      </c>
      <c r="CD547" s="6">
        <f ca="1">IF($BI547="",SUMIF(Elasticities!$B$5:$B$52,Demands_tra!$BH547,Elasticities!W$5:W$52),SUMIF(Elasticities!$B$5:$B$52,Demands_tra!$BI547,Elasticities!W$5:W$52))</f>
        <v>0</v>
      </c>
      <c r="CE547" s="6">
        <f ca="1">IF($BI547="",SUMIF(Elasticities!$B$5:$B$52,Demands_tra!$BH547,Elasticities!X$5:X$52),SUMIF(Elasticities!$B$5:$B$52,Demands_tra!$BI547,Elasticities!X$5:X$52))</f>
        <v>0</v>
      </c>
      <c r="CF547" s="6">
        <f ca="1">IF($BI547="",SUMIF(Elasticities!$B$5:$B$52,Demands_tra!$BH547,Elasticities!Y$5:Y$52),SUMIF(Elasticities!$B$5:$B$52,Demands_tra!$BI547,Elasticities!Y$5:Y$52))</f>
        <v>0</v>
      </c>
      <c r="CG547" s="6">
        <f ca="1">IF($BI547="",SUMIF(Elasticities!$B$5:$B$52,Demands_tra!$BH547,Elasticities!Z$5:Z$52),SUMIF(Elasticities!$B$5:$B$52,Demands_tra!$BI547,Elasticities!Z$5:Z$52))</f>
        <v>0</v>
      </c>
      <c r="CH547" s="6">
        <f ca="1">IF($BI547="",SUMIF(Elasticities!$B$5:$B$52,Demands_tra!$BH547,Elasticities!AA$5:AA$52),SUMIF(Elasticities!$B$5:$B$52,Demands_tra!$BI547,Elasticities!AA$5:AA$52))</f>
        <v>0</v>
      </c>
      <c r="CI547" s="6">
        <f ca="1">IF($BI547="",SUMIF(Elasticities!$B$5:$B$52,Demands_tra!$BH547,Elasticities!AB$5:AB$52),SUMIF(Elasticities!$B$5:$B$52,Demands_tra!$BI547,Elasticities!AB$5:AB$52))</f>
        <v>0</v>
      </c>
    </row>
    <row r="548" spans="1:87">
      <c r="A548" t="str">
        <f>IF(BYDem_tra!B547="","\I:",BYDem_tra!B547)</f>
        <v>\I:</v>
      </c>
      <c r="B548">
        <f>BYDem_tra!E547</f>
        <v>0</v>
      </c>
      <c r="C548">
        <f t="shared" si="324"/>
        <v>0</v>
      </c>
      <c r="D548" s="3">
        <f>SUMIFS(BYDem_tra!$M$2:$M$2000,BYDem_tra!$B$2:$B$2000,Demands_tra!$A548,BYDem_tra!$E$2:$E$2000,Demands_tra!$B548)</f>
        <v>0</v>
      </c>
      <c r="E548" s="3" t="e">
        <f ca="1" t="shared" si="325"/>
        <v>#DIV/0!</v>
      </c>
      <c r="F548" s="3" t="e">
        <f ca="1" t="shared" si="326"/>
        <v>#DIV/0!</v>
      </c>
      <c r="G548" s="3" t="e">
        <f ca="1" t="shared" si="327"/>
        <v>#DIV/0!</v>
      </c>
      <c r="H548" s="3" t="e">
        <f ca="1" t="shared" si="328"/>
        <v>#DIV/0!</v>
      </c>
      <c r="I548" s="3" t="e">
        <f ca="1" t="shared" si="329"/>
        <v>#DIV/0!</v>
      </c>
      <c r="J548" s="3" t="e">
        <f ca="1" t="shared" si="330"/>
        <v>#DIV/0!</v>
      </c>
      <c r="K548" s="3" t="e">
        <f ca="1" t="shared" si="331"/>
        <v>#DIV/0!</v>
      </c>
      <c r="L548" s="3" t="e">
        <f ca="1" t="shared" si="332"/>
        <v>#DIV/0!</v>
      </c>
      <c r="M548" s="3" t="e">
        <f ca="1" t="shared" si="333"/>
        <v>#DIV/0!</v>
      </c>
      <c r="N548" s="3" t="e">
        <f ca="1" t="shared" si="334"/>
        <v>#DIV/0!</v>
      </c>
      <c r="O548" s="3" t="e">
        <f ca="1" t="shared" si="335"/>
        <v>#DIV/0!</v>
      </c>
      <c r="P548" s="3" t="e">
        <f ca="1" t="shared" si="336"/>
        <v>#DIV/0!</v>
      </c>
      <c r="Q548" s="3" t="e">
        <f ca="1" t="shared" si="337"/>
        <v>#DIV/0!</v>
      </c>
      <c r="R548" s="3" t="e">
        <f ca="1" t="shared" si="338"/>
        <v>#DIV/0!</v>
      </c>
      <c r="S548" s="3" t="e">
        <f ca="1" t="shared" si="339"/>
        <v>#DIV/0!</v>
      </c>
      <c r="T548" s="3" t="e">
        <f ca="1" t="shared" si="340"/>
        <v>#DIV/0!</v>
      </c>
      <c r="U548" s="3" t="e">
        <f ca="1" t="shared" si="341"/>
        <v>#DIV/0!</v>
      </c>
      <c r="V548" s="3" t="e">
        <f ca="1" t="shared" si="316"/>
        <v>#DIV/0!</v>
      </c>
      <c r="W548" s="3" t="e">
        <f ca="1" t="shared" si="317"/>
        <v>#DIV/0!</v>
      </c>
      <c r="X548" s="3" t="e">
        <f ca="1" t="shared" si="318"/>
        <v>#DIV/0!</v>
      </c>
      <c r="Y548" s="3" t="e">
        <f ca="1" t="shared" si="319"/>
        <v>#DIV/0!</v>
      </c>
      <c r="Z548" s="3" t="e">
        <f ca="1" t="shared" si="320"/>
        <v>#DIV/0!</v>
      </c>
      <c r="AA548" s="3" t="e">
        <f ca="1" t="shared" si="321"/>
        <v>#DIV/0!</v>
      </c>
      <c r="AB548" s="3" t="e">
        <f ca="1" t="shared" si="322"/>
        <v>#DIV/0!</v>
      </c>
      <c r="AC548" s="3" t="e">
        <f ca="1" t="shared" si="323"/>
        <v>#DIV/0!</v>
      </c>
      <c r="AE548" s="4" t="e">
        <f ca="1">VLOOKUP($C548,'Default drvr and elast'!$A$4:$C$49,MATCH(VLOOKUP(A548,Classification!$B$4:$D$99,2,FALSE),'Default drvr and elast'!$A$3:$C$3,0),FALSE)</f>
        <v>#N/A</v>
      </c>
      <c r="AF548" s="4"/>
      <c r="AG548" s="6">
        <f ca="1">IF($AF548="",SUMIFS('Growth rates'!D$4:D$922,'Growth rates'!$B$4:$B$922,Demands_tra!$A548,'Growth rates'!$C$4:$C$922,$AE548),SUMIFS('Growth rates'!D$4:D$922,'Growth rates'!$B$4:$B$922,Demands_tra!$A548,'Growth rates'!$C$4:$C$922,$AF548))</f>
        <v>0</v>
      </c>
      <c r="AH548" s="6">
        <f ca="1">IF($AF548="",SUMIFS('Growth rates'!E$4:E$922,'Growth rates'!$B$4:$B$922,Demands_tra!$A548,'Growth rates'!$C$4:$C$922,$AE548),SUMIFS('Growth rates'!E$4:E$922,'Growth rates'!$B$4:$B$922,Demands_tra!$A548,'Growth rates'!$C$4:$C$922,$AF548))</f>
        <v>0</v>
      </c>
      <c r="AI548" s="6">
        <f ca="1">IF($AF548="",SUMIFS('Growth rates'!F$4:F$922,'Growth rates'!$B$4:$B$922,Demands_tra!$A548,'Growth rates'!$C$4:$C$922,$AE548),SUMIFS('Growth rates'!F$4:F$922,'Growth rates'!$B$4:$B$922,Demands_tra!$A548,'Growth rates'!$C$4:$C$922,$AF548))</f>
        <v>0</v>
      </c>
      <c r="AJ548" s="6">
        <f ca="1">IF($AF548="",SUMIFS('Growth rates'!G$4:G$922,'Growth rates'!$B$4:$B$922,Demands_tra!$A548,'Growth rates'!$C$4:$C$922,$AE548),SUMIFS('Growth rates'!G$4:G$922,'Growth rates'!$B$4:$B$922,Demands_tra!$A548,'Growth rates'!$C$4:$C$922,$AF548))</f>
        <v>0</v>
      </c>
      <c r="AK548" s="6">
        <f ca="1">IF($AF548="",SUMIFS('Growth rates'!H$4:H$922,'Growth rates'!$B$4:$B$922,Demands_tra!$A548,'Growth rates'!$C$4:$C$922,$AE548),SUMIFS('Growth rates'!H$4:H$922,'Growth rates'!$B$4:$B$922,Demands_tra!$A548,'Growth rates'!$C$4:$C$922,$AF548))</f>
        <v>0</v>
      </c>
      <c r="AL548" s="6">
        <f ca="1">IF($AF548="",SUMIFS('Growth rates'!I$4:I$922,'Growth rates'!$B$4:$B$922,Demands_tra!$A548,'Growth rates'!$C$4:$C$922,$AE548),SUMIFS('Growth rates'!I$4:I$922,'Growth rates'!$B$4:$B$922,Demands_tra!$A548,'Growth rates'!$C$4:$C$922,$AF548))</f>
        <v>0</v>
      </c>
      <c r="AM548" s="6">
        <f ca="1">IF($AF548="",SUMIFS('Growth rates'!J$4:J$922,'Growth rates'!$B$4:$B$922,Demands_tra!$A548,'Growth rates'!$C$4:$C$922,$AE548),SUMIFS('Growth rates'!J$4:J$922,'Growth rates'!$B$4:$B$922,Demands_tra!$A548,'Growth rates'!$C$4:$C$922,$AF548))</f>
        <v>0</v>
      </c>
      <c r="AN548" s="6">
        <f ca="1">IF($AF548="",SUMIFS('Growth rates'!K$4:K$922,'Growth rates'!$B$4:$B$922,Demands_tra!$A548,'Growth rates'!$C$4:$C$922,$AE548),SUMIFS('Growth rates'!K$4:K$922,'Growth rates'!$B$4:$B$922,Demands_tra!$A548,'Growth rates'!$C$4:$C$922,$AF548))</f>
        <v>0</v>
      </c>
      <c r="AO548" s="6">
        <f ca="1">IF($AF548="",SUMIFS('Growth rates'!L$4:L$922,'Growth rates'!$B$4:$B$922,Demands_tra!$A548,'Growth rates'!$C$4:$C$922,$AE548),SUMIFS('Growth rates'!L$4:L$922,'Growth rates'!$B$4:$B$922,Demands_tra!$A548,'Growth rates'!$C$4:$C$922,$AF548))</f>
        <v>0</v>
      </c>
      <c r="AP548" s="6">
        <f ca="1">IF($AF548="",SUMIFS('Growth rates'!M$4:M$922,'Growth rates'!$B$4:$B$922,Demands_tra!$A548,'Growth rates'!$C$4:$C$922,$AE548),SUMIFS('Growth rates'!M$4:M$922,'Growth rates'!$B$4:$B$922,Demands_tra!$A548,'Growth rates'!$C$4:$C$922,$AF548))</f>
        <v>0</v>
      </c>
      <c r="AQ548" s="6">
        <f ca="1">IF($AF548="",SUMIFS('Growth rates'!N$4:N$922,'Growth rates'!$B$4:$B$922,Demands_tra!$A548,'Growth rates'!$C$4:$C$922,$AE548),SUMIFS('Growth rates'!N$4:N$922,'Growth rates'!$B$4:$B$922,Demands_tra!$A548,'Growth rates'!$C$4:$C$922,$AF548))</f>
        <v>0</v>
      </c>
      <c r="AR548" s="6">
        <f ca="1">IF($AF548="",SUMIFS('Growth rates'!O$4:O$922,'Growth rates'!$B$4:$B$922,Demands_tra!$A548,'Growth rates'!$C$4:$C$922,$AE548),SUMIFS('Growth rates'!O$4:O$922,'Growth rates'!$B$4:$B$922,Demands_tra!$A548,'Growth rates'!$C$4:$C$922,$AF548))</f>
        <v>0</v>
      </c>
      <c r="AS548" s="6">
        <f ca="1">IF($AF548="",SUMIFS('Growth rates'!P$4:P$922,'Growth rates'!$B$4:$B$922,Demands_tra!$A548,'Growth rates'!$C$4:$C$922,$AE548),SUMIFS('Growth rates'!P$4:P$922,'Growth rates'!$B$4:$B$922,Demands_tra!$A548,'Growth rates'!$C$4:$C$922,$AF548))</f>
        <v>0</v>
      </c>
      <c r="AT548" s="6">
        <f ca="1">IF($AF548="",SUMIFS('Growth rates'!Q$4:Q$922,'Growth rates'!$B$4:$B$922,Demands_tra!$A548,'Growth rates'!$C$4:$C$922,$AE548),SUMIFS('Growth rates'!Q$4:Q$922,'Growth rates'!$B$4:$B$922,Demands_tra!$A548,'Growth rates'!$C$4:$C$922,$AF548))</f>
        <v>0</v>
      </c>
      <c r="AU548" s="6">
        <f ca="1">IF($AF548="",SUMIFS('Growth rates'!R$4:R$922,'Growth rates'!$B$4:$B$922,Demands_tra!$A548,'Growth rates'!$C$4:$C$922,$AE548),SUMIFS('Growth rates'!R$4:R$922,'Growth rates'!$B$4:$B$922,Demands_tra!$A548,'Growth rates'!$C$4:$C$922,$AF548))</f>
        <v>0</v>
      </c>
      <c r="AV548" s="6">
        <f ca="1">IF($AF548="",SUMIFS('Growth rates'!S$4:S$922,'Growth rates'!$B$4:$B$922,Demands_tra!$A548,'Growth rates'!$C$4:$C$922,$AE548),SUMIFS('Growth rates'!S$4:S$922,'Growth rates'!$B$4:$B$922,Demands_tra!$A548,'Growth rates'!$C$4:$C$922,$AF548))</f>
        <v>0</v>
      </c>
      <c r="AW548" s="6">
        <f ca="1">IF($AF548="",SUMIFS('Growth rates'!T$4:T$922,'Growth rates'!$B$4:$B$922,Demands_tra!$A548,'Growth rates'!$C$4:$C$922,$AE548),SUMIFS('Growth rates'!T$4:T$922,'Growth rates'!$B$4:$B$922,Demands_tra!$A548,'Growth rates'!$C$4:$C$922,$AF548))</f>
        <v>0</v>
      </c>
      <c r="AX548" s="6">
        <f ca="1">IF($AF548="",SUMIFS('Growth rates'!U$4:U$922,'Growth rates'!$B$4:$B$922,Demands_tra!$A548,'Growth rates'!$C$4:$C$922,$AE548),SUMIFS('Growth rates'!U$4:U$922,'Growth rates'!$B$4:$B$922,Demands_tra!$A548,'Growth rates'!$C$4:$C$922,$AF548))</f>
        <v>0</v>
      </c>
      <c r="AY548" s="6">
        <f ca="1">IF($AF548="",SUMIFS('Growth rates'!V$4:V$922,'Growth rates'!$B$4:$B$922,Demands_tra!$A548,'Growth rates'!$C$4:$C$922,$AE548),SUMIFS('Growth rates'!V$4:V$922,'Growth rates'!$B$4:$B$922,Demands_tra!$A548,'Growth rates'!$C$4:$C$922,$AF548))</f>
        <v>0</v>
      </c>
      <c r="AZ548" s="6">
        <f ca="1">IF($AF548="",SUMIFS('Growth rates'!W$4:W$922,'Growth rates'!$B$4:$B$922,Demands_tra!$A548,'Growth rates'!$C$4:$C$922,$AE548),SUMIFS('Growth rates'!W$4:W$922,'Growth rates'!$B$4:$B$922,Demands_tra!$A548,'Growth rates'!$C$4:$C$922,$AF548))</f>
        <v>0</v>
      </c>
      <c r="BA548" s="6">
        <f ca="1">IF($AF548="",SUMIFS('Growth rates'!X$4:X$922,'Growth rates'!$B$4:$B$922,Demands_tra!$A548,'Growth rates'!$C$4:$C$922,$AE548),SUMIFS('Growth rates'!X$4:X$922,'Growth rates'!$B$4:$B$922,Demands_tra!$A548,'Growth rates'!$C$4:$C$922,$AF548))</f>
        <v>0</v>
      </c>
      <c r="BB548" s="6">
        <f ca="1">IF($AF548="",SUMIFS('Growth rates'!Y$4:Y$922,'Growth rates'!$B$4:$B$922,Demands_tra!$A548,'Growth rates'!$C$4:$C$922,$AE548),SUMIFS('Growth rates'!Y$4:Y$922,'Growth rates'!$B$4:$B$922,Demands_tra!$A548,'Growth rates'!$C$4:$C$922,$AF548))</f>
        <v>0</v>
      </c>
      <c r="BC548" s="6">
        <f ca="1">IF($AF548="",SUMIFS('Growth rates'!Z$4:Z$922,'Growth rates'!$B$4:$B$922,Demands_tra!$A548,'Growth rates'!$C$4:$C$922,$AE548),SUMIFS('Growth rates'!Z$4:Z$922,'Growth rates'!$B$4:$B$922,Demands_tra!$A548,'Growth rates'!$C$4:$C$922,$AF548))</f>
        <v>0</v>
      </c>
      <c r="BD548" s="6">
        <f ca="1">IF($AF548="",SUMIFS('Growth rates'!AA$4:AA$922,'Growth rates'!$B$4:$B$922,Demands_tra!$A548,'Growth rates'!$C$4:$C$922,$AE548),SUMIFS('Growth rates'!AA$4:AA$922,'Growth rates'!$B$4:$B$922,Demands_tra!$A548,'Growth rates'!$C$4:$C$922,$AF548))</f>
        <v>0</v>
      </c>
      <c r="BE548" s="6">
        <f ca="1">IF($AF548="",SUMIFS('Growth rates'!AB$4:AB$922,'Growth rates'!$B$4:$B$922,Demands_tra!$A548,'Growth rates'!$C$4:$C$922,$AE548),SUMIFS('Growth rates'!AB$4:AB$922,'Growth rates'!$B$4:$B$922,Demands_tra!$A548,'Growth rates'!$C$4:$C$922,$AF548))</f>
        <v>0</v>
      </c>
      <c r="BF548" s="6">
        <f ca="1">IF($AF548="",SUMIFS('Growth rates'!AC$4:AC$922,'Growth rates'!$B$4:$B$922,Demands_tra!$A548,'Growth rates'!$C$4:$C$922,$AE548),SUMIFS('Growth rates'!AC$4:AC$922,'Growth rates'!$B$4:$B$922,Demands_tra!$A548,'Growth rates'!$C$4:$C$922,$AF548))</f>
        <v>0</v>
      </c>
      <c r="BH548" t="e">
        <f ca="1">VLOOKUP($C548,'Default drvr and elast'!$A$4:$F$49,MATCH(VLOOKUP(A548,Classification!$B$4:$D$42,3,FALSE),'Default drvr and elast'!$D$3:$F$3,0)+3,FALSE)</f>
        <v>#N/A</v>
      </c>
      <c r="BJ548" s="6">
        <f ca="1">IF($BI548="",SUMIF(Elasticities!$B$5:$B$52,Demands_tra!$BH548,Elasticities!C$5:C$52),SUMIF(Elasticities!$B$5:$B$52,Demands_tra!$BI548,Elasticities!C$5:C$52))</f>
        <v>0</v>
      </c>
      <c r="BK548" s="6">
        <f ca="1">IF($BI548="",SUMIF(Elasticities!$B$5:$B$52,Demands_tra!$BH548,Elasticities!D$5:D$52),SUMIF(Elasticities!$B$5:$B$52,Demands_tra!$BI548,Elasticities!D$5:D$52))</f>
        <v>0</v>
      </c>
      <c r="BL548" s="6">
        <f ca="1">IF($BI548="",SUMIF(Elasticities!$B$5:$B$52,Demands_tra!$BH548,Elasticities!E$5:E$52),SUMIF(Elasticities!$B$5:$B$52,Demands_tra!$BI548,Elasticities!E$5:E$52))</f>
        <v>0</v>
      </c>
      <c r="BM548" s="6">
        <f ca="1">IF($BI548="",SUMIF(Elasticities!$B$5:$B$52,Demands_tra!$BH548,Elasticities!F$5:F$52),SUMIF(Elasticities!$B$5:$B$52,Demands_tra!$BI548,Elasticities!F$5:F$52))</f>
        <v>0</v>
      </c>
      <c r="BN548" s="6">
        <f ca="1">IF($BI548="",SUMIF(Elasticities!$B$5:$B$52,Demands_tra!$BH548,Elasticities!G$5:G$52),SUMIF(Elasticities!$B$5:$B$52,Demands_tra!$BI548,Elasticities!G$5:G$52))</f>
        <v>0</v>
      </c>
      <c r="BO548" s="6">
        <f ca="1">IF($BI548="",SUMIF(Elasticities!$B$5:$B$52,Demands_tra!$BH548,Elasticities!H$5:H$52),SUMIF(Elasticities!$B$5:$B$52,Demands_tra!$BI548,Elasticities!H$5:H$52))</f>
        <v>0</v>
      </c>
      <c r="BP548" s="6">
        <f ca="1">IF($BI548="",SUMIF(Elasticities!$B$5:$B$52,Demands_tra!$BH548,Elasticities!I$5:I$52),SUMIF(Elasticities!$B$5:$B$52,Demands_tra!$BI548,Elasticities!I$5:I$52))</f>
        <v>0</v>
      </c>
      <c r="BQ548" s="6">
        <f ca="1">IF($BI548="",SUMIF(Elasticities!$B$5:$B$52,Demands_tra!$BH548,Elasticities!J$5:J$52),SUMIF(Elasticities!$B$5:$B$52,Demands_tra!$BI548,Elasticities!J$5:J$52))</f>
        <v>0</v>
      </c>
      <c r="BR548" s="6">
        <f ca="1">IF($BI548="",SUMIF(Elasticities!$B$5:$B$52,Demands_tra!$BH548,Elasticities!K$5:K$52),SUMIF(Elasticities!$B$5:$B$52,Demands_tra!$BI548,Elasticities!K$5:K$52))</f>
        <v>0</v>
      </c>
      <c r="BS548" s="6">
        <f ca="1">IF($BI548="",SUMIF(Elasticities!$B$5:$B$52,Demands_tra!$BH548,Elasticities!L$5:L$52),SUMIF(Elasticities!$B$5:$B$52,Demands_tra!$BI548,Elasticities!L$5:L$52))</f>
        <v>0</v>
      </c>
      <c r="BT548" s="6">
        <f ca="1">IF($BI548="",SUMIF(Elasticities!$B$5:$B$52,Demands_tra!$BH548,Elasticities!M$5:M$52),SUMIF(Elasticities!$B$5:$B$52,Demands_tra!$BI548,Elasticities!M$5:M$52))</f>
        <v>0</v>
      </c>
      <c r="BU548" s="6">
        <f ca="1">IF($BI548="",SUMIF(Elasticities!$B$5:$B$52,Demands_tra!$BH548,Elasticities!N$5:N$52),SUMIF(Elasticities!$B$5:$B$52,Demands_tra!$BI548,Elasticities!N$5:N$52))</f>
        <v>0</v>
      </c>
      <c r="BV548" s="6">
        <f ca="1">IF($BI548="",SUMIF(Elasticities!$B$5:$B$52,Demands_tra!$BH548,Elasticities!O$5:O$52),SUMIF(Elasticities!$B$5:$B$52,Demands_tra!$BI548,Elasticities!O$5:O$52))</f>
        <v>0</v>
      </c>
      <c r="BW548" s="6">
        <f ca="1">IF($BI548="",SUMIF(Elasticities!$B$5:$B$52,Demands_tra!$BH548,Elasticities!P$5:P$52),SUMIF(Elasticities!$B$5:$B$52,Demands_tra!$BI548,Elasticities!P$5:P$52))</f>
        <v>0</v>
      </c>
      <c r="BX548" s="6">
        <f ca="1">IF($BI548="",SUMIF(Elasticities!$B$5:$B$52,Demands_tra!$BH548,Elasticities!Q$5:Q$52),SUMIF(Elasticities!$B$5:$B$52,Demands_tra!$BI548,Elasticities!Q$5:Q$52))</f>
        <v>0</v>
      </c>
      <c r="BY548" s="6">
        <f ca="1">IF($BI548="",SUMIF(Elasticities!$B$5:$B$52,Demands_tra!$BH548,Elasticities!R$5:R$52),SUMIF(Elasticities!$B$5:$B$52,Demands_tra!$BI548,Elasticities!R$5:R$52))</f>
        <v>0</v>
      </c>
      <c r="BZ548" s="6">
        <f ca="1">IF($BI548="",SUMIF(Elasticities!$B$5:$B$52,Demands_tra!$BH548,Elasticities!S$5:S$52),SUMIF(Elasticities!$B$5:$B$52,Demands_tra!$BI548,Elasticities!S$5:S$52))</f>
        <v>0</v>
      </c>
      <c r="CA548" s="6">
        <f ca="1">IF($BI548="",SUMIF(Elasticities!$B$5:$B$52,Demands_tra!$BH548,Elasticities!T$5:T$52),SUMIF(Elasticities!$B$5:$B$52,Demands_tra!$BI548,Elasticities!T$5:T$52))</f>
        <v>0</v>
      </c>
      <c r="CB548" s="6">
        <f ca="1">IF($BI548="",SUMIF(Elasticities!$B$5:$B$52,Demands_tra!$BH548,Elasticities!U$5:U$52),SUMIF(Elasticities!$B$5:$B$52,Demands_tra!$BI548,Elasticities!U$5:U$52))</f>
        <v>0</v>
      </c>
      <c r="CC548" s="6">
        <f ca="1">IF($BI548="",SUMIF(Elasticities!$B$5:$B$52,Demands_tra!$BH548,Elasticities!V$5:V$52),SUMIF(Elasticities!$B$5:$B$52,Demands_tra!$BI548,Elasticities!V$5:V$52))</f>
        <v>0</v>
      </c>
      <c r="CD548" s="6">
        <f ca="1">IF($BI548="",SUMIF(Elasticities!$B$5:$B$52,Demands_tra!$BH548,Elasticities!W$5:W$52),SUMIF(Elasticities!$B$5:$B$52,Demands_tra!$BI548,Elasticities!W$5:W$52))</f>
        <v>0</v>
      </c>
      <c r="CE548" s="6">
        <f ca="1">IF($BI548="",SUMIF(Elasticities!$B$5:$B$52,Demands_tra!$BH548,Elasticities!X$5:X$52),SUMIF(Elasticities!$B$5:$B$52,Demands_tra!$BI548,Elasticities!X$5:X$52))</f>
        <v>0</v>
      </c>
      <c r="CF548" s="6">
        <f ca="1">IF($BI548="",SUMIF(Elasticities!$B$5:$B$52,Demands_tra!$BH548,Elasticities!Y$5:Y$52),SUMIF(Elasticities!$B$5:$B$52,Demands_tra!$BI548,Elasticities!Y$5:Y$52))</f>
        <v>0</v>
      </c>
      <c r="CG548" s="6">
        <f ca="1">IF($BI548="",SUMIF(Elasticities!$B$5:$B$52,Demands_tra!$BH548,Elasticities!Z$5:Z$52),SUMIF(Elasticities!$B$5:$B$52,Demands_tra!$BI548,Elasticities!Z$5:Z$52))</f>
        <v>0</v>
      </c>
      <c r="CH548" s="6">
        <f ca="1">IF($BI548="",SUMIF(Elasticities!$B$5:$B$52,Demands_tra!$BH548,Elasticities!AA$5:AA$52),SUMIF(Elasticities!$B$5:$B$52,Demands_tra!$BI548,Elasticities!AA$5:AA$52))</f>
        <v>0</v>
      </c>
      <c r="CI548" s="6">
        <f ca="1">IF($BI548="",SUMIF(Elasticities!$B$5:$B$52,Demands_tra!$BH548,Elasticities!AB$5:AB$52),SUMIF(Elasticities!$B$5:$B$52,Demands_tra!$BI548,Elasticities!AB$5:AB$52))</f>
        <v>0</v>
      </c>
    </row>
    <row r="549" spans="1:87">
      <c r="A549" t="str">
        <f>IF(BYDem_tra!B548="","\I:",BYDem_tra!B548)</f>
        <v>\I:</v>
      </c>
      <c r="B549">
        <f>BYDem_tra!E548</f>
        <v>0</v>
      </c>
      <c r="C549">
        <f t="shared" si="324"/>
        <v>0</v>
      </c>
      <c r="D549" s="3">
        <f>SUMIFS(BYDem_tra!$M$2:$M$2000,BYDem_tra!$B$2:$B$2000,Demands_tra!$A549,BYDem_tra!$E$2:$E$2000,Demands_tra!$B549)</f>
        <v>0</v>
      </c>
      <c r="E549" s="3" t="e">
        <f ca="1" t="shared" si="325"/>
        <v>#DIV/0!</v>
      </c>
      <c r="F549" s="3" t="e">
        <f ca="1" t="shared" si="326"/>
        <v>#DIV/0!</v>
      </c>
      <c r="G549" s="3" t="e">
        <f ca="1" t="shared" si="327"/>
        <v>#DIV/0!</v>
      </c>
      <c r="H549" s="3" t="e">
        <f ca="1" t="shared" si="328"/>
        <v>#DIV/0!</v>
      </c>
      <c r="I549" s="3" t="e">
        <f ca="1" t="shared" si="329"/>
        <v>#DIV/0!</v>
      </c>
      <c r="J549" s="3" t="e">
        <f ca="1" t="shared" si="330"/>
        <v>#DIV/0!</v>
      </c>
      <c r="K549" s="3" t="e">
        <f ca="1" t="shared" si="331"/>
        <v>#DIV/0!</v>
      </c>
      <c r="L549" s="3" t="e">
        <f ca="1" t="shared" si="332"/>
        <v>#DIV/0!</v>
      </c>
      <c r="M549" s="3" t="e">
        <f ca="1" t="shared" si="333"/>
        <v>#DIV/0!</v>
      </c>
      <c r="N549" s="3" t="e">
        <f ca="1" t="shared" si="334"/>
        <v>#DIV/0!</v>
      </c>
      <c r="O549" s="3" t="e">
        <f ca="1" t="shared" si="335"/>
        <v>#DIV/0!</v>
      </c>
      <c r="P549" s="3" t="e">
        <f ca="1" t="shared" si="336"/>
        <v>#DIV/0!</v>
      </c>
      <c r="Q549" s="3" t="e">
        <f ca="1" t="shared" si="337"/>
        <v>#DIV/0!</v>
      </c>
      <c r="R549" s="3" t="e">
        <f ca="1" t="shared" si="338"/>
        <v>#DIV/0!</v>
      </c>
      <c r="S549" s="3" t="e">
        <f ca="1" t="shared" si="339"/>
        <v>#DIV/0!</v>
      </c>
      <c r="T549" s="3" t="e">
        <f ca="1" t="shared" si="340"/>
        <v>#DIV/0!</v>
      </c>
      <c r="U549" s="3" t="e">
        <f ca="1" t="shared" si="341"/>
        <v>#DIV/0!</v>
      </c>
      <c r="V549" s="3" t="e">
        <f ca="1" t="shared" si="316"/>
        <v>#DIV/0!</v>
      </c>
      <c r="W549" s="3" t="e">
        <f ca="1" t="shared" si="317"/>
        <v>#DIV/0!</v>
      </c>
      <c r="X549" s="3" t="e">
        <f ca="1" t="shared" si="318"/>
        <v>#DIV/0!</v>
      </c>
      <c r="Y549" s="3" t="e">
        <f ca="1" t="shared" si="319"/>
        <v>#DIV/0!</v>
      </c>
      <c r="Z549" s="3" t="e">
        <f ca="1" t="shared" si="320"/>
        <v>#DIV/0!</v>
      </c>
      <c r="AA549" s="3" t="e">
        <f ca="1" t="shared" si="321"/>
        <v>#DIV/0!</v>
      </c>
      <c r="AB549" s="3" t="e">
        <f ca="1" t="shared" si="322"/>
        <v>#DIV/0!</v>
      </c>
      <c r="AC549" s="3" t="e">
        <f ca="1" t="shared" si="323"/>
        <v>#DIV/0!</v>
      </c>
      <c r="AE549" s="4" t="e">
        <f ca="1">VLOOKUP($C549,'Default drvr and elast'!$A$4:$C$49,MATCH(VLOOKUP(A549,Classification!$B$4:$D$99,2,FALSE),'Default drvr and elast'!$A$3:$C$3,0),FALSE)</f>
        <v>#N/A</v>
      </c>
      <c r="AF549" s="4"/>
      <c r="AG549" s="6">
        <f ca="1">IF($AF549="",SUMIFS('Growth rates'!D$4:D$922,'Growth rates'!$B$4:$B$922,Demands_tra!$A549,'Growth rates'!$C$4:$C$922,$AE549),SUMIFS('Growth rates'!D$4:D$922,'Growth rates'!$B$4:$B$922,Demands_tra!$A549,'Growth rates'!$C$4:$C$922,$AF549))</f>
        <v>0</v>
      </c>
      <c r="AH549" s="6">
        <f ca="1">IF($AF549="",SUMIFS('Growth rates'!E$4:E$922,'Growth rates'!$B$4:$B$922,Demands_tra!$A549,'Growth rates'!$C$4:$C$922,$AE549),SUMIFS('Growth rates'!E$4:E$922,'Growth rates'!$B$4:$B$922,Demands_tra!$A549,'Growth rates'!$C$4:$C$922,$AF549))</f>
        <v>0</v>
      </c>
      <c r="AI549" s="6">
        <f ca="1">IF($AF549="",SUMIFS('Growth rates'!F$4:F$922,'Growth rates'!$B$4:$B$922,Demands_tra!$A549,'Growth rates'!$C$4:$C$922,$AE549),SUMIFS('Growth rates'!F$4:F$922,'Growth rates'!$B$4:$B$922,Demands_tra!$A549,'Growth rates'!$C$4:$C$922,$AF549))</f>
        <v>0</v>
      </c>
      <c r="AJ549" s="6">
        <f ca="1">IF($AF549="",SUMIFS('Growth rates'!G$4:G$922,'Growth rates'!$B$4:$B$922,Demands_tra!$A549,'Growth rates'!$C$4:$C$922,$AE549),SUMIFS('Growth rates'!G$4:G$922,'Growth rates'!$B$4:$B$922,Demands_tra!$A549,'Growth rates'!$C$4:$C$922,$AF549))</f>
        <v>0</v>
      </c>
      <c r="AK549" s="6">
        <f ca="1">IF($AF549="",SUMIFS('Growth rates'!H$4:H$922,'Growth rates'!$B$4:$B$922,Demands_tra!$A549,'Growth rates'!$C$4:$C$922,$AE549),SUMIFS('Growth rates'!H$4:H$922,'Growth rates'!$B$4:$B$922,Demands_tra!$A549,'Growth rates'!$C$4:$C$922,$AF549))</f>
        <v>0</v>
      </c>
      <c r="AL549" s="6">
        <f ca="1">IF($AF549="",SUMIFS('Growth rates'!I$4:I$922,'Growth rates'!$B$4:$B$922,Demands_tra!$A549,'Growth rates'!$C$4:$C$922,$AE549),SUMIFS('Growth rates'!I$4:I$922,'Growth rates'!$B$4:$B$922,Demands_tra!$A549,'Growth rates'!$C$4:$C$922,$AF549))</f>
        <v>0</v>
      </c>
      <c r="AM549" s="6">
        <f ca="1">IF($AF549="",SUMIFS('Growth rates'!J$4:J$922,'Growth rates'!$B$4:$B$922,Demands_tra!$A549,'Growth rates'!$C$4:$C$922,$AE549),SUMIFS('Growth rates'!J$4:J$922,'Growth rates'!$B$4:$B$922,Demands_tra!$A549,'Growth rates'!$C$4:$C$922,$AF549))</f>
        <v>0</v>
      </c>
      <c r="AN549" s="6">
        <f ca="1">IF($AF549="",SUMIFS('Growth rates'!K$4:K$922,'Growth rates'!$B$4:$B$922,Demands_tra!$A549,'Growth rates'!$C$4:$C$922,$AE549),SUMIFS('Growth rates'!K$4:K$922,'Growth rates'!$B$4:$B$922,Demands_tra!$A549,'Growth rates'!$C$4:$C$922,$AF549))</f>
        <v>0</v>
      </c>
      <c r="AO549" s="6">
        <f ca="1">IF($AF549="",SUMIFS('Growth rates'!L$4:L$922,'Growth rates'!$B$4:$B$922,Demands_tra!$A549,'Growth rates'!$C$4:$C$922,$AE549),SUMIFS('Growth rates'!L$4:L$922,'Growth rates'!$B$4:$B$922,Demands_tra!$A549,'Growth rates'!$C$4:$C$922,$AF549))</f>
        <v>0</v>
      </c>
      <c r="AP549" s="6">
        <f ca="1">IF($AF549="",SUMIFS('Growth rates'!M$4:M$922,'Growth rates'!$B$4:$B$922,Demands_tra!$A549,'Growth rates'!$C$4:$C$922,$AE549),SUMIFS('Growth rates'!M$4:M$922,'Growth rates'!$B$4:$B$922,Demands_tra!$A549,'Growth rates'!$C$4:$C$922,$AF549))</f>
        <v>0</v>
      </c>
      <c r="AQ549" s="6">
        <f ca="1">IF($AF549="",SUMIFS('Growth rates'!N$4:N$922,'Growth rates'!$B$4:$B$922,Demands_tra!$A549,'Growth rates'!$C$4:$C$922,$AE549),SUMIFS('Growth rates'!N$4:N$922,'Growth rates'!$B$4:$B$922,Demands_tra!$A549,'Growth rates'!$C$4:$C$922,$AF549))</f>
        <v>0</v>
      </c>
      <c r="AR549" s="6">
        <f ca="1">IF($AF549="",SUMIFS('Growth rates'!O$4:O$922,'Growth rates'!$B$4:$B$922,Demands_tra!$A549,'Growth rates'!$C$4:$C$922,$AE549),SUMIFS('Growth rates'!O$4:O$922,'Growth rates'!$B$4:$B$922,Demands_tra!$A549,'Growth rates'!$C$4:$C$922,$AF549))</f>
        <v>0</v>
      </c>
      <c r="AS549" s="6">
        <f ca="1">IF($AF549="",SUMIFS('Growth rates'!P$4:P$922,'Growth rates'!$B$4:$B$922,Demands_tra!$A549,'Growth rates'!$C$4:$C$922,$AE549),SUMIFS('Growth rates'!P$4:P$922,'Growth rates'!$B$4:$B$922,Demands_tra!$A549,'Growth rates'!$C$4:$C$922,$AF549))</f>
        <v>0</v>
      </c>
      <c r="AT549" s="6">
        <f ca="1">IF($AF549="",SUMIFS('Growth rates'!Q$4:Q$922,'Growth rates'!$B$4:$B$922,Demands_tra!$A549,'Growth rates'!$C$4:$C$922,$AE549),SUMIFS('Growth rates'!Q$4:Q$922,'Growth rates'!$B$4:$B$922,Demands_tra!$A549,'Growth rates'!$C$4:$C$922,$AF549))</f>
        <v>0</v>
      </c>
      <c r="AU549" s="6">
        <f ca="1">IF($AF549="",SUMIFS('Growth rates'!R$4:R$922,'Growth rates'!$B$4:$B$922,Demands_tra!$A549,'Growth rates'!$C$4:$C$922,$AE549),SUMIFS('Growth rates'!R$4:R$922,'Growth rates'!$B$4:$B$922,Demands_tra!$A549,'Growth rates'!$C$4:$C$922,$AF549))</f>
        <v>0</v>
      </c>
      <c r="AV549" s="6">
        <f ca="1">IF($AF549="",SUMIFS('Growth rates'!S$4:S$922,'Growth rates'!$B$4:$B$922,Demands_tra!$A549,'Growth rates'!$C$4:$C$922,$AE549),SUMIFS('Growth rates'!S$4:S$922,'Growth rates'!$B$4:$B$922,Demands_tra!$A549,'Growth rates'!$C$4:$C$922,$AF549))</f>
        <v>0</v>
      </c>
      <c r="AW549" s="6">
        <f ca="1">IF($AF549="",SUMIFS('Growth rates'!T$4:T$922,'Growth rates'!$B$4:$B$922,Demands_tra!$A549,'Growth rates'!$C$4:$C$922,$AE549),SUMIFS('Growth rates'!T$4:T$922,'Growth rates'!$B$4:$B$922,Demands_tra!$A549,'Growth rates'!$C$4:$C$922,$AF549))</f>
        <v>0</v>
      </c>
      <c r="AX549" s="6">
        <f ca="1">IF($AF549="",SUMIFS('Growth rates'!U$4:U$922,'Growth rates'!$B$4:$B$922,Demands_tra!$A549,'Growth rates'!$C$4:$C$922,$AE549),SUMIFS('Growth rates'!U$4:U$922,'Growth rates'!$B$4:$B$922,Demands_tra!$A549,'Growth rates'!$C$4:$C$922,$AF549))</f>
        <v>0</v>
      </c>
      <c r="AY549" s="6">
        <f ca="1">IF($AF549="",SUMIFS('Growth rates'!V$4:V$922,'Growth rates'!$B$4:$B$922,Demands_tra!$A549,'Growth rates'!$C$4:$C$922,$AE549),SUMIFS('Growth rates'!V$4:V$922,'Growth rates'!$B$4:$B$922,Demands_tra!$A549,'Growth rates'!$C$4:$C$922,$AF549))</f>
        <v>0</v>
      </c>
      <c r="AZ549" s="6">
        <f ca="1">IF($AF549="",SUMIFS('Growth rates'!W$4:W$922,'Growth rates'!$B$4:$B$922,Demands_tra!$A549,'Growth rates'!$C$4:$C$922,$AE549),SUMIFS('Growth rates'!W$4:W$922,'Growth rates'!$B$4:$B$922,Demands_tra!$A549,'Growth rates'!$C$4:$C$922,$AF549))</f>
        <v>0</v>
      </c>
      <c r="BA549" s="6">
        <f ca="1">IF($AF549="",SUMIFS('Growth rates'!X$4:X$922,'Growth rates'!$B$4:$B$922,Demands_tra!$A549,'Growth rates'!$C$4:$C$922,$AE549),SUMIFS('Growth rates'!X$4:X$922,'Growth rates'!$B$4:$B$922,Demands_tra!$A549,'Growth rates'!$C$4:$C$922,$AF549))</f>
        <v>0</v>
      </c>
      <c r="BB549" s="6">
        <f ca="1">IF($AF549="",SUMIFS('Growth rates'!Y$4:Y$922,'Growth rates'!$B$4:$B$922,Demands_tra!$A549,'Growth rates'!$C$4:$C$922,$AE549),SUMIFS('Growth rates'!Y$4:Y$922,'Growth rates'!$B$4:$B$922,Demands_tra!$A549,'Growth rates'!$C$4:$C$922,$AF549))</f>
        <v>0</v>
      </c>
      <c r="BC549" s="6">
        <f ca="1">IF($AF549="",SUMIFS('Growth rates'!Z$4:Z$922,'Growth rates'!$B$4:$B$922,Demands_tra!$A549,'Growth rates'!$C$4:$C$922,$AE549),SUMIFS('Growth rates'!Z$4:Z$922,'Growth rates'!$B$4:$B$922,Demands_tra!$A549,'Growth rates'!$C$4:$C$922,$AF549))</f>
        <v>0</v>
      </c>
      <c r="BD549" s="6">
        <f ca="1">IF($AF549="",SUMIFS('Growth rates'!AA$4:AA$922,'Growth rates'!$B$4:$B$922,Demands_tra!$A549,'Growth rates'!$C$4:$C$922,$AE549),SUMIFS('Growth rates'!AA$4:AA$922,'Growth rates'!$B$4:$B$922,Demands_tra!$A549,'Growth rates'!$C$4:$C$922,$AF549))</f>
        <v>0</v>
      </c>
      <c r="BE549" s="6">
        <f ca="1">IF($AF549="",SUMIFS('Growth rates'!AB$4:AB$922,'Growth rates'!$B$4:$B$922,Demands_tra!$A549,'Growth rates'!$C$4:$C$922,$AE549),SUMIFS('Growth rates'!AB$4:AB$922,'Growth rates'!$B$4:$B$922,Demands_tra!$A549,'Growth rates'!$C$4:$C$922,$AF549))</f>
        <v>0</v>
      </c>
      <c r="BF549" s="6">
        <f ca="1">IF($AF549="",SUMIFS('Growth rates'!AC$4:AC$922,'Growth rates'!$B$4:$B$922,Demands_tra!$A549,'Growth rates'!$C$4:$C$922,$AE549),SUMIFS('Growth rates'!AC$4:AC$922,'Growth rates'!$B$4:$B$922,Demands_tra!$A549,'Growth rates'!$C$4:$C$922,$AF549))</f>
        <v>0</v>
      </c>
      <c r="BH549" t="e">
        <f ca="1">VLOOKUP($C549,'Default drvr and elast'!$A$4:$F$49,MATCH(VLOOKUP(A549,Classification!$B$4:$D$42,3,FALSE),'Default drvr and elast'!$D$3:$F$3,0)+3,FALSE)</f>
        <v>#N/A</v>
      </c>
      <c r="BJ549" s="6">
        <f ca="1">IF($BI549="",SUMIF(Elasticities!$B$5:$B$52,Demands_tra!$BH549,Elasticities!C$5:C$52),SUMIF(Elasticities!$B$5:$B$52,Demands_tra!$BI549,Elasticities!C$5:C$52))</f>
        <v>0</v>
      </c>
      <c r="BK549" s="6">
        <f ca="1">IF($BI549="",SUMIF(Elasticities!$B$5:$B$52,Demands_tra!$BH549,Elasticities!D$5:D$52),SUMIF(Elasticities!$B$5:$B$52,Demands_tra!$BI549,Elasticities!D$5:D$52))</f>
        <v>0</v>
      </c>
      <c r="BL549" s="6">
        <f ca="1">IF($BI549="",SUMIF(Elasticities!$B$5:$B$52,Demands_tra!$BH549,Elasticities!E$5:E$52),SUMIF(Elasticities!$B$5:$B$52,Demands_tra!$BI549,Elasticities!E$5:E$52))</f>
        <v>0</v>
      </c>
      <c r="BM549" s="6">
        <f ca="1">IF($BI549="",SUMIF(Elasticities!$B$5:$B$52,Demands_tra!$BH549,Elasticities!F$5:F$52),SUMIF(Elasticities!$B$5:$B$52,Demands_tra!$BI549,Elasticities!F$5:F$52))</f>
        <v>0</v>
      </c>
      <c r="BN549" s="6">
        <f ca="1">IF($BI549="",SUMIF(Elasticities!$B$5:$B$52,Demands_tra!$BH549,Elasticities!G$5:G$52),SUMIF(Elasticities!$B$5:$B$52,Demands_tra!$BI549,Elasticities!G$5:G$52))</f>
        <v>0</v>
      </c>
      <c r="BO549" s="6">
        <f ca="1">IF($BI549="",SUMIF(Elasticities!$B$5:$B$52,Demands_tra!$BH549,Elasticities!H$5:H$52),SUMIF(Elasticities!$B$5:$B$52,Demands_tra!$BI549,Elasticities!H$5:H$52))</f>
        <v>0</v>
      </c>
      <c r="BP549" s="6">
        <f ca="1">IF($BI549="",SUMIF(Elasticities!$B$5:$B$52,Demands_tra!$BH549,Elasticities!I$5:I$52),SUMIF(Elasticities!$B$5:$B$52,Demands_tra!$BI549,Elasticities!I$5:I$52))</f>
        <v>0</v>
      </c>
      <c r="BQ549" s="6">
        <f ca="1">IF($BI549="",SUMIF(Elasticities!$B$5:$B$52,Demands_tra!$BH549,Elasticities!J$5:J$52),SUMIF(Elasticities!$B$5:$B$52,Demands_tra!$BI549,Elasticities!J$5:J$52))</f>
        <v>0</v>
      </c>
      <c r="BR549" s="6">
        <f ca="1">IF($BI549="",SUMIF(Elasticities!$B$5:$B$52,Demands_tra!$BH549,Elasticities!K$5:K$52),SUMIF(Elasticities!$B$5:$B$52,Demands_tra!$BI549,Elasticities!K$5:K$52))</f>
        <v>0</v>
      </c>
      <c r="BS549" s="6">
        <f ca="1">IF($BI549="",SUMIF(Elasticities!$B$5:$B$52,Demands_tra!$BH549,Elasticities!L$5:L$52),SUMIF(Elasticities!$B$5:$B$52,Demands_tra!$BI549,Elasticities!L$5:L$52))</f>
        <v>0</v>
      </c>
      <c r="BT549" s="6">
        <f ca="1">IF($BI549="",SUMIF(Elasticities!$B$5:$B$52,Demands_tra!$BH549,Elasticities!M$5:M$52),SUMIF(Elasticities!$B$5:$B$52,Demands_tra!$BI549,Elasticities!M$5:M$52))</f>
        <v>0</v>
      </c>
      <c r="BU549" s="6">
        <f ca="1">IF($BI549="",SUMIF(Elasticities!$B$5:$B$52,Demands_tra!$BH549,Elasticities!N$5:N$52),SUMIF(Elasticities!$B$5:$B$52,Demands_tra!$BI549,Elasticities!N$5:N$52))</f>
        <v>0</v>
      </c>
      <c r="BV549" s="6">
        <f ca="1">IF($BI549="",SUMIF(Elasticities!$B$5:$B$52,Demands_tra!$BH549,Elasticities!O$5:O$52),SUMIF(Elasticities!$B$5:$B$52,Demands_tra!$BI549,Elasticities!O$5:O$52))</f>
        <v>0</v>
      </c>
      <c r="BW549" s="6">
        <f ca="1">IF($BI549="",SUMIF(Elasticities!$B$5:$B$52,Demands_tra!$BH549,Elasticities!P$5:P$52),SUMIF(Elasticities!$B$5:$B$52,Demands_tra!$BI549,Elasticities!P$5:P$52))</f>
        <v>0</v>
      </c>
      <c r="BX549" s="6">
        <f ca="1">IF($BI549="",SUMIF(Elasticities!$B$5:$B$52,Demands_tra!$BH549,Elasticities!Q$5:Q$52),SUMIF(Elasticities!$B$5:$B$52,Demands_tra!$BI549,Elasticities!Q$5:Q$52))</f>
        <v>0</v>
      </c>
      <c r="BY549" s="6">
        <f ca="1">IF($BI549="",SUMIF(Elasticities!$B$5:$B$52,Demands_tra!$BH549,Elasticities!R$5:R$52),SUMIF(Elasticities!$B$5:$B$52,Demands_tra!$BI549,Elasticities!R$5:R$52))</f>
        <v>0</v>
      </c>
      <c r="BZ549" s="6">
        <f ca="1">IF($BI549="",SUMIF(Elasticities!$B$5:$B$52,Demands_tra!$BH549,Elasticities!S$5:S$52),SUMIF(Elasticities!$B$5:$B$52,Demands_tra!$BI549,Elasticities!S$5:S$52))</f>
        <v>0</v>
      </c>
      <c r="CA549" s="6">
        <f ca="1">IF($BI549="",SUMIF(Elasticities!$B$5:$B$52,Demands_tra!$BH549,Elasticities!T$5:T$52),SUMIF(Elasticities!$B$5:$B$52,Demands_tra!$BI549,Elasticities!T$5:T$52))</f>
        <v>0</v>
      </c>
      <c r="CB549" s="6">
        <f ca="1">IF($BI549="",SUMIF(Elasticities!$B$5:$B$52,Demands_tra!$BH549,Elasticities!U$5:U$52),SUMIF(Elasticities!$B$5:$B$52,Demands_tra!$BI549,Elasticities!U$5:U$52))</f>
        <v>0</v>
      </c>
      <c r="CC549" s="6">
        <f ca="1">IF($BI549="",SUMIF(Elasticities!$B$5:$B$52,Demands_tra!$BH549,Elasticities!V$5:V$52),SUMIF(Elasticities!$B$5:$B$52,Demands_tra!$BI549,Elasticities!V$5:V$52))</f>
        <v>0</v>
      </c>
      <c r="CD549" s="6">
        <f ca="1">IF($BI549="",SUMIF(Elasticities!$B$5:$B$52,Demands_tra!$BH549,Elasticities!W$5:W$52),SUMIF(Elasticities!$B$5:$B$52,Demands_tra!$BI549,Elasticities!W$5:W$52))</f>
        <v>0</v>
      </c>
      <c r="CE549" s="6">
        <f ca="1">IF($BI549="",SUMIF(Elasticities!$B$5:$B$52,Demands_tra!$BH549,Elasticities!X$5:X$52),SUMIF(Elasticities!$B$5:$B$52,Demands_tra!$BI549,Elasticities!X$5:X$52))</f>
        <v>0</v>
      </c>
      <c r="CF549" s="6">
        <f ca="1">IF($BI549="",SUMIF(Elasticities!$B$5:$B$52,Demands_tra!$BH549,Elasticities!Y$5:Y$52),SUMIF(Elasticities!$B$5:$B$52,Demands_tra!$BI549,Elasticities!Y$5:Y$52))</f>
        <v>0</v>
      </c>
      <c r="CG549" s="6">
        <f ca="1">IF($BI549="",SUMIF(Elasticities!$B$5:$B$52,Demands_tra!$BH549,Elasticities!Z$5:Z$52),SUMIF(Elasticities!$B$5:$B$52,Demands_tra!$BI549,Elasticities!Z$5:Z$52))</f>
        <v>0</v>
      </c>
      <c r="CH549" s="6">
        <f ca="1">IF($BI549="",SUMIF(Elasticities!$B$5:$B$52,Demands_tra!$BH549,Elasticities!AA$5:AA$52),SUMIF(Elasticities!$B$5:$B$52,Demands_tra!$BI549,Elasticities!AA$5:AA$52))</f>
        <v>0</v>
      </c>
      <c r="CI549" s="6">
        <f ca="1">IF($BI549="",SUMIF(Elasticities!$B$5:$B$52,Demands_tra!$BH549,Elasticities!AB$5:AB$52),SUMIF(Elasticities!$B$5:$B$52,Demands_tra!$BI549,Elasticities!AB$5:AB$52))</f>
        <v>0</v>
      </c>
    </row>
    <row r="550" spans="1:87">
      <c r="A550" t="str">
        <f>IF(BYDem_tra!B549="","\I:",BYDem_tra!B549)</f>
        <v>\I:</v>
      </c>
      <c r="B550">
        <f>BYDem_tra!E549</f>
        <v>0</v>
      </c>
      <c r="C550">
        <f t="shared" si="324"/>
        <v>0</v>
      </c>
      <c r="D550" s="3">
        <f>SUMIFS(BYDem_tra!$M$2:$M$2000,BYDem_tra!$B$2:$B$2000,Demands_tra!$A550,BYDem_tra!$E$2:$E$2000,Demands_tra!$B550)</f>
        <v>0</v>
      </c>
      <c r="E550" s="3" t="e">
        <f ca="1" t="shared" si="325"/>
        <v>#DIV/0!</v>
      </c>
      <c r="F550" s="3" t="e">
        <f ca="1" t="shared" si="326"/>
        <v>#DIV/0!</v>
      </c>
      <c r="G550" s="3" t="e">
        <f ca="1" t="shared" si="327"/>
        <v>#DIV/0!</v>
      </c>
      <c r="H550" s="3" t="e">
        <f ca="1" t="shared" si="328"/>
        <v>#DIV/0!</v>
      </c>
      <c r="I550" s="3" t="e">
        <f ca="1" t="shared" si="329"/>
        <v>#DIV/0!</v>
      </c>
      <c r="J550" s="3" t="e">
        <f ca="1" t="shared" si="330"/>
        <v>#DIV/0!</v>
      </c>
      <c r="K550" s="3" t="e">
        <f ca="1" t="shared" si="331"/>
        <v>#DIV/0!</v>
      </c>
      <c r="L550" s="3" t="e">
        <f ca="1" t="shared" si="332"/>
        <v>#DIV/0!</v>
      </c>
      <c r="M550" s="3" t="e">
        <f ca="1" t="shared" si="333"/>
        <v>#DIV/0!</v>
      </c>
      <c r="N550" s="3" t="e">
        <f ca="1" t="shared" si="334"/>
        <v>#DIV/0!</v>
      </c>
      <c r="O550" s="3" t="e">
        <f ca="1" t="shared" si="335"/>
        <v>#DIV/0!</v>
      </c>
      <c r="P550" s="3" t="e">
        <f ca="1" t="shared" si="336"/>
        <v>#DIV/0!</v>
      </c>
      <c r="Q550" s="3" t="e">
        <f ca="1" t="shared" si="337"/>
        <v>#DIV/0!</v>
      </c>
      <c r="R550" s="3" t="e">
        <f ca="1" t="shared" si="338"/>
        <v>#DIV/0!</v>
      </c>
      <c r="S550" s="3" t="e">
        <f ca="1" t="shared" si="339"/>
        <v>#DIV/0!</v>
      </c>
      <c r="T550" s="3" t="e">
        <f ca="1" t="shared" si="340"/>
        <v>#DIV/0!</v>
      </c>
      <c r="U550" s="3" t="e">
        <f ca="1" t="shared" si="341"/>
        <v>#DIV/0!</v>
      </c>
      <c r="V550" s="3" t="e">
        <f ca="1" t="shared" si="316"/>
        <v>#DIV/0!</v>
      </c>
      <c r="W550" s="3" t="e">
        <f ca="1" t="shared" si="317"/>
        <v>#DIV/0!</v>
      </c>
      <c r="X550" s="3" t="e">
        <f ca="1" t="shared" si="318"/>
        <v>#DIV/0!</v>
      </c>
      <c r="Y550" s="3" t="e">
        <f ca="1" t="shared" si="319"/>
        <v>#DIV/0!</v>
      </c>
      <c r="Z550" s="3" t="e">
        <f ca="1" t="shared" si="320"/>
        <v>#DIV/0!</v>
      </c>
      <c r="AA550" s="3" t="e">
        <f ca="1" t="shared" si="321"/>
        <v>#DIV/0!</v>
      </c>
      <c r="AB550" s="3" t="e">
        <f ca="1" t="shared" si="322"/>
        <v>#DIV/0!</v>
      </c>
      <c r="AC550" s="3" t="e">
        <f ca="1" t="shared" si="323"/>
        <v>#DIV/0!</v>
      </c>
      <c r="AE550" s="4" t="e">
        <f ca="1">VLOOKUP($C550,'Default drvr and elast'!$A$4:$C$49,MATCH(VLOOKUP(A550,Classification!$B$4:$D$99,2,FALSE),'Default drvr and elast'!$A$3:$C$3,0),FALSE)</f>
        <v>#N/A</v>
      </c>
      <c r="AF550" s="4"/>
      <c r="AG550" s="6">
        <f ca="1">IF($AF550="",SUMIFS('Growth rates'!D$4:D$922,'Growth rates'!$B$4:$B$922,Demands_tra!$A550,'Growth rates'!$C$4:$C$922,$AE550),SUMIFS('Growth rates'!D$4:D$922,'Growth rates'!$B$4:$B$922,Demands_tra!$A550,'Growth rates'!$C$4:$C$922,$AF550))</f>
        <v>0</v>
      </c>
      <c r="AH550" s="6">
        <f ca="1">IF($AF550="",SUMIFS('Growth rates'!E$4:E$922,'Growth rates'!$B$4:$B$922,Demands_tra!$A550,'Growth rates'!$C$4:$C$922,$AE550),SUMIFS('Growth rates'!E$4:E$922,'Growth rates'!$B$4:$B$922,Demands_tra!$A550,'Growth rates'!$C$4:$C$922,$AF550))</f>
        <v>0</v>
      </c>
      <c r="AI550" s="6">
        <f ca="1">IF($AF550="",SUMIFS('Growth rates'!F$4:F$922,'Growth rates'!$B$4:$B$922,Demands_tra!$A550,'Growth rates'!$C$4:$C$922,$AE550),SUMIFS('Growth rates'!F$4:F$922,'Growth rates'!$B$4:$B$922,Demands_tra!$A550,'Growth rates'!$C$4:$C$922,$AF550))</f>
        <v>0</v>
      </c>
      <c r="AJ550" s="6">
        <f ca="1">IF($AF550="",SUMIFS('Growth rates'!G$4:G$922,'Growth rates'!$B$4:$B$922,Demands_tra!$A550,'Growth rates'!$C$4:$C$922,$AE550),SUMIFS('Growth rates'!G$4:G$922,'Growth rates'!$B$4:$B$922,Demands_tra!$A550,'Growth rates'!$C$4:$C$922,$AF550))</f>
        <v>0</v>
      </c>
      <c r="AK550" s="6">
        <f ca="1">IF($AF550="",SUMIFS('Growth rates'!H$4:H$922,'Growth rates'!$B$4:$B$922,Demands_tra!$A550,'Growth rates'!$C$4:$C$922,$AE550),SUMIFS('Growth rates'!H$4:H$922,'Growth rates'!$B$4:$B$922,Demands_tra!$A550,'Growth rates'!$C$4:$C$922,$AF550))</f>
        <v>0</v>
      </c>
      <c r="AL550" s="6">
        <f ca="1">IF($AF550="",SUMIFS('Growth rates'!I$4:I$922,'Growth rates'!$B$4:$B$922,Demands_tra!$A550,'Growth rates'!$C$4:$C$922,$AE550),SUMIFS('Growth rates'!I$4:I$922,'Growth rates'!$B$4:$B$922,Demands_tra!$A550,'Growth rates'!$C$4:$C$922,$AF550))</f>
        <v>0</v>
      </c>
      <c r="AM550" s="6">
        <f ca="1">IF($AF550="",SUMIFS('Growth rates'!J$4:J$922,'Growth rates'!$B$4:$B$922,Demands_tra!$A550,'Growth rates'!$C$4:$C$922,$AE550),SUMIFS('Growth rates'!J$4:J$922,'Growth rates'!$B$4:$B$922,Demands_tra!$A550,'Growth rates'!$C$4:$C$922,$AF550))</f>
        <v>0</v>
      </c>
      <c r="AN550" s="6">
        <f ca="1">IF($AF550="",SUMIFS('Growth rates'!K$4:K$922,'Growth rates'!$B$4:$B$922,Demands_tra!$A550,'Growth rates'!$C$4:$C$922,$AE550),SUMIFS('Growth rates'!K$4:K$922,'Growth rates'!$B$4:$B$922,Demands_tra!$A550,'Growth rates'!$C$4:$C$922,$AF550))</f>
        <v>0</v>
      </c>
      <c r="AO550" s="6">
        <f ca="1">IF($AF550="",SUMIFS('Growth rates'!L$4:L$922,'Growth rates'!$B$4:$B$922,Demands_tra!$A550,'Growth rates'!$C$4:$C$922,$AE550),SUMIFS('Growth rates'!L$4:L$922,'Growth rates'!$B$4:$B$922,Demands_tra!$A550,'Growth rates'!$C$4:$C$922,$AF550))</f>
        <v>0</v>
      </c>
      <c r="AP550" s="6">
        <f ca="1">IF($AF550="",SUMIFS('Growth rates'!M$4:M$922,'Growth rates'!$B$4:$B$922,Demands_tra!$A550,'Growth rates'!$C$4:$C$922,$AE550),SUMIFS('Growth rates'!M$4:M$922,'Growth rates'!$B$4:$B$922,Demands_tra!$A550,'Growth rates'!$C$4:$C$922,$AF550))</f>
        <v>0</v>
      </c>
      <c r="AQ550" s="6">
        <f ca="1">IF($AF550="",SUMIFS('Growth rates'!N$4:N$922,'Growth rates'!$B$4:$B$922,Demands_tra!$A550,'Growth rates'!$C$4:$C$922,$AE550),SUMIFS('Growth rates'!N$4:N$922,'Growth rates'!$B$4:$B$922,Demands_tra!$A550,'Growth rates'!$C$4:$C$922,$AF550))</f>
        <v>0</v>
      </c>
      <c r="AR550" s="6">
        <f ca="1">IF($AF550="",SUMIFS('Growth rates'!O$4:O$922,'Growth rates'!$B$4:$B$922,Demands_tra!$A550,'Growth rates'!$C$4:$C$922,$AE550),SUMIFS('Growth rates'!O$4:O$922,'Growth rates'!$B$4:$B$922,Demands_tra!$A550,'Growth rates'!$C$4:$C$922,$AF550))</f>
        <v>0</v>
      </c>
      <c r="AS550" s="6">
        <f ca="1">IF($AF550="",SUMIFS('Growth rates'!P$4:P$922,'Growth rates'!$B$4:$B$922,Demands_tra!$A550,'Growth rates'!$C$4:$C$922,$AE550),SUMIFS('Growth rates'!P$4:P$922,'Growth rates'!$B$4:$B$922,Demands_tra!$A550,'Growth rates'!$C$4:$C$922,$AF550))</f>
        <v>0</v>
      </c>
      <c r="AT550" s="6">
        <f ca="1">IF($AF550="",SUMIFS('Growth rates'!Q$4:Q$922,'Growth rates'!$B$4:$B$922,Demands_tra!$A550,'Growth rates'!$C$4:$C$922,$AE550),SUMIFS('Growth rates'!Q$4:Q$922,'Growth rates'!$B$4:$B$922,Demands_tra!$A550,'Growth rates'!$C$4:$C$922,$AF550))</f>
        <v>0</v>
      </c>
      <c r="AU550" s="6">
        <f ca="1">IF($AF550="",SUMIFS('Growth rates'!R$4:R$922,'Growth rates'!$B$4:$B$922,Demands_tra!$A550,'Growth rates'!$C$4:$C$922,$AE550),SUMIFS('Growth rates'!R$4:R$922,'Growth rates'!$B$4:$B$922,Demands_tra!$A550,'Growth rates'!$C$4:$C$922,$AF550))</f>
        <v>0</v>
      </c>
      <c r="AV550" s="6">
        <f ca="1">IF($AF550="",SUMIFS('Growth rates'!S$4:S$922,'Growth rates'!$B$4:$B$922,Demands_tra!$A550,'Growth rates'!$C$4:$C$922,$AE550),SUMIFS('Growth rates'!S$4:S$922,'Growth rates'!$B$4:$B$922,Demands_tra!$A550,'Growth rates'!$C$4:$C$922,$AF550))</f>
        <v>0</v>
      </c>
      <c r="AW550" s="6">
        <f ca="1">IF($AF550="",SUMIFS('Growth rates'!T$4:T$922,'Growth rates'!$B$4:$B$922,Demands_tra!$A550,'Growth rates'!$C$4:$C$922,$AE550),SUMIFS('Growth rates'!T$4:T$922,'Growth rates'!$B$4:$B$922,Demands_tra!$A550,'Growth rates'!$C$4:$C$922,$AF550))</f>
        <v>0</v>
      </c>
      <c r="AX550" s="6">
        <f ca="1">IF($AF550="",SUMIFS('Growth rates'!U$4:U$922,'Growth rates'!$B$4:$B$922,Demands_tra!$A550,'Growth rates'!$C$4:$C$922,$AE550),SUMIFS('Growth rates'!U$4:U$922,'Growth rates'!$B$4:$B$922,Demands_tra!$A550,'Growth rates'!$C$4:$C$922,$AF550))</f>
        <v>0</v>
      </c>
      <c r="AY550" s="6">
        <f ca="1">IF($AF550="",SUMIFS('Growth rates'!V$4:V$922,'Growth rates'!$B$4:$B$922,Demands_tra!$A550,'Growth rates'!$C$4:$C$922,$AE550),SUMIFS('Growth rates'!V$4:V$922,'Growth rates'!$B$4:$B$922,Demands_tra!$A550,'Growth rates'!$C$4:$C$922,$AF550))</f>
        <v>0</v>
      </c>
      <c r="AZ550" s="6">
        <f ca="1">IF($AF550="",SUMIFS('Growth rates'!W$4:W$922,'Growth rates'!$B$4:$B$922,Demands_tra!$A550,'Growth rates'!$C$4:$C$922,$AE550),SUMIFS('Growth rates'!W$4:W$922,'Growth rates'!$B$4:$B$922,Demands_tra!$A550,'Growth rates'!$C$4:$C$922,$AF550))</f>
        <v>0</v>
      </c>
      <c r="BA550" s="6">
        <f ca="1">IF($AF550="",SUMIFS('Growth rates'!X$4:X$922,'Growth rates'!$B$4:$B$922,Demands_tra!$A550,'Growth rates'!$C$4:$C$922,$AE550),SUMIFS('Growth rates'!X$4:X$922,'Growth rates'!$B$4:$B$922,Demands_tra!$A550,'Growth rates'!$C$4:$C$922,$AF550))</f>
        <v>0</v>
      </c>
      <c r="BB550" s="6">
        <f ca="1">IF($AF550="",SUMIFS('Growth rates'!Y$4:Y$922,'Growth rates'!$B$4:$B$922,Demands_tra!$A550,'Growth rates'!$C$4:$C$922,$AE550),SUMIFS('Growth rates'!Y$4:Y$922,'Growth rates'!$B$4:$B$922,Demands_tra!$A550,'Growth rates'!$C$4:$C$922,$AF550))</f>
        <v>0</v>
      </c>
      <c r="BC550" s="6">
        <f ca="1">IF($AF550="",SUMIFS('Growth rates'!Z$4:Z$922,'Growth rates'!$B$4:$B$922,Demands_tra!$A550,'Growth rates'!$C$4:$C$922,$AE550),SUMIFS('Growth rates'!Z$4:Z$922,'Growth rates'!$B$4:$B$922,Demands_tra!$A550,'Growth rates'!$C$4:$C$922,$AF550))</f>
        <v>0</v>
      </c>
      <c r="BD550" s="6">
        <f ca="1">IF($AF550="",SUMIFS('Growth rates'!AA$4:AA$922,'Growth rates'!$B$4:$B$922,Demands_tra!$A550,'Growth rates'!$C$4:$C$922,$AE550),SUMIFS('Growth rates'!AA$4:AA$922,'Growth rates'!$B$4:$B$922,Demands_tra!$A550,'Growth rates'!$C$4:$C$922,$AF550))</f>
        <v>0</v>
      </c>
      <c r="BE550" s="6">
        <f ca="1">IF($AF550="",SUMIFS('Growth rates'!AB$4:AB$922,'Growth rates'!$B$4:$B$922,Demands_tra!$A550,'Growth rates'!$C$4:$C$922,$AE550),SUMIFS('Growth rates'!AB$4:AB$922,'Growth rates'!$B$4:$B$922,Demands_tra!$A550,'Growth rates'!$C$4:$C$922,$AF550))</f>
        <v>0</v>
      </c>
      <c r="BF550" s="6">
        <f ca="1">IF($AF550="",SUMIFS('Growth rates'!AC$4:AC$922,'Growth rates'!$B$4:$B$922,Demands_tra!$A550,'Growth rates'!$C$4:$C$922,$AE550),SUMIFS('Growth rates'!AC$4:AC$922,'Growth rates'!$B$4:$B$922,Demands_tra!$A550,'Growth rates'!$C$4:$C$922,$AF550))</f>
        <v>0</v>
      </c>
      <c r="BH550" t="e">
        <f ca="1">VLOOKUP($C550,'Default drvr and elast'!$A$4:$F$49,MATCH(VLOOKUP(A550,Classification!$B$4:$D$42,3,FALSE),'Default drvr and elast'!$D$3:$F$3,0)+3,FALSE)</f>
        <v>#N/A</v>
      </c>
      <c r="BJ550" s="6">
        <f ca="1">IF($BI550="",SUMIF(Elasticities!$B$5:$B$52,Demands_tra!$BH550,Elasticities!C$5:C$52),SUMIF(Elasticities!$B$5:$B$52,Demands_tra!$BI550,Elasticities!C$5:C$52))</f>
        <v>0</v>
      </c>
      <c r="BK550" s="6">
        <f ca="1">IF($BI550="",SUMIF(Elasticities!$B$5:$B$52,Demands_tra!$BH550,Elasticities!D$5:D$52),SUMIF(Elasticities!$B$5:$B$52,Demands_tra!$BI550,Elasticities!D$5:D$52))</f>
        <v>0</v>
      </c>
      <c r="BL550" s="6">
        <f ca="1">IF($BI550="",SUMIF(Elasticities!$B$5:$B$52,Demands_tra!$BH550,Elasticities!E$5:E$52),SUMIF(Elasticities!$B$5:$B$52,Demands_tra!$BI550,Elasticities!E$5:E$52))</f>
        <v>0</v>
      </c>
      <c r="BM550" s="6">
        <f ca="1">IF($BI550="",SUMIF(Elasticities!$B$5:$B$52,Demands_tra!$BH550,Elasticities!F$5:F$52),SUMIF(Elasticities!$B$5:$B$52,Demands_tra!$BI550,Elasticities!F$5:F$52))</f>
        <v>0</v>
      </c>
      <c r="BN550" s="6">
        <f ca="1">IF($BI550="",SUMIF(Elasticities!$B$5:$B$52,Demands_tra!$BH550,Elasticities!G$5:G$52),SUMIF(Elasticities!$B$5:$B$52,Demands_tra!$BI550,Elasticities!G$5:G$52))</f>
        <v>0</v>
      </c>
      <c r="BO550" s="6">
        <f ca="1">IF($BI550="",SUMIF(Elasticities!$B$5:$B$52,Demands_tra!$BH550,Elasticities!H$5:H$52),SUMIF(Elasticities!$B$5:$B$52,Demands_tra!$BI550,Elasticities!H$5:H$52))</f>
        <v>0</v>
      </c>
      <c r="BP550" s="6">
        <f ca="1">IF($BI550="",SUMIF(Elasticities!$B$5:$B$52,Demands_tra!$BH550,Elasticities!I$5:I$52),SUMIF(Elasticities!$B$5:$B$52,Demands_tra!$BI550,Elasticities!I$5:I$52))</f>
        <v>0</v>
      </c>
      <c r="BQ550" s="6">
        <f ca="1">IF($BI550="",SUMIF(Elasticities!$B$5:$B$52,Demands_tra!$BH550,Elasticities!J$5:J$52),SUMIF(Elasticities!$B$5:$B$52,Demands_tra!$BI550,Elasticities!J$5:J$52))</f>
        <v>0</v>
      </c>
      <c r="BR550" s="6">
        <f ca="1">IF($BI550="",SUMIF(Elasticities!$B$5:$B$52,Demands_tra!$BH550,Elasticities!K$5:K$52),SUMIF(Elasticities!$B$5:$B$52,Demands_tra!$BI550,Elasticities!K$5:K$52))</f>
        <v>0</v>
      </c>
      <c r="BS550" s="6">
        <f ca="1">IF($BI550="",SUMIF(Elasticities!$B$5:$B$52,Demands_tra!$BH550,Elasticities!L$5:L$52),SUMIF(Elasticities!$B$5:$B$52,Demands_tra!$BI550,Elasticities!L$5:L$52))</f>
        <v>0</v>
      </c>
      <c r="BT550" s="6">
        <f ca="1">IF($BI550="",SUMIF(Elasticities!$B$5:$B$52,Demands_tra!$BH550,Elasticities!M$5:M$52),SUMIF(Elasticities!$B$5:$B$52,Demands_tra!$BI550,Elasticities!M$5:M$52))</f>
        <v>0</v>
      </c>
      <c r="BU550" s="6">
        <f ca="1">IF($BI550="",SUMIF(Elasticities!$B$5:$B$52,Demands_tra!$BH550,Elasticities!N$5:N$52),SUMIF(Elasticities!$B$5:$B$52,Demands_tra!$BI550,Elasticities!N$5:N$52))</f>
        <v>0</v>
      </c>
      <c r="BV550" s="6">
        <f ca="1">IF($BI550="",SUMIF(Elasticities!$B$5:$B$52,Demands_tra!$BH550,Elasticities!O$5:O$52),SUMIF(Elasticities!$B$5:$B$52,Demands_tra!$BI550,Elasticities!O$5:O$52))</f>
        <v>0</v>
      </c>
      <c r="BW550" s="6">
        <f ca="1">IF($BI550="",SUMIF(Elasticities!$B$5:$B$52,Demands_tra!$BH550,Elasticities!P$5:P$52),SUMIF(Elasticities!$B$5:$B$52,Demands_tra!$BI550,Elasticities!P$5:P$52))</f>
        <v>0</v>
      </c>
      <c r="BX550" s="6">
        <f ca="1">IF($BI550="",SUMIF(Elasticities!$B$5:$B$52,Demands_tra!$BH550,Elasticities!Q$5:Q$52),SUMIF(Elasticities!$B$5:$B$52,Demands_tra!$BI550,Elasticities!Q$5:Q$52))</f>
        <v>0</v>
      </c>
      <c r="BY550" s="6">
        <f ca="1">IF($BI550="",SUMIF(Elasticities!$B$5:$B$52,Demands_tra!$BH550,Elasticities!R$5:R$52),SUMIF(Elasticities!$B$5:$B$52,Demands_tra!$BI550,Elasticities!R$5:R$52))</f>
        <v>0</v>
      </c>
      <c r="BZ550" s="6">
        <f ca="1">IF($BI550="",SUMIF(Elasticities!$B$5:$B$52,Demands_tra!$BH550,Elasticities!S$5:S$52),SUMIF(Elasticities!$B$5:$B$52,Demands_tra!$BI550,Elasticities!S$5:S$52))</f>
        <v>0</v>
      </c>
      <c r="CA550" s="6">
        <f ca="1">IF($BI550="",SUMIF(Elasticities!$B$5:$B$52,Demands_tra!$BH550,Elasticities!T$5:T$52),SUMIF(Elasticities!$B$5:$B$52,Demands_tra!$BI550,Elasticities!T$5:T$52))</f>
        <v>0</v>
      </c>
      <c r="CB550" s="6">
        <f ca="1">IF($BI550="",SUMIF(Elasticities!$B$5:$B$52,Demands_tra!$BH550,Elasticities!U$5:U$52),SUMIF(Elasticities!$B$5:$B$52,Demands_tra!$BI550,Elasticities!U$5:U$52))</f>
        <v>0</v>
      </c>
      <c r="CC550" s="6">
        <f ca="1">IF($BI550="",SUMIF(Elasticities!$B$5:$B$52,Demands_tra!$BH550,Elasticities!V$5:V$52),SUMIF(Elasticities!$B$5:$B$52,Demands_tra!$BI550,Elasticities!V$5:V$52))</f>
        <v>0</v>
      </c>
      <c r="CD550" s="6">
        <f ca="1">IF($BI550="",SUMIF(Elasticities!$B$5:$B$52,Demands_tra!$BH550,Elasticities!W$5:W$52),SUMIF(Elasticities!$B$5:$B$52,Demands_tra!$BI550,Elasticities!W$5:W$52))</f>
        <v>0</v>
      </c>
      <c r="CE550" s="6">
        <f ca="1">IF($BI550="",SUMIF(Elasticities!$B$5:$B$52,Demands_tra!$BH550,Elasticities!X$5:X$52),SUMIF(Elasticities!$B$5:$B$52,Demands_tra!$BI550,Elasticities!X$5:X$52))</f>
        <v>0</v>
      </c>
      <c r="CF550" s="6">
        <f ca="1">IF($BI550="",SUMIF(Elasticities!$B$5:$B$52,Demands_tra!$BH550,Elasticities!Y$5:Y$52),SUMIF(Elasticities!$B$5:$B$52,Demands_tra!$BI550,Elasticities!Y$5:Y$52))</f>
        <v>0</v>
      </c>
      <c r="CG550" s="6">
        <f ca="1">IF($BI550="",SUMIF(Elasticities!$B$5:$B$52,Demands_tra!$BH550,Elasticities!Z$5:Z$52),SUMIF(Elasticities!$B$5:$B$52,Demands_tra!$BI550,Elasticities!Z$5:Z$52))</f>
        <v>0</v>
      </c>
      <c r="CH550" s="6">
        <f ca="1">IF($BI550="",SUMIF(Elasticities!$B$5:$B$52,Demands_tra!$BH550,Elasticities!AA$5:AA$52),SUMIF(Elasticities!$B$5:$B$52,Demands_tra!$BI550,Elasticities!AA$5:AA$52))</f>
        <v>0</v>
      </c>
      <c r="CI550" s="6">
        <f ca="1">IF($BI550="",SUMIF(Elasticities!$B$5:$B$52,Demands_tra!$BH550,Elasticities!AB$5:AB$52),SUMIF(Elasticities!$B$5:$B$52,Demands_tra!$BI550,Elasticities!AB$5:AB$52))</f>
        <v>0</v>
      </c>
    </row>
    <row r="551" spans="1:87">
      <c r="A551" t="str">
        <f>IF(BYDem_tra!B550="","\I:",BYDem_tra!B550)</f>
        <v>\I:</v>
      </c>
      <c r="B551">
        <f>BYDem_tra!E550</f>
        <v>0</v>
      </c>
      <c r="C551">
        <f t="shared" si="324"/>
        <v>0</v>
      </c>
      <c r="D551" s="3">
        <f>SUMIFS(BYDem_tra!$M$2:$M$2000,BYDem_tra!$B$2:$B$2000,Demands_tra!$A551,BYDem_tra!$E$2:$E$2000,Demands_tra!$B551)</f>
        <v>0</v>
      </c>
      <c r="E551" s="3" t="e">
        <f ca="1" t="shared" si="325"/>
        <v>#DIV/0!</v>
      </c>
      <c r="F551" s="3" t="e">
        <f ca="1" t="shared" si="326"/>
        <v>#DIV/0!</v>
      </c>
      <c r="G551" s="3" t="e">
        <f ca="1" t="shared" si="327"/>
        <v>#DIV/0!</v>
      </c>
      <c r="H551" s="3" t="e">
        <f ca="1" t="shared" si="328"/>
        <v>#DIV/0!</v>
      </c>
      <c r="I551" s="3" t="e">
        <f ca="1" t="shared" si="329"/>
        <v>#DIV/0!</v>
      </c>
      <c r="J551" s="3" t="e">
        <f ca="1" t="shared" si="330"/>
        <v>#DIV/0!</v>
      </c>
      <c r="K551" s="3" t="e">
        <f ca="1" t="shared" si="331"/>
        <v>#DIV/0!</v>
      </c>
      <c r="L551" s="3" t="e">
        <f ca="1" t="shared" si="332"/>
        <v>#DIV/0!</v>
      </c>
      <c r="M551" s="3" t="e">
        <f ca="1" t="shared" si="333"/>
        <v>#DIV/0!</v>
      </c>
      <c r="N551" s="3" t="e">
        <f ca="1" t="shared" si="334"/>
        <v>#DIV/0!</v>
      </c>
      <c r="O551" s="3" t="e">
        <f ca="1" t="shared" si="335"/>
        <v>#DIV/0!</v>
      </c>
      <c r="P551" s="3" t="e">
        <f ca="1" t="shared" si="336"/>
        <v>#DIV/0!</v>
      </c>
      <c r="Q551" s="3" t="e">
        <f ca="1" t="shared" si="337"/>
        <v>#DIV/0!</v>
      </c>
      <c r="R551" s="3" t="e">
        <f ca="1" t="shared" si="338"/>
        <v>#DIV/0!</v>
      </c>
      <c r="S551" s="3" t="e">
        <f ca="1" t="shared" si="339"/>
        <v>#DIV/0!</v>
      </c>
      <c r="T551" s="3" t="e">
        <f ca="1" t="shared" si="340"/>
        <v>#DIV/0!</v>
      </c>
      <c r="U551" s="3" t="e">
        <f ca="1" t="shared" si="341"/>
        <v>#DIV/0!</v>
      </c>
      <c r="V551" s="3" t="e">
        <f ca="1" t="shared" si="316"/>
        <v>#DIV/0!</v>
      </c>
      <c r="W551" s="3" t="e">
        <f ca="1" t="shared" si="317"/>
        <v>#DIV/0!</v>
      </c>
      <c r="X551" s="3" t="e">
        <f ca="1" t="shared" si="318"/>
        <v>#DIV/0!</v>
      </c>
      <c r="Y551" s="3" t="e">
        <f ca="1" t="shared" si="319"/>
        <v>#DIV/0!</v>
      </c>
      <c r="Z551" s="3" t="e">
        <f ca="1" t="shared" si="320"/>
        <v>#DIV/0!</v>
      </c>
      <c r="AA551" s="3" t="e">
        <f ca="1" t="shared" si="321"/>
        <v>#DIV/0!</v>
      </c>
      <c r="AB551" s="3" t="e">
        <f ca="1" t="shared" si="322"/>
        <v>#DIV/0!</v>
      </c>
      <c r="AC551" s="3" t="e">
        <f ca="1" t="shared" si="323"/>
        <v>#DIV/0!</v>
      </c>
      <c r="AE551" s="4" t="e">
        <f ca="1">VLOOKUP($C551,'Default drvr and elast'!$A$4:$C$49,MATCH(VLOOKUP(A551,Classification!$B$4:$D$99,2,FALSE),'Default drvr and elast'!$A$3:$C$3,0),FALSE)</f>
        <v>#N/A</v>
      </c>
      <c r="AF551" s="4"/>
      <c r="AG551" s="6">
        <f ca="1">IF($AF551="",SUMIFS('Growth rates'!D$4:D$922,'Growth rates'!$B$4:$B$922,Demands_tra!$A551,'Growth rates'!$C$4:$C$922,$AE551),SUMIFS('Growth rates'!D$4:D$922,'Growth rates'!$B$4:$B$922,Demands_tra!$A551,'Growth rates'!$C$4:$C$922,$AF551))</f>
        <v>0</v>
      </c>
      <c r="AH551" s="6">
        <f ca="1">IF($AF551="",SUMIFS('Growth rates'!E$4:E$922,'Growth rates'!$B$4:$B$922,Demands_tra!$A551,'Growth rates'!$C$4:$C$922,$AE551),SUMIFS('Growth rates'!E$4:E$922,'Growth rates'!$B$4:$B$922,Demands_tra!$A551,'Growth rates'!$C$4:$C$922,$AF551))</f>
        <v>0</v>
      </c>
      <c r="AI551" s="6">
        <f ca="1">IF($AF551="",SUMIFS('Growth rates'!F$4:F$922,'Growth rates'!$B$4:$B$922,Demands_tra!$A551,'Growth rates'!$C$4:$C$922,$AE551),SUMIFS('Growth rates'!F$4:F$922,'Growth rates'!$B$4:$B$922,Demands_tra!$A551,'Growth rates'!$C$4:$C$922,$AF551))</f>
        <v>0</v>
      </c>
      <c r="AJ551" s="6">
        <f ca="1">IF($AF551="",SUMIFS('Growth rates'!G$4:G$922,'Growth rates'!$B$4:$B$922,Demands_tra!$A551,'Growth rates'!$C$4:$C$922,$AE551),SUMIFS('Growth rates'!G$4:G$922,'Growth rates'!$B$4:$B$922,Demands_tra!$A551,'Growth rates'!$C$4:$C$922,$AF551))</f>
        <v>0</v>
      </c>
      <c r="AK551" s="6">
        <f ca="1">IF($AF551="",SUMIFS('Growth rates'!H$4:H$922,'Growth rates'!$B$4:$B$922,Demands_tra!$A551,'Growth rates'!$C$4:$C$922,$AE551),SUMIFS('Growth rates'!H$4:H$922,'Growth rates'!$B$4:$B$922,Demands_tra!$A551,'Growth rates'!$C$4:$C$922,$AF551))</f>
        <v>0</v>
      </c>
      <c r="AL551" s="6">
        <f ca="1">IF($AF551="",SUMIFS('Growth rates'!I$4:I$922,'Growth rates'!$B$4:$B$922,Demands_tra!$A551,'Growth rates'!$C$4:$C$922,$AE551),SUMIFS('Growth rates'!I$4:I$922,'Growth rates'!$B$4:$B$922,Demands_tra!$A551,'Growth rates'!$C$4:$C$922,$AF551))</f>
        <v>0</v>
      </c>
      <c r="AM551" s="6">
        <f ca="1">IF($AF551="",SUMIFS('Growth rates'!J$4:J$922,'Growth rates'!$B$4:$B$922,Demands_tra!$A551,'Growth rates'!$C$4:$C$922,$AE551),SUMIFS('Growth rates'!J$4:J$922,'Growth rates'!$B$4:$B$922,Demands_tra!$A551,'Growth rates'!$C$4:$C$922,$AF551))</f>
        <v>0</v>
      </c>
      <c r="AN551" s="6">
        <f ca="1">IF($AF551="",SUMIFS('Growth rates'!K$4:K$922,'Growth rates'!$B$4:$B$922,Demands_tra!$A551,'Growth rates'!$C$4:$C$922,$AE551),SUMIFS('Growth rates'!K$4:K$922,'Growth rates'!$B$4:$B$922,Demands_tra!$A551,'Growth rates'!$C$4:$C$922,$AF551))</f>
        <v>0</v>
      </c>
      <c r="AO551" s="6">
        <f ca="1">IF($AF551="",SUMIFS('Growth rates'!L$4:L$922,'Growth rates'!$B$4:$B$922,Demands_tra!$A551,'Growth rates'!$C$4:$C$922,$AE551),SUMIFS('Growth rates'!L$4:L$922,'Growth rates'!$B$4:$B$922,Demands_tra!$A551,'Growth rates'!$C$4:$C$922,$AF551))</f>
        <v>0</v>
      </c>
      <c r="AP551" s="6">
        <f ca="1">IF($AF551="",SUMIFS('Growth rates'!M$4:M$922,'Growth rates'!$B$4:$B$922,Demands_tra!$A551,'Growth rates'!$C$4:$C$922,$AE551),SUMIFS('Growth rates'!M$4:M$922,'Growth rates'!$B$4:$B$922,Demands_tra!$A551,'Growth rates'!$C$4:$C$922,$AF551))</f>
        <v>0</v>
      </c>
      <c r="AQ551" s="6">
        <f ca="1">IF($AF551="",SUMIFS('Growth rates'!N$4:N$922,'Growth rates'!$B$4:$B$922,Demands_tra!$A551,'Growth rates'!$C$4:$C$922,$AE551),SUMIFS('Growth rates'!N$4:N$922,'Growth rates'!$B$4:$B$922,Demands_tra!$A551,'Growth rates'!$C$4:$C$922,$AF551))</f>
        <v>0</v>
      </c>
      <c r="AR551" s="6">
        <f ca="1">IF($AF551="",SUMIFS('Growth rates'!O$4:O$922,'Growth rates'!$B$4:$B$922,Demands_tra!$A551,'Growth rates'!$C$4:$C$922,$AE551),SUMIFS('Growth rates'!O$4:O$922,'Growth rates'!$B$4:$B$922,Demands_tra!$A551,'Growth rates'!$C$4:$C$922,$AF551))</f>
        <v>0</v>
      </c>
      <c r="AS551" s="6">
        <f ca="1">IF($AF551="",SUMIFS('Growth rates'!P$4:P$922,'Growth rates'!$B$4:$B$922,Demands_tra!$A551,'Growth rates'!$C$4:$C$922,$AE551),SUMIFS('Growth rates'!P$4:P$922,'Growth rates'!$B$4:$B$922,Demands_tra!$A551,'Growth rates'!$C$4:$C$922,$AF551))</f>
        <v>0</v>
      </c>
      <c r="AT551" s="6">
        <f ca="1">IF($AF551="",SUMIFS('Growth rates'!Q$4:Q$922,'Growth rates'!$B$4:$B$922,Demands_tra!$A551,'Growth rates'!$C$4:$C$922,$AE551),SUMIFS('Growth rates'!Q$4:Q$922,'Growth rates'!$B$4:$B$922,Demands_tra!$A551,'Growth rates'!$C$4:$C$922,$AF551))</f>
        <v>0</v>
      </c>
      <c r="AU551" s="6">
        <f ca="1">IF($AF551="",SUMIFS('Growth rates'!R$4:R$922,'Growth rates'!$B$4:$B$922,Demands_tra!$A551,'Growth rates'!$C$4:$C$922,$AE551),SUMIFS('Growth rates'!R$4:R$922,'Growth rates'!$B$4:$B$922,Demands_tra!$A551,'Growth rates'!$C$4:$C$922,$AF551))</f>
        <v>0</v>
      </c>
      <c r="AV551" s="6">
        <f ca="1">IF($AF551="",SUMIFS('Growth rates'!S$4:S$922,'Growth rates'!$B$4:$B$922,Demands_tra!$A551,'Growth rates'!$C$4:$C$922,$AE551),SUMIFS('Growth rates'!S$4:S$922,'Growth rates'!$B$4:$B$922,Demands_tra!$A551,'Growth rates'!$C$4:$C$922,$AF551))</f>
        <v>0</v>
      </c>
      <c r="AW551" s="6">
        <f ca="1">IF($AF551="",SUMIFS('Growth rates'!T$4:T$922,'Growth rates'!$B$4:$B$922,Demands_tra!$A551,'Growth rates'!$C$4:$C$922,$AE551),SUMIFS('Growth rates'!T$4:T$922,'Growth rates'!$B$4:$B$922,Demands_tra!$A551,'Growth rates'!$C$4:$C$922,$AF551))</f>
        <v>0</v>
      </c>
      <c r="AX551" s="6">
        <f ca="1">IF($AF551="",SUMIFS('Growth rates'!U$4:U$922,'Growth rates'!$B$4:$B$922,Demands_tra!$A551,'Growth rates'!$C$4:$C$922,$AE551),SUMIFS('Growth rates'!U$4:U$922,'Growth rates'!$B$4:$B$922,Demands_tra!$A551,'Growth rates'!$C$4:$C$922,$AF551))</f>
        <v>0</v>
      </c>
      <c r="AY551" s="6">
        <f ca="1">IF($AF551="",SUMIFS('Growth rates'!V$4:V$922,'Growth rates'!$B$4:$B$922,Demands_tra!$A551,'Growth rates'!$C$4:$C$922,$AE551),SUMIFS('Growth rates'!V$4:V$922,'Growth rates'!$B$4:$B$922,Demands_tra!$A551,'Growth rates'!$C$4:$C$922,$AF551))</f>
        <v>0</v>
      </c>
      <c r="AZ551" s="6">
        <f ca="1">IF($AF551="",SUMIFS('Growth rates'!W$4:W$922,'Growth rates'!$B$4:$B$922,Demands_tra!$A551,'Growth rates'!$C$4:$C$922,$AE551),SUMIFS('Growth rates'!W$4:W$922,'Growth rates'!$B$4:$B$922,Demands_tra!$A551,'Growth rates'!$C$4:$C$922,$AF551))</f>
        <v>0</v>
      </c>
      <c r="BA551" s="6">
        <f ca="1">IF($AF551="",SUMIFS('Growth rates'!X$4:X$922,'Growth rates'!$B$4:$B$922,Demands_tra!$A551,'Growth rates'!$C$4:$C$922,$AE551),SUMIFS('Growth rates'!X$4:X$922,'Growth rates'!$B$4:$B$922,Demands_tra!$A551,'Growth rates'!$C$4:$C$922,$AF551))</f>
        <v>0</v>
      </c>
      <c r="BB551" s="6">
        <f ca="1">IF($AF551="",SUMIFS('Growth rates'!Y$4:Y$922,'Growth rates'!$B$4:$B$922,Demands_tra!$A551,'Growth rates'!$C$4:$C$922,$AE551),SUMIFS('Growth rates'!Y$4:Y$922,'Growth rates'!$B$4:$B$922,Demands_tra!$A551,'Growth rates'!$C$4:$C$922,$AF551))</f>
        <v>0</v>
      </c>
      <c r="BC551" s="6">
        <f ca="1">IF($AF551="",SUMIFS('Growth rates'!Z$4:Z$922,'Growth rates'!$B$4:$B$922,Demands_tra!$A551,'Growth rates'!$C$4:$C$922,$AE551),SUMIFS('Growth rates'!Z$4:Z$922,'Growth rates'!$B$4:$B$922,Demands_tra!$A551,'Growth rates'!$C$4:$C$922,$AF551))</f>
        <v>0</v>
      </c>
      <c r="BD551" s="6">
        <f ca="1">IF($AF551="",SUMIFS('Growth rates'!AA$4:AA$922,'Growth rates'!$B$4:$B$922,Demands_tra!$A551,'Growth rates'!$C$4:$C$922,$AE551),SUMIFS('Growth rates'!AA$4:AA$922,'Growth rates'!$B$4:$B$922,Demands_tra!$A551,'Growth rates'!$C$4:$C$922,$AF551))</f>
        <v>0</v>
      </c>
      <c r="BE551" s="6">
        <f ca="1">IF($AF551="",SUMIFS('Growth rates'!AB$4:AB$922,'Growth rates'!$B$4:$B$922,Demands_tra!$A551,'Growth rates'!$C$4:$C$922,$AE551),SUMIFS('Growth rates'!AB$4:AB$922,'Growth rates'!$B$4:$B$922,Demands_tra!$A551,'Growth rates'!$C$4:$C$922,$AF551))</f>
        <v>0</v>
      </c>
      <c r="BF551" s="6">
        <f ca="1">IF($AF551="",SUMIFS('Growth rates'!AC$4:AC$922,'Growth rates'!$B$4:$B$922,Demands_tra!$A551,'Growth rates'!$C$4:$C$922,$AE551),SUMIFS('Growth rates'!AC$4:AC$922,'Growth rates'!$B$4:$B$922,Demands_tra!$A551,'Growth rates'!$C$4:$C$922,$AF551))</f>
        <v>0</v>
      </c>
      <c r="BH551" t="e">
        <f ca="1">VLOOKUP($C551,'Default drvr and elast'!$A$4:$F$49,MATCH(VLOOKUP(A551,Classification!$B$4:$D$42,3,FALSE),'Default drvr and elast'!$D$3:$F$3,0)+3,FALSE)</f>
        <v>#N/A</v>
      </c>
      <c r="BJ551" s="6">
        <f ca="1">IF($BI551="",SUMIF(Elasticities!$B$5:$B$52,Demands_tra!$BH551,Elasticities!C$5:C$52),SUMIF(Elasticities!$B$5:$B$52,Demands_tra!$BI551,Elasticities!C$5:C$52))</f>
        <v>0</v>
      </c>
      <c r="BK551" s="6">
        <f ca="1">IF($BI551="",SUMIF(Elasticities!$B$5:$B$52,Demands_tra!$BH551,Elasticities!D$5:D$52),SUMIF(Elasticities!$B$5:$B$52,Demands_tra!$BI551,Elasticities!D$5:D$52))</f>
        <v>0</v>
      </c>
      <c r="BL551" s="6">
        <f ca="1">IF($BI551="",SUMIF(Elasticities!$B$5:$B$52,Demands_tra!$BH551,Elasticities!E$5:E$52),SUMIF(Elasticities!$B$5:$B$52,Demands_tra!$BI551,Elasticities!E$5:E$52))</f>
        <v>0</v>
      </c>
      <c r="BM551" s="6">
        <f ca="1">IF($BI551="",SUMIF(Elasticities!$B$5:$B$52,Demands_tra!$BH551,Elasticities!F$5:F$52),SUMIF(Elasticities!$B$5:$B$52,Demands_tra!$BI551,Elasticities!F$5:F$52))</f>
        <v>0</v>
      </c>
      <c r="BN551" s="6">
        <f ca="1">IF($BI551="",SUMIF(Elasticities!$B$5:$B$52,Demands_tra!$BH551,Elasticities!G$5:G$52),SUMIF(Elasticities!$B$5:$B$52,Demands_tra!$BI551,Elasticities!G$5:G$52))</f>
        <v>0</v>
      </c>
      <c r="BO551" s="6">
        <f ca="1">IF($BI551="",SUMIF(Elasticities!$B$5:$B$52,Demands_tra!$BH551,Elasticities!H$5:H$52),SUMIF(Elasticities!$B$5:$B$52,Demands_tra!$BI551,Elasticities!H$5:H$52))</f>
        <v>0</v>
      </c>
      <c r="BP551" s="6">
        <f ca="1">IF($BI551="",SUMIF(Elasticities!$B$5:$B$52,Demands_tra!$BH551,Elasticities!I$5:I$52),SUMIF(Elasticities!$B$5:$B$52,Demands_tra!$BI551,Elasticities!I$5:I$52))</f>
        <v>0</v>
      </c>
      <c r="BQ551" s="6">
        <f ca="1">IF($BI551="",SUMIF(Elasticities!$B$5:$B$52,Demands_tra!$BH551,Elasticities!J$5:J$52),SUMIF(Elasticities!$B$5:$B$52,Demands_tra!$BI551,Elasticities!J$5:J$52))</f>
        <v>0</v>
      </c>
      <c r="BR551" s="6">
        <f ca="1">IF($BI551="",SUMIF(Elasticities!$B$5:$B$52,Demands_tra!$BH551,Elasticities!K$5:K$52),SUMIF(Elasticities!$B$5:$B$52,Demands_tra!$BI551,Elasticities!K$5:K$52))</f>
        <v>0</v>
      </c>
      <c r="BS551" s="6">
        <f ca="1">IF($BI551="",SUMIF(Elasticities!$B$5:$B$52,Demands_tra!$BH551,Elasticities!L$5:L$52),SUMIF(Elasticities!$B$5:$B$52,Demands_tra!$BI551,Elasticities!L$5:L$52))</f>
        <v>0</v>
      </c>
      <c r="BT551" s="6">
        <f ca="1">IF($BI551="",SUMIF(Elasticities!$B$5:$B$52,Demands_tra!$BH551,Elasticities!M$5:M$52),SUMIF(Elasticities!$B$5:$B$52,Demands_tra!$BI551,Elasticities!M$5:M$52))</f>
        <v>0</v>
      </c>
      <c r="BU551" s="6">
        <f ca="1">IF($BI551="",SUMIF(Elasticities!$B$5:$B$52,Demands_tra!$BH551,Elasticities!N$5:N$52),SUMIF(Elasticities!$B$5:$B$52,Demands_tra!$BI551,Elasticities!N$5:N$52))</f>
        <v>0</v>
      </c>
      <c r="BV551" s="6">
        <f ca="1">IF($BI551="",SUMIF(Elasticities!$B$5:$B$52,Demands_tra!$BH551,Elasticities!O$5:O$52),SUMIF(Elasticities!$B$5:$B$52,Demands_tra!$BI551,Elasticities!O$5:O$52))</f>
        <v>0</v>
      </c>
      <c r="BW551" s="6">
        <f ca="1">IF($BI551="",SUMIF(Elasticities!$B$5:$B$52,Demands_tra!$BH551,Elasticities!P$5:P$52),SUMIF(Elasticities!$B$5:$B$52,Demands_tra!$BI551,Elasticities!P$5:P$52))</f>
        <v>0</v>
      </c>
      <c r="BX551" s="6">
        <f ca="1">IF($BI551="",SUMIF(Elasticities!$B$5:$B$52,Demands_tra!$BH551,Elasticities!Q$5:Q$52),SUMIF(Elasticities!$B$5:$B$52,Demands_tra!$BI551,Elasticities!Q$5:Q$52))</f>
        <v>0</v>
      </c>
      <c r="BY551" s="6">
        <f ca="1">IF($BI551="",SUMIF(Elasticities!$B$5:$B$52,Demands_tra!$BH551,Elasticities!R$5:R$52),SUMIF(Elasticities!$B$5:$B$52,Demands_tra!$BI551,Elasticities!R$5:R$52))</f>
        <v>0</v>
      </c>
      <c r="BZ551" s="6">
        <f ca="1">IF($BI551="",SUMIF(Elasticities!$B$5:$B$52,Demands_tra!$BH551,Elasticities!S$5:S$52),SUMIF(Elasticities!$B$5:$B$52,Demands_tra!$BI551,Elasticities!S$5:S$52))</f>
        <v>0</v>
      </c>
      <c r="CA551" s="6">
        <f ca="1">IF($BI551="",SUMIF(Elasticities!$B$5:$B$52,Demands_tra!$BH551,Elasticities!T$5:T$52),SUMIF(Elasticities!$B$5:$B$52,Demands_tra!$BI551,Elasticities!T$5:T$52))</f>
        <v>0</v>
      </c>
      <c r="CB551" s="6">
        <f ca="1">IF($BI551="",SUMIF(Elasticities!$B$5:$B$52,Demands_tra!$BH551,Elasticities!U$5:U$52),SUMIF(Elasticities!$B$5:$B$52,Demands_tra!$BI551,Elasticities!U$5:U$52))</f>
        <v>0</v>
      </c>
      <c r="CC551" s="6">
        <f ca="1">IF($BI551="",SUMIF(Elasticities!$B$5:$B$52,Demands_tra!$BH551,Elasticities!V$5:V$52),SUMIF(Elasticities!$B$5:$B$52,Demands_tra!$BI551,Elasticities!V$5:V$52))</f>
        <v>0</v>
      </c>
      <c r="CD551" s="6">
        <f ca="1">IF($BI551="",SUMIF(Elasticities!$B$5:$B$52,Demands_tra!$BH551,Elasticities!W$5:W$52),SUMIF(Elasticities!$B$5:$B$52,Demands_tra!$BI551,Elasticities!W$5:W$52))</f>
        <v>0</v>
      </c>
      <c r="CE551" s="6">
        <f ca="1">IF($BI551="",SUMIF(Elasticities!$B$5:$B$52,Demands_tra!$BH551,Elasticities!X$5:X$52),SUMIF(Elasticities!$B$5:$B$52,Demands_tra!$BI551,Elasticities!X$5:X$52))</f>
        <v>0</v>
      </c>
      <c r="CF551" s="6">
        <f ca="1">IF($BI551="",SUMIF(Elasticities!$B$5:$B$52,Demands_tra!$BH551,Elasticities!Y$5:Y$52),SUMIF(Elasticities!$B$5:$B$52,Demands_tra!$BI551,Elasticities!Y$5:Y$52))</f>
        <v>0</v>
      </c>
      <c r="CG551" s="6">
        <f ca="1">IF($BI551="",SUMIF(Elasticities!$B$5:$B$52,Demands_tra!$BH551,Elasticities!Z$5:Z$52),SUMIF(Elasticities!$B$5:$B$52,Demands_tra!$BI551,Elasticities!Z$5:Z$52))</f>
        <v>0</v>
      </c>
      <c r="CH551" s="6">
        <f ca="1">IF($BI551="",SUMIF(Elasticities!$B$5:$B$52,Demands_tra!$BH551,Elasticities!AA$5:AA$52),SUMIF(Elasticities!$B$5:$B$52,Demands_tra!$BI551,Elasticities!AA$5:AA$52))</f>
        <v>0</v>
      </c>
      <c r="CI551" s="6">
        <f ca="1">IF($BI551="",SUMIF(Elasticities!$B$5:$B$52,Demands_tra!$BH551,Elasticities!AB$5:AB$52),SUMIF(Elasticities!$B$5:$B$52,Demands_tra!$BI551,Elasticities!AB$5:AB$52))</f>
        <v>0</v>
      </c>
    </row>
    <row r="552" spans="1:87">
      <c r="A552" t="str">
        <f>IF(BYDem_tra!B551="","\I:",BYDem_tra!B551)</f>
        <v>\I:</v>
      </c>
      <c r="B552">
        <f>BYDem_tra!E551</f>
        <v>0</v>
      </c>
      <c r="C552">
        <f t="shared" si="324"/>
        <v>0</v>
      </c>
      <c r="D552" s="3">
        <f>SUMIFS(BYDem_tra!$M$2:$M$2000,BYDem_tra!$B$2:$B$2000,Demands_tra!$A552,BYDem_tra!$E$2:$E$2000,Demands_tra!$B552)</f>
        <v>0</v>
      </c>
      <c r="E552" s="3" t="e">
        <f ca="1" t="shared" si="325"/>
        <v>#DIV/0!</v>
      </c>
      <c r="F552" s="3" t="e">
        <f ca="1" t="shared" si="326"/>
        <v>#DIV/0!</v>
      </c>
      <c r="G552" s="3" t="e">
        <f ca="1" t="shared" si="327"/>
        <v>#DIV/0!</v>
      </c>
      <c r="H552" s="3" t="e">
        <f ca="1" t="shared" si="328"/>
        <v>#DIV/0!</v>
      </c>
      <c r="I552" s="3" t="e">
        <f ca="1" t="shared" si="329"/>
        <v>#DIV/0!</v>
      </c>
      <c r="J552" s="3" t="e">
        <f ca="1" t="shared" si="330"/>
        <v>#DIV/0!</v>
      </c>
      <c r="K552" s="3" t="e">
        <f ca="1" t="shared" si="331"/>
        <v>#DIV/0!</v>
      </c>
      <c r="L552" s="3" t="e">
        <f ca="1" t="shared" si="332"/>
        <v>#DIV/0!</v>
      </c>
      <c r="M552" s="3" t="e">
        <f ca="1" t="shared" si="333"/>
        <v>#DIV/0!</v>
      </c>
      <c r="N552" s="3" t="e">
        <f ca="1" t="shared" si="334"/>
        <v>#DIV/0!</v>
      </c>
      <c r="O552" s="3" t="e">
        <f ca="1" t="shared" si="335"/>
        <v>#DIV/0!</v>
      </c>
      <c r="P552" s="3" t="e">
        <f ca="1" t="shared" si="336"/>
        <v>#DIV/0!</v>
      </c>
      <c r="Q552" s="3" t="e">
        <f ca="1" t="shared" si="337"/>
        <v>#DIV/0!</v>
      </c>
      <c r="R552" s="3" t="e">
        <f ca="1" t="shared" si="338"/>
        <v>#DIV/0!</v>
      </c>
      <c r="S552" s="3" t="e">
        <f ca="1" t="shared" si="339"/>
        <v>#DIV/0!</v>
      </c>
      <c r="T552" s="3" t="e">
        <f ca="1" t="shared" si="340"/>
        <v>#DIV/0!</v>
      </c>
      <c r="U552" s="3" t="e">
        <f ca="1" t="shared" si="341"/>
        <v>#DIV/0!</v>
      </c>
      <c r="V552" s="3" t="e">
        <f ca="1" t="shared" si="316"/>
        <v>#DIV/0!</v>
      </c>
      <c r="W552" s="3" t="e">
        <f ca="1" t="shared" si="317"/>
        <v>#DIV/0!</v>
      </c>
      <c r="X552" s="3" t="e">
        <f ca="1" t="shared" si="318"/>
        <v>#DIV/0!</v>
      </c>
      <c r="Y552" s="3" t="e">
        <f ca="1" t="shared" si="319"/>
        <v>#DIV/0!</v>
      </c>
      <c r="Z552" s="3" t="e">
        <f ca="1" t="shared" si="320"/>
        <v>#DIV/0!</v>
      </c>
      <c r="AA552" s="3" t="e">
        <f ca="1" t="shared" si="321"/>
        <v>#DIV/0!</v>
      </c>
      <c r="AB552" s="3" t="e">
        <f ca="1" t="shared" si="322"/>
        <v>#DIV/0!</v>
      </c>
      <c r="AC552" s="3" t="e">
        <f ca="1" t="shared" si="323"/>
        <v>#DIV/0!</v>
      </c>
      <c r="AE552" s="4" t="e">
        <f ca="1">VLOOKUP($C552,'Default drvr and elast'!$A$4:$C$49,MATCH(VLOOKUP(A552,Classification!$B$4:$D$99,2,FALSE),'Default drvr and elast'!$A$3:$C$3,0),FALSE)</f>
        <v>#N/A</v>
      </c>
      <c r="AF552" s="4"/>
      <c r="AG552" s="6">
        <f ca="1">IF($AF552="",SUMIFS('Growth rates'!D$4:D$922,'Growth rates'!$B$4:$B$922,Demands_tra!$A552,'Growth rates'!$C$4:$C$922,$AE552),SUMIFS('Growth rates'!D$4:D$922,'Growth rates'!$B$4:$B$922,Demands_tra!$A552,'Growth rates'!$C$4:$C$922,$AF552))</f>
        <v>0</v>
      </c>
      <c r="AH552" s="6">
        <f ca="1">IF($AF552="",SUMIFS('Growth rates'!E$4:E$922,'Growth rates'!$B$4:$B$922,Demands_tra!$A552,'Growth rates'!$C$4:$C$922,$AE552),SUMIFS('Growth rates'!E$4:E$922,'Growth rates'!$B$4:$B$922,Demands_tra!$A552,'Growth rates'!$C$4:$C$922,$AF552))</f>
        <v>0</v>
      </c>
      <c r="AI552" s="6">
        <f ca="1">IF($AF552="",SUMIFS('Growth rates'!F$4:F$922,'Growth rates'!$B$4:$B$922,Demands_tra!$A552,'Growth rates'!$C$4:$C$922,$AE552),SUMIFS('Growth rates'!F$4:F$922,'Growth rates'!$B$4:$B$922,Demands_tra!$A552,'Growth rates'!$C$4:$C$922,$AF552))</f>
        <v>0</v>
      </c>
      <c r="AJ552" s="6">
        <f ca="1">IF($AF552="",SUMIFS('Growth rates'!G$4:G$922,'Growth rates'!$B$4:$B$922,Demands_tra!$A552,'Growth rates'!$C$4:$C$922,$AE552),SUMIFS('Growth rates'!G$4:G$922,'Growth rates'!$B$4:$B$922,Demands_tra!$A552,'Growth rates'!$C$4:$C$922,$AF552))</f>
        <v>0</v>
      </c>
      <c r="AK552" s="6">
        <f ca="1">IF($AF552="",SUMIFS('Growth rates'!H$4:H$922,'Growth rates'!$B$4:$B$922,Demands_tra!$A552,'Growth rates'!$C$4:$C$922,$AE552),SUMIFS('Growth rates'!H$4:H$922,'Growth rates'!$B$4:$B$922,Demands_tra!$A552,'Growth rates'!$C$4:$C$922,$AF552))</f>
        <v>0</v>
      </c>
      <c r="AL552" s="6">
        <f ca="1">IF($AF552="",SUMIFS('Growth rates'!I$4:I$922,'Growth rates'!$B$4:$B$922,Demands_tra!$A552,'Growth rates'!$C$4:$C$922,$AE552),SUMIFS('Growth rates'!I$4:I$922,'Growth rates'!$B$4:$B$922,Demands_tra!$A552,'Growth rates'!$C$4:$C$922,$AF552))</f>
        <v>0</v>
      </c>
      <c r="AM552" s="6">
        <f ca="1">IF($AF552="",SUMIFS('Growth rates'!J$4:J$922,'Growth rates'!$B$4:$B$922,Demands_tra!$A552,'Growth rates'!$C$4:$C$922,$AE552),SUMIFS('Growth rates'!J$4:J$922,'Growth rates'!$B$4:$B$922,Demands_tra!$A552,'Growth rates'!$C$4:$C$922,$AF552))</f>
        <v>0</v>
      </c>
      <c r="AN552" s="6">
        <f ca="1">IF($AF552="",SUMIFS('Growth rates'!K$4:K$922,'Growth rates'!$B$4:$B$922,Demands_tra!$A552,'Growth rates'!$C$4:$C$922,$AE552),SUMIFS('Growth rates'!K$4:K$922,'Growth rates'!$B$4:$B$922,Demands_tra!$A552,'Growth rates'!$C$4:$C$922,$AF552))</f>
        <v>0</v>
      </c>
      <c r="AO552" s="6">
        <f ca="1">IF($AF552="",SUMIFS('Growth rates'!L$4:L$922,'Growth rates'!$B$4:$B$922,Demands_tra!$A552,'Growth rates'!$C$4:$C$922,$AE552),SUMIFS('Growth rates'!L$4:L$922,'Growth rates'!$B$4:$B$922,Demands_tra!$A552,'Growth rates'!$C$4:$C$922,$AF552))</f>
        <v>0</v>
      </c>
      <c r="AP552" s="6">
        <f ca="1">IF($AF552="",SUMIFS('Growth rates'!M$4:M$922,'Growth rates'!$B$4:$B$922,Demands_tra!$A552,'Growth rates'!$C$4:$C$922,$AE552),SUMIFS('Growth rates'!M$4:M$922,'Growth rates'!$B$4:$B$922,Demands_tra!$A552,'Growth rates'!$C$4:$C$922,$AF552))</f>
        <v>0</v>
      </c>
      <c r="AQ552" s="6">
        <f ca="1">IF($AF552="",SUMIFS('Growth rates'!N$4:N$922,'Growth rates'!$B$4:$B$922,Demands_tra!$A552,'Growth rates'!$C$4:$C$922,$AE552),SUMIFS('Growth rates'!N$4:N$922,'Growth rates'!$B$4:$B$922,Demands_tra!$A552,'Growth rates'!$C$4:$C$922,$AF552))</f>
        <v>0</v>
      </c>
      <c r="AR552" s="6">
        <f ca="1">IF($AF552="",SUMIFS('Growth rates'!O$4:O$922,'Growth rates'!$B$4:$B$922,Demands_tra!$A552,'Growth rates'!$C$4:$C$922,$AE552),SUMIFS('Growth rates'!O$4:O$922,'Growth rates'!$B$4:$B$922,Demands_tra!$A552,'Growth rates'!$C$4:$C$922,$AF552))</f>
        <v>0</v>
      </c>
      <c r="AS552" s="6">
        <f ca="1">IF($AF552="",SUMIFS('Growth rates'!P$4:P$922,'Growth rates'!$B$4:$B$922,Demands_tra!$A552,'Growth rates'!$C$4:$C$922,$AE552),SUMIFS('Growth rates'!P$4:P$922,'Growth rates'!$B$4:$B$922,Demands_tra!$A552,'Growth rates'!$C$4:$C$922,$AF552))</f>
        <v>0</v>
      </c>
      <c r="AT552" s="6">
        <f ca="1">IF($AF552="",SUMIFS('Growth rates'!Q$4:Q$922,'Growth rates'!$B$4:$B$922,Demands_tra!$A552,'Growth rates'!$C$4:$C$922,$AE552),SUMIFS('Growth rates'!Q$4:Q$922,'Growth rates'!$B$4:$B$922,Demands_tra!$A552,'Growth rates'!$C$4:$C$922,$AF552))</f>
        <v>0</v>
      </c>
      <c r="AU552" s="6">
        <f ca="1">IF($AF552="",SUMIFS('Growth rates'!R$4:R$922,'Growth rates'!$B$4:$B$922,Demands_tra!$A552,'Growth rates'!$C$4:$C$922,$AE552),SUMIFS('Growth rates'!R$4:R$922,'Growth rates'!$B$4:$B$922,Demands_tra!$A552,'Growth rates'!$C$4:$C$922,$AF552))</f>
        <v>0</v>
      </c>
      <c r="AV552" s="6">
        <f ca="1">IF($AF552="",SUMIFS('Growth rates'!S$4:S$922,'Growth rates'!$B$4:$B$922,Demands_tra!$A552,'Growth rates'!$C$4:$C$922,$AE552),SUMIFS('Growth rates'!S$4:S$922,'Growth rates'!$B$4:$B$922,Demands_tra!$A552,'Growth rates'!$C$4:$C$922,$AF552))</f>
        <v>0</v>
      </c>
      <c r="AW552" s="6">
        <f ca="1">IF($AF552="",SUMIFS('Growth rates'!T$4:T$922,'Growth rates'!$B$4:$B$922,Demands_tra!$A552,'Growth rates'!$C$4:$C$922,$AE552),SUMIFS('Growth rates'!T$4:T$922,'Growth rates'!$B$4:$B$922,Demands_tra!$A552,'Growth rates'!$C$4:$C$922,$AF552))</f>
        <v>0</v>
      </c>
      <c r="AX552" s="6">
        <f ca="1">IF($AF552="",SUMIFS('Growth rates'!U$4:U$922,'Growth rates'!$B$4:$B$922,Demands_tra!$A552,'Growth rates'!$C$4:$C$922,$AE552),SUMIFS('Growth rates'!U$4:U$922,'Growth rates'!$B$4:$B$922,Demands_tra!$A552,'Growth rates'!$C$4:$C$922,$AF552))</f>
        <v>0</v>
      </c>
      <c r="AY552" s="6">
        <f ca="1">IF($AF552="",SUMIFS('Growth rates'!V$4:V$922,'Growth rates'!$B$4:$B$922,Demands_tra!$A552,'Growth rates'!$C$4:$C$922,$AE552),SUMIFS('Growth rates'!V$4:V$922,'Growth rates'!$B$4:$B$922,Demands_tra!$A552,'Growth rates'!$C$4:$C$922,$AF552))</f>
        <v>0</v>
      </c>
      <c r="AZ552" s="6">
        <f ca="1">IF($AF552="",SUMIFS('Growth rates'!W$4:W$922,'Growth rates'!$B$4:$B$922,Demands_tra!$A552,'Growth rates'!$C$4:$C$922,$AE552),SUMIFS('Growth rates'!W$4:W$922,'Growth rates'!$B$4:$B$922,Demands_tra!$A552,'Growth rates'!$C$4:$C$922,$AF552))</f>
        <v>0</v>
      </c>
      <c r="BA552" s="6">
        <f ca="1">IF($AF552="",SUMIFS('Growth rates'!X$4:X$922,'Growth rates'!$B$4:$B$922,Demands_tra!$A552,'Growth rates'!$C$4:$C$922,$AE552),SUMIFS('Growth rates'!X$4:X$922,'Growth rates'!$B$4:$B$922,Demands_tra!$A552,'Growth rates'!$C$4:$C$922,$AF552))</f>
        <v>0</v>
      </c>
      <c r="BB552" s="6">
        <f ca="1">IF($AF552="",SUMIFS('Growth rates'!Y$4:Y$922,'Growth rates'!$B$4:$B$922,Demands_tra!$A552,'Growth rates'!$C$4:$C$922,$AE552),SUMIFS('Growth rates'!Y$4:Y$922,'Growth rates'!$B$4:$B$922,Demands_tra!$A552,'Growth rates'!$C$4:$C$922,$AF552))</f>
        <v>0</v>
      </c>
      <c r="BC552" s="6">
        <f ca="1">IF($AF552="",SUMIFS('Growth rates'!Z$4:Z$922,'Growth rates'!$B$4:$B$922,Demands_tra!$A552,'Growth rates'!$C$4:$C$922,$AE552),SUMIFS('Growth rates'!Z$4:Z$922,'Growth rates'!$B$4:$B$922,Demands_tra!$A552,'Growth rates'!$C$4:$C$922,$AF552))</f>
        <v>0</v>
      </c>
      <c r="BD552" s="6">
        <f ca="1">IF($AF552="",SUMIFS('Growth rates'!AA$4:AA$922,'Growth rates'!$B$4:$B$922,Demands_tra!$A552,'Growth rates'!$C$4:$C$922,$AE552),SUMIFS('Growth rates'!AA$4:AA$922,'Growth rates'!$B$4:$B$922,Demands_tra!$A552,'Growth rates'!$C$4:$C$922,$AF552))</f>
        <v>0</v>
      </c>
      <c r="BE552" s="6">
        <f ca="1">IF($AF552="",SUMIFS('Growth rates'!AB$4:AB$922,'Growth rates'!$B$4:$B$922,Demands_tra!$A552,'Growth rates'!$C$4:$C$922,$AE552),SUMIFS('Growth rates'!AB$4:AB$922,'Growth rates'!$B$4:$B$922,Demands_tra!$A552,'Growth rates'!$C$4:$C$922,$AF552))</f>
        <v>0</v>
      </c>
      <c r="BF552" s="6">
        <f ca="1">IF($AF552="",SUMIFS('Growth rates'!AC$4:AC$922,'Growth rates'!$B$4:$B$922,Demands_tra!$A552,'Growth rates'!$C$4:$C$922,$AE552),SUMIFS('Growth rates'!AC$4:AC$922,'Growth rates'!$B$4:$B$922,Demands_tra!$A552,'Growth rates'!$C$4:$C$922,$AF552))</f>
        <v>0</v>
      </c>
      <c r="BH552" t="e">
        <f ca="1">VLOOKUP($C552,'Default drvr and elast'!$A$4:$F$49,MATCH(VLOOKUP(A552,Classification!$B$4:$D$42,3,FALSE),'Default drvr and elast'!$D$3:$F$3,0)+3,FALSE)</f>
        <v>#N/A</v>
      </c>
      <c r="BJ552" s="6">
        <f ca="1">IF($BI552="",SUMIF(Elasticities!$B$5:$B$52,Demands_tra!$BH552,Elasticities!C$5:C$52),SUMIF(Elasticities!$B$5:$B$52,Demands_tra!$BI552,Elasticities!C$5:C$52))</f>
        <v>0</v>
      </c>
      <c r="BK552" s="6">
        <f ca="1">IF($BI552="",SUMIF(Elasticities!$B$5:$B$52,Demands_tra!$BH552,Elasticities!D$5:D$52),SUMIF(Elasticities!$B$5:$B$52,Demands_tra!$BI552,Elasticities!D$5:D$52))</f>
        <v>0</v>
      </c>
      <c r="BL552" s="6">
        <f ca="1">IF($BI552="",SUMIF(Elasticities!$B$5:$B$52,Demands_tra!$BH552,Elasticities!E$5:E$52),SUMIF(Elasticities!$B$5:$B$52,Demands_tra!$BI552,Elasticities!E$5:E$52))</f>
        <v>0</v>
      </c>
      <c r="BM552" s="6">
        <f ca="1">IF($BI552="",SUMIF(Elasticities!$B$5:$B$52,Demands_tra!$BH552,Elasticities!F$5:F$52),SUMIF(Elasticities!$B$5:$B$52,Demands_tra!$BI552,Elasticities!F$5:F$52))</f>
        <v>0</v>
      </c>
      <c r="BN552" s="6">
        <f ca="1">IF($BI552="",SUMIF(Elasticities!$B$5:$B$52,Demands_tra!$BH552,Elasticities!G$5:G$52),SUMIF(Elasticities!$B$5:$B$52,Demands_tra!$BI552,Elasticities!G$5:G$52))</f>
        <v>0</v>
      </c>
      <c r="BO552" s="6">
        <f ca="1">IF($BI552="",SUMIF(Elasticities!$B$5:$B$52,Demands_tra!$BH552,Elasticities!H$5:H$52),SUMIF(Elasticities!$B$5:$B$52,Demands_tra!$BI552,Elasticities!H$5:H$52))</f>
        <v>0</v>
      </c>
      <c r="BP552" s="6">
        <f ca="1">IF($BI552="",SUMIF(Elasticities!$B$5:$B$52,Demands_tra!$BH552,Elasticities!I$5:I$52),SUMIF(Elasticities!$B$5:$B$52,Demands_tra!$BI552,Elasticities!I$5:I$52))</f>
        <v>0</v>
      </c>
      <c r="BQ552" s="6">
        <f ca="1">IF($BI552="",SUMIF(Elasticities!$B$5:$B$52,Demands_tra!$BH552,Elasticities!J$5:J$52),SUMIF(Elasticities!$B$5:$B$52,Demands_tra!$BI552,Elasticities!J$5:J$52))</f>
        <v>0</v>
      </c>
      <c r="BR552" s="6">
        <f ca="1">IF($BI552="",SUMIF(Elasticities!$B$5:$B$52,Demands_tra!$BH552,Elasticities!K$5:K$52),SUMIF(Elasticities!$B$5:$B$52,Demands_tra!$BI552,Elasticities!K$5:K$52))</f>
        <v>0</v>
      </c>
      <c r="BS552" s="6">
        <f ca="1">IF($BI552="",SUMIF(Elasticities!$B$5:$B$52,Demands_tra!$BH552,Elasticities!L$5:L$52),SUMIF(Elasticities!$B$5:$B$52,Demands_tra!$BI552,Elasticities!L$5:L$52))</f>
        <v>0</v>
      </c>
      <c r="BT552" s="6">
        <f ca="1">IF($BI552="",SUMIF(Elasticities!$B$5:$B$52,Demands_tra!$BH552,Elasticities!M$5:M$52),SUMIF(Elasticities!$B$5:$B$52,Demands_tra!$BI552,Elasticities!M$5:M$52))</f>
        <v>0</v>
      </c>
      <c r="BU552" s="6">
        <f ca="1">IF($BI552="",SUMIF(Elasticities!$B$5:$B$52,Demands_tra!$BH552,Elasticities!N$5:N$52),SUMIF(Elasticities!$B$5:$B$52,Demands_tra!$BI552,Elasticities!N$5:N$52))</f>
        <v>0</v>
      </c>
      <c r="BV552" s="6">
        <f ca="1">IF($BI552="",SUMIF(Elasticities!$B$5:$B$52,Demands_tra!$BH552,Elasticities!O$5:O$52),SUMIF(Elasticities!$B$5:$B$52,Demands_tra!$BI552,Elasticities!O$5:O$52))</f>
        <v>0</v>
      </c>
      <c r="BW552" s="6">
        <f ca="1">IF($BI552="",SUMIF(Elasticities!$B$5:$B$52,Demands_tra!$BH552,Elasticities!P$5:P$52),SUMIF(Elasticities!$B$5:$B$52,Demands_tra!$BI552,Elasticities!P$5:P$52))</f>
        <v>0</v>
      </c>
      <c r="BX552" s="6">
        <f ca="1">IF($BI552="",SUMIF(Elasticities!$B$5:$B$52,Demands_tra!$BH552,Elasticities!Q$5:Q$52),SUMIF(Elasticities!$B$5:$B$52,Demands_tra!$BI552,Elasticities!Q$5:Q$52))</f>
        <v>0</v>
      </c>
      <c r="BY552" s="6">
        <f ca="1">IF($BI552="",SUMIF(Elasticities!$B$5:$B$52,Demands_tra!$BH552,Elasticities!R$5:R$52),SUMIF(Elasticities!$B$5:$B$52,Demands_tra!$BI552,Elasticities!R$5:R$52))</f>
        <v>0</v>
      </c>
      <c r="BZ552" s="6">
        <f ca="1">IF($BI552="",SUMIF(Elasticities!$B$5:$B$52,Demands_tra!$BH552,Elasticities!S$5:S$52),SUMIF(Elasticities!$B$5:$B$52,Demands_tra!$BI552,Elasticities!S$5:S$52))</f>
        <v>0</v>
      </c>
      <c r="CA552" s="6">
        <f ca="1">IF($BI552="",SUMIF(Elasticities!$B$5:$B$52,Demands_tra!$BH552,Elasticities!T$5:T$52),SUMIF(Elasticities!$B$5:$B$52,Demands_tra!$BI552,Elasticities!T$5:T$52))</f>
        <v>0</v>
      </c>
      <c r="CB552" s="6">
        <f ca="1">IF($BI552="",SUMIF(Elasticities!$B$5:$B$52,Demands_tra!$BH552,Elasticities!U$5:U$52),SUMIF(Elasticities!$B$5:$B$52,Demands_tra!$BI552,Elasticities!U$5:U$52))</f>
        <v>0</v>
      </c>
      <c r="CC552" s="6">
        <f ca="1">IF($BI552="",SUMIF(Elasticities!$B$5:$B$52,Demands_tra!$BH552,Elasticities!V$5:V$52),SUMIF(Elasticities!$B$5:$B$52,Demands_tra!$BI552,Elasticities!V$5:V$52))</f>
        <v>0</v>
      </c>
      <c r="CD552" s="6">
        <f ca="1">IF($BI552="",SUMIF(Elasticities!$B$5:$B$52,Demands_tra!$BH552,Elasticities!W$5:W$52),SUMIF(Elasticities!$B$5:$B$52,Demands_tra!$BI552,Elasticities!W$5:W$52))</f>
        <v>0</v>
      </c>
      <c r="CE552" s="6">
        <f ca="1">IF($BI552="",SUMIF(Elasticities!$B$5:$B$52,Demands_tra!$BH552,Elasticities!X$5:X$52),SUMIF(Elasticities!$B$5:$B$52,Demands_tra!$BI552,Elasticities!X$5:X$52))</f>
        <v>0</v>
      </c>
      <c r="CF552" s="6">
        <f ca="1">IF($BI552="",SUMIF(Elasticities!$B$5:$B$52,Demands_tra!$BH552,Elasticities!Y$5:Y$52),SUMIF(Elasticities!$B$5:$B$52,Demands_tra!$BI552,Elasticities!Y$5:Y$52))</f>
        <v>0</v>
      </c>
      <c r="CG552" s="6">
        <f ca="1">IF($BI552="",SUMIF(Elasticities!$B$5:$B$52,Demands_tra!$BH552,Elasticities!Z$5:Z$52),SUMIF(Elasticities!$B$5:$B$52,Demands_tra!$BI552,Elasticities!Z$5:Z$52))</f>
        <v>0</v>
      </c>
      <c r="CH552" s="6">
        <f ca="1">IF($BI552="",SUMIF(Elasticities!$B$5:$B$52,Demands_tra!$BH552,Elasticities!AA$5:AA$52),SUMIF(Elasticities!$B$5:$B$52,Demands_tra!$BI552,Elasticities!AA$5:AA$52))</f>
        <v>0</v>
      </c>
      <c r="CI552" s="6">
        <f ca="1">IF($BI552="",SUMIF(Elasticities!$B$5:$B$52,Demands_tra!$BH552,Elasticities!AB$5:AB$52),SUMIF(Elasticities!$B$5:$B$52,Demands_tra!$BI552,Elasticities!AB$5:AB$52))</f>
        <v>0</v>
      </c>
    </row>
    <row r="553" spans="1:87">
      <c r="A553" t="str">
        <f>IF(BYDem_tra!B552="","\I:",BYDem_tra!B552)</f>
        <v>\I:</v>
      </c>
      <c r="B553">
        <f>BYDem_tra!E552</f>
        <v>0</v>
      </c>
      <c r="C553">
        <f t="shared" si="324"/>
        <v>0</v>
      </c>
      <c r="D553" s="3">
        <f>SUMIFS(BYDem_tra!$M$2:$M$2000,BYDem_tra!$B$2:$B$2000,Demands_tra!$A553,BYDem_tra!$E$2:$E$2000,Demands_tra!$B553)</f>
        <v>0</v>
      </c>
      <c r="E553" s="3" t="e">
        <f ca="1" t="shared" si="325"/>
        <v>#DIV/0!</v>
      </c>
      <c r="F553" s="3" t="e">
        <f ca="1" t="shared" si="326"/>
        <v>#DIV/0!</v>
      </c>
      <c r="G553" s="3" t="e">
        <f ca="1" t="shared" si="327"/>
        <v>#DIV/0!</v>
      </c>
      <c r="H553" s="3" t="e">
        <f ca="1" t="shared" si="328"/>
        <v>#DIV/0!</v>
      </c>
      <c r="I553" s="3" t="e">
        <f ca="1" t="shared" si="329"/>
        <v>#DIV/0!</v>
      </c>
      <c r="J553" s="3" t="e">
        <f ca="1" t="shared" si="330"/>
        <v>#DIV/0!</v>
      </c>
      <c r="K553" s="3" t="e">
        <f ca="1" t="shared" si="331"/>
        <v>#DIV/0!</v>
      </c>
      <c r="L553" s="3" t="e">
        <f ca="1" t="shared" si="332"/>
        <v>#DIV/0!</v>
      </c>
      <c r="M553" s="3" t="e">
        <f ca="1" t="shared" si="333"/>
        <v>#DIV/0!</v>
      </c>
      <c r="N553" s="3" t="e">
        <f ca="1" t="shared" si="334"/>
        <v>#DIV/0!</v>
      </c>
      <c r="O553" s="3" t="e">
        <f ca="1" t="shared" si="335"/>
        <v>#DIV/0!</v>
      </c>
      <c r="P553" s="3" t="e">
        <f ca="1" t="shared" si="336"/>
        <v>#DIV/0!</v>
      </c>
      <c r="Q553" s="3" t="e">
        <f ca="1" t="shared" si="337"/>
        <v>#DIV/0!</v>
      </c>
      <c r="R553" s="3" t="e">
        <f ca="1" t="shared" si="338"/>
        <v>#DIV/0!</v>
      </c>
      <c r="S553" s="3" t="e">
        <f ca="1" t="shared" si="339"/>
        <v>#DIV/0!</v>
      </c>
      <c r="T553" s="3" t="e">
        <f ca="1" t="shared" si="340"/>
        <v>#DIV/0!</v>
      </c>
      <c r="U553" s="3" t="e">
        <f ca="1" t="shared" si="341"/>
        <v>#DIV/0!</v>
      </c>
      <c r="V553" s="3" t="e">
        <f ca="1" t="shared" si="316"/>
        <v>#DIV/0!</v>
      </c>
      <c r="W553" s="3" t="e">
        <f ca="1" t="shared" si="317"/>
        <v>#DIV/0!</v>
      </c>
      <c r="X553" s="3" t="e">
        <f ca="1" t="shared" si="318"/>
        <v>#DIV/0!</v>
      </c>
      <c r="Y553" s="3" t="e">
        <f ca="1" t="shared" si="319"/>
        <v>#DIV/0!</v>
      </c>
      <c r="Z553" s="3" t="e">
        <f ca="1" t="shared" si="320"/>
        <v>#DIV/0!</v>
      </c>
      <c r="AA553" s="3" t="e">
        <f ca="1" t="shared" si="321"/>
        <v>#DIV/0!</v>
      </c>
      <c r="AB553" s="3" t="e">
        <f ca="1" t="shared" si="322"/>
        <v>#DIV/0!</v>
      </c>
      <c r="AC553" s="3" t="e">
        <f ca="1" t="shared" si="323"/>
        <v>#DIV/0!</v>
      </c>
      <c r="AE553" s="4" t="e">
        <f ca="1">VLOOKUP($C553,'Default drvr and elast'!$A$4:$C$49,MATCH(VLOOKUP(A553,Classification!$B$4:$D$99,2,FALSE),'Default drvr and elast'!$A$3:$C$3,0),FALSE)</f>
        <v>#N/A</v>
      </c>
      <c r="AF553" s="4"/>
      <c r="AG553" s="6">
        <f ca="1">IF($AF553="",SUMIFS('Growth rates'!D$4:D$922,'Growth rates'!$B$4:$B$922,Demands_tra!$A553,'Growth rates'!$C$4:$C$922,$AE553),SUMIFS('Growth rates'!D$4:D$922,'Growth rates'!$B$4:$B$922,Demands_tra!$A553,'Growth rates'!$C$4:$C$922,$AF553))</f>
        <v>0</v>
      </c>
      <c r="AH553" s="6">
        <f ca="1">IF($AF553="",SUMIFS('Growth rates'!E$4:E$922,'Growth rates'!$B$4:$B$922,Demands_tra!$A553,'Growth rates'!$C$4:$C$922,$AE553),SUMIFS('Growth rates'!E$4:E$922,'Growth rates'!$B$4:$B$922,Demands_tra!$A553,'Growth rates'!$C$4:$C$922,$AF553))</f>
        <v>0</v>
      </c>
      <c r="AI553" s="6">
        <f ca="1">IF($AF553="",SUMIFS('Growth rates'!F$4:F$922,'Growth rates'!$B$4:$B$922,Demands_tra!$A553,'Growth rates'!$C$4:$C$922,$AE553),SUMIFS('Growth rates'!F$4:F$922,'Growth rates'!$B$4:$B$922,Demands_tra!$A553,'Growth rates'!$C$4:$C$922,$AF553))</f>
        <v>0</v>
      </c>
      <c r="AJ553" s="6">
        <f ca="1">IF($AF553="",SUMIFS('Growth rates'!G$4:G$922,'Growth rates'!$B$4:$B$922,Demands_tra!$A553,'Growth rates'!$C$4:$C$922,$AE553),SUMIFS('Growth rates'!G$4:G$922,'Growth rates'!$B$4:$B$922,Demands_tra!$A553,'Growth rates'!$C$4:$C$922,$AF553))</f>
        <v>0</v>
      </c>
      <c r="AK553" s="6">
        <f ca="1">IF($AF553="",SUMIFS('Growth rates'!H$4:H$922,'Growth rates'!$B$4:$B$922,Demands_tra!$A553,'Growth rates'!$C$4:$C$922,$AE553),SUMIFS('Growth rates'!H$4:H$922,'Growth rates'!$B$4:$B$922,Demands_tra!$A553,'Growth rates'!$C$4:$C$922,$AF553))</f>
        <v>0</v>
      </c>
      <c r="AL553" s="6">
        <f ca="1">IF($AF553="",SUMIFS('Growth rates'!I$4:I$922,'Growth rates'!$B$4:$B$922,Demands_tra!$A553,'Growth rates'!$C$4:$C$922,$AE553),SUMIFS('Growth rates'!I$4:I$922,'Growth rates'!$B$4:$B$922,Demands_tra!$A553,'Growth rates'!$C$4:$C$922,$AF553))</f>
        <v>0</v>
      </c>
      <c r="AM553" s="6">
        <f ca="1">IF($AF553="",SUMIFS('Growth rates'!J$4:J$922,'Growth rates'!$B$4:$B$922,Demands_tra!$A553,'Growth rates'!$C$4:$C$922,$AE553),SUMIFS('Growth rates'!J$4:J$922,'Growth rates'!$B$4:$B$922,Demands_tra!$A553,'Growth rates'!$C$4:$C$922,$AF553))</f>
        <v>0</v>
      </c>
      <c r="AN553" s="6">
        <f ca="1">IF($AF553="",SUMIFS('Growth rates'!K$4:K$922,'Growth rates'!$B$4:$B$922,Demands_tra!$A553,'Growth rates'!$C$4:$C$922,$AE553),SUMIFS('Growth rates'!K$4:K$922,'Growth rates'!$B$4:$B$922,Demands_tra!$A553,'Growth rates'!$C$4:$C$922,$AF553))</f>
        <v>0</v>
      </c>
      <c r="AO553" s="6">
        <f ca="1">IF($AF553="",SUMIFS('Growth rates'!L$4:L$922,'Growth rates'!$B$4:$B$922,Demands_tra!$A553,'Growth rates'!$C$4:$C$922,$AE553),SUMIFS('Growth rates'!L$4:L$922,'Growth rates'!$B$4:$B$922,Demands_tra!$A553,'Growth rates'!$C$4:$C$922,$AF553))</f>
        <v>0</v>
      </c>
      <c r="AP553" s="6">
        <f ca="1">IF($AF553="",SUMIFS('Growth rates'!M$4:M$922,'Growth rates'!$B$4:$B$922,Demands_tra!$A553,'Growth rates'!$C$4:$C$922,$AE553),SUMIFS('Growth rates'!M$4:M$922,'Growth rates'!$B$4:$B$922,Demands_tra!$A553,'Growth rates'!$C$4:$C$922,$AF553))</f>
        <v>0</v>
      </c>
      <c r="AQ553" s="6">
        <f ca="1">IF($AF553="",SUMIFS('Growth rates'!N$4:N$922,'Growth rates'!$B$4:$B$922,Demands_tra!$A553,'Growth rates'!$C$4:$C$922,$AE553),SUMIFS('Growth rates'!N$4:N$922,'Growth rates'!$B$4:$B$922,Demands_tra!$A553,'Growth rates'!$C$4:$C$922,$AF553))</f>
        <v>0</v>
      </c>
      <c r="AR553" s="6">
        <f ca="1">IF($AF553="",SUMIFS('Growth rates'!O$4:O$922,'Growth rates'!$B$4:$B$922,Demands_tra!$A553,'Growth rates'!$C$4:$C$922,$AE553),SUMIFS('Growth rates'!O$4:O$922,'Growth rates'!$B$4:$B$922,Demands_tra!$A553,'Growth rates'!$C$4:$C$922,$AF553))</f>
        <v>0</v>
      </c>
      <c r="AS553" s="6">
        <f ca="1">IF($AF553="",SUMIFS('Growth rates'!P$4:P$922,'Growth rates'!$B$4:$B$922,Demands_tra!$A553,'Growth rates'!$C$4:$C$922,$AE553),SUMIFS('Growth rates'!P$4:P$922,'Growth rates'!$B$4:$B$922,Demands_tra!$A553,'Growth rates'!$C$4:$C$922,$AF553))</f>
        <v>0</v>
      </c>
      <c r="AT553" s="6">
        <f ca="1">IF($AF553="",SUMIFS('Growth rates'!Q$4:Q$922,'Growth rates'!$B$4:$B$922,Demands_tra!$A553,'Growth rates'!$C$4:$C$922,$AE553),SUMIFS('Growth rates'!Q$4:Q$922,'Growth rates'!$B$4:$B$922,Demands_tra!$A553,'Growth rates'!$C$4:$C$922,$AF553))</f>
        <v>0</v>
      </c>
      <c r="AU553" s="6">
        <f ca="1">IF($AF553="",SUMIFS('Growth rates'!R$4:R$922,'Growth rates'!$B$4:$B$922,Demands_tra!$A553,'Growth rates'!$C$4:$C$922,$AE553),SUMIFS('Growth rates'!R$4:R$922,'Growth rates'!$B$4:$B$922,Demands_tra!$A553,'Growth rates'!$C$4:$C$922,$AF553))</f>
        <v>0</v>
      </c>
      <c r="AV553" s="6">
        <f ca="1">IF($AF553="",SUMIFS('Growth rates'!S$4:S$922,'Growth rates'!$B$4:$B$922,Demands_tra!$A553,'Growth rates'!$C$4:$C$922,$AE553),SUMIFS('Growth rates'!S$4:S$922,'Growth rates'!$B$4:$B$922,Demands_tra!$A553,'Growth rates'!$C$4:$C$922,$AF553))</f>
        <v>0</v>
      </c>
      <c r="AW553" s="6">
        <f ca="1">IF($AF553="",SUMIFS('Growth rates'!T$4:T$922,'Growth rates'!$B$4:$B$922,Demands_tra!$A553,'Growth rates'!$C$4:$C$922,$AE553),SUMIFS('Growth rates'!T$4:T$922,'Growth rates'!$B$4:$B$922,Demands_tra!$A553,'Growth rates'!$C$4:$C$922,$AF553))</f>
        <v>0</v>
      </c>
      <c r="AX553" s="6">
        <f ca="1">IF($AF553="",SUMIFS('Growth rates'!U$4:U$922,'Growth rates'!$B$4:$B$922,Demands_tra!$A553,'Growth rates'!$C$4:$C$922,$AE553),SUMIFS('Growth rates'!U$4:U$922,'Growth rates'!$B$4:$B$922,Demands_tra!$A553,'Growth rates'!$C$4:$C$922,$AF553))</f>
        <v>0</v>
      </c>
      <c r="AY553" s="6">
        <f ca="1">IF($AF553="",SUMIFS('Growth rates'!V$4:V$922,'Growth rates'!$B$4:$B$922,Demands_tra!$A553,'Growth rates'!$C$4:$C$922,$AE553),SUMIFS('Growth rates'!V$4:V$922,'Growth rates'!$B$4:$B$922,Demands_tra!$A553,'Growth rates'!$C$4:$C$922,$AF553))</f>
        <v>0</v>
      </c>
      <c r="AZ553" s="6">
        <f ca="1">IF($AF553="",SUMIFS('Growth rates'!W$4:W$922,'Growth rates'!$B$4:$B$922,Demands_tra!$A553,'Growth rates'!$C$4:$C$922,$AE553),SUMIFS('Growth rates'!W$4:W$922,'Growth rates'!$B$4:$B$922,Demands_tra!$A553,'Growth rates'!$C$4:$C$922,$AF553))</f>
        <v>0</v>
      </c>
      <c r="BA553" s="6">
        <f ca="1">IF($AF553="",SUMIFS('Growth rates'!X$4:X$922,'Growth rates'!$B$4:$B$922,Demands_tra!$A553,'Growth rates'!$C$4:$C$922,$AE553),SUMIFS('Growth rates'!X$4:X$922,'Growth rates'!$B$4:$B$922,Demands_tra!$A553,'Growth rates'!$C$4:$C$922,$AF553))</f>
        <v>0</v>
      </c>
      <c r="BB553" s="6">
        <f ca="1">IF($AF553="",SUMIFS('Growth rates'!Y$4:Y$922,'Growth rates'!$B$4:$B$922,Demands_tra!$A553,'Growth rates'!$C$4:$C$922,$AE553),SUMIFS('Growth rates'!Y$4:Y$922,'Growth rates'!$B$4:$B$922,Demands_tra!$A553,'Growth rates'!$C$4:$C$922,$AF553))</f>
        <v>0</v>
      </c>
      <c r="BC553" s="6">
        <f ca="1">IF($AF553="",SUMIFS('Growth rates'!Z$4:Z$922,'Growth rates'!$B$4:$B$922,Demands_tra!$A553,'Growth rates'!$C$4:$C$922,$AE553),SUMIFS('Growth rates'!Z$4:Z$922,'Growth rates'!$B$4:$B$922,Demands_tra!$A553,'Growth rates'!$C$4:$C$922,$AF553))</f>
        <v>0</v>
      </c>
      <c r="BD553" s="6">
        <f ca="1">IF($AF553="",SUMIFS('Growth rates'!AA$4:AA$922,'Growth rates'!$B$4:$B$922,Demands_tra!$A553,'Growth rates'!$C$4:$C$922,$AE553),SUMIFS('Growth rates'!AA$4:AA$922,'Growth rates'!$B$4:$B$922,Demands_tra!$A553,'Growth rates'!$C$4:$C$922,$AF553))</f>
        <v>0</v>
      </c>
      <c r="BE553" s="6">
        <f ca="1">IF($AF553="",SUMIFS('Growth rates'!AB$4:AB$922,'Growth rates'!$B$4:$B$922,Demands_tra!$A553,'Growth rates'!$C$4:$C$922,$AE553),SUMIFS('Growth rates'!AB$4:AB$922,'Growth rates'!$B$4:$B$922,Demands_tra!$A553,'Growth rates'!$C$4:$C$922,$AF553))</f>
        <v>0</v>
      </c>
      <c r="BF553" s="6">
        <f ca="1">IF($AF553="",SUMIFS('Growth rates'!AC$4:AC$922,'Growth rates'!$B$4:$B$922,Demands_tra!$A553,'Growth rates'!$C$4:$C$922,$AE553),SUMIFS('Growth rates'!AC$4:AC$922,'Growth rates'!$B$4:$B$922,Demands_tra!$A553,'Growth rates'!$C$4:$C$922,$AF553))</f>
        <v>0</v>
      </c>
      <c r="BH553" t="e">
        <f ca="1">VLOOKUP($C553,'Default drvr and elast'!$A$4:$F$49,MATCH(VLOOKUP(A553,Classification!$B$4:$D$42,3,FALSE),'Default drvr and elast'!$D$3:$F$3,0)+3,FALSE)</f>
        <v>#N/A</v>
      </c>
      <c r="BJ553" s="6">
        <f ca="1">IF($BI553="",SUMIF(Elasticities!$B$5:$B$52,Demands_tra!$BH553,Elasticities!C$5:C$52),SUMIF(Elasticities!$B$5:$B$52,Demands_tra!$BI553,Elasticities!C$5:C$52))</f>
        <v>0</v>
      </c>
      <c r="BK553" s="6">
        <f ca="1">IF($BI553="",SUMIF(Elasticities!$B$5:$B$52,Demands_tra!$BH553,Elasticities!D$5:D$52),SUMIF(Elasticities!$B$5:$B$52,Demands_tra!$BI553,Elasticities!D$5:D$52))</f>
        <v>0</v>
      </c>
      <c r="BL553" s="6">
        <f ca="1">IF($BI553="",SUMIF(Elasticities!$B$5:$B$52,Demands_tra!$BH553,Elasticities!E$5:E$52),SUMIF(Elasticities!$B$5:$B$52,Demands_tra!$BI553,Elasticities!E$5:E$52))</f>
        <v>0</v>
      </c>
      <c r="BM553" s="6">
        <f ca="1">IF($BI553="",SUMIF(Elasticities!$B$5:$B$52,Demands_tra!$BH553,Elasticities!F$5:F$52),SUMIF(Elasticities!$B$5:$B$52,Demands_tra!$BI553,Elasticities!F$5:F$52))</f>
        <v>0</v>
      </c>
      <c r="BN553" s="6">
        <f ca="1">IF($BI553="",SUMIF(Elasticities!$B$5:$B$52,Demands_tra!$BH553,Elasticities!G$5:G$52),SUMIF(Elasticities!$B$5:$B$52,Demands_tra!$BI553,Elasticities!G$5:G$52))</f>
        <v>0</v>
      </c>
      <c r="BO553" s="6">
        <f ca="1">IF($BI553="",SUMIF(Elasticities!$B$5:$B$52,Demands_tra!$BH553,Elasticities!H$5:H$52),SUMIF(Elasticities!$B$5:$B$52,Demands_tra!$BI553,Elasticities!H$5:H$52))</f>
        <v>0</v>
      </c>
      <c r="BP553" s="6">
        <f ca="1">IF($BI553="",SUMIF(Elasticities!$B$5:$B$52,Demands_tra!$BH553,Elasticities!I$5:I$52),SUMIF(Elasticities!$B$5:$B$52,Demands_tra!$BI553,Elasticities!I$5:I$52))</f>
        <v>0</v>
      </c>
      <c r="BQ553" s="6">
        <f ca="1">IF($BI553="",SUMIF(Elasticities!$B$5:$B$52,Demands_tra!$BH553,Elasticities!J$5:J$52),SUMIF(Elasticities!$B$5:$B$52,Demands_tra!$BI553,Elasticities!J$5:J$52))</f>
        <v>0</v>
      </c>
      <c r="BR553" s="6">
        <f ca="1">IF($BI553="",SUMIF(Elasticities!$B$5:$B$52,Demands_tra!$BH553,Elasticities!K$5:K$52),SUMIF(Elasticities!$B$5:$B$52,Demands_tra!$BI553,Elasticities!K$5:K$52))</f>
        <v>0</v>
      </c>
      <c r="BS553" s="6">
        <f ca="1">IF($BI553="",SUMIF(Elasticities!$B$5:$B$52,Demands_tra!$BH553,Elasticities!L$5:L$52),SUMIF(Elasticities!$B$5:$B$52,Demands_tra!$BI553,Elasticities!L$5:L$52))</f>
        <v>0</v>
      </c>
      <c r="BT553" s="6">
        <f ca="1">IF($BI553="",SUMIF(Elasticities!$B$5:$B$52,Demands_tra!$BH553,Elasticities!M$5:M$52),SUMIF(Elasticities!$B$5:$B$52,Demands_tra!$BI553,Elasticities!M$5:M$52))</f>
        <v>0</v>
      </c>
      <c r="BU553" s="6">
        <f ca="1">IF($BI553="",SUMIF(Elasticities!$B$5:$B$52,Demands_tra!$BH553,Elasticities!N$5:N$52),SUMIF(Elasticities!$B$5:$B$52,Demands_tra!$BI553,Elasticities!N$5:N$52))</f>
        <v>0</v>
      </c>
      <c r="BV553" s="6">
        <f ca="1">IF($BI553="",SUMIF(Elasticities!$B$5:$B$52,Demands_tra!$BH553,Elasticities!O$5:O$52),SUMIF(Elasticities!$B$5:$B$52,Demands_tra!$BI553,Elasticities!O$5:O$52))</f>
        <v>0</v>
      </c>
      <c r="BW553" s="6">
        <f ca="1">IF($BI553="",SUMIF(Elasticities!$B$5:$B$52,Demands_tra!$BH553,Elasticities!P$5:P$52),SUMIF(Elasticities!$B$5:$B$52,Demands_tra!$BI553,Elasticities!P$5:P$52))</f>
        <v>0</v>
      </c>
      <c r="BX553" s="6">
        <f ca="1">IF($BI553="",SUMIF(Elasticities!$B$5:$B$52,Demands_tra!$BH553,Elasticities!Q$5:Q$52),SUMIF(Elasticities!$B$5:$B$52,Demands_tra!$BI553,Elasticities!Q$5:Q$52))</f>
        <v>0</v>
      </c>
      <c r="BY553" s="6">
        <f ca="1">IF($BI553="",SUMIF(Elasticities!$B$5:$B$52,Demands_tra!$BH553,Elasticities!R$5:R$52),SUMIF(Elasticities!$B$5:$B$52,Demands_tra!$BI553,Elasticities!R$5:R$52))</f>
        <v>0</v>
      </c>
      <c r="BZ553" s="6">
        <f ca="1">IF($BI553="",SUMIF(Elasticities!$B$5:$B$52,Demands_tra!$BH553,Elasticities!S$5:S$52),SUMIF(Elasticities!$B$5:$B$52,Demands_tra!$BI553,Elasticities!S$5:S$52))</f>
        <v>0</v>
      </c>
      <c r="CA553" s="6">
        <f ca="1">IF($BI553="",SUMIF(Elasticities!$B$5:$B$52,Demands_tra!$BH553,Elasticities!T$5:T$52),SUMIF(Elasticities!$B$5:$B$52,Demands_tra!$BI553,Elasticities!T$5:T$52))</f>
        <v>0</v>
      </c>
      <c r="CB553" s="6">
        <f ca="1">IF($BI553="",SUMIF(Elasticities!$B$5:$B$52,Demands_tra!$BH553,Elasticities!U$5:U$52),SUMIF(Elasticities!$B$5:$B$52,Demands_tra!$BI553,Elasticities!U$5:U$52))</f>
        <v>0</v>
      </c>
      <c r="CC553" s="6">
        <f ca="1">IF($BI553="",SUMIF(Elasticities!$B$5:$B$52,Demands_tra!$BH553,Elasticities!V$5:V$52),SUMIF(Elasticities!$B$5:$B$52,Demands_tra!$BI553,Elasticities!V$5:V$52))</f>
        <v>0</v>
      </c>
      <c r="CD553" s="6">
        <f ca="1">IF($BI553="",SUMIF(Elasticities!$B$5:$B$52,Demands_tra!$BH553,Elasticities!W$5:W$52),SUMIF(Elasticities!$B$5:$B$52,Demands_tra!$BI553,Elasticities!W$5:W$52))</f>
        <v>0</v>
      </c>
      <c r="CE553" s="6">
        <f ca="1">IF($BI553="",SUMIF(Elasticities!$B$5:$B$52,Demands_tra!$BH553,Elasticities!X$5:X$52),SUMIF(Elasticities!$B$5:$B$52,Demands_tra!$BI553,Elasticities!X$5:X$52))</f>
        <v>0</v>
      </c>
      <c r="CF553" s="6">
        <f ca="1">IF($BI553="",SUMIF(Elasticities!$B$5:$B$52,Demands_tra!$BH553,Elasticities!Y$5:Y$52),SUMIF(Elasticities!$B$5:$B$52,Demands_tra!$BI553,Elasticities!Y$5:Y$52))</f>
        <v>0</v>
      </c>
      <c r="CG553" s="6">
        <f ca="1">IF($BI553="",SUMIF(Elasticities!$B$5:$B$52,Demands_tra!$BH553,Elasticities!Z$5:Z$52),SUMIF(Elasticities!$B$5:$B$52,Demands_tra!$BI553,Elasticities!Z$5:Z$52))</f>
        <v>0</v>
      </c>
      <c r="CH553" s="6">
        <f ca="1">IF($BI553="",SUMIF(Elasticities!$B$5:$B$52,Demands_tra!$BH553,Elasticities!AA$5:AA$52),SUMIF(Elasticities!$B$5:$B$52,Demands_tra!$BI553,Elasticities!AA$5:AA$52))</f>
        <v>0</v>
      </c>
      <c r="CI553" s="6">
        <f ca="1">IF($BI553="",SUMIF(Elasticities!$B$5:$B$52,Demands_tra!$BH553,Elasticities!AB$5:AB$52),SUMIF(Elasticities!$B$5:$B$52,Demands_tra!$BI553,Elasticities!AB$5:AB$52))</f>
        <v>0</v>
      </c>
    </row>
    <row r="554" spans="1:87">
      <c r="A554" t="str">
        <f>IF(BYDem_tra!B553="","\I:",BYDem_tra!B553)</f>
        <v>\I:</v>
      </c>
      <c r="B554">
        <f>BYDem_tra!E553</f>
        <v>0</v>
      </c>
      <c r="C554">
        <f t="shared" si="324"/>
        <v>0</v>
      </c>
      <c r="D554" s="3">
        <f>SUMIFS(BYDem_tra!$M$2:$M$2000,BYDem_tra!$B$2:$B$2000,Demands_tra!$A554,BYDem_tra!$E$2:$E$2000,Demands_tra!$B554)</f>
        <v>0</v>
      </c>
      <c r="E554" s="3" t="e">
        <f ca="1" t="shared" si="325"/>
        <v>#DIV/0!</v>
      </c>
      <c r="F554" s="3" t="e">
        <f ca="1" t="shared" si="326"/>
        <v>#DIV/0!</v>
      </c>
      <c r="G554" s="3" t="e">
        <f ca="1" t="shared" si="327"/>
        <v>#DIV/0!</v>
      </c>
      <c r="H554" s="3" t="e">
        <f ca="1" t="shared" si="328"/>
        <v>#DIV/0!</v>
      </c>
      <c r="I554" s="3" t="e">
        <f ca="1" t="shared" si="329"/>
        <v>#DIV/0!</v>
      </c>
      <c r="J554" s="3" t="e">
        <f ca="1" t="shared" si="330"/>
        <v>#DIV/0!</v>
      </c>
      <c r="K554" s="3" t="e">
        <f ca="1" t="shared" si="331"/>
        <v>#DIV/0!</v>
      </c>
      <c r="L554" s="3" t="e">
        <f ca="1" t="shared" si="332"/>
        <v>#DIV/0!</v>
      </c>
      <c r="M554" s="3" t="e">
        <f ca="1" t="shared" si="333"/>
        <v>#DIV/0!</v>
      </c>
      <c r="N554" s="3" t="e">
        <f ca="1" t="shared" si="334"/>
        <v>#DIV/0!</v>
      </c>
      <c r="O554" s="3" t="e">
        <f ca="1" t="shared" si="335"/>
        <v>#DIV/0!</v>
      </c>
      <c r="P554" s="3" t="e">
        <f ca="1" t="shared" si="336"/>
        <v>#DIV/0!</v>
      </c>
      <c r="Q554" s="3" t="e">
        <f ca="1" t="shared" si="337"/>
        <v>#DIV/0!</v>
      </c>
      <c r="R554" s="3" t="e">
        <f ca="1" t="shared" si="338"/>
        <v>#DIV/0!</v>
      </c>
      <c r="S554" s="3" t="e">
        <f ca="1" t="shared" si="339"/>
        <v>#DIV/0!</v>
      </c>
      <c r="T554" s="3" t="e">
        <f ca="1" t="shared" si="340"/>
        <v>#DIV/0!</v>
      </c>
      <c r="U554" s="3" t="e">
        <f ca="1" t="shared" si="341"/>
        <v>#DIV/0!</v>
      </c>
      <c r="V554" s="3" t="e">
        <f ca="1" t="shared" si="316"/>
        <v>#DIV/0!</v>
      </c>
      <c r="W554" s="3" t="e">
        <f ca="1" t="shared" si="317"/>
        <v>#DIV/0!</v>
      </c>
      <c r="X554" s="3" t="e">
        <f ca="1" t="shared" si="318"/>
        <v>#DIV/0!</v>
      </c>
      <c r="Y554" s="3" t="e">
        <f ca="1" t="shared" si="319"/>
        <v>#DIV/0!</v>
      </c>
      <c r="Z554" s="3" t="e">
        <f ca="1" t="shared" si="320"/>
        <v>#DIV/0!</v>
      </c>
      <c r="AA554" s="3" t="e">
        <f ca="1" t="shared" si="321"/>
        <v>#DIV/0!</v>
      </c>
      <c r="AB554" s="3" t="e">
        <f ca="1" t="shared" si="322"/>
        <v>#DIV/0!</v>
      </c>
      <c r="AC554" s="3" t="e">
        <f ca="1" t="shared" si="323"/>
        <v>#DIV/0!</v>
      </c>
      <c r="AE554" s="4" t="e">
        <f ca="1">VLOOKUP($C554,'Default drvr and elast'!$A$4:$C$49,MATCH(VLOOKUP(A554,Classification!$B$4:$D$99,2,FALSE),'Default drvr and elast'!$A$3:$C$3,0),FALSE)</f>
        <v>#N/A</v>
      </c>
      <c r="AF554" s="4"/>
      <c r="AG554" s="6">
        <f ca="1">IF($AF554="",SUMIFS('Growth rates'!D$4:D$922,'Growth rates'!$B$4:$B$922,Demands_tra!$A554,'Growth rates'!$C$4:$C$922,$AE554),SUMIFS('Growth rates'!D$4:D$922,'Growth rates'!$B$4:$B$922,Demands_tra!$A554,'Growth rates'!$C$4:$C$922,$AF554))</f>
        <v>0</v>
      </c>
      <c r="AH554" s="6">
        <f ca="1">IF($AF554="",SUMIFS('Growth rates'!E$4:E$922,'Growth rates'!$B$4:$B$922,Demands_tra!$A554,'Growth rates'!$C$4:$C$922,$AE554),SUMIFS('Growth rates'!E$4:E$922,'Growth rates'!$B$4:$B$922,Demands_tra!$A554,'Growth rates'!$C$4:$C$922,$AF554))</f>
        <v>0</v>
      </c>
      <c r="AI554" s="6">
        <f ca="1">IF($AF554="",SUMIFS('Growth rates'!F$4:F$922,'Growth rates'!$B$4:$B$922,Demands_tra!$A554,'Growth rates'!$C$4:$C$922,$AE554),SUMIFS('Growth rates'!F$4:F$922,'Growth rates'!$B$4:$B$922,Demands_tra!$A554,'Growth rates'!$C$4:$C$922,$AF554))</f>
        <v>0</v>
      </c>
      <c r="AJ554" s="6">
        <f ca="1">IF($AF554="",SUMIFS('Growth rates'!G$4:G$922,'Growth rates'!$B$4:$B$922,Demands_tra!$A554,'Growth rates'!$C$4:$C$922,$AE554),SUMIFS('Growth rates'!G$4:G$922,'Growth rates'!$B$4:$B$922,Demands_tra!$A554,'Growth rates'!$C$4:$C$922,$AF554))</f>
        <v>0</v>
      </c>
      <c r="AK554" s="6">
        <f ca="1">IF($AF554="",SUMIFS('Growth rates'!H$4:H$922,'Growth rates'!$B$4:$B$922,Demands_tra!$A554,'Growth rates'!$C$4:$C$922,$AE554),SUMIFS('Growth rates'!H$4:H$922,'Growth rates'!$B$4:$B$922,Demands_tra!$A554,'Growth rates'!$C$4:$C$922,$AF554))</f>
        <v>0</v>
      </c>
      <c r="AL554" s="6">
        <f ca="1">IF($AF554="",SUMIFS('Growth rates'!I$4:I$922,'Growth rates'!$B$4:$B$922,Demands_tra!$A554,'Growth rates'!$C$4:$C$922,$AE554),SUMIFS('Growth rates'!I$4:I$922,'Growth rates'!$B$4:$B$922,Demands_tra!$A554,'Growth rates'!$C$4:$C$922,$AF554))</f>
        <v>0</v>
      </c>
      <c r="AM554" s="6">
        <f ca="1">IF($AF554="",SUMIFS('Growth rates'!J$4:J$922,'Growth rates'!$B$4:$B$922,Demands_tra!$A554,'Growth rates'!$C$4:$C$922,$AE554),SUMIFS('Growth rates'!J$4:J$922,'Growth rates'!$B$4:$B$922,Demands_tra!$A554,'Growth rates'!$C$4:$C$922,$AF554))</f>
        <v>0</v>
      </c>
      <c r="AN554" s="6">
        <f ca="1">IF($AF554="",SUMIFS('Growth rates'!K$4:K$922,'Growth rates'!$B$4:$B$922,Demands_tra!$A554,'Growth rates'!$C$4:$C$922,$AE554),SUMIFS('Growth rates'!K$4:K$922,'Growth rates'!$B$4:$B$922,Demands_tra!$A554,'Growth rates'!$C$4:$C$922,$AF554))</f>
        <v>0</v>
      </c>
      <c r="AO554" s="6">
        <f ca="1">IF($AF554="",SUMIFS('Growth rates'!L$4:L$922,'Growth rates'!$B$4:$B$922,Demands_tra!$A554,'Growth rates'!$C$4:$C$922,$AE554),SUMIFS('Growth rates'!L$4:L$922,'Growth rates'!$B$4:$B$922,Demands_tra!$A554,'Growth rates'!$C$4:$C$922,$AF554))</f>
        <v>0</v>
      </c>
      <c r="AP554" s="6">
        <f ca="1">IF($AF554="",SUMIFS('Growth rates'!M$4:M$922,'Growth rates'!$B$4:$B$922,Demands_tra!$A554,'Growth rates'!$C$4:$C$922,$AE554),SUMIFS('Growth rates'!M$4:M$922,'Growth rates'!$B$4:$B$922,Demands_tra!$A554,'Growth rates'!$C$4:$C$922,$AF554))</f>
        <v>0</v>
      </c>
      <c r="AQ554" s="6">
        <f ca="1">IF($AF554="",SUMIFS('Growth rates'!N$4:N$922,'Growth rates'!$B$4:$B$922,Demands_tra!$A554,'Growth rates'!$C$4:$C$922,$AE554),SUMIFS('Growth rates'!N$4:N$922,'Growth rates'!$B$4:$B$922,Demands_tra!$A554,'Growth rates'!$C$4:$C$922,$AF554))</f>
        <v>0</v>
      </c>
      <c r="AR554" s="6">
        <f ca="1">IF($AF554="",SUMIFS('Growth rates'!O$4:O$922,'Growth rates'!$B$4:$B$922,Demands_tra!$A554,'Growth rates'!$C$4:$C$922,$AE554),SUMIFS('Growth rates'!O$4:O$922,'Growth rates'!$B$4:$B$922,Demands_tra!$A554,'Growth rates'!$C$4:$C$922,$AF554))</f>
        <v>0</v>
      </c>
      <c r="AS554" s="6">
        <f ca="1">IF($AF554="",SUMIFS('Growth rates'!P$4:P$922,'Growth rates'!$B$4:$B$922,Demands_tra!$A554,'Growth rates'!$C$4:$C$922,$AE554),SUMIFS('Growth rates'!P$4:P$922,'Growth rates'!$B$4:$B$922,Demands_tra!$A554,'Growth rates'!$C$4:$C$922,$AF554))</f>
        <v>0</v>
      </c>
      <c r="AT554" s="6">
        <f ca="1">IF($AF554="",SUMIFS('Growth rates'!Q$4:Q$922,'Growth rates'!$B$4:$B$922,Demands_tra!$A554,'Growth rates'!$C$4:$C$922,$AE554),SUMIFS('Growth rates'!Q$4:Q$922,'Growth rates'!$B$4:$B$922,Demands_tra!$A554,'Growth rates'!$C$4:$C$922,$AF554))</f>
        <v>0</v>
      </c>
      <c r="AU554" s="6">
        <f ca="1">IF($AF554="",SUMIFS('Growth rates'!R$4:R$922,'Growth rates'!$B$4:$B$922,Demands_tra!$A554,'Growth rates'!$C$4:$C$922,$AE554),SUMIFS('Growth rates'!R$4:R$922,'Growth rates'!$B$4:$B$922,Demands_tra!$A554,'Growth rates'!$C$4:$C$922,$AF554))</f>
        <v>0</v>
      </c>
      <c r="AV554" s="6">
        <f ca="1">IF($AF554="",SUMIFS('Growth rates'!S$4:S$922,'Growth rates'!$B$4:$B$922,Demands_tra!$A554,'Growth rates'!$C$4:$C$922,$AE554),SUMIFS('Growth rates'!S$4:S$922,'Growth rates'!$B$4:$B$922,Demands_tra!$A554,'Growth rates'!$C$4:$C$922,$AF554))</f>
        <v>0</v>
      </c>
      <c r="AW554" s="6">
        <f ca="1">IF($AF554="",SUMIFS('Growth rates'!T$4:T$922,'Growth rates'!$B$4:$B$922,Demands_tra!$A554,'Growth rates'!$C$4:$C$922,$AE554),SUMIFS('Growth rates'!T$4:T$922,'Growth rates'!$B$4:$B$922,Demands_tra!$A554,'Growth rates'!$C$4:$C$922,$AF554))</f>
        <v>0</v>
      </c>
      <c r="AX554" s="6">
        <f ca="1">IF($AF554="",SUMIFS('Growth rates'!U$4:U$922,'Growth rates'!$B$4:$B$922,Demands_tra!$A554,'Growth rates'!$C$4:$C$922,$AE554),SUMIFS('Growth rates'!U$4:U$922,'Growth rates'!$B$4:$B$922,Demands_tra!$A554,'Growth rates'!$C$4:$C$922,$AF554))</f>
        <v>0</v>
      </c>
      <c r="AY554" s="6">
        <f ca="1">IF($AF554="",SUMIFS('Growth rates'!V$4:V$922,'Growth rates'!$B$4:$B$922,Demands_tra!$A554,'Growth rates'!$C$4:$C$922,$AE554),SUMIFS('Growth rates'!V$4:V$922,'Growth rates'!$B$4:$B$922,Demands_tra!$A554,'Growth rates'!$C$4:$C$922,$AF554))</f>
        <v>0</v>
      </c>
      <c r="AZ554" s="6">
        <f ca="1">IF($AF554="",SUMIFS('Growth rates'!W$4:W$922,'Growth rates'!$B$4:$B$922,Demands_tra!$A554,'Growth rates'!$C$4:$C$922,$AE554),SUMIFS('Growth rates'!W$4:W$922,'Growth rates'!$B$4:$B$922,Demands_tra!$A554,'Growth rates'!$C$4:$C$922,$AF554))</f>
        <v>0</v>
      </c>
      <c r="BA554" s="6">
        <f ca="1">IF($AF554="",SUMIFS('Growth rates'!X$4:X$922,'Growth rates'!$B$4:$B$922,Demands_tra!$A554,'Growth rates'!$C$4:$C$922,$AE554),SUMIFS('Growth rates'!X$4:X$922,'Growth rates'!$B$4:$B$922,Demands_tra!$A554,'Growth rates'!$C$4:$C$922,$AF554))</f>
        <v>0</v>
      </c>
      <c r="BB554" s="6">
        <f ca="1">IF($AF554="",SUMIFS('Growth rates'!Y$4:Y$922,'Growth rates'!$B$4:$B$922,Demands_tra!$A554,'Growth rates'!$C$4:$C$922,$AE554),SUMIFS('Growth rates'!Y$4:Y$922,'Growth rates'!$B$4:$B$922,Demands_tra!$A554,'Growth rates'!$C$4:$C$922,$AF554))</f>
        <v>0</v>
      </c>
      <c r="BC554" s="6">
        <f ca="1">IF($AF554="",SUMIFS('Growth rates'!Z$4:Z$922,'Growth rates'!$B$4:$B$922,Demands_tra!$A554,'Growth rates'!$C$4:$C$922,$AE554),SUMIFS('Growth rates'!Z$4:Z$922,'Growth rates'!$B$4:$B$922,Demands_tra!$A554,'Growth rates'!$C$4:$C$922,$AF554))</f>
        <v>0</v>
      </c>
      <c r="BD554" s="6">
        <f ca="1">IF($AF554="",SUMIFS('Growth rates'!AA$4:AA$922,'Growth rates'!$B$4:$B$922,Demands_tra!$A554,'Growth rates'!$C$4:$C$922,$AE554),SUMIFS('Growth rates'!AA$4:AA$922,'Growth rates'!$B$4:$B$922,Demands_tra!$A554,'Growth rates'!$C$4:$C$922,$AF554))</f>
        <v>0</v>
      </c>
      <c r="BE554" s="6">
        <f ca="1">IF($AF554="",SUMIFS('Growth rates'!AB$4:AB$922,'Growth rates'!$B$4:$B$922,Demands_tra!$A554,'Growth rates'!$C$4:$C$922,$AE554),SUMIFS('Growth rates'!AB$4:AB$922,'Growth rates'!$B$4:$B$922,Demands_tra!$A554,'Growth rates'!$C$4:$C$922,$AF554))</f>
        <v>0</v>
      </c>
      <c r="BF554" s="6">
        <f ca="1">IF($AF554="",SUMIFS('Growth rates'!AC$4:AC$922,'Growth rates'!$B$4:$B$922,Demands_tra!$A554,'Growth rates'!$C$4:$C$922,$AE554),SUMIFS('Growth rates'!AC$4:AC$922,'Growth rates'!$B$4:$B$922,Demands_tra!$A554,'Growth rates'!$C$4:$C$922,$AF554))</f>
        <v>0</v>
      </c>
      <c r="BH554" t="e">
        <f ca="1">VLOOKUP($C554,'Default drvr and elast'!$A$4:$F$49,MATCH(VLOOKUP(A554,Classification!$B$4:$D$42,3,FALSE),'Default drvr and elast'!$D$3:$F$3,0)+3,FALSE)</f>
        <v>#N/A</v>
      </c>
      <c r="BJ554" s="6">
        <f ca="1">IF($BI554="",SUMIF(Elasticities!$B$5:$B$52,Demands_tra!$BH554,Elasticities!C$5:C$52),SUMIF(Elasticities!$B$5:$B$52,Demands_tra!$BI554,Elasticities!C$5:C$52))</f>
        <v>0</v>
      </c>
      <c r="BK554" s="6">
        <f ca="1">IF($BI554="",SUMIF(Elasticities!$B$5:$B$52,Demands_tra!$BH554,Elasticities!D$5:D$52),SUMIF(Elasticities!$B$5:$B$52,Demands_tra!$BI554,Elasticities!D$5:D$52))</f>
        <v>0</v>
      </c>
      <c r="BL554" s="6">
        <f ca="1">IF($BI554="",SUMIF(Elasticities!$B$5:$B$52,Demands_tra!$BH554,Elasticities!E$5:E$52),SUMIF(Elasticities!$B$5:$B$52,Demands_tra!$BI554,Elasticities!E$5:E$52))</f>
        <v>0</v>
      </c>
      <c r="BM554" s="6">
        <f ca="1">IF($BI554="",SUMIF(Elasticities!$B$5:$B$52,Demands_tra!$BH554,Elasticities!F$5:F$52),SUMIF(Elasticities!$B$5:$B$52,Demands_tra!$BI554,Elasticities!F$5:F$52))</f>
        <v>0</v>
      </c>
      <c r="BN554" s="6">
        <f ca="1">IF($BI554="",SUMIF(Elasticities!$B$5:$B$52,Demands_tra!$BH554,Elasticities!G$5:G$52),SUMIF(Elasticities!$B$5:$B$52,Demands_tra!$BI554,Elasticities!G$5:G$52))</f>
        <v>0</v>
      </c>
      <c r="BO554" s="6">
        <f ca="1">IF($BI554="",SUMIF(Elasticities!$B$5:$B$52,Demands_tra!$BH554,Elasticities!H$5:H$52),SUMIF(Elasticities!$B$5:$B$52,Demands_tra!$BI554,Elasticities!H$5:H$52))</f>
        <v>0</v>
      </c>
      <c r="BP554" s="6">
        <f ca="1">IF($BI554="",SUMIF(Elasticities!$B$5:$B$52,Demands_tra!$BH554,Elasticities!I$5:I$52),SUMIF(Elasticities!$B$5:$B$52,Demands_tra!$BI554,Elasticities!I$5:I$52))</f>
        <v>0</v>
      </c>
      <c r="BQ554" s="6">
        <f ca="1">IF($BI554="",SUMIF(Elasticities!$B$5:$B$52,Demands_tra!$BH554,Elasticities!J$5:J$52),SUMIF(Elasticities!$B$5:$B$52,Demands_tra!$BI554,Elasticities!J$5:J$52))</f>
        <v>0</v>
      </c>
      <c r="BR554" s="6">
        <f ca="1">IF($BI554="",SUMIF(Elasticities!$B$5:$B$52,Demands_tra!$BH554,Elasticities!K$5:K$52),SUMIF(Elasticities!$B$5:$B$52,Demands_tra!$BI554,Elasticities!K$5:K$52))</f>
        <v>0</v>
      </c>
      <c r="BS554" s="6">
        <f ca="1">IF($BI554="",SUMIF(Elasticities!$B$5:$B$52,Demands_tra!$BH554,Elasticities!L$5:L$52),SUMIF(Elasticities!$B$5:$B$52,Demands_tra!$BI554,Elasticities!L$5:L$52))</f>
        <v>0</v>
      </c>
      <c r="BT554" s="6">
        <f ca="1">IF($BI554="",SUMIF(Elasticities!$B$5:$B$52,Demands_tra!$BH554,Elasticities!M$5:M$52),SUMIF(Elasticities!$B$5:$B$52,Demands_tra!$BI554,Elasticities!M$5:M$52))</f>
        <v>0</v>
      </c>
      <c r="BU554" s="6">
        <f ca="1">IF($BI554="",SUMIF(Elasticities!$B$5:$B$52,Demands_tra!$BH554,Elasticities!N$5:N$52),SUMIF(Elasticities!$B$5:$B$52,Demands_tra!$BI554,Elasticities!N$5:N$52))</f>
        <v>0</v>
      </c>
      <c r="BV554" s="6">
        <f ca="1">IF($BI554="",SUMIF(Elasticities!$B$5:$B$52,Demands_tra!$BH554,Elasticities!O$5:O$52),SUMIF(Elasticities!$B$5:$B$52,Demands_tra!$BI554,Elasticities!O$5:O$52))</f>
        <v>0</v>
      </c>
      <c r="BW554" s="6">
        <f ca="1">IF($BI554="",SUMIF(Elasticities!$B$5:$B$52,Demands_tra!$BH554,Elasticities!P$5:P$52),SUMIF(Elasticities!$B$5:$B$52,Demands_tra!$BI554,Elasticities!P$5:P$52))</f>
        <v>0</v>
      </c>
      <c r="BX554" s="6">
        <f ca="1">IF($BI554="",SUMIF(Elasticities!$B$5:$B$52,Demands_tra!$BH554,Elasticities!Q$5:Q$52),SUMIF(Elasticities!$B$5:$B$52,Demands_tra!$BI554,Elasticities!Q$5:Q$52))</f>
        <v>0</v>
      </c>
      <c r="BY554" s="6">
        <f ca="1">IF($BI554="",SUMIF(Elasticities!$B$5:$B$52,Demands_tra!$BH554,Elasticities!R$5:R$52),SUMIF(Elasticities!$B$5:$B$52,Demands_tra!$BI554,Elasticities!R$5:R$52))</f>
        <v>0</v>
      </c>
      <c r="BZ554" s="6">
        <f ca="1">IF($BI554="",SUMIF(Elasticities!$B$5:$B$52,Demands_tra!$BH554,Elasticities!S$5:S$52),SUMIF(Elasticities!$B$5:$B$52,Demands_tra!$BI554,Elasticities!S$5:S$52))</f>
        <v>0</v>
      </c>
      <c r="CA554" s="6">
        <f ca="1">IF($BI554="",SUMIF(Elasticities!$B$5:$B$52,Demands_tra!$BH554,Elasticities!T$5:T$52),SUMIF(Elasticities!$B$5:$B$52,Demands_tra!$BI554,Elasticities!T$5:T$52))</f>
        <v>0</v>
      </c>
      <c r="CB554" s="6">
        <f ca="1">IF($BI554="",SUMIF(Elasticities!$B$5:$B$52,Demands_tra!$BH554,Elasticities!U$5:U$52),SUMIF(Elasticities!$B$5:$B$52,Demands_tra!$BI554,Elasticities!U$5:U$52))</f>
        <v>0</v>
      </c>
      <c r="CC554" s="6">
        <f ca="1">IF($BI554="",SUMIF(Elasticities!$B$5:$B$52,Demands_tra!$BH554,Elasticities!V$5:V$52),SUMIF(Elasticities!$B$5:$B$52,Demands_tra!$BI554,Elasticities!V$5:V$52))</f>
        <v>0</v>
      </c>
      <c r="CD554" s="6">
        <f ca="1">IF($BI554="",SUMIF(Elasticities!$B$5:$B$52,Demands_tra!$BH554,Elasticities!W$5:W$52),SUMIF(Elasticities!$B$5:$B$52,Demands_tra!$BI554,Elasticities!W$5:W$52))</f>
        <v>0</v>
      </c>
      <c r="CE554" s="6">
        <f ca="1">IF($BI554="",SUMIF(Elasticities!$B$5:$B$52,Demands_tra!$BH554,Elasticities!X$5:X$52),SUMIF(Elasticities!$B$5:$B$52,Demands_tra!$BI554,Elasticities!X$5:X$52))</f>
        <v>0</v>
      </c>
      <c r="CF554" s="6">
        <f ca="1">IF($BI554="",SUMIF(Elasticities!$B$5:$B$52,Demands_tra!$BH554,Elasticities!Y$5:Y$52),SUMIF(Elasticities!$B$5:$B$52,Demands_tra!$BI554,Elasticities!Y$5:Y$52))</f>
        <v>0</v>
      </c>
      <c r="CG554" s="6">
        <f ca="1">IF($BI554="",SUMIF(Elasticities!$B$5:$B$52,Demands_tra!$BH554,Elasticities!Z$5:Z$52),SUMIF(Elasticities!$B$5:$B$52,Demands_tra!$BI554,Elasticities!Z$5:Z$52))</f>
        <v>0</v>
      </c>
      <c r="CH554" s="6">
        <f ca="1">IF($BI554="",SUMIF(Elasticities!$B$5:$B$52,Demands_tra!$BH554,Elasticities!AA$5:AA$52),SUMIF(Elasticities!$B$5:$B$52,Demands_tra!$BI554,Elasticities!AA$5:AA$52))</f>
        <v>0</v>
      </c>
      <c r="CI554" s="6">
        <f ca="1">IF($BI554="",SUMIF(Elasticities!$B$5:$B$52,Demands_tra!$BH554,Elasticities!AB$5:AB$52),SUMIF(Elasticities!$B$5:$B$52,Demands_tra!$BI554,Elasticities!AB$5:AB$52))</f>
        <v>0</v>
      </c>
    </row>
    <row r="555" spans="1:87">
      <c r="A555" t="str">
        <f>IF(BYDem_tra!B554="","\I:",BYDem_tra!B554)</f>
        <v>\I:</v>
      </c>
      <c r="B555">
        <f>BYDem_tra!E554</f>
        <v>0</v>
      </c>
      <c r="C555">
        <f t="shared" si="324"/>
        <v>0</v>
      </c>
      <c r="D555" s="3">
        <f>SUMIFS(BYDem_tra!$M$2:$M$2000,BYDem_tra!$B$2:$B$2000,Demands_tra!$A555,BYDem_tra!$E$2:$E$2000,Demands_tra!$B555)</f>
        <v>0</v>
      </c>
      <c r="E555" s="3" t="e">
        <f ca="1" t="shared" si="325"/>
        <v>#DIV/0!</v>
      </c>
      <c r="F555" s="3" t="e">
        <f ca="1" t="shared" si="326"/>
        <v>#DIV/0!</v>
      </c>
      <c r="G555" s="3" t="e">
        <f ca="1" t="shared" si="327"/>
        <v>#DIV/0!</v>
      </c>
      <c r="H555" s="3" t="e">
        <f ca="1" t="shared" si="328"/>
        <v>#DIV/0!</v>
      </c>
      <c r="I555" s="3" t="e">
        <f ca="1" t="shared" si="329"/>
        <v>#DIV/0!</v>
      </c>
      <c r="J555" s="3" t="e">
        <f ca="1" t="shared" si="330"/>
        <v>#DIV/0!</v>
      </c>
      <c r="K555" s="3" t="e">
        <f ca="1" t="shared" si="331"/>
        <v>#DIV/0!</v>
      </c>
      <c r="L555" s="3" t="e">
        <f ca="1" t="shared" si="332"/>
        <v>#DIV/0!</v>
      </c>
      <c r="M555" s="3" t="e">
        <f ca="1" t="shared" si="333"/>
        <v>#DIV/0!</v>
      </c>
      <c r="N555" s="3" t="e">
        <f ca="1" t="shared" si="334"/>
        <v>#DIV/0!</v>
      </c>
      <c r="O555" s="3" t="e">
        <f ca="1" t="shared" si="335"/>
        <v>#DIV/0!</v>
      </c>
      <c r="P555" s="3" t="e">
        <f ca="1" t="shared" si="336"/>
        <v>#DIV/0!</v>
      </c>
      <c r="Q555" s="3" t="e">
        <f ca="1" t="shared" si="337"/>
        <v>#DIV/0!</v>
      </c>
      <c r="R555" s="3" t="e">
        <f ca="1" t="shared" si="338"/>
        <v>#DIV/0!</v>
      </c>
      <c r="S555" s="3" t="e">
        <f ca="1" t="shared" si="339"/>
        <v>#DIV/0!</v>
      </c>
      <c r="T555" s="3" t="e">
        <f ca="1" t="shared" si="340"/>
        <v>#DIV/0!</v>
      </c>
      <c r="U555" s="3" t="e">
        <f ca="1" t="shared" si="341"/>
        <v>#DIV/0!</v>
      </c>
      <c r="V555" s="3" t="e">
        <f ca="1" t="shared" si="316"/>
        <v>#DIV/0!</v>
      </c>
      <c r="W555" s="3" t="e">
        <f ca="1" t="shared" si="317"/>
        <v>#DIV/0!</v>
      </c>
      <c r="X555" s="3" t="e">
        <f ca="1" t="shared" si="318"/>
        <v>#DIV/0!</v>
      </c>
      <c r="Y555" s="3" t="e">
        <f ca="1" t="shared" si="319"/>
        <v>#DIV/0!</v>
      </c>
      <c r="Z555" s="3" t="e">
        <f ca="1" t="shared" si="320"/>
        <v>#DIV/0!</v>
      </c>
      <c r="AA555" s="3" t="e">
        <f ca="1" t="shared" si="321"/>
        <v>#DIV/0!</v>
      </c>
      <c r="AB555" s="3" t="e">
        <f ca="1" t="shared" si="322"/>
        <v>#DIV/0!</v>
      </c>
      <c r="AC555" s="3" t="e">
        <f ca="1" t="shared" si="323"/>
        <v>#DIV/0!</v>
      </c>
      <c r="AE555" s="4" t="e">
        <f ca="1">VLOOKUP($C555,'Default drvr and elast'!$A$4:$C$49,MATCH(VLOOKUP(A555,Classification!$B$4:$D$99,2,FALSE),'Default drvr and elast'!$A$3:$C$3,0),FALSE)</f>
        <v>#N/A</v>
      </c>
      <c r="AF555" s="4"/>
      <c r="AG555" s="6">
        <f ca="1">IF($AF555="",SUMIFS('Growth rates'!D$4:D$922,'Growth rates'!$B$4:$B$922,Demands_tra!$A555,'Growth rates'!$C$4:$C$922,$AE555),SUMIFS('Growth rates'!D$4:D$922,'Growth rates'!$B$4:$B$922,Demands_tra!$A555,'Growth rates'!$C$4:$C$922,$AF555))</f>
        <v>0</v>
      </c>
      <c r="AH555" s="6">
        <f ca="1">IF($AF555="",SUMIFS('Growth rates'!E$4:E$922,'Growth rates'!$B$4:$B$922,Demands_tra!$A555,'Growth rates'!$C$4:$C$922,$AE555),SUMIFS('Growth rates'!E$4:E$922,'Growth rates'!$B$4:$B$922,Demands_tra!$A555,'Growth rates'!$C$4:$C$922,$AF555))</f>
        <v>0</v>
      </c>
      <c r="AI555" s="6">
        <f ca="1">IF($AF555="",SUMIFS('Growth rates'!F$4:F$922,'Growth rates'!$B$4:$B$922,Demands_tra!$A555,'Growth rates'!$C$4:$C$922,$AE555),SUMIFS('Growth rates'!F$4:F$922,'Growth rates'!$B$4:$B$922,Demands_tra!$A555,'Growth rates'!$C$4:$C$922,$AF555))</f>
        <v>0</v>
      </c>
      <c r="AJ555" s="6">
        <f ca="1">IF($AF555="",SUMIFS('Growth rates'!G$4:G$922,'Growth rates'!$B$4:$B$922,Demands_tra!$A555,'Growth rates'!$C$4:$C$922,$AE555),SUMIFS('Growth rates'!G$4:G$922,'Growth rates'!$B$4:$B$922,Demands_tra!$A555,'Growth rates'!$C$4:$C$922,$AF555))</f>
        <v>0</v>
      </c>
      <c r="AK555" s="6">
        <f ca="1">IF($AF555="",SUMIFS('Growth rates'!H$4:H$922,'Growth rates'!$B$4:$B$922,Demands_tra!$A555,'Growth rates'!$C$4:$C$922,$AE555),SUMIFS('Growth rates'!H$4:H$922,'Growth rates'!$B$4:$B$922,Demands_tra!$A555,'Growth rates'!$C$4:$C$922,$AF555))</f>
        <v>0</v>
      </c>
      <c r="AL555" s="6">
        <f ca="1">IF($AF555="",SUMIFS('Growth rates'!I$4:I$922,'Growth rates'!$B$4:$B$922,Demands_tra!$A555,'Growth rates'!$C$4:$C$922,$AE555),SUMIFS('Growth rates'!I$4:I$922,'Growth rates'!$B$4:$B$922,Demands_tra!$A555,'Growth rates'!$C$4:$C$922,$AF555))</f>
        <v>0</v>
      </c>
      <c r="AM555" s="6">
        <f ca="1">IF($AF555="",SUMIFS('Growth rates'!J$4:J$922,'Growth rates'!$B$4:$B$922,Demands_tra!$A555,'Growth rates'!$C$4:$C$922,$AE555),SUMIFS('Growth rates'!J$4:J$922,'Growth rates'!$B$4:$B$922,Demands_tra!$A555,'Growth rates'!$C$4:$C$922,$AF555))</f>
        <v>0</v>
      </c>
      <c r="AN555" s="6">
        <f ca="1">IF($AF555="",SUMIFS('Growth rates'!K$4:K$922,'Growth rates'!$B$4:$B$922,Demands_tra!$A555,'Growth rates'!$C$4:$C$922,$AE555),SUMIFS('Growth rates'!K$4:K$922,'Growth rates'!$B$4:$B$922,Demands_tra!$A555,'Growth rates'!$C$4:$C$922,$AF555))</f>
        <v>0</v>
      </c>
      <c r="AO555" s="6">
        <f ca="1">IF($AF555="",SUMIFS('Growth rates'!L$4:L$922,'Growth rates'!$B$4:$B$922,Demands_tra!$A555,'Growth rates'!$C$4:$C$922,$AE555),SUMIFS('Growth rates'!L$4:L$922,'Growth rates'!$B$4:$B$922,Demands_tra!$A555,'Growth rates'!$C$4:$C$922,$AF555))</f>
        <v>0</v>
      </c>
      <c r="AP555" s="6">
        <f ca="1">IF($AF555="",SUMIFS('Growth rates'!M$4:M$922,'Growth rates'!$B$4:$B$922,Demands_tra!$A555,'Growth rates'!$C$4:$C$922,$AE555),SUMIFS('Growth rates'!M$4:M$922,'Growth rates'!$B$4:$B$922,Demands_tra!$A555,'Growth rates'!$C$4:$C$922,$AF555))</f>
        <v>0</v>
      </c>
      <c r="AQ555" s="6">
        <f ca="1">IF($AF555="",SUMIFS('Growth rates'!N$4:N$922,'Growth rates'!$B$4:$B$922,Demands_tra!$A555,'Growth rates'!$C$4:$C$922,$AE555),SUMIFS('Growth rates'!N$4:N$922,'Growth rates'!$B$4:$B$922,Demands_tra!$A555,'Growth rates'!$C$4:$C$922,$AF555))</f>
        <v>0</v>
      </c>
      <c r="AR555" s="6">
        <f ca="1">IF($AF555="",SUMIFS('Growth rates'!O$4:O$922,'Growth rates'!$B$4:$B$922,Demands_tra!$A555,'Growth rates'!$C$4:$C$922,$AE555),SUMIFS('Growth rates'!O$4:O$922,'Growth rates'!$B$4:$B$922,Demands_tra!$A555,'Growth rates'!$C$4:$C$922,$AF555))</f>
        <v>0</v>
      </c>
      <c r="AS555" s="6">
        <f ca="1">IF($AF555="",SUMIFS('Growth rates'!P$4:P$922,'Growth rates'!$B$4:$B$922,Demands_tra!$A555,'Growth rates'!$C$4:$C$922,$AE555),SUMIFS('Growth rates'!P$4:P$922,'Growth rates'!$B$4:$B$922,Demands_tra!$A555,'Growth rates'!$C$4:$C$922,$AF555))</f>
        <v>0</v>
      </c>
      <c r="AT555" s="6">
        <f ca="1">IF($AF555="",SUMIFS('Growth rates'!Q$4:Q$922,'Growth rates'!$B$4:$B$922,Demands_tra!$A555,'Growth rates'!$C$4:$C$922,$AE555),SUMIFS('Growth rates'!Q$4:Q$922,'Growth rates'!$B$4:$B$922,Demands_tra!$A555,'Growth rates'!$C$4:$C$922,$AF555))</f>
        <v>0</v>
      </c>
      <c r="AU555" s="6">
        <f ca="1">IF($AF555="",SUMIFS('Growth rates'!R$4:R$922,'Growth rates'!$B$4:$B$922,Demands_tra!$A555,'Growth rates'!$C$4:$C$922,$AE555),SUMIFS('Growth rates'!R$4:R$922,'Growth rates'!$B$4:$B$922,Demands_tra!$A555,'Growth rates'!$C$4:$C$922,$AF555))</f>
        <v>0</v>
      </c>
      <c r="AV555" s="6">
        <f ca="1">IF($AF555="",SUMIFS('Growth rates'!S$4:S$922,'Growth rates'!$B$4:$B$922,Demands_tra!$A555,'Growth rates'!$C$4:$C$922,$AE555),SUMIFS('Growth rates'!S$4:S$922,'Growth rates'!$B$4:$B$922,Demands_tra!$A555,'Growth rates'!$C$4:$C$922,$AF555))</f>
        <v>0</v>
      </c>
      <c r="AW555" s="6">
        <f ca="1">IF($AF555="",SUMIFS('Growth rates'!T$4:T$922,'Growth rates'!$B$4:$B$922,Demands_tra!$A555,'Growth rates'!$C$4:$C$922,$AE555),SUMIFS('Growth rates'!T$4:T$922,'Growth rates'!$B$4:$B$922,Demands_tra!$A555,'Growth rates'!$C$4:$C$922,$AF555))</f>
        <v>0</v>
      </c>
      <c r="AX555" s="6">
        <f ca="1">IF($AF555="",SUMIFS('Growth rates'!U$4:U$922,'Growth rates'!$B$4:$B$922,Demands_tra!$A555,'Growth rates'!$C$4:$C$922,$AE555),SUMIFS('Growth rates'!U$4:U$922,'Growth rates'!$B$4:$B$922,Demands_tra!$A555,'Growth rates'!$C$4:$C$922,$AF555))</f>
        <v>0</v>
      </c>
      <c r="AY555" s="6">
        <f ca="1">IF($AF555="",SUMIFS('Growth rates'!V$4:V$922,'Growth rates'!$B$4:$B$922,Demands_tra!$A555,'Growth rates'!$C$4:$C$922,$AE555),SUMIFS('Growth rates'!V$4:V$922,'Growth rates'!$B$4:$B$922,Demands_tra!$A555,'Growth rates'!$C$4:$C$922,$AF555))</f>
        <v>0</v>
      </c>
      <c r="AZ555" s="6">
        <f ca="1">IF($AF555="",SUMIFS('Growth rates'!W$4:W$922,'Growth rates'!$B$4:$B$922,Demands_tra!$A555,'Growth rates'!$C$4:$C$922,$AE555),SUMIFS('Growth rates'!W$4:W$922,'Growth rates'!$B$4:$B$922,Demands_tra!$A555,'Growth rates'!$C$4:$C$922,$AF555))</f>
        <v>0</v>
      </c>
      <c r="BA555" s="6">
        <f ca="1">IF($AF555="",SUMIFS('Growth rates'!X$4:X$922,'Growth rates'!$B$4:$B$922,Demands_tra!$A555,'Growth rates'!$C$4:$C$922,$AE555),SUMIFS('Growth rates'!X$4:X$922,'Growth rates'!$B$4:$B$922,Demands_tra!$A555,'Growth rates'!$C$4:$C$922,$AF555))</f>
        <v>0</v>
      </c>
      <c r="BB555" s="6">
        <f ca="1">IF($AF555="",SUMIFS('Growth rates'!Y$4:Y$922,'Growth rates'!$B$4:$B$922,Demands_tra!$A555,'Growth rates'!$C$4:$C$922,$AE555),SUMIFS('Growth rates'!Y$4:Y$922,'Growth rates'!$B$4:$B$922,Demands_tra!$A555,'Growth rates'!$C$4:$C$922,$AF555))</f>
        <v>0</v>
      </c>
      <c r="BC555" s="6">
        <f ca="1">IF($AF555="",SUMIFS('Growth rates'!Z$4:Z$922,'Growth rates'!$B$4:$B$922,Demands_tra!$A555,'Growth rates'!$C$4:$C$922,$AE555),SUMIFS('Growth rates'!Z$4:Z$922,'Growth rates'!$B$4:$B$922,Demands_tra!$A555,'Growth rates'!$C$4:$C$922,$AF555))</f>
        <v>0</v>
      </c>
      <c r="BD555" s="6">
        <f ca="1">IF($AF555="",SUMIFS('Growth rates'!AA$4:AA$922,'Growth rates'!$B$4:$B$922,Demands_tra!$A555,'Growth rates'!$C$4:$C$922,$AE555),SUMIFS('Growth rates'!AA$4:AA$922,'Growth rates'!$B$4:$B$922,Demands_tra!$A555,'Growth rates'!$C$4:$C$922,$AF555))</f>
        <v>0</v>
      </c>
      <c r="BE555" s="6">
        <f ca="1">IF($AF555="",SUMIFS('Growth rates'!AB$4:AB$922,'Growth rates'!$B$4:$B$922,Demands_tra!$A555,'Growth rates'!$C$4:$C$922,$AE555),SUMIFS('Growth rates'!AB$4:AB$922,'Growth rates'!$B$4:$B$922,Demands_tra!$A555,'Growth rates'!$C$4:$C$922,$AF555))</f>
        <v>0</v>
      </c>
      <c r="BF555" s="6">
        <f ca="1">IF($AF555="",SUMIFS('Growth rates'!AC$4:AC$922,'Growth rates'!$B$4:$B$922,Demands_tra!$A555,'Growth rates'!$C$4:$C$922,$AE555),SUMIFS('Growth rates'!AC$4:AC$922,'Growth rates'!$B$4:$B$922,Demands_tra!$A555,'Growth rates'!$C$4:$C$922,$AF555))</f>
        <v>0</v>
      </c>
      <c r="BH555" t="e">
        <f ca="1">VLOOKUP($C555,'Default drvr and elast'!$A$4:$F$49,MATCH(VLOOKUP(A555,Classification!$B$4:$D$42,3,FALSE),'Default drvr and elast'!$D$3:$F$3,0)+3,FALSE)</f>
        <v>#N/A</v>
      </c>
      <c r="BJ555" s="6">
        <f ca="1">IF($BI555="",SUMIF(Elasticities!$B$5:$B$52,Demands_tra!$BH555,Elasticities!C$5:C$52),SUMIF(Elasticities!$B$5:$B$52,Demands_tra!$BI555,Elasticities!C$5:C$52))</f>
        <v>0</v>
      </c>
      <c r="BK555" s="6">
        <f ca="1">IF($BI555="",SUMIF(Elasticities!$B$5:$B$52,Demands_tra!$BH555,Elasticities!D$5:D$52),SUMIF(Elasticities!$B$5:$B$52,Demands_tra!$BI555,Elasticities!D$5:D$52))</f>
        <v>0</v>
      </c>
      <c r="BL555" s="6">
        <f ca="1">IF($BI555="",SUMIF(Elasticities!$B$5:$B$52,Demands_tra!$BH555,Elasticities!E$5:E$52),SUMIF(Elasticities!$B$5:$B$52,Demands_tra!$BI555,Elasticities!E$5:E$52))</f>
        <v>0</v>
      </c>
      <c r="BM555" s="6">
        <f ca="1">IF($BI555="",SUMIF(Elasticities!$B$5:$B$52,Demands_tra!$BH555,Elasticities!F$5:F$52),SUMIF(Elasticities!$B$5:$B$52,Demands_tra!$BI555,Elasticities!F$5:F$52))</f>
        <v>0</v>
      </c>
      <c r="BN555" s="6">
        <f ca="1">IF($BI555="",SUMIF(Elasticities!$B$5:$B$52,Demands_tra!$BH555,Elasticities!G$5:G$52),SUMIF(Elasticities!$B$5:$B$52,Demands_tra!$BI555,Elasticities!G$5:G$52))</f>
        <v>0</v>
      </c>
      <c r="BO555" s="6">
        <f ca="1">IF($BI555="",SUMIF(Elasticities!$B$5:$B$52,Demands_tra!$BH555,Elasticities!H$5:H$52),SUMIF(Elasticities!$B$5:$B$52,Demands_tra!$BI555,Elasticities!H$5:H$52))</f>
        <v>0</v>
      </c>
      <c r="BP555" s="6">
        <f ca="1">IF($BI555="",SUMIF(Elasticities!$B$5:$B$52,Demands_tra!$BH555,Elasticities!I$5:I$52),SUMIF(Elasticities!$B$5:$B$52,Demands_tra!$BI555,Elasticities!I$5:I$52))</f>
        <v>0</v>
      </c>
      <c r="BQ555" s="6">
        <f ca="1">IF($BI555="",SUMIF(Elasticities!$B$5:$B$52,Demands_tra!$BH555,Elasticities!J$5:J$52),SUMIF(Elasticities!$B$5:$B$52,Demands_tra!$BI555,Elasticities!J$5:J$52))</f>
        <v>0</v>
      </c>
      <c r="BR555" s="6">
        <f ca="1">IF($BI555="",SUMIF(Elasticities!$B$5:$B$52,Demands_tra!$BH555,Elasticities!K$5:K$52),SUMIF(Elasticities!$B$5:$B$52,Demands_tra!$BI555,Elasticities!K$5:K$52))</f>
        <v>0</v>
      </c>
      <c r="BS555" s="6">
        <f ca="1">IF($BI555="",SUMIF(Elasticities!$B$5:$B$52,Demands_tra!$BH555,Elasticities!L$5:L$52),SUMIF(Elasticities!$B$5:$B$52,Demands_tra!$BI555,Elasticities!L$5:L$52))</f>
        <v>0</v>
      </c>
      <c r="BT555" s="6">
        <f ca="1">IF($BI555="",SUMIF(Elasticities!$B$5:$B$52,Demands_tra!$BH555,Elasticities!M$5:M$52),SUMIF(Elasticities!$B$5:$B$52,Demands_tra!$BI555,Elasticities!M$5:M$52))</f>
        <v>0</v>
      </c>
      <c r="BU555" s="6">
        <f ca="1">IF($BI555="",SUMIF(Elasticities!$B$5:$B$52,Demands_tra!$BH555,Elasticities!N$5:N$52),SUMIF(Elasticities!$B$5:$B$52,Demands_tra!$BI555,Elasticities!N$5:N$52))</f>
        <v>0</v>
      </c>
      <c r="BV555" s="6">
        <f ca="1">IF($BI555="",SUMIF(Elasticities!$B$5:$B$52,Demands_tra!$BH555,Elasticities!O$5:O$52),SUMIF(Elasticities!$B$5:$B$52,Demands_tra!$BI555,Elasticities!O$5:O$52))</f>
        <v>0</v>
      </c>
      <c r="BW555" s="6">
        <f ca="1">IF($BI555="",SUMIF(Elasticities!$B$5:$B$52,Demands_tra!$BH555,Elasticities!P$5:P$52),SUMIF(Elasticities!$B$5:$B$52,Demands_tra!$BI555,Elasticities!P$5:P$52))</f>
        <v>0</v>
      </c>
      <c r="BX555" s="6">
        <f ca="1">IF($BI555="",SUMIF(Elasticities!$B$5:$B$52,Demands_tra!$BH555,Elasticities!Q$5:Q$52),SUMIF(Elasticities!$B$5:$B$52,Demands_tra!$BI555,Elasticities!Q$5:Q$52))</f>
        <v>0</v>
      </c>
      <c r="BY555" s="6">
        <f ca="1">IF($BI555="",SUMIF(Elasticities!$B$5:$B$52,Demands_tra!$BH555,Elasticities!R$5:R$52),SUMIF(Elasticities!$B$5:$B$52,Demands_tra!$BI555,Elasticities!R$5:R$52))</f>
        <v>0</v>
      </c>
      <c r="BZ555" s="6">
        <f ca="1">IF($BI555="",SUMIF(Elasticities!$B$5:$B$52,Demands_tra!$BH555,Elasticities!S$5:S$52),SUMIF(Elasticities!$B$5:$B$52,Demands_tra!$BI555,Elasticities!S$5:S$52))</f>
        <v>0</v>
      </c>
      <c r="CA555" s="6">
        <f ca="1">IF($BI555="",SUMIF(Elasticities!$B$5:$B$52,Demands_tra!$BH555,Elasticities!T$5:T$52),SUMIF(Elasticities!$B$5:$B$52,Demands_tra!$BI555,Elasticities!T$5:T$52))</f>
        <v>0</v>
      </c>
      <c r="CB555" s="6">
        <f ca="1">IF($BI555="",SUMIF(Elasticities!$B$5:$B$52,Demands_tra!$BH555,Elasticities!U$5:U$52),SUMIF(Elasticities!$B$5:$B$52,Demands_tra!$BI555,Elasticities!U$5:U$52))</f>
        <v>0</v>
      </c>
      <c r="CC555" s="6">
        <f ca="1">IF($BI555="",SUMIF(Elasticities!$B$5:$B$52,Demands_tra!$BH555,Elasticities!V$5:V$52),SUMIF(Elasticities!$B$5:$B$52,Demands_tra!$BI555,Elasticities!V$5:V$52))</f>
        <v>0</v>
      </c>
      <c r="CD555" s="6">
        <f ca="1">IF($BI555="",SUMIF(Elasticities!$B$5:$B$52,Demands_tra!$BH555,Elasticities!W$5:W$52),SUMIF(Elasticities!$B$5:$B$52,Demands_tra!$BI555,Elasticities!W$5:W$52))</f>
        <v>0</v>
      </c>
      <c r="CE555" s="6">
        <f ca="1">IF($BI555="",SUMIF(Elasticities!$B$5:$B$52,Demands_tra!$BH555,Elasticities!X$5:X$52),SUMIF(Elasticities!$B$5:$B$52,Demands_tra!$BI555,Elasticities!X$5:X$52))</f>
        <v>0</v>
      </c>
      <c r="CF555" s="6">
        <f ca="1">IF($BI555="",SUMIF(Elasticities!$B$5:$B$52,Demands_tra!$BH555,Elasticities!Y$5:Y$52),SUMIF(Elasticities!$B$5:$B$52,Demands_tra!$BI555,Elasticities!Y$5:Y$52))</f>
        <v>0</v>
      </c>
      <c r="CG555" s="6">
        <f ca="1">IF($BI555="",SUMIF(Elasticities!$B$5:$B$52,Demands_tra!$BH555,Elasticities!Z$5:Z$52),SUMIF(Elasticities!$B$5:$B$52,Demands_tra!$BI555,Elasticities!Z$5:Z$52))</f>
        <v>0</v>
      </c>
      <c r="CH555" s="6">
        <f ca="1">IF($BI555="",SUMIF(Elasticities!$B$5:$B$52,Demands_tra!$BH555,Elasticities!AA$5:AA$52),SUMIF(Elasticities!$B$5:$B$52,Demands_tra!$BI555,Elasticities!AA$5:AA$52))</f>
        <v>0</v>
      </c>
      <c r="CI555" s="6">
        <f ca="1">IF($BI555="",SUMIF(Elasticities!$B$5:$B$52,Demands_tra!$BH555,Elasticities!AB$5:AB$52),SUMIF(Elasticities!$B$5:$B$52,Demands_tra!$BI555,Elasticities!AB$5:AB$52))</f>
        <v>0</v>
      </c>
    </row>
    <row r="556" spans="1:87">
      <c r="A556" t="str">
        <f>IF(BYDem_tra!B555="","\I:",BYDem_tra!B555)</f>
        <v>\I:</v>
      </c>
      <c r="B556">
        <f>BYDem_tra!E555</f>
        <v>0</v>
      </c>
      <c r="C556">
        <f t="shared" si="324"/>
        <v>0</v>
      </c>
      <c r="D556" s="3">
        <f>SUMIFS(BYDem_tra!$M$2:$M$2000,BYDem_tra!$B$2:$B$2000,Demands_tra!$A556,BYDem_tra!$E$2:$E$2000,Demands_tra!$B556)</f>
        <v>0</v>
      </c>
      <c r="E556" s="3" t="e">
        <f ca="1" t="shared" si="325"/>
        <v>#DIV/0!</v>
      </c>
      <c r="F556" s="3" t="e">
        <f ca="1" t="shared" si="326"/>
        <v>#DIV/0!</v>
      </c>
      <c r="G556" s="3" t="e">
        <f ca="1" t="shared" si="327"/>
        <v>#DIV/0!</v>
      </c>
      <c r="H556" s="3" t="e">
        <f ca="1" t="shared" si="328"/>
        <v>#DIV/0!</v>
      </c>
      <c r="I556" s="3" t="e">
        <f ca="1" t="shared" si="329"/>
        <v>#DIV/0!</v>
      </c>
      <c r="J556" s="3" t="e">
        <f ca="1" t="shared" si="330"/>
        <v>#DIV/0!</v>
      </c>
      <c r="K556" s="3" t="e">
        <f ca="1" t="shared" si="331"/>
        <v>#DIV/0!</v>
      </c>
      <c r="L556" s="3" t="e">
        <f ca="1" t="shared" si="332"/>
        <v>#DIV/0!</v>
      </c>
      <c r="M556" s="3" t="e">
        <f ca="1" t="shared" si="333"/>
        <v>#DIV/0!</v>
      </c>
      <c r="N556" s="3" t="e">
        <f ca="1" t="shared" si="334"/>
        <v>#DIV/0!</v>
      </c>
      <c r="O556" s="3" t="e">
        <f ca="1" t="shared" si="335"/>
        <v>#DIV/0!</v>
      </c>
      <c r="P556" s="3" t="e">
        <f ca="1" t="shared" si="336"/>
        <v>#DIV/0!</v>
      </c>
      <c r="Q556" s="3" t="e">
        <f ca="1" t="shared" si="337"/>
        <v>#DIV/0!</v>
      </c>
      <c r="R556" s="3" t="e">
        <f ca="1" t="shared" si="338"/>
        <v>#DIV/0!</v>
      </c>
      <c r="S556" s="3" t="e">
        <f ca="1" t="shared" si="339"/>
        <v>#DIV/0!</v>
      </c>
      <c r="T556" s="3" t="e">
        <f ca="1" t="shared" si="340"/>
        <v>#DIV/0!</v>
      </c>
      <c r="U556" s="3" t="e">
        <f ca="1" t="shared" si="341"/>
        <v>#DIV/0!</v>
      </c>
      <c r="V556" s="3" t="e">
        <f ca="1" t="shared" si="316"/>
        <v>#DIV/0!</v>
      </c>
      <c r="W556" s="3" t="e">
        <f ca="1" t="shared" si="317"/>
        <v>#DIV/0!</v>
      </c>
      <c r="X556" s="3" t="e">
        <f ca="1" t="shared" si="318"/>
        <v>#DIV/0!</v>
      </c>
      <c r="Y556" s="3" t="e">
        <f ca="1" t="shared" si="319"/>
        <v>#DIV/0!</v>
      </c>
      <c r="Z556" s="3" t="e">
        <f ca="1" t="shared" si="320"/>
        <v>#DIV/0!</v>
      </c>
      <c r="AA556" s="3" t="e">
        <f ca="1" t="shared" si="321"/>
        <v>#DIV/0!</v>
      </c>
      <c r="AB556" s="3" t="e">
        <f ca="1" t="shared" si="322"/>
        <v>#DIV/0!</v>
      </c>
      <c r="AC556" s="3" t="e">
        <f ca="1" t="shared" si="323"/>
        <v>#DIV/0!</v>
      </c>
      <c r="AE556" s="4" t="e">
        <f ca="1">VLOOKUP($C556,'Default drvr and elast'!$A$4:$C$49,MATCH(VLOOKUP(A556,Classification!$B$4:$D$99,2,FALSE),'Default drvr and elast'!$A$3:$C$3,0),FALSE)</f>
        <v>#N/A</v>
      </c>
      <c r="AF556" s="4"/>
      <c r="AG556" s="6">
        <f ca="1">IF($AF556="",SUMIFS('Growth rates'!D$4:D$922,'Growth rates'!$B$4:$B$922,Demands_tra!$A556,'Growth rates'!$C$4:$C$922,$AE556),SUMIFS('Growth rates'!D$4:D$922,'Growth rates'!$B$4:$B$922,Demands_tra!$A556,'Growth rates'!$C$4:$C$922,$AF556))</f>
        <v>0</v>
      </c>
      <c r="AH556" s="6">
        <f ca="1">IF($AF556="",SUMIFS('Growth rates'!E$4:E$922,'Growth rates'!$B$4:$B$922,Demands_tra!$A556,'Growth rates'!$C$4:$C$922,$AE556),SUMIFS('Growth rates'!E$4:E$922,'Growth rates'!$B$4:$B$922,Demands_tra!$A556,'Growth rates'!$C$4:$C$922,$AF556))</f>
        <v>0</v>
      </c>
      <c r="AI556" s="6">
        <f ca="1">IF($AF556="",SUMIFS('Growth rates'!F$4:F$922,'Growth rates'!$B$4:$B$922,Demands_tra!$A556,'Growth rates'!$C$4:$C$922,$AE556),SUMIFS('Growth rates'!F$4:F$922,'Growth rates'!$B$4:$B$922,Demands_tra!$A556,'Growth rates'!$C$4:$C$922,$AF556))</f>
        <v>0</v>
      </c>
      <c r="AJ556" s="6">
        <f ca="1">IF($AF556="",SUMIFS('Growth rates'!G$4:G$922,'Growth rates'!$B$4:$B$922,Demands_tra!$A556,'Growth rates'!$C$4:$C$922,$AE556),SUMIFS('Growth rates'!G$4:G$922,'Growth rates'!$B$4:$B$922,Demands_tra!$A556,'Growth rates'!$C$4:$C$922,$AF556))</f>
        <v>0</v>
      </c>
      <c r="AK556" s="6">
        <f ca="1">IF($AF556="",SUMIFS('Growth rates'!H$4:H$922,'Growth rates'!$B$4:$B$922,Demands_tra!$A556,'Growth rates'!$C$4:$C$922,$AE556),SUMIFS('Growth rates'!H$4:H$922,'Growth rates'!$B$4:$B$922,Demands_tra!$A556,'Growth rates'!$C$4:$C$922,$AF556))</f>
        <v>0</v>
      </c>
      <c r="AL556" s="6">
        <f ca="1">IF($AF556="",SUMIFS('Growth rates'!I$4:I$922,'Growth rates'!$B$4:$B$922,Demands_tra!$A556,'Growth rates'!$C$4:$C$922,$AE556),SUMIFS('Growth rates'!I$4:I$922,'Growth rates'!$B$4:$B$922,Demands_tra!$A556,'Growth rates'!$C$4:$C$922,$AF556))</f>
        <v>0</v>
      </c>
      <c r="AM556" s="6">
        <f ca="1">IF($AF556="",SUMIFS('Growth rates'!J$4:J$922,'Growth rates'!$B$4:$B$922,Demands_tra!$A556,'Growth rates'!$C$4:$C$922,$AE556),SUMIFS('Growth rates'!J$4:J$922,'Growth rates'!$B$4:$B$922,Demands_tra!$A556,'Growth rates'!$C$4:$C$922,$AF556))</f>
        <v>0</v>
      </c>
      <c r="AN556" s="6">
        <f ca="1">IF($AF556="",SUMIFS('Growth rates'!K$4:K$922,'Growth rates'!$B$4:$B$922,Demands_tra!$A556,'Growth rates'!$C$4:$C$922,$AE556),SUMIFS('Growth rates'!K$4:K$922,'Growth rates'!$B$4:$B$922,Demands_tra!$A556,'Growth rates'!$C$4:$C$922,$AF556))</f>
        <v>0</v>
      </c>
      <c r="AO556" s="6">
        <f ca="1">IF($AF556="",SUMIFS('Growth rates'!L$4:L$922,'Growth rates'!$B$4:$B$922,Demands_tra!$A556,'Growth rates'!$C$4:$C$922,$AE556),SUMIFS('Growth rates'!L$4:L$922,'Growth rates'!$B$4:$B$922,Demands_tra!$A556,'Growth rates'!$C$4:$C$922,$AF556))</f>
        <v>0</v>
      </c>
      <c r="AP556" s="6">
        <f ca="1">IF($AF556="",SUMIFS('Growth rates'!M$4:M$922,'Growth rates'!$B$4:$B$922,Demands_tra!$A556,'Growth rates'!$C$4:$C$922,$AE556),SUMIFS('Growth rates'!M$4:M$922,'Growth rates'!$B$4:$B$922,Demands_tra!$A556,'Growth rates'!$C$4:$C$922,$AF556))</f>
        <v>0</v>
      </c>
      <c r="AQ556" s="6">
        <f ca="1">IF($AF556="",SUMIFS('Growth rates'!N$4:N$922,'Growth rates'!$B$4:$B$922,Demands_tra!$A556,'Growth rates'!$C$4:$C$922,$AE556),SUMIFS('Growth rates'!N$4:N$922,'Growth rates'!$B$4:$B$922,Demands_tra!$A556,'Growth rates'!$C$4:$C$922,$AF556))</f>
        <v>0</v>
      </c>
      <c r="AR556" s="6">
        <f ca="1">IF($AF556="",SUMIFS('Growth rates'!O$4:O$922,'Growth rates'!$B$4:$B$922,Demands_tra!$A556,'Growth rates'!$C$4:$C$922,$AE556),SUMIFS('Growth rates'!O$4:O$922,'Growth rates'!$B$4:$B$922,Demands_tra!$A556,'Growth rates'!$C$4:$C$922,$AF556))</f>
        <v>0</v>
      </c>
      <c r="AS556" s="6">
        <f ca="1">IF($AF556="",SUMIFS('Growth rates'!P$4:P$922,'Growth rates'!$B$4:$B$922,Demands_tra!$A556,'Growth rates'!$C$4:$C$922,$AE556),SUMIFS('Growth rates'!P$4:P$922,'Growth rates'!$B$4:$B$922,Demands_tra!$A556,'Growth rates'!$C$4:$C$922,$AF556))</f>
        <v>0</v>
      </c>
      <c r="AT556" s="6">
        <f ca="1">IF($AF556="",SUMIFS('Growth rates'!Q$4:Q$922,'Growth rates'!$B$4:$B$922,Demands_tra!$A556,'Growth rates'!$C$4:$C$922,$AE556),SUMIFS('Growth rates'!Q$4:Q$922,'Growth rates'!$B$4:$B$922,Demands_tra!$A556,'Growth rates'!$C$4:$C$922,$AF556))</f>
        <v>0</v>
      </c>
      <c r="AU556" s="6">
        <f ca="1">IF($AF556="",SUMIFS('Growth rates'!R$4:R$922,'Growth rates'!$B$4:$B$922,Demands_tra!$A556,'Growth rates'!$C$4:$C$922,$AE556),SUMIFS('Growth rates'!R$4:R$922,'Growth rates'!$B$4:$B$922,Demands_tra!$A556,'Growth rates'!$C$4:$C$922,$AF556))</f>
        <v>0</v>
      </c>
      <c r="AV556" s="6">
        <f ca="1">IF($AF556="",SUMIFS('Growth rates'!S$4:S$922,'Growth rates'!$B$4:$B$922,Demands_tra!$A556,'Growth rates'!$C$4:$C$922,$AE556),SUMIFS('Growth rates'!S$4:S$922,'Growth rates'!$B$4:$B$922,Demands_tra!$A556,'Growth rates'!$C$4:$C$922,$AF556))</f>
        <v>0</v>
      </c>
      <c r="AW556" s="6">
        <f ca="1">IF($AF556="",SUMIFS('Growth rates'!T$4:T$922,'Growth rates'!$B$4:$B$922,Demands_tra!$A556,'Growth rates'!$C$4:$C$922,$AE556),SUMIFS('Growth rates'!T$4:T$922,'Growth rates'!$B$4:$B$922,Demands_tra!$A556,'Growth rates'!$C$4:$C$922,$AF556))</f>
        <v>0</v>
      </c>
      <c r="AX556" s="6">
        <f ca="1">IF($AF556="",SUMIFS('Growth rates'!U$4:U$922,'Growth rates'!$B$4:$B$922,Demands_tra!$A556,'Growth rates'!$C$4:$C$922,$AE556),SUMIFS('Growth rates'!U$4:U$922,'Growth rates'!$B$4:$B$922,Demands_tra!$A556,'Growth rates'!$C$4:$C$922,$AF556))</f>
        <v>0</v>
      </c>
      <c r="AY556" s="6">
        <f ca="1">IF($AF556="",SUMIFS('Growth rates'!V$4:V$922,'Growth rates'!$B$4:$B$922,Demands_tra!$A556,'Growth rates'!$C$4:$C$922,$AE556),SUMIFS('Growth rates'!V$4:V$922,'Growth rates'!$B$4:$B$922,Demands_tra!$A556,'Growth rates'!$C$4:$C$922,$AF556))</f>
        <v>0</v>
      </c>
      <c r="AZ556" s="6">
        <f ca="1">IF($AF556="",SUMIFS('Growth rates'!W$4:W$922,'Growth rates'!$B$4:$B$922,Demands_tra!$A556,'Growth rates'!$C$4:$C$922,$AE556),SUMIFS('Growth rates'!W$4:W$922,'Growth rates'!$B$4:$B$922,Demands_tra!$A556,'Growth rates'!$C$4:$C$922,$AF556))</f>
        <v>0</v>
      </c>
      <c r="BA556" s="6">
        <f ca="1">IF($AF556="",SUMIFS('Growth rates'!X$4:X$922,'Growth rates'!$B$4:$B$922,Demands_tra!$A556,'Growth rates'!$C$4:$C$922,$AE556),SUMIFS('Growth rates'!X$4:X$922,'Growth rates'!$B$4:$B$922,Demands_tra!$A556,'Growth rates'!$C$4:$C$922,$AF556))</f>
        <v>0</v>
      </c>
      <c r="BB556" s="6">
        <f ca="1">IF($AF556="",SUMIFS('Growth rates'!Y$4:Y$922,'Growth rates'!$B$4:$B$922,Demands_tra!$A556,'Growth rates'!$C$4:$C$922,$AE556),SUMIFS('Growth rates'!Y$4:Y$922,'Growth rates'!$B$4:$B$922,Demands_tra!$A556,'Growth rates'!$C$4:$C$922,$AF556))</f>
        <v>0</v>
      </c>
      <c r="BC556" s="6">
        <f ca="1">IF($AF556="",SUMIFS('Growth rates'!Z$4:Z$922,'Growth rates'!$B$4:$B$922,Demands_tra!$A556,'Growth rates'!$C$4:$C$922,$AE556),SUMIFS('Growth rates'!Z$4:Z$922,'Growth rates'!$B$4:$B$922,Demands_tra!$A556,'Growth rates'!$C$4:$C$922,$AF556))</f>
        <v>0</v>
      </c>
      <c r="BD556" s="6">
        <f ca="1">IF($AF556="",SUMIFS('Growth rates'!AA$4:AA$922,'Growth rates'!$B$4:$B$922,Demands_tra!$A556,'Growth rates'!$C$4:$C$922,$AE556),SUMIFS('Growth rates'!AA$4:AA$922,'Growth rates'!$B$4:$B$922,Demands_tra!$A556,'Growth rates'!$C$4:$C$922,$AF556))</f>
        <v>0</v>
      </c>
      <c r="BE556" s="6">
        <f ca="1">IF($AF556="",SUMIFS('Growth rates'!AB$4:AB$922,'Growth rates'!$B$4:$B$922,Demands_tra!$A556,'Growth rates'!$C$4:$C$922,$AE556),SUMIFS('Growth rates'!AB$4:AB$922,'Growth rates'!$B$4:$B$922,Demands_tra!$A556,'Growth rates'!$C$4:$C$922,$AF556))</f>
        <v>0</v>
      </c>
      <c r="BF556" s="6">
        <f ca="1">IF($AF556="",SUMIFS('Growth rates'!AC$4:AC$922,'Growth rates'!$B$4:$B$922,Demands_tra!$A556,'Growth rates'!$C$4:$C$922,$AE556),SUMIFS('Growth rates'!AC$4:AC$922,'Growth rates'!$B$4:$B$922,Demands_tra!$A556,'Growth rates'!$C$4:$C$922,$AF556))</f>
        <v>0</v>
      </c>
      <c r="BH556" t="e">
        <f ca="1">VLOOKUP($C556,'Default drvr and elast'!$A$4:$F$49,MATCH(VLOOKUP(A556,Classification!$B$4:$D$42,3,FALSE),'Default drvr and elast'!$D$3:$F$3,0)+3,FALSE)</f>
        <v>#N/A</v>
      </c>
      <c r="BJ556" s="6">
        <f ca="1">IF($BI556="",SUMIF(Elasticities!$B$5:$B$52,Demands_tra!$BH556,Elasticities!C$5:C$52),SUMIF(Elasticities!$B$5:$B$52,Demands_tra!$BI556,Elasticities!C$5:C$52))</f>
        <v>0</v>
      </c>
      <c r="BK556" s="6">
        <f ca="1">IF($BI556="",SUMIF(Elasticities!$B$5:$B$52,Demands_tra!$BH556,Elasticities!D$5:D$52),SUMIF(Elasticities!$B$5:$B$52,Demands_tra!$BI556,Elasticities!D$5:D$52))</f>
        <v>0</v>
      </c>
      <c r="BL556" s="6">
        <f ca="1">IF($BI556="",SUMIF(Elasticities!$B$5:$B$52,Demands_tra!$BH556,Elasticities!E$5:E$52),SUMIF(Elasticities!$B$5:$B$52,Demands_tra!$BI556,Elasticities!E$5:E$52))</f>
        <v>0</v>
      </c>
      <c r="BM556" s="6">
        <f ca="1">IF($BI556="",SUMIF(Elasticities!$B$5:$B$52,Demands_tra!$BH556,Elasticities!F$5:F$52),SUMIF(Elasticities!$B$5:$B$52,Demands_tra!$BI556,Elasticities!F$5:F$52))</f>
        <v>0</v>
      </c>
      <c r="BN556" s="6">
        <f ca="1">IF($BI556="",SUMIF(Elasticities!$B$5:$B$52,Demands_tra!$BH556,Elasticities!G$5:G$52),SUMIF(Elasticities!$B$5:$B$52,Demands_tra!$BI556,Elasticities!G$5:G$52))</f>
        <v>0</v>
      </c>
      <c r="BO556" s="6">
        <f ca="1">IF($BI556="",SUMIF(Elasticities!$B$5:$B$52,Demands_tra!$BH556,Elasticities!H$5:H$52),SUMIF(Elasticities!$B$5:$B$52,Demands_tra!$BI556,Elasticities!H$5:H$52))</f>
        <v>0</v>
      </c>
      <c r="BP556" s="6">
        <f ca="1">IF($BI556="",SUMIF(Elasticities!$B$5:$B$52,Demands_tra!$BH556,Elasticities!I$5:I$52),SUMIF(Elasticities!$B$5:$B$52,Demands_tra!$BI556,Elasticities!I$5:I$52))</f>
        <v>0</v>
      </c>
      <c r="BQ556" s="6">
        <f ca="1">IF($BI556="",SUMIF(Elasticities!$B$5:$B$52,Demands_tra!$BH556,Elasticities!J$5:J$52),SUMIF(Elasticities!$B$5:$B$52,Demands_tra!$BI556,Elasticities!J$5:J$52))</f>
        <v>0</v>
      </c>
      <c r="BR556" s="6">
        <f ca="1">IF($BI556="",SUMIF(Elasticities!$B$5:$B$52,Demands_tra!$BH556,Elasticities!K$5:K$52),SUMIF(Elasticities!$B$5:$B$52,Demands_tra!$BI556,Elasticities!K$5:K$52))</f>
        <v>0</v>
      </c>
      <c r="BS556" s="6">
        <f ca="1">IF($BI556="",SUMIF(Elasticities!$B$5:$B$52,Demands_tra!$BH556,Elasticities!L$5:L$52),SUMIF(Elasticities!$B$5:$B$52,Demands_tra!$BI556,Elasticities!L$5:L$52))</f>
        <v>0</v>
      </c>
      <c r="BT556" s="6">
        <f ca="1">IF($BI556="",SUMIF(Elasticities!$B$5:$B$52,Demands_tra!$BH556,Elasticities!M$5:M$52),SUMIF(Elasticities!$B$5:$B$52,Demands_tra!$BI556,Elasticities!M$5:M$52))</f>
        <v>0</v>
      </c>
      <c r="BU556" s="6">
        <f ca="1">IF($BI556="",SUMIF(Elasticities!$B$5:$B$52,Demands_tra!$BH556,Elasticities!N$5:N$52),SUMIF(Elasticities!$B$5:$B$52,Demands_tra!$BI556,Elasticities!N$5:N$52))</f>
        <v>0</v>
      </c>
      <c r="BV556" s="6">
        <f ca="1">IF($BI556="",SUMIF(Elasticities!$B$5:$B$52,Demands_tra!$BH556,Elasticities!O$5:O$52),SUMIF(Elasticities!$B$5:$B$52,Demands_tra!$BI556,Elasticities!O$5:O$52))</f>
        <v>0</v>
      </c>
      <c r="BW556" s="6">
        <f ca="1">IF($BI556="",SUMIF(Elasticities!$B$5:$B$52,Demands_tra!$BH556,Elasticities!P$5:P$52),SUMIF(Elasticities!$B$5:$B$52,Demands_tra!$BI556,Elasticities!P$5:P$52))</f>
        <v>0</v>
      </c>
      <c r="BX556" s="6">
        <f ca="1">IF($BI556="",SUMIF(Elasticities!$B$5:$B$52,Demands_tra!$BH556,Elasticities!Q$5:Q$52),SUMIF(Elasticities!$B$5:$B$52,Demands_tra!$BI556,Elasticities!Q$5:Q$52))</f>
        <v>0</v>
      </c>
      <c r="BY556" s="6">
        <f ca="1">IF($BI556="",SUMIF(Elasticities!$B$5:$B$52,Demands_tra!$BH556,Elasticities!R$5:R$52),SUMIF(Elasticities!$B$5:$B$52,Demands_tra!$BI556,Elasticities!R$5:R$52))</f>
        <v>0</v>
      </c>
      <c r="BZ556" s="6">
        <f ca="1">IF($BI556="",SUMIF(Elasticities!$B$5:$B$52,Demands_tra!$BH556,Elasticities!S$5:S$52),SUMIF(Elasticities!$B$5:$B$52,Demands_tra!$BI556,Elasticities!S$5:S$52))</f>
        <v>0</v>
      </c>
      <c r="CA556" s="6">
        <f ca="1">IF($BI556="",SUMIF(Elasticities!$B$5:$B$52,Demands_tra!$BH556,Elasticities!T$5:T$52),SUMIF(Elasticities!$B$5:$B$52,Demands_tra!$BI556,Elasticities!T$5:T$52))</f>
        <v>0</v>
      </c>
      <c r="CB556" s="6">
        <f ca="1">IF($BI556="",SUMIF(Elasticities!$B$5:$B$52,Demands_tra!$BH556,Elasticities!U$5:U$52),SUMIF(Elasticities!$B$5:$B$52,Demands_tra!$BI556,Elasticities!U$5:U$52))</f>
        <v>0</v>
      </c>
      <c r="CC556" s="6">
        <f ca="1">IF($BI556="",SUMIF(Elasticities!$B$5:$B$52,Demands_tra!$BH556,Elasticities!V$5:V$52),SUMIF(Elasticities!$B$5:$B$52,Demands_tra!$BI556,Elasticities!V$5:V$52))</f>
        <v>0</v>
      </c>
      <c r="CD556" s="6">
        <f ca="1">IF($BI556="",SUMIF(Elasticities!$B$5:$B$52,Demands_tra!$BH556,Elasticities!W$5:W$52),SUMIF(Elasticities!$B$5:$B$52,Demands_tra!$BI556,Elasticities!W$5:W$52))</f>
        <v>0</v>
      </c>
      <c r="CE556" s="6">
        <f ca="1">IF($BI556="",SUMIF(Elasticities!$B$5:$B$52,Demands_tra!$BH556,Elasticities!X$5:X$52),SUMIF(Elasticities!$B$5:$B$52,Demands_tra!$BI556,Elasticities!X$5:X$52))</f>
        <v>0</v>
      </c>
      <c r="CF556" s="6">
        <f ca="1">IF($BI556="",SUMIF(Elasticities!$B$5:$B$52,Demands_tra!$BH556,Elasticities!Y$5:Y$52),SUMIF(Elasticities!$B$5:$B$52,Demands_tra!$BI556,Elasticities!Y$5:Y$52))</f>
        <v>0</v>
      </c>
      <c r="CG556" s="6">
        <f ca="1">IF($BI556="",SUMIF(Elasticities!$B$5:$B$52,Demands_tra!$BH556,Elasticities!Z$5:Z$52),SUMIF(Elasticities!$B$5:$B$52,Demands_tra!$BI556,Elasticities!Z$5:Z$52))</f>
        <v>0</v>
      </c>
      <c r="CH556" s="6">
        <f ca="1">IF($BI556="",SUMIF(Elasticities!$B$5:$B$52,Demands_tra!$BH556,Elasticities!AA$5:AA$52),SUMIF(Elasticities!$B$5:$B$52,Demands_tra!$BI556,Elasticities!AA$5:AA$52))</f>
        <v>0</v>
      </c>
      <c r="CI556" s="6">
        <f ca="1">IF($BI556="",SUMIF(Elasticities!$B$5:$B$52,Demands_tra!$BH556,Elasticities!AB$5:AB$52),SUMIF(Elasticities!$B$5:$B$52,Demands_tra!$BI556,Elasticities!AB$5:AB$52))</f>
        <v>0</v>
      </c>
    </row>
    <row r="557" spans="1:87">
      <c r="A557" t="str">
        <f>IF(BYDem_tra!B556="","\I:",BYDem_tra!B556)</f>
        <v>\I:</v>
      </c>
      <c r="B557">
        <f>BYDem_tra!E556</f>
        <v>0</v>
      </c>
      <c r="C557">
        <f t="shared" si="324"/>
        <v>0</v>
      </c>
      <c r="D557" s="3">
        <f>SUMIFS(BYDem_tra!$M$2:$M$2000,BYDem_tra!$B$2:$B$2000,Demands_tra!$A557,BYDem_tra!$E$2:$E$2000,Demands_tra!$B557)</f>
        <v>0</v>
      </c>
      <c r="E557" s="3" t="e">
        <f ca="1" t="shared" si="325"/>
        <v>#DIV/0!</v>
      </c>
      <c r="F557" s="3" t="e">
        <f ca="1" t="shared" si="326"/>
        <v>#DIV/0!</v>
      </c>
      <c r="G557" s="3" t="e">
        <f ca="1" t="shared" si="327"/>
        <v>#DIV/0!</v>
      </c>
      <c r="H557" s="3" t="e">
        <f ca="1" t="shared" si="328"/>
        <v>#DIV/0!</v>
      </c>
      <c r="I557" s="3" t="e">
        <f ca="1" t="shared" si="329"/>
        <v>#DIV/0!</v>
      </c>
      <c r="J557" s="3" t="e">
        <f ca="1" t="shared" si="330"/>
        <v>#DIV/0!</v>
      </c>
      <c r="K557" s="3" t="e">
        <f ca="1" t="shared" si="331"/>
        <v>#DIV/0!</v>
      </c>
      <c r="L557" s="3" t="e">
        <f ca="1" t="shared" si="332"/>
        <v>#DIV/0!</v>
      </c>
      <c r="M557" s="3" t="e">
        <f ca="1" t="shared" si="333"/>
        <v>#DIV/0!</v>
      </c>
      <c r="N557" s="3" t="e">
        <f ca="1" t="shared" si="334"/>
        <v>#DIV/0!</v>
      </c>
      <c r="O557" s="3" t="e">
        <f ca="1" t="shared" si="335"/>
        <v>#DIV/0!</v>
      </c>
      <c r="P557" s="3" t="e">
        <f ca="1" t="shared" si="336"/>
        <v>#DIV/0!</v>
      </c>
      <c r="Q557" s="3" t="e">
        <f ca="1" t="shared" si="337"/>
        <v>#DIV/0!</v>
      </c>
      <c r="R557" s="3" t="e">
        <f ca="1" t="shared" si="338"/>
        <v>#DIV/0!</v>
      </c>
      <c r="S557" s="3" t="e">
        <f ca="1" t="shared" si="339"/>
        <v>#DIV/0!</v>
      </c>
      <c r="T557" s="3" t="e">
        <f ca="1" t="shared" si="340"/>
        <v>#DIV/0!</v>
      </c>
      <c r="U557" s="3" t="e">
        <f ca="1" t="shared" si="341"/>
        <v>#DIV/0!</v>
      </c>
      <c r="V557" s="3" t="e">
        <f ca="1" t="shared" si="316"/>
        <v>#DIV/0!</v>
      </c>
      <c r="W557" s="3" t="e">
        <f ca="1" t="shared" si="317"/>
        <v>#DIV/0!</v>
      </c>
      <c r="X557" s="3" t="e">
        <f ca="1" t="shared" si="318"/>
        <v>#DIV/0!</v>
      </c>
      <c r="Y557" s="3" t="e">
        <f ca="1" t="shared" si="319"/>
        <v>#DIV/0!</v>
      </c>
      <c r="Z557" s="3" t="e">
        <f ca="1" t="shared" si="320"/>
        <v>#DIV/0!</v>
      </c>
      <c r="AA557" s="3" t="e">
        <f ca="1" t="shared" si="321"/>
        <v>#DIV/0!</v>
      </c>
      <c r="AB557" s="3" t="e">
        <f ca="1" t="shared" si="322"/>
        <v>#DIV/0!</v>
      </c>
      <c r="AC557" s="3" t="e">
        <f ca="1" t="shared" si="323"/>
        <v>#DIV/0!</v>
      </c>
      <c r="AE557" s="4" t="e">
        <f ca="1">VLOOKUP($C557,'Default drvr and elast'!$A$4:$C$49,MATCH(VLOOKUP(A557,Classification!$B$4:$D$99,2,FALSE),'Default drvr and elast'!$A$3:$C$3,0),FALSE)</f>
        <v>#N/A</v>
      </c>
      <c r="AF557" s="4"/>
      <c r="AG557" s="6">
        <f ca="1">IF($AF557="",SUMIFS('Growth rates'!D$4:D$922,'Growth rates'!$B$4:$B$922,Demands_tra!$A557,'Growth rates'!$C$4:$C$922,$AE557),SUMIFS('Growth rates'!D$4:D$922,'Growth rates'!$B$4:$B$922,Demands_tra!$A557,'Growth rates'!$C$4:$C$922,$AF557))</f>
        <v>0</v>
      </c>
      <c r="AH557" s="6">
        <f ca="1">IF($AF557="",SUMIFS('Growth rates'!E$4:E$922,'Growth rates'!$B$4:$B$922,Demands_tra!$A557,'Growth rates'!$C$4:$C$922,$AE557),SUMIFS('Growth rates'!E$4:E$922,'Growth rates'!$B$4:$B$922,Demands_tra!$A557,'Growth rates'!$C$4:$C$922,$AF557))</f>
        <v>0</v>
      </c>
      <c r="AI557" s="6">
        <f ca="1">IF($AF557="",SUMIFS('Growth rates'!F$4:F$922,'Growth rates'!$B$4:$B$922,Demands_tra!$A557,'Growth rates'!$C$4:$C$922,$AE557),SUMIFS('Growth rates'!F$4:F$922,'Growth rates'!$B$4:$B$922,Demands_tra!$A557,'Growth rates'!$C$4:$C$922,$AF557))</f>
        <v>0</v>
      </c>
      <c r="AJ557" s="6">
        <f ca="1">IF($AF557="",SUMIFS('Growth rates'!G$4:G$922,'Growth rates'!$B$4:$B$922,Demands_tra!$A557,'Growth rates'!$C$4:$C$922,$AE557),SUMIFS('Growth rates'!G$4:G$922,'Growth rates'!$B$4:$B$922,Demands_tra!$A557,'Growth rates'!$C$4:$C$922,$AF557))</f>
        <v>0</v>
      </c>
      <c r="AK557" s="6">
        <f ca="1">IF($AF557="",SUMIFS('Growth rates'!H$4:H$922,'Growth rates'!$B$4:$B$922,Demands_tra!$A557,'Growth rates'!$C$4:$C$922,$AE557),SUMIFS('Growth rates'!H$4:H$922,'Growth rates'!$B$4:$B$922,Demands_tra!$A557,'Growth rates'!$C$4:$C$922,$AF557))</f>
        <v>0</v>
      </c>
      <c r="AL557" s="6">
        <f ca="1">IF($AF557="",SUMIFS('Growth rates'!I$4:I$922,'Growth rates'!$B$4:$B$922,Demands_tra!$A557,'Growth rates'!$C$4:$C$922,$AE557),SUMIFS('Growth rates'!I$4:I$922,'Growth rates'!$B$4:$B$922,Demands_tra!$A557,'Growth rates'!$C$4:$C$922,$AF557))</f>
        <v>0</v>
      </c>
      <c r="AM557" s="6">
        <f ca="1">IF($AF557="",SUMIFS('Growth rates'!J$4:J$922,'Growth rates'!$B$4:$B$922,Demands_tra!$A557,'Growth rates'!$C$4:$C$922,$AE557),SUMIFS('Growth rates'!J$4:J$922,'Growth rates'!$B$4:$B$922,Demands_tra!$A557,'Growth rates'!$C$4:$C$922,$AF557))</f>
        <v>0</v>
      </c>
      <c r="AN557" s="6">
        <f ca="1">IF($AF557="",SUMIFS('Growth rates'!K$4:K$922,'Growth rates'!$B$4:$B$922,Demands_tra!$A557,'Growth rates'!$C$4:$C$922,$AE557),SUMIFS('Growth rates'!K$4:K$922,'Growth rates'!$B$4:$B$922,Demands_tra!$A557,'Growth rates'!$C$4:$C$922,$AF557))</f>
        <v>0</v>
      </c>
      <c r="AO557" s="6">
        <f ca="1">IF($AF557="",SUMIFS('Growth rates'!L$4:L$922,'Growth rates'!$B$4:$B$922,Demands_tra!$A557,'Growth rates'!$C$4:$C$922,$AE557),SUMIFS('Growth rates'!L$4:L$922,'Growth rates'!$B$4:$B$922,Demands_tra!$A557,'Growth rates'!$C$4:$C$922,$AF557))</f>
        <v>0</v>
      </c>
      <c r="AP557" s="6">
        <f ca="1">IF($AF557="",SUMIFS('Growth rates'!M$4:M$922,'Growth rates'!$B$4:$B$922,Demands_tra!$A557,'Growth rates'!$C$4:$C$922,$AE557),SUMIFS('Growth rates'!M$4:M$922,'Growth rates'!$B$4:$B$922,Demands_tra!$A557,'Growth rates'!$C$4:$C$922,$AF557))</f>
        <v>0</v>
      </c>
      <c r="AQ557" s="6">
        <f ca="1">IF($AF557="",SUMIFS('Growth rates'!N$4:N$922,'Growth rates'!$B$4:$B$922,Demands_tra!$A557,'Growth rates'!$C$4:$C$922,$AE557),SUMIFS('Growth rates'!N$4:N$922,'Growth rates'!$B$4:$B$922,Demands_tra!$A557,'Growth rates'!$C$4:$C$922,$AF557))</f>
        <v>0</v>
      </c>
      <c r="AR557" s="6">
        <f ca="1">IF($AF557="",SUMIFS('Growth rates'!O$4:O$922,'Growth rates'!$B$4:$B$922,Demands_tra!$A557,'Growth rates'!$C$4:$C$922,$AE557),SUMIFS('Growth rates'!O$4:O$922,'Growth rates'!$B$4:$B$922,Demands_tra!$A557,'Growth rates'!$C$4:$C$922,$AF557))</f>
        <v>0</v>
      </c>
      <c r="AS557" s="6">
        <f ca="1">IF($AF557="",SUMIFS('Growth rates'!P$4:P$922,'Growth rates'!$B$4:$B$922,Demands_tra!$A557,'Growth rates'!$C$4:$C$922,$AE557),SUMIFS('Growth rates'!P$4:P$922,'Growth rates'!$B$4:$B$922,Demands_tra!$A557,'Growth rates'!$C$4:$C$922,$AF557))</f>
        <v>0</v>
      </c>
      <c r="AT557" s="6">
        <f ca="1">IF($AF557="",SUMIFS('Growth rates'!Q$4:Q$922,'Growth rates'!$B$4:$B$922,Demands_tra!$A557,'Growth rates'!$C$4:$C$922,$AE557),SUMIFS('Growth rates'!Q$4:Q$922,'Growth rates'!$B$4:$B$922,Demands_tra!$A557,'Growth rates'!$C$4:$C$922,$AF557))</f>
        <v>0</v>
      </c>
      <c r="AU557" s="6">
        <f ca="1">IF($AF557="",SUMIFS('Growth rates'!R$4:R$922,'Growth rates'!$B$4:$B$922,Demands_tra!$A557,'Growth rates'!$C$4:$C$922,$AE557),SUMIFS('Growth rates'!R$4:R$922,'Growth rates'!$B$4:$B$922,Demands_tra!$A557,'Growth rates'!$C$4:$C$922,$AF557))</f>
        <v>0</v>
      </c>
      <c r="AV557" s="6">
        <f ca="1">IF($AF557="",SUMIFS('Growth rates'!S$4:S$922,'Growth rates'!$B$4:$B$922,Demands_tra!$A557,'Growth rates'!$C$4:$C$922,$AE557),SUMIFS('Growth rates'!S$4:S$922,'Growth rates'!$B$4:$B$922,Demands_tra!$A557,'Growth rates'!$C$4:$C$922,$AF557))</f>
        <v>0</v>
      </c>
      <c r="AW557" s="6">
        <f ca="1">IF($AF557="",SUMIFS('Growth rates'!T$4:T$922,'Growth rates'!$B$4:$B$922,Demands_tra!$A557,'Growth rates'!$C$4:$C$922,$AE557),SUMIFS('Growth rates'!T$4:T$922,'Growth rates'!$B$4:$B$922,Demands_tra!$A557,'Growth rates'!$C$4:$C$922,$AF557))</f>
        <v>0</v>
      </c>
      <c r="AX557" s="6">
        <f ca="1">IF($AF557="",SUMIFS('Growth rates'!U$4:U$922,'Growth rates'!$B$4:$B$922,Demands_tra!$A557,'Growth rates'!$C$4:$C$922,$AE557),SUMIFS('Growth rates'!U$4:U$922,'Growth rates'!$B$4:$B$922,Demands_tra!$A557,'Growth rates'!$C$4:$C$922,$AF557))</f>
        <v>0</v>
      </c>
      <c r="AY557" s="6">
        <f ca="1">IF($AF557="",SUMIFS('Growth rates'!V$4:V$922,'Growth rates'!$B$4:$B$922,Demands_tra!$A557,'Growth rates'!$C$4:$C$922,$AE557),SUMIFS('Growth rates'!V$4:V$922,'Growth rates'!$B$4:$B$922,Demands_tra!$A557,'Growth rates'!$C$4:$C$922,$AF557))</f>
        <v>0</v>
      </c>
      <c r="AZ557" s="6">
        <f ca="1">IF($AF557="",SUMIFS('Growth rates'!W$4:W$922,'Growth rates'!$B$4:$B$922,Demands_tra!$A557,'Growth rates'!$C$4:$C$922,$AE557),SUMIFS('Growth rates'!W$4:W$922,'Growth rates'!$B$4:$B$922,Demands_tra!$A557,'Growth rates'!$C$4:$C$922,$AF557))</f>
        <v>0</v>
      </c>
      <c r="BA557" s="6">
        <f ca="1">IF($AF557="",SUMIFS('Growth rates'!X$4:X$922,'Growth rates'!$B$4:$B$922,Demands_tra!$A557,'Growth rates'!$C$4:$C$922,$AE557),SUMIFS('Growth rates'!X$4:X$922,'Growth rates'!$B$4:$B$922,Demands_tra!$A557,'Growth rates'!$C$4:$C$922,$AF557))</f>
        <v>0</v>
      </c>
      <c r="BB557" s="6">
        <f ca="1">IF($AF557="",SUMIFS('Growth rates'!Y$4:Y$922,'Growth rates'!$B$4:$B$922,Demands_tra!$A557,'Growth rates'!$C$4:$C$922,$AE557),SUMIFS('Growth rates'!Y$4:Y$922,'Growth rates'!$B$4:$B$922,Demands_tra!$A557,'Growth rates'!$C$4:$C$922,$AF557))</f>
        <v>0</v>
      </c>
      <c r="BC557" s="6">
        <f ca="1">IF($AF557="",SUMIFS('Growth rates'!Z$4:Z$922,'Growth rates'!$B$4:$B$922,Demands_tra!$A557,'Growth rates'!$C$4:$C$922,$AE557),SUMIFS('Growth rates'!Z$4:Z$922,'Growth rates'!$B$4:$B$922,Demands_tra!$A557,'Growth rates'!$C$4:$C$922,$AF557))</f>
        <v>0</v>
      </c>
      <c r="BD557" s="6">
        <f ca="1">IF($AF557="",SUMIFS('Growth rates'!AA$4:AA$922,'Growth rates'!$B$4:$B$922,Demands_tra!$A557,'Growth rates'!$C$4:$C$922,$AE557),SUMIFS('Growth rates'!AA$4:AA$922,'Growth rates'!$B$4:$B$922,Demands_tra!$A557,'Growth rates'!$C$4:$C$922,$AF557))</f>
        <v>0</v>
      </c>
      <c r="BE557" s="6">
        <f ca="1">IF($AF557="",SUMIFS('Growth rates'!AB$4:AB$922,'Growth rates'!$B$4:$B$922,Demands_tra!$A557,'Growth rates'!$C$4:$C$922,$AE557),SUMIFS('Growth rates'!AB$4:AB$922,'Growth rates'!$B$4:$B$922,Demands_tra!$A557,'Growth rates'!$C$4:$C$922,$AF557))</f>
        <v>0</v>
      </c>
      <c r="BF557" s="6">
        <f ca="1">IF($AF557="",SUMIFS('Growth rates'!AC$4:AC$922,'Growth rates'!$B$4:$B$922,Demands_tra!$A557,'Growth rates'!$C$4:$C$922,$AE557),SUMIFS('Growth rates'!AC$4:AC$922,'Growth rates'!$B$4:$B$922,Demands_tra!$A557,'Growth rates'!$C$4:$C$922,$AF557))</f>
        <v>0</v>
      </c>
      <c r="BH557" t="e">
        <f ca="1">VLOOKUP($C557,'Default drvr and elast'!$A$4:$F$49,MATCH(VLOOKUP(A557,Classification!$B$4:$D$42,3,FALSE),'Default drvr and elast'!$D$3:$F$3,0)+3,FALSE)</f>
        <v>#N/A</v>
      </c>
      <c r="BJ557" s="6">
        <f ca="1">IF($BI557="",SUMIF(Elasticities!$B$5:$B$52,Demands_tra!$BH557,Elasticities!C$5:C$52),SUMIF(Elasticities!$B$5:$B$52,Demands_tra!$BI557,Elasticities!C$5:C$52))</f>
        <v>0</v>
      </c>
      <c r="BK557" s="6">
        <f ca="1">IF($BI557="",SUMIF(Elasticities!$B$5:$B$52,Demands_tra!$BH557,Elasticities!D$5:D$52),SUMIF(Elasticities!$B$5:$B$52,Demands_tra!$BI557,Elasticities!D$5:D$52))</f>
        <v>0</v>
      </c>
      <c r="BL557" s="6">
        <f ca="1">IF($BI557="",SUMIF(Elasticities!$B$5:$B$52,Demands_tra!$BH557,Elasticities!E$5:E$52),SUMIF(Elasticities!$B$5:$B$52,Demands_tra!$BI557,Elasticities!E$5:E$52))</f>
        <v>0</v>
      </c>
      <c r="BM557" s="6">
        <f ca="1">IF($BI557="",SUMIF(Elasticities!$B$5:$B$52,Demands_tra!$BH557,Elasticities!F$5:F$52),SUMIF(Elasticities!$B$5:$B$52,Demands_tra!$BI557,Elasticities!F$5:F$52))</f>
        <v>0</v>
      </c>
      <c r="BN557" s="6">
        <f ca="1">IF($BI557="",SUMIF(Elasticities!$B$5:$B$52,Demands_tra!$BH557,Elasticities!G$5:G$52),SUMIF(Elasticities!$B$5:$B$52,Demands_tra!$BI557,Elasticities!G$5:G$52))</f>
        <v>0</v>
      </c>
      <c r="BO557" s="6">
        <f ca="1">IF($BI557="",SUMIF(Elasticities!$B$5:$B$52,Demands_tra!$BH557,Elasticities!H$5:H$52),SUMIF(Elasticities!$B$5:$B$52,Demands_tra!$BI557,Elasticities!H$5:H$52))</f>
        <v>0</v>
      </c>
      <c r="BP557" s="6">
        <f ca="1">IF($BI557="",SUMIF(Elasticities!$B$5:$B$52,Demands_tra!$BH557,Elasticities!I$5:I$52),SUMIF(Elasticities!$B$5:$B$52,Demands_tra!$BI557,Elasticities!I$5:I$52))</f>
        <v>0</v>
      </c>
      <c r="BQ557" s="6">
        <f ca="1">IF($BI557="",SUMIF(Elasticities!$B$5:$B$52,Demands_tra!$BH557,Elasticities!J$5:J$52),SUMIF(Elasticities!$B$5:$B$52,Demands_tra!$BI557,Elasticities!J$5:J$52))</f>
        <v>0</v>
      </c>
      <c r="BR557" s="6">
        <f ca="1">IF($BI557="",SUMIF(Elasticities!$B$5:$B$52,Demands_tra!$BH557,Elasticities!K$5:K$52),SUMIF(Elasticities!$B$5:$B$52,Demands_tra!$BI557,Elasticities!K$5:K$52))</f>
        <v>0</v>
      </c>
      <c r="BS557" s="6">
        <f ca="1">IF($BI557="",SUMIF(Elasticities!$B$5:$B$52,Demands_tra!$BH557,Elasticities!L$5:L$52),SUMIF(Elasticities!$B$5:$B$52,Demands_tra!$BI557,Elasticities!L$5:L$52))</f>
        <v>0</v>
      </c>
      <c r="BT557" s="6">
        <f ca="1">IF($BI557="",SUMIF(Elasticities!$B$5:$B$52,Demands_tra!$BH557,Elasticities!M$5:M$52),SUMIF(Elasticities!$B$5:$B$52,Demands_tra!$BI557,Elasticities!M$5:M$52))</f>
        <v>0</v>
      </c>
      <c r="BU557" s="6">
        <f ca="1">IF($BI557="",SUMIF(Elasticities!$B$5:$B$52,Demands_tra!$BH557,Elasticities!N$5:N$52),SUMIF(Elasticities!$B$5:$B$52,Demands_tra!$BI557,Elasticities!N$5:N$52))</f>
        <v>0</v>
      </c>
      <c r="BV557" s="6">
        <f ca="1">IF($BI557="",SUMIF(Elasticities!$B$5:$B$52,Demands_tra!$BH557,Elasticities!O$5:O$52),SUMIF(Elasticities!$B$5:$B$52,Demands_tra!$BI557,Elasticities!O$5:O$52))</f>
        <v>0</v>
      </c>
      <c r="BW557" s="6">
        <f ca="1">IF($BI557="",SUMIF(Elasticities!$B$5:$B$52,Demands_tra!$BH557,Elasticities!P$5:P$52),SUMIF(Elasticities!$B$5:$B$52,Demands_tra!$BI557,Elasticities!P$5:P$52))</f>
        <v>0</v>
      </c>
      <c r="BX557" s="6">
        <f ca="1">IF($BI557="",SUMIF(Elasticities!$B$5:$B$52,Demands_tra!$BH557,Elasticities!Q$5:Q$52),SUMIF(Elasticities!$B$5:$B$52,Demands_tra!$BI557,Elasticities!Q$5:Q$52))</f>
        <v>0</v>
      </c>
      <c r="BY557" s="6">
        <f ca="1">IF($BI557="",SUMIF(Elasticities!$B$5:$B$52,Demands_tra!$BH557,Elasticities!R$5:R$52),SUMIF(Elasticities!$B$5:$B$52,Demands_tra!$BI557,Elasticities!R$5:R$52))</f>
        <v>0</v>
      </c>
      <c r="BZ557" s="6">
        <f ca="1">IF($BI557="",SUMIF(Elasticities!$B$5:$B$52,Demands_tra!$BH557,Elasticities!S$5:S$52),SUMIF(Elasticities!$B$5:$B$52,Demands_tra!$BI557,Elasticities!S$5:S$52))</f>
        <v>0</v>
      </c>
      <c r="CA557" s="6">
        <f ca="1">IF($BI557="",SUMIF(Elasticities!$B$5:$B$52,Demands_tra!$BH557,Elasticities!T$5:T$52),SUMIF(Elasticities!$B$5:$B$52,Demands_tra!$BI557,Elasticities!T$5:T$52))</f>
        <v>0</v>
      </c>
      <c r="CB557" s="6">
        <f ca="1">IF($BI557="",SUMIF(Elasticities!$B$5:$B$52,Demands_tra!$BH557,Elasticities!U$5:U$52),SUMIF(Elasticities!$B$5:$B$52,Demands_tra!$BI557,Elasticities!U$5:U$52))</f>
        <v>0</v>
      </c>
      <c r="CC557" s="6">
        <f ca="1">IF($BI557="",SUMIF(Elasticities!$B$5:$B$52,Demands_tra!$BH557,Elasticities!V$5:V$52),SUMIF(Elasticities!$B$5:$B$52,Demands_tra!$BI557,Elasticities!V$5:V$52))</f>
        <v>0</v>
      </c>
      <c r="CD557" s="6">
        <f ca="1">IF($BI557="",SUMIF(Elasticities!$B$5:$B$52,Demands_tra!$BH557,Elasticities!W$5:W$52),SUMIF(Elasticities!$B$5:$B$52,Demands_tra!$BI557,Elasticities!W$5:W$52))</f>
        <v>0</v>
      </c>
      <c r="CE557" s="6">
        <f ca="1">IF($BI557="",SUMIF(Elasticities!$B$5:$B$52,Demands_tra!$BH557,Elasticities!X$5:X$52),SUMIF(Elasticities!$B$5:$B$52,Demands_tra!$BI557,Elasticities!X$5:X$52))</f>
        <v>0</v>
      </c>
      <c r="CF557" s="6">
        <f ca="1">IF($BI557="",SUMIF(Elasticities!$B$5:$B$52,Demands_tra!$BH557,Elasticities!Y$5:Y$52),SUMIF(Elasticities!$B$5:$B$52,Demands_tra!$BI557,Elasticities!Y$5:Y$52))</f>
        <v>0</v>
      </c>
      <c r="CG557" s="6">
        <f ca="1">IF($BI557="",SUMIF(Elasticities!$B$5:$B$52,Demands_tra!$BH557,Elasticities!Z$5:Z$52),SUMIF(Elasticities!$B$5:$B$52,Demands_tra!$BI557,Elasticities!Z$5:Z$52))</f>
        <v>0</v>
      </c>
      <c r="CH557" s="6">
        <f ca="1">IF($BI557="",SUMIF(Elasticities!$B$5:$B$52,Demands_tra!$BH557,Elasticities!AA$5:AA$52),SUMIF(Elasticities!$B$5:$B$52,Demands_tra!$BI557,Elasticities!AA$5:AA$52))</f>
        <v>0</v>
      </c>
      <c r="CI557" s="6">
        <f ca="1">IF($BI557="",SUMIF(Elasticities!$B$5:$B$52,Demands_tra!$BH557,Elasticities!AB$5:AB$52),SUMIF(Elasticities!$B$5:$B$52,Demands_tra!$BI557,Elasticities!AB$5:AB$52))</f>
        <v>0</v>
      </c>
    </row>
    <row r="558" spans="1:87">
      <c r="A558" t="str">
        <f>IF(BYDem_tra!B557="","\I:",BYDem_tra!B557)</f>
        <v>\I:</v>
      </c>
      <c r="B558">
        <f>BYDem_tra!E557</f>
        <v>0</v>
      </c>
      <c r="C558">
        <f t="shared" si="324"/>
        <v>0</v>
      </c>
      <c r="D558" s="3">
        <f>SUMIFS(BYDem_tra!$M$2:$M$2000,BYDem_tra!$B$2:$B$2000,Demands_tra!$A558,BYDem_tra!$E$2:$E$2000,Demands_tra!$B558)</f>
        <v>0</v>
      </c>
      <c r="E558" s="3" t="e">
        <f ca="1" t="shared" si="325"/>
        <v>#DIV/0!</v>
      </c>
      <c r="F558" s="3" t="e">
        <f ca="1" t="shared" si="326"/>
        <v>#DIV/0!</v>
      </c>
      <c r="G558" s="3" t="e">
        <f ca="1" t="shared" si="327"/>
        <v>#DIV/0!</v>
      </c>
      <c r="H558" s="3" t="e">
        <f ca="1" t="shared" si="328"/>
        <v>#DIV/0!</v>
      </c>
      <c r="I558" s="3" t="e">
        <f ca="1" t="shared" si="329"/>
        <v>#DIV/0!</v>
      </c>
      <c r="J558" s="3" t="e">
        <f ca="1" t="shared" si="330"/>
        <v>#DIV/0!</v>
      </c>
      <c r="K558" s="3" t="e">
        <f ca="1" t="shared" si="331"/>
        <v>#DIV/0!</v>
      </c>
      <c r="L558" s="3" t="e">
        <f ca="1" t="shared" si="332"/>
        <v>#DIV/0!</v>
      </c>
      <c r="M558" s="3" t="e">
        <f ca="1" t="shared" si="333"/>
        <v>#DIV/0!</v>
      </c>
      <c r="N558" s="3" t="e">
        <f ca="1" t="shared" si="334"/>
        <v>#DIV/0!</v>
      </c>
      <c r="O558" s="3" t="e">
        <f ca="1" t="shared" si="335"/>
        <v>#DIV/0!</v>
      </c>
      <c r="P558" s="3" t="e">
        <f ca="1" t="shared" si="336"/>
        <v>#DIV/0!</v>
      </c>
      <c r="Q558" s="3" t="e">
        <f ca="1" t="shared" si="337"/>
        <v>#DIV/0!</v>
      </c>
      <c r="R558" s="3" t="e">
        <f ca="1" t="shared" si="338"/>
        <v>#DIV/0!</v>
      </c>
      <c r="S558" s="3" t="e">
        <f ca="1" t="shared" si="339"/>
        <v>#DIV/0!</v>
      </c>
      <c r="T558" s="3" t="e">
        <f ca="1" t="shared" si="340"/>
        <v>#DIV/0!</v>
      </c>
      <c r="U558" s="3" t="e">
        <f ca="1" t="shared" si="341"/>
        <v>#DIV/0!</v>
      </c>
      <c r="V558" s="3" t="e">
        <f ca="1" t="shared" si="316"/>
        <v>#DIV/0!</v>
      </c>
      <c r="W558" s="3" t="e">
        <f ca="1" t="shared" si="317"/>
        <v>#DIV/0!</v>
      </c>
      <c r="X558" s="3" t="e">
        <f ca="1" t="shared" si="318"/>
        <v>#DIV/0!</v>
      </c>
      <c r="Y558" s="3" t="e">
        <f ca="1" t="shared" si="319"/>
        <v>#DIV/0!</v>
      </c>
      <c r="Z558" s="3" t="e">
        <f ca="1" t="shared" si="320"/>
        <v>#DIV/0!</v>
      </c>
      <c r="AA558" s="3" t="e">
        <f ca="1" t="shared" si="321"/>
        <v>#DIV/0!</v>
      </c>
      <c r="AB558" s="3" t="e">
        <f ca="1" t="shared" si="322"/>
        <v>#DIV/0!</v>
      </c>
      <c r="AC558" s="3" t="e">
        <f ca="1" t="shared" si="323"/>
        <v>#DIV/0!</v>
      </c>
      <c r="AE558" s="4" t="e">
        <f ca="1">VLOOKUP($C558,'Default drvr and elast'!$A$4:$C$49,MATCH(VLOOKUP(A558,Classification!$B$4:$D$99,2,FALSE),'Default drvr and elast'!$A$3:$C$3,0),FALSE)</f>
        <v>#N/A</v>
      </c>
      <c r="AF558" s="4"/>
      <c r="AG558" s="6">
        <f ca="1">IF($AF558="",SUMIFS('Growth rates'!D$4:D$922,'Growth rates'!$B$4:$B$922,Demands_tra!$A558,'Growth rates'!$C$4:$C$922,$AE558),SUMIFS('Growth rates'!D$4:D$922,'Growth rates'!$B$4:$B$922,Demands_tra!$A558,'Growth rates'!$C$4:$C$922,$AF558))</f>
        <v>0</v>
      </c>
      <c r="AH558" s="6">
        <f ca="1">IF($AF558="",SUMIFS('Growth rates'!E$4:E$922,'Growth rates'!$B$4:$B$922,Demands_tra!$A558,'Growth rates'!$C$4:$C$922,$AE558),SUMIFS('Growth rates'!E$4:E$922,'Growth rates'!$B$4:$B$922,Demands_tra!$A558,'Growth rates'!$C$4:$C$922,$AF558))</f>
        <v>0</v>
      </c>
      <c r="AI558" s="6">
        <f ca="1">IF($AF558="",SUMIFS('Growth rates'!F$4:F$922,'Growth rates'!$B$4:$B$922,Demands_tra!$A558,'Growth rates'!$C$4:$C$922,$AE558),SUMIFS('Growth rates'!F$4:F$922,'Growth rates'!$B$4:$B$922,Demands_tra!$A558,'Growth rates'!$C$4:$C$922,$AF558))</f>
        <v>0</v>
      </c>
      <c r="AJ558" s="6">
        <f ca="1">IF($AF558="",SUMIFS('Growth rates'!G$4:G$922,'Growth rates'!$B$4:$B$922,Demands_tra!$A558,'Growth rates'!$C$4:$C$922,$AE558),SUMIFS('Growth rates'!G$4:G$922,'Growth rates'!$B$4:$B$922,Demands_tra!$A558,'Growth rates'!$C$4:$C$922,$AF558))</f>
        <v>0</v>
      </c>
      <c r="AK558" s="6">
        <f ca="1">IF($AF558="",SUMIFS('Growth rates'!H$4:H$922,'Growth rates'!$B$4:$B$922,Demands_tra!$A558,'Growth rates'!$C$4:$C$922,$AE558),SUMIFS('Growth rates'!H$4:H$922,'Growth rates'!$B$4:$B$922,Demands_tra!$A558,'Growth rates'!$C$4:$C$922,$AF558))</f>
        <v>0</v>
      </c>
      <c r="AL558" s="6">
        <f ca="1">IF($AF558="",SUMIFS('Growth rates'!I$4:I$922,'Growth rates'!$B$4:$B$922,Demands_tra!$A558,'Growth rates'!$C$4:$C$922,$AE558),SUMIFS('Growth rates'!I$4:I$922,'Growth rates'!$B$4:$B$922,Demands_tra!$A558,'Growth rates'!$C$4:$C$922,$AF558))</f>
        <v>0</v>
      </c>
      <c r="AM558" s="6">
        <f ca="1">IF($AF558="",SUMIFS('Growth rates'!J$4:J$922,'Growth rates'!$B$4:$B$922,Demands_tra!$A558,'Growth rates'!$C$4:$C$922,$AE558),SUMIFS('Growth rates'!J$4:J$922,'Growth rates'!$B$4:$B$922,Demands_tra!$A558,'Growth rates'!$C$4:$C$922,$AF558))</f>
        <v>0</v>
      </c>
      <c r="AN558" s="6">
        <f ca="1">IF($AF558="",SUMIFS('Growth rates'!K$4:K$922,'Growth rates'!$B$4:$B$922,Demands_tra!$A558,'Growth rates'!$C$4:$C$922,$AE558),SUMIFS('Growth rates'!K$4:K$922,'Growth rates'!$B$4:$B$922,Demands_tra!$A558,'Growth rates'!$C$4:$C$922,$AF558))</f>
        <v>0</v>
      </c>
      <c r="AO558" s="6">
        <f ca="1">IF($AF558="",SUMIFS('Growth rates'!L$4:L$922,'Growth rates'!$B$4:$B$922,Demands_tra!$A558,'Growth rates'!$C$4:$C$922,$AE558),SUMIFS('Growth rates'!L$4:L$922,'Growth rates'!$B$4:$B$922,Demands_tra!$A558,'Growth rates'!$C$4:$C$922,$AF558))</f>
        <v>0</v>
      </c>
      <c r="AP558" s="6">
        <f ca="1">IF($AF558="",SUMIFS('Growth rates'!M$4:M$922,'Growth rates'!$B$4:$B$922,Demands_tra!$A558,'Growth rates'!$C$4:$C$922,$AE558),SUMIFS('Growth rates'!M$4:M$922,'Growth rates'!$B$4:$B$922,Demands_tra!$A558,'Growth rates'!$C$4:$C$922,$AF558))</f>
        <v>0</v>
      </c>
      <c r="AQ558" s="6">
        <f ca="1">IF($AF558="",SUMIFS('Growth rates'!N$4:N$922,'Growth rates'!$B$4:$B$922,Demands_tra!$A558,'Growth rates'!$C$4:$C$922,$AE558),SUMIFS('Growth rates'!N$4:N$922,'Growth rates'!$B$4:$B$922,Demands_tra!$A558,'Growth rates'!$C$4:$C$922,$AF558))</f>
        <v>0</v>
      </c>
      <c r="AR558" s="6">
        <f ca="1">IF($AF558="",SUMIFS('Growth rates'!O$4:O$922,'Growth rates'!$B$4:$B$922,Demands_tra!$A558,'Growth rates'!$C$4:$C$922,$AE558),SUMIFS('Growth rates'!O$4:O$922,'Growth rates'!$B$4:$B$922,Demands_tra!$A558,'Growth rates'!$C$4:$C$922,$AF558))</f>
        <v>0</v>
      </c>
      <c r="AS558" s="6">
        <f ca="1">IF($AF558="",SUMIFS('Growth rates'!P$4:P$922,'Growth rates'!$B$4:$B$922,Demands_tra!$A558,'Growth rates'!$C$4:$C$922,$AE558),SUMIFS('Growth rates'!P$4:P$922,'Growth rates'!$B$4:$B$922,Demands_tra!$A558,'Growth rates'!$C$4:$C$922,$AF558))</f>
        <v>0</v>
      </c>
      <c r="AT558" s="6">
        <f ca="1">IF($AF558="",SUMIFS('Growth rates'!Q$4:Q$922,'Growth rates'!$B$4:$B$922,Demands_tra!$A558,'Growth rates'!$C$4:$C$922,$AE558),SUMIFS('Growth rates'!Q$4:Q$922,'Growth rates'!$B$4:$B$922,Demands_tra!$A558,'Growth rates'!$C$4:$C$922,$AF558))</f>
        <v>0</v>
      </c>
      <c r="AU558" s="6">
        <f ca="1">IF($AF558="",SUMIFS('Growth rates'!R$4:R$922,'Growth rates'!$B$4:$B$922,Demands_tra!$A558,'Growth rates'!$C$4:$C$922,$AE558),SUMIFS('Growth rates'!R$4:R$922,'Growth rates'!$B$4:$B$922,Demands_tra!$A558,'Growth rates'!$C$4:$C$922,$AF558))</f>
        <v>0</v>
      </c>
      <c r="AV558" s="6">
        <f ca="1">IF($AF558="",SUMIFS('Growth rates'!S$4:S$922,'Growth rates'!$B$4:$B$922,Demands_tra!$A558,'Growth rates'!$C$4:$C$922,$AE558),SUMIFS('Growth rates'!S$4:S$922,'Growth rates'!$B$4:$B$922,Demands_tra!$A558,'Growth rates'!$C$4:$C$922,$AF558))</f>
        <v>0</v>
      </c>
      <c r="AW558" s="6">
        <f ca="1">IF($AF558="",SUMIFS('Growth rates'!T$4:T$922,'Growth rates'!$B$4:$B$922,Demands_tra!$A558,'Growth rates'!$C$4:$C$922,$AE558),SUMIFS('Growth rates'!T$4:T$922,'Growth rates'!$B$4:$B$922,Demands_tra!$A558,'Growth rates'!$C$4:$C$922,$AF558))</f>
        <v>0</v>
      </c>
      <c r="AX558" s="6">
        <f ca="1">IF($AF558="",SUMIFS('Growth rates'!U$4:U$922,'Growth rates'!$B$4:$B$922,Demands_tra!$A558,'Growth rates'!$C$4:$C$922,$AE558),SUMIFS('Growth rates'!U$4:U$922,'Growth rates'!$B$4:$B$922,Demands_tra!$A558,'Growth rates'!$C$4:$C$922,$AF558))</f>
        <v>0</v>
      </c>
      <c r="AY558" s="6">
        <f ca="1">IF($AF558="",SUMIFS('Growth rates'!V$4:V$922,'Growth rates'!$B$4:$B$922,Demands_tra!$A558,'Growth rates'!$C$4:$C$922,$AE558),SUMIFS('Growth rates'!V$4:V$922,'Growth rates'!$B$4:$B$922,Demands_tra!$A558,'Growth rates'!$C$4:$C$922,$AF558))</f>
        <v>0</v>
      </c>
      <c r="AZ558" s="6">
        <f ca="1">IF($AF558="",SUMIFS('Growth rates'!W$4:W$922,'Growth rates'!$B$4:$B$922,Demands_tra!$A558,'Growth rates'!$C$4:$C$922,$AE558),SUMIFS('Growth rates'!W$4:W$922,'Growth rates'!$B$4:$B$922,Demands_tra!$A558,'Growth rates'!$C$4:$C$922,$AF558))</f>
        <v>0</v>
      </c>
      <c r="BA558" s="6">
        <f ca="1">IF($AF558="",SUMIFS('Growth rates'!X$4:X$922,'Growth rates'!$B$4:$B$922,Demands_tra!$A558,'Growth rates'!$C$4:$C$922,$AE558),SUMIFS('Growth rates'!X$4:X$922,'Growth rates'!$B$4:$B$922,Demands_tra!$A558,'Growth rates'!$C$4:$C$922,$AF558))</f>
        <v>0</v>
      </c>
      <c r="BB558" s="6">
        <f ca="1">IF($AF558="",SUMIFS('Growth rates'!Y$4:Y$922,'Growth rates'!$B$4:$B$922,Demands_tra!$A558,'Growth rates'!$C$4:$C$922,$AE558),SUMIFS('Growth rates'!Y$4:Y$922,'Growth rates'!$B$4:$B$922,Demands_tra!$A558,'Growth rates'!$C$4:$C$922,$AF558))</f>
        <v>0</v>
      </c>
      <c r="BC558" s="6">
        <f ca="1">IF($AF558="",SUMIFS('Growth rates'!Z$4:Z$922,'Growth rates'!$B$4:$B$922,Demands_tra!$A558,'Growth rates'!$C$4:$C$922,$AE558),SUMIFS('Growth rates'!Z$4:Z$922,'Growth rates'!$B$4:$B$922,Demands_tra!$A558,'Growth rates'!$C$4:$C$922,$AF558))</f>
        <v>0</v>
      </c>
      <c r="BD558" s="6">
        <f ca="1">IF($AF558="",SUMIFS('Growth rates'!AA$4:AA$922,'Growth rates'!$B$4:$B$922,Demands_tra!$A558,'Growth rates'!$C$4:$C$922,$AE558),SUMIFS('Growth rates'!AA$4:AA$922,'Growth rates'!$B$4:$B$922,Demands_tra!$A558,'Growth rates'!$C$4:$C$922,$AF558))</f>
        <v>0</v>
      </c>
      <c r="BE558" s="6">
        <f ca="1">IF($AF558="",SUMIFS('Growth rates'!AB$4:AB$922,'Growth rates'!$B$4:$B$922,Demands_tra!$A558,'Growth rates'!$C$4:$C$922,$AE558),SUMIFS('Growth rates'!AB$4:AB$922,'Growth rates'!$B$4:$B$922,Demands_tra!$A558,'Growth rates'!$C$4:$C$922,$AF558))</f>
        <v>0</v>
      </c>
      <c r="BF558" s="6">
        <f ca="1">IF($AF558="",SUMIFS('Growth rates'!AC$4:AC$922,'Growth rates'!$B$4:$B$922,Demands_tra!$A558,'Growth rates'!$C$4:$C$922,$AE558),SUMIFS('Growth rates'!AC$4:AC$922,'Growth rates'!$B$4:$B$922,Demands_tra!$A558,'Growth rates'!$C$4:$C$922,$AF558))</f>
        <v>0</v>
      </c>
      <c r="BH558" t="e">
        <f ca="1">VLOOKUP($C558,'Default drvr and elast'!$A$4:$F$49,MATCH(VLOOKUP(A558,Classification!$B$4:$D$42,3,FALSE),'Default drvr and elast'!$D$3:$F$3,0)+3,FALSE)</f>
        <v>#N/A</v>
      </c>
      <c r="BJ558" s="6">
        <f ca="1">IF($BI558="",SUMIF(Elasticities!$B$5:$B$52,Demands_tra!$BH558,Elasticities!C$5:C$52),SUMIF(Elasticities!$B$5:$B$52,Demands_tra!$BI558,Elasticities!C$5:C$52))</f>
        <v>0</v>
      </c>
      <c r="BK558" s="6">
        <f ca="1">IF($BI558="",SUMIF(Elasticities!$B$5:$B$52,Demands_tra!$BH558,Elasticities!D$5:D$52),SUMIF(Elasticities!$B$5:$B$52,Demands_tra!$BI558,Elasticities!D$5:D$52))</f>
        <v>0</v>
      </c>
      <c r="BL558" s="6">
        <f ca="1">IF($BI558="",SUMIF(Elasticities!$B$5:$B$52,Demands_tra!$BH558,Elasticities!E$5:E$52),SUMIF(Elasticities!$B$5:$B$52,Demands_tra!$BI558,Elasticities!E$5:E$52))</f>
        <v>0</v>
      </c>
      <c r="BM558" s="6">
        <f ca="1">IF($BI558="",SUMIF(Elasticities!$B$5:$B$52,Demands_tra!$BH558,Elasticities!F$5:F$52),SUMIF(Elasticities!$B$5:$B$52,Demands_tra!$BI558,Elasticities!F$5:F$52))</f>
        <v>0</v>
      </c>
      <c r="BN558" s="6">
        <f ca="1">IF($BI558="",SUMIF(Elasticities!$B$5:$B$52,Demands_tra!$BH558,Elasticities!G$5:G$52),SUMIF(Elasticities!$B$5:$B$52,Demands_tra!$BI558,Elasticities!G$5:G$52))</f>
        <v>0</v>
      </c>
      <c r="BO558" s="6">
        <f ca="1">IF($BI558="",SUMIF(Elasticities!$B$5:$B$52,Demands_tra!$BH558,Elasticities!H$5:H$52),SUMIF(Elasticities!$B$5:$B$52,Demands_tra!$BI558,Elasticities!H$5:H$52))</f>
        <v>0</v>
      </c>
      <c r="BP558" s="6">
        <f ca="1">IF($BI558="",SUMIF(Elasticities!$B$5:$B$52,Demands_tra!$BH558,Elasticities!I$5:I$52),SUMIF(Elasticities!$B$5:$B$52,Demands_tra!$BI558,Elasticities!I$5:I$52))</f>
        <v>0</v>
      </c>
      <c r="BQ558" s="6">
        <f ca="1">IF($BI558="",SUMIF(Elasticities!$B$5:$B$52,Demands_tra!$BH558,Elasticities!J$5:J$52),SUMIF(Elasticities!$B$5:$B$52,Demands_tra!$BI558,Elasticities!J$5:J$52))</f>
        <v>0</v>
      </c>
      <c r="BR558" s="6">
        <f ca="1">IF($BI558="",SUMIF(Elasticities!$B$5:$B$52,Demands_tra!$BH558,Elasticities!K$5:K$52),SUMIF(Elasticities!$B$5:$B$52,Demands_tra!$BI558,Elasticities!K$5:K$52))</f>
        <v>0</v>
      </c>
      <c r="BS558" s="6">
        <f ca="1">IF($BI558="",SUMIF(Elasticities!$B$5:$B$52,Demands_tra!$BH558,Elasticities!L$5:L$52),SUMIF(Elasticities!$B$5:$B$52,Demands_tra!$BI558,Elasticities!L$5:L$52))</f>
        <v>0</v>
      </c>
      <c r="BT558" s="6">
        <f ca="1">IF($BI558="",SUMIF(Elasticities!$B$5:$B$52,Demands_tra!$BH558,Elasticities!M$5:M$52),SUMIF(Elasticities!$B$5:$B$52,Demands_tra!$BI558,Elasticities!M$5:M$52))</f>
        <v>0</v>
      </c>
      <c r="BU558" s="6">
        <f ca="1">IF($BI558="",SUMIF(Elasticities!$B$5:$B$52,Demands_tra!$BH558,Elasticities!N$5:N$52),SUMIF(Elasticities!$B$5:$B$52,Demands_tra!$BI558,Elasticities!N$5:N$52))</f>
        <v>0</v>
      </c>
      <c r="BV558" s="6">
        <f ca="1">IF($BI558="",SUMIF(Elasticities!$B$5:$B$52,Demands_tra!$BH558,Elasticities!O$5:O$52),SUMIF(Elasticities!$B$5:$B$52,Demands_tra!$BI558,Elasticities!O$5:O$52))</f>
        <v>0</v>
      </c>
      <c r="BW558" s="6">
        <f ca="1">IF($BI558="",SUMIF(Elasticities!$B$5:$B$52,Demands_tra!$BH558,Elasticities!P$5:P$52),SUMIF(Elasticities!$B$5:$B$52,Demands_tra!$BI558,Elasticities!P$5:P$52))</f>
        <v>0</v>
      </c>
      <c r="BX558" s="6">
        <f ca="1">IF($BI558="",SUMIF(Elasticities!$B$5:$B$52,Demands_tra!$BH558,Elasticities!Q$5:Q$52),SUMIF(Elasticities!$B$5:$B$52,Demands_tra!$BI558,Elasticities!Q$5:Q$52))</f>
        <v>0</v>
      </c>
      <c r="BY558" s="6">
        <f ca="1">IF($BI558="",SUMIF(Elasticities!$B$5:$B$52,Demands_tra!$BH558,Elasticities!R$5:R$52),SUMIF(Elasticities!$B$5:$B$52,Demands_tra!$BI558,Elasticities!R$5:R$52))</f>
        <v>0</v>
      </c>
      <c r="BZ558" s="6">
        <f ca="1">IF($BI558="",SUMIF(Elasticities!$B$5:$B$52,Demands_tra!$BH558,Elasticities!S$5:S$52),SUMIF(Elasticities!$B$5:$B$52,Demands_tra!$BI558,Elasticities!S$5:S$52))</f>
        <v>0</v>
      </c>
      <c r="CA558" s="6">
        <f ca="1">IF($BI558="",SUMIF(Elasticities!$B$5:$B$52,Demands_tra!$BH558,Elasticities!T$5:T$52),SUMIF(Elasticities!$B$5:$B$52,Demands_tra!$BI558,Elasticities!T$5:T$52))</f>
        <v>0</v>
      </c>
      <c r="CB558" s="6">
        <f ca="1">IF($BI558="",SUMIF(Elasticities!$B$5:$B$52,Demands_tra!$BH558,Elasticities!U$5:U$52),SUMIF(Elasticities!$B$5:$B$52,Demands_tra!$BI558,Elasticities!U$5:U$52))</f>
        <v>0</v>
      </c>
      <c r="CC558" s="6">
        <f ca="1">IF($BI558="",SUMIF(Elasticities!$B$5:$B$52,Demands_tra!$BH558,Elasticities!V$5:V$52),SUMIF(Elasticities!$B$5:$B$52,Demands_tra!$BI558,Elasticities!V$5:V$52))</f>
        <v>0</v>
      </c>
      <c r="CD558" s="6">
        <f ca="1">IF($BI558="",SUMIF(Elasticities!$B$5:$B$52,Demands_tra!$BH558,Elasticities!W$5:W$52),SUMIF(Elasticities!$B$5:$B$52,Demands_tra!$BI558,Elasticities!W$5:W$52))</f>
        <v>0</v>
      </c>
      <c r="CE558" s="6">
        <f ca="1">IF($BI558="",SUMIF(Elasticities!$B$5:$B$52,Demands_tra!$BH558,Elasticities!X$5:X$52),SUMIF(Elasticities!$B$5:$B$52,Demands_tra!$BI558,Elasticities!X$5:X$52))</f>
        <v>0</v>
      </c>
      <c r="CF558" s="6">
        <f ca="1">IF($BI558="",SUMIF(Elasticities!$B$5:$B$52,Demands_tra!$BH558,Elasticities!Y$5:Y$52),SUMIF(Elasticities!$B$5:$B$52,Demands_tra!$BI558,Elasticities!Y$5:Y$52))</f>
        <v>0</v>
      </c>
      <c r="CG558" s="6">
        <f ca="1">IF($BI558="",SUMIF(Elasticities!$B$5:$B$52,Demands_tra!$BH558,Elasticities!Z$5:Z$52),SUMIF(Elasticities!$B$5:$B$52,Demands_tra!$BI558,Elasticities!Z$5:Z$52))</f>
        <v>0</v>
      </c>
      <c r="CH558" s="6">
        <f ca="1">IF($BI558="",SUMIF(Elasticities!$B$5:$B$52,Demands_tra!$BH558,Elasticities!AA$5:AA$52),SUMIF(Elasticities!$B$5:$B$52,Demands_tra!$BI558,Elasticities!AA$5:AA$52))</f>
        <v>0</v>
      </c>
      <c r="CI558" s="6">
        <f ca="1">IF($BI558="",SUMIF(Elasticities!$B$5:$B$52,Demands_tra!$BH558,Elasticities!AB$5:AB$52),SUMIF(Elasticities!$B$5:$B$52,Demands_tra!$BI558,Elasticities!AB$5:AB$52))</f>
        <v>0</v>
      </c>
    </row>
    <row r="559" spans="1:87">
      <c r="A559" t="str">
        <f>IF(BYDem_tra!B558="","\I:",BYDem_tra!B558)</f>
        <v>\I:</v>
      </c>
      <c r="B559">
        <f>BYDem_tra!E558</f>
        <v>0</v>
      </c>
      <c r="C559">
        <f t="shared" si="324"/>
        <v>0</v>
      </c>
      <c r="D559" s="3">
        <f>SUMIFS(BYDem_tra!$M$2:$M$2000,BYDem_tra!$B$2:$B$2000,Demands_tra!$A559,BYDem_tra!$E$2:$E$2000,Demands_tra!$B559)</f>
        <v>0</v>
      </c>
      <c r="E559" s="3" t="e">
        <f ca="1" t="shared" si="325"/>
        <v>#DIV/0!</v>
      </c>
      <c r="F559" s="3" t="e">
        <f ca="1" t="shared" si="326"/>
        <v>#DIV/0!</v>
      </c>
      <c r="G559" s="3" t="e">
        <f ca="1" t="shared" si="327"/>
        <v>#DIV/0!</v>
      </c>
      <c r="H559" s="3" t="e">
        <f ca="1" t="shared" si="328"/>
        <v>#DIV/0!</v>
      </c>
      <c r="I559" s="3" t="e">
        <f ca="1" t="shared" si="329"/>
        <v>#DIV/0!</v>
      </c>
      <c r="J559" s="3" t="e">
        <f ca="1" t="shared" si="330"/>
        <v>#DIV/0!</v>
      </c>
      <c r="K559" s="3" t="e">
        <f ca="1" t="shared" si="331"/>
        <v>#DIV/0!</v>
      </c>
      <c r="L559" s="3" t="e">
        <f ca="1" t="shared" si="332"/>
        <v>#DIV/0!</v>
      </c>
      <c r="M559" s="3" t="e">
        <f ca="1" t="shared" si="333"/>
        <v>#DIV/0!</v>
      </c>
      <c r="N559" s="3" t="e">
        <f ca="1" t="shared" si="334"/>
        <v>#DIV/0!</v>
      </c>
      <c r="O559" s="3" t="e">
        <f ca="1" t="shared" si="335"/>
        <v>#DIV/0!</v>
      </c>
      <c r="P559" s="3" t="e">
        <f ca="1" t="shared" si="336"/>
        <v>#DIV/0!</v>
      </c>
      <c r="Q559" s="3" t="e">
        <f ca="1" t="shared" si="337"/>
        <v>#DIV/0!</v>
      </c>
      <c r="R559" s="3" t="e">
        <f ca="1" t="shared" si="338"/>
        <v>#DIV/0!</v>
      </c>
      <c r="S559" s="3" t="e">
        <f ca="1" t="shared" si="339"/>
        <v>#DIV/0!</v>
      </c>
      <c r="T559" s="3" t="e">
        <f ca="1" t="shared" si="340"/>
        <v>#DIV/0!</v>
      </c>
      <c r="U559" s="3" t="e">
        <f ca="1" t="shared" si="341"/>
        <v>#DIV/0!</v>
      </c>
      <c r="V559" s="3" t="e">
        <f ca="1" t="shared" si="316"/>
        <v>#DIV/0!</v>
      </c>
      <c r="W559" s="3" t="e">
        <f ca="1" t="shared" si="317"/>
        <v>#DIV/0!</v>
      </c>
      <c r="X559" s="3" t="e">
        <f ca="1" t="shared" si="318"/>
        <v>#DIV/0!</v>
      </c>
      <c r="Y559" s="3" t="e">
        <f ca="1" t="shared" si="319"/>
        <v>#DIV/0!</v>
      </c>
      <c r="Z559" s="3" t="e">
        <f ca="1" t="shared" si="320"/>
        <v>#DIV/0!</v>
      </c>
      <c r="AA559" s="3" t="e">
        <f ca="1" t="shared" si="321"/>
        <v>#DIV/0!</v>
      </c>
      <c r="AB559" s="3" t="e">
        <f ca="1" t="shared" si="322"/>
        <v>#DIV/0!</v>
      </c>
      <c r="AC559" s="3" t="e">
        <f ca="1" t="shared" si="323"/>
        <v>#DIV/0!</v>
      </c>
      <c r="AE559" s="4" t="e">
        <f ca="1">VLOOKUP($C559,'Default drvr and elast'!$A$4:$C$49,MATCH(VLOOKUP(A559,Classification!$B$4:$D$99,2,FALSE),'Default drvr and elast'!$A$3:$C$3,0),FALSE)</f>
        <v>#N/A</v>
      </c>
      <c r="AF559" s="4"/>
      <c r="AG559" s="6">
        <f ca="1">IF($AF559="",SUMIFS('Growth rates'!D$4:D$922,'Growth rates'!$B$4:$B$922,Demands_tra!$A559,'Growth rates'!$C$4:$C$922,$AE559),SUMIFS('Growth rates'!D$4:D$922,'Growth rates'!$B$4:$B$922,Demands_tra!$A559,'Growth rates'!$C$4:$C$922,$AF559))</f>
        <v>0</v>
      </c>
      <c r="AH559" s="6">
        <f ca="1">IF($AF559="",SUMIFS('Growth rates'!E$4:E$922,'Growth rates'!$B$4:$B$922,Demands_tra!$A559,'Growth rates'!$C$4:$C$922,$AE559),SUMIFS('Growth rates'!E$4:E$922,'Growth rates'!$B$4:$B$922,Demands_tra!$A559,'Growth rates'!$C$4:$C$922,$AF559))</f>
        <v>0</v>
      </c>
      <c r="AI559" s="6">
        <f ca="1">IF($AF559="",SUMIFS('Growth rates'!F$4:F$922,'Growth rates'!$B$4:$B$922,Demands_tra!$A559,'Growth rates'!$C$4:$C$922,$AE559),SUMIFS('Growth rates'!F$4:F$922,'Growth rates'!$B$4:$B$922,Demands_tra!$A559,'Growth rates'!$C$4:$C$922,$AF559))</f>
        <v>0</v>
      </c>
      <c r="AJ559" s="6">
        <f ca="1">IF($AF559="",SUMIFS('Growth rates'!G$4:G$922,'Growth rates'!$B$4:$B$922,Demands_tra!$A559,'Growth rates'!$C$4:$C$922,$AE559),SUMIFS('Growth rates'!G$4:G$922,'Growth rates'!$B$4:$B$922,Demands_tra!$A559,'Growth rates'!$C$4:$C$922,$AF559))</f>
        <v>0</v>
      </c>
      <c r="AK559" s="6">
        <f ca="1">IF($AF559="",SUMIFS('Growth rates'!H$4:H$922,'Growth rates'!$B$4:$B$922,Demands_tra!$A559,'Growth rates'!$C$4:$C$922,$AE559),SUMIFS('Growth rates'!H$4:H$922,'Growth rates'!$B$4:$B$922,Demands_tra!$A559,'Growth rates'!$C$4:$C$922,$AF559))</f>
        <v>0</v>
      </c>
      <c r="AL559" s="6">
        <f ca="1">IF($AF559="",SUMIFS('Growth rates'!I$4:I$922,'Growth rates'!$B$4:$B$922,Demands_tra!$A559,'Growth rates'!$C$4:$C$922,$AE559),SUMIFS('Growth rates'!I$4:I$922,'Growth rates'!$B$4:$B$922,Demands_tra!$A559,'Growth rates'!$C$4:$C$922,$AF559))</f>
        <v>0</v>
      </c>
      <c r="AM559" s="6">
        <f ca="1">IF($AF559="",SUMIFS('Growth rates'!J$4:J$922,'Growth rates'!$B$4:$B$922,Demands_tra!$A559,'Growth rates'!$C$4:$C$922,$AE559),SUMIFS('Growth rates'!J$4:J$922,'Growth rates'!$B$4:$B$922,Demands_tra!$A559,'Growth rates'!$C$4:$C$922,$AF559))</f>
        <v>0</v>
      </c>
      <c r="AN559" s="6">
        <f ca="1">IF($AF559="",SUMIFS('Growth rates'!K$4:K$922,'Growth rates'!$B$4:$B$922,Demands_tra!$A559,'Growth rates'!$C$4:$C$922,$AE559),SUMIFS('Growth rates'!K$4:K$922,'Growth rates'!$B$4:$B$922,Demands_tra!$A559,'Growth rates'!$C$4:$C$922,$AF559))</f>
        <v>0</v>
      </c>
      <c r="AO559" s="6">
        <f ca="1">IF($AF559="",SUMIFS('Growth rates'!L$4:L$922,'Growth rates'!$B$4:$B$922,Demands_tra!$A559,'Growth rates'!$C$4:$C$922,$AE559),SUMIFS('Growth rates'!L$4:L$922,'Growth rates'!$B$4:$B$922,Demands_tra!$A559,'Growth rates'!$C$4:$C$922,$AF559))</f>
        <v>0</v>
      </c>
      <c r="AP559" s="6">
        <f ca="1">IF($AF559="",SUMIFS('Growth rates'!M$4:M$922,'Growth rates'!$B$4:$B$922,Demands_tra!$A559,'Growth rates'!$C$4:$C$922,$AE559),SUMIFS('Growth rates'!M$4:M$922,'Growth rates'!$B$4:$B$922,Demands_tra!$A559,'Growth rates'!$C$4:$C$922,$AF559))</f>
        <v>0</v>
      </c>
      <c r="AQ559" s="6">
        <f ca="1">IF($AF559="",SUMIFS('Growth rates'!N$4:N$922,'Growth rates'!$B$4:$B$922,Demands_tra!$A559,'Growth rates'!$C$4:$C$922,$AE559),SUMIFS('Growth rates'!N$4:N$922,'Growth rates'!$B$4:$B$922,Demands_tra!$A559,'Growth rates'!$C$4:$C$922,$AF559))</f>
        <v>0</v>
      </c>
      <c r="AR559" s="6">
        <f ca="1">IF($AF559="",SUMIFS('Growth rates'!O$4:O$922,'Growth rates'!$B$4:$B$922,Demands_tra!$A559,'Growth rates'!$C$4:$C$922,$AE559),SUMIFS('Growth rates'!O$4:O$922,'Growth rates'!$B$4:$B$922,Demands_tra!$A559,'Growth rates'!$C$4:$C$922,$AF559))</f>
        <v>0</v>
      </c>
      <c r="AS559" s="6">
        <f ca="1">IF($AF559="",SUMIFS('Growth rates'!P$4:P$922,'Growth rates'!$B$4:$B$922,Demands_tra!$A559,'Growth rates'!$C$4:$C$922,$AE559),SUMIFS('Growth rates'!P$4:P$922,'Growth rates'!$B$4:$B$922,Demands_tra!$A559,'Growth rates'!$C$4:$C$922,$AF559))</f>
        <v>0</v>
      </c>
      <c r="AT559" s="6">
        <f ca="1">IF($AF559="",SUMIFS('Growth rates'!Q$4:Q$922,'Growth rates'!$B$4:$B$922,Demands_tra!$A559,'Growth rates'!$C$4:$C$922,$AE559),SUMIFS('Growth rates'!Q$4:Q$922,'Growth rates'!$B$4:$B$922,Demands_tra!$A559,'Growth rates'!$C$4:$C$922,$AF559))</f>
        <v>0</v>
      </c>
      <c r="AU559" s="6">
        <f ca="1">IF($AF559="",SUMIFS('Growth rates'!R$4:R$922,'Growth rates'!$B$4:$B$922,Demands_tra!$A559,'Growth rates'!$C$4:$C$922,$AE559),SUMIFS('Growth rates'!R$4:R$922,'Growth rates'!$B$4:$B$922,Demands_tra!$A559,'Growth rates'!$C$4:$C$922,$AF559))</f>
        <v>0</v>
      </c>
      <c r="AV559" s="6">
        <f ca="1">IF($AF559="",SUMIFS('Growth rates'!S$4:S$922,'Growth rates'!$B$4:$B$922,Demands_tra!$A559,'Growth rates'!$C$4:$C$922,$AE559),SUMIFS('Growth rates'!S$4:S$922,'Growth rates'!$B$4:$B$922,Demands_tra!$A559,'Growth rates'!$C$4:$C$922,$AF559))</f>
        <v>0</v>
      </c>
      <c r="AW559" s="6">
        <f ca="1">IF($AF559="",SUMIFS('Growth rates'!T$4:T$922,'Growth rates'!$B$4:$B$922,Demands_tra!$A559,'Growth rates'!$C$4:$C$922,$AE559),SUMIFS('Growth rates'!T$4:T$922,'Growth rates'!$B$4:$B$922,Demands_tra!$A559,'Growth rates'!$C$4:$C$922,$AF559))</f>
        <v>0</v>
      </c>
      <c r="AX559" s="6">
        <f ca="1">IF($AF559="",SUMIFS('Growth rates'!U$4:U$922,'Growth rates'!$B$4:$B$922,Demands_tra!$A559,'Growth rates'!$C$4:$C$922,$AE559),SUMIFS('Growth rates'!U$4:U$922,'Growth rates'!$B$4:$B$922,Demands_tra!$A559,'Growth rates'!$C$4:$C$922,$AF559))</f>
        <v>0</v>
      </c>
      <c r="AY559" s="6">
        <f ca="1">IF($AF559="",SUMIFS('Growth rates'!V$4:V$922,'Growth rates'!$B$4:$B$922,Demands_tra!$A559,'Growth rates'!$C$4:$C$922,$AE559),SUMIFS('Growth rates'!V$4:V$922,'Growth rates'!$B$4:$B$922,Demands_tra!$A559,'Growth rates'!$C$4:$C$922,$AF559))</f>
        <v>0</v>
      </c>
      <c r="AZ559" s="6">
        <f ca="1">IF($AF559="",SUMIFS('Growth rates'!W$4:W$922,'Growth rates'!$B$4:$B$922,Demands_tra!$A559,'Growth rates'!$C$4:$C$922,$AE559),SUMIFS('Growth rates'!W$4:W$922,'Growth rates'!$B$4:$B$922,Demands_tra!$A559,'Growth rates'!$C$4:$C$922,$AF559))</f>
        <v>0</v>
      </c>
      <c r="BA559" s="6">
        <f ca="1">IF($AF559="",SUMIFS('Growth rates'!X$4:X$922,'Growth rates'!$B$4:$B$922,Demands_tra!$A559,'Growth rates'!$C$4:$C$922,$AE559),SUMIFS('Growth rates'!X$4:X$922,'Growth rates'!$B$4:$B$922,Demands_tra!$A559,'Growth rates'!$C$4:$C$922,$AF559))</f>
        <v>0</v>
      </c>
      <c r="BB559" s="6">
        <f ca="1">IF($AF559="",SUMIFS('Growth rates'!Y$4:Y$922,'Growth rates'!$B$4:$B$922,Demands_tra!$A559,'Growth rates'!$C$4:$C$922,$AE559),SUMIFS('Growth rates'!Y$4:Y$922,'Growth rates'!$B$4:$B$922,Demands_tra!$A559,'Growth rates'!$C$4:$C$922,$AF559))</f>
        <v>0</v>
      </c>
      <c r="BC559" s="6">
        <f ca="1">IF($AF559="",SUMIFS('Growth rates'!Z$4:Z$922,'Growth rates'!$B$4:$B$922,Demands_tra!$A559,'Growth rates'!$C$4:$C$922,$AE559),SUMIFS('Growth rates'!Z$4:Z$922,'Growth rates'!$B$4:$B$922,Demands_tra!$A559,'Growth rates'!$C$4:$C$922,$AF559))</f>
        <v>0</v>
      </c>
      <c r="BD559" s="6">
        <f ca="1">IF($AF559="",SUMIFS('Growth rates'!AA$4:AA$922,'Growth rates'!$B$4:$B$922,Demands_tra!$A559,'Growth rates'!$C$4:$C$922,$AE559),SUMIFS('Growth rates'!AA$4:AA$922,'Growth rates'!$B$4:$B$922,Demands_tra!$A559,'Growth rates'!$C$4:$C$922,$AF559))</f>
        <v>0</v>
      </c>
      <c r="BE559" s="6">
        <f ca="1">IF($AF559="",SUMIFS('Growth rates'!AB$4:AB$922,'Growth rates'!$B$4:$B$922,Demands_tra!$A559,'Growth rates'!$C$4:$C$922,$AE559),SUMIFS('Growth rates'!AB$4:AB$922,'Growth rates'!$B$4:$B$922,Demands_tra!$A559,'Growth rates'!$C$4:$C$922,$AF559))</f>
        <v>0</v>
      </c>
      <c r="BF559" s="6">
        <f ca="1">IF($AF559="",SUMIFS('Growth rates'!AC$4:AC$922,'Growth rates'!$B$4:$B$922,Demands_tra!$A559,'Growth rates'!$C$4:$C$922,$AE559),SUMIFS('Growth rates'!AC$4:AC$922,'Growth rates'!$B$4:$B$922,Demands_tra!$A559,'Growth rates'!$C$4:$C$922,$AF559))</f>
        <v>0</v>
      </c>
      <c r="BH559" t="e">
        <f ca="1">VLOOKUP($C559,'Default drvr and elast'!$A$4:$F$49,MATCH(VLOOKUP(A559,Classification!$B$4:$D$42,3,FALSE),'Default drvr and elast'!$D$3:$F$3,0)+3,FALSE)</f>
        <v>#N/A</v>
      </c>
      <c r="BJ559" s="6">
        <f ca="1">IF($BI559="",SUMIF(Elasticities!$B$5:$B$52,Demands_tra!$BH559,Elasticities!C$5:C$52),SUMIF(Elasticities!$B$5:$B$52,Demands_tra!$BI559,Elasticities!C$5:C$52))</f>
        <v>0</v>
      </c>
      <c r="BK559" s="6">
        <f ca="1">IF($BI559="",SUMIF(Elasticities!$B$5:$B$52,Demands_tra!$BH559,Elasticities!D$5:D$52),SUMIF(Elasticities!$B$5:$B$52,Demands_tra!$BI559,Elasticities!D$5:D$52))</f>
        <v>0</v>
      </c>
      <c r="BL559" s="6">
        <f ca="1">IF($BI559="",SUMIF(Elasticities!$B$5:$B$52,Demands_tra!$BH559,Elasticities!E$5:E$52),SUMIF(Elasticities!$B$5:$B$52,Demands_tra!$BI559,Elasticities!E$5:E$52))</f>
        <v>0</v>
      </c>
      <c r="BM559" s="6">
        <f ca="1">IF($BI559="",SUMIF(Elasticities!$B$5:$B$52,Demands_tra!$BH559,Elasticities!F$5:F$52),SUMIF(Elasticities!$B$5:$B$52,Demands_tra!$BI559,Elasticities!F$5:F$52))</f>
        <v>0</v>
      </c>
      <c r="BN559" s="6">
        <f ca="1">IF($BI559="",SUMIF(Elasticities!$B$5:$B$52,Demands_tra!$BH559,Elasticities!G$5:G$52),SUMIF(Elasticities!$B$5:$B$52,Demands_tra!$BI559,Elasticities!G$5:G$52))</f>
        <v>0</v>
      </c>
      <c r="BO559" s="6">
        <f ca="1">IF($BI559="",SUMIF(Elasticities!$B$5:$B$52,Demands_tra!$BH559,Elasticities!H$5:H$52),SUMIF(Elasticities!$B$5:$B$52,Demands_tra!$BI559,Elasticities!H$5:H$52))</f>
        <v>0</v>
      </c>
      <c r="BP559" s="6">
        <f ca="1">IF($BI559="",SUMIF(Elasticities!$B$5:$B$52,Demands_tra!$BH559,Elasticities!I$5:I$52),SUMIF(Elasticities!$B$5:$B$52,Demands_tra!$BI559,Elasticities!I$5:I$52))</f>
        <v>0</v>
      </c>
      <c r="BQ559" s="6">
        <f ca="1">IF($BI559="",SUMIF(Elasticities!$B$5:$B$52,Demands_tra!$BH559,Elasticities!J$5:J$52),SUMIF(Elasticities!$B$5:$B$52,Demands_tra!$BI559,Elasticities!J$5:J$52))</f>
        <v>0</v>
      </c>
      <c r="BR559" s="6">
        <f ca="1">IF($BI559="",SUMIF(Elasticities!$B$5:$B$52,Demands_tra!$BH559,Elasticities!K$5:K$52),SUMIF(Elasticities!$B$5:$B$52,Demands_tra!$BI559,Elasticities!K$5:K$52))</f>
        <v>0</v>
      </c>
      <c r="BS559" s="6">
        <f ca="1">IF($BI559="",SUMIF(Elasticities!$B$5:$B$52,Demands_tra!$BH559,Elasticities!L$5:L$52),SUMIF(Elasticities!$B$5:$B$52,Demands_tra!$BI559,Elasticities!L$5:L$52))</f>
        <v>0</v>
      </c>
      <c r="BT559" s="6">
        <f ca="1">IF($BI559="",SUMIF(Elasticities!$B$5:$B$52,Demands_tra!$BH559,Elasticities!M$5:M$52),SUMIF(Elasticities!$B$5:$B$52,Demands_tra!$BI559,Elasticities!M$5:M$52))</f>
        <v>0</v>
      </c>
      <c r="BU559" s="6">
        <f ca="1">IF($BI559="",SUMIF(Elasticities!$B$5:$B$52,Demands_tra!$BH559,Elasticities!N$5:N$52),SUMIF(Elasticities!$B$5:$B$52,Demands_tra!$BI559,Elasticities!N$5:N$52))</f>
        <v>0</v>
      </c>
      <c r="BV559" s="6">
        <f ca="1">IF($BI559="",SUMIF(Elasticities!$B$5:$B$52,Demands_tra!$BH559,Elasticities!O$5:O$52),SUMIF(Elasticities!$B$5:$B$52,Demands_tra!$BI559,Elasticities!O$5:O$52))</f>
        <v>0</v>
      </c>
      <c r="BW559" s="6">
        <f ca="1">IF($BI559="",SUMIF(Elasticities!$B$5:$B$52,Demands_tra!$BH559,Elasticities!P$5:P$52),SUMIF(Elasticities!$B$5:$B$52,Demands_tra!$BI559,Elasticities!P$5:P$52))</f>
        <v>0</v>
      </c>
      <c r="BX559" s="6">
        <f ca="1">IF($BI559="",SUMIF(Elasticities!$B$5:$B$52,Demands_tra!$BH559,Elasticities!Q$5:Q$52),SUMIF(Elasticities!$B$5:$B$52,Demands_tra!$BI559,Elasticities!Q$5:Q$52))</f>
        <v>0</v>
      </c>
      <c r="BY559" s="6">
        <f ca="1">IF($BI559="",SUMIF(Elasticities!$B$5:$B$52,Demands_tra!$BH559,Elasticities!R$5:R$52),SUMIF(Elasticities!$B$5:$B$52,Demands_tra!$BI559,Elasticities!R$5:R$52))</f>
        <v>0</v>
      </c>
      <c r="BZ559" s="6">
        <f ca="1">IF($BI559="",SUMIF(Elasticities!$B$5:$B$52,Demands_tra!$BH559,Elasticities!S$5:S$52),SUMIF(Elasticities!$B$5:$B$52,Demands_tra!$BI559,Elasticities!S$5:S$52))</f>
        <v>0</v>
      </c>
      <c r="CA559" s="6">
        <f ca="1">IF($BI559="",SUMIF(Elasticities!$B$5:$B$52,Demands_tra!$BH559,Elasticities!T$5:T$52),SUMIF(Elasticities!$B$5:$B$52,Demands_tra!$BI559,Elasticities!T$5:T$52))</f>
        <v>0</v>
      </c>
      <c r="CB559" s="6">
        <f ca="1">IF($BI559="",SUMIF(Elasticities!$B$5:$B$52,Demands_tra!$BH559,Elasticities!U$5:U$52),SUMIF(Elasticities!$B$5:$B$52,Demands_tra!$BI559,Elasticities!U$5:U$52))</f>
        <v>0</v>
      </c>
      <c r="CC559" s="6">
        <f ca="1">IF($BI559="",SUMIF(Elasticities!$B$5:$B$52,Demands_tra!$BH559,Elasticities!V$5:V$52),SUMIF(Elasticities!$B$5:$B$52,Demands_tra!$BI559,Elasticities!V$5:V$52))</f>
        <v>0</v>
      </c>
      <c r="CD559" s="6">
        <f ca="1">IF($BI559="",SUMIF(Elasticities!$B$5:$B$52,Demands_tra!$BH559,Elasticities!W$5:W$52),SUMIF(Elasticities!$B$5:$B$52,Demands_tra!$BI559,Elasticities!W$5:W$52))</f>
        <v>0</v>
      </c>
      <c r="CE559" s="6">
        <f ca="1">IF($BI559="",SUMIF(Elasticities!$B$5:$B$52,Demands_tra!$BH559,Elasticities!X$5:X$52),SUMIF(Elasticities!$B$5:$B$52,Demands_tra!$BI559,Elasticities!X$5:X$52))</f>
        <v>0</v>
      </c>
      <c r="CF559" s="6">
        <f ca="1">IF($BI559="",SUMIF(Elasticities!$B$5:$B$52,Demands_tra!$BH559,Elasticities!Y$5:Y$52),SUMIF(Elasticities!$B$5:$B$52,Demands_tra!$BI559,Elasticities!Y$5:Y$52))</f>
        <v>0</v>
      </c>
      <c r="CG559" s="6">
        <f ca="1">IF($BI559="",SUMIF(Elasticities!$B$5:$B$52,Demands_tra!$BH559,Elasticities!Z$5:Z$52),SUMIF(Elasticities!$B$5:$B$52,Demands_tra!$BI559,Elasticities!Z$5:Z$52))</f>
        <v>0</v>
      </c>
      <c r="CH559" s="6">
        <f ca="1">IF($BI559="",SUMIF(Elasticities!$B$5:$B$52,Demands_tra!$BH559,Elasticities!AA$5:AA$52),SUMIF(Elasticities!$B$5:$B$52,Demands_tra!$BI559,Elasticities!AA$5:AA$52))</f>
        <v>0</v>
      </c>
      <c r="CI559" s="6">
        <f ca="1">IF($BI559="",SUMIF(Elasticities!$B$5:$B$52,Demands_tra!$BH559,Elasticities!AB$5:AB$52),SUMIF(Elasticities!$B$5:$B$52,Demands_tra!$BI559,Elasticities!AB$5:AB$52))</f>
        <v>0</v>
      </c>
    </row>
    <row r="560" spans="1:87">
      <c r="A560" t="str">
        <f>IF(BYDem_tra!B559="","\I:",BYDem_tra!B559)</f>
        <v>\I:</v>
      </c>
      <c r="B560">
        <f>BYDem_tra!E559</f>
        <v>0</v>
      </c>
      <c r="C560">
        <f t="shared" si="324"/>
        <v>0</v>
      </c>
      <c r="D560" s="3">
        <f>SUMIFS(BYDem_tra!$M$2:$M$2000,BYDem_tra!$B$2:$B$2000,Demands_tra!$A560,BYDem_tra!$E$2:$E$2000,Demands_tra!$B560)</f>
        <v>0</v>
      </c>
      <c r="E560" s="3" t="e">
        <f ca="1" t="shared" si="325"/>
        <v>#DIV/0!</v>
      </c>
      <c r="F560" s="3" t="e">
        <f ca="1" t="shared" si="326"/>
        <v>#DIV/0!</v>
      </c>
      <c r="G560" s="3" t="e">
        <f ca="1" t="shared" si="327"/>
        <v>#DIV/0!</v>
      </c>
      <c r="H560" s="3" t="e">
        <f ca="1" t="shared" si="328"/>
        <v>#DIV/0!</v>
      </c>
      <c r="I560" s="3" t="e">
        <f ca="1" t="shared" si="329"/>
        <v>#DIV/0!</v>
      </c>
      <c r="J560" s="3" t="e">
        <f ca="1" t="shared" si="330"/>
        <v>#DIV/0!</v>
      </c>
      <c r="K560" s="3" t="e">
        <f ca="1" t="shared" si="331"/>
        <v>#DIV/0!</v>
      </c>
      <c r="L560" s="3" t="e">
        <f ca="1" t="shared" si="332"/>
        <v>#DIV/0!</v>
      </c>
      <c r="M560" s="3" t="e">
        <f ca="1" t="shared" si="333"/>
        <v>#DIV/0!</v>
      </c>
      <c r="N560" s="3" t="e">
        <f ca="1" t="shared" si="334"/>
        <v>#DIV/0!</v>
      </c>
      <c r="O560" s="3" t="e">
        <f ca="1" t="shared" si="335"/>
        <v>#DIV/0!</v>
      </c>
      <c r="P560" s="3" t="e">
        <f ca="1" t="shared" si="336"/>
        <v>#DIV/0!</v>
      </c>
      <c r="Q560" s="3" t="e">
        <f ca="1" t="shared" si="337"/>
        <v>#DIV/0!</v>
      </c>
      <c r="R560" s="3" t="e">
        <f ca="1" t="shared" si="338"/>
        <v>#DIV/0!</v>
      </c>
      <c r="S560" s="3" t="e">
        <f ca="1" t="shared" si="339"/>
        <v>#DIV/0!</v>
      </c>
      <c r="T560" s="3" t="e">
        <f ca="1" t="shared" si="340"/>
        <v>#DIV/0!</v>
      </c>
      <c r="U560" s="3" t="e">
        <f ca="1" t="shared" si="341"/>
        <v>#DIV/0!</v>
      </c>
      <c r="V560" s="3" t="e">
        <f ca="1" t="shared" si="316"/>
        <v>#DIV/0!</v>
      </c>
      <c r="W560" s="3" t="e">
        <f ca="1" t="shared" si="317"/>
        <v>#DIV/0!</v>
      </c>
      <c r="X560" s="3" t="e">
        <f ca="1" t="shared" si="318"/>
        <v>#DIV/0!</v>
      </c>
      <c r="Y560" s="3" t="e">
        <f ca="1" t="shared" si="319"/>
        <v>#DIV/0!</v>
      </c>
      <c r="Z560" s="3" t="e">
        <f ca="1" t="shared" si="320"/>
        <v>#DIV/0!</v>
      </c>
      <c r="AA560" s="3" t="e">
        <f ca="1" t="shared" si="321"/>
        <v>#DIV/0!</v>
      </c>
      <c r="AB560" s="3" t="e">
        <f ca="1" t="shared" si="322"/>
        <v>#DIV/0!</v>
      </c>
      <c r="AC560" s="3" t="e">
        <f ca="1" t="shared" si="323"/>
        <v>#DIV/0!</v>
      </c>
      <c r="AE560" s="4" t="e">
        <f ca="1">VLOOKUP($C560,'Default drvr and elast'!$A$4:$C$49,MATCH(VLOOKUP(A560,Classification!$B$4:$D$99,2,FALSE),'Default drvr and elast'!$A$3:$C$3,0),FALSE)</f>
        <v>#N/A</v>
      </c>
      <c r="AF560" s="4"/>
      <c r="AG560" s="6">
        <f ca="1">IF($AF560="",SUMIFS('Growth rates'!D$4:D$922,'Growth rates'!$B$4:$B$922,Demands_tra!$A560,'Growth rates'!$C$4:$C$922,$AE560),SUMIFS('Growth rates'!D$4:D$922,'Growth rates'!$B$4:$B$922,Demands_tra!$A560,'Growth rates'!$C$4:$C$922,$AF560))</f>
        <v>0</v>
      </c>
      <c r="AH560" s="6">
        <f ca="1">IF($AF560="",SUMIFS('Growth rates'!E$4:E$922,'Growth rates'!$B$4:$B$922,Demands_tra!$A560,'Growth rates'!$C$4:$C$922,$AE560),SUMIFS('Growth rates'!E$4:E$922,'Growth rates'!$B$4:$B$922,Demands_tra!$A560,'Growth rates'!$C$4:$C$922,$AF560))</f>
        <v>0</v>
      </c>
      <c r="AI560" s="6">
        <f ca="1">IF($AF560="",SUMIFS('Growth rates'!F$4:F$922,'Growth rates'!$B$4:$B$922,Demands_tra!$A560,'Growth rates'!$C$4:$C$922,$AE560),SUMIFS('Growth rates'!F$4:F$922,'Growth rates'!$B$4:$B$922,Demands_tra!$A560,'Growth rates'!$C$4:$C$922,$AF560))</f>
        <v>0</v>
      </c>
      <c r="AJ560" s="6">
        <f ca="1">IF($AF560="",SUMIFS('Growth rates'!G$4:G$922,'Growth rates'!$B$4:$B$922,Demands_tra!$A560,'Growth rates'!$C$4:$C$922,$AE560),SUMIFS('Growth rates'!G$4:G$922,'Growth rates'!$B$4:$B$922,Demands_tra!$A560,'Growth rates'!$C$4:$C$922,$AF560))</f>
        <v>0</v>
      </c>
      <c r="AK560" s="6">
        <f ca="1">IF($AF560="",SUMIFS('Growth rates'!H$4:H$922,'Growth rates'!$B$4:$B$922,Demands_tra!$A560,'Growth rates'!$C$4:$C$922,$AE560),SUMIFS('Growth rates'!H$4:H$922,'Growth rates'!$B$4:$B$922,Demands_tra!$A560,'Growth rates'!$C$4:$C$922,$AF560))</f>
        <v>0</v>
      </c>
      <c r="AL560" s="6">
        <f ca="1">IF($AF560="",SUMIFS('Growth rates'!I$4:I$922,'Growth rates'!$B$4:$B$922,Demands_tra!$A560,'Growth rates'!$C$4:$C$922,$AE560),SUMIFS('Growth rates'!I$4:I$922,'Growth rates'!$B$4:$B$922,Demands_tra!$A560,'Growth rates'!$C$4:$C$922,$AF560))</f>
        <v>0</v>
      </c>
      <c r="AM560" s="6">
        <f ca="1">IF($AF560="",SUMIFS('Growth rates'!J$4:J$922,'Growth rates'!$B$4:$B$922,Demands_tra!$A560,'Growth rates'!$C$4:$C$922,$AE560),SUMIFS('Growth rates'!J$4:J$922,'Growth rates'!$B$4:$B$922,Demands_tra!$A560,'Growth rates'!$C$4:$C$922,$AF560))</f>
        <v>0</v>
      </c>
      <c r="AN560" s="6">
        <f ca="1">IF($AF560="",SUMIFS('Growth rates'!K$4:K$922,'Growth rates'!$B$4:$B$922,Demands_tra!$A560,'Growth rates'!$C$4:$C$922,$AE560),SUMIFS('Growth rates'!K$4:K$922,'Growth rates'!$B$4:$B$922,Demands_tra!$A560,'Growth rates'!$C$4:$C$922,$AF560))</f>
        <v>0</v>
      </c>
      <c r="AO560" s="6">
        <f ca="1">IF($AF560="",SUMIFS('Growth rates'!L$4:L$922,'Growth rates'!$B$4:$B$922,Demands_tra!$A560,'Growth rates'!$C$4:$C$922,$AE560),SUMIFS('Growth rates'!L$4:L$922,'Growth rates'!$B$4:$B$922,Demands_tra!$A560,'Growth rates'!$C$4:$C$922,$AF560))</f>
        <v>0</v>
      </c>
      <c r="AP560" s="6">
        <f ca="1">IF($AF560="",SUMIFS('Growth rates'!M$4:M$922,'Growth rates'!$B$4:$B$922,Demands_tra!$A560,'Growth rates'!$C$4:$C$922,$AE560),SUMIFS('Growth rates'!M$4:M$922,'Growth rates'!$B$4:$B$922,Demands_tra!$A560,'Growth rates'!$C$4:$C$922,$AF560))</f>
        <v>0</v>
      </c>
      <c r="AQ560" s="6">
        <f ca="1">IF($AF560="",SUMIFS('Growth rates'!N$4:N$922,'Growth rates'!$B$4:$B$922,Demands_tra!$A560,'Growth rates'!$C$4:$C$922,$AE560),SUMIFS('Growth rates'!N$4:N$922,'Growth rates'!$B$4:$B$922,Demands_tra!$A560,'Growth rates'!$C$4:$C$922,$AF560))</f>
        <v>0</v>
      </c>
      <c r="AR560" s="6">
        <f ca="1">IF($AF560="",SUMIFS('Growth rates'!O$4:O$922,'Growth rates'!$B$4:$B$922,Demands_tra!$A560,'Growth rates'!$C$4:$C$922,$AE560),SUMIFS('Growth rates'!O$4:O$922,'Growth rates'!$B$4:$B$922,Demands_tra!$A560,'Growth rates'!$C$4:$C$922,$AF560))</f>
        <v>0</v>
      </c>
      <c r="AS560" s="6">
        <f ca="1">IF($AF560="",SUMIFS('Growth rates'!P$4:P$922,'Growth rates'!$B$4:$B$922,Demands_tra!$A560,'Growth rates'!$C$4:$C$922,$AE560),SUMIFS('Growth rates'!P$4:P$922,'Growth rates'!$B$4:$B$922,Demands_tra!$A560,'Growth rates'!$C$4:$C$922,$AF560))</f>
        <v>0</v>
      </c>
      <c r="AT560" s="6">
        <f ca="1">IF($AF560="",SUMIFS('Growth rates'!Q$4:Q$922,'Growth rates'!$B$4:$B$922,Demands_tra!$A560,'Growth rates'!$C$4:$C$922,$AE560),SUMIFS('Growth rates'!Q$4:Q$922,'Growth rates'!$B$4:$B$922,Demands_tra!$A560,'Growth rates'!$C$4:$C$922,$AF560))</f>
        <v>0</v>
      </c>
      <c r="AU560" s="6">
        <f ca="1">IF($AF560="",SUMIFS('Growth rates'!R$4:R$922,'Growth rates'!$B$4:$B$922,Demands_tra!$A560,'Growth rates'!$C$4:$C$922,$AE560),SUMIFS('Growth rates'!R$4:R$922,'Growth rates'!$B$4:$B$922,Demands_tra!$A560,'Growth rates'!$C$4:$C$922,$AF560))</f>
        <v>0</v>
      </c>
      <c r="AV560" s="6">
        <f ca="1">IF($AF560="",SUMIFS('Growth rates'!S$4:S$922,'Growth rates'!$B$4:$B$922,Demands_tra!$A560,'Growth rates'!$C$4:$C$922,$AE560),SUMIFS('Growth rates'!S$4:S$922,'Growth rates'!$B$4:$B$922,Demands_tra!$A560,'Growth rates'!$C$4:$C$922,$AF560))</f>
        <v>0</v>
      </c>
      <c r="AW560" s="6">
        <f ca="1">IF($AF560="",SUMIFS('Growth rates'!T$4:T$922,'Growth rates'!$B$4:$B$922,Demands_tra!$A560,'Growth rates'!$C$4:$C$922,$AE560),SUMIFS('Growth rates'!T$4:T$922,'Growth rates'!$B$4:$B$922,Demands_tra!$A560,'Growth rates'!$C$4:$C$922,$AF560))</f>
        <v>0</v>
      </c>
      <c r="AX560" s="6">
        <f ca="1">IF($AF560="",SUMIFS('Growth rates'!U$4:U$922,'Growth rates'!$B$4:$B$922,Demands_tra!$A560,'Growth rates'!$C$4:$C$922,$AE560),SUMIFS('Growth rates'!U$4:U$922,'Growth rates'!$B$4:$B$922,Demands_tra!$A560,'Growth rates'!$C$4:$C$922,$AF560))</f>
        <v>0</v>
      </c>
      <c r="AY560" s="6">
        <f ca="1">IF($AF560="",SUMIFS('Growth rates'!V$4:V$922,'Growth rates'!$B$4:$B$922,Demands_tra!$A560,'Growth rates'!$C$4:$C$922,$AE560),SUMIFS('Growth rates'!V$4:V$922,'Growth rates'!$B$4:$B$922,Demands_tra!$A560,'Growth rates'!$C$4:$C$922,$AF560))</f>
        <v>0</v>
      </c>
      <c r="AZ560" s="6">
        <f ca="1">IF($AF560="",SUMIFS('Growth rates'!W$4:W$922,'Growth rates'!$B$4:$B$922,Demands_tra!$A560,'Growth rates'!$C$4:$C$922,$AE560),SUMIFS('Growth rates'!W$4:W$922,'Growth rates'!$B$4:$B$922,Demands_tra!$A560,'Growth rates'!$C$4:$C$922,$AF560))</f>
        <v>0</v>
      </c>
      <c r="BA560" s="6">
        <f ca="1">IF($AF560="",SUMIFS('Growth rates'!X$4:X$922,'Growth rates'!$B$4:$B$922,Demands_tra!$A560,'Growth rates'!$C$4:$C$922,$AE560),SUMIFS('Growth rates'!X$4:X$922,'Growth rates'!$B$4:$B$922,Demands_tra!$A560,'Growth rates'!$C$4:$C$922,$AF560))</f>
        <v>0</v>
      </c>
      <c r="BB560" s="6">
        <f ca="1">IF($AF560="",SUMIFS('Growth rates'!Y$4:Y$922,'Growth rates'!$B$4:$B$922,Demands_tra!$A560,'Growth rates'!$C$4:$C$922,$AE560),SUMIFS('Growth rates'!Y$4:Y$922,'Growth rates'!$B$4:$B$922,Demands_tra!$A560,'Growth rates'!$C$4:$C$922,$AF560))</f>
        <v>0</v>
      </c>
      <c r="BC560" s="6">
        <f ca="1">IF($AF560="",SUMIFS('Growth rates'!Z$4:Z$922,'Growth rates'!$B$4:$B$922,Demands_tra!$A560,'Growth rates'!$C$4:$C$922,$AE560),SUMIFS('Growth rates'!Z$4:Z$922,'Growth rates'!$B$4:$B$922,Demands_tra!$A560,'Growth rates'!$C$4:$C$922,$AF560))</f>
        <v>0</v>
      </c>
      <c r="BD560" s="6">
        <f ca="1">IF($AF560="",SUMIFS('Growth rates'!AA$4:AA$922,'Growth rates'!$B$4:$B$922,Demands_tra!$A560,'Growth rates'!$C$4:$C$922,$AE560),SUMIFS('Growth rates'!AA$4:AA$922,'Growth rates'!$B$4:$B$922,Demands_tra!$A560,'Growth rates'!$C$4:$C$922,$AF560))</f>
        <v>0</v>
      </c>
      <c r="BE560" s="6">
        <f ca="1">IF($AF560="",SUMIFS('Growth rates'!AB$4:AB$922,'Growth rates'!$B$4:$B$922,Demands_tra!$A560,'Growth rates'!$C$4:$C$922,$AE560),SUMIFS('Growth rates'!AB$4:AB$922,'Growth rates'!$B$4:$B$922,Demands_tra!$A560,'Growth rates'!$C$4:$C$922,$AF560))</f>
        <v>0</v>
      </c>
      <c r="BF560" s="6">
        <f ca="1">IF($AF560="",SUMIFS('Growth rates'!AC$4:AC$922,'Growth rates'!$B$4:$B$922,Demands_tra!$A560,'Growth rates'!$C$4:$C$922,$AE560),SUMIFS('Growth rates'!AC$4:AC$922,'Growth rates'!$B$4:$B$922,Demands_tra!$A560,'Growth rates'!$C$4:$C$922,$AF560))</f>
        <v>0</v>
      </c>
      <c r="BH560" t="e">
        <f ca="1">VLOOKUP($C560,'Default drvr and elast'!$A$4:$F$49,MATCH(VLOOKUP(A560,Classification!$B$4:$D$42,3,FALSE),'Default drvr and elast'!$D$3:$F$3,0)+3,FALSE)</f>
        <v>#N/A</v>
      </c>
      <c r="BJ560" s="6">
        <f ca="1">IF($BI560="",SUMIF(Elasticities!$B$5:$B$52,Demands_tra!$BH560,Elasticities!C$5:C$52),SUMIF(Elasticities!$B$5:$B$52,Demands_tra!$BI560,Elasticities!C$5:C$52))</f>
        <v>0</v>
      </c>
      <c r="BK560" s="6">
        <f ca="1">IF($BI560="",SUMIF(Elasticities!$B$5:$B$52,Demands_tra!$BH560,Elasticities!D$5:D$52),SUMIF(Elasticities!$B$5:$B$52,Demands_tra!$BI560,Elasticities!D$5:D$52))</f>
        <v>0</v>
      </c>
      <c r="BL560" s="6">
        <f ca="1">IF($BI560="",SUMIF(Elasticities!$B$5:$B$52,Demands_tra!$BH560,Elasticities!E$5:E$52),SUMIF(Elasticities!$B$5:$B$52,Demands_tra!$BI560,Elasticities!E$5:E$52))</f>
        <v>0</v>
      </c>
      <c r="BM560" s="6">
        <f ca="1">IF($BI560="",SUMIF(Elasticities!$B$5:$B$52,Demands_tra!$BH560,Elasticities!F$5:F$52),SUMIF(Elasticities!$B$5:$B$52,Demands_tra!$BI560,Elasticities!F$5:F$52))</f>
        <v>0</v>
      </c>
      <c r="BN560" s="6">
        <f ca="1">IF($BI560="",SUMIF(Elasticities!$B$5:$B$52,Demands_tra!$BH560,Elasticities!G$5:G$52),SUMIF(Elasticities!$B$5:$B$52,Demands_tra!$BI560,Elasticities!G$5:G$52))</f>
        <v>0</v>
      </c>
      <c r="BO560" s="6">
        <f ca="1">IF($BI560="",SUMIF(Elasticities!$B$5:$B$52,Demands_tra!$BH560,Elasticities!H$5:H$52),SUMIF(Elasticities!$B$5:$B$52,Demands_tra!$BI560,Elasticities!H$5:H$52))</f>
        <v>0</v>
      </c>
      <c r="BP560" s="6">
        <f ca="1">IF($BI560="",SUMIF(Elasticities!$B$5:$B$52,Demands_tra!$BH560,Elasticities!I$5:I$52),SUMIF(Elasticities!$B$5:$B$52,Demands_tra!$BI560,Elasticities!I$5:I$52))</f>
        <v>0</v>
      </c>
      <c r="BQ560" s="6">
        <f ca="1">IF($BI560="",SUMIF(Elasticities!$B$5:$B$52,Demands_tra!$BH560,Elasticities!J$5:J$52),SUMIF(Elasticities!$B$5:$B$52,Demands_tra!$BI560,Elasticities!J$5:J$52))</f>
        <v>0</v>
      </c>
      <c r="BR560" s="6">
        <f ca="1">IF($BI560="",SUMIF(Elasticities!$B$5:$B$52,Demands_tra!$BH560,Elasticities!K$5:K$52),SUMIF(Elasticities!$B$5:$B$52,Demands_tra!$BI560,Elasticities!K$5:K$52))</f>
        <v>0</v>
      </c>
      <c r="BS560" s="6">
        <f ca="1">IF($BI560="",SUMIF(Elasticities!$B$5:$B$52,Demands_tra!$BH560,Elasticities!L$5:L$52),SUMIF(Elasticities!$B$5:$B$52,Demands_tra!$BI560,Elasticities!L$5:L$52))</f>
        <v>0</v>
      </c>
      <c r="BT560" s="6">
        <f ca="1">IF($BI560="",SUMIF(Elasticities!$B$5:$B$52,Demands_tra!$BH560,Elasticities!M$5:M$52),SUMIF(Elasticities!$B$5:$B$52,Demands_tra!$BI560,Elasticities!M$5:M$52))</f>
        <v>0</v>
      </c>
      <c r="BU560" s="6">
        <f ca="1">IF($BI560="",SUMIF(Elasticities!$B$5:$B$52,Demands_tra!$BH560,Elasticities!N$5:N$52),SUMIF(Elasticities!$B$5:$B$52,Demands_tra!$BI560,Elasticities!N$5:N$52))</f>
        <v>0</v>
      </c>
      <c r="BV560" s="6">
        <f ca="1">IF($BI560="",SUMIF(Elasticities!$B$5:$B$52,Demands_tra!$BH560,Elasticities!O$5:O$52),SUMIF(Elasticities!$B$5:$B$52,Demands_tra!$BI560,Elasticities!O$5:O$52))</f>
        <v>0</v>
      </c>
      <c r="BW560" s="6">
        <f ca="1">IF($BI560="",SUMIF(Elasticities!$B$5:$B$52,Demands_tra!$BH560,Elasticities!P$5:P$52),SUMIF(Elasticities!$B$5:$B$52,Demands_tra!$BI560,Elasticities!P$5:P$52))</f>
        <v>0</v>
      </c>
      <c r="BX560" s="6">
        <f ca="1">IF($BI560="",SUMIF(Elasticities!$B$5:$B$52,Demands_tra!$BH560,Elasticities!Q$5:Q$52),SUMIF(Elasticities!$B$5:$B$52,Demands_tra!$BI560,Elasticities!Q$5:Q$52))</f>
        <v>0</v>
      </c>
      <c r="BY560" s="6">
        <f ca="1">IF($BI560="",SUMIF(Elasticities!$B$5:$B$52,Demands_tra!$BH560,Elasticities!R$5:R$52),SUMIF(Elasticities!$B$5:$B$52,Demands_tra!$BI560,Elasticities!R$5:R$52))</f>
        <v>0</v>
      </c>
      <c r="BZ560" s="6">
        <f ca="1">IF($BI560="",SUMIF(Elasticities!$B$5:$B$52,Demands_tra!$BH560,Elasticities!S$5:S$52),SUMIF(Elasticities!$B$5:$B$52,Demands_tra!$BI560,Elasticities!S$5:S$52))</f>
        <v>0</v>
      </c>
      <c r="CA560" s="6">
        <f ca="1">IF($BI560="",SUMIF(Elasticities!$B$5:$B$52,Demands_tra!$BH560,Elasticities!T$5:T$52),SUMIF(Elasticities!$B$5:$B$52,Demands_tra!$BI560,Elasticities!T$5:T$52))</f>
        <v>0</v>
      </c>
      <c r="CB560" s="6">
        <f ca="1">IF($BI560="",SUMIF(Elasticities!$B$5:$B$52,Demands_tra!$BH560,Elasticities!U$5:U$52),SUMIF(Elasticities!$B$5:$B$52,Demands_tra!$BI560,Elasticities!U$5:U$52))</f>
        <v>0</v>
      </c>
      <c r="CC560" s="6">
        <f ca="1">IF($BI560="",SUMIF(Elasticities!$B$5:$B$52,Demands_tra!$BH560,Elasticities!V$5:V$52),SUMIF(Elasticities!$B$5:$B$52,Demands_tra!$BI560,Elasticities!V$5:V$52))</f>
        <v>0</v>
      </c>
      <c r="CD560" s="6">
        <f ca="1">IF($BI560="",SUMIF(Elasticities!$B$5:$B$52,Demands_tra!$BH560,Elasticities!W$5:W$52),SUMIF(Elasticities!$B$5:$B$52,Demands_tra!$BI560,Elasticities!W$5:W$52))</f>
        <v>0</v>
      </c>
      <c r="CE560" s="6">
        <f ca="1">IF($BI560="",SUMIF(Elasticities!$B$5:$B$52,Demands_tra!$BH560,Elasticities!X$5:X$52),SUMIF(Elasticities!$B$5:$B$52,Demands_tra!$BI560,Elasticities!X$5:X$52))</f>
        <v>0</v>
      </c>
      <c r="CF560" s="6">
        <f ca="1">IF($BI560="",SUMIF(Elasticities!$B$5:$B$52,Demands_tra!$BH560,Elasticities!Y$5:Y$52),SUMIF(Elasticities!$B$5:$B$52,Demands_tra!$BI560,Elasticities!Y$5:Y$52))</f>
        <v>0</v>
      </c>
      <c r="CG560" s="6">
        <f ca="1">IF($BI560="",SUMIF(Elasticities!$B$5:$B$52,Demands_tra!$BH560,Elasticities!Z$5:Z$52),SUMIF(Elasticities!$B$5:$B$52,Demands_tra!$BI560,Elasticities!Z$5:Z$52))</f>
        <v>0</v>
      </c>
      <c r="CH560" s="6">
        <f ca="1">IF($BI560="",SUMIF(Elasticities!$B$5:$B$52,Demands_tra!$BH560,Elasticities!AA$5:AA$52),SUMIF(Elasticities!$B$5:$B$52,Demands_tra!$BI560,Elasticities!AA$5:AA$52))</f>
        <v>0</v>
      </c>
      <c r="CI560" s="6">
        <f ca="1">IF($BI560="",SUMIF(Elasticities!$B$5:$B$52,Demands_tra!$BH560,Elasticities!AB$5:AB$52),SUMIF(Elasticities!$B$5:$B$52,Demands_tra!$BI560,Elasticities!AB$5:AB$52))</f>
        <v>0</v>
      </c>
    </row>
    <row r="561" spans="1:87">
      <c r="A561" t="str">
        <f>IF(BYDem_tra!B560="","\I:",BYDem_tra!B560)</f>
        <v>\I:</v>
      </c>
      <c r="B561">
        <f>BYDem_tra!E560</f>
        <v>0</v>
      </c>
      <c r="C561">
        <f t="shared" si="324"/>
        <v>0</v>
      </c>
      <c r="D561" s="3">
        <f>SUMIFS(BYDem_tra!$M$2:$M$2000,BYDem_tra!$B$2:$B$2000,Demands_tra!$A561,BYDem_tra!$E$2:$E$2000,Demands_tra!$B561)</f>
        <v>0</v>
      </c>
      <c r="E561" s="3" t="e">
        <f ca="1" t="shared" si="325"/>
        <v>#DIV/0!</v>
      </c>
      <c r="F561" s="3" t="e">
        <f ca="1" t="shared" si="326"/>
        <v>#DIV/0!</v>
      </c>
      <c r="G561" s="3" t="e">
        <f ca="1" t="shared" si="327"/>
        <v>#DIV/0!</v>
      </c>
      <c r="H561" s="3" t="e">
        <f ca="1" t="shared" si="328"/>
        <v>#DIV/0!</v>
      </c>
      <c r="I561" s="3" t="e">
        <f ca="1" t="shared" si="329"/>
        <v>#DIV/0!</v>
      </c>
      <c r="J561" s="3" t="e">
        <f ca="1" t="shared" si="330"/>
        <v>#DIV/0!</v>
      </c>
      <c r="K561" s="3" t="e">
        <f ca="1" t="shared" si="331"/>
        <v>#DIV/0!</v>
      </c>
      <c r="L561" s="3" t="e">
        <f ca="1" t="shared" si="332"/>
        <v>#DIV/0!</v>
      </c>
      <c r="M561" s="3" t="e">
        <f ca="1" t="shared" si="333"/>
        <v>#DIV/0!</v>
      </c>
      <c r="N561" s="3" t="e">
        <f ca="1" t="shared" si="334"/>
        <v>#DIV/0!</v>
      </c>
      <c r="O561" s="3" t="e">
        <f ca="1" t="shared" si="335"/>
        <v>#DIV/0!</v>
      </c>
      <c r="P561" s="3" t="e">
        <f ca="1" t="shared" si="336"/>
        <v>#DIV/0!</v>
      </c>
      <c r="Q561" s="3" t="e">
        <f ca="1" t="shared" si="337"/>
        <v>#DIV/0!</v>
      </c>
      <c r="R561" s="3" t="e">
        <f ca="1" t="shared" si="338"/>
        <v>#DIV/0!</v>
      </c>
      <c r="S561" s="3" t="e">
        <f ca="1" t="shared" si="339"/>
        <v>#DIV/0!</v>
      </c>
      <c r="T561" s="3" t="e">
        <f ca="1" t="shared" si="340"/>
        <v>#DIV/0!</v>
      </c>
      <c r="U561" s="3" t="e">
        <f ca="1" t="shared" si="341"/>
        <v>#DIV/0!</v>
      </c>
      <c r="V561" s="3" t="e">
        <f ca="1" t="shared" si="316"/>
        <v>#DIV/0!</v>
      </c>
      <c r="W561" s="3" t="e">
        <f ca="1" t="shared" si="317"/>
        <v>#DIV/0!</v>
      </c>
      <c r="X561" s="3" t="e">
        <f ca="1" t="shared" si="318"/>
        <v>#DIV/0!</v>
      </c>
      <c r="Y561" s="3" t="e">
        <f ca="1" t="shared" si="319"/>
        <v>#DIV/0!</v>
      </c>
      <c r="Z561" s="3" t="e">
        <f ca="1" t="shared" si="320"/>
        <v>#DIV/0!</v>
      </c>
      <c r="AA561" s="3" t="e">
        <f ca="1" t="shared" si="321"/>
        <v>#DIV/0!</v>
      </c>
      <c r="AB561" s="3" t="e">
        <f ca="1" t="shared" si="322"/>
        <v>#DIV/0!</v>
      </c>
      <c r="AC561" s="3" t="e">
        <f ca="1" t="shared" si="323"/>
        <v>#DIV/0!</v>
      </c>
      <c r="AE561" s="4" t="e">
        <f ca="1">VLOOKUP($C561,'Default drvr and elast'!$A$4:$C$49,MATCH(VLOOKUP(A561,Classification!$B$4:$D$99,2,FALSE),'Default drvr and elast'!$A$3:$C$3,0),FALSE)</f>
        <v>#N/A</v>
      </c>
      <c r="AF561" s="4"/>
      <c r="AG561" s="6">
        <f ca="1">IF($AF561="",SUMIFS('Growth rates'!D$4:D$922,'Growth rates'!$B$4:$B$922,Demands_tra!$A561,'Growth rates'!$C$4:$C$922,$AE561),SUMIFS('Growth rates'!D$4:D$922,'Growth rates'!$B$4:$B$922,Demands_tra!$A561,'Growth rates'!$C$4:$C$922,$AF561))</f>
        <v>0</v>
      </c>
      <c r="AH561" s="6">
        <f ca="1">IF($AF561="",SUMIFS('Growth rates'!E$4:E$922,'Growth rates'!$B$4:$B$922,Demands_tra!$A561,'Growth rates'!$C$4:$C$922,$AE561),SUMIFS('Growth rates'!E$4:E$922,'Growth rates'!$B$4:$B$922,Demands_tra!$A561,'Growth rates'!$C$4:$C$922,$AF561))</f>
        <v>0</v>
      </c>
      <c r="AI561" s="6">
        <f ca="1">IF($AF561="",SUMIFS('Growth rates'!F$4:F$922,'Growth rates'!$B$4:$B$922,Demands_tra!$A561,'Growth rates'!$C$4:$C$922,$AE561),SUMIFS('Growth rates'!F$4:F$922,'Growth rates'!$B$4:$B$922,Demands_tra!$A561,'Growth rates'!$C$4:$C$922,$AF561))</f>
        <v>0</v>
      </c>
      <c r="AJ561" s="6">
        <f ca="1">IF($AF561="",SUMIFS('Growth rates'!G$4:G$922,'Growth rates'!$B$4:$B$922,Demands_tra!$A561,'Growth rates'!$C$4:$C$922,$AE561),SUMIFS('Growth rates'!G$4:G$922,'Growth rates'!$B$4:$B$922,Demands_tra!$A561,'Growth rates'!$C$4:$C$922,$AF561))</f>
        <v>0</v>
      </c>
      <c r="AK561" s="6">
        <f ca="1">IF($AF561="",SUMIFS('Growth rates'!H$4:H$922,'Growth rates'!$B$4:$B$922,Demands_tra!$A561,'Growth rates'!$C$4:$C$922,$AE561),SUMIFS('Growth rates'!H$4:H$922,'Growth rates'!$B$4:$B$922,Demands_tra!$A561,'Growth rates'!$C$4:$C$922,$AF561))</f>
        <v>0</v>
      </c>
      <c r="AL561" s="6">
        <f ca="1">IF($AF561="",SUMIFS('Growth rates'!I$4:I$922,'Growth rates'!$B$4:$B$922,Demands_tra!$A561,'Growth rates'!$C$4:$C$922,$AE561),SUMIFS('Growth rates'!I$4:I$922,'Growth rates'!$B$4:$B$922,Demands_tra!$A561,'Growth rates'!$C$4:$C$922,$AF561))</f>
        <v>0</v>
      </c>
      <c r="AM561" s="6">
        <f ca="1">IF($AF561="",SUMIFS('Growth rates'!J$4:J$922,'Growth rates'!$B$4:$B$922,Demands_tra!$A561,'Growth rates'!$C$4:$C$922,$AE561),SUMIFS('Growth rates'!J$4:J$922,'Growth rates'!$B$4:$B$922,Demands_tra!$A561,'Growth rates'!$C$4:$C$922,$AF561))</f>
        <v>0</v>
      </c>
      <c r="AN561" s="6">
        <f ca="1">IF($AF561="",SUMIFS('Growth rates'!K$4:K$922,'Growth rates'!$B$4:$B$922,Demands_tra!$A561,'Growth rates'!$C$4:$C$922,$AE561),SUMIFS('Growth rates'!K$4:K$922,'Growth rates'!$B$4:$B$922,Demands_tra!$A561,'Growth rates'!$C$4:$C$922,$AF561))</f>
        <v>0</v>
      </c>
      <c r="AO561" s="6">
        <f ca="1">IF($AF561="",SUMIFS('Growth rates'!L$4:L$922,'Growth rates'!$B$4:$B$922,Demands_tra!$A561,'Growth rates'!$C$4:$C$922,$AE561),SUMIFS('Growth rates'!L$4:L$922,'Growth rates'!$B$4:$B$922,Demands_tra!$A561,'Growth rates'!$C$4:$C$922,$AF561))</f>
        <v>0</v>
      </c>
      <c r="AP561" s="6">
        <f ca="1">IF($AF561="",SUMIFS('Growth rates'!M$4:M$922,'Growth rates'!$B$4:$B$922,Demands_tra!$A561,'Growth rates'!$C$4:$C$922,$AE561),SUMIFS('Growth rates'!M$4:M$922,'Growth rates'!$B$4:$B$922,Demands_tra!$A561,'Growth rates'!$C$4:$C$922,$AF561))</f>
        <v>0</v>
      </c>
      <c r="AQ561" s="6">
        <f ca="1">IF($AF561="",SUMIFS('Growth rates'!N$4:N$922,'Growth rates'!$B$4:$B$922,Demands_tra!$A561,'Growth rates'!$C$4:$C$922,$AE561),SUMIFS('Growth rates'!N$4:N$922,'Growth rates'!$B$4:$B$922,Demands_tra!$A561,'Growth rates'!$C$4:$C$922,$AF561))</f>
        <v>0</v>
      </c>
      <c r="AR561" s="6">
        <f ca="1">IF($AF561="",SUMIFS('Growth rates'!O$4:O$922,'Growth rates'!$B$4:$B$922,Demands_tra!$A561,'Growth rates'!$C$4:$C$922,$AE561),SUMIFS('Growth rates'!O$4:O$922,'Growth rates'!$B$4:$B$922,Demands_tra!$A561,'Growth rates'!$C$4:$C$922,$AF561))</f>
        <v>0</v>
      </c>
      <c r="AS561" s="6">
        <f ca="1">IF($AF561="",SUMIFS('Growth rates'!P$4:P$922,'Growth rates'!$B$4:$B$922,Demands_tra!$A561,'Growth rates'!$C$4:$C$922,$AE561),SUMIFS('Growth rates'!P$4:P$922,'Growth rates'!$B$4:$B$922,Demands_tra!$A561,'Growth rates'!$C$4:$C$922,$AF561))</f>
        <v>0</v>
      </c>
      <c r="AT561" s="6">
        <f ca="1">IF($AF561="",SUMIFS('Growth rates'!Q$4:Q$922,'Growth rates'!$B$4:$B$922,Demands_tra!$A561,'Growth rates'!$C$4:$C$922,$AE561),SUMIFS('Growth rates'!Q$4:Q$922,'Growth rates'!$B$4:$B$922,Demands_tra!$A561,'Growth rates'!$C$4:$C$922,$AF561))</f>
        <v>0</v>
      </c>
      <c r="AU561" s="6">
        <f ca="1">IF($AF561="",SUMIFS('Growth rates'!R$4:R$922,'Growth rates'!$B$4:$B$922,Demands_tra!$A561,'Growth rates'!$C$4:$C$922,$AE561),SUMIFS('Growth rates'!R$4:R$922,'Growth rates'!$B$4:$B$922,Demands_tra!$A561,'Growth rates'!$C$4:$C$922,$AF561))</f>
        <v>0</v>
      </c>
      <c r="AV561" s="6">
        <f ca="1">IF($AF561="",SUMIFS('Growth rates'!S$4:S$922,'Growth rates'!$B$4:$B$922,Demands_tra!$A561,'Growth rates'!$C$4:$C$922,$AE561),SUMIFS('Growth rates'!S$4:S$922,'Growth rates'!$B$4:$B$922,Demands_tra!$A561,'Growth rates'!$C$4:$C$922,$AF561))</f>
        <v>0</v>
      </c>
      <c r="AW561" s="6">
        <f ca="1">IF($AF561="",SUMIFS('Growth rates'!T$4:T$922,'Growth rates'!$B$4:$B$922,Demands_tra!$A561,'Growth rates'!$C$4:$C$922,$AE561),SUMIFS('Growth rates'!T$4:T$922,'Growth rates'!$B$4:$B$922,Demands_tra!$A561,'Growth rates'!$C$4:$C$922,$AF561))</f>
        <v>0</v>
      </c>
      <c r="AX561" s="6">
        <f ca="1">IF($AF561="",SUMIFS('Growth rates'!U$4:U$922,'Growth rates'!$B$4:$B$922,Demands_tra!$A561,'Growth rates'!$C$4:$C$922,$AE561),SUMIFS('Growth rates'!U$4:U$922,'Growth rates'!$B$4:$B$922,Demands_tra!$A561,'Growth rates'!$C$4:$C$922,$AF561))</f>
        <v>0</v>
      </c>
      <c r="AY561" s="6">
        <f ca="1">IF($AF561="",SUMIFS('Growth rates'!V$4:V$922,'Growth rates'!$B$4:$B$922,Demands_tra!$A561,'Growth rates'!$C$4:$C$922,$AE561),SUMIFS('Growth rates'!V$4:V$922,'Growth rates'!$B$4:$B$922,Demands_tra!$A561,'Growth rates'!$C$4:$C$922,$AF561))</f>
        <v>0</v>
      </c>
      <c r="AZ561" s="6">
        <f ca="1">IF($AF561="",SUMIFS('Growth rates'!W$4:W$922,'Growth rates'!$B$4:$B$922,Demands_tra!$A561,'Growth rates'!$C$4:$C$922,$AE561),SUMIFS('Growth rates'!W$4:W$922,'Growth rates'!$B$4:$B$922,Demands_tra!$A561,'Growth rates'!$C$4:$C$922,$AF561))</f>
        <v>0</v>
      </c>
      <c r="BA561" s="6">
        <f ca="1">IF($AF561="",SUMIFS('Growth rates'!X$4:X$922,'Growth rates'!$B$4:$B$922,Demands_tra!$A561,'Growth rates'!$C$4:$C$922,$AE561),SUMIFS('Growth rates'!X$4:X$922,'Growth rates'!$B$4:$B$922,Demands_tra!$A561,'Growth rates'!$C$4:$C$922,$AF561))</f>
        <v>0</v>
      </c>
      <c r="BB561" s="6">
        <f ca="1">IF($AF561="",SUMIFS('Growth rates'!Y$4:Y$922,'Growth rates'!$B$4:$B$922,Demands_tra!$A561,'Growth rates'!$C$4:$C$922,$AE561),SUMIFS('Growth rates'!Y$4:Y$922,'Growth rates'!$B$4:$B$922,Demands_tra!$A561,'Growth rates'!$C$4:$C$922,$AF561))</f>
        <v>0</v>
      </c>
      <c r="BC561" s="6">
        <f ca="1">IF($AF561="",SUMIFS('Growth rates'!Z$4:Z$922,'Growth rates'!$B$4:$B$922,Demands_tra!$A561,'Growth rates'!$C$4:$C$922,$AE561),SUMIFS('Growth rates'!Z$4:Z$922,'Growth rates'!$B$4:$B$922,Demands_tra!$A561,'Growth rates'!$C$4:$C$922,$AF561))</f>
        <v>0</v>
      </c>
      <c r="BD561" s="6">
        <f ca="1">IF($AF561="",SUMIFS('Growth rates'!AA$4:AA$922,'Growth rates'!$B$4:$B$922,Demands_tra!$A561,'Growth rates'!$C$4:$C$922,$AE561),SUMIFS('Growth rates'!AA$4:AA$922,'Growth rates'!$B$4:$B$922,Demands_tra!$A561,'Growth rates'!$C$4:$C$922,$AF561))</f>
        <v>0</v>
      </c>
      <c r="BE561" s="6">
        <f ca="1">IF($AF561="",SUMIFS('Growth rates'!AB$4:AB$922,'Growth rates'!$B$4:$B$922,Demands_tra!$A561,'Growth rates'!$C$4:$C$922,$AE561),SUMIFS('Growth rates'!AB$4:AB$922,'Growth rates'!$B$4:$B$922,Demands_tra!$A561,'Growth rates'!$C$4:$C$922,$AF561))</f>
        <v>0</v>
      </c>
      <c r="BF561" s="6">
        <f ca="1">IF($AF561="",SUMIFS('Growth rates'!AC$4:AC$922,'Growth rates'!$B$4:$B$922,Demands_tra!$A561,'Growth rates'!$C$4:$C$922,$AE561),SUMIFS('Growth rates'!AC$4:AC$922,'Growth rates'!$B$4:$B$922,Demands_tra!$A561,'Growth rates'!$C$4:$C$922,$AF561))</f>
        <v>0</v>
      </c>
      <c r="BH561" t="e">
        <f ca="1">VLOOKUP($C561,'Default drvr and elast'!$A$4:$F$49,MATCH(VLOOKUP(A561,Classification!$B$4:$D$42,3,FALSE),'Default drvr and elast'!$D$3:$F$3,0)+3,FALSE)</f>
        <v>#N/A</v>
      </c>
      <c r="BJ561" s="6">
        <f ca="1">IF($BI561="",SUMIF(Elasticities!$B$5:$B$52,Demands_tra!$BH561,Elasticities!C$5:C$52),SUMIF(Elasticities!$B$5:$B$52,Demands_tra!$BI561,Elasticities!C$5:C$52))</f>
        <v>0</v>
      </c>
      <c r="BK561" s="6">
        <f ca="1">IF($BI561="",SUMIF(Elasticities!$B$5:$B$52,Demands_tra!$BH561,Elasticities!D$5:D$52),SUMIF(Elasticities!$B$5:$B$52,Demands_tra!$BI561,Elasticities!D$5:D$52))</f>
        <v>0</v>
      </c>
      <c r="BL561" s="6">
        <f ca="1">IF($BI561="",SUMIF(Elasticities!$B$5:$B$52,Demands_tra!$BH561,Elasticities!E$5:E$52),SUMIF(Elasticities!$B$5:$B$52,Demands_tra!$BI561,Elasticities!E$5:E$52))</f>
        <v>0</v>
      </c>
      <c r="BM561" s="6">
        <f ca="1">IF($BI561="",SUMIF(Elasticities!$B$5:$B$52,Demands_tra!$BH561,Elasticities!F$5:F$52),SUMIF(Elasticities!$B$5:$B$52,Demands_tra!$BI561,Elasticities!F$5:F$52))</f>
        <v>0</v>
      </c>
      <c r="BN561" s="6">
        <f ca="1">IF($BI561="",SUMIF(Elasticities!$B$5:$B$52,Demands_tra!$BH561,Elasticities!G$5:G$52),SUMIF(Elasticities!$B$5:$B$52,Demands_tra!$BI561,Elasticities!G$5:G$52))</f>
        <v>0</v>
      </c>
      <c r="BO561" s="6">
        <f ca="1">IF($BI561="",SUMIF(Elasticities!$B$5:$B$52,Demands_tra!$BH561,Elasticities!H$5:H$52),SUMIF(Elasticities!$B$5:$B$52,Demands_tra!$BI561,Elasticities!H$5:H$52))</f>
        <v>0</v>
      </c>
      <c r="BP561" s="6">
        <f ca="1">IF($BI561="",SUMIF(Elasticities!$B$5:$B$52,Demands_tra!$BH561,Elasticities!I$5:I$52),SUMIF(Elasticities!$B$5:$B$52,Demands_tra!$BI561,Elasticities!I$5:I$52))</f>
        <v>0</v>
      </c>
      <c r="BQ561" s="6">
        <f ca="1">IF($BI561="",SUMIF(Elasticities!$B$5:$B$52,Demands_tra!$BH561,Elasticities!J$5:J$52),SUMIF(Elasticities!$B$5:$B$52,Demands_tra!$BI561,Elasticities!J$5:J$52))</f>
        <v>0</v>
      </c>
      <c r="BR561" s="6">
        <f ca="1">IF($BI561="",SUMIF(Elasticities!$B$5:$B$52,Demands_tra!$BH561,Elasticities!K$5:K$52),SUMIF(Elasticities!$B$5:$B$52,Demands_tra!$BI561,Elasticities!K$5:K$52))</f>
        <v>0</v>
      </c>
      <c r="BS561" s="6">
        <f ca="1">IF($BI561="",SUMIF(Elasticities!$B$5:$B$52,Demands_tra!$BH561,Elasticities!L$5:L$52),SUMIF(Elasticities!$B$5:$B$52,Demands_tra!$BI561,Elasticities!L$5:L$52))</f>
        <v>0</v>
      </c>
      <c r="BT561" s="6">
        <f ca="1">IF($BI561="",SUMIF(Elasticities!$B$5:$B$52,Demands_tra!$BH561,Elasticities!M$5:M$52),SUMIF(Elasticities!$B$5:$B$52,Demands_tra!$BI561,Elasticities!M$5:M$52))</f>
        <v>0</v>
      </c>
      <c r="BU561" s="6">
        <f ca="1">IF($BI561="",SUMIF(Elasticities!$B$5:$B$52,Demands_tra!$BH561,Elasticities!N$5:N$52),SUMIF(Elasticities!$B$5:$B$52,Demands_tra!$BI561,Elasticities!N$5:N$52))</f>
        <v>0</v>
      </c>
      <c r="BV561" s="6">
        <f ca="1">IF($BI561="",SUMIF(Elasticities!$B$5:$B$52,Demands_tra!$BH561,Elasticities!O$5:O$52),SUMIF(Elasticities!$B$5:$B$52,Demands_tra!$BI561,Elasticities!O$5:O$52))</f>
        <v>0</v>
      </c>
      <c r="BW561" s="6">
        <f ca="1">IF($BI561="",SUMIF(Elasticities!$B$5:$B$52,Demands_tra!$BH561,Elasticities!P$5:P$52),SUMIF(Elasticities!$B$5:$B$52,Demands_tra!$BI561,Elasticities!P$5:P$52))</f>
        <v>0</v>
      </c>
      <c r="BX561" s="6">
        <f ca="1">IF($BI561="",SUMIF(Elasticities!$B$5:$B$52,Demands_tra!$BH561,Elasticities!Q$5:Q$52),SUMIF(Elasticities!$B$5:$B$52,Demands_tra!$BI561,Elasticities!Q$5:Q$52))</f>
        <v>0</v>
      </c>
      <c r="BY561" s="6">
        <f ca="1">IF($BI561="",SUMIF(Elasticities!$B$5:$B$52,Demands_tra!$BH561,Elasticities!R$5:R$52),SUMIF(Elasticities!$B$5:$B$52,Demands_tra!$BI561,Elasticities!R$5:R$52))</f>
        <v>0</v>
      </c>
      <c r="BZ561" s="6">
        <f ca="1">IF($BI561="",SUMIF(Elasticities!$B$5:$B$52,Demands_tra!$BH561,Elasticities!S$5:S$52),SUMIF(Elasticities!$B$5:$B$52,Demands_tra!$BI561,Elasticities!S$5:S$52))</f>
        <v>0</v>
      </c>
      <c r="CA561" s="6">
        <f ca="1">IF($BI561="",SUMIF(Elasticities!$B$5:$B$52,Demands_tra!$BH561,Elasticities!T$5:T$52),SUMIF(Elasticities!$B$5:$B$52,Demands_tra!$BI561,Elasticities!T$5:T$52))</f>
        <v>0</v>
      </c>
      <c r="CB561" s="6">
        <f ca="1">IF($BI561="",SUMIF(Elasticities!$B$5:$B$52,Demands_tra!$BH561,Elasticities!U$5:U$52),SUMIF(Elasticities!$B$5:$B$52,Demands_tra!$BI561,Elasticities!U$5:U$52))</f>
        <v>0</v>
      </c>
      <c r="CC561" s="6">
        <f ca="1">IF($BI561="",SUMIF(Elasticities!$B$5:$B$52,Demands_tra!$BH561,Elasticities!V$5:V$52),SUMIF(Elasticities!$B$5:$B$52,Demands_tra!$BI561,Elasticities!V$5:V$52))</f>
        <v>0</v>
      </c>
      <c r="CD561" s="6">
        <f ca="1">IF($BI561="",SUMIF(Elasticities!$B$5:$B$52,Demands_tra!$BH561,Elasticities!W$5:W$52),SUMIF(Elasticities!$B$5:$B$52,Demands_tra!$BI561,Elasticities!W$5:W$52))</f>
        <v>0</v>
      </c>
      <c r="CE561" s="6">
        <f ca="1">IF($BI561="",SUMIF(Elasticities!$B$5:$B$52,Demands_tra!$BH561,Elasticities!X$5:X$52),SUMIF(Elasticities!$B$5:$B$52,Demands_tra!$BI561,Elasticities!X$5:X$52))</f>
        <v>0</v>
      </c>
      <c r="CF561" s="6">
        <f ca="1">IF($BI561="",SUMIF(Elasticities!$B$5:$B$52,Demands_tra!$BH561,Elasticities!Y$5:Y$52),SUMIF(Elasticities!$B$5:$B$52,Demands_tra!$BI561,Elasticities!Y$5:Y$52))</f>
        <v>0</v>
      </c>
      <c r="CG561" s="6">
        <f ca="1">IF($BI561="",SUMIF(Elasticities!$B$5:$B$52,Demands_tra!$BH561,Elasticities!Z$5:Z$52),SUMIF(Elasticities!$B$5:$B$52,Demands_tra!$BI561,Elasticities!Z$5:Z$52))</f>
        <v>0</v>
      </c>
      <c r="CH561" s="6">
        <f ca="1">IF($BI561="",SUMIF(Elasticities!$B$5:$B$52,Demands_tra!$BH561,Elasticities!AA$5:AA$52),SUMIF(Elasticities!$B$5:$B$52,Demands_tra!$BI561,Elasticities!AA$5:AA$52))</f>
        <v>0</v>
      </c>
      <c r="CI561" s="6">
        <f ca="1">IF($BI561="",SUMIF(Elasticities!$B$5:$B$52,Demands_tra!$BH561,Elasticities!AB$5:AB$52),SUMIF(Elasticities!$B$5:$B$52,Demands_tra!$BI561,Elasticities!AB$5:AB$52))</f>
        <v>0</v>
      </c>
    </row>
    <row r="562" spans="1:87">
      <c r="A562" t="str">
        <f>IF(BYDem_tra!B561="","\I:",BYDem_tra!B561)</f>
        <v>\I:</v>
      </c>
      <c r="B562">
        <f>BYDem_tra!E561</f>
        <v>0</v>
      </c>
      <c r="C562">
        <f t="shared" si="324"/>
        <v>0</v>
      </c>
      <c r="D562" s="3">
        <f>SUMIFS(BYDem_tra!$M$2:$M$2000,BYDem_tra!$B$2:$B$2000,Demands_tra!$A562,BYDem_tra!$E$2:$E$2000,Demands_tra!$B562)</f>
        <v>0</v>
      </c>
      <c r="E562" s="3" t="e">
        <f ca="1" t="shared" si="325"/>
        <v>#DIV/0!</v>
      </c>
      <c r="F562" s="3" t="e">
        <f ca="1" t="shared" si="326"/>
        <v>#DIV/0!</v>
      </c>
      <c r="G562" s="3" t="e">
        <f ca="1" t="shared" si="327"/>
        <v>#DIV/0!</v>
      </c>
      <c r="H562" s="3" t="e">
        <f ca="1" t="shared" si="328"/>
        <v>#DIV/0!</v>
      </c>
      <c r="I562" s="3" t="e">
        <f ca="1" t="shared" si="329"/>
        <v>#DIV/0!</v>
      </c>
      <c r="J562" s="3" t="e">
        <f ca="1" t="shared" si="330"/>
        <v>#DIV/0!</v>
      </c>
      <c r="K562" s="3" t="e">
        <f ca="1" t="shared" si="331"/>
        <v>#DIV/0!</v>
      </c>
      <c r="L562" s="3" t="e">
        <f ca="1" t="shared" si="332"/>
        <v>#DIV/0!</v>
      </c>
      <c r="M562" s="3" t="e">
        <f ca="1" t="shared" si="333"/>
        <v>#DIV/0!</v>
      </c>
      <c r="N562" s="3" t="e">
        <f ca="1" t="shared" si="334"/>
        <v>#DIV/0!</v>
      </c>
      <c r="O562" s="3" t="e">
        <f ca="1" t="shared" si="335"/>
        <v>#DIV/0!</v>
      </c>
      <c r="P562" s="3" t="e">
        <f ca="1" t="shared" si="336"/>
        <v>#DIV/0!</v>
      </c>
      <c r="Q562" s="3" t="e">
        <f ca="1" t="shared" si="337"/>
        <v>#DIV/0!</v>
      </c>
      <c r="R562" s="3" t="e">
        <f ca="1" t="shared" si="338"/>
        <v>#DIV/0!</v>
      </c>
      <c r="S562" s="3" t="e">
        <f ca="1" t="shared" si="339"/>
        <v>#DIV/0!</v>
      </c>
      <c r="T562" s="3" t="e">
        <f ca="1" t="shared" si="340"/>
        <v>#DIV/0!</v>
      </c>
      <c r="U562" s="3" t="e">
        <f ca="1" t="shared" si="341"/>
        <v>#DIV/0!</v>
      </c>
      <c r="V562" s="3" t="e">
        <f ca="1" t="shared" si="316"/>
        <v>#DIV/0!</v>
      </c>
      <c r="W562" s="3" t="e">
        <f ca="1" t="shared" si="317"/>
        <v>#DIV/0!</v>
      </c>
      <c r="X562" s="3" t="e">
        <f ca="1" t="shared" si="318"/>
        <v>#DIV/0!</v>
      </c>
      <c r="Y562" s="3" t="e">
        <f ca="1" t="shared" si="319"/>
        <v>#DIV/0!</v>
      </c>
      <c r="Z562" s="3" t="e">
        <f ca="1" t="shared" si="320"/>
        <v>#DIV/0!</v>
      </c>
      <c r="AA562" s="3" t="e">
        <f ca="1" t="shared" si="321"/>
        <v>#DIV/0!</v>
      </c>
      <c r="AB562" s="3" t="e">
        <f ca="1" t="shared" si="322"/>
        <v>#DIV/0!</v>
      </c>
      <c r="AC562" s="3" t="e">
        <f ca="1" t="shared" si="323"/>
        <v>#DIV/0!</v>
      </c>
      <c r="AE562" s="4" t="e">
        <f ca="1">VLOOKUP($C562,'Default drvr and elast'!$A$4:$C$49,MATCH(VLOOKUP(A562,Classification!$B$4:$D$99,2,FALSE),'Default drvr and elast'!$A$3:$C$3,0),FALSE)</f>
        <v>#N/A</v>
      </c>
      <c r="AF562" s="4"/>
      <c r="AG562" s="6">
        <f ca="1">IF($AF562="",SUMIFS('Growth rates'!D$4:D$922,'Growth rates'!$B$4:$B$922,Demands_tra!$A562,'Growth rates'!$C$4:$C$922,$AE562),SUMIFS('Growth rates'!D$4:D$922,'Growth rates'!$B$4:$B$922,Demands_tra!$A562,'Growth rates'!$C$4:$C$922,$AF562))</f>
        <v>0</v>
      </c>
      <c r="AH562" s="6">
        <f ca="1">IF($AF562="",SUMIFS('Growth rates'!E$4:E$922,'Growth rates'!$B$4:$B$922,Demands_tra!$A562,'Growth rates'!$C$4:$C$922,$AE562),SUMIFS('Growth rates'!E$4:E$922,'Growth rates'!$B$4:$B$922,Demands_tra!$A562,'Growth rates'!$C$4:$C$922,$AF562))</f>
        <v>0</v>
      </c>
      <c r="AI562" s="6">
        <f ca="1">IF($AF562="",SUMIFS('Growth rates'!F$4:F$922,'Growth rates'!$B$4:$B$922,Demands_tra!$A562,'Growth rates'!$C$4:$C$922,$AE562),SUMIFS('Growth rates'!F$4:F$922,'Growth rates'!$B$4:$B$922,Demands_tra!$A562,'Growth rates'!$C$4:$C$922,$AF562))</f>
        <v>0</v>
      </c>
      <c r="AJ562" s="6">
        <f ca="1">IF($AF562="",SUMIFS('Growth rates'!G$4:G$922,'Growth rates'!$B$4:$B$922,Demands_tra!$A562,'Growth rates'!$C$4:$C$922,$AE562),SUMIFS('Growth rates'!G$4:G$922,'Growth rates'!$B$4:$B$922,Demands_tra!$A562,'Growth rates'!$C$4:$C$922,$AF562))</f>
        <v>0</v>
      </c>
      <c r="AK562" s="6">
        <f ca="1">IF($AF562="",SUMIFS('Growth rates'!H$4:H$922,'Growth rates'!$B$4:$B$922,Demands_tra!$A562,'Growth rates'!$C$4:$C$922,$AE562),SUMIFS('Growth rates'!H$4:H$922,'Growth rates'!$B$4:$B$922,Demands_tra!$A562,'Growth rates'!$C$4:$C$922,$AF562))</f>
        <v>0</v>
      </c>
      <c r="AL562" s="6">
        <f ca="1">IF($AF562="",SUMIFS('Growth rates'!I$4:I$922,'Growth rates'!$B$4:$B$922,Demands_tra!$A562,'Growth rates'!$C$4:$C$922,$AE562),SUMIFS('Growth rates'!I$4:I$922,'Growth rates'!$B$4:$B$922,Demands_tra!$A562,'Growth rates'!$C$4:$C$922,$AF562))</f>
        <v>0</v>
      </c>
      <c r="AM562" s="6">
        <f ca="1">IF($AF562="",SUMIFS('Growth rates'!J$4:J$922,'Growth rates'!$B$4:$B$922,Demands_tra!$A562,'Growth rates'!$C$4:$C$922,$AE562),SUMIFS('Growth rates'!J$4:J$922,'Growth rates'!$B$4:$B$922,Demands_tra!$A562,'Growth rates'!$C$4:$C$922,$AF562))</f>
        <v>0</v>
      </c>
      <c r="AN562" s="6">
        <f ca="1">IF($AF562="",SUMIFS('Growth rates'!K$4:K$922,'Growth rates'!$B$4:$B$922,Demands_tra!$A562,'Growth rates'!$C$4:$C$922,$AE562),SUMIFS('Growth rates'!K$4:K$922,'Growth rates'!$B$4:$B$922,Demands_tra!$A562,'Growth rates'!$C$4:$C$922,$AF562))</f>
        <v>0</v>
      </c>
      <c r="AO562" s="6">
        <f ca="1">IF($AF562="",SUMIFS('Growth rates'!L$4:L$922,'Growth rates'!$B$4:$B$922,Demands_tra!$A562,'Growth rates'!$C$4:$C$922,$AE562),SUMIFS('Growth rates'!L$4:L$922,'Growth rates'!$B$4:$B$922,Demands_tra!$A562,'Growth rates'!$C$4:$C$922,$AF562))</f>
        <v>0</v>
      </c>
      <c r="AP562" s="6">
        <f ca="1">IF($AF562="",SUMIFS('Growth rates'!M$4:M$922,'Growth rates'!$B$4:$B$922,Demands_tra!$A562,'Growth rates'!$C$4:$C$922,$AE562),SUMIFS('Growth rates'!M$4:M$922,'Growth rates'!$B$4:$B$922,Demands_tra!$A562,'Growth rates'!$C$4:$C$922,$AF562))</f>
        <v>0</v>
      </c>
      <c r="AQ562" s="6">
        <f ca="1">IF($AF562="",SUMIFS('Growth rates'!N$4:N$922,'Growth rates'!$B$4:$B$922,Demands_tra!$A562,'Growth rates'!$C$4:$C$922,$AE562),SUMIFS('Growth rates'!N$4:N$922,'Growth rates'!$B$4:$B$922,Demands_tra!$A562,'Growth rates'!$C$4:$C$922,$AF562))</f>
        <v>0</v>
      </c>
      <c r="AR562" s="6">
        <f ca="1">IF($AF562="",SUMIFS('Growth rates'!O$4:O$922,'Growth rates'!$B$4:$B$922,Demands_tra!$A562,'Growth rates'!$C$4:$C$922,$AE562),SUMIFS('Growth rates'!O$4:O$922,'Growth rates'!$B$4:$B$922,Demands_tra!$A562,'Growth rates'!$C$4:$C$922,$AF562))</f>
        <v>0</v>
      </c>
      <c r="AS562" s="6">
        <f ca="1">IF($AF562="",SUMIFS('Growth rates'!P$4:P$922,'Growth rates'!$B$4:$B$922,Demands_tra!$A562,'Growth rates'!$C$4:$C$922,$AE562),SUMIFS('Growth rates'!P$4:P$922,'Growth rates'!$B$4:$B$922,Demands_tra!$A562,'Growth rates'!$C$4:$C$922,$AF562))</f>
        <v>0</v>
      </c>
      <c r="AT562" s="6">
        <f ca="1">IF($AF562="",SUMIFS('Growth rates'!Q$4:Q$922,'Growth rates'!$B$4:$B$922,Demands_tra!$A562,'Growth rates'!$C$4:$C$922,$AE562),SUMIFS('Growth rates'!Q$4:Q$922,'Growth rates'!$B$4:$B$922,Demands_tra!$A562,'Growth rates'!$C$4:$C$922,$AF562))</f>
        <v>0</v>
      </c>
      <c r="AU562" s="6">
        <f ca="1">IF($AF562="",SUMIFS('Growth rates'!R$4:R$922,'Growth rates'!$B$4:$B$922,Demands_tra!$A562,'Growth rates'!$C$4:$C$922,$AE562),SUMIFS('Growth rates'!R$4:R$922,'Growth rates'!$B$4:$B$922,Demands_tra!$A562,'Growth rates'!$C$4:$C$922,$AF562))</f>
        <v>0</v>
      </c>
      <c r="AV562" s="6">
        <f ca="1">IF($AF562="",SUMIFS('Growth rates'!S$4:S$922,'Growth rates'!$B$4:$B$922,Demands_tra!$A562,'Growth rates'!$C$4:$C$922,$AE562),SUMIFS('Growth rates'!S$4:S$922,'Growth rates'!$B$4:$B$922,Demands_tra!$A562,'Growth rates'!$C$4:$C$922,$AF562))</f>
        <v>0</v>
      </c>
      <c r="AW562" s="6">
        <f ca="1">IF($AF562="",SUMIFS('Growth rates'!T$4:T$922,'Growth rates'!$B$4:$B$922,Demands_tra!$A562,'Growth rates'!$C$4:$C$922,$AE562),SUMIFS('Growth rates'!T$4:T$922,'Growth rates'!$B$4:$B$922,Demands_tra!$A562,'Growth rates'!$C$4:$C$922,$AF562))</f>
        <v>0</v>
      </c>
      <c r="AX562" s="6">
        <f ca="1">IF($AF562="",SUMIFS('Growth rates'!U$4:U$922,'Growth rates'!$B$4:$B$922,Demands_tra!$A562,'Growth rates'!$C$4:$C$922,$AE562),SUMIFS('Growth rates'!U$4:U$922,'Growth rates'!$B$4:$B$922,Demands_tra!$A562,'Growth rates'!$C$4:$C$922,$AF562))</f>
        <v>0</v>
      </c>
      <c r="AY562" s="6">
        <f ca="1">IF($AF562="",SUMIFS('Growth rates'!V$4:V$922,'Growth rates'!$B$4:$B$922,Demands_tra!$A562,'Growth rates'!$C$4:$C$922,$AE562),SUMIFS('Growth rates'!V$4:V$922,'Growth rates'!$B$4:$B$922,Demands_tra!$A562,'Growth rates'!$C$4:$C$922,$AF562))</f>
        <v>0</v>
      </c>
      <c r="AZ562" s="6">
        <f ca="1">IF($AF562="",SUMIFS('Growth rates'!W$4:W$922,'Growth rates'!$B$4:$B$922,Demands_tra!$A562,'Growth rates'!$C$4:$C$922,$AE562),SUMIFS('Growth rates'!W$4:W$922,'Growth rates'!$B$4:$B$922,Demands_tra!$A562,'Growth rates'!$C$4:$C$922,$AF562))</f>
        <v>0</v>
      </c>
      <c r="BA562" s="6">
        <f ca="1">IF($AF562="",SUMIFS('Growth rates'!X$4:X$922,'Growth rates'!$B$4:$B$922,Demands_tra!$A562,'Growth rates'!$C$4:$C$922,$AE562),SUMIFS('Growth rates'!X$4:X$922,'Growth rates'!$B$4:$B$922,Demands_tra!$A562,'Growth rates'!$C$4:$C$922,$AF562))</f>
        <v>0</v>
      </c>
      <c r="BB562" s="6">
        <f ca="1">IF($AF562="",SUMIFS('Growth rates'!Y$4:Y$922,'Growth rates'!$B$4:$B$922,Demands_tra!$A562,'Growth rates'!$C$4:$C$922,$AE562),SUMIFS('Growth rates'!Y$4:Y$922,'Growth rates'!$B$4:$B$922,Demands_tra!$A562,'Growth rates'!$C$4:$C$922,$AF562))</f>
        <v>0</v>
      </c>
      <c r="BC562" s="6">
        <f ca="1">IF($AF562="",SUMIFS('Growth rates'!Z$4:Z$922,'Growth rates'!$B$4:$B$922,Demands_tra!$A562,'Growth rates'!$C$4:$C$922,$AE562),SUMIFS('Growth rates'!Z$4:Z$922,'Growth rates'!$B$4:$B$922,Demands_tra!$A562,'Growth rates'!$C$4:$C$922,$AF562))</f>
        <v>0</v>
      </c>
      <c r="BD562" s="6">
        <f ca="1">IF($AF562="",SUMIFS('Growth rates'!AA$4:AA$922,'Growth rates'!$B$4:$B$922,Demands_tra!$A562,'Growth rates'!$C$4:$C$922,$AE562),SUMIFS('Growth rates'!AA$4:AA$922,'Growth rates'!$B$4:$B$922,Demands_tra!$A562,'Growth rates'!$C$4:$C$922,$AF562))</f>
        <v>0</v>
      </c>
      <c r="BE562" s="6">
        <f ca="1">IF($AF562="",SUMIFS('Growth rates'!AB$4:AB$922,'Growth rates'!$B$4:$B$922,Demands_tra!$A562,'Growth rates'!$C$4:$C$922,$AE562),SUMIFS('Growth rates'!AB$4:AB$922,'Growth rates'!$B$4:$B$922,Demands_tra!$A562,'Growth rates'!$C$4:$C$922,$AF562))</f>
        <v>0</v>
      </c>
      <c r="BF562" s="6">
        <f ca="1">IF($AF562="",SUMIFS('Growth rates'!AC$4:AC$922,'Growth rates'!$B$4:$B$922,Demands_tra!$A562,'Growth rates'!$C$4:$C$922,$AE562),SUMIFS('Growth rates'!AC$4:AC$922,'Growth rates'!$B$4:$B$922,Demands_tra!$A562,'Growth rates'!$C$4:$C$922,$AF562))</f>
        <v>0</v>
      </c>
      <c r="BH562" t="e">
        <f ca="1">VLOOKUP($C562,'Default drvr and elast'!$A$4:$F$49,MATCH(VLOOKUP(A562,Classification!$B$4:$D$42,3,FALSE),'Default drvr and elast'!$D$3:$F$3,0)+3,FALSE)</f>
        <v>#N/A</v>
      </c>
      <c r="BJ562" s="6">
        <f ca="1">IF($BI562="",SUMIF(Elasticities!$B$5:$B$52,Demands_tra!$BH562,Elasticities!C$5:C$52),SUMIF(Elasticities!$B$5:$B$52,Demands_tra!$BI562,Elasticities!C$5:C$52))</f>
        <v>0</v>
      </c>
      <c r="BK562" s="6">
        <f ca="1">IF($BI562="",SUMIF(Elasticities!$B$5:$B$52,Demands_tra!$BH562,Elasticities!D$5:D$52),SUMIF(Elasticities!$B$5:$B$52,Demands_tra!$BI562,Elasticities!D$5:D$52))</f>
        <v>0</v>
      </c>
      <c r="BL562" s="6">
        <f ca="1">IF($BI562="",SUMIF(Elasticities!$B$5:$B$52,Demands_tra!$BH562,Elasticities!E$5:E$52),SUMIF(Elasticities!$B$5:$B$52,Demands_tra!$BI562,Elasticities!E$5:E$52))</f>
        <v>0</v>
      </c>
      <c r="BM562" s="6">
        <f ca="1">IF($BI562="",SUMIF(Elasticities!$B$5:$B$52,Demands_tra!$BH562,Elasticities!F$5:F$52),SUMIF(Elasticities!$B$5:$B$52,Demands_tra!$BI562,Elasticities!F$5:F$52))</f>
        <v>0</v>
      </c>
      <c r="BN562" s="6">
        <f ca="1">IF($BI562="",SUMIF(Elasticities!$B$5:$B$52,Demands_tra!$BH562,Elasticities!G$5:G$52),SUMIF(Elasticities!$B$5:$B$52,Demands_tra!$BI562,Elasticities!G$5:G$52))</f>
        <v>0</v>
      </c>
      <c r="BO562" s="6">
        <f ca="1">IF($BI562="",SUMIF(Elasticities!$B$5:$B$52,Demands_tra!$BH562,Elasticities!H$5:H$52),SUMIF(Elasticities!$B$5:$B$52,Demands_tra!$BI562,Elasticities!H$5:H$52))</f>
        <v>0</v>
      </c>
      <c r="BP562" s="6">
        <f ca="1">IF($BI562="",SUMIF(Elasticities!$B$5:$B$52,Demands_tra!$BH562,Elasticities!I$5:I$52),SUMIF(Elasticities!$B$5:$B$52,Demands_tra!$BI562,Elasticities!I$5:I$52))</f>
        <v>0</v>
      </c>
      <c r="BQ562" s="6">
        <f ca="1">IF($BI562="",SUMIF(Elasticities!$B$5:$B$52,Demands_tra!$BH562,Elasticities!J$5:J$52),SUMIF(Elasticities!$B$5:$B$52,Demands_tra!$BI562,Elasticities!J$5:J$52))</f>
        <v>0</v>
      </c>
      <c r="BR562" s="6">
        <f ca="1">IF($BI562="",SUMIF(Elasticities!$B$5:$B$52,Demands_tra!$BH562,Elasticities!K$5:K$52),SUMIF(Elasticities!$B$5:$B$52,Demands_tra!$BI562,Elasticities!K$5:K$52))</f>
        <v>0</v>
      </c>
      <c r="BS562" s="6">
        <f ca="1">IF($BI562="",SUMIF(Elasticities!$B$5:$B$52,Demands_tra!$BH562,Elasticities!L$5:L$52),SUMIF(Elasticities!$B$5:$B$52,Demands_tra!$BI562,Elasticities!L$5:L$52))</f>
        <v>0</v>
      </c>
      <c r="BT562" s="6">
        <f ca="1">IF($BI562="",SUMIF(Elasticities!$B$5:$B$52,Demands_tra!$BH562,Elasticities!M$5:M$52),SUMIF(Elasticities!$B$5:$B$52,Demands_tra!$BI562,Elasticities!M$5:M$52))</f>
        <v>0</v>
      </c>
      <c r="BU562" s="6">
        <f ca="1">IF($BI562="",SUMIF(Elasticities!$B$5:$B$52,Demands_tra!$BH562,Elasticities!N$5:N$52),SUMIF(Elasticities!$B$5:$B$52,Demands_tra!$BI562,Elasticities!N$5:N$52))</f>
        <v>0</v>
      </c>
      <c r="BV562" s="6">
        <f ca="1">IF($BI562="",SUMIF(Elasticities!$B$5:$B$52,Demands_tra!$BH562,Elasticities!O$5:O$52),SUMIF(Elasticities!$B$5:$B$52,Demands_tra!$BI562,Elasticities!O$5:O$52))</f>
        <v>0</v>
      </c>
      <c r="BW562" s="6">
        <f ca="1">IF($BI562="",SUMIF(Elasticities!$B$5:$B$52,Demands_tra!$BH562,Elasticities!P$5:P$52),SUMIF(Elasticities!$B$5:$B$52,Demands_tra!$BI562,Elasticities!P$5:P$52))</f>
        <v>0</v>
      </c>
      <c r="BX562" s="6">
        <f ca="1">IF($BI562="",SUMIF(Elasticities!$B$5:$B$52,Demands_tra!$BH562,Elasticities!Q$5:Q$52),SUMIF(Elasticities!$B$5:$B$52,Demands_tra!$BI562,Elasticities!Q$5:Q$52))</f>
        <v>0</v>
      </c>
      <c r="BY562" s="6">
        <f ca="1">IF($BI562="",SUMIF(Elasticities!$B$5:$B$52,Demands_tra!$BH562,Elasticities!R$5:R$52),SUMIF(Elasticities!$B$5:$B$52,Demands_tra!$BI562,Elasticities!R$5:R$52))</f>
        <v>0</v>
      </c>
      <c r="BZ562" s="6">
        <f ca="1">IF($BI562="",SUMIF(Elasticities!$B$5:$B$52,Demands_tra!$BH562,Elasticities!S$5:S$52),SUMIF(Elasticities!$B$5:$B$52,Demands_tra!$BI562,Elasticities!S$5:S$52))</f>
        <v>0</v>
      </c>
      <c r="CA562" s="6">
        <f ca="1">IF($BI562="",SUMIF(Elasticities!$B$5:$B$52,Demands_tra!$BH562,Elasticities!T$5:T$52),SUMIF(Elasticities!$B$5:$B$52,Demands_tra!$BI562,Elasticities!T$5:T$52))</f>
        <v>0</v>
      </c>
      <c r="CB562" s="6">
        <f ca="1">IF($BI562="",SUMIF(Elasticities!$B$5:$B$52,Demands_tra!$BH562,Elasticities!U$5:U$52),SUMIF(Elasticities!$B$5:$B$52,Demands_tra!$BI562,Elasticities!U$5:U$52))</f>
        <v>0</v>
      </c>
      <c r="CC562" s="6">
        <f ca="1">IF($BI562="",SUMIF(Elasticities!$B$5:$B$52,Demands_tra!$BH562,Elasticities!V$5:V$52),SUMIF(Elasticities!$B$5:$B$52,Demands_tra!$BI562,Elasticities!V$5:V$52))</f>
        <v>0</v>
      </c>
      <c r="CD562" s="6">
        <f ca="1">IF($BI562="",SUMIF(Elasticities!$B$5:$B$52,Demands_tra!$BH562,Elasticities!W$5:W$52),SUMIF(Elasticities!$B$5:$B$52,Demands_tra!$BI562,Elasticities!W$5:W$52))</f>
        <v>0</v>
      </c>
      <c r="CE562" s="6">
        <f ca="1">IF($BI562="",SUMIF(Elasticities!$B$5:$B$52,Demands_tra!$BH562,Elasticities!X$5:X$52),SUMIF(Elasticities!$B$5:$B$52,Demands_tra!$BI562,Elasticities!X$5:X$52))</f>
        <v>0</v>
      </c>
      <c r="CF562" s="6">
        <f ca="1">IF($BI562="",SUMIF(Elasticities!$B$5:$B$52,Demands_tra!$BH562,Elasticities!Y$5:Y$52),SUMIF(Elasticities!$B$5:$B$52,Demands_tra!$BI562,Elasticities!Y$5:Y$52))</f>
        <v>0</v>
      </c>
      <c r="CG562" s="6">
        <f ca="1">IF($BI562="",SUMIF(Elasticities!$B$5:$B$52,Demands_tra!$BH562,Elasticities!Z$5:Z$52),SUMIF(Elasticities!$B$5:$B$52,Demands_tra!$BI562,Elasticities!Z$5:Z$52))</f>
        <v>0</v>
      </c>
      <c r="CH562" s="6">
        <f ca="1">IF($BI562="",SUMIF(Elasticities!$B$5:$B$52,Demands_tra!$BH562,Elasticities!AA$5:AA$52),SUMIF(Elasticities!$B$5:$B$52,Demands_tra!$BI562,Elasticities!AA$5:AA$52))</f>
        <v>0</v>
      </c>
      <c r="CI562" s="6">
        <f ca="1">IF($BI562="",SUMIF(Elasticities!$B$5:$B$52,Demands_tra!$BH562,Elasticities!AB$5:AB$52),SUMIF(Elasticities!$B$5:$B$52,Demands_tra!$BI562,Elasticities!AB$5:AB$52))</f>
        <v>0</v>
      </c>
    </row>
    <row r="563" spans="1:87">
      <c r="A563" t="str">
        <f>IF(BYDem_tra!B562="","\I:",BYDem_tra!B562)</f>
        <v>\I:</v>
      </c>
      <c r="B563">
        <f>BYDem_tra!E562</f>
        <v>0</v>
      </c>
      <c r="C563">
        <f t="shared" si="324"/>
        <v>0</v>
      </c>
      <c r="D563" s="3">
        <f>SUMIFS(BYDem_tra!$M$2:$M$2000,BYDem_tra!$B$2:$B$2000,Demands_tra!$A563,BYDem_tra!$E$2:$E$2000,Demands_tra!$B563)</f>
        <v>0</v>
      </c>
      <c r="E563" s="3" t="e">
        <f ca="1" t="shared" si="325"/>
        <v>#DIV/0!</v>
      </c>
      <c r="F563" s="3" t="e">
        <f ca="1" t="shared" si="326"/>
        <v>#DIV/0!</v>
      </c>
      <c r="G563" s="3" t="e">
        <f ca="1" t="shared" si="327"/>
        <v>#DIV/0!</v>
      </c>
      <c r="H563" s="3" t="e">
        <f ca="1" t="shared" si="328"/>
        <v>#DIV/0!</v>
      </c>
      <c r="I563" s="3" t="e">
        <f ca="1" t="shared" si="329"/>
        <v>#DIV/0!</v>
      </c>
      <c r="J563" s="3" t="e">
        <f ca="1" t="shared" si="330"/>
        <v>#DIV/0!</v>
      </c>
      <c r="K563" s="3" t="e">
        <f ca="1" t="shared" si="331"/>
        <v>#DIV/0!</v>
      </c>
      <c r="L563" s="3" t="e">
        <f ca="1" t="shared" si="332"/>
        <v>#DIV/0!</v>
      </c>
      <c r="M563" s="3" t="e">
        <f ca="1" t="shared" si="333"/>
        <v>#DIV/0!</v>
      </c>
      <c r="N563" s="3" t="e">
        <f ca="1" t="shared" si="334"/>
        <v>#DIV/0!</v>
      </c>
      <c r="O563" s="3" t="e">
        <f ca="1" t="shared" si="335"/>
        <v>#DIV/0!</v>
      </c>
      <c r="P563" s="3" t="e">
        <f ca="1" t="shared" si="336"/>
        <v>#DIV/0!</v>
      </c>
      <c r="Q563" s="3" t="e">
        <f ca="1" t="shared" si="337"/>
        <v>#DIV/0!</v>
      </c>
      <c r="R563" s="3" t="e">
        <f ca="1" t="shared" si="338"/>
        <v>#DIV/0!</v>
      </c>
      <c r="S563" s="3" t="e">
        <f ca="1" t="shared" si="339"/>
        <v>#DIV/0!</v>
      </c>
      <c r="T563" s="3" t="e">
        <f ca="1" t="shared" si="340"/>
        <v>#DIV/0!</v>
      </c>
      <c r="U563" s="3" t="e">
        <f ca="1" t="shared" si="341"/>
        <v>#DIV/0!</v>
      </c>
      <c r="V563" s="3" t="e">
        <f ca="1" t="shared" si="316"/>
        <v>#DIV/0!</v>
      </c>
      <c r="W563" s="3" t="e">
        <f ca="1" t="shared" si="317"/>
        <v>#DIV/0!</v>
      </c>
      <c r="X563" s="3" t="e">
        <f ca="1" t="shared" si="318"/>
        <v>#DIV/0!</v>
      </c>
      <c r="Y563" s="3" t="e">
        <f ca="1" t="shared" si="319"/>
        <v>#DIV/0!</v>
      </c>
      <c r="Z563" s="3" t="e">
        <f ca="1" t="shared" si="320"/>
        <v>#DIV/0!</v>
      </c>
      <c r="AA563" s="3" t="e">
        <f ca="1" t="shared" si="321"/>
        <v>#DIV/0!</v>
      </c>
      <c r="AB563" s="3" t="e">
        <f ca="1" t="shared" si="322"/>
        <v>#DIV/0!</v>
      </c>
      <c r="AC563" s="3" t="e">
        <f ca="1" t="shared" si="323"/>
        <v>#DIV/0!</v>
      </c>
      <c r="AE563" s="4" t="e">
        <f ca="1">VLOOKUP($C563,'Default drvr and elast'!$A$4:$C$49,MATCH(VLOOKUP(A563,Classification!$B$4:$D$99,2,FALSE),'Default drvr and elast'!$A$3:$C$3,0),FALSE)</f>
        <v>#N/A</v>
      </c>
      <c r="AF563" s="4"/>
      <c r="AG563" s="6">
        <f ca="1">IF($AF563="",SUMIFS('Growth rates'!D$4:D$922,'Growth rates'!$B$4:$B$922,Demands_tra!$A563,'Growth rates'!$C$4:$C$922,$AE563),SUMIFS('Growth rates'!D$4:D$922,'Growth rates'!$B$4:$B$922,Demands_tra!$A563,'Growth rates'!$C$4:$C$922,$AF563))</f>
        <v>0</v>
      </c>
      <c r="AH563" s="6">
        <f ca="1">IF($AF563="",SUMIFS('Growth rates'!E$4:E$922,'Growth rates'!$B$4:$B$922,Demands_tra!$A563,'Growth rates'!$C$4:$C$922,$AE563),SUMIFS('Growth rates'!E$4:E$922,'Growth rates'!$B$4:$B$922,Demands_tra!$A563,'Growth rates'!$C$4:$C$922,$AF563))</f>
        <v>0</v>
      </c>
      <c r="AI563" s="6">
        <f ca="1">IF($AF563="",SUMIFS('Growth rates'!F$4:F$922,'Growth rates'!$B$4:$B$922,Demands_tra!$A563,'Growth rates'!$C$4:$C$922,$AE563),SUMIFS('Growth rates'!F$4:F$922,'Growth rates'!$B$4:$B$922,Demands_tra!$A563,'Growth rates'!$C$4:$C$922,$AF563))</f>
        <v>0</v>
      </c>
      <c r="AJ563" s="6">
        <f ca="1">IF($AF563="",SUMIFS('Growth rates'!G$4:G$922,'Growth rates'!$B$4:$B$922,Demands_tra!$A563,'Growth rates'!$C$4:$C$922,$AE563),SUMIFS('Growth rates'!G$4:G$922,'Growth rates'!$B$4:$B$922,Demands_tra!$A563,'Growth rates'!$C$4:$C$922,$AF563))</f>
        <v>0</v>
      </c>
      <c r="AK563" s="6">
        <f ca="1">IF($AF563="",SUMIFS('Growth rates'!H$4:H$922,'Growth rates'!$B$4:$B$922,Demands_tra!$A563,'Growth rates'!$C$4:$C$922,$AE563),SUMIFS('Growth rates'!H$4:H$922,'Growth rates'!$B$4:$B$922,Demands_tra!$A563,'Growth rates'!$C$4:$C$922,$AF563))</f>
        <v>0</v>
      </c>
      <c r="AL563" s="6">
        <f ca="1">IF($AF563="",SUMIFS('Growth rates'!I$4:I$922,'Growth rates'!$B$4:$B$922,Demands_tra!$A563,'Growth rates'!$C$4:$C$922,$AE563),SUMIFS('Growth rates'!I$4:I$922,'Growth rates'!$B$4:$B$922,Demands_tra!$A563,'Growth rates'!$C$4:$C$922,$AF563))</f>
        <v>0</v>
      </c>
      <c r="AM563" s="6">
        <f ca="1">IF($AF563="",SUMIFS('Growth rates'!J$4:J$922,'Growth rates'!$B$4:$B$922,Demands_tra!$A563,'Growth rates'!$C$4:$C$922,$AE563),SUMIFS('Growth rates'!J$4:J$922,'Growth rates'!$B$4:$B$922,Demands_tra!$A563,'Growth rates'!$C$4:$C$922,$AF563))</f>
        <v>0</v>
      </c>
      <c r="AN563" s="6">
        <f ca="1">IF($AF563="",SUMIFS('Growth rates'!K$4:K$922,'Growth rates'!$B$4:$B$922,Demands_tra!$A563,'Growth rates'!$C$4:$C$922,$AE563),SUMIFS('Growth rates'!K$4:K$922,'Growth rates'!$B$4:$B$922,Demands_tra!$A563,'Growth rates'!$C$4:$C$922,$AF563))</f>
        <v>0</v>
      </c>
      <c r="AO563" s="6">
        <f ca="1">IF($AF563="",SUMIFS('Growth rates'!L$4:L$922,'Growth rates'!$B$4:$B$922,Demands_tra!$A563,'Growth rates'!$C$4:$C$922,$AE563),SUMIFS('Growth rates'!L$4:L$922,'Growth rates'!$B$4:$B$922,Demands_tra!$A563,'Growth rates'!$C$4:$C$922,$AF563))</f>
        <v>0</v>
      </c>
      <c r="AP563" s="6">
        <f ca="1">IF($AF563="",SUMIFS('Growth rates'!M$4:M$922,'Growth rates'!$B$4:$B$922,Demands_tra!$A563,'Growth rates'!$C$4:$C$922,$AE563),SUMIFS('Growth rates'!M$4:M$922,'Growth rates'!$B$4:$B$922,Demands_tra!$A563,'Growth rates'!$C$4:$C$922,$AF563))</f>
        <v>0</v>
      </c>
      <c r="AQ563" s="6">
        <f ca="1">IF($AF563="",SUMIFS('Growth rates'!N$4:N$922,'Growth rates'!$B$4:$B$922,Demands_tra!$A563,'Growth rates'!$C$4:$C$922,$AE563),SUMIFS('Growth rates'!N$4:N$922,'Growth rates'!$B$4:$B$922,Demands_tra!$A563,'Growth rates'!$C$4:$C$922,$AF563))</f>
        <v>0</v>
      </c>
      <c r="AR563" s="6">
        <f ca="1">IF($AF563="",SUMIFS('Growth rates'!O$4:O$922,'Growth rates'!$B$4:$B$922,Demands_tra!$A563,'Growth rates'!$C$4:$C$922,$AE563),SUMIFS('Growth rates'!O$4:O$922,'Growth rates'!$B$4:$B$922,Demands_tra!$A563,'Growth rates'!$C$4:$C$922,$AF563))</f>
        <v>0</v>
      </c>
      <c r="AS563" s="6">
        <f ca="1">IF($AF563="",SUMIFS('Growth rates'!P$4:P$922,'Growth rates'!$B$4:$B$922,Demands_tra!$A563,'Growth rates'!$C$4:$C$922,$AE563),SUMIFS('Growth rates'!P$4:P$922,'Growth rates'!$B$4:$B$922,Demands_tra!$A563,'Growth rates'!$C$4:$C$922,$AF563))</f>
        <v>0</v>
      </c>
      <c r="AT563" s="6">
        <f ca="1">IF($AF563="",SUMIFS('Growth rates'!Q$4:Q$922,'Growth rates'!$B$4:$B$922,Demands_tra!$A563,'Growth rates'!$C$4:$C$922,$AE563),SUMIFS('Growth rates'!Q$4:Q$922,'Growth rates'!$B$4:$B$922,Demands_tra!$A563,'Growth rates'!$C$4:$C$922,$AF563))</f>
        <v>0</v>
      </c>
      <c r="AU563" s="6">
        <f ca="1">IF($AF563="",SUMIFS('Growth rates'!R$4:R$922,'Growth rates'!$B$4:$B$922,Demands_tra!$A563,'Growth rates'!$C$4:$C$922,$AE563),SUMIFS('Growth rates'!R$4:R$922,'Growth rates'!$B$4:$B$922,Demands_tra!$A563,'Growth rates'!$C$4:$C$922,$AF563))</f>
        <v>0</v>
      </c>
      <c r="AV563" s="6">
        <f ca="1">IF($AF563="",SUMIFS('Growth rates'!S$4:S$922,'Growth rates'!$B$4:$B$922,Demands_tra!$A563,'Growth rates'!$C$4:$C$922,$AE563),SUMIFS('Growth rates'!S$4:S$922,'Growth rates'!$B$4:$B$922,Demands_tra!$A563,'Growth rates'!$C$4:$C$922,$AF563))</f>
        <v>0</v>
      </c>
      <c r="AW563" s="6">
        <f ca="1">IF($AF563="",SUMIFS('Growth rates'!T$4:T$922,'Growth rates'!$B$4:$B$922,Demands_tra!$A563,'Growth rates'!$C$4:$C$922,$AE563),SUMIFS('Growth rates'!T$4:T$922,'Growth rates'!$B$4:$B$922,Demands_tra!$A563,'Growth rates'!$C$4:$C$922,$AF563))</f>
        <v>0</v>
      </c>
      <c r="AX563" s="6">
        <f ca="1">IF($AF563="",SUMIFS('Growth rates'!U$4:U$922,'Growth rates'!$B$4:$B$922,Demands_tra!$A563,'Growth rates'!$C$4:$C$922,$AE563),SUMIFS('Growth rates'!U$4:U$922,'Growth rates'!$B$4:$B$922,Demands_tra!$A563,'Growth rates'!$C$4:$C$922,$AF563))</f>
        <v>0</v>
      </c>
      <c r="AY563" s="6">
        <f ca="1">IF($AF563="",SUMIFS('Growth rates'!V$4:V$922,'Growth rates'!$B$4:$B$922,Demands_tra!$A563,'Growth rates'!$C$4:$C$922,$AE563),SUMIFS('Growth rates'!V$4:V$922,'Growth rates'!$B$4:$B$922,Demands_tra!$A563,'Growth rates'!$C$4:$C$922,$AF563))</f>
        <v>0</v>
      </c>
      <c r="AZ563" s="6">
        <f ca="1">IF($AF563="",SUMIFS('Growth rates'!W$4:W$922,'Growth rates'!$B$4:$B$922,Demands_tra!$A563,'Growth rates'!$C$4:$C$922,$AE563),SUMIFS('Growth rates'!W$4:W$922,'Growth rates'!$B$4:$B$922,Demands_tra!$A563,'Growth rates'!$C$4:$C$922,$AF563))</f>
        <v>0</v>
      </c>
      <c r="BA563" s="6">
        <f ca="1">IF($AF563="",SUMIFS('Growth rates'!X$4:X$922,'Growth rates'!$B$4:$B$922,Demands_tra!$A563,'Growth rates'!$C$4:$C$922,$AE563),SUMIFS('Growth rates'!X$4:X$922,'Growth rates'!$B$4:$B$922,Demands_tra!$A563,'Growth rates'!$C$4:$C$922,$AF563))</f>
        <v>0</v>
      </c>
      <c r="BB563" s="6">
        <f ca="1">IF($AF563="",SUMIFS('Growth rates'!Y$4:Y$922,'Growth rates'!$B$4:$B$922,Demands_tra!$A563,'Growth rates'!$C$4:$C$922,$AE563),SUMIFS('Growth rates'!Y$4:Y$922,'Growth rates'!$B$4:$B$922,Demands_tra!$A563,'Growth rates'!$C$4:$C$922,$AF563))</f>
        <v>0</v>
      </c>
      <c r="BC563" s="6">
        <f ca="1">IF($AF563="",SUMIFS('Growth rates'!Z$4:Z$922,'Growth rates'!$B$4:$B$922,Demands_tra!$A563,'Growth rates'!$C$4:$C$922,$AE563),SUMIFS('Growth rates'!Z$4:Z$922,'Growth rates'!$B$4:$B$922,Demands_tra!$A563,'Growth rates'!$C$4:$C$922,$AF563))</f>
        <v>0</v>
      </c>
      <c r="BD563" s="6">
        <f ca="1">IF($AF563="",SUMIFS('Growth rates'!AA$4:AA$922,'Growth rates'!$B$4:$B$922,Demands_tra!$A563,'Growth rates'!$C$4:$C$922,$AE563),SUMIFS('Growth rates'!AA$4:AA$922,'Growth rates'!$B$4:$B$922,Demands_tra!$A563,'Growth rates'!$C$4:$C$922,$AF563))</f>
        <v>0</v>
      </c>
      <c r="BE563" s="6">
        <f ca="1">IF($AF563="",SUMIFS('Growth rates'!AB$4:AB$922,'Growth rates'!$B$4:$B$922,Demands_tra!$A563,'Growth rates'!$C$4:$C$922,$AE563),SUMIFS('Growth rates'!AB$4:AB$922,'Growth rates'!$B$4:$B$922,Demands_tra!$A563,'Growth rates'!$C$4:$C$922,$AF563))</f>
        <v>0</v>
      </c>
      <c r="BF563" s="6">
        <f ca="1">IF($AF563="",SUMIFS('Growth rates'!AC$4:AC$922,'Growth rates'!$B$4:$B$922,Demands_tra!$A563,'Growth rates'!$C$4:$C$922,$AE563),SUMIFS('Growth rates'!AC$4:AC$922,'Growth rates'!$B$4:$B$922,Demands_tra!$A563,'Growth rates'!$C$4:$C$922,$AF563))</f>
        <v>0</v>
      </c>
      <c r="BH563" t="e">
        <f ca="1">VLOOKUP($C563,'Default drvr and elast'!$A$4:$F$49,MATCH(VLOOKUP(A563,Classification!$B$4:$D$42,3,FALSE),'Default drvr and elast'!$D$3:$F$3,0)+3,FALSE)</f>
        <v>#N/A</v>
      </c>
      <c r="BJ563" s="6">
        <f ca="1">IF($BI563="",SUMIF(Elasticities!$B$5:$B$52,Demands_tra!$BH563,Elasticities!C$5:C$52),SUMIF(Elasticities!$B$5:$B$52,Demands_tra!$BI563,Elasticities!C$5:C$52))</f>
        <v>0</v>
      </c>
      <c r="BK563" s="6">
        <f ca="1">IF($BI563="",SUMIF(Elasticities!$B$5:$B$52,Demands_tra!$BH563,Elasticities!D$5:D$52),SUMIF(Elasticities!$B$5:$B$52,Demands_tra!$BI563,Elasticities!D$5:D$52))</f>
        <v>0</v>
      </c>
      <c r="BL563" s="6">
        <f ca="1">IF($BI563="",SUMIF(Elasticities!$B$5:$B$52,Demands_tra!$BH563,Elasticities!E$5:E$52),SUMIF(Elasticities!$B$5:$B$52,Demands_tra!$BI563,Elasticities!E$5:E$52))</f>
        <v>0</v>
      </c>
      <c r="BM563" s="6">
        <f ca="1">IF($BI563="",SUMIF(Elasticities!$B$5:$B$52,Demands_tra!$BH563,Elasticities!F$5:F$52),SUMIF(Elasticities!$B$5:$B$52,Demands_tra!$BI563,Elasticities!F$5:F$52))</f>
        <v>0</v>
      </c>
      <c r="BN563" s="6">
        <f ca="1">IF($BI563="",SUMIF(Elasticities!$B$5:$B$52,Demands_tra!$BH563,Elasticities!G$5:G$52),SUMIF(Elasticities!$B$5:$B$52,Demands_tra!$BI563,Elasticities!G$5:G$52))</f>
        <v>0</v>
      </c>
      <c r="BO563" s="6">
        <f ca="1">IF($BI563="",SUMIF(Elasticities!$B$5:$B$52,Demands_tra!$BH563,Elasticities!H$5:H$52),SUMIF(Elasticities!$B$5:$B$52,Demands_tra!$BI563,Elasticities!H$5:H$52))</f>
        <v>0</v>
      </c>
      <c r="BP563" s="6">
        <f ca="1">IF($BI563="",SUMIF(Elasticities!$B$5:$B$52,Demands_tra!$BH563,Elasticities!I$5:I$52),SUMIF(Elasticities!$B$5:$B$52,Demands_tra!$BI563,Elasticities!I$5:I$52))</f>
        <v>0</v>
      </c>
      <c r="BQ563" s="6">
        <f ca="1">IF($BI563="",SUMIF(Elasticities!$B$5:$B$52,Demands_tra!$BH563,Elasticities!J$5:J$52),SUMIF(Elasticities!$B$5:$B$52,Demands_tra!$BI563,Elasticities!J$5:J$52))</f>
        <v>0</v>
      </c>
      <c r="BR563" s="6">
        <f ca="1">IF($BI563="",SUMIF(Elasticities!$B$5:$B$52,Demands_tra!$BH563,Elasticities!K$5:K$52),SUMIF(Elasticities!$B$5:$B$52,Demands_tra!$BI563,Elasticities!K$5:K$52))</f>
        <v>0</v>
      </c>
      <c r="BS563" s="6">
        <f ca="1">IF($BI563="",SUMIF(Elasticities!$B$5:$B$52,Demands_tra!$BH563,Elasticities!L$5:L$52),SUMIF(Elasticities!$B$5:$B$52,Demands_tra!$BI563,Elasticities!L$5:L$52))</f>
        <v>0</v>
      </c>
      <c r="BT563" s="6">
        <f ca="1">IF($BI563="",SUMIF(Elasticities!$B$5:$B$52,Demands_tra!$BH563,Elasticities!M$5:M$52),SUMIF(Elasticities!$B$5:$B$52,Demands_tra!$BI563,Elasticities!M$5:M$52))</f>
        <v>0</v>
      </c>
      <c r="BU563" s="6">
        <f ca="1">IF($BI563="",SUMIF(Elasticities!$B$5:$B$52,Demands_tra!$BH563,Elasticities!N$5:N$52),SUMIF(Elasticities!$B$5:$B$52,Demands_tra!$BI563,Elasticities!N$5:N$52))</f>
        <v>0</v>
      </c>
      <c r="BV563" s="6">
        <f ca="1">IF($BI563="",SUMIF(Elasticities!$B$5:$B$52,Demands_tra!$BH563,Elasticities!O$5:O$52),SUMIF(Elasticities!$B$5:$B$52,Demands_tra!$BI563,Elasticities!O$5:O$52))</f>
        <v>0</v>
      </c>
      <c r="BW563" s="6">
        <f ca="1">IF($BI563="",SUMIF(Elasticities!$B$5:$B$52,Demands_tra!$BH563,Elasticities!P$5:P$52),SUMIF(Elasticities!$B$5:$B$52,Demands_tra!$BI563,Elasticities!P$5:P$52))</f>
        <v>0</v>
      </c>
      <c r="BX563" s="6">
        <f ca="1">IF($BI563="",SUMIF(Elasticities!$B$5:$B$52,Demands_tra!$BH563,Elasticities!Q$5:Q$52),SUMIF(Elasticities!$B$5:$B$52,Demands_tra!$BI563,Elasticities!Q$5:Q$52))</f>
        <v>0</v>
      </c>
      <c r="BY563" s="6">
        <f ca="1">IF($BI563="",SUMIF(Elasticities!$B$5:$B$52,Demands_tra!$BH563,Elasticities!R$5:R$52),SUMIF(Elasticities!$B$5:$B$52,Demands_tra!$BI563,Elasticities!R$5:R$52))</f>
        <v>0</v>
      </c>
      <c r="BZ563" s="6">
        <f ca="1">IF($BI563="",SUMIF(Elasticities!$B$5:$B$52,Demands_tra!$BH563,Elasticities!S$5:S$52),SUMIF(Elasticities!$B$5:$B$52,Demands_tra!$BI563,Elasticities!S$5:S$52))</f>
        <v>0</v>
      </c>
      <c r="CA563" s="6">
        <f ca="1">IF($BI563="",SUMIF(Elasticities!$B$5:$B$52,Demands_tra!$BH563,Elasticities!T$5:T$52),SUMIF(Elasticities!$B$5:$B$52,Demands_tra!$BI563,Elasticities!T$5:T$52))</f>
        <v>0</v>
      </c>
      <c r="CB563" s="6">
        <f ca="1">IF($BI563="",SUMIF(Elasticities!$B$5:$B$52,Demands_tra!$BH563,Elasticities!U$5:U$52),SUMIF(Elasticities!$B$5:$B$52,Demands_tra!$BI563,Elasticities!U$5:U$52))</f>
        <v>0</v>
      </c>
      <c r="CC563" s="6">
        <f ca="1">IF($BI563="",SUMIF(Elasticities!$B$5:$B$52,Demands_tra!$BH563,Elasticities!V$5:V$52),SUMIF(Elasticities!$B$5:$B$52,Demands_tra!$BI563,Elasticities!V$5:V$52))</f>
        <v>0</v>
      </c>
      <c r="CD563" s="6">
        <f ca="1">IF($BI563="",SUMIF(Elasticities!$B$5:$B$52,Demands_tra!$BH563,Elasticities!W$5:W$52),SUMIF(Elasticities!$B$5:$B$52,Demands_tra!$BI563,Elasticities!W$5:W$52))</f>
        <v>0</v>
      </c>
      <c r="CE563" s="6">
        <f ca="1">IF($BI563="",SUMIF(Elasticities!$B$5:$B$52,Demands_tra!$BH563,Elasticities!X$5:X$52),SUMIF(Elasticities!$B$5:$B$52,Demands_tra!$BI563,Elasticities!X$5:X$52))</f>
        <v>0</v>
      </c>
      <c r="CF563" s="6">
        <f ca="1">IF($BI563="",SUMIF(Elasticities!$B$5:$B$52,Demands_tra!$BH563,Elasticities!Y$5:Y$52),SUMIF(Elasticities!$B$5:$B$52,Demands_tra!$BI563,Elasticities!Y$5:Y$52))</f>
        <v>0</v>
      </c>
      <c r="CG563" s="6">
        <f ca="1">IF($BI563="",SUMIF(Elasticities!$B$5:$B$52,Demands_tra!$BH563,Elasticities!Z$5:Z$52),SUMIF(Elasticities!$B$5:$B$52,Demands_tra!$BI563,Elasticities!Z$5:Z$52))</f>
        <v>0</v>
      </c>
      <c r="CH563" s="6">
        <f ca="1">IF($BI563="",SUMIF(Elasticities!$B$5:$B$52,Demands_tra!$BH563,Elasticities!AA$5:AA$52),SUMIF(Elasticities!$B$5:$B$52,Demands_tra!$BI563,Elasticities!AA$5:AA$52))</f>
        <v>0</v>
      </c>
      <c r="CI563" s="6">
        <f ca="1">IF($BI563="",SUMIF(Elasticities!$B$5:$B$52,Demands_tra!$BH563,Elasticities!AB$5:AB$52),SUMIF(Elasticities!$B$5:$B$52,Demands_tra!$BI563,Elasticities!AB$5:AB$52))</f>
        <v>0</v>
      </c>
    </row>
    <row r="564" spans="1:87">
      <c r="A564" t="str">
        <f>IF(BYDem_tra!B563="","\I:",BYDem_tra!B563)</f>
        <v>\I:</v>
      </c>
      <c r="B564">
        <f>BYDem_tra!E563</f>
        <v>0</v>
      </c>
      <c r="C564">
        <f t="shared" si="324"/>
        <v>0</v>
      </c>
      <c r="D564" s="3">
        <f>SUMIFS(BYDem_tra!$M$2:$M$2000,BYDem_tra!$B$2:$B$2000,Demands_tra!$A564,BYDem_tra!$E$2:$E$2000,Demands_tra!$B564)</f>
        <v>0</v>
      </c>
      <c r="E564" s="3" t="e">
        <f ca="1" t="shared" si="325"/>
        <v>#DIV/0!</v>
      </c>
      <c r="F564" s="3" t="e">
        <f ca="1" t="shared" si="326"/>
        <v>#DIV/0!</v>
      </c>
      <c r="G564" s="3" t="e">
        <f ca="1" t="shared" si="327"/>
        <v>#DIV/0!</v>
      </c>
      <c r="H564" s="3" t="e">
        <f ca="1" t="shared" si="328"/>
        <v>#DIV/0!</v>
      </c>
      <c r="I564" s="3" t="e">
        <f ca="1" t="shared" si="329"/>
        <v>#DIV/0!</v>
      </c>
      <c r="J564" s="3" t="e">
        <f ca="1" t="shared" si="330"/>
        <v>#DIV/0!</v>
      </c>
      <c r="K564" s="3" t="e">
        <f ca="1" t="shared" si="331"/>
        <v>#DIV/0!</v>
      </c>
      <c r="L564" s="3" t="e">
        <f ca="1" t="shared" si="332"/>
        <v>#DIV/0!</v>
      </c>
      <c r="M564" s="3" t="e">
        <f ca="1" t="shared" si="333"/>
        <v>#DIV/0!</v>
      </c>
      <c r="N564" s="3" t="e">
        <f ca="1" t="shared" si="334"/>
        <v>#DIV/0!</v>
      </c>
      <c r="O564" s="3" t="e">
        <f ca="1" t="shared" si="335"/>
        <v>#DIV/0!</v>
      </c>
      <c r="P564" s="3" t="e">
        <f ca="1" t="shared" si="336"/>
        <v>#DIV/0!</v>
      </c>
      <c r="Q564" s="3" t="e">
        <f ca="1" t="shared" si="337"/>
        <v>#DIV/0!</v>
      </c>
      <c r="R564" s="3" t="e">
        <f ca="1" t="shared" si="338"/>
        <v>#DIV/0!</v>
      </c>
      <c r="S564" s="3" t="e">
        <f ca="1" t="shared" si="339"/>
        <v>#DIV/0!</v>
      </c>
      <c r="T564" s="3" t="e">
        <f ca="1" t="shared" si="340"/>
        <v>#DIV/0!</v>
      </c>
      <c r="U564" s="3" t="e">
        <f ca="1" t="shared" si="341"/>
        <v>#DIV/0!</v>
      </c>
      <c r="V564" s="3" t="e">
        <f ca="1" t="shared" si="316"/>
        <v>#DIV/0!</v>
      </c>
      <c r="W564" s="3" t="e">
        <f ca="1" t="shared" si="317"/>
        <v>#DIV/0!</v>
      </c>
      <c r="X564" s="3" t="e">
        <f ca="1" t="shared" si="318"/>
        <v>#DIV/0!</v>
      </c>
      <c r="Y564" s="3" t="e">
        <f ca="1" t="shared" si="319"/>
        <v>#DIV/0!</v>
      </c>
      <c r="Z564" s="3" t="e">
        <f ca="1" t="shared" si="320"/>
        <v>#DIV/0!</v>
      </c>
      <c r="AA564" s="3" t="e">
        <f ca="1" t="shared" si="321"/>
        <v>#DIV/0!</v>
      </c>
      <c r="AB564" s="3" t="e">
        <f ca="1" t="shared" si="322"/>
        <v>#DIV/0!</v>
      </c>
      <c r="AC564" s="3" t="e">
        <f ca="1" t="shared" si="323"/>
        <v>#DIV/0!</v>
      </c>
      <c r="AE564" s="4" t="e">
        <f ca="1">VLOOKUP($C564,'Default drvr and elast'!$A$4:$C$49,MATCH(VLOOKUP(A564,Classification!$B$4:$D$99,2,FALSE),'Default drvr and elast'!$A$3:$C$3,0),FALSE)</f>
        <v>#N/A</v>
      </c>
      <c r="AF564" s="4"/>
      <c r="AG564" s="6">
        <f ca="1">IF($AF564="",SUMIFS('Growth rates'!D$4:D$922,'Growth rates'!$B$4:$B$922,Demands_tra!$A564,'Growth rates'!$C$4:$C$922,$AE564),SUMIFS('Growth rates'!D$4:D$922,'Growth rates'!$B$4:$B$922,Demands_tra!$A564,'Growth rates'!$C$4:$C$922,$AF564))</f>
        <v>0</v>
      </c>
      <c r="AH564" s="6">
        <f ca="1">IF($AF564="",SUMIFS('Growth rates'!E$4:E$922,'Growth rates'!$B$4:$B$922,Demands_tra!$A564,'Growth rates'!$C$4:$C$922,$AE564),SUMIFS('Growth rates'!E$4:E$922,'Growth rates'!$B$4:$B$922,Demands_tra!$A564,'Growth rates'!$C$4:$C$922,$AF564))</f>
        <v>0</v>
      </c>
      <c r="AI564" s="6">
        <f ca="1">IF($AF564="",SUMIFS('Growth rates'!F$4:F$922,'Growth rates'!$B$4:$B$922,Demands_tra!$A564,'Growth rates'!$C$4:$C$922,$AE564),SUMIFS('Growth rates'!F$4:F$922,'Growth rates'!$B$4:$B$922,Demands_tra!$A564,'Growth rates'!$C$4:$C$922,$AF564))</f>
        <v>0</v>
      </c>
      <c r="AJ564" s="6">
        <f ca="1">IF($AF564="",SUMIFS('Growth rates'!G$4:G$922,'Growth rates'!$B$4:$B$922,Demands_tra!$A564,'Growth rates'!$C$4:$C$922,$AE564),SUMIFS('Growth rates'!G$4:G$922,'Growth rates'!$B$4:$B$922,Demands_tra!$A564,'Growth rates'!$C$4:$C$922,$AF564))</f>
        <v>0</v>
      </c>
      <c r="AK564" s="6">
        <f ca="1">IF($AF564="",SUMIFS('Growth rates'!H$4:H$922,'Growth rates'!$B$4:$B$922,Demands_tra!$A564,'Growth rates'!$C$4:$C$922,$AE564),SUMIFS('Growth rates'!H$4:H$922,'Growth rates'!$B$4:$B$922,Demands_tra!$A564,'Growth rates'!$C$4:$C$922,$AF564))</f>
        <v>0</v>
      </c>
      <c r="AL564" s="6">
        <f ca="1">IF($AF564="",SUMIFS('Growth rates'!I$4:I$922,'Growth rates'!$B$4:$B$922,Demands_tra!$A564,'Growth rates'!$C$4:$C$922,$AE564),SUMIFS('Growth rates'!I$4:I$922,'Growth rates'!$B$4:$B$922,Demands_tra!$A564,'Growth rates'!$C$4:$C$922,$AF564))</f>
        <v>0</v>
      </c>
      <c r="AM564" s="6">
        <f ca="1">IF($AF564="",SUMIFS('Growth rates'!J$4:J$922,'Growth rates'!$B$4:$B$922,Demands_tra!$A564,'Growth rates'!$C$4:$C$922,$AE564),SUMIFS('Growth rates'!J$4:J$922,'Growth rates'!$B$4:$B$922,Demands_tra!$A564,'Growth rates'!$C$4:$C$922,$AF564))</f>
        <v>0</v>
      </c>
      <c r="AN564" s="6">
        <f ca="1">IF($AF564="",SUMIFS('Growth rates'!K$4:K$922,'Growth rates'!$B$4:$B$922,Demands_tra!$A564,'Growth rates'!$C$4:$C$922,$AE564),SUMIFS('Growth rates'!K$4:K$922,'Growth rates'!$B$4:$B$922,Demands_tra!$A564,'Growth rates'!$C$4:$C$922,$AF564))</f>
        <v>0</v>
      </c>
      <c r="AO564" s="6">
        <f ca="1">IF($AF564="",SUMIFS('Growth rates'!L$4:L$922,'Growth rates'!$B$4:$B$922,Demands_tra!$A564,'Growth rates'!$C$4:$C$922,$AE564),SUMIFS('Growth rates'!L$4:L$922,'Growth rates'!$B$4:$B$922,Demands_tra!$A564,'Growth rates'!$C$4:$C$922,$AF564))</f>
        <v>0</v>
      </c>
      <c r="AP564" s="6">
        <f ca="1">IF($AF564="",SUMIFS('Growth rates'!M$4:M$922,'Growth rates'!$B$4:$B$922,Demands_tra!$A564,'Growth rates'!$C$4:$C$922,$AE564),SUMIFS('Growth rates'!M$4:M$922,'Growth rates'!$B$4:$B$922,Demands_tra!$A564,'Growth rates'!$C$4:$C$922,$AF564))</f>
        <v>0</v>
      </c>
      <c r="AQ564" s="6">
        <f ca="1">IF($AF564="",SUMIFS('Growth rates'!N$4:N$922,'Growth rates'!$B$4:$B$922,Demands_tra!$A564,'Growth rates'!$C$4:$C$922,$AE564),SUMIFS('Growth rates'!N$4:N$922,'Growth rates'!$B$4:$B$922,Demands_tra!$A564,'Growth rates'!$C$4:$C$922,$AF564))</f>
        <v>0</v>
      </c>
      <c r="AR564" s="6">
        <f ca="1">IF($AF564="",SUMIFS('Growth rates'!O$4:O$922,'Growth rates'!$B$4:$B$922,Demands_tra!$A564,'Growth rates'!$C$4:$C$922,$AE564),SUMIFS('Growth rates'!O$4:O$922,'Growth rates'!$B$4:$B$922,Demands_tra!$A564,'Growth rates'!$C$4:$C$922,$AF564))</f>
        <v>0</v>
      </c>
      <c r="AS564" s="6">
        <f ca="1">IF($AF564="",SUMIFS('Growth rates'!P$4:P$922,'Growth rates'!$B$4:$B$922,Demands_tra!$A564,'Growth rates'!$C$4:$C$922,$AE564),SUMIFS('Growth rates'!P$4:P$922,'Growth rates'!$B$4:$B$922,Demands_tra!$A564,'Growth rates'!$C$4:$C$922,$AF564))</f>
        <v>0</v>
      </c>
      <c r="AT564" s="6">
        <f ca="1">IF($AF564="",SUMIFS('Growth rates'!Q$4:Q$922,'Growth rates'!$B$4:$B$922,Demands_tra!$A564,'Growth rates'!$C$4:$C$922,$AE564),SUMIFS('Growth rates'!Q$4:Q$922,'Growth rates'!$B$4:$B$922,Demands_tra!$A564,'Growth rates'!$C$4:$C$922,$AF564))</f>
        <v>0</v>
      </c>
      <c r="AU564" s="6">
        <f ca="1">IF($AF564="",SUMIFS('Growth rates'!R$4:R$922,'Growth rates'!$B$4:$B$922,Demands_tra!$A564,'Growth rates'!$C$4:$C$922,$AE564),SUMIFS('Growth rates'!R$4:R$922,'Growth rates'!$B$4:$B$922,Demands_tra!$A564,'Growth rates'!$C$4:$C$922,$AF564))</f>
        <v>0</v>
      </c>
      <c r="AV564" s="6">
        <f ca="1">IF($AF564="",SUMIFS('Growth rates'!S$4:S$922,'Growth rates'!$B$4:$B$922,Demands_tra!$A564,'Growth rates'!$C$4:$C$922,$AE564),SUMIFS('Growth rates'!S$4:S$922,'Growth rates'!$B$4:$B$922,Demands_tra!$A564,'Growth rates'!$C$4:$C$922,$AF564))</f>
        <v>0</v>
      </c>
      <c r="AW564" s="6">
        <f ca="1">IF($AF564="",SUMIFS('Growth rates'!T$4:T$922,'Growth rates'!$B$4:$B$922,Demands_tra!$A564,'Growth rates'!$C$4:$C$922,$AE564),SUMIFS('Growth rates'!T$4:T$922,'Growth rates'!$B$4:$B$922,Demands_tra!$A564,'Growth rates'!$C$4:$C$922,$AF564))</f>
        <v>0</v>
      </c>
      <c r="AX564" s="6">
        <f ca="1">IF($AF564="",SUMIFS('Growth rates'!U$4:U$922,'Growth rates'!$B$4:$B$922,Demands_tra!$A564,'Growth rates'!$C$4:$C$922,$AE564),SUMIFS('Growth rates'!U$4:U$922,'Growth rates'!$B$4:$B$922,Demands_tra!$A564,'Growth rates'!$C$4:$C$922,$AF564))</f>
        <v>0</v>
      </c>
      <c r="AY564" s="6">
        <f ca="1">IF($AF564="",SUMIFS('Growth rates'!V$4:V$922,'Growth rates'!$B$4:$B$922,Demands_tra!$A564,'Growth rates'!$C$4:$C$922,$AE564),SUMIFS('Growth rates'!V$4:V$922,'Growth rates'!$B$4:$B$922,Demands_tra!$A564,'Growth rates'!$C$4:$C$922,$AF564))</f>
        <v>0</v>
      </c>
      <c r="AZ564" s="6">
        <f ca="1">IF($AF564="",SUMIFS('Growth rates'!W$4:W$922,'Growth rates'!$B$4:$B$922,Demands_tra!$A564,'Growth rates'!$C$4:$C$922,$AE564),SUMIFS('Growth rates'!W$4:W$922,'Growth rates'!$B$4:$B$922,Demands_tra!$A564,'Growth rates'!$C$4:$C$922,$AF564))</f>
        <v>0</v>
      </c>
      <c r="BA564" s="6">
        <f ca="1">IF($AF564="",SUMIFS('Growth rates'!X$4:X$922,'Growth rates'!$B$4:$B$922,Demands_tra!$A564,'Growth rates'!$C$4:$C$922,$AE564),SUMIFS('Growth rates'!X$4:X$922,'Growth rates'!$B$4:$B$922,Demands_tra!$A564,'Growth rates'!$C$4:$C$922,$AF564))</f>
        <v>0</v>
      </c>
      <c r="BB564" s="6">
        <f ca="1">IF($AF564="",SUMIFS('Growth rates'!Y$4:Y$922,'Growth rates'!$B$4:$B$922,Demands_tra!$A564,'Growth rates'!$C$4:$C$922,$AE564),SUMIFS('Growth rates'!Y$4:Y$922,'Growth rates'!$B$4:$B$922,Demands_tra!$A564,'Growth rates'!$C$4:$C$922,$AF564))</f>
        <v>0</v>
      </c>
      <c r="BC564" s="6">
        <f ca="1">IF($AF564="",SUMIFS('Growth rates'!Z$4:Z$922,'Growth rates'!$B$4:$B$922,Demands_tra!$A564,'Growth rates'!$C$4:$C$922,$AE564),SUMIFS('Growth rates'!Z$4:Z$922,'Growth rates'!$B$4:$B$922,Demands_tra!$A564,'Growth rates'!$C$4:$C$922,$AF564))</f>
        <v>0</v>
      </c>
      <c r="BD564" s="6">
        <f ca="1">IF($AF564="",SUMIFS('Growth rates'!AA$4:AA$922,'Growth rates'!$B$4:$B$922,Demands_tra!$A564,'Growth rates'!$C$4:$C$922,$AE564),SUMIFS('Growth rates'!AA$4:AA$922,'Growth rates'!$B$4:$B$922,Demands_tra!$A564,'Growth rates'!$C$4:$C$922,$AF564))</f>
        <v>0</v>
      </c>
      <c r="BE564" s="6">
        <f ca="1">IF($AF564="",SUMIFS('Growth rates'!AB$4:AB$922,'Growth rates'!$B$4:$B$922,Demands_tra!$A564,'Growth rates'!$C$4:$C$922,$AE564),SUMIFS('Growth rates'!AB$4:AB$922,'Growth rates'!$B$4:$B$922,Demands_tra!$A564,'Growth rates'!$C$4:$C$922,$AF564))</f>
        <v>0</v>
      </c>
      <c r="BF564" s="6">
        <f ca="1">IF($AF564="",SUMIFS('Growth rates'!AC$4:AC$922,'Growth rates'!$B$4:$B$922,Demands_tra!$A564,'Growth rates'!$C$4:$C$922,$AE564),SUMIFS('Growth rates'!AC$4:AC$922,'Growth rates'!$B$4:$B$922,Demands_tra!$A564,'Growth rates'!$C$4:$C$922,$AF564))</f>
        <v>0</v>
      </c>
      <c r="BH564" t="e">
        <f ca="1">VLOOKUP($C564,'Default drvr and elast'!$A$4:$F$49,MATCH(VLOOKUP(A564,Classification!$B$4:$D$42,3,FALSE),'Default drvr and elast'!$D$3:$F$3,0)+3,FALSE)</f>
        <v>#N/A</v>
      </c>
      <c r="BJ564" s="6">
        <f ca="1">IF($BI564="",SUMIF(Elasticities!$B$5:$B$52,Demands_tra!$BH564,Elasticities!C$5:C$52),SUMIF(Elasticities!$B$5:$B$52,Demands_tra!$BI564,Elasticities!C$5:C$52))</f>
        <v>0</v>
      </c>
      <c r="BK564" s="6">
        <f ca="1">IF($BI564="",SUMIF(Elasticities!$B$5:$B$52,Demands_tra!$BH564,Elasticities!D$5:D$52),SUMIF(Elasticities!$B$5:$B$52,Demands_tra!$BI564,Elasticities!D$5:D$52))</f>
        <v>0</v>
      </c>
      <c r="BL564" s="6">
        <f ca="1">IF($BI564="",SUMIF(Elasticities!$B$5:$B$52,Demands_tra!$BH564,Elasticities!E$5:E$52),SUMIF(Elasticities!$B$5:$B$52,Demands_tra!$BI564,Elasticities!E$5:E$52))</f>
        <v>0</v>
      </c>
      <c r="BM564" s="6">
        <f ca="1">IF($BI564="",SUMIF(Elasticities!$B$5:$B$52,Demands_tra!$BH564,Elasticities!F$5:F$52),SUMIF(Elasticities!$B$5:$B$52,Demands_tra!$BI564,Elasticities!F$5:F$52))</f>
        <v>0</v>
      </c>
      <c r="BN564" s="6">
        <f ca="1">IF($BI564="",SUMIF(Elasticities!$B$5:$B$52,Demands_tra!$BH564,Elasticities!G$5:G$52),SUMIF(Elasticities!$B$5:$B$52,Demands_tra!$BI564,Elasticities!G$5:G$52))</f>
        <v>0</v>
      </c>
      <c r="BO564" s="6">
        <f ca="1">IF($BI564="",SUMIF(Elasticities!$B$5:$B$52,Demands_tra!$BH564,Elasticities!H$5:H$52),SUMIF(Elasticities!$B$5:$B$52,Demands_tra!$BI564,Elasticities!H$5:H$52))</f>
        <v>0</v>
      </c>
      <c r="BP564" s="6">
        <f ca="1">IF($BI564="",SUMIF(Elasticities!$B$5:$B$52,Demands_tra!$BH564,Elasticities!I$5:I$52),SUMIF(Elasticities!$B$5:$B$52,Demands_tra!$BI564,Elasticities!I$5:I$52))</f>
        <v>0</v>
      </c>
      <c r="BQ564" s="6">
        <f ca="1">IF($BI564="",SUMIF(Elasticities!$B$5:$B$52,Demands_tra!$BH564,Elasticities!J$5:J$52),SUMIF(Elasticities!$B$5:$B$52,Demands_tra!$BI564,Elasticities!J$5:J$52))</f>
        <v>0</v>
      </c>
      <c r="BR564" s="6">
        <f ca="1">IF($BI564="",SUMIF(Elasticities!$B$5:$B$52,Demands_tra!$BH564,Elasticities!K$5:K$52),SUMIF(Elasticities!$B$5:$B$52,Demands_tra!$BI564,Elasticities!K$5:K$52))</f>
        <v>0</v>
      </c>
      <c r="BS564" s="6">
        <f ca="1">IF($BI564="",SUMIF(Elasticities!$B$5:$B$52,Demands_tra!$BH564,Elasticities!L$5:L$52),SUMIF(Elasticities!$B$5:$B$52,Demands_tra!$BI564,Elasticities!L$5:L$52))</f>
        <v>0</v>
      </c>
      <c r="BT564" s="6">
        <f ca="1">IF($BI564="",SUMIF(Elasticities!$B$5:$B$52,Demands_tra!$BH564,Elasticities!M$5:M$52),SUMIF(Elasticities!$B$5:$B$52,Demands_tra!$BI564,Elasticities!M$5:M$52))</f>
        <v>0</v>
      </c>
      <c r="BU564" s="6">
        <f ca="1">IF($BI564="",SUMIF(Elasticities!$B$5:$B$52,Demands_tra!$BH564,Elasticities!N$5:N$52),SUMIF(Elasticities!$B$5:$B$52,Demands_tra!$BI564,Elasticities!N$5:N$52))</f>
        <v>0</v>
      </c>
      <c r="BV564" s="6">
        <f ca="1">IF($BI564="",SUMIF(Elasticities!$B$5:$B$52,Demands_tra!$BH564,Elasticities!O$5:O$52),SUMIF(Elasticities!$B$5:$B$52,Demands_tra!$BI564,Elasticities!O$5:O$52))</f>
        <v>0</v>
      </c>
      <c r="BW564" s="6">
        <f ca="1">IF($BI564="",SUMIF(Elasticities!$B$5:$B$52,Demands_tra!$BH564,Elasticities!P$5:P$52),SUMIF(Elasticities!$B$5:$B$52,Demands_tra!$BI564,Elasticities!P$5:P$52))</f>
        <v>0</v>
      </c>
      <c r="BX564" s="6">
        <f ca="1">IF($BI564="",SUMIF(Elasticities!$B$5:$B$52,Demands_tra!$BH564,Elasticities!Q$5:Q$52),SUMIF(Elasticities!$B$5:$B$52,Demands_tra!$BI564,Elasticities!Q$5:Q$52))</f>
        <v>0</v>
      </c>
      <c r="BY564" s="6">
        <f ca="1">IF($BI564="",SUMIF(Elasticities!$B$5:$B$52,Demands_tra!$BH564,Elasticities!R$5:R$52),SUMIF(Elasticities!$B$5:$B$52,Demands_tra!$BI564,Elasticities!R$5:R$52))</f>
        <v>0</v>
      </c>
      <c r="BZ564" s="6">
        <f ca="1">IF($BI564="",SUMIF(Elasticities!$B$5:$B$52,Demands_tra!$BH564,Elasticities!S$5:S$52),SUMIF(Elasticities!$B$5:$B$52,Demands_tra!$BI564,Elasticities!S$5:S$52))</f>
        <v>0</v>
      </c>
      <c r="CA564" s="6">
        <f ca="1">IF($BI564="",SUMIF(Elasticities!$B$5:$B$52,Demands_tra!$BH564,Elasticities!T$5:T$52),SUMIF(Elasticities!$B$5:$B$52,Demands_tra!$BI564,Elasticities!T$5:T$52))</f>
        <v>0</v>
      </c>
      <c r="CB564" s="6">
        <f ca="1">IF($BI564="",SUMIF(Elasticities!$B$5:$B$52,Demands_tra!$BH564,Elasticities!U$5:U$52),SUMIF(Elasticities!$B$5:$B$52,Demands_tra!$BI564,Elasticities!U$5:U$52))</f>
        <v>0</v>
      </c>
      <c r="CC564" s="6">
        <f ca="1">IF($BI564="",SUMIF(Elasticities!$B$5:$B$52,Demands_tra!$BH564,Elasticities!V$5:V$52),SUMIF(Elasticities!$B$5:$B$52,Demands_tra!$BI564,Elasticities!V$5:V$52))</f>
        <v>0</v>
      </c>
      <c r="CD564" s="6">
        <f ca="1">IF($BI564="",SUMIF(Elasticities!$B$5:$B$52,Demands_tra!$BH564,Elasticities!W$5:W$52),SUMIF(Elasticities!$B$5:$B$52,Demands_tra!$BI564,Elasticities!W$5:W$52))</f>
        <v>0</v>
      </c>
      <c r="CE564" s="6">
        <f ca="1">IF($BI564="",SUMIF(Elasticities!$B$5:$B$52,Demands_tra!$BH564,Elasticities!X$5:X$52),SUMIF(Elasticities!$B$5:$B$52,Demands_tra!$BI564,Elasticities!X$5:X$52))</f>
        <v>0</v>
      </c>
      <c r="CF564" s="6">
        <f ca="1">IF($BI564="",SUMIF(Elasticities!$B$5:$B$52,Demands_tra!$BH564,Elasticities!Y$5:Y$52),SUMIF(Elasticities!$B$5:$B$52,Demands_tra!$BI564,Elasticities!Y$5:Y$52))</f>
        <v>0</v>
      </c>
      <c r="CG564" s="6">
        <f ca="1">IF($BI564="",SUMIF(Elasticities!$B$5:$B$52,Demands_tra!$BH564,Elasticities!Z$5:Z$52),SUMIF(Elasticities!$B$5:$B$52,Demands_tra!$BI564,Elasticities!Z$5:Z$52))</f>
        <v>0</v>
      </c>
      <c r="CH564" s="6">
        <f ca="1">IF($BI564="",SUMIF(Elasticities!$B$5:$B$52,Demands_tra!$BH564,Elasticities!AA$5:AA$52),SUMIF(Elasticities!$B$5:$B$52,Demands_tra!$BI564,Elasticities!AA$5:AA$52))</f>
        <v>0</v>
      </c>
      <c r="CI564" s="6">
        <f ca="1">IF($BI564="",SUMIF(Elasticities!$B$5:$B$52,Demands_tra!$BH564,Elasticities!AB$5:AB$52),SUMIF(Elasticities!$B$5:$B$52,Demands_tra!$BI564,Elasticities!AB$5:AB$52))</f>
        <v>0</v>
      </c>
    </row>
    <row r="565" spans="1:87">
      <c r="A565" t="str">
        <f>IF(BYDem_tra!B564="","\I:",BYDem_tra!B564)</f>
        <v>\I:</v>
      </c>
      <c r="B565">
        <f>BYDem_tra!E564</f>
        <v>0</v>
      </c>
      <c r="C565">
        <f t="shared" si="324"/>
        <v>0</v>
      </c>
      <c r="D565" s="3">
        <f>SUMIFS(BYDem_tra!$M$2:$M$2000,BYDem_tra!$B$2:$B$2000,Demands_tra!$A565,BYDem_tra!$E$2:$E$2000,Demands_tra!$B565)</f>
        <v>0</v>
      </c>
      <c r="E565" s="3" t="e">
        <f ca="1" t="shared" si="325"/>
        <v>#DIV/0!</v>
      </c>
      <c r="F565" s="3" t="e">
        <f ca="1" t="shared" si="326"/>
        <v>#DIV/0!</v>
      </c>
      <c r="G565" s="3" t="e">
        <f ca="1" t="shared" si="327"/>
        <v>#DIV/0!</v>
      </c>
      <c r="H565" s="3" t="e">
        <f ca="1" t="shared" si="328"/>
        <v>#DIV/0!</v>
      </c>
      <c r="I565" s="3" t="e">
        <f ca="1" t="shared" si="329"/>
        <v>#DIV/0!</v>
      </c>
      <c r="J565" s="3" t="e">
        <f ca="1" t="shared" si="330"/>
        <v>#DIV/0!</v>
      </c>
      <c r="K565" s="3" t="e">
        <f ca="1" t="shared" si="331"/>
        <v>#DIV/0!</v>
      </c>
      <c r="L565" s="3" t="e">
        <f ca="1" t="shared" si="332"/>
        <v>#DIV/0!</v>
      </c>
      <c r="M565" s="3" t="e">
        <f ca="1" t="shared" si="333"/>
        <v>#DIV/0!</v>
      </c>
      <c r="N565" s="3" t="e">
        <f ca="1" t="shared" si="334"/>
        <v>#DIV/0!</v>
      </c>
      <c r="O565" s="3" t="e">
        <f ca="1" t="shared" si="335"/>
        <v>#DIV/0!</v>
      </c>
      <c r="P565" s="3" t="e">
        <f ca="1" t="shared" si="336"/>
        <v>#DIV/0!</v>
      </c>
      <c r="Q565" s="3" t="e">
        <f ca="1" t="shared" si="337"/>
        <v>#DIV/0!</v>
      </c>
      <c r="R565" s="3" t="e">
        <f ca="1" t="shared" si="338"/>
        <v>#DIV/0!</v>
      </c>
      <c r="S565" s="3" t="e">
        <f ca="1" t="shared" si="339"/>
        <v>#DIV/0!</v>
      </c>
      <c r="T565" s="3" t="e">
        <f ca="1" t="shared" si="340"/>
        <v>#DIV/0!</v>
      </c>
      <c r="U565" s="3" t="e">
        <f ca="1" t="shared" si="341"/>
        <v>#DIV/0!</v>
      </c>
      <c r="V565" s="3" t="e">
        <f ca="1" t="shared" si="316"/>
        <v>#DIV/0!</v>
      </c>
      <c r="W565" s="3" t="e">
        <f ca="1" t="shared" si="317"/>
        <v>#DIV/0!</v>
      </c>
      <c r="X565" s="3" t="e">
        <f ca="1" t="shared" si="318"/>
        <v>#DIV/0!</v>
      </c>
      <c r="Y565" s="3" t="e">
        <f ca="1" t="shared" si="319"/>
        <v>#DIV/0!</v>
      </c>
      <c r="Z565" s="3" t="e">
        <f ca="1" t="shared" si="320"/>
        <v>#DIV/0!</v>
      </c>
      <c r="AA565" s="3" t="e">
        <f ca="1" t="shared" si="321"/>
        <v>#DIV/0!</v>
      </c>
      <c r="AB565" s="3" t="e">
        <f ca="1" t="shared" si="322"/>
        <v>#DIV/0!</v>
      </c>
      <c r="AC565" s="3" t="e">
        <f ca="1" t="shared" si="323"/>
        <v>#DIV/0!</v>
      </c>
      <c r="AE565" s="4" t="e">
        <f ca="1">VLOOKUP($C565,'Default drvr and elast'!$A$4:$C$49,MATCH(VLOOKUP(A565,Classification!$B$4:$D$99,2,FALSE),'Default drvr and elast'!$A$3:$C$3,0),FALSE)</f>
        <v>#N/A</v>
      </c>
      <c r="AF565" s="4"/>
      <c r="AG565" s="6">
        <f ca="1">IF($AF565="",SUMIFS('Growth rates'!D$4:D$922,'Growth rates'!$B$4:$B$922,Demands_tra!$A565,'Growth rates'!$C$4:$C$922,$AE565),SUMIFS('Growth rates'!D$4:D$922,'Growth rates'!$B$4:$B$922,Demands_tra!$A565,'Growth rates'!$C$4:$C$922,$AF565))</f>
        <v>0</v>
      </c>
      <c r="AH565" s="6">
        <f ca="1">IF($AF565="",SUMIFS('Growth rates'!E$4:E$922,'Growth rates'!$B$4:$B$922,Demands_tra!$A565,'Growth rates'!$C$4:$C$922,$AE565),SUMIFS('Growth rates'!E$4:E$922,'Growth rates'!$B$4:$B$922,Demands_tra!$A565,'Growth rates'!$C$4:$C$922,$AF565))</f>
        <v>0</v>
      </c>
      <c r="AI565" s="6">
        <f ca="1">IF($AF565="",SUMIFS('Growth rates'!F$4:F$922,'Growth rates'!$B$4:$B$922,Demands_tra!$A565,'Growth rates'!$C$4:$C$922,$AE565),SUMIFS('Growth rates'!F$4:F$922,'Growth rates'!$B$4:$B$922,Demands_tra!$A565,'Growth rates'!$C$4:$C$922,$AF565))</f>
        <v>0</v>
      </c>
      <c r="AJ565" s="6">
        <f ca="1">IF($AF565="",SUMIFS('Growth rates'!G$4:G$922,'Growth rates'!$B$4:$B$922,Demands_tra!$A565,'Growth rates'!$C$4:$C$922,$AE565),SUMIFS('Growth rates'!G$4:G$922,'Growth rates'!$B$4:$B$922,Demands_tra!$A565,'Growth rates'!$C$4:$C$922,$AF565))</f>
        <v>0</v>
      </c>
      <c r="AK565" s="6">
        <f ca="1">IF($AF565="",SUMIFS('Growth rates'!H$4:H$922,'Growth rates'!$B$4:$B$922,Demands_tra!$A565,'Growth rates'!$C$4:$C$922,$AE565),SUMIFS('Growth rates'!H$4:H$922,'Growth rates'!$B$4:$B$922,Demands_tra!$A565,'Growth rates'!$C$4:$C$922,$AF565))</f>
        <v>0</v>
      </c>
      <c r="AL565" s="6">
        <f ca="1">IF($AF565="",SUMIFS('Growth rates'!I$4:I$922,'Growth rates'!$B$4:$B$922,Demands_tra!$A565,'Growth rates'!$C$4:$C$922,$AE565),SUMIFS('Growth rates'!I$4:I$922,'Growth rates'!$B$4:$B$922,Demands_tra!$A565,'Growth rates'!$C$4:$C$922,$AF565))</f>
        <v>0</v>
      </c>
      <c r="AM565" s="6">
        <f ca="1">IF($AF565="",SUMIFS('Growth rates'!J$4:J$922,'Growth rates'!$B$4:$B$922,Demands_tra!$A565,'Growth rates'!$C$4:$C$922,$AE565),SUMIFS('Growth rates'!J$4:J$922,'Growth rates'!$B$4:$B$922,Demands_tra!$A565,'Growth rates'!$C$4:$C$922,$AF565))</f>
        <v>0</v>
      </c>
      <c r="AN565" s="6">
        <f ca="1">IF($AF565="",SUMIFS('Growth rates'!K$4:K$922,'Growth rates'!$B$4:$B$922,Demands_tra!$A565,'Growth rates'!$C$4:$C$922,$AE565),SUMIFS('Growth rates'!K$4:K$922,'Growth rates'!$B$4:$B$922,Demands_tra!$A565,'Growth rates'!$C$4:$C$922,$AF565))</f>
        <v>0</v>
      </c>
      <c r="AO565" s="6">
        <f ca="1">IF($AF565="",SUMIFS('Growth rates'!L$4:L$922,'Growth rates'!$B$4:$B$922,Demands_tra!$A565,'Growth rates'!$C$4:$C$922,$AE565),SUMIFS('Growth rates'!L$4:L$922,'Growth rates'!$B$4:$B$922,Demands_tra!$A565,'Growth rates'!$C$4:$C$922,$AF565))</f>
        <v>0</v>
      </c>
      <c r="AP565" s="6">
        <f ca="1">IF($AF565="",SUMIFS('Growth rates'!M$4:M$922,'Growth rates'!$B$4:$B$922,Demands_tra!$A565,'Growth rates'!$C$4:$C$922,$AE565),SUMIFS('Growth rates'!M$4:M$922,'Growth rates'!$B$4:$B$922,Demands_tra!$A565,'Growth rates'!$C$4:$C$922,$AF565))</f>
        <v>0</v>
      </c>
      <c r="AQ565" s="6">
        <f ca="1">IF($AF565="",SUMIFS('Growth rates'!N$4:N$922,'Growth rates'!$B$4:$B$922,Demands_tra!$A565,'Growth rates'!$C$4:$C$922,$AE565),SUMIFS('Growth rates'!N$4:N$922,'Growth rates'!$B$4:$B$922,Demands_tra!$A565,'Growth rates'!$C$4:$C$922,$AF565))</f>
        <v>0</v>
      </c>
      <c r="AR565" s="6">
        <f ca="1">IF($AF565="",SUMIFS('Growth rates'!O$4:O$922,'Growth rates'!$B$4:$B$922,Demands_tra!$A565,'Growth rates'!$C$4:$C$922,$AE565),SUMIFS('Growth rates'!O$4:O$922,'Growth rates'!$B$4:$B$922,Demands_tra!$A565,'Growth rates'!$C$4:$C$922,$AF565))</f>
        <v>0</v>
      </c>
      <c r="AS565" s="6">
        <f ca="1">IF($AF565="",SUMIFS('Growth rates'!P$4:P$922,'Growth rates'!$B$4:$B$922,Demands_tra!$A565,'Growth rates'!$C$4:$C$922,$AE565),SUMIFS('Growth rates'!P$4:P$922,'Growth rates'!$B$4:$B$922,Demands_tra!$A565,'Growth rates'!$C$4:$C$922,$AF565))</f>
        <v>0</v>
      </c>
      <c r="AT565" s="6">
        <f ca="1">IF($AF565="",SUMIFS('Growth rates'!Q$4:Q$922,'Growth rates'!$B$4:$B$922,Demands_tra!$A565,'Growth rates'!$C$4:$C$922,$AE565),SUMIFS('Growth rates'!Q$4:Q$922,'Growth rates'!$B$4:$B$922,Demands_tra!$A565,'Growth rates'!$C$4:$C$922,$AF565))</f>
        <v>0</v>
      </c>
      <c r="AU565" s="6">
        <f ca="1">IF($AF565="",SUMIFS('Growth rates'!R$4:R$922,'Growth rates'!$B$4:$B$922,Demands_tra!$A565,'Growth rates'!$C$4:$C$922,$AE565),SUMIFS('Growth rates'!R$4:R$922,'Growth rates'!$B$4:$B$922,Demands_tra!$A565,'Growth rates'!$C$4:$C$922,$AF565))</f>
        <v>0</v>
      </c>
      <c r="AV565" s="6">
        <f ca="1">IF($AF565="",SUMIFS('Growth rates'!S$4:S$922,'Growth rates'!$B$4:$B$922,Demands_tra!$A565,'Growth rates'!$C$4:$C$922,$AE565),SUMIFS('Growth rates'!S$4:S$922,'Growth rates'!$B$4:$B$922,Demands_tra!$A565,'Growth rates'!$C$4:$C$922,$AF565))</f>
        <v>0</v>
      </c>
      <c r="AW565" s="6">
        <f ca="1">IF($AF565="",SUMIFS('Growth rates'!T$4:T$922,'Growth rates'!$B$4:$B$922,Demands_tra!$A565,'Growth rates'!$C$4:$C$922,$AE565),SUMIFS('Growth rates'!T$4:T$922,'Growth rates'!$B$4:$B$922,Demands_tra!$A565,'Growth rates'!$C$4:$C$922,$AF565))</f>
        <v>0</v>
      </c>
      <c r="AX565" s="6">
        <f ca="1">IF($AF565="",SUMIFS('Growth rates'!U$4:U$922,'Growth rates'!$B$4:$B$922,Demands_tra!$A565,'Growth rates'!$C$4:$C$922,$AE565),SUMIFS('Growth rates'!U$4:U$922,'Growth rates'!$B$4:$B$922,Demands_tra!$A565,'Growth rates'!$C$4:$C$922,$AF565))</f>
        <v>0</v>
      </c>
      <c r="AY565" s="6">
        <f ca="1">IF($AF565="",SUMIFS('Growth rates'!V$4:V$922,'Growth rates'!$B$4:$B$922,Demands_tra!$A565,'Growth rates'!$C$4:$C$922,$AE565),SUMIFS('Growth rates'!V$4:V$922,'Growth rates'!$B$4:$B$922,Demands_tra!$A565,'Growth rates'!$C$4:$C$922,$AF565))</f>
        <v>0</v>
      </c>
      <c r="AZ565" s="6">
        <f ca="1">IF($AF565="",SUMIFS('Growth rates'!W$4:W$922,'Growth rates'!$B$4:$B$922,Demands_tra!$A565,'Growth rates'!$C$4:$C$922,$AE565),SUMIFS('Growth rates'!W$4:W$922,'Growth rates'!$B$4:$B$922,Demands_tra!$A565,'Growth rates'!$C$4:$C$922,$AF565))</f>
        <v>0</v>
      </c>
      <c r="BA565" s="6">
        <f ca="1">IF($AF565="",SUMIFS('Growth rates'!X$4:X$922,'Growth rates'!$B$4:$B$922,Demands_tra!$A565,'Growth rates'!$C$4:$C$922,$AE565),SUMIFS('Growth rates'!X$4:X$922,'Growth rates'!$B$4:$B$922,Demands_tra!$A565,'Growth rates'!$C$4:$C$922,$AF565))</f>
        <v>0</v>
      </c>
      <c r="BB565" s="6">
        <f ca="1">IF($AF565="",SUMIFS('Growth rates'!Y$4:Y$922,'Growth rates'!$B$4:$B$922,Demands_tra!$A565,'Growth rates'!$C$4:$C$922,$AE565),SUMIFS('Growth rates'!Y$4:Y$922,'Growth rates'!$B$4:$B$922,Demands_tra!$A565,'Growth rates'!$C$4:$C$922,$AF565))</f>
        <v>0</v>
      </c>
      <c r="BC565" s="6">
        <f ca="1">IF($AF565="",SUMIFS('Growth rates'!Z$4:Z$922,'Growth rates'!$B$4:$B$922,Demands_tra!$A565,'Growth rates'!$C$4:$C$922,$AE565),SUMIFS('Growth rates'!Z$4:Z$922,'Growth rates'!$B$4:$B$922,Demands_tra!$A565,'Growth rates'!$C$4:$C$922,$AF565))</f>
        <v>0</v>
      </c>
      <c r="BD565" s="6">
        <f ca="1">IF($AF565="",SUMIFS('Growth rates'!AA$4:AA$922,'Growth rates'!$B$4:$B$922,Demands_tra!$A565,'Growth rates'!$C$4:$C$922,$AE565),SUMIFS('Growth rates'!AA$4:AA$922,'Growth rates'!$B$4:$B$922,Demands_tra!$A565,'Growth rates'!$C$4:$C$922,$AF565))</f>
        <v>0</v>
      </c>
      <c r="BE565" s="6">
        <f ca="1">IF($AF565="",SUMIFS('Growth rates'!AB$4:AB$922,'Growth rates'!$B$4:$B$922,Demands_tra!$A565,'Growth rates'!$C$4:$C$922,$AE565),SUMIFS('Growth rates'!AB$4:AB$922,'Growth rates'!$B$4:$B$922,Demands_tra!$A565,'Growth rates'!$C$4:$C$922,$AF565))</f>
        <v>0</v>
      </c>
      <c r="BF565" s="6">
        <f ca="1">IF($AF565="",SUMIFS('Growth rates'!AC$4:AC$922,'Growth rates'!$B$4:$B$922,Demands_tra!$A565,'Growth rates'!$C$4:$C$922,$AE565),SUMIFS('Growth rates'!AC$4:AC$922,'Growth rates'!$B$4:$B$922,Demands_tra!$A565,'Growth rates'!$C$4:$C$922,$AF565))</f>
        <v>0</v>
      </c>
      <c r="BH565" t="e">
        <f ca="1">VLOOKUP($C565,'Default drvr and elast'!$A$4:$F$49,MATCH(VLOOKUP(A565,Classification!$B$4:$D$42,3,FALSE),'Default drvr and elast'!$D$3:$F$3,0)+3,FALSE)</f>
        <v>#N/A</v>
      </c>
      <c r="BJ565" s="6">
        <f ca="1">IF($BI565="",SUMIF(Elasticities!$B$5:$B$52,Demands_tra!$BH565,Elasticities!C$5:C$52),SUMIF(Elasticities!$B$5:$B$52,Demands_tra!$BI565,Elasticities!C$5:C$52))</f>
        <v>0</v>
      </c>
      <c r="BK565" s="6">
        <f ca="1">IF($BI565="",SUMIF(Elasticities!$B$5:$B$52,Demands_tra!$BH565,Elasticities!D$5:D$52),SUMIF(Elasticities!$B$5:$B$52,Demands_tra!$BI565,Elasticities!D$5:D$52))</f>
        <v>0</v>
      </c>
      <c r="BL565" s="6">
        <f ca="1">IF($BI565="",SUMIF(Elasticities!$B$5:$B$52,Demands_tra!$BH565,Elasticities!E$5:E$52),SUMIF(Elasticities!$B$5:$B$52,Demands_tra!$BI565,Elasticities!E$5:E$52))</f>
        <v>0</v>
      </c>
      <c r="BM565" s="6">
        <f ca="1">IF($BI565="",SUMIF(Elasticities!$B$5:$B$52,Demands_tra!$BH565,Elasticities!F$5:F$52),SUMIF(Elasticities!$B$5:$B$52,Demands_tra!$BI565,Elasticities!F$5:F$52))</f>
        <v>0</v>
      </c>
      <c r="BN565" s="6">
        <f ca="1">IF($BI565="",SUMIF(Elasticities!$B$5:$B$52,Demands_tra!$BH565,Elasticities!G$5:G$52),SUMIF(Elasticities!$B$5:$B$52,Demands_tra!$BI565,Elasticities!G$5:G$52))</f>
        <v>0</v>
      </c>
      <c r="BO565" s="6">
        <f ca="1">IF($BI565="",SUMIF(Elasticities!$B$5:$B$52,Demands_tra!$BH565,Elasticities!H$5:H$52),SUMIF(Elasticities!$B$5:$B$52,Demands_tra!$BI565,Elasticities!H$5:H$52))</f>
        <v>0</v>
      </c>
      <c r="BP565" s="6">
        <f ca="1">IF($BI565="",SUMIF(Elasticities!$B$5:$B$52,Demands_tra!$BH565,Elasticities!I$5:I$52),SUMIF(Elasticities!$B$5:$B$52,Demands_tra!$BI565,Elasticities!I$5:I$52))</f>
        <v>0</v>
      </c>
      <c r="BQ565" s="6">
        <f ca="1">IF($BI565="",SUMIF(Elasticities!$B$5:$B$52,Demands_tra!$BH565,Elasticities!J$5:J$52),SUMIF(Elasticities!$B$5:$B$52,Demands_tra!$BI565,Elasticities!J$5:J$52))</f>
        <v>0</v>
      </c>
      <c r="BR565" s="6">
        <f ca="1">IF($BI565="",SUMIF(Elasticities!$B$5:$B$52,Demands_tra!$BH565,Elasticities!K$5:K$52),SUMIF(Elasticities!$B$5:$B$52,Demands_tra!$BI565,Elasticities!K$5:K$52))</f>
        <v>0</v>
      </c>
      <c r="BS565" s="6">
        <f ca="1">IF($BI565="",SUMIF(Elasticities!$B$5:$B$52,Demands_tra!$BH565,Elasticities!L$5:L$52),SUMIF(Elasticities!$B$5:$B$52,Demands_tra!$BI565,Elasticities!L$5:L$52))</f>
        <v>0</v>
      </c>
      <c r="BT565" s="6">
        <f ca="1">IF($BI565="",SUMIF(Elasticities!$B$5:$B$52,Demands_tra!$BH565,Elasticities!M$5:M$52),SUMIF(Elasticities!$B$5:$B$52,Demands_tra!$BI565,Elasticities!M$5:M$52))</f>
        <v>0</v>
      </c>
      <c r="BU565" s="6">
        <f ca="1">IF($BI565="",SUMIF(Elasticities!$B$5:$B$52,Demands_tra!$BH565,Elasticities!N$5:N$52),SUMIF(Elasticities!$B$5:$B$52,Demands_tra!$BI565,Elasticities!N$5:N$52))</f>
        <v>0</v>
      </c>
      <c r="BV565" s="6">
        <f ca="1">IF($BI565="",SUMIF(Elasticities!$B$5:$B$52,Demands_tra!$BH565,Elasticities!O$5:O$52),SUMIF(Elasticities!$B$5:$B$52,Demands_tra!$BI565,Elasticities!O$5:O$52))</f>
        <v>0</v>
      </c>
      <c r="BW565" s="6">
        <f ca="1">IF($BI565="",SUMIF(Elasticities!$B$5:$B$52,Demands_tra!$BH565,Elasticities!P$5:P$52),SUMIF(Elasticities!$B$5:$B$52,Demands_tra!$BI565,Elasticities!P$5:P$52))</f>
        <v>0</v>
      </c>
      <c r="BX565" s="6">
        <f ca="1">IF($BI565="",SUMIF(Elasticities!$B$5:$B$52,Demands_tra!$BH565,Elasticities!Q$5:Q$52),SUMIF(Elasticities!$B$5:$B$52,Demands_tra!$BI565,Elasticities!Q$5:Q$52))</f>
        <v>0</v>
      </c>
      <c r="BY565" s="6">
        <f ca="1">IF($BI565="",SUMIF(Elasticities!$B$5:$B$52,Demands_tra!$BH565,Elasticities!R$5:R$52),SUMIF(Elasticities!$B$5:$B$52,Demands_tra!$BI565,Elasticities!R$5:R$52))</f>
        <v>0</v>
      </c>
      <c r="BZ565" s="6">
        <f ca="1">IF($BI565="",SUMIF(Elasticities!$B$5:$B$52,Demands_tra!$BH565,Elasticities!S$5:S$52),SUMIF(Elasticities!$B$5:$B$52,Demands_tra!$BI565,Elasticities!S$5:S$52))</f>
        <v>0</v>
      </c>
      <c r="CA565" s="6">
        <f ca="1">IF($BI565="",SUMIF(Elasticities!$B$5:$B$52,Demands_tra!$BH565,Elasticities!T$5:T$52),SUMIF(Elasticities!$B$5:$B$52,Demands_tra!$BI565,Elasticities!T$5:T$52))</f>
        <v>0</v>
      </c>
      <c r="CB565" s="6">
        <f ca="1">IF($BI565="",SUMIF(Elasticities!$B$5:$B$52,Demands_tra!$BH565,Elasticities!U$5:U$52),SUMIF(Elasticities!$B$5:$B$52,Demands_tra!$BI565,Elasticities!U$5:U$52))</f>
        <v>0</v>
      </c>
      <c r="CC565" s="6">
        <f ca="1">IF($BI565="",SUMIF(Elasticities!$B$5:$B$52,Demands_tra!$BH565,Elasticities!V$5:V$52),SUMIF(Elasticities!$B$5:$B$52,Demands_tra!$BI565,Elasticities!V$5:V$52))</f>
        <v>0</v>
      </c>
      <c r="CD565" s="6">
        <f ca="1">IF($BI565="",SUMIF(Elasticities!$B$5:$B$52,Demands_tra!$BH565,Elasticities!W$5:W$52),SUMIF(Elasticities!$B$5:$B$52,Demands_tra!$BI565,Elasticities!W$5:W$52))</f>
        <v>0</v>
      </c>
      <c r="CE565" s="6">
        <f ca="1">IF($BI565="",SUMIF(Elasticities!$B$5:$B$52,Demands_tra!$BH565,Elasticities!X$5:X$52),SUMIF(Elasticities!$B$5:$B$52,Demands_tra!$BI565,Elasticities!X$5:X$52))</f>
        <v>0</v>
      </c>
      <c r="CF565" s="6">
        <f ca="1">IF($BI565="",SUMIF(Elasticities!$B$5:$B$52,Demands_tra!$BH565,Elasticities!Y$5:Y$52),SUMIF(Elasticities!$B$5:$B$52,Demands_tra!$BI565,Elasticities!Y$5:Y$52))</f>
        <v>0</v>
      </c>
      <c r="CG565" s="6">
        <f ca="1">IF($BI565="",SUMIF(Elasticities!$B$5:$B$52,Demands_tra!$BH565,Elasticities!Z$5:Z$52),SUMIF(Elasticities!$B$5:$B$52,Demands_tra!$BI565,Elasticities!Z$5:Z$52))</f>
        <v>0</v>
      </c>
      <c r="CH565" s="6">
        <f ca="1">IF($BI565="",SUMIF(Elasticities!$B$5:$B$52,Demands_tra!$BH565,Elasticities!AA$5:AA$52),SUMIF(Elasticities!$B$5:$B$52,Demands_tra!$BI565,Elasticities!AA$5:AA$52))</f>
        <v>0</v>
      </c>
      <c r="CI565" s="6">
        <f ca="1">IF($BI565="",SUMIF(Elasticities!$B$5:$B$52,Demands_tra!$BH565,Elasticities!AB$5:AB$52),SUMIF(Elasticities!$B$5:$B$52,Demands_tra!$BI565,Elasticities!AB$5:AB$52))</f>
        <v>0</v>
      </c>
    </row>
    <row r="566" spans="1:87">
      <c r="A566" t="str">
        <f>IF(BYDem_tra!B565="","\I:",BYDem_tra!B565)</f>
        <v>\I:</v>
      </c>
      <c r="B566">
        <f>BYDem_tra!E565</f>
        <v>0</v>
      </c>
      <c r="C566">
        <f t="shared" si="324"/>
        <v>0</v>
      </c>
      <c r="D566" s="3">
        <f>SUMIFS(BYDem_tra!$M$2:$M$2000,BYDem_tra!$B$2:$B$2000,Demands_tra!$A566,BYDem_tra!$E$2:$E$2000,Demands_tra!$B566)</f>
        <v>0</v>
      </c>
      <c r="E566" s="3" t="e">
        <f ca="1" t="shared" si="325"/>
        <v>#DIV/0!</v>
      </c>
      <c r="F566" s="3" t="e">
        <f ca="1" t="shared" si="326"/>
        <v>#DIV/0!</v>
      </c>
      <c r="G566" s="3" t="e">
        <f ca="1" t="shared" si="327"/>
        <v>#DIV/0!</v>
      </c>
      <c r="H566" s="3" t="e">
        <f ca="1" t="shared" si="328"/>
        <v>#DIV/0!</v>
      </c>
      <c r="I566" s="3" t="e">
        <f ca="1" t="shared" si="329"/>
        <v>#DIV/0!</v>
      </c>
      <c r="J566" s="3" t="e">
        <f ca="1" t="shared" si="330"/>
        <v>#DIV/0!</v>
      </c>
      <c r="K566" s="3" t="e">
        <f ca="1" t="shared" si="331"/>
        <v>#DIV/0!</v>
      </c>
      <c r="L566" s="3" t="e">
        <f ca="1" t="shared" si="332"/>
        <v>#DIV/0!</v>
      </c>
      <c r="M566" s="3" t="e">
        <f ca="1" t="shared" si="333"/>
        <v>#DIV/0!</v>
      </c>
      <c r="N566" s="3" t="e">
        <f ca="1" t="shared" si="334"/>
        <v>#DIV/0!</v>
      </c>
      <c r="O566" s="3" t="e">
        <f ca="1" t="shared" si="335"/>
        <v>#DIV/0!</v>
      </c>
      <c r="P566" s="3" t="e">
        <f ca="1" t="shared" si="336"/>
        <v>#DIV/0!</v>
      </c>
      <c r="Q566" s="3" t="e">
        <f ca="1" t="shared" si="337"/>
        <v>#DIV/0!</v>
      </c>
      <c r="R566" s="3" t="e">
        <f ca="1" t="shared" si="338"/>
        <v>#DIV/0!</v>
      </c>
      <c r="S566" s="3" t="e">
        <f ca="1" t="shared" si="339"/>
        <v>#DIV/0!</v>
      </c>
      <c r="T566" s="3" t="e">
        <f ca="1" t="shared" si="340"/>
        <v>#DIV/0!</v>
      </c>
      <c r="U566" s="3" t="e">
        <f ca="1" t="shared" si="341"/>
        <v>#DIV/0!</v>
      </c>
      <c r="V566" s="3" t="e">
        <f ca="1" t="shared" si="316"/>
        <v>#DIV/0!</v>
      </c>
      <c r="W566" s="3" t="e">
        <f ca="1" t="shared" si="317"/>
        <v>#DIV/0!</v>
      </c>
      <c r="X566" s="3" t="e">
        <f ca="1" t="shared" si="318"/>
        <v>#DIV/0!</v>
      </c>
      <c r="Y566" s="3" t="e">
        <f ca="1" t="shared" si="319"/>
        <v>#DIV/0!</v>
      </c>
      <c r="Z566" s="3" t="e">
        <f ca="1" t="shared" si="320"/>
        <v>#DIV/0!</v>
      </c>
      <c r="AA566" s="3" t="e">
        <f ca="1" t="shared" si="321"/>
        <v>#DIV/0!</v>
      </c>
      <c r="AB566" s="3" t="e">
        <f ca="1" t="shared" si="322"/>
        <v>#DIV/0!</v>
      </c>
      <c r="AC566" s="3" t="e">
        <f ca="1" t="shared" si="323"/>
        <v>#DIV/0!</v>
      </c>
      <c r="AE566" s="4" t="e">
        <f ca="1">VLOOKUP($C566,'Default drvr and elast'!$A$4:$C$49,MATCH(VLOOKUP(A566,Classification!$B$4:$D$99,2,FALSE),'Default drvr and elast'!$A$3:$C$3,0),FALSE)</f>
        <v>#N/A</v>
      </c>
      <c r="AF566" s="4"/>
      <c r="AG566" s="6">
        <f ca="1">IF($AF566="",SUMIFS('Growth rates'!D$4:D$922,'Growth rates'!$B$4:$B$922,Demands_tra!$A566,'Growth rates'!$C$4:$C$922,$AE566),SUMIFS('Growth rates'!D$4:D$922,'Growth rates'!$B$4:$B$922,Demands_tra!$A566,'Growth rates'!$C$4:$C$922,$AF566))</f>
        <v>0</v>
      </c>
      <c r="AH566" s="6">
        <f ca="1">IF($AF566="",SUMIFS('Growth rates'!E$4:E$922,'Growth rates'!$B$4:$B$922,Demands_tra!$A566,'Growth rates'!$C$4:$C$922,$AE566),SUMIFS('Growth rates'!E$4:E$922,'Growth rates'!$B$4:$B$922,Demands_tra!$A566,'Growth rates'!$C$4:$C$922,$AF566))</f>
        <v>0</v>
      </c>
      <c r="AI566" s="6">
        <f ca="1">IF($AF566="",SUMIFS('Growth rates'!F$4:F$922,'Growth rates'!$B$4:$B$922,Demands_tra!$A566,'Growth rates'!$C$4:$C$922,$AE566),SUMIFS('Growth rates'!F$4:F$922,'Growth rates'!$B$4:$B$922,Demands_tra!$A566,'Growth rates'!$C$4:$C$922,$AF566))</f>
        <v>0</v>
      </c>
      <c r="AJ566" s="6">
        <f ca="1">IF($AF566="",SUMIFS('Growth rates'!G$4:G$922,'Growth rates'!$B$4:$B$922,Demands_tra!$A566,'Growth rates'!$C$4:$C$922,$AE566),SUMIFS('Growth rates'!G$4:G$922,'Growth rates'!$B$4:$B$922,Demands_tra!$A566,'Growth rates'!$C$4:$C$922,$AF566))</f>
        <v>0</v>
      </c>
      <c r="AK566" s="6">
        <f ca="1">IF($AF566="",SUMIFS('Growth rates'!H$4:H$922,'Growth rates'!$B$4:$B$922,Demands_tra!$A566,'Growth rates'!$C$4:$C$922,$AE566),SUMIFS('Growth rates'!H$4:H$922,'Growth rates'!$B$4:$B$922,Demands_tra!$A566,'Growth rates'!$C$4:$C$922,$AF566))</f>
        <v>0</v>
      </c>
      <c r="AL566" s="6">
        <f ca="1">IF($AF566="",SUMIFS('Growth rates'!I$4:I$922,'Growth rates'!$B$4:$B$922,Demands_tra!$A566,'Growth rates'!$C$4:$C$922,$AE566),SUMIFS('Growth rates'!I$4:I$922,'Growth rates'!$B$4:$B$922,Demands_tra!$A566,'Growth rates'!$C$4:$C$922,$AF566))</f>
        <v>0</v>
      </c>
      <c r="AM566" s="6">
        <f ca="1">IF($AF566="",SUMIFS('Growth rates'!J$4:J$922,'Growth rates'!$B$4:$B$922,Demands_tra!$A566,'Growth rates'!$C$4:$C$922,$AE566),SUMIFS('Growth rates'!J$4:J$922,'Growth rates'!$B$4:$B$922,Demands_tra!$A566,'Growth rates'!$C$4:$C$922,$AF566))</f>
        <v>0</v>
      </c>
      <c r="AN566" s="6">
        <f ca="1">IF($AF566="",SUMIFS('Growth rates'!K$4:K$922,'Growth rates'!$B$4:$B$922,Demands_tra!$A566,'Growth rates'!$C$4:$C$922,$AE566),SUMIFS('Growth rates'!K$4:K$922,'Growth rates'!$B$4:$B$922,Demands_tra!$A566,'Growth rates'!$C$4:$C$922,$AF566))</f>
        <v>0</v>
      </c>
      <c r="AO566" s="6">
        <f ca="1">IF($AF566="",SUMIFS('Growth rates'!L$4:L$922,'Growth rates'!$B$4:$B$922,Demands_tra!$A566,'Growth rates'!$C$4:$C$922,$AE566),SUMIFS('Growth rates'!L$4:L$922,'Growth rates'!$B$4:$B$922,Demands_tra!$A566,'Growth rates'!$C$4:$C$922,$AF566))</f>
        <v>0</v>
      </c>
      <c r="AP566" s="6">
        <f ca="1">IF($AF566="",SUMIFS('Growth rates'!M$4:M$922,'Growth rates'!$B$4:$B$922,Demands_tra!$A566,'Growth rates'!$C$4:$C$922,$AE566),SUMIFS('Growth rates'!M$4:M$922,'Growth rates'!$B$4:$B$922,Demands_tra!$A566,'Growth rates'!$C$4:$C$922,$AF566))</f>
        <v>0</v>
      </c>
      <c r="AQ566" s="6">
        <f ca="1">IF($AF566="",SUMIFS('Growth rates'!N$4:N$922,'Growth rates'!$B$4:$B$922,Demands_tra!$A566,'Growth rates'!$C$4:$C$922,$AE566),SUMIFS('Growth rates'!N$4:N$922,'Growth rates'!$B$4:$B$922,Demands_tra!$A566,'Growth rates'!$C$4:$C$922,$AF566))</f>
        <v>0</v>
      </c>
      <c r="AR566" s="6">
        <f ca="1">IF($AF566="",SUMIFS('Growth rates'!O$4:O$922,'Growth rates'!$B$4:$B$922,Demands_tra!$A566,'Growth rates'!$C$4:$C$922,$AE566),SUMIFS('Growth rates'!O$4:O$922,'Growth rates'!$B$4:$B$922,Demands_tra!$A566,'Growth rates'!$C$4:$C$922,$AF566))</f>
        <v>0</v>
      </c>
      <c r="AS566" s="6">
        <f ca="1">IF($AF566="",SUMIFS('Growth rates'!P$4:P$922,'Growth rates'!$B$4:$B$922,Demands_tra!$A566,'Growth rates'!$C$4:$C$922,$AE566),SUMIFS('Growth rates'!P$4:P$922,'Growth rates'!$B$4:$B$922,Demands_tra!$A566,'Growth rates'!$C$4:$C$922,$AF566))</f>
        <v>0</v>
      </c>
      <c r="AT566" s="6">
        <f ca="1">IF($AF566="",SUMIFS('Growth rates'!Q$4:Q$922,'Growth rates'!$B$4:$B$922,Demands_tra!$A566,'Growth rates'!$C$4:$C$922,$AE566),SUMIFS('Growth rates'!Q$4:Q$922,'Growth rates'!$B$4:$B$922,Demands_tra!$A566,'Growth rates'!$C$4:$C$922,$AF566))</f>
        <v>0</v>
      </c>
      <c r="AU566" s="6">
        <f ca="1">IF($AF566="",SUMIFS('Growth rates'!R$4:R$922,'Growth rates'!$B$4:$B$922,Demands_tra!$A566,'Growth rates'!$C$4:$C$922,$AE566),SUMIFS('Growth rates'!R$4:R$922,'Growth rates'!$B$4:$B$922,Demands_tra!$A566,'Growth rates'!$C$4:$C$922,$AF566))</f>
        <v>0</v>
      </c>
      <c r="AV566" s="6">
        <f ca="1">IF($AF566="",SUMIFS('Growth rates'!S$4:S$922,'Growth rates'!$B$4:$B$922,Demands_tra!$A566,'Growth rates'!$C$4:$C$922,$AE566),SUMIFS('Growth rates'!S$4:S$922,'Growth rates'!$B$4:$B$922,Demands_tra!$A566,'Growth rates'!$C$4:$C$922,$AF566))</f>
        <v>0</v>
      </c>
      <c r="AW566" s="6">
        <f ca="1">IF($AF566="",SUMIFS('Growth rates'!T$4:T$922,'Growth rates'!$B$4:$B$922,Demands_tra!$A566,'Growth rates'!$C$4:$C$922,$AE566),SUMIFS('Growth rates'!T$4:T$922,'Growth rates'!$B$4:$B$922,Demands_tra!$A566,'Growth rates'!$C$4:$C$922,$AF566))</f>
        <v>0</v>
      </c>
      <c r="AX566" s="6">
        <f ca="1">IF($AF566="",SUMIFS('Growth rates'!U$4:U$922,'Growth rates'!$B$4:$B$922,Demands_tra!$A566,'Growth rates'!$C$4:$C$922,$AE566),SUMIFS('Growth rates'!U$4:U$922,'Growth rates'!$B$4:$B$922,Demands_tra!$A566,'Growth rates'!$C$4:$C$922,$AF566))</f>
        <v>0</v>
      </c>
      <c r="AY566" s="6">
        <f ca="1">IF($AF566="",SUMIFS('Growth rates'!V$4:V$922,'Growth rates'!$B$4:$B$922,Demands_tra!$A566,'Growth rates'!$C$4:$C$922,$AE566),SUMIFS('Growth rates'!V$4:V$922,'Growth rates'!$B$4:$B$922,Demands_tra!$A566,'Growth rates'!$C$4:$C$922,$AF566))</f>
        <v>0</v>
      </c>
      <c r="AZ566" s="6">
        <f ca="1">IF($AF566="",SUMIFS('Growth rates'!W$4:W$922,'Growth rates'!$B$4:$B$922,Demands_tra!$A566,'Growth rates'!$C$4:$C$922,$AE566),SUMIFS('Growth rates'!W$4:W$922,'Growth rates'!$B$4:$B$922,Demands_tra!$A566,'Growth rates'!$C$4:$C$922,$AF566))</f>
        <v>0</v>
      </c>
      <c r="BA566" s="6">
        <f ca="1">IF($AF566="",SUMIFS('Growth rates'!X$4:X$922,'Growth rates'!$B$4:$B$922,Demands_tra!$A566,'Growth rates'!$C$4:$C$922,$AE566),SUMIFS('Growth rates'!X$4:X$922,'Growth rates'!$B$4:$B$922,Demands_tra!$A566,'Growth rates'!$C$4:$C$922,$AF566))</f>
        <v>0</v>
      </c>
      <c r="BB566" s="6">
        <f ca="1">IF($AF566="",SUMIFS('Growth rates'!Y$4:Y$922,'Growth rates'!$B$4:$B$922,Demands_tra!$A566,'Growth rates'!$C$4:$C$922,$AE566),SUMIFS('Growth rates'!Y$4:Y$922,'Growth rates'!$B$4:$B$922,Demands_tra!$A566,'Growth rates'!$C$4:$C$922,$AF566))</f>
        <v>0</v>
      </c>
      <c r="BC566" s="6">
        <f ca="1">IF($AF566="",SUMIFS('Growth rates'!Z$4:Z$922,'Growth rates'!$B$4:$B$922,Demands_tra!$A566,'Growth rates'!$C$4:$C$922,$AE566),SUMIFS('Growth rates'!Z$4:Z$922,'Growth rates'!$B$4:$B$922,Demands_tra!$A566,'Growth rates'!$C$4:$C$922,$AF566))</f>
        <v>0</v>
      </c>
      <c r="BD566" s="6">
        <f ca="1">IF($AF566="",SUMIFS('Growth rates'!AA$4:AA$922,'Growth rates'!$B$4:$B$922,Demands_tra!$A566,'Growth rates'!$C$4:$C$922,$AE566),SUMIFS('Growth rates'!AA$4:AA$922,'Growth rates'!$B$4:$B$922,Demands_tra!$A566,'Growth rates'!$C$4:$C$922,$AF566))</f>
        <v>0</v>
      </c>
      <c r="BE566" s="6">
        <f ca="1">IF($AF566="",SUMIFS('Growth rates'!AB$4:AB$922,'Growth rates'!$B$4:$B$922,Demands_tra!$A566,'Growth rates'!$C$4:$C$922,$AE566),SUMIFS('Growth rates'!AB$4:AB$922,'Growth rates'!$B$4:$B$922,Demands_tra!$A566,'Growth rates'!$C$4:$C$922,$AF566))</f>
        <v>0</v>
      </c>
      <c r="BF566" s="6">
        <f ca="1">IF($AF566="",SUMIFS('Growth rates'!AC$4:AC$922,'Growth rates'!$B$4:$B$922,Demands_tra!$A566,'Growth rates'!$C$4:$C$922,$AE566),SUMIFS('Growth rates'!AC$4:AC$922,'Growth rates'!$B$4:$B$922,Demands_tra!$A566,'Growth rates'!$C$4:$C$922,$AF566))</f>
        <v>0</v>
      </c>
      <c r="BH566" t="e">
        <f ca="1">VLOOKUP($C566,'Default drvr and elast'!$A$4:$F$49,MATCH(VLOOKUP(A566,Classification!$B$4:$D$42,3,FALSE),'Default drvr and elast'!$D$3:$F$3,0)+3,FALSE)</f>
        <v>#N/A</v>
      </c>
      <c r="BJ566" s="6">
        <f ca="1">IF($BI566="",SUMIF(Elasticities!$B$5:$B$52,Demands_tra!$BH566,Elasticities!C$5:C$52),SUMIF(Elasticities!$B$5:$B$52,Demands_tra!$BI566,Elasticities!C$5:C$52))</f>
        <v>0</v>
      </c>
      <c r="BK566" s="6">
        <f ca="1">IF($BI566="",SUMIF(Elasticities!$B$5:$B$52,Demands_tra!$BH566,Elasticities!D$5:D$52),SUMIF(Elasticities!$B$5:$B$52,Demands_tra!$BI566,Elasticities!D$5:D$52))</f>
        <v>0</v>
      </c>
      <c r="BL566" s="6">
        <f ca="1">IF($BI566="",SUMIF(Elasticities!$B$5:$B$52,Demands_tra!$BH566,Elasticities!E$5:E$52),SUMIF(Elasticities!$B$5:$B$52,Demands_tra!$BI566,Elasticities!E$5:E$52))</f>
        <v>0</v>
      </c>
      <c r="BM566" s="6">
        <f ca="1">IF($BI566="",SUMIF(Elasticities!$B$5:$B$52,Demands_tra!$BH566,Elasticities!F$5:F$52),SUMIF(Elasticities!$B$5:$B$52,Demands_tra!$BI566,Elasticities!F$5:F$52))</f>
        <v>0</v>
      </c>
      <c r="BN566" s="6">
        <f ca="1">IF($BI566="",SUMIF(Elasticities!$B$5:$B$52,Demands_tra!$BH566,Elasticities!G$5:G$52),SUMIF(Elasticities!$B$5:$B$52,Demands_tra!$BI566,Elasticities!G$5:G$52))</f>
        <v>0</v>
      </c>
      <c r="BO566" s="6">
        <f ca="1">IF($BI566="",SUMIF(Elasticities!$B$5:$B$52,Demands_tra!$BH566,Elasticities!H$5:H$52),SUMIF(Elasticities!$B$5:$B$52,Demands_tra!$BI566,Elasticities!H$5:H$52))</f>
        <v>0</v>
      </c>
      <c r="BP566" s="6">
        <f ca="1">IF($BI566="",SUMIF(Elasticities!$B$5:$B$52,Demands_tra!$BH566,Elasticities!I$5:I$52),SUMIF(Elasticities!$B$5:$B$52,Demands_tra!$BI566,Elasticities!I$5:I$52))</f>
        <v>0</v>
      </c>
      <c r="BQ566" s="6">
        <f ca="1">IF($BI566="",SUMIF(Elasticities!$B$5:$B$52,Demands_tra!$BH566,Elasticities!J$5:J$52),SUMIF(Elasticities!$B$5:$B$52,Demands_tra!$BI566,Elasticities!J$5:J$52))</f>
        <v>0</v>
      </c>
      <c r="BR566" s="6">
        <f ca="1">IF($BI566="",SUMIF(Elasticities!$B$5:$B$52,Demands_tra!$BH566,Elasticities!K$5:K$52),SUMIF(Elasticities!$B$5:$B$52,Demands_tra!$BI566,Elasticities!K$5:K$52))</f>
        <v>0</v>
      </c>
      <c r="BS566" s="6">
        <f ca="1">IF($BI566="",SUMIF(Elasticities!$B$5:$B$52,Demands_tra!$BH566,Elasticities!L$5:L$52),SUMIF(Elasticities!$B$5:$B$52,Demands_tra!$BI566,Elasticities!L$5:L$52))</f>
        <v>0</v>
      </c>
      <c r="BT566" s="6">
        <f ca="1">IF($BI566="",SUMIF(Elasticities!$B$5:$B$52,Demands_tra!$BH566,Elasticities!M$5:M$52),SUMIF(Elasticities!$B$5:$B$52,Demands_tra!$BI566,Elasticities!M$5:M$52))</f>
        <v>0</v>
      </c>
      <c r="BU566" s="6">
        <f ca="1">IF($BI566="",SUMIF(Elasticities!$B$5:$B$52,Demands_tra!$BH566,Elasticities!N$5:N$52),SUMIF(Elasticities!$B$5:$B$52,Demands_tra!$BI566,Elasticities!N$5:N$52))</f>
        <v>0</v>
      </c>
      <c r="BV566" s="6">
        <f ca="1">IF($BI566="",SUMIF(Elasticities!$B$5:$B$52,Demands_tra!$BH566,Elasticities!O$5:O$52),SUMIF(Elasticities!$B$5:$B$52,Demands_tra!$BI566,Elasticities!O$5:O$52))</f>
        <v>0</v>
      </c>
      <c r="BW566" s="6">
        <f ca="1">IF($BI566="",SUMIF(Elasticities!$B$5:$B$52,Demands_tra!$BH566,Elasticities!P$5:P$52),SUMIF(Elasticities!$B$5:$B$52,Demands_tra!$BI566,Elasticities!P$5:P$52))</f>
        <v>0</v>
      </c>
      <c r="BX566" s="6">
        <f ca="1">IF($BI566="",SUMIF(Elasticities!$B$5:$B$52,Demands_tra!$BH566,Elasticities!Q$5:Q$52),SUMIF(Elasticities!$B$5:$B$52,Demands_tra!$BI566,Elasticities!Q$5:Q$52))</f>
        <v>0</v>
      </c>
      <c r="BY566" s="6">
        <f ca="1">IF($BI566="",SUMIF(Elasticities!$B$5:$B$52,Demands_tra!$BH566,Elasticities!R$5:R$52),SUMIF(Elasticities!$B$5:$B$52,Demands_tra!$BI566,Elasticities!R$5:R$52))</f>
        <v>0</v>
      </c>
      <c r="BZ566" s="6">
        <f ca="1">IF($BI566="",SUMIF(Elasticities!$B$5:$B$52,Demands_tra!$BH566,Elasticities!S$5:S$52),SUMIF(Elasticities!$B$5:$B$52,Demands_tra!$BI566,Elasticities!S$5:S$52))</f>
        <v>0</v>
      </c>
      <c r="CA566" s="6">
        <f ca="1">IF($BI566="",SUMIF(Elasticities!$B$5:$B$52,Demands_tra!$BH566,Elasticities!T$5:T$52),SUMIF(Elasticities!$B$5:$B$52,Demands_tra!$BI566,Elasticities!T$5:T$52))</f>
        <v>0</v>
      </c>
      <c r="CB566" s="6">
        <f ca="1">IF($BI566="",SUMIF(Elasticities!$B$5:$B$52,Demands_tra!$BH566,Elasticities!U$5:U$52),SUMIF(Elasticities!$B$5:$B$52,Demands_tra!$BI566,Elasticities!U$5:U$52))</f>
        <v>0</v>
      </c>
      <c r="CC566" s="6">
        <f ca="1">IF($BI566="",SUMIF(Elasticities!$B$5:$B$52,Demands_tra!$BH566,Elasticities!V$5:V$52),SUMIF(Elasticities!$B$5:$B$52,Demands_tra!$BI566,Elasticities!V$5:V$52))</f>
        <v>0</v>
      </c>
      <c r="CD566" s="6">
        <f ca="1">IF($BI566="",SUMIF(Elasticities!$B$5:$B$52,Demands_tra!$BH566,Elasticities!W$5:W$52),SUMIF(Elasticities!$B$5:$B$52,Demands_tra!$BI566,Elasticities!W$5:W$52))</f>
        <v>0</v>
      </c>
      <c r="CE566" s="6">
        <f ca="1">IF($BI566="",SUMIF(Elasticities!$B$5:$B$52,Demands_tra!$BH566,Elasticities!X$5:X$52),SUMIF(Elasticities!$B$5:$B$52,Demands_tra!$BI566,Elasticities!X$5:X$52))</f>
        <v>0</v>
      </c>
      <c r="CF566" s="6">
        <f ca="1">IF($BI566="",SUMIF(Elasticities!$B$5:$B$52,Demands_tra!$BH566,Elasticities!Y$5:Y$52),SUMIF(Elasticities!$B$5:$B$52,Demands_tra!$BI566,Elasticities!Y$5:Y$52))</f>
        <v>0</v>
      </c>
      <c r="CG566" s="6">
        <f ca="1">IF($BI566="",SUMIF(Elasticities!$B$5:$B$52,Demands_tra!$BH566,Elasticities!Z$5:Z$52),SUMIF(Elasticities!$B$5:$B$52,Demands_tra!$BI566,Elasticities!Z$5:Z$52))</f>
        <v>0</v>
      </c>
      <c r="CH566" s="6">
        <f ca="1">IF($BI566="",SUMIF(Elasticities!$B$5:$B$52,Demands_tra!$BH566,Elasticities!AA$5:AA$52),SUMIF(Elasticities!$B$5:$B$52,Demands_tra!$BI566,Elasticities!AA$5:AA$52))</f>
        <v>0</v>
      </c>
      <c r="CI566" s="6">
        <f ca="1">IF($BI566="",SUMIF(Elasticities!$B$5:$B$52,Demands_tra!$BH566,Elasticities!AB$5:AB$52),SUMIF(Elasticities!$B$5:$B$52,Demands_tra!$BI566,Elasticities!AB$5:AB$52))</f>
        <v>0</v>
      </c>
    </row>
    <row r="567" spans="1:87">
      <c r="A567" t="str">
        <f>IF(BYDem_tra!B566="","\I:",BYDem_tra!B566)</f>
        <v>\I:</v>
      </c>
      <c r="B567">
        <f>BYDem_tra!E566</f>
        <v>0</v>
      </c>
      <c r="C567">
        <f t="shared" si="324"/>
        <v>0</v>
      </c>
      <c r="D567" s="3">
        <f>SUMIFS(BYDem_tra!$M$2:$M$2000,BYDem_tra!$B$2:$B$2000,Demands_tra!$A567,BYDem_tra!$E$2:$E$2000,Demands_tra!$B567)</f>
        <v>0</v>
      </c>
      <c r="E567" s="3" t="e">
        <f ca="1" t="shared" si="325"/>
        <v>#DIV/0!</v>
      </c>
      <c r="F567" s="3" t="e">
        <f ca="1" t="shared" si="326"/>
        <v>#DIV/0!</v>
      </c>
      <c r="G567" s="3" t="e">
        <f ca="1" t="shared" si="327"/>
        <v>#DIV/0!</v>
      </c>
      <c r="H567" s="3" t="e">
        <f ca="1" t="shared" si="328"/>
        <v>#DIV/0!</v>
      </c>
      <c r="I567" s="3" t="e">
        <f ca="1" t="shared" si="329"/>
        <v>#DIV/0!</v>
      </c>
      <c r="J567" s="3" t="e">
        <f ca="1" t="shared" si="330"/>
        <v>#DIV/0!</v>
      </c>
      <c r="K567" s="3" t="e">
        <f ca="1" t="shared" si="331"/>
        <v>#DIV/0!</v>
      </c>
      <c r="L567" s="3" t="e">
        <f ca="1" t="shared" si="332"/>
        <v>#DIV/0!</v>
      </c>
      <c r="M567" s="3" t="e">
        <f ca="1" t="shared" si="333"/>
        <v>#DIV/0!</v>
      </c>
      <c r="N567" s="3" t="e">
        <f ca="1" t="shared" si="334"/>
        <v>#DIV/0!</v>
      </c>
      <c r="O567" s="3" t="e">
        <f ca="1" t="shared" si="335"/>
        <v>#DIV/0!</v>
      </c>
      <c r="P567" s="3" t="e">
        <f ca="1" t="shared" si="336"/>
        <v>#DIV/0!</v>
      </c>
      <c r="Q567" s="3" t="e">
        <f ca="1" t="shared" si="337"/>
        <v>#DIV/0!</v>
      </c>
      <c r="R567" s="3" t="e">
        <f ca="1" t="shared" si="338"/>
        <v>#DIV/0!</v>
      </c>
      <c r="S567" s="3" t="e">
        <f ca="1" t="shared" si="339"/>
        <v>#DIV/0!</v>
      </c>
      <c r="T567" s="3" t="e">
        <f ca="1" t="shared" si="340"/>
        <v>#DIV/0!</v>
      </c>
      <c r="U567" s="3" t="e">
        <f ca="1" t="shared" si="341"/>
        <v>#DIV/0!</v>
      </c>
      <c r="V567" s="3" t="e">
        <f ca="1" t="shared" si="316"/>
        <v>#DIV/0!</v>
      </c>
      <c r="W567" s="3" t="e">
        <f ca="1" t="shared" si="317"/>
        <v>#DIV/0!</v>
      </c>
      <c r="X567" s="3" t="e">
        <f ca="1" t="shared" si="318"/>
        <v>#DIV/0!</v>
      </c>
      <c r="Y567" s="3" t="e">
        <f ca="1" t="shared" si="319"/>
        <v>#DIV/0!</v>
      </c>
      <c r="Z567" s="3" t="e">
        <f ca="1" t="shared" si="320"/>
        <v>#DIV/0!</v>
      </c>
      <c r="AA567" s="3" t="e">
        <f ca="1" t="shared" si="321"/>
        <v>#DIV/0!</v>
      </c>
      <c r="AB567" s="3" t="e">
        <f ca="1" t="shared" si="322"/>
        <v>#DIV/0!</v>
      </c>
      <c r="AC567" s="3" t="e">
        <f ca="1" t="shared" si="323"/>
        <v>#DIV/0!</v>
      </c>
      <c r="AE567" s="4" t="e">
        <f ca="1">VLOOKUP($C567,'Default drvr and elast'!$A$4:$C$49,MATCH(VLOOKUP(A567,Classification!$B$4:$D$99,2,FALSE),'Default drvr and elast'!$A$3:$C$3,0),FALSE)</f>
        <v>#N/A</v>
      </c>
      <c r="AF567" s="4"/>
      <c r="AG567" s="6">
        <f ca="1">IF($AF567="",SUMIFS('Growth rates'!D$4:D$922,'Growth rates'!$B$4:$B$922,Demands_tra!$A567,'Growth rates'!$C$4:$C$922,$AE567),SUMIFS('Growth rates'!D$4:D$922,'Growth rates'!$B$4:$B$922,Demands_tra!$A567,'Growth rates'!$C$4:$C$922,$AF567))</f>
        <v>0</v>
      </c>
      <c r="AH567" s="6">
        <f ca="1">IF($AF567="",SUMIFS('Growth rates'!E$4:E$922,'Growth rates'!$B$4:$B$922,Demands_tra!$A567,'Growth rates'!$C$4:$C$922,$AE567),SUMIFS('Growth rates'!E$4:E$922,'Growth rates'!$B$4:$B$922,Demands_tra!$A567,'Growth rates'!$C$4:$C$922,$AF567))</f>
        <v>0</v>
      </c>
      <c r="AI567" s="6">
        <f ca="1">IF($AF567="",SUMIFS('Growth rates'!F$4:F$922,'Growth rates'!$B$4:$B$922,Demands_tra!$A567,'Growth rates'!$C$4:$C$922,$AE567),SUMIFS('Growth rates'!F$4:F$922,'Growth rates'!$B$4:$B$922,Demands_tra!$A567,'Growth rates'!$C$4:$C$922,$AF567))</f>
        <v>0</v>
      </c>
      <c r="AJ567" s="6">
        <f ca="1">IF($AF567="",SUMIFS('Growth rates'!G$4:G$922,'Growth rates'!$B$4:$B$922,Demands_tra!$A567,'Growth rates'!$C$4:$C$922,$AE567),SUMIFS('Growth rates'!G$4:G$922,'Growth rates'!$B$4:$B$922,Demands_tra!$A567,'Growth rates'!$C$4:$C$922,$AF567))</f>
        <v>0</v>
      </c>
      <c r="AK567" s="6">
        <f ca="1">IF($AF567="",SUMIFS('Growth rates'!H$4:H$922,'Growth rates'!$B$4:$B$922,Demands_tra!$A567,'Growth rates'!$C$4:$C$922,$AE567),SUMIFS('Growth rates'!H$4:H$922,'Growth rates'!$B$4:$B$922,Demands_tra!$A567,'Growth rates'!$C$4:$C$922,$AF567))</f>
        <v>0</v>
      </c>
      <c r="AL567" s="6">
        <f ca="1">IF($AF567="",SUMIFS('Growth rates'!I$4:I$922,'Growth rates'!$B$4:$B$922,Demands_tra!$A567,'Growth rates'!$C$4:$C$922,$AE567),SUMIFS('Growth rates'!I$4:I$922,'Growth rates'!$B$4:$B$922,Demands_tra!$A567,'Growth rates'!$C$4:$C$922,$AF567))</f>
        <v>0</v>
      </c>
      <c r="AM567" s="6">
        <f ca="1">IF($AF567="",SUMIFS('Growth rates'!J$4:J$922,'Growth rates'!$B$4:$B$922,Demands_tra!$A567,'Growth rates'!$C$4:$C$922,$AE567),SUMIFS('Growth rates'!J$4:J$922,'Growth rates'!$B$4:$B$922,Demands_tra!$A567,'Growth rates'!$C$4:$C$922,$AF567))</f>
        <v>0</v>
      </c>
      <c r="AN567" s="6">
        <f ca="1">IF($AF567="",SUMIFS('Growth rates'!K$4:K$922,'Growth rates'!$B$4:$B$922,Demands_tra!$A567,'Growth rates'!$C$4:$C$922,$AE567),SUMIFS('Growth rates'!K$4:K$922,'Growth rates'!$B$4:$B$922,Demands_tra!$A567,'Growth rates'!$C$4:$C$922,$AF567))</f>
        <v>0</v>
      </c>
      <c r="AO567" s="6">
        <f ca="1">IF($AF567="",SUMIFS('Growth rates'!L$4:L$922,'Growth rates'!$B$4:$B$922,Demands_tra!$A567,'Growth rates'!$C$4:$C$922,$AE567),SUMIFS('Growth rates'!L$4:L$922,'Growth rates'!$B$4:$B$922,Demands_tra!$A567,'Growth rates'!$C$4:$C$922,$AF567))</f>
        <v>0</v>
      </c>
      <c r="AP567" s="6">
        <f ca="1">IF($AF567="",SUMIFS('Growth rates'!M$4:M$922,'Growth rates'!$B$4:$B$922,Demands_tra!$A567,'Growth rates'!$C$4:$C$922,$AE567),SUMIFS('Growth rates'!M$4:M$922,'Growth rates'!$B$4:$B$922,Demands_tra!$A567,'Growth rates'!$C$4:$C$922,$AF567))</f>
        <v>0</v>
      </c>
      <c r="AQ567" s="6">
        <f ca="1">IF($AF567="",SUMIFS('Growth rates'!N$4:N$922,'Growth rates'!$B$4:$B$922,Demands_tra!$A567,'Growth rates'!$C$4:$C$922,$AE567),SUMIFS('Growth rates'!N$4:N$922,'Growth rates'!$B$4:$B$922,Demands_tra!$A567,'Growth rates'!$C$4:$C$922,$AF567))</f>
        <v>0</v>
      </c>
      <c r="AR567" s="6">
        <f ca="1">IF($AF567="",SUMIFS('Growth rates'!O$4:O$922,'Growth rates'!$B$4:$B$922,Demands_tra!$A567,'Growth rates'!$C$4:$C$922,$AE567),SUMIFS('Growth rates'!O$4:O$922,'Growth rates'!$B$4:$B$922,Demands_tra!$A567,'Growth rates'!$C$4:$C$922,$AF567))</f>
        <v>0</v>
      </c>
      <c r="AS567" s="6">
        <f ca="1">IF($AF567="",SUMIFS('Growth rates'!P$4:P$922,'Growth rates'!$B$4:$B$922,Demands_tra!$A567,'Growth rates'!$C$4:$C$922,$AE567),SUMIFS('Growth rates'!P$4:P$922,'Growth rates'!$B$4:$B$922,Demands_tra!$A567,'Growth rates'!$C$4:$C$922,$AF567))</f>
        <v>0</v>
      </c>
      <c r="AT567" s="6">
        <f ca="1">IF($AF567="",SUMIFS('Growth rates'!Q$4:Q$922,'Growth rates'!$B$4:$B$922,Demands_tra!$A567,'Growth rates'!$C$4:$C$922,$AE567),SUMIFS('Growth rates'!Q$4:Q$922,'Growth rates'!$B$4:$B$922,Demands_tra!$A567,'Growth rates'!$C$4:$C$922,$AF567))</f>
        <v>0</v>
      </c>
      <c r="AU567" s="6">
        <f ca="1">IF($AF567="",SUMIFS('Growth rates'!R$4:R$922,'Growth rates'!$B$4:$B$922,Demands_tra!$A567,'Growth rates'!$C$4:$C$922,$AE567),SUMIFS('Growth rates'!R$4:R$922,'Growth rates'!$B$4:$B$922,Demands_tra!$A567,'Growth rates'!$C$4:$C$922,$AF567))</f>
        <v>0</v>
      </c>
      <c r="AV567" s="6">
        <f ca="1">IF($AF567="",SUMIFS('Growth rates'!S$4:S$922,'Growth rates'!$B$4:$B$922,Demands_tra!$A567,'Growth rates'!$C$4:$C$922,$AE567),SUMIFS('Growth rates'!S$4:S$922,'Growth rates'!$B$4:$B$922,Demands_tra!$A567,'Growth rates'!$C$4:$C$922,$AF567))</f>
        <v>0</v>
      </c>
      <c r="AW567" s="6">
        <f ca="1">IF($AF567="",SUMIFS('Growth rates'!T$4:T$922,'Growth rates'!$B$4:$B$922,Demands_tra!$A567,'Growth rates'!$C$4:$C$922,$AE567),SUMIFS('Growth rates'!T$4:T$922,'Growth rates'!$B$4:$B$922,Demands_tra!$A567,'Growth rates'!$C$4:$C$922,$AF567))</f>
        <v>0</v>
      </c>
      <c r="AX567" s="6">
        <f ca="1">IF($AF567="",SUMIFS('Growth rates'!U$4:U$922,'Growth rates'!$B$4:$B$922,Demands_tra!$A567,'Growth rates'!$C$4:$C$922,$AE567),SUMIFS('Growth rates'!U$4:U$922,'Growth rates'!$B$4:$B$922,Demands_tra!$A567,'Growth rates'!$C$4:$C$922,$AF567))</f>
        <v>0</v>
      </c>
      <c r="AY567" s="6">
        <f ca="1">IF($AF567="",SUMIFS('Growth rates'!V$4:V$922,'Growth rates'!$B$4:$B$922,Demands_tra!$A567,'Growth rates'!$C$4:$C$922,$AE567),SUMIFS('Growth rates'!V$4:V$922,'Growth rates'!$B$4:$B$922,Demands_tra!$A567,'Growth rates'!$C$4:$C$922,$AF567))</f>
        <v>0</v>
      </c>
      <c r="AZ567" s="6">
        <f ca="1">IF($AF567="",SUMIFS('Growth rates'!W$4:W$922,'Growth rates'!$B$4:$B$922,Demands_tra!$A567,'Growth rates'!$C$4:$C$922,$AE567),SUMIFS('Growth rates'!W$4:W$922,'Growth rates'!$B$4:$B$922,Demands_tra!$A567,'Growth rates'!$C$4:$C$922,$AF567))</f>
        <v>0</v>
      </c>
      <c r="BA567" s="6">
        <f ca="1">IF($AF567="",SUMIFS('Growth rates'!X$4:X$922,'Growth rates'!$B$4:$B$922,Demands_tra!$A567,'Growth rates'!$C$4:$C$922,$AE567),SUMIFS('Growth rates'!X$4:X$922,'Growth rates'!$B$4:$B$922,Demands_tra!$A567,'Growth rates'!$C$4:$C$922,$AF567))</f>
        <v>0</v>
      </c>
      <c r="BB567" s="6">
        <f ca="1">IF($AF567="",SUMIFS('Growth rates'!Y$4:Y$922,'Growth rates'!$B$4:$B$922,Demands_tra!$A567,'Growth rates'!$C$4:$C$922,$AE567),SUMIFS('Growth rates'!Y$4:Y$922,'Growth rates'!$B$4:$B$922,Demands_tra!$A567,'Growth rates'!$C$4:$C$922,$AF567))</f>
        <v>0</v>
      </c>
      <c r="BC567" s="6">
        <f ca="1">IF($AF567="",SUMIFS('Growth rates'!Z$4:Z$922,'Growth rates'!$B$4:$B$922,Demands_tra!$A567,'Growth rates'!$C$4:$C$922,$AE567),SUMIFS('Growth rates'!Z$4:Z$922,'Growth rates'!$B$4:$B$922,Demands_tra!$A567,'Growth rates'!$C$4:$C$922,$AF567))</f>
        <v>0</v>
      </c>
      <c r="BD567" s="6">
        <f ca="1">IF($AF567="",SUMIFS('Growth rates'!AA$4:AA$922,'Growth rates'!$B$4:$B$922,Demands_tra!$A567,'Growth rates'!$C$4:$C$922,$AE567),SUMIFS('Growth rates'!AA$4:AA$922,'Growth rates'!$B$4:$B$922,Demands_tra!$A567,'Growth rates'!$C$4:$C$922,$AF567))</f>
        <v>0</v>
      </c>
      <c r="BE567" s="6">
        <f ca="1">IF($AF567="",SUMIFS('Growth rates'!AB$4:AB$922,'Growth rates'!$B$4:$B$922,Demands_tra!$A567,'Growth rates'!$C$4:$C$922,$AE567),SUMIFS('Growth rates'!AB$4:AB$922,'Growth rates'!$B$4:$B$922,Demands_tra!$A567,'Growth rates'!$C$4:$C$922,$AF567))</f>
        <v>0</v>
      </c>
      <c r="BF567" s="6">
        <f ca="1">IF($AF567="",SUMIFS('Growth rates'!AC$4:AC$922,'Growth rates'!$B$4:$B$922,Demands_tra!$A567,'Growth rates'!$C$4:$C$922,$AE567),SUMIFS('Growth rates'!AC$4:AC$922,'Growth rates'!$B$4:$B$922,Demands_tra!$A567,'Growth rates'!$C$4:$C$922,$AF567))</f>
        <v>0</v>
      </c>
      <c r="BH567" t="e">
        <f ca="1">VLOOKUP($C567,'Default drvr and elast'!$A$4:$F$49,MATCH(VLOOKUP(A567,Classification!$B$4:$D$42,3,FALSE),'Default drvr and elast'!$D$3:$F$3,0)+3,FALSE)</f>
        <v>#N/A</v>
      </c>
      <c r="BJ567" s="6">
        <f ca="1">IF($BI567="",SUMIF(Elasticities!$B$5:$B$52,Demands_tra!$BH567,Elasticities!C$5:C$52),SUMIF(Elasticities!$B$5:$B$52,Demands_tra!$BI567,Elasticities!C$5:C$52))</f>
        <v>0</v>
      </c>
      <c r="BK567" s="6">
        <f ca="1">IF($BI567="",SUMIF(Elasticities!$B$5:$B$52,Demands_tra!$BH567,Elasticities!D$5:D$52),SUMIF(Elasticities!$B$5:$B$52,Demands_tra!$BI567,Elasticities!D$5:D$52))</f>
        <v>0</v>
      </c>
      <c r="BL567" s="6">
        <f ca="1">IF($BI567="",SUMIF(Elasticities!$B$5:$B$52,Demands_tra!$BH567,Elasticities!E$5:E$52),SUMIF(Elasticities!$B$5:$B$52,Demands_tra!$BI567,Elasticities!E$5:E$52))</f>
        <v>0</v>
      </c>
      <c r="BM567" s="6">
        <f ca="1">IF($BI567="",SUMIF(Elasticities!$B$5:$B$52,Demands_tra!$BH567,Elasticities!F$5:F$52),SUMIF(Elasticities!$B$5:$B$52,Demands_tra!$BI567,Elasticities!F$5:F$52))</f>
        <v>0</v>
      </c>
      <c r="BN567" s="6">
        <f ca="1">IF($BI567="",SUMIF(Elasticities!$B$5:$B$52,Demands_tra!$BH567,Elasticities!G$5:G$52),SUMIF(Elasticities!$B$5:$B$52,Demands_tra!$BI567,Elasticities!G$5:G$52))</f>
        <v>0</v>
      </c>
      <c r="BO567" s="6">
        <f ca="1">IF($BI567="",SUMIF(Elasticities!$B$5:$B$52,Demands_tra!$BH567,Elasticities!H$5:H$52),SUMIF(Elasticities!$B$5:$B$52,Demands_tra!$BI567,Elasticities!H$5:H$52))</f>
        <v>0</v>
      </c>
      <c r="BP567" s="6">
        <f ca="1">IF($BI567="",SUMIF(Elasticities!$B$5:$B$52,Demands_tra!$BH567,Elasticities!I$5:I$52),SUMIF(Elasticities!$B$5:$B$52,Demands_tra!$BI567,Elasticities!I$5:I$52))</f>
        <v>0</v>
      </c>
      <c r="BQ567" s="6">
        <f ca="1">IF($BI567="",SUMIF(Elasticities!$B$5:$B$52,Demands_tra!$BH567,Elasticities!J$5:J$52),SUMIF(Elasticities!$B$5:$B$52,Demands_tra!$BI567,Elasticities!J$5:J$52))</f>
        <v>0</v>
      </c>
      <c r="BR567" s="6">
        <f ca="1">IF($BI567="",SUMIF(Elasticities!$B$5:$B$52,Demands_tra!$BH567,Elasticities!K$5:K$52),SUMIF(Elasticities!$B$5:$B$52,Demands_tra!$BI567,Elasticities!K$5:K$52))</f>
        <v>0</v>
      </c>
      <c r="BS567" s="6">
        <f ca="1">IF($BI567="",SUMIF(Elasticities!$B$5:$B$52,Demands_tra!$BH567,Elasticities!L$5:L$52),SUMIF(Elasticities!$B$5:$B$52,Demands_tra!$BI567,Elasticities!L$5:L$52))</f>
        <v>0</v>
      </c>
      <c r="BT567" s="6">
        <f ca="1">IF($BI567="",SUMIF(Elasticities!$B$5:$B$52,Demands_tra!$BH567,Elasticities!M$5:M$52),SUMIF(Elasticities!$B$5:$B$52,Demands_tra!$BI567,Elasticities!M$5:M$52))</f>
        <v>0</v>
      </c>
      <c r="BU567" s="6">
        <f ca="1">IF($BI567="",SUMIF(Elasticities!$B$5:$B$52,Demands_tra!$BH567,Elasticities!N$5:N$52),SUMIF(Elasticities!$B$5:$B$52,Demands_tra!$BI567,Elasticities!N$5:N$52))</f>
        <v>0</v>
      </c>
      <c r="BV567" s="6">
        <f ca="1">IF($BI567="",SUMIF(Elasticities!$B$5:$B$52,Demands_tra!$BH567,Elasticities!O$5:O$52),SUMIF(Elasticities!$B$5:$B$52,Demands_tra!$BI567,Elasticities!O$5:O$52))</f>
        <v>0</v>
      </c>
      <c r="BW567" s="6">
        <f ca="1">IF($BI567="",SUMIF(Elasticities!$B$5:$B$52,Demands_tra!$BH567,Elasticities!P$5:P$52),SUMIF(Elasticities!$B$5:$B$52,Demands_tra!$BI567,Elasticities!P$5:P$52))</f>
        <v>0</v>
      </c>
      <c r="BX567" s="6">
        <f ca="1">IF($BI567="",SUMIF(Elasticities!$B$5:$B$52,Demands_tra!$BH567,Elasticities!Q$5:Q$52),SUMIF(Elasticities!$B$5:$B$52,Demands_tra!$BI567,Elasticities!Q$5:Q$52))</f>
        <v>0</v>
      </c>
      <c r="BY567" s="6">
        <f ca="1">IF($BI567="",SUMIF(Elasticities!$B$5:$B$52,Demands_tra!$BH567,Elasticities!R$5:R$52),SUMIF(Elasticities!$B$5:$B$52,Demands_tra!$BI567,Elasticities!R$5:R$52))</f>
        <v>0</v>
      </c>
      <c r="BZ567" s="6">
        <f ca="1">IF($BI567="",SUMIF(Elasticities!$B$5:$B$52,Demands_tra!$BH567,Elasticities!S$5:S$52),SUMIF(Elasticities!$B$5:$B$52,Demands_tra!$BI567,Elasticities!S$5:S$52))</f>
        <v>0</v>
      </c>
      <c r="CA567" s="6">
        <f ca="1">IF($BI567="",SUMIF(Elasticities!$B$5:$B$52,Demands_tra!$BH567,Elasticities!T$5:T$52),SUMIF(Elasticities!$B$5:$B$52,Demands_tra!$BI567,Elasticities!T$5:T$52))</f>
        <v>0</v>
      </c>
      <c r="CB567" s="6">
        <f ca="1">IF($BI567="",SUMIF(Elasticities!$B$5:$B$52,Demands_tra!$BH567,Elasticities!U$5:U$52),SUMIF(Elasticities!$B$5:$B$52,Demands_tra!$BI567,Elasticities!U$5:U$52))</f>
        <v>0</v>
      </c>
      <c r="CC567" s="6">
        <f ca="1">IF($BI567="",SUMIF(Elasticities!$B$5:$B$52,Demands_tra!$BH567,Elasticities!V$5:V$52),SUMIF(Elasticities!$B$5:$B$52,Demands_tra!$BI567,Elasticities!V$5:V$52))</f>
        <v>0</v>
      </c>
      <c r="CD567" s="6">
        <f ca="1">IF($BI567="",SUMIF(Elasticities!$B$5:$B$52,Demands_tra!$BH567,Elasticities!W$5:W$52),SUMIF(Elasticities!$B$5:$B$52,Demands_tra!$BI567,Elasticities!W$5:W$52))</f>
        <v>0</v>
      </c>
      <c r="CE567" s="6">
        <f ca="1">IF($BI567="",SUMIF(Elasticities!$B$5:$B$52,Demands_tra!$BH567,Elasticities!X$5:X$52),SUMIF(Elasticities!$B$5:$B$52,Demands_tra!$BI567,Elasticities!X$5:X$52))</f>
        <v>0</v>
      </c>
      <c r="CF567" s="6">
        <f ca="1">IF($BI567="",SUMIF(Elasticities!$B$5:$B$52,Demands_tra!$BH567,Elasticities!Y$5:Y$52),SUMIF(Elasticities!$B$5:$B$52,Demands_tra!$BI567,Elasticities!Y$5:Y$52))</f>
        <v>0</v>
      </c>
      <c r="CG567" s="6">
        <f ca="1">IF($BI567="",SUMIF(Elasticities!$B$5:$B$52,Demands_tra!$BH567,Elasticities!Z$5:Z$52),SUMIF(Elasticities!$B$5:$B$52,Demands_tra!$BI567,Elasticities!Z$5:Z$52))</f>
        <v>0</v>
      </c>
      <c r="CH567" s="6">
        <f ca="1">IF($BI567="",SUMIF(Elasticities!$B$5:$B$52,Demands_tra!$BH567,Elasticities!AA$5:AA$52),SUMIF(Elasticities!$B$5:$B$52,Demands_tra!$BI567,Elasticities!AA$5:AA$52))</f>
        <v>0</v>
      </c>
      <c r="CI567" s="6">
        <f ca="1">IF($BI567="",SUMIF(Elasticities!$B$5:$B$52,Demands_tra!$BH567,Elasticities!AB$5:AB$52),SUMIF(Elasticities!$B$5:$B$52,Demands_tra!$BI567,Elasticities!AB$5:AB$52))</f>
        <v>0</v>
      </c>
    </row>
    <row r="568" spans="1:87">
      <c r="A568" t="str">
        <f>IF(BYDem_tra!B567="","\I:",BYDem_tra!B567)</f>
        <v>\I:</v>
      </c>
      <c r="B568">
        <f>BYDem_tra!E567</f>
        <v>0</v>
      </c>
      <c r="C568">
        <f t="shared" si="324"/>
        <v>0</v>
      </c>
      <c r="D568" s="3">
        <f>SUMIFS(BYDem_tra!$M$2:$M$2000,BYDem_tra!$B$2:$B$2000,Demands_tra!$A568,BYDem_tra!$E$2:$E$2000,Demands_tra!$B568)</f>
        <v>0</v>
      </c>
      <c r="E568" s="3" t="e">
        <f ca="1" t="shared" si="325"/>
        <v>#DIV/0!</v>
      </c>
      <c r="F568" s="3" t="e">
        <f ca="1" t="shared" si="326"/>
        <v>#DIV/0!</v>
      </c>
      <c r="G568" s="3" t="e">
        <f ca="1" t="shared" si="327"/>
        <v>#DIV/0!</v>
      </c>
      <c r="H568" s="3" t="e">
        <f ca="1" t="shared" si="328"/>
        <v>#DIV/0!</v>
      </c>
      <c r="I568" s="3" t="e">
        <f ca="1" t="shared" si="329"/>
        <v>#DIV/0!</v>
      </c>
      <c r="J568" s="3" t="e">
        <f ca="1" t="shared" si="330"/>
        <v>#DIV/0!</v>
      </c>
      <c r="K568" s="3" t="e">
        <f ca="1" t="shared" si="331"/>
        <v>#DIV/0!</v>
      </c>
      <c r="L568" s="3" t="e">
        <f ca="1" t="shared" si="332"/>
        <v>#DIV/0!</v>
      </c>
      <c r="M568" s="3" t="e">
        <f ca="1" t="shared" si="333"/>
        <v>#DIV/0!</v>
      </c>
      <c r="N568" s="3" t="e">
        <f ca="1" t="shared" si="334"/>
        <v>#DIV/0!</v>
      </c>
      <c r="O568" s="3" t="e">
        <f ca="1" t="shared" si="335"/>
        <v>#DIV/0!</v>
      </c>
      <c r="P568" s="3" t="e">
        <f ca="1" t="shared" si="336"/>
        <v>#DIV/0!</v>
      </c>
      <c r="Q568" s="3" t="e">
        <f ca="1" t="shared" si="337"/>
        <v>#DIV/0!</v>
      </c>
      <c r="R568" s="3" t="e">
        <f ca="1" t="shared" si="338"/>
        <v>#DIV/0!</v>
      </c>
      <c r="S568" s="3" t="e">
        <f ca="1" t="shared" si="339"/>
        <v>#DIV/0!</v>
      </c>
      <c r="T568" s="3" t="e">
        <f ca="1" t="shared" si="340"/>
        <v>#DIV/0!</v>
      </c>
      <c r="U568" s="3" t="e">
        <f ca="1" t="shared" si="341"/>
        <v>#DIV/0!</v>
      </c>
      <c r="V568" s="3" t="e">
        <f ca="1" t="shared" si="316"/>
        <v>#DIV/0!</v>
      </c>
      <c r="W568" s="3" t="e">
        <f ca="1" t="shared" si="317"/>
        <v>#DIV/0!</v>
      </c>
      <c r="X568" s="3" t="e">
        <f ca="1" t="shared" si="318"/>
        <v>#DIV/0!</v>
      </c>
      <c r="Y568" s="3" t="e">
        <f ca="1" t="shared" si="319"/>
        <v>#DIV/0!</v>
      </c>
      <c r="Z568" s="3" t="e">
        <f ca="1" t="shared" si="320"/>
        <v>#DIV/0!</v>
      </c>
      <c r="AA568" s="3" t="e">
        <f ca="1" t="shared" si="321"/>
        <v>#DIV/0!</v>
      </c>
      <c r="AB568" s="3" t="e">
        <f ca="1" t="shared" si="322"/>
        <v>#DIV/0!</v>
      </c>
      <c r="AC568" s="3" t="e">
        <f ca="1" t="shared" si="323"/>
        <v>#DIV/0!</v>
      </c>
      <c r="AE568" s="4" t="e">
        <f ca="1">VLOOKUP($C568,'Default drvr and elast'!$A$4:$C$49,MATCH(VLOOKUP(A568,Classification!$B$4:$D$99,2,FALSE),'Default drvr and elast'!$A$3:$C$3,0),FALSE)</f>
        <v>#N/A</v>
      </c>
      <c r="AF568" s="4"/>
      <c r="AG568" s="6">
        <f ca="1">IF($AF568="",SUMIFS('Growth rates'!D$4:D$922,'Growth rates'!$B$4:$B$922,Demands_tra!$A568,'Growth rates'!$C$4:$C$922,$AE568),SUMIFS('Growth rates'!D$4:D$922,'Growth rates'!$B$4:$B$922,Demands_tra!$A568,'Growth rates'!$C$4:$C$922,$AF568))</f>
        <v>0</v>
      </c>
      <c r="AH568" s="6">
        <f ca="1">IF($AF568="",SUMIFS('Growth rates'!E$4:E$922,'Growth rates'!$B$4:$B$922,Demands_tra!$A568,'Growth rates'!$C$4:$C$922,$AE568),SUMIFS('Growth rates'!E$4:E$922,'Growth rates'!$B$4:$B$922,Demands_tra!$A568,'Growth rates'!$C$4:$C$922,$AF568))</f>
        <v>0</v>
      </c>
      <c r="AI568" s="6">
        <f ca="1">IF($AF568="",SUMIFS('Growth rates'!F$4:F$922,'Growth rates'!$B$4:$B$922,Demands_tra!$A568,'Growth rates'!$C$4:$C$922,$AE568),SUMIFS('Growth rates'!F$4:F$922,'Growth rates'!$B$4:$B$922,Demands_tra!$A568,'Growth rates'!$C$4:$C$922,$AF568))</f>
        <v>0</v>
      </c>
      <c r="AJ568" s="6">
        <f ca="1">IF($AF568="",SUMIFS('Growth rates'!G$4:G$922,'Growth rates'!$B$4:$B$922,Demands_tra!$A568,'Growth rates'!$C$4:$C$922,$AE568),SUMIFS('Growth rates'!G$4:G$922,'Growth rates'!$B$4:$B$922,Demands_tra!$A568,'Growth rates'!$C$4:$C$922,$AF568))</f>
        <v>0</v>
      </c>
      <c r="AK568" s="6">
        <f ca="1">IF($AF568="",SUMIFS('Growth rates'!H$4:H$922,'Growth rates'!$B$4:$B$922,Demands_tra!$A568,'Growth rates'!$C$4:$C$922,$AE568),SUMIFS('Growth rates'!H$4:H$922,'Growth rates'!$B$4:$B$922,Demands_tra!$A568,'Growth rates'!$C$4:$C$922,$AF568))</f>
        <v>0</v>
      </c>
      <c r="AL568" s="6">
        <f ca="1">IF($AF568="",SUMIFS('Growth rates'!I$4:I$922,'Growth rates'!$B$4:$B$922,Demands_tra!$A568,'Growth rates'!$C$4:$C$922,$AE568),SUMIFS('Growth rates'!I$4:I$922,'Growth rates'!$B$4:$B$922,Demands_tra!$A568,'Growth rates'!$C$4:$C$922,$AF568))</f>
        <v>0</v>
      </c>
      <c r="AM568" s="6">
        <f ca="1">IF($AF568="",SUMIFS('Growth rates'!J$4:J$922,'Growth rates'!$B$4:$B$922,Demands_tra!$A568,'Growth rates'!$C$4:$C$922,$AE568),SUMIFS('Growth rates'!J$4:J$922,'Growth rates'!$B$4:$B$922,Demands_tra!$A568,'Growth rates'!$C$4:$C$922,$AF568))</f>
        <v>0</v>
      </c>
      <c r="AN568" s="6">
        <f ca="1">IF($AF568="",SUMIFS('Growth rates'!K$4:K$922,'Growth rates'!$B$4:$B$922,Demands_tra!$A568,'Growth rates'!$C$4:$C$922,$AE568),SUMIFS('Growth rates'!K$4:K$922,'Growth rates'!$B$4:$B$922,Demands_tra!$A568,'Growth rates'!$C$4:$C$922,$AF568))</f>
        <v>0</v>
      </c>
      <c r="AO568" s="6">
        <f ca="1">IF($AF568="",SUMIFS('Growth rates'!L$4:L$922,'Growth rates'!$B$4:$B$922,Demands_tra!$A568,'Growth rates'!$C$4:$C$922,$AE568),SUMIFS('Growth rates'!L$4:L$922,'Growth rates'!$B$4:$B$922,Demands_tra!$A568,'Growth rates'!$C$4:$C$922,$AF568))</f>
        <v>0</v>
      </c>
      <c r="AP568" s="6">
        <f ca="1">IF($AF568="",SUMIFS('Growth rates'!M$4:M$922,'Growth rates'!$B$4:$B$922,Demands_tra!$A568,'Growth rates'!$C$4:$C$922,$AE568),SUMIFS('Growth rates'!M$4:M$922,'Growth rates'!$B$4:$B$922,Demands_tra!$A568,'Growth rates'!$C$4:$C$922,$AF568))</f>
        <v>0</v>
      </c>
      <c r="AQ568" s="6">
        <f ca="1">IF($AF568="",SUMIFS('Growth rates'!N$4:N$922,'Growth rates'!$B$4:$B$922,Demands_tra!$A568,'Growth rates'!$C$4:$C$922,$AE568),SUMIFS('Growth rates'!N$4:N$922,'Growth rates'!$B$4:$B$922,Demands_tra!$A568,'Growth rates'!$C$4:$C$922,$AF568))</f>
        <v>0</v>
      </c>
      <c r="AR568" s="6">
        <f ca="1">IF($AF568="",SUMIFS('Growth rates'!O$4:O$922,'Growth rates'!$B$4:$B$922,Demands_tra!$A568,'Growth rates'!$C$4:$C$922,$AE568),SUMIFS('Growth rates'!O$4:O$922,'Growth rates'!$B$4:$B$922,Demands_tra!$A568,'Growth rates'!$C$4:$C$922,$AF568))</f>
        <v>0</v>
      </c>
      <c r="AS568" s="6">
        <f ca="1">IF($AF568="",SUMIFS('Growth rates'!P$4:P$922,'Growth rates'!$B$4:$B$922,Demands_tra!$A568,'Growth rates'!$C$4:$C$922,$AE568),SUMIFS('Growth rates'!P$4:P$922,'Growth rates'!$B$4:$B$922,Demands_tra!$A568,'Growth rates'!$C$4:$C$922,$AF568))</f>
        <v>0</v>
      </c>
      <c r="AT568" s="6">
        <f ca="1">IF($AF568="",SUMIFS('Growth rates'!Q$4:Q$922,'Growth rates'!$B$4:$B$922,Demands_tra!$A568,'Growth rates'!$C$4:$C$922,$AE568),SUMIFS('Growth rates'!Q$4:Q$922,'Growth rates'!$B$4:$B$922,Demands_tra!$A568,'Growth rates'!$C$4:$C$922,$AF568))</f>
        <v>0</v>
      </c>
      <c r="AU568" s="6">
        <f ca="1">IF($AF568="",SUMIFS('Growth rates'!R$4:R$922,'Growth rates'!$B$4:$B$922,Demands_tra!$A568,'Growth rates'!$C$4:$C$922,$AE568),SUMIFS('Growth rates'!R$4:R$922,'Growth rates'!$B$4:$B$922,Demands_tra!$A568,'Growth rates'!$C$4:$C$922,$AF568))</f>
        <v>0</v>
      </c>
      <c r="AV568" s="6">
        <f ca="1">IF($AF568="",SUMIFS('Growth rates'!S$4:S$922,'Growth rates'!$B$4:$B$922,Demands_tra!$A568,'Growth rates'!$C$4:$C$922,$AE568),SUMIFS('Growth rates'!S$4:S$922,'Growth rates'!$B$4:$B$922,Demands_tra!$A568,'Growth rates'!$C$4:$C$922,$AF568))</f>
        <v>0</v>
      </c>
      <c r="AW568" s="6">
        <f ca="1">IF($AF568="",SUMIFS('Growth rates'!T$4:T$922,'Growth rates'!$B$4:$B$922,Demands_tra!$A568,'Growth rates'!$C$4:$C$922,$AE568),SUMIFS('Growth rates'!T$4:T$922,'Growth rates'!$B$4:$B$922,Demands_tra!$A568,'Growth rates'!$C$4:$C$922,$AF568))</f>
        <v>0</v>
      </c>
      <c r="AX568" s="6">
        <f ca="1">IF($AF568="",SUMIFS('Growth rates'!U$4:U$922,'Growth rates'!$B$4:$B$922,Demands_tra!$A568,'Growth rates'!$C$4:$C$922,$AE568),SUMIFS('Growth rates'!U$4:U$922,'Growth rates'!$B$4:$B$922,Demands_tra!$A568,'Growth rates'!$C$4:$C$922,$AF568))</f>
        <v>0</v>
      </c>
      <c r="AY568" s="6">
        <f ca="1">IF($AF568="",SUMIFS('Growth rates'!V$4:V$922,'Growth rates'!$B$4:$B$922,Demands_tra!$A568,'Growth rates'!$C$4:$C$922,$AE568),SUMIFS('Growth rates'!V$4:V$922,'Growth rates'!$B$4:$B$922,Demands_tra!$A568,'Growth rates'!$C$4:$C$922,$AF568))</f>
        <v>0</v>
      </c>
      <c r="AZ568" s="6">
        <f ca="1">IF($AF568="",SUMIFS('Growth rates'!W$4:W$922,'Growth rates'!$B$4:$B$922,Demands_tra!$A568,'Growth rates'!$C$4:$C$922,$AE568),SUMIFS('Growth rates'!W$4:W$922,'Growth rates'!$B$4:$B$922,Demands_tra!$A568,'Growth rates'!$C$4:$C$922,$AF568))</f>
        <v>0</v>
      </c>
      <c r="BA568" s="6">
        <f ca="1">IF($AF568="",SUMIFS('Growth rates'!X$4:X$922,'Growth rates'!$B$4:$B$922,Demands_tra!$A568,'Growth rates'!$C$4:$C$922,$AE568),SUMIFS('Growth rates'!X$4:X$922,'Growth rates'!$B$4:$B$922,Demands_tra!$A568,'Growth rates'!$C$4:$C$922,$AF568))</f>
        <v>0</v>
      </c>
      <c r="BB568" s="6">
        <f ca="1">IF($AF568="",SUMIFS('Growth rates'!Y$4:Y$922,'Growth rates'!$B$4:$B$922,Demands_tra!$A568,'Growth rates'!$C$4:$C$922,$AE568),SUMIFS('Growth rates'!Y$4:Y$922,'Growth rates'!$B$4:$B$922,Demands_tra!$A568,'Growth rates'!$C$4:$C$922,$AF568))</f>
        <v>0</v>
      </c>
      <c r="BC568" s="6">
        <f ca="1">IF($AF568="",SUMIFS('Growth rates'!Z$4:Z$922,'Growth rates'!$B$4:$B$922,Demands_tra!$A568,'Growth rates'!$C$4:$C$922,$AE568),SUMIFS('Growth rates'!Z$4:Z$922,'Growth rates'!$B$4:$B$922,Demands_tra!$A568,'Growth rates'!$C$4:$C$922,$AF568))</f>
        <v>0</v>
      </c>
      <c r="BD568" s="6">
        <f ca="1">IF($AF568="",SUMIFS('Growth rates'!AA$4:AA$922,'Growth rates'!$B$4:$B$922,Demands_tra!$A568,'Growth rates'!$C$4:$C$922,$AE568),SUMIFS('Growth rates'!AA$4:AA$922,'Growth rates'!$B$4:$B$922,Demands_tra!$A568,'Growth rates'!$C$4:$C$922,$AF568))</f>
        <v>0</v>
      </c>
      <c r="BE568" s="6">
        <f ca="1">IF($AF568="",SUMIFS('Growth rates'!AB$4:AB$922,'Growth rates'!$B$4:$B$922,Demands_tra!$A568,'Growth rates'!$C$4:$C$922,$AE568),SUMIFS('Growth rates'!AB$4:AB$922,'Growth rates'!$B$4:$B$922,Demands_tra!$A568,'Growth rates'!$C$4:$C$922,$AF568))</f>
        <v>0</v>
      </c>
      <c r="BF568" s="6">
        <f ca="1">IF($AF568="",SUMIFS('Growth rates'!AC$4:AC$922,'Growth rates'!$B$4:$B$922,Demands_tra!$A568,'Growth rates'!$C$4:$C$922,$AE568),SUMIFS('Growth rates'!AC$4:AC$922,'Growth rates'!$B$4:$B$922,Demands_tra!$A568,'Growth rates'!$C$4:$C$922,$AF568))</f>
        <v>0</v>
      </c>
      <c r="BH568" t="e">
        <f ca="1">VLOOKUP($C568,'Default drvr and elast'!$A$4:$F$49,MATCH(VLOOKUP(A568,Classification!$B$4:$D$42,3,FALSE),'Default drvr and elast'!$D$3:$F$3,0)+3,FALSE)</f>
        <v>#N/A</v>
      </c>
      <c r="BJ568" s="6">
        <f ca="1">IF($BI568="",SUMIF(Elasticities!$B$5:$B$52,Demands_tra!$BH568,Elasticities!C$5:C$52),SUMIF(Elasticities!$B$5:$B$52,Demands_tra!$BI568,Elasticities!C$5:C$52))</f>
        <v>0</v>
      </c>
      <c r="BK568" s="6">
        <f ca="1">IF($BI568="",SUMIF(Elasticities!$B$5:$B$52,Demands_tra!$BH568,Elasticities!D$5:D$52),SUMIF(Elasticities!$B$5:$B$52,Demands_tra!$BI568,Elasticities!D$5:D$52))</f>
        <v>0</v>
      </c>
      <c r="BL568" s="6">
        <f ca="1">IF($BI568="",SUMIF(Elasticities!$B$5:$B$52,Demands_tra!$BH568,Elasticities!E$5:E$52),SUMIF(Elasticities!$B$5:$B$52,Demands_tra!$BI568,Elasticities!E$5:E$52))</f>
        <v>0</v>
      </c>
      <c r="BM568" s="6">
        <f ca="1">IF($BI568="",SUMIF(Elasticities!$B$5:$B$52,Demands_tra!$BH568,Elasticities!F$5:F$52),SUMIF(Elasticities!$B$5:$B$52,Demands_tra!$BI568,Elasticities!F$5:F$52))</f>
        <v>0</v>
      </c>
      <c r="BN568" s="6">
        <f ca="1">IF($BI568="",SUMIF(Elasticities!$B$5:$B$52,Demands_tra!$BH568,Elasticities!G$5:G$52),SUMIF(Elasticities!$B$5:$B$52,Demands_tra!$BI568,Elasticities!G$5:G$52))</f>
        <v>0</v>
      </c>
      <c r="BO568" s="6">
        <f ca="1">IF($BI568="",SUMIF(Elasticities!$B$5:$B$52,Demands_tra!$BH568,Elasticities!H$5:H$52),SUMIF(Elasticities!$B$5:$B$52,Demands_tra!$BI568,Elasticities!H$5:H$52))</f>
        <v>0</v>
      </c>
      <c r="BP568" s="6">
        <f ca="1">IF($BI568="",SUMIF(Elasticities!$B$5:$B$52,Demands_tra!$BH568,Elasticities!I$5:I$52),SUMIF(Elasticities!$B$5:$B$52,Demands_tra!$BI568,Elasticities!I$5:I$52))</f>
        <v>0</v>
      </c>
      <c r="BQ568" s="6">
        <f ca="1">IF($BI568="",SUMIF(Elasticities!$B$5:$B$52,Demands_tra!$BH568,Elasticities!J$5:J$52),SUMIF(Elasticities!$B$5:$B$52,Demands_tra!$BI568,Elasticities!J$5:J$52))</f>
        <v>0</v>
      </c>
      <c r="BR568" s="6">
        <f ca="1">IF($BI568="",SUMIF(Elasticities!$B$5:$B$52,Demands_tra!$BH568,Elasticities!K$5:K$52),SUMIF(Elasticities!$B$5:$B$52,Demands_tra!$BI568,Elasticities!K$5:K$52))</f>
        <v>0</v>
      </c>
      <c r="BS568" s="6">
        <f ca="1">IF($BI568="",SUMIF(Elasticities!$B$5:$B$52,Demands_tra!$BH568,Elasticities!L$5:L$52),SUMIF(Elasticities!$B$5:$B$52,Demands_tra!$BI568,Elasticities!L$5:L$52))</f>
        <v>0</v>
      </c>
      <c r="BT568" s="6">
        <f ca="1">IF($BI568="",SUMIF(Elasticities!$B$5:$B$52,Demands_tra!$BH568,Elasticities!M$5:M$52),SUMIF(Elasticities!$B$5:$B$52,Demands_tra!$BI568,Elasticities!M$5:M$52))</f>
        <v>0</v>
      </c>
      <c r="BU568" s="6">
        <f ca="1">IF($BI568="",SUMIF(Elasticities!$B$5:$B$52,Demands_tra!$BH568,Elasticities!N$5:N$52),SUMIF(Elasticities!$B$5:$B$52,Demands_tra!$BI568,Elasticities!N$5:N$52))</f>
        <v>0</v>
      </c>
      <c r="BV568" s="6">
        <f ca="1">IF($BI568="",SUMIF(Elasticities!$B$5:$B$52,Demands_tra!$BH568,Elasticities!O$5:O$52),SUMIF(Elasticities!$B$5:$B$52,Demands_tra!$BI568,Elasticities!O$5:O$52))</f>
        <v>0</v>
      </c>
      <c r="BW568" s="6">
        <f ca="1">IF($BI568="",SUMIF(Elasticities!$B$5:$B$52,Demands_tra!$BH568,Elasticities!P$5:P$52),SUMIF(Elasticities!$B$5:$B$52,Demands_tra!$BI568,Elasticities!P$5:P$52))</f>
        <v>0</v>
      </c>
      <c r="BX568" s="6">
        <f ca="1">IF($BI568="",SUMIF(Elasticities!$B$5:$B$52,Demands_tra!$BH568,Elasticities!Q$5:Q$52),SUMIF(Elasticities!$B$5:$B$52,Demands_tra!$BI568,Elasticities!Q$5:Q$52))</f>
        <v>0</v>
      </c>
      <c r="BY568" s="6">
        <f ca="1">IF($BI568="",SUMIF(Elasticities!$B$5:$B$52,Demands_tra!$BH568,Elasticities!R$5:R$52),SUMIF(Elasticities!$B$5:$B$52,Demands_tra!$BI568,Elasticities!R$5:R$52))</f>
        <v>0</v>
      </c>
      <c r="BZ568" s="6">
        <f ca="1">IF($BI568="",SUMIF(Elasticities!$B$5:$B$52,Demands_tra!$BH568,Elasticities!S$5:S$52),SUMIF(Elasticities!$B$5:$B$52,Demands_tra!$BI568,Elasticities!S$5:S$52))</f>
        <v>0</v>
      </c>
      <c r="CA568" s="6">
        <f ca="1">IF($BI568="",SUMIF(Elasticities!$B$5:$B$52,Demands_tra!$BH568,Elasticities!T$5:T$52),SUMIF(Elasticities!$B$5:$B$52,Demands_tra!$BI568,Elasticities!T$5:T$52))</f>
        <v>0</v>
      </c>
      <c r="CB568" s="6">
        <f ca="1">IF($BI568="",SUMIF(Elasticities!$B$5:$B$52,Demands_tra!$BH568,Elasticities!U$5:U$52),SUMIF(Elasticities!$B$5:$B$52,Demands_tra!$BI568,Elasticities!U$5:U$52))</f>
        <v>0</v>
      </c>
      <c r="CC568" s="6">
        <f ca="1">IF($BI568="",SUMIF(Elasticities!$B$5:$B$52,Demands_tra!$BH568,Elasticities!V$5:V$52),SUMIF(Elasticities!$B$5:$B$52,Demands_tra!$BI568,Elasticities!V$5:V$52))</f>
        <v>0</v>
      </c>
      <c r="CD568" s="6">
        <f ca="1">IF($BI568="",SUMIF(Elasticities!$B$5:$B$52,Demands_tra!$BH568,Elasticities!W$5:W$52),SUMIF(Elasticities!$B$5:$B$52,Demands_tra!$BI568,Elasticities!W$5:W$52))</f>
        <v>0</v>
      </c>
      <c r="CE568" s="6">
        <f ca="1">IF($BI568="",SUMIF(Elasticities!$B$5:$B$52,Demands_tra!$BH568,Elasticities!X$5:X$52),SUMIF(Elasticities!$B$5:$B$52,Demands_tra!$BI568,Elasticities!X$5:X$52))</f>
        <v>0</v>
      </c>
      <c r="CF568" s="6">
        <f ca="1">IF($BI568="",SUMIF(Elasticities!$B$5:$B$52,Demands_tra!$BH568,Elasticities!Y$5:Y$52),SUMIF(Elasticities!$B$5:$B$52,Demands_tra!$BI568,Elasticities!Y$5:Y$52))</f>
        <v>0</v>
      </c>
      <c r="CG568" s="6">
        <f ca="1">IF($BI568="",SUMIF(Elasticities!$B$5:$B$52,Demands_tra!$BH568,Elasticities!Z$5:Z$52),SUMIF(Elasticities!$B$5:$B$52,Demands_tra!$BI568,Elasticities!Z$5:Z$52))</f>
        <v>0</v>
      </c>
      <c r="CH568" s="6">
        <f ca="1">IF($BI568="",SUMIF(Elasticities!$B$5:$B$52,Demands_tra!$BH568,Elasticities!AA$5:AA$52),SUMIF(Elasticities!$B$5:$B$52,Demands_tra!$BI568,Elasticities!AA$5:AA$52))</f>
        <v>0</v>
      </c>
      <c r="CI568" s="6">
        <f ca="1">IF($BI568="",SUMIF(Elasticities!$B$5:$B$52,Demands_tra!$BH568,Elasticities!AB$5:AB$52),SUMIF(Elasticities!$B$5:$B$52,Demands_tra!$BI568,Elasticities!AB$5:AB$52))</f>
        <v>0</v>
      </c>
    </row>
    <row r="569" spans="1:87">
      <c r="A569" t="str">
        <f>IF(BYDem_tra!B568="","\I:",BYDem_tra!B568)</f>
        <v>\I:</v>
      </c>
      <c r="B569">
        <f>BYDem_tra!E568</f>
        <v>0</v>
      </c>
      <c r="C569">
        <f t="shared" si="324"/>
        <v>0</v>
      </c>
      <c r="D569" s="3">
        <f>SUMIFS(BYDem_tra!$M$2:$M$2000,BYDem_tra!$B$2:$B$2000,Demands_tra!$A569,BYDem_tra!$E$2:$E$2000,Demands_tra!$B569)</f>
        <v>0</v>
      </c>
      <c r="E569" s="3" t="e">
        <f ca="1" t="shared" si="325"/>
        <v>#DIV/0!</v>
      </c>
      <c r="F569" s="3" t="e">
        <f ca="1" t="shared" si="326"/>
        <v>#DIV/0!</v>
      </c>
      <c r="G569" s="3" t="e">
        <f ca="1" t="shared" si="327"/>
        <v>#DIV/0!</v>
      </c>
      <c r="H569" s="3" t="e">
        <f ca="1" t="shared" si="328"/>
        <v>#DIV/0!</v>
      </c>
      <c r="I569" s="3" t="e">
        <f ca="1" t="shared" si="329"/>
        <v>#DIV/0!</v>
      </c>
      <c r="J569" s="3" t="e">
        <f ca="1" t="shared" si="330"/>
        <v>#DIV/0!</v>
      </c>
      <c r="K569" s="3" t="e">
        <f ca="1" t="shared" si="331"/>
        <v>#DIV/0!</v>
      </c>
      <c r="L569" s="3" t="e">
        <f ca="1" t="shared" si="332"/>
        <v>#DIV/0!</v>
      </c>
      <c r="M569" s="3" t="e">
        <f ca="1" t="shared" si="333"/>
        <v>#DIV/0!</v>
      </c>
      <c r="N569" s="3" t="e">
        <f ca="1" t="shared" si="334"/>
        <v>#DIV/0!</v>
      </c>
      <c r="O569" s="3" t="e">
        <f ca="1" t="shared" si="335"/>
        <v>#DIV/0!</v>
      </c>
      <c r="P569" s="3" t="e">
        <f ca="1" t="shared" si="336"/>
        <v>#DIV/0!</v>
      </c>
      <c r="Q569" s="3" t="e">
        <f ca="1" t="shared" si="337"/>
        <v>#DIV/0!</v>
      </c>
      <c r="R569" s="3" t="e">
        <f ca="1" t="shared" si="338"/>
        <v>#DIV/0!</v>
      </c>
      <c r="S569" s="3" t="e">
        <f ca="1" t="shared" si="339"/>
        <v>#DIV/0!</v>
      </c>
      <c r="T569" s="3" t="e">
        <f ca="1" t="shared" si="340"/>
        <v>#DIV/0!</v>
      </c>
      <c r="U569" s="3" t="e">
        <f ca="1" t="shared" si="341"/>
        <v>#DIV/0!</v>
      </c>
      <c r="V569" s="3" t="e">
        <f ca="1" t="shared" si="316"/>
        <v>#DIV/0!</v>
      </c>
      <c r="W569" s="3" t="e">
        <f ca="1" t="shared" si="317"/>
        <v>#DIV/0!</v>
      </c>
      <c r="X569" s="3" t="e">
        <f ca="1" t="shared" si="318"/>
        <v>#DIV/0!</v>
      </c>
      <c r="Y569" s="3" t="e">
        <f ca="1" t="shared" si="319"/>
        <v>#DIV/0!</v>
      </c>
      <c r="Z569" s="3" t="e">
        <f ca="1" t="shared" si="320"/>
        <v>#DIV/0!</v>
      </c>
      <c r="AA569" s="3" t="e">
        <f ca="1" t="shared" si="321"/>
        <v>#DIV/0!</v>
      </c>
      <c r="AB569" s="3" t="e">
        <f ca="1" t="shared" si="322"/>
        <v>#DIV/0!</v>
      </c>
      <c r="AC569" s="3" t="e">
        <f ca="1" t="shared" si="323"/>
        <v>#DIV/0!</v>
      </c>
      <c r="AE569" s="4" t="e">
        <f ca="1">VLOOKUP($C569,'Default drvr and elast'!$A$4:$C$49,MATCH(VLOOKUP(A569,Classification!$B$4:$D$99,2,FALSE),'Default drvr and elast'!$A$3:$C$3,0),FALSE)</f>
        <v>#N/A</v>
      </c>
      <c r="AF569" s="4"/>
      <c r="AG569" s="6">
        <f ca="1">IF($AF569="",SUMIFS('Growth rates'!D$4:D$922,'Growth rates'!$B$4:$B$922,Demands_tra!$A569,'Growth rates'!$C$4:$C$922,$AE569),SUMIFS('Growth rates'!D$4:D$922,'Growth rates'!$B$4:$B$922,Demands_tra!$A569,'Growth rates'!$C$4:$C$922,$AF569))</f>
        <v>0</v>
      </c>
      <c r="AH569" s="6">
        <f ca="1">IF($AF569="",SUMIFS('Growth rates'!E$4:E$922,'Growth rates'!$B$4:$B$922,Demands_tra!$A569,'Growth rates'!$C$4:$C$922,$AE569),SUMIFS('Growth rates'!E$4:E$922,'Growth rates'!$B$4:$B$922,Demands_tra!$A569,'Growth rates'!$C$4:$C$922,$AF569))</f>
        <v>0</v>
      </c>
      <c r="AI569" s="6">
        <f ca="1">IF($AF569="",SUMIFS('Growth rates'!F$4:F$922,'Growth rates'!$B$4:$B$922,Demands_tra!$A569,'Growth rates'!$C$4:$C$922,$AE569),SUMIFS('Growth rates'!F$4:F$922,'Growth rates'!$B$4:$B$922,Demands_tra!$A569,'Growth rates'!$C$4:$C$922,$AF569))</f>
        <v>0</v>
      </c>
      <c r="AJ569" s="6">
        <f ca="1">IF($AF569="",SUMIFS('Growth rates'!G$4:G$922,'Growth rates'!$B$4:$B$922,Demands_tra!$A569,'Growth rates'!$C$4:$C$922,$AE569),SUMIFS('Growth rates'!G$4:G$922,'Growth rates'!$B$4:$B$922,Demands_tra!$A569,'Growth rates'!$C$4:$C$922,$AF569))</f>
        <v>0</v>
      </c>
      <c r="AK569" s="6">
        <f ca="1">IF($AF569="",SUMIFS('Growth rates'!H$4:H$922,'Growth rates'!$B$4:$B$922,Demands_tra!$A569,'Growth rates'!$C$4:$C$922,$AE569),SUMIFS('Growth rates'!H$4:H$922,'Growth rates'!$B$4:$B$922,Demands_tra!$A569,'Growth rates'!$C$4:$C$922,$AF569))</f>
        <v>0</v>
      </c>
      <c r="AL569" s="6">
        <f ca="1">IF($AF569="",SUMIFS('Growth rates'!I$4:I$922,'Growth rates'!$B$4:$B$922,Demands_tra!$A569,'Growth rates'!$C$4:$C$922,$AE569),SUMIFS('Growth rates'!I$4:I$922,'Growth rates'!$B$4:$B$922,Demands_tra!$A569,'Growth rates'!$C$4:$C$922,$AF569))</f>
        <v>0</v>
      </c>
      <c r="AM569" s="6">
        <f ca="1">IF($AF569="",SUMIFS('Growth rates'!J$4:J$922,'Growth rates'!$B$4:$B$922,Demands_tra!$A569,'Growth rates'!$C$4:$C$922,$AE569),SUMIFS('Growth rates'!J$4:J$922,'Growth rates'!$B$4:$B$922,Demands_tra!$A569,'Growth rates'!$C$4:$C$922,$AF569))</f>
        <v>0</v>
      </c>
      <c r="AN569" s="6">
        <f ca="1">IF($AF569="",SUMIFS('Growth rates'!K$4:K$922,'Growth rates'!$B$4:$B$922,Demands_tra!$A569,'Growth rates'!$C$4:$C$922,$AE569),SUMIFS('Growth rates'!K$4:K$922,'Growth rates'!$B$4:$B$922,Demands_tra!$A569,'Growth rates'!$C$4:$C$922,$AF569))</f>
        <v>0</v>
      </c>
      <c r="AO569" s="6">
        <f ca="1">IF($AF569="",SUMIFS('Growth rates'!L$4:L$922,'Growth rates'!$B$4:$B$922,Demands_tra!$A569,'Growth rates'!$C$4:$C$922,$AE569),SUMIFS('Growth rates'!L$4:L$922,'Growth rates'!$B$4:$B$922,Demands_tra!$A569,'Growth rates'!$C$4:$C$922,$AF569))</f>
        <v>0</v>
      </c>
      <c r="AP569" s="6">
        <f ca="1">IF($AF569="",SUMIFS('Growth rates'!M$4:M$922,'Growth rates'!$B$4:$B$922,Demands_tra!$A569,'Growth rates'!$C$4:$C$922,$AE569),SUMIFS('Growth rates'!M$4:M$922,'Growth rates'!$B$4:$B$922,Demands_tra!$A569,'Growth rates'!$C$4:$C$922,$AF569))</f>
        <v>0</v>
      </c>
      <c r="AQ569" s="6">
        <f ca="1">IF($AF569="",SUMIFS('Growth rates'!N$4:N$922,'Growth rates'!$B$4:$B$922,Demands_tra!$A569,'Growth rates'!$C$4:$C$922,$AE569),SUMIFS('Growth rates'!N$4:N$922,'Growth rates'!$B$4:$B$922,Demands_tra!$A569,'Growth rates'!$C$4:$C$922,$AF569))</f>
        <v>0</v>
      </c>
      <c r="AR569" s="6">
        <f ca="1">IF($AF569="",SUMIFS('Growth rates'!O$4:O$922,'Growth rates'!$B$4:$B$922,Demands_tra!$A569,'Growth rates'!$C$4:$C$922,$AE569),SUMIFS('Growth rates'!O$4:O$922,'Growth rates'!$B$4:$B$922,Demands_tra!$A569,'Growth rates'!$C$4:$C$922,$AF569))</f>
        <v>0</v>
      </c>
      <c r="AS569" s="6">
        <f ca="1">IF($AF569="",SUMIFS('Growth rates'!P$4:P$922,'Growth rates'!$B$4:$B$922,Demands_tra!$A569,'Growth rates'!$C$4:$C$922,$AE569),SUMIFS('Growth rates'!P$4:P$922,'Growth rates'!$B$4:$B$922,Demands_tra!$A569,'Growth rates'!$C$4:$C$922,$AF569))</f>
        <v>0</v>
      </c>
      <c r="AT569" s="6">
        <f ca="1">IF($AF569="",SUMIFS('Growth rates'!Q$4:Q$922,'Growth rates'!$B$4:$B$922,Demands_tra!$A569,'Growth rates'!$C$4:$C$922,$AE569),SUMIFS('Growth rates'!Q$4:Q$922,'Growth rates'!$B$4:$B$922,Demands_tra!$A569,'Growth rates'!$C$4:$C$922,$AF569))</f>
        <v>0</v>
      </c>
      <c r="AU569" s="6">
        <f ca="1">IF($AF569="",SUMIFS('Growth rates'!R$4:R$922,'Growth rates'!$B$4:$B$922,Demands_tra!$A569,'Growth rates'!$C$4:$C$922,$AE569),SUMIFS('Growth rates'!R$4:R$922,'Growth rates'!$B$4:$B$922,Demands_tra!$A569,'Growth rates'!$C$4:$C$922,$AF569))</f>
        <v>0</v>
      </c>
      <c r="AV569" s="6">
        <f ca="1">IF($AF569="",SUMIFS('Growth rates'!S$4:S$922,'Growth rates'!$B$4:$B$922,Demands_tra!$A569,'Growth rates'!$C$4:$C$922,$AE569),SUMIFS('Growth rates'!S$4:S$922,'Growth rates'!$B$4:$B$922,Demands_tra!$A569,'Growth rates'!$C$4:$C$922,$AF569))</f>
        <v>0</v>
      </c>
      <c r="AW569" s="6">
        <f ca="1">IF($AF569="",SUMIFS('Growth rates'!T$4:T$922,'Growth rates'!$B$4:$B$922,Demands_tra!$A569,'Growth rates'!$C$4:$C$922,$AE569),SUMIFS('Growth rates'!T$4:T$922,'Growth rates'!$B$4:$B$922,Demands_tra!$A569,'Growth rates'!$C$4:$C$922,$AF569))</f>
        <v>0</v>
      </c>
      <c r="AX569" s="6">
        <f ca="1">IF($AF569="",SUMIFS('Growth rates'!U$4:U$922,'Growth rates'!$B$4:$B$922,Demands_tra!$A569,'Growth rates'!$C$4:$C$922,$AE569),SUMIFS('Growth rates'!U$4:U$922,'Growth rates'!$B$4:$B$922,Demands_tra!$A569,'Growth rates'!$C$4:$C$922,$AF569))</f>
        <v>0</v>
      </c>
      <c r="AY569" s="6">
        <f ca="1">IF($AF569="",SUMIFS('Growth rates'!V$4:V$922,'Growth rates'!$B$4:$B$922,Demands_tra!$A569,'Growth rates'!$C$4:$C$922,$AE569),SUMIFS('Growth rates'!V$4:V$922,'Growth rates'!$B$4:$B$922,Demands_tra!$A569,'Growth rates'!$C$4:$C$922,$AF569))</f>
        <v>0</v>
      </c>
      <c r="AZ569" s="6">
        <f ca="1">IF($AF569="",SUMIFS('Growth rates'!W$4:W$922,'Growth rates'!$B$4:$B$922,Demands_tra!$A569,'Growth rates'!$C$4:$C$922,$AE569),SUMIFS('Growth rates'!W$4:W$922,'Growth rates'!$B$4:$B$922,Demands_tra!$A569,'Growth rates'!$C$4:$C$922,$AF569))</f>
        <v>0</v>
      </c>
      <c r="BA569" s="6">
        <f ca="1">IF($AF569="",SUMIFS('Growth rates'!X$4:X$922,'Growth rates'!$B$4:$B$922,Demands_tra!$A569,'Growth rates'!$C$4:$C$922,$AE569),SUMIFS('Growth rates'!X$4:X$922,'Growth rates'!$B$4:$B$922,Demands_tra!$A569,'Growth rates'!$C$4:$C$922,$AF569))</f>
        <v>0</v>
      </c>
      <c r="BB569" s="6">
        <f ca="1">IF($AF569="",SUMIFS('Growth rates'!Y$4:Y$922,'Growth rates'!$B$4:$B$922,Demands_tra!$A569,'Growth rates'!$C$4:$C$922,$AE569),SUMIFS('Growth rates'!Y$4:Y$922,'Growth rates'!$B$4:$B$922,Demands_tra!$A569,'Growth rates'!$C$4:$C$922,$AF569))</f>
        <v>0</v>
      </c>
      <c r="BC569" s="6">
        <f ca="1">IF($AF569="",SUMIFS('Growth rates'!Z$4:Z$922,'Growth rates'!$B$4:$B$922,Demands_tra!$A569,'Growth rates'!$C$4:$C$922,$AE569),SUMIFS('Growth rates'!Z$4:Z$922,'Growth rates'!$B$4:$B$922,Demands_tra!$A569,'Growth rates'!$C$4:$C$922,$AF569))</f>
        <v>0</v>
      </c>
      <c r="BD569" s="6">
        <f ca="1">IF($AF569="",SUMIFS('Growth rates'!AA$4:AA$922,'Growth rates'!$B$4:$B$922,Demands_tra!$A569,'Growth rates'!$C$4:$C$922,$AE569),SUMIFS('Growth rates'!AA$4:AA$922,'Growth rates'!$B$4:$B$922,Demands_tra!$A569,'Growth rates'!$C$4:$C$922,$AF569))</f>
        <v>0</v>
      </c>
      <c r="BE569" s="6">
        <f ca="1">IF($AF569="",SUMIFS('Growth rates'!AB$4:AB$922,'Growth rates'!$B$4:$B$922,Demands_tra!$A569,'Growth rates'!$C$4:$C$922,$AE569),SUMIFS('Growth rates'!AB$4:AB$922,'Growth rates'!$B$4:$B$922,Demands_tra!$A569,'Growth rates'!$C$4:$C$922,$AF569))</f>
        <v>0</v>
      </c>
      <c r="BF569" s="6">
        <f ca="1">IF($AF569="",SUMIFS('Growth rates'!AC$4:AC$922,'Growth rates'!$B$4:$B$922,Demands_tra!$A569,'Growth rates'!$C$4:$C$922,$AE569),SUMIFS('Growth rates'!AC$4:AC$922,'Growth rates'!$B$4:$B$922,Demands_tra!$A569,'Growth rates'!$C$4:$C$922,$AF569))</f>
        <v>0</v>
      </c>
      <c r="BH569" t="e">
        <f ca="1">VLOOKUP($C569,'Default drvr and elast'!$A$4:$F$49,MATCH(VLOOKUP(A569,Classification!$B$4:$D$42,3,FALSE),'Default drvr and elast'!$D$3:$F$3,0)+3,FALSE)</f>
        <v>#N/A</v>
      </c>
      <c r="BJ569" s="6">
        <f ca="1">IF($BI569="",SUMIF(Elasticities!$B$5:$B$52,Demands_tra!$BH569,Elasticities!C$5:C$52),SUMIF(Elasticities!$B$5:$B$52,Demands_tra!$BI569,Elasticities!C$5:C$52))</f>
        <v>0</v>
      </c>
      <c r="BK569" s="6">
        <f ca="1">IF($BI569="",SUMIF(Elasticities!$B$5:$B$52,Demands_tra!$BH569,Elasticities!D$5:D$52),SUMIF(Elasticities!$B$5:$B$52,Demands_tra!$BI569,Elasticities!D$5:D$52))</f>
        <v>0</v>
      </c>
      <c r="BL569" s="6">
        <f ca="1">IF($BI569="",SUMIF(Elasticities!$B$5:$B$52,Demands_tra!$BH569,Elasticities!E$5:E$52),SUMIF(Elasticities!$B$5:$B$52,Demands_tra!$BI569,Elasticities!E$5:E$52))</f>
        <v>0</v>
      </c>
      <c r="BM569" s="6">
        <f ca="1">IF($BI569="",SUMIF(Elasticities!$B$5:$B$52,Demands_tra!$BH569,Elasticities!F$5:F$52),SUMIF(Elasticities!$B$5:$B$52,Demands_tra!$BI569,Elasticities!F$5:F$52))</f>
        <v>0</v>
      </c>
      <c r="BN569" s="6">
        <f ca="1">IF($BI569="",SUMIF(Elasticities!$B$5:$B$52,Demands_tra!$BH569,Elasticities!G$5:G$52),SUMIF(Elasticities!$B$5:$B$52,Demands_tra!$BI569,Elasticities!G$5:G$52))</f>
        <v>0</v>
      </c>
      <c r="BO569" s="6">
        <f ca="1">IF($BI569="",SUMIF(Elasticities!$B$5:$B$52,Demands_tra!$BH569,Elasticities!H$5:H$52),SUMIF(Elasticities!$B$5:$B$52,Demands_tra!$BI569,Elasticities!H$5:H$52))</f>
        <v>0</v>
      </c>
      <c r="BP569" s="6">
        <f ca="1">IF($BI569="",SUMIF(Elasticities!$B$5:$B$52,Demands_tra!$BH569,Elasticities!I$5:I$52),SUMIF(Elasticities!$B$5:$B$52,Demands_tra!$BI569,Elasticities!I$5:I$52))</f>
        <v>0</v>
      </c>
      <c r="BQ569" s="6">
        <f ca="1">IF($BI569="",SUMIF(Elasticities!$B$5:$B$52,Demands_tra!$BH569,Elasticities!J$5:J$52),SUMIF(Elasticities!$B$5:$B$52,Demands_tra!$BI569,Elasticities!J$5:J$52))</f>
        <v>0</v>
      </c>
      <c r="BR569" s="6">
        <f ca="1">IF($BI569="",SUMIF(Elasticities!$B$5:$B$52,Demands_tra!$BH569,Elasticities!K$5:K$52),SUMIF(Elasticities!$B$5:$B$52,Demands_tra!$BI569,Elasticities!K$5:K$52))</f>
        <v>0</v>
      </c>
      <c r="BS569" s="6">
        <f ca="1">IF($BI569="",SUMIF(Elasticities!$B$5:$B$52,Demands_tra!$BH569,Elasticities!L$5:L$52),SUMIF(Elasticities!$B$5:$B$52,Demands_tra!$BI569,Elasticities!L$5:L$52))</f>
        <v>0</v>
      </c>
      <c r="BT569" s="6">
        <f ca="1">IF($BI569="",SUMIF(Elasticities!$B$5:$B$52,Demands_tra!$BH569,Elasticities!M$5:M$52),SUMIF(Elasticities!$B$5:$B$52,Demands_tra!$BI569,Elasticities!M$5:M$52))</f>
        <v>0</v>
      </c>
      <c r="BU569" s="6">
        <f ca="1">IF($BI569="",SUMIF(Elasticities!$B$5:$B$52,Demands_tra!$BH569,Elasticities!N$5:N$52),SUMIF(Elasticities!$B$5:$B$52,Demands_tra!$BI569,Elasticities!N$5:N$52))</f>
        <v>0</v>
      </c>
      <c r="BV569" s="6">
        <f ca="1">IF($BI569="",SUMIF(Elasticities!$B$5:$B$52,Demands_tra!$BH569,Elasticities!O$5:O$52),SUMIF(Elasticities!$B$5:$B$52,Demands_tra!$BI569,Elasticities!O$5:O$52))</f>
        <v>0</v>
      </c>
      <c r="BW569" s="6">
        <f ca="1">IF($BI569="",SUMIF(Elasticities!$B$5:$B$52,Demands_tra!$BH569,Elasticities!P$5:P$52),SUMIF(Elasticities!$B$5:$B$52,Demands_tra!$BI569,Elasticities!P$5:P$52))</f>
        <v>0</v>
      </c>
      <c r="BX569" s="6">
        <f ca="1">IF($BI569="",SUMIF(Elasticities!$B$5:$B$52,Demands_tra!$BH569,Elasticities!Q$5:Q$52),SUMIF(Elasticities!$B$5:$B$52,Demands_tra!$BI569,Elasticities!Q$5:Q$52))</f>
        <v>0</v>
      </c>
      <c r="BY569" s="6">
        <f ca="1">IF($BI569="",SUMIF(Elasticities!$B$5:$B$52,Demands_tra!$BH569,Elasticities!R$5:R$52),SUMIF(Elasticities!$B$5:$B$52,Demands_tra!$BI569,Elasticities!R$5:R$52))</f>
        <v>0</v>
      </c>
      <c r="BZ569" s="6">
        <f ca="1">IF($BI569="",SUMIF(Elasticities!$B$5:$B$52,Demands_tra!$BH569,Elasticities!S$5:S$52),SUMIF(Elasticities!$B$5:$B$52,Demands_tra!$BI569,Elasticities!S$5:S$52))</f>
        <v>0</v>
      </c>
      <c r="CA569" s="6">
        <f ca="1">IF($BI569="",SUMIF(Elasticities!$B$5:$B$52,Demands_tra!$BH569,Elasticities!T$5:T$52),SUMIF(Elasticities!$B$5:$B$52,Demands_tra!$BI569,Elasticities!T$5:T$52))</f>
        <v>0</v>
      </c>
      <c r="CB569" s="6">
        <f ca="1">IF($BI569="",SUMIF(Elasticities!$B$5:$B$52,Demands_tra!$BH569,Elasticities!U$5:U$52),SUMIF(Elasticities!$B$5:$B$52,Demands_tra!$BI569,Elasticities!U$5:U$52))</f>
        <v>0</v>
      </c>
      <c r="CC569" s="6">
        <f ca="1">IF($BI569="",SUMIF(Elasticities!$B$5:$B$52,Demands_tra!$BH569,Elasticities!V$5:V$52),SUMIF(Elasticities!$B$5:$B$52,Demands_tra!$BI569,Elasticities!V$5:V$52))</f>
        <v>0</v>
      </c>
      <c r="CD569" s="6">
        <f ca="1">IF($BI569="",SUMIF(Elasticities!$B$5:$B$52,Demands_tra!$BH569,Elasticities!W$5:W$52),SUMIF(Elasticities!$B$5:$B$52,Demands_tra!$BI569,Elasticities!W$5:W$52))</f>
        <v>0</v>
      </c>
      <c r="CE569" s="6">
        <f ca="1">IF($BI569="",SUMIF(Elasticities!$B$5:$B$52,Demands_tra!$BH569,Elasticities!X$5:X$52),SUMIF(Elasticities!$B$5:$B$52,Demands_tra!$BI569,Elasticities!X$5:X$52))</f>
        <v>0</v>
      </c>
      <c r="CF569" s="6">
        <f ca="1">IF($BI569="",SUMIF(Elasticities!$B$5:$B$52,Demands_tra!$BH569,Elasticities!Y$5:Y$52),SUMIF(Elasticities!$B$5:$B$52,Demands_tra!$BI569,Elasticities!Y$5:Y$52))</f>
        <v>0</v>
      </c>
      <c r="CG569" s="6">
        <f ca="1">IF($BI569="",SUMIF(Elasticities!$B$5:$B$52,Demands_tra!$BH569,Elasticities!Z$5:Z$52),SUMIF(Elasticities!$B$5:$B$52,Demands_tra!$BI569,Elasticities!Z$5:Z$52))</f>
        <v>0</v>
      </c>
      <c r="CH569" s="6">
        <f ca="1">IF($BI569="",SUMIF(Elasticities!$B$5:$B$52,Demands_tra!$BH569,Elasticities!AA$5:AA$52),SUMIF(Elasticities!$B$5:$B$52,Demands_tra!$BI569,Elasticities!AA$5:AA$52))</f>
        <v>0</v>
      </c>
      <c r="CI569" s="6">
        <f ca="1">IF($BI569="",SUMIF(Elasticities!$B$5:$B$52,Demands_tra!$BH569,Elasticities!AB$5:AB$52),SUMIF(Elasticities!$B$5:$B$52,Demands_tra!$BI569,Elasticities!AB$5:AB$52))</f>
        <v>0</v>
      </c>
    </row>
    <row r="570" spans="1:87">
      <c r="A570" t="str">
        <f>IF(BYDem_tra!B569="","\I:",BYDem_tra!B569)</f>
        <v>\I:</v>
      </c>
      <c r="B570">
        <f>BYDem_tra!E569</f>
        <v>0</v>
      </c>
      <c r="C570">
        <f t="shared" si="324"/>
        <v>0</v>
      </c>
      <c r="D570" s="3">
        <f>SUMIFS(BYDem_tra!$M$2:$M$2000,BYDem_tra!$B$2:$B$2000,Demands_tra!$A570,BYDem_tra!$E$2:$E$2000,Demands_tra!$B570)</f>
        <v>0</v>
      </c>
      <c r="E570" s="3" t="e">
        <f ca="1" t="shared" si="325"/>
        <v>#DIV/0!</v>
      </c>
      <c r="F570" s="3" t="e">
        <f ca="1" t="shared" si="326"/>
        <v>#DIV/0!</v>
      </c>
      <c r="G570" s="3" t="e">
        <f ca="1" t="shared" si="327"/>
        <v>#DIV/0!</v>
      </c>
      <c r="H570" s="3" t="e">
        <f ca="1" t="shared" si="328"/>
        <v>#DIV/0!</v>
      </c>
      <c r="I570" s="3" t="e">
        <f ca="1" t="shared" si="329"/>
        <v>#DIV/0!</v>
      </c>
      <c r="J570" s="3" t="e">
        <f ca="1" t="shared" si="330"/>
        <v>#DIV/0!</v>
      </c>
      <c r="K570" s="3" t="e">
        <f ca="1" t="shared" si="331"/>
        <v>#DIV/0!</v>
      </c>
      <c r="L570" s="3" t="e">
        <f ca="1" t="shared" si="332"/>
        <v>#DIV/0!</v>
      </c>
      <c r="M570" s="3" t="e">
        <f ca="1" t="shared" si="333"/>
        <v>#DIV/0!</v>
      </c>
      <c r="N570" s="3" t="e">
        <f ca="1" t="shared" si="334"/>
        <v>#DIV/0!</v>
      </c>
      <c r="O570" s="3" t="e">
        <f ca="1" t="shared" si="335"/>
        <v>#DIV/0!</v>
      </c>
      <c r="P570" s="3" t="e">
        <f ca="1" t="shared" si="336"/>
        <v>#DIV/0!</v>
      </c>
      <c r="Q570" s="3" t="e">
        <f ca="1" t="shared" si="337"/>
        <v>#DIV/0!</v>
      </c>
      <c r="R570" s="3" t="e">
        <f ca="1" t="shared" si="338"/>
        <v>#DIV/0!</v>
      </c>
      <c r="S570" s="3" t="e">
        <f ca="1" t="shared" si="339"/>
        <v>#DIV/0!</v>
      </c>
      <c r="T570" s="3" t="e">
        <f ca="1" t="shared" si="340"/>
        <v>#DIV/0!</v>
      </c>
      <c r="U570" s="3" t="e">
        <f ca="1" t="shared" si="341"/>
        <v>#DIV/0!</v>
      </c>
      <c r="V570" s="3" t="e">
        <f ca="1" t="shared" si="316"/>
        <v>#DIV/0!</v>
      </c>
      <c r="W570" s="3" t="e">
        <f ca="1" t="shared" si="317"/>
        <v>#DIV/0!</v>
      </c>
      <c r="X570" s="3" t="e">
        <f ca="1" t="shared" si="318"/>
        <v>#DIV/0!</v>
      </c>
      <c r="Y570" s="3" t="e">
        <f ca="1" t="shared" si="319"/>
        <v>#DIV/0!</v>
      </c>
      <c r="Z570" s="3" t="e">
        <f ca="1" t="shared" si="320"/>
        <v>#DIV/0!</v>
      </c>
      <c r="AA570" s="3" t="e">
        <f ca="1" t="shared" si="321"/>
        <v>#DIV/0!</v>
      </c>
      <c r="AB570" s="3" t="e">
        <f ca="1" t="shared" si="322"/>
        <v>#DIV/0!</v>
      </c>
      <c r="AC570" s="3" t="e">
        <f ca="1" t="shared" si="323"/>
        <v>#DIV/0!</v>
      </c>
      <c r="AE570" s="4" t="e">
        <f ca="1">VLOOKUP($C570,'Default drvr and elast'!$A$4:$C$49,MATCH(VLOOKUP(A570,Classification!$B$4:$D$99,2,FALSE),'Default drvr and elast'!$A$3:$C$3,0),FALSE)</f>
        <v>#N/A</v>
      </c>
      <c r="AF570" s="4"/>
      <c r="AG570" s="6">
        <f ca="1">IF($AF570="",SUMIFS('Growth rates'!D$4:D$922,'Growth rates'!$B$4:$B$922,Demands_tra!$A570,'Growth rates'!$C$4:$C$922,$AE570),SUMIFS('Growth rates'!D$4:D$922,'Growth rates'!$B$4:$B$922,Demands_tra!$A570,'Growth rates'!$C$4:$C$922,$AF570))</f>
        <v>0</v>
      </c>
      <c r="AH570" s="6">
        <f ca="1">IF($AF570="",SUMIFS('Growth rates'!E$4:E$922,'Growth rates'!$B$4:$B$922,Demands_tra!$A570,'Growth rates'!$C$4:$C$922,$AE570),SUMIFS('Growth rates'!E$4:E$922,'Growth rates'!$B$4:$B$922,Demands_tra!$A570,'Growth rates'!$C$4:$C$922,$AF570))</f>
        <v>0</v>
      </c>
      <c r="AI570" s="6">
        <f ca="1">IF($AF570="",SUMIFS('Growth rates'!F$4:F$922,'Growth rates'!$B$4:$B$922,Demands_tra!$A570,'Growth rates'!$C$4:$C$922,$AE570),SUMIFS('Growth rates'!F$4:F$922,'Growth rates'!$B$4:$B$922,Demands_tra!$A570,'Growth rates'!$C$4:$C$922,$AF570))</f>
        <v>0</v>
      </c>
      <c r="AJ570" s="6">
        <f ca="1">IF($AF570="",SUMIFS('Growth rates'!G$4:G$922,'Growth rates'!$B$4:$B$922,Demands_tra!$A570,'Growth rates'!$C$4:$C$922,$AE570),SUMIFS('Growth rates'!G$4:G$922,'Growth rates'!$B$4:$B$922,Demands_tra!$A570,'Growth rates'!$C$4:$C$922,$AF570))</f>
        <v>0</v>
      </c>
      <c r="AK570" s="6">
        <f ca="1">IF($AF570="",SUMIFS('Growth rates'!H$4:H$922,'Growth rates'!$B$4:$B$922,Demands_tra!$A570,'Growth rates'!$C$4:$C$922,$AE570),SUMIFS('Growth rates'!H$4:H$922,'Growth rates'!$B$4:$B$922,Demands_tra!$A570,'Growth rates'!$C$4:$C$922,$AF570))</f>
        <v>0</v>
      </c>
      <c r="AL570" s="6">
        <f ca="1">IF($AF570="",SUMIFS('Growth rates'!I$4:I$922,'Growth rates'!$B$4:$B$922,Demands_tra!$A570,'Growth rates'!$C$4:$C$922,$AE570),SUMIFS('Growth rates'!I$4:I$922,'Growth rates'!$B$4:$B$922,Demands_tra!$A570,'Growth rates'!$C$4:$C$922,$AF570))</f>
        <v>0</v>
      </c>
      <c r="AM570" s="6">
        <f ca="1">IF($AF570="",SUMIFS('Growth rates'!J$4:J$922,'Growth rates'!$B$4:$B$922,Demands_tra!$A570,'Growth rates'!$C$4:$C$922,$AE570),SUMIFS('Growth rates'!J$4:J$922,'Growth rates'!$B$4:$B$922,Demands_tra!$A570,'Growth rates'!$C$4:$C$922,$AF570))</f>
        <v>0</v>
      </c>
      <c r="AN570" s="6">
        <f ca="1">IF($AF570="",SUMIFS('Growth rates'!K$4:K$922,'Growth rates'!$B$4:$B$922,Demands_tra!$A570,'Growth rates'!$C$4:$C$922,$AE570),SUMIFS('Growth rates'!K$4:K$922,'Growth rates'!$B$4:$B$922,Demands_tra!$A570,'Growth rates'!$C$4:$C$922,$AF570))</f>
        <v>0</v>
      </c>
      <c r="AO570" s="6">
        <f ca="1">IF($AF570="",SUMIFS('Growth rates'!L$4:L$922,'Growth rates'!$B$4:$B$922,Demands_tra!$A570,'Growth rates'!$C$4:$C$922,$AE570),SUMIFS('Growth rates'!L$4:L$922,'Growth rates'!$B$4:$B$922,Demands_tra!$A570,'Growth rates'!$C$4:$C$922,$AF570))</f>
        <v>0</v>
      </c>
      <c r="AP570" s="6">
        <f ca="1">IF($AF570="",SUMIFS('Growth rates'!M$4:M$922,'Growth rates'!$B$4:$B$922,Demands_tra!$A570,'Growth rates'!$C$4:$C$922,$AE570),SUMIFS('Growth rates'!M$4:M$922,'Growth rates'!$B$4:$B$922,Demands_tra!$A570,'Growth rates'!$C$4:$C$922,$AF570))</f>
        <v>0</v>
      </c>
      <c r="AQ570" s="6">
        <f ca="1">IF($AF570="",SUMIFS('Growth rates'!N$4:N$922,'Growth rates'!$B$4:$B$922,Demands_tra!$A570,'Growth rates'!$C$4:$C$922,$AE570),SUMIFS('Growth rates'!N$4:N$922,'Growth rates'!$B$4:$B$922,Demands_tra!$A570,'Growth rates'!$C$4:$C$922,$AF570))</f>
        <v>0</v>
      </c>
      <c r="AR570" s="6">
        <f ca="1">IF($AF570="",SUMIFS('Growth rates'!O$4:O$922,'Growth rates'!$B$4:$B$922,Demands_tra!$A570,'Growth rates'!$C$4:$C$922,$AE570),SUMIFS('Growth rates'!O$4:O$922,'Growth rates'!$B$4:$B$922,Demands_tra!$A570,'Growth rates'!$C$4:$C$922,$AF570))</f>
        <v>0</v>
      </c>
      <c r="AS570" s="6">
        <f ca="1">IF($AF570="",SUMIFS('Growth rates'!P$4:P$922,'Growth rates'!$B$4:$B$922,Demands_tra!$A570,'Growth rates'!$C$4:$C$922,$AE570),SUMIFS('Growth rates'!P$4:P$922,'Growth rates'!$B$4:$B$922,Demands_tra!$A570,'Growth rates'!$C$4:$C$922,$AF570))</f>
        <v>0</v>
      </c>
      <c r="AT570" s="6">
        <f ca="1">IF($AF570="",SUMIFS('Growth rates'!Q$4:Q$922,'Growth rates'!$B$4:$B$922,Demands_tra!$A570,'Growth rates'!$C$4:$C$922,$AE570),SUMIFS('Growth rates'!Q$4:Q$922,'Growth rates'!$B$4:$B$922,Demands_tra!$A570,'Growth rates'!$C$4:$C$922,$AF570))</f>
        <v>0</v>
      </c>
      <c r="AU570" s="6">
        <f ca="1">IF($AF570="",SUMIFS('Growth rates'!R$4:R$922,'Growth rates'!$B$4:$B$922,Demands_tra!$A570,'Growth rates'!$C$4:$C$922,$AE570),SUMIFS('Growth rates'!R$4:R$922,'Growth rates'!$B$4:$B$922,Demands_tra!$A570,'Growth rates'!$C$4:$C$922,$AF570))</f>
        <v>0</v>
      </c>
      <c r="AV570" s="6">
        <f ca="1">IF($AF570="",SUMIFS('Growth rates'!S$4:S$922,'Growth rates'!$B$4:$B$922,Demands_tra!$A570,'Growth rates'!$C$4:$C$922,$AE570),SUMIFS('Growth rates'!S$4:S$922,'Growth rates'!$B$4:$B$922,Demands_tra!$A570,'Growth rates'!$C$4:$C$922,$AF570))</f>
        <v>0</v>
      </c>
      <c r="AW570" s="6">
        <f ca="1">IF($AF570="",SUMIFS('Growth rates'!T$4:T$922,'Growth rates'!$B$4:$B$922,Demands_tra!$A570,'Growth rates'!$C$4:$C$922,$AE570),SUMIFS('Growth rates'!T$4:T$922,'Growth rates'!$B$4:$B$922,Demands_tra!$A570,'Growth rates'!$C$4:$C$922,$AF570))</f>
        <v>0</v>
      </c>
      <c r="AX570" s="6">
        <f ca="1">IF($AF570="",SUMIFS('Growth rates'!U$4:U$922,'Growth rates'!$B$4:$B$922,Demands_tra!$A570,'Growth rates'!$C$4:$C$922,$AE570),SUMIFS('Growth rates'!U$4:U$922,'Growth rates'!$B$4:$B$922,Demands_tra!$A570,'Growth rates'!$C$4:$C$922,$AF570))</f>
        <v>0</v>
      </c>
      <c r="AY570" s="6">
        <f ca="1">IF($AF570="",SUMIFS('Growth rates'!V$4:V$922,'Growth rates'!$B$4:$B$922,Demands_tra!$A570,'Growth rates'!$C$4:$C$922,$AE570),SUMIFS('Growth rates'!V$4:V$922,'Growth rates'!$B$4:$B$922,Demands_tra!$A570,'Growth rates'!$C$4:$C$922,$AF570))</f>
        <v>0</v>
      </c>
      <c r="AZ570" s="6">
        <f ca="1">IF($AF570="",SUMIFS('Growth rates'!W$4:W$922,'Growth rates'!$B$4:$B$922,Demands_tra!$A570,'Growth rates'!$C$4:$C$922,$AE570),SUMIFS('Growth rates'!W$4:W$922,'Growth rates'!$B$4:$B$922,Demands_tra!$A570,'Growth rates'!$C$4:$C$922,$AF570))</f>
        <v>0</v>
      </c>
      <c r="BA570" s="6">
        <f ca="1">IF($AF570="",SUMIFS('Growth rates'!X$4:X$922,'Growth rates'!$B$4:$B$922,Demands_tra!$A570,'Growth rates'!$C$4:$C$922,$AE570),SUMIFS('Growth rates'!X$4:X$922,'Growth rates'!$B$4:$B$922,Demands_tra!$A570,'Growth rates'!$C$4:$C$922,$AF570))</f>
        <v>0</v>
      </c>
      <c r="BB570" s="6">
        <f ca="1">IF($AF570="",SUMIFS('Growth rates'!Y$4:Y$922,'Growth rates'!$B$4:$B$922,Demands_tra!$A570,'Growth rates'!$C$4:$C$922,$AE570),SUMIFS('Growth rates'!Y$4:Y$922,'Growth rates'!$B$4:$B$922,Demands_tra!$A570,'Growth rates'!$C$4:$C$922,$AF570))</f>
        <v>0</v>
      </c>
      <c r="BC570" s="6">
        <f ca="1">IF($AF570="",SUMIFS('Growth rates'!Z$4:Z$922,'Growth rates'!$B$4:$B$922,Demands_tra!$A570,'Growth rates'!$C$4:$C$922,$AE570),SUMIFS('Growth rates'!Z$4:Z$922,'Growth rates'!$B$4:$B$922,Demands_tra!$A570,'Growth rates'!$C$4:$C$922,$AF570))</f>
        <v>0</v>
      </c>
      <c r="BD570" s="6">
        <f ca="1">IF($AF570="",SUMIFS('Growth rates'!AA$4:AA$922,'Growth rates'!$B$4:$B$922,Demands_tra!$A570,'Growth rates'!$C$4:$C$922,$AE570),SUMIFS('Growth rates'!AA$4:AA$922,'Growth rates'!$B$4:$B$922,Demands_tra!$A570,'Growth rates'!$C$4:$C$922,$AF570))</f>
        <v>0</v>
      </c>
      <c r="BE570" s="6">
        <f ca="1">IF($AF570="",SUMIFS('Growth rates'!AB$4:AB$922,'Growth rates'!$B$4:$B$922,Demands_tra!$A570,'Growth rates'!$C$4:$C$922,$AE570),SUMIFS('Growth rates'!AB$4:AB$922,'Growth rates'!$B$4:$B$922,Demands_tra!$A570,'Growth rates'!$C$4:$C$922,$AF570))</f>
        <v>0</v>
      </c>
      <c r="BF570" s="6">
        <f ca="1">IF($AF570="",SUMIFS('Growth rates'!AC$4:AC$922,'Growth rates'!$B$4:$B$922,Demands_tra!$A570,'Growth rates'!$C$4:$C$922,$AE570),SUMIFS('Growth rates'!AC$4:AC$922,'Growth rates'!$B$4:$B$922,Demands_tra!$A570,'Growth rates'!$C$4:$C$922,$AF570))</f>
        <v>0</v>
      </c>
      <c r="BH570" t="e">
        <f ca="1">VLOOKUP($C570,'Default drvr and elast'!$A$4:$F$49,MATCH(VLOOKUP(A570,Classification!$B$4:$D$42,3,FALSE),'Default drvr and elast'!$D$3:$F$3,0)+3,FALSE)</f>
        <v>#N/A</v>
      </c>
      <c r="BJ570" s="6">
        <f ca="1">IF($BI570="",SUMIF(Elasticities!$B$5:$B$52,Demands_tra!$BH570,Elasticities!C$5:C$52),SUMIF(Elasticities!$B$5:$B$52,Demands_tra!$BI570,Elasticities!C$5:C$52))</f>
        <v>0</v>
      </c>
      <c r="BK570" s="6">
        <f ca="1">IF($BI570="",SUMIF(Elasticities!$B$5:$B$52,Demands_tra!$BH570,Elasticities!D$5:D$52),SUMIF(Elasticities!$B$5:$B$52,Demands_tra!$BI570,Elasticities!D$5:D$52))</f>
        <v>0</v>
      </c>
      <c r="BL570" s="6">
        <f ca="1">IF($BI570="",SUMIF(Elasticities!$B$5:$B$52,Demands_tra!$BH570,Elasticities!E$5:E$52),SUMIF(Elasticities!$B$5:$B$52,Demands_tra!$BI570,Elasticities!E$5:E$52))</f>
        <v>0</v>
      </c>
      <c r="BM570" s="6">
        <f ca="1">IF($BI570="",SUMIF(Elasticities!$B$5:$B$52,Demands_tra!$BH570,Elasticities!F$5:F$52),SUMIF(Elasticities!$B$5:$B$52,Demands_tra!$BI570,Elasticities!F$5:F$52))</f>
        <v>0</v>
      </c>
      <c r="BN570" s="6">
        <f ca="1">IF($BI570="",SUMIF(Elasticities!$B$5:$B$52,Demands_tra!$BH570,Elasticities!G$5:G$52),SUMIF(Elasticities!$B$5:$B$52,Demands_tra!$BI570,Elasticities!G$5:G$52))</f>
        <v>0</v>
      </c>
      <c r="BO570" s="6">
        <f ca="1">IF($BI570="",SUMIF(Elasticities!$B$5:$B$52,Demands_tra!$BH570,Elasticities!H$5:H$52),SUMIF(Elasticities!$B$5:$B$52,Demands_tra!$BI570,Elasticities!H$5:H$52))</f>
        <v>0</v>
      </c>
      <c r="BP570" s="6">
        <f ca="1">IF($BI570="",SUMIF(Elasticities!$B$5:$B$52,Demands_tra!$BH570,Elasticities!I$5:I$52),SUMIF(Elasticities!$B$5:$B$52,Demands_tra!$BI570,Elasticities!I$5:I$52))</f>
        <v>0</v>
      </c>
      <c r="BQ570" s="6">
        <f ca="1">IF($BI570="",SUMIF(Elasticities!$B$5:$B$52,Demands_tra!$BH570,Elasticities!J$5:J$52),SUMIF(Elasticities!$B$5:$B$52,Demands_tra!$BI570,Elasticities!J$5:J$52))</f>
        <v>0</v>
      </c>
      <c r="BR570" s="6">
        <f ca="1">IF($BI570="",SUMIF(Elasticities!$B$5:$B$52,Demands_tra!$BH570,Elasticities!K$5:K$52),SUMIF(Elasticities!$B$5:$B$52,Demands_tra!$BI570,Elasticities!K$5:K$52))</f>
        <v>0</v>
      </c>
      <c r="BS570" s="6">
        <f ca="1">IF($BI570="",SUMIF(Elasticities!$B$5:$B$52,Demands_tra!$BH570,Elasticities!L$5:L$52),SUMIF(Elasticities!$B$5:$B$52,Demands_tra!$BI570,Elasticities!L$5:L$52))</f>
        <v>0</v>
      </c>
      <c r="BT570" s="6">
        <f ca="1">IF($BI570="",SUMIF(Elasticities!$B$5:$B$52,Demands_tra!$BH570,Elasticities!M$5:M$52),SUMIF(Elasticities!$B$5:$B$52,Demands_tra!$BI570,Elasticities!M$5:M$52))</f>
        <v>0</v>
      </c>
      <c r="BU570" s="6">
        <f ca="1">IF($BI570="",SUMIF(Elasticities!$B$5:$B$52,Demands_tra!$BH570,Elasticities!N$5:N$52),SUMIF(Elasticities!$B$5:$B$52,Demands_tra!$BI570,Elasticities!N$5:N$52))</f>
        <v>0</v>
      </c>
      <c r="BV570" s="6">
        <f ca="1">IF($BI570="",SUMIF(Elasticities!$B$5:$B$52,Demands_tra!$BH570,Elasticities!O$5:O$52),SUMIF(Elasticities!$B$5:$B$52,Demands_tra!$BI570,Elasticities!O$5:O$52))</f>
        <v>0</v>
      </c>
      <c r="BW570" s="6">
        <f ca="1">IF($BI570="",SUMIF(Elasticities!$B$5:$B$52,Demands_tra!$BH570,Elasticities!P$5:P$52),SUMIF(Elasticities!$B$5:$B$52,Demands_tra!$BI570,Elasticities!P$5:P$52))</f>
        <v>0</v>
      </c>
      <c r="BX570" s="6">
        <f ca="1">IF($BI570="",SUMIF(Elasticities!$B$5:$B$52,Demands_tra!$BH570,Elasticities!Q$5:Q$52),SUMIF(Elasticities!$B$5:$B$52,Demands_tra!$BI570,Elasticities!Q$5:Q$52))</f>
        <v>0</v>
      </c>
      <c r="BY570" s="6">
        <f ca="1">IF($BI570="",SUMIF(Elasticities!$B$5:$B$52,Demands_tra!$BH570,Elasticities!R$5:R$52),SUMIF(Elasticities!$B$5:$B$52,Demands_tra!$BI570,Elasticities!R$5:R$52))</f>
        <v>0</v>
      </c>
      <c r="BZ570" s="6">
        <f ca="1">IF($BI570="",SUMIF(Elasticities!$B$5:$B$52,Demands_tra!$BH570,Elasticities!S$5:S$52),SUMIF(Elasticities!$B$5:$B$52,Demands_tra!$BI570,Elasticities!S$5:S$52))</f>
        <v>0</v>
      </c>
      <c r="CA570" s="6">
        <f ca="1">IF($BI570="",SUMIF(Elasticities!$B$5:$B$52,Demands_tra!$BH570,Elasticities!T$5:T$52),SUMIF(Elasticities!$B$5:$B$52,Demands_tra!$BI570,Elasticities!T$5:T$52))</f>
        <v>0</v>
      </c>
      <c r="CB570" s="6">
        <f ca="1">IF($BI570="",SUMIF(Elasticities!$B$5:$B$52,Demands_tra!$BH570,Elasticities!U$5:U$52),SUMIF(Elasticities!$B$5:$B$52,Demands_tra!$BI570,Elasticities!U$5:U$52))</f>
        <v>0</v>
      </c>
      <c r="CC570" s="6">
        <f ca="1">IF($BI570="",SUMIF(Elasticities!$B$5:$B$52,Demands_tra!$BH570,Elasticities!V$5:V$52),SUMIF(Elasticities!$B$5:$B$52,Demands_tra!$BI570,Elasticities!V$5:V$52))</f>
        <v>0</v>
      </c>
      <c r="CD570" s="6">
        <f ca="1">IF($BI570="",SUMIF(Elasticities!$B$5:$B$52,Demands_tra!$BH570,Elasticities!W$5:W$52),SUMIF(Elasticities!$B$5:$B$52,Demands_tra!$BI570,Elasticities!W$5:W$52))</f>
        <v>0</v>
      </c>
      <c r="CE570" s="6">
        <f ca="1">IF($BI570="",SUMIF(Elasticities!$B$5:$B$52,Demands_tra!$BH570,Elasticities!X$5:X$52),SUMIF(Elasticities!$B$5:$B$52,Demands_tra!$BI570,Elasticities!X$5:X$52))</f>
        <v>0</v>
      </c>
      <c r="CF570" s="6">
        <f ca="1">IF($BI570="",SUMIF(Elasticities!$B$5:$B$52,Demands_tra!$BH570,Elasticities!Y$5:Y$52),SUMIF(Elasticities!$B$5:$B$52,Demands_tra!$BI570,Elasticities!Y$5:Y$52))</f>
        <v>0</v>
      </c>
      <c r="CG570" s="6">
        <f ca="1">IF($BI570="",SUMIF(Elasticities!$B$5:$B$52,Demands_tra!$BH570,Elasticities!Z$5:Z$52),SUMIF(Elasticities!$B$5:$B$52,Demands_tra!$BI570,Elasticities!Z$5:Z$52))</f>
        <v>0</v>
      </c>
      <c r="CH570" s="6">
        <f ca="1">IF($BI570="",SUMIF(Elasticities!$B$5:$B$52,Demands_tra!$BH570,Elasticities!AA$5:AA$52),SUMIF(Elasticities!$B$5:$B$52,Demands_tra!$BI570,Elasticities!AA$5:AA$52))</f>
        <v>0</v>
      </c>
      <c r="CI570" s="6">
        <f ca="1">IF($BI570="",SUMIF(Elasticities!$B$5:$B$52,Demands_tra!$BH570,Elasticities!AB$5:AB$52),SUMIF(Elasticities!$B$5:$B$52,Demands_tra!$BI570,Elasticities!AB$5:AB$52))</f>
        <v>0</v>
      </c>
    </row>
    <row r="571" spans="1:87">
      <c r="A571" t="str">
        <f>IF(BYDem_tra!B570="","\I:",BYDem_tra!B570)</f>
        <v>\I:</v>
      </c>
      <c r="B571">
        <f>BYDem_tra!E570</f>
        <v>0</v>
      </c>
      <c r="C571">
        <f t="shared" si="324"/>
        <v>0</v>
      </c>
      <c r="D571" s="3">
        <f>SUMIFS(BYDem_tra!$M$2:$M$2000,BYDem_tra!$B$2:$B$2000,Demands_tra!$A571,BYDem_tra!$E$2:$E$2000,Demands_tra!$B571)</f>
        <v>0</v>
      </c>
      <c r="E571" s="3" t="e">
        <f ca="1" t="shared" si="325"/>
        <v>#DIV/0!</v>
      </c>
      <c r="F571" s="3" t="e">
        <f ca="1" t="shared" si="326"/>
        <v>#DIV/0!</v>
      </c>
      <c r="G571" s="3" t="e">
        <f ca="1" t="shared" si="327"/>
        <v>#DIV/0!</v>
      </c>
      <c r="H571" s="3" t="e">
        <f ca="1" t="shared" si="328"/>
        <v>#DIV/0!</v>
      </c>
      <c r="I571" s="3" t="e">
        <f ca="1" t="shared" si="329"/>
        <v>#DIV/0!</v>
      </c>
      <c r="J571" s="3" t="e">
        <f ca="1" t="shared" si="330"/>
        <v>#DIV/0!</v>
      </c>
      <c r="K571" s="3" t="e">
        <f ca="1" t="shared" si="331"/>
        <v>#DIV/0!</v>
      </c>
      <c r="L571" s="3" t="e">
        <f ca="1" t="shared" si="332"/>
        <v>#DIV/0!</v>
      </c>
      <c r="M571" s="3" t="e">
        <f ca="1" t="shared" si="333"/>
        <v>#DIV/0!</v>
      </c>
      <c r="N571" s="3" t="e">
        <f ca="1" t="shared" si="334"/>
        <v>#DIV/0!</v>
      </c>
      <c r="O571" s="3" t="e">
        <f ca="1" t="shared" si="335"/>
        <v>#DIV/0!</v>
      </c>
      <c r="P571" s="3" t="e">
        <f ca="1" t="shared" si="336"/>
        <v>#DIV/0!</v>
      </c>
      <c r="Q571" s="3" t="e">
        <f ca="1" t="shared" si="337"/>
        <v>#DIV/0!</v>
      </c>
      <c r="R571" s="3" t="e">
        <f ca="1" t="shared" si="338"/>
        <v>#DIV/0!</v>
      </c>
      <c r="S571" s="3" t="e">
        <f ca="1" t="shared" si="339"/>
        <v>#DIV/0!</v>
      </c>
      <c r="T571" s="3" t="e">
        <f ca="1" t="shared" si="340"/>
        <v>#DIV/0!</v>
      </c>
      <c r="U571" s="3" t="e">
        <f ca="1" t="shared" si="341"/>
        <v>#DIV/0!</v>
      </c>
      <c r="V571" s="3" t="e">
        <f ca="1" t="shared" si="316"/>
        <v>#DIV/0!</v>
      </c>
      <c r="W571" s="3" t="e">
        <f ca="1" t="shared" si="317"/>
        <v>#DIV/0!</v>
      </c>
      <c r="X571" s="3" t="e">
        <f ca="1" t="shared" si="318"/>
        <v>#DIV/0!</v>
      </c>
      <c r="Y571" s="3" t="e">
        <f ca="1" t="shared" si="319"/>
        <v>#DIV/0!</v>
      </c>
      <c r="Z571" s="3" t="e">
        <f ca="1" t="shared" si="320"/>
        <v>#DIV/0!</v>
      </c>
      <c r="AA571" s="3" t="e">
        <f ca="1" t="shared" si="321"/>
        <v>#DIV/0!</v>
      </c>
      <c r="AB571" s="3" t="e">
        <f ca="1" t="shared" si="322"/>
        <v>#DIV/0!</v>
      </c>
      <c r="AC571" s="3" t="e">
        <f ca="1" t="shared" si="323"/>
        <v>#DIV/0!</v>
      </c>
      <c r="AE571" s="4" t="e">
        <f ca="1">VLOOKUP($C571,'Default drvr and elast'!$A$4:$C$49,MATCH(VLOOKUP(A571,Classification!$B$4:$D$99,2,FALSE),'Default drvr and elast'!$A$3:$C$3,0),FALSE)</f>
        <v>#N/A</v>
      </c>
      <c r="AF571" s="4"/>
      <c r="AG571" s="6">
        <f ca="1">IF($AF571="",SUMIFS('Growth rates'!D$4:D$922,'Growth rates'!$B$4:$B$922,Demands_tra!$A571,'Growth rates'!$C$4:$C$922,$AE571),SUMIFS('Growth rates'!D$4:D$922,'Growth rates'!$B$4:$B$922,Demands_tra!$A571,'Growth rates'!$C$4:$C$922,$AF571))</f>
        <v>0</v>
      </c>
      <c r="AH571" s="6">
        <f ca="1">IF($AF571="",SUMIFS('Growth rates'!E$4:E$922,'Growth rates'!$B$4:$B$922,Demands_tra!$A571,'Growth rates'!$C$4:$C$922,$AE571),SUMIFS('Growth rates'!E$4:E$922,'Growth rates'!$B$4:$B$922,Demands_tra!$A571,'Growth rates'!$C$4:$C$922,$AF571))</f>
        <v>0</v>
      </c>
      <c r="AI571" s="6">
        <f ca="1">IF($AF571="",SUMIFS('Growth rates'!F$4:F$922,'Growth rates'!$B$4:$B$922,Demands_tra!$A571,'Growth rates'!$C$4:$C$922,$AE571),SUMIFS('Growth rates'!F$4:F$922,'Growth rates'!$B$4:$B$922,Demands_tra!$A571,'Growth rates'!$C$4:$C$922,$AF571))</f>
        <v>0</v>
      </c>
      <c r="AJ571" s="6">
        <f ca="1">IF($AF571="",SUMIFS('Growth rates'!G$4:G$922,'Growth rates'!$B$4:$B$922,Demands_tra!$A571,'Growth rates'!$C$4:$C$922,$AE571),SUMIFS('Growth rates'!G$4:G$922,'Growth rates'!$B$4:$B$922,Demands_tra!$A571,'Growth rates'!$C$4:$C$922,$AF571))</f>
        <v>0</v>
      </c>
      <c r="AK571" s="6">
        <f ca="1">IF($AF571="",SUMIFS('Growth rates'!H$4:H$922,'Growth rates'!$B$4:$B$922,Demands_tra!$A571,'Growth rates'!$C$4:$C$922,$AE571),SUMIFS('Growth rates'!H$4:H$922,'Growth rates'!$B$4:$B$922,Demands_tra!$A571,'Growth rates'!$C$4:$C$922,$AF571))</f>
        <v>0</v>
      </c>
      <c r="AL571" s="6">
        <f ca="1">IF($AF571="",SUMIFS('Growth rates'!I$4:I$922,'Growth rates'!$B$4:$B$922,Demands_tra!$A571,'Growth rates'!$C$4:$C$922,$AE571),SUMIFS('Growth rates'!I$4:I$922,'Growth rates'!$B$4:$B$922,Demands_tra!$A571,'Growth rates'!$C$4:$C$922,$AF571))</f>
        <v>0</v>
      </c>
      <c r="AM571" s="6">
        <f ca="1">IF($AF571="",SUMIFS('Growth rates'!J$4:J$922,'Growth rates'!$B$4:$B$922,Demands_tra!$A571,'Growth rates'!$C$4:$C$922,$AE571),SUMIFS('Growth rates'!J$4:J$922,'Growth rates'!$B$4:$B$922,Demands_tra!$A571,'Growth rates'!$C$4:$C$922,$AF571))</f>
        <v>0</v>
      </c>
      <c r="AN571" s="6">
        <f ca="1">IF($AF571="",SUMIFS('Growth rates'!K$4:K$922,'Growth rates'!$B$4:$B$922,Demands_tra!$A571,'Growth rates'!$C$4:$C$922,$AE571),SUMIFS('Growth rates'!K$4:K$922,'Growth rates'!$B$4:$B$922,Demands_tra!$A571,'Growth rates'!$C$4:$C$922,$AF571))</f>
        <v>0</v>
      </c>
      <c r="AO571" s="6">
        <f ca="1">IF($AF571="",SUMIFS('Growth rates'!L$4:L$922,'Growth rates'!$B$4:$B$922,Demands_tra!$A571,'Growth rates'!$C$4:$C$922,$AE571),SUMIFS('Growth rates'!L$4:L$922,'Growth rates'!$B$4:$B$922,Demands_tra!$A571,'Growth rates'!$C$4:$C$922,$AF571))</f>
        <v>0</v>
      </c>
      <c r="AP571" s="6">
        <f ca="1">IF($AF571="",SUMIFS('Growth rates'!M$4:M$922,'Growth rates'!$B$4:$B$922,Demands_tra!$A571,'Growth rates'!$C$4:$C$922,$AE571),SUMIFS('Growth rates'!M$4:M$922,'Growth rates'!$B$4:$B$922,Demands_tra!$A571,'Growth rates'!$C$4:$C$922,$AF571))</f>
        <v>0</v>
      </c>
      <c r="AQ571" s="6">
        <f ca="1">IF($AF571="",SUMIFS('Growth rates'!N$4:N$922,'Growth rates'!$B$4:$B$922,Demands_tra!$A571,'Growth rates'!$C$4:$C$922,$AE571),SUMIFS('Growth rates'!N$4:N$922,'Growth rates'!$B$4:$B$922,Demands_tra!$A571,'Growth rates'!$C$4:$C$922,$AF571))</f>
        <v>0</v>
      </c>
      <c r="AR571" s="6">
        <f ca="1">IF($AF571="",SUMIFS('Growth rates'!O$4:O$922,'Growth rates'!$B$4:$B$922,Demands_tra!$A571,'Growth rates'!$C$4:$C$922,$AE571),SUMIFS('Growth rates'!O$4:O$922,'Growth rates'!$B$4:$B$922,Demands_tra!$A571,'Growth rates'!$C$4:$C$922,$AF571))</f>
        <v>0</v>
      </c>
      <c r="AS571" s="6">
        <f ca="1">IF($AF571="",SUMIFS('Growth rates'!P$4:P$922,'Growth rates'!$B$4:$B$922,Demands_tra!$A571,'Growth rates'!$C$4:$C$922,$AE571),SUMIFS('Growth rates'!P$4:P$922,'Growth rates'!$B$4:$B$922,Demands_tra!$A571,'Growth rates'!$C$4:$C$922,$AF571))</f>
        <v>0</v>
      </c>
      <c r="AT571" s="6">
        <f ca="1">IF($AF571="",SUMIFS('Growth rates'!Q$4:Q$922,'Growth rates'!$B$4:$B$922,Demands_tra!$A571,'Growth rates'!$C$4:$C$922,$AE571),SUMIFS('Growth rates'!Q$4:Q$922,'Growth rates'!$B$4:$B$922,Demands_tra!$A571,'Growth rates'!$C$4:$C$922,$AF571))</f>
        <v>0</v>
      </c>
      <c r="AU571" s="6">
        <f ca="1">IF($AF571="",SUMIFS('Growth rates'!R$4:R$922,'Growth rates'!$B$4:$B$922,Demands_tra!$A571,'Growth rates'!$C$4:$C$922,$AE571),SUMIFS('Growth rates'!R$4:R$922,'Growth rates'!$B$4:$B$922,Demands_tra!$A571,'Growth rates'!$C$4:$C$922,$AF571))</f>
        <v>0</v>
      </c>
      <c r="AV571" s="6">
        <f ca="1">IF($AF571="",SUMIFS('Growth rates'!S$4:S$922,'Growth rates'!$B$4:$B$922,Demands_tra!$A571,'Growth rates'!$C$4:$C$922,$AE571),SUMIFS('Growth rates'!S$4:S$922,'Growth rates'!$B$4:$B$922,Demands_tra!$A571,'Growth rates'!$C$4:$C$922,$AF571))</f>
        <v>0</v>
      </c>
      <c r="AW571" s="6">
        <f ca="1">IF($AF571="",SUMIFS('Growth rates'!T$4:T$922,'Growth rates'!$B$4:$B$922,Demands_tra!$A571,'Growth rates'!$C$4:$C$922,$AE571),SUMIFS('Growth rates'!T$4:T$922,'Growth rates'!$B$4:$B$922,Demands_tra!$A571,'Growth rates'!$C$4:$C$922,$AF571))</f>
        <v>0</v>
      </c>
      <c r="AX571" s="6">
        <f ca="1">IF($AF571="",SUMIFS('Growth rates'!U$4:U$922,'Growth rates'!$B$4:$B$922,Demands_tra!$A571,'Growth rates'!$C$4:$C$922,$AE571),SUMIFS('Growth rates'!U$4:U$922,'Growth rates'!$B$4:$B$922,Demands_tra!$A571,'Growth rates'!$C$4:$C$922,$AF571))</f>
        <v>0</v>
      </c>
      <c r="AY571" s="6">
        <f ca="1">IF($AF571="",SUMIFS('Growth rates'!V$4:V$922,'Growth rates'!$B$4:$B$922,Demands_tra!$A571,'Growth rates'!$C$4:$C$922,$AE571),SUMIFS('Growth rates'!V$4:V$922,'Growth rates'!$B$4:$B$922,Demands_tra!$A571,'Growth rates'!$C$4:$C$922,$AF571))</f>
        <v>0</v>
      </c>
      <c r="AZ571" s="6">
        <f ca="1">IF($AF571="",SUMIFS('Growth rates'!W$4:W$922,'Growth rates'!$B$4:$B$922,Demands_tra!$A571,'Growth rates'!$C$4:$C$922,$AE571),SUMIFS('Growth rates'!W$4:W$922,'Growth rates'!$B$4:$B$922,Demands_tra!$A571,'Growth rates'!$C$4:$C$922,$AF571))</f>
        <v>0</v>
      </c>
      <c r="BA571" s="6">
        <f ca="1">IF($AF571="",SUMIFS('Growth rates'!X$4:X$922,'Growth rates'!$B$4:$B$922,Demands_tra!$A571,'Growth rates'!$C$4:$C$922,$AE571),SUMIFS('Growth rates'!X$4:X$922,'Growth rates'!$B$4:$B$922,Demands_tra!$A571,'Growth rates'!$C$4:$C$922,$AF571))</f>
        <v>0</v>
      </c>
      <c r="BB571" s="6">
        <f ca="1">IF($AF571="",SUMIFS('Growth rates'!Y$4:Y$922,'Growth rates'!$B$4:$B$922,Demands_tra!$A571,'Growth rates'!$C$4:$C$922,$AE571),SUMIFS('Growth rates'!Y$4:Y$922,'Growth rates'!$B$4:$B$922,Demands_tra!$A571,'Growth rates'!$C$4:$C$922,$AF571))</f>
        <v>0</v>
      </c>
      <c r="BC571" s="6">
        <f ca="1">IF($AF571="",SUMIFS('Growth rates'!Z$4:Z$922,'Growth rates'!$B$4:$B$922,Demands_tra!$A571,'Growth rates'!$C$4:$C$922,$AE571),SUMIFS('Growth rates'!Z$4:Z$922,'Growth rates'!$B$4:$B$922,Demands_tra!$A571,'Growth rates'!$C$4:$C$922,$AF571))</f>
        <v>0</v>
      </c>
      <c r="BD571" s="6">
        <f ca="1">IF($AF571="",SUMIFS('Growth rates'!AA$4:AA$922,'Growth rates'!$B$4:$B$922,Demands_tra!$A571,'Growth rates'!$C$4:$C$922,$AE571),SUMIFS('Growth rates'!AA$4:AA$922,'Growth rates'!$B$4:$B$922,Demands_tra!$A571,'Growth rates'!$C$4:$C$922,$AF571))</f>
        <v>0</v>
      </c>
      <c r="BE571" s="6">
        <f ca="1">IF($AF571="",SUMIFS('Growth rates'!AB$4:AB$922,'Growth rates'!$B$4:$B$922,Demands_tra!$A571,'Growth rates'!$C$4:$C$922,$AE571),SUMIFS('Growth rates'!AB$4:AB$922,'Growth rates'!$B$4:$B$922,Demands_tra!$A571,'Growth rates'!$C$4:$C$922,$AF571))</f>
        <v>0</v>
      </c>
      <c r="BF571" s="6">
        <f ca="1">IF($AF571="",SUMIFS('Growth rates'!AC$4:AC$922,'Growth rates'!$B$4:$B$922,Demands_tra!$A571,'Growth rates'!$C$4:$C$922,$AE571),SUMIFS('Growth rates'!AC$4:AC$922,'Growth rates'!$B$4:$B$922,Demands_tra!$A571,'Growth rates'!$C$4:$C$922,$AF571))</f>
        <v>0</v>
      </c>
      <c r="BH571" t="e">
        <f ca="1">VLOOKUP($C571,'Default drvr and elast'!$A$4:$F$49,MATCH(VLOOKUP(A571,Classification!$B$4:$D$42,3,FALSE),'Default drvr and elast'!$D$3:$F$3,0)+3,FALSE)</f>
        <v>#N/A</v>
      </c>
      <c r="BJ571" s="6">
        <f ca="1">IF($BI571="",SUMIF(Elasticities!$B$5:$B$52,Demands_tra!$BH571,Elasticities!C$5:C$52),SUMIF(Elasticities!$B$5:$B$52,Demands_tra!$BI571,Elasticities!C$5:C$52))</f>
        <v>0</v>
      </c>
      <c r="BK571" s="6">
        <f ca="1">IF($BI571="",SUMIF(Elasticities!$B$5:$B$52,Demands_tra!$BH571,Elasticities!D$5:D$52),SUMIF(Elasticities!$B$5:$B$52,Demands_tra!$BI571,Elasticities!D$5:D$52))</f>
        <v>0</v>
      </c>
      <c r="BL571" s="6">
        <f ca="1">IF($BI571="",SUMIF(Elasticities!$B$5:$B$52,Demands_tra!$BH571,Elasticities!E$5:E$52),SUMIF(Elasticities!$B$5:$B$52,Demands_tra!$BI571,Elasticities!E$5:E$52))</f>
        <v>0</v>
      </c>
      <c r="BM571" s="6">
        <f ca="1">IF($BI571="",SUMIF(Elasticities!$B$5:$B$52,Demands_tra!$BH571,Elasticities!F$5:F$52),SUMIF(Elasticities!$B$5:$B$52,Demands_tra!$BI571,Elasticities!F$5:F$52))</f>
        <v>0</v>
      </c>
      <c r="BN571" s="6">
        <f ca="1">IF($BI571="",SUMIF(Elasticities!$B$5:$B$52,Demands_tra!$BH571,Elasticities!G$5:G$52),SUMIF(Elasticities!$B$5:$B$52,Demands_tra!$BI571,Elasticities!G$5:G$52))</f>
        <v>0</v>
      </c>
      <c r="BO571" s="6">
        <f ca="1">IF($BI571="",SUMIF(Elasticities!$B$5:$B$52,Demands_tra!$BH571,Elasticities!H$5:H$52),SUMIF(Elasticities!$B$5:$B$52,Demands_tra!$BI571,Elasticities!H$5:H$52))</f>
        <v>0</v>
      </c>
      <c r="BP571" s="6">
        <f ca="1">IF($BI571="",SUMIF(Elasticities!$B$5:$B$52,Demands_tra!$BH571,Elasticities!I$5:I$52),SUMIF(Elasticities!$B$5:$B$52,Demands_tra!$BI571,Elasticities!I$5:I$52))</f>
        <v>0</v>
      </c>
      <c r="BQ571" s="6">
        <f ca="1">IF($BI571="",SUMIF(Elasticities!$B$5:$B$52,Demands_tra!$BH571,Elasticities!J$5:J$52),SUMIF(Elasticities!$B$5:$B$52,Demands_tra!$BI571,Elasticities!J$5:J$52))</f>
        <v>0</v>
      </c>
      <c r="BR571" s="6">
        <f ca="1">IF($BI571="",SUMIF(Elasticities!$B$5:$B$52,Demands_tra!$BH571,Elasticities!K$5:K$52),SUMIF(Elasticities!$B$5:$B$52,Demands_tra!$BI571,Elasticities!K$5:K$52))</f>
        <v>0</v>
      </c>
      <c r="BS571" s="6">
        <f ca="1">IF($BI571="",SUMIF(Elasticities!$B$5:$B$52,Demands_tra!$BH571,Elasticities!L$5:L$52),SUMIF(Elasticities!$B$5:$B$52,Demands_tra!$BI571,Elasticities!L$5:L$52))</f>
        <v>0</v>
      </c>
      <c r="BT571" s="6">
        <f ca="1">IF($BI571="",SUMIF(Elasticities!$B$5:$B$52,Demands_tra!$BH571,Elasticities!M$5:M$52),SUMIF(Elasticities!$B$5:$B$52,Demands_tra!$BI571,Elasticities!M$5:M$52))</f>
        <v>0</v>
      </c>
      <c r="BU571" s="6">
        <f ca="1">IF($BI571="",SUMIF(Elasticities!$B$5:$B$52,Demands_tra!$BH571,Elasticities!N$5:N$52),SUMIF(Elasticities!$B$5:$B$52,Demands_tra!$BI571,Elasticities!N$5:N$52))</f>
        <v>0</v>
      </c>
      <c r="BV571" s="6">
        <f ca="1">IF($BI571="",SUMIF(Elasticities!$B$5:$B$52,Demands_tra!$BH571,Elasticities!O$5:O$52),SUMIF(Elasticities!$B$5:$B$52,Demands_tra!$BI571,Elasticities!O$5:O$52))</f>
        <v>0</v>
      </c>
      <c r="BW571" s="6">
        <f ca="1">IF($BI571="",SUMIF(Elasticities!$B$5:$B$52,Demands_tra!$BH571,Elasticities!P$5:P$52),SUMIF(Elasticities!$B$5:$B$52,Demands_tra!$BI571,Elasticities!P$5:P$52))</f>
        <v>0</v>
      </c>
      <c r="BX571" s="6">
        <f ca="1">IF($BI571="",SUMIF(Elasticities!$B$5:$B$52,Demands_tra!$BH571,Elasticities!Q$5:Q$52),SUMIF(Elasticities!$B$5:$B$52,Demands_tra!$BI571,Elasticities!Q$5:Q$52))</f>
        <v>0</v>
      </c>
      <c r="BY571" s="6">
        <f ca="1">IF($BI571="",SUMIF(Elasticities!$B$5:$B$52,Demands_tra!$BH571,Elasticities!R$5:R$52),SUMIF(Elasticities!$B$5:$B$52,Demands_tra!$BI571,Elasticities!R$5:R$52))</f>
        <v>0</v>
      </c>
      <c r="BZ571" s="6">
        <f ca="1">IF($BI571="",SUMIF(Elasticities!$B$5:$B$52,Demands_tra!$BH571,Elasticities!S$5:S$52),SUMIF(Elasticities!$B$5:$B$52,Demands_tra!$BI571,Elasticities!S$5:S$52))</f>
        <v>0</v>
      </c>
      <c r="CA571" s="6">
        <f ca="1">IF($BI571="",SUMIF(Elasticities!$B$5:$B$52,Demands_tra!$BH571,Elasticities!T$5:T$52),SUMIF(Elasticities!$B$5:$B$52,Demands_tra!$BI571,Elasticities!T$5:T$52))</f>
        <v>0</v>
      </c>
      <c r="CB571" s="6">
        <f ca="1">IF($BI571="",SUMIF(Elasticities!$B$5:$B$52,Demands_tra!$BH571,Elasticities!U$5:U$52),SUMIF(Elasticities!$B$5:$B$52,Demands_tra!$BI571,Elasticities!U$5:U$52))</f>
        <v>0</v>
      </c>
      <c r="CC571" s="6">
        <f ca="1">IF($BI571="",SUMIF(Elasticities!$B$5:$B$52,Demands_tra!$BH571,Elasticities!V$5:V$52),SUMIF(Elasticities!$B$5:$B$52,Demands_tra!$BI571,Elasticities!V$5:V$52))</f>
        <v>0</v>
      </c>
      <c r="CD571" s="6">
        <f ca="1">IF($BI571="",SUMIF(Elasticities!$B$5:$B$52,Demands_tra!$BH571,Elasticities!W$5:W$52),SUMIF(Elasticities!$B$5:$B$52,Demands_tra!$BI571,Elasticities!W$5:W$52))</f>
        <v>0</v>
      </c>
      <c r="CE571" s="6">
        <f ca="1">IF($BI571="",SUMIF(Elasticities!$B$5:$B$52,Demands_tra!$BH571,Elasticities!X$5:X$52),SUMIF(Elasticities!$B$5:$B$52,Demands_tra!$BI571,Elasticities!X$5:X$52))</f>
        <v>0</v>
      </c>
      <c r="CF571" s="6">
        <f ca="1">IF($BI571="",SUMIF(Elasticities!$B$5:$B$52,Demands_tra!$BH571,Elasticities!Y$5:Y$52),SUMIF(Elasticities!$B$5:$B$52,Demands_tra!$BI571,Elasticities!Y$5:Y$52))</f>
        <v>0</v>
      </c>
      <c r="CG571" s="6">
        <f ca="1">IF($BI571="",SUMIF(Elasticities!$B$5:$B$52,Demands_tra!$BH571,Elasticities!Z$5:Z$52),SUMIF(Elasticities!$B$5:$B$52,Demands_tra!$BI571,Elasticities!Z$5:Z$52))</f>
        <v>0</v>
      </c>
      <c r="CH571" s="6">
        <f ca="1">IF($BI571="",SUMIF(Elasticities!$B$5:$B$52,Demands_tra!$BH571,Elasticities!AA$5:AA$52),SUMIF(Elasticities!$B$5:$B$52,Demands_tra!$BI571,Elasticities!AA$5:AA$52))</f>
        <v>0</v>
      </c>
      <c r="CI571" s="6">
        <f ca="1">IF($BI571="",SUMIF(Elasticities!$B$5:$B$52,Demands_tra!$BH571,Elasticities!AB$5:AB$52),SUMIF(Elasticities!$B$5:$B$52,Demands_tra!$BI571,Elasticities!AB$5:AB$52))</f>
        <v>0</v>
      </c>
    </row>
    <row r="572" spans="1:87">
      <c r="A572" t="str">
        <f>IF(BYDem_tra!B571="","\I:",BYDem_tra!B571)</f>
        <v>\I:</v>
      </c>
      <c r="B572">
        <f>BYDem_tra!E571</f>
        <v>0</v>
      </c>
      <c r="C572">
        <f t="shared" si="324"/>
        <v>0</v>
      </c>
      <c r="D572" s="3">
        <f>SUMIFS(BYDem_tra!$M$2:$M$2000,BYDem_tra!$B$2:$B$2000,Demands_tra!$A572,BYDem_tra!$E$2:$E$2000,Demands_tra!$B572)</f>
        <v>0</v>
      </c>
      <c r="E572" s="3" t="e">
        <f ca="1" t="shared" si="325"/>
        <v>#DIV/0!</v>
      </c>
      <c r="F572" s="3" t="e">
        <f ca="1" t="shared" si="326"/>
        <v>#DIV/0!</v>
      </c>
      <c r="G572" s="3" t="e">
        <f ca="1" t="shared" si="327"/>
        <v>#DIV/0!</v>
      </c>
      <c r="H572" s="3" t="e">
        <f ca="1" t="shared" si="328"/>
        <v>#DIV/0!</v>
      </c>
      <c r="I572" s="3" t="e">
        <f ca="1" t="shared" si="329"/>
        <v>#DIV/0!</v>
      </c>
      <c r="J572" s="3" t="e">
        <f ca="1" t="shared" si="330"/>
        <v>#DIV/0!</v>
      </c>
      <c r="K572" s="3" t="e">
        <f ca="1" t="shared" si="331"/>
        <v>#DIV/0!</v>
      </c>
      <c r="L572" s="3" t="e">
        <f ca="1" t="shared" si="332"/>
        <v>#DIV/0!</v>
      </c>
      <c r="M572" s="3" t="e">
        <f ca="1" t="shared" si="333"/>
        <v>#DIV/0!</v>
      </c>
      <c r="N572" s="3" t="e">
        <f ca="1" t="shared" si="334"/>
        <v>#DIV/0!</v>
      </c>
      <c r="O572" s="3" t="e">
        <f ca="1" t="shared" si="335"/>
        <v>#DIV/0!</v>
      </c>
      <c r="P572" s="3" t="e">
        <f ca="1" t="shared" si="336"/>
        <v>#DIV/0!</v>
      </c>
      <c r="Q572" s="3" t="e">
        <f ca="1" t="shared" si="337"/>
        <v>#DIV/0!</v>
      </c>
      <c r="R572" s="3" t="e">
        <f ca="1" t="shared" si="338"/>
        <v>#DIV/0!</v>
      </c>
      <c r="S572" s="3" t="e">
        <f ca="1" t="shared" si="339"/>
        <v>#DIV/0!</v>
      </c>
      <c r="T572" s="3" t="e">
        <f ca="1" t="shared" si="340"/>
        <v>#DIV/0!</v>
      </c>
      <c r="U572" s="3" t="e">
        <f ca="1" t="shared" si="341"/>
        <v>#DIV/0!</v>
      </c>
      <c r="V572" s="3" t="e">
        <f ca="1" t="shared" si="316"/>
        <v>#DIV/0!</v>
      </c>
      <c r="W572" s="3" t="e">
        <f ca="1" t="shared" si="317"/>
        <v>#DIV/0!</v>
      </c>
      <c r="X572" s="3" t="e">
        <f ca="1" t="shared" si="318"/>
        <v>#DIV/0!</v>
      </c>
      <c r="Y572" s="3" t="e">
        <f ca="1" t="shared" si="319"/>
        <v>#DIV/0!</v>
      </c>
      <c r="Z572" s="3" t="e">
        <f ca="1" t="shared" si="320"/>
        <v>#DIV/0!</v>
      </c>
      <c r="AA572" s="3" t="e">
        <f ca="1" t="shared" si="321"/>
        <v>#DIV/0!</v>
      </c>
      <c r="AB572" s="3" t="e">
        <f ca="1" t="shared" si="322"/>
        <v>#DIV/0!</v>
      </c>
      <c r="AC572" s="3" t="e">
        <f ca="1" t="shared" si="323"/>
        <v>#DIV/0!</v>
      </c>
      <c r="AE572" s="4" t="e">
        <f ca="1">VLOOKUP($C572,'Default drvr and elast'!$A$4:$C$49,MATCH(VLOOKUP(A572,Classification!$B$4:$D$99,2,FALSE),'Default drvr and elast'!$A$3:$C$3,0),FALSE)</f>
        <v>#N/A</v>
      </c>
      <c r="AF572" s="4"/>
      <c r="AG572" s="6">
        <f ca="1">IF($AF572="",SUMIFS('Growth rates'!D$4:D$922,'Growth rates'!$B$4:$B$922,Demands_tra!$A572,'Growth rates'!$C$4:$C$922,$AE572),SUMIFS('Growth rates'!D$4:D$922,'Growth rates'!$B$4:$B$922,Demands_tra!$A572,'Growth rates'!$C$4:$C$922,$AF572))</f>
        <v>0</v>
      </c>
      <c r="AH572" s="6">
        <f ca="1">IF($AF572="",SUMIFS('Growth rates'!E$4:E$922,'Growth rates'!$B$4:$B$922,Demands_tra!$A572,'Growth rates'!$C$4:$C$922,$AE572),SUMIFS('Growth rates'!E$4:E$922,'Growth rates'!$B$4:$B$922,Demands_tra!$A572,'Growth rates'!$C$4:$C$922,$AF572))</f>
        <v>0</v>
      </c>
      <c r="AI572" s="6">
        <f ca="1">IF($AF572="",SUMIFS('Growth rates'!F$4:F$922,'Growth rates'!$B$4:$B$922,Demands_tra!$A572,'Growth rates'!$C$4:$C$922,$AE572),SUMIFS('Growth rates'!F$4:F$922,'Growth rates'!$B$4:$B$922,Demands_tra!$A572,'Growth rates'!$C$4:$C$922,$AF572))</f>
        <v>0</v>
      </c>
      <c r="AJ572" s="6">
        <f ca="1">IF($AF572="",SUMIFS('Growth rates'!G$4:G$922,'Growth rates'!$B$4:$B$922,Demands_tra!$A572,'Growth rates'!$C$4:$C$922,$AE572),SUMIFS('Growth rates'!G$4:G$922,'Growth rates'!$B$4:$B$922,Demands_tra!$A572,'Growth rates'!$C$4:$C$922,$AF572))</f>
        <v>0</v>
      </c>
      <c r="AK572" s="6">
        <f ca="1">IF($AF572="",SUMIFS('Growth rates'!H$4:H$922,'Growth rates'!$B$4:$B$922,Demands_tra!$A572,'Growth rates'!$C$4:$C$922,$AE572),SUMIFS('Growth rates'!H$4:H$922,'Growth rates'!$B$4:$B$922,Demands_tra!$A572,'Growth rates'!$C$4:$C$922,$AF572))</f>
        <v>0</v>
      </c>
      <c r="AL572" s="6">
        <f ca="1">IF($AF572="",SUMIFS('Growth rates'!I$4:I$922,'Growth rates'!$B$4:$B$922,Demands_tra!$A572,'Growth rates'!$C$4:$C$922,$AE572),SUMIFS('Growth rates'!I$4:I$922,'Growth rates'!$B$4:$B$922,Demands_tra!$A572,'Growth rates'!$C$4:$C$922,$AF572))</f>
        <v>0</v>
      </c>
      <c r="AM572" s="6">
        <f ca="1">IF($AF572="",SUMIFS('Growth rates'!J$4:J$922,'Growth rates'!$B$4:$B$922,Demands_tra!$A572,'Growth rates'!$C$4:$C$922,$AE572),SUMIFS('Growth rates'!J$4:J$922,'Growth rates'!$B$4:$B$922,Demands_tra!$A572,'Growth rates'!$C$4:$C$922,$AF572))</f>
        <v>0</v>
      </c>
      <c r="AN572" s="6">
        <f ca="1">IF($AF572="",SUMIFS('Growth rates'!K$4:K$922,'Growth rates'!$B$4:$B$922,Demands_tra!$A572,'Growth rates'!$C$4:$C$922,$AE572),SUMIFS('Growth rates'!K$4:K$922,'Growth rates'!$B$4:$B$922,Demands_tra!$A572,'Growth rates'!$C$4:$C$922,$AF572))</f>
        <v>0</v>
      </c>
      <c r="AO572" s="6">
        <f ca="1">IF($AF572="",SUMIFS('Growth rates'!L$4:L$922,'Growth rates'!$B$4:$B$922,Demands_tra!$A572,'Growth rates'!$C$4:$C$922,$AE572),SUMIFS('Growth rates'!L$4:L$922,'Growth rates'!$B$4:$B$922,Demands_tra!$A572,'Growth rates'!$C$4:$C$922,$AF572))</f>
        <v>0</v>
      </c>
      <c r="AP572" s="6">
        <f ca="1">IF($AF572="",SUMIFS('Growth rates'!M$4:M$922,'Growth rates'!$B$4:$B$922,Demands_tra!$A572,'Growth rates'!$C$4:$C$922,$AE572),SUMIFS('Growth rates'!M$4:M$922,'Growth rates'!$B$4:$B$922,Demands_tra!$A572,'Growth rates'!$C$4:$C$922,$AF572))</f>
        <v>0</v>
      </c>
      <c r="AQ572" s="6">
        <f ca="1">IF($AF572="",SUMIFS('Growth rates'!N$4:N$922,'Growth rates'!$B$4:$B$922,Demands_tra!$A572,'Growth rates'!$C$4:$C$922,$AE572),SUMIFS('Growth rates'!N$4:N$922,'Growth rates'!$B$4:$B$922,Demands_tra!$A572,'Growth rates'!$C$4:$C$922,$AF572))</f>
        <v>0</v>
      </c>
      <c r="AR572" s="6">
        <f ca="1">IF($AF572="",SUMIFS('Growth rates'!O$4:O$922,'Growth rates'!$B$4:$B$922,Demands_tra!$A572,'Growth rates'!$C$4:$C$922,$AE572),SUMIFS('Growth rates'!O$4:O$922,'Growth rates'!$B$4:$B$922,Demands_tra!$A572,'Growth rates'!$C$4:$C$922,$AF572))</f>
        <v>0</v>
      </c>
      <c r="AS572" s="6">
        <f ca="1">IF($AF572="",SUMIFS('Growth rates'!P$4:P$922,'Growth rates'!$B$4:$B$922,Demands_tra!$A572,'Growth rates'!$C$4:$C$922,$AE572),SUMIFS('Growth rates'!P$4:P$922,'Growth rates'!$B$4:$B$922,Demands_tra!$A572,'Growth rates'!$C$4:$C$922,$AF572))</f>
        <v>0</v>
      </c>
      <c r="AT572" s="6">
        <f ca="1">IF($AF572="",SUMIFS('Growth rates'!Q$4:Q$922,'Growth rates'!$B$4:$B$922,Demands_tra!$A572,'Growth rates'!$C$4:$C$922,$AE572),SUMIFS('Growth rates'!Q$4:Q$922,'Growth rates'!$B$4:$B$922,Demands_tra!$A572,'Growth rates'!$C$4:$C$922,$AF572))</f>
        <v>0</v>
      </c>
      <c r="AU572" s="6">
        <f ca="1">IF($AF572="",SUMIFS('Growth rates'!R$4:R$922,'Growth rates'!$B$4:$B$922,Demands_tra!$A572,'Growth rates'!$C$4:$C$922,$AE572),SUMIFS('Growth rates'!R$4:R$922,'Growth rates'!$B$4:$B$922,Demands_tra!$A572,'Growth rates'!$C$4:$C$922,$AF572))</f>
        <v>0</v>
      </c>
      <c r="AV572" s="6">
        <f ca="1">IF($AF572="",SUMIFS('Growth rates'!S$4:S$922,'Growth rates'!$B$4:$B$922,Demands_tra!$A572,'Growth rates'!$C$4:$C$922,$AE572),SUMIFS('Growth rates'!S$4:S$922,'Growth rates'!$B$4:$B$922,Demands_tra!$A572,'Growth rates'!$C$4:$C$922,$AF572))</f>
        <v>0</v>
      </c>
      <c r="AW572" s="6">
        <f ca="1">IF($AF572="",SUMIFS('Growth rates'!T$4:T$922,'Growth rates'!$B$4:$B$922,Demands_tra!$A572,'Growth rates'!$C$4:$C$922,$AE572),SUMIFS('Growth rates'!T$4:T$922,'Growth rates'!$B$4:$B$922,Demands_tra!$A572,'Growth rates'!$C$4:$C$922,$AF572))</f>
        <v>0</v>
      </c>
      <c r="AX572" s="6">
        <f ca="1">IF($AF572="",SUMIFS('Growth rates'!U$4:U$922,'Growth rates'!$B$4:$B$922,Demands_tra!$A572,'Growth rates'!$C$4:$C$922,$AE572),SUMIFS('Growth rates'!U$4:U$922,'Growth rates'!$B$4:$B$922,Demands_tra!$A572,'Growth rates'!$C$4:$C$922,$AF572))</f>
        <v>0</v>
      </c>
      <c r="AY572" s="6">
        <f ca="1">IF($AF572="",SUMIFS('Growth rates'!V$4:V$922,'Growth rates'!$B$4:$B$922,Demands_tra!$A572,'Growth rates'!$C$4:$C$922,$AE572),SUMIFS('Growth rates'!V$4:V$922,'Growth rates'!$B$4:$B$922,Demands_tra!$A572,'Growth rates'!$C$4:$C$922,$AF572))</f>
        <v>0</v>
      </c>
      <c r="AZ572" s="6">
        <f ca="1">IF($AF572="",SUMIFS('Growth rates'!W$4:W$922,'Growth rates'!$B$4:$B$922,Demands_tra!$A572,'Growth rates'!$C$4:$C$922,$AE572),SUMIFS('Growth rates'!W$4:W$922,'Growth rates'!$B$4:$B$922,Demands_tra!$A572,'Growth rates'!$C$4:$C$922,$AF572))</f>
        <v>0</v>
      </c>
      <c r="BA572" s="6">
        <f ca="1">IF($AF572="",SUMIFS('Growth rates'!X$4:X$922,'Growth rates'!$B$4:$B$922,Demands_tra!$A572,'Growth rates'!$C$4:$C$922,$AE572),SUMIFS('Growth rates'!X$4:X$922,'Growth rates'!$B$4:$B$922,Demands_tra!$A572,'Growth rates'!$C$4:$C$922,$AF572))</f>
        <v>0</v>
      </c>
      <c r="BB572" s="6">
        <f ca="1">IF($AF572="",SUMIFS('Growth rates'!Y$4:Y$922,'Growth rates'!$B$4:$B$922,Demands_tra!$A572,'Growth rates'!$C$4:$C$922,$AE572),SUMIFS('Growth rates'!Y$4:Y$922,'Growth rates'!$B$4:$B$922,Demands_tra!$A572,'Growth rates'!$C$4:$C$922,$AF572))</f>
        <v>0</v>
      </c>
      <c r="BC572" s="6">
        <f ca="1">IF($AF572="",SUMIFS('Growth rates'!Z$4:Z$922,'Growth rates'!$B$4:$B$922,Demands_tra!$A572,'Growth rates'!$C$4:$C$922,$AE572),SUMIFS('Growth rates'!Z$4:Z$922,'Growth rates'!$B$4:$B$922,Demands_tra!$A572,'Growth rates'!$C$4:$C$922,$AF572))</f>
        <v>0</v>
      </c>
      <c r="BD572" s="6">
        <f ca="1">IF($AF572="",SUMIFS('Growth rates'!AA$4:AA$922,'Growth rates'!$B$4:$B$922,Demands_tra!$A572,'Growth rates'!$C$4:$C$922,$AE572),SUMIFS('Growth rates'!AA$4:AA$922,'Growth rates'!$B$4:$B$922,Demands_tra!$A572,'Growth rates'!$C$4:$C$922,$AF572))</f>
        <v>0</v>
      </c>
      <c r="BE572" s="6">
        <f ca="1">IF($AF572="",SUMIFS('Growth rates'!AB$4:AB$922,'Growth rates'!$B$4:$B$922,Demands_tra!$A572,'Growth rates'!$C$4:$C$922,$AE572),SUMIFS('Growth rates'!AB$4:AB$922,'Growth rates'!$B$4:$B$922,Demands_tra!$A572,'Growth rates'!$C$4:$C$922,$AF572))</f>
        <v>0</v>
      </c>
      <c r="BF572" s="6">
        <f ca="1">IF($AF572="",SUMIFS('Growth rates'!AC$4:AC$922,'Growth rates'!$B$4:$B$922,Demands_tra!$A572,'Growth rates'!$C$4:$C$922,$AE572),SUMIFS('Growth rates'!AC$4:AC$922,'Growth rates'!$B$4:$B$922,Demands_tra!$A572,'Growth rates'!$C$4:$C$922,$AF572))</f>
        <v>0</v>
      </c>
      <c r="BH572" t="e">
        <f ca="1">VLOOKUP($C572,'Default drvr and elast'!$A$4:$F$49,MATCH(VLOOKUP(A572,Classification!$B$4:$D$42,3,FALSE),'Default drvr and elast'!$D$3:$F$3,0)+3,FALSE)</f>
        <v>#N/A</v>
      </c>
      <c r="BJ572" s="6">
        <f ca="1">IF($BI572="",SUMIF(Elasticities!$B$5:$B$52,Demands_tra!$BH572,Elasticities!C$5:C$52),SUMIF(Elasticities!$B$5:$B$52,Demands_tra!$BI572,Elasticities!C$5:C$52))</f>
        <v>0</v>
      </c>
      <c r="BK572" s="6">
        <f ca="1">IF($BI572="",SUMIF(Elasticities!$B$5:$B$52,Demands_tra!$BH572,Elasticities!D$5:D$52),SUMIF(Elasticities!$B$5:$B$52,Demands_tra!$BI572,Elasticities!D$5:D$52))</f>
        <v>0</v>
      </c>
      <c r="BL572" s="6">
        <f ca="1">IF($BI572="",SUMIF(Elasticities!$B$5:$B$52,Demands_tra!$BH572,Elasticities!E$5:E$52),SUMIF(Elasticities!$B$5:$B$52,Demands_tra!$BI572,Elasticities!E$5:E$52))</f>
        <v>0</v>
      </c>
      <c r="BM572" s="6">
        <f ca="1">IF($BI572="",SUMIF(Elasticities!$B$5:$B$52,Demands_tra!$BH572,Elasticities!F$5:F$52),SUMIF(Elasticities!$B$5:$B$52,Demands_tra!$BI572,Elasticities!F$5:F$52))</f>
        <v>0</v>
      </c>
      <c r="BN572" s="6">
        <f ca="1">IF($BI572="",SUMIF(Elasticities!$B$5:$B$52,Demands_tra!$BH572,Elasticities!G$5:G$52),SUMIF(Elasticities!$B$5:$B$52,Demands_tra!$BI572,Elasticities!G$5:G$52))</f>
        <v>0</v>
      </c>
      <c r="BO572" s="6">
        <f ca="1">IF($BI572="",SUMIF(Elasticities!$B$5:$B$52,Demands_tra!$BH572,Elasticities!H$5:H$52),SUMIF(Elasticities!$B$5:$B$52,Demands_tra!$BI572,Elasticities!H$5:H$52))</f>
        <v>0</v>
      </c>
      <c r="BP572" s="6">
        <f ca="1">IF($BI572="",SUMIF(Elasticities!$B$5:$B$52,Demands_tra!$BH572,Elasticities!I$5:I$52),SUMIF(Elasticities!$B$5:$B$52,Demands_tra!$BI572,Elasticities!I$5:I$52))</f>
        <v>0</v>
      </c>
      <c r="BQ572" s="6">
        <f ca="1">IF($BI572="",SUMIF(Elasticities!$B$5:$B$52,Demands_tra!$BH572,Elasticities!J$5:J$52),SUMIF(Elasticities!$B$5:$B$52,Demands_tra!$BI572,Elasticities!J$5:J$52))</f>
        <v>0</v>
      </c>
      <c r="BR572" s="6">
        <f ca="1">IF($BI572="",SUMIF(Elasticities!$B$5:$B$52,Demands_tra!$BH572,Elasticities!K$5:K$52),SUMIF(Elasticities!$B$5:$B$52,Demands_tra!$BI572,Elasticities!K$5:K$52))</f>
        <v>0</v>
      </c>
      <c r="BS572" s="6">
        <f ca="1">IF($BI572="",SUMIF(Elasticities!$B$5:$B$52,Demands_tra!$BH572,Elasticities!L$5:L$52),SUMIF(Elasticities!$B$5:$B$52,Demands_tra!$BI572,Elasticities!L$5:L$52))</f>
        <v>0</v>
      </c>
      <c r="BT572" s="6">
        <f ca="1">IF($BI572="",SUMIF(Elasticities!$B$5:$B$52,Demands_tra!$BH572,Elasticities!M$5:M$52),SUMIF(Elasticities!$B$5:$B$52,Demands_tra!$BI572,Elasticities!M$5:M$52))</f>
        <v>0</v>
      </c>
      <c r="BU572" s="6">
        <f ca="1">IF($BI572="",SUMIF(Elasticities!$B$5:$B$52,Demands_tra!$BH572,Elasticities!N$5:N$52),SUMIF(Elasticities!$B$5:$B$52,Demands_tra!$BI572,Elasticities!N$5:N$52))</f>
        <v>0</v>
      </c>
      <c r="BV572" s="6">
        <f ca="1">IF($BI572="",SUMIF(Elasticities!$B$5:$B$52,Demands_tra!$BH572,Elasticities!O$5:O$52),SUMIF(Elasticities!$B$5:$B$52,Demands_tra!$BI572,Elasticities!O$5:O$52))</f>
        <v>0</v>
      </c>
      <c r="BW572" s="6">
        <f ca="1">IF($BI572="",SUMIF(Elasticities!$B$5:$B$52,Demands_tra!$BH572,Elasticities!P$5:P$52),SUMIF(Elasticities!$B$5:$B$52,Demands_tra!$BI572,Elasticities!P$5:P$52))</f>
        <v>0</v>
      </c>
      <c r="BX572" s="6">
        <f ca="1">IF($BI572="",SUMIF(Elasticities!$B$5:$B$52,Demands_tra!$BH572,Elasticities!Q$5:Q$52),SUMIF(Elasticities!$B$5:$B$52,Demands_tra!$BI572,Elasticities!Q$5:Q$52))</f>
        <v>0</v>
      </c>
      <c r="BY572" s="6">
        <f ca="1">IF($BI572="",SUMIF(Elasticities!$B$5:$B$52,Demands_tra!$BH572,Elasticities!R$5:R$52),SUMIF(Elasticities!$B$5:$B$52,Demands_tra!$BI572,Elasticities!R$5:R$52))</f>
        <v>0</v>
      </c>
      <c r="BZ572" s="6">
        <f ca="1">IF($BI572="",SUMIF(Elasticities!$B$5:$B$52,Demands_tra!$BH572,Elasticities!S$5:S$52),SUMIF(Elasticities!$B$5:$B$52,Demands_tra!$BI572,Elasticities!S$5:S$52))</f>
        <v>0</v>
      </c>
      <c r="CA572" s="6">
        <f ca="1">IF($BI572="",SUMIF(Elasticities!$B$5:$B$52,Demands_tra!$BH572,Elasticities!T$5:T$52),SUMIF(Elasticities!$B$5:$B$52,Demands_tra!$BI572,Elasticities!T$5:T$52))</f>
        <v>0</v>
      </c>
      <c r="CB572" s="6">
        <f ca="1">IF($BI572="",SUMIF(Elasticities!$B$5:$B$52,Demands_tra!$BH572,Elasticities!U$5:U$52),SUMIF(Elasticities!$B$5:$B$52,Demands_tra!$BI572,Elasticities!U$5:U$52))</f>
        <v>0</v>
      </c>
      <c r="CC572" s="6">
        <f ca="1">IF($BI572="",SUMIF(Elasticities!$B$5:$B$52,Demands_tra!$BH572,Elasticities!V$5:V$52),SUMIF(Elasticities!$B$5:$B$52,Demands_tra!$BI572,Elasticities!V$5:V$52))</f>
        <v>0</v>
      </c>
      <c r="CD572" s="6">
        <f ca="1">IF($BI572="",SUMIF(Elasticities!$B$5:$B$52,Demands_tra!$BH572,Elasticities!W$5:W$52),SUMIF(Elasticities!$B$5:$B$52,Demands_tra!$BI572,Elasticities!W$5:W$52))</f>
        <v>0</v>
      </c>
      <c r="CE572" s="6">
        <f ca="1">IF($BI572="",SUMIF(Elasticities!$B$5:$B$52,Demands_tra!$BH572,Elasticities!X$5:X$52),SUMIF(Elasticities!$B$5:$B$52,Demands_tra!$BI572,Elasticities!X$5:X$52))</f>
        <v>0</v>
      </c>
      <c r="CF572" s="6">
        <f ca="1">IF($BI572="",SUMIF(Elasticities!$B$5:$B$52,Demands_tra!$BH572,Elasticities!Y$5:Y$52),SUMIF(Elasticities!$B$5:$B$52,Demands_tra!$BI572,Elasticities!Y$5:Y$52))</f>
        <v>0</v>
      </c>
      <c r="CG572" s="6">
        <f ca="1">IF($BI572="",SUMIF(Elasticities!$B$5:$B$52,Demands_tra!$BH572,Elasticities!Z$5:Z$52),SUMIF(Elasticities!$B$5:$B$52,Demands_tra!$BI572,Elasticities!Z$5:Z$52))</f>
        <v>0</v>
      </c>
      <c r="CH572" s="6">
        <f ca="1">IF($BI572="",SUMIF(Elasticities!$B$5:$B$52,Demands_tra!$BH572,Elasticities!AA$5:AA$52),SUMIF(Elasticities!$B$5:$B$52,Demands_tra!$BI572,Elasticities!AA$5:AA$52))</f>
        <v>0</v>
      </c>
      <c r="CI572" s="6">
        <f ca="1">IF($BI572="",SUMIF(Elasticities!$B$5:$B$52,Demands_tra!$BH572,Elasticities!AB$5:AB$52),SUMIF(Elasticities!$B$5:$B$52,Demands_tra!$BI572,Elasticities!AB$5:AB$52))</f>
        <v>0</v>
      </c>
    </row>
    <row r="573" spans="1:87">
      <c r="A573" t="str">
        <f>IF(BYDem_tra!B572="","\I:",BYDem_tra!B572)</f>
        <v>\I:</v>
      </c>
      <c r="B573">
        <f>BYDem_tra!E572</f>
        <v>0</v>
      </c>
      <c r="C573">
        <f t="shared" si="324"/>
        <v>0</v>
      </c>
      <c r="D573" s="3">
        <f>SUMIFS(BYDem_tra!$M$2:$M$2000,BYDem_tra!$B$2:$B$2000,Demands_tra!$A573,BYDem_tra!$E$2:$E$2000,Demands_tra!$B573)</f>
        <v>0</v>
      </c>
      <c r="E573" s="3" t="e">
        <f ca="1" t="shared" si="325"/>
        <v>#DIV/0!</v>
      </c>
      <c r="F573" s="3" t="e">
        <f ca="1" t="shared" si="326"/>
        <v>#DIV/0!</v>
      </c>
      <c r="G573" s="3" t="e">
        <f ca="1" t="shared" si="327"/>
        <v>#DIV/0!</v>
      </c>
      <c r="H573" s="3" t="e">
        <f ca="1" t="shared" si="328"/>
        <v>#DIV/0!</v>
      </c>
      <c r="I573" s="3" t="e">
        <f ca="1" t="shared" si="329"/>
        <v>#DIV/0!</v>
      </c>
      <c r="J573" s="3" t="e">
        <f ca="1" t="shared" si="330"/>
        <v>#DIV/0!</v>
      </c>
      <c r="K573" s="3" t="e">
        <f ca="1" t="shared" si="331"/>
        <v>#DIV/0!</v>
      </c>
      <c r="L573" s="3" t="e">
        <f ca="1" t="shared" si="332"/>
        <v>#DIV/0!</v>
      </c>
      <c r="M573" s="3" t="e">
        <f ca="1" t="shared" si="333"/>
        <v>#DIV/0!</v>
      </c>
      <c r="N573" s="3" t="e">
        <f ca="1" t="shared" si="334"/>
        <v>#DIV/0!</v>
      </c>
      <c r="O573" s="3" t="e">
        <f ca="1" t="shared" si="335"/>
        <v>#DIV/0!</v>
      </c>
      <c r="P573" s="3" t="e">
        <f ca="1" t="shared" si="336"/>
        <v>#DIV/0!</v>
      </c>
      <c r="Q573" s="3" t="e">
        <f ca="1" t="shared" si="337"/>
        <v>#DIV/0!</v>
      </c>
      <c r="R573" s="3" t="e">
        <f ca="1" t="shared" si="338"/>
        <v>#DIV/0!</v>
      </c>
      <c r="S573" s="3" t="e">
        <f ca="1" t="shared" si="339"/>
        <v>#DIV/0!</v>
      </c>
      <c r="T573" s="3" t="e">
        <f ca="1" t="shared" si="340"/>
        <v>#DIV/0!</v>
      </c>
      <c r="U573" s="3" t="e">
        <f ca="1" t="shared" si="341"/>
        <v>#DIV/0!</v>
      </c>
      <c r="V573" s="3" t="e">
        <f ca="1" t="shared" si="316"/>
        <v>#DIV/0!</v>
      </c>
      <c r="W573" s="3" t="e">
        <f ca="1" t="shared" si="317"/>
        <v>#DIV/0!</v>
      </c>
      <c r="X573" s="3" t="e">
        <f ca="1" t="shared" si="318"/>
        <v>#DIV/0!</v>
      </c>
      <c r="Y573" s="3" t="e">
        <f ca="1" t="shared" si="319"/>
        <v>#DIV/0!</v>
      </c>
      <c r="Z573" s="3" t="e">
        <f ca="1" t="shared" si="320"/>
        <v>#DIV/0!</v>
      </c>
      <c r="AA573" s="3" t="e">
        <f ca="1" t="shared" si="321"/>
        <v>#DIV/0!</v>
      </c>
      <c r="AB573" s="3" t="e">
        <f ca="1" t="shared" si="322"/>
        <v>#DIV/0!</v>
      </c>
      <c r="AC573" s="3" t="e">
        <f ca="1" t="shared" si="323"/>
        <v>#DIV/0!</v>
      </c>
      <c r="AE573" s="4" t="e">
        <f ca="1">VLOOKUP($C573,'Default drvr and elast'!$A$4:$C$49,MATCH(VLOOKUP(A573,Classification!$B$4:$D$99,2,FALSE),'Default drvr and elast'!$A$3:$C$3,0),FALSE)</f>
        <v>#N/A</v>
      </c>
      <c r="AF573" s="4"/>
      <c r="AG573" s="6">
        <f ca="1">IF($AF573="",SUMIFS('Growth rates'!D$4:D$922,'Growth rates'!$B$4:$B$922,Demands_tra!$A573,'Growth rates'!$C$4:$C$922,$AE573),SUMIFS('Growth rates'!D$4:D$922,'Growth rates'!$B$4:$B$922,Demands_tra!$A573,'Growth rates'!$C$4:$C$922,$AF573))</f>
        <v>0</v>
      </c>
      <c r="AH573" s="6">
        <f ca="1">IF($AF573="",SUMIFS('Growth rates'!E$4:E$922,'Growth rates'!$B$4:$B$922,Demands_tra!$A573,'Growth rates'!$C$4:$C$922,$AE573),SUMIFS('Growth rates'!E$4:E$922,'Growth rates'!$B$4:$B$922,Demands_tra!$A573,'Growth rates'!$C$4:$C$922,$AF573))</f>
        <v>0</v>
      </c>
      <c r="AI573" s="6">
        <f ca="1">IF($AF573="",SUMIFS('Growth rates'!F$4:F$922,'Growth rates'!$B$4:$B$922,Demands_tra!$A573,'Growth rates'!$C$4:$C$922,$AE573),SUMIFS('Growth rates'!F$4:F$922,'Growth rates'!$B$4:$B$922,Demands_tra!$A573,'Growth rates'!$C$4:$C$922,$AF573))</f>
        <v>0</v>
      </c>
      <c r="AJ573" s="6">
        <f ca="1">IF($AF573="",SUMIFS('Growth rates'!G$4:G$922,'Growth rates'!$B$4:$B$922,Demands_tra!$A573,'Growth rates'!$C$4:$C$922,$AE573),SUMIFS('Growth rates'!G$4:G$922,'Growth rates'!$B$4:$B$922,Demands_tra!$A573,'Growth rates'!$C$4:$C$922,$AF573))</f>
        <v>0</v>
      </c>
      <c r="AK573" s="6">
        <f ca="1">IF($AF573="",SUMIFS('Growth rates'!H$4:H$922,'Growth rates'!$B$4:$B$922,Demands_tra!$A573,'Growth rates'!$C$4:$C$922,$AE573),SUMIFS('Growth rates'!H$4:H$922,'Growth rates'!$B$4:$B$922,Demands_tra!$A573,'Growth rates'!$C$4:$C$922,$AF573))</f>
        <v>0</v>
      </c>
      <c r="AL573" s="6">
        <f ca="1">IF($AF573="",SUMIFS('Growth rates'!I$4:I$922,'Growth rates'!$B$4:$B$922,Demands_tra!$A573,'Growth rates'!$C$4:$C$922,$AE573),SUMIFS('Growth rates'!I$4:I$922,'Growth rates'!$B$4:$B$922,Demands_tra!$A573,'Growth rates'!$C$4:$C$922,$AF573))</f>
        <v>0</v>
      </c>
      <c r="AM573" s="6">
        <f ca="1">IF($AF573="",SUMIFS('Growth rates'!J$4:J$922,'Growth rates'!$B$4:$B$922,Demands_tra!$A573,'Growth rates'!$C$4:$C$922,$AE573),SUMIFS('Growth rates'!J$4:J$922,'Growth rates'!$B$4:$B$922,Demands_tra!$A573,'Growth rates'!$C$4:$C$922,$AF573))</f>
        <v>0</v>
      </c>
      <c r="AN573" s="6">
        <f ca="1">IF($AF573="",SUMIFS('Growth rates'!K$4:K$922,'Growth rates'!$B$4:$B$922,Demands_tra!$A573,'Growth rates'!$C$4:$C$922,$AE573),SUMIFS('Growth rates'!K$4:K$922,'Growth rates'!$B$4:$B$922,Demands_tra!$A573,'Growth rates'!$C$4:$C$922,$AF573))</f>
        <v>0</v>
      </c>
      <c r="AO573" s="6">
        <f ca="1">IF($AF573="",SUMIFS('Growth rates'!L$4:L$922,'Growth rates'!$B$4:$B$922,Demands_tra!$A573,'Growth rates'!$C$4:$C$922,$AE573),SUMIFS('Growth rates'!L$4:L$922,'Growth rates'!$B$4:$B$922,Demands_tra!$A573,'Growth rates'!$C$4:$C$922,$AF573))</f>
        <v>0</v>
      </c>
      <c r="AP573" s="6">
        <f ca="1">IF($AF573="",SUMIFS('Growth rates'!M$4:M$922,'Growth rates'!$B$4:$B$922,Demands_tra!$A573,'Growth rates'!$C$4:$C$922,$AE573),SUMIFS('Growth rates'!M$4:M$922,'Growth rates'!$B$4:$B$922,Demands_tra!$A573,'Growth rates'!$C$4:$C$922,$AF573))</f>
        <v>0</v>
      </c>
      <c r="AQ573" s="6">
        <f ca="1">IF($AF573="",SUMIFS('Growth rates'!N$4:N$922,'Growth rates'!$B$4:$B$922,Demands_tra!$A573,'Growth rates'!$C$4:$C$922,$AE573),SUMIFS('Growth rates'!N$4:N$922,'Growth rates'!$B$4:$B$922,Demands_tra!$A573,'Growth rates'!$C$4:$C$922,$AF573))</f>
        <v>0</v>
      </c>
      <c r="AR573" s="6">
        <f ca="1">IF($AF573="",SUMIFS('Growth rates'!O$4:O$922,'Growth rates'!$B$4:$B$922,Demands_tra!$A573,'Growth rates'!$C$4:$C$922,$AE573),SUMIFS('Growth rates'!O$4:O$922,'Growth rates'!$B$4:$B$922,Demands_tra!$A573,'Growth rates'!$C$4:$C$922,$AF573))</f>
        <v>0</v>
      </c>
      <c r="AS573" s="6">
        <f ca="1">IF($AF573="",SUMIFS('Growth rates'!P$4:P$922,'Growth rates'!$B$4:$B$922,Demands_tra!$A573,'Growth rates'!$C$4:$C$922,$AE573),SUMIFS('Growth rates'!P$4:P$922,'Growth rates'!$B$4:$B$922,Demands_tra!$A573,'Growth rates'!$C$4:$C$922,$AF573))</f>
        <v>0</v>
      </c>
      <c r="AT573" s="6">
        <f ca="1">IF($AF573="",SUMIFS('Growth rates'!Q$4:Q$922,'Growth rates'!$B$4:$B$922,Demands_tra!$A573,'Growth rates'!$C$4:$C$922,$AE573),SUMIFS('Growth rates'!Q$4:Q$922,'Growth rates'!$B$4:$B$922,Demands_tra!$A573,'Growth rates'!$C$4:$C$922,$AF573))</f>
        <v>0</v>
      </c>
      <c r="AU573" s="6">
        <f ca="1">IF($AF573="",SUMIFS('Growth rates'!R$4:R$922,'Growth rates'!$B$4:$B$922,Demands_tra!$A573,'Growth rates'!$C$4:$C$922,$AE573),SUMIFS('Growth rates'!R$4:R$922,'Growth rates'!$B$4:$B$922,Demands_tra!$A573,'Growth rates'!$C$4:$C$922,$AF573))</f>
        <v>0</v>
      </c>
      <c r="AV573" s="6">
        <f ca="1">IF($AF573="",SUMIFS('Growth rates'!S$4:S$922,'Growth rates'!$B$4:$B$922,Demands_tra!$A573,'Growth rates'!$C$4:$C$922,$AE573),SUMIFS('Growth rates'!S$4:S$922,'Growth rates'!$B$4:$B$922,Demands_tra!$A573,'Growth rates'!$C$4:$C$922,$AF573))</f>
        <v>0</v>
      </c>
      <c r="AW573" s="6">
        <f ca="1">IF($AF573="",SUMIFS('Growth rates'!T$4:T$922,'Growth rates'!$B$4:$B$922,Demands_tra!$A573,'Growth rates'!$C$4:$C$922,$AE573),SUMIFS('Growth rates'!T$4:T$922,'Growth rates'!$B$4:$B$922,Demands_tra!$A573,'Growth rates'!$C$4:$C$922,$AF573))</f>
        <v>0</v>
      </c>
      <c r="AX573" s="6">
        <f ca="1">IF($AF573="",SUMIFS('Growth rates'!U$4:U$922,'Growth rates'!$B$4:$B$922,Demands_tra!$A573,'Growth rates'!$C$4:$C$922,$AE573),SUMIFS('Growth rates'!U$4:U$922,'Growth rates'!$B$4:$B$922,Demands_tra!$A573,'Growth rates'!$C$4:$C$922,$AF573))</f>
        <v>0</v>
      </c>
      <c r="AY573" s="6">
        <f ca="1">IF($AF573="",SUMIFS('Growth rates'!V$4:V$922,'Growth rates'!$B$4:$B$922,Demands_tra!$A573,'Growth rates'!$C$4:$C$922,$AE573),SUMIFS('Growth rates'!V$4:V$922,'Growth rates'!$B$4:$B$922,Demands_tra!$A573,'Growth rates'!$C$4:$C$922,$AF573))</f>
        <v>0</v>
      </c>
      <c r="AZ573" s="6">
        <f ca="1">IF($AF573="",SUMIFS('Growth rates'!W$4:W$922,'Growth rates'!$B$4:$B$922,Demands_tra!$A573,'Growth rates'!$C$4:$C$922,$AE573),SUMIFS('Growth rates'!W$4:W$922,'Growth rates'!$B$4:$B$922,Demands_tra!$A573,'Growth rates'!$C$4:$C$922,$AF573))</f>
        <v>0</v>
      </c>
      <c r="BA573" s="6">
        <f ca="1">IF($AF573="",SUMIFS('Growth rates'!X$4:X$922,'Growth rates'!$B$4:$B$922,Demands_tra!$A573,'Growth rates'!$C$4:$C$922,$AE573),SUMIFS('Growth rates'!X$4:X$922,'Growth rates'!$B$4:$B$922,Demands_tra!$A573,'Growth rates'!$C$4:$C$922,$AF573))</f>
        <v>0</v>
      </c>
      <c r="BB573" s="6">
        <f ca="1">IF($AF573="",SUMIFS('Growth rates'!Y$4:Y$922,'Growth rates'!$B$4:$B$922,Demands_tra!$A573,'Growth rates'!$C$4:$C$922,$AE573),SUMIFS('Growth rates'!Y$4:Y$922,'Growth rates'!$B$4:$B$922,Demands_tra!$A573,'Growth rates'!$C$4:$C$922,$AF573))</f>
        <v>0</v>
      </c>
      <c r="BC573" s="6">
        <f ca="1">IF($AF573="",SUMIFS('Growth rates'!Z$4:Z$922,'Growth rates'!$B$4:$B$922,Demands_tra!$A573,'Growth rates'!$C$4:$C$922,$AE573),SUMIFS('Growth rates'!Z$4:Z$922,'Growth rates'!$B$4:$B$922,Demands_tra!$A573,'Growth rates'!$C$4:$C$922,$AF573))</f>
        <v>0</v>
      </c>
      <c r="BD573" s="6">
        <f ca="1">IF($AF573="",SUMIFS('Growth rates'!AA$4:AA$922,'Growth rates'!$B$4:$B$922,Demands_tra!$A573,'Growth rates'!$C$4:$C$922,$AE573),SUMIFS('Growth rates'!AA$4:AA$922,'Growth rates'!$B$4:$B$922,Demands_tra!$A573,'Growth rates'!$C$4:$C$922,$AF573))</f>
        <v>0</v>
      </c>
      <c r="BE573" s="6">
        <f ca="1">IF($AF573="",SUMIFS('Growth rates'!AB$4:AB$922,'Growth rates'!$B$4:$B$922,Demands_tra!$A573,'Growth rates'!$C$4:$C$922,$AE573),SUMIFS('Growth rates'!AB$4:AB$922,'Growth rates'!$B$4:$B$922,Demands_tra!$A573,'Growth rates'!$C$4:$C$922,$AF573))</f>
        <v>0</v>
      </c>
      <c r="BF573" s="6">
        <f ca="1">IF($AF573="",SUMIFS('Growth rates'!AC$4:AC$922,'Growth rates'!$B$4:$B$922,Demands_tra!$A573,'Growth rates'!$C$4:$C$922,$AE573),SUMIFS('Growth rates'!AC$4:AC$922,'Growth rates'!$B$4:$B$922,Demands_tra!$A573,'Growth rates'!$C$4:$C$922,$AF573))</f>
        <v>0</v>
      </c>
      <c r="BH573" t="e">
        <f ca="1">VLOOKUP($C573,'Default drvr and elast'!$A$4:$F$49,MATCH(VLOOKUP(A573,Classification!$B$4:$D$42,3,FALSE),'Default drvr and elast'!$D$3:$F$3,0)+3,FALSE)</f>
        <v>#N/A</v>
      </c>
      <c r="BJ573" s="6">
        <f ca="1">IF($BI573="",SUMIF(Elasticities!$B$5:$B$52,Demands_tra!$BH573,Elasticities!C$5:C$52),SUMIF(Elasticities!$B$5:$B$52,Demands_tra!$BI573,Elasticities!C$5:C$52))</f>
        <v>0</v>
      </c>
      <c r="BK573" s="6">
        <f ca="1">IF($BI573="",SUMIF(Elasticities!$B$5:$B$52,Demands_tra!$BH573,Elasticities!D$5:D$52),SUMIF(Elasticities!$B$5:$B$52,Demands_tra!$BI573,Elasticities!D$5:D$52))</f>
        <v>0</v>
      </c>
      <c r="BL573" s="6">
        <f ca="1">IF($BI573="",SUMIF(Elasticities!$B$5:$B$52,Demands_tra!$BH573,Elasticities!E$5:E$52),SUMIF(Elasticities!$B$5:$B$52,Demands_tra!$BI573,Elasticities!E$5:E$52))</f>
        <v>0</v>
      </c>
      <c r="BM573" s="6">
        <f ca="1">IF($BI573="",SUMIF(Elasticities!$B$5:$B$52,Demands_tra!$BH573,Elasticities!F$5:F$52),SUMIF(Elasticities!$B$5:$B$52,Demands_tra!$BI573,Elasticities!F$5:F$52))</f>
        <v>0</v>
      </c>
      <c r="BN573" s="6">
        <f ca="1">IF($BI573="",SUMIF(Elasticities!$B$5:$B$52,Demands_tra!$BH573,Elasticities!G$5:G$52),SUMIF(Elasticities!$B$5:$B$52,Demands_tra!$BI573,Elasticities!G$5:G$52))</f>
        <v>0</v>
      </c>
      <c r="BO573" s="6">
        <f ca="1">IF($BI573="",SUMIF(Elasticities!$B$5:$B$52,Demands_tra!$BH573,Elasticities!H$5:H$52),SUMIF(Elasticities!$B$5:$B$52,Demands_tra!$BI573,Elasticities!H$5:H$52))</f>
        <v>0</v>
      </c>
      <c r="BP573" s="6">
        <f ca="1">IF($BI573="",SUMIF(Elasticities!$B$5:$B$52,Demands_tra!$BH573,Elasticities!I$5:I$52),SUMIF(Elasticities!$B$5:$B$52,Demands_tra!$BI573,Elasticities!I$5:I$52))</f>
        <v>0</v>
      </c>
      <c r="BQ573" s="6">
        <f ca="1">IF($BI573="",SUMIF(Elasticities!$B$5:$B$52,Demands_tra!$BH573,Elasticities!J$5:J$52),SUMIF(Elasticities!$B$5:$B$52,Demands_tra!$BI573,Elasticities!J$5:J$52))</f>
        <v>0</v>
      </c>
      <c r="BR573" s="6">
        <f ca="1">IF($BI573="",SUMIF(Elasticities!$B$5:$B$52,Demands_tra!$BH573,Elasticities!K$5:K$52),SUMIF(Elasticities!$B$5:$B$52,Demands_tra!$BI573,Elasticities!K$5:K$52))</f>
        <v>0</v>
      </c>
      <c r="BS573" s="6">
        <f ca="1">IF($BI573="",SUMIF(Elasticities!$B$5:$B$52,Demands_tra!$BH573,Elasticities!L$5:L$52),SUMIF(Elasticities!$B$5:$B$52,Demands_tra!$BI573,Elasticities!L$5:L$52))</f>
        <v>0</v>
      </c>
      <c r="BT573" s="6">
        <f ca="1">IF($BI573="",SUMIF(Elasticities!$B$5:$B$52,Demands_tra!$BH573,Elasticities!M$5:M$52),SUMIF(Elasticities!$B$5:$B$52,Demands_tra!$BI573,Elasticities!M$5:M$52))</f>
        <v>0</v>
      </c>
      <c r="BU573" s="6">
        <f ca="1">IF($BI573="",SUMIF(Elasticities!$B$5:$B$52,Demands_tra!$BH573,Elasticities!N$5:N$52),SUMIF(Elasticities!$B$5:$B$52,Demands_tra!$BI573,Elasticities!N$5:N$52))</f>
        <v>0</v>
      </c>
      <c r="BV573" s="6">
        <f ca="1">IF($BI573="",SUMIF(Elasticities!$B$5:$B$52,Demands_tra!$BH573,Elasticities!O$5:O$52),SUMIF(Elasticities!$B$5:$B$52,Demands_tra!$BI573,Elasticities!O$5:O$52))</f>
        <v>0</v>
      </c>
      <c r="BW573" s="6">
        <f ca="1">IF($BI573="",SUMIF(Elasticities!$B$5:$B$52,Demands_tra!$BH573,Elasticities!P$5:P$52),SUMIF(Elasticities!$B$5:$B$52,Demands_tra!$BI573,Elasticities!P$5:P$52))</f>
        <v>0</v>
      </c>
      <c r="BX573" s="6">
        <f ca="1">IF($BI573="",SUMIF(Elasticities!$B$5:$B$52,Demands_tra!$BH573,Elasticities!Q$5:Q$52),SUMIF(Elasticities!$B$5:$B$52,Demands_tra!$BI573,Elasticities!Q$5:Q$52))</f>
        <v>0</v>
      </c>
      <c r="BY573" s="6">
        <f ca="1">IF($BI573="",SUMIF(Elasticities!$B$5:$B$52,Demands_tra!$BH573,Elasticities!R$5:R$52),SUMIF(Elasticities!$B$5:$B$52,Demands_tra!$BI573,Elasticities!R$5:R$52))</f>
        <v>0</v>
      </c>
      <c r="BZ573" s="6">
        <f ca="1">IF($BI573="",SUMIF(Elasticities!$B$5:$B$52,Demands_tra!$BH573,Elasticities!S$5:S$52),SUMIF(Elasticities!$B$5:$B$52,Demands_tra!$BI573,Elasticities!S$5:S$52))</f>
        <v>0</v>
      </c>
      <c r="CA573" s="6">
        <f ca="1">IF($BI573="",SUMIF(Elasticities!$B$5:$B$52,Demands_tra!$BH573,Elasticities!T$5:T$52),SUMIF(Elasticities!$B$5:$B$52,Demands_tra!$BI573,Elasticities!T$5:T$52))</f>
        <v>0</v>
      </c>
      <c r="CB573" s="6">
        <f ca="1">IF($BI573="",SUMIF(Elasticities!$B$5:$B$52,Demands_tra!$BH573,Elasticities!U$5:U$52),SUMIF(Elasticities!$B$5:$B$52,Demands_tra!$BI573,Elasticities!U$5:U$52))</f>
        <v>0</v>
      </c>
      <c r="CC573" s="6">
        <f ca="1">IF($BI573="",SUMIF(Elasticities!$B$5:$B$52,Demands_tra!$BH573,Elasticities!V$5:V$52),SUMIF(Elasticities!$B$5:$B$52,Demands_tra!$BI573,Elasticities!V$5:V$52))</f>
        <v>0</v>
      </c>
      <c r="CD573" s="6">
        <f ca="1">IF($BI573="",SUMIF(Elasticities!$B$5:$B$52,Demands_tra!$BH573,Elasticities!W$5:W$52),SUMIF(Elasticities!$B$5:$B$52,Demands_tra!$BI573,Elasticities!W$5:W$52))</f>
        <v>0</v>
      </c>
      <c r="CE573" s="6">
        <f ca="1">IF($BI573="",SUMIF(Elasticities!$B$5:$B$52,Demands_tra!$BH573,Elasticities!X$5:X$52),SUMIF(Elasticities!$B$5:$B$52,Demands_tra!$BI573,Elasticities!X$5:X$52))</f>
        <v>0</v>
      </c>
      <c r="CF573" s="6">
        <f ca="1">IF($BI573="",SUMIF(Elasticities!$B$5:$B$52,Demands_tra!$BH573,Elasticities!Y$5:Y$52),SUMIF(Elasticities!$B$5:$B$52,Demands_tra!$BI573,Elasticities!Y$5:Y$52))</f>
        <v>0</v>
      </c>
      <c r="CG573" s="6">
        <f ca="1">IF($BI573="",SUMIF(Elasticities!$B$5:$B$52,Demands_tra!$BH573,Elasticities!Z$5:Z$52),SUMIF(Elasticities!$B$5:$B$52,Demands_tra!$BI573,Elasticities!Z$5:Z$52))</f>
        <v>0</v>
      </c>
      <c r="CH573" s="6">
        <f ca="1">IF($BI573="",SUMIF(Elasticities!$B$5:$B$52,Demands_tra!$BH573,Elasticities!AA$5:AA$52),SUMIF(Elasticities!$B$5:$B$52,Demands_tra!$BI573,Elasticities!AA$5:AA$52))</f>
        <v>0</v>
      </c>
      <c r="CI573" s="6">
        <f ca="1">IF($BI573="",SUMIF(Elasticities!$B$5:$B$52,Demands_tra!$BH573,Elasticities!AB$5:AB$52),SUMIF(Elasticities!$B$5:$B$52,Demands_tra!$BI573,Elasticities!AB$5:AB$52))</f>
        <v>0</v>
      </c>
    </row>
    <row r="574" spans="1:87">
      <c r="A574" t="str">
        <f>IF(BYDem_tra!B573="","\I:",BYDem_tra!B573)</f>
        <v>\I:</v>
      </c>
      <c r="B574">
        <f>BYDem_tra!E573</f>
        <v>0</v>
      </c>
      <c r="C574">
        <f t="shared" si="324"/>
        <v>0</v>
      </c>
      <c r="D574" s="3">
        <f>SUMIFS(BYDem_tra!$M$2:$M$2000,BYDem_tra!$B$2:$B$2000,Demands_tra!$A574,BYDem_tra!$E$2:$E$2000,Demands_tra!$B574)</f>
        <v>0</v>
      </c>
      <c r="E574" s="3" t="e">
        <f ca="1" t="shared" si="325"/>
        <v>#DIV/0!</v>
      </c>
      <c r="F574" s="3" t="e">
        <f ca="1" t="shared" si="326"/>
        <v>#DIV/0!</v>
      </c>
      <c r="G574" s="3" t="e">
        <f ca="1" t="shared" si="327"/>
        <v>#DIV/0!</v>
      </c>
      <c r="H574" s="3" t="e">
        <f ca="1" t="shared" si="328"/>
        <v>#DIV/0!</v>
      </c>
      <c r="I574" s="3" t="e">
        <f ca="1" t="shared" si="329"/>
        <v>#DIV/0!</v>
      </c>
      <c r="J574" s="3" t="e">
        <f ca="1" t="shared" si="330"/>
        <v>#DIV/0!</v>
      </c>
      <c r="K574" s="3" t="e">
        <f ca="1" t="shared" si="331"/>
        <v>#DIV/0!</v>
      </c>
      <c r="L574" s="3" t="e">
        <f ca="1" t="shared" si="332"/>
        <v>#DIV/0!</v>
      </c>
      <c r="M574" s="3" t="e">
        <f ca="1" t="shared" si="333"/>
        <v>#DIV/0!</v>
      </c>
      <c r="N574" s="3" t="e">
        <f ca="1" t="shared" si="334"/>
        <v>#DIV/0!</v>
      </c>
      <c r="O574" s="3" t="e">
        <f ca="1" t="shared" si="335"/>
        <v>#DIV/0!</v>
      </c>
      <c r="P574" s="3" t="e">
        <f ca="1" t="shared" si="336"/>
        <v>#DIV/0!</v>
      </c>
      <c r="Q574" s="3" t="e">
        <f ca="1" t="shared" si="337"/>
        <v>#DIV/0!</v>
      </c>
      <c r="R574" s="3" t="e">
        <f ca="1" t="shared" si="338"/>
        <v>#DIV/0!</v>
      </c>
      <c r="S574" s="3" t="e">
        <f ca="1" t="shared" si="339"/>
        <v>#DIV/0!</v>
      </c>
      <c r="T574" s="3" t="e">
        <f ca="1" t="shared" si="340"/>
        <v>#DIV/0!</v>
      </c>
      <c r="U574" s="3" t="e">
        <f ca="1" t="shared" si="341"/>
        <v>#DIV/0!</v>
      </c>
      <c r="V574" s="3" t="e">
        <f ca="1" t="shared" si="316"/>
        <v>#DIV/0!</v>
      </c>
      <c r="W574" s="3" t="e">
        <f ca="1" t="shared" si="317"/>
        <v>#DIV/0!</v>
      </c>
      <c r="X574" s="3" t="e">
        <f ca="1" t="shared" si="318"/>
        <v>#DIV/0!</v>
      </c>
      <c r="Y574" s="3" t="e">
        <f ca="1" t="shared" si="319"/>
        <v>#DIV/0!</v>
      </c>
      <c r="Z574" s="3" t="e">
        <f ca="1" t="shared" si="320"/>
        <v>#DIV/0!</v>
      </c>
      <c r="AA574" s="3" t="e">
        <f ca="1" t="shared" si="321"/>
        <v>#DIV/0!</v>
      </c>
      <c r="AB574" s="3" t="e">
        <f ca="1" t="shared" si="322"/>
        <v>#DIV/0!</v>
      </c>
      <c r="AC574" s="3" t="e">
        <f ca="1" t="shared" si="323"/>
        <v>#DIV/0!</v>
      </c>
      <c r="AE574" s="4" t="e">
        <f ca="1">VLOOKUP($C574,'Default drvr and elast'!$A$4:$C$49,MATCH(VLOOKUP(A574,Classification!$B$4:$D$99,2,FALSE),'Default drvr and elast'!$A$3:$C$3,0),FALSE)</f>
        <v>#N/A</v>
      </c>
      <c r="AF574" s="4"/>
      <c r="AG574" s="6">
        <f ca="1">IF($AF574="",SUMIFS('Growth rates'!D$4:D$922,'Growth rates'!$B$4:$B$922,Demands_tra!$A574,'Growth rates'!$C$4:$C$922,$AE574),SUMIFS('Growth rates'!D$4:D$922,'Growth rates'!$B$4:$B$922,Demands_tra!$A574,'Growth rates'!$C$4:$C$922,$AF574))</f>
        <v>0</v>
      </c>
      <c r="AH574" s="6">
        <f ca="1">IF($AF574="",SUMIFS('Growth rates'!E$4:E$922,'Growth rates'!$B$4:$B$922,Demands_tra!$A574,'Growth rates'!$C$4:$C$922,$AE574),SUMIFS('Growth rates'!E$4:E$922,'Growth rates'!$B$4:$B$922,Demands_tra!$A574,'Growth rates'!$C$4:$C$922,$AF574))</f>
        <v>0</v>
      </c>
      <c r="AI574" s="6">
        <f ca="1">IF($AF574="",SUMIFS('Growth rates'!F$4:F$922,'Growth rates'!$B$4:$B$922,Demands_tra!$A574,'Growth rates'!$C$4:$C$922,$AE574),SUMIFS('Growth rates'!F$4:F$922,'Growth rates'!$B$4:$B$922,Demands_tra!$A574,'Growth rates'!$C$4:$C$922,$AF574))</f>
        <v>0</v>
      </c>
      <c r="AJ574" s="6">
        <f ca="1">IF($AF574="",SUMIFS('Growth rates'!G$4:G$922,'Growth rates'!$B$4:$B$922,Demands_tra!$A574,'Growth rates'!$C$4:$C$922,$AE574),SUMIFS('Growth rates'!G$4:G$922,'Growth rates'!$B$4:$B$922,Demands_tra!$A574,'Growth rates'!$C$4:$C$922,$AF574))</f>
        <v>0</v>
      </c>
      <c r="AK574" s="6">
        <f ca="1">IF($AF574="",SUMIFS('Growth rates'!H$4:H$922,'Growth rates'!$B$4:$B$922,Demands_tra!$A574,'Growth rates'!$C$4:$C$922,$AE574),SUMIFS('Growth rates'!H$4:H$922,'Growth rates'!$B$4:$B$922,Demands_tra!$A574,'Growth rates'!$C$4:$C$922,$AF574))</f>
        <v>0</v>
      </c>
      <c r="AL574" s="6">
        <f ca="1">IF($AF574="",SUMIFS('Growth rates'!I$4:I$922,'Growth rates'!$B$4:$B$922,Demands_tra!$A574,'Growth rates'!$C$4:$C$922,$AE574),SUMIFS('Growth rates'!I$4:I$922,'Growth rates'!$B$4:$B$922,Demands_tra!$A574,'Growth rates'!$C$4:$C$922,$AF574))</f>
        <v>0</v>
      </c>
      <c r="AM574" s="6">
        <f ca="1">IF($AF574="",SUMIFS('Growth rates'!J$4:J$922,'Growth rates'!$B$4:$B$922,Demands_tra!$A574,'Growth rates'!$C$4:$C$922,$AE574),SUMIFS('Growth rates'!J$4:J$922,'Growth rates'!$B$4:$B$922,Demands_tra!$A574,'Growth rates'!$C$4:$C$922,$AF574))</f>
        <v>0</v>
      </c>
      <c r="AN574" s="6">
        <f ca="1">IF($AF574="",SUMIFS('Growth rates'!K$4:K$922,'Growth rates'!$B$4:$B$922,Demands_tra!$A574,'Growth rates'!$C$4:$C$922,$AE574),SUMIFS('Growth rates'!K$4:K$922,'Growth rates'!$B$4:$B$922,Demands_tra!$A574,'Growth rates'!$C$4:$C$922,$AF574))</f>
        <v>0</v>
      </c>
      <c r="AO574" s="6">
        <f ca="1">IF($AF574="",SUMIFS('Growth rates'!L$4:L$922,'Growth rates'!$B$4:$B$922,Demands_tra!$A574,'Growth rates'!$C$4:$C$922,$AE574),SUMIFS('Growth rates'!L$4:L$922,'Growth rates'!$B$4:$B$922,Demands_tra!$A574,'Growth rates'!$C$4:$C$922,$AF574))</f>
        <v>0</v>
      </c>
      <c r="AP574" s="6">
        <f ca="1">IF($AF574="",SUMIFS('Growth rates'!M$4:M$922,'Growth rates'!$B$4:$B$922,Demands_tra!$A574,'Growth rates'!$C$4:$C$922,$AE574),SUMIFS('Growth rates'!M$4:M$922,'Growth rates'!$B$4:$B$922,Demands_tra!$A574,'Growth rates'!$C$4:$C$922,$AF574))</f>
        <v>0</v>
      </c>
      <c r="AQ574" s="6">
        <f ca="1">IF($AF574="",SUMIFS('Growth rates'!N$4:N$922,'Growth rates'!$B$4:$B$922,Demands_tra!$A574,'Growth rates'!$C$4:$C$922,$AE574),SUMIFS('Growth rates'!N$4:N$922,'Growth rates'!$B$4:$B$922,Demands_tra!$A574,'Growth rates'!$C$4:$C$922,$AF574))</f>
        <v>0</v>
      </c>
      <c r="AR574" s="6">
        <f ca="1">IF($AF574="",SUMIFS('Growth rates'!O$4:O$922,'Growth rates'!$B$4:$B$922,Demands_tra!$A574,'Growth rates'!$C$4:$C$922,$AE574),SUMIFS('Growth rates'!O$4:O$922,'Growth rates'!$B$4:$B$922,Demands_tra!$A574,'Growth rates'!$C$4:$C$922,$AF574))</f>
        <v>0</v>
      </c>
      <c r="AS574" s="6">
        <f ca="1">IF($AF574="",SUMIFS('Growth rates'!P$4:P$922,'Growth rates'!$B$4:$B$922,Demands_tra!$A574,'Growth rates'!$C$4:$C$922,$AE574),SUMIFS('Growth rates'!P$4:P$922,'Growth rates'!$B$4:$B$922,Demands_tra!$A574,'Growth rates'!$C$4:$C$922,$AF574))</f>
        <v>0</v>
      </c>
      <c r="AT574" s="6">
        <f ca="1">IF($AF574="",SUMIFS('Growth rates'!Q$4:Q$922,'Growth rates'!$B$4:$B$922,Demands_tra!$A574,'Growth rates'!$C$4:$C$922,$AE574),SUMIFS('Growth rates'!Q$4:Q$922,'Growth rates'!$B$4:$B$922,Demands_tra!$A574,'Growth rates'!$C$4:$C$922,$AF574))</f>
        <v>0</v>
      </c>
      <c r="AU574" s="6">
        <f ca="1">IF($AF574="",SUMIFS('Growth rates'!R$4:R$922,'Growth rates'!$B$4:$B$922,Demands_tra!$A574,'Growth rates'!$C$4:$C$922,$AE574),SUMIFS('Growth rates'!R$4:R$922,'Growth rates'!$B$4:$B$922,Demands_tra!$A574,'Growth rates'!$C$4:$C$922,$AF574))</f>
        <v>0</v>
      </c>
      <c r="AV574" s="6">
        <f ca="1">IF($AF574="",SUMIFS('Growth rates'!S$4:S$922,'Growth rates'!$B$4:$B$922,Demands_tra!$A574,'Growth rates'!$C$4:$C$922,$AE574),SUMIFS('Growth rates'!S$4:S$922,'Growth rates'!$B$4:$B$922,Demands_tra!$A574,'Growth rates'!$C$4:$C$922,$AF574))</f>
        <v>0</v>
      </c>
      <c r="AW574" s="6">
        <f ca="1">IF($AF574="",SUMIFS('Growth rates'!T$4:T$922,'Growth rates'!$B$4:$B$922,Demands_tra!$A574,'Growth rates'!$C$4:$C$922,$AE574),SUMIFS('Growth rates'!T$4:T$922,'Growth rates'!$B$4:$B$922,Demands_tra!$A574,'Growth rates'!$C$4:$C$922,$AF574))</f>
        <v>0</v>
      </c>
      <c r="AX574" s="6">
        <f ca="1">IF($AF574="",SUMIFS('Growth rates'!U$4:U$922,'Growth rates'!$B$4:$B$922,Demands_tra!$A574,'Growth rates'!$C$4:$C$922,$AE574),SUMIFS('Growth rates'!U$4:U$922,'Growth rates'!$B$4:$B$922,Demands_tra!$A574,'Growth rates'!$C$4:$C$922,$AF574))</f>
        <v>0</v>
      </c>
      <c r="AY574" s="6">
        <f ca="1">IF($AF574="",SUMIFS('Growth rates'!V$4:V$922,'Growth rates'!$B$4:$B$922,Demands_tra!$A574,'Growth rates'!$C$4:$C$922,$AE574),SUMIFS('Growth rates'!V$4:V$922,'Growth rates'!$B$4:$B$922,Demands_tra!$A574,'Growth rates'!$C$4:$C$922,$AF574))</f>
        <v>0</v>
      </c>
      <c r="AZ574" s="6">
        <f ca="1">IF($AF574="",SUMIFS('Growth rates'!W$4:W$922,'Growth rates'!$B$4:$B$922,Demands_tra!$A574,'Growth rates'!$C$4:$C$922,$AE574),SUMIFS('Growth rates'!W$4:W$922,'Growth rates'!$B$4:$B$922,Demands_tra!$A574,'Growth rates'!$C$4:$C$922,$AF574))</f>
        <v>0</v>
      </c>
      <c r="BA574" s="6">
        <f ca="1">IF($AF574="",SUMIFS('Growth rates'!X$4:X$922,'Growth rates'!$B$4:$B$922,Demands_tra!$A574,'Growth rates'!$C$4:$C$922,$AE574),SUMIFS('Growth rates'!X$4:X$922,'Growth rates'!$B$4:$B$922,Demands_tra!$A574,'Growth rates'!$C$4:$C$922,$AF574))</f>
        <v>0</v>
      </c>
      <c r="BB574" s="6">
        <f ca="1">IF($AF574="",SUMIFS('Growth rates'!Y$4:Y$922,'Growth rates'!$B$4:$B$922,Demands_tra!$A574,'Growth rates'!$C$4:$C$922,$AE574),SUMIFS('Growth rates'!Y$4:Y$922,'Growth rates'!$B$4:$B$922,Demands_tra!$A574,'Growth rates'!$C$4:$C$922,$AF574))</f>
        <v>0</v>
      </c>
      <c r="BC574" s="6">
        <f ca="1">IF($AF574="",SUMIFS('Growth rates'!Z$4:Z$922,'Growth rates'!$B$4:$B$922,Demands_tra!$A574,'Growth rates'!$C$4:$C$922,$AE574),SUMIFS('Growth rates'!Z$4:Z$922,'Growth rates'!$B$4:$B$922,Demands_tra!$A574,'Growth rates'!$C$4:$C$922,$AF574))</f>
        <v>0</v>
      </c>
      <c r="BD574" s="6">
        <f ca="1">IF($AF574="",SUMIFS('Growth rates'!AA$4:AA$922,'Growth rates'!$B$4:$B$922,Demands_tra!$A574,'Growth rates'!$C$4:$C$922,$AE574),SUMIFS('Growth rates'!AA$4:AA$922,'Growth rates'!$B$4:$B$922,Demands_tra!$A574,'Growth rates'!$C$4:$C$922,$AF574))</f>
        <v>0</v>
      </c>
      <c r="BE574" s="6">
        <f ca="1">IF($AF574="",SUMIFS('Growth rates'!AB$4:AB$922,'Growth rates'!$B$4:$B$922,Demands_tra!$A574,'Growth rates'!$C$4:$C$922,$AE574),SUMIFS('Growth rates'!AB$4:AB$922,'Growth rates'!$B$4:$B$922,Demands_tra!$A574,'Growth rates'!$C$4:$C$922,$AF574))</f>
        <v>0</v>
      </c>
      <c r="BF574" s="6">
        <f ca="1">IF($AF574="",SUMIFS('Growth rates'!AC$4:AC$922,'Growth rates'!$B$4:$B$922,Demands_tra!$A574,'Growth rates'!$C$4:$C$922,$AE574),SUMIFS('Growth rates'!AC$4:AC$922,'Growth rates'!$B$4:$B$922,Demands_tra!$A574,'Growth rates'!$C$4:$C$922,$AF574))</f>
        <v>0</v>
      </c>
      <c r="BH574" t="e">
        <f ca="1">VLOOKUP($C574,'Default drvr and elast'!$A$4:$F$49,MATCH(VLOOKUP(A574,Classification!$B$4:$D$42,3,FALSE),'Default drvr and elast'!$D$3:$F$3,0)+3,FALSE)</f>
        <v>#N/A</v>
      </c>
      <c r="BJ574" s="6">
        <f ca="1">IF($BI574="",SUMIF(Elasticities!$B$5:$B$52,Demands_tra!$BH574,Elasticities!C$5:C$52),SUMIF(Elasticities!$B$5:$B$52,Demands_tra!$BI574,Elasticities!C$5:C$52))</f>
        <v>0</v>
      </c>
      <c r="BK574" s="6">
        <f ca="1">IF($BI574="",SUMIF(Elasticities!$B$5:$B$52,Demands_tra!$BH574,Elasticities!D$5:D$52),SUMIF(Elasticities!$B$5:$B$52,Demands_tra!$BI574,Elasticities!D$5:D$52))</f>
        <v>0</v>
      </c>
      <c r="BL574" s="6">
        <f ca="1">IF($BI574="",SUMIF(Elasticities!$B$5:$B$52,Demands_tra!$BH574,Elasticities!E$5:E$52),SUMIF(Elasticities!$B$5:$B$52,Demands_tra!$BI574,Elasticities!E$5:E$52))</f>
        <v>0</v>
      </c>
      <c r="BM574" s="6">
        <f ca="1">IF($BI574="",SUMIF(Elasticities!$B$5:$B$52,Demands_tra!$BH574,Elasticities!F$5:F$52),SUMIF(Elasticities!$B$5:$B$52,Demands_tra!$BI574,Elasticities!F$5:F$52))</f>
        <v>0</v>
      </c>
      <c r="BN574" s="6">
        <f ca="1">IF($BI574="",SUMIF(Elasticities!$B$5:$B$52,Demands_tra!$BH574,Elasticities!G$5:G$52),SUMIF(Elasticities!$B$5:$B$52,Demands_tra!$BI574,Elasticities!G$5:G$52))</f>
        <v>0</v>
      </c>
      <c r="BO574" s="6">
        <f ca="1">IF($BI574="",SUMIF(Elasticities!$B$5:$B$52,Demands_tra!$BH574,Elasticities!H$5:H$52),SUMIF(Elasticities!$B$5:$B$52,Demands_tra!$BI574,Elasticities!H$5:H$52))</f>
        <v>0</v>
      </c>
      <c r="BP574" s="6">
        <f ca="1">IF($BI574="",SUMIF(Elasticities!$B$5:$B$52,Demands_tra!$BH574,Elasticities!I$5:I$52),SUMIF(Elasticities!$B$5:$B$52,Demands_tra!$BI574,Elasticities!I$5:I$52))</f>
        <v>0</v>
      </c>
      <c r="BQ574" s="6">
        <f ca="1">IF($BI574="",SUMIF(Elasticities!$B$5:$B$52,Demands_tra!$BH574,Elasticities!J$5:J$52),SUMIF(Elasticities!$B$5:$B$52,Demands_tra!$BI574,Elasticities!J$5:J$52))</f>
        <v>0</v>
      </c>
      <c r="BR574" s="6">
        <f ca="1">IF($BI574="",SUMIF(Elasticities!$B$5:$B$52,Demands_tra!$BH574,Elasticities!K$5:K$52),SUMIF(Elasticities!$B$5:$B$52,Demands_tra!$BI574,Elasticities!K$5:K$52))</f>
        <v>0</v>
      </c>
      <c r="BS574" s="6">
        <f ca="1">IF($BI574="",SUMIF(Elasticities!$B$5:$B$52,Demands_tra!$BH574,Elasticities!L$5:L$52),SUMIF(Elasticities!$B$5:$B$52,Demands_tra!$BI574,Elasticities!L$5:L$52))</f>
        <v>0</v>
      </c>
      <c r="BT574" s="6">
        <f ca="1">IF($BI574="",SUMIF(Elasticities!$B$5:$B$52,Demands_tra!$BH574,Elasticities!M$5:M$52),SUMIF(Elasticities!$B$5:$B$52,Demands_tra!$BI574,Elasticities!M$5:M$52))</f>
        <v>0</v>
      </c>
      <c r="BU574" s="6">
        <f ca="1">IF($BI574="",SUMIF(Elasticities!$B$5:$B$52,Demands_tra!$BH574,Elasticities!N$5:N$52),SUMIF(Elasticities!$B$5:$B$52,Demands_tra!$BI574,Elasticities!N$5:N$52))</f>
        <v>0</v>
      </c>
      <c r="BV574" s="6">
        <f ca="1">IF($BI574="",SUMIF(Elasticities!$B$5:$B$52,Demands_tra!$BH574,Elasticities!O$5:O$52),SUMIF(Elasticities!$B$5:$B$52,Demands_tra!$BI574,Elasticities!O$5:O$52))</f>
        <v>0</v>
      </c>
      <c r="BW574" s="6">
        <f ca="1">IF($BI574="",SUMIF(Elasticities!$B$5:$B$52,Demands_tra!$BH574,Elasticities!P$5:P$52),SUMIF(Elasticities!$B$5:$B$52,Demands_tra!$BI574,Elasticities!P$5:P$52))</f>
        <v>0</v>
      </c>
      <c r="BX574" s="6">
        <f ca="1">IF($BI574="",SUMIF(Elasticities!$B$5:$B$52,Demands_tra!$BH574,Elasticities!Q$5:Q$52),SUMIF(Elasticities!$B$5:$B$52,Demands_tra!$BI574,Elasticities!Q$5:Q$52))</f>
        <v>0</v>
      </c>
      <c r="BY574" s="6">
        <f ca="1">IF($BI574="",SUMIF(Elasticities!$B$5:$B$52,Demands_tra!$BH574,Elasticities!R$5:R$52),SUMIF(Elasticities!$B$5:$B$52,Demands_tra!$BI574,Elasticities!R$5:R$52))</f>
        <v>0</v>
      </c>
      <c r="BZ574" s="6">
        <f ca="1">IF($BI574="",SUMIF(Elasticities!$B$5:$B$52,Demands_tra!$BH574,Elasticities!S$5:S$52),SUMIF(Elasticities!$B$5:$B$52,Demands_tra!$BI574,Elasticities!S$5:S$52))</f>
        <v>0</v>
      </c>
      <c r="CA574" s="6">
        <f ca="1">IF($BI574="",SUMIF(Elasticities!$B$5:$B$52,Demands_tra!$BH574,Elasticities!T$5:T$52),SUMIF(Elasticities!$B$5:$B$52,Demands_tra!$BI574,Elasticities!T$5:T$52))</f>
        <v>0</v>
      </c>
      <c r="CB574" s="6">
        <f ca="1">IF($BI574="",SUMIF(Elasticities!$B$5:$B$52,Demands_tra!$BH574,Elasticities!U$5:U$52),SUMIF(Elasticities!$B$5:$B$52,Demands_tra!$BI574,Elasticities!U$5:U$52))</f>
        <v>0</v>
      </c>
      <c r="CC574" s="6">
        <f ca="1">IF($BI574="",SUMIF(Elasticities!$B$5:$B$52,Demands_tra!$BH574,Elasticities!V$5:V$52),SUMIF(Elasticities!$B$5:$B$52,Demands_tra!$BI574,Elasticities!V$5:V$52))</f>
        <v>0</v>
      </c>
      <c r="CD574" s="6">
        <f ca="1">IF($BI574="",SUMIF(Elasticities!$B$5:$B$52,Demands_tra!$BH574,Elasticities!W$5:W$52),SUMIF(Elasticities!$B$5:$B$52,Demands_tra!$BI574,Elasticities!W$5:W$52))</f>
        <v>0</v>
      </c>
      <c r="CE574" s="6">
        <f ca="1">IF($BI574="",SUMIF(Elasticities!$B$5:$B$52,Demands_tra!$BH574,Elasticities!X$5:X$52),SUMIF(Elasticities!$B$5:$B$52,Demands_tra!$BI574,Elasticities!X$5:X$52))</f>
        <v>0</v>
      </c>
      <c r="CF574" s="6">
        <f ca="1">IF($BI574="",SUMIF(Elasticities!$B$5:$B$52,Demands_tra!$BH574,Elasticities!Y$5:Y$52),SUMIF(Elasticities!$B$5:$B$52,Demands_tra!$BI574,Elasticities!Y$5:Y$52))</f>
        <v>0</v>
      </c>
      <c r="CG574" s="6">
        <f ca="1">IF($BI574="",SUMIF(Elasticities!$B$5:$B$52,Demands_tra!$BH574,Elasticities!Z$5:Z$52),SUMIF(Elasticities!$B$5:$B$52,Demands_tra!$BI574,Elasticities!Z$5:Z$52))</f>
        <v>0</v>
      </c>
      <c r="CH574" s="6">
        <f ca="1">IF($BI574="",SUMIF(Elasticities!$B$5:$B$52,Demands_tra!$BH574,Elasticities!AA$5:AA$52),SUMIF(Elasticities!$B$5:$B$52,Demands_tra!$BI574,Elasticities!AA$5:AA$52))</f>
        <v>0</v>
      </c>
      <c r="CI574" s="6">
        <f ca="1">IF($BI574="",SUMIF(Elasticities!$B$5:$B$52,Demands_tra!$BH574,Elasticities!AB$5:AB$52),SUMIF(Elasticities!$B$5:$B$52,Demands_tra!$BI574,Elasticities!AB$5:AB$52))</f>
        <v>0</v>
      </c>
    </row>
    <row r="575" spans="1:87">
      <c r="A575" t="str">
        <f>IF(BYDem_tra!B574="","\I:",BYDem_tra!B574)</f>
        <v>\I:</v>
      </c>
      <c r="B575">
        <f>BYDem_tra!E574</f>
        <v>0</v>
      </c>
      <c r="C575">
        <f t="shared" si="324"/>
        <v>0</v>
      </c>
      <c r="D575" s="3">
        <f>SUMIFS(BYDem_tra!$M$2:$M$2000,BYDem_tra!$B$2:$B$2000,Demands_tra!$A575,BYDem_tra!$E$2:$E$2000,Demands_tra!$B575)</f>
        <v>0</v>
      </c>
      <c r="E575" s="3" t="e">
        <f ca="1" t="shared" si="325"/>
        <v>#DIV/0!</v>
      </c>
      <c r="F575" s="3" t="e">
        <f ca="1" t="shared" si="326"/>
        <v>#DIV/0!</v>
      </c>
      <c r="G575" s="3" t="e">
        <f ca="1" t="shared" si="327"/>
        <v>#DIV/0!</v>
      </c>
      <c r="H575" s="3" t="e">
        <f ca="1" t="shared" si="328"/>
        <v>#DIV/0!</v>
      </c>
      <c r="I575" s="3" t="e">
        <f ca="1" t="shared" si="329"/>
        <v>#DIV/0!</v>
      </c>
      <c r="J575" s="3" t="e">
        <f ca="1" t="shared" si="330"/>
        <v>#DIV/0!</v>
      </c>
      <c r="K575" s="3" t="e">
        <f ca="1" t="shared" si="331"/>
        <v>#DIV/0!</v>
      </c>
      <c r="L575" s="3" t="e">
        <f ca="1" t="shared" si="332"/>
        <v>#DIV/0!</v>
      </c>
      <c r="M575" s="3" t="e">
        <f ca="1" t="shared" si="333"/>
        <v>#DIV/0!</v>
      </c>
      <c r="N575" s="3" t="e">
        <f ca="1" t="shared" si="334"/>
        <v>#DIV/0!</v>
      </c>
      <c r="O575" s="3" t="e">
        <f ca="1" t="shared" si="335"/>
        <v>#DIV/0!</v>
      </c>
      <c r="P575" s="3" t="e">
        <f ca="1" t="shared" si="336"/>
        <v>#DIV/0!</v>
      </c>
      <c r="Q575" s="3" t="e">
        <f ca="1" t="shared" si="337"/>
        <v>#DIV/0!</v>
      </c>
      <c r="R575" s="3" t="e">
        <f ca="1" t="shared" si="338"/>
        <v>#DIV/0!</v>
      </c>
      <c r="S575" s="3" t="e">
        <f ca="1" t="shared" si="339"/>
        <v>#DIV/0!</v>
      </c>
      <c r="T575" s="3" t="e">
        <f ca="1" t="shared" si="340"/>
        <v>#DIV/0!</v>
      </c>
      <c r="U575" s="3" t="e">
        <f ca="1" t="shared" si="341"/>
        <v>#DIV/0!</v>
      </c>
      <c r="V575" s="3" t="e">
        <f ca="1" t="shared" si="316"/>
        <v>#DIV/0!</v>
      </c>
      <c r="W575" s="3" t="e">
        <f ca="1" t="shared" si="317"/>
        <v>#DIV/0!</v>
      </c>
      <c r="X575" s="3" t="e">
        <f ca="1" t="shared" si="318"/>
        <v>#DIV/0!</v>
      </c>
      <c r="Y575" s="3" t="e">
        <f ca="1" t="shared" si="319"/>
        <v>#DIV/0!</v>
      </c>
      <c r="Z575" s="3" t="e">
        <f ca="1" t="shared" si="320"/>
        <v>#DIV/0!</v>
      </c>
      <c r="AA575" s="3" t="e">
        <f ca="1" t="shared" si="321"/>
        <v>#DIV/0!</v>
      </c>
      <c r="AB575" s="3" t="e">
        <f ca="1" t="shared" si="322"/>
        <v>#DIV/0!</v>
      </c>
      <c r="AC575" s="3" t="e">
        <f ca="1" t="shared" si="323"/>
        <v>#DIV/0!</v>
      </c>
      <c r="AE575" s="4" t="e">
        <f ca="1">VLOOKUP($C575,'Default drvr and elast'!$A$4:$C$49,MATCH(VLOOKUP(A575,Classification!$B$4:$D$99,2,FALSE),'Default drvr and elast'!$A$3:$C$3,0),FALSE)</f>
        <v>#N/A</v>
      </c>
      <c r="AF575" s="4"/>
      <c r="AG575" s="6">
        <f ca="1">IF($AF575="",SUMIFS('Growth rates'!D$4:D$922,'Growth rates'!$B$4:$B$922,Demands_tra!$A575,'Growth rates'!$C$4:$C$922,$AE575),SUMIFS('Growth rates'!D$4:D$922,'Growth rates'!$B$4:$B$922,Demands_tra!$A575,'Growth rates'!$C$4:$C$922,$AF575))</f>
        <v>0</v>
      </c>
      <c r="AH575" s="6">
        <f ca="1">IF($AF575="",SUMIFS('Growth rates'!E$4:E$922,'Growth rates'!$B$4:$B$922,Demands_tra!$A575,'Growth rates'!$C$4:$C$922,$AE575),SUMIFS('Growth rates'!E$4:E$922,'Growth rates'!$B$4:$B$922,Demands_tra!$A575,'Growth rates'!$C$4:$C$922,$AF575))</f>
        <v>0</v>
      </c>
      <c r="AI575" s="6">
        <f ca="1">IF($AF575="",SUMIFS('Growth rates'!F$4:F$922,'Growth rates'!$B$4:$B$922,Demands_tra!$A575,'Growth rates'!$C$4:$C$922,$AE575),SUMIFS('Growth rates'!F$4:F$922,'Growth rates'!$B$4:$B$922,Demands_tra!$A575,'Growth rates'!$C$4:$C$922,$AF575))</f>
        <v>0</v>
      </c>
      <c r="AJ575" s="6">
        <f ca="1">IF($AF575="",SUMIFS('Growth rates'!G$4:G$922,'Growth rates'!$B$4:$B$922,Demands_tra!$A575,'Growth rates'!$C$4:$C$922,$AE575),SUMIFS('Growth rates'!G$4:G$922,'Growth rates'!$B$4:$B$922,Demands_tra!$A575,'Growth rates'!$C$4:$C$922,$AF575))</f>
        <v>0</v>
      </c>
      <c r="AK575" s="6">
        <f ca="1">IF($AF575="",SUMIFS('Growth rates'!H$4:H$922,'Growth rates'!$B$4:$B$922,Demands_tra!$A575,'Growth rates'!$C$4:$C$922,$AE575),SUMIFS('Growth rates'!H$4:H$922,'Growth rates'!$B$4:$B$922,Demands_tra!$A575,'Growth rates'!$C$4:$C$922,$AF575))</f>
        <v>0</v>
      </c>
      <c r="AL575" s="6">
        <f ca="1">IF($AF575="",SUMIFS('Growth rates'!I$4:I$922,'Growth rates'!$B$4:$B$922,Demands_tra!$A575,'Growth rates'!$C$4:$C$922,$AE575),SUMIFS('Growth rates'!I$4:I$922,'Growth rates'!$B$4:$B$922,Demands_tra!$A575,'Growth rates'!$C$4:$C$922,$AF575))</f>
        <v>0</v>
      </c>
      <c r="AM575" s="6">
        <f ca="1">IF($AF575="",SUMIFS('Growth rates'!J$4:J$922,'Growth rates'!$B$4:$B$922,Demands_tra!$A575,'Growth rates'!$C$4:$C$922,$AE575),SUMIFS('Growth rates'!J$4:J$922,'Growth rates'!$B$4:$B$922,Demands_tra!$A575,'Growth rates'!$C$4:$C$922,$AF575))</f>
        <v>0</v>
      </c>
      <c r="AN575" s="6">
        <f ca="1">IF($AF575="",SUMIFS('Growth rates'!K$4:K$922,'Growth rates'!$B$4:$B$922,Demands_tra!$A575,'Growth rates'!$C$4:$C$922,$AE575),SUMIFS('Growth rates'!K$4:K$922,'Growth rates'!$B$4:$B$922,Demands_tra!$A575,'Growth rates'!$C$4:$C$922,$AF575))</f>
        <v>0</v>
      </c>
      <c r="AO575" s="6">
        <f ca="1">IF($AF575="",SUMIFS('Growth rates'!L$4:L$922,'Growth rates'!$B$4:$B$922,Demands_tra!$A575,'Growth rates'!$C$4:$C$922,$AE575),SUMIFS('Growth rates'!L$4:L$922,'Growth rates'!$B$4:$B$922,Demands_tra!$A575,'Growth rates'!$C$4:$C$922,$AF575))</f>
        <v>0</v>
      </c>
      <c r="AP575" s="6">
        <f ca="1">IF($AF575="",SUMIFS('Growth rates'!M$4:M$922,'Growth rates'!$B$4:$B$922,Demands_tra!$A575,'Growth rates'!$C$4:$C$922,$AE575),SUMIFS('Growth rates'!M$4:M$922,'Growth rates'!$B$4:$B$922,Demands_tra!$A575,'Growth rates'!$C$4:$C$922,$AF575))</f>
        <v>0</v>
      </c>
      <c r="AQ575" s="6">
        <f ca="1">IF($AF575="",SUMIFS('Growth rates'!N$4:N$922,'Growth rates'!$B$4:$B$922,Demands_tra!$A575,'Growth rates'!$C$4:$C$922,$AE575),SUMIFS('Growth rates'!N$4:N$922,'Growth rates'!$B$4:$B$922,Demands_tra!$A575,'Growth rates'!$C$4:$C$922,$AF575))</f>
        <v>0</v>
      </c>
      <c r="AR575" s="6">
        <f ca="1">IF($AF575="",SUMIFS('Growth rates'!O$4:O$922,'Growth rates'!$B$4:$B$922,Demands_tra!$A575,'Growth rates'!$C$4:$C$922,$AE575),SUMIFS('Growth rates'!O$4:O$922,'Growth rates'!$B$4:$B$922,Demands_tra!$A575,'Growth rates'!$C$4:$C$922,$AF575))</f>
        <v>0</v>
      </c>
      <c r="AS575" s="6">
        <f ca="1">IF($AF575="",SUMIFS('Growth rates'!P$4:P$922,'Growth rates'!$B$4:$B$922,Demands_tra!$A575,'Growth rates'!$C$4:$C$922,$AE575),SUMIFS('Growth rates'!P$4:P$922,'Growth rates'!$B$4:$B$922,Demands_tra!$A575,'Growth rates'!$C$4:$C$922,$AF575))</f>
        <v>0</v>
      </c>
      <c r="AT575" s="6">
        <f ca="1">IF($AF575="",SUMIFS('Growth rates'!Q$4:Q$922,'Growth rates'!$B$4:$B$922,Demands_tra!$A575,'Growth rates'!$C$4:$C$922,$AE575),SUMIFS('Growth rates'!Q$4:Q$922,'Growth rates'!$B$4:$B$922,Demands_tra!$A575,'Growth rates'!$C$4:$C$922,$AF575))</f>
        <v>0</v>
      </c>
      <c r="AU575" s="6">
        <f ca="1">IF($AF575="",SUMIFS('Growth rates'!R$4:R$922,'Growth rates'!$B$4:$B$922,Demands_tra!$A575,'Growth rates'!$C$4:$C$922,$AE575),SUMIFS('Growth rates'!R$4:R$922,'Growth rates'!$B$4:$B$922,Demands_tra!$A575,'Growth rates'!$C$4:$C$922,$AF575))</f>
        <v>0</v>
      </c>
      <c r="AV575" s="6">
        <f ca="1">IF($AF575="",SUMIFS('Growth rates'!S$4:S$922,'Growth rates'!$B$4:$B$922,Demands_tra!$A575,'Growth rates'!$C$4:$C$922,$AE575),SUMIFS('Growth rates'!S$4:S$922,'Growth rates'!$B$4:$B$922,Demands_tra!$A575,'Growth rates'!$C$4:$C$922,$AF575))</f>
        <v>0</v>
      </c>
      <c r="AW575" s="6">
        <f ca="1">IF($AF575="",SUMIFS('Growth rates'!T$4:T$922,'Growth rates'!$B$4:$B$922,Demands_tra!$A575,'Growth rates'!$C$4:$C$922,$AE575),SUMIFS('Growth rates'!T$4:T$922,'Growth rates'!$B$4:$B$922,Demands_tra!$A575,'Growth rates'!$C$4:$C$922,$AF575))</f>
        <v>0</v>
      </c>
      <c r="AX575" s="6">
        <f ca="1">IF($AF575="",SUMIFS('Growth rates'!U$4:U$922,'Growth rates'!$B$4:$B$922,Demands_tra!$A575,'Growth rates'!$C$4:$C$922,$AE575),SUMIFS('Growth rates'!U$4:U$922,'Growth rates'!$B$4:$B$922,Demands_tra!$A575,'Growth rates'!$C$4:$C$922,$AF575))</f>
        <v>0</v>
      </c>
      <c r="AY575" s="6">
        <f ca="1">IF($AF575="",SUMIFS('Growth rates'!V$4:V$922,'Growth rates'!$B$4:$B$922,Demands_tra!$A575,'Growth rates'!$C$4:$C$922,$AE575),SUMIFS('Growth rates'!V$4:V$922,'Growth rates'!$B$4:$B$922,Demands_tra!$A575,'Growth rates'!$C$4:$C$922,$AF575))</f>
        <v>0</v>
      </c>
      <c r="AZ575" s="6">
        <f ca="1">IF($AF575="",SUMIFS('Growth rates'!W$4:W$922,'Growth rates'!$B$4:$B$922,Demands_tra!$A575,'Growth rates'!$C$4:$C$922,$AE575),SUMIFS('Growth rates'!W$4:W$922,'Growth rates'!$B$4:$B$922,Demands_tra!$A575,'Growth rates'!$C$4:$C$922,$AF575))</f>
        <v>0</v>
      </c>
      <c r="BA575" s="6">
        <f ca="1">IF($AF575="",SUMIFS('Growth rates'!X$4:X$922,'Growth rates'!$B$4:$B$922,Demands_tra!$A575,'Growth rates'!$C$4:$C$922,$AE575),SUMIFS('Growth rates'!X$4:X$922,'Growth rates'!$B$4:$B$922,Demands_tra!$A575,'Growth rates'!$C$4:$C$922,$AF575))</f>
        <v>0</v>
      </c>
      <c r="BB575" s="6">
        <f ca="1">IF($AF575="",SUMIFS('Growth rates'!Y$4:Y$922,'Growth rates'!$B$4:$B$922,Demands_tra!$A575,'Growth rates'!$C$4:$C$922,$AE575),SUMIFS('Growth rates'!Y$4:Y$922,'Growth rates'!$B$4:$B$922,Demands_tra!$A575,'Growth rates'!$C$4:$C$922,$AF575))</f>
        <v>0</v>
      </c>
      <c r="BC575" s="6">
        <f ca="1">IF($AF575="",SUMIFS('Growth rates'!Z$4:Z$922,'Growth rates'!$B$4:$B$922,Demands_tra!$A575,'Growth rates'!$C$4:$C$922,$AE575),SUMIFS('Growth rates'!Z$4:Z$922,'Growth rates'!$B$4:$B$922,Demands_tra!$A575,'Growth rates'!$C$4:$C$922,$AF575))</f>
        <v>0</v>
      </c>
      <c r="BD575" s="6">
        <f ca="1">IF($AF575="",SUMIFS('Growth rates'!AA$4:AA$922,'Growth rates'!$B$4:$B$922,Demands_tra!$A575,'Growth rates'!$C$4:$C$922,$AE575),SUMIFS('Growth rates'!AA$4:AA$922,'Growth rates'!$B$4:$B$922,Demands_tra!$A575,'Growth rates'!$C$4:$C$922,$AF575))</f>
        <v>0</v>
      </c>
      <c r="BE575" s="6">
        <f ca="1">IF($AF575="",SUMIFS('Growth rates'!AB$4:AB$922,'Growth rates'!$B$4:$B$922,Demands_tra!$A575,'Growth rates'!$C$4:$C$922,$AE575),SUMIFS('Growth rates'!AB$4:AB$922,'Growth rates'!$B$4:$B$922,Demands_tra!$A575,'Growth rates'!$C$4:$C$922,$AF575))</f>
        <v>0</v>
      </c>
      <c r="BF575" s="6">
        <f ca="1">IF($AF575="",SUMIFS('Growth rates'!AC$4:AC$922,'Growth rates'!$B$4:$B$922,Demands_tra!$A575,'Growth rates'!$C$4:$C$922,$AE575),SUMIFS('Growth rates'!AC$4:AC$922,'Growth rates'!$B$4:$B$922,Demands_tra!$A575,'Growth rates'!$C$4:$C$922,$AF575))</f>
        <v>0</v>
      </c>
      <c r="BH575" t="e">
        <f ca="1">VLOOKUP($C575,'Default drvr and elast'!$A$4:$F$49,MATCH(VLOOKUP(A575,Classification!$B$4:$D$42,3,FALSE),'Default drvr and elast'!$D$3:$F$3,0)+3,FALSE)</f>
        <v>#N/A</v>
      </c>
      <c r="BJ575" s="6">
        <f ca="1">IF($BI575="",SUMIF(Elasticities!$B$5:$B$52,Demands_tra!$BH575,Elasticities!C$5:C$52),SUMIF(Elasticities!$B$5:$B$52,Demands_tra!$BI575,Elasticities!C$5:C$52))</f>
        <v>0</v>
      </c>
      <c r="BK575" s="6">
        <f ca="1">IF($BI575="",SUMIF(Elasticities!$B$5:$B$52,Demands_tra!$BH575,Elasticities!D$5:D$52),SUMIF(Elasticities!$B$5:$B$52,Demands_tra!$BI575,Elasticities!D$5:D$52))</f>
        <v>0</v>
      </c>
      <c r="BL575" s="6">
        <f ca="1">IF($BI575="",SUMIF(Elasticities!$B$5:$B$52,Demands_tra!$BH575,Elasticities!E$5:E$52),SUMIF(Elasticities!$B$5:$B$52,Demands_tra!$BI575,Elasticities!E$5:E$52))</f>
        <v>0</v>
      </c>
      <c r="BM575" s="6">
        <f ca="1">IF($BI575="",SUMIF(Elasticities!$B$5:$B$52,Demands_tra!$BH575,Elasticities!F$5:F$52),SUMIF(Elasticities!$B$5:$B$52,Demands_tra!$BI575,Elasticities!F$5:F$52))</f>
        <v>0</v>
      </c>
      <c r="BN575" s="6">
        <f ca="1">IF($BI575="",SUMIF(Elasticities!$B$5:$B$52,Demands_tra!$BH575,Elasticities!G$5:G$52),SUMIF(Elasticities!$B$5:$B$52,Demands_tra!$BI575,Elasticities!G$5:G$52))</f>
        <v>0</v>
      </c>
      <c r="BO575" s="6">
        <f ca="1">IF($BI575="",SUMIF(Elasticities!$B$5:$B$52,Demands_tra!$BH575,Elasticities!H$5:H$52),SUMIF(Elasticities!$B$5:$B$52,Demands_tra!$BI575,Elasticities!H$5:H$52))</f>
        <v>0</v>
      </c>
      <c r="BP575" s="6">
        <f ca="1">IF($BI575="",SUMIF(Elasticities!$B$5:$B$52,Demands_tra!$BH575,Elasticities!I$5:I$52),SUMIF(Elasticities!$B$5:$B$52,Demands_tra!$BI575,Elasticities!I$5:I$52))</f>
        <v>0</v>
      </c>
      <c r="BQ575" s="6">
        <f ca="1">IF($BI575="",SUMIF(Elasticities!$B$5:$B$52,Demands_tra!$BH575,Elasticities!J$5:J$52),SUMIF(Elasticities!$B$5:$B$52,Demands_tra!$BI575,Elasticities!J$5:J$52))</f>
        <v>0</v>
      </c>
      <c r="BR575" s="6">
        <f ca="1">IF($BI575="",SUMIF(Elasticities!$B$5:$B$52,Demands_tra!$BH575,Elasticities!K$5:K$52),SUMIF(Elasticities!$B$5:$B$52,Demands_tra!$BI575,Elasticities!K$5:K$52))</f>
        <v>0</v>
      </c>
      <c r="BS575" s="6">
        <f ca="1">IF($BI575="",SUMIF(Elasticities!$B$5:$B$52,Demands_tra!$BH575,Elasticities!L$5:L$52),SUMIF(Elasticities!$B$5:$B$52,Demands_tra!$BI575,Elasticities!L$5:L$52))</f>
        <v>0</v>
      </c>
      <c r="BT575" s="6">
        <f ca="1">IF($BI575="",SUMIF(Elasticities!$B$5:$B$52,Demands_tra!$BH575,Elasticities!M$5:M$52),SUMIF(Elasticities!$B$5:$B$52,Demands_tra!$BI575,Elasticities!M$5:M$52))</f>
        <v>0</v>
      </c>
      <c r="BU575" s="6">
        <f ca="1">IF($BI575="",SUMIF(Elasticities!$B$5:$B$52,Demands_tra!$BH575,Elasticities!N$5:N$52),SUMIF(Elasticities!$B$5:$B$52,Demands_tra!$BI575,Elasticities!N$5:N$52))</f>
        <v>0</v>
      </c>
      <c r="BV575" s="6">
        <f ca="1">IF($BI575="",SUMIF(Elasticities!$B$5:$B$52,Demands_tra!$BH575,Elasticities!O$5:O$52),SUMIF(Elasticities!$B$5:$B$52,Demands_tra!$BI575,Elasticities!O$5:O$52))</f>
        <v>0</v>
      </c>
      <c r="BW575" s="6">
        <f ca="1">IF($BI575="",SUMIF(Elasticities!$B$5:$B$52,Demands_tra!$BH575,Elasticities!P$5:P$52),SUMIF(Elasticities!$B$5:$B$52,Demands_tra!$BI575,Elasticities!P$5:P$52))</f>
        <v>0</v>
      </c>
      <c r="BX575" s="6">
        <f ca="1">IF($BI575="",SUMIF(Elasticities!$B$5:$B$52,Demands_tra!$BH575,Elasticities!Q$5:Q$52),SUMIF(Elasticities!$B$5:$B$52,Demands_tra!$BI575,Elasticities!Q$5:Q$52))</f>
        <v>0</v>
      </c>
      <c r="BY575" s="6">
        <f ca="1">IF($BI575="",SUMIF(Elasticities!$B$5:$B$52,Demands_tra!$BH575,Elasticities!R$5:R$52),SUMIF(Elasticities!$B$5:$B$52,Demands_tra!$BI575,Elasticities!R$5:R$52))</f>
        <v>0</v>
      </c>
      <c r="BZ575" s="6">
        <f ca="1">IF($BI575="",SUMIF(Elasticities!$B$5:$B$52,Demands_tra!$BH575,Elasticities!S$5:S$52),SUMIF(Elasticities!$B$5:$B$52,Demands_tra!$BI575,Elasticities!S$5:S$52))</f>
        <v>0</v>
      </c>
      <c r="CA575" s="6">
        <f ca="1">IF($BI575="",SUMIF(Elasticities!$B$5:$B$52,Demands_tra!$BH575,Elasticities!T$5:T$52),SUMIF(Elasticities!$B$5:$B$52,Demands_tra!$BI575,Elasticities!T$5:T$52))</f>
        <v>0</v>
      </c>
      <c r="CB575" s="6">
        <f ca="1">IF($BI575="",SUMIF(Elasticities!$B$5:$B$52,Demands_tra!$BH575,Elasticities!U$5:U$52),SUMIF(Elasticities!$B$5:$B$52,Demands_tra!$BI575,Elasticities!U$5:U$52))</f>
        <v>0</v>
      </c>
      <c r="CC575" s="6">
        <f ca="1">IF($BI575="",SUMIF(Elasticities!$B$5:$B$52,Demands_tra!$BH575,Elasticities!V$5:V$52),SUMIF(Elasticities!$B$5:$B$52,Demands_tra!$BI575,Elasticities!V$5:V$52))</f>
        <v>0</v>
      </c>
      <c r="CD575" s="6">
        <f ca="1">IF($BI575="",SUMIF(Elasticities!$B$5:$B$52,Demands_tra!$BH575,Elasticities!W$5:W$52),SUMIF(Elasticities!$B$5:$B$52,Demands_tra!$BI575,Elasticities!W$5:W$52))</f>
        <v>0</v>
      </c>
      <c r="CE575" s="6">
        <f ca="1">IF($BI575="",SUMIF(Elasticities!$B$5:$B$52,Demands_tra!$BH575,Elasticities!X$5:X$52),SUMIF(Elasticities!$B$5:$B$52,Demands_tra!$BI575,Elasticities!X$5:X$52))</f>
        <v>0</v>
      </c>
      <c r="CF575" s="6">
        <f ca="1">IF($BI575="",SUMIF(Elasticities!$B$5:$B$52,Demands_tra!$BH575,Elasticities!Y$5:Y$52),SUMIF(Elasticities!$B$5:$B$52,Demands_tra!$BI575,Elasticities!Y$5:Y$52))</f>
        <v>0</v>
      </c>
      <c r="CG575" s="6">
        <f ca="1">IF($BI575="",SUMIF(Elasticities!$B$5:$B$52,Demands_tra!$BH575,Elasticities!Z$5:Z$52),SUMIF(Elasticities!$B$5:$B$52,Demands_tra!$BI575,Elasticities!Z$5:Z$52))</f>
        <v>0</v>
      </c>
      <c r="CH575" s="6">
        <f ca="1">IF($BI575="",SUMIF(Elasticities!$B$5:$B$52,Demands_tra!$BH575,Elasticities!AA$5:AA$52),SUMIF(Elasticities!$B$5:$B$52,Demands_tra!$BI575,Elasticities!AA$5:AA$52))</f>
        <v>0</v>
      </c>
      <c r="CI575" s="6">
        <f ca="1">IF($BI575="",SUMIF(Elasticities!$B$5:$B$52,Demands_tra!$BH575,Elasticities!AB$5:AB$52),SUMIF(Elasticities!$B$5:$B$52,Demands_tra!$BI575,Elasticities!AB$5:AB$52))</f>
        <v>0</v>
      </c>
    </row>
    <row r="576" spans="1:87">
      <c r="A576" t="str">
        <f>IF(BYDem_tra!B575="","\I:",BYDem_tra!B575)</f>
        <v>\I:</v>
      </c>
      <c r="B576">
        <f>BYDem_tra!E575</f>
        <v>0</v>
      </c>
      <c r="C576">
        <f t="shared" si="324"/>
        <v>0</v>
      </c>
      <c r="D576" s="3">
        <f>SUMIFS(BYDem_tra!$M$2:$M$2000,BYDem_tra!$B$2:$B$2000,Demands_tra!$A576,BYDem_tra!$E$2:$E$2000,Demands_tra!$B576)</f>
        <v>0</v>
      </c>
      <c r="E576" s="3" t="e">
        <f ca="1" t="shared" si="325"/>
        <v>#DIV/0!</v>
      </c>
      <c r="F576" s="3" t="e">
        <f ca="1" t="shared" si="326"/>
        <v>#DIV/0!</v>
      </c>
      <c r="G576" s="3" t="e">
        <f ca="1" t="shared" si="327"/>
        <v>#DIV/0!</v>
      </c>
      <c r="H576" s="3" t="e">
        <f ca="1" t="shared" si="328"/>
        <v>#DIV/0!</v>
      </c>
      <c r="I576" s="3" t="e">
        <f ca="1" t="shared" si="329"/>
        <v>#DIV/0!</v>
      </c>
      <c r="J576" s="3" t="e">
        <f ca="1" t="shared" si="330"/>
        <v>#DIV/0!</v>
      </c>
      <c r="K576" s="3" t="e">
        <f ca="1" t="shared" si="331"/>
        <v>#DIV/0!</v>
      </c>
      <c r="L576" s="3" t="e">
        <f ca="1" t="shared" si="332"/>
        <v>#DIV/0!</v>
      </c>
      <c r="M576" s="3" t="e">
        <f ca="1" t="shared" si="333"/>
        <v>#DIV/0!</v>
      </c>
      <c r="N576" s="3" t="e">
        <f ca="1" t="shared" si="334"/>
        <v>#DIV/0!</v>
      </c>
      <c r="O576" s="3" t="e">
        <f ca="1" t="shared" si="335"/>
        <v>#DIV/0!</v>
      </c>
      <c r="P576" s="3" t="e">
        <f ca="1" t="shared" si="336"/>
        <v>#DIV/0!</v>
      </c>
      <c r="Q576" s="3" t="e">
        <f ca="1" t="shared" si="337"/>
        <v>#DIV/0!</v>
      </c>
      <c r="R576" s="3" t="e">
        <f ca="1" t="shared" si="338"/>
        <v>#DIV/0!</v>
      </c>
      <c r="S576" s="3" t="e">
        <f ca="1" t="shared" si="339"/>
        <v>#DIV/0!</v>
      </c>
      <c r="T576" s="3" t="e">
        <f ca="1" t="shared" si="340"/>
        <v>#DIV/0!</v>
      </c>
      <c r="U576" s="3" t="e">
        <f ca="1" t="shared" si="341"/>
        <v>#DIV/0!</v>
      </c>
      <c r="V576" s="3" t="e">
        <f ca="1" t="shared" si="316"/>
        <v>#DIV/0!</v>
      </c>
      <c r="W576" s="3" t="e">
        <f ca="1" t="shared" si="317"/>
        <v>#DIV/0!</v>
      </c>
      <c r="X576" s="3" t="e">
        <f ca="1" t="shared" si="318"/>
        <v>#DIV/0!</v>
      </c>
      <c r="Y576" s="3" t="e">
        <f ca="1" t="shared" si="319"/>
        <v>#DIV/0!</v>
      </c>
      <c r="Z576" s="3" t="e">
        <f ca="1" t="shared" si="320"/>
        <v>#DIV/0!</v>
      </c>
      <c r="AA576" s="3" t="e">
        <f ca="1" t="shared" si="321"/>
        <v>#DIV/0!</v>
      </c>
      <c r="AB576" s="3" t="e">
        <f ca="1" t="shared" si="322"/>
        <v>#DIV/0!</v>
      </c>
      <c r="AC576" s="3" t="e">
        <f ca="1" t="shared" si="323"/>
        <v>#DIV/0!</v>
      </c>
      <c r="AE576" s="4" t="e">
        <f ca="1">VLOOKUP($C576,'Default drvr and elast'!$A$4:$C$49,MATCH(VLOOKUP(A576,Classification!$B$4:$D$99,2,FALSE),'Default drvr and elast'!$A$3:$C$3,0),FALSE)</f>
        <v>#N/A</v>
      </c>
      <c r="AF576" s="4"/>
      <c r="AG576" s="6">
        <f ca="1">IF($AF576="",SUMIFS('Growth rates'!D$4:D$922,'Growth rates'!$B$4:$B$922,Demands_tra!$A576,'Growth rates'!$C$4:$C$922,$AE576),SUMIFS('Growth rates'!D$4:D$922,'Growth rates'!$B$4:$B$922,Demands_tra!$A576,'Growth rates'!$C$4:$C$922,$AF576))</f>
        <v>0</v>
      </c>
      <c r="AH576" s="6">
        <f ca="1">IF($AF576="",SUMIFS('Growth rates'!E$4:E$922,'Growth rates'!$B$4:$B$922,Demands_tra!$A576,'Growth rates'!$C$4:$C$922,$AE576),SUMIFS('Growth rates'!E$4:E$922,'Growth rates'!$B$4:$B$922,Demands_tra!$A576,'Growth rates'!$C$4:$C$922,$AF576))</f>
        <v>0</v>
      </c>
      <c r="AI576" s="6">
        <f ca="1">IF($AF576="",SUMIFS('Growth rates'!F$4:F$922,'Growth rates'!$B$4:$B$922,Demands_tra!$A576,'Growth rates'!$C$4:$C$922,$AE576),SUMIFS('Growth rates'!F$4:F$922,'Growth rates'!$B$4:$B$922,Demands_tra!$A576,'Growth rates'!$C$4:$C$922,$AF576))</f>
        <v>0</v>
      </c>
      <c r="AJ576" s="6">
        <f ca="1">IF($AF576="",SUMIFS('Growth rates'!G$4:G$922,'Growth rates'!$B$4:$B$922,Demands_tra!$A576,'Growth rates'!$C$4:$C$922,$AE576),SUMIFS('Growth rates'!G$4:G$922,'Growth rates'!$B$4:$B$922,Demands_tra!$A576,'Growth rates'!$C$4:$C$922,$AF576))</f>
        <v>0</v>
      </c>
      <c r="AK576" s="6">
        <f ca="1">IF($AF576="",SUMIFS('Growth rates'!H$4:H$922,'Growth rates'!$B$4:$B$922,Demands_tra!$A576,'Growth rates'!$C$4:$C$922,$AE576),SUMIFS('Growth rates'!H$4:H$922,'Growth rates'!$B$4:$B$922,Demands_tra!$A576,'Growth rates'!$C$4:$C$922,$AF576))</f>
        <v>0</v>
      </c>
      <c r="AL576" s="6">
        <f ca="1">IF($AF576="",SUMIFS('Growth rates'!I$4:I$922,'Growth rates'!$B$4:$B$922,Demands_tra!$A576,'Growth rates'!$C$4:$C$922,$AE576),SUMIFS('Growth rates'!I$4:I$922,'Growth rates'!$B$4:$B$922,Demands_tra!$A576,'Growth rates'!$C$4:$C$922,$AF576))</f>
        <v>0</v>
      </c>
      <c r="AM576" s="6">
        <f ca="1">IF($AF576="",SUMIFS('Growth rates'!J$4:J$922,'Growth rates'!$B$4:$B$922,Demands_tra!$A576,'Growth rates'!$C$4:$C$922,$AE576),SUMIFS('Growth rates'!J$4:J$922,'Growth rates'!$B$4:$B$922,Demands_tra!$A576,'Growth rates'!$C$4:$C$922,$AF576))</f>
        <v>0</v>
      </c>
      <c r="AN576" s="6">
        <f ca="1">IF($AF576="",SUMIFS('Growth rates'!K$4:K$922,'Growth rates'!$B$4:$B$922,Demands_tra!$A576,'Growth rates'!$C$4:$C$922,$AE576),SUMIFS('Growth rates'!K$4:K$922,'Growth rates'!$B$4:$B$922,Demands_tra!$A576,'Growth rates'!$C$4:$C$922,$AF576))</f>
        <v>0</v>
      </c>
      <c r="AO576" s="6">
        <f ca="1">IF($AF576="",SUMIFS('Growth rates'!L$4:L$922,'Growth rates'!$B$4:$B$922,Demands_tra!$A576,'Growth rates'!$C$4:$C$922,$AE576),SUMIFS('Growth rates'!L$4:L$922,'Growth rates'!$B$4:$B$922,Demands_tra!$A576,'Growth rates'!$C$4:$C$922,$AF576))</f>
        <v>0</v>
      </c>
      <c r="AP576" s="6">
        <f ca="1">IF($AF576="",SUMIFS('Growth rates'!M$4:M$922,'Growth rates'!$B$4:$B$922,Demands_tra!$A576,'Growth rates'!$C$4:$C$922,$AE576),SUMIFS('Growth rates'!M$4:M$922,'Growth rates'!$B$4:$B$922,Demands_tra!$A576,'Growth rates'!$C$4:$C$922,$AF576))</f>
        <v>0</v>
      </c>
      <c r="AQ576" s="6">
        <f ca="1">IF($AF576="",SUMIFS('Growth rates'!N$4:N$922,'Growth rates'!$B$4:$B$922,Demands_tra!$A576,'Growth rates'!$C$4:$C$922,$AE576),SUMIFS('Growth rates'!N$4:N$922,'Growth rates'!$B$4:$B$922,Demands_tra!$A576,'Growth rates'!$C$4:$C$922,$AF576))</f>
        <v>0</v>
      </c>
      <c r="AR576" s="6">
        <f ca="1">IF($AF576="",SUMIFS('Growth rates'!O$4:O$922,'Growth rates'!$B$4:$B$922,Demands_tra!$A576,'Growth rates'!$C$4:$C$922,$AE576),SUMIFS('Growth rates'!O$4:O$922,'Growth rates'!$B$4:$B$922,Demands_tra!$A576,'Growth rates'!$C$4:$C$922,$AF576))</f>
        <v>0</v>
      </c>
      <c r="AS576" s="6">
        <f ca="1">IF($AF576="",SUMIFS('Growth rates'!P$4:P$922,'Growth rates'!$B$4:$B$922,Demands_tra!$A576,'Growth rates'!$C$4:$C$922,$AE576),SUMIFS('Growth rates'!P$4:P$922,'Growth rates'!$B$4:$B$922,Demands_tra!$A576,'Growth rates'!$C$4:$C$922,$AF576))</f>
        <v>0</v>
      </c>
      <c r="AT576" s="6">
        <f ca="1">IF($AF576="",SUMIFS('Growth rates'!Q$4:Q$922,'Growth rates'!$B$4:$B$922,Demands_tra!$A576,'Growth rates'!$C$4:$C$922,$AE576),SUMIFS('Growth rates'!Q$4:Q$922,'Growth rates'!$B$4:$B$922,Demands_tra!$A576,'Growth rates'!$C$4:$C$922,$AF576))</f>
        <v>0</v>
      </c>
      <c r="AU576" s="6">
        <f ca="1">IF($AF576="",SUMIFS('Growth rates'!R$4:R$922,'Growth rates'!$B$4:$B$922,Demands_tra!$A576,'Growth rates'!$C$4:$C$922,$AE576),SUMIFS('Growth rates'!R$4:R$922,'Growth rates'!$B$4:$B$922,Demands_tra!$A576,'Growth rates'!$C$4:$C$922,$AF576))</f>
        <v>0</v>
      </c>
      <c r="AV576" s="6">
        <f ca="1">IF($AF576="",SUMIFS('Growth rates'!S$4:S$922,'Growth rates'!$B$4:$B$922,Demands_tra!$A576,'Growth rates'!$C$4:$C$922,$AE576),SUMIFS('Growth rates'!S$4:S$922,'Growth rates'!$B$4:$B$922,Demands_tra!$A576,'Growth rates'!$C$4:$C$922,$AF576))</f>
        <v>0</v>
      </c>
      <c r="AW576" s="6">
        <f ca="1">IF($AF576="",SUMIFS('Growth rates'!T$4:T$922,'Growth rates'!$B$4:$B$922,Demands_tra!$A576,'Growth rates'!$C$4:$C$922,$AE576),SUMIFS('Growth rates'!T$4:T$922,'Growth rates'!$B$4:$B$922,Demands_tra!$A576,'Growth rates'!$C$4:$C$922,$AF576))</f>
        <v>0</v>
      </c>
      <c r="AX576" s="6">
        <f ca="1">IF($AF576="",SUMIFS('Growth rates'!U$4:U$922,'Growth rates'!$B$4:$B$922,Demands_tra!$A576,'Growth rates'!$C$4:$C$922,$AE576),SUMIFS('Growth rates'!U$4:U$922,'Growth rates'!$B$4:$B$922,Demands_tra!$A576,'Growth rates'!$C$4:$C$922,$AF576))</f>
        <v>0</v>
      </c>
      <c r="AY576" s="6">
        <f ca="1">IF($AF576="",SUMIFS('Growth rates'!V$4:V$922,'Growth rates'!$B$4:$B$922,Demands_tra!$A576,'Growth rates'!$C$4:$C$922,$AE576),SUMIFS('Growth rates'!V$4:V$922,'Growth rates'!$B$4:$B$922,Demands_tra!$A576,'Growth rates'!$C$4:$C$922,$AF576))</f>
        <v>0</v>
      </c>
      <c r="AZ576" s="6">
        <f ca="1">IF($AF576="",SUMIFS('Growth rates'!W$4:W$922,'Growth rates'!$B$4:$B$922,Demands_tra!$A576,'Growth rates'!$C$4:$C$922,$AE576),SUMIFS('Growth rates'!W$4:W$922,'Growth rates'!$B$4:$B$922,Demands_tra!$A576,'Growth rates'!$C$4:$C$922,$AF576))</f>
        <v>0</v>
      </c>
      <c r="BA576" s="6">
        <f ca="1">IF($AF576="",SUMIFS('Growth rates'!X$4:X$922,'Growth rates'!$B$4:$B$922,Demands_tra!$A576,'Growth rates'!$C$4:$C$922,$AE576),SUMIFS('Growth rates'!X$4:X$922,'Growth rates'!$B$4:$B$922,Demands_tra!$A576,'Growth rates'!$C$4:$C$922,$AF576))</f>
        <v>0</v>
      </c>
      <c r="BB576" s="6">
        <f ca="1">IF($AF576="",SUMIFS('Growth rates'!Y$4:Y$922,'Growth rates'!$B$4:$B$922,Demands_tra!$A576,'Growth rates'!$C$4:$C$922,$AE576),SUMIFS('Growth rates'!Y$4:Y$922,'Growth rates'!$B$4:$B$922,Demands_tra!$A576,'Growth rates'!$C$4:$C$922,$AF576))</f>
        <v>0</v>
      </c>
      <c r="BC576" s="6">
        <f ca="1">IF($AF576="",SUMIFS('Growth rates'!Z$4:Z$922,'Growth rates'!$B$4:$B$922,Demands_tra!$A576,'Growth rates'!$C$4:$C$922,$AE576),SUMIFS('Growth rates'!Z$4:Z$922,'Growth rates'!$B$4:$B$922,Demands_tra!$A576,'Growth rates'!$C$4:$C$922,$AF576))</f>
        <v>0</v>
      </c>
      <c r="BD576" s="6">
        <f ca="1">IF($AF576="",SUMIFS('Growth rates'!AA$4:AA$922,'Growth rates'!$B$4:$B$922,Demands_tra!$A576,'Growth rates'!$C$4:$C$922,$AE576),SUMIFS('Growth rates'!AA$4:AA$922,'Growth rates'!$B$4:$B$922,Demands_tra!$A576,'Growth rates'!$C$4:$C$922,$AF576))</f>
        <v>0</v>
      </c>
      <c r="BE576" s="6">
        <f ca="1">IF($AF576="",SUMIFS('Growth rates'!AB$4:AB$922,'Growth rates'!$B$4:$B$922,Demands_tra!$A576,'Growth rates'!$C$4:$C$922,$AE576),SUMIFS('Growth rates'!AB$4:AB$922,'Growth rates'!$B$4:$B$922,Demands_tra!$A576,'Growth rates'!$C$4:$C$922,$AF576))</f>
        <v>0</v>
      </c>
      <c r="BF576" s="6">
        <f ca="1">IF($AF576="",SUMIFS('Growth rates'!AC$4:AC$922,'Growth rates'!$B$4:$B$922,Demands_tra!$A576,'Growth rates'!$C$4:$C$922,$AE576),SUMIFS('Growth rates'!AC$4:AC$922,'Growth rates'!$B$4:$B$922,Demands_tra!$A576,'Growth rates'!$C$4:$C$922,$AF576))</f>
        <v>0</v>
      </c>
      <c r="BH576" t="e">
        <f ca="1">VLOOKUP($C576,'Default drvr and elast'!$A$4:$F$49,MATCH(VLOOKUP(A576,Classification!$B$4:$D$42,3,FALSE),'Default drvr and elast'!$D$3:$F$3,0)+3,FALSE)</f>
        <v>#N/A</v>
      </c>
      <c r="BJ576" s="6">
        <f ca="1">IF($BI576="",SUMIF(Elasticities!$B$5:$B$52,Demands_tra!$BH576,Elasticities!C$5:C$52),SUMIF(Elasticities!$B$5:$B$52,Demands_tra!$BI576,Elasticities!C$5:C$52))</f>
        <v>0</v>
      </c>
      <c r="BK576" s="6">
        <f ca="1">IF($BI576="",SUMIF(Elasticities!$B$5:$B$52,Demands_tra!$BH576,Elasticities!D$5:D$52),SUMIF(Elasticities!$B$5:$B$52,Demands_tra!$BI576,Elasticities!D$5:D$52))</f>
        <v>0</v>
      </c>
      <c r="BL576" s="6">
        <f ca="1">IF($BI576="",SUMIF(Elasticities!$B$5:$B$52,Demands_tra!$BH576,Elasticities!E$5:E$52),SUMIF(Elasticities!$B$5:$B$52,Demands_tra!$BI576,Elasticities!E$5:E$52))</f>
        <v>0</v>
      </c>
      <c r="BM576" s="6">
        <f ca="1">IF($BI576="",SUMIF(Elasticities!$B$5:$B$52,Demands_tra!$BH576,Elasticities!F$5:F$52),SUMIF(Elasticities!$B$5:$B$52,Demands_tra!$BI576,Elasticities!F$5:F$52))</f>
        <v>0</v>
      </c>
      <c r="BN576" s="6">
        <f ca="1">IF($BI576="",SUMIF(Elasticities!$B$5:$B$52,Demands_tra!$BH576,Elasticities!G$5:G$52),SUMIF(Elasticities!$B$5:$B$52,Demands_tra!$BI576,Elasticities!G$5:G$52))</f>
        <v>0</v>
      </c>
      <c r="BO576" s="6">
        <f ca="1">IF($BI576="",SUMIF(Elasticities!$B$5:$B$52,Demands_tra!$BH576,Elasticities!H$5:H$52),SUMIF(Elasticities!$B$5:$B$52,Demands_tra!$BI576,Elasticities!H$5:H$52))</f>
        <v>0</v>
      </c>
      <c r="BP576" s="6">
        <f ca="1">IF($BI576="",SUMIF(Elasticities!$B$5:$B$52,Demands_tra!$BH576,Elasticities!I$5:I$52),SUMIF(Elasticities!$B$5:$B$52,Demands_tra!$BI576,Elasticities!I$5:I$52))</f>
        <v>0</v>
      </c>
      <c r="BQ576" s="6">
        <f ca="1">IF($BI576="",SUMIF(Elasticities!$B$5:$B$52,Demands_tra!$BH576,Elasticities!J$5:J$52),SUMIF(Elasticities!$B$5:$B$52,Demands_tra!$BI576,Elasticities!J$5:J$52))</f>
        <v>0</v>
      </c>
      <c r="BR576" s="6">
        <f ca="1">IF($BI576="",SUMIF(Elasticities!$B$5:$B$52,Demands_tra!$BH576,Elasticities!K$5:K$52),SUMIF(Elasticities!$B$5:$B$52,Demands_tra!$BI576,Elasticities!K$5:K$52))</f>
        <v>0</v>
      </c>
      <c r="BS576" s="6">
        <f ca="1">IF($BI576="",SUMIF(Elasticities!$B$5:$B$52,Demands_tra!$BH576,Elasticities!L$5:L$52),SUMIF(Elasticities!$B$5:$B$52,Demands_tra!$BI576,Elasticities!L$5:L$52))</f>
        <v>0</v>
      </c>
      <c r="BT576" s="6">
        <f ca="1">IF($BI576="",SUMIF(Elasticities!$B$5:$B$52,Demands_tra!$BH576,Elasticities!M$5:M$52),SUMIF(Elasticities!$B$5:$B$52,Demands_tra!$BI576,Elasticities!M$5:M$52))</f>
        <v>0</v>
      </c>
      <c r="BU576" s="6">
        <f ca="1">IF($BI576="",SUMIF(Elasticities!$B$5:$B$52,Demands_tra!$BH576,Elasticities!N$5:N$52),SUMIF(Elasticities!$B$5:$B$52,Demands_tra!$BI576,Elasticities!N$5:N$52))</f>
        <v>0</v>
      </c>
      <c r="BV576" s="6">
        <f ca="1">IF($BI576="",SUMIF(Elasticities!$B$5:$B$52,Demands_tra!$BH576,Elasticities!O$5:O$52),SUMIF(Elasticities!$B$5:$B$52,Demands_tra!$BI576,Elasticities!O$5:O$52))</f>
        <v>0</v>
      </c>
      <c r="BW576" s="6">
        <f ca="1">IF($BI576="",SUMIF(Elasticities!$B$5:$B$52,Demands_tra!$BH576,Elasticities!P$5:P$52),SUMIF(Elasticities!$B$5:$B$52,Demands_tra!$BI576,Elasticities!P$5:P$52))</f>
        <v>0</v>
      </c>
      <c r="BX576" s="6">
        <f ca="1">IF($BI576="",SUMIF(Elasticities!$B$5:$B$52,Demands_tra!$BH576,Elasticities!Q$5:Q$52),SUMIF(Elasticities!$B$5:$B$52,Demands_tra!$BI576,Elasticities!Q$5:Q$52))</f>
        <v>0</v>
      </c>
      <c r="BY576" s="6">
        <f ca="1">IF($BI576="",SUMIF(Elasticities!$B$5:$B$52,Demands_tra!$BH576,Elasticities!R$5:R$52),SUMIF(Elasticities!$B$5:$B$52,Demands_tra!$BI576,Elasticities!R$5:R$52))</f>
        <v>0</v>
      </c>
      <c r="BZ576" s="6">
        <f ca="1">IF($BI576="",SUMIF(Elasticities!$B$5:$B$52,Demands_tra!$BH576,Elasticities!S$5:S$52),SUMIF(Elasticities!$B$5:$B$52,Demands_tra!$BI576,Elasticities!S$5:S$52))</f>
        <v>0</v>
      </c>
      <c r="CA576" s="6">
        <f ca="1">IF($BI576="",SUMIF(Elasticities!$B$5:$B$52,Demands_tra!$BH576,Elasticities!T$5:T$52),SUMIF(Elasticities!$B$5:$B$52,Demands_tra!$BI576,Elasticities!T$5:T$52))</f>
        <v>0</v>
      </c>
      <c r="CB576" s="6">
        <f ca="1">IF($BI576="",SUMIF(Elasticities!$B$5:$B$52,Demands_tra!$BH576,Elasticities!U$5:U$52),SUMIF(Elasticities!$B$5:$B$52,Demands_tra!$BI576,Elasticities!U$5:U$52))</f>
        <v>0</v>
      </c>
      <c r="CC576" s="6">
        <f ca="1">IF($BI576="",SUMIF(Elasticities!$B$5:$B$52,Demands_tra!$BH576,Elasticities!V$5:V$52),SUMIF(Elasticities!$B$5:$B$52,Demands_tra!$BI576,Elasticities!V$5:V$52))</f>
        <v>0</v>
      </c>
      <c r="CD576" s="6">
        <f ca="1">IF($BI576="",SUMIF(Elasticities!$B$5:$B$52,Demands_tra!$BH576,Elasticities!W$5:W$52),SUMIF(Elasticities!$B$5:$B$52,Demands_tra!$BI576,Elasticities!W$5:W$52))</f>
        <v>0</v>
      </c>
      <c r="CE576" s="6">
        <f ca="1">IF($BI576="",SUMIF(Elasticities!$B$5:$B$52,Demands_tra!$BH576,Elasticities!X$5:X$52),SUMIF(Elasticities!$B$5:$B$52,Demands_tra!$BI576,Elasticities!X$5:X$52))</f>
        <v>0</v>
      </c>
      <c r="CF576" s="6">
        <f ca="1">IF($BI576="",SUMIF(Elasticities!$B$5:$B$52,Demands_tra!$BH576,Elasticities!Y$5:Y$52),SUMIF(Elasticities!$B$5:$B$52,Demands_tra!$BI576,Elasticities!Y$5:Y$52))</f>
        <v>0</v>
      </c>
      <c r="CG576" s="6">
        <f ca="1">IF($BI576="",SUMIF(Elasticities!$B$5:$B$52,Demands_tra!$BH576,Elasticities!Z$5:Z$52),SUMIF(Elasticities!$B$5:$B$52,Demands_tra!$BI576,Elasticities!Z$5:Z$52))</f>
        <v>0</v>
      </c>
      <c r="CH576" s="6">
        <f ca="1">IF($BI576="",SUMIF(Elasticities!$B$5:$B$52,Demands_tra!$BH576,Elasticities!AA$5:AA$52),SUMIF(Elasticities!$B$5:$B$52,Demands_tra!$BI576,Elasticities!AA$5:AA$52))</f>
        <v>0</v>
      </c>
      <c r="CI576" s="6">
        <f ca="1">IF($BI576="",SUMIF(Elasticities!$B$5:$B$52,Demands_tra!$BH576,Elasticities!AB$5:AB$52),SUMIF(Elasticities!$B$5:$B$52,Demands_tra!$BI576,Elasticities!AB$5:AB$52))</f>
        <v>0</v>
      </c>
    </row>
    <row r="577" spans="1:87">
      <c r="A577" t="str">
        <f>IF(BYDem_tra!B576="","\I:",BYDem_tra!B576)</f>
        <v>\I:</v>
      </c>
      <c r="B577">
        <f>BYDem_tra!E576</f>
        <v>0</v>
      </c>
      <c r="C577">
        <f t="shared" si="324"/>
        <v>0</v>
      </c>
      <c r="D577" s="3">
        <f>SUMIFS(BYDem_tra!$M$2:$M$2000,BYDem_tra!$B$2:$B$2000,Demands_tra!$A577,BYDem_tra!$E$2:$E$2000,Demands_tra!$B577)</f>
        <v>0</v>
      </c>
      <c r="E577" s="3" t="e">
        <f ca="1" t="shared" si="325"/>
        <v>#DIV/0!</v>
      </c>
      <c r="F577" s="3" t="e">
        <f ca="1" t="shared" si="326"/>
        <v>#DIV/0!</v>
      </c>
      <c r="G577" s="3" t="e">
        <f ca="1" t="shared" si="327"/>
        <v>#DIV/0!</v>
      </c>
      <c r="H577" s="3" t="e">
        <f ca="1" t="shared" si="328"/>
        <v>#DIV/0!</v>
      </c>
      <c r="I577" s="3" t="e">
        <f ca="1" t="shared" si="329"/>
        <v>#DIV/0!</v>
      </c>
      <c r="J577" s="3" t="e">
        <f ca="1" t="shared" si="330"/>
        <v>#DIV/0!</v>
      </c>
      <c r="K577" s="3" t="e">
        <f ca="1" t="shared" si="331"/>
        <v>#DIV/0!</v>
      </c>
      <c r="L577" s="3" t="e">
        <f ca="1" t="shared" si="332"/>
        <v>#DIV/0!</v>
      </c>
      <c r="M577" s="3" t="e">
        <f ca="1" t="shared" si="333"/>
        <v>#DIV/0!</v>
      </c>
      <c r="N577" s="3" t="e">
        <f ca="1" t="shared" si="334"/>
        <v>#DIV/0!</v>
      </c>
      <c r="O577" s="3" t="e">
        <f ca="1" t="shared" si="335"/>
        <v>#DIV/0!</v>
      </c>
      <c r="P577" s="3" t="e">
        <f ca="1" t="shared" si="336"/>
        <v>#DIV/0!</v>
      </c>
      <c r="Q577" s="3" t="e">
        <f ca="1" t="shared" si="337"/>
        <v>#DIV/0!</v>
      </c>
      <c r="R577" s="3" t="e">
        <f ca="1" t="shared" si="338"/>
        <v>#DIV/0!</v>
      </c>
      <c r="S577" s="3" t="e">
        <f ca="1" t="shared" si="339"/>
        <v>#DIV/0!</v>
      </c>
      <c r="T577" s="3" t="e">
        <f ca="1" t="shared" si="340"/>
        <v>#DIV/0!</v>
      </c>
      <c r="U577" s="3" t="e">
        <f ca="1" t="shared" si="341"/>
        <v>#DIV/0!</v>
      </c>
      <c r="V577" s="3" t="e">
        <f ca="1" t="shared" ref="V577:V640" si="342">(1+(AY577-AX577)/AX577*CB577)*U577</f>
        <v>#DIV/0!</v>
      </c>
      <c r="W577" s="3" t="e">
        <f ca="1" t="shared" ref="W577:W640" si="343">(1+(AZ577-AY577)/AY577*CC577)*V577</f>
        <v>#DIV/0!</v>
      </c>
      <c r="X577" s="3" t="e">
        <f ca="1" t="shared" ref="X577:X640" si="344">(1+(BA577-AZ577)/AZ577*CD577)*W577</f>
        <v>#DIV/0!</v>
      </c>
      <c r="Y577" s="3" t="e">
        <f ca="1" t="shared" ref="Y577:Y640" si="345">(1+(BB577-BA577)/BA577*CE577)*X577</f>
        <v>#DIV/0!</v>
      </c>
      <c r="Z577" s="3" t="e">
        <f ca="1" t="shared" ref="Z577:Z640" si="346">(1+(BC577-BB577)/BB577*CF577)*Y577</f>
        <v>#DIV/0!</v>
      </c>
      <c r="AA577" s="3" t="e">
        <f ca="1" t="shared" ref="AA577:AA640" si="347">(1+(BD577-BC577)/BC577*CG577)*Z577</f>
        <v>#DIV/0!</v>
      </c>
      <c r="AB577" s="3" t="e">
        <f ca="1" t="shared" ref="AB577:AB640" si="348">(1+(BE577-BD577)/BD577*CH577)*AA577</f>
        <v>#DIV/0!</v>
      </c>
      <c r="AC577" s="3" t="e">
        <f ca="1" t="shared" ref="AC577:AC640" si="349">(1+(BF577-BE577)/BE577*CI577)*AB577</f>
        <v>#DIV/0!</v>
      </c>
      <c r="AE577" s="4" t="e">
        <f ca="1">VLOOKUP($C577,'Default drvr and elast'!$A$4:$C$49,MATCH(VLOOKUP(A577,Classification!$B$4:$D$99,2,FALSE),'Default drvr and elast'!$A$3:$C$3,0),FALSE)</f>
        <v>#N/A</v>
      </c>
      <c r="AF577" s="4"/>
      <c r="AG577" s="6">
        <f ca="1">IF($AF577="",SUMIFS('Growth rates'!D$4:D$922,'Growth rates'!$B$4:$B$922,Demands_tra!$A577,'Growth rates'!$C$4:$C$922,$AE577),SUMIFS('Growth rates'!D$4:D$922,'Growth rates'!$B$4:$B$922,Demands_tra!$A577,'Growth rates'!$C$4:$C$922,$AF577))</f>
        <v>0</v>
      </c>
      <c r="AH577" s="6">
        <f ca="1">IF($AF577="",SUMIFS('Growth rates'!E$4:E$922,'Growth rates'!$B$4:$B$922,Demands_tra!$A577,'Growth rates'!$C$4:$C$922,$AE577),SUMIFS('Growth rates'!E$4:E$922,'Growth rates'!$B$4:$B$922,Demands_tra!$A577,'Growth rates'!$C$4:$C$922,$AF577))</f>
        <v>0</v>
      </c>
      <c r="AI577" s="6">
        <f ca="1">IF($AF577="",SUMIFS('Growth rates'!F$4:F$922,'Growth rates'!$B$4:$B$922,Demands_tra!$A577,'Growth rates'!$C$4:$C$922,$AE577),SUMIFS('Growth rates'!F$4:F$922,'Growth rates'!$B$4:$B$922,Demands_tra!$A577,'Growth rates'!$C$4:$C$922,$AF577))</f>
        <v>0</v>
      </c>
      <c r="AJ577" s="6">
        <f ca="1">IF($AF577="",SUMIFS('Growth rates'!G$4:G$922,'Growth rates'!$B$4:$B$922,Demands_tra!$A577,'Growth rates'!$C$4:$C$922,$AE577),SUMIFS('Growth rates'!G$4:G$922,'Growth rates'!$B$4:$B$922,Demands_tra!$A577,'Growth rates'!$C$4:$C$922,$AF577))</f>
        <v>0</v>
      </c>
      <c r="AK577" s="6">
        <f ca="1">IF($AF577="",SUMIFS('Growth rates'!H$4:H$922,'Growth rates'!$B$4:$B$922,Demands_tra!$A577,'Growth rates'!$C$4:$C$922,$AE577),SUMIFS('Growth rates'!H$4:H$922,'Growth rates'!$B$4:$B$922,Demands_tra!$A577,'Growth rates'!$C$4:$C$922,$AF577))</f>
        <v>0</v>
      </c>
      <c r="AL577" s="6">
        <f ca="1">IF($AF577="",SUMIFS('Growth rates'!I$4:I$922,'Growth rates'!$B$4:$B$922,Demands_tra!$A577,'Growth rates'!$C$4:$C$922,$AE577),SUMIFS('Growth rates'!I$4:I$922,'Growth rates'!$B$4:$B$922,Demands_tra!$A577,'Growth rates'!$C$4:$C$922,$AF577))</f>
        <v>0</v>
      </c>
      <c r="AM577" s="6">
        <f ca="1">IF($AF577="",SUMIFS('Growth rates'!J$4:J$922,'Growth rates'!$B$4:$B$922,Demands_tra!$A577,'Growth rates'!$C$4:$C$922,$AE577),SUMIFS('Growth rates'!J$4:J$922,'Growth rates'!$B$4:$B$922,Demands_tra!$A577,'Growth rates'!$C$4:$C$922,$AF577))</f>
        <v>0</v>
      </c>
      <c r="AN577" s="6">
        <f ca="1">IF($AF577="",SUMIFS('Growth rates'!K$4:K$922,'Growth rates'!$B$4:$B$922,Demands_tra!$A577,'Growth rates'!$C$4:$C$922,$AE577),SUMIFS('Growth rates'!K$4:K$922,'Growth rates'!$B$4:$B$922,Demands_tra!$A577,'Growth rates'!$C$4:$C$922,$AF577))</f>
        <v>0</v>
      </c>
      <c r="AO577" s="6">
        <f ca="1">IF($AF577="",SUMIFS('Growth rates'!L$4:L$922,'Growth rates'!$B$4:$B$922,Demands_tra!$A577,'Growth rates'!$C$4:$C$922,$AE577),SUMIFS('Growth rates'!L$4:L$922,'Growth rates'!$B$4:$B$922,Demands_tra!$A577,'Growth rates'!$C$4:$C$922,$AF577))</f>
        <v>0</v>
      </c>
      <c r="AP577" s="6">
        <f ca="1">IF($AF577="",SUMIFS('Growth rates'!M$4:M$922,'Growth rates'!$B$4:$B$922,Demands_tra!$A577,'Growth rates'!$C$4:$C$922,$AE577),SUMIFS('Growth rates'!M$4:M$922,'Growth rates'!$B$4:$B$922,Demands_tra!$A577,'Growth rates'!$C$4:$C$922,$AF577))</f>
        <v>0</v>
      </c>
      <c r="AQ577" s="6">
        <f ca="1">IF($AF577="",SUMIFS('Growth rates'!N$4:N$922,'Growth rates'!$B$4:$B$922,Demands_tra!$A577,'Growth rates'!$C$4:$C$922,$AE577),SUMIFS('Growth rates'!N$4:N$922,'Growth rates'!$B$4:$B$922,Demands_tra!$A577,'Growth rates'!$C$4:$C$922,$AF577))</f>
        <v>0</v>
      </c>
      <c r="AR577" s="6">
        <f ca="1">IF($AF577="",SUMIFS('Growth rates'!O$4:O$922,'Growth rates'!$B$4:$B$922,Demands_tra!$A577,'Growth rates'!$C$4:$C$922,$AE577),SUMIFS('Growth rates'!O$4:O$922,'Growth rates'!$B$4:$B$922,Demands_tra!$A577,'Growth rates'!$C$4:$C$922,$AF577))</f>
        <v>0</v>
      </c>
      <c r="AS577" s="6">
        <f ca="1">IF($AF577="",SUMIFS('Growth rates'!P$4:P$922,'Growth rates'!$B$4:$B$922,Demands_tra!$A577,'Growth rates'!$C$4:$C$922,$AE577),SUMIFS('Growth rates'!P$4:P$922,'Growth rates'!$B$4:$B$922,Demands_tra!$A577,'Growth rates'!$C$4:$C$922,$AF577))</f>
        <v>0</v>
      </c>
      <c r="AT577" s="6">
        <f ca="1">IF($AF577="",SUMIFS('Growth rates'!Q$4:Q$922,'Growth rates'!$B$4:$B$922,Demands_tra!$A577,'Growth rates'!$C$4:$C$922,$AE577),SUMIFS('Growth rates'!Q$4:Q$922,'Growth rates'!$B$4:$B$922,Demands_tra!$A577,'Growth rates'!$C$4:$C$922,$AF577))</f>
        <v>0</v>
      </c>
      <c r="AU577" s="6">
        <f ca="1">IF($AF577="",SUMIFS('Growth rates'!R$4:R$922,'Growth rates'!$B$4:$B$922,Demands_tra!$A577,'Growth rates'!$C$4:$C$922,$AE577),SUMIFS('Growth rates'!R$4:R$922,'Growth rates'!$B$4:$B$922,Demands_tra!$A577,'Growth rates'!$C$4:$C$922,$AF577))</f>
        <v>0</v>
      </c>
      <c r="AV577" s="6">
        <f ca="1">IF($AF577="",SUMIFS('Growth rates'!S$4:S$922,'Growth rates'!$B$4:$B$922,Demands_tra!$A577,'Growth rates'!$C$4:$C$922,$AE577),SUMIFS('Growth rates'!S$4:S$922,'Growth rates'!$B$4:$B$922,Demands_tra!$A577,'Growth rates'!$C$4:$C$922,$AF577))</f>
        <v>0</v>
      </c>
      <c r="AW577" s="6">
        <f ca="1">IF($AF577="",SUMIFS('Growth rates'!T$4:T$922,'Growth rates'!$B$4:$B$922,Demands_tra!$A577,'Growth rates'!$C$4:$C$922,$AE577),SUMIFS('Growth rates'!T$4:T$922,'Growth rates'!$B$4:$B$922,Demands_tra!$A577,'Growth rates'!$C$4:$C$922,$AF577))</f>
        <v>0</v>
      </c>
      <c r="AX577" s="6">
        <f ca="1">IF($AF577="",SUMIFS('Growth rates'!U$4:U$922,'Growth rates'!$B$4:$B$922,Demands_tra!$A577,'Growth rates'!$C$4:$C$922,$AE577),SUMIFS('Growth rates'!U$4:U$922,'Growth rates'!$B$4:$B$922,Demands_tra!$A577,'Growth rates'!$C$4:$C$922,$AF577))</f>
        <v>0</v>
      </c>
      <c r="AY577" s="6">
        <f ca="1">IF($AF577="",SUMIFS('Growth rates'!V$4:V$922,'Growth rates'!$B$4:$B$922,Demands_tra!$A577,'Growth rates'!$C$4:$C$922,$AE577),SUMIFS('Growth rates'!V$4:V$922,'Growth rates'!$B$4:$B$922,Demands_tra!$A577,'Growth rates'!$C$4:$C$922,$AF577))</f>
        <v>0</v>
      </c>
      <c r="AZ577" s="6">
        <f ca="1">IF($AF577="",SUMIFS('Growth rates'!W$4:W$922,'Growth rates'!$B$4:$B$922,Demands_tra!$A577,'Growth rates'!$C$4:$C$922,$AE577),SUMIFS('Growth rates'!W$4:W$922,'Growth rates'!$B$4:$B$922,Demands_tra!$A577,'Growth rates'!$C$4:$C$922,$AF577))</f>
        <v>0</v>
      </c>
      <c r="BA577" s="6">
        <f ca="1">IF($AF577="",SUMIFS('Growth rates'!X$4:X$922,'Growth rates'!$B$4:$B$922,Demands_tra!$A577,'Growth rates'!$C$4:$C$922,$AE577),SUMIFS('Growth rates'!X$4:X$922,'Growth rates'!$B$4:$B$922,Demands_tra!$A577,'Growth rates'!$C$4:$C$922,$AF577))</f>
        <v>0</v>
      </c>
      <c r="BB577" s="6">
        <f ca="1">IF($AF577="",SUMIFS('Growth rates'!Y$4:Y$922,'Growth rates'!$B$4:$B$922,Demands_tra!$A577,'Growth rates'!$C$4:$C$922,$AE577),SUMIFS('Growth rates'!Y$4:Y$922,'Growth rates'!$B$4:$B$922,Demands_tra!$A577,'Growth rates'!$C$4:$C$922,$AF577))</f>
        <v>0</v>
      </c>
      <c r="BC577" s="6">
        <f ca="1">IF($AF577="",SUMIFS('Growth rates'!Z$4:Z$922,'Growth rates'!$B$4:$B$922,Demands_tra!$A577,'Growth rates'!$C$4:$C$922,$AE577),SUMIFS('Growth rates'!Z$4:Z$922,'Growth rates'!$B$4:$B$922,Demands_tra!$A577,'Growth rates'!$C$4:$C$922,$AF577))</f>
        <v>0</v>
      </c>
      <c r="BD577" s="6">
        <f ca="1">IF($AF577="",SUMIFS('Growth rates'!AA$4:AA$922,'Growth rates'!$B$4:$B$922,Demands_tra!$A577,'Growth rates'!$C$4:$C$922,$AE577),SUMIFS('Growth rates'!AA$4:AA$922,'Growth rates'!$B$4:$B$922,Demands_tra!$A577,'Growth rates'!$C$4:$C$922,$AF577))</f>
        <v>0</v>
      </c>
      <c r="BE577" s="6">
        <f ca="1">IF($AF577="",SUMIFS('Growth rates'!AB$4:AB$922,'Growth rates'!$B$4:$B$922,Demands_tra!$A577,'Growth rates'!$C$4:$C$922,$AE577),SUMIFS('Growth rates'!AB$4:AB$922,'Growth rates'!$B$4:$B$922,Demands_tra!$A577,'Growth rates'!$C$4:$C$922,$AF577))</f>
        <v>0</v>
      </c>
      <c r="BF577" s="6">
        <f ca="1">IF($AF577="",SUMIFS('Growth rates'!AC$4:AC$922,'Growth rates'!$B$4:$B$922,Demands_tra!$A577,'Growth rates'!$C$4:$C$922,$AE577),SUMIFS('Growth rates'!AC$4:AC$922,'Growth rates'!$B$4:$B$922,Demands_tra!$A577,'Growth rates'!$C$4:$C$922,$AF577))</f>
        <v>0</v>
      </c>
      <c r="BH577" t="e">
        <f ca="1">VLOOKUP($C577,'Default drvr and elast'!$A$4:$F$49,MATCH(VLOOKUP(A577,Classification!$B$4:$D$42,3,FALSE),'Default drvr and elast'!$D$3:$F$3,0)+3,FALSE)</f>
        <v>#N/A</v>
      </c>
      <c r="BJ577" s="6">
        <f ca="1">IF($BI577="",SUMIF(Elasticities!$B$5:$B$52,Demands_tra!$BH577,Elasticities!C$5:C$52),SUMIF(Elasticities!$B$5:$B$52,Demands_tra!$BI577,Elasticities!C$5:C$52))</f>
        <v>0</v>
      </c>
      <c r="BK577" s="6">
        <f ca="1">IF($BI577="",SUMIF(Elasticities!$B$5:$B$52,Demands_tra!$BH577,Elasticities!D$5:D$52),SUMIF(Elasticities!$B$5:$B$52,Demands_tra!$BI577,Elasticities!D$5:D$52))</f>
        <v>0</v>
      </c>
      <c r="BL577" s="6">
        <f ca="1">IF($BI577="",SUMIF(Elasticities!$B$5:$B$52,Demands_tra!$BH577,Elasticities!E$5:E$52),SUMIF(Elasticities!$B$5:$B$52,Demands_tra!$BI577,Elasticities!E$5:E$52))</f>
        <v>0</v>
      </c>
      <c r="BM577" s="6">
        <f ca="1">IF($BI577="",SUMIF(Elasticities!$B$5:$B$52,Demands_tra!$BH577,Elasticities!F$5:F$52),SUMIF(Elasticities!$B$5:$B$52,Demands_tra!$BI577,Elasticities!F$5:F$52))</f>
        <v>0</v>
      </c>
      <c r="BN577" s="6">
        <f ca="1">IF($BI577="",SUMIF(Elasticities!$B$5:$B$52,Demands_tra!$BH577,Elasticities!G$5:G$52),SUMIF(Elasticities!$B$5:$B$52,Demands_tra!$BI577,Elasticities!G$5:G$52))</f>
        <v>0</v>
      </c>
      <c r="BO577" s="6">
        <f ca="1">IF($BI577="",SUMIF(Elasticities!$B$5:$B$52,Demands_tra!$BH577,Elasticities!H$5:H$52),SUMIF(Elasticities!$B$5:$B$52,Demands_tra!$BI577,Elasticities!H$5:H$52))</f>
        <v>0</v>
      </c>
      <c r="BP577" s="6">
        <f ca="1">IF($BI577="",SUMIF(Elasticities!$B$5:$B$52,Demands_tra!$BH577,Elasticities!I$5:I$52),SUMIF(Elasticities!$B$5:$B$52,Demands_tra!$BI577,Elasticities!I$5:I$52))</f>
        <v>0</v>
      </c>
      <c r="BQ577" s="6">
        <f ca="1">IF($BI577="",SUMIF(Elasticities!$B$5:$B$52,Demands_tra!$BH577,Elasticities!J$5:J$52),SUMIF(Elasticities!$B$5:$B$52,Demands_tra!$BI577,Elasticities!J$5:J$52))</f>
        <v>0</v>
      </c>
      <c r="BR577" s="6">
        <f ca="1">IF($BI577="",SUMIF(Elasticities!$B$5:$B$52,Demands_tra!$BH577,Elasticities!K$5:K$52),SUMIF(Elasticities!$B$5:$B$52,Demands_tra!$BI577,Elasticities!K$5:K$52))</f>
        <v>0</v>
      </c>
      <c r="BS577" s="6">
        <f ca="1">IF($BI577="",SUMIF(Elasticities!$B$5:$B$52,Demands_tra!$BH577,Elasticities!L$5:L$52),SUMIF(Elasticities!$B$5:$B$52,Demands_tra!$BI577,Elasticities!L$5:L$52))</f>
        <v>0</v>
      </c>
      <c r="BT577" s="6">
        <f ca="1">IF($BI577="",SUMIF(Elasticities!$B$5:$B$52,Demands_tra!$BH577,Elasticities!M$5:M$52),SUMIF(Elasticities!$B$5:$B$52,Demands_tra!$BI577,Elasticities!M$5:M$52))</f>
        <v>0</v>
      </c>
      <c r="BU577" s="6">
        <f ca="1">IF($BI577="",SUMIF(Elasticities!$B$5:$B$52,Demands_tra!$BH577,Elasticities!N$5:N$52),SUMIF(Elasticities!$B$5:$B$52,Demands_tra!$BI577,Elasticities!N$5:N$52))</f>
        <v>0</v>
      </c>
      <c r="BV577" s="6">
        <f ca="1">IF($BI577="",SUMIF(Elasticities!$B$5:$B$52,Demands_tra!$BH577,Elasticities!O$5:O$52),SUMIF(Elasticities!$B$5:$B$52,Demands_tra!$BI577,Elasticities!O$5:O$52))</f>
        <v>0</v>
      </c>
      <c r="BW577" s="6">
        <f ca="1">IF($BI577="",SUMIF(Elasticities!$B$5:$B$52,Demands_tra!$BH577,Elasticities!P$5:P$52),SUMIF(Elasticities!$B$5:$B$52,Demands_tra!$BI577,Elasticities!P$5:P$52))</f>
        <v>0</v>
      </c>
      <c r="BX577" s="6">
        <f ca="1">IF($BI577="",SUMIF(Elasticities!$B$5:$B$52,Demands_tra!$BH577,Elasticities!Q$5:Q$52),SUMIF(Elasticities!$B$5:$B$52,Demands_tra!$BI577,Elasticities!Q$5:Q$52))</f>
        <v>0</v>
      </c>
      <c r="BY577" s="6">
        <f ca="1">IF($BI577="",SUMIF(Elasticities!$B$5:$B$52,Demands_tra!$BH577,Elasticities!R$5:R$52),SUMIF(Elasticities!$B$5:$B$52,Demands_tra!$BI577,Elasticities!R$5:R$52))</f>
        <v>0</v>
      </c>
      <c r="BZ577" s="6">
        <f ca="1">IF($BI577="",SUMIF(Elasticities!$B$5:$B$52,Demands_tra!$BH577,Elasticities!S$5:S$52),SUMIF(Elasticities!$B$5:$B$52,Demands_tra!$BI577,Elasticities!S$5:S$52))</f>
        <v>0</v>
      </c>
      <c r="CA577" s="6">
        <f ca="1">IF($BI577="",SUMIF(Elasticities!$B$5:$B$52,Demands_tra!$BH577,Elasticities!T$5:T$52),SUMIF(Elasticities!$B$5:$B$52,Demands_tra!$BI577,Elasticities!T$5:T$52))</f>
        <v>0</v>
      </c>
      <c r="CB577" s="6">
        <f ca="1">IF($BI577="",SUMIF(Elasticities!$B$5:$B$52,Demands_tra!$BH577,Elasticities!U$5:U$52),SUMIF(Elasticities!$B$5:$B$52,Demands_tra!$BI577,Elasticities!U$5:U$52))</f>
        <v>0</v>
      </c>
      <c r="CC577" s="6">
        <f ca="1">IF($BI577="",SUMIF(Elasticities!$B$5:$B$52,Demands_tra!$BH577,Elasticities!V$5:V$52),SUMIF(Elasticities!$B$5:$B$52,Demands_tra!$BI577,Elasticities!V$5:V$52))</f>
        <v>0</v>
      </c>
      <c r="CD577" s="6">
        <f ca="1">IF($BI577="",SUMIF(Elasticities!$B$5:$B$52,Demands_tra!$BH577,Elasticities!W$5:W$52),SUMIF(Elasticities!$B$5:$B$52,Demands_tra!$BI577,Elasticities!W$5:W$52))</f>
        <v>0</v>
      </c>
      <c r="CE577" s="6">
        <f ca="1">IF($BI577="",SUMIF(Elasticities!$B$5:$B$52,Demands_tra!$BH577,Elasticities!X$5:X$52),SUMIF(Elasticities!$B$5:$B$52,Demands_tra!$BI577,Elasticities!X$5:X$52))</f>
        <v>0</v>
      </c>
      <c r="CF577" s="6">
        <f ca="1">IF($BI577="",SUMIF(Elasticities!$B$5:$B$52,Demands_tra!$BH577,Elasticities!Y$5:Y$52),SUMIF(Elasticities!$B$5:$B$52,Demands_tra!$BI577,Elasticities!Y$5:Y$52))</f>
        <v>0</v>
      </c>
      <c r="CG577" s="6">
        <f ca="1">IF($BI577="",SUMIF(Elasticities!$B$5:$B$52,Demands_tra!$BH577,Elasticities!Z$5:Z$52),SUMIF(Elasticities!$B$5:$B$52,Demands_tra!$BI577,Elasticities!Z$5:Z$52))</f>
        <v>0</v>
      </c>
      <c r="CH577" s="6">
        <f ca="1">IF($BI577="",SUMIF(Elasticities!$B$5:$B$52,Demands_tra!$BH577,Elasticities!AA$5:AA$52),SUMIF(Elasticities!$B$5:$B$52,Demands_tra!$BI577,Elasticities!AA$5:AA$52))</f>
        <v>0</v>
      </c>
      <c r="CI577" s="6">
        <f ca="1">IF($BI577="",SUMIF(Elasticities!$B$5:$B$52,Demands_tra!$BH577,Elasticities!AB$5:AB$52),SUMIF(Elasticities!$B$5:$B$52,Demands_tra!$BI577,Elasticities!AB$5:AB$52))</f>
        <v>0</v>
      </c>
    </row>
    <row r="578" spans="1:87">
      <c r="A578" t="str">
        <f>IF(BYDem_tra!B577="","\I:",BYDem_tra!B577)</f>
        <v>\I:</v>
      </c>
      <c r="B578">
        <f>BYDem_tra!E577</f>
        <v>0</v>
      </c>
      <c r="C578">
        <f t="shared" si="324"/>
        <v>0</v>
      </c>
      <c r="D578" s="3">
        <f>SUMIFS(BYDem_tra!$M$2:$M$2000,BYDem_tra!$B$2:$B$2000,Demands_tra!$A578,BYDem_tra!$E$2:$E$2000,Demands_tra!$B578)</f>
        <v>0</v>
      </c>
      <c r="E578" s="3" t="e">
        <f ca="1" t="shared" si="325"/>
        <v>#DIV/0!</v>
      </c>
      <c r="F578" s="3" t="e">
        <f ca="1" t="shared" si="326"/>
        <v>#DIV/0!</v>
      </c>
      <c r="G578" s="3" t="e">
        <f ca="1" t="shared" si="327"/>
        <v>#DIV/0!</v>
      </c>
      <c r="H578" s="3" t="e">
        <f ca="1" t="shared" si="328"/>
        <v>#DIV/0!</v>
      </c>
      <c r="I578" s="3" t="e">
        <f ca="1" t="shared" si="329"/>
        <v>#DIV/0!</v>
      </c>
      <c r="J578" s="3" t="e">
        <f ca="1" t="shared" si="330"/>
        <v>#DIV/0!</v>
      </c>
      <c r="K578" s="3" t="e">
        <f ca="1" t="shared" si="331"/>
        <v>#DIV/0!</v>
      </c>
      <c r="L578" s="3" t="e">
        <f ca="1" t="shared" si="332"/>
        <v>#DIV/0!</v>
      </c>
      <c r="M578" s="3" t="e">
        <f ca="1" t="shared" si="333"/>
        <v>#DIV/0!</v>
      </c>
      <c r="N578" s="3" t="e">
        <f ca="1" t="shared" si="334"/>
        <v>#DIV/0!</v>
      </c>
      <c r="O578" s="3" t="e">
        <f ca="1" t="shared" si="335"/>
        <v>#DIV/0!</v>
      </c>
      <c r="P578" s="3" t="e">
        <f ca="1" t="shared" si="336"/>
        <v>#DIV/0!</v>
      </c>
      <c r="Q578" s="3" t="e">
        <f ca="1" t="shared" si="337"/>
        <v>#DIV/0!</v>
      </c>
      <c r="R578" s="3" t="e">
        <f ca="1" t="shared" si="338"/>
        <v>#DIV/0!</v>
      </c>
      <c r="S578" s="3" t="e">
        <f ca="1" t="shared" si="339"/>
        <v>#DIV/0!</v>
      </c>
      <c r="T578" s="3" t="e">
        <f ca="1" t="shared" si="340"/>
        <v>#DIV/0!</v>
      </c>
      <c r="U578" s="3" t="e">
        <f ca="1" t="shared" si="341"/>
        <v>#DIV/0!</v>
      </c>
      <c r="V578" s="3" t="e">
        <f ca="1" t="shared" si="342"/>
        <v>#DIV/0!</v>
      </c>
      <c r="W578" s="3" t="e">
        <f ca="1" t="shared" si="343"/>
        <v>#DIV/0!</v>
      </c>
      <c r="X578" s="3" t="e">
        <f ca="1" t="shared" si="344"/>
        <v>#DIV/0!</v>
      </c>
      <c r="Y578" s="3" t="e">
        <f ca="1" t="shared" si="345"/>
        <v>#DIV/0!</v>
      </c>
      <c r="Z578" s="3" t="e">
        <f ca="1" t="shared" si="346"/>
        <v>#DIV/0!</v>
      </c>
      <c r="AA578" s="3" t="e">
        <f ca="1" t="shared" si="347"/>
        <v>#DIV/0!</v>
      </c>
      <c r="AB578" s="3" t="e">
        <f ca="1" t="shared" si="348"/>
        <v>#DIV/0!</v>
      </c>
      <c r="AC578" s="3" t="e">
        <f ca="1" t="shared" si="349"/>
        <v>#DIV/0!</v>
      </c>
      <c r="AE578" s="4" t="e">
        <f ca="1">VLOOKUP($C578,'Default drvr and elast'!$A$4:$C$49,MATCH(VLOOKUP(A578,Classification!$B$4:$D$99,2,FALSE),'Default drvr and elast'!$A$3:$C$3,0),FALSE)</f>
        <v>#N/A</v>
      </c>
      <c r="AF578" s="4"/>
      <c r="AG578" s="6">
        <f ca="1">IF($AF578="",SUMIFS('Growth rates'!D$4:D$922,'Growth rates'!$B$4:$B$922,Demands_tra!$A578,'Growth rates'!$C$4:$C$922,$AE578),SUMIFS('Growth rates'!D$4:D$922,'Growth rates'!$B$4:$B$922,Demands_tra!$A578,'Growth rates'!$C$4:$C$922,$AF578))</f>
        <v>0</v>
      </c>
      <c r="AH578" s="6">
        <f ca="1">IF($AF578="",SUMIFS('Growth rates'!E$4:E$922,'Growth rates'!$B$4:$B$922,Demands_tra!$A578,'Growth rates'!$C$4:$C$922,$AE578),SUMIFS('Growth rates'!E$4:E$922,'Growth rates'!$B$4:$B$922,Demands_tra!$A578,'Growth rates'!$C$4:$C$922,$AF578))</f>
        <v>0</v>
      </c>
      <c r="AI578" s="6">
        <f ca="1">IF($AF578="",SUMIFS('Growth rates'!F$4:F$922,'Growth rates'!$B$4:$B$922,Demands_tra!$A578,'Growth rates'!$C$4:$C$922,$AE578),SUMIFS('Growth rates'!F$4:F$922,'Growth rates'!$B$4:$B$922,Demands_tra!$A578,'Growth rates'!$C$4:$C$922,$AF578))</f>
        <v>0</v>
      </c>
      <c r="AJ578" s="6">
        <f ca="1">IF($AF578="",SUMIFS('Growth rates'!G$4:G$922,'Growth rates'!$B$4:$B$922,Demands_tra!$A578,'Growth rates'!$C$4:$C$922,$AE578),SUMIFS('Growth rates'!G$4:G$922,'Growth rates'!$B$4:$B$922,Demands_tra!$A578,'Growth rates'!$C$4:$C$922,$AF578))</f>
        <v>0</v>
      </c>
      <c r="AK578" s="6">
        <f ca="1">IF($AF578="",SUMIFS('Growth rates'!H$4:H$922,'Growth rates'!$B$4:$B$922,Demands_tra!$A578,'Growth rates'!$C$4:$C$922,$AE578),SUMIFS('Growth rates'!H$4:H$922,'Growth rates'!$B$4:$B$922,Demands_tra!$A578,'Growth rates'!$C$4:$C$922,$AF578))</f>
        <v>0</v>
      </c>
      <c r="AL578" s="6">
        <f ca="1">IF($AF578="",SUMIFS('Growth rates'!I$4:I$922,'Growth rates'!$B$4:$B$922,Demands_tra!$A578,'Growth rates'!$C$4:$C$922,$AE578),SUMIFS('Growth rates'!I$4:I$922,'Growth rates'!$B$4:$B$922,Demands_tra!$A578,'Growth rates'!$C$4:$C$922,$AF578))</f>
        <v>0</v>
      </c>
      <c r="AM578" s="6">
        <f ca="1">IF($AF578="",SUMIFS('Growth rates'!J$4:J$922,'Growth rates'!$B$4:$B$922,Demands_tra!$A578,'Growth rates'!$C$4:$C$922,$AE578),SUMIFS('Growth rates'!J$4:J$922,'Growth rates'!$B$4:$B$922,Demands_tra!$A578,'Growth rates'!$C$4:$C$922,$AF578))</f>
        <v>0</v>
      </c>
      <c r="AN578" s="6">
        <f ca="1">IF($AF578="",SUMIFS('Growth rates'!K$4:K$922,'Growth rates'!$B$4:$B$922,Demands_tra!$A578,'Growth rates'!$C$4:$C$922,$AE578),SUMIFS('Growth rates'!K$4:K$922,'Growth rates'!$B$4:$B$922,Demands_tra!$A578,'Growth rates'!$C$4:$C$922,$AF578))</f>
        <v>0</v>
      </c>
      <c r="AO578" s="6">
        <f ca="1">IF($AF578="",SUMIFS('Growth rates'!L$4:L$922,'Growth rates'!$B$4:$B$922,Demands_tra!$A578,'Growth rates'!$C$4:$C$922,$AE578),SUMIFS('Growth rates'!L$4:L$922,'Growth rates'!$B$4:$B$922,Demands_tra!$A578,'Growth rates'!$C$4:$C$922,$AF578))</f>
        <v>0</v>
      </c>
      <c r="AP578" s="6">
        <f ca="1">IF($AF578="",SUMIFS('Growth rates'!M$4:M$922,'Growth rates'!$B$4:$B$922,Demands_tra!$A578,'Growth rates'!$C$4:$C$922,$AE578),SUMIFS('Growth rates'!M$4:M$922,'Growth rates'!$B$4:$B$922,Demands_tra!$A578,'Growth rates'!$C$4:$C$922,$AF578))</f>
        <v>0</v>
      </c>
      <c r="AQ578" s="6">
        <f ca="1">IF($AF578="",SUMIFS('Growth rates'!N$4:N$922,'Growth rates'!$B$4:$B$922,Demands_tra!$A578,'Growth rates'!$C$4:$C$922,$AE578),SUMIFS('Growth rates'!N$4:N$922,'Growth rates'!$B$4:$B$922,Demands_tra!$A578,'Growth rates'!$C$4:$C$922,$AF578))</f>
        <v>0</v>
      </c>
      <c r="AR578" s="6">
        <f ca="1">IF($AF578="",SUMIFS('Growth rates'!O$4:O$922,'Growth rates'!$B$4:$B$922,Demands_tra!$A578,'Growth rates'!$C$4:$C$922,$AE578),SUMIFS('Growth rates'!O$4:O$922,'Growth rates'!$B$4:$B$922,Demands_tra!$A578,'Growth rates'!$C$4:$C$922,$AF578))</f>
        <v>0</v>
      </c>
      <c r="AS578" s="6">
        <f ca="1">IF($AF578="",SUMIFS('Growth rates'!P$4:P$922,'Growth rates'!$B$4:$B$922,Demands_tra!$A578,'Growth rates'!$C$4:$C$922,$AE578),SUMIFS('Growth rates'!P$4:P$922,'Growth rates'!$B$4:$B$922,Demands_tra!$A578,'Growth rates'!$C$4:$C$922,$AF578))</f>
        <v>0</v>
      </c>
      <c r="AT578" s="6">
        <f ca="1">IF($AF578="",SUMIFS('Growth rates'!Q$4:Q$922,'Growth rates'!$B$4:$B$922,Demands_tra!$A578,'Growth rates'!$C$4:$C$922,$AE578),SUMIFS('Growth rates'!Q$4:Q$922,'Growth rates'!$B$4:$B$922,Demands_tra!$A578,'Growth rates'!$C$4:$C$922,$AF578))</f>
        <v>0</v>
      </c>
      <c r="AU578" s="6">
        <f ca="1">IF($AF578="",SUMIFS('Growth rates'!R$4:R$922,'Growth rates'!$B$4:$B$922,Demands_tra!$A578,'Growth rates'!$C$4:$C$922,$AE578),SUMIFS('Growth rates'!R$4:R$922,'Growth rates'!$B$4:$B$922,Demands_tra!$A578,'Growth rates'!$C$4:$C$922,$AF578))</f>
        <v>0</v>
      </c>
      <c r="AV578" s="6">
        <f ca="1">IF($AF578="",SUMIFS('Growth rates'!S$4:S$922,'Growth rates'!$B$4:$B$922,Demands_tra!$A578,'Growth rates'!$C$4:$C$922,$AE578),SUMIFS('Growth rates'!S$4:S$922,'Growth rates'!$B$4:$B$922,Demands_tra!$A578,'Growth rates'!$C$4:$C$922,$AF578))</f>
        <v>0</v>
      </c>
      <c r="AW578" s="6">
        <f ca="1">IF($AF578="",SUMIFS('Growth rates'!T$4:T$922,'Growth rates'!$B$4:$B$922,Demands_tra!$A578,'Growth rates'!$C$4:$C$922,$AE578),SUMIFS('Growth rates'!T$4:T$922,'Growth rates'!$B$4:$B$922,Demands_tra!$A578,'Growth rates'!$C$4:$C$922,$AF578))</f>
        <v>0</v>
      </c>
      <c r="AX578" s="6">
        <f ca="1">IF($AF578="",SUMIFS('Growth rates'!U$4:U$922,'Growth rates'!$B$4:$B$922,Demands_tra!$A578,'Growth rates'!$C$4:$C$922,$AE578),SUMIFS('Growth rates'!U$4:U$922,'Growth rates'!$B$4:$B$922,Demands_tra!$A578,'Growth rates'!$C$4:$C$922,$AF578))</f>
        <v>0</v>
      </c>
      <c r="AY578" s="6">
        <f ca="1">IF($AF578="",SUMIFS('Growth rates'!V$4:V$922,'Growth rates'!$B$4:$B$922,Demands_tra!$A578,'Growth rates'!$C$4:$C$922,$AE578),SUMIFS('Growth rates'!V$4:V$922,'Growth rates'!$B$4:$B$922,Demands_tra!$A578,'Growth rates'!$C$4:$C$922,$AF578))</f>
        <v>0</v>
      </c>
      <c r="AZ578" s="6">
        <f ca="1">IF($AF578="",SUMIFS('Growth rates'!W$4:W$922,'Growth rates'!$B$4:$B$922,Demands_tra!$A578,'Growth rates'!$C$4:$C$922,$AE578),SUMIFS('Growth rates'!W$4:W$922,'Growth rates'!$B$4:$B$922,Demands_tra!$A578,'Growth rates'!$C$4:$C$922,$AF578))</f>
        <v>0</v>
      </c>
      <c r="BA578" s="6">
        <f ca="1">IF($AF578="",SUMIFS('Growth rates'!X$4:X$922,'Growth rates'!$B$4:$B$922,Demands_tra!$A578,'Growth rates'!$C$4:$C$922,$AE578),SUMIFS('Growth rates'!X$4:X$922,'Growth rates'!$B$4:$B$922,Demands_tra!$A578,'Growth rates'!$C$4:$C$922,$AF578))</f>
        <v>0</v>
      </c>
      <c r="BB578" s="6">
        <f ca="1">IF($AF578="",SUMIFS('Growth rates'!Y$4:Y$922,'Growth rates'!$B$4:$B$922,Demands_tra!$A578,'Growth rates'!$C$4:$C$922,$AE578),SUMIFS('Growth rates'!Y$4:Y$922,'Growth rates'!$B$4:$B$922,Demands_tra!$A578,'Growth rates'!$C$4:$C$922,$AF578))</f>
        <v>0</v>
      </c>
      <c r="BC578" s="6">
        <f ca="1">IF($AF578="",SUMIFS('Growth rates'!Z$4:Z$922,'Growth rates'!$B$4:$B$922,Demands_tra!$A578,'Growth rates'!$C$4:$C$922,$AE578),SUMIFS('Growth rates'!Z$4:Z$922,'Growth rates'!$B$4:$B$922,Demands_tra!$A578,'Growth rates'!$C$4:$C$922,$AF578))</f>
        <v>0</v>
      </c>
      <c r="BD578" s="6">
        <f ca="1">IF($AF578="",SUMIFS('Growth rates'!AA$4:AA$922,'Growth rates'!$B$4:$B$922,Demands_tra!$A578,'Growth rates'!$C$4:$C$922,$AE578),SUMIFS('Growth rates'!AA$4:AA$922,'Growth rates'!$B$4:$B$922,Demands_tra!$A578,'Growth rates'!$C$4:$C$922,$AF578))</f>
        <v>0</v>
      </c>
      <c r="BE578" s="6">
        <f ca="1">IF($AF578="",SUMIFS('Growth rates'!AB$4:AB$922,'Growth rates'!$B$4:$B$922,Demands_tra!$A578,'Growth rates'!$C$4:$C$922,$AE578),SUMIFS('Growth rates'!AB$4:AB$922,'Growth rates'!$B$4:$B$922,Demands_tra!$A578,'Growth rates'!$C$4:$C$922,$AF578))</f>
        <v>0</v>
      </c>
      <c r="BF578" s="6">
        <f ca="1">IF($AF578="",SUMIFS('Growth rates'!AC$4:AC$922,'Growth rates'!$B$4:$B$922,Demands_tra!$A578,'Growth rates'!$C$4:$C$922,$AE578),SUMIFS('Growth rates'!AC$4:AC$922,'Growth rates'!$B$4:$B$922,Demands_tra!$A578,'Growth rates'!$C$4:$C$922,$AF578))</f>
        <v>0</v>
      </c>
      <c r="BH578" t="e">
        <f ca="1">VLOOKUP($C578,'Default drvr and elast'!$A$4:$F$49,MATCH(VLOOKUP(A578,Classification!$B$4:$D$42,3,FALSE),'Default drvr and elast'!$D$3:$F$3,0)+3,FALSE)</f>
        <v>#N/A</v>
      </c>
      <c r="BJ578" s="6">
        <f ca="1">IF($BI578="",SUMIF(Elasticities!$B$5:$B$52,Demands_tra!$BH578,Elasticities!C$5:C$52),SUMIF(Elasticities!$B$5:$B$52,Demands_tra!$BI578,Elasticities!C$5:C$52))</f>
        <v>0</v>
      </c>
      <c r="BK578" s="6">
        <f ca="1">IF($BI578="",SUMIF(Elasticities!$B$5:$B$52,Demands_tra!$BH578,Elasticities!D$5:D$52),SUMIF(Elasticities!$B$5:$B$52,Demands_tra!$BI578,Elasticities!D$5:D$52))</f>
        <v>0</v>
      </c>
      <c r="BL578" s="6">
        <f ca="1">IF($BI578="",SUMIF(Elasticities!$B$5:$B$52,Demands_tra!$BH578,Elasticities!E$5:E$52),SUMIF(Elasticities!$B$5:$B$52,Demands_tra!$BI578,Elasticities!E$5:E$52))</f>
        <v>0</v>
      </c>
      <c r="BM578" s="6">
        <f ca="1">IF($BI578="",SUMIF(Elasticities!$B$5:$B$52,Demands_tra!$BH578,Elasticities!F$5:F$52),SUMIF(Elasticities!$B$5:$B$52,Demands_tra!$BI578,Elasticities!F$5:F$52))</f>
        <v>0</v>
      </c>
      <c r="BN578" s="6">
        <f ca="1">IF($BI578="",SUMIF(Elasticities!$B$5:$B$52,Demands_tra!$BH578,Elasticities!G$5:G$52),SUMIF(Elasticities!$B$5:$B$52,Demands_tra!$BI578,Elasticities!G$5:G$52))</f>
        <v>0</v>
      </c>
      <c r="BO578" s="6">
        <f ca="1">IF($BI578="",SUMIF(Elasticities!$B$5:$B$52,Demands_tra!$BH578,Elasticities!H$5:H$52),SUMIF(Elasticities!$B$5:$B$52,Demands_tra!$BI578,Elasticities!H$5:H$52))</f>
        <v>0</v>
      </c>
      <c r="BP578" s="6">
        <f ca="1">IF($BI578="",SUMIF(Elasticities!$B$5:$B$52,Demands_tra!$BH578,Elasticities!I$5:I$52),SUMIF(Elasticities!$B$5:$B$52,Demands_tra!$BI578,Elasticities!I$5:I$52))</f>
        <v>0</v>
      </c>
      <c r="BQ578" s="6">
        <f ca="1">IF($BI578="",SUMIF(Elasticities!$B$5:$B$52,Demands_tra!$BH578,Elasticities!J$5:J$52),SUMIF(Elasticities!$B$5:$B$52,Demands_tra!$BI578,Elasticities!J$5:J$52))</f>
        <v>0</v>
      </c>
      <c r="BR578" s="6">
        <f ca="1">IF($BI578="",SUMIF(Elasticities!$B$5:$B$52,Demands_tra!$BH578,Elasticities!K$5:K$52),SUMIF(Elasticities!$B$5:$B$52,Demands_tra!$BI578,Elasticities!K$5:K$52))</f>
        <v>0</v>
      </c>
      <c r="BS578" s="6">
        <f ca="1">IF($BI578="",SUMIF(Elasticities!$B$5:$B$52,Demands_tra!$BH578,Elasticities!L$5:L$52),SUMIF(Elasticities!$B$5:$B$52,Demands_tra!$BI578,Elasticities!L$5:L$52))</f>
        <v>0</v>
      </c>
      <c r="BT578" s="6">
        <f ca="1">IF($BI578="",SUMIF(Elasticities!$B$5:$B$52,Demands_tra!$BH578,Elasticities!M$5:M$52),SUMIF(Elasticities!$B$5:$B$52,Demands_tra!$BI578,Elasticities!M$5:M$52))</f>
        <v>0</v>
      </c>
      <c r="BU578" s="6">
        <f ca="1">IF($BI578="",SUMIF(Elasticities!$B$5:$B$52,Demands_tra!$BH578,Elasticities!N$5:N$52),SUMIF(Elasticities!$B$5:$B$52,Demands_tra!$BI578,Elasticities!N$5:N$52))</f>
        <v>0</v>
      </c>
      <c r="BV578" s="6">
        <f ca="1">IF($BI578="",SUMIF(Elasticities!$B$5:$B$52,Demands_tra!$BH578,Elasticities!O$5:O$52),SUMIF(Elasticities!$B$5:$B$52,Demands_tra!$BI578,Elasticities!O$5:O$52))</f>
        <v>0</v>
      </c>
      <c r="BW578" s="6">
        <f ca="1">IF($BI578="",SUMIF(Elasticities!$B$5:$B$52,Demands_tra!$BH578,Elasticities!P$5:P$52),SUMIF(Elasticities!$B$5:$B$52,Demands_tra!$BI578,Elasticities!P$5:P$52))</f>
        <v>0</v>
      </c>
      <c r="BX578" s="6">
        <f ca="1">IF($BI578="",SUMIF(Elasticities!$B$5:$B$52,Demands_tra!$BH578,Elasticities!Q$5:Q$52),SUMIF(Elasticities!$B$5:$B$52,Demands_tra!$BI578,Elasticities!Q$5:Q$52))</f>
        <v>0</v>
      </c>
      <c r="BY578" s="6">
        <f ca="1">IF($BI578="",SUMIF(Elasticities!$B$5:$B$52,Demands_tra!$BH578,Elasticities!R$5:R$52),SUMIF(Elasticities!$B$5:$B$52,Demands_tra!$BI578,Elasticities!R$5:R$52))</f>
        <v>0</v>
      </c>
      <c r="BZ578" s="6">
        <f ca="1">IF($BI578="",SUMIF(Elasticities!$B$5:$B$52,Demands_tra!$BH578,Elasticities!S$5:S$52),SUMIF(Elasticities!$B$5:$B$52,Demands_tra!$BI578,Elasticities!S$5:S$52))</f>
        <v>0</v>
      </c>
      <c r="CA578" s="6">
        <f ca="1">IF($BI578="",SUMIF(Elasticities!$B$5:$B$52,Demands_tra!$BH578,Elasticities!T$5:T$52),SUMIF(Elasticities!$B$5:$B$52,Demands_tra!$BI578,Elasticities!T$5:T$52))</f>
        <v>0</v>
      </c>
      <c r="CB578" s="6">
        <f ca="1">IF($BI578="",SUMIF(Elasticities!$B$5:$B$52,Demands_tra!$BH578,Elasticities!U$5:U$52),SUMIF(Elasticities!$B$5:$B$52,Demands_tra!$BI578,Elasticities!U$5:U$52))</f>
        <v>0</v>
      </c>
      <c r="CC578" s="6">
        <f ca="1">IF($BI578="",SUMIF(Elasticities!$B$5:$B$52,Demands_tra!$BH578,Elasticities!V$5:V$52),SUMIF(Elasticities!$B$5:$B$52,Demands_tra!$BI578,Elasticities!V$5:V$52))</f>
        <v>0</v>
      </c>
      <c r="CD578" s="6">
        <f ca="1">IF($BI578="",SUMIF(Elasticities!$B$5:$B$52,Demands_tra!$BH578,Elasticities!W$5:W$52),SUMIF(Elasticities!$B$5:$B$52,Demands_tra!$BI578,Elasticities!W$5:W$52))</f>
        <v>0</v>
      </c>
      <c r="CE578" s="6">
        <f ca="1">IF($BI578="",SUMIF(Elasticities!$B$5:$B$52,Demands_tra!$BH578,Elasticities!X$5:X$52),SUMIF(Elasticities!$B$5:$B$52,Demands_tra!$BI578,Elasticities!X$5:X$52))</f>
        <v>0</v>
      </c>
      <c r="CF578" s="6">
        <f ca="1">IF($BI578="",SUMIF(Elasticities!$B$5:$B$52,Demands_tra!$BH578,Elasticities!Y$5:Y$52),SUMIF(Elasticities!$B$5:$B$52,Demands_tra!$BI578,Elasticities!Y$5:Y$52))</f>
        <v>0</v>
      </c>
      <c r="CG578" s="6">
        <f ca="1">IF($BI578="",SUMIF(Elasticities!$B$5:$B$52,Demands_tra!$BH578,Elasticities!Z$5:Z$52),SUMIF(Elasticities!$B$5:$B$52,Demands_tra!$BI578,Elasticities!Z$5:Z$52))</f>
        <v>0</v>
      </c>
      <c r="CH578" s="6">
        <f ca="1">IF($BI578="",SUMIF(Elasticities!$B$5:$B$52,Demands_tra!$BH578,Elasticities!AA$5:AA$52),SUMIF(Elasticities!$B$5:$B$52,Demands_tra!$BI578,Elasticities!AA$5:AA$52))</f>
        <v>0</v>
      </c>
      <c r="CI578" s="6">
        <f ca="1">IF($BI578="",SUMIF(Elasticities!$B$5:$B$52,Demands_tra!$BH578,Elasticities!AB$5:AB$52),SUMIF(Elasticities!$B$5:$B$52,Demands_tra!$BI578,Elasticities!AB$5:AB$52))</f>
        <v>0</v>
      </c>
    </row>
    <row r="579" spans="1:87">
      <c r="A579" t="str">
        <f>IF(BYDem_tra!B578="","\I:",BYDem_tra!B578)</f>
        <v>\I:</v>
      </c>
      <c r="B579">
        <f>BYDem_tra!E578</f>
        <v>0</v>
      </c>
      <c r="C579">
        <f t="shared" si="324"/>
        <v>0</v>
      </c>
      <c r="D579" s="3">
        <f>SUMIFS(BYDem_tra!$M$2:$M$2000,BYDem_tra!$B$2:$B$2000,Demands_tra!$A579,BYDem_tra!$E$2:$E$2000,Demands_tra!$B579)</f>
        <v>0</v>
      </c>
      <c r="E579" s="3" t="e">
        <f ca="1" t="shared" si="325"/>
        <v>#DIV/0!</v>
      </c>
      <c r="F579" s="3" t="e">
        <f ca="1" t="shared" si="326"/>
        <v>#DIV/0!</v>
      </c>
      <c r="G579" s="3" t="e">
        <f ca="1" t="shared" si="327"/>
        <v>#DIV/0!</v>
      </c>
      <c r="H579" s="3" t="e">
        <f ca="1" t="shared" si="328"/>
        <v>#DIV/0!</v>
      </c>
      <c r="I579" s="3" t="e">
        <f ca="1" t="shared" si="329"/>
        <v>#DIV/0!</v>
      </c>
      <c r="J579" s="3" t="e">
        <f ca="1" t="shared" si="330"/>
        <v>#DIV/0!</v>
      </c>
      <c r="K579" s="3" t="e">
        <f ca="1" t="shared" si="331"/>
        <v>#DIV/0!</v>
      </c>
      <c r="L579" s="3" t="e">
        <f ca="1" t="shared" si="332"/>
        <v>#DIV/0!</v>
      </c>
      <c r="M579" s="3" t="e">
        <f ca="1" t="shared" si="333"/>
        <v>#DIV/0!</v>
      </c>
      <c r="N579" s="3" t="e">
        <f ca="1" t="shared" si="334"/>
        <v>#DIV/0!</v>
      </c>
      <c r="O579" s="3" t="e">
        <f ca="1" t="shared" si="335"/>
        <v>#DIV/0!</v>
      </c>
      <c r="P579" s="3" t="e">
        <f ca="1" t="shared" si="336"/>
        <v>#DIV/0!</v>
      </c>
      <c r="Q579" s="3" t="e">
        <f ca="1" t="shared" si="337"/>
        <v>#DIV/0!</v>
      </c>
      <c r="R579" s="3" t="e">
        <f ca="1" t="shared" si="338"/>
        <v>#DIV/0!</v>
      </c>
      <c r="S579" s="3" t="e">
        <f ca="1" t="shared" si="339"/>
        <v>#DIV/0!</v>
      </c>
      <c r="T579" s="3" t="e">
        <f ca="1" t="shared" si="340"/>
        <v>#DIV/0!</v>
      </c>
      <c r="U579" s="3" t="e">
        <f ca="1" t="shared" si="341"/>
        <v>#DIV/0!</v>
      </c>
      <c r="V579" s="3" t="e">
        <f ca="1" t="shared" si="342"/>
        <v>#DIV/0!</v>
      </c>
      <c r="W579" s="3" t="e">
        <f ca="1" t="shared" si="343"/>
        <v>#DIV/0!</v>
      </c>
      <c r="X579" s="3" t="e">
        <f ca="1" t="shared" si="344"/>
        <v>#DIV/0!</v>
      </c>
      <c r="Y579" s="3" t="e">
        <f ca="1" t="shared" si="345"/>
        <v>#DIV/0!</v>
      </c>
      <c r="Z579" s="3" t="e">
        <f ca="1" t="shared" si="346"/>
        <v>#DIV/0!</v>
      </c>
      <c r="AA579" s="3" t="e">
        <f ca="1" t="shared" si="347"/>
        <v>#DIV/0!</v>
      </c>
      <c r="AB579" s="3" t="e">
        <f ca="1" t="shared" si="348"/>
        <v>#DIV/0!</v>
      </c>
      <c r="AC579" s="3" t="e">
        <f ca="1" t="shared" si="349"/>
        <v>#DIV/0!</v>
      </c>
      <c r="AE579" s="4" t="e">
        <f ca="1">VLOOKUP($C579,'Default drvr and elast'!$A$4:$C$49,MATCH(VLOOKUP(A579,Classification!$B$4:$D$99,2,FALSE),'Default drvr and elast'!$A$3:$C$3,0),FALSE)</f>
        <v>#N/A</v>
      </c>
      <c r="AF579" s="4"/>
      <c r="AG579" s="6">
        <f ca="1">IF($AF579="",SUMIFS('Growth rates'!D$4:D$922,'Growth rates'!$B$4:$B$922,Demands_tra!$A579,'Growth rates'!$C$4:$C$922,$AE579),SUMIFS('Growth rates'!D$4:D$922,'Growth rates'!$B$4:$B$922,Demands_tra!$A579,'Growth rates'!$C$4:$C$922,$AF579))</f>
        <v>0</v>
      </c>
      <c r="AH579" s="6">
        <f ca="1">IF($AF579="",SUMIFS('Growth rates'!E$4:E$922,'Growth rates'!$B$4:$B$922,Demands_tra!$A579,'Growth rates'!$C$4:$C$922,$AE579),SUMIFS('Growth rates'!E$4:E$922,'Growth rates'!$B$4:$B$922,Demands_tra!$A579,'Growth rates'!$C$4:$C$922,$AF579))</f>
        <v>0</v>
      </c>
      <c r="AI579" s="6">
        <f ca="1">IF($AF579="",SUMIFS('Growth rates'!F$4:F$922,'Growth rates'!$B$4:$B$922,Demands_tra!$A579,'Growth rates'!$C$4:$C$922,$AE579),SUMIFS('Growth rates'!F$4:F$922,'Growth rates'!$B$4:$B$922,Demands_tra!$A579,'Growth rates'!$C$4:$C$922,$AF579))</f>
        <v>0</v>
      </c>
      <c r="AJ579" s="6">
        <f ca="1">IF($AF579="",SUMIFS('Growth rates'!G$4:G$922,'Growth rates'!$B$4:$B$922,Demands_tra!$A579,'Growth rates'!$C$4:$C$922,$AE579),SUMIFS('Growth rates'!G$4:G$922,'Growth rates'!$B$4:$B$922,Demands_tra!$A579,'Growth rates'!$C$4:$C$922,$AF579))</f>
        <v>0</v>
      </c>
      <c r="AK579" s="6">
        <f ca="1">IF($AF579="",SUMIFS('Growth rates'!H$4:H$922,'Growth rates'!$B$4:$B$922,Demands_tra!$A579,'Growth rates'!$C$4:$C$922,$AE579),SUMIFS('Growth rates'!H$4:H$922,'Growth rates'!$B$4:$B$922,Demands_tra!$A579,'Growth rates'!$C$4:$C$922,$AF579))</f>
        <v>0</v>
      </c>
      <c r="AL579" s="6">
        <f ca="1">IF($AF579="",SUMIFS('Growth rates'!I$4:I$922,'Growth rates'!$B$4:$B$922,Demands_tra!$A579,'Growth rates'!$C$4:$C$922,$AE579),SUMIFS('Growth rates'!I$4:I$922,'Growth rates'!$B$4:$B$922,Demands_tra!$A579,'Growth rates'!$C$4:$C$922,$AF579))</f>
        <v>0</v>
      </c>
      <c r="AM579" s="6">
        <f ca="1">IF($AF579="",SUMIFS('Growth rates'!J$4:J$922,'Growth rates'!$B$4:$B$922,Demands_tra!$A579,'Growth rates'!$C$4:$C$922,$AE579),SUMIFS('Growth rates'!J$4:J$922,'Growth rates'!$B$4:$B$922,Demands_tra!$A579,'Growth rates'!$C$4:$C$922,$AF579))</f>
        <v>0</v>
      </c>
      <c r="AN579" s="6">
        <f ca="1">IF($AF579="",SUMIFS('Growth rates'!K$4:K$922,'Growth rates'!$B$4:$B$922,Demands_tra!$A579,'Growth rates'!$C$4:$C$922,$AE579),SUMIFS('Growth rates'!K$4:K$922,'Growth rates'!$B$4:$B$922,Demands_tra!$A579,'Growth rates'!$C$4:$C$922,$AF579))</f>
        <v>0</v>
      </c>
      <c r="AO579" s="6">
        <f ca="1">IF($AF579="",SUMIFS('Growth rates'!L$4:L$922,'Growth rates'!$B$4:$B$922,Demands_tra!$A579,'Growth rates'!$C$4:$C$922,$AE579),SUMIFS('Growth rates'!L$4:L$922,'Growth rates'!$B$4:$B$922,Demands_tra!$A579,'Growth rates'!$C$4:$C$922,$AF579))</f>
        <v>0</v>
      </c>
      <c r="AP579" s="6">
        <f ca="1">IF($AF579="",SUMIFS('Growth rates'!M$4:M$922,'Growth rates'!$B$4:$B$922,Demands_tra!$A579,'Growth rates'!$C$4:$C$922,$AE579),SUMIFS('Growth rates'!M$4:M$922,'Growth rates'!$B$4:$B$922,Demands_tra!$A579,'Growth rates'!$C$4:$C$922,$AF579))</f>
        <v>0</v>
      </c>
      <c r="AQ579" s="6">
        <f ca="1">IF($AF579="",SUMIFS('Growth rates'!N$4:N$922,'Growth rates'!$B$4:$B$922,Demands_tra!$A579,'Growth rates'!$C$4:$C$922,$AE579),SUMIFS('Growth rates'!N$4:N$922,'Growth rates'!$B$4:$B$922,Demands_tra!$A579,'Growth rates'!$C$4:$C$922,$AF579))</f>
        <v>0</v>
      </c>
      <c r="AR579" s="6">
        <f ca="1">IF($AF579="",SUMIFS('Growth rates'!O$4:O$922,'Growth rates'!$B$4:$B$922,Demands_tra!$A579,'Growth rates'!$C$4:$C$922,$AE579),SUMIFS('Growth rates'!O$4:O$922,'Growth rates'!$B$4:$B$922,Demands_tra!$A579,'Growth rates'!$C$4:$C$922,$AF579))</f>
        <v>0</v>
      </c>
      <c r="AS579" s="6">
        <f ca="1">IF($AF579="",SUMIFS('Growth rates'!P$4:P$922,'Growth rates'!$B$4:$B$922,Demands_tra!$A579,'Growth rates'!$C$4:$C$922,$AE579),SUMIFS('Growth rates'!P$4:P$922,'Growth rates'!$B$4:$B$922,Demands_tra!$A579,'Growth rates'!$C$4:$C$922,$AF579))</f>
        <v>0</v>
      </c>
      <c r="AT579" s="6">
        <f ca="1">IF($AF579="",SUMIFS('Growth rates'!Q$4:Q$922,'Growth rates'!$B$4:$B$922,Demands_tra!$A579,'Growth rates'!$C$4:$C$922,$AE579),SUMIFS('Growth rates'!Q$4:Q$922,'Growth rates'!$B$4:$B$922,Demands_tra!$A579,'Growth rates'!$C$4:$C$922,$AF579))</f>
        <v>0</v>
      </c>
      <c r="AU579" s="6">
        <f ca="1">IF($AF579="",SUMIFS('Growth rates'!R$4:R$922,'Growth rates'!$B$4:$B$922,Demands_tra!$A579,'Growth rates'!$C$4:$C$922,$AE579),SUMIFS('Growth rates'!R$4:R$922,'Growth rates'!$B$4:$B$922,Demands_tra!$A579,'Growth rates'!$C$4:$C$922,$AF579))</f>
        <v>0</v>
      </c>
      <c r="AV579" s="6">
        <f ca="1">IF($AF579="",SUMIFS('Growth rates'!S$4:S$922,'Growth rates'!$B$4:$B$922,Demands_tra!$A579,'Growth rates'!$C$4:$C$922,$AE579),SUMIFS('Growth rates'!S$4:S$922,'Growth rates'!$B$4:$B$922,Demands_tra!$A579,'Growth rates'!$C$4:$C$922,$AF579))</f>
        <v>0</v>
      </c>
      <c r="AW579" s="6">
        <f ca="1">IF($AF579="",SUMIFS('Growth rates'!T$4:T$922,'Growth rates'!$B$4:$B$922,Demands_tra!$A579,'Growth rates'!$C$4:$C$922,$AE579),SUMIFS('Growth rates'!T$4:T$922,'Growth rates'!$B$4:$B$922,Demands_tra!$A579,'Growth rates'!$C$4:$C$922,$AF579))</f>
        <v>0</v>
      </c>
      <c r="AX579" s="6">
        <f ca="1">IF($AF579="",SUMIFS('Growth rates'!U$4:U$922,'Growth rates'!$B$4:$B$922,Demands_tra!$A579,'Growth rates'!$C$4:$C$922,$AE579),SUMIFS('Growth rates'!U$4:U$922,'Growth rates'!$B$4:$B$922,Demands_tra!$A579,'Growth rates'!$C$4:$C$922,$AF579))</f>
        <v>0</v>
      </c>
      <c r="AY579" s="6">
        <f ca="1">IF($AF579="",SUMIFS('Growth rates'!V$4:V$922,'Growth rates'!$B$4:$B$922,Demands_tra!$A579,'Growth rates'!$C$4:$C$922,$AE579),SUMIFS('Growth rates'!V$4:V$922,'Growth rates'!$B$4:$B$922,Demands_tra!$A579,'Growth rates'!$C$4:$C$922,$AF579))</f>
        <v>0</v>
      </c>
      <c r="AZ579" s="6">
        <f ca="1">IF($AF579="",SUMIFS('Growth rates'!W$4:W$922,'Growth rates'!$B$4:$B$922,Demands_tra!$A579,'Growth rates'!$C$4:$C$922,$AE579),SUMIFS('Growth rates'!W$4:W$922,'Growth rates'!$B$4:$B$922,Demands_tra!$A579,'Growth rates'!$C$4:$C$922,$AF579))</f>
        <v>0</v>
      </c>
      <c r="BA579" s="6">
        <f ca="1">IF($AF579="",SUMIFS('Growth rates'!X$4:X$922,'Growth rates'!$B$4:$B$922,Demands_tra!$A579,'Growth rates'!$C$4:$C$922,$AE579),SUMIFS('Growth rates'!X$4:X$922,'Growth rates'!$B$4:$B$922,Demands_tra!$A579,'Growth rates'!$C$4:$C$922,$AF579))</f>
        <v>0</v>
      </c>
      <c r="BB579" s="6">
        <f ca="1">IF($AF579="",SUMIFS('Growth rates'!Y$4:Y$922,'Growth rates'!$B$4:$B$922,Demands_tra!$A579,'Growth rates'!$C$4:$C$922,$AE579),SUMIFS('Growth rates'!Y$4:Y$922,'Growth rates'!$B$4:$B$922,Demands_tra!$A579,'Growth rates'!$C$4:$C$922,$AF579))</f>
        <v>0</v>
      </c>
      <c r="BC579" s="6">
        <f ca="1">IF($AF579="",SUMIFS('Growth rates'!Z$4:Z$922,'Growth rates'!$B$4:$B$922,Demands_tra!$A579,'Growth rates'!$C$4:$C$922,$AE579),SUMIFS('Growth rates'!Z$4:Z$922,'Growth rates'!$B$4:$B$922,Demands_tra!$A579,'Growth rates'!$C$4:$C$922,$AF579))</f>
        <v>0</v>
      </c>
      <c r="BD579" s="6">
        <f ca="1">IF($AF579="",SUMIFS('Growth rates'!AA$4:AA$922,'Growth rates'!$B$4:$B$922,Demands_tra!$A579,'Growth rates'!$C$4:$C$922,$AE579),SUMIFS('Growth rates'!AA$4:AA$922,'Growth rates'!$B$4:$B$922,Demands_tra!$A579,'Growth rates'!$C$4:$C$922,$AF579))</f>
        <v>0</v>
      </c>
      <c r="BE579" s="6">
        <f ca="1">IF($AF579="",SUMIFS('Growth rates'!AB$4:AB$922,'Growth rates'!$B$4:$B$922,Demands_tra!$A579,'Growth rates'!$C$4:$C$922,$AE579),SUMIFS('Growth rates'!AB$4:AB$922,'Growth rates'!$B$4:$B$922,Demands_tra!$A579,'Growth rates'!$C$4:$C$922,$AF579))</f>
        <v>0</v>
      </c>
      <c r="BF579" s="6">
        <f ca="1">IF($AF579="",SUMIFS('Growth rates'!AC$4:AC$922,'Growth rates'!$B$4:$B$922,Demands_tra!$A579,'Growth rates'!$C$4:$C$922,$AE579),SUMIFS('Growth rates'!AC$4:AC$922,'Growth rates'!$B$4:$B$922,Demands_tra!$A579,'Growth rates'!$C$4:$C$922,$AF579))</f>
        <v>0</v>
      </c>
      <c r="BH579" t="e">
        <f ca="1">VLOOKUP($C579,'Default drvr and elast'!$A$4:$F$49,MATCH(VLOOKUP(A579,Classification!$B$4:$D$42,3,FALSE),'Default drvr and elast'!$D$3:$F$3,0)+3,FALSE)</f>
        <v>#N/A</v>
      </c>
      <c r="BJ579" s="6">
        <f ca="1">IF($BI579="",SUMIF(Elasticities!$B$5:$B$52,Demands_tra!$BH579,Elasticities!C$5:C$52),SUMIF(Elasticities!$B$5:$B$52,Demands_tra!$BI579,Elasticities!C$5:C$52))</f>
        <v>0</v>
      </c>
      <c r="BK579" s="6">
        <f ca="1">IF($BI579="",SUMIF(Elasticities!$B$5:$B$52,Demands_tra!$BH579,Elasticities!D$5:D$52),SUMIF(Elasticities!$B$5:$B$52,Demands_tra!$BI579,Elasticities!D$5:D$52))</f>
        <v>0</v>
      </c>
      <c r="BL579" s="6">
        <f ca="1">IF($BI579="",SUMIF(Elasticities!$B$5:$B$52,Demands_tra!$BH579,Elasticities!E$5:E$52),SUMIF(Elasticities!$B$5:$B$52,Demands_tra!$BI579,Elasticities!E$5:E$52))</f>
        <v>0</v>
      </c>
      <c r="BM579" s="6">
        <f ca="1">IF($BI579="",SUMIF(Elasticities!$B$5:$B$52,Demands_tra!$BH579,Elasticities!F$5:F$52),SUMIF(Elasticities!$B$5:$B$52,Demands_tra!$BI579,Elasticities!F$5:F$52))</f>
        <v>0</v>
      </c>
      <c r="BN579" s="6">
        <f ca="1">IF($BI579="",SUMIF(Elasticities!$B$5:$B$52,Demands_tra!$BH579,Elasticities!G$5:G$52),SUMIF(Elasticities!$B$5:$B$52,Demands_tra!$BI579,Elasticities!G$5:G$52))</f>
        <v>0</v>
      </c>
      <c r="BO579" s="6">
        <f ca="1">IF($BI579="",SUMIF(Elasticities!$B$5:$B$52,Demands_tra!$BH579,Elasticities!H$5:H$52),SUMIF(Elasticities!$B$5:$B$52,Demands_tra!$BI579,Elasticities!H$5:H$52))</f>
        <v>0</v>
      </c>
      <c r="BP579" s="6">
        <f ca="1">IF($BI579="",SUMIF(Elasticities!$B$5:$B$52,Demands_tra!$BH579,Elasticities!I$5:I$52),SUMIF(Elasticities!$B$5:$B$52,Demands_tra!$BI579,Elasticities!I$5:I$52))</f>
        <v>0</v>
      </c>
      <c r="BQ579" s="6">
        <f ca="1">IF($BI579="",SUMIF(Elasticities!$B$5:$B$52,Demands_tra!$BH579,Elasticities!J$5:J$52),SUMIF(Elasticities!$B$5:$B$52,Demands_tra!$BI579,Elasticities!J$5:J$52))</f>
        <v>0</v>
      </c>
      <c r="BR579" s="6">
        <f ca="1">IF($BI579="",SUMIF(Elasticities!$B$5:$B$52,Demands_tra!$BH579,Elasticities!K$5:K$52),SUMIF(Elasticities!$B$5:$B$52,Demands_tra!$BI579,Elasticities!K$5:K$52))</f>
        <v>0</v>
      </c>
      <c r="BS579" s="6">
        <f ca="1">IF($BI579="",SUMIF(Elasticities!$B$5:$B$52,Demands_tra!$BH579,Elasticities!L$5:L$52),SUMIF(Elasticities!$B$5:$B$52,Demands_tra!$BI579,Elasticities!L$5:L$52))</f>
        <v>0</v>
      </c>
      <c r="BT579" s="6">
        <f ca="1">IF($BI579="",SUMIF(Elasticities!$B$5:$B$52,Demands_tra!$BH579,Elasticities!M$5:M$52),SUMIF(Elasticities!$B$5:$B$52,Demands_tra!$BI579,Elasticities!M$5:M$52))</f>
        <v>0</v>
      </c>
      <c r="BU579" s="6">
        <f ca="1">IF($BI579="",SUMIF(Elasticities!$B$5:$B$52,Demands_tra!$BH579,Elasticities!N$5:N$52),SUMIF(Elasticities!$B$5:$B$52,Demands_tra!$BI579,Elasticities!N$5:N$52))</f>
        <v>0</v>
      </c>
      <c r="BV579" s="6">
        <f ca="1">IF($BI579="",SUMIF(Elasticities!$B$5:$B$52,Demands_tra!$BH579,Elasticities!O$5:O$52),SUMIF(Elasticities!$B$5:$B$52,Demands_tra!$BI579,Elasticities!O$5:O$52))</f>
        <v>0</v>
      </c>
      <c r="BW579" s="6">
        <f ca="1">IF($BI579="",SUMIF(Elasticities!$B$5:$B$52,Demands_tra!$BH579,Elasticities!P$5:P$52),SUMIF(Elasticities!$B$5:$B$52,Demands_tra!$BI579,Elasticities!P$5:P$52))</f>
        <v>0</v>
      </c>
      <c r="BX579" s="6">
        <f ca="1">IF($BI579="",SUMIF(Elasticities!$B$5:$B$52,Demands_tra!$BH579,Elasticities!Q$5:Q$52),SUMIF(Elasticities!$B$5:$B$52,Demands_tra!$BI579,Elasticities!Q$5:Q$52))</f>
        <v>0</v>
      </c>
      <c r="BY579" s="6">
        <f ca="1">IF($BI579="",SUMIF(Elasticities!$B$5:$B$52,Demands_tra!$BH579,Elasticities!R$5:R$52),SUMIF(Elasticities!$B$5:$B$52,Demands_tra!$BI579,Elasticities!R$5:R$52))</f>
        <v>0</v>
      </c>
      <c r="BZ579" s="6">
        <f ca="1">IF($BI579="",SUMIF(Elasticities!$B$5:$B$52,Demands_tra!$BH579,Elasticities!S$5:S$52),SUMIF(Elasticities!$B$5:$B$52,Demands_tra!$BI579,Elasticities!S$5:S$52))</f>
        <v>0</v>
      </c>
      <c r="CA579" s="6">
        <f ca="1">IF($BI579="",SUMIF(Elasticities!$B$5:$B$52,Demands_tra!$BH579,Elasticities!T$5:T$52),SUMIF(Elasticities!$B$5:$B$52,Demands_tra!$BI579,Elasticities!T$5:T$52))</f>
        <v>0</v>
      </c>
      <c r="CB579" s="6">
        <f ca="1">IF($BI579="",SUMIF(Elasticities!$B$5:$B$52,Demands_tra!$BH579,Elasticities!U$5:U$52),SUMIF(Elasticities!$B$5:$B$52,Demands_tra!$BI579,Elasticities!U$5:U$52))</f>
        <v>0</v>
      </c>
      <c r="CC579" s="6">
        <f ca="1">IF($BI579="",SUMIF(Elasticities!$B$5:$B$52,Demands_tra!$BH579,Elasticities!V$5:V$52),SUMIF(Elasticities!$B$5:$B$52,Demands_tra!$BI579,Elasticities!V$5:V$52))</f>
        <v>0</v>
      </c>
      <c r="CD579" s="6">
        <f ca="1">IF($BI579="",SUMIF(Elasticities!$B$5:$B$52,Demands_tra!$BH579,Elasticities!W$5:W$52),SUMIF(Elasticities!$B$5:$B$52,Demands_tra!$BI579,Elasticities!W$5:W$52))</f>
        <v>0</v>
      </c>
      <c r="CE579" s="6">
        <f ca="1">IF($BI579="",SUMIF(Elasticities!$B$5:$B$52,Demands_tra!$BH579,Elasticities!X$5:X$52),SUMIF(Elasticities!$B$5:$B$52,Demands_tra!$BI579,Elasticities!X$5:X$52))</f>
        <v>0</v>
      </c>
      <c r="CF579" s="6">
        <f ca="1">IF($BI579="",SUMIF(Elasticities!$B$5:$B$52,Demands_tra!$BH579,Elasticities!Y$5:Y$52),SUMIF(Elasticities!$B$5:$B$52,Demands_tra!$BI579,Elasticities!Y$5:Y$52))</f>
        <v>0</v>
      </c>
      <c r="CG579" s="6">
        <f ca="1">IF($BI579="",SUMIF(Elasticities!$B$5:$B$52,Demands_tra!$BH579,Elasticities!Z$5:Z$52),SUMIF(Elasticities!$B$5:$B$52,Demands_tra!$BI579,Elasticities!Z$5:Z$52))</f>
        <v>0</v>
      </c>
      <c r="CH579" s="6">
        <f ca="1">IF($BI579="",SUMIF(Elasticities!$B$5:$B$52,Demands_tra!$BH579,Elasticities!AA$5:AA$52),SUMIF(Elasticities!$B$5:$B$52,Demands_tra!$BI579,Elasticities!AA$5:AA$52))</f>
        <v>0</v>
      </c>
      <c r="CI579" s="6">
        <f ca="1">IF($BI579="",SUMIF(Elasticities!$B$5:$B$52,Demands_tra!$BH579,Elasticities!AB$5:AB$52),SUMIF(Elasticities!$B$5:$B$52,Demands_tra!$BI579,Elasticities!AB$5:AB$52))</f>
        <v>0</v>
      </c>
    </row>
    <row r="580" spans="1:87">
      <c r="A580" t="str">
        <f>IF(BYDem_tra!B579="","\I:",BYDem_tra!B579)</f>
        <v>\I:</v>
      </c>
      <c r="B580">
        <f>BYDem_tra!E579</f>
        <v>0</v>
      </c>
      <c r="C580">
        <f t="shared" si="324"/>
        <v>0</v>
      </c>
      <c r="D580" s="3">
        <f>SUMIFS(BYDem_tra!$M$2:$M$2000,BYDem_tra!$B$2:$B$2000,Demands_tra!$A580,BYDem_tra!$E$2:$E$2000,Demands_tra!$B580)</f>
        <v>0</v>
      </c>
      <c r="E580" s="3" t="e">
        <f ca="1" t="shared" si="325"/>
        <v>#DIV/0!</v>
      </c>
      <c r="F580" s="3" t="e">
        <f ca="1" t="shared" si="326"/>
        <v>#DIV/0!</v>
      </c>
      <c r="G580" s="3" t="e">
        <f ca="1" t="shared" si="327"/>
        <v>#DIV/0!</v>
      </c>
      <c r="H580" s="3" t="e">
        <f ca="1" t="shared" si="328"/>
        <v>#DIV/0!</v>
      </c>
      <c r="I580" s="3" t="e">
        <f ca="1" t="shared" si="329"/>
        <v>#DIV/0!</v>
      </c>
      <c r="J580" s="3" t="e">
        <f ca="1" t="shared" si="330"/>
        <v>#DIV/0!</v>
      </c>
      <c r="K580" s="3" t="e">
        <f ca="1" t="shared" si="331"/>
        <v>#DIV/0!</v>
      </c>
      <c r="L580" s="3" t="e">
        <f ca="1" t="shared" si="332"/>
        <v>#DIV/0!</v>
      </c>
      <c r="M580" s="3" t="e">
        <f ca="1" t="shared" si="333"/>
        <v>#DIV/0!</v>
      </c>
      <c r="N580" s="3" t="e">
        <f ca="1" t="shared" si="334"/>
        <v>#DIV/0!</v>
      </c>
      <c r="O580" s="3" t="e">
        <f ca="1" t="shared" si="335"/>
        <v>#DIV/0!</v>
      </c>
      <c r="P580" s="3" t="e">
        <f ca="1" t="shared" si="336"/>
        <v>#DIV/0!</v>
      </c>
      <c r="Q580" s="3" t="e">
        <f ca="1" t="shared" si="337"/>
        <v>#DIV/0!</v>
      </c>
      <c r="R580" s="3" t="e">
        <f ca="1" t="shared" si="338"/>
        <v>#DIV/0!</v>
      </c>
      <c r="S580" s="3" t="e">
        <f ca="1" t="shared" si="339"/>
        <v>#DIV/0!</v>
      </c>
      <c r="T580" s="3" t="e">
        <f ca="1" t="shared" si="340"/>
        <v>#DIV/0!</v>
      </c>
      <c r="U580" s="3" t="e">
        <f ca="1" t="shared" si="341"/>
        <v>#DIV/0!</v>
      </c>
      <c r="V580" s="3" t="e">
        <f ca="1" t="shared" si="342"/>
        <v>#DIV/0!</v>
      </c>
      <c r="W580" s="3" t="e">
        <f ca="1" t="shared" si="343"/>
        <v>#DIV/0!</v>
      </c>
      <c r="X580" s="3" t="e">
        <f ca="1" t="shared" si="344"/>
        <v>#DIV/0!</v>
      </c>
      <c r="Y580" s="3" t="e">
        <f ca="1" t="shared" si="345"/>
        <v>#DIV/0!</v>
      </c>
      <c r="Z580" s="3" t="e">
        <f ca="1" t="shared" si="346"/>
        <v>#DIV/0!</v>
      </c>
      <c r="AA580" s="3" t="e">
        <f ca="1" t="shared" si="347"/>
        <v>#DIV/0!</v>
      </c>
      <c r="AB580" s="3" t="e">
        <f ca="1" t="shared" si="348"/>
        <v>#DIV/0!</v>
      </c>
      <c r="AC580" s="3" t="e">
        <f ca="1" t="shared" si="349"/>
        <v>#DIV/0!</v>
      </c>
      <c r="AE580" s="4" t="e">
        <f ca="1">VLOOKUP($C580,'Default drvr and elast'!$A$4:$C$49,MATCH(VLOOKUP(A580,Classification!$B$4:$D$99,2,FALSE),'Default drvr and elast'!$A$3:$C$3,0),FALSE)</f>
        <v>#N/A</v>
      </c>
      <c r="AF580" s="4"/>
      <c r="AG580" s="6">
        <f ca="1">IF($AF580="",SUMIFS('Growth rates'!D$4:D$922,'Growth rates'!$B$4:$B$922,Demands_tra!$A580,'Growth rates'!$C$4:$C$922,$AE580),SUMIFS('Growth rates'!D$4:D$922,'Growth rates'!$B$4:$B$922,Demands_tra!$A580,'Growth rates'!$C$4:$C$922,$AF580))</f>
        <v>0</v>
      </c>
      <c r="AH580" s="6">
        <f ca="1">IF($AF580="",SUMIFS('Growth rates'!E$4:E$922,'Growth rates'!$B$4:$B$922,Demands_tra!$A580,'Growth rates'!$C$4:$C$922,$AE580),SUMIFS('Growth rates'!E$4:E$922,'Growth rates'!$B$4:$B$922,Demands_tra!$A580,'Growth rates'!$C$4:$C$922,$AF580))</f>
        <v>0</v>
      </c>
      <c r="AI580" s="6">
        <f ca="1">IF($AF580="",SUMIFS('Growth rates'!F$4:F$922,'Growth rates'!$B$4:$B$922,Demands_tra!$A580,'Growth rates'!$C$4:$C$922,$AE580),SUMIFS('Growth rates'!F$4:F$922,'Growth rates'!$B$4:$B$922,Demands_tra!$A580,'Growth rates'!$C$4:$C$922,$AF580))</f>
        <v>0</v>
      </c>
      <c r="AJ580" s="6">
        <f ca="1">IF($AF580="",SUMIFS('Growth rates'!G$4:G$922,'Growth rates'!$B$4:$B$922,Demands_tra!$A580,'Growth rates'!$C$4:$C$922,$AE580),SUMIFS('Growth rates'!G$4:G$922,'Growth rates'!$B$4:$B$922,Demands_tra!$A580,'Growth rates'!$C$4:$C$922,$AF580))</f>
        <v>0</v>
      </c>
      <c r="AK580" s="6">
        <f ca="1">IF($AF580="",SUMIFS('Growth rates'!H$4:H$922,'Growth rates'!$B$4:$B$922,Demands_tra!$A580,'Growth rates'!$C$4:$C$922,$AE580),SUMIFS('Growth rates'!H$4:H$922,'Growth rates'!$B$4:$B$922,Demands_tra!$A580,'Growth rates'!$C$4:$C$922,$AF580))</f>
        <v>0</v>
      </c>
      <c r="AL580" s="6">
        <f ca="1">IF($AF580="",SUMIFS('Growth rates'!I$4:I$922,'Growth rates'!$B$4:$B$922,Demands_tra!$A580,'Growth rates'!$C$4:$C$922,$AE580),SUMIFS('Growth rates'!I$4:I$922,'Growth rates'!$B$4:$B$922,Demands_tra!$A580,'Growth rates'!$C$4:$C$922,$AF580))</f>
        <v>0</v>
      </c>
      <c r="AM580" s="6">
        <f ca="1">IF($AF580="",SUMIFS('Growth rates'!J$4:J$922,'Growth rates'!$B$4:$B$922,Demands_tra!$A580,'Growth rates'!$C$4:$C$922,$AE580),SUMIFS('Growth rates'!J$4:J$922,'Growth rates'!$B$4:$B$922,Demands_tra!$A580,'Growth rates'!$C$4:$C$922,$AF580))</f>
        <v>0</v>
      </c>
      <c r="AN580" s="6">
        <f ca="1">IF($AF580="",SUMIFS('Growth rates'!K$4:K$922,'Growth rates'!$B$4:$B$922,Demands_tra!$A580,'Growth rates'!$C$4:$C$922,$AE580),SUMIFS('Growth rates'!K$4:K$922,'Growth rates'!$B$4:$B$922,Demands_tra!$A580,'Growth rates'!$C$4:$C$922,$AF580))</f>
        <v>0</v>
      </c>
      <c r="AO580" s="6">
        <f ca="1">IF($AF580="",SUMIFS('Growth rates'!L$4:L$922,'Growth rates'!$B$4:$B$922,Demands_tra!$A580,'Growth rates'!$C$4:$C$922,$AE580),SUMIFS('Growth rates'!L$4:L$922,'Growth rates'!$B$4:$B$922,Demands_tra!$A580,'Growth rates'!$C$4:$C$922,$AF580))</f>
        <v>0</v>
      </c>
      <c r="AP580" s="6">
        <f ca="1">IF($AF580="",SUMIFS('Growth rates'!M$4:M$922,'Growth rates'!$B$4:$B$922,Demands_tra!$A580,'Growth rates'!$C$4:$C$922,$AE580),SUMIFS('Growth rates'!M$4:M$922,'Growth rates'!$B$4:$B$922,Demands_tra!$A580,'Growth rates'!$C$4:$C$922,$AF580))</f>
        <v>0</v>
      </c>
      <c r="AQ580" s="6">
        <f ca="1">IF($AF580="",SUMIFS('Growth rates'!N$4:N$922,'Growth rates'!$B$4:$B$922,Demands_tra!$A580,'Growth rates'!$C$4:$C$922,$AE580),SUMIFS('Growth rates'!N$4:N$922,'Growth rates'!$B$4:$B$922,Demands_tra!$A580,'Growth rates'!$C$4:$C$922,$AF580))</f>
        <v>0</v>
      </c>
      <c r="AR580" s="6">
        <f ca="1">IF($AF580="",SUMIFS('Growth rates'!O$4:O$922,'Growth rates'!$B$4:$B$922,Demands_tra!$A580,'Growth rates'!$C$4:$C$922,$AE580),SUMIFS('Growth rates'!O$4:O$922,'Growth rates'!$B$4:$B$922,Demands_tra!$A580,'Growth rates'!$C$4:$C$922,$AF580))</f>
        <v>0</v>
      </c>
      <c r="AS580" s="6">
        <f ca="1">IF($AF580="",SUMIFS('Growth rates'!P$4:P$922,'Growth rates'!$B$4:$B$922,Demands_tra!$A580,'Growth rates'!$C$4:$C$922,$AE580),SUMIFS('Growth rates'!P$4:P$922,'Growth rates'!$B$4:$B$922,Demands_tra!$A580,'Growth rates'!$C$4:$C$922,$AF580))</f>
        <v>0</v>
      </c>
      <c r="AT580" s="6">
        <f ca="1">IF($AF580="",SUMIFS('Growth rates'!Q$4:Q$922,'Growth rates'!$B$4:$B$922,Demands_tra!$A580,'Growth rates'!$C$4:$C$922,$AE580),SUMIFS('Growth rates'!Q$4:Q$922,'Growth rates'!$B$4:$B$922,Demands_tra!$A580,'Growth rates'!$C$4:$C$922,$AF580))</f>
        <v>0</v>
      </c>
      <c r="AU580" s="6">
        <f ca="1">IF($AF580="",SUMIFS('Growth rates'!R$4:R$922,'Growth rates'!$B$4:$B$922,Demands_tra!$A580,'Growth rates'!$C$4:$C$922,$AE580),SUMIFS('Growth rates'!R$4:R$922,'Growth rates'!$B$4:$B$922,Demands_tra!$A580,'Growth rates'!$C$4:$C$922,$AF580))</f>
        <v>0</v>
      </c>
      <c r="AV580" s="6">
        <f ca="1">IF($AF580="",SUMIFS('Growth rates'!S$4:S$922,'Growth rates'!$B$4:$B$922,Demands_tra!$A580,'Growth rates'!$C$4:$C$922,$AE580),SUMIFS('Growth rates'!S$4:S$922,'Growth rates'!$B$4:$B$922,Demands_tra!$A580,'Growth rates'!$C$4:$C$922,$AF580))</f>
        <v>0</v>
      </c>
      <c r="AW580" s="6">
        <f ca="1">IF($AF580="",SUMIFS('Growth rates'!T$4:T$922,'Growth rates'!$B$4:$B$922,Demands_tra!$A580,'Growth rates'!$C$4:$C$922,$AE580),SUMIFS('Growth rates'!T$4:T$922,'Growth rates'!$B$4:$B$922,Demands_tra!$A580,'Growth rates'!$C$4:$C$922,$AF580))</f>
        <v>0</v>
      </c>
      <c r="AX580" s="6">
        <f ca="1">IF($AF580="",SUMIFS('Growth rates'!U$4:U$922,'Growth rates'!$B$4:$B$922,Demands_tra!$A580,'Growth rates'!$C$4:$C$922,$AE580),SUMIFS('Growth rates'!U$4:U$922,'Growth rates'!$B$4:$B$922,Demands_tra!$A580,'Growth rates'!$C$4:$C$922,$AF580))</f>
        <v>0</v>
      </c>
      <c r="AY580" s="6">
        <f ca="1">IF($AF580="",SUMIFS('Growth rates'!V$4:V$922,'Growth rates'!$B$4:$B$922,Demands_tra!$A580,'Growth rates'!$C$4:$C$922,$AE580),SUMIFS('Growth rates'!V$4:V$922,'Growth rates'!$B$4:$B$922,Demands_tra!$A580,'Growth rates'!$C$4:$C$922,$AF580))</f>
        <v>0</v>
      </c>
      <c r="AZ580" s="6">
        <f ca="1">IF($AF580="",SUMIFS('Growth rates'!W$4:W$922,'Growth rates'!$B$4:$B$922,Demands_tra!$A580,'Growth rates'!$C$4:$C$922,$AE580),SUMIFS('Growth rates'!W$4:W$922,'Growth rates'!$B$4:$B$922,Demands_tra!$A580,'Growth rates'!$C$4:$C$922,$AF580))</f>
        <v>0</v>
      </c>
      <c r="BA580" s="6">
        <f ca="1">IF($AF580="",SUMIFS('Growth rates'!X$4:X$922,'Growth rates'!$B$4:$B$922,Demands_tra!$A580,'Growth rates'!$C$4:$C$922,$AE580),SUMIFS('Growth rates'!X$4:X$922,'Growth rates'!$B$4:$B$922,Demands_tra!$A580,'Growth rates'!$C$4:$C$922,$AF580))</f>
        <v>0</v>
      </c>
      <c r="BB580" s="6">
        <f ca="1">IF($AF580="",SUMIFS('Growth rates'!Y$4:Y$922,'Growth rates'!$B$4:$B$922,Demands_tra!$A580,'Growth rates'!$C$4:$C$922,$AE580),SUMIFS('Growth rates'!Y$4:Y$922,'Growth rates'!$B$4:$B$922,Demands_tra!$A580,'Growth rates'!$C$4:$C$922,$AF580))</f>
        <v>0</v>
      </c>
      <c r="BC580" s="6">
        <f ca="1">IF($AF580="",SUMIFS('Growth rates'!Z$4:Z$922,'Growth rates'!$B$4:$B$922,Demands_tra!$A580,'Growth rates'!$C$4:$C$922,$AE580),SUMIFS('Growth rates'!Z$4:Z$922,'Growth rates'!$B$4:$B$922,Demands_tra!$A580,'Growth rates'!$C$4:$C$922,$AF580))</f>
        <v>0</v>
      </c>
      <c r="BD580" s="6">
        <f ca="1">IF($AF580="",SUMIFS('Growth rates'!AA$4:AA$922,'Growth rates'!$B$4:$B$922,Demands_tra!$A580,'Growth rates'!$C$4:$C$922,$AE580),SUMIFS('Growth rates'!AA$4:AA$922,'Growth rates'!$B$4:$B$922,Demands_tra!$A580,'Growth rates'!$C$4:$C$922,$AF580))</f>
        <v>0</v>
      </c>
      <c r="BE580" s="6">
        <f ca="1">IF($AF580="",SUMIFS('Growth rates'!AB$4:AB$922,'Growth rates'!$B$4:$B$922,Demands_tra!$A580,'Growth rates'!$C$4:$C$922,$AE580),SUMIFS('Growth rates'!AB$4:AB$922,'Growth rates'!$B$4:$B$922,Demands_tra!$A580,'Growth rates'!$C$4:$C$922,$AF580))</f>
        <v>0</v>
      </c>
      <c r="BF580" s="6">
        <f ca="1">IF($AF580="",SUMIFS('Growth rates'!AC$4:AC$922,'Growth rates'!$B$4:$B$922,Demands_tra!$A580,'Growth rates'!$C$4:$C$922,$AE580),SUMIFS('Growth rates'!AC$4:AC$922,'Growth rates'!$B$4:$B$922,Demands_tra!$A580,'Growth rates'!$C$4:$C$922,$AF580))</f>
        <v>0</v>
      </c>
      <c r="BH580" t="e">
        <f ca="1">VLOOKUP($C580,'Default drvr and elast'!$A$4:$F$49,MATCH(VLOOKUP(A580,Classification!$B$4:$D$42,3,FALSE),'Default drvr and elast'!$D$3:$F$3,0)+3,FALSE)</f>
        <v>#N/A</v>
      </c>
      <c r="BJ580" s="6">
        <f ca="1">IF($BI580="",SUMIF(Elasticities!$B$5:$B$52,Demands_tra!$BH580,Elasticities!C$5:C$52),SUMIF(Elasticities!$B$5:$B$52,Demands_tra!$BI580,Elasticities!C$5:C$52))</f>
        <v>0</v>
      </c>
      <c r="BK580" s="6">
        <f ca="1">IF($BI580="",SUMIF(Elasticities!$B$5:$B$52,Demands_tra!$BH580,Elasticities!D$5:D$52),SUMIF(Elasticities!$B$5:$B$52,Demands_tra!$BI580,Elasticities!D$5:D$52))</f>
        <v>0</v>
      </c>
      <c r="BL580" s="6">
        <f ca="1">IF($BI580="",SUMIF(Elasticities!$B$5:$B$52,Demands_tra!$BH580,Elasticities!E$5:E$52),SUMIF(Elasticities!$B$5:$B$52,Demands_tra!$BI580,Elasticities!E$5:E$52))</f>
        <v>0</v>
      </c>
      <c r="BM580" s="6">
        <f ca="1">IF($BI580="",SUMIF(Elasticities!$B$5:$B$52,Demands_tra!$BH580,Elasticities!F$5:F$52),SUMIF(Elasticities!$B$5:$B$52,Demands_tra!$BI580,Elasticities!F$5:F$52))</f>
        <v>0</v>
      </c>
      <c r="BN580" s="6">
        <f ca="1">IF($BI580="",SUMIF(Elasticities!$B$5:$B$52,Demands_tra!$BH580,Elasticities!G$5:G$52),SUMIF(Elasticities!$B$5:$B$52,Demands_tra!$BI580,Elasticities!G$5:G$52))</f>
        <v>0</v>
      </c>
      <c r="BO580" s="6">
        <f ca="1">IF($BI580="",SUMIF(Elasticities!$B$5:$B$52,Demands_tra!$BH580,Elasticities!H$5:H$52),SUMIF(Elasticities!$B$5:$B$52,Demands_tra!$BI580,Elasticities!H$5:H$52))</f>
        <v>0</v>
      </c>
      <c r="BP580" s="6">
        <f ca="1">IF($BI580="",SUMIF(Elasticities!$B$5:$B$52,Demands_tra!$BH580,Elasticities!I$5:I$52),SUMIF(Elasticities!$B$5:$B$52,Demands_tra!$BI580,Elasticities!I$5:I$52))</f>
        <v>0</v>
      </c>
      <c r="BQ580" s="6">
        <f ca="1">IF($BI580="",SUMIF(Elasticities!$B$5:$B$52,Demands_tra!$BH580,Elasticities!J$5:J$52),SUMIF(Elasticities!$B$5:$B$52,Demands_tra!$BI580,Elasticities!J$5:J$52))</f>
        <v>0</v>
      </c>
      <c r="BR580" s="6">
        <f ca="1">IF($BI580="",SUMIF(Elasticities!$B$5:$B$52,Demands_tra!$BH580,Elasticities!K$5:K$52),SUMIF(Elasticities!$B$5:$B$52,Demands_tra!$BI580,Elasticities!K$5:K$52))</f>
        <v>0</v>
      </c>
      <c r="BS580" s="6">
        <f ca="1">IF($BI580="",SUMIF(Elasticities!$B$5:$B$52,Demands_tra!$BH580,Elasticities!L$5:L$52),SUMIF(Elasticities!$B$5:$B$52,Demands_tra!$BI580,Elasticities!L$5:L$52))</f>
        <v>0</v>
      </c>
      <c r="BT580" s="6">
        <f ca="1">IF($BI580="",SUMIF(Elasticities!$B$5:$B$52,Demands_tra!$BH580,Elasticities!M$5:M$52),SUMIF(Elasticities!$B$5:$B$52,Demands_tra!$BI580,Elasticities!M$5:M$52))</f>
        <v>0</v>
      </c>
      <c r="BU580" s="6">
        <f ca="1">IF($BI580="",SUMIF(Elasticities!$B$5:$B$52,Demands_tra!$BH580,Elasticities!N$5:N$52),SUMIF(Elasticities!$B$5:$B$52,Demands_tra!$BI580,Elasticities!N$5:N$52))</f>
        <v>0</v>
      </c>
      <c r="BV580" s="6">
        <f ca="1">IF($BI580="",SUMIF(Elasticities!$B$5:$B$52,Demands_tra!$BH580,Elasticities!O$5:O$52),SUMIF(Elasticities!$B$5:$B$52,Demands_tra!$BI580,Elasticities!O$5:O$52))</f>
        <v>0</v>
      </c>
      <c r="BW580" s="6">
        <f ca="1">IF($BI580="",SUMIF(Elasticities!$B$5:$B$52,Demands_tra!$BH580,Elasticities!P$5:P$52),SUMIF(Elasticities!$B$5:$B$52,Demands_tra!$BI580,Elasticities!P$5:P$52))</f>
        <v>0</v>
      </c>
      <c r="BX580" s="6">
        <f ca="1">IF($BI580="",SUMIF(Elasticities!$B$5:$B$52,Demands_tra!$BH580,Elasticities!Q$5:Q$52),SUMIF(Elasticities!$B$5:$B$52,Demands_tra!$BI580,Elasticities!Q$5:Q$52))</f>
        <v>0</v>
      </c>
      <c r="BY580" s="6">
        <f ca="1">IF($BI580="",SUMIF(Elasticities!$B$5:$B$52,Demands_tra!$BH580,Elasticities!R$5:R$52),SUMIF(Elasticities!$B$5:$B$52,Demands_tra!$BI580,Elasticities!R$5:R$52))</f>
        <v>0</v>
      </c>
      <c r="BZ580" s="6">
        <f ca="1">IF($BI580="",SUMIF(Elasticities!$B$5:$B$52,Demands_tra!$BH580,Elasticities!S$5:S$52),SUMIF(Elasticities!$B$5:$B$52,Demands_tra!$BI580,Elasticities!S$5:S$52))</f>
        <v>0</v>
      </c>
      <c r="CA580" s="6">
        <f ca="1">IF($BI580="",SUMIF(Elasticities!$B$5:$B$52,Demands_tra!$BH580,Elasticities!T$5:T$52),SUMIF(Elasticities!$B$5:$B$52,Demands_tra!$BI580,Elasticities!T$5:T$52))</f>
        <v>0</v>
      </c>
      <c r="CB580" s="6">
        <f ca="1">IF($BI580="",SUMIF(Elasticities!$B$5:$B$52,Demands_tra!$BH580,Elasticities!U$5:U$52),SUMIF(Elasticities!$B$5:$B$52,Demands_tra!$BI580,Elasticities!U$5:U$52))</f>
        <v>0</v>
      </c>
      <c r="CC580" s="6">
        <f ca="1">IF($BI580="",SUMIF(Elasticities!$B$5:$B$52,Demands_tra!$BH580,Elasticities!V$5:V$52),SUMIF(Elasticities!$B$5:$B$52,Demands_tra!$BI580,Elasticities!V$5:V$52))</f>
        <v>0</v>
      </c>
      <c r="CD580" s="6">
        <f ca="1">IF($BI580="",SUMIF(Elasticities!$B$5:$B$52,Demands_tra!$BH580,Elasticities!W$5:W$52),SUMIF(Elasticities!$B$5:$B$52,Demands_tra!$BI580,Elasticities!W$5:W$52))</f>
        <v>0</v>
      </c>
      <c r="CE580" s="6">
        <f ca="1">IF($BI580="",SUMIF(Elasticities!$B$5:$B$52,Demands_tra!$BH580,Elasticities!X$5:X$52),SUMIF(Elasticities!$B$5:$B$52,Demands_tra!$BI580,Elasticities!X$5:X$52))</f>
        <v>0</v>
      </c>
      <c r="CF580" s="6">
        <f ca="1">IF($BI580="",SUMIF(Elasticities!$B$5:$B$52,Demands_tra!$BH580,Elasticities!Y$5:Y$52),SUMIF(Elasticities!$B$5:$B$52,Demands_tra!$BI580,Elasticities!Y$5:Y$52))</f>
        <v>0</v>
      </c>
      <c r="CG580" s="6">
        <f ca="1">IF($BI580="",SUMIF(Elasticities!$B$5:$B$52,Demands_tra!$BH580,Elasticities!Z$5:Z$52),SUMIF(Elasticities!$B$5:$B$52,Demands_tra!$BI580,Elasticities!Z$5:Z$52))</f>
        <v>0</v>
      </c>
      <c r="CH580" s="6">
        <f ca="1">IF($BI580="",SUMIF(Elasticities!$B$5:$B$52,Demands_tra!$BH580,Elasticities!AA$5:AA$52),SUMIF(Elasticities!$B$5:$B$52,Demands_tra!$BI580,Elasticities!AA$5:AA$52))</f>
        <v>0</v>
      </c>
      <c r="CI580" s="6">
        <f ca="1">IF($BI580="",SUMIF(Elasticities!$B$5:$B$52,Demands_tra!$BH580,Elasticities!AB$5:AB$52),SUMIF(Elasticities!$B$5:$B$52,Demands_tra!$BI580,Elasticities!AB$5:AB$52))</f>
        <v>0</v>
      </c>
    </row>
    <row r="581" spans="1:87">
      <c r="A581" t="str">
        <f>IF(BYDem_tra!B580="","\I:",BYDem_tra!B580)</f>
        <v>\I:</v>
      </c>
      <c r="B581">
        <f>BYDem_tra!E580</f>
        <v>0</v>
      </c>
      <c r="C581">
        <f t="shared" si="324"/>
        <v>0</v>
      </c>
      <c r="D581" s="3">
        <f>SUMIFS(BYDem_tra!$M$2:$M$2000,BYDem_tra!$B$2:$B$2000,Demands_tra!$A581,BYDem_tra!$E$2:$E$2000,Demands_tra!$B581)</f>
        <v>0</v>
      </c>
      <c r="E581" s="3" t="e">
        <f ca="1" t="shared" si="325"/>
        <v>#DIV/0!</v>
      </c>
      <c r="F581" s="3" t="e">
        <f ca="1" t="shared" si="326"/>
        <v>#DIV/0!</v>
      </c>
      <c r="G581" s="3" t="e">
        <f ca="1" t="shared" si="327"/>
        <v>#DIV/0!</v>
      </c>
      <c r="H581" s="3" t="e">
        <f ca="1" t="shared" si="328"/>
        <v>#DIV/0!</v>
      </c>
      <c r="I581" s="3" t="e">
        <f ca="1" t="shared" si="329"/>
        <v>#DIV/0!</v>
      </c>
      <c r="J581" s="3" t="e">
        <f ca="1" t="shared" si="330"/>
        <v>#DIV/0!</v>
      </c>
      <c r="K581" s="3" t="e">
        <f ca="1" t="shared" si="331"/>
        <v>#DIV/0!</v>
      </c>
      <c r="L581" s="3" t="e">
        <f ca="1" t="shared" si="332"/>
        <v>#DIV/0!</v>
      </c>
      <c r="M581" s="3" t="e">
        <f ca="1" t="shared" si="333"/>
        <v>#DIV/0!</v>
      </c>
      <c r="N581" s="3" t="e">
        <f ca="1" t="shared" si="334"/>
        <v>#DIV/0!</v>
      </c>
      <c r="O581" s="3" t="e">
        <f ca="1" t="shared" si="335"/>
        <v>#DIV/0!</v>
      </c>
      <c r="P581" s="3" t="e">
        <f ca="1" t="shared" si="336"/>
        <v>#DIV/0!</v>
      </c>
      <c r="Q581" s="3" t="e">
        <f ca="1" t="shared" si="337"/>
        <v>#DIV/0!</v>
      </c>
      <c r="R581" s="3" t="e">
        <f ca="1" t="shared" si="338"/>
        <v>#DIV/0!</v>
      </c>
      <c r="S581" s="3" t="e">
        <f ca="1" t="shared" si="339"/>
        <v>#DIV/0!</v>
      </c>
      <c r="T581" s="3" t="e">
        <f ca="1" t="shared" si="340"/>
        <v>#DIV/0!</v>
      </c>
      <c r="U581" s="3" t="e">
        <f ca="1" t="shared" si="341"/>
        <v>#DIV/0!</v>
      </c>
      <c r="V581" s="3" t="e">
        <f ca="1" t="shared" si="342"/>
        <v>#DIV/0!</v>
      </c>
      <c r="W581" s="3" t="e">
        <f ca="1" t="shared" si="343"/>
        <v>#DIV/0!</v>
      </c>
      <c r="X581" s="3" t="e">
        <f ca="1" t="shared" si="344"/>
        <v>#DIV/0!</v>
      </c>
      <c r="Y581" s="3" t="e">
        <f ca="1" t="shared" si="345"/>
        <v>#DIV/0!</v>
      </c>
      <c r="Z581" s="3" t="e">
        <f ca="1" t="shared" si="346"/>
        <v>#DIV/0!</v>
      </c>
      <c r="AA581" s="3" t="e">
        <f ca="1" t="shared" si="347"/>
        <v>#DIV/0!</v>
      </c>
      <c r="AB581" s="3" t="e">
        <f ca="1" t="shared" si="348"/>
        <v>#DIV/0!</v>
      </c>
      <c r="AC581" s="3" t="e">
        <f ca="1" t="shared" si="349"/>
        <v>#DIV/0!</v>
      </c>
      <c r="AE581" s="4" t="e">
        <f ca="1">VLOOKUP($C581,'Default drvr and elast'!$A$4:$C$49,MATCH(VLOOKUP(A581,Classification!$B$4:$D$99,2,FALSE),'Default drvr and elast'!$A$3:$C$3,0),FALSE)</f>
        <v>#N/A</v>
      </c>
      <c r="AF581" s="4"/>
      <c r="AG581" s="6">
        <f ca="1">IF($AF581="",SUMIFS('Growth rates'!D$4:D$922,'Growth rates'!$B$4:$B$922,Demands_tra!$A581,'Growth rates'!$C$4:$C$922,$AE581),SUMIFS('Growth rates'!D$4:D$922,'Growth rates'!$B$4:$B$922,Demands_tra!$A581,'Growth rates'!$C$4:$C$922,$AF581))</f>
        <v>0</v>
      </c>
      <c r="AH581" s="6">
        <f ca="1">IF($AF581="",SUMIFS('Growth rates'!E$4:E$922,'Growth rates'!$B$4:$B$922,Demands_tra!$A581,'Growth rates'!$C$4:$C$922,$AE581),SUMIFS('Growth rates'!E$4:E$922,'Growth rates'!$B$4:$B$922,Demands_tra!$A581,'Growth rates'!$C$4:$C$922,$AF581))</f>
        <v>0</v>
      </c>
      <c r="AI581" s="6">
        <f ca="1">IF($AF581="",SUMIFS('Growth rates'!F$4:F$922,'Growth rates'!$B$4:$B$922,Demands_tra!$A581,'Growth rates'!$C$4:$C$922,$AE581),SUMIFS('Growth rates'!F$4:F$922,'Growth rates'!$B$4:$B$922,Demands_tra!$A581,'Growth rates'!$C$4:$C$922,$AF581))</f>
        <v>0</v>
      </c>
      <c r="AJ581" s="6">
        <f ca="1">IF($AF581="",SUMIFS('Growth rates'!G$4:G$922,'Growth rates'!$B$4:$B$922,Demands_tra!$A581,'Growth rates'!$C$4:$C$922,$AE581),SUMIFS('Growth rates'!G$4:G$922,'Growth rates'!$B$4:$B$922,Demands_tra!$A581,'Growth rates'!$C$4:$C$922,$AF581))</f>
        <v>0</v>
      </c>
      <c r="AK581" s="6">
        <f ca="1">IF($AF581="",SUMIFS('Growth rates'!H$4:H$922,'Growth rates'!$B$4:$B$922,Demands_tra!$A581,'Growth rates'!$C$4:$C$922,$AE581),SUMIFS('Growth rates'!H$4:H$922,'Growth rates'!$B$4:$B$922,Demands_tra!$A581,'Growth rates'!$C$4:$C$922,$AF581))</f>
        <v>0</v>
      </c>
      <c r="AL581" s="6">
        <f ca="1">IF($AF581="",SUMIFS('Growth rates'!I$4:I$922,'Growth rates'!$B$4:$B$922,Demands_tra!$A581,'Growth rates'!$C$4:$C$922,$AE581),SUMIFS('Growth rates'!I$4:I$922,'Growth rates'!$B$4:$B$922,Demands_tra!$A581,'Growth rates'!$C$4:$C$922,$AF581))</f>
        <v>0</v>
      </c>
      <c r="AM581" s="6">
        <f ca="1">IF($AF581="",SUMIFS('Growth rates'!J$4:J$922,'Growth rates'!$B$4:$B$922,Demands_tra!$A581,'Growth rates'!$C$4:$C$922,$AE581),SUMIFS('Growth rates'!J$4:J$922,'Growth rates'!$B$4:$B$922,Demands_tra!$A581,'Growth rates'!$C$4:$C$922,$AF581))</f>
        <v>0</v>
      </c>
      <c r="AN581" s="6">
        <f ca="1">IF($AF581="",SUMIFS('Growth rates'!K$4:K$922,'Growth rates'!$B$4:$B$922,Demands_tra!$A581,'Growth rates'!$C$4:$C$922,$AE581),SUMIFS('Growth rates'!K$4:K$922,'Growth rates'!$B$4:$B$922,Demands_tra!$A581,'Growth rates'!$C$4:$C$922,$AF581))</f>
        <v>0</v>
      </c>
      <c r="AO581" s="6">
        <f ca="1">IF($AF581="",SUMIFS('Growth rates'!L$4:L$922,'Growth rates'!$B$4:$B$922,Demands_tra!$A581,'Growth rates'!$C$4:$C$922,$AE581),SUMIFS('Growth rates'!L$4:L$922,'Growth rates'!$B$4:$B$922,Demands_tra!$A581,'Growth rates'!$C$4:$C$922,$AF581))</f>
        <v>0</v>
      </c>
      <c r="AP581" s="6">
        <f ca="1">IF($AF581="",SUMIFS('Growth rates'!M$4:M$922,'Growth rates'!$B$4:$B$922,Demands_tra!$A581,'Growth rates'!$C$4:$C$922,$AE581),SUMIFS('Growth rates'!M$4:M$922,'Growth rates'!$B$4:$B$922,Demands_tra!$A581,'Growth rates'!$C$4:$C$922,$AF581))</f>
        <v>0</v>
      </c>
      <c r="AQ581" s="6">
        <f ca="1">IF($AF581="",SUMIFS('Growth rates'!N$4:N$922,'Growth rates'!$B$4:$B$922,Demands_tra!$A581,'Growth rates'!$C$4:$C$922,$AE581),SUMIFS('Growth rates'!N$4:N$922,'Growth rates'!$B$4:$B$922,Demands_tra!$A581,'Growth rates'!$C$4:$C$922,$AF581))</f>
        <v>0</v>
      </c>
      <c r="AR581" s="6">
        <f ca="1">IF($AF581="",SUMIFS('Growth rates'!O$4:O$922,'Growth rates'!$B$4:$B$922,Demands_tra!$A581,'Growth rates'!$C$4:$C$922,$AE581),SUMIFS('Growth rates'!O$4:O$922,'Growth rates'!$B$4:$B$922,Demands_tra!$A581,'Growth rates'!$C$4:$C$922,$AF581))</f>
        <v>0</v>
      </c>
      <c r="AS581" s="6">
        <f ca="1">IF($AF581="",SUMIFS('Growth rates'!P$4:P$922,'Growth rates'!$B$4:$B$922,Demands_tra!$A581,'Growth rates'!$C$4:$C$922,$AE581),SUMIFS('Growth rates'!P$4:P$922,'Growth rates'!$B$4:$B$922,Demands_tra!$A581,'Growth rates'!$C$4:$C$922,$AF581))</f>
        <v>0</v>
      </c>
      <c r="AT581" s="6">
        <f ca="1">IF($AF581="",SUMIFS('Growth rates'!Q$4:Q$922,'Growth rates'!$B$4:$B$922,Demands_tra!$A581,'Growth rates'!$C$4:$C$922,$AE581),SUMIFS('Growth rates'!Q$4:Q$922,'Growth rates'!$B$4:$B$922,Demands_tra!$A581,'Growth rates'!$C$4:$C$922,$AF581))</f>
        <v>0</v>
      </c>
      <c r="AU581" s="6">
        <f ca="1">IF($AF581="",SUMIFS('Growth rates'!R$4:R$922,'Growth rates'!$B$4:$B$922,Demands_tra!$A581,'Growth rates'!$C$4:$C$922,$AE581),SUMIFS('Growth rates'!R$4:R$922,'Growth rates'!$B$4:$B$922,Demands_tra!$A581,'Growth rates'!$C$4:$C$922,$AF581))</f>
        <v>0</v>
      </c>
      <c r="AV581" s="6">
        <f ca="1">IF($AF581="",SUMIFS('Growth rates'!S$4:S$922,'Growth rates'!$B$4:$B$922,Demands_tra!$A581,'Growth rates'!$C$4:$C$922,$AE581),SUMIFS('Growth rates'!S$4:S$922,'Growth rates'!$B$4:$B$922,Demands_tra!$A581,'Growth rates'!$C$4:$C$922,$AF581))</f>
        <v>0</v>
      </c>
      <c r="AW581" s="6">
        <f ca="1">IF($AF581="",SUMIFS('Growth rates'!T$4:T$922,'Growth rates'!$B$4:$B$922,Demands_tra!$A581,'Growth rates'!$C$4:$C$922,$AE581),SUMIFS('Growth rates'!T$4:T$922,'Growth rates'!$B$4:$B$922,Demands_tra!$A581,'Growth rates'!$C$4:$C$922,$AF581))</f>
        <v>0</v>
      </c>
      <c r="AX581" s="6">
        <f ca="1">IF($AF581="",SUMIFS('Growth rates'!U$4:U$922,'Growth rates'!$B$4:$B$922,Demands_tra!$A581,'Growth rates'!$C$4:$C$922,$AE581),SUMIFS('Growth rates'!U$4:U$922,'Growth rates'!$B$4:$B$922,Demands_tra!$A581,'Growth rates'!$C$4:$C$922,$AF581))</f>
        <v>0</v>
      </c>
      <c r="AY581" s="6">
        <f ca="1">IF($AF581="",SUMIFS('Growth rates'!V$4:V$922,'Growth rates'!$B$4:$B$922,Demands_tra!$A581,'Growth rates'!$C$4:$C$922,$AE581),SUMIFS('Growth rates'!V$4:V$922,'Growth rates'!$B$4:$B$922,Demands_tra!$A581,'Growth rates'!$C$4:$C$922,$AF581))</f>
        <v>0</v>
      </c>
      <c r="AZ581" s="6">
        <f ca="1">IF($AF581="",SUMIFS('Growth rates'!W$4:W$922,'Growth rates'!$B$4:$B$922,Demands_tra!$A581,'Growth rates'!$C$4:$C$922,$AE581),SUMIFS('Growth rates'!W$4:W$922,'Growth rates'!$B$4:$B$922,Demands_tra!$A581,'Growth rates'!$C$4:$C$922,$AF581))</f>
        <v>0</v>
      </c>
      <c r="BA581" s="6">
        <f ca="1">IF($AF581="",SUMIFS('Growth rates'!X$4:X$922,'Growth rates'!$B$4:$B$922,Demands_tra!$A581,'Growth rates'!$C$4:$C$922,$AE581),SUMIFS('Growth rates'!X$4:X$922,'Growth rates'!$B$4:$B$922,Demands_tra!$A581,'Growth rates'!$C$4:$C$922,$AF581))</f>
        <v>0</v>
      </c>
      <c r="BB581" s="6">
        <f ca="1">IF($AF581="",SUMIFS('Growth rates'!Y$4:Y$922,'Growth rates'!$B$4:$B$922,Demands_tra!$A581,'Growth rates'!$C$4:$C$922,$AE581),SUMIFS('Growth rates'!Y$4:Y$922,'Growth rates'!$B$4:$B$922,Demands_tra!$A581,'Growth rates'!$C$4:$C$922,$AF581))</f>
        <v>0</v>
      </c>
      <c r="BC581" s="6">
        <f ca="1">IF($AF581="",SUMIFS('Growth rates'!Z$4:Z$922,'Growth rates'!$B$4:$B$922,Demands_tra!$A581,'Growth rates'!$C$4:$C$922,$AE581),SUMIFS('Growth rates'!Z$4:Z$922,'Growth rates'!$B$4:$B$922,Demands_tra!$A581,'Growth rates'!$C$4:$C$922,$AF581))</f>
        <v>0</v>
      </c>
      <c r="BD581" s="6">
        <f ca="1">IF($AF581="",SUMIFS('Growth rates'!AA$4:AA$922,'Growth rates'!$B$4:$B$922,Demands_tra!$A581,'Growth rates'!$C$4:$C$922,$AE581),SUMIFS('Growth rates'!AA$4:AA$922,'Growth rates'!$B$4:$B$922,Demands_tra!$A581,'Growth rates'!$C$4:$C$922,$AF581))</f>
        <v>0</v>
      </c>
      <c r="BE581" s="6">
        <f ca="1">IF($AF581="",SUMIFS('Growth rates'!AB$4:AB$922,'Growth rates'!$B$4:$B$922,Demands_tra!$A581,'Growth rates'!$C$4:$C$922,$AE581),SUMIFS('Growth rates'!AB$4:AB$922,'Growth rates'!$B$4:$B$922,Demands_tra!$A581,'Growth rates'!$C$4:$C$922,$AF581))</f>
        <v>0</v>
      </c>
      <c r="BF581" s="6">
        <f ca="1">IF($AF581="",SUMIFS('Growth rates'!AC$4:AC$922,'Growth rates'!$B$4:$B$922,Demands_tra!$A581,'Growth rates'!$C$4:$C$922,$AE581),SUMIFS('Growth rates'!AC$4:AC$922,'Growth rates'!$B$4:$B$922,Demands_tra!$A581,'Growth rates'!$C$4:$C$922,$AF581))</f>
        <v>0</v>
      </c>
      <c r="BH581" t="e">
        <f ca="1">VLOOKUP($C581,'Default drvr and elast'!$A$4:$F$49,MATCH(VLOOKUP(A581,Classification!$B$4:$D$42,3,FALSE),'Default drvr and elast'!$D$3:$F$3,0)+3,FALSE)</f>
        <v>#N/A</v>
      </c>
      <c r="BJ581" s="6">
        <f ca="1">IF($BI581="",SUMIF(Elasticities!$B$5:$B$52,Demands_tra!$BH581,Elasticities!C$5:C$52),SUMIF(Elasticities!$B$5:$B$52,Demands_tra!$BI581,Elasticities!C$5:C$52))</f>
        <v>0</v>
      </c>
      <c r="BK581" s="6">
        <f ca="1">IF($BI581="",SUMIF(Elasticities!$B$5:$B$52,Demands_tra!$BH581,Elasticities!D$5:D$52),SUMIF(Elasticities!$B$5:$B$52,Demands_tra!$BI581,Elasticities!D$5:D$52))</f>
        <v>0</v>
      </c>
      <c r="BL581" s="6">
        <f ca="1">IF($BI581="",SUMIF(Elasticities!$B$5:$B$52,Demands_tra!$BH581,Elasticities!E$5:E$52),SUMIF(Elasticities!$B$5:$B$52,Demands_tra!$BI581,Elasticities!E$5:E$52))</f>
        <v>0</v>
      </c>
      <c r="BM581" s="6">
        <f ca="1">IF($BI581="",SUMIF(Elasticities!$B$5:$B$52,Demands_tra!$BH581,Elasticities!F$5:F$52),SUMIF(Elasticities!$B$5:$B$52,Demands_tra!$BI581,Elasticities!F$5:F$52))</f>
        <v>0</v>
      </c>
      <c r="BN581" s="6">
        <f ca="1">IF($BI581="",SUMIF(Elasticities!$B$5:$B$52,Demands_tra!$BH581,Elasticities!G$5:G$52),SUMIF(Elasticities!$B$5:$B$52,Demands_tra!$BI581,Elasticities!G$5:G$52))</f>
        <v>0</v>
      </c>
      <c r="BO581" s="6">
        <f ca="1">IF($BI581="",SUMIF(Elasticities!$B$5:$B$52,Demands_tra!$BH581,Elasticities!H$5:H$52),SUMIF(Elasticities!$B$5:$B$52,Demands_tra!$BI581,Elasticities!H$5:H$52))</f>
        <v>0</v>
      </c>
      <c r="BP581" s="6">
        <f ca="1">IF($BI581="",SUMIF(Elasticities!$B$5:$B$52,Demands_tra!$BH581,Elasticities!I$5:I$52),SUMIF(Elasticities!$B$5:$B$52,Demands_tra!$BI581,Elasticities!I$5:I$52))</f>
        <v>0</v>
      </c>
      <c r="BQ581" s="6">
        <f ca="1">IF($BI581="",SUMIF(Elasticities!$B$5:$B$52,Demands_tra!$BH581,Elasticities!J$5:J$52),SUMIF(Elasticities!$B$5:$B$52,Demands_tra!$BI581,Elasticities!J$5:J$52))</f>
        <v>0</v>
      </c>
      <c r="BR581" s="6">
        <f ca="1">IF($BI581="",SUMIF(Elasticities!$B$5:$B$52,Demands_tra!$BH581,Elasticities!K$5:K$52),SUMIF(Elasticities!$B$5:$B$52,Demands_tra!$BI581,Elasticities!K$5:K$52))</f>
        <v>0</v>
      </c>
      <c r="BS581" s="6">
        <f ca="1">IF($BI581="",SUMIF(Elasticities!$B$5:$B$52,Demands_tra!$BH581,Elasticities!L$5:L$52),SUMIF(Elasticities!$B$5:$B$52,Demands_tra!$BI581,Elasticities!L$5:L$52))</f>
        <v>0</v>
      </c>
      <c r="BT581" s="6">
        <f ca="1">IF($BI581="",SUMIF(Elasticities!$B$5:$B$52,Demands_tra!$BH581,Elasticities!M$5:M$52),SUMIF(Elasticities!$B$5:$B$52,Demands_tra!$BI581,Elasticities!M$5:M$52))</f>
        <v>0</v>
      </c>
      <c r="BU581" s="6">
        <f ca="1">IF($BI581="",SUMIF(Elasticities!$B$5:$B$52,Demands_tra!$BH581,Elasticities!N$5:N$52),SUMIF(Elasticities!$B$5:$B$52,Demands_tra!$BI581,Elasticities!N$5:N$52))</f>
        <v>0</v>
      </c>
      <c r="BV581" s="6">
        <f ca="1">IF($BI581="",SUMIF(Elasticities!$B$5:$B$52,Demands_tra!$BH581,Elasticities!O$5:O$52),SUMIF(Elasticities!$B$5:$B$52,Demands_tra!$BI581,Elasticities!O$5:O$52))</f>
        <v>0</v>
      </c>
      <c r="BW581" s="6">
        <f ca="1">IF($BI581="",SUMIF(Elasticities!$B$5:$B$52,Demands_tra!$BH581,Elasticities!P$5:P$52),SUMIF(Elasticities!$B$5:$B$52,Demands_tra!$BI581,Elasticities!P$5:P$52))</f>
        <v>0</v>
      </c>
      <c r="BX581" s="6">
        <f ca="1">IF($BI581="",SUMIF(Elasticities!$B$5:$B$52,Demands_tra!$BH581,Elasticities!Q$5:Q$52),SUMIF(Elasticities!$B$5:$B$52,Demands_tra!$BI581,Elasticities!Q$5:Q$52))</f>
        <v>0</v>
      </c>
      <c r="BY581" s="6">
        <f ca="1">IF($BI581="",SUMIF(Elasticities!$B$5:$B$52,Demands_tra!$BH581,Elasticities!R$5:R$52),SUMIF(Elasticities!$B$5:$B$52,Demands_tra!$BI581,Elasticities!R$5:R$52))</f>
        <v>0</v>
      </c>
      <c r="BZ581" s="6">
        <f ca="1">IF($BI581="",SUMIF(Elasticities!$B$5:$B$52,Demands_tra!$BH581,Elasticities!S$5:S$52),SUMIF(Elasticities!$B$5:$B$52,Demands_tra!$BI581,Elasticities!S$5:S$52))</f>
        <v>0</v>
      </c>
      <c r="CA581" s="6">
        <f ca="1">IF($BI581="",SUMIF(Elasticities!$B$5:$B$52,Demands_tra!$BH581,Elasticities!T$5:T$52),SUMIF(Elasticities!$B$5:$B$52,Demands_tra!$BI581,Elasticities!T$5:T$52))</f>
        <v>0</v>
      </c>
      <c r="CB581" s="6">
        <f ca="1">IF($BI581="",SUMIF(Elasticities!$B$5:$B$52,Demands_tra!$BH581,Elasticities!U$5:U$52),SUMIF(Elasticities!$B$5:$B$52,Demands_tra!$BI581,Elasticities!U$5:U$52))</f>
        <v>0</v>
      </c>
      <c r="CC581" s="6">
        <f ca="1">IF($BI581="",SUMIF(Elasticities!$B$5:$B$52,Demands_tra!$BH581,Elasticities!V$5:V$52),SUMIF(Elasticities!$B$5:$B$52,Demands_tra!$BI581,Elasticities!V$5:V$52))</f>
        <v>0</v>
      </c>
      <c r="CD581" s="6">
        <f ca="1">IF($BI581="",SUMIF(Elasticities!$B$5:$B$52,Demands_tra!$BH581,Elasticities!W$5:W$52),SUMIF(Elasticities!$B$5:$B$52,Demands_tra!$BI581,Elasticities!W$5:W$52))</f>
        <v>0</v>
      </c>
      <c r="CE581" s="6">
        <f ca="1">IF($BI581="",SUMIF(Elasticities!$B$5:$B$52,Demands_tra!$BH581,Elasticities!X$5:X$52),SUMIF(Elasticities!$B$5:$B$52,Demands_tra!$BI581,Elasticities!X$5:X$52))</f>
        <v>0</v>
      </c>
      <c r="CF581" s="6">
        <f ca="1">IF($BI581="",SUMIF(Elasticities!$B$5:$B$52,Demands_tra!$BH581,Elasticities!Y$5:Y$52),SUMIF(Elasticities!$B$5:$B$52,Demands_tra!$BI581,Elasticities!Y$5:Y$52))</f>
        <v>0</v>
      </c>
      <c r="CG581" s="6">
        <f ca="1">IF($BI581="",SUMIF(Elasticities!$B$5:$B$52,Demands_tra!$BH581,Elasticities!Z$5:Z$52),SUMIF(Elasticities!$B$5:$B$52,Demands_tra!$BI581,Elasticities!Z$5:Z$52))</f>
        <v>0</v>
      </c>
      <c r="CH581" s="6">
        <f ca="1">IF($BI581="",SUMIF(Elasticities!$B$5:$B$52,Demands_tra!$BH581,Elasticities!AA$5:AA$52),SUMIF(Elasticities!$B$5:$B$52,Demands_tra!$BI581,Elasticities!AA$5:AA$52))</f>
        <v>0</v>
      </c>
      <c r="CI581" s="6">
        <f ca="1">IF($BI581="",SUMIF(Elasticities!$B$5:$B$52,Demands_tra!$BH581,Elasticities!AB$5:AB$52),SUMIF(Elasticities!$B$5:$B$52,Demands_tra!$BI581,Elasticities!AB$5:AB$52))</f>
        <v>0</v>
      </c>
    </row>
    <row r="582" spans="1:87">
      <c r="A582" t="str">
        <f>IF(BYDem_tra!B581="","\I:",BYDem_tra!B581)</f>
        <v>\I:</v>
      </c>
      <c r="B582">
        <f>BYDem_tra!E581</f>
        <v>0</v>
      </c>
      <c r="C582">
        <f t="shared" si="324"/>
        <v>0</v>
      </c>
      <c r="D582" s="3">
        <f>SUMIFS(BYDem_tra!$M$2:$M$2000,BYDem_tra!$B$2:$B$2000,Demands_tra!$A582,BYDem_tra!$E$2:$E$2000,Demands_tra!$B582)</f>
        <v>0</v>
      </c>
      <c r="E582" s="3" t="e">
        <f ca="1" t="shared" si="325"/>
        <v>#DIV/0!</v>
      </c>
      <c r="F582" s="3" t="e">
        <f ca="1" t="shared" si="326"/>
        <v>#DIV/0!</v>
      </c>
      <c r="G582" s="3" t="e">
        <f ca="1" t="shared" si="327"/>
        <v>#DIV/0!</v>
      </c>
      <c r="H582" s="3" t="e">
        <f ca="1" t="shared" si="328"/>
        <v>#DIV/0!</v>
      </c>
      <c r="I582" s="3" t="e">
        <f ca="1" t="shared" si="329"/>
        <v>#DIV/0!</v>
      </c>
      <c r="J582" s="3" t="e">
        <f ca="1" t="shared" si="330"/>
        <v>#DIV/0!</v>
      </c>
      <c r="K582" s="3" t="e">
        <f ca="1" t="shared" si="331"/>
        <v>#DIV/0!</v>
      </c>
      <c r="L582" s="3" t="e">
        <f ca="1" t="shared" si="332"/>
        <v>#DIV/0!</v>
      </c>
      <c r="M582" s="3" t="e">
        <f ca="1" t="shared" si="333"/>
        <v>#DIV/0!</v>
      </c>
      <c r="N582" s="3" t="e">
        <f ca="1" t="shared" si="334"/>
        <v>#DIV/0!</v>
      </c>
      <c r="O582" s="3" t="e">
        <f ca="1" t="shared" si="335"/>
        <v>#DIV/0!</v>
      </c>
      <c r="P582" s="3" t="e">
        <f ca="1" t="shared" si="336"/>
        <v>#DIV/0!</v>
      </c>
      <c r="Q582" s="3" t="e">
        <f ca="1" t="shared" si="337"/>
        <v>#DIV/0!</v>
      </c>
      <c r="R582" s="3" t="e">
        <f ca="1" t="shared" si="338"/>
        <v>#DIV/0!</v>
      </c>
      <c r="S582" s="3" t="e">
        <f ca="1" t="shared" si="339"/>
        <v>#DIV/0!</v>
      </c>
      <c r="T582" s="3" t="e">
        <f ca="1" t="shared" si="340"/>
        <v>#DIV/0!</v>
      </c>
      <c r="U582" s="3" t="e">
        <f ca="1" t="shared" si="341"/>
        <v>#DIV/0!</v>
      </c>
      <c r="V582" s="3" t="e">
        <f ca="1" t="shared" si="342"/>
        <v>#DIV/0!</v>
      </c>
      <c r="W582" s="3" t="e">
        <f ca="1" t="shared" si="343"/>
        <v>#DIV/0!</v>
      </c>
      <c r="X582" s="3" t="e">
        <f ca="1" t="shared" si="344"/>
        <v>#DIV/0!</v>
      </c>
      <c r="Y582" s="3" t="e">
        <f ca="1" t="shared" si="345"/>
        <v>#DIV/0!</v>
      </c>
      <c r="Z582" s="3" t="e">
        <f ca="1" t="shared" si="346"/>
        <v>#DIV/0!</v>
      </c>
      <c r="AA582" s="3" t="e">
        <f ca="1" t="shared" si="347"/>
        <v>#DIV/0!</v>
      </c>
      <c r="AB582" s="3" t="e">
        <f ca="1" t="shared" si="348"/>
        <v>#DIV/0!</v>
      </c>
      <c r="AC582" s="3" t="e">
        <f ca="1" t="shared" si="349"/>
        <v>#DIV/0!</v>
      </c>
      <c r="AE582" s="4" t="e">
        <f ca="1">VLOOKUP($C582,'Default drvr and elast'!$A$4:$C$49,MATCH(VLOOKUP(A582,Classification!$B$4:$D$99,2,FALSE),'Default drvr and elast'!$A$3:$C$3,0),FALSE)</f>
        <v>#N/A</v>
      </c>
      <c r="AF582" s="4"/>
      <c r="AG582" s="6">
        <f ca="1">IF($AF582="",SUMIFS('Growth rates'!D$4:D$922,'Growth rates'!$B$4:$B$922,Demands_tra!$A582,'Growth rates'!$C$4:$C$922,$AE582),SUMIFS('Growth rates'!D$4:D$922,'Growth rates'!$B$4:$B$922,Demands_tra!$A582,'Growth rates'!$C$4:$C$922,$AF582))</f>
        <v>0</v>
      </c>
      <c r="AH582" s="6">
        <f ca="1">IF($AF582="",SUMIFS('Growth rates'!E$4:E$922,'Growth rates'!$B$4:$B$922,Demands_tra!$A582,'Growth rates'!$C$4:$C$922,$AE582),SUMIFS('Growth rates'!E$4:E$922,'Growth rates'!$B$4:$B$922,Demands_tra!$A582,'Growth rates'!$C$4:$C$922,$AF582))</f>
        <v>0</v>
      </c>
      <c r="AI582" s="6">
        <f ca="1">IF($AF582="",SUMIFS('Growth rates'!F$4:F$922,'Growth rates'!$B$4:$B$922,Demands_tra!$A582,'Growth rates'!$C$4:$C$922,$AE582),SUMIFS('Growth rates'!F$4:F$922,'Growth rates'!$B$4:$B$922,Demands_tra!$A582,'Growth rates'!$C$4:$C$922,$AF582))</f>
        <v>0</v>
      </c>
      <c r="AJ582" s="6">
        <f ca="1">IF($AF582="",SUMIFS('Growth rates'!G$4:G$922,'Growth rates'!$B$4:$B$922,Demands_tra!$A582,'Growth rates'!$C$4:$C$922,$AE582),SUMIFS('Growth rates'!G$4:G$922,'Growth rates'!$B$4:$B$922,Demands_tra!$A582,'Growth rates'!$C$4:$C$922,$AF582))</f>
        <v>0</v>
      </c>
      <c r="AK582" s="6">
        <f ca="1">IF($AF582="",SUMIFS('Growth rates'!H$4:H$922,'Growth rates'!$B$4:$B$922,Demands_tra!$A582,'Growth rates'!$C$4:$C$922,$AE582),SUMIFS('Growth rates'!H$4:H$922,'Growth rates'!$B$4:$B$922,Demands_tra!$A582,'Growth rates'!$C$4:$C$922,$AF582))</f>
        <v>0</v>
      </c>
      <c r="AL582" s="6">
        <f ca="1">IF($AF582="",SUMIFS('Growth rates'!I$4:I$922,'Growth rates'!$B$4:$B$922,Demands_tra!$A582,'Growth rates'!$C$4:$C$922,$AE582),SUMIFS('Growth rates'!I$4:I$922,'Growth rates'!$B$4:$B$922,Demands_tra!$A582,'Growth rates'!$C$4:$C$922,$AF582))</f>
        <v>0</v>
      </c>
      <c r="AM582" s="6">
        <f ca="1">IF($AF582="",SUMIFS('Growth rates'!J$4:J$922,'Growth rates'!$B$4:$B$922,Demands_tra!$A582,'Growth rates'!$C$4:$C$922,$AE582),SUMIFS('Growth rates'!J$4:J$922,'Growth rates'!$B$4:$B$922,Demands_tra!$A582,'Growth rates'!$C$4:$C$922,$AF582))</f>
        <v>0</v>
      </c>
      <c r="AN582" s="6">
        <f ca="1">IF($AF582="",SUMIFS('Growth rates'!K$4:K$922,'Growth rates'!$B$4:$B$922,Demands_tra!$A582,'Growth rates'!$C$4:$C$922,$AE582),SUMIFS('Growth rates'!K$4:K$922,'Growth rates'!$B$4:$B$922,Demands_tra!$A582,'Growth rates'!$C$4:$C$922,$AF582))</f>
        <v>0</v>
      </c>
      <c r="AO582" s="6">
        <f ca="1">IF($AF582="",SUMIFS('Growth rates'!L$4:L$922,'Growth rates'!$B$4:$B$922,Demands_tra!$A582,'Growth rates'!$C$4:$C$922,$AE582),SUMIFS('Growth rates'!L$4:L$922,'Growth rates'!$B$4:$B$922,Demands_tra!$A582,'Growth rates'!$C$4:$C$922,$AF582))</f>
        <v>0</v>
      </c>
      <c r="AP582" s="6">
        <f ca="1">IF($AF582="",SUMIFS('Growth rates'!M$4:M$922,'Growth rates'!$B$4:$B$922,Demands_tra!$A582,'Growth rates'!$C$4:$C$922,$AE582),SUMIFS('Growth rates'!M$4:M$922,'Growth rates'!$B$4:$B$922,Demands_tra!$A582,'Growth rates'!$C$4:$C$922,$AF582))</f>
        <v>0</v>
      </c>
      <c r="AQ582" s="6">
        <f ca="1">IF($AF582="",SUMIFS('Growth rates'!N$4:N$922,'Growth rates'!$B$4:$B$922,Demands_tra!$A582,'Growth rates'!$C$4:$C$922,$AE582),SUMIFS('Growth rates'!N$4:N$922,'Growth rates'!$B$4:$B$922,Demands_tra!$A582,'Growth rates'!$C$4:$C$922,$AF582))</f>
        <v>0</v>
      </c>
      <c r="AR582" s="6">
        <f ca="1">IF($AF582="",SUMIFS('Growth rates'!O$4:O$922,'Growth rates'!$B$4:$B$922,Demands_tra!$A582,'Growth rates'!$C$4:$C$922,$AE582),SUMIFS('Growth rates'!O$4:O$922,'Growth rates'!$B$4:$B$922,Demands_tra!$A582,'Growth rates'!$C$4:$C$922,$AF582))</f>
        <v>0</v>
      </c>
      <c r="AS582" s="6">
        <f ca="1">IF($AF582="",SUMIFS('Growth rates'!P$4:P$922,'Growth rates'!$B$4:$B$922,Demands_tra!$A582,'Growth rates'!$C$4:$C$922,$AE582),SUMIFS('Growth rates'!P$4:P$922,'Growth rates'!$B$4:$B$922,Demands_tra!$A582,'Growth rates'!$C$4:$C$922,$AF582))</f>
        <v>0</v>
      </c>
      <c r="AT582" s="6">
        <f ca="1">IF($AF582="",SUMIFS('Growth rates'!Q$4:Q$922,'Growth rates'!$B$4:$B$922,Demands_tra!$A582,'Growth rates'!$C$4:$C$922,$AE582),SUMIFS('Growth rates'!Q$4:Q$922,'Growth rates'!$B$4:$B$922,Demands_tra!$A582,'Growth rates'!$C$4:$C$922,$AF582))</f>
        <v>0</v>
      </c>
      <c r="AU582" s="6">
        <f ca="1">IF($AF582="",SUMIFS('Growth rates'!R$4:R$922,'Growth rates'!$B$4:$B$922,Demands_tra!$A582,'Growth rates'!$C$4:$C$922,$AE582),SUMIFS('Growth rates'!R$4:R$922,'Growth rates'!$B$4:$B$922,Demands_tra!$A582,'Growth rates'!$C$4:$C$922,$AF582))</f>
        <v>0</v>
      </c>
      <c r="AV582" s="6">
        <f ca="1">IF($AF582="",SUMIFS('Growth rates'!S$4:S$922,'Growth rates'!$B$4:$B$922,Demands_tra!$A582,'Growth rates'!$C$4:$C$922,$AE582),SUMIFS('Growth rates'!S$4:S$922,'Growth rates'!$B$4:$B$922,Demands_tra!$A582,'Growth rates'!$C$4:$C$922,$AF582))</f>
        <v>0</v>
      </c>
      <c r="AW582" s="6">
        <f ca="1">IF($AF582="",SUMIFS('Growth rates'!T$4:T$922,'Growth rates'!$B$4:$B$922,Demands_tra!$A582,'Growth rates'!$C$4:$C$922,$AE582),SUMIFS('Growth rates'!T$4:T$922,'Growth rates'!$B$4:$B$922,Demands_tra!$A582,'Growth rates'!$C$4:$C$922,$AF582))</f>
        <v>0</v>
      </c>
      <c r="AX582" s="6">
        <f ca="1">IF($AF582="",SUMIFS('Growth rates'!U$4:U$922,'Growth rates'!$B$4:$B$922,Demands_tra!$A582,'Growth rates'!$C$4:$C$922,$AE582),SUMIFS('Growth rates'!U$4:U$922,'Growth rates'!$B$4:$B$922,Demands_tra!$A582,'Growth rates'!$C$4:$C$922,$AF582))</f>
        <v>0</v>
      </c>
      <c r="AY582" s="6">
        <f ca="1">IF($AF582="",SUMIFS('Growth rates'!V$4:V$922,'Growth rates'!$B$4:$B$922,Demands_tra!$A582,'Growth rates'!$C$4:$C$922,$AE582),SUMIFS('Growth rates'!V$4:V$922,'Growth rates'!$B$4:$B$922,Demands_tra!$A582,'Growth rates'!$C$4:$C$922,$AF582))</f>
        <v>0</v>
      </c>
      <c r="AZ582" s="6">
        <f ca="1">IF($AF582="",SUMIFS('Growth rates'!W$4:W$922,'Growth rates'!$B$4:$B$922,Demands_tra!$A582,'Growth rates'!$C$4:$C$922,$AE582),SUMIFS('Growth rates'!W$4:W$922,'Growth rates'!$B$4:$B$922,Demands_tra!$A582,'Growth rates'!$C$4:$C$922,$AF582))</f>
        <v>0</v>
      </c>
      <c r="BA582" s="6">
        <f ca="1">IF($AF582="",SUMIFS('Growth rates'!X$4:X$922,'Growth rates'!$B$4:$B$922,Demands_tra!$A582,'Growth rates'!$C$4:$C$922,$AE582),SUMIFS('Growth rates'!X$4:X$922,'Growth rates'!$B$4:$B$922,Demands_tra!$A582,'Growth rates'!$C$4:$C$922,$AF582))</f>
        <v>0</v>
      </c>
      <c r="BB582" s="6">
        <f ca="1">IF($AF582="",SUMIFS('Growth rates'!Y$4:Y$922,'Growth rates'!$B$4:$B$922,Demands_tra!$A582,'Growth rates'!$C$4:$C$922,$AE582),SUMIFS('Growth rates'!Y$4:Y$922,'Growth rates'!$B$4:$B$922,Demands_tra!$A582,'Growth rates'!$C$4:$C$922,$AF582))</f>
        <v>0</v>
      </c>
      <c r="BC582" s="6">
        <f ca="1">IF($AF582="",SUMIFS('Growth rates'!Z$4:Z$922,'Growth rates'!$B$4:$B$922,Demands_tra!$A582,'Growth rates'!$C$4:$C$922,$AE582),SUMIFS('Growth rates'!Z$4:Z$922,'Growth rates'!$B$4:$B$922,Demands_tra!$A582,'Growth rates'!$C$4:$C$922,$AF582))</f>
        <v>0</v>
      </c>
      <c r="BD582" s="6">
        <f ca="1">IF($AF582="",SUMIFS('Growth rates'!AA$4:AA$922,'Growth rates'!$B$4:$B$922,Demands_tra!$A582,'Growth rates'!$C$4:$C$922,$AE582),SUMIFS('Growth rates'!AA$4:AA$922,'Growth rates'!$B$4:$B$922,Demands_tra!$A582,'Growth rates'!$C$4:$C$922,$AF582))</f>
        <v>0</v>
      </c>
      <c r="BE582" s="6">
        <f ca="1">IF($AF582="",SUMIFS('Growth rates'!AB$4:AB$922,'Growth rates'!$B$4:$B$922,Demands_tra!$A582,'Growth rates'!$C$4:$C$922,$AE582),SUMIFS('Growth rates'!AB$4:AB$922,'Growth rates'!$B$4:$B$922,Demands_tra!$A582,'Growth rates'!$C$4:$C$922,$AF582))</f>
        <v>0</v>
      </c>
      <c r="BF582" s="6">
        <f ca="1">IF($AF582="",SUMIFS('Growth rates'!AC$4:AC$922,'Growth rates'!$B$4:$B$922,Demands_tra!$A582,'Growth rates'!$C$4:$C$922,$AE582),SUMIFS('Growth rates'!AC$4:AC$922,'Growth rates'!$B$4:$B$922,Demands_tra!$A582,'Growth rates'!$C$4:$C$922,$AF582))</f>
        <v>0</v>
      </c>
      <c r="BH582" t="e">
        <f ca="1">VLOOKUP($C582,'Default drvr and elast'!$A$4:$F$49,MATCH(VLOOKUP(A582,Classification!$B$4:$D$42,3,FALSE),'Default drvr and elast'!$D$3:$F$3,0)+3,FALSE)</f>
        <v>#N/A</v>
      </c>
      <c r="BJ582" s="6">
        <f ca="1">IF($BI582="",SUMIF(Elasticities!$B$5:$B$52,Demands_tra!$BH582,Elasticities!C$5:C$52),SUMIF(Elasticities!$B$5:$B$52,Demands_tra!$BI582,Elasticities!C$5:C$52))</f>
        <v>0</v>
      </c>
      <c r="BK582" s="6">
        <f ca="1">IF($BI582="",SUMIF(Elasticities!$B$5:$B$52,Demands_tra!$BH582,Elasticities!D$5:D$52),SUMIF(Elasticities!$B$5:$B$52,Demands_tra!$BI582,Elasticities!D$5:D$52))</f>
        <v>0</v>
      </c>
      <c r="BL582" s="6">
        <f ca="1">IF($BI582="",SUMIF(Elasticities!$B$5:$B$52,Demands_tra!$BH582,Elasticities!E$5:E$52),SUMIF(Elasticities!$B$5:$B$52,Demands_tra!$BI582,Elasticities!E$5:E$52))</f>
        <v>0</v>
      </c>
      <c r="BM582" s="6">
        <f ca="1">IF($BI582="",SUMIF(Elasticities!$B$5:$B$52,Demands_tra!$BH582,Elasticities!F$5:F$52),SUMIF(Elasticities!$B$5:$B$52,Demands_tra!$BI582,Elasticities!F$5:F$52))</f>
        <v>0</v>
      </c>
      <c r="BN582" s="6">
        <f ca="1">IF($BI582="",SUMIF(Elasticities!$B$5:$B$52,Demands_tra!$BH582,Elasticities!G$5:G$52),SUMIF(Elasticities!$B$5:$B$52,Demands_tra!$BI582,Elasticities!G$5:G$52))</f>
        <v>0</v>
      </c>
      <c r="BO582" s="6">
        <f ca="1">IF($BI582="",SUMIF(Elasticities!$B$5:$B$52,Demands_tra!$BH582,Elasticities!H$5:H$52),SUMIF(Elasticities!$B$5:$B$52,Demands_tra!$BI582,Elasticities!H$5:H$52))</f>
        <v>0</v>
      </c>
      <c r="BP582" s="6">
        <f ca="1">IF($BI582="",SUMIF(Elasticities!$B$5:$B$52,Demands_tra!$BH582,Elasticities!I$5:I$52),SUMIF(Elasticities!$B$5:$B$52,Demands_tra!$BI582,Elasticities!I$5:I$52))</f>
        <v>0</v>
      </c>
      <c r="BQ582" s="6">
        <f ca="1">IF($BI582="",SUMIF(Elasticities!$B$5:$B$52,Demands_tra!$BH582,Elasticities!J$5:J$52),SUMIF(Elasticities!$B$5:$B$52,Demands_tra!$BI582,Elasticities!J$5:J$52))</f>
        <v>0</v>
      </c>
      <c r="BR582" s="6">
        <f ca="1">IF($BI582="",SUMIF(Elasticities!$B$5:$B$52,Demands_tra!$BH582,Elasticities!K$5:K$52),SUMIF(Elasticities!$B$5:$B$52,Demands_tra!$BI582,Elasticities!K$5:K$52))</f>
        <v>0</v>
      </c>
      <c r="BS582" s="6">
        <f ca="1">IF($BI582="",SUMIF(Elasticities!$B$5:$B$52,Demands_tra!$BH582,Elasticities!L$5:L$52),SUMIF(Elasticities!$B$5:$B$52,Demands_tra!$BI582,Elasticities!L$5:L$52))</f>
        <v>0</v>
      </c>
      <c r="BT582" s="6">
        <f ca="1">IF($BI582="",SUMIF(Elasticities!$B$5:$B$52,Demands_tra!$BH582,Elasticities!M$5:M$52),SUMIF(Elasticities!$B$5:$B$52,Demands_tra!$BI582,Elasticities!M$5:M$52))</f>
        <v>0</v>
      </c>
      <c r="BU582" s="6">
        <f ca="1">IF($BI582="",SUMIF(Elasticities!$B$5:$B$52,Demands_tra!$BH582,Elasticities!N$5:N$52),SUMIF(Elasticities!$B$5:$B$52,Demands_tra!$BI582,Elasticities!N$5:N$52))</f>
        <v>0</v>
      </c>
      <c r="BV582" s="6">
        <f ca="1">IF($BI582="",SUMIF(Elasticities!$B$5:$B$52,Demands_tra!$BH582,Elasticities!O$5:O$52),SUMIF(Elasticities!$B$5:$B$52,Demands_tra!$BI582,Elasticities!O$5:O$52))</f>
        <v>0</v>
      </c>
      <c r="BW582" s="6">
        <f ca="1">IF($BI582="",SUMIF(Elasticities!$B$5:$B$52,Demands_tra!$BH582,Elasticities!P$5:P$52),SUMIF(Elasticities!$B$5:$B$52,Demands_tra!$BI582,Elasticities!P$5:P$52))</f>
        <v>0</v>
      </c>
      <c r="BX582" s="6">
        <f ca="1">IF($BI582="",SUMIF(Elasticities!$B$5:$B$52,Demands_tra!$BH582,Elasticities!Q$5:Q$52),SUMIF(Elasticities!$B$5:$B$52,Demands_tra!$BI582,Elasticities!Q$5:Q$52))</f>
        <v>0</v>
      </c>
      <c r="BY582" s="6">
        <f ca="1">IF($BI582="",SUMIF(Elasticities!$B$5:$B$52,Demands_tra!$BH582,Elasticities!R$5:R$52),SUMIF(Elasticities!$B$5:$B$52,Demands_tra!$BI582,Elasticities!R$5:R$52))</f>
        <v>0</v>
      </c>
      <c r="BZ582" s="6">
        <f ca="1">IF($BI582="",SUMIF(Elasticities!$B$5:$B$52,Demands_tra!$BH582,Elasticities!S$5:S$52),SUMIF(Elasticities!$B$5:$B$52,Demands_tra!$BI582,Elasticities!S$5:S$52))</f>
        <v>0</v>
      </c>
      <c r="CA582" s="6">
        <f ca="1">IF($BI582="",SUMIF(Elasticities!$B$5:$B$52,Demands_tra!$BH582,Elasticities!T$5:T$52),SUMIF(Elasticities!$B$5:$B$52,Demands_tra!$BI582,Elasticities!T$5:T$52))</f>
        <v>0</v>
      </c>
      <c r="CB582" s="6">
        <f ca="1">IF($BI582="",SUMIF(Elasticities!$B$5:$B$52,Demands_tra!$BH582,Elasticities!U$5:U$52),SUMIF(Elasticities!$B$5:$B$52,Demands_tra!$BI582,Elasticities!U$5:U$52))</f>
        <v>0</v>
      </c>
      <c r="CC582" s="6">
        <f ca="1">IF($BI582="",SUMIF(Elasticities!$B$5:$B$52,Demands_tra!$BH582,Elasticities!V$5:V$52),SUMIF(Elasticities!$B$5:$B$52,Demands_tra!$BI582,Elasticities!V$5:V$52))</f>
        <v>0</v>
      </c>
      <c r="CD582" s="6">
        <f ca="1">IF($BI582="",SUMIF(Elasticities!$B$5:$B$52,Demands_tra!$BH582,Elasticities!W$5:W$52),SUMIF(Elasticities!$B$5:$B$52,Demands_tra!$BI582,Elasticities!W$5:W$52))</f>
        <v>0</v>
      </c>
      <c r="CE582" s="6">
        <f ca="1">IF($BI582="",SUMIF(Elasticities!$B$5:$B$52,Demands_tra!$BH582,Elasticities!X$5:X$52),SUMIF(Elasticities!$B$5:$B$52,Demands_tra!$BI582,Elasticities!X$5:X$52))</f>
        <v>0</v>
      </c>
      <c r="CF582" s="6">
        <f ca="1">IF($BI582="",SUMIF(Elasticities!$B$5:$B$52,Demands_tra!$BH582,Elasticities!Y$5:Y$52),SUMIF(Elasticities!$B$5:$B$52,Demands_tra!$BI582,Elasticities!Y$5:Y$52))</f>
        <v>0</v>
      </c>
      <c r="CG582" s="6">
        <f ca="1">IF($BI582="",SUMIF(Elasticities!$B$5:$B$52,Demands_tra!$BH582,Elasticities!Z$5:Z$52),SUMIF(Elasticities!$B$5:$B$52,Demands_tra!$BI582,Elasticities!Z$5:Z$52))</f>
        <v>0</v>
      </c>
      <c r="CH582" s="6">
        <f ca="1">IF($BI582="",SUMIF(Elasticities!$B$5:$B$52,Demands_tra!$BH582,Elasticities!AA$5:AA$52),SUMIF(Elasticities!$B$5:$B$52,Demands_tra!$BI582,Elasticities!AA$5:AA$52))</f>
        <v>0</v>
      </c>
      <c r="CI582" s="6">
        <f ca="1">IF($BI582="",SUMIF(Elasticities!$B$5:$B$52,Demands_tra!$BH582,Elasticities!AB$5:AB$52),SUMIF(Elasticities!$B$5:$B$52,Demands_tra!$BI582,Elasticities!AB$5:AB$52))</f>
        <v>0</v>
      </c>
    </row>
    <row r="583" spans="1:87">
      <c r="A583" t="str">
        <f>IF(BYDem_tra!B582="","\I:",BYDem_tra!B582)</f>
        <v>\I:</v>
      </c>
      <c r="B583">
        <f>BYDem_tra!E582</f>
        <v>0</v>
      </c>
      <c r="C583">
        <f t="shared" si="324"/>
        <v>0</v>
      </c>
      <c r="D583" s="3">
        <f>SUMIFS(BYDem_tra!$M$2:$M$2000,BYDem_tra!$B$2:$B$2000,Demands_tra!$A583,BYDem_tra!$E$2:$E$2000,Demands_tra!$B583)</f>
        <v>0</v>
      </c>
      <c r="E583" s="3" t="e">
        <f ca="1" t="shared" si="325"/>
        <v>#DIV/0!</v>
      </c>
      <c r="F583" s="3" t="e">
        <f ca="1" t="shared" si="326"/>
        <v>#DIV/0!</v>
      </c>
      <c r="G583" s="3" t="e">
        <f ca="1" t="shared" si="327"/>
        <v>#DIV/0!</v>
      </c>
      <c r="H583" s="3" t="e">
        <f ca="1" t="shared" si="328"/>
        <v>#DIV/0!</v>
      </c>
      <c r="I583" s="3" t="e">
        <f ca="1" t="shared" si="329"/>
        <v>#DIV/0!</v>
      </c>
      <c r="J583" s="3" t="e">
        <f ca="1" t="shared" si="330"/>
        <v>#DIV/0!</v>
      </c>
      <c r="K583" s="3" t="e">
        <f ca="1" t="shared" si="331"/>
        <v>#DIV/0!</v>
      </c>
      <c r="L583" s="3" t="e">
        <f ca="1" t="shared" si="332"/>
        <v>#DIV/0!</v>
      </c>
      <c r="M583" s="3" t="e">
        <f ca="1" t="shared" si="333"/>
        <v>#DIV/0!</v>
      </c>
      <c r="N583" s="3" t="e">
        <f ca="1" t="shared" si="334"/>
        <v>#DIV/0!</v>
      </c>
      <c r="O583" s="3" t="e">
        <f ca="1" t="shared" si="335"/>
        <v>#DIV/0!</v>
      </c>
      <c r="P583" s="3" t="e">
        <f ca="1" t="shared" si="336"/>
        <v>#DIV/0!</v>
      </c>
      <c r="Q583" s="3" t="e">
        <f ca="1" t="shared" si="337"/>
        <v>#DIV/0!</v>
      </c>
      <c r="R583" s="3" t="e">
        <f ca="1" t="shared" si="338"/>
        <v>#DIV/0!</v>
      </c>
      <c r="S583" s="3" t="e">
        <f ca="1" t="shared" si="339"/>
        <v>#DIV/0!</v>
      </c>
      <c r="T583" s="3" t="e">
        <f ca="1" t="shared" si="340"/>
        <v>#DIV/0!</v>
      </c>
      <c r="U583" s="3" t="e">
        <f ca="1" t="shared" si="341"/>
        <v>#DIV/0!</v>
      </c>
      <c r="V583" s="3" t="e">
        <f ca="1" t="shared" si="342"/>
        <v>#DIV/0!</v>
      </c>
      <c r="W583" s="3" t="e">
        <f ca="1" t="shared" si="343"/>
        <v>#DIV/0!</v>
      </c>
      <c r="X583" s="3" t="e">
        <f ca="1" t="shared" si="344"/>
        <v>#DIV/0!</v>
      </c>
      <c r="Y583" s="3" t="e">
        <f ca="1" t="shared" si="345"/>
        <v>#DIV/0!</v>
      </c>
      <c r="Z583" s="3" t="e">
        <f ca="1" t="shared" si="346"/>
        <v>#DIV/0!</v>
      </c>
      <c r="AA583" s="3" t="e">
        <f ca="1" t="shared" si="347"/>
        <v>#DIV/0!</v>
      </c>
      <c r="AB583" s="3" t="e">
        <f ca="1" t="shared" si="348"/>
        <v>#DIV/0!</v>
      </c>
      <c r="AC583" s="3" t="e">
        <f ca="1" t="shared" si="349"/>
        <v>#DIV/0!</v>
      </c>
      <c r="AE583" s="4" t="e">
        <f ca="1">VLOOKUP($C583,'Default drvr and elast'!$A$4:$C$49,MATCH(VLOOKUP(A583,Classification!$B$4:$D$99,2,FALSE),'Default drvr and elast'!$A$3:$C$3,0),FALSE)</f>
        <v>#N/A</v>
      </c>
      <c r="AF583" s="4"/>
      <c r="AG583" s="6">
        <f ca="1">IF($AF583="",SUMIFS('Growth rates'!D$4:D$922,'Growth rates'!$B$4:$B$922,Demands_tra!$A583,'Growth rates'!$C$4:$C$922,$AE583),SUMIFS('Growth rates'!D$4:D$922,'Growth rates'!$B$4:$B$922,Demands_tra!$A583,'Growth rates'!$C$4:$C$922,$AF583))</f>
        <v>0</v>
      </c>
      <c r="AH583" s="6">
        <f ca="1">IF($AF583="",SUMIFS('Growth rates'!E$4:E$922,'Growth rates'!$B$4:$B$922,Demands_tra!$A583,'Growth rates'!$C$4:$C$922,$AE583),SUMIFS('Growth rates'!E$4:E$922,'Growth rates'!$B$4:$B$922,Demands_tra!$A583,'Growth rates'!$C$4:$C$922,$AF583))</f>
        <v>0</v>
      </c>
      <c r="AI583" s="6">
        <f ca="1">IF($AF583="",SUMIFS('Growth rates'!F$4:F$922,'Growth rates'!$B$4:$B$922,Demands_tra!$A583,'Growth rates'!$C$4:$C$922,$AE583),SUMIFS('Growth rates'!F$4:F$922,'Growth rates'!$B$4:$B$922,Demands_tra!$A583,'Growth rates'!$C$4:$C$922,$AF583))</f>
        <v>0</v>
      </c>
      <c r="AJ583" s="6">
        <f ca="1">IF($AF583="",SUMIFS('Growth rates'!G$4:G$922,'Growth rates'!$B$4:$B$922,Demands_tra!$A583,'Growth rates'!$C$4:$C$922,$AE583),SUMIFS('Growth rates'!G$4:G$922,'Growth rates'!$B$4:$B$922,Demands_tra!$A583,'Growth rates'!$C$4:$C$922,$AF583))</f>
        <v>0</v>
      </c>
      <c r="AK583" s="6">
        <f ca="1">IF($AF583="",SUMIFS('Growth rates'!H$4:H$922,'Growth rates'!$B$4:$B$922,Demands_tra!$A583,'Growth rates'!$C$4:$C$922,$AE583),SUMIFS('Growth rates'!H$4:H$922,'Growth rates'!$B$4:$B$922,Demands_tra!$A583,'Growth rates'!$C$4:$C$922,$AF583))</f>
        <v>0</v>
      </c>
      <c r="AL583" s="6">
        <f ca="1">IF($AF583="",SUMIFS('Growth rates'!I$4:I$922,'Growth rates'!$B$4:$B$922,Demands_tra!$A583,'Growth rates'!$C$4:$C$922,$AE583),SUMIFS('Growth rates'!I$4:I$922,'Growth rates'!$B$4:$B$922,Demands_tra!$A583,'Growth rates'!$C$4:$C$922,$AF583))</f>
        <v>0</v>
      </c>
      <c r="AM583" s="6">
        <f ca="1">IF($AF583="",SUMIFS('Growth rates'!J$4:J$922,'Growth rates'!$B$4:$B$922,Demands_tra!$A583,'Growth rates'!$C$4:$C$922,$AE583),SUMIFS('Growth rates'!J$4:J$922,'Growth rates'!$B$4:$B$922,Demands_tra!$A583,'Growth rates'!$C$4:$C$922,$AF583))</f>
        <v>0</v>
      </c>
      <c r="AN583" s="6">
        <f ca="1">IF($AF583="",SUMIFS('Growth rates'!K$4:K$922,'Growth rates'!$B$4:$B$922,Demands_tra!$A583,'Growth rates'!$C$4:$C$922,$AE583),SUMIFS('Growth rates'!K$4:K$922,'Growth rates'!$B$4:$B$922,Demands_tra!$A583,'Growth rates'!$C$4:$C$922,$AF583))</f>
        <v>0</v>
      </c>
      <c r="AO583" s="6">
        <f ca="1">IF($AF583="",SUMIFS('Growth rates'!L$4:L$922,'Growth rates'!$B$4:$B$922,Demands_tra!$A583,'Growth rates'!$C$4:$C$922,$AE583),SUMIFS('Growth rates'!L$4:L$922,'Growth rates'!$B$4:$B$922,Demands_tra!$A583,'Growth rates'!$C$4:$C$922,$AF583))</f>
        <v>0</v>
      </c>
      <c r="AP583" s="6">
        <f ca="1">IF($AF583="",SUMIFS('Growth rates'!M$4:M$922,'Growth rates'!$B$4:$B$922,Demands_tra!$A583,'Growth rates'!$C$4:$C$922,$AE583),SUMIFS('Growth rates'!M$4:M$922,'Growth rates'!$B$4:$B$922,Demands_tra!$A583,'Growth rates'!$C$4:$C$922,$AF583))</f>
        <v>0</v>
      </c>
      <c r="AQ583" s="6">
        <f ca="1">IF($AF583="",SUMIFS('Growth rates'!N$4:N$922,'Growth rates'!$B$4:$B$922,Demands_tra!$A583,'Growth rates'!$C$4:$C$922,$AE583),SUMIFS('Growth rates'!N$4:N$922,'Growth rates'!$B$4:$B$922,Demands_tra!$A583,'Growth rates'!$C$4:$C$922,$AF583))</f>
        <v>0</v>
      </c>
      <c r="AR583" s="6">
        <f ca="1">IF($AF583="",SUMIFS('Growth rates'!O$4:O$922,'Growth rates'!$B$4:$B$922,Demands_tra!$A583,'Growth rates'!$C$4:$C$922,$AE583),SUMIFS('Growth rates'!O$4:O$922,'Growth rates'!$B$4:$B$922,Demands_tra!$A583,'Growth rates'!$C$4:$C$922,$AF583))</f>
        <v>0</v>
      </c>
      <c r="AS583" s="6">
        <f ca="1">IF($AF583="",SUMIFS('Growth rates'!P$4:P$922,'Growth rates'!$B$4:$B$922,Demands_tra!$A583,'Growth rates'!$C$4:$C$922,$AE583),SUMIFS('Growth rates'!P$4:P$922,'Growth rates'!$B$4:$B$922,Demands_tra!$A583,'Growth rates'!$C$4:$C$922,$AF583))</f>
        <v>0</v>
      </c>
      <c r="AT583" s="6">
        <f ca="1">IF($AF583="",SUMIFS('Growth rates'!Q$4:Q$922,'Growth rates'!$B$4:$B$922,Demands_tra!$A583,'Growth rates'!$C$4:$C$922,$AE583),SUMIFS('Growth rates'!Q$4:Q$922,'Growth rates'!$B$4:$B$922,Demands_tra!$A583,'Growth rates'!$C$4:$C$922,$AF583))</f>
        <v>0</v>
      </c>
      <c r="AU583" s="6">
        <f ca="1">IF($AF583="",SUMIFS('Growth rates'!R$4:R$922,'Growth rates'!$B$4:$B$922,Demands_tra!$A583,'Growth rates'!$C$4:$C$922,$AE583),SUMIFS('Growth rates'!R$4:R$922,'Growth rates'!$B$4:$B$922,Demands_tra!$A583,'Growth rates'!$C$4:$C$922,$AF583))</f>
        <v>0</v>
      </c>
      <c r="AV583" s="6">
        <f ca="1">IF($AF583="",SUMIFS('Growth rates'!S$4:S$922,'Growth rates'!$B$4:$B$922,Demands_tra!$A583,'Growth rates'!$C$4:$C$922,$AE583),SUMIFS('Growth rates'!S$4:S$922,'Growth rates'!$B$4:$B$922,Demands_tra!$A583,'Growth rates'!$C$4:$C$922,$AF583))</f>
        <v>0</v>
      </c>
      <c r="AW583" s="6">
        <f ca="1">IF($AF583="",SUMIFS('Growth rates'!T$4:T$922,'Growth rates'!$B$4:$B$922,Demands_tra!$A583,'Growth rates'!$C$4:$C$922,$AE583),SUMIFS('Growth rates'!T$4:T$922,'Growth rates'!$B$4:$B$922,Demands_tra!$A583,'Growth rates'!$C$4:$C$922,$AF583))</f>
        <v>0</v>
      </c>
      <c r="AX583" s="6">
        <f ca="1">IF($AF583="",SUMIFS('Growth rates'!U$4:U$922,'Growth rates'!$B$4:$B$922,Demands_tra!$A583,'Growth rates'!$C$4:$C$922,$AE583),SUMIFS('Growth rates'!U$4:U$922,'Growth rates'!$B$4:$B$922,Demands_tra!$A583,'Growth rates'!$C$4:$C$922,$AF583))</f>
        <v>0</v>
      </c>
      <c r="AY583" s="6">
        <f ca="1">IF($AF583="",SUMIFS('Growth rates'!V$4:V$922,'Growth rates'!$B$4:$B$922,Demands_tra!$A583,'Growth rates'!$C$4:$C$922,$AE583),SUMIFS('Growth rates'!V$4:V$922,'Growth rates'!$B$4:$B$922,Demands_tra!$A583,'Growth rates'!$C$4:$C$922,$AF583))</f>
        <v>0</v>
      </c>
      <c r="AZ583" s="6">
        <f ca="1">IF($AF583="",SUMIFS('Growth rates'!W$4:W$922,'Growth rates'!$B$4:$B$922,Demands_tra!$A583,'Growth rates'!$C$4:$C$922,$AE583),SUMIFS('Growth rates'!W$4:W$922,'Growth rates'!$B$4:$B$922,Demands_tra!$A583,'Growth rates'!$C$4:$C$922,$AF583))</f>
        <v>0</v>
      </c>
      <c r="BA583" s="6">
        <f ca="1">IF($AF583="",SUMIFS('Growth rates'!X$4:X$922,'Growth rates'!$B$4:$B$922,Demands_tra!$A583,'Growth rates'!$C$4:$C$922,$AE583),SUMIFS('Growth rates'!X$4:X$922,'Growth rates'!$B$4:$B$922,Demands_tra!$A583,'Growth rates'!$C$4:$C$922,$AF583))</f>
        <v>0</v>
      </c>
      <c r="BB583" s="6">
        <f ca="1">IF($AF583="",SUMIFS('Growth rates'!Y$4:Y$922,'Growth rates'!$B$4:$B$922,Demands_tra!$A583,'Growth rates'!$C$4:$C$922,$AE583),SUMIFS('Growth rates'!Y$4:Y$922,'Growth rates'!$B$4:$B$922,Demands_tra!$A583,'Growth rates'!$C$4:$C$922,$AF583))</f>
        <v>0</v>
      </c>
      <c r="BC583" s="6">
        <f ca="1">IF($AF583="",SUMIFS('Growth rates'!Z$4:Z$922,'Growth rates'!$B$4:$B$922,Demands_tra!$A583,'Growth rates'!$C$4:$C$922,$AE583),SUMIFS('Growth rates'!Z$4:Z$922,'Growth rates'!$B$4:$B$922,Demands_tra!$A583,'Growth rates'!$C$4:$C$922,$AF583))</f>
        <v>0</v>
      </c>
      <c r="BD583" s="6">
        <f ca="1">IF($AF583="",SUMIFS('Growth rates'!AA$4:AA$922,'Growth rates'!$B$4:$B$922,Demands_tra!$A583,'Growth rates'!$C$4:$C$922,$AE583),SUMIFS('Growth rates'!AA$4:AA$922,'Growth rates'!$B$4:$B$922,Demands_tra!$A583,'Growth rates'!$C$4:$C$922,$AF583))</f>
        <v>0</v>
      </c>
      <c r="BE583" s="6">
        <f ca="1">IF($AF583="",SUMIFS('Growth rates'!AB$4:AB$922,'Growth rates'!$B$4:$B$922,Demands_tra!$A583,'Growth rates'!$C$4:$C$922,$AE583),SUMIFS('Growth rates'!AB$4:AB$922,'Growth rates'!$B$4:$B$922,Demands_tra!$A583,'Growth rates'!$C$4:$C$922,$AF583))</f>
        <v>0</v>
      </c>
      <c r="BF583" s="6">
        <f ca="1">IF($AF583="",SUMIFS('Growth rates'!AC$4:AC$922,'Growth rates'!$B$4:$B$922,Demands_tra!$A583,'Growth rates'!$C$4:$C$922,$AE583),SUMIFS('Growth rates'!AC$4:AC$922,'Growth rates'!$B$4:$B$922,Demands_tra!$A583,'Growth rates'!$C$4:$C$922,$AF583))</f>
        <v>0</v>
      </c>
      <c r="BH583" t="e">
        <f ca="1">VLOOKUP($C583,'Default drvr and elast'!$A$4:$F$49,MATCH(VLOOKUP(A583,Classification!$B$4:$D$42,3,FALSE),'Default drvr and elast'!$D$3:$F$3,0)+3,FALSE)</f>
        <v>#N/A</v>
      </c>
      <c r="BJ583" s="6">
        <f ca="1">IF($BI583="",SUMIF(Elasticities!$B$5:$B$52,Demands_tra!$BH583,Elasticities!C$5:C$52),SUMIF(Elasticities!$B$5:$B$52,Demands_tra!$BI583,Elasticities!C$5:C$52))</f>
        <v>0</v>
      </c>
      <c r="BK583" s="6">
        <f ca="1">IF($BI583="",SUMIF(Elasticities!$B$5:$B$52,Demands_tra!$BH583,Elasticities!D$5:D$52),SUMIF(Elasticities!$B$5:$B$52,Demands_tra!$BI583,Elasticities!D$5:D$52))</f>
        <v>0</v>
      </c>
      <c r="BL583" s="6">
        <f ca="1">IF($BI583="",SUMIF(Elasticities!$B$5:$B$52,Demands_tra!$BH583,Elasticities!E$5:E$52),SUMIF(Elasticities!$B$5:$B$52,Demands_tra!$BI583,Elasticities!E$5:E$52))</f>
        <v>0</v>
      </c>
      <c r="BM583" s="6">
        <f ca="1">IF($BI583="",SUMIF(Elasticities!$B$5:$B$52,Demands_tra!$BH583,Elasticities!F$5:F$52),SUMIF(Elasticities!$B$5:$B$52,Demands_tra!$BI583,Elasticities!F$5:F$52))</f>
        <v>0</v>
      </c>
      <c r="BN583" s="6">
        <f ca="1">IF($BI583="",SUMIF(Elasticities!$B$5:$B$52,Demands_tra!$BH583,Elasticities!G$5:G$52),SUMIF(Elasticities!$B$5:$B$52,Demands_tra!$BI583,Elasticities!G$5:G$52))</f>
        <v>0</v>
      </c>
      <c r="BO583" s="6">
        <f ca="1">IF($BI583="",SUMIF(Elasticities!$B$5:$B$52,Demands_tra!$BH583,Elasticities!H$5:H$52),SUMIF(Elasticities!$B$5:$B$52,Demands_tra!$BI583,Elasticities!H$5:H$52))</f>
        <v>0</v>
      </c>
      <c r="BP583" s="6">
        <f ca="1">IF($BI583="",SUMIF(Elasticities!$B$5:$B$52,Demands_tra!$BH583,Elasticities!I$5:I$52),SUMIF(Elasticities!$B$5:$B$52,Demands_tra!$BI583,Elasticities!I$5:I$52))</f>
        <v>0</v>
      </c>
      <c r="BQ583" s="6">
        <f ca="1">IF($BI583="",SUMIF(Elasticities!$B$5:$B$52,Demands_tra!$BH583,Elasticities!J$5:J$52),SUMIF(Elasticities!$B$5:$B$52,Demands_tra!$BI583,Elasticities!J$5:J$52))</f>
        <v>0</v>
      </c>
      <c r="BR583" s="6">
        <f ca="1">IF($BI583="",SUMIF(Elasticities!$B$5:$B$52,Demands_tra!$BH583,Elasticities!K$5:K$52),SUMIF(Elasticities!$B$5:$B$52,Demands_tra!$BI583,Elasticities!K$5:K$52))</f>
        <v>0</v>
      </c>
      <c r="BS583" s="6">
        <f ca="1">IF($BI583="",SUMIF(Elasticities!$B$5:$B$52,Demands_tra!$BH583,Elasticities!L$5:L$52),SUMIF(Elasticities!$B$5:$B$52,Demands_tra!$BI583,Elasticities!L$5:L$52))</f>
        <v>0</v>
      </c>
      <c r="BT583" s="6">
        <f ca="1">IF($BI583="",SUMIF(Elasticities!$B$5:$B$52,Demands_tra!$BH583,Elasticities!M$5:M$52),SUMIF(Elasticities!$B$5:$B$52,Demands_tra!$BI583,Elasticities!M$5:M$52))</f>
        <v>0</v>
      </c>
      <c r="BU583" s="6">
        <f ca="1">IF($BI583="",SUMIF(Elasticities!$B$5:$B$52,Demands_tra!$BH583,Elasticities!N$5:N$52),SUMIF(Elasticities!$B$5:$B$52,Demands_tra!$BI583,Elasticities!N$5:N$52))</f>
        <v>0</v>
      </c>
      <c r="BV583" s="6">
        <f ca="1">IF($BI583="",SUMIF(Elasticities!$B$5:$B$52,Demands_tra!$BH583,Elasticities!O$5:O$52),SUMIF(Elasticities!$B$5:$B$52,Demands_tra!$BI583,Elasticities!O$5:O$52))</f>
        <v>0</v>
      </c>
      <c r="BW583" s="6">
        <f ca="1">IF($BI583="",SUMIF(Elasticities!$B$5:$B$52,Demands_tra!$BH583,Elasticities!P$5:P$52),SUMIF(Elasticities!$B$5:$B$52,Demands_tra!$BI583,Elasticities!P$5:P$52))</f>
        <v>0</v>
      </c>
      <c r="BX583" s="6">
        <f ca="1">IF($BI583="",SUMIF(Elasticities!$B$5:$B$52,Demands_tra!$BH583,Elasticities!Q$5:Q$52),SUMIF(Elasticities!$B$5:$B$52,Demands_tra!$BI583,Elasticities!Q$5:Q$52))</f>
        <v>0</v>
      </c>
      <c r="BY583" s="6">
        <f ca="1">IF($BI583="",SUMIF(Elasticities!$B$5:$B$52,Demands_tra!$BH583,Elasticities!R$5:R$52),SUMIF(Elasticities!$B$5:$B$52,Demands_tra!$BI583,Elasticities!R$5:R$52))</f>
        <v>0</v>
      </c>
      <c r="BZ583" s="6">
        <f ca="1">IF($BI583="",SUMIF(Elasticities!$B$5:$B$52,Demands_tra!$BH583,Elasticities!S$5:S$52),SUMIF(Elasticities!$B$5:$B$52,Demands_tra!$BI583,Elasticities!S$5:S$52))</f>
        <v>0</v>
      </c>
      <c r="CA583" s="6">
        <f ca="1">IF($BI583="",SUMIF(Elasticities!$B$5:$B$52,Demands_tra!$BH583,Elasticities!T$5:T$52),SUMIF(Elasticities!$B$5:$B$52,Demands_tra!$BI583,Elasticities!T$5:T$52))</f>
        <v>0</v>
      </c>
      <c r="CB583" s="6">
        <f ca="1">IF($BI583="",SUMIF(Elasticities!$B$5:$B$52,Demands_tra!$BH583,Elasticities!U$5:U$52),SUMIF(Elasticities!$B$5:$B$52,Demands_tra!$BI583,Elasticities!U$5:U$52))</f>
        <v>0</v>
      </c>
      <c r="CC583" s="6">
        <f ca="1">IF($BI583="",SUMIF(Elasticities!$B$5:$B$52,Demands_tra!$BH583,Elasticities!V$5:V$52),SUMIF(Elasticities!$B$5:$B$52,Demands_tra!$BI583,Elasticities!V$5:V$52))</f>
        <v>0</v>
      </c>
      <c r="CD583" s="6">
        <f ca="1">IF($BI583="",SUMIF(Elasticities!$B$5:$B$52,Demands_tra!$BH583,Elasticities!W$5:W$52),SUMIF(Elasticities!$B$5:$B$52,Demands_tra!$BI583,Elasticities!W$5:W$52))</f>
        <v>0</v>
      </c>
      <c r="CE583" s="6">
        <f ca="1">IF($BI583="",SUMIF(Elasticities!$B$5:$B$52,Demands_tra!$BH583,Elasticities!X$5:X$52),SUMIF(Elasticities!$B$5:$B$52,Demands_tra!$BI583,Elasticities!X$5:X$52))</f>
        <v>0</v>
      </c>
      <c r="CF583" s="6">
        <f ca="1">IF($BI583="",SUMIF(Elasticities!$B$5:$B$52,Demands_tra!$BH583,Elasticities!Y$5:Y$52),SUMIF(Elasticities!$B$5:$B$52,Demands_tra!$BI583,Elasticities!Y$5:Y$52))</f>
        <v>0</v>
      </c>
      <c r="CG583" s="6">
        <f ca="1">IF($BI583="",SUMIF(Elasticities!$B$5:$B$52,Demands_tra!$BH583,Elasticities!Z$5:Z$52),SUMIF(Elasticities!$B$5:$B$52,Demands_tra!$BI583,Elasticities!Z$5:Z$52))</f>
        <v>0</v>
      </c>
      <c r="CH583" s="6">
        <f ca="1">IF($BI583="",SUMIF(Elasticities!$B$5:$B$52,Demands_tra!$BH583,Elasticities!AA$5:AA$52),SUMIF(Elasticities!$B$5:$B$52,Demands_tra!$BI583,Elasticities!AA$5:AA$52))</f>
        <v>0</v>
      </c>
      <c r="CI583" s="6">
        <f ca="1">IF($BI583="",SUMIF(Elasticities!$B$5:$B$52,Demands_tra!$BH583,Elasticities!AB$5:AB$52),SUMIF(Elasticities!$B$5:$B$52,Demands_tra!$BI583,Elasticities!AB$5:AB$52))</f>
        <v>0</v>
      </c>
    </row>
    <row r="584" spans="1:87">
      <c r="A584" t="str">
        <f>IF(BYDem_tra!B583="","\I:",BYDem_tra!B583)</f>
        <v>\I:</v>
      </c>
      <c r="B584">
        <f>BYDem_tra!E583</f>
        <v>0</v>
      </c>
      <c r="C584">
        <f t="shared" si="324"/>
        <v>0</v>
      </c>
      <c r="D584" s="3">
        <f>SUMIFS(BYDem_tra!$M$2:$M$2000,BYDem_tra!$B$2:$B$2000,Demands_tra!$A584,BYDem_tra!$E$2:$E$2000,Demands_tra!$B584)</f>
        <v>0</v>
      </c>
      <c r="E584" s="3" t="e">
        <f ca="1" t="shared" si="325"/>
        <v>#DIV/0!</v>
      </c>
      <c r="F584" s="3" t="e">
        <f ca="1" t="shared" si="326"/>
        <v>#DIV/0!</v>
      </c>
      <c r="G584" s="3" t="e">
        <f ca="1" t="shared" si="327"/>
        <v>#DIV/0!</v>
      </c>
      <c r="H584" s="3" t="e">
        <f ca="1" t="shared" si="328"/>
        <v>#DIV/0!</v>
      </c>
      <c r="I584" s="3" t="e">
        <f ca="1" t="shared" si="329"/>
        <v>#DIV/0!</v>
      </c>
      <c r="J584" s="3" t="e">
        <f ca="1" t="shared" si="330"/>
        <v>#DIV/0!</v>
      </c>
      <c r="K584" s="3" t="e">
        <f ca="1" t="shared" si="331"/>
        <v>#DIV/0!</v>
      </c>
      <c r="L584" s="3" t="e">
        <f ca="1" t="shared" si="332"/>
        <v>#DIV/0!</v>
      </c>
      <c r="M584" s="3" t="e">
        <f ca="1" t="shared" si="333"/>
        <v>#DIV/0!</v>
      </c>
      <c r="N584" s="3" t="e">
        <f ca="1" t="shared" si="334"/>
        <v>#DIV/0!</v>
      </c>
      <c r="O584" s="3" t="e">
        <f ca="1" t="shared" si="335"/>
        <v>#DIV/0!</v>
      </c>
      <c r="P584" s="3" t="e">
        <f ca="1" t="shared" si="336"/>
        <v>#DIV/0!</v>
      </c>
      <c r="Q584" s="3" t="e">
        <f ca="1" t="shared" si="337"/>
        <v>#DIV/0!</v>
      </c>
      <c r="R584" s="3" t="e">
        <f ca="1" t="shared" si="338"/>
        <v>#DIV/0!</v>
      </c>
      <c r="S584" s="3" t="e">
        <f ca="1" t="shared" si="339"/>
        <v>#DIV/0!</v>
      </c>
      <c r="T584" s="3" t="e">
        <f ca="1" t="shared" si="340"/>
        <v>#DIV/0!</v>
      </c>
      <c r="U584" s="3" t="e">
        <f ca="1" t="shared" si="341"/>
        <v>#DIV/0!</v>
      </c>
      <c r="V584" s="3" t="e">
        <f ca="1" t="shared" si="342"/>
        <v>#DIV/0!</v>
      </c>
      <c r="W584" s="3" t="e">
        <f ca="1" t="shared" si="343"/>
        <v>#DIV/0!</v>
      </c>
      <c r="X584" s="3" t="e">
        <f ca="1" t="shared" si="344"/>
        <v>#DIV/0!</v>
      </c>
      <c r="Y584" s="3" t="e">
        <f ca="1" t="shared" si="345"/>
        <v>#DIV/0!</v>
      </c>
      <c r="Z584" s="3" t="e">
        <f ca="1" t="shared" si="346"/>
        <v>#DIV/0!</v>
      </c>
      <c r="AA584" s="3" t="e">
        <f ca="1" t="shared" si="347"/>
        <v>#DIV/0!</v>
      </c>
      <c r="AB584" s="3" t="e">
        <f ca="1" t="shared" si="348"/>
        <v>#DIV/0!</v>
      </c>
      <c r="AC584" s="3" t="e">
        <f ca="1" t="shared" si="349"/>
        <v>#DIV/0!</v>
      </c>
      <c r="AE584" s="4" t="e">
        <f ca="1">VLOOKUP($C584,'Default drvr and elast'!$A$4:$C$49,MATCH(VLOOKUP(A584,Classification!$B$4:$D$99,2,FALSE),'Default drvr and elast'!$A$3:$C$3,0),FALSE)</f>
        <v>#N/A</v>
      </c>
      <c r="AF584" s="4"/>
      <c r="AG584" s="6">
        <f ca="1">IF($AF584="",SUMIFS('Growth rates'!D$4:D$922,'Growth rates'!$B$4:$B$922,Demands_tra!$A584,'Growth rates'!$C$4:$C$922,$AE584),SUMIFS('Growth rates'!D$4:D$922,'Growth rates'!$B$4:$B$922,Demands_tra!$A584,'Growth rates'!$C$4:$C$922,$AF584))</f>
        <v>0</v>
      </c>
      <c r="AH584" s="6">
        <f ca="1">IF($AF584="",SUMIFS('Growth rates'!E$4:E$922,'Growth rates'!$B$4:$B$922,Demands_tra!$A584,'Growth rates'!$C$4:$C$922,$AE584),SUMIFS('Growth rates'!E$4:E$922,'Growth rates'!$B$4:$B$922,Demands_tra!$A584,'Growth rates'!$C$4:$C$922,$AF584))</f>
        <v>0</v>
      </c>
      <c r="AI584" s="6">
        <f ca="1">IF($AF584="",SUMIFS('Growth rates'!F$4:F$922,'Growth rates'!$B$4:$B$922,Demands_tra!$A584,'Growth rates'!$C$4:$C$922,$AE584),SUMIFS('Growth rates'!F$4:F$922,'Growth rates'!$B$4:$B$922,Demands_tra!$A584,'Growth rates'!$C$4:$C$922,$AF584))</f>
        <v>0</v>
      </c>
      <c r="AJ584" s="6">
        <f ca="1">IF($AF584="",SUMIFS('Growth rates'!G$4:G$922,'Growth rates'!$B$4:$B$922,Demands_tra!$A584,'Growth rates'!$C$4:$C$922,$AE584),SUMIFS('Growth rates'!G$4:G$922,'Growth rates'!$B$4:$B$922,Demands_tra!$A584,'Growth rates'!$C$4:$C$922,$AF584))</f>
        <v>0</v>
      </c>
      <c r="AK584" s="6">
        <f ca="1">IF($AF584="",SUMIFS('Growth rates'!H$4:H$922,'Growth rates'!$B$4:$B$922,Demands_tra!$A584,'Growth rates'!$C$4:$C$922,$AE584),SUMIFS('Growth rates'!H$4:H$922,'Growth rates'!$B$4:$B$922,Demands_tra!$A584,'Growth rates'!$C$4:$C$922,$AF584))</f>
        <v>0</v>
      </c>
      <c r="AL584" s="6">
        <f ca="1">IF($AF584="",SUMIFS('Growth rates'!I$4:I$922,'Growth rates'!$B$4:$B$922,Demands_tra!$A584,'Growth rates'!$C$4:$C$922,$AE584),SUMIFS('Growth rates'!I$4:I$922,'Growth rates'!$B$4:$B$922,Demands_tra!$A584,'Growth rates'!$C$4:$C$922,$AF584))</f>
        <v>0</v>
      </c>
      <c r="AM584" s="6">
        <f ca="1">IF($AF584="",SUMIFS('Growth rates'!J$4:J$922,'Growth rates'!$B$4:$B$922,Demands_tra!$A584,'Growth rates'!$C$4:$C$922,$AE584),SUMIFS('Growth rates'!J$4:J$922,'Growth rates'!$B$4:$B$922,Demands_tra!$A584,'Growth rates'!$C$4:$C$922,$AF584))</f>
        <v>0</v>
      </c>
      <c r="AN584" s="6">
        <f ca="1">IF($AF584="",SUMIFS('Growth rates'!K$4:K$922,'Growth rates'!$B$4:$B$922,Demands_tra!$A584,'Growth rates'!$C$4:$C$922,$AE584),SUMIFS('Growth rates'!K$4:K$922,'Growth rates'!$B$4:$B$922,Demands_tra!$A584,'Growth rates'!$C$4:$C$922,$AF584))</f>
        <v>0</v>
      </c>
      <c r="AO584" s="6">
        <f ca="1">IF($AF584="",SUMIFS('Growth rates'!L$4:L$922,'Growth rates'!$B$4:$B$922,Demands_tra!$A584,'Growth rates'!$C$4:$C$922,$AE584),SUMIFS('Growth rates'!L$4:L$922,'Growth rates'!$B$4:$B$922,Demands_tra!$A584,'Growth rates'!$C$4:$C$922,$AF584))</f>
        <v>0</v>
      </c>
      <c r="AP584" s="6">
        <f ca="1">IF($AF584="",SUMIFS('Growth rates'!M$4:M$922,'Growth rates'!$B$4:$B$922,Demands_tra!$A584,'Growth rates'!$C$4:$C$922,$AE584),SUMIFS('Growth rates'!M$4:M$922,'Growth rates'!$B$4:$B$922,Demands_tra!$A584,'Growth rates'!$C$4:$C$922,$AF584))</f>
        <v>0</v>
      </c>
      <c r="AQ584" s="6">
        <f ca="1">IF($AF584="",SUMIFS('Growth rates'!N$4:N$922,'Growth rates'!$B$4:$B$922,Demands_tra!$A584,'Growth rates'!$C$4:$C$922,$AE584),SUMIFS('Growth rates'!N$4:N$922,'Growth rates'!$B$4:$B$922,Demands_tra!$A584,'Growth rates'!$C$4:$C$922,$AF584))</f>
        <v>0</v>
      </c>
      <c r="AR584" s="6">
        <f ca="1">IF($AF584="",SUMIFS('Growth rates'!O$4:O$922,'Growth rates'!$B$4:$B$922,Demands_tra!$A584,'Growth rates'!$C$4:$C$922,$AE584),SUMIFS('Growth rates'!O$4:O$922,'Growth rates'!$B$4:$B$922,Demands_tra!$A584,'Growth rates'!$C$4:$C$922,$AF584))</f>
        <v>0</v>
      </c>
      <c r="AS584" s="6">
        <f ca="1">IF($AF584="",SUMIFS('Growth rates'!P$4:P$922,'Growth rates'!$B$4:$B$922,Demands_tra!$A584,'Growth rates'!$C$4:$C$922,$AE584),SUMIFS('Growth rates'!P$4:P$922,'Growth rates'!$B$4:$B$922,Demands_tra!$A584,'Growth rates'!$C$4:$C$922,$AF584))</f>
        <v>0</v>
      </c>
      <c r="AT584" s="6">
        <f ca="1">IF($AF584="",SUMIFS('Growth rates'!Q$4:Q$922,'Growth rates'!$B$4:$B$922,Demands_tra!$A584,'Growth rates'!$C$4:$C$922,$AE584),SUMIFS('Growth rates'!Q$4:Q$922,'Growth rates'!$B$4:$B$922,Demands_tra!$A584,'Growth rates'!$C$4:$C$922,$AF584))</f>
        <v>0</v>
      </c>
      <c r="AU584" s="6">
        <f ca="1">IF($AF584="",SUMIFS('Growth rates'!R$4:R$922,'Growth rates'!$B$4:$B$922,Demands_tra!$A584,'Growth rates'!$C$4:$C$922,$AE584),SUMIFS('Growth rates'!R$4:R$922,'Growth rates'!$B$4:$B$922,Demands_tra!$A584,'Growth rates'!$C$4:$C$922,$AF584))</f>
        <v>0</v>
      </c>
      <c r="AV584" s="6">
        <f ca="1">IF($AF584="",SUMIFS('Growth rates'!S$4:S$922,'Growth rates'!$B$4:$B$922,Demands_tra!$A584,'Growth rates'!$C$4:$C$922,$AE584),SUMIFS('Growth rates'!S$4:S$922,'Growth rates'!$B$4:$B$922,Demands_tra!$A584,'Growth rates'!$C$4:$C$922,$AF584))</f>
        <v>0</v>
      </c>
      <c r="AW584" s="6">
        <f ca="1">IF($AF584="",SUMIFS('Growth rates'!T$4:T$922,'Growth rates'!$B$4:$B$922,Demands_tra!$A584,'Growth rates'!$C$4:$C$922,$AE584),SUMIFS('Growth rates'!T$4:T$922,'Growth rates'!$B$4:$B$922,Demands_tra!$A584,'Growth rates'!$C$4:$C$922,$AF584))</f>
        <v>0</v>
      </c>
      <c r="AX584" s="6">
        <f ca="1">IF($AF584="",SUMIFS('Growth rates'!U$4:U$922,'Growth rates'!$B$4:$B$922,Demands_tra!$A584,'Growth rates'!$C$4:$C$922,$AE584),SUMIFS('Growth rates'!U$4:U$922,'Growth rates'!$B$4:$B$922,Demands_tra!$A584,'Growth rates'!$C$4:$C$922,$AF584))</f>
        <v>0</v>
      </c>
      <c r="AY584" s="6">
        <f ca="1">IF($AF584="",SUMIFS('Growth rates'!V$4:V$922,'Growth rates'!$B$4:$B$922,Demands_tra!$A584,'Growth rates'!$C$4:$C$922,$AE584),SUMIFS('Growth rates'!V$4:V$922,'Growth rates'!$B$4:$B$922,Demands_tra!$A584,'Growth rates'!$C$4:$C$922,$AF584))</f>
        <v>0</v>
      </c>
      <c r="AZ584" s="6">
        <f ca="1">IF($AF584="",SUMIFS('Growth rates'!W$4:W$922,'Growth rates'!$B$4:$B$922,Demands_tra!$A584,'Growth rates'!$C$4:$C$922,$AE584),SUMIFS('Growth rates'!W$4:W$922,'Growth rates'!$B$4:$B$922,Demands_tra!$A584,'Growth rates'!$C$4:$C$922,$AF584))</f>
        <v>0</v>
      </c>
      <c r="BA584" s="6">
        <f ca="1">IF($AF584="",SUMIFS('Growth rates'!X$4:X$922,'Growth rates'!$B$4:$B$922,Demands_tra!$A584,'Growth rates'!$C$4:$C$922,$AE584),SUMIFS('Growth rates'!X$4:X$922,'Growth rates'!$B$4:$B$922,Demands_tra!$A584,'Growth rates'!$C$4:$C$922,$AF584))</f>
        <v>0</v>
      </c>
      <c r="BB584" s="6">
        <f ca="1">IF($AF584="",SUMIFS('Growth rates'!Y$4:Y$922,'Growth rates'!$B$4:$B$922,Demands_tra!$A584,'Growth rates'!$C$4:$C$922,$AE584),SUMIFS('Growth rates'!Y$4:Y$922,'Growth rates'!$B$4:$B$922,Demands_tra!$A584,'Growth rates'!$C$4:$C$922,$AF584))</f>
        <v>0</v>
      </c>
      <c r="BC584" s="6">
        <f ca="1">IF($AF584="",SUMIFS('Growth rates'!Z$4:Z$922,'Growth rates'!$B$4:$B$922,Demands_tra!$A584,'Growth rates'!$C$4:$C$922,$AE584),SUMIFS('Growth rates'!Z$4:Z$922,'Growth rates'!$B$4:$B$922,Demands_tra!$A584,'Growth rates'!$C$4:$C$922,$AF584))</f>
        <v>0</v>
      </c>
      <c r="BD584" s="6">
        <f ca="1">IF($AF584="",SUMIFS('Growth rates'!AA$4:AA$922,'Growth rates'!$B$4:$B$922,Demands_tra!$A584,'Growth rates'!$C$4:$C$922,$AE584),SUMIFS('Growth rates'!AA$4:AA$922,'Growth rates'!$B$4:$B$922,Demands_tra!$A584,'Growth rates'!$C$4:$C$922,$AF584))</f>
        <v>0</v>
      </c>
      <c r="BE584" s="6">
        <f ca="1">IF($AF584="",SUMIFS('Growth rates'!AB$4:AB$922,'Growth rates'!$B$4:$B$922,Demands_tra!$A584,'Growth rates'!$C$4:$C$922,$AE584),SUMIFS('Growth rates'!AB$4:AB$922,'Growth rates'!$B$4:$B$922,Demands_tra!$A584,'Growth rates'!$C$4:$C$922,$AF584))</f>
        <v>0</v>
      </c>
      <c r="BF584" s="6">
        <f ca="1">IF($AF584="",SUMIFS('Growth rates'!AC$4:AC$922,'Growth rates'!$B$4:$B$922,Demands_tra!$A584,'Growth rates'!$C$4:$C$922,$AE584),SUMIFS('Growth rates'!AC$4:AC$922,'Growth rates'!$B$4:$B$922,Demands_tra!$A584,'Growth rates'!$C$4:$C$922,$AF584))</f>
        <v>0</v>
      </c>
      <c r="BH584" t="e">
        <f ca="1">VLOOKUP($C584,'Default drvr and elast'!$A$4:$F$49,MATCH(VLOOKUP(A584,Classification!$B$4:$D$42,3,FALSE),'Default drvr and elast'!$D$3:$F$3,0)+3,FALSE)</f>
        <v>#N/A</v>
      </c>
      <c r="BJ584" s="6">
        <f ca="1">IF($BI584="",SUMIF(Elasticities!$B$5:$B$52,Demands_tra!$BH584,Elasticities!C$5:C$52),SUMIF(Elasticities!$B$5:$B$52,Demands_tra!$BI584,Elasticities!C$5:C$52))</f>
        <v>0</v>
      </c>
      <c r="BK584" s="6">
        <f ca="1">IF($BI584="",SUMIF(Elasticities!$B$5:$B$52,Demands_tra!$BH584,Elasticities!D$5:D$52),SUMIF(Elasticities!$B$5:$B$52,Demands_tra!$BI584,Elasticities!D$5:D$52))</f>
        <v>0</v>
      </c>
      <c r="BL584" s="6">
        <f ca="1">IF($BI584="",SUMIF(Elasticities!$B$5:$B$52,Demands_tra!$BH584,Elasticities!E$5:E$52),SUMIF(Elasticities!$B$5:$B$52,Demands_tra!$BI584,Elasticities!E$5:E$52))</f>
        <v>0</v>
      </c>
      <c r="BM584" s="6">
        <f ca="1">IF($BI584="",SUMIF(Elasticities!$B$5:$B$52,Demands_tra!$BH584,Elasticities!F$5:F$52),SUMIF(Elasticities!$B$5:$B$52,Demands_tra!$BI584,Elasticities!F$5:F$52))</f>
        <v>0</v>
      </c>
      <c r="BN584" s="6">
        <f ca="1">IF($BI584="",SUMIF(Elasticities!$B$5:$B$52,Demands_tra!$BH584,Elasticities!G$5:G$52),SUMIF(Elasticities!$B$5:$B$52,Demands_tra!$BI584,Elasticities!G$5:G$52))</f>
        <v>0</v>
      </c>
      <c r="BO584" s="6">
        <f ca="1">IF($BI584="",SUMIF(Elasticities!$B$5:$B$52,Demands_tra!$BH584,Elasticities!H$5:H$52),SUMIF(Elasticities!$B$5:$B$52,Demands_tra!$BI584,Elasticities!H$5:H$52))</f>
        <v>0</v>
      </c>
      <c r="BP584" s="6">
        <f ca="1">IF($BI584="",SUMIF(Elasticities!$B$5:$B$52,Demands_tra!$BH584,Elasticities!I$5:I$52),SUMIF(Elasticities!$B$5:$B$52,Demands_tra!$BI584,Elasticities!I$5:I$52))</f>
        <v>0</v>
      </c>
      <c r="BQ584" s="6">
        <f ca="1">IF($BI584="",SUMIF(Elasticities!$B$5:$B$52,Demands_tra!$BH584,Elasticities!J$5:J$52),SUMIF(Elasticities!$B$5:$B$52,Demands_tra!$BI584,Elasticities!J$5:J$52))</f>
        <v>0</v>
      </c>
      <c r="BR584" s="6">
        <f ca="1">IF($BI584="",SUMIF(Elasticities!$B$5:$B$52,Demands_tra!$BH584,Elasticities!K$5:K$52),SUMIF(Elasticities!$B$5:$B$52,Demands_tra!$BI584,Elasticities!K$5:K$52))</f>
        <v>0</v>
      </c>
      <c r="BS584" s="6">
        <f ca="1">IF($BI584="",SUMIF(Elasticities!$B$5:$B$52,Demands_tra!$BH584,Elasticities!L$5:L$52),SUMIF(Elasticities!$B$5:$B$52,Demands_tra!$BI584,Elasticities!L$5:L$52))</f>
        <v>0</v>
      </c>
      <c r="BT584" s="6">
        <f ca="1">IF($BI584="",SUMIF(Elasticities!$B$5:$B$52,Demands_tra!$BH584,Elasticities!M$5:M$52),SUMIF(Elasticities!$B$5:$B$52,Demands_tra!$BI584,Elasticities!M$5:M$52))</f>
        <v>0</v>
      </c>
      <c r="BU584" s="6">
        <f ca="1">IF($BI584="",SUMIF(Elasticities!$B$5:$B$52,Demands_tra!$BH584,Elasticities!N$5:N$52),SUMIF(Elasticities!$B$5:$B$52,Demands_tra!$BI584,Elasticities!N$5:N$52))</f>
        <v>0</v>
      </c>
      <c r="BV584" s="6">
        <f ca="1">IF($BI584="",SUMIF(Elasticities!$B$5:$B$52,Demands_tra!$BH584,Elasticities!O$5:O$52),SUMIF(Elasticities!$B$5:$B$52,Demands_tra!$BI584,Elasticities!O$5:O$52))</f>
        <v>0</v>
      </c>
      <c r="BW584" s="6">
        <f ca="1">IF($BI584="",SUMIF(Elasticities!$B$5:$B$52,Demands_tra!$BH584,Elasticities!P$5:P$52),SUMIF(Elasticities!$B$5:$B$52,Demands_tra!$BI584,Elasticities!P$5:P$52))</f>
        <v>0</v>
      </c>
      <c r="BX584" s="6">
        <f ca="1">IF($BI584="",SUMIF(Elasticities!$B$5:$B$52,Demands_tra!$BH584,Elasticities!Q$5:Q$52),SUMIF(Elasticities!$B$5:$B$52,Demands_tra!$BI584,Elasticities!Q$5:Q$52))</f>
        <v>0</v>
      </c>
      <c r="BY584" s="6">
        <f ca="1">IF($BI584="",SUMIF(Elasticities!$B$5:$B$52,Demands_tra!$BH584,Elasticities!R$5:R$52),SUMIF(Elasticities!$B$5:$B$52,Demands_tra!$BI584,Elasticities!R$5:R$52))</f>
        <v>0</v>
      </c>
      <c r="BZ584" s="6">
        <f ca="1">IF($BI584="",SUMIF(Elasticities!$B$5:$B$52,Demands_tra!$BH584,Elasticities!S$5:S$52),SUMIF(Elasticities!$B$5:$B$52,Demands_tra!$BI584,Elasticities!S$5:S$52))</f>
        <v>0</v>
      </c>
      <c r="CA584" s="6">
        <f ca="1">IF($BI584="",SUMIF(Elasticities!$B$5:$B$52,Demands_tra!$BH584,Elasticities!T$5:T$52),SUMIF(Elasticities!$B$5:$B$52,Demands_tra!$BI584,Elasticities!T$5:T$52))</f>
        <v>0</v>
      </c>
      <c r="CB584" s="6">
        <f ca="1">IF($BI584="",SUMIF(Elasticities!$B$5:$B$52,Demands_tra!$BH584,Elasticities!U$5:U$52),SUMIF(Elasticities!$B$5:$B$52,Demands_tra!$BI584,Elasticities!U$5:U$52))</f>
        <v>0</v>
      </c>
      <c r="CC584" s="6">
        <f ca="1">IF($BI584="",SUMIF(Elasticities!$B$5:$B$52,Demands_tra!$BH584,Elasticities!V$5:V$52),SUMIF(Elasticities!$B$5:$B$52,Demands_tra!$BI584,Elasticities!V$5:V$52))</f>
        <v>0</v>
      </c>
      <c r="CD584" s="6">
        <f ca="1">IF($BI584="",SUMIF(Elasticities!$B$5:$B$52,Demands_tra!$BH584,Elasticities!W$5:W$52),SUMIF(Elasticities!$B$5:$B$52,Demands_tra!$BI584,Elasticities!W$5:W$52))</f>
        <v>0</v>
      </c>
      <c r="CE584" s="6">
        <f ca="1">IF($BI584="",SUMIF(Elasticities!$B$5:$B$52,Demands_tra!$BH584,Elasticities!X$5:X$52),SUMIF(Elasticities!$B$5:$B$52,Demands_tra!$BI584,Elasticities!X$5:X$52))</f>
        <v>0</v>
      </c>
      <c r="CF584" s="6">
        <f ca="1">IF($BI584="",SUMIF(Elasticities!$B$5:$B$52,Demands_tra!$BH584,Elasticities!Y$5:Y$52),SUMIF(Elasticities!$B$5:$B$52,Demands_tra!$BI584,Elasticities!Y$5:Y$52))</f>
        <v>0</v>
      </c>
      <c r="CG584" s="6">
        <f ca="1">IF($BI584="",SUMIF(Elasticities!$B$5:$B$52,Demands_tra!$BH584,Elasticities!Z$5:Z$52),SUMIF(Elasticities!$B$5:$B$52,Demands_tra!$BI584,Elasticities!Z$5:Z$52))</f>
        <v>0</v>
      </c>
      <c r="CH584" s="6">
        <f ca="1">IF($BI584="",SUMIF(Elasticities!$B$5:$B$52,Demands_tra!$BH584,Elasticities!AA$5:AA$52),SUMIF(Elasticities!$B$5:$B$52,Demands_tra!$BI584,Elasticities!AA$5:AA$52))</f>
        <v>0</v>
      </c>
      <c r="CI584" s="6">
        <f ca="1">IF($BI584="",SUMIF(Elasticities!$B$5:$B$52,Demands_tra!$BH584,Elasticities!AB$5:AB$52),SUMIF(Elasticities!$B$5:$B$52,Demands_tra!$BI584,Elasticities!AB$5:AB$52))</f>
        <v>0</v>
      </c>
    </row>
    <row r="585" spans="1:87">
      <c r="A585" t="str">
        <f>IF(BYDem_tra!B584="","\I:",BYDem_tra!B584)</f>
        <v>\I:</v>
      </c>
      <c r="B585">
        <f>BYDem_tra!E584</f>
        <v>0</v>
      </c>
      <c r="C585">
        <f t="shared" si="324"/>
        <v>0</v>
      </c>
      <c r="D585" s="3">
        <f>SUMIFS(BYDem_tra!$M$2:$M$2000,BYDem_tra!$B$2:$B$2000,Demands_tra!$A585,BYDem_tra!$E$2:$E$2000,Demands_tra!$B585)</f>
        <v>0</v>
      </c>
      <c r="E585" s="3" t="e">
        <f ca="1" t="shared" si="325"/>
        <v>#DIV/0!</v>
      </c>
      <c r="F585" s="3" t="e">
        <f ca="1" t="shared" si="326"/>
        <v>#DIV/0!</v>
      </c>
      <c r="G585" s="3" t="e">
        <f ca="1" t="shared" si="327"/>
        <v>#DIV/0!</v>
      </c>
      <c r="H585" s="3" t="e">
        <f ca="1" t="shared" si="328"/>
        <v>#DIV/0!</v>
      </c>
      <c r="I585" s="3" t="e">
        <f ca="1" t="shared" si="329"/>
        <v>#DIV/0!</v>
      </c>
      <c r="J585" s="3" t="e">
        <f ca="1" t="shared" si="330"/>
        <v>#DIV/0!</v>
      </c>
      <c r="K585" s="3" t="e">
        <f ca="1" t="shared" si="331"/>
        <v>#DIV/0!</v>
      </c>
      <c r="L585" s="3" t="e">
        <f ca="1" t="shared" si="332"/>
        <v>#DIV/0!</v>
      </c>
      <c r="M585" s="3" t="e">
        <f ca="1" t="shared" si="333"/>
        <v>#DIV/0!</v>
      </c>
      <c r="N585" s="3" t="e">
        <f ca="1" t="shared" si="334"/>
        <v>#DIV/0!</v>
      </c>
      <c r="O585" s="3" t="e">
        <f ca="1" t="shared" si="335"/>
        <v>#DIV/0!</v>
      </c>
      <c r="P585" s="3" t="e">
        <f ca="1" t="shared" si="336"/>
        <v>#DIV/0!</v>
      </c>
      <c r="Q585" s="3" t="e">
        <f ca="1" t="shared" si="337"/>
        <v>#DIV/0!</v>
      </c>
      <c r="R585" s="3" t="e">
        <f ca="1" t="shared" si="338"/>
        <v>#DIV/0!</v>
      </c>
      <c r="S585" s="3" t="e">
        <f ca="1" t="shared" si="339"/>
        <v>#DIV/0!</v>
      </c>
      <c r="T585" s="3" t="e">
        <f ca="1" t="shared" si="340"/>
        <v>#DIV/0!</v>
      </c>
      <c r="U585" s="3" t="e">
        <f ca="1" t="shared" si="341"/>
        <v>#DIV/0!</v>
      </c>
      <c r="V585" s="3" t="e">
        <f ca="1" t="shared" si="342"/>
        <v>#DIV/0!</v>
      </c>
      <c r="W585" s="3" t="e">
        <f ca="1" t="shared" si="343"/>
        <v>#DIV/0!</v>
      </c>
      <c r="X585" s="3" t="e">
        <f ca="1" t="shared" si="344"/>
        <v>#DIV/0!</v>
      </c>
      <c r="Y585" s="3" t="e">
        <f ca="1" t="shared" si="345"/>
        <v>#DIV/0!</v>
      </c>
      <c r="Z585" s="3" t="e">
        <f ca="1" t="shared" si="346"/>
        <v>#DIV/0!</v>
      </c>
      <c r="AA585" s="3" t="e">
        <f ca="1" t="shared" si="347"/>
        <v>#DIV/0!</v>
      </c>
      <c r="AB585" s="3" t="e">
        <f ca="1" t="shared" si="348"/>
        <v>#DIV/0!</v>
      </c>
      <c r="AC585" s="3" t="e">
        <f ca="1" t="shared" si="349"/>
        <v>#DIV/0!</v>
      </c>
      <c r="AE585" s="4" t="e">
        <f ca="1">VLOOKUP($C585,'Default drvr and elast'!$A$4:$C$49,MATCH(VLOOKUP(A585,Classification!$B$4:$D$99,2,FALSE),'Default drvr and elast'!$A$3:$C$3,0),FALSE)</f>
        <v>#N/A</v>
      </c>
      <c r="AF585" s="4"/>
      <c r="AG585" s="6">
        <f ca="1">IF($AF585="",SUMIFS('Growth rates'!D$4:D$922,'Growth rates'!$B$4:$B$922,Demands_tra!$A585,'Growth rates'!$C$4:$C$922,$AE585),SUMIFS('Growth rates'!D$4:D$922,'Growth rates'!$B$4:$B$922,Demands_tra!$A585,'Growth rates'!$C$4:$C$922,$AF585))</f>
        <v>0</v>
      </c>
      <c r="AH585" s="6">
        <f ca="1">IF($AF585="",SUMIFS('Growth rates'!E$4:E$922,'Growth rates'!$B$4:$B$922,Demands_tra!$A585,'Growth rates'!$C$4:$C$922,$AE585),SUMIFS('Growth rates'!E$4:E$922,'Growth rates'!$B$4:$B$922,Demands_tra!$A585,'Growth rates'!$C$4:$C$922,$AF585))</f>
        <v>0</v>
      </c>
      <c r="AI585" s="6">
        <f ca="1">IF($AF585="",SUMIFS('Growth rates'!F$4:F$922,'Growth rates'!$B$4:$B$922,Demands_tra!$A585,'Growth rates'!$C$4:$C$922,$AE585),SUMIFS('Growth rates'!F$4:F$922,'Growth rates'!$B$4:$B$922,Demands_tra!$A585,'Growth rates'!$C$4:$C$922,$AF585))</f>
        <v>0</v>
      </c>
      <c r="AJ585" s="6">
        <f ca="1">IF($AF585="",SUMIFS('Growth rates'!G$4:G$922,'Growth rates'!$B$4:$B$922,Demands_tra!$A585,'Growth rates'!$C$4:$C$922,$AE585),SUMIFS('Growth rates'!G$4:G$922,'Growth rates'!$B$4:$B$922,Demands_tra!$A585,'Growth rates'!$C$4:$C$922,$AF585))</f>
        <v>0</v>
      </c>
      <c r="AK585" s="6">
        <f ca="1">IF($AF585="",SUMIFS('Growth rates'!H$4:H$922,'Growth rates'!$B$4:$B$922,Demands_tra!$A585,'Growth rates'!$C$4:$C$922,$AE585),SUMIFS('Growth rates'!H$4:H$922,'Growth rates'!$B$4:$B$922,Demands_tra!$A585,'Growth rates'!$C$4:$C$922,$AF585))</f>
        <v>0</v>
      </c>
      <c r="AL585" s="6">
        <f ca="1">IF($AF585="",SUMIFS('Growth rates'!I$4:I$922,'Growth rates'!$B$4:$B$922,Demands_tra!$A585,'Growth rates'!$C$4:$C$922,$AE585),SUMIFS('Growth rates'!I$4:I$922,'Growth rates'!$B$4:$B$922,Demands_tra!$A585,'Growth rates'!$C$4:$C$922,$AF585))</f>
        <v>0</v>
      </c>
      <c r="AM585" s="6">
        <f ca="1">IF($AF585="",SUMIFS('Growth rates'!J$4:J$922,'Growth rates'!$B$4:$B$922,Demands_tra!$A585,'Growth rates'!$C$4:$C$922,$AE585),SUMIFS('Growth rates'!J$4:J$922,'Growth rates'!$B$4:$B$922,Demands_tra!$A585,'Growth rates'!$C$4:$C$922,$AF585))</f>
        <v>0</v>
      </c>
      <c r="AN585" s="6">
        <f ca="1">IF($AF585="",SUMIFS('Growth rates'!K$4:K$922,'Growth rates'!$B$4:$B$922,Demands_tra!$A585,'Growth rates'!$C$4:$C$922,$AE585),SUMIFS('Growth rates'!K$4:K$922,'Growth rates'!$B$4:$B$922,Demands_tra!$A585,'Growth rates'!$C$4:$C$922,$AF585))</f>
        <v>0</v>
      </c>
      <c r="AO585" s="6">
        <f ca="1">IF($AF585="",SUMIFS('Growth rates'!L$4:L$922,'Growth rates'!$B$4:$B$922,Demands_tra!$A585,'Growth rates'!$C$4:$C$922,$AE585),SUMIFS('Growth rates'!L$4:L$922,'Growth rates'!$B$4:$B$922,Demands_tra!$A585,'Growth rates'!$C$4:$C$922,$AF585))</f>
        <v>0</v>
      </c>
      <c r="AP585" s="6">
        <f ca="1">IF($AF585="",SUMIFS('Growth rates'!M$4:M$922,'Growth rates'!$B$4:$B$922,Demands_tra!$A585,'Growth rates'!$C$4:$C$922,$AE585),SUMIFS('Growth rates'!M$4:M$922,'Growth rates'!$B$4:$B$922,Demands_tra!$A585,'Growth rates'!$C$4:$C$922,$AF585))</f>
        <v>0</v>
      </c>
      <c r="AQ585" s="6">
        <f ca="1">IF($AF585="",SUMIFS('Growth rates'!N$4:N$922,'Growth rates'!$B$4:$B$922,Demands_tra!$A585,'Growth rates'!$C$4:$C$922,$AE585),SUMIFS('Growth rates'!N$4:N$922,'Growth rates'!$B$4:$B$922,Demands_tra!$A585,'Growth rates'!$C$4:$C$922,$AF585))</f>
        <v>0</v>
      </c>
      <c r="AR585" s="6">
        <f ca="1">IF($AF585="",SUMIFS('Growth rates'!O$4:O$922,'Growth rates'!$B$4:$B$922,Demands_tra!$A585,'Growth rates'!$C$4:$C$922,$AE585),SUMIFS('Growth rates'!O$4:O$922,'Growth rates'!$B$4:$B$922,Demands_tra!$A585,'Growth rates'!$C$4:$C$922,$AF585))</f>
        <v>0</v>
      </c>
      <c r="AS585" s="6">
        <f ca="1">IF($AF585="",SUMIFS('Growth rates'!P$4:P$922,'Growth rates'!$B$4:$B$922,Demands_tra!$A585,'Growth rates'!$C$4:$C$922,$AE585),SUMIFS('Growth rates'!P$4:P$922,'Growth rates'!$B$4:$B$922,Demands_tra!$A585,'Growth rates'!$C$4:$C$922,$AF585))</f>
        <v>0</v>
      </c>
      <c r="AT585" s="6">
        <f ca="1">IF($AF585="",SUMIFS('Growth rates'!Q$4:Q$922,'Growth rates'!$B$4:$B$922,Demands_tra!$A585,'Growth rates'!$C$4:$C$922,$AE585),SUMIFS('Growth rates'!Q$4:Q$922,'Growth rates'!$B$4:$B$922,Demands_tra!$A585,'Growth rates'!$C$4:$C$922,$AF585))</f>
        <v>0</v>
      </c>
      <c r="AU585" s="6">
        <f ca="1">IF($AF585="",SUMIFS('Growth rates'!R$4:R$922,'Growth rates'!$B$4:$B$922,Demands_tra!$A585,'Growth rates'!$C$4:$C$922,$AE585),SUMIFS('Growth rates'!R$4:R$922,'Growth rates'!$B$4:$B$922,Demands_tra!$A585,'Growth rates'!$C$4:$C$922,$AF585))</f>
        <v>0</v>
      </c>
      <c r="AV585" s="6">
        <f ca="1">IF($AF585="",SUMIFS('Growth rates'!S$4:S$922,'Growth rates'!$B$4:$B$922,Demands_tra!$A585,'Growth rates'!$C$4:$C$922,$AE585),SUMIFS('Growth rates'!S$4:S$922,'Growth rates'!$B$4:$B$922,Demands_tra!$A585,'Growth rates'!$C$4:$C$922,$AF585))</f>
        <v>0</v>
      </c>
      <c r="AW585" s="6">
        <f ca="1">IF($AF585="",SUMIFS('Growth rates'!T$4:T$922,'Growth rates'!$B$4:$B$922,Demands_tra!$A585,'Growth rates'!$C$4:$C$922,$AE585),SUMIFS('Growth rates'!T$4:T$922,'Growth rates'!$B$4:$B$922,Demands_tra!$A585,'Growth rates'!$C$4:$C$922,$AF585))</f>
        <v>0</v>
      </c>
      <c r="AX585" s="6">
        <f ca="1">IF($AF585="",SUMIFS('Growth rates'!U$4:U$922,'Growth rates'!$B$4:$B$922,Demands_tra!$A585,'Growth rates'!$C$4:$C$922,$AE585),SUMIFS('Growth rates'!U$4:U$922,'Growth rates'!$B$4:$B$922,Demands_tra!$A585,'Growth rates'!$C$4:$C$922,$AF585))</f>
        <v>0</v>
      </c>
      <c r="AY585" s="6">
        <f ca="1">IF($AF585="",SUMIFS('Growth rates'!V$4:V$922,'Growth rates'!$B$4:$B$922,Demands_tra!$A585,'Growth rates'!$C$4:$C$922,$AE585),SUMIFS('Growth rates'!V$4:V$922,'Growth rates'!$B$4:$B$922,Demands_tra!$A585,'Growth rates'!$C$4:$C$922,$AF585))</f>
        <v>0</v>
      </c>
      <c r="AZ585" s="6">
        <f ca="1">IF($AF585="",SUMIFS('Growth rates'!W$4:W$922,'Growth rates'!$B$4:$B$922,Demands_tra!$A585,'Growth rates'!$C$4:$C$922,$AE585),SUMIFS('Growth rates'!W$4:W$922,'Growth rates'!$B$4:$B$922,Demands_tra!$A585,'Growth rates'!$C$4:$C$922,$AF585))</f>
        <v>0</v>
      </c>
      <c r="BA585" s="6">
        <f ca="1">IF($AF585="",SUMIFS('Growth rates'!X$4:X$922,'Growth rates'!$B$4:$B$922,Demands_tra!$A585,'Growth rates'!$C$4:$C$922,$AE585),SUMIFS('Growth rates'!X$4:X$922,'Growth rates'!$B$4:$B$922,Demands_tra!$A585,'Growth rates'!$C$4:$C$922,$AF585))</f>
        <v>0</v>
      </c>
      <c r="BB585" s="6">
        <f ca="1">IF($AF585="",SUMIFS('Growth rates'!Y$4:Y$922,'Growth rates'!$B$4:$B$922,Demands_tra!$A585,'Growth rates'!$C$4:$C$922,$AE585),SUMIFS('Growth rates'!Y$4:Y$922,'Growth rates'!$B$4:$B$922,Demands_tra!$A585,'Growth rates'!$C$4:$C$922,$AF585))</f>
        <v>0</v>
      </c>
      <c r="BC585" s="6">
        <f ca="1">IF($AF585="",SUMIFS('Growth rates'!Z$4:Z$922,'Growth rates'!$B$4:$B$922,Demands_tra!$A585,'Growth rates'!$C$4:$C$922,$AE585),SUMIFS('Growth rates'!Z$4:Z$922,'Growth rates'!$B$4:$B$922,Demands_tra!$A585,'Growth rates'!$C$4:$C$922,$AF585))</f>
        <v>0</v>
      </c>
      <c r="BD585" s="6">
        <f ca="1">IF($AF585="",SUMIFS('Growth rates'!AA$4:AA$922,'Growth rates'!$B$4:$B$922,Demands_tra!$A585,'Growth rates'!$C$4:$C$922,$AE585),SUMIFS('Growth rates'!AA$4:AA$922,'Growth rates'!$B$4:$B$922,Demands_tra!$A585,'Growth rates'!$C$4:$C$922,$AF585))</f>
        <v>0</v>
      </c>
      <c r="BE585" s="6">
        <f ca="1">IF($AF585="",SUMIFS('Growth rates'!AB$4:AB$922,'Growth rates'!$B$4:$B$922,Demands_tra!$A585,'Growth rates'!$C$4:$C$922,$AE585),SUMIFS('Growth rates'!AB$4:AB$922,'Growth rates'!$B$4:$B$922,Demands_tra!$A585,'Growth rates'!$C$4:$C$922,$AF585))</f>
        <v>0</v>
      </c>
      <c r="BF585" s="6">
        <f ca="1">IF($AF585="",SUMIFS('Growth rates'!AC$4:AC$922,'Growth rates'!$B$4:$B$922,Demands_tra!$A585,'Growth rates'!$C$4:$C$922,$AE585),SUMIFS('Growth rates'!AC$4:AC$922,'Growth rates'!$B$4:$B$922,Demands_tra!$A585,'Growth rates'!$C$4:$C$922,$AF585))</f>
        <v>0</v>
      </c>
      <c r="BH585" t="e">
        <f ca="1">VLOOKUP($C585,'Default drvr and elast'!$A$4:$F$49,MATCH(VLOOKUP(A585,Classification!$B$4:$D$42,3,FALSE),'Default drvr and elast'!$D$3:$F$3,0)+3,FALSE)</f>
        <v>#N/A</v>
      </c>
      <c r="BJ585" s="6">
        <f ca="1">IF($BI585="",SUMIF(Elasticities!$B$5:$B$52,Demands_tra!$BH585,Elasticities!C$5:C$52),SUMIF(Elasticities!$B$5:$B$52,Demands_tra!$BI585,Elasticities!C$5:C$52))</f>
        <v>0</v>
      </c>
      <c r="BK585" s="6">
        <f ca="1">IF($BI585="",SUMIF(Elasticities!$B$5:$B$52,Demands_tra!$BH585,Elasticities!D$5:D$52),SUMIF(Elasticities!$B$5:$B$52,Demands_tra!$BI585,Elasticities!D$5:D$52))</f>
        <v>0</v>
      </c>
      <c r="BL585" s="6">
        <f ca="1">IF($BI585="",SUMIF(Elasticities!$B$5:$B$52,Demands_tra!$BH585,Elasticities!E$5:E$52),SUMIF(Elasticities!$B$5:$B$52,Demands_tra!$BI585,Elasticities!E$5:E$52))</f>
        <v>0</v>
      </c>
      <c r="BM585" s="6">
        <f ca="1">IF($BI585="",SUMIF(Elasticities!$B$5:$B$52,Demands_tra!$BH585,Elasticities!F$5:F$52),SUMIF(Elasticities!$B$5:$B$52,Demands_tra!$BI585,Elasticities!F$5:F$52))</f>
        <v>0</v>
      </c>
      <c r="BN585" s="6">
        <f ca="1">IF($BI585="",SUMIF(Elasticities!$B$5:$B$52,Demands_tra!$BH585,Elasticities!G$5:G$52),SUMIF(Elasticities!$B$5:$B$52,Demands_tra!$BI585,Elasticities!G$5:G$52))</f>
        <v>0</v>
      </c>
      <c r="BO585" s="6">
        <f ca="1">IF($BI585="",SUMIF(Elasticities!$B$5:$B$52,Demands_tra!$BH585,Elasticities!H$5:H$52),SUMIF(Elasticities!$B$5:$B$52,Demands_tra!$BI585,Elasticities!H$5:H$52))</f>
        <v>0</v>
      </c>
      <c r="BP585" s="6">
        <f ca="1">IF($BI585="",SUMIF(Elasticities!$B$5:$B$52,Demands_tra!$BH585,Elasticities!I$5:I$52),SUMIF(Elasticities!$B$5:$B$52,Demands_tra!$BI585,Elasticities!I$5:I$52))</f>
        <v>0</v>
      </c>
      <c r="BQ585" s="6">
        <f ca="1">IF($BI585="",SUMIF(Elasticities!$B$5:$B$52,Demands_tra!$BH585,Elasticities!J$5:J$52),SUMIF(Elasticities!$B$5:$B$52,Demands_tra!$BI585,Elasticities!J$5:J$52))</f>
        <v>0</v>
      </c>
      <c r="BR585" s="6">
        <f ca="1">IF($BI585="",SUMIF(Elasticities!$B$5:$B$52,Demands_tra!$BH585,Elasticities!K$5:K$52),SUMIF(Elasticities!$B$5:$B$52,Demands_tra!$BI585,Elasticities!K$5:K$52))</f>
        <v>0</v>
      </c>
      <c r="BS585" s="6">
        <f ca="1">IF($BI585="",SUMIF(Elasticities!$B$5:$B$52,Demands_tra!$BH585,Elasticities!L$5:L$52),SUMIF(Elasticities!$B$5:$B$52,Demands_tra!$BI585,Elasticities!L$5:L$52))</f>
        <v>0</v>
      </c>
      <c r="BT585" s="6">
        <f ca="1">IF($BI585="",SUMIF(Elasticities!$B$5:$B$52,Demands_tra!$BH585,Elasticities!M$5:M$52),SUMIF(Elasticities!$B$5:$B$52,Demands_tra!$BI585,Elasticities!M$5:M$52))</f>
        <v>0</v>
      </c>
      <c r="BU585" s="6">
        <f ca="1">IF($BI585="",SUMIF(Elasticities!$B$5:$B$52,Demands_tra!$BH585,Elasticities!N$5:N$52),SUMIF(Elasticities!$B$5:$B$52,Demands_tra!$BI585,Elasticities!N$5:N$52))</f>
        <v>0</v>
      </c>
      <c r="BV585" s="6">
        <f ca="1">IF($BI585="",SUMIF(Elasticities!$B$5:$B$52,Demands_tra!$BH585,Elasticities!O$5:O$52),SUMIF(Elasticities!$B$5:$B$52,Demands_tra!$BI585,Elasticities!O$5:O$52))</f>
        <v>0</v>
      </c>
      <c r="BW585" s="6">
        <f ca="1">IF($BI585="",SUMIF(Elasticities!$B$5:$B$52,Demands_tra!$BH585,Elasticities!P$5:P$52),SUMIF(Elasticities!$B$5:$B$52,Demands_tra!$BI585,Elasticities!P$5:P$52))</f>
        <v>0</v>
      </c>
      <c r="BX585" s="6">
        <f ca="1">IF($BI585="",SUMIF(Elasticities!$B$5:$B$52,Demands_tra!$BH585,Elasticities!Q$5:Q$52),SUMIF(Elasticities!$B$5:$B$52,Demands_tra!$BI585,Elasticities!Q$5:Q$52))</f>
        <v>0</v>
      </c>
      <c r="BY585" s="6">
        <f ca="1">IF($BI585="",SUMIF(Elasticities!$B$5:$B$52,Demands_tra!$BH585,Elasticities!R$5:R$52),SUMIF(Elasticities!$B$5:$B$52,Demands_tra!$BI585,Elasticities!R$5:R$52))</f>
        <v>0</v>
      </c>
      <c r="BZ585" s="6">
        <f ca="1">IF($BI585="",SUMIF(Elasticities!$B$5:$B$52,Demands_tra!$BH585,Elasticities!S$5:S$52),SUMIF(Elasticities!$B$5:$B$52,Demands_tra!$BI585,Elasticities!S$5:S$52))</f>
        <v>0</v>
      </c>
      <c r="CA585" s="6">
        <f ca="1">IF($BI585="",SUMIF(Elasticities!$B$5:$B$52,Demands_tra!$BH585,Elasticities!T$5:T$52),SUMIF(Elasticities!$B$5:$B$52,Demands_tra!$BI585,Elasticities!T$5:T$52))</f>
        <v>0</v>
      </c>
      <c r="CB585" s="6">
        <f ca="1">IF($BI585="",SUMIF(Elasticities!$B$5:$B$52,Demands_tra!$BH585,Elasticities!U$5:U$52),SUMIF(Elasticities!$B$5:$B$52,Demands_tra!$BI585,Elasticities!U$5:U$52))</f>
        <v>0</v>
      </c>
      <c r="CC585" s="6">
        <f ca="1">IF($BI585="",SUMIF(Elasticities!$B$5:$B$52,Demands_tra!$BH585,Elasticities!V$5:V$52),SUMIF(Elasticities!$B$5:$B$52,Demands_tra!$BI585,Elasticities!V$5:V$52))</f>
        <v>0</v>
      </c>
      <c r="CD585" s="6">
        <f ca="1">IF($BI585="",SUMIF(Elasticities!$B$5:$B$52,Demands_tra!$BH585,Elasticities!W$5:W$52),SUMIF(Elasticities!$B$5:$B$52,Demands_tra!$BI585,Elasticities!W$5:W$52))</f>
        <v>0</v>
      </c>
      <c r="CE585" s="6">
        <f ca="1">IF($BI585="",SUMIF(Elasticities!$B$5:$B$52,Demands_tra!$BH585,Elasticities!X$5:X$52),SUMIF(Elasticities!$B$5:$B$52,Demands_tra!$BI585,Elasticities!X$5:X$52))</f>
        <v>0</v>
      </c>
      <c r="CF585" s="6">
        <f ca="1">IF($BI585="",SUMIF(Elasticities!$B$5:$B$52,Demands_tra!$BH585,Elasticities!Y$5:Y$52),SUMIF(Elasticities!$B$5:$B$52,Demands_tra!$BI585,Elasticities!Y$5:Y$52))</f>
        <v>0</v>
      </c>
      <c r="CG585" s="6">
        <f ca="1">IF($BI585="",SUMIF(Elasticities!$B$5:$B$52,Demands_tra!$BH585,Elasticities!Z$5:Z$52),SUMIF(Elasticities!$B$5:$B$52,Demands_tra!$BI585,Elasticities!Z$5:Z$52))</f>
        <v>0</v>
      </c>
      <c r="CH585" s="6">
        <f ca="1">IF($BI585="",SUMIF(Elasticities!$B$5:$B$52,Demands_tra!$BH585,Elasticities!AA$5:AA$52),SUMIF(Elasticities!$B$5:$B$52,Demands_tra!$BI585,Elasticities!AA$5:AA$52))</f>
        <v>0</v>
      </c>
      <c r="CI585" s="6">
        <f ca="1">IF($BI585="",SUMIF(Elasticities!$B$5:$B$52,Demands_tra!$BH585,Elasticities!AB$5:AB$52),SUMIF(Elasticities!$B$5:$B$52,Demands_tra!$BI585,Elasticities!AB$5:AB$52))</f>
        <v>0</v>
      </c>
    </row>
    <row r="586" spans="1:87">
      <c r="A586" t="str">
        <f>IF(BYDem_tra!B585="","\I:",BYDem_tra!B585)</f>
        <v>\I:</v>
      </c>
      <c r="B586">
        <f>BYDem_tra!E585</f>
        <v>0</v>
      </c>
      <c r="C586">
        <f t="shared" si="324"/>
        <v>0</v>
      </c>
      <c r="D586" s="3">
        <f>SUMIFS(BYDem_tra!$M$2:$M$2000,BYDem_tra!$B$2:$B$2000,Demands_tra!$A586,BYDem_tra!$E$2:$E$2000,Demands_tra!$B586)</f>
        <v>0</v>
      </c>
      <c r="E586" s="3" t="e">
        <f ca="1" t="shared" si="325"/>
        <v>#DIV/0!</v>
      </c>
      <c r="F586" s="3" t="e">
        <f ca="1" t="shared" si="326"/>
        <v>#DIV/0!</v>
      </c>
      <c r="G586" s="3" t="e">
        <f ca="1" t="shared" si="327"/>
        <v>#DIV/0!</v>
      </c>
      <c r="H586" s="3" t="e">
        <f ca="1" t="shared" si="328"/>
        <v>#DIV/0!</v>
      </c>
      <c r="I586" s="3" t="e">
        <f ca="1" t="shared" si="329"/>
        <v>#DIV/0!</v>
      </c>
      <c r="J586" s="3" t="e">
        <f ca="1" t="shared" si="330"/>
        <v>#DIV/0!</v>
      </c>
      <c r="K586" s="3" t="e">
        <f ca="1" t="shared" si="331"/>
        <v>#DIV/0!</v>
      </c>
      <c r="L586" s="3" t="e">
        <f ca="1" t="shared" si="332"/>
        <v>#DIV/0!</v>
      </c>
      <c r="M586" s="3" t="e">
        <f ca="1" t="shared" si="333"/>
        <v>#DIV/0!</v>
      </c>
      <c r="N586" s="3" t="e">
        <f ca="1" t="shared" si="334"/>
        <v>#DIV/0!</v>
      </c>
      <c r="O586" s="3" t="e">
        <f ca="1" t="shared" si="335"/>
        <v>#DIV/0!</v>
      </c>
      <c r="P586" s="3" t="e">
        <f ca="1" t="shared" si="336"/>
        <v>#DIV/0!</v>
      </c>
      <c r="Q586" s="3" t="e">
        <f ca="1" t="shared" si="337"/>
        <v>#DIV/0!</v>
      </c>
      <c r="R586" s="3" t="e">
        <f ca="1" t="shared" si="338"/>
        <v>#DIV/0!</v>
      </c>
      <c r="S586" s="3" t="e">
        <f ca="1" t="shared" si="339"/>
        <v>#DIV/0!</v>
      </c>
      <c r="T586" s="3" t="e">
        <f ca="1" t="shared" si="340"/>
        <v>#DIV/0!</v>
      </c>
      <c r="U586" s="3" t="e">
        <f ca="1" t="shared" si="341"/>
        <v>#DIV/0!</v>
      </c>
      <c r="V586" s="3" t="e">
        <f ca="1" t="shared" si="342"/>
        <v>#DIV/0!</v>
      </c>
      <c r="W586" s="3" t="e">
        <f ca="1" t="shared" si="343"/>
        <v>#DIV/0!</v>
      </c>
      <c r="X586" s="3" t="e">
        <f ca="1" t="shared" si="344"/>
        <v>#DIV/0!</v>
      </c>
      <c r="Y586" s="3" t="e">
        <f ca="1" t="shared" si="345"/>
        <v>#DIV/0!</v>
      </c>
      <c r="Z586" s="3" t="e">
        <f ca="1" t="shared" si="346"/>
        <v>#DIV/0!</v>
      </c>
      <c r="AA586" s="3" t="e">
        <f ca="1" t="shared" si="347"/>
        <v>#DIV/0!</v>
      </c>
      <c r="AB586" s="3" t="e">
        <f ca="1" t="shared" si="348"/>
        <v>#DIV/0!</v>
      </c>
      <c r="AC586" s="3" t="e">
        <f ca="1" t="shared" si="349"/>
        <v>#DIV/0!</v>
      </c>
      <c r="AE586" s="4" t="e">
        <f ca="1">VLOOKUP($C586,'Default drvr and elast'!$A$4:$C$49,MATCH(VLOOKUP(A586,Classification!$B$4:$D$99,2,FALSE),'Default drvr and elast'!$A$3:$C$3,0),FALSE)</f>
        <v>#N/A</v>
      </c>
      <c r="AF586" s="4"/>
      <c r="AG586" s="6">
        <f ca="1">IF($AF586="",SUMIFS('Growth rates'!D$4:D$922,'Growth rates'!$B$4:$B$922,Demands_tra!$A586,'Growth rates'!$C$4:$C$922,$AE586),SUMIFS('Growth rates'!D$4:D$922,'Growth rates'!$B$4:$B$922,Demands_tra!$A586,'Growth rates'!$C$4:$C$922,$AF586))</f>
        <v>0</v>
      </c>
      <c r="AH586" s="6">
        <f ca="1">IF($AF586="",SUMIFS('Growth rates'!E$4:E$922,'Growth rates'!$B$4:$B$922,Demands_tra!$A586,'Growth rates'!$C$4:$C$922,$AE586),SUMIFS('Growth rates'!E$4:E$922,'Growth rates'!$B$4:$B$922,Demands_tra!$A586,'Growth rates'!$C$4:$C$922,$AF586))</f>
        <v>0</v>
      </c>
      <c r="AI586" s="6">
        <f ca="1">IF($AF586="",SUMIFS('Growth rates'!F$4:F$922,'Growth rates'!$B$4:$B$922,Demands_tra!$A586,'Growth rates'!$C$4:$C$922,$AE586),SUMIFS('Growth rates'!F$4:F$922,'Growth rates'!$B$4:$B$922,Demands_tra!$A586,'Growth rates'!$C$4:$C$922,$AF586))</f>
        <v>0</v>
      </c>
      <c r="AJ586" s="6">
        <f ca="1">IF($AF586="",SUMIFS('Growth rates'!G$4:G$922,'Growth rates'!$B$4:$B$922,Demands_tra!$A586,'Growth rates'!$C$4:$C$922,$AE586),SUMIFS('Growth rates'!G$4:G$922,'Growth rates'!$B$4:$B$922,Demands_tra!$A586,'Growth rates'!$C$4:$C$922,$AF586))</f>
        <v>0</v>
      </c>
      <c r="AK586" s="6">
        <f ca="1">IF($AF586="",SUMIFS('Growth rates'!H$4:H$922,'Growth rates'!$B$4:$B$922,Demands_tra!$A586,'Growth rates'!$C$4:$C$922,$AE586),SUMIFS('Growth rates'!H$4:H$922,'Growth rates'!$B$4:$B$922,Demands_tra!$A586,'Growth rates'!$C$4:$C$922,$AF586))</f>
        <v>0</v>
      </c>
      <c r="AL586" s="6">
        <f ca="1">IF($AF586="",SUMIFS('Growth rates'!I$4:I$922,'Growth rates'!$B$4:$B$922,Demands_tra!$A586,'Growth rates'!$C$4:$C$922,$AE586),SUMIFS('Growth rates'!I$4:I$922,'Growth rates'!$B$4:$B$922,Demands_tra!$A586,'Growth rates'!$C$4:$C$922,$AF586))</f>
        <v>0</v>
      </c>
      <c r="AM586" s="6">
        <f ca="1">IF($AF586="",SUMIFS('Growth rates'!J$4:J$922,'Growth rates'!$B$4:$B$922,Demands_tra!$A586,'Growth rates'!$C$4:$C$922,$AE586),SUMIFS('Growth rates'!J$4:J$922,'Growth rates'!$B$4:$B$922,Demands_tra!$A586,'Growth rates'!$C$4:$C$922,$AF586))</f>
        <v>0</v>
      </c>
      <c r="AN586" s="6">
        <f ca="1">IF($AF586="",SUMIFS('Growth rates'!K$4:K$922,'Growth rates'!$B$4:$B$922,Demands_tra!$A586,'Growth rates'!$C$4:$C$922,$AE586),SUMIFS('Growth rates'!K$4:K$922,'Growth rates'!$B$4:$B$922,Demands_tra!$A586,'Growth rates'!$C$4:$C$922,$AF586))</f>
        <v>0</v>
      </c>
      <c r="AO586" s="6">
        <f ca="1">IF($AF586="",SUMIFS('Growth rates'!L$4:L$922,'Growth rates'!$B$4:$B$922,Demands_tra!$A586,'Growth rates'!$C$4:$C$922,$AE586),SUMIFS('Growth rates'!L$4:L$922,'Growth rates'!$B$4:$B$922,Demands_tra!$A586,'Growth rates'!$C$4:$C$922,$AF586))</f>
        <v>0</v>
      </c>
      <c r="AP586" s="6">
        <f ca="1">IF($AF586="",SUMIFS('Growth rates'!M$4:M$922,'Growth rates'!$B$4:$B$922,Demands_tra!$A586,'Growth rates'!$C$4:$C$922,$AE586),SUMIFS('Growth rates'!M$4:M$922,'Growth rates'!$B$4:$B$922,Demands_tra!$A586,'Growth rates'!$C$4:$C$922,$AF586))</f>
        <v>0</v>
      </c>
      <c r="AQ586" s="6">
        <f ca="1">IF($AF586="",SUMIFS('Growth rates'!N$4:N$922,'Growth rates'!$B$4:$B$922,Demands_tra!$A586,'Growth rates'!$C$4:$C$922,$AE586),SUMIFS('Growth rates'!N$4:N$922,'Growth rates'!$B$4:$B$922,Demands_tra!$A586,'Growth rates'!$C$4:$C$922,$AF586))</f>
        <v>0</v>
      </c>
      <c r="AR586" s="6">
        <f ca="1">IF($AF586="",SUMIFS('Growth rates'!O$4:O$922,'Growth rates'!$B$4:$B$922,Demands_tra!$A586,'Growth rates'!$C$4:$C$922,$AE586),SUMIFS('Growth rates'!O$4:O$922,'Growth rates'!$B$4:$B$922,Demands_tra!$A586,'Growth rates'!$C$4:$C$922,$AF586))</f>
        <v>0</v>
      </c>
      <c r="AS586" s="6">
        <f ca="1">IF($AF586="",SUMIFS('Growth rates'!P$4:P$922,'Growth rates'!$B$4:$B$922,Demands_tra!$A586,'Growth rates'!$C$4:$C$922,$AE586),SUMIFS('Growth rates'!P$4:P$922,'Growth rates'!$B$4:$B$922,Demands_tra!$A586,'Growth rates'!$C$4:$C$922,$AF586))</f>
        <v>0</v>
      </c>
      <c r="AT586" s="6">
        <f ca="1">IF($AF586="",SUMIFS('Growth rates'!Q$4:Q$922,'Growth rates'!$B$4:$B$922,Demands_tra!$A586,'Growth rates'!$C$4:$C$922,$AE586),SUMIFS('Growth rates'!Q$4:Q$922,'Growth rates'!$B$4:$B$922,Demands_tra!$A586,'Growth rates'!$C$4:$C$922,$AF586))</f>
        <v>0</v>
      </c>
      <c r="AU586" s="6">
        <f ca="1">IF($AF586="",SUMIFS('Growth rates'!R$4:R$922,'Growth rates'!$B$4:$B$922,Demands_tra!$A586,'Growth rates'!$C$4:$C$922,$AE586),SUMIFS('Growth rates'!R$4:R$922,'Growth rates'!$B$4:$B$922,Demands_tra!$A586,'Growth rates'!$C$4:$C$922,$AF586))</f>
        <v>0</v>
      </c>
      <c r="AV586" s="6">
        <f ca="1">IF($AF586="",SUMIFS('Growth rates'!S$4:S$922,'Growth rates'!$B$4:$B$922,Demands_tra!$A586,'Growth rates'!$C$4:$C$922,$AE586),SUMIFS('Growth rates'!S$4:S$922,'Growth rates'!$B$4:$B$922,Demands_tra!$A586,'Growth rates'!$C$4:$C$922,$AF586))</f>
        <v>0</v>
      </c>
      <c r="AW586" s="6">
        <f ca="1">IF($AF586="",SUMIFS('Growth rates'!T$4:T$922,'Growth rates'!$B$4:$B$922,Demands_tra!$A586,'Growth rates'!$C$4:$C$922,$AE586),SUMIFS('Growth rates'!T$4:T$922,'Growth rates'!$B$4:$B$922,Demands_tra!$A586,'Growth rates'!$C$4:$C$922,$AF586))</f>
        <v>0</v>
      </c>
      <c r="AX586" s="6">
        <f ca="1">IF($AF586="",SUMIFS('Growth rates'!U$4:U$922,'Growth rates'!$B$4:$B$922,Demands_tra!$A586,'Growth rates'!$C$4:$C$922,$AE586),SUMIFS('Growth rates'!U$4:U$922,'Growth rates'!$B$4:$B$922,Demands_tra!$A586,'Growth rates'!$C$4:$C$922,$AF586))</f>
        <v>0</v>
      </c>
      <c r="AY586" s="6">
        <f ca="1">IF($AF586="",SUMIFS('Growth rates'!V$4:V$922,'Growth rates'!$B$4:$B$922,Demands_tra!$A586,'Growth rates'!$C$4:$C$922,$AE586),SUMIFS('Growth rates'!V$4:V$922,'Growth rates'!$B$4:$B$922,Demands_tra!$A586,'Growth rates'!$C$4:$C$922,$AF586))</f>
        <v>0</v>
      </c>
      <c r="AZ586" s="6">
        <f ca="1">IF($AF586="",SUMIFS('Growth rates'!W$4:W$922,'Growth rates'!$B$4:$B$922,Demands_tra!$A586,'Growth rates'!$C$4:$C$922,$AE586),SUMIFS('Growth rates'!W$4:W$922,'Growth rates'!$B$4:$B$922,Demands_tra!$A586,'Growth rates'!$C$4:$C$922,$AF586))</f>
        <v>0</v>
      </c>
      <c r="BA586" s="6">
        <f ca="1">IF($AF586="",SUMIFS('Growth rates'!X$4:X$922,'Growth rates'!$B$4:$B$922,Demands_tra!$A586,'Growth rates'!$C$4:$C$922,$AE586),SUMIFS('Growth rates'!X$4:X$922,'Growth rates'!$B$4:$B$922,Demands_tra!$A586,'Growth rates'!$C$4:$C$922,$AF586))</f>
        <v>0</v>
      </c>
      <c r="BB586" s="6">
        <f ca="1">IF($AF586="",SUMIFS('Growth rates'!Y$4:Y$922,'Growth rates'!$B$4:$B$922,Demands_tra!$A586,'Growth rates'!$C$4:$C$922,$AE586),SUMIFS('Growth rates'!Y$4:Y$922,'Growth rates'!$B$4:$B$922,Demands_tra!$A586,'Growth rates'!$C$4:$C$922,$AF586))</f>
        <v>0</v>
      </c>
      <c r="BC586" s="6">
        <f ca="1">IF($AF586="",SUMIFS('Growth rates'!Z$4:Z$922,'Growth rates'!$B$4:$B$922,Demands_tra!$A586,'Growth rates'!$C$4:$C$922,$AE586),SUMIFS('Growth rates'!Z$4:Z$922,'Growth rates'!$B$4:$B$922,Demands_tra!$A586,'Growth rates'!$C$4:$C$922,$AF586))</f>
        <v>0</v>
      </c>
      <c r="BD586" s="6">
        <f ca="1">IF($AF586="",SUMIFS('Growth rates'!AA$4:AA$922,'Growth rates'!$B$4:$B$922,Demands_tra!$A586,'Growth rates'!$C$4:$C$922,$AE586),SUMIFS('Growth rates'!AA$4:AA$922,'Growth rates'!$B$4:$B$922,Demands_tra!$A586,'Growth rates'!$C$4:$C$922,$AF586))</f>
        <v>0</v>
      </c>
      <c r="BE586" s="6">
        <f ca="1">IF($AF586="",SUMIFS('Growth rates'!AB$4:AB$922,'Growth rates'!$B$4:$B$922,Demands_tra!$A586,'Growth rates'!$C$4:$C$922,$AE586),SUMIFS('Growth rates'!AB$4:AB$922,'Growth rates'!$B$4:$B$922,Demands_tra!$A586,'Growth rates'!$C$4:$C$922,$AF586))</f>
        <v>0</v>
      </c>
      <c r="BF586" s="6">
        <f ca="1">IF($AF586="",SUMIFS('Growth rates'!AC$4:AC$922,'Growth rates'!$B$4:$B$922,Demands_tra!$A586,'Growth rates'!$C$4:$C$922,$AE586),SUMIFS('Growth rates'!AC$4:AC$922,'Growth rates'!$B$4:$B$922,Demands_tra!$A586,'Growth rates'!$C$4:$C$922,$AF586))</f>
        <v>0</v>
      </c>
      <c r="BH586" t="e">
        <f ca="1">VLOOKUP($C586,'Default drvr and elast'!$A$4:$F$49,MATCH(VLOOKUP(A586,Classification!$B$4:$D$42,3,FALSE),'Default drvr and elast'!$D$3:$F$3,0)+3,FALSE)</f>
        <v>#N/A</v>
      </c>
      <c r="BJ586" s="6">
        <f ca="1">IF($BI586="",SUMIF(Elasticities!$B$5:$B$52,Demands_tra!$BH586,Elasticities!C$5:C$52),SUMIF(Elasticities!$B$5:$B$52,Demands_tra!$BI586,Elasticities!C$5:C$52))</f>
        <v>0</v>
      </c>
      <c r="BK586" s="6">
        <f ca="1">IF($BI586="",SUMIF(Elasticities!$B$5:$B$52,Demands_tra!$BH586,Elasticities!D$5:D$52),SUMIF(Elasticities!$B$5:$B$52,Demands_tra!$BI586,Elasticities!D$5:D$52))</f>
        <v>0</v>
      </c>
      <c r="BL586" s="6">
        <f ca="1">IF($BI586="",SUMIF(Elasticities!$B$5:$B$52,Demands_tra!$BH586,Elasticities!E$5:E$52),SUMIF(Elasticities!$B$5:$B$52,Demands_tra!$BI586,Elasticities!E$5:E$52))</f>
        <v>0</v>
      </c>
      <c r="BM586" s="6">
        <f ca="1">IF($BI586="",SUMIF(Elasticities!$B$5:$B$52,Demands_tra!$BH586,Elasticities!F$5:F$52),SUMIF(Elasticities!$B$5:$B$52,Demands_tra!$BI586,Elasticities!F$5:F$52))</f>
        <v>0</v>
      </c>
      <c r="BN586" s="6">
        <f ca="1">IF($BI586="",SUMIF(Elasticities!$B$5:$B$52,Demands_tra!$BH586,Elasticities!G$5:G$52),SUMIF(Elasticities!$B$5:$B$52,Demands_tra!$BI586,Elasticities!G$5:G$52))</f>
        <v>0</v>
      </c>
      <c r="BO586" s="6">
        <f ca="1">IF($BI586="",SUMIF(Elasticities!$B$5:$B$52,Demands_tra!$BH586,Elasticities!H$5:H$52),SUMIF(Elasticities!$B$5:$B$52,Demands_tra!$BI586,Elasticities!H$5:H$52))</f>
        <v>0</v>
      </c>
      <c r="BP586" s="6">
        <f ca="1">IF($BI586="",SUMIF(Elasticities!$B$5:$B$52,Demands_tra!$BH586,Elasticities!I$5:I$52),SUMIF(Elasticities!$B$5:$B$52,Demands_tra!$BI586,Elasticities!I$5:I$52))</f>
        <v>0</v>
      </c>
      <c r="BQ586" s="6">
        <f ca="1">IF($BI586="",SUMIF(Elasticities!$B$5:$B$52,Demands_tra!$BH586,Elasticities!J$5:J$52),SUMIF(Elasticities!$B$5:$B$52,Demands_tra!$BI586,Elasticities!J$5:J$52))</f>
        <v>0</v>
      </c>
      <c r="BR586" s="6">
        <f ca="1">IF($BI586="",SUMIF(Elasticities!$B$5:$B$52,Demands_tra!$BH586,Elasticities!K$5:K$52),SUMIF(Elasticities!$B$5:$B$52,Demands_tra!$BI586,Elasticities!K$5:K$52))</f>
        <v>0</v>
      </c>
      <c r="BS586" s="6">
        <f ca="1">IF($BI586="",SUMIF(Elasticities!$B$5:$B$52,Demands_tra!$BH586,Elasticities!L$5:L$52),SUMIF(Elasticities!$B$5:$B$52,Demands_tra!$BI586,Elasticities!L$5:L$52))</f>
        <v>0</v>
      </c>
      <c r="BT586" s="6">
        <f ca="1">IF($BI586="",SUMIF(Elasticities!$B$5:$B$52,Demands_tra!$BH586,Elasticities!M$5:M$52),SUMIF(Elasticities!$B$5:$B$52,Demands_tra!$BI586,Elasticities!M$5:M$52))</f>
        <v>0</v>
      </c>
      <c r="BU586" s="6">
        <f ca="1">IF($BI586="",SUMIF(Elasticities!$B$5:$B$52,Demands_tra!$BH586,Elasticities!N$5:N$52),SUMIF(Elasticities!$B$5:$B$52,Demands_tra!$BI586,Elasticities!N$5:N$52))</f>
        <v>0</v>
      </c>
      <c r="BV586" s="6">
        <f ca="1">IF($BI586="",SUMIF(Elasticities!$B$5:$B$52,Demands_tra!$BH586,Elasticities!O$5:O$52),SUMIF(Elasticities!$B$5:$B$52,Demands_tra!$BI586,Elasticities!O$5:O$52))</f>
        <v>0</v>
      </c>
      <c r="BW586" s="6">
        <f ca="1">IF($BI586="",SUMIF(Elasticities!$B$5:$B$52,Demands_tra!$BH586,Elasticities!P$5:P$52),SUMIF(Elasticities!$B$5:$B$52,Demands_tra!$BI586,Elasticities!P$5:P$52))</f>
        <v>0</v>
      </c>
      <c r="BX586" s="6">
        <f ca="1">IF($BI586="",SUMIF(Elasticities!$B$5:$B$52,Demands_tra!$BH586,Elasticities!Q$5:Q$52),SUMIF(Elasticities!$B$5:$B$52,Demands_tra!$BI586,Elasticities!Q$5:Q$52))</f>
        <v>0</v>
      </c>
      <c r="BY586" s="6">
        <f ca="1">IF($BI586="",SUMIF(Elasticities!$B$5:$B$52,Demands_tra!$BH586,Elasticities!R$5:R$52),SUMIF(Elasticities!$B$5:$B$52,Demands_tra!$BI586,Elasticities!R$5:R$52))</f>
        <v>0</v>
      </c>
      <c r="BZ586" s="6">
        <f ca="1">IF($BI586="",SUMIF(Elasticities!$B$5:$B$52,Demands_tra!$BH586,Elasticities!S$5:S$52),SUMIF(Elasticities!$B$5:$B$52,Demands_tra!$BI586,Elasticities!S$5:S$52))</f>
        <v>0</v>
      </c>
      <c r="CA586" s="6">
        <f ca="1">IF($BI586="",SUMIF(Elasticities!$B$5:$B$52,Demands_tra!$BH586,Elasticities!T$5:T$52),SUMIF(Elasticities!$B$5:$B$52,Demands_tra!$BI586,Elasticities!T$5:T$52))</f>
        <v>0</v>
      </c>
      <c r="CB586" s="6">
        <f ca="1">IF($BI586="",SUMIF(Elasticities!$B$5:$B$52,Demands_tra!$BH586,Elasticities!U$5:U$52),SUMIF(Elasticities!$B$5:$B$52,Demands_tra!$BI586,Elasticities!U$5:U$52))</f>
        <v>0</v>
      </c>
      <c r="CC586" s="6">
        <f ca="1">IF($BI586="",SUMIF(Elasticities!$B$5:$B$52,Demands_tra!$BH586,Elasticities!V$5:V$52),SUMIF(Elasticities!$B$5:$B$52,Demands_tra!$BI586,Elasticities!V$5:V$52))</f>
        <v>0</v>
      </c>
      <c r="CD586" s="6">
        <f ca="1">IF($BI586="",SUMIF(Elasticities!$B$5:$B$52,Demands_tra!$BH586,Elasticities!W$5:W$52),SUMIF(Elasticities!$B$5:$B$52,Demands_tra!$BI586,Elasticities!W$5:W$52))</f>
        <v>0</v>
      </c>
      <c r="CE586" s="6">
        <f ca="1">IF($BI586="",SUMIF(Elasticities!$B$5:$B$52,Demands_tra!$BH586,Elasticities!X$5:X$52),SUMIF(Elasticities!$B$5:$B$52,Demands_tra!$BI586,Elasticities!X$5:X$52))</f>
        <v>0</v>
      </c>
      <c r="CF586" s="6">
        <f ca="1">IF($BI586="",SUMIF(Elasticities!$B$5:$B$52,Demands_tra!$BH586,Elasticities!Y$5:Y$52),SUMIF(Elasticities!$B$5:$B$52,Demands_tra!$BI586,Elasticities!Y$5:Y$52))</f>
        <v>0</v>
      </c>
      <c r="CG586" s="6">
        <f ca="1">IF($BI586="",SUMIF(Elasticities!$B$5:$B$52,Demands_tra!$BH586,Elasticities!Z$5:Z$52),SUMIF(Elasticities!$B$5:$B$52,Demands_tra!$BI586,Elasticities!Z$5:Z$52))</f>
        <v>0</v>
      </c>
      <c r="CH586" s="6">
        <f ca="1">IF($BI586="",SUMIF(Elasticities!$B$5:$B$52,Demands_tra!$BH586,Elasticities!AA$5:AA$52),SUMIF(Elasticities!$B$5:$B$52,Demands_tra!$BI586,Elasticities!AA$5:AA$52))</f>
        <v>0</v>
      </c>
      <c r="CI586" s="6">
        <f ca="1">IF($BI586="",SUMIF(Elasticities!$B$5:$B$52,Demands_tra!$BH586,Elasticities!AB$5:AB$52),SUMIF(Elasticities!$B$5:$B$52,Demands_tra!$BI586,Elasticities!AB$5:AB$52))</f>
        <v>0</v>
      </c>
    </row>
    <row r="587" spans="1:87">
      <c r="A587" t="str">
        <f>IF(BYDem_tra!B586="","\I:",BYDem_tra!B586)</f>
        <v>\I:</v>
      </c>
      <c r="B587">
        <f>BYDem_tra!E586</f>
        <v>0</v>
      </c>
      <c r="C587">
        <f t="shared" si="324"/>
        <v>0</v>
      </c>
      <c r="D587" s="3">
        <f>SUMIFS(BYDem_tra!$M$2:$M$2000,BYDem_tra!$B$2:$B$2000,Demands_tra!$A587,BYDem_tra!$E$2:$E$2000,Demands_tra!$B587)</f>
        <v>0</v>
      </c>
      <c r="E587" s="3" t="e">
        <f ca="1" t="shared" si="325"/>
        <v>#DIV/0!</v>
      </c>
      <c r="F587" s="3" t="e">
        <f ca="1" t="shared" si="326"/>
        <v>#DIV/0!</v>
      </c>
      <c r="G587" s="3" t="e">
        <f ca="1" t="shared" si="327"/>
        <v>#DIV/0!</v>
      </c>
      <c r="H587" s="3" t="e">
        <f ca="1" t="shared" si="328"/>
        <v>#DIV/0!</v>
      </c>
      <c r="I587" s="3" t="e">
        <f ca="1" t="shared" si="329"/>
        <v>#DIV/0!</v>
      </c>
      <c r="J587" s="3" t="e">
        <f ca="1" t="shared" si="330"/>
        <v>#DIV/0!</v>
      </c>
      <c r="K587" s="3" t="e">
        <f ca="1" t="shared" si="331"/>
        <v>#DIV/0!</v>
      </c>
      <c r="L587" s="3" t="e">
        <f ca="1" t="shared" si="332"/>
        <v>#DIV/0!</v>
      </c>
      <c r="M587" s="3" t="e">
        <f ca="1" t="shared" si="333"/>
        <v>#DIV/0!</v>
      </c>
      <c r="N587" s="3" t="e">
        <f ca="1" t="shared" si="334"/>
        <v>#DIV/0!</v>
      </c>
      <c r="O587" s="3" t="e">
        <f ca="1" t="shared" si="335"/>
        <v>#DIV/0!</v>
      </c>
      <c r="P587" s="3" t="e">
        <f ca="1" t="shared" si="336"/>
        <v>#DIV/0!</v>
      </c>
      <c r="Q587" s="3" t="e">
        <f ca="1" t="shared" si="337"/>
        <v>#DIV/0!</v>
      </c>
      <c r="R587" s="3" t="e">
        <f ca="1" t="shared" si="338"/>
        <v>#DIV/0!</v>
      </c>
      <c r="S587" s="3" t="e">
        <f ca="1" t="shared" si="339"/>
        <v>#DIV/0!</v>
      </c>
      <c r="T587" s="3" t="e">
        <f ca="1" t="shared" si="340"/>
        <v>#DIV/0!</v>
      </c>
      <c r="U587" s="3" t="e">
        <f ca="1" t="shared" si="341"/>
        <v>#DIV/0!</v>
      </c>
      <c r="V587" s="3" t="e">
        <f ca="1" t="shared" si="342"/>
        <v>#DIV/0!</v>
      </c>
      <c r="W587" s="3" t="e">
        <f ca="1" t="shared" si="343"/>
        <v>#DIV/0!</v>
      </c>
      <c r="X587" s="3" t="e">
        <f ca="1" t="shared" si="344"/>
        <v>#DIV/0!</v>
      </c>
      <c r="Y587" s="3" t="e">
        <f ca="1" t="shared" si="345"/>
        <v>#DIV/0!</v>
      </c>
      <c r="Z587" s="3" t="e">
        <f ca="1" t="shared" si="346"/>
        <v>#DIV/0!</v>
      </c>
      <c r="AA587" s="3" t="e">
        <f ca="1" t="shared" si="347"/>
        <v>#DIV/0!</v>
      </c>
      <c r="AB587" s="3" t="e">
        <f ca="1" t="shared" si="348"/>
        <v>#DIV/0!</v>
      </c>
      <c r="AC587" s="3" t="e">
        <f ca="1" t="shared" si="349"/>
        <v>#DIV/0!</v>
      </c>
      <c r="AE587" s="4" t="e">
        <f ca="1">VLOOKUP($C587,'Default drvr and elast'!$A$4:$C$49,MATCH(VLOOKUP(A587,Classification!$B$4:$D$99,2,FALSE),'Default drvr and elast'!$A$3:$C$3,0),FALSE)</f>
        <v>#N/A</v>
      </c>
      <c r="AF587" s="4"/>
      <c r="AG587" s="6">
        <f ca="1">IF($AF587="",SUMIFS('Growth rates'!D$4:D$922,'Growth rates'!$B$4:$B$922,Demands_tra!$A587,'Growth rates'!$C$4:$C$922,$AE587),SUMIFS('Growth rates'!D$4:D$922,'Growth rates'!$B$4:$B$922,Demands_tra!$A587,'Growth rates'!$C$4:$C$922,$AF587))</f>
        <v>0</v>
      </c>
      <c r="AH587" s="6">
        <f ca="1">IF($AF587="",SUMIFS('Growth rates'!E$4:E$922,'Growth rates'!$B$4:$B$922,Demands_tra!$A587,'Growth rates'!$C$4:$C$922,$AE587),SUMIFS('Growth rates'!E$4:E$922,'Growth rates'!$B$4:$B$922,Demands_tra!$A587,'Growth rates'!$C$4:$C$922,$AF587))</f>
        <v>0</v>
      </c>
      <c r="AI587" s="6">
        <f ca="1">IF($AF587="",SUMIFS('Growth rates'!F$4:F$922,'Growth rates'!$B$4:$B$922,Demands_tra!$A587,'Growth rates'!$C$4:$C$922,$AE587),SUMIFS('Growth rates'!F$4:F$922,'Growth rates'!$B$4:$B$922,Demands_tra!$A587,'Growth rates'!$C$4:$C$922,$AF587))</f>
        <v>0</v>
      </c>
      <c r="AJ587" s="6">
        <f ca="1">IF($AF587="",SUMIFS('Growth rates'!G$4:G$922,'Growth rates'!$B$4:$B$922,Demands_tra!$A587,'Growth rates'!$C$4:$C$922,$AE587),SUMIFS('Growth rates'!G$4:G$922,'Growth rates'!$B$4:$B$922,Demands_tra!$A587,'Growth rates'!$C$4:$C$922,$AF587))</f>
        <v>0</v>
      </c>
      <c r="AK587" s="6">
        <f ca="1">IF($AF587="",SUMIFS('Growth rates'!H$4:H$922,'Growth rates'!$B$4:$B$922,Demands_tra!$A587,'Growth rates'!$C$4:$C$922,$AE587),SUMIFS('Growth rates'!H$4:H$922,'Growth rates'!$B$4:$B$922,Demands_tra!$A587,'Growth rates'!$C$4:$C$922,$AF587))</f>
        <v>0</v>
      </c>
      <c r="AL587" s="6">
        <f ca="1">IF($AF587="",SUMIFS('Growth rates'!I$4:I$922,'Growth rates'!$B$4:$B$922,Demands_tra!$A587,'Growth rates'!$C$4:$C$922,$AE587),SUMIFS('Growth rates'!I$4:I$922,'Growth rates'!$B$4:$B$922,Demands_tra!$A587,'Growth rates'!$C$4:$C$922,$AF587))</f>
        <v>0</v>
      </c>
      <c r="AM587" s="6">
        <f ca="1">IF($AF587="",SUMIFS('Growth rates'!J$4:J$922,'Growth rates'!$B$4:$B$922,Demands_tra!$A587,'Growth rates'!$C$4:$C$922,$AE587),SUMIFS('Growth rates'!J$4:J$922,'Growth rates'!$B$4:$B$922,Demands_tra!$A587,'Growth rates'!$C$4:$C$922,$AF587))</f>
        <v>0</v>
      </c>
      <c r="AN587" s="6">
        <f ca="1">IF($AF587="",SUMIFS('Growth rates'!K$4:K$922,'Growth rates'!$B$4:$B$922,Demands_tra!$A587,'Growth rates'!$C$4:$C$922,$AE587),SUMIFS('Growth rates'!K$4:K$922,'Growth rates'!$B$4:$B$922,Demands_tra!$A587,'Growth rates'!$C$4:$C$922,$AF587))</f>
        <v>0</v>
      </c>
      <c r="AO587" s="6">
        <f ca="1">IF($AF587="",SUMIFS('Growth rates'!L$4:L$922,'Growth rates'!$B$4:$B$922,Demands_tra!$A587,'Growth rates'!$C$4:$C$922,$AE587),SUMIFS('Growth rates'!L$4:L$922,'Growth rates'!$B$4:$B$922,Demands_tra!$A587,'Growth rates'!$C$4:$C$922,$AF587))</f>
        <v>0</v>
      </c>
      <c r="AP587" s="6">
        <f ca="1">IF($AF587="",SUMIFS('Growth rates'!M$4:M$922,'Growth rates'!$B$4:$B$922,Demands_tra!$A587,'Growth rates'!$C$4:$C$922,$AE587),SUMIFS('Growth rates'!M$4:M$922,'Growth rates'!$B$4:$B$922,Demands_tra!$A587,'Growth rates'!$C$4:$C$922,$AF587))</f>
        <v>0</v>
      </c>
      <c r="AQ587" s="6">
        <f ca="1">IF($AF587="",SUMIFS('Growth rates'!N$4:N$922,'Growth rates'!$B$4:$B$922,Demands_tra!$A587,'Growth rates'!$C$4:$C$922,$AE587),SUMIFS('Growth rates'!N$4:N$922,'Growth rates'!$B$4:$B$922,Demands_tra!$A587,'Growth rates'!$C$4:$C$922,$AF587))</f>
        <v>0</v>
      </c>
      <c r="AR587" s="6">
        <f ca="1">IF($AF587="",SUMIFS('Growth rates'!O$4:O$922,'Growth rates'!$B$4:$B$922,Demands_tra!$A587,'Growth rates'!$C$4:$C$922,$AE587),SUMIFS('Growth rates'!O$4:O$922,'Growth rates'!$B$4:$B$922,Demands_tra!$A587,'Growth rates'!$C$4:$C$922,$AF587))</f>
        <v>0</v>
      </c>
      <c r="AS587" s="6">
        <f ca="1">IF($AF587="",SUMIFS('Growth rates'!P$4:P$922,'Growth rates'!$B$4:$B$922,Demands_tra!$A587,'Growth rates'!$C$4:$C$922,$AE587),SUMIFS('Growth rates'!P$4:P$922,'Growth rates'!$B$4:$B$922,Demands_tra!$A587,'Growth rates'!$C$4:$C$922,$AF587))</f>
        <v>0</v>
      </c>
      <c r="AT587" s="6">
        <f ca="1">IF($AF587="",SUMIFS('Growth rates'!Q$4:Q$922,'Growth rates'!$B$4:$B$922,Demands_tra!$A587,'Growth rates'!$C$4:$C$922,$AE587),SUMIFS('Growth rates'!Q$4:Q$922,'Growth rates'!$B$4:$B$922,Demands_tra!$A587,'Growth rates'!$C$4:$C$922,$AF587))</f>
        <v>0</v>
      </c>
      <c r="AU587" s="6">
        <f ca="1">IF($AF587="",SUMIFS('Growth rates'!R$4:R$922,'Growth rates'!$B$4:$B$922,Demands_tra!$A587,'Growth rates'!$C$4:$C$922,$AE587),SUMIFS('Growth rates'!R$4:R$922,'Growth rates'!$B$4:$B$922,Demands_tra!$A587,'Growth rates'!$C$4:$C$922,$AF587))</f>
        <v>0</v>
      </c>
      <c r="AV587" s="6">
        <f ca="1">IF($AF587="",SUMIFS('Growth rates'!S$4:S$922,'Growth rates'!$B$4:$B$922,Demands_tra!$A587,'Growth rates'!$C$4:$C$922,$AE587),SUMIFS('Growth rates'!S$4:S$922,'Growth rates'!$B$4:$B$922,Demands_tra!$A587,'Growth rates'!$C$4:$C$922,$AF587))</f>
        <v>0</v>
      </c>
      <c r="AW587" s="6">
        <f ca="1">IF($AF587="",SUMIFS('Growth rates'!T$4:T$922,'Growth rates'!$B$4:$B$922,Demands_tra!$A587,'Growth rates'!$C$4:$C$922,$AE587),SUMIFS('Growth rates'!T$4:T$922,'Growth rates'!$B$4:$B$922,Demands_tra!$A587,'Growth rates'!$C$4:$C$922,$AF587))</f>
        <v>0</v>
      </c>
      <c r="AX587" s="6">
        <f ca="1">IF($AF587="",SUMIFS('Growth rates'!U$4:U$922,'Growth rates'!$B$4:$B$922,Demands_tra!$A587,'Growth rates'!$C$4:$C$922,$AE587),SUMIFS('Growth rates'!U$4:U$922,'Growth rates'!$B$4:$B$922,Demands_tra!$A587,'Growth rates'!$C$4:$C$922,$AF587))</f>
        <v>0</v>
      </c>
      <c r="AY587" s="6">
        <f ca="1">IF($AF587="",SUMIFS('Growth rates'!V$4:V$922,'Growth rates'!$B$4:$B$922,Demands_tra!$A587,'Growth rates'!$C$4:$C$922,$AE587),SUMIFS('Growth rates'!V$4:V$922,'Growth rates'!$B$4:$B$922,Demands_tra!$A587,'Growth rates'!$C$4:$C$922,$AF587))</f>
        <v>0</v>
      </c>
      <c r="AZ587" s="6">
        <f ca="1">IF($AF587="",SUMIFS('Growth rates'!W$4:W$922,'Growth rates'!$B$4:$B$922,Demands_tra!$A587,'Growth rates'!$C$4:$C$922,$AE587),SUMIFS('Growth rates'!W$4:W$922,'Growth rates'!$B$4:$B$922,Demands_tra!$A587,'Growth rates'!$C$4:$C$922,$AF587))</f>
        <v>0</v>
      </c>
      <c r="BA587" s="6">
        <f ca="1">IF($AF587="",SUMIFS('Growth rates'!X$4:X$922,'Growth rates'!$B$4:$B$922,Demands_tra!$A587,'Growth rates'!$C$4:$C$922,$AE587),SUMIFS('Growth rates'!X$4:X$922,'Growth rates'!$B$4:$B$922,Demands_tra!$A587,'Growth rates'!$C$4:$C$922,$AF587))</f>
        <v>0</v>
      </c>
      <c r="BB587" s="6">
        <f ca="1">IF($AF587="",SUMIFS('Growth rates'!Y$4:Y$922,'Growth rates'!$B$4:$B$922,Demands_tra!$A587,'Growth rates'!$C$4:$C$922,$AE587),SUMIFS('Growth rates'!Y$4:Y$922,'Growth rates'!$B$4:$B$922,Demands_tra!$A587,'Growth rates'!$C$4:$C$922,$AF587))</f>
        <v>0</v>
      </c>
      <c r="BC587" s="6">
        <f ca="1">IF($AF587="",SUMIFS('Growth rates'!Z$4:Z$922,'Growth rates'!$B$4:$B$922,Demands_tra!$A587,'Growth rates'!$C$4:$C$922,$AE587),SUMIFS('Growth rates'!Z$4:Z$922,'Growth rates'!$B$4:$B$922,Demands_tra!$A587,'Growth rates'!$C$4:$C$922,$AF587))</f>
        <v>0</v>
      </c>
      <c r="BD587" s="6">
        <f ca="1">IF($AF587="",SUMIFS('Growth rates'!AA$4:AA$922,'Growth rates'!$B$4:$B$922,Demands_tra!$A587,'Growth rates'!$C$4:$C$922,$AE587),SUMIFS('Growth rates'!AA$4:AA$922,'Growth rates'!$B$4:$B$922,Demands_tra!$A587,'Growth rates'!$C$4:$C$922,$AF587))</f>
        <v>0</v>
      </c>
      <c r="BE587" s="6">
        <f ca="1">IF($AF587="",SUMIFS('Growth rates'!AB$4:AB$922,'Growth rates'!$B$4:$B$922,Demands_tra!$A587,'Growth rates'!$C$4:$C$922,$AE587),SUMIFS('Growth rates'!AB$4:AB$922,'Growth rates'!$B$4:$B$922,Demands_tra!$A587,'Growth rates'!$C$4:$C$922,$AF587))</f>
        <v>0</v>
      </c>
      <c r="BF587" s="6">
        <f ca="1">IF($AF587="",SUMIFS('Growth rates'!AC$4:AC$922,'Growth rates'!$B$4:$B$922,Demands_tra!$A587,'Growth rates'!$C$4:$C$922,$AE587),SUMIFS('Growth rates'!AC$4:AC$922,'Growth rates'!$B$4:$B$922,Demands_tra!$A587,'Growth rates'!$C$4:$C$922,$AF587))</f>
        <v>0</v>
      </c>
      <c r="BH587" t="e">
        <f ca="1">VLOOKUP($C587,'Default drvr and elast'!$A$4:$F$49,MATCH(VLOOKUP(A587,Classification!$B$4:$D$42,3,FALSE),'Default drvr and elast'!$D$3:$F$3,0)+3,FALSE)</f>
        <v>#N/A</v>
      </c>
      <c r="BJ587" s="6">
        <f ca="1">IF($BI587="",SUMIF(Elasticities!$B$5:$B$52,Demands_tra!$BH587,Elasticities!C$5:C$52),SUMIF(Elasticities!$B$5:$B$52,Demands_tra!$BI587,Elasticities!C$5:C$52))</f>
        <v>0</v>
      </c>
      <c r="BK587" s="6">
        <f ca="1">IF($BI587="",SUMIF(Elasticities!$B$5:$B$52,Demands_tra!$BH587,Elasticities!D$5:D$52),SUMIF(Elasticities!$B$5:$B$52,Demands_tra!$BI587,Elasticities!D$5:D$52))</f>
        <v>0</v>
      </c>
      <c r="BL587" s="6">
        <f ca="1">IF($BI587="",SUMIF(Elasticities!$B$5:$B$52,Demands_tra!$BH587,Elasticities!E$5:E$52),SUMIF(Elasticities!$B$5:$B$52,Demands_tra!$BI587,Elasticities!E$5:E$52))</f>
        <v>0</v>
      </c>
      <c r="BM587" s="6">
        <f ca="1">IF($BI587="",SUMIF(Elasticities!$B$5:$B$52,Demands_tra!$BH587,Elasticities!F$5:F$52),SUMIF(Elasticities!$B$5:$B$52,Demands_tra!$BI587,Elasticities!F$5:F$52))</f>
        <v>0</v>
      </c>
      <c r="BN587" s="6">
        <f ca="1">IF($BI587="",SUMIF(Elasticities!$B$5:$B$52,Demands_tra!$BH587,Elasticities!G$5:G$52),SUMIF(Elasticities!$B$5:$B$52,Demands_tra!$BI587,Elasticities!G$5:G$52))</f>
        <v>0</v>
      </c>
      <c r="BO587" s="6">
        <f ca="1">IF($BI587="",SUMIF(Elasticities!$B$5:$B$52,Demands_tra!$BH587,Elasticities!H$5:H$52),SUMIF(Elasticities!$B$5:$B$52,Demands_tra!$BI587,Elasticities!H$5:H$52))</f>
        <v>0</v>
      </c>
      <c r="BP587" s="6">
        <f ca="1">IF($BI587="",SUMIF(Elasticities!$B$5:$B$52,Demands_tra!$BH587,Elasticities!I$5:I$52),SUMIF(Elasticities!$B$5:$B$52,Demands_tra!$BI587,Elasticities!I$5:I$52))</f>
        <v>0</v>
      </c>
      <c r="BQ587" s="6">
        <f ca="1">IF($BI587="",SUMIF(Elasticities!$B$5:$B$52,Demands_tra!$BH587,Elasticities!J$5:J$52),SUMIF(Elasticities!$B$5:$B$52,Demands_tra!$BI587,Elasticities!J$5:J$52))</f>
        <v>0</v>
      </c>
      <c r="BR587" s="6">
        <f ca="1">IF($BI587="",SUMIF(Elasticities!$B$5:$B$52,Demands_tra!$BH587,Elasticities!K$5:K$52),SUMIF(Elasticities!$B$5:$B$52,Demands_tra!$BI587,Elasticities!K$5:K$52))</f>
        <v>0</v>
      </c>
      <c r="BS587" s="6">
        <f ca="1">IF($BI587="",SUMIF(Elasticities!$B$5:$B$52,Demands_tra!$BH587,Elasticities!L$5:L$52),SUMIF(Elasticities!$B$5:$B$52,Demands_tra!$BI587,Elasticities!L$5:L$52))</f>
        <v>0</v>
      </c>
      <c r="BT587" s="6">
        <f ca="1">IF($BI587="",SUMIF(Elasticities!$B$5:$B$52,Demands_tra!$BH587,Elasticities!M$5:M$52),SUMIF(Elasticities!$B$5:$B$52,Demands_tra!$BI587,Elasticities!M$5:M$52))</f>
        <v>0</v>
      </c>
      <c r="BU587" s="6">
        <f ca="1">IF($BI587="",SUMIF(Elasticities!$B$5:$B$52,Demands_tra!$BH587,Elasticities!N$5:N$52),SUMIF(Elasticities!$B$5:$B$52,Demands_tra!$BI587,Elasticities!N$5:N$52))</f>
        <v>0</v>
      </c>
      <c r="BV587" s="6">
        <f ca="1">IF($BI587="",SUMIF(Elasticities!$B$5:$B$52,Demands_tra!$BH587,Elasticities!O$5:O$52),SUMIF(Elasticities!$B$5:$B$52,Demands_tra!$BI587,Elasticities!O$5:O$52))</f>
        <v>0</v>
      </c>
      <c r="BW587" s="6">
        <f ca="1">IF($BI587="",SUMIF(Elasticities!$B$5:$B$52,Demands_tra!$BH587,Elasticities!P$5:P$52),SUMIF(Elasticities!$B$5:$B$52,Demands_tra!$BI587,Elasticities!P$5:P$52))</f>
        <v>0</v>
      </c>
      <c r="BX587" s="6">
        <f ca="1">IF($BI587="",SUMIF(Elasticities!$B$5:$B$52,Demands_tra!$BH587,Elasticities!Q$5:Q$52),SUMIF(Elasticities!$B$5:$B$52,Demands_tra!$BI587,Elasticities!Q$5:Q$52))</f>
        <v>0</v>
      </c>
      <c r="BY587" s="6">
        <f ca="1">IF($BI587="",SUMIF(Elasticities!$B$5:$B$52,Demands_tra!$BH587,Elasticities!R$5:R$52),SUMIF(Elasticities!$B$5:$B$52,Demands_tra!$BI587,Elasticities!R$5:R$52))</f>
        <v>0</v>
      </c>
      <c r="BZ587" s="6">
        <f ca="1">IF($BI587="",SUMIF(Elasticities!$B$5:$B$52,Demands_tra!$BH587,Elasticities!S$5:S$52),SUMIF(Elasticities!$B$5:$B$52,Demands_tra!$BI587,Elasticities!S$5:S$52))</f>
        <v>0</v>
      </c>
      <c r="CA587" s="6">
        <f ca="1">IF($BI587="",SUMIF(Elasticities!$B$5:$B$52,Demands_tra!$BH587,Elasticities!T$5:T$52),SUMIF(Elasticities!$B$5:$B$52,Demands_tra!$BI587,Elasticities!T$5:T$52))</f>
        <v>0</v>
      </c>
      <c r="CB587" s="6">
        <f ca="1">IF($BI587="",SUMIF(Elasticities!$B$5:$B$52,Demands_tra!$BH587,Elasticities!U$5:U$52),SUMIF(Elasticities!$B$5:$B$52,Demands_tra!$BI587,Elasticities!U$5:U$52))</f>
        <v>0</v>
      </c>
      <c r="CC587" s="6">
        <f ca="1">IF($BI587="",SUMIF(Elasticities!$B$5:$B$52,Demands_tra!$BH587,Elasticities!V$5:V$52),SUMIF(Elasticities!$B$5:$B$52,Demands_tra!$BI587,Elasticities!V$5:V$52))</f>
        <v>0</v>
      </c>
      <c r="CD587" s="6">
        <f ca="1">IF($BI587="",SUMIF(Elasticities!$B$5:$B$52,Demands_tra!$BH587,Elasticities!W$5:W$52),SUMIF(Elasticities!$B$5:$B$52,Demands_tra!$BI587,Elasticities!W$5:W$52))</f>
        <v>0</v>
      </c>
      <c r="CE587" s="6">
        <f ca="1">IF($BI587="",SUMIF(Elasticities!$B$5:$B$52,Demands_tra!$BH587,Elasticities!X$5:X$52),SUMIF(Elasticities!$B$5:$B$52,Demands_tra!$BI587,Elasticities!X$5:X$52))</f>
        <v>0</v>
      </c>
      <c r="CF587" s="6">
        <f ca="1">IF($BI587="",SUMIF(Elasticities!$B$5:$B$52,Demands_tra!$BH587,Elasticities!Y$5:Y$52),SUMIF(Elasticities!$B$5:$B$52,Demands_tra!$BI587,Elasticities!Y$5:Y$52))</f>
        <v>0</v>
      </c>
      <c r="CG587" s="6">
        <f ca="1">IF($BI587="",SUMIF(Elasticities!$B$5:$B$52,Demands_tra!$BH587,Elasticities!Z$5:Z$52),SUMIF(Elasticities!$B$5:$B$52,Demands_tra!$BI587,Elasticities!Z$5:Z$52))</f>
        <v>0</v>
      </c>
      <c r="CH587" s="6">
        <f ca="1">IF($BI587="",SUMIF(Elasticities!$B$5:$B$52,Demands_tra!$BH587,Elasticities!AA$5:AA$52),SUMIF(Elasticities!$B$5:$B$52,Demands_tra!$BI587,Elasticities!AA$5:AA$52))</f>
        <v>0</v>
      </c>
      <c r="CI587" s="6">
        <f ca="1">IF($BI587="",SUMIF(Elasticities!$B$5:$B$52,Demands_tra!$BH587,Elasticities!AB$5:AB$52),SUMIF(Elasticities!$B$5:$B$52,Demands_tra!$BI587,Elasticities!AB$5:AB$52))</f>
        <v>0</v>
      </c>
    </row>
    <row r="588" spans="1:87">
      <c r="A588" t="str">
        <f>IF(BYDem_tra!B587="","\I:",BYDem_tra!B587)</f>
        <v>\I:</v>
      </c>
      <c r="B588">
        <f>BYDem_tra!E587</f>
        <v>0</v>
      </c>
      <c r="C588">
        <f t="shared" si="324"/>
        <v>0</v>
      </c>
      <c r="D588" s="3">
        <f>SUMIFS(BYDem_tra!$M$2:$M$2000,BYDem_tra!$B$2:$B$2000,Demands_tra!$A588,BYDem_tra!$E$2:$E$2000,Demands_tra!$B588)</f>
        <v>0</v>
      </c>
      <c r="E588" s="3" t="e">
        <f ca="1" t="shared" si="325"/>
        <v>#DIV/0!</v>
      </c>
      <c r="F588" s="3" t="e">
        <f ca="1" t="shared" si="326"/>
        <v>#DIV/0!</v>
      </c>
      <c r="G588" s="3" t="e">
        <f ca="1" t="shared" si="327"/>
        <v>#DIV/0!</v>
      </c>
      <c r="H588" s="3" t="e">
        <f ca="1" t="shared" si="328"/>
        <v>#DIV/0!</v>
      </c>
      <c r="I588" s="3" t="e">
        <f ca="1" t="shared" si="329"/>
        <v>#DIV/0!</v>
      </c>
      <c r="J588" s="3" t="e">
        <f ca="1" t="shared" si="330"/>
        <v>#DIV/0!</v>
      </c>
      <c r="K588" s="3" t="e">
        <f ca="1" t="shared" si="331"/>
        <v>#DIV/0!</v>
      </c>
      <c r="L588" s="3" t="e">
        <f ca="1" t="shared" si="332"/>
        <v>#DIV/0!</v>
      </c>
      <c r="M588" s="3" t="e">
        <f ca="1" t="shared" si="333"/>
        <v>#DIV/0!</v>
      </c>
      <c r="N588" s="3" t="e">
        <f ca="1" t="shared" si="334"/>
        <v>#DIV/0!</v>
      </c>
      <c r="O588" s="3" t="e">
        <f ca="1" t="shared" si="335"/>
        <v>#DIV/0!</v>
      </c>
      <c r="P588" s="3" t="e">
        <f ca="1" t="shared" si="336"/>
        <v>#DIV/0!</v>
      </c>
      <c r="Q588" s="3" t="e">
        <f ca="1" t="shared" si="337"/>
        <v>#DIV/0!</v>
      </c>
      <c r="R588" s="3" t="e">
        <f ca="1" t="shared" si="338"/>
        <v>#DIV/0!</v>
      </c>
      <c r="S588" s="3" t="e">
        <f ca="1" t="shared" si="339"/>
        <v>#DIV/0!</v>
      </c>
      <c r="T588" s="3" t="e">
        <f ca="1" t="shared" si="340"/>
        <v>#DIV/0!</v>
      </c>
      <c r="U588" s="3" t="e">
        <f ca="1" t="shared" si="341"/>
        <v>#DIV/0!</v>
      </c>
      <c r="V588" s="3" t="e">
        <f ca="1" t="shared" si="342"/>
        <v>#DIV/0!</v>
      </c>
      <c r="W588" s="3" t="e">
        <f ca="1" t="shared" si="343"/>
        <v>#DIV/0!</v>
      </c>
      <c r="X588" s="3" t="e">
        <f ca="1" t="shared" si="344"/>
        <v>#DIV/0!</v>
      </c>
      <c r="Y588" s="3" t="e">
        <f ca="1" t="shared" si="345"/>
        <v>#DIV/0!</v>
      </c>
      <c r="Z588" s="3" t="e">
        <f ca="1" t="shared" si="346"/>
        <v>#DIV/0!</v>
      </c>
      <c r="AA588" s="3" t="e">
        <f ca="1" t="shared" si="347"/>
        <v>#DIV/0!</v>
      </c>
      <c r="AB588" s="3" t="e">
        <f ca="1" t="shared" si="348"/>
        <v>#DIV/0!</v>
      </c>
      <c r="AC588" s="3" t="e">
        <f ca="1" t="shared" si="349"/>
        <v>#DIV/0!</v>
      </c>
      <c r="AE588" s="4" t="e">
        <f ca="1">VLOOKUP($C588,'Default drvr and elast'!$A$4:$C$49,MATCH(VLOOKUP(A588,Classification!$B$4:$D$99,2,FALSE),'Default drvr and elast'!$A$3:$C$3,0),FALSE)</f>
        <v>#N/A</v>
      </c>
      <c r="AF588" s="4"/>
      <c r="AG588" s="6">
        <f ca="1">IF($AF588="",SUMIFS('Growth rates'!D$4:D$922,'Growth rates'!$B$4:$B$922,Demands_tra!$A588,'Growth rates'!$C$4:$C$922,$AE588),SUMIFS('Growth rates'!D$4:D$922,'Growth rates'!$B$4:$B$922,Demands_tra!$A588,'Growth rates'!$C$4:$C$922,$AF588))</f>
        <v>0</v>
      </c>
      <c r="AH588" s="6">
        <f ca="1">IF($AF588="",SUMIFS('Growth rates'!E$4:E$922,'Growth rates'!$B$4:$B$922,Demands_tra!$A588,'Growth rates'!$C$4:$C$922,$AE588),SUMIFS('Growth rates'!E$4:E$922,'Growth rates'!$B$4:$B$922,Demands_tra!$A588,'Growth rates'!$C$4:$C$922,$AF588))</f>
        <v>0</v>
      </c>
      <c r="AI588" s="6">
        <f ca="1">IF($AF588="",SUMIFS('Growth rates'!F$4:F$922,'Growth rates'!$B$4:$B$922,Demands_tra!$A588,'Growth rates'!$C$4:$C$922,$AE588),SUMIFS('Growth rates'!F$4:F$922,'Growth rates'!$B$4:$B$922,Demands_tra!$A588,'Growth rates'!$C$4:$C$922,$AF588))</f>
        <v>0</v>
      </c>
      <c r="AJ588" s="6">
        <f ca="1">IF($AF588="",SUMIFS('Growth rates'!G$4:G$922,'Growth rates'!$B$4:$B$922,Demands_tra!$A588,'Growth rates'!$C$4:$C$922,$AE588),SUMIFS('Growth rates'!G$4:G$922,'Growth rates'!$B$4:$B$922,Demands_tra!$A588,'Growth rates'!$C$4:$C$922,$AF588))</f>
        <v>0</v>
      </c>
      <c r="AK588" s="6">
        <f ca="1">IF($AF588="",SUMIFS('Growth rates'!H$4:H$922,'Growth rates'!$B$4:$B$922,Demands_tra!$A588,'Growth rates'!$C$4:$C$922,$AE588),SUMIFS('Growth rates'!H$4:H$922,'Growth rates'!$B$4:$B$922,Demands_tra!$A588,'Growth rates'!$C$4:$C$922,$AF588))</f>
        <v>0</v>
      </c>
      <c r="AL588" s="6">
        <f ca="1">IF($AF588="",SUMIFS('Growth rates'!I$4:I$922,'Growth rates'!$B$4:$B$922,Demands_tra!$A588,'Growth rates'!$C$4:$C$922,$AE588),SUMIFS('Growth rates'!I$4:I$922,'Growth rates'!$B$4:$B$922,Demands_tra!$A588,'Growth rates'!$C$4:$C$922,$AF588))</f>
        <v>0</v>
      </c>
      <c r="AM588" s="6">
        <f ca="1">IF($AF588="",SUMIFS('Growth rates'!J$4:J$922,'Growth rates'!$B$4:$B$922,Demands_tra!$A588,'Growth rates'!$C$4:$C$922,$AE588),SUMIFS('Growth rates'!J$4:J$922,'Growth rates'!$B$4:$B$922,Demands_tra!$A588,'Growth rates'!$C$4:$C$922,$AF588))</f>
        <v>0</v>
      </c>
      <c r="AN588" s="6">
        <f ca="1">IF($AF588="",SUMIFS('Growth rates'!K$4:K$922,'Growth rates'!$B$4:$B$922,Demands_tra!$A588,'Growth rates'!$C$4:$C$922,$AE588),SUMIFS('Growth rates'!K$4:K$922,'Growth rates'!$B$4:$B$922,Demands_tra!$A588,'Growth rates'!$C$4:$C$922,$AF588))</f>
        <v>0</v>
      </c>
      <c r="AO588" s="6">
        <f ca="1">IF($AF588="",SUMIFS('Growth rates'!L$4:L$922,'Growth rates'!$B$4:$B$922,Demands_tra!$A588,'Growth rates'!$C$4:$C$922,$AE588),SUMIFS('Growth rates'!L$4:L$922,'Growth rates'!$B$4:$B$922,Demands_tra!$A588,'Growth rates'!$C$4:$C$922,$AF588))</f>
        <v>0</v>
      </c>
      <c r="AP588" s="6">
        <f ca="1">IF($AF588="",SUMIFS('Growth rates'!M$4:M$922,'Growth rates'!$B$4:$B$922,Demands_tra!$A588,'Growth rates'!$C$4:$C$922,$AE588),SUMIFS('Growth rates'!M$4:M$922,'Growth rates'!$B$4:$B$922,Demands_tra!$A588,'Growth rates'!$C$4:$C$922,$AF588))</f>
        <v>0</v>
      </c>
      <c r="AQ588" s="6">
        <f ca="1">IF($AF588="",SUMIFS('Growth rates'!N$4:N$922,'Growth rates'!$B$4:$B$922,Demands_tra!$A588,'Growth rates'!$C$4:$C$922,$AE588),SUMIFS('Growth rates'!N$4:N$922,'Growth rates'!$B$4:$B$922,Demands_tra!$A588,'Growth rates'!$C$4:$C$922,$AF588))</f>
        <v>0</v>
      </c>
      <c r="AR588" s="6">
        <f ca="1">IF($AF588="",SUMIFS('Growth rates'!O$4:O$922,'Growth rates'!$B$4:$B$922,Demands_tra!$A588,'Growth rates'!$C$4:$C$922,$AE588),SUMIFS('Growth rates'!O$4:O$922,'Growth rates'!$B$4:$B$922,Demands_tra!$A588,'Growth rates'!$C$4:$C$922,$AF588))</f>
        <v>0</v>
      </c>
      <c r="AS588" s="6">
        <f ca="1">IF($AF588="",SUMIFS('Growth rates'!P$4:P$922,'Growth rates'!$B$4:$B$922,Demands_tra!$A588,'Growth rates'!$C$4:$C$922,$AE588),SUMIFS('Growth rates'!P$4:P$922,'Growth rates'!$B$4:$B$922,Demands_tra!$A588,'Growth rates'!$C$4:$C$922,$AF588))</f>
        <v>0</v>
      </c>
      <c r="AT588" s="6">
        <f ca="1">IF($AF588="",SUMIFS('Growth rates'!Q$4:Q$922,'Growth rates'!$B$4:$B$922,Demands_tra!$A588,'Growth rates'!$C$4:$C$922,$AE588),SUMIFS('Growth rates'!Q$4:Q$922,'Growth rates'!$B$4:$B$922,Demands_tra!$A588,'Growth rates'!$C$4:$C$922,$AF588))</f>
        <v>0</v>
      </c>
      <c r="AU588" s="6">
        <f ca="1">IF($AF588="",SUMIFS('Growth rates'!R$4:R$922,'Growth rates'!$B$4:$B$922,Demands_tra!$A588,'Growth rates'!$C$4:$C$922,$AE588),SUMIFS('Growth rates'!R$4:R$922,'Growth rates'!$B$4:$B$922,Demands_tra!$A588,'Growth rates'!$C$4:$C$922,$AF588))</f>
        <v>0</v>
      </c>
      <c r="AV588" s="6">
        <f ca="1">IF($AF588="",SUMIFS('Growth rates'!S$4:S$922,'Growth rates'!$B$4:$B$922,Demands_tra!$A588,'Growth rates'!$C$4:$C$922,$AE588),SUMIFS('Growth rates'!S$4:S$922,'Growth rates'!$B$4:$B$922,Demands_tra!$A588,'Growth rates'!$C$4:$C$922,$AF588))</f>
        <v>0</v>
      </c>
      <c r="AW588" s="6">
        <f ca="1">IF($AF588="",SUMIFS('Growth rates'!T$4:T$922,'Growth rates'!$B$4:$B$922,Demands_tra!$A588,'Growth rates'!$C$4:$C$922,$AE588),SUMIFS('Growth rates'!T$4:T$922,'Growth rates'!$B$4:$B$922,Demands_tra!$A588,'Growth rates'!$C$4:$C$922,$AF588))</f>
        <v>0</v>
      </c>
      <c r="AX588" s="6">
        <f ca="1">IF($AF588="",SUMIFS('Growth rates'!U$4:U$922,'Growth rates'!$B$4:$B$922,Demands_tra!$A588,'Growth rates'!$C$4:$C$922,$AE588),SUMIFS('Growth rates'!U$4:U$922,'Growth rates'!$B$4:$B$922,Demands_tra!$A588,'Growth rates'!$C$4:$C$922,$AF588))</f>
        <v>0</v>
      </c>
      <c r="AY588" s="6">
        <f ca="1">IF($AF588="",SUMIFS('Growth rates'!V$4:V$922,'Growth rates'!$B$4:$B$922,Demands_tra!$A588,'Growth rates'!$C$4:$C$922,$AE588),SUMIFS('Growth rates'!V$4:V$922,'Growth rates'!$B$4:$B$922,Demands_tra!$A588,'Growth rates'!$C$4:$C$922,$AF588))</f>
        <v>0</v>
      </c>
      <c r="AZ588" s="6">
        <f ca="1">IF($AF588="",SUMIFS('Growth rates'!W$4:W$922,'Growth rates'!$B$4:$B$922,Demands_tra!$A588,'Growth rates'!$C$4:$C$922,$AE588),SUMIFS('Growth rates'!W$4:W$922,'Growth rates'!$B$4:$B$922,Demands_tra!$A588,'Growth rates'!$C$4:$C$922,$AF588))</f>
        <v>0</v>
      </c>
      <c r="BA588" s="6">
        <f ca="1">IF($AF588="",SUMIFS('Growth rates'!X$4:X$922,'Growth rates'!$B$4:$B$922,Demands_tra!$A588,'Growth rates'!$C$4:$C$922,$AE588),SUMIFS('Growth rates'!X$4:X$922,'Growth rates'!$B$4:$B$922,Demands_tra!$A588,'Growth rates'!$C$4:$C$922,$AF588))</f>
        <v>0</v>
      </c>
      <c r="BB588" s="6">
        <f ca="1">IF($AF588="",SUMIFS('Growth rates'!Y$4:Y$922,'Growth rates'!$B$4:$B$922,Demands_tra!$A588,'Growth rates'!$C$4:$C$922,$AE588),SUMIFS('Growth rates'!Y$4:Y$922,'Growth rates'!$B$4:$B$922,Demands_tra!$A588,'Growth rates'!$C$4:$C$922,$AF588))</f>
        <v>0</v>
      </c>
      <c r="BC588" s="6">
        <f ca="1">IF($AF588="",SUMIFS('Growth rates'!Z$4:Z$922,'Growth rates'!$B$4:$B$922,Demands_tra!$A588,'Growth rates'!$C$4:$C$922,$AE588),SUMIFS('Growth rates'!Z$4:Z$922,'Growth rates'!$B$4:$B$922,Demands_tra!$A588,'Growth rates'!$C$4:$C$922,$AF588))</f>
        <v>0</v>
      </c>
      <c r="BD588" s="6">
        <f ca="1">IF($AF588="",SUMIFS('Growth rates'!AA$4:AA$922,'Growth rates'!$B$4:$B$922,Demands_tra!$A588,'Growth rates'!$C$4:$C$922,$AE588),SUMIFS('Growth rates'!AA$4:AA$922,'Growth rates'!$B$4:$B$922,Demands_tra!$A588,'Growth rates'!$C$4:$C$922,$AF588))</f>
        <v>0</v>
      </c>
      <c r="BE588" s="6">
        <f ca="1">IF($AF588="",SUMIFS('Growth rates'!AB$4:AB$922,'Growth rates'!$B$4:$B$922,Demands_tra!$A588,'Growth rates'!$C$4:$C$922,$AE588),SUMIFS('Growth rates'!AB$4:AB$922,'Growth rates'!$B$4:$B$922,Demands_tra!$A588,'Growth rates'!$C$4:$C$922,$AF588))</f>
        <v>0</v>
      </c>
      <c r="BF588" s="6">
        <f ca="1">IF($AF588="",SUMIFS('Growth rates'!AC$4:AC$922,'Growth rates'!$B$4:$B$922,Demands_tra!$A588,'Growth rates'!$C$4:$C$922,$AE588),SUMIFS('Growth rates'!AC$4:AC$922,'Growth rates'!$B$4:$B$922,Demands_tra!$A588,'Growth rates'!$C$4:$C$922,$AF588))</f>
        <v>0</v>
      </c>
      <c r="BH588" t="e">
        <f ca="1">VLOOKUP($C588,'Default drvr and elast'!$A$4:$F$49,MATCH(VLOOKUP(A588,Classification!$B$4:$D$42,3,FALSE),'Default drvr and elast'!$D$3:$F$3,0)+3,FALSE)</f>
        <v>#N/A</v>
      </c>
      <c r="BJ588" s="6">
        <f ca="1">IF($BI588="",SUMIF(Elasticities!$B$5:$B$52,Demands_tra!$BH588,Elasticities!C$5:C$52),SUMIF(Elasticities!$B$5:$B$52,Demands_tra!$BI588,Elasticities!C$5:C$52))</f>
        <v>0</v>
      </c>
      <c r="BK588" s="6">
        <f ca="1">IF($BI588="",SUMIF(Elasticities!$B$5:$B$52,Demands_tra!$BH588,Elasticities!D$5:D$52),SUMIF(Elasticities!$B$5:$B$52,Demands_tra!$BI588,Elasticities!D$5:D$52))</f>
        <v>0</v>
      </c>
      <c r="BL588" s="6">
        <f ca="1">IF($BI588="",SUMIF(Elasticities!$B$5:$B$52,Demands_tra!$BH588,Elasticities!E$5:E$52),SUMIF(Elasticities!$B$5:$B$52,Demands_tra!$BI588,Elasticities!E$5:E$52))</f>
        <v>0</v>
      </c>
      <c r="BM588" s="6">
        <f ca="1">IF($BI588="",SUMIF(Elasticities!$B$5:$B$52,Demands_tra!$BH588,Elasticities!F$5:F$52),SUMIF(Elasticities!$B$5:$B$52,Demands_tra!$BI588,Elasticities!F$5:F$52))</f>
        <v>0</v>
      </c>
      <c r="BN588" s="6">
        <f ca="1">IF($BI588="",SUMIF(Elasticities!$B$5:$B$52,Demands_tra!$BH588,Elasticities!G$5:G$52),SUMIF(Elasticities!$B$5:$B$52,Demands_tra!$BI588,Elasticities!G$5:G$52))</f>
        <v>0</v>
      </c>
      <c r="BO588" s="6">
        <f ca="1">IF($BI588="",SUMIF(Elasticities!$B$5:$B$52,Demands_tra!$BH588,Elasticities!H$5:H$52),SUMIF(Elasticities!$B$5:$B$52,Demands_tra!$BI588,Elasticities!H$5:H$52))</f>
        <v>0</v>
      </c>
      <c r="BP588" s="6">
        <f ca="1">IF($BI588="",SUMIF(Elasticities!$B$5:$B$52,Demands_tra!$BH588,Elasticities!I$5:I$52),SUMIF(Elasticities!$B$5:$B$52,Demands_tra!$BI588,Elasticities!I$5:I$52))</f>
        <v>0</v>
      </c>
      <c r="BQ588" s="6">
        <f ca="1">IF($BI588="",SUMIF(Elasticities!$B$5:$B$52,Demands_tra!$BH588,Elasticities!J$5:J$52),SUMIF(Elasticities!$B$5:$B$52,Demands_tra!$BI588,Elasticities!J$5:J$52))</f>
        <v>0</v>
      </c>
      <c r="BR588" s="6">
        <f ca="1">IF($BI588="",SUMIF(Elasticities!$B$5:$B$52,Demands_tra!$BH588,Elasticities!K$5:K$52),SUMIF(Elasticities!$B$5:$B$52,Demands_tra!$BI588,Elasticities!K$5:K$52))</f>
        <v>0</v>
      </c>
      <c r="BS588" s="6">
        <f ca="1">IF($BI588="",SUMIF(Elasticities!$B$5:$B$52,Demands_tra!$BH588,Elasticities!L$5:L$52),SUMIF(Elasticities!$B$5:$B$52,Demands_tra!$BI588,Elasticities!L$5:L$52))</f>
        <v>0</v>
      </c>
      <c r="BT588" s="6">
        <f ca="1">IF($BI588="",SUMIF(Elasticities!$B$5:$B$52,Demands_tra!$BH588,Elasticities!M$5:M$52),SUMIF(Elasticities!$B$5:$B$52,Demands_tra!$BI588,Elasticities!M$5:M$52))</f>
        <v>0</v>
      </c>
      <c r="BU588" s="6">
        <f ca="1">IF($BI588="",SUMIF(Elasticities!$B$5:$B$52,Demands_tra!$BH588,Elasticities!N$5:N$52),SUMIF(Elasticities!$B$5:$B$52,Demands_tra!$BI588,Elasticities!N$5:N$52))</f>
        <v>0</v>
      </c>
      <c r="BV588" s="6">
        <f ca="1">IF($BI588="",SUMIF(Elasticities!$B$5:$B$52,Demands_tra!$BH588,Elasticities!O$5:O$52),SUMIF(Elasticities!$B$5:$B$52,Demands_tra!$BI588,Elasticities!O$5:O$52))</f>
        <v>0</v>
      </c>
      <c r="BW588" s="6">
        <f ca="1">IF($BI588="",SUMIF(Elasticities!$B$5:$B$52,Demands_tra!$BH588,Elasticities!P$5:P$52),SUMIF(Elasticities!$B$5:$B$52,Demands_tra!$BI588,Elasticities!P$5:P$52))</f>
        <v>0</v>
      </c>
      <c r="BX588" s="6">
        <f ca="1">IF($BI588="",SUMIF(Elasticities!$B$5:$B$52,Demands_tra!$BH588,Elasticities!Q$5:Q$52),SUMIF(Elasticities!$B$5:$B$52,Demands_tra!$BI588,Elasticities!Q$5:Q$52))</f>
        <v>0</v>
      </c>
      <c r="BY588" s="6">
        <f ca="1">IF($BI588="",SUMIF(Elasticities!$B$5:$B$52,Demands_tra!$BH588,Elasticities!R$5:R$52),SUMIF(Elasticities!$B$5:$B$52,Demands_tra!$BI588,Elasticities!R$5:R$52))</f>
        <v>0</v>
      </c>
      <c r="BZ588" s="6">
        <f ca="1">IF($BI588="",SUMIF(Elasticities!$B$5:$B$52,Demands_tra!$BH588,Elasticities!S$5:S$52),SUMIF(Elasticities!$B$5:$B$52,Demands_tra!$BI588,Elasticities!S$5:S$52))</f>
        <v>0</v>
      </c>
      <c r="CA588" s="6">
        <f ca="1">IF($BI588="",SUMIF(Elasticities!$B$5:$B$52,Demands_tra!$BH588,Elasticities!T$5:T$52),SUMIF(Elasticities!$B$5:$B$52,Demands_tra!$BI588,Elasticities!T$5:T$52))</f>
        <v>0</v>
      </c>
      <c r="CB588" s="6">
        <f ca="1">IF($BI588="",SUMIF(Elasticities!$B$5:$B$52,Demands_tra!$BH588,Elasticities!U$5:U$52),SUMIF(Elasticities!$B$5:$B$52,Demands_tra!$BI588,Elasticities!U$5:U$52))</f>
        <v>0</v>
      </c>
      <c r="CC588" s="6">
        <f ca="1">IF($BI588="",SUMIF(Elasticities!$B$5:$B$52,Demands_tra!$BH588,Elasticities!V$5:V$52),SUMIF(Elasticities!$B$5:$B$52,Demands_tra!$BI588,Elasticities!V$5:V$52))</f>
        <v>0</v>
      </c>
      <c r="CD588" s="6">
        <f ca="1">IF($BI588="",SUMIF(Elasticities!$B$5:$B$52,Demands_tra!$BH588,Elasticities!W$5:W$52),SUMIF(Elasticities!$B$5:$B$52,Demands_tra!$BI588,Elasticities!W$5:W$52))</f>
        <v>0</v>
      </c>
      <c r="CE588" s="6">
        <f ca="1">IF($BI588="",SUMIF(Elasticities!$B$5:$B$52,Demands_tra!$BH588,Elasticities!X$5:X$52),SUMIF(Elasticities!$B$5:$B$52,Demands_tra!$BI588,Elasticities!X$5:X$52))</f>
        <v>0</v>
      </c>
      <c r="CF588" s="6">
        <f ca="1">IF($BI588="",SUMIF(Elasticities!$B$5:$B$52,Demands_tra!$BH588,Elasticities!Y$5:Y$52),SUMIF(Elasticities!$B$5:$B$52,Demands_tra!$BI588,Elasticities!Y$5:Y$52))</f>
        <v>0</v>
      </c>
      <c r="CG588" s="6">
        <f ca="1">IF($BI588="",SUMIF(Elasticities!$B$5:$B$52,Demands_tra!$BH588,Elasticities!Z$5:Z$52),SUMIF(Elasticities!$B$5:$B$52,Demands_tra!$BI588,Elasticities!Z$5:Z$52))</f>
        <v>0</v>
      </c>
      <c r="CH588" s="6">
        <f ca="1">IF($BI588="",SUMIF(Elasticities!$B$5:$B$52,Demands_tra!$BH588,Elasticities!AA$5:AA$52),SUMIF(Elasticities!$B$5:$B$52,Demands_tra!$BI588,Elasticities!AA$5:AA$52))</f>
        <v>0</v>
      </c>
      <c r="CI588" s="6">
        <f ca="1">IF($BI588="",SUMIF(Elasticities!$B$5:$B$52,Demands_tra!$BH588,Elasticities!AB$5:AB$52),SUMIF(Elasticities!$B$5:$B$52,Demands_tra!$BI588,Elasticities!AB$5:AB$52))</f>
        <v>0</v>
      </c>
    </row>
    <row r="589" spans="1:87">
      <c r="A589" t="str">
        <f>IF(BYDem_tra!B588="","\I:",BYDem_tra!B588)</f>
        <v>\I:</v>
      </c>
      <c r="B589">
        <f>BYDem_tra!E588</f>
        <v>0</v>
      </c>
      <c r="C589">
        <f t="shared" si="324"/>
        <v>0</v>
      </c>
      <c r="D589" s="3">
        <f>SUMIFS(BYDem_tra!$M$2:$M$2000,BYDem_tra!$B$2:$B$2000,Demands_tra!$A589,BYDem_tra!$E$2:$E$2000,Demands_tra!$B589)</f>
        <v>0</v>
      </c>
      <c r="E589" s="3" t="e">
        <f ca="1" t="shared" si="325"/>
        <v>#DIV/0!</v>
      </c>
      <c r="F589" s="3" t="e">
        <f ca="1" t="shared" si="326"/>
        <v>#DIV/0!</v>
      </c>
      <c r="G589" s="3" t="e">
        <f ca="1" t="shared" si="327"/>
        <v>#DIV/0!</v>
      </c>
      <c r="H589" s="3" t="e">
        <f ca="1" t="shared" si="328"/>
        <v>#DIV/0!</v>
      </c>
      <c r="I589" s="3" t="e">
        <f ca="1" t="shared" si="329"/>
        <v>#DIV/0!</v>
      </c>
      <c r="J589" s="3" t="e">
        <f ca="1" t="shared" si="330"/>
        <v>#DIV/0!</v>
      </c>
      <c r="K589" s="3" t="e">
        <f ca="1" t="shared" si="331"/>
        <v>#DIV/0!</v>
      </c>
      <c r="L589" s="3" t="e">
        <f ca="1" t="shared" si="332"/>
        <v>#DIV/0!</v>
      </c>
      <c r="M589" s="3" t="e">
        <f ca="1" t="shared" si="333"/>
        <v>#DIV/0!</v>
      </c>
      <c r="N589" s="3" t="e">
        <f ca="1" t="shared" si="334"/>
        <v>#DIV/0!</v>
      </c>
      <c r="O589" s="3" t="e">
        <f ca="1" t="shared" si="335"/>
        <v>#DIV/0!</v>
      </c>
      <c r="P589" s="3" t="e">
        <f ca="1" t="shared" si="336"/>
        <v>#DIV/0!</v>
      </c>
      <c r="Q589" s="3" t="e">
        <f ca="1" t="shared" si="337"/>
        <v>#DIV/0!</v>
      </c>
      <c r="R589" s="3" t="e">
        <f ca="1" t="shared" si="338"/>
        <v>#DIV/0!</v>
      </c>
      <c r="S589" s="3" t="e">
        <f ca="1" t="shared" si="339"/>
        <v>#DIV/0!</v>
      </c>
      <c r="T589" s="3" t="e">
        <f ca="1" t="shared" si="340"/>
        <v>#DIV/0!</v>
      </c>
      <c r="U589" s="3" t="e">
        <f ca="1" t="shared" si="341"/>
        <v>#DIV/0!</v>
      </c>
      <c r="V589" s="3" t="e">
        <f ca="1" t="shared" si="342"/>
        <v>#DIV/0!</v>
      </c>
      <c r="W589" s="3" t="e">
        <f ca="1" t="shared" si="343"/>
        <v>#DIV/0!</v>
      </c>
      <c r="X589" s="3" t="e">
        <f ca="1" t="shared" si="344"/>
        <v>#DIV/0!</v>
      </c>
      <c r="Y589" s="3" t="e">
        <f ca="1" t="shared" si="345"/>
        <v>#DIV/0!</v>
      </c>
      <c r="Z589" s="3" t="e">
        <f ca="1" t="shared" si="346"/>
        <v>#DIV/0!</v>
      </c>
      <c r="AA589" s="3" t="e">
        <f ca="1" t="shared" si="347"/>
        <v>#DIV/0!</v>
      </c>
      <c r="AB589" s="3" t="e">
        <f ca="1" t="shared" si="348"/>
        <v>#DIV/0!</v>
      </c>
      <c r="AC589" s="3" t="e">
        <f ca="1" t="shared" si="349"/>
        <v>#DIV/0!</v>
      </c>
      <c r="AE589" s="4" t="e">
        <f ca="1">VLOOKUP($C589,'Default drvr and elast'!$A$4:$C$49,MATCH(VLOOKUP(A589,Classification!$B$4:$D$99,2,FALSE),'Default drvr and elast'!$A$3:$C$3,0),FALSE)</f>
        <v>#N/A</v>
      </c>
      <c r="AF589" s="4"/>
      <c r="AG589" s="6">
        <f ca="1">IF($AF589="",SUMIFS('Growth rates'!D$4:D$922,'Growth rates'!$B$4:$B$922,Demands_tra!$A589,'Growth rates'!$C$4:$C$922,$AE589),SUMIFS('Growth rates'!D$4:D$922,'Growth rates'!$B$4:$B$922,Demands_tra!$A589,'Growth rates'!$C$4:$C$922,$AF589))</f>
        <v>0</v>
      </c>
      <c r="AH589" s="6">
        <f ca="1">IF($AF589="",SUMIFS('Growth rates'!E$4:E$922,'Growth rates'!$B$4:$B$922,Demands_tra!$A589,'Growth rates'!$C$4:$C$922,$AE589),SUMIFS('Growth rates'!E$4:E$922,'Growth rates'!$B$4:$B$922,Demands_tra!$A589,'Growth rates'!$C$4:$C$922,$AF589))</f>
        <v>0</v>
      </c>
      <c r="AI589" s="6">
        <f ca="1">IF($AF589="",SUMIFS('Growth rates'!F$4:F$922,'Growth rates'!$B$4:$B$922,Demands_tra!$A589,'Growth rates'!$C$4:$C$922,$AE589),SUMIFS('Growth rates'!F$4:F$922,'Growth rates'!$B$4:$B$922,Demands_tra!$A589,'Growth rates'!$C$4:$C$922,$AF589))</f>
        <v>0</v>
      </c>
      <c r="AJ589" s="6">
        <f ca="1">IF($AF589="",SUMIFS('Growth rates'!G$4:G$922,'Growth rates'!$B$4:$B$922,Demands_tra!$A589,'Growth rates'!$C$4:$C$922,$AE589),SUMIFS('Growth rates'!G$4:G$922,'Growth rates'!$B$4:$B$922,Demands_tra!$A589,'Growth rates'!$C$4:$C$922,$AF589))</f>
        <v>0</v>
      </c>
      <c r="AK589" s="6">
        <f ca="1">IF($AF589="",SUMIFS('Growth rates'!H$4:H$922,'Growth rates'!$B$4:$B$922,Demands_tra!$A589,'Growth rates'!$C$4:$C$922,$AE589),SUMIFS('Growth rates'!H$4:H$922,'Growth rates'!$B$4:$B$922,Demands_tra!$A589,'Growth rates'!$C$4:$C$922,$AF589))</f>
        <v>0</v>
      </c>
      <c r="AL589" s="6">
        <f ca="1">IF($AF589="",SUMIFS('Growth rates'!I$4:I$922,'Growth rates'!$B$4:$B$922,Demands_tra!$A589,'Growth rates'!$C$4:$C$922,$AE589),SUMIFS('Growth rates'!I$4:I$922,'Growth rates'!$B$4:$B$922,Demands_tra!$A589,'Growth rates'!$C$4:$C$922,$AF589))</f>
        <v>0</v>
      </c>
      <c r="AM589" s="6">
        <f ca="1">IF($AF589="",SUMIFS('Growth rates'!J$4:J$922,'Growth rates'!$B$4:$B$922,Demands_tra!$A589,'Growth rates'!$C$4:$C$922,$AE589),SUMIFS('Growth rates'!J$4:J$922,'Growth rates'!$B$4:$B$922,Demands_tra!$A589,'Growth rates'!$C$4:$C$922,$AF589))</f>
        <v>0</v>
      </c>
      <c r="AN589" s="6">
        <f ca="1">IF($AF589="",SUMIFS('Growth rates'!K$4:K$922,'Growth rates'!$B$4:$B$922,Demands_tra!$A589,'Growth rates'!$C$4:$C$922,$AE589),SUMIFS('Growth rates'!K$4:K$922,'Growth rates'!$B$4:$B$922,Demands_tra!$A589,'Growth rates'!$C$4:$C$922,$AF589))</f>
        <v>0</v>
      </c>
      <c r="AO589" s="6">
        <f ca="1">IF($AF589="",SUMIFS('Growth rates'!L$4:L$922,'Growth rates'!$B$4:$B$922,Demands_tra!$A589,'Growth rates'!$C$4:$C$922,$AE589),SUMIFS('Growth rates'!L$4:L$922,'Growth rates'!$B$4:$B$922,Demands_tra!$A589,'Growth rates'!$C$4:$C$922,$AF589))</f>
        <v>0</v>
      </c>
      <c r="AP589" s="6">
        <f ca="1">IF($AF589="",SUMIFS('Growth rates'!M$4:M$922,'Growth rates'!$B$4:$B$922,Demands_tra!$A589,'Growth rates'!$C$4:$C$922,$AE589),SUMIFS('Growth rates'!M$4:M$922,'Growth rates'!$B$4:$B$922,Demands_tra!$A589,'Growth rates'!$C$4:$C$922,$AF589))</f>
        <v>0</v>
      </c>
      <c r="AQ589" s="6">
        <f ca="1">IF($AF589="",SUMIFS('Growth rates'!N$4:N$922,'Growth rates'!$B$4:$B$922,Demands_tra!$A589,'Growth rates'!$C$4:$C$922,$AE589),SUMIFS('Growth rates'!N$4:N$922,'Growth rates'!$B$4:$B$922,Demands_tra!$A589,'Growth rates'!$C$4:$C$922,$AF589))</f>
        <v>0</v>
      </c>
      <c r="AR589" s="6">
        <f ca="1">IF($AF589="",SUMIFS('Growth rates'!O$4:O$922,'Growth rates'!$B$4:$B$922,Demands_tra!$A589,'Growth rates'!$C$4:$C$922,$AE589),SUMIFS('Growth rates'!O$4:O$922,'Growth rates'!$B$4:$B$922,Demands_tra!$A589,'Growth rates'!$C$4:$C$922,$AF589))</f>
        <v>0</v>
      </c>
      <c r="AS589" s="6">
        <f ca="1">IF($AF589="",SUMIFS('Growth rates'!P$4:P$922,'Growth rates'!$B$4:$B$922,Demands_tra!$A589,'Growth rates'!$C$4:$C$922,$AE589),SUMIFS('Growth rates'!P$4:P$922,'Growth rates'!$B$4:$B$922,Demands_tra!$A589,'Growth rates'!$C$4:$C$922,$AF589))</f>
        <v>0</v>
      </c>
      <c r="AT589" s="6">
        <f ca="1">IF($AF589="",SUMIFS('Growth rates'!Q$4:Q$922,'Growth rates'!$B$4:$B$922,Demands_tra!$A589,'Growth rates'!$C$4:$C$922,$AE589),SUMIFS('Growth rates'!Q$4:Q$922,'Growth rates'!$B$4:$B$922,Demands_tra!$A589,'Growth rates'!$C$4:$C$922,$AF589))</f>
        <v>0</v>
      </c>
      <c r="AU589" s="6">
        <f ca="1">IF($AF589="",SUMIFS('Growth rates'!R$4:R$922,'Growth rates'!$B$4:$B$922,Demands_tra!$A589,'Growth rates'!$C$4:$C$922,$AE589),SUMIFS('Growth rates'!R$4:R$922,'Growth rates'!$B$4:$B$922,Demands_tra!$A589,'Growth rates'!$C$4:$C$922,$AF589))</f>
        <v>0</v>
      </c>
      <c r="AV589" s="6">
        <f ca="1">IF($AF589="",SUMIFS('Growth rates'!S$4:S$922,'Growth rates'!$B$4:$B$922,Demands_tra!$A589,'Growth rates'!$C$4:$C$922,$AE589),SUMIFS('Growth rates'!S$4:S$922,'Growth rates'!$B$4:$B$922,Demands_tra!$A589,'Growth rates'!$C$4:$C$922,$AF589))</f>
        <v>0</v>
      </c>
      <c r="AW589" s="6">
        <f ca="1">IF($AF589="",SUMIFS('Growth rates'!T$4:T$922,'Growth rates'!$B$4:$B$922,Demands_tra!$A589,'Growth rates'!$C$4:$C$922,$AE589),SUMIFS('Growth rates'!T$4:T$922,'Growth rates'!$B$4:$B$922,Demands_tra!$A589,'Growth rates'!$C$4:$C$922,$AF589))</f>
        <v>0</v>
      </c>
      <c r="AX589" s="6">
        <f ca="1">IF($AF589="",SUMIFS('Growth rates'!U$4:U$922,'Growth rates'!$B$4:$B$922,Demands_tra!$A589,'Growth rates'!$C$4:$C$922,$AE589),SUMIFS('Growth rates'!U$4:U$922,'Growth rates'!$B$4:$B$922,Demands_tra!$A589,'Growth rates'!$C$4:$C$922,$AF589))</f>
        <v>0</v>
      </c>
      <c r="AY589" s="6">
        <f ca="1">IF($AF589="",SUMIFS('Growth rates'!V$4:V$922,'Growth rates'!$B$4:$B$922,Demands_tra!$A589,'Growth rates'!$C$4:$C$922,$AE589),SUMIFS('Growth rates'!V$4:V$922,'Growth rates'!$B$4:$B$922,Demands_tra!$A589,'Growth rates'!$C$4:$C$922,$AF589))</f>
        <v>0</v>
      </c>
      <c r="AZ589" s="6">
        <f ca="1">IF($AF589="",SUMIFS('Growth rates'!W$4:W$922,'Growth rates'!$B$4:$B$922,Demands_tra!$A589,'Growth rates'!$C$4:$C$922,$AE589),SUMIFS('Growth rates'!W$4:W$922,'Growth rates'!$B$4:$B$922,Demands_tra!$A589,'Growth rates'!$C$4:$C$922,$AF589))</f>
        <v>0</v>
      </c>
      <c r="BA589" s="6">
        <f ca="1">IF($AF589="",SUMIFS('Growth rates'!X$4:X$922,'Growth rates'!$B$4:$B$922,Demands_tra!$A589,'Growth rates'!$C$4:$C$922,$AE589),SUMIFS('Growth rates'!X$4:X$922,'Growth rates'!$B$4:$B$922,Demands_tra!$A589,'Growth rates'!$C$4:$C$922,$AF589))</f>
        <v>0</v>
      </c>
      <c r="BB589" s="6">
        <f ca="1">IF($AF589="",SUMIFS('Growth rates'!Y$4:Y$922,'Growth rates'!$B$4:$B$922,Demands_tra!$A589,'Growth rates'!$C$4:$C$922,$AE589),SUMIFS('Growth rates'!Y$4:Y$922,'Growth rates'!$B$4:$B$922,Demands_tra!$A589,'Growth rates'!$C$4:$C$922,$AF589))</f>
        <v>0</v>
      </c>
      <c r="BC589" s="6">
        <f ca="1">IF($AF589="",SUMIFS('Growth rates'!Z$4:Z$922,'Growth rates'!$B$4:$B$922,Demands_tra!$A589,'Growth rates'!$C$4:$C$922,$AE589),SUMIFS('Growth rates'!Z$4:Z$922,'Growth rates'!$B$4:$B$922,Demands_tra!$A589,'Growth rates'!$C$4:$C$922,$AF589))</f>
        <v>0</v>
      </c>
      <c r="BD589" s="6">
        <f ca="1">IF($AF589="",SUMIFS('Growth rates'!AA$4:AA$922,'Growth rates'!$B$4:$B$922,Demands_tra!$A589,'Growth rates'!$C$4:$C$922,$AE589),SUMIFS('Growth rates'!AA$4:AA$922,'Growth rates'!$B$4:$B$922,Demands_tra!$A589,'Growth rates'!$C$4:$C$922,$AF589))</f>
        <v>0</v>
      </c>
      <c r="BE589" s="6">
        <f ca="1">IF($AF589="",SUMIFS('Growth rates'!AB$4:AB$922,'Growth rates'!$B$4:$B$922,Demands_tra!$A589,'Growth rates'!$C$4:$C$922,$AE589),SUMIFS('Growth rates'!AB$4:AB$922,'Growth rates'!$B$4:$B$922,Demands_tra!$A589,'Growth rates'!$C$4:$C$922,$AF589))</f>
        <v>0</v>
      </c>
      <c r="BF589" s="6">
        <f ca="1">IF($AF589="",SUMIFS('Growth rates'!AC$4:AC$922,'Growth rates'!$B$4:$B$922,Demands_tra!$A589,'Growth rates'!$C$4:$C$922,$AE589),SUMIFS('Growth rates'!AC$4:AC$922,'Growth rates'!$B$4:$B$922,Demands_tra!$A589,'Growth rates'!$C$4:$C$922,$AF589))</f>
        <v>0</v>
      </c>
      <c r="BH589" t="e">
        <f ca="1">VLOOKUP($C589,'Default drvr and elast'!$A$4:$F$49,MATCH(VLOOKUP(A589,Classification!$B$4:$D$42,3,FALSE),'Default drvr and elast'!$D$3:$F$3,0)+3,FALSE)</f>
        <v>#N/A</v>
      </c>
      <c r="BJ589" s="6">
        <f ca="1">IF($BI589="",SUMIF(Elasticities!$B$5:$B$52,Demands_tra!$BH589,Elasticities!C$5:C$52),SUMIF(Elasticities!$B$5:$B$52,Demands_tra!$BI589,Elasticities!C$5:C$52))</f>
        <v>0</v>
      </c>
      <c r="BK589" s="6">
        <f ca="1">IF($BI589="",SUMIF(Elasticities!$B$5:$B$52,Demands_tra!$BH589,Elasticities!D$5:D$52),SUMIF(Elasticities!$B$5:$B$52,Demands_tra!$BI589,Elasticities!D$5:D$52))</f>
        <v>0</v>
      </c>
      <c r="BL589" s="6">
        <f ca="1">IF($BI589="",SUMIF(Elasticities!$B$5:$B$52,Demands_tra!$BH589,Elasticities!E$5:E$52),SUMIF(Elasticities!$B$5:$B$52,Demands_tra!$BI589,Elasticities!E$5:E$52))</f>
        <v>0</v>
      </c>
      <c r="BM589" s="6">
        <f ca="1">IF($BI589="",SUMIF(Elasticities!$B$5:$B$52,Demands_tra!$BH589,Elasticities!F$5:F$52),SUMIF(Elasticities!$B$5:$B$52,Demands_tra!$BI589,Elasticities!F$5:F$52))</f>
        <v>0</v>
      </c>
      <c r="BN589" s="6">
        <f ca="1">IF($BI589="",SUMIF(Elasticities!$B$5:$B$52,Demands_tra!$BH589,Elasticities!G$5:G$52),SUMIF(Elasticities!$B$5:$B$52,Demands_tra!$BI589,Elasticities!G$5:G$52))</f>
        <v>0</v>
      </c>
      <c r="BO589" s="6">
        <f ca="1">IF($BI589="",SUMIF(Elasticities!$B$5:$B$52,Demands_tra!$BH589,Elasticities!H$5:H$52),SUMIF(Elasticities!$B$5:$B$52,Demands_tra!$BI589,Elasticities!H$5:H$52))</f>
        <v>0</v>
      </c>
      <c r="BP589" s="6">
        <f ca="1">IF($BI589="",SUMIF(Elasticities!$B$5:$B$52,Demands_tra!$BH589,Elasticities!I$5:I$52),SUMIF(Elasticities!$B$5:$B$52,Demands_tra!$BI589,Elasticities!I$5:I$52))</f>
        <v>0</v>
      </c>
      <c r="BQ589" s="6">
        <f ca="1">IF($BI589="",SUMIF(Elasticities!$B$5:$B$52,Demands_tra!$BH589,Elasticities!J$5:J$52),SUMIF(Elasticities!$B$5:$B$52,Demands_tra!$BI589,Elasticities!J$5:J$52))</f>
        <v>0</v>
      </c>
      <c r="BR589" s="6">
        <f ca="1">IF($BI589="",SUMIF(Elasticities!$B$5:$B$52,Demands_tra!$BH589,Elasticities!K$5:K$52),SUMIF(Elasticities!$B$5:$B$52,Demands_tra!$BI589,Elasticities!K$5:K$52))</f>
        <v>0</v>
      </c>
      <c r="BS589" s="6">
        <f ca="1">IF($BI589="",SUMIF(Elasticities!$B$5:$B$52,Demands_tra!$BH589,Elasticities!L$5:L$52),SUMIF(Elasticities!$B$5:$B$52,Demands_tra!$BI589,Elasticities!L$5:L$52))</f>
        <v>0</v>
      </c>
      <c r="BT589" s="6">
        <f ca="1">IF($BI589="",SUMIF(Elasticities!$B$5:$B$52,Demands_tra!$BH589,Elasticities!M$5:M$52),SUMIF(Elasticities!$B$5:$B$52,Demands_tra!$BI589,Elasticities!M$5:M$52))</f>
        <v>0</v>
      </c>
      <c r="BU589" s="6">
        <f ca="1">IF($BI589="",SUMIF(Elasticities!$B$5:$B$52,Demands_tra!$BH589,Elasticities!N$5:N$52),SUMIF(Elasticities!$B$5:$B$52,Demands_tra!$BI589,Elasticities!N$5:N$52))</f>
        <v>0</v>
      </c>
      <c r="BV589" s="6">
        <f ca="1">IF($BI589="",SUMIF(Elasticities!$B$5:$B$52,Demands_tra!$BH589,Elasticities!O$5:O$52),SUMIF(Elasticities!$B$5:$B$52,Demands_tra!$BI589,Elasticities!O$5:O$52))</f>
        <v>0</v>
      </c>
      <c r="BW589" s="6">
        <f ca="1">IF($BI589="",SUMIF(Elasticities!$B$5:$B$52,Demands_tra!$BH589,Elasticities!P$5:P$52),SUMIF(Elasticities!$B$5:$B$52,Demands_tra!$BI589,Elasticities!P$5:P$52))</f>
        <v>0</v>
      </c>
      <c r="BX589" s="6">
        <f ca="1">IF($BI589="",SUMIF(Elasticities!$B$5:$B$52,Demands_tra!$BH589,Elasticities!Q$5:Q$52),SUMIF(Elasticities!$B$5:$B$52,Demands_tra!$BI589,Elasticities!Q$5:Q$52))</f>
        <v>0</v>
      </c>
      <c r="BY589" s="6">
        <f ca="1">IF($BI589="",SUMIF(Elasticities!$B$5:$B$52,Demands_tra!$BH589,Elasticities!R$5:R$52),SUMIF(Elasticities!$B$5:$B$52,Demands_tra!$BI589,Elasticities!R$5:R$52))</f>
        <v>0</v>
      </c>
      <c r="BZ589" s="6">
        <f ca="1">IF($BI589="",SUMIF(Elasticities!$B$5:$B$52,Demands_tra!$BH589,Elasticities!S$5:S$52),SUMIF(Elasticities!$B$5:$B$52,Demands_tra!$BI589,Elasticities!S$5:S$52))</f>
        <v>0</v>
      </c>
      <c r="CA589" s="6">
        <f ca="1">IF($BI589="",SUMIF(Elasticities!$B$5:$B$52,Demands_tra!$BH589,Elasticities!T$5:T$52),SUMIF(Elasticities!$B$5:$B$52,Demands_tra!$BI589,Elasticities!T$5:T$52))</f>
        <v>0</v>
      </c>
      <c r="CB589" s="6">
        <f ca="1">IF($BI589="",SUMIF(Elasticities!$B$5:$B$52,Demands_tra!$BH589,Elasticities!U$5:U$52),SUMIF(Elasticities!$B$5:$B$52,Demands_tra!$BI589,Elasticities!U$5:U$52))</f>
        <v>0</v>
      </c>
      <c r="CC589" s="6">
        <f ca="1">IF($BI589="",SUMIF(Elasticities!$B$5:$B$52,Demands_tra!$BH589,Elasticities!V$5:V$52),SUMIF(Elasticities!$B$5:$B$52,Demands_tra!$BI589,Elasticities!V$5:V$52))</f>
        <v>0</v>
      </c>
      <c r="CD589" s="6">
        <f ca="1">IF($BI589="",SUMIF(Elasticities!$B$5:$B$52,Demands_tra!$BH589,Elasticities!W$5:W$52),SUMIF(Elasticities!$B$5:$B$52,Demands_tra!$BI589,Elasticities!W$5:W$52))</f>
        <v>0</v>
      </c>
      <c r="CE589" s="6">
        <f ca="1">IF($BI589="",SUMIF(Elasticities!$B$5:$B$52,Demands_tra!$BH589,Elasticities!X$5:X$52),SUMIF(Elasticities!$B$5:$B$52,Demands_tra!$BI589,Elasticities!X$5:X$52))</f>
        <v>0</v>
      </c>
      <c r="CF589" s="6">
        <f ca="1">IF($BI589="",SUMIF(Elasticities!$B$5:$B$52,Demands_tra!$BH589,Elasticities!Y$5:Y$52),SUMIF(Elasticities!$B$5:$B$52,Demands_tra!$BI589,Elasticities!Y$5:Y$52))</f>
        <v>0</v>
      </c>
      <c r="CG589" s="6">
        <f ca="1">IF($BI589="",SUMIF(Elasticities!$B$5:$B$52,Demands_tra!$BH589,Elasticities!Z$5:Z$52),SUMIF(Elasticities!$B$5:$B$52,Demands_tra!$BI589,Elasticities!Z$5:Z$52))</f>
        <v>0</v>
      </c>
      <c r="CH589" s="6">
        <f ca="1">IF($BI589="",SUMIF(Elasticities!$B$5:$B$52,Demands_tra!$BH589,Elasticities!AA$5:AA$52),SUMIF(Elasticities!$B$5:$B$52,Demands_tra!$BI589,Elasticities!AA$5:AA$52))</f>
        <v>0</v>
      </c>
      <c r="CI589" s="6">
        <f ca="1">IF($BI589="",SUMIF(Elasticities!$B$5:$B$52,Demands_tra!$BH589,Elasticities!AB$5:AB$52),SUMIF(Elasticities!$B$5:$B$52,Demands_tra!$BI589,Elasticities!AB$5:AB$52))</f>
        <v>0</v>
      </c>
    </row>
    <row r="590" spans="1:87">
      <c r="A590" t="str">
        <f>IF(BYDem_tra!B589="","\I:",BYDem_tra!B589)</f>
        <v>\I:</v>
      </c>
      <c r="B590">
        <f>BYDem_tra!E589</f>
        <v>0</v>
      </c>
      <c r="C590">
        <f t="shared" si="324"/>
        <v>0</v>
      </c>
      <c r="D590" s="3">
        <f>SUMIFS(BYDem_tra!$M$2:$M$2000,BYDem_tra!$B$2:$B$2000,Demands_tra!$A590,BYDem_tra!$E$2:$E$2000,Demands_tra!$B590)</f>
        <v>0</v>
      </c>
      <c r="E590" s="3" t="e">
        <f ca="1" t="shared" si="325"/>
        <v>#DIV/0!</v>
      </c>
      <c r="F590" s="3" t="e">
        <f ca="1" t="shared" si="326"/>
        <v>#DIV/0!</v>
      </c>
      <c r="G590" s="3" t="e">
        <f ca="1" t="shared" si="327"/>
        <v>#DIV/0!</v>
      </c>
      <c r="H590" s="3" t="e">
        <f ca="1" t="shared" si="328"/>
        <v>#DIV/0!</v>
      </c>
      <c r="I590" s="3" t="e">
        <f ca="1" t="shared" si="329"/>
        <v>#DIV/0!</v>
      </c>
      <c r="J590" s="3" t="e">
        <f ca="1" t="shared" si="330"/>
        <v>#DIV/0!</v>
      </c>
      <c r="K590" s="3" t="e">
        <f ca="1" t="shared" si="331"/>
        <v>#DIV/0!</v>
      </c>
      <c r="L590" s="3" t="e">
        <f ca="1" t="shared" si="332"/>
        <v>#DIV/0!</v>
      </c>
      <c r="M590" s="3" t="e">
        <f ca="1" t="shared" si="333"/>
        <v>#DIV/0!</v>
      </c>
      <c r="N590" s="3" t="e">
        <f ca="1" t="shared" si="334"/>
        <v>#DIV/0!</v>
      </c>
      <c r="O590" s="3" t="e">
        <f ca="1" t="shared" si="335"/>
        <v>#DIV/0!</v>
      </c>
      <c r="P590" s="3" t="e">
        <f ca="1" t="shared" si="336"/>
        <v>#DIV/0!</v>
      </c>
      <c r="Q590" s="3" t="e">
        <f ca="1" t="shared" si="337"/>
        <v>#DIV/0!</v>
      </c>
      <c r="R590" s="3" t="e">
        <f ca="1" t="shared" si="338"/>
        <v>#DIV/0!</v>
      </c>
      <c r="S590" s="3" t="e">
        <f ca="1" t="shared" si="339"/>
        <v>#DIV/0!</v>
      </c>
      <c r="T590" s="3" t="e">
        <f ca="1" t="shared" si="340"/>
        <v>#DIV/0!</v>
      </c>
      <c r="U590" s="3" t="e">
        <f ca="1" t="shared" si="341"/>
        <v>#DIV/0!</v>
      </c>
      <c r="V590" s="3" t="e">
        <f ca="1" t="shared" si="342"/>
        <v>#DIV/0!</v>
      </c>
      <c r="W590" s="3" t="e">
        <f ca="1" t="shared" si="343"/>
        <v>#DIV/0!</v>
      </c>
      <c r="X590" s="3" t="e">
        <f ca="1" t="shared" si="344"/>
        <v>#DIV/0!</v>
      </c>
      <c r="Y590" s="3" t="e">
        <f ca="1" t="shared" si="345"/>
        <v>#DIV/0!</v>
      </c>
      <c r="Z590" s="3" t="e">
        <f ca="1" t="shared" si="346"/>
        <v>#DIV/0!</v>
      </c>
      <c r="AA590" s="3" t="e">
        <f ca="1" t="shared" si="347"/>
        <v>#DIV/0!</v>
      </c>
      <c r="AB590" s="3" t="e">
        <f ca="1" t="shared" si="348"/>
        <v>#DIV/0!</v>
      </c>
      <c r="AC590" s="3" t="e">
        <f ca="1" t="shared" si="349"/>
        <v>#DIV/0!</v>
      </c>
      <c r="AE590" s="4" t="e">
        <f ca="1">VLOOKUP($C590,'Default drvr and elast'!$A$4:$C$49,MATCH(VLOOKUP(A590,Classification!$B$4:$D$99,2,FALSE),'Default drvr and elast'!$A$3:$C$3,0),FALSE)</f>
        <v>#N/A</v>
      </c>
      <c r="AF590" s="4"/>
      <c r="AG590" s="6">
        <f ca="1">IF($AF590="",SUMIFS('Growth rates'!D$4:D$922,'Growth rates'!$B$4:$B$922,Demands_tra!$A590,'Growth rates'!$C$4:$C$922,$AE590),SUMIFS('Growth rates'!D$4:D$922,'Growth rates'!$B$4:$B$922,Demands_tra!$A590,'Growth rates'!$C$4:$C$922,$AF590))</f>
        <v>0</v>
      </c>
      <c r="AH590" s="6">
        <f ca="1">IF($AF590="",SUMIFS('Growth rates'!E$4:E$922,'Growth rates'!$B$4:$B$922,Demands_tra!$A590,'Growth rates'!$C$4:$C$922,$AE590),SUMIFS('Growth rates'!E$4:E$922,'Growth rates'!$B$4:$B$922,Demands_tra!$A590,'Growth rates'!$C$4:$C$922,$AF590))</f>
        <v>0</v>
      </c>
      <c r="AI590" s="6">
        <f ca="1">IF($AF590="",SUMIFS('Growth rates'!F$4:F$922,'Growth rates'!$B$4:$B$922,Demands_tra!$A590,'Growth rates'!$C$4:$C$922,$AE590),SUMIFS('Growth rates'!F$4:F$922,'Growth rates'!$B$4:$B$922,Demands_tra!$A590,'Growth rates'!$C$4:$C$922,$AF590))</f>
        <v>0</v>
      </c>
      <c r="AJ590" s="6">
        <f ca="1">IF($AF590="",SUMIFS('Growth rates'!G$4:G$922,'Growth rates'!$B$4:$B$922,Demands_tra!$A590,'Growth rates'!$C$4:$C$922,$AE590),SUMIFS('Growth rates'!G$4:G$922,'Growth rates'!$B$4:$B$922,Demands_tra!$A590,'Growth rates'!$C$4:$C$922,$AF590))</f>
        <v>0</v>
      </c>
      <c r="AK590" s="6">
        <f ca="1">IF($AF590="",SUMIFS('Growth rates'!H$4:H$922,'Growth rates'!$B$4:$B$922,Demands_tra!$A590,'Growth rates'!$C$4:$C$922,$AE590),SUMIFS('Growth rates'!H$4:H$922,'Growth rates'!$B$4:$B$922,Demands_tra!$A590,'Growth rates'!$C$4:$C$922,$AF590))</f>
        <v>0</v>
      </c>
      <c r="AL590" s="6">
        <f ca="1">IF($AF590="",SUMIFS('Growth rates'!I$4:I$922,'Growth rates'!$B$4:$B$922,Demands_tra!$A590,'Growth rates'!$C$4:$C$922,$AE590),SUMIFS('Growth rates'!I$4:I$922,'Growth rates'!$B$4:$B$922,Demands_tra!$A590,'Growth rates'!$C$4:$C$922,$AF590))</f>
        <v>0</v>
      </c>
      <c r="AM590" s="6">
        <f ca="1">IF($AF590="",SUMIFS('Growth rates'!J$4:J$922,'Growth rates'!$B$4:$B$922,Demands_tra!$A590,'Growth rates'!$C$4:$C$922,$AE590),SUMIFS('Growth rates'!J$4:J$922,'Growth rates'!$B$4:$B$922,Demands_tra!$A590,'Growth rates'!$C$4:$C$922,$AF590))</f>
        <v>0</v>
      </c>
      <c r="AN590" s="6">
        <f ca="1">IF($AF590="",SUMIFS('Growth rates'!K$4:K$922,'Growth rates'!$B$4:$B$922,Demands_tra!$A590,'Growth rates'!$C$4:$C$922,$AE590),SUMIFS('Growth rates'!K$4:K$922,'Growth rates'!$B$4:$B$922,Demands_tra!$A590,'Growth rates'!$C$4:$C$922,$AF590))</f>
        <v>0</v>
      </c>
      <c r="AO590" s="6">
        <f ca="1">IF($AF590="",SUMIFS('Growth rates'!L$4:L$922,'Growth rates'!$B$4:$B$922,Demands_tra!$A590,'Growth rates'!$C$4:$C$922,$AE590),SUMIFS('Growth rates'!L$4:L$922,'Growth rates'!$B$4:$B$922,Demands_tra!$A590,'Growth rates'!$C$4:$C$922,$AF590))</f>
        <v>0</v>
      </c>
      <c r="AP590" s="6">
        <f ca="1">IF($AF590="",SUMIFS('Growth rates'!M$4:M$922,'Growth rates'!$B$4:$B$922,Demands_tra!$A590,'Growth rates'!$C$4:$C$922,$AE590),SUMIFS('Growth rates'!M$4:M$922,'Growth rates'!$B$4:$B$922,Demands_tra!$A590,'Growth rates'!$C$4:$C$922,$AF590))</f>
        <v>0</v>
      </c>
      <c r="AQ590" s="6">
        <f ca="1">IF($AF590="",SUMIFS('Growth rates'!N$4:N$922,'Growth rates'!$B$4:$B$922,Demands_tra!$A590,'Growth rates'!$C$4:$C$922,$AE590),SUMIFS('Growth rates'!N$4:N$922,'Growth rates'!$B$4:$B$922,Demands_tra!$A590,'Growth rates'!$C$4:$C$922,$AF590))</f>
        <v>0</v>
      </c>
      <c r="AR590" s="6">
        <f ca="1">IF($AF590="",SUMIFS('Growth rates'!O$4:O$922,'Growth rates'!$B$4:$B$922,Demands_tra!$A590,'Growth rates'!$C$4:$C$922,$AE590),SUMIFS('Growth rates'!O$4:O$922,'Growth rates'!$B$4:$B$922,Demands_tra!$A590,'Growth rates'!$C$4:$C$922,$AF590))</f>
        <v>0</v>
      </c>
      <c r="AS590" s="6">
        <f ca="1">IF($AF590="",SUMIFS('Growth rates'!P$4:P$922,'Growth rates'!$B$4:$B$922,Demands_tra!$A590,'Growth rates'!$C$4:$C$922,$AE590),SUMIFS('Growth rates'!P$4:P$922,'Growth rates'!$B$4:$B$922,Demands_tra!$A590,'Growth rates'!$C$4:$C$922,$AF590))</f>
        <v>0</v>
      </c>
      <c r="AT590" s="6">
        <f ca="1">IF($AF590="",SUMIFS('Growth rates'!Q$4:Q$922,'Growth rates'!$B$4:$B$922,Demands_tra!$A590,'Growth rates'!$C$4:$C$922,$AE590),SUMIFS('Growth rates'!Q$4:Q$922,'Growth rates'!$B$4:$B$922,Demands_tra!$A590,'Growth rates'!$C$4:$C$922,$AF590))</f>
        <v>0</v>
      </c>
      <c r="AU590" s="6">
        <f ca="1">IF($AF590="",SUMIFS('Growth rates'!R$4:R$922,'Growth rates'!$B$4:$B$922,Demands_tra!$A590,'Growth rates'!$C$4:$C$922,$AE590),SUMIFS('Growth rates'!R$4:R$922,'Growth rates'!$B$4:$B$922,Demands_tra!$A590,'Growth rates'!$C$4:$C$922,$AF590))</f>
        <v>0</v>
      </c>
      <c r="AV590" s="6">
        <f ca="1">IF($AF590="",SUMIFS('Growth rates'!S$4:S$922,'Growth rates'!$B$4:$B$922,Demands_tra!$A590,'Growth rates'!$C$4:$C$922,$AE590),SUMIFS('Growth rates'!S$4:S$922,'Growth rates'!$B$4:$B$922,Demands_tra!$A590,'Growth rates'!$C$4:$C$922,$AF590))</f>
        <v>0</v>
      </c>
      <c r="AW590" s="6">
        <f ca="1">IF($AF590="",SUMIFS('Growth rates'!T$4:T$922,'Growth rates'!$B$4:$B$922,Demands_tra!$A590,'Growth rates'!$C$4:$C$922,$AE590),SUMIFS('Growth rates'!T$4:T$922,'Growth rates'!$B$4:$B$922,Demands_tra!$A590,'Growth rates'!$C$4:$C$922,$AF590))</f>
        <v>0</v>
      </c>
      <c r="AX590" s="6">
        <f ca="1">IF($AF590="",SUMIFS('Growth rates'!U$4:U$922,'Growth rates'!$B$4:$B$922,Demands_tra!$A590,'Growth rates'!$C$4:$C$922,$AE590),SUMIFS('Growth rates'!U$4:U$922,'Growth rates'!$B$4:$B$922,Demands_tra!$A590,'Growth rates'!$C$4:$C$922,$AF590))</f>
        <v>0</v>
      </c>
      <c r="AY590" s="6">
        <f ca="1">IF($AF590="",SUMIFS('Growth rates'!V$4:V$922,'Growth rates'!$B$4:$B$922,Demands_tra!$A590,'Growth rates'!$C$4:$C$922,$AE590),SUMIFS('Growth rates'!V$4:V$922,'Growth rates'!$B$4:$B$922,Demands_tra!$A590,'Growth rates'!$C$4:$C$922,$AF590))</f>
        <v>0</v>
      </c>
      <c r="AZ590" s="6">
        <f ca="1">IF($AF590="",SUMIFS('Growth rates'!W$4:W$922,'Growth rates'!$B$4:$B$922,Demands_tra!$A590,'Growth rates'!$C$4:$C$922,$AE590),SUMIFS('Growth rates'!W$4:W$922,'Growth rates'!$B$4:$B$922,Demands_tra!$A590,'Growth rates'!$C$4:$C$922,$AF590))</f>
        <v>0</v>
      </c>
      <c r="BA590" s="6">
        <f ca="1">IF($AF590="",SUMIFS('Growth rates'!X$4:X$922,'Growth rates'!$B$4:$B$922,Demands_tra!$A590,'Growth rates'!$C$4:$C$922,$AE590),SUMIFS('Growth rates'!X$4:X$922,'Growth rates'!$B$4:$B$922,Demands_tra!$A590,'Growth rates'!$C$4:$C$922,$AF590))</f>
        <v>0</v>
      </c>
      <c r="BB590" s="6">
        <f ca="1">IF($AF590="",SUMIFS('Growth rates'!Y$4:Y$922,'Growth rates'!$B$4:$B$922,Demands_tra!$A590,'Growth rates'!$C$4:$C$922,$AE590),SUMIFS('Growth rates'!Y$4:Y$922,'Growth rates'!$B$4:$B$922,Demands_tra!$A590,'Growth rates'!$C$4:$C$922,$AF590))</f>
        <v>0</v>
      </c>
      <c r="BC590" s="6">
        <f ca="1">IF($AF590="",SUMIFS('Growth rates'!Z$4:Z$922,'Growth rates'!$B$4:$B$922,Demands_tra!$A590,'Growth rates'!$C$4:$C$922,$AE590),SUMIFS('Growth rates'!Z$4:Z$922,'Growth rates'!$B$4:$B$922,Demands_tra!$A590,'Growth rates'!$C$4:$C$922,$AF590))</f>
        <v>0</v>
      </c>
      <c r="BD590" s="6">
        <f ca="1">IF($AF590="",SUMIFS('Growth rates'!AA$4:AA$922,'Growth rates'!$B$4:$B$922,Demands_tra!$A590,'Growth rates'!$C$4:$C$922,$AE590),SUMIFS('Growth rates'!AA$4:AA$922,'Growth rates'!$B$4:$B$922,Demands_tra!$A590,'Growth rates'!$C$4:$C$922,$AF590))</f>
        <v>0</v>
      </c>
      <c r="BE590" s="6">
        <f ca="1">IF($AF590="",SUMIFS('Growth rates'!AB$4:AB$922,'Growth rates'!$B$4:$B$922,Demands_tra!$A590,'Growth rates'!$C$4:$C$922,$AE590),SUMIFS('Growth rates'!AB$4:AB$922,'Growth rates'!$B$4:$B$922,Demands_tra!$A590,'Growth rates'!$C$4:$C$922,$AF590))</f>
        <v>0</v>
      </c>
      <c r="BF590" s="6">
        <f ca="1">IF($AF590="",SUMIFS('Growth rates'!AC$4:AC$922,'Growth rates'!$B$4:$B$922,Demands_tra!$A590,'Growth rates'!$C$4:$C$922,$AE590),SUMIFS('Growth rates'!AC$4:AC$922,'Growth rates'!$B$4:$B$922,Demands_tra!$A590,'Growth rates'!$C$4:$C$922,$AF590))</f>
        <v>0</v>
      </c>
      <c r="BH590" t="e">
        <f ca="1">VLOOKUP($C590,'Default drvr and elast'!$A$4:$F$49,MATCH(VLOOKUP(A590,Classification!$B$4:$D$42,3,FALSE),'Default drvr and elast'!$D$3:$F$3,0)+3,FALSE)</f>
        <v>#N/A</v>
      </c>
      <c r="BJ590" s="6">
        <f ca="1">IF($BI590="",SUMIF(Elasticities!$B$5:$B$52,Demands_tra!$BH590,Elasticities!C$5:C$52),SUMIF(Elasticities!$B$5:$B$52,Demands_tra!$BI590,Elasticities!C$5:C$52))</f>
        <v>0</v>
      </c>
      <c r="BK590" s="6">
        <f ca="1">IF($BI590="",SUMIF(Elasticities!$B$5:$B$52,Demands_tra!$BH590,Elasticities!D$5:D$52),SUMIF(Elasticities!$B$5:$B$52,Demands_tra!$BI590,Elasticities!D$5:D$52))</f>
        <v>0</v>
      </c>
      <c r="BL590" s="6">
        <f ca="1">IF($BI590="",SUMIF(Elasticities!$B$5:$B$52,Demands_tra!$BH590,Elasticities!E$5:E$52),SUMIF(Elasticities!$B$5:$B$52,Demands_tra!$BI590,Elasticities!E$5:E$52))</f>
        <v>0</v>
      </c>
      <c r="BM590" s="6">
        <f ca="1">IF($BI590="",SUMIF(Elasticities!$B$5:$B$52,Demands_tra!$BH590,Elasticities!F$5:F$52),SUMIF(Elasticities!$B$5:$B$52,Demands_tra!$BI590,Elasticities!F$5:F$52))</f>
        <v>0</v>
      </c>
      <c r="BN590" s="6">
        <f ca="1">IF($BI590="",SUMIF(Elasticities!$B$5:$B$52,Demands_tra!$BH590,Elasticities!G$5:G$52),SUMIF(Elasticities!$B$5:$B$52,Demands_tra!$BI590,Elasticities!G$5:G$52))</f>
        <v>0</v>
      </c>
      <c r="BO590" s="6">
        <f ca="1">IF($BI590="",SUMIF(Elasticities!$B$5:$B$52,Demands_tra!$BH590,Elasticities!H$5:H$52),SUMIF(Elasticities!$B$5:$B$52,Demands_tra!$BI590,Elasticities!H$5:H$52))</f>
        <v>0</v>
      </c>
      <c r="BP590" s="6">
        <f ca="1">IF($BI590="",SUMIF(Elasticities!$B$5:$B$52,Demands_tra!$BH590,Elasticities!I$5:I$52),SUMIF(Elasticities!$B$5:$B$52,Demands_tra!$BI590,Elasticities!I$5:I$52))</f>
        <v>0</v>
      </c>
      <c r="BQ590" s="6">
        <f ca="1">IF($BI590="",SUMIF(Elasticities!$B$5:$B$52,Demands_tra!$BH590,Elasticities!J$5:J$52),SUMIF(Elasticities!$B$5:$B$52,Demands_tra!$BI590,Elasticities!J$5:J$52))</f>
        <v>0</v>
      </c>
      <c r="BR590" s="6">
        <f ca="1">IF($BI590="",SUMIF(Elasticities!$B$5:$B$52,Demands_tra!$BH590,Elasticities!K$5:K$52),SUMIF(Elasticities!$B$5:$B$52,Demands_tra!$BI590,Elasticities!K$5:K$52))</f>
        <v>0</v>
      </c>
      <c r="BS590" s="6">
        <f ca="1">IF($BI590="",SUMIF(Elasticities!$B$5:$B$52,Demands_tra!$BH590,Elasticities!L$5:L$52),SUMIF(Elasticities!$B$5:$B$52,Demands_tra!$BI590,Elasticities!L$5:L$52))</f>
        <v>0</v>
      </c>
      <c r="BT590" s="6">
        <f ca="1">IF($BI590="",SUMIF(Elasticities!$B$5:$B$52,Demands_tra!$BH590,Elasticities!M$5:M$52),SUMIF(Elasticities!$B$5:$B$52,Demands_tra!$BI590,Elasticities!M$5:M$52))</f>
        <v>0</v>
      </c>
      <c r="BU590" s="6">
        <f ca="1">IF($BI590="",SUMIF(Elasticities!$B$5:$B$52,Demands_tra!$BH590,Elasticities!N$5:N$52),SUMIF(Elasticities!$B$5:$B$52,Demands_tra!$BI590,Elasticities!N$5:N$52))</f>
        <v>0</v>
      </c>
      <c r="BV590" s="6">
        <f ca="1">IF($BI590="",SUMIF(Elasticities!$B$5:$B$52,Demands_tra!$BH590,Elasticities!O$5:O$52),SUMIF(Elasticities!$B$5:$B$52,Demands_tra!$BI590,Elasticities!O$5:O$52))</f>
        <v>0</v>
      </c>
      <c r="BW590" s="6">
        <f ca="1">IF($BI590="",SUMIF(Elasticities!$B$5:$B$52,Demands_tra!$BH590,Elasticities!P$5:P$52),SUMIF(Elasticities!$B$5:$B$52,Demands_tra!$BI590,Elasticities!P$5:P$52))</f>
        <v>0</v>
      </c>
      <c r="BX590" s="6">
        <f ca="1">IF($BI590="",SUMIF(Elasticities!$B$5:$B$52,Demands_tra!$BH590,Elasticities!Q$5:Q$52),SUMIF(Elasticities!$B$5:$B$52,Demands_tra!$BI590,Elasticities!Q$5:Q$52))</f>
        <v>0</v>
      </c>
      <c r="BY590" s="6">
        <f ca="1">IF($BI590="",SUMIF(Elasticities!$B$5:$B$52,Demands_tra!$BH590,Elasticities!R$5:R$52),SUMIF(Elasticities!$B$5:$B$52,Demands_tra!$BI590,Elasticities!R$5:R$52))</f>
        <v>0</v>
      </c>
      <c r="BZ590" s="6">
        <f ca="1">IF($BI590="",SUMIF(Elasticities!$B$5:$B$52,Demands_tra!$BH590,Elasticities!S$5:S$52),SUMIF(Elasticities!$B$5:$B$52,Demands_tra!$BI590,Elasticities!S$5:S$52))</f>
        <v>0</v>
      </c>
      <c r="CA590" s="6">
        <f ca="1">IF($BI590="",SUMIF(Elasticities!$B$5:$B$52,Demands_tra!$BH590,Elasticities!T$5:T$52),SUMIF(Elasticities!$B$5:$B$52,Demands_tra!$BI590,Elasticities!T$5:T$52))</f>
        <v>0</v>
      </c>
      <c r="CB590" s="6">
        <f ca="1">IF($BI590="",SUMIF(Elasticities!$B$5:$B$52,Demands_tra!$BH590,Elasticities!U$5:U$52),SUMIF(Elasticities!$B$5:$B$52,Demands_tra!$BI590,Elasticities!U$5:U$52))</f>
        <v>0</v>
      </c>
      <c r="CC590" s="6">
        <f ca="1">IF($BI590="",SUMIF(Elasticities!$B$5:$B$52,Demands_tra!$BH590,Elasticities!V$5:V$52),SUMIF(Elasticities!$B$5:$B$52,Demands_tra!$BI590,Elasticities!V$5:V$52))</f>
        <v>0</v>
      </c>
      <c r="CD590" s="6">
        <f ca="1">IF($BI590="",SUMIF(Elasticities!$B$5:$B$52,Demands_tra!$BH590,Elasticities!W$5:W$52),SUMIF(Elasticities!$B$5:$B$52,Demands_tra!$BI590,Elasticities!W$5:W$52))</f>
        <v>0</v>
      </c>
      <c r="CE590" s="6">
        <f ca="1">IF($BI590="",SUMIF(Elasticities!$B$5:$B$52,Demands_tra!$BH590,Elasticities!X$5:X$52),SUMIF(Elasticities!$B$5:$B$52,Demands_tra!$BI590,Elasticities!X$5:X$52))</f>
        <v>0</v>
      </c>
      <c r="CF590" s="6">
        <f ca="1">IF($BI590="",SUMIF(Elasticities!$B$5:$B$52,Demands_tra!$BH590,Elasticities!Y$5:Y$52),SUMIF(Elasticities!$B$5:$B$52,Demands_tra!$BI590,Elasticities!Y$5:Y$52))</f>
        <v>0</v>
      </c>
      <c r="CG590" s="6">
        <f ca="1">IF($BI590="",SUMIF(Elasticities!$B$5:$B$52,Demands_tra!$BH590,Elasticities!Z$5:Z$52),SUMIF(Elasticities!$B$5:$B$52,Demands_tra!$BI590,Elasticities!Z$5:Z$52))</f>
        <v>0</v>
      </c>
      <c r="CH590" s="6">
        <f ca="1">IF($BI590="",SUMIF(Elasticities!$B$5:$B$52,Demands_tra!$BH590,Elasticities!AA$5:AA$52),SUMIF(Elasticities!$B$5:$B$52,Demands_tra!$BI590,Elasticities!AA$5:AA$52))</f>
        <v>0</v>
      </c>
      <c r="CI590" s="6">
        <f ca="1">IF($BI590="",SUMIF(Elasticities!$B$5:$B$52,Demands_tra!$BH590,Elasticities!AB$5:AB$52),SUMIF(Elasticities!$B$5:$B$52,Demands_tra!$BI590,Elasticities!AB$5:AB$52))</f>
        <v>0</v>
      </c>
    </row>
    <row r="591" spans="1:87">
      <c r="A591" t="str">
        <f>IF(BYDem_tra!B590="","\I:",BYDem_tra!B590)</f>
        <v>\I:</v>
      </c>
      <c r="B591">
        <f>BYDem_tra!E590</f>
        <v>0</v>
      </c>
      <c r="C591">
        <f t="shared" ref="C591:C654" si="350">B591</f>
        <v>0</v>
      </c>
      <c r="D591" s="3">
        <f>SUMIFS(BYDem_tra!$M$2:$M$2000,BYDem_tra!$B$2:$B$2000,Demands_tra!$A591,BYDem_tra!$E$2:$E$2000,Demands_tra!$B591)</f>
        <v>0</v>
      </c>
      <c r="E591" s="3" t="e">
        <f ca="1" t="shared" ref="E591:E654" si="351">(1+(AH591-AG591)/AG591*BK591)*D591</f>
        <v>#DIV/0!</v>
      </c>
      <c r="F591" s="3" t="e">
        <f ca="1" t="shared" ref="F591:F654" si="352">(1+(AI591-AH591)/AH591*BL591)*E591</f>
        <v>#DIV/0!</v>
      </c>
      <c r="G591" s="3" t="e">
        <f ca="1" t="shared" ref="G591:G654" si="353">(1+(AJ591-AI591)/AI591*BM591)*F591</f>
        <v>#DIV/0!</v>
      </c>
      <c r="H591" s="3" t="e">
        <f ca="1" t="shared" ref="H591:H654" si="354">(1+(AK591-AJ591)/AJ591*BN591)*G591</f>
        <v>#DIV/0!</v>
      </c>
      <c r="I591" s="3" t="e">
        <f ca="1" t="shared" ref="I591:I654" si="355">(1+(AL591-AK591)/AK591*BO591)*H591</f>
        <v>#DIV/0!</v>
      </c>
      <c r="J591" s="3" t="e">
        <f ca="1" t="shared" ref="J591:J654" si="356">(1+(AM591-AL591)/AL591*BP591)*I591</f>
        <v>#DIV/0!</v>
      </c>
      <c r="K591" s="3" t="e">
        <f ca="1" t="shared" ref="K591:K654" si="357">(1+(AN591-AM591)/AM591*BQ591)*J591</f>
        <v>#DIV/0!</v>
      </c>
      <c r="L591" s="3" t="e">
        <f ca="1" t="shared" ref="L591:L654" si="358">(1+(AO591-AN591)/AN591*BR591)*K591</f>
        <v>#DIV/0!</v>
      </c>
      <c r="M591" s="3" t="e">
        <f ca="1" t="shared" ref="M591:M654" si="359">(1+(AP591-AO591)/AO591*BS591)*L591</f>
        <v>#DIV/0!</v>
      </c>
      <c r="N591" s="3" t="e">
        <f ca="1" t="shared" ref="N591:N654" si="360">(1+(AQ591-AP591)/AP591*BT591)*M591</f>
        <v>#DIV/0!</v>
      </c>
      <c r="O591" s="3" t="e">
        <f ca="1" t="shared" ref="O591:O654" si="361">(1+(AR591-AQ591)/AQ591*BU591)*N591</f>
        <v>#DIV/0!</v>
      </c>
      <c r="P591" s="3" t="e">
        <f ca="1" t="shared" ref="P591:P654" si="362">(1+(AS591-AR591)/AR591*BV591)*O591</f>
        <v>#DIV/0!</v>
      </c>
      <c r="Q591" s="3" t="e">
        <f ca="1" t="shared" ref="Q591:Q654" si="363">(1+(AT591-AS591)/AS591*BW591)*P591</f>
        <v>#DIV/0!</v>
      </c>
      <c r="R591" s="3" t="e">
        <f ca="1" t="shared" ref="R591:R654" si="364">(1+(AU591-AT591)/AT591*BX591)*Q591</f>
        <v>#DIV/0!</v>
      </c>
      <c r="S591" s="3" t="e">
        <f ca="1" t="shared" ref="S591:S654" si="365">(1+(AV591-AU591)/AU591*BY591)*R591</f>
        <v>#DIV/0!</v>
      </c>
      <c r="T591" s="3" t="e">
        <f ca="1" t="shared" ref="T591:T654" si="366">(1+(AW591-AV591)/AV591*BZ591)*S591</f>
        <v>#DIV/0!</v>
      </c>
      <c r="U591" s="3" t="e">
        <f ca="1" t="shared" ref="U591:U654" si="367">(1+(AX591-AW591)/AW591*CA591)*T591</f>
        <v>#DIV/0!</v>
      </c>
      <c r="V591" s="3" t="e">
        <f ca="1" t="shared" si="342"/>
        <v>#DIV/0!</v>
      </c>
      <c r="W591" s="3" t="e">
        <f ca="1" t="shared" si="343"/>
        <v>#DIV/0!</v>
      </c>
      <c r="X591" s="3" t="e">
        <f ca="1" t="shared" si="344"/>
        <v>#DIV/0!</v>
      </c>
      <c r="Y591" s="3" t="e">
        <f ca="1" t="shared" si="345"/>
        <v>#DIV/0!</v>
      </c>
      <c r="Z591" s="3" t="e">
        <f ca="1" t="shared" si="346"/>
        <v>#DIV/0!</v>
      </c>
      <c r="AA591" s="3" t="e">
        <f ca="1" t="shared" si="347"/>
        <v>#DIV/0!</v>
      </c>
      <c r="AB591" s="3" t="e">
        <f ca="1" t="shared" si="348"/>
        <v>#DIV/0!</v>
      </c>
      <c r="AC591" s="3" t="e">
        <f ca="1" t="shared" si="349"/>
        <v>#DIV/0!</v>
      </c>
      <c r="AE591" s="4" t="e">
        <f ca="1">VLOOKUP($C591,'Default drvr and elast'!$A$4:$C$49,MATCH(VLOOKUP(A591,Classification!$B$4:$D$99,2,FALSE),'Default drvr and elast'!$A$3:$C$3,0),FALSE)</f>
        <v>#N/A</v>
      </c>
      <c r="AF591" s="4"/>
      <c r="AG591" s="6">
        <f ca="1">IF($AF591="",SUMIFS('Growth rates'!D$4:D$922,'Growth rates'!$B$4:$B$922,Demands_tra!$A591,'Growth rates'!$C$4:$C$922,$AE591),SUMIFS('Growth rates'!D$4:D$922,'Growth rates'!$B$4:$B$922,Demands_tra!$A591,'Growth rates'!$C$4:$C$922,$AF591))</f>
        <v>0</v>
      </c>
      <c r="AH591" s="6">
        <f ca="1">IF($AF591="",SUMIFS('Growth rates'!E$4:E$922,'Growth rates'!$B$4:$B$922,Demands_tra!$A591,'Growth rates'!$C$4:$C$922,$AE591),SUMIFS('Growth rates'!E$4:E$922,'Growth rates'!$B$4:$B$922,Demands_tra!$A591,'Growth rates'!$C$4:$C$922,$AF591))</f>
        <v>0</v>
      </c>
      <c r="AI591" s="6">
        <f ca="1">IF($AF591="",SUMIFS('Growth rates'!F$4:F$922,'Growth rates'!$B$4:$B$922,Demands_tra!$A591,'Growth rates'!$C$4:$C$922,$AE591),SUMIFS('Growth rates'!F$4:F$922,'Growth rates'!$B$4:$B$922,Demands_tra!$A591,'Growth rates'!$C$4:$C$922,$AF591))</f>
        <v>0</v>
      </c>
      <c r="AJ591" s="6">
        <f ca="1">IF($AF591="",SUMIFS('Growth rates'!G$4:G$922,'Growth rates'!$B$4:$B$922,Demands_tra!$A591,'Growth rates'!$C$4:$C$922,$AE591),SUMIFS('Growth rates'!G$4:G$922,'Growth rates'!$B$4:$B$922,Demands_tra!$A591,'Growth rates'!$C$4:$C$922,$AF591))</f>
        <v>0</v>
      </c>
      <c r="AK591" s="6">
        <f ca="1">IF($AF591="",SUMIFS('Growth rates'!H$4:H$922,'Growth rates'!$B$4:$B$922,Demands_tra!$A591,'Growth rates'!$C$4:$C$922,$AE591),SUMIFS('Growth rates'!H$4:H$922,'Growth rates'!$B$4:$B$922,Demands_tra!$A591,'Growth rates'!$C$4:$C$922,$AF591))</f>
        <v>0</v>
      </c>
      <c r="AL591" s="6">
        <f ca="1">IF($AF591="",SUMIFS('Growth rates'!I$4:I$922,'Growth rates'!$B$4:$B$922,Demands_tra!$A591,'Growth rates'!$C$4:$C$922,$AE591),SUMIFS('Growth rates'!I$4:I$922,'Growth rates'!$B$4:$B$922,Demands_tra!$A591,'Growth rates'!$C$4:$C$922,$AF591))</f>
        <v>0</v>
      </c>
      <c r="AM591" s="6">
        <f ca="1">IF($AF591="",SUMIFS('Growth rates'!J$4:J$922,'Growth rates'!$B$4:$B$922,Demands_tra!$A591,'Growth rates'!$C$4:$C$922,$AE591),SUMIFS('Growth rates'!J$4:J$922,'Growth rates'!$B$4:$B$922,Demands_tra!$A591,'Growth rates'!$C$4:$C$922,$AF591))</f>
        <v>0</v>
      </c>
      <c r="AN591" s="6">
        <f ca="1">IF($AF591="",SUMIFS('Growth rates'!K$4:K$922,'Growth rates'!$B$4:$B$922,Demands_tra!$A591,'Growth rates'!$C$4:$C$922,$AE591),SUMIFS('Growth rates'!K$4:K$922,'Growth rates'!$B$4:$B$922,Demands_tra!$A591,'Growth rates'!$C$4:$C$922,$AF591))</f>
        <v>0</v>
      </c>
      <c r="AO591" s="6">
        <f ca="1">IF($AF591="",SUMIFS('Growth rates'!L$4:L$922,'Growth rates'!$B$4:$B$922,Demands_tra!$A591,'Growth rates'!$C$4:$C$922,$AE591),SUMIFS('Growth rates'!L$4:L$922,'Growth rates'!$B$4:$B$922,Demands_tra!$A591,'Growth rates'!$C$4:$C$922,$AF591))</f>
        <v>0</v>
      </c>
      <c r="AP591" s="6">
        <f ca="1">IF($AF591="",SUMIFS('Growth rates'!M$4:M$922,'Growth rates'!$B$4:$B$922,Demands_tra!$A591,'Growth rates'!$C$4:$C$922,$AE591),SUMIFS('Growth rates'!M$4:M$922,'Growth rates'!$B$4:$B$922,Demands_tra!$A591,'Growth rates'!$C$4:$C$922,$AF591))</f>
        <v>0</v>
      </c>
      <c r="AQ591" s="6">
        <f ca="1">IF($AF591="",SUMIFS('Growth rates'!N$4:N$922,'Growth rates'!$B$4:$B$922,Demands_tra!$A591,'Growth rates'!$C$4:$C$922,$AE591),SUMIFS('Growth rates'!N$4:N$922,'Growth rates'!$B$4:$B$922,Demands_tra!$A591,'Growth rates'!$C$4:$C$922,$AF591))</f>
        <v>0</v>
      </c>
      <c r="AR591" s="6">
        <f ca="1">IF($AF591="",SUMIFS('Growth rates'!O$4:O$922,'Growth rates'!$B$4:$B$922,Demands_tra!$A591,'Growth rates'!$C$4:$C$922,$AE591),SUMIFS('Growth rates'!O$4:O$922,'Growth rates'!$B$4:$B$922,Demands_tra!$A591,'Growth rates'!$C$4:$C$922,$AF591))</f>
        <v>0</v>
      </c>
      <c r="AS591" s="6">
        <f ca="1">IF($AF591="",SUMIFS('Growth rates'!P$4:P$922,'Growth rates'!$B$4:$B$922,Demands_tra!$A591,'Growth rates'!$C$4:$C$922,$AE591),SUMIFS('Growth rates'!P$4:P$922,'Growth rates'!$B$4:$B$922,Demands_tra!$A591,'Growth rates'!$C$4:$C$922,$AF591))</f>
        <v>0</v>
      </c>
      <c r="AT591" s="6">
        <f ca="1">IF($AF591="",SUMIFS('Growth rates'!Q$4:Q$922,'Growth rates'!$B$4:$B$922,Demands_tra!$A591,'Growth rates'!$C$4:$C$922,$AE591),SUMIFS('Growth rates'!Q$4:Q$922,'Growth rates'!$B$4:$B$922,Demands_tra!$A591,'Growth rates'!$C$4:$C$922,$AF591))</f>
        <v>0</v>
      </c>
      <c r="AU591" s="6">
        <f ca="1">IF($AF591="",SUMIFS('Growth rates'!R$4:R$922,'Growth rates'!$B$4:$B$922,Demands_tra!$A591,'Growth rates'!$C$4:$C$922,$AE591),SUMIFS('Growth rates'!R$4:R$922,'Growth rates'!$B$4:$B$922,Demands_tra!$A591,'Growth rates'!$C$4:$C$922,$AF591))</f>
        <v>0</v>
      </c>
      <c r="AV591" s="6">
        <f ca="1">IF($AF591="",SUMIFS('Growth rates'!S$4:S$922,'Growth rates'!$B$4:$B$922,Demands_tra!$A591,'Growth rates'!$C$4:$C$922,$AE591),SUMIFS('Growth rates'!S$4:S$922,'Growth rates'!$B$4:$B$922,Demands_tra!$A591,'Growth rates'!$C$4:$C$922,$AF591))</f>
        <v>0</v>
      </c>
      <c r="AW591" s="6">
        <f ca="1">IF($AF591="",SUMIFS('Growth rates'!T$4:T$922,'Growth rates'!$B$4:$B$922,Demands_tra!$A591,'Growth rates'!$C$4:$C$922,$AE591),SUMIFS('Growth rates'!T$4:T$922,'Growth rates'!$B$4:$B$922,Demands_tra!$A591,'Growth rates'!$C$4:$C$922,$AF591))</f>
        <v>0</v>
      </c>
      <c r="AX591" s="6">
        <f ca="1">IF($AF591="",SUMIFS('Growth rates'!U$4:U$922,'Growth rates'!$B$4:$B$922,Demands_tra!$A591,'Growth rates'!$C$4:$C$922,$AE591),SUMIFS('Growth rates'!U$4:U$922,'Growth rates'!$B$4:$B$922,Demands_tra!$A591,'Growth rates'!$C$4:$C$922,$AF591))</f>
        <v>0</v>
      </c>
      <c r="AY591" s="6">
        <f ca="1">IF($AF591="",SUMIFS('Growth rates'!V$4:V$922,'Growth rates'!$B$4:$B$922,Demands_tra!$A591,'Growth rates'!$C$4:$C$922,$AE591),SUMIFS('Growth rates'!V$4:V$922,'Growth rates'!$B$4:$B$922,Demands_tra!$A591,'Growth rates'!$C$4:$C$922,$AF591))</f>
        <v>0</v>
      </c>
      <c r="AZ591" s="6">
        <f ca="1">IF($AF591="",SUMIFS('Growth rates'!W$4:W$922,'Growth rates'!$B$4:$B$922,Demands_tra!$A591,'Growth rates'!$C$4:$C$922,$AE591),SUMIFS('Growth rates'!W$4:W$922,'Growth rates'!$B$4:$B$922,Demands_tra!$A591,'Growth rates'!$C$4:$C$922,$AF591))</f>
        <v>0</v>
      </c>
      <c r="BA591" s="6">
        <f ca="1">IF($AF591="",SUMIFS('Growth rates'!X$4:X$922,'Growth rates'!$B$4:$B$922,Demands_tra!$A591,'Growth rates'!$C$4:$C$922,$AE591),SUMIFS('Growth rates'!X$4:X$922,'Growth rates'!$B$4:$B$922,Demands_tra!$A591,'Growth rates'!$C$4:$C$922,$AF591))</f>
        <v>0</v>
      </c>
      <c r="BB591" s="6">
        <f ca="1">IF($AF591="",SUMIFS('Growth rates'!Y$4:Y$922,'Growth rates'!$B$4:$B$922,Demands_tra!$A591,'Growth rates'!$C$4:$C$922,$AE591),SUMIFS('Growth rates'!Y$4:Y$922,'Growth rates'!$B$4:$B$922,Demands_tra!$A591,'Growth rates'!$C$4:$C$922,$AF591))</f>
        <v>0</v>
      </c>
      <c r="BC591" s="6">
        <f ca="1">IF($AF591="",SUMIFS('Growth rates'!Z$4:Z$922,'Growth rates'!$B$4:$B$922,Demands_tra!$A591,'Growth rates'!$C$4:$C$922,$AE591),SUMIFS('Growth rates'!Z$4:Z$922,'Growth rates'!$B$4:$B$922,Demands_tra!$A591,'Growth rates'!$C$4:$C$922,$AF591))</f>
        <v>0</v>
      </c>
      <c r="BD591" s="6">
        <f ca="1">IF($AF591="",SUMIFS('Growth rates'!AA$4:AA$922,'Growth rates'!$B$4:$B$922,Demands_tra!$A591,'Growth rates'!$C$4:$C$922,$AE591),SUMIFS('Growth rates'!AA$4:AA$922,'Growth rates'!$B$4:$B$922,Demands_tra!$A591,'Growth rates'!$C$4:$C$922,$AF591))</f>
        <v>0</v>
      </c>
      <c r="BE591" s="6">
        <f ca="1">IF($AF591="",SUMIFS('Growth rates'!AB$4:AB$922,'Growth rates'!$B$4:$B$922,Demands_tra!$A591,'Growth rates'!$C$4:$C$922,$AE591),SUMIFS('Growth rates'!AB$4:AB$922,'Growth rates'!$B$4:$B$922,Demands_tra!$A591,'Growth rates'!$C$4:$C$922,$AF591))</f>
        <v>0</v>
      </c>
      <c r="BF591" s="6">
        <f ca="1">IF($AF591="",SUMIFS('Growth rates'!AC$4:AC$922,'Growth rates'!$B$4:$B$922,Demands_tra!$A591,'Growth rates'!$C$4:$C$922,$AE591),SUMIFS('Growth rates'!AC$4:AC$922,'Growth rates'!$B$4:$B$922,Demands_tra!$A591,'Growth rates'!$C$4:$C$922,$AF591))</f>
        <v>0</v>
      </c>
      <c r="BH591" t="e">
        <f ca="1">VLOOKUP($C591,'Default drvr and elast'!$A$4:$F$49,MATCH(VLOOKUP(A591,Classification!$B$4:$D$42,3,FALSE),'Default drvr and elast'!$D$3:$F$3,0)+3,FALSE)</f>
        <v>#N/A</v>
      </c>
      <c r="BJ591" s="6">
        <f ca="1">IF($BI591="",SUMIF(Elasticities!$B$5:$B$52,Demands_tra!$BH591,Elasticities!C$5:C$52),SUMIF(Elasticities!$B$5:$B$52,Demands_tra!$BI591,Elasticities!C$5:C$52))</f>
        <v>0</v>
      </c>
      <c r="BK591" s="6">
        <f ca="1">IF($BI591="",SUMIF(Elasticities!$B$5:$B$52,Demands_tra!$BH591,Elasticities!D$5:D$52),SUMIF(Elasticities!$B$5:$B$52,Demands_tra!$BI591,Elasticities!D$5:D$52))</f>
        <v>0</v>
      </c>
      <c r="BL591" s="6">
        <f ca="1">IF($BI591="",SUMIF(Elasticities!$B$5:$B$52,Demands_tra!$BH591,Elasticities!E$5:E$52),SUMIF(Elasticities!$B$5:$B$52,Demands_tra!$BI591,Elasticities!E$5:E$52))</f>
        <v>0</v>
      </c>
      <c r="BM591" s="6">
        <f ca="1">IF($BI591="",SUMIF(Elasticities!$B$5:$B$52,Demands_tra!$BH591,Elasticities!F$5:F$52),SUMIF(Elasticities!$B$5:$B$52,Demands_tra!$BI591,Elasticities!F$5:F$52))</f>
        <v>0</v>
      </c>
      <c r="BN591" s="6">
        <f ca="1">IF($BI591="",SUMIF(Elasticities!$B$5:$B$52,Demands_tra!$BH591,Elasticities!G$5:G$52),SUMIF(Elasticities!$B$5:$B$52,Demands_tra!$BI591,Elasticities!G$5:G$52))</f>
        <v>0</v>
      </c>
      <c r="BO591" s="6">
        <f ca="1">IF($BI591="",SUMIF(Elasticities!$B$5:$B$52,Demands_tra!$BH591,Elasticities!H$5:H$52),SUMIF(Elasticities!$B$5:$B$52,Demands_tra!$BI591,Elasticities!H$5:H$52))</f>
        <v>0</v>
      </c>
      <c r="BP591" s="6">
        <f ca="1">IF($BI591="",SUMIF(Elasticities!$B$5:$B$52,Demands_tra!$BH591,Elasticities!I$5:I$52),SUMIF(Elasticities!$B$5:$B$52,Demands_tra!$BI591,Elasticities!I$5:I$52))</f>
        <v>0</v>
      </c>
      <c r="BQ591" s="6">
        <f ca="1">IF($BI591="",SUMIF(Elasticities!$B$5:$B$52,Demands_tra!$BH591,Elasticities!J$5:J$52),SUMIF(Elasticities!$B$5:$B$52,Demands_tra!$BI591,Elasticities!J$5:J$52))</f>
        <v>0</v>
      </c>
      <c r="BR591" s="6">
        <f ca="1">IF($BI591="",SUMIF(Elasticities!$B$5:$B$52,Demands_tra!$BH591,Elasticities!K$5:K$52),SUMIF(Elasticities!$B$5:$B$52,Demands_tra!$BI591,Elasticities!K$5:K$52))</f>
        <v>0</v>
      </c>
      <c r="BS591" s="6">
        <f ca="1">IF($BI591="",SUMIF(Elasticities!$B$5:$B$52,Demands_tra!$BH591,Elasticities!L$5:L$52),SUMIF(Elasticities!$B$5:$B$52,Demands_tra!$BI591,Elasticities!L$5:L$52))</f>
        <v>0</v>
      </c>
      <c r="BT591" s="6">
        <f ca="1">IF($BI591="",SUMIF(Elasticities!$B$5:$B$52,Demands_tra!$BH591,Elasticities!M$5:M$52),SUMIF(Elasticities!$B$5:$B$52,Demands_tra!$BI591,Elasticities!M$5:M$52))</f>
        <v>0</v>
      </c>
      <c r="BU591" s="6">
        <f ca="1">IF($BI591="",SUMIF(Elasticities!$B$5:$B$52,Demands_tra!$BH591,Elasticities!N$5:N$52),SUMIF(Elasticities!$B$5:$B$52,Demands_tra!$BI591,Elasticities!N$5:N$52))</f>
        <v>0</v>
      </c>
      <c r="BV591" s="6">
        <f ca="1">IF($BI591="",SUMIF(Elasticities!$B$5:$B$52,Demands_tra!$BH591,Elasticities!O$5:O$52),SUMIF(Elasticities!$B$5:$B$52,Demands_tra!$BI591,Elasticities!O$5:O$52))</f>
        <v>0</v>
      </c>
      <c r="BW591" s="6">
        <f ca="1">IF($BI591="",SUMIF(Elasticities!$B$5:$B$52,Demands_tra!$BH591,Elasticities!P$5:P$52),SUMIF(Elasticities!$B$5:$B$52,Demands_tra!$BI591,Elasticities!P$5:P$52))</f>
        <v>0</v>
      </c>
      <c r="BX591" s="6">
        <f ca="1">IF($BI591="",SUMIF(Elasticities!$B$5:$B$52,Demands_tra!$BH591,Elasticities!Q$5:Q$52),SUMIF(Elasticities!$B$5:$B$52,Demands_tra!$BI591,Elasticities!Q$5:Q$52))</f>
        <v>0</v>
      </c>
      <c r="BY591" s="6">
        <f ca="1">IF($BI591="",SUMIF(Elasticities!$B$5:$B$52,Demands_tra!$BH591,Elasticities!R$5:R$52),SUMIF(Elasticities!$B$5:$B$52,Demands_tra!$BI591,Elasticities!R$5:R$52))</f>
        <v>0</v>
      </c>
      <c r="BZ591" s="6">
        <f ca="1">IF($BI591="",SUMIF(Elasticities!$B$5:$B$52,Demands_tra!$BH591,Elasticities!S$5:S$52),SUMIF(Elasticities!$B$5:$B$52,Demands_tra!$BI591,Elasticities!S$5:S$52))</f>
        <v>0</v>
      </c>
      <c r="CA591" s="6">
        <f ca="1">IF($BI591="",SUMIF(Elasticities!$B$5:$B$52,Demands_tra!$BH591,Elasticities!T$5:T$52),SUMIF(Elasticities!$B$5:$B$52,Demands_tra!$BI591,Elasticities!T$5:T$52))</f>
        <v>0</v>
      </c>
      <c r="CB591" s="6">
        <f ca="1">IF($BI591="",SUMIF(Elasticities!$B$5:$B$52,Demands_tra!$BH591,Elasticities!U$5:U$52),SUMIF(Elasticities!$B$5:$B$52,Demands_tra!$BI591,Elasticities!U$5:U$52))</f>
        <v>0</v>
      </c>
      <c r="CC591" s="6">
        <f ca="1">IF($BI591="",SUMIF(Elasticities!$B$5:$B$52,Demands_tra!$BH591,Elasticities!V$5:V$52),SUMIF(Elasticities!$B$5:$B$52,Demands_tra!$BI591,Elasticities!V$5:V$52))</f>
        <v>0</v>
      </c>
      <c r="CD591" s="6">
        <f ca="1">IF($BI591="",SUMIF(Elasticities!$B$5:$B$52,Demands_tra!$BH591,Elasticities!W$5:W$52),SUMIF(Elasticities!$B$5:$B$52,Demands_tra!$BI591,Elasticities!W$5:W$52))</f>
        <v>0</v>
      </c>
      <c r="CE591" s="6">
        <f ca="1">IF($BI591="",SUMIF(Elasticities!$B$5:$B$52,Demands_tra!$BH591,Elasticities!X$5:X$52),SUMIF(Elasticities!$B$5:$B$52,Demands_tra!$BI591,Elasticities!X$5:X$52))</f>
        <v>0</v>
      </c>
      <c r="CF591" s="6">
        <f ca="1">IF($BI591="",SUMIF(Elasticities!$B$5:$B$52,Demands_tra!$BH591,Elasticities!Y$5:Y$52),SUMIF(Elasticities!$B$5:$B$52,Demands_tra!$BI591,Elasticities!Y$5:Y$52))</f>
        <v>0</v>
      </c>
      <c r="CG591" s="6">
        <f ca="1">IF($BI591="",SUMIF(Elasticities!$B$5:$B$52,Demands_tra!$BH591,Elasticities!Z$5:Z$52),SUMIF(Elasticities!$B$5:$B$52,Demands_tra!$BI591,Elasticities!Z$5:Z$52))</f>
        <v>0</v>
      </c>
      <c r="CH591" s="6">
        <f ca="1">IF($BI591="",SUMIF(Elasticities!$B$5:$B$52,Demands_tra!$BH591,Elasticities!AA$5:AA$52),SUMIF(Elasticities!$B$5:$B$52,Demands_tra!$BI591,Elasticities!AA$5:AA$52))</f>
        <v>0</v>
      </c>
      <c r="CI591" s="6">
        <f ca="1">IF($BI591="",SUMIF(Elasticities!$B$5:$B$52,Demands_tra!$BH591,Elasticities!AB$5:AB$52),SUMIF(Elasticities!$B$5:$B$52,Demands_tra!$BI591,Elasticities!AB$5:AB$52))</f>
        <v>0</v>
      </c>
    </row>
    <row r="592" spans="1:87">
      <c r="A592" t="str">
        <f>IF(BYDem_tra!B591="","\I:",BYDem_tra!B591)</f>
        <v>\I:</v>
      </c>
      <c r="B592">
        <f>BYDem_tra!E591</f>
        <v>0</v>
      </c>
      <c r="C592">
        <f t="shared" si="350"/>
        <v>0</v>
      </c>
      <c r="D592" s="3">
        <f>SUMIFS(BYDem_tra!$M$2:$M$2000,BYDem_tra!$B$2:$B$2000,Demands_tra!$A592,BYDem_tra!$E$2:$E$2000,Demands_tra!$B592)</f>
        <v>0</v>
      </c>
      <c r="E592" s="3" t="e">
        <f ca="1" t="shared" si="351"/>
        <v>#DIV/0!</v>
      </c>
      <c r="F592" s="3" t="e">
        <f ca="1" t="shared" si="352"/>
        <v>#DIV/0!</v>
      </c>
      <c r="G592" s="3" t="e">
        <f ca="1" t="shared" si="353"/>
        <v>#DIV/0!</v>
      </c>
      <c r="H592" s="3" t="e">
        <f ca="1" t="shared" si="354"/>
        <v>#DIV/0!</v>
      </c>
      <c r="I592" s="3" t="e">
        <f ca="1" t="shared" si="355"/>
        <v>#DIV/0!</v>
      </c>
      <c r="J592" s="3" t="e">
        <f ca="1" t="shared" si="356"/>
        <v>#DIV/0!</v>
      </c>
      <c r="K592" s="3" t="e">
        <f ca="1" t="shared" si="357"/>
        <v>#DIV/0!</v>
      </c>
      <c r="L592" s="3" t="e">
        <f ca="1" t="shared" si="358"/>
        <v>#DIV/0!</v>
      </c>
      <c r="M592" s="3" t="e">
        <f ca="1" t="shared" si="359"/>
        <v>#DIV/0!</v>
      </c>
      <c r="N592" s="3" t="e">
        <f ca="1" t="shared" si="360"/>
        <v>#DIV/0!</v>
      </c>
      <c r="O592" s="3" t="e">
        <f ca="1" t="shared" si="361"/>
        <v>#DIV/0!</v>
      </c>
      <c r="P592" s="3" t="e">
        <f ca="1" t="shared" si="362"/>
        <v>#DIV/0!</v>
      </c>
      <c r="Q592" s="3" t="e">
        <f ca="1" t="shared" si="363"/>
        <v>#DIV/0!</v>
      </c>
      <c r="R592" s="3" t="e">
        <f ca="1" t="shared" si="364"/>
        <v>#DIV/0!</v>
      </c>
      <c r="S592" s="3" t="e">
        <f ca="1" t="shared" si="365"/>
        <v>#DIV/0!</v>
      </c>
      <c r="T592" s="3" t="e">
        <f ca="1" t="shared" si="366"/>
        <v>#DIV/0!</v>
      </c>
      <c r="U592" s="3" t="e">
        <f ca="1" t="shared" si="367"/>
        <v>#DIV/0!</v>
      </c>
      <c r="V592" s="3" t="e">
        <f ca="1" t="shared" si="342"/>
        <v>#DIV/0!</v>
      </c>
      <c r="W592" s="3" t="e">
        <f ca="1" t="shared" si="343"/>
        <v>#DIV/0!</v>
      </c>
      <c r="X592" s="3" t="e">
        <f ca="1" t="shared" si="344"/>
        <v>#DIV/0!</v>
      </c>
      <c r="Y592" s="3" t="e">
        <f ca="1" t="shared" si="345"/>
        <v>#DIV/0!</v>
      </c>
      <c r="Z592" s="3" t="e">
        <f ca="1" t="shared" si="346"/>
        <v>#DIV/0!</v>
      </c>
      <c r="AA592" s="3" t="e">
        <f ca="1" t="shared" si="347"/>
        <v>#DIV/0!</v>
      </c>
      <c r="AB592" s="3" t="e">
        <f ca="1" t="shared" si="348"/>
        <v>#DIV/0!</v>
      </c>
      <c r="AC592" s="3" t="e">
        <f ca="1" t="shared" si="349"/>
        <v>#DIV/0!</v>
      </c>
      <c r="AE592" s="4" t="e">
        <f ca="1">VLOOKUP($C592,'Default drvr and elast'!$A$4:$C$49,MATCH(VLOOKUP(A592,Classification!$B$4:$D$99,2,FALSE),'Default drvr and elast'!$A$3:$C$3,0),FALSE)</f>
        <v>#N/A</v>
      </c>
      <c r="AF592" s="4"/>
      <c r="AG592" s="6">
        <f ca="1">IF($AF592="",SUMIFS('Growth rates'!D$4:D$922,'Growth rates'!$B$4:$B$922,Demands_tra!$A592,'Growth rates'!$C$4:$C$922,$AE592),SUMIFS('Growth rates'!D$4:D$922,'Growth rates'!$B$4:$B$922,Demands_tra!$A592,'Growth rates'!$C$4:$C$922,$AF592))</f>
        <v>0</v>
      </c>
      <c r="AH592" s="6">
        <f ca="1">IF($AF592="",SUMIFS('Growth rates'!E$4:E$922,'Growth rates'!$B$4:$B$922,Demands_tra!$A592,'Growth rates'!$C$4:$C$922,$AE592),SUMIFS('Growth rates'!E$4:E$922,'Growth rates'!$B$4:$B$922,Demands_tra!$A592,'Growth rates'!$C$4:$C$922,$AF592))</f>
        <v>0</v>
      </c>
      <c r="AI592" s="6">
        <f ca="1">IF($AF592="",SUMIFS('Growth rates'!F$4:F$922,'Growth rates'!$B$4:$B$922,Demands_tra!$A592,'Growth rates'!$C$4:$C$922,$AE592),SUMIFS('Growth rates'!F$4:F$922,'Growth rates'!$B$4:$B$922,Demands_tra!$A592,'Growth rates'!$C$4:$C$922,$AF592))</f>
        <v>0</v>
      </c>
      <c r="AJ592" s="6">
        <f ca="1">IF($AF592="",SUMIFS('Growth rates'!G$4:G$922,'Growth rates'!$B$4:$B$922,Demands_tra!$A592,'Growth rates'!$C$4:$C$922,$AE592),SUMIFS('Growth rates'!G$4:G$922,'Growth rates'!$B$4:$B$922,Demands_tra!$A592,'Growth rates'!$C$4:$C$922,$AF592))</f>
        <v>0</v>
      </c>
      <c r="AK592" s="6">
        <f ca="1">IF($AF592="",SUMIFS('Growth rates'!H$4:H$922,'Growth rates'!$B$4:$B$922,Demands_tra!$A592,'Growth rates'!$C$4:$C$922,$AE592),SUMIFS('Growth rates'!H$4:H$922,'Growth rates'!$B$4:$B$922,Demands_tra!$A592,'Growth rates'!$C$4:$C$922,$AF592))</f>
        <v>0</v>
      </c>
      <c r="AL592" s="6">
        <f ca="1">IF($AF592="",SUMIFS('Growth rates'!I$4:I$922,'Growth rates'!$B$4:$B$922,Demands_tra!$A592,'Growth rates'!$C$4:$C$922,$AE592),SUMIFS('Growth rates'!I$4:I$922,'Growth rates'!$B$4:$B$922,Demands_tra!$A592,'Growth rates'!$C$4:$C$922,$AF592))</f>
        <v>0</v>
      </c>
      <c r="AM592" s="6">
        <f ca="1">IF($AF592="",SUMIFS('Growth rates'!J$4:J$922,'Growth rates'!$B$4:$B$922,Demands_tra!$A592,'Growth rates'!$C$4:$C$922,$AE592),SUMIFS('Growth rates'!J$4:J$922,'Growth rates'!$B$4:$B$922,Demands_tra!$A592,'Growth rates'!$C$4:$C$922,$AF592))</f>
        <v>0</v>
      </c>
      <c r="AN592" s="6">
        <f ca="1">IF($AF592="",SUMIFS('Growth rates'!K$4:K$922,'Growth rates'!$B$4:$B$922,Demands_tra!$A592,'Growth rates'!$C$4:$C$922,$AE592),SUMIFS('Growth rates'!K$4:K$922,'Growth rates'!$B$4:$B$922,Demands_tra!$A592,'Growth rates'!$C$4:$C$922,$AF592))</f>
        <v>0</v>
      </c>
      <c r="AO592" s="6">
        <f ca="1">IF($AF592="",SUMIFS('Growth rates'!L$4:L$922,'Growth rates'!$B$4:$B$922,Demands_tra!$A592,'Growth rates'!$C$4:$C$922,$AE592),SUMIFS('Growth rates'!L$4:L$922,'Growth rates'!$B$4:$B$922,Demands_tra!$A592,'Growth rates'!$C$4:$C$922,$AF592))</f>
        <v>0</v>
      </c>
      <c r="AP592" s="6">
        <f ca="1">IF($AF592="",SUMIFS('Growth rates'!M$4:M$922,'Growth rates'!$B$4:$B$922,Demands_tra!$A592,'Growth rates'!$C$4:$C$922,$AE592),SUMIFS('Growth rates'!M$4:M$922,'Growth rates'!$B$4:$B$922,Demands_tra!$A592,'Growth rates'!$C$4:$C$922,$AF592))</f>
        <v>0</v>
      </c>
      <c r="AQ592" s="6">
        <f ca="1">IF($AF592="",SUMIFS('Growth rates'!N$4:N$922,'Growth rates'!$B$4:$B$922,Demands_tra!$A592,'Growth rates'!$C$4:$C$922,$AE592),SUMIFS('Growth rates'!N$4:N$922,'Growth rates'!$B$4:$B$922,Demands_tra!$A592,'Growth rates'!$C$4:$C$922,$AF592))</f>
        <v>0</v>
      </c>
      <c r="AR592" s="6">
        <f ca="1">IF($AF592="",SUMIFS('Growth rates'!O$4:O$922,'Growth rates'!$B$4:$B$922,Demands_tra!$A592,'Growth rates'!$C$4:$C$922,$AE592),SUMIFS('Growth rates'!O$4:O$922,'Growth rates'!$B$4:$B$922,Demands_tra!$A592,'Growth rates'!$C$4:$C$922,$AF592))</f>
        <v>0</v>
      </c>
      <c r="AS592" s="6">
        <f ca="1">IF($AF592="",SUMIFS('Growth rates'!P$4:P$922,'Growth rates'!$B$4:$B$922,Demands_tra!$A592,'Growth rates'!$C$4:$C$922,$AE592),SUMIFS('Growth rates'!P$4:P$922,'Growth rates'!$B$4:$B$922,Demands_tra!$A592,'Growth rates'!$C$4:$C$922,$AF592))</f>
        <v>0</v>
      </c>
      <c r="AT592" s="6">
        <f ca="1">IF($AF592="",SUMIFS('Growth rates'!Q$4:Q$922,'Growth rates'!$B$4:$B$922,Demands_tra!$A592,'Growth rates'!$C$4:$C$922,$AE592),SUMIFS('Growth rates'!Q$4:Q$922,'Growth rates'!$B$4:$B$922,Demands_tra!$A592,'Growth rates'!$C$4:$C$922,$AF592))</f>
        <v>0</v>
      </c>
      <c r="AU592" s="6">
        <f ca="1">IF($AF592="",SUMIFS('Growth rates'!R$4:R$922,'Growth rates'!$B$4:$B$922,Demands_tra!$A592,'Growth rates'!$C$4:$C$922,$AE592),SUMIFS('Growth rates'!R$4:R$922,'Growth rates'!$B$4:$B$922,Demands_tra!$A592,'Growth rates'!$C$4:$C$922,$AF592))</f>
        <v>0</v>
      </c>
      <c r="AV592" s="6">
        <f ca="1">IF($AF592="",SUMIFS('Growth rates'!S$4:S$922,'Growth rates'!$B$4:$B$922,Demands_tra!$A592,'Growth rates'!$C$4:$C$922,$AE592),SUMIFS('Growth rates'!S$4:S$922,'Growth rates'!$B$4:$B$922,Demands_tra!$A592,'Growth rates'!$C$4:$C$922,$AF592))</f>
        <v>0</v>
      </c>
      <c r="AW592" s="6">
        <f ca="1">IF($AF592="",SUMIFS('Growth rates'!T$4:T$922,'Growth rates'!$B$4:$B$922,Demands_tra!$A592,'Growth rates'!$C$4:$C$922,$AE592),SUMIFS('Growth rates'!T$4:T$922,'Growth rates'!$B$4:$B$922,Demands_tra!$A592,'Growth rates'!$C$4:$C$922,$AF592))</f>
        <v>0</v>
      </c>
      <c r="AX592" s="6">
        <f ca="1">IF($AF592="",SUMIFS('Growth rates'!U$4:U$922,'Growth rates'!$B$4:$B$922,Demands_tra!$A592,'Growth rates'!$C$4:$C$922,$AE592),SUMIFS('Growth rates'!U$4:U$922,'Growth rates'!$B$4:$B$922,Demands_tra!$A592,'Growth rates'!$C$4:$C$922,$AF592))</f>
        <v>0</v>
      </c>
      <c r="AY592" s="6">
        <f ca="1">IF($AF592="",SUMIFS('Growth rates'!V$4:V$922,'Growth rates'!$B$4:$B$922,Demands_tra!$A592,'Growth rates'!$C$4:$C$922,$AE592),SUMIFS('Growth rates'!V$4:V$922,'Growth rates'!$B$4:$B$922,Demands_tra!$A592,'Growth rates'!$C$4:$C$922,$AF592))</f>
        <v>0</v>
      </c>
      <c r="AZ592" s="6">
        <f ca="1">IF($AF592="",SUMIFS('Growth rates'!W$4:W$922,'Growth rates'!$B$4:$B$922,Demands_tra!$A592,'Growth rates'!$C$4:$C$922,$AE592),SUMIFS('Growth rates'!W$4:W$922,'Growth rates'!$B$4:$B$922,Demands_tra!$A592,'Growth rates'!$C$4:$C$922,$AF592))</f>
        <v>0</v>
      </c>
      <c r="BA592" s="6">
        <f ca="1">IF($AF592="",SUMIFS('Growth rates'!X$4:X$922,'Growth rates'!$B$4:$B$922,Demands_tra!$A592,'Growth rates'!$C$4:$C$922,$AE592),SUMIFS('Growth rates'!X$4:X$922,'Growth rates'!$B$4:$B$922,Demands_tra!$A592,'Growth rates'!$C$4:$C$922,$AF592))</f>
        <v>0</v>
      </c>
      <c r="BB592" s="6">
        <f ca="1">IF($AF592="",SUMIFS('Growth rates'!Y$4:Y$922,'Growth rates'!$B$4:$B$922,Demands_tra!$A592,'Growth rates'!$C$4:$C$922,$AE592),SUMIFS('Growth rates'!Y$4:Y$922,'Growth rates'!$B$4:$B$922,Demands_tra!$A592,'Growth rates'!$C$4:$C$922,$AF592))</f>
        <v>0</v>
      </c>
      <c r="BC592" s="6">
        <f ca="1">IF($AF592="",SUMIFS('Growth rates'!Z$4:Z$922,'Growth rates'!$B$4:$B$922,Demands_tra!$A592,'Growth rates'!$C$4:$C$922,$AE592),SUMIFS('Growth rates'!Z$4:Z$922,'Growth rates'!$B$4:$B$922,Demands_tra!$A592,'Growth rates'!$C$4:$C$922,$AF592))</f>
        <v>0</v>
      </c>
      <c r="BD592" s="6">
        <f ca="1">IF($AF592="",SUMIFS('Growth rates'!AA$4:AA$922,'Growth rates'!$B$4:$B$922,Demands_tra!$A592,'Growth rates'!$C$4:$C$922,$AE592),SUMIFS('Growth rates'!AA$4:AA$922,'Growth rates'!$B$4:$B$922,Demands_tra!$A592,'Growth rates'!$C$4:$C$922,$AF592))</f>
        <v>0</v>
      </c>
      <c r="BE592" s="6">
        <f ca="1">IF($AF592="",SUMIFS('Growth rates'!AB$4:AB$922,'Growth rates'!$B$4:$B$922,Demands_tra!$A592,'Growth rates'!$C$4:$C$922,$AE592),SUMIFS('Growth rates'!AB$4:AB$922,'Growth rates'!$B$4:$B$922,Demands_tra!$A592,'Growth rates'!$C$4:$C$922,$AF592))</f>
        <v>0</v>
      </c>
      <c r="BF592" s="6">
        <f ca="1">IF($AF592="",SUMIFS('Growth rates'!AC$4:AC$922,'Growth rates'!$B$4:$B$922,Demands_tra!$A592,'Growth rates'!$C$4:$C$922,$AE592),SUMIFS('Growth rates'!AC$4:AC$922,'Growth rates'!$B$4:$B$922,Demands_tra!$A592,'Growth rates'!$C$4:$C$922,$AF592))</f>
        <v>0</v>
      </c>
      <c r="BH592" t="e">
        <f ca="1">VLOOKUP($C592,'Default drvr and elast'!$A$4:$F$49,MATCH(VLOOKUP(A592,Classification!$B$4:$D$42,3,FALSE),'Default drvr and elast'!$D$3:$F$3,0)+3,FALSE)</f>
        <v>#N/A</v>
      </c>
      <c r="BJ592" s="6">
        <f ca="1">IF($BI592="",SUMIF(Elasticities!$B$5:$B$52,Demands_tra!$BH592,Elasticities!C$5:C$52),SUMIF(Elasticities!$B$5:$B$52,Demands_tra!$BI592,Elasticities!C$5:C$52))</f>
        <v>0</v>
      </c>
      <c r="BK592" s="6">
        <f ca="1">IF($BI592="",SUMIF(Elasticities!$B$5:$B$52,Demands_tra!$BH592,Elasticities!D$5:D$52),SUMIF(Elasticities!$B$5:$B$52,Demands_tra!$BI592,Elasticities!D$5:D$52))</f>
        <v>0</v>
      </c>
      <c r="BL592" s="6">
        <f ca="1">IF($BI592="",SUMIF(Elasticities!$B$5:$B$52,Demands_tra!$BH592,Elasticities!E$5:E$52),SUMIF(Elasticities!$B$5:$B$52,Demands_tra!$BI592,Elasticities!E$5:E$52))</f>
        <v>0</v>
      </c>
      <c r="BM592" s="6">
        <f ca="1">IF($BI592="",SUMIF(Elasticities!$B$5:$B$52,Demands_tra!$BH592,Elasticities!F$5:F$52),SUMIF(Elasticities!$B$5:$B$52,Demands_tra!$BI592,Elasticities!F$5:F$52))</f>
        <v>0</v>
      </c>
      <c r="BN592" s="6">
        <f ca="1">IF($BI592="",SUMIF(Elasticities!$B$5:$B$52,Demands_tra!$BH592,Elasticities!G$5:G$52),SUMIF(Elasticities!$B$5:$B$52,Demands_tra!$BI592,Elasticities!G$5:G$52))</f>
        <v>0</v>
      </c>
      <c r="BO592" s="6">
        <f ca="1">IF($BI592="",SUMIF(Elasticities!$B$5:$B$52,Demands_tra!$BH592,Elasticities!H$5:H$52),SUMIF(Elasticities!$B$5:$B$52,Demands_tra!$BI592,Elasticities!H$5:H$52))</f>
        <v>0</v>
      </c>
      <c r="BP592" s="6">
        <f ca="1">IF($BI592="",SUMIF(Elasticities!$B$5:$B$52,Demands_tra!$BH592,Elasticities!I$5:I$52),SUMIF(Elasticities!$B$5:$B$52,Demands_tra!$BI592,Elasticities!I$5:I$52))</f>
        <v>0</v>
      </c>
      <c r="BQ592" s="6">
        <f ca="1">IF($BI592="",SUMIF(Elasticities!$B$5:$B$52,Demands_tra!$BH592,Elasticities!J$5:J$52),SUMIF(Elasticities!$B$5:$B$52,Demands_tra!$BI592,Elasticities!J$5:J$52))</f>
        <v>0</v>
      </c>
      <c r="BR592" s="6">
        <f ca="1">IF($BI592="",SUMIF(Elasticities!$B$5:$B$52,Demands_tra!$BH592,Elasticities!K$5:K$52),SUMIF(Elasticities!$B$5:$B$52,Demands_tra!$BI592,Elasticities!K$5:K$52))</f>
        <v>0</v>
      </c>
      <c r="BS592" s="6">
        <f ca="1">IF($BI592="",SUMIF(Elasticities!$B$5:$B$52,Demands_tra!$BH592,Elasticities!L$5:L$52),SUMIF(Elasticities!$B$5:$B$52,Demands_tra!$BI592,Elasticities!L$5:L$52))</f>
        <v>0</v>
      </c>
      <c r="BT592" s="6">
        <f ca="1">IF($BI592="",SUMIF(Elasticities!$B$5:$B$52,Demands_tra!$BH592,Elasticities!M$5:M$52),SUMIF(Elasticities!$B$5:$B$52,Demands_tra!$BI592,Elasticities!M$5:M$52))</f>
        <v>0</v>
      </c>
      <c r="BU592" s="6">
        <f ca="1">IF($BI592="",SUMIF(Elasticities!$B$5:$B$52,Demands_tra!$BH592,Elasticities!N$5:N$52),SUMIF(Elasticities!$B$5:$B$52,Demands_tra!$BI592,Elasticities!N$5:N$52))</f>
        <v>0</v>
      </c>
      <c r="BV592" s="6">
        <f ca="1">IF($BI592="",SUMIF(Elasticities!$B$5:$B$52,Demands_tra!$BH592,Elasticities!O$5:O$52),SUMIF(Elasticities!$B$5:$B$52,Demands_tra!$BI592,Elasticities!O$5:O$52))</f>
        <v>0</v>
      </c>
      <c r="BW592" s="6">
        <f ca="1">IF($BI592="",SUMIF(Elasticities!$B$5:$B$52,Demands_tra!$BH592,Elasticities!P$5:P$52),SUMIF(Elasticities!$B$5:$B$52,Demands_tra!$BI592,Elasticities!P$5:P$52))</f>
        <v>0</v>
      </c>
      <c r="BX592" s="6">
        <f ca="1">IF($BI592="",SUMIF(Elasticities!$B$5:$B$52,Demands_tra!$BH592,Elasticities!Q$5:Q$52),SUMIF(Elasticities!$B$5:$B$52,Demands_tra!$BI592,Elasticities!Q$5:Q$52))</f>
        <v>0</v>
      </c>
      <c r="BY592" s="6">
        <f ca="1">IF($BI592="",SUMIF(Elasticities!$B$5:$B$52,Demands_tra!$BH592,Elasticities!R$5:R$52),SUMIF(Elasticities!$B$5:$B$52,Demands_tra!$BI592,Elasticities!R$5:R$52))</f>
        <v>0</v>
      </c>
      <c r="BZ592" s="6">
        <f ca="1">IF($BI592="",SUMIF(Elasticities!$B$5:$B$52,Demands_tra!$BH592,Elasticities!S$5:S$52),SUMIF(Elasticities!$B$5:$B$52,Demands_tra!$BI592,Elasticities!S$5:S$52))</f>
        <v>0</v>
      </c>
      <c r="CA592" s="6">
        <f ca="1">IF($BI592="",SUMIF(Elasticities!$B$5:$B$52,Demands_tra!$BH592,Elasticities!T$5:T$52),SUMIF(Elasticities!$B$5:$B$52,Demands_tra!$BI592,Elasticities!T$5:T$52))</f>
        <v>0</v>
      </c>
      <c r="CB592" s="6">
        <f ca="1">IF($BI592="",SUMIF(Elasticities!$B$5:$B$52,Demands_tra!$BH592,Elasticities!U$5:U$52),SUMIF(Elasticities!$B$5:$B$52,Demands_tra!$BI592,Elasticities!U$5:U$52))</f>
        <v>0</v>
      </c>
      <c r="CC592" s="6">
        <f ca="1">IF($BI592="",SUMIF(Elasticities!$B$5:$B$52,Demands_tra!$BH592,Elasticities!V$5:V$52),SUMIF(Elasticities!$B$5:$B$52,Demands_tra!$BI592,Elasticities!V$5:V$52))</f>
        <v>0</v>
      </c>
      <c r="CD592" s="6">
        <f ca="1">IF($BI592="",SUMIF(Elasticities!$B$5:$B$52,Demands_tra!$BH592,Elasticities!W$5:W$52),SUMIF(Elasticities!$B$5:$B$52,Demands_tra!$BI592,Elasticities!W$5:W$52))</f>
        <v>0</v>
      </c>
      <c r="CE592" s="6">
        <f ca="1">IF($BI592="",SUMIF(Elasticities!$B$5:$B$52,Demands_tra!$BH592,Elasticities!X$5:X$52),SUMIF(Elasticities!$B$5:$B$52,Demands_tra!$BI592,Elasticities!X$5:X$52))</f>
        <v>0</v>
      </c>
      <c r="CF592" s="6">
        <f ca="1">IF($BI592="",SUMIF(Elasticities!$B$5:$B$52,Demands_tra!$BH592,Elasticities!Y$5:Y$52),SUMIF(Elasticities!$B$5:$B$52,Demands_tra!$BI592,Elasticities!Y$5:Y$52))</f>
        <v>0</v>
      </c>
      <c r="CG592" s="6">
        <f ca="1">IF($BI592="",SUMIF(Elasticities!$B$5:$B$52,Demands_tra!$BH592,Elasticities!Z$5:Z$52),SUMIF(Elasticities!$B$5:$B$52,Demands_tra!$BI592,Elasticities!Z$5:Z$52))</f>
        <v>0</v>
      </c>
      <c r="CH592" s="6">
        <f ca="1">IF($BI592="",SUMIF(Elasticities!$B$5:$B$52,Demands_tra!$BH592,Elasticities!AA$5:AA$52),SUMIF(Elasticities!$B$5:$B$52,Demands_tra!$BI592,Elasticities!AA$5:AA$52))</f>
        <v>0</v>
      </c>
      <c r="CI592" s="6">
        <f ca="1">IF($BI592="",SUMIF(Elasticities!$B$5:$B$52,Demands_tra!$BH592,Elasticities!AB$5:AB$52),SUMIF(Elasticities!$B$5:$B$52,Demands_tra!$BI592,Elasticities!AB$5:AB$52))</f>
        <v>0</v>
      </c>
    </row>
    <row r="593" spans="1:87">
      <c r="A593" t="str">
        <f>IF(BYDem_tra!B592="","\I:",BYDem_tra!B592)</f>
        <v>\I:</v>
      </c>
      <c r="B593">
        <f>BYDem_tra!E592</f>
        <v>0</v>
      </c>
      <c r="C593">
        <f t="shared" si="350"/>
        <v>0</v>
      </c>
      <c r="D593" s="3">
        <f>SUMIFS(BYDem_tra!$M$2:$M$2000,BYDem_tra!$B$2:$B$2000,Demands_tra!$A593,BYDem_tra!$E$2:$E$2000,Demands_tra!$B593)</f>
        <v>0</v>
      </c>
      <c r="E593" s="3" t="e">
        <f ca="1" t="shared" si="351"/>
        <v>#DIV/0!</v>
      </c>
      <c r="F593" s="3" t="e">
        <f ca="1" t="shared" si="352"/>
        <v>#DIV/0!</v>
      </c>
      <c r="G593" s="3" t="e">
        <f ca="1" t="shared" si="353"/>
        <v>#DIV/0!</v>
      </c>
      <c r="H593" s="3" t="e">
        <f ca="1" t="shared" si="354"/>
        <v>#DIV/0!</v>
      </c>
      <c r="I593" s="3" t="e">
        <f ca="1" t="shared" si="355"/>
        <v>#DIV/0!</v>
      </c>
      <c r="J593" s="3" t="e">
        <f ca="1" t="shared" si="356"/>
        <v>#DIV/0!</v>
      </c>
      <c r="K593" s="3" t="e">
        <f ca="1" t="shared" si="357"/>
        <v>#DIV/0!</v>
      </c>
      <c r="L593" s="3" t="e">
        <f ca="1" t="shared" si="358"/>
        <v>#DIV/0!</v>
      </c>
      <c r="M593" s="3" t="e">
        <f ca="1" t="shared" si="359"/>
        <v>#DIV/0!</v>
      </c>
      <c r="N593" s="3" t="e">
        <f ca="1" t="shared" si="360"/>
        <v>#DIV/0!</v>
      </c>
      <c r="O593" s="3" t="e">
        <f ca="1" t="shared" si="361"/>
        <v>#DIV/0!</v>
      </c>
      <c r="P593" s="3" t="e">
        <f ca="1" t="shared" si="362"/>
        <v>#DIV/0!</v>
      </c>
      <c r="Q593" s="3" t="e">
        <f ca="1" t="shared" si="363"/>
        <v>#DIV/0!</v>
      </c>
      <c r="R593" s="3" t="e">
        <f ca="1" t="shared" si="364"/>
        <v>#DIV/0!</v>
      </c>
      <c r="S593" s="3" t="e">
        <f ca="1" t="shared" si="365"/>
        <v>#DIV/0!</v>
      </c>
      <c r="T593" s="3" t="e">
        <f ca="1" t="shared" si="366"/>
        <v>#DIV/0!</v>
      </c>
      <c r="U593" s="3" t="e">
        <f ca="1" t="shared" si="367"/>
        <v>#DIV/0!</v>
      </c>
      <c r="V593" s="3" t="e">
        <f ca="1" t="shared" si="342"/>
        <v>#DIV/0!</v>
      </c>
      <c r="W593" s="3" t="e">
        <f ca="1" t="shared" si="343"/>
        <v>#DIV/0!</v>
      </c>
      <c r="X593" s="3" t="e">
        <f ca="1" t="shared" si="344"/>
        <v>#DIV/0!</v>
      </c>
      <c r="Y593" s="3" t="e">
        <f ca="1" t="shared" si="345"/>
        <v>#DIV/0!</v>
      </c>
      <c r="Z593" s="3" t="e">
        <f ca="1" t="shared" si="346"/>
        <v>#DIV/0!</v>
      </c>
      <c r="AA593" s="3" t="e">
        <f ca="1" t="shared" si="347"/>
        <v>#DIV/0!</v>
      </c>
      <c r="AB593" s="3" t="e">
        <f ca="1" t="shared" si="348"/>
        <v>#DIV/0!</v>
      </c>
      <c r="AC593" s="3" t="e">
        <f ca="1" t="shared" si="349"/>
        <v>#DIV/0!</v>
      </c>
      <c r="AE593" s="4" t="e">
        <f ca="1">VLOOKUP($C593,'Default drvr and elast'!$A$4:$C$49,MATCH(VLOOKUP(A593,Classification!$B$4:$D$99,2,FALSE),'Default drvr and elast'!$A$3:$C$3,0),FALSE)</f>
        <v>#N/A</v>
      </c>
      <c r="AF593" s="4"/>
      <c r="AG593" s="6">
        <f ca="1">IF($AF593="",SUMIFS('Growth rates'!D$4:D$922,'Growth rates'!$B$4:$B$922,Demands_tra!$A593,'Growth rates'!$C$4:$C$922,$AE593),SUMIFS('Growth rates'!D$4:D$922,'Growth rates'!$B$4:$B$922,Demands_tra!$A593,'Growth rates'!$C$4:$C$922,$AF593))</f>
        <v>0</v>
      </c>
      <c r="AH593" s="6">
        <f ca="1">IF($AF593="",SUMIFS('Growth rates'!E$4:E$922,'Growth rates'!$B$4:$B$922,Demands_tra!$A593,'Growth rates'!$C$4:$C$922,$AE593),SUMIFS('Growth rates'!E$4:E$922,'Growth rates'!$B$4:$B$922,Demands_tra!$A593,'Growth rates'!$C$4:$C$922,$AF593))</f>
        <v>0</v>
      </c>
      <c r="AI593" s="6">
        <f ca="1">IF($AF593="",SUMIFS('Growth rates'!F$4:F$922,'Growth rates'!$B$4:$B$922,Demands_tra!$A593,'Growth rates'!$C$4:$C$922,$AE593),SUMIFS('Growth rates'!F$4:F$922,'Growth rates'!$B$4:$B$922,Demands_tra!$A593,'Growth rates'!$C$4:$C$922,$AF593))</f>
        <v>0</v>
      </c>
      <c r="AJ593" s="6">
        <f ca="1">IF($AF593="",SUMIFS('Growth rates'!G$4:G$922,'Growth rates'!$B$4:$B$922,Demands_tra!$A593,'Growth rates'!$C$4:$C$922,$AE593),SUMIFS('Growth rates'!G$4:G$922,'Growth rates'!$B$4:$B$922,Demands_tra!$A593,'Growth rates'!$C$4:$C$922,$AF593))</f>
        <v>0</v>
      </c>
      <c r="AK593" s="6">
        <f ca="1">IF($AF593="",SUMIFS('Growth rates'!H$4:H$922,'Growth rates'!$B$4:$B$922,Demands_tra!$A593,'Growth rates'!$C$4:$C$922,$AE593),SUMIFS('Growth rates'!H$4:H$922,'Growth rates'!$B$4:$B$922,Demands_tra!$A593,'Growth rates'!$C$4:$C$922,$AF593))</f>
        <v>0</v>
      </c>
      <c r="AL593" s="6">
        <f ca="1">IF($AF593="",SUMIFS('Growth rates'!I$4:I$922,'Growth rates'!$B$4:$B$922,Demands_tra!$A593,'Growth rates'!$C$4:$C$922,$AE593),SUMIFS('Growth rates'!I$4:I$922,'Growth rates'!$B$4:$B$922,Demands_tra!$A593,'Growth rates'!$C$4:$C$922,$AF593))</f>
        <v>0</v>
      </c>
      <c r="AM593" s="6">
        <f ca="1">IF($AF593="",SUMIFS('Growth rates'!J$4:J$922,'Growth rates'!$B$4:$B$922,Demands_tra!$A593,'Growth rates'!$C$4:$C$922,$AE593),SUMIFS('Growth rates'!J$4:J$922,'Growth rates'!$B$4:$B$922,Demands_tra!$A593,'Growth rates'!$C$4:$C$922,$AF593))</f>
        <v>0</v>
      </c>
      <c r="AN593" s="6">
        <f ca="1">IF($AF593="",SUMIFS('Growth rates'!K$4:K$922,'Growth rates'!$B$4:$B$922,Demands_tra!$A593,'Growth rates'!$C$4:$C$922,$AE593),SUMIFS('Growth rates'!K$4:K$922,'Growth rates'!$B$4:$B$922,Demands_tra!$A593,'Growth rates'!$C$4:$C$922,$AF593))</f>
        <v>0</v>
      </c>
      <c r="AO593" s="6">
        <f ca="1">IF($AF593="",SUMIFS('Growth rates'!L$4:L$922,'Growth rates'!$B$4:$B$922,Demands_tra!$A593,'Growth rates'!$C$4:$C$922,$AE593),SUMIFS('Growth rates'!L$4:L$922,'Growth rates'!$B$4:$B$922,Demands_tra!$A593,'Growth rates'!$C$4:$C$922,$AF593))</f>
        <v>0</v>
      </c>
      <c r="AP593" s="6">
        <f ca="1">IF($AF593="",SUMIFS('Growth rates'!M$4:M$922,'Growth rates'!$B$4:$B$922,Demands_tra!$A593,'Growth rates'!$C$4:$C$922,$AE593),SUMIFS('Growth rates'!M$4:M$922,'Growth rates'!$B$4:$B$922,Demands_tra!$A593,'Growth rates'!$C$4:$C$922,$AF593))</f>
        <v>0</v>
      </c>
      <c r="AQ593" s="6">
        <f ca="1">IF($AF593="",SUMIFS('Growth rates'!N$4:N$922,'Growth rates'!$B$4:$B$922,Demands_tra!$A593,'Growth rates'!$C$4:$C$922,$AE593),SUMIFS('Growth rates'!N$4:N$922,'Growth rates'!$B$4:$B$922,Demands_tra!$A593,'Growth rates'!$C$4:$C$922,$AF593))</f>
        <v>0</v>
      </c>
      <c r="AR593" s="6">
        <f ca="1">IF($AF593="",SUMIFS('Growth rates'!O$4:O$922,'Growth rates'!$B$4:$B$922,Demands_tra!$A593,'Growth rates'!$C$4:$C$922,$AE593),SUMIFS('Growth rates'!O$4:O$922,'Growth rates'!$B$4:$B$922,Demands_tra!$A593,'Growth rates'!$C$4:$C$922,$AF593))</f>
        <v>0</v>
      </c>
      <c r="AS593" s="6">
        <f ca="1">IF($AF593="",SUMIFS('Growth rates'!P$4:P$922,'Growth rates'!$B$4:$B$922,Demands_tra!$A593,'Growth rates'!$C$4:$C$922,$AE593),SUMIFS('Growth rates'!P$4:P$922,'Growth rates'!$B$4:$B$922,Demands_tra!$A593,'Growth rates'!$C$4:$C$922,$AF593))</f>
        <v>0</v>
      </c>
      <c r="AT593" s="6">
        <f ca="1">IF($AF593="",SUMIFS('Growth rates'!Q$4:Q$922,'Growth rates'!$B$4:$B$922,Demands_tra!$A593,'Growth rates'!$C$4:$C$922,$AE593),SUMIFS('Growth rates'!Q$4:Q$922,'Growth rates'!$B$4:$B$922,Demands_tra!$A593,'Growth rates'!$C$4:$C$922,$AF593))</f>
        <v>0</v>
      </c>
      <c r="AU593" s="6">
        <f ca="1">IF($AF593="",SUMIFS('Growth rates'!R$4:R$922,'Growth rates'!$B$4:$B$922,Demands_tra!$A593,'Growth rates'!$C$4:$C$922,$AE593),SUMIFS('Growth rates'!R$4:R$922,'Growth rates'!$B$4:$B$922,Demands_tra!$A593,'Growth rates'!$C$4:$C$922,$AF593))</f>
        <v>0</v>
      </c>
      <c r="AV593" s="6">
        <f ca="1">IF($AF593="",SUMIFS('Growth rates'!S$4:S$922,'Growth rates'!$B$4:$B$922,Demands_tra!$A593,'Growth rates'!$C$4:$C$922,$AE593),SUMIFS('Growth rates'!S$4:S$922,'Growth rates'!$B$4:$B$922,Demands_tra!$A593,'Growth rates'!$C$4:$C$922,$AF593))</f>
        <v>0</v>
      </c>
      <c r="AW593" s="6">
        <f ca="1">IF($AF593="",SUMIFS('Growth rates'!T$4:T$922,'Growth rates'!$B$4:$B$922,Demands_tra!$A593,'Growth rates'!$C$4:$C$922,$AE593),SUMIFS('Growth rates'!T$4:T$922,'Growth rates'!$B$4:$B$922,Demands_tra!$A593,'Growth rates'!$C$4:$C$922,$AF593))</f>
        <v>0</v>
      </c>
      <c r="AX593" s="6">
        <f ca="1">IF($AF593="",SUMIFS('Growth rates'!U$4:U$922,'Growth rates'!$B$4:$B$922,Demands_tra!$A593,'Growth rates'!$C$4:$C$922,$AE593),SUMIFS('Growth rates'!U$4:U$922,'Growth rates'!$B$4:$B$922,Demands_tra!$A593,'Growth rates'!$C$4:$C$922,$AF593))</f>
        <v>0</v>
      </c>
      <c r="AY593" s="6">
        <f ca="1">IF($AF593="",SUMIFS('Growth rates'!V$4:V$922,'Growth rates'!$B$4:$B$922,Demands_tra!$A593,'Growth rates'!$C$4:$C$922,$AE593),SUMIFS('Growth rates'!V$4:V$922,'Growth rates'!$B$4:$B$922,Demands_tra!$A593,'Growth rates'!$C$4:$C$922,$AF593))</f>
        <v>0</v>
      </c>
      <c r="AZ593" s="6">
        <f ca="1">IF($AF593="",SUMIFS('Growth rates'!W$4:W$922,'Growth rates'!$B$4:$B$922,Demands_tra!$A593,'Growth rates'!$C$4:$C$922,$AE593),SUMIFS('Growth rates'!W$4:W$922,'Growth rates'!$B$4:$B$922,Demands_tra!$A593,'Growth rates'!$C$4:$C$922,$AF593))</f>
        <v>0</v>
      </c>
      <c r="BA593" s="6">
        <f ca="1">IF($AF593="",SUMIFS('Growth rates'!X$4:X$922,'Growth rates'!$B$4:$B$922,Demands_tra!$A593,'Growth rates'!$C$4:$C$922,$AE593),SUMIFS('Growth rates'!X$4:X$922,'Growth rates'!$B$4:$B$922,Demands_tra!$A593,'Growth rates'!$C$4:$C$922,$AF593))</f>
        <v>0</v>
      </c>
      <c r="BB593" s="6">
        <f ca="1">IF($AF593="",SUMIFS('Growth rates'!Y$4:Y$922,'Growth rates'!$B$4:$B$922,Demands_tra!$A593,'Growth rates'!$C$4:$C$922,$AE593),SUMIFS('Growth rates'!Y$4:Y$922,'Growth rates'!$B$4:$B$922,Demands_tra!$A593,'Growth rates'!$C$4:$C$922,$AF593))</f>
        <v>0</v>
      </c>
      <c r="BC593" s="6">
        <f ca="1">IF($AF593="",SUMIFS('Growth rates'!Z$4:Z$922,'Growth rates'!$B$4:$B$922,Demands_tra!$A593,'Growth rates'!$C$4:$C$922,$AE593),SUMIFS('Growth rates'!Z$4:Z$922,'Growth rates'!$B$4:$B$922,Demands_tra!$A593,'Growth rates'!$C$4:$C$922,$AF593))</f>
        <v>0</v>
      </c>
      <c r="BD593" s="6">
        <f ca="1">IF($AF593="",SUMIFS('Growth rates'!AA$4:AA$922,'Growth rates'!$B$4:$B$922,Demands_tra!$A593,'Growth rates'!$C$4:$C$922,$AE593),SUMIFS('Growth rates'!AA$4:AA$922,'Growth rates'!$B$4:$B$922,Demands_tra!$A593,'Growth rates'!$C$4:$C$922,$AF593))</f>
        <v>0</v>
      </c>
      <c r="BE593" s="6">
        <f ca="1">IF($AF593="",SUMIFS('Growth rates'!AB$4:AB$922,'Growth rates'!$B$4:$B$922,Demands_tra!$A593,'Growth rates'!$C$4:$C$922,$AE593),SUMIFS('Growth rates'!AB$4:AB$922,'Growth rates'!$B$4:$B$922,Demands_tra!$A593,'Growth rates'!$C$4:$C$922,$AF593))</f>
        <v>0</v>
      </c>
      <c r="BF593" s="6">
        <f ca="1">IF($AF593="",SUMIFS('Growth rates'!AC$4:AC$922,'Growth rates'!$B$4:$B$922,Demands_tra!$A593,'Growth rates'!$C$4:$C$922,$AE593),SUMIFS('Growth rates'!AC$4:AC$922,'Growth rates'!$B$4:$B$922,Demands_tra!$A593,'Growth rates'!$C$4:$C$922,$AF593))</f>
        <v>0</v>
      </c>
      <c r="BH593" t="e">
        <f ca="1">VLOOKUP($C593,'Default drvr and elast'!$A$4:$F$49,MATCH(VLOOKUP(A593,Classification!$B$4:$D$42,3,FALSE),'Default drvr and elast'!$D$3:$F$3,0)+3,FALSE)</f>
        <v>#N/A</v>
      </c>
      <c r="BJ593" s="6">
        <f ca="1">IF($BI593="",SUMIF(Elasticities!$B$5:$B$52,Demands_tra!$BH593,Elasticities!C$5:C$52),SUMIF(Elasticities!$B$5:$B$52,Demands_tra!$BI593,Elasticities!C$5:C$52))</f>
        <v>0</v>
      </c>
      <c r="BK593" s="6">
        <f ca="1">IF($BI593="",SUMIF(Elasticities!$B$5:$B$52,Demands_tra!$BH593,Elasticities!D$5:D$52),SUMIF(Elasticities!$B$5:$B$52,Demands_tra!$BI593,Elasticities!D$5:D$52))</f>
        <v>0</v>
      </c>
      <c r="BL593" s="6">
        <f ca="1">IF($BI593="",SUMIF(Elasticities!$B$5:$B$52,Demands_tra!$BH593,Elasticities!E$5:E$52),SUMIF(Elasticities!$B$5:$B$52,Demands_tra!$BI593,Elasticities!E$5:E$52))</f>
        <v>0</v>
      </c>
      <c r="BM593" s="6">
        <f ca="1">IF($BI593="",SUMIF(Elasticities!$B$5:$B$52,Demands_tra!$BH593,Elasticities!F$5:F$52),SUMIF(Elasticities!$B$5:$B$52,Demands_tra!$BI593,Elasticities!F$5:F$52))</f>
        <v>0</v>
      </c>
      <c r="BN593" s="6">
        <f ca="1">IF($BI593="",SUMIF(Elasticities!$B$5:$B$52,Demands_tra!$BH593,Elasticities!G$5:G$52),SUMIF(Elasticities!$B$5:$B$52,Demands_tra!$BI593,Elasticities!G$5:G$52))</f>
        <v>0</v>
      </c>
      <c r="BO593" s="6">
        <f ca="1">IF($BI593="",SUMIF(Elasticities!$B$5:$B$52,Demands_tra!$BH593,Elasticities!H$5:H$52),SUMIF(Elasticities!$B$5:$B$52,Demands_tra!$BI593,Elasticities!H$5:H$52))</f>
        <v>0</v>
      </c>
      <c r="BP593" s="6">
        <f ca="1">IF($BI593="",SUMIF(Elasticities!$B$5:$B$52,Demands_tra!$BH593,Elasticities!I$5:I$52),SUMIF(Elasticities!$B$5:$B$52,Demands_tra!$BI593,Elasticities!I$5:I$52))</f>
        <v>0</v>
      </c>
      <c r="BQ593" s="6">
        <f ca="1">IF($BI593="",SUMIF(Elasticities!$B$5:$B$52,Demands_tra!$BH593,Elasticities!J$5:J$52),SUMIF(Elasticities!$B$5:$B$52,Demands_tra!$BI593,Elasticities!J$5:J$52))</f>
        <v>0</v>
      </c>
      <c r="BR593" s="6">
        <f ca="1">IF($BI593="",SUMIF(Elasticities!$B$5:$B$52,Demands_tra!$BH593,Elasticities!K$5:K$52),SUMIF(Elasticities!$B$5:$B$52,Demands_tra!$BI593,Elasticities!K$5:K$52))</f>
        <v>0</v>
      </c>
      <c r="BS593" s="6">
        <f ca="1">IF($BI593="",SUMIF(Elasticities!$B$5:$B$52,Demands_tra!$BH593,Elasticities!L$5:L$52),SUMIF(Elasticities!$B$5:$B$52,Demands_tra!$BI593,Elasticities!L$5:L$52))</f>
        <v>0</v>
      </c>
      <c r="BT593" s="6">
        <f ca="1">IF($BI593="",SUMIF(Elasticities!$B$5:$B$52,Demands_tra!$BH593,Elasticities!M$5:M$52),SUMIF(Elasticities!$B$5:$B$52,Demands_tra!$BI593,Elasticities!M$5:M$52))</f>
        <v>0</v>
      </c>
      <c r="BU593" s="6">
        <f ca="1">IF($BI593="",SUMIF(Elasticities!$B$5:$B$52,Demands_tra!$BH593,Elasticities!N$5:N$52),SUMIF(Elasticities!$B$5:$B$52,Demands_tra!$BI593,Elasticities!N$5:N$52))</f>
        <v>0</v>
      </c>
      <c r="BV593" s="6">
        <f ca="1">IF($BI593="",SUMIF(Elasticities!$B$5:$B$52,Demands_tra!$BH593,Elasticities!O$5:O$52),SUMIF(Elasticities!$B$5:$B$52,Demands_tra!$BI593,Elasticities!O$5:O$52))</f>
        <v>0</v>
      </c>
      <c r="BW593" s="6">
        <f ca="1">IF($BI593="",SUMIF(Elasticities!$B$5:$B$52,Demands_tra!$BH593,Elasticities!P$5:P$52),SUMIF(Elasticities!$B$5:$B$52,Demands_tra!$BI593,Elasticities!P$5:P$52))</f>
        <v>0</v>
      </c>
      <c r="BX593" s="6">
        <f ca="1">IF($BI593="",SUMIF(Elasticities!$B$5:$B$52,Demands_tra!$BH593,Elasticities!Q$5:Q$52),SUMIF(Elasticities!$B$5:$B$52,Demands_tra!$BI593,Elasticities!Q$5:Q$52))</f>
        <v>0</v>
      </c>
      <c r="BY593" s="6">
        <f ca="1">IF($BI593="",SUMIF(Elasticities!$B$5:$B$52,Demands_tra!$BH593,Elasticities!R$5:R$52),SUMIF(Elasticities!$B$5:$B$52,Demands_tra!$BI593,Elasticities!R$5:R$52))</f>
        <v>0</v>
      </c>
      <c r="BZ593" s="6">
        <f ca="1">IF($BI593="",SUMIF(Elasticities!$B$5:$B$52,Demands_tra!$BH593,Elasticities!S$5:S$52),SUMIF(Elasticities!$B$5:$B$52,Demands_tra!$BI593,Elasticities!S$5:S$52))</f>
        <v>0</v>
      </c>
      <c r="CA593" s="6">
        <f ca="1">IF($BI593="",SUMIF(Elasticities!$B$5:$B$52,Demands_tra!$BH593,Elasticities!T$5:T$52),SUMIF(Elasticities!$B$5:$B$52,Demands_tra!$BI593,Elasticities!T$5:T$52))</f>
        <v>0</v>
      </c>
      <c r="CB593" s="6">
        <f ca="1">IF($BI593="",SUMIF(Elasticities!$B$5:$B$52,Demands_tra!$BH593,Elasticities!U$5:U$52),SUMIF(Elasticities!$B$5:$B$52,Demands_tra!$BI593,Elasticities!U$5:U$52))</f>
        <v>0</v>
      </c>
      <c r="CC593" s="6">
        <f ca="1">IF($BI593="",SUMIF(Elasticities!$B$5:$B$52,Demands_tra!$BH593,Elasticities!V$5:V$52),SUMIF(Elasticities!$B$5:$B$52,Demands_tra!$BI593,Elasticities!V$5:V$52))</f>
        <v>0</v>
      </c>
      <c r="CD593" s="6">
        <f ca="1">IF($BI593="",SUMIF(Elasticities!$B$5:$B$52,Demands_tra!$BH593,Elasticities!W$5:W$52),SUMIF(Elasticities!$B$5:$B$52,Demands_tra!$BI593,Elasticities!W$5:W$52))</f>
        <v>0</v>
      </c>
      <c r="CE593" s="6">
        <f ca="1">IF($BI593="",SUMIF(Elasticities!$B$5:$B$52,Demands_tra!$BH593,Elasticities!X$5:X$52),SUMIF(Elasticities!$B$5:$B$52,Demands_tra!$BI593,Elasticities!X$5:X$52))</f>
        <v>0</v>
      </c>
      <c r="CF593" s="6">
        <f ca="1">IF($BI593="",SUMIF(Elasticities!$B$5:$B$52,Demands_tra!$BH593,Elasticities!Y$5:Y$52),SUMIF(Elasticities!$B$5:$B$52,Demands_tra!$BI593,Elasticities!Y$5:Y$52))</f>
        <v>0</v>
      </c>
      <c r="CG593" s="6">
        <f ca="1">IF($BI593="",SUMIF(Elasticities!$B$5:$B$52,Demands_tra!$BH593,Elasticities!Z$5:Z$52),SUMIF(Elasticities!$B$5:$B$52,Demands_tra!$BI593,Elasticities!Z$5:Z$52))</f>
        <v>0</v>
      </c>
      <c r="CH593" s="6">
        <f ca="1">IF($BI593="",SUMIF(Elasticities!$B$5:$B$52,Demands_tra!$BH593,Elasticities!AA$5:AA$52),SUMIF(Elasticities!$B$5:$B$52,Demands_tra!$BI593,Elasticities!AA$5:AA$52))</f>
        <v>0</v>
      </c>
      <c r="CI593" s="6">
        <f ca="1">IF($BI593="",SUMIF(Elasticities!$B$5:$B$52,Demands_tra!$BH593,Elasticities!AB$5:AB$52),SUMIF(Elasticities!$B$5:$B$52,Demands_tra!$BI593,Elasticities!AB$5:AB$52))</f>
        <v>0</v>
      </c>
    </row>
    <row r="594" spans="1:87">
      <c r="A594" t="str">
        <f>IF(BYDem_tra!B593="","\I:",BYDem_tra!B593)</f>
        <v>\I:</v>
      </c>
      <c r="B594">
        <f>BYDem_tra!E593</f>
        <v>0</v>
      </c>
      <c r="C594">
        <f t="shared" si="350"/>
        <v>0</v>
      </c>
      <c r="D594" s="3">
        <f>SUMIFS(BYDem_tra!$M$2:$M$2000,BYDem_tra!$B$2:$B$2000,Demands_tra!$A594,BYDem_tra!$E$2:$E$2000,Demands_tra!$B594)</f>
        <v>0</v>
      </c>
      <c r="E594" s="3" t="e">
        <f ca="1" t="shared" si="351"/>
        <v>#DIV/0!</v>
      </c>
      <c r="F594" s="3" t="e">
        <f ca="1" t="shared" si="352"/>
        <v>#DIV/0!</v>
      </c>
      <c r="G594" s="3" t="e">
        <f ca="1" t="shared" si="353"/>
        <v>#DIV/0!</v>
      </c>
      <c r="H594" s="3" t="e">
        <f ca="1" t="shared" si="354"/>
        <v>#DIV/0!</v>
      </c>
      <c r="I594" s="3" t="e">
        <f ca="1" t="shared" si="355"/>
        <v>#DIV/0!</v>
      </c>
      <c r="J594" s="3" t="e">
        <f ca="1" t="shared" si="356"/>
        <v>#DIV/0!</v>
      </c>
      <c r="K594" s="3" t="e">
        <f ca="1" t="shared" si="357"/>
        <v>#DIV/0!</v>
      </c>
      <c r="L594" s="3" t="e">
        <f ca="1" t="shared" si="358"/>
        <v>#DIV/0!</v>
      </c>
      <c r="M594" s="3" t="e">
        <f ca="1" t="shared" si="359"/>
        <v>#DIV/0!</v>
      </c>
      <c r="N594" s="3" t="e">
        <f ca="1" t="shared" si="360"/>
        <v>#DIV/0!</v>
      </c>
      <c r="O594" s="3" t="e">
        <f ca="1" t="shared" si="361"/>
        <v>#DIV/0!</v>
      </c>
      <c r="P594" s="3" t="e">
        <f ca="1" t="shared" si="362"/>
        <v>#DIV/0!</v>
      </c>
      <c r="Q594" s="3" t="e">
        <f ca="1" t="shared" si="363"/>
        <v>#DIV/0!</v>
      </c>
      <c r="R594" s="3" t="e">
        <f ca="1" t="shared" si="364"/>
        <v>#DIV/0!</v>
      </c>
      <c r="S594" s="3" t="e">
        <f ca="1" t="shared" si="365"/>
        <v>#DIV/0!</v>
      </c>
      <c r="T594" s="3" t="e">
        <f ca="1" t="shared" si="366"/>
        <v>#DIV/0!</v>
      </c>
      <c r="U594" s="3" t="e">
        <f ca="1" t="shared" si="367"/>
        <v>#DIV/0!</v>
      </c>
      <c r="V594" s="3" t="e">
        <f ca="1" t="shared" si="342"/>
        <v>#DIV/0!</v>
      </c>
      <c r="W594" s="3" t="e">
        <f ca="1" t="shared" si="343"/>
        <v>#DIV/0!</v>
      </c>
      <c r="X594" s="3" t="e">
        <f ca="1" t="shared" si="344"/>
        <v>#DIV/0!</v>
      </c>
      <c r="Y594" s="3" t="e">
        <f ca="1" t="shared" si="345"/>
        <v>#DIV/0!</v>
      </c>
      <c r="Z594" s="3" t="e">
        <f ca="1" t="shared" si="346"/>
        <v>#DIV/0!</v>
      </c>
      <c r="AA594" s="3" t="e">
        <f ca="1" t="shared" si="347"/>
        <v>#DIV/0!</v>
      </c>
      <c r="AB594" s="3" t="e">
        <f ca="1" t="shared" si="348"/>
        <v>#DIV/0!</v>
      </c>
      <c r="AC594" s="3" t="e">
        <f ca="1" t="shared" si="349"/>
        <v>#DIV/0!</v>
      </c>
      <c r="AE594" s="4" t="e">
        <f ca="1">VLOOKUP($C594,'Default drvr and elast'!$A$4:$C$49,MATCH(VLOOKUP(A594,Classification!$B$4:$D$99,2,FALSE),'Default drvr and elast'!$A$3:$C$3,0),FALSE)</f>
        <v>#N/A</v>
      </c>
      <c r="AF594" s="4"/>
      <c r="AG594" s="6">
        <f ca="1">IF($AF594="",SUMIFS('Growth rates'!D$4:D$922,'Growth rates'!$B$4:$B$922,Demands_tra!$A594,'Growth rates'!$C$4:$C$922,$AE594),SUMIFS('Growth rates'!D$4:D$922,'Growth rates'!$B$4:$B$922,Demands_tra!$A594,'Growth rates'!$C$4:$C$922,$AF594))</f>
        <v>0</v>
      </c>
      <c r="AH594" s="6">
        <f ca="1">IF($AF594="",SUMIFS('Growth rates'!E$4:E$922,'Growth rates'!$B$4:$B$922,Demands_tra!$A594,'Growth rates'!$C$4:$C$922,$AE594),SUMIFS('Growth rates'!E$4:E$922,'Growth rates'!$B$4:$B$922,Demands_tra!$A594,'Growth rates'!$C$4:$C$922,$AF594))</f>
        <v>0</v>
      </c>
      <c r="AI594" s="6">
        <f ca="1">IF($AF594="",SUMIFS('Growth rates'!F$4:F$922,'Growth rates'!$B$4:$B$922,Demands_tra!$A594,'Growth rates'!$C$4:$C$922,$AE594),SUMIFS('Growth rates'!F$4:F$922,'Growth rates'!$B$4:$B$922,Demands_tra!$A594,'Growth rates'!$C$4:$C$922,$AF594))</f>
        <v>0</v>
      </c>
      <c r="AJ594" s="6">
        <f ca="1">IF($AF594="",SUMIFS('Growth rates'!G$4:G$922,'Growth rates'!$B$4:$B$922,Demands_tra!$A594,'Growth rates'!$C$4:$C$922,$AE594),SUMIFS('Growth rates'!G$4:G$922,'Growth rates'!$B$4:$B$922,Demands_tra!$A594,'Growth rates'!$C$4:$C$922,$AF594))</f>
        <v>0</v>
      </c>
      <c r="AK594" s="6">
        <f ca="1">IF($AF594="",SUMIFS('Growth rates'!H$4:H$922,'Growth rates'!$B$4:$B$922,Demands_tra!$A594,'Growth rates'!$C$4:$C$922,$AE594),SUMIFS('Growth rates'!H$4:H$922,'Growth rates'!$B$4:$B$922,Demands_tra!$A594,'Growth rates'!$C$4:$C$922,$AF594))</f>
        <v>0</v>
      </c>
      <c r="AL594" s="6">
        <f ca="1">IF($AF594="",SUMIFS('Growth rates'!I$4:I$922,'Growth rates'!$B$4:$B$922,Demands_tra!$A594,'Growth rates'!$C$4:$C$922,$AE594),SUMIFS('Growth rates'!I$4:I$922,'Growth rates'!$B$4:$B$922,Demands_tra!$A594,'Growth rates'!$C$4:$C$922,$AF594))</f>
        <v>0</v>
      </c>
      <c r="AM594" s="6">
        <f ca="1">IF($AF594="",SUMIFS('Growth rates'!J$4:J$922,'Growth rates'!$B$4:$B$922,Demands_tra!$A594,'Growth rates'!$C$4:$C$922,$AE594),SUMIFS('Growth rates'!J$4:J$922,'Growth rates'!$B$4:$B$922,Demands_tra!$A594,'Growth rates'!$C$4:$C$922,$AF594))</f>
        <v>0</v>
      </c>
      <c r="AN594" s="6">
        <f ca="1">IF($AF594="",SUMIFS('Growth rates'!K$4:K$922,'Growth rates'!$B$4:$B$922,Demands_tra!$A594,'Growth rates'!$C$4:$C$922,$AE594),SUMIFS('Growth rates'!K$4:K$922,'Growth rates'!$B$4:$B$922,Demands_tra!$A594,'Growth rates'!$C$4:$C$922,$AF594))</f>
        <v>0</v>
      </c>
      <c r="AO594" s="6">
        <f ca="1">IF($AF594="",SUMIFS('Growth rates'!L$4:L$922,'Growth rates'!$B$4:$B$922,Demands_tra!$A594,'Growth rates'!$C$4:$C$922,$AE594),SUMIFS('Growth rates'!L$4:L$922,'Growth rates'!$B$4:$B$922,Demands_tra!$A594,'Growth rates'!$C$4:$C$922,$AF594))</f>
        <v>0</v>
      </c>
      <c r="AP594" s="6">
        <f ca="1">IF($AF594="",SUMIFS('Growth rates'!M$4:M$922,'Growth rates'!$B$4:$B$922,Demands_tra!$A594,'Growth rates'!$C$4:$C$922,$AE594),SUMIFS('Growth rates'!M$4:M$922,'Growth rates'!$B$4:$B$922,Demands_tra!$A594,'Growth rates'!$C$4:$C$922,$AF594))</f>
        <v>0</v>
      </c>
      <c r="AQ594" s="6">
        <f ca="1">IF($AF594="",SUMIFS('Growth rates'!N$4:N$922,'Growth rates'!$B$4:$B$922,Demands_tra!$A594,'Growth rates'!$C$4:$C$922,$AE594),SUMIFS('Growth rates'!N$4:N$922,'Growth rates'!$B$4:$B$922,Demands_tra!$A594,'Growth rates'!$C$4:$C$922,$AF594))</f>
        <v>0</v>
      </c>
      <c r="AR594" s="6">
        <f ca="1">IF($AF594="",SUMIFS('Growth rates'!O$4:O$922,'Growth rates'!$B$4:$B$922,Demands_tra!$A594,'Growth rates'!$C$4:$C$922,$AE594),SUMIFS('Growth rates'!O$4:O$922,'Growth rates'!$B$4:$B$922,Demands_tra!$A594,'Growth rates'!$C$4:$C$922,$AF594))</f>
        <v>0</v>
      </c>
      <c r="AS594" s="6">
        <f ca="1">IF($AF594="",SUMIFS('Growth rates'!P$4:P$922,'Growth rates'!$B$4:$B$922,Demands_tra!$A594,'Growth rates'!$C$4:$C$922,$AE594),SUMIFS('Growth rates'!P$4:P$922,'Growth rates'!$B$4:$B$922,Demands_tra!$A594,'Growth rates'!$C$4:$C$922,$AF594))</f>
        <v>0</v>
      </c>
      <c r="AT594" s="6">
        <f ca="1">IF($AF594="",SUMIFS('Growth rates'!Q$4:Q$922,'Growth rates'!$B$4:$B$922,Demands_tra!$A594,'Growth rates'!$C$4:$C$922,$AE594),SUMIFS('Growth rates'!Q$4:Q$922,'Growth rates'!$B$4:$B$922,Demands_tra!$A594,'Growth rates'!$C$4:$C$922,$AF594))</f>
        <v>0</v>
      </c>
      <c r="AU594" s="6">
        <f ca="1">IF($AF594="",SUMIFS('Growth rates'!R$4:R$922,'Growth rates'!$B$4:$B$922,Demands_tra!$A594,'Growth rates'!$C$4:$C$922,$AE594),SUMIFS('Growth rates'!R$4:R$922,'Growth rates'!$B$4:$B$922,Demands_tra!$A594,'Growth rates'!$C$4:$C$922,$AF594))</f>
        <v>0</v>
      </c>
      <c r="AV594" s="6">
        <f ca="1">IF($AF594="",SUMIFS('Growth rates'!S$4:S$922,'Growth rates'!$B$4:$B$922,Demands_tra!$A594,'Growth rates'!$C$4:$C$922,$AE594),SUMIFS('Growth rates'!S$4:S$922,'Growth rates'!$B$4:$B$922,Demands_tra!$A594,'Growth rates'!$C$4:$C$922,$AF594))</f>
        <v>0</v>
      </c>
      <c r="AW594" s="6">
        <f ca="1">IF($AF594="",SUMIFS('Growth rates'!T$4:T$922,'Growth rates'!$B$4:$B$922,Demands_tra!$A594,'Growth rates'!$C$4:$C$922,$AE594),SUMIFS('Growth rates'!T$4:T$922,'Growth rates'!$B$4:$B$922,Demands_tra!$A594,'Growth rates'!$C$4:$C$922,$AF594))</f>
        <v>0</v>
      </c>
      <c r="AX594" s="6">
        <f ca="1">IF($AF594="",SUMIFS('Growth rates'!U$4:U$922,'Growth rates'!$B$4:$B$922,Demands_tra!$A594,'Growth rates'!$C$4:$C$922,$AE594),SUMIFS('Growth rates'!U$4:U$922,'Growth rates'!$B$4:$B$922,Demands_tra!$A594,'Growth rates'!$C$4:$C$922,$AF594))</f>
        <v>0</v>
      </c>
      <c r="AY594" s="6">
        <f ca="1">IF($AF594="",SUMIFS('Growth rates'!V$4:V$922,'Growth rates'!$B$4:$B$922,Demands_tra!$A594,'Growth rates'!$C$4:$C$922,$AE594),SUMIFS('Growth rates'!V$4:V$922,'Growth rates'!$B$4:$B$922,Demands_tra!$A594,'Growth rates'!$C$4:$C$922,$AF594))</f>
        <v>0</v>
      </c>
      <c r="AZ594" s="6">
        <f ca="1">IF($AF594="",SUMIFS('Growth rates'!W$4:W$922,'Growth rates'!$B$4:$B$922,Demands_tra!$A594,'Growth rates'!$C$4:$C$922,$AE594),SUMIFS('Growth rates'!W$4:W$922,'Growth rates'!$B$4:$B$922,Demands_tra!$A594,'Growth rates'!$C$4:$C$922,$AF594))</f>
        <v>0</v>
      </c>
      <c r="BA594" s="6">
        <f ca="1">IF($AF594="",SUMIFS('Growth rates'!X$4:X$922,'Growth rates'!$B$4:$B$922,Demands_tra!$A594,'Growth rates'!$C$4:$C$922,$AE594),SUMIFS('Growth rates'!X$4:X$922,'Growth rates'!$B$4:$B$922,Demands_tra!$A594,'Growth rates'!$C$4:$C$922,$AF594))</f>
        <v>0</v>
      </c>
      <c r="BB594" s="6">
        <f ca="1">IF($AF594="",SUMIFS('Growth rates'!Y$4:Y$922,'Growth rates'!$B$4:$B$922,Demands_tra!$A594,'Growth rates'!$C$4:$C$922,$AE594),SUMIFS('Growth rates'!Y$4:Y$922,'Growth rates'!$B$4:$B$922,Demands_tra!$A594,'Growth rates'!$C$4:$C$922,$AF594))</f>
        <v>0</v>
      </c>
      <c r="BC594" s="6">
        <f ca="1">IF($AF594="",SUMIFS('Growth rates'!Z$4:Z$922,'Growth rates'!$B$4:$B$922,Demands_tra!$A594,'Growth rates'!$C$4:$C$922,$AE594),SUMIFS('Growth rates'!Z$4:Z$922,'Growth rates'!$B$4:$B$922,Demands_tra!$A594,'Growth rates'!$C$4:$C$922,$AF594))</f>
        <v>0</v>
      </c>
      <c r="BD594" s="6">
        <f ca="1">IF($AF594="",SUMIFS('Growth rates'!AA$4:AA$922,'Growth rates'!$B$4:$B$922,Demands_tra!$A594,'Growth rates'!$C$4:$C$922,$AE594),SUMIFS('Growth rates'!AA$4:AA$922,'Growth rates'!$B$4:$B$922,Demands_tra!$A594,'Growth rates'!$C$4:$C$922,$AF594))</f>
        <v>0</v>
      </c>
      <c r="BE594" s="6">
        <f ca="1">IF($AF594="",SUMIFS('Growth rates'!AB$4:AB$922,'Growth rates'!$B$4:$B$922,Demands_tra!$A594,'Growth rates'!$C$4:$C$922,$AE594),SUMIFS('Growth rates'!AB$4:AB$922,'Growth rates'!$B$4:$B$922,Demands_tra!$A594,'Growth rates'!$C$4:$C$922,$AF594))</f>
        <v>0</v>
      </c>
      <c r="BF594" s="6">
        <f ca="1">IF($AF594="",SUMIFS('Growth rates'!AC$4:AC$922,'Growth rates'!$B$4:$B$922,Demands_tra!$A594,'Growth rates'!$C$4:$C$922,$AE594),SUMIFS('Growth rates'!AC$4:AC$922,'Growth rates'!$B$4:$B$922,Demands_tra!$A594,'Growth rates'!$C$4:$C$922,$AF594))</f>
        <v>0</v>
      </c>
      <c r="BH594" t="e">
        <f ca="1">VLOOKUP($C594,'Default drvr and elast'!$A$4:$F$49,MATCH(VLOOKUP(A594,Classification!$B$4:$D$42,3,FALSE),'Default drvr and elast'!$D$3:$F$3,0)+3,FALSE)</f>
        <v>#N/A</v>
      </c>
      <c r="BJ594" s="6">
        <f ca="1">IF($BI594="",SUMIF(Elasticities!$B$5:$B$52,Demands_tra!$BH594,Elasticities!C$5:C$52),SUMIF(Elasticities!$B$5:$B$52,Demands_tra!$BI594,Elasticities!C$5:C$52))</f>
        <v>0</v>
      </c>
      <c r="BK594" s="6">
        <f ca="1">IF($BI594="",SUMIF(Elasticities!$B$5:$B$52,Demands_tra!$BH594,Elasticities!D$5:D$52),SUMIF(Elasticities!$B$5:$B$52,Demands_tra!$BI594,Elasticities!D$5:D$52))</f>
        <v>0</v>
      </c>
      <c r="BL594" s="6">
        <f ca="1">IF($BI594="",SUMIF(Elasticities!$B$5:$B$52,Demands_tra!$BH594,Elasticities!E$5:E$52),SUMIF(Elasticities!$B$5:$B$52,Demands_tra!$BI594,Elasticities!E$5:E$52))</f>
        <v>0</v>
      </c>
      <c r="BM594" s="6">
        <f ca="1">IF($BI594="",SUMIF(Elasticities!$B$5:$B$52,Demands_tra!$BH594,Elasticities!F$5:F$52),SUMIF(Elasticities!$B$5:$B$52,Demands_tra!$BI594,Elasticities!F$5:F$52))</f>
        <v>0</v>
      </c>
      <c r="BN594" s="6">
        <f ca="1">IF($BI594="",SUMIF(Elasticities!$B$5:$B$52,Demands_tra!$BH594,Elasticities!G$5:G$52),SUMIF(Elasticities!$B$5:$B$52,Demands_tra!$BI594,Elasticities!G$5:G$52))</f>
        <v>0</v>
      </c>
      <c r="BO594" s="6">
        <f ca="1">IF($BI594="",SUMIF(Elasticities!$B$5:$B$52,Demands_tra!$BH594,Elasticities!H$5:H$52),SUMIF(Elasticities!$B$5:$B$52,Demands_tra!$BI594,Elasticities!H$5:H$52))</f>
        <v>0</v>
      </c>
      <c r="BP594" s="6">
        <f ca="1">IF($BI594="",SUMIF(Elasticities!$B$5:$B$52,Demands_tra!$BH594,Elasticities!I$5:I$52),SUMIF(Elasticities!$B$5:$B$52,Demands_tra!$BI594,Elasticities!I$5:I$52))</f>
        <v>0</v>
      </c>
      <c r="BQ594" s="6">
        <f ca="1">IF($BI594="",SUMIF(Elasticities!$B$5:$B$52,Demands_tra!$BH594,Elasticities!J$5:J$52),SUMIF(Elasticities!$B$5:$B$52,Demands_tra!$BI594,Elasticities!J$5:J$52))</f>
        <v>0</v>
      </c>
      <c r="BR594" s="6">
        <f ca="1">IF($BI594="",SUMIF(Elasticities!$B$5:$B$52,Demands_tra!$BH594,Elasticities!K$5:K$52),SUMIF(Elasticities!$B$5:$B$52,Demands_tra!$BI594,Elasticities!K$5:K$52))</f>
        <v>0</v>
      </c>
      <c r="BS594" s="6">
        <f ca="1">IF($BI594="",SUMIF(Elasticities!$B$5:$B$52,Demands_tra!$BH594,Elasticities!L$5:L$52),SUMIF(Elasticities!$B$5:$B$52,Demands_tra!$BI594,Elasticities!L$5:L$52))</f>
        <v>0</v>
      </c>
      <c r="BT594" s="6">
        <f ca="1">IF($BI594="",SUMIF(Elasticities!$B$5:$B$52,Demands_tra!$BH594,Elasticities!M$5:M$52),SUMIF(Elasticities!$B$5:$B$52,Demands_tra!$BI594,Elasticities!M$5:M$52))</f>
        <v>0</v>
      </c>
      <c r="BU594" s="6">
        <f ca="1">IF($BI594="",SUMIF(Elasticities!$B$5:$B$52,Demands_tra!$BH594,Elasticities!N$5:N$52),SUMIF(Elasticities!$B$5:$B$52,Demands_tra!$BI594,Elasticities!N$5:N$52))</f>
        <v>0</v>
      </c>
      <c r="BV594" s="6">
        <f ca="1">IF($BI594="",SUMIF(Elasticities!$B$5:$B$52,Demands_tra!$BH594,Elasticities!O$5:O$52),SUMIF(Elasticities!$B$5:$B$52,Demands_tra!$BI594,Elasticities!O$5:O$52))</f>
        <v>0</v>
      </c>
      <c r="BW594" s="6">
        <f ca="1">IF($BI594="",SUMIF(Elasticities!$B$5:$B$52,Demands_tra!$BH594,Elasticities!P$5:P$52),SUMIF(Elasticities!$B$5:$B$52,Demands_tra!$BI594,Elasticities!P$5:P$52))</f>
        <v>0</v>
      </c>
      <c r="BX594" s="6">
        <f ca="1">IF($BI594="",SUMIF(Elasticities!$B$5:$B$52,Demands_tra!$BH594,Elasticities!Q$5:Q$52),SUMIF(Elasticities!$B$5:$B$52,Demands_tra!$BI594,Elasticities!Q$5:Q$52))</f>
        <v>0</v>
      </c>
      <c r="BY594" s="6">
        <f ca="1">IF($BI594="",SUMIF(Elasticities!$B$5:$B$52,Demands_tra!$BH594,Elasticities!R$5:R$52),SUMIF(Elasticities!$B$5:$B$52,Demands_tra!$BI594,Elasticities!R$5:R$52))</f>
        <v>0</v>
      </c>
      <c r="BZ594" s="6">
        <f ca="1">IF($BI594="",SUMIF(Elasticities!$B$5:$B$52,Demands_tra!$BH594,Elasticities!S$5:S$52),SUMIF(Elasticities!$B$5:$B$52,Demands_tra!$BI594,Elasticities!S$5:S$52))</f>
        <v>0</v>
      </c>
      <c r="CA594" s="6">
        <f ca="1">IF($BI594="",SUMIF(Elasticities!$B$5:$B$52,Demands_tra!$BH594,Elasticities!T$5:T$52),SUMIF(Elasticities!$B$5:$B$52,Demands_tra!$BI594,Elasticities!T$5:T$52))</f>
        <v>0</v>
      </c>
      <c r="CB594" s="6">
        <f ca="1">IF($BI594="",SUMIF(Elasticities!$B$5:$B$52,Demands_tra!$BH594,Elasticities!U$5:U$52),SUMIF(Elasticities!$B$5:$B$52,Demands_tra!$BI594,Elasticities!U$5:U$52))</f>
        <v>0</v>
      </c>
      <c r="CC594" s="6">
        <f ca="1">IF($BI594="",SUMIF(Elasticities!$B$5:$B$52,Demands_tra!$BH594,Elasticities!V$5:V$52),SUMIF(Elasticities!$B$5:$B$52,Demands_tra!$BI594,Elasticities!V$5:V$52))</f>
        <v>0</v>
      </c>
      <c r="CD594" s="6">
        <f ca="1">IF($BI594="",SUMIF(Elasticities!$B$5:$B$52,Demands_tra!$BH594,Elasticities!W$5:W$52),SUMIF(Elasticities!$B$5:$B$52,Demands_tra!$BI594,Elasticities!W$5:W$52))</f>
        <v>0</v>
      </c>
      <c r="CE594" s="6">
        <f ca="1">IF($BI594="",SUMIF(Elasticities!$B$5:$B$52,Demands_tra!$BH594,Elasticities!X$5:X$52),SUMIF(Elasticities!$B$5:$B$52,Demands_tra!$BI594,Elasticities!X$5:X$52))</f>
        <v>0</v>
      </c>
      <c r="CF594" s="6">
        <f ca="1">IF($BI594="",SUMIF(Elasticities!$B$5:$B$52,Demands_tra!$BH594,Elasticities!Y$5:Y$52),SUMIF(Elasticities!$B$5:$B$52,Demands_tra!$BI594,Elasticities!Y$5:Y$52))</f>
        <v>0</v>
      </c>
      <c r="CG594" s="6">
        <f ca="1">IF($BI594="",SUMIF(Elasticities!$B$5:$B$52,Demands_tra!$BH594,Elasticities!Z$5:Z$52),SUMIF(Elasticities!$B$5:$B$52,Demands_tra!$BI594,Elasticities!Z$5:Z$52))</f>
        <v>0</v>
      </c>
      <c r="CH594" s="6">
        <f ca="1">IF($BI594="",SUMIF(Elasticities!$B$5:$B$52,Demands_tra!$BH594,Elasticities!AA$5:AA$52),SUMIF(Elasticities!$B$5:$B$52,Demands_tra!$BI594,Elasticities!AA$5:AA$52))</f>
        <v>0</v>
      </c>
      <c r="CI594" s="6">
        <f ca="1">IF($BI594="",SUMIF(Elasticities!$B$5:$B$52,Demands_tra!$BH594,Elasticities!AB$5:AB$52),SUMIF(Elasticities!$B$5:$B$52,Demands_tra!$BI594,Elasticities!AB$5:AB$52))</f>
        <v>0</v>
      </c>
    </row>
    <row r="595" spans="1:87">
      <c r="A595" t="str">
        <f>IF(BYDem_tra!B594="","\I:",BYDem_tra!B594)</f>
        <v>\I:</v>
      </c>
      <c r="B595">
        <f>BYDem_tra!E594</f>
        <v>0</v>
      </c>
      <c r="C595">
        <f t="shared" si="350"/>
        <v>0</v>
      </c>
      <c r="D595" s="3">
        <f>SUMIFS(BYDem_tra!$M$2:$M$2000,BYDem_tra!$B$2:$B$2000,Demands_tra!$A595,BYDem_tra!$E$2:$E$2000,Demands_tra!$B595)</f>
        <v>0</v>
      </c>
      <c r="E595" s="3" t="e">
        <f ca="1" t="shared" si="351"/>
        <v>#DIV/0!</v>
      </c>
      <c r="F595" s="3" t="e">
        <f ca="1" t="shared" si="352"/>
        <v>#DIV/0!</v>
      </c>
      <c r="G595" s="3" t="e">
        <f ca="1" t="shared" si="353"/>
        <v>#DIV/0!</v>
      </c>
      <c r="H595" s="3" t="e">
        <f ca="1" t="shared" si="354"/>
        <v>#DIV/0!</v>
      </c>
      <c r="I595" s="3" t="e">
        <f ca="1" t="shared" si="355"/>
        <v>#DIV/0!</v>
      </c>
      <c r="J595" s="3" t="e">
        <f ca="1" t="shared" si="356"/>
        <v>#DIV/0!</v>
      </c>
      <c r="K595" s="3" t="e">
        <f ca="1" t="shared" si="357"/>
        <v>#DIV/0!</v>
      </c>
      <c r="L595" s="3" t="e">
        <f ca="1" t="shared" si="358"/>
        <v>#DIV/0!</v>
      </c>
      <c r="M595" s="3" t="e">
        <f ca="1" t="shared" si="359"/>
        <v>#DIV/0!</v>
      </c>
      <c r="N595" s="3" t="e">
        <f ca="1" t="shared" si="360"/>
        <v>#DIV/0!</v>
      </c>
      <c r="O595" s="3" t="e">
        <f ca="1" t="shared" si="361"/>
        <v>#DIV/0!</v>
      </c>
      <c r="P595" s="3" t="e">
        <f ca="1" t="shared" si="362"/>
        <v>#DIV/0!</v>
      </c>
      <c r="Q595" s="3" t="e">
        <f ca="1" t="shared" si="363"/>
        <v>#DIV/0!</v>
      </c>
      <c r="R595" s="3" t="e">
        <f ca="1" t="shared" si="364"/>
        <v>#DIV/0!</v>
      </c>
      <c r="S595" s="3" t="e">
        <f ca="1" t="shared" si="365"/>
        <v>#DIV/0!</v>
      </c>
      <c r="T595" s="3" t="e">
        <f ca="1" t="shared" si="366"/>
        <v>#DIV/0!</v>
      </c>
      <c r="U595" s="3" t="e">
        <f ca="1" t="shared" si="367"/>
        <v>#DIV/0!</v>
      </c>
      <c r="V595" s="3" t="e">
        <f ca="1" t="shared" si="342"/>
        <v>#DIV/0!</v>
      </c>
      <c r="W595" s="3" t="e">
        <f ca="1" t="shared" si="343"/>
        <v>#DIV/0!</v>
      </c>
      <c r="X595" s="3" t="e">
        <f ca="1" t="shared" si="344"/>
        <v>#DIV/0!</v>
      </c>
      <c r="Y595" s="3" t="e">
        <f ca="1" t="shared" si="345"/>
        <v>#DIV/0!</v>
      </c>
      <c r="Z595" s="3" t="e">
        <f ca="1" t="shared" si="346"/>
        <v>#DIV/0!</v>
      </c>
      <c r="AA595" s="3" t="e">
        <f ca="1" t="shared" si="347"/>
        <v>#DIV/0!</v>
      </c>
      <c r="AB595" s="3" t="e">
        <f ca="1" t="shared" si="348"/>
        <v>#DIV/0!</v>
      </c>
      <c r="AC595" s="3" t="e">
        <f ca="1" t="shared" si="349"/>
        <v>#DIV/0!</v>
      </c>
      <c r="AE595" s="4" t="e">
        <f ca="1">VLOOKUP($C595,'Default drvr and elast'!$A$4:$C$49,MATCH(VLOOKUP(A595,Classification!$B$4:$D$99,2,FALSE),'Default drvr and elast'!$A$3:$C$3,0),FALSE)</f>
        <v>#N/A</v>
      </c>
      <c r="AF595" s="4"/>
      <c r="AG595" s="6">
        <f ca="1">IF($AF595="",SUMIFS('Growth rates'!D$4:D$922,'Growth rates'!$B$4:$B$922,Demands_tra!$A595,'Growth rates'!$C$4:$C$922,$AE595),SUMIFS('Growth rates'!D$4:D$922,'Growth rates'!$B$4:$B$922,Demands_tra!$A595,'Growth rates'!$C$4:$C$922,$AF595))</f>
        <v>0</v>
      </c>
      <c r="AH595" s="6">
        <f ca="1">IF($AF595="",SUMIFS('Growth rates'!E$4:E$922,'Growth rates'!$B$4:$B$922,Demands_tra!$A595,'Growth rates'!$C$4:$C$922,$AE595),SUMIFS('Growth rates'!E$4:E$922,'Growth rates'!$B$4:$B$922,Demands_tra!$A595,'Growth rates'!$C$4:$C$922,$AF595))</f>
        <v>0</v>
      </c>
      <c r="AI595" s="6">
        <f ca="1">IF($AF595="",SUMIFS('Growth rates'!F$4:F$922,'Growth rates'!$B$4:$B$922,Demands_tra!$A595,'Growth rates'!$C$4:$C$922,$AE595),SUMIFS('Growth rates'!F$4:F$922,'Growth rates'!$B$4:$B$922,Demands_tra!$A595,'Growth rates'!$C$4:$C$922,$AF595))</f>
        <v>0</v>
      </c>
      <c r="AJ595" s="6">
        <f ca="1">IF($AF595="",SUMIFS('Growth rates'!G$4:G$922,'Growth rates'!$B$4:$B$922,Demands_tra!$A595,'Growth rates'!$C$4:$C$922,$AE595),SUMIFS('Growth rates'!G$4:G$922,'Growth rates'!$B$4:$B$922,Demands_tra!$A595,'Growth rates'!$C$4:$C$922,$AF595))</f>
        <v>0</v>
      </c>
      <c r="AK595" s="6">
        <f ca="1">IF($AF595="",SUMIFS('Growth rates'!H$4:H$922,'Growth rates'!$B$4:$B$922,Demands_tra!$A595,'Growth rates'!$C$4:$C$922,$AE595),SUMIFS('Growth rates'!H$4:H$922,'Growth rates'!$B$4:$B$922,Demands_tra!$A595,'Growth rates'!$C$4:$C$922,$AF595))</f>
        <v>0</v>
      </c>
      <c r="AL595" s="6">
        <f ca="1">IF($AF595="",SUMIFS('Growth rates'!I$4:I$922,'Growth rates'!$B$4:$B$922,Demands_tra!$A595,'Growth rates'!$C$4:$C$922,$AE595),SUMIFS('Growth rates'!I$4:I$922,'Growth rates'!$B$4:$B$922,Demands_tra!$A595,'Growth rates'!$C$4:$C$922,$AF595))</f>
        <v>0</v>
      </c>
      <c r="AM595" s="6">
        <f ca="1">IF($AF595="",SUMIFS('Growth rates'!J$4:J$922,'Growth rates'!$B$4:$B$922,Demands_tra!$A595,'Growth rates'!$C$4:$C$922,$AE595),SUMIFS('Growth rates'!J$4:J$922,'Growth rates'!$B$4:$B$922,Demands_tra!$A595,'Growth rates'!$C$4:$C$922,$AF595))</f>
        <v>0</v>
      </c>
      <c r="AN595" s="6">
        <f ca="1">IF($AF595="",SUMIFS('Growth rates'!K$4:K$922,'Growth rates'!$B$4:$B$922,Demands_tra!$A595,'Growth rates'!$C$4:$C$922,$AE595),SUMIFS('Growth rates'!K$4:K$922,'Growth rates'!$B$4:$B$922,Demands_tra!$A595,'Growth rates'!$C$4:$C$922,$AF595))</f>
        <v>0</v>
      </c>
      <c r="AO595" s="6">
        <f ca="1">IF($AF595="",SUMIFS('Growth rates'!L$4:L$922,'Growth rates'!$B$4:$B$922,Demands_tra!$A595,'Growth rates'!$C$4:$C$922,$AE595),SUMIFS('Growth rates'!L$4:L$922,'Growth rates'!$B$4:$B$922,Demands_tra!$A595,'Growth rates'!$C$4:$C$922,$AF595))</f>
        <v>0</v>
      </c>
      <c r="AP595" s="6">
        <f ca="1">IF($AF595="",SUMIFS('Growth rates'!M$4:M$922,'Growth rates'!$B$4:$B$922,Demands_tra!$A595,'Growth rates'!$C$4:$C$922,$AE595),SUMIFS('Growth rates'!M$4:M$922,'Growth rates'!$B$4:$B$922,Demands_tra!$A595,'Growth rates'!$C$4:$C$922,$AF595))</f>
        <v>0</v>
      </c>
      <c r="AQ595" s="6">
        <f ca="1">IF($AF595="",SUMIFS('Growth rates'!N$4:N$922,'Growth rates'!$B$4:$B$922,Demands_tra!$A595,'Growth rates'!$C$4:$C$922,$AE595),SUMIFS('Growth rates'!N$4:N$922,'Growth rates'!$B$4:$B$922,Demands_tra!$A595,'Growth rates'!$C$4:$C$922,$AF595))</f>
        <v>0</v>
      </c>
      <c r="AR595" s="6">
        <f ca="1">IF($AF595="",SUMIFS('Growth rates'!O$4:O$922,'Growth rates'!$B$4:$B$922,Demands_tra!$A595,'Growth rates'!$C$4:$C$922,$AE595),SUMIFS('Growth rates'!O$4:O$922,'Growth rates'!$B$4:$B$922,Demands_tra!$A595,'Growth rates'!$C$4:$C$922,$AF595))</f>
        <v>0</v>
      </c>
      <c r="AS595" s="6">
        <f ca="1">IF($AF595="",SUMIFS('Growth rates'!P$4:P$922,'Growth rates'!$B$4:$B$922,Demands_tra!$A595,'Growth rates'!$C$4:$C$922,$AE595),SUMIFS('Growth rates'!P$4:P$922,'Growth rates'!$B$4:$B$922,Demands_tra!$A595,'Growth rates'!$C$4:$C$922,$AF595))</f>
        <v>0</v>
      </c>
      <c r="AT595" s="6">
        <f ca="1">IF($AF595="",SUMIFS('Growth rates'!Q$4:Q$922,'Growth rates'!$B$4:$B$922,Demands_tra!$A595,'Growth rates'!$C$4:$C$922,$AE595),SUMIFS('Growth rates'!Q$4:Q$922,'Growth rates'!$B$4:$B$922,Demands_tra!$A595,'Growth rates'!$C$4:$C$922,$AF595))</f>
        <v>0</v>
      </c>
      <c r="AU595" s="6">
        <f ca="1">IF($AF595="",SUMIFS('Growth rates'!R$4:R$922,'Growth rates'!$B$4:$B$922,Demands_tra!$A595,'Growth rates'!$C$4:$C$922,$AE595),SUMIFS('Growth rates'!R$4:R$922,'Growth rates'!$B$4:$B$922,Demands_tra!$A595,'Growth rates'!$C$4:$C$922,$AF595))</f>
        <v>0</v>
      </c>
      <c r="AV595" s="6">
        <f ca="1">IF($AF595="",SUMIFS('Growth rates'!S$4:S$922,'Growth rates'!$B$4:$B$922,Demands_tra!$A595,'Growth rates'!$C$4:$C$922,$AE595),SUMIFS('Growth rates'!S$4:S$922,'Growth rates'!$B$4:$B$922,Demands_tra!$A595,'Growth rates'!$C$4:$C$922,$AF595))</f>
        <v>0</v>
      </c>
      <c r="AW595" s="6">
        <f ca="1">IF($AF595="",SUMIFS('Growth rates'!T$4:T$922,'Growth rates'!$B$4:$B$922,Demands_tra!$A595,'Growth rates'!$C$4:$C$922,$AE595),SUMIFS('Growth rates'!T$4:T$922,'Growth rates'!$B$4:$B$922,Demands_tra!$A595,'Growth rates'!$C$4:$C$922,$AF595))</f>
        <v>0</v>
      </c>
      <c r="AX595" s="6">
        <f ca="1">IF($AF595="",SUMIFS('Growth rates'!U$4:U$922,'Growth rates'!$B$4:$B$922,Demands_tra!$A595,'Growth rates'!$C$4:$C$922,$AE595),SUMIFS('Growth rates'!U$4:U$922,'Growth rates'!$B$4:$B$922,Demands_tra!$A595,'Growth rates'!$C$4:$C$922,$AF595))</f>
        <v>0</v>
      </c>
      <c r="AY595" s="6">
        <f ca="1">IF($AF595="",SUMIFS('Growth rates'!V$4:V$922,'Growth rates'!$B$4:$B$922,Demands_tra!$A595,'Growth rates'!$C$4:$C$922,$AE595),SUMIFS('Growth rates'!V$4:V$922,'Growth rates'!$B$4:$B$922,Demands_tra!$A595,'Growth rates'!$C$4:$C$922,$AF595))</f>
        <v>0</v>
      </c>
      <c r="AZ595" s="6">
        <f ca="1">IF($AF595="",SUMIFS('Growth rates'!W$4:W$922,'Growth rates'!$B$4:$B$922,Demands_tra!$A595,'Growth rates'!$C$4:$C$922,$AE595),SUMIFS('Growth rates'!W$4:W$922,'Growth rates'!$B$4:$B$922,Demands_tra!$A595,'Growth rates'!$C$4:$C$922,$AF595))</f>
        <v>0</v>
      </c>
      <c r="BA595" s="6">
        <f ca="1">IF($AF595="",SUMIFS('Growth rates'!X$4:X$922,'Growth rates'!$B$4:$B$922,Demands_tra!$A595,'Growth rates'!$C$4:$C$922,$AE595),SUMIFS('Growth rates'!X$4:X$922,'Growth rates'!$B$4:$B$922,Demands_tra!$A595,'Growth rates'!$C$4:$C$922,$AF595))</f>
        <v>0</v>
      </c>
      <c r="BB595" s="6">
        <f ca="1">IF($AF595="",SUMIFS('Growth rates'!Y$4:Y$922,'Growth rates'!$B$4:$B$922,Demands_tra!$A595,'Growth rates'!$C$4:$C$922,$AE595),SUMIFS('Growth rates'!Y$4:Y$922,'Growth rates'!$B$4:$B$922,Demands_tra!$A595,'Growth rates'!$C$4:$C$922,$AF595))</f>
        <v>0</v>
      </c>
      <c r="BC595" s="6">
        <f ca="1">IF($AF595="",SUMIFS('Growth rates'!Z$4:Z$922,'Growth rates'!$B$4:$B$922,Demands_tra!$A595,'Growth rates'!$C$4:$C$922,$AE595),SUMIFS('Growth rates'!Z$4:Z$922,'Growth rates'!$B$4:$B$922,Demands_tra!$A595,'Growth rates'!$C$4:$C$922,$AF595))</f>
        <v>0</v>
      </c>
      <c r="BD595" s="6">
        <f ca="1">IF($AF595="",SUMIFS('Growth rates'!AA$4:AA$922,'Growth rates'!$B$4:$B$922,Demands_tra!$A595,'Growth rates'!$C$4:$C$922,$AE595),SUMIFS('Growth rates'!AA$4:AA$922,'Growth rates'!$B$4:$B$922,Demands_tra!$A595,'Growth rates'!$C$4:$C$922,$AF595))</f>
        <v>0</v>
      </c>
      <c r="BE595" s="6">
        <f ca="1">IF($AF595="",SUMIFS('Growth rates'!AB$4:AB$922,'Growth rates'!$B$4:$B$922,Demands_tra!$A595,'Growth rates'!$C$4:$C$922,$AE595),SUMIFS('Growth rates'!AB$4:AB$922,'Growth rates'!$B$4:$B$922,Demands_tra!$A595,'Growth rates'!$C$4:$C$922,$AF595))</f>
        <v>0</v>
      </c>
      <c r="BF595" s="6">
        <f ca="1">IF($AF595="",SUMIFS('Growth rates'!AC$4:AC$922,'Growth rates'!$B$4:$B$922,Demands_tra!$A595,'Growth rates'!$C$4:$C$922,$AE595),SUMIFS('Growth rates'!AC$4:AC$922,'Growth rates'!$B$4:$B$922,Demands_tra!$A595,'Growth rates'!$C$4:$C$922,$AF595))</f>
        <v>0</v>
      </c>
      <c r="BH595" t="e">
        <f ca="1">VLOOKUP($C595,'Default drvr and elast'!$A$4:$F$49,MATCH(VLOOKUP(A595,Classification!$B$4:$D$42,3,FALSE),'Default drvr and elast'!$D$3:$F$3,0)+3,FALSE)</f>
        <v>#N/A</v>
      </c>
      <c r="BJ595" s="6">
        <f ca="1">IF($BI595="",SUMIF(Elasticities!$B$5:$B$52,Demands_tra!$BH595,Elasticities!C$5:C$52),SUMIF(Elasticities!$B$5:$B$52,Demands_tra!$BI595,Elasticities!C$5:C$52))</f>
        <v>0</v>
      </c>
      <c r="BK595" s="6">
        <f ca="1">IF($BI595="",SUMIF(Elasticities!$B$5:$B$52,Demands_tra!$BH595,Elasticities!D$5:D$52),SUMIF(Elasticities!$B$5:$B$52,Demands_tra!$BI595,Elasticities!D$5:D$52))</f>
        <v>0</v>
      </c>
      <c r="BL595" s="6">
        <f ca="1">IF($BI595="",SUMIF(Elasticities!$B$5:$B$52,Demands_tra!$BH595,Elasticities!E$5:E$52),SUMIF(Elasticities!$B$5:$B$52,Demands_tra!$BI595,Elasticities!E$5:E$52))</f>
        <v>0</v>
      </c>
      <c r="BM595" s="6">
        <f ca="1">IF($BI595="",SUMIF(Elasticities!$B$5:$B$52,Demands_tra!$BH595,Elasticities!F$5:F$52),SUMIF(Elasticities!$B$5:$B$52,Demands_tra!$BI595,Elasticities!F$5:F$52))</f>
        <v>0</v>
      </c>
      <c r="BN595" s="6">
        <f ca="1">IF($BI595="",SUMIF(Elasticities!$B$5:$B$52,Demands_tra!$BH595,Elasticities!G$5:G$52),SUMIF(Elasticities!$B$5:$B$52,Demands_tra!$BI595,Elasticities!G$5:G$52))</f>
        <v>0</v>
      </c>
      <c r="BO595" s="6">
        <f ca="1">IF($BI595="",SUMIF(Elasticities!$B$5:$B$52,Demands_tra!$BH595,Elasticities!H$5:H$52),SUMIF(Elasticities!$B$5:$B$52,Demands_tra!$BI595,Elasticities!H$5:H$52))</f>
        <v>0</v>
      </c>
      <c r="BP595" s="6">
        <f ca="1">IF($BI595="",SUMIF(Elasticities!$B$5:$B$52,Demands_tra!$BH595,Elasticities!I$5:I$52),SUMIF(Elasticities!$B$5:$B$52,Demands_tra!$BI595,Elasticities!I$5:I$52))</f>
        <v>0</v>
      </c>
      <c r="BQ595" s="6">
        <f ca="1">IF($BI595="",SUMIF(Elasticities!$B$5:$B$52,Demands_tra!$BH595,Elasticities!J$5:J$52),SUMIF(Elasticities!$B$5:$B$52,Demands_tra!$BI595,Elasticities!J$5:J$52))</f>
        <v>0</v>
      </c>
      <c r="BR595" s="6">
        <f ca="1">IF($BI595="",SUMIF(Elasticities!$B$5:$B$52,Demands_tra!$BH595,Elasticities!K$5:K$52),SUMIF(Elasticities!$B$5:$B$52,Demands_tra!$BI595,Elasticities!K$5:K$52))</f>
        <v>0</v>
      </c>
      <c r="BS595" s="6">
        <f ca="1">IF($BI595="",SUMIF(Elasticities!$B$5:$B$52,Demands_tra!$BH595,Elasticities!L$5:L$52),SUMIF(Elasticities!$B$5:$B$52,Demands_tra!$BI595,Elasticities!L$5:L$52))</f>
        <v>0</v>
      </c>
      <c r="BT595" s="6">
        <f ca="1">IF($BI595="",SUMIF(Elasticities!$B$5:$B$52,Demands_tra!$BH595,Elasticities!M$5:M$52),SUMIF(Elasticities!$B$5:$B$52,Demands_tra!$BI595,Elasticities!M$5:M$52))</f>
        <v>0</v>
      </c>
      <c r="BU595" s="6">
        <f ca="1">IF($BI595="",SUMIF(Elasticities!$B$5:$B$52,Demands_tra!$BH595,Elasticities!N$5:N$52),SUMIF(Elasticities!$B$5:$B$52,Demands_tra!$BI595,Elasticities!N$5:N$52))</f>
        <v>0</v>
      </c>
      <c r="BV595" s="6">
        <f ca="1">IF($BI595="",SUMIF(Elasticities!$B$5:$B$52,Demands_tra!$BH595,Elasticities!O$5:O$52),SUMIF(Elasticities!$B$5:$B$52,Demands_tra!$BI595,Elasticities!O$5:O$52))</f>
        <v>0</v>
      </c>
      <c r="BW595" s="6">
        <f ca="1">IF($BI595="",SUMIF(Elasticities!$B$5:$B$52,Demands_tra!$BH595,Elasticities!P$5:P$52),SUMIF(Elasticities!$B$5:$B$52,Demands_tra!$BI595,Elasticities!P$5:P$52))</f>
        <v>0</v>
      </c>
      <c r="BX595" s="6">
        <f ca="1">IF($BI595="",SUMIF(Elasticities!$B$5:$B$52,Demands_tra!$BH595,Elasticities!Q$5:Q$52),SUMIF(Elasticities!$B$5:$B$52,Demands_tra!$BI595,Elasticities!Q$5:Q$52))</f>
        <v>0</v>
      </c>
      <c r="BY595" s="6">
        <f ca="1">IF($BI595="",SUMIF(Elasticities!$B$5:$B$52,Demands_tra!$BH595,Elasticities!R$5:R$52),SUMIF(Elasticities!$B$5:$B$52,Demands_tra!$BI595,Elasticities!R$5:R$52))</f>
        <v>0</v>
      </c>
      <c r="BZ595" s="6">
        <f ca="1">IF($BI595="",SUMIF(Elasticities!$B$5:$B$52,Demands_tra!$BH595,Elasticities!S$5:S$52),SUMIF(Elasticities!$B$5:$B$52,Demands_tra!$BI595,Elasticities!S$5:S$52))</f>
        <v>0</v>
      </c>
      <c r="CA595" s="6">
        <f ca="1">IF($BI595="",SUMIF(Elasticities!$B$5:$B$52,Demands_tra!$BH595,Elasticities!T$5:T$52),SUMIF(Elasticities!$B$5:$B$52,Demands_tra!$BI595,Elasticities!T$5:T$52))</f>
        <v>0</v>
      </c>
      <c r="CB595" s="6">
        <f ca="1">IF($BI595="",SUMIF(Elasticities!$B$5:$B$52,Demands_tra!$BH595,Elasticities!U$5:U$52),SUMIF(Elasticities!$B$5:$B$52,Demands_tra!$BI595,Elasticities!U$5:U$52))</f>
        <v>0</v>
      </c>
      <c r="CC595" s="6">
        <f ca="1">IF($BI595="",SUMIF(Elasticities!$B$5:$B$52,Demands_tra!$BH595,Elasticities!V$5:V$52),SUMIF(Elasticities!$B$5:$B$52,Demands_tra!$BI595,Elasticities!V$5:V$52))</f>
        <v>0</v>
      </c>
      <c r="CD595" s="6">
        <f ca="1">IF($BI595="",SUMIF(Elasticities!$B$5:$B$52,Demands_tra!$BH595,Elasticities!W$5:W$52),SUMIF(Elasticities!$B$5:$B$52,Demands_tra!$BI595,Elasticities!W$5:W$52))</f>
        <v>0</v>
      </c>
      <c r="CE595" s="6">
        <f ca="1">IF($BI595="",SUMIF(Elasticities!$B$5:$B$52,Demands_tra!$BH595,Elasticities!X$5:X$52),SUMIF(Elasticities!$B$5:$B$52,Demands_tra!$BI595,Elasticities!X$5:X$52))</f>
        <v>0</v>
      </c>
      <c r="CF595" s="6">
        <f ca="1">IF($BI595="",SUMIF(Elasticities!$B$5:$B$52,Demands_tra!$BH595,Elasticities!Y$5:Y$52),SUMIF(Elasticities!$B$5:$B$52,Demands_tra!$BI595,Elasticities!Y$5:Y$52))</f>
        <v>0</v>
      </c>
      <c r="CG595" s="6">
        <f ca="1">IF($BI595="",SUMIF(Elasticities!$B$5:$B$52,Demands_tra!$BH595,Elasticities!Z$5:Z$52),SUMIF(Elasticities!$B$5:$B$52,Demands_tra!$BI595,Elasticities!Z$5:Z$52))</f>
        <v>0</v>
      </c>
      <c r="CH595" s="6">
        <f ca="1">IF($BI595="",SUMIF(Elasticities!$B$5:$B$52,Demands_tra!$BH595,Elasticities!AA$5:AA$52),SUMIF(Elasticities!$B$5:$B$52,Demands_tra!$BI595,Elasticities!AA$5:AA$52))</f>
        <v>0</v>
      </c>
      <c r="CI595" s="6">
        <f ca="1">IF($BI595="",SUMIF(Elasticities!$B$5:$B$52,Demands_tra!$BH595,Elasticities!AB$5:AB$52),SUMIF(Elasticities!$B$5:$B$52,Demands_tra!$BI595,Elasticities!AB$5:AB$52))</f>
        <v>0</v>
      </c>
    </row>
    <row r="596" spans="1:87">
      <c r="A596" t="str">
        <f>IF(BYDem_tra!B595="","\I:",BYDem_tra!B595)</f>
        <v>\I:</v>
      </c>
      <c r="B596">
        <f>BYDem_tra!E595</f>
        <v>0</v>
      </c>
      <c r="C596">
        <f t="shared" si="350"/>
        <v>0</v>
      </c>
      <c r="D596" s="3">
        <f>SUMIFS(BYDem_tra!$M$2:$M$2000,BYDem_tra!$B$2:$B$2000,Demands_tra!$A596,BYDem_tra!$E$2:$E$2000,Demands_tra!$B596)</f>
        <v>0</v>
      </c>
      <c r="E596" s="3" t="e">
        <f ca="1" t="shared" si="351"/>
        <v>#DIV/0!</v>
      </c>
      <c r="F596" s="3" t="e">
        <f ca="1" t="shared" si="352"/>
        <v>#DIV/0!</v>
      </c>
      <c r="G596" s="3" t="e">
        <f ca="1" t="shared" si="353"/>
        <v>#DIV/0!</v>
      </c>
      <c r="H596" s="3" t="e">
        <f ca="1" t="shared" si="354"/>
        <v>#DIV/0!</v>
      </c>
      <c r="I596" s="3" t="e">
        <f ca="1" t="shared" si="355"/>
        <v>#DIV/0!</v>
      </c>
      <c r="J596" s="3" t="e">
        <f ca="1" t="shared" si="356"/>
        <v>#DIV/0!</v>
      </c>
      <c r="K596" s="3" t="e">
        <f ca="1" t="shared" si="357"/>
        <v>#DIV/0!</v>
      </c>
      <c r="L596" s="3" t="e">
        <f ca="1" t="shared" si="358"/>
        <v>#DIV/0!</v>
      </c>
      <c r="M596" s="3" t="e">
        <f ca="1" t="shared" si="359"/>
        <v>#DIV/0!</v>
      </c>
      <c r="N596" s="3" t="e">
        <f ca="1" t="shared" si="360"/>
        <v>#DIV/0!</v>
      </c>
      <c r="O596" s="3" t="e">
        <f ca="1" t="shared" si="361"/>
        <v>#DIV/0!</v>
      </c>
      <c r="P596" s="3" t="e">
        <f ca="1" t="shared" si="362"/>
        <v>#DIV/0!</v>
      </c>
      <c r="Q596" s="3" t="e">
        <f ca="1" t="shared" si="363"/>
        <v>#DIV/0!</v>
      </c>
      <c r="R596" s="3" t="e">
        <f ca="1" t="shared" si="364"/>
        <v>#DIV/0!</v>
      </c>
      <c r="S596" s="3" t="e">
        <f ca="1" t="shared" si="365"/>
        <v>#DIV/0!</v>
      </c>
      <c r="T596" s="3" t="e">
        <f ca="1" t="shared" si="366"/>
        <v>#DIV/0!</v>
      </c>
      <c r="U596" s="3" t="e">
        <f ca="1" t="shared" si="367"/>
        <v>#DIV/0!</v>
      </c>
      <c r="V596" s="3" t="e">
        <f ca="1" t="shared" si="342"/>
        <v>#DIV/0!</v>
      </c>
      <c r="W596" s="3" t="e">
        <f ca="1" t="shared" si="343"/>
        <v>#DIV/0!</v>
      </c>
      <c r="X596" s="3" t="e">
        <f ca="1" t="shared" si="344"/>
        <v>#DIV/0!</v>
      </c>
      <c r="Y596" s="3" t="e">
        <f ca="1" t="shared" si="345"/>
        <v>#DIV/0!</v>
      </c>
      <c r="Z596" s="3" t="e">
        <f ca="1" t="shared" si="346"/>
        <v>#DIV/0!</v>
      </c>
      <c r="AA596" s="3" t="e">
        <f ca="1" t="shared" si="347"/>
        <v>#DIV/0!</v>
      </c>
      <c r="AB596" s="3" t="e">
        <f ca="1" t="shared" si="348"/>
        <v>#DIV/0!</v>
      </c>
      <c r="AC596" s="3" t="e">
        <f ca="1" t="shared" si="349"/>
        <v>#DIV/0!</v>
      </c>
      <c r="AE596" s="4" t="e">
        <f ca="1">VLOOKUP($C596,'Default drvr and elast'!$A$4:$C$49,MATCH(VLOOKUP(A596,Classification!$B$4:$D$99,2,FALSE),'Default drvr and elast'!$A$3:$C$3,0),FALSE)</f>
        <v>#N/A</v>
      </c>
      <c r="AF596" s="4"/>
      <c r="AG596" s="6">
        <f ca="1">IF($AF596="",SUMIFS('Growth rates'!D$4:D$922,'Growth rates'!$B$4:$B$922,Demands_tra!$A596,'Growth rates'!$C$4:$C$922,$AE596),SUMIFS('Growth rates'!D$4:D$922,'Growth rates'!$B$4:$B$922,Demands_tra!$A596,'Growth rates'!$C$4:$C$922,$AF596))</f>
        <v>0</v>
      </c>
      <c r="AH596" s="6">
        <f ca="1">IF($AF596="",SUMIFS('Growth rates'!E$4:E$922,'Growth rates'!$B$4:$B$922,Demands_tra!$A596,'Growth rates'!$C$4:$C$922,$AE596),SUMIFS('Growth rates'!E$4:E$922,'Growth rates'!$B$4:$B$922,Demands_tra!$A596,'Growth rates'!$C$4:$C$922,$AF596))</f>
        <v>0</v>
      </c>
      <c r="AI596" s="6">
        <f ca="1">IF($AF596="",SUMIFS('Growth rates'!F$4:F$922,'Growth rates'!$B$4:$B$922,Demands_tra!$A596,'Growth rates'!$C$4:$C$922,$AE596),SUMIFS('Growth rates'!F$4:F$922,'Growth rates'!$B$4:$B$922,Demands_tra!$A596,'Growth rates'!$C$4:$C$922,$AF596))</f>
        <v>0</v>
      </c>
      <c r="AJ596" s="6">
        <f ca="1">IF($AF596="",SUMIFS('Growth rates'!G$4:G$922,'Growth rates'!$B$4:$B$922,Demands_tra!$A596,'Growth rates'!$C$4:$C$922,$AE596),SUMIFS('Growth rates'!G$4:G$922,'Growth rates'!$B$4:$B$922,Demands_tra!$A596,'Growth rates'!$C$4:$C$922,$AF596))</f>
        <v>0</v>
      </c>
      <c r="AK596" s="6">
        <f ca="1">IF($AF596="",SUMIFS('Growth rates'!H$4:H$922,'Growth rates'!$B$4:$B$922,Demands_tra!$A596,'Growth rates'!$C$4:$C$922,$AE596),SUMIFS('Growth rates'!H$4:H$922,'Growth rates'!$B$4:$B$922,Demands_tra!$A596,'Growth rates'!$C$4:$C$922,$AF596))</f>
        <v>0</v>
      </c>
      <c r="AL596" s="6">
        <f ca="1">IF($AF596="",SUMIFS('Growth rates'!I$4:I$922,'Growth rates'!$B$4:$B$922,Demands_tra!$A596,'Growth rates'!$C$4:$C$922,$AE596),SUMIFS('Growth rates'!I$4:I$922,'Growth rates'!$B$4:$B$922,Demands_tra!$A596,'Growth rates'!$C$4:$C$922,$AF596))</f>
        <v>0</v>
      </c>
      <c r="AM596" s="6">
        <f ca="1">IF($AF596="",SUMIFS('Growth rates'!J$4:J$922,'Growth rates'!$B$4:$B$922,Demands_tra!$A596,'Growth rates'!$C$4:$C$922,$AE596),SUMIFS('Growth rates'!J$4:J$922,'Growth rates'!$B$4:$B$922,Demands_tra!$A596,'Growth rates'!$C$4:$C$922,$AF596))</f>
        <v>0</v>
      </c>
      <c r="AN596" s="6">
        <f ca="1">IF($AF596="",SUMIFS('Growth rates'!K$4:K$922,'Growth rates'!$B$4:$B$922,Demands_tra!$A596,'Growth rates'!$C$4:$C$922,$AE596),SUMIFS('Growth rates'!K$4:K$922,'Growth rates'!$B$4:$B$922,Demands_tra!$A596,'Growth rates'!$C$4:$C$922,$AF596))</f>
        <v>0</v>
      </c>
      <c r="AO596" s="6">
        <f ca="1">IF($AF596="",SUMIFS('Growth rates'!L$4:L$922,'Growth rates'!$B$4:$B$922,Demands_tra!$A596,'Growth rates'!$C$4:$C$922,$AE596),SUMIFS('Growth rates'!L$4:L$922,'Growth rates'!$B$4:$B$922,Demands_tra!$A596,'Growth rates'!$C$4:$C$922,$AF596))</f>
        <v>0</v>
      </c>
      <c r="AP596" s="6">
        <f ca="1">IF($AF596="",SUMIFS('Growth rates'!M$4:M$922,'Growth rates'!$B$4:$B$922,Demands_tra!$A596,'Growth rates'!$C$4:$C$922,$AE596),SUMIFS('Growth rates'!M$4:M$922,'Growth rates'!$B$4:$B$922,Demands_tra!$A596,'Growth rates'!$C$4:$C$922,$AF596))</f>
        <v>0</v>
      </c>
      <c r="AQ596" s="6">
        <f ca="1">IF($AF596="",SUMIFS('Growth rates'!N$4:N$922,'Growth rates'!$B$4:$B$922,Demands_tra!$A596,'Growth rates'!$C$4:$C$922,$AE596),SUMIFS('Growth rates'!N$4:N$922,'Growth rates'!$B$4:$B$922,Demands_tra!$A596,'Growth rates'!$C$4:$C$922,$AF596))</f>
        <v>0</v>
      </c>
      <c r="AR596" s="6">
        <f ca="1">IF($AF596="",SUMIFS('Growth rates'!O$4:O$922,'Growth rates'!$B$4:$B$922,Demands_tra!$A596,'Growth rates'!$C$4:$C$922,$AE596),SUMIFS('Growth rates'!O$4:O$922,'Growth rates'!$B$4:$B$922,Demands_tra!$A596,'Growth rates'!$C$4:$C$922,$AF596))</f>
        <v>0</v>
      </c>
      <c r="AS596" s="6">
        <f ca="1">IF($AF596="",SUMIFS('Growth rates'!P$4:P$922,'Growth rates'!$B$4:$B$922,Demands_tra!$A596,'Growth rates'!$C$4:$C$922,$AE596),SUMIFS('Growth rates'!P$4:P$922,'Growth rates'!$B$4:$B$922,Demands_tra!$A596,'Growth rates'!$C$4:$C$922,$AF596))</f>
        <v>0</v>
      </c>
      <c r="AT596" s="6">
        <f ca="1">IF($AF596="",SUMIFS('Growth rates'!Q$4:Q$922,'Growth rates'!$B$4:$B$922,Demands_tra!$A596,'Growth rates'!$C$4:$C$922,$AE596),SUMIFS('Growth rates'!Q$4:Q$922,'Growth rates'!$B$4:$B$922,Demands_tra!$A596,'Growth rates'!$C$4:$C$922,$AF596))</f>
        <v>0</v>
      </c>
      <c r="AU596" s="6">
        <f ca="1">IF($AF596="",SUMIFS('Growth rates'!R$4:R$922,'Growth rates'!$B$4:$B$922,Demands_tra!$A596,'Growth rates'!$C$4:$C$922,$AE596),SUMIFS('Growth rates'!R$4:R$922,'Growth rates'!$B$4:$B$922,Demands_tra!$A596,'Growth rates'!$C$4:$C$922,$AF596))</f>
        <v>0</v>
      </c>
      <c r="AV596" s="6">
        <f ca="1">IF($AF596="",SUMIFS('Growth rates'!S$4:S$922,'Growth rates'!$B$4:$B$922,Demands_tra!$A596,'Growth rates'!$C$4:$C$922,$AE596),SUMIFS('Growth rates'!S$4:S$922,'Growth rates'!$B$4:$B$922,Demands_tra!$A596,'Growth rates'!$C$4:$C$922,$AF596))</f>
        <v>0</v>
      </c>
      <c r="AW596" s="6">
        <f ca="1">IF($AF596="",SUMIFS('Growth rates'!T$4:T$922,'Growth rates'!$B$4:$B$922,Demands_tra!$A596,'Growth rates'!$C$4:$C$922,$AE596),SUMIFS('Growth rates'!T$4:T$922,'Growth rates'!$B$4:$B$922,Demands_tra!$A596,'Growth rates'!$C$4:$C$922,$AF596))</f>
        <v>0</v>
      </c>
      <c r="AX596" s="6">
        <f ca="1">IF($AF596="",SUMIFS('Growth rates'!U$4:U$922,'Growth rates'!$B$4:$B$922,Demands_tra!$A596,'Growth rates'!$C$4:$C$922,$AE596),SUMIFS('Growth rates'!U$4:U$922,'Growth rates'!$B$4:$B$922,Demands_tra!$A596,'Growth rates'!$C$4:$C$922,$AF596))</f>
        <v>0</v>
      </c>
      <c r="AY596" s="6">
        <f ca="1">IF($AF596="",SUMIFS('Growth rates'!V$4:V$922,'Growth rates'!$B$4:$B$922,Demands_tra!$A596,'Growth rates'!$C$4:$C$922,$AE596),SUMIFS('Growth rates'!V$4:V$922,'Growth rates'!$B$4:$B$922,Demands_tra!$A596,'Growth rates'!$C$4:$C$922,$AF596))</f>
        <v>0</v>
      </c>
      <c r="AZ596" s="6">
        <f ca="1">IF($AF596="",SUMIFS('Growth rates'!W$4:W$922,'Growth rates'!$B$4:$B$922,Demands_tra!$A596,'Growth rates'!$C$4:$C$922,$AE596),SUMIFS('Growth rates'!W$4:W$922,'Growth rates'!$B$4:$B$922,Demands_tra!$A596,'Growth rates'!$C$4:$C$922,$AF596))</f>
        <v>0</v>
      </c>
      <c r="BA596" s="6">
        <f ca="1">IF($AF596="",SUMIFS('Growth rates'!X$4:X$922,'Growth rates'!$B$4:$B$922,Demands_tra!$A596,'Growth rates'!$C$4:$C$922,$AE596),SUMIFS('Growth rates'!X$4:X$922,'Growth rates'!$B$4:$B$922,Demands_tra!$A596,'Growth rates'!$C$4:$C$922,$AF596))</f>
        <v>0</v>
      </c>
      <c r="BB596" s="6">
        <f ca="1">IF($AF596="",SUMIFS('Growth rates'!Y$4:Y$922,'Growth rates'!$B$4:$B$922,Demands_tra!$A596,'Growth rates'!$C$4:$C$922,$AE596),SUMIFS('Growth rates'!Y$4:Y$922,'Growth rates'!$B$4:$B$922,Demands_tra!$A596,'Growth rates'!$C$4:$C$922,$AF596))</f>
        <v>0</v>
      </c>
      <c r="BC596" s="6">
        <f ca="1">IF($AF596="",SUMIFS('Growth rates'!Z$4:Z$922,'Growth rates'!$B$4:$B$922,Demands_tra!$A596,'Growth rates'!$C$4:$C$922,$AE596),SUMIFS('Growth rates'!Z$4:Z$922,'Growth rates'!$B$4:$B$922,Demands_tra!$A596,'Growth rates'!$C$4:$C$922,$AF596))</f>
        <v>0</v>
      </c>
      <c r="BD596" s="6">
        <f ca="1">IF($AF596="",SUMIFS('Growth rates'!AA$4:AA$922,'Growth rates'!$B$4:$B$922,Demands_tra!$A596,'Growth rates'!$C$4:$C$922,$AE596),SUMIFS('Growth rates'!AA$4:AA$922,'Growth rates'!$B$4:$B$922,Demands_tra!$A596,'Growth rates'!$C$4:$C$922,$AF596))</f>
        <v>0</v>
      </c>
      <c r="BE596" s="6">
        <f ca="1">IF($AF596="",SUMIFS('Growth rates'!AB$4:AB$922,'Growth rates'!$B$4:$B$922,Demands_tra!$A596,'Growth rates'!$C$4:$C$922,$AE596),SUMIFS('Growth rates'!AB$4:AB$922,'Growth rates'!$B$4:$B$922,Demands_tra!$A596,'Growth rates'!$C$4:$C$922,$AF596))</f>
        <v>0</v>
      </c>
      <c r="BF596" s="6">
        <f ca="1">IF($AF596="",SUMIFS('Growth rates'!AC$4:AC$922,'Growth rates'!$B$4:$B$922,Demands_tra!$A596,'Growth rates'!$C$4:$C$922,$AE596),SUMIFS('Growth rates'!AC$4:AC$922,'Growth rates'!$B$4:$B$922,Demands_tra!$A596,'Growth rates'!$C$4:$C$922,$AF596))</f>
        <v>0</v>
      </c>
      <c r="BH596" t="e">
        <f ca="1">VLOOKUP($C596,'Default drvr and elast'!$A$4:$F$49,MATCH(VLOOKUP(A596,Classification!$B$4:$D$42,3,FALSE),'Default drvr and elast'!$D$3:$F$3,0)+3,FALSE)</f>
        <v>#N/A</v>
      </c>
      <c r="BJ596" s="6">
        <f ca="1">IF($BI596="",SUMIF(Elasticities!$B$5:$B$52,Demands_tra!$BH596,Elasticities!C$5:C$52),SUMIF(Elasticities!$B$5:$B$52,Demands_tra!$BI596,Elasticities!C$5:C$52))</f>
        <v>0</v>
      </c>
      <c r="BK596" s="6">
        <f ca="1">IF($BI596="",SUMIF(Elasticities!$B$5:$B$52,Demands_tra!$BH596,Elasticities!D$5:D$52),SUMIF(Elasticities!$B$5:$B$52,Demands_tra!$BI596,Elasticities!D$5:D$52))</f>
        <v>0</v>
      </c>
      <c r="BL596" s="6">
        <f ca="1">IF($BI596="",SUMIF(Elasticities!$B$5:$B$52,Demands_tra!$BH596,Elasticities!E$5:E$52),SUMIF(Elasticities!$B$5:$B$52,Demands_tra!$BI596,Elasticities!E$5:E$52))</f>
        <v>0</v>
      </c>
      <c r="BM596" s="6">
        <f ca="1">IF($BI596="",SUMIF(Elasticities!$B$5:$B$52,Demands_tra!$BH596,Elasticities!F$5:F$52),SUMIF(Elasticities!$B$5:$B$52,Demands_tra!$BI596,Elasticities!F$5:F$52))</f>
        <v>0</v>
      </c>
      <c r="BN596" s="6">
        <f ca="1">IF($BI596="",SUMIF(Elasticities!$B$5:$B$52,Demands_tra!$BH596,Elasticities!G$5:G$52),SUMIF(Elasticities!$B$5:$B$52,Demands_tra!$BI596,Elasticities!G$5:G$52))</f>
        <v>0</v>
      </c>
      <c r="BO596" s="6">
        <f ca="1">IF($BI596="",SUMIF(Elasticities!$B$5:$B$52,Demands_tra!$BH596,Elasticities!H$5:H$52),SUMIF(Elasticities!$B$5:$B$52,Demands_tra!$BI596,Elasticities!H$5:H$52))</f>
        <v>0</v>
      </c>
      <c r="BP596" s="6">
        <f ca="1">IF($BI596="",SUMIF(Elasticities!$B$5:$B$52,Demands_tra!$BH596,Elasticities!I$5:I$52),SUMIF(Elasticities!$B$5:$B$52,Demands_tra!$BI596,Elasticities!I$5:I$52))</f>
        <v>0</v>
      </c>
      <c r="BQ596" s="6">
        <f ca="1">IF($BI596="",SUMIF(Elasticities!$B$5:$B$52,Demands_tra!$BH596,Elasticities!J$5:J$52),SUMIF(Elasticities!$B$5:$B$52,Demands_tra!$BI596,Elasticities!J$5:J$52))</f>
        <v>0</v>
      </c>
      <c r="BR596" s="6">
        <f ca="1">IF($BI596="",SUMIF(Elasticities!$B$5:$B$52,Demands_tra!$BH596,Elasticities!K$5:K$52),SUMIF(Elasticities!$B$5:$B$52,Demands_tra!$BI596,Elasticities!K$5:K$52))</f>
        <v>0</v>
      </c>
      <c r="BS596" s="6">
        <f ca="1">IF($BI596="",SUMIF(Elasticities!$B$5:$B$52,Demands_tra!$BH596,Elasticities!L$5:L$52),SUMIF(Elasticities!$B$5:$B$52,Demands_tra!$BI596,Elasticities!L$5:L$52))</f>
        <v>0</v>
      </c>
      <c r="BT596" s="6">
        <f ca="1">IF($BI596="",SUMIF(Elasticities!$B$5:$B$52,Demands_tra!$BH596,Elasticities!M$5:M$52),SUMIF(Elasticities!$B$5:$B$52,Demands_tra!$BI596,Elasticities!M$5:M$52))</f>
        <v>0</v>
      </c>
      <c r="BU596" s="6">
        <f ca="1">IF($BI596="",SUMIF(Elasticities!$B$5:$B$52,Demands_tra!$BH596,Elasticities!N$5:N$52),SUMIF(Elasticities!$B$5:$B$52,Demands_tra!$BI596,Elasticities!N$5:N$52))</f>
        <v>0</v>
      </c>
      <c r="BV596" s="6">
        <f ca="1">IF($BI596="",SUMIF(Elasticities!$B$5:$B$52,Demands_tra!$BH596,Elasticities!O$5:O$52),SUMIF(Elasticities!$B$5:$B$52,Demands_tra!$BI596,Elasticities!O$5:O$52))</f>
        <v>0</v>
      </c>
      <c r="BW596" s="6">
        <f ca="1">IF($BI596="",SUMIF(Elasticities!$B$5:$B$52,Demands_tra!$BH596,Elasticities!P$5:P$52),SUMIF(Elasticities!$B$5:$B$52,Demands_tra!$BI596,Elasticities!P$5:P$52))</f>
        <v>0</v>
      </c>
      <c r="BX596" s="6">
        <f ca="1">IF($BI596="",SUMIF(Elasticities!$B$5:$B$52,Demands_tra!$BH596,Elasticities!Q$5:Q$52),SUMIF(Elasticities!$B$5:$B$52,Demands_tra!$BI596,Elasticities!Q$5:Q$52))</f>
        <v>0</v>
      </c>
      <c r="BY596" s="6">
        <f ca="1">IF($BI596="",SUMIF(Elasticities!$B$5:$B$52,Demands_tra!$BH596,Elasticities!R$5:R$52),SUMIF(Elasticities!$B$5:$B$52,Demands_tra!$BI596,Elasticities!R$5:R$52))</f>
        <v>0</v>
      </c>
      <c r="BZ596" s="6">
        <f ca="1">IF($BI596="",SUMIF(Elasticities!$B$5:$B$52,Demands_tra!$BH596,Elasticities!S$5:S$52),SUMIF(Elasticities!$B$5:$B$52,Demands_tra!$BI596,Elasticities!S$5:S$52))</f>
        <v>0</v>
      </c>
      <c r="CA596" s="6">
        <f ca="1">IF($BI596="",SUMIF(Elasticities!$B$5:$B$52,Demands_tra!$BH596,Elasticities!T$5:T$52),SUMIF(Elasticities!$B$5:$B$52,Demands_tra!$BI596,Elasticities!T$5:T$52))</f>
        <v>0</v>
      </c>
      <c r="CB596" s="6">
        <f ca="1">IF($BI596="",SUMIF(Elasticities!$B$5:$B$52,Demands_tra!$BH596,Elasticities!U$5:U$52),SUMIF(Elasticities!$B$5:$B$52,Demands_tra!$BI596,Elasticities!U$5:U$52))</f>
        <v>0</v>
      </c>
      <c r="CC596" s="6">
        <f ca="1">IF($BI596="",SUMIF(Elasticities!$B$5:$B$52,Demands_tra!$BH596,Elasticities!V$5:V$52),SUMIF(Elasticities!$B$5:$B$52,Demands_tra!$BI596,Elasticities!V$5:V$52))</f>
        <v>0</v>
      </c>
      <c r="CD596" s="6">
        <f ca="1">IF($BI596="",SUMIF(Elasticities!$B$5:$B$52,Demands_tra!$BH596,Elasticities!W$5:W$52),SUMIF(Elasticities!$B$5:$B$52,Demands_tra!$BI596,Elasticities!W$5:W$52))</f>
        <v>0</v>
      </c>
      <c r="CE596" s="6">
        <f ca="1">IF($BI596="",SUMIF(Elasticities!$B$5:$B$52,Demands_tra!$BH596,Elasticities!X$5:X$52),SUMIF(Elasticities!$B$5:$B$52,Demands_tra!$BI596,Elasticities!X$5:X$52))</f>
        <v>0</v>
      </c>
      <c r="CF596" s="6">
        <f ca="1">IF($BI596="",SUMIF(Elasticities!$B$5:$B$52,Demands_tra!$BH596,Elasticities!Y$5:Y$52),SUMIF(Elasticities!$B$5:$B$52,Demands_tra!$BI596,Elasticities!Y$5:Y$52))</f>
        <v>0</v>
      </c>
      <c r="CG596" s="6">
        <f ca="1">IF($BI596="",SUMIF(Elasticities!$B$5:$B$52,Demands_tra!$BH596,Elasticities!Z$5:Z$52),SUMIF(Elasticities!$B$5:$B$52,Demands_tra!$BI596,Elasticities!Z$5:Z$52))</f>
        <v>0</v>
      </c>
      <c r="CH596" s="6">
        <f ca="1">IF($BI596="",SUMIF(Elasticities!$B$5:$B$52,Demands_tra!$BH596,Elasticities!AA$5:AA$52),SUMIF(Elasticities!$B$5:$B$52,Demands_tra!$BI596,Elasticities!AA$5:AA$52))</f>
        <v>0</v>
      </c>
      <c r="CI596" s="6">
        <f ca="1">IF($BI596="",SUMIF(Elasticities!$B$5:$B$52,Demands_tra!$BH596,Elasticities!AB$5:AB$52),SUMIF(Elasticities!$B$5:$B$52,Demands_tra!$BI596,Elasticities!AB$5:AB$52))</f>
        <v>0</v>
      </c>
    </row>
    <row r="597" spans="1:87">
      <c r="A597" t="str">
        <f>IF(BYDem_tra!B596="","\I:",BYDem_tra!B596)</f>
        <v>\I:</v>
      </c>
      <c r="B597">
        <f>BYDem_tra!E596</f>
        <v>0</v>
      </c>
      <c r="C597">
        <f t="shared" si="350"/>
        <v>0</v>
      </c>
      <c r="D597" s="3">
        <f>SUMIFS(BYDem_tra!$M$2:$M$2000,BYDem_tra!$B$2:$B$2000,Demands_tra!$A597,BYDem_tra!$E$2:$E$2000,Demands_tra!$B597)</f>
        <v>0</v>
      </c>
      <c r="E597" s="3" t="e">
        <f ca="1" t="shared" si="351"/>
        <v>#DIV/0!</v>
      </c>
      <c r="F597" s="3" t="e">
        <f ca="1" t="shared" si="352"/>
        <v>#DIV/0!</v>
      </c>
      <c r="G597" s="3" t="e">
        <f ca="1" t="shared" si="353"/>
        <v>#DIV/0!</v>
      </c>
      <c r="H597" s="3" t="e">
        <f ca="1" t="shared" si="354"/>
        <v>#DIV/0!</v>
      </c>
      <c r="I597" s="3" t="e">
        <f ca="1" t="shared" si="355"/>
        <v>#DIV/0!</v>
      </c>
      <c r="J597" s="3" t="e">
        <f ca="1" t="shared" si="356"/>
        <v>#DIV/0!</v>
      </c>
      <c r="K597" s="3" t="e">
        <f ca="1" t="shared" si="357"/>
        <v>#DIV/0!</v>
      </c>
      <c r="L597" s="3" t="e">
        <f ca="1" t="shared" si="358"/>
        <v>#DIV/0!</v>
      </c>
      <c r="M597" s="3" t="e">
        <f ca="1" t="shared" si="359"/>
        <v>#DIV/0!</v>
      </c>
      <c r="N597" s="3" t="e">
        <f ca="1" t="shared" si="360"/>
        <v>#DIV/0!</v>
      </c>
      <c r="O597" s="3" t="e">
        <f ca="1" t="shared" si="361"/>
        <v>#DIV/0!</v>
      </c>
      <c r="P597" s="3" t="e">
        <f ca="1" t="shared" si="362"/>
        <v>#DIV/0!</v>
      </c>
      <c r="Q597" s="3" t="e">
        <f ca="1" t="shared" si="363"/>
        <v>#DIV/0!</v>
      </c>
      <c r="R597" s="3" t="e">
        <f ca="1" t="shared" si="364"/>
        <v>#DIV/0!</v>
      </c>
      <c r="S597" s="3" t="e">
        <f ca="1" t="shared" si="365"/>
        <v>#DIV/0!</v>
      </c>
      <c r="T597" s="3" t="e">
        <f ca="1" t="shared" si="366"/>
        <v>#DIV/0!</v>
      </c>
      <c r="U597" s="3" t="e">
        <f ca="1" t="shared" si="367"/>
        <v>#DIV/0!</v>
      </c>
      <c r="V597" s="3" t="e">
        <f ca="1" t="shared" si="342"/>
        <v>#DIV/0!</v>
      </c>
      <c r="W597" s="3" t="e">
        <f ca="1" t="shared" si="343"/>
        <v>#DIV/0!</v>
      </c>
      <c r="X597" s="3" t="e">
        <f ca="1" t="shared" si="344"/>
        <v>#DIV/0!</v>
      </c>
      <c r="Y597" s="3" t="e">
        <f ca="1" t="shared" si="345"/>
        <v>#DIV/0!</v>
      </c>
      <c r="Z597" s="3" t="e">
        <f ca="1" t="shared" si="346"/>
        <v>#DIV/0!</v>
      </c>
      <c r="AA597" s="3" t="e">
        <f ca="1" t="shared" si="347"/>
        <v>#DIV/0!</v>
      </c>
      <c r="AB597" s="3" t="e">
        <f ca="1" t="shared" si="348"/>
        <v>#DIV/0!</v>
      </c>
      <c r="AC597" s="3" t="e">
        <f ca="1" t="shared" si="349"/>
        <v>#DIV/0!</v>
      </c>
      <c r="AE597" s="4" t="e">
        <f ca="1">VLOOKUP($C597,'Default drvr and elast'!$A$4:$C$49,MATCH(VLOOKUP(A597,Classification!$B$4:$D$99,2,FALSE),'Default drvr and elast'!$A$3:$C$3,0),FALSE)</f>
        <v>#N/A</v>
      </c>
      <c r="AF597" s="4"/>
      <c r="AG597" s="6">
        <f ca="1">IF($AF597="",SUMIFS('Growth rates'!D$4:D$922,'Growth rates'!$B$4:$B$922,Demands_tra!$A597,'Growth rates'!$C$4:$C$922,$AE597),SUMIFS('Growth rates'!D$4:D$922,'Growth rates'!$B$4:$B$922,Demands_tra!$A597,'Growth rates'!$C$4:$C$922,$AF597))</f>
        <v>0</v>
      </c>
      <c r="AH597" s="6">
        <f ca="1">IF($AF597="",SUMIFS('Growth rates'!E$4:E$922,'Growth rates'!$B$4:$B$922,Demands_tra!$A597,'Growth rates'!$C$4:$C$922,$AE597),SUMIFS('Growth rates'!E$4:E$922,'Growth rates'!$B$4:$B$922,Demands_tra!$A597,'Growth rates'!$C$4:$C$922,$AF597))</f>
        <v>0</v>
      </c>
      <c r="AI597" s="6">
        <f ca="1">IF($AF597="",SUMIFS('Growth rates'!F$4:F$922,'Growth rates'!$B$4:$B$922,Demands_tra!$A597,'Growth rates'!$C$4:$C$922,$AE597),SUMIFS('Growth rates'!F$4:F$922,'Growth rates'!$B$4:$B$922,Demands_tra!$A597,'Growth rates'!$C$4:$C$922,$AF597))</f>
        <v>0</v>
      </c>
      <c r="AJ597" s="6">
        <f ca="1">IF($AF597="",SUMIFS('Growth rates'!G$4:G$922,'Growth rates'!$B$4:$B$922,Demands_tra!$A597,'Growth rates'!$C$4:$C$922,$AE597),SUMIFS('Growth rates'!G$4:G$922,'Growth rates'!$B$4:$B$922,Demands_tra!$A597,'Growth rates'!$C$4:$C$922,$AF597))</f>
        <v>0</v>
      </c>
      <c r="AK597" s="6">
        <f ca="1">IF($AF597="",SUMIFS('Growth rates'!H$4:H$922,'Growth rates'!$B$4:$B$922,Demands_tra!$A597,'Growth rates'!$C$4:$C$922,$AE597),SUMIFS('Growth rates'!H$4:H$922,'Growth rates'!$B$4:$B$922,Demands_tra!$A597,'Growth rates'!$C$4:$C$922,$AF597))</f>
        <v>0</v>
      </c>
      <c r="AL597" s="6">
        <f ca="1">IF($AF597="",SUMIFS('Growth rates'!I$4:I$922,'Growth rates'!$B$4:$B$922,Demands_tra!$A597,'Growth rates'!$C$4:$C$922,$AE597),SUMIFS('Growth rates'!I$4:I$922,'Growth rates'!$B$4:$B$922,Demands_tra!$A597,'Growth rates'!$C$4:$C$922,$AF597))</f>
        <v>0</v>
      </c>
      <c r="AM597" s="6">
        <f ca="1">IF($AF597="",SUMIFS('Growth rates'!J$4:J$922,'Growth rates'!$B$4:$B$922,Demands_tra!$A597,'Growth rates'!$C$4:$C$922,$AE597),SUMIFS('Growth rates'!J$4:J$922,'Growth rates'!$B$4:$B$922,Demands_tra!$A597,'Growth rates'!$C$4:$C$922,$AF597))</f>
        <v>0</v>
      </c>
      <c r="AN597" s="6">
        <f ca="1">IF($AF597="",SUMIFS('Growth rates'!K$4:K$922,'Growth rates'!$B$4:$B$922,Demands_tra!$A597,'Growth rates'!$C$4:$C$922,$AE597),SUMIFS('Growth rates'!K$4:K$922,'Growth rates'!$B$4:$B$922,Demands_tra!$A597,'Growth rates'!$C$4:$C$922,$AF597))</f>
        <v>0</v>
      </c>
      <c r="AO597" s="6">
        <f ca="1">IF($AF597="",SUMIFS('Growth rates'!L$4:L$922,'Growth rates'!$B$4:$B$922,Demands_tra!$A597,'Growth rates'!$C$4:$C$922,$AE597),SUMIFS('Growth rates'!L$4:L$922,'Growth rates'!$B$4:$B$922,Demands_tra!$A597,'Growth rates'!$C$4:$C$922,$AF597))</f>
        <v>0</v>
      </c>
      <c r="AP597" s="6">
        <f ca="1">IF($AF597="",SUMIFS('Growth rates'!M$4:M$922,'Growth rates'!$B$4:$B$922,Demands_tra!$A597,'Growth rates'!$C$4:$C$922,$AE597),SUMIFS('Growth rates'!M$4:M$922,'Growth rates'!$B$4:$B$922,Demands_tra!$A597,'Growth rates'!$C$4:$C$922,$AF597))</f>
        <v>0</v>
      </c>
      <c r="AQ597" s="6">
        <f ca="1">IF($AF597="",SUMIFS('Growth rates'!N$4:N$922,'Growth rates'!$B$4:$B$922,Demands_tra!$A597,'Growth rates'!$C$4:$C$922,$AE597),SUMIFS('Growth rates'!N$4:N$922,'Growth rates'!$B$4:$B$922,Demands_tra!$A597,'Growth rates'!$C$4:$C$922,$AF597))</f>
        <v>0</v>
      </c>
      <c r="AR597" s="6">
        <f ca="1">IF($AF597="",SUMIFS('Growth rates'!O$4:O$922,'Growth rates'!$B$4:$B$922,Demands_tra!$A597,'Growth rates'!$C$4:$C$922,$AE597),SUMIFS('Growth rates'!O$4:O$922,'Growth rates'!$B$4:$B$922,Demands_tra!$A597,'Growth rates'!$C$4:$C$922,$AF597))</f>
        <v>0</v>
      </c>
      <c r="AS597" s="6">
        <f ca="1">IF($AF597="",SUMIFS('Growth rates'!P$4:P$922,'Growth rates'!$B$4:$B$922,Demands_tra!$A597,'Growth rates'!$C$4:$C$922,$AE597),SUMIFS('Growth rates'!P$4:P$922,'Growth rates'!$B$4:$B$922,Demands_tra!$A597,'Growth rates'!$C$4:$C$922,$AF597))</f>
        <v>0</v>
      </c>
      <c r="AT597" s="6">
        <f ca="1">IF($AF597="",SUMIFS('Growth rates'!Q$4:Q$922,'Growth rates'!$B$4:$B$922,Demands_tra!$A597,'Growth rates'!$C$4:$C$922,$AE597),SUMIFS('Growth rates'!Q$4:Q$922,'Growth rates'!$B$4:$B$922,Demands_tra!$A597,'Growth rates'!$C$4:$C$922,$AF597))</f>
        <v>0</v>
      </c>
      <c r="AU597" s="6">
        <f ca="1">IF($AF597="",SUMIFS('Growth rates'!R$4:R$922,'Growth rates'!$B$4:$B$922,Demands_tra!$A597,'Growth rates'!$C$4:$C$922,$AE597),SUMIFS('Growth rates'!R$4:R$922,'Growth rates'!$B$4:$B$922,Demands_tra!$A597,'Growth rates'!$C$4:$C$922,$AF597))</f>
        <v>0</v>
      </c>
      <c r="AV597" s="6">
        <f ca="1">IF($AF597="",SUMIFS('Growth rates'!S$4:S$922,'Growth rates'!$B$4:$B$922,Demands_tra!$A597,'Growth rates'!$C$4:$C$922,$AE597),SUMIFS('Growth rates'!S$4:S$922,'Growth rates'!$B$4:$B$922,Demands_tra!$A597,'Growth rates'!$C$4:$C$922,$AF597))</f>
        <v>0</v>
      </c>
      <c r="AW597" s="6">
        <f ca="1">IF($AF597="",SUMIFS('Growth rates'!T$4:T$922,'Growth rates'!$B$4:$B$922,Demands_tra!$A597,'Growth rates'!$C$4:$C$922,$AE597),SUMIFS('Growth rates'!T$4:T$922,'Growth rates'!$B$4:$B$922,Demands_tra!$A597,'Growth rates'!$C$4:$C$922,$AF597))</f>
        <v>0</v>
      </c>
      <c r="AX597" s="6">
        <f ca="1">IF($AF597="",SUMIFS('Growth rates'!U$4:U$922,'Growth rates'!$B$4:$B$922,Demands_tra!$A597,'Growth rates'!$C$4:$C$922,$AE597),SUMIFS('Growth rates'!U$4:U$922,'Growth rates'!$B$4:$B$922,Demands_tra!$A597,'Growth rates'!$C$4:$C$922,$AF597))</f>
        <v>0</v>
      </c>
      <c r="AY597" s="6">
        <f ca="1">IF($AF597="",SUMIFS('Growth rates'!V$4:V$922,'Growth rates'!$B$4:$B$922,Demands_tra!$A597,'Growth rates'!$C$4:$C$922,$AE597),SUMIFS('Growth rates'!V$4:V$922,'Growth rates'!$B$4:$B$922,Demands_tra!$A597,'Growth rates'!$C$4:$C$922,$AF597))</f>
        <v>0</v>
      </c>
      <c r="AZ597" s="6">
        <f ca="1">IF($AF597="",SUMIFS('Growth rates'!W$4:W$922,'Growth rates'!$B$4:$B$922,Demands_tra!$A597,'Growth rates'!$C$4:$C$922,$AE597),SUMIFS('Growth rates'!W$4:W$922,'Growth rates'!$B$4:$B$922,Demands_tra!$A597,'Growth rates'!$C$4:$C$922,$AF597))</f>
        <v>0</v>
      </c>
      <c r="BA597" s="6">
        <f ca="1">IF($AF597="",SUMIFS('Growth rates'!X$4:X$922,'Growth rates'!$B$4:$B$922,Demands_tra!$A597,'Growth rates'!$C$4:$C$922,$AE597),SUMIFS('Growth rates'!X$4:X$922,'Growth rates'!$B$4:$B$922,Demands_tra!$A597,'Growth rates'!$C$4:$C$922,$AF597))</f>
        <v>0</v>
      </c>
      <c r="BB597" s="6">
        <f ca="1">IF($AF597="",SUMIFS('Growth rates'!Y$4:Y$922,'Growth rates'!$B$4:$B$922,Demands_tra!$A597,'Growth rates'!$C$4:$C$922,$AE597),SUMIFS('Growth rates'!Y$4:Y$922,'Growth rates'!$B$4:$B$922,Demands_tra!$A597,'Growth rates'!$C$4:$C$922,$AF597))</f>
        <v>0</v>
      </c>
      <c r="BC597" s="6">
        <f ca="1">IF($AF597="",SUMIFS('Growth rates'!Z$4:Z$922,'Growth rates'!$B$4:$B$922,Demands_tra!$A597,'Growth rates'!$C$4:$C$922,$AE597),SUMIFS('Growth rates'!Z$4:Z$922,'Growth rates'!$B$4:$B$922,Demands_tra!$A597,'Growth rates'!$C$4:$C$922,$AF597))</f>
        <v>0</v>
      </c>
      <c r="BD597" s="6">
        <f ca="1">IF($AF597="",SUMIFS('Growth rates'!AA$4:AA$922,'Growth rates'!$B$4:$B$922,Demands_tra!$A597,'Growth rates'!$C$4:$C$922,$AE597),SUMIFS('Growth rates'!AA$4:AA$922,'Growth rates'!$B$4:$B$922,Demands_tra!$A597,'Growth rates'!$C$4:$C$922,$AF597))</f>
        <v>0</v>
      </c>
      <c r="BE597" s="6">
        <f ca="1">IF($AF597="",SUMIFS('Growth rates'!AB$4:AB$922,'Growth rates'!$B$4:$B$922,Demands_tra!$A597,'Growth rates'!$C$4:$C$922,$AE597),SUMIFS('Growth rates'!AB$4:AB$922,'Growth rates'!$B$4:$B$922,Demands_tra!$A597,'Growth rates'!$C$4:$C$922,$AF597))</f>
        <v>0</v>
      </c>
      <c r="BF597" s="6">
        <f ca="1">IF($AF597="",SUMIFS('Growth rates'!AC$4:AC$922,'Growth rates'!$B$4:$B$922,Demands_tra!$A597,'Growth rates'!$C$4:$C$922,$AE597),SUMIFS('Growth rates'!AC$4:AC$922,'Growth rates'!$B$4:$B$922,Demands_tra!$A597,'Growth rates'!$C$4:$C$922,$AF597))</f>
        <v>0</v>
      </c>
      <c r="BH597" t="e">
        <f ca="1">VLOOKUP($C597,'Default drvr and elast'!$A$4:$F$49,MATCH(VLOOKUP(A597,Classification!$B$4:$D$42,3,FALSE),'Default drvr and elast'!$D$3:$F$3,0)+3,FALSE)</f>
        <v>#N/A</v>
      </c>
      <c r="BJ597" s="6">
        <f ca="1">IF($BI597="",SUMIF(Elasticities!$B$5:$B$52,Demands_tra!$BH597,Elasticities!C$5:C$52),SUMIF(Elasticities!$B$5:$B$52,Demands_tra!$BI597,Elasticities!C$5:C$52))</f>
        <v>0</v>
      </c>
      <c r="BK597" s="6">
        <f ca="1">IF($BI597="",SUMIF(Elasticities!$B$5:$B$52,Demands_tra!$BH597,Elasticities!D$5:D$52),SUMIF(Elasticities!$B$5:$B$52,Demands_tra!$BI597,Elasticities!D$5:D$52))</f>
        <v>0</v>
      </c>
      <c r="BL597" s="6">
        <f ca="1">IF($BI597="",SUMIF(Elasticities!$B$5:$B$52,Demands_tra!$BH597,Elasticities!E$5:E$52),SUMIF(Elasticities!$B$5:$B$52,Demands_tra!$BI597,Elasticities!E$5:E$52))</f>
        <v>0</v>
      </c>
      <c r="BM597" s="6">
        <f ca="1">IF($BI597="",SUMIF(Elasticities!$B$5:$B$52,Demands_tra!$BH597,Elasticities!F$5:F$52),SUMIF(Elasticities!$B$5:$B$52,Demands_tra!$BI597,Elasticities!F$5:F$52))</f>
        <v>0</v>
      </c>
      <c r="BN597" s="6">
        <f ca="1">IF($BI597="",SUMIF(Elasticities!$B$5:$B$52,Demands_tra!$BH597,Elasticities!G$5:G$52),SUMIF(Elasticities!$B$5:$B$52,Demands_tra!$BI597,Elasticities!G$5:G$52))</f>
        <v>0</v>
      </c>
      <c r="BO597" s="6">
        <f ca="1">IF($BI597="",SUMIF(Elasticities!$B$5:$B$52,Demands_tra!$BH597,Elasticities!H$5:H$52),SUMIF(Elasticities!$B$5:$B$52,Demands_tra!$BI597,Elasticities!H$5:H$52))</f>
        <v>0</v>
      </c>
      <c r="BP597" s="6">
        <f ca="1">IF($BI597="",SUMIF(Elasticities!$B$5:$B$52,Demands_tra!$BH597,Elasticities!I$5:I$52),SUMIF(Elasticities!$B$5:$B$52,Demands_tra!$BI597,Elasticities!I$5:I$52))</f>
        <v>0</v>
      </c>
      <c r="BQ597" s="6">
        <f ca="1">IF($BI597="",SUMIF(Elasticities!$B$5:$B$52,Demands_tra!$BH597,Elasticities!J$5:J$52),SUMIF(Elasticities!$B$5:$B$52,Demands_tra!$BI597,Elasticities!J$5:J$52))</f>
        <v>0</v>
      </c>
      <c r="BR597" s="6">
        <f ca="1">IF($BI597="",SUMIF(Elasticities!$B$5:$B$52,Demands_tra!$BH597,Elasticities!K$5:K$52),SUMIF(Elasticities!$B$5:$B$52,Demands_tra!$BI597,Elasticities!K$5:K$52))</f>
        <v>0</v>
      </c>
      <c r="BS597" s="6">
        <f ca="1">IF($BI597="",SUMIF(Elasticities!$B$5:$B$52,Demands_tra!$BH597,Elasticities!L$5:L$52),SUMIF(Elasticities!$B$5:$B$52,Demands_tra!$BI597,Elasticities!L$5:L$52))</f>
        <v>0</v>
      </c>
      <c r="BT597" s="6">
        <f ca="1">IF($BI597="",SUMIF(Elasticities!$B$5:$B$52,Demands_tra!$BH597,Elasticities!M$5:M$52),SUMIF(Elasticities!$B$5:$B$52,Demands_tra!$BI597,Elasticities!M$5:M$52))</f>
        <v>0</v>
      </c>
      <c r="BU597" s="6">
        <f ca="1">IF($BI597="",SUMIF(Elasticities!$B$5:$B$52,Demands_tra!$BH597,Elasticities!N$5:N$52),SUMIF(Elasticities!$B$5:$B$52,Demands_tra!$BI597,Elasticities!N$5:N$52))</f>
        <v>0</v>
      </c>
      <c r="BV597" s="6">
        <f ca="1">IF($BI597="",SUMIF(Elasticities!$B$5:$B$52,Demands_tra!$BH597,Elasticities!O$5:O$52),SUMIF(Elasticities!$B$5:$B$52,Demands_tra!$BI597,Elasticities!O$5:O$52))</f>
        <v>0</v>
      </c>
      <c r="BW597" s="6">
        <f ca="1">IF($BI597="",SUMIF(Elasticities!$B$5:$B$52,Demands_tra!$BH597,Elasticities!P$5:P$52),SUMIF(Elasticities!$B$5:$B$52,Demands_tra!$BI597,Elasticities!P$5:P$52))</f>
        <v>0</v>
      </c>
      <c r="BX597" s="6">
        <f ca="1">IF($BI597="",SUMIF(Elasticities!$B$5:$B$52,Demands_tra!$BH597,Elasticities!Q$5:Q$52),SUMIF(Elasticities!$B$5:$B$52,Demands_tra!$BI597,Elasticities!Q$5:Q$52))</f>
        <v>0</v>
      </c>
      <c r="BY597" s="6">
        <f ca="1">IF($BI597="",SUMIF(Elasticities!$B$5:$B$52,Demands_tra!$BH597,Elasticities!R$5:R$52),SUMIF(Elasticities!$B$5:$B$52,Demands_tra!$BI597,Elasticities!R$5:R$52))</f>
        <v>0</v>
      </c>
      <c r="BZ597" s="6">
        <f ca="1">IF($BI597="",SUMIF(Elasticities!$B$5:$B$52,Demands_tra!$BH597,Elasticities!S$5:S$52),SUMIF(Elasticities!$B$5:$B$52,Demands_tra!$BI597,Elasticities!S$5:S$52))</f>
        <v>0</v>
      </c>
      <c r="CA597" s="6">
        <f ca="1">IF($BI597="",SUMIF(Elasticities!$B$5:$B$52,Demands_tra!$BH597,Elasticities!T$5:T$52),SUMIF(Elasticities!$B$5:$B$52,Demands_tra!$BI597,Elasticities!T$5:T$52))</f>
        <v>0</v>
      </c>
      <c r="CB597" s="6">
        <f ca="1">IF($BI597="",SUMIF(Elasticities!$B$5:$B$52,Demands_tra!$BH597,Elasticities!U$5:U$52),SUMIF(Elasticities!$B$5:$B$52,Demands_tra!$BI597,Elasticities!U$5:U$52))</f>
        <v>0</v>
      </c>
      <c r="CC597" s="6">
        <f ca="1">IF($BI597="",SUMIF(Elasticities!$B$5:$B$52,Demands_tra!$BH597,Elasticities!V$5:V$52),SUMIF(Elasticities!$B$5:$B$52,Demands_tra!$BI597,Elasticities!V$5:V$52))</f>
        <v>0</v>
      </c>
      <c r="CD597" s="6">
        <f ca="1">IF($BI597="",SUMIF(Elasticities!$B$5:$B$52,Demands_tra!$BH597,Elasticities!W$5:W$52),SUMIF(Elasticities!$B$5:$B$52,Demands_tra!$BI597,Elasticities!W$5:W$52))</f>
        <v>0</v>
      </c>
      <c r="CE597" s="6">
        <f ca="1">IF($BI597="",SUMIF(Elasticities!$B$5:$B$52,Demands_tra!$BH597,Elasticities!X$5:X$52),SUMIF(Elasticities!$B$5:$B$52,Demands_tra!$BI597,Elasticities!X$5:X$52))</f>
        <v>0</v>
      </c>
      <c r="CF597" s="6">
        <f ca="1">IF($BI597="",SUMIF(Elasticities!$B$5:$B$52,Demands_tra!$BH597,Elasticities!Y$5:Y$52),SUMIF(Elasticities!$B$5:$B$52,Demands_tra!$BI597,Elasticities!Y$5:Y$52))</f>
        <v>0</v>
      </c>
      <c r="CG597" s="6">
        <f ca="1">IF($BI597="",SUMIF(Elasticities!$B$5:$B$52,Demands_tra!$BH597,Elasticities!Z$5:Z$52),SUMIF(Elasticities!$B$5:$B$52,Demands_tra!$BI597,Elasticities!Z$5:Z$52))</f>
        <v>0</v>
      </c>
      <c r="CH597" s="6">
        <f ca="1">IF($BI597="",SUMIF(Elasticities!$B$5:$B$52,Demands_tra!$BH597,Elasticities!AA$5:AA$52),SUMIF(Elasticities!$B$5:$B$52,Demands_tra!$BI597,Elasticities!AA$5:AA$52))</f>
        <v>0</v>
      </c>
      <c r="CI597" s="6">
        <f ca="1">IF($BI597="",SUMIF(Elasticities!$B$5:$B$52,Demands_tra!$BH597,Elasticities!AB$5:AB$52),SUMIF(Elasticities!$B$5:$B$52,Demands_tra!$BI597,Elasticities!AB$5:AB$52))</f>
        <v>0</v>
      </c>
    </row>
    <row r="598" spans="1:87">
      <c r="A598" t="str">
        <f>IF(BYDem_tra!B597="","\I:",BYDem_tra!B597)</f>
        <v>\I:</v>
      </c>
      <c r="B598">
        <f>BYDem_tra!E597</f>
        <v>0</v>
      </c>
      <c r="C598">
        <f t="shared" si="350"/>
        <v>0</v>
      </c>
      <c r="D598" s="3">
        <f>SUMIFS(BYDem_tra!$M$2:$M$2000,BYDem_tra!$B$2:$B$2000,Demands_tra!$A598,BYDem_tra!$E$2:$E$2000,Demands_tra!$B598)</f>
        <v>0</v>
      </c>
      <c r="E598" s="3" t="e">
        <f ca="1" t="shared" si="351"/>
        <v>#DIV/0!</v>
      </c>
      <c r="F598" s="3" t="e">
        <f ca="1" t="shared" si="352"/>
        <v>#DIV/0!</v>
      </c>
      <c r="G598" s="3" t="e">
        <f ca="1" t="shared" si="353"/>
        <v>#DIV/0!</v>
      </c>
      <c r="H598" s="3" t="e">
        <f ca="1" t="shared" si="354"/>
        <v>#DIV/0!</v>
      </c>
      <c r="I598" s="3" t="e">
        <f ca="1" t="shared" si="355"/>
        <v>#DIV/0!</v>
      </c>
      <c r="J598" s="3" t="e">
        <f ca="1" t="shared" si="356"/>
        <v>#DIV/0!</v>
      </c>
      <c r="K598" s="3" t="e">
        <f ca="1" t="shared" si="357"/>
        <v>#DIV/0!</v>
      </c>
      <c r="L598" s="3" t="e">
        <f ca="1" t="shared" si="358"/>
        <v>#DIV/0!</v>
      </c>
      <c r="M598" s="3" t="e">
        <f ca="1" t="shared" si="359"/>
        <v>#DIV/0!</v>
      </c>
      <c r="N598" s="3" t="e">
        <f ca="1" t="shared" si="360"/>
        <v>#DIV/0!</v>
      </c>
      <c r="O598" s="3" t="e">
        <f ca="1" t="shared" si="361"/>
        <v>#DIV/0!</v>
      </c>
      <c r="P598" s="3" t="e">
        <f ca="1" t="shared" si="362"/>
        <v>#DIV/0!</v>
      </c>
      <c r="Q598" s="3" t="e">
        <f ca="1" t="shared" si="363"/>
        <v>#DIV/0!</v>
      </c>
      <c r="R598" s="3" t="e">
        <f ca="1" t="shared" si="364"/>
        <v>#DIV/0!</v>
      </c>
      <c r="S598" s="3" t="e">
        <f ca="1" t="shared" si="365"/>
        <v>#DIV/0!</v>
      </c>
      <c r="T598" s="3" t="e">
        <f ca="1" t="shared" si="366"/>
        <v>#DIV/0!</v>
      </c>
      <c r="U598" s="3" t="e">
        <f ca="1" t="shared" si="367"/>
        <v>#DIV/0!</v>
      </c>
      <c r="V598" s="3" t="e">
        <f ca="1" t="shared" si="342"/>
        <v>#DIV/0!</v>
      </c>
      <c r="W598" s="3" t="e">
        <f ca="1" t="shared" si="343"/>
        <v>#DIV/0!</v>
      </c>
      <c r="X598" s="3" t="e">
        <f ca="1" t="shared" si="344"/>
        <v>#DIV/0!</v>
      </c>
      <c r="Y598" s="3" t="e">
        <f ca="1" t="shared" si="345"/>
        <v>#DIV/0!</v>
      </c>
      <c r="Z598" s="3" t="e">
        <f ca="1" t="shared" si="346"/>
        <v>#DIV/0!</v>
      </c>
      <c r="AA598" s="3" t="e">
        <f ca="1" t="shared" si="347"/>
        <v>#DIV/0!</v>
      </c>
      <c r="AB598" s="3" t="e">
        <f ca="1" t="shared" si="348"/>
        <v>#DIV/0!</v>
      </c>
      <c r="AC598" s="3" t="e">
        <f ca="1" t="shared" si="349"/>
        <v>#DIV/0!</v>
      </c>
      <c r="AE598" s="4" t="e">
        <f ca="1">VLOOKUP($C598,'Default drvr and elast'!$A$4:$C$49,MATCH(VLOOKUP(A598,Classification!$B$4:$D$99,2,FALSE),'Default drvr and elast'!$A$3:$C$3,0),FALSE)</f>
        <v>#N/A</v>
      </c>
      <c r="AF598" s="4"/>
      <c r="AG598" s="6">
        <f ca="1">IF($AF598="",SUMIFS('Growth rates'!D$4:D$922,'Growth rates'!$B$4:$B$922,Demands_tra!$A598,'Growth rates'!$C$4:$C$922,$AE598),SUMIFS('Growth rates'!D$4:D$922,'Growth rates'!$B$4:$B$922,Demands_tra!$A598,'Growth rates'!$C$4:$C$922,$AF598))</f>
        <v>0</v>
      </c>
      <c r="AH598" s="6">
        <f ca="1">IF($AF598="",SUMIFS('Growth rates'!E$4:E$922,'Growth rates'!$B$4:$B$922,Demands_tra!$A598,'Growth rates'!$C$4:$C$922,$AE598),SUMIFS('Growth rates'!E$4:E$922,'Growth rates'!$B$4:$B$922,Demands_tra!$A598,'Growth rates'!$C$4:$C$922,$AF598))</f>
        <v>0</v>
      </c>
      <c r="AI598" s="6">
        <f ca="1">IF($AF598="",SUMIFS('Growth rates'!F$4:F$922,'Growth rates'!$B$4:$B$922,Demands_tra!$A598,'Growth rates'!$C$4:$C$922,$AE598),SUMIFS('Growth rates'!F$4:F$922,'Growth rates'!$B$4:$B$922,Demands_tra!$A598,'Growth rates'!$C$4:$C$922,$AF598))</f>
        <v>0</v>
      </c>
      <c r="AJ598" s="6">
        <f ca="1">IF($AF598="",SUMIFS('Growth rates'!G$4:G$922,'Growth rates'!$B$4:$B$922,Demands_tra!$A598,'Growth rates'!$C$4:$C$922,$AE598),SUMIFS('Growth rates'!G$4:G$922,'Growth rates'!$B$4:$B$922,Demands_tra!$A598,'Growth rates'!$C$4:$C$922,$AF598))</f>
        <v>0</v>
      </c>
      <c r="AK598" s="6">
        <f ca="1">IF($AF598="",SUMIFS('Growth rates'!H$4:H$922,'Growth rates'!$B$4:$B$922,Demands_tra!$A598,'Growth rates'!$C$4:$C$922,$AE598),SUMIFS('Growth rates'!H$4:H$922,'Growth rates'!$B$4:$B$922,Demands_tra!$A598,'Growth rates'!$C$4:$C$922,$AF598))</f>
        <v>0</v>
      </c>
      <c r="AL598" s="6">
        <f ca="1">IF($AF598="",SUMIFS('Growth rates'!I$4:I$922,'Growth rates'!$B$4:$B$922,Demands_tra!$A598,'Growth rates'!$C$4:$C$922,$AE598),SUMIFS('Growth rates'!I$4:I$922,'Growth rates'!$B$4:$B$922,Demands_tra!$A598,'Growth rates'!$C$4:$C$922,$AF598))</f>
        <v>0</v>
      </c>
      <c r="AM598" s="6">
        <f ca="1">IF($AF598="",SUMIFS('Growth rates'!J$4:J$922,'Growth rates'!$B$4:$B$922,Demands_tra!$A598,'Growth rates'!$C$4:$C$922,$AE598),SUMIFS('Growth rates'!J$4:J$922,'Growth rates'!$B$4:$B$922,Demands_tra!$A598,'Growth rates'!$C$4:$C$922,$AF598))</f>
        <v>0</v>
      </c>
      <c r="AN598" s="6">
        <f ca="1">IF($AF598="",SUMIFS('Growth rates'!K$4:K$922,'Growth rates'!$B$4:$B$922,Demands_tra!$A598,'Growth rates'!$C$4:$C$922,$AE598),SUMIFS('Growth rates'!K$4:K$922,'Growth rates'!$B$4:$B$922,Demands_tra!$A598,'Growth rates'!$C$4:$C$922,$AF598))</f>
        <v>0</v>
      </c>
      <c r="AO598" s="6">
        <f ca="1">IF($AF598="",SUMIFS('Growth rates'!L$4:L$922,'Growth rates'!$B$4:$B$922,Demands_tra!$A598,'Growth rates'!$C$4:$C$922,$AE598),SUMIFS('Growth rates'!L$4:L$922,'Growth rates'!$B$4:$B$922,Demands_tra!$A598,'Growth rates'!$C$4:$C$922,$AF598))</f>
        <v>0</v>
      </c>
      <c r="AP598" s="6">
        <f ca="1">IF($AF598="",SUMIFS('Growth rates'!M$4:M$922,'Growth rates'!$B$4:$B$922,Demands_tra!$A598,'Growth rates'!$C$4:$C$922,$AE598),SUMIFS('Growth rates'!M$4:M$922,'Growth rates'!$B$4:$B$922,Demands_tra!$A598,'Growth rates'!$C$4:$C$922,$AF598))</f>
        <v>0</v>
      </c>
      <c r="AQ598" s="6">
        <f ca="1">IF($AF598="",SUMIFS('Growth rates'!N$4:N$922,'Growth rates'!$B$4:$B$922,Demands_tra!$A598,'Growth rates'!$C$4:$C$922,$AE598),SUMIFS('Growth rates'!N$4:N$922,'Growth rates'!$B$4:$B$922,Demands_tra!$A598,'Growth rates'!$C$4:$C$922,$AF598))</f>
        <v>0</v>
      </c>
      <c r="AR598" s="6">
        <f ca="1">IF($AF598="",SUMIFS('Growth rates'!O$4:O$922,'Growth rates'!$B$4:$B$922,Demands_tra!$A598,'Growth rates'!$C$4:$C$922,$AE598),SUMIFS('Growth rates'!O$4:O$922,'Growth rates'!$B$4:$B$922,Demands_tra!$A598,'Growth rates'!$C$4:$C$922,$AF598))</f>
        <v>0</v>
      </c>
      <c r="AS598" s="6">
        <f ca="1">IF($AF598="",SUMIFS('Growth rates'!P$4:P$922,'Growth rates'!$B$4:$B$922,Demands_tra!$A598,'Growth rates'!$C$4:$C$922,$AE598),SUMIFS('Growth rates'!P$4:P$922,'Growth rates'!$B$4:$B$922,Demands_tra!$A598,'Growth rates'!$C$4:$C$922,$AF598))</f>
        <v>0</v>
      </c>
      <c r="AT598" s="6">
        <f ca="1">IF($AF598="",SUMIFS('Growth rates'!Q$4:Q$922,'Growth rates'!$B$4:$B$922,Demands_tra!$A598,'Growth rates'!$C$4:$C$922,$AE598),SUMIFS('Growth rates'!Q$4:Q$922,'Growth rates'!$B$4:$B$922,Demands_tra!$A598,'Growth rates'!$C$4:$C$922,$AF598))</f>
        <v>0</v>
      </c>
      <c r="AU598" s="6">
        <f ca="1">IF($AF598="",SUMIFS('Growth rates'!R$4:R$922,'Growth rates'!$B$4:$B$922,Demands_tra!$A598,'Growth rates'!$C$4:$C$922,$AE598),SUMIFS('Growth rates'!R$4:R$922,'Growth rates'!$B$4:$B$922,Demands_tra!$A598,'Growth rates'!$C$4:$C$922,$AF598))</f>
        <v>0</v>
      </c>
      <c r="AV598" s="6">
        <f ca="1">IF($AF598="",SUMIFS('Growth rates'!S$4:S$922,'Growth rates'!$B$4:$B$922,Demands_tra!$A598,'Growth rates'!$C$4:$C$922,$AE598),SUMIFS('Growth rates'!S$4:S$922,'Growth rates'!$B$4:$B$922,Demands_tra!$A598,'Growth rates'!$C$4:$C$922,$AF598))</f>
        <v>0</v>
      </c>
      <c r="AW598" s="6">
        <f ca="1">IF($AF598="",SUMIFS('Growth rates'!T$4:T$922,'Growth rates'!$B$4:$B$922,Demands_tra!$A598,'Growth rates'!$C$4:$C$922,$AE598),SUMIFS('Growth rates'!T$4:T$922,'Growth rates'!$B$4:$B$922,Demands_tra!$A598,'Growth rates'!$C$4:$C$922,$AF598))</f>
        <v>0</v>
      </c>
      <c r="AX598" s="6">
        <f ca="1">IF($AF598="",SUMIFS('Growth rates'!U$4:U$922,'Growth rates'!$B$4:$B$922,Demands_tra!$A598,'Growth rates'!$C$4:$C$922,$AE598),SUMIFS('Growth rates'!U$4:U$922,'Growth rates'!$B$4:$B$922,Demands_tra!$A598,'Growth rates'!$C$4:$C$922,$AF598))</f>
        <v>0</v>
      </c>
      <c r="AY598" s="6">
        <f ca="1">IF($AF598="",SUMIFS('Growth rates'!V$4:V$922,'Growth rates'!$B$4:$B$922,Demands_tra!$A598,'Growth rates'!$C$4:$C$922,$AE598),SUMIFS('Growth rates'!V$4:V$922,'Growth rates'!$B$4:$B$922,Demands_tra!$A598,'Growth rates'!$C$4:$C$922,$AF598))</f>
        <v>0</v>
      </c>
      <c r="AZ598" s="6">
        <f ca="1">IF($AF598="",SUMIFS('Growth rates'!W$4:W$922,'Growth rates'!$B$4:$B$922,Demands_tra!$A598,'Growth rates'!$C$4:$C$922,$AE598),SUMIFS('Growth rates'!W$4:W$922,'Growth rates'!$B$4:$B$922,Demands_tra!$A598,'Growth rates'!$C$4:$C$922,$AF598))</f>
        <v>0</v>
      </c>
      <c r="BA598" s="6">
        <f ca="1">IF($AF598="",SUMIFS('Growth rates'!X$4:X$922,'Growth rates'!$B$4:$B$922,Demands_tra!$A598,'Growth rates'!$C$4:$C$922,$AE598),SUMIFS('Growth rates'!X$4:X$922,'Growth rates'!$B$4:$B$922,Demands_tra!$A598,'Growth rates'!$C$4:$C$922,$AF598))</f>
        <v>0</v>
      </c>
      <c r="BB598" s="6">
        <f ca="1">IF($AF598="",SUMIFS('Growth rates'!Y$4:Y$922,'Growth rates'!$B$4:$B$922,Demands_tra!$A598,'Growth rates'!$C$4:$C$922,$AE598),SUMIFS('Growth rates'!Y$4:Y$922,'Growth rates'!$B$4:$B$922,Demands_tra!$A598,'Growth rates'!$C$4:$C$922,$AF598))</f>
        <v>0</v>
      </c>
      <c r="BC598" s="6">
        <f ca="1">IF($AF598="",SUMIFS('Growth rates'!Z$4:Z$922,'Growth rates'!$B$4:$B$922,Demands_tra!$A598,'Growth rates'!$C$4:$C$922,$AE598),SUMIFS('Growth rates'!Z$4:Z$922,'Growth rates'!$B$4:$B$922,Demands_tra!$A598,'Growth rates'!$C$4:$C$922,$AF598))</f>
        <v>0</v>
      </c>
      <c r="BD598" s="6">
        <f ca="1">IF($AF598="",SUMIFS('Growth rates'!AA$4:AA$922,'Growth rates'!$B$4:$B$922,Demands_tra!$A598,'Growth rates'!$C$4:$C$922,$AE598),SUMIFS('Growth rates'!AA$4:AA$922,'Growth rates'!$B$4:$B$922,Demands_tra!$A598,'Growth rates'!$C$4:$C$922,$AF598))</f>
        <v>0</v>
      </c>
      <c r="BE598" s="6">
        <f ca="1">IF($AF598="",SUMIFS('Growth rates'!AB$4:AB$922,'Growth rates'!$B$4:$B$922,Demands_tra!$A598,'Growth rates'!$C$4:$C$922,$AE598),SUMIFS('Growth rates'!AB$4:AB$922,'Growth rates'!$B$4:$B$922,Demands_tra!$A598,'Growth rates'!$C$4:$C$922,$AF598))</f>
        <v>0</v>
      </c>
      <c r="BF598" s="6">
        <f ca="1">IF($AF598="",SUMIFS('Growth rates'!AC$4:AC$922,'Growth rates'!$B$4:$B$922,Demands_tra!$A598,'Growth rates'!$C$4:$C$922,$AE598),SUMIFS('Growth rates'!AC$4:AC$922,'Growth rates'!$B$4:$B$922,Demands_tra!$A598,'Growth rates'!$C$4:$C$922,$AF598))</f>
        <v>0</v>
      </c>
      <c r="BH598" t="e">
        <f ca="1">VLOOKUP($C598,'Default drvr and elast'!$A$4:$F$49,MATCH(VLOOKUP(A598,Classification!$B$4:$D$42,3,FALSE),'Default drvr and elast'!$D$3:$F$3,0)+3,FALSE)</f>
        <v>#N/A</v>
      </c>
      <c r="BJ598" s="6">
        <f ca="1">IF($BI598="",SUMIF(Elasticities!$B$5:$B$52,Demands_tra!$BH598,Elasticities!C$5:C$52),SUMIF(Elasticities!$B$5:$B$52,Demands_tra!$BI598,Elasticities!C$5:C$52))</f>
        <v>0</v>
      </c>
      <c r="BK598" s="6">
        <f ca="1">IF($BI598="",SUMIF(Elasticities!$B$5:$B$52,Demands_tra!$BH598,Elasticities!D$5:D$52),SUMIF(Elasticities!$B$5:$B$52,Demands_tra!$BI598,Elasticities!D$5:D$52))</f>
        <v>0</v>
      </c>
      <c r="BL598" s="6">
        <f ca="1">IF($BI598="",SUMIF(Elasticities!$B$5:$B$52,Demands_tra!$BH598,Elasticities!E$5:E$52),SUMIF(Elasticities!$B$5:$B$52,Demands_tra!$BI598,Elasticities!E$5:E$52))</f>
        <v>0</v>
      </c>
      <c r="BM598" s="6">
        <f ca="1">IF($BI598="",SUMIF(Elasticities!$B$5:$B$52,Demands_tra!$BH598,Elasticities!F$5:F$52),SUMIF(Elasticities!$B$5:$B$52,Demands_tra!$BI598,Elasticities!F$5:F$52))</f>
        <v>0</v>
      </c>
      <c r="BN598" s="6">
        <f ca="1">IF($BI598="",SUMIF(Elasticities!$B$5:$B$52,Demands_tra!$BH598,Elasticities!G$5:G$52),SUMIF(Elasticities!$B$5:$B$52,Demands_tra!$BI598,Elasticities!G$5:G$52))</f>
        <v>0</v>
      </c>
      <c r="BO598" s="6">
        <f ca="1">IF($BI598="",SUMIF(Elasticities!$B$5:$B$52,Demands_tra!$BH598,Elasticities!H$5:H$52),SUMIF(Elasticities!$B$5:$B$52,Demands_tra!$BI598,Elasticities!H$5:H$52))</f>
        <v>0</v>
      </c>
      <c r="BP598" s="6">
        <f ca="1">IF($BI598="",SUMIF(Elasticities!$B$5:$B$52,Demands_tra!$BH598,Elasticities!I$5:I$52),SUMIF(Elasticities!$B$5:$B$52,Demands_tra!$BI598,Elasticities!I$5:I$52))</f>
        <v>0</v>
      </c>
      <c r="BQ598" s="6">
        <f ca="1">IF($BI598="",SUMIF(Elasticities!$B$5:$B$52,Demands_tra!$BH598,Elasticities!J$5:J$52),SUMIF(Elasticities!$B$5:$B$52,Demands_tra!$BI598,Elasticities!J$5:J$52))</f>
        <v>0</v>
      </c>
      <c r="BR598" s="6">
        <f ca="1">IF($BI598="",SUMIF(Elasticities!$B$5:$B$52,Demands_tra!$BH598,Elasticities!K$5:K$52),SUMIF(Elasticities!$B$5:$B$52,Demands_tra!$BI598,Elasticities!K$5:K$52))</f>
        <v>0</v>
      </c>
      <c r="BS598" s="6">
        <f ca="1">IF($BI598="",SUMIF(Elasticities!$B$5:$B$52,Demands_tra!$BH598,Elasticities!L$5:L$52),SUMIF(Elasticities!$B$5:$B$52,Demands_tra!$BI598,Elasticities!L$5:L$52))</f>
        <v>0</v>
      </c>
      <c r="BT598" s="6">
        <f ca="1">IF($BI598="",SUMIF(Elasticities!$B$5:$B$52,Demands_tra!$BH598,Elasticities!M$5:M$52),SUMIF(Elasticities!$B$5:$B$52,Demands_tra!$BI598,Elasticities!M$5:M$52))</f>
        <v>0</v>
      </c>
      <c r="BU598" s="6">
        <f ca="1">IF($BI598="",SUMIF(Elasticities!$B$5:$B$52,Demands_tra!$BH598,Elasticities!N$5:N$52),SUMIF(Elasticities!$B$5:$B$52,Demands_tra!$BI598,Elasticities!N$5:N$52))</f>
        <v>0</v>
      </c>
      <c r="BV598" s="6">
        <f ca="1">IF($BI598="",SUMIF(Elasticities!$B$5:$B$52,Demands_tra!$BH598,Elasticities!O$5:O$52),SUMIF(Elasticities!$B$5:$B$52,Demands_tra!$BI598,Elasticities!O$5:O$52))</f>
        <v>0</v>
      </c>
      <c r="BW598" s="6">
        <f ca="1">IF($BI598="",SUMIF(Elasticities!$B$5:$B$52,Demands_tra!$BH598,Elasticities!P$5:P$52),SUMIF(Elasticities!$B$5:$B$52,Demands_tra!$BI598,Elasticities!P$5:P$52))</f>
        <v>0</v>
      </c>
      <c r="BX598" s="6">
        <f ca="1">IF($BI598="",SUMIF(Elasticities!$B$5:$B$52,Demands_tra!$BH598,Elasticities!Q$5:Q$52),SUMIF(Elasticities!$B$5:$B$52,Demands_tra!$BI598,Elasticities!Q$5:Q$52))</f>
        <v>0</v>
      </c>
      <c r="BY598" s="6">
        <f ca="1">IF($BI598="",SUMIF(Elasticities!$B$5:$B$52,Demands_tra!$BH598,Elasticities!R$5:R$52),SUMIF(Elasticities!$B$5:$B$52,Demands_tra!$BI598,Elasticities!R$5:R$52))</f>
        <v>0</v>
      </c>
      <c r="BZ598" s="6">
        <f ca="1">IF($BI598="",SUMIF(Elasticities!$B$5:$B$52,Demands_tra!$BH598,Elasticities!S$5:S$52),SUMIF(Elasticities!$B$5:$B$52,Demands_tra!$BI598,Elasticities!S$5:S$52))</f>
        <v>0</v>
      </c>
      <c r="CA598" s="6">
        <f ca="1">IF($BI598="",SUMIF(Elasticities!$B$5:$B$52,Demands_tra!$BH598,Elasticities!T$5:T$52),SUMIF(Elasticities!$B$5:$B$52,Demands_tra!$BI598,Elasticities!T$5:T$52))</f>
        <v>0</v>
      </c>
      <c r="CB598" s="6">
        <f ca="1">IF($BI598="",SUMIF(Elasticities!$B$5:$B$52,Demands_tra!$BH598,Elasticities!U$5:U$52),SUMIF(Elasticities!$B$5:$B$52,Demands_tra!$BI598,Elasticities!U$5:U$52))</f>
        <v>0</v>
      </c>
      <c r="CC598" s="6">
        <f ca="1">IF($BI598="",SUMIF(Elasticities!$B$5:$B$52,Demands_tra!$BH598,Elasticities!V$5:V$52),SUMIF(Elasticities!$B$5:$B$52,Demands_tra!$BI598,Elasticities!V$5:V$52))</f>
        <v>0</v>
      </c>
      <c r="CD598" s="6">
        <f ca="1">IF($BI598="",SUMIF(Elasticities!$B$5:$B$52,Demands_tra!$BH598,Elasticities!W$5:W$52),SUMIF(Elasticities!$B$5:$B$52,Demands_tra!$BI598,Elasticities!W$5:W$52))</f>
        <v>0</v>
      </c>
      <c r="CE598" s="6">
        <f ca="1">IF($BI598="",SUMIF(Elasticities!$B$5:$B$52,Demands_tra!$BH598,Elasticities!X$5:X$52),SUMIF(Elasticities!$B$5:$B$52,Demands_tra!$BI598,Elasticities!X$5:X$52))</f>
        <v>0</v>
      </c>
      <c r="CF598" s="6">
        <f ca="1">IF($BI598="",SUMIF(Elasticities!$B$5:$B$52,Demands_tra!$BH598,Elasticities!Y$5:Y$52),SUMIF(Elasticities!$B$5:$B$52,Demands_tra!$BI598,Elasticities!Y$5:Y$52))</f>
        <v>0</v>
      </c>
      <c r="CG598" s="6">
        <f ca="1">IF($BI598="",SUMIF(Elasticities!$B$5:$B$52,Demands_tra!$BH598,Elasticities!Z$5:Z$52),SUMIF(Elasticities!$B$5:$B$52,Demands_tra!$BI598,Elasticities!Z$5:Z$52))</f>
        <v>0</v>
      </c>
      <c r="CH598" s="6">
        <f ca="1">IF($BI598="",SUMIF(Elasticities!$B$5:$B$52,Demands_tra!$BH598,Elasticities!AA$5:AA$52),SUMIF(Elasticities!$B$5:$B$52,Demands_tra!$BI598,Elasticities!AA$5:AA$52))</f>
        <v>0</v>
      </c>
      <c r="CI598" s="6">
        <f ca="1">IF($BI598="",SUMIF(Elasticities!$B$5:$B$52,Demands_tra!$BH598,Elasticities!AB$5:AB$52),SUMIF(Elasticities!$B$5:$B$52,Demands_tra!$BI598,Elasticities!AB$5:AB$52))</f>
        <v>0</v>
      </c>
    </row>
    <row r="599" spans="1:87">
      <c r="A599" t="str">
        <f>IF(BYDem_tra!B598="","\I:",BYDem_tra!B598)</f>
        <v>\I:</v>
      </c>
      <c r="B599">
        <f>BYDem_tra!E598</f>
        <v>0</v>
      </c>
      <c r="C599">
        <f t="shared" si="350"/>
        <v>0</v>
      </c>
      <c r="D599" s="3">
        <f>SUMIFS(BYDem_tra!$M$2:$M$2000,BYDem_tra!$B$2:$B$2000,Demands_tra!$A599,BYDem_tra!$E$2:$E$2000,Demands_tra!$B599)</f>
        <v>0</v>
      </c>
      <c r="E599" s="3" t="e">
        <f ca="1" t="shared" si="351"/>
        <v>#DIV/0!</v>
      </c>
      <c r="F599" s="3" t="e">
        <f ca="1" t="shared" si="352"/>
        <v>#DIV/0!</v>
      </c>
      <c r="G599" s="3" t="e">
        <f ca="1" t="shared" si="353"/>
        <v>#DIV/0!</v>
      </c>
      <c r="H599" s="3" t="e">
        <f ca="1" t="shared" si="354"/>
        <v>#DIV/0!</v>
      </c>
      <c r="I599" s="3" t="e">
        <f ca="1" t="shared" si="355"/>
        <v>#DIV/0!</v>
      </c>
      <c r="J599" s="3" t="e">
        <f ca="1" t="shared" si="356"/>
        <v>#DIV/0!</v>
      </c>
      <c r="K599" s="3" t="e">
        <f ca="1" t="shared" si="357"/>
        <v>#DIV/0!</v>
      </c>
      <c r="L599" s="3" t="e">
        <f ca="1" t="shared" si="358"/>
        <v>#DIV/0!</v>
      </c>
      <c r="M599" s="3" t="e">
        <f ca="1" t="shared" si="359"/>
        <v>#DIV/0!</v>
      </c>
      <c r="N599" s="3" t="e">
        <f ca="1" t="shared" si="360"/>
        <v>#DIV/0!</v>
      </c>
      <c r="O599" s="3" t="e">
        <f ca="1" t="shared" si="361"/>
        <v>#DIV/0!</v>
      </c>
      <c r="P599" s="3" t="e">
        <f ca="1" t="shared" si="362"/>
        <v>#DIV/0!</v>
      </c>
      <c r="Q599" s="3" t="e">
        <f ca="1" t="shared" si="363"/>
        <v>#DIV/0!</v>
      </c>
      <c r="R599" s="3" t="e">
        <f ca="1" t="shared" si="364"/>
        <v>#DIV/0!</v>
      </c>
      <c r="S599" s="3" t="e">
        <f ca="1" t="shared" si="365"/>
        <v>#DIV/0!</v>
      </c>
      <c r="T599" s="3" t="e">
        <f ca="1" t="shared" si="366"/>
        <v>#DIV/0!</v>
      </c>
      <c r="U599" s="3" t="e">
        <f ca="1" t="shared" si="367"/>
        <v>#DIV/0!</v>
      </c>
      <c r="V599" s="3" t="e">
        <f ca="1" t="shared" si="342"/>
        <v>#DIV/0!</v>
      </c>
      <c r="W599" s="3" t="e">
        <f ca="1" t="shared" si="343"/>
        <v>#DIV/0!</v>
      </c>
      <c r="X599" s="3" t="e">
        <f ca="1" t="shared" si="344"/>
        <v>#DIV/0!</v>
      </c>
      <c r="Y599" s="3" t="e">
        <f ca="1" t="shared" si="345"/>
        <v>#DIV/0!</v>
      </c>
      <c r="Z599" s="3" t="e">
        <f ca="1" t="shared" si="346"/>
        <v>#DIV/0!</v>
      </c>
      <c r="AA599" s="3" t="e">
        <f ca="1" t="shared" si="347"/>
        <v>#DIV/0!</v>
      </c>
      <c r="AB599" s="3" t="e">
        <f ca="1" t="shared" si="348"/>
        <v>#DIV/0!</v>
      </c>
      <c r="AC599" s="3" t="e">
        <f ca="1" t="shared" si="349"/>
        <v>#DIV/0!</v>
      </c>
      <c r="AE599" s="4" t="e">
        <f ca="1">VLOOKUP($C599,'Default drvr and elast'!$A$4:$C$49,MATCH(VLOOKUP(A599,Classification!$B$4:$D$99,2,FALSE),'Default drvr and elast'!$A$3:$C$3,0),FALSE)</f>
        <v>#N/A</v>
      </c>
      <c r="AF599" s="4"/>
      <c r="AG599" s="6">
        <f ca="1">IF($AF599="",SUMIFS('Growth rates'!D$4:D$922,'Growth rates'!$B$4:$B$922,Demands_tra!$A599,'Growth rates'!$C$4:$C$922,$AE599),SUMIFS('Growth rates'!D$4:D$922,'Growth rates'!$B$4:$B$922,Demands_tra!$A599,'Growth rates'!$C$4:$C$922,$AF599))</f>
        <v>0</v>
      </c>
      <c r="AH599" s="6">
        <f ca="1">IF($AF599="",SUMIFS('Growth rates'!E$4:E$922,'Growth rates'!$B$4:$B$922,Demands_tra!$A599,'Growth rates'!$C$4:$C$922,$AE599),SUMIFS('Growth rates'!E$4:E$922,'Growth rates'!$B$4:$B$922,Demands_tra!$A599,'Growth rates'!$C$4:$C$922,$AF599))</f>
        <v>0</v>
      </c>
      <c r="AI599" s="6">
        <f ca="1">IF($AF599="",SUMIFS('Growth rates'!F$4:F$922,'Growth rates'!$B$4:$B$922,Demands_tra!$A599,'Growth rates'!$C$4:$C$922,$AE599),SUMIFS('Growth rates'!F$4:F$922,'Growth rates'!$B$4:$B$922,Demands_tra!$A599,'Growth rates'!$C$4:$C$922,$AF599))</f>
        <v>0</v>
      </c>
      <c r="AJ599" s="6">
        <f ca="1">IF($AF599="",SUMIFS('Growth rates'!G$4:G$922,'Growth rates'!$B$4:$B$922,Demands_tra!$A599,'Growth rates'!$C$4:$C$922,$AE599),SUMIFS('Growth rates'!G$4:G$922,'Growth rates'!$B$4:$B$922,Demands_tra!$A599,'Growth rates'!$C$4:$C$922,$AF599))</f>
        <v>0</v>
      </c>
      <c r="AK599" s="6">
        <f ca="1">IF($AF599="",SUMIFS('Growth rates'!H$4:H$922,'Growth rates'!$B$4:$B$922,Demands_tra!$A599,'Growth rates'!$C$4:$C$922,$AE599),SUMIFS('Growth rates'!H$4:H$922,'Growth rates'!$B$4:$B$922,Demands_tra!$A599,'Growth rates'!$C$4:$C$922,$AF599))</f>
        <v>0</v>
      </c>
      <c r="AL599" s="6">
        <f ca="1">IF($AF599="",SUMIFS('Growth rates'!I$4:I$922,'Growth rates'!$B$4:$B$922,Demands_tra!$A599,'Growth rates'!$C$4:$C$922,$AE599),SUMIFS('Growth rates'!I$4:I$922,'Growth rates'!$B$4:$B$922,Demands_tra!$A599,'Growth rates'!$C$4:$C$922,$AF599))</f>
        <v>0</v>
      </c>
      <c r="AM599" s="6">
        <f ca="1">IF($AF599="",SUMIFS('Growth rates'!J$4:J$922,'Growth rates'!$B$4:$B$922,Demands_tra!$A599,'Growth rates'!$C$4:$C$922,$AE599),SUMIFS('Growth rates'!J$4:J$922,'Growth rates'!$B$4:$B$922,Demands_tra!$A599,'Growth rates'!$C$4:$C$922,$AF599))</f>
        <v>0</v>
      </c>
      <c r="AN599" s="6">
        <f ca="1">IF($AF599="",SUMIFS('Growth rates'!K$4:K$922,'Growth rates'!$B$4:$B$922,Demands_tra!$A599,'Growth rates'!$C$4:$C$922,$AE599),SUMIFS('Growth rates'!K$4:K$922,'Growth rates'!$B$4:$B$922,Demands_tra!$A599,'Growth rates'!$C$4:$C$922,$AF599))</f>
        <v>0</v>
      </c>
      <c r="AO599" s="6">
        <f ca="1">IF($AF599="",SUMIFS('Growth rates'!L$4:L$922,'Growth rates'!$B$4:$B$922,Demands_tra!$A599,'Growth rates'!$C$4:$C$922,$AE599),SUMIFS('Growth rates'!L$4:L$922,'Growth rates'!$B$4:$B$922,Demands_tra!$A599,'Growth rates'!$C$4:$C$922,$AF599))</f>
        <v>0</v>
      </c>
      <c r="AP599" s="6">
        <f ca="1">IF($AF599="",SUMIFS('Growth rates'!M$4:M$922,'Growth rates'!$B$4:$B$922,Demands_tra!$A599,'Growth rates'!$C$4:$C$922,$AE599),SUMIFS('Growth rates'!M$4:M$922,'Growth rates'!$B$4:$B$922,Demands_tra!$A599,'Growth rates'!$C$4:$C$922,$AF599))</f>
        <v>0</v>
      </c>
      <c r="AQ599" s="6">
        <f ca="1">IF($AF599="",SUMIFS('Growth rates'!N$4:N$922,'Growth rates'!$B$4:$B$922,Demands_tra!$A599,'Growth rates'!$C$4:$C$922,$AE599),SUMIFS('Growth rates'!N$4:N$922,'Growth rates'!$B$4:$B$922,Demands_tra!$A599,'Growth rates'!$C$4:$C$922,$AF599))</f>
        <v>0</v>
      </c>
      <c r="AR599" s="6">
        <f ca="1">IF($AF599="",SUMIFS('Growth rates'!O$4:O$922,'Growth rates'!$B$4:$B$922,Demands_tra!$A599,'Growth rates'!$C$4:$C$922,$AE599),SUMIFS('Growth rates'!O$4:O$922,'Growth rates'!$B$4:$B$922,Demands_tra!$A599,'Growth rates'!$C$4:$C$922,$AF599))</f>
        <v>0</v>
      </c>
      <c r="AS599" s="6">
        <f ca="1">IF($AF599="",SUMIFS('Growth rates'!P$4:P$922,'Growth rates'!$B$4:$B$922,Demands_tra!$A599,'Growth rates'!$C$4:$C$922,$AE599),SUMIFS('Growth rates'!P$4:P$922,'Growth rates'!$B$4:$B$922,Demands_tra!$A599,'Growth rates'!$C$4:$C$922,$AF599))</f>
        <v>0</v>
      </c>
      <c r="AT599" s="6">
        <f ca="1">IF($AF599="",SUMIFS('Growth rates'!Q$4:Q$922,'Growth rates'!$B$4:$B$922,Demands_tra!$A599,'Growth rates'!$C$4:$C$922,$AE599),SUMIFS('Growth rates'!Q$4:Q$922,'Growth rates'!$B$4:$B$922,Demands_tra!$A599,'Growth rates'!$C$4:$C$922,$AF599))</f>
        <v>0</v>
      </c>
      <c r="AU599" s="6">
        <f ca="1">IF($AF599="",SUMIFS('Growth rates'!R$4:R$922,'Growth rates'!$B$4:$B$922,Demands_tra!$A599,'Growth rates'!$C$4:$C$922,$AE599),SUMIFS('Growth rates'!R$4:R$922,'Growth rates'!$B$4:$B$922,Demands_tra!$A599,'Growth rates'!$C$4:$C$922,$AF599))</f>
        <v>0</v>
      </c>
      <c r="AV599" s="6">
        <f ca="1">IF($AF599="",SUMIFS('Growth rates'!S$4:S$922,'Growth rates'!$B$4:$B$922,Demands_tra!$A599,'Growth rates'!$C$4:$C$922,$AE599),SUMIFS('Growth rates'!S$4:S$922,'Growth rates'!$B$4:$B$922,Demands_tra!$A599,'Growth rates'!$C$4:$C$922,$AF599))</f>
        <v>0</v>
      </c>
      <c r="AW599" s="6">
        <f ca="1">IF($AF599="",SUMIFS('Growth rates'!T$4:T$922,'Growth rates'!$B$4:$B$922,Demands_tra!$A599,'Growth rates'!$C$4:$C$922,$AE599),SUMIFS('Growth rates'!T$4:T$922,'Growth rates'!$B$4:$B$922,Demands_tra!$A599,'Growth rates'!$C$4:$C$922,$AF599))</f>
        <v>0</v>
      </c>
      <c r="AX599" s="6">
        <f ca="1">IF($AF599="",SUMIFS('Growth rates'!U$4:U$922,'Growth rates'!$B$4:$B$922,Demands_tra!$A599,'Growth rates'!$C$4:$C$922,$AE599),SUMIFS('Growth rates'!U$4:U$922,'Growth rates'!$B$4:$B$922,Demands_tra!$A599,'Growth rates'!$C$4:$C$922,$AF599))</f>
        <v>0</v>
      </c>
      <c r="AY599" s="6">
        <f ca="1">IF($AF599="",SUMIFS('Growth rates'!V$4:V$922,'Growth rates'!$B$4:$B$922,Demands_tra!$A599,'Growth rates'!$C$4:$C$922,$AE599),SUMIFS('Growth rates'!V$4:V$922,'Growth rates'!$B$4:$B$922,Demands_tra!$A599,'Growth rates'!$C$4:$C$922,$AF599))</f>
        <v>0</v>
      </c>
      <c r="AZ599" s="6">
        <f ca="1">IF($AF599="",SUMIFS('Growth rates'!W$4:W$922,'Growth rates'!$B$4:$B$922,Demands_tra!$A599,'Growth rates'!$C$4:$C$922,$AE599),SUMIFS('Growth rates'!W$4:W$922,'Growth rates'!$B$4:$B$922,Demands_tra!$A599,'Growth rates'!$C$4:$C$922,$AF599))</f>
        <v>0</v>
      </c>
      <c r="BA599" s="6">
        <f ca="1">IF($AF599="",SUMIFS('Growth rates'!X$4:X$922,'Growth rates'!$B$4:$B$922,Demands_tra!$A599,'Growth rates'!$C$4:$C$922,$AE599),SUMIFS('Growth rates'!X$4:X$922,'Growth rates'!$B$4:$B$922,Demands_tra!$A599,'Growth rates'!$C$4:$C$922,$AF599))</f>
        <v>0</v>
      </c>
      <c r="BB599" s="6">
        <f ca="1">IF($AF599="",SUMIFS('Growth rates'!Y$4:Y$922,'Growth rates'!$B$4:$B$922,Demands_tra!$A599,'Growth rates'!$C$4:$C$922,$AE599),SUMIFS('Growth rates'!Y$4:Y$922,'Growth rates'!$B$4:$B$922,Demands_tra!$A599,'Growth rates'!$C$4:$C$922,$AF599))</f>
        <v>0</v>
      </c>
      <c r="BC599" s="6">
        <f ca="1">IF($AF599="",SUMIFS('Growth rates'!Z$4:Z$922,'Growth rates'!$B$4:$B$922,Demands_tra!$A599,'Growth rates'!$C$4:$C$922,$AE599),SUMIFS('Growth rates'!Z$4:Z$922,'Growth rates'!$B$4:$B$922,Demands_tra!$A599,'Growth rates'!$C$4:$C$922,$AF599))</f>
        <v>0</v>
      </c>
      <c r="BD599" s="6">
        <f ca="1">IF($AF599="",SUMIFS('Growth rates'!AA$4:AA$922,'Growth rates'!$B$4:$B$922,Demands_tra!$A599,'Growth rates'!$C$4:$C$922,$AE599),SUMIFS('Growth rates'!AA$4:AA$922,'Growth rates'!$B$4:$B$922,Demands_tra!$A599,'Growth rates'!$C$4:$C$922,$AF599))</f>
        <v>0</v>
      </c>
      <c r="BE599" s="6">
        <f ca="1">IF($AF599="",SUMIFS('Growth rates'!AB$4:AB$922,'Growth rates'!$B$4:$B$922,Demands_tra!$A599,'Growth rates'!$C$4:$C$922,$AE599),SUMIFS('Growth rates'!AB$4:AB$922,'Growth rates'!$B$4:$B$922,Demands_tra!$A599,'Growth rates'!$C$4:$C$922,$AF599))</f>
        <v>0</v>
      </c>
      <c r="BF599" s="6">
        <f ca="1">IF($AF599="",SUMIFS('Growth rates'!AC$4:AC$922,'Growth rates'!$B$4:$B$922,Demands_tra!$A599,'Growth rates'!$C$4:$C$922,$AE599),SUMIFS('Growth rates'!AC$4:AC$922,'Growth rates'!$B$4:$B$922,Demands_tra!$A599,'Growth rates'!$C$4:$C$922,$AF599))</f>
        <v>0</v>
      </c>
      <c r="BH599" t="e">
        <f ca="1">VLOOKUP($C599,'Default drvr and elast'!$A$4:$F$49,MATCH(VLOOKUP(A599,Classification!$B$4:$D$42,3,FALSE),'Default drvr and elast'!$D$3:$F$3,0)+3,FALSE)</f>
        <v>#N/A</v>
      </c>
      <c r="BJ599" s="6">
        <f ca="1">IF($BI599="",SUMIF(Elasticities!$B$5:$B$52,Demands_tra!$BH599,Elasticities!C$5:C$52),SUMIF(Elasticities!$B$5:$B$52,Demands_tra!$BI599,Elasticities!C$5:C$52))</f>
        <v>0</v>
      </c>
      <c r="BK599" s="6">
        <f ca="1">IF($BI599="",SUMIF(Elasticities!$B$5:$B$52,Demands_tra!$BH599,Elasticities!D$5:D$52),SUMIF(Elasticities!$B$5:$B$52,Demands_tra!$BI599,Elasticities!D$5:D$52))</f>
        <v>0</v>
      </c>
      <c r="BL599" s="6">
        <f ca="1">IF($BI599="",SUMIF(Elasticities!$B$5:$B$52,Demands_tra!$BH599,Elasticities!E$5:E$52),SUMIF(Elasticities!$B$5:$B$52,Demands_tra!$BI599,Elasticities!E$5:E$52))</f>
        <v>0</v>
      </c>
      <c r="BM599" s="6">
        <f ca="1">IF($BI599="",SUMIF(Elasticities!$B$5:$B$52,Demands_tra!$BH599,Elasticities!F$5:F$52),SUMIF(Elasticities!$B$5:$B$52,Demands_tra!$BI599,Elasticities!F$5:F$52))</f>
        <v>0</v>
      </c>
      <c r="BN599" s="6">
        <f ca="1">IF($BI599="",SUMIF(Elasticities!$B$5:$B$52,Demands_tra!$BH599,Elasticities!G$5:G$52),SUMIF(Elasticities!$B$5:$B$52,Demands_tra!$BI599,Elasticities!G$5:G$52))</f>
        <v>0</v>
      </c>
      <c r="BO599" s="6">
        <f ca="1">IF($BI599="",SUMIF(Elasticities!$B$5:$B$52,Demands_tra!$BH599,Elasticities!H$5:H$52),SUMIF(Elasticities!$B$5:$B$52,Demands_tra!$BI599,Elasticities!H$5:H$52))</f>
        <v>0</v>
      </c>
      <c r="BP599" s="6">
        <f ca="1">IF($BI599="",SUMIF(Elasticities!$B$5:$B$52,Demands_tra!$BH599,Elasticities!I$5:I$52),SUMIF(Elasticities!$B$5:$B$52,Demands_tra!$BI599,Elasticities!I$5:I$52))</f>
        <v>0</v>
      </c>
      <c r="BQ599" s="6">
        <f ca="1">IF($BI599="",SUMIF(Elasticities!$B$5:$B$52,Demands_tra!$BH599,Elasticities!J$5:J$52),SUMIF(Elasticities!$B$5:$B$52,Demands_tra!$BI599,Elasticities!J$5:J$52))</f>
        <v>0</v>
      </c>
      <c r="BR599" s="6">
        <f ca="1">IF($BI599="",SUMIF(Elasticities!$B$5:$B$52,Demands_tra!$BH599,Elasticities!K$5:K$52),SUMIF(Elasticities!$B$5:$B$52,Demands_tra!$BI599,Elasticities!K$5:K$52))</f>
        <v>0</v>
      </c>
      <c r="BS599" s="6">
        <f ca="1">IF($BI599="",SUMIF(Elasticities!$B$5:$B$52,Demands_tra!$BH599,Elasticities!L$5:L$52),SUMIF(Elasticities!$B$5:$B$52,Demands_tra!$BI599,Elasticities!L$5:L$52))</f>
        <v>0</v>
      </c>
      <c r="BT599" s="6">
        <f ca="1">IF($BI599="",SUMIF(Elasticities!$B$5:$B$52,Demands_tra!$BH599,Elasticities!M$5:M$52),SUMIF(Elasticities!$B$5:$B$52,Demands_tra!$BI599,Elasticities!M$5:M$52))</f>
        <v>0</v>
      </c>
      <c r="BU599" s="6">
        <f ca="1">IF($BI599="",SUMIF(Elasticities!$B$5:$B$52,Demands_tra!$BH599,Elasticities!N$5:N$52),SUMIF(Elasticities!$B$5:$B$52,Demands_tra!$BI599,Elasticities!N$5:N$52))</f>
        <v>0</v>
      </c>
      <c r="BV599" s="6">
        <f ca="1">IF($BI599="",SUMIF(Elasticities!$B$5:$B$52,Demands_tra!$BH599,Elasticities!O$5:O$52),SUMIF(Elasticities!$B$5:$B$52,Demands_tra!$BI599,Elasticities!O$5:O$52))</f>
        <v>0</v>
      </c>
      <c r="BW599" s="6">
        <f ca="1">IF($BI599="",SUMIF(Elasticities!$B$5:$B$52,Demands_tra!$BH599,Elasticities!P$5:P$52),SUMIF(Elasticities!$B$5:$B$52,Demands_tra!$BI599,Elasticities!P$5:P$52))</f>
        <v>0</v>
      </c>
      <c r="BX599" s="6">
        <f ca="1">IF($BI599="",SUMIF(Elasticities!$B$5:$B$52,Demands_tra!$BH599,Elasticities!Q$5:Q$52),SUMIF(Elasticities!$B$5:$B$52,Demands_tra!$BI599,Elasticities!Q$5:Q$52))</f>
        <v>0</v>
      </c>
      <c r="BY599" s="6">
        <f ca="1">IF($BI599="",SUMIF(Elasticities!$B$5:$B$52,Demands_tra!$BH599,Elasticities!R$5:R$52),SUMIF(Elasticities!$B$5:$B$52,Demands_tra!$BI599,Elasticities!R$5:R$52))</f>
        <v>0</v>
      </c>
      <c r="BZ599" s="6">
        <f ca="1">IF($BI599="",SUMIF(Elasticities!$B$5:$B$52,Demands_tra!$BH599,Elasticities!S$5:S$52),SUMIF(Elasticities!$B$5:$B$52,Demands_tra!$BI599,Elasticities!S$5:S$52))</f>
        <v>0</v>
      </c>
      <c r="CA599" s="6">
        <f ca="1">IF($BI599="",SUMIF(Elasticities!$B$5:$B$52,Demands_tra!$BH599,Elasticities!T$5:T$52),SUMIF(Elasticities!$B$5:$B$52,Demands_tra!$BI599,Elasticities!T$5:T$52))</f>
        <v>0</v>
      </c>
      <c r="CB599" s="6">
        <f ca="1">IF($BI599="",SUMIF(Elasticities!$B$5:$B$52,Demands_tra!$BH599,Elasticities!U$5:U$52),SUMIF(Elasticities!$B$5:$B$52,Demands_tra!$BI599,Elasticities!U$5:U$52))</f>
        <v>0</v>
      </c>
      <c r="CC599" s="6">
        <f ca="1">IF($BI599="",SUMIF(Elasticities!$B$5:$B$52,Demands_tra!$BH599,Elasticities!V$5:V$52),SUMIF(Elasticities!$B$5:$B$52,Demands_tra!$BI599,Elasticities!V$5:V$52))</f>
        <v>0</v>
      </c>
      <c r="CD599" s="6">
        <f ca="1">IF($BI599="",SUMIF(Elasticities!$B$5:$B$52,Demands_tra!$BH599,Elasticities!W$5:W$52),SUMIF(Elasticities!$B$5:$B$52,Demands_tra!$BI599,Elasticities!W$5:W$52))</f>
        <v>0</v>
      </c>
      <c r="CE599" s="6">
        <f ca="1">IF($BI599="",SUMIF(Elasticities!$B$5:$B$52,Demands_tra!$BH599,Elasticities!X$5:X$52),SUMIF(Elasticities!$B$5:$B$52,Demands_tra!$BI599,Elasticities!X$5:X$52))</f>
        <v>0</v>
      </c>
      <c r="CF599" s="6">
        <f ca="1">IF($BI599="",SUMIF(Elasticities!$B$5:$B$52,Demands_tra!$BH599,Elasticities!Y$5:Y$52),SUMIF(Elasticities!$B$5:$B$52,Demands_tra!$BI599,Elasticities!Y$5:Y$52))</f>
        <v>0</v>
      </c>
      <c r="CG599" s="6">
        <f ca="1">IF($BI599="",SUMIF(Elasticities!$B$5:$B$52,Demands_tra!$BH599,Elasticities!Z$5:Z$52),SUMIF(Elasticities!$B$5:$B$52,Demands_tra!$BI599,Elasticities!Z$5:Z$52))</f>
        <v>0</v>
      </c>
      <c r="CH599" s="6">
        <f ca="1">IF($BI599="",SUMIF(Elasticities!$B$5:$B$52,Demands_tra!$BH599,Elasticities!AA$5:AA$52),SUMIF(Elasticities!$B$5:$B$52,Demands_tra!$BI599,Elasticities!AA$5:AA$52))</f>
        <v>0</v>
      </c>
      <c r="CI599" s="6">
        <f ca="1">IF($BI599="",SUMIF(Elasticities!$B$5:$B$52,Demands_tra!$BH599,Elasticities!AB$5:AB$52),SUMIF(Elasticities!$B$5:$B$52,Demands_tra!$BI599,Elasticities!AB$5:AB$52))</f>
        <v>0</v>
      </c>
    </row>
    <row r="600" spans="1:87">
      <c r="A600" t="str">
        <f>IF(BYDem_tra!B599="","\I:",BYDem_tra!B599)</f>
        <v>\I:</v>
      </c>
      <c r="B600">
        <f>BYDem_tra!E599</f>
        <v>0</v>
      </c>
      <c r="C600">
        <f t="shared" si="350"/>
        <v>0</v>
      </c>
      <c r="D600" s="3">
        <f>SUMIFS(BYDem_tra!$M$2:$M$2000,BYDem_tra!$B$2:$B$2000,Demands_tra!$A600,BYDem_tra!$E$2:$E$2000,Demands_tra!$B600)</f>
        <v>0</v>
      </c>
      <c r="E600" s="3" t="e">
        <f ca="1" t="shared" si="351"/>
        <v>#DIV/0!</v>
      </c>
      <c r="F600" s="3" t="e">
        <f ca="1" t="shared" si="352"/>
        <v>#DIV/0!</v>
      </c>
      <c r="G600" s="3" t="e">
        <f ca="1" t="shared" si="353"/>
        <v>#DIV/0!</v>
      </c>
      <c r="H600" s="3" t="e">
        <f ca="1" t="shared" si="354"/>
        <v>#DIV/0!</v>
      </c>
      <c r="I600" s="3" t="e">
        <f ca="1" t="shared" si="355"/>
        <v>#DIV/0!</v>
      </c>
      <c r="J600" s="3" t="e">
        <f ca="1" t="shared" si="356"/>
        <v>#DIV/0!</v>
      </c>
      <c r="K600" s="3" t="e">
        <f ca="1" t="shared" si="357"/>
        <v>#DIV/0!</v>
      </c>
      <c r="L600" s="3" t="e">
        <f ca="1" t="shared" si="358"/>
        <v>#DIV/0!</v>
      </c>
      <c r="M600" s="3" t="e">
        <f ca="1" t="shared" si="359"/>
        <v>#DIV/0!</v>
      </c>
      <c r="N600" s="3" t="e">
        <f ca="1" t="shared" si="360"/>
        <v>#DIV/0!</v>
      </c>
      <c r="O600" s="3" t="e">
        <f ca="1" t="shared" si="361"/>
        <v>#DIV/0!</v>
      </c>
      <c r="P600" s="3" t="e">
        <f ca="1" t="shared" si="362"/>
        <v>#DIV/0!</v>
      </c>
      <c r="Q600" s="3" t="e">
        <f ca="1" t="shared" si="363"/>
        <v>#DIV/0!</v>
      </c>
      <c r="R600" s="3" t="e">
        <f ca="1" t="shared" si="364"/>
        <v>#DIV/0!</v>
      </c>
      <c r="S600" s="3" t="e">
        <f ca="1" t="shared" si="365"/>
        <v>#DIV/0!</v>
      </c>
      <c r="T600" s="3" t="e">
        <f ca="1" t="shared" si="366"/>
        <v>#DIV/0!</v>
      </c>
      <c r="U600" s="3" t="e">
        <f ca="1" t="shared" si="367"/>
        <v>#DIV/0!</v>
      </c>
      <c r="V600" s="3" t="e">
        <f ca="1" t="shared" si="342"/>
        <v>#DIV/0!</v>
      </c>
      <c r="W600" s="3" t="e">
        <f ca="1" t="shared" si="343"/>
        <v>#DIV/0!</v>
      </c>
      <c r="X600" s="3" t="e">
        <f ca="1" t="shared" si="344"/>
        <v>#DIV/0!</v>
      </c>
      <c r="Y600" s="3" t="e">
        <f ca="1" t="shared" si="345"/>
        <v>#DIV/0!</v>
      </c>
      <c r="Z600" s="3" t="e">
        <f ca="1" t="shared" si="346"/>
        <v>#DIV/0!</v>
      </c>
      <c r="AA600" s="3" t="e">
        <f ca="1" t="shared" si="347"/>
        <v>#DIV/0!</v>
      </c>
      <c r="AB600" s="3" t="e">
        <f ca="1" t="shared" si="348"/>
        <v>#DIV/0!</v>
      </c>
      <c r="AC600" s="3" t="e">
        <f ca="1" t="shared" si="349"/>
        <v>#DIV/0!</v>
      </c>
      <c r="AE600" s="4" t="e">
        <f ca="1">VLOOKUP($C600,'Default drvr and elast'!$A$4:$C$49,MATCH(VLOOKUP(A600,Classification!$B$4:$D$99,2,FALSE),'Default drvr and elast'!$A$3:$C$3,0),FALSE)</f>
        <v>#N/A</v>
      </c>
      <c r="AF600" s="4"/>
      <c r="AG600" s="6">
        <f ca="1">IF($AF600="",SUMIFS('Growth rates'!D$4:D$922,'Growth rates'!$B$4:$B$922,Demands_tra!$A600,'Growth rates'!$C$4:$C$922,$AE600),SUMIFS('Growth rates'!D$4:D$922,'Growth rates'!$B$4:$B$922,Demands_tra!$A600,'Growth rates'!$C$4:$C$922,$AF600))</f>
        <v>0</v>
      </c>
      <c r="AH600" s="6">
        <f ca="1">IF($AF600="",SUMIFS('Growth rates'!E$4:E$922,'Growth rates'!$B$4:$B$922,Demands_tra!$A600,'Growth rates'!$C$4:$C$922,$AE600),SUMIFS('Growth rates'!E$4:E$922,'Growth rates'!$B$4:$B$922,Demands_tra!$A600,'Growth rates'!$C$4:$C$922,$AF600))</f>
        <v>0</v>
      </c>
      <c r="AI600" s="6">
        <f ca="1">IF($AF600="",SUMIFS('Growth rates'!F$4:F$922,'Growth rates'!$B$4:$B$922,Demands_tra!$A600,'Growth rates'!$C$4:$C$922,$AE600),SUMIFS('Growth rates'!F$4:F$922,'Growth rates'!$B$4:$B$922,Demands_tra!$A600,'Growth rates'!$C$4:$C$922,$AF600))</f>
        <v>0</v>
      </c>
      <c r="AJ600" s="6">
        <f ca="1">IF($AF600="",SUMIFS('Growth rates'!G$4:G$922,'Growth rates'!$B$4:$B$922,Demands_tra!$A600,'Growth rates'!$C$4:$C$922,$AE600),SUMIFS('Growth rates'!G$4:G$922,'Growth rates'!$B$4:$B$922,Demands_tra!$A600,'Growth rates'!$C$4:$C$922,$AF600))</f>
        <v>0</v>
      </c>
      <c r="AK600" s="6">
        <f ca="1">IF($AF600="",SUMIFS('Growth rates'!H$4:H$922,'Growth rates'!$B$4:$B$922,Demands_tra!$A600,'Growth rates'!$C$4:$C$922,$AE600),SUMIFS('Growth rates'!H$4:H$922,'Growth rates'!$B$4:$B$922,Demands_tra!$A600,'Growth rates'!$C$4:$C$922,$AF600))</f>
        <v>0</v>
      </c>
      <c r="AL600" s="6">
        <f ca="1">IF($AF600="",SUMIFS('Growth rates'!I$4:I$922,'Growth rates'!$B$4:$B$922,Demands_tra!$A600,'Growth rates'!$C$4:$C$922,$AE600),SUMIFS('Growth rates'!I$4:I$922,'Growth rates'!$B$4:$B$922,Demands_tra!$A600,'Growth rates'!$C$4:$C$922,$AF600))</f>
        <v>0</v>
      </c>
      <c r="AM600" s="6">
        <f ca="1">IF($AF600="",SUMIFS('Growth rates'!J$4:J$922,'Growth rates'!$B$4:$B$922,Demands_tra!$A600,'Growth rates'!$C$4:$C$922,$AE600),SUMIFS('Growth rates'!J$4:J$922,'Growth rates'!$B$4:$B$922,Demands_tra!$A600,'Growth rates'!$C$4:$C$922,$AF600))</f>
        <v>0</v>
      </c>
      <c r="AN600" s="6">
        <f ca="1">IF($AF600="",SUMIFS('Growth rates'!K$4:K$922,'Growth rates'!$B$4:$B$922,Demands_tra!$A600,'Growth rates'!$C$4:$C$922,$AE600),SUMIFS('Growth rates'!K$4:K$922,'Growth rates'!$B$4:$B$922,Demands_tra!$A600,'Growth rates'!$C$4:$C$922,$AF600))</f>
        <v>0</v>
      </c>
      <c r="AO600" s="6">
        <f ca="1">IF($AF600="",SUMIFS('Growth rates'!L$4:L$922,'Growth rates'!$B$4:$B$922,Demands_tra!$A600,'Growth rates'!$C$4:$C$922,$AE600),SUMIFS('Growth rates'!L$4:L$922,'Growth rates'!$B$4:$B$922,Demands_tra!$A600,'Growth rates'!$C$4:$C$922,$AF600))</f>
        <v>0</v>
      </c>
      <c r="AP600" s="6">
        <f ca="1">IF($AF600="",SUMIFS('Growth rates'!M$4:M$922,'Growth rates'!$B$4:$B$922,Demands_tra!$A600,'Growth rates'!$C$4:$C$922,$AE600),SUMIFS('Growth rates'!M$4:M$922,'Growth rates'!$B$4:$B$922,Demands_tra!$A600,'Growth rates'!$C$4:$C$922,$AF600))</f>
        <v>0</v>
      </c>
      <c r="AQ600" s="6">
        <f ca="1">IF($AF600="",SUMIFS('Growth rates'!N$4:N$922,'Growth rates'!$B$4:$B$922,Demands_tra!$A600,'Growth rates'!$C$4:$C$922,$AE600),SUMIFS('Growth rates'!N$4:N$922,'Growth rates'!$B$4:$B$922,Demands_tra!$A600,'Growth rates'!$C$4:$C$922,$AF600))</f>
        <v>0</v>
      </c>
      <c r="AR600" s="6">
        <f ca="1">IF($AF600="",SUMIFS('Growth rates'!O$4:O$922,'Growth rates'!$B$4:$B$922,Demands_tra!$A600,'Growth rates'!$C$4:$C$922,$AE600),SUMIFS('Growth rates'!O$4:O$922,'Growth rates'!$B$4:$B$922,Demands_tra!$A600,'Growth rates'!$C$4:$C$922,$AF600))</f>
        <v>0</v>
      </c>
      <c r="AS600" s="6">
        <f ca="1">IF($AF600="",SUMIFS('Growth rates'!P$4:P$922,'Growth rates'!$B$4:$B$922,Demands_tra!$A600,'Growth rates'!$C$4:$C$922,$AE600),SUMIFS('Growth rates'!P$4:P$922,'Growth rates'!$B$4:$B$922,Demands_tra!$A600,'Growth rates'!$C$4:$C$922,$AF600))</f>
        <v>0</v>
      </c>
      <c r="AT600" s="6">
        <f ca="1">IF($AF600="",SUMIFS('Growth rates'!Q$4:Q$922,'Growth rates'!$B$4:$B$922,Demands_tra!$A600,'Growth rates'!$C$4:$C$922,$AE600),SUMIFS('Growth rates'!Q$4:Q$922,'Growth rates'!$B$4:$B$922,Demands_tra!$A600,'Growth rates'!$C$4:$C$922,$AF600))</f>
        <v>0</v>
      </c>
      <c r="AU600" s="6">
        <f ca="1">IF($AF600="",SUMIFS('Growth rates'!R$4:R$922,'Growth rates'!$B$4:$B$922,Demands_tra!$A600,'Growth rates'!$C$4:$C$922,$AE600),SUMIFS('Growth rates'!R$4:R$922,'Growth rates'!$B$4:$B$922,Demands_tra!$A600,'Growth rates'!$C$4:$C$922,$AF600))</f>
        <v>0</v>
      </c>
      <c r="AV600" s="6">
        <f ca="1">IF($AF600="",SUMIFS('Growth rates'!S$4:S$922,'Growth rates'!$B$4:$B$922,Demands_tra!$A600,'Growth rates'!$C$4:$C$922,$AE600),SUMIFS('Growth rates'!S$4:S$922,'Growth rates'!$B$4:$B$922,Demands_tra!$A600,'Growth rates'!$C$4:$C$922,$AF600))</f>
        <v>0</v>
      </c>
      <c r="AW600" s="6">
        <f ca="1">IF($AF600="",SUMIFS('Growth rates'!T$4:T$922,'Growth rates'!$B$4:$B$922,Demands_tra!$A600,'Growth rates'!$C$4:$C$922,$AE600),SUMIFS('Growth rates'!T$4:T$922,'Growth rates'!$B$4:$B$922,Demands_tra!$A600,'Growth rates'!$C$4:$C$922,$AF600))</f>
        <v>0</v>
      </c>
      <c r="AX600" s="6">
        <f ca="1">IF($AF600="",SUMIFS('Growth rates'!U$4:U$922,'Growth rates'!$B$4:$B$922,Demands_tra!$A600,'Growth rates'!$C$4:$C$922,$AE600),SUMIFS('Growth rates'!U$4:U$922,'Growth rates'!$B$4:$B$922,Demands_tra!$A600,'Growth rates'!$C$4:$C$922,$AF600))</f>
        <v>0</v>
      </c>
      <c r="AY600" s="6">
        <f ca="1">IF($AF600="",SUMIFS('Growth rates'!V$4:V$922,'Growth rates'!$B$4:$B$922,Demands_tra!$A600,'Growth rates'!$C$4:$C$922,$AE600),SUMIFS('Growth rates'!V$4:V$922,'Growth rates'!$B$4:$B$922,Demands_tra!$A600,'Growth rates'!$C$4:$C$922,$AF600))</f>
        <v>0</v>
      </c>
      <c r="AZ600" s="6">
        <f ca="1">IF($AF600="",SUMIFS('Growth rates'!W$4:W$922,'Growth rates'!$B$4:$B$922,Demands_tra!$A600,'Growth rates'!$C$4:$C$922,$AE600),SUMIFS('Growth rates'!W$4:W$922,'Growth rates'!$B$4:$B$922,Demands_tra!$A600,'Growth rates'!$C$4:$C$922,$AF600))</f>
        <v>0</v>
      </c>
      <c r="BA600" s="6">
        <f ca="1">IF($AF600="",SUMIFS('Growth rates'!X$4:X$922,'Growth rates'!$B$4:$B$922,Demands_tra!$A600,'Growth rates'!$C$4:$C$922,$AE600),SUMIFS('Growth rates'!X$4:X$922,'Growth rates'!$B$4:$B$922,Demands_tra!$A600,'Growth rates'!$C$4:$C$922,$AF600))</f>
        <v>0</v>
      </c>
      <c r="BB600" s="6">
        <f ca="1">IF($AF600="",SUMIFS('Growth rates'!Y$4:Y$922,'Growth rates'!$B$4:$B$922,Demands_tra!$A600,'Growth rates'!$C$4:$C$922,$AE600),SUMIFS('Growth rates'!Y$4:Y$922,'Growth rates'!$B$4:$B$922,Demands_tra!$A600,'Growth rates'!$C$4:$C$922,$AF600))</f>
        <v>0</v>
      </c>
      <c r="BC600" s="6">
        <f ca="1">IF($AF600="",SUMIFS('Growth rates'!Z$4:Z$922,'Growth rates'!$B$4:$B$922,Demands_tra!$A600,'Growth rates'!$C$4:$C$922,$AE600),SUMIFS('Growth rates'!Z$4:Z$922,'Growth rates'!$B$4:$B$922,Demands_tra!$A600,'Growth rates'!$C$4:$C$922,$AF600))</f>
        <v>0</v>
      </c>
      <c r="BD600" s="6">
        <f ca="1">IF($AF600="",SUMIFS('Growth rates'!AA$4:AA$922,'Growth rates'!$B$4:$B$922,Demands_tra!$A600,'Growth rates'!$C$4:$C$922,$AE600),SUMIFS('Growth rates'!AA$4:AA$922,'Growth rates'!$B$4:$B$922,Demands_tra!$A600,'Growth rates'!$C$4:$C$922,$AF600))</f>
        <v>0</v>
      </c>
      <c r="BE600" s="6">
        <f ca="1">IF($AF600="",SUMIFS('Growth rates'!AB$4:AB$922,'Growth rates'!$B$4:$B$922,Demands_tra!$A600,'Growth rates'!$C$4:$C$922,$AE600),SUMIFS('Growth rates'!AB$4:AB$922,'Growth rates'!$B$4:$B$922,Demands_tra!$A600,'Growth rates'!$C$4:$C$922,$AF600))</f>
        <v>0</v>
      </c>
      <c r="BF600" s="6">
        <f ca="1">IF($AF600="",SUMIFS('Growth rates'!AC$4:AC$922,'Growth rates'!$B$4:$B$922,Demands_tra!$A600,'Growth rates'!$C$4:$C$922,$AE600),SUMIFS('Growth rates'!AC$4:AC$922,'Growth rates'!$B$4:$B$922,Demands_tra!$A600,'Growth rates'!$C$4:$C$922,$AF600))</f>
        <v>0</v>
      </c>
      <c r="BH600" t="e">
        <f ca="1">VLOOKUP($C600,'Default drvr and elast'!$A$4:$F$49,MATCH(VLOOKUP(A600,Classification!$B$4:$D$42,3,FALSE),'Default drvr and elast'!$D$3:$F$3,0)+3,FALSE)</f>
        <v>#N/A</v>
      </c>
      <c r="BJ600" s="6">
        <f ca="1">IF($BI600="",SUMIF(Elasticities!$B$5:$B$52,Demands_tra!$BH600,Elasticities!C$5:C$52),SUMIF(Elasticities!$B$5:$B$52,Demands_tra!$BI600,Elasticities!C$5:C$52))</f>
        <v>0</v>
      </c>
      <c r="BK600" s="6">
        <f ca="1">IF($BI600="",SUMIF(Elasticities!$B$5:$B$52,Demands_tra!$BH600,Elasticities!D$5:D$52),SUMIF(Elasticities!$B$5:$B$52,Demands_tra!$BI600,Elasticities!D$5:D$52))</f>
        <v>0</v>
      </c>
      <c r="BL600" s="6">
        <f ca="1">IF($BI600="",SUMIF(Elasticities!$B$5:$B$52,Demands_tra!$BH600,Elasticities!E$5:E$52),SUMIF(Elasticities!$B$5:$B$52,Demands_tra!$BI600,Elasticities!E$5:E$52))</f>
        <v>0</v>
      </c>
      <c r="BM600" s="6">
        <f ca="1">IF($BI600="",SUMIF(Elasticities!$B$5:$B$52,Demands_tra!$BH600,Elasticities!F$5:F$52),SUMIF(Elasticities!$B$5:$B$52,Demands_tra!$BI600,Elasticities!F$5:F$52))</f>
        <v>0</v>
      </c>
      <c r="BN600" s="6">
        <f ca="1">IF($BI600="",SUMIF(Elasticities!$B$5:$B$52,Demands_tra!$BH600,Elasticities!G$5:G$52),SUMIF(Elasticities!$B$5:$B$52,Demands_tra!$BI600,Elasticities!G$5:G$52))</f>
        <v>0</v>
      </c>
      <c r="BO600" s="6">
        <f ca="1">IF($BI600="",SUMIF(Elasticities!$B$5:$B$52,Demands_tra!$BH600,Elasticities!H$5:H$52),SUMIF(Elasticities!$B$5:$B$52,Demands_tra!$BI600,Elasticities!H$5:H$52))</f>
        <v>0</v>
      </c>
      <c r="BP600" s="6">
        <f ca="1">IF($BI600="",SUMIF(Elasticities!$B$5:$B$52,Demands_tra!$BH600,Elasticities!I$5:I$52),SUMIF(Elasticities!$B$5:$B$52,Demands_tra!$BI600,Elasticities!I$5:I$52))</f>
        <v>0</v>
      </c>
      <c r="BQ600" s="6">
        <f ca="1">IF($BI600="",SUMIF(Elasticities!$B$5:$B$52,Demands_tra!$BH600,Elasticities!J$5:J$52),SUMIF(Elasticities!$B$5:$B$52,Demands_tra!$BI600,Elasticities!J$5:J$52))</f>
        <v>0</v>
      </c>
      <c r="BR600" s="6">
        <f ca="1">IF($BI600="",SUMIF(Elasticities!$B$5:$B$52,Demands_tra!$BH600,Elasticities!K$5:K$52),SUMIF(Elasticities!$B$5:$B$52,Demands_tra!$BI600,Elasticities!K$5:K$52))</f>
        <v>0</v>
      </c>
      <c r="BS600" s="6">
        <f ca="1">IF($BI600="",SUMIF(Elasticities!$B$5:$B$52,Demands_tra!$BH600,Elasticities!L$5:L$52),SUMIF(Elasticities!$B$5:$B$52,Demands_tra!$BI600,Elasticities!L$5:L$52))</f>
        <v>0</v>
      </c>
      <c r="BT600" s="6">
        <f ca="1">IF($BI600="",SUMIF(Elasticities!$B$5:$B$52,Demands_tra!$BH600,Elasticities!M$5:M$52),SUMIF(Elasticities!$B$5:$B$52,Demands_tra!$BI600,Elasticities!M$5:M$52))</f>
        <v>0</v>
      </c>
      <c r="BU600" s="6">
        <f ca="1">IF($BI600="",SUMIF(Elasticities!$B$5:$B$52,Demands_tra!$BH600,Elasticities!N$5:N$52),SUMIF(Elasticities!$B$5:$B$52,Demands_tra!$BI600,Elasticities!N$5:N$52))</f>
        <v>0</v>
      </c>
      <c r="BV600" s="6">
        <f ca="1">IF($BI600="",SUMIF(Elasticities!$B$5:$B$52,Demands_tra!$BH600,Elasticities!O$5:O$52),SUMIF(Elasticities!$B$5:$B$52,Demands_tra!$BI600,Elasticities!O$5:O$52))</f>
        <v>0</v>
      </c>
      <c r="BW600" s="6">
        <f ca="1">IF($BI600="",SUMIF(Elasticities!$B$5:$B$52,Demands_tra!$BH600,Elasticities!P$5:P$52),SUMIF(Elasticities!$B$5:$B$52,Demands_tra!$BI600,Elasticities!P$5:P$52))</f>
        <v>0</v>
      </c>
      <c r="BX600" s="6">
        <f ca="1">IF($BI600="",SUMIF(Elasticities!$B$5:$B$52,Demands_tra!$BH600,Elasticities!Q$5:Q$52),SUMIF(Elasticities!$B$5:$B$52,Demands_tra!$BI600,Elasticities!Q$5:Q$52))</f>
        <v>0</v>
      </c>
      <c r="BY600" s="6">
        <f ca="1">IF($BI600="",SUMIF(Elasticities!$B$5:$B$52,Demands_tra!$BH600,Elasticities!R$5:R$52),SUMIF(Elasticities!$B$5:$B$52,Demands_tra!$BI600,Elasticities!R$5:R$52))</f>
        <v>0</v>
      </c>
      <c r="BZ600" s="6">
        <f ca="1">IF($BI600="",SUMIF(Elasticities!$B$5:$B$52,Demands_tra!$BH600,Elasticities!S$5:S$52),SUMIF(Elasticities!$B$5:$B$52,Demands_tra!$BI600,Elasticities!S$5:S$52))</f>
        <v>0</v>
      </c>
      <c r="CA600" s="6">
        <f ca="1">IF($BI600="",SUMIF(Elasticities!$B$5:$B$52,Demands_tra!$BH600,Elasticities!T$5:T$52),SUMIF(Elasticities!$B$5:$B$52,Demands_tra!$BI600,Elasticities!T$5:T$52))</f>
        <v>0</v>
      </c>
      <c r="CB600" s="6">
        <f ca="1">IF($BI600="",SUMIF(Elasticities!$B$5:$B$52,Demands_tra!$BH600,Elasticities!U$5:U$52),SUMIF(Elasticities!$B$5:$B$52,Demands_tra!$BI600,Elasticities!U$5:U$52))</f>
        <v>0</v>
      </c>
      <c r="CC600" s="6">
        <f ca="1">IF($BI600="",SUMIF(Elasticities!$B$5:$B$52,Demands_tra!$BH600,Elasticities!V$5:V$52),SUMIF(Elasticities!$B$5:$B$52,Demands_tra!$BI600,Elasticities!V$5:V$52))</f>
        <v>0</v>
      </c>
      <c r="CD600" s="6">
        <f ca="1">IF($BI600="",SUMIF(Elasticities!$B$5:$B$52,Demands_tra!$BH600,Elasticities!W$5:W$52),SUMIF(Elasticities!$B$5:$B$52,Demands_tra!$BI600,Elasticities!W$5:W$52))</f>
        <v>0</v>
      </c>
      <c r="CE600" s="6">
        <f ca="1">IF($BI600="",SUMIF(Elasticities!$B$5:$B$52,Demands_tra!$BH600,Elasticities!X$5:X$52),SUMIF(Elasticities!$B$5:$B$52,Demands_tra!$BI600,Elasticities!X$5:X$52))</f>
        <v>0</v>
      </c>
      <c r="CF600" s="6">
        <f ca="1">IF($BI600="",SUMIF(Elasticities!$B$5:$B$52,Demands_tra!$BH600,Elasticities!Y$5:Y$52),SUMIF(Elasticities!$B$5:$B$52,Demands_tra!$BI600,Elasticities!Y$5:Y$52))</f>
        <v>0</v>
      </c>
      <c r="CG600" s="6">
        <f ca="1">IF($BI600="",SUMIF(Elasticities!$B$5:$B$52,Demands_tra!$BH600,Elasticities!Z$5:Z$52),SUMIF(Elasticities!$B$5:$B$52,Demands_tra!$BI600,Elasticities!Z$5:Z$52))</f>
        <v>0</v>
      </c>
      <c r="CH600" s="6">
        <f ca="1">IF($BI600="",SUMIF(Elasticities!$B$5:$B$52,Demands_tra!$BH600,Elasticities!AA$5:AA$52),SUMIF(Elasticities!$B$5:$B$52,Demands_tra!$BI600,Elasticities!AA$5:AA$52))</f>
        <v>0</v>
      </c>
      <c r="CI600" s="6">
        <f ca="1">IF($BI600="",SUMIF(Elasticities!$B$5:$B$52,Demands_tra!$BH600,Elasticities!AB$5:AB$52),SUMIF(Elasticities!$B$5:$B$52,Demands_tra!$BI600,Elasticities!AB$5:AB$52))</f>
        <v>0</v>
      </c>
    </row>
    <row r="601" spans="1:87">
      <c r="A601" t="str">
        <f>IF(BYDem_tra!B600="","\I:",BYDem_tra!B600)</f>
        <v>\I:</v>
      </c>
      <c r="B601">
        <f>BYDem_tra!E600</f>
        <v>0</v>
      </c>
      <c r="C601">
        <f t="shared" si="350"/>
        <v>0</v>
      </c>
      <c r="D601" s="3">
        <f>SUMIFS(BYDem_tra!$M$2:$M$2000,BYDem_tra!$B$2:$B$2000,Demands_tra!$A601,BYDem_tra!$E$2:$E$2000,Demands_tra!$B601)</f>
        <v>0</v>
      </c>
      <c r="E601" s="3" t="e">
        <f ca="1" t="shared" si="351"/>
        <v>#DIV/0!</v>
      </c>
      <c r="F601" s="3" t="e">
        <f ca="1" t="shared" si="352"/>
        <v>#DIV/0!</v>
      </c>
      <c r="G601" s="3" t="e">
        <f ca="1" t="shared" si="353"/>
        <v>#DIV/0!</v>
      </c>
      <c r="H601" s="3" t="e">
        <f ca="1" t="shared" si="354"/>
        <v>#DIV/0!</v>
      </c>
      <c r="I601" s="3" t="e">
        <f ca="1" t="shared" si="355"/>
        <v>#DIV/0!</v>
      </c>
      <c r="J601" s="3" t="e">
        <f ca="1" t="shared" si="356"/>
        <v>#DIV/0!</v>
      </c>
      <c r="K601" s="3" t="e">
        <f ca="1" t="shared" si="357"/>
        <v>#DIV/0!</v>
      </c>
      <c r="L601" s="3" t="e">
        <f ca="1" t="shared" si="358"/>
        <v>#DIV/0!</v>
      </c>
      <c r="M601" s="3" t="e">
        <f ca="1" t="shared" si="359"/>
        <v>#DIV/0!</v>
      </c>
      <c r="N601" s="3" t="e">
        <f ca="1" t="shared" si="360"/>
        <v>#DIV/0!</v>
      </c>
      <c r="O601" s="3" t="e">
        <f ca="1" t="shared" si="361"/>
        <v>#DIV/0!</v>
      </c>
      <c r="P601" s="3" t="e">
        <f ca="1" t="shared" si="362"/>
        <v>#DIV/0!</v>
      </c>
      <c r="Q601" s="3" t="e">
        <f ca="1" t="shared" si="363"/>
        <v>#DIV/0!</v>
      </c>
      <c r="R601" s="3" t="e">
        <f ca="1" t="shared" si="364"/>
        <v>#DIV/0!</v>
      </c>
      <c r="S601" s="3" t="e">
        <f ca="1" t="shared" si="365"/>
        <v>#DIV/0!</v>
      </c>
      <c r="T601" s="3" t="e">
        <f ca="1" t="shared" si="366"/>
        <v>#DIV/0!</v>
      </c>
      <c r="U601" s="3" t="e">
        <f ca="1" t="shared" si="367"/>
        <v>#DIV/0!</v>
      </c>
      <c r="V601" s="3" t="e">
        <f ca="1" t="shared" si="342"/>
        <v>#DIV/0!</v>
      </c>
      <c r="W601" s="3" t="e">
        <f ca="1" t="shared" si="343"/>
        <v>#DIV/0!</v>
      </c>
      <c r="X601" s="3" t="e">
        <f ca="1" t="shared" si="344"/>
        <v>#DIV/0!</v>
      </c>
      <c r="Y601" s="3" t="e">
        <f ca="1" t="shared" si="345"/>
        <v>#DIV/0!</v>
      </c>
      <c r="Z601" s="3" t="e">
        <f ca="1" t="shared" si="346"/>
        <v>#DIV/0!</v>
      </c>
      <c r="AA601" s="3" t="e">
        <f ca="1" t="shared" si="347"/>
        <v>#DIV/0!</v>
      </c>
      <c r="AB601" s="3" t="e">
        <f ca="1" t="shared" si="348"/>
        <v>#DIV/0!</v>
      </c>
      <c r="AC601" s="3" t="e">
        <f ca="1" t="shared" si="349"/>
        <v>#DIV/0!</v>
      </c>
      <c r="AE601" s="4" t="e">
        <f ca="1">VLOOKUP($C601,'Default drvr and elast'!$A$4:$C$49,MATCH(VLOOKUP(A601,Classification!$B$4:$D$99,2,FALSE),'Default drvr and elast'!$A$3:$C$3,0),FALSE)</f>
        <v>#N/A</v>
      </c>
      <c r="AF601" s="4"/>
      <c r="AG601" s="6">
        <f ca="1">IF($AF601="",SUMIFS('Growth rates'!D$4:D$922,'Growth rates'!$B$4:$B$922,Demands_tra!$A601,'Growth rates'!$C$4:$C$922,$AE601),SUMIFS('Growth rates'!D$4:D$922,'Growth rates'!$B$4:$B$922,Demands_tra!$A601,'Growth rates'!$C$4:$C$922,$AF601))</f>
        <v>0</v>
      </c>
      <c r="AH601" s="6">
        <f ca="1">IF($AF601="",SUMIFS('Growth rates'!E$4:E$922,'Growth rates'!$B$4:$B$922,Demands_tra!$A601,'Growth rates'!$C$4:$C$922,$AE601),SUMIFS('Growth rates'!E$4:E$922,'Growth rates'!$B$4:$B$922,Demands_tra!$A601,'Growth rates'!$C$4:$C$922,$AF601))</f>
        <v>0</v>
      </c>
      <c r="AI601" s="6">
        <f ca="1">IF($AF601="",SUMIFS('Growth rates'!F$4:F$922,'Growth rates'!$B$4:$B$922,Demands_tra!$A601,'Growth rates'!$C$4:$C$922,$AE601),SUMIFS('Growth rates'!F$4:F$922,'Growth rates'!$B$4:$B$922,Demands_tra!$A601,'Growth rates'!$C$4:$C$922,$AF601))</f>
        <v>0</v>
      </c>
      <c r="AJ601" s="6">
        <f ca="1">IF($AF601="",SUMIFS('Growth rates'!G$4:G$922,'Growth rates'!$B$4:$B$922,Demands_tra!$A601,'Growth rates'!$C$4:$C$922,$AE601),SUMIFS('Growth rates'!G$4:G$922,'Growth rates'!$B$4:$B$922,Demands_tra!$A601,'Growth rates'!$C$4:$C$922,$AF601))</f>
        <v>0</v>
      </c>
      <c r="AK601" s="6">
        <f ca="1">IF($AF601="",SUMIFS('Growth rates'!H$4:H$922,'Growth rates'!$B$4:$B$922,Demands_tra!$A601,'Growth rates'!$C$4:$C$922,$AE601),SUMIFS('Growth rates'!H$4:H$922,'Growth rates'!$B$4:$B$922,Demands_tra!$A601,'Growth rates'!$C$4:$C$922,$AF601))</f>
        <v>0</v>
      </c>
      <c r="AL601" s="6">
        <f ca="1">IF($AF601="",SUMIFS('Growth rates'!I$4:I$922,'Growth rates'!$B$4:$B$922,Demands_tra!$A601,'Growth rates'!$C$4:$C$922,$AE601),SUMIFS('Growth rates'!I$4:I$922,'Growth rates'!$B$4:$B$922,Demands_tra!$A601,'Growth rates'!$C$4:$C$922,$AF601))</f>
        <v>0</v>
      </c>
      <c r="AM601" s="6">
        <f ca="1">IF($AF601="",SUMIFS('Growth rates'!J$4:J$922,'Growth rates'!$B$4:$B$922,Demands_tra!$A601,'Growth rates'!$C$4:$C$922,$AE601),SUMIFS('Growth rates'!J$4:J$922,'Growth rates'!$B$4:$B$922,Demands_tra!$A601,'Growth rates'!$C$4:$C$922,$AF601))</f>
        <v>0</v>
      </c>
      <c r="AN601" s="6">
        <f ca="1">IF($AF601="",SUMIFS('Growth rates'!K$4:K$922,'Growth rates'!$B$4:$B$922,Demands_tra!$A601,'Growth rates'!$C$4:$C$922,$AE601),SUMIFS('Growth rates'!K$4:K$922,'Growth rates'!$B$4:$B$922,Demands_tra!$A601,'Growth rates'!$C$4:$C$922,$AF601))</f>
        <v>0</v>
      </c>
      <c r="AO601" s="6">
        <f ca="1">IF($AF601="",SUMIFS('Growth rates'!L$4:L$922,'Growth rates'!$B$4:$B$922,Demands_tra!$A601,'Growth rates'!$C$4:$C$922,$AE601),SUMIFS('Growth rates'!L$4:L$922,'Growth rates'!$B$4:$B$922,Demands_tra!$A601,'Growth rates'!$C$4:$C$922,$AF601))</f>
        <v>0</v>
      </c>
      <c r="AP601" s="6">
        <f ca="1">IF($AF601="",SUMIFS('Growth rates'!M$4:M$922,'Growth rates'!$B$4:$B$922,Demands_tra!$A601,'Growth rates'!$C$4:$C$922,$AE601),SUMIFS('Growth rates'!M$4:M$922,'Growth rates'!$B$4:$B$922,Demands_tra!$A601,'Growth rates'!$C$4:$C$922,$AF601))</f>
        <v>0</v>
      </c>
      <c r="AQ601" s="6">
        <f ca="1">IF($AF601="",SUMIFS('Growth rates'!N$4:N$922,'Growth rates'!$B$4:$B$922,Demands_tra!$A601,'Growth rates'!$C$4:$C$922,$AE601),SUMIFS('Growth rates'!N$4:N$922,'Growth rates'!$B$4:$B$922,Demands_tra!$A601,'Growth rates'!$C$4:$C$922,$AF601))</f>
        <v>0</v>
      </c>
      <c r="AR601" s="6">
        <f ca="1">IF($AF601="",SUMIFS('Growth rates'!O$4:O$922,'Growth rates'!$B$4:$B$922,Demands_tra!$A601,'Growth rates'!$C$4:$C$922,$AE601),SUMIFS('Growth rates'!O$4:O$922,'Growth rates'!$B$4:$B$922,Demands_tra!$A601,'Growth rates'!$C$4:$C$922,$AF601))</f>
        <v>0</v>
      </c>
      <c r="AS601" s="6">
        <f ca="1">IF($AF601="",SUMIFS('Growth rates'!P$4:P$922,'Growth rates'!$B$4:$B$922,Demands_tra!$A601,'Growth rates'!$C$4:$C$922,$AE601),SUMIFS('Growth rates'!P$4:P$922,'Growth rates'!$B$4:$B$922,Demands_tra!$A601,'Growth rates'!$C$4:$C$922,$AF601))</f>
        <v>0</v>
      </c>
      <c r="AT601" s="6">
        <f ca="1">IF($AF601="",SUMIFS('Growth rates'!Q$4:Q$922,'Growth rates'!$B$4:$B$922,Demands_tra!$A601,'Growth rates'!$C$4:$C$922,$AE601),SUMIFS('Growth rates'!Q$4:Q$922,'Growth rates'!$B$4:$B$922,Demands_tra!$A601,'Growth rates'!$C$4:$C$922,$AF601))</f>
        <v>0</v>
      </c>
      <c r="AU601" s="6">
        <f ca="1">IF($AF601="",SUMIFS('Growth rates'!R$4:R$922,'Growth rates'!$B$4:$B$922,Demands_tra!$A601,'Growth rates'!$C$4:$C$922,$AE601),SUMIFS('Growth rates'!R$4:R$922,'Growth rates'!$B$4:$B$922,Demands_tra!$A601,'Growth rates'!$C$4:$C$922,$AF601))</f>
        <v>0</v>
      </c>
      <c r="AV601" s="6">
        <f ca="1">IF($AF601="",SUMIFS('Growth rates'!S$4:S$922,'Growth rates'!$B$4:$B$922,Demands_tra!$A601,'Growth rates'!$C$4:$C$922,$AE601),SUMIFS('Growth rates'!S$4:S$922,'Growth rates'!$B$4:$B$922,Demands_tra!$A601,'Growth rates'!$C$4:$C$922,$AF601))</f>
        <v>0</v>
      </c>
      <c r="AW601" s="6">
        <f ca="1">IF($AF601="",SUMIFS('Growth rates'!T$4:T$922,'Growth rates'!$B$4:$B$922,Demands_tra!$A601,'Growth rates'!$C$4:$C$922,$AE601),SUMIFS('Growth rates'!T$4:T$922,'Growth rates'!$B$4:$B$922,Demands_tra!$A601,'Growth rates'!$C$4:$C$922,$AF601))</f>
        <v>0</v>
      </c>
      <c r="AX601" s="6">
        <f ca="1">IF($AF601="",SUMIFS('Growth rates'!U$4:U$922,'Growth rates'!$B$4:$B$922,Demands_tra!$A601,'Growth rates'!$C$4:$C$922,$AE601),SUMIFS('Growth rates'!U$4:U$922,'Growth rates'!$B$4:$B$922,Demands_tra!$A601,'Growth rates'!$C$4:$C$922,$AF601))</f>
        <v>0</v>
      </c>
      <c r="AY601" s="6">
        <f ca="1">IF($AF601="",SUMIFS('Growth rates'!V$4:V$922,'Growth rates'!$B$4:$B$922,Demands_tra!$A601,'Growth rates'!$C$4:$C$922,$AE601),SUMIFS('Growth rates'!V$4:V$922,'Growth rates'!$B$4:$B$922,Demands_tra!$A601,'Growth rates'!$C$4:$C$922,$AF601))</f>
        <v>0</v>
      </c>
      <c r="AZ601" s="6">
        <f ca="1">IF($AF601="",SUMIFS('Growth rates'!W$4:W$922,'Growth rates'!$B$4:$B$922,Demands_tra!$A601,'Growth rates'!$C$4:$C$922,$AE601),SUMIFS('Growth rates'!W$4:W$922,'Growth rates'!$B$4:$B$922,Demands_tra!$A601,'Growth rates'!$C$4:$C$922,$AF601))</f>
        <v>0</v>
      </c>
      <c r="BA601" s="6">
        <f ca="1">IF($AF601="",SUMIFS('Growth rates'!X$4:X$922,'Growth rates'!$B$4:$B$922,Demands_tra!$A601,'Growth rates'!$C$4:$C$922,$AE601),SUMIFS('Growth rates'!X$4:X$922,'Growth rates'!$B$4:$B$922,Demands_tra!$A601,'Growth rates'!$C$4:$C$922,$AF601))</f>
        <v>0</v>
      </c>
      <c r="BB601" s="6">
        <f ca="1">IF($AF601="",SUMIFS('Growth rates'!Y$4:Y$922,'Growth rates'!$B$4:$B$922,Demands_tra!$A601,'Growth rates'!$C$4:$C$922,$AE601),SUMIFS('Growth rates'!Y$4:Y$922,'Growth rates'!$B$4:$B$922,Demands_tra!$A601,'Growth rates'!$C$4:$C$922,$AF601))</f>
        <v>0</v>
      </c>
      <c r="BC601" s="6">
        <f ca="1">IF($AF601="",SUMIFS('Growth rates'!Z$4:Z$922,'Growth rates'!$B$4:$B$922,Demands_tra!$A601,'Growth rates'!$C$4:$C$922,$AE601),SUMIFS('Growth rates'!Z$4:Z$922,'Growth rates'!$B$4:$B$922,Demands_tra!$A601,'Growth rates'!$C$4:$C$922,$AF601))</f>
        <v>0</v>
      </c>
      <c r="BD601" s="6">
        <f ca="1">IF($AF601="",SUMIFS('Growth rates'!AA$4:AA$922,'Growth rates'!$B$4:$B$922,Demands_tra!$A601,'Growth rates'!$C$4:$C$922,$AE601),SUMIFS('Growth rates'!AA$4:AA$922,'Growth rates'!$B$4:$B$922,Demands_tra!$A601,'Growth rates'!$C$4:$C$922,$AF601))</f>
        <v>0</v>
      </c>
      <c r="BE601" s="6">
        <f ca="1">IF($AF601="",SUMIFS('Growth rates'!AB$4:AB$922,'Growth rates'!$B$4:$B$922,Demands_tra!$A601,'Growth rates'!$C$4:$C$922,$AE601),SUMIFS('Growth rates'!AB$4:AB$922,'Growth rates'!$B$4:$B$922,Demands_tra!$A601,'Growth rates'!$C$4:$C$922,$AF601))</f>
        <v>0</v>
      </c>
      <c r="BF601" s="6">
        <f ca="1">IF($AF601="",SUMIFS('Growth rates'!AC$4:AC$922,'Growth rates'!$B$4:$B$922,Demands_tra!$A601,'Growth rates'!$C$4:$C$922,$AE601),SUMIFS('Growth rates'!AC$4:AC$922,'Growth rates'!$B$4:$B$922,Demands_tra!$A601,'Growth rates'!$C$4:$C$922,$AF601))</f>
        <v>0</v>
      </c>
      <c r="BH601" t="e">
        <f ca="1">VLOOKUP($C601,'Default drvr and elast'!$A$4:$F$49,MATCH(VLOOKUP(A601,Classification!$B$4:$D$42,3,FALSE),'Default drvr and elast'!$D$3:$F$3,0)+3,FALSE)</f>
        <v>#N/A</v>
      </c>
      <c r="BJ601" s="6">
        <f ca="1">IF($BI601="",SUMIF(Elasticities!$B$5:$B$52,Demands_tra!$BH601,Elasticities!C$5:C$52),SUMIF(Elasticities!$B$5:$B$52,Demands_tra!$BI601,Elasticities!C$5:C$52))</f>
        <v>0</v>
      </c>
      <c r="BK601" s="6">
        <f ca="1">IF($BI601="",SUMIF(Elasticities!$B$5:$B$52,Demands_tra!$BH601,Elasticities!D$5:D$52),SUMIF(Elasticities!$B$5:$B$52,Demands_tra!$BI601,Elasticities!D$5:D$52))</f>
        <v>0</v>
      </c>
      <c r="BL601" s="6">
        <f ca="1">IF($BI601="",SUMIF(Elasticities!$B$5:$B$52,Demands_tra!$BH601,Elasticities!E$5:E$52),SUMIF(Elasticities!$B$5:$B$52,Demands_tra!$BI601,Elasticities!E$5:E$52))</f>
        <v>0</v>
      </c>
      <c r="BM601" s="6">
        <f ca="1">IF($BI601="",SUMIF(Elasticities!$B$5:$B$52,Demands_tra!$BH601,Elasticities!F$5:F$52),SUMIF(Elasticities!$B$5:$B$52,Demands_tra!$BI601,Elasticities!F$5:F$52))</f>
        <v>0</v>
      </c>
      <c r="BN601" s="6">
        <f ca="1">IF($BI601="",SUMIF(Elasticities!$B$5:$B$52,Demands_tra!$BH601,Elasticities!G$5:G$52),SUMIF(Elasticities!$B$5:$B$52,Demands_tra!$BI601,Elasticities!G$5:G$52))</f>
        <v>0</v>
      </c>
      <c r="BO601" s="6">
        <f ca="1">IF($BI601="",SUMIF(Elasticities!$B$5:$B$52,Demands_tra!$BH601,Elasticities!H$5:H$52),SUMIF(Elasticities!$B$5:$B$52,Demands_tra!$BI601,Elasticities!H$5:H$52))</f>
        <v>0</v>
      </c>
      <c r="BP601" s="6">
        <f ca="1">IF($BI601="",SUMIF(Elasticities!$B$5:$B$52,Demands_tra!$BH601,Elasticities!I$5:I$52),SUMIF(Elasticities!$B$5:$B$52,Demands_tra!$BI601,Elasticities!I$5:I$52))</f>
        <v>0</v>
      </c>
      <c r="BQ601" s="6">
        <f ca="1">IF($BI601="",SUMIF(Elasticities!$B$5:$B$52,Demands_tra!$BH601,Elasticities!J$5:J$52),SUMIF(Elasticities!$B$5:$B$52,Demands_tra!$BI601,Elasticities!J$5:J$52))</f>
        <v>0</v>
      </c>
      <c r="BR601" s="6">
        <f ca="1">IF($BI601="",SUMIF(Elasticities!$B$5:$B$52,Demands_tra!$BH601,Elasticities!K$5:K$52),SUMIF(Elasticities!$B$5:$B$52,Demands_tra!$BI601,Elasticities!K$5:K$52))</f>
        <v>0</v>
      </c>
      <c r="BS601" s="6">
        <f ca="1">IF($BI601="",SUMIF(Elasticities!$B$5:$B$52,Demands_tra!$BH601,Elasticities!L$5:L$52),SUMIF(Elasticities!$B$5:$B$52,Demands_tra!$BI601,Elasticities!L$5:L$52))</f>
        <v>0</v>
      </c>
      <c r="BT601" s="6">
        <f ca="1">IF($BI601="",SUMIF(Elasticities!$B$5:$B$52,Demands_tra!$BH601,Elasticities!M$5:M$52),SUMIF(Elasticities!$B$5:$B$52,Demands_tra!$BI601,Elasticities!M$5:M$52))</f>
        <v>0</v>
      </c>
      <c r="BU601" s="6">
        <f ca="1">IF($BI601="",SUMIF(Elasticities!$B$5:$B$52,Demands_tra!$BH601,Elasticities!N$5:N$52),SUMIF(Elasticities!$B$5:$B$52,Demands_tra!$BI601,Elasticities!N$5:N$52))</f>
        <v>0</v>
      </c>
      <c r="BV601" s="6">
        <f ca="1">IF($BI601="",SUMIF(Elasticities!$B$5:$B$52,Demands_tra!$BH601,Elasticities!O$5:O$52),SUMIF(Elasticities!$B$5:$B$52,Demands_tra!$BI601,Elasticities!O$5:O$52))</f>
        <v>0</v>
      </c>
      <c r="BW601" s="6">
        <f ca="1">IF($BI601="",SUMIF(Elasticities!$B$5:$B$52,Demands_tra!$BH601,Elasticities!P$5:P$52),SUMIF(Elasticities!$B$5:$B$52,Demands_tra!$BI601,Elasticities!P$5:P$52))</f>
        <v>0</v>
      </c>
      <c r="BX601" s="6">
        <f ca="1">IF($BI601="",SUMIF(Elasticities!$B$5:$B$52,Demands_tra!$BH601,Elasticities!Q$5:Q$52),SUMIF(Elasticities!$B$5:$B$52,Demands_tra!$BI601,Elasticities!Q$5:Q$52))</f>
        <v>0</v>
      </c>
      <c r="BY601" s="6">
        <f ca="1">IF($BI601="",SUMIF(Elasticities!$B$5:$B$52,Demands_tra!$BH601,Elasticities!R$5:R$52),SUMIF(Elasticities!$B$5:$B$52,Demands_tra!$BI601,Elasticities!R$5:R$52))</f>
        <v>0</v>
      </c>
      <c r="BZ601" s="6">
        <f ca="1">IF($BI601="",SUMIF(Elasticities!$B$5:$B$52,Demands_tra!$BH601,Elasticities!S$5:S$52),SUMIF(Elasticities!$B$5:$B$52,Demands_tra!$BI601,Elasticities!S$5:S$52))</f>
        <v>0</v>
      </c>
      <c r="CA601" s="6">
        <f ca="1">IF($BI601="",SUMIF(Elasticities!$B$5:$B$52,Demands_tra!$BH601,Elasticities!T$5:T$52),SUMIF(Elasticities!$B$5:$B$52,Demands_tra!$BI601,Elasticities!T$5:T$52))</f>
        <v>0</v>
      </c>
      <c r="CB601" s="6">
        <f ca="1">IF($BI601="",SUMIF(Elasticities!$B$5:$B$52,Demands_tra!$BH601,Elasticities!U$5:U$52),SUMIF(Elasticities!$B$5:$B$52,Demands_tra!$BI601,Elasticities!U$5:U$52))</f>
        <v>0</v>
      </c>
      <c r="CC601" s="6">
        <f ca="1">IF($BI601="",SUMIF(Elasticities!$B$5:$B$52,Demands_tra!$BH601,Elasticities!V$5:V$52),SUMIF(Elasticities!$B$5:$B$52,Demands_tra!$BI601,Elasticities!V$5:V$52))</f>
        <v>0</v>
      </c>
      <c r="CD601" s="6">
        <f ca="1">IF($BI601="",SUMIF(Elasticities!$B$5:$B$52,Demands_tra!$BH601,Elasticities!W$5:W$52),SUMIF(Elasticities!$B$5:$B$52,Demands_tra!$BI601,Elasticities!W$5:W$52))</f>
        <v>0</v>
      </c>
      <c r="CE601" s="6">
        <f ca="1">IF($BI601="",SUMIF(Elasticities!$B$5:$B$52,Demands_tra!$BH601,Elasticities!X$5:X$52),SUMIF(Elasticities!$B$5:$B$52,Demands_tra!$BI601,Elasticities!X$5:X$52))</f>
        <v>0</v>
      </c>
      <c r="CF601" s="6">
        <f ca="1">IF($BI601="",SUMIF(Elasticities!$B$5:$B$52,Demands_tra!$BH601,Elasticities!Y$5:Y$52),SUMIF(Elasticities!$B$5:$B$52,Demands_tra!$BI601,Elasticities!Y$5:Y$52))</f>
        <v>0</v>
      </c>
      <c r="CG601" s="6">
        <f ca="1">IF($BI601="",SUMIF(Elasticities!$B$5:$B$52,Demands_tra!$BH601,Elasticities!Z$5:Z$52),SUMIF(Elasticities!$B$5:$B$52,Demands_tra!$BI601,Elasticities!Z$5:Z$52))</f>
        <v>0</v>
      </c>
      <c r="CH601" s="6">
        <f ca="1">IF($BI601="",SUMIF(Elasticities!$B$5:$B$52,Demands_tra!$BH601,Elasticities!AA$5:AA$52),SUMIF(Elasticities!$B$5:$B$52,Demands_tra!$BI601,Elasticities!AA$5:AA$52))</f>
        <v>0</v>
      </c>
      <c r="CI601" s="6">
        <f ca="1">IF($BI601="",SUMIF(Elasticities!$B$5:$B$52,Demands_tra!$BH601,Elasticities!AB$5:AB$52),SUMIF(Elasticities!$B$5:$B$52,Demands_tra!$BI601,Elasticities!AB$5:AB$52))</f>
        <v>0</v>
      </c>
    </row>
    <row r="602" spans="1:87">
      <c r="A602" t="str">
        <f>IF(BYDem_tra!B601="","\I:",BYDem_tra!B601)</f>
        <v>\I:</v>
      </c>
      <c r="B602">
        <f>BYDem_tra!E601</f>
        <v>0</v>
      </c>
      <c r="C602">
        <f t="shared" si="350"/>
        <v>0</v>
      </c>
      <c r="D602" s="3">
        <f>SUMIFS(BYDem_tra!$M$2:$M$2000,BYDem_tra!$B$2:$B$2000,Demands_tra!$A602,BYDem_tra!$E$2:$E$2000,Demands_tra!$B602)</f>
        <v>0</v>
      </c>
      <c r="E602" s="3" t="e">
        <f ca="1" t="shared" si="351"/>
        <v>#DIV/0!</v>
      </c>
      <c r="F602" s="3" t="e">
        <f ca="1" t="shared" si="352"/>
        <v>#DIV/0!</v>
      </c>
      <c r="G602" s="3" t="e">
        <f ca="1" t="shared" si="353"/>
        <v>#DIV/0!</v>
      </c>
      <c r="H602" s="3" t="e">
        <f ca="1" t="shared" si="354"/>
        <v>#DIV/0!</v>
      </c>
      <c r="I602" s="3" t="e">
        <f ca="1" t="shared" si="355"/>
        <v>#DIV/0!</v>
      </c>
      <c r="J602" s="3" t="e">
        <f ca="1" t="shared" si="356"/>
        <v>#DIV/0!</v>
      </c>
      <c r="K602" s="3" t="e">
        <f ca="1" t="shared" si="357"/>
        <v>#DIV/0!</v>
      </c>
      <c r="L602" s="3" t="e">
        <f ca="1" t="shared" si="358"/>
        <v>#DIV/0!</v>
      </c>
      <c r="M602" s="3" t="e">
        <f ca="1" t="shared" si="359"/>
        <v>#DIV/0!</v>
      </c>
      <c r="N602" s="3" t="e">
        <f ca="1" t="shared" si="360"/>
        <v>#DIV/0!</v>
      </c>
      <c r="O602" s="3" t="e">
        <f ca="1" t="shared" si="361"/>
        <v>#DIV/0!</v>
      </c>
      <c r="P602" s="3" t="e">
        <f ca="1" t="shared" si="362"/>
        <v>#DIV/0!</v>
      </c>
      <c r="Q602" s="3" t="e">
        <f ca="1" t="shared" si="363"/>
        <v>#DIV/0!</v>
      </c>
      <c r="R602" s="3" t="e">
        <f ca="1" t="shared" si="364"/>
        <v>#DIV/0!</v>
      </c>
      <c r="S602" s="3" t="e">
        <f ca="1" t="shared" si="365"/>
        <v>#DIV/0!</v>
      </c>
      <c r="T602" s="3" t="e">
        <f ca="1" t="shared" si="366"/>
        <v>#DIV/0!</v>
      </c>
      <c r="U602" s="3" t="e">
        <f ca="1" t="shared" si="367"/>
        <v>#DIV/0!</v>
      </c>
      <c r="V602" s="3" t="e">
        <f ca="1" t="shared" si="342"/>
        <v>#DIV/0!</v>
      </c>
      <c r="W602" s="3" t="e">
        <f ca="1" t="shared" si="343"/>
        <v>#DIV/0!</v>
      </c>
      <c r="X602" s="3" t="e">
        <f ca="1" t="shared" si="344"/>
        <v>#DIV/0!</v>
      </c>
      <c r="Y602" s="3" t="e">
        <f ca="1" t="shared" si="345"/>
        <v>#DIV/0!</v>
      </c>
      <c r="Z602" s="3" t="e">
        <f ca="1" t="shared" si="346"/>
        <v>#DIV/0!</v>
      </c>
      <c r="AA602" s="3" t="e">
        <f ca="1" t="shared" si="347"/>
        <v>#DIV/0!</v>
      </c>
      <c r="AB602" s="3" t="e">
        <f ca="1" t="shared" si="348"/>
        <v>#DIV/0!</v>
      </c>
      <c r="AC602" s="3" t="e">
        <f ca="1" t="shared" si="349"/>
        <v>#DIV/0!</v>
      </c>
      <c r="AE602" s="4" t="e">
        <f ca="1">VLOOKUP($C602,'Default drvr and elast'!$A$4:$C$49,MATCH(VLOOKUP(A602,Classification!$B$4:$D$99,2,FALSE),'Default drvr and elast'!$A$3:$C$3,0),FALSE)</f>
        <v>#N/A</v>
      </c>
      <c r="AF602" s="4"/>
      <c r="AG602" s="6">
        <f ca="1">IF($AF602="",SUMIFS('Growth rates'!D$4:D$922,'Growth rates'!$B$4:$B$922,Demands_tra!$A602,'Growth rates'!$C$4:$C$922,$AE602),SUMIFS('Growth rates'!D$4:D$922,'Growth rates'!$B$4:$B$922,Demands_tra!$A602,'Growth rates'!$C$4:$C$922,$AF602))</f>
        <v>0</v>
      </c>
      <c r="AH602" s="6">
        <f ca="1">IF($AF602="",SUMIFS('Growth rates'!E$4:E$922,'Growth rates'!$B$4:$B$922,Demands_tra!$A602,'Growth rates'!$C$4:$C$922,$AE602),SUMIFS('Growth rates'!E$4:E$922,'Growth rates'!$B$4:$B$922,Demands_tra!$A602,'Growth rates'!$C$4:$C$922,$AF602))</f>
        <v>0</v>
      </c>
      <c r="AI602" s="6">
        <f ca="1">IF($AF602="",SUMIFS('Growth rates'!F$4:F$922,'Growth rates'!$B$4:$B$922,Demands_tra!$A602,'Growth rates'!$C$4:$C$922,$AE602),SUMIFS('Growth rates'!F$4:F$922,'Growth rates'!$B$4:$B$922,Demands_tra!$A602,'Growth rates'!$C$4:$C$922,$AF602))</f>
        <v>0</v>
      </c>
      <c r="AJ602" s="6">
        <f ca="1">IF($AF602="",SUMIFS('Growth rates'!G$4:G$922,'Growth rates'!$B$4:$B$922,Demands_tra!$A602,'Growth rates'!$C$4:$C$922,$AE602),SUMIFS('Growth rates'!G$4:G$922,'Growth rates'!$B$4:$B$922,Demands_tra!$A602,'Growth rates'!$C$4:$C$922,$AF602))</f>
        <v>0</v>
      </c>
      <c r="AK602" s="6">
        <f ca="1">IF($AF602="",SUMIFS('Growth rates'!H$4:H$922,'Growth rates'!$B$4:$B$922,Demands_tra!$A602,'Growth rates'!$C$4:$C$922,$AE602),SUMIFS('Growth rates'!H$4:H$922,'Growth rates'!$B$4:$B$922,Demands_tra!$A602,'Growth rates'!$C$4:$C$922,$AF602))</f>
        <v>0</v>
      </c>
      <c r="AL602" s="6">
        <f ca="1">IF($AF602="",SUMIFS('Growth rates'!I$4:I$922,'Growth rates'!$B$4:$B$922,Demands_tra!$A602,'Growth rates'!$C$4:$C$922,$AE602),SUMIFS('Growth rates'!I$4:I$922,'Growth rates'!$B$4:$B$922,Demands_tra!$A602,'Growth rates'!$C$4:$C$922,$AF602))</f>
        <v>0</v>
      </c>
      <c r="AM602" s="6">
        <f ca="1">IF($AF602="",SUMIFS('Growth rates'!J$4:J$922,'Growth rates'!$B$4:$B$922,Demands_tra!$A602,'Growth rates'!$C$4:$C$922,$AE602),SUMIFS('Growth rates'!J$4:J$922,'Growth rates'!$B$4:$B$922,Demands_tra!$A602,'Growth rates'!$C$4:$C$922,$AF602))</f>
        <v>0</v>
      </c>
      <c r="AN602" s="6">
        <f ca="1">IF($AF602="",SUMIFS('Growth rates'!K$4:K$922,'Growth rates'!$B$4:$B$922,Demands_tra!$A602,'Growth rates'!$C$4:$C$922,$AE602),SUMIFS('Growth rates'!K$4:K$922,'Growth rates'!$B$4:$B$922,Demands_tra!$A602,'Growth rates'!$C$4:$C$922,$AF602))</f>
        <v>0</v>
      </c>
      <c r="AO602" s="6">
        <f ca="1">IF($AF602="",SUMIFS('Growth rates'!L$4:L$922,'Growth rates'!$B$4:$B$922,Demands_tra!$A602,'Growth rates'!$C$4:$C$922,$AE602),SUMIFS('Growth rates'!L$4:L$922,'Growth rates'!$B$4:$B$922,Demands_tra!$A602,'Growth rates'!$C$4:$C$922,$AF602))</f>
        <v>0</v>
      </c>
      <c r="AP602" s="6">
        <f ca="1">IF($AF602="",SUMIFS('Growth rates'!M$4:M$922,'Growth rates'!$B$4:$B$922,Demands_tra!$A602,'Growth rates'!$C$4:$C$922,$AE602),SUMIFS('Growth rates'!M$4:M$922,'Growth rates'!$B$4:$B$922,Demands_tra!$A602,'Growth rates'!$C$4:$C$922,$AF602))</f>
        <v>0</v>
      </c>
      <c r="AQ602" s="6">
        <f ca="1">IF($AF602="",SUMIFS('Growth rates'!N$4:N$922,'Growth rates'!$B$4:$B$922,Demands_tra!$A602,'Growth rates'!$C$4:$C$922,$AE602),SUMIFS('Growth rates'!N$4:N$922,'Growth rates'!$B$4:$B$922,Demands_tra!$A602,'Growth rates'!$C$4:$C$922,$AF602))</f>
        <v>0</v>
      </c>
      <c r="AR602" s="6">
        <f ca="1">IF($AF602="",SUMIFS('Growth rates'!O$4:O$922,'Growth rates'!$B$4:$B$922,Demands_tra!$A602,'Growth rates'!$C$4:$C$922,$AE602),SUMIFS('Growth rates'!O$4:O$922,'Growth rates'!$B$4:$B$922,Demands_tra!$A602,'Growth rates'!$C$4:$C$922,$AF602))</f>
        <v>0</v>
      </c>
      <c r="AS602" s="6">
        <f ca="1">IF($AF602="",SUMIFS('Growth rates'!P$4:P$922,'Growth rates'!$B$4:$B$922,Demands_tra!$A602,'Growth rates'!$C$4:$C$922,$AE602),SUMIFS('Growth rates'!P$4:P$922,'Growth rates'!$B$4:$B$922,Demands_tra!$A602,'Growth rates'!$C$4:$C$922,$AF602))</f>
        <v>0</v>
      </c>
      <c r="AT602" s="6">
        <f ca="1">IF($AF602="",SUMIFS('Growth rates'!Q$4:Q$922,'Growth rates'!$B$4:$B$922,Demands_tra!$A602,'Growth rates'!$C$4:$C$922,$AE602),SUMIFS('Growth rates'!Q$4:Q$922,'Growth rates'!$B$4:$B$922,Demands_tra!$A602,'Growth rates'!$C$4:$C$922,$AF602))</f>
        <v>0</v>
      </c>
      <c r="AU602" s="6">
        <f ca="1">IF($AF602="",SUMIFS('Growth rates'!R$4:R$922,'Growth rates'!$B$4:$B$922,Demands_tra!$A602,'Growth rates'!$C$4:$C$922,$AE602),SUMIFS('Growth rates'!R$4:R$922,'Growth rates'!$B$4:$B$922,Demands_tra!$A602,'Growth rates'!$C$4:$C$922,$AF602))</f>
        <v>0</v>
      </c>
      <c r="AV602" s="6">
        <f ca="1">IF($AF602="",SUMIFS('Growth rates'!S$4:S$922,'Growth rates'!$B$4:$B$922,Demands_tra!$A602,'Growth rates'!$C$4:$C$922,$AE602),SUMIFS('Growth rates'!S$4:S$922,'Growth rates'!$B$4:$B$922,Demands_tra!$A602,'Growth rates'!$C$4:$C$922,$AF602))</f>
        <v>0</v>
      </c>
      <c r="AW602" s="6">
        <f ca="1">IF($AF602="",SUMIFS('Growth rates'!T$4:T$922,'Growth rates'!$B$4:$B$922,Demands_tra!$A602,'Growth rates'!$C$4:$C$922,$AE602),SUMIFS('Growth rates'!T$4:T$922,'Growth rates'!$B$4:$B$922,Demands_tra!$A602,'Growth rates'!$C$4:$C$922,$AF602))</f>
        <v>0</v>
      </c>
      <c r="AX602" s="6">
        <f ca="1">IF($AF602="",SUMIFS('Growth rates'!U$4:U$922,'Growth rates'!$B$4:$B$922,Demands_tra!$A602,'Growth rates'!$C$4:$C$922,$AE602),SUMIFS('Growth rates'!U$4:U$922,'Growth rates'!$B$4:$B$922,Demands_tra!$A602,'Growth rates'!$C$4:$C$922,$AF602))</f>
        <v>0</v>
      </c>
      <c r="AY602" s="6">
        <f ca="1">IF($AF602="",SUMIFS('Growth rates'!V$4:V$922,'Growth rates'!$B$4:$B$922,Demands_tra!$A602,'Growth rates'!$C$4:$C$922,$AE602),SUMIFS('Growth rates'!V$4:V$922,'Growth rates'!$B$4:$B$922,Demands_tra!$A602,'Growth rates'!$C$4:$C$922,$AF602))</f>
        <v>0</v>
      </c>
      <c r="AZ602" s="6">
        <f ca="1">IF($AF602="",SUMIFS('Growth rates'!W$4:W$922,'Growth rates'!$B$4:$B$922,Demands_tra!$A602,'Growth rates'!$C$4:$C$922,$AE602),SUMIFS('Growth rates'!W$4:W$922,'Growth rates'!$B$4:$B$922,Demands_tra!$A602,'Growth rates'!$C$4:$C$922,$AF602))</f>
        <v>0</v>
      </c>
      <c r="BA602" s="6">
        <f ca="1">IF($AF602="",SUMIFS('Growth rates'!X$4:X$922,'Growth rates'!$B$4:$B$922,Demands_tra!$A602,'Growth rates'!$C$4:$C$922,$AE602),SUMIFS('Growth rates'!X$4:X$922,'Growth rates'!$B$4:$B$922,Demands_tra!$A602,'Growth rates'!$C$4:$C$922,$AF602))</f>
        <v>0</v>
      </c>
      <c r="BB602" s="6">
        <f ca="1">IF($AF602="",SUMIFS('Growth rates'!Y$4:Y$922,'Growth rates'!$B$4:$B$922,Demands_tra!$A602,'Growth rates'!$C$4:$C$922,$AE602),SUMIFS('Growth rates'!Y$4:Y$922,'Growth rates'!$B$4:$B$922,Demands_tra!$A602,'Growth rates'!$C$4:$C$922,$AF602))</f>
        <v>0</v>
      </c>
      <c r="BC602" s="6">
        <f ca="1">IF($AF602="",SUMIFS('Growth rates'!Z$4:Z$922,'Growth rates'!$B$4:$B$922,Demands_tra!$A602,'Growth rates'!$C$4:$C$922,$AE602),SUMIFS('Growth rates'!Z$4:Z$922,'Growth rates'!$B$4:$B$922,Demands_tra!$A602,'Growth rates'!$C$4:$C$922,$AF602))</f>
        <v>0</v>
      </c>
      <c r="BD602" s="6">
        <f ca="1">IF($AF602="",SUMIFS('Growth rates'!AA$4:AA$922,'Growth rates'!$B$4:$B$922,Demands_tra!$A602,'Growth rates'!$C$4:$C$922,$AE602),SUMIFS('Growth rates'!AA$4:AA$922,'Growth rates'!$B$4:$B$922,Demands_tra!$A602,'Growth rates'!$C$4:$C$922,$AF602))</f>
        <v>0</v>
      </c>
      <c r="BE602" s="6">
        <f ca="1">IF($AF602="",SUMIFS('Growth rates'!AB$4:AB$922,'Growth rates'!$B$4:$B$922,Demands_tra!$A602,'Growth rates'!$C$4:$C$922,$AE602),SUMIFS('Growth rates'!AB$4:AB$922,'Growth rates'!$B$4:$B$922,Demands_tra!$A602,'Growth rates'!$C$4:$C$922,$AF602))</f>
        <v>0</v>
      </c>
      <c r="BF602" s="6">
        <f ca="1">IF($AF602="",SUMIFS('Growth rates'!AC$4:AC$922,'Growth rates'!$B$4:$B$922,Demands_tra!$A602,'Growth rates'!$C$4:$C$922,$AE602),SUMIFS('Growth rates'!AC$4:AC$922,'Growth rates'!$B$4:$B$922,Demands_tra!$A602,'Growth rates'!$C$4:$C$922,$AF602))</f>
        <v>0</v>
      </c>
      <c r="BH602" t="e">
        <f ca="1">VLOOKUP($C602,'Default drvr and elast'!$A$4:$F$49,MATCH(VLOOKUP(A602,Classification!$B$4:$D$42,3,FALSE),'Default drvr and elast'!$D$3:$F$3,0)+3,FALSE)</f>
        <v>#N/A</v>
      </c>
      <c r="BJ602" s="6">
        <f ca="1">IF($BI602="",SUMIF(Elasticities!$B$5:$B$52,Demands_tra!$BH602,Elasticities!C$5:C$52),SUMIF(Elasticities!$B$5:$B$52,Demands_tra!$BI602,Elasticities!C$5:C$52))</f>
        <v>0</v>
      </c>
      <c r="BK602" s="6">
        <f ca="1">IF($BI602="",SUMIF(Elasticities!$B$5:$B$52,Demands_tra!$BH602,Elasticities!D$5:D$52),SUMIF(Elasticities!$B$5:$B$52,Demands_tra!$BI602,Elasticities!D$5:D$52))</f>
        <v>0</v>
      </c>
      <c r="BL602" s="6">
        <f ca="1">IF($BI602="",SUMIF(Elasticities!$B$5:$B$52,Demands_tra!$BH602,Elasticities!E$5:E$52),SUMIF(Elasticities!$B$5:$B$52,Demands_tra!$BI602,Elasticities!E$5:E$52))</f>
        <v>0</v>
      </c>
      <c r="BM602" s="6">
        <f ca="1">IF($BI602="",SUMIF(Elasticities!$B$5:$B$52,Demands_tra!$BH602,Elasticities!F$5:F$52),SUMIF(Elasticities!$B$5:$B$52,Demands_tra!$BI602,Elasticities!F$5:F$52))</f>
        <v>0</v>
      </c>
      <c r="BN602" s="6">
        <f ca="1">IF($BI602="",SUMIF(Elasticities!$B$5:$B$52,Demands_tra!$BH602,Elasticities!G$5:G$52),SUMIF(Elasticities!$B$5:$B$52,Demands_tra!$BI602,Elasticities!G$5:G$52))</f>
        <v>0</v>
      </c>
      <c r="BO602" s="6">
        <f ca="1">IF($BI602="",SUMIF(Elasticities!$B$5:$B$52,Demands_tra!$BH602,Elasticities!H$5:H$52),SUMIF(Elasticities!$B$5:$B$52,Demands_tra!$BI602,Elasticities!H$5:H$52))</f>
        <v>0</v>
      </c>
      <c r="BP602" s="6">
        <f ca="1">IF($BI602="",SUMIF(Elasticities!$B$5:$B$52,Demands_tra!$BH602,Elasticities!I$5:I$52),SUMIF(Elasticities!$B$5:$B$52,Demands_tra!$BI602,Elasticities!I$5:I$52))</f>
        <v>0</v>
      </c>
      <c r="BQ602" s="6">
        <f ca="1">IF($BI602="",SUMIF(Elasticities!$B$5:$B$52,Demands_tra!$BH602,Elasticities!J$5:J$52),SUMIF(Elasticities!$B$5:$B$52,Demands_tra!$BI602,Elasticities!J$5:J$52))</f>
        <v>0</v>
      </c>
      <c r="BR602" s="6">
        <f ca="1">IF($BI602="",SUMIF(Elasticities!$B$5:$B$52,Demands_tra!$BH602,Elasticities!K$5:K$52),SUMIF(Elasticities!$B$5:$B$52,Demands_tra!$BI602,Elasticities!K$5:K$52))</f>
        <v>0</v>
      </c>
      <c r="BS602" s="6">
        <f ca="1">IF($BI602="",SUMIF(Elasticities!$B$5:$B$52,Demands_tra!$BH602,Elasticities!L$5:L$52),SUMIF(Elasticities!$B$5:$B$52,Demands_tra!$BI602,Elasticities!L$5:L$52))</f>
        <v>0</v>
      </c>
      <c r="BT602" s="6">
        <f ca="1">IF($BI602="",SUMIF(Elasticities!$B$5:$B$52,Demands_tra!$BH602,Elasticities!M$5:M$52),SUMIF(Elasticities!$B$5:$B$52,Demands_tra!$BI602,Elasticities!M$5:M$52))</f>
        <v>0</v>
      </c>
      <c r="BU602" s="6">
        <f ca="1">IF($BI602="",SUMIF(Elasticities!$B$5:$B$52,Demands_tra!$BH602,Elasticities!N$5:N$52),SUMIF(Elasticities!$B$5:$B$52,Demands_tra!$BI602,Elasticities!N$5:N$52))</f>
        <v>0</v>
      </c>
      <c r="BV602" s="6">
        <f ca="1">IF($BI602="",SUMIF(Elasticities!$B$5:$B$52,Demands_tra!$BH602,Elasticities!O$5:O$52),SUMIF(Elasticities!$B$5:$B$52,Demands_tra!$BI602,Elasticities!O$5:O$52))</f>
        <v>0</v>
      </c>
      <c r="BW602" s="6">
        <f ca="1">IF($BI602="",SUMIF(Elasticities!$B$5:$B$52,Demands_tra!$BH602,Elasticities!P$5:P$52),SUMIF(Elasticities!$B$5:$B$52,Demands_tra!$BI602,Elasticities!P$5:P$52))</f>
        <v>0</v>
      </c>
      <c r="BX602" s="6">
        <f ca="1">IF($BI602="",SUMIF(Elasticities!$B$5:$B$52,Demands_tra!$BH602,Elasticities!Q$5:Q$52),SUMIF(Elasticities!$B$5:$B$52,Demands_tra!$BI602,Elasticities!Q$5:Q$52))</f>
        <v>0</v>
      </c>
      <c r="BY602" s="6">
        <f ca="1">IF($BI602="",SUMIF(Elasticities!$B$5:$B$52,Demands_tra!$BH602,Elasticities!R$5:R$52),SUMIF(Elasticities!$B$5:$B$52,Demands_tra!$BI602,Elasticities!R$5:R$52))</f>
        <v>0</v>
      </c>
      <c r="BZ602" s="6">
        <f ca="1">IF($BI602="",SUMIF(Elasticities!$B$5:$B$52,Demands_tra!$BH602,Elasticities!S$5:S$52),SUMIF(Elasticities!$B$5:$B$52,Demands_tra!$BI602,Elasticities!S$5:S$52))</f>
        <v>0</v>
      </c>
      <c r="CA602" s="6">
        <f ca="1">IF($BI602="",SUMIF(Elasticities!$B$5:$B$52,Demands_tra!$BH602,Elasticities!T$5:T$52),SUMIF(Elasticities!$B$5:$B$52,Demands_tra!$BI602,Elasticities!T$5:T$52))</f>
        <v>0</v>
      </c>
      <c r="CB602" s="6">
        <f ca="1">IF($BI602="",SUMIF(Elasticities!$B$5:$B$52,Demands_tra!$BH602,Elasticities!U$5:U$52),SUMIF(Elasticities!$B$5:$B$52,Demands_tra!$BI602,Elasticities!U$5:U$52))</f>
        <v>0</v>
      </c>
      <c r="CC602" s="6">
        <f ca="1">IF($BI602="",SUMIF(Elasticities!$B$5:$B$52,Demands_tra!$BH602,Elasticities!V$5:V$52),SUMIF(Elasticities!$B$5:$B$52,Demands_tra!$BI602,Elasticities!V$5:V$52))</f>
        <v>0</v>
      </c>
      <c r="CD602" s="6">
        <f ca="1">IF($BI602="",SUMIF(Elasticities!$B$5:$B$52,Demands_tra!$BH602,Elasticities!W$5:W$52),SUMIF(Elasticities!$B$5:$B$52,Demands_tra!$BI602,Elasticities!W$5:W$52))</f>
        <v>0</v>
      </c>
      <c r="CE602" s="6">
        <f ca="1">IF($BI602="",SUMIF(Elasticities!$B$5:$B$52,Demands_tra!$BH602,Elasticities!X$5:X$52),SUMIF(Elasticities!$B$5:$B$52,Demands_tra!$BI602,Elasticities!X$5:X$52))</f>
        <v>0</v>
      </c>
      <c r="CF602" s="6">
        <f ca="1">IF($BI602="",SUMIF(Elasticities!$B$5:$B$52,Demands_tra!$BH602,Elasticities!Y$5:Y$52),SUMIF(Elasticities!$B$5:$B$52,Demands_tra!$BI602,Elasticities!Y$5:Y$52))</f>
        <v>0</v>
      </c>
      <c r="CG602" s="6">
        <f ca="1">IF($BI602="",SUMIF(Elasticities!$B$5:$B$52,Demands_tra!$BH602,Elasticities!Z$5:Z$52),SUMIF(Elasticities!$B$5:$B$52,Demands_tra!$BI602,Elasticities!Z$5:Z$52))</f>
        <v>0</v>
      </c>
      <c r="CH602" s="6">
        <f ca="1">IF($BI602="",SUMIF(Elasticities!$B$5:$B$52,Demands_tra!$BH602,Elasticities!AA$5:AA$52),SUMIF(Elasticities!$B$5:$B$52,Demands_tra!$BI602,Elasticities!AA$5:AA$52))</f>
        <v>0</v>
      </c>
      <c r="CI602" s="6">
        <f ca="1">IF($BI602="",SUMIF(Elasticities!$B$5:$B$52,Demands_tra!$BH602,Elasticities!AB$5:AB$52),SUMIF(Elasticities!$B$5:$B$52,Demands_tra!$BI602,Elasticities!AB$5:AB$52))</f>
        <v>0</v>
      </c>
    </row>
    <row r="603" spans="1:87">
      <c r="A603" t="str">
        <f>IF(BYDem_tra!B602="","\I:",BYDem_tra!B602)</f>
        <v>\I:</v>
      </c>
      <c r="B603">
        <f>BYDem_tra!E602</f>
        <v>0</v>
      </c>
      <c r="C603">
        <f t="shared" si="350"/>
        <v>0</v>
      </c>
      <c r="D603" s="3">
        <f>SUMIFS(BYDem_tra!$M$2:$M$2000,BYDem_tra!$B$2:$B$2000,Demands_tra!$A603,BYDem_tra!$E$2:$E$2000,Demands_tra!$B603)</f>
        <v>0</v>
      </c>
      <c r="E603" s="3" t="e">
        <f ca="1" t="shared" si="351"/>
        <v>#DIV/0!</v>
      </c>
      <c r="F603" s="3" t="e">
        <f ca="1" t="shared" si="352"/>
        <v>#DIV/0!</v>
      </c>
      <c r="G603" s="3" t="e">
        <f ca="1" t="shared" si="353"/>
        <v>#DIV/0!</v>
      </c>
      <c r="H603" s="3" t="e">
        <f ca="1" t="shared" si="354"/>
        <v>#DIV/0!</v>
      </c>
      <c r="I603" s="3" t="e">
        <f ca="1" t="shared" si="355"/>
        <v>#DIV/0!</v>
      </c>
      <c r="J603" s="3" t="e">
        <f ca="1" t="shared" si="356"/>
        <v>#DIV/0!</v>
      </c>
      <c r="K603" s="3" t="e">
        <f ca="1" t="shared" si="357"/>
        <v>#DIV/0!</v>
      </c>
      <c r="L603" s="3" t="e">
        <f ca="1" t="shared" si="358"/>
        <v>#DIV/0!</v>
      </c>
      <c r="M603" s="3" t="e">
        <f ca="1" t="shared" si="359"/>
        <v>#DIV/0!</v>
      </c>
      <c r="N603" s="3" t="e">
        <f ca="1" t="shared" si="360"/>
        <v>#DIV/0!</v>
      </c>
      <c r="O603" s="3" t="e">
        <f ca="1" t="shared" si="361"/>
        <v>#DIV/0!</v>
      </c>
      <c r="P603" s="3" t="e">
        <f ca="1" t="shared" si="362"/>
        <v>#DIV/0!</v>
      </c>
      <c r="Q603" s="3" t="e">
        <f ca="1" t="shared" si="363"/>
        <v>#DIV/0!</v>
      </c>
      <c r="R603" s="3" t="e">
        <f ca="1" t="shared" si="364"/>
        <v>#DIV/0!</v>
      </c>
      <c r="S603" s="3" t="e">
        <f ca="1" t="shared" si="365"/>
        <v>#DIV/0!</v>
      </c>
      <c r="T603" s="3" t="e">
        <f ca="1" t="shared" si="366"/>
        <v>#DIV/0!</v>
      </c>
      <c r="U603" s="3" t="e">
        <f ca="1" t="shared" si="367"/>
        <v>#DIV/0!</v>
      </c>
      <c r="V603" s="3" t="e">
        <f ca="1" t="shared" si="342"/>
        <v>#DIV/0!</v>
      </c>
      <c r="W603" s="3" t="e">
        <f ca="1" t="shared" si="343"/>
        <v>#DIV/0!</v>
      </c>
      <c r="X603" s="3" t="e">
        <f ca="1" t="shared" si="344"/>
        <v>#DIV/0!</v>
      </c>
      <c r="Y603" s="3" t="e">
        <f ca="1" t="shared" si="345"/>
        <v>#DIV/0!</v>
      </c>
      <c r="Z603" s="3" t="e">
        <f ca="1" t="shared" si="346"/>
        <v>#DIV/0!</v>
      </c>
      <c r="AA603" s="3" t="e">
        <f ca="1" t="shared" si="347"/>
        <v>#DIV/0!</v>
      </c>
      <c r="AB603" s="3" t="e">
        <f ca="1" t="shared" si="348"/>
        <v>#DIV/0!</v>
      </c>
      <c r="AC603" s="3" t="e">
        <f ca="1" t="shared" si="349"/>
        <v>#DIV/0!</v>
      </c>
      <c r="AE603" s="4" t="e">
        <f ca="1">VLOOKUP($C603,'Default drvr and elast'!$A$4:$C$49,MATCH(VLOOKUP(A603,Classification!$B$4:$D$99,2,FALSE),'Default drvr and elast'!$A$3:$C$3,0),FALSE)</f>
        <v>#N/A</v>
      </c>
      <c r="AF603" s="4"/>
      <c r="AG603" s="6">
        <f ca="1">IF($AF603="",SUMIFS('Growth rates'!D$4:D$922,'Growth rates'!$B$4:$B$922,Demands_tra!$A603,'Growth rates'!$C$4:$C$922,$AE603),SUMIFS('Growth rates'!D$4:D$922,'Growth rates'!$B$4:$B$922,Demands_tra!$A603,'Growth rates'!$C$4:$C$922,$AF603))</f>
        <v>0</v>
      </c>
      <c r="AH603" s="6">
        <f ca="1">IF($AF603="",SUMIFS('Growth rates'!E$4:E$922,'Growth rates'!$B$4:$B$922,Demands_tra!$A603,'Growth rates'!$C$4:$C$922,$AE603),SUMIFS('Growth rates'!E$4:E$922,'Growth rates'!$B$4:$B$922,Demands_tra!$A603,'Growth rates'!$C$4:$C$922,$AF603))</f>
        <v>0</v>
      </c>
      <c r="AI603" s="6">
        <f ca="1">IF($AF603="",SUMIFS('Growth rates'!F$4:F$922,'Growth rates'!$B$4:$B$922,Demands_tra!$A603,'Growth rates'!$C$4:$C$922,$AE603),SUMIFS('Growth rates'!F$4:F$922,'Growth rates'!$B$4:$B$922,Demands_tra!$A603,'Growth rates'!$C$4:$C$922,$AF603))</f>
        <v>0</v>
      </c>
      <c r="AJ603" s="6">
        <f ca="1">IF($AF603="",SUMIFS('Growth rates'!G$4:G$922,'Growth rates'!$B$4:$B$922,Demands_tra!$A603,'Growth rates'!$C$4:$C$922,$AE603),SUMIFS('Growth rates'!G$4:G$922,'Growth rates'!$B$4:$B$922,Demands_tra!$A603,'Growth rates'!$C$4:$C$922,$AF603))</f>
        <v>0</v>
      </c>
      <c r="AK603" s="6">
        <f ca="1">IF($AF603="",SUMIFS('Growth rates'!H$4:H$922,'Growth rates'!$B$4:$B$922,Demands_tra!$A603,'Growth rates'!$C$4:$C$922,$AE603),SUMIFS('Growth rates'!H$4:H$922,'Growth rates'!$B$4:$B$922,Demands_tra!$A603,'Growth rates'!$C$4:$C$922,$AF603))</f>
        <v>0</v>
      </c>
      <c r="AL603" s="6">
        <f ca="1">IF($AF603="",SUMIFS('Growth rates'!I$4:I$922,'Growth rates'!$B$4:$B$922,Demands_tra!$A603,'Growth rates'!$C$4:$C$922,$AE603),SUMIFS('Growth rates'!I$4:I$922,'Growth rates'!$B$4:$B$922,Demands_tra!$A603,'Growth rates'!$C$4:$C$922,$AF603))</f>
        <v>0</v>
      </c>
      <c r="AM603" s="6">
        <f ca="1">IF($AF603="",SUMIFS('Growth rates'!J$4:J$922,'Growth rates'!$B$4:$B$922,Demands_tra!$A603,'Growth rates'!$C$4:$C$922,$AE603),SUMIFS('Growth rates'!J$4:J$922,'Growth rates'!$B$4:$B$922,Demands_tra!$A603,'Growth rates'!$C$4:$C$922,$AF603))</f>
        <v>0</v>
      </c>
      <c r="AN603" s="6">
        <f ca="1">IF($AF603="",SUMIFS('Growth rates'!K$4:K$922,'Growth rates'!$B$4:$B$922,Demands_tra!$A603,'Growth rates'!$C$4:$C$922,$AE603),SUMIFS('Growth rates'!K$4:K$922,'Growth rates'!$B$4:$B$922,Demands_tra!$A603,'Growth rates'!$C$4:$C$922,$AF603))</f>
        <v>0</v>
      </c>
      <c r="AO603" s="6">
        <f ca="1">IF($AF603="",SUMIFS('Growth rates'!L$4:L$922,'Growth rates'!$B$4:$B$922,Demands_tra!$A603,'Growth rates'!$C$4:$C$922,$AE603),SUMIFS('Growth rates'!L$4:L$922,'Growth rates'!$B$4:$B$922,Demands_tra!$A603,'Growth rates'!$C$4:$C$922,$AF603))</f>
        <v>0</v>
      </c>
      <c r="AP603" s="6">
        <f ca="1">IF($AF603="",SUMIFS('Growth rates'!M$4:M$922,'Growth rates'!$B$4:$B$922,Demands_tra!$A603,'Growth rates'!$C$4:$C$922,$AE603),SUMIFS('Growth rates'!M$4:M$922,'Growth rates'!$B$4:$B$922,Demands_tra!$A603,'Growth rates'!$C$4:$C$922,$AF603))</f>
        <v>0</v>
      </c>
      <c r="AQ603" s="6">
        <f ca="1">IF($AF603="",SUMIFS('Growth rates'!N$4:N$922,'Growth rates'!$B$4:$B$922,Demands_tra!$A603,'Growth rates'!$C$4:$C$922,$AE603),SUMIFS('Growth rates'!N$4:N$922,'Growth rates'!$B$4:$B$922,Demands_tra!$A603,'Growth rates'!$C$4:$C$922,$AF603))</f>
        <v>0</v>
      </c>
      <c r="AR603" s="6">
        <f ca="1">IF($AF603="",SUMIFS('Growth rates'!O$4:O$922,'Growth rates'!$B$4:$B$922,Demands_tra!$A603,'Growth rates'!$C$4:$C$922,$AE603),SUMIFS('Growth rates'!O$4:O$922,'Growth rates'!$B$4:$B$922,Demands_tra!$A603,'Growth rates'!$C$4:$C$922,$AF603))</f>
        <v>0</v>
      </c>
      <c r="AS603" s="6">
        <f ca="1">IF($AF603="",SUMIFS('Growth rates'!P$4:P$922,'Growth rates'!$B$4:$B$922,Demands_tra!$A603,'Growth rates'!$C$4:$C$922,$AE603),SUMIFS('Growth rates'!P$4:P$922,'Growth rates'!$B$4:$B$922,Demands_tra!$A603,'Growth rates'!$C$4:$C$922,$AF603))</f>
        <v>0</v>
      </c>
      <c r="AT603" s="6">
        <f ca="1">IF($AF603="",SUMIFS('Growth rates'!Q$4:Q$922,'Growth rates'!$B$4:$B$922,Demands_tra!$A603,'Growth rates'!$C$4:$C$922,$AE603),SUMIFS('Growth rates'!Q$4:Q$922,'Growth rates'!$B$4:$B$922,Demands_tra!$A603,'Growth rates'!$C$4:$C$922,$AF603))</f>
        <v>0</v>
      </c>
      <c r="AU603" s="6">
        <f ca="1">IF($AF603="",SUMIFS('Growth rates'!R$4:R$922,'Growth rates'!$B$4:$B$922,Demands_tra!$A603,'Growth rates'!$C$4:$C$922,$AE603),SUMIFS('Growth rates'!R$4:R$922,'Growth rates'!$B$4:$B$922,Demands_tra!$A603,'Growth rates'!$C$4:$C$922,$AF603))</f>
        <v>0</v>
      </c>
      <c r="AV603" s="6">
        <f ca="1">IF($AF603="",SUMIFS('Growth rates'!S$4:S$922,'Growth rates'!$B$4:$B$922,Demands_tra!$A603,'Growth rates'!$C$4:$C$922,$AE603),SUMIFS('Growth rates'!S$4:S$922,'Growth rates'!$B$4:$B$922,Demands_tra!$A603,'Growth rates'!$C$4:$C$922,$AF603))</f>
        <v>0</v>
      </c>
      <c r="AW603" s="6">
        <f ca="1">IF($AF603="",SUMIFS('Growth rates'!T$4:T$922,'Growth rates'!$B$4:$B$922,Demands_tra!$A603,'Growth rates'!$C$4:$C$922,$AE603),SUMIFS('Growth rates'!T$4:T$922,'Growth rates'!$B$4:$B$922,Demands_tra!$A603,'Growth rates'!$C$4:$C$922,$AF603))</f>
        <v>0</v>
      </c>
      <c r="AX603" s="6">
        <f ca="1">IF($AF603="",SUMIFS('Growth rates'!U$4:U$922,'Growth rates'!$B$4:$B$922,Demands_tra!$A603,'Growth rates'!$C$4:$C$922,$AE603),SUMIFS('Growth rates'!U$4:U$922,'Growth rates'!$B$4:$B$922,Demands_tra!$A603,'Growth rates'!$C$4:$C$922,$AF603))</f>
        <v>0</v>
      </c>
      <c r="AY603" s="6">
        <f ca="1">IF($AF603="",SUMIFS('Growth rates'!V$4:V$922,'Growth rates'!$B$4:$B$922,Demands_tra!$A603,'Growth rates'!$C$4:$C$922,$AE603),SUMIFS('Growth rates'!V$4:V$922,'Growth rates'!$B$4:$B$922,Demands_tra!$A603,'Growth rates'!$C$4:$C$922,$AF603))</f>
        <v>0</v>
      </c>
      <c r="AZ603" s="6">
        <f ca="1">IF($AF603="",SUMIFS('Growth rates'!W$4:W$922,'Growth rates'!$B$4:$B$922,Demands_tra!$A603,'Growth rates'!$C$4:$C$922,$AE603),SUMIFS('Growth rates'!W$4:W$922,'Growth rates'!$B$4:$B$922,Demands_tra!$A603,'Growth rates'!$C$4:$C$922,$AF603))</f>
        <v>0</v>
      </c>
      <c r="BA603" s="6">
        <f ca="1">IF($AF603="",SUMIFS('Growth rates'!X$4:X$922,'Growth rates'!$B$4:$B$922,Demands_tra!$A603,'Growth rates'!$C$4:$C$922,$AE603),SUMIFS('Growth rates'!X$4:X$922,'Growth rates'!$B$4:$B$922,Demands_tra!$A603,'Growth rates'!$C$4:$C$922,$AF603))</f>
        <v>0</v>
      </c>
      <c r="BB603" s="6">
        <f ca="1">IF($AF603="",SUMIFS('Growth rates'!Y$4:Y$922,'Growth rates'!$B$4:$B$922,Demands_tra!$A603,'Growth rates'!$C$4:$C$922,$AE603),SUMIFS('Growth rates'!Y$4:Y$922,'Growth rates'!$B$4:$B$922,Demands_tra!$A603,'Growth rates'!$C$4:$C$922,$AF603))</f>
        <v>0</v>
      </c>
      <c r="BC603" s="6">
        <f ca="1">IF($AF603="",SUMIFS('Growth rates'!Z$4:Z$922,'Growth rates'!$B$4:$B$922,Demands_tra!$A603,'Growth rates'!$C$4:$C$922,$AE603),SUMIFS('Growth rates'!Z$4:Z$922,'Growth rates'!$B$4:$B$922,Demands_tra!$A603,'Growth rates'!$C$4:$C$922,$AF603))</f>
        <v>0</v>
      </c>
      <c r="BD603" s="6">
        <f ca="1">IF($AF603="",SUMIFS('Growth rates'!AA$4:AA$922,'Growth rates'!$B$4:$B$922,Demands_tra!$A603,'Growth rates'!$C$4:$C$922,$AE603),SUMIFS('Growth rates'!AA$4:AA$922,'Growth rates'!$B$4:$B$922,Demands_tra!$A603,'Growth rates'!$C$4:$C$922,$AF603))</f>
        <v>0</v>
      </c>
      <c r="BE603" s="6">
        <f ca="1">IF($AF603="",SUMIFS('Growth rates'!AB$4:AB$922,'Growth rates'!$B$4:$B$922,Demands_tra!$A603,'Growth rates'!$C$4:$C$922,$AE603),SUMIFS('Growth rates'!AB$4:AB$922,'Growth rates'!$B$4:$B$922,Demands_tra!$A603,'Growth rates'!$C$4:$C$922,$AF603))</f>
        <v>0</v>
      </c>
      <c r="BF603" s="6">
        <f ca="1">IF($AF603="",SUMIFS('Growth rates'!AC$4:AC$922,'Growth rates'!$B$4:$B$922,Demands_tra!$A603,'Growth rates'!$C$4:$C$922,$AE603),SUMIFS('Growth rates'!AC$4:AC$922,'Growth rates'!$B$4:$B$922,Demands_tra!$A603,'Growth rates'!$C$4:$C$922,$AF603))</f>
        <v>0</v>
      </c>
      <c r="BH603" t="e">
        <f ca="1">VLOOKUP($C603,'Default drvr and elast'!$A$4:$F$49,MATCH(VLOOKUP(A603,Classification!$B$4:$D$42,3,FALSE),'Default drvr and elast'!$D$3:$F$3,0)+3,FALSE)</f>
        <v>#N/A</v>
      </c>
      <c r="BJ603" s="6">
        <f ca="1">IF($BI603="",SUMIF(Elasticities!$B$5:$B$52,Demands_tra!$BH603,Elasticities!C$5:C$52),SUMIF(Elasticities!$B$5:$B$52,Demands_tra!$BI603,Elasticities!C$5:C$52))</f>
        <v>0</v>
      </c>
      <c r="BK603" s="6">
        <f ca="1">IF($BI603="",SUMIF(Elasticities!$B$5:$B$52,Demands_tra!$BH603,Elasticities!D$5:D$52),SUMIF(Elasticities!$B$5:$B$52,Demands_tra!$BI603,Elasticities!D$5:D$52))</f>
        <v>0</v>
      </c>
      <c r="BL603" s="6">
        <f ca="1">IF($BI603="",SUMIF(Elasticities!$B$5:$B$52,Demands_tra!$BH603,Elasticities!E$5:E$52),SUMIF(Elasticities!$B$5:$B$52,Demands_tra!$BI603,Elasticities!E$5:E$52))</f>
        <v>0</v>
      </c>
      <c r="BM603" s="6">
        <f ca="1">IF($BI603="",SUMIF(Elasticities!$B$5:$B$52,Demands_tra!$BH603,Elasticities!F$5:F$52),SUMIF(Elasticities!$B$5:$B$52,Demands_tra!$BI603,Elasticities!F$5:F$52))</f>
        <v>0</v>
      </c>
      <c r="BN603" s="6">
        <f ca="1">IF($BI603="",SUMIF(Elasticities!$B$5:$B$52,Demands_tra!$BH603,Elasticities!G$5:G$52),SUMIF(Elasticities!$B$5:$B$52,Demands_tra!$BI603,Elasticities!G$5:G$52))</f>
        <v>0</v>
      </c>
      <c r="BO603" s="6">
        <f ca="1">IF($BI603="",SUMIF(Elasticities!$B$5:$B$52,Demands_tra!$BH603,Elasticities!H$5:H$52),SUMIF(Elasticities!$B$5:$B$52,Demands_tra!$BI603,Elasticities!H$5:H$52))</f>
        <v>0</v>
      </c>
      <c r="BP603" s="6">
        <f ca="1">IF($BI603="",SUMIF(Elasticities!$B$5:$B$52,Demands_tra!$BH603,Elasticities!I$5:I$52),SUMIF(Elasticities!$B$5:$B$52,Demands_tra!$BI603,Elasticities!I$5:I$52))</f>
        <v>0</v>
      </c>
      <c r="BQ603" s="6">
        <f ca="1">IF($BI603="",SUMIF(Elasticities!$B$5:$B$52,Demands_tra!$BH603,Elasticities!J$5:J$52),SUMIF(Elasticities!$B$5:$B$52,Demands_tra!$BI603,Elasticities!J$5:J$52))</f>
        <v>0</v>
      </c>
      <c r="BR603" s="6">
        <f ca="1">IF($BI603="",SUMIF(Elasticities!$B$5:$B$52,Demands_tra!$BH603,Elasticities!K$5:K$52),SUMIF(Elasticities!$B$5:$B$52,Demands_tra!$BI603,Elasticities!K$5:K$52))</f>
        <v>0</v>
      </c>
      <c r="BS603" s="6">
        <f ca="1">IF($BI603="",SUMIF(Elasticities!$B$5:$B$52,Demands_tra!$BH603,Elasticities!L$5:L$52),SUMIF(Elasticities!$B$5:$B$52,Demands_tra!$BI603,Elasticities!L$5:L$52))</f>
        <v>0</v>
      </c>
      <c r="BT603" s="6">
        <f ca="1">IF($BI603="",SUMIF(Elasticities!$B$5:$B$52,Demands_tra!$BH603,Elasticities!M$5:M$52),SUMIF(Elasticities!$B$5:$B$52,Demands_tra!$BI603,Elasticities!M$5:M$52))</f>
        <v>0</v>
      </c>
      <c r="BU603" s="6">
        <f ca="1">IF($BI603="",SUMIF(Elasticities!$B$5:$B$52,Demands_tra!$BH603,Elasticities!N$5:N$52),SUMIF(Elasticities!$B$5:$B$52,Demands_tra!$BI603,Elasticities!N$5:N$52))</f>
        <v>0</v>
      </c>
      <c r="BV603" s="6">
        <f ca="1">IF($BI603="",SUMIF(Elasticities!$B$5:$B$52,Demands_tra!$BH603,Elasticities!O$5:O$52),SUMIF(Elasticities!$B$5:$B$52,Demands_tra!$BI603,Elasticities!O$5:O$52))</f>
        <v>0</v>
      </c>
      <c r="BW603" s="6">
        <f ca="1">IF($BI603="",SUMIF(Elasticities!$B$5:$B$52,Demands_tra!$BH603,Elasticities!P$5:P$52),SUMIF(Elasticities!$B$5:$B$52,Demands_tra!$BI603,Elasticities!P$5:P$52))</f>
        <v>0</v>
      </c>
      <c r="BX603" s="6">
        <f ca="1">IF($BI603="",SUMIF(Elasticities!$B$5:$B$52,Demands_tra!$BH603,Elasticities!Q$5:Q$52),SUMIF(Elasticities!$B$5:$B$52,Demands_tra!$BI603,Elasticities!Q$5:Q$52))</f>
        <v>0</v>
      </c>
      <c r="BY603" s="6">
        <f ca="1">IF($BI603="",SUMIF(Elasticities!$B$5:$B$52,Demands_tra!$BH603,Elasticities!R$5:R$52),SUMIF(Elasticities!$B$5:$B$52,Demands_tra!$BI603,Elasticities!R$5:R$52))</f>
        <v>0</v>
      </c>
      <c r="BZ603" s="6">
        <f ca="1">IF($BI603="",SUMIF(Elasticities!$B$5:$B$52,Demands_tra!$BH603,Elasticities!S$5:S$52),SUMIF(Elasticities!$B$5:$B$52,Demands_tra!$BI603,Elasticities!S$5:S$52))</f>
        <v>0</v>
      </c>
      <c r="CA603" s="6">
        <f ca="1">IF($BI603="",SUMIF(Elasticities!$B$5:$B$52,Demands_tra!$BH603,Elasticities!T$5:T$52),SUMIF(Elasticities!$B$5:$B$52,Demands_tra!$BI603,Elasticities!T$5:T$52))</f>
        <v>0</v>
      </c>
      <c r="CB603" s="6">
        <f ca="1">IF($BI603="",SUMIF(Elasticities!$B$5:$B$52,Demands_tra!$BH603,Elasticities!U$5:U$52),SUMIF(Elasticities!$B$5:$B$52,Demands_tra!$BI603,Elasticities!U$5:U$52))</f>
        <v>0</v>
      </c>
      <c r="CC603" s="6">
        <f ca="1">IF($BI603="",SUMIF(Elasticities!$B$5:$B$52,Demands_tra!$BH603,Elasticities!V$5:V$52),SUMIF(Elasticities!$B$5:$B$52,Demands_tra!$BI603,Elasticities!V$5:V$52))</f>
        <v>0</v>
      </c>
      <c r="CD603" s="6">
        <f ca="1">IF($BI603="",SUMIF(Elasticities!$B$5:$B$52,Demands_tra!$BH603,Elasticities!W$5:W$52),SUMIF(Elasticities!$B$5:$B$52,Demands_tra!$BI603,Elasticities!W$5:W$52))</f>
        <v>0</v>
      </c>
      <c r="CE603" s="6">
        <f ca="1">IF($BI603="",SUMIF(Elasticities!$B$5:$B$52,Demands_tra!$BH603,Elasticities!X$5:X$52),SUMIF(Elasticities!$B$5:$B$52,Demands_tra!$BI603,Elasticities!X$5:X$52))</f>
        <v>0</v>
      </c>
      <c r="CF603" s="6">
        <f ca="1">IF($BI603="",SUMIF(Elasticities!$B$5:$B$52,Demands_tra!$BH603,Elasticities!Y$5:Y$52),SUMIF(Elasticities!$B$5:$B$52,Demands_tra!$BI603,Elasticities!Y$5:Y$52))</f>
        <v>0</v>
      </c>
      <c r="CG603" s="6">
        <f ca="1">IF($BI603="",SUMIF(Elasticities!$B$5:$B$52,Demands_tra!$BH603,Elasticities!Z$5:Z$52),SUMIF(Elasticities!$B$5:$B$52,Demands_tra!$BI603,Elasticities!Z$5:Z$52))</f>
        <v>0</v>
      </c>
      <c r="CH603" s="6">
        <f ca="1">IF($BI603="",SUMIF(Elasticities!$B$5:$B$52,Demands_tra!$BH603,Elasticities!AA$5:AA$52),SUMIF(Elasticities!$B$5:$B$52,Demands_tra!$BI603,Elasticities!AA$5:AA$52))</f>
        <v>0</v>
      </c>
      <c r="CI603" s="6">
        <f ca="1">IF($BI603="",SUMIF(Elasticities!$B$5:$B$52,Demands_tra!$BH603,Elasticities!AB$5:AB$52),SUMIF(Elasticities!$B$5:$B$52,Demands_tra!$BI603,Elasticities!AB$5:AB$52))</f>
        <v>0</v>
      </c>
    </row>
    <row r="604" spans="1:87">
      <c r="A604" t="str">
        <f>IF(BYDem_tra!B603="","\I:",BYDem_tra!B603)</f>
        <v>\I:</v>
      </c>
      <c r="B604">
        <f>BYDem_tra!E603</f>
        <v>0</v>
      </c>
      <c r="C604">
        <f t="shared" si="350"/>
        <v>0</v>
      </c>
      <c r="D604" s="3">
        <f>SUMIFS(BYDem_tra!$M$2:$M$2000,BYDem_tra!$B$2:$B$2000,Demands_tra!$A604,BYDem_tra!$E$2:$E$2000,Demands_tra!$B604)</f>
        <v>0</v>
      </c>
      <c r="E604" s="3" t="e">
        <f ca="1" t="shared" si="351"/>
        <v>#DIV/0!</v>
      </c>
      <c r="F604" s="3" t="e">
        <f ca="1" t="shared" si="352"/>
        <v>#DIV/0!</v>
      </c>
      <c r="G604" s="3" t="e">
        <f ca="1" t="shared" si="353"/>
        <v>#DIV/0!</v>
      </c>
      <c r="H604" s="3" t="e">
        <f ca="1" t="shared" si="354"/>
        <v>#DIV/0!</v>
      </c>
      <c r="I604" s="3" t="e">
        <f ca="1" t="shared" si="355"/>
        <v>#DIV/0!</v>
      </c>
      <c r="J604" s="3" t="e">
        <f ca="1" t="shared" si="356"/>
        <v>#DIV/0!</v>
      </c>
      <c r="K604" s="3" t="e">
        <f ca="1" t="shared" si="357"/>
        <v>#DIV/0!</v>
      </c>
      <c r="L604" s="3" t="e">
        <f ca="1" t="shared" si="358"/>
        <v>#DIV/0!</v>
      </c>
      <c r="M604" s="3" t="e">
        <f ca="1" t="shared" si="359"/>
        <v>#DIV/0!</v>
      </c>
      <c r="N604" s="3" t="e">
        <f ca="1" t="shared" si="360"/>
        <v>#DIV/0!</v>
      </c>
      <c r="O604" s="3" t="e">
        <f ca="1" t="shared" si="361"/>
        <v>#DIV/0!</v>
      </c>
      <c r="P604" s="3" t="e">
        <f ca="1" t="shared" si="362"/>
        <v>#DIV/0!</v>
      </c>
      <c r="Q604" s="3" t="e">
        <f ca="1" t="shared" si="363"/>
        <v>#DIV/0!</v>
      </c>
      <c r="R604" s="3" t="e">
        <f ca="1" t="shared" si="364"/>
        <v>#DIV/0!</v>
      </c>
      <c r="S604" s="3" t="e">
        <f ca="1" t="shared" si="365"/>
        <v>#DIV/0!</v>
      </c>
      <c r="T604" s="3" t="e">
        <f ca="1" t="shared" si="366"/>
        <v>#DIV/0!</v>
      </c>
      <c r="U604" s="3" t="e">
        <f ca="1" t="shared" si="367"/>
        <v>#DIV/0!</v>
      </c>
      <c r="V604" s="3" t="e">
        <f ca="1" t="shared" si="342"/>
        <v>#DIV/0!</v>
      </c>
      <c r="W604" s="3" t="e">
        <f ca="1" t="shared" si="343"/>
        <v>#DIV/0!</v>
      </c>
      <c r="X604" s="3" t="e">
        <f ca="1" t="shared" si="344"/>
        <v>#DIV/0!</v>
      </c>
      <c r="Y604" s="3" t="e">
        <f ca="1" t="shared" si="345"/>
        <v>#DIV/0!</v>
      </c>
      <c r="Z604" s="3" t="e">
        <f ca="1" t="shared" si="346"/>
        <v>#DIV/0!</v>
      </c>
      <c r="AA604" s="3" t="e">
        <f ca="1" t="shared" si="347"/>
        <v>#DIV/0!</v>
      </c>
      <c r="AB604" s="3" t="e">
        <f ca="1" t="shared" si="348"/>
        <v>#DIV/0!</v>
      </c>
      <c r="AC604" s="3" t="e">
        <f ca="1" t="shared" si="349"/>
        <v>#DIV/0!</v>
      </c>
      <c r="AE604" s="4" t="e">
        <f ca="1">VLOOKUP($C604,'Default drvr and elast'!$A$4:$C$49,MATCH(VLOOKUP(A604,Classification!$B$4:$D$99,2,FALSE),'Default drvr and elast'!$A$3:$C$3,0),FALSE)</f>
        <v>#N/A</v>
      </c>
      <c r="AF604" s="4"/>
      <c r="AG604" s="6">
        <f ca="1">IF($AF604="",SUMIFS('Growth rates'!D$4:D$922,'Growth rates'!$B$4:$B$922,Demands_tra!$A604,'Growth rates'!$C$4:$C$922,$AE604),SUMIFS('Growth rates'!D$4:D$922,'Growth rates'!$B$4:$B$922,Demands_tra!$A604,'Growth rates'!$C$4:$C$922,$AF604))</f>
        <v>0</v>
      </c>
      <c r="AH604" s="6">
        <f ca="1">IF($AF604="",SUMIFS('Growth rates'!E$4:E$922,'Growth rates'!$B$4:$B$922,Demands_tra!$A604,'Growth rates'!$C$4:$C$922,$AE604),SUMIFS('Growth rates'!E$4:E$922,'Growth rates'!$B$4:$B$922,Demands_tra!$A604,'Growth rates'!$C$4:$C$922,$AF604))</f>
        <v>0</v>
      </c>
      <c r="AI604" s="6">
        <f ca="1">IF($AF604="",SUMIFS('Growth rates'!F$4:F$922,'Growth rates'!$B$4:$B$922,Demands_tra!$A604,'Growth rates'!$C$4:$C$922,$AE604),SUMIFS('Growth rates'!F$4:F$922,'Growth rates'!$B$4:$B$922,Demands_tra!$A604,'Growth rates'!$C$4:$C$922,$AF604))</f>
        <v>0</v>
      </c>
      <c r="AJ604" s="6">
        <f ca="1">IF($AF604="",SUMIFS('Growth rates'!G$4:G$922,'Growth rates'!$B$4:$B$922,Demands_tra!$A604,'Growth rates'!$C$4:$C$922,$AE604),SUMIFS('Growth rates'!G$4:G$922,'Growth rates'!$B$4:$B$922,Demands_tra!$A604,'Growth rates'!$C$4:$C$922,$AF604))</f>
        <v>0</v>
      </c>
      <c r="AK604" s="6">
        <f ca="1">IF($AF604="",SUMIFS('Growth rates'!H$4:H$922,'Growth rates'!$B$4:$B$922,Demands_tra!$A604,'Growth rates'!$C$4:$C$922,$AE604),SUMIFS('Growth rates'!H$4:H$922,'Growth rates'!$B$4:$B$922,Demands_tra!$A604,'Growth rates'!$C$4:$C$922,$AF604))</f>
        <v>0</v>
      </c>
      <c r="AL604" s="6">
        <f ca="1">IF($AF604="",SUMIFS('Growth rates'!I$4:I$922,'Growth rates'!$B$4:$B$922,Demands_tra!$A604,'Growth rates'!$C$4:$C$922,$AE604),SUMIFS('Growth rates'!I$4:I$922,'Growth rates'!$B$4:$B$922,Demands_tra!$A604,'Growth rates'!$C$4:$C$922,$AF604))</f>
        <v>0</v>
      </c>
      <c r="AM604" s="6">
        <f ca="1">IF($AF604="",SUMIFS('Growth rates'!J$4:J$922,'Growth rates'!$B$4:$B$922,Demands_tra!$A604,'Growth rates'!$C$4:$C$922,$AE604),SUMIFS('Growth rates'!J$4:J$922,'Growth rates'!$B$4:$B$922,Demands_tra!$A604,'Growth rates'!$C$4:$C$922,$AF604))</f>
        <v>0</v>
      </c>
      <c r="AN604" s="6">
        <f ca="1">IF($AF604="",SUMIFS('Growth rates'!K$4:K$922,'Growth rates'!$B$4:$B$922,Demands_tra!$A604,'Growth rates'!$C$4:$C$922,$AE604),SUMIFS('Growth rates'!K$4:K$922,'Growth rates'!$B$4:$B$922,Demands_tra!$A604,'Growth rates'!$C$4:$C$922,$AF604))</f>
        <v>0</v>
      </c>
      <c r="AO604" s="6">
        <f ca="1">IF($AF604="",SUMIFS('Growth rates'!L$4:L$922,'Growth rates'!$B$4:$B$922,Demands_tra!$A604,'Growth rates'!$C$4:$C$922,$AE604),SUMIFS('Growth rates'!L$4:L$922,'Growth rates'!$B$4:$B$922,Demands_tra!$A604,'Growth rates'!$C$4:$C$922,$AF604))</f>
        <v>0</v>
      </c>
      <c r="AP604" s="6">
        <f ca="1">IF($AF604="",SUMIFS('Growth rates'!M$4:M$922,'Growth rates'!$B$4:$B$922,Demands_tra!$A604,'Growth rates'!$C$4:$C$922,$AE604),SUMIFS('Growth rates'!M$4:M$922,'Growth rates'!$B$4:$B$922,Demands_tra!$A604,'Growth rates'!$C$4:$C$922,$AF604))</f>
        <v>0</v>
      </c>
      <c r="AQ604" s="6">
        <f ca="1">IF($AF604="",SUMIFS('Growth rates'!N$4:N$922,'Growth rates'!$B$4:$B$922,Demands_tra!$A604,'Growth rates'!$C$4:$C$922,$AE604),SUMIFS('Growth rates'!N$4:N$922,'Growth rates'!$B$4:$B$922,Demands_tra!$A604,'Growth rates'!$C$4:$C$922,$AF604))</f>
        <v>0</v>
      </c>
      <c r="AR604" s="6">
        <f ca="1">IF($AF604="",SUMIFS('Growth rates'!O$4:O$922,'Growth rates'!$B$4:$B$922,Demands_tra!$A604,'Growth rates'!$C$4:$C$922,$AE604),SUMIFS('Growth rates'!O$4:O$922,'Growth rates'!$B$4:$B$922,Demands_tra!$A604,'Growth rates'!$C$4:$C$922,$AF604))</f>
        <v>0</v>
      </c>
      <c r="AS604" s="6">
        <f ca="1">IF($AF604="",SUMIFS('Growth rates'!P$4:P$922,'Growth rates'!$B$4:$B$922,Demands_tra!$A604,'Growth rates'!$C$4:$C$922,$AE604),SUMIFS('Growth rates'!P$4:P$922,'Growth rates'!$B$4:$B$922,Demands_tra!$A604,'Growth rates'!$C$4:$C$922,$AF604))</f>
        <v>0</v>
      </c>
      <c r="AT604" s="6">
        <f ca="1">IF($AF604="",SUMIFS('Growth rates'!Q$4:Q$922,'Growth rates'!$B$4:$B$922,Demands_tra!$A604,'Growth rates'!$C$4:$C$922,$AE604),SUMIFS('Growth rates'!Q$4:Q$922,'Growth rates'!$B$4:$B$922,Demands_tra!$A604,'Growth rates'!$C$4:$C$922,$AF604))</f>
        <v>0</v>
      </c>
      <c r="AU604" s="6">
        <f ca="1">IF($AF604="",SUMIFS('Growth rates'!R$4:R$922,'Growth rates'!$B$4:$B$922,Demands_tra!$A604,'Growth rates'!$C$4:$C$922,$AE604),SUMIFS('Growth rates'!R$4:R$922,'Growth rates'!$B$4:$B$922,Demands_tra!$A604,'Growth rates'!$C$4:$C$922,$AF604))</f>
        <v>0</v>
      </c>
      <c r="AV604" s="6">
        <f ca="1">IF($AF604="",SUMIFS('Growth rates'!S$4:S$922,'Growth rates'!$B$4:$B$922,Demands_tra!$A604,'Growth rates'!$C$4:$C$922,$AE604),SUMIFS('Growth rates'!S$4:S$922,'Growth rates'!$B$4:$B$922,Demands_tra!$A604,'Growth rates'!$C$4:$C$922,$AF604))</f>
        <v>0</v>
      </c>
      <c r="AW604" s="6">
        <f ca="1">IF($AF604="",SUMIFS('Growth rates'!T$4:T$922,'Growth rates'!$B$4:$B$922,Demands_tra!$A604,'Growth rates'!$C$4:$C$922,$AE604),SUMIFS('Growth rates'!T$4:T$922,'Growth rates'!$B$4:$B$922,Demands_tra!$A604,'Growth rates'!$C$4:$C$922,$AF604))</f>
        <v>0</v>
      </c>
      <c r="AX604" s="6">
        <f ca="1">IF($AF604="",SUMIFS('Growth rates'!U$4:U$922,'Growth rates'!$B$4:$B$922,Demands_tra!$A604,'Growth rates'!$C$4:$C$922,$AE604),SUMIFS('Growth rates'!U$4:U$922,'Growth rates'!$B$4:$B$922,Demands_tra!$A604,'Growth rates'!$C$4:$C$922,$AF604))</f>
        <v>0</v>
      </c>
      <c r="AY604" s="6">
        <f ca="1">IF($AF604="",SUMIFS('Growth rates'!V$4:V$922,'Growth rates'!$B$4:$B$922,Demands_tra!$A604,'Growth rates'!$C$4:$C$922,$AE604),SUMIFS('Growth rates'!V$4:V$922,'Growth rates'!$B$4:$B$922,Demands_tra!$A604,'Growth rates'!$C$4:$C$922,$AF604))</f>
        <v>0</v>
      </c>
      <c r="AZ604" s="6">
        <f ca="1">IF($AF604="",SUMIFS('Growth rates'!W$4:W$922,'Growth rates'!$B$4:$B$922,Demands_tra!$A604,'Growth rates'!$C$4:$C$922,$AE604),SUMIFS('Growth rates'!W$4:W$922,'Growth rates'!$B$4:$B$922,Demands_tra!$A604,'Growth rates'!$C$4:$C$922,$AF604))</f>
        <v>0</v>
      </c>
      <c r="BA604" s="6">
        <f ca="1">IF($AF604="",SUMIFS('Growth rates'!X$4:X$922,'Growth rates'!$B$4:$B$922,Demands_tra!$A604,'Growth rates'!$C$4:$C$922,$AE604),SUMIFS('Growth rates'!X$4:X$922,'Growth rates'!$B$4:$B$922,Demands_tra!$A604,'Growth rates'!$C$4:$C$922,$AF604))</f>
        <v>0</v>
      </c>
      <c r="BB604" s="6">
        <f ca="1">IF($AF604="",SUMIFS('Growth rates'!Y$4:Y$922,'Growth rates'!$B$4:$B$922,Demands_tra!$A604,'Growth rates'!$C$4:$C$922,$AE604),SUMIFS('Growth rates'!Y$4:Y$922,'Growth rates'!$B$4:$B$922,Demands_tra!$A604,'Growth rates'!$C$4:$C$922,$AF604))</f>
        <v>0</v>
      </c>
      <c r="BC604" s="6">
        <f ca="1">IF($AF604="",SUMIFS('Growth rates'!Z$4:Z$922,'Growth rates'!$B$4:$B$922,Demands_tra!$A604,'Growth rates'!$C$4:$C$922,$AE604),SUMIFS('Growth rates'!Z$4:Z$922,'Growth rates'!$B$4:$B$922,Demands_tra!$A604,'Growth rates'!$C$4:$C$922,$AF604))</f>
        <v>0</v>
      </c>
      <c r="BD604" s="6">
        <f ca="1">IF($AF604="",SUMIFS('Growth rates'!AA$4:AA$922,'Growth rates'!$B$4:$B$922,Demands_tra!$A604,'Growth rates'!$C$4:$C$922,$AE604),SUMIFS('Growth rates'!AA$4:AA$922,'Growth rates'!$B$4:$B$922,Demands_tra!$A604,'Growth rates'!$C$4:$C$922,$AF604))</f>
        <v>0</v>
      </c>
      <c r="BE604" s="6">
        <f ca="1">IF($AF604="",SUMIFS('Growth rates'!AB$4:AB$922,'Growth rates'!$B$4:$B$922,Demands_tra!$A604,'Growth rates'!$C$4:$C$922,$AE604),SUMIFS('Growth rates'!AB$4:AB$922,'Growth rates'!$B$4:$B$922,Demands_tra!$A604,'Growth rates'!$C$4:$C$922,$AF604))</f>
        <v>0</v>
      </c>
      <c r="BF604" s="6">
        <f ca="1">IF($AF604="",SUMIFS('Growth rates'!AC$4:AC$922,'Growth rates'!$B$4:$B$922,Demands_tra!$A604,'Growth rates'!$C$4:$C$922,$AE604),SUMIFS('Growth rates'!AC$4:AC$922,'Growth rates'!$B$4:$B$922,Demands_tra!$A604,'Growth rates'!$C$4:$C$922,$AF604))</f>
        <v>0</v>
      </c>
      <c r="BH604" t="e">
        <f ca="1">VLOOKUP($C604,'Default drvr and elast'!$A$4:$F$49,MATCH(VLOOKUP(A604,Classification!$B$4:$D$42,3,FALSE),'Default drvr and elast'!$D$3:$F$3,0)+3,FALSE)</f>
        <v>#N/A</v>
      </c>
      <c r="BJ604" s="6">
        <f ca="1">IF($BI604="",SUMIF(Elasticities!$B$5:$B$52,Demands_tra!$BH604,Elasticities!C$5:C$52),SUMIF(Elasticities!$B$5:$B$52,Demands_tra!$BI604,Elasticities!C$5:C$52))</f>
        <v>0</v>
      </c>
      <c r="BK604" s="6">
        <f ca="1">IF($BI604="",SUMIF(Elasticities!$B$5:$B$52,Demands_tra!$BH604,Elasticities!D$5:D$52),SUMIF(Elasticities!$B$5:$B$52,Demands_tra!$BI604,Elasticities!D$5:D$52))</f>
        <v>0</v>
      </c>
      <c r="BL604" s="6">
        <f ca="1">IF($BI604="",SUMIF(Elasticities!$B$5:$B$52,Demands_tra!$BH604,Elasticities!E$5:E$52),SUMIF(Elasticities!$B$5:$B$52,Demands_tra!$BI604,Elasticities!E$5:E$52))</f>
        <v>0</v>
      </c>
      <c r="BM604" s="6">
        <f ca="1">IF($BI604="",SUMIF(Elasticities!$B$5:$B$52,Demands_tra!$BH604,Elasticities!F$5:F$52),SUMIF(Elasticities!$B$5:$B$52,Demands_tra!$BI604,Elasticities!F$5:F$52))</f>
        <v>0</v>
      </c>
      <c r="BN604" s="6">
        <f ca="1">IF($BI604="",SUMIF(Elasticities!$B$5:$B$52,Demands_tra!$BH604,Elasticities!G$5:G$52),SUMIF(Elasticities!$B$5:$B$52,Demands_tra!$BI604,Elasticities!G$5:G$52))</f>
        <v>0</v>
      </c>
      <c r="BO604" s="6">
        <f ca="1">IF($BI604="",SUMIF(Elasticities!$B$5:$B$52,Demands_tra!$BH604,Elasticities!H$5:H$52),SUMIF(Elasticities!$B$5:$B$52,Demands_tra!$BI604,Elasticities!H$5:H$52))</f>
        <v>0</v>
      </c>
      <c r="BP604" s="6">
        <f ca="1">IF($BI604="",SUMIF(Elasticities!$B$5:$B$52,Demands_tra!$BH604,Elasticities!I$5:I$52),SUMIF(Elasticities!$B$5:$B$52,Demands_tra!$BI604,Elasticities!I$5:I$52))</f>
        <v>0</v>
      </c>
      <c r="BQ604" s="6">
        <f ca="1">IF($BI604="",SUMIF(Elasticities!$B$5:$B$52,Demands_tra!$BH604,Elasticities!J$5:J$52),SUMIF(Elasticities!$B$5:$B$52,Demands_tra!$BI604,Elasticities!J$5:J$52))</f>
        <v>0</v>
      </c>
      <c r="BR604" s="6">
        <f ca="1">IF($BI604="",SUMIF(Elasticities!$B$5:$B$52,Demands_tra!$BH604,Elasticities!K$5:K$52),SUMIF(Elasticities!$B$5:$B$52,Demands_tra!$BI604,Elasticities!K$5:K$52))</f>
        <v>0</v>
      </c>
      <c r="BS604" s="6">
        <f ca="1">IF($BI604="",SUMIF(Elasticities!$B$5:$B$52,Demands_tra!$BH604,Elasticities!L$5:L$52),SUMIF(Elasticities!$B$5:$B$52,Demands_tra!$BI604,Elasticities!L$5:L$52))</f>
        <v>0</v>
      </c>
      <c r="BT604" s="6">
        <f ca="1">IF($BI604="",SUMIF(Elasticities!$B$5:$B$52,Demands_tra!$BH604,Elasticities!M$5:M$52),SUMIF(Elasticities!$B$5:$B$52,Demands_tra!$BI604,Elasticities!M$5:M$52))</f>
        <v>0</v>
      </c>
      <c r="BU604" s="6">
        <f ca="1">IF($BI604="",SUMIF(Elasticities!$B$5:$B$52,Demands_tra!$BH604,Elasticities!N$5:N$52),SUMIF(Elasticities!$B$5:$B$52,Demands_tra!$BI604,Elasticities!N$5:N$52))</f>
        <v>0</v>
      </c>
      <c r="BV604" s="6">
        <f ca="1">IF($BI604="",SUMIF(Elasticities!$B$5:$B$52,Demands_tra!$BH604,Elasticities!O$5:O$52),SUMIF(Elasticities!$B$5:$B$52,Demands_tra!$BI604,Elasticities!O$5:O$52))</f>
        <v>0</v>
      </c>
      <c r="BW604" s="6">
        <f ca="1">IF($BI604="",SUMIF(Elasticities!$B$5:$B$52,Demands_tra!$BH604,Elasticities!P$5:P$52),SUMIF(Elasticities!$B$5:$B$52,Demands_tra!$BI604,Elasticities!P$5:P$52))</f>
        <v>0</v>
      </c>
      <c r="BX604" s="6">
        <f ca="1">IF($BI604="",SUMIF(Elasticities!$B$5:$B$52,Demands_tra!$BH604,Elasticities!Q$5:Q$52),SUMIF(Elasticities!$B$5:$B$52,Demands_tra!$BI604,Elasticities!Q$5:Q$52))</f>
        <v>0</v>
      </c>
      <c r="BY604" s="6">
        <f ca="1">IF($BI604="",SUMIF(Elasticities!$B$5:$B$52,Demands_tra!$BH604,Elasticities!R$5:R$52),SUMIF(Elasticities!$B$5:$B$52,Demands_tra!$BI604,Elasticities!R$5:R$52))</f>
        <v>0</v>
      </c>
      <c r="BZ604" s="6">
        <f ca="1">IF($BI604="",SUMIF(Elasticities!$B$5:$B$52,Demands_tra!$BH604,Elasticities!S$5:S$52),SUMIF(Elasticities!$B$5:$B$52,Demands_tra!$BI604,Elasticities!S$5:S$52))</f>
        <v>0</v>
      </c>
      <c r="CA604" s="6">
        <f ca="1">IF($BI604="",SUMIF(Elasticities!$B$5:$B$52,Demands_tra!$BH604,Elasticities!T$5:T$52),SUMIF(Elasticities!$B$5:$B$52,Demands_tra!$BI604,Elasticities!T$5:T$52))</f>
        <v>0</v>
      </c>
      <c r="CB604" s="6">
        <f ca="1">IF($BI604="",SUMIF(Elasticities!$B$5:$B$52,Demands_tra!$BH604,Elasticities!U$5:U$52),SUMIF(Elasticities!$B$5:$B$52,Demands_tra!$BI604,Elasticities!U$5:U$52))</f>
        <v>0</v>
      </c>
      <c r="CC604" s="6">
        <f ca="1">IF($BI604="",SUMIF(Elasticities!$B$5:$B$52,Demands_tra!$BH604,Elasticities!V$5:V$52),SUMIF(Elasticities!$B$5:$B$52,Demands_tra!$BI604,Elasticities!V$5:V$52))</f>
        <v>0</v>
      </c>
      <c r="CD604" s="6">
        <f ca="1">IF($BI604="",SUMIF(Elasticities!$B$5:$B$52,Demands_tra!$BH604,Elasticities!W$5:W$52),SUMIF(Elasticities!$B$5:$B$52,Demands_tra!$BI604,Elasticities!W$5:W$52))</f>
        <v>0</v>
      </c>
      <c r="CE604" s="6">
        <f ca="1">IF($BI604="",SUMIF(Elasticities!$B$5:$B$52,Demands_tra!$BH604,Elasticities!X$5:X$52),SUMIF(Elasticities!$B$5:$B$52,Demands_tra!$BI604,Elasticities!X$5:X$52))</f>
        <v>0</v>
      </c>
      <c r="CF604" s="6">
        <f ca="1">IF($BI604="",SUMIF(Elasticities!$B$5:$B$52,Demands_tra!$BH604,Elasticities!Y$5:Y$52),SUMIF(Elasticities!$B$5:$B$52,Demands_tra!$BI604,Elasticities!Y$5:Y$52))</f>
        <v>0</v>
      </c>
      <c r="CG604" s="6">
        <f ca="1">IF($BI604="",SUMIF(Elasticities!$B$5:$B$52,Demands_tra!$BH604,Elasticities!Z$5:Z$52),SUMIF(Elasticities!$B$5:$B$52,Demands_tra!$BI604,Elasticities!Z$5:Z$52))</f>
        <v>0</v>
      </c>
      <c r="CH604" s="6">
        <f ca="1">IF($BI604="",SUMIF(Elasticities!$B$5:$B$52,Demands_tra!$BH604,Elasticities!AA$5:AA$52),SUMIF(Elasticities!$B$5:$B$52,Demands_tra!$BI604,Elasticities!AA$5:AA$52))</f>
        <v>0</v>
      </c>
      <c r="CI604" s="6">
        <f ca="1">IF($BI604="",SUMIF(Elasticities!$B$5:$B$52,Demands_tra!$BH604,Elasticities!AB$5:AB$52),SUMIF(Elasticities!$B$5:$B$52,Demands_tra!$BI604,Elasticities!AB$5:AB$52))</f>
        <v>0</v>
      </c>
    </row>
    <row r="605" spans="1:87">
      <c r="A605" t="str">
        <f>IF(BYDem_tra!B604="","\I:",BYDem_tra!B604)</f>
        <v>\I:</v>
      </c>
      <c r="B605">
        <f>BYDem_tra!E604</f>
        <v>0</v>
      </c>
      <c r="C605">
        <f t="shared" si="350"/>
        <v>0</v>
      </c>
      <c r="D605" s="3">
        <f>SUMIFS(BYDem_tra!$M$2:$M$2000,BYDem_tra!$B$2:$B$2000,Demands_tra!$A605,BYDem_tra!$E$2:$E$2000,Demands_tra!$B605)</f>
        <v>0</v>
      </c>
      <c r="E605" s="3" t="e">
        <f ca="1" t="shared" si="351"/>
        <v>#DIV/0!</v>
      </c>
      <c r="F605" s="3" t="e">
        <f ca="1" t="shared" si="352"/>
        <v>#DIV/0!</v>
      </c>
      <c r="G605" s="3" t="e">
        <f ca="1" t="shared" si="353"/>
        <v>#DIV/0!</v>
      </c>
      <c r="H605" s="3" t="e">
        <f ca="1" t="shared" si="354"/>
        <v>#DIV/0!</v>
      </c>
      <c r="I605" s="3" t="e">
        <f ca="1" t="shared" si="355"/>
        <v>#DIV/0!</v>
      </c>
      <c r="J605" s="3" t="e">
        <f ca="1" t="shared" si="356"/>
        <v>#DIV/0!</v>
      </c>
      <c r="K605" s="3" t="e">
        <f ca="1" t="shared" si="357"/>
        <v>#DIV/0!</v>
      </c>
      <c r="L605" s="3" t="e">
        <f ca="1" t="shared" si="358"/>
        <v>#DIV/0!</v>
      </c>
      <c r="M605" s="3" t="e">
        <f ca="1" t="shared" si="359"/>
        <v>#DIV/0!</v>
      </c>
      <c r="N605" s="3" t="e">
        <f ca="1" t="shared" si="360"/>
        <v>#DIV/0!</v>
      </c>
      <c r="O605" s="3" t="e">
        <f ca="1" t="shared" si="361"/>
        <v>#DIV/0!</v>
      </c>
      <c r="P605" s="3" t="e">
        <f ca="1" t="shared" si="362"/>
        <v>#DIV/0!</v>
      </c>
      <c r="Q605" s="3" t="e">
        <f ca="1" t="shared" si="363"/>
        <v>#DIV/0!</v>
      </c>
      <c r="R605" s="3" t="e">
        <f ca="1" t="shared" si="364"/>
        <v>#DIV/0!</v>
      </c>
      <c r="S605" s="3" t="e">
        <f ca="1" t="shared" si="365"/>
        <v>#DIV/0!</v>
      </c>
      <c r="T605" s="3" t="e">
        <f ca="1" t="shared" si="366"/>
        <v>#DIV/0!</v>
      </c>
      <c r="U605" s="3" t="e">
        <f ca="1" t="shared" si="367"/>
        <v>#DIV/0!</v>
      </c>
      <c r="V605" s="3" t="e">
        <f ca="1" t="shared" si="342"/>
        <v>#DIV/0!</v>
      </c>
      <c r="W605" s="3" t="e">
        <f ca="1" t="shared" si="343"/>
        <v>#DIV/0!</v>
      </c>
      <c r="X605" s="3" t="e">
        <f ca="1" t="shared" si="344"/>
        <v>#DIV/0!</v>
      </c>
      <c r="Y605" s="3" t="e">
        <f ca="1" t="shared" si="345"/>
        <v>#DIV/0!</v>
      </c>
      <c r="Z605" s="3" t="e">
        <f ca="1" t="shared" si="346"/>
        <v>#DIV/0!</v>
      </c>
      <c r="AA605" s="3" t="e">
        <f ca="1" t="shared" si="347"/>
        <v>#DIV/0!</v>
      </c>
      <c r="AB605" s="3" t="e">
        <f ca="1" t="shared" si="348"/>
        <v>#DIV/0!</v>
      </c>
      <c r="AC605" s="3" t="e">
        <f ca="1" t="shared" si="349"/>
        <v>#DIV/0!</v>
      </c>
      <c r="AE605" s="4" t="e">
        <f ca="1">VLOOKUP($C605,'Default drvr and elast'!$A$4:$C$49,MATCH(VLOOKUP(A605,Classification!$B$4:$D$99,2,FALSE),'Default drvr and elast'!$A$3:$C$3,0),FALSE)</f>
        <v>#N/A</v>
      </c>
      <c r="AF605" s="4"/>
      <c r="AG605" s="6">
        <f ca="1">IF($AF605="",SUMIFS('Growth rates'!D$4:D$922,'Growth rates'!$B$4:$B$922,Demands_tra!$A605,'Growth rates'!$C$4:$C$922,$AE605),SUMIFS('Growth rates'!D$4:D$922,'Growth rates'!$B$4:$B$922,Demands_tra!$A605,'Growth rates'!$C$4:$C$922,$AF605))</f>
        <v>0</v>
      </c>
      <c r="AH605" s="6">
        <f ca="1">IF($AF605="",SUMIFS('Growth rates'!E$4:E$922,'Growth rates'!$B$4:$B$922,Demands_tra!$A605,'Growth rates'!$C$4:$C$922,$AE605),SUMIFS('Growth rates'!E$4:E$922,'Growth rates'!$B$4:$B$922,Demands_tra!$A605,'Growth rates'!$C$4:$C$922,$AF605))</f>
        <v>0</v>
      </c>
      <c r="AI605" s="6">
        <f ca="1">IF($AF605="",SUMIFS('Growth rates'!F$4:F$922,'Growth rates'!$B$4:$B$922,Demands_tra!$A605,'Growth rates'!$C$4:$C$922,$AE605),SUMIFS('Growth rates'!F$4:F$922,'Growth rates'!$B$4:$B$922,Demands_tra!$A605,'Growth rates'!$C$4:$C$922,$AF605))</f>
        <v>0</v>
      </c>
      <c r="AJ605" s="6">
        <f ca="1">IF($AF605="",SUMIFS('Growth rates'!G$4:G$922,'Growth rates'!$B$4:$B$922,Demands_tra!$A605,'Growth rates'!$C$4:$C$922,$AE605),SUMIFS('Growth rates'!G$4:G$922,'Growth rates'!$B$4:$B$922,Demands_tra!$A605,'Growth rates'!$C$4:$C$922,$AF605))</f>
        <v>0</v>
      </c>
      <c r="AK605" s="6">
        <f ca="1">IF($AF605="",SUMIFS('Growth rates'!H$4:H$922,'Growth rates'!$B$4:$B$922,Demands_tra!$A605,'Growth rates'!$C$4:$C$922,$AE605),SUMIFS('Growth rates'!H$4:H$922,'Growth rates'!$B$4:$B$922,Demands_tra!$A605,'Growth rates'!$C$4:$C$922,$AF605))</f>
        <v>0</v>
      </c>
      <c r="AL605" s="6">
        <f ca="1">IF($AF605="",SUMIFS('Growth rates'!I$4:I$922,'Growth rates'!$B$4:$B$922,Demands_tra!$A605,'Growth rates'!$C$4:$C$922,$AE605),SUMIFS('Growth rates'!I$4:I$922,'Growth rates'!$B$4:$B$922,Demands_tra!$A605,'Growth rates'!$C$4:$C$922,$AF605))</f>
        <v>0</v>
      </c>
      <c r="AM605" s="6">
        <f ca="1">IF($AF605="",SUMIFS('Growth rates'!J$4:J$922,'Growth rates'!$B$4:$B$922,Demands_tra!$A605,'Growth rates'!$C$4:$C$922,$AE605),SUMIFS('Growth rates'!J$4:J$922,'Growth rates'!$B$4:$B$922,Demands_tra!$A605,'Growth rates'!$C$4:$C$922,$AF605))</f>
        <v>0</v>
      </c>
      <c r="AN605" s="6">
        <f ca="1">IF($AF605="",SUMIFS('Growth rates'!K$4:K$922,'Growth rates'!$B$4:$B$922,Demands_tra!$A605,'Growth rates'!$C$4:$C$922,$AE605),SUMIFS('Growth rates'!K$4:K$922,'Growth rates'!$B$4:$B$922,Demands_tra!$A605,'Growth rates'!$C$4:$C$922,$AF605))</f>
        <v>0</v>
      </c>
      <c r="AO605" s="6">
        <f ca="1">IF($AF605="",SUMIFS('Growth rates'!L$4:L$922,'Growth rates'!$B$4:$B$922,Demands_tra!$A605,'Growth rates'!$C$4:$C$922,$AE605),SUMIFS('Growth rates'!L$4:L$922,'Growth rates'!$B$4:$B$922,Demands_tra!$A605,'Growth rates'!$C$4:$C$922,$AF605))</f>
        <v>0</v>
      </c>
      <c r="AP605" s="6">
        <f ca="1">IF($AF605="",SUMIFS('Growth rates'!M$4:M$922,'Growth rates'!$B$4:$B$922,Demands_tra!$A605,'Growth rates'!$C$4:$C$922,$AE605),SUMIFS('Growth rates'!M$4:M$922,'Growth rates'!$B$4:$B$922,Demands_tra!$A605,'Growth rates'!$C$4:$C$922,$AF605))</f>
        <v>0</v>
      </c>
      <c r="AQ605" s="6">
        <f ca="1">IF($AF605="",SUMIFS('Growth rates'!N$4:N$922,'Growth rates'!$B$4:$B$922,Demands_tra!$A605,'Growth rates'!$C$4:$C$922,$AE605),SUMIFS('Growth rates'!N$4:N$922,'Growth rates'!$B$4:$B$922,Demands_tra!$A605,'Growth rates'!$C$4:$C$922,$AF605))</f>
        <v>0</v>
      </c>
      <c r="AR605" s="6">
        <f ca="1">IF($AF605="",SUMIFS('Growth rates'!O$4:O$922,'Growth rates'!$B$4:$B$922,Demands_tra!$A605,'Growth rates'!$C$4:$C$922,$AE605),SUMIFS('Growth rates'!O$4:O$922,'Growth rates'!$B$4:$B$922,Demands_tra!$A605,'Growth rates'!$C$4:$C$922,$AF605))</f>
        <v>0</v>
      </c>
      <c r="AS605" s="6">
        <f ca="1">IF($AF605="",SUMIFS('Growth rates'!P$4:P$922,'Growth rates'!$B$4:$B$922,Demands_tra!$A605,'Growth rates'!$C$4:$C$922,$AE605),SUMIFS('Growth rates'!P$4:P$922,'Growth rates'!$B$4:$B$922,Demands_tra!$A605,'Growth rates'!$C$4:$C$922,$AF605))</f>
        <v>0</v>
      </c>
      <c r="AT605" s="6">
        <f ca="1">IF($AF605="",SUMIFS('Growth rates'!Q$4:Q$922,'Growth rates'!$B$4:$B$922,Demands_tra!$A605,'Growth rates'!$C$4:$C$922,$AE605),SUMIFS('Growth rates'!Q$4:Q$922,'Growth rates'!$B$4:$B$922,Demands_tra!$A605,'Growth rates'!$C$4:$C$922,$AF605))</f>
        <v>0</v>
      </c>
      <c r="AU605" s="6">
        <f ca="1">IF($AF605="",SUMIFS('Growth rates'!R$4:R$922,'Growth rates'!$B$4:$B$922,Demands_tra!$A605,'Growth rates'!$C$4:$C$922,$AE605),SUMIFS('Growth rates'!R$4:R$922,'Growth rates'!$B$4:$B$922,Demands_tra!$A605,'Growth rates'!$C$4:$C$922,$AF605))</f>
        <v>0</v>
      </c>
      <c r="AV605" s="6">
        <f ca="1">IF($AF605="",SUMIFS('Growth rates'!S$4:S$922,'Growth rates'!$B$4:$B$922,Demands_tra!$A605,'Growth rates'!$C$4:$C$922,$AE605),SUMIFS('Growth rates'!S$4:S$922,'Growth rates'!$B$4:$B$922,Demands_tra!$A605,'Growth rates'!$C$4:$C$922,$AF605))</f>
        <v>0</v>
      </c>
      <c r="AW605" s="6">
        <f ca="1">IF($AF605="",SUMIFS('Growth rates'!T$4:T$922,'Growth rates'!$B$4:$B$922,Demands_tra!$A605,'Growth rates'!$C$4:$C$922,$AE605),SUMIFS('Growth rates'!T$4:T$922,'Growth rates'!$B$4:$B$922,Demands_tra!$A605,'Growth rates'!$C$4:$C$922,$AF605))</f>
        <v>0</v>
      </c>
      <c r="AX605" s="6">
        <f ca="1">IF($AF605="",SUMIFS('Growth rates'!U$4:U$922,'Growth rates'!$B$4:$B$922,Demands_tra!$A605,'Growth rates'!$C$4:$C$922,$AE605),SUMIFS('Growth rates'!U$4:U$922,'Growth rates'!$B$4:$B$922,Demands_tra!$A605,'Growth rates'!$C$4:$C$922,$AF605))</f>
        <v>0</v>
      </c>
      <c r="AY605" s="6">
        <f ca="1">IF($AF605="",SUMIFS('Growth rates'!V$4:V$922,'Growth rates'!$B$4:$B$922,Demands_tra!$A605,'Growth rates'!$C$4:$C$922,$AE605),SUMIFS('Growth rates'!V$4:V$922,'Growth rates'!$B$4:$B$922,Demands_tra!$A605,'Growth rates'!$C$4:$C$922,$AF605))</f>
        <v>0</v>
      </c>
      <c r="AZ605" s="6">
        <f ca="1">IF($AF605="",SUMIFS('Growth rates'!W$4:W$922,'Growth rates'!$B$4:$B$922,Demands_tra!$A605,'Growth rates'!$C$4:$C$922,$AE605),SUMIFS('Growth rates'!W$4:W$922,'Growth rates'!$B$4:$B$922,Demands_tra!$A605,'Growth rates'!$C$4:$C$922,$AF605))</f>
        <v>0</v>
      </c>
      <c r="BA605" s="6">
        <f ca="1">IF($AF605="",SUMIFS('Growth rates'!X$4:X$922,'Growth rates'!$B$4:$B$922,Demands_tra!$A605,'Growth rates'!$C$4:$C$922,$AE605),SUMIFS('Growth rates'!X$4:X$922,'Growth rates'!$B$4:$B$922,Demands_tra!$A605,'Growth rates'!$C$4:$C$922,$AF605))</f>
        <v>0</v>
      </c>
      <c r="BB605" s="6">
        <f ca="1">IF($AF605="",SUMIFS('Growth rates'!Y$4:Y$922,'Growth rates'!$B$4:$B$922,Demands_tra!$A605,'Growth rates'!$C$4:$C$922,$AE605),SUMIFS('Growth rates'!Y$4:Y$922,'Growth rates'!$B$4:$B$922,Demands_tra!$A605,'Growth rates'!$C$4:$C$922,$AF605))</f>
        <v>0</v>
      </c>
      <c r="BC605" s="6">
        <f ca="1">IF($AF605="",SUMIFS('Growth rates'!Z$4:Z$922,'Growth rates'!$B$4:$B$922,Demands_tra!$A605,'Growth rates'!$C$4:$C$922,$AE605),SUMIFS('Growth rates'!Z$4:Z$922,'Growth rates'!$B$4:$B$922,Demands_tra!$A605,'Growth rates'!$C$4:$C$922,$AF605))</f>
        <v>0</v>
      </c>
      <c r="BD605" s="6">
        <f ca="1">IF($AF605="",SUMIFS('Growth rates'!AA$4:AA$922,'Growth rates'!$B$4:$B$922,Demands_tra!$A605,'Growth rates'!$C$4:$C$922,$AE605),SUMIFS('Growth rates'!AA$4:AA$922,'Growth rates'!$B$4:$B$922,Demands_tra!$A605,'Growth rates'!$C$4:$C$922,$AF605))</f>
        <v>0</v>
      </c>
      <c r="BE605" s="6">
        <f ca="1">IF($AF605="",SUMIFS('Growth rates'!AB$4:AB$922,'Growth rates'!$B$4:$B$922,Demands_tra!$A605,'Growth rates'!$C$4:$C$922,$AE605),SUMIFS('Growth rates'!AB$4:AB$922,'Growth rates'!$B$4:$B$922,Demands_tra!$A605,'Growth rates'!$C$4:$C$922,$AF605))</f>
        <v>0</v>
      </c>
      <c r="BF605" s="6">
        <f ca="1">IF($AF605="",SUMIFS('Growth rates'!AC$4:AC$922,'Growth rates'!$B$4:$B$922,Demands_tra!$A605,'Growth rates'!$C$4:$C$922,$AE605),SUMIFS('Growth rates'!AC$4:AC$922,'Growth rates'!$B$4:$B$922,Demands_tra!$A605,'Growth rates'!$C$4:$C$922,$AF605))</f>
        <v>0</v>
      </c>
      <c r="BH605" t="e">
        <f ca="1">VLOOKUP($C605,'Default drvr and elast'!$A$4:$F$49,MATCH(VLOOKUP(A605,Classification!$B$4:$D$42,3,FALSE),'Default drvr and elast'!$D$3:$F$3,0)+3,FALSE)</f>
        <v>#N/A</v>
      </c>
      <c r="BJ605" s="6">
        <f ca="1">IF($BI605="",SUMIF(Elasticities!$B$5:$B$52,Demands_tra!$BH605,Elasticities!C$5:C$52),SUMIF(Elasticities!$B$5:$B$52,Demands_tra!$BI605,Elasticities!C$5:C$52))</f>
        <v>0</v>
      </c>
      <c r="BK605" s="6">
        <f ca="1">IF($BI605="",SUMIF(Elasticities!$B$5:$B$52,Demands_tra!$BH605,Elasticities!D$5:D$52),SUMIF(Elasticities!$B$5:$B$52,Demands_tra!$BI605,Elasticities!D$5:D$52))</f>
        <v>0</v>
      </c>
      <c r="BL605" s="6">
        <f ca="1">IF($BI605="",SUMIF(Elasticities!$B$5:$B$52,Demands_tra!$BH605,Elasticities!E$5:E$52),SUMIF(Elasticities!$B$5:$B$52,Demands_tra!$BI605,Elasticities!E$5:E$52))</f>
        <v>0</v>
      </c>
      <c r="BM605" s="6">
        <f ca="1">IF($BI605="",SUMIF(Elasticities!$B$5:$B$52,Demands_tra!$BH605,Elasticities!F$5:F$52),SUMIF(Elasticities!$B$5:$B$52,Demands_tra!$BI605,Elasticities!F$5:F$52))</f>
        <v>0</v>
      </c>
      <c r="BN605" s="6">
        <f ca="1">IF($BI605="",SUMIF(Elasticities!$B$5:$B$52,Demands_tra!$BH605,Elasticities!G$5:G$52),SUMIF(Elasticities!$B$5:$B$52,Demands_tra!$BI605,Elasticities!G$5:G$52))</f>
        <v>0</v>
      </c>
      <c r="BO605" s="6">
        <f ca="1">IF($BI605="",SUMIF(Elasticities!$B$5:$B$52,Demands_tra!$BH605,Elasticities!H$5:H$52),SUMIF(Elasticities!$B$5:$B$52,Demands_tra!$BI605,Elasticities!H$5:H$52))</f>
        <v>0</v>
      </c>
      <c r="BP605" s="6">
        <f ca="1">IF($BI605="",SUMIF(Elasticities!$B$5:$B$52,Demands_tra!$BH605,Elasticities!I$5:I$52),SUMIF(Elasticities!$B$5:$B$52,Demands_tra!$BI605,Elasticities!I$5:I$52))</f>
        <v>0</v>
      </c>
      <c r="BQ605" s="6">
        <f ca="1">IF($BI605="",SUMIF(Elasticities!$B$5:$B$52,Demands_tra!$BH605,Elasticities!J$5:J$52),SUMIF(Elasticities!$B$5:$B$52,Demands_tra!$BI605,Elasticities!J$5:J$52))</f>
        <v>0</v>
      </c>
      <c r="BR605" s="6">
        <f ca="1">IF($BI605="",SUMIF(Elasticities!$B$5:$B$52,Demands_tra!$BH605,Elasticities!K$5:K$52),SUMIF(Elasticities!$B$5:$B$52,Demands_tra!$BI605,Elasticities!K$5:K$52))</f>
        <v>0</v>
      </c>
      <c r="BS605" s="6">
        <f ca="1">IF($BI605="",SUMIF(Elasticities!$B$5:$B$52,Demands_tra!$BH605,Elasticities!L$5:L$52),SUMIF(Elasticities!$B$5:$B$52,Demands_tra!$BI605,Elasticities!L$5:L$52))</f>
        <v>0</v>
      </c>
      <c r="BT605" s="6">
        <f ca="1">IF($BI605="",SUMIF(Elasticities!$B$5:$B$52,Demands_tra!$BH605,Elasticities!M$5:M$52),SUMIF(Elasticities!$B$5:$B$52,Demands_tra!$BI605,Elasticities!M$5:M$52))</f>
        <v>0</v>
      </c>
      <c r="BU605" s="6">
        <f ca="1">IF($BI605="",SUMIF(Elasticities!$B$5:$B$52,Demands_tra!$BH605,Elasticities!N$5:N$52),SUMIF(Elasticities!$B$5:$B$52,Demands_tra!$BI605,Elasticities!N$5:N$52))</f>
        <v>0</v>
      </c>
      <c r="BV605" s="6">
        <f ca="1">IF($BI605="",SUMIF(Elasticities!$B$5:$B$52,Demands_tra!$BH605,Elasticities!O$5:O$52),SUMIF(Elasticities!$B$5:$B$52,Demands_tra!$BI605,Elasticities!O$5:O$52))</f>
        <v>0</v>
      </c>
      <c r="BW605" s="6">
        <f ca="1">IF($BI605="",SUMIF(Elasticities!$B$5:$B$52,Demands_tra!$BH605,Elasticities!P$5:P$52),SUMIF(Elasticities!$B$5:$B$52,Demands_tra!$BI605,Elasticities!P$5:P$52))</f>
        <v>0</v>
      </c>
      <c r="BX605" s="6">
        <f ca="1">IF($BI605="",SUMIF(Elasticities!$B$5:$B$52,Demands_tra!$BH605,Elasticities!Q$5:Q$52),SUMIF(Elasticities!$B$5:$B$52,Demands_tra!$BI605,Elasticities!Q$5:Q$52))</f>
        <v>0</v>
      </c>
      <c r="BY605" s="6">
        <f ca="1">IF($BI605="",SUMIF(Elasticities!$B$5:$B$52,Demands_tra!$BH605,Elasticities!R$5:R$52),SUMIF(Elasticities!$B$5:$B$52,Demands_tra!$BI605,Elasticities!R$5:R$52))</f>
        <v>0</v>
      </c>
      <c r="BZ605" s="6">
        <f ca="1">IF($BI605="",SUMIF(Elasticities!$B$5:$B$52,Demands_tra!$BH605,Elasticities!S$5:S$52),SUMIF(Elasticities!$B$5:$B$52,Demands_tra!$BI605,Elasticities!S$5:S$52))</f>
        <v>0</v>
      </c>
      <c r="CA605" s="6">
        <f ca="1">IF($BI605="",SUMIF(Elasticities!$B$5:$B$52,Demands_tra!$BH605,Elasticities!T$5:T$52),SUMIF(Elasticities!$B$5:$B$52,Demands_tra!$BI605,Elasticities!T$5:T$52))</f>
        <v>0</v>
      </c>
      <c r="CB605" s="6">
        <f ca="1">IF($BI605="",SUMIF(Elasticities!$B$5:$B$52,Demands_tra!$BH605,Elasticities!U$5:U$52),SUMIF(Elasticities!$B$5:$B$52,Demands_tra!$BI605,Elasticities!U$5:U$52))</f>
        <v>0</v>
      </c>
      <c r="CC605" s="6">
        <f ca="1">IF($BI605="",SUMIF(Elasticities!$B$5:$B$52,Demands_tra!$BH605,Elasticities!V$5:V$52),SUMIF(Elasticities!$B$5:$B$52,Demands_tra!$BI605,Elasticities!V$5:V$52))</f>
        <v>0</v>
      </c>
      <c r="CD605" s="6">
        <f ca="1">IF($BI605="",SUMIF(Elasticities!$B$5:$B$52,Demands_tra!$BH605,Elasticities!W$5:W$52),SUMIF(Elasticities!$B$5:$B$52,Demands_tra!$BI605,Elasticities!W$5:W$52))</f>
        <v>0</v>
      </c>
      <c r="CE605" s="6">
        <f ca="1">IF($BI605="",SUMIF(Elasticities!$B$5:$B$52,Demands_tra!$BH605,Elasticities!X$5:X$52),SUMIF(Elasticities!$B$5:$B$52,Demands_tra!$BI605,Elasticities!X$5:X$52))</f>
        <v>0</v>
      </c>
      <c r="CF605" s="6">
        <f ca="1">IF($BI605="",SUMIF(Elasticities!$B$5:$B$52,Demands_tra!$BH605,Elasticities!Y$5:Y$52),SUMIF(Elasticities!$B$5:$B$52,Demands_tra!$BI605,Elasticities!Y$5:Y$52))</f>
        <v>0</v>
      </c>
      <c r="CG605" s="6">
        <f ca="1">IF($BI605="",SUMIF(Elasticities!$B$5:$B$52,Demands_tra!$BH605,Elasticities!Z$5:Z$52),SUMIF(Elasticities!$B$5:$B$52,Demands_tra!$BI605,Elasticities!Z$5:Z$52))</f>
        <v>0</v>
      </c>
      <c r="CH605" s="6">
        <f ca="1">IF($BI605="",SUMIF(Elasticities!$B$5:$B$52,Demands_tra!$BH605,Elasticities!AA$5:AA$52),SUMIF(Elasticities!$B$5:$B$52,Demands_tra!$BI605,Elasticities!AA$5:AA$52))</f>
        <v>0</v>
      </c>
      <c r="CI605" s="6">
        <f ca="1">IF($BI605="",SUMIF(Elasticities!$B$5:$B$52,Demands_tra!$BH605,Elasticities!AB$5:AB$52),SUMIF(Elasticities!$B$5:$B$52,Demands_tra!$BI605,Elasticities!AB$5:AB$52))</f>
        <v>0</v>
      </c>
    </row>
    <row r="606" spans="1:87">
      <c r="A606" t="str">
        <f>IF(BYDem_tra!B605="","\I:",BYDem_tra!B605)</f>
        <v>\I:</v>
      </c>
      <c r="B606">
        <f>BYDem_tra!E605</f>
        <v>0</v>
      </c>
      <c r="C606">
        <f t="shared" si="350"/>
        <v>0</v>
      </c>
      <c r="D606" s="3">
        <f>SUMIFS(BYDem_tra!$M$2:$M$2000,BYDem_tra!$B$2:$B$2000,Demands_tra!$A606,BYDem_tra!$E$2:$E$2000,Demands_tra!$B606)</f>
        <v>0</v>
      </c>
      <c r="E606" s="3" t="e">
        <f ca="1" t="shared" si="351"/>
        <v>#DIV/0!</v>
      </c>
      <c r="F606" s="3" t="e">
        <f ca="1" t="shared" si="352"/>
        <v>#DIV/0!</v>
      </c>
      <c r="G606" s="3" t="e">
        <f ca="1" t="shared" si="353"/>
        <v>#DIV/0!</v>
      </c>
      <c r="H606" s="3" t="e">
        <f ca="1" t="shared" si="354"/>
        <v>#DIV/0!</v>
      </c>
      <c r="I606" s="3" t="e">
        <f ca="1" t="shared" si="355"/>
        <v>#DIV/0!</v>
      </c>
      <c r="J606" s="3" t="e">
        <f ca="1" t="shared" si="356"/>
        <v>#DIV/0!</v>
      </c>
      <c r="K606" s="3" t="e">
        <f ca="1" t="shared" si="357"/>
        <v>#DIV/0!</v>
      </c>
      <c r="L606" s="3" t="e">
        <f ca="1" t="shared" si="358"/>
        <v>#DIV/0!</v>
      </c>
      <c r="M606" s="3" t="e">
        <f ca="1" t="shared" si="359"/>
        <v>#DIV/0!</v>
      </c>
      <c r="N606" s="3" t="e">
        <f ca="1" t="shared" si="360"/>
        <v>#DIV/0!</v>
      </c>
      <c r="O606" s="3" t="e">
        <f ca="1" t="shared" si="361"/>
        <v>#DIV/0!</v>
      </c>
      <c r="P606" s="3" t="e">
        <f ca="1" t="shared" si="362"/>
        <v>#DIV/0!</v>
      </c>
      <c r="Q606" s="3" t="e">
        <f ca="1" t="shared" si="363"/>
        <v>#DIV/0!</v>
      </c>
      <c r="R606" s="3" t="e">
        <f ca="1" t="shared" si="364"/>
        <v>#DIV/0!</v>
      </c>
      <c r="S606" s="3" t="e">
        <f ca="1" t="shared" si="365"/>
        <v>#DIV/0!</v>
      </c>
      <c r="T606" s="3" t="e">
        <f ca="1" t="shared" si="366"/>
        <v>#DIV/0!</v>
      </c>
      <c r="U606" s="3" t="e">
        <f ca="1" t="shared" si="367"/>
        <v>#DIV/0!</v>
      </c>
      <c r="V606" s="3" t="e">
        <f ca="1" t="shared" si="342"/>
        <v>#DIV/0!</v>
      </c>
      <c r="W606" s="3" t="e">
        <f ca="1" t="shared" si="343"/>
        <v>#DIV/0!</v>
      </c>
      <c r="X606" s="3" t="e">
        <f ca="1" t="shared" si="344"/>
        <v>#DIV/0!</v>
      </c>
      <c r="Y606" s="3" t="e">
        <f ca="1" t="shared" si="345"/>
        <v>#DIV/0!</v>
      </c>
      <c r="Z606" s="3" t="e">
        <f ca="1" t="shared" si="346"/>
        <v>#DIV/0!</v>
      </c>
      <c r="AA606" s="3" t="e">
        <f ca="1" t="shared" si="347"/>
        <v>#DIV/0!</v>
      </c>
      <c r="AB606" s="3" t="e">
        <f ca="1" t="shared" si="348"/>
        <v>#DIV/0!</v>
      </c>
      <c r="AC606" s="3" t="e">
        <f ca="1" t="shared" si="349"/>
        <v>#DIV/0!</v>
      </c>
      <c r="AE606" s="4" t="e">
        <f ca="1">VLOOKUP($C606,'Default drvr and elast'!$A$4:$C$49,MATCH(VLOOKUP(A606,Classification!$B$4:$D$99,2,FALSE),'Default drvr and elast'!$A$3:$C$3,0),FALSE)</f>
        <v>#N/A</v>
      </c>
      <c r="AF606" s="4"/>
      <c r="AG606" s="6">
        <f ca="1">IF($AF606="",SUMIFS('Growth rates'!D$4:D$922,'Growth rates'!$B$4:$B$922,Demands_tra!$A606,'Growth rates'!$C$4:$C$922,$AE606),SUMIFS('Growth rates'!D$4:D$922,'Growth rates'!$B$4:$B$922,Demands_tra!$A606,'Growth rates'!$C$4:$C$922,$AF606))</f>
        <v>0</v>
      </c>
      <c r="AH606" s="6">
        <f ca="1">IF($AF606="",SUMIFS('Growth rates'!E$4:E$922,'Growth rates'!$B$4:$B$922,Demands_tra!$A606,'Growth rates'!$C$4:$C$922,$AE606),SUMIFS('Growth rates'!E$4:E$922,'Growth rates'!$B$4:$B$922,Demands_tra!$A606,'Growth rates'!$C$4:$C$922,$AF606))</f>
        <v>0</v>
      </c>
      <c r="AI606" s="6">
        <f ca="1">IF($AF606="",SUMIFS('Growth rates'!F$4:F$922,'Growth rates'!$B$4:$B$922,Demands_tra!$A606,'Growth rates'!$C$4:$C$922,$AE606),SUMIFS('Growth rates'!F$4:F$922,'Growth rates'!$B$4:$B$922,Demands_tra!$A606,'Growth rates'!$C$4:$C$922,$AF606))</f>
        <v>0</v>
      </c>
      <c r="AJ606" s="6">
        <f ca="1">IF($AF606="",SUMIFS('Growth rates'!G$4:G$922,'Growth rates'!$B$4:$B$922,Demands_tra!$A606,'Growth rates'!$C$4:$C$922,$AE606),SUMIFS('Growth rates'!G$4:G$922,'Growth rates'!$B$4:$B$922,Demands_tra!$A606,'Growth rates'!$C$4:$C$922,$AF606))</f>
        <v>0</v>
      </c>
      <c r="AK606" s="6">
        <f ca="1">IF($AF606="",SUMIFS('Growth rates'!H$4:H$922,'Growth rates'!$B$4:$B$922,Demands_tra!$A606,'Growth rates'!$C$4:$C$922,$AE606),SUMIFS('Growth rates'!H$4:H$922,'Growth rates'!$B$4:$B$922,Demands_tra!$A606,'Growth rates'!$C$4:$C$922,$AF606))</f>
        <v>0</v>
      </c>
      <c r="AL606" s="6">
        <f ca="1">IF($AF606="",SUMIFS('Growth rates'!I$4:I$922,'Growth rates'!$B$4:$B$922,Demands_tra!$A606,'Growth rates'!$C$4:$C$922,$AE606),SUMIFS('Growth rates'!I$4:I$922,'Growth rates'!$B$4:$B$922,Demands_tra!$A606,'Growth rates'!$C$4:$C$922,$AF606))</f>
        <v>0</v>
      </c>
      <c r="AM606" s="6">
        <f ca="1">IF($AF606="",SUMIFS('Growth rates'!J$4:J$922,'Growth rates'!$B$4:$B$922,Demands_tra!$A606,'Growth rates'!$C$4:$C$922,$AE606),SUMIFS('Growth rates'!J$4:J$922,'Growth rates'!$B$4:$B$922,Demands_tra!$A606,'Growth rates'!$C$4:$C$922,$AF606))</f>
        <v>0</v>
      </c>
      <c r="AN606" s="6">
        <f ca="1">IF($AF606="",SUMIFS('Growth rates'!K$4:K$922,'Growth rates'!$B$4:$B$922,Demands_tra!$A606,'Growth rates'!$C$4:$C$922,$AE606),SUMIFS('Growth rates'!K$4:K$922,'Growth rates'!$B$4:$B$922,Demands_tra!$A606,'Growth rates'!$C$4:$C$922,$AF606))</f>
        <v>0</v>
      </c>
      <c r="AO606" s="6">
        <f ca="1">IF($AF606="",SUMIFS('Growth rates'!L$4:L$922,'Growth rates'!$B$4:$B$922,Demands_tra!$A606,'Growth rates'!$C$4:$C$922,$AE606),SUMIFS('Growth rates'!L$4:L$922,'Growth rates'!$B$4:$B$922,Demands_tra!$A606,'Growth rates'!$C$4:$C$922,$AF606))</f>
        <v>0</v>
      </c>
      <c r="AP606" s="6">
        <f ca="1">IF($AF606="",SUMIFS('Growth rates'!M$4:M$922,'Growth rates'!$B$4:$B$922,Demands_tra!$A606,'Growth rates'!$C$4:$C$922,$AE606),SUMIFS('Growth rates'!M$4:M$922,'Growth rates'!$B$4:$B$922,Demands_tra!$A606,'Growth rates'!$C$4:$C$922,$AF606))</f>
        <v>0</v>
      </c>
      <c r="AQ606" s="6">
        <f ca="1">IF($AF606="",SUMIFS('Growth rates'!N$4:N$922,'Growth rates'!$B$4:$B$922,Demands_tra!$A606,'Growth rates'!$C$4:$C$922,$AE606),SUMIFS('Growth rates'!N$4:N$922,'Growth rates'!$B$4:$B$922,Demands_tra!$A606,'Growth rates'!$C$4:$C$922,$AF606))</f>
        <v>0</v>
      </c>
      <c r="AR606" s="6">
        <f ca="1">IF($AF606="",SUMIFS('Growth rates'!O$4:O$922,'Growth rates'!$B$4:$B$922,Demands_tra!$A606,'Growth rates'!$C$4:$C$922,$AE606),SUMIFS('Growth rates'!O$4:O$922,'Growth rates'!$B$4:$B$922,Demands_tra!$A606,'Growth rates'!$C$4:$C$922,$AF606))</f>
        <v>0</v>
      </c>
      <c r="AS606" s="6">
        <f ca="1">IF($AF606="",SUMIFS('Growth rates'!P$4:P$922,'Growth rates'!$B$4:$B$922,Demands_tra!$A606,'Growth rates'!$C$4:$C$922,$AE606),SUMIFS('Growth rates'!P$4:P$922,'Growth rates'!$B$4:$B$922,Demands_tra!$A606,'Growth rates'!$C$4:$C$922,$AF606))</f>
        <v>0</v>
      </c>
      <c r="AT606" s="6">
        <f ca="1">IF($AF606="",SUMIFS('Growth rates'!Q$4:Q$922,'Growth rates'!$B$4:$B$922,Demands_tra!$A606,'Growth rates'!$C$4:$C$922,$AE606),SUMIFS('Growth rates'!Q$4:Q$922,'Growth rates'!$B$4:$B$922,Demands_tra!$A606,'Growth rates'!$C$4:$C$922,$AF606))</f>
        <v>0</v>
      </c>
      <c r="AU606" s="6">
        <f ca="1">IF($AF606="",SUMIFS('Growth rates'!R$4:R$922,'Growth rates'!$B$4:$B$922,Demands_tra!$A606,'Growth rates'!$C$4:$C$922,$AE606),SUMIFS('Growth rates'!R$4:R$922,'Growth rates'!$B$4:$B$922,Demands_tra!$A606,'Growth rates'!$C$4:$C$922,$AF606))</f>
        <v>0</v>
      </c>
      <c r="AV606" s="6">
        <f ca="1">IF($AF606="",SUMIFS('Growth rates'!S$4:S$922,'Growth rates'!$B$4:$B$922,Demands_tra!$A606,'Growth rates'!$C$4:$C$922,$AE606),SUMIFS('Growth rates'!S$4:S$922,'Growth rates'!$B$4:$B$922,Demands_tra!$A606,'Growth rates'!$C$4:$C$922,$AF606))</f>
        <v>0</v>
      </c>
      <c r="AW606" s="6">
        <f ca="1">IF($AF606="",SUMIFS('Growth rates'!T$4:T$922,'Growth rates'!$B$4:$B$922,Demands_tra!$A606,'Growth rates'!$C$4:$C$922,$AE606),SUMIFS('Growth rates'!T$4:T$922,'Growth rates'!$B$4:$B$922,Demands_tra!$A606,'Growth rates'!$C$4:$C$922,$AF606))</f>
        <v>0</v>
      </c>
      <c r="AX606" s="6">
        <f ca="1">IF($AF606="",SUMIFS('Growth rates'!U$4:U$922,'Growth rates'!$B$4:$B$922,Demands_tra!$A606,'Growth rates'!$C$4:$C$922,$AE606),SUMIFS('Growth rates'!U$4:U$922,'Growth rates'!$B$4:$B$922,Demands_tra!$A606,'Growth rates'!$C$4:$C$922,$AF606))</f>
        <v>0</v>
      </c>
      <c r="AY606" s="6">
        <f ca="1">IF($AF606="",SUMIFS('Growth rates'!V$4:V$922,'Growth rates'!$B$4:$B$922,Demands_tra!$A606,'Growth rates'!$C$4:$C$922,$AE606),SUMIFS('Growth rates'!V$4:V$922,'Growth rates'!$B$4:$B$922,Demands_tra!$A606,'Growth rates'!$C$4:$C$922,$AF606))</f>
        <v>0</v>
      </c>
      <c r="AZ606" s="6">
        <f ca="1">IF($AF606="",SUMIFS('Growth rates'!W$4:W$922,'Growth rates'!$B$4:$B$922,Demands_tra!$A606,'Growth rates'!$C$4:$C$922,$AE606),SUMIFS('Growth rates'!W$4:W$922,'Growth rates'!$B$4:$B$922,Demands_tra!$A606,'Growth rates'!$C$4:$C$922,$AF606))</f>
        <v>0</v>
      </c>
      <c r="BA606" s="6">
        <f ca="1">IF($AF606="",SUMIFS('Growth rates'!X$4:X$922,'Growth rates'!$B$4:$B$922,Demands_tra!$A606,'Growth rates'!$C$4:$C$922,$AE606),SUMIFS('Growth rates'!X$4:X$922,'Growth rates'!$B$4:$B$922,Demands_tra!$A606,'Growth rates'!$C$4:$C$922,$AF606))</f>
        <v>0</v>
      </c>
      <c r="BB606" s="6">
        <f ca="1">IF($AF606="",SUMIFS('Growth rates'!Y$4:Y$922,'Growth rates'!$B$4:$B$922,Demands_tra!$A606,'Growth rates'!$C$4:$C$922,$AE606),SUMIFS('Growth rates'!Y$4:Y$922,'Growth rates'!$B$4:$B$922,Demands_tra!$A606,'Growth rates'!$C$4:$C$922,$AF606))</f>
        <v>0</v>
      </c>
      <c r="BC606" s="6">
        <f ca="1">IF($AF606="",SUMIFS('Growth rates'!Z$4:Z$922,'Growth rates'!$B$4:$B$922,Demands_tra!$A606,'Growth rates'!$C$4:$C$922,$AE606),SUMIFS('Growth rates'!Z$4:Z$922,'Growth rates'!$B$4:$B$922,Demands_tra!$A606,'Growth rates'!$C$4:$C$922,$AF606))</f>
        <v>0</v>
      </c>
      <c r="BD606" s="6">
        <f ca="1">IF($AF606="",SUMIFS('Growth rates'!AA$4:AA$922,'Growth rates'!$B$4:$B$922,Demands_tra!$A606,'Growth rates'!$C$4:$C$922,$AE606),SUMIFS('Growth rates'!AA$4:AA$922,'Growth rates'!$B$4:$B$922,Demands_tra!$A606,'Growth rates'!$C$4:$C$922,$AF606))</f>
        <v>0</v>
      </c>
      <c r="BE606" s="6">
        <f ca="1">IF($AF606="",SUMIFS('Growth rates'!AB$4:AB$922,'Growth rates'!$B$4:$B$922,Demands_tra!$A606,'Growth rates'!$C$4:$C$922,$AE606),SUMIFS('Growth rates'!AB$4:AB$922,'Growth rates'!$B$4:$B$922,Demands_tra!$A606,'Growth rates'!$C$4:$C$922,$AF606))</f>
        <v>0</v>
      </c>
      <c r="BF606" s="6">
        <f ca="1">IF($AF606="",SUMIFS('Growth rates'!AC$4:AC$922,'Growth rates'!$B$4:$B$922,Demands_tra!$A606,'Growth rates'!$C$4:$C$922,$AE606),SUMIFS('Growth rates'!AC$4:AC$922,'Growth rates'!$B$4:$B$922,Demands_tra!$A606,'Growth rates'!$C$4:$C$922,$AF606))</f>
        <v>0</v>
      </c>
      <c r="BH606" t="e">
        <f ca="1">VLOOKUP($C606,'Default drvr and elast'!$A$4:$F$49,MATCH(VLOOKUP(A606,Classification!$B$4:$D$42,3,FALSE),'Default drvr and elast'!$D$3:$F$3,0)+3,FALSE)</f>
        <v>#N/A</v>
      </c>
      <c r="BJ606" s="6">
        <f ca="1">IF($BI606="",SUMIF(Elasticities!$B$5:$B$52,Demands_tra!$BH606,Elasticities!C$5:C$52),SUMIF(Elasticities!$B$5:$B$52,Demands_tra!$BI606,Elasticities!C$5:C$52))</f>
        <v>0</v>
      </c>
      <c r="BK606" s="6">
        <f ca="1">IF($BI606="",SUMIF(Elasticities!$B$5:$B$52,Demands_tra!$BH606,Elasticities!D$5:D$52),SUMIF(Elasticities!$B$5:$B$52,Demands_tra!$BI606,Elasticities!D$5:D$52))</f>
        <v>0</v>
      </c>
      <c r="BL606" s="6">
        <f ca="1">IF($BI606="",SUMIF(Elasticities!$B$5:$B$52,Demands_tra!$BH606,Elasticities!E$5:E$52),SUMIF(Elasticities!$B$5:$B$52,Demands_tra!$BI606,Elasticities!E$5:E$52))</f>
        <v>0</v>
      </c>
      <c r="BM606" s="6">
        <f ca="1">IF($BI606="",SUMIF(Elasticities!$B$5:$B$52,Demands_tra!$BH606,Elasticities!F$5:F$52),SUMIF(Elasticities!$B$5:$B$52,Demands_tra!$BI606,Elasticities!F$5:F$52))</f>
        <v>0</v>
      </c>
      <c r="BN606" s="6">
        <f ca="1">IF($BI606="",SUMIF(Elasticities!$B$5:$B$52,Demands_tra!$BH606,Elasticities!G$5:G$52),SUMIF(Elasticities!$B$5:$B$52,Demands_tra!$BI606,Elasticities!G$5:G$52))</f>
        <v>0</v>
      </c>
      <c r="BO606" s="6">
        <f ca="1">IF($BI606="",SUMIF(Elasticities!$B$5:$B$52,Demands_tra!$BH606,Elasticities!H$5:H$52),SUMIF(Elasticities!$B$5:$B$52,Demands_tra!$BI606,Elasticities!H$5:H$52))</f>
        <v>0</v>
      </c>
      <c r="BP606" s="6">
        <f ca="1">IF($BI606="",SUMIF(Elasticities!$B$5:$B$52,Demands_tra!$BH606,Elasticities!I$5:I$52),SUMIF(Elasticities!$B$5:$B$52,Demands_tra!$BI606,Elasticities!I$5:I$52))</f>
        <v>0</v>
      </c>
      <c r="BQ606" s="6">
        <f ca="1">IF($BI606="",SUMIF(Elasticities!$B$5:$B$52,Demands_tra!$BH606,Elasticities!J$5:J$52),SUMIF(Elasticities!$B$5:$B$52,Demands_tra!$BI606,Elasticities!J$5:J$52))</f>
        <v>0</v>
      </c>
      <c r="BR606" s="6">
        <f ca="1">IF($BI606="",SUMIF(Elasticities!$B$5:$B$52,Demands_tra!$BH606,Elasticities!K$5:K$52),SUMIF(Elasticities!$B$5:$B$52,Demands_tra!$BI606,Elasticities!K$5:K$52))</f>
        <v>0</v>
      </c>
      <c r="BS606" s="6">
        <f ca="1">IF($BI606="",SUMIF(Elasticities!$B$5:$B$52,Demands_tra!$BH606,Elasticities!L$5:L$52),SUMIF(Elasticities!$B$5:$B$52,Demands_tra!$BI606,Elasticities!L$5:L$52))</f>
        <v>0</v>
      </c>
      <c r="BT606" s="6">
        <f ca="1">IF($BI606="",SUMIF(Elasticities!$B$5:$B$52,Demands_tra!$BH606,Elasticities!M$5:M$52),SUMIF(Elasticities!$B$5:$B$52,Demands_tra!$BI606,Elasticities!M$5:M$52))</f>
        <v>0</v>
      </c>
      <c r="BU606" s="6">
        <f ca="1">IF($BI606="",SUMIF(Elasticities!$B$5:$B$52,Demands_tra!$BH606,Elasticities!N$5:N$52),SUMIF(Elasticities!$B$5:$B$52,Demands_tra!$BI606,Elasticities!N$5:N$52))</f>
        <v>0</v>
      </c>
      <c r="BV606" s="6">
        <f ca="1">IF($BI606="",SUMIF(Elasticities!$B$5:$B$52,Demands_tra!$BH606,Elasticities!O$5:O$52),SUMIF(Elasticities!$B$5:$B$52,Demands_tra!$BI606,Elasticities!O$5:O$52))</f>
        <v>0</v>
      </c>
      <c r="BW606" s="6">
        <f ca="1">IF($BI606="",SUMIF(Elasticities!$B$5:$B$52,Demands_tra!$BH606,Elasticities!P$5:P$52),SUMIF(Elasticities!$B$5:$B$52,Demands_tra!$BI606,Elasticities!P$5:P$52))</f>
        <v>0</v>
      </c>
      <c r="BX606" s="6">
        <f ca="1">IF($BI606="",SUMIF(Elasticities!$B$5:$B$52,Demands_tra!$BH606,Elasticities!Q$5:Q$52),SUMIF(Elasticities!$B$5:$B$52,Demands_tra!$BI606,Elasticities!Q$5:Q$52))</f>
        <v>0</v>
      </c>
      <c r="BY606" s="6">
        <f ca="1">IF($BI606="",SUMIF(Elasticities!$B$5:$B$52,Demands_tra!$BH606,Elasticities!R$5:R$52),SUMIF(Elasticities!$B$5:$B$52,Demands_tra!$BI606,Elasticities!R$5:R$52))</f>
        <v>0</v>
      </c>
      <c r="BZ606" s="6">
        <f ca="1">IF($BI606="",SUMIF(Elasticities!$B$5:$B$52,Demands_tra!$BH606,Elasticities!S$5:S$52),SUMIF(Elasticities!$B$5:$B$52,Demands_tra!$BI606,Elasticities!S$5:S$52))</f>
        <v>0</v>
      </c>
      <c r="CA606" s="6">
        <f ca="1">IF($BI606="",SUMIF(Elasticities!$B$5:$B$52,Demands_tra!$BH606,Elasticities!T$5:T$52),SUMIF(Elasticities!$B$5:$B$52,Demands_tra!$BI606,Elasticities!T$5:T$52))</f>
        <v>0</v>
      </c>
      <c r="CB606" s="6">
        <f ca="1">IF($BI606="",SUMIF(Elasticities!$B$5:$B$52,Demands_tra!$BH606,Elasticities!U$5:U$52),SUMIF(Elasticities!$B$5:$B$52,Demands_tra!$BI606,Elasticities!U$5:U$52))</f>
        <v>0</v>
      </c>
      <c r="CC606" s="6">
        <f ca="1">IF($BI606="",SUMIF(Elasticities!$B$5:$B$52,Demands_tra!$BH606,Elasticities!V$5:V$52),SUMIF(Elasticities!$B$5:$B$52,Demands_tra!$BI606,Elasticities!V$5:V$52))</f>
        <v>0</v>
      </c>
      <c r="CD606" s="6">
        <f ca="1">IF($BI606="",SUMIF(Elasticities!$B$5:$B$52,Demands_tra!$BH606,Elasticities!W$5:W$52),SUMIF(Elasticities!$B$5:$B$52,Demands_tra!$BI606,Elasticities!W$5:W$52))</f>
        <v>0</v>
      </c>
      <c r="CE606" s="6">
        <f ca="1">IF($BI606="",SUMIF(Elasticities!$B$5:$B$52,Demands_tra!$BH606,Elasticities!X$5:X$52),SUMIF(Elasticities!$B$5:$B$52,Demands_tra!$BI606,Elasticities!X$5:X$52))</f>
        <v>0</v>
      </c>
      <c r="CF606" s="6">
        <f ca="1">IF($BI606="",SUMIF(Elasticities!$B$5:$B$52,Demands_tra!$BH606,Elasticities!Y$5:Y$52),SUMIF(Elasticities!$B$5:$B$52,Demands_tra!$BI606,Elasticities!Y$5:Y$52))</f>
        <v>0</v>
      </c>
      <c r="CG606" s="6">
        <f ca="1">IF($BI606="",SUMIF(Elasticities!$B$5:$B$52,Demands_tra!$BH606,Elasticities!Z$5:Z$52),SUMIF(Elasticities!$B$5:$B$52,Demands_tra!$BI606,Elasticities!Z$5:Z$52))</f>
        <v>0</v>
      </c>
      <c r="CH606" s="6">
        <f ca="1">IF($BI606="",SUMIF(Elasticities!$B$5:$B$52,Demands_tra!$BH606,Elasticities!AA$5:AA$52),SUMIF(Elasticities!$B$5:$B$52,Demands_tra!$BI606,Elasticities!AA$5:AA$52))</f>
        <v>0</v>
      </c>
      <c r="CI606" s="6">
        <f ca="1">IF($BI606="",SUMIF(Elasticities!$B$5:$B$52,Demands_tra!$BH606,Elasticities!AB$5:AB$52),SUMIF(Elasticities!$B$5:$B$52,Demands_tra!$BI606,Elasticities!AB$5:AB$52))</f>
        <v>0</v>
      </c>
    </row>
    <row r="607" spans="1:87">
      <c r="A607" t="str">
        <f>IF(BYDem_tra!B606="","\I:",BYDem_tra!B606)</f>
        <v>\I:</v>
      </c>
      <c r="B607">
        <f>BYDem_tra!E606</f>
        <v>0</v>
      </c>
      <c r="C607">
        <f t="shared" si="350"/>
        <v>0</v>
      </c>
      <c r="D607" s="3">
        <f>SUMIFS(BYDem_tra!$M$2:$M$2000,BYDem_tra!$B$2:$B$2000,Demands_tra!$A607,BYDem_tra!$E$2:$E$2000,Demands_tra!$B607)</f>
        <v>0</v>
      </c>
      <c r="E607" s="3" t="e">
        <f ca="1" t="shared" si="351"/>
        <v>#DIV/0!</v>
      </c>
      <c r="F607" s="3" t="e">
        <f ca="1" t="shared" si="352"/>
        <v>#DIV/0!</v>
      </c>
      <c r="G607" s="3" t="e">
        <f ca="1" t="shared" si="353"/>
        <v>#DIV/0!</v>
      </c>
      <c r="H607" s="3" t="e">
        <f ca="1" t="shared" si="354"/>
        <v>#DIV/0!</v>
      </c>
      <c r="I607" s="3" t="e">
        <f ca="1" t="shared" si="355"/>
        <v>#DIV/0!</v>
      </c>
      <c r="J607" s="3" t="e">
        <f ca="1" t="shared" si="356"/>
        <v>#DIV/0!</v>
      </c>
      <c r="K607" s="3" t="e">
        <f ca="1" t="shared" si="357"/>
        <v>#DIV/0!</v>
      </c>
      <c r="L607" s="3" t="e">
        <f ca="1" t="shared" si="358"/>
        <v>#DIV/0!</v>
      </c>
      <c r="M607" s="3" t="e">
        <f ca="1" t="shared" si="359"/>
        <v>#DIV/0!</v>
      </c>
      <c r="N607" s="3" t="e">
        <f ca="1" t="shared" si="360"/>
        <v>#DIV/0!</v>
      </c>
      <c r="O607" s="3" t="e">
        <f ca="1" t="shared" si="361"/>
        <v>#DIV/0!</v>
      </c>
      <c r="P607" s="3" t="e">
        <f ca="1" t="shared" si="362"/>
        <v>#DIV/0!</v>
      </c>
      <c r="Q607" s="3" t="e">
        <f ca="1" t="shared" si="363"/>
        <v>#DIV/0!</v>
      </c>
      <c r="R607" s="3" t="e">
        <f ca="1" t="shared" si="364"/>
        <v>#DIV/0!</v>
      </c>
      <c r="S607" s="3" t="e">
        <f ca="1" t="shared" si="365"/>
        <v>#DIV/0!</v>
      </c>
      <c r="T607" s="3" t="e">
        <f ca="1" t="shared" si="366"/>
        <v>#DIV/0!</v>
      </c>
      <c r="U607" s="3" t="e">
        <f ca="1" t="shared" si="367"/>
        <v>#DIV/0!</v>
      </c>
      <c r="V607" s="3" t="e">
        <f ca="1" t="shared" si="342"/>
        <v>#DIV/0!</v>
      </c>
      <c r="W607" s="3" t="e">
        <f ca="1" t="shared" si="343"/>
        <v>#DIV/0!</v>
      </c>
      <c r="X607" s="3" t="e">
        <f ca="1" t="shared" si="344"/>
        <v>#DIV/0!</v>
      </c>
      <c r="Y607" s="3" t="e">
        <f ca="1" t="shared" si="345"/>
        <v>#DIV/0!</v>
      </c>
      <c r="Z607" s="3" t="e">
        <f ca="1" t="shared" si="346"/>
        <v>#DIV/0!</v>
      </c>
      <c r="AA607" s="3" t="e">
        <f ca="1" t="shared" si="347"/>
        <v>#DIV/0!</v>
      </c>
      <c r="AB607" s="3" t="e">
        <f ca="1" t="shared" si="348"/>
        <v>#DIV/0!</v>
      </c>
      <c r="AC607" s="3" t="e">
        <f ca="1" t="shared" si="349"/>
        <v>#DIV/0!</v>
      </c>
      <c r="AE607" s="4" t="e">
        <f ca="1">VLOOKUP($C607,'Default drvr and elast'!$A$4:$C$49,MATCH(VLOOKUP(A607,Classification!$B$4:$D$99,2,FALSE),'Default drvr and elast'!$A$3:$C$3,0),FALSE)</f>
        <v>#N/A</v>
      </c>
      <c r="AF607" s="4"/>
      <c r="AG607" s="6">
        <f ca="1">IF($AF607="",SUMIFS('Growth rates'!D$4:D$922,'Growth rates'!$B$4:$B$922,Demands_tra!$A607,'Growth rates'!$C$4:$C$922,$AE607),SUMIFS('Growth rates'!D$4:D$922,'Growth rates'!$B$4:$B$922,Demands_tra!$A607,'Growth rates'!$C$4:$C$922,$AF607))</f>
        <v>0</v>
      </c>
      <c r="AH607" s="6">
        <f ca="1">IF($AF607="",SUMIFS('Growth rates'!E$4:E$922,'Growth rates'!$B$4:$B$922,Demands_tra!$A607,'Growth rates'!$C$4:$C$922,$AE607),SUMIFS('Growth rates'!E$4:E$922,'Growth rates'!$B$4:$B$922,Demands_tra!$A607,'Growth rates'!$C$4:$C$922,$AF607))</f>
        <v>0</v>
      </c>
      <c r="AI607" s="6">
        <f ca="1">IF($AF607="",SUMIFS('Growth rates'!F$4:F$922,'Growth rates'!$B$4:$B$922,Demands_tra!$A607,'Growth rates'!$C$4:$C$922,$AE607),SUMIFS('Growth rates'!F$4:F$922,'Growth rates'!$B$4:$B$922,Demands_tra!$A607,'Growth rates'!$C$4:$C$922,$AF607))</f>
        <v>0</v>
      </c>
      <c r="AJ607" s="6">
        <f ca="1">IF($AF607="",SUMIFS('Growth rates'!G$4:G$922,'Growth rates'!$B$4:$B$922,Demands_tra!$A607,'Growth rates'!$C$4:$C$922,$AE607),SUMIFS('Growth rates'!G$4:G$922,'Growth rates'!$B$4:$B$922,Demands_tra!$A607,'Growth rates'!$C$4:$C$922,$AF607))</f>
        <v>0</v>
      </c>
      <c r="AK607" s="6">
        <f ca="1">IF($AF607="",SUMIFS('Growth rates'!H$4:H$922,'Growth rates'!$B$4:$B$922,Demands_tra!$A607,'Growth rates'!$C$4:$C$922,$AE607),SUMIFS('Growth rates'!H$4:H$922,'Growth rates'!$B$4:$B$922,Demands_tra!$A607,'Growth rates'!$C$4:$C$922,$AF607))</f>
        <v>0</v>
      </c>
      <c r="AL607" s="6">
        <f ca="1">IF($AF607="",SUMIFS('Growth rates'!I$4:I$922,'Growth rates'!$B$4:$B$922,Demands_tra!$A607,'Growth rates'!$C$4:$C$922,$AE607),SUMIFS('Growth rates'!I$4:I$922,'Growth rates'!$B$4:$B$922,Demands_tra!$A607,'Growth rates'!$C$4:$C$922,$AF607))</f>
        <v>0</v>
      </c>
      <c r="AM607" s="6">
        <f ca="1">IF($AF607="",SUMIFS('Growth rates'!J$4:J$922,'Growth rates'!$B$4:$B$922,Demands_tra!$A607,'Growth rates'!$C$4:$C$922,$AE607),SUMIFS('Growth rates'!J$4:J$922,'Growth rates'!$B$4:$B$922,Demands_tra!$A607,'Growth rates'!$C$4:$C$922,$AF607))</f>
        <v>0</v>
      </c>
      <c r="AN607" s="6">
        <f ca="1">IF($AF607="",SUMIFS('Growth rates'!K$4:K$922,'Growth rates'!$B$4:$B$922,Demands_tra!$A607,'Growth rates'!$C$4:$C$922,$AE607),SUMIFS('Growth rates'!K$4:K$922,'Growth rates'!$B$4:$B$922,Demands_tra!$A607,'Growth rates'!$C$4:$C$922,$AF607))</f>
        <v>0</v>
      </c>
      <c r="AO607" s="6">
        <f ca="1">IF($AF607="",SUMIFS('Growth rates'!L$4:L$922,'Growth rates'!$B$4:$B$922,Demands_tra!$A607,'Growth rates'!$C$4:$C$922,$AE607),SUMIFS('Growth rates'!L$4:L$922,'Growth rates'!$B$4:$B$922,Demands_tra!$A607,'Growth rates'!$C$4:$C$922,$AF607))</f>
        <v>0</v>
      </c>
      <c r="AP607" s="6">
        <f ca="1">IF($AF607="",SUMIFS('Growth rates'!M$4:M$922,'Growth rates'!$B$4:$B$922,Demands_tra!$A607,'Growth rates'!$C$4:$C$922,$AE607),SUMIFS('Growth rates'!M$4:M$922,'Growth rates'!$B$4:$B$922,Demands_tra!$A607,'Growth rates'!$C$4:$C$922,$AF607))</f>
        <v>0</v>
      </c>
      <c r="AQ607" s="6">
        <f ca="1">IF($AF607="",SUMIFS('Growth rates'!N$4:N$922,'Growth rates'!$B$4:$B$922,Demands_tra!$A607,'Growth rates'!$C$4:$C$922,$AE607),SUMIFS('Growth rates'!N$4:N$922,'Growth rates'!$B$4:$B$922,Demands_tra!$A607,'Growth rates'!$C$4:$C$922,$AF607))</f>
        <v>0</v>
      </c>
      <c r="AR607" s="6">
        <f ca="1">IF($AF607="",SUMIFS('Growth rates'!O$4:O$922,'Growth rates'!$B$4:$B$922,Demands_tra!$A607,'Growth rates'!$C$4:$C$922,$AE607),SUMIFS('Growth rates'!O$4:O$922,'Growth rates'!$B$4:$B$922,Demands_tra!$A607,'Growth rates'!$C$4:$C$922,$AF607))</f>
        <v>0</v>
      </c>
      <c r="AS607" s="6">
        <f ca="1">IF($AF607="",SUMIFS('Growth rates'!P$4:P$922,'Growth rates'!$B$4:$B$922,Demands_tra!$A607,'Growth rates'!$C$4:$C$922,$AE607),SUMIFS('Growth rates'!P$4:P$922,'Growth rates'!$B$4:$B$922,Demands_tra!$A607,'Growth rates'!$C$4:$C$922,$AF607))</f>
        <v>0</v>
      </c>
      <c r="AT607" s="6">
        <f ca="1">IF($AF607="",SUMIFS('Growth rates'!Q$4:Q$922,'Growth rates'!$B$4:$B$922,Demands_tra!$A607,'Growth rates'!$C$4:$C$922,$AE607),SUMIFS('Growth rates'!Q$4:Q$922,'Growth rates'!$B$4:$B$922,Demands_tra!$A607,'Growth rates'!$C$4:$C$922,$AF607))</f>
        <v>0</v>
      </c>
      <c r="AU607" s="6">
        <f ca="1">IF($AF607="",SUMIFS('Growth rates'!R$4:R$922,'Growth rates'!$B$4:$B$922,Demands_tra!$A607,'Growth rates'!$C$4:$C$922,$AE607),SUMIFS('Growth rates'!R$4:R$922,'Growth rates'!$B$4:$B$922,Demands_tra!$A607,'Growth rates'!$C$4:$C$922,$AF607))</f>
        <v>0</v>
      </c>
      <c r="AV607" s="6">
        <f ca="1">IF($AF607="",SUMIFS('Growth rates'!S$4:S$922,'Growth rates'!$B$4:$B$922,Demands_tra!$A607,'Growth rates'!$C$4:$C$922,$AE607),SUMIFS('Growth rates'!S$4:S$922,'Growth rates'!$B$4:$B$922,Demands_tra!$A607,'Growth rates'!$C$4:$C$922,$AF607))</f>
        <v>0</v>
      </c>
      <c r="AW607" s="6">
        <f ca="1">IF($AF607="",SUMIFS('Growth rates'!T$4:T$922,'Growth rates'!$B$4:$B$922,Demands_tra!$A607,'Growth rates'!$C$4:$C$922,$AE607),SUMIFS('Growth rates'!T$4:T$922,'Growth rates'!$B$4:$B$922,Demands_tra!$A607,'Growth rates'!$C$4:$C$922,$AF607))</f>
        <v>0</v>
      </c>
      <c r="AX607" s="6">
        <f ca="1">IF($AF607="",SUMIFS('Growth rates'!U$4:U$922,'Growth rates'!$B$4:$B$922,Demands_tra!$A607,'Growth rates'!$C$4:$C$922,$AE607),SUMIFS('Growth rates'!U$4:U$922,'Growth rates'!$B$4:$B$922,Demands_tra!$A607,'Growth rates'!$C$4:$C$922,$AF607))</f>
        <v>0</v>
      </c>
      <c r="AY607" s="6">
        <f ca="1">IF($AF607="",SUMIFS('Growth rates'!V$4:V$922,'Growth rates'!$B$4:$B$922,Demands_tra!$A607,'Growth rates'!$C$4:$C$922,$AE607),SUMIFS('Growth rates'!V$4:V$922,'Growth rates'!$B$4:$B$922,Demands_tra!$A607,'Growth rates'!$C$4:$C$922,$AF607))</f>
        <v>0</v>
      </c>
      <c r="AZ607" s="6">
        <f ca="1">IF($AF607="",SUMIFS('Growth rates'!W$4:W$922,'Growth rates'!$B$4:$B$922,Demands_tra!$A607,'Growth rates'!$C$4:$C$922,$AE607),SUMIFS('Growth rates'!W$4:W$922,'Growth rates'!$B$4:$B$922,Demands_tra!$A607,'Growth rates'!$C$4:$C$922,$AF607))</f>
        <v>0</v>
      </c>
      <c r="BA607" s="6">
        <f ca="1">IF($AF607="",SUMIFS('Growth rates'!X$4:X$922,'Growth rates'!$B$4:$B$922,Demands_tra!$A607,'Growth rates'!$C$4:$C$922,$AE607),SUMIFS('Growth rates'!X$4:X$922,'Growth rates'!$B$4:$B$922,Demands_tra!$A607,'Growth rates'!$C$4:$C$922,$AF607))</f>
        <v>0</v>
      </c>
      <c r="BB607" s="6">
        <f ca="1">IF($AF607="",SUMIFS('Growth rates'!Y$4:Y$922,'Growth rates'!$B$4:$B$922,Demands_tra!$A607,'Growth rates'!$C$4:$C$922,$AE607),SUMIFS('Growth rates'!Y$4:Y$922,'Growth rates'!$B$4:$B$922,Demands_tra!$A607,'Growth rates'!$C$4:$C$922,$AF607))</f>
        <v>0</v>
      </c>
      <c r="BC607" s="6">
        <f ca="1">IF($AF607="",SUMIFS('Growth rates'!Z$4:Z$922,'Growth rates'!$B$4:$B$922,Demands_tra!$A607,'Growth rates'!$C$4:$C$922,$AE607),SUMIFS('Growth rates'!Z$4:Z$922,'Growth rates'!$B$4:$B$922,Demands_tra!$A607,'Growth rates'!$C$4:$C$922,$AF607))</f>
        <v>0</v>
      </c>
      <c r="BD607" s="6">
        <f ca="1">IF($AF607="",SUMIFS('Growth rates'!AA$4:AA$922,'Growth rates'!$B$4:$B$922,Demands_tra!$A607,'Growth rates'!$C$4:$C$922,$AE607),SUMIFS('Growth rates'!AA$4:AA$922,'Growth rates'!$B$4:$B$922,Demands_tra!$A607,'Growth rates'!$C$4:$C$922,$AF607))</f>
        <v>0</v>
      </c>
      <c r="BE607" s="6">
        <f ca="1">IF($AF607="",SUMIFS('Growth rates'!AB$4:AB$922,'Growth rates'!$B$4:$B$922,Demands_tra!$A607,'Growth rates'!$C$4:$C$922,$AE607),SUMIFS('Growth rates'!AB$4:AB$922,'Growth rates'!$B$4:$B$922,Demands_tra!$A607,'Growth rates'!$C$4:$C$922,$AF607))</f>
        <v>0</v>
      </c>
      <c r="BF607" s="6">
        <f ca="1">IF($AF607="",SUMIFS('Growth rates'!AC$4:AC$922,'Growth rates'!$B$4:$B$922,Demands_tra!$A607,'Growth rates'!$C$4:$C$922,$AE607),SUMIFS('Growth rates'!AC$4:AC$922,'Growth rates'!$B$4:$B$922,Demands_tra!$A607,'Growth rates'!$C$4:$C$922,$AF607))</f>
        <v>0</v>
      </c>
      <c r="BH607" t="e">
        <f ca="1">VLOOKUP($C607,'Default drvr and elast'!$A$4:$F$49,MATCH(VLOOKUP(A607,Classification!$B$4:$D$42,3,FALSE),'Default drvr and elast'!$D$3:$F$3,0)+3,FALSE)</f>
        <v>#N/A</v>
      </c>
      <c r="BJ607" s="6">
        <f ca="1">IF($BI607="",SUMIF(Elasticities!$B$5:$B$52,Demands_tra!$BH607,Elasticities!C$5:C$52),SUMIF(Elasticities!$B$5:$B$52,Demands_tra!$BI607,Elasticities!C$5:C$52))</f>
        <v>0</v>
      </c>
      <c r="BK607" s="6">
        <f ca="1">IF($BI607="",SUMIF(Elasticities!$B$5:$B$52,Demands_tra!$BH607,Elasticities!D$5:D$52),SUMIF(Elasticities!$B$5:$B$52,Demands_tra!$BI607,Elasticities!D$5:D$52))</f>
        <v>0</v>
      </c>
      <c r="BL607" s="6">
        <f ca="1">IF($BI607="",SUMIF(Elasticities!$B$5:$B$52,Demands_tra!$BH607,Elasticities!E$5:E$52),SUMIF(Elasticities!$B$5:$B$52,Demands_tra!$BI607,Elasticities!E$5:E$52))</f>
        <v>0</v>
      </c>
      <c r="BM607" s="6">
        <f ca="1">IF($BI607="",SUMIF(Elasticities!$B$5:$B$52,Demands_tra!$BH607,Elasticities!F$5:F$52),SUMIF(Elasticities!$B$5:$B$52,Demands_tra!$BI607,Elasticities!F$5:F$52))</f>
        <v>0</v>
      </c>
      <c r="BN607" s="6">
        <f ca="1">IF($BI607="",SUMIF(Elasticities!$B$5:$B$52,Demands_tra!$BH607,Elasticities!G$5:G$52),SUMIF(Elasticities!$B$5:$B$52,Demands_tra!$BI607,Elasticities!G$5:G$52))</f>
        <v>0</v>
      </c>
      <c r="BO607" s="6">
        <f ca="1">IF($BI607="",SUMIF(Elasticities!$B$5:$B$52,Demands_tra!$BH607,Elasticities!H$5:H$52),SUMIF(Elasticities!$B$5:$B$52,Demands_tra!$BI607,Elasticities!H$5:H$52))</f>
        <v>0</v>
      </c>
      <c r="BP607" s="6">
        <f ca="1">IF($BI607="",SUMIF(Elasticities!$B$5:$B$52,Demands_tra!$BH607,Elasticities!I$5:I$52),SUMIF(Elasticities!$B$5:$B$52,Demands_tra!$BI607,Elasticities!I$5:I$52))</f>
        <v>0</v>
      </c>
      <c r="BQ607" s="6">
        <f ca="1">IF($BI607="",SUMIF(Elasticities!$B$5:$B$52,Demands_tra!$BH607,Elasticities!J$5:J$52),SUMIF(Elasticities!$B$5:$B$52,Demands_tra!$BI607,Elasticities!J$5:J$52))</f>
        <v>0</v>
      </c>
      <c r="BR607" s="6">
        <f ca="1">IF($BI607="",SUMIF(Elasticities!$B$5:$B$52,Demands_tra!$BH607,Elasticities!K$5:K$52),SUMIF(Elasticities!$B$5:$B$52,Demands_tra!$BI607,Elasticities!K$5:K$52))</f>
        <v>0</v>
      </c>
      <c r="BS607" s="6">
        <f ca="1">IF($BI607="",SUMIF(Elasticities!$B$5:$B$52,Demands_tra!$BH607,Elasticities!L$5:L$52),SUMIF(Elasticities!$B$5:$B$52,Demands_tra!$BI607,Elasticities!L$5:L$52))</f>
        <v>0</v>
      </c>
      <c r="BT607" s="6">
        <f ca="1">IF($BI607="",SUMIF(Elasticities!$B$5:$B$52,Demands_tra!$BH607,Elasticities!M$5:M$52),SUMIF(Elasticities!$B$5:$B$52,Demands_tra!$BI607,Elasticities!M$5:M$52))</f>
        <v>0</v>
      </c>
      <c r="BU607" s="6">
        <f ca="1">IF($BI607="",SUMIF(Elasticities!$B$5:$B$52,Demands_tra!$BH607,Elasticities!N$5:N$52),SUMIF(Elasticities!$B$5:$B$52,Demands_tra!$BI607,Elasticities!N$5:N$52))</f>
        <v>0</v>
      </c>
      <c r="BV607" s="6">
        <f ca="1">IF($BI607="",SUMIF(Elasticities!$B$5:$B$52,Demands_tra!$BH607,Elasticities!O$5:O$52),SUMIF(Elasticities!$B$5:$B$52,Demands_tra!$BI607,Elasticities!O$5:O$52))</f>
        <v>0</v>
      </c>
      <c r="BW607" s="6">
        <f ca="1">IF($BI607="",SUMIF(Elasticities!$B$5:$B$52,Demands_tra!$BH607,Elasticities!P$5:P$52),SUMIF(Elasticities!$B$5:$B$52,Demands_tra!$BI607,Elasticities!P$5:P$52))</f>
        <v>0</v>
      </c>
      <c r="BX607" s="6">
        <f ca="1">IF($BI607="",SUMIF(Elasticities!$B$5:$B$52,Demands_tra!$BH607,Elasticities!Q$5:Q$52),SUMIF(Elasticities!$B$5:$B$52,Demands_tra!$BI607,Elasticities!Q$5:Q$52))</f>
        <v>0</v>
      </c>
      <c r="BY607" s="6">
        <f ca="1">IF($BI607="",SUMIF(Elasticities!$B$5:$B$52,Demands_tra!$BH607,Elasticities!R$5:R$52),SUMIF(Elasticities!$B$5:$B$52,Demands_tra!$BI607,Elasticities!R$5:R$52))</f>
        <v>0</v>
      </c>
      <c r="BZ607" s="6">
        <f ca="1">IF($BI607="",SUMIF(Elasticities!$B$5:$B$52,Demands_tra!$BH607,Elasticities!S$5:S$52),SUMIF(Elasticities!$B$5:$B$52,Demands_tra!$BI607,Elasticities!S$5:S$52))</f>
        <v>0</v>
      </c>
      <c r="CA607" s="6">
        <f ca="1">IF($BI607="",SUMIF(Elasticities!$B$5:$B$52,Demands_tra!$BH607,Elasticities!T$5:T$52),SUMIF(Elasticities!$B$5:$B$52,Demands_tra!$BI607,Elasticities!T$5:T$52))</f>
        <v>0</v>
      </c>
      <c r="CB607" s="6">
        <f ca="1">IF($BI607="",SUMIF(Elasticities!$B$5:$B$52,Demands_tra!$BH607,Elasticities!U$5:U$52),SUMIF(Elasticities!$B$5:$B$52,Demands_tra!$BI607,Elasticities!U$5:U$52))</f>
        <v>0</v>
      </c>
      <c r="CC607" s="6">
        <f ca="1">IF($BI607="",SUMIF(Elasticities!$B$5:$B$52,Demands_tra!$BH607,Elasticities!V$5:V$52),SUMIF(Elasticities!$B$5:$B$52,Demands_tra!$BI607,Elasticities!V$5:V$52))</f>
        <v>0</v>
      </c>
      <c r="CD607" s="6">
        <f ca="1">IF($BI607="",SUMIF(Elasticities!$B$5:$B$52,Demands_tra!$BH607,Elasticities!W$5:W$52),SUMIF(Elasticities!$B$5:$B$52,Demands_tra!$BI607,Elasticities!W$5:W$52))</f>
        <v>0</v>
      </c>
      <c r="CE607" s="6">
        <f ca="1">IF($BI607="",SUMIF(Elasticities!$B$5:$B$52,Demands_tra!$BH607,Elasticities!X$5:X$52),SUMIF(Elasticities!$B$5:$B$52,Demands_tra!$BI607,Elasticities!X$5:X$52))</f>
        <v>0</v>
      </c>
      <c r="CF607" s="6">
        <f ca="1">IF($BI607="",SUMIF(Elasticities!$B$5:$B$52,Demands_tra!$BH607,Elasticities!Y$5:Y$52),SUMIF(Elasticities!$B$5:$B$52,Demands_tra!$BI607,Elasticities!Y$5:Y$52))</f>
        <v>0</v>
      </c>
      <c r="CG607" s="6">
        <f ca="1">IF($BI607="",SUMIF(Elasticities!$B$5:$B$52,Demands_tra!$BH607,Elasticities!Z$5:Z$52),SUMIF(Elasticities!$B$5:$B$52,Demands_tra!$BI607,Elasticities!Z$5:Z$52))</f>
        <v>0</v>
      </c>
      <c r="CH607" s="6">
        <f ca="1">IF($BI607="",SUMIF(Elasticities!$B$5:$B$52,Demands_tra!$BH607,Elasticities!AA$5:AA$52),SUMIF(Elasticities!$B$5:$B$52,Demands_tra!$BI607,Elasticities!AA$5:AA$52))</f>
        <v>0</v>
      </c>
      <c r="CI607" s="6">
        <f ca="1">IF($BI607="",SUMIF(Elasticities!$B$5:$B$52,Demands_tra!$BH607,Elasticities!AB$5:AB$52),SUMIF(Elasticities!$B$5:$B$52,Demands_tra!$BI607,Elasticities!AB$5:AB$52))</f>
        <v>0</v>
      </c>
    </row>
    <row r="608" spans="1:87">
      <c r="A608" t="str">
        <f>IF(BYDem_tra!B607="","\I:",BYDem_tra!B607)</f>
        <v>\I:</v>
      </c>
      <c r="B608">
        <f>BYDem_tra!E607</f>
        <v>0</v>
      </c>
      <c r="C608">
        <f t="shared" si="350"/>
        <v>0</v>
      </c>
      <c r="D608" s="3">
        <f>SUMIFS(BYDem_tra!$M$2:$M$2000,BYDem_tra!$B$2:$B$2000,Demands_tra!$A608,BYDem_tra!$E$2:$E$2000,Demands_tra!$B608)</f>
        <v>0</v>
      </c>
      <c r="E608" s="3" t="e">
        <f ca="1" t="shared" si="351"/>
        <v>#DIV/0!</v>
      </c>
      <c r="F608" s="3" t="e">
        <f ca="1" t="shared" si="352"/>
        <v>#DIV/0!</v>
      </c>
      <c r="G608" s="3" t="e">
        <f ca="1" t="shared" si="353"/>
        <v>#DIV/0!</v>
      </c>
      <c r="H608" s="3" t="e">
        <f ca="1" t="shared" si="354"/>
        <v>#DIV/0!</v>
      </c>
      <c r="I608" s="3" t="e">
        <f ca="1" t="shared" si="355"/>
        <v>#DIV/0!</v>
      </c>
      <c r="J608" s="3" t="e">
        <f ca="1" t="shared" si="356"/>
        <v>#DIV/0!</v>
      </c>
      <c r="K608" s="3" t="e">
        <f ca="1" t="shared" si="357"/>
        <v>#DIV/0!</v>
      </c>
      <c r="L608" s="3" t="e">
        <f ca="1" t="shared" si="358"/>
        <v>#DIV/0!</v>
      </c>
      <c r="M608" s="3" t="e">
        <f ca="1" t="shared" si="359"/>
        <v>#DIV/0!</v>
      </c>
      <c r="N608" s="3" t="e">
        <f ca="1" t="shared" si="360"/>
        <v>#DIV/0!</v>
      </c>
      <c r="O608" s="3" t="e">
        <f ca="1" t="shared" si="361"/>
        <v>#DIV/0!</v>
      </c>
      <c r="P608" s="3" t="e">
        <f ca="1" t="shared" si="362"/>
        <v>#DIV/0!</v>
      </c>
      <c r="Q608" s="3" t="e">
        <f ca="1" t="shared" si="363"/>
        <v>#DIV/0!</v>
      </c>
      <c r="R608" s="3" t="e">
        <f ca="1" t="shared" si="364"/>
        <v>#DIV/0!</v>
      </c>
      <c r="S608" s="3" t="e">
        <f ca="1" t="shared" si="365"/>
        <v>#DIV/0!</v>
      </c>
      <c r="T608" s="3" t="e">
        <f ca="1" t="shared" si="366"/>
        <v>#DIV/0!</v>
      </c>
      <c r="U608" s="3" t="e">
        <f ca="1" t="shared" si="367"/>
        <v>#DIV/0!</v>
      </c>
      <c r="V608" s="3" t="e">
        <f ca="1" t="shared" si="342"/>
        <v>#DIV/0!</v>
      </c>
      <c r="W608" s="3" t="e">
        <f ca="1" t="shared" si="343"/>
        <v>#DIV/0!</v>
      </c>
      <c r="X608" s="3" t="e">
        <f ca="1" t="shared" si="344"/>
        <v>#DIV/0!</v>
      </c>
      <c r="Y608" s="3" t="e">
        <f ca="1" t="shared" si="345"/>
        <v>#DIV/0!</v>
      </c>
      <c r="Z608" s="3" t="e">
        <f ca="1" t="shared" si="346"/>
        <v>#DIV/0!</v>
      </c>
      <c r="AA608" s="3" t="e">
        <f ca="1" t="shared" si="347"/>
        <v>#DIV/0!</v>
      </c>
      <c r="AB608" s="3" t="e">
        <f ca="1" t="shared" si="348"/>
        <v>#DIV/0!</v>
      </c>
      <c r="AC608" s="3" t="e">
        <f ca="1" t="shared" si="349"/>
        <v>#DIV/0!</v>
      </c>
      <c r="AE608" s="4" t="e">
        <f ca="1">VLOOKUP($C608,'Default drvr and elast'!$A$4:$C$49,MATCH(VLOOKUP(A608,Classification!$B$4:$D$99,2,FALSE),'Default drvr and elast'!$A$3:$C$3,0),FALSE)</f>
        <v>#N/A</v>
      </c>
      <c r="AF608" s="4"/>
      <c r="AG608" s="6">
        <f ca="1">IF($AF608="",SUMIFS('Growth rates'!D$4:D$922,'Growth rates'!$B$4:$B$922,Demands_tra!$A608,'Growth rates'!$C$4:$C$922,$AE608),SUMIFS('Growth rates'!D$4:D$922,'Growth rates'!$B$4:$B$922,Demands_tra!$A608,'Growth rates'!$C$4:$C$922,$AF608))</f>
        <v>0</v>
      </c>
      <c r="AH608" s="6">
        <f ca="1">IF($AF608="",SUMIFS('Growth rates'!E$4:E$922,'Growth rates'!$B$4:$B$922,Demands_tra!$A608,'Growth rates'!$C$4:$C$922,$AE608),SUMIFS('Growth rates'!E$4:E$922,'Growth rates'!$B$4:$B$922,Demands_tra!$A608,'Growth rates'!$C$4:$C$922,$AF608))</f>
        <v>0</v>
      </c>
      <c r="AI608" s="6">
        <f ca="1">IF($AF608="",SUMIFS('Growth rates'!F$4:F$922,'Growth rates'!$B$4:$B$922,Demands_tra!$A608,'Growth rates'!$C$4:$C$922,$AE608),SUMIFS('Growth rates'!F$4:F$922,'Growth rates'!$B$4:$B$922,Demands_tra!$A608,'Growth rates'!$C$4:$C$922,$AF608))</f>
        <v>0</v>
      </c>
      <c r="AJ608" s="6">
        <f ca="1">IF($AF608="",SUMIFS('Growth rates'!G$4:G$922,'Growth rates'!$B$4:$B$922,Demands_tra!$A608,'Growth rates'!$C$4:$C$922,$AE608),SUMIFS('Growth rates'!G$4:G$922,'Growth rates'!$B$4:$B$922,Demands_tra!$A608,'Growth rates'!$C$4:$C$922,$AF608))</f>
        <v>0</v>
      </c>
      <c r="AK608" s="6">
        <f ca="1">IF($AF608="",SUMIFS('Growth rates'!H$4:H$922,'Growth rates'!$B$4:$B$922,Demands_tra!$A608,'Growth rates'!$C$4:$C$922,$AE608),SUMIFS('Growth rates'!H$4:H$922,'Growth rates'!$B$4:$B$922,Demands_tra!$A608,'Growth rates'!$C$4:$C$922,$AF608))</f>
        <v>0</v>
      </c>
      <c r="AL608" s="6">
        <f ca="1">IF($AF608="",SUMIFS('Growth rates'!I$4:I$922,'Growth rates'!$B$4:$B$922,Demands_tra!$A608,'Growth rates'!$C$4:$C$922,$AE608),SUMIFS('Growth rates'!I$4:I$922,'Growth rates'!$B$4:$B$922,Demands_tra!$A608,'Growth rates'!$C$4:$C$922,$AF608))</f>
        <v>0</v>
      </c>
      <c r="AM608" s="6">
        <f ca="1">IF($AF608="",SUMIFS('Growth rates'!J$4:J$922,'Growth rates'!$B$4:$B$922,Demands_tra!$A608,'Growth rates'!$C$4:$C$922,$AE608),SUMIFS('Growth rates'!J$4:J$922,'Growth rates'!$B$4:$B$922,Demands_tra!$A608,'Growth rates'!$C$4:$C$922,$AF608))</f>
        <v>0</v>
      </c>
      <c r="AN608" s="6">
        <f ca="1">IF($AF608="",SUMIFS('Growth rates'!K$4:K$922,'Growth rates'!$B$4:$B$922,Demands_tra!$A608,'Growth rates'!$C$4:$C$922,$AE608),SUMIFS('Growth rates'!K$4:K$922,'Growth rates'!$B$4:$B$922,Demands_tra!$A608,'Growth rates'!$C$4:$C$922,$AF608))</f>
        <v>0</v>
      </c>
      <c r="AO608" s="6">
        <f ca="1">IF($AF608="",SUMIFS('Growth rates'!L$4:L$922,'Growth rates'!$B$4:$B$922,Demands_tra!$A608,'Growth rates'!$C$4:$C$922,$AE608),SUMIFS('Growth rates'!L$4:L$922,'Growth rates'!$B$4:$B$922,Demands_tra!$A608,'Growth rates'!$C$4:$C$922,$AF608))</f>
        <v>0</v>
      </c>
      <c r="AP608" s="6">
        <f ca="1">IF($AF608="",SUMIFS('Growth rates'!M$4:M$922,'Growth rates'!$B$4:$B$922,Demands_tra!$A608,'Growth rates'!$C$4:$C$922,$AE608),SUMIFS('Growth rates'!M$4:M$922,'Growth rates'!$B$4:$B$922,Demands_tra!$A608,'Growth rates'!$C$4:$C$922,$AF608))</f>
        <v>0</v>
      </c>
      <c r="AQ608" s="6">
        <f ca="1">IF($AF608="",SUMIFS('Growth rates'!N$4:N$922,'Growth rates'!$B$4:$B$922,Demands_tra!$A608,'Growth rates'!$C$4:$C$922,$AE608),SUMIFS('Growth rates'!N$4:N$922,'Growth rates'!$B$4:$B$922,Demands_tra!$A608,'Growth rates'!$C$4:$C$922,$AF608))</f>
        <v>0</v>
      </c>
      <c r="AR608" s="6">
        <f ca="1">IF($AF608="",SUMIFS('Growth rates'!O$4:O$922,'Growth rates'!$B$4:$B$922,Demands_tra!$A608,'Growth rates'!$C$4:$C$922,$AE608),SUMIFS('Growth rates'!O$4:O$922,'Growth rates'!$B$4:$B$922,Demands_tra!$A608,'Growth rates'!$C$4:$C$922,$AF608))</f>
        <v>0</v>
      </c>
      <c r="AS608" s="6">
        <f ca="1">IF($AF608="",SUMIFS('Growth rates'!P$4:P$922,'Growth rates'!$B$4:$B$922,Demands_tra!$A608,'Growth rates'!$C$4:$C$922,$AE608),SUMIFS('Growth rates'!P$4:P$922,'Growth rates'!$B$4:$B$922,Demands_tra!$A608,'Growth rates'!$C$4:$C$922,$AF608))</f>
        <v>0</v>
      </c>
      <c r="AT608" s="6">
        <f ca="1">IF($AF608="",SUMIFS('Growth rates'!Q$4:Q$922,'Growth rates'!$B$4:$B$922,Demands_tra!$A608,'Growth rates'!$C$4:$C$922,$AE608),SUMIFS('Growth rates'!Q$4:Q$922,'Growth rates'!$B$4:$B$922,Demands_tra!$A608,'Growth rates'!$C$4:$C$922,$AF608))</f>
        <v>0</v>
      </c>
      <c r="AU608" s="6">
        <f ca="1">IF($AF608="",SUMIFS('Growth rates'!R$4:R$922,'Growth rates'!$B$4:$B$922,Demands_tra!$A608,'Growth rates'!$C$4:$C$922,$AE608),SUMIFS('Growth rates'!R$4:R$922,'Growth rates'!$B$4:$B$922,Demands_tra!$A608,'Growth rates'!$C$4:$C$922,$AF608))</f>
        <v>0</v>
      </c>
      <c r="AV608" s="6">
        <f ca="1">IF($AF608="",SUMIFS('Growth rates'!S$4:S$922,'Growth rates'!$B$4:$B$922,Demands_tra!$A608,'Growth rates'!$C$4:$C$922,$AE608),SUMIFS('Growth rates'!S$4:S$922,'Growth rates'!$B$4:$B$922,Demands_tra!$A608,'Growth rates'!$C$4:$C$922,$AF608))</f>
        <v>0</v>
      </c>
      <c r="AW608" s="6">
        <f ca="1">IF($AF608="",SUMIFS('Growth rates'!T$4:T$922,'Growth rates'!$B$4:$B$922,Demands_tra!$A608,'Growth rates'!$C$4:$C$922,$AE608),SUMIFS('Growth rates'!T$4:T$922,'Growth rates'!$B$4:$B$922,Demands_tra!$A608,'Growth rates'!$C$4:$C$922,$AF608))</f>
        <v>0</v>
      </c>
      <c r="AX608" s="6">
        <f ca="1">IF($AF608="",SUMIFS('Growth rates'!U$4:U$922,'Growth rates'!$B$4:$B$922,Demands_tra!$A608,'Growth rates'!$C$4:$C$922,$AE608),SUMIFS('Growth rates'!U$4:U$922,'Growth rates'!$B$4:$B$922,Demands_tra!$A608,'Growth rates'!$C$4:$C$922,$AF608))</f>
        <v>0</v>
      </c>
      <c r="AY608" s="6">
        <f ca="1">IF($AF608="",SUMIFS('Growth rates'!V$4:V$922,'Growth rates'!$B$4:$B$922,Demands_tra!$A608,'Growth rates'!$C$4:$C$922,$AE608),SUMIFS('Growth rates'!V$4:V$922,'Growth rates'!$B$4:$B$922,Demands_tra!$A608,'Growth rates'!$C$4:$C$922,$AF608))</f>
        <v>0</v>
      </c>
      <c r="AZ608" s="6">
        <f ca="1">IF($AF608="",SUMIFS('Growth rates'!W$4:W$922,'Growth rates'!$B$4:$B$922,Demands_tra!$A608,'Growth rates'!$C$4:$C$922,$AE608),SUMIFS('Growth rates'!W$4:W$922,'Growth rates'!$B$4:$B$922,Demands_tra!$A608,'Growth rates'!$C$4:$C$922,$AF608))</f>
        <v>0</v>
      </c>
      <c r="BA608" s="6">
        <f ca="1">IF($AF608="",SUMIFS('Growth rates'!X$4:X$922,'Growth rates'!$B$4:$B$922,Demands_tra!$A608,'Growth rates'!$C$4:$C$922,$AE608),SUMIFS('Growth rates'!X$4:X$922,'Growth rates'!$B$4:$B$922,Demands_tra!$A608,'Growth rates'!$C$4:$C$922,$AF608))</f>
        <v>0</v>
      </c>
      <c r="BB608" s="6">
        <f ca="1">IF($AF608="",SUMIFS('Growth rates'!Y$4:Y$922,'Growth rates'!$B$4:$B$922,Demands_tra!$A608,'Growth rates'!$C$4:$C$922,$AE608),SUMIFS('Growth rates'!Y$4:Y$922,'Growth rates'!$B$4:$B$922,Demands_tra!$A608,'Growth rates'!$C$4:$C$922,$AF608))</f>
        <v>0</v>
      </c>
      <c r="BC608" s="6">
        <f ca="1">IF($AF608="",SUMIFS('Growth rates'!Z$4:Z$922,'Growth rates'!$B$4:$B$922,Demands_tra!$A608,'Growth rates'!$C$4:$C$922,$AE608),SUMIFS('Growth rates'!Z$4:Z$922,'Growth rates'!$B$4:$B$922,Demands_tra!$A608,'Growth rates'!$C$4:$C$922,$AF608))</f>
        <v>0</v>
      </c>
      <c r="BD608" s="6">
        <f ca="1">IF($AF608="",SUMIFS('Growth rates'!AA$4:AA$922,'Growth rates'!$B$4:$B$922,Demands_tra!$A608,'Growth rates'!$C$4:$C$922,$AE608),SUMIFS('Growth rates'!AA$4:AA$922,'Growth rates'!$B$4:$B$922,Demands_tra!$A608,'Growth rates'!$C$4:$C$922,$AF608))</f>
        <v>0</v>
      </c>
      <c r="BE608" s="6">
        <f ca="1">IF($AF608="",SUMIFS('Growth rates'!AB$4:AB$922,'Growth rates'!$B$4:$B$922,Demands_tra!$A608,'Growth rates'!$C$4:$C$922,$AE608),SUMIFS('Growth rates'!AB$4:AB$922,'Growth rates'!$B$4:$B$922,Demands_tra!$A608,'Growth rates'!$C$4:$C$922,$AF608))</f>
        <v>0</v>
      </c>
      <c r="BF608" s="6">
        <f ca="1">IF($AF608="",SUMIFS('Growth rates'!AC$4:AC$922,'Growth rates'!$B$4:$B$922,Demands_tra!$A608,'Growth rates'!$C$4:$C$922,$AE608),SUMIFS('Growth rates'!AC$4:AC$922,'Growth rates'!$B$4:$B$922,Demands_tra!$A608,'Growth rates'!$C$4:$C$922,$AF608))</f>
        <v>0</v>
      </c>
      <c r="BH608" t="e">
        <f ca="1">VLOOKUP($C608,'Default drvr and elast'!$A$4:$F$49,MATCH(VLOOKUP(A608,Classification!$B$4:$D$42,3,FALSE),'Default drvr and elast'!$D$3:$F$3,0)+3,FALSE)</f>
        <v>#N/A</v>
      </c>
      <c r="BJ608" s="6">
        <f ca="1">IF($BI608="",SUMIF(Elasticities!$B$5:$B$52,Demands_tra!$BH608,Elasticities!C$5:C$52),SUMIF(Elasticities!$B$5:$B$52,Demands_tra!$BI608,Elasticities!C$5:C$52))</f>
        <v>0</v>
      </c>
      <c r="BK608" s="6">
        <f ca="1">IF($BI608="",SUMIF(Elasticities!$B$5:$B$52,Demands_tra!$BH608,Elasticities!D$5:D$52),SUMIF(Elasticities!$B$5:$B$52,Demands_tra!$BI608,Elasticities!D$5:D$52))</f>
        <v>0</v>
      </c>
      <c r="BL608" s="6">
        <f ca="1">IF($BI608="",SUMIF(Elasticities!$B$5:$B$52,Demands_tra!$BH608,Elasticities!E$5:E$52),SUMIF(Elasticities!$B$5:$B$52,Demands_tra!$BI608,Elasticities!E$5:E$52))</f>
        <v>0</v>
      </c>
      <c r="BM608" s="6">
        <f ca="1">IF($BI608="",SUMIF(Elasticities!$B$5:$B$52,Demands_tra!$BH608,Elasticities!F$5:F$52),SUMIF(Elasticities!$B$5:$B$52,Demands_tra!$BI608,Elasticities!F$5:F$52))</f>
        <v>0</v>
      </c>
      <c r="BN608" s="6">
        <f ca="1">IF($BI608="",SUMIF(Elasticities!$B$5:$B$52,Demands_tra!$BH608,Elasticities!G$5:G$52),SUMIF(Elasticities!$B$5:$B$52,Demands_tra!$BI608,Elasticities!G$5:G$52))</f>
        <v>0</v>
      </c>
      <c r="BO608" s="6">
        <f ca="1">IF($BI608="",SUMIF(Elasticities!$B$5:$B$52,Demands_tra!$BH608,Elasticities!H$5:H$52),SUMIF(Elasticities!$B$5:$B$52,Demands_tra!$BI608,Elasticities!H$5:H$52))</f>
        <v>0</v>
      </c>
      <c r="BP608" s="6">
        <f ca="1">IF($BI608="",SUMIF(Elasticities!$B$5:$B$52,Demands_tra!$BH608,Elasticities!I$5:I$52),SUMIF(Elasticities!$B$5:$B$52,Demands_tra!$BI608,Elasticities!I$5:I$52))</f>
        <v>0</v>
      </c>
      <c r="BQ608" s="6">
        <f ca="1">IF($BI608="",SUMIF(Elasticities!$B$5:$B$52,Demands_tra!$BH608,Elasticities!J$5:J$52),SUMIF(Elasticities!$B$5:$B$52,Demands_tra!$BI608,Elasticities!J$5:J$52))</f>
        <v>0</v>
      </c>
      <c r="BR608" s="6">
        <f ca="1">IF($BI608="",SUMIF(Elasticities!$B$5:$B$52,Demands_tra!$BH608,Elasticities!K$5:K$52),SUMIF(Elasticities!$B$5:$B$52,Demands_tra!$BI608,Elasticities!K$5:K$52))</f>
        <v>0</v>
      </c>
      <c r="BS608" s="6">
        <f ca="1">IF($BI608="",SUMIF(Elasticities!$B$5:$B$52,Demands_tra!$BH608,Elasticities!L$5:L$52),SUMIF(Elasticities!$B$5:$B$52,Demands_tra!$BI608,Elasticities!L$5:L$52))</f>
        <v>0</v>
      </c>
      <c r="BT608" s="6">
        <f ca="1">IF($BI608="",SUMIF(Elasticities!$B$5:$B$52,Demands_tra!$BH608,Elasticities!M$5:M$52),SUMIF(Elasticities!$B$5:$B$52,Demands_tra!$BI608,Elasticities!M$5:M$52))</f>
        <v>0</v>
      </c>
      <c r="BU608" s="6">
        <f ca="1">IF($BI608="",SUMIF(Elasticities!$B$5:$B$52,Demands_tra!$BH608,Elasticities!N$5:N$52),SUMIF(Elasticities!$B$5:$B$52,Demands_tra!$BI608,Elasticities!N$5:N$52))</f>
        <v>0</v>
      </c>
      <c r="BV608" s="6">
        <f ca="1">IF($BI608="",SUMIF(Elasticities!$B$5:$B$52,Demands_tra!$BH608,Elasticities!O$5:O$52),SUMIF(Elasticities!$B$5:$B$52,Demands_tra!$BI608,Elasticities!O$5:O$52))</f>
        <v>0</v>
      </c>
      <c r="BW608" s="6">
        <f ca="1">IF($BI608="",SUMIF(Elasticities!$B$5:$B$52,Demands_tra!$BH608,Elasticities!P$5:P$52),SUMIF(Elasticities!$B$5:$B$52,Demands_tra!$BI608,Elasticities!P$5:P$52))</f>
        <v>0</v>
      </c>
      <c r="BX608" s="6">
        <f ca="1">IF($BI608="",SUMIF(Elasticities!$B$5:$B$52,Demands_tra!$BH608,Elasticities!Q$5:Q$52),SUMIF(Elasticities!$B$5:$B$52,Demands_tra!$BI608,Elasticities!Q$5:Q$52))</f>
        <v>0</v>
      </c>
      <c r="BY608" s="6">
        <f ca="1">IF($BI608="",SUMIF(Elasticities!$B$5:$B$52,Demands_tra!$BH608,Elasticities!R$5:R$52),SUMIF(Elasticities!$B$5:$B$52,Demands_tra!$BI608,Elasticities!R$5:R$52))</f>
        <v>0</v>
      </c>
      <c r="BZ608" s="6">
        <f ca="1">IF($BI608="",SUMIF(Elasticities!$B$5:$B$52,Demands_tra!$BH608,Elasticities!S$5:S$52),SUMIF(Elasticities!$B$5:$B$52,Demands_tra!$BI608,Elasticities!S$5:S$52))</f>
        <v>0</v>
      </c>
      <c r="CA608" s="6">
        <f ca="1">IF($BI608="",SUMIF(Elasticities!$B$5:$B$52,Demands_tra!$BH608,Elasticities!T$5:T$52),SUMIF(Elasticities!$B$5:$B$52,Demands_tra!$BI608,Elasticities!T$5:T$52))</f>
        <v>0</v>
      </c>
      <c r="CB608" s="6">
        <f ca="1">IF($BI608="",SUMIF(Elasticities!$B$5:$B$52,Demands_tra!$BH608,Elasticities!U$5:U$52),SUMIF(Elasticities!$B$5:$B$52,Demands_tra!$BI608,Elasticities!U$5:U$52))</f>
        <v>0</v>
      </c>
      <c r="CC608" s="6">
        <f ca="1">IF($BI608="",SUMIF(Elasticities!$B$5:$B$52,Demands_tra!$BH608,Elasticities!V$5:V$52),SUMIF(Elasticities!$B$5:$B$52,Demands_tra!$BI608,Elasticities!V$5:V$52))</f>
        <v>0</v>
      </c>
      <c r="CD608" s="6">
        <f ca="1">IF($BI608="",SUMIF(Elasticities!$B$5:$B$52,Demands_tra!$BH608,Elasticities!W$5:W$52),SUMIF(Elasticities!$B$5:$B$52,Demands_tra!$BI608,Elasticities!W$5:W$52))</f>
        <v>0</v>
      </c>
      <c r="CE608" s="6">
        <f ca="1">IF($BI608="",SUMIF(Elasticities!$B$5:$B$52,Demands_tra!$BH608,Elasticities!X$5:X$52),SUMIF(Elasticities!$B$5:$B$52,Demands_tra!$BI608,Elasticities!X$5:X$52))</f>
        <v>0</v>
      </c>
      <c r="CF608" s="6">
        <f ca="1">IF($BI608="",SUMIF(Elasticities!$B$5:$B$52,Demands_tra!$BH608,Elasticities!Y$5:Y$52),SUMIF(Elasticities!$B$5:$B$52,Demands_tra!$BI608,Elasticities!Y$5:Y$52))</f>
        <v>0</v>
      </c>
      <c r="CG608" s="6">
        <f ca="1">IF($BI608="",SUMIF(Elasticities!$B$5:$B$52,Demands_tra!$BH608,Elasticities!Z$5:Z$52),SUMIF(Elasticities!$B$5:$B$52,Demands_tra!$BI608,Elasticities!Z$5:Z$52))</f>
        <v>0</v>
      </c>
      <c r="CH608" s="6">
        <f ca="1">IF($BI608="",SUMIF(Elasticities!$B$5:$B$52,Demands_tra!$BH608,Elasticities!AA$5:AA$52),SUMIF(Elasticities!$B$5:$B$52,Demands_tra!$BI608,Elasticities!AA$5:AA$52))</f>
        <v>0</v>
      </c>
      <c r="CI608" s="6">
        <f ca="1">IF($BI608="",SUMIF(Elasticities!$B$5:$B$52,Demands_tra!$BH608,Elasticities!AB$5:AB$52),SUMIF(Elasticities!$B$5:$B$52,Demands_tra!$BI608,Elasticities!AB$5:AB$52))</f>
        <v>0</v>
      </c>
    </row>
    <row r="609" spans="1:87">
      <c r="A609" t="str">
        <f>IF(BYDem_tra!B608="","\I:",BYDem_tra!B608)</f>
        <v>\I:</v>
      </c>
      <c r="B609">
        <f>BYDem_tra!E608</f>
        <v>0</v>
      </c>
      <c r="C609">
        <f t="shared" si="350"/>
        <v>0</v>
      </c>
      <c r="D609" s="3">
        <f>SUMIFS(BYDem_tra!$M$2:$M$2000,BYDem_tra!$B$2:$B$2000,Demands_tra!$A609,BYDem_tra!$E$2:$E$2000,Demands_tra!$B609)</f>
        <v>0</v>
      </c>
      <c r="E609" s="3" t="e">
        <f ca="1" t="shared" si="351"/>
        <v>#DIV/0!</v>
      </c>
      <c r="F609" s="3" t="e">
        <f ca="1" t="shared" si="352"/>
        <v>#DIV/0!</v>
      </c>
      <c r="G609" s="3" t="e">
        <f ca="1" t="shared" si="353"/>
        <v>#DIV/0!</v>
      </c>
      <c r="H609" s="3" t="e">
        <f ca="1" t="shared" si="354"/>
        <v>#DIV/0!</v>
      </c>
      <c r="I609" s="3" t="e">
        <f ca="1" t="shared" si="355"/>
        <v>#DIV/0!</v>
      </c>
      <c r="J609" s="3" t="e">
        <f ca="1" t="shared" si="356"/>
        <v>#DIV/0!</v>
      </c>
      <c r="K609" s="3" t="e">
        <f ca="1" t="shared" si="357"/>
        <v>#DIV/0!</v>
      </c>
      <c r="L609" s="3" t="e">
        <f ca="1" t="shared" si="358"/>
        <v>#DIV/0!</v>
      </c>
      <c r="M609" s="3" t="e">
        <f ca="1" t="shared" si="359"/>
        <v>#DIV/0!</v>
      </c>
      <c r="N609" s="3" t="e">
        <f ca="1" t="shared" si="360"/>
        <v>#DIV/0!</v>
      </c>
      <c r="O609" s="3" t="e">
        <f ca="1" t="shared" si="361"/>
        <v>#DIV/0!</v>
      </c>
      <c r="P609" s="3" t="e">
        <f ca="1" t="shared" si="362"/>
        <v>#DIV/0!</v>
      </c>
      <c r="Q609" s="3" t="e">
        <f ca="1" t="shared" si="363"/>
        <v>#DIV/0!</v>
      </c>
      <c r="R609" s="3" t="e">
        <f ca="1" t="shared" si="364"/>
        <v>#DIV/0!</v>
      </c>
      <c r="S609" s="3" t="e">
        <f ca="1" t="shared" si="365"/>
        <v>#DIV/0!</v>
      </c>
      <c r="T609" s="3" t="e">
        <f ca="1" t="shared" si="366"/>
        <v>#DIV/0!</v>
      </c>
      <c r="U609" s="3" t="e">
        <f ca="1" t="shared" si="367"/>
        <v>#DIV/0!</v>
      </c>
      <c r="V609" s="3" t="e">
        <f ca="1" t="shared" si="342"/>
        <v>#DIV/0!</v>
      </c>
      <c r="W609" s="3" t="e">
        <f ca="1" t="shared" si="343"/>
        <v>#DIV/0!</v>
      </c>
      <c r="X609" s="3" t="e">
        <f ca="1" t="shared" si="344"/>
        <v>#DIV/0!</v>
      </c>
      <c r="Y609" s="3" t="e">
        <f ca="1" t="shared" si="345"/>
        <v>#DIV/0!</v>
      </c>
      <c r="Z609" s="3" t="e">
        <f ca="1" t="shared" si="346"/>
        <v>#DIV/0!</v>
      </c>
      <c r="AA609" s="3" t="e">
        <f ca="1" t="shared" si="347"/>
        <v>#DIV/0!</v>
      </c>
      <c r="AB609" s="3" t="e">
        <f ca="1" t="shared" si="348"/>
        <v>#DIV/0!</v>
      </c>
      <c r="AC609" s="3" t="e">
        <f ca="1" t="shared" si="349"/>
        <v>#DIV/0!</v>
      </c>
      <c r="AE609" s="4" t="e">
        <f ca="1">VLOOKUP($C609,'Default drvr and elast'!$A$4:$C$49,MATCH(VLOOKUP(A609,Classification!$B$4:$D$99,2,FALSE),'Default drvr and elast'!$A$3:$C$3,0),FALSE)</f>
        <v>#N/A</v>
      </c>
      <c r="AF609" s="4"/>
      <c r="AG609" s="6">
        <f ca="1">IF($AF609="",SUMIFS('Growth rates'!D$4:D$922,'Growth rates'!$B$4:$B$922,Demands_tra!$A609,'Growth rates'!$C$4:$C$922,$AE609),SUMIFS('Growth rates'!D$4:D$922,'Growth rates'!$B$4:$B$922,Demands_tra!$A609,'Growth rates'!$C$4:$C$922,$AF609))</f>
        <v>0</v>
      </c>
      <c r="AH609" s="6">
        <f ca="1">IF($AF609="",SUMIFS('Growth rates'!E$4:E$922,'Growth rates'!$B$4:$B$922,Demands_tra!$A609,'Growth rates'!$C$4:$C$922,$AE609),SUMIFS('Growth rates'!E$4:E$922,'Growth rates'!$B$4:$B$922,Demands_tra!$A609,'Growth rates'!$C$4:$C$922,$AF609))</f>
        <v>0</v>
      </c>
      <c r="AI609" s="6">
        <f ca="1">IF($AF609="",SUMIFS('Growth rates'!F$4:F$922,'Growth rates'!$B$4:$B$922,Demands_tra!$A609,'Growth rates'!$C$4:$C$922,$AE609),SUMIFS('Growth rates'!F$4:F$922,'Growth rates'!$B$4:$B$922,Demands_tra!$A609,'Growth rates'!$C$4:$C$922,$AF609))</f>
        <v>0</v>
      </c>
      <c r="AJ609" s="6">
        <f ca="1">IF($AF609="",SUMIFS('Growth rates'!G$4:G$922,'Growth rates'!$B$4:$B$922,Demands_tra!$A609,'Growth rates'!$C$4:$C$922,$AE609),SUMIFS('Growth rates'!G$4:G$922,'Growth rates'!$B$4:$B$922,Demands_tra!$A609,'Growth rates'!$C$4:$C$922,$AF609))</f>
        <v>0</v>
      </c>
      <c r="AK609" s="6">
        <f ca="1">IF($AF609="",SUMIFS('Growth rates'!H$4:H$922,'Growth rates'!$B$4:$B$922,Demands_tra!$A609,'Growth rates'!$C$4:$C$922,$AE609),SUMIFS('Growth rates'!H$4:H$922,'Growth rates'!$B$4:$B$922,Demands_tra!$A609,'Growth rates'!$C$4:$C$922,$AF609))</f>
        <v>0</v>
      </c>
      <c r="AL609" s="6">
        <f ca="1">IF($AF609="",SUMIFS('Growth rates'!I$4:I$922,'Growth rates'!$B$4:$B$922,Demands_tra!$A609,'Growth rates'!$C$4:$C$922,$AE609),SUMIFS('Growth rates'!I$4:I$922,'Growth rates'!$B$4:$B$922,Demands_tra!$A609,'Growth rates'!$C$4:$C$922,$AF609))</f>
        <v>0</v>
      </c>
      <c r="AM609" s="6">
        <f ca="1">IF($AF609="",SUMIFS('Growth rates'!J$4:J$922,'Growth rates'!$B$4:$B$922,Demands_tra!$A609,'Growth rates'!$C$4:$C$922,$AE609),SUMIFS('Growth rates'!J$4:J$922,'Growth rates'!$B$4:$B$922,Demands_tra!$A609,'Growth rates'!$C$4:$C$922,$AF609))</f>
        <v>0</v>
      </c>
      <c r="AN609" s="6">
        <f ca="1">IF($AF609="",SUMIFS('Growth rates'!K$4:K$922,'Growth rates'!$B$4:$B$922,Demands_tra!$A609,'Growth rates'!$C$4:$C$922,$AE609),SUMIFS('Growth rates'!K$4:K$922,'Growth rates'!$B$4:$B$922,Demands_tra!$A609,'Growth rates'!$C$4:$C$922,$AF609))</f>
        <v>0</v>
      </c>
      <c r="AO609" s="6">
        <f ca="1">IF($AF609="",SUMIFS('Growth rates'!L$4:L$922,'Growth rates'!$B$4:$B$922,Demands_tra!$A609,'Growth rates'!$C$4:$C$922,$AE609),SUMIFS('Growth rates'!L$4:L$922,'Growth rates'!$B$4:$B$922,Demands_tra!$A609,'Growth rates'!$C$4:$C$922,$AF609))</f>
        <v>0</v>
      </c>
      <c r="AP609" s="6">
        <f ca="1">IF($AF609="",SUMIFS('Growth rates'!M$4:M$922,'Growth rates'!$B$4:$B$922,Demands_tra!$A609,'Growth rates'!$C$4:$C$922,$AE609),SUMIFS('Growth rates'!M$4:M$922,'Growth rates'!$B$4:$B$922,Demands_tra!$A609,'Growth rates'!$C$4:$C$922,$AF609))</f>
        <v>0</v>
      </c>
      <c r="AQ609" s="6">
        <f ca="1">IF($AF609="",SUMIFS('Growth rates'!N$4:N$922,'Growth rates'!$B$4:$B$922,Demands_tra!$A609,'Growth rates'!$C$4:$C$922,$AE609),SUMIFS('Growth rates'!N$4:N$922,'Growth rates'!$B$4:$B$922,Demands_tra!$A609,'Growth rates'!$C$4:$C$922,$AF609))</f>
        <v>0</v>
      </c>
      <c r="AR609" s="6">
        <f ca="1">IF($AF609="",SUMIFS('Growth rates'!O$4:O$922,'Growth rates'!$B$4:$B$922,Demands_tra!$A609,'Growth rates'!$C$4:$C$922,$AE609),SUMIFS('Growth rates'!O$4:O$922,'Growth rates'!$B$4:$B$922,Demands_tra!$A609,'Growth rates'!$C$4:$C$922,$AF609))</f>
        <v>0</v>
      </c>
      <c r="AS609" s="6">
        <f ca="1">IF($AF609="",SUMIFS('Growth rates'!P$4:P$922,'Growth rates'!$B$4:$B$922,Demands_tra!$A609,'Growth rates'!$C$4:$C$922,$AE609),SUMIFS('Growth rates'!P$4:P$922,'Growth rates'!$B$4:$B$922,Demands_tra!$A609,'Growth rates'!$C$4:$C$922,$AF609))</f>
        <v>0</v>
      </c>
      <c r="AT609" s="6">
        <f ca="1">IF($AF609="",SUMIFS('Growth rates'!Q$4:Q$922,'Growth rates'!$B$4:$B$922,Demands_tra!$A609,'Growth rates'!$C$4:$C$922,$AE609),SUMIFS('Growth rates'!Q$4:Q$922,'Growth rates'!$B$4:$B$922,Demands_tra!$A609,'Growth rates'!$C$4:$C$922,$AF609))</f>
        <v>0</v>
      </c>
      <c r="AU609" s="6">
        <f ca="1">IF($AF609="",SUMIFS('Growth rates'!R$4:R$922,'Growth rates'!$B$4:$B$922,Demands_tra!$A609,'Growth rates'!$C$4:$C$922,$AE609),SUMIFS('Growth rates'!R$4:R$922,'Growth rates'!$B$4:$B$922,Demands_tra!$A609,'Growth rates'!$C$4:$C$922,$AF609))</f>
        <v>0</v>
      </c>
      <c r="AV609" s="6">
        <f ca="1">IF($AF609="",SUMIFS('Growth rates'!S$4:S$922,'Growth rates'!$B$4:$B$922,Demands_tra!$A609,'Growth rates'!$C$4:$C$922,$AE609),SUMIFS('Growth rates'!S$4:S$922,'Growth rates'!$B$4:$B$922,Demands_tra!$A609,'Growth rates'!$C$4:$C$922,$AF609))</f>
        <v>0</v>
      </c>
      <c r="AW609" s="6">
        <f ca="1">IF($AF609="",SUMIFS('Growth rates'!T$4:T$922,'Growth rates'!$B$4:$B$922,Demands_tra!$A609,'Growth rates'!$C$4:$C$922,$AE609),SUMIFS('Growth rates'!T$4:T$922,'Growth rates'!$B$4:$B$922,Demands_tra!$A609,'Growth rates'!$C$4:$C$922,$AF609))</f>
        <v>0</v>
      </c>
      <c r="AX609" s="6">
        <f ca="1">IF($AF609="",SUMIFS('Growth rates'!U$4:U$922,'Growth rates'!$B$4:$B$922,Demands_tra!$A609,'Growth rates'!$C$4:$C$922,$AE609),SUMIFS('Growth rates'!U$4:U$922,'Growth rates'!$B$4:$B$922,Demands_tra!$A609,'Growth rates'!$C$4:$C$922,$AF609))</f>
        <v>0</v>
      </c>
      <c r="AY609" s="6">
        <f ca="1">IF($AF609="",SUMIFS('Growth rates'!V$4:V$922,'Growth rates'!$B$4:$B$922,Demands_tra!$A609,'Growth rates'!$C$4:$C$922,$AE609),SUMIFS('Growth rates'!V$4:V$922,'Growth rates'!$B$4:$B$922,Demands_tra!$A609,'Growth rates'!$C$4:$C$922,$AF609))</f>
        <v>0</v>
      </c>
      <c r="AZ609" s="6">
        <f ca="1">IF($AF609="",SUMIFS('Growth rates'!W$4:W$922,'Growth rates'!$B$4:$B$922,Demands_tra!$A609,'Growth rates'!$C$4:$C$922,$AE609),SUMIFS('Growth rates'!W$4:W$922,'Growth rates'!$B$4:$B$922,Demands_tra!$A609,'Growth rates'!$C$4:$C$922,$AF609))</f>
        <v>0</v>
      </c>
      <c r="BA609" s="6">
        <f ca="1">IF($AF609="",SUMIFS('Growth rates'!X$4:X$922,'Growth rates'!$B$4:$B$922,Demands_tra!$A609,'Growth rates'!$C$4:$C$922,$AE609),SUMIFS('Growth rates'!X$4:X$922,'Growth rates'!$B$4:$B$922,Demands_tra!$A609,'Growth rates'!$C$4:$C$922,$AF609))</f>
        <v>0</v>
      </c>
      <c r="BB609" s="6">
        <f ca="1">IF($AF609="",SUMIFS('Growth rates'!Y$4:Y$922,'Growth rates'!$B$4:$B$922,Demands_tra!$A609,'Growth rates'!$C$4:$C$922,$AE609),SUMIFS('Growth rates'!Y$4:Y$922,'Growth rates'!$B$4:$B$922,Demands_tra!$A609,'Growth rates'!$C$4:$C$922,$AF609))</f>
        <v>0</v>
      </c>
      <c r="BC609" s="6">
        <f ca="1">IF($AF609="",SUMIFS('Growth rates'!Z$4:Z$922,'Growth rates'!$B$4:$B$922,Demands_tra!$A609,'Growth rates'!$C$4:$C$922,$AE609),SUMIFS('Growth rates'!Z$4:Z$922,'Growth rates'!$B$4:$B$922,Demands_tra!$A609,'Growth rates'!$C$4:$C$922,$AF609))</f>
        <v>0</v>
      </c>
      <c r="BD609" s="6">
        <f ca="1">IF($AF609="",SUMIFS('Growth rates'!AA$4:AA$922,'Growth rates'!$B$4:$B$922,Demands_tra!$A609,'Growth rates'!$C$4:$C$922,$AE609),SUMIFS('Growth rates'!AA$4:AA$922,'Growth rates'!$B$4:$B$922,Demands_tra!$A609,'Growth rates'!$C$4:$C$922,$AF609))</f>
        <v>0</v>
      </c>
      <c r="BE609" s="6">
        <f ca="1">IF($AF609="",SUMIFS('Growth rates'!AB$4:AB$922,'Growth rates'!$B$4:$B$922,Demands_tra!$A609,'Growth rates'!$C$4:$C$922,$AE609),SUMIFS('Growth rates'!AB$4:AB$922,'Growth rates'!$B$4:$B$922,Demands_tra!$A609,'Growth rates'!$C$4:$C$922,$AF609))</f>
        <v>0</v>
      </c>
      <c r="BF609" s="6">
        <f ca="1">IF($AF609="",SUMIFS('Growth rates'!AC$4:AC$922,'Growth rates'!$B$4:$B$922,Demands_tra!$A609,'Growth rates'!$C$4:$C$922,$AE609),SUMIFS('Growth rates'!AC$4:AC$922,'Growth rates'!$B$4:$B$922,Demands_tra!$A609,'Growth rates'!$C$4:$C$922,$AF609))</f>
        <v>0</v>
      </c>
      <c r="BH609" t="e">
        <f ca="1">VLOOKUP($C609,'Default drvr and elast'!$A$4:$F$49,MATCH(VLOOKUP(A609,Classification!$B$4:$D$42,3,FALSE),'Default drvr and elast'!$D$3:$F$3,0)+3,FALSE)</f>
        <v>#N/A</v>
      </c>
      <c r="BJ609" s="6">
        <f ca="1">IF($BI609="",SUMIF(Elasticities!$B$5:$B$52,Demands_tra!$BH609,Elasticities!C$5:C$52),SUMIF(Elasticities!$B$5:$B$52,Demands_tra!$BI609,Elasticities!C$5:C$52))</f>
        <v>0</v>
      </c>
      <c r="BK609" s="6">
        <f ca="1">IF($BI609="",SUMIF(Elasticities!$B$5:$B$52,Demands_tra!$BH609,Elasticities!D$5:D$52),SUMIF(Elasticities!$B$5:$B$52,Demands_tra!$BI609,Elasticities!D$5:D$52))</f>
        <v>0</v>
      </c>
      <c r="BL609" s="6">
        <f ca="1">IF($BI609="",SUMIF(Elasticities!$B$5:$B$52,Demands_tra!$BH609,Elasticities!E$5:E$52),SUMIF(Elasticities!$B$5:$B$52,Demands_tra!$BI609,Elasticities!E$5:E$52))</f>
        <v>0</v>
      </c>
      <c r="BM609" s="6">
        <f ca="1">IF($BI609="",SUMIF(Elasticities!$B$5:$B$52,Demands_tra!$BH609,Elasticities!F$5:F$52),SUMIF(Elasticities!$B$5:$B$52,Demands_tra!$BI609,Elasticities!F$5:F$52))</f>
        <v>0</v>
      </c>
      <c r="BN609" s="6">
        <f ca="1">IF($BI609="",SUMIF(Elasticities!$B$5:$B$52,Demands_tra!$BH609,Elasticities!G$5:G$52),SUMIF(Elasticities!$B$5:$B$52,Demands_tra!$BI609,Elasticities!G$5:G$52))</f>
        <v>0</v>
      </c>
      <c r="BO609" s="6">
        <f ca="1">IF($BI609="",SUMIF(Elasticities!$B$5:$B$52,Demands_tra!$BH609,Elasticities!H$5:H$52),SUMIF(Elasticities!$B$5:$B$52,Demands_tra!$BI609,Elasticities!H$5:H$52))</f>
        <v>0</v>
      </c>
      <c r="BP609" s="6">
        <f ca="1">IF($BI609="",SUMIF(Elasticities!$B$5:$B$52,Demands_tra!$BH609,Elasticities!I$5:I$52),SUMIF(Elasticities!$B$5:$B$52,Demands_tra!$BI609,Elasticities!I$5:I$52))</f>
        <v>0</v>
      </c>
      <c r="BQ609" s="6">
        <f ca="1">IF($BI609="",SUMIF(Elasticities!$B$5:$B$52,Demands_tra!$BH609,Elasticities!J$5:J$52),SUMIF(Elasticities!$B$5:$B$52,Demands_tra!$BI609,Elasticities!J$5:J$52))</f>
        <v>0</v>
      </c>
      <c r="BR609" s="6">
        <f ca="1">IF($BI609="",SUMIF(Elasticities!$B$5:$B$52,Demands_tra!$BH609,Elasticities!K$5:K$52),SUMIF(Elasticities!$B$5:$B$52,Demands_tra!$BI609,Elasticities!K$5:K$52))</f>
        <v>0</v>
      </c>
      <c r="BS609" s="6">
        <f ca="1">IF($BI609="",SUMIF(Elasticities!$B$5:$B$52,Demands_tra!$BH609,Elasticities!L$5:L$52),SUMIF(Elasticities!$B$5:$B$52,Demands_tra!$BI609,Elasticities!L$5:L$52))</f>
        <v>0</v>
      </c>
      <c r="BT609" s="6">
        <f ca="1">IF($BI609="",SUMIF(Elasticities!$B$5:$B$52,Demands_tra!$BH609,Elasticities!M$5:M$52),SUMIF(Elasticities!$B$5:$B$52,Demands_tra!$BI609,Elasticities!M$5:M$52))</f>
        <v>0</v>
      </c>
      <c r="BU609" s="6">
        <f ca="1">IF($BI609="",SUMIF(Elasticities!$B$5:$B$52,Demands_tra!$BH609,Elasticities!N$5:N$52),SUMIF(Elasticities!$B$5:$B$52,Demands_tra!$BI609,Elasticities!N$5:N$52))</f>
        <v>0</v>
      </c>
      <c r="BV609" s="6">
        <f ca="1">IF($BI609="",SUMIF(Elasticities!$B$5:$B$52,Demands_tra!$BH609,Elasticities!O$5:O$52),SUMIF(Elasticities!$B$5:$B$52,Demands_tra!$BI609,Elasticities!O$5:O$52))</f>
        <v>0</v>
      </c>
      <c r="BW609" s="6">
        <f ca="1">IF($BI609="",SUMIF(Elasticities!$B$5:$B$52,Demands_tra!$BH609,Elasticities!P$5:P$52),SUMIF(Elasticities!$B$5:$B$52,Demands_tra!$BI609,Elasticities!P$5:P$52))</f>
        <v>0</v>
      </c>
      <c r="BX609" s="6">
        <f ca="1">IF($BI609="",SUMIF(Elasticities!$B$5:$B$52,Demands_tra!$BH609,Elasticities!Q$5:Q$52),SUMIF(Elasticities!$B$5:$B$52,Demands_tra!$BI609,Elasticities!Q$5:Q$52))</f>
        <v>0</v>
      </c>
      <c r="BY609" s="6">
        <f ca="1">IF($BI609="",SUMIF(Elasticities!$B$5:$B$52,Demands_tra!$BH609,Elasticities!R$5:R$52),SUMIF(Elasticities!$B$5:$B$52,Demands_tra!$BI609,Elasticities!R$5:R$52))</f>
        <v>0</v>
      </c>
      <c r="BZ609" s="6">
        <f ca="1">IF($BI609="",SUMIF(Elasticities!$B$5:$B$52,Demands_tra!$BH609,Elasticities!S$5:S$52),SUMIF(Elasticities!$B$5:$B$52,Demands_tra!$BI609,Elasticities!S$5:S$52))</f>
        <v>0</v>
      </c>
      <c r="CA609" s="6">
        <f ca="1">IF($BI609="",SUMIF(Elasticities!$B$5:$B$52,Demands_tra!$BH609,Elasticities!T$5:T$52),SUMIF(Elasticities!$B$5:$B$52,Demands_tra!$BI609,Elasticities!T$5:T$52))</f>
        <v>0</v>
      </c>
      <c r="CB609" s="6">
        <f ca="1">IF($BI609="",SUMIF(Elasticities!$B$5:$B$52,Demands_tra!$BH609,Elasticities!U$5:U$52),SUMIF(Elasticities!$B$5:$B$52,Demands_tra!$BI609,Elasticities!U$5:U$52))</f>
        <v>0</v>
      </c>
      <c r="CC609" s="6">
        <f ca="1">IF($BI609="",SUMIF(Elasticities!$B$5:$B$52,Demands_tra!$BH609,Elasticities!V$5:V$52),SUMIF(Elasticities!$B$5:$B$52,Demands_tra!$BI609,Elasticities!V$5:V$52))</f>
        <v>0</v>
      </c>
      <c r="CD609" s="6">
        <f ca="1">IF($BI609="",SUMIF(Elasticities!$B$5:$B$52,Demands_tra!$BH609,Elasticities!W$5:W$52),SUMIF(Elasticities!$B$5:$B$52,Demands_tra!$BI609,Elasticities!W$5:W$52))</f>
        <v>0</v>
      </c>
      <c r="CE609" s="6">
        <f ca="1">IF($BI609="",SUMIF(Elasticities!$B$5:$B$52,Demands_tra!$BH609,Elasticities!X$5:X$52),SUMIF(Elasticities!$B$5:$B$52,Demands_tra!$BI609,Elasticities!X$5:X$52))</f>
        <v>0</v>
      </c>
      <c r="CF609" s="6">
        <f ca="1">IF($BI609="",SUMIF(Elasticities!$B$5:$B$52,Demands_tra!$BH609,Elasticities!Y$5:Y$52),SUMIF(Elasticities!$B$5:$B$52,Demands_tra!$BI609,Elasticities!Y$5:Y$52))</f>
        <v>0</v>
      </c>
      <c r="CG609" s="6">
        <f ca="1">IF($BI609="",SUMIF(Elasticities!$B$5:$B$52,Demands_tra!$BH609,Elasticities!Z$5:Z$52),SUMIF(Elasticities!$B$5:$B$52,Demands_tra!$BI609,Elasticities!Z$5:Z$52))</f>
        <v>0</v>
      </c>
      <c r="CH609" s="6">
        <f ca="1">IF($BI609="",SUMIF(Elasticities!$B$5:$B$52,Demands_tra!$BH609,Elasticities!AA$5:AA$52),SUMIF(Elasticities!$B$5:$B$52,Demands_tra!$BI609,Elasticities!AA$5:AA$52))</f>
        <v>0</v>
      </c>
      <c r="CI609" s="6">
        <f ca="1">IF($BI609="",SUMIF(Elasticities!$B$5:$B$52,Demands_tra!$BH609,Elasticities!AB$5:AB$52),SUMIF(Elasticities!$B$5:$B$52,Demands_tra!$BI609,Elasticities!AB$5:AB$52))</f>
        <v>0</v>
      </c>
    </row>
    <row r="610" spans="1:87">
      <c r="A610" t="str">
        <f>IF(BYDem_tra!B609="","\I:",BYDem_tra!B609)</f>
        <v>\I:</v>
      </c>
      <c r="B610">
        <f>BYDem_tra!E609</f>
        <v>0</v>
      </c>
      <c r="C610">
        <f t="shared" si="350"/>
        <v>0</v>
      </c>
      <c r="D610" s="3">
        <f>SUMIFS(BYDem_tra!$M$2:$M$2000,BYDem_tra!$B$2:$B$2000,Demands_tra!$A610,BYDem_tra!$E$2:$E$2000,Demands_tra!$B610)</f>
        <v>0</v>
      </c>
      <c r="E610" s="3" t="e">
        <f ca="1" t="shared" si="351"/>
        <v>#DIV/0!</v>
      </c>
      <c r="F610" s="3" t="e">
        <f ca="1" t="shared" si="352"/>
        <v>#DIV/0!</v>
      </c>
      <c r="G610" s="3" t="e">
        <f ca="1" t="shared" si="353"/>
        <v>#DIV/0!</v>
      </c>
      <c r="H610" s="3" t="e">
        <f ca="1" t="shared" si="354"/>
        <v>#DIV/0!</v>
      </c>
      <c r="I610" s="3" t="e">
        <f ca="1" t="shared" si="355"/>
        <v>#DIV/0!</v>
      </c>
      <c r="J610" s="3" t="e">
        <f ca="1" t="shared" si="356"/>
        <v>#DIV/0!</v>
      </c>
      <c r="K610" s="3" t="e">
        <f ca="1" t="shared" si="357"/>
        <v>#DIV/0!</v>
      </c>
      <c r="L610" s="3" t="e">
        <f ca="1" t="shared" si="358"/>
        <v>#DIV/0!</v>
      </c>
      <c r="M610" s="3" t="e">
        <f ca="1" t="shared" si="359"/>
        <v>#DIV/0!</v>
      </c>
      <c r="N610" s="3" t="e">
        <f ca="1" t="shared" si="360"/>
        <v>#DIV/0!</v>
      </c>
      <c r="O610" s="3" t="e">
        <f ca="1" t="shared" si="361"/>
        <v>#DIV/0!</v>
      </c>
      <c r="P610" s="3" t="e">
        <f ca="1" t="shared" si="362"/>
        <v>#DIV/0!</v>
      </c>
      <c r="Q610" s="3" t="e">
        <f ca="1" t="shared" si="363"/>
        <v>#DIV/0!</v>
      </c>
      <c r="R610" s="3" t="e">
        <f ca="1" t="shared" si="364"/>
        <v>#DIV/0!</v>
      </c>
      <c r="S610" s="3" t="e">
        <f ca="1" t="shared" si="365"/>
        <v>#DIV/0!</v>
      </c>
      <c r="T610" s="3" t="e">
        <f ca="1" t="shared" si="366"/>
        <v>#DIV/0!</v>
      </c>
      <c r="U610" s="3" t="e">
        <f ca="1" t="shared" si="367"/>
        <v>#DIV/0!</v>
      </c>
      <c r="V610" s="3" t="e">
        <f ca="1" t="shared" si="342"/>
        <v>#DIV/0!</v>
      </c>
      <c r="W610" s="3" t="e">
        <f ca="1" t="shared" si="343"/>
        <v>#DIV/0!</v>
      </c>
      <c r="X610" s="3" t="e">
        <f ca="1" t="shared" si="344"/>
        <v>#DIV/0!</v>
      </c>
      <c r="Y610" s="3" t="e">
        <f ca="1" t="shared" si="345"/>
        <v>#DIV/0!</v>
      </c>
      <c r="Z610" s="3" t="e">
        <f ca="1" t="shared" si="346"/>
        <v>#DIV/0!</v>
      </c>
      <c r="AA610" s="3" t="e">
        <f ca="1" t="shared" si="347"/>
        <v>#DIV/0!</v>
      </c>
      <c r="AB610" s="3" t="e">
        <f ca="1" t="shared" si="348"/>
        <v>#DIV/0!</v>
      </c>
      <c r="AC610" s="3" t="e">
        <f ca="1" t="shared" si="349"/>
        <v>#DIV/0!</v>
      </c>
      <c r="AE610" s="4" t="e">
        <f ca="1">VLOOKUP($C610,'Default drvr and elast'!$A$4:$C$49,MATCH(VLOOKUP(A610,Classification!$B$4:$D$99,2,FALSE),'Default drvr and elast'!$A$3:$C$3,0),FALSE)</f>
        <v>#N/A</v>
      </c>
      <c r="AF610" s="4"/>
      <c r="AG610" s="6">
        <f ca="1">IF($AF610="",SUMIFS('Growth rates'!D$4:D$922,'Growth rates'!$B$4:$B$922,Demands_tra!$A610,'Growth rates'!$C$4:$C$922,$AE610),SUMIFS('Growth rates'!D$4:D$922,'Growth rates'!$B$4:$B$922,Demands_tra!$A610,'Growth rates'!$C$4:$C$922,$AF610))</f>
        <v>0</v>
      </c>
      <c r="AH610" s="6">
        <f ca="1">IF($AF610="",SUMIFS('Growth rates'!E$4:E$922,'Growth rates'!$B$4:$B$922,Demands_tra!$A610,'Growth rates'!$C$4:$C$922,$AE610),SUMIFS('Growth rates'!E$4:E$922,'Growth rates'!$B$4:$B$922,Demands_tra!$A610,'Growth rates'!$C$4:$C$922,$AF610))</f>
        <v>0</v>
      </c>
      <c r="AI610" s="6">
        <f ca="1">IF($AF610="",SUMIFS('Growth rates'!F$4:F$922,'Growth rates'!$B$4:$B$922,Demands_tra!$A610,'Growth rates'!$C$4:$C$922,$AE610),SUMIFS('Growth rates'!F$4:F$922,'Growth rates'!$B$4:$B$922,Demands_tra!$A610,'Growth rates'!$C$4:$C$922,$AF610))</f>
        <v>0</v>
      </c>
      <c r="AJ610" s="6">
        <f ca="1">IF($AF610="",SUMIFS('Growth rates'!G$4:G$922,'Growth rates'!$B$4:$B$922,Demands_tra!$A610,'Growth rates'!$C$4:$C$922,$AE610),SUMIFS('Growth rates'!G$4:G$922,'Growth rates'!$B$4:$B$922,Demands_tra!$A610,'Growth rates'!$C$4:$C$922,$AF610))</f>
        <v>0</v>
      </c>
      <c r="AK610" s="6">
        <f ca="1">IF($AF610="",SUMIFS('Growth rates'!H$4:H$922,'Growth rates'!$B$4:$B$922,Demands_tra!$A610,'Growth rates'!$C$4:$C$922,$AE610),SUMIFS('Growth rates'!H$4:H$922,'Growth rates'!$B$4:$B$922,Demands_tra!$A610,'Growth rates'!$C$4:$C$922,$AF610))</f>
        <v>0</v>
      </c>
      <c r="AL610" s="6">
        <f ca="1">IF($AF610="",SUMIFS('Growth rates'!I$4:I$922,'Growth rates'!$B$4:$B$922,Demands_tra!$A610,'Growth rates'!$C$4:$C$922,$AE610),SUMIFS('Growth rates'!I$4:I$922,'Growth rates'!$B$4:$B$922,Demands_tra!$A610,'Growth rates'!$C$4:$C$922,$AF610))</f>
        <v>0</v>
      </c>
      <c r="AM610" s="6">
        <f ca="1">IF($AF610="",SUMIFS('Growth rates'!J$4:J$922,'Growth rates'!$B$4:$B$922,Demands_tra!$A610,'Growth rates'!$C$4:$C$922,$AE610),SUMIFS('Growth rates'!J$4:J$922,'Growth rates'!$B$4:$B$922,Demands_tra!$A610,'Growth rates'!$C$4:$C$922,$AF610))</f>
        <v>0</v>
      </c>
      <c r="AN610" s="6">
        <f ca="1">IF($AF610="",SUMIFS('Growth rates'!K$4:K$922,'Growth rates'!$B$4:$B$922,Demands_tra!$A610,'Growth rates'!$C$4:$C$922,$AE610),SUMIFS('Growth rates'!K$4:K$922,'Growth rates'!$B$4:$B$922,Demands_tra!$A610,'Growth rates'!$C$4:$C$922,$AF610))</f>
        <v>0</v>
      </c>
      <c r="AO610" s="6">
        <f ca="1">IF($AF610="",SUMIFS('Growth rates'!L$4:L$922,'Growth rates'!$B$4:$B$922,Demands_tra!$A610,'Growth rates'!$C$4:$C$922,$AE610),SUMIFS('Growth rates'!L$4:L$922,'Growth rates'!$B$4:$B$922,Demands_tra!$A610,'Growth rates'!$C$4:$C$922,$AF610))</f>
        <v>0</v>
      </c>
      <c r="AP610" s="6">
        <f ca="1">IF($AF610="",SUMIFS('Growth rates'!M$4:M$922,'Growth rates'!$B$4:$B$922,Demands_tra!$A610,'Growth rates'!$C$4:$C$922,$AE610),SUMIFS('Growth rates'!M$4:M$922,'Growth rates'!$B$4:$B$922,Demands_tra!$A610,'Growth rates'!$C$4:$C$922,$AF610))</f>
        <v>0</v>
      </c>
      <c r="AQ610" s="6">
        <f ca="1">IF($AF610="",SUMIFS('Growth rates'!N$4:N$922,'Growth rates'!$B$4:$B$922,Demands_tra!$A610,'Growth rates'!$C$4:$C$922,$AE610),SUMIFS('Growth rates'!N$4:N$922,'Growth rates'!$B$4:$B$922,Demands_tra!$A610,'Growth rates'!$C$4:$C$922,$AF610))</f>
        <v>0</v>
      </c>
      <c r="AR610" s="6">
        <f ca="1">IF($AF610="",SUMIFS('Growth rates'!O$4:O$922,'Growth rates'!$B$4:$B$922,Demands_tra!$A610,'Growth rates'!$C$4:$C$922,$AE610),SUMIFS('Growth rates'!O$4:O$922,'Growth rates'!$B$4:$B$922,Demands_tra!$A610,'Growth rates'!$C$4:$C$922,$AF610))</f>
        <v>0</v>
      </c>
      <c r="AS610" s="6">
        <f ca="1">IF($AF610="",SUMIFS('Growth rates'!P$4:P$922,'Growth rates'!$B$4:$B$922,Demands_tra!$A610,'Growth rates'!$C$4:$C$922,$AE610),SUMIFS('Growth rates'!P$4:P$922,'Growth rates'!$B$4:$B$922,Demands_tra!$A610,'Growth rates'!$C$4:$C$922,$AF610))</f>
        <v>0</v>
      </c>
      <c r="AT610" s="6">
        <f ca="1">IF($AF610="",SUMIFS('Growth rates'!Q$4:Q$922,'Growth rates'!$B$4:$B$922,Demands_tra!$A610,'Growth rates'!$C$4:$C$922,$AE610),SUMIFS('Growth rates'!Q$4:Q$922,'Growth rates'!$B$4:$B$922,Demands_tra!$A610,'Growth rates'!$C$4:$C$922,$AF610))</f>
        <v>0</v>
      </c>
      <c r="AU610" s="6">
        <f ca="1">IF($AF610="",SUMIFS('Growth rates'!R$4:R$922,'Growth rates'!$B$4:$B$922,Demands_tra!$A610,'Growth rates'!$C$4:$C$922,$AE610),SUMIFS('Growth rates'!R$4:R$922,'Growth rates'!$B$4:$B$922,Demands_tra!$A610,'Growth rates'!$C$4:$C$922,$AF610))</f>
        <v>0</v>
      </c>
      <c r="AV610" s="6">
        <f ca="1">IF($AF610="",SUMIFS('Growth rates'!S$4:S$922,'Growth rates'!$B$4:$B$922,Demands_tra!$A610,'Growth rates'!$C$4:$C$922,$AE610),SUMIFS('Growth rates'!S$4:S$922,'Growth rates'!$B$4:$B$922,Demands_tra!$A610,'Growth rates'!$C$4:$C$922,$AF610))</f>
        <v>0</v>
      </c>
      <c r="AW610" s="6">
        <f ca="1">IF($AF610="",SUMIFS('Growth rates'!T$4:T$922,'Growth rates'!$B$4:$B$922,Demands_tra!$A610,'Growth rates'!$C$4:$C$922,$AE610),SUMIFS('Growth rates'!T$4:T$922,'Growth rates'!$B$4:$B$922,Demands_tra!$A610,'Growth rates'!$C$4:$C$922,$AF610))</f>
        <v>0</v>
      </c>
      <c r="AX610" s="6">
        <f ca="1">IF($AF610="",SUMIFS('Growth rates'!U$4:U$922,'Growth rates'!$B$4:$B$922,Demands_tra!$A610,'Growth rates'!$C$4:$C$922,$AE610),SUMIFS('Growth rates'!U$4:U$922,'Growth rates'!$B$4:$B$922,Demands_tra!$A610,'Growth rates'!$C$4:$C$922,$AF610))</f>
        <v>0</v>
      </c>
      <c r="AY610" s="6">
        <f ca="1">IF($AF610="",SUMIFS('Growth rates'!V$4:V$922,'Growth rates'!$B$4:$B$922,Demands_tra!$A610,'Growth rates'!$C$4:$C$922,$AE610),SUMIFS('Growth rates'!V$4:V$922,'Growth rates'!$B$4:$B$922,Demands_tra!$A610,'Growth rates'!$C$4:$C$922,$AF610))</f>
        <v>0</v>
      </c>
      <c r="AZ610" s="6">
        <f ca="1">IF($AF610="",SUMIFS('Growth rates'!W$4:W$922,'Growth rates'!$B$4:$B$922,Demands_tra!$A610,'Growth rates'!$C$4:$C$922,$AE610),SUMIFS('Growth rates'!W$4:W$922,'Growth rates'!$B$4:$B$922,Demands_tra!$A610,'Growth rates'!$C$4:$C$922,$AF610))</f>
        <v>0</v>
      </c>
      <c r="BA610" s="6">
        <f ca="1">IF($AF610="",SUMIFS('Growth rates'!X$4:X$922,'Growth rates'!$B$4:$B$922,Demands_tra!$A610,'Growth rates'!$C$4:$C$922,$AE610),SUMIFS('Growth rates'!X$4:X$922,'Growth rates'!$B$4:$B$922,Demands_tra!$A610,'Growth rates'!$C$4:$C$922,$AF610))</f>
        <v>0</v>
      </c>
      <c r="BB610" s="6">
        <f ca="1">IF($AF610="",SUMIFS('Growth rates'!Y$4:Y$922,'Growth rates'!$B$4:$B$922,Demands_tra!$A610,'Growth rates'!$C$4:$C$922,$AE610),SUMIFS('Growth rates'!Y$4:Y$922,'Growth rates'!$B$4:$B$922,Demands_tra!$A610,'Growth rates'!$C$4:$C$922,$AF610))</f>
        <v>0</v>
      </c>
      <c r="BC610" s="6">
        <f ca="1">IF($AF610="",SUMIFS('Growth rates'!Z$4:Z$922,'Growth rates'!$B$4:$B$922,Demands_tra!$A610,'Growth rates'!$C$4:$C$922,$AE610),SUMIFS('Growth rates'!Z$4:Z$922,'Growth rates'!$B$4:$B$922,Demands_tra!$A610,'Growth rates'!$C$4:$C$922,$AF610))</f>
        <v>0</v>
      </c>
      <c r="BD610" s="6">
        <f ca="1">IF($AF610="",SUMIFS('Growth rates'!AA$4:AA$922,'Growth rates'!$B$4:$B$922,Demands_tra!$A610,'Growth rates'!$C$4:$C$922,$AE610),SUMIFS('Growth rates'!AA$4:AA$922,'Growth rates'!$B$4:$B$922,Demands_tra!$A610,'Growth rates'!$C$4:$C$922,$AF610))</f>
        <v>0</v>
      </c>
      <c r="BE610" s="6">
        <f ca="1">IF($AF610="",SUMIFS('Growth rates'!AB$4:AB$922,'Growth rates'!$B$4:$B$922,Demands_tra!$A610,'Growth rates'!$C$4:$C$922,$AE610),SUMIFS('Growth rates'!AB$4:AB$922,'Growth rates'!$B$4:$B$922,Demands_tra!$A610,'Growth rates'!$C$4:$C$922,$AF610))</f>
        <v>0</v>
      </c>
      <c r="BF610" s="6">
        <f ca="1">IF($AF610="",SUMIFS('Growth rates'!AC$4:AC$922,'Growth rates'!$B$4:$B$922,Demands_tra!$A610,'Growth rates'!$C$4:$C$922,$AE610),SUMIFS('Growth rates'!AC$4:AC$922,'Growth rates'!$B$4:$B$922,Demands_tra!$A610,'Growth rates'!$C$4:$C$922,$AF610))</f>
        <v>0</v>
      </c>
      <c r="BH610" t="e">
        <f ca="1">VLOOKUP($C610,'Default drvr and elast'!$A$4:$F$49,MATCH(VLOOKUP(A610,Classification!$B$4:$D$42,3,FALSE),'Default drvr and elast'!$D$3:$F$3,0)+3,FALSE)</f>
        <v>#N/A</v>
      </c>
      <c r="BJ610" s="6">
        <f ca="1">IF($BI610="",SUMIF(Elasticities!$B$5:$B$52,Demands_tra!$BH610,Elasticities!C$5:C$52),SUMIF(Elasticities!$B$5:$B$52,Demands_tra!$BI610,Elasticities!C$5:C$52))</f>
        <v>0</v>
      </c>
      <c r="BK610" s="6">
        <f ca="1">IF($BI610="",SUMIF(Elasticities!$B$5:$B$52,Demands_tra!$BH610,Elasticities!D$5:D$52),SUMIF(Elasticities!$B$5:$B$52,Demands_tra!$BI610,Elasticities!D$5:D$52))</f>
        <v>0</v>
      </c>
      <c r="BL610" s="6">
        <f ca="1">IF($BI610="",SUMIF(Elasticities!$B$5:$B$52,Demands_tra!$BH610,Elasticities!E$5:E$52),SUMIF(Elasticities!$B$5:$B$52,Demands_tra!$BI610,Elasticities!E$5:E$52))</f>
        <v>0</v>
      </c>
      <c r="BM610" s="6">
        <f ca="1">IF($BI610="",SUMIF(Elasticities!$B$5:$B$52,Demands_tra!$BH610,Elasticities!F$5:F$52),SUMIF(Elasticities!$B$5:$B$52,Demands_tra!$BI610,Elasticities!F$5:F$52))</f>
        <v>0</v>
      </c>
      <c r="BN610" s="6">
        <f ca="1">IF($BI610="",SUMIF(Elasticities!$B$5:$B$52,Demands_tra!$BH610,Elasticities!G$5:G$52),SUMIF(Elasticities!$B$5:$B$52,Demands_tra!$BI610,Elasticities!G$5:G$52))</f>
        <v>0</v>
      </c>
      <c r="BO610" s="6">
        <f ca="1">IF($BI610="",SUMIF(Elasticities!$B$5:$B$52,Demands_tra!$BH610,Elasticities!H$5:H$52),SUMIF(Elasticities!$B$5:$B$52,Demands_tra!$BI610,Elasticities!H$5:H$52))</f>
        <v>0</v>
      </c>
      <c r="BP610" s="6">
        <f ca="1">IF($BI610="",SUMIF(Elasticities!$B$5:$B$52,Demands_tra!$BH610,Elasticities!I$5:I$52),SUMIF(Elasticities!$B$5:$B$52,Demands_tra!$BI610,Elasticities!I$5:I$52))</f>
        <v>0</v>
      </c>
      <c r="BQ610" s="6">
        <f ca="1">IF($BI610="",SUMIF(Elasticities!$B$5:$B$52,Demands_tra!$BH610,Elasticities!J$5:J$52),SUMIF(Elasticities!$B$5:$B$52,Demands_tra!$BI610,Elasticities!J$5:J$52))</f>
        <v>0</v>
      </c>
      <c r="BR610" s="6">
        <f ca="1">IF($BI610="",SUMIF(Elasticities!$B$5:$B$52,Demands_tra!$BH610,Elasticities!K$5:K$52),SUMIF(Elasticities!$B$5:$B$52,Demands_tra!$BI610,Elasticities!K$5:K$52))</f>
        <v>0</v>
      </c>
      <c r="BS610" s="6">
        <f ca="1">IF($BI610="",SUMIF(Elasticities!$B$5:$B$52,Demands_tra!$BH610,Elasticities!L$5:L$52),SUMIF(Elasticities!$B$5:$B$52,Demands_tra!$BI610,Elasticities!L$5:L$52))</f>
        <v>0</v>
      </c>
      <c r="BT610" s="6">
        <f ca="1">IF($BI610="",SUMIF(Elasticities!$B$5:$B$52,Demands_tra!$BH610,Elasticities!M$5:M$52),SUMIF(Elasticities!$B$5:$B$52,Demands_tra!$BI610,Elasticities!M$5:M$52))</f>
        <v>0</v>
      </c>
      <c r="BU610" s="6">
        <f ca="1">IF($BI610="",SUMIF(Elasticities!$B$5:$B$52,Demands_tra!$BH610,Elasticities!N$5:N$52),SUMIF(Elasticities!$B$5:$B$52,Demands_tra!$BI610,Elasticities!N$5:N$52))</f>
        <v>0</v>
      </c>
      <c r="BV610" s="6">
        <f ca="1">IF($BI610="",SUMIF(Elasticities!$B$5:$B$52,Demands_tra!$BH610,Elasticities!O$5:O$52),SUMIF(Elasticities!$B$5:$B$52,Demands_tra!$BI610,Elasticities!O$5:O$52))</f>
        <v>0</v>
      </c>
      <c r="BW610" s="6">
        <f ca="1">IF($BI610="",SUMIF(Elasticities!$B$5:$B$52,Demands_tra!$BH610,Elasticities!P$5:P$52),SUMIF(Elasticities!$B$5:$B$52,Demands_tra!$BI610,Elasticities!P$5:P$52))</f>
        <v>0</v>
      </c>
      <c r="BX610" s="6">
        <f ca="1">IF($BI610="",SUMIF(Elasticities!$B$5:$B$52,Demands_tra!$BH610,Elasticities!Q$5:Q$52),SUMIF(Elasticities!$B$5:$B$52,Demands_tra!$BI610,Elasticities!Q$5:Q$52))</f>
        <v>0</v>
      </c>
      <c r="BY610" s="6">
        <f ca="1">IF($BI610="",SUMIF(Elasticities!$B$5:$B$52,Demands_tra!$BH610,Elasticities!R$5:R$52),SUMIF(Elasticities!$B$5:$B$52,Demands_tra!$BI610,Elasticities!R$5:R$52))</f>
        <v>0</v>
      </c>
      <c r="BZ610" s="6">
        <f ca="1">IF($BI610="",SUMIF(Elasticities!$B$5:$B$52,Demands_tra!$BH610,Elasticities!S$5:S$52),SUMIF(Elasticities!$B$5:$B$52,Demands_tra!$BI610,Elasticities!S$5:S$52))</f>
        <v>0</v>
      </c>
      <c r="CA610" s="6">
        <f ca="1">IF($BI610="",SUMIF(Elasticities!$B$5:$B$52,Demands_tra!$BH610,Elasticities!T$5:T$52),SUMIF(Elasticities!$B$5:$B$52,Demands_tra!$BI610,Elasticities!T$5:T$52))</f>
        <v>0</v>
      </c>
      <c r="CB610" s="6">
        <f ca="1">IF($BI610="",SUMIF(Elasticities!$B$5:$B$52,Demands_tra!$BH610,Elasticities!U$5:U$52),SUMIF(Elasticities!$B$5:$B$52,Demands_tra!$BI610,Elasticities!U$5:U$52))</f>
        <v>0</v>
      </c>
      <c r="CC610" s="6">
        <f ca="1">IF($BI610="",SUMIF(Elasticities!$B$5:$B$52,Demands_tra!$BH610,Elasticities!V$5:V$52),SUMIF(Elasticities!$B$5:$B$52,Demands_tra!$BI610,Elasticities!V$5:V$52))</f>
        <v>0</v>
      </c>
      <c r="CD610" s="6">
        <f ca="1">IF($BI610="",SUMIF(Elasticities!$B$5:$B$52,Demands_tra!$BH610,Elasticities!W$5:W$52),SUMIF(Elasticities!$B$5:$B$52,Demands_tra!$BI610,Elasticities!W$5:W$52))</f>
        <v>0</v>
      </c>
      <c r="CE610" s="6">
        <f ca="1">IF($BI610="",SUMIF(Elasticities!$B$5:$B$52,Demands_tra!$BH610,Elasticities!X$5:X$52),SUMIF(Elasticities!$B$5:$B$52,Demands_tra!$BI610,Elasticities!X$5:X$52))</f>
        <v>0</v>
      </c>
      <c r="CF610" s="6">
        <f ca="1">IF($BI610="",SUMIF(Elasticities!$B$5:$B$52,Demands_tra!$BH610,Elasticities!Y$5:Y$52),SUMIF(Elasticities!$B$5:$B$52,Demands_tra!$BI610,Elasticities!Y$5:Y$52))</f>
        <v>0</v>
      </c>
      <c r="CG610" s="6">
        <f ca="1">IF($BI610="",SUMIF(Elasticities!$B$5:$B$52,Demands_tra!$BH610,Elasticities!Z$5:Z$52),SUMIF(Elasticities!$B$5:$B$52,Demands_tra!$BI610,Elasticities!Z$5:Z$52))</f>
        <v>0</v>
      </c>
      <c r="CH610" s="6">
        <f ca="1">IF($BI610="",SUMIF(Elasticities!$B$5:$B$52,Demands_tra!$BH610,Elasticities!AA$5:AA$52),SUMIF(Elasticities!$B$5:$B$52,Demands_tra!$BI610,Elasticities!AA$5:AA$52))</f>
        <v>0</v>
      </c>
      <c r="CI610" s="6">
        <f ca="1">IF($BI610="",SUMIF(Elasticities!$B$5:$B$52,Demands_tra!$BH610,Elasticities!AB$5:AB$52),SUMIF(Elasticities!$B$5:$B$52,Demands_tra!$BI610,Elasticities!AB$5:AB$52))</f>
        <v>0</v>
      </c>
    </row>
    <row r="611" spans="1:87">
      <c r="A611" t="str">
        <f>IF(BYDem_tra!B610="","\I:",BYDem_tra!B610)</f>
        <v>\I:</v>
      </c>
      <c r="B611">
        <f>BYDem_tra!E610</f>
        <v>0</v>
      </c>
      <c r="C611">
        <f t="shared" si="350"/>
        <v>0</v>
      </c>
      <c r="D611" s="3">
        <f>SUMIFS(BYDem_tra!$M$2:$M$2000,BYDem_tra!$B$2:$B$2000,Demands_tra!$A611,BYDem_tra!$E$2:$E$2000,Demands_tra!$B611)</f>
        <v>0</v>
      </c>
      <c r="E611" s="3" t="e">
        <f ca="1" t="shared" si="351"/>
        <v>#DIV/0!</v>
      </c>
      <c r="F611" s="3" t="e">
        <f ca="1" t="shared" si="352"/>
        <v>#DIV/0!</v>
      </c>
      <c r="G611" s="3" t="e">
        <f ca="1" t="shared" si="353"/>
        <v>#DIV/0!</v>
      </c>
      <c r="H611" s="3" t="e">
        <f ca="1" t="shared" si="354"/>
        <v>#DIV/0!</v>
      </c>
      <c r="I611" s="3" t="e">
        <f ca="1" t="shared" si="355"/>
        <v>#DIV/0!</v>
      </c>
      <c r="J611" s="3" t="e">
        <f ca="1" t="shared" si="356"/>
        <v>#DIV/0!</v>
      </c>
      <c r="K611" s="3" t="e">
        <f ca="1" t="shared" si="357"/>
        <v>#DIV/0!</v>
      </c>
      <c r="L611" s="3" t="e">
        <f ca="1" t="shared" si="358"/>
        <v>#DIV/0!</v>
      </c>
      <c r="M611" s="3" t="e">
        <f ca="1" t="shared" si="359"/>
        <v>#DIV/0!</v>
      </c>
      <c r="N611" s="3" t="e">
        <f ca="1" t="shared" si="360"/>
        <v>#DIV/0!</v>
      </c>
      <c r="O611" s="3" t="e">
        <f ca="1" t="shared" si="361"/>
        <v>#DIV/0!</v>
      </c>
      <c r="P611" s="3" t="e">
        <f ca="1" t="shared" si="362"/>
        <v>#DIV/0!</v>
      </c>
      <c r="Q611" s="3" t="e">
        <f ca="1" t="shared" si="363"/>
        <v>#DIV/0!</v>
      </c>
      <c r="R611" s="3" t="e">
        <f ca="1" t="shared" si="364"/>
        <v>#DIV/0!</v>
      </c>
      <c r="S611" s="3" t="e">
        <f ca="1" t="shared" si="365"/>
        <v>#DIV/0!</v>
      </c>
      <c r="T611" s="3" t="e">
        <f ca="1" t="shared" si="366"/>
        <v>#DIV/0!</v>
      </c>
      <c r="U611" s="3" t="e">
        <f ca="1" t="shared" si="367"/>
        <v>#DIV/0!</v>
      </c>
      <c r="V611" s="3" t="e">
        <f ca="1" t="shared" si="342"/>
        <v>#DIV/0!</v>
      </c>
      <c r="W611" s="3" t="e">
        <f ca="1" t="shared" si="343"/>
        <v>#DIV/0!</v>
      </c>
      <c r="X611" s="3" t="e">
        <f ca="1" t="shared" si="344"/>
        <v>#DIV/0!</v>
      </c>
      <c r="Y611" s="3" t="e">
        <f ca="1" t="shared" si="345"/>
        <v>#DIV/0!</v>
      </c>
      <c r="Z611" s="3" t="e">
        <f ca="1" t="shared" si="346"/>
        <v>#DIV/0!</v>
      </c>
      <c r="AA611" s="3" t="e">
        <f ca="1" t="shared" si="347"/>
        <v>#DIV/0!</v>
      </c>
      <c r="AB611" s="3" t="e">
        <f ca="1" t="shared" si="348"/>
        <v>#DIV/0!</v>
      </c>
      <c r="AC611" s="3" t="e">
        <f ca="1" t="shared" si="349"/>
        <v>#DIV/0!</v>
      </c>
      <c r="AE611" s="4" t="e">
        <f ca="1">VLOOKUP($C611,'Default drvr and elast'!$A$4:$C$49,MATCH(VLOOKUP(A611,Classification!$B$4:$D$99,2,FALSE),'Default drvr and elast'!$A$3:$C$3,0),FALSE)</f>
        <v>#N/A</v>
      </c>
      <c r="AF611" s="4"/>
      <c r="AG611" s="6">
        <f ca="1">IF($AF611="",SUMIFS('Growth rates'!D$4:D$922,'Growth rates'!$B$4:$B$922,Demands_tra!$A611,'Growth rates'!$C$4:$C$922,$AE611),SUMIFS('Growth rates'!D$4:D$922,'Growth rates'!$B$4:$B$922,Demands_tra!$A611,'Growth rates'!$C$4:$C$922,$AF611))</f>
        <v>0</v>
      </c>
      <c r="AH611" s="6">
        <f ca="1">IF($AF611="",SUMIFS('Growth rates'!E$4:E$922,'Growth rates'!$B$4:$B$922,Demands_tra!$A611,'Growth rates'!$C$4:$C$922,$AE611),SUMIFS('Growth rates'!E$4:E$922,'Growth rates'!$B$4:$B$922,Demands_tra!$A611,'Growth rates'!$C$4:$C$922,$AF611))</f>
        <v>0</v>
      </c>
      <c r="AI611" s="6">
        <f ca="1">IF($AF611="",SUMIFS('Growth rates'!F$4:F$922,'Growth rates'!$B$4:$B$922,Demands_tra!$A611,'Growth rates'!$C$4:$C$922,$AE611),SUMIFS('Growth rates'!F$4:F$922,'Growth rates'!$B$4:$B$922,Demands_tra!$A611,'Growth rates'!$C$4:$C$922,$AF611))</f>
        <v>0</v>
      </c>
      <c r="AJ611" s="6">
        <f ca="1">IF($AF611="",SUMIFS('Growth rates'!G$4:G$922,'Growth rates'!$B$4:$B$922,Demands_tra!$A611,'Growth rates'!$C$4:$C$922,$AE611),SUMIFS('Growth rates'!G$4:G$922,'Growth rates'!$B$4:$B$922,Demands_tra!$A611,'Growth rates'!$C$4:$C$922,$AF611))</f>
        <v>0</v>
      </c>
      <c r="AK611" s="6">
        <f ca="1">IF($AF611="",SUMIFS('Growth rates'!H$4:H$922,'Growth rates'!$B$4:$B$922,Demands_tra!$A611,'Growth rates'!$C$4:$C$922,$AE611),SUMIFS('Growth rates'!H$4:H$922,'Growth rates'!$B$4:$B$922,Demands_tra!$A611,'Growth rates'!$C$4:$C$922,$AF611))</f>
        <v>0</v>
      </c>
      <c r="AL611" s="6">
        <f ca="1">IF($AF611="",SUMIFS('Growth rates'!I$4:I$922,'Growth rates'!$B$4:$B$922,Demands_tra!$A611,'Growth rates'!$C$4:$C$922,$AE611),SUMIFS('Growth rates'!I$4:I$922,'Growth rates'!$B$4:$B$922,Demands_tra!$A611,'Growth rates'!$C$4:$C$922,$AF611))</f>
        <v>0</v>
      </c>
      <c r="AM611" s="6">
        <f ca="1">IF($AF611="",SUMIFS('Growth rates'!J$4:J$922,'Growth rates'!$B$4:$B$922,Demands_tra!$A611,'Growth rates'!$C$4:$C$922,$AE611),SUMIFS('Growth rates'!J$4:J$922,'Growth rates'!$B$4:$B$922,Demands_tra!$A611,'Growth rates'!$C$4:$C$922,$AF611))</f>
        <v>0</v>
      </c>
      <c r="AN611" s="6">
        <f ca="1">IF($AF611="",SUMIFS('Growth rates'!K$4:K$922,'Growth rates'!$B$4:$B$922,Demands_tra!$A611,'Growth rates'!$C$4:$C$922,$AE611),SUMIFS('Growth rates'!K$4:K$922,'Growth rates'!$B$4:$B$922,Demands_tra!$A611,'Growth rates'!$C$4:$C$922,$AF611))</f>
        <v>0</v>
      </c>
      <c r="AO611" s="6">
        <f ca="1">IF($AF611="",SUMIFS('Growth rates'!L$4:L$922,'Growth rates'!$B$4:$B$922,Demands_tra!$A611,'Growth rates'!$C$4:$C$922,$AE611),SUMIFS('Growth rates'!L$4:L$922,'Growth rates'!$B$4:$B$922,Demands_tra!$A611,'Growth rates'!$C$4:$C$922,$AF611))</f>
        <v>0</v>
      </c>
      <c r="AP611" s="6">
        <f ca="1">IF($AF611="",SUMIFS('Growth rates'!M$4:M$922,'Growth rates'!$B$4:$B$922,Demands_tra!$A611,'Growth rates'!$C$4:$C$922,$AE611),SUMIFS('Growth rates'!M$4:M$922,'Growth rates'!$B$4:$B$922,Demands_tra!$A611,'Growth rates'!$C$4:$C$922,$AF611))</f>
        <v>0</v>
      </c>
      <c r="AQ611" s="6">
        <f ca="1">IF($AF611="",SUMIFS('Growth rates'!N$4:N$922,'Growth rates'!$B$4:$B$922,Demands_tra!$A611,'Growth rates'!$C$4:$C$922,$AE611),SUMIFS('Growth rates'!N$4:N$922,'Growth rates'!$B$4:$B$922,Demands_tra!$A611,'Growth rates'!$C$4:$C$922,$AF611))</f>
        <v>0</v>
      </c>
      <c r="AR611" s="6">
        <f ca="1">IF($AF611="",SUMIFS('Growth rates'!O$4:O$922,'Growth rates'!$B$4:$B$922,Demands_tra!$A611,'Growth rates'!$C$4:$C$922,$AE611),SUMIFS('Growth rates'!O$4:O$922,'Growth rates'!$B$4:$B$922,Demands_tra!$A611,'Growth rates'!$C$4:$C$922,$AF611))</f>
        <v>0</v>
      </c>
      <c r="AS611" s="6">
        <f ca="1">IF($AF611="",SUMIFS('Growth rates'!P$4:P$922,'Growth rates'!$B$4:$B$922,Demands_tra!$A611,'Growth rates'!$C$4:$C$922,$AE611),SUMIFS('Growth rates'!P$4:P$922,'Growth rates'!$B$4:$B$922,Demands_tra!$A611,'Growth rates'!$C$4:$C$922,$AF611))</f>
        <v>0</v>
      </c>
      <c r="AT611" s="6">
        <f ca="1">IF($AF611="",SUMIFS('Growth rates'!Q$4:Q$922,'Growth rates'!$B$4:$B$922,Demands_tra!$A611,'Growth rates'!$C$4:$C$922,$AE611),SUMIFS('Growth rates'!Q$4:Q$922,'Growth rates'!$B$4:$B$922,Demands_tra!$A611,'Growth rates'!$C$4:$C$922,$AF611))</f>
        <v>0</v>
      </c>
      <c r="AU611" s="6">
        <f ca="1">IF($AF611="",SUMIFS('Growth rates'!R$4:R$922,'Growth rates'!$B$4:$B$922,Demands_tra!$A611,'Growth rates'!$C$4:$C$922,$AE611),SUMIFS('Growth rates'!R$4:R$922,'Growth rates'!$B$4:$B$922,Demands_tra!$A611,'Growth rates'!$C$4:$C$922,$AF611))</f>
        <v>0</v>
      </c>
      <c r="AV611" s="6">
        <f ca="1">IF($AF611="",SUMIFS('Growth rates'!S$4:S$922,'Growth rates'!$B$4:$B$922,Demands_tra!$A611,'Growth rates'!$C$4:$C$922,$AE611),SUMIFS('Growth rates'!S$4:S$922,'Growth rates'!$B$4:$B$922,Demands_tra!$A611,'Growth rates'!$C$4:$C$922,$AF611))</f>
        <v>0</v>
      </c>
      <c r="AW611" s="6">
        <f ca="1">IF($AF611="",SUMIFS('Growth rates'!T$4:T$922,'Growth rates'!$B$4:$B$922,Demands_tra!$A611,'Growth rates'!$C$4:$C$922,$AE611),SUMIFS('Growth rates'!T$4:T$922,'Growth rates'!$B$4:$B$922,Demands_tra!$A611,'Growth rates'!$C$4:$C$922,$AF611))</f>
        <v>0</v>
      </c>
      <c r="AX611" s="6">
        <f ca="1">IF($AF611="",SUMIFS('Growth rates'!U$4:U$922,'Growth rates'!$B$4:$B$922,Demands_tra!$A611,'Growth rates'!$C$4:$C$922,$AE611),SUMIFS('Growth rates'!U$4:U$922,'Growth rates'!$B$4:$B$922,Demands_tra!$A611,'Growth rates'!$C$4:$C$922,$AF611))</f>
        <v>0</v>
      </c>
      <c r="AY611" s="6">
        <f ca="1">IF($AF611="",SUMIFS('Growth rates'!V$4:V$922,'Growth rates'!$B$4:$B$922,Demands_tra!$A611,'Growth rates'!$C$4:$C$922,$AE611),SUMIFS('Growth rates'!V$4:V$922,'Growth rates'!$B$4:$B$922,Demands_tra!$A611,'Growth rates'!$C$4:$C$922,$AF611))</f>
        <v>0</v>
      </c>
      <c r="AZ611" s="6">
        <f ca="1">IF($AF611="",SUMIFS('Growth rates'!W$4:W$922,'Growth rates'!$B$4:$B$922,Demands_tra!$A611,'Growth rates'!$C$4:$C$922,$AE611),SUMIFS('Growth rates'!W$4:W$922,'Growth rates'!$B$4:$B$922,Demands_tra!$A611,'Growth rates'!$C$4:$C$922,$AF611))</f>
        <v>0</v>
      </c>
      <c r="BA611" s="6">
        <f ca="1">IF($AF611="",SUMIFS('Growth rates'!X$4:X$922,'Growth rates'!$B$4:$B$922,Demands_tra!$A611,'Growth rates'!$C$4:$C$922,$AE611),SUMIFS('Growth rates'!X$4:X$922,'Growth rates'!$B$4:$B$922,Demands_tra!$A611,'Growth rates'!$C$4:$C$922,$AF611))</f>
        <v>0</v>
      </c>
      <c r="BB611" s="6">
        <f ca="1">IF($AF611="",SUMIFS('Growth rates'!Y$4:Y$922,'Growth rates'!$B$4:$B$922,Demands_tra!$A611,'Growth rates'!$C$4:$C$922,$AE611),SUMIFS('Growth rates'!Y$4:Y$922,'Growth rates'!$B$4:$B$922,Demands_tra!$A611,'Growth rates'!$C$4:$C$922,$AF611))</f>
        <v>0</v>
      </c>
      <c r="BC611" s="6">
        <f ca="1">IF($AF611="",SUMIFS('Growth rates'!Z$4:Z$922,'Growth rates'!$B$4:$B$922,Demands_tra!$A611,'Growth rates'!$C$4:$C$922,$AE611),SUMIFS('Growth rates'!Z$4:Z$922,'Growth rates'!$B$4:$B$922,Demands_tra!$A611,'Growth rates'!$C$4:$C$922,$AF611))</f>
        <v>0</v>
      </c>
      <c r="BD611" s="6">
        <f ca="1">IF($AF611="",SUMIFS('Growth rates'!AA$4:AA$922,'Growth rates'!$B$4:$B$922,Demands_tra!$A611,'Growth rates'!$C$4:$C$922,$AE611),SUMIFS('Growth rates'!AA$4:AA$922,'Growth rates'!$B$4:$B$922,Demands_tra!$A611,'Growth rates'!$C$4:$C$922,$AF611))</f>
        <v>0</v>
      </c>
      <c r="BE611" s="6">
        <f ca="1">IF($AF611="",SUMIFS('Growth rates'!AB$4:AB$922,'Growth rates'!$B$4:$B$922,Demands_tra!$A611,'Growth rates'!$C$4:$C$922,$AE611),SUMIFS('Growth rates'!AB$4:AB$922,'Growth rates'!$B$4:$B$922,Demands_tra!$A611,'Growth rates'!$C$4:$C$922,$AF611))</f>
        <v>0</v>
      </c>
      <c r="BF611" s="6">
        <f ca="1">IF($AF611="",SUMIFS('Growth rates'!AC$4:AC$922,'Growth rates'!$B$4:$B$922,Demands_tra!$A611,'Growth rates'!$C$4:$C$922,$AE611),SUMIFS('Growth rates'!AC$4:AC$922,'Growth rates'!$B$4:$B$922,Demands_tra!$A611,'Growth rates'!$C$4:$C$922,$AF611))</f>
        <v>0</v>
      </c>
      <c r="BH611" t="e">
        <f ca="1">VLOOKUP($C611,'Default drvr and elast'!$A$4:$F$49,MATCH(VLOOKUP(A611,Classification!$B$4:$D$42,3,FALSE),'Default drvr and elast'!$D$3:$F$3,0)+3,FALSE)</f>
        <v>#N/A</v>
      </c>
      <c r="BJ611" s="6">
        <f ca="1">IF($BI611="",SUMIF(Elasticities!$B$5:$B$52,Demands_tra!$BH611,Elasticities!C$5:C$52),SUMIF(Elasticities!$B$5:$B$52,Demands_tra!$BI611,Elasticities!C$5:C$52))</f>
        <v>0</v>
      </c>
      <c r="BK611" s="6">
        <f ca="1">IF($BI611="",SUMIF(Elasticities!$B$5:$B$52,Demands_tra!$BH611,Elasticities!D$5:D$52),SUMIF(Elasticities!$B$5:$B$52,Demands_tra!$BI611,Elasticities!D$5:D$52))</f>
        <v>0</v>
      </c>
      <c r="BL611" s="6">
        <f ca="1">IF($BI611="",SUMIF(Elasticities!$B$5:$B$52,Demands_tra!$BH611,Elasticities!E$5:E$52),SUMIF(Elasticities!$B$5:$B$52,Demands_tra!$BI611,Elasticities!E$5:E$52))</f>
        <v>0</v>
      </c>
      <c r="BM611" s="6">
        <f ca="1">IF($BI611="",SUMIF(Elasticities!$B$5:$B$52,Demands_tra!$BH611,Elasticities!F$5:F$52),SUMIF(Elasticities!$B$5:$B$52,Demands_tra!$BI611,Elasticities!F$5:F$52))</f>
        <v>0</v>
      </c>
      <c r="BN611" s="6">
        <f ca="1">IF($BI611="",SUMIF(Elasticities!$B$5:$B$52,Demands_tra!$BH611,Elasticities!G$5:G$52),SUMIF(Elasticities!$B$5:$B$52,Demands_tra!$BI611,Elasticities!G$5:G$52))</f>
        <v>0</v>
      </c>
      <c r="BO611" s="6">
        <f ca="1">IF($BI611="",SUMIF(Elasticities!$B$5:$B$52,Demands_tra!$BH611,Elasticities!H$5:H$52),SUMIF(Elasticities!$B$5:$B$52,Demands_tra!$BI611,Elasticities!H$5:H$52))</f>
        <v>0</v>
      </c>
      <c r="BP611" s="6">
        <f ca="1">IF($BI611="",SUMIF(Elasticities!$B$5:$B$52,Demands_tra!$BH611,Elasticities!I$5:I$52),SUMIF(Elasticities!$B$5:$B$52,Demands_tra!$BI611,Elasticities!I$5:I$52))</f>
        <v>0</v>
      </c>
      <c r="BQ611" s="6">
        <f ca="1">IF($BI611="",SUMIF(Elasticities!$B$5:$B$52,Demands_tra!$BH611,Elasticities!J$5:J$52),SUMIF(Elasticities!$B$5:$B$52,Demands_tra!$BI611,Elasticities!J$5:J$52))</f>
        <v>0</v>
      </c>
      <c r="BR611" s="6">
        <f ca="1">IF($BI611="",SUMIF(Elasticities!$B$5:$B$52,Demands_tra!$BH611,Elasticities!K$5:K$52),SUMIF(Elasticities!$B$5:$B$52,Demands_tra!$BI611,Elasticities!K$5:K$52))</f>
        <v>0</v>
      </c>
      <c r="BS611" s="6">
        <f ca="1">IF($BI611="",SUMIF(Elasticities!$B$5:$B$52,Demands_tra!$BH611,Elasticities!L$5:L$52),SUMIF(Elasticities!$B$5:$B$52,Demands_tra!$BI611,Elasticities!L$5:L$52))</f>
        <v>0</v>
      </c>
      <c r="BT611" s="6">
        <f ca="1">IF($BI611="",SUMIF(Elasticities!$B$5:$B$52,Demands_tra!$BH611,Elasticities!M$5:M$52),SUMIF(Elasticities!$B$5:$B$52,Demands_tra!$BI611,Elasticities!M$5:M$52))</f>
        <v>0</v>
      </c>
      <c r="BU611" s="6">
        <f ca="1">IF($BI611="",SUMIF(Elasticities!$B$5:$B$52,Demands_tra!$BH611,Elasticities!N$5:N$52),SUMIF(Elasticities!$B$5:$B$52,Demands_tra!$BI611,Elasticities!N$5:N$52))</f>
        <v>0</v>
      </c>
      <c r="BV611" s="6">
        <f ca="1">IF($BI611="",SUMIF(Elasticities!$B$5:$B$52,Demands_tra!$BH611,Elasticities!O$5:O$52),SUMIF(Elasticities!$B$5:$B$52,Demands_tra!$BI611,Elasticities!O$5:O$52))</f>
        <v>0</v>
      </c>
      <c r="BW611" s="6">
        <f ca="1">IF($BI611="",SUMIF(Elasticities!$B$5:$B$52,Demands_tra!$BH611,Elasticities!P$5:P$52),SUMIF(Elasticities!$B$5:$B$52,Demands_tra!$BI611,Elasticities!P$5:P$52))</f>
        <v>0</v>
      </c>
      <c r="BX611" s="6">
        <f ca="1">IF($BI611="",SUMIF(Elasticities!$B$5:$B$52,Demands_tra!$BH611,Elasticities!Q$5:Q$52),SUMIF(Elasticities!$B$5:$B$52,Demands_tra!$BI611,Elasticities!Q$5:Q$52))</f>
        <v>0</v>
      </c>
      <c r="BY611" s="6">
        <f ca="1">IF($BI611="",SUMIF(Elasticities!$B$5:$B$52,Demands_tra!$BH611,Elasticities!R$5:R$52),SUMIF(Elasticities!$B$5:$B$52,Demands_tra!$BI611,Elasticities!R$5:R$52))</f>
        <v>0</v>
      </c>
      <c r="BZ611" s="6">
        <f ca="1">IF($BI611="",SUMIF(Elasticities!$B$5:$B$52,Demands_tra!$BH611,Elasticities!S$5:S$52),SUMIF(Elasticities!$B$5:$B$52,Demands_tra!$BI611,Elasticities!S$5:S$52))</f>
        <v>0</v>
      </c>
      <c r="CA611" s="6">
        <f ca="1">IF($BI611="",SUMIF(Elasticities!$B$5:$B$52,Demands_tra!$BH611,Elasticities!T$5:T$52),SUMIF(Elasticities!$B$5:$B$52,Demands_tra!$BI611,Elasticities!T$5:T$52))</f>
        <v>0</v>
      </c>
      <c r="CB611" s="6">
        <f ca="1">IF($BI611="",SUMIF(Elasticities!$B$5:$B$52,Demands_tra!$BH611,Elasticities!U$5:U$52),SUMIF(Elasticities!$B$5:$B$52,Demands_tra!$BI611,Elasticities!U$5:U$52))</f>
        <v>0</v>
      </c>
      <c r="CC611" s="6">
        <f ca="1">IF($BI611="",SUMIF(Elasticities!$B$5:$B$52,Demands_tra!$BH611,Elasticities!V$5:V$52),SUMIF(Elasticities!$B$5:$B$52,Demands_tra!$BI611,Elasticities!V$5:V$52))</f>
        <v>0</v>
      </c>
      <c r="CD611" s="6">
        <f ca="1">IF($BI611="",SUMIF(Elasticities!$B$5:$B$52,Demands_tra!$BH611,Elasticities!W$5:W$52),SUMIF(Elasticities!$B$5:$B$52,Demands_tra!$BI611,Elasticities!W$5:W$52))</f>
        <v>0</v>
      </c>
      <c r="CE611" s="6">
        <f ca="1">IF($BI611="",SUMIF(Elasticities!$B$5:$B$52,Demands_tra!$BH611,Elasticities!X$5:X$52),SUMIF(Elasticities!$B$5:$B$52,Demands_tra!$BI611,Elasticities!X$5:X$52))</f>
        <v>0</v>
      </c>
      <c r="CF611" s="6">
        <f ca="1">IF($BI611="",SUMIF(Elasticities!$B$5:$B$52,Demands_tra!$BH611,Elasticities!Y$5:Y$52),SUMIF(Elasticities!$B$5:$B$52,Demands_tra!$BI611,Elasticities!Y$5:Y$52))</f>
        <v>0</v>
      </c>
      <c r="CG611" s="6">
        <f ca="1">IF($BI611="",SUMIF(Elasticities!$B$5:$B$52,Demands_tra!$BH611,Elasticities!Z$5:Z$52),SUMIF(Elasticities!$B$5:$B$52,Demands_tra!$BI611,Elasticities!Z$5:Z$52))</f>
        <v>0</v>
      </c>
      <c r="CH611" s="6">
        <f ca="1">IF($BI611="",SUMIF(Elasticities!$B$5:$B$52,Demands_tra!$BH611,Elasticities!AA$5:AA$52),SUMIF(Elasticities!$B$5:$B$52,Demands_tra!$BI611,Elasticities!AA$5:AA$52))</f>
        <v>0</v>
      </c>
      <c r="CI611" s="6">
        <f ca="1">IF($BI611="",SUMIF(Elasticities!$B$5:$B$52,Demands_tra!$BH611,Elasticities!AB$5:AB$52),SUMIF(Elasticities!$B$5:$B$52,Demands_tra!$BI611,Elasticities!AB$5:AB$52))</f>
        <v>0</v>
      </c>
    </row>
    <row r="612" spans="1:87">
      <c r="A612" t="str">
        <f>IF(BYDem_tra!B611="","\I:",BYDem_tra!B611)</f>
        <v>\I:</v>
      </c>
      <c r="B612">
        <f>BYDem_tra!E611</f>
        <v>0</v>
      </c>
      <c r="C612">
        <f t="shared" si="350"/>
        <v>0</v>
      </c>
      <c r="D612" s="3">
        <f>SUMIFS(BYDem_tra!$M$2:$M$2000,BYDem_tra!$B$2:$B$2000,Demands_tra!$A612,BYDem_tra!$E$2:$E$2000,Demands_tra!$B612)</f>
        <v>0</v>
      </c>
      <c r="E612" s="3" t="e">
        <f ca="1" t="shared" si="351"/>
        <v>#DIV/0!</v>
      </c>
      <c r="F612" s="3" t="e">
        <f ca="1" t="shared" si="352"/>
        <v>#DIV/0!</v>
      </c>
      <c r="G612" s="3" t="e">
        <f ca="1" t="shared" si="353"/>
        <v>#DIV/0!</v>
      </c>
      <c r="H612" s="3" t="e">
        <f ca="1" t="shared" si="354"/>
        <v>#DIV/0!</v>
      </c>
      <c r="I612" s="3" t="e">
        <f ca="1" t="shared" si="355"/>
        <v>#DIV/0!</v>
      </c>
      <c r="J612" s="3" t="e">
        <f ca="1" t="shared" si="356"/>
        <v>#DIV/0!</v>
      </c>
      <c r="K612" s="3" t="e">
        <f ca="1" t="shared" si="357"/>
        <v>#DIV/0!</v>
      </c>
      <c r="L612" s="3" t="e">
        <f ca="1" t="shared" si="358"/>
        <v>#DIV/0!</v>
      </c>
      <c r="M612" s="3" t="e">
        <f ca="1" t="shared" si="359"/>
        <v>#DIV/0!</v>
      </c>
      <c r="N612" s="3" t="e">
        <f ca="1" t="shared" si="360"/>
        <v>#DIV/0!</v>
      </c>
      <c r="O612" s="3" t="e">
        <f ca="1" t="shared" si="361"/>
        <v>#DIV/0!</v>
      </c>
      <c r="P612" s="3" t="e">
        <f ca="1" t="shared" si="362"/>
        <v>#DIV/0!</v>
      </c>
      <c r="Q612" s="3" t="e">
        <f ca="1" t="shared" si="363"/>
        <v>#DIV/0!</v>
      </c>
      <c r="R612" s="3" t="e">
        <f ca="1" t="shared" si="364"/>
        <v>#DIV/0!</v>
      </c>
      <c r="S612" s="3" t="e">
        <f ca="1" t="shared" si="365"/>
        <v>#DIV/0!</v>
      </c>
      <c r="T612" s="3" t="e">
        <f ca="1" t="shared" si="366"/>
        <v>#DIV/0!</v>
      </c>
      <c r="U612" s="3" t="e">
        <f ca="1" t="shared" si="367"/>
        <v>#DIV/0!</v>
      </c>
      <c r="V612" s="3" t="e">
        <f ca="1" t="shared" si="342"/>
        <v>#DIV/0!</v>
      </c>
      <c r="W612" s="3" t="e">
        <f ca="1" t="shared" si="343"/>
        <v>#DIV/0!</v>
      </c>
      <c r="X612" s="3" t="e">
        <f ca="1" t="shared" si="344"/>
        <v>#DIV/0!</v>
      </c>
      <c r="Y612" s="3" t="e">
        <f ca="1" t="shared" si="345"/>
        <v>#DIV/0!</v>
      </c>
      <c r="Z612" s="3" t="e">
        <f ca="1" t="shared" si="346"/>
        <v>#DIV/0!</v>
      </c>
      <c r="AA612" s="3" t="e">
        <f ca="1" t="shared" si="347"/>
        <v>#DIV/0!</v>
      </c>
      <c r="AB612" s="3" t="e">
        <f ca="1" t="shared" si="348"/>
        <v>#DIV/0!</v>
      </c>
      <c r="AC612" s="3" t="e">
        <f ca="1" t="shared" si="349"/>
        <v>#DIV/0!</v>
      </c>
      <c r="AE612" s="4" t="e">
        <f ca="1">VLOOKUP($C612,'Default drvr and elast'!$A$4:$C$49,MATCH(VLOOKUP(A612,Classification!$B$4:$D$99,2,FALSE),'Default drvr and elast'!$A$3:$C$3,0),FALSE)</f>
        <v>#N/A</v>
      </c>
      <c r="AF612" s="4"/>
      <c r="AG612" s="6">
        <f ca="1">IF($AF612="",SUMIFS('Growth rates'!D$4:D$922,'Growth rates'!$B$4:$B$922,Demands_tra!$A612,'Growth rates'!$C$4:$C$922,$AE612),SUMIFS('Growth rates'!D$4:D$922,'Growth rates'!$B$4:$B$922,Demands_tra!$A612,'Growth rates'!$C$4:$C$922,$AF612))</f>
        <v>0</v>
      </c>
      <c r="AH612" s="6">
        <f ca="1">IF($AF612="",SUMIFS('Growth rates'!E$4:E$922,'Growth rates'!$B$4:$B$922,Demands_tra!$A612,'Growth rates'!$C$4:$C$922,$AE612),SUMIFS('Growth rates'!E$4:E$922,'Growth rates'!$B$4:$B$922,Demands_tra!$A612,'Growth rates'!$C$4:$C$922,$AF612))</f>
        <v>0</v>
      </c>
      <c r="AI612" s="6">
        <f ca="1">IF($AF612="",SUMIFS('Growth rates'!F$4:F$922,'Growth rates'!$B$4:$B$922,Demands_tra!$A612,'Growth rates'!$C$4:$C$922,$AE612),SUMIFS('Growth rates'!F$4:F$922,'Growth rates'!$B$4:$B$922,Demands_tra!$A612,'Growth rates'!$C$4:$C$922,$AF612))</f>
        <v>0</v>
      </c>
      <c r="AJ612" s="6">
        <f ca="1">IF($AF612="",SUMIFS('Growth rates'!G$4:G$922,'Growth rates'!$B$4:$B$922,Demands_tra!$A612,'Growth rates'!$C$4:$C$922,$AE612),SUMIFS('Growth rates'!G$4:G$922,'Growth rates'!$B$4:$B$922,Demands_tra!$A612,'Growth rates'!$C$4:$C$922,$AF612))</f>
        <v>0</v>
      </c>
      <c r="AK612" s="6">
        <f ca="1">IF($AF612="",SUMIFS('Growth rates'!H$4:H$922,'Growth rates'!$B$4:$B$922,Demands_tra!$A612,'Growth rates'!$C$4:$C$922,$AE612),SUMIFS('Growth rates'!H$4:H$922,'Growth rates'!$B$4:$B$922,Demands_tra!$A612,'Growth rates'!$C$4:$C$922,$AF612))</f>
        <v>0</v>
      </c>
      <c r="AL612" s="6">
        <f ca="1">IF($AF612="",SUMIFS('Growth rates'!I$4:I$922,'Growth rates'!$B$4:$B$922,Demands_tra!$A612,'Growth rates'!$C$4:$C$922,$AE612),SUMIFS('Growth rates'!I$4:I$922,'Growth rates'!$B$4:$B$922,Demands_tra!$A612,'Growth rates'!$C$4:$C$922,$AF612))</f>
        <v>0</v>
      </c>
      <c r="AM612" s="6">
        <f ca="1">IF($AF612="",SUMIFS('Growth rates'!J$4:J$922,'Growth rates'!$B$4:$B$922,Demands_tra!$A612,'Growth rates'!$C$4:$C$922,$AE612),SUMIFS('Growth rates'!J$4:J$922,'Growth rates'!$B$4:$B$922,Demands_tra!$A612,'Growth rates'!$C$4:$C$922,$AF612))</f>
        <v>0</v>
      </c>
      <c r="AN612" s="6">
        <f ca="1">IF($AF612="",SUMIFS('Growth rates'!K$4:K$922,'Growth rates'!$B$4:$B$922,Demands_tra!$A612,'Growth rates'!$C$4:$C$922,$AE612),SUMIFS('Growth rates'!K$4:K$922,'Growth rates'!$B$4:$B$922,Demands_tra!$A612,'Growth rates'!$C$4:$C$922,$AF612))</f>
        <v>0</v>
      </c>
      <c r="AO612" s="6">
        <f ca="1">IF($AF612="",SUMIFS('Growth rates'!L$4:L$922,'Growth rates'!$B$4:$B$922,Demands_tra!$A612,'Growth rates'!$C$4:$C$922,$AE612),SUMIFS('Growth rates'!L$4:L$922,'Growth rates'!$B$4:$B$922,Demands_tra!$A612,'Growth rates'!$C$4:$C$922,$AF612))</f>
        <v>0</v>
      </c>
      <c r="AP612" s="6">
        <f ca="1">IF($AF612="",SUMIFS('Growth rates'!M$4:M$922,'Growth rates'!$B$4:$B$922,Demands_tra!$A612,'Growth rates'!$C$4:$C$922,$AE612),SUMIFS('Growth rates'!M$4:M$922,'Growth rates'!$B$4:$B$922,Demands_tra!$A612,'Growth rates'!$C$4:$C$922,$AF612))</f>
        <v>0</v>
      </c>
      <c r="AQ612" s="6">
        <f ca="1">IF($AF612="",SUMIFS('Growth rates'!N$4:N$922,'Growth rates'!$B$4:$B$922,Demands_tra!$A612,'Growth rates'!$C$4:$C$922,$AE612),SUMIFS('Growth rates'!N$4:N$922,'Growth rates'!$B$4:$B$922,Demands_tra!$A612,'Growth rates'!$C$4:$C$922,$AF612))</f>
        <v>0</v>
      </c>
      <c r="AR612" s="6">
        <f ca="1">IF($AF612="",SUMIFS('Growth rates'!O$4:O$922,'Growth rates'!$B$4:$B$922,Demands_tra!$A612,'Growth rates'!$C$4:$C$922,$AE612),SUMIFS('Growth rates'!O$4:O$922,'Growth rates'!$B$4:$B$922,Demands_tra!$A612,'Growth rates'!$C$4:$C$922,$AF612))</f>
        <v>0</v>
      </c>
      <c r="AS612" s="6">
        <f ca="1">IF($AF612="",SUMIFS('Growth rates'!P$4:P$922,'Growth rates'!$B$4:$B$922,Demands_tra!$A612,'Growth rates'!$C$4:$C$922,$AE612),SUMIFS('Growth rates'!P$4:P$922,'Growth rates'!$B$4:$B$922,Demands_tra!$A612,'Growth rates'!$C$4:$C$922,$AF612))</f>
        <v>0</v>
      </c>
      <c r="AT612" s="6">
        <f ca="1">IF($AF612="",SUMIFS('Growth rates'!Q$4:Q$922,'Growth rates'!$B$4:$B$922,Demands_tra!$A612,'Growth rates'!$C$4:$C$922,$AE612),SUMIFS('Growth rates'!Q$4:Q$922,'Growth rates'!$B$4:$B$922,Demands_tra!$A612,'Growth rates'!$C$4:$C$922,$AF612))</f>
        <v>0</v>
      </c>
      <c r="AU612" s="6">
        <f ca="1">IF($AF612="",SUMIFS('Growth rates'!R$4:R$922,'Growth rates'!$B$4:$B$922,Demands_tra!$A612,'Growth rates'!$C$4:$C$922,$AE612),SUMIFS('Growth rates'!R$4:R$922,'Growth rates'!$B$4:$B$922,Demands_tra!$A612,'Growth rates'!$C$4:$C$922,$AF612))</f>
        <v>0</v>
      </c>
      <c r="AV612" s="6">
        <f ca="1">IF($AF612="",SUMIFS('Growth rates'!S$4:S$922,'Growth rates'!$B$4:$B$922,Demands_tra!$A612,'Growth rates'!$C$4:$C$922,$AE612),SUMIFS('Growth rates'!S$4:S$922,'Growth rates'!$B$4:$B$922,Demands_tra!$A612,'Growth rates'!$C$4:$C$922,$AF612))</f>
        <v>0</v>
      </c>
      <c r="AW612" s="6">
        <f ca="1">IF($AF612="",SUMIFS('Growth rates'!T$4:T$922,'Growth rates'!$B$4:$B$922,Demands_tra!$A612,'Growth rates'!$C$4:$C$922,$AE612),SUMIFS('Growth rates'!T$4:T$922,'Growth rates'!$B$4:$B$922,Demands_tra!$A612,'Growth rates'!$C$4:$C$922,$AF612))</f>
        <v>0</v>
      </c>
      <c r="AX612" s="6">
        <f ca="1">IF($AF612="",SUMIFS('Growth rates'!U$4:U$922,'Growth rates'!$B$4:$B$922,Demands_tra!$A612,'Growth rates'!$C$4:$C$922,$AE612),SUMIFS('Growth rates'!U$4:U$922,'Growth rates'!$B$4:$B$922,Demands_tra!$A612,'Growth rates'!$C$4:$C$922,$AF612))</f>
        <v>0</v>
      </c>
      <c r="AY612" s="6">
        <f ca="1">IF($AF612="",SUMIFS('Growth rates'!V$4:V$922,'Growth rates'!$B$4:$B$922,Demands_tra!$A612,'Growth rates'!$C$4:$C$922,$AE612),SUMIFS('Growth rates'!V$4:V$922,'Growth rates'!$B$4:$B$922,Demands_tra!$A612,'Growth rates'!$C$4:$C$922,$AF612))</f>
        <v>0</v>
      </c>
      <c r="AZ612" s="6">
        <f ca="1">IF($AF612="",SUMIFS('Growth rates'!W$4:W$922,'Growth rates'!$B$4:$B$922,Demands_tra!$A612,'Growth rates'!$C$4:$C$922,$AE612),SUMIFS('Growth rates'!W$4:W$922,'Growth rates'!$B$4:$B$922,Demands_tra!$A612,'Growth rates'!$C$4:$C$922,$AF612))</f>
        <v>0</v>
      </c>
      <c r="BA612" s="6">
        <f ca="1">IF($AF612="",SUMIFS('Growth rates'!X$4:X$922,'Growth rates'!$B$4:$B$922,Demands_tra!$A612,'Growth rates'!$C$4:$C$922,$AE612),SUMIFS('Growth rates'!X$4:X$922,'Growth rates'!$B$4:$B$922,Demands_tra!$A612,'Growth rates'!$C$4:$C$922,$AF612))</f>
        <v>0</v>
      </c>
      <c r="BB612" s="6">
        <f ca="1">IF($AF612="",SUMIFS('Growth rates'!Y$4:Y$922,'Growth rates'!$B$4:$B$922,Demands_tra!$A612,'Growth rates'!$C$4:$C$922,$AE612),SUMIFS('Growth rates'!Y$4:Y$922,'Growth rates'!$B$4:$B$922,Demands_tra!$A612,'Growth rates'!$C$4:$C$922,$AF612))</f>
        <v>0</v>
      </c>
      <c r="BC612" s="6">
        <f ca="1">IF($AF612="",SUMIFS('Growth rates'!Z$4:Z$922,'Growth rates'!$B$4:$B$922,Demands_tra!$A612,'Growth rates'!$C$4:$C$922,$AE612),SUMIFS('Growth rates'!Z$4:Z$922,'Growth rates'!$B$4:$B$922,Demands_tra!$A612,'Growth rates'!$C$4:$C$922,$AF612))</f>
        <v>0</v>
      </c>
      <c r="BD612" s="6">
        <f ca="1">IF($AF612="",SUMIFS('Growth rates'!AA$4:AA$922,'Growth rates'!$B$4:$B$922,Demands_tra!$A612,'Growth rates'!$C$4:$C$922,$AE612),SUMIFS('Growth rates'!AA$4:AA$922,'Growth rates'!$B$4:$B$922,Demands_tra!$A612,'Growth rates'!$C$4:$C$922,$AF612))</f>
        <v>0</v>
      </c>
      <c r="BE612" s="6">
        <f ca="1">IF($AF612="",SUMIFS('Growth rates'!AB$4:AB$922,'Growth rates'!$B$4:$B$922,Demands_tra!$A612,'Growth rates'!$C$4:$C$922,$AE612),SUMIFS('Growth rates'!AB$4:AB$922,'Growth rates'!$B$4:$B$922,Demands_tra!$A612,'Growth rates'!$C$4:$C$922,$AF612))</f>
        <v>0</v>
      </c>
      <c r="BF612" s="6">
        <f ca="1">IF($AF612="",SUMIFS('Growth rates'!AC$4:AC$922,'Growth rates'!$B$4:$B$922,Demands_tra!$A612,'Growth rates'!$C$4:$C$922,$AE612),SUMIFS('Growth rates'!AC$4:AC$922,'Growth rates'!$B$4:$B$922,Demands_tra!$A612,'Growth rates'!$C$4:$C$922,$AF612))</f>
        <v>0</v>
      </c>
      <c r="BH612" t="e">
        <f ca="1">VLOOKUP($C612,'Default drvr and elast'!$A$4:$F$49,MATCH(VLOOKUP(A612,Classification!$B$4:$D$42,3,FALSE),'Default drvr and elast'!$D$3:$F$3,0)+3,FALSE)</f>
        <v>#N/A</v>
      </c>
      <c r="BJ612" s="6">
        <f ca="1">IF($BI612="",SUMIF(Elasticities!$B$5:$B$52,Demands_tra!$BH612,Elasticities!C$5:C$52),SUMIF(Elasticities!$B$5:$B$52,Demands_tra!$BI612,Elasticities!C$5:C$52))</f>
        <v>0</v>
      </c>
      <c r="BK612" s="6">
        <f ca="1">IF($BI612="",SUMIF(Elasticities!$B$5:$B$52,Demands_tra!$BH612,Elasticities!D$5:D$52),SUMIF(Elasticities!$B$5:$B$52,Demands_tra!$BI612,Elasticities!D$5:D$52))</f>
        <v>0</v>
      </c>
      <c r="BL612" s="6">
        <f ca="1">IF($BI612="",SUMIF(Elasticities!$B$5:$B$52,Demands_tra!$BH612,Elasticities!E$5:E$52),SUMIF(Elasticities!$B$5:$B$52,Demands_tra!$BI612,Elasticities!E$5:E$52))</f>
        <v>0</v>
      </c>
      <c r="BM612" s="6">
        <f ca="1">IF($BI612="",SUMIF(Elasticities!$B$5:$B$52,Demands_tra!$BH612,Elasticities!F$5:F$52),SUMIF(Elasticities!$B$5:$B$52,Demands_tra!$BI612,Elasticities!F$5:F$52))</f>
        <v>0</v>
      </c>
      <c r="BN612" s="6">
        <f ca="1">IF($BI612="",SUMIF(Elasticities!$B$5:$B$52,Demands_tra!$BH612,Elasticities!G$5:G$52),SUMIF(Elasticities!$B$5:$B$52,Demands_tra!$BI612,Elasticities!G$5:G$52))</f>
        <v>0</v>
      </c>
      <c r="BO612" s="6">
        <f ca="1">IF($BI612="",SUMIF(Elasticities!$B$5:$B$52,Demands_tra!$BH612,Elasticities!H$5:H$52),SUMIF(Elasticities!$B$5:$B$52,Demands_tra!$BI612,Elasticities!H$5:H$52))</f>
        <v>0</v>
      </c>
      <c r="BP612" s="6">
        <f ca="1">IF($BI612="",SUMIF(Elasticities!$B$5:$B$52,Demands_tra!$BH612,Elasticities!I$5:I$52),SUMIF(Elasticities!$B$5:$B$52,Demands_tra!$BI612,Elasticities!I$5:I$52))</f>
        <v>0</v>
      </c>
      <c r="BQ612" s="6">
        <f ca="1">IF($BI612="",SUMIF(Elasticities!$B$5:$B$52,Demands_tra!$BH612,Elasticities!J$5:J$52),SUMIF(Elasticities!$B$5:$B$52,Demands_tra!$BI612,Elasticities!J$5:J$52))</f>
        <v>0</v>
      </c>
      <c r="BR612" s="6">
        <f ca="1">IF($BI612="",SUMIF(Elasticities!$B$5:$B$52,Demands_tra!$BH612,Elasticities!K$5:K$52),SUMIF(Elasticities!$B$5:$B$52,Demands_tra!$BI612,Elasticities!K$5:K$52))</f>
        <v>0</v>
      </c>
      <c r="BS612" s="6">
        <f ca="1">IF($BI612="",SUMIF(Elasticities!$B$5:$B$52,Demands_tra!$BH612,Elasticities!L$5:L$52),SUMIF(Elasticities!$B$5:$B$52,Demands_tra!$BI612,Elasticities!L$5:L$52))</f>
        <v>0</v>
      </c>
      <c r="BT612" s="6">
        <f ca="1">IF($BI612="",SUMIF(Elasticities!$B$5:$B$52,Demands_tra!$BH612,Elasticities!M$5:M$52),SUMIF(Elasticities!$B$5:$B$52,Demands_tra!$BI612,Elasticities!M$5:M$52))</f>
        <v>0</v>
      </c>
      <c r="BU612" s="6">
        <f ca="1">IF($BI612="",SUMIF(Elasticities!$B$5:$B$52,Demands_tra!$BH612,Elasticities!N$5:N$52),SUMIF(Elasticities!$B$5:$B$52,Demands_tra!$BI612,Elasticities!N$5:N$52))</f>
        <v>0</v>
      </c>
      <c r="BV612" s="6">
        <f ca="1">IF($BI612="",SUMIF(Elasticities!$B$5:$B$52,Demands_tra!$BH612,Elasticities!O$5:O$52),SUMIF(Elasticities!$B$5:$B$52,Demands_tra!$BI612,Elasticities!O$5:O$52))</f>
        <v>0</v>
      </c>
      <c r="BW612" s="6">
        <f ca="1">IF($BI612="",SUMIF(Elasticities!$B$5:$B$52,Demands_tra!$BH612,Elasticities!P$5:P$52),SUMIF(Elasticities!$B$5:$B$52,Demands_tra!$BI612,Elasticities!P$5:P$52))</f>
        <v>0</v>
      </c>
      <c r="BX612" s="6">
        <f ca="1">IF($BI612="",SUMIF(Elasticities!$B$5:$B$52,Demands_tra!$BH612,Elasticities!Q$5:Q$52),SUMIF(Elasticities!$B$5:$B$52,Demands_tra!$BI612,Elasticities!Q$5:Q$52))</f>
        <v>0</v>
      </c>
      <c r="BY612" s="6">
        <f ca="1">IF($BI612="",SUMIF(Elasticities!$B$5:$B$52,Demands_tra!$BH612,Elasticities!R$5:R$52),SUMIF(Elasticities!$B$5:$B$52,Demands_tra!$BI612,Elasticities!R$5:R$52))</f>
        <v>0</v>
      </c>
      <c r="BZ612" s="6">
        <f ca="1">IF($BI612="",SUMIF(Elasticities!$B$5:$B$52,Demands_tra!$BH612,Elasticities!S$5:S$52),SUMIF(Elasticities!$B$5:$B$52,Demands_tra!$BI612,Elasticities!S$5:S$52))</f>
        <v>0</v>
      </c>
      <c r="CA612" s="6">
        <f ca="1">IF($BI612="",SUMIF(Elasticities!$B$5:$B$52,Demands_tra!$BH612,Elasticities!T$5:T$52),SUMIF(Elasticities!$B$5:$B$52,Demands_tra!$BI612,Elasticities!T$5:T$52))</f>
        <v>0</v>
      </c>
      <c r="CB612" s="6">
        <f ca="1">IF($BI612="",SUMIF(Elasticities!$B$5:$B$52,Demands_tra!$BH612,Elasticities!U$5:U$52),SUMIF(Elasticities!$B$5:$B$52,Demands_tra!$BI612,Elasticities!U$5:U$52))</f>
        <v>0</v>
      </c>
      <c r="CC612" s="6">
        <f ca="1">IF($BI612="",SUMIF(Elasticities!$B$5:$B$52,Demands_tra!$BH612,Elasticities!V$5:V$52),SUMIF(Elasticities!$B$5:$B$52,Demands_tra!$BI612,Elasticities!V$5:V$52))</f>
        <v>0</v>
      </c>
      <c r="CD612" s="6">
        <f ca="1">IF($BI612="",SUMIF(Elasticities!$B$5:$B$52,Demands_tra!$BH612,Elasticities!W$5:W$52),SUMIF(Elasticities!$B$5:$B$52,Demands_tra!$BI612,Elasticities!W$5:W$52))</f>
        <v>0</v>
      </c>
      <c r="CE612" s="6">
        <f ca="1">IF($BI612="",SUMIF(Elasticities!$B$5:$B$52,Demands_tra!$BH612,Elasticities!X$5:X$52),SUMIF(Elasticities!$B$5:$B$52,Demands_tra!$BI612,Elasticities!X$5:X$52))</f>
        <v>0</v>
      </c>
      <c r="CF612" s="6">
        <f ca="1">IF($BI612="",SUMIF(Elasticities!$B$5:$B$52,Demands_tra!$BH612,Elasticities!Y$5:Y$52),SUMIF(Elasticities!$B$5:$B$52,Demands_tra!$BI612,Elasticities!Y$5:Y$52))</f>
        <v>0</v>
      </c>
      <c r="CG612" s="6">
        <f ca="1">IF($BI612="",SUMIF(Elasticities!$B$5:$B$52,Demands_tra!$BH612,Elasticities!Z$5:Z$52),SUMIF(Elasticities!$B$5:$B$52,Demands_tra!$BI612,Elasticities!Z$5:Z$52))</f>
        <v>0</v>
      </c>
      <c r="CH612" s="6">
        <f ca="1">IF($BI612="",SUMIF(Elasticities!$B$5:$B$52,Demands_tra!$BH612,Elasticities!AA$5:AA$52),SUMIF(Elasticities!$B$5:$B$52,Demands_tra!$BI612,Elasticities!AA$5:AA$52))</f>
        <v>0</v>
      </c>
      <c r="CI612" s="6">
        <f ca="1">IF($BI612="",SUMIF(Elasticities!$B$5:$B$52,Demands_tra!$BH612,Elasticities!AB$5:AB$52),SUMIF(Elasticities!$B$5:$B$52,Demands_tra!$BI612,Elasticities!AB$5:AB$52))</f>
        <v>0</v>
      </c>
    </row>
    <row r="613" spans="1:87">
      <c r="A613" t="str">
        <f>IF(BYDem_tra!B612="","\I:",BYDem_tra!B612)</f>
        <v>\I:</v>
      </c>
      <c r="B613">
        <f>BYDem_tra!E612</f>
        <v>0</v>
      </c>
      <c r="C613">
        <f t="shared" si="350"/>
        <v>0</v>
      </c>
      <c r="D613" s="3">
        <f>SUMIFS(BYDem_tra!$M$2:$M$2000,BYDem_tra!$B$2:$B$2000,Demands_tra!$A613,BYDem_tra!$E$2:$E$2000,Demands_tra!$B613)</f>
        <v>0</v>
      </c>
      <c r="E613" s="3" t="e">
        <f ca="1" t="shared" si="351"/>
        <v>#DIV/0!</v>
      </c>
      <c r="F613" s="3" t="e">
        <f ca="1" t="shared" si="352"/>
        <v>#DIV/0!</v>
      </c>
      <c r="G613" s="3" t="e">
        <f ca="1" t="shared" si="353"/>
        <v>#DIV/0!</v>
      </c>
      <c r="H613" s="3" t="e">
        <f ca="1" t="shared" si="354"/>
        <v>#DIV/0!</v>
      </c>
      <c r="I613" s="3" t="e">
        <f ca="1" t="shared" si="355"/>
        <v>#DIV/0!</v>
      </c>
      <c r="J613" s="3" t="e">
        <f ca="1" t="shared" si="356"/>
        <v>#DIV/0!</v>
      </c>
      <c r="K613" s="3" t="e">
        <f ca="1" t="shared" si="357"/>
        <v>#DIV/0!</v>
      </c>
      <c r="L613" s="3" t="e">
        <f ca="1" t="shared" si="358"/>
        <v>#DIV/0!</v>
      </c>
      <c r="M613" s="3" t="e">
        <f ca="1" t="shared" si="359"/>
        <v>#DIV/0!</v>
      </c>
      <c r="N613" s="3" t="e">
        <f ca="1" t="shared" si="360"/>
        <v>#DIV/0!</v>
      </c>
      <c r="O613" s="3" t="e">
        <f ca="1" t="shared" si="361"/>
        <v>#DIV/0!</v>
      </c>
      <c r="P613" s="3" t="e">
        <f ca="1" t="shared" si="362"/>
        <v>#DIV/0!</v>
      </c>
      <c r="Q613" s="3" t="e">
        <f ca="1" t="shared" si="363"/>
        <v>#DIV/0!</v>
      </c>
      <c r="R613" s="3" t="e">
        <f ca="1" t="shared" si="364"/>
        <v>#DIV/0!</v>
      </c>
      <c r="S613" s="3" t="e">
        <f ca="1" t="shared" si="365"/>
        <v>#DIV/0!</v>
      </c>
      <c r="T613" s="3" t="e">
        <f ca="1" t="shared" si="366"/>
        <v>#DIV/0!</v>
      </c>
      <c r="U613" s="3" t="e">
        <f ca="1" t="shared" si="367"/>
        <v>#DIV/0!</v>
      </c>
      <c r="V613" s="3" t="e">
        <f ca="1" t="shared" si="342"/>
        <v>#DIV/0!</v>
      </c>
      <c r="W613" s="3" t="e">
        <f ca="1" t="shared" si="343"/>
        <v>#DIV/0!</v>
      </c>
      <c r="X613" s="3" t="e">
        <f ca="1" t="shared" si="344"/>
        <v>#DIV/0!</v>
      </c>
      <c r="Y613" s="3" t="e">
        <f ca="1" t="shared" si="345"/>
        <v>#DIV/0!</v>
      </c>
      <c r="Z613" s="3" t="e">
        <f ca="1" t="shared" si="346"/>
        <v>#DIV/0!</v>
      </c>
      <c r="AA613" s="3" t="e">
        <f ca="1" t="shared" si="347"/>
        <v>#DIV/0!</v>
      </c>
      <c r="AB613" s="3" t="e">
        <f ca="1" t="shared" si="348"/>
        <v>#DIV/0!</v>
      </c>
      <c r="AC613" s="3" t="e">
        <f ca="1" t="shared" si="349"/>
        <v>#DIV/0!</v>
      </c>
      <c r="AE613" s="4" t="e">
        <f ca="1">VLOOKUP($C613,'Default drvr and elast'!$A$4:$C$49,MATCH(VLOOKUP(A613,Classification!$B$4:$D$99,2,FALSE),'Default drvr and elast'!$A$3:$C$3,0),FALSE)</f>
        <v>#N/A</v>
      </c>
      <c r="AF613" s="4"/>
      <c r="AG613" s="6">
        <f ca="1">IF($AF613="",SUMIFS('Growth rates'!D$4:D$922,'Growth rates'!$B$4:$B$922,Demands_tra!$A613,'Growth rates'!$C$4:$C$922,$AE613),SUMIFS('Growth rates'!D$4:D$922,'Growth rates'!$B$4:$B$922,Demands_tra!$A613,'Growth rates'!$C$4:$C$922,$AF613))</f>
        <v>0</v>
      </c>
      <c r="AH613" s="6">
        <f ca="1">IF($AF613="",SUMIFS('Growth rates'!E$4:E$922,'Growth rates'!$B$4:$B$922,Demands_tra!$A613,'Growth rates'!$C$4:$C$922,$AE613),SUMIFS('Growth rates'!E$4:E$922,'Growth rates'!$B$4:$B$922,Demands_tra!$A613,'Growth rates'!$C$4:$C$922,$AF613))</f>
        <v>0</v>
      </c>
      <c r="AI613" s="6">
        <f ca="1">IF($AF613="",SUMIFS('Growth rates'!F$4:F$922,'Growth rates'!$B$4:$B$922,Demands_tra!$A613,'Growth rates'!$C$4:$C$922,$AE613),SUMIFS('Growth rates'!F$4:F$922,'Growth rates'!$B$4:$B$922,Demands_tra!$A613,'Growth rates'!$C$4:$C$922,$AF613))</f>
        <v>0</v>
      </c>
      <c r="AJ613" s="6">
        <f ca="1">IF($AF613="",SUMIFS('Growth rates'!G$4:G$922,'Growth rates'!$B$4:$B$922,Demands_tra!$A613,'Growth rates'!$C$4:$C$922,$AE613),SUMIFS('Growth rates'!G$4:G$922,'Growth rates'!$B$4:$B$922,Demands_tra!$A613,'Growth rates'!$C$4:$C$922,$AF613))</f>
        <v>0</v>
      </c>
      <c r="AK613" s="6">
        <f ca="1">IF($AF613="",SUMIFS('Growth rates'!H$4:H$922,'Growth rates'!$B$4:$B$922,Demands_tra!$A613,'Growth rates'!$C$4:$C$922,$AE613),SUMIFS('Growth rates'!H$4:H$922,'Growth rates'!$B$4:$B$922,Demands_tra!$A613,'Growth rates'!$C$4:$C$922,$AF613))</f>
        <v>0</v>
      </c>
      <c r="AL613" s="6">
        <f ca="1">IF($AF613="",SUMIFS('Growth rates'!I$4:I$922,'Growth rates'!$B$4:$B$922,Demands_tra!$A613,'Growth rates'!$C$4:$C$922,$AE613),SUMIFS('Growth rates'!I$4:I$922,'Growth rates'!$B$4:$B$922,Demands_tra!$A613,'Growth rates'!$C$4:$C$922,$AF613))</f>
        <v>0</v>
      </c>
      <c r="AM613" s="6">
        <f ca="1">IF($AF613="",SUMIFS('Growth rates'!J$4:J$922,'Growth rates'!$B$4:$B$922,Demands_tra!$A613,'Growth rates'!$C$4:$C$922,$AE613),SUMIFS('Growth rates'!J$4:J$922,'Growth rates'!$B$4:$B$922,Demands_tra!$A613,'Growth rates'!$C$4:$C$922,$AF613))</f>
        <v>0</v>
      </c>
      <c r="AN613" s="6">
        <f ca="1">IF($AF613="",SUMIFS('Growth rates'!K$4:K$922,'Growth rates'!$B$4:$B$922,Demands_tra!$A613,'Growth rates'!$C$4:$C$922,$AE613),SUMIFS('Growth rates'!K$4:K$922,'Growth rates'!$B$4:$B$922,Demands_tra!$A613,'Growth rates'!$C$4:$C$922,$AF613))</f>
        <v>0</v>
      </c>
      <c r="AO613" s="6">
        <f ca="1">IF($AF613="",SUMIFS('Growth rates'!L$4:L$922,'Growth rates'!$B$4:$B$922,Demands_tra!$A613,'Growth rates'!$C$4:$C$922,$AE613),SUMIFS('Growth rates'!L$4:L$922,'Growth rates'!$B$4:$B$922,Demands_tra!$A613,'Growth rates'!$C$4:$C$922,$AF613))</f>
        <v>0</v>
      </c>
      <c r="AP613" s="6">
        <f ca="1">IF($AF613="",SUMIFS('Growth rates'!M$4:M$922,'Growth rates'!$B$4:$B$922,Demands_tra!$A613,'Growth rates'!$C$4:$C$922,$AE613),SUMIFS('Growth rates'!M$4:M$922,'Growth rates'!$B$4:$B$922,Demands_tra!$A613,'Growth rates'!$C$4:$C$922,$AF613))</f>
        <v>0</v>
      </c>
      <c r="AQ613" s="6">
        <f ca="1">IF($AF613="",SUMIFS('Growth rates'!N$4:N$922,'Growth rates'!$B$4:$B$922,Demands_tra!$A613,'Growth rates'!$C$4:$C$922,$AE613),SUMIFS('Growth rates'!N$4:N$922,'Growth rates'!$B$4:$B$922,Demands_tra!$A613,'Growth rates'!$C$4:$C$922,$AF613))</f>
        <v>0</v>
      </c>
      <c r="AR613" s="6">
        <f ca="1">IF($AF613="",SUMIFS('Growth rates'!O$4:O$922,'Growth rates'!$B$4:$B$922,Demands_tra!$A613,'Growth rates'!$C$4:$C$922,$AE613),SUMIFS('Growth rates'!O$4:O$922,'Growth rates'!$B$4:$B$922,Demands_tra!$A613,'Growth rates'!$C$4:$C$922,$AF613))</f>
        <v>0</v>
      </c>
      <c r="AS613" s="6">
        <f ca="1">IF($AF613="",SUMIFS('Growth rates'!P$4:P$922,'Growth rates'!$B$4:$B$922,Demands_tra!$A613,'Growth rates'!$C$4:$C$922,$AE613),SUMIFS('Growth rates'!P$4:P$922,'Growth rates'!$B$4:$B$922,Demands_tra!$A613,'Growth rates'!$C$4:$C$922,$AF613))</f>
        <v>0</v>
      </c>
      <c r="AT613" s="6">
        <f ca="1">IF($AF613="",SUMIFS('Growth rates'!Q$4:Q$922,'Growth rates'!$B$4:$B$922,Demands_tra!$A613,'Growth rates'!$C$4:$C$922,$AE613),SUMIFS('Growth rates'!Q$4:Q$922,'Growth rates'!$B$4:$B$922,Demands_tra!$A613,'Growth rates'!$C$4:$C$922,$AF613))</f>
        <v>0</v>
      </c>
      <c r="AU613" s="6">
        <f ca="1">IF($AF613="",SUMIFS('Growth rates'!R$4:R$922,'Growth rates'!$B$4:$B$922,Demands_tra!$A613,'Growth rates'!$C$4:$C$922,$AE613),SUMIFS('Growth rates'!R$4:R$922,'Growth rates'!$B$4:$B$922,Demands_tra!$A613,'Growth rates'!$C$4:$C$922,$AF613))</f>
        <v>0</v>
      </c>
      <c r="AV613" s="6">
        <f ca="1">IF($AF613="",SUMIFS('Growth rates'!S$4:S$922,'Growth rates'!$B$4:$B$922,Demands_tra!$A613,'Growth rates'!$C$4:$C$922,$AE613),SUMIFS('Growth rates'!S$4:S$922,'Growth rates'!$B$4:$B$922,Demands_tra!$A613,'Growth rates'!$C$4:$C$922,$AF613))</f>
        <v>0</v>
      </c>
      <c r="AW613" s="6">
        <f ca="1">IF($AF613="",SUMIFS('Growth rates'!T$4:T$922,'Growth rates'!$B$4:$B$922,Demands_tra!$A613,'Growth rates'!$C$4:$C$922,$AE613),SUMIFS('Growth rates'!T$4:T$922,'Growth rates'!$B$4:$B$922,Demands_tra!$A613,'Growth rates'!$C$4:$C$922,$AF613))</f>
        <v>0</v>
      </c>
      <c r="AX613" s="6">
        <f ca="1">IF($AF613="",SUMIFS('Growth rates'!U$4:U$922,'Growth rates'!$B$4:$B$922,Demands_tra!$A613,'Growth rates'!$C$4:$C$922,$AE613),SUMIFS('Growth rates'!U$4:U$922,'Growth rates'!$B$4:$B$922,Demands_tra!$A613,'Growth rates'!$C$4:$C$922,$AF613))</f>
        <v>0</v>
      </c>
      <c r="AY613" s="6">
        <f ca="1">IF($AF613="",SUMIFS('Growth rates'!V$4:V$922,'Growth rates'!$B$4:$B$922,Demands_tra!$A613,'Growth rates'!$C$4:$C$922,$AE613),SUMIFS('Growth rates'!V$4:V$922,'Growth rates'!$B$4:$B$922,Demands_tra!$A613,'Growth rates'!$C$4:$C$922,$AF613))</f>
        <v>0</v>
      </c>
      <c r="AZ613" s="6">
        <f ca="1">IF($AF613="",SUMIFS('Growth rates'!W$4:W$922,'Growth rates'!$B$4:$B$922,Demands_tra!$A613,'Growth rates'!$C$4:$C$922,$AE613),SUMIFS('Growth rates'!W$4:W$922,'Growth rates'!$B$4:$B$922,Demands_tra!$A613,'Growth rates'!$C$4:$C$922,$AF613))</f>
        <v>0</v>
      </c>
      <c r="BA613" s="6">
        <f ca="1">IF($AF613="",SUMIFS('Growth rates'!X$4:X$922,'Growth rates'!$B$4:$B$922,Demands_tra!$A613,'Growth rates'!$C$4:$C$922,$AE613),SUMIFS('Growth rates'!X$4:X$922,'Growth rates'!$B$4:$B$922,Demands_tra!$A613,'Growth rates'!$C$4:$C$922,$AF613))</f>
        <v>0</v>
      </c>
      <c r="BB613" s="6">
        <f ca="1">IF($AF613="",SUMIFS('Growth rates'!Y$4:Y$922,'Growth rates'!$B$4:$B$922,Demands_tra!$A613,'Growth rates'!$C$4:$C$922,$AE613),SUMIFS('Growth rates'!Y$4:Y$922,'Growth rates'!$B$4:$B$922,Demands_tra!$A613,'Growth rates'!$C$4:$C$922,$AF613))</f>
        <v>0</v>
      </c>
      <c r="BC613" s="6">
        <f ca="1">IF($AF613="",SUMIFS('Growth rates'!Z$4:Z$922,'Growth rates'!$B$4:$B$922,Demands_tra!$A613,'Growth rates'!$C$4:$C$922,$AE613),SUMIFS('Growth rates'!Z$4:Z$922,'Growth rates'!$B$4:$B$922,Demands_tra!$A613,'Growth rates'!$C$4:$C$922,$AF613))</f>
        <v>0</v>
      </c>
      <c r="BD613" s="6">
        <f ca="1">IF($AF613="",SUMIFS('Growth rates'!AA$4:AA$922,'Growth rates'!$B$4:$B$922,Demands_tra!$A613,'Growth rates'!$C$4:$C$922,$AE613),SUMIFS('Growth rates'!AA$4:AA$922,'Growth rates'!$B$4:$B$922,Demands_tra!$A613,'Growth rates'!$C$4:$C$922,$AF613))</f>
        <v>0</v>
      </c>
      <c r="BE613" s="6">
        <f ca="1">IF($AF613="",SUMIFS('Growth rates'!AB$4:AB$922,'Growth rates'!$B$4:$B$922,Demands_tra!$A613,'Growth rates'!$C$4:$C$922,$AE613),SUMIFS('Growth rates'!AB$4:AB$922,'Growth rates'!$B$4:$B$922,Demands_tra!$A613,'Growth rates'!$C$4:$C$922,$AF613))</f>
        <v>0</v>
      </c>
      <c r="BF613" s="6">
        <f ca="1">IF($AF613="",SUMIFS('Growth rates'!AC$4:AC$922,'Growth rates'!$B$4:$B$922,Demands_tra!$A613,'Growth rates'!$C$4:$C$922,$AE613),SUMIFS('Growth rates'!AC$4:AC$922,'Growth rates'!$B$4:$B$922,Demands_tra!$A613,'Growth rates'!$C$4:$C$922,$AF613))</f>
        <v>0</v>
      </c>
      <c r="BH613" t="e">
        <f ca="1">VLOOKUP($C613,'Default drvr and elast'!$A$4:$F$49,MATCH(VLOOKUP(A613,Classification!$B$4:$D$42,3,FALSE),'Default drvr and elast'!$D$3:$F$3,0)+3,FALSE)</f>
        <v>#N/A</v>
      </c>
      <c r="BJ613" s="6">
        <f ca="1">IF($BI613="",SUMIF(Elasticities!$B$5:$B$52,Demands_tra!$BH613,Elasticities!C$5:C$52),SUMIF(Elasticities!$B$5:$B$52,Demands_tra!$BI613,Elasticities!C$5:C$52))</f>
        <v>0</v>
      </c>
      <c r="BK613" s="6">
        <f ca="1">IF($BI613="",SUMIF(Elasticities!$B$5:$B$52,Demands_tra!$BH613,Elasticities!D$5:D$52),SUMIF(Elasticities!$B$5:$B$52,Demands_tra!$BI613,Elasticities!D$5:D$52))</f>
        <v>0</v>
      </c>
      <c r="BL613" s="6">
        <f ca="1">IF($BI613="",SUMIF(Elasticities!$B$5:$B$52,Demands_tra!$BH613,Elasticities!E$5:E$52),SUMIF(Elasticities!$B$5:$B$52,Demands_tra!$BI613,Elasticities!E$5:E$52))</f>
        <v>0</v>
      </c>
      <c r="BM613" s="6">
        <f ca="1">IF($BI613="",SUMIF(Elasticities!$B$5:$B$52,Demands_tra!$BH613,Elasticities!F$5:F$52),SUMIF(Elasticities!$B$5:$B$52,Demands_tra!$BI613,Elasticities!F$5:F$52))</f>
        <v>0</v>
      </c>
      <c r="BN613" s="6">
        <f ca="1">IF($BI613="",SUMIF(Elasticities!$B$5:$B$52,Demands_tra!$BH613,Elasticities!G$5:G$52),SUMIF(Elasticities!$B$5:$B$52,Demands_tra!$BI613,Elasticities!G$5:G$52))</f>
        <v>0</v>
      </c>
      <c r="BO613" s="6">
        <f ca="1">IF($BI613="",SUMIF(Elasticities!$B$5:$B$52,Demands_tra!$BH613,Elasticities!H$5:H$52),SUMIF(Elasticities!$B$5:$B$52,Demands_tra!$BI613,Elasticities!H$5:H$52))</f>
        <v>0</v>
      </c>
      <c r="BP613" s="6">
        <f ca="1">IF($BI613="",SUMIF(Elasticities!$B$5:$B$52,Demands_tra!$BH613,Elasticities!I$5:I$52),SUMIF(Elasticities!$B$5:$B$52,Demands_tra!$BI613,Elasticities!I$5:I$52))</f>
        <v>0</v>
      </c>
      <c r="BQ613" s="6">
        <f ca="1">IF($BI613="",SUMIF(Elasticities!$B$5:$B$52,Demands_tra!$BH613,Elasticities!J$5:J$52),SUMIF(Elasticities!$B$5:$B$52,Demands_tra!$BI613,Elasticities!J$5:J$52))</f>
        <v>0</v>
      </c>
      <c r="BR613" s="6">
        <f ca="1">IF($BI613="",SUMIF(Elasticities!$B$5:$B$52,Demands_tra!$BH613,Elasticities!K$5:K$52),SUMIF(Elasticities!$B$5:$B$52,Demands_tra!$BI613,Elasticities!K$5:K$52))</f>
        <v>0</v>
      </c>
      <c r="BS613" s="6">
        <f ca="1">IF($BI613="",SUMIF(Elasticities!$B$5:$B$52,Demands_tra!$BH613,Elasticities!L$5:L$52),SUMIF(Elasticities!$B$5:$B$52,Demands_tra!$BI613,Elasticities!L$5:L$52))</f>
        <v>0</v>
      </c>
      <c r="BT613" s="6">
        <f ca="1">IF($BI613="",SUMIF(Elasticities!$B$5:$B$52,Demands_tra!$BH613,Elasticities!M$5:M$52),SUMIF(Elasticities!$B$5:$B$52,Demands_tra!$BI613,Elasticities!M$5:M$52))</f>
        <v>0</v>
      </c>
      <c r="BU613" s="6">
        <f ca="1">IF($BI613="",SUMIF(Elasticities!$B$5:$B$52,Demands_tra!$BH613,Elasticities!N$5:N$52),SUMIF(Elasticities!$B$5:$B$52,Demands_tra!$BI613,Elasticities!N$5:N$52))</f>
        <v>0</v>
      </c>
      <c r="BV613" s="6">
        <f ca="1">IF($BI613="",SUMIF(Elasticities!$B$5:$B$52,Demands_tra!$BH613,Elasticities!O$5:O$52),SUMIF(Elasticities!$B$5:$B$52,Demands_tra!$BI613,Elasticities!O$5:O$52))</f>
        <v>0</v>
      </c>
      <c r="BW613" s="6">
        <f ca="1">IF($BI613="",SUMIF(Elasticities!$B$5:$B$52,Demands_tra!$BH613,Elasticities!P$5:P$52),SUMIF(Elasticities!$B$5:$B$52,Demands_tra!$BI613,Elasticities!P$5:P$52))</f>
        <v>0</v>
      </c>
      <c r="BX613" s="6">
        <f ca="1">IF($BI613="",SUMIF(Elasticities!$B$5:$B$52,Demands_tra!$BH613,Elasticities!Q$5:Q$52),SUMIF(Elasticities!$B$5:$B$52,Demands_tra!$BI613,Elasticities!Q$5:Q$52))</f>
        <v>0</v>
      </c>
      <c r="BY613" s="6">
        <f ca="1">IF($BI613="",SUMIF(Elasticities!$B$5:$B$52,Demands_tra!$BH613,Elasticities!R$5:R$52),SUMIF(Elasticities!$B$5:$B$52,Demands_tra!$BI613,Elasticities!R$5:R$52))</f>
        <v>0</v>
      </c>
      <c r="BZ613" s="6">
        <f ca="1">IF($BI613="",SUMIF(Elasticities!$B$5:$B$52,Demands_tra!$BH613,Elasticities!S$5:S$52),SUMIF(Elasticities!$B$5:$B$52,Demands_tra!$BI613,Elasticities!S$5:S$52))</f>
        <v>0</v>
      </c>
      <c r="CA613" s="6">
        <f ca="1">IF($BI613="",SUMIF(Elasticities!$B$5:$B$52,Demands_tra!$BH613,Elasticities!T$5:T$52),SUMIF(Elasticities!$B$5:$B$52,Demands_tra!$BI613,Elasticities!T$5:T$52))</f>
        <v>0</v>
      </c>
      <c r="CB613" s="6">
        <f ca="1">IF($BI613="",SUMIF(Elasticities!$B$5:$B$52,Demands_tra!$BH613,Elasticities!U$5:U$52),SUMIF(Elasticities!$B$5:$B$52,Demands_tra!$BI613,Elasticities!U$5:U$52))</f>
        <v>0</v>
      </c>
      <c r="CC613" s="6">
        <f ca="1">IF($BI613="",SUMIF(Elasticities!$B$5:$B$52,Demands_tra!$BH613,Elasticities!V$5:V$52),SUMIF(Elasticities!$B$5:$B$52,Demands_tra!$BI613,Elasticities!V$5:V$52))</f>
        <v>0</v>
      </c>
      <c r="CD613" s="6">
        <f ca="1">IF($BI613="",SUMIF(Elasticities!$B$5:$B$52,Demands_tra!$BH613,Elasticities!W$5:W$52),SUMIF(Elasticities!$B$5:$B$52,Demands_tra!$BI613,Elasticities!W$5:W$52))</f>
        <v>0</v>
      </c>
      <c r="CE613" s="6">
        <f ca="1">IF($BI613="",SUMIF(Elasticities!$B$5:$B$52,Demands_tra!$BH613,Elasticities!X$5:X$52),SUMIF(Elasticities!$B$5:$B$52,Demands_tra!$BI613,Elasticities!X$5:X$52))</f>
        <v>0</v>
      </c>
      <c r="CF613" s="6">
        <f ca="1">IF($BI613="",SUMIF(Elasticities!$B$5:$B$52,Demands_tra!$BH613,Elasticities!Y$5:Y$52),SUMIF(Elasticities!$B$5:$B$52,Demands_tra!$BI613,Elasticities!Y$5:Y$52))</f>
        <v>0</v>
      </c>
      <c r="CG613" s="6">
        <f ca="1">IF($BI613="",SUMIF(Elasticities!$B$5:$B$52,Demands_tra!$BH613,Elasticities!Z$5:Z$52),SUMIF(Elasticities!$B$5:$B$52,Demands_tra!$BI613,Elasticities!Z$5:Z$52))</f>
        <v>0</v>
      </c>
      <c r="CH613" s="6">
        <f ca="1">IF($BI613="",SUMIF(Elasticities!$B$5:$B$52,Demands_tra!$BH613,Elasticities!AA$5:AA$52),SUMIF(Elasticities!$B$5:$B$52,Demands_tra!$BI613,Elasticities!AA$5:AA$52))</f>
        <v>0</v>
      </c>
      <c r="CI613" s="6">
        <f ca="1">IF($BI613="",SUMIF(Elasticities!$B$5:$B$52,Demands_tra!$BH613,Elasticities!AB$5:AB$52),SUMIF(Elasticities!$B$5:$B$52,Demands_tra!$BI613,Elasticities!AB$5:AB$52))</f>
        <v>0</v>
      </c>
    </row>
    <row r="614" spans="1:87">
      <c r="A614" t="str">
        <f>IF(BYDem_tra!B613="","\I:",BYDem_tra!B613)</f>
        <v>\I:</v>
      </c>
      <c r="B614">
        <f>BYDem_tra!E613</f>
        <v>0</v>
      </c>
      <c r="C614">
        <f t="shared" si="350"/>
        <v>0</v>
      </c>
      <c r="D614" s="3">
        <f>SUMIFS(BYDem_tra!$M$2:$M$2000,BYDem_tra!$B$2:$B$2000,Demands_tra!$A614,BYDem_tra!$E$2:$E$2000,Demands_tra!$B614)</f>
        <v>0</v>
      </c>
      <c r="E614" s="3" t="e">
        <f ca="1" t="shared" si="351"/>
        <v>#DIV/0!</v>
      </c>
      <c r="F614" s="3" t="e">
        <f ca="1" t="shared" si="352"/>
        <v>#DIV/0!</v>
      </c>
      <c r="G614" s="3" t="e">
        <f ca="1" t="shared" si="353"/>
        <v>#DIV/0!</v>
      </c>
      <c r="H614" s="3" t="e">
        <f ca="1" t="shared" si="354"/>
        <v>#DIV/0!</v>
      </c>
      <c r="I614" s="3" t="e">
        <f ca="1" t="shared" si="355"/>
        <v>#DIV/0!</v>
      </c>
      <c r="J614" s="3" t="e">
        <f ca="1" t="shared" si="356"/>
        <v>#DIV/0!</v>
      </c>
      <c r="K614" s="3" t="e">
        <f ca="1" t="shared" si="357"/>
        <v>#DIV/0!</v>
      </c>
      <c r="L614" s="3" t="e">
        <f ca="1" t="shared" si="358"/>
        <v>#DIV/0!</v>
      </c>
      <c r="M614" s="3" t="e">
        <f ca="1" t="shared" si="359"/>
        <v>#DIV/0!</v>
      </c>
      <c r="N614" s="3" t="e">
        <f ca="1" t="shared" si="360"/>
        <v>#DIV/0!</v>
      </c>
      <c r="O614" s="3" t="e">
        <f ca="1" t="shared" si="361"/>
        <v>#DIV/0!</v>
      </c>
      <c r="P614" s="3" t="e">
        <f ca="1" t="shared" si="362"/>
        <v>#DIV/0!</v>
      </c>
      <c r="Q614" s="3" t="e">
        <f ca="1" t="shared" si="363"/>
        <v>#DIV/0!</v>
      </c>
      <c r="R614" s="3" t="e">
        <f ca="1" t="shared" si="364"/>
        <v>#DIV/0!</v>
      </c>
      <c r="S614" s="3" t="e">
        <f ca="1" t="shared" si="365"/>
        <v>#DIV/0!</v>
      </c>
      <c r="T614" s="3" t="e">
        <f ca="1" t="shared" si="366"/>
        <v>#DIV/0!</v>
      </c>
      <c r="U614" s="3" t="e">
        <f ca="1" t="shared" si="367"/>
        <v>#DIV/0!</v>
      </c>
      <c r="V614" s="3" t="e">
        <f ca="1" t="shared" si="342"/>
        <v>#DIV/0!</v>
      </c>
      <c r="W614" s="3" t="e">
        <f ca="1" t="shared" si="343"/>
        <v>#DIV/0!</v>
      </c>
      <c r="X614" s="3" t="e">
        <f ca="1" t="shared" si="344"/>
        <v>#DIV/0!</v>
      </c>
      <c r="Y614" s="3" t="e">
        <f ca="1" t="shared" si="345"/>
        <v>#DIV/0!</v>
      </c>
      <c r="Z614" s="3" t="e">
        <f ca="1" t="shared" si="346"/>
        <v>#DIV/0!</v>
      </c>
      <c r="AA614" s="3" t="e">
        <f ca="1" t="shared" si="347"/>
        <v>#DIV/0!</v>
      </c>
      <c r="AB614" s="3" t="e">
        <f ca="1" t="shared" si="348"/>
        <v>#DIV/0!</v>
      </c>
      <c r="AC614" s="3" t="e">
        <f ca="1" t="shared" si="349"/>
        <v>#DIV/0!</v>
      </c>
      <c r="AE614" s="4" t="e">
        <f ca="1">VLOOKUP($C614,'Default drvr and elast'!$A$4:$C$49,MATCH(VLOOKUP(A614,Classification!$B$4:$D$99,2,FALSE),'Default drvr and elast'!$A$3:$C$3,0),FALSE)</f>
        <v>#N/A</v>
      </c>
      <c r="AF614" s="4"/>
      <c r="AG614" s="6">
        <f ca="1">IF($AF614="",SUMIFS('Growth rates'!D$4:D$922,'Growth rates'!$B$4:$B$922,Demands_tra!$A614,'Growth rates'!$C$4:$C$922,$AE614),SUMIFS('Growth rates'!D$4:D$922,'Growth rates'!$B$4:$B$922,Demands_tra!$A614,'Growth rates'!$C$4:$C$922,$AF614))</f>
        <v>0</v>
      </c>
      <c r="AH614" s="6">
        <f ca="1">IF($AF614="",SUMIFS('Growth rates'!E$4:E$922,'Growth rates'!$B$4:$B$922,Demands_tra!$A614,'Growth rates'!$C$4:$C$922,$AE614),SUMIFS('Growth rates'!E$4:E$922,'Growth rates'!$B$4:$B$922,Demands_tra!$A614,'Growth rates'!$C$4:$C$922,$AF614))</f>
        <v>0</v>
      </c>
      <c r="AI614" s="6">
        <f ca="1">IF($AF614="",SUMIFS('Growth rates'!F$4:F$922,'Growth rates'!$B$4:$B$922,Demands_tra!$A614,'Growth rates'!$C$4:$C$922,$AE614),SUMIFS('Growth rates'!F$4:F$922,'Growth rates'!$B$4:$B$922,Demands_tra!$A614,'Growth rates'!$C$4:$C$922,$AF614))</f>
        <v>0</v>
      </c>
      <c r="AJ614" s="6">
        <f ca="1">IF($AF614="",SUMIFS('Growth rates'!G$4:G$922,'Growth rates'!$B$4:$B$922,Demands_tra!$A614,'Growth rates'!$C$4:$C$922,$AE614),SUMIFS('Growth rates'!G$4:G$922,'Growth rates'!$B$4:$B$922,Demands_tra!$A614,'Growth rates'!$C$4:$C$922,$AF614))</f>
        <v>0</v>
      </c>
      <c r="AK614" s="6">
        <f ca="1">IF($AF614="",SUMIFS('Growth rates'!H$4:H$922,'Growth rates'!$B$4:$B$922,Demands_tra!$A614,'Growth rates'!$C$4:$C$922,$AE614),SUMIFS('Growth rates'!H$4:H$922,'Growth rates'!$B$4:$B$922,Demands_tra!$A614,'Growth rates'!$C$4:$C$922,$AF614))</f>
        <v>0</v>
      </c>
      <c r="AL614" s="6">
        <f ca="1">IF($AF614="",SUMIFS('Growth rates'!I$4:I$922,'Growth rates'!$B$4:$B$922,Demands_tra!$A614,'Growth rates'!$C$4:$C$922,$AE614),SUMIFS('Growth rates'!I$4:I$922,'Growth rates'!$B$4:$B$922,Demands_tra!$A614,'Growth rates'!$C$4:$C$922,$AF614))</f>
        <v>0</v>
      </c>
      <c r="AM614" s="6">
        <f ca="1">IF($AF614="",SUMIFS('Growth rates'!J$4:J$922,'Growth rates'!$B$4:$B$922,Demands_tra!$A614,'Growth rates'!$C$4:$C$922,$AE614),SUMIFS('Growth rates'!J$4:J$922,'Growth rates'!$B$4:$B$922,Demands_tra!$A614,'Growth rates'!$C$4:$C$922,$AF614))</f>
        <v>0</v>
      </c>
      <c r="AN614" s="6">
        <f ca="1">IF($AF614="",SUMIFS('Growth rates'!K$4:K$922,'Growth rates'!$B$4:$B$922,Demands_tra!$A614,'Growth rates'!$C$4:$C$922,$AE614),SUMIFS('Growth rates'!K$4:K$922,'Growth rates'!$B$4:$B$922,Demands_tra!$A614,'Growth rates'!$C$4:$C$922,$AF614))</f>
        <v>0</v>
      </c>
      <c r="AO614" s="6">
        <f ca="1">IF($AF614="",SUMIFS('Growth rates'!L$4:L$922,'Growth rates'!$B$4:$B$922,Demands_tra!$A614,'Growth rates'!$C$4:$C$922,$AE614),SUMIFS('Growth rates'!L$4:L$922,'Growth rates'!$B$4:$B$922,Demands_tra!$A614,'Growth rates'!$C$4:$C$922,$AF614))</f>
        <v>0</v>
      </c>
      <c r="AP614" s="6">
        <f ca="1">IF($AF614="",SUMIFS('Growth rates'!M$4:M$922,'Growth rates'!$B$4:$B$922,Demands_tra!$A614,'Growth rates'!$C$4:$C$922,$AE614),SUMIFS('Growth rates'!M$4:M$922,'Growth rates'!$B$4:$B$922,Demands_tra!$A614,'Growth rates'!$C$4:$C$922,$AF614))</f>
        <v>0</v>
      </c>
      <c r="AQ614" s="6">
        <f ca="1">IF($AF614="",SUMIFS('Growth rates'!N$4:N$922,'Growth rates'!$B$4:$B$922,Demands_tra!$A614,'Growth rates'!$C$4:$C$922,$AE614),SUMIFS('Growth rates'!N$4:N$922,'Growth rates'!$B$4:$B$922,Demands_tra!$A614,'Growth rates'!$C$4:$C$922,$AF614))</f>
        <v>0</v>
      </c>
      <c r="AR614" s="6">
        <f ca="1">IF($AF614="",SUMIFS('Growth rates'!O$4:O$922,'Growth rates'!$B$4:$B$922,Demands_tra!$A614,'Growth rates'!$C$4:$C$922,$AE614),SUMIFS('Growth rates'!O$4:O$922,'Growth rates'!$B$4:$B$922,Demands_tra!$A614,'Growth rates'!$C$4:$C$922,$AF614))</f>
        <v>0</v>
      </c>
      <c r="AS614" s="6">
        <f ca="1">IF($AF614="",SUMIFS('Growth rates'!P$4:P$922,'Growth rates'!$B$4:$B$922,Demands_tra!$A614,'Growth rates'!$C$4:$C$922,$AE614),SUMIFS('Growth rates'!P$4:P$922,'Growth rates'!$B$4:$B$922,Demands_tra!$A614,'Growth rates'!$C$4:$C$922,$AF614))</f>
        <v>0</v>
      </c>
      <c r="AT614" s="6">
        <f ca="1">IF($AF614="",SUMIFS('Growth rates'!Q$4:Q$922,'Growth rates'!$B$4:$B$922,Demands_tra!$A614,'Growth rates'!$C$4:$C$922,$AE614),SUMIFS('Growth rates'!Q$4:Q$922,'Growth rates'!$B$4:$B$922,Demands_tra!$A614,'Growth rates'!$C$4:$C$922,$AF614))</f>
        <v>0</v>
      </c>
      <c r="AU614" s="6">
        <f ca="1">IF($AF614="",SUMIFS('Growth rates'!R$4:R$922,'Growth rates'!$B$4:$B$922,Demands_tra!$A614,'Growth rates'!$C$4:$C$922,$AE614),SUMIFS('Growth rates'!R$4:R$922,'Growth rates'!$B$4:$B$922,Demands_tra!$A614,'Growth rates'!$C$4:$C$922,$AF614))</f>
        <v>0</v>
      </c>
      <c r="AV614" s="6">
        <f ca="1">IF($AF614="",SUMIFS('Growth rates'!S$4:S$922,'Growth rates'!$B$4:$B$922,Demands_tra!$A614,'Growth rates'!$C$4:$C$922,$AE614),SUMIFS('Growth rates'!S$4:S$922,'Growth rates'!$B$4:$B$922,Demands_tra!$A614,'Growth rates'!$C$4:$C$922,$AF614))</f>
        <v>0</v>
      </c>
      <c r="AW614" s="6">
        <f ca="1">IF($AF614="",SUMIFS('Growth rates'!T$4:T$922,'Growth rates'!$B$4:$B$922,Demands_tra!$A614,'Growth rates'!$C$4:$C$922,$AE614),SUMIFS('Growth rates'!T$4:T$922,'Growth rates'!$B$4:$B$922,Demands_tra!$A614,'Growth rates'!$C$4:$C$922,$AF614))</f>
        <v>0</v>
      </c>
      <c r="AX614" s="6">
        <f ca="1">IF($AF614="",SUMIFS('Growth rates'!U$4:U$922,'Growth rates'!$B$4:$B$922,Demands_tra!$A614,'Growth rates'!$C$4:$C$922,$AE614),SUMIFS('Growth rates'!U$4:U$922,'Growth rates'!$B$4:$B$922,Demands_tra!$A614,'Growth rates'!$C$4:$C$922,$AF614))</f>
        <v>0</v>
      </c>
      <c r="AY614" s="6">
        <f ca="1">IF($AF614="",SUMIFS('Growth rates'!V$4:V$922,'Growth rates'!$B$4:$B$922,Demands_tra!$A614,'Growth rates'!$C$4:$C$922,$AE614),SUMIFS('Growth rates'!V$4:V$922,'Growth rates'!$B$4:$B$922,Demands_tra!$A614,'Growth rates'!$C$4:$C$922,$AF614))</f>
        <v>0</v>
      </c>
      <c r="AZ614" s="6">
        <f ca="1">IF($AF614="",SUMIFS('Growth rates'!W$4:W$922,'Growth rates'!$B$4:$B$922,Demands_tra!$A614,'Growth rates'!$C$4:$C$922,$AE614),SUMIFS('Growth rates'!W$4:W$922,'Growth rates'!$B$4:$B$922,Demands_tra!$A614,'Growth rates'!$C$4:$C$922,$AF614))</f>
        <v>0</v>
      </c>
      <c r="BA614" s="6">
        <f ca="1">IF($AF614="",SUMIFS('Growth rates'!X$4:X$922,'Growth rates'!$B$4:$B$922,Demands_tra!$A614,'Growth rates'!$C$4:$C$922,$AE614),SUMIFS('Growth rates'!X$4:X$922,'Growth rates'!$B$4:$B$922,Demands_tra!$A614,'Growth rates'!$C$4:$C$922,$AF614))</f>
        <v>0</v>
      </c>
      <c r="BB614" s="6">
        <f ca="1">IF($AF614="",SUMIFS('Growth rates'!Y$4:Y$922,'Growth rates'!$B$4:$B$922,Demands_tra!$A614,'Growth rates'!$C$4:$C$922,$AE614),SUMIFS('Growth rates'!Y$4:Y$922,'Growth rates'!$B$4:$B$922,Demands_tra!$A614,'Growth rates'!$C$4:$C$922,$AF614))</f>
        <v>0</v>
      </c>
      <c r="BC614" s="6">
        <f ca="1">IF($AF614="",SUMIFS('Growth rates'!Z$4:Z$922,'Growth rates'!$B$4:$B$922,Demands_tra!$A614,'Growth rates'!$C$4:$C$922,$AE614),SUMIFS('Growth rates'!Z$4:Z$922,'Growth rates'!$B$4:$B$922,Demands_tra!$A614,'Growth rates'!$C$4:$C$922,$AF614))</f>
        <v>0</v>
      </c>
      <c r="BD614" s="6">
        <f ca="1">IF($AF614="",SUMIFS('Growth rates'!AA$4:AA$922,'Growth rates'!$B$4:$B$922,Demands_tra!$A614,'Growth rates'!$C$4:$C$922,$AE614),SUMIFS('Growth rates'!AA$4:AA$922,'Growth rates'!$B$4:$B$922,Demands_tra!$A614,'Growth rates'!$C$4:$C$922,$AF614))</f>
        <v>0</v>
      </c>
      <c r="BE614" s="6">
        <f ca="1">IF($AF614="",SUMIFS('Growth rates'!AB$4:AB$922,'Growth rates'!$B$4:$B$922,Demands_tra!$A614,'Growth rates'!$C$4:$C$922,$AE614),SUMIFS('Growth rates'!AB$4:AB$922,'Growth rates'!$B$4:$B$922,Demands_tra!$A614,'Growth rates'!$C$4:$C$922,$AF614))</f>
        <v>0</v>
      </c>
      <c r="BF614" s="6">
        <f ca="1">IF($AF614="",SUMIFS('Growth rates'!AC$4:AC$922,'Growth rates'!$B$4:$B$922,Demands_tra!$A614,'Growth rates'!$C$4:$C$922,$AE614),SUMIFS('Growth rates'!AC$4:AC$922,'Growth rates'!$B$4:$B$922,Demands_tra!$A614,'Growth rates'!$C$4:$C$922,$AF614))</f>
        <v>0</v>
      </c>
      <c r="BH614" t="e">
        <f ca="1">VLOOKUP($C614,'Default drvr and elast'!$A$4:$F$49,MATCH(VLOOKUP(A614,Classification!$B$4:$D$42,3,FALSE),'Default drvr and elast'!$D$3:$F$3,0)+3,FALSE)</f>
        <v>#N/A</v>
      </c>
      <c r="BJ614" s="6">
        <f ca="1">IF($BI614="",SUMIF(Elasticities!$B$5:$B$52,Demands_tra!$BH614,Elasticities!C$5:C$52),SUMIF(Elasticities!$B$5:$B$52,Demands_tra!$BI614,Elasticities!C$5:C$52))</f>
        <v>0</v>
      </c>
      <c r="BK614" s="6">
        <f ca="1">IF($BI614="",SUMIF(Elasticities!$B$5:$B$52,Demands_tra!$BH614,Elasticities!D$5:D$52),SUMIF(Elasticities!$B$5:$B$52,Demands_tra!$BI614,Elasticities!D$5:D$52))</f>
        <v>0</v>
      </c>
      <c r="BL614" s="6">
        <f ca="1">IF($BI614="",SUMIF(Elasticities!$B$5:$B$52,Demands_tra!$BH614,Elasticities!E$5:E$52),SUMIF(Elasticities!$B$5:$B$52,Demands_tra!$BI614,Elasticities!E$5:E$52))</f>
        <v>0</v>
      </c>
      <c r="BM614" s="6">
        <f ca="1">IF($BI614="",SUMIF(Elasticities!$B$5:$B$52,Demands_tra!$BH614,Elasticities!F$5:F$52),SUMIF(Elasticities!$B$5:$B$52,Demands_tra!$BI614,Elasticities!F$5:F$52))</f>
        <v>0</v>
      </c>
      <c r="BN614" s="6">
        <f ca="1">IF($BI614="",SUMIF(Elasticities!$B$5:$B$52,Demands_tra!$BH614,Elasticities!G$5:G$52),SUMIF(Elasticities!$B$5:$B$52,Demands_tra!$BI614,Elasticities!G$5:G$52))</f>
        <v>0</v>
      </c>
      <c r="BO614" s="6">
        <f ca="1">IF($BI614="",SUMIF(Elasticities!$B$5:$B$52,Demands_tra!$BH614,Elasticities!H$5:H$52),SUMIF(Elasticities!$B$5:$B$52,Demands_tra!$BI614,Elasticities!H$5:H$52))</f>
        <v>0</v>
      </c>
      <c r="BP614" s="6">
        <f ca="1">IF($BI614="",SUMIF(Elasticities!$B$5:$B$52,Demands_tra!$BH614,Elasticities!I$5:I$52),SUMIF(Elasticities!$B$5:$B$52,Demands_tra!$BI614,Elasticities!I$5:I$52))</f>
        <v>0</v>
      </c>
      <c r="BQ614" s="6">
        <f ca="1">IF($BI614="",SUMIF(Elasticities!$B$5:$B$52,Demands_tra!$BH614,Elasticities!J$5:J$52),SUMIF(Elasticities!$B$5:$B$52,Demands_tra!$BI614,Elasticities!J$5:J$52))</f>
        <v>0</v>
      </c>
      <c r="BR614" s="6">
        <f ca="1">IF($BI614="",SUMIF(Elasticities!$B$5:$B$52,Demands_tra!$BH614,Elasticities!K$5:K$52),SUMIF(Elasticities!$B$5:$B$52,Demands_tra!$BI614,Elasticities!K$5:K$52))</f>
        <v>0</v>
      </c>
      <c r="BS614" s="6">
        <f ca="1">IF($BI614="",SUMIF(Elasticities!$B$5:$B$52,Demands_tra!$BH614,Elasticities!L$5:L$52),SUMIF(Elasticities!$B$5:$B$52,Demands_tra!$BI614,Elasticities!L$5:L$52))</f>
        <v>0</v>
      </c>
      <c r="BT614" s="6">
        <f ca="1">IF($BI614="",SUMIF(Elasticities!$B$5:$B$52,Demands_tra!$BH614,Elasticities!M$5:M$52),SUMIF(Elasticities!$B$5:$B$52,Demands_tra!$BI614,Elasticities!M$5:M$52))</f>
        <v>0</v>
      </c>
      <c r="BU614" s="6">
        <f ca="1">IF($BI614="",SUMIF(Elasticities!$B$5:$B$52,Demands_tra!$BH614,Elasticities!N$5:N$52),SUMIF(Elasticities!$B$5:$B$52,Demands_tra!$BI614,Elasticities!N$5:N$52))</f>
        <v>0</v>
      </c>
      <c r="BV614" s="6">
        <f ca="1">IF($BI614="",SUMIF(Elasticities!$B$5:$B$52,Demands_tra!$BH614,Elasticities!O$5:O$52),SUMIF(Elasticities!$B$5:$B$52,Demands_tra!$BI614,Elasticities!O$5:O$52))</f>
        <v>0</v>
      </c>
      <c r="BW614" s="6">
        <f ca="1">IF($BI614="",SUMIF(Elasticities!$B$5:$B$52,Demands_tra!$BH614,Elasticities!P$5:P$52),SUMIF(Elasticities!$B$5:$B$52,Demands_tra!$BI614,Elasticities!P$5:P$52))</f>
        <v>0</v>
      </c>
      <c r="BX614" s="6">
        <f ca="1">IF($BI614="",SUMIF(Elasticities!$B$5:$B$52,Demands_tra!$BH614,Elasticities!Q$5:Q$52),SUMIF(Elasticities!$B$5:$B$52,Demands_tra!$BI614,Elasticities!Q$5:Q$52))</f>
        <v>0</v>
      </c>
      <c r="BY614" s="6">
        <f ca="1">IF($BI614="",SUMIF(Elasticities!$B$5:$B$52,Demands_tra!$BH614,Elasticities!R$5:R$52),SUMIF(Elasticities!$B$5:$B$52,Demands_tra!$BI614,Elasticities!R$5:R$52))</f>
        <v>0</v>
      </c>
      <c r="BZ614" s="6">
        <f ca="1">IF($BI614="",SUMIF(Elasticities!$B$5:$B$52,Demands_tra!$BH614,Elasticities!S$5:S$52),SUMIF(Elasticities!$B$5:$B$52,Demands_tra!$BI614,Elasticities!S$5:S$52))</f>
        <v>0</v>
      </c>
      <c r="CA614" s="6">
        <f ca="1">IF($BI614="",SUMIF(Elasticities!$B$5:$B$52,Demands_tra!$BH614,Elasticities!T$5:T$52),SUMIF(Elasticities!$B$5:$B$52,Demands_tra!$BI614,Elasticities!T$5:T$52))</f>
        <v>0</v>
      </c>
      <c r="CB614" s="6">
        <f ca="1">IF($BI614="",SUMIF(Elasticities!$B$5:$B$52,Demands_tra!$BH614,Elasticities!U$5:U$52),SUMIF(Elasticities!$B$5:$B$52,Demands_tra!$BI614,Elasticities!U$5:U$52))</f>
        <v>0</v>
      </c>
      <c r="CC614" s="6">
        <f ca="1">IF($BI614="",SUMIF(Elasticities!$B$5:$B$52,Demands_tra!$BH614,Elasticities!V$5:V$52),SUMIF(Elasticities!$B$5:$B$52,Demands_tra!$BI614,Elasticities!V$5:V$52))</f>
        <v>0</v>
      </c>
      <c r="CD614" s="6">
        <f ca="1">IF($BI614="",SUMIF(Elasticities!$B$5:$B$52,Demands_tra!$BH614,Elasticities!W$5:W$52),SUMIF(Elasticities!$B$5:$B$52,Demands_tra!$BI614,Elasticities!W$5:W$52))</f>
        <v>0</v>
      </c>
      <c r="CE614" s="6">
        <f ca="1">IF($BI614="",SUMIF(Elasticities!$B$5:$B$52,Demands_tra!$BH614,Elasticities!X$5:X$52),SUMIF(Elasticities!$B$5:$B$52,Demands_tra!$BI614,Elasticities!X$5:X$52))</f>
        <v>0</v>
      </c>
      <c r="CF614" s="6">
        <f ca="1">IF($BI614="",SUMIF(Elasticities!$B$5:$B$52,Demands_tra!$BH614,Elasticities!Y$5:Y$52),SUMIF(Elasticities!$B$5:$B$52,Demands_tra!$BI614,Elasticities!Y$5:Y$52))</f>
        <v>0</v>
      </c>
      <c r="CG614" s="6">
        <f ca="1">IF($BI614="",SUMIF(Elasticities!$B$5:$B$52,Demands_tra!$BH614,Elasticities!Z$5:Z$52),SUMIF(Elasticities!$B$5:$B$52,Demands_tra!$BI614,Elasticities!Z$5:Z$52))</f>
        <v>0</v>
      </c>
      <c r="CH614" s="6">
        <f ca="1">IF($BI614="",SUMIF(Elasticities!$B$5:$B$52,Demands_tra!$BH614,Elasticities!AA$5:AA$52),SUMIF(Elasticities!$B$5:$B$52,Demands_tra!$BI614,Elasticities!AA$5:AA$52))</f>
        <v>0</v>
      </c>
      <c r="CI614" s="6">
        <f ca="1">IF($BI614="",SUMIF(Elasticities!$B$5:$B$52,Demands_tra!$BH614,Elasticities!AB$5:AB$52),SUMIF(Elasticities!$B$5:$B$52,Demands_tra!$BI614,Elasticities!AB$5:AB$52))</f>
        <v>0</v>
      </c>
    </row>
    <row r="615" spans="1:87">
      <c r="A615" t="str">
        <f>IF(BYDem_tra!B614="","\I:",BYDem_tra!B614)</f>
        <v>\I:</v>
      </c>
      <c r="B615">
        <f>BYDem_tra!E614</f>
        <v>0</v>
      </c>
      <c r="C615">
        <f t="shared" si="350"/>
        <v>0</v>
      </c>
      <c r="D615" s="3">
        <f>SUMIFS(BYDem_tra!$M$2:$M$2000,BYDem_tra!$B$2:$B$2000,Demands_tra!$A615,BYDem_tra!$E$2:$E$2000,Demands_tra!$B615)</f>
        <v>0</v>
      </c>
      <c r="E615" s="3" t="e">
        <f ca="1" t="shared" si="351"/>
        <v>#DIV/0!</v>
      </c>
      <c r="F615" s="3" t="e">
        <f ca="1" t="shared" si="352"/>
        <v>#DIV/0!</v>
      </c>
      <c r="G615" s="3" t="e">
        <f ca="1" t="shared" si="353"/>
        <v>#DIV/0!</v>
      </c>
      <c r="H615" s="3" t="e">
        <f ca="1" t="shared" si="354"/>
        <v>#DIV/0!</v>
      </c>
      <c r="I615" s="3" t="e">
        <f ca="1" t="shared" si="355"/>
        <v>#DIV/0!</v>
      </c>
      <c r="J615" s="3" t="e">
        <f ca="1" t="shared" si="356"/>
        <v>#DIV/0!</v>
      </c>
      <c r="K615" s="3" t="e">
        <f ca="1" t="shared" si="357"/>
        <v>#DIV/0!</v>
      </c>
      <c r="L615" s="3" t="e">
        <f ca="1" t="shared" si="358"/>
        <v>#DIV/0!</v>
      </c>
      <c r="M615" s="3" t="e">
        <f ca="1" t="shared" si="359"/>
        <v>#DIV/0!</v>
      </c>
      <c r="N615" s="3" t="e">
        <f ca="1" t="shared" si="360"/>
        <v>#DIV/0!</v>
      </c>
      <c r="O615" s="3" t="e">
        <f ca="1" t="shared" si="361"/>
        <v>#DIV/0!</v>
      </c>
      <c r="P615" s="3" t="e">
        <f ca="1" t="shared" si="362"/>
        <v>#DIV/0!</v>
      </c>
      <c r="Q615" s="3" t="e">
        <f ca="1" t="shared" si="363"/>
        <v>#DIV/0!</v>
      </c>
      <c r="R615" s="3" t="e">
        <f ca="1" t="shared" si="364"/>
        <v>#DIV/0!</v>
      </c>
      <c r="S615" s="3" t="e">
        <f ca="1" t="shared" si="365"/>
        <v>#DIV/0!</v>
      </c>
      <c r="T615" s="3" t="e">
        <f ca="1" t="shared" si="366"/>
        <v>#DIV/0!</v>
      </c>
      <c r="U615" s="3" t="e">
        <f ca="1" t="shared" si="367"/>
        <v>#DIV/0!</v>
      </c>
      <c r="V615" s="3" t="e">
        <f ca="1" t="shared" si="342"/>
        <v>#DIV/0!</v>
      </c>
      <c r="W615" s="3" t="e">
        <f ca="1" t="shared" si="343"/>
        <v>#DIV/0!</v>
      </c>
      <c r="X615" s="3" t="e">
        <f ca="1" t="shared" si="344"/>
        <v>#DIV/0!</v>
      </c>
      <c r="Y615" s="3" t="e">
        <f ca="1" t="shared" si="345"/>
        <v>#DIV/0!</v>
      </c>
      <c r="Z615" s="3" t="e">
        <f ca="1" t="shared" si="346"/>
        <v>#DIV/0!</v>
      </c>
      <c r="AA615" s="3" t="e">
        <f ca="1" t="shared" si="347"/>
        <v>#DIV/0!</v>
      </c>
      <c r="AB615" s="3" t="e">
        <f ca="1" t="shared" si="348"/>
        <v>#DIV/0!</v>
      </c>
      <c r="AC615" s="3" t="e">
        <f ca="1" t="shared" si="349"/>
        <v>#DIV/0!</v>
      </c>
      <c r="AE615" s="4" t="e">
        <f ca="1">VLOOKUP($C615,'Default drvr and elast'!$A$4:$C$49,MATCH(VLOOKUP(A615,Classification!$B$4:$D$99,2,FALSE),'Default drvr and elast'!$A$3:$C$3,0),FALSE)</f>
        <v>#N/A</v>
      </c>
      <c r="AF615" s="4"/>
      <c r="AG615" s="6">
        <f ca="1">IF($AF615="",SUMIFS('Growth rates'!D$4:D$922,'Growth rates'!$B$4:$B$922,Demands_tra!$A615,'Growth rates'!$C$4:$C$922,$AE615),SUMIFS('Growth rates'!D$4:D$922,'Growth rates'!$B$4:$B$922,Demands_tra!$A615,'Growth rates'!$C$4:$C$922,$AF615))</f>
        <v>0</v>
      </c>
      <c r="AH615" s="6">
        <f ca="1">IF($AF615="",SUMIFS('Growth rates'!E$4:E$922,'Growth rates'!$B$4:$B$922,Demands_tra!$A615,'Growth rates'!$C$4:$C$922,$AE615),SUMIFS('Growth rates'!E$4:E$922,'Growth rates'!$B$4:$B$922,Demands_tra!$A615,'Growth rates'!$C$4:$C$922,$AF615))</f>
        <v>0</v>
      </c>
      <c r="AI615" s="6">
        <f ca="1">IF($AF615="",SUMIFS('Growth rates'!F$4:F$922,'Growth rates'!$B$4:$B$922,Demands_tra!$A615,'Growth rates'!$C$4:$C$922,$AE615),SUMIFS('Growth rates'!F$4:F$922,'Growth rates'!$B$4:$B$922,Demands_tra!$A615,'Growth rates'!$C$4:$C$922,$AF615))</f>
        <v>0</v>
      </c>
      <c r="AJ615" s="6">
        <f ca="1">IF($AF615="",SUMIFS('Growth rates'!G$4:G$922,'Growth rates'!$B$4:$B$922,Demands_tra!$A615,'Growth rates'!$C$4:$C$922,$AE615),SUMIFS('Growth rates'!G$4:G$922,'Growth rates'!$B$4:$B$922,Demands_tra!$A615,'Growth rates'!$C$4:$C$922,$AF615))</f>
        <v>0</v>
      </c>
      <c r="AK615" s="6">
        <f ca="1">IF($AF615="",SUMIFS('Growth rates'!H$4:H$922,'Growth rates'!$B$4:$B$922,Demands_tra!$A615,'Growth rates'!$C$4:$C$922,$AE615),SUMIFS('Growth rates'!H$4:H$922,'Growth rates'!$B$4:$B$922,Demands_tra!$A615,'Growth rates'!$C$4:$C$922,$AF615))</f>
        <v>0</v>
      </c>
      <c r="AL615" s="6">
        <f ca="1">IF($AF615="",SUMIFS('Growth rates'!I$4:I$922,'Growth rates'!$B$4:$B$922,Demands_tra!$A615,'Growth rates'!$C$4:$C$922,$AE615),SUMIFS('Growth rates'!I$4:I$922,'Growth rates'!$B$4:$B$922,Demands_tra!$A615,'Growth rates'!$C$4:$C$922,$AF615))</f>
        <v>0</v>
      </c>
      <c r="AM615" s="6">
        <f ca="1">IF($AF615="",SUMIFS('Growth rates'!J$4:J$922,'Growth rates'!$B$4:$B$922,Demands_tra!$A615,'Growth rates'!$C$4:$C$922,$AE615),SUMIFS('Growth rates'!J$4:J$922,'Growth rates'!$B$4:$B$922,Demands_tra!$A615,'Growth rates'!$C$4:$C$922,$AF615))</f>
        <v>0</v>
      </c>
      <c r="AN615" s="6">
        <f ca="1">IF($AF615="",SUMIFS('Growth rates'!K$4:K$922,'Growth rates'!$B$4:$B$922,Demands_tra!$A615,'Growth rates'!$C$4:$C$922,$AE615),SUMIFS('Growth rates'!K$4:K$922,'Growth rates'!$B$4:$B$922,Demands_tra!$A615,'Growth rates'!$C$4:$C$922,$AF615))</f>
        <v>0</v>
      </c>
      <c r="AO615" s="6">
        <f ca="1">IF($AF615="",SUMIFS('Growth rates'!L$4:L$922,'Growth rates'!$B$4:$B$922,Demands_tra!$A615,'Growth rates'!$C$4:$C$922,$AE615),SUMIFS('Growth rates'!L$4:L$922,'Growth rates'!$B$4:$B$922,Demands_tra!$A615,'Growth rates'!$C$4:$C$922,$AF615))</f>
        <v>0</v>
      </c>
      <c r="AP615" s="6">
        <f ca="1">IF($AF615="",SUMIFS('Growth rates'!M$4:M$922,'Growth rates'!$B$4:$B$922,Demands_tra!$A615,'Growth rates'!$C$4:$C$922,$AE615),SUMIFS('Growth rates'!M$4:M$922,'Growth rates'!$B$4:$B$922,Demands_tra!$A615,'Growth rates'!$C$4:$C$922,$AF615))</f>
        <v>0</v>
      </c>
      <c r="AQ615" s="6">
        <f ca="1">IF($AF615="",SUMIFS('Growth rates'!N$4:N$922,'Growth rates'!$B$4:$B$922,Demands_tra!$A615,'Growth rates'!$C$4:$C$922,$AE615),SUMIFS('Growth rates'!N$4:N$922,'Growth rates'!$B$4:$B$922,Demands_tra!$A615,'Growth rates'!$C$4:$C$922,$AF615))</f>
        <v>0</v>
      </c>
      <c r="AR615" s="6">
        <f ca="1">IF($AF615="",SUMIFS('Growth rates'!O$4:O$922,'Growth rates'!$B$4:$B$922,Demands_tra!$A615,'Growth rates'!$C$4:$C$922,$AE615),SUMIFS('Growth rates'!O$4:O$922,'Growth rates'!$B$4:$B$922,Demands_tra!$A615,'Growth rates'!$C$4:$C$922,$AF615))</f>
        <v>0</v>
      </c>
      <c r="AS615" s="6">
        <f ca="1">IF($AF615="",SUMIFS('Growth rates'!P$4:P$922,'Growth rates'!$B$4:$B$922,Demands_tra!$A615,'Growth rates'!$C$4:$C$922,$AE615),SUMIFS('Growth rates'!P$4:P$922,'Growth rates'!$B$4:$B$922,Demands_tra!$A615,'Growth rates'!$C$4:$C$922,$AF615))</f>
        <v>0</v>
      </c>
      <c r="AT615" s="6">
        <f ca="1">IF($AF615="",SUMIFS('Growth rates'!Q$4:Q$922,'Growth rates'!$B$4:$B$922,Demands_tra!$A615,'Growth rates'!$C$4:$C$922,$AE615),SUMIFS('Growth rates'!Q$4:Q$922,'Growth rates'!$B$4:$B$922,Demands_tra!$A615,'Growth rates'!$C$4:$C$922,$AF615))</f>
        <v>0</v>
      </c>
      <c r="AU615" s="6">
        <f ca="1">IF($AF615="",SUMIFS('Growth rates'!R$4:R$922,'Growth rates'!$B$4:$B$922,Demands_tra!$A615,'Growth rates'!$C$4:$C$922,$AE615),SUMIFS('Growth rates'!R$4:R$922,'Growth rates'!$B$4:$B$922,Demands_tra!$A615,'Growth rates'!$C$4:$C$922,$AF615))</f>
        <v>0</v>
      </c>
      <c r="AV615" s="6">
        <f ca="1">IF($AF615="",SUMIFS('Growth rates'!S$4:S$922,'Growth rates'!$B$4:$B$922,Demands_tra!$A615,'Growth rates'!$C$4:$C$922,$AE615),SUMIFS('Growth rates'!S$4:S$922,'Growth rates'!$B$4:$B$922,Demands_tra!$A615,'Growth rates'!$C$4:$C$922,$AF615))</f>
        <v>0</v>
      </c>
      <c r="AW615" s="6">
        <f ca="1">IF($AF615="",SUMIFS('Growth rates'!T$4:T$922,'Growth rates'!$B$4:$B$922,Demands_tra!$A615,'Growth rates'!$C$4:$C$922,$AE615),SUMIFS('Growth rates'!T$4:T$922,'Growth rates'!$B$4:$B$922,Demands_tra!$A615,'Growth rates'!$C$4:$C$922,$AF615))</f>
        <v>0</v>
      </c>
      <c r="AX615" s="6">
        <f ca="1">IF($AF615="",SUMIFS('Growth rates'!U$4:U$922,'Growth rates'!$B$4:$B$922,Demands_tra!$A615,'Growth rates'!$C$4:$C$922,$AE615),SUMIFS('Growth rates'!U$4:U$922,'Growth rates'!$B$4:$B$922,Demands_tra!$A615,'Growth rates'!$C$4:$C$922,$AF615))</f>
        <v>0</v>
      </c>
      <c r="AY615" s="6">
        <f ca="1">IF($AF615="",SUMIFS('Growth rates'!V$4:V$922,'Growth rates'!$B$4:$B$922,Demands_tra!$A615,'Growth rates'!$C$4:$C$922,$AE615),SUMIFS('Growth rates'!V$4:V$922,'Growth rates'!$B$4:$B$922,Demands_tra!$A615,'Growth rates'!$C$4:$C$922,$AF615))</f>
        <v>0</v>
      </c>
      <c r="AZ615" s="6">
        <f ca="1">IF($AF615="",SUMIFS('Growth rates'!W$4:W$922,'Growth rates'!$B$4:$B$922,Demands_tra!$A615,'Growth rates'!$C$4:$C$922,$AE615),SUMIFS('Growth rates'!W$4:W$922,'Growth rates'!$B$4:$B$922,Demands_tra!$A615,'Growth rates'!$C$4:$C$922,$AF615))</f>
        <v>0</v>
      </c>
      <c r="BA615" s="6">
        <f ca="1">IF($AF615="",SUMIFS('Growth rates'!X$4:X$922,'Growth rates'!$B$4:$B$922,Demands_tra!$A615,'Growth rates'!$C$4:$C$922,$AE615),SUMIFS('Growth rates'!X$4:X$922,'Growth rates'!$B$4:$B$922,Demands_tra!$A615,'Growth rates'!$C$4:$C$922,$AF615))</f>
        <v>0</v>
      </c>
      <c r="BB615" s="6">
        <f ca="1">IF($AF615="",SUMIFS('Growth rates'!Y$4:Y$922,'Growth rates'!$B$4:$B$922,Demands_tra!$A615,'Growth rates'!$C$4:$C$922,$AE615),SUMIFS('Growth rates'!Y$4:Y$922,'Growth rates'!$B$4:$B$922,Demands_tra!$A615,'Growth rates'!$C$4:$C$922,$AF615))</f>
        <v>0</v>
      </c>
      <c r="BC615" s="6">
        <f ca="1">IF($AF615="",SUMIFS('Growth rates'!Z$4:Z$922,'Growth rates'!$B$4:$B$922,Demands_tra!$A615,'Growth rates'!$C$4:$C$922,$AE615),SUMIFS('Growth rates'!Z$4:Z$922,'Growth rates'!$B$4:$B$922,Demands_tra!$A615,'Growth rates'!$C$4:$C$922,$AF615))</f>
        <v>0</v>
      </c>
      <c r="BD615" s="6">
        <f ca="1">IF($AF615="",SUMIFS('Growth rates'!AA$4:AA$922,'Growth rates'!$B$4:$B$922,Demands_tra!$A615,'Growth rates'!$C$4:$C$922,$AE615),SUMIFS('Growth rates'!AA$4:AA$922,'Growth rates'!$B$4:$B$922,Demands_tra!$A615,'Growth rates'!$C$4:$C$922,$AF615))</f>
        <v>0</v>
      </c>
      <c r="BE615" s="6">
        <f ca="1">IF($AF615="",SUMIFS('Growth rates'!AB$4:AB$922,'Growth rates'!$B$4:$B$922,Demands_tra!$A615,'Growth rates'!$C$4:$C$922,$AE615),SUMIFS('Growth rates'!AB$4:AB$922,'Growth rates'!$B$4:$B$922,Demands_tra!$A615,'Growth rates'!$C$4:$C$922,$AF615))</f>
        <v>0</v>
      </c>
      <c r="BF615" s="6">
        <f ca="1">IF($AF615="",SUMIFS('Growth rates'!AC$4:AC$922,'Growth rates'!$B$4:$B$922,Demands_tra!$A615,'Growth rates'!$C$4:$C$922,$AE615),SUMIFS('Growth rates'!AC$4:AC$922,'Growth rates'!$B$4:$B$922,Demands_tra!$A615,'Growth rates'!$C$4:$C$922,$AF615))</f>
        <v>0</v>
      </c>
      <c r="BH615" t="e">
        <f ca="1">VLOOKUP($C615,'Default drvr and elast'!$A$4:$F$49,MATCH(VLOOKUP(A615,Classification!$B$4:$D$42,3,FALSE),'Default drvr and elast'!$D$3:$F$3,0)+3,FALSE)</f>
        <v>#N/A</v>
      </c>
      <c r="BJ615" s="6">
        <f ca="1">IF($BI615="",SUMIF(Elasticities!$B$5:$B$52,Demands_tra!$BH615,Elasticities!C$5:C$52),SUMIF(Elasticities!$B$5:$B$52,Demands_tra!$BI615,Elasticities!C$5:C$52))</f>
        <v>0</v>
      </c>
      <c r="BK615" s="6">
        <f ca="1">IF($BI615="",SUMIF(Elasticities!$B$5:$B$52,Demands_tra!$BH615,Elasticities!D$5:D$52),SUMIF(Elasticities!$B$5:$B$52,Demands_tra!$BI615,Elasticities!D$5:D$52))</f>
        <v>0</v>
      </c>
      <c r="BL615" s="6">
        <f ca="1">IF($BI615="",SUMIF(Elasticities!$B$5:$B$52,Demands_tra!$BH615,Elasticities!E$5:E$52),SUMIF(Elasticities!$B$5:$B$52,Demands_tra!$BI615,Elasticities!E$5:E$52))</f>
        <v>0</v>
      </c>
      <c r="BM615" s="6">
        <f ca="1">IF($BI615="",SUMIF(Elasticities!$B$5:$B$52,Demands_tra!$BH615,Elasticities!F$5:F$52),SUMIF(Elasticities!$B$5:$B$52,Demands_tra!$BI615,Elasticities!F$5:F$52))</f>
        <v>0</v>
      </c>
      <c r="BN615" s="6">
        <f ca="1">IF($BI615="",SUMIF(Elasticities!$B$5:$B$52,Demands_tra!$BH615,Elasticities!G$5:G$52),SUMIF(Elasticities!$B$5:$B$52,Demands_tra!$BI615,Elasticities!G$5:G$52))</f>
        <v>0</v>
      </c>
      <c r="BO615" s="6">
        <f ca="1">IF($BI615="",SUMIF(Elasticities!$B$5:$B$52,Demands_tra!$BH615,Elasticities!H$5:H$52),SUMIF(Elasticities!$B$5:$B$52,Demands_tra!$BI615,Elasticities!H$5:H$52))</f>
        <v>0</v>
      </c>
      <c r="BP615" s="6">
        <f ca="1">IF($BI615="",SUMIF(Elasticities!$B$5:$B$52,Demands_tra!$BH615,Elasticities!I$5:I$52),SUMIF(Elasticities!$B$5:$B$52,Demands_tra!$BI615,Elasticities!I$5:I$52))</f>
        <v>0</v>
      </c>
      <c r="BQ615" s="6">
        <f ca="1">IF($BI615="",SUMIF(Elasticities!$B$5:$B$52,Demands_tra!$BH615,Elasticities!J$5:J$52),SUMIF(Elasticities!$B$5:$B$52,Demands_tra!$BI615,Elasticities!J$5:J$52))</f>
        <v>0</v>
      </c>
      <c r="BR615" s="6">
        <f ca="1">IF($BI615="",SUMIF(Elasticities!$B$5:$B$52,Demands_tra!$BH615,Elasticities!K$5:K$52),SUMIF(Elasticities!$B$5:$B$52,Demands_tra!$BI615,Elasticities!K$5:K$52))</f>
        <v>0</v>
      </c>
      <c r="BS615" s="6">
        <f ca="1">IF($BI615="",SUMIF(Elasticities!$B$5:$B$52,Demands_tra!$BH615,Elasticities!L$5:L$52),SUMIF(Elasticities!$B$5:$B$52,Demands_tra!$BI615,Elasticities!L$5:L$52))</f>
        <v>0</v>
      </c>
      <c r="BT615" s="6">
        <f ca="1">IF($BI615="",SUMIF(Elasticities!$B$5:$B$52,Demands_tra!$BH615,Elasticities!M$5:M$52),SUMIF(Elasticities!$B$5:$B$52,Demands_tra!$BI615,Elasticities!M$5:M$52))</f>
        <v>0</v>
      </c>
      <c r="BU615" s="6">
        <f ca="1">IF($BI615="",SUMIF(Elasticities!$B$5:$B$52,Demands_tra!$BH615,Elasticities!N$5:N$52),SUMIF(Elasticities!$B$5:$B$52,Demands_tra!$BI615,Elasticities!N$5:N$52))</f>
        <v>0</v>
      </c>
      <c r="BV615" s="6">
        <f ca="1">IF($BI615="",SUMIF(Elasticities!$B$5:$B$52,Demands_tra!$BH615,Elasticities!O$5:O$52),SUMIF(Elasticities!$B$5:$B$52,Demands_tra!$BI615,Elasticities!O$5:O$52))</f>
        <v>0</v>
      </c>
      <c r="BW615" s="6">
        <f ca="1">IF($BI615="",SUMIF(Elasticities!$B$5:$B$52,Demands_tra!$BH615,Elasticities!P$5:P$52),SUMIF(Elasticities!$B$5:$B$52,Demands_tra!$BI615,Elasticities!P$5:P$52))</f>
        <v>0</v>
      </c>
      <c r="BX615" s="6">
        <f ca="1">IF($BI615="",SUMIF(Elasticities!$B$5:$B$52,Demands_tra!$BH615,Elasticities!Q$5:Q$52),SUMIF(Elasticities!$B$5:$B$52,Demands_tra!$BI615,Elasticities!Q$5:Q$52))</f>
        <v>0</v>
      </c>
      <c r="BY615" s="6">
        <f ca="1">IF($BI615="",SUMIF(Elasticities!$B$5:$B$52,Demands_tra!$BH615,Elasticities!R$5:R$52),SUMIF(Elasticities!$B$5:$B$52,Demands_tra!$BI615,Elasticities!R$5:R$52))</f>
        <v>0</v>
      </c>
      <c r="BZ615" s="6">
        <f ca="1">IF($BI615="",SUMIF(Elasticities!$B$5:$B$52,Demands_tra!$BH615,Elasticities!S$5:S$52),SUMIF(Elasticities!$B$5:$B$52,Demands_tra!$BI615,Elasticities!S$5:S$52))</f>
        <v>0</v>
      </c>
      <c r="CA615" s="6">
        <f ca="1">IF($BI615="",SUMIF(Elasticities!$B$5:$B$52,Demands_tra!$BH615,Elasticities!T$5:T$52),SUMIF(Elasticities!$B$5:$B$52,Demands_tra!$BI615,Elasticities!T$5:T$52))</f>
        <v>0</v>
      </c>
      <c r="CB615" s="6">
        <f ca="1">IF($BI615="",SUMIF(Elasticities!$B$5:$B$52,Demands_tra!$BH615,Elasticities!U$5:U$52),SUMIF(Elasticities!$B$5:$B$52,Demands_tra!$BI615,Elasticities!U$5:U$52))</f>
        <v>0</v>
      </c>
      <c r="CC615" s="6">
        <f ca="1">IF($BI615="",SUMIF(Elasticities!$B$5:$B$52,Demands_tra!$BH615,Elasticities!V$5:V$52),SUMIF(Elasticities!$B$5:$B$52,Demands_tra!$BI615,Elasticities!V$5:V$52))</f>
        <v>0</v>
      </c>
      <c r="CD615" s="6">
        <f ca="1">IF($BI615="",SUMIF(Elasticities!$B$5:$B$52,Demands_tra!$BH615,Elasticities!W$5:W$52),SUMIF(Elasticities!$B$5:$B$52,Demands_tra!$BI615,Elasticities!W$5:W$52))</f>
        <v>0</v>
      </c>
      <c r="CE615" s="6">
        <f ca="1">IF($BI615="",SUMIF(Elasticities!$B$5:$B$52,Demands_tra!$BH615,Elasticities!X$5:X$52),SUMIF(Elasticities!$B$5:$B$52,Demands_tra!$BI615,Elasticities!X$5:X$52))</f>
        <v>0</v>
      </c>
      <c r="CF615" s="6">
        <f ca="1">IF($BI615="",SUMIF(Elasticities!$B$5:$B$52,Demands_tra!$BH615,Elasticities!Y$5:Y$52),SUMIF(Elasticities!$B$5:$B$52,Demands_tra!$BI615,Elasticities!Y$5:Y$52))</f>
        <v>0</v>
      </c>
      <c r="CG615" s="6">
        <f ca="1">IF($BI615="",SUMIF(Elasticities!$B$5:$B$52,Demands_tra!$BH615,Elasticities!Z$5:Z$52),SUMIF(Elasticities!$B$5:$B$52,Demands_tra!$BI615,Elasticities!Z$5:Z$52))</f>
        <v>0</v>
      </c>
      <c r="CH615" s="6">
        <f ca="1">IF($BI615="",SUMIF(Elasticities!$B$5:$B$52,Demands_tra!$BH615,Elasticities!AA$5:AA$52),SUMIF(Elasticities!$B$5:$B$52,Demands_tra!$BI615,Elasticities!AA$5:AA$52))</f>
        <v>0</v>
      </c>
      <c r="CI615" s="6">
        <f ca="1">IF($BI615="",SUMIF(Elasticities!$B$5:$B$52,Demands_tra!$BH615,Elasticities!AB$5:AB$52),SUMIF(Elasticities!$B$5:$B$52,Demands_tra!$BI615,Elasticities!AB$5:AB$52))</f>
        <v>0</v>
      </c>
    </row>
    <row r="616" spans="1:87">
      <c r="A616" t="str">
        <f>IF(BYDem_tra!B615="","\I:",BYDem_tra!B615)</f>
        <v>\I:</v>
      </c>
      <c r="B616">
        <f>BYDem_tra!E615</f>
        <v>0</v>
      </c>
      <c r="C616">
        <f t="shared" si="350"/>
        <v>0</v>
      </c>
      <c r="D616" s="3">
        <f>SUMIFS(BYDem_tra!$M$2:$M$2000,BYDem_tra!$B$2:$B$2000,Demands_tra!$A616,BYDem_tra!$E$2:$E$2000,Demands_tra!$B616)</f>
        <v>0</v>
      </c>
      <c r="E616" s="3" t="e">
        <f ca="1" t="shared" si="351"/>
        <v>#DIV/0!</v>
      </c>
      <c r="F616" s="3" t="e">
        <f ca="1" t="shared" si="352"/>
        <v>#DIV/0!</v>
      </c>
      <c r="G616" s="3" t="e">
        <f ca="1" t="shared" si="353"/>
        <v>#DIV/0!</v>
      </c>
      <c r="H616" s="3" t="e">
        <f ca="1" t="shared" si="354"/>
        <v>#DIV/0!</v>
      </c>
      <c r="I616" s="3" t="e">
        <f ca="1" t="shared" si="355"/>
        <v>#DIV/0!</v>
      </c>
      <c r="J616" s="3" t="e">
        <f ca="1" t="shared" si="356"/>
        <v>#DIV/0!</v>
      </c>
      <c r="K616" s="3" t="e">
        <f ca="1" t="shared" si="357"/>
        <v>#DIV/0!</v>
      </c>
      <c r="L616" s="3" t="e">
        <f ca="1" t="shared" si="358"/>
        <v>#DIV/0!</v>
      </c>
      <c r="M616" s="3" t="e">
        <f ca="1" t="shared" si="359"/>
        <v>#DIV/0!</v>
      </c>
      <c r="N616" s="3" t="e">
        <f ca="1" t="shared" si="360"/>
        <v>#DIV/0!</v>
      </c>
      <c r="O616" s="3" t="e">
        <f ca="1" t="shared" si="361"/>
        <v>#DIV/0!</v>
      </c>
      <c r="P616" s="3" t="e">
        <f ca="1" t="shared" si="362"/>
        <v>#DIV/0!</v>
      </c>
      <c r="Q616" s="3" t="e">
        <f ca="1" t="shared" si="363"/>
        <v>#DIV/0!</v>
      </c>
      <c r="R616" s="3" t="e">
        <f ca="1" t="shared" si="364"/>
        <v>#DIV/0!</v>
      </c>
      <c r="S616" s="3" t="e">
        <f ca="1" t="shared" si="365"/>
        <v>#DIV/0!</v>
      </c>
      <c r="T616" s="3" t="e">
        <f ca="1" t="shared" si="366"/>
        <v>#DIV/0!</v>
      </c>
      <c r="U616" s="3" t="e">
        <f ca="1" t="shared" si="367"/>
        <v>#DIV/0!</v>
      </c>
      <c r="V616" s="3" t="e">
        <f ca="1" t="shared" si="342"/>
        <v>#DIV/0!</v>
      </c>
      <c r="W616" s="3" t="e">
        <f ca="1" t="shared" si="343"/>
        <v>#DIV/0!</v>
      </c>
      <c r="X616" s="3" t="e">
        <f ca="1" t="shared" si="344"/>
        <v>#DIV/0!</v>
      </c>
      <c r="Y616" s="3" t="e">
        <f ca="1" t="shared" si="345"/>
        <v>#DIV/0!</v>
      </c>
      <c r="Z616" s="3" t="e">
        <f ca="1" t="shared" si="346"/>
        <v>#DIV/0!</v>
      </c>
      <c r="AA616" s="3" t="e">
        <f ca="1" t="shared" si="347"/>
        <v>#DIV/0!</v>
      </c>
      <c r="AB616" s="3" t="e">
        <f ca="1" t="shared" si="348"/>
        <v>#DIV/0!</v>
      </c>
      <c r="AC616" s="3" t="e">
        <f ca="1" t="shared" si="349"/>
        <v>#DIV/0!</v>
      </c>
      <c r="AE616" s="4" t="e">
        <f ca="1">VLOOKUP($C616,'Default drvr and elast'!$A$4:$C$49,MATCH(VLOOKUP(A616,Classification!$B$4:$D$99,2,FALSE),'Default drvr and elast'!$A$3:$C$3,0),FALSE)</f>
        <v>#N/A</v>
      </c>
      <c r="AF616" s="4"/>
      <c r="AG616" s="6">
        <f ca="1">IF($AF616="",SUMIFS('Growth rates'!D$4:D$922,'Growth rates'!$B$4:$B$922,Demands_tra!$A616,'Growth rates'!$C$4:$C$922,$AE616),SUMIFS('Growth rates'!D$4:D$922,'Growth rates'!$B$4:$B$922,Demands_tra!$A616,'Growth rates'!$C$4:$C$922,$AF616))</f>
        <v>0</v>
      </c>
      <c r="AH616" s="6">
        <f ca="1">IF($AF616="",SUMIFS('Growth rates'!E$4:E$922,'Growth rates'!$B$4:$B$922,Demands_tra!$A616,'Growth rates'!$C$4:$C$922,$AE616),SUMIFS('Growth rates'!E$4:E$922,'Growth rates'!$B$4:$B$922,Demands_tra!$A616,'Growth rates'!$C$4:$C$922,$AF616))</f>
        <v>0</v>
      </c>
      <c r="AI616" s="6">
        <f ca="1">IF($AF616="",SUMIFS('Growth rates'!F$4:F$922,'Growth rates'!$B$4:$B$922,Demands_tra!$A616,'Growth rates'!$C$4:$C$922,$AE616),SUMIFS('Growth rates'!F$4:F$922,'Growth rates'!$B$4:$B$922,Demands_tra!$A616,'Growth rates'!$C$4:$C$922,$AF616))</f>
        <v>0</v>
      </c>
      <c r="AJ616" s="6">
        <f ca="1">IF($AF616="",SUMIFS('Growth rates'!G$4:G$922,'Growth rates'!$B$4:$B$922,Demands_tra!$A616,'Growth rates'!$C$4:$C$922,$AE616),SUMIFS('Growth rates'!G$4:G$922,'Growth rates'!$B$4:$B$922,Demands_tra!$A616,'Growth rates'!$C$4:$C$922,$AF616))</f>
        <v>0</v>
      </c>
      <c r="AK616" s="6">
        <f ca="1">IF($AF616="",SUMIFS('Growth rates'!H$4:H$922,'Growth rates'!$B$4:$B$922,Demands_tra!$A616,'Growth rates'!$C$4:$C$922,$AE616),SUMIFS('Growth rates'!H$4:H$922,'Growth rates'!$B$4:$B$922,Demands_tra!$A616,'Growth rates'!$C$4:$C$922,$AF616))</f>
        <v>0</v>
      </c>
      <c r="AL616" s="6">
        <f ca="1">IF($AF616="",SUMIFS('Growth rates'!I$4:I$922,'Growth rates'!$B$4:$B$922,Demands_tra!$A616,'Growth rates'!$C$4:$C$922,$AE616),SUMIFS('Growth rates'!I$4:I$922,'Growth rates'!$B$4:$B$922,Demands_tra!$A616,'Growth rates'!$C$4:$C$922,$AF616))</f>
        <v>0</v>
      </c>
      <c r="AM616" s="6">
        <f ca="1">IF($AF616="",SUMIFS('Growth rates'!J$4:J$922,'Growth rates'!$B$4:$B$922,Demands_tra!$A616,'Growth rates'!$C$4:$C$922,$AE616),SUMIFS('Growth rates'!J$4:J$922,'Growth rates'!$B$4:$B$922,Demands_tra!$A616,'Growth rates'!$C$4:$C$922,$AF616))</f>
        <v>0</v>
      </c>
      <c r="AN616" s="6">
        <f ca="1">IF($AF616="",SUMIFS('Growth rates'!K$4:K$922,'Growth rates'!$B$4:$B$922,Demands_tra!$A616,'Growth rates'!$C$4:$C$922,$AE616),SUMIFS('Growth rates'!K$4:K$922,'Growth rates'!$B$4:$B$922,Demands_tra!$A616,'Growth rates'!$C$4:$C$922,$AF616))</f>
        <v>0</v>
      </c>
      <c r="AO616" s="6">
        <f ca="1">IF($AF616="",SUMIFS('Growth rates'!L$4:L$922,'Growth rates'!$B$4:$B$922,Demands_tra!$A616,'Growth rates'!$C$4:$C$922,$AE616),SUMIFS('Growth rates'!L$4:L$922,'Growth rates'!$B$4:$B$922,Demands_tra!$A616,'Growth rates'!$C$4:$C$922,$AF616))</f>
        <v>0</v>
      </c>
      <c r="AP616" s="6">
        <f ca="1">IF($AF616="",SUMIFS('Growth rates'!M$4:M$922,'Growth rates'!$B$4:$B$922,Demands_tra!$A616,'Growth rates'!$C$4:$C$922,$AE616),SUMIFS('Growth rates'!M$4:M$922,'Growth rates'!$B$4:$B$922,Demands_tra!$A616,'Growth rates'!$C$4:$C$922,$AF616))</f>
        <v>0</v>
      </c>
      <c r="AQ616" s="6">
        <f ca="1">IF($AF616="",SUMIFS('Growth rates'!N$4:N$922,'Growth rates'!$B$4:$B$922,Demands_tra!$A616,'Growth rates'!$C$4:$C$922,$AE616),SUMIFS('Growth rates'!N$4:N$922,'Growth rates'!$B$4:$B$922,Demands_tra!$A616,'Growth rates'!$C$4:$C$922,$AF616))</f>
        <v>0</v>
      </c>
      <c r="AR616" s="6">
        <f ca="1">IF($AF616="",SUMIFS('Growth rates'!O$4:O$922,'Growth rates'!$B$4:$B$922,Demands_tra!$A616,'Growth rates'!$C$4:$C$922,$AE616),SUMIFS('Growth rates'!O$4:O$922,'Growth rates'!$B$4:$B$922,Demands_tra!$A616,'Growth rates'!$C$4:$C$922,$AF616))</f>
        <v>0</v>
      </c>
      <c r="AS616" s="6">
        <f ca="1">IF($AF616="",SUMIFS('Growth rates'!P$4:P$922,'Growth rates'!$B$4:$B$922,Demands_tra!$A616,'Growth rates'!$C$4:$C$922,$AE616),SUMIFS('Growth rates'!P$4:P$922,'Growth rates'!$B$4:$B$922,Demands_tra!$A616,'Growth rates'!$C$4:$C$922,$AF616))</f>
        <v>0</v>
      </c>
      <c r="AT616" s="6">
        <f ca="1">IF($AF616="",SUMIFS('Growth rates'!Q$4:Q$922,'Growth rates'!$B$4:$B$922,Demands_tra!$A616,'Growth rates'!$C$4:$C$922,$AE616),SUMIFS('Growth rates'!Q$4:Q$922,'Growth rates'!$B$4:$B$922,Demands_tra!$A616,'Growth rates'!$C$4:$C$922,$AF616))</f>
        <v>0</v>
      </c>
      <c r="AU616" s="6">
        <f ca="1">IF($AF616="",SUMIFS('Growth rates'!R$4:R$922,'Growth rates'!$B$4:$B$922,Demands_tra!$A616,'Growth rates'!$C$4:$C$922,$AE616),SUMIFS('Growth rates'!R$4:R$922,'Growth rates'!$B$4:$B$922,Demands_tra!$A616,'Growth rates'!$C$4:$C$922,$AF616))</f>
        <v>0</v>
      </c>
      <c r="AV616" s="6">
        <f ca="1">IF($AF616="",SUMIFS('Growth rates'!S$4:S$922,'Growth rates'!$B$4:$B$922,Demands_tra!$A616,'Growth rates'!$C$4:$C$922,$AE616),SUMIFS('Growth rates'!S$4:S$922,'Growth rates'!$B$4:$B$922,Demands_tra!$A616,'Growth rates'!$C$4:$C$922,$AF616))</f>
        <v>0</v>
      </c>
      <c r="AW616" s="6">
        <f ca="1">IF($AF616="",SUMIFS('Growth rates'!T$4:T$922,'Growth rates'!$B$4:$B$922,Demands_tra!$A616,'Growth rates'!$C$4:$C$922,$AE616),SUMIFS('Growth rates'!T$4:T$922,'Growth rates'!$B$4:$B$922,Demands_tra!$A616,'Growth rates'!$C$4:$C$922,$AF616))</f>
        <v>0</v>
      </c>
      <c r="AX616" s="6">
        <f ca="1">IF($AF616="",SUMIFS('Growth rates'!U$4:U$922,'Growth rates'!$B$4:$B$922,Demands_tra!$A616,'Growth rates'!$C$4:$C$922,$AE616),SUMIFS('Growth rates'!U$4:U$922,'Growth rates'!$B$4:$B$922,Demands_tra!$A616,'Growth rates'!$C$4:$C$922,$AF616))</f>
        <v>0</v>
      </c>
      <c r="AY616" s="6">
        <f ca="1">IF($AF616="",SUMIFS('Growth rates'!V$4:V$922,'Growth rates'!$B$4:$B$922,Demands_tra!$A616,'Growth rates'!$C$4:$C$922,$AE616),SUMIFS('Growth rates'!V$4:V$922,'Growth rates'!$B$4:$B$922,Demands_tra!$A616,'Growth rates'!$C$4:$C$922,$AF616))</f>
        <v>0</v>
      </c>
      <c r="AZ616" s="6">
        <f ca="1">IF($AF616="",SUMIFS('Growth rates'!W$4:W$922,'Growth rates'!$B$4:$B$922,Demands_tra!$A616,'Growth rates'!$C$4:$C$922,$AE616),SUMIFS('Growth rates'!W$4:W$922,'Growth rates'!$B$4:$B$922,Demands_tra!$A616,'Growth rates'!$C$4:$C$922,$AF616))</f>
        <v>0</v>
      </c>
      <c r="BA616" s="6">
        <f ca="1">IF($AF616="",SUMIFS('Growth rates'!X$4:X$922,'Growth rates'!$B$4:$B$922,Demands_tra!$A616,'Growth rates'!$C$4:$C$922,$AE616),SUMIFS('Growth rates'!X$4:X$922,'Growth rates'!$B$4:$B$922,Demands_tra!$A616,'Growth rates'!$C$4:$C$922,$AF616))</f>
        <v>0</v>
      </c>
      <c r="BB616" s="6">
        <f ca="1">IF($AF616="",SUMIFS('Growth rates'!Y$4:Y$922,'Growth rates'!$B$4:$B$922,Demands_tra!$A616,'Growth rates'!$C$4:$C$922,$AE616),SUMIFS('Growth rates'!Y$4:Y$922,'Growth rates'!$B$4:$B$922,Demands_tra!$A616,'Growth rates'!$C$4:$C$922,$AF616))</f>
        <v>0</v>
      </c>
      <c r="BC616" s="6">
        <f ca="1">IF($AF616="",SUMIFS('Growth rates'!Z$4:Z$922,'Growth rates'!$B$4:$B$922,Demands_tra!$A616,'Growth rates'!$C$4:$C$922,$AE616),SUMIFS('Growth rates'!Z$4:Z$922,'Growth rates'!$B$4:$B$922,Demands_tra!$A616,'Growth rates'!$C$4:$C$922,$AF616))</f>
        <v>0</v>
      </c>
      <c r="BD616" s="6">
        <f ca="1">IF($AF616="",SUMIFS('Growth rates'!AA$4:AA$922,'Growth rates'!$B$4:$B$922,Demands_tra!$A616,'Growth rates'!$C$4:$C$922,$AE616),SUMIFS('Growth rates'!AA$4:AA$922,'Growth rates'!$B$4:$B$922,Demands_tra!$A616,'Growth rates'!$C$4:$C$922,$AF616))</f>
        <v>0</v>
      </c>
      <c r="BE616" s="6">
        <f ca="1">IF($AF616="",SUMIFS('Growth rates'!AB$4:AB$922,'Growth rates'!$B$4:$B$922,Demands_tra!$A616,'Growth rates'!$C$4:$C$922,$AE616),SUMIFS('Growth rates'!AB$4:AB$922,'Growth rates'!$B$4:$B$922,Demands_tra!$A616,'Growth rates'!$C$4:$C$922,$AF616))</f>
        <v>0</v>
      </c>
      <c r="BF616" s="6">
        <f ca="1">IF($AF616="",SUMIFS('Growth rates'!AC$4:AC$922,'Growth rates'!$B$4:$B$922,Demands_tra!$A616,'Growth rates'!$C$4:$C$922,$AE616),SUMIFS('Growth rates'!AC$4:AC$922,'Growth rates'!$B$4:$B$922,Demands_tra!$A616,'Growth rates'!$C$4:$C$922,$AF616))</f>
        <v>0</v>
      </c>
      <c r="BH616" t="e">
        <f ca="1">VLOOKUP($C616,'Default drvr and elast'!$A$4:$F$49,MATCH(VLOOKUP(A616,Classification!$B$4:$D$42,3,FALSE),'Default drvr and elast'!$D$3:$F$3,0)+3,FALSE)</f>
        <v>#N/A</v>
      </c>
      <c r="BJ616" s="6">
        <f ca="1">IF($BI616="",SUMIF(Elasticities!$B$5:$B$52,Demands_tra!$BH616,Elasticities!C$5:C$52),SUMIF(Elasticities!$B$5:$B$52,Demands_tra!$BI616,Elasticities!C$5:C$52))</f>
        <v>0</v>
      </c>
      <c r="BK616" s="6">
        <f ca="1">IF($BI616="",SUMIF(Elasticities!$B$5:$B$52,Demands_tra!$BH616,Elasticities!D$5:D$52),SUMIF(Elasticities!$B$5:$B$52,Demands_tra!$BI616,Elasticities!D$5:D$52))</f>
        <v>0</v>
      </c>
      <c r="BL616" s="6">
        <f ca="1">IF($BI616="",SUMIF(Elasticities!$B$5:$B$52,Demands_tra!$BH616,Elasticities!E$5:E$52),SUMIF(Elasticities!$B$5:$B$52,Demands_tra!$BI616,Elasticities!E$5:E$52))</f>
        <v>0</v>
      </c>
      <c r="BM616" s="6">
        <f ca="1">IF($BI616="",SUMIF(Elasticities!$B$5:$B$52,Demands_tra!$BH616,Elasticities!F$5:F$52),SUMIF(Elasticities!$B$5:$B$52,Demands_tra!$BI616,Elasticities!F$5:F$52))</f>
        <v>0</v>
      </c>
      <c r="BN616" s="6">
        <f ca="1">IF($BI616="",SUMIF(Elasticities!$B$5:$B$52,Demands_tra!$BH616,Elasticities!G$5:G$52),SUMIF(Elasticities!$B$5:$B$52,Demands_tra!$BI616,Elasticities!G$5:G$52))</f>
        <v>0</v>
      </c>
      <c r="BO616" s="6">
        <f ca="1">IF($BI616="",SUMIF(Elasticities!$B$5:$B$52,Demands_tra!$BH616,Elasticities!H$5:H$52),SUMIF(Elasticities!$B$5:$B$52,Demands_tra!$BI616,Elasticities!H$5:H$52))</f>
        <v>0</v>
      </c>
      <c r="BP616" s="6">
        <f ca="1">IF($BI616="",SUMIF(Elasticities!$B$5:$B$52,Demands_tra!$BH616,Elasticities!I$5:I$52),SUMIF(Elasticities!$B$5:$B$52,Demands_tra!$BI616,Elasticities!I$5:I$52))</f>
        <v>0</v>
      </c>
      <c r="BQ616" s="6">
        <f ca="1">IF($BI616="",SUMIF(Elasticities!$B$5:$B$52,Demands_tra!$BH616,Elasticities!J$5:J$52),SUMIF(Elasticities!$B$5:$B$52,Demands_tra!$BI616,Elasticities!J$5:J$52))</f>
        <v>0</v>
      </c>
      <c r="BR616" s="6">
        <f ca="1">IF($BI616="",SUMIF(Elasticities!$B$5:$B$52,Demands_tra!$BH616,Elasticities!K$5:K$52),SUMIF(Elasticities!$B$5:$B$52,Demands_tra!$BI616,Elasticities!K$5:K$52))</f>
        <v>0</v>
      </c>
      <c r="BS616" s="6">
        <f ca="1">IF($BI616="",SUMIF(Elasticities!$B$5:$B$52,Demands_tra!$BH616,Elasticities!L$5:L$52),SUMIF(Elasticities!$B$5:$B$52,Demands_tra!$BI616,Elasticities!L$5:L$52))</f>
        <v>0</v>
      </c>
      <c r="BT616" s="6">
        <f ca="1">IF($BI616="",SUMIF(Elasticities!$B$5:$B$52,Demands_tra!$BH616,Elasticities!M$5:M$52),SUMIF(Elasticities!$B$5:$B$52,Demands_tra!$BI616,Elasticities!M$5:M$52))</f>
        <v>0</v>
      </c>
      <c r="BU616" s="6">
        <f ca="1">IF($BI616="",SUMIF(Elasticities!$B$5:$B$52,Demands_tra!$BH616,Elasticities!N$5:N$52),SUMIF(Elasticities!$B$5:$B$52,Demands_tra!$BI616,Elasticities!N$5:N$52))</f>
        <v>0</v>
      </c>
      <c r="BV616" s="6">
        <f ca="1">IF($BI616="",SUMIF(Elasticities!$B$5:$B$52,Demands_tra!$BH616,Elasticities!O$5:O$52),SUMIF(Elasticities!$B$5:$B$52,Demands_tra!$BI616,Elasticities!O$5:O$52))</f>
        <v>0</v>
      </c>
      <c r="BW616" s="6">
        <f ca="1">IF($BI616="",SUMIF(Elasticities!$B$5:$B$52,Demands_tra!$BH616,Elasticities!P$5:P$52),SUMIF(Elasticities!$B$5:$B$52,Demands_tra!$BI616,Elasticities!P$5:P$52))</f>
        <v>0</v>
      </c>
      <c r="BX616" s="6">
        <f ca="1">IF($BI616="",SUMIF(Elasticities!$B$5:$B$52,Demands_tra!$BH616,Elasticities!Q$5:Q$52),SUMIF(Elasticities!$B$5:$B$52,Demands_tra!$BI616,Elasticities!Q$5:Q$52))</f>
        <v>0</v>
      </c>
      <c r="BY616" s="6">
        <f ca="1">IF($BI616="",SUMIF(Elasticities!$B$5:$B$52,Demands_tra!$BH616,Elasticities!R$5:R$52),SUMIF(Elasticities!$B$5:$B$52,Demands_tra!$BI616,Elasticities!R$5:R$52))</f>
        <v>0</v>
      </c>
      <c r="BZ616" s="6">
        <f ca="1">IF($BI616="",SUMIF(Elasticities!$B$5:$B$52,Demands_tra!$BH616,Elasticities!S$5:S$52),SUMIF(Elasticities!$B$5:$B$52,Demands_tra!$BI616,Elasticities!S$5:S$52))</f>
        <v>0</v>
      </c>
      <c r="CA616" s="6">
        <f ca="1">IF($BI616="",SUMIF(Elasticities!$B$5:$B$52,Demands_tra!$BH616,Elasticities!T$5:T$52),SUMIF(Elasticities!$B$5:$B$52,Demands_tra!$BI616,Elasticities!T$5:T$52))</f>
        <v>0</v>
      </c>
      <c r="CB616" s="6">
        <f ca="1">IF($BI616="",SUMIF(Elasticities!$B$5:$B$52,Demands_tra!$BH616,Elasticities!U$5:U$52),SUMIF(Elasticities!$B$5:$B$52,Demands_tra!$BI616,Elasticities!U$5:U$52))</f>
        <v>0</v>
      </c>
      <c r="CC616" s="6">
        <f ca="1">IF($BI616="",SUMIF(Elasticities!$B$5:$B$52,Demands_tra!$BH616,Elasticities!V$5:V$52),SUMIF(Elasticities!$B$5:$B$52,Demands_tra!$BI616,Elasticities!V$5:V$52))</f>
        <v>0</v>
      </c>
      <c r="CD616" s="6">
        <f ca="1">IF($BI616="",SUMIF(Elasticities!$B$5:$B$52,Demands_tra!$BH616,Elasticities!W$5:W$52),SUMIF(Elasticities!$B$5:$B$52,Demands_tra!$BI616,Elasticities!W$5:W$52))</f>
        <v>0</v>
      </c>
      <c r="CE616" s="6">
        <f ca="1">IF($BI616="",SUMIF(Elasticities!$B$5:$B$52,Demands_tra!$BH616,Elasticities!X$5:X$52),SUMIF(Elasticities!$B$5:$B$52,Demands_tra!$BI616,Elasticities!X$5:X$52))</f>
        <v>0</v>
      </c>
      <c r="CF616" s="6">
        <f ca="1">IF($BI616="",SUMIF(Elasticities!$B$5:$B$52,Demands_tra!$BH616,Elasticities!Y$5:Y$52),SUMIF(Elasticities!$B$5:$B$52,Demands_tra!$BI616,Elasticities!Y$5:Y$52))</f>
        <v>0</v>
      </c>
      <c r="CG616" s="6">
        <f ca="1">IF($BI616="",SUMIF(Elasticities!$B$5:$B$52,Demands_tra!$BH616,Elasticities!Z$5:Z$52),SUMIF(Elasticities!$B$5:$B$52,Demands_tra!$BI616,Elasticities!Z$5:Z$52))</f>
        <v>0</v>
      </c>
      <c r="CH616" s="6">
        <f ca="1">IF($BI616="",SUMIF(Elasticities!$B$5:$B$52,Demands_tra!$BH616,Elasticities!AA$5:AA$52),SUMIF(Elasticities!$B$5:$B$52,Demands_tra!$BI616,Elasticities!AA$5:AA$52))</f>
        <v>0</v>
      </c>
      <c r="CI616" s="6">
        <f ca="1">IF($BI616="",SUMIF(Elasticities!$B$5:$B$52,Demands_tra!$BH616,Elasticities!AB$5:AB$52),SUMIF(Elasticities!$B$5:$B$52,Demands_tra!$BI616,Elasticities!AB$5:AB$52))</f>
        <v>0</v>
      </c>
    </row>
    <row r="617" spans="1:87">
      <c r="A617" t="str">
        <f>IF(BYDem_tra!B616="","\I:",BYDem_tra!B616)</f>
        <v>\I:</v>
      </c>
      <c r="B617">
        <f>BYDem_tra!E616</f>
        <v>0</v>
      </c>
      <c r="C617">
        <f t="shared" si="350"/>
        <v>0</v>
      </c>
      <c r="D617" s="3">
        <f>SUMIFS(BYDem_tra!$M$2:$M$2000,BYDem_tra!$B$2:$B$2000,Demands_tra!$A617,BYDem_tra!$E$2:$E$2000,Demands_tra!$B617)</f>
        <v>0</v>
      </c>
      <c r="E617" s="3" t="e">
        <f ca="1" t="shared" si="351"/>
        <v>#DIV/0!</v>
      </c>
      <c r="F617" s="3" t="e">
        <f ca="1" t="shared" si="352"/>
        <v>#DIV/0!</v>
      </c>
      <c r="G617" s="3" t="e">
        <f ca="1" t="shared" si="353"/>
        <v>#DIV/0!</v>
      </c>
      <c r="H617" s="3" t="e">
        <f ca="1" t="shared" si="354"/>
        <v>#DIV/0!</v>
      </c>
      <c r="I617" s="3" t="e">
        <f ca="1" t="shared" si="355"/>
        <v>#DIV/0!</v>
      </c>
      <c r="J617" s="3" t="e">
        <f ca="1" t="shared" si="356"/>
        <v>#DIV/0!</v>
      </c>
      <c r="K617" s="3" t="e">
        <f ca="1" t="shared" si="357"/>
        <v>#DIV/0!</v>
      </c>
      <c r="L617" s="3" t="e">
        <f ca="1" t="shared" si="358"/>
        <v>#DIV/0!</v>
      </c>
      <c r="M617" s="3" t="e">
        <f ca="1" t="shared" si="359"/>
        <v>#DIV/0!</v>
      </c>
      <c r="N617" s="3" t="e">
        <f ca="1" t="shared" si="360"/>
        <v>#DIV/0!</v>
      </c>
      <c r="O617" s="3" t="e">
        <f ca="1" t="shared" si="361"/>
        <v>#DIV/0!</v>
      </c>
      <c r="P617" s="3" t="e">
        <f ca="1" t="shared" si="362"/>
        <v>#DIV/0!</v>
      </c>
      <c r="Q617" s="3" t="e">
        <f ca="1" t="shared" si="363"/>
        <v>#DIV/0!</v>
      </c>
      <c r="R617" s="3" t="e">
        <f ca="1" t="shared" si="364"/>
        <v>#DIV/0!</v>
      </c>
      <c r="S617" s="3" t="e">
        <f ca="1" t="shared" si="365"/>
        <v>#DIV/0!</v>
      </c>
      <c r="T617" s="3" t="e">
        <f ca="1" t="shared" si="366"/>
        <v>#DIV/0!</v>
      </c>
      <c r="U617" s="3" t="e">
        <f ca="1" t="shared" si="367"/>
        <v>#DIV/0!</v>
      </c>
      <c r="V617" s="3" t="e">
        <f ca="1" t="shared" si="342"/>
        <v>#DIV/0!</v>
      </c>
      <c r="W617" s="3" t="e">
        <f ca="1" t="shared" si="343"/>
        <v>#DIV/0!</v>
      </c>
      <c r="X617" s="3" t="e">
        <f ca="1" t="shared" si="344"/>
        <v>#DIV/0!</v>
      </c>
      <c r="Y617" s="3" t="e">
        <f ca="1" t="shared" si="345"/>
        <v>#DIV/0!</v>
      </c>
      <c r="Z617" s="3" t="e">
        <f ca="1" t="shared" si="346"/>
        <v>#DIV/0!</v>
      </c>
      <c r="AA617" s="3" t="e">
        <f ca="1" t="shared" si="347"/>
        <v>#DIV/0!</v>
      </c>
      <c r="AB617" s="3" t="e">
        <f ca="1" t="shared" si="348"/>
        <v>#DIV/0!</v>
      </c>
      <c r="AC617" s="3" t="e">
        <f ca="1" t="shared" si="349"/>
        <v>#DIV/0!</v>
      </c>
      <c r="AE617" s="4" t="e">
        <f ca="1">VLOOKUP($C617,'Default drvr and elast'!$A$4:$C$49,MATCH(VLOOKUP(A617,Classification!$B$4:$D$99,2,FALSE),'Default drvr and elast'!$A$3:$C$3,0),FALSE)</f>
        <v>#N/A</v>
      </c>
      <c r="AF617" s="4"/>
      <c r="AG617" s="6">
        <f ca="1">IF($AF617="",SUMIFS('Growth rates'!D$4:D$922,'Growth rates'!$B$4:$B$922,Demands_tra!$A617,'Growth rates'!$C$4:$C$922,$AE617),SUMIFS('Growth rates'!D$4:D$922,'Growth rates'!$B$4:$B$922,Demands_tra!$A617,'Growth rates'!$C$4:$C$922,$AF617))</f>
        <v>0</v>
      </c>
      <c r="AH617" s="6">
        <f ca="1">IF($AF617="",SUMIFS('Growth rates'!E$4:E$922,'Growth rates'!$B$4:$B$922,Demands_tra!$A617,'Growth rates'!$C$4:$C$922,$AE617),SUMIFS('Growth rates'!E$4:E$922,'Growth rates'!$B$4:$B$922,Demands_tra!$A617,'Growth rates'!$C$4:$C$922,$AF617))</f>
        <v>0</v>
      </c>
      <c r="AI617" s="6">
        <f ca="1">IF($AF617="",SUMIFS('Growth rates'!F$4:F$922,'Growth rates'!$B$4:$B$922,Demands_tra!$A617,'Growth rates'!$C$4:$C$922,$AE617),SUMIFS('Growth rates'!F$4:F$922,'Growth rates'!$B$4:$B$922,Demands_tra!$A617,'Growth rates'!$C$4:$C$922,$AF617))</f>
        <v>0</v>
      </c>
      <c r="AJ617" s="6">
        <f ca="1">IF($AF617="",SUMIFS('Growth rates'!G$4:G$922,'Growth rates'!$B$4:$B$922,Demands_tra!$A617,'Growth rates'!$C$4:$C$922,$AE617),SUMIFS('Growth rates'!G$4:G$922,'Growth rates'!$B$4:$B$922,Demands_tra!$A617,'Growth rates'!$C$4:$C$922,$AF617))</f>
        <v>0</v>
      </c>
      <c r="AK617" s="6">
        <f ca="1">IF($AF617="",SUMIFS('Growth rates'!H$4:H$922,'Growth rates'!$B$4:$B$922,Demands_tra!$A617,'Growth rates'!$C$4:$C$922,$AE617),SUMIFS('Growth rates'!H$4:H$922,'Growth rates'!$B$4:$B$922,Demands_tra!$A617,'Growth rates'!$C$4:$C$922,$AF617))</f>
        <v>0</v>
      </c>
      <c r="AL617" s="6">
        <f ca="1">IF($AF617="",SUMIFS('Growth rates'!I$4:I$922,'Growth rates'!$B$4:$B$922,Demands_tra!$A617,'Growth rates'!$C$4:$C$922,$AE617),SUMIFS('Growth rates'!I$4:I$922,'Growth rates'!$B$4:$B$922,Demands_tra!$A617,'Growth rates'!$C$4:$C$922,$AF617))</f>
        <v>0</v>
      </c>
      <c r="AM617" s="6">
        <f ca="1">IF($AF617="",SUMIFS('Growth rates'!J$4:J$922,'Growth rates'!$B$4:$B$922,Demands_tra!$A617,'Growth rates'!$C$4:$C$922,$AE617),SUMIFS('Growth rates'!J$4:J$922,'Growth rates'!$B$4:$B$922,Demands_tra!$A617,'Growth rates'!$C$4:$C$922,$AF617))</f>
        <v>0</v>
      </c>
      <c r="AN617" s="6">
        <f ca="1">IF($AF617="",SUMIFS('Growth rates'!K$4:K$922,'Growth rates'!$B$4:$B$922,Demands_tra!$A617,'Growth rates'!$C$4:$C$922,$AE617),SUMIFS('Growth rates'!K$4:K$922,'Growth rates'!$B$4:$B$922,Demands_tra!$A617,'Growth rates'!$C$4:$C$922,$AF617))</f>
        <v>0</v>
      </c>
      <c r="AO617" s="6">
        <f ca="1">IF($AF617="",SUMIFS('Growth rates'!L$4:L$922,'Growth rates'!$B$4:$B$922,Demands_tra!$A617,'Growth rates'!$C$4:$C$922,$AE617),SUMIFS('Growth rates'!L$4:L$922,'Growth rates'!$B$4:$B$922,Demands_tra!$A617,'Growth rates'!$C$4:$C$922,$AF617))</f>
        <v>0</v>
      </c>
      <c r="AP617" s="6">
        <f ca="1">IF($AF617="",SUMIFS('Growth rates'!M$4:M$922,'Growth rates'!$B$4:$B$922,Demands_tra!$A617,'Growth rates'!$C$4:$C$922,$AE617),SUMIFS('Growth rates'!M$4:M$922,'Growth rates'!$B$4:$B$922,Demands_tra!$A617,'Growth rates'!$C$4:$C$922,$AF617))</f>
        <v>0</v>
      </c>
      <c r="AQ617" s="6">
        <f ca="1">IF($AF617="",SUMIFS('Growth rates'!N$4:N$922,'Growth rates'!$B$4:$B$922,Demands_tra!$A617,'Growth rates'!$C$4:$C$922,$AE617),SUMIFS('Growth rates'!N$4:N$922,'Growth rates'!$B$4:$B$922,Demands_tra!$A617,'Growth rates'!$C$4:$C$922,$AF617))</f>
        <v>0</v>
      </c>
      <c r="AR617" s="6">
        <f ca="1">IF($AF617="",SUMIFS('Growth rates'!O$4:O$922,'Growth rates'!$B$4:$B$922,Demands_tra!$A617,'Growth rates'!$C$4:$C$922,$AE617),SUMIFS('Growth rates'!O$4:O$922,'Growth rates'!$B$4:$B$922,Demands_tra!$A617,'Growth rates'!$C$4:$C$922,$AF617))</f>
        <v>0</v>
      </c>
      <c r="AS617" s="6">
        <f ca="1">IF($AF617="",SUMIFS('Growth rates'!P$4:P$922,'Growth rates'!$B$4:$B$922,Demands_tra!$A617,'Growth rates'!$C$4:$C$922,$AE617),SUMIFS('Growth rates'!P$4:P$922,'Growth rates'!$B$4:$B$922,Demands_tra!$A617,'Growth rates'!$C$4:$C$922,$AF617))</f>
        <v>0</v>
      </c>
      <c r="AT617" s="6">
        <f ca="1">IF($AF617="",SUMIFS('Growth rates'!Q$4:Q$922,'Growth rates'!$B$4:$B$922,Demands_tra!$A617,'Growth rates'!$C$4:$C$922,$AE617),SUMIFS('Growth rates'!Q$4:Q$922,'Growth rates'!$B$4:$B$922,Demands_tra!$A617,'Growth rates'!$C$4:$C$922,$AF617))</f>
        <v>0</v>
      </c>
      <c r="AU617" s="6">
        <f ca="1">IF($AF617="",SUMIFS('Growth rates'!R$4:R$922,'Growth rates'!$B$4:$B$922,Demands_tra!$A617,'Growth rates'!$C$4:$C$922,$AE617),SUMIFS('Growth rates'!R$4:R$922,'Growth rates'!$B$4:$B$922,Demands_tra!$A617,'Growth rates'!$C$4:$C$922,$AF617))</f>
        <v>0</v>
      </c>
      <c r="AV617" s="6">
        <f ca="1">IF($AF617="",SUMIFS('Growth rates'!S$4:S$922,'Growth rates'!$B$4:$B$922,Demands_tra!$A617,'Growth rates'!$C$4:$C$922,$AE617),SUMIFS('Growth rates'!S$4:S$922,'Growth rates'!$B$4:$B$922,Demands_tra!$A617,'Growth rates'!$C$4:$C$922,$AF617))</f>
        <v>0</v>
      </c>
      <c r="AW617" s="6">
        <f ca="1">IF($AF617="",SUMIFS('Growth rates'!T$4:T$922,'Growth rates'!$B$4:$B$922,Demands_tra!$A617,'Growth rates'!$C$4:$C$922,$AE617),SUMIFS('Growth rates'!T$4:T$922,'Growth rates'!$B$4:$B$922,Demands_tra!$A617,'Growth rates'!$C$4:$C$922,$AF617))</f>
        <v>0</v>
      </c>
      <c r="AX617" s="6">
        <f ca="1">IF($AF617="",SUMIFS('Growth rates'!U$4:U$922,'Growth rates'!$B$4:$B$922,Demands_tra!$A617,'Growth rates'!$C$4:$C$922,$AE617),SUMIFS('Growth rates'!U$4:U$922,'Growth rates'!$B$4:$B$922,Demands_tra!$A617,'Growth rates'!$C$4:$C$922,$AF617))</f>
        <v>0</v>
      </c>
      <c r="AY617" s="6">
        <f ca="1">IF($AF617="",SUMIFS('Growth rates'!V$4:V$922,'Growth rates'!$B$4:$B$922,Demands_tra!$A617,'Growth rates'!$C$4:$C$922,$AE617),SUMIFS('Growth rates'!V$4:V$922,'Growth rates'!$B$4:$B$922,Demands_tra!$A617,'Growth rates'!$C$4:$C$922,$AF617))</f>
        <v>0</v>
      </c>
      <c r="AZ617" s="6">
        <f ca="1">IF($AF617="",SUMIFS('Growth rates'!W$4:W$922,'Growth rates'!$B$4:$B$922,Demands_tra!$A617,'Growth rates'!$C$4:$C$922,$AE617),SUMIFS('Growth rates'!W$4:W$922,'Growth rates'!$B$4:$B$922,Demands_tra!$A617,'Growth rates'!$C$4:$C$922,$AF617))</f>
        <v>0</v>
      </c>
      <c r="BA617" s="6">
        <f ca="1">IF($AF617="",SUMIFS('Growth rates'!X$4:X$922,'Growth rates'!$B$4:$B$922,Demands_tra!$A617,'Growth rates'!$C$4:$C$922,$AE617),SUMIFS('Growth rates'!X$4:X$922,'Growth rates'!$B$4:$B$922,Demands_tra!$A617,'Growth rates'!$C$4:$C$922,$AF617))</f>
        <v>0</v>
      </c>
      <c r="BB617" s="6">
        <f ca="1">IF($AF617="",SUMIFS('Growth rates'!Y$4:Y$922,'Growth rates'!$B$4:$B$922,Demands_tra!$A617,'Growth rates'!$C$4:$C$922,$AE617),SUMIFS('Growth rates'!Y$4:Y$922,'Growth rates'!$B$4:$B$922,Demands_tra!$A617,'Growth rates'!$C$4:$C$922,$AF617))</f>
        <v>0</v>
      </c>
      <c r="BC617" s="6">
        <f ca="1">IF($AF617="",SUMIFS('Growth rates'!Z$4:Z$922,'Growth rates'!$B$4:$B$922,Demands_tra!$A617,'Growth rates'!$C$4:$C$922,$AE617),SUMIFS('Growth rates'!Z$4:Z$922,'Growth rates'!$B$4:$B$922,Demands_tra!$A617,'Growth rates'!$C$4:$C$922,$AF617))</f>
        <v>0</v>
      </c>
      <c r="BD617" s="6">
        <f ca="1">IF($AF617="",SUMIFS('Growth rates'!AA$4:AA$922,'Growth rates'!$B$4:$B$922,Demands_tra!$A617,'Growth rates'!$C$4:$C$922,$AE617),SUMIFS('Growth rates'!AA$4:AA$922,'Growth rates'!$B$4:$B$922,Demands_tra!$A617,'Growth rates'!$C$4:$C$922,$AF617))</f>
        <v>0</v>
      </c>
      <c r="BE617" s="6">
        <f ca="1">IF($AF617="",SUMIFS('Growth rates'!AB$4:AB$922,'Growth rates'!$B$4:$B$922,Demands_tra!$A617,'Growth rates'!$C$4:$C$922,$AE617),SUMIFS('Growth rates'!AB$4:AB$922,'Growth rates'!$B$4:$B$922,Demands_tra!$A617,'Growth rates'!$C$4:$C$922,$AF617))</f>
        <v>0</v>
      </c>
      <c r="BF617" s="6">
        <f ca="1">IF($AF617="",SUMIFS('Growth rates'!AC$4:AC$922,'Growth rates'!$B$4:$B$922,Demands_tra!$A617,'Growth rates'!$C$4:$C$922,$AE617),SUMIFS('Growth rates'!AC$4:AC$922,'Growth rates'!$B$4:$B$922,Demands_tra!$A617,'Growth rates'!$C$4:$C$922,$AF617))</f>
        <v>0</v>
      </c>
      <c r="BH617" t="e">
        <f ca="1">VLOOKUP($C617,'Default drvr and elast'!$A$4:$F$49,MATCH(VLOOKUP(A617,Classification!$B$4:$D$42,3,FALSE),'Default drvr and elast'!$D$3:$F$3,0)+3,FALSE)</f>
        <v>#N/A</v>
      </c>
      <c r="BJ617" s="6">
        <f ca="1">IF($BI617="",SUMIF(Elasticities!$B$5:$B$52,Demands_tra!$BH617,Elasticities!C$5:C$52),SUMIF(Elasticities!$B$5:$B$52,Demands_tra!$BI617,Elasticities!C$5:C$52))</f>
        <v>0</v>
      </c>
      <c r="BK617" s="6">
        <f ca="1">IF($BI617="",SUMIF(Elasticities!$B$5:$B$52,Demands_tra!$BH617,Elasticities!D$5:D$52),SUMIF(Elasticities!$B$5:$B$52,Demands_tra!$BI617,Elasticities!D$5:D$52))</f>
        <v>0</v>
      </c>
      <c r="BL617" s="6">
        <f ca="1">IF($BI617="",SUMIF(Elasticities!$B$5:$B$52,Demands_tra!$BH617,Elasticities!E$5:E$52),SUMIF(Elasticities!$B$5:$B$52,Demands_tra!$BI617,Elasticities!E$5:E$52))</f>
        <v>0</v>
      </c>
      <c r="BM617" s="6">
        <f ca="1">IF($BI617="",SUMIF(Elasticities!$B$5:$B$52,Demands_tra!$BH617,Elasticities!F$5:F$52),SUMIF(Elasticities!$B$5:$B$52,Demands_tra!$BI617,Elasticities!F$5:F$52))</f>
        <v>0</v>
      </c>
      <c r="BN617" s="6">
        <f ca="1">IF($BI617="",SUMIF(Elasticities!$B$5:$B$52,Demands_tra!$BH617,Elasticities!G$5:G$52),SUMIF(Elasticities!$B$5:$B$52,Demands_tra!$BI617,Elasticities!G$5:G$52))</f>
        <v>0</v>
      </c>
      <c r="BO617" s="6">
        <f ca="1">IF($BI617="",SUMIF(Elasticities!$B$5:$B$52,Demands_tra!$BH617,Elasticities!H$5:H$52),SUMIF(Elasticities!$B$5:$B$52,Demands_tra!$BI617,Elasticities!H$5:H$52))</f>
        <v>0</v>
      </c>
      <c r="BP617" s="6">
        <f ca="1">IF($BI617="",SUMIF(Elasticities!$B$5:$B$52,Demands_tra!$BH617,Elasticities!I$5:I$52),SUMIF(Elasticities!$B$5:$B$52,Demands_tra!$BI617,Elasticities!I$5:I$52))</f>
        <v>0</v>
      </c>
      <c r="BQ617" s="6">
        <f ca="1">IF($BI617="",SUMIF(Elasticities!$B$5:$B$52,Demands_tra!$BH617,Elasticities!J$5:J$52),SUMIF(Elasticities!$B$5:$B$52,Demands_tra!$BI617,Elasticities!J$5:J$52))</f>
        <v>0</v>
      </c>
      <c r="BR617" s="6">
        <f ca="1">IF($BI617="",SUMIF(Elasticities!$B$5:$B$52,Demands_tra!$BH617,Elasticities!K$5:K$52),SUMIF(Elasticities!$B$5:$B$52,Demands_tra!$BI617,Elasticities!K$5:K$52))</f>
        <v>0</v>
      </c>
      <c r="BS617" s="6">
        <f ca="1">IF($BI617="",SUMIF(Elasticities!$B$5:$B$52,Demands_tra!$BH617,Elasticities!L$5:L$52),SUMIF(Elasticities!$B$5:$B$52,Demands_tra!$BI617,Elasticities!L$5:L$52))</f>
        <v>0</v>
      </c>
      <c r="BT617" s="6">
        <f ca="1">IF($BI617="",SUMIF(Elasticities!$B$5:$B$52,Demands_tra!$BH617,Elasticities!M$5:M$52),SUMIF(Elasticities!$B$5:$B$52,Demands_tra!$BI617,Elasticities!M$5:M$52))</f>
        <v>0</v>
      </c>
      <c r="BU617" s="6">
        <f ca="1">IF($BI617="",SUMIF(Elasticities!$B$5:$B$52,Demands_tra!$BH617,Elasticities!N$5:N$52),SUMIF(Elasticities!$B$5:$B$52,Demands_tra!$BI617,Elasticities!N$5:N$52))</f>
        <v>0</v>
      </c>
      <c r="BV617" s="6">
        <f ca="1">IF($BI617="",SUMIF(Elasticities!$B$5:$B$52,Demands_tra!$BH617,Elasticities!O$5:O$52),SUMIF(Elasticities!$B$5:$B$52,Demands_tra!$BI617,Elasticities!O$5:O$52))</f>
        <v>0</v>
      </c>
      <c r="BW617" s="6">
        <f ca="1">IF($BI617="",SUMIF(Elasticities!$B$5:$B$52,Demands_tra!$BH617,Elasticities!P$5:P$52),SUMIF(Elasticities!$B$5:$B$52,Demands_tra!$BI617,Elasticities!P$5:P$52))</f>
        <v>0</v>
      </c>
      <c r="BX617" s="6">
        <f ca="1">IF($BI617="",SUMIF(Elasticities!$B$5:$B$52,Demands_tra!$BH617,Elasticities!Q$5:Q$52),SUMIF(Elasticities!$B$5:$B$52,Demands_tra!$BI617,Elasticities!Q$5:Q$52))</f>
        <v>0</v>
      </c>
      <c r="BY617" s="6">
        <f ca="1">IF($BI617="",SUMIF(Elasticities!$B$5:$B$52,Demands_tra!$BH617,Elasticities!R$5:R$52),SUMIF(Elasticities!$B$5:$B$52,Demands_tra!$BI617,Elasticities!R$5:R$52))</f>
        <v>0</v>
      </c>
      <c r="BZ617" s="6">
        <f ca="1">IF($BI617="",SUMIF(Elasticities!$B$5:$B$52,Demands_tra!$BH617,Elasticities!S$5:S$52),SUMIF(Elasticities!$B$5:$B$52,Demands_tra!$BI617,Elasticities!S$5:S$52))</f>
        <v>0</v>
      </c>
      <c r="CA617" s="6">
        <f ca="1">IF($BI617="",SUMIF(Elasticities!$B$5:$B$52,Demands_tra!$BH617,Elasticities!T$5:T$52),SUMIF(Elasticities!$B$5:$B$52,Demands_tra!$BI617,Elasticities!T$5:T$52))</f>
        <v>0</v>
      </c>
      <c r="CB617" s="6">
        <f ca="1">IF($BI617="",SUMIF(Elasticities!$B$5:$B$52,Demands_tra!$BH617,Elasticities!U$5:U$52),SUMIF(Elasticities!$B$5:$B$52,Demands_tra!$BI617,Elasticities!U$5:U$52))</f>
        <v>0</v>
      </c>
      <c r="CC617" s="6">
        <f ca="1">IF($BI617="",SUMIF(Elasticities!$B$5:$B$52,Demands_tra!$BH617,Elasticities!V$5:V$52),SUMIF(Elasticities!$B$5:$B$52,Demands_tra!$BI617,Elasticities!V$5:V$52))</f>
        <v>0</v>
      </c>
      <c r="CD617" s="6">
        <f ca="1">IF($BI617="",SUMIF(Elasticities!$B$5:$B$52,Demands_tra!$BH617,Elasticities!W$5:W$52),SUMIF(Elasticities!$B$5:$B$52,Demands_tra!$BI617,Elasticities!W$5:W$52))</f>
        <v>0</v>
      </c>
      <c r="CE617" s="6">
        <f ca="1">IF($BI617="",SUMIF(Elasticities!$B$5:$B$52,Demands_tra!$BH617,Elasticities!X$5:X$52),SUMIF(Elasticities!$B$5:$B$52,Demands_tra!$BI617,Elasticities!X$5:X$52))</f>
        <v>0</v>
      </c>
      <c r="CF617" s="6">
        <f ca="1">IF($BI617="",SUMIF(Elasticities!$B$5:$B$52,Demands_tra!$BH617,Elasticities!Y$5:Y$52),SUMIF(Elasticities!$B$5:$B$52,Demands_tra!$BI617,Elasticities!Y$5:Y$52))</f>
        <v>0</v>
      </c>
      <c r="CG617" s="6">
        <f ca="1">IF($BI617="",SUMIF(Elasticities!$B$5:$B$52,Demands_tra!$BH617,Elasticities!Z$5:Z$52),SUMIF(Elasticities!$B$5:$B$52,Demands_tra!$BI617,Elasticities!Z$5:Z$52))</f>
        <v>0</v>
      </c>
      <c r="CH617" s="6">
        <f ca="1">IF($BI617="",SUMIF(Elasticities!$B$5:$B$52,Demands_tra!$BH617,Elasticities!AA$5:AA$52),SUMIF(Elasticities!$B$5:$B$52,Demands_tra!$BI617,Elasticities!AA$5:AA$52))</f>
        <v>0</v>
      </c>
      <c r="CI617" s="6">
        <f ca="1">IF($BI617="",SUMIF(Elasticities!$B$5:$B$52,Demands_tra!$BH617,Elasticities!AB$5:AB$52),SUMIF(Elasticities!$B$5:$B$52,Demands_tra!$BI617,Elasticities!AB$5:AB$52))</f>
        <v>0</v>
      </c>
    </row>
    <row r="618" spans="1:87">
      <c r="A618" t="str">
        <f>IF(BYDem_tra!B617="","\I:",BYDem_tra!B617)</f>
        <v>\I:</v>
      </c>
      <c r="B618">
        <f>BYDem_tra!E617</f>
        <v>0</v>
      </c>
      <c r="C618">
        <f t="shared" si="350"/>
        <v>0</v>
      </c>
      <c r="D618" s="3">
        <f>SUMIFS(BYDem_tra!$M$2:$M$2000,BYDem_tra!$B$2:$B$2000,Demands_tra!$A618,BYDem_tra!$E$2:$E$2000,Demands_tra!$B618)</f>
        <v>0</v>
      </c>
      <c r="E618" s="3" t="e">
        <f ca="1" t="shared" si="351"/>
        <v>#DIV/0!</v>
      </c>
      <c r="F618" s="3" t="e">
        <f ca="1" t="shared" si="352"/>
        <v>#DIV/0!</v>
      </c>
      <c r="G618" s="3" t="e">
        <f ca="1" t="shared" si="353"/>
        <v>#DIV/0!</v>
      </c>
      <c r="H618" s="3" t="e">
        <f ca="1" t="shared" si="354"/>
        <v>#DIV/0!</v>
      </c>
      <c r="I618" s="3" t="e">
        <f ca="1" t="shared" si="355"/>
        <v>#DIV/0!</v>
      </c>
      <c r="J618" s="3" t="e">
        <f ca="1" t="shared" si="356"/>
        <v>#DIV/0!</v>
      </c>
      <c r="K618" s="3" t="e">
        <f ca="1" t="shared" si="357"/>
        <v>#DIV/0!</v>
      </c>
      <c r="L618" s="3" t="e">
        <f ca="1" t="shared" si="358"/>
        <v>#DIV/0!</v>
      </c>
      <c r="M618" s="3" t="e">
        <f ca="1" t="shared" si="359"/>
        <v>#DIV/0!</v>
      </c>
      <c r="N618" s="3" t="e">
        <f ca="1" t="shared" si="360"/>
        <v>#DIV/0!</v>
      </c>
      <c r="O618" s="3" t="e">
        <f ca="1" t="shared" si="361"/>
        <v>#DIV/0!</v>
      </c>
      <c r="P618" s="3" t="e">
        <f ca="1" t="shared" si="362"/>
        <v>#DIV/0!</v>
      </c>
      <c r="Q618" s="3" t="e">
        <f ca="1" t="shared" si="363"/>
        <v>#DIV/0!</v>
      </c>
      <c r="R618" s="3" t="e">
        <f ca="1" t="shared" si="364"/>
        <v>#DIV/0!</v>
      </c>
      <c r="S618" s="3" t="e">
        <f ca="1" t="shared" si="365"/>
        <v>#DIV/0!</v>
      </c>
      <c r="T618" s="3" t="e">
        <f ca="1" t="shared" si="366"/>
        <v>#DIV/0!</v>
      </c>
      <c r="U618" s="3" t="e">
        <f ca="1" t="shared" si="367"/>
        <v>#DIV/0!</v>
      </c>
      <c r="V618" s="3" t="e">
        <f ca="1" t="shared" si="342"/>
        <v>#DIV/0!</v>
      </c>
      <c r="W618" s="3" t="e">
        <f ca="1" t="shared" si="343"/>
        <v>#DIV/0!</v>
      </c>
      <c r="X618" s="3" t="e">
        <f ca="1" t="shared" si="344"/>
        <v>#DIV/0!</v>
      </c>
      <c r="Y618" s="3" t="e">
        <f ca="1" t="shared" si="345"/>
        <v>#DIV/0!</v>
      </c>
      <c r="Z618" s="3" t="e">
        <f ca="1" t="shared" si="346"/>
        <v>#DIV/0!</v>
      </c>
      <c r="AA618" s="3" t="e">
        <f ca="1" t="shared" si="347"/>
        <v>#DIV/0!</v>
      </c>
      <c r="AB618" s="3" t="e">
        <f ca="1" t="shared" si="348"/>
        <v>#DIV/0!</v>
      </c>
      <c r="AC618" s="3" t="e">
        <f ca="1" t="shared" si="349"/>
        <v>#DIV/0!</v>
      </c>
      <c r="AE618" s="4" t="e">
        <f ca="1">VLOOKUP($C618,'Default drvr and elast'!$A$4:$C$49,MATCH(VLOOKUP(A618,Classification!$B$4:$D$99,2,FALSE),'Default drvr and elast'!$A$3:$C$3,0),FALSE)</f>
        <v>#N/A</v>
      </c>
      <c r="AF618" s="4"/>
      <c r="AG618" s="6">
        <f ca="1">IF($AF618="",SUMIFS('Growth rates'!D$4:D$922,'Growth rates'!$B$4:$B$922,Demands_tra!$A618,'Growth rates'!$C$4:$C$922,$AE618),SUMIFS('Growth rates'!D$4:D$922,'Growth rates'!$B$4:$B$922,Demands_tra!$A618,'Growth rates'!$C$4:$C$922,$AF618))</f>
        <v>0</v>
      </c>
      <c r="AH618" s="6">
        <f ca="1">IF($AF618="",SUMIFS('Growth rates'!E$4:E$922,'Growth rates'!$B$4:$B$922,Demands_tra!$A618,'Growth rates'!$C$4:$C$922,$AE618),SUMIFS('Growth rates'!E$4:E$922,'Growth rates'!$B$4:$B$922,Demands_tra!$A618,'Growth rates'!$C$4:$C$922,$AF618))</f>
        <v>0</v>
      </c>
      <c r="AI618" s="6">
        <f ca="1">IF($AF618="",SUMIFS('Growth rates'!F$4:F$922,'Growth rates'!$B$4:$B$922,Demands_tra!$A618,'Growth rates'!$C$4:$C$922,$AE618),SUMIFS('Growth rates'!F$4:F$922,'Growth rates'!$B$4:$B$922,Demands_tra!$A618,'Growth rates'!$C$4:$C$922,$AF618))</f>
        <v>0</v>
      </c>
      <c r="AJ618" s="6">
        <f ca="1">IF($AF618="",SUMIFS('Growth rates'!G$4:G$922,'Growth rates'!$B$4:$B$922,Demands_tra!$A618,'Growth rates'!$C$4:$C$922,$AE618),SUMIFS('Growth rates'!G$4:G$922,'Growth rates'!$B$4:$B$922,Demands_tra!$A618,'Growth rates'!$C$4:$C$922,$AF618))</f>
        <v>0</v>
      </c>
      <c r="AK618" s="6">
        <f ca="1">IF($AF618="",SUMIFS('Growth rates'!H$4:H$922,'Growth rates'!$B$4:$B$922,Demands_tra!$A618,'Growth rates'!$C$4:$C$922,$AE618),SUMIFS('Growth rates'!H$4:H$922,'Growth rates'!$B$4:$B$922,Demands_tra!$A618,'Growth rates'!$C$4:$C$922,$AF618))</f>
        <v>0</v>
      </c>
      <c r="AL618" s="6">
        <f ca="1">IF($AF618="",SUMIFS('Growth rates'!I$4:I$922,'Growth rates'!$B$4:$B$922,Demands_tra!$A618,'Growth rates'!$C$4:$C$922,$AE618),SUMIFS('Growth rates'!I$4:I$922,'Growth rates'!$B$4:$B$922,Demands_tra!$A618,'Growth rates'!$C$4:$C$922,$AF618))</f>
        <v>0</v>
      </c>
      <c r="AM618" s="6">
        <f ca="1">IF($AF618="",SUMIFS('Growth rates'!J$4:J$922,'Growth rates'!$B$4:$B$922,Demands_tra!$A618,'Growth rates'!$C$4:$C$922,$AE618),SUMIFS('Growth rates'!J$4:J$922,'Growth rates'!$B$4:$B$922,Demands_tra!$A618,'Growth rates'!$C$4:$C$922,$AF618))</f>
        <v>0</v>
      </c>
      <c r="AN618" s="6">
        <f ca="1">IF($AF618="",SUMIFS('Growth rates'!K$4:K$922,'Growth rates'!$B$4:$B$922,Demands_tra!$A618,'Growth rates'!$C$4:$C$922,$AE618),SUMIFS('Growth rates'!K$4:K$922,'Growth rates'!$B$4:$B$922,Demands_tra!$A618,'Growth rates'!$C$4:$C$922,$AF618))</f>
        <v>0</v>
      </c>
      <c r="AO618" s="6">
        <f ca="1">IF($AF618="",SUMIFS('Growth rates'!L$4:L$922,'Growth rates'!$B$4:$B$922,Demands_tra!$A618,'Growth rates'!$C$4:$C$922,$AE618),SUMIFS('Growth rates'!L$4:L$922,'Growth rates'!$B$4:$B$922,Demands_tra!$A618,'Growth rates'!$C$4:$C$922,$AF618))</f>
        <v>0</v>
      </c>
      <c r="AP618" s="6">
        <f ca="1">IF($AF618="",SUMIFS('Growth rates'!M$4:M$922,'Growth rates'!$B$4:$B$922,Demands_tra!$A618,'Growth rates'!$C$4:$C$922,$AE618),SUMIFS('Growth rates'!M$4:M$922,'Growth rates'!$B$4:$B$922,Demands_tra!$A618,'Growth rates'!$C$4:$C$922,$AF618))</f>
        <v>0</v>
      </c>
      <c r="AQ618" s="6">
        <f ca="1">IF($AF618="",SUMIFS('Growth rates'!N$4:N$922,'Growth rates'!$B$4:$B$922,Demands_tra!$A618,'Growth rates'!$C$4:$C$922,$AE618),SUMIFS('Growth rates'!N$4:N$922,'Growth rates'!$B$4:$B$922,Demands_tra!$A618,'Growth rates'!$C$4:$C$922,$AF618))</f>
        <v>0</v>
      </c>
      <c r="AR618" s="6">
        <f ca="1">IF($AF618="",SUMIFS('Growth rates'!O$4:O$922,'Growth rates'!$B$4:$B$922,Demands_tra!$A618,'Growth rates'!$C$4:$C$922,$AE618),SUMIFS('Growth rates'!O$4:O$922,'Growth rates'!$B$4:$B$922,Demands_tra!$A618,'Growth rates'!$C$4:$C$922,$AF618))</f>
        <v>0</v>
      </c>
      <c r="AS618" s="6">
        <f ca="1">IF($AF618="",SUMIFS('Growth rates'!P$4:P$922,'Growth rates'!$B$4:$B$922,Demands_tra!$A618,'Growth rates'!$C$4:$C$922,$AE618),SUMIFS('Growth rates'!P$4:P$922,'Growth rates'!$B$4:$B$922,Demands_tra!$A618,'Growth rates'!$C$4:$C$922,$AF618))</f>
        <v>0</v>
      </c>
      <c r="AT618" s="6">
        <f ca="1">IF($AF618="",SUMIFS('Growth rates'!Q$4:Q$922,'Growth rates'!$B$4:$B$922,Demands_tra!$A618,'Growth rates'!$C$4:$C$922,$AE618),SUMIFS('Growth rates'!Q$4:Q$922,'Growth rates'!$B$4:$B$922,Demands_tra!$A618,'Growth rates'!$C$4:$C$922,$AF618))</f>
        <v>0</v>
      </c>
      <c r="AU618" s="6">
        <f ca="1">IF($AF618="",SUMIFS('Growth rates'!R$4:R$922,'Growth rates'!$B$4:$B$922,Demands_tra!$A618,'Growth rates'!$C$4:$C$922,$AE618),SUMIFS('Growth rates'!R$4:R$922,'Growth rates'!$B$4:$B$922,Demands_tra!$A618,'Growth rates'!$C$4:$C$922,$AF618))</f>
        <v>0</v>
      </c>
      <c r="AV618" s="6">
        <f ca="1">IF($AF618="",SUMIFS('Growth rates'!S$4:S$922,'Growth rates'!$B$4:$B$922,Demands_tra!$A618,'Growth rates'!$C$4:$C$922,$AE618),SUMIFS('Growth rates'!S$4:S$922,'Growth rates'!$B$4:$B$922,Demands_tra!$A618,'Growth rates'!$C$4:$C$922,$AF618))</f>
        <v>0</v>
      </c>
      <c r="AW618" s="6">
        <f ca="1">IF($AF618="",SUMIFS('Growth rates'!T$4:T$922,'Growth rates'!$B$4:$B$922,Demands_tra!$A618,'Growth rates'!$C$4:$C$922,$AE618),SUMIFS('Growth rates'!T$4:T$922,'Growth rates'!$B$4:$B$922,Demands_tra!$A618,'Growth rates'!$C$4:$C$922,$AF618))</f>
        <v>0</v>
      </c>
      <c r="AX618" s="6">
        <f ca="1">IF($AF618="",SUMIFS('Growth rates'!U$4:U$922,'Growth rates'!$B$4:$B$922,Demands_tra!$A618,'Growth rates'!$C$4:$C$922,$AE618),SUMIFS('Growth rates'!U$4:U$922,'Growth rates'!$B$4:$B$922,Demands_tra!$A618,'Growth rates'!$C$4:$C$922,$AF618))</f>
        <v>0</v>
      </c>
      <c r="AY618" s="6">
        <f ca="1">IF($AF618="",SUMIFS('Growth rates'!V$4:V$922,'Growth rates'!$B$4:$B$922,Demands_tra!$A618,'Growth rates'!$C$4:$C$922,$AE618),SUMIFS('Growth rates'!V$4:V$922,'Growth rates'!$B$4:$B$922,Demands_tra!$A618,'Growth rates'!$C$4:$C$922,$AF618))</f>
        <v>0</v>
      </c>
      <c r="AZ618" s="6">
        <f ca="1">IF($AF618="",SUMIFS('Growth rates'!W$4:W$922,'Growth rates'!$B$4:$B$922,Demands_tra!$A618,'Growth rates'!$C$4:$C$922,$AE618),SUMIFS('Growth rates'!W$4:W$922,'Growth rates'!$B$4:$B$922,Demands_tra!$A618,'Growth rates'!$C$4:$C$922,$AF618))</f>
        <v>0</v>
      </c>
      <c r="BA618" s="6">
        <f ca="1">IF($AF618="",SUMIFS('Growth rates'!X$4:X$922,'Growth rates'!$B$4:$B$922,Demands_tra!$A618,'Growth rates'!$C$4:$C$922,$AE618),SUMIFS('Growth rates'!X$4:X$922,'Growth rates'!$B$4:$B$922,Demands_tra!$A618,'Growth rates'!$C$4:$C$922,$AF618))</f>
        <v>0</v>
      </c>
      <c r="BB618" s="6">
        <f ca="1">IF($AF618="",SUMIFS('Growth rates'!Y$4:Y$922,'Growth rates'!$B$4:$B$922,Demands_tra!$A618,'Growth rates'!$C$4:$C$922,$AE618),SUMIFS('Growth rates'!Y$4:Y$922,'Growth rates'!$B$4:$B$922,Demands_tra!$A618,'Growth rates'!$C$4:$C$922,$AF618))</f>
        <v>0</v>
      </c>
      <c r="BC618" s="6">
        <f ca="1">IF($AF618="",SUMIFS('Growth rates'!Z$4:Z$922,'Growth rates'!$B$4:$B$922,Demands_tra!$A618,'Growth rates'!$C$4:$C$922,$AE618),SUMIFS('Growth rates'!Z$4:Z$922,'Growth rates'!$B$4:$B$922,Demands_tra!$A618,'Growth rates'!$C$4:$C$922,$AF618))</f>
        <v>0</v>
      </c>
      <c r="BD618" s="6">
        <f ca="1">IF($AF618="",SUMIFS('Growth rates'!AA$4:AA$922,'Growth rates'!$B$4:$B$922,Demands_tra!$A618,'Growth rates'!$C$4:$C$922,$AE618),SUMIFS('Growth rates'!AA$4:AA$922,'Growth rates'!$B$4:$B$922,Demands_tra!$A618,'Growth rates'!$C$4:$C$922,$AF618))</f>
        <v>0</v>
      </c>
      <c r="BE618" s="6">
        <f ca="1">IF($AF618="",SUMIFS('Growth rates'!AB$4:AB$922,'Growth rates'!$B$4:$B$922,Demands_tra!$A618,'Growth rates'!$C$4:$C$922,$AE618),SUMIFS('Growth rates'!AB$4:AB$922,'Growth rates'!$B$4:$B$922,Demands_tra!$A618,'Growth rates'!$C$4:$C$922,$AF618))</f>
        <v>0</v>
      </c>
      <c r="BF618" s="6">
        <f ca="1">IF($AF618="",SUMIFS('Growth rates'!AC$4:AC$922,'Growth rates'!$B$4:$B$922,Demands_tra!$A618,'Growth rates'!$C$4:$C$922,$AE618),SUMIFS('Growth rates'!AC$4:AC$922,'Growth rates'!$B$4:$B$922,Demands_tra!$A618,'Growth rates'!$C$4:$C$922,$AF618))</f>
        <v>0</v>
      </c>
      <c r="BH618" t="e">
        <f ca="1">VLOOKUP($C618,'Default drvr and elast'!$A$4:$F$49,MATCH(VLOOKUP(A618,Classification!$B$4:$D$42,3,FALSE),'Default drvr and elast'!$D$3:$F$3,0)+3,FALSE)</f>
        <v>#N/A</v>
      </c>
      <c r="BJ618" s="6">
        <f ca="1">IF($BI618="",SUMIF(Elasticities!$B$5:$B$52,Demands_tra!$BH618,Elasticities!C$5:C$52),SUMIF(Elasticities!$B$5:$B$52,Demands_tra!$BI618,Elasticities!C$5:C$52))</f>
        <v>0</v>
      </c>
      <c r="BK618" s="6">
        <f ca="1">IF($BI618="",SUMIF(Elasticities!$B$5:$B$52,Demands_tra!$BH618,Elasticities!D$5:D$52),SUMIF(Elasticities!$B$5:$B$52,Demands_tra!$BI618,Elasticities!D$5:D$52))</f>
        <v>0</v>
      </c>
      <c r="BL618" s="6">
        <f ca="1">IF($BI618="",SUMIF(Elasticities!$B$5:$B$52,Demands_tra!$BH618,Elasticities!E$5:E$52),SUMIF(Elasticities!$B$5:$B$52,Demands_tra!$BI618,Elasticities!E$5:E$52))</f>
        <v>0</v>
      </c>
      <c r="BM618" s="6">
        <f ca="1">IF($BI618="",SUMIF(Elasticities!$B$5:$B$52,Demands_tra!$BH618,Elasticities!F$5:F$52),SUMIF(Elasticities!$B$5:$B$52,Demands_tra!$BI618,Elasticities!F$5:F$52))</f>
        <v>0</v>
      </c>
      <c r="BN618" s="6">
        <f ca="1">IF($BI618="",SUMIF(Elasticities!$B$5:$B$52,Demands_tra!$BH618,Elasticities!G$5:G$52),SUMIF(Elasticities!$B$5:$B$52,Demands_tra!$BI618,Elasticities!G$5:G$52))</f>
        <v>0</v>
      </c>
      <c r="BO618" s="6">
        <f ca="1">IF($BI618="",SUMIF(Elasticities!$B$5:$B$52,Demands_tra!$BH618,Elasticities!H$5:H$52),SUMIF(Elasticities!$B$5:$B$52,Demands_tra!$BI618,Elasticities!H$5:H$52))</f>
        <v>0</v>
      </c>
      <c r="BP618" s="6">
        <f ca="1">IF($BI618="",SUMIF(Elasticities!$B$5:$B$52,Demands_tra!$BH618,Elasticities!I$5:I$52),SUMIF(Elasticities!$B$5:$B$52,Demands_tra!$BI618,Elasticities!I$5:I$52))</f>
        <v>0</v>
      </c>
      <c r="BQ618" s="6">
        <f ca="1">IF($BI618="",SUMIF(Elasticities!$B$5:$B$52,Demands_tra!$BH618,Elasticities!J$5:J$52),SUMIF(Elasticities!$B$5:$B$52,Demands_tra!$BI618,Elasticities!J$5:J$52))</f>
        <v>0</v>
      </c>
      <c r="BR618" s="6">
        <f ca="1">IF($BI618="",SUMIF(Elasticities!$B$5:$B$52,Demands_tra!$BH618,Elasticities!K$5:K$52),SUMIF(Elasticities!$B$5:$B$52,Demands_tra!$BI618,Elasticities!K$5:K$52))</f>
        <v>0</v>
      </c>
      <c r="BS618" s="6">
        <f ca="1">IF($BI618="",SUMIF(Elasticities!$B$5:$B$52,Demands_tra!$BH618,Elasticities!L$5:L$52),SUMIF(Elasticities!$B$5:$B$52,Demands_tra!$BI618,Elasticities!L$5:L$52))</f>
        <v>0</v>
      </c>
      <c r="BT618" s="6">
        <f ca="1">IF($BI618="",SUMIF(Elasticities!$B$5:$B$52,Demands_tra!$BH618,Elasticities!M$5:M$52),SUMIF(Elasticities!$B$5:$B$52,Demands_tra!$BI618,Elasticities!M$5:M$52))</f>
        <v>0</v>
      </c>
      <c r="BU618" s="6">
        <f ca="1">IF($BI618="",SUMIF(Elasticities!$B$5:$B$52,Demands_tra!$BH618,Elasticities!N$5:N$52),SUMIF(Elasticities!$B$5:$B$52,Demands_tra!$BI618,Elasticities!N$5:N$52))</f>
        <v>0</v>
      </c>
      <c r="BV618" s="6">
        <f ca="1">IF($BI618="",SUMIF(Elasticities!$B$5:$B$52,Demands_tra!$BH618,Elasticities!O$5:O$52),SUMIF(Elasticities!$B$5:$B$52,Demands_tra!$BI618,Elasticities!O$5:O$52))</f>
        <v>0</v>
      </c>
      <c r="BW618" s="6">
        <f ca="1">IF($BI618="",SUMIF(Elasticities!$B$5:$B$52,Demands_tra!$BH618,Elasticities!P$5:P$52),SUMIF(Elasticities!$B$5:$B$52,Demands_tra!$BI618,Elasticities!P$5:P$52))</f>
        <v>0</v>
      </c>
      <c r="BX618" s="6">
        <f ca="1">IF($BI618="",SUMIF(Elasticities!$B$5:$B$52,Demands_tra!$BH618,Elasticities!Q$5:Q$52),SUMIF(Elasticities!$B$5:$B$52,Demands_tra!$BI618,Elasticities!Q$5:Q$52))</f>
        <v>0</v>
      </c>
      <c r="BY618" s="6">
        <f ca="1">IF($BI618="",SUMIF(Elasticities!$B$5:$B$52,Demands_tra!$BH618,Elasticities!R$5:R$52),SUMIF(Elasticities!$B$5:$B$52,Demands_tra!$BI618,Elasticities!R$5:R$52))</f>
        <v>0</v>
      </c>
      <c r="BZ618" s="6">
        <f ca="1">IF($BI618="",SUMIF(Elasticities!$B$5:$B$52,Demands_tra!$BH618,Elasticities!S$5:S$52),SUMIF(Elasticities!$B$5:$B$52,Demands_tra!$BI618,Elasticities!S$5:S$52))</f>
        <v>0</v>
      </c>
      <c r="CA618" s="6">
        <f ca="1">IF($BI618="",SUMIF(Elasticities!$B$5:$B$52,Demands_tra!$BH618,Elasticities!T$5:T$52),SUMIF(Elasticities!$B$5:$B$52,Demands_tra!$BI618,Elasticities!T$5:T$52))</f>
        <v>0</v>
      </c>
      <c r="CB618" s="6">
        <f ca="1">IF($BI618="",SUMIF(Elasticities!$B$5:$B$52,Demands_tra!$BH618,Elasticities!U$5:U$52),SUMIF(Elasticities!$B$5:$B$52,Demands_tra!$BI618,Elasticities!U$5:U$52))</f>
        <v>0</v>
      </c>
      <c r="CC618" s="6">
        <f ca="1">IF($BI618="",SUMIF(Elasticities!$B$5:$B$52,Demands_tra!$BH618,Elasticities!V$5:V$52),SUMIF(Elasticities!$B$5:$B$52,Demands_tra!$BI618,Elasticities!V$5:V$52))</f>
        <v>0</v>
      </c>
      <c r="CD618" s="6">
        <f ca="1">IF($BI618="",SUMIF(Elasticities!$B$5:$B$52,Demands_tra!$BH618,Elasticities!W$5:W$52),SUMIF(Elasticities!$B$5:$B$52,Demands_tra!$BI618,Elasticities!W$5:W$52))</f>
        <v>0</v>
      </c>
      <c r="CE618" s="6">
        <f ca="1">IF($BI618="",SUMIF(Elasticities!$B$5:$B$52,Demands_tra!$BH618,Elasticities!X$5:X$52),SUMIF(Elasticities!$B$5:$B$52,Demands_tra!$BI618,Elasticities!X$5:X$52))</f>
        <v>0</v>
      </c>
      <c r="CF618" s="6">
        <f ca="1">IF($BI618="",SUMIF(Elasticities!$B$5:$B$52,Demands_tra!$BH618,Elasticities!Y$5:Y$52),SUMIF(Elasticities!$B$5:$B$52,Demands_tra!$BI618,Elasticities!Y$5:Y$52))</f>
        <v>0</v>
      </c>
      <c r="CG618" s="6">
        <f ca="1">IF($BI618="",SUMIF(Elasticities!$B$5:$B$52,Demands_tra!$BH618,Elasticities!Z$5:Z$52),SUMIF(Elasticities!$B$5:$B$52,Demands_tra!$BI618,Elasticities!Z$5:Z$52))</f>
        <v>0</v>
      </c>
      <c r="CH618" s="6">
        <f ca="1">IF($BI618="",SUMIF(Elasticities!$B$5:$B$52,Demands_tra!$BH618,Elasticities!AA$5:AA$52),SUMIF(Elasticities!$B$5:$B$52,Demands_tra!$BI618,Elasticities!AA$5:AA$52))</f>
        <v>0</v>
      </c>
      <c r="CI618" s="6">
        <f ca="1">IF($BI618="",SUMIF(Elasticities!$B$5:$B$52,Demands_tra!$BH618,Elasticities!AB$5:AB$52),SUMIF(Elasticities!$B$5:$B$52,Demands_tra!$BI618,Elasticities!AB$5:AB$52))</f>
        <v>0</v>
      </c>
    </row>
    <row r="619" spans="1:87">
      <c r="A619" t="str">
        <f>IF(BYDem_tra!B618="","\I:",BYDem_tra!B618)</f>
        <v>\I:</v>
      </c>
      <c r="B619">
        <f>BYDem_tra!E618</f>
        <v>0</v>
      </c>
      <c r="C619">
        <f t="shared" si="350"/>
        <v>0</v>
      </c>
      <c r="D619" s="3">
        <f>SUMIFS(BYDem_tra!$M$2:$M$2000,BYDem_tra!$B$2:$B$2000,Demands_tra!$A619,BYDem_tra!$E$2:$E$2000,Demands_tra!$B619)</f>
        <v>0</v>
      </c>
      <c r="E619" s="3" t="e">
        <f ca="1" t="shared" si="351"/>
        <v>#DIV/0!</v>
      </c>
      <c r="F619" s="3" t="e">
        <f ca="1" t="shared" si="352"/>
        <v>#DIV/0!</v>
      </c>
      <c r="G619" s="3" t="e">
        <f ca="1" t="shared" si="353"/>
        <v>#DIV/0!</v>
      </c>
      <c r="H619" s="3" t="e">
        <f ca="1" t="shared" si="354"/>
        <v>#DIV/0!</v>
      </c>
      <c r="I619" s="3" t="e">
        <f ca="1" t="shared" si="355"/>
        <v>#DIV/0!</v>
      </c>
      <c r="J619" s="3" t="e">
        <f ca="1" t="shared" si="356"/>
        <v>#DIV/0!</v>
      </c>
      <c r="K619" s="3" t="e">
        <f ca="1" t="shared" si="357"/>
        <v>#DIV/0!</v>
      </c>
      <c r="L619" s="3" t="e">
        <f ca="1" t="shared" si="358"/>
        <v>#DIV/0!</v>
      </c>
      <c r="M619" s="3" t="e">
        <f ca="1" t="shared" si="359"/>
        <v>#DIV/0!</v>
      </c>
      <c r="N619" s="3" t="e">
        <f ca="1" t="shared" si="360"/>
        <v>#DIV/0!</v>
      </c>
      <c r="O619" s="3" t="e">
        <f ca="1" t="shared" si="361"/>
        <v>#DIV/0!</v>
      </c>
      <c r="P619" s="3" t="e">
        <f ca="1" t="shared" si="362"/>
        <v>#DIV/0!</v>
      </c>
      <c r="Q619" s="3" t="e">
        <f ca="1" t="shared" si="363"/>
        <v>#DIV/0!</v>
      </c>
      <c r="R619" s="3" t="e">
        <f ca="1" t="shared" si="364"/>
        <v>#DIV/0!</v>
      </c>
      <c r="S619" s="3" t="e">
        <f ca="1" t="shared" si="365"/>
        <v>#DIV/0!</v>
      </c>
      <c r="T619" s="3" t="e">
        <f ca="1" t="shared" si="366"/>
        <v>#DIV/0!</v>
      </c>
      <c r="U619" s="3" t="e">
        <f ca="1" t="shared" si="367"/>
        <v>#DIV/0!</v>
      </c>
      <c r="V619" s="3" t="e">
        <f ca="1" t="shared" si="342"/>
        <v>#DIV/0!</v>
      </c>
      <c r="W619" s="3" t="e">
        <f ca="1" t="shared" si="343"/>
        <v>#DIV/0!</v>
      </c>
      <c r="X619" s="3" t="e">
        <f ca="1" t="shared" si="344"/>
        <v>#DIV/0!</v>
      </c>
      <c r="Y619" s="3" t="e">
        <f ca="1" t="shared" si="345"/>
        <v>#DIV/0!</v>
      </c>
      <c r="Z619" s="3" t="e">
        <f ca="1" t="shared" si="346"/>
        <v>#DIV/0!</v>
      </c>
      <c r="AA619" s="3" t="e">
        <f ca="1" t="shared" si="347"/>
        <v>#DIV/0!</v>
      </c>
      <c r="AB619" s="3" t="e">
        <f ca="1" t="shared" si="348"/>
        <v>#DIV/0!</v>
      </c>
      <c r="AC619" s="3" t="e">
        <f ca="1" t="shared" si="349"/>
        <v>#DIV/0!</v>
      </c>
      <c r="AE619" s="4" t="e">
        <f ca="1">VLOOKUP($C619,'Default drvr and elast'!$A$4:$C$49,MATCH(VLOOKUP(A619,Classification!$B$4:$D$99,2,FALSE),'Default drvr and elast'!$A$3:$C$3,0),FALSE)</f>
        <v>#N/A</v>
      </c>
      <c r="AF619" s="4"/>
      <c r="AG619" s="6">
        <f ca="1">IF($AF619="",SUMIFS('Growth rates'!D$4:D$922,'Growth rates'!$B$4:$B$922,Demands_tra!$A619,'Growth rates'!$C$4:$C$922,$AE619),SUMIFS('Growth rates'!D$4:D$922,'Growth rates'!$B$4:$B$922,Demands_tra!$A619,'Growth rates'!$C$4:$C$922,$AF619))</f>
        <v>0</v>
      </c>
      <c r="AH619" s="6">
        <f ca="1">IF($AF619="",SUMIFS('Growth rates'!E$4:E$922,'Growth rates'!$B$4:$B$922,Demands_tra!$A619,'Growth rates'!$C$4:$C$922,$AE619),SUMIFS('Growth rates'!E$4:E$922,'Growth rates'!$B$4:$B$922,Demands_tra!$A619,'Growth rates'!$C$4:$C$922,$AF619))</f>
        <v>0</v>
      </c>
      <c r="AI619" s="6">
        <f ca="1">IF($AF619="",SUMIFS('Growth rates'!F$4:F$922,'Growth rates'!$B$4:$B$922,Demands_tra!$A619,'Growth rates'!$C$4:$C$922,$AE619),SUMIFS('Growth rates'!F$4:F$922,'Growth rates'!$B$4:$B$922,Demands_tra!$A619,'Growth rates'!$C$4:$C$922,$AF619))</f>
        <v>0</v>
      </c>
      <c r="AJ619" s="6">
        <f ca="1">IF($AF619="",SUMIFS('Growth rates'!G$4:G$922,'Growth rates'!$B$4:$B$922,Demands_tra!$A619,'Growth rates'!$C$4:$C$922,$AE619),SUMIFS('Growth rates'!G$4:G$922,'Growth rates'!$B$4:$B$922,Demands_tra!$A619,'Growth rates'!$C$4:$C$922,$AF619))</f>
        <v>0</v>
      </c>
      <c r="AK619" s="6">
        <f ca="1">IF($AF619="",SUMIFS('Growth rates'!H$4:H$922,'Growth rates'!$B$4:$B$922,Demands_tra!$A619,'Growth rates'!$C$4:$C$922,$AE619),SUMIFS('Growth rates'!H$4:H$922,'Growth rates'!$B$4:$B$922,Demands_tra!$A619,'Growth rates'!$C$4:$C$922,$AF619))</f>
        <v>0</v>
      </c>
      <c r="AL619" s="6">
        <f ca="1">IF($AF619="",SUMIFS('Growth rates'!I$4:I$922,'Growth rates'!$B$4:$B$922,Demands_tra!$A619,'Growth rates'!$C$4:$C$922,$AE619),SUMIFS('Growth rates'!I$4:I$922,'Growth rates'!$B$4:$B$922,Demands_tra!$A619,'Growth rates'!$C$4:$C$922,$AF619))</f>
        <v>0</v>
      </c>
      <c r="AM619" s="6">
        <f ca="1">IF($AF619="",SUMIFS('Growth rates'!J$4:J$922,'Growth rates'!$B$4:$B$922,Demands_tra!$A619,'Growth rates'!$C$4:$C$922,$AE619),SUMIFS('Growth rates'!J$4:J$922,'Growth rates'!$B$4:$B$922,Demands_tra!$A619,'Growth rates'!$C$4:$C$922,$AF619))</f>
        <v>0</v>
      </c>
      <c r="AN619" s="6">
        <f ca="1">IF($AF619="",SUMIFS('Growth rates'!K$4:K$922,'Growth rates'!$B$4:$B$922,Demands_tra!$A619,'Growth rates'!$C$4:$C$922,$AE619),SUMIFS('Growth rates'!K$4:K$922,'Growth rates'!$B$4:$B$922,Demands_tra!$A619,'Growth rates'!$C$4:$C$922,$AF619))</f>
        <v>0</v>
      </c>
      <c r="AO619" s="6">
        <f ca="1">IF($AF619="",SUMIFS('Growth rates'!L$4:L$922,'Growth rates'!$B$4:$B$922,Demands_tra!$A619,'Growth rates'!$C$4:$C$922,$AE619),SUMIFS('Growth rates'!L$4:L$922,'Growth rates'!$B$4:$B$922,Demands_tra!$A619,'Growth rates'!$C$4:$C$922,$AF619))</f>
        <v>0</v>
      </c>
      <c r="AP619" s="6">
        <f ca="1">IF($AF619="",SUMIFS('Growth rates'!M$4:M$922,'Growth rates'!$B$4:$B$922,Demands_tra!$A619,'Growth rates'!$C$4:$C$922,$AE619),SUMIFS('Growth rates'!M$4:M$922,'Growth rates'!$B$4:$B$922,Demands_tra!$A619,'Growth rates'!$C$4:$C$922,$AF619))</f>
        <v>0</v>
      </c>
      <c r="AQ619" s="6">
        <f ca="1">IF($AF619="",SUMIFS('Growth rates'!N$4:N$922,'Growth rates'!$B$4:$B$922,Demands_tra!$A619,'Growth rates'!$C$4:$C$922,$AE619),SUMIFS('Growth rates'!N$4:N$922,'Growth rates'!$B$4:$B$922,Demands_tra!$A619,'Growth rates'!$C$4:$C$922,$AF619))</f>
        <v>0</v>
      </c>
      <c r="AR619" s="6">
        <f ca="1">IF($AF619="",SUMIFS('Growth rates'!O$4:O$922,'Growth rates'!$B$4:$B$922,Demands_tra!$A619,'Growth rates'!$C$4:$C$922,$AE619),SUMIFS('Growth rates'!O$4:O$922,'Growth rates'!$B$4:$B$922,Demands_tra!$A619,'Growth rates'!$C$4:$C$922,$AF619))</f>
        <v>0</v>
      </c>
      <c r="AS619" s="6">
        <f ca="1">IF($AF619="",SUMIFS('Growth rates'!P$4:P$922,'Growth rates'!$B$4:$B$922,Demands_tra!$A619,'Growth rates'!$C$4:$C$922,$AE619),SUMIFS('Growth rates'!P$4:P$922,'Growth rates'!$B$4:$B$922,Demands_tra!$A619,'Growth rates'!$C$4:$C$922,$AF619))</f>
        <v>0</v>
      </c>
      <c r="AT619" s="6">
        <f ca="1">IF($AF619="",SUMIFS('Growth rates'!Q$4:Q$922,'Growth rates'!$B$4:$B$922,Demands_tra!$A619,'Growth rates'!$C$4:$C$922,$AE619),SUMIFS('Growth rates'!Q$4:Q$922,'Growth rates'!$B$4:$B$922,Demands_tra!$A619,'Growth rates'!$C$4:$C$922,$AF619))</f>
        <v>0</v>
      </c>
      <c r="AU619" s="6">
        <f ca="1">IF($AF619="",SUMIFS('Growth rates'!R$4:R$922,'Growth rates'!$B$4:$B$922,Demands_tra!$A619,'Growth rates'!$C$4:$C$922,$AE619),SUMIFS('Growth rates'!R$4:R$922,'Growth rates'!$B$4:$B$922,Demands_tra!$A619,'Growth rates'!$C$4:$C$922,$AF619))</f>
        <v>0</v>
      </c>
      <c r="AV619" s="6">
        <f ca="1">IF($AF619="",SUMIFS('Growth rates'!S$4:S$922,'Growth rates'!$B$4:$B$922,Demands_tra!$A619,'Growth rates'!$C$4:$C$922,$AE619),SUMIFS('Growth rates'!S$4:S$922,'Growth rates'!$B$4:$B$922,Demands_tra!$A619,'Growth rates'!$C$4:$C$922,$AF619))</f>
        <v>0</v>
      </c>
      <c r="AW619" s="6">
        <f ca="1">IF($AF619="",SUMIFS('Growth rates'!T$4:T$922,'Growth rates'!$B$4:$B$922,Demands_tra!$A619,'Growth rates'!$C$4:$C$922,$AE619),SUMIFS('Growth rates'!T$4:T$922,'Growth rates'!$B$4:$B$922,Demands_tra!$A619,'Growth rates'!$C$4:$C$922,$AF619))</f>
        <v>0</v>
      </c>
      <c r="AX619" s="6">
        <f ca="1">IF($AF619="",SUMIFS('Growth rates'!U$4:U$922,'Growth rates'!$B$4:$B$922,Demands_tra!$A619,'Growth rates'!$C$4:$C$922,$AE619),SUMIFS('Growth rates'!U$4:U$922,'Growth rates'!$B$4:$B$922,Demands_tra!$A619,'Growth rates'!$C$4:$C$922,$AF619))</f>
        <v>0</v>
      </c>
      <c r="AY619" s="6">
        <f ca="1">IF($AF619="",SUMIFS('Growth rates'!V$4:V$922,'Growth rates'!$B$4:$B$922,Demands_tra!$A619,'Growth rates'!$C$4:$C$922,$AE619),SUMIFS('Growth rates'!V$4:V$922,'Growth rates'!$B$4:$B$922,Demands_tra!$A619,'Growth rates'!$C$4:$C$922,$AF619))</f>
        <v>0</v>
      </c>
      <c r="AZ619" s="6">
        <f ca="1">IF($AF619="",SUMIFS('Growth rates'!W$4:W$922,'Growth rates'!$B$4:$B$922,Demands_tra!$A619,'Growth rates'!$C$4:$C$922,$AE619),SUMIFS('Growth rates'!W$4:W$922,'Growth rates'!$B$4:$B$922,Demands_tra!$A619,'Growth rates'!$C$4:$C$922,$AF619))</f>
        <v>0</v>
      </c>
      <c r="BA619" s="6">
        <f ca="1">IF($AF619="",SUMIFS('Growth rates'!X$4:X$922,'Growth rates'!$B$4:$B$922,Demands_tra!$A619,'Growth rates'!$C$4:$C$922,$AE619),SUMIFS('Growth rates'!X$4:X$922,'Growth rates'!$B$4:$B$922,Demands_tra!$A619,'Growth rates'!$C$4:$C$922,$AF619))</f>
        <v>0</v>
      </c>
      <c r="BB619" s="6">
        <f ca="1">IF($AF619="",SUMIFS('Growth rates'!Y$4:Y$922,'Growth rates'!$B$4:$B$922,Demands_tra!$A619,'Growth rates'!$C$4:$C$922,$AE619),SUMIFS('Growth rates'!Y$4:Y$922,'Growth rates'!$B$4:$B$922,Demands_tra!$A619,'Growth rates'!$C$4:$C$922,$AF619))</f>
        <v>0</v>
      </c>
      <c r="BC619" s="6">
        <f ca="1">IF($AF619="",SUMIFS('Growth rates'!Z$4:Z$922,'Growth rates'!$B$4:$B$922,Demands_tra!$A619,'Growth rates'!$C$4:$C$922,$AE619),SUMIFS('Growth rates'!Z$4:Z$922,'Growth rates'!$B$4:$B$922,Demands_tra!$A619,'Growth rates'!$C$4:$C$922,$AF619))</f>
        <v>0</v>
      </c>
      <c r="BD619" s="6">
        <f ca="1">IF($AF619="",SUMIFS('Growth rates'!AA$4:AA$922,'Growth rates'!$B$4:$B$922,Demands_tra!$A619,'Growth rates'!$C$4:$C$922,$AE619),SUMIFS('Growth rates'!AA$4:AA$922,'Growth rates'!$B$4:$B$922,Demands_tra!$A619,'Growth rates'!$C$4:$C$922,$AF619))</f>
        <v>0</v>
      </c>
      <c r="BE619" s="6">
        <f ca="1">IF($AF619="",SUMIFS('Growth rates'!AB$4:AB$922,'Growth rates'!$B$4:$B$922,Demands_tra!$A619,'Growth rates'!$C$4:$C$922,$AE619),SUMIFS('Growth rates'!AB$4:AB$922,'Growth rates'!$B$4:$B$922,Demands_tra!$A619,'Growth rates'!$C$4:$C$922,$AF619))</f>
        <v>0</v>
      </c>
      <c r="BF619" s="6">
        <f ca="1">IF($AF619="",SUMIFS('Growth rates'!AC$4:AC$922,'Growth rates'!$B$4:$B$922,Demands_tra!$A619,'Growth rates'!$C$4:$C$922,$AE619),SUMIFS('Growth rates'!AC$4:AC$922,'Growth rates'!$B$4:$B$922,Demands_tra!$A619,'Growth rates'!$C$4:$C$922,$AF619))</f>
        <v>0</v>
      </c>
      <c r="BH619" t="e">
        <f ca="1">VLOOKUP($C619,'Default drvr and elast'!$A$4:$F$49,MATCH(VLOOKUP(A619,Classification!$B$4:$D$42,3,FALSE),'Default drvr and elast'!$D$3:$F$3,0)+3,FALSE)</f>
        <v>#N/A</v>
      </c>
      <c r="BJ619" s="6">
        <f ca="1">IF($BI619="",SUMIF(Elasticities!$B$5:$B$52,Demands_tra!$BH619,Elasticities!C$5:C$52),SUMIF(Elasticities!$B$5:$B$52,Demands_tra!$BI619,Elasticities!C$5:C$52))</f>
        <v>0</v>
      </c>
      <c r="BK619" s="6">
        <f ca="1">IF($BI619="",SUMIF(Elasticities!$B$5:$B$52,Demands_tra!$BH619,Elasticities!D$5:D$52),SUMIF(Elasticities!$B$5:$B$52,Demands_tra!$BI619,Elasticities!D$5:D$52))</f>
        <v>0</v>
      </c>
      <c r="BL619" s="6">
        <f ca="1">IF($BI619="",SUMIF(Elasticities!$B$5:$B$52,Demands_tra!$BH619,Elasticities!E$5:E$52),SUMIF(Elasticities!$B$5:$B$52,Demands_tra!$BI619,Elasticities!E$5:E$52))</f>
        <v>0</v>
      </c>
      <c r="BM619" s="6">
        <f ca="1">IF($BI619="",SUMIF(Elasticities!$B$5:$B$52,Demands_tra!$BH619,Elasticities!F$5:F$52),SUMIF(Elasticities!$B$5:$B$52,Demands_tra!$BI619,Elasticities!F$5:F$52))</f>
        <v>0</v>
      </c>
      <c r="BN619" s="6">
        <f ca="1">IF($BI619="",SUMIF(Elasticities!$B$5:$B$52,Demands_tra!$BH619,Elasticities!G$5:G$52),SUMIF(Elasticities!$B$5:$B$52,Demands_tra!$BI619,Elasticities!G$5:G$52))</f>
        <v>0</v>
      </c>
      <c r="BO619" s="6">
        <f ca="1">IF($BI619="",SUMIF(Elasticities!$B$5:$B$52,Demands_tra!$BH619,Elasticities!H$5:H$52),SUMIF(Elasticities!$B$5:$B$52,Demands_tra!$BI619,Elasticities!H$5:H$52))</f>
        <v>0</v>
      </c>
      <c r="BP619" s="6">
        <f ca="1">IF($BI619="",SUMIF(Elasticities!$B$5:$B$52,Demands_tra!$BH619,Elasticities!I$5:I$52),SUMIF(Elasticities!$B$5:$B$52,Demands_tra!$BI619,Elasticities!I$5:I$52))</f>
        <v>0</v>
      </c>
      <c r="BQ619" s="6">
        <f ca="1">IF($BI619="",SUMIF(Elasticities!$B$5:$B$52,Demands_tra!$BH619,Elasticities!J$5:J$52),SUMIF(Elasticities!$B$5:$B$52,Demands_tra!$BI619,Elasticities!J$5:J$52))</f>
        <v>0</v>
      </c>
      <c r="BR619" s="6">
        <f ca="1">IF($BI619="",SUMIF(Elasticities!$B$5:$B$52,Demands_tra!$BH619,Elasticities!K$5:K$52),SUMIF(Elasticities!$B$5:$B$52,Demands_tra!$BI619,Elasticities!K$5:K$52))</f>
        <v>0</v>
      </c>
      <c r="BS619" s="6">
        <f ca="1">IF($BI619="",SUMIF(Elasticities!$B$5:$B$52,Demands_tra!$BH619,Elasticities!L$5:L$52),SUMIF(Elasticities!$B$5:$B$52,Demands_tra!$BI619,Elasticities!L$5:L$52))</f>
        <v>0</v>
      </c>
      <c r="BT619" s="6">
        <f ca="1">IF($BI619="",SUMIF(Elasticities!$B$5:$B$52,Demands_tra!$BH619,Elasticities!M$5:M$52),SUMIF(Elasticities!$B$5:$B$52,Demands_tra!$BI619,Elasticities!M$5:M$52))</f>
        <v>0</v>
      </c>
      <c r="BU619" s="6">
        <f ca="1">IF($BI619="",SUMIF(Elasticities!$B$5:$B$52,Demands_tra!$BH619,Elasticities!N$5:N$52),SUMIF(Elasticities!$B$5:$B$52,Demands_tra!$BI619,Elasticities!N$5:N$52))</f>
        <v>0</v>
      </c>
      <c r="BV619" s="6">
        <f ca="1">IF($BI619="",SUMIF(Elasticities!$B$5:$B$52,Demands_tra!$BH619,Elasticities!O$5:O$52),SUMIF(Elasticities!$B$5:$B$52,Demands_tra!$BI619,Elasticities!O$5:O$52))</f>
        <v>0</v>
      </c>
      <c r="BW619" s="6">
        <f ca="1">IF($BI619="",SUMIF(Elasticities!$B$5:$B$52,Demands_tra!$BH619,Elasticities!P$5:P$52),SUMIF(Elasticities!$B$5:$B$52,Demands_tra!$BI619,Elasticities!P$5:P$52))</f>
        <v>0</v>
      </c>
      <c r="BX619" s="6">
        <f ca="1">IF($BI619="",SUMIF(Elasticities!$B$5:$B$52,Demands_tra!$BH619,Elasticities!Q$5:Q$52),SUMIF(Elasticities!$B$5:$B$52,Demands_tra!$BI619,Elasticities!Q$5:Q$52))</f>
        <v>0</v>
      </c>
      <c r="BY619" s="6">
        <f ca="1">IF($BI619="",SUMIF(Elasticities!$B$5:$B$52,Demands_tra!$BH619,Elasticities!R$5:R$52),SUMIF(Elasticities!$B$5:$B$52,Demands_tra!$BI619,Elasticities!R$5:R$52))</f>
        <v>0</v>
      </c>
      <c r="BZ619" s="6">
        <f ca="1">IF($BI619="",SUMIF(Elasticities!$B$5:$B$52,Demands_tra!$BH619,Elasticities!S$5:S$52),SUMIF(Elasticities!$B$5:$B$52,Demands_tra!$BI619,Elasticities!S$5:S$52))</f>
        <v>0</v>
      </c>
      <c r="CA619" s="6">
        <f ca="1">IF($BI619="",SUMIF(Elasticities!$B$5:$B$52,Demands_tra!$BH619,Elasticities!T$5:T$52),SUMIF(Elasticities!$B$5:$B$52,Demands_tra!$BI619,Elasticities!T$5:T$52))</f>
        <v>0</v>
      </c>
      <c r="CB619" s="6">
        <f ca="1">IF($BI619="",SUMIF(Elasticities!$B$5:$B$52,Demands_tra!$BH619,Elasticities!U$5:U$52),SUMIF(Elasticities!$B$5:$B$52,Demands_tra!$BI619,Elasticities!U$5:U$52))</f>
        <v>0</v>
      </c>
      <c r="CC619" s="6">
        <f ca="1">IF($BI619="",SUMIF(Elasticities!$B$5:$B$52,Demands_tra!$BH619,Elasticities!V$5:V$52),SUMIF(Elasticities!$B$5:$B$52,Demands_tra!$BI619,Elasticities!V$5:V$52))</f>
        <v>0</v>
      </c>
      <c r="CD619" s="6">
        <f ca="1">IF($BI619="",SUMIF(Elasticities!$B$5:$B$52,Demands_tra!$BH619,Elasticities!W$5:W$52),SUMIF(Elasticities!$B$5:$B$52,Demands_tra!$BI619,Elasticities!W$5:W$52))</f>
        <v>0</v>
      </c>
      <c r="CE619" s="6">
        <f ca="1">IF($BI619="",SUMIF(Elasticities!$B$5:$B$52,Demands_tra!$BH619,Elasticities!X$5:X$52),SUMIF(Elasticities!$B$5:$B$52,Demands_tra!$BI619,Elasticities!X$5:X$52))</f>
        <v>0</v>
      </c>
      <c r="CF619" s="6">
        <f ca="1">IF($BI619="",SUMIF(Elasticities!$B$5:$B$52,Demands_tra!$BH619,Elasticities!Y$5:Y$52),SUMIF(Elasticities!$B$5:$B$52,Demands_tra!$BI619,Elasticities!Y$5:Y$52))</f>
        <v>0</v>
      </c>
      <c r="CG619" s="6">
        <f ca="1">IF($BI619="",SUMIF(Elasticities!$B$5:$B$52,Demands_tra!$BH619,Elasticities!Z$5:Z$52),SUMIF(Elasticities!$B$5:$B$52,Demands_tra!$BI619,Elasticities!Z$5:Z$52))</f>
        <v>0</v>
      </c>
      <c r="CH619" s="6">
        <f ca="1">IF($BI619="",SUMIF(Elasticities!$B$5:$B$52,Demands_tra!$BH619,Elasticities!AA$5:AA$52),SUMIF(Elasticities!$B$5:$B$52,Demands_tra!$BI619,Elasticities!AA$5:AA$52))</f>
        <v>0</v>
      </c>
      <c r="CI619" s="6">
        <f ca="1">IF($BI619="",SUMIF(Elasticities!$B$5:$B$52,Demands_tra!$BH619,Elasticities!AB$5:AB$52),SUMIF(Elasticities!$B$5:$B$52,Demands_tra!$BI619,Elasticities!AB$5:AB$52))</f>
        <v>0</v>
      </c>
    </row>
    <row r="620" spans="1:87">
      <c r="A620" t="str">
        <f>IF(BYDem_tra!B619="","\I:",BYDem_tra!B619)</f>
        <v>\I:</v>
      </c>
      <c r="B620">
        <f>BYDem_tra!E619</f>
        <v>0</v>
      </c>
      <c r="C620">
        <f t="shared" si="350"/>
        <v>0</v>
      </c>
      <c r="D620" s="3">
        <f>SUMIFS(BYDem_tra!$M$2:$M$2000,BYDem_tra!$B$2:$B$2000,Demands_tra!$A620,BYDem_tra!$E$2:$E$2000,Demands_tra!$B620)</f>
        <v>0</v>
      </c>
      <c r="E620" s="3" t="e">
        <f ca="1" t="shared" si="351"/>
        <v>#DIV/0!</v>
      </c>
      <c r="F620" s="3" t="e">
        <f ca="1" t="shared" si="352"/>
        <v>#DIV/0!</v>
      </c>
      <c r="G620" s="3" t="e">
        <f ca="1" t="shared" si="353"/>
        <v>#DIV/0!</v>
      </c>
      <c r="H620" s="3" t="e">
        <f ca="1" t="shared" si="354"/>
        <v>#DIV/0!</v>
      </c>
      <c r="I620" s="3" t="e">
        <f ca="1" t="shared" si="355"/>
        <v>#DIV/0!</v>
      </c>
      <c r="J620" s="3" t="e">
        <f ca="1" t="shared" si="356"/>
        <v>#DIV/0!</v>
      </c>
      <c r="K620" s="3" t="e">
        <f ca="1" t="shared" si="357"/>
        <v>#DIV/0!</v>
      </c>
      <c r="L620" s="3" t="e">
        <f ca="1" t="shared" si="358"/>
        <v>#DIV/0!</v>
      </c>
      <c r="M620" s="3" t="e">
        <f ca="1" t="shared" si="359"/>
        <v>#DIV/0!</v>
      </c>
      <c r="N620" s="3" t="e">
        <f ca="1" t="shared" si="360"/>
        <v>#DIV/0!</v>
      </c>
      <c r="O620" s="3" t="e">
        <f ca="1" t="shared" si="361"/>
        <v>#DIV/0!</v>
      </c>
      <c r="P620" s="3" t="e">
        <f ca="1" t="shared" si="362"/>
        <v>#DIV/0!</v>
      </c>
      <c r="Q620" s="3" t="e">
        <f ca="1" t="shared" si="363"/>
        <v>#DIV/0!</v>
      </c>
      <c r="R620" s="3" t="e">
        <f ca="1" t="shared" si="364"/>
        <v>#DIV/0!</v>
      </c>
      <c r="S620" s="3" t="e">
        <f ca="1" t="shared" si="365"/>
        <v>#DIV/0!</v>
      </c>
      <c r="T620" s="3" t="e">
        <f ca="1" t="shared" si="366"/>
        <v>#DIV/0!</v>
      </c>
      <c r="U620" s="3" t="e">
        <f ca="1" t="shared" si="367"/>
        <v>#DIV/0!</v>
      </c>
      <c r="V620" s="3" t="e">
        <f ca="1" t="shared" si="342"/>
        <v>#DIV/0!</v>
      </c>
      <c r="W620" s="3" t="e">
        <f ca="1" t="shared" si="343"/>
        <v>#DIV/0!</v>
      </c>
      <c r="X620" s="3" t="e">
        <f ca="1" t="shared" si="344"/>
        <v>#DIV/0!</v>
      </c>
      <c r="Y620" s="3" t="e">
        <f ca="1" t="shared" si="345"/>
        <v>#DIV/0!</v>
      </c>
      <c r="Z620" s="3" t="e">
        <f ca="1" t="shared" si="346"/>
        <v>#DIV/0!</v>
      </c>
      <c r="AA620" s="3" t="e">
        <f ca="1" t="shared" si="347"/>
        <v>#DIV/0!</v>
      </c>
      <c r="AB620" s="3" t="e">
        <f ca="1" t="shared" si="348"/>
        <v>#DIV/0!</v>
      </c>
      <c r="AC620" s="3" t="e">
        <f ca="1" t="shared" si="349"/>
        <v>#DIV/0!</v>
      </c>
      <c r="AE620" s="4" t="e">
        <f ca="1">VLOOKUP($C620,'Default drvr and elast'!$A$4:$C$49,MATCH(VLOOKUP(A620,Classification!$B$4:$D$99,2,FALSE),'Default drvr and elast'!$A$3:$C$3,0),FALSE)</f>
        <v>#N/A</v>
      </c>
      <c r="AF620" s="4"/>
      <c r="AG620" s="6">
        <f ca="1">IF($AF620="",SUMIFS('Growth rates'!D$4:D$922,'Growth rates'!$B$4:$B$922,Demands_tra!$A620,'Growth rates'!$C$4:$C$922,$AE620),SUMIFS('Growth rates'!D$4:D$922,'Growth rates'!$B$4:$B$922,Demands_tra!$A620,'Growth rates'!$C$4:$C$922,$AF620))</f>
        <v>0</v>
      </c>
      <c r="AH620" s="6">
        <f ca="1">IF($AF620="",SUMIFS('Growth rates'!E$4:E$922,'Growth rates'!$B$4:$B$922,Demands_tra!$A620,'Growth rates'!$C$4:$C$922,$AE620),SUMIFS('Growth rates'!E$4:E$922,'Growth rates'!$B$4:$B$922,Demands_tra!$A620,'Growth rates'!$C$4:$C$922,$AF620))</f>
        <v>0</v>
      </c>
      <c r="AI620" s="6">
        <f ca="1">IF($AF620="",SUMIFS('Growth rates'!F$4:F$922,'Growth rates'!$B$4:$B$922,Demands_tra!$A620,'Growth rates'!$C$4:$C$922,$AE620),SUMIFS('Growth rates'!F$4:F$922,'Growth rates'!$B$4:$B$922,Demands_tra!$A620,'Growth rates'!$C$4:$C$922,$AF620))</f>
        <v>0</v>
      </c>
      <c r="AJ620" s="6">
        <f ca="1">IF($AF620="",SUMIFS('Growth rates'!G$4:G$922,'Growth rates'!$B$4:$B$922,Demands_tra!$A620,'Growth rates'!$C$4:$C$922,$AE620),SUMIFS('Growth rates'!G$4:G$922,'Growth rates'!$B$4:$B$922,Demands_tra!$A620,'Growth rates'!$C$4:$C$922,$AF620))</f>
        <v>0</v>
      </c>
      <c r="AK620" s="6">
        <f ca="1">IF($AF620="",SUMIFS('Growth rates'!H$4:H$922,'Growth rates'!$B$4:$B$922,Demands_tra!$A620,'Growth rates'!$C$4:$C$922,$AE620),SUMIFS('Growth rates'!H$4:H$922,'Growth rates'!$B$4:$B$922,Demands_tra!$A620,'Growth rates'!$C$4:$C$922,$AF620))</f>
        <v>0</v>
      </c>
      <c r="AL620" s="6">
        <f ca="1">IF($AF620="",SUMIFS('Growth rates'!I$4:I$922,'Growth rates'!$B$4:$B$922,Demands_tra!$A620,'Growth rates'!$C$4:$C$922,$AE620),SUMIFS('Growth rates'!I$4:I$922,'Growth rates'!$B$4:$B$922,Demands_tra!$A620,'Growth rates'!$C$4:$C$922,$AF620))</f>
        <v>0</v>
      </c>
      <c r="AM620" s="6">
        <f ca="1">IF($AF620="",SUMIFS('Growth rates'!J$4:J$922,'Growth rates'!$B$4:$B$922,Demands_tra!$A620,'Growth rates'!$C$4:$C$922,$AE620),SUMIFS('Growth rates'!J$4:J$922,'Growth rates'!$B$4:$B$922,Demands_tra!$A620,'Growth rates'!$C$4:$C$922,$AF620))</f>
        <v>0</v>
      </c>
      <c r="AN620" s="6">
        <f ca="1">IF($AF620="",SUMIFS('Growth rates'!K$4:K$922,'Growth rates'!$B$4:$B$922,Demands_tra!$A620,'Growth rates'!$C$4:$C$922,$AE620),SUMIFS('Growth rates'!K$4:K$922,'Growth rates'!$B$4:$B$922,Demands_tra!$A620,'Growth rates'!$C$4:$C$922,$AF620))</f>
        <v>0</v>
      </c>
      <c r="AO620" s="6">
        <f ca="1">IF($AF620="",SUMIFS('Growth rates'!L$4:L$922,'Growth rates'!$B$4:$B$922,Demands_tra!$A620,'Growth rates'!$C$4:$C$922,$AE620),SUMIFS('Growth rates'!L$4:L$922,'Growth rates'!$B$4:$B$922,Demands_tra!$A620,'Growth rates'!$C$4:$C$922,$AF620))</f>
        <v>0</v>
      </c>
      <c r="AP620" s="6">
        <f ca="1">IF($AF620="",SUMIFS('Growth rates'!M$4:M$922,'Growth rates'!$B$4:$B$922,Demands_tra!$A620,'Growth rates'!$C$4:$C$922,$AE620),SUMIFS('Growth rates'!M$4:M$922,'Growth rates'!$B$4:$B$922,Demands_tra!$A620,'Growth rates'!$C$4:$C$922,$AF620))</f>
        <v>0</v>
      </c>
      <c r="AQ620" s="6">
        <f ca="1">IF($AF620="",SUMIFS('Growth rates'!N$4:N$922,'Growth rates'!$B$4:$B$922,Demands_tra!$A620,'Growth rates'!$C$4:$C$922,$AE620),SUMIFS('Growth rates'!N$4:N$922,'Growth rates'!$B$4:$B$922,Demands_tra!$A620,'Growth rates'!$C$4:$C$922,$AF620))</f>
        <v>0</v>
      </c>
      <c r="AR620" s="6">
        <f ca="1">IF($AF620="",SUMIFS('Growth rates'!O$4:O$922,'Growth rates'!$B$4:$B$922,Demands_tra!$A620,'Growth rates'!$C$4:$C$922,$AE620),SUMIFS('Growth rates'!O$4:O$922,'Growth rates'!$B$4:$B$922,Demands_tra!$A620,'Growth rates'!$C$4:$C$922,$AF620))</f>
        <v>0</v>
      </c>
      <c r="AS620" s="6">
        <f ca="1">IF($AF620="",SUMIFS('Growth rates'!P$4:P$922,'Growth rates'!$B$4:$B$922,Demands_tra!$A620,'Growth rates'!$C$4:$C$922,$AE620),SUMIFS('Growth rates'!P$4:P$922,'Growth rates'!$B$4:$B$922,Demands_tra!$A620,'Growth rates'!$C$4:$C$922,$AF620))</f>
        <v>0</v>
      </c>
      <c r="AT620" s="6">
        <f ca="1">IF($AF620="",SUMIFS('Growth rates'!Q$4:Q$922,'Growth rates'!$B$4:$B$922,Demands_tra!$A620,'Growth rates'!$C$4:$C$922,$AE620),SUMIFS('Growth rates'!Q$4:Q$922,'Growth rates'!$B$4:$B$922,Demands_tra!$A620,'Growth rates'!$C$4:$C$922,$AF620))</f>
        <v>0</v>
      </c>
      <c r="AU620" s="6">
        <f ca="1">IF($AF620="",SUMIFS('Growth rates'!R$4:R$922,'Growth rates'!$B$4:$B$922,Demands_tra!$A620,'Growth rates'!$C$4:$C$922,$AE620),SUMIFS('Growth rates'!R$4:R$922,'Growth rates'!$B$4:$B$922,Demands_tra!$A620,'Growth rates'!$C$4:$C$922,$AF620))</f>
        <v>0</v>
      </c>
      <c r="AV620" s="6">
        <f ca="1">IF($AF620="",SUMIFS('Growth rates'!S$4:S$922,'Growth rates'!$B$4:$B$922,Demands_tra!$A620,'Growth rates'!$C$4:$C$922,$AE620),SUMIFS('Growth rates'!S$4:S$922,'Growth rates'!$B$4:$B$922,Demands_tra!$A620,'Growth rates'!$C$4:$C$922,$AF620))</f>
        <v>0</v>
      </c>
      <c r="AW620" s="6">
        <f ca="1">IF($AF620="",SUMIFS('Growth rates'!T$4:T$922,'Growth rates'!$B$4:$B$922,Demands_tra!$A620,'Growth rates'!$C$4:$C$922,$AE620),SUMIFS('Growth rates'!T$4:T$922,'Growth rates'!$B$4:$B$922,Demands_tra!$A620,'Growth rates'!$C$4:$C$922,$AF620))</f>
        <v>0</v>
      </c>
      <c r="AX620" s="6">
        <f ca="1">IF($AF620="",SUMIFS('Growth rates'!U$4:U$922,'Growth rates'!$B$4:$B$922,Demands_tra!$A620,'Growth rates'!$C$4:$C$922,$AE620),SUMIFS('Growth rates'!U$4:U$922,'Growth rates'!$B$4:$B$922,Demands_tra!$A620,'Growth rates'!$C$4:$C$922,$AF620))</f>
        <v>0</v>
      </c>
      <c r="AY620" s="6">
        <f ca="1">IF($AF620="",SUMIFS('Growth rates'!V$4:V$922,'Growth rates'!$B$4:$B$922,Demands_tra!$A620,'Growth rates'!$C$4:$C$922,$AE620),SUMIFS('Growth rates'!V$4:V$922,'Growth rates'!$B$4:$B$922,Demands_tra!$A620,'Growth rates'!$C$4:$C$922,$AF620))</f>
        <v>0</v>
      </c>
      <c r="AZ620" s="6">
        <f ca="1">IF($AF620="",SUMIFS('Growth rates'!W$4:W$922,'Growth rates'!$B$4:$B$922,Demands_tra!$A620,'Growth rates'!$C$4:$C$922,$AE620),SUMIFS('Growth rates'!W$4:W$922,'Growth rates'!$B$4:$B$922,Demands_tra!$A620,'Growth rates'!$C$4:$C$922,$AF620))</f>
        <v>0</v>
      </c>
      <c r="BA620" s="6">
        <f ca="1">IF($AF620="",SUMIFS('Growth rates'!X$4:X$922,'Growth rates'!$B$4:$B$922,Demands_tra!$A620,'Growth rates'!$C$4:$C$922,$AE620),SUMIFS('Growth rates'!X$4:X$922,'Growth rates'!$B$4:$B$922,Demands_tra!$A620,'Growth rates'!$C$4:$C$922,$AF620))</f>
        <v>0</v>
      </c>
      <c r="BB620" s="6">
        <f ca="1">IF($AF620="",SUMIFS('Growth rates'!Y$4:Y$922,'Growth rates'!$B$4:$B$922,Demands_tra!$A620,'Growth rates'!$C$4:$C$922,$AE620),SUMIFS('Growth rates'!Y$4:Y$922,'Growth rates'!$B$4:$B$922,Demands_tra!$A620,'Growth rates'!$C$4:$C$922,$AF620))</f>
        <v>0</v>
      </c>
      <c r="BC620" s="6">
        <f ca="1">IF($AF620="",SUMIFS('Growth rates'!Z$4:Z$922,'Growth rates'!$B$4:$B$922,Demands_tra!$A620,'Growth rates'!$C$4:$C$922,$AE620),SUMIFS('Growth rates'!Z$4:Z$922,'Growth rates'!$B$4:$B$922,Demands_tra!$A620,'Growth rates'!$C$4:$C$922,$AF620))</f>
        <v>0</v>
      </c>
      <c r="BD620" s="6">
        <f ca="1">IF($AF620="",SUMIFS('Growth rates'!AA$4:AA$922,'Growth rates'!$B$4:$B$922,Demands_tra!$A620,'Growth rates'!$C$4:$C$922,$AE620),SUMIFS('Growth rates'!AA$4:AA$922,'Growth rates'!$B$4:$B$922,Demands_tra!$A620,'Growth rates'!$C$4:$C$922,$AF620))</f>
        <v>0</v>
      </c>
      <c r="BE620" s="6">
        <f ca="1">IF($AF620="",SUMIFS('Growth rates'!AB$4:AB$922,'Growth rates'!$B$4:$B$922,Demands_tra!$A620,'Growth rates'!$C$4:$C$922,$AE620),SUMIFS('Growth rates'!AB$4:AB$922,'Growth rates'!$B$4:$B$922,Demands_tra!$A620,'Growth rates'!$C$4:$C$922,$AF620))</f>
        <v>0</v>
      </c>
      <c r="BF620" s="6">
        <f ca="1">IF($AF620="",SUMIFS('Growth rates'!AC$4:AC$922,'Growth rates'!$B$4:$B$922,Demands_tra!$A620,'Growth rates'!$C$4:$C$922,$AE620),SUMIFS('Growth rates'!AC$4:AC$922,'Growth rates'!$B$4:$B$922,Demands_tra!$A620,'Growth rates'!$C$4:$C$922,$AF620))</f>
        <v>0</v>
      </c>
      <c r="BH620" t="e">
        <f ca="1">VLOOKUP($C620,'Default drvr and elast'!$A$4:$F$49,MATCH(VLOOKUP(A620,Classification!$B$4:$D$42,3,FALSE),'Default drvr and elast'!$D$3:$F$3,0)+3,FALSE)</f>
        <v>#N/A</v>
      </c>
      <c r="BJ620" s="6">
        <f ca="1">IF($BI620="",SUMIF(Elasticities!$B$5:$B$52,Demands_tra!$BH620,Elasticities!C$5:C$52),SUMIF(Elasticities!$B$5:$B$52,Demands_tra!$BI620,Elasticities!C$5:C$52))</f>
        <v>0</v>
      </c>
      <c r="BK620" s="6">
        <f ca="1">IF($BI620="",SUMIF(Elasticities!$B$5:$B$52,Demands_tra!$BH620,Elasticities!D$5:D$52),SUMIF(Elasticities!$B$5:$B$52,Demands_tra!$BI620,Elasticities!D$5:D$52))</f>
        <v>0</v>
      </c>
      <c r="BL620" s="6">
        <f ca="1">IF($BI620="",SUMIF(Elasticities!$B$5:$B$52,Demands_tra!$BH620,Elasticities!E$5:E$52),SUMIF(Elasticities!$B$5:$B$52,Demands_tra!$BI620,Elasticities!E$5:E$52))</f>
        <v>0</v>
      </c>
      <c r="BM620" s="6">
        <f ca="1">IF($BI620="",SUMIF(Elasticities!$B$5:$B$52,Demands_tra!$BH620,Elasticities!F$5:F$52),SUMIF(Elasticities!$B$5:$B$52,Demands_tra!$BI620,Elasticities!F$5:F$52))</f>
        <v>0</v>
      </c>
      <c r="BN620" s="6">
        <f ca="1">IF($BI620="",SUMIF(Elasticities!$B$5:$B$52,Demands_tra!$BH620,Elasticities!G$5:G$52),SUMIF(Elasticities!$B$5:$B$52,Demands_tra!$BI620,Elasticities!G$5:G$52))</f>
        <v>0</v>
      </c>
      <c r="BO620" s="6">
        <f ca="1">IF($BI620="",SUMIF(Elasticities!$B$5:$B$52,Demands_tra!$BH620,Elasticities!H$5:H$52),SUMIF(Elasticities!$B$5:$B$52,Demands_tra!$BI620,Elasticities!H$5:H$52))</f>
        <v>0</v>
      </c>
      <c r="BP620" s="6">
        <f ca="1">IF($BI620="",SUMIF(Elasticities!$B$5:$B$52,Demands_tra!$BH620,Elasticities!I$5:I$52),SUMIF(Elasticities!$B$5:$B$52,Demands_tra!$BI620,Elasticities!I$5:I$52))</f>
        <v>0</v>
      </c>
      <c r="BQ620" s="6">
        <f ca="1">IF($BI620="",SUMIF(Elasticities!$B$5:$B$52,Demands_tra!$BH620,Elasticities!J$5:J$52),SUMIF(Elasticities!$B$5:$B$52,Demands_tra!$BI620,Elasticities!J$5:J$52))</f>
        <v>0</v>
      </c>
      <c r="BR620" s="6">
        <f ca="1">IF($BI620="",SUMIF(Elasticities!$B$5:$B$52,Demands_tra!$BH620,Elasticities!K$5:K$52),SUMIF(Elasticities!$B$5:$B$52,Demands_tra!$BI620,Elasticities!K$5:K$52))</f>
        <v>0</v>
      </c>
      <c r="BS620" s="6">
        <f ca="1">IF($BI620="",SUMIF(Elasticities!$B$5:$B$52,Demands_tra!$BH620,Elasticities!L$5:L$52),SUMIF(Elasticities!$B$5:$B$52,Demands_tra!$BI620,Elasticities!L$5:L$52))</f>
        <v>0</v>
      </c>
      <c r="BT620" s="6">
        <f ca="1">IF($BI620="",SUMIF(Elasticities!$B$5:$B$52,Demands_tra!$BH620,Elasticities!M$5:M$52),SUMIF(Elasticities!$B$5:$B$52,Demands_tra!$BI620,Elasticities!M$5:M$52))</f>
        <v>0</v>
      </c>
      <c r="BU620" s="6">
        <f ca="1">IF($BI620="",SUMIF(Elasticities!$B$5:$B$52,Demands_tra!$BH620,Elasticities!N$5:N$52),SUMIF(Elasticities!$B$5:$B$52,Demands_tra!$BI620,Elasticities!N$5:N$52))</f>
        <v>0</v>
      </c>
      <c r="BV620" s="6">
        <f ca="1">IF($BI620="",SUMIF(Elasticities!$B$5:$B$52,Demands_tra!$BH620,Elasticities!O$5:O$52),SUMIF(Elasticities!$B$5:$B$52,Demands_tra!$BI620,Elasticities!O$5:O$52))</f>
        <v>0</v>
      </c>
      <c r="BW620" s="6">
        <f ca="1">IF($BI620="",SUMIF(Elasticities!$B$5:$B$52,Demands_tra!$BH620,Elasticities!P$5:P$52),SUMIF(Elasticities!$B$5:$B$52,Demands_tra!$BI620,Elasticities!P$5:P$52))</f>
        <v>0</v>
      </c>
      <c r="BX620" s="6">
        <f ca="1">IF($BI620="",SUMIF(Elasticities!$B$5:$B$52,Demands_tra!$BH620,Elasticities!Q$5:Q$52),SUMIF(Elasticities!$B$5:$B$52,Demands_tra!$BI620,Elasticities!Q$5:Q$52))</f>
        <v>0</v>
      </c>
      <c r="BY620" s="6">
        <f ca="1">IF($BI620="",SUMIF(Elasticities!$B$5:$B$52,Demands_tra!$BH620,Elasticities!R$5:R$52),SUMIF(Elasticities!$B$5:$B$52,Demands_tra!$BI620,Elasticities!R$5:R$52))</f>
        <v>0</v>
      </c>
      <c r="BZ620" s="6">
        <f ca="1">IF($BI620="",SUMIF(Elasticities!$B$5:$B$52,Demands_tra!$BH620,Elasticities!S$5:S$52),SUMIF(Elasticities!$B$5:$B$52,Demands_tra!$BI620,Elasticities!S$5:S$52))</f>
        <v>0</v>
      </c>
      <c r="CA620" s="6">
        <f ca="1">IF($BI620="",SUMIF(Elasticities!$B$5:$B$52,Demands_tra!$BH620,Elasticities!T$5:T$52),SUMIF(Elasticities!$B$5:$B$52,Demands_tra!$BI620,Elasticities!T$5:T$52))</f>
        <v>0</v>
      </c>
      <c r="CB620" s="6">
        <f ca="1">IF($BI620="",SUMIF(Elasticities!$B$5:$B$52,Demands_tra!$BH620,Elasticities!U$5:U$52),SUMIF(Elasticities!$B$5:$B$52,Demands_tra!$BI620,Elasticities!U$5:U$52))</f>
        <v>0</v>
      </c>
      <c r="CC620" s="6">
        <f ca="1">IF($BI620="",SUMIF(Elasticities!$B$5:$B$52,Demands_tra!$BH620,Elasticities!V$5:V$52),SUMIF(Elasticities!$B$5:$B$52,Demands_tra!$BI620,Elasticities!V$5:V$52))</f>
        <v>0</v>
      </c>
      <c r="CD620" s="6">
        <f ca="1">IF($BI620="",SUMIF(Elasticities!$B$5:$B$52,Demands_tra!$BH620,Elasticities!W$5:W$52),SUMIF(Elasticities!$B$5:$B$52,Demands_tra!$BI620,Elasticities!W$5:W$52))</f>
        <v>0</v>
      </c>
      <c r="CE620" s="6">
        <f ca="1">IF($BI620="",SUMIF(Elasticities!$B$5:$B$52,Demands_tra!$BH620,Elasticities!X$5:X$52),SUMIF(Elasticities!$B$5:$B$52,Demands_tra!$BI620,Elasticities!X$5:X$52))</f>
        <v>0</v>
      </c>
      <c r="CF620" s="6">
        <f ca="1">IF($BI620="",SUMIF(Elasticities!$B$5:$B$52,Demands_tra!$BH620,Elasticities!Y$5:Y$52),SUMIF(Elasticities!$B$5:$B$52,Demands_tra!$BI620,Elasticities!Y$5:Y$52))</f>
        <v>0</v>
      </c>
      <c r="CG620" s="6">
        <f ca="1">IF($BI620="",SUMIF(Elasticities!$B$5:$B$52,Demands_tra!$BH620,Elasticities!Z$5:Z$52),SUMIF(Elasticities!$B$5:$B$52,Demands_tra!$BI620,Elasticities!Z$5:Z$52))</f>
        <v>0</v>
      </c>
      <c r="CH620" s="6">
        <f ca="1">IF($BI620="",SUMIF(Elasticities!$B$5:$B$52,Demands_tra!$BH620,Elasticities!AA$5:AA$52),SUMIF(Elasticities!$B$5:$B$52,Demands_tra!$BI620,Elasticities!AA$5:AA$52))</f>
        <v>0</v>
      </c>
      <c r="CI620" s="6">
        <f ca="1">IF($BI620="",SUMIF(Elasticities!$B$5:$B$52,Demands_tra!$BH620,Elasticities!AB$5:AB$52),SUMIF(Elasticities!$B$5:$B$52,Demands_tra!$BI620,Elasticities!AB$5:AB$52))</f>
        <v>0</v>
      </c>
    </row>
    <row r="621" spans="1:87">
      <c r="A621" t="str">
        <f>IF(BYDem_tra!B620="","\I:",BYDem_tra!B620)</f>
        <v>\I:</v>
      </c>
      <c r="B621">
        <f>BYDem_tra!E620</f>
        <v>0</v>
      </c>
      <c r="C621">
        <f t="shared" si="350"/>
        <v>0</v>
      </c>
      <c r="D621" s="3">
        <f>SUMIFS(BYDem_tra!$M$2:$M$2000,BYDem_tra!$B$2:$B$2000,Demands_tra!$A621,BYDem_tra!$E$2:$E$2000,Demands_tra!$B621)</f>
        <v>0</v>
      </c>
      <c r="E621" s="3" t="e">
        <f ca="1" t="shared" si="351"/>
        <v>#DIV/0!</v>
      </c>
      <c r="F621" s="3" t="e">
        <f ca="1" t="shared" si="352"/>
        <v>#DIV/0!</v>
      </c>
      <c r="G621" s="3" t="e">
        <f ca="1" t="shared" si="353"/>
        <v>#DIV/0!</v>
      </c>
      <c r="H621" s="3" t="e">
        <f ca="1" t="shared" si="354"/>
        <v>#DIV/0!</v>
      </c>
      <c r="I621" s="3" t="e">
        <f ca="1" t="shared" si="355"/>
        <v>#DIV/0!</v>
      </c>
      <c r="J621" s="3" t="e">
        <f ca="1" t="shared" si="356"/>
        <v>#DIV/0!</v>
      </c>
      <c r="K621" s="3" t="e">
        <f ca="1" t="shared" si="357"/>
        <v>#DIV/0!</v>
      </c>
      <c r="L621" s="3" t="e">
        <f ca="1" t="shared" si="358"/>
        <v>#DIV/0!</v>
      </c>
      <c r="M621" s="3" t="e">
        <f ca="1" t="shared" si="359"/>
        <v>#DIV/0!</v>
      </c>
      <c r="N621" s="3" t="e">
        <f ca="1" t="shared" si="360"/>
        <v>#DIV/0!</v>
      </c>
      <c r="O621" s="3" t="e">
        <f ca="1" t="shared" si="361"/>
        <v>#DIV/0!</v>
      </c>
      <c r="P621" s="3" t="e">
        <f ca="1" t="shared" si="362"/>
        <v>#DIV/0!</v>
      </c>
      <c r="Q621" s="3" t="e">
        <f ca="1" t="shared" si="363"/>
        <v>#DIV/0!</v>
      </c>
      <c r="R621" s="3" t="e">
        <f ca="1" t="shared" si="364"/>
        <v>#DIV/0!</v>
      </c>
      <c r="S621" s="3" t="e">
        <f ca="1" t="shared" si="365"/>
        <v>#DIV/0!</v>
      </c>
      <c r="T621" s="3" t="e">
        <f ca="1" t="shared" si="366"/>
        <v>#DIV/0!</v>
      </c>
      <c r="U621" s="3" t="e">
        <f ca="1" t="shared" si="367"/>
        <v>#DIV/0!</v>
      </c>
      <c r="V621" s="3" t="e">
        <f ca="1" t="shared" si="342"/>
        <v>#DIV/0!</v>
      </c>
      <c r="W621" s="3" t="e">
        <f ca="1" t="shared" si="343"/>
        <v>#DIV/0!</v>
      </c>
      <c r="X621" s="3" t="e">
        <f ca="1" t="shared" si="344"/>
        <v>#DIV/0!</v>
      </c>
      <c r="Y621" s="3" t="e">
        <f ca="1" t="shared" si="345"/>
        <v>#DIV/0!</v>
      </c>
      <c r="Z621" s="3" t="e">
        <f ca="1" t="shared" si="346"/>
        <v>#DIV/0!</v>
      </c>
      <c r="AA621" s="3" t="e">
        <f ca="1" t="shared" si="347"/>
        <v>#DIV/0!</v>
      </c>
      <c r="AB621" s="3" t="e">
        <f ca="1" t="shared" si="348"/>
        <v>#DIV/0!</v>
      </c>
      <c r="AC621" s="3" t="e">
        <f ca="1" t="shared" si="349"/>
        <v>#DIV/0!</v>
      </c>
      <c r="AE621" s="4" t="e">
        <f ca="1">VLOOKUP($C621,'Default drvr and elast'!$A$4:$C$49,MATCH(VLOOKUP(A621,Classification!$B$4:$D$99,2,FALSE),'Default drvr and elast'!$A$3:$C$3,0),FALSE)</f>
        <v>#N/A</v>
      </c>
      <c r="AF621" s="4"/>
      <c r="AG621" s="6">
        <f ca="1">IF($AF621="",SUMIFS('Growth rates'!D$4:D$922,'Growth rates'!$B$4:$B$922,Demands_tra!$A621,'Growth rates'!$C$4:$C$922,$AE621),SUMIFS('Growth rates'!D$4:D$922,'Growth rates'!$B$4:$B$922,Demands_tra!$A621,'Growth rates'!$C$4:$C$922,$AF621))</f>
        <v>0</v>
      </c>
      <c r="AH621" s="6">
        <f ca="1">IF($AF621="",SUMIFS('Growth rates'!E$4:E$922,'Growth rates'!$B$4:$B$922,Demands_tra!$A621,'Growth rates'!$C$4:$C$922,$AE621),SUMIFS('Growth rates'!E$4:E$922,'Growth rates'!$B$4:$B$922,Demands_tra!$A621,'Growth rates'!$C$4:$C$922,$AF621))</f>
        <v>0</v>
      </c>
      <c r="AI621" s="6">
        <f ca="1">IF($AF621="",SUMIFS('Growth rates'!F$4:F$922,'Growth rates'!$B$4:$B$922,Demands_tra!$A621,'Growth rates'!$C$4:$C$922,$AE621),SUMIFS('Growth rates'!F$4:F$922,'Growth rates'!$B$4:$B$922,Demands_tra!$A621,'Growth rates'!$C$4:$C$922,$AF621))</f>
        <v>0</v>
      </c>
      <c r="AJ621" s="6">
        <f ca="1">IF($AF621="",SUMIFS('Growth rates'!G$4:G$922,'Growth rates'!$B$4:$B$922,Demands_tra!$A621,'Growth rates'!$C$4:$C$922,$AE621),SUMIFS('Growth rates'!G$4:G$922,'Growth rates'!$B$4:$B$922,Demands_tra!$A621,'Growth rates'!$C$4:$C$922,$AF621))</f>
        <v>0</v>
      </c>
      <c r="AK621" s="6">
        <f ca="1">IF($AF621="",SUMIFS('Growth rates'!H$4:H$922,'Growth rates'!$B$4:$B$922,Demands_tra!$A621,'Growth rates'!$C$4:$C$922,$AE621),SUMIFS('Growth rates'!H$4:H$922,'Growth rates'!$B$4:$B$922,Demands_tra!$A621,'Growth rates'!$C$4:$C$922,$AF621))</f>
        <v>0</v>
      </c>
      <c r="AL621" s="6">
        <f ca="1">IF($AF621="",SUMIFS('Growth rates'!I$4:I$922,'Growth rates'!$B$4:$B$922,Demands_tra!$A621,'Growth rates'!$C$4:$C$922,$AE621),SUMIFS('Growth rates'!I$4:I$922,'Growth rates'!$B$4:$B$922,Demands_tra!$A621,'Growth rates'!$C$4:$C$922,$AF621))</f>
        <v>0</v>
      </c>
      <c r="AM621" s="6">
        <f ca="1">IF($AF621="",SUMIFS('Growth rates'!J$4:J$922,'Growth rates'!$B$4:$B$922,Demands_tra!$A621,'Growth rates'!$C$4:$C$922,$AE621),SUMIFS('Growth rates'!J$4:J$922,'Growth rates'!$B$4:$B$922,Demands_tra!$A621,'Growth rates'!$C$4:$C$922,$AF621))</f>
        <v>0</v>
      </c>
      <c r="AN621" s="6">
        <f ca="1">IF($AF621="",SUMIFS('Growth rates'!K$4:K$922,'Growth rates'!$B$4:$B$922,Demands_tra!$A621,'Growth rates'!$C$4:$C$922,$AE621),SUMIFS('Growth rates'!K$4:K$922,'Growth rates'!$B$4:$B$922,Demands_tra!$A621,'Growth rates'!$C$4:$C$922,$AF621))</f>
        <v>0</v>
      </c>
      <c r="AO621" s="6">
        <f ca="1">IF($AF621="",SUMIFS('Growth rates'!L$4:L$922,'Growth rates'!$B$4:$B$922,Demands_tra!$A621,'Growth rates'!$C$4:$C$922,$AE621),SUMIFS('Growth rates'!L$4:L$922,'Growth rates'!$B$4:$B$922,Demands_tra!$A621,'Growth rates'!$C$4:$C$922,$AF621))</f>
        <v>0</v>
      </c>
      <c r="AP621" s="6">
        <f ca="1">IF($AF621="",SUMIFS('Growth rates'!M$4:M$922,'Growth rates'!$B$4:$B$922,Demands_tra!$A621,'Growth rates'!$C$4:$C$922,$AE621),SUMIFS('Growth rates'!M$4:M$922,'Growth rates'!$B$4:$B$922,Demands_tra!$A621,'Growth rates'!$C$4:$C$922,$AF621))</f>
        <v>0</v>
      </c>
      <c r="AQ621" s="6">
        <f ca="1">IF($AF621="",SUMIFS('Growth rates'!N$4:N$922,'Growth rates'!$B$4:$B$922,Demands_tra!$A621,'Growth rates'!$C$4:$C$922,$AE621),SUMIFS('Growth rates'!N$4:N$922,'Growth rates'!$B$4:$B$922,Demands_tra!$A621,'Growth rates'!$C$4:$C$922,$AF621))</f>
        <v>0</v>
      </c>
      <c r="AR621" s="6">
        <f ca="1">IF($AF621="",SUMIFS('Growth rates'!O$4:O$922,'Growth rates'!$B$4:$B$922,Demands_tra!$A621,'Growth rates'!$C$4:$C$922,$AE621),SUMIFS('Growth rates'!O$4:O$922,'Growth rates'!$B$4:$B$922,Demands_tra!$A621,'Growth rates'!$C$4:$C$922,$AF621))</f>
        <v>0</v>
      </c>
      <c r="AS621" s="6">
        <f ca="1">IF($AF621="",SUMIFS('Growth rates'!P$4:P$922,'Growth rates'!$B$4:$B$922,Demands_tra!$A621,'Growth rates'!$C$4:$C$922,$AE621),SUMIFS('Growth rates'!P$4:P$922,'Growth rates'!$B$4:$B$922,Demands_tra!$A621,'Growth rates'!$C$4:$C$922,$AF621))</f>
        <v>0</v>
      </c>
      <c r="AT621" s="6">
        <f ca="1">IF($AF621="",SUMIFS('Growth rates'!Q$4:Q$922,'Growth rates'!$B$4:$B$922,Demands_tra!$A621,'Growth rates'!$C$4:$C$922,$AE621),SUMIFS('Growth rates'!Q$4:Q$922,'Growth rates'!$B$4:$B$922,Demands_tra!$A621,'Growth rates'!$C$4:$C$922,$AF621))</f>
        <v>0</v>
      </c>
      <c r="AU621" s="6">
        <f ca="1">IF($AF621="",SUMIFS('Growth rates'!R$4:R$922,'Growth rates'!$B$4:$B$922,Demands_tra!$A621,'Growth rates'!$C$4:$C$922,$AE621),SUMIFS('Growth rates'!R$4:R$922,'Growth rates'!$B$4:$B$922,Demands_tra!$A621,'Growth rates'!$C$4:$C$922,$AF621))</f>
        <v>0</v>
      </c>
      <c r="AV621" s="6">
        <f ca="1">IF($AF621="",SUMIFS('Growth rates'!S$4:S$922,'Growth rates'!$B$4:$B$922,Demands_tra!$A621,'Growth rates'!$C$4:$C$922,$AE621),SUMIFS('Growth rates'!S$4:S$922,'Growth rates'!$B$4:$B$922,Demands_tra!$A621,'Growth rates'!$C$4:$C$922,$AF621))</f>
        <v>0</v>
      </c>
      <c r="AW621" s="6">
        <f ca="1">IF($AF621="",SUMIFS('Growth rates'!T$4:T$922,'Growth rates'!$B$4:$B$922,Demands_tra!$A621,'Growth rates'!$C$4:$C$922,$AE621),SUMIFS('Growth rates'!T$4:T$922,'Growth rates'!$B$4:$B$922,Demands_tra!$A621,'Growth rates'!$C$4:$C$922,$AF621))</f>
        <v>0</v>
      </c>
      <c r="AX621" s="6">
        <f ca="1">IF($AF621="",SUMIFS('Growth rates'!U$4:U$922,'Growth rates'!$B$4:$B$922,Demands_tra!$A621,'Growth rates'!$C$4:$C$922,$AE621),SUMIFS('Growth rates'!U$4:U$922,'Growth rates'!$B$4:$B$922,Demands_tra!$A621,'Growth rates'!$C$4:$C$922,$AF621))</f>
        <v>0</v>
      </c>
      <c r="AY621" s="6">
        <f ca="1">IF($AF621="",SUMIFS('Growth rates'!V$4:V$922,'Growth rates'!$B$4:$B$922,Demands_tra!$A621,'Growth rates'!$C$4:$C$922,$AE621),SUMIFS('Growth rates'!V$4:V$922,'Growth rates'!$B$4:$B$922,Demands_tra!$A621,'Growth rates'!$C$4:$C$922,$AF621))</f>
        <v>0</v>
      </c>
      <c r="AZ621" s="6">
        <f ca="1">IF($AF621="",SUMIFS('Growth rates'!W$4:W$922,'Growth rates'!$B$4:$B$922,Demands_tra!$A621,'Growth rates'!$C$4:$C$922,$AE621),SUMIFS('Growth rates'!W$4:W$922,'Growth rates'!$B$4:$B$922,Demands_tra!$A621,'Growth rates'!$C$4:$C$922,$AF621))</f>
        <v>0</v>
      </c>
      <c r="BA621" s="6">
        <f ca="1">IF($AF621="",SUMIFS('Growth rates'!X$4:X$922,'Growth rates'!$B$4:$B$922,Demands_tra!$A621,'Growth rates'!$C$4:$C$922,$AE621),SUMIFS('Growth rates'!X$4:X$922,'Growth rates'!$B$4:$B$922,Demands_tra!$A621,'Growth rates'!$C$4:$C$922,$AF621))</f>
        <v>0</v>
      </c>
      <c r="BB621" s="6">
        <f ca="1">IF($AF621="",SUMIFS('Growth rates'!Y$4:Y$922,'Growth rates'!$B$4:$B$922,Demands_tra!$A621,'Growth rates'!$C$4:$C$922,$AE621),SUMIFS('Growth rates'!Y$4:Y$922,'Growth rates'!$B$4:$B$922,Demands_tra!$A621,'Growth rates'!$C$4:$C$922,$AF621))</f>
        <v>0</v>
      </c>
      <c r="BC621" s="6">
        <f ca="1">IF($AF621="",SUMIFS('Growth rates'!Z$4:Z$922,'Growth rates'!$B$4:$B$922,Demands_tra!$A621,'Growth rates'!$C$4:$C$922,$AE621),SUMIFS('Growth rates'!Z$4:Z$922,'Growth rates'!$B$4:$B$922,Demands_tra!$A621,'Growth rates'!$C$4:$C$922,$AF621))</f>
        <v>0</v>
      </c>
      <c r="BD621" s="6">
        <f ca="1">IF($AF621="",SUMIFS('Growth rates'!AA$4:AA$922,'Growth rates'!$B$4:$B$922,Demands_tra!$A621,'Growth rates'!$C$4:$C$922,$AE621),SUMIFS('Growth rates'!AA$4:AA$922,'Growth rates'!$B$4:$B$922,Demands_tra!$A621,'Growth rates'!$C$4:$C$922,$AF621))</f>
        <v>0</v>
      </c>
      <c r="BE621" s="6">
        <f ca="1">IF($AF621="",SUMIFS('Growth rates'!AB$4:AB$922,'Growth rates'!$B$4:$B$922,Demands_tra!$A621,'Growth rates'!$C$4:$C$922,$AE621),SUMIFS('Growth rates'!AB$4:AB$922,'Growth rates'!$B$4:$B$922,Demands_tra!$A621,'Growth rates'!$C$4:$C$922,$AF621))</f>
        <v>0</v>
      </c>
      <c r="BF621" s="6">
        <f ca="1">IF($AF621="",SUMIFS('Growth rates'!AC$4:AC$922,'Growth rates'!$B$4:$B$922,Demands_tra!$A621,'Growth rates'!$C$4:$C$922,$AE621),SUMIFS('Growth rates'!AC$4:AC$922,'Growth rates'!$B$4:$B$922,Demands_tra!$A621,'Growth rates'!$C$4:$C$922,$AF621))</f>
        <v>0</v>
      </c>
      <c r="BH621" t="e">
        <f ca="1">VLOOKUP($C621,'Default drvr and elast'!$A$4:$F$49,MATCH(VLOOKUP(A621,Classification!$B$4:$D$42,3,FALSE),'Default drvr and elast'!$D$3:$F$3,0)+3,FALSE)</f>
        <v>#N/A</v>
      </c>
      <c r="BJ621" s="6">
        <f ca="1">IF($BI621="",SUMIF(Elasticities!$B$5:$B$52,Demands_tra!$BH621,Elasticities!C$5:C$52),SUMIF(Elasticities!$B$5:$B$52,Demands_tra!$BI621,Elasticities!C$5:C$52))</f>
        <v>0</v>
      </c>
      <c r="BK621" s="6">
        <f ca="1">IF($BI621="",SUMIF(Elasticities!$B$5:$B$52,Demands_tra!$BH621,Elasticities!D$5:D$52),SUMIF(Elasticities!$B$5:$B$52,Demands_tra!$BI621,Elasticities!D$5:D$52))</f>
        <v>0</v>
      </c>
      <c r="BL621" s="6">
        <f ca="1">IF($BI621="",SUMIF(Elasticities!$B$5:$B$52,Demands_tra!$BH621,Elasticities!E$5:E$52),SUMIF(Elasticities!$B$5:$B$52,Demands_tra!$BI621,Elasticities!E$5:E$52))</f>
        <v>0</v>
      </c>
      <c r="BM621" s="6">
        <f ca="1">IF($BI621="",SUMIF(Elasticities!$B$5:$B$52,Demands_tra!$BH621,Elasticities!F$5:F$52),SUMIF(Elasticities!$B$5:$B$52,Demands_tra!$BI621,Elasticities!F$5:F$52))</f>
        <v>0</v>
      </c>
      <c r="BN621" s="6">
        <f ca="1">IF($BI621="",SUMIF(Elasticities!$B$5:$B$52,Demands_tra!$BH621,Elasticities!G$5:G$52),SUMIF(Elasticities!$B$5:$B$52,Demands_tra!$BI621,Elasticities!G$5:G$52))</f>
        <v>0</v>
      </c>
      <c r="BO621" s="6">
        <f ca="1">IF($BI621="",SUMIF(Elasticities!$B$5:$B$52,Demands_tra!$BH621,Elasticities!H$5:H$52),SUMIF(Elasticities!$B$5:$B$52,Demands_tra!$BI621,Elasticities!H$5:H$52))</f>
        <v>0</v>
      </c>
      <c r="BP621" s="6">
        <f ca="1">IF($BI621="",SUMIF(Elasticities!$B$5:$B$52,Demands_tra!$BH621,Elasticities!I$5:I$52),SUMIF(Elasticities!$B$5:$B$52,Demands_tra!$BI621,Elasticities!I$5:I$52))</f>
        <v>0</v>
      </c>
      <c r="BQ621" s="6">
        <f ca="1">IF($BI621="",SUMIF(Elasticities!$B$5:$B$52,Demands_tra!$BH621,Elasticities!J$5:J$52),SUMIF(Elasticities!$B$5:$B$52,Demands_tra!$BI621,Elasticities!J$5:J$52))</f>
        <v>0</v>
      </c>
      <c r="BR621" s="6">
        <f ca="1">IF($BI621="",SUMIF(Elasticities!$B$5:$B$52,Demands_tra!$BH621,Elasticities!K$5:K$52),SUMIF(Elasticities!$B$5:$B$52,Demands_tra!$BI621,Elasticities!K$5:K$52))</f>
        <v>0</v>
      </c>
      <c r="BS621" s="6">
        <f ca="1">IF($BI621="",SUMIF(Elasticities!$B$5:$B$52,Demands_tra!$BH621,Elasticities!L$5:L$52),SUMIF(Elasticities!$B$5:$B$52,Demands_tra!$BI621,Elasticities!L$5:L$52))</f>
        <v>0</v>
      </c>
      <c r="BT621" s="6">
        <f ca="1">IF($BI621="",SUMIF(Elasticities!$B$5:$B$52,Demands_tra!$BH621,Elasticities!M$5:M$52),SUMIF(Elasticities!$B$5:$B$52,Demands_tra!$BI621,Elasticities!M$5:M$52))</f>
        <v>0</v>
      </c>
      <c r="BU621" s="6">
        <f ca="1">IF($BI621="",SUMIF(Elasticities!$B$5:$B$52,Demands_tra!$BH621,Elasticities!N$5:N$52),SUMIF(Elasticities!$B$5:$B$52,Demands_tra!$BI621,Elasticities!N$5:N$52))</f>
        <v>0</v>
      </c>
      <c r="BV621" s="6">
        <f ca="1">IF($BI621="",SUMIF(Elasticities!$B$5:$B$52,Demands_tra!$BH621,Elasticities!O$5:O$52),SUMIF(Elasticities!$B$5:$B$52,Demands_tra!$BI621,Elasticities!O$5:O$52))</f>
        <v>0</v>
      </c>
      <c r="BW621" s="6">
        <f ca="1">IF($BI621="",SUMIF(Elasticities!$B$5:$B$52,Demands_tra!$BH621,Elasticities!P$5:P$52),SUMIF(Elasticities!$B$5:$B$52,Demands_tra!$BI621,Elasticities!P$5:P$52))</f>
        <v>0</v>
      </c>
      <c r="BX621" s="6">
        <f ca="1">IF($BI621="",SUMIF(Elasticities!$B$5:$B$52,Demands_tra!$BH621,Elasticities!Q$5:Q$52),SUMIF(Elasticities!$B$5:$B$52,Demands_tra!$BI621,Elasticities!Q$5:Q$52))</f>
        <v>0</v>
      </c>
      <c r="BY621" s="6">
        <f ca="1">IF($BI621="",SUMIF(Elasticities!$B$5:$B$52,Demands_tra!$BH621,Elasticities!R$5:R$52),SUMIF(Elasticities!$B$5:$B$52,Demands_tra!$BI621,Elasticities!R$5:R$52))</f>
        <v>0</v>
      </c>
      <c r="BZ621" s="6">
        <f ca="1">IF($BI621="",SUMIF(Elasticities!$B$5:$B$52,Demands_tra!$BH621,Elasticities!S$5:S$52),SUMIF(Elasticities!$B$5:$B$52,Demands_tra!$BI621,Elasticities!S$5:S$52))</f>
        <v>0</v>
      </c>
      <c r="CA621" s="6">
        <f ca="1">IF($BI621="",SUMIF(Elasticities!$B$5:$B$52,Demands_tra!$BH621,Elasticities!T$5:T$52),SUMIF(Elasticities!$B$5:$B$52,Demands_tra!$BI621,Elasticities!T$5:T$52))</f>
        <v>0</v>
      </c>
      <c r="CB621" s="6">
        <f ca="1">IF($BI621="",SUMIF(Elasticities!$B$5:$B$52,Demands_tra!$BH621,Elasticities!U$5:U$52),SUMIF(Elasticities!$B$5:$B$52,Demands_tra!$BI621,Elasticities!U$5:U$52))</f>
        <v>0</v>
      </c>
      <c r="CC621" s="6">
        <f ca="1">IF($BI621="",SUMIF(Elasticities!$B$5:$B$52,Demands_tra!$BH621,Elasticities!V$5:V$52),SUMIF(Elasticities!$B$5:$B$52,Demands_tra!$BI621,Elasticities!V$5:V$52))</f>
        <v>0</v>
      </c>
      <c r="CD621" s="6">
        <f ca="1">IF($BI621="",SUMIF(Elasticities!$B$5:$B$52,Demands_tra!$BH621,Elasticities!W$5:W$52),SUMIF(Elasticities!$B$5:$B$52,Demands_tra!$BI621,Elasticities!W$5:W$52))</f>
        <v>0</v>
      </c>
      <c r="CE621" s="6">
        <f ca="1">IF($BI621="",SUMIF(Elasticities!$B$5:$B$52,Demands_tra!$BH621,Elasticities!X$5:X$52),SUMIF(Elasticities!$B$5:$B$52,Demands_tra!$BI621,Elasticities!X$5:X$52))</f>
        <v>0</v>
      </c>
      <c r="CF621" s="6">
        <f ca="1">IF($BI621="",SUMIF(Elasticities!$B$5:$B$52,Demands_tra!$BH621,Elasticities!Y$5:Y$52),SUMIF(Elasticities!$B$5:$B$52,Demands_tra!$BI621,Elasticities!Y$5:Y$52))</f>
        <v>0</v>
      </c>
      <c r="CG621" s="6">
        <f ca="1">IF($BI621="",SUMIF(Elasticities!$B$5:$B$52,Demands_tra!$BH621,Elasticities!Z$5:Z$52),SUMIF(Elasticities!$B$5:$B$52,Demands_tra!$BI621,Elasticities!Z$5:Z$52))</f>
        <v>0</v>
      </c>
      <c r="CH621" s="6">
        <f ca="1">IF($BI621="",SUMIF(Elasticities!$B$5:$B$52,Demands_tra!$BH621,Elasticities!AA$5:AA$52),SUMIF(Elasticities!$B$5:$B$52,Demands_tra!$BI621,Elasticities!AA$5:AA$52))</f>
        <v>0</v>
      </c>
      <c r="CI621" s="6">
        <f ca="1">IF($BI621="",SUMIF(Elasticities!$B$5:$B$52,Demands_tra!$BH621,Elasticities!AB$5:AB$52),SUMIF(Elasticities!$B$5:$B$52,Demands_tra!$BI621,Elasticities!AB$5:AB$52))</f>
        <v>0</v>
      </c>
    </row>
    <row r="622" spans="1:87">
      <c r="A622" t="str">
        <f>IF(BYDem_tra!B621="","\I:",BYDem_tra!B621)</f>
        <v>\I:</v>
      </c>
      <c r="B622">
        <f>BYDem_tra!E621</f>
        <v>0</v>
      </c>
      <c r="C622">
        <f t="shared" si="350"/>
        <v>0</v>
      </c>
      <c r="D622" s="3">
        <f>SUMIFS(BYDem_tra!$M$2:$M$2000,BYDem_tra!$B$2:$B$2000,Demands_tra!$A622,BYDem_tra!$E$2:$E$2000,Demands_tra!$B622)</f>
        <v>0</v>
      </c>
      <c r="E622" s="3" t="e">
        <f ca="1" t="shared" si="351"/>
        <v>#DIV/0!</v>
      </c>
      <c r="F622" s="3" t="e">
        <f ca="1" t="shared" si="352"/>
        <v>#DIV/0!</v>
      </c>
      <c r="G622" s="3" t="e">
        <f ca="1" t="shared" si="353"/>
        <v>#DIV/0!</v>
      </c>
      <c r="H622" s="3" t="e">
        <f ca="1" t="shared" si="354"/>
        <v>#DIV/0!</v>
      </c>
      <c r="I622" s="3" t="e">
        <f ca="1" t="shared" si="355"/>
        <v>#DIV/0!</v>
      </c>
      <c r="J622" s="3" t="e">
        <f ca="1" t="shared" si="356"/>
        <v>#DIV/0!</v>
      </c>
      <c r="K622" s="3" t="e">
        <f ca="1" t="shared" si="357"/>
        <v>#DIV/0!</v>
      </c>
      <c r="L622" s="3" t="e">
        <f ca="1" t="shared" si="358"/>
        <v>#DIV/0!</v>
      </c>
      <c r="M622" s="3" t="e">
        <f ca="1" t="shared" si="359"/>
        <v>#DIV/0!</v>
      </c>
      <c r="N622" s="3" t="e">
        <f ca="1" t="shared" si="360"/>
        <v>#DIV/0!</v>
      </c>
      <c r="O622" s="3" t="e">
        <f ca="1" t="shared" si="361"/>
        <v>#DIV/0!</v>
      </c>
      <c r="P622" s="3" t="e">
        <f ca="1" t="shared" si="362"/>
        <v>#DIV/0!</v>
      </c>
      <c r="Q622" s="3" t="e">
        <f ca="1" t="shared" si="363"/>
        <v>#DIV/0!</v>
      </c>
      <c r="R622" s="3" t="e">
        <f ca="1" t="shared" si="364"/>
        <v>#DIV/0!</v>
      </c>
      <c r="S622" s="3" t="e">
        <f ca="1" t="shared" si="365"/>
        <v>#DIV/0!</v>
      </c>
      <c r="T622" s="3" t="e">
        <f ca="1" t="shared" si="366"/>
        <v>#DIV/0!</v>
      </c>
      <c r="U622" s="3" t="e">
        <f ca="1" t="shared" si="367"/>
        <v>#DIV/0!</v>
      </c>
      <c r="V622" s="3" t="e">
        <f ca="1" t="shared" si="342"/>
        <v>#DIV/0!</v>
      </c>
      <c r="W622" s="3" t="e">
        <f ca="1" t="shared" si="343"/>
        <v>#DIV/0!</v>
      </c>
      <c r="X622" s="3" t="e">
        <f ca="1" t="shared" si="344"/>
        <v>#DIV/0!</v>
      </c>
      <c r="Y622" s="3" t="e">
        <f ca="1" t="shared" si="345"/>
        <v>#DIV/0!</v>
      </c>
      <c r="Z622" s="3" t="e">
        <f ca="1" t="shared" si="346"/>
        <v>#DIV/0!</v>
      </c>
      <c r="AA622" s="3" t="e">
        <f ca="1" t="shared" si="347"/>
        <v>#DIV/0!</v>
      </c>
      <c r="AB622" s="3" t="e">
        <f ca="1" t="shared" si="348"/>
        <v>#DIV/0!</v>
      </c>
      <c r="AC622" s="3" t="e">
        <f ca="1" t="shared" si="349"/>
        <v>#DIV/0!</v>
      </c>
      <c r="AE622" s="4" t="e">
        <f ca="1">VLOOKUP($C622,'Default drvr and elast'!$A$4:$C$49,MATCH(VLOOKUP(A622,Classification!$B$4:$D$99,2,FALSE),'Default drvr and elast'!$A$3:$C$3,0),FALSE)</f>
        <v>#N/A</v>
      </c>
      <c r="AF622" s="4"/>
      <c r="AG622" s="6">
        <f ca="1">IF($AF622="",SUMIFS('Growth rates'!D$4:D$922,'Growth rates'!$B$4:$B$922,Demands_tra!$A622,'Growth rates'!$C$4:$C$922,$AE622),SUMIFS('Growth rates'!D$4:D$922,'Growth rates'!$B$4:$B$922,Demands_tra!$A622,'Growth rates'!$C$4:$C$922,$AF622))</f>
        <v>0</v>
      </c>
      <c r="AH622" s="6">
        <f ca="1">IF($AF622="",SUMIFS('Growth rates'!E$4:E$922,'Growth rates'!$B$4:$B$922,Demands_tra!$A622,'Growth rates'!$C$4:$C$922,$AE622),SUMIFS('Growth rates'!E$4:E$922,'Growth rates'!$B$4:$B$922,Demands_tra!$A622,'Growth rates'!$C$4:$C$922,$AF622))</f>
        <v>0</v>
      </c>
      <c r="AI622" s="6">
        <f ca="1">IF($AF622="",SUMIFS('Growth rates'!F$4:F$922,'Growth rates'!$B$4:$B$922,Demands_tra!$A622,'Growth rates'!$C$4:$C$922,$AE622),SUMIFS('Growth rates'!F$4:F$922,'Growth rates'!$B$4:$B$922,Demands_tra!$A622,'Growth rates'!$C$4:$C$922,$AF622))</f>
        <v>0</v>
      </c>
      <c r="AJ622" s="6">
        <f ca="1">IF($AF622="",SUMIFS('Growth rates'!G$4:G$922,'Growth rates'!$B$4:$B$922,Demands_tra!$A622,'Growth rates'!$C$4:$C$922,$AE622),SUMIFS('Growth rates'!G$4:G$922,'Growth rates'!$B$4:$B$922,Demands_tra!$A622,'Growth rates'!$C$4:$C$922,$AF622))</f>
        <v>0</v>
      </c>
      <c r="AK622" s="6">
        <f ca="1">IF($AF622="",SUMIFS('Growth rates'!H$4:H$922,'Growth rates'!$B$4:$B$922,Demands_tra!$A622,'Growth rates'!$C$4:$C$922,$AE622),SUMIFS('Growth rates'!H$4:H$922,'Growth rates'!$B$4:$B$922,Demands_tra!$A622,'Growth rates'!$C$4:$C$922,$AF622))</f>
        <v>0</v>
      </c>
      <c r="AL622" s="6">
        <f ca="1">IF($AF622="",SUMIFS('Growth rates'!I$4:I$922,'Growth rates'!$B$4:$B$922,Demands_tra!$A622,'Growth rates'!$C$4:$C$922,$AE622),SUMIFS('Growth rates'!I$4:I$922,'Growth rates'!$B$4:$B$922,Demands_tra!$A622,'Growth rates'!$C$4:$C$922,$AF622))</f>
        <v>0</v>
      </c>
      <c r="AM622" s="6">
        <f ca="1">IF($AF622="",SUMIFS('Growth rates'!J$4:J$922,'Growth rates'!$B$4:$B$922,Demands_tra!$A622,'Growth rates'!$C$4:$C$922,$AE622),SUMIFS('Growth rates'!J$4:J$922,'Growth rates'!$B$4:$B$922,Demands_tra!$A622,'Growth rates'!$C$4:$C$922,$AF622))</f>
        <v>0</v>
      </c>
      <c r="AN622" s="6">
        <f ca="1">IF($AF622="",SUMIFS('Growth rates'!K$4:K$922,'Growth rates'!$B$4:$B$922,Demands_tra!$A622,'Growth rates'!$C$4:$C$922,$AE622),SUMIFS('Growth rates'!K$4:K$922,'Growth rates'!$B$4:$B$922,Demands_tra!$A622,'Growth rates'!$C$4:$C$922,$AF622))</f>
        <v>0</v>
      </c>
      <c r="AO622" s="6">
        <f ca="1">IF($AF622="",SUMIFS('Growth rates'!L$4:L$922,'Growth rates'!$B$4:$B$922,Demands_tra!$A622,'Growth rates'!$C$4:$C$922,$AE622),SUMIFS('Growth rates'!L$4:L$922,'Growth rates'!$B$4:$B$922,Demands_tra!$A622,'Growth rates'!$C$4:$C$922,$AF622))</f>
        <v>0</v>
      </c>
      <c r="AP622" s="6">
        <f ca="1">IF($AF622="",SUMIFS('Growth rates'!M$4:M$922,'Growth rates'!$B$4:$B$922,Demands_tra!$A622,'Growth rates'!$C$4:$C$922,$AE622),SUMIFS('Growth rates'!M$4:M$922,'Growth rates'!$B$4:$B$922,Demands_tra!$A622,'Growth rates'!$C$4:$C$922,$AF622))</f>
        <v>0</v>
      </c>
      <c r="AQ622" s="6">
        <f ca="1">IF($AF622="",SUMIFS('Growth rates'!N$4:N$922,'Growth rates'!$B$4:$B$922,Demands_tra!$A622,'Growth rates'!$C$4:$C$922,$AE622),SUMIFS('Growth rates'!N$4:N$922,'Growth rates'!$B$4:$B$922,Demands_tra!$A622,'Growth rates'!$C$4:$C$922,$AF622))</f>
        <v>0</v>
      </c>
      <c r="AR622" s="6">
        <f ca="1">IF($AF622="",SUMIFS('Growth rates'!O$4:O$922,'Growth rates'!$B$4:$B$922,Demands_tra!$A622,'Growth rates'!$C$4:$C$922,$AE622),SUMIFS('Growth rates'!O$4:O$922,'Growth rates'!$B$4:$B$922,Demands_tra!$A622,'Growth rates'!$C$4:$C$922,$AF622))</f>
        <v>0</v>
      </c>
      <c r="AS622" s="6">
        <f ca="1">IF($AF622="",SUMIFS('Growth rates'!P$4:P$922,'Growth rates'!$B$4:$B$922,Demands_tra!$A622,'Growth rates'!$C$4:$C$922,$AE622),SUMIFS('Growth rates'!P$4:P$922,'Growth rates'!$B$4:$B$922,Demands_tra!$A622,'Growth rates'!$C$4:$C$922,$AF622))</f>
        <v>0</v>
      </c>
      <c r="AT622" s="6">
        <f ca="1">IF($AF622="",SUMIFS('Growth rates'!Q$4:Q$922,'Growth rates'!$B$4:$B$922,Demands_tra!$A622,'Growth rates'!$C$4:$C$922,$AE622),SUMIFS('Growth rates'!Q$4:Q$922,'Growth rates'!$B$4:$B$922,Demands_tra!$A622,'Growth rates'!$C$4:$C$922,$AF622))</f>
        <v>0</v>
      </c>
      <c r="AU622" s="6">
        <f ca="1">IF($AF622="",SUMIFS('Growth rates'!R$4:R$922,'Growth rates'!$B$4:$B$922,Demands_tra!$A622,'Growth rates'!$C$4:$C$922,$AE622),SUMIFS('Growth rates'!R$4:R$922,'Growth rates'!$B$4:$B$922,Demands_tra!$A622,'Growth rates'!$C$4:$C$922,$AF622))</f>
        <v>0</v>
      </c>
      <c r="AV622" s="6">
        <f ca="1">IF($AF622="",SUMIFS('Growth rates'!S$4:S$922,'Growth rates'!$B$4:$B$922,Demands_tra!$A622,'Growth rates'!$C$4:$C$922,$AE622),SUMIFS('Growth rates'!S$4:S$922,'Growth rates'!$B$4:$B$922,Demands_tra!$A622,'Growth rates'!$C$4:$C$922,$AF622))</f>
        <v>0</v>
      </c>
      <c r="AW622" s="6">
        <f ca="1">IF($AF622="",SUMIFS('Growth rates'!T$4:T$922,'Growth rates'!$B$4:$B$922,Demands_tra!$A622,'Growth rates'!$C$4:$C$922,$AE622),SUMIFS('Growth rates'!T$4:T$922,'Growth rates'!$B$4:$B$922,Demands_tra!$A622,'Growth rates'!$C$4:$C$922,$AF622))</f>
        <v>0</v>
      </c>
      <c r="AX622" s="6">
        <f ca="1">IF($AF622="",SUMIFS('Growth rates'!U$4:U$922,'Growth rates'!$B$4:$B$922,Demands_tra!$A622,'Growth rates'!$C$4:$C$922,$AE622),SUMIFS('Growth rates'!U$4:U$922,'Growth rates'!$B$4:$B$922,Demands_tra!$A622,'Growth rates'!$C$4:$C$922,$AF622))</f>
        <v>0</v>
      </c>
      <c r="AY622" s="6">
        <f ca="1">IF($AF622="",SUMIFS('Growth rates'!V$4:V$922,'Growth rates'!$B$4:$B$922,Demands_tra!$A622,'Growth rates'!$C$4:$C$922,$AE622),SUMIFS('Growth rates'!V$4:V$922,'Growth rates'!$B$4:$B$922,Demands_tra!$A622,'Growth rates'!$C$4:$C$922,$AF622))</f>
        <v>0</v>
      </c>
      <c r="AZ622" s="6">
        <f ca="1">IF($AF622="",SUMIFS('Growth rates'!W$4:W$922,'Growth rates'!$B$4:$B$922,Demands_tra!$A622,'Growth rates'!$C$4:$C$922,$AE622),SUMIFS('Growth rates'!W$4:W$922,'Growth rates'!$B$4:$B$922,Demands_tra!$A622,'Growth rates'!$C$4:$C$922,$AF622))</f>
        <v>0</v>
      </c>
      <c r="BA622" s="6">
        <f ca="1">IF($AF622="",SUMIFS('Growth rates'!X$4:X$922,'Growth rates'!$B$4:$B$922,Demands_tra!$A622,'Growth rates'!$C$4:$C$922,$AE622),SUMIFS('Growth rates'!X$4:X$922,'Growth rates'!$B$4:$B$922,Demands_tra!$A622,'Growth rates'!$C$4:$C$922,$AF622))</f>
        <v>0</v>
      </c>
      <c r="BB622" s="6">
        <f ca="1">IF($AF622="",SUMIFS('Growth rates'!Y$4:Y$922,'Growth rates'!$B$4:$B$922,Demands_tra!$A622,'Growth rates'!$C$4:$C$922,$AE622),SUMIFS('Growth rates'!Y$4:Y$922,'Growth rates'!$B$4:$B$922,Demands_tra!$A622,'Growth rates'!$C$4:$C$922,$AF622))</f>
        <v>0</v>
      </c>
      <c r="BC622" s="6">
        <f ca="1">IF($AF622="",SUMIFS('Growth rates'!Z$4:Z$922,'Growth rates'!$B$4:$B$922,Demands_tra!$A622,'Growth rates'!$C$4:$C$922,$AE622),SUMIFS('Growth rates'!Z$4:Z$922,'Growth rates'!$B$4:$B$922,Demands_tra!$A622,'Growth rates'!$C$4:$C$922,$AF622))</f>
        <v>0</v>
      </c>
      <c r="BD622" s="6">
        <f ca="1">IF($AF622="",SUMIFS('Growth rates'!AA$4:AA$922,'Growth rates'!$B$4:$B$922,Demands_tra!$A622,'Growth rates'!$C$4:$C$922,$AE622),SUMIFS('Growth rates'!AA$4:AA$922,'Growth rates'!$B$4:$B$922,Demands_tra!$A622,'Growth rates'!$C$4:$C$922,$AF622))</f>
        <v>0</v>
      </c>
      <c r="BE622" s="6">
        <f ca="1">IF($AF622="",SUMIFS('Growth rates'!AB$4:AB$922,'Growth rates'!$B$4:$B$922,Demands_tra!$A622,'Growth rates'!$C$4:$C$922,$AE622),SUMIFS('Growth rates'!AB$4:AB$922,'Growth rates'!$B$4:$B$922,Demands_tra!$A622,'Growth rates'!$C$4:$C$922,$AF622))</f>
        <v>0</v>
      </c>
      <c r="BF622" s="6">
        <f ca="1">IF($AF622="",SUMIFS('Growth rates'!AC$4:AC$922,'Growth rates'!$B$4:$B$922,Demands_tra!$A622,'Growth rates'!$C$4:$C$922,$AE622),SUMIFS('Growth rates'!AC$4:AC$922,'Growth rates'!$B$4:$B$922,Demands_tra!$A622,'Growth rates'!$C$4:$C$922,$AF622))</f>
        <v>0</v>
      </c>
      <c r="BH622" t="e">
        <f ca="1">VLOOKUP($C622,'Default drvr and elast'!$A$4:$F$49,MATCH(VLOOKUP(A622,Classification!$B$4:$D$42,3,FALSE),'Default drvr and elast'!$D$3:$F$3,0)+3,FALSE)</f>
        <v>#N/A</v>
      </c>
      <c r="BJ622" s="6">
        <f ca="1">IF($BI622="",SUMIF(Elasticities!$B$5:$B$52,Demands_tra!$BH622,Elasticities!C$5:C$52),SUMIF(Elasticities!$B$5:$B$52,Demands_tra!$BI622,Elasticities!C$5:C$52))</f>
        <v>0</v>
      </c>
      <c r="BK622" s="6">
        <f ca="1">IF($BI622="",SUMIF(Elasticities!$B$5:$B$52,Demands_tra!$BH622,Elasticities!D$5:D$52),SUMIF(Elasticities!$B$5:$B$52,Demands_tra!$BI622,Elasticities!D$5:D$52))</f>
        <v>0</v>
      </c>
      <c r="BL622" s="6">
        <f ca="1">IF($BI622="",SUMIF(Elasticities!$B$5:$B$52,Demands_tra!$BH622,Elasticities!E$5:E$52),SUMIF(Elasticities!$B$5:$B$52,Demands_tra!$BI622,Elasticities!E$5:E$52))</f>
        <v>0</v>
      </c>
      <c r="BM622" s="6">
        <f ca="1">IF($BI622="",SUMIF(Elasticities!$B$5:$B$52,Demands_tra!$BH622,Elasticities!F$5:F$52),SUMIF(Elasticities!$B$5:$B$52,Demands_tra!$BI622,Elasticities!F$5:F$52))</f>
        <v>0</v>
      </c>
      <c r="BN622" s="6">
        <f ca="1">IF($BI622="",SUMIF(Elasticities!$B$5:$B$52,Demands_tra!$BH622,Elasticities!G$5:G$52),SUMIF(Elasticities!$B$5:$B$52,Demands_tra!$BI622,Elasticities!G$5:G$52))</f>
        <v>0</v>
      </c>
      <c r="BO622" s="6">
        <f ca="1">IF($BI622="",SUMIF(Elasticities!$B$5:$B$52,Demands_tra!$BH622,Elasticities!H$5:H$52),SUMIF(Elasticities!$B$5:$B$52,Demands_tra!$BI622,Elasticities!H$5:H$52))</f>
        <v>0</v>
      </c>
      <c r="BP622" s="6">
        <f ca="1">IF($BI622="",SUMIF(Elasticities!$B$5:$B$52,Demands_tra!$BH622,Elasticities!I$5:I$52),SUMIF(Elasticities!$B$5:$B$52,Demands_tra!$BI622,Elasticities!I$5:I$52))</f>
        <v>0</v>
      </c>
      <c r="BQ622" s="6">
        <f ca="1">IF($BI622="",SUMIF(Elasticities!$B$5:$B$52,Demands_tra!$BH622,Elasticities!J$5:J$52),SUMIF(Elasticities!$B$5:$B$52,Demands_tra!$BI622,Elasticities!J$5:J$52))</f>
        <v>0</v>
      </c>
      <c r="BR622" s="6">
        <f ca="1">IF($BI622="",SUMIF(Elasticities!$B$5:$B$52,Demands_tra!$BH622,Elasticities!K$5:K$52),SUMIF(Elasticities!$B$5:$B$52,Demands_tra!$BI622,Elasticities!K$5:K$52))</f>
        <v>0</v>
      </c>
      <c r="BS622" s="6">
        <f ca="1">IF($BI622="",SUMIF(Elasticities!$B$5:$B$52,Demands_tra!$BH622,Elasticities!L$5:L$52),SUMIF(Elasticities!$B$5:$B$52,Demands_tra!$BI622,Elasticities!L$5:L$52))</f>
        <v>0</v>
      </c>
      <c r="BT622" s="6">
        <f ca="1">IF($BI622="",SUMIF(Elasticities!$B$5:$B$52,Demands_tra!$BH622,Elasticities!M$5:M$52),SUMIF(Elasticities!$B$5:$B$52,Demands_tra!$BI622,Elasticities!M$5:M$52))</f>
        <v>0</v>
      </c>
      <c r="BU622" s="6">
        <f ca="1">IF($BI622="",SUMIF(Elasticities!$B$5:$B$52,Demands_tra!$BH622,Elasticities!N$5:N$52),SUMIF(Elasticities!$B$5:$B$52,Demands_tra!$BI622,Elasticities!N$5:N$52))</f>
        <v>0</v>
      </c>
      <c r="BV622" s="6">
        <f ca="1">IF($BI622="",SUMIF(Elasticities!$B$5:$B$52,Demands_tra!$BH622,Elasticities!O$5:O$52),SUMIF(Elasticities!$B$5:$B$52,Demands_tra!$BI622,Elasticities!O$5:O$52))</f>
        <v>0</v>
      </c>
      <c r="BW622" s="6">
        <f ca="1">IF($BI622="",SUMIF(Elasticities!$B$5:$B$52,Demands_tra!$BH622,Elasticities!P$5:P$52),SUMIF(Elasticities!$B$5:$B$52,Demands_tra!$BI622,Elasticities!P$5:P$52))</f>
        <v>0</v>
      </c>
      <c r="BX622" s="6">
        <f ca="1">IF($BI622="",SUMIF(Elasticities!$B$5:$B$52,Demands_tra!$BH622,Elasticities!Q$5:Q$52),SUMIF(Elasticities!$B$5:$B$52,Demands_tra!$BI622,Elasticities!Q$5:Q$52))</f>
        <v>0</v>
      </c>
      <c r="BY622" s="6">
        <f ca="1">IF($BI622="",SUMIF(Elasticities!$B$5:$B$52,Demands_tra!$BH622,Elasticities!R$5:R$52),SUMIF(Elasticities!$B$5:$B$52,Demands_tra!$BI622,Elasticities!R$5:R$52))</f>
        <v>0</v>
      </c>
      <c r="BZ622" s="6">
        <f ca="1">IF($BI622="",SUMIF(Elasticities!$B$5:$B$52,Demands_tra!$BH622,Elasticities!S$5:S$52),SUMIF(Elasticities!$B$5:$B$52,Demands_tra!$BI622,Elasticities!S$5:S$52))</f>
        <v>0</v>
      </c>
      <c r="CA622" s="6">
        <f ca="1">IF($BI622="",SUMIF(Elasticities!$B$5:$B$52,Demands_tra!$BH622,Elasticities!T$5:T$52),SUMIF(Elasticities!$B$5:$B$52,Demands_tra!$BI622,Elasticities!T$5:T$52))</f>
        <v>0</v>
      </c>
      <c r="CB622" s="6">
        <f ca="1">IF($BI622="",SUMIF(Elasticities!$B$5:$B$52,Demands_tra!$BH622,Elasticities!U$5:U$52),SUMIF(Elasticities!$B$5:$B$52,Demands_tra!$BI622,Elasticities!U$5:U$52))</f>
        <v>0</v>
      </c>
      <c r="CC622" s="6">
        <f ca="1">IF($BI622="",SUMIF(Elasticities!$B$5:$B$52,Demands_tra!$BH622,Elasticities!V$5:V$52),SUMIF(Elasticities!$B$5:$B$52,Demands_tra!$BI622,Elasticities!V$5:V$52))</f>
        <v>0</v>
      </c>
      <c r="CD622" s="6">
        <f ca="1">IF($BI622="",SUMIF(Elasticities!$B$5:$B$52,Demands_tra!$BH622,Elasticities!W$5:W$52),SUMIF(Elasticities!$B$5:$B$52,Demands_tra!$BI622,Elasticities!W$5:W$52))</f>
        <v>0</v>
      </c>
      <c r="CE622" s="6">
        <f ca="1">IF($BI622="",SUMIF(Elasticities!$B$5:$B$52,Demands_tra!$BH622,Elasticities!X$5:X$52),SUMIF(Elasticities!$B$5:$B$52,Demands_tra!$BI622,Elasticities!X$5:X$52))</f>
        <v>0</v>
      </c>
      <c r="CF622" s="6">
        <f ca="1">IF($BI622="",SUMIF(Elasticities!$B$5:$B$52,Demands_tra!$BH622,Elasticities!Y$5:Y$52),SUMIF(Elasticities!$B$5:$B$52,Demands_tra!$BI622,Elasticities!Y$5:Y$52))</f>
        <v>0</v>
      </c>
      <c r="CG622" s="6">
        <f ca="1">IF($BI622="",SUMIF(Elasticities!$B$5:$B$52,Demands_tra!$BH622,Elasticities!Z$5:Z$52),SUMIF(Elasticities!$B$5:$B$52,Demands_tra!$BI622,Elasticities!Z$5:Z$52))</f>
        <v>0</v>
      </c>
      <c r="CH622" s="6">
        <f ca="1">IF($BI622="",SUMIF(Elasticities!$B$5:$B$52,Demands_tra!$BH622,Elasticities!AA$5:AA$52),SUMIF(Elasticities!$B$5:$B$52,Demands_tra!$BI622,Elasticities!AA$5:AA$52))</f>
        <v>0</v>
      </c>
      <c r="CI622" s="6">
        <f ca="1">IF($BI622="",SUMIF(Elasticities!$B$5:$B$52,Demands_tra!$BH622,Elasticities!AB$5:AB$52),SUMIF(Elasticities!$B$5:$B$52,Demands_tra!$BI622,Elasticities!AB$5:AB$52))</f>
        <v>0</v>
      </c>
    </row>
    <row r="623" spans="1:87">
      <c r="A623" t="str">
        <f>IF(BYDem_tra!B622="","\I:",BYDem_tra!B622)</f>
        <v>\I:</v>
      </c>
      <c r="B623">
        <f>BYDem_tra!E622</f>
        <v>0</v>
      </c>
      <c r="C623">
        <f t="shared" si="350"/>
        <v>0</v>
      </c>
      <c r="D623" s="3">
        <f>SUMIFS(BYDem_tra!$M$2:$M$2000,BYDem_tra!$B$2:$B$2000,Demands_tra!$A623,BYDem_tra!$E$2:$E$2000,Demands_tra!$B623)</f>
        <v>0</v>
      </c>
      <c r="E623" s="3" t="e">
        <f ca="1" t="shared" si="351"/>
        <v>#DIV/0!</v>
      </c>
      <c r="F623" s="3" t="e">
        <f ca="1" t="shared" si="352"/>
        <v>#DIV/0!</v>
      </c>
      <c r="G623" s="3" t="e">
        <f ca="1" t="shared" si="353"/>
        <v>#DIV/0!</v>
      </c>
      <c r="H623" s="3" t="e">
        <f ca="1" t="shared" si="354"/>
        <v>#DIV/0!</v>
      </c>
      <c r="I623" s="3" t="e">
        <f ca="1" t="shared" si="355"/>
        <v>#DIV/0!</v>
      </c>
      <c r="J623" s="3" t="e">
        <f ca="1" t="shared" si="356"/>
        <v>#DIV/0!</v>
      </c>
      <c r="K623" s="3" t="e">
        <f ca="1" t="shared" si="357"/>
        <v>#DIV/0!</v>
      </c>
      <c r="L623" s="3" t="e">
        <f ca="1" t="shared" si="358"/>
        <v>#DIV/0!</v>
      </c>
      <c r="M623" s="3" t="e">
        <f ca="1" t="shared" si="359"/>
        <v>#DIV/0!</v>
      </c>
      <c r="N623" s="3" t="e">
        <f ca="1" t="shared" si="360"/>
        <v>#DIV/0!</v>
      </c>
      <c r="O623" s="3" t="e">
        <f ca="1" t="shared" si="361"/>
        <v>#DIV/0!</v>
      </c>
      <c r="P623" s="3" t="e">
        <f ca="1" t="shared" si="362"/>
        <v>#DIV/0!</v>
      </c>
      <c r="Q623" s="3" t="e">
        <f ca="1" t="shared" si="363"/>
        <v>#DIV/0!</v>
      </c>
      <c r="R623" s="3" t="e">
        <f ca="1" t="shared" si="364"/>
        <v>#DIV/0!</v>
      </c>
      <c r="S623" s="3" t="e">
        <f ca="1" t="shared" si="365"/>
        <v>#DIV/0!</v>
      </c>
      <c r="T623" s="3" t="e">
        <f ca="1" t="shared" si="366"/>
        <v>#DIV/0!</v>
      </c>
      <c r="U623" s="3" t="e">
        <f ca="1" t="shared" si="367"/>
        <v>#DIV/0!</v>
      </c>
      <c r="V623" s="3" t="e">
        <f ca="1" t="shared" si="342"/>
        <v>#DIV/0!</v>
      </c>
      <c r="W623" s="3" t="e">
        <f ca="1" t="shared" si="343"/>
        <v>#DIV/0!</v>
      </c>
      <c r="X623" s="3" t="e">
        <f ca="1" t="shared" si="344"/>
        <v>#DIV/0!</v>
      </c>
      <c r="Y623" s="3" t="e">
        <f ca="1" t="shared" si="345"/>
        <v>#DIV/0!</v>
      </c>
      <c r="Z623" s="3" t="e">
        <f ca="1" t="shared" si="346"/>
        <v>#DIV/0!</v>
      </c>
      <c r="AA623" s="3" t="e">
        <f ca="1" t="shared" si="347"/>
        <v>#DIV/0!</v>
      </c>
      <c r="AB623" s="3" t="e">
        <f ca="1" t="shared" si="348"/>
        <v>#DIV/0!</v>
      </c>
      <c r="AC623" s="3" t="e">
        <f ca="1" t="shared" si="349"/>
        <v>#DIV/0!</v>
      </c>
      <c r="AE623" s="4" t="e">
        <f ca="1">VLOOKUP($C623,'Default drvr and elast'!$A$4:$C$49,MATCH(VLOOKUP(A623,Classification!$B$4:$D$99,2,FALSE),'Default drvr and elast'!$A$3:$C$3,0),FALSE)</f>
        <v>#N/A</v>
      </c>
      <c r="AF623" s="4"/>
      <c r="AG623" s="6">
        <f ca="1">IF($AF623="",SUMIFS('Growth rates'!D$4:D$922,'Growth rates'!$B$4:$B$922,Demands_tra!$A623,'Growth rates'!$C$4:$C$922,$AE623),SUMIFS('Growth rates'!D$4:D$922,'Growth rates'!$B$4:$B$922,Demands_tra!$A623,'Growth rates'!$C$4:$C$922,$AF623))</f>
        <v>0</v>
      </c>
      <c r="AH623" s="6">
        <f ca="1">IF($AF623="",SUMIFS('Growth rates'!E$4:E$922,'Growth rates'!$B$4:$B$922,Demands_tra!$A623,'Growth rates'!$C$4:$C$922,$AE623),SUMIFS('Growth rates'!E$4:E$922,'Growth rates'!$B$4:$B$922,Demands_tra!$A623,'Growth rates'!$C$4:$C$922,$AF623))</f>
        <v>0</v>
      </c>
      <c r="AI623" s="6">
        <f ca="1">IF($AF623="",SUMIFS('Growth rates'!F$4:F$922,'Growth rates'!$B$4:$B$922,Demands_tra!$A623,'Growth rates'!$C$4:$C$922,$AE623),SUMIFS('Growth rates'!F$4:F$922,'Growth rates'!$B$4:$B$922,Demands_tra!$A623,'Growth rates'!$C$4:$C$922,$AF623))</f>
        <v>0</v>
      </c>
      <c r="AJ623" s="6">
        <f ca="1">IF($AF623="",SUMIFS('Growth rates'!G$4:G$922,'Growth rates'!$B$4:$B$922,Demands_tra!$A623,'Growth rates'!$C$4:$C$922,$AE623),SUMIFS('Growth rates'!G$4:G$922,'Growth rates'!$B$4:$B$922,Demands_tra!$A623,'Growth rates'!$C$4:$C$922,$AF623))</f>
        <v>0</v>
      </c>
      <c r="AK623" s="6">
        <f ca="1">IF($AF623="",SUMIFS('Growth rates'!H$4:H$922,'Growth rates'!$B$4:$B$922,Demands_tra!$A623,'Growth rates'!$C$4:$C$922,$AE623),SUMIFS('Growth rates'!H$4:H$922,'Growth rates'!$B$4:$B$922,Demands_tra!$A623,'Growth rates'!$C$4:$C$922,$AF623))</f>
        <v>0</v>
      </c>
      <c r="AL623" s="6">
        <f ca="1">IF($AF623="",SUMIFS('Growth rates'!I$4:I$922,'Growth rates'!$B$4:$B$922,Demands_tra!$A623,'Growth rates'!$C$4:$C$922,$AE623),SUMIFS('Growth rates'!I$4:I$922,'Growth rates'!$B$4:$B$922,Demands_tra!$A623,'Growth rates'!$C$4:$C$922,$AF623))</f>
        <v>0</v>
      </c>
      <c r="AM623" s="6">
        <f ca="1">IF($AF623="",SUMIFS('Growth rates'!J$4:J$922,'Growth rates'!$B$4:$B$922,Demands_tra!$A623,'Growth rates'!$C$4:$C$922,$AE623),SUMIFS('Growth rates'!J$4:J$922,'Growth rates'!$B$4:$B$922,Demands_tra!$A623,'Growth rates'!$C$4:$C$922,$AF623))</f>
        <v>0</v>
      </c>
      <c r="AN623" s="6">
        <f ca="1">IF($AF623="",SUMIFS('Growth rates'!K$4:K$922,'Growth rates'!$B$4:$B$922,Demands_tra!$A623,'Growth rates'!$C$4:$C$922,$AE623),SUMIFS('Growth rates'!K$4:K$922,'Growth rates'!$B$4:$B$922,Demands_tra!$A623,'Growth rates'!$C$4:$C$922,$AF623))</f>
        <v>0</v>
      </c>
      <c r="AO623" s="6">
        <f ca="1">IF($AF623="",SUMIFS('Growth rates'!L$4:L$922,'Growth rates'!$B$4:$B$922,Demands_tra!$A623,'Growth rates'!$C$4:$C$922,$AE623),SUMIFS('Growth rates'!L$4:L$922,'Growth rates'!$B$4:$B$922,Demands_tra!$A623,'Growth rates'!$C$4:$C$922,$AF623))</f>
        <v>0</v>
      </c>
      <c r="AP623" s="6">
        <f ca="1">IF($AF623="",SUMIFS('Growth rates'!M$4:M$922,'Growth rates'!$B$4:$B$922,Demands_tra!$A623,'Growth rates'!$C$4:$C$922,$AE623),SUMIFS('Growth rates'!M$4:M$922,'Growth rates'!$B$4:$B$922,Demands_tra!$A623,'Growth rates'!$C$4:$C$922,$AF623))</f>
        <v>0</v>
      </c>
      <c r="AQ623" s="6">
        <f ca="1">IF($AF623="",SUMIFS('Growth rates'!N$4:N$922,'Growth rates'!$B$4:$B$922,Demands_tra!$A623,'Growth rates'!$C$4:$C$922,$AE623),SUMIFS('Growth rates'!N$4:N$922,'Growth rates'!$B$4:$B$922,Demands_tra!$A623,'Growth rates'!$C$4:$C$922,$AF623))</f>
        <v>0</v>
      </c>
      <c r="AR623" s="6">
        <f ca="1">IF($AF623="",SUMIFS('Growth rates'!O$4:O$922,'Growth rates'!$B$4:$B$922,Demands_tra!$A623,'Growth rates'!$C$4:$C$922,$AE623),SUMIFS('Growth rates'!O$4:O$922,'Growth rates'!$B$4:$B$922,Demands_tra!$A623,'Growth rates'!$C$4:$C$922,$AF623))</f>
        <v>0</v>
      </c>
      <c r="AS623" s="6">
        <f ca="1">IF($AF623="",SUMIFS('Growth rates'!P$4:P$922,'Growth rates'!$B$4:$B$922,Demands_tra!$A623,'Growth rates'!$C$4:$C$922,$AE623),SUMIFS('Growth rates'!P$4:P$922,'Growth rates'!$B$4:$B$922,Demands_tra!$A623,'Growth rates'!$C$4:$C$922,$AF623))</f>
        <v>0</v>
      </c>
      <c r="AT623" s="6">
        <f ca="1">IF($AF623="",SUMIFS('Growth rates'!Q$4:Q$922,'Growth rates'!$B$4:$B$922,Demands_tra!$A623,'Growth rates'!$C$4:$C$922,$AE623),SUMIFS('Growth rates'!Q$4:Q$922,'Growth rates'!$B$4:$B$922,Demands_tra!$A623,'Growth rates'!$C$4:$C$922,$AF623))</f>
        <v>0</v>
      </c>
      <c r="AU623" s="6">
        <f ca="1">IF($AF623="",SUMIFS('Growth rates'!R$4:R$922,'Growth rates'!$B$4:$B$922,Demands_tra!$A623,'Growth rates'!$C$4:$C$922,$AE623),SUMIFS('Growth rates'!R$4:R$922,'Growth rates'!$B$4:$B$922,Demands_tra!$A623,'Growth rates'!$C$4:$C$922,$AF623))</f>
        <v>0</v>
      </c>
      <c r="AV623" s="6">
        <f ca="1">IF($AF623="",SUMIFS('Growth rates'!S$4:S$922,'Growth rates'!$B$4:$B$922,Demands_tra!$A623,'Growth rates'!$C$4:$C$922,$AE623),SUMIFS('Growth rates'!S$4:S$922,'Growth rates'!$B$4:$B$922,Demands_tra!$A623,'Growth rates'!$C$4:$C$922,$AF623))</f>
        <v>0</v>
      </c>
      <c r="AW623" s="6">
        <f ca="1">IF($AF623="",SUMIFS('Growth rates'!T$4:T$922,'Growth rates'!$B$4:$B$922,Demands_tra!$A623,'Growth rates'!$C$4:$C$922,$AE623),SUMIFS('Growth rates'!T$4:T$922,'Growth rates'!$B$4:$B$922,Demands_tra!$A623,'Growth rates'!$C$4:$C$922,$AF623))</f>
        <v>0</v>
      </c>
      <c r="AX623" s="6">
        <f ca="1">IF($AF623="",SUMIFS('Growth rates'!U$4:U$922,'Growth rates'!$B$4:$B$922,Demands_tra!$A623,'Growth rates'!$C$4:$C$922,$AE623),SUMIFS('Growth rates'!U$4:U$922,'Growth rates'!$B$4:$B$922,Demands_tra!$A623,'Growth rates'!$C$4:$C$922,$AF623))</f>
        <v>0</v>
      </c>
      <c r="AY623" s="6">
        <f ca="1">IF($AF623="",SUMIFS('Growth rates'!V$4:V$922,'Growth rates'!$B$4:$B$922,Demands_tra!$A623,'Growth rates'!$C$4:$C$922,$AE623),SUMIFS('Growth rates'!V$4:V$922,'Growth rates'!$B$4:$B$922,Demands_tra!$A623,'Growth rates'!$C$4:$C$922,$AF623))</f>
        <v>0</v>
      </c>
      <c r="AZ623" s="6">
        <f ca="1">IF($AF623="",SUMIFS('Growth rates'!W$4:W$922,'Growth rates'!$B$4:$B$922,Demands_tra!$A623,'Growth rates'!$C$4:$C$922,$AE623),SUMIFS('Growth rates'!W$4:W$922,'Growth rates'!$B$4:$B$922,Demands_tra!$A623,'Growth rates'!$C$4:$C$922,$AF623))</f>
        <v>0</v>
      </c>
      <c r="BA623" s="6">
        <f ca="1">IF($AF623="",SUMIFS('Growth rates'!X$4:X$922,'Growth rates'!$B$4:$B$922,Demands_tra!$A623,'Growth rates'!$C$4:$C$922,$AE623),SUMIFS('Growth rates'!X$4:X$922,'Growth rates'!$B$4:$B$922,Demands_tra!$A623,'Growth rates'!$C$4:$C$922,$AF623))</f>
        <v>0</v>
      </c>
      <c r="BB623" s="6">
        <f ca="1">IF($AF623="",SUMIFS('Growth rates'!Y$4:Y$922,'Growth rates'!$B$4:$B$922,Demands_tra!$A623,'Growth rates'!$C$4:$C$922,$AE623),SUMIFS('Growth rates'!Y$4:Y$922,'Growth rates'!$B$4:$B$922,Demands_tra!$A623,'Growth rates'!$C$4:$C$922,$AF623))</f>
        <v>0</v>
      </c>
      <c r="BC623" s="6">
        <f ca="1">IF($AF623="",SUMIFS('Growth rates'!Z$4:Z$922,'Growth rates'!$B$4:$B$922,Demands_tra!$A623,'Growth rates'!$C$4:$C$922,$AE623),SUMIFS('Growth rates'!Z$4:Z$922,'Growth rates'!$B$4:$B$922,Demands_tra!$A623,'Growth rates'!$C$4:$C$922,$AF623))</f>
        <v>0</v>
      </c>
      <c r="BD623" s="6">
        <f ca="1">IF($AF623="",SUMIFS('Growth rates'!AA$4:AA$922,'Growth rates'!$B$4:$B$922,Demands_tra!$A623,'Growth rates'!$C$4:$C$922,$AE623),SUMIFS('Growth rates'!AA$4:AA$922,'Growth rates'!$B$4:$B$922,Demands_tra!$A623,'Growth rates'!$C$4:$C$922,$AF623))</f>
        <v>0</v>
      </c>
      <c r="BE623" s="6">
        <f ca="1">IF($AF623="",SUMIFS('Growth rates'!AB$4:AB$922,'Growth rates'!$B$4:$B$922,Demands_tra!$A623,'Growth rates'!$C$4:$C$922,$AE623),SUMIFS('Growth rates'!AB$4:AB$922,'Growth rates'!$B$4:$B$922,Demands_tra!$A623,'Growth rates'!$C$4:$C$922,$AF623))</f>
        <v>0</v>
      </c>
      <c r="BF623" s="6">
        <f ca="1">IF($AF623="",SUMIFS('Growth rates'!AC$4:AC$922,'Growth rates'!$B$4:$B$922,Demands_tra!$A623,'Growth rates'!$C$4:$C$922,$AE623),SUMIFS('Growth rates'!AC$4:AC$922,'Growth rates'!$B$4:$B$922,Demands_tra!$A623,'Growth rates'!$C$4:$C$922,$AF623))</f>
        <v>0</v>
      </c>
      <c r="BH623" t="e">
        <f ca="1">VLOOKUP($C623,'Default drvr and elast'!$A$4:$F$49,MATCH(VLOOKUP(A623,Classification!$B$4:$D$42,3,FALSE),'Default drvr and elast'!$D$3:$F$3,0)+3,FALSE)</f>
        <v>#N/A</v>
      </c>
      <c r="BJ623" s="6">
        <f ca="1">IF($BI623="",SUMIF(Elasticities!$B$5:$B$52,Demands_tra!$BH623,Elasticities!C$5:C$52),SUMIF(Elasticities!$B$5:$B$52,Demands_tra!$BI623,Elasticities!C$5:C$52))</f>
        <v>0</v>
      </c>
      <c r="BK623" s="6">
        <f ca="1">IF($BI623="",SUMIF(Elasticities!$B$5:$B$52,Demands_tra!$BH623,Elasticities!D$5:D$52),SUMIF(Elasticities!$B$5:$B$52,Demands_tra!$BI623,Elasticities!D$5:D$52))</f>
        <v>0</v>
      </c>
      <c r="BL623" s="6">
        <f ca="1">IF($BI623="",SUMIF(Elasticities!$B$5:$B$52,Demands_tra!$BH623,Elasticities!E$5:E$52),SUMIF(Elasticities!$B$5:$B$52,Demands_tra!$BI623,Elasticities!E$5:E$52))</f>
        <v>0</v>
      </c>
      <c r="BM623" s="6">
        <f ca="1">IF($BI623="",SUMIF(Elasticities!$B$5:$B$52,Demands_tra!$BH623,Elasticities!F$5:F$52),SUMIF(Elasticities!$B$5:$B$52,Demands_tra!$BI623,Elasticities!F$5:F$52))</f>
        <v>0</v>
      </c>
      <c r="BN623" s="6">
        <f ca="1">IF($BI623="",SUMIF(Elasticities!$B$5:$B$52,Demands_tra!$BH623,Elasticities!G$5:G$52),SUMIF(Elasticities!$B$5:$B$52,Demands_tra!$BI623,Elasticities!G$5:G$52))</f>
        <v>0</v>
      </c>
      <c r="BO623" s="6">
        <f ca="1">IF($BI623="",SUMIF(Elasticities!$B$5:$B$52,Demands_tra!$BH623,Elasticities!H$5:H$52),SUMIF(Elasticities!$B$5:$B$52,Demands_tra!$BI623,Elasticities!H$5:H$52))</f>
        <v>0</v>
      </c>
      <c r="BP623" s="6">
        <f ca="1">IF($BI623="",SUMIF(Elasticities!$B$5:$B$52,Demands_tra!$BH623,Elasticities!I$5:I$52),SUMIF(Elasticities!$B$5:$B$52,Demands_tra!$BI623,Elasticities!I$5:I$52))</f>
        <v>0</v>
      </c>
      <c r="BQ623" s="6">
        <f ca="1">IF($BI623="",SUMIF(Elasticities!$B$5:$B$52,Demands_tra!$BH623,Elasticities!J$5:J$52),SUMIF(Elasticities!$B$5:$B$52,Demands_tra!$BI623,Elasticities!J$5:J$52))</f>
        <v>0</v>
      </c>
      <c r="BR623" s="6">
        <f ca="1">IF($BI623="",SUMIF(Elasticities!$B$5:$B$52,Demands_tra!$BH623,Elasticities!K$5:K$52),SUMIF(Elasticities!$B$5:$B$52,Demands_tra!$BI623,Elasticities!K$5:K$52))</f>
        <v>0</v>
      </c>
      <c r="BS623" s="6">
        <f ca="1">IF($BI623="",SUMIF(Elasticities!$B$5:$B$52,Demands_tra!$BH623,Elasticities!L$5:L$52),SUMIF(Elasticities!$B$5:$B$52,Demands_tra!$BI623,Elasticities!L$5:L$52))</f>
        <v>0</v>
      </c>
      <c r="BT623" s="6">
        <f ca="1">IF($BI623="",SUMIF(Elasticities!$B$5:$B$52,Demands_tra!$BH623,Elasticities!M$5:M$52),SUMIF(Elasticities!$B$5:$B$52,Demands_tra!$BI623,Elasticities!M$5:M$52))</f>
        <v>0</v>
      </c>
      <c r="BU623" s="6">
        <f ca="1">IF($BI623="",SUMIF(Elasticities!$B$5:$B$52,Demands_tra!$BH623,Elasticities!N$5:N$52),SUMIF(Elasticities!$B$5:$B$52,Demands_tra!$BI623,Elasticities!N$5:N$52))</f>
        <v>0</v>
      </c>
      <c r="BV623" s="6">
        <f ca="1">IF($BI623="",SUMIF(Elasticities!$B$5:$B$52,Demands_tra!$BH623,Elasticities!O$5:O$52),SUMIF(Elasticities!$B$5:$B$52,Demands_tra!$BI623,Elasticities!O$5:O$52))</f>
        <v>0</v>
      </c>
      <c r="BW623" s="6">
        <f ca="1">IF($BI623="",SUMIF(Elasticities!$B$5:$B$52,Demands_tra!$BH623,Elasticities!P$5:P$52),SUMIF(Elasticities!$B$5:$B$52,Demands_tra!$BI623,Elasticities!P$5:P$52))</f>
        <v>0</v>
      </c>
      <c r="BX623" s="6">
        <f ca="1">IF($BI623="",SUMIF(Elasticities!$B$5:$B$52,Demands_tra!$BH623,Elasticities!Q$5:Q$52),SUMIF(Elasticities!$B$5:$B$52,Demands_tra!$BI623,Elasticities!Q$5:Q$52))</f>
        <v>0</v>
      </c>
      <c r="BY623" s="6">
        <f ca="1">IF($BI623="",SUMIF(Elasticities!$B$5:$B$52,Demands_tra!$BH623,Elasticities!R$5:R$52),SUMIF(Elasticities!$B$5:$B$52,Demands_tra!$BI623,Elasticities!R$5:R$52))</f>
        <v>0</v>
      </c>
      <c r="BZ623" s="6">
        <f ca="1">IF($BI623="",SUMIF(Elasticities!$B$5:$B$52,Demands_tra!$BH623,Elasticities!S$5:S$52),SUMIF(Elasticities!$B$5:$B$52,Demands_tra!$BI623,Elasticities!S$5:S$52))</f>
        <v>0</v>
      </c>
      <c r="CA623" s="6">
        <f ca="1">IF($BI623="",SUMIF(Elasticities!$B$5:$B$52,Demands_tra!$BH623,Elasticities!T$5:T$52),SUMIF(Elasticities!$B$5:$B$52,Demands_tra!$BI623,Elasticities!T$5:T$52))</f>
        <v>0</v>
      </c>
      <c r="CB623" s="6">
        <f ca="1">IF($BI623="",SUMIF(Elasticities!$B$5:$B$52,Demands_tra!$BH623,Elasticities!U$5:U$52),SUMIF(Elasticities!$B$5:$B$52,Demands_tra!$BI623,Elasticities!U$5:U$52))</f>
        <v>0</v>
      </c>
      <c r="CC623" s="6">
        <f ca="1">IF($BI623="",SUMIF(Elasticities!$B$5:$B$52,Demands_tra!$BH623,Elasticities!V$5:V$52),SUMIF(Elasticities!$B$5:$B$52,Demands_tra!$BI623,Elasticities!V$5:V$52))</f>
        <v>0</v>
      </c>
      <c r="CD623" s="6">
        <f ca="1">IF($BI623="",SUMIF(Elasticities!$B$5:$B$52,Demands_tra!$BH623,Elasticities!W$5:W$52),SUMIF(Elasticities!$B$5:$B$52,Demands_tra!$BI623,Elasticities!W$5:W$52))</f>
        <v>0</v>
      </c>
      <c r="CE623" s="6">
        <f ca="1">IF($BI623="",SUMIF(Elasticities!$B$5:$B$52,Demands_tra!$BH623,Elasticities!X$5:X$52),SUMIF(Elasticities!$B$5:$B$52,Demands_tra!$BI623,Elasticities!X$5:X$52))</f>
        <v>0</v>
      </c>
      <c r="CF623" s="6">
        <f ca="1">IF($BI623="",SUMIF(Elasticities!$B$5:$B$52,Demands_tra!$BH623,Elasticities!Y$5:Y$52),SUMIF(Elasticities!$B$5:$B$52,Demands_tra!$BI623,Elasticities!Y$5:Y$52))</f>
        <v>0</v>
      </c>
      <c r="CG623" s="6">
        <f ca="1">IF($BI623="",SUMIF(Elasticities!$B$5:$B$52,Demands_tra!$BH623,Elasticities!Z$5:Z$52),SUMIF(Elasticities!$B$5:$B$52,Demands_tra!$BI623,Elasticities!Z$5:Z$52))</f>
        <v>0</v>
      </c>
      <c r="CH623" s="6">
        <f ca="1">IF($BI623="",SUMIF(Elasticities!$B$5:$B$52,Demands_tra!$BH623,Elasticities!AA$5:AA$52),SUMIF(Elasticities!$B$5:$B$52,Demands_tra!$BI623,Elasticities!AA$5:AA$52))</f>
        <v>0</v>
      </c>
      <c r="CI623" s="6">
        <f ca="1">IF($BI623="",SUMIF(Elasticities!$B$5:$B$52,Demands_tra!$BH623,Elasticities!AB$5:AB$52),SUMIF(Elasticities!$B$5:$B$52,Demands_tra!$BI623,Elasticities!AB$5:AB$52))</f>
        <v>0</v>
      </c>
    </row>
    <row r="624" spans="1:87">
      <c r="A624" t="str">
        <f>IF(BYDem_tra!B623="","\I:",BYDem_tra!B623)</f>
        <v>\I:</v>
      </c>
      <c r="B624">
        <f>BYDem_tra!E623</f>
        <v>0</v>
      </c>
      <c r="C624">
        <f t="shared" si="350"/>
        <v>0</v>
      </c>
      <c r="D624" s="3">
        <f>SUMIFS(BYDem_tra!$M$2:$M$2000,BYDem_tra!$B$2:$B$2000,Demands_tra!$A624,BYDem_tra!$E$2:$E$2000,Demands_tra!$B624)</f>
        <v>0</v>
      </c>
      <c r="E624" s="3" t="e">
        <f ca="1" t="shared" si="351"/>
        <v>#DIV/0!</v>
      </c>
      <c r="F624" s="3" t="e">
        <f ca="1" t="shared" si="352"/>
        <v>#DIV/0!</v>
      </c>
      <c r="G624" s="3" t="e">
        <f ca="1" t="shared" si="353"/>
        <v>#DIV/0!</v>
      </c>
      <c r="H624" s="3" t="e">
        <f ca="1" t="shared" si="354"/>
        <v>#DIV/0!</v>
      </c>
      <c r="I624" s="3" t="e">
        <f ca="1" t="shared" si="355"/>
        <v>#DIV/0!</v>
      </c>
      <c r="J624" s="3" t="e">
        <f ca="1" t="shared" si="356"/>
        <v>#DIV/0!</v>
      </c>
      <c r="K624" s="3" t="e">
        <f ca="1" t="shared" si="357"/>
        <v>#DIV/0!</v>
      </c>
      <c r="L624" s="3" t="e">
        <f ca="1" t="shared" si="358"/>
        <v>#DIV/0!</v>
      </c>
      <c r="M624" s="3" t="e">
        <f ca="1" t="shared" si="359"/>
        <v>#DIV/0!</v>
      </c>
      <c r="N624" s="3" t="e">
        <f ca="1" t="shared" si="360"/>
        <v>#DIV/0!</v>
      </c>
      <c r="O624" s="3" t="e">
        <f ca="1" t="shared" si="361"/>
        <v>#DIV/0!</v>
      </c>
      <c r="P624" s="3" t="e">
        <f ca="1" t="shared" si="362"/>
        <v>#DIV/0!</v>
      </c>
      <c r="Q624" s="3" t="e">
        <f ca="1" t="shared" si="363"/>
        <v>#DIV/0!</v>
      </c>
      <c r="R624" s="3" t="e">
        <f ca="1" t="shared" si="364"/>
        <v>#DIV/0!</v>
      </c>
      <c r="S624" s="3" t="e">
        <f ca="1" t="shared" si="365"/>
        <v>#DIV/0!</v>
      </c>
      <c r="T624" s="3" t="e">
        <f ca="1" t="shared" si="366"/>
        <v>#DIV/0!</v>
      </c>
      <c r="U624" s="3" t="e">
        <f ca="1" t="shared" si="367"/>
        <v>#DIV/0!</v>
      </c>
      <c r="V624" s="3" t="e">
        <f ca="1" t="shared" si="342"/>
        <v>#DIV/0!</v>
      </c>
      <c r="W624" s="3" t="e">
        <f ca="1" t="shared" si="343"/>
        <v>#DIV/0!</v>
      </c>
      <c r="X624" s="3" t="e">
        <f ca="1" t="shared" si="344"/>
        <v>#DIV/0!</v>
      </c>
      <c r="Y624" s="3" t="e">
        <f ca="1" t="shared" si="345"/>
        <v>#DIV/0!</v>
      </c>
      <c r="Z624" s="3" t="e">
        <f ca="1" t="shared" si="346"/>
        <v>#DIV/0!</v>
      </c>
      <c r="AA624" s="3" t="e">
        <f ca="1" t="shared" si="347"/>
        <v>#DIV/0!</v>
      </c>
      <c r="AB624" s="3" t="e">
        <f ca="1" t="shared" si="348"/>
        <v>#DIV/0!</v>
      </c>
      <c r="AC624" s="3" t="e">
        <f ca="1" t="shared" si="349"/>
        <v>#DIV/0!</v>
      </c>
      <c r="AE624" s="4" t="e">
        <f ca="1">VLOOKUP($C624,'Default drvr and elast'!$A$4:$C$49,MATCH(VLOOKUP(A624,Classification!$B$4:$D$99,2,FALSE),'Default drvr and elast'!$A$3:$C$3,0),FALSE)</f>
        <v>#N/A</v>
      </c>
      <c r="AF624" s="4"/>
      <c r="AG624" s="6">
        <f ca="1">IF($AF624="",SUMIFS('Growth rates'!D$4:D$922,'Growth rates'!$B$4:$B$922,Demands_tra!$A624,'Growth rates'!$C$4:$C$922,$AE624),SUMIFS('Growth rates'!D$4:D$922,'Growth rates'!$B$4:$B$922,Demands_tra!$A624,'Growth rates'!$C$4:$C$922,$AF624))</f>
        <v>0</v>
      </c>
      <c r="AH624" s="6">
        <f ca="1">IF($AF624="",SUMIFS('Growth rates'!E$4:E$922,'Growth rates'!$B$4:$B$922,Demands_tra!$A624,'Growth rates'!$C$4:$C$922,$AE624),SUMIFS('Growth rates'!E$4:E$922,'Growth rates'!$B$4:$B$922,Demands_tra!$A624,'Growth rates'!$C$4:$C$922,$AF624))</f>
        <v>0</v>
      </c>
      <c r="AI624" s="6">
        <f ca="1">IF($AF624="",SUMIFS('Growth rates'!F$4:F$922,'Growth rates'!$B$4:$B$922,Demands_tra!$A624,'Growth rates'!$C$4:$C$922,$AE624),SUMIFS('Growth rates'!F$4:F$922,'Growth rates'!$B$4:$B$922,Demands_tra!$A624,'Growth rates'!$C$4:$C$922,$AF624))</f>
        <v>0</v>
      </c>
      <c r="AJ624" s="6">
        <f ca="1">IF($AF624="",SUMIFS('Growth rates'!G$4:G$922,'Growth rates'!$B$4:$B$922,Demands_tra!$A624,'Growth rates'!$C$4:$C$922,$AE624),SUMIFS('Growth rates'!G$4:G$922,'Growth rates'!$B$4:$B$922,Demands_tra!$A624,'Growth rates'!$C$4:$C$922,$AF624))</f>
        <v>0</v>
      </c>
      <c r="AK624" s="6">
        <f ca="1">IF($AF624="",SUMIFS('Growth rates'!H$4:H$922,'Growth rates'!$B$4:$B$922,Demands_tra!$A624,'Growth rates'!$C$4:$C$922,$AE624),SUMIFS('Growth rates'!H$4:H$922,'Growth rates'!$B$4:$B$922,Demands_tra!$A624,'Growth rates'!$C$4:$C$922,$AF624))</f>
        <v>0</v>
      </c>
      <c r="AL624" s="6">
        <f ca="1">IF($AF624="",SUMIFS('Growth rates'!I$4:I$922,'Growth rates'!$B$4:$B$922,Demands_tra!$A624,'Growth rates'!$C$4:$C$922,$AE624),SUMIFS('Growth rates'!I$4:I$922,'Growth rates'!$B$4:$B$922,Demands_tra!$A624,'Growth rates'!$C$4:$C$922,$AF624))</f>
        <v>0</v>
      </c>
      <c r="AM624" s="6">
        <f ca="1">IF($AF624="",SUMIFS('Growth rates'!J$4:J$922,'Growth rates'!$B$4:$B$922,Demands_tra!$A624,'Growth rates'!$C$4:$C$922,$AE624),SUMIFS('Growth rates'!J$4:J$922,'Growth rates'!$B$4:$B$922,Demands_tra!$A624,'Growth rates'!$C$4:$C$922,$AF624))</f>
        <v>0</v>
      </c>
      <c r="AN624" s="6">
        <f ca="1">IF($AF624="",SUMIFS('Growth rates'!K$4:K$922,'Growth rates'!$B$4:$B$922,Demands_tra!$A624,'Growth rates'!$C$4:$C$922,$AE624),SUMIFS('Growth rates'!K$4:K$922,'Growth rates'!$B$4:$B$922,Demands_tra!$A624,'Growth rates'!$C$4:$C$922,$AF624))</f>
        <v>0</v>
      </c>
      <c r="AO624" s="6">
        <f ca="1">IF($AF624="",SUMIFS('Growth rates'!L$4:L$922,'Growth rates'!$B$4:$B$922,Demands_tra!$A624,'Growth rates'!$C$4:$C$922,$AE624),SUMIFS('Growth rates'!L$4:L$922,'Growth rates'!$B$4:$B$922,Demands_tra!$A624,'Growth rates'!$C$4:$C$922,$AF624))</f>
        <v>0</v>
      </c>
      <c r="AP624" s="6">
        <f ca="1">IF($AF624="",SUMIFS('Growth rates'!M$4:M$922,'Growth rates'!$B$4:$B$922,Demands_tra!$A624,'Growth rates'!$C$4:$C$922,$AE624),SUMIFS('Growth rates'!M$4:M$922,'Growth rates'!$B$4:$B$922,Demands_tra!$A624,'Growth rates'!$C$4:$C$922,$AF624))</f>
        <v>0</v>
      </c>
      <c r="AQ624" s="6">
        <f ca="1">IF($AF624="",SUMIFS('Growth rates'!N$4:N$922,'Growth rates'!$B$4:$B$922,Demands_tra!$A624,'Growth rates'!$C$4:$C$922,$AE624),SUMIFS('Growth rates'!N$4:N$922,'Growth rates'!$B$4:$B$922,Demands_tra!$A624,'Growth rates'!$C$4:$C$922,$AF624))</f>
        <v>0</v>
      </c>
      <c r="AR624" s="6">
        <f ca="1">IF($AF624="",SUMIFS('Growth rates'!O$4:O$922,'Growth rates'!$B$4:$B$922,Demands_tra!$A624,'Growth rates'!$C$4:$C$922,$AE624),SUMIFS('Growth rates'!O$4:O$922,'Growth rates'!$B$4:$B$922,Demands_tra!$A624,'Growth rates'!$C$4:$C$922,$AF624))</f>
        <v>0</v>
      </c>
      <c r="AS624" s="6">
        <f ca="1">IF($AF624="",SUMIFS('Growth rates'!P$4:P$922,'Growth rates'!$B$4:$B$922,Demands_tra!$A624,'Growth rates'!$C$4:$C$922,$AE624),SUMIFS('Growth rates'!P$4:P$922,'Growth rates'!$B$4:$B$922,Demands_tra!$A624,'Growth rates'!$C$4:$C$922,$AF624))</f>
        <v>0</v>
      </c>
      <c r="AT624" s="6">
        <f ca="1">IF($AF624="",SUMIFS('Growth rates'!Q$4:Q$922,'Growth rates'!$B$4:$B$922,Demands_tra!$A624,'Growth rates'!$C$4:$C$922,$AE624),SUMIFS('Growth rates'!Q$4:Q$922,'Growth rates'!$B$4:$B$922,Demands_tra!$A624,'Growth rates'!$C$4:$C$922,$AF624))</f>
        <v>0</v>
      </c>
      <c r="AU624" s="6">
        <f ca="1">IF($AF624="",SUMIFS('Growth rates'!R$4:R$922,'Growth rates'!$B$4:$B$922,Demands_tra!$A624,'Growth rates'!$C$4:$C$922,$AE624),SUMIFS('Growth rates'!R$4:R$922,'Growth rates'!$B$4:$B$922,Demands_tra!$A624,'Growth rates'!$C$4:$C$922,$AF624))</f>
        <v>0</v>
      </c>
      <c r="AV624" s="6">
        <f ca="1">IF($AF624="",SUMIFS('Growth rates'!S$4:S$922,'Growth rates'!$B$4:$B$922,Demands_tra!$A624,'Growth rates'!$C$4:$C$922,$AE624),SUMIFS('Growth rates'!S$4:S$922,'Growth rates'!$B$4:$B$922,Demands_tra!$A624,'Growth rates'!$C$4:$C$922,$AF624))</f>
        <v>0</v>
      </c>
      <c r="AW624" s="6">
        <f ca="1">IF($AF624="",SUMIFS('Growth rates'!T$4:T$922,'Growth rates'!$B$4:$B$922,Demands_tra!$A624,'Growth rates'!$C$4:$C$922,$AE624),SUMIFS('Growth rates'!T$4:T$922,'Growth rates'!$B$4:$B$922,Demands_tra!$A624,'Growth rates'!$C$4:$C$922,$AF624))</f>
        <v>0</v>
      </c>
      <c r="AX624" s="6">
        <f ca="1">IF($AF624="",SUMIFS('Growth rates'!U$4:U$922,'Growth rates'!$B$4:$B$922,Demands_tra!$A624,'Growth rates'!$C$4:$C$922,$AE624),SUMIFS('Growth rates'!U$4:U$922,'Growth rates'!$B$4:$B$922,Demands_tra!$A624,'Growth rates'!$C$4:$C$922,$AF624))</f>
        <v>0</v>
      </c>
      <c r="AY624" s="6">
        <f ca="1">IF($AF624="",SUMIFS('Growth rates'!V$4:V$922,'Growth rates'!$B$4:$B$922,Demands_tra!$A624,'Growth rates'!$C$4:$C$922,$AE624),SUMIFS('Growth rates'!V$4:V$922,'Growth rates'!$B$4:$B$922,Demands_tra!$A624,'Growth rates'!$C$4:$C$922,$AF624))</f>
        <v>0</v>
      </c>
      <c r="AZ624" s="6">
        <f ca="1">IF($AF624="",SUMIFS('Growth rates'!W$4:W$922,'Growth rates'!$B$4:$B$922,Demands_tra!$A624,'Growth rates'!$C$4:$C$922,$AE624),SUMIFS('Growth rates'!W$4:W$922,'Growth rates'!$B$4:$B$922,Demands_tra!$A624,'Growth rates'!$C$4:$C$922,$AF624))</f>
        <v>0</v>
      </c>
      <c r="BA624" s="6">
        <f ca="1">IF($AF624="",SUMIFS('Growth rates'!X$4:X$922,'Growth rates'!$B$4:$B$922,Demands_tra!$A624,'Growth rates'!$C$4:$C$922,$AE624),SUMIFS('Growth rates'!X$4:X$922,'Growth rates'!$B$4:$B$922,Demands_tra!$A624,'Growth rates'!$C$4:$C$922,$AF624))</f>
        <v>0</v>
      </c>
      <c r="BB624" s="6">
        <f ca="1">IF($AF624="",SUMIFS('Growth rates'!Y$4:Y$922,'Growth rates'!$B$4:$B$922,Demands_tra!$A624,'Growth rates'!$C$4:$C$922,$AE624),SUMIFS('Growth rates'!Y$4:Y$922,'Growth rates'!$B$4:$B$922,Demands_tra!$A624,'Growth rates'!$C$4:$C$922,$AF624))</f>
        <v>0</v>
      </c>
      <c r="BC624" s="6">
        <f ca="1">IF($AF624="",SUMIFS('Growth rates'!Z$4:Z$922,'Growth rates'!$B$4:$B$922,Demands_tra!$A624,'Growth rates'!$C$4:$C$922,$AE624),SUMIFS('Growth rates'!Z$4:Z$922,'Growth rates'!$B$4:$B$922,Demands_tra!$A624,'Growth rates'!$C$4:$C$922,$AF624))</f>
        <v>0</v>
      </c>
      <c r="BD624" s="6">
        <f ca="1">IF($AF624="",SUMIFS('Growth rates'!AA$4:AA$922,'Growth rates'!$B$4:$B$922,Demands_tra!$A624,'Growth rates'!$C$4:$C$922,$AE624),SUMIFS('Growth rates'!AA$4:AA$922,'Growth rates'!$B$4:$B$922,Demands_tra!$A624,'Growth rates'!$C$4:$C$922,$AF624))</f>
        <v>0</v>
      </c>
      <c r="BE624" s="6">
        <f ca="1">IF($AF624="",SUMIFS('Growth rates'!AB$4:AB$922,'Growth rates'!$B$4:$B$922,Demands_tra!$A624,'Growth rates'!$C$4:$C$922,$AE624),SUMIFS('Growth rates'!AB$4:AB$922,'Growth rates'!$B$4:$B$922,Demands_tra!$A624,'Growth rates'!$C$4:$C$922,$AF624))</f>
        <v>0</v>
      </c>
      <c r="BF624" s="6">
        <f ca="1">IF($AF624="",SUMIFS('Growth rates'!AC$4:AC$922,'Growth rates'!$B$4:$B$922,Demands_tra!$A624,'Growth rates'!$C$4:$C$922,$AE624),SUMIFS('Growth rates'!AC$4:AC$922,'Growth rates'!$B$4:$B$922,Demands_tra!$A624,'Growth rates'!$C$4:$C$922,$AF624))</f>
        <v>0</v>
      </c>
      <c r="BH624" t="e">
        <f ca="1">VLOOKUP($C624,'Default drvr and elast'!$A$4:$F$49,MATCH(VLOOKUP(A624,Classification!$B$4:$D$42,3,FALSE),'Default drvr and elast'!$D$3:$F$3,0)+3,FALSE)</f>
        <v>#N/A</v>
      </c>
      <c r="BJ624" s="6">
        <f ca="1">IF($BI624="",SUMIF(Elasticities!$B$5:$B$52,Demands_tra!$BH624,Elasticities!C$5:C$52),SUMIF(Elasticities!$B$5:$B$52,Demands_tra!$BI624,Elasticities!C$5:C$52))</f>
        <v>0</v>
      </c>
      <c r="BK624" s="6">
        <f ca="1">IF($BI624="",SUMIF(Elasticities!$B$5:$B$52,Demands_tra!$BH624,Elasticities!D$5:D$52),SUMIF(Elasticities!$B$5:$B$52,Demands_tra!$BI624,Elasticities!D$5:D$52))</f>
        <v>0</v>
      </c>
      <c r="BL624" s="6">
        <f ca="1">IF($BI624="",SUMIF(Elasticities!$B$5:$B$52,Demands_tra!$BH624,Elasticities!E$5:E$52),SUMIF(Elasticities!$B$5:$B$52,Demands_tra!$BI624,Elasticities!E$5:E$52))</f>
        <v>0</v>
      </c>
      <c r="BM624" s="6">
        <f ca="1">IF($BI624="",SUMIF(Elasticities!$B$5:$B$52,Demands_tra!$BH624,Elasticities!F$5:F$52),SUMIF(Elasticities!$B$5:$B$52,Demands_tra!$BI624,Elasticities!F$5:F$52))</f>
        <v>0</v>
      </c>
      <c r="BN624" s="6">
        <f ca="1">IF($BI624="",SUMIF(Elasticities!$B$5:$B$52,Demands_tra!$BH624,Elasticities!G$5:G$52),SUMIF(Elasticities!$B$5:$B$52,Demands_tra!$BI624,Elasticities!G$5:G$52))</f>
        <v>0</v>
      </c>
      <c r="BO624" s="6">
        <f ca="1">IF($BI624="",SUMIF(Elasticities!$B$5:$B$52,Demands_tra!$BH624,Elasticities!H$5:H$52),SUMIF(Elasticities!$B$5:$B$52,Demands_tra!$BI624,Elasticities!H$5:H$52))</f>
        <v>0</v>
      </c>
      <c r="BP624" s="6">
        <f ca="1">IF($BI624="",SUMIF(Elasticities!$B$5:$B$52,Demands_tra!$BH624,Elasticities!I$5:I$52),SUMIF(Elasticities!$B$5:$B$52,Demands_tra!$BI624,Elasticities!I$5:I$52))</f>
        <v>0</v>
      </c>
      <c r="BQ624" s="6">
        <f ca="1">IF($BI624="",SUMIF(Elasticities!$B$5:$B$52,Demands_tra!$BH624,Elasticities!J$5:J$52),SUMIF(Elasticities!$B$5:$B$52,Demands_tra!$BI624,Elasticities!J$5:J$52))</f>
        <v>0</v>
      </c>
      <c r="BR624" s="6">
        <f ca="1">IF($BI624="",SUMIF(Elasticities!$B$5:$B$52,Demands_tra!$BH624,Elasticities!K$5:K$52),SUMIF(Elasticities!$B$5:$B$52,Demands_tra!$BI624,Elasticities!K$5:K$52))</f>
        <v>0</v>
      </c>
      <c r="BS624" s="6">
        <f ca="1">IF($BI624="",SUMIF(Elasticities!$B$5:$B$52,Demands_tra!$BH624,Elasticities!L$5:L$52),SUMIF(Elasticities!$B$5:$B$52,Demands_tra!$BI624,Elasticities!L$5:L$52))</f>
        <v>0</v>
      </c>
      <c r="BT624" s="6">
        <f ca="1">IF($BI624="",SUMIF(Elasticities!$B$5:$B$52,Demands_tra!$BH624,Elasticities!M$5:M$52),SUMIF(Elasticities!$B$5:$B$52,Demands_tra!$BI624,Elasticities!M$5:M$52))</f>
        <v>0</v>
      </c>
      <c r="BU624" s="6">
        <f ca="1">IF($BI624="",SUMIF(Elasticities!$B$5:$B$52,Demands_tra!$BH624,Elasticities!N$5:N$52),SUMIF(Elasticities!$B$5:$B$52,Demands_tra!$BI624,Elasticities!N$5:N$52))</f>
        <v>0</v>
      </c>
      <c r="BV624" s="6">
        <f ca="1">IF($BI624="",SUMIF(Elasticities!$B$5:$B$52,Demands_tra!$BH624,Elasticities!O$5:O$52),SUMIF(Elasticities!$B$5:$B$52,Demands_tra!$BI624,Elasticities!O$5:O$52))</f>
        <v>0</v>
      </c>
      <c r="BW624" s="6">
        <f ca="1">IF($BI624="",SUMIF(Elasticities!$B$5:$B$52,Demands_tra!$BH624,Elasticities!P$5:P$52),SUMIF(Elasticities!$B$5:$B$52,Demands_tra!$BI624,Elasticities!P$5:P$52))</f>
        <v>0</v>
      </c>
      <c r="BX624" s="6">
        <f ca="1">IF($BI624="",SUMIF(Elasticities!$B$5:$B$52,Demands_tra!$BH624,Elasticities!Q$5:Q$52),SUMIF(Elasticities!$B$5:$B$52,Demands_tra!$BI624,Elasticities!Q$5:Q$52))</f>
        <v>0</v>
      </c>
      <c r="BY624" s="6">
        <f ca="1">IF($BI624="",SUMIF(Elasticities!$B$5:$B$52,Demands_tra!$BH624,Elasticities!R$5:R$52),SUMIF(Elasticities!$B$5:$B$52,Demands_tra!$BI624,Elasticities!R$5:R$52))</f>
        <v>0</v>
      </c>
      <c r="BZ624" s="6">
        <f ca="1">IF($BI624="",SUMIF(Elasticities!$B$5:$B$52,Demands_tra!$BH624,Elasticities!S$5:S$52),SUMIF(Elasticities!$B$5:$B$52,Demands_tra!$BI624,Elasticities!S$5:S$52))</f>
        <v>0</v>
      </c>
      <c r="CA624" s="6">
        <f ca="1">IF($BI624="",SUMIF(Elasticities!$B$5:$B$52,Demands_tra!$BH624,Elasticities!T$5:T$52),SUMIF(Elasticities!$B$5:$B$52,Demands_tra!$BI624,Elasticities!T$5:T$52))</f>
        <v>0</v>
      </c>
      <c r="CB624" s="6">
        <f ca="1">IF($BI624="",SUMIF(Elasticities!$B$5:$B$52,Demands_tra!$BH624,Elasticities!U$5:U$52),SUMIF(Elasticities!$B$5:$B$52,Demands_tra!$BI624,Elasticities!U$5:U$52))</f>
        <v>0</v>
      </c>
      <c r="CC624" s="6">
        <f ca="1">IF($BI624="",SUMIF(Elasticities!$B$5:$B$52,Demands_tra!$BH624,Elasticities!V$5:V$52),SUMIF(Elasticities!$B$5:$B$52,Demands_tra!$BI624,Elasticities!V$5:V$52))</f>
        <v>0</v>
      </c>
      <c r="CD624" s="6">
        <f ca="1">IF($BI624="",SUMIF(Elasticities!$B$5:$B$52,Demands_tra!$BH624,Elasticities!W$5:W$52),SUMIF(Elasticities!$B$5:$B$52,Demands_tra!$BI624,Elasticities!W$5:W$52))</f>
        <v>0</v>
      </c>
      <c r="CE624" s="6">
        <f ca="1">IF($BI624="",SUMIF(Elasticities!$B$5:$B$52,Demands_tra!$BH624,Elasticities!X$5:X$52),SUMIF(Elasticities!$B$5:$B$52,Demands_tra!$BI624,Elasticities!X$5:X$52))</f>
        <v>0</v>
      </c>
      <c r="CF624" s="6">
        <f ca="1">IF($BI624="",SUMIF(Elasticities!$B$5:$B$52,Demands_tra!$BH624,Elasticities!Y$5:Y$52),SUMIF(Elasticities!$B$5:$B$52,Demands_tra!$BI624,Elasticities!Y$5:Y$52))</f>
        <v>0</v>
      </c>
      <c r="CG624" s="6">
        <f ca="1">IF($BI624="",SUMIF(Elasticities!$B$5:$B$52,Demands_tra!$BH624,Elasticities!Z$5:Z$52),SUMIF(Elasticities!$B$5:$B$52,Demands_tra!$BI624,Elasticities!Z$5:Z$52))</f>
        <v>0</v>
      </c>
      <c r="CH624" s="6">
        <f ca="1">IF($BI624="",SUMIF(Elasticities!$B$5:$B$52,Demands_tra!$BH624,Elasticities!AA$5:AA$52),SUMIF(Elasticities!$B$5:$B$52,Demands_tra!$BI624,Elasticities!AA$5:AA$52))</f>
        <v>0</v>
      </c>
      <c r="CI624" s="6">
        <f ca="1">IF($BI624="",SUMIF(Elasticities!$B$5:$B$52,Demands_tra!$BH624,Elasticities!AB$5:AB$52),SUMIF(Elasticities!$B$5:$B$52,Demands_tra!$BI624,Elasticities!AB$5:AB$52))</f>
        <v>0</v>
      </c>
    </row>
    <row r="625" spans="1:87">
      <c r="A625" t="str">
        <f>IF(BYDem_tra!B624="","\I:",BYDem_tra!B624)</f>
        <v>\I:</v>
      </c>
      <c r="B625">
        <f>BYDem_tra!E624</f>
        <v>0</v>
      </c>
      <c r="C625">
        <f t="shared" si="350"/>
        <v>0</v>
      </c>
      <c r="D625" s="3">
        <f>SUMIFS(BYDem_tra!$M$2:$M$2000,BYDem_tra!$B$2:$B$2000,Demands_tra!$A625,BYDem_tra!$E$2:$E$2000,Demands_tra!$B625)</f>
        <v>0</v>
      </c>
      <c r="E625" s="3" t="e">
        <f ca="1" t="shared" si="351"/>
        <v>#DIV/0!</v>
      </c>
      <c r="F625" s="3" t="e">
        <f ca="1" t="shared" si="352"/>
        <v>#DIV/0!</v>
      </c>
      <c r="G625" s="3" t="e">
        <f ca="1" t="shared" si="353"/>
        <v>#DIV/0!</v>
      </c>
      <c r="H625" s="3" t="e">
        <f ca="1" t="shared" si="354"/>
        <v>#DIV/0!</v>
      </c>
      <c r="I625" s="3" t="e">
        <f ca="1" t="shared" si="355"/>
        <v>#DIV/0!</v>
      </c>
      <c r="J625" s="3" t="e">
        <f ca="1" t="shared" si="356"/>
        <v>#DIV/0!</v>
      </c>
      <c r="K625" s="3" t="e">
        <f ca="1" t="shared" si="357"/>
        <v>#DIV/0!</v>
      </c>
      <c r="L625" s="3" t="e">
        <f ca="1" t="shared" si="358"/>
        <v>#DIV/0!</v>
      </c>
      <c r="M625" s="3" t="e">
        <f ca="1" t="shared" si="359"/>
        <v>#DIV/0!</v>
      </c>
      <c r="N625" s="3" t="e">
        <f ca="1" t="shared" si="360"/>
        <v>#DIV/0!</v>
      </c>
      <c r="O625" s="3" t="e">
        <f ca="1" t="shared" si="361"/>
        <v>#DIV/0!</v>
      </c>
      <c r="P625" s="3" t="e">
        <f ca="1" t="shared" si="362"/>
        <v>#DIV/0!</v>
      </c>
      <c r="Q625" s="3" t="e">
        <f ca="1" t="shared" si="363"/>
        <v>#DIV/0!</v>
      </c>
      <c r="R625" s="3" t="e">
        <f ca="1" t="shared" si="364"/>
        <v>#DIV/0!</v>
      </c>
      <c r="S625" s="3" t="e">
        <f ca="1" t="shared" si="365"/>
        <v>#DIV/0!</v>
      </c>
      <c r="T625" s="3" t="e">
        <f ca="1" t="shared" si="366"/>
        <v>#DIV/0!</v>
      </c>
      <c r="U625" s="3" t="e">
        <f ca="1" t="shared" si="367"/>
        <v>#DIV/0!</v>
      </c>
      <c r="V625" s="3" t="e">
        <f ca="1" t="shared" si="342"/>
        <v>#DIV/0!</v>
      </c>
      <c r="W625" s="3" t="e">
        <f ca="1" t="shared" si="343"/>
        <v>#DIV/0!</v>
      </c>
      <c r="X625" s="3" t="e">
        <f ca="1" t="shared" si="344"/>
        <v>#DIV/0!</v>
      </c>
      <c r="Y625" s="3" t="e">
        <f ca="1" t="shared" si="345"/>
        <v>#DIV/0!</v>
      </c>
      <c r="Z625" s="3" t="e">
        <f ca="1" t="shared" si="346"/>
        <v>#DIV/0!</v>
      </c>
      <c r="AA625" s="3" t="e">
        <f ca="1" t="shared" si="347"/>
        <v>#DIV/0!</v>
      </c>
      <c r="AB625" s="3" t="e">
        <f ca="1" t="shared" si="348"/>
        <v>#DIV/0!</v>
      </c>
      <c r="AC625" s="3" t="e">
        <f ca="1" t="shared" si="349"/>
        <v>#DIV/0!</v>
      </c>
      <c r="AE625" s="4" t="e">
        <f ca="1">VLOOKUP($C625,'Default drvr and elast'!$A$4:$C$49,MATCH(VLOOKUP(A625,Classification!$B$4:$D$99,2,FALSE),'Default drvr and elast'!$A$3:$C$3,0),FALSE)</f>
        <v>#N/A</v>
      </c>
      <c r="AF625" s="4"/>
      <c r="AG625" s="6">
        <f ca="1">IF($AF625="",SUMIFS('Growth rates'!D$4:D$922,'Growth rates'!$B$4:$B$922,Demands_tra!$A625,'Growth rates'!$C$4:$C$922,$AE625),SUMIFS('Growth rates'!D$4:D$922,'Growth rates'!$B$4:$B$922,Demands_tra!$A625,'Growth rates'!$C$4:$C$922,$AF625))</f>
        <v>0</v>
      </c>
      <c r="AH625" s="6">
        <f ca="1">IF($AF625="",SUMIFS('Growth rates'!E$4:E$922,'Growth rates'!$B$4:$B$922,Demands_tra!$A625,'Growth rates'!$C$4:$C$922,$AE625),SUMIFS('Growth rates'!E$4:E$922,'Growth rates'!$B$4:$B$922,Demands_tra!$A625,'Growth rates'!$C$4:$C$922,$AF625))</f>
        <v>0</v>
      </c>
      <c r="AI625" s="6">
        <f ca="1">IF($AF625="",SUMIFS('Growth rates'!F$4:F$922,'Growth rates'!$B$4:$B$922,Demands_tra!$A625,'Growth rates'!$C$4:$C$922,$AE625),SUMIFS('Growth rates'!F$4:F$922,'Growth rates'!$B$4:$B$922,Demands_tra!$A625,'Growth rates'!$C$4:$C$922,$AF625))</f>
        <v>0</v>
      </c>
      <c r="AJ625" s="6">
        <f ca="1">IF($AF625="",SUMIFS('Growth rates'!G$4:G$922,'Growth rates'!$B$4:$B$922,Demands_tra!$A625,'Growth rates'!$C$4:$C$922,$AE625),SUMIFS('Growth rates'!G$4:G$922,'Growth rates'!$B$4:$B$922,Demands_tra!$A625,'Growth rates'!$C$4:$C$922,$AF625))</f>
        <v>0</v>
      </c>
      <c r="AK625" s="6">
        <f ca="1">IF($AF625="",SUMIFS('Growth rates'!H$4:H$922,'Growth rates'!$B$4:$B$922,Demands_tra!$A625,'Growth rates'!$C$4:$C$922,$AE625),SUMIFS('Growth rates'!H$4:H$922,'Growth rates'!$B$4:$B$922,Demands_tra!$A625,'Growth rates'!$C$4:$C$922,$AF625))</f>
        <v>0</v>
      </c>
      <c r="AL625" s="6">
        <f ca="1">IF($AF625="",SUMIFS('Growth rates'!I$4:I$922,'Growth rates'!$B$4:$B$922,Demands_tra!$A625,'Growth rates'!$C$4:$C$922,$AE625),SUMIFS('Growth rates'!I$4:I$922,'Growth rates'!$B$4:$B$922,Demands_tra!$A625,'Growth rates'!$C$4:$C$922,$AF625))</f>
        <v>0</v>
      </c>
      <c r="AM625" s="6">
        <f ca="1">IF($AF625="",SUMIFS('Growth rates'!J$4:J$922,'Growth rates'!$B$4:$B$922,Demands_tra!$A625,'Growth rates'!$C$4:$C$922,$AE625),SUMIFS('Growth rates'!J$4:J$922,'Growth rates'!$B$4:$B$922,Demands_tra!$A625,'Growth rates'!$C$4:$C$922,$AF625))</f>
        <v>0</v>
      </c>
      <c r="AN625" s="6">
        <f ca="1">IF($AF625="",SUMIFS('Growth rates'!K$4:K$922,'Growth rates'!$B$4:$B$922,Demands_tra!$A625,'Growth rates'!$C$4:$C$922,$AE625),SUMIFS('Growth rates'!K$4:K$922,'Growth rates'!$B$4:$B$922,Demands_tra!$A625,'Growth rates'!$C$4:$C$922,$AF625))</f>
        <v>0</v>
      </c>
      <c r="AO625" s="6">
        <f ca="1">IF($AF625="",SUMIFS('Growth rates'!L$4:L$922,'Growth rates'!$B$4:$B$922,Demands_tra!$A625,'Growth rates'!$C$4:$C$922,$AE625),SUMIFS('Growth rates'!L$4:L$922,'Growth rates'!$B$4:$B$922,Demands_tra!$A625,'Growth rates'!$C$4:$C$922,$AF625))</f>
        <v>0</v>
      </c>
      <c r="AP625" s="6">
        <f ca="1">IF($AF625="",SUMIFS('Growth rates'!M$4:M$922,'Growth rates'!$B$4:$B$922,Demands_tra!$A625,'Growth rates'!$C$4:$C$922,$AE625),SUMIFS('Growth rates'!M$4:M$922,'Growth rates'!$B$4:$B$922,Demands_tra!$A625,'Growth rates'!$C$4:$C$922,$AF625))</f>
        <v>0</v>
      </c>
      <c r="AQ625" s="6">
        <f ca="1">IF($AF625="",SUMIFS('Growth rates'!N$4:N$922,'Growth rates'!$B$4:$B$922,Demands_tra!$A625,'Growth rates'!$C$4:$C$922,$AE625),SUMIFS('Growth rates'!N$4:N$922,'Growth rates'!$B$4:$B$922,Demands_tra!$A625,'Growth rates'!$C$4:$C$922,$AF625))</f>
        <v>0</v>
      </c>
      <c r="AR625" s="6">
        <f ca="1">IF($AF625="",SUMIFS('Growth rates'!O$4:O$922,'Growth rates'!$B$4:$B$922,Demands_tra!$A625,'Growth rates'!$C$4:$C$922,$AE625),SUMIFS('Growth rates'!O$4:O$922,'Growth rates'!$B$4:$B$922,Demands_tra!$A625,'Growth rates'!$C$4:$C$922,$AF625))</f>
        <v>0</v>
      </c>
      <c r="AS625" s="6">
        <f ca="1">IF($AF625="",SUMIFS('Growth rates'!P$4:P$922,'Growth rates'!$B$4:$B$922,Demands_tra!$A625,'Growth rates'!$C$4:$C$922,$AE625),SUMIFS('Growth rates'!P$4:P$922,'Growth rates'!$B$4:$B$922,Demands_tra!$A625,'Growth rates'!$C$4:$C$922,$AF625))</f>
        <v>0</v>
      </c>
      <c r="AT625" s="6">
        <f ca="1">IF($AF625="",SUMIFS('Growth rates'!Q$4:Q$922,'Growth rates'!$B$4:$B$922,Demands_tra!$A625,'Growth rates'!$C$4:$C$922,$AE625),SUMIFS('Growth rates'!Q$4:Q$922,'Growth rates'!$B$4:$B$922,Demands_tra!$A625,'Growth rates'!$C$4:$C$922,$AF625))</f>
        <v>0</v>
      </c>
      <c r="AU625" s="6">
        <f ca="1">IF($AF625="",SUMIFS('Growth rates'!R$4:R$922,'Growth rates'!$B$4:$B$922,Demands_tra!$A625,'Growth rates'!$C$4:$C$922,$AE625),SUMIFS('Growth rates'!R$4:R$922,'Growth rates'!$B$4:$B$922,Demands_tra!$A625,'Growth rates'!$C$4:$C$922,$AF625))</f>
        <v>0</v>
      </c>
      <c r="AV625" s="6">
        <f ca="1">IF($AF625="",SUMIFS('Growth rates'!S$4:S$922,'Growth rates'!$B$4:$B$922,Demands_tra!$A625,'Growth rates'!$C$4:$C$922,$AE625),SUMIFS('Growth rates'!S$4:S$922,'Growth rates'!$B$4:$B$922,Demands_tra!$A625,'Growth rates'!$C$4:$C$922,$AF625))</f>
        <v>0</v>
      </c>
      <c r="AW625" s="6">
        <f ca="1">IF($AF625="",SUMIFS('Growth rates'!T$4:T$922,'Growth rates'!$B$4:$B$922,Demands_tra!$A625,'Growth rates'!$C$4:$C$922,$AE625),SUMIFS('Growth rates'!T$4:T$922,'Growth rates'!$B$4:$B$922,Demands_tra!$A625,'Growth rates'!$C$4:$C$922,$AF625))</f>
        <v>0</v>
      </c>
      <c r="AX625" s="6">
        <f ca="1">IF($AF625="",SUMIFS('Growth rates'!U$4:U$922,'Growth rates'!$B$4:$B$922,Demands_tra!$A625,'Growth rates'!$C$4:$C$922,$AE625),SUMIFS('Growth rates'!U$4:U$922,'Growth rates'!$B$4:$B$922,Demands_tra!$A625,'Growth rates'!$C$4:$C$922,$AF625))</f>
        <v>0</v>
      </c>
      <c r="AY625" s="6">
        <f ca="1">IF($AF625="",SUMIFS('Growth rates'!V$4:V$922,'Growth rates'!$B$4:$B$922,Demands_tra!$A625,'Growth rates'!$C$4:$C$922,$AE625),SUMIFS('Growth rates'!V$4:V$922,'Growth rates'!$B$4:$B$922,Demands_tra!$A625,'Growth rates'!$C$4:$C$922,$AF625))</f>
        <v>0</v>
      </c>
      <c r="AZ625" s="6">
        <f ca="1">IF($AF625="",SUMIFS('Growth rates'!W$4:W$922,'Growth rates'!$B$4:$B$922,Demands_tra!$A625,'Growth rates'!$C$4:$C$922,$AE625),SUMIFS('Growth rates'!W$4:W$922,'Growth rates'!$B$4:$B$922,Demands_tra!$A625,'Growth rates'!$C$4:$C$922,$AF625))</f>
        <v>0</v>
      </c>
      <c r="BA625" s="6">
        <f ca="1">IF($AF625="",SUMIFS('Growth rates'!X$4:X$922,'Growth rates'!$B$4:$B$922,Demands_tra!$A625,'Growth rates'!$C$4:$C$922,$AE625),SUMIFS('Growth rates'!X$4:X$922,'Growth rates'!$B$4:$B$922,Demands_tra!$A625,'Growth rates'!$C$4:$C$922,$AF625))</f>
        <v>0</v>
      </c>
      <c r="BB625" s="6">
        <f ca="1">IF($AF625="",SUMIFS('Growth rates'!Y$4:Y$922,'Growth rates'!$B$4:$B$922,Demands_tra!$A625,'Growth rates'!$C$4:$C$922,$AE625),SUMIFS('Growth rates'!Y$4:Y$922,'Growth rates'!$B$4:$B$922,Demands_tra!$A625,'Growth rates'!$C$4:$C$922,$AF625))</f>
        <v>0</v>
      </c>
      <c r="BC625" s="6">
        <f ca="1">IF($AF625="",SUMIFS('Growth rates'!Z$4:Z$922,'Growth rates'!$B$4:$B$922,Demands_tra!$A625,'Growth rates'!$C$4:$C$922,$AE625),SUMIFS('Growth rates'!Z$4:Z$922,'Growth rates'!$B$4:$B$922,Demands_tra!$A625,'Growth rates'!$C$4:$C$922,$AF625))</f>
        <v>0</v>
      </c>
      <c r="BD625" s="6">
        <f ca="1">IF($AF625="",SUMIFS('Growth rates'!AA$4:AA$922,'Growth rates'!$B$4:$B$922,Demands_tra!$A625,'Growth rates'!$C$4:$C$922,$AE625),SUMIFS('Growth rates'!AA$4:AA$922,'Growth rates'!$B$4:$B$922,Demands_tra!$A625,'Growth rates'!$C$4:$C$922,$AF625))</f>
        <v>0</v>
      </c>
      <c r="BE625" s="6">
        <f ca="1">IF($AF625="",SUMIFS('Growth rates'!AB$4:AB$922,'Growth rates'!$B$4:$B$922,Demands_tra!$A625,'Growth rates'!$C$4:$C$922,$AE625),SUMIFS('Growth rates'!AB$4:AB$922,'Growth rates'!$B$4:$B$922,Demands_tra!$A625,'Growth rates'!$C$4:$C$922,$AF625))</f>
        <v>0</v>
      </c>
      <c r="BF625" s="6">
        <f ca="1">IF($AF625="",SUMIFS('Growth rates'!AC$4:AC$922,'Growth rates'!$B$4:$B$922,Demands_tra!$A625,'Growth rates'!$C$4:$C$922,$AE625),SUMIFS('Growth rates'!AC$4:AC$922,'Growth rates'!$B$4:$B$922,Demands_tra!$A625,'Growth rates'!$C$4:$C$922,$AF625))</f>
        <v>0</v>
      </c>
      <c r="BH625" t="e">
        <f ca="1">VLOOKUP($C625,'Default drvr and elast'!$A$4:$F$49,MATCH(VLOOKUP(A625,Classification!$B$4:$D$42,3,FALSE),'Default drvr and elast'!$D$3:$F$3,0)+3,FALSE)</f>
        <v>#N/A</v>
      </c>
      <c r="BJ625" s="6">
        <f ca="1">IF($BI625="",SUMIF(Elasticities!$B$5:$B$52,Demands_tra!$BH625,Elasticities!C$5:C$52),SUMIF(Elasticities!$B$5:$B$52,Demands_tra!$BI625,Elasticities!C$5:C$52))</f>
        <v>0</v>
      </c>
      <c r="BK625" s="6">
        <f ca="1">IF($BI625="",SUMIF(Elasticities!$B$5:$B$52,Demands_tra!$BH625,Elasticities!D$5:D$52),SUMIF(Elasticities!$B$5:$B$52,Demands_tra!$BI625,Elasticities!D$5:D$52))</f>
        <v>0</v>
      </c>
      <c r="BL625" s="6">
        <f ca="1">IF($BI625="",SUMIF(Elasticities!$B$5:$B$52,Demands_tra!$BH625,Elasticities!E$5:E$52),SUMIF(Elasticities!$B$5:$B$52,Demands_tra!$BI625,Elasticities!E$5:E$52))</f>
        <v>0</v>
      </c>
      <c r="BM625" s="6">
        <f ca="1">IF($BI625="",SUMIF(Elasticities!$B$5:$B$52,Demands_tra!$BH625,Elasticities!F$5:F$52),SUMIF(Elasticities!$B$5:$B$52,Demands_tra!$BI625,Elasticities!F$5:F$52))</f>
        <v>0</v>
      </c>
      <c r="BN625" s="6">
        <f ca="1">IF($BI625="",SUMIF(Elasticities!$B$5:$B$52,Demands_tra!$BH625,Elasticities!G$5:G$52),SUMIF(Elasticities!$B$5:$B$52,Demands_tra!$BI625,Elasticities!G$5:G$52))</f>
        <v>0</v>
      </c>
      <c r="BO625" s="6">
        <f ca="1">IF($BI625="",SUMIF(Elasticities!$B$5:$B$52,Demands_tra!$BH625,Elasticities!H$5:H$52),SUMIF(Elasticities!$B$5:$B$52,Demands_tra!$BI625,Elasticities!H$5:H$52))</f>
        <v>0</v>
      </c>
      <c r="BP625" s="6">
        <f ca="1">IF($BI625="",SUMIF(Elasticities!$B$5:$B$52,Demands_tra!$BH625,Elasticities!I$5:I$52),SUMIF(Elasticities!$B$5:$B$52,Demands_tra!$BI625,Elasticities!I$5:I$52))</f>
        <v>0</v>
      </c>
      <c r="BQ625" s="6">
        <f ca="1">IF($BI625="",SUMIF(Elasticities!$B$5:$B$52,Demands_tra!$BH625,Elasticities!J$5:J$52),SUMIF(Elasticities!$B$5:$B$52,Demands_tra!$BI625,Elasticities!J$5:J$52))</f>
        <v>0</v>
      </c>
      <c r="BR625" s="6">
        <f ca="1">IF($BI625="",SUMIF(Elasticities!$B$5:$B$52,Demands_tra!$BH625,Elasticities!K$5:K$52),SUMIF(Elasticities!$B$5:$B$52,Demands_tra!$BI625,Elasticities!K$5:K$52))</f>
        <v>0</v>
      </c>
      <c r="BS625" s="6">
        <f ca="1">IF($BI625="",SUMIF(Elasticities!$B$5:$B$52,Demands_tra!$BH625,Elasticities!L$5:L$52),SUMIF(Elasticities!$B$5:$B$52,Demands_tra!$BI625,Elasticities!L$5:L$52))</f>
        <v>0</v>
      </c>
      <c r="BT625" s="6">
        <f ca="1">IF($BI625="",SUMIF(Elasticities!$B$5:$B$52,Demands_tra!$BH625,Elasticities!M$5:M$52),SUMIF(Elasticities!$B$5:$B$52,Demands_tra!$BI625,Elasticities!M$5:M$52))</f>
        <v>0</v>
      </c>
      <c r="BU625" s="6">
        <f ca="1">IF($BI625="",SUMIF(Elasticities!$B$5:$B$52,Demands_tra!$BH625,Elasticities!N$5:N$52),SUMIF(Elasticities!$B$5:$B$52,Demands_tra!$BI625,Elasticities!N$5:N$52))</f>
        <v>0</v>
      </c>
      <c r="BV625" s="6">
        <f ca="1">IF($BI625="",SUMIF(Elasticities!$B$5:$B$52,Demands_tra!$BH625,Elasticities!O$5:O$52),SUMIF(Elasticities!$B$5:$B$52,Demands_tra!$BI625,Elasticities!O$5:O$52))</f>
        <v>0</v>
      </c>
      <c r="BW625" s="6">
        <f ca="1">IF($BI625="",SUMIF(Elasticities!$B$5:$B$52,Demands_tra!$BH625,Elasticities!P$5:P$52),SUMIF(Elasticities!$B$5:$B$52,Demands_tra!$BI625,Elasticities!P$5:P$52))</f>
        <v>0</v>
      </c>
      <c r="BX625" s="6">
        <f ca="1">IF($BI625="",SUMIF(Elasticities!$B$5:$B$52,Demands_tra!$BH625,Elasticities!Q$5:Q$52),SUMIF(Elasticities!$B$5:$B$52,Demands_tra!$BI625,Elasticities!Q$5:Q$52))</f>
        <v>0</v>
      </c>
      <c r="BY625" s="6">
        <f ca="1">IF($BI625="",SUMIF(Elasticities!$B$5:$B$52,Demands_tra!$BH625,Elasticities!R$5:R$52),SUMIF(Elasticities!$B$5:$B$52,Demands_tra!$BI625,Elasticities!R$5:R$52))</f>
        <v>0</v>
      </c>
      <c r="BZ625" s="6">
        <f ca="1">IF($BI625="",SUMIF(Elasticities!$B$5:$B$52,Demands_tra!$BH625,Elasticities!S$5:S$52),SUMIF(Elasticities!$B$5:$B$52,Demands_tra!$BI625,Elasticities!S$5:S$52))</f>
        <v>0</v>
      </c>
      <c r="CA625" s="6">
        <f ca="1">IF($BI625="",SUMIF(Elasticities!$B$5:$B$52,Demands_tra!$BH625,Elasticities!T$5:T$52),SUMIF(Elasticities!$B$5:$B$52,Demands_tra!$BI625,Elasticities!T$5:T$52))</f>
        <v>0</v>
      </c>
      <c r="CB625" s="6">
        <f ca="1">IF($BI625="",SUMIF(Elasticities!$B$5:$B$52,Demands_tra!$BH625,Elasticities!U$5:U$52),SUMIF(Elasticities!$B$5:$B$52,Demands_tra!$BI625,Elasticities!U$5:U$52))</f>
        <v>0</v>
      </c>
      <c r="CC625" s="6">
        <f ca="1">IF($BI625="",SUMIF(Elasticities!$B$5:$B$52,Demands_tra!$BH625,Elasticities!V$5:V$52),SUMIF(Elasticities!$B$5:$B$52,Demands_tra!$BI625,Elasticities!V$5:V$52))</f>
        <v>0</v>
      </c>
      <c r="CD625" s="6">
        <f ca="1">IF($BI625="",SUMIF(Elasticities!$B$5:$B$52,Demands_tra!$BH625,Elasticities!W$5:W$52),SUMIF(Elasticities!$B$5:$B$52,Demands_tra!$BI625,Elasticities!W$5:W$52))</f>
        <v>0</v>
      </c>
      <c r="CE625" s="6">
        <f ca="1">IF($BI625="",SUMIF(Elasticities!$B$5:$B$52,Demands_tra!$BH625,Elasticities!X$5:X$52),SUMIF(Elasticities!$B$5:$B$52,Demands_tra!$BI625,Elasticities!X$5:X$52))</f>
        <v>0</v>
      </c>
      <c r="CF625" s="6">
        <f ca="1">IF($BI625="",SUMIF(Elasticities!$B$5:$B$52,Demands_tra!$BH625,Elasticities!Y$5:Y$52),SUMIF(Elasticities!$B$5:$B$52,Demands_tra!$BI625,Elasticities!Y$5:Y$52))</f>
        <v>0</v>
      </c>
      <c r="CG625" s="6">
        <f ca="1">IF($BI625="",SUMIF(Elasticities!$B$5:$B$52,Demands_tra!$BH625,Elasticities!Z$5:Z$52),SUMIF(Elasticities!$B$5:$B$52,Demands_tra!$BI625,Elasticities!Z$5:Z$52))</f>
        <v>0</v>
      </c>
      <c r="CH625" s="6">
        <f ca="1">IF($BI625="",SUMIF(Elasticities!$B$5:$B$52,Demands_tra!$BH625,Elasticities!AA$5:AA$52),SUMIF(Elasticities!$B$5:$B$52,Demands_tra!$BI625,Elasticities!AA$5:AA$52))</f>
        <v>0</v>
      </c>
      <c r="CI625" s="6">
        <f ca="1">IF($BI625="",SUMIF(Elasticities!$B$5:$B$52,Demands_tra!$BH625,Elasticities!AB$5:AB$52),SUMIF(Elasticities!$B$5:$B$52,Demands_tra!$BI625,Elasticities!AB$5:AB$52))</f>
        <v>0</v>
      </c>
    </row>
    <row r="626" spans="1:87">
      <c r="A626" t="str">
        <f>IF(BYDem_tra!B625="","\I:",BYDem_tra!B625)</f>
        <v>\I:</v>
      </c>
      <c r="B626">
        <f>BYDem_tra!E625</f>
        <v>0</v>
      </c>
      <c r="C626">
        <f t="shared" si="350"/>
        <v>0</v>
      </c>
      <c r="D626" s="3">
        <f>SUMIFS(BYDem_tra!$M$2:$M$2000,BYDem_tra!$B$2:$B$2000,Demands_tra!$A626,BYDem_tra!$E$2:$E$2000,Demands_tra!$B626)</f>
        <v>0</v>
      </c>
      <c r="E626" s="3" t="e">
        <f ca="1" t="shared" si="351"/>
        <v>#DIV/0!</v>
      </c>
      <c r="F626" s="3" t="e">
        <f ca="1" t="shared" si="352"/>
        <v>#DIV/0!</v>
      </c>
      <c r="G626" s="3" t="e">
        <f ca="1" t="shared" si="353"/>
        <v>#DIV/0!</v>
      </c>
      <c r="H626" s="3" t="e">
        <f ca="1" t="shared" si="354"/>
        <v>#DIV/0!</v>
      </c>
      <c r="I626" s="3" t="e">
        <f ca="1" t="shared" si="355"/>
        <v>#DIV/0!</v>
      </c>
      <c r="J626" s="3" t="e">
        <f ca="1" t="shared" si="356"/>
        <v>#DIV/0!</v>
      </c>
      <c r="K626" s="3" t="e">
        <f ca="1" t="shared" si="357"/>
        <v>#DIV/0!</v>
      </c>
      <c r="L626" s="3" t="e">
        <f ca="1" t="shared" si="358"/>
        <v>#DIV/0!</v>
      </c>
      <c r="M626" s="3" t="e">
        <f ca="1" t="shared" si="359"/>
        <v>#DIV/0!</v>
      </c>
      <c r="N626" s="3" t="e">
        <f ca="1" t="shared" si="360"/>
        <v>#DIV/0!</v>
      </c>
      <c r="O626" s="3" t="e">
        <f ca="1" t="shared" si="361"/>
        <v>#DIV/0!</v>
      </c>
      <c r="P626" s="3" t="e">
        <f ca="1" t="shared" si="362"/>
        <v>#DIV/0!</v>
      </c>
      <c r="Q626" s="3" t="e">
        <f ca="1" t="shared" si="363"/>
        <v>#DIV/0!</v>
      </c>
      <c r="R626" s="3" t="e">
        <f ca="1" t="shared" si="364"/>
        <v>#DIV/0!</v>
      </c>
      <c r="S626" s="3" t="e">
        <f ca="1" t="shared" si="365"/>
        <v>#DIV/0!</v>
      </c>
      <c r="T626" s="3" t="e">
        <f ca="1" t="shared" si="366"/>
        <v>#DIV/0!</v>
      </c>
      <c r="U626" s="3" t="e">
        <f ca="1" t="shared" si="367"/>
        <v>#DIV/0!</v>
      </c>
      <c r="V626" s="3" t="e">
        <f ca="1" t="shared" si="342"/>
        <v>#DIV/0!</v>
      </c>
      <c r="W626" s="3" t="e">
        <f ca="1" t="shared" si="343"/>
        <v>#DIV/0!</v>
      </c>
      <c r="X626" s="3" t="e">
        <f ca="1" t="shared" si="344"/>
        <v>#DIV/0!</v>
      </c>
      <c r="Y626" s="3" t="e">
        <f ca="1" t="shared" si="345"/>
        <v>#DIV/0!</v>
      </c>
      <c r="Z626" s="3" t="e">
        <f ca="1" t="shared" si="346"/>
        <v>#DIV/0!</v>
      </c>
      <c r="AA626" s="3" t="e">
        <f ca="1" t="shared" si="347"/>
        <v>#DIV/0!</v>
      </c>
      <c r="AB626" s="3" t="e">
        <f ca="1" t="shared" si="348"/>
        <v>#DIV/0!</v>
      </c>
      <c r="AC626" s="3" t="e">
        <f ca="1" t="shared" si="349"/>
        <v>#DIV/0!</v>
      </c>
      <c r="AE626" s="4" t="e">
        <f ca="1">VLOOKUP($C626,'Default drvr and elast'!$A$4:$C$49,MATCH(VLOOKUP(A626,Classification!$B$4:$D$99,2,FALSE),'Default drvr and elast'!$A$3:$C$3,0),FALSE)</f>
        <v>#N/A</v>
      </c>
      <c r="AF626" s="4"/>
      <c r="AG626" s="6">
        <f ca="1">IF($AF626="",SUMIFS('Growth rates'!D$4:D$922,'Growth rates'!$B$4:$B$922,Demands_tra!$A626,'Growth rates'!$C$4:$C$922,$AE626),SUMIFS('Growth rates'!D$4:D$922,'Growth rates'!$B$4:$B$922,Demands_tra!$A626,'Growth rates'!$C$4:$C$922,$AF626))</f>
        <v>0</v>
      </c>
      <c r="AH626" s="6">
        <f ca="1">IF($AF626="",SUMIFS('Growth rates'!E$4:E$922,'Growth rates'!$B$4:$B$922,Demands_tra!$A626,'Growth rates'!$C$4:$C$922,$AE626),SUMIFS('Growth rates'!E$4:E$922,'Growth rates'!$B$4:$B$922,Demands_tra!$A626,'Growth rates'!$C$4:$C$922,$AF626))</f>
        <v>0</v>
      </c>
      <c r="AI626" s="6">
        <f ca="1">IF($AF626="",SUMIFS('Growth rates'!F$4:F$922,'Growth rates'!$B$4:$B$922,Demands_tra!$A626,'Growth rates'!$C$4:$C$922,$AE626),SUMIFS('Growth rates'!F$4:F$922,'Growth rates'!$B$4:$B$922,Demands_tra!$A626,'Growth rates'!$C$4:$C$922,$AF626))</f>
        <v>0</v>
      </c>
      <c r="AJ626" s="6">
        <f ca="1">IF($AF626="",SUMIFS('Growth rates'!G$4:G$922,'Growth rates'!$B$4:$B$922,Demands_tra!$A626,'Growth rates'!$C$4:$C$922,$AE626),SUMIFS('Growth rates'!G$4:G$922,'Growth rates'!$B$4:$B$922,Demands_tra!$A626,'Growth rates'!$C$4:$C$922,$AF626))</f>
        <v>0</v>
      </c>
      <c r="AK626" s="6">
        <f ca="1">IF($AF626="",SUMIFS('Growth rates'!H$4:H$922,'Growth rates'!$B$4:$B$922,Demands_tra!$A626,'Growth rates'!$C$4:$C$922,$AE626),SUMIFS('Growth rates'!H$4:H$922,'Growth rates'!$B$4:$B$922,Demands_tra!$A626,'Growth rates'!$C$4:$C$922,$AF626))</f>
        <v>0</v>
      </c>
      <c r="AL626" s="6">
        <f ca="1">IF($AF626="",SUMIFS('Growth rates'!I$4:I$922,'Growth rates'!$B$4:$B$922,Demands_tra!$A626,'Growth rates'!$C$4:$C$922,$AE626),SUMIFS('Growth rates'!I$4:I$922,'Growth rates'!$B$4:$B$922,Demands_tra!$A626,'Growth rates'!$C$4:$C$922,$AF626))</f>
        <v>0</v>
      </c>
      <c r="AM626" s="6">
        <f ca="1">IF($AF626="",SUMIFS('Growth rates'!J$4:J$922,'Growth rates'!$B$4:$B$922,Demands_tra!$A626,'Growth rates'!$C$4:$C$922,$AE626),SUMIFS('Growth rates'!J$4:J$922,'Growth rates'!$B$4:$B$922,Demands_tra!$A626,'Growth rates'!$C$4:$C$922,$AF626))</f>
        <v>0</v>
      </c>
      <c r="AN626" s="6">
        <f ca="1">IF($AF626="",SUMIFS('Growth rates'!K$4:K$922,'Growth rates'!$B$4:$B$922,Demands_tra!$A626,'Growth rates'!$C$4:$C$922,$AE626),SUMIFS('Growth rates'!K$4:K$922,'Growth rates'!$B$4:$B$922,Demands_tra!$A626,'Growth rates'!$C$4:$C$922,$AF626))</f>
        <v>0</v>
      </c>
      <c r="AO626" s="6">
        <f ca="1">IF($AF626="",SUMIFS('Growth rates'!L$4:L$922,'Growth rates'!$B$4:$B$922,Demands_tra!$A626,'Growth rates'!$C$4:$C$922,$AE626),SUMIFS('Growth rates'!L$4:L$922,'Growth rates'!$B$4:$B$922,Demands_tra!$A626,'Growth rates'!$C$4:$C$922,$AF626))</f>
        <v>0</v>
      </c>
      <c r="AP626" s="6">
        <f ca="1">IF($AF626="",SUMIFS('Growth rates'!M$4:M$922,'Growth rates'!$B$4:$B$922,Demands_tra!$A626,'Growth rates'!$C$4:$C$922,$AE626),SUMIFS('Growth rates'!M$4:M$922,'Growth rates'!$B$4:$B$922,Demands_tra!$A626,'Growth rates'!$C$4:$C$922,$AF626))</f>
        <v>0</v>
      </c>
      <c r="AQ626" s="6">
        <f ca="1">IF($AF626="",SUMIFS('Growth rates'!N$4:N$922,'Growth rates'!$B$4:$B$922,Demands_tra!$A626,'Growth rates'!$C$4:$C$922,$AE626),SUMIFS('Growth rates'!N$4:N$922,'Growth rates'!$B$4:$B$922,Demands_tra!$A626,'Growth rates'!$C$4:$C$922,$AF626))</f>
        <v>0</v>
      </c>
      <c r="AR626" s="6">
        <f ca="1">IF($AF626="",SUMIFS('Growth rates'!O$4:O$922,'Growth rates'!$B$4:$B$922,Demands_tra!$A626,'Growth rates'!$C$4:$C$922,$AE626),SUMIFS('Growth rates'!O$4:O$922,'Growth rates'!$B$4:$B$922,Demands_tra!$A626,'Growth rates'!$C$4:$C$922,$AF626))</f>
        <v>0</v>
      </c>
      <c r="AS626" s="6">
        <f ca="1">IF($AF626="",SUMIFS('Growth rates'!P$4:P$922,'Growth rates'!$B$4:$B$922,Demands_tra!$A626,'Growth rates'!$C$4:$C$922,$AE626),SUMIFS('Growth rates'!P$4:P$922,'Growth rates'!$B$4:$B$922,Demands_tra!$A626,'Growth rates'!$C$4:$C$922,$AF626))</f>
        <v>0</v>
      </c>
      <c r="AT626" s="6">
        <f ca="1">IF($AF626="",SUMIFS('Growth rates'!Q$4:Q$922,'Growth rates'!$B$4:$B$922,Demands_tra!$A626,'Growth rates'!$C$4:$C$922,$AE626),SUMIFS('Growth rates'!Q$4:Q$922,'Growth rates'!$B$4:$B$922,Demands_tra!$A626,'Growth rates'!$C$4:$C$922,$AF626))</f>
        <v>0</v>
      </c>
      <c r="AU626" s="6">
        <f ca="1">IF($AF626="",SUMIFS('Growth rates'!R$4:R$922,'Growth rates'!$B$4:$B$922,Demands_tra!$A626,'Growth rates'!$C$4:$C$922,$AE626),SUMIFS('Growth rates'!R$4:R$922,'Growth rates'!$B$4:$B$922,Demands_tra!$A626,'Growth rates'!$C$4:$C$922,$AF626))</f>
        <v>0</v>
      </c>
      <c r="AV626" s="6">
        <f ca="1">IF($AF626="",SUMIFS('Growth rates'!S$4:S$922,'Growth rates'!$B$4:$B$922,Demands_tra!$A626,'Growth rates'!$C$4:$C$922,$AE626),SUMIFS('Growth rates'!S$4:S$922,'Growth rates'!$B$4:$B$922,Demands_tra!$A626,'Growth rates'!$C$4:$C$922,$AF626))</f>
        <v>0</v>
      </c>
      <c r="AW626" s="6">
        <f ca="1">IF($AF626="",SUMIFS('Growth rates'!T$4:T$922,'Growth rates'!$B$4:$B$922,Demands_tra!$A626,'Growth rates'!$C$4:$C$922,$AE626),SUMIFS('Growth rates'!T$4:T$922,'Growth rates'!$B$4:$B$922,Demands_tra!$A626,'Growth rates'!$C$4:$C$922,$AF626))</f>
        <v>0</v>
      </c>
      <c r="AX626" s="6">
        <f ca="1">IF($AF626="",SUMIFS('Growth rates'!U$4:U$922,'Growth rates'!$B$4:$B$922,Demands_tra!$A626,'Growth rates'!$C$4:$C$922,$AE626),SUMIFS('Growth rates'!U$4:U$922,'Growth rates'!$B$4:$B$922,Demands_tra!$A626,'Growth rates'!$C$4:$C$922,$AF626))</f>
        <v>0</v>
      </c>
      <c r="AY626" s="6">
        <f ca="1">IF($AF626="",SUMIFS('Growth rates'!V$4:V$922,'Growth rates'!$B$4:$B$922,Demands_tra!$A626,'Growth rates'!$C$4:$C$922,$AE626),SUMIFS('Growth rates'!V$4:V$922,'Growth rates'!$B$4:$B$922,Demands_tra!$A626,'Growth rates'!$C$4:$C$922,$AF626))</f>
        <v>0</v>
      </c>
      <c r="AZ626" s="6">
        <f ca="1">IF($AF626="",SUMIFS('Growth rates'!W$4:W$922,'Growth rates'!$B$4:$B$922,Demands_tra!$A626,'Growth rates'!$C$4:$C$922,$AE626),SUMIFS('Growth rates'!W$4:W$922,'Growth rates'!$B$4:$B$922,Demands_tra!$A626,'Growth rates'!$C$4:$C$922,$AF626))</f>
        <v>0</v>
      </c>
      <c r="BA626" s="6">
        <f ca="1">IF($AF626="",SUMIFS('Growth rates'!X$4:X$922,'Growth rates'!$B$4:$B$922,Demands_tra!$A626,'Growth rates'!$C$4:$C$922,$AE626),SUMIFS('Growth rates'!X$4:X$922,'Growth rates'!$B$4:$B$922,Demands_tra!$A626,'Growth rates'!$C$4:$C$922,$AF626))</f>
        <v>0</v>
      </c>
      <c r="BB626" s="6">
        <f ca="1">IF($AF626="",SUMIFS('Growth rates'!Y$4:Y$922,'Growth rates'!$B$4:$B$922,Demands_tra!$A626,'Growth rates'!$C$4:$C$922,$AE626),SUMIFS('Growth rates'!Y$4:Y$922,'Growth rates'!$B$4:$B$922,Demands_tra!$A626,'Growth rates'!$C$4:$C$922,$AF626))</f>
        <v>0</v>
      </c>
      <c r="BC626" s="6">
        <f ca="1">IF($AF626="",SUMIFS('Growth rates'!Z$4:Z$922,'Growth rates'!$B$4:$B$922,Demands_tra!$A626,'Growth rates'!$C$4:$C$922,$AE626),SUMIFS('Growth rates'!Z$4:Z$922,'Growth rates'!$B$4:$B$922,Demands_tra!$A626,'Growth rates'!$C$4:$C$922,$AF626))</f>
        <v>0</v>
      </c>
      <c r="BD626" s="6">
        <f ca="1">IF($AF626="",SUMIFS('Growth rates'!AA$4:AA$922,'Growth rates'!$B$4:$B$922,Demands_tra!$A626,'Growth rates'!$C$4:$C$922,$AE626),SUMIFS('Growth rates'!AA$4:AA$922,'Growth rates'!$B$4:$B$922,Demands_tra!$A626,'Growth rates'!$C$4:$C$922,$AF626))</f>
        <v>0</v>
      </c>
      <c r="BE626" s="6">
        <f ca="1">IF($AF626="",SUMIFS('Growth rates'!AB$4:AB$922,'Growth rates'!$B$4:$B$922,Demands_tra!$A626,'Growth rates'!$C$4:$C$922,$AE626),SUMIFS('Growth rates'!AB$4:AB$922,'Growth rates'!$B$4:$B$922,Demands_tra!$A626,'Growth rates'!$C$4:$C$922,$AF626))</f>
        <v>0</v>
      </c>
      <c r="BF626" s="6">
        <f ca="1">IF($AF626="",SUMIFS('Growth rates'!AC$4:AC$922,'Growth rates'!$B$4:$B$922,Demands_tra!$A626,'Growth rates'!$C$4:$C$922,$AE626),SUMIFS('Growth rates'!AC$4:AC$922,'Growth rates'!$B$4:$B$922,Demands_tra!$A626,'Growth rates'!$C$4:$C$922,$AF626))</f>
        <v>0</v>
      </c>
      <c r="BH626" t="e">
        <f ca="1">VLOOKUP($C626,'Default drvr and elast'!$A$4:$F$49,MATCH(VLOOKUP(A626,Classification!$B$4:$D$42,3,FALSE),'Default drvr and elast'!$D$3:$F$3,0)+3,FALSE)</f>
        <v>#N/A</v>
      </c>
      <c r="BJ626" s="6">
        <f ca="1">IF($BI626="",SUMIF(Elasticities!$B$5:$B$52,Demands_tra!$BH626,Elasticities!C$5:C$52),SUMIF(Elasticities!$B$5:$B$52,Demands_tra!$BI626,Elasticities!C$5:C$52))</f>
        <v>0</v>
      </c>
      <c r="BK626" s="6">
        <f ca="1">IF($BI626="",SUMIF(Elasticities!$B$5:$B$52,Demands_tra!$BH626,Elasticities!D$5:D$52),SUMIF(Elasticities!$B$5:$B$52,Demands_tra!$BI626,Elasticities!D$5:D$52))</f>
        <v>0</v>
      </c>
      <c r="BL626" s="6">
        <f ca="1">IF($BI626="",SUMIF(Elasticities!$B$5:$B$52,Demands_tra!$BH626,Elasticities!E$5:E$52),SUMIF(Elasticities!$B$5:$B$52,Demands_tra!$BI626,Elasticities!E$5:E$52))</f>
        <v>0</v>
      </c>
      <c r="BM626" s="6">
        <f ca="1">IF($BI626="",SUMIF(Elasticities!$B$5:$B$52,Demands_tra!$BH626,Elasticities!F$5:F$52),SUMIF(Elasticities!$B$5:$B$52,Demands_tra!$BI626,Elasticities!F$5:F$52))</f>
        <v>0</v>
      </c>
      <c r="BN626" s="6">
        <f ca="1">IF($BI626="",SUMIF(Elasticities!$B$5:$B$52,Demands_tra!$BH626,Elasticities!G$5:G$52),SUMIF(Elasticities!$B$5:$B$52,Demands_tra!$BI626,Elasticities!G$5:G$52))</f>
        <v>0</v>
      </c>
      <c r="BO626" s="6">
        <f ca="1">IF($BI626="",SUMIF(Elasticities!$B$5:$B$52,Demands_tra!$BH626,Elasticities!H$5:H$52),SUMIF(Elasticities!$B$5:$B$52,Demands_tra!$BI626,Elasticities!H$5:H$52))</f>
        <v>0</v>
      </c>
      <c r="BP626" s="6">
        <f ca="1">IF($BI626="",SUMIF(Elasticities!$B$5:$B$52,Demands_tra!$BH626,Elasticities!I$5:I$52),SUMIF(Elasticities!$B$5:$B$52,Demands_tra!$BI626,Elasticities!I$5:I$52))</f>
        <v>0</v>
      </c>
      <c r="BQ626" s="6">
        <f ca="1">IF($BI626="",SUMIF(Elasticities!$B$5:$B$52,Demands_tra!$BH626,Elasticities!J$5:J$52),SUMIF(Elasticities!$B$5:$B$52,Demands_tra!$BI626,Elasticities!J$5:J$52))</f>
        <v>0</v>
      </c>
      <c r="BR626" s="6">
        <f ca="1">IF($BI626="",SUMIF(Elasticities!$B$5:$B$52,Demands_tra!$BH626,Elasticities!K$5:K$52),SUMIF(Elasticities!$B$5:$B$52,Demands_tra!$BI626,Elasticities!K$5:K$52))</f>
        <v>0</v>
      </c>
      <c r="BS626" s="6">
        <f ca="1">IF($BI626="",SUMIF(Elasticities!$B$5:$B$52,Demands_tra!$BH626,Elasticities!L$5:L$52),SUMIF(Elasticities!$B$5:$B$52,Demands_tra!$BI626,Elasticities!L$5:L$52))</f>
        <v>0</v>
      </c>
      <c r="BT626" s="6">
        <f ca="1">IF($BI626="",SUMIF(Elasticities!$B$5:$B$52,Demands_tra!$BH626,Elasticities!M$5:M$52),SUMIF(Elasticities!$B$5:$B$52,Demands_tra!$BI626,Elasticities!M$5:M$52))</f>
        <v>0</v>
      </c>
      <c r="BU626" s="6">
        <f ca="1">IF($BI626="",SUMIF(Elasticities!$B$5:$B$52,Demands_tra!$BH626,Elasticities!N$5:N$52),SUMIF(Elasticities!$B$5:$B$52,Demands_tra!$BI626,Elasticities!N$5:N$52))</f>
        <v>0</v>
      </c>
      <c r="BV626" s="6">
        <f ca="1">IF($BI626="",SUMIF(Elasticities!$B$5:$B$52,Demands_tra!$BH626,Elasticities!O$5:O$52),SUMIF(Elasticities!$B$5:$B$52,Demands_tra!$BI626,Elasticities!O$5:O$52))</f>
        <v>0</v>
      </c>
      <c r="BW626" s="6">
        <f ca="1">IF($BI626="",SUMIF(Elasticities!$B$5:$B$52,Demands_tra!$BH626,Elasticities!P$5:P$52),SUMIF(Elasticities!$B$5:$B$52,Demands_tra!$BI626,Elasticities!P$5:P$52))</f>
        <v>0</v>
      </c>
      <c r="BX626" s="6">
        <f ca="1">IF($BI626="",SUMIF(Elasticities!$B$5:$B$52,Demands_tra!$BH626,Elasticities!Q$5:Q$52),SUMIF(Elasticities!$B$5:$B$52,Demands_tra!$BI626,Elasticities!Q$5:Q$52))</f>
        <v>0</v>
      </c>
      <c r="BY626" s="6">
        <f ca="1">IF($BI626="",SUMIF(Elasticities!$B$5:$B$52,Demands_tra!$BH626,Elasticities!R$5:R$52),SUMIF(Elasticities!$B$5:$B$52,Demands_tra!$BI626,Elasticities!R$5:R$52))</f>
        <v>0</v>
      </c>
      <c r="BZ626" s="6">
        <f ca="1">IF($BI626="",SUMIF(Elasticities!$B$5:$B$52,Demands_tra!$BH626,Elasticities!S$5:S$52),SUMIF(Elasticities!$B$5:$B$52,Demands_tra!$BI626,Elasticities!S$5:S$52))</f>
        <v>0</v>
      </c>
      <c r="CA626" s="6">
        <f ca="1">IF($BI626="",SUMIF(Elasticities!$B$5:$B$52,Demands_tra!$BH626,Elasticities!T$5:T$52),SUMIF(Elasticities!$B$5:$B$52,Demands_tra!$BI626,Elasticities!T$5:T$52))</f>
        <v>0</v>
      </c>
      <c r="CB626" s="6">
        <f ca="1">IF($BI626="",SUMIF(Elasticities!$B$5:$B$52,Demands_tra!$BH626,Elasticities!U$5:U$52),SUMIF(Elasticities!$B$5:$B$52,Demands_tra!$BI626,Elasticities!U$5:U$52))</f>
        <v>0</v>
      </c>
      <c r="CC626" s="6">
        <f ca="1">IF($BI626="",SUMIF(Elasticities!$B$5:$B$52,Demands_tra!$BH626,Elasticities!V$5:V$52),SUMIF(Elasticities!$B$5:$B$52,Demands_tra!$BI626,Elasticities!V$5:V$52))</f>
        <v>0</v>
      </c>
      <c r="CD626" s="6">
        <f ca="1">IF($BI626="",SUMIF(Elasticities!$B$5:$B$52,Demands_tra!$BH626,Elasticities!W$5:W$52),SUMIF(Elasticities!$B$5:$B$52,Demands_tra!$BI626,Elasticities!W$5:W$52))</f>
        <v>0</v>
      </c>
      <c r="CE626" s="6">
        <f ca="1">IF($BI626="",SUMIF(Elasticities!$B$5:$B$52,Demands_tra!$BH626,Elasticities!X$5:X$52),SUMIF(Elasticities!$B$5:$B$52,Demands_tra!$BI626,Elasticities!X$5:X$52))</f>
        <v>0</v>
      </c>
      <c r="CF626" s="6">
        <f ca="1">IF($BI626="",SUMIF(Elasticities!$B$5:$B$52,Demands_tra!$BH626,Elasticities!Y$5:Y$52),SUMIF(Elasticities!$B$5:$B$52,Demands_tra!$BI626,Elasticities!Y$5:Y$52))</f>
        <v>0</v>
      </c>
      <c r="CG626" s="6">
        <f ca="1">IF($BI626="",SUMIF(Elasticities!$B$5:$B$52,Demands_tra!$BH626,Elasticities!Z$5:Z$52),SUMIF(Elasticities!$B$5:$B$52,Demands_tra!$BI626,Elasticities!Z$5:Z$52))</f>
        <v>0</v>
      </c>
      <c r="CH626" s="6">
        <f ca="1">IF($BI626="",SUMIF(Elasticities!$B$5:$B$52,Demands_tra!$BH626,Elasticities!AA$5:AA$52),SUMIF(Elasticities!$B$5:$B$52,Demands_tra!$BI626,Elasticities!AA$5:AA$52))</f>
        <v>0</v>
      </c>
      <c r="CI626" s="6">
        <f ca="1">IF($BI626="",SUMIF(Elasticities!$B$5:$B$52,Demands_tra!$BH626,Elasticities!AB$5:AB$52),SUMIF(Elasticities!$B$5:$B$52,Demands_tra!$BI626,Elasticities!AB$5:AB$52))</f>
        <v>0</v>
      </c>
    </row>
    <row r="627" spans="1:87">
      <c r="A627" t="str">
        <f>IF(BYDem_tra!B626="","\I:",BYDem_tra!B626)</f>
        <v>\I:</v>
      </c>
      <c r="B627">
        <f>BYDem_tra!E626</f>
        <v>0</v>
      </c>
      <c r="C627">
        <f t="shared" si="350"/>
        <v>0</v>
      </c>
      <c r="D627" s="3">
        <f>SUMIFS(BYDem_tra!$M$2:$M$2000,BYDem_tra!$B$2:$B$2000,Demands_tra!$A627,BYDem_tra!$E$2:$E$2000,Demands_tra!$B627)</f>
        <v>0</v>
      </c>
      <c r="E627" s="3" t="e">
        <f ca="1" t="shared" si="351"/>
        <v>#DIV/0!</v>
      </c>
      <c r="F627" s="3" t="e">
        <f ca="1" t="shared" si="352"/>
        <v>#DIV/0!</v>
      </c>
      <c r="G627" s="3" t="e">
        <f ca="1" t="shared" si="353"/>
        <v>#DIV/0!</v>
      </c>
      <c r="H627" s="3" t="e">
        <f ca="1" t="shared" si="354"/>
        <v>#DIV/0!</v>
      </c>
      <c r="I627" s="3" t="e">
        <f ca="1" t="shared" si="355"/>
        <v>#DIV/0!</v>
      </c>
      <c r="J627" s="3" t="e">
        <f ca="1" t="shared" si="356"/>
        <v>#DIV/0!</v>
      </c>
      <c r="K627" s="3" t="e">
        <f ca="1" t="shared" si="357"/>
        <v>#DIV/0!</v>
      </c>
      <c r="L627" s="3" t="e">
        <f ca="1" t="shared" si="358"/>
        <v>#DIV/0!</v>
      </c>
      <c r="M627" s="3" t="e">
        <f ca="1" t="shared" si="359"/>
        <v>#DIV/0!</v>
      </c>
      <c r="N627" s="3" t="e">
        <f ca="1" t="shared" si="360"/>
        <v>#DIV/0!</v>
      </c>
      <c r="O627" s="3" t="e">
        <f ca="1" t="shared" si="361"/>
        <v>#DIV/0!</v>
      </c>
      <c r="P627" s="3" t="e">
        <f ca="1" t="shared" si="362"/>
        <v>#DIV/0!</v>
      </c>
      <c r="Q627" s="3" t="e">
        <f ca="1" t="shared" si="363"/>
        <v>#DIV/0!</v>
      </c>
      <c r="R627" s="3" t="e">
        <f ca="1" t="shared" si="364"/>
        <v>#DIV/0!</v>
      </c>
      <c r="S627" s="3" t="e">
        <f ca="1" t="shared" si="365"/>
        <v>#DIV/0!</v>
      </c>
      <c r="T627" s="3" t="e">
        <f ca="1" t="shared" si="366"/>
        <v>#DIV/0!</v>
      </c>
      <c r="U627" s="3" t="e">
        <f ca="1" t="shared" si="367"/>
        <v>#DIV/0!</v>
      </c>
      <c r="V627" s="3" t="e">
        <f ca="1" t="shared" si="342"/>
        <v>#DIV/0!</v>
      </c>
      <c r="W627" s="3" t="e">
        <f ca="1" t="shared" si="343"/>
        <v>#DIV/0!</v>
      </c>
      <c r="X627" s="3" t="e">
        <f ca="1" t="shared" si="344"/>
        <v>#DIV/0!</v>
      </c>
      <c r="Y627" s="3" t="e">
        <f ca="1" t="shared" si="345"/>
        <v>#DIV/0!</v>
      </c>
      <c r="Z627" s="3" t="e">
        <f ca="1" t="shared" si="346"/>
        <v>#DIV/0!</v>
      </c>
      <c r="AA627" s="3" t="e">
        <f ca="1" t="shared" si="347"/>
        <v>#DIV/0!</v>
      </c>
      <c r="AB627" s="3" t="e">
        <f ca="1" t="shared" si="348"/>
        <v>#DIV/0!</v>
      </c>
      <c r="AC627" s="3" t="e">
        <f ca="1" t="shared" si="349"/>
        <v>#DIV/0!</v>
      </c>
      <c r="AE627" s="4" t="e">
        <f ca="1">VLOOKUP($C627,'Default drvr and elast'!$A$4:$C$49,MATCH(VLOOKUP(A627,Classification!$B$4:$D$99,2,FALSE),'Default drvr and elast'!$A$3:$C$3,0),FALSE)</f>
        <v>#N/A</v>
      </c>
      <c r="AF627" s="4"/>
      <c r="AG627" s="6">
        <f ca="1">IF($AF627="",SUMIFS('Growth rates'!D$4:D$922,'Growth rates'!$B$4:$B$922,Demands_tra!$A627,'Growth rates'!$C$4:$C$922,$AE627),SUMIFS('Growth rates'!D$4:D$922,'Growth rates'!$B$4:$B$922,Demands_tra!$A627,'Growth rates'!$C$4:$C$922,$AF627))</f>
        <v>0</v>
      </c>
      <c r="AH627" s="6">
        <f ca="1">IF($AF627="",SUMIFS('Growth rates'!E$4:E$922,'Growth rates'!$B$4:$B$922,Demands_tra!$A627,'Growth rates'!$C$4:$C$922,$AE627),SUMIFS('Growth rates'!E$4:E$922,'Growth rates'!$B$4:$B$922,Demands_tra!$A627,'Growth rates'!$C$4:$C$922,$AF627))</f>
        <v>0</v>
      </c>
      <c r="AI627" s="6">
        <f ca="1">IF($AF627="",SUMIFS('Growth rates'!F$4:F$922,'Growth rates'!$B$4:$B$922,Demands_tra!$A627,'Growth rates'!$C$4:$C$922,$AE627),SUMIFS('Growth rates'!F$4:F$922,'Growth rates'!$B$4:$B$922,Demands_tra!$A627,'Growth rates'!$C$4:$C$922,$AF627))</f>
        <v>0</v>
      </c>
      <c r="AJ627" s="6">
        <f ca="1">IF($AF627="",SUMIFS('Growth rates'!G$4:G$922,'Growth rates'!$B$4:$B$922,Demands_tra!$A627,'Growth rates'!$C$4:$C$922,$AE627),SUMIFS('Growth rates'!G$4:G$922,'Growth rates'!$B$4:$B$922,Demands_tra!$A627,'Growth rates'!$C$4:$C$922,$AF627))</f>
        <v>0</v>
      </c>
      <c r="AK627" s="6">
        <f ca="1">IF($AF627="",SUMIFS('Growth rates'!H$4:H$922,'Growth rates'!$B$4:$B$922,Demands_tra!$A627,'Growth rates'!$C$4:$C$922,$AE627),SUMIFS('Growth rates'!H$4:H$922,'Growth rates'!$B$4:$B$922,Demands_tra!$A627,'Growth rates'!$C$4:$C$922,$AF627))</f>
        <v>0</v>
      </c>
      <c r="AL627" s="6">
        <f ca="1">IF($AF627="",SUMIFS('Growth rates'!I$4:I$922,'Growth rates'!$B$4:$B$922,Demands_tra!$A627,'Growth rates'!$C$4:$C$922,$AE627),SUMIFS('Growth rates'!I$4:I$922,'Growth rates'!$B$4:$B$922,Demands_tra!$A627,'Growth rates'!$C$4:$C$922,$AF627))</f>
        <v>0</v>
      </c>
      <c r="AM627" s="6">
        <f ca="1">IF($AF627="",SUMIFS('Growth rates'!J$4:J$922,'Growth rates'!$B$4:$B$922,Demands_tra!$A627,'Growth rates'!$C$4:$C$922,$AE627),SUMIFS('Growth rates'!J$4:J$922,'Growth rates'!$B$4:$B$922,Demands_tra!$A627,'Growth rates'!$C$4:$C$922,$AF627))</f>
        <v>0</v>
      </c>
      <c r="AN627" s="6">
        <f ca="1">IF($AF627="",SUMIFS('Growth rates'!K$4:K$922,'Growth rates'!$B$4:$B$922,Demands_tra!$A627,'Growth rates'!$C$4:$C$922,$AE627),SUMIFS('Growth rates'!K$4:K$922,'Growth rates'!$B$4:$B$922,Demands_tra!$A627,'Growth rates'!$C$4:$C$922,$AF627))</f>
        <v>0</v>
      </c>
      <c r="AO627" s="6">
        <f ca="1">IF($AF627="",SUMIFS('Growth rates'!L$4:L$922,'Growth rates'!$B$4:$B$922,Demands_tra!$A627,'Growth rates'!$C$4:$C$922,$AE627),SUMIFS('Growth rates'!L$4:L$922,'Growth rates'!$B$4:$B$922,Demands_tra!$A627,'Growth rates'!$C$4:$C$922,$AF627))</f>
        <v>0</v>
      </c>
      <c r="AP627" s="6">
        <f ca="1">IF($AF627="",SUMIFS('Growth rates'!M$4:M$922,'Growth rates'!$B$4:$B$922,Demands_tra!$A627,'Growth rates'!$C$4:$C$922,$AE627),SUMIFS('Growth rates'!M$4:M$922,'Growth rates'!$B$4:$B$922,Demands_tra!$A627,'Growth rates'!$C$4:$C$922,$AF627))</f>
        <v>0</v>
      </c>
      <c r="AQ627" s="6">
        <f ca="1">IF($AF627="",SUMIFS('Growth rates'!N$4:N$922,'Growth rates'!$B$4:$B$922,Demands_tra!$A627,'Growth rates'!$C$4:$C$922,$AE627),SUMIFS('Growth rates'!N$4:N$922,'Growth rates'!$B$4:$B$922,Demands_tra!$A627,'Growth rates'!$C$4:$C$922,$AF627))</f>
        <v>0</v>
      </c>
      <c r="AR627" s="6">
        <f ca="1">IF($AF627="",SUMIFS('Growth rates'!O$4:O$922,'Growth rates'!$B$4:$B$922,Demands_tra!$A627,'Growth rates'!$C$4:$C$922,$AE627),SUMIFS('Growth rates'!O$4:O$922,'Growth rates'!$B$4:$B$922,Demands_tra!$A627,'Growth rates'!$C$4:$C$922,$AF627))</f>
        <v>0</v>
      </c>
      <c r="AS627" s="6">
        <f ca="1">IF($AF627="",SUMIFS('Growth rates'!P$4:P$922,'Growth rates'!$B$4:$B$922,Demands_tra!$A627,'Growth rates'!$C$4:$C$922,$AE627),SUMIFS('Growth rates'!P$4:P$922,'Growth rates'!$B$4:$B$922,Demands_tra!$A627,'Growth rates'!$C$4:$C$922,$AF627))</f>
        <v>0</v>
      </c>
      <c r="AT627" s="6">
        <f ca="1">IF($AF627="",SUMIFS('Growth rates'!Q$4:Q$922,'Growth rates'!$B$4:$B$922,Demands_tra!$A627,'Growth rates'!$C$4:$C$922,$AE627),SUMIFS('Growth rates'!Q$4:Q$922,'Growth rates'!$B$4:$B$922,Demands_tra!$A627,'Growth rates'!$C$4:$C$922,$AF627))</f>
        <v>0</v>
      </c>
      <c r="AU627" s="6">
        <f ca="1">IF($AF627="",SUMIFS('Growth rates'!R$4:R$922,'Growth rates'!$B$4:$B$922,Demands_tra!$A627,'Growth rates'!$C$4:$C$922,$AE627),SUMIFS('Growth rates'!R$4:R$922,'Growth rates'!$B$4:$B$922,Demands_tra!$A627,'Growth rates'!$C$4:$C$922,$AF627))</f>
        <v>0</v>
      </c>
      <c r="AV627" s="6">
        <f ca="1">IF($AF627="",SUMIFS('Growth rates'!S$4:S$922,'Growth rates'!$B$4:$B$922,Demands_tra!$A627,'Growth rates'!$C$4:$C$922,$AE627),SUMIFS('Growth rates'!S$4:S$922,'Growth rates'!$B$4:$B$922,Demands_tra!$A627,'Growth rates'!$C$4:$C$922,$AF627))</f>
        <v>0</v>
      </c>
      <c r="AW627" s="6">
        <f ca="1">IF($AF627="",SUMIFS('Growth rates'!T$4:T$922,'Growth rates'!$B$4:$B$922,Demands_tra!$A627,'Growth rates'!$C$4:$C$922,$AE627),SUMIFS('Growth rates'!T$4:T$922,'Growth rates'!$B$4:$B$922,Demands_tra!$A627,'Growth rates'!$C$4:$C$922,$AF627))</f>
        <v>0</v>
      </c>
      <c r="AX627" s="6">
        <f ca="1">IF($AF627="",SUMIFS('Growth rates'!U$4:U$922,'Growth rates'!$B$4:$B$922,Demands_tra!$A627,'Growth rates'!$C$4:$C$922,$AE627),SUMIFS('Growth rates'!U$4:U$922,'Growth rates'!$B$4:$B$922,Demands_tra!$A627,'Growth rates'!$C$4:$C$922,$AF627))</f>
        <v>0</v>
      </c>
      <c r="AY627" s="6">
        <f ca="1">IF($AF627="",SUMIFS('Growth rates'!V$4:V$922,'Growth rates'!$B$4:$B$922,Demands_tra!$A627,'Growth rates'!$C$4:$C$922,$AE627),SUMIFS('Growth rates'!V$4:V$922,'Growth rates'!$B$4:$B$922,Demands_tra!$A627,'Growth rates'!$C$4:$C$922,$AF627))</f>
        <v>0</v>
      </c>
      <c r="AZ627" s="6">
        <f ca="1">IF($AF627="",SUMIFS('Growth rates'!W$4:W$922,'Growth rates'!$B$4:$B$922,Demands_tra!$A627,'Growth rates'!$C$4:$C$922,$AE627),SUMIFS('Growth rates'!W$4:W$922,'Growth rates'!$B$4:$B$922,Demands_tra!$A627,'Growth rates'!$C$4:$C$922,$AF627))</f>
        <v>0</v>
      </c>
      <c r="BA627" s="6">
        <f ca="1">IF($AF627="",SUMIFS('Growth rates'!X$4:X$922,'Growth rates'!$B$4:$B$922,Demands_tra!$A627,'Growth rates'!$C$4:$C$922,$AE627),SUMIFS('Growth rates'!X$4:X$922,'Growth rates'!$B$4:$B$922,Demands_tra!$A627,'Growth rates'!$C$4:$C$922,$AF627))</f>
        <v>0</v>
      </c>
      <c r="BB627" s="6">
        <f ca="1">IF($AF627="",SUMIFS('Growth rates'!Y$4:Y$922,'Growth rates'!$B$4:$B$922,Demands_tra!$A627,'Growth rates'!$C$4:$C$922,$AE627),SUMIFS('Growth rates'!Y$4:Y$922,'Growth rates'!$B$4:$B$922,Demands_tra!$A627,'Growth rates'!$C$4:$C$922,$AF627))</f>
        <v>0</v>
      </c>
      <c r="BC627" s="6">
        <f ca="1">IF($AF627="",SUMIFS('Growth rates'!Z$4:Z$922,'Growth rates'!$B$4:$B$922,Demands_tra!$A627,'Growth rates'!$C$4:$C$922,$AE627),SUMIFS('Growth rates'!Z$4:Z$922,'Growth rates'!$B$4:$B$922,Demands_tra!$A627,'Growth rates'!$C$4:$C$922,$AF627))</f>
        <v>0</v>
      </c>
      <c r="BD627" s="6">
        <f ca="1">IF($AF627="",SUMIFS('Growth rates'!AA$4:AA$922,'Growth rates'!$B$4:$B$922,Demands_tra!$A627,'Growth rates'!$C$4:$C$922,$AE627),SUMIFS('Growth rates'!AA$4:AA$922,'Growth rates'!$B$4:$B$922,Demands_tra!$A627,'Growth rates'!$C$4:$C$922,$AF627))</f>
        <v>0</v>
      </c>
      <c r="BE627" s="6">
        <f ca="1">IF($AF627="",SUMIFS('Growth rates'!AB$4:AB$922,'Growth rates'!$B$4:$B$922,Demands_tra!$A627,'Growth rates'!$C$4:$C$922,$AE627),SUMIFS('Growth rates'!AB$4:AB$922,'Growth rates'!$B$4:$B$922,Demands_tra!$A627,'Growth rates'!$C$4:$C$922,$AF627))</f>
        <v>0</v>
      </c>
      <c r="BF627" s="6">
        <f ca="1">IF($AF627="",SUMIFS('Growth rates'!AC$4:AC$922,'Growth rates'!$B$4:$B$922,Demands_tra!$A627,'Growth rates'!$C$4:$C$922,$AE627),SUMIFS('Growth rates'!AC$4:AC$922,'Growth rates'!$B$4:$B$922,Demands_tra!$A627,'Growth rates'!$C$4:$C$922,$AF627))</f>
        <v>0</v>
      </c>
      <c r="BH627" t="e">
        <f ca="1">VLOOKUP($C627,'Default drvr and elast'!$A$4:$F$49,MATCH(VLOOKUP(A627,Classification!$B$4:$D$42,3,FALSE),'Default drvr and elast'!$D$3:$F$3,0)+3,FALSE)</f>
        <v>#N/A</v>
      </c>
      <c r="BJ627" s="6">
        <f ca="1">IF($BI627="",SUMIF(Elasticities!$B$5:$B$52,Demands_tra!$BH627,Elasticities!C$5:C$52),SUMIF(Elasticities!$B$5:$B$52,Demands_tra!$BI627,Elasticities!C$5:C$52))</f>
        <v>0</v>
      </c>
      <c r="BK627" s="6">
        <f ca="1">IF($BI627="",SUMIF(Elasticities!$B$5:$B$52,Demands_tra!$BH627,Elasticities!D$5:D$52),SUMIF(Elasticities!$B$5:$B$52,Demands_tra!$BI627,Elasticities!D$5:D$52))</f>
        <v>0</v>
      </c>
      <c r="BL627" s="6">
        <f ca="1">IF($BI627="",SUMIF(Elasticities!$B$5:$B$52,Demands_tra!$BH627,Elasticities!E$5:E$52),SUMIF(Elasticities!$B$5:$B$52,Demands_tra!$BI627,Elasticities!E$5:E$52))</f>
        <v>0</v>
      </c>
      <c r="BM627" s="6">
        <f ca="1">IF($BI627="",SUMIF(Elasticities!$B$5:$B$52,Demands_tra!$BH627,Elasticities!F$5:F$52),SUMIF(Elasticities!$B$5:$B$52,Demands_tra!$BI627,Elasticities!F$5:F$52))</f>
        <v>0</v>
      </c>
      <c r="BN627" s="6">
        <f ca="1">IF($BI627="",SUMIF(Elasticities!$B$5:$B$52,Demands_tra!$BH627,Elasticities!G$5:G$52),SUMIF(Elasticities!$B$5:$B$52,Demands_tra!$BI627,Elasticities!G$5:G$52))</f>
        <v>0</v>
      </c>
      <c r="BO627" s="6">
        <f ca="1">IF($BI627="",SUMIF(Elasticities!$B$5:$B$52,Demands_tra!$BH627,Elasticities!H$5:H$52),SUMIF(Elasticities!$B$5:$B$52,Demands_tra!$BI627,Elasticities!H$5:H$52))</f>
        <v>0</v>
      </c>
      <c r="BP627" s="6">
        <f ca="1">IF($BI627="",SUMIF(Elasticities!$B$5:$B$52,Demands_tra!$BH627,Elasticities!I$5:I$52),SUMIF(Elasticities!$B$5:$B$52,Demands_tra!$BI627,Elasticities!I$5:I$52))</f>
        <v>0</v>
      </c>
      <c r="BQ627" s="6">
        <f ca="1">IF($BI627="",SUMIF(Elasticities!$B$5:$B$52,Demands_tra!$BH627,Elasticities!J$5:J$52),SUMIF(Elasticities!$B$5:$B$52,Demands_tra!$BI627,Elasticities!J$5:J$52))</f>
        <v>0</v>
      </c>
      <c r="BR627" s="6">
        <f ca="1">IF($BI627="",SUMIF(Elasticities!$B$5:$B$52,Demands_tra!$BH627,Elasticities!K$5:K$52),SUMIF(Elasticities!$B$5:$B$52,Demands_tra!$BI627,Elasticities!K$5:K$52))</f>
        <v>0</v>
      </c>
      <c r="BS627" s="6">
        <f ca="1">IF($BI627="",SUMIF(Elasticities!$B$5:$B$52,Demands_tra!$BH627,Elasticities!L$5:L$52),SUMIF(Elasticities!$B$5:$B$52,Demands_tra!$BI627,Elasticities!L$5:L$52))</f>
        <v>0</v>
      </c>
      <c r="BT627" s="6">
        <f ca="1">IF($BI627="",SUMIF(Elasticities!$B$5:$B$52,Demands_tra!$BH627,Elasticities!M$5:M$52),SUMIF(Elasticities!$B$5:$B$52,Demands_tra!$BI627,Elasticities!M$5:M$52))</f>
        <v>0</v>
      </c>
      <c r="BU627" s="6">
        <f ca="1">IF($BI627="",SUMIF(Elasticities!$B$5:$B$52,Demands_tra!$BH627,Elasticities!N$5:N$52),SUMIF(Elasticities!$B$5:$B$52,Demands_tra!$BI627,Elasticities!N$5:N$52))</f>
        <v>0</v>
      </c>
      <c r="BV627" s="6">
        <f ca="1">IF($BI627="",SUMIF(Elasticities!$B$5:$B$52,Demands_tra!$BH627,Elasticities!O$5:O$52),SUMIF(Elasticities!$B$5:$B$52,Demands_tra!$BI627,Elasticities!O$5:O$52))</f>
        <v>0</v>
      </c>
      <c r="BW627" s="6">
        <f ca="1">IF($BI627="",SUMIF(Elasticities!$B$5:$B$52,Demands_tra!$BH627,Elasticities!P$5:P$52),SUMIF(Elasticities!$B$5:$B$52,Demands_tra!$BI627,Elasticities!P$5:P$52))</f>
        <v>0</v>
      </c>
      <c r="BX627" s="6">
        <f ca="1">IF($BI627="",SUMIF(Elasticities!$B$5:$B$52,Demands_tra!$BH627,Elasticities!Q$5:Q$52),SUMIF(Elasticities!$B$5:$B$52,Demands_tra!$BI627,Elasticities!Q$5:Q$52))</f>
        <v>0</v>
      </c>
      <c r="BY627" s="6">
        <f ca="1">IF($BI627="",SUMIF(Elasticities!$B$5:$B$52,Demands_tra!$BH627,Elasticities!R$5:R$52),SUMIF(Elasticities!$B$5:$B$52,Demands_tra!$BI627,Elasticities!R$5:R$52))</f>
        <v>0</v>
      </c>
      <c r="BZ627" s="6">
        <f ca="1">IF($BI627="",SUMIF(Elasticities!$B$5:$B$52,Demands_tra!$BH627,Elasticities!S$5:S$52),SUMIF(Elasticities!$B$5:$B$52,Demands_tra!$BI627,Elasticities!S$5:S$52))</f>
        <v>0</v>
      </c>
      <c r="CA627" s="6">
        <f ca="1">IF($BI627="",SUMIF(Elasticities!$B$5:$B$52,Demands_tra!$BH627,Elasticities!T$5:T$52),SUMIF(Elasticities!$B$5:$B$52,Demands_tra!$BI627,Elasticities!T$5:T$52))</f>
        <v>0</v>
      </c>
      <c r="CB627" s="6">
        <f ca="1">IF($BI627="",SUMIF(Elasticities!$B$5:$B$52,Demands_tra!$BH627,Elasticities!U$5:U$52),SUMIF(Elasticities!$B$5:$B$52,Demands_tra!$BI627,Elasticities!U$5:U$52))</f>
        <v>0</v>
      </c>
      <c r="CC627" s="6">
        <f ca="1">IF($BI627="",SUMIF(Elasticities!$B$5:$B$52,Demands_tra!$BH627,Elasticities!V$5:V$52),SUMIF(Elasticities!$B$5:$B$52,Demands_tra!$BI627,Elasticities!V$5:V$52))</f>
        <v>0</v>
      </c>
      <c r="CD627" s="6">
        <f ca="1">IF($BI627="",SUMIF(Elasticities!$B$5:$B$52,Demands_tra!$BH627,Elasticities!W$5:W$52),SUMIF(Elasticities!$B$5:$B$52,Demands_tra!$BI627,Elasticities!W$5:W$52))</f>
        <v>0</v>
      </c>
      <c r="CE627" s="6">
        <f ca="1">IF($BI627="",SUMIF(Elasticities!$B$5:$B$52,Demands_tra!$BH627,Elasticities!X$5:X$52),SUMIF(Elasticities!$B$5:$B$52,Demands_tra!$BI627,Elasticities!X$5:X$52))</f>
        <v>0</v>
      </c>
      <c r="CF627" s="6">
        <f ca="1">IF($BI627="",SUMIF(Elasticities!$B$5:$B$52,Demands_tra!$BH627,Elasticities!Y$5:Y$52),SUMIF(Elasticities!$B$5:$B$52,Demands_tra!$BI627,Elasticities!Y$5:Y$52))</f>
        <v>0</v>
      </c>
      <c r="CG627" s="6">
        <f ca="1">IF($BI627="",SUMIF(Elasticities!$B$5:$B$52,Demands_tra!$BH627,Elasticities!Z$5:Z$52),SUMIF(Elasticities!$B$5:$B$52,Demands_tra!$BI627,Elasticities!Z$5:Z$52))</f>
        <v>0</v>
      </c>
      <c r="CH627" s="6">
        <f ca="1">IF($BI627="",SUMIF(Elasticities!$B$5:$B$52,Demands_tra!$BH627,Elasticities!AA$5:AA$52),SUMIF(Elasticities!$B$5:$B$52,Demands_tra!$BI627,Elasticities!AA$5:AA$52))</f>
        <v>0</v>
      </c>
      <c r="CI627" s="6">
        <f ca="1">IF($BI627="",SUMIF(Elasticities!$B$5:$B$52,Demands_tra!$BH627,Elasticities!AB$5:AB$52),SUMIF(Elasticities!$B$5:$B$52,Demands_tra!$BI627,Elasticities!AB$5:AB$52))</f>
        <v>0</v>
      </c>
    </row>
    <row r="628" spans="1:87">
      <c r="A628" t="str">
        <f>IF(BYDem_tra!B627="","\I:",BYDem_tra!B627)</f>
        <v>\I:</v>
      </c>
      <c r="B628">
        <f>BYDem_tra!E627</f>
        <v>0</v>
      </c>
      <c r="C628">
        <f t="shared" si="350"/>
        <v>0</v>
      </c>
      <c r="D628" s="3">
        <f>SUMIFS(BYDem_tra!$M$2:$M$2000,BYDem_tra!$B$2:$B$2000,Demands_tra!$A628,BYDem_tra!$E$2:$E$2000,Demands_tra!$B628)</f>
        <v>0</v>
      </c>
      <c r="E628" s="3" t="e">
        <f ca="1" t="shared" si="351"/>
        <v>#DIV/0!</v>
      </c>
      <c r="F628" s="3" t="e">
        <f ca="1" t="shared" si="352"/>
        <v>#DIV/0!</v>
      </c>
      <c r="G628" s="3" t="e">
        <f ca="1" t="shared" si="353"/>
        <v>#DIV/0!</v>
      </c>
      <c r="H628" s="3" t="e">
        <f ca="1" t="shared" si="354"/>
        <v>#DIV/0!</v>
      </c>
      <c r="I628" s="3" t="e">
        <f ca="1" t="shared" si="355"/>
        <v>#DIV/0!</v>
      </c>
      <c r="J628" s="3" t="e">
        <f ca="1" t="shared" si="356"/>
        <v>#DIV/0!</v>
      </c>
      <c r="K628" s="3" t="e">
        <f ca="1" t="shared" si="357"/>
        <v>#DIV/0!</v>
      </c>
      <c r="L628" s="3" t="e">
        <f ca="1" t="shared" si="358"/>
        <v>#DIV/0!</v>
      </c>
      <c r="M628" s="3" t="e">
        <f ca="1" t="shared" si="359"/>
        <v>#DIV/0!</v>
      </c>
      <c r="N628" s="3" t="e">
        <f ca="1" t="shared" si="360"/>
        <v>#DIV/0!</v>
      </c>
      <c r="O628" s="3" t="e">
        <f ca="1" t="shared" si="361"/>
        <v>#DIV/0!</v>
      </c>
      <c r="P628" s="3" t="e">
        <f ca="1" t="shared" si="362"/>
        <v>#DIV/0!</v>
      </c>
      <c r="Q628" s="3" t="e">
        <f ca="1" t="shared" si="363"/>
        <v>#DIV/0!</v>
      </c>
      <c r="R628" s="3" t="e">
        <f ca="1" t="shared" si="364"/>
        <v>#DIV/0!</v>
      </c>
      <c r="S628" s="3" t="e">
        <f ca="1" t="shared" si="365"/>
        <v>#DIV/0!</v>
      </c>
      <c r="T628" s="3" t="e">
        <f ca="1" t="shared" si="366"/>
        <v>#DIV/0!</v>
      </c>
      <c r="U628" s="3" t="e">
        <f ca="1" t="shared" si="367"/>
        <v>#DIV/0!</v>
      </c>
      <c r="V628" s="3" t="e">
        <f ca="1" t="shared" si="342"/>
        <v>#DIV/0!</v>
      </c>
      <c r="W628" s="3" t="e">
        <f ca="1" t="shared" si="343"/>
        <v>#DIV/0!</v>
      </c>
      <c r="X628" s="3" t="e">
        <f ca="1" t="shared" si="344"/>
        <v>#DIV/0!</v>
      </c>
      <c r="Y628" s="3" t="e">
        <f ca="1" t="shared" si="345"/>
        <v>#DIV/0!</v>
      </c>
      <c r="Z628" s="3" t="e">
        <f ca="1" t="shared" si="346"/>
        <v>#DIV/0!</v>
      </c>
      <c r="AA628" s="3" t="e">
        <f ca="1" t="shared" si="347"/>
        <v>#DIV/0!</v>
      </c>
      <c r="AB628" s="3" t="e">
        <f ca="1" t="shared" si="348"/>
        <v>#DIV/0!</v>
      </c>
      <c r="AC628" s="3" t="e">
        <f ca="1" t="shared" si="349"/>
        <v>#DIV/0!</v>
      </c>
      <c r="AE628" s="4" t="e">
        <f ca="1">VLOOKUP($C628,'Default drvr and elast'!$A$4:$C$49,MATCH(VLOOKUP(A628,Classification!$B$4:$D$99,2,FALSE),'Default drvr and elast'!$A$3:$C$3,0),FALSE)</f>
        <v>#N/A</v>
      </c>
      <c r="AF628" s="4"/>
      <c r="AG628" s="6">
        <f ca="1">IF($AF628="",SUMIFS('Growth rates'!D$4:D$922,'Growth rates'!$B$4:$B$922,Demands_tra!$A628,'Growth rates'!$C$4:$C$922,$AE628),SUMIFS('Growth rates'!D$4:D$922,'Growth rates'!$B$4:$B$922,Demands_tra!$A628,'Growth rates'!$C$4:$C$922,$AF628))</f>
        <v>0</v>
      </c>
      <c r="AH628" s="6">
        <f ca="1">IF($AF628="",SUMIFS('Growth rates'!E$4:E$922,'Growth rates'!$B$4:$B$922,Demands_tra!$A628,'Growth rates'!$C$4:$C$922,$AE628),SUMIFS('Growth rates'!E$4:E$922,'Growth rates'!$B$4:$B$922,Demands_tra!$A628,'Growth rates'!$C$4:$C$922,$AF628))</f>
        <v>0</v>
      </c>
      <c r="AI628" s="6">
        <f ca="1">IF($AF628="",SUMIFS('Growth rates'!F$4:F$922,'Growth rates'!$B$4:$B$922,Demands_tra!$A628,'Growth rates'!$C$4:$C$922,$AE628),SUMIFS('Growth rates'!F$4:F$922,'Growth rates'!$B$4:$B$922,Demands_tra!$A628,'Growth rates'!$C$4:$C$922,$AF628))</f>
        <v>0</v>
      </c>
      <c r="AJ628" s="6">
        <f ca="1">IF($AF628="",SUMIFS('Growth rates'!G$4:G$922,'Growth rates'!$B$4:$B$922,Demands_tra!$A628,'Growth rates'!$C$4:$C$922,$AE628),SUMIFS('Growth rates'!G$4:G$922,'Growth rates'!$B$4:$B$922,Demands_tra!$A628,'Growth rates'!$C$4:$C$922,$AF628))</f>
        <v>0</v>
      </c>
      <c r="AK628" s="6">
        <f ca="1">IF($AF628="",SUMIFS('Growth rates'!H$4:H$922,'Growth rates'!$B$4:$B$922,Demands_tra!$A628,'Growth rates'!$C$4:$C$922,$AE628),SUMIFS('Growth rates'!H$4:H$922,'Growth rates'!$B$4:$B$922,Demands_tra!$A628,'Growth rates'!$C$4:$C$922,$AF628))</f>
        <v>0</v>
      </c>
      <c r="AL628" s="6">
        <f ca="1">IF($AF628="",SUMIFS('Growth rates'!I$4:I$922,'Growth rates'!$B$4:$B$922,Demands_tra!$A628,'Growth rates'!$C$4:$C$922,$AE628),SUMIFS('Growth rates'!I$4:I$922,'Growth rates'!$B$4:$B$922,Demands_tra!$A628,'Growth rates'!$C$4:$C$922,$AF628))</f>
        <v>0</v>
      </c>
      <c r="AM628" s="6">
        <f ca="1">IF($AF628="",SUMIFS('Growth rates'!J$4:J$922,'Growth rates'!$B$4:$B$922,Demands_tra!$A628,'Growth rates'!$C$4:$C$922,$AE628),SUMIFS('Growth rates'!J$4:J$922,'Growth rates'!$B$4:$B$922,Demands_tra!$A628,'Growth rates'!$C$4:$C$922,$AF628))</f>
        <v>0</v>
      </c>
      <c r="AN628" s="6">
        <f ca="1">IF($AF628="",SUMIFS('Growth rates'!K$4:K$922,'Growth rates'!$B$4:$B$922,Demands_tra!$A628,'Growth rates'!$C$4:$C$922,$AE628),SUMIFS('Growth rates'!K$4:K$922,'Growth rates'!$B$4:$B$922,Demands_tra!$A628,'Growth rates'!$C$4:$C$922,$AF628))</f>
        <v>0</v>
      </c>
      <c r="AO628" s="6">
        <f ca="1">IF($AF628="",SUMIFS('Growth rates'!L$4:L$922,'Growth rates'!$B$4:$B$922,Demands_tra!$A628,'Growth rates'!$C$4:$C$922,$AE628),SUMIFS('Growth rates'!L$4:L$922,'Growth rates'!$B$4:$B$922,Demands_tra!$A628,'Growth rates'!$C$4:$C$922,$AF628))</f>
        <v>0</v>
      </c>
      <c r="AP628" s="6">
        <f ca="1">IF($AF628="",SUMIFS('Growth rates'!M$4:M$922,'Growth rates'!$B$4:$B$922,Demands_tra!$A628,'Growth rates'!$C$4:$C$922,$AE628),SUMIFS('Growth rates'!M$4:M$922,'Growth rates'!$B$4:$B$922,Demands_tra!$A628,'Growth rates'!$C$4:$C$922,$AF628))</f>
        <v>0</v>
      </c>
      <c r="AQ628" s="6">
        <f ca="1">IF($AF628="",SUMIFS('Growth rates'!N$4:N$922,'Growth rates'!$B$4:$B$922,Demands_tra!$A628,'Growth rates'!$C$4:$C$922,$AE628),SUMIFS('Growth rates'!N$4:N$922,'Growth rates'!$B$4:$B$922,Demands_tra!$A628,'Growth rates'!$C$4:$C$922,$AF628))</f>
        <v>0</v>
      </c>
      <c r="AR628" s="6">
        <f ca="1">IF($AF628="",SUMIFS('Growth rates'!O$4:O$922,'Growth rates'!$B$4:$B$922,Demands_tra!$A628,'Growth rates'!$C$4:$C$922,$AE628),SUMIFS('Growth rates'!O$4:O$922,'Growth rates'!$B$4:$B$922,Demands_tra!$A628,'Growth rates'!$C$4:$C$922,$AF628))</f>
        <v>0</v>
      </c>
      <c r="AS628" s="6">
        <f ca="1">IF($AF628="",SUMIFS('Growth rates'!P$4:P$922,'Growth rates'!$B$4:$B$922,Demands_tra!$A628,'Growth rates'!$C$4:$C$922,$AE628),SUMIFS('Growth rates'!P$4:P$922,'Growth rates'!$B$4:$B$922,Demands_tra!$A628,'Growth rates'!$C$4:$C$922,$AF628))</f>
        <v>0</v>
      </c>
      <c r="AT628" s="6">
        <f ca="1">IF($AF628="",SUMIFS('Growth rates'!Q$4:Q$922,'Growth rates'!$B$4:$B$922,Demands_tra!$A628,'Growth rates'!$C$4:$C$922,$AE628),SUMIFS('Growth rates'!Q$4:Q$922,'Growth rates'!$B$4:$B$922,Demands_tra!$A628,'Growth rates'!$C$4:$C$922,$AF628))</f>
        <v>0</v>
      </c>
      <c r="AU628" s="6">
        <f ca="1">IF($AF628="",SUMIFS('Growth rates'!R$4:R$922,'Growth rates'!$B$4:$B$922,Demands_tra!$A628,'Growth rates'!$C$4:$C$922,$AE628),SUMIFS('Growth rates'!R$4:R$922,'Growth rates'!$B$4:$B$922,Demands_tra!$A628,'Growth rates'!$C$4:$C$922,$AF628))</f>
        <v>0</v>
      </c>
      <c r="AV628" s="6">
        <f ca="1">IF($AF628="",SUMIFS('Growth rates'!S$4:S$922,'Growth rates'!$B$4:$B$922,Demands_tra!$A628,'Growth rates'!$C$4:$C$922,$AE628),SUMIFS('Growth rates'!S$4:S$922,'Growth rates'!$B$4:$B$922,Demands_tra!$A628,'Growth rates'!$C$4:$C$922,$AF628))</f>
        <v>0</v>
      </c>
      <c r="AW628" s="6">
        <f ca="1">IF($AF628="",SUMIFS('Growth rates'!T$4:T$922,'Growth rates'!$B$4:$B$922,Demands_tra!$A628,'Growth rates'!$C$4:$C$922,$AE628),SUMIFS('Growth rates'!T$4:T$922,'Growth rates'!$B$4:$B$922,Demands_tra!$A628,'Growth rates'!$C$4:$C$922,$AF628))</f>
        <v>0</v>
      </c>
      <c r="AX628" s="6">
        <f ca="1">IF($AF628="",SUMIFS('Growth rates'!U$4:U$922,'Growth rates'!$B$4:$B$922,Demands_tra!$A628,'Growth rates'!$C$4:$C$922,$AE628),SUMIFS('Growth rates'!U$4:U$922,'Growth rates'!$B$4:$B$922,Demands_tra!$A628,'Growth rates'!$C$4:$C$922,$AF628))</f>
        <v>0</v>
      </c>
      <c r="AY628" s="6">
        <f ca="1">IF($AF628="",SUMIFS('Growth rates'!V$4:V$922,'Growth rates'!$B$4:$B$922,Demands_tra!$A628,'Growth rates'!$C$4:$C$922,$AE628),SUMIFS('Growth rates'!V$4:V$922,'Growth rates'!$B$4:$B$922,Demands_tra!$A628,'Growth rates'!$C$4:$C$922,$AF628))</f>
        <v>0</v>
      </c>
      <c r="AZ628" s="6">
        <f ca="1">IF($AF628="",SUMIFS('Growth rates'!W$4:W$922,'Growth rates'!$B$4:$B$922,Demands_tra!$A628,'Growth rates'!$C$4:$C$922,$AE628),SUMIFS('Growth rates'!W$4:W$922,'Growth rates'!$B$4:$B$922,Demands_tra!$A628,'Growth rates'!$C$4:$C$922,$AF628))</f>
        <v>0</v>
      </c>
      <c r="BA628" s="6">
        <f ca="1">IF($AF628="",SUMIFS('Growth rates'!X$4:X$922,'Growth rates'!$B$4:$B$922,Demands_tra!$A628,'Growth rates'!$C$4:$C$922,$AE628),SUMIFS('Growth rates'!X$4:X$922,'Growth rates'!$B$4:$B$922,Demands_tra!$A628,'Growth rates'!$C$4:$C$922,$AF628))</f>
        <v>0</v>
      </c>
      <c r="BB628" s="6">
        <f ca="1">IF($AF628="",SUMIFS('Growth rates'!Y$4:Y$922,'Growth rates'!$B$4:$B$922,Demands_tra!$A628,'Growth rates'!$C$4:$C$922,$AE628),SUMIFS('Growth rates'!Y$4:Y$922,'Growth rates'!$B$4:$B$922,Demands_tra!$A628,'Growth rates'!$C$4:$C$922,$AF628))</f>
        <v>0</v>
      </c>
      <c r="BC628" s="6">
        <f ca="1">IF($AF628="",SUMIFS('Growth rates'!Z$4:Z$922,'Growth rates'!$B$4:$B$922,Demands_tra!$A628,'Growth rates'!$C$4:$C$922,$AE628),SUMIFS('Growth rates'!Z$4:Z$922,'Growth rates'!$B$4:$B$922,Demands_tra!$A628,'Growth rates'!$C$4:$C$922,$AF628))</f>
        <v>0</v>
      </c>
      <c r="BD628" s="6">
        <f ca="1">IF($AF628="",SUMIFS('Growth rates'!AA$4:AA$922,'Growth rates'!$B$4:$B$922,Demands_tra!$A628,'Growth rates'!$C$4:$C$922,$AE628),SUMIFS('Growth rates'!AA$4:AA$922,'Growth rates'!$B$4:$B$922,Demands_tra!$A628,'Growth rates'!$C$4:$C$922,$AF628))</f>
        <v>0</v>
      </c>
      <c r="BE628" s="6">
        <f ca="1">IF($AF628="",SUMIFS('Growth rates'!AB$4:AB$922,'Growth rates'!$B$4:$B$922,Demands_tra!$A628,'Growth rates'!$C$4:$C$922,$AE628),SUMIFS('Growth rates'!AB$4:AB$922,'Growth rates'!$B$4:$B$922,Demands_tra!$A628,'Growth rates'!$C$4:$C$922,$AF628))</f>
        <v>0</v>
      </c>
      <c r="BF628" s="6">
        <f ca="1">IF($AF628="",SUMIFS('Growth rates'!AC$4:AC$922,'Growth rates'!$B$4:$B$922,Demands_tra!$A628,'Growth rates'!$C$4:$C$922,$AE628),SUMIFS('Growth rates'!AC$4:AC$922,'Growth rates'!$B$4:$B$922,Demands_tra!$A628,'Growth rates'!$C$4:$C$922,$AF628))</f>
        <v>0</v>
      </c>
      <c r="BH628" t="e">
        <f ca="1">VLOOKUP($C628,'Default drvr and elast'!$A$4:$F$49,MATCH(VLOOKUP(A628,Classification!$B$4:$D$42,3,FALSE),'Default drvr and elast'!$D$3:$F$3,0)+3,FALSE)</f>
        <v>#N/A</v>
      </c>
      <c r="BJ628" s="6">
        <f ca="1">IF($BI628="",SUMIF(Elasticities!$B$5:$B$52,Demands_tra!$BH628,Elasticities!C$5:C$52),SUMIF(Elasticities!$B$5:$B$52,Demands_tra!$BI628,Elasticities!C$5:C$52))</f>
        <v>0</v>
      </c>
      <c r="BK628" s="6">
        <f ca="1">IF($BI628="",SUMIF(Elasticities!$B$5:$B$52,Demands_tra!$BH628,Elasticities!D$5:D$52),SUMIF(Elasticities!$B$5:$B$52,Demands_tra!$BI628,Elasticities!D$5:D$52))</f>
        <v>0</v>
      </c>
      <c r="BL628" s="6">
        <f ca="1">IF($BI628="",SUMIF(Elasticities!$B$5:$B$52,Demands_tra!$BH628,Elasticities!E$5:E$52),SUMIF(Elasticities!$B$5:$B$52,Demands_tra!$BI628,Elasticities!E$5:E$52))</f>
        <v>0</v>
      </c>
      <c r="BM628" s="6">
        <f ca="1">IF($BI628="",SUMIF(Elasticities!$B$5:$B$52,Demands_tra!$BH628,Elasticities!F$5:F$52),SUMIF(Elasticities!$B$5:$B$52,Demands_tra!$BI628,Elasticities!F$5:F$52))</f>
        <v>0</v>
      </c>
      <c r="BN628" s="6">
        <f ca="1">IF($BI628="",SUMIF(Elasticities!$B$5:$B$52,Demands_tra!$BH628,Elasticities!G$5:G$52),SUMIF(Elasticities!$B$5:$B$52,Demands_tra!$BI628,Elasticities!G$5:G$52))</f>
        <v>0</v>
      </c>
      <c r="BO628" s="6">
        <f ca="1">IF($BI628="",SUMIF(Elasticities!$B$5:$B$52,Demands_tra!$BH628,Elasticities!H$5:H$52),SUMIF(Elasticities!$B$5:$B$52,Demands_tra!$BI628,Elasticities!H$5:H$52))</f>
        <v>0</v>
      </c>
      <c r="BP628" s="6">
        <f ca="1">IF($BI628="",SUMIF(Elasticities!$B$5:$B$52,Demands_tra!$BH628,Elasticities!I$5:I$52),SUMIF(Elasticities!$B$5:$B$52,Demands_tra!$BI628,Elasticities!I$5:I$52))</f>
        <v>0</v>
      </c>
      <c r="BQ628" s="6">
        <f ca="1">IF($BI628="",SUMIF(Elasticities!$B$5:$B$52,Demands_tra!$BH628,Elasticities!J$5:J$52),SUMIF(Elasticities!$B$5:$B$52,Demands_tra!$BI628,Elasticities!J$5:J$52))</f>
        <v>0</v>
      </c>
      <c r="BR628" s="6">
        <f ca="1">IF($BI628="",SUMIF(Elasticities!$B$5:$B$52,Demands_tra!$BH628,Elasticities!K$5:K$52),SUMIF(Elasticities!$B$5:$B$52,Demands_tra!$BI628,Elasticities!K$5:K$52))</f>
        <v>0</v>
      </c>
      <c r="BS628" s="6">
        <f ca="1">IF($BI628="",SUMIF(Elasticities!$B$5:$B$52,Demands_tra!$BH628,Elasticities!L$5:L$52),SUMIF(Elasticities!$B$5:$B$52,Demands_tra!$BI628,Elasticities!L$5:L$52))</f>
        <v>0</v>
      </c>
      <c r="BT628" s="6">
        <f ca="1">IF($BI628="",SUMIF(Elasticities!$B$5:$B$52,Demands_tra!$BH628,Elasticities!M$5:M$52),SUMIF(Elasticities!$B$5:$B$52,Demands_tra!$BI628,Elasticities!M$5:M$52))</f>
        <v>0</v>
      </c>
      <c r="BU628" s="6">
        <f ca="1">IF($BI628="",SUMIF(Elasticities!$B$5:$B$52,Demands_tra!$BH628,Elasticities!N$5:N$52),SUMIF(Elasticities!$B$5:$B$52,Demands_tra!$BI628,Elasticities!N$5:N$52))</f>
        <v>0</v>
      </c>
      <c r="BV628" s="6">
        <f ca="1">IF($BI628="",SUMIF(Elasticities!$B$5:$B$52,Demands_tra!$BH628,Elasticities!O$5:O$52),SUMIF(Elasticities!$B$5:$B$52,Demands_tra!$BI628,Elasticities!O$5:O$52))</f>
        <v>0</v>
      </c>
      <c r="BW628" s="6">
        <f ca="1">IF($BI628="",SUMIF(Elasticities!$B$5:$B$52,Demands_tra!$BH628,Elasticities!P$5:P$52),SUMIF(Elasticities!$B$5:$B$52,Demands_tra!$BI628,Elasticities!P$5:P$52))</f>
        <v>0</v>
      </c>
      <c r="BX628" s="6">
        <f ca="1">IF($BI628="",SUMIF(Elasticities!$B$5:$B$52,Demands_tra!$BH628,Elasticities!Q$5:Q$52),SUMIF(Elasticities!$B$5:$B$52,Demands_tra!$BI628,Elasticities!Q$5:Q$52))</f>
        <v>0</v>
      </c>
      <c r="BY628" s="6">
        <f ca="1">IF($BI628="",SUMIF(Elasticities!$B$5:$B$52,Demands_tra!$BH628,Elasticities!R$5:R$52),SUMIF(Elasticities!$B$5:$B$52,Demands_tra!$BI628,Elasticities!R$5:R$52))</f>
        <v>0</v>
      </c>
      <c r="BZ628" s="6">
        <f ca="1">IF($BI628="",SUMIF(Elasticities!$B$5:$B$52,Demands_tra!$BH628,Elasticities!S$5:S$52),SUMIF(Elasticities!$B$5:$B$52,Demands_tra!$BI628,Elasticities!S$5:S$52))</f>
        <v>0</v>
      </c>
      <c r="CA628" s="6">
        <f ca="1">IF($BI628="",SUMIF(Elasticities!$B$5:$B$52,Demands_tra!$BH628,Elasticities!T$5:T$52),SUMIF(Elasticities!$B$5:$B$52,Demands_tra!$BI628,Elasticities!T$5:T$52))</f>
        <v>0</v>
      </c>
      <c r="CB628" s="6">
        <f ca="1">IF($BI628="",SUMIF(Elasticities!$B$5:$B$52,Demands_tra!$BH628,Elasticities!U$5:U$52),SUMIF(Elasticities!$B$5:$B$52,Demands_tra!$BI628,Elasticities!U$5:U$52))</f>
        <v>0</v>
      </c>
      <c r="CC628" s="6">
        <f ca="1">IF($BI628="",SUMIF(Elasticities!$B$5:$B$52,Demands_tra!$BH628,Elasticities!V$5:V$52),SUMIF(Elasticities!$B$5:$B$52,Demands_tra!$BI628,Elasticities!V$5:V$52))</f>
        <v>0</v>
      </c>
      <c r="CD628" s="6">
        <f ca="1">IF($BI628="",SUMIF(Elasticities!$B$5:$B$52,Demands_tra!$BH628,Elasticities!W$5:W$52),SUMIF(Elasticities!$B$5:$B$52,Demands_tra!$BI628,Elasticities!W$5:W$52))</f>
        <v>0</v>
      </c>
      <c r="CE628" s="6">
        <f ca="1">IF($BI628="",SUMIF(Elasticities!$B$5:$B$52,Demands_tra!$BH628,Elasticities!X$5:X$52),SUMIF(Elasticities!$B$5:$B$52,Demands_tra!$BI628,Elasticities!X$5:X$52))</f>
        <v>0</v>
      </c>
      <c r="CF628" s="6">
        <f ca="1">IF($BI628="",SUMIF(Elasticities!$B$5:$B$52,Demands_tra!$BH628,Elasticities!Y$5:Y$52),SUMIF(Elasticities!$B$5:$B$52,Demands_tra!$BI628,Elasticities!Y$5:Y$52))</f>
        <v>0</v>
      </c>
      <c r="CG628" s="6">
        <f ca="1">IF($BI628="",SUMIF(Elasticities!$B$5:$B$52,Demands_tra!$BH628,Elasticities!Z$5:Z$52),SUMIF(Elasticities!$B$5:$B$52,Demands_tra!$BI628,Elasticities!Z$5:Z$52))</f>
        <v>0</v>
      </c>
      <c r="CH628" s="6">
        <f ca="1">IF($BI628="",SUMIF(Elasticities!$B$5:$B$52,Demands_tra!$BH628,Elasticities!AA$5:AA$52),SUMIF(Elasticities!$B$5:$B$52,Demands_tra!$BI628,Elasticities!AA$5:AA$52))</f>
        <v>0</v>
      </c>
      <c r="CI628" s="6">
        <f ca="1">IF($BI628="",SUMIF(Elasticities!$B$5:$B$52,Demands_tra!$BH628,Elasticities!AB$5:AB$52),SUMIF(Elasticities!$B$5:$B$52,Demands_tra!$BI628,Elasticities!AB$5:AB$52))</f>
        <v>0</v>
      </c>
    </row>
    <row r="629" spans="1:87">
      <c r="A629" t="str">
        <f>IF(BYDem_tra!B628="","\I:",BYDem_tra!B628)</f>
        <v>\I:</v>
      </c>
      <c r="B629">
        <f>BYDem_tra!E628</f>
        <v>0</v>
      </c>
      <c r="C629">
        <f t="shared" si="350"/>
        <v>0</v>
      </c>
      <c r="D629" s="3">
        <f>SUMIFS(BYDem_tra!$M$2:$M$2000,BYDem_tra!$B$2:$B$2000,Demands_tra!$A629,BYDem_tra!$E$2:$E$2000,Demands_tra!$B629)</f>
        <v>0</v>
      </c>
      <c r="E629" s="3" t="e">
        <f ca="1" t="shared" si="351"/>
        <v>#DIV/0!</v>
      </c>
      <c r="F629" s="3" t="e">
        <f ca="1" t="shared" si="352"/>
        <v>#DIV/0!</v>
      </c>
      <c r="G629" s="3" t="e">
        <f ca="1" t="shared" si="353"/>
        <v>#DIV/0!</v>
      </c>
      <c r="H629" s="3" t="e">
        <f ca="1" t="shared" si="354"/>
        <v>#DIV/0!</v>
      </c>
      <c r="I629" s="3" t="e">
        <f ca="1" t="shared" si="355"/>
        <v>#DIV/0!</v>
      </c>
      <c r="J629" s="3" t="e">
        <f ca="1" t="shared" si="356"/>
        <v>#DIV/0!</v>
      </c>
      <c r="K629" s="3" t="e">
        <f ca="1" t="shared" si="357"/>
        <v>#DIV/0!</v>
      </c>
      <c r="L629" s="3" t="e">
        <f ca="1" t="shared" si="358"/>
        <v>#DIV/0!</v>
      </c>
      <c r="M629" s="3" t="e">
        <f ca="1" t="shared" si="359"/>
        <v>#DIV/0!</v>
      </c>
      <c r="N629" s="3" t="e">
        <f ca="1" t="shared" si="360"/>
        <v>#DIV/0!</v>
      </c>
      <c r="O629" s="3" t="e">
        <f ca="1" t="shared" si="361"/>
        <v>#DIV/0!</v>
      </c>
      <c r="P629" s="3" t="e">
        <f ca="1" t="shared" si="362"/>
        <v>#DIV/0!</v>
      </c>
      <c r="Q629" s="3" t="e">
        <f ca="1" t="shared" si="363"/>
        <v>#DIV/0!</v>
      </c>
      <c r="R629" s="3" t="e">
        <f ca="1" t="shared" si="364"/>
        <v>#DIV/0!</v>
      </c>
      <c r="S629" s="3" t="e">
        <f ca="1" t="shared" si="365"/>
        <v>#DIV/0!</v>
      </c>
      <c r="T629" s="3" t="e">
        <f ca="1" t="shared" si="366"/>
        <v>#DIV/0!</v>
      </c>
      <c r="U629" s="3" t="e">
        <f ca="1" t="shared" si="367"/>
        <v>#DIV/0!</v>
      </c>
      <c r="V629" s="3" t="e">
        <f ca="1" t="shared" si="342"/>
        <v>#DIV/0!</v>
      </c>
      <c r="W629" s="3" t="e">
        <f ca="1" t="shared" si="343"/>
        <v>#DIV/0!</v>
      </c>
      <c r="X629" s="3" t="e">
        <f ca="1" t="shared" si="344"/>
        <v>#DIV/0!</v>
      </c>
      <c r="Y629" s="3" t="e">
        <f ca="1" t="shared" si="345"/>
        <v>#DIV/0!</v>
      </c>
      <c r="Z629" s="3" t="e">
        <f ca="1" t="shared" si="346"/>
        <v>#DIV/0!</v>
      </c>
      <c r="AA629" s="3" t="e">
        <f ca="1" t="shared" si="347"/>
        <v>#DIV/0!</v>
      </c>
      <c r="AB629" s="3" t="e">
        <f ca="1" t="shared" si="348"/>
        <v>#DIV/0!</v>
      </c>
      <c r="AC629" s="3" t="e">
        <f ca="1" t="shared" si="349"/>
        <v>#DIV/0!</v>
      </c>
      <c r="AE629" s="4" t="e">
        <f ca="1">VLOOKUP($C629,'Default drvr and elast'!$A$4:$C$49,MATCH(VLOOKUP(A629,Classification!$B$4:$D$99,2,FALSE),'Default drvr and elast'!$A$3:$C$3,0),FALSE)</f>
        <v>#N/A</v>
      </c>
      <c r="AF629" s="4"/>
      <c r="AG629" s="6">
        <f ca="1">IF($AF629="",SUMIFS('Growth rates'!D$4:D$922,'Growth rates'!$B$4:$B$922,Demands_tra!$A629,'Growth rates'!$C$4:$C$922,$AE629),SUMIFS('Growth rates'!D$4:D$922,'Growth rates'!$B$4:$B$922,Demands_tra!$A629,'Growth rates'!$C$4:$C$922,$AF629))</f>
        <v>0</v>
      </c>
      <c r="AH629" s="6">
        <f ca="1">IF($AF629="",SUMIFS('Growth rates'!E$4:E$922,'Growth rates'!$B$4:$B$922,Demands_tra!$A629,'Growth rates'!$C$4:$C$922,$AE629),SUMIFS('Growth rates'!E$4:E$922,'Growth rates'!$B$4:$B$922,Demands_tra!$A629,'Growth rates'!$C$4:$C$922,$AF629))</f>
        <v>0</v>
      </c>
      <c r="AI629" s="6">
        <f ca="1">IF($AF629="",SUMIFS('Growth rates'!F$4:F$922,'Growth rates'!$B$4:$B$922,Demands_tra!$A629,'Growth rates'!$C$4:$C$922,$AE629),SUMIFS('Growth rates'!F$4:F$922,'Growth rates'!$B$4:$B$922,Demands_tra!$A629,'Growth rates'!$C$4:$C$922,$AF629))</f>
        <v>0</v>
      </c>
      <c r="AJ629" s="6">
        <f ca="1">IF($AF629="",SUMIFS('Growth rates'!G$4:G$922,'Growth rates'!$B$4:$B$922,Demands_tra!$A629,'Growth rates'!$C$4:$C$922,$AE629),SUMIFS('Growth rates'!G$4:G$922,'Growth rates'!$B$4:$B$922,Demands_tra!$A629,'Growth rates'!$C$4:$C$922,$AF629))</f>
        <v>0</v>
      </c>
      <c r="AK629" s="6">
        <f ca="1">IF($AF629="",SUMIFS('Growth rates'!H$4:H$922,'Growth rates'!$B$4:$B$922,Demands_tra!$A629,'Growth rates'!$C$4:$C$922,$AE629),SUMIFS('Growth rates'!H$4:H$922,'Growth rates'!$B$4:$B$922,Demands_tra!$A629,'Growth rates'!$C$4:$C$922,$AF629))</f>
        <v>0</v>
      </c>
      <c r="AL629" s="6">
        <f ca="1">IF($AF629="",SUMIFS('Growth rates'!I$4:I$922,'Growth rates'!$B$4:$B$922,Demands_tra!$A629,'Growth rates'!$C$4:$C$922,$AE629),SUMIFS('Growth rates'!I$4:I$922,'Growth rates'!$B$4:$B$922,Demands_tra!$A629,'Growth rates'!$C$4:$C$922,$AF629))</f>
        <v>0</v>
      </c>
      <c r="AM629" s="6">
        <f ca="1">IF($AF629="",SUMIFS('Growth rates'!J$4:J$922,'Growth rates'!$B$4:$B$922,Demands_tra!$A629,'Growth rates'!$C$4:$C$922,$AE629),SUMIFS('Growth rates'!J$4:J$922,'Growth rates'!$B$4:$B$922,Demands_tra!$A629,'Growth rates'!$C$4:$C$922,$AF629))</f>
        <v>0</v>
      </c>
      <c r="AN629" s="6">
        <f ca="1">IF($AF629="",SUMIFS('Growth rates'!K$4:K$922,'Growth rates'!$B$4:$B$922,Demands_tra!$A629,'Growth rates'!$C$4:$C$922,$AE629),SUMIFS('Growth rates'!K$4:K$922,'Growth rates'!$B$4:$B$922,Demands_tra!$A629,'Growth rates'!$C$4:$C$922,$AF629))</f>
        <v>0</v>
      </c>
      <c r="AO629" s="6">
        <f ca="1">IF($AF629="",SUMIFS('Growth rates'!L$4:L$922,'Growth rates'!$B$4:$B$922,Demands_tra!$A629,'Growth rates'!$C$4:$C$922,$AE629),SUMIFS('Growth rates'!L$4:L$922,'Growth rates'!$B$4:$B$922,Demands_tra!$A629,'Growth rates'!$C$4:$C$922,$AF629))</f>
        <v>0</v>
      </c>
      <c r="AP629" s="6">
        <f ca="1">IF($AF629="",SUMIFS('Growth rates'!M$4:M$922,'Growth rates'!$B$4:$B$922,Demands_tra!$A629,'Growth rates'!$C$4:$C$922,$AE629),SUMIFS('Growth rates'!M$4:M$922,'Growth rates'!$B$4:$B$922,Demands_tra!$A629,'Growth rates'!$C$4:$C$922,$AF629))</f>
        <v>0</v>
      </c>
      <c r="AQ629" s="6">
        <f ca="1">IF($AF629="",SUMIFS('Growth rates'!N$4:N$922,'Growth rates'!$B$4:$B$922,Demands_tra!$A629,'Growth rates'!$C$4:$C$922,$AE629),SUMIFS('Growth rates'!N$4:N$922,'Growth rates'!$B$4:$B$922,Demands_tra!$A629,'Growth rates'!$C$4:$C$922,$AF629))</f>
        <v>0</v>
      </c>
      <c r="AR629" s="6">
        <f ca="1">IF($AF629="",SUMIFS('Growth rates'!O$4:O$922,'Growth rates'!$B$4:$B$922,Demands_tra!$A629,'Growth rates'!$C$4:$C$922,$AE629),SUMIFS('Growth rates'!O$4:O$922,'Growth rates'!$B$4:$B$922,Demands_tra!$A629,'Growth rates'!$C$4:$C$922,$AF629))</f>
        <v>0</v>
      </c>
      <c r="AS629" s="6">
        <f ca="1">IF($AF629="",SUMIFS('Growth rates'!P$4:P$922,'Growth rates'!$B$4:$B$922,Demands_tra!$A629,'Growth rates'!$C$4:$C$922,$AE629),SUMIFS('Growth rates'!P$4:P$922,'Growth rates'!$B$4:$B$922,Demands_tra!$A629,'Growth rates'!$C$4:$C$922,$AF629))</f>
        <v>0</v>
      </c>
      <c r="AT629" s="6">
        <f ca="1">IF($AF629="",SUMIFS('Growth rates'!Q$4:Q$922,'Growth rates'!$B$4:$B$922,Demands_tra!$A629,'Growth rates'!$C$4:$C$922,$AE629),SUMIFS('Growth rates'!Q$4:Q$922,'Growth rates'!$B$4:$B$922,Demands_tra!$A629,'Growth rates'!$C$4:$C$922,$AF629))</f>
        <v>0</v>
      </c>
      <c r="AU629" s="6">
        <f ca="1">IF($AF629="",SUMIFS('Growth rates'!R$4:R$922,'Growth rates'!$B$4:$B$922,Demands_tra!$A629,'Growth rates'!$C$4:$C$922,$AE629),SUMIFS('Growth rates'!R$4:R$922,'Growth rates'!$B$4:$B$922,Demands_tra!$A629,'Growth rates'!$C$4:$C$922,$AF629))</f>
        <v>0</v>
      </c>
      <c r="AV629" s="6">
        <f ca="1">IF($AF629="",SUMIFS('Growth rates'!S$4:S$922,'Growth rates'!$B$4:$B$922,Demands_tra!$A629,'Growth rates'!$C$4:$C$922,$AE629),SUMIFS('Growth rates'!S$4:S$922,'Growth rates'!$B$4:$B$922,Demands_tra!$A629,'Growth rates'!$C$4:$C$922,$AF629))</f>
        <v>0</v>
      </c>
      <c r="AW629" s="6">
        <f ca="1">IF($AF629="",SUMIFS('Growth rates'!T$4:T$922,'Growth rates'!$B$4:$B$922,Demands_tra!$A629,'Growth rates'!$C$4:$C$922,$AE629),SUMIFS('Growth rates'!T$4:T$922,'Growth rates'!$B$4:$B$922,Demands_tra!$A629,'Growth rates'!$C$4:$C$922,$AF629))</f>
        <v>0</v>
      </c>
      <c r="AX629" s="6">
        <f ca="1">IF($AF629="",SUMIFS('Growth rates'!U$4:U$922,'Growth rates'!$B$4:$B$922,Demands_tra!$A629,'Growth rates'!$C$4:$C$922,$AE629),SUMIFS('Growth rates'!U$4:U$922,'Growth rates'!$B$4:$B$922,Demands_tra!$A629,'Growth rates'!$C$4:$C$922,$AF629))</f>
        <v>0</v>
      </c>
      <c r="AY629" s="6">
        <f ca="1">IF($AF629="",SUMIFS('Growth rates'!V$4:V$922,'Growth rates'!$B$4:$B$922,Demands_tra!$A629,'Growth rates'!$C$4:$C$922,$AE629),SUMIFS('Growth rates'!V$4:V$922,'Growth rates'!$B$4:$B$922,Demands_tra!$A629,'Growth rates'!$C$4:$C$922,$AF629))</f>
        <v>0</v>
      </c>
      <c r="AZ629" s="6">
        <f ca="1">IF($AF629="",SUMIFS('Growth rates'!W$4:W$922,'Growth rates'!$B$4:$B$922,Demands_tra!$A629,'Growth rates'!$C$4:$C$922,$AE629),SUMIFS('Growth rates'!W$4:W$922,'Growth rates'!$B$4:$B$922,Demands_tra!$A629,'Growth rates'!$C$4:$C$922,$AF629))</f>
        <v>0</v>
      </c>
      <c r="BA629" s="6">
        <f ca="1">IF($AF629="",SUMIFS('Growth rates'!X$4:X$922,'Growth rates'!$B$4:$B$922,Demands_tra!$A629,'Growth rates'!$C$4:$C$922,$AE629),SUMIFS('Growth rates'!X$4:X$922,'Growth rates'!$B$4:$B$922,Demands_tra!$A629,'Growth rates'!$C$4:$C$922,$AF629))</f>
        <v>0</v>
      </c>
      <c r="BB629" s="6">
        <f ca="1">IF($AF629="",SUMIFS('Growth rates'!Y$4:Y$922,'Growth rates'!$B$4:$B$922,Demands_tra!$A629,'Growth rates'!$C$4:$C$922,$AE629),SUMIFS('Growth rates'!Y$4:Y$922,'Growth rates'!$B$4:$B$922,Demands_tra!$A629,'Growth rates'!$C$4:$C$922,$AF629))</f>
        <v>0</v>
      </c>
      <c r="BC629" s="6">
        <f ca="1">IF($AF629="",SUMIFS('Growth rates'!Z$4:Z$922,'Growth rates'!$B$4:$B$922,Demands_tra!$A629,'Growth rates'!$C$4:$C$922,$AE629),SUMIFS('Growth rates'!Z$4:Z$922,'Growth rates'!$B$4:$B$922,Demands_tra!$A629,'Growth rates'!$C$4:$C$922,$AF629))</f>
        <v>0</v>
      </c>
      <c r="BD629" s="6">
        <f ca="1">IF($AF629="",SUMIFS('Growth rates'!AA$4:AA$922,'Growth rates'!$B$4:$B$922,Demands_tra!$A629,'Growth rates'!$C$4:$C$922,$AE629),SUMIFS('Growth rates'!AA$4:AA$922,'Growth rates'!$B$4:$B$922,Demands_tra!$A629,'Growth rates'!$C$4:$C$922,$AF629))</f>
        <v>0</v>
      </c>
      <c r="BE629" s="6">
        <f ca="1">IF($AF629="",SUMIFS('Growth rates'!AB$4:AB$922,'Growth rates'!$B$4:$B$922,Demands_tra!$A629,'Growth rates'!$C$4:$C$922,$AE629),SUMIFS('Growth rates'!AB$4:AB$922,'Growth rates'!$B$4:$B$922,Demands_tra!$A629,'Growth rates'!$C$4:$C$922,$AF629))</f>
        <v>0</v>
      </c>
      <c r="BF629" s="6">
        <f ca="1">IF($AF629="",SUMIFS('Growth rates'!AC$4:AC$922,'Growth rates'!$B$4:$B$922,Demands_tra!$A629,'Growth rates'!$C$4:$C$922,$AE629),SUMIFS('Growth rates'!AC$4:AC$922,'Growth rates'!$B$4:$B$922,Demands_tra!$A629,'Growth rates'!$C$4:$C$922,$AF629))</f>
        <v>0</v>
      </c>
      <c r="BH629" t="e">
        <f ca="1">VLOOKUP($C629,'Default drvr and elast'!$A$4:$F$49,MATCH(VLOOKUP(A629,Classification!$B$4:$D$42,3,FALSE),'Default drvr and elast'!$D$3:$F$3,0)+3,FALSE)</f>
        <v>#N/A</v>
      </c>
      <c r="BJ629" s="6">
        <f ca="1">IF($BI629="",SUMIF(Elasticities!$B$5:$B$52,Demands_tra!$BH629,Elasticities!C$5:C$52),SUMIF(Elasticities!$B$5:$B$52,Demands_tra!$BI629,Elasticities!C$5:C$52))</f>
        <v>0</v>
      </c>
      <c r="BK629" s="6">
        <f ca="1">IF($BI629="",SUMIF(Elasticities!$B$5:$B$52,Demands_tra!$BH629,Elasticities!D$5:D$52),SUMIF(Elasticities!$B$5:$B$52,Demands_tra!$BI629,Elasticities!D$5:D$52))</f>
        <v>0</v>
      </c>
      <c r="BL629" s="6">
        <f ca="1">IF($BI629="",SUMIF(Elasticities!$B$5:$B$52,Demands_tra!$BH629,Elasticities!E$5:E$52),SUMIF(Elasticities!$B$5:$B$52,Demands_tra!$BI629,Elasticities!E$5:E$52))</f>
        <v>0</v>
      </c>
      <c r="BM629" s="6">
        <f ca="1">IF($BI629="",SUMIF(Elasticities!$B$5:$B$52,Demands_tra!$BH629,Elasticities!F$5:F$52),SUMIF(Elasticities!$B$5:$B$52,Demands_tra!$BI629,Elasticities!F$5:F$52))</f>
        <v>0</v>
      </c>
      <c r="BN629" s="6">
        <f ca="1">IF($BI629="",SUMIF(Elasticities!$B$5:$B$52,Demands_tra!$BH629,Elasticities!G$5:G$52),SUMIF(Elasticities!$B$5:$B$52,Demands_tra!$BI629,Elasticities!G$5:G$52))</f>
        <v>0</v>
      </c>
      <c r="BO629" s="6">
        <f ca="1">IF($BI629="",SUMIF(Elasticities!$B$5:$B$52,Demands_tra!$BH629,Elasticities!H$5:H$52),SUMIF(Elasticities!$B$5:$B$52,Demands_tra!$BI629,Elasticities!H$5:H$52))</f>
        <v>0</v>
      </c>
      <c r="BP629" s="6">
        <f ca="1">IF($BI629="",SUMIF(Elasticities!$B$5:$B$52,Demands_tra!$BH629,Elasticities!I$5:I$52),SUMIF(Elasticities!$B$5:$B$52,Demands_tra!$BI629,Elasticities!I$5:I$52))</f>
        <v>0</v>
      </c>
      <c r="BQ629" s="6">
        <f ca="1">IF($BI629="",SUMIF(Elasticities!$B$5:$B$52,Demands_tra!$BH629,Elasticities!J$5:J$52),SUMIF(Elasticities!$B$5:$B$52,Demands_tra!$BI629,Elasticities!J$5:J$52))</f>
        <v>0</v>
      </c>
      <c r="BR629" s="6">
        <f ca="1">IF($BI629="",SUMIF(Elasticities!$B$5:$B$52,Demands_tra!$BH629,Elasticities!K$5:K$52),SUMIF(Elasticities!$B$5:$B$52,Demands_tra!$BI629,Elasticities!K$5:K$52))</f>
        <v>0</v>
      </c>
      <c r="BS629" s="6">
        <f ca="1">IF($BI629="",SUMIF(Elasticities!$B$5:$B$52,Demands_tra!$BH629,Elasticities!L$5:L$52),SUMIF(Elasticities!$B$5:$B$52,Demands_tra!$BI629,Elasticities!L$5:L$52))</f>
        <v>0</v>
      </c>
      <c r="BT629" s="6">
        <f ca="1">IF($BI629="",SUMIF(Elasticities!$B$5:$B$52,Demands_tra!$BH629,Elasticities!M$5:M$52),SUMIF(Elasticities!$B$5:$B$52,Demands_tra!$BI629,Elasticities!M$5:M$52))</f>
        <v>0</v>
      </c>
      <c r="BU629" s="6">
        <f ca="1">IF($BI629="",SUMIF(Elasticities!$B$5:$B$52,Demands_tra!$BH629,Elasticities!N$5:N$52),SUMIF(Elasticities!$B$5:$B$52,Demands_tra!$BI629,Elasticities!N$5:N$52))</f>
        <v>0</v>
      </c>
      <c r="BV629" s="6">
        <f ca="1">IF($BI629="",SUMIF(Elasticities!$B$5:$B$52,Demands_tra!$BH629,Elasticities!O$5:O$52),SUMIF(Elasticities!$B$5:$B$52,Demands_tra!$BI629,Elasticities!O$5:O$52))</f>
        <v>0</v>
      </c>
      <c r="BW629" s="6">
        <f ca="1">IF($BI629="",SUMIF(Elasticities!$B$5:$B$52,Demands_tra!$BH629,Elasticities!P$5:P$52),SUMIF(Elasticities!$B$5:$B$52,Demands_tra!$BI629,Elasticities!P$5:P$52))</f>
        <v>0</v>
      </c>
      <c r="BX629" s="6">
        <f ca="1">IF($BI629="",SUMIF(Elasticities!$B$5:$B$52,Demands_tra!$BH629,Elasticities!Q$5:Q$52),SUMIF(Elasticities!$B$5:$B$52,Demands_tra!$BI629,Elasticities!Q$5:Q$52))</f>
        <v>0</v>
      </c>
      <c r="BY629" s="6">
        <f ca="1">IF($BI629="",SUMIF(Elasticities!$B$5:$B$52,Demands_tra!$BH629,Elasticities!R$5:R$52),SUMIF(Elasticities!$B$5:$B$52,Demands_tra!$BI629,Elasticities!R$5:R$52))</f>
        <v>0</v>
      </c>
      <c r="BZ629" s="6">
        <f ca="1">IF($BI629="",SUMIF(Elasticities!$B$5:$B$52,Demands_tra!$BH629,Elasticities!S$5:S$52),SUMIF(Elasticities!$B$5:$B$52,Demands_tra!$BI629,Elasticities!S$5:S$52))</f>
        <v>0</v>
      </c>
      <c r="CA629" s="6">
        <f ca="1">IF($BI629="",SUMIF(Elasticities!$B$5:$B$52,Demands_tra!$BH629,Elasticities!T$5:T$52),SUMIF(Elasticities!$B$5:$B$52,Demands_tra!$BI629,Elasticities!T$5:T$52))</f>
        <v>0</v>
      </c>
      <c r="CB629" s="6">
        <f ca="1">IF($BI629="",SUMIF(Elasticities!$B$5:$B$52,Demands_tra!$BH629,Elasticities!U$5:U$52),SUMIF(Elasticities!$B$5:$B$52,Demands_tra!$BI629,Elasticities!U$5:U$52))</f>
        <v>0</v>
      </c>
      <c r="CC629" s="6">
        <f ca="1">IF($BI629="",SUMIF(Elasticities!$B$5:$B$52,Demands_tra!$BH629,Elasticities!V$5:V$52),SUMIF(Elasticities!$B$5:$B$52,Demands_tra!$BI629,Elasticities!V$5:V$52))</f>
        <v>0</v>
      </c>
      <c r="CD629" s="6">
        <f ca="1">IF($BI629="",SUMIF(Elasticities!$B$5:$B$52,Demands_tra!$BH629,Elasticities!W$5:W$52),SUMIF(Elasticities!$B$5:$B$52,Demands_tra!$BI629,Elasticities!W$5:W$52))</f>
        <v>0</v>
      </c>
      <c r="CE629" s="6">
        <f ca="1">IF($BI629="",SUMIF(Elasticities!$B$5:$B$52,Demands_tra!$BH629,Elasticities!X$5:X$52),SUMIF(Elasticities!$B$5:$B$52,Demands_tra!$BI629,Elasticities!X$5:X$52))</f>
        <v>0</v>
      </c>
      <c r="CF629" s="6">
        <f ca="1">IF($BI629="",SUMIF(Elasticities!$B$5:$B$52,Demands_tra!$BH629,Elasticities!Y$5:Y$52),SUMIF(Elasticities!$B$5:$B$52,Demands_tra!$BI629,Elasticities!Y$5:Y$52))</f>
        <v>0</v>
      </c>
      <c r="CG629" s="6">
        <f ca="1">IF($BI629="",SUMIF(Elasticities!$B$5:$B$52,Demands_tra!$BH629,Elasticities!Z$5:Z$52),SUMIF(Elasticities!$B$5:$B$52,Demands_tra!$BI629,Elasticities!Z$5:Z$52))</f>
        <v>0</v>
      </c>
      <c r="CH629" s="6">
        <f ca="1">IF($BI629="",SUMIF(Elasticities!$B$5:$B$52,Demands_tra!$BH629,Elasticities!AA$5:AA$52),SUMIF(Elasticities!$B$5:$B$52,Demands_tra!$BI629,Elasticities!AA$5:AA$52))</f>
        <v>0</v>
      </c>
      <c r="CI629" s="6">
        <f ca="1">IF($BI629="",SUMIF(Elasticities!$B$5:$B$52,Demands_tra!$BH629,Elasticities!AB$5:AB$52),SUMIF(Elasticities!$B$5:$B$52,Demands_tra!$BI629,Elasticities!AB$5:AB$52))</f>
        <v>0</v>
      </c>
    </row>
    <row r="630" spans="1:87">
      <c r="A630" t="str">
        <f>IF(BYDem_tra!B629="","\I:",BYDem_tra!B629)</f>
        <v>\I:</v>
      </c>
      <c r="B630">
        <f>BYDem_tra!E629</f>
        <v>0</v>
      </c>
      <c r="C630">
        <f t="shared" si="350"/>
        <v>0</v>
      </c>
      <c r="D630" s="3">
        <f>SUMIFS(BYDem_tra!$M$2:$M$2000,BYDem_tra!$B$2:$B$2000,Demands_tra!$A630,BYDem_tra!$E$2:$E$2000,Demands_tra!$B630)</f>
        <v>0</v>
      </c>
      <c r="E630" s="3" t="e">
        <f ca="1" t="shared" si="351"/>
        <v>#DIV/0!</v>
      </c>
      <c r="F630" s="3" t="e">
        <f ca="1" t="shared" si="352"/>
        <v>#DIV/0!</v>
      </c>
      <c r="G630" s="3" t="e">
        <f ca="1" t="shared" si="353"/>
        <v>#DIV/0!</v>
      </c>
      <c r="H630" s="3" t="e">
        <f ca="1" t="shared" si="354"/>
        <v>#DIV/0!</v>
      </c>
      <c r="I630" s="3" t="e">
        <f ca="1" t="shared" si="355"/>
        <v>#DIV/0!</v>
      </c>
      <c r="J630" s="3" t="e">
        <f ca="1" t="shared" si="356"/>
        <v>#DIV/0!</v>
      </c>
      <c r="K630" s="3" t="e">
        <f ca="1" t="shared" si="357"/>
        <v>#DIV/0!</v>
      </c>
      <c r="L630" s="3" t="e">
        <f ca="1" t="shared" si="358"/>
        <v>#DIV/0!</v>
      </c>
      <c r="M630" s="3" t="e">
        <f ca="1" t="shared" si="359"/>
        <v>#DIV/0!</v>
      </c>
      <c r="N630" s="3" t="e">
        <f ca="1" t="shared" si="360"/>
        <v>#DIV/0!</v>
      </c>
      <c r="O630" s="3" t="e">
        <f ca="1" t="shared" si="361"/>
        <v>#DIV/0!</v>
      </c>
      <c r="P630" s="3" t="e">
        <f ca="1" t="shared" si="362"/>
        <v>#DIV/0!</v>
      </c>
      <c r="Q630" s="3" t="e">
        <f ca="1" t="shared" si="363"/>
        <v>#DIV/0!</v>
      </c>
      <c r="R630" s="3" t="e">
        <f ca="1" t="shared" si="364"/>
        <v>#DIV/0!</v>
      </c>
      <c r="S630" s="3" t="e">
        <f ca="1" t="shared" si="365"/>
        <v>#DIV/0!</v>
      </c>
      <c r="T630" s="3" t="e">
        <f ca="1" t="shared" si="366"/>
        <v>#DIV/0!</v>
      </c>
      <c r="U630" s="3" t="e">
        <f ca="1" t="shared" si="367"/>
        <v>#DIV/0!</v>
      </c>
      <c r="V630" s="3" t="e">
        <f ca="1" t="shared" si="342"/>
        <v>#DIV/0!</v>
      </c>
      <c r="W630" s="3" t="e">
        <f ca="1" t="shared" si="343"/>
        <v>#DIV/0!</v>
      </c>
      <c r="X630" s="3" t="e">
        <f ca="1" t="shared" si="344"/>
        <v>#DIV/0!</v>
      </c>
      <c r="Y630" s="3" t="e">
        <f ca="1" t="shared" si="345"/>
        <v>#DIV/0!</v>
      </c>
      <c r="Z630" s="3" t="e">
        <f ca="1" t="shared" si="346"/>
        <v>#DIV/0!</v>
      </c>
      <c r="AA630" s="3" t="e">
        <f ca="1" t="shared" si="347"/>
        <v>#DIV/0!</v>
      </c>
      <c r="AB630" s="3" t="e">
        <f ca="1" t="shared" si="348"/>
        <v>#DIV/0!</v>
      </c>
      <c r="AC630" s="3" t="e">
        <f ca="1" t="shared" si="349"/>
        <v>#DIV/0!</v>
      </c>
      <c r="AE630" s="4" t="e">
        <f ca="1">VLOOKUP($C630,'Default drvr and elast'!$A$4:$C$49,MATCH(VLOOKUP(A630,Classification!$B$4:$D$99,2,FALSE),'Default drvr and elast'!$A$3:$C$3,0),FALSE)</f>
        <v>#N/A</v>
      </c>
      <c r="AF630" s="4"/>
      <c r="AG630" s="6">
        <f ca="1">IF($AF630="",SUMIFS('Growth rates'!D$4:D$922,'Growth rates'!$B$4:$B$922,Demands_tra!$A630,'Growth rates'!$C$4:$C$922,$AE630),SUMIFS('Growth rates'!D$4:D$922,'Growth rates'!$B$4:$B$922,Demands_tra!$A630,'Growth rates'!$C$4:$C$922,$AF630))</f>
        <v>0</v>
      </c>
      <c r="AH630" s="6">
        <f ca="1">IF($AF630="",SUMIFS('Growth rates'!E$4:E$922,'Growth rates'!$B$4:$B$922,Demands_tra!$A630,'Growth rates'!$C$4:$C$922,$AE630),SUMIFS('Growth rates'!E$4:E$922,'Growth rates'!$B$4:$B$922,Demands_tra!$A630,'Growth rates'!$C$4:$C$922,$AF630))</f>
        <v>0</v>
      </c>
      <c r="AI630" s="6">
        <f ca="1">IF($AF630="",SUMIFS('Growth rates'!F$4:F$922,'Growth rates'!$B$4:$B$922,Demands_tra!$A630,'Growth rates'!$C$4:$C$922,$AE630),SUMIFS('Growth rates'!F$4:F$922,'Growth rates'!$B$4:$B$922,Demands_tra!$A630,'Growth rates'!$C$4:$C$922,$AF630))</f>
        <v>0</v>
      </c>
      <c r="AJ630" s="6">
        <f ca="1">IF($AF630="",SUMIFS('Growth rates'!G$4:G$922,'Growth rates'!$B$4:$B$922,Demands_tra!$A630,'Growth rates'!$C$4:$C$922,$AE630),SUMIFS('Growth rates'!G$4:G$922,'Growth rates'!$B$4:$B$922,Demands_tra!$A630,'Growth rates'!$C$4:$C$922,$AF630))</f>
        <v>0</v>
      </c>
      <c r="AK630" s="6">
        <f ca="1">IF($AF630="",SUMIFS('Growth rates'!H$4:H$922,'Growth rates'!$B$4:$B$922,Demands_tra!$A630,'Growth rates'!$C$4:$C$922,$AE630),SUMIFS('Growth rates'!H$4:H$922,'Growth rates'!$B$4:$B$922,Demands_tra!$A630,'Growth rates'!$C$4:$C$922,$AF630))</f>
        <v>0</v>
      </c>
      <c r="AL630" s="6">
        <f ca="1">IF($AF630="",SUMIFS('Growth rates'!I$4:I$922,'Growth rates'!$B$4:$B$922,Demands_tra!$A630,'Growth rates'!$C$4:$C$922,$AE630),SUMIFS('Growth rates'!I$4:I$922,'Growth rates'!$B$4:$B$922,Demands_tra!$A630,'Growth rates'!$C$4:$C$922,$AF630))</f>
        <v>0</v>
      </c>
      <c r="AM630" s="6">
        <f ca="1">IF($AF630="",SUMIFS('Growth rates'!J$4:J$922,'Growth rates'!$B$4:$B$922,Demands_tra!$A630,'Growth rates'!$C$4:$C$922,$AE630),SUMIFS('Growth rates'!J$4:J$922,'Growth rates'!$B$4:$B$922,Demands_tra!$A630,'Growth rates'!$C$4:$C$922,$AF630))</f>
        <v>0</v>
      </c>
      <c r="AN630" s="6">
        <f ca="1">IF($AF630="",SUMIFS('Growth rates'!K$4:K$922,'Growth rates'!$B$4:$B$922,Demands_tra!$A630,'Growth rates'!$C$4:$C$922,$AE630),SUMIFS('Growth rates'!K$4:K$922,'Growth rates'!$B$4:$B$922,Demands_tra!$A630,'Growth rates'!$C$4:$C$922,$AF630))</f>
        <v>0</v>
      </c>
      <c r="AO630" s="6">
        <f ca="1">IF($AF630="",SUMIFS('Growth rates'!L$4:L$922,'Growth rates'!$B$4:$B$922,Demands_tra!$A630,'Growth rates'!$C$4:$C$922,$AE630),SUMIFS('Growth rates'!L$4:L$922,'Growth rates'!$B$4:$B$922,Demands_tra!$A630,'Growth rates'!$C$4:$C$922,$AF630))</f>
        <v>0</v>
      </c>
      <c r="AP630" s="6">
        <f ca="1">IF($AF630="",SUMIFS('Growth rates'!M$4:M$922,'Growth rates'!$B$4:$B$922,Demands_tra!$A630,'Growth rates'!$C$4:$C$922,$AE630),SUMIFS('Growth rates'!M$4:M$922,'Growth rates'!$B$4:$B$922,Demands_tra!$A630,'Growth rates'!$C$4:$C$922,$AF630))</f>
        <v>0</v>
      </c>
      <c r="AQ630" s="6">
        <f ca="1">IF($AF630="",SUMIFS('Growth rates'!N$4:N$922,'Growth rates'!$B$4:$B$922,Demands_tra!$A630,'Growth rates'!$C$4:$C$922,$AE630),SUMIFS('Growth rates'!N$4:N$922,'Growth rates'!$B$4:$B$922,Demands_tra!$A630,'Growth rates'!$C$4:$C$922,$AF630))</f>
        <v>0</v>
      </c>
      <c r="AR630" s="6">
        <f ca="1">IF($AF630="",SUMIFS('Growth rates'!O$4:O$922,'Growth rates'!$B$4:$B$922,Demands_tra!$A630,'Growth rates'!$C$4:$C$922,$AE630),SUMIFS('Growth rates'!O$4:O$922,'Growth rates'!$B$4:$B$922,Demands_tra!$A630,'Growth rates'!$C$4:$C$922,$AF630))</f>
        <v>0</v>
      </c>
      <c r="AS630" s="6">
        <f ca="1">IF($AF630="",SUMIFS('Growth rates'!P$4:P$922,'Growth rates'!$B$4:$B$922,Demands_tra!$A630,'Growth rates'!$C$4:$C$922,$AE630),SUMIFS('Growth rates'!P$4:P$922,'Growth rates'!$B$4:$B$922,Demands_tra!$A630,'Growth rates'!$C$4:$C$922,$AF630))</f>
        <v>0</v>
      </c>
      <c r="AT630" s="6">
        <f ca="1">IF($AF630="",SUMIFS('Growth rates'!Q$4:Q$922,'Growth rates'!$B$4:$B$922,Demands_tra!$A630,'Growth rates'!$C$4:$C$922,$AE630),SUMIFS('Growth rates'!Q$4:Q$922,'Growth rates'!$B$4:$B$922,Demands_tra!$A630,'Growth rates'!$C$4:$C$922,$AF630))</f>
        <v>0</v>
      </c>
      <c r="AU630" s="6">
        <f ca="1">IF($AF630="",SUMIFS('Growth rates'!R$4:R$922,'Growth rates'!$B$4:$B$922,Demands_tra!$A630,'Growth rates'!$C$4:$C$922,$AE630),SUMIFS('Growth rates'!R$4:R$922,'Growth rates'!$B$4:$B$922,Demands_tra!$A630,'Growth rates'!$C$4:$C$922,$AF630))</f>
        <v>0</v>
      </c>
      <c r="AV630" s="6">
        <f ca="1">IF($AF630="",SUMIFS('Growth rates'!S$4:S$922,'Growth rates'!$B$4:$B$922,Demands_tra!$A630,'Growth rates'!$C$4:$C$922,$AE630),SUMIFS('Growth rates'!S$4:S$922,'Growth rates'!$B$4:$B$922,Demands_tra!$A630,'Growth rates'!$C$4:$C$922,$AF630))</f>
        <v>0</v>
      </c>
      <c r="AW630" s="6">
        <f ca="1">IF($AF630="",SUMIFS('Growth rates'!T$4:T$922,'Growth rates'!$B$4:$B$922,Demands_tra!$A630,'Growth rates'!$C$4:$C$922,$AE630),SUMIFS('Growth rates'!T$4:T$922,'Growth rates'!$B$4:$B$922,Demands_tra!$A630,'Growth rates'!$C$4:$C$922,$AF630))</f>
        <v>0</v>
      </c>
      <c r="AX630" s="6">
        <f ca="1">IF($AF630="",SUMIFS('Growth rates'!U$4:U$922,'Growth rates'!$B$4:$B$922,Demands_tra!$A630,'Growth rates'!$C$4:$C$922,$AE630),SUMIFS('Growth rates'!U$4:U$922,'Growth rates'!$B$4:$B$922,Demands_tra!$A630,'Growth rates'!$C$4:$C$922,$AF630))</f>
        <v>0</v>
      </c>
      <c r="AY630" s="6">
        <f ca="1">IF($AF630="",SUMIFS('Growth rates'!V$4:V$922,'Growth rates'!$B$4:$B$922,Demands_tra!$A630,'Growth rates'!$C$4:$C$922,$AE630),SUMIFS('Growth rates'!V$4:V$922,'Growth rates'!$B$4:$B$922,Demands_tra!$A630,'Growth rates'!$C$4:$C$922,$AF630))</f>
        <v>0</v>
      </c>
      <c r="AZ630" s="6">
        <f ca="1">IF($AF630="",SUMIFS('Growth rates'!W$4:W$922,'Growth rates'!$B$4:$B$922,Demands_tra!$A630,'Growth rates'!$C$4:$C$922,$AE630),SUMIFS('Growth rates'!W$4:W$922,'Growth rates'!$B$4:$B$922,Demands_tra!$A630,'Growth rates'!$C$4:$C$922,$AF630))</f>
        <v>0</v>
      </c>
      <c r="BA630" s="6">
        <f ca="1">IF($AF630="",SUMIFS('Growth rates'!X$4:X$922,'Growth rates'!$B$4:$B$922,Demands_tra!$A630,'Growth rates'!$C$4:$C$922,$AE630),SUMIFS('Growth rates'!X$4:X$922,'Growth rates'!$B$4:$B$922,Demands_tra!$A630,'Growth rates'!$C$4:$C$922,$AF630))</f>
        <v>0</v>
      </c>
      <c r="BB630" s="6">
        <f ca="1">IF($AF630="",SUMIFS('Growth rates'!Y$4:Y$922,'Growth rates'!$B$4:$B$922,Demands_tra!$A630,'Growth rates'!$C$4:$C$922,$AE630),SUMIFS('Growth rates'!Y$4:Y$922,'Growth rates'!$B$4:$B$922,Demands_tra!$A630,'Growth rates'!$C$4:$C$922,$AF630))</f>
        <v>0</v>
      </c>
      <c r="BC630" s="6">
        <f ca="1">IF($AF630="",SUMIFS('Growth rates'!Z$4:Z$922,'Growth rates'!$B$4:$B$922,Demands_tra!$A630,'Growth rates'!$C$4:$C$922,$AE630),SUMIFS('Growth rates'!Z$4:Z$922,'Growth rates'!$B$4:$B$922,Demands_tra!$A630,'Growth rates'!$C$4:$C$922,$AF630))</f>
        <v>0</v>
      </c>
      <c r="BD630" s="6">
        <f ca="1">IF($AF630="",SUMIFS('Growth rates'!AA$4:AA$922,'Growth rates'!$B$4:$B$922,Demands_tra!$A630,'Growth rates'!$C$4:$C$922,$AE630),SUMIFS('Growth rates'!AA$4:AA$922,'Growth rates'!$B$4:$B$922,Demands_tra!$A630,'Growth rates'!$C$4:$C$922,$AF630))</f>
        <v>0</v>
      </c>
      <c r="BE630" s="6">
        <f ca="1">IF($AF630="",SUMIFS('Growth rates'!AB$4:AB$922,'Growth rates'!$B$4:$B$922,Demands_tra!$A630,'Growth rates'!$C$4:$C$922,$AE630),SUMIFS('Growth rates'!AB$4:AB$922,'Growth rates'!$B$4:$B$922,Demands_tra!$A630,'Growth rates'!$C$4:$C$922,$AF630))</f>
        <v>0</v>
      </c>
      <c r="BF630" s="6">
        <f ca="1">IF($AF630="",SUMIFS('Growth rates'!AC$4:AC$922,'Growth rates'!$B$4:$B$922,Demands_tra!$A630,'Growth rates'!$C$4:$C$922,$AE630),SUMIFS('Growth rates'!AC$4:AC$922,'Growth rates'!$B$4:$B$922,Demands_tra!$A630,'Growth rates'!$C$4:$C$922,$AF630))</f>
        <v>0</v>
      </c>
      <c r="BH630" t="e">
        <f ca="1">VLOOKUP($C630,'Default drvr and elast'!$A$4:$F$49,MATCH(VLOOKUP(A630,Classification!$B$4:$D$42,3,FALSE),'Default drvr and elast'!$D$3:$F$3,0)+3,FALSE)</f>
        <v>#N/A</v>
      </c>
      <c r="BJ630" s="6">
        <f ca="1">IF($BI630="",SUMIF(Elasticities!$B$5:$B$52,Demands_tra!$BH630,Elasticities!C$5:C$52),SUMIF(Elasticities!$B$5:$B$52,Demands_tra!$BI630,Elasticities!C$5:C$52))</f>
        <v>0</v>
      </c>
      <c r="BK630" s="6">
        <f ca="1">IF($BI630="",SUMIF(Elasticities!$B$5:$B$52,Demands_tra!$BH630,Elasticities!D$5:D$52),SUMIF(Elasticities!$B$5:$B$52,Demands_tra!$BI630,Elasticities!D$5:D$52))</f>
        <v>0</v>
      </c>
      <c r="BL630" s="6">
        <f ca="1">IF($BI630="",SUMIF(Elasticities!$B$5:$B$52,Demands_tra!$BH630,Elasticities!E$5:E$52),SUMIF(Elasticities!$B$5:$B$52,Demands_tra!$BI630,Elasticities!E$5:E$52))</f>
        <v>0</v>
      </c>
      <c r="BM630" s="6">
        <f ca="1">IF($BI630="",SUMIF(Elasticities!$B$5:$B$52,Demands_tra!$BH630,Elasticities!F$5:F$52),SUMIF(Elasticities!$B$5:$B$52,Demands_tra!$BI630,Elasticities!F$5:F$52))</f>
        <v>0</v>
      </c>
      <c r="BN630" s="6">
        <f ca="1">IF($BI630="",SUMIF(Elasticities!$B$5:$B$52,Demands_tra!$BH630,Elasticities!G$5:G$52),SUMIF(Elasticities!$B$5:$B$52,Demands_tra!$BI630,Elasticities!G$5:G$52))</f>
        <v>0</v>
      </c>
      <c r="BO630" s="6">
        <f ca="1">IF($BI630="",SUMIF(Elasticities!$B$5:$B$52,Demands_tra!$BH630,Elasticities!H$5:H$52),SUMIF(Elasticities!$B$5:$B$52,Demands_tra!$BI630,Elasticities!H$5:H$52))</f>
        <v>0</v>
      </c>
      <c r="BP630" s="6">
        <f ca="1">IF($BI630="",SUMIF(Elasticities!$B$5:$B$52,Demands_tra!$BH630,Elasticities!I$5:I$52),SUMIF(Elasticities!$B$5:$B$52,Demands_tra!$BI630,Elasticities!I$5:I$52))</f>
        <v>0</v>
      </c>
      <c r="BQ630" s="6">
        <f ca="1">IF($BI630="",SUMIF(Elasticities!$B$5:$B$52,Demands_tra!$BH630,Elasticities!J$5:J$52),SUMIF(Elasticities!$B$5:$B$52,Demands_tra!$BI630,Elasticities!J$5:J$52))</f>
        <v>0</v>
      </c>
      <c r="BR630" s="6">
        <f ca="1">IF($BI630="",SUMIF(Elasticities!$B$5:$B$52,Demands_tra!$BH630,Elasticities!K$5:K$52),SUMIF(Elasticities!$B$5:$B$52,Demands_tra!$BI630,Elasticities!K$5:K$52))</f>
        <v>0</v>
      </c>
      <c r="BS630" s="6">
        <f ca="1">IF($BI630="",SUMIF(Elasticities!$B$5:$B$52,Demands_tra!$BH630,Elasticities!L$5:L$52),SUMIF(Elasticities!$B$5:$B$52,Demands_tra!$BI630,Elasticities!L$5:L$52))</f>
        <v>0</v>
      </c>
      <c r="BT630" s="6">
        <f ca="1">IF($BI630="",SUMIF(Elasticities!$B$5:$B$52,Demands_tra!$BH630,Elasticities!M$5:M$52),SUMIF(Elasticities!$B$5:$B$52,Demands_tra!$BI630,Elasticities!M$5:M$52))</f>
        <v>0</v>
      </c>
      <c r="BU630" s="6">
        <f ca="1">IF($BI630="",SUMIF(Elasticities!$B$5:$B$52,Demands_tra!$BH630,Elasticities!N$5:N$52),SUMIF(Elasticities!$B$5:$B$52,Demands_tra!$BI630,Elasticities!N$5:N$52))</f>
        <v>0</v>
      </c>
      <c r="BV630" s="6">
        <f ca="1">IF($BI630="",SUMIF(Elasticities!$B$5:$B$52,Demands_tra!$BH630,Elasticities!O$5:O$52),SUMIF(Elasticities!$B$5:$B$52,Demands_tra!$BI630,Elasticities!O$5:O$52))</f>
        <v>0</v>
      </c>
      <c r="BW630" s="6">
        <f ca="1">IF($BI630="",SUMIF(Elasticities!$B$5:$B$52,Demands_tra!$BH630,Elasticities!P$5:P$52),SUMIF(Elasticities!$B$5:$B$52,Demands_tra!$BI630,Elasticities!P$5:P$52))</f>
        <v>0</v>
      </c>
      <c r="BX630" s="6">
        <f ca="1">IF($BI630="",SUMIF(Elasticities!$B$5:$B$52,Demands_tra!$BH630,Elasticities!Q$5:Q$52),SUMIF(Elasticities!$B$5:$B$52,Demands_tra!$BI630,Elasticities!Q$5:Q$52))</f>
        <v>0</v>
      </c>
      <c r="BY630" s="6">
        <f ca="1">IF($BI630="",SUMIF(Elasticities!$B$5:$B$52,Demands_tra!$BH630,Elasticities!R$5:R$52),SUMIF(Elasticities!$B$5:$B$52,Demands_tra!$BI630,Elasticities!R$5:R$52))</f>
        <v>0</v>
      </c>
      <c r="BZ630" s="6">
        <f ca="1">IF($BI630="",SUMIF(Elasticities!$B$5:$B$52,Demands_tra!$BH630,Elasticities!S$5:S$52),SUMIF(Elasticities!$B$5:$B$52,Demands_tra!$BI630,Elasticities!S$5:S$52))</f>
        <v>0</v>
      </c>
      <c r="CA630" s="6">
        <f ca="1">IF($BI630="",SUMIF(Elasticities!$B$5:$B$52,Demands_tra!$BH630,Elasticities!T$5:T$52),SUMIF(Elasticities!$B$5:$B$52,Demands_tra!$BI630,Elasticities!T$5:T$52))</f>
        <v>0</v>
      </c>
      <c r="CB630" s="6">
        <f ca="1">IF($BI630="",SUMIF(Elasticities!$B$5:$B$52,Demands_tra!$BH630,Elasticities!U$5:U$52),SUMIF(Elasticities!$B$5:$B$52,Demands_tra!$BI630,Elasticities!U$5:U$52))</f>
        <v>0</v>
      </c>
      <c r="CC630" s="6">
        <f ca="1">IF($BI630="",SUMIF(Elasticities!$B$5:$B$52,Demands_tra!$BH630,Elasticities!V$5:V$52),SUMIF(Elasticities!$B$5:$B$52,Demands_tra!$BI630,Elasticities!V$5:V$52))</f>
        <v>0</v>
      </c>
      <c r="CD630" s="6">
        <f ca="1">IF($BI630="",SUMIF(Elasticities!$B$5:$B$52,Demands_tra!$BH630,Elasticities!W$5:W$52),SUMIF(Elasticities!$B$5:$B$52,Demands_tra!$BI630,Elasticities!W$5:W$52))</f>
        <v>0</v>
      </c>
      <c r="CE630" s="6">
        <f ca="1">IF($BI630="",SUMIF(Elasticities!$B$5:$B$52,Demands_tra!$BH630,Elasticities!X$5:X$52),SUMIF(Elasticities!$B$5:$B$52,Demands_tra!$BI630,Elasticities!X$5:X$52))</f>
        <v>0</v>
      </c>
      <c r="CF630" s="6">
        <f ca="1">IF($BI630="",SUMIF(Elasticities!$B$5:$B$52,Demands_tra!$BH630,Elasticities!Y$5:Y$52),SUMIF(Elasticities!$B$5:$B$52,Demands_tra!$BI630,Elasticities!Y$5:Y$52))</f>
        <v>0</v>
      </c>
      <c r="CG630" s="6">
        <f ca="1">IF($BI630="",SUMIF(Elasticities!$B$5:$B$52,Demands_tra!$BH630,Elasticities!Z$5:Z$52),SUMIF(Elasticities!$B$5:$B$52,Demands_tra!$BI630,Elasticities!Z$5:Z$52))</f>
        <v>0</v>
      </c>
      <c r="CH630" s="6">
        <f ca="1">IF($BI630="",SUMIF(Elasticities!$B$5:$B$52,Demands_tra!$BH630,Elasticities!AA$5:AA$52),SUMIF(Elasticities!$B$5:$B$52,Demands_tra!$BI630,Elasticities!AA$5:AA$52))</f>
        <v>0</v>
      </c>
      <c r="CI630" s="6">
        <f ca="1">IF($BI630="",SUMIF(Elasticities!$B$5:$B$52,Demands_tra!$BH630,Elasticities!AB$5:AB$52),SUMIF(Elasticities!$B$5:$B$52,Demands_tra!$BI630,Elasticities!AB$5:AB$52))</f>
        <v>0</v>
      </c>
    </row>
    <row r="631" spans="1:87">
      <c r="A631" t="str">
        <f>IF(BYDem_tra!B630="","\I:",BYDem_tra!B630)</f>
        <v>\I:</v>
      </c>
      <c r="B631">
        <f>BYDem_tra!E630</f>
        <v>0</v>
      </c>
      <c r="C631">
        <f t="shared" si="350"/>
        <v>0</v>
      </c>
      <c r="D631" s="3">
        <f>SUMIFS(BYDem_tra!$M$2:$M$2000,BYDem_tra!$B$2:$B$2000,Demands_tra!$A631,BYDem_tra!$E$2:$E$2000,Demands_tra!$B631)</f>
        <v>0</v>
      </c>
      <c r="E631" s="3" t="e">
        <f ca="1" t="shared" si="351"/>
        <v>#DIV/0!</v>
      </c>
      <c r="F631" s="3" t="e">
        <f ca="1" t="shared" si="352"/>
        <v>#DIV/0!</v>
      </c>
      <c r="G631" s="3" t="e">
        <f ca="1" t="shared" si="353"/>
        <v>#DIV/0!</v>
      </c>
      <c r="H631" s="3" t="e">
        <f ca="1" t="shared" si="354"/>
        <v>#DIV/0!</v>
      </c>
      <c r="I631" s="3" t="e">
        <f ca="1" t="shared" si="355"/>
        <v>#DIV/0!</v>
      </c>
      <c r="J631" s="3" t="e">
        <f ca="1" t="shared" si="356"/>
        <v>#DIV/0!</v>
      </c>
      <c r="K631" s="3" t="e">
        <f ca="1" t="shared" si="357"/>
        <v>#DIV/0!</v>
      </c>
      <c r="L631" s="3" t="e">
        <f ca="1" t="shared" si="358"/>
        <v>#DIV/0!</v>
      </c>
      <c r="M631" s="3" t="e">
        <f ca="1" t="shared" si="359"/>
        <v>#DIV/0!</v>
      </c>
      <c r="N631" s="3" t="e">
        <f ca="1" t="shared" si="360"/>
        <v>#DIV/0!</v>
      </c>
      <c r="O631" s="3" t="e">
        <f ca="1" t="shared" si="361"/>
        <v>#DIV/0!</v>
      </c>
      <c r="P631" s="3" t="e">
        <f ca="1" t="shared" si="362"/>
        <v>#DIV/0!</v>
      </c>
      <c r="Q631" s="3" t="e">
        <f ca="1" t="shared" si="363"/>
        <v>#DIV/0!</v>
      </c>
      <c r="R631" s="3" t="e">
        <f ca="1" t="shared" si="364"/>
        <v>#DIV/0!</v>
      </c>
      <c r="S631" s="3" t="e">
        <f ca="1" t="shared" si="365"/>
        <v>#DIV/0!</v>
      </c>
      <c r="T631" s="3" t="e">
        <f ca="1" t="shared" si="366"/>
        <v>#DIV/0!</v>
      </c>
      <c r="U631" s="3" t="e">
        <f ca="1" t="shared" si="367"/>
        <v>#DIV/0!</v>
      </c>
      <c r="V631" s="3" t="e">
        <f ca="1" t="shared" si="342"/>
        <v>#DIV/0!</v>
      </c>
      <c r="W631" s="3" t="e">
        <f ca="1" t="shared" si="343"/>
        <v>#DIV/0!</v>
      </c>
      <c r="X631" s="3" t="e">
        <f ca="1" t="shared" si="344"/>
        <v>#DIV/0!</v>
      </c>
      <c r="Y631" s="3" t="e">
        <f ca="1" t="shared" si="345"/>
        <v>#DIV/0!</v>
      </c>
      <c r="Z631" s="3" t="e">
        <f ca="1" t="shared" si="346"/>
        <v>#DIV/0!</v>
      </c>
      <c r="AA631" s="3" t="e">
        <f ca="1" t="shared" si="347"/>
        <v>#DIV/0!</v>
      </c>
      <c r="AB631" s="3" t="e">
        <f ca="1" t="shared" si="348"/>
        <v>#DIV/0!</v>
      </c>
      <c r="AC631" s="3" t="e">
        <f ca="1" t="shared" si="349"/>
        <v>#DIV/0!</v>
      </c>
      <c r="AE631" s="4" t="e">
        <f ca="1">VLOOKUP($C631,'Default drvr and elast'!$A$4:$C$49,MATCH(VLOOKUP(A631,Classification!$B$4:$D$99,2,FALSE),'Default drvr and elast'!$A$3:$C$3,0),FALSE)</f>
        <v>#N/A</v>
      </c>
      <c r="AF631" s="4"/>
      <c r="AG631" s="6">
        <f ca="1">IF($AF631="",SUMIFS('Growth rates'!D$4:D$922,'Growth rates'!$B$4:$B$922,Demands_tra!$A631,'Growth rates'!$C$4:$C$922,$AE631),SUMIFS('Growth rates'!D$4:D$922,'Growth rates'!$B$4:$B$922,Demands_tra!$A631,'Growth rates'!$C$4:$C$922,$AF631))</f>
        <v>0</v>
      </c>
      <c r="AH631" s="6">
        <f ca="1">IF($AF631="",SUMIFS('Growth rates'!E$4:E$922,'Growth rates'!$B$4:$B$922,Demands_tra!$A631,'Growth rates'!$C$4:$C$922,$AE631),SUMIFS('Growth rates'!E$4:E$922,'Growth rates'!$B$4:$B$922,Demands_tra!$A631,'Growth rates'!$C$4:$C$922,$AF631))</f>
        <v>0</v>
      </c>
      <c r="AI631" s="6">
        <f ca="1">IF($AF631="",SUMIFS('Growth rates'!F$4:F$922,'Growth rates'!$B$4:$B$922,Demands_tra!$A631,'Growth rates'!$C$4:$C$922,$AE631),SUMIFS('Growth rates'!F$4:F$922,'Growth rates'!$B$4:$B$922,Demands_tra!$A631,'Growth rates'!$C$4:$C$922,$AF631))</f>
        <v>0</v>
      </c>
      <c r="AJ631" s="6">
        <f ca="1">IF($AF631="",SUMIFS('Growth rates'!G$4:G$922,'Growth rates'!$B$4:$B$922,Demands_tra!$A631,'Growth rates'!$C$4:$C$922,$AE631),SUMIFS('Growth rates'!G$4:G$922,'Growth rates'!$B$4:$B$922,Demands_tra!$A631,'Growth rates'!$C$4:$C$922,$AF631))</f>
        <v>0</v>
      </c>
      <c r="AK631" s="6">
        <f ca="1">IF($AF631="",SUMIFS('Growth rates'!H$4:H$922,'Growth rates'!$B$4:$B$922,Demands_tra!$A631,'Growth rates'!$C$4:$C$922,$AE631),SUMIFS('Growth rates'!H$4:H$922,'Growth rates'!$B$4:$B$922,Demands_tra!$A631,'Growth rates'!$C$4:$C$922,$AF631))</f>
        <v>0</v>
      </c>
      <c r="AL631" s="6">
        <f ca="1">IF($AF631="",SUMIFS('Growth rates'!I$4:I$922,'Growth rates'!$B$4:$B$922,Demands_tra!$A631,'Growth rates'!$C$4:$C$922,$AE631),SUMIFS('Growth rates'!I$4:I$922,'Growth rates'!$B$4:$B$922,Demands_tra!$A631,'Growth rates'!$C$4:$C$922,$AF631))</f>
        <v>0</v>
      </c>
      <c r="AM631" s="6">
        <f ca="1">IF($AF631="",SUMIFS('Growth rates'!J$4:J$922,'Growth rates'!$B$4:$B$922,Demands_tra!$A631,'Growth rates'!$C$4:$C$922,$AE631),SUMIFS('Growth rates'!J$4:J$922,'Growth rates'!$B$4:$B$922,Demands_tra!$A631,'Growth rates'!$C$4:$C$922,$AF631))</f>
        <v>0</v>
      </c>
      <c r="AN631" s="6">
        <f ca="1">IF($AF631="",SUMIFS('Growth rates'!K$4:K$922,'Growth rates'!$B$4:$B$922,Demands_tra!$A631,'Growth rates'!$C$4:$C$922,$AE631),SUMIFS('Growth rates'!K$4:K$922,'Growth rates'!$B$4:$B$922,Demands_tra!$A631,'Growth rates'!$C$4:$C$922,$AF631))</f>
        <v>0</v>
      </c>
      <c r="AO631" s="6">
        <f ca="1">IF($AF631="",SUMIFS('Growth rates'!L$4:L$922,'Growth rates'!$B$4:$B$922,Demands_tra!$A631,'Growth rates'!$C$4:$C$922,$AE631),SUMIFS('Growth rates'!L$4:L$922,'Growth rates'!$B$4:$B$922,Demands_tra!$A631,'Growth rates'!$C$4:$C$922,$AF631))</f>
        <v>0</v>
      </c>
      <c r="AP631" s="6">
        <f ca="1">IF($AF631="",SUMIFS('Growth rates'!M$4:M$922,'Growth rates'!$B$4:$B$922,Demands_tra!$A631,'Growth rates'!$C$4:$C$922,$AE631),SUMIFS('Growth rates'!M$4:M$922,'Growth rates'!$B$4:$B$922,Demands_tra!$A631,'Growth rates'!$C$4:$C$922,$AF631))</f>
        <v>0</v>
      </c>
      <c r="AQ631" s="6">
        <f ca="1">IF($AF631="",SUMIFS('Growth rates'!N$4:N$922,'Growth rates'!$B$4:$B$922,Demands_tra!$A631,'Growth rates'!$C$4:$C$922,$AE631),SUMIFS('Growth rates'!N$4:N$922,'Growth rates'!$B$4:$B$922,Demands_tra!$A631,'Growth rates'!$C$4:$C$922,$AF631))</f>
        <v>0</v>
      </c>
      <c r="AR631" s="6">
        <f ca="1">IF($AF631="",SUMIFS('Growth rates'!O$4:O$922,'Growth rates'!$B$4:$B$922,Demands_tra!$A631,'Growth rates'!$C$4:$C$922,$AE631),SUMIFS('Growth rates'!O$4:O$922,'Growth rates'!$B$4:$B$922,Demands_tra!$A631,'Growth rates'!$C$4:$C$922,$AF631))</f>
        <v>0</v>
      </c>
      <c r="AS631" s="6">
        <f ca="1">IF($AF631="",SUMIFS('Growth rates'!P$4:P$922,'Growth rates'!$B$4:$B$922,Demands_tra!$A631,'Growth rates'!$C$4:$C$922,$AE631),SUMIFS('Growth rates'!P$4:P$922,'Growth rates'!$B$4:$B$922,Demands_tra!$A631,'Growth rates'!$C$4:$C$922,$AF631))</f>
        <v>0</v>
      </c>
      <c r="AT631" s="6">
        <f ca="1">IF($AF631="",SUMIFS('Growth rates'!Q$4:Q$922,'Growth rates'!$B$4:$B$922,Demands_tra!$A631,'Growth rates'!$C$4:$C$922,$AE631),SUMIFS('Growth rates'!Q$4:Q$922,'Growth rates'!$B$4:$B$922,Demands_tra!$A631,'Growth rates'!$C$4:$C$922,$AF631))</f>
        <v>0</v>
      </c>
      <c r="AU631" s="6">
        <f ca="1">IF($AF631="",SUMIFS('Growth rates'!R$4:R$922,'Growth rates'!$B$4:$B$922,Demands_tra!$A631,'Growth rates'!$C$4:$C$922,$AE631),SUMIFS('Growth rates'!R$4:R$922,'Growth rates'!$B$4:$B$922,Demands_tra!$A631,'Growth rates'!$C$4:$C$922,$AF631))</f>
        <v>0</v>
      </c>
      <c r="AV631" s="6">
        <f ca="1">IF($AF631="",SUMIFS('Growth rates'!S$4:S$922,'Growth rates'!$B$4:$B$922,Demands_tra!$A631,'Growth rates'!$C$4:$C$922,$AE631),SUMIFS('Growth rates'!S$4:S$922,'Growth rates'!$B$4:$B$922,Demands_tra!$A631,'Growth rates'!$C$4:$C$922,$AF631))</f>
        <v>0</v>
      </c>
      <c r="AW631" s="6">
        <f ca="1">IF($AF631="",SUMIFS('Growth rates'!T$4:T$922,'Growth rates'!$B$4:$B$922,Demands_tra!$A631,'Growth rates'!$C$4:$C$922,$AE631),SUMIFS('Growth rates'!T$4:T$922,'Growth rates'!$B$4:$B$922,Demands_tra!$A631,'Growth rates'!$C$4:$C$922,$AF631))</f>
        <v>0</v>
      </c>
      <c r="AX631" s="6">
        <f ca="1">IF($AF631="",SUMIFS('Growth rates'!U$4:U$922,'Growth rates'!$B$4:$B$922,Demands_tra!$A631,'Growth rates'!$C$4:$C$922,$AE631),SUMIFS('Growth rates'!U$4:U$922,'Growth rates'!$B$4:$B$922,Demands_tra!$A631,'Growth rates'!$C$4:$C$922,$AF631))</f>
        <v>0</v>
      </c>
      <c r="AY631" s="6">
        <f ca="1">IF($AF631="",SUMIFS('Growth rates'!V$4:V$922,'Growth rates'!$B$4:$B$922,Demands_tra!$A631,'Growth rates'!$C$4:$C$922,$AE631),SUMIFS('Growth rates'!V$4:V$922,'Growth rates'!$B$4:$B$922,Demands_tra!$A631,'Growth rates'!$C$4:$C$922,$AF631))</f>
        <v>0</v>
      </c>
      <c r="AZ631" s="6">
        <f ca="1">IF($AF631="",SUMIFS('Growth rates'!W$4:W$922,'Growth rates'!$B$4:$B$922,Demands_tra!$A631,'Growth rates'!$C$4:$C$922,$AE631),SUMIFS('Growth rates'!W$4:W$922,'Growth rates'!$B$4:$B$922,Demands_tra!$A631,'Growth rates'!$C$4:$C$922,$AF631))</f>
        <v>0</v>
      </c>
      <c r="BA631" s="6">
        <f ca="1">IF($AF631="",SUMIFS('Growth rates'!X$4:X$922,'Growth rates'!$B$4:$B$922,Demands_tra!$A631,'Growth rates'!$C$4:$C$922,$AE631),SUMIFS('Growth rates'!X$4:X$922,'Growth rates'!$B$4:$B$922,Demands_tra!$A631,'Growth rates'!$C$4:$C$922,$AF631))</f>
        <v>0</v>
      </c>
      <c r="BB631" s="6">
        <f ca="1">IF($AF631="",SUMIFS('Growth rates'!Y$4:Y$922,'Growth rates'!$B$4:$B$922,Demands_tra!$A631,'Growth rates'!$C$4:$C$922,$AE631),SUMIFS('Growth rates'!Y$4:Y$922,'Growth rates'!$B$4:$B$922,Demands_tra!$A631,'Growth rates'!$C$4:$C$922,$AF631))</f>
        <v>0</v>
      </c>
      <c r="BC631" s="6">
        <f ca="1">IF($AF631="",SUMIFS('Growth rates'!Z$4:Z$922,'Growth rates'!$B$4:$B$922,Demands_tra!$A631,'Growth rates'!$C$4:$C$922,$AE631),SUMIFS('Growth rates'!Z$4:Z$922,'Growth rates'!$B$4:$B$922,Demands_tra!$A631,'Growth rates'!$C$4:$C$922,$AF631))</f>
        <v>0</v>
      </c>
      <c r="BD631" s="6">
        <f ca="1">IF($AF631="",SUMIFS('Growth rates'!AA$4:AA$922,'Growth rates'!$B$4:$B$922,Demands_tra!$A631,'Growth rates'!$C$4:$C$922,$AE631),SUMIFS('Growth rates'!AA$4:AA$922,'Growth rates'!$B$4:$B$922,Demands_tra!$A631,'Growth rates'!$C$4:$C$922,$AF631))</f>
        <v>0</v>
      </c>
      <c r="BE631" s="6">
        <f ca="1">IF($AF631="",SUMIFS('Growth rates'!AB$4:AB$922,'Growth rates'!$B$4:$B$922,Demands_tra!$A631,'Growth rates'!$C$4:$C$922,$AE631),SUMIFS('Growth rates'!AB$4:AB$922,'Growth rates'!$B$4:$B$922,Demands_tra!$A631,'Growth rates'!$C$4:$C$922,$AF631))</f>
        <v>0</v>
      </c>
      <c r="BF631" s="6">
        <f ca="1">IF($AF631="",SUMIFS('Growth rates'!AC$4:AC$922,'Growth rates'!$B$4:$B$922,Demands_tra!$A631,'Growth rates'!$C$4:$C$922,$AE631),SUMIFS('Growth rates'!AC$4:AC$922,'Growth rates'!$B$4:$B$922,Demands_tra!$A631,'Growth rates'!$C$4:$C$922,$AF631))</f>
        <v>0</v>
      </c>
      <c r="BH631" t="e">
        <f ca="1">VLOOKUP($C631,'Default drvr and elast'!$A$4:$F$49,MATCH(VLOOKUP(A631,Classification!$B$4:$D$42,3,FALSE),'Default drvr and elast'!$D$3:$F$3,0)+3,FALSE)</f>
        <v>#N/A</v>
      </c>
      <c r="BJ631" s="6">
        <f ca="1">IF($BI631="",SUMIF(Elasticities!$B$5:$B$52,Demands_tra!$BH631,Elasticities!C$5:C$52),SUMIF(Elasticities!$B$5:$B$52,Demands_tra!$BI631,Elasticities!C$5:C$52))</f>
        <v>0</v>
      </c>
      <c r="BK631" s="6">
        <f ca="1">IF($BI631="",SUMIF(Elasticities!$B$5:$B$52,Demands_tra!$BH631,Elasticities!D$5:D$52),SUMIF(Elasticities!$B$5:$B$52,Demands_tra!$BI631,Elasticities!D$5:D$52))</f>
        <v>0</v>
      </c>
      <c r="BL631" s="6">
        <f ca="1">IF($BI631="",SUMIF(Elasticities!$B$5:$B$52,Demands_tra!$BH631,Elasticities!E$5:E$52),SUMIF(Elasticities!$B$5:$B$52,Demands_tra!$BI631,Elasticities!E$5:E$52))</f>
        <v>0</v>
      </c>
      <c r="BM631" s="6">
        <f ca="1">IF($BI631="",SUMIF(Elasticities!$B$5:$B$52,Demands_tra!$BH631,Elasticities!F$5:F$52),SUMIF(Elasticities!$B$5:$B$52,Demands_tra!$BI631,Elasticities!F$5:F$52))</f>
        <v>0</v>
      </c>
      <c r="BN631" s="6">
        <f ca="1">IF($BI631="",SUMIF(Elasticities!$B$5:$B$52,Demands_tra!$BH631,Elasticities!G$5:G$52),SUMIF(Elasticities!$B$5:$B$52,Demands_tra!$BI631,Elasticities!G$5:G$52))</f>
        <v>0</v>
      </c>
      <c r="BO631" s="6">
        <f ca="1">IF($BI631="",SUMIF(Elasticities!$B$5:$B$52,Demands_tra!$BH631,Elasticities!H$5:H$52),SUMIF(Elasticities!$B$5:$B$52,Demands_tra!$BI631,Elasticities!H$5:H$52))</f>
        <v>0</v>
      </c>
      <c r="BP631" s="6">
        <f ca="1">IF($BI631="",SUMIF(Elasticities!$B$5:$B$52,Demands_tra!$BH631,Elasticities!I$5:I$52),SUMIF(Elasticities!$B$5:$B$52,Demands_tra!$BI631,Elasticities!I$5:I$52))</f>
        <v>0</v>
      </c>
      <c r="BQ631" s="6">
        <f ca="1">IF($BI631="",SUMIF(Elasticities!$B$5:$B$52,Demands_tra!$BH631,Elasticities!J$5:J$52),SUMIF(Elasticities!$B$5:$B$52,Demands_tra!$BI631,Elasticities!J$5:J$52))</f>
        <v>0</v>
      </c>
      <c r="BR631" s="6">
        <f ca="1">IF($BI631="",SUMIF(Elasticities!$B$5:$B$52,Demands_tra!$BH631,Elasticities!K$5:K$52),SUMIF(Elasticities!$B$5:$B$52,Demands_tra!$BI631,Elasticities!K$5:K$52))</f>
        <v>0</v>
      </c>
      <c r="BS631" s="6">
        <f ca="1">IF($BI631="",SUMIF(Elasticities!$B$5:$B$52,Demands_tra!$BH631,Elasticities!L$5:L$52),SUMIF(Elasticities!$B$5:$B$52,Demands_tra!$BI631,Elasticities!L$5:L$52))</f>
        <v>0</v>
      </c>
      <c r="BT631" s="6">
        <f ca="1">IF($BI631="",SUMIF(Elasticities!$B$5:$B$52,Demands_tra!$BH631,Elasticities!M$5:M$52),SUMIF(Elasticities!$B$5:$B$52,Demands_tra!$BI631,Elasticities!M$5:M$52))</f>
        <v>0</v>
      </c>
      <c r="BU631" s="6">
        <f ca="1">IF($BI631="",SUMIF(Elasticities!$B$5:$B$52,Demands_tra!$BH631,Elasticities!N$5:N$52),SUMIF(Elasticities!$B$5:$B$52,Demands_tra!$BI631,Elasticities!N$5:N$52))</f>
        <v>0</v>
      </c>
      <c r="BV631" s="6">
        <f ca="1">IF($BI631="",SUMIF(Elasticities!$B$5:$B$52,Demands_tra!$BH631,Elasticities!O$5:O$52),SUMIF(Elasticities!$B$5:$B$52,Demands_tra!$BI631,Elasticities!O$5:O$52))</f>
        <v>0</v>
      </c>
      <c r="BW631" s="6">
        <f ca="1">IF($BI631="",SUMIF(Elasticities!$B$5:$B$52,Demands_tra!$BH631,Elasticities!P$5:P$52),SUMIF(Elasticities!$B$5:$B$52,Demands_tra!$BI631,Elasticities!P$5:P$52))</f>
        <v>0</v>
      </c>
      <c r="BX631" s="6">
        <f ca="1">IF($BI631="",SUMIF(Elasticities!$B$5:$B$52,Demands_tra!$BH631,Elasticities!Q$5:Q$52),SUMIF(Elasticities!$B$5:$B$52,Demands_tra!$BI631,Elasticities!Q$5:Q$52))</f>
        <v>0</v>
      </c>
      <c r="BY631" s="6">
        <f ca="1">IF($BI631="",SUMIF(Elasticities!$B$5:$B$52,Demands_tra!$BH631,Elasticities!R$5:R$52),SUMIF(Elasticities!$B$5:$B$52,Demands_tra!$BI631,Elasticities!R$5:R$52))</f>
        <v>0</v>
      </c>
      <c r="BZ631" s="6">
        <f ca="1">IF($BI631="",SUMIF(Elasticities!$B$5:$B$52,Demands_tra!$BH631,Elasticities!S$5:S$52),SUMIF(Elasticities!$B$5:$B$52,Demands_tra!$BI631,Elasticities!S$5:S$52))</f>
        <v>0</v>
      </c>
      <c r="CA631" s="6">
        <f ca="1">IF($BI631="",SUMIF(Elasticities!$B$5:$B$52,Demands_tra!$BH631,Elasticities!T$5:T$52),SUMIF(Elasticities!$B$5:$B$52,Demands_tra!$BI631,Elasticities!T$5:T$52))</f>
        <v>0</v>
      </c>
      <c r="CB631" s="6">
        <f ca="1">IF($BI631="",SUMIF(Elasticities!$B$5:$B$52,Demands_tra!$BH631,Elasticities!U$5:U$52),SUMIF(Elasticities!$B$5:$B$52,Demands_tra!$BI631,Elasticities!U$5:U$52))</f>
        <v>0</v>
      </c>
      <c r="CC631" s="6">
        <f ca="1">IF($BI631="",SUMIF(Elasticities!$B$5:$B$52,Demands_tra!$BH631,Elasticities!V$5:V$52),SUMIF(Elasticities!$B$5:$B$52,Demands_tra!$BI631,Elasticities!V$5:V$52))</f>
        <v>0</v>
      </c>
      <c r="CD631" s="6">
        <f ca="1">IF($BI631="",SUMIF(Elasticities!$B$5:$B$52,Demands_tra!$BH631,Elasticities!W$5:W$52),SUMIF(Elasticities!$B$5:$B$52,Demands_tra!$BI631,Elasticities!W$5:W$52))</f>
        <v>0</v>
      </c>
      <c r="CE631" s="6">
        <f ca="1">IF($BI631="",SUMIF(Elasticities!$B$5:$B$52,Demands_tra!$BH631,Elasticities!X$5:X$52),SUMIF(Elasticities!$B$5:$B$52,Demands_tra!$BI631,Elasticities!X$5:X$52))</f>
        <v>0</v>
      </c>
      <c r="CF631" s="6">
        <f ca="1">IF($BI631="",SUMIF(Elasticities!$B$5:$B$52,Demands_tra!$BH631,Elasticities!Y$5:Y$52),SUMIF(Elasticities!$B$5:$B$52,Demands_tra!$BI631,Elasticities!Y$5:Y$52))</f>
        <v>0</v>
      </c>
      <c r="CG631" s="6">
        <f ca="1">IF($BI631="",SUMIF(Elasticities!$B$5:$B$52,Demands_tra!$BH631,Elasticities!Z$5:Z$52),SUMIF(Elasticities!$B$5:$B$52,Demands_tra!$BI631,Elasticities!Z$5:Z$52))</f>
        <v>0</v>
      </c>
      <c r="CH631" s="6">
        <f ca="1">IF($BI631="",SUMIF(Elasticities!$B$5:$B$52,Demands_tra!$BH631,Elasticities!AA$5:AA$52),SUMIF(Elasticities!$B$5:$B$52,Demands_tra!$BI631,Elasticities!AA$5:AA$52))</f>
        <v>0</v>
      </c>
      <c r="CI631" s="6">
        <f ca="1">IF($BI631="",SUMIF(Elasticities!$B$5:$B$52,Demands_tra!$BH631,Elasticities!AB$5:AB$52),SUMIF(Elasticities!$B$5:$B$52,Demands_tra!$BI631,Elasticities!AB$5:AB$52))</f>
        <v>0</v>
      </c>
    </row>
    <row r="632" spans="1:87">
      <c r="A632" t="str">
        <f>IF(BYDem_tra!B631="","\I:",BYDem_tra!B631)</f>
        <v>\I:</v>
      </c>
      <c r="B632">
        <f>BYDem_tra!E631</f>
        <v>0</v>
      </c>
      <c r="C632">
        <f t="shared" si="350"/>
        <v>0</v>
      </c>
      <c r="D632" s="3">
        <f>SUMIFS(BYDem_tra!$M$2:$M$2000,BYDem_tra!$B$2:$B$2000,Demands_tra!$A632,BYDem_tra!$E$2:$E$2000,Demands_tra!$B632)</f>
        <v>0</v>
      </c>
      <c r="E632" s="3" t="e">
        <f ca="1" t="shared" si="351"/>
        <v>#DIV/0!</v>
      </c>
      <c r="F632" s="3" t="e">
        <f ca="1" t="shared" si="352"/>
        <v>#DIV/0!</v>
      </c>
      <c r="G632" s="3" t="e">
        <f ca="1" t="shared" si="353"/>
        <v>#DIV/0!</v>
      </c>
      <c r="H632" s="3" t="e">
        <f ca="1" t="shared" si="354"/>
        <v>#DIV/0!</v>
      </c>
      <c r="I632" s="3" t="e">
        <f ca="1" t="shared" si="355"/>
        <v>#DIV/0!</v>
      </c>
      <c r="J632" s="3" t="e">
        <f ca="1" t="shared" si="356"/>
        <v>#DIV/0!</v>
      </c>
      <c r="K632" s="3" t="e">
        <f ca="1" t="shared" si="357"/>
        <v>#DIV/0!</v>
      </c>
      <c r="L632" s="3" t="e">
        <f ca="1" t="shared" si="358"/>
        <v>#DIV/0!</v>
      </c>
      <c r="M632" s="3" t="e">
        <f ca="1" t="shared" si="359"/>
        <v>#DIV/0!</v>
      </c>
      <c r="N632" s="3" t="e">
        <f ca="1" t="shared" si="360"/>
        <v>#DIV/0!</v>
      </c>
      <c r="O632" s="3" t="e">
        <f ca="1" t="shared" si="361"/>
        <v>#DIV/0!</v>
      </c>
      <c r="P632" s="3" t="e">
        <f ca="1" t="shared" si="362"/>
        <v>#DIV/0!</v>
      </c>
      <c r="Q632" s="3" t="e">
        <f ca="1" t="shared" si="363"/>
        <v>#DIV/0!</v>
      </c>
      <c r="R632" s="3" t="e">
        <f ca="1" t="shared" si="364"/>
        <v>#DIV/0!</v>
      </c>
      <c r="S632" s="3" t="e">
        <f ca="1" t="shared" si="365"/>
        <v>#DIV/0!</v>
      </c>
      <c r="T632" s="3" t="e">
        <f ca="1" t="shared" si="366"/>
        <v>#DIV/0!</v>
      </c>
      <c r="U632" s="3" t="e">
        <f ca="1" t="shared" si="367"/>
        <v>#DIV/0!</v>
      </c>
      <c r="V632" s="3" t="e">
        <f ca="1" t="shared" si="342"/>
        <v>#DIV/0!</v>
      </c>
      <c r="W632" s="3" t="e">
        <f ca="1" t="shared" si="343"/>
        <v>#DIV/0!</v>
      </c>
      <c r="X632" s="3" t="e">
        <f ca="1" t="shared" si="344"/>
        <v>#DIV/0!</v>
      </c>
      <c r="Y632" s="3" t="e">
        <f ca="1" t="shared" si="345"/>
        <v>#DIV/0!</v>
      </c>
      <c r="Z632" s="3" t="e">
        <f ca="1" t="shared" si="346"/>
        <v>#DIV/0!</v>
      </c>
      <c r="AA632" s="3" t="e">
        <f ca="1" t="shared" si="347"/>
        <v>#DIV/0!</v>
      </c>
      <c r="AB632" s="3" t="e">
        <f ca="1" t="shared" si="348"/>
        <v>#DIV/0!</v>
      </c>
      <c r="AC632" s="3" t="e">
        <f ca="1" t="shared" si="349"/>
        <v>#DIV/0!</v>
      </c>
      <c r="AE632" s="4" t="e">
        <f ca="1">VLOOKUP($C632,'Default drvr and elast'!$A$4:$C$49,MATCH(VLOOKUP(A632,Classification!$B$4:$D$99,2,FALSE),'Default drvr and elast'!$A$3:$C$3,0),FALSE)</f>
        <v>#N/A</v>
      </c>
      <c r="AF632" s="4"/>
      <c r="AG632" s="6">
        <f ca="1">IF($AF632="",SUMIFS('Growth rates'!D$4:D$922,'Growth rates'!$B$4:$B$922,Demands_tra!$A632,'Growth rates'!$C$4:$C$922,$AE632),SUMIFS('Growth rates'!D$4:D$922,'Growth rates'!$B$4:$B$922,Demands_tra!$A632,'Growth rates'!$C$4:$C$922,$AF632))</f>
        <v>0</v>
      </c>
      <c r="AH632" s="6">
        <f ca="1">IF($AF632="",SUMIFS('Growth rates'!E$4:E$922,'Growth rates'!$B$4:$B$922,Demands_tra!$A632,'Growth rates'!$C$4:$C$922,$AE632),SUMIFS('Growth rates'!E$4:E$922,'Growth rates'!$B$4:$B$922,Demands_tra!$A632,'Growth rates'!$C$4:$C$922,$AF632))</f>
        <v>0</v>
      </c>
      <c r="AI632" s="6">
        <f ca="1">IF($AF632="",SUMIFS('Growth rates'!F$4:F$922,'Growth rates'!$B$4:$B$922,Demands_tra!$A632,'Growth rates'!$C$4:$C$922,$AE632),SUMIFS('Growth rates'!F$4:F$922,'Growth rates'!$B$4:$B$922,Demands_tra!$A632,'Growth rates'!$C$4:$C$922,$AF632))</f>
        <v>0</v>
      </c>
      <c r="AJ632" s="6">
        <f ca="1">IF($AF632="",SUMIFS('Growth rates'!G$4:G$922,'Growth rates'!$B$4:$B$922,Demands_tra!$A632,'Growth rates'!$C$4:$C$922,$AE632),SUMIFS('Growth rates'!G$4:G$922,'Growth rates'!$B$4:$B$922,Demands_tra!$A632,'Growth rates'!$C$4:$C$922,$AF632))</f>
        <v>0</v>
      </c>
      <c r="AK632" s="6">
        <f ca="1">IF($AF632="",SUMIFS('Growth rates'!H$4:H$922,'Growth rates'!$B$4:$B$922,Demands_tra!$A632,'Growth rates'!$C$4:$C$922,$AE632),SUMIFS('Growth rates'!H$4:H$922,'Growth rates'!$B$4:$B$922,Demands_tra!$A632,'Growth rates'!$C$4:$C$922,$AF632))</f>
        <v>0</v>
      </c>
      <c r="AL632" s="6">
        <f ca="1">IF($AF632="",SUMIFS('Growth rates'!I$4:I$922,'Growth rates'!$B$4:$B$922,Demands_tra!$A632,'Growth rates'!$C$4:$C$922,$AE632),SUMIFS('Growth rates'!I$4:I$922,'Growth rates'!$B$4:$B$922,Demands_tra!$A632,'Growth rates'!$C$4:$C$922,$AF632))</f>
        <v>0</v>
      </c>
      <c r="AM632" s="6">
        <f ca="1">IF($AF632="",SUMIFS('Growth rates'!J$4:J$922,'Growth rates'!$B$4:$B$922,Demands_tra!$A632,'Growth rates'!$C$4:$C$922,$AE632),SUMIFS('Growth rates'!J$4:J$922,'Growth rates'!$B$4:$B$922,Demands_tra!$A632,'Growth rates'!$C$4:$C$922,$AF632))</f>
        <v>0</v>
      </c>
      <c r="AN632" s="6">
        <f ca="1">IF($AF632="",SUMIFS('Growth rates'!K$4:K$922,'Growth rates'!$B$4:$B$922,Demands_tra!$A632,'Growth rates'!$C$4:$C$922,$AE632),SUMIFS('Growth rates'!K$4:K$922,'Growth rates'!$B$4:$B$922,Demands_tra!$A632,'Growth rates'!$C$4:$C$922,$AF632))</f>
        <v>0</v>
      </c>
      <c r="AO632" s="6">
        <f ca="1">IF($AF632="",SUMIFS('Growth rates'!L$4:L$922,'Growth rates'!$B$4:$B$922,Demands_tra!$A632,'Growth rates'!$C$4:$C$922,$AE632),SUMIFS('Growth rates'!L$4:L$922,'Growth rates'!$B$4:$B$922,Demands_tra!$A632,'Growth rates'!$C$4:$C$922,$AF632))</f>
        <v>0</v>
      </c>
      <c r="AP632" s="6">
        <f ca="1">IF($AF632="",SUMIFS('Growth rates'!M$4:M$922,'Growth rates'!$B$4:$B$922,Demands_tra!$A632,'Growth rates'!$C$4:$C$922,$AE632),SUMIFS('Growth rates'!M$4:M$922,'Growth rates'!$B$4:$B$922,Demands_tra!$A632,'Growth rates'!$C$4:$C$922,$AF632))</f>
        <v>0</v>
      </c>
      <c r="AQ632" s="6">
        <f ca="1">IF($AF632="",SUMIFS('Growth rates'!N$4:N$922,'Growth rates'!$B$4:$B$922,Demands_tra!$A632,'Growth rates'!$C$4:$C$922,$AE632),SUMIFS('Growth rates'!N$4:N$922,'Growth rates'!$B$4:$B$922,Demands_tra!$A632,'Growth rates'!$C$4:$C$922,$AF632))</f>
        <v>0</v>
      </c>
      <c r="AR632" s="6">
        <f ca="1">IF($AF632="",SUMIFS('Growth rates'!O$4:O$922,'Growth rates'!$B$4:$B$922,Demands_tra!$A632,'Growth rates'!$C$4:$C$922,$AE632),SUMIFS('Growth rates'!O$4:O$922,'Growth rates'!$B$4:$B$922,Demands_tra!$A632,'Growth rates'!$C$4:$C$922,$AF632))</f>
        <v>0</v>
      </c>
      <c r="AS632" s="6">
        <f ca="1">IF($AF632="",SUMIFS('Growth rates'!P$4:P$922,'Growth rates'!$B$4:$B$922,Demands_tra!$A632,'Growth rates'!$C$4:$C$922,$AE632),SUMIFS('Growth rates'!P$4:P$922,'Growth rates'!$B$4:$B$922,Demands_tra!$A632,'Growth rates'!$C$4:$C$922,$AF632))</f>
        <v>0</v>
      </c>
      <c r="AT632" s="6">
        <f ca="1">IF($AF632="",SUMIFS('Growth rates'!Q$4:Q$922,'Growth rates'!$B$4:$B$922,Demands_tra!$A632,'Growth rates'!$C$4:$C$922,$AE632),SUMIFS('Growth rates'!Q$4:Q$922,'Growth rates'!$B$4:$B$922,Demands_tra!$A632,'Growth rates'!$C$4:$C$922,$AF632))</f>
        <v>0</v>
      </c>
      <c r="AU632" s="6">
        <f ca="1">IF($AF632="",SUMIFS('Growth rates'!R$4:R$922,'Growth rates'!$B$4:$B$922,Demands_tra!$A632,'Growth rates'!$C$4:$C$922,$AE632),SUMIFS('Growth rates'!R$4:R$922,'Growth rates'!$B$4:$B$922,Demands_tra!$A632,'Growth rates'!$C$4:$C$922,$AF632))</f>
        <v>0</v>
      </c>
      <c r="AV632" s="6">
        <f ca="1">IF($AF632="",SUMIFS('Growth rates'!S$4:S$922,'Growth rates'!$B$4:$B$922,Demands_tra!$A632,'Growth rates'!$C$4:$C$922,$AE632),SUMIFS('Growth rates'!S$4:S$922,'Growth rates'!$B$4:$B$922,Demands_tra!$A632,'Growth rates'!$C$4:$C$922,$AF632))</f>
        <v>0</v>
      </c>
      <c r="AW632" s="6">
        <f ca="1">IF($AF632="",SUMIFS('Growth rates'!T$4:T$922,'Growth rates'!$B$4:$B$922,Demands_tra!$A632,'Growth rates'!$C$4:$C$922,$AE632),SUMIFS('Growth rates'!T$4:T$922,'Growth rates'!$B$4:$B$922,Demands_tra!$A632,'Growth rates'!$C$4:$C$922,$AF632))</f>
        <v>0</v>
      </c>
      <c r="AX632" s="6">
        <f ca="1">IF($AF632="",SUMIFS('Growth rates'!U$4:U$922,'Growth rates'!$B$4:$B$922,Demands_tra!$A632,'Growth rates'!$C$4:$C$922,$AE632),SUMIFS('Growth rates'!U$4:U$922,'Growth rates'!$B$4:$B$922,Demands_tra!$A632,'Growth rates'!$C$4:$C$922,$AF632))</f>
        <v>0</v>
      </c>
      <c r="AY632" s="6">
        <f ca="1">IF($AF632="",SUMIFS('Growth rates'!V$4:V$922,'Growth rates'!$B$4:$B$922,Demands_tra!$A632,'Growth rates'!$C$4:$C$922,$AE632),SUMIFS('Growth rates'!V$4:V$922,'Growth rates'!$B$4:$B$922,Demands_tra!$A632,'Growth rates'!$C$4:$C$922,$AF632))</f>
        <v>0</v>
      </c>
      <c r="AZ632" s="6">
        <f ca="1">IF($AF632="",SUMIFS('Growth rates'!W$4:W$922,'Growth rates'!$B$4:$B$922,Demands_tra!$A632,'Growth rates'!$C$4:$C$922,$AE632),SUMIFS('Growth rates'!W$4:W$922,'Growth rates'!$B$4:$B$922,Demands_tra!$A632,'Growth rates'!$C$4:$C$922,$AF632))</f>
        <v>0</v>
      </c>
      <c r="BA632" s="6">
        <f ca="1">IF($AF632="",SUMIFS('Growth rates'!X$4:X$922,'Growth rates'!$B$4:$B$922,Demands_tra!$A632,'Growth rates'!$C$4:$C$922,$AE632),SUMIFS('Growth rates'!X$4:X$922,'Growth rates'!$B$4:$B$922,Demands_tra!$A632,'Growth rates'!$C$4:$C$922,$AF632))</f>
        <v>0</v>
      </c>
      <c r="BB632" s="6">
        <f ca="1">IF($AF632="",SUMIFS('Growth rates'!Y$4:Y$922,'Growth rates'!$B$4:$B$922,Demands_tra!$A632,'Growth rates'!$C$4:$C$922,$AE632),SUMIFS('Growth rates'!Y$4:Y$922,'Growth rates'!$B$4:$B$922,Demands_tra!$A632,'Growth rates'!$C$4:$C$922,$AF632))</f>
        <v>0</v>
      </c>
      <c r="BC632" s="6">
        <f ca="1">IF($AF632="",SUMIFS('Growth rates'!Z$4:Z$922,'Growth rates'!$B$4:$B$922,Demands_tra!$A632,'Growth rates'!$C$4:$C$922,$AE632),SUMIFS('Growth rates'!Z$4:Z$922,'Growth rates'!$B$4:$B$922,Demands_tra!$A632,'Growth rates'!$C$4:$C$922,$AF632))</f>
        <v>0</v>
      </c>
      <c r="BD632" s="6">
        <f ca="1">IF($AF632="",SUMIFS('Growth rates'!AA$4:AA$922,'Growth rates'!$B$4:$B$922,Demands_tra!$A632,'Growth rates'!$C$4:$C$922,$AE632),SUMIFS('Growth rates'!AA$4:AA$922,'Growth rates'!$B$4:$B$922,Demands_tra!$A632,'Growth rates'!$C$4:$C$922,$AF632))</f>
        <v>0</v>
      </c>
      <c r="BE632" s="6">
        <f ca="1">IF($AF632="",SUMIFS('Growth rates'!AB$4:AB$922,'Growth rates'!$B$4:$B$922,Demands_tra!$A632,'Growth rates'!$C$4:$C$922,$AE632),SUMIFS('Growth rates'!AB$4:AB$922,'Growth rates'!$B$4:$B$922,Demands_tra!$A632,'Growth rates'!$C$4:$C$922,$AF632))</f>
        <v>0</v>
      </c>
      <c r="BF632" s="6">
        <f ca="1">IF($AF632="",SUMIFS('Growth rates'!AC$4:AC$922,'Growth rates'!$B$4:$B$922,Demands_tra!$A632,'Growth rates'!$C$4:$C$922,$AE632),SUMIFS('Growth rates'!AC$4:AC$922,'Growth rates'!$B$4:$B$922,Demands_tra!$A632,'Growth rates'!$C$4:$C$922,$AF632))</f>
        <v>0</v>
      </c>
      <c r="BH632" t="e">
        <f ca="1">VLOOKUP($C632,'Default drvr and elast'!$A$4:$F$49,MATCH(VLOOKUP(A632,Classification!$B$4:$D$42,3,FALSE),'Default drvr and elast'!$D$3:$F$3,0)+3,FALSE)</f>
        <v>#N/A</v>
      </c>
      <c r="BJ632" s="6">
        <f ca="1">IF($BI632="",SUMIF(Elasticities!$B$5:$B$52,Demands_tra!$BH632,Elasticities!C$5:C$52),SUMIF(Elasticities!$B$5:$B$52,Demands_tra!$BI632,Elasticities!C$5:C$52))</f>
        <v>0</v>
      </c>
      <c r="BK632" s="6">
        <f ca="1">IF($BI632="",SUMIF(Elasticities!$B$5:$B$52,Demands_tra!$BH632,Elasticities!D$5:D$52),SUMIF(Elasticities!$B$5:$B$52,Demands_tra!$BI632,Elasticities!D$5:D$52))</f>
        <v>0</v>
      </c>
      <c r="BL632" s="6">
        <f ca="1">IF($BI632="",SUMIF(Elasticities!$B$5:$B$52,Demands_tra!$BH632,Elasticities!E$5:E$52),SUMIF(Elasticities!$B$5:$B$52,Demands_tra!$BI632,Elasticities!E$5:E$52))</f>
        <v>0</v>
      </c>
      <c r="BM632" s="6">
        <f ca="1">IF($BI632="",SUMIF(Elasticities!$B$5:$B$52,Demands_tra!$BH632,Elasticities!F$5:F$52),SUMIF(Elasticities!$B$5:$B$52,Demands_tra!$BI632,Elasticities!F$5:F$52))</f>
        <v>0</v>
      </c>
      <c r="BN632" s="6">
        <f ca="1">IF($BI632="",SUMIF(Elasticities!$B$5:$B$52,Demands_tra!$BH632,Elasticities!G$5:G$52),SUMIF(Elasticities!$B$5:$B$52,Demands_tra!$BI632,Elasticities!G$5:G$52))</f>
        <v>0</v>
      </c>
      <c r="BO632" s="6">
        <f ca="1">IF($BI632="",SUMIF(Elasticities!$B$5:$B$52,Demands_tra!$BH632,Elasticities!H$5:H$52),SUMIF(Elasticities!$B$5:$B$52,Demands_tra!$BI632,Elasticities!H$5:H$52))</f>
        <v>0</v>
      </c>
      <c r="BP632" s="6">
        <f ca="1">IF($BI632="",SUMIF(Elasticities!$B$5:$B$52,Demands_tra!$BH632,Elasticities!I$5:I$52),SUMIF(Elasticities!$B$5:$B$52,Demands_tra!$BI632,Elasticities!I$5:I$52))</f>
        <v>0</v>
      </c>
      <c r="BQ632" s="6">
        <f ca="1">IF($BI632="",SUMIF(Elasticities!$B$5:$B$52,Demands_tra!$BH632,Elasticities!J$5:J$52),SUMIF(Elasticities!$B$5:$B$52,Demands_tra!$BI632,Elasticities!J$5:J$52))</f>
        <v>0</v>
      </c>
      <c r="BR632" s="6">
        <f ca="1">IF($BI632="",SUMIF(Elasticities!$B$5:$B$52,Demands_tra!$BH632,Elasticities!K$5:K$52),SUMIF(Elasticities!$B$5:$B$52,Demands_tra!$BI632,Elasticities!K$5:K$52))</f>
        <v>0</v>
      </c>
      <c r="BS632" s="6">
        <f ca="1">IF($BI632="",SUMIF(Elasticities!$B$5:$B$52,Demands_tra!$BH632,Elasticities!L$5:L$52),SUMIF(Elasticities!$B$5:$B$52,Demands_tra!$BI632,Elasticities!L$5:L$52))</f>
        <v>0</v>
      </c>
      <c r="BT632" s="6">
        <f ca="1">IF($BI632="",SUMIF(Elasticities!$B$5:$B$52,Demands_tra!$BH632,Elasticities!M$5:M$52),SUMIF(Elasticities!$B$5:$B$52,Demands_tra!$BI632,Elasticities!M$5:M$52))</f>
        <v>0</v>
      </c>
      <c r="BU632" s="6">
        <f ca="1">IF($BI632="",SUMIF(Elasticities!$B$5:$B$52,Demands_tra!$BH632,Elasticities!N$5:N$52),SUMIF(Elasticities!$B$5:$B$52,Demands_tra!$BI632,Elasticities!N$5:N$52))</f>
        <v>0</v>
      </c>
      <c r="BV632" s="6">
        <f ca="1">IF($BI632="",SUMIF(Elasticities!$B$5:$B$52,Demands_tra!$BH632,Elasticities!O$5:O$52),SUMIF(Elasticities!$B$5:$B$52,Demands_tra!$BI632,Elasticities!O$5:O$52))</f>
        <v>0</v>
      </c>
      <c r="BW632" s="6">
        <f ca="1">IF($BI632="",SUMIF(Elasticities!$B$5:$B$52,Demands_tra!$BH632,Elasticities!P$5:P$52),SUMIF(Elasticities!$B$5:$B$52,Demands_tra!$BI632,Elasticities!P$5:P$52))</f>
        <v>0</v>
      </c>
      <c r="BX632" s="6">
        <f ca="1">IF($BI632="",SUMIF(Elasticities!$B$5:$B$52,Demands_tra!$BH632,Elasticities!Q$5:Q$52),SUMIF(Elasticities!$B$5:$B$52,Demands_tra!$BI632,Elasticities!Q$5:Q$52))</f>
        <v>0</v>
      </c>
      <c r="BY632" s="6">
        <f ca="1">IF($BI632="",SUMIF(Elasticities!$B$5:$B$52,Demands_tra!$BH632,Elasticities!R$5:R$52),SUMIF(Elasticities!$B$5:$B$52,Demands_tra!$BI632,Elasticities!R$5:R$52))</f>
        <v>0</v>
      </c>
      <c r="BZ632" s="6">
        <f ca="1">IF($BI632="",SUMIF(Elasticities!$B$5:$B$52,Demands_tra!$BH632,Elasticities!S$5:S$52),SUMIF(Elasticities!$B$5:$B$52,Demands_tra!$BI632,Elasticities!S$5:S$52))</f>
        <v>0</v>
      </c>
      <c r="CA632" s="6">
        <f ca="1">IF($BI632="",SUMIF(Elasticities!$B$5:$B$52,Demands_tra!$BH632,Elasticities!T$5:T$52),SUMIF(Elasticities!$B$5:$B$52,Demands_tra!$BI632,Elasticities!T$5:T$52))</f>
        <v>0</v>
      </c>
      <c r="CB632" s="6">
        <f ca="1">IF($BI632="",SUMIF(Elasticities!$B$5:$B$52,Demands_tra!$BH632,Elasticities!U$5:U$52),SUMIF(Elasticities!$B$5:$B$52,Demands_tra!$BI632,Elasticities!U$5:U$52))</f>
        <v>0</v>
      </c>
      <c r="CC632" s="6">
        <f ca="1">IF($BI632="",SUMIF(Elasticities!$B$5:$B$52,Demands_tra!$BH632,Elasticities!V$5:V$52),SUMIF(Elasticities!$B$5:$B$52,Demands_tra!$BI632,Elasticities!V$5:V$52))</f>
        <v>0</v>
      </c>
      <c r="CD632" s="6">
        <f ca="1">IF($BI632="",SUMIF(Elasticities!$B$5:$B$52,Demands_tra!$BH632,Elasticities!W$5:W$52),SUMIF(Elasticities!$B$5:$B$52,Demands_tra!$BI632,Elasticities!W$5:W$52))</f>
        <v>0</v>
      </c>
      <c r="CE632" s="6">
        <f ca="1">IF($BI632="",SUMIF(Elasticities!$B$5:$B$52,Demands_tra!$BH632,Elasticities!X$5:X$52),SUMIF(Elasticities!$B$5:$B$52,Demands_tra!$BI632,Elasticities!X$5:X$52))</f>
        <v>0</v>
      </c>
      <c r="CF632" s="6">
        <f ca="1">IF($BI632="",SUMIF(Elasticities!$B$5:$B$52,Demands_tra!$BH632,Elasticities!Y$5:Y$52),SUMIF(Elasticities!$B$5:$B$52,Demands_tra!$BI632,Elasticities!Y$5:Y$52))</f>
        <v>0</v>
      </c>
      <c r="CG632" s="6">
        <f ca="1">IF($BI632="",SUMIF(Elasticities!$B$5:$B$52,Demands_tra!$BH632,Elasticities!Z$5:Z$52),SUMIF(Elasticities!$B$5:$B$52,Demands_tra!$BI632,Elasticities!Z$5:Z$52))</f>
        <v>0</v>
      </c>
      <c r="CH632" s="6">
        <f ca="1">IF($BI632="",SUMIF(Elasticities!$B$5:$B$52,Demands_tra!$BH632,Elasticities!AA$5:AA$52),SUMIF(Elasticities!$B$5:$B$52,Demands_tra!$BI632,Elasticities!AA$5:AA$52))</f>
        <v>0</v>
      </c>
      <c r="CI632" s="6">
        <f ca="1">IF($BI632="",SUMIF(Elasticities!$B$5:$B$52,Demands_tra!$BH632,Elasticities!AB$5:AB$52),SUMIF(Elasticities!$B$5:$B$52,Demands_tra!$BI632,Elasticities!AB$5:AB$52))</f>
        <v>0</v>
      </c>
    </row>
    <row r="633" spans="1:87">
      <c r="A633" t="str">
        <f>IF(BYDem_tra!B632="","\I:",BYDem_tra!B632)</f>
        <v>\I:</v>
      </c>
      <c r="B633">
        <f>BYDem_tra!E632</f>
        <v>0</v>
      </c>
      <c r="C633">
        <f t="shared" si="350"/>
        <v>0</v>
      </c>
      <c r="D633" s="3">
        <f>SUMIFS(BYDem_tra!$M$2:$M$2000,BYDem_tra!$B$2:$B$2000,Demands_tra!$A633,BYDem_tra!$E$2:$E$2000,Demands_tra!$B633)</f>
        <v>0</v>
      </c>
      <c r="E633" s="3" t="e">
        <f ca="1" t="shared" si="351"/>
        <v>#DIV/0!</v>
      </c>
      <c r="F633" s="3" t="e">
        <f ca="1" t="shared" si="352"/>
        <v>#DIV/0!</v>
      </c>
      <c r="G633" s="3" t="e">
        <f ca="1" t="shared" si="353"/>
        <v>#DIV/0!</v>
      </c>
      <c r="H633" s="3" t="e">
        <f ca="1" t="shared" si="354"/>
        <v>#DIV/0!</v>
      </c>
      <c r="I633" s="3" t="e">
        <f ca="1" t="shared" si="355"/>
        <v>#DIV/0!</v>
      </c>
      <c r="J633" s="3" t="e">
        <f ca="1" t="shared" si="356"/>
        <v>#DIV/0!</v>
      </c>
      <c r="K633" s="3" t="e">
        <f ca="1" t="shared" si="357"/>
        <v>#DIV/0!</v>
      </c>
      <c r="L633" s="3" t="e">
        <f ca="1" t="shared" si="358"/>
        <v>#DIV/0!</v>
      </c>
      <c r="M633" s="3" t="e">
        <f ca="1" t="shared" si="359"/>
        <v>#DIV/0!</v>
      </c>
      <c r="N633" s="3" t="e">
        <f ca="1" t="shared" si="360"/>
        <v>#DIV/0!</v>
      </c>
      <c r="O633" s="3" t="e">
        <f ca="1" t="shared" si="361"/>
        <v>#DIV/0!</v>
      </c>
      <c r="P633" s="3" t="e">
        <f ca="1" t="shared" si="362"/>
        <v>#DIV/0!</v>
      </c>
      <c r="Q633" s="3" t="e">
        <f ca="1" t="shared" si="363"/>
        <v>#DIV/0!</v>
      </c>
      <c r="R633" s="3" t="e">
        <f ca="1" t="shared" si="364"/>
        <v>#DIV/0!</v>
      </c>
      <c r="S633" s="3" t="e">
        <f ca="1" t="shared" si="365"/>
        <v>#DIV/0!</v>
      </c>
      <c r="T633" s="3" t="e">
        <f ca="1" t="shared" si="366"/>
        <v>#DIV/0!</v>
      </c>
      <c r="U633" s="3" t="e">
        <f ca="1" t="shared" si="367"/>
        <v>#DIV/0!</v>
      </c>
      <c r="V633" s="3" t="e">
        <f ca="1" t="shared" si="342"/>
        <v>#DIV/0!</v>
      </c>
      <c r="W633" s="3" t="e">
        <f ca="1" t="shared" si="343"/>
        <v>#DIV/0!</v>
      </c>
      <c r="X633" s="3" t="e">
        <f ca="1" t="shared" si="344"/>
        <v>#DIV/0!</v>
      </c>
      <c r="Y633" s="3" t="e">
        <f ca="1" t="shared" si="345"/>
        <v>#DIV/0!</v>
      </c>
      <c r="Z633" s="3" t="e">
        <f ca="1" t="shared" si="346"/>
        <v>#DIV/0!</v>
      </c>
      <c r="AA633" s="3" t="e">
        <f ca="1" t="shared" si="347"/>
        <v>#DIV/0!</v>
      </c>
      <c r="AB633" s="3" t="e">
        <f ca="1" t="shared" si="348"/>
        <v>#DIV/0!</v>
      </c>
      <c r="AC633" s="3" t="e">
        <f ca="1" t="shared" si="349"/>
        <v>#DIV/0!</v>
      </c>
      <c r="AE633" s="4" t="e">
        <f ca="1">VLOOKUP($C633,'Default drvr and elast'!$A$4:$C$49,MATCH(VLOOKUP(A633,Classification!$B$4:$D$99,2,FALSE),'Default drvr and elast'!$A$3:$C$3,0),FALSE)</f>
        <v>#N/A</v>
      </c>
      <c r="AF633" s="4"/>
      <c r="AG633" s="6">
        <f ca="1">IF($AF633="",SUMIFS('Growth rates'!D$4:D$922,'Growth rates'!$B$4:$B$922,Demands_tra!$A633,'Growth rates'!$C$4:$C$922,$AE633),SUMIFS('Growth rates'!D$4:D$922,'Growth rates'!$B$4:$B$922,Demands_tra!$A633,'Growth rates'!$C$4:$C$922,$AF633))</f>
        <v>0</v>
      </c>
      <c r="AH633" s="6">
        <f ca="1">IF($AF633="",SUMIFS('Growth rates'!E$4:E$922,'Growth rates'!$B$4:$B$922,Demands_tra!$A633,'Growth rates'!$C$4:$C$922,$AE633),SUMIFS('Growth rates'!E$4:E$922,'Growth rates'!$B$4:$B$922,Demands_tra!$A633,'Growth rates'!$C$4:$C$922,$AF633))</f>
        <v>0</v>
      </c>
      <c r="AI633" s="6">
        <f ca="1">IF($AF633="",SUMIFS('Growth rates'!F$4:F$922,'Growth rates'!$B$4:$B$922,Demands_tra!$A633,'Growth rates'!$C$4:$C$922,$AE633),SUMIFS('Growth rates'!F$4:F$922,'Growth rates'!$B$4:$B$922,Demands_tra!$A633,'Growth rates'!$C$4:$C$922,$AF633))</f>
        <v>0</v>
      </c>
      <c r="AJ633" s="6">
        <f ca="1">IF($AF633="",SUMIFS('Growth rates'!G$4:G$922,'Growth rates'!$B$4:$B$922,Demands_tra!$A633,'Growth rates'!$C$4:$C$922,$AE633),SUMIFS('Growth rates'!G$4:G$922,'Growth rates'!$B$4:$B$922,Demands_tra!$A633,'Growth rates'!$C$4:$C$922,$AF633))</f>
        <v>0</v>
      </c>
      <c r="AK633" s="6">
        <f ca="1">IF($AF633="",SUMIFS('Growth rates'!H$4:H$922,'Growth rates'!$B$4:$B$922,Demands_tra!$A633,'Growth rates'!$C$4:$C$922,$AE633),SUMIFS('Growth rates'!H$4:H$922,'Growth rates'!$B$4:$B$922,Demands_tra!$A633,'Growth rates'!$C$4:$C$922,$AF633))</f>
        <v>0</v>
      </c>
      <c r="AL633" s="6">
        <f ca="1">IF($AF633="",SUMIFS('Growth rates'!I$4:I$922,'Growth rates'!$B$4:$B$922,Demands_tra!$A633,'Growth rates'!$C$4:$C$922,$AE633),SUMIFS('Growth rates'!I$4:I$922,'Growth rates'!$B$4:$B$922,Demands_tra!$A633,'Growth rates'!$C$4:$C$922,$AF633))</f>
        <v>0</v>
      </c>
      <c r="AM633" s="6">
        <f ca="1">IF($AF633="",SUMIFS('Growth rates'!J$4:J$922,'Growth rates'!$B$4:$B$922,Demands_tra!$A633,'Growth rates'!$C$4:$C$922,$AE633),SUMIFS('Growth rates'!J$4:J$922,'Growth rates'!$B$4:$B$922,Demands_tra!$A633,'Growth rates'!$C$4:$C$922,$AF633))</f>
        <v>0</v>
      </c>
      <c r="AN633" s="6">
        <f ca="1">IF($AF633="",SUMIFS('Growth rates'!K$4:K$922,'Growth rates'!$B$4:$B$922,Demands_tra!$A633,'Growth rates'!$C$4:$C$922,$AE633),SUMIFS('Growth rates'!K$4:K$922,'Growth rates'!$B$4:$B$922,Demands_tra!$A633,'Growth rates'!$C$4:$C$922,$AF633))</f>
        <v>0</v>
      </c>
      <c r="AO633" s="6">
        <f ca="1">IF($AF633="",SUMIFS('Growth rates'!L$4:L$922,'Growth rates'!$B$4:$B$922,Demands_tra!$A633,'Growth rates'!$C$4:$C$922,$AE633),SUMIFS('Growth rates'!L$4:L$922,'Growth rates'!$B$4:$B$922,Demands_tra!$A633,'Growth rates'!$C$4:$C$922,$AF633))</f>
        <v>0</v>
      </c>
      <c r="AP633" s="6">
        <f ca="1">IF($AF633="",SUMIFS('Growth rates'!M$4:M$922,'Growth rates'!$B$4:$B$922,Demands_tra!$A633,'Growth rates'!$C$4:$C$922,$AE633),SUMIFS('Growth rates'!M$4:M$922,'Growth rates'!$B$4:$B$922,Demands_tra!$A633,'Growth rates'!$C$4:$C$922,$AF633))</f>
        <v>0</v>
      </c>
      <c r="AQ633" s="6">
        <f ca="1">IF($AF633="",SUMIFS('Growth rates'!N$4:N$922,'Growth rates'!$B$4:$B$922,Demands_tra!$A633,'Growth rates'!$C$4:$C$922,$AE633),SUMIFS('Growth rates'!N$4:N$922,'Growth rates'!$B$4:$B$922,Demands_tra!$A633,'Growth rates'!$C$4:$C$922,$AF633))</f>
        <v>0</v>
      </c>
      <c r="AR633" s="6">
        <f ca="1">IF($AF633="",SUMIFS('Growth rates'!O$4:O$922,'Growth rates'!$B$4:$B$922,Demands_tra!$A633,'Growth rates'!$C$4:$C$922,$AE633),SUMIFS('Growth rates'!O$4:O$922,'Growth rates'!$B$4:$B$922,Demands_tra!$A633,'Growth rates'!$C$4:$C$922,$AF633))</f>
        <v>0</v>
      </c>
      <c r="AS633" s="6">
        <f ca="1">IF($AF633="",SUMIFS('Growth rates'!P$4:P$922,'Growth rates'!$B$4:$B$922,Demands_tra!$A633,'Growth rates'!$C$4:$C$922,$AE633),SUMIFS('Growth rates'!P$4:P$922,'Growth rates'!$B$4:$B$922,Demands_tra!$A633,'Growth rates'!$C$4:$C$922,$AF633))</f>
        <v>0</v>
      </c>
      <c r="AT633" s="6">
        <f ca="1">IF($AF633="",SUMIFS('Growth rates'!Q$4:Q$922,'Growth rates'!$B$4:$B$922,Demands_tra!$A633,'Growth rates'!$C$4:$C$922,$AE633),SUMIFS('Growth rates'!Q$4:Q$922,'Growth rates'!$B$4:$B$922,Demands_tra!$A633,'Growth rates'!$C$4:$C$922,$AF633))</f>
        <v>0</v>
      </c>
      <c r="AU633" s="6">
        <f ca="1">IF($AF633="",SUMIFS('Growth rates'!R$4:R$922,'Growth rates'!$B$4:$B$922,Demands_tra!$A633,'Growth rates'!$C$4:$C$922,$AE633),SUMIFS('Growth rates'!R$4:R$922,'Growth rates'!$B$4:$B$922,Demands_tra!$A633,'Growth rates'!$C$4:$C$922,$AF633))</f>
        <v>0</v>
      </c>
      <c r="AV633" s="6">
        <f ca="1">IF($AF633="",SUMIFS('Growth rates'!S$4:S$922,'Growth rates'!$B$4:$B$922,Demands_tra!$A633,'Growth rates'!$C$4:$C$922,$AE633),SUMIFS('Growth rates'!S$4:S$922,'Growth rates'!$B$4:$B$922,Demands_tra!$A633,'Growth rates'!$C$4:$C$922,$AF633))</f>
        <v>0</v>
      </c>
      <c r="AW633" s="6">
        <f ca="1">IF($AF633="",SUMIFS('Growth rates'!T$4:T$922,'Growth rates'!$B$4:$B$922,Demands_tra!$A633,'Growth rates'!$C$4:$C$922,$AE633),SUMIFS('Growth rates'!T$4:T$922,'Growth rates'!$B$4:$B$922,Demands_tra!$A633,'Growth rates'!$C$4:$C$922,$AF633))</f>
        <v>0</v>
      </c>
      <c r="AX633" s="6">
        <f ca="1">IF($AF633="",SUMIFS('Growth rates'!U$4:U$922,'Growth rates'!$B$4:$B$922,Demands_tra!$A633,'Growth rates'!$C$4:$C$922,$AE633),SUMIFS('Growth rates'!U$4:U$922,'Growth rates'!$B$4:$B$922,Demands_tra!$A633,'Growth rates'!$C$4:$C$922,$AF633))</f>
        <v>0</v>
      </c>
      <c r="AY633" s="6">
        <f ca="1">IF($AF633="",SUMIFS('Growth rates'!V$4:V$922,'Growth rates'!$B$4:$B$922,Demands_tra!$A633,'Growth rates'!$C$4:$C$922,$AE633),SUMIFS('Growth rates'!V$4:V$922,'Growth rates'!$B$4:$B$922,Demands_tra!$A633,'Growth rates'!$C$4:$C$922,$AF633))</f>
        <v>0</v>
      </c>
      <c r="AZ633" s="6">
        <f ca="1">IF($AF633="",SUMIFS('Growth rates'!W$4:W$922,'Growth rates'!$B$4:$B$922,Demands_tra!$A633,'Growth rates'!$C$4:$C$922,$AE633),SUMIFS('Growth rates'!W$4:W$922,'Growth rates'!$B$4:$B$922,Demands_tra!$A633,'Growth rates'!$C$4:$C$922,$AF633))</f>
        <v>0</v>
      </c>
      <c r="BA633" s="6">
        <f ca="1">IF($AF633="",SUMIFS('Growth rates'!X$4:X$922,'Growth rates'!$B$4:$B$922,Demands_tra!$A633,'Growth rates'!$C$4:$C$922,$AE633),SUMIFS('Growth rates'!X$4:X$922,'Growth rates'!$B$4:$B$922,Demands_tra!$A633,'Growth rates'!$C$4:$C$922,$AF633))</f>
        <v>0</v>
      </c>
      <c r="BB633" s="6">
        <f ca="1">IF($AF633="",SUMIFS('Growth rates'!Y$4:Y$922,'Growth rates'!$B$4:$B$922,Demands_tra!$A633,'Growth rates'!$C$4:$C$922,$AE633),SUMIFS('Growth rates'!Y$4:Y$922,'Growth rates'!$B$4:$B$922,Demands_tra!$A633,'Growth rates'!$C$4:$C$922,$AF633))</f>
        <v>0</v>
      </c>
      <c r="BC633" s="6">
        <f ca="1">IF($AF633="",SUMIFS('Growth rates'!Z$4:Z$922,'Growth rates'!$B$4:$B$922,Demands_tra!$A633,'Growth rates'!$C$4:$C$922,$AE633),SUMIFS('Growth rates'!Z$4:Z$922,'Growth rates'!$B$4:$B$922,Demands_tra!$A633,'Growth rates'!$C$4:$C$922,$AF633))</f>
        <v>0</v>
      </c>
      <c r="BD633" s="6">
        <f ca="1">IF($AF633="",SUMIFS('Growth rates'!AA$4:AA$922,'Growth rates'!$B$4:$B$922,Demands_tra!$A633,'Growth rates'!$C$4:$C$922,$AE633),SUMIFS('Growth rates'!AA$4:AA$922,'Growth rates'!$B$4:$B$922,Demands_tra!$A633,'Growth rates'!$C$4:$C$922,$AF633))</f>
        <v>0</v>
      </c>
      <c r="BE633" s="6">
        <f ca="1">IF($AF633="",SUMIFS('Growth rates'!AB$4:AB$922,'Growth rates'!$B$4:$B$922,Demands_tra!$A633,'Growth rates'!$C$4:$C$922,$AE633),SUMIFS('Growth rates'!AB$4:AB$922,'Growth rates'!$B$4:$B$922,Demands_tra!$A633,'Growth rates'!$C$4:$C$922,$AF633))</f>
        <v>0</v>
      </c>
      <c r="BF633" s="6">
        <f ca="1">IF($AF633="",SUMIFS('Growth rates'!AC$4:AC$922,'Growth rates'!$B$4:$B$922,Demands_tra!$A633,'Growth rates'!$C$4:$C$922,$AE633),SUMIFS('Growth rates'!AC$4:AC$922,'Growth rates'!$B$4:$B$922,Demands_tra!$A633,'Growth rates'!$C$4:$C$922,$AF633))</f>
        <v>0</v>
      </c>
      <c r="BH633" t="e">
        <f ca="1">VLOOKUP($C633,'Default drvr and elast'!$A$4:$F$49,MATCH(VLOOKUP(A633,Classification!$B$4:$D$42,3,FALSE),'Default drvr and elast'!$D$3:$F$3,0)+3,FALSE)</f>
        <v>#N/A</v>
      </c>
      <c r="BJ633" s="6">
        <f ca="1">IF($BI633="",SUMIF(Elasticities!$B$5:$B$52,Demands_tra!$BH633,Elasticities!C$5:C$52),SUMIF(Elasticities!$B$5:$B$52,Demands_tra!$BI633,Elasticities!C$5:C$52))</f>
        <v>0</v>
      </c>
      <c r="BK633" s="6">
        <f ca="1">IF($BI633="",SUMIF(Elasticities!$B$5:$B$52,Demands_tra!$BH633,Elasticities!D$5:D$52),SUMIF(Elasticities!$B$5:$B$52,Demands_tra!$BI633,Elasticities!D$5:D$52))</f>
        <v>0</v>
      </c>
      <c r="BL633" s="6">
        <f ca="1">IF($BI633="",SUMIF(Elasticities!$B$5:$B$52,Demands_tra!$BH633,Elasticities!E$5:E$52),SUMIF(Elasticities!$B$5:$B$52,Demands_tra!$BI633,Elasticities!E$5:E$52))</f>
        <v>0</v>
      </c>
      <c r="BM633" s="6">
        <f ca="1">IF($BI633="",SUMIF(Elasticities!$B$5:$B$52,Demands_tra!$BH633,Elasticities!F$5:F$52),SUMIF(Elasticities!$B$5:$B$52,Demands_tra!$BI633,Elasticities!F$5:F$52))</f>
        <v>0</v>
      </c>
      <c r="BN633" s="6">
        <f ca="1">IF($BI633="",SUMIF(Elasticities!$B$5:$B$52,Demands_tra!$BH633,Elasticities!G$5:G$52),SUMIF(Elasticities!$B$5:$B$52,Demands_tra!$BI633,Elasticities!G$5:G$52))</f>
        <v>0</v>
      </c>
      <c r="BO633" s="6">
        <f ca="1">IF($BI633="",SUMIF(Elasticities!$B$5:$B$52,Demands_tra!$BH633,Elasticities!H$5:H$52),SUMIF(Elasticities!$B$5:$B$52,Demands_tra!$BI633,Elasticities!H$5:H$52))</f>
        <v>0</v>
      </c>
      <c r="BP633" s="6">
        <f ca="1">IF($BI633="",SUMIF(Elasticities!$B$5:$B$52,Demands_tra!$BH633,Elasticities!I$5:I$52),SUMIF(Elasticities!$B$5:$B$52,Demands_tra!$BI633,Elasticities!I$5:I$52))</f>
        <v>0</v>
      </c>
      <c r="BQ633" s="6">
        <f ca="1">IF($BI633="",SUMIF(Elasticities!$B$5:$B$52,Demands_tra!$BH633,Elasticities!J$5:J$52),SUMIF(Elasticities!$B$5:$B$52,Demands_tra!$BI633,Elasticities!J$5:J$52))</f>
        <v>0</v>
      </c>
      <c r="BR633" s="6">
        <f ca="1">IF($BI633="",SUMIF(Elasticities!$B$5:$B$52,Demands_tra!$BH633,Elasticities!K$5:K$52),SUMIF(Elasticities!$B$5:$B$52,Demands_tra!$BI633,Elasticities!K$5:K$52))</f>
        <v>0</v>
      </c>
      <c r="BS633" s="6">
        <f ca="1">IF($BI633="",SUMIF(Elasticities!$B$5:$B$52,Demands_tra!$BH633,Elasticities!L$5:L$52),SUMIF(Elasticities!$B$5:$B$52,Demands_tra!$BI633,Elasticities!L$5:L$52))</f>
        <v>0</v>
      </c>
      <c r="BT633" s="6">
        <f ca="1">IF($BI633="",SUMIF(Elasticities!$B$5:$B$52,Demands_tra!$BH633,Elasticities!M$5:M$52),SUMIF(Elasticities!$B$5:$B$52,Demands_tra!$BI633,Elasticities!M$5:M$52))</f>
        <v>0</v>
      </c>
      <c r="BU633" s="6">
        <f ca="1">IF($BI633="",SUMIF(Elasticities!$B$5:$B$52,Demands_tra!$BH633,Elasticities!N$5:N$52),SUMIF(Elasticities!$B$5:$B$52,Demands_tra!$BI633,Elasticities!N$5:N$52))</f>
        <v>0</v>
      </c>
      <c r="BV633" s="6">
        <f ca="1">IF($BI633="",SUMIF(Elasticities!$B$5:$B$52,Demands_tra!$BH633,Elasticities!O$5:O$52),SUMIF(Elasticities!$B$5:$B$52,Demands_tra!$BI633,Elasticities!O$5:O$52))</f>
        <v>0</v>
      </c>
      <c r="BW633" s="6">
        <f ca="1">IF($BI633="",SUMIF(Elasticities!$B$5:$B$52,Demands_tra!$BH633,Elasticities!P$5:P$52),SUMIF(Elasticities!$B$5:$B$52,Demands_tra!$BI633,Elasticities!P$5:P$52))</f>
        <v>0</v>
      </c>
      <c r="BX633" s="6">
        <f ca="1">IF($BI633="",SUMIF(Elasticities!$B$5:$B$52,Demands_tra!$BH633,Elasticities!Q$5:Q$52),SUMIF(Elasticities!$B$5:$B$52,Demands_tra!$BI633,Elasticities!Q$5:Q$52))</f>
        <v>0</v>
      </c>
      <c r="BY633" s="6">
        <f ca="1">IF($BI633="",SUMIF(Elasticities!$B$5:$B$52,Demands_tra!$BH633,Elasticities!R$5:R$52),SUMIF(Elasticities!$B$5:$B$52,Demands_tra!$BI633,Elasticities!R$5:R$52))</f>
        <v>0</v>
      </c>
      <c r="BZ633" s="6">
        <f ca="1">IF($BI633="",SUMIF(Elasticities!$B$5:$B$52,Demands_tra!$BH633,Elasticities!S$5:S$52),SUMIF(Elasticities!$B$5:$B$52,Demands_tra!$BI633,Elasticities!S$5:S$52))</f>
        <v>0</v>
      </c>
      <c r="CA633" s="6">
        <f ca="1">IF($BI633="",SUMIF(Elasticities!$B$5:$B$52,Demands_tra!$BH633,Elasticities!T$5:T$52),SUMIF(Elasticities!$B$5:$B$52,Demands_tra!$BI633,Elasticities!T$5:T$52))</f>
        <v>0</v>
      </c>
      <c r="CB633" s="6">
        <f ca="1">IF($BI633="",SUMIF(Elasticities!$B$5:$B$52,Demands_tra!$BH633,Elasticities!U$5:U$52),SUMIF(Elasticities!$B$5:$B$52,Demands_tra!$BI633,Elasticities!U$5:U$52))</f>
        <v>0</v>
      </c>
      <c r="CC633" s="6">
        <f ca="1">IF($BI633="",SUMIF(Elasticities!$B$5:$B$52,Demands_tra!$BH633,Elasticities!V$5:V$52),SUMIF(Elasticities!$B$5:$B$52,Demands_tra!$BI633,Elasticities!V$5:V$52))</f>
        <v>0</v>
      </c>
      <c r="CD633" s="6">
        <f ca="1">IF($BI633="",SUMIF(Elasticities!$B$5:$B$52,Demands_tra!$BH633,Elasticities!W$5:W$52),SUMIF(Elasticities!$B$5:$B$52,Demands_tra!$BI633,Elasticities!W$5:W$52))</f>
        <v>0</v>
      </c>
      <c r="CE633" s="6">
        <f ca="1">IF($BI633="",SUMIF(Elasticities!$B$5:$B$52,Demands_tra!$BH633,Elasticities!X$5:X$52),SUMIF(Elasticities!$B$5:$B$52,Demands_tra!$BI633,Elasticities!X$5:X$52))</f>
        <v>0</v>
      </c>
      <c r="CF633" s="6">
        <f ca="1">IF($BI633="",SUMIF(Elasticities!$B$5:$B$52,Demands_tra!$BH633,Elasticities!Y$5:Y$52),SUMIF(Elasticities!$B$5:$B$52,Demands_tra!$BI633,Elasticities!Y$5:Y$52))</f>
        <v>0</v>
      </c>
      <c r="CG633" s="6">
        <f ca="1">IF($BI633="",SUMIF(Elasticities!$B$5:$B$52,Demands_tra!$BH633,Elasticities!Z$5:Z$52),SUMIF(Elasticities!$B$5:$B$52,Demands_tra!$BI633,Elasticities!Z$5:Z$52))</f>
        <v>0</v>
      </c>
      <c r="CH633" s="6">
        <f ca="1">IF($BI633="",SUMIF(Elasticities!$B$5:$B$52,Demands_tra!$BH633,Elasticities!AA$5:AA$52),SUMIF(Elasticities!$B$5:$B$52,Demands_tra!$BI633,Elasticities!AA$5:AA$52))</f>
        <v>0</v>
      </c>
      <c r="CI633" s="6">
        <f ca="1">IF($BI633="",SUMIF(Elasticities!$B$5:$B$52,Demands_tra!$BH633,Elasticities!AB$5:AB$52),SUMIF(Elasticities!$B$5:$B$52,Demands_tra!$BI633,Elasticities!AB$5:AB$52))</f>
        <v>0</v>
      </c>
    </row>
    <row r="634" spans="1:87">
      <c r="A634" t="str">
        <f>IF(BYDem_tra!B633="","\I:",BYDem_tra!B633)</f>
        <v>\I:</v>
      </c>
      <c r="B634">
        <f>BYDem_tra!E633</f>
        <v>0</v>
      </c>
      <c r="C634">
        <f t="shared" si="350"/>
        <v>0</v>
      </c>
      <c r="D634" s="3">
        <f>SUMIFS(BYDem_tra!$M$2:$M$2000,BYDem_tra!$B$2:$B$2000,Demands_tra!$A634,BYDem_tra!$E$2:$E$2000,Demands_tra!$B634)</f>
        <v>0</v>
      </c>
      <c r="E634" s="3" t="e">
        <f ca="1" t="shared" si="351"/>
        <v>#DIV/0!</v>
      </c>
      <c r="F634" s="3" t="e">
        <f ca="1" t="shared" si="352"/>
        <v>#DIV/0!</v>
      </c>
      <c r="G634" s="3" t="e">
        <f ca="1" t="shared" si="353"/>
        <v>#DIV/0!</v>
      </c>
      <c r="H634" s="3" t="e">
        <f ca="1" t="shared" si="354"/>
        <v>#DIV/0!</v>
      </c>
      <c r="I634" s="3" t="e">
        <f ca="1" t="shared" si="355"/>
        <v>#DIV/0!</v>
      </c>
      <c r="J634" s="3" t="e">
        <f ca="1" t="shared" si="356"/>
        <v>#DIV/0!</v>
      </c>
      <c r="K634" s="3" t="e">
        <f ca="1" t="shared" si="357"/>
        <v>#DIV/0!</v>
      </c>
      <c r="L634" s="3" t="e">
        <f ca="1" t="shared" si="358"/>
        <v>#DIV/0!</v>
      </c>
      <c r="M634" s="3" t="e">
        <f ca="1" t="shared" si="359"/>
        <v>#DIV/0!</v>
      </c>
      <c r="N634" s="3" t="e">
        <f ca="1" t="shared" si="360"/>
        <v>#DIV/0!</v>
      </c>
      <c r="O634" s="3" t="e">
        <f ca="1" t="shared" si="361"/>
        <v>#DIV/0!</v>
      </c>
      <c r="P634" s="3" t="e">
        <f ca="1" t="shared" si="362"/>
        <v>#DIV/0!</v>
      </c>
      <c r="Q634" s="3" t="e">
        <f ca="1" t="shared" si="363"/>
        <v>#DIV/0!</v>
      </c>
      <c r="R634" s="3" t="e">
        <f ca="1" t="shared" si="364"/>
        <v>#DIV/0!</v>
      </c>
      <c r="S634" s="3" t="e">
        <f ca="1" t="shared" si="365"/>
        <v>#DIV/0!</v>
      </c>
      <c r="T634" s="3" t="e">
        <f ca="1" t="shared" si="366"/>
        <v>#DIV/0!</v>
      </c>
      <c r="U634" s="3" t="e">
        <f ca="1" t="shared" si="367"/>
        <v>#DIV/0!</v>
      </c>
      <c r="V634" s="3" t="e">
        <f ca="1" t="shared" si="342"/>
        <v>#DIV/0!</v>
      </c>
      <c r="W634" s="3" t="e">
        <f ca="1" t="shared" si="343"/>
        <v>#DIV/0!</v>
      </c>
      <c r="X634" s="3" t="e">
        <f ca="1" t="shared" si="344"/>
        <v>#DIV/0!</v>
      </c>
      <c r="Y634" s="3" t="e">
        <f ca="1" t="shared" si="345"/>
        <v>#DIV/0!</v>
      </c>
      <c r="Z634" s="3" t="e">
        <f ca="1" t="shared" si="346"/>
        <v>#DIV/0!</v>
      </c>
      <c r="AA634" s="3" t="e">
        <f ca="1" t="shared" si="347"/>
        <v>#DIV/0!</v>
      </c>
      <c r="AB634" s="3" t="e">
        <f ca="1" t="shared" si="348"/>
        <v>#DIV/0!</v>
      </c>
      <c r="AC634" s="3" t="e">
        <f ca="1" t="shared" si="349"/>
        <v>#DIV/0!</v>
      </c>
      <c r="AE634" s="4" t="e">
        <f ca="1">VLOOKUP($C634,'Default drvr and elast'!$A$4:$C$49,MATCH(VLOOKUP(A634,Classification!$B$4:$D$99,2,FALSE),'Default drvr and elast'!$A$3:$C$3,0),FALSE)</f>
        <v>#N/A</v>
      </c>
      <c r="AF634" s="4"/>
      <c r="AG634" s="6">
        <f ca="1">IF($AF634="",SUMIFS('Growth rates'!D$4:D$922,'Growth rates'!$B$4:$B$922,Demands_tra!$A634,'Growth rates'!$C$4:$C$922,$AE634),SUMIFS('Growth rates'!D$4:D$922,'Growth rates'!$B$4:$B$922,Demands_tra!$A634,'Growth rates'!$C$4:$C$922,$AF634))</f>
        <v>0</v>
      </c>
      <c r="AH634" s="6">
        <f ca="1">IF($AF634="",SUMIFS('Growth rates'!E$4:E$922,'Growth rates'!$B$4:$B$922,Demands_tra!$A634,'Growth rates'!$C$4:$C$922,$AE634),SUMIFS('Growth rates'!E$4:E$922,'Growth rates'!$B$4:$B$922,Demands_tra!$A634,'Growth rates'!$C$4:$C$922,$AF634))</f>
        <v>0</v>
      </c>
      <c r="AI634" s="6">
        <f ca="1">IF($AF634="",SUMIFS('Growth rates'!F$4:F$922,'Growth rates'!$B$4:$B$922,Demands_tra!$A634,'Growth rates'!$C$4:$C$922,$AE634),SUMIFS('Growth rates'!F$4:F$922,'Growth rates'!$B$4:$B$922,Demands_tra!$A634,'Growth rates'!$C$4:$C$922,$AF634))</f>
        <v>0</v>
      </c>
      <c r="AJ634" s="6">
        <f ca="1">IF($AF634="",SUMIFS('Growth rates'!G$4:G$922,'Growth rates'!$B$4:$B$922,Demands_tra!$A634,'Growth rates'!$C$4:$C$922,$AE634),SUMIFS('Growth rates'!G$4:G$922,'Growth rates'!$B$4:$B$922,Demands_tra!$A634,'Growth rates'!$C$4:$C$922,$AF634))</f>
        <v>0</v>
      </c>
      <c r="AK634" s="6">
        <f ca="1">IF($AF634="",SUMIFS('Growth rates'!H$4:H$922,'Growth rates'!$B$4:$B$922,Demands_tra!$A634,'Growth rates'!$C$4:$C$922,$AE634),SUMIFS('Growth rates'!H$4:H$922,'Growth rates'!$B$4:$B$922,Demands_tra!$A634,'Growth rates'!$C$4:$C$922,$AF634))</f>
        <v>0</v>
      </c>
      <c r="AL634" s="6">
        <f ca="1">IF($AF634="",SUMIFS('Growth rates'!I$4:I$922,'Growth rates'!$B$4:$B$922,Demands_tra!$A634,'Growth rates'!$C$4:$C$922,$AE634),SUMIFS('Growth rates'!I$4:I$922,'Growth rates'!$B$4:$B$922,Demands_tra!$A634,'Growth rates'!$C$4:$C$922,$AF634))</f>
        <v>0</v>
      </c>
      <c r="AM634" s="6">
        <f ca="1">IF($AF634="",SUMIFS('Growth rates'!J$4:J$922,'Growth rates'!$B$4:$B$922,Demands_tra!$A634,'Growth rates'!$C$4:$C$922,$AE634),SUMIFS('Growth rates'!J$4:J$922,'Growth rates'!$B$4:$B$922,Demands_tra!$A634,'Growth rates'!$C$4:$C$922,$AF634))</f>
        <v>0</v>
      </c>
      <c r="AN634" s="6">
        <f ca="1">IF($AF634="",SUMIFS('Growth rates'!K$4:K$922,'Growth rates'!$B$4:$B$922,Demands_tra!$A634,'Growth rates'!$C$4:$C$922,$AE634),SUMIFS('Growth rates'!K$4:K$922,'Growth rates'!$B$4:$B$922,Demands_tra!$A634,'Growth rates'!$C$4:$C$922,$AF634))</f>
        <v>0</v>
      </c>
      <c r="AO634" s="6">
        <f ca="1">IF($AF634="",SUMIFS('Growth rates'!L$4:L$922,'Growth rates'!$B$4:$B$922,Demands_tra!$A634,'Growth rates'!$C$4:$C$922,$AE634),SUMIFS('Growth rates'!L$4:L$922,'Growth rates'!$B$4:$B$922,Demands_tra!$A634,'Growth rates'!$C$4:$C$922,$AF634))</f>
        <v>0</v>
      </c>
      <c r="AP634" s="6">
        <f ca="1">IF($AF634="",SUMIFS('Growth rates'!M$4:M$922,'Growth rates'!$B$4:$B$922,Demands_tra!$A634,'Growth rates'!$C$4:$C$922,$AE634),SUMIFS('Growth rates'!M$4:M$922,'Growth rates'!$B$4:$B$922,Demands_tra!$A634,'Growth rates'!$C$4:$C$922,$AF634))</f>
        <v>0</v>
      </c>
      <c r="AQ634" s="6">
        <f ca="1">IF($AF634="",SUMIFS('Growth rates'!N$4:N$922,'Growth rates'!$B$4:$B$922,Demands_tra!$A634,'Growth rates'!$C$4:$C$922,$AE634),SUMIFS('Growth rates'!N$4:N$922,'Growth rates'!$B$4:$B$922,Demands_tra!$A634,'Growth rates'!$C$4:$C$922,$AF634))</f>
        <v>0</v>
      </c>
      <c r="AR634" s="6">
        <f ca="1">IF($AF634="",SUMIFS('Growth rates'!O$4:O$922,'Growth rates'!$B$4:$B$922,Demands_tra!$A634,'Growth rates'!$C$4:$C$922,$AE634),SUMIFS('Growth rates'!O$4:O$922,'Growth rates'!$B$4:$B$922,Demands_tra!$A634,'Growth rates'!$C$4:$C$922,$AF634))</f>
        <v>0</v>
      </c>
      <c r="AS634" s="6">
        <f ca="1">IF($AF634="",SUMIFS('Growth rates'!P$4:P$922,'Growth rates'!$B$4:$B$922,Demands_tra!$A634,'Growth rates'!$C$4:$C$922,$AE634),SUMIFS('Growth rates'!P$4:P$922,'Growth rates'!$B$4:$B$922,Demands_tra!$A634,'Growth rates'!$C$4:$C$922,$AF634))</f>
        <v>0</v>
      </c>
      <c r="AT634" s="6">
        <f ca="1">IF($AF634="",SUMIFS('Growth rates'!Q$4:Q$922,'Growth rates'!$B$4:$B$922,Demands_tra!$A634,'Growth rates'!$C$4:$C$922,$AE634),SUMIFS('Growth rates'!Q$4:Q$922,'Growth rates'!$B$4:$B$922,Demands_tra!$A634,'Growth rates'!$C$4:$C$922,$AF634))</f>
        <v>0</v>
      </c>
      <c r="AU634" s="6">
        <f ca="1">IF($AF634="",SUMIFS('Growth rates'!R$4:R$922,'Growth rates'!$B$4:$B$922,Demands_tra!$A634,'Growth rates'!$C$4:$C$922,$AE634),SUMIFS('Growth rates'!R$4:R$922,'Growth rates'!$B$4:$B$922,Demands_tra!$A634,'Growth rates'!$C$4:$C$922,$AF634))</f>
        <v>0</v>
      </c>
      <c r="AV634" s="6">
        <f ca="1">IF($AF634="",SUMIFS('Growth rates'!S$4:S$922,'Growth rates'!$B$4:$B$922,Demands_tra!$A634,'Growth rates'!$C$4:$C$922,$AE634),SUMIFS('Growth rates'!S$4:S$922,'Growth rates'!$B$4:$B$922,Demands_tra!$A634,'Growth rates'!$C$4:$C$922,$AF634))</f>
        <v>0</v>
      </c>
      <c r="AW634" s="6">
        <f ca="1">IF($AF634="",SUMIFS('Growth rates'!T$4:T$922,'Growth rates'!$B$4:$B$922,Demands_tra!$A634,'Growth rates'!$C$4:$C$922,$AE634),SUMIFS('Growth rates'!T$4:T$922,'Growth rates'!$B$4:$B$922,Demands_tra!$A634,'Growth rates'!$C$4:$C$922,$AF634))</f>
        <v>0</v>
      </c>
      <c r="AX634" s="6">
        <f ca="1">IF($AF634="",SUMIFS('Growth rates'!U$4:U$922,'Growth rates'!$B$4:$B$922,Demands_tra!$A634,'Growth rates'!$C$4:$C$922,$AE634),SUMIFS('Growth rates'!U$4:U$922,'Growth rates'!$B$4:$B$922,Demands_tra!$A634,'Growth rates'!$C$4:$C$922,$AF634))</f>
        <v>0</v>
      </c>
      <c r="AY634" s="6">
        <f ca="1">IF($AF634="",SUMIFS('Growth rates'!V$4:V$922,'Growth rates'!$B$4:$B$922,Demands_tra!$A634,'Growth rates'!$C$4:$C$922,$AE634),SUMIFS('Growth rates'!V$4:V$922,'Growth rates'!$B$4:$B$922,Demands_tra!$A634,'Growth rates'!$C$4:$C$922,$AF634))</f>
        <v>0</v>
      </c>
      <c r="AZ634" s="6">
        <f ca="1">IF($AF634="",SUMIFS('Growth rates'!W$4:W$922,'Growth rates'!$B$4:$B$922,Demands_tra!$A634,'Growth rates'!$C$4:$C$922,$AE634),SUMIFS('Growth rates'!W$4:W$922,'Growth rates'!$B$4:$B$922,Demands_tra!$A634,'Growth rates'!$C$4:$C$922,$AF634))</f>
        <v>0</v>
      </c>
      <c r="BA634" s="6">
        <f ca="1">IF($AF634="",SUMIFS('Growth rates'!X$4:X$922,'Growth rates'!$B$4:$B$922,Demands_tra!$A634,'Growth rates'!$C$4:$C$922,$AE634),SUMIFS('Growth rates'!X$4:X$922,'Growth rates'!$B$4:$B$922,Demands_tra!$A634,'Growth rates'!$C$4:$C$922,$AF634))</f>
        <v>0</v>
      </c>
      <c r="BB634" s="6">
        <f ca="1">IF($AF634="",SUMIFS('Growth rates'!Y$4:Y$922,'Growth rates'!$B$4:$B$922,Demands_tra!$A634,'Growth rates'!$C$4:$C$922,$AE634),SUMIFS('Growth rates'!Y$4:Y$922,'Growth rates'!$B$4:$B$922,Demands_tra!$A634,'Growth rates'!$C$4:$C$922,$AF634))</f>
        <v>0</v>
      </c>
      <c r="BC634" s="6">
        <f ca="1">IF($AF634="",SUMIFS('Growth rates'!Z$4:Z$922,'Growth rates'!$B$4:$B$922,Demands_tra!$A634,'Growth rates'!$C$4:$C$922,$AE634),SUMIFS('Growth rates'!Z$4:Z$922,'Growth rates'!$B$4:$B$922,Demands_tra!$A634,'Growth rates'!$C$4:$C$922,$AF634))</f>
        <v>0</v>
      </c>
      <c r="BD634" s="6">
        <f ca="1">IF($AF634="",SUMIFS('Growth rates'!AA$4:AA$922,'Growth rates'!$B$4:$B$922,Demands_tra!$A634,'Growth rates'!$C$4:$C$922,$AE634),SUMIFS('Growth rates'!AA$4:AA$922,'Growth rates'!$B$4:$B$922,Demands_tra!$A634,'Growth rates'!$C$4:$C$922,$AF634))</f>
        <v>0</v>
      </c>
      <c r="BE634" s="6">
        <f ca="1">IF($AF634="",SUMIFS('Growth rates'!AB$4:AB$922,'Growth rates'!$B$4:$B$922,Demands_tra!$A634,'Growth rates'!$C$4:$C$922,$AE634),SUMIFS('Growth rates'!AB$4:AB$922,'Growth rates'!$B$4:$B$922,Demands_tra!$A634,'Growth rates'!$C$4:$C$922,$AF634))</f>
        <v>0</v>
      </c>
      <c r="BF634" s="6">
        <f ca="1">IF($AF634="",SUMIFS('Growth rates'!AC$4:AC$922,'Growth rates'!$B$4:$B$922,Demands_tra!$A634,'Growth rates'!$C$4:$C$922,$AE634),SUMIFS('Growth rates'!AC$4:AC$922,'Growth rates'!$B$4:$B$922,Demands_tra!$A634,'Growth rates'!$C$4:$C$922,$AF634))</f>
        <v>0</v>
      </c>
      <c r="BH634" t="e">
        <f ca="1">VLOOKUP($C634,'Default drvr and elast'!$A$4:$F$49,MATCH(VLOOKUP(A634,Classification!$B$4:$D$42,3,FALSE),'Default drvr and elast'!$D$3:$F$3,0)+3,FALSE)</f>
        <v>#N/A</v>
      </c>
      <c r="BJ634" s="6">
        <f ca="1">IF($BI634="",SUMIF(Elasticities!$B$5:$B$52,Demands_tra!$BH634,Elasticities!C$5:C$52),SUMIF(Elasticities!$B$5:$B$52,Demands_tra!$BI634,Elasticities!C$5:C$52))</f>
        <v>0</v>
      </c>
      <c r="BK634" s="6">
        <f ca="1">IF($BI634="",SUMIF(Elasticities!$B$5:$B$52,Demands_tra!$BH634,Elasticities!D$5:D$52),SUMIF(Elasticities!$B$5:$B$52,Demands_tra!$BI634,Elasticities!D$5:D$52))</f>
        <v>0</v>
      </c>
      <c r="BL634" s="6">
        <f ca="1">IF($BI634="",SUMIF(Elasticities!$B$5:$B$52,Demands_tra!$BH634,Elasticities!E$5:E$52),SUMIF(Elasticities!$B$5:$B$52,Demands_tra!$BI634,Elasticities!E$5:E$52))</f>
        <v>0</v>
      </c>
      <c r="BM634" s="6">
        <f ca="1">IF($BI634="",SUMIF(Elasticities!$B$5:$B$52,Demands_tra!$BH634,Elasticities!F$5:F$52),SUMIF(Elasticities!$B$5:$B$52,Demands_tra!$BI634,Elasticities!F$5:F$52))</f>
        <v>0</v>
      </c>
      <c r="BN634" s="6">
        <f ca="1">IF($BI634="",SUMIF(Elasticities!$B$5:$B$52,Demands_tra!$BH634,Elasticities!G$5:G$52),SUMIF(Elasticities!$B$5:$B$52,Demands_tra!$BI634,Elasticities!G$5:G$52))</f>
        <v>0</v>
      </c>
      <c r="BO634" s="6">
        <f ca="1">IF($BI634="",SUMIF(Elasticities!$B$5:$B$52,Demands_tra!$BH634,Elasticities!H$5:H$52),SUMIF(Elasticities!$B$5:$B$52,Demands_tra!$BI634,Elasticities!H$5:H$52))</f>
        <v>0</v>
      </c>
      <c r="BP634" s="6">
        <f ca="1">IF($BI634="",SUMIF(Elasticities!$B$5:$B$52,Demands_tra!$BH634,Elasticities!I$5:I$52),SUMIF(Elasticities!$B$5:$B$52,Demands_tra!$BI634,Elasticities!I$5:I$52))</f>
        <v>0</v>
      </c>
      <c r="BQ634" s="6">
        <f ca="1">IF($BI634="",SUMIF(Elasticities!$B$5:$B$52,Demands_tra!$BH634,Elasticities!J$5:J$52),SUMIF(Elasticities!$B$5:$B$52,Demands_tra!$BI634,Elasticities!J$5:J$52))</f>
        <v>0</v>
      </c>
      <c r="BR634" s="6">
        <f ca="1">IF($BI634="",SUMIF(Elasticities!$B$5:$B$52,Demands_tra!$BH634,Elasticities!K$5:K$52),SUMIF(Elasticities!$B$5:$B$52,Demands_tra!$BI634,Elasticities!K$5:K$52))</f>
        <v>0</v>
      </c>
      <c r="BS634" s="6">
        <f ca="1">IF($BI634="",SUMIF(Elasticities!$B$5:$B$52,Demands_tra!$BH634,Elasticities!L$5:L$52),SUMIF(Elasticities!$B$5:$B$52,Demands_tra!$BI634,Elasticities!L$5:L$52))</f>
        <v>0</v>
      </c>
      <c r="BT634" s="6">
        <f ca="1">IF($BI634="",SUMIF(Elasticities!$B$5:$B$52,Demands_tra!$BH634,Elasticities!M$5:M$52),SUMIF(Elasticities!$B$5:$B$52,Demands_tra!$BI634,Elasticities!M$5:M$52))</f>
        <v>0</v>
      </c>
      <c r="BU634" s="6">
        <f ca="1">IF($BI634="",SUMIF(Elasticities!$B$5:$B$52,Demands_tra!$BH634,Elasticities!N$5:N$52),SUMIF(Elasticities!$B$5:$B$52,Demands_tra!$BI634,Elasticities!N$5:N$52))</f>
        <v>0</v>
      </c>
      <c r="BV634" s="6">
        <f ca="1">IF($BI634="",SUMIF(Elasticities!$B$5:$B$52,Demands_tra!$BH634,Elasticities!O$5:O$52),SUMIF(Elasticities!$B$5:$B$52,Demands_tra!$BI634,Elasticities!O$5:O$52))</f>
        <v>0</v>
      </c>
      <c r="BW634" s="6">
        <f ca="1">IF($BI634="",SUMIF(Elasticities!$B$5:$B$52,Demands_tra!$BH634,Elasticities!P$5:P$52),SUMIF(Elasticities!$B$5:$B$52,Demands_tra!$BI634,Elasticities!P$5:P$52))</f>
        <v>0</v>
      </c>
      <c r="BX634" s="6">
        <f ca="1">IF($BI634="",SUMIF(Elasticities!$B$5:$B$52,Demands_tra!$BH634,Elasticities!Q$5:Q$52),SUMIF(Elasticities!$B$5:$B$52,Demands_tra!$BI634,Elasticities!Q$5:Q$52))</f>
        <v>0</v>
      </c>
      <c r="BY634" s="6">
        <f ca="1">IF($BI634="",SUMIF(Elasticities!$B$5:$B$52,Demands_tra!$BH634,Elasticities!R$5:R$52),SUMIF(Elasticities!$B$5:$B$52,Demands_tra!$BI634,Elasticities!R$5:R$52))</f>
        <v>0</v>
      </c>
      <c r="BZ634" s="6">
        <f ca="1">IF($BI634="",SUMIF(Elasticities!$B$5:$B$52,Demands_tra!$BH634,Elasticities!S$5:S$52),SUMIF(Elasticities!$B$5:$B$52,Demands_tra!$BI634,Elasticities!S$5:S$52))</f>
        <v>0</v>
      </c>
      <c r="CA634" s="6">
        <f ca="1">IF($BI634="",SUMIF(Elasticities!$B$5:$B$52,Demands_tra!$BH634,Elasticities!T$5:T$52),SUMIF(Elasticities!$B$5:$B$52,Demands_tra!$BI634,Elasticities!T$5:T$52))</f>
        <v>0</v>
      </c>
      <c r="CB634" s="6">
        <f ca="1">IF($BI634="",SUMIF(Elasticities!$B$5:$B$52,Demands_tra!$BH634,Elasticities!U$5:U$52),SUMIF(Elasticities!$B$5:$B$52,Demands_tra!$BI634,Elasticities!U$5:U$52))</f>
        <v>0</v>
      </c>
      <c r="CC634" s="6">
        <f ca="1">IF($BI634="",SUMIF(Elasticities!$B$5:$B$52,Demands_tra!$BH634,Elasticities!V$5:V$52),SUMIF(Elasticities!$B$5:$B$52,Demands_tra!$BI634,Elasticities!V$5:V$52))</f>
        <v>0</v>
      </c>
      <c r="CD634" s="6">
        <f ca="1">IF($BI634="",SUMIF(Elasticities!$B$5:$B$52,Demands_tra!$BH634,Elasticities!W$5:W$52),SUMIF(Elasticities!$B$5:$B$52,Demands_tra!$BI634,Elasticities!W$5:W$52))</f>
        <v>0</v>
      </c>
      <c r="CE634" s="6">
        <f ca="1">IF($BI634="",SUMIF(Elasticities!$B$5:$B$52,Demands_tra!$BH634,Elasticities!X$5:X$52),SUMIF(Elasticities!$B$5:$B$52,Demands_tra!$BI634,Elasticities!X$5:X$52))</f>
        <v>0</v>
      </c>
      <c r="CF634" s="6">
        <f ca="1">IF($BI634="",SUMIF(Elasticities!$B$5:$B$52,Demands_tra!$BH634,Elasticities!Y$5:Y$52),SUMIF(Elasticities!$B$5:$B$52,Demands_tra!$BI634,Elasticities!Y$5:Y$52))</f>
        <v>0</v>
      </c>
      <c r="CG634" s="6">
        <f ca="1">IF($BI634="",SUMIF(Elasticities!$B$5:$B$52,Demands_tra!$BH634,Elasticities!Z$5:Z$52),SUMIF(Elasticities!$B$5:$B$52,Demands_tra!$BI634,Elasticities!Z$5:Z$52))</f>
        <v>0</v>
      </c>
      <c r="CH634" s="6">
        <f ca="1">IF($BI634="",SUMIF(Elasticities!$B$5:$B$52,Demands_tra!$BH634,Elasticities!AA$5:AA$52),SUMIF(Elasticities!$B$5:$B$52,Demands_tra!$BI634,Elasticities!AA$5:AA$52))</f>
        <v>0</v>
      </c>
      <c r="CI634" s="6">
        <f ca="1">IF($BI634="",SUMIF(Elasticities!$B$5:$B$52,Demands_tra!$BH634,Elasticities!AB$5:AB$52),SUMIF(Elasticities!$B$5:$B$52,Demands_tra!$BI634,Elasticities!AB$5:AB$52))</f>
        <v>0</v>
      </c>
    </row>
    <row r="635" spans="1:87">
      <c r="A635" t="str">
        <f>IF(BYDem_tra!B634="","\I:",BYDem_tra!B634)</f>
        <v>\I:</v>
      </c>
      <c r="B635">
        <f>BYDem_tra!E634</f>
        <v>0</v>
      </c>
      <c r="C635">
        <f t="shared" si="350"/>
        <v>0</v>
      </c>
      <c r="D635" s="3">
        <f>SUMIFS(BYDem_tra!$M$2:$M$2000,BYDem_tra!$B$2:$B$2000,Demands_tra!$A635,BYDem_tra!$E$2:$E$2000,Demands_tra!$B635)</f>
        <v>0</v>
      </c>
      <c r="E635" s="3" t="e">
        <f ca="1" t="shared" si="351"/>
        <v>#DIV/0!</v>
      </c>
      <c r="F635" s="3" t="e">
        <f ca="1" t="shared" si="352"/>
        <v>#DIV/0!</v>
      </c>
      <c r="G635" s="3" t="e">
        <f ca="1" t="shared" si="353"/>
        <v>#DIV/0!</v>
      </c>
      <c r="H635" s="3" t="e">
        <f ca="1" t="shared" si="354"/>
        <v>#DIV/0!</v>
      </c>
      <c r="I635" s="3" t="e">
        <f ca="1" t="shared" si="355"/>
        <v>#DIV/0!</v>
      </c>
      <c r="J635" s="3" t="e">
        <f ca="1" t="shared" si="356"/>
        <v>#DIV/0!</v>
      </c>
      <c r="K635" s="3" t="e">
        <f ca="1" t="shared" si="357"/>
        <v>#DIV/0!</v>
      </c>
      <c r="L635" s="3" t="e">
        <f ca="1" t="shared" si="358"/>
        <v>#DIV/0!</v>
      </c>
      <c r="M635" s="3" t="e">
        <f ca="1" t="shared" si="359"/>
        <v>#DIV/0!</v>
      </c>
      <c r="N635" s="3" t="e">
        <f ca="1" t="shared" si="360"/>
        <v>#DIV/0!</v>
      </c>
      <c r="O635" s="3" t="e">
        <f ca="1" t="shared" si="361"/>
        <v>#DIV/0!</v>
      </c>
      <c r="P635" s="3" t="e">
        <f ca="1" t="shared" si="362"/>
        <v>#DIV/0!</v>
      </c>
      <c r="Q635" s="3" t="e">
        <f ca="1" t="shared" si="363"/>
        <v>#DIV/0!</v>
      </c>
      <c r="R635" s="3" t="e">
        <f ca="1" t="shared" si="364"/>
        <v>#DIV/0!</v>
      </c>
      <c r="S635" s="3" t="e">
        <f ca="1" t="shared" si="365"/>
        <v>#DIV/0!</v>
      </c>
      <c r="T635" s="3" t="e">
        <f ca="1" t="shared" si="366"/>
        <v>#DIV/0!</v>
      </c>
      <c r="U635" s="3" t="e">
        <f ca="1" t="shared" si="367"/>
        <v>#DIV/0!</v>
      </c>
      <c r="V635" s="3" t="e">
        <f ca="1" t="shared" si="342"/>
        <v>#DIV/0!</v>
      </c>
      <c r="W635" s="3" t="e">
        <f ca="1" t="shared" si="343"/>
        <v>#DIV/0!</v>
      </c>
      <c r="X635" s="3" t="e">
        <f ca="1" t="shared" si="344"/>
        <v>#DIV/0!</v>
      </c>
      <c r="Y635" s="3" t="e">
        <f ca="1" t="shared" si="345"/>
        <v>#DIV/0!</v>
      </c>
      <c r="Z635" s="3" t="e">
        <f ca="1" t="shared" si="346"/>
        <v>#DIV/0!</v>
      </c>
      <c r="AA635" s="3" t="e">
        <f ca="1" t="shared" si="347"/>
        <v>#DIV/0!</v>
      </c>
      <c r="AB635" s="3" t="e">
        <f ca="1" t="shared" si="348"/>
        <v>#DIV/0!</v>
      </c>
      <c r="AC635" s="3" t="e">
        <f ca="1" t="shared" si="349"/>
        <v>#DIV/0!</v>
      </c>
      <c r="AE635" s="4" t="e">
        <f ca="1">VLOOKUP($C635,'Default drvr and elast'!$A$4:$C$49,MATCH(VLOOKUP(A635,Classification!$B$4:$D$99,2,FALSE),'Default drvr and elast'!$A$3:$C$3,0),FALSE)</f>
        <v>#N/A</v>
      </c>
      <c r="AF635" s="4"/>
      <c r="AG635" s="6">
        <f ca="1">IF($AF635="",SUMIFS('Growth rates'!D$4:D$922,'Growth rates'!$B$4:$B$922,Demands_tra!$A635,'Growth rates'!$C$4:$C$922,$AE635),SUMIFS('Growth rates'!D$4:D$922,'Growth rates'!$B$4:$B$922,Demands_tra!$A635,'Growth rates'!$C$4:$C$922,$AF635))</f>
        <v>0</v>
      </c>
      <c r="AH635" s="6">
        <f ca="1">IF($AF635="",SUMIFS('Growth rates'!E$4:E$922,'Growth rates'!$B$4:$B$922,Demands_tra!$A635,'Growth rates'!$C$4:$C$922,$AE635),SUMIFS('Growth rates'!E$4:E$922,'Growth rates'!$B$4:$B$922,Demands_tra!$A635,'Growth rates'!$C$4:$C$922,$AF635))</f>
        <v>0</v>
      </c>
      <c r="AI635" s="6">
        <f ca="1">IF($AF635="",SUMIFS('Growth rates'!F$4:F$922,'Growth rates'!$B$4:$B$922,Demands_tra!$A635,'Growth rates'!$C$4:$C$922,$AE635),SUMIFS('Growth rates'!F$4:F$922,'Growth rates'!$B$4:$B$922,Demands_tra!$A635,'Growth rates'!$C$4:$C$922,$AF635))</f>
        <v>0</v>
      </c>
      <c r="AJ635" s="6">
        <f ca="1">IF($AF635="",SUMIFS('Growth rates'!G$4:G$922,'Growth rates'!$B$4:$B$922,Demands_tra!$A635,'Growth rates'!$C$4:$C$922,$AE635),SUMIFS('Growth rates'!G$4:G$922,'Growth rates'!$B$4:$B$922,Demands_tra!$A635,'Growth rates'!$C$4:$C$922,$AF635))</f>
        <v>0</v>
      </c>
      <c r="AK635" s="6">
        <f ca="1">IF($AF635="",SUMIFS('Growth rates'!H$4:H$922,'Growth rates'!$B$4:$B$922,Demands_tra!$A635,'Growth rates'!$C$4:$C$922,$AE635),SUMIFS('Growth rates'!H$4:H$922,'Growth rates'!$B$4:$B$922,Demands_tra!$A635,'Growth rates'!$C$4:$C$922,$AF635))</f>
        <v>0</v>
      </c>
      <c r="AL635" s="6">
        <f ca="1">IF($AF635="",SUMIFS('Growth rates'!I$4:I$922,'Growth rates'!$B$4:$B$922,Demands_tra!$A635,'Growth rates'!$C$4:$C$922,$AE635),SUMIFS('Growth rates'!I$4:I$922,'Growth rates'!$B$4:$B$922,Demands_tra!$A635,'Growth rates'!$C$4:$C$922,$AF635))</f>
        <v>0</v>
      </c>
      <c r="AM635" s="6">
        <f ca="1">IF($AF635="",SUMIFS('Growth rates'!J$4:J$922,'Growth rates'!$B$4:$B$922,Demands_tra!$A635,'Growth rates'!$C$4:$C$922,$AE635),SUMIFS('Growth rates'!J$4:J$922,'Growth rates'!$B$4:$B$922,Demands_tra!$A635,'Growth rates'!$C$4:$C$922,$AF635))</f>
        <v>0</v>
      </c>
      <c r="AN635" s="6">
        <f ca="1">IF($AF635="",SUMIFS('Growth rates'!K$4:K$922,'Growth rates'!$B$4:$B$922,Demands_tra!$A635,'Growth rates'!$C$4:$C$922,$AE635),SUMIFS('Growth rates'!K$4:K$922,'Growth rates'!$B$4:$B$922,Demands_tra!$A635,'Growth rates'!$C$4:$C$922,$AF635))</f>
        <v>0</v>
      </c>
      <c r="AO635" s="6">
        <f ca="1">IF($AF635="",SUMIFS('Growth rates'!L$4:L$922,'Growth rates'!$B$4:$B$922,Demands_tra!$A635,'Growth rates'!$C$4:$C$922,$AE635),SUMIFS('Growth rates'!L$4:L$922,'Growth rates'!$B$4:$B$922,Demands_tra!$A635,'Growth rates'!$C$4:$C$922,$AF635))</f>
        <v>0</v>
      </c>
      <c r="AP635" s="6">
        <f ca="1">IF($AF635="",SUMIFS('Growth rates'!M$4:M$922,'Growth rates'!$B$4:$B$922,Demands_tra!$A635,'Growth rates'!$C$4:$C$922,$AE635),SUMIFS('Growth rates'!M$4:M$922,'Growth rates'!$B$4:$B$922,Demands_tra!$A635,'Growth rates'!$C$4:$C$922,$AF635))</f>
        <v>0</v>
      </c>
      <c r="AQ635" s="6">
        <f ca="1">IF($AF635="",SUMIFS('Growth rates'!N$4:N$922,'Growth rates'!$B$4:$B$922,Demands_tra!$A635,'Growth rates'!$C$4:$C$922,$AE635),SUMIFS('Growth rates'!N$4:N$922,'Growth rates'!$B$4:$B$922,Demands_tra!$A635,'Growth rates'!$C$4:$C$922,$AF635))</f>
        <v>0</v>
      </c>
      <c r="AR635" s="6">
        <f ca="1">IF($AF635="",SUMIFS('Growth rates'!O$4:O$922,'Growth rates'!$B$4:$B$922,Demands_tra!$A635,'Growth rates'!$C$4:$C$922,$AE635),SUMIFS('Growth rates'!O$4:O$922,'Growth rates'!$B$4:$B$922,Demands_tra!$A635,'Growth rates'!$C$4:$C$922,$AF635))</f>
        <v>0</v>
      </c>
      <c r="AS635" s="6">
        <f ca="1">IF($AF635="",SUMIFS('Growth rates'!P$4:P$922,'Growth rates'!$B$4:$B$922,Demands_tra!$A635,'Growth rates'!$C$4:$C$922,$AE635),SUMIFS('Growth rates'!P$4:P$922,'Growth rates'!$B$4:$B$922,Demands_tra!$A635,'Growth rates'!$C$4:$C$922,$AF635))</f>
        <v>0</v>
      </c>
      <c r="AT635" s="6">
        <f ca="1">IF($AF635="",SUMIFS('Growth rates'!Q$4:Q$922,'Growth rates'!$B$4:$B$922,Demands_tra!$A635,'Growth rates'!$C$4:$C$922,$AE635),SUMIFS('Growth rates'!Q$4:Q$922,'Growth rates'!$B$4:$B$922,Demands_tra!$A635,'Growth rates'!$C$4:$C$922,$AF635))</f>
        <v>0</v>
      </c>
      <c r="AU635" s="6">
        <f ca="1">IF($AF635="",SUMIFS('Growth rates'!R$4:R$922,'Growth rates'!$B$4:$B$922,Demands_tra!$A635,'Growth rates'!$C$4:$C$922,$AE635),SUMIFS('Growth rates'!R$4:R$922,'Growth rates'!$B$4:$B$922,Demands_tra!$A635,'Growth rates'!$C$4:$C$922,$AF635))</f>
        <v>0</v>
      </c>
      <c r="AV635" s="6">
        <f ca="1">IF($AF635="",SUMIFS('Growth rates'!S$4:S$922,'Growth rates'!$B$4:$B$922,Demands_tra!$A635,'Growth rates'!$C$4:$C$922,$AE635),SUMIFS('Growth rates'!S$4:S$922,'Growth rates'!$B$4:$B$922,Demands_tra!$A635,'Growth rates'!$C$4:$C$922,$AF635))</f>
        <v>0</v>
      </c>
      <c r="AW635" s="6">
        <f ca="1">IF($AF635="",SUMIFS('Growth rates'!T$4:T$922,'Growth rates'!$B$4:$B$922,Demands_tra!$A635,'Growth rates'!$C$4:$C$922,$AE635),SUMIFS('Growth rates'!T$4:T$922,'Growth rates'!$B$4:$B$922,Demands_tra!$A635,'Growth rates'!$C$4:$C$922,$AF635))</f>
        <v>0</v>
      </c>
      <c r="AX635" s="6">
        <f ca="1">IF($AF635="",SUMIFS('Growth rates'!U$4:U$922,'Growth rates'!$B$4:$B$922,Demands_tra!$A635,'Growth rates'!$C$4:$C$922,$AE635),SUMIFS('Growth rates'!U$4:U$922,'Growth rates'!$B$4:$B$922,Demands_tra!$A635,'Growth rates'!$C$4:$C$922,$AF635))</f>
        <v>0</v>
      </c>
      <c r="AY635" s="6">
        <f ca="1">IF($AF635="",SUMIFS('Growth rates'!V$4:V$922,'Growth rates'!$B$4:$B$922,Demands_tra!$A635,'Growth rates'!$C$4:$C$922,$AE635),SUMIFS('Growth rates'!V$4:V$922,'Growth rates'!$B$4:$B$922,Demands_tra!$A635,'Growth rates'!$C$4:$C$922,$AF635))</f>
        <v>0</v>
      </c>
      <c r="AZ635" s="6">
        <f ca="1">IF($AF635="",SUMIFS('Growth rates'!W$4:W$922,'Growth rates'!$B$4:$B$922,Demands_tra!$A635,'Growth rates'!$C$4:$C$922,$AE635),SUMIFS('Growth rates'!W$4:W$922,'Growth rates'!$B$4:$B$922,Demands_tra!$A635,'Growth rates'!$C$4:$C$922,$AF635))</f>
        <v>0</v>
      </c>
      <c r="BA635" s="6">
        <f ca="1">IF($AF635="",SUMIFS('Growth rates'!X$4:X$922,'Growth rates'!$B$4:$B$922,Demands_tra!$A635,'Growth rates'!$C$4:$C$922,$AE635),SUMIFS('Growth rates'!X$4:X$922,'Growth rates'!$B$4:$B$922,Demands_tra!$A635,'Growth rates'!$C$4:$C$922,$AF635))</f>
        <v>0</v>
      </c>
      <c r="BB635" s="6">
        <f ca="1">IF($AF635="",SUMIFS('Growth rates'!Y$4:Y$922,'Growth rates'!$B$4:$B$922,Demands_tra!$A635,'Growth rates'!$C$4:$C$922,$AE635),SUMIFS('Growth rates'!Y$4:Y$922,'Growth rates'!$B$4:$B$922,Demands_tra!$A635,'Growth rates'!$C$4:$C$922,$AF635))</f>
        <v>0</v>
      </c>
      <c r="BC635" s="6">
        <f ca="1">IF($AF635="",SUMIFS('Growth rates'!Z$4:Z$922,'Growth rates'!$B$4:$B$922,Demands_tra!$A635,'Growth rates'!$C$4:$C$922,$AE635),SUMIFS('Growth rates'!Z$4:Z$922,'Growth rates'!$B$4:$B$922,Demands_tra!$A635,'Growth rates'!$C$4:$C$922,$AF635))</f>
        <v>0</v>
      </c>
      <c r="BD635" s="6">
        <f ca="1">IF($AF635="",SUMIFS('Growth rates'!AA$4:AA$922,'Growth rates'!$B$4:$B$922,Demands_tra!$A635,'Growth rates'!$C$4:$C$922,$AE635),SUMIFS('Growth rates'!AA$4:AA$922,'Growth rates'!$B$4:$B$922,Demands_tra!$A635,'Growth rates'!$C$4:$C$922,$AF635))</f>
        <v>0</v>
      </c>
      <c r="BE635" s="6">
        <f ca="1">IF($AF635="",SUMIFS('Growth rates'!AB$4:AB$922,'Growth rates'!$B$4:$B$922,Demands_tra!$A635,'Growth rates'!$C$4:$C$922,$AE635),SUMIFS('Growth rates'!AB$4:AB$922,'Growth rates'!$B$4:$B$922,Demands_tra!$A635,'Growth rates'!$C$4:$C$922,$AF635))</f>
        <v>0</v>
      </c>
      <c r="BF635" s="6">
        <f ca="1">IF($AF635="",SUMIFS('Growth rates'!AC$4:AC$922,'Growth rates'!$B$4:$B$922,Demands_tra!$A635,'Growth rates'!$C$4:$C$922,$AE635),SUMIFS('Growth rates'!AC$4:AC$922,'Growth rates'!$B$4:$B$922,Demands_tra!$A635,'Growth rates'!$C$4:$C$922,$AF635))</f>
        <v>0</v>
      </c>
      <c r="BH635" t="e">
        <f ca="1">VLOOKUP($C635,'Default drvr and elast'!$A$4:$F$49,MATCH(VLOOKUP(A635,Classification!$B$4:$D$42,3,FALSE),'Default drvr and elast'!$D$3:$F$3,0)+3,FALSE)</f>
        <v>#N/A</v>
      </c>
      <c r="BJ635" s="6">
        <f ca="1">IF($BI635="",SUMIF(Elasticities!$B$5:$B$52,Demands_tra!$BH635,Elasticities!C$5:C$52),SUMIF(Elasticities!$B$5:$B$52,Demands_tra!$BI635,Elasticities!C$5:C$52))</f>
        <v>0</v>
      </c>
      <c r="BK635" s="6">
        <f ca="1">IF($BI635="",SUMIF(Elasticities!$B$5:$B$52,Demands_tra!$BH635,Elasticities!D$5:D$52),SUMIF(Elasticities!$B$5:$B$52,Demands_tra!$BI635,Elasticities!D$5:D$52))</f>
        <v>0</v>
      </c>
      <c r="BL635" s="6">
        <f ca="1">IF($BI635="",SUMIF(Elasticities!$B$5:$B$52,Demands_tra!$BH635,Elasticities!E$5:E$52),SUMIF(Elasticities!$B$5:$B$52,Demands_tra!$BI635,Elasticities!E$5:E$52))</f>
        <v>0</v>
      </c>
      <c r="BM635" s="6">
        <f ca="1">IF($BI635="",SUMIF(Elasticities!$B$5:$B$52,Demands_tra!$BH635,Elasticities!F$5:F$52),SUMIF(Elasticities!$B$5:$B$52,Demands_tra!$BI635,Elasticities!F$5:F$52))</f>
        <v>0</v>
      </c>
      <c r="BN635" s="6">
        <f ca="1">IF($BI635="",SUMIF(Elasticities!$B$5:$B$52,Demands_tra!$BH635,Elasticities!G$5:G$52),SUMIF(Elasticities!$B$5:$B$52,Demands_tra!$BI635,Elasticities!G$5:G$52))</f>
        <v>0</v>
      </c>
      <c r="BO635" s="6">
        <f ca="1">IF($BI635="",SUMIF(Elasticities!$B$5:$B$52,Demands_tra!$BH635,Elasticities!H$5:H$52),SUMIF(Elasticities!$B$5:$B$52,Demands_tra!$BI635,Elasticities!H$5:H$52))</f>
        <v>0</v>
      </c>
      <c r="BP635" s="6">
        <f ca="1">IF($BI635="",SUMIF(Elasticities!$B$5:$B$52,Demands_tra!$BH635,Elasticities!I$5:I$52),SUMIF(Elasticities!$B$5:$B$52,Demands_tra!$BI635,Elasticities!I$5:I$52))</f>
        <v>0</v>
      </c>
      <c r="BQ635" s="6">
        <f ca="1">IF($BI635="",SUMIF(Elasticities!$B$5:$B$52,Demands_tra!$BH635,Elasticities!J$5:J$52),SUMIF(Elasticities!$B$5:$B$52,Demands_tra!$BI635,Elasticities!J$5:J$52))</f>
        <v>0</v>
      </c>
      <c r="BR635" s="6">
        <f ca="1">IF($BI635="",SUMIF(Elasticities!$B$5:$B$52,Demands_tra!$BH635,Elasticities!K$5:K$52),SUMIF(Elasticities!$B$5:$B$52,Demands_tra!$BI635,Elasticities!K$5:K$52))</f>
        <v>0</v>
      </c>
      <c r="BS635" s="6">
        <f ca="1">IF($BI635="",SUMIF(Elasticities!$B$5:$B$52,Demands_tra!$BH635,Elasticities!L$5:L$52),SUMIF(Elasticities!$B$5:$B$52,Demands_tra!$BI635,Elasticities!L$5:L$52))</f>
        <v>0</v>
      </c>
      <c r="BT635" s="6">
        <f ca="1">IF($BI635="",SUMIF(Elasticities!$B$5:$B$52,Demands_tra!$BH635,Elasticities!M$5:M$52),SUMIF(Elasticities!$B$5:$B$52,Demands_tra!$BI635,Elasticities!M$5:M$52))</f>
        <v>0</v>
      </c>
      <c r="BU635" s="6">
        <f ca="1">IF($BI635="",SUMIF(Elasticities!$B$5:$B$52,Demands_tra!$BH635,Elasticities!N$5:N$52),SUMIF(Elasticities!$B$5:$B$52,Demands_tra!$BI635,Elasticities!N$5:N$52))</f>
        <v>0</v>
      </c>
      <c r="BV635" s="6">
        <f ca="1">IF($BI635="",SUMIF(Elasticities!$B$5:$B$52,Demands_tra!$BH635,Elasticities!O$5:O$52),SUMIF(Elasticities!$B$5:$B$52,Demands_tra!$BI635,Elasticities!O$5:O$52))</f>
        <v>0</v>
      </c>
      <c r="BW635" s="6">
        <f ca="1">IF($BI635="",SUMIF(Elasticities!$B$5:$B$52,Demands_tra!$BH635,Elasticities!P$5:P$52),SUMIF(Elasticities!$B$5:$B$52,Demands_tra!$BI635,Elasticities!P$5:P$52))</f>
        <v>0</v>
      </c>
      <c r="BX635" s="6">
        <f ca="1">IF($BI635="",SUMIF(Elasticities!$B$5:$B$52,Demands_tra!$BH635,Elasticities!Q$5:Q$52),SUMIF(Elasticities!$B$5:$B$52,Demands_tra!$BI635,Elasticities!Q$5:Q$52))</f>
        <v>0</v>
      </c>
      <c r="BY635" s="6">
        <f ca="1">IF($BI635="",SUMIF(Elasticities!$B$5:$B$52,Demands_tra!$BH635,Elasticities!R$5:R$52),SUMIF(Elasticities!$B$5:$B$52,Demands_tra!$BI635,Elasticities!R$5:R$52))</f>
        <v>0</v>
      </c>
      <c r="BZ635" s="6">
        <f ca="1">IF($BI635="",SUMIF(Elasticities!$B$5:$B$52,Demands_tra!$BH635,Elasticities!S$5:S$52),SUMIF(Elasticities!$B$5:$B$52,Demands_tra!$BI635,Elasticities!S$5:S$52))</f>
        <v>0</v>
      </c>
      <c r="CA635" s="6">
        <f ca="1">IF($BI635="",SUMIF(Elasticities!$B$5:$B$52,Demands_tra!$BH635,Elasticities!T$5:T$52),SUMIF(Elasticities!$B$5:$B$52,Demands_tra!$BI635,Elasticities!T$5:T$52))</f>
        <v>0</v>
      </c>
      <c r="CB635" s="6">
        <f ca="1">IF($BI635="",SUMIF(Elasticities!$B$5:$B$52,Demands_tra!$BH635,Elasticities!U$5:U$52),SUMIF(Elasticities!$B$5:$B$52,Demands_tra!$BI635,Elasticities!U$5:U$52))</f>
        <v>0</v>
      </c>
      <c r="CC635" s="6">
        <f ca="1">IF($BI635="",SUMIF(Elasticities!$B$5:$B$52,Demands_tra!$BH635,Elasticities!V$5:V$52),SUMIF(Elasticities!$B$5:$B$52,Demands_tra!$BI635,Elasticities!V$5:V$52))</f>
        <v>0</v>
      </c>
      <c r="CD635" s="6">
        <f ca="1">IF($BI635="",SUMIF(Elasticities!$B$5:$B$52,Demands_tra!$BH635,Elasticities!W$5:W$52),SUMIF(Elasticities!$B$5:$B$52,Demands_tra!$BI635,Elasticities!W$5:W$52))</f>
        <v>0</v>
      </c>
      <c r="CE635" s="6">
        <f ca="1">IF($BI635="",SUMIF(Elasticities!$B$5:$B$52,Demands_tra!$BH635,Elasticities!X$5:X$52),SUMIF(Elasticities!$B$5:$B$52,Demands_tra!$BI635,Elasticities!X$5:X$52))</f>
        <v>0</v>
      </c>
      <c r="CF635" s="6">
        <f ca="1">IF($BI635="",SUMIF(Elasticities!$B$5:$B$52,Demands_tra!$BH635,Elasticities!Y$5:Y$52),SUMIF(Elasticities!$B$5:$B$52,Demands_tra!$BI635,Elasticities!Y$5:Y$52))</f>
        <v>0</v>
      </c>
      <c r="CG635" s="6">
        <f ca="1">IF($BI635="",SUMIF(Elasticities!$B$5:$B$52,Demands_tra!$BH635,Elasticities!Z$5:Z$52),SUMIF(Elasticities!$B$5:$B$52,Demands_tra!$BI635,Elasticities!Z$5:Z$52))</f>
        <v>0</v>
      </c>
      <c r="CH635" s="6">
        <f ca="1">IF($BI635="",SUMIF(Elasticities!$B$5:$B$52,Demands_tra!$BH635,Elasticities!AA$5:AA$52),SUMIF(Elasticities!$B$5:$B$52,Demands_tra!$BI635,Elasticities!AA$5:AA$52))</f>
        <v>0</v>
      </c>
      <c r="CI635" s="6">
        <f ca="1">IF($BI635="",SUMIF(Elasticities!$B$5:$B$52,Demands_tra!$BH635,Elasticities!AB$5:AB$52),SUMIF(Elasticities!$B$5:$B$52,Demands_tra!$BI635,Elasticities!AB$5:AB$52))</f>
        <v>0</v>
      </c>
    </row>
    <row r="636" spans="1:87">
      <c r="A636" t="str">
        <f>IF(BYDem_tra!B635="","\I:",BYDem_tra!B635)</f>
        <v>\I:</v>
      </c>
      <c r="B636">
        <f>BYDem_tra!E635</f>
        <v>0</v>
      </c>
      <c r="C636">
        <f t="shared" si="350"/>
        <v>0</v>
      </c>
      <c r="D636" s="3">
        <f>SUMIFS(BYDem_tra!$M$2:$M$2000,BYDem_tra!$B$2:$B$2000,Demands_tra!$A636,BYDem_tra!$E$2:$E$2000,Demands_tra!$B636)</f>
        <v>0</v>
      </c>
      <c r="E636" s="3" t="e">
        <f ca="1" t="shared" si="351"/>
        <v>#DIV/0!</v>
      </c>
      <c r="F636" s="3" t="e">
        <f ca="1" t="shared" si="352"/>
        <v>#DIV/0!</v>
      </c>
      <c r="G636" s="3" t="e">
        <f ca="1" t="shared" si="353"/>
        <v>#DIV/0!</v>
      </c>
      <c r="H636" s="3" t="e">
        <f ca="1" t="shared" si="354"/>
        <v>#DIV/0!</v>
      </c>
      <c r="I636" s="3" t="e">
        <f ca="1" t="shared" si="355"/>
        <v>#DIV/0!</v>
      </c>
      <c r="J636" s="3" t="e">
        <f ca="1" t="shared" si="356"/>
        <v>#DIV/0!</v>
      </c>
      <c r="K636" s="3" t="e">
        <f ca="1" t="shared" si="357"/>
        <v>#DIV/0!</v>
      </c>
      <c r="L636" s="3" t="e">
        <f ca="1" t="shared" si="358"/>
        <v>#DIV/0!</v>
      </c>
      <c r="M636" s="3" t="e">
        <f ca="1" t="shared" si="359"/>
        <v>#DIV/0!</v>
      </c>
      <c r="N636" s="3" t="e">
        <f ca="1" t="shared" si="360"/>
        <v>#DIV/0!</v>
      </c>
      <c r="O636" s="3" t="e">
        <f ca="1" t="shared" si="361"/>
        <v>#DIV/0!</v>
      </c>
      <c r="P636" s="3" t="e">
        <f ca="1" t="shared" si="362"/>
        <v>#DIV/0!</v>
      </c>
      <c r="Q636" s="3" t="e">
        <f ca="1" t="shared" si="363"/>
        <v>#DIV/0!</v>
      </c>
      <c r="R636" s="3" t="e">
        <f ca="1" t="shared" si="364"/>
        <v>#DIV/0!</v>
      </c>
      <c r="S636" s="3" t="e">
        <f ca="1" t="shared" si="365"/>
        <v>#DIV/0!</v>
      </c>
      <c r="T636" s="3" t="e">
        <f ca="1" t="shared" si="366"/>
        <v>#DIV/0!</v>
      </c>
      <c r="U636" s="3" t="e">
        <f ca="1" t="shared" si="367"/>
        <v>#DIV/0!</v>
      </c>
      <c r="V636" s="3" t="e">
        <f ca="1" t="shared" si="342"/>
        <v>#DIV/0!</v>
      </c>
      <c r="W636" s="3" t="e">
        <f ca="1" t="shared" si="343"/>
        <v>#DIV/0!</v>
      </c>
      <c r="X636" s="3" t="e">
        <f ca="1" t="shared" si="344"/>
        <v>#DIV/0!</v>
      </c>
      <c r="Y636" s="3" t="e">
        <f ca="1" t="shared" si="345"/>
        <v>#DIV/0!</v>
      </c>
      <c r="Z636" s="3" t="e">
        <f ca="1" t="shared" si="346"/>
        <v>#DIV/0!</v>
      </c>
      <c r="AA636" s="3" t="e">
        <f ca="1" t="shared" si="347"/>
        <v>#DIV/0!</v>
      </c>
      <c r="AB636" s="3" t="e">
        <f ca="1" t="shared" si="348"/>
        <v>#DIV/0!</v>
      </c>
      <c r="AC636" s="3" t="e">
        <f ca="1" t="shared" si="349"/>
        <v>#DIV/0!</v>
      </c>
      <c r="AE636" s="4" t="e">
        <f ca="1">VLOOKUP($C636,'Default drvr and elast'!$A$4:$C$49,MATCH(VLOOKUP(A636,Classification!$B$4:$D$99,2,FALSE),'Default drvr and elast'!$A$3:$C$3,0),FALSE)</f>
        <v>#N/A</v>
      </c>
      <c r="AF636" s="4"/>
      <c r="AG636" s="6">
        <f ca="1">IF($AF636="",SUMIFS('Growth rates'!D$4:D$922,'Growth rates'!$B$4:$B$922,Demands_tra!$A636,'Growth rates'!$C$4:$C$922,$AE636),SUMIFS('Growth rates'!D$4:D$922,'Growth rates'!$B$4:$B$922,Demands_tra!$A636,'Growth rates'!$C$4:$C$922,$AF636))</f>
        <v>0</v>
      </c>
      <c r="AH636" s="6">
        <f ca="1">IF($AF636="",SUMIFS('Growth rates'!E$4:E$922,'Growth rates'!$B$4:$B$922,Demands_tra!$A636,'Growth rates'!$C$4:$C$922,$AE636),SUMIFS('Growth rates'!E$4:E$922,'Growth rates'!$B$4:$B$922,Demands_tra!$A636,'Growth rates'!$C$4:$C$922,$AF636))</f>
        <v>0</v>
      </c>
      <c r="AI636" s="6">
        <f ca="1">IF($AF636="",SUMIFS('Growth rates'!F$4:F$922,'Growth rates'!$B$4:$B$922,Demands_tra!$A636,'Growth rates'!$C$4:$C$922,$AE636),SUMIFS('Growth rates'!F$4:F$922,'Growth rates'!$B$4:$B$922,Demands_tra!$A636,'Growth rates'!$C$4:$C$922,$AF636))</f>
        <v>0</v>
      </c>
      <c r="AJ636" s="6">
        <f ca="1">IF($AF636="",SUMIFS('Growth rates'!G$4:G$922,'Growth rates'!$B$4:$B$922,Demands_tra!$A636,'Growth rates'!$C$4:$C$922,$AE636),SUMIFS('Growth rates'!G$4:G$922,'Growth rates'!$B$4:$B$922,Demands_tra!$A636,'Growth rates'!$C$4:$C$922,$AF636))</f>
        <v>0</v>
      </c>
      <c r="AK636" s="6">
        <f ca="1">IF($AF636="",SUMIFS('Growth rates'!H$4:H$922,'Growth rates'!$B$4:$B$922,Demands_tra!$A636,'Growth rates'!$C$4:$C$922,$AE636),SUMIFS('Growth rates'!H$4:H$922,'Growth rates'!$B$4:$B$922,Demands_tra!$A636,'Growth rates'!$C$4:$C$922,$AF636))</f>
        <v>0</v>
      </c>
      <c r="AL636" s="6">
        <f ca="1">IF($AF636="",SUMIFS('Growth rates'!I$4:I$922,'Growth rates'!$B$4:$B$922,Demands_tra!$A636,'Growth rates'!$C$4:$C$922,$AE636),SUMIFS('Growth rates'!I$4:I$922,'Growth rates'!$B$4:$B$922,Demands_tra!$A636,'Growth rates'!$C$4:$C$922,$AF636))</f>
        <v>0</v>
      </c>
      <c r="AM636" s="6">
        <f ca="1">IF($AF636="",SUMIFS('Growth rates'!J$4:J$922,'Growth rates'!$B$4:$B$922,Demands_tra!$A636,'Growth rates'!$C$4:$C$922,$AE636),SUMIFS('Growth rates'!J$4:J$922,'Growth rates'!$B$4:$B$922,Demands_tra!$A636,'Growth rates'!$C$4:$C$922,$AF636))</f>
        <v>0</v>
      </c>
      <c r="AN636" s="6">
        <f ca="1">IF($AF636="",SUMIFS('Growth rates'!K$4:K$922,'Growth rates'!$B$4:$B$922,Demands_tra!$A636,'Growth rates'!$C$4:$C$922,$AE636),SUMIFS('Growth rates'!K$4:K$922,'Growth rates'!$B$4:$B$922,Demands_tra!$A636,'Growth rates'!$C$4:$C$922,$AF636))</f>
        <v>0</v>
      </c>
      <c r="AO636" s="6">
        <f ca="1">IF($AF636="",SUMIFS('Growth rates'!L$4:L$922,'Growth rates'!$B$4:$B$922,Demands_tra!$A636,'Growth rates'!$C$4:$C$922,$AE636),SUMIFS('Growth rates'!L$4:L$922,'Growth rates'!$B$4:$B$922,Demands_tra!$A636,'Growth rates'!$C$4:$C$922,$AF636))</f>
        <v>0</v>
      </c>
      <c r="AP636" s="6">
        <f ca="1">IF($AF636="",SUMIFS('Growth rates'!M$4:M$922,'Growth rates'!$B$4:$B$922,Demands_tra!$A636,'Growth rates'!$C$4:$C$922,$AE636),SUMIFS('Growth rates'!M$4:M$922,'Growth rates'!$B$4:$B$922,Demands_tra!$A636,'Growth rates'!$C$4:$C$922,$AF636))</f>
        <v>0</v>
      </c>
      <c r="AQ636" s="6">
        <f ca="1">IF($AF636="",SUMIFS('Growth rates'!N$4:N$922,'Growth rates'!$B$4:$B$922,Demands_tra!$A636,'Growth rates'!$C$4:$C$922,$AE636),SUMIFS('Growth rates'!N$4:N$922,'Growth rates'!$B$4:$B$922,Demands_tra!$A636,'Growth rates'!$C$4:$C$922,$AF636))</f>
        <v>0</v>
      </c>
      <c r="AR636" s="6">
        <f ca="1">IF($AF636="",SUMIFS('Growth rates'!O$4:O$922,'Growth rates'!$B$4:$B$922,Demands_tra!$A636,'Growth rates'!$C$4:$C$922,$AE636),SUMIFS('Growth rates'!O$4:O$922,'Growth rates'!$B$4:$B$922,Demands_tra!$A636,'Growth rates'!$C$4:$C$922,$AF636))</f>
        <v>0</v>
      </c>
      <c r="AS636" s="6">
        <f ca="1">IF($AF636="",SUMIFS('Growth rates'!P$4:P$922,'Growth rates'!$B$4:$B$922,Demands_tra!$A636,'Growth rates'!$C$4:$C$922,$AE636),SUMIFS('Growth rates'!P$4:P$922,'Growth rates'!$B$4:$B$922,Demands_tra!$A636,'Growth rates'!$C$4:$C$922,$AF636))</f>
        <v>0</v>
      </c>
      <c r="AT636" s="6">
        <f ca="1">IF($AF636="",SUMIFS('Growth rates'!Q$4:Q$922,'Growth rates'!$B$4:$B$922,Demands_tra!$A636,'Growth rates'!$C$4:$C$922,$AE636),SUMIFS('Growth rates'!Q$4:Q$922,'Growth rates'!$B$4:$B$922,Demands_tra!$A636,'Growth rates'!$C$4:$C$922,$AF636))</f>
        <v>0</v>
      </c>
      <c r="AU636" s="6">
        <f ca="1">IF($AF636="",SUMIFS('Growth rates'!R$4:R$922,'Growth rates'!$B$4:$B$922,Demands_tra!$A636,'Growth rates'!$C$4:$C$922,$AE636),SUMIFS('Growth rates'!R$4:R$922,'Growth rates'!$B$4:$B$922,Demands_tra!$A636,'Growth rates'!$C$4:$C$922,$AF636))</f>
        <v>0</v>
      </c>
      <c r="AV636" s="6">
        <f ca="1">IF($AF636="",SUMIFS('Growth rates'!S$4:S$922,'Growth rates'!$B$4:$B$922,Demands_tra!$A636,'Growth rates'!$C$4:$C$922,$AE636),SUMIFS('Growth rates'!S$4:S$922,'Growth rates'!$B$4:$B$922,Demands_tra!$A636,'Growth rates'!$C$4:$C$922,$AF636))</f>
        <v>0</v>
      </c>
      <c r="AW636" s="6">
        <f ca="1">IF($AF636="",SUMIFS('Growth rates'!T$4:T$922,'Growth rates'!$B$4:$B$922,Demands_tra!$A636,'Growth rates'!$C$4:$C$922,$AE636),SUMIFS('Growth rates'!T$4:T$922,'Growth rates'!$B$4:$B$922,Demands_tra!$A636,'Growth rates'!$C$4:$C$922,$AF636))</f>
        <v>0</v>
      </c>
      <c r="AX636" s="6">
        <f ca="1">IF($AF636="",SUMIFS('Growth rates'!U$4:U$922,'Growth rates'!$B$4:$B$922,Demands_tra!$A636,'Growth rates'!$C$4:$C$922,$AE636),SUMIFS('Growth rates'!U$4:U$922,'Growth rates'!$B$4:$B$922,Demands_tra!$A636,'Growth rates'!$C$4:$C$922,$AF636))</f>
        <v>0</v>
      </c>
      <c r="AY636" s="6">
        <f ca="1">IF($AF636="",SUMIFS('Growth rates'!V$4:V$922,'Growth rates'!$B$4:$B$922,Demands_tra!$A636,'Growth rates'!$C$4:$C$922,$AE636),SUMIFS('Growth rates'!V$4:V$922,'Growth rates'!$B$4:$B$922,Demands_tra!$A636,'Growth rates'!$C$4:$C$922,$AF636))</f>
        <v>0</v>
      </c>
      <c r="AZ636" s="6">
        <f ca="1">IF($AF636="",SUMIFS('Growth rates'!W$4:W$922,'Growth rates'!$B$4:$B$922,Demands_tra!$A636,'Growth rates'!$C$4:$C$922,$AE636),SUMIFS('Growth rates'!W$4:W$922,'Growth rates'!$B$4:$B$922,Demands_tra!$A636,'Growth rates'!$C$4:$C$922,$AF636))</f>
        <v>0</v>
      </c>
      <c r="BA636" s="6">
        <f ca="1">IF($AF636="",SUMIFS('Growth rates'!X$4:X$922,'Growth rates'!$B$4:$B$922,Demands_tra!$A636,'Growth rates'!$C$4:$C$922,$AE636),SUMIFS('Growth rates'!X$4:X$922,'Growth rates'!$B$4:$B$922,Demands_tra!$A636,'Growth rates'!$C$4:$C$922,$AF636))</f>
        <v>0</v>
      </c>
      <c r="BB636" s="6">
        <f ca="1">IF($AF636="",SUMIFS('Growth rates'!Y$4:Y$922,'Growth rates'!$B$4:$B$922,Demands_tra!$A636,'Growth rates'!$C$4:$C$922,$AE636),SUMIFS('Growth rates'!Y$4:Y$922,'Growth rates'!$B$4:$B$922,Demands_tra!$A636,'Growth rates'!$C$4:$C$922,$AF636))</f>
        <v>0</v>
      </c>
      <c r="BC636" s="6">
        <f ca="1">IF($AF636="",SUMIFS('Growth rates'!Z$4:Z$922,'Growth rates'!$B$4:$B$922,Demands_tra!$A636,'Growth rates'!$C$4:$C$922,$AE636),SUMIFS('Growth rates'!Z$4:Z$922,'Growth rates'!$B$4:$B$922,Demands_tra!$A636,'Growth rates'!$C$4:$C$922,$AF636))</f>
        <v>0</v>
      </c>
      <c r="BD636" s="6">
        <f ca="1">IF($AF636="",SUMIFS('Growth rates'!AA$4:AA$922,'Growth rates'!$B$4:$B$922,Demands_tra!$A636,'Growth rates'!$C$4:$C$922,$AE636),SUMIFS('Growth rates'!AA$4:AA$922,'Growth rates'!$B$4:$B$922,Demands_tra!$A636,'Growth rates'!$C$4:$C$922,$AF636))</f>
        <v>0</v>
      </c>
      <c r="BE636" s="6">
        <f ca="1">IF($AF636="",SUMIFS('Growth rates'!AB$4:AB$922,'Growth rates'!$B$4:$B$922,Demands_tra!$A636,'Growth rates'!$C$4:$C$922,$AE636),SUMIFS('Growth rates'!AB$4:AB$922,'Growth rates'!$B$4:$B$922,Demands_tra!$A636,'Growth rates'!$C$4:$C$922,$AF636))</f>
        <v>0</v>
      </c>
      <c r="BF636" s="6">
        <f ca="1">IF($AF636="",SUMIFS('Growth rates'!AC$4:AC$922,'Growth rates'!$B$4:$B$922,Demands_tra!$A636,'Growth rates'!$C$4:$C$922,$AE636),SUMIFS('Growth rates'!AC$4:AC$922,'Growth rates'!$B$4:$B$922,Demands_tra!$A636,'Growth rates'!$C$4:$C$922,$AF636))</f>
        <v>0</v>
      </c>
      <c r="BH636" t="e">
        <f ca="1">VLOOKUP($C636,'Default drvr and elast'!$A$4:$F$49,MATCH(VLOOKUP(A636,Classification!$B$4:$D$42,3,FALSE),'Default drvr and elast'!$D$3:$F$3,0)+3,FALSE)</f>
        <v>#N/A</v>
      </c>
      <c r="BJ636" s="6">
        <f ca="1">IF($BI636="",SUMIF(Elasticities!$B$5:$B$52,Demands_tra!$BH636,Elasticities!C$5:C$52),SUMIF(Elasticities!$B$5:$B$52,Demands_tra!$BI636,Elasticities!C$5:C$52))</f>
        <v>0</v>
      </c>
      <c r="BK636" s="6">
        <f ca="1">IF($BI636="",SUMIF(Elasticities!$B$5:$B$52,Demands_tra!$BH636,Elasticities!D$5:D$52),SUMIF(Elasticities!$B$5:$B$52,Demands_tra!$BI636,Elasticities!D$5:D$52))</f>
        <v>0</v>
      </c>
      <c r="BL636" s="6">
        <f ca="1">IF($BI636="",SUMIF(Elasticities!$B$5:$B$52,Demands_tra!$BH636,Elasticities!E$5:E$52),SUMIF(Elasticities!$B$5:$B$52,Demands_tra!$BI636,Elasticities!E$5:E$52))</f>
        <v>0</v>
      </c>
      <c r="BM636" s="6">
        <f ca="1">IF($BI636="",SUMIF(Elasticities!$B$5:$B$52,Demands_tra!$BH636,Elasticities!F$5:F$52),SUMIF(Elasticities!$B$5:$B$52,Demands_tra!$BI636,Elasticities!F$5:F$52))</f>
        <v>0</v>
      </c>
      <c r="BN636" s="6">
        <f ca="1">IF($BI636="",SUMIF(Elasticities!$B$5:$B$52,Demands_tra!$BH636,Elasticities!G$5:G$52),SUMIF(Elasticities!$B$5:$B$52,Demands_tra!$BI636,Elasticities!G$5:G$52))</f>
        <v>0</v>
      </c>
      <c r="BO636" s="6">
        <f ca="1">IF($BI636="",SUMIF(Elasticities!$B$5:$B$52,Demands_tra!$BH636,Elasticities!H$5:H$52),SUMIF(Elasticities!$B$5:$B$52,Demands_tra!$BI636,Elasticities!H$5:H$52))</f>
        <v>0</v>
      </c>
      <c r="BP636" s="6">
        <f ca="1">IF($BI636="",SUMIF(Elasticities!$B$5:$B$52,Demands_tra!$BH636,Elasticities!I$5:I$52),SUMIF(Elasticities!$B$5:$B$52,Demands_tra!$BI636,Elasticities!I$5:I$52))</f>
        <v>0</v>
      </c>
      <c r="BQ636" s="6">
        <f ca="1">IF($BI636="",SUMIF(Elasticities!$B$5:$B$52,Demands_tra!$BH636,Elasticities!J$5:J$52),SUMIF(Elasticities!$B$5:$B$52,Demands_tra!$BI636,Elasticities!J$5:J$52))</f>
        <v>0</v>
      </c>
      <c r="BR636" s="6">
        <f ca="1">IF($BI636="",SUMIF(Elasticities!$B$5:$B$52,Demands_tra!$BH636,Elasticities!K$5:K$52),SUMIF(Elasticities!$B$5:$B$52,Demands_tra!$BI636,Elasticities!K$5:K$52))</f>
        <v>0</v>
      </c>
      <c r="BS636" s="6">
        <f ca="1">IF($BI636="",SUMIF(Elasticities!$B$5:$B$52,Demands_tra!$BH636,Elasticities!L$5:L$52),SUMIF(Elasticities!$B$5:$B$52,Demands_tra!$BI636,Elasticities!L$5:L$52))</f>
        <v>0</v>
      </c>
      <c r="BT636" s="6">
        <f ca="1">IF($BI636="",SUMIF(Elasticities!$B$5:$B$52,Demands_tra!$BH636,Elasticities!M$5:M$52),SUMIF(Elasticities!$B$5:$B$52,Demands_tra!$BI636,Elasticities!M$5:M$52))</f>
        <v>0</v>
      </c>
      <c r="BU636" s="6">
        <f ca="1">IF($BI636="",SUMIF(Elasticities!$B$5:$B$52,Demands_tra!$BH636,Elasticities!N$5:N$52),SUMIF(Elasticities!$B$5:$B$52,Demands_tra!$BI636,Elasticities!N$5:N$52))</f>
        <v>0</v>
      </c>
      <c r="BV636" s="6">
        <f ca="1">IF($BI636="",SUMIF(Elasticities!$B$5:$B$52,Demands_tra!$BH636,Elasticities!O$5:O$52),SUMIF(Elasticities!$B$5:$B$52,Demands_tra!$BI636,Elasticities!O$5:O$52))</f>
        <v>0</v>
      </c>
      <c r="BW636" s="6">
        <f ca="1">IF($BI636="",SUMIF(Elasticities!$B$5:$B$52,Demands_tra!$BH636,Elasticities!P$5:P$52),SUMIF(Elasticities!$B$5:$B$52,Demands_tra!$BI636,Elasticities!P$5:P$52))</f>
        <v>0</v>
      </c>
      <c r="BX636" s="6">
        <f ca="1">IF($BI636="",SUMIF(Elasticities!$B$5:$B$52,Demands_tra!$BH636,Elasticities!Q$5:Q$52),SUMIF(Elasticities!$B$5:$B$52,Demands_tra!$BI636,Elasticities!Q$5:Q$52))</f>
        <v>0</v>
      </c>
      <c r="BY636" s="6">
        <f ca="1">IF($BI636="",SUMIF(Elasticities!$B$5:$B$52,Demands_tra!$BH636,Elasticities!R$5:R$52),SUMIF(Elasticities!$B$5:$B$52,Demands_tra!$BI636,Elasticities!R$5:R$52))</f>
        <v>0</v>
      </c>
      <c r="BZ636" s="6">
        <f ca="1">IF($BI636="",SUMIF(Elasticities!$B$5:$B$52,Demands_tra!$BH636,Elasticities!S$5:S$52),SUMIF(Elasticities!$B$5:$B$52,Demands_tra!$BI636,Elasticities!S$5:S$52))</f>
        <v>0</v>
      </c>
      <c r="CA636" s="6">
        <f ca="1">IF($BI636="",SUMIF(Elasticities!$B$5:$B$52,Demands_tra!$BH636,Elasticities!T$5:T$52),SUMIF(Elasticities!$B$5:$B$52,Demands_tra!$BI636,Elasticities!T$5:T$52))</f>
        <v>0</v>
      </c>
      <c r="CB636" s="6">
        <f ca="1">IF($BI636="",SUMIF(Elasticities!$B$5:$B$52,Demands_tra!$BH636,Elasticities!U$5:U$52),SUMIF(Elasticities!$B$5:$B$52,Demands_tra!$BI636,Elasticities!U$5:U$52))</f>
        <v>0</v>
      </c>
      <c r="CC636" s="6">
        <f ca="1">IF($BI636="",SUMIF(Elasticities!$B$5:$B$52,Demands_tra!$BH636,Elasticities!V$5:V$52),SUMIF(Elasticities!$B$5:$B$52,Demands_tra!$BI636,Elasticities!V$5:V$52))</f>
        <v>0</v>
      </c>
      <c r="CD636" s="6">
        <f ca="1">IF($BI636="",SUMIF(Elasticities!$B$5:$B$52,Demands_tra!$BH636,Elasticities!W$5:W$52),SUMIF(Elasticities!$B$5:$B$52,Demands_tra!$BI636,Elasticities!W$5:W$52))</f>
        <v>0</v>
      </c>
      <c r="CE636" s="6">
        <f ca="1">IF($BI636="",SUMIF(Elasticities!$B$5:$B$52,Demands_tra!$BH636,Elasticities!X$5:X$52),SUMIF(Elasticities!$B$5:$B$52,Demands_tra!$BI636,Elasticities!X$5:X$52))</f>
        <v>0</v>
      </c>
      <c r="CF636" s="6">
        <f ca="1">IF($BI636="",SUMIF(Elasticities!$B$5:$B$52,Demands_tra!$BH636,Elasticities!Y$5:Y$52),SUMIF(Elasticities!$B$5:$B$52,Demands_tra!$BI636,Elasticities!Y$5:Y$52))</f>
        <v>0</v>
      </c>
      <c r="CG636" s="6">
        <f ca="1">IF($BI636="",SUMIF(Elasticities!$B$5:$B$52,Demands_tra!$BH636,Elasticities!Z$5:Z$52),SUMIF(Elasticities!$B$5:$B$52,Demands_tra!$BI636,Elasticities!Z$5:Z$52))</f>
        <v>0</v>
      </c>
      <c r="CH636" s="6">
        <f ca="1">IF($BI636="",SUMIF(Elasticities!$B$5:$B$52,Demands_tra!$BH636,Elasticities!AA$5:AA$52),SUMIF(Elasticities!$B$5:$B$52,Demands_tra!$BI636,Elasticities!AA$5:AA$52))</f>
        <v>0</v>
      </c>
      <c r="CI636" s="6">
        <f ca="1">IF($BI636="",SUMIF(Elasticities!$B$5:$B$52,Demands_tra!$BH636,Elasticities!AB$5:AB$52),SUMIF(Elasticities!$B$5:$B$52,Demands_tra!$BI636,Elasticities!AB$5:AB$52))</f>
        <v>0</v>
      </c>
    </row>
    <row r="637" spans="1:87">
      <c r="A637" t="str">
        <f>IF(BYDem_tra!B636="","\I:",BYDem_tra!B636)</f>
        <v>\I:</v>
      </c>
      <c r="B637">
        <f>BYDem_tra!E636</f>
        <v>0</v>
      </c>
      <c r="C637">
        <f t="shared" si="350"/>
        <v>0</v>
      </c>
      <c r="D637" s="3">
        <f>SUMIFS(BYDem_tra!$M$2:$M$2000,BYDem_tra!$B$2:$B$2000,Demands_tra!$A637,BYDem_tra!$E$2:$E$2000,Demands_tra!$B637)</f>
        <v>0</v>
      </c>
      <c r="E637" s="3" t="e">
        <f ca="1" t="shared" si="351"/>
        <v>#DIV/0!</v>
      </c>
      <c r="F637" s="3" t="e">
        <f ca="1" t="shared" si="352"/>
        <v>#DIV/0!</v>
      </c>
      <c r="G637" s="3" t="e">
        <f ca="1" t="shared" si="353"/>
        <v>#DIV/0!</v>
      </c>
      <c r="H637" s="3" t="e">
        <f ca="1" t="shared" si="354"/>
        <v>#DIV/0!</v>
      </c>
      <c r="I637" s="3" t="e">
        <f ca="1" t="shared" si="355"/>
        <v>#DIV/0!</v>
      </c>
      <c r="J637" s="3" t="e">
        <f ca="1" t="shared" si="356"/>
        <v>#DIV/0!</v>
      </c>
      <c r="K637" s="3" t="e">
        <f ca="1" t="shared" si="357"/>
        <v>#DIV/0!</v>
      </c>
      <c r="L637" s="3" t="e">
        <f ca="1" t="shared" si="358"/>
        <v>#DIV/0!</v>
      </c>
      <c r="M637" s="3" t="e">
        <f ca="1" t="shared" si="359"/>
        <v>#DIV/0!</v>
      </c>
      <c r="N637" s="3" t="e">
        <f ca="1" t="shared" si="360"/>
        <v>#DIV/0!</v>
      </c>
      <c r="O637" s="3" t="e">
        <f ca="1" t="shared" si="361"/>
        <v>#DIV/0!</v>
      </c>
      <c r="P637" s="3" t="e">
        <f ca="1" t="shared" si="362"/>
        <v>#DIV/0!</v>
      </c>
      <c r="Q637" s="3" t="e">
        <f ca="1" t="shared" si="363"/>
        <v>#DIV/0!</v>
      </c>
      <c r="R637" s="3" t="e">
        <f ca="1" t="shared" si="364"/>
        <v>#DIV/0!</v>
      </c>
      <c r="S637" s="3" t="e">
        <f ca="1" t="shared" si="365"/>
        <v>#DIV/0!</v>
      </c>
      <c r="T637" s="3" t="e">
        <f ca="1" t="shared" si="366"/>
        <v>#DIV/0!</v>
      </c>
      <c r="U637" s="3" t="e">
        <f ca="1" t="shared" si="367"/>
        <v>#DIV/0!</v>
      </c>
      <c r="V637" s="3" t="e">
        <f ca="1" t="shared" si="342"/>
        <v>#DIV/0!</v>
      </c>
      <c r="W637" s="3" t="e">
        <f ca="1" t="shared" si="343"/>
        <v>#DIV/0!</v>
      </c>
      <c r="X637" s="3" t="e">
        <f ca="1" t="shared" si="344"/>
        <v>#DIV/0!</v>
      </c>
      <c r="Y637" s="3" t="e">
        <f ca="1" t="shared" si="345"/>
        <v>#DIV/0!</v>
      </c>
      <c r="Z637" s="3" t="e">
        <f ca="1" t="shared" si="346"/>
        <v>#DIV/0!</v>
      </c>
      <c r="AA637" s="3" t="e">
        <f ca="1" t="shared" si="347"/>
        <v>#DIV/0!</v>
      </c>
      <c r="AB637" s="3" t="e">
        <f ca="1" t="shared" si="348"/>
        <v>#DIV/0!</v>
      </c>
      <c r="AC637" s="3" t="e">
        <f ca="1" t="shared" si="349"/>
        <v>#DIV/0!</v>
      </c>
      <c r="AE637" s="4" t="e">
        <f ca="1">VLOOKUP($C637,'Default drvr and elast'!$A$4:$C$49,MATCH(VLOOKUP(A637,Classification!$B$4:$D$99,2,FALSE),'Default drvr and elast'!$A$3:$C$3,0),FALSE)</f>
        <v>#N/A</v>
      </c>
      <c r="AF637" s="4"/>
      <c r="AG637" s="6">
        <f ca="1">IF($AF637="",SUMIFS('Growth rates'!D$4:D$922,'Growth rates'!$B$4:$B$922,Demands_tra!$A637,'Growth rates'!$C$4:$C$922,$AE637),SUMIFS('Growth rates'!D$4:D$922,'Growth rates'!$B$4:$B$922,Demands_tra!$A637,'Growth rates'!$C$4:$C$922,$AF637))</f>
        <v>0</v>
      </c>
      <c r="AH637" s="6">
        <f ca="1">IF($AF637="",SUMIFS('Growth rates'!E$4:E$922,'Growth rates'!$B$4:$B$922,Demands_tra!$A637,'Growth rates'!$C$4:$C$922,$AE637),SUMIFS('Growth rates'!E$4:E$922,'Growth rates'!$B$4:$B$922,Demands_tra!$A637,'Growth rates'!$C$4:$C$922,$AF637))</f>
        <v>0</v>
      </c>
      <c r="AI637" s="6">
        <f ca="1">IF($AF637="",SUMIFS('Growth rates'!F$4:F$922,'Growth rates'!$B$4:$B$922,Demands_tra!$A637,'Growth rates'!$C$4:$C$922,$AE637),SUMIFS('Growth rates'!F$4:F$922,'Growth rates'!$B$4:$B$922,Demands_tra!$A637,'Growth rates'!$C$4:$C$922,$AF637))</f>
        <v>0</v>
      </c>
      <c r="AJ637" s="6">
        <f ca="1">IF($AF637="",SUMIFS('Growth rates'!G$4:G$922,'Growth rates'!$B$4:$B$922,Demands_tra!$A637,'Growth rates'!$C$4:$C$922,$AE637),SUMIFS('Growth rates'!G$4:G$922,'Growth rates'!$B$4:$B$922,Demands_tra!$A637,'Growth rates'!$C$4:$C$922,$AF637))</f>
        <v>0</v>
      </c>
      <c r="AK637" s="6">
        <f ca="1">IF($AF637="",SUMIFS('Growth rates'!H$4:H$922,'Growth rates'!$B$4:$B$922,Demands_tra!$A637,'Growth rates'!$C$4:$C$922,$AE637),SUMIFS('Growth rates'!H$4:H$922,'Growth rates'!$B$4:$B$922,Demands_tra!$A637,'Growth rates'!$C$4:$C$922,$AF637))</f>
        <v>0</v>
      </c>
      <c r="AL637" s="6">
        <f ca="1">IF($AF637="",SUMIFS('Growth rates'!I$4:I$922,'Growth rates'!$B$4:$B$922,Demands_tra!$A637,'Growth rates'!$C$4:$C$922,$AE637),SUMIFS('Growth rates'!I$4:I$922,'Growth rates'!$B$4:$B$922,Demands_tra!$A637,'Growth rates'!$C$4:$C$922,$AF637))</f>
        <v>0</v>
      </c>
      <c r="AM637" s="6">
        <f ca="1">IF($AF637="",SUMIFS('Growth rates'!J$4:J$922,'Growth rates'!$B$4:$B$922,Demands_tra!$A637,'Growth rates'!$C$4:$C$922,$AE637),SUMIFS('Growth rates'!J$4:J$922,'Growth rates'!$B$4:$B$922,Demands_tra!$A637,'Growth rates'!$C$4:$C$922,$AF637))</f>
        <v>0</v>
      </c>
      <c r="AN637" s="6">
        <f ca="1">IF($AF637="",SUMIFS('Growth rates'!K$4:K$922,'Growth rates'!$B$4:$B$922,Demands_tra!$A637,'Growth rates'!$C$4:$C$922,$AE637),SUMIFS('Growth rates'!K$4:K$922,'Growth rates'!$B$4:$B$922,Demands_tra!$A637,'Growth rates'!$C$4:$C$922,$AF637))</f>
        <v>0</v>
      </c>
      <c r="AO637" s="6">
        <f ca="1">IF($AF637="",SUMIFS('Growth rates'!L$4:L$922,'Growth rates'!$B$4:$B$922,Demands_tra!$A637,'Growth rates'!$C$4:$C$922,$AE637),SUMIFS('Growth rates'!L$4:L$922,'Growth rates'!$B$4:$B$922,Demands_tra!$A637,'Growth rates'!$C$4:$C$922,$AF637))</f>
        <v>0</v>
      </c>
      <c r="AP637" s="6">
        <f ca="1">IF($AF637="",SUMIFS('Growth rates'!M$4:M$922,'Growth rates'!$B$4:$B$922,Demands_tra!$A637,'Growth rates'!$C$4:$C$922,$AE637),SUMIFS('Growth rates'!M$4:M$922,'Growth rates'!$B$4:$B$922,Demands_tra!$A637,'Growth rates'!$C$4:$C$922,$AF637))</f>
        <v>0</v>
      </c>
      <c r="AQ637" s="6">
        <f ca="1">IF($AF637="",SUMIFS('Growth rates'!N$4:N$922,'Growth rates'!$B$4:$B$922,Demands_tra!$A637,'Growth rates'!$C$4:$C$922,$AE637),SUMIFS('Growth rates'!N$4:N$922,'Growth rates'!$B$4:$B$922,Demands_tra!$A637,'Growth rates'!$C$4:$C$922,$AF637))</f>
        <v>0</v>
      </c>
      <c r="AR637" s="6">
        <f ca="1">IF($AF637="",SUMIFS('Growth rates'!O$4:O$922,'Growth rates'!$B$4:$B$922,Demands_tra!$A637,'Growth rates'!$C$4:$C$922,$AE637),SUMIFS('Growth rates'!O$4:O$922,'Growth rates'!$B$4:$B$922,Demands_tra!$A637,'Growth rates'!$C$4:$C$922,$AF637))</f>
        <v>0</v>
      </c>
      <c r="AS637" s="6">
        <f ca="1">IF($AF637="",SUMIFS('Growth rates'!P$4:P$922,'Growth rates'!$B$4:$B$922,Demands_tra!$A637,'Growth rates'!$C$4:$C$922,$AE637),SUMIFS('Growth rates'!P$4:P$922,'Growth rates'!$B$4:$B$922,Demands_tra!$A637,'Growth rates'!$C$4:$C$922,$AF637))</f>
        <v>0</v>
      </c>
      <c r="AT637" s="6">
        <f ca="1">IF($AF637="",SUMIFS('Growth rates'!Q$4:Q$922,'Growth rates'!$B$4:$B$922,Demands_tra!$A637,'Growth rates'!$C$4:$C$922,$AE637),SUMIFS('Growth rates'!Q$4:Q$922,'Growth rates'!$B$4:$B$922,Demands_tra!$A637,'Growth rates'!$C$4:$C$922,$AF637))</f>
        <v>0</v>
      </c>
      <c r="AU637" s="6">
        <f ca="1">IF($AF637="",SUMIFS('Growth rates'!R$4:R$922,'Growth rates'!$B$4:$B$922,Demands_tra!$A637,'Growth rates'!$C$4:$C$922,$AE637),SUMIFS('Growth rates'!R$4:R$922,'Growth rates'!$B$4:$B$922,Demands_tra!$A637,'Growth rates'!$C$4:$C$922,$AF637))</f>
        <v>0</v>
      </c>
      <c r="AV637" s="6">
        <f ca="1">IF($AF637="",SUMIFS('Growth rates'!S$4:S$922,'Growth rates'!$B$4:$B$922,Demands_tra!$A637,'Growth rates'!$C$4:$C$922,$AE637),SUMIFS('Growth rates'!S$4:S$922,'Growth rates'!$B$4:$B$922,Demands_tra!$A637,'Growth rates'!$C$4:$C$922,$AF637))</f>
        <v>0</v>
      </c>
      <c r="AW637" s="6">
        <f ca="1">IF($AF637="",SUMIFS('Growth rates'!T$4:T$922,'Growth rates'!$B$4:$B$922,Demands_tra!$A637,'Growth rates'!$C$4:$C$922,$AE637),SUMIFS('Growth rates'!T$4:T$922,'Growth rates'!$B$4:$B$922,Demands_tra!$A637,'Growth rates'!$C$4:$C$922,$AF637))</f>
        <v>0</v>
      </c>
      <c r="AX637" s="6">
        <f ca="1">IF($AF637="",SUMIFS('Growth rates'!U$4:U$922,'Growth rates'!$B$4:$B$922,Demands_tra!$A637,'Growth rates'!$C$4:$C$922,$AE637),SUMIFS('Growth rates'!U$4:U$922,'Growth rates'!$B$4:$B$922,Demands_tra!$A637,'Growth rates'!$C$4:$C$922,$AF637))</f>
        <v>0</v>
      </c>
      <c r="AY637" s="6">
        <f ca="1">IF($AF637="",SUMIFS('Growth rates'!V$4:V$922,'Growth rates'!$B$4:$B$922,Demands_tra!$A637,'Growth rates'!$C$4:$C$922,$AE637),SUMIFS('Growth rates'!V$4:V$922,'Growth rates'!$B$4:$B$922,Demands_tra!$A637,'Growth rates'!$C$4:$C$922,$AF637))</f>
        <v>0</v>
      </c>
      <c r="AZ637" s="6">
        <f ca="1">IF($AF637="",SUMIFS('Growth rates'!W$4:W$922,'Growth rates'!$B$4:$B$922,Demands_tra!$A637,'Growth rates'!$C$4:$C$922,$AE637),SUMIFS('Growth rates'!W$4:W$922,'Growth rates'!$B$4:$B$922,Demands_tra!$A637,'Growth rates'!$C$4:$C$922,$AF637))</f>
        <v>0</v>
      </c>
      <c r="BA637" s="6">
        <f ca="1">IF($AF637="",SUMIFS('Growth rates'!X$4:X$922,'Growth rates'!$B$4:$B$922,Demands_tra!$A637,'Growth rates'!$C$4:$C$922,$AE637),SUMIFS('Growth rates'!X$4:X$922,'Growth rates'!$B$4:$B$922,Demands_tra!$A637,'Growth rates'!$C$4:$C$922,$AF637))</f>
        <v>0</v>
      </c>
      <c r="BB637" s="6">
        <f ca="1">IF($AF637="",SUMIFS('Growth rates'!Y$4:Y$922,'Growth rates'!$B$4:$B$922,Demands_tra!$A637,'Growth rates'!$C$4:$C$922,$AE637),SUMIFS('Growth rates'!Y$4:Y$922,'Growth rates'!$B$4:$B$922,Demands_tra!$A637,'Growth rates'!$C$4:$C$922,$AF637))</f>
        <v>0</v>
      </c>
      <c r="BC637" s="6">
        <f ca="1">IF($AF637="",SUMIFS('Growth rates'!Z$4:Z$922,'Growth rates'!$B$4:$B$922,Demands_tra!$A637,'Growth rates'!$C$4:$C$922,$AE637),SUMIFS('Growth rates'!Z$4:Z$922,'Growth rates'!$B$4:$B$922,Demands_tra!$A637,'Growth rates'!$C$4:$C$922,$AF637))</f>
        <v>0</v>
      </c>
      <c r="BD637" s="6">
        <f ca="1">IF($AF637="",SUMIFS('Growth rates'!AA$4:AA$922,'Growth rates'!$B$4:$B$922,Demands_tra!$A637,'Growth rates'!$C$4:$C$922,$AE637),SUMIFS('Growth rates'!AA$4:AA$922,'Growth rates'!$B$4:$B$922,Demands_tra!$A637,'Growth rates'!$C$4:$C$922,$AF637))</f>
        <v>0</v>
      </c>
      <c r="BE637" s="6">
        <f ca="1">IF($AF637="",SUMIFS('Growth rates'!AB$4:AB$922,'Growth rates'!$B$4:$B$922,Demands_tra!$A637,'Growth rates'!$C$4:$C$922,$AE637),SUMIFS('Growth rates'!AB$4:AB$922,'Growth rates'!$B$4:$B$922,Demands_tra!$A637,'Growth rates'!$C$4:$C$922,$AF637))</f>
        <v>0</v>
      </c>
      <c r="BF637" s="6">
        <f ca="1">IF($AF637="",SUMIFS('Growth rates'!AC$4:AC$922,'Growth rates'!$B$4:$B$922,Demands_tra!$A637,'Growth rates'!$C$4:$C$922,$AE637),SUMIFS('Growth rates'!AC$4:AC$922,'Growth rates'!$B$4:$B$922,Demands_tra!$A637,'Growth rates'!$C$4:$C$922,$AF637))</f>
        <v>0</v>
      </c>
      <c r="BH637" t="e">
        <f ca="1">VLOOKUP($C637,'Default drvr and elast'!$A$4:$F$49,MATCH(VLOOKUP(A637,Classification!$B$4:$D$42,3,FALSE),'Default drvr and elast'!$D$3:$F$3,0)+3,FALSE)</f>
        <v>#N/A</v>
      </c>
      <c r="BJ637" s="6">
        <f ca="1">IF($BI637="",SUMIF(Elasticities!$B$5:$B$52,Demands_tra!$BH637,Elasticities!C$5:C$52),SUMIF(Elasticities!$B$5:$B$52,Demands_tra!$BI637,Elasticities!C$5:C$52))</f>
        <v>0</v>
      </c>
      <c r="BK637" s="6">
        <f ca="1">IF($BI637="",SUMIF(Elasticities!$B$5:$B$52,Demands_tra!$BH637,Elasticities!D$5:D$52),SUMIF(Elasticities!$B$5:$B$52,Demands_tra!$BI637,Elasticities!D$5:D$52))</f>
        <v>0</v>
      </c>
      <c r="BL637" s="6">
        <f ca="1">IF($BI637="",SUMIF(Elasticities!$B$5:$B$52,Demands_tra!$BH637,Elasticities!E$5:E$52),SUMIF(Elasticities!$B$5:$B$52,Demands_tra!$BI637,Elasticities!E$5:E$52))</f>
        <v>0</v>
      </c>
      <c r="BM637" s="6">
        <f ca="1">IF($BI637="",SUMIF(Elasticities!$B$5:$B$52,Demands_tra!$BH637,Elasticities!F$5:F$52),SUMIF(Elasticities!$B$5:$B$52,Demands_tra!$BI637,Elasticities!F$5:F$52))</f>
        <v>0</v>
      </c>
      <c r="BN637" s="6">
        <f ca="1">IF($BI637="",SUMIF(Elasticities!$B$5:$B$52,Demands_tra!$BH637,Elasticities!G$5:G$52),SUMIF(Elasticities!$B$5:$B$52,Demands_tra!$BI637,Elasticities!G$5:G$52))</f>
        <v>0</v>
      </c>
      <c r="BO637" s="6">
        <f ca="1">IF($BI637="",SUMIF(Elasticities!$B$5:$B$52,Demands_tra!$BH637,Elasticities!H$5:H$52),SUMIF(Elasticities!$B$5:$B$52,Demands_tra!$BI637,Elasticities!H$5:H$52))</f>
        <v>0</v>
      </c>
      <c r="BP637" s="6">
        <f ca="1">IF($BI637="",SUMIF(Elasticities!$B$5:$B$52,Demands_tra!$BH637,Elasticities!I$5:I$52),SUMIF(Elasticities!$B$5:$B$52,Demands_tra!$BI637,Elasticities!I$5:I$52))</f>
        <v>0</v>
      </c>
      <c r="BQ637" s="6">
        <f ca="1">IF($BI637="",SUMIF(Elasticities!$B$5:$B$52,Demands_tra!$BH637,Elasticities!J$5:J$52),SUMIF(Elasticities!$B$5:$B$52,Demands_tra!$BI637,Elasticities!J$5:J$52))</f>
        <v>0</v>
      </c>
      <c r="BR637" s="6">
        <f ca="1">IF($BI637="",SUMIF(Elasticities!$B$5:$B$52,Demands_tra!$BH637,Elasticities!K$5:K$52),SUMIF(Elasticities!$B$5:$B$52,Demands_tra!$BI637,Elasticities!K$5:K$52))</f>
        <v>0</v>
      </c>
      <c r="BS637" s="6">
        <f ca="1">IF($BI637="",SUMIF(Elasticities!$B$5:$B$52,Demands_tra!$BH637,Elasticities!L$5:L$52),SUMIF(Elasticities!$B$5:$B$52,Demands_tra!$BI637,Elasticities!L$5:L$52))</f>
        <v>0</v>
      </c>
      <c r="BT637" s="6">
        <f ca="1">IF($BI637="",SUMIF(Elasticities!$B$5:$B$52,Demands_tra!$BH637,Elasticities!M$5:M$52),SUMIF(Elasticities!$B$5:$B$52,Demands_tra!$BI637,Elasticities!M$5:M$52))</f>
        <v>0</v>
      </c>
      <c r="BU637" s="6">
        <f ca="1">IF($BI637="",SUMIF(Elasticities!$B$5:$B$52,Demands_tra!$BH637,Elasticities!N$5:N$52),SUMIF(Elasticities!$B$5:$B$52,Demands_tra!$BI637,Elasticities!N$5:N$52))</f>
        <v>0</v>
      </c>
      <c r="BV637" s="6">
        <f ca="1">IF($BI637="",SUMIF(Elasticities!$B$5:$B$52,Demands_tra!$BH637,Elasticities!O$5:O$52),SUMIF(Elasticities!$B$5:$B$52,Demands_tra!$BI637,Elasticities!O$5:O$52))</f>
        <v>0</v>
      </c>
      <c r="BW637" s="6">
        <f ca="1">IF($BI637="",SUMIF(Elasticities!$B$5:$B$52,Demands_tra!$BH637,Elasticities!P$5:P$52),SUMIF(Elasticities!$B$5:$B$52,Demands_tra!$BI637,Elasticities!P$5:P$52))</f>
        <v>0</v>
      </c>
      <c r="BX637" s="6">
        <f ca="1">IF($BI637="",SUMIF(Elasticities!$B$5:$B$52,Demands_tra!$BH637,Elasticities!Q$5:Q$52),SUMIF(Elasticities!$B$5:$B$52,Demands_tra!$BI637,Elasticities!Q$5:Q$52))</f>
        <v>0</v>
      </c>
      <c r="BY637" s="6">
        <f ca="1">IF($BI637="",SUMIF(Elasticities!$B$5:$B$52,Demands_tra!$BH637,Elasticities!R$5:R$52),SUMIF(Elasticities!$B$5:$B$52,Demands_tra!$BI637,Elasticities!R$5:R$52))</f>
        <v>0</v>
      </c>
      <c r="BZ637" s="6">
        <f ca="1">IF($BI637="",SUMIF(Elasticities!$B$5:$B$52,Demands_tra!$BH637,Elasticities!S$5:S$52),SUMIF(Elasticities!$B$5:$B$52,Demands_tra!$BI637,Elasticities!S$5:S$52))</f>
        <v>0</v>
      </c>
      <c r="CA637" s="6">
        <f ca="1">IF($BI637="",SUMIF(Elasticities!$B$5:$B$52,Demands_tra!$BH637,Elasticities!T$5:T$52),SUMIF(Elasticities!$B$5:$B$52,Demands_tra!$BI637,Elasticities!T$5:T$52))</f>
        <v>0</v>
      </c>
      <c r="CB637" s="6">
        <f ca="1">IF($BI637="",SUMIF(Elasticities!$B$5:$B$52,Demands_tra!$BH637,Elasticities!U$5:U$52),SUMIF(Elasticities!$B$5:$B$52,Demands_tra!$BI637,Elasticities!U$5:U$52))</f>
        <v>0</v>
      </c>
      <c r="CC637" s="6">
        <f ca="1">IF($BI637="",SUMIF(Elasticities!$B$5:$B$52,Demands_tra!$BH637,Elasticities!V$5:V$52),SUMIF(Elasticities!$B$5:$B$52,Demands_tra!$BI637,Elasticities!V$5:V$52))</f>
        <v>0</v>
      </c>
      <c r="CD637" s="6">
        <f ca="1">IF($BI637="",SUMIF(Elasticities!$B$5:$B$52,Demands_tra!$BH637,Elasticities!W$5:W$52),SUMIF(Elasticities!$B$5:$B$52,Demands_tra!$BI637,Elasticities!W$5:W$52))</f>
        <v>0</v>
      </c>
      <c r="CE637" s="6">
        <f ca="1">IF($BI637="",SUMIF(Elasticities!$B$5:$B$52,Demands_tra!$BH637,Elasticities!X$5:X$52),SUMIF(Elasticities!$B$5:$B$52,Demands_tra!$BI637,Elasticities!X$5:X$52))</f>
        <v>0</v>
      </c>
      <c r="CF637" s="6">
        <f ca="1">IF($BI637="",SUMIF(Elasticities!$B$5:$B$52,Demands_tra!$BH637,Elasticities!Y$5:Y$52),SUMIF(Elasticities!$B$5:$B$52,Demands_tra!$BI637,Elasticities!Y$5:Y$52))</f>
        <v>0</v>
      </c>
      <c r="CG637" s="6">
        <f ca="1">IF($BI637="",SUMIF(Elasticities!$B$5:$B$52,Demands_tra!$BH637,Elasticities!Z$5:Z$52),SUMIF(Elasticities!$B$5:$B$52,Demands_tra!$BI637,Elasticities!Z$5:Z$52))</f>
        <v>0</v>
      </c>
      <c r="CH637" s="6">
        <f ca="1">IF($BI637="",SUMIF(Elasticities!$B$5:$B$52,Demands_tra!$BH637,Elasticities!AA$5:AA$52),SUMIF(Elasticities!$B$5:$B$52,Demands_tra!$BI637,Elasticities!AA$5:AA$52))</f>
        <v>0</v>
      </c>
      <c r="CI637" s="6">
        <f ca="1">IF($BI637="",SUMIF(Elasticities!$B$5:$B$52,Demands_tra!$BH637,Elasticities!AB$5:AB$52),SUMIF(Elasticities!$B$5:$B$52,Demands_tra!$BI637,Elasticities!AB$5:AB$52))</f>
        <v>0</v>
      </c>
    </row>
    <row r="638" spans="1:87">
      <c r="A638" t="str">
        <f>IF(BYDem_tra!B637="","\I:",BYDem_tra!B637)</f>
        <v>\I:</v>
      </c>
      <c r="B638">
        <f>BYDem_tra!E637</f>
        <v>0</v>
      </c>
      <c r="C638">
        <f t="shared" si="350"/>
        <v>0</v>
      </c>
      <c r="D638" s="3">
        <f>SUMIFS(BYDem_tra!$M$2:$M$2000,BYDem_tra!$B$2:$B$2000,Demands_tra!$A638,BYDem_tra!$E$2:$E$2000,Demands_tra!$B638)</f>
        <v>0</v>
      </c>
      <c r="E638" s="3" t="e">
        <f ca="1" t="shared" si="351"/>
        <v>#DIV/0!</v>
      </c>
      <c r="F638" s="3" t="e">
        <f ca="1" t="shared" si="352"/>
        <v>#DIV/0!</v>
      </c>
      <c r="G638" s="3" t="e">
        <f ca="1" t="shared" si="353"/>
        <v>#DIV/0!</v>
      </c>
      <c r="H638" s="3" t="e">
        <f ca="1" t="shared" si="354"/>
        <v>#DIV/0!</v>
      </c>
      <c r="I638" s="3" t="e">
        <f ca="1" t="shared" si="355"/>
        <v>#DIV/0!</v>
      </c>
      <c r="J638" s="3" t="e">
        <f ca="1" t="shared" si="356"/>
        <v>#DIV/0!</v>
      </c>
      <c r="K638" s="3" t="e">
        <f ca="1" t="shared" si="357"/>
        <v>#DIV/0!</v>
      </c>
      <c r="L638" s="3" t="e">
        <f ca="1" t="shared" si="358"/>
        <v>#DIV/0!</v>
      </c>
      <c r="M638" s="3" t="e">
        <f ca="1" t="shared" si="359"/>
        <v>#DIV/0!</v>
      </c>
      <c r="N638" s="3" t="e">
        <f ca="1" t="shared" si="360"/>
        <v>#DIV/0!</v>
      </c>
      <c r="O638" s="3" t="e">
        <f ca="1" t="shared" si="361"/>
        <v>#DIV/0!</v>
      </c>
      <c r="P638" s="3" t="e">
        <f ca="1" t="shared" si="362"/>
        <v>#DIV/0!</v>
      </c>
      <c r="Q638" s="3" t="e">
        <f ca="1" t="shared" si="363"/>
        <v>#DIV/0!</v>
      </c>
      <c r="R638" s="3" t="e">
        <f ca="1" t="shared" si="364"/>
        <v>#DIV/0!</v>
      </c>
      <c r="S638" s="3" t="e">
        <f ca="1" t="shared" si="365"/>
        <v>#DIV/0!</v>
      </c>
      <c r="T638" s="3" t="e">
        <f ca="1" t="shared" si="366"/>
        <v>#DIV/0!</v>
      </c>
      <c r="U638" s="3" t="e">
        <f ca="1" t="shared" si="367"/>
        <v>#DIV/0!</v>
      </c>
      <c r="V638" s="3" t="e">
        <f ca="1" t="shared" si="342"/>
        <v>#DIV/0!</v>
      </c>
      <c r="W638" s="3" t="e">
        <f ca="1" t="shared" si="343"/>
        <v>#DIV/0!</v>
      </c>
      <c r="X638" s="3" t="e">
        <f ca="1" t="shared" si="344"/>
        <v>#DIV/0!</v>
      </c>
      <c r="Y638" s="3" t="e">
        <f ca="1" t="shared" si="345"/>
        <v>#DIV/0!</v>
      </c>
      <c r="Z638" s="3" t="e">
        <f ca="1" t="shared" si="346"/>
        <v>#DIV/0!</v>
      </c>
      <c r="AA638" s="3" t="e">
        <f ca="1" t="shared" si="347"/>
        <v>#DIV/0!</v>
      </c>
      <c r="AB638" s="3" t="e">
        <f ca="1" t="shared" si="348"/>
        <v>#DIV/0!</v>
      </c>
      <c r="AC638" s="3" t="e">
        <f ca="1" t="shared" si="349"/>
        <v>#DIV/0!</v>
      </c>
      <c r="AE638" s="4" t="e">
        <f ca="1">VLOOKUP($C638,'Default drvr and elast'!$A$4:$C$49,MATCH(VLOOKUP(A638,Classification!$B$4:$D$99,2,FALSE),'Default drvr and elast'!$A$3:$C$3,0),FALSE)</f>
        <v>#N/A</v>
      </c>
      <c r="AF638" s="4"/>
      <c r="AG638" s="6">
        <f ca="1">IF($AF638="",SUMIFS('Growth rates'!D$4:D$922,'Growth rates'!$B$4:$B$922,Demands_tra!$A638,'Growth rates'!$C$4:$C$922,$AE638),SUMIFS('Growth rates'!D$4:D$922,'Growth rates'!$B$4:$B$922,Demands_tra!$A638,'Growth rates'!$C$4:$C$922,$AF638))</f>
        <v>0</v>
      </c>
      <c r="AH638" s="6">
        <f ca="1">IF($AF638="",SUMIFS('Growth rates'!E$4:E$922,'Growth rates'!$B$4:$B$922,Demands_tra!$A638,'Growth rates'!$C$4:$C$922,$AE638),SUMIFS('Growth rates'!E$4:E$922,'Growth rates'!$B$4:$B$922,Demands_tra!$A638,'Growth rates'!$C$4:$C$922,$AF638))</f>
        <v>0</v>
      </c>
      <c r="AI638" s="6">
        <f ca="1">IF($AF638="",SUMIFS('Growth rates'!F$4:F$922,'Growth rates'!$B$4:$B$922,Demands_tra!$A638,'Growth rates'!$C$4:$C$922,$AE638),SUMIFS('Growth rates'!F$4:F$922,'Growth rates'!$B$4:$B$922,Demands_tra!$A638,'Growth rates'!$C$4:$C$922,$AF638))</f>
        <v>0</v>
      </c>
      <c r="AJ638" s="6">
        <f ca="1">IF($AF638="",SUMIFS('Growth rates'!G$4:G$922,'Growth rates'!$B$4:$B$922,Demands_tra!$A638,'Growth rates'!$C$4:$C$922,$AE638),SUMIFS('Growth rates'!G$4:G$922,'Growth rates'!$B$4:$B$922,Demands_tra!$A638,'Growth rates'!$C$4:$C$922,$AF638))</f>
        <v>0</v>
      </c>
      <c r="AK638" s="6">
        <f ca="1">IF($AF638="",SUMIFS('Growth rates'!H$4:H$922,'Growth rates'!$B$4:$B$922,Demands_tra!$A638,'Growth rates'!$C$4:$C$922,$AE638),SUMIFS('Growth rates'!H$4:H$922,'Growth rates'!$B$4:$B$922,Demands_tra!$A638,'Growth rates'!$C$4:$C$922,$AF638))</f>
        <v>0</v>
      </c>
      <c r="AL638" s="6">
        <f ca="1">IF($AF638="",SUMIFS('Growth rates'!I$4:I$922,'Growth rates'!$B$4:$B$922,Demands_tra!$A638,'Growth rates'!$C$4:$C$922,$AE638),SUMIFS('Growth rates'!I$4:I$922,'Growth rates'!$B$4:$B$922,Demands_tra!$A638,'Growth rates'!$C$4:$C$922,$AF638))</f>
        <v>0</v>
      </c>
      <c r="AM638" s="6">
        <f ca="1">IF($AF638="",SUMIFS('Growth rates'!J$4:J$922,'Growth rates'!$B$4:$B$922,Demands_tra!$A638,'Growth rates'!$C$4:$C$922,$AE638),SUMIFS('Growth rates'!J$4:J$922,'Growth rates'!$B$4:$B$922,Demands_tra!$A638,'Growth rates'!$C$4:$C$922,$AF638))</f>
        <v>0</v>
      </c>
      <c r="AN638" s="6">
        <f ca="1">IF($AF638="",SUMIFS('Growth rates'!K$4:K$922,'Growth rates'!$B$4:$B$922,Demands_tra!$A638,'Growth rates'!$C$4:$C$922,$AE638),SUMIFS('Growth rates'!K$4:K$922,'Growth rates'!$B$4:$B$922,Demands_tra!$A638,'Growth rates'!$C$4:$C$922,$AF638))</f>
        <v>0</v>
      </c>
      <c r="AO638" s="6">
        <f ca="1">IF($AF638="",SUMIFS('Growth rates'!L$4:L$922,'Growth rates'!$B$4:$B$922,Demands_tra!$A638,'Growth rates'!$C$4:$C$922,$AE638),SUMIFS('Growth rates'!L$4:L$922,'Growth rates'!$B$4:$B$922,Demands_tra!$A638,'Growth rates'!$C$4:$C$922,$AF638))</f>
        <v>0</v>
      </c>
      <c r="AP638" s="6">
        <f ca="1">IF($AF638="",SUMIFS('Growth rates'!M$4:M$922,'Growth rates'!$B$4:$B$922,Demands_tra!$A638,'Growth rates'!$C$4:$C$922,$AE638),SUMIFS('Growth rates'!M$4:M$922,'Growth rates'!$B$4:$B$922,Demands_tra!$A638,'Growth rates'!$C$4:$C$922,$AF638))</f>
        <v>0</v>
      </c>
      <c r="AQ638" s="6">
        <f ca="1">IF($AF638="",SUMIFS('Growth rates'!N$4:N$922,'Growth rates'!$B$4:$B$922,Demands_tra!$A638,'Growth rates'!$C$4:$C$922,$AE638),SUMIFS('Growth rates'!N$4:N$922,'Growth rates'!$B$4:$B$922,Demands_tra!$A638,'Growth rates'!$C$4:$C$922,$AF638))</f>
        <v>0</v>
      </c>
      <c r="AR638" s="6">
        <f ca="1">IF($AF638="",SUMIFS('Growth rates'!O$4:O$922,'Growth rates'!$B$4:$B$922,Demands_tra!$A638,'Growth rates'!$C$4:$C$922,$AE638),SUMIFS('Growth rates'!O$4:O$922,'Growth rates'!$B$4:$B$922,Demands_tra!$A638,'Growth rates'!$C$4:$C$922,$AF638))</f>
        <v>0</v>
      </c>
      <c r="AS638" s="6">
        <f ca="1">IF($AF638="",SUMIFS('Growth rates'!P$4:P$922,'Growth rates'!$B$4:$B$922,Demands_tra!$A638,'Growth rates'!$C$4:$C$922,$AE638),SUMIFS('Growth rates'!P$4:P$922,'Growth rates'!$B$4:$B$922,Demands_tra!$A638,'Growth rates'!$C$4:$C$922,$AF638))</f>
        <v>0</v>
      </c>
      <c r="AT638" s="6">
        <f ca="1">IF($AF638="",SUMIFS('Growth rates'!Q$4:Q$922,'Growth rates'!$B$4:$B$922,Demands_tra!$A638,'Growth rates'!$C$4:$C$922,$AE638),SUMIFS('Growth rates'!Q$4:Q$922,'Growth rates'!$B$4:$B$922,Demands_tra!$A638,'Growth rates'!$C$4:$C$922,$AF638))</f>
        <v>0</v>
      </c>
      <c r="AU638" s="6">
        <f ca="1">IF($AF638="",SUMIFS('Growth rates'!R$4:R$922,'Growth rates'!$B$4:$B$922,Demands_tra!$A638,'Growth rates'!$C$4:$C$922,$AE638),SUMIFS('Growth rates'!R$4:R$922,'Growth rates'!$B$4:$B$922,Demands_tra!$A638,'Growth rates'!$C$4:$C$922,$AF638))</f>
        <v>0</v>
      </c>
      <c r="AV638" s="6">
        <f ca="1">IF($AF638="",SUMIFS('Growth rates'!S$4:S$922,'Growth rates'!$B$4:$B$922,Demands_tra!$A638,'Growth rates'!$C$4:$C$922,$AE638),SUMIFS('Growth rates'!S$4:S$922,'Growth rates'!$B$4:$B$922,Demands_tra!$A638,'Growth rates'!$C$4:$C$922,$AF638))</f>
        <v>0</v>
      </c>
      <c r="AW638" s="6">
        <f ca="1">IF($AF638="",SUMIFS('Growth rates'!T$4:T$922,'Growth rates'!$B$4:$B$922,Demands_tra!$A638,'Growth rates'!$C$4:$C$922,$AE638),SUMIFS('Growth rates'!T$4:T$922,'Growth rates'!$B$4:$B$922,Demands_tra!$A638,'Growth rates'!$C$4:$C$922,$AF638))</f>
        <v>0</v>
      </c>
      <c r="AX638" s="6">
        <f ca="1">IF($AF638="",SUMIFS('Growth rates'!U$4:U$922,'Growth rates'!$B$4:$B$922,Demands_tra!$A638,'Growth rates'!$C$4:$C$922,$AE638),SUMIFS('Growth rates'!U$4:U$922,'Growth rates'!$B$4:$B$922,Demands_tra!$A638,'Growth rates'!$C$4:$C$922,$AF638))</f>
        <v>0</v>
      </c>
      <c r="AY638" s="6">
        <f ca="1">IF($AF638="",SUMIFS('Growth rates'!V$4:V$922,'Growth rates'!$B$4:$B$922,Demands_tra!$A638,'Growth rates'!$C$4:$C$922,$AE638),SUMIFS('Growth rates'!V$4:V$922,'Growth rates'!$B$4:$B$922,Demands_tra!$A638,'Growth rates'!$C$4:$C$922,$AF638))</f>
        <v>0</v>
      </c>
      <c r="AZ638" s="6">
        <f ca="1">IF($AF638="",SUMIFS('Growth rates'!W$4:W$922,'Growth rates'!$B$4:$B$922,Demands_tra!$A638,'Growth rates'!$C$4:$C$922,$AE638),SUMIFS('Growth rates'!W$4:W$922,'Growth rates'!$B$4:$B$922,Demands_tra!$A638,'Growth rates'!$C$4:$C$922,$AF638))</f>
        <v>0</v>
      </c>
      <c r="BA638" s="6">
        <f ca="1">IF($AF638="",SUMIFS('Growth rates'!X$4:X$922,'Growth rates'!$B$4:$B$922,Demands_tra!$A638,'Growth rates'!$C$4:$C$922,$AE638),SUMIFS('Growth rates'!X$4:X$922,'Growth rates'!$B$4:$B$922,Demands_tra!$A638,'Growth rates'!$C$4:$C$922,$AF638))</f>
        <v>0</v>
      </c>
      <c r="BB638" s="6">
        <f ca="1">IF($AF638="",SUMIFS('Growth rates'!Y$4:Y$922,'Growth rates'!$B$4:$B$922,Demands_tra!$A638,'Growth rates'!$C$4:$C$922,$AE638),SUMIFS('Growth rates'!Y$4:Y$922,'Growth rates'!$B$4:$B$922,Demands_tra!$A638,'Growth rates'!$C$4:$C$922,$AF638))</f>
        <v>0</v>
      </c>
      <c r="BC638" s="6">
        <f ca="1">IF($AF638="",SUMIFS('Growth rates'!Z$4:Z$922,'Growth rates'!$B$4:$B$922,Demands_tra!$A638,'Growth rates'!$C$4:$C$922,$AE638),SUMIFS('Growth rates'!Z$4:Z$922,'Growth rates'!$B$4:$B$922,Demands_tra!$A638,'Growth rates'!$C$4:$C$922,$AF638))</f>
        <v>0</v>
      </c>
      <c r="BD638" s="6">
        <f ca="1">IF($AF638="",SUMIFS('Growth rates'!AA$4:AA$922,'Growth rates'!$B$4:$B$922,Demands_tra!$A638,'Growth rates'!$C$4:$C$922,$AE638),SUMIFS('Growth rates'!AA$4:AA$922,'Growth rates'!$B$4:$B$922,Demands_tra!$A638,'Growth rates'!$C$4:$C$922,$AF638))</f>
        <v>0</v>
      </c>
      <c r="BE638" s="6">
        <f ca="1">IF($AF638="",SUMIFS('Growth rates'!AB$4:AB$922,'Growth rates'!$B$4:$B$922,Demands_tra!$A638,'Growth rates'!$C$4:$C$922,$AE638),SUMIFS('Growth rates'!AB$4:AB$922,'Growth rates'!$B$4:$B$922,Demands_tra!$A638,'Growth rates'!$C$4:$C$922,$AF638))</f>
        <v>0</v>
      </c>
      <c r="BF638" s="6">
        <f ca="1">IF($AF638="",SUMIFS('Growth rates'!AC$4:AC$922,'Growth rates'!$B$4:$B$922,Demands_tra!$A638,'Growth rates'!$C$4:$C$922,$AE638),SUMIFS('Growth rates'!AC$4:AC$922,'Growth rates'!$B$4:$B$922,Demands_tra!$A638,'Growth rates'!$C$4:$C$922,$AF638))</f>
        <v>0</v>
      </c>
      <c r="BH638" t="e">
        <f ca="1">VLOOKUP($C638,'Default drvr and elast'!$A$4:$F$49,MATCH(VLOOKUP(A638,Classification!$B$4:$D$42,3,FALSE),'Default drvr and elast'!$D$3:$F$3,0)+3,FALSE)</f>
        <v>#N/A</v>
      </c>
      <c r="BJ638" s="6">
        <f ca="1">IF($BI638="",SUMIF(Elasticities!$B$5:$B$52,Demands_tra!$BH638,Elasticities!C$5:C$52),SUMIF(Elasticities!$B$5:$B$52,Demands_tra!$BI638,Elasticities!C$5:C$52))</f>
        <v>0</v>
      </c>
      <c r="BK638" s="6">
        <f ca="1">IF($BI638="",SUMIF(Elasticities!$B$5:$B$52,Demands_tra!$BH638,Elasticities!D$5:D$52),SUMIF(Elasticities!$B$5:$B$52,Demands_tra!$BI638,Elasticities!D$5:D$52))</f>
        <v>0</v>
      </c>
      <c r="BL638" s="6">
        <f ca="1">IF($BI638="",SUMIF(Elasticities!$B$5:$B$52,Demands_tra!$BH638,Elasticities!E$5:E$52),SUMIF(Elasticities!$B$5:$B$52,Demands_tra!$BI638,Elasticities!E$5:E$52))</f>
        <v>0</v>
      </c>
      <c r="BM638" s="6">
        <f ca="1">IF($BI638="",SUMIF(Elasticities!$B$5:$B$52,Demands_tra!$BH638,Elasticities!F$5:F$52),SUMIF(Elasticities!$B$5:$B$52,Demands_tra!$BI638,Elasticities!F$5:F$52))</f>
        <v>0</v>
      </c>
      <c r="BN638" s="6">
        <f ca="1">IF($BI638="",SUMIF(Elasticities!$B$5:$B$52,Demands_tra!$BH638,Elasticities!G$5:G$52),SUMIF(Elasticities!$B$5:$B$52,Demands_tra!$BI638,Elasticities!G$5:G$52))</f>
        <v>0</v>
      </c>
      <c r="BO638" s="6">
        <f ca="1">IF($BI638="",SUMIF(Elasticities!$B$5:$B$52,Demands_tra!$BH638,Elasticities!H$5:H$52),SUMIF(Elasticities!$B$5:$B$52,Demands_tra!$BI638,Elasticities!H$5:H$52))</f>
        <v>0</v>
      </c>
      <c r="BP638" s="6">
        <f ca="1">IF($BI638="",SUMIF(Elasticities!$B$5:$B$52,Demands_tra!$BH638,Elasticities!I$5:I$52),SUMIF(Elasticities!$B$5:$B$52,Demands_tra!$BI638,Elasticities!I$5:I$52))</f>
        <v>0</v>
      </c>
      <c r="BQ638" s="6">
        <f ca="1">IF($BI638="",SUMIF(Elasticities!$B$5:$B$52,Demands_tra!$BH638,Elasticities!J$5:J$52),SUMIF(Elasticities!$B$5:$B$52,Demands_tra!$BI638,Elasticities!J$5:J$52))</f>
        <v>0</v>
      </c>
      <c r="BR638" s="6">
        <f ca="1">IF($BI638="",SUMIF(Elasticities!$B$5:$B$52,Demands_tra!$BH638,Elasticities!K$5:K$52),SUMIF(Elasticities!$B$5:$B$52,Demands_tra!$BI638,Elasticities!K$5:K$52))</f>
        <v>0</v>
      </c>
      <c r="BS638" s="6">
        <f ca="1">IF($BI638="",SUMIF(Elasticities!$B$5:$B$52,Demands_tra!$BH638,Elasticities!L$5:L$52),SUMIF(Elasticities!$B$5:$B$52,Demands_tra!$BI638,Elasticities!L$5:L$52))</f>
        <v>0</v>
      </c>
      <c r="BT638" s="6">
        <f ca="1">IF($BI638="",SUMIF(Elasticities!$B$5:$B$52,Demands_tra!$BH638,Elasticities!M$5:M$52),SUMIF(Elasticities!$B$5:$B$52,Demands_tra!$BI638,Elasticities!M$5:M$52))</f>
        <v>0</v>
      </c>
      <c r="BU638" s="6">
        <f ca="1">IF($BI638="",SUMIF(Elasticities!$B$5:$B$52,Demands_tra!$BH638,Elasticities!N$5:N$52),SUMIF(Elasticities!$B$5:$B$52,Demands_tra!$BI638,Elasticities!N$5:N$52))</f>
        <v>0</v>
      </c>
      <c r="BV638" s="6">
        <f ca="1">IF($BI638="",SUMIF(Elasticities!$B$5:$B$52,Demands_tra!$BH638,Elasticities!O$5:O$52),SUMIF(Elasticities!$B$5:$B$52,Demands_tra!$BI638,Elasticities!O$5:O$52))</f>
        <v>0</v>
      </c>
      <c r="BW638" s="6">
        <f ca="1">IF($BI638="",SUMIF(Elasticities!$B$5:$B$52,Demands_tra!$BH638,Elasticities!P$5:P$52),SUMIF(Elasticities!$B$5:$B$52,Demands_tra!$BI638,Elasticities!P$5:P$52))</f>
        <v>0</v>
      </c>
      <c r="BX638" s="6">
        <f ca="1">IF($BI638="",SUMIF(Elasticities!$B$5:$B$52,Demands_tra!$BH638,Elasticities!Q$5:Q$52),SUMIF(Elasticities!$B$5:$B$52,Demands_tra!$BI638,Elasticities!Q$5:Q$52))</f>
        <v>0</v>
      </c>
      <c r="BY638" s="6">
        <f ca="1">IF($BI638="",SUMIF(Elasticities!$B$5:$B$52,Demands_tra!$BH638,Elasticities!R$5:R$52),SUMIF(Elasticities!$B$5:$B$52,Demands_tra!$BI638,Elasticities!R$5:R$52))</f>
        <v>0</v>
      </c>
      <c r="BZ638" s="6">
        <f ca="1">IF($BI638="",SUMIF(Elasticities!$B$5:$B$52,Demands_tra!$BH638,Elasticities!S$5:S$52),SUMIF(Elasticities!$B$5:$B$52,Demands_tra!$BI638,Elasticities!S$5:S$52))</f>
        <v>0</v>
      </c>
      <c r="CA638" s="6">
        <f ca="1">IF($BI638="",SUMIF(Elasticities!$B$5:$B$52,Demands_tra!$BH638,Elasticities!T$5:T$52),SUMIF(Elasticities!$B$5:$B$52,Demands_tra!$BI638,Elasticities!T$5:T$52))</f>
        <v>0</v>
      </c>
      <c r="CB638" s="6">
        <f ca="1">IF($BI638="",SUMIF(Elasticities!$B$5:$B$52,Demands_tra!$BH638,Elasticities!U$5:U$52),SUMIF(Elasticities!$B$5:$B$52,Demands_tra!$BI638,Elasticities!U$5:U$52))</f>
        <v>0</v>
      </c>
      <c r="CC638" s="6">
        <f ca="1">IF($BI638="",SUMIF(Elasticities!$B$5:$B$52,Demands_tra!$BH638,Elasticities!V$5:V$52),SUMIF(Elasticities!$B$5:$B$52,Demands_tra!$BI638,Elasticities!V$5:V$52))</f>
        <v>0</v>
      </c>
      <c r="CD638" s="6">
        <f ca="1">IF($BI638="",SUMIF(Elasticities!$B$5:$B$52,Demands_tra!$BH638,Elasticities!W$5:W$52),SUMIF(Elasticities!$B$5:$B$52,Demands_tra!$BI638,Elasticities!W$5:W$52))</f>
        <v>0</v>
      </c>
      <c r="CE638" s="6">
        <f ca="1">IF($BI638="",SUMIF(Elasticities!$B$5:$B$52,Demands_tra!$BH638,Elasticities!X$5:X$52),SUMIF(Elasticities!$B$5:$B$52,Demands_tra!$BI638,Elasticities!X$5:X$52))</f>
        <v>0</v>
      </c>
      <c r="CF638" s="6">
        <f ca="1">IF($BI638="",SUMIF(Elasticities!$B$5:$B$52,Demands_tra!$BH638,Elasticities!Y$5:Y$52),SUMIF(Elasticities!$B$5:$B$52,Demands_tra!$BI638,Elasticities!Y$5:Y$52))</f>
        <v>0</v>
      </c>
      <c r="CG638" s="6">
        <f ca="1">IF($BI638="",SUMIF(Elasticities!$B$5:$B$52,Demands_tra!$BH638,Elasticities!Z$5:Z$52),SUMIF(Elasticities!$B$5:$B$52,Demands_tra!$BI638,Elasticities!Z$5:Z$52))</f>
        <v>0</v>
      </c>
      <c r="CH638" s="6">
        <f ca="1">IF($BI638="",SUMIF(Elasticities!$B$5:$B$52,Demands_tra!$BH638,Elasticities!AA$5:AA$52),SUMIF(Elasticities!$B$5:$B$52,Demands_tra!$BI638,Elasticities!AA$5:AA$52))</f>
        <v>0</v>
      </c>
      <c r="CI638" s="6">
        <f ca="1">IF($BI638="",SUMIF(Elasticities!$B$5:$B$52,Demands_tra!$BH638,Elasticities!AB$5:AB$52),SUMIF(Elasticities!$B$5:$B$52,Demands_tra!$BI638,Elasticities!AB$5:AB$52))</f>
        <v>0</v>
      </c>
    </row>
    <row r="639" spans="1:87">
      <c r="A639" t="str">
        <f>IF(BYDem_tra!B638="","\I:",BYDem_tra!B638)</f>
        <v>\I:</v>
      </c>
      <c r="B639">
        <f>BYDem_tra!E638</f>
        <v>0</v>
      </c>
      <c r="C639">
        <f t="shared" si="350"/>
        <v>0</v>
      </c>
      <c r="D639" s="3">
        <f>SUMIFS(BYDem_tra!$M$2:$M$2000,BYDem_tra!$B$2:$B$2000,Demands_tra!$A639,BYDem_tra!$E$2:$E$2000,Demands_tra!$B639)</f>
        <v>0</v>
      </c>
      <c r="E639" s="3" t="e">
        <f ca="1" t="shared" si="351"/>
        <v>#DIV/0!</v>
      </c>
      <c r="F639" s="3" t="e">
        <f ca="1" t="shared" si="352"/>
        <v>#DIV/0!</v>
      </c>
      <c r="G639" s="3" t="e">
        <f ca="1" t="shared" si="353"/>
        <v>#DIV/0!</v>
      </c>
      <c r="H639" s="3" t="e">
        <f ca="1" t="shared" si="354"/>
        <v>#DIV/0!</v>
      </c>
      <c r="I639" s="3" t="e">
        <f ca="1" t="shared" si="355"/>
        <v>#DIV/0!</v>
      </c>
      <c r="J639" s="3" t="e">
        <f ca="1" t="shared" si="356"/>
        <v>#DIV/0!</v>
      </c>
      <c r="K639" s="3" t="e">
        <f ca="1" t="shared" si="357"/>
        <v>#DIV/0!</v>
      </c>
      <c r="L639" s="3" t="e">
        <f ca="1" t="shared" si="358"/>
        <v>#DIV/0!</v>
      </c>
      <c r="M639" s="3" t="e">
        <f ca="1" t="shared" si="359"/>
        <v>#DIV/0!</v>
      </c>
      <c r="N639" s="3" t="e">
        <f ca="1" t="shared" si="360"/>
        <v>#DIV/0!</v>
      </c>
      <c r="O639" s="3" t="e">
        <f ca="1" t="shared" si="361"/>
        <v>#DIV/0!</v>
      </c>
      <c r="P639" s="3" t="e">
        <f ca="1" t="shared" si="362"/>
        <v>#DIV/0!</v>
      </c>
      <c r="Q639" s="3" t="e">
        <f ca="1" t="shared" si="363"/>
        <v>#DIV/0!</v>
      </c>
      <c r="R639" s="3" t="e">
        <f ca="1" t="shared" si="364"/>
        <v>#DIV/0!</v>
      </c>
      <c r="S639" s="3" t="e">
        <f ca="1" t="shared" si="365"/>
        <v>#DIV/0!</v>
      </c>
      <c r="T639" s="3" t="e">
        <f ca="1" t="shared" si="366"/>
        <v>#DIV/0!</v>
      </c>
      <c r="U639" s="3" t="e">
        <f ca="1" t="shared" si="367"/>
        <v>#DIV/0!</v>
      </c>
      <c r="V639" s="3" t="e">
        <f ca="1" t="shared" si="342"/>
        <v>#DIV/0!</v>
      </c>
      <c r="W639" s="3" t="e">
        <f ca="1" t="shared" si="343"/>
        <v>#DIV/0!</v>
      </c>
      <c r="X639" s="3" t="e">
        <f ca="1" t="shared" si="344"/>
        <v>#DIV/0!</v>
      </c>
      <c r="Y639" s="3" t="e">
        <f ca="1" t="shared" si="345"/>
        <v>#DIV/0!</v>
      </c>
      <c r="Z639" s="3" t="e">
        <f ca="1" t="shared" si="346"/>
        <v>#DIV/0!</v>
      </c>
      <c r="AA639" s="3" t="e">
        <f ca="1" t="shared" si="347"/>
        <v>#DIV/0!</v>
      </c>
      <c r="AB639" s="3" t="e">
        <f ca="1" t="shared" si="348"/>
        <v>#DIV/0!</v>
      </c>
      <c r="AC639" s="3" t="e">
        <f ca="1" t="shared" si="349"/>
        <v>#DIV/0!</v>
      </c>
      <c r="AE639" s="4" t="e">
        <f ca="1">VLOOKUP($C639,'Default drvr and elast'!$A$4:$C$49,MATCH(VLOOKUP(A639,Classification!$B$4:$D$99,2,FALSE),'Default drvr and elast'!$A$3:$C$3,0),FALSE)</f>
        <v>#N/A</v>
      </c>
      <c r="AF639" s="4"/>
      <c r="AG639" s="6">
        <f ca="1">IF($AF639="",SUMIFS('Growth rates'!D$4:D$922,'Growth rates'!$B$4:$B$922,Demands_tra!$A639,'Growth rates'!$C$4:$C$922,$AE639),SUMIFS('Growth rates'!D$4:D$922,'Growth rates'!$B$4:$B$922,Demands_tra!$A639,'Growth rates'!$C$4:$C$922,$AF639))</f>
        <v>0</v>
      </c>
      <c r="AH639" s="6">
        <f ca="1">IF($AF639="",SUMIFS('Growth rates'!E$4:E$922,'Growth rates'!$B$4:$B$922,Demands_tra!$A639,'Growth rates'!$C$4:$C$922,$AE639),SUMIFS('Growth rates'!E$4:E$922,'Growth rates'!$B$4:$B$922,Demands_tra!$A639,'Growth rates'!$C$4:$C$922,$AF639))</f>
        <v>0</v>
      </c>
      <c r="AI639" s="6">
        <f ca="1">IF($AF639="",SUMIFS('Growth rates'!F$4:F$922,'Growth rates'!$B$4:$B$922,Demands_tra!$A639,'Growth rates'!$C$4:$C$922,$AE639),SUMIFS('Growth rates'!F$4:F$922,'Growth rates'!$B$4:$B$922,Demands_tra!$A639,'Growth rates'!$C$4:$C$922,$AF639))</f>
        <v>0</v>
      </c>
      <c r="AJ639" s="6">
        <f ca="1">IF($AF639="",SUMIFS('Growth rates'!G$4:G$922,'Growth rates'!$B$4:$B$922,Demands_tra!$A639,'Growth rates'!$C$4:$C$922,$AE639),SUMIFS('Growth rates'!G$4:G$922,'Growth rates'!$B$4:$B$922,Demands_tra!$A639,'Growth rates'!$C$4:$C$922,$AF639))</f>
        <v>0</v>
      </c>
      <c r="AK639" s="6">
        <f ca="1">IF($AF639="",SUMIFS('Growth rates'!H$4:H$922,'Growth rates'!$B$4:$B$922,Demands_tra!$A639,'Growth rates'!$C$4:$C$922,$AE639),SUMIFS('Growth rates'!H$4:H$922,'Growth rates'!$B$4:$B$922,Demands_tra!$A639,'Growth rates'!$C$4:$C$922,$AF639))</f>
        <v>0</v>
      </c>
      <c r="AL639" s="6">
        <f ca="1">IF($AF639="",SUMIFS('Growth rates'!I$4:I$922,'Growth rates'!$B$4:$B$922,Demands_tra!$A639,'Growth rates'!$C$4:$C$922,$AE639),SUMIFS('Growth rates'!I$4:I$922,'Growth rates'!$B$4:$B$922,Demands_tra!$A639,'Growth rates'!$C$4:$C$922,$AF639))</f>
        <v>0</v>
      </c>
      <c r="AM639" s="6">
        <f ca="1">IF($AF639="",SUMIFS('Growth rates'!J$4:J$922,'Growth rates'!$B$4:$B$922,Demands_tra!$A639,'Growth rates'!$C$4:$C$922,$AE639),SUMIFS('Growth rates'!J$4:J$922,'Growth rates'!$B$4:$B$922,Demands_tra!$A639,'Growth rates'!$C$4:$C$922,$AF639))</f>
        <v>0</v>
      </c>
      <c r="AN639" s="6">
        <f ca="1">IF($AF639="",SUMIFS('Growth rates'!K$4:K$922,'Growth rates'!$B$4:$B$922,Demands_tra!$A639,'Growth rates'!$C$4:$C$922,$AE639),SUMIFS('Growth rates'!K$4:K$922,'Growth rates'!$B$4:$B$922,Demands_tra!$A639,'Growth rates'!$C$4:$C$922,$AF639))</f>
        <v>0</v>
      </c>
      <c r="AO639" s="6">
        <f ca="1">IF($AF639="",SUMIFS('Growth rates'!L$4:L$922,'Growth rates'!$B$4:$B$922,Demands_tra!$A639,'Growth rates'!$C$4:$C$922,$AE639),SUMIFS('Growth rates'!L$4:L$922,'Growth rates'!$B$4:$B$922,Demands_tra!$A639,'Growth rates'!$C$4:$C$922,$AF639))</f>
        <v>0</v>
      </c>
      <c r="AP639" s="6">
        <f ca="1">IF($AF639="",SUMIFS('Growth rates'!M$4:M$922,'Growth rates'!$B$4:$B$922,Demands_tra!$A639,'Growth rates'!$C$4:$C$922,$AE639),SUMIFS('Growth rates'!M$4:M$922,'Growth rates'!$B$4:$B$922,Demands_tra!$A639,'Growth rates'!$C$4:$C$922,$AF639))</f>
        <v>0</v>
      </c>
      <c r="AQ639" s="6">
        <f ca="1">IF($AF639="",SUMIFS('Growth rates'!N$4:N$922,'Growth rates'!$B$4:$B$922,Demands_tra!$A639,'Growth rates'!$C$4:$C$922,$AE639),SUMIFS('Growth rates'!N$4:N$922,'Growth rates'!$B$4:$B$922,Demands_tra!$A639,'Growth rates'!$C$4:$C$922,$AF639))</f>
        <v>0</v>
      </c>
      <c r="AR639" s="6">
        <f ca="1">IF($AF639="",SUMIFS('Growth rates'!O$4:O$922,'Growth rates'!$B$4:$B$922,Demands_tra!$A639,'Growth rates'!$C$4:$C$922,$AE639),SUMIFS('Growth rates'!O$4:O$922,'Growth rates'!$B$4:$B$922,Demands_tra!$A639,'Growth rates'!$C$4:$C$922,$AF639))</f>
        <v>0</v>
      </c>
      <c r="AS639" s="6">
        <f ca="1">IF($AF639="",SUMIFS('Growth rates'!P$4:P$922,'Growth rates'!$B$4:$B$922,Demands_tra!$A639,'Growth rates'!$C$4:$C$922,$AE639),SUMIFS('Growth rates'!P$4:P$922,'Growth rates'!$B$4:$B$922,Demands_tra!$A639,'Growth rates'!$C$4:$C$922,$AF639))</f>
        <v>0</v>
      </c>
      <c r="AT639" s="6">
        <f ca="1">IF($AF639="",SUMIFS('Growth rates'!Q$4:Q$922,'Growth rates'!$B$4:$B$922,Demands_tra!$A639,'Growth rates'!$C$4:$C$922,$AE639),SUMIFS('Growth rates'!Q$4:Q$922,'Growth rates'!$B$4:$B$922,Demands_tra!$A639,'Growth rates'!$C$4:$C$922,$AF639))</f>
        <v>0</v>
      </c>
      <c r="AU639" s="6">
        <f ca="1">IF($AF639="",SUMIFS('Growth rates'!R$4:R$922,'Growth rates'!$B$4:$B$922,Demands_tra!$A639,'Growth rates'!$C$4:$C$922,$AE639),SUMIFS('Growth rates'!R$4:R$922,'Growth rates'!$B$4:$B$922,Demands_tra!$A639,'Growth rates'!$C$4:$C$922,$AF639))</f>
        <v>0</v>
      </c>
      <c r="AV639" s="6">
        <f ca="1">IF($AF639="",SUMIFS('Growth rates'!S$4:S$922,'Growth rates'!$B$4:$B$922,Demands_tra!$A639,'Growth rates'!$C$4:$C$922,$AE639),SUMIFS('Growth rates'!S$4:S$922,'Growth rates'!$B$4:$B$922,Demands_tra!$A639,'Growth rates'!$C$4:$C$922,$AF639))</f>
        <v>0</v>
      </c>
      <c r="AW639" s="6">
        <f ca="1">IF($AF639="",SUMIFS('Growth rates'!T$4:T$922,'Growth rates'!$B$4:$B$922,Demands_tra!$A639,'Growth rates'!$C$4:$C$922,$AE639),SUMIFS('Growth rates'!T$4:T$922,'Growth rates'!$B$4:$B$922,Demands_tra!$A639,'Growth rates'!$C$4:$C$922,$AF639))</f>
        <v>0</v>
      </c>
      <c r="AX639" s="6">
        <f ca="1">IF($AF639="",SUMIFS('Growth rates'!U$4:U$922,'Growth rates'!$B$4:$B$922,Demands_tra!$A639,'Growth rates'!$C$4:$C$922,$AE639),SUMIFS('Growth rates'!U$4:U$922,'Growth rates'!$B$4:$B$922,Demands_tra!$A639,'Growth rates'!$C$4:$C$922,$AF639))</f>
        <v>0</v>
      </c>
      <c r="AY639" s="6">
        <f ca="1">IF($AF639="",SUMIFS('Growth rates'!V$4:V$922,'Growth rates'!$B$4:$B$922,Demands_tra!$A639,'Growth rates'!$C$4:$C$922,$AE639),SUMIFS('Growth rates'!V$4:V$922,'Growth rates'!$B$4:$B$922,Demands_tra!$A639,'Growth rates'!$C$4:$C$922,$AF639))</f>
        <v>0</v>
      </c>
      <c r="AZ639" s="6">
        <f ca="1">IF($AF639="",SUMIFS('Growth rates'!W$4:W$922,'Growth rates'!$B$4:$B$922,Demands_tra!$A639,'Growth rates'!$C$4:$C$922,$AE639),SUMIFS('Growth rates'!W$4:W$922,'Growth rates'!$B$4:$B$922,Demands_tra!$A639,'Growth rates'!$C$4:$C$922,$AF639))</f>
        <v>0</v>
      </c>
      <c r="BA639" s="6">
        <f ca="1">IF($AF639="",SUMIFS('Growth rates'!X$4:X$922,'Growth rates'!$B$4:$B$922,Demands_tra!$A639,'Growth rates'!$C$4:$C$922,$AE639),SUMIFS('Growth rates'!X$4:X$922,'Growth rates'!$B$4:$B$922,Demands_tra!$A639,'Growth rates'!$C$4:$C$922,$AF639))</f>
        <v>0</v>
      </c>
      <c r="BB639" s="6">
        <f ca="1">IF($AF639="",SUMIFS('Growth rates'!Y$4:Y$922,'Growth rates'!$B$4:$B$922,Demands_tra!$A639,'Growth rates'!$C$4:$C$922,$AE639),SUMIFS('Growth rates'!Y$4:Y$922,'Growth rates'!$B$4:$B$922,Demands_tra!$A639,'Growth rates'!$C$4:$C$922,$AF639))</f>
        <v>0</v>
      </c>
      <c r="BC639" s="6">
        <f ca="1">IF($AF639="",SUMIFS('Growth rates'!Z$4:Z$922,'Growth rates'!$B$4:$B$922,Demands_tra!$A639,'Growth rates'!$C$4:$C$922,$AE639),SUMIFS('Growth rates'!Z$4:Z$922,'Growth rates'!$B$4:$B$922,Demands_tra!$A639,'Growth rates'!$C$4:$C$922,$AF639))</f>
        <v>0</v>
      </c>
      <c r="BD639" s="6">
        <f ca="1">IF($AF639="",SUMIFS('Growth rates'!AA$4:AA$922,'Growth rates'!$B$4:$B$922,Demands_tra!$A639,'Growth rates'!$C$4:$C$922,$AE639),SUMIFS('Growth rates'!AA$4:AA$922,'Growth rates'!$B$4:$B$922,Demands_tra!$A639,'Growth rates'!$C$4:$C$922,$AF639))</f>
        <v>0</v>
      </c>
      <c r="BE639" s="6">
        <f ca="1">IF($AF639="",SUMIFS('Growth rates'!AB$4:AB$922,'Growth rates'!$B$4:$B$922,Demands_tra!$A639,'Growth rates'!$C$4:$C$922,$AE639),SUMIFS('Growth rates'!AB$4:AB$922,'Growth rates'!$B$4:$B$922,Demands_tra!$A639,'Growth rates'!$C$4:$C$922,$AF639))</f>
        <v>0</v>
      </c>
      <c r="BF639" s="6">
        <f ca="1">IF($AF639="",SUMIFS('Growth rates'!AC$4:AC$922,'Growth rates'!$B$4:$B$922,Demands_tra!$A639,'Growth rates'!$C$4:$C$922,$AE639),SUMIFS('Growth rates'!AC$4:AC$922,'Growth rates'!$B$4:$B$922,Demands_tra!$A639,'Growth rates'!$C$4:$C$922,$AF639))</f>
        <v>0</v>
      </c>
      <c r="BH639" t="e">
        <f ca="1">VLOOKUP($C639,'Default drvr and elast'!$A$4:$F$49,MATCH(VLOOKUP(A639,Classification!$B$4:$D$42,3,FALSE),'Default drvr and elast'!$D$3:$F$3,0)+3,FALSE)</f>
        <v>#N/A</v>
      </c>
      <c r="BJ639" s="6">
        <f ca="1">IF($BI639="",SUMIF(Elasticities!$B$5:$B$52,Demands_tra!$BH639,Elasticities!C$5:C$52),SUMIF(Elasticities!$B$5:$B$52,Demands_tra!$BI639,Elasticities!C$5:C$52))</f>
        <v>0</v>
      </c>
      <c r="BK639" s="6">
        <f ca="1">IF($BI639="",SUMIF(Elasticities!$B$5:$B$52,Demands_tra!$BH639,Elasticities!D$5:D$52),SUMIF(Elasticities!$B$5:$B$52,Demands_tra!$BI639,Elasticities!D$5:D$52))</f>
        <v>0</v>
      </c>
      <c r="BL639" s="6">
        <f ca="1">IF($BI639="",SUMIF(Elasticities!$B$5:$B$52,Demands_tra!$BH639,Elasticities!E$5:E$52),SUMIF(Elasticities!$B$5:$B$52,Demands_tra!$BI639,Elasticities!E$5:E$52))</f>
        <v>0</v>
      </c>
      <c r="BM639" s="6">
        <f ca="1">IF($BI639="",SUMIF(Elasticities!$B$5:$B$52,Demands_tra!$BH639,Elasticities!F$5:F$52),SUMIF(Elasticities!$B$5:$B$52,Demands_tra!$BI639,Elasticities!F$5:F$52))</f>
        <v>0</v>
      </c>
      <c r="BN639" s="6">
        <f ca="1">IF($BI639="",SUMIF(Elasticities!$B$5:$B$52,Demands_tra!$BH639,Elasticities!G$5:G$52),SUMIF(Elasticities!$B$5:$B$52,Demands_tra!$BI639,Elasticities!G$5:G$52))</f>
        <v>0</v>
      </c>
      <c r="BO639" s="6">
        <f ca="1">IF($BI639="",SUMIF(Elasticities!$B$5:$B$52,Demands_tra!$BH639,Elasticities!H$5:H$52),SUMIF(Elasticities!$B$5:$B$52,Demands_tra!$BI639,Elasticities!H$5:H$52))</f>
        <v>0</v>
      </c>
      <c r="BP639" s="6">
        <f ca="1">IF($BI639="",SUMIF(Elasticities!$B$5:$B$52,Demands_tra!$BH639,Elasticities!I$5:I$52),SUMIF(Elasticities!$B$5:$B$52,Demands_tra!$BI639,Elasticities!I$5:I$52))</f>
        <v>0</v>
      </c>
      <c r="BQ639" s="6">
        <f ca="1">IF($BI639="",SUMIF(Elasticities!$B$5:$B$52,Demands_tra!$BH639,Elasticities!J$5:J$52),SUMIF(Elasticities!$B$5:$B$52,Demands_tra!$BI639,Elasticities!J$5:J$52))</f>
        <v>0</v>
      </c>
      <c r="BR639" s="6">
        <f ca="1">IF($BI639="",SUMIF(Elasticities!$B$5:$B$52,Demands_tra!$BH639,Elasticities!K$5:K$52),SUMIF(Elasticities!$B$5:$B$52,Demands_tra!$BI639,Elasticities!K$5:K$52))</f>
        <v>0</v>
      </c>
      <c r="BS639" s="6">
        <f ca="1">IF($BI639="",SUMIF(Elasticities!$B$5:$B$52,Demands_tra!$BH639,Elasticities!L$5:L$52),SUMIF(Elasticities!$B$5:$B$52,Demands_tra!$BI639,Elasticities!L$5:L$52))</f>
        <v>0</v>
      </c>
      <c r="BT639" s="6">
        <f ca="1">IF($BI639="",SUMIF(Elasticities!$B$5:$B$52,Demands_tra!$BH639,Elasticities!M$5:M$52),SUMIF(Elasticities!$B$5:$B$52,Demands_tra!$BI639,Elasticities!M$5:M$52))</f>
        <v>0</v>
      </c>
      <c r="BU639" s="6">
        <f ca="1">IF($BI639="",SUMIF(Elasticities!$B$5:$B$52,Demands_tra!$BH639,Elasticities!N$5:N$52),SUMIF(Elasticities!$B$5:$B$52,Demands_tra!$BI639,Elasticities!N$5:N$52))</f>
        <v>0</v>
      </c>
      <c r="BV639" s="6">
        <f ca="1">IF($BI639="",SUMIF(Elasticities!$B$5:$B$52,Demands_tra!$BH639,Elasticities!O$5:O$52),SUMIF(Elasticities!$B$5:$B$52,Demands_tra!$BI639,Elasticities!O$5:O$52))</f>
        <v>0</v>
      </c>
      <c r="BW639" s="6">
        <f ca="1">IF($BI639="",SUMIF(Elasticities!$B$5:$B$52,Demands_tra!$BH639,Elasticities!P$5:P$52),SUMIF(Elasticities!$B$5:$B$52,Demands_tra!$BI639,Elasticities!P$5:P$52))</f>
        <v>0</v>
      </c>
      <c r="BX639" s="6">
        <f ca="1">IF($BI639="",SUMIF(Elasticities!$B$5:$B$52,Demands_tra!$BH639,Elasticities!Q$5:Q$52),SUMIF(Elasticities!$B$5:$B$52,Demands_tra!$BI639,Elasticities!Q$5:Q$52))</f>
        <v>0</v>
      </c>
      <c r="BY639" s="6">
        <f ca="1">IF($BI639="",SUMIF(Elasticities!$B$5:$B$52,Demands_tra!$BH639,Elasticities!R$5:R$52),SUMIF(Elasticities!$B$5:$B$52,Demands_tra!$BI639,Elasticities!R$5:R$52))</f>
        <v>0</v>
      </c>
      <c r="BZ639" s="6">
        <f ca="1">IF($BI639="",SUMIF(Elasticities!$B$5:$B$52,Demands_tra!$BH639,Elasticities!S$5:S$52),SUMIF(Elasticities!$B$5:$B$52,Demands_tra!$BI639,Elasticities!S$5:S$52))</f>
        <v>0</v>
      </c>
      <c r="CA639" s="6">
        <f ca="1">IF($BI639="",SUMIF(Elasticities!$B$5:$B$52,Demands_tra!$BH639,Elasticities!T$5:T$52),SUMIF(Elasticities!$B$5:$B$52,Demands_tra!$BI639,Elasticities!T$5:T$52))</f>
        <v>0</v>
      </c>
      <c r="CB639" s="6">
        <f ca="1">IF($BI639="",SUMIF(Elasticities!$B$5:$B$52,Demands_tra!$BH639,Elasticities!U$5:U$52),SUMIF(Elasticities!$B$5:$B$52,Demands_tra!$BI639,Elasticities!U$5:U$52))</f>
        <v>0</v>
      </c>
      <c r="CC639" s="6">
        <f ca="1">IF($BI639="",SUMIF(Elasticities!$B$5:$B$52,Demands_tra!$BH639,Elasticities!V$5:V$52),SUMIF(Elasticities!$B$5:$B$52,Demands_tra!$BI639,Elasticities!V$5:V$52))</f>
        <v>0</v>
      </c>
      <c r="CD639" s="6">
        <f ca="1">IF($BI639="",SUMIF(Elasticities!$B$5:$B$52,Demands_tra!$BH639,Elasticities!W$5:W$52),SUMIF(Elasticities!$B$5:$B$52,Demands_tra!$BI639,Elasticities!W$5:W$52))</f>
        <v>0</v>
      </c>
      <c r="CE639" s="6">
        <f ca="1">IF($BI639="",SUMIF(Elasticities!$B$5:$B$52,Demands_tra!$BH639,Elasticities!X$5:X$52),SUMIF(Elasticities!$B$5:$B$52,Demands_tra!$BI639,Elasticities!X$5:X$52))</f>
        <v>0</v>
      </c>
      <c r="CF639" s="6">
        <f ca="1">IF($BI639="",SUMIF(Elasticities!$B$5:$B$52,Demands_tra!$BH639,Elasticities!Y$5:Y$52),SUMIF(Elasticities!$B$5:$B$52,Demands_tra!$BI639,Elasticities!Y$5:Y$52))</f>
        <v>0</v>
      </c>
      <c r="CG639" s="6">
        <f ca="1">IF($BI639="",SUMIF(Elasticities!$B$5:$B$52,Demands_tra!$BH639,Elasticities!Z$5:Z$52),SUMIF(Elasticities!$B$5:$B$52,Demands_tra!$BI639,Elasticities!Z$5:Z$52))</f>
        <v>0</v>
      </c>
      <c r="CH639" s="6">
        <f ca="1">IF($BI639="",SUMIF(Elasticities!$B$5:$B$52,Demands_tra!$BH639,Elasticities!AA$5:AA$52),SUMIF(Elasticities!$B$5:$B$52,Demands_tra!$BI639,Elasticities!AA$5:AA$52))</f>
        <v>0</v>
      </c>
      <c r="CI639" s="6">
        <f ca="1">IF($BI639="",SUMIF(Elasticities!$B$5:$B$52,Demands_tra!$BH639,Elasticities!AB$5:AB$52),SUMIF(Elasticities!$B$5:$B$52,Demands_tra!$BI639,Elasticities!AB$5:AB$52))</f>
        <v>0</v>
      </c>
    </row>
    <row r="640" spans="1:87">
      <c r="A640" t="str">
        <f>IF(BYDem_tra!B639="","\I:",BYDem_tra!B639)</f>
        <v>\I:</v>
      </c>
      <c r="B640">
        <f>BYDem_tra!E639</f>
        <v>0</v>
      </c>
      <c r="C640">
        <f t="shared" si="350"/>
        <v>0</v>
      </c>
      <c r="D640" s="3">
        <f>SUMIFS(BYDem_tra!$M$2:$M$2000,BYDem_tra!$B$2:$B$2000,Demands_tra!$A640,BYDem_tra!$E$2:$E$2000,Demands_tra!$B640)</f>
        <v>0</v>
      </c>
      <c r="E640" s="3" t="e">
        <f ca="1" t="shared" si="351"/>
        <v>#DIV/0!</v>
      </c>
      <c r="F640" s="3" t="e">
        <f ca="1" t="shared" si="352"/>
        <v>#DIV/0!</v>
      </c>
      <c r="G640" s="3" t="e">
        <f ca="1" t="shared" si="353"/>
        <v>#DIV/0!</v>
      </c>
      <c r="H640" s="3" t="e">
        <f ca="1" t="shared" si="354"/>
        <v>#DIV/0!</v>
      </c>
      <c r="I640" s="3" t="e">
        <f ca="1" t="shared" si="355"/>
        <v>#DIV/0!</v>
      </c>
      <c r="J640" s="3" t="e">
        <f ca="1" t="shared" si="356"/>
        <v>#DIV/0!</v>
      </c>
      <c r="K640" s="3" t="e">
        <f ca="1" t="shared" si="357"/>
        <v>#DIV/0!</v>
      </c>
      <c r="L640" s="3" t="e">
        <f ca="1" t="shared" si="358"/>
        <v>#DIV/0!</v>
      </c>
      <c r="M640" s="3" t="e">
        <f ca="1" t="shared" si="359"/>
        <v>#DIV/0!</v>
      </c>
      <c r="N640" s="3" t="e">
        <f ca="1" t="shared" si="360"/>
        <v>#DIV/0!</v>
      </c>
      <c r="O640" s="3" t="e">
        <f ca="1" t="shared" si="361"/>
        <v>#DIV/0!</v>
      </c>
      <c r="P640" s="3" t="e">
        <f ca="1" t="shared" si="362"/>
        <v>#DIV/0!</v>
      </c>
      <c r="Q640" s="3" t="e">
        <f ca="1" t="shared" si="363"/>
        <v>#DIV/0!</v>
      </c>
      <c r="R640" s="3" t="e">
        <f ca="1" t="shared" si="364"/>
        <v>#DIV/0!</v>
      </c>
      <c r="S640" s="3" t="e">
        <f ca="1" t="shared" si="365"/>
        <v>#DIV/0!</v>
      </c>
      <c r="T640" s="3" t="e">
        <f ca="1" t="shared" si="366"/>
        <v>#DIV/0!</v>
      </c>
      <c r="U640" s="3" t="e">
        <f ca="1" t="shared" si="367"/>
        <v>#DIV/0!</v>
      </c>
      <c r="V640" s="3" t="e">
        <f ca="1" t="shared" si="342"/>
        <v>#DIV/0!</v>
      </c>
      <c r="W640" s="3" t="e">
        <f ca="1" t="shared" si="343"/>
        <v>#DIV/0!</v>
      </c>
      <c r="X640" s="3" t="e">
        <f ca="1" t="shared" si="344"/>
        <v>#DIV/0!</v>
      </c>
      <c r="Y640" s="3" t="e">
        <f ca="1" t="shared" si="345"/>
        <v>#DIV/0!</v>
      </c>
      <c r="Z640" s="3" t="e">
        <f ca="1" t="shared" si="346"/>
        <v>#DIV/0!</v>
      </c>
      <c r="AA640" s="3" t="e">
        <f ca="1" t="shared" si="347"/>
        <v>#DIV/0!</v>
      </c>
      <c r="AB640" s="3" t="e">
        <f ca="1" t="shared" si="348"/>
        <v>#DIV/0!</v>
      </c>
      <c r="AC640" s="3" t="e">
        <f ca="1" t="shared" si="349"/>
        <v>#DIV/0!</v>
      </c>
      <c r="AE640" s="4" t="e">
        <f ca="1">VLOOKUP($C640,'Default drvr and elast'!$A$4:$C$49,MATCH(VLOOKUP(A640,Classification!$B$4:$D$99,2,FALSE),'Default drvr and elast'!$A$3:$C$3,0),FALSE)</f>
        <v>#N/A</v>
      </c>
      <c r="AF640" s="4"/>
      <c r="AG640" s="6">
        <f ca="1">IF($AF640="",SUMIFS('Growth rates'!D$4:D$922,'Growth rates'!$B$4:$B$922,Demands_tra!$A640,'Growth rates'!$C$4:$C$922,$AE640),SUMIFS('Growth rates'!D$4:D$922,'Growth rates'!$B$4:$B$922,Demands_tra!$A640,'Growth rates'!$C$4:$C$922,$AF640))</f>
        <v>0</v>
      </c>
      <c r="AH640" s="6">
        <f ca="1">IF($AF640="",SUMIFS('Growth rates'!E$4:E$922,'Growth rates'!$B$4:$B$922,Demands_tra!$A640,'Growth rates'!$C$4:$C$922,$AE640),SUMIFS('Growth rates'!E$4:E$922,'Growth rates'!$B$4:$B$922,Demands_tra!$A640,'Growth rates'!$C$4:$C$922,$AF640))</f>
        <v>0</v>
      </c>
      <c r="AI640" s="6">
        <f ca="1">IF($AF640="",SUMIFS('Growth rates'!F$4:F$922,'Growth rates'!$B$4:$B$922,Demands_tra!$A640,'Growth rates'!$C$4:$C$922,$AE640),SUMIFS('Growth rates'!F$4:F$922,'Growth rates'!$B$4:$B$922,Demands_tra!$A640,'Growth rates'!$C$4:$C$922,$AF640))</f>
        <v>0</v>
      </c>
      <c r="AJ640" s="6">
        <f ca="1">IF($AF640="",SUMIFS('Growth rates'!G$4:G$922,'Growth rates'!$B$4:$B$922,Demands_tra!$A640,'Growth rates'!$C$4:$C$922,$AE640),SUMIFS('Growth rates'!G$4:G$922,'Growth rates'!$B$4:$B$922,Demands_tra!$A640,'Growth rates'!$C$4:$C$922,$AF640))</f>
        <v>0</v>
      </c>
      <c r="AK640" s="6">
        <f ca="1">IF($AF640="",SUMIFS('Growth rates'!H$4:H$922,'Growth rates'!$B$4:$B$922,Demands_tra!$A640,'Growth rates'!$C$4:$C$922,$AE640),SUMIFS('Growth rates'!H$4:H$922,'Growth rates'!$B$4:$B$922,Demands_tra!$A640,'Growth rates'!$C$4:$C$922,$AF640))</f>
        <v>0</v>
      </c>
      <c r="AL640" s="6">
        <f ca="1">IF($AF640="",SUMIFS('Growth rates'!I$4:I$922,'Growth rates'!$B$4:$B$922,Demands_tra!$A640,'Growth rates'!$C$4:$C$922,$AE640),SUMIFS('Growth rates'!I$4:I$922,'Growth rates'!$B$4:$B$922,Demands_tra!$A640,'Growth rates'!$C$4:$C$922,$AF640))</f>
        <v>0</v>
      </c>
      <c r="AM640" s="6">
        <f ca="1">IF($AF640="",SUMIFS('Growth rates'!J$4:J$922,'Growth rates'!$B$4:$B$922,Demands_tra!$A640,'Growth rates'!$C$4:$C$922,$AE640),SUMIFS('Growth rates'!J$4:J$922,'Growth rates'!$B$4:$B$922,Demands_tra!$A640,'Growth rates'!$C$4:$C$922,$AF640))</f>
        <v>0</v>
      </c>
      <c r="AN640" s="6">
        <f ca="1">IF($AF640="",SUMIFS('Growth rates'!K$4:K$922,'Growth rates'!$B$4:$B$922,Demands_tra!$A640,'Growth rates'!$C$4:$C$922,$AE640),SUMIFS('Growth rates'!K$4:K$922,'Growth rates'!$B$4:$B$922,Demands_tra!$A640,'Growth rates'!$C$4:$C$922,$AF640))</f>
        <v>0</v>
      </c>
      <c r="AO640" s="6">
        <f ca="1">IF($AF640="",SUMIFS('Growth rates'!L$4:L$922,'Growth rates'!$B$4:$B$922,Demands_tra!$A640,'Growth rates'!$C$4:$C$922,$AE640),SUMIFS('Growth rates'!L$4:L$922,'Growth rates'!$B$4:$B$922,Demands_tra!$A640,'Growth rates'!$C$4:$C$922,$AF640))</f>
        <v>0</v>
      </c>
      <c r="AP640" s="6">
        <f ca="1">IF($AF640="",SUMIFS('Growth rates'!M$4:M$922,'Growth rates'!$B$4:$B$922,Demands_tra!$A640,'Growth rates'!$C$4:$C$922,$AE640),SUMIFS('Growth rates'!M$4:M$922,'Growth rates'!$B$4:$B$922,Demands_tra!$A640,'Growth rates'!$C$4:$C$922,$AF640))</f>
        <v>0</v>
      </c>
      <c r="AQ640" s="6">
        <f ca="1">IF($AF640="",SUMIFS('Growth rates'!N$4:N$922,'Growth rates'!$B$4:$B$922,Demands_tra!$A640,'Growth rates'!$C$4:$C$922,$AE640),SUMIFS('Growth rates'!N$4:N$922,'Growth rates'!$B$4:$B$922,Demands_tra!$A640,'Growth rates'!$C$4:$C$922,$AF640))</f>
        <v>0</v>
      </c>
      <c r="AR640" s="6">
        <f ca="1">IF($AF640="",SUMIFS('Growth rates'!O$4:O$922,'Growth rates'!$B$4:$B$922,Demands_tra!$A640,'Growth rates'!$C$4:$C$922,$AE640),SUMIFS('Growth rates'!O$4:O$922,'Growth rates'!$B$4:$B$922,Demands_tra!$A640,'Growth rates'!$C$4:$C$922,$AF640))</f>
        <v>0</v>
      </c>
      <c r="AS640" s="6">
        <f ca="1">IF($AF640="",SUMIFS('Growth rates'!P$4:P$922,'Growth rates'!$B$4:$B$922,Demands_tra!$A640,'Growth rates'!$C$4:$C$922,$AE640),SUMIFS('Growth rates'!P$4:P$922,'Growth rates'!$B$4:$B$922,Demands_tra!$A640,'Growth rates'!$C$4:$C$922,$AF640))</f>
        <v>0</v>
      </c>
      <c r="AT640" s="6">
        <f ca="1">IF($AF640="",SUMIFS('Growth rates'!Q$4:Q$922,'Growth rates'!$B$4:$B$922,Demands_tra!$A640,'Growth rates'!$C$4:$C$922,$AE640),SUMIFS('Growth rates'!Q$4:Q$922,'Growth rates'!$B$4:$B$922,Demands_tra!$A640,'Growth rates'!$C$4:$C$922,$AF640))</f>
        <v>0</v>
      </c>
      <c r="AU640" s="6">
        <f ca="1">IF($AF640="",SUMIFS('Growth rates'!R$4:R$922,'Growth rates'!$B$4:$B$922,Demands_tra!$A640,'Growth rates'!$C$4:$C$922,$AE640),SUMIFS('Growth rates'!R$4:R$922,'Growth rates'!$B$4:$B$922,Demands_tra!$A640,'Growth rates'!$C$4:$C$922,$AF640))</f>
        <v>0</v>
      </c>
      <c r="AV640" s="6">
        <f ca="1">IF($AF640="",SUMIFS('Growth rates'!S$4:S$922,'Growth rates'!$B$4:$B$922,Demands_tra!$A640,'Growth rates'!$C$4:$C$922,$AE640),SUMIFS('Growth rates'!S$4:S$922,'Growth rates'!$B$4:$B$922,Demands_tra!$A640,'Growth rates'!$C$4:$C$922,$AF640))</f>
        <v>0</v>
      </c>
      <c r="AW640" s="6">
        <f ca="1">IF($AF640="",SUMIFS('Growth rates'!T$4:T$922,'Growth rates'!$B$4:$B$922,Demands_tra!$A640,'Growth rates'!$C$4:$C$922,$AE640),SUMIFS('Growth rates'!T$4:T$922,'Growth rates'!$B$4:$B$922,Demands_tra!$A640,'Growth rates'!$C$4:$C$922,$AF640))</f>
        <v>0</v>
      </c>
      <c r="AX640" s="6">
        <f ca="1">IF($AF640="",SUMIFS('Growth rates'!U$4:U$922,'Growth rates'!$B$4:$B$922,Demands_tra!$A640,'Growth rates'!$C$4:$C$922,$AE640),SUMIFS('Growth rates'!U$4:U$922,'Growth rates'!$B$4:$B$922,Demands_tra!$A640,'Growth rates'!$C$4:$C$922,$AF640))</f>
        <v>0</v>
      </c>
      <c r="AY640" s="6">
        <f ca="1">IF($AF640="",SUMIFS('Growth rates'!V$4:V$922,'Growth rates'!$B$4:$B$922,Demands_tra!$A640,'Growth rates'!$C$4:$C$922,$AE640),SUMIFS('Growth rates'!V$4:V$922,'Growth rates'!$B$4:$B$922,Demands_tra!$A640,'Growth rates'!$C$4:$C$922,$AF640))</f>
        <v>0</v>
      </c>
      <c r="AZ640" s="6">
        <f ca="1">IF($AF640="",SUMIFS('Growth rates'!W$4:W$922,'Growth rates'!$B$4:$B$922,Demands_tra!$A640,'Growth rates'!$C$4:$C$922,$AE640),SUMIFS('Growth rates'!W$4:W$922,'Growth rates'!$B$4:$B$922,Demands_tra!$A640,'Growth rates'!$C$4:$C$922,$AF640))</f>
        <v>0</v>
      </c>
      <c r="BA640" s="6">
        <f ca="1">IF($AF640="",SUMIFS('Growth rates'!X$4:X$922,'Growth rates'!$B$4:$B$922,Demands_tra!$A640,'Growth rates'!$C$4:$C$922,$AE640),SUMIFS('Growth rates'!X$4:X$922,'Growth rates'!$B$4:$B$922,Demands_tra!$A640,'Growth rates'!$C$4:$C$922,$AF640))</f>
        <v>0</v>
      </c>
      <c r="BB640" s="6">
        <f ca="1">IF($AF640="",SUMIFS('Growth rates'!Y$4:Y$922,'Growth rates'!$B$4:$B$922,Demands_tra!$A640,'Growth rates'!$C$4:$C$922,$AE640),SUMIFS('Growth rates'!Y$4:Y$922,'Growth rates'!$B$4:$B$922,Demands_tra!$A640,'Growth rates'!$C$4:$C$922,$AF640))</f>
        <v>0</v>
      </c>
      <c r="BC640" s="6">
        <f ca="1">IF($AF640="",SUMIFS('Growth rates'!Z$4:Z$922,'Growth rates'!$B$4:$B$922,Demands_tra!$A640,'Growth rates'!$C$4:$C$922,$AE640),SUMIFS('Growth rates'!Z$4:Z$922,'Growth rates'!$B$4:$B$922,Demands_tra!$A640,'Growth rates'!$C$4:$C$922,$AF640))</f>
        <v>0</v>
      </c>
      <c r="BD640" s="6">
        <f ca="1">IF($AF640="",SUMIFS('Growth rates'!AA$4:AA$922,'Growth rates'!$B$4:$B$922,Demands_tra!$A640,'Growth rates'!$C$4:$C$922,$AE640),SUMIFS('Growth rates'!AA$4:AA$922,'Growth rates'!$B$4:$B$922,Demands_tra!$A640,'Growth rates'!$C$4:$C$922,$AF640))</f>
        <v>0</v>
      </c>
      <c r="BE640" s="6">
        <f ca="1">IF($AF640="",SUMIFS('Growth rates'!AB$4:AB$922,'Growth rates'!$B$4:$B$922,Demands_tra!$A640,'Growth rates'!$C$4:$C$922,$AE640),SUMIFS('Growth rates'!AB$4:AB$922,'Growth rates'!$B$4:$B$922,Demands_tra!$A640,'Growth rates'!$C$4:$C$922,$AF640))</f>
        <v>0</v>
      </c>
      <c r="BF640" s="6">
        <f ca="1">IF($AF640="",SUMIFS('Growth rates'!AC$4:AC$922,'Growth rates'!$B$4:$B$922,Demands_tra!$A640,'Growth rates'!$C$4:$C$922,$AE640),SUMIFS('Growth rates'!AC$4:AC$922,'Growth rates'!$B$4:$B$922,Demands_tra!$A640,'Growth rates'!$C$4:$C$922,$AF640))</f>
        <v>0</v>
      </c>
      <c r="BH640" t="e">
        <f ca="1">VLOOKUP($C640,'Default drvr and elast'!$A$4:$F$49,MATCH(VLOOKUP(A640,Classification!$B$4:$D$42,3,FALSE),'Default drvr and elast'!$D$3:$F$3,0)+3,FALSE)</f>
        <v>#N/A</v>
      </c>
      <c r="BJ640" s="6">
        <f ca="1">IF($BI640="",SUMIF(Elasticities!$B$5:$B$52,Demands_tra!$BH640,Elasticities!C$5:C$52),SUMIF(Elasticities!$B$5:$B$52,Demands_tra!$BI640,Elasticities!C$5:C$52))</f>
        <v>0</v>
      </c>
      <c r="BK640" s="6">
        <f ca="1">IF($BI640="",SUMIF(Elasticities!$B$5:$B$52,Demands_tra!$BH640,Elasticities!D$5:D$52),SUMIF(Elasticities!$B$5:$B$52,Demands_tra!$BI640,Elasticities!D$5:D$52))</f>
        <v>0</v>
      </c>
      <c r="BL640" s="6">
        <f ca="1">IF($BI640="",SUMIF(Elasticities!$B$5:$B$52,Demands_tra!$BH640,Elasticities!E$5:E$52),SUMIF(Elasticities!$B$5:$B$52,Demands_tra!$BI640,Elasticities!E$5:E$52))</f>
        <v>0</v>
      </c>
      <c r="BM640" s="6">
        <f ca="1">IF($BI640="",SUMIF(Elasticities!$B$5:$B$52,Demands_tra!$BH640,Elasticities!F$5:F$52),SUMIF(Elasticities!$B$5:$B$52,Demands_tra!$BI640,Elasticities!F$5:F$52))</f>
        <v>0</v>
      </c>
      <c r="BN640" s="6">
        <f ca="1">IF($BI640="",SUMIF(Elasticities!$B$5:$B$52,Demands_tra!$BH640,Elasticities!G$5:G$52),SUMIF(Elasticities!$B$5:$B$52,Demands_tra!$BI640,Elasticities!G$5:G$52))</f>
        <v>0</v>
      </c>
      <c r="BO640" s="6">
        <f ca="1">IF($BI640="",SUMIF(Elasticities!$B$5:$B$52,Demands_tra!$BH640,Elasticities!H$5:H$52),SUMIF(Elasticities!$B$5:$B$52,Demands_tra!$BI640,Elasticities!H$5:H$52))</f>
        <v>0</v>
      </c>
      <c r="BP640" s="6">
        <f ca="1">IF($BI640="",SUMIF(Elasticities!$B$5:$B$52,Demands_tra!$BH640,Elasticities!I$5:I$52),SUMIF(Elasticities!$B$5:$B$52,Demands_tra!$BI640,Elasticities!I$5:I$52))</f>
        <v>0</v>
      </c>
      <c r="BQ640" s="6">
        <f ca="1">IF($BI640="",SUMIF(Elasticities!$B$5:$B$52,Demands_tra!$BH640,Elasticities!J$5:J$52),SUMIF(Elasticities!$B$5:$B$52,Demands_tra!$BI640,Elasticities!J$5:J$52))</f>
        <v>0</v>
      </c>
      <c r="BR640" s="6">
        <f ca="1">IF($BI640="",SUMIF(Elasticities!$B$5:$B$52,Demands_tra!$BH640,Elasticities!K$5:K$52),SUMIF(Elasticities!$B$5:$B$52,Demands_tra!$BI640,Elasticities!K$5:K$52))</f>
        <v>0</v>
      </c>
      <c r="BS640" s="6">
        <f ca="1">IF($BI640="",SUMIF(Elasticities!$B$5:$B$52,Demands_tra!$BH640,Elasticities!L$5:L$52),SUMIF(Elasticities!$B$5:$B$52,Demands_tra!$BI640,Elasticities!L$5:L$52))</f>
        <v>0</v>
      </c>
      <c r="BT640" s="6">
        <f ca="1">IF($BI640="",SUMIF(Elasticities!$B$5:$B$52,Demands_tra!$BH640,Elasticities!M$5:M$52),SUMIF(Elasticities!$B$5:$B$52,Demands_tra!$BI640,Elasticities!M$5:M$52))</f>
        <v>0</v>
      </c>
      <c r="BU640" s="6">
        <f ca="1">IF($BI640="",SUMIF(Elasticities!$B$5:$B$52,Demands_tra!$BH640,Elasticities!N$5:N$52),SUMIF(Elasticities!$B$5:$B$52,Demands_tra!$BI640,Elasticities!N$5:N$52))</f>
        <v>0</v>
      </c>
      <c r="BV640" s="6">
        <f ca="1">IF($BI640="",SUMIF(Elasticities!$B$5:$B$52,Demands_tra!$BH640,Elasticities!O$5:O$52),SUMIF(Elasticities!$B$5:$B$52,Demands_tra!$BI640,Elasticities!O$5:O$52))</f>
        <v>0</v>
      </c>
      <c r="BW640" s="6">
        <f ca="1">IF($BI640="",SUMIF(Elasticities!$B$5:$B$52,Demands_tra!$BH640,Elasticities!P$5:P$52),SUMIF(Elasticities!$B$5:$B$52,Demands_tra!$BI640,Elasticities!P$5:P$52))</f>
        <v>0</v>
      </c>
      <c r="BX640" s="6">
        <f ca="1">IF($BI640="",SUMIF(Elasticities!$B$5:$B$52,Demands_tra!$BH640,Elasticities!Q$5:Q$52),SUMIF(Elasticities!$B$5:$B$52,Demands_tra!$BI640,Elasticities!Q$5:Q$52))</f>
        <v>0</v>
      </c>
      <c r="BY640" s="6">
        <f ca="1">IF($BI640="",SUMIF(Elasticities!$B$5:$B$52,Demands_tra!$BH640,Elasticities!R$5:R$52),SUMIF(Elasticities!$B$5:$B$52,Demands_tra!$BI640,Elasticities!R$5:R$52))</f>
        <v>0</v>
      </c>
      <c r="BZ640" s="6">
        <f ca="1">IF($BI640="",SUMIF(Elasticities!$B$5:$B$52,Demands_tra!$BH640,Elasticities!S$5:S$52),SUMIF(Elasticities!$B$5:$B$52,Demands_tra!$BI640,Elasticities!S$5:S$52))</f>
        <v>0</v>
      </c>
      <c r="CA640" s="6">
        <f ca="1">IF($BI640="",SUMIF(Elasticities!$B$5:$B$52,Demands_tra!$BH640,Elasticities!T$5:T$52),SUMIF(Elasticities!$B$5:$B$52,Demands_tra!$BI640,Elasticities!T$5:T$52))</f>
        <v>0</v>
      </c>
      <c r="CB640" s="6">
        <f ca="1">IF($BI640="",SUMIF(Elasticities!$B$5:$B$52,Demands_tra!$BH640,Elasticities!U$5:U$52),SUMIF(Elasticities!$B$5:$B$52,Demands_tra!$BI640,Elasticities!U$5:U$52))</f>
        <v>0</v>
      </c>
      <c r="CC640" s="6">
        <f ca="1">IF($BI640="",SUMIF(Elasticities!$B$5:$B$52,Demands_tra!$BH640,Elasticities!V$5:V$52),SUMIF(Elasticities!$B$5:$B$52,Demands_tra!$BI640,Elasticities!V$5:V$52))</f>
        <v>0</v>
      </c>
      <c r="CD640" s="6">
        <f ca="1">IF($BI640="",SUMIF(Elasticities!$B$5:$B$52,Demands_tra!$BH640,Elasticities!W$5:W$52),SUMIF(Elasticities!$B$5:$B$52,Demands_tra!$BI640,Elasticities!W$5:W$52))</f>
        <v>0</v>
      </c>
      <c r="CE640" s="6">
        <f ca="1">IF($BI640="",SUMIF(Elasticities!$B$5:$B$52,Demands_tra!$BH640,Elasticities!X$5:X$52),SUMIF(Elasticities!$B$5:$B$52,Demands_tra!$BI640,Elasticities!X$5:X$52))</f>
        <v>0</v>
      </c>
      <c r="CF640" s="6">
        <f ca="1">IF($BI640="",SUMIF(Elasticities!$B$5:$B$52,Demands_tra!$BH640,Elasticities!Y$5:Y$52),SUMIF(Elasticities!$B$5:$B$52,Demands_tra!$BI640,Elasticities!Y$5:Y$52))</f>
        <v>0</v>
      </c>
      <c r="CG640" s="6">
        <f ca="1">IF($BI640="",SUMIF(Elasticities!$B$5:$B$52,Demands_tra!$BH640,Elasticities!Z$5:Z$52),SUMIF(Elasticities!$B$5:$B$52,Demands_tra!$BI640,Elasticities!Z$5:Z$52))</f>
        <v>0</v>
      </c>
      <c r="CH640" s="6">
        <f ca="1">IF($BI640="",SUMIF(Elasticities!$B$5:$B$52,Demands_tra!$BH640,Elasticities!AA$5:AA$52),SUMIF(Elasticities!$B$5:$B$52,Demands_tra!$BI640,Elasticities!AA$5:AA$52))</f>
        <v>0</v>
      </c>
      <c r="CI640" s="6">
        <f ca="1">IF($BI640="",SUMIF(Elasticities!$B$5:$B$52,Demands_tra!$BH640,Elasticities!AB$5:AB$52),SUMIF(Elasticities!$B$5:$B$52,Demands_tra!$BI640,Elasticities!AB$5:AB$52))</f>
        <v>0</v>
      </c>
    </row>
    <row r="641" spans="1:87">
      <c r="A641" t="str">
        <f>IF(BYDem_tra!B640="","\I:",BYDem_tra!B640)</f>
        <v>\I:</v>
      </c>
      <c r="B641">
        <f>BYDem_tra!E640</f>
        <v>0</v>
      </c>
      <c r="C641">
        <f t="shared" si="350"/>
        <v>0</v>
      </c>
      <c r="D641" s="3">
        <f>SUMIFS(BYDem_tra!$M$2:$M$2000,BYDem_tra!$B$2:$B$2000,Demands_tra!$A641,BYDem_tra!$E$2:$E$2000,Demands_tra!$B641)</f>
        <v>0</v>
      </c>
      <c r="E641" s="3" t="e">
        <f ca="1" t="shared" si="351"/>
        <v>#DIV/0!</v>
      </c>
      <c r="F641" s="3" t="e">
        <f ca="1" t="shared" si="352"/>
        <v>#DIV/0!</v>
      </c>
      <c r="G641" s="3" t="e">
        <f ca="1" t="shared" si="353"/>
        <v>#DIV/0!</v>
      </c>
      <c r="H641" s="3" t="e">
        <f ca="1" t="shared" si="354"/>
        <v>#DIV/0!</v>
      </c>
      <c r="I641" s="3" t="e">
        <f ca="1" t="shared" si="355"/>
        <v>#DIV/0!</v>
      </c>
      <c r="J641" s="3" t="e">
        <f ca="1" t="shared" si="356"/>
        <v>#DIV/0!</v>
      </c>
      <c r="K641" s="3" t="e">
        <f ca="1" t="shared" si="357"/>
        <v>#DIV/0!</v>
      </c>
      <c r="L641" s="3" t="e">
        <f ca="1" t="shared" si="358"/>
        <v>#DIV/0!</v>
      </c>
      <c r="M641" s="3" t="e">
        <f ca="1" t="shared" si="359"/>
        <v>#DIV/0!</v>
      </c>
      <c r="N641" s="3" t="e">
        <f ca="1" t="shared" si="360"/>
        <v>#DIV/0!</v>
      </c>
      <c r="O641" s="3" t="e">
        <f ca="1" t="shared" si="361"/>
        <v>#DIV/0!</v>
      </c>
      <c r="P641" s="3" t="e">
        <f ca="1" t="shared" si="362"/>
        <v>#DIV/0!</v>
      </c>
      <c r="Q641" s="3" t="e">
        <f ca="1" t="shared" si="363"/>
        <v>#DIV/0!</v>
      </c>
      <c r="R641" s="3" t="e">
        <f ca="1" t="shared" si="364"/>
        <v>#DIV/0!</v>
      </c>
      <c r="S641" s="3" t="e">
        <f ca="1" t="shared" si="365"/>
        <v>#DIV/0!</v>
      </c>
      <c r="T641" s="3" t="e">
        <f ca="1" t="shared" si="366"/>
        <v>#DIV/0!</v>
      </c>
      <c r="U641" s="3" t="e">
        <f ca="1" t="shared" si="367"/>
        <v>#DIV/0!</v>
      </c>
      <c r="V641" s="3" t="e">
        <f ca="1" t="shared" ref="V641:V675" si="368">(1+(AY641-AX641)/AX641*CB641)*U641</f>
        <v>#DIV/0!</v>
      </c>
      <c r="W641" s="3" t="e">
        <f ca="1" t="shared" ref="W641:W675" si="369">(1+(AZ641-AY641)/AY641*CC641)*V641</f>
        <v>#DIV/0!</v>
      </c>
      <c r="X641" s="3" t="e">
        <f ca="1" t="shared" ref="X641:X675" si="370">(1+(BA641-AZ641)/AZ641*CD641)*W641</f>
        <v>#DIV/0!</v>
      </c>
      <c r="Y641" s="3" t="e">
        <f ca="1" t="shared" ref="Y641:Y675" si="371">(1+(BB641-BA641)/BA641*CE641)*X641</f>
        <v>#DIV/0!</v>
      </c>
      <c r="Z641" s="3" t="e">
        <f ca="1" t="shared" ref="Z641:Z675" si="372">(1+(BC641-BB641)/BB641*CF641)*Y641</f>
        <v>#DIV/0!</v>
      </c>
      <c r="AA641" s="3" t="e">
        <f ca="1" t="shared" ref="AA641:AA675" si="373">(1+(BD641-BC641)/BC641*CG641)*Z641</f>
        <v>#DIV/0!</v>
      </c>
      <c r="AB641" s="3" t="e">
        <f ca="1" t="shared" ref="AB641:AB675" si="374">(1+(BE641-BD641)/BD641*CH641)*AA641</f>
        <v>#DIV/0!</v>
      </c>
      <c r="AC641" s="3" t="e">
        <f ca="1" t="shared" ref="AC641:AC675" si="375">(1+(BF641-BE641)/BE641*CI641)*AB641</f>
        <v>#DIV/0!</v>
      </c>
      <c r="AE641" s="4" t="e">
        <f ca="1">VLOOKUP($C641,'Default drvr and elast'!$A$4:$C$49,MATCH(VLOOKUP(A641,Classification!$B$4:$D$99,2,FALSE),'Default drvr and elast'!$A$3:$C$3,0),FALSE)</f>
        <v>#N/A</v>
      </c>
      <c r="AF641" s="4"/>
      <c r="AG641" s="6">
        <f ca="1">IF($AF641="",SUMIFS('Growth rates'!D$4:D$922,'Growth rates'!$B$4:$B$922,Demands_tra!$A641,'Growth rates'!$C$4:$C$922,$AE641),SUMIFS('Growth rates'!D$4:D$922,'Growth rates'!$B$4:$B$922,Demands_tra!$A641,'Growth rates'!$C$4:$C$922,$AF641))</f>
        <v>0</v>
      </c>
      <c r="AH641" s="6">
        <f ca="1">IF($AF641="",SUMIFS('Growth rates'!E$4:E$922,'Growth rates'!$B$4:$B$922,Demands_tra!$A641,'Growth rates'!$C$4:$C$922,$AE641),SUMIFS('Growth rates'!E$4:E$922,'Growth rates'!$B$4:$B$922,Demands_tra!$A641,'Growth rates'!$C$4:$C$922,$AF641))</f>
        <v>0</v>
      </c>
      <c r="AI641" s="6">
        <f ca="1">IF($AF641="",SUMIFS('Growth rates'!F$4:F$922,'Growth rates'!$B$4:$B$922,Demands_tra!$A641,'Growth rates'!$C$4:$C$922,$AE641),SUMIFS('Growth rates'!F$4:F$922,'Growth rates'!$B$4:$B$922,Demands_tra!$A641,'Growth rates'!$C$4:$C$922,$AF641))</f>
        <v>0</v>
      </c>
      <c r="AJ641" s="6">
        <f ca="1">IF($AF641="",SUMIFS('Growth rates'!G$4:G$922,'Growth rates'!$B$4:$B$922,Demands_tra!$A641,'Growth rates'!$C$4:$C$922,$AE641),SUMIFS('Growth rates'!G$4:G$922,'Growth rates'!$B$4:$B$922,Demands_tra!$A641,'Growth rates'!$C$4:$C$922,$AF641))</f>
        <v>0</v>
      </c>
      <c r="AK641" s="6">
        <f ca="1">IF($AF641="",SUMIFS('Growth rates'!H$4:H$922,'Growth rates'!$B$4:$B$922,Demands_tra!$A641,'Growth rates'!$C$4:$C$922,$AE641),SUMIFS('Growth rates'!H$4:H$922,'Growth rates'!$B$4:$B$922,Demands_tra!$A641,'Growth rates'!$C$4:$C$922,$AF641))</f>
        <v>0</v>
      </c>
      <c r="AL641" s="6">
        <f ca="1">IF($AF641="",SUMIFS('Growth rates'!I$4:I$922,'Growth rates'!$B$4:$B$922,Demands_tra!$A641,'Growth rates'!$C$4:$C$922,$AE641),SUMIFS('Growth rates'!I$4:I$922,'Growth rates'!$B$4:$B$922,Demands_tra!$A641,'Growth rates'!$C$4:$C$922,$AF641))</f>
        <v>0</v>
      </c>
      <c r="AM641" s="6">
        <f ca="1">IF($AF641="",SUMIFS('Growth rates'!J$4:J$922,'Growth rates'!$B$4:$B$922,Demands_tra!$A641,'Growth rates'!$C$4:$C$922,$AE641),SUMIFS('Growth rates'!J$4:J$922,'Growth rates'!$B$4:$B$922,Demands_tra!$A641,'Growth rates'!$C$4:$C$922,$AF641))</f>
        <v>0</v>
      </c>
      <c r="AN641" s="6">
        <f ca="1">IF($AF641="",SUMIFS('Growth rates'!K$4:K$922,'Growth rates'!$B$4:$B$922,Demands_tra!$A641,'Growth rates'!$C$4:$C$922,$AE641),SUMIFS('Growth rates'!K$4:K$922,'Growth rates'!$B$4:$B$922,Demands_tra!$A641,'Growth rates'!$C$4:$C$922,$AF641))</f>
        <v>0</v>
      </c>
      <c r="AO641" s="6">
        <f ca="1">IF($AF641="",SUMIFS('Growth rates'!L$4:L$922,'Growth rates'!$B$4:$B$922,Demands_tra!$A641,'Growth rates'!$C$4:$C$922,$AE641),SUMIFS('Growth rates'!L$4:L$922,'Growth rates'!$B$4:$B$922,Demands_tra!$A641,'Growth rates'!$C$4:$C$922,$AF641))</f>
        <v>0</v>
      </c>
      <c r="AP641" s="6">
        <f ca="1">IF($AF641="",SUMIFS('Growth rates'!M$4:M$922,'Growth rates'!$B$4:$B$922,Demands_tra!$A641,'Growth rates'!$C$4:$C$922,$AE641),SUMIFS('Growth rates'!M$4:M$922,'Growth rates'!$B$4:$B$922,Demands_tra!$A641,'Growth rates'!$C$4:$C$922,$AF641))</f>
        <v>0</v>
      </c>
      <c r="AQ641" s="6">
        <f ca="1">IF($AF641="",SUMIFS('Growth rates'!N$4:N$922,'Growth rates'!$B$4:$B$922,Demands_tra!$A641,'Growth rates'!$C$4:$C$922,$AE641),SUMIFS('Growth rates'!N$4:N$922,'Growth rates'!$B$4:$B$922,Demands_tra!$A641,'Growth rates'!$C$4:$C$922,$AF641))</f>
        <v>0</v>
      </c>
      <c r="AR641" s="6">
        <f ca="1">IF($AF641="",SUMIFS('Growth rates'!O$4:O$922,'Growth rates'!$B$4:$B$922,Demands_tra!$A641,'Growth rates'!$C$4:$C$922,$AE641),SUMIFS('Growth rates'!O$4:O$922,'Growth rates'!$B$4:$B$922,Demands_tra!$A641,'Growth rates'!$C$4:$C$922,$AF641))</f>
        <v>0</v>
      </c>
      <c r="AS641" s="6">
        <f ca="1">IF($AF641="",SUMIFS('Growth rates'!P$4:P$922,'Growth rates'!$B$4:$B$922,Demands_tra!$A641,'Growth rates'!$C$4:$C$922,$AE641),SUMIFS('Growth rates'!P$4:P$922,'Growth rates'!$B$4:$B$922,Demands_tra!$A641,'Growth rates'!$C$4:$C$922,$AF641))</f>
        <v>0</v>
      </c>
      <c r="AT641" s="6">
        <f ca="1">IF($AF641="",SUMIFS('Growth rates'!Q$4:Q$922,'Growth rates'!$B$4:$B$922,Demands_tra!$A641,'Growth rates'!$C$4:$C$922,$AE641),SUMIFS('Growth rates'!Q$4:Q$922,'Growth rates'!$B$4:$B$922,Demands_tra!$A641,'Growth rates'!$C$4:$C$922,$AF641))</f>
        <v>0</v>
      </c>
      <c r="AU641" s="6">
        <f ca="1">IF($AF641="",SUMIFS('Growth rates'!R$4:R$922,'Growth rates'!$B$4:$B$922,Demands_tra!$A641,'Growth rates'!$C$4:$C$922,$AE641),SUMIFS('Growth rates'!R$4:R$922,'Growth rates'!$B$4:$B$922,Demands_tra!$A641,'Growth rates'!$C$4:$C$922,$AF641))</f>
        <v>0</v>
      </c>
      <c r="AV641" s="6">
        <f ca="1">IF($AF641="",SUMIFS('Growth rates'!S$4:S$922,'Growth rates'!$B$4:$B$922,Demands_tra!$A641,'Growth rates'!$C$4:$C$922,$AE641),SUMIFS('Growth rates'!S$4:S$922,'Growth rates'!$B$4:$B$922,Demands_tra!$A641,'Growth rates'!$C$4:$C$922,$AF641))</f>
        <v>0</v>
      </c>
      <c r="AW641" s="6">
        <f ca="1">IF($AF641="",SUMIFS('Growth rates'!T$4:T$922,'Growth rates'!$B$4:$B$922,Demands_tra!$A641,'Growth rates'!$C$4:$C$922,$AE641),SUMIFS('Growth rates'!T$4:T$922,'Growth rates'!$B$4:$B$922,Demands_tra!$A641,'Growth rates'!$C$4:$C$922,$AF641))</f>
        <v>0</v>
      </c>
      <c r="AX641" s="6">
        <f ca="1">IF($AF641="",SUMIFS('Growth rates'!U$4:U$922,'Growth rates'!$B$4:$B$922,Demands_tra!$A641,'Growth rates'!$C$4:$C$922,$AE641),SUMIFS('Growth rates'!U$4:U$922,'Growth rates'!$B$4:$B$922,Demands_tra!$A641,'Growth rates'!$C$4:$C$922,$AF641))</f>
        <v>0</v>
      </c>
      <c r="AY641" s="6">
        <f ca="1">IF($AF641="",SUMIFS('Growth rates'!V$4:V$922,'Growth rates'!$B$4:$B$922,Demands_tra!$A641,'Growth rates'!$C$4:$C$922,$AE641),SUMIFS('Growth rates'!V$4:V$922,'Growth rates'!$B$4:$B$922,Demands_tra!$A641,'Growth rates'!$C$4:$C$922,$AF641))</f>
        <v>0</v>
      </c>
      <c r="AZ641" s="6">
        <f ca="1">IF($AF641="",SUMIFS('Growth rates'!W$4:W$922,'Growth rates'!$B$4:$B$922,Demands_tra!$A641,'Growth rates'!$C$4:$C$922,$AE641),SUMIFS('Growth rates'!W$4:W$922,'Growth rates'!$B$4:$B$922,Demands_tra!$A641,'Growth rates'!$C$4:$C$922,$AF641))</f>
        <v>0</v>
      </c>
      <c r="BA641" s="6">
        <f ca="1">IF($AF641="",SUMIFS('Growth rates'!X$4:X$922,'Growth rates'!$B$4:$B$922,Demands_tra!$A641,'Growth rates'!$C$4:$C$922,$AE641),SUMIFS('Growth rates'!X$4:X$922,'Growth rates'!$B$4:$B$922,Demands_tra!$A641,'Growth rates'!$C$4:$C$922,$AF641))</f>
        <v>0</v>
      </c>
      <c r="BB641" s="6">
        <f ca="1">IF($AF641="",SUMIFS('Growth rates'!Y$4:Y$922,'Growth rates'!$B$4:$B$922,Demands_tra!$A641,'Growth rates'!$C$4:$C$922,$AE641),SUMIFS('Growth rates'!Y$4:Y$922,'Growth rates'!$B$4:$B$922,Demands_tra!$A641,'Growth rates'!$C$4:$C$922,$AF641))</f>
        <v>0</v>
      </c>
      <c r="BC641" s="6">
        <f ca="1">IF($AF641="",SUMIFS('Growth rates'!Z$4:Z$922,'Growth rates'!$B$4:$B$922,Demands_tra!$A641,'Growth rates'!$C$4:$C$922,$AE641),SUMIFS('Growth rates'!Z$4:Z$922,'Growth rates'!$B$4:$B$922,Demands_tra!$A641,'Growth rates'!$C$4:$C$922,$AF641))</f>
        <v>0</v>
      </c>
      <c r="BD641" s="6">
        <f ca="1">IF($AF641="",SUMIFS('Growth rates'!AA$4:AA$922,'Growth rates'!$B$4:$B$922,Demands_tra!$A641,'Growth rates'!$C$4:$C$922,$AE641),SUMIFS('Growth rates'!AA$4:AA$922,'Growth rates'!$B$4:$B$922,Demands_tra!$A641,'Growth rates'!$C$4:$C$922,$AF641))</f>
        <v>0</v>
      </c>
      <c r="BE641" s="6">
        <f ca="1">IF($AF641="",SUMIFS('Growth rates'!AB$4:AB$922,'Growth rates'!$B$4:$B$922,Demands_tra!$A641,'Growth rates'!$C$4:$C$922,$AE641),SUMIFS('Growth rates'!AB$4:AB$922,'Growth rates'!$B$4:$B$922,Demands_tra!$A641,'Growth rates'!$C$4:$C$922,$AF641))</f>
        <v>0</v>
      </c>
      <c r="BF641" s="6">
        <f ca="1">IF($AF641="",SUMIFS('Growth rates'!AC$4:AC$922,'Growth rates'!$B$4:$B$922,Demands_tra!$A641,'Growth rates'!$C$4:$C$922,$AE641),SUMIFS('Growth rates'!AC$4:AC$922,'Growth rates'!$B$4:$B$922,Demands_tra!$A641,'Growth rates'!$C$4:$C$922,$AF641))</f>
        <v>0</v>
      </c>
      <c r="BH641" t="e">
        <f ca="1">VLOOKUP($C641,'Default drvr and elast'!$A$4:$F$49,MATCH(VLOOKUP(A641,Classification!$B$4:$D$42,3,FALSE),'Default drvr and elast'!$D$3:$F$3,0)+3,FALSE)</f>
        <v>#N/A</v>
      </c>
      <c r="BJ641" s="6">
        <f ca="1">IF($BI641="",SUMIF(Elasticities!$B$5:$B$52,Demands_tra!$BH641,Elasticities!C$5:C$52),SUMIF(Elasticities!$B$5:$B$52,Demands_tra!$BI641,Elasticities!C$5:C$52))</f>
        <v>0</v>
      </c>
      <c r="BK641" s="6">
        <f ca="1">IF($BI641="",SUMIF(Elasticities!$B$5:$B$52,Demands_tra!$BH641,Elasticities!D$5:D$52),SUMIF(Elasticities!$B$5:$B$52,Demands_tra!$BI641,Elasticities!D$5:D$52))</f>
        <v>0</v>
      </c>
      <c r="BL641" s="6">
        <f ca="1">IF($BI641="",SUMIF(Elasticities!$B$5:$B$52,Demands_tra!$BH641,Elasticities!E$5:E$52),SUMIF(Elasticities!$B$5:$B$52,Demands_tra!$BI641,Elasticities!E$5:E$52))</f>
        <v>0</v>
      </c>
      <c r="BM641" s="6">
        <f ca="1">IF($BI641="",SUMIF(Elasticities!$B$5:$B$52,Demands_tra!$BH641,Elasticities!F$5:F$52),SUMIF(Elasticities!$B$5:$B$52,Demands_tra!$BI641,Elasticities!F$5:F$52))</f>
        <v>0</v>
      </c>
      <c r="BN641" s="6">
        <f ca="1">IF($BI641="",SUMIF(Elasticities!$B$5:$B$52,Demands_tra!$BH641,Elasticities!G$5:G$52),SUMIF(Elasticities!$B$5:$B$52,Demands_tra!$BI641,Elasticities!G$5:G$52))</f>
        <v>0</v>
      </c>
      <c r="BO641" s="6">
        <f ca="1">IF($BI641="",SUMIF(Elasticities!$B$5:$B$52,Demands_tra!$BH641,Elasticities!H$5:H$52),SUMIF(Elasticities!$B$5:$B$52,Demands_tra!$BI641,Elasticities!H$5:H$52))</f>
        <v>0</v>
      </c>
      <c r="BP641" s="6">
        <f ca="1">IF($BI641="",SUMIF(Elasticities!$B$5:$B$52,Demands_tra!$BH641,Elasticities!I$5:I$52),SUMIF(Elasticities!$B$5:$B$52,Demands_tra!$BI641,Elasticities!I$5:I$52))</f>
        <v>0</v>
      </c>
      <c r="BQ641" s="6">
        <f ca="1">IF($BI641="",SUMIF(Elasticities!$B$5:$B$52,Demands_tra!$BH641,Elasticities!J$5:J$52),SUMIF(Elasticities!$B$5:$B$52,Demands_tra!$BI641,Elasticities!J$5:J$52))</f>
        <v>0</v>
      </c>
      <c r="BR641" s="6">
        <f ca="1">IF($BI641="",SUMIF(Elasticities!$B$5:$B$52,Demands_tra!$BH641,Elasticities!K$5:K$52),SUMIF(Elasticities!$B$5:$B$52,Demands_tra!$BI641,Elasticities!K$5:K$52))</f>
        <v>0</v>
      </c>
      <c r="BS641" s="6">
        <f ca="1">IF($BI641="",SUMIF(Elasticities!$B$5:$B$52,Demands_tra!$BH641,Elasticities!L$5:L$52),SUMIF(Elasticities!$B$5:$B$52,Demands_tra!$BI641,Elasticities!L$5:L$52))</f>
        <v>0</v>
      </c>
      <c r="BT641" s="6">
        <f ca="1">IF($BI641="",SUMIF(Elasticities!$B$5:$B$52,Demands_tra!$BH641,Elasticities!M$5:M$52),SUMIF(Elasticities!$B$5:$B$52,Demands_tra!$BI641,Elasticities!M$5:M$52))</f>
        <v>0</v>
      </c>
      <c r="BU641" s="6">
        <f ca="1">IF($BI641="",SUMIF(Elasticities!$B$5:$B$52,Demands_tra!$BH641,Elasticities!N$5:N$52),SUMIF(Elasticities!$B$5:$B$52,Demands_tra!$BI641,Elasticities!N$5:N$52))</f>
        <v>0</v>
      </c>
      <c r="BV641" s="6">
        <f ca="1">IF($BI641="",SUMIF(Elasticities!$B$5:$B$52,Demands_tra!$BH641,Elasticities!O$5:O$52),SUMIF(Elasticities!$B$5:$B$52,Demands_tra!$BI641,Elasticities!O$5:O$52))</f>
        <v>0</v>
      </c>
      <c r="BW641" s="6">
        <f ca="1">IF($BI641="",SUMIF(Elasticities!$B$5:$B$52,Demands_tra!$BH641,Elasticities!P$5:P$52),SUMIF(Elasticities!$B$5:$B$52,Demands_tra!$BI641,Elasticities!P$5:P$52))</f>
        <v>0</v>
      </c>
      <c r="BX641" s="6">
        <f ca="1">IF($BI641="",SUMIF(Elasticities!$B$5:$B$52,Demands_tra!$BH641,Elasticities!Q$5:Q$52),SUMIF(Elasticities!$B$5:$B$52,Demands_tra!$BI641,Elasticities!Q$5:Q$52))</f>
        <v>0</v>
      </c>
      <c r="BY641" s="6">
        <f ca="1">IF($BI641="",SUMIF(Elasticities!$B$5:$B$52,Demands_tra!$BH641,Elasticities!R$5:R$52),SUMIF(Elasticities!$B$5:$B$52,Demands_tra!$BI641,Elasticities!R$5:R$52))</f>
        <v>0</v>
      </c>
      <c r="BZ641" s="6">
        <f ca="1">IF($BI641="",SUMIF(Elasticities!$B$5:$B$52,Demands_tra!$BH641,Elasticities!S$5:S$52),SUMIF(Elasticities!$B$5:$B$52,Demands_tra!$BI641,Elasticities!S$5:S$52))</f>
        <v>0</v>
      </c>
      <c r="CA641" s="6">
        <f ca="1">IF($BI641="",SUMIF(Elasticities!$B$5:$B$52,Demands_tra!$BH641,Elasticities!T$5:T$52),SUMIF(Elasticities!$B$5:$B$52,Demands_tra!$BI641,Elasticities!T$5:T$52))</f>
        <v>0</v>
      </c>
      <c r="CB641" s="6">
        <f ca="1">IF($BI641="",SUMIF(Elasticities!$B$5:$B$52,Demands_tra!$BH641,Elasticities!U$5:U$52),SUMIF(Elasticities!$B$5:$B$52,Demands_tra!$BI641,Elasticities!U$5:U$52))</f>
        <v>0</v>
      </c>
      <c r="CC641" s="6">
        <f ca="1">IF($BI641="",SUMIF(Elasticities!$B$5:$B$52,Demands_tra!$BH641,Elasticities!V$5:V$52),SUMIF(Elasticities!$B$5:$B$52,Demands_tra!$BI641,Elasticities!V$5:V$52))</f>
        <v>0</v>
      </c>
      <c r="CD641" s="6">
        <f ca="1">IF($BI641="",SUMIF(Elasticities!$B$5:$B$52,Demands_tra!$BH641,Elasticities!W$5:W$52),SUMIF(Elasticities!$B$5:$B$52,Demands_tra!$BI641,Elasticities!W$5:W$52))</f>
        <v>0</v>
      </c>
      <c r="CE641" s="6">
        <f ca="1">IF($BI641="",SUMIF(Elasticities!$B$5:$B$52,Demands_tra!$BH641,Elasticities!X$5:X$52),SUMIF(Elasticities!$B$5:$B$52,Demands_tra!$BI641,Elasticities!X$5:X$52))</f>
        <v>0</v>
      </c>
      <c r="CF641" s="6">
        <f ca="1">IF($BI641="",SUMIF(Elasticities!$B$5:$B$52,Demands_tra!$BH641,Elasticities!Y$5:Y$52),SUMIF(Elasticities!$B$5:$B$52,Demands_tra!$BI641,Elasticities!Y$5:Y$52))</f>
        <v>0</v>
      </c>
      <c r="CG641" s="6">
        <f ca="1">IF($BI641="",SUMIF(Elasticities!$B$5:$B$52,Demands_tra!$BH641,Elasticities!Z$5:Z$52),SUMIF(Elasticities!$B$5:$B$52,Demands_tra!$BI641,Elasticities!Z$5:Z$52))</f>
        <v>0</v>
      </c>
      <c r="CH641" s="6">
        <f ca="1">IF($BI641="",SUMIF(Elasticities!$B$5:$B$52,Demands_tra!$BH641,Elasticities!AA$5:AA$52),SUMIF(Elasticities!$B$5:$B$52,Demands_tra!$BI641,Elasticities!AA$5:AA$52))</f>
        <v>0</v>
      </c>
      <c r="CI641" s="6">
        <f ca="1">IF($BI641="",SUMIF(Elasticities!$B$5:$B$52,Demands_tra!$BH641,Elasticities!AB$5:AB$52),SUMIF(Elasticities!$B$5:$B$52,Demands_tra!$BI641,Elasticities!AB$5:AB$52))</f>
        <v>0</v>
      </c>
    </row>
    <row r="642" spans="1:87">
      <c r="A642" t="str">
        <f>IF(BYDem_tra!B641="","\I:",BYDem_tra!B641)</f>
        <v>\I:</v>
      </c>
      <c r="B642">
        <f>BYDem_tra!E641</f>
        <v>0</v>
      </c>
      <c r="C642">
        <f t="shared" si="350"/>
        <v>0</v>
      </c>
      <c r="D642" s="3">
        <f>SUMIFS(BYDem_tra!$M$2:$M$2000,BYDem_tra!$B$2:$B$2000,Demands_tra!$A642,BYDem_tra!$E$2:$E$2000,Demands_tra!$B642)</f>
        <v>0</v>
      </c>
      <c r="E642" s="3" t="e">
        <f ca="1" t="shared" si="351"/>
        <v>#DIV/0!</v>
      </c>
      <c r="F642" s="3" t="e">
        <f ca="1" t="shared" si="352"/>
        <v>#DIV/0!</v>
      </c>
      <c r="G642" s="3" t="e">
        <f ca="1" t="shared" si="353"/>
        <v>#DIV/0!</v>
      </c>
      <c r="H642" s="3" t="e">
        <f ca="1" t="shared" si="354"/>
        <v>#DIV/0!</v>
      </c>
      <c r="I642" s="3" t="e">
        <f ca="1" t="shared" si="355"/>
        <v>#DIV/0!</v>
      </c>
      <c r="J642" s="3" t="e">
        <f ca="1" t="shared" si="356"/>
        <v>#DIV/0!</v>
      </c>
      <c r="K642" s="3" t="e">
        <f ca="1" t="shared" si="357"/>
        <v>#DIV/0!</v>
      </c>
      <c r="L642" s="3" t="e">
        <f ca="1" t="shared" si="358"/>
        <v>#DIV/0!</v>
      </c>
      <c r="M642" s="3" t="e">
        <f ca="1" t="shared" si="359"/>
        <v>#DIV/0!</v>
      </c>
      <c r="N642" s="3" t="e">
        <f ca="1" t="shared" si="360"/>
        <v>#DIV/0!</v>
      </c>
      <c r="O642" s="3" t="e">
        <f ca="1" t="shared" si="361"/>
        <v>#DIV/0!</v>
      </c>
      <c r="P642" s="3" t="e">
        <f ca="1" t="shared" si="362"/>
        <v>#DIV/0!</v>
      </c>
      <c r="Q642" s="3" t="e">
        <f ca="1" t="shared" si="363"/>
        <v>#DIV/0!</v>
      </c>
      <c r="R642" s="3" t="e">
        <f ca="1" t="shared" si="364"/>
        <v>#DIV/0!</v>
      </c>
      <c r="S642" s="3" t="e">
        <f ca="1" t="shared" si="365"/>
        <v>#DIV/0!</v>
      </c>
      <c r="T642" s="3" t="e">
        <f ca="1" t="shared" si="366"/>
        <v>#DIV/0!</v>
      </c>
      <c r="U642" s="3" t="e">
        <f ca="1" t="shared" si="367"/>
        <v>#DIV/0!</v>
      </c>
      <c r="V642" s="3" t="e">
        <f ca="1" t="shared" si="368"/>
        <v>#DIV/0!</v>
      </c>
      <c r="W642" s="3" t="e">
        <f ca="1" t="shared" si="369"/>
        <v>#DIV/0!</v>
      </c>
      <c r="X642" s="3" t="e">
        <f ca="1" t="shared" si="370"/>
        <v>#DIV/0!</v>
      </c>
      <c r="Y642" s="3" t="e">
        <f ca="1" t="shared" si="371"/>
        <v>#DIV/0!</v>
      </c>
      <c r="Z642" s="3" t="e">
        <f ca="1" t="shared" si="372"/>
        <v>#DIV/0!</v>
      </c>
      <c r="AA642" s="3" t="e">
        <f ca="1" t="shared" si="373"/>
        <v>#DIV/0!</v>
      </c>
      <c r="AB642" s="3" t="e">
        <f ca="1" t="shared" si="374"/>
        <v>#DIV/0!</v>
      </c>
      <c r="AC642" s="3" t="e">
        <f ca="1" t="shared" si="375"/>
        <v>#DIV/0!</v>
      </c>
      <c r="AE642" s="4" t="e">
        <f ca="1">VLOOKUP($C642,'Default drvr and elast'!$A$4:$C$49,MATCH(VLOOKUP(A642,Classification!$B$4:$D$99,2,FALSE),'Default drvr and elast'!$A$3:$C$3,0),FALSE)</f>
        <v>#N/A</v>
      </c>
      <c r="AF642" s="4"/>
      <c r="AG642" s="6">
        <f ca="1">IF($AF642="",SUMIFS('Growth rates'!D$4:D$922,'Growth rates'!$B$4:$B$922,Demands_tra!$A642,'Growth rates'!$C$4:$C$922,$AE642),SUMIFS('Growth rates'!D$4:D$922,'Growth rates'!$B$4:$B$922,Demands_tra!$A642,'Growth rates'!$C$4:$C$922,$AF642))</f>
        <v>0</v>
      </c>
      <c r="AH642" s="6">
        <f ca="1">IF($AF642="",SUMIFS('Growth rates'!E$4:E$922,'Growth rates'!$B$4:$B$922,Demands_tra!$A642,'Growth rates'!$C$4:$C$922,$AE642),SUMIFS('Growth rates'!E$4:E$922,'Growth rates'!$B$4:$B$922,Demands_tra!$A642,'Growth rates'!$C$4:$C$922,$AF642))</f>
        <v>0</v>
      </c>
      <c r="AI642" s="6">
        <f ca="1">IF($AF642="",SUMIFS('Growth rates'!F$4:F$922,'Growth rates'!$B$4:$B$922,Demands_tra!$A642,'Growth rates'!$C$4:$C$922,$AE642),SUMIFS('Growth rates'!F$4:F$922,'Growth rates'!$B$4:$B$922,Demands_tra!$A642,'Growth rates'!$C$4:$C$922,$AF642))</f>
        <v>0</v>
      </c>
      <c r="AJ642" s="6">
        <f ca="1">IF($AF642="",SUMIFS('Growth rates'!G$4:G$922,'Growth rates'!$B$4:$B$922,Demands_tra!$A642,'Growth rates'!$C$4:$C$922,$AE642),SUMIFS('Growth rates'!G$4:G$922,'Growth rates'!$B$4:$B$922,Demands_tra!$A642,'Growth rates'!$C$4:$C$922,$AF642))</f>
        <v>0</v>
      </c>
      <c r="AK642" s="6">
        <f ca="1">IF($AF642="",SUMIFS('Growth rates'!H$4:H$922,'Growth rates'!$B$4:$B$922,Demands_tra!$A642,'Growth rates'!$C$4:$C$922,$AE642),SUMIFS('Growth rates'!H$4:H$922,'Growth rates'!$B$4:$B$922,Demands_tra!$A642,'Growth rates'!$C$4:$C$922,$AF642))</f>
        <v>0</v>
      </c>
      <c r="AL642" s="6">
        <f ca="1">IF($AF642="",SUMIFS('Growth rates'!I$4:I$922,'Growth rates'!$B$4:$B$922,Demands_tra!$A642,'Growth rates'!$C$4:$C$922,$AE642),SUMIFS('Growth rates'!I$4:I$922,'Growth rates'!$B$4:$B$922,Demands_tra!$A642,'Growth rates'!$C$4:$C$922,$AF642))</f>
        <v>0</v>
      </c>
      <c r="AM642" s="6">
        <f ca="1">IF($AF642="",SUMIFS('Growth rates'!J$4:J$922,'Growth rates'!$B$4:$B$922,Demands_tra!$A642,'Growth rates'!$C$4:$C$922,$AE642),SUMIFS('Growth rates'!J$4:J$922,'Growth rates'!$B$4:$B$922,Demands_tra!$A642,'Growth rates'!$C$4:$C$922,$AF642))</f>
        <v>0</v>
      </c>
      <c r="AN642" s="6">
        <f ca="1">IF($AF642="",SUMIFS('Growth rates'!K$4:K$922,'Growth rates'!$B$4:$B$922,Demands_tra!$A642,'Growth rates'!$C$4:$C$922,$AE642),SUMIFS('Growth rates'!K$4:K$922,'Growth rates'!$B$4:$B$922,Demands_tra!$A642,'Growth rates'!$C$4:$C$922,$AF642))</f>
        <v>0</v>
      </c>
      <c r="AO642" s="6">
        <f ca="1">IF($AF642="",SUMIFS('Growth rates'!L$4:L$922,'Growth rates'!$B$4:$B$922,Demands_tra!$A642,'Growth rates'!$C$4:$C$922,$AE642),SUMIFS('Growth rates'!L$4:L$922,'Growth rates'!$B$4:$B$922,Demands_tra!$A642,'Growth rates'!$C$4:$C$922,$AF642))</f>
        <v>0</v>
      </c>
      <c r="AP642" s="6">
        <f ca="1">IF($AF642="",SUMIFS('Growth rates'!M$4:M$922,'Growth rates'!$B$4:$B$922,Demands_tra!$A642,'Growth rates'!$C$4:$C$922,$AE642),SUMIFS('Growth rates'!M$4:M$922,'Growth rates'!$B$4:$B$922,Demands_tra!$A642,'Growth rates'!$C$4:$C$922,$AF642))</f>
        <v>0</v>
      </c>
      <c r="AQ642" s="6">
        <f ca="1">IF($AF642="",SUMIFS('Growth rates'!N$4:N$922,'Growth rates'!$B$4:$B$922,Demands_tra!$A642,'Growth rates'!$C$4:$C$922,$AE642),SUMIFS('Growth rates'!N$4:N$922,'Growth rates'!$B$4:$B$922,Demands_tra!$A642,'Growth rates'!$C$4:$C$922,$AF642))</f>
        <v>0</v>
      </c>
      <c r="AR642" s="6">
        <f ca="1">IF($AF642="",SUMIFS('Growth rates'!O$4:O$922,'Growth rates'!$B$4:$B$922,Demands_tra!$A642,'Growth rates'!$C$4:$C$922,$AE642),SUMIFS('Growth rates'!O$4:O$922,'Growth rates'!$B$4:$B$922,Demands_tra!$A642,'Growth rates'!$C$4:$C$922,$AF642))</f>
        <v>0</v>
      </c>
      <c r="AS642" s="6">
        <f ca="1">IF($AF642="",SUMIFS('Growth rates'!P$4:P$922,'Growth rates'!$B$4:$B$922,Demands_tra!$A642,'Growth rates'!$C$4:$C$922,$AE642),SUMIFS('Growth rates'!P$4:P$922,'Growth rates'!$B$4:$B$922,Demands_tra!$A642,'Growth rates'!$C$4:$C$922,$AF642))</f>
        <v>0</v>
      </c>
      <c r="AT642" s="6">
        <f ca="1">IF($AF642="",SUMIFS('Growth rates'!Q$4:Q$922,'Growth rates'!$B$4:$B$922,Demands_tra!$A642,'Growth rates'!$C$4:$C$922,$AE642),SUMIFS('Growth rates'!Q$4:Q$922,'Growth rates'!$B$4:$B$922,Demands_tra!$A642,'Growth rates'!$C$4:$C$922,$AF642))</f>
        <v>0</v>
      </c>
      <c r="AU642" s="6">
        <f ca="1">IF($AF642="",SUMIFS('Growth rates'!R$4:R$922,'Growth rates'!$B$4:$B$922,Demands_tra!$A642,'Growth rates'!$C$4:$C$922,$AE642),SUMIFS('Growth rates'!R$4:R$922,'Growth rates'!$B$4:$B$922,Demands_tra!$A642,'Growth rates'!$C$4:$C$922,$AF642))</f>
        <v>0</v>
      </c>
      <c r="AV642" s="6">
        <f ca="1">IF($AF642="",SUMIFS('Growth rates'!S$4:S$922,'Growth rates'!$B$4:$B$922,Demands_tra!$A642,'Growth rates'!$C$4:$C$922,$AE642),SUMIFS('Growth rates'!S$4:S$922,'Growth rates'!$B$4:$B$922,Demands_tra!$A642,'Growth rates'!$C$4:$C$922,$AF642))</f>
        <v>0</v>
      </c>
      <c r="AW642" s="6">
        <f ca="1">IF($AF642="",SUMIFS('Growth rates'!T$4:T$922,'Growth rates'!$B$4:$B$922,Demands_tra!$A642,'Growth rates'!$C$4:$C$922,$AE642),SUMIFS('Growth rates'!T$4:T$922,'Growth rates'!$B$4:$B$922,Demands_tra!$A642,'Growth rates'!$C$4:$C$922,$AF642))</f>
        <v>0</v>
      </c>
      <c r="AX642" s="6">
        <f ca="1">IF($AF642="",SUMIFS('Growth rates'!U$4:U$922,'Growth rates'!$B$4:$B$922,Demands_tra!$A642,'Growth rates'!$C$4:$C$922,$AE642),SUMIFS('Growth rates'!U$4:U$922,'Growth rates'!$B$4:$B$922,Demands_tra!$A642,'Growth rates'!$C$4:$C$922,$AF642))</f>
        <v>0</v>
      </c>
      <c r="AY642" s="6">
        <f ca="1">IF($AF642="",SUMIFS('Growth rates'!V$4:V$922,'Growth rates'!$B$4:$B$922,Demands_tra!$A642,'Growth rates'!$C$4:$C$922,$AE642),SUMIFS('Growth rates'!V$4:V$922,'Growth rates'!$B$4:$B$922,Demands_tra!$A642,'Growth rates'!$C$4:$C$922,$AF642))</f>
        <v>0</v>
      </c>
      <c r="AZ642" s="6">
        <f ca="1">IF($AF642="",SUMIFS('Growth rates'!W$4:W$922,'Growth rates'!$B$4:$B$922,Demands_tra!$A642,'Growth rates'!$C$4:$C$922,$AE642),SUMIFS('Growth rates'!W$4:W$922,'Growth rates'!$B$4:$B$922,Demands_tra!$A642,'Growth rates'!$C$4:$C$922,$AF642))</f>
        <v>0</v>
      </c>
      <c r="BA642" s="6">
        <f ca="1">IF($AF642="",SUMIFS('Growth rates'!X$4:X$922,'Growth rates'!$B$4:$B$922,Demands_tra!$A642,'Growth rates'!$C$4:$C$922,$AE642),SUMIFS('Growth rates'!X$4:X$922,'Growth rates'!$B$4:$B$922,Demands_tra!$A642,'Growth rates'!$C$4:$C$922,$AF642))</f>
        <v>0</v>
      </c>
      <c r="BB642" s="6">
        <f ca="1">IF($AF642="",SUMIFS('Growth rates'!Y$4:Y$922,'Growth rates'!$B$4:$B$922,Demands_tra!$A642,'Growth rates'!$C$4:$C$922,$AE642),SUMIFS('Growth rates'!Y$4:Y$922,'Growth rates'!$B$4:$B$922,Demands_tra!$A642,'Growth rates'!$C$4:$C$922,$AF642))</f>
        <v>0</v>
      </c>
      <c r="BC642" s="6">
        <f ca="1">IF($AF642="",SUMIFS('Growth rates'!Z$4:Z$922,'Growth rates'!$B$4:$B$922,Demands_tra!$A642,'Growth rates'!$C$4:$C$922,$AE642),SUMIFS('Growth rates'!Z$4:Z$922,'Growth rates'!$B$4:$B$922,Demands_tra!$A642,'Growth rates'!$C$4:$C$922,$AF642))</f>
        <v>0</v>
      </c>
      <c r="BD642" s="6">
        <f ca="1">IF($AF642="",SUMIFS('Growth rates'!AA$4:AA$922,'Growth rates'!$B$4:$B$922,Demands_tra!$A642,'Growth rates'!$C$4:$C$922,$AE642),SUMIFS('Growth rates'!AA$4:AA$922,'Growth rates'!$B$4:$B$922,Demands_tra!$A642,'Growth rates'!$C$4:$C$922,$AF642))</f>
        <v>0</v>
      </c>
      <c r="BE642" s="6">
        <f ca="1">IF($AF642="",SUMIFS('Growth rates'!AB$4:AB$922,'Growth rates'!$B$4:$B$922,Demands_tra!$A642,'Growth rates'!$C$4:$C$922,$AE642),SUMIFS('Growth rates'!AB$4:AB$922,'Growth rates'!$B$4:$B$922,Demands_tra!$A642,'Growth rates'!$C$4:$C$922,$AF642))</f>
        <v>0</v>
      </c>
      <c r="BF642" s="6">
        <f ca="1">IF($AF642="",SUMIFS('Growth rates'!AC$4:AC$922,'Growth rates'!$B$4:$B$922,Demands_tra!$A642,'Growth rates'!$C$4:$C$922,$AE642),SUMIFS('Growth rates'!AC$4:AC$922,'Growth rates'!$B$4:$B$922,Demands_tra!$A642,'Growth rates'!$C$4:$C$922,$AF642))</f>
        <v>0</v>
      </c>
      <c r="BH642" t="e">
        <f ca="1">VLOOKUP($C642,'Default drvr and elast'!$A$4:$F$49,MATCH(VLOOKUP(A642,Classification!$B$4:$D$42,3,FALSE),'Default drvr and elast'!$D$3:$F$3,0)+3,FALSE)</f>
        <v>#N/A</v>
      </c>
      <c r="BJ642" s="6">
        <f ca="1">IF($BI642="",SUMIF(Elasticities!$B$5:$B$52,Demands_tra!$BH642,Elasticities!C$5:C$52),SUMIF(Elasticities!$B$5:$B$52,Demands_tra!$BI642,Elasticities!C$5:C$52))</f>
        <v>0</v>
      </c>
      <c r="BK642" s="6">
        <f ca="1">IF($BI642="",SUMIF(Elasticities!$B$5:$B$52,Demands_tra!$BH642,Elasticities!D$5:D$52),SUMIF(Elasticities!$B$5:$B$52,Demands_tra!$BI642,Elasticities!D$5:D$52))</f>
        <v>0</v>
      </c>
      <c r="BL642" s="6">
        <f ca="1">IF($BI642="",SUMIF(Elasticities!$B$5:$B$52,Demands_tra!$BH642,Elasticities!E$5:E$52),SUMIF(Elasticities!$B$5:$B$52,Demands_tra!$BI642,Elasticities!E$5:E$52))</f>
        <v>0</v>
      </c>
      <c r="BM642" s="6">
        <f ca="1">IF($BI642="",SUMIF(Elasticities!$B$5:$B$52,Demands_tra!$BH642,Elasticities!F$5:F$52),SUMIF(Elasticities!$B$5:$B$52,Demands_tra!$BI642,Elasticities!F$5:F$52))</f>
        <v>0</v>
      </c>
      <c r="BN642" s="6">
        <f ca="1">IF($BI642="",SUMIF(Elasticities!$B$5:$B$52,Demands_tra!$BH642,Elasticities!G$5:G$52),SUMIF(Elasticities!$B$5:$B$52,Demands_tra!$BI642,Elasticities!G$5:G$52))</f>
        <v>0</v>
      </c>
      <c r="BO642" s="6">
        <f ca="1">IF($BI642="",SUMIF(Elasticities!$B$5:$B$52,Demands_tra!$BH642,Elasticities!H$5:H$52),SUMIF(Elasticities!$B$5:$B$52,Demands_tra!$BI642,Elasticities!H$5:H$52))</f>
        <v>0</v>
      </c>
      <c r="BP642" s="6">
        <f ca="1">IF($BI642="",SUMIF(Elasticities!$B$5:$B$52,Demands_tra!$BH642,Elasticities!I$5:I$52),SUMIF(Elasticities!$B$5:$B$52,Demands_tra!$BI642,Elasticities!I$5:I$52))</f>
        <v>0</v>
      </c>
      <c r="BQ642" s="6">
        <f ca="1">IF($BI642="",SUMIF(Elasticities!$B$5:$B$52,Demands_tra!$BH642,Elasticities!J$5:J$52),SUMIF(Elasticities!$B$5:$B$52,Demands_tra!$BI642,Elasticities!J$5:J$52))</f>
        <v>0</v>
      </c>
      <c r="BR642" s="6">
        <f ca="1">IF($BI642="",SUMIF(Elasticities!$B$5:$B$52,Demands_tra!$BH642,Elasticities!K$5:K$52),SUMIF(Elasticities!$B$5:$B$52,Demands_tra!$BI642,Elasticities!K$5:K$52))</f>
        <v>0</v>
      </c>
      <c r="BS642" s="6">
        <f ca="1">IF($BI642="",SUMIF(Elasticities!$B$5:$B$52,Demands_tra!$BH642,Elasticities!L$5:L$52),SUMIF(Elasticities!$B$5:$B$52,Demands_tra!$BI642,Elasticities!L$5:L$52))</f>
        <v>0</v>
      </c>
      <c r="BT642" s="6">
        <f ca="1">IF($BI642="",SUMIF(Elasticities!$B$5:$B$52,Demands_tra!$BH642,Elasticities!M$5:M$52),SUMIF(Elasticities!$B$5:$B$52,Demands_tra!$BI642,Elasticities!M$5:M$52))</f>
        <v>0</v>
      </c>
      <c r="BU642" s="6">
        <f ca="1">IF($BI642="",SUMIF(Elasticities!$B$5:$B$52,Demands_tra!$BH642,Elasticities!N$5:N$52),SUMIF(Elasticities!$B$5:$B$52,Demands_tra!$BI642,Elasticities!N$5:N$52))</f>
        <v>0</v>
      </c>
      <c r="BV642" s="6">
        <f ca="1">IF($BI642="",SUMIF(Elasticities!$B$5:$B$52,Demands_tra!$BH642,Elasticities!O$5:O$52),SUMIF(Elasticities!$B$5:$B$52,Demands_tra!$BI642,Elasticities!O$5:O$52))</f>
        <v>0</v>
      </c>
      <c r="BW642" s="6">
        <f ca="1">IF($BI642="",SUMIF(Elasticities!$B$5:$B$52,Demands_tra!$BH642,Elasticities!P$5:P$52),SUMIF(Elasticities!$B$5:$B$52,Demands_tra!$BI642,Elasticities!P$5:P$52))</f>
        <v>0</v>
      </c>
      <c r="BX642" s="6">
        <f ca="1">IF($BI642="",SUMIF(Elasticities!$B$5:$B$52,Demands_tra!$BH642,Elasticities!Q$5:Q$52),SUMIF(Elasticities!$B$5:$B$52,Demands_tra!$BI642,Elasticities!Q$5:Q$52))</f>
        <v>0</v>
      </c>
      <c r="BY642" s="6">
        <f ca="1">IF($BI642="",SUMIF(Elasticities!$B$5:$B$52,Demands_tra!$BH642,Elasticities!R$5:R$52),SUMIF(Elasticities!$B$5:$B$52,Demands_tra!$BI642,Elasticities!R$5:R$52))</f>
        <v>0</v>
      </c>
      <c r="BZ642" s="6">
        <f ca="1">IF($BI642="",SUMIF(Elasticities!$B$5:$B$52,Demands_tra!$BH642,Elasticities!S$5:S$52),SUMIF(Elasticities!$B$5:$B$52,Demands_tra!$BI642,Elasticities!S$5:S$52))</f>
        <v>0</v>
      </c>
      <c r="CA642" s="6">
        <f ca="1">IF($BI642="",SUMIF(Elasticities!$B$5:$B$52,Demands_tra!$BH642,Elasticities!T$5:T$52),SUMIF(Elasticities!$B$5:$B$52,Demands_tra!$BI642,Elasticities!T$5:T$52))</f>
        <v>0</v>
      </c>
      <c r="CB642" s="6">
        <f ca="1">IF($BI642="",SUMIF(Elasticities!$B$5:$B$52,Demands_tra!$BH642,Elasticities!U$5:U$52),SUMIF(Elasticities!$B$5:$B$52,Demands_tra!$BI642,Elasticities!U$5:U$52))</f>
        <v>0</v>
      </c>
      <c r="CC642" s="6">
        <f ca="1">IF($BI642="",SUMIF(Elasticities!$B$5:$B$52,Demands_tra!$BH642,Elasticities!V$5:V$52),SUMIF(Elasticities!$B$5:$B$52,Demands_tra!$BI642,Elasticities!V$5:V$52))</f>
        <v>0</v>
      </c>
      <c r="CD642" s="6">
        <f ca="1">IF($BI642="",SUMIF(Elasticities!$B$5:$B$52,Demands_tra!$BH642,Elasticities!W$5:W$52),SUMIF(Elasticities!$B$5:$B$52,Demands_tra!$BI642,Elasticities!W$5:W$52))</f>
        <v>0</v>
      </c>
      <c r="CE642" s="6">
        <f ca="1">IF($BI642="",SUMIF(Elasticities!$B$5:$B$52,Demands_tra!$BH642,Elasticities!X$5:X$52),SUMIF(Elasticities!$B$5:$B$52,Demands_tra!$BI642,Elasticities!X$5:X$52))</f>
        <v>0</v>
      </c>
      <c r="CF642" s="6">
        <f ca="1">IF($BI642="",SUMIF(Elasticities!$B$5:$B$52,Demands_tra!$BH642,Elasticities!Y$5:Y$52),SUMIF(Elasticities!$B$5:$B$52,Demands_tra!$BI642,Elasticities!Y$5:Y$52))</f>
        <v>0</v>
      </c>
      <c r="CG642" s="6">
        <f ca="1">IF($BI642="",SUMIF(Elasticities!$B$5:$B$52,Demands_tra!$BH642,Elasticities!Z$5:Z$52),SUMIF(Elasticities!$B$5:$B$52,Demands_tra!$BI642,Elasticities!Z$5:Z$52))</f>
        <v>0</v>
      </c>
      <c r="CH642" s="6">
        <f ca="1">IF($BI642="",SUMIF(Elasticities!$B$5:$B$52,Demands_tra!$BH642,Elasticities!AA$5:AA$52),SUMIF(Elasticities!$B$5:$B$52,Demands_tra!$BI642,Elasticities!AA$5:AA$52))</f>
        <v>0</v>
      </c>
      <c r="CI642" s="6">
        <f ca="1">IF($BI642="",SUMIF(Elasticities!$B$5:$B$52,Demands_tra!$BH642,Elasticities!AB$5:AB$52),SUMIF(Elasticities!$B$5:$B$52,Demands_tra!$BI642,Elasticities!AB$5:AB$52))</f>
        <v>0</v>
      </c>
    </row>
    <row r="643" spans="1:87">
      <c r="A643" t="str">
        <f>IF(BYDem_tra!B642="","\I:",BYDem_tra!B642)</f>
        <v>\I:</v>
      </c>
      <c r="B643">
        <f>BYDem_tra!E642</f>
        <v>0</v>
      </c>
      <c r="C643">
        <f t="shared" si="350"/>
        <v>0</v>
      </c>
      <c r="D643" s="3">
        <f>SUMIFS(BYDem_tra!$M$2:$M$2000,BYDem_tra!$B$2:$B$2000,Demands_tra!$A643,BYDem_tra!$E$2:$E$2000,Demands_tra!$B643)</f>
        <v>0</v>
      </c>
      <c r="E643" s="3" t="e">
        <f ca="1" t="shared" si="351"/>
        <v>#DIV/0!</v>
      </c>
      <c r="F643" s="3" t="e">
        <f ca="1" t="shared" si="352"/>
        <v>#DIV/0!</v>
      </c>
      <c r="G643" s="3" t="e">
        <f ca="1" t="shared" si="353"/>
        <v>#DIV/0!</v>
      </c>
      <c r="H643" s="3" t="e">
        <f ca="1" t="shared" si="354"/>
        <v>#DIV/0!</v>
      </c>
      <c r="I643" s="3" t="e">
        <f ca="1" t="shared" si="355"/>
        <v>#DIV/0!</v>
      </c>
      <c r="J643" s="3" t="e">
        <f ca="1" t="shared" si="356"/>
        <v>#DIV/0!</v>
      </c>
      <c r="K643" s="3" t="e">
        <f ca="1" t="shared" si="357"/>
        <v>#DIV/0!</v>
      </c>
      <c r="L643" s="3" t="e">
        <f ca="1" t="shared" si="358"/>
        <v>#DIV/0!</v>
      </c>
      <c r="M643" s="3" t="e">
        <f ca="1" t="shared" si="359"/>
        <v>#DIV/0!</v>
      </c>
      <c r="N643" s="3" t="e">
        <f ca="1" t="shared" si="360"/>
        <v>#DIV/0!</v>
      </c>
      <c r="O643" s="3" t="e">
        <f ca="1" t="shared" si="361"/>
        <v>#DIV/0!</v>
      </c>
      <c r="P643" s="3" t="e">
        <f ca="1" t="shared" si="362"/>
        <v>#DIV/0!</v>
      </c>
      <c r="Q643" s="3" t="e">
        <f ca="1" t="shared" si="363"/>
        <v>#DIV/0!</v>
      </c>
      <c r="R643" s="3" t="e">
        <f ca="1" t="shared" si="364"/>
        <v>#DIV/0!</v>
      </c>
      <c r="S643" s="3" t="e">
        <f ca="1" t="shared" si="365"/>
        <v>#DIV/0!</v>
      </c>
      <c r="T643" s="3" t="e">
        <f ca="1" t="shared" si="366"/>
        <v>#DIV/0!</v>
      </c>
      <c r="U643" s="3" t="e">
        <f ca="1" t="shared" si="367"/>
        <v>#DIV/0!</v>
      </c>
      <c r="V643" s="3" t="e">
        <f ca="1" t="shared" si="368"/>
        <v>#DIV/0!</v>
      </c>
      <c r="W643" s="3" t="e">
        <f ca="1" t="shared" si="369"/>
        <v>#DIV/0!</v>
      </c>
      <c r="X643" s="3" t="e">
        <f ca="1" t="shared" si="370"/>
        <v>#DIV/0!</v>
      </c>
      <c r="Y643" s="3" t="e">
        <f ca="1" t="shared" si="371"/>
        <v>#DIV/0!</v>
      </c>
      <c r="Z643" s="3" t="e">
        <f ca="1" t="shared" si="372"/>
        <v>#DIV/0!</v>
      </c>
      <c r="AA643" s="3" t="e">
        <f ca="1" t="shared" si="373"/>
        <v>#DIV/0!</v>
      </c>
      <c r="AB643" s="3" t="e">
        <f ca="1" t="shared" si="374"/>
        <v>#DIV/0!</v>
      </c>
      <c r="AC643" s="3" t="e">
        <f ca="1" t="shared" si="375"/>
        <v>#DIV/0!</v>
      </c>
      <c r="AE643" s="4" t="e">
        <f ca="1">VLOOKUP($C643,'Default drvr and elast'!$A$4:$C$49,MATCH(VLOOKUP(A643,Classification!$B$4:$D$99,2,FALSE),'Default drvr and elast'!$A$3:$C$3,0),FALSE)</f>
        <v>#N/A</v>
      </c>
      <c r="AF643" s="4"/>
      <c r="AG643" s="6">
        <f ca="1">IF($AF643="",SUMIFS('Growth rates'!D$4:D$922,'Growth rates'!$B$4:$B$922,Demands_tra!$A643,'Growth rates'!$C$4:$C$922,$AE643),SUMIFS('Growth rates'!D$4:D$922,'Growth rates'!$B$4:$B$922,Demands_tra!$A643,'Growth rates'!$C$4:$C$922,$AF643))</f>
        <v>0</v>
      </c>
      <c r="AH643" s="6">
        <f ca="1">IF($AF643="",SUMIFS('Growth rates'!E$4:E$922,'Growth rates'!$B$4:$B$922,Demands_tra!$A643,'Growth rates'!$C$4:$C$922,$AE643),SUMIFS('Growth rates'!E$4:E$922,'Growth rates'!$B$4:$B$922,Demands_tra!$A643,'Growth rates'!$C$4:$C$922,$AF643))</f>
        <v>0</v>
      </c>
      <c r="AI643" s="6">
        <f ca="1">IF($AF643="",SUMIFS('Growth rates'!F$4:F$922,'Growth rates'!$B$4:$B$922,Demands_tra!$A643,'Growth rates'!$C$4:$C$922,$AE643),SUMIFS('Growth rates'!F$4:F$922,'Growth rates'!$B$4:$B$922,Demands_tra!$A643,'Growth rates'!$C$4:$C$922,$AF643))</f>
        <v>0</v>
      </c>
      <c r="AJ643" s="6">
        <f ca="1">IF($AF643="",SUMIFS('Growth rates'!G$4:G$922,'Growth rates'!$B$4:$B$922,Demands_tra!$A643,'Growth rates'!$C$4:$C$922,$AE643),SUMIFS('Growth rates'!G$4:G$922,'Growth rates'!$B$4:$B$922,Demands_tra!$A643,'Growth rates'!$C$4:$C$922,$AF643))</f>
        <v>0</v>
      </c>
      <c r="AK643" s="6">
        <f ca="1">IF($AF643="",SUMIFS('Growth rates'!H$4:H$922,'Growth rates'!$B$4:$B$922,Demands_tra!$A643,'Growth rates'!$C$4:$C$922,$AE643),SUMIFS('Growth rates'!H$4:H$922,'Growth rates'!$B$4:$B$922,Demands_tra!$A643,'Growth rates'!$C$4:$C$922,$AF643))</f>
        <v>0</v>
      </c>
      <c r="AL643" s="6">
        <f ca="1">IF($AF643="",SUMIFS('Growth rates'!I$4:I$922,'Growth rates'!$B$4:$B$922,Demands_tra!$A643,'Growth rates'!$C$4:$C$922,$AE643),SUMIFS('Growth rates'!I$4:I$922,'Growth rates'!$B$4:$B$922,Demands_tra!$A643,'Growth rates'!$C$4:$C$922,$AF643))</f>
        <v>0</v>
      </c>
      <c r="AM643" s="6">
        <f ca="1">IF($AF643="",SUMIFS('Growth rates'!J$4:J$922,'Growth rates'!$B$4:$B$922,Demands_tra!$A643,'Growth rates'!$C$4:$C$922,$AE643),SUMIFS('Growth rates'!J$4:J$922,'Growth rates'!$B$4:$B$922,Demands_tra!$A643,'Growth rates'!$C$4:$C$922,$AF643))</f>
        <v>0</v>
      </c>
      <c r="AN643" s="6">
        <f ca="1">IF($AF643="",SUMIFS('Growth rates'!K$4:K$922,'Growth rates'!$B$4:$B$922,Demands_tra!$A643,'Growth rates'!$C$4:$C$922,$AE643),SUMIFS('Growth rates'!K$4:K$922,'Growth rates'!$B$4:$B$922,Demands_tra!$A643,'Growth rates'!$C$4:$C$922,$AF643))</f>
        <v>0</v>
      </c>
      <c r="AO643" s="6">
        <f ca="1">IF($AF643="",SUMIFS('Growth rates'!L$4:L$922,'Growth rates'!$B$4:$B$922,Demands_tra!$A643,'Growth rates'!$C$4:$C$922,$AE643),SUMIFS('Growth rates'!L$4:L$922,'Growth rates'!$B$4:$B$922,Demands_tra!$A643,'Growth rates'!$C$4:$C$922,$AF643))</f>
        <v>0</v>
      </c>
      <c r="AP643" s="6">
        <f ca="1">IF($AF643="",SUMIFS('Growth rates'!M$4:M$922,'Growth rates'!$B$4:$B$922,Demands_tra!$A643,'Growth rates'!$C$4:$C$922,$AE643),SUMIFS('Growth rates'!M$4:M$922,'Growth rates'!$B$4:$B$922,Demands_tra!$A643,'Growth rates'!$C$4:$C$922,$AF643))</f>
        <v>0</v>
      </c>
      <c r="AQ643" s="6">
        <f ca="1">IF($AF643="",SUMIFS('Growth rates'!N$4:N$922,'Growth rates'!$B$4:$B$922,Demands_tra!$A643,'Growth rates'!$C$4:$C$922,$AE643),SUMIFS('Growth rates'!N$4:N$922,'Growth rates'!$B$4:$B$922,Demands_tra!$A643,'Growth rates'!$C$4:$C$922,$AF643))</f>
        <v>0</v>
      </c>
      <c r="AR643" s="6">
        <f ca="1">IF($AF643="",SUMIFS('Growth rates'!O$4:O$922,'Growth rates'!$B$4:$B$922,Demands_tra!$A643,'Growth rates'!$C$4:$C$922,$AE643),SUMIFS('Growth rates'!O$4:O$922,'Growth rates'!$B$4:$B$922,Demands_tra!$A643,'Growth rates'!$C$4:$C$922,$AF643))</f>
        <v>0</v>
      </c>
      <c r="AS643" s="6">
        <f ca="1">IF($AF643="",SUMIFS('Growth rates'!P$4:P$922,'Growth rates'!$B$4:$B$922,Demands_tra!$A643,'Growth rates'!$C$4:$C$922,$AE643),SUMIFS('Growth rates'!P$4:P$922,'Growth rates'!$B$4:$B$922,Demands_tra!$A643,'Growth rates'!$C$4:$C$922,$AF643))</f>
        <v>0</v>
      </c>
      <c r="AT643" s="6">
        <f ca="1">IF($AF643="",SUMIFS('Growth rates'!Q$4:Q$922,'Growth rates'!$B$4:$B$922,Demands_tra!$A643,'Growth rates'!$C$4:$C$922,$AE643),SUMIFS('Growth rates'!Q$4:Q$922,'Growth rates'!$B$4:$B$922,Demands_tra!$A643,'Growth rates'!$C$4:$C$922,$AF643))</f>
        <v>0</v>
      </c>
      <c r="AU643" s="6">
        <f ca="1">IF($AF643="",SUMIFS('Growth rates'!R$4:R$922,'Growth rates'!$B$4:$B$922,Demands_tra!$A643,'Growth rates'!$C$4:$C$922,$AE643),SUMIFS('Growth rates'!R$4:R$922,'Growth rates'!$B$4:$B$922,Demands_tra!$A643,'Growth rates'!$C$4:$C$922,$AF643))</f>
        <v>0</v>
      </c>
      <c r="AV643" s="6">
        <f ca="1">IF($AF643="",SUMIFS('Growth rates'!S$4:S$922,'Growth rates'!$B$4:$B$922,Demands_tra!$A643,'Growth rates'!$C$4:$C$922,$AE643),SUMIFS('Growth rates'!S$4:S$922,'Growth rates'!$B$4:$B$922,Demands_tra!$A643,'Growth rates'!$C$4:$C$922,$AF643))</f>
        <v>0</v>
      </c>
      <c r="AW643" s="6">
        <f ca="1">IF($AF643="",SUMIFS('Growth rates'!T$4:T$922,'Growth rates'!$B$4:$B$922,Demands_tra!$A643,'Growth rates'!$C$4:$C$922,$AE643),SUMIFS('Growth rates'!T$4:T$922,'Growth rates'!$B$4:$B$922,Demands_tra!$A643,'Growth rates'!$C$4:$C$922,$AF643))</f>
        <v>0</v>
      </c>
      <c r="AX643" s="6">
        <f ca="1">IF($AF643="",SUMIFS('Growth rates'!U$4:U$922,'Growth rates'!$B$4:$B$922,Demands_tra!$A643,'Growth rates'!$C$4:$C$922,$AE643),SUMIFS('Growth rates'!U$4:U$922,'Growth rates'!$B$4:$B$922,Demands_tra!$A643,'Growth rates'!$C$4:$C$922,$AF643))</f>
        <v>0</v>
      </c>
      <c r="AY643" s="6">
        <f ca="1">IF($AF643="",SUMIFS('Growth rates'!V$4:V$922,'Growth rates'!$B$4:$B$922,Demands_tra!$A643,'Growth rates'!$C$4:$C$922,$AE643),SUMIFS('Growth rates'!V$4:V$922,'Growth rates'!$B$4:$B$922,Demands_tra!$A643,'Growth rates'!$C$4:$C$922,$AF643))</f>
        <v>0</v>
      </c>
      <c r="AZ643" s="6">
        <f ca="1">IF($AF643="",SUMIFS('Growth rates'!W$4:W$922,'Growth rates'!$B$4:$B$922,Demands_tra!$A643,'Growth rates'!$C$4:$C$922,$AE643),SUMIFS('Growth rates'!W$4:W$922,'Growth rates'!$B$4:$B$922,Demands_tra!$A643,'Growth rates'!$C$4:$C$922,$AF643))</f>
        <v>0</v>
      </c>
      <c r="BA643" s="6">
        <f ca="1">IF($AF643="",SUMIFS('Growth rates'!X$4:X$922,'Growth rates'!$B$4:$B$922,Demands_tra!$A643,'Growth rates'!$C$4:$C$922,$AE643),SUMIFS('Growth rates'!X$4:X$922,'Growth rates'!$B$4:$B$922,Demands_tra!$A643,'Growth rates'!$C$4:$C$922,$AF643))</f>
        <v>0</v>
      </c>
      <c r="BB643" s="6">
        <f ca="1">IF($AF643="",SUMIFS('Growth rates'!Y$4:Y$922,'Growth rates'!$B$4:$B$922,Demands_tra!$A643,'Growth rates'!$C$4:$C$922,$AE643),SUMIFS('Growth rates'!Y$4:Y$922,'Growth rates'!$B$4:$B$922,Demands_tra!$A643,'Growth rates'!$C$4:$C$922,$AF643))</f>
        <v>0</v>
      </c>
      <c r="BC643" s="6">
        <f ca="1">IF($AF643="",SUMIFS('Growth rates'!Z$4:Z$922,'Growth rates'!$B$4:$B$922,Demands_tra!$A643,'Growth rates'!$C$4:$C$922,$AE643),SUMIFS('Growth rates'!Z$4:Z$922,'Growth rates'!$B$4:$B$922,Demands_tra!$A643,'Growth rates'!$C$4:$C$922,$AF643))</f>
        <v>0</v>
      </c>
      <c r="BD643" s="6">
        <f ca="1">IF($AF643="",SUMIFS('Growth rates'!AA$4:AA$922,'Growth rates'!$B$4:$B$922,Demands_tra!$A643,'Growth rates'!$C$4:$C$922,$AE643),SUMIFS('Growth rates'!AA$4:AA$922,'Growth rates'!$B$4:$B$922,Demands_tra!$A643,'Growth rates'!$C$4:$C$922,$AF643))</f>
        <v>0</v>
      </c>
      <c r="BE643" s="6">
        <f ca="1">IF($AF643="",SUMIFS('Growth rates'!AB$4:AB$922,'Growth rates'!$B$4:$B$922,Demands_tra!$A643,'Growth rates'!$C$4:$C$922,$AE643),SUMIFS('Growth rates'!AB$4:AB$922,'Growth rates'!$B$4:$B$922,Demands_tra!$A643,'Growth rates'!$C$4:$C$922,$AF643))</f>
        <v>0</v>
      </c>
      <c r="BF643" s="6">
        <f ca="1">IF($AF643="",SUMIFS('Growth rates'!AC$4:AC$922,'Growth rates'!$B$4:$B$922,Demands_tra!$A643,'Growth rates'!$C$4:$C$922,$AE643),SUMIFS('Growth rates'!AC$4:AC$922,'Growth rates'!$B$4:$B$922,Demands_tra!$A643,'Growth rates'!$C$4:$C$922,$AF643))</f>
        <v>0</v>
      </c>
      <c r="BH643" t="e">
        <f ca="1">VLOOKUP($C643,'Default drvr and elast'!$A$4:$F$49,MATCH(VLOOKUP(A643,Classification!$B$4:$D$42,3,FALSE),'Default drvr and elast'!$D$3:$F$3,0)+3,FALSE)</f>
        <v>#N/A</v>
      </c>
      <c r="BJ643" s="6">
        <f ca="1">IF($BI643="",SUMIF(Elasticities!$B$5:$B$52,Demands_tra!$BH643,Elasticities!C$5:C$52),SUMIF(Elasticities!$B$5:$B$52,Demands_tra!$BI643,Elasticities!C$5:C$52))</f>
        <v>0</v>
      </c>
      <c r="BK643" s="6">
        <f ca="1">IF($BI643="",SUMIF(Elasticities!$B$5:$B$52,Demands_tra!$BH643,Elasticities!D$5:D$52),SUMIF(Elasticities!$B$5:$B$52,Demands_tra!$BI643,Elasticities!D$5:D$52))</f>
        <v>0</v>
      </c>
      <c r="BL643" s="6">
        <f ca="1">IF($BI643="",SUMIF(Elasticities!$B$5:$B$52,Demands_tra!$BH643,Elasticities!E$5:E$52),SUMIF(Elasticities!$B$5:$B$52,Demands_tra!$BI643,Elasticities!E$5:E$52))</f>
        <v>0</v>
      </c>
      <c r="BM643" s="6">
        <f ca="1">IF($BI643="",SUMIF(Elasticities!$B$5:$B$52,Demands_tra!$BH643,Elasticities!F$5:F$52),SUMIF(Elasticities!$B$5:$B$52,Demands_tra!$BI643,Elasticities!F$5:F$52))</f>
        <v>0</v>
      </c>
      <c r="BN643" s="6">
        <f ca="1">IF($BI643="",SUMIF(Elasticities!$B$5:$B$52,Demands_tra!$BH643,Elasticities!G$5:G$52),SUMIF(Elasticities!$B$5:$B$52,Demands_tra!$BI643,Elasticities!G$5:G$52))</f>
        <v>0</v>
      </c>
      <c r="BO643" s="6">
        <f ca="1">IF($BI643="",SUMIF(Elasticities!$B$5:$B$52,Demands_tra!$BH643,Elasticities!H$5:H$52),SUMIF(Elasticities!$B$5:$B$52,Demands_tra!$BI643,Elasticities!H$5:H$52))</f>
        <v>0</v>
      </c>
      <c r="BP643" s="6">
        <f ca="1">IF($BI643="",SUMIF(Elasticities!$B$5:$B$52,Demands_tra!$BH643,Elasticities!I$5:I$52),SUMIF(Elasticities!$B$5:$B$52,Demands_tra!$BI643,Elasticities!I$5:I$52))</f>
        <v>0</v>
      </c>
      <c r="BQ643" s="6">
        <f ca="1">IF($BI643="",SUMIF(Elasticities!$B$5:$B$52,Demands_tra!$BH643,Elasticities!J$5:J$52),SUMIF(Elasticities!$B$5:$B$52,Demands_tra!$BI643,Elasticities!J$5:J$52))</f>
        <v>0</v>
      </c>
      <c r="BR643" s="6">
        <f ca="1">IF($BI643="",SUMIF(Elasticities!$B$5:$B$52,Demands_tra!$BH643,Elasticities!K$5:K$52),SUMIF(Elasticities!$B$5:$B$52,Demands_tra!$BI643,Elasticities!K$5:K$52))</f>
        <v>0</v>
      </c>
      <c r="BS643" s="6">
        <f ca="1">IF($BI643="",SUMIF(Elasticities!$B$5:$B$52,Demands_tra!$BH643,Elasticities!L$5:L$52),SUMIF(Elasticities!$B$5:$B$52,Demands_tra!$BI643,Elasticities!L$5:L$52))</f>
        <v>0</v>
      </c>
      <c r="BT643" s="6">
        <f ca="1">IF($BI643="",SUMIF(Elasticities!$B$5:$B$52,Demands_tra!$BH643,Elasticities!M$5:M$52),SUMIF(Elasticities!$B$5:$B$52,Demands_tra!$BI643,Elasticities!M$5:M$52))</f>
        <v>0</v>
      </c>
      <c r="BU643" s="6">
        <f ca="1">IF($BI643="",SUMIF(Elasticities!$B$5:$B$52,Demands_tra!$BH643,Elasticities!N$5:N$52),SUMIF(Elasticities!$B$5:$B$52,Demands_tra!$BI643,Elasticities!N$5:N$52))</f>
        <v>0</v>
      </c>
      <c r="BV643" s="6">
        <f ca="1">IF($BI643="",SUMIF(Elasticities!$B$5:$B$52,Demands_tra!$BH643,Elasticities!O$5:O$52),SUMIF(Elasticities!$B$5:$B$52,Demands_tra!$BI643,Elasticities!O$5:O$52))</f>
        <v>0</v>
      </c>
      <c r="BW643" s="6">
        <f ca="1">IF($BI643="",SUMIF(Elasticities!$B$5:$B$52,Demands_tra!$BH643,Elasticities!P$5:P$52),SUMIF(Elasticities!$B$5:$B$52,Demands_tra!$BI643,Elasticities!P$5:P$52))</f>
        <v>0</v>
      </c>
      <c r="BX643" s="6">
        <f ca="1">IF($BI643="",SUMIF(Elasticities!$B$5:$B$52,Demands_tra!$BH643,Elasticities!Q$5:Q$52),SUMIF(Elasticities!$B$5:$B$52,Demands_tra!$BI643,Elasticities!Q$5:Q$52))</f>
        <v>0</v>
      </c>
      <c r="BY643" s="6">
        <f ca="1">IF($BI643="",SUMIF(Elasticities!$B$5:$B$52,Demands_tra!$BH643,Elasticities!R$5:R$52),SUMIF(Elasticities!$B$5:$B$52,Demands_tra!$BI643,Elasticities!R$5:R$52))</f>
        <v>0</v>
      </c>
      <c r="BZ643" s="6">
        <f ca="1">IF($BI643="",SUMIF(Elasticities!$B$5:$B$52,Demands_tra!$BH643,Elasticities!S$5:S$52),SUMIF(Elasticities!$B$5:$B$52,Demands_tra!$BI643,Elasticities!S$5:S$52))</f>
        <v>0</v>
      </c>
      <c r="CA643" s="6">
        <f ca="1">IF($BI643="",SUMIF(Elasticities!$B$5:$B$52,Demands_tra!$BH643,Elasticities!T$5:T$52),SUMIF(Elasticities!$B$5:$B$52,Demands_tra!$BI643,Elasticities!T$5:T$52))</f>
        <v>0</v>
      </c>
      <c r="CB643" s="6">
        <f ca="1">IF($BI643="",SUMIF(Elasticities!$B$5:$B$52,Demands_tra!$BH643,Elasticities!U$5:U$52),SUMIF(Elasticities!$B$5:$B$52,Demands_tra!$BI643,Elasticities!U$5:U$52))</f>
        <v>0</v>
      </c>
      <c r="CC643" s="6">
        <f ca="1">IF($BI643="",SUMIF(Elasticities!$B$5:$B$52,Demands_tra!$BH643,Elasticities!V$5:V$52),SUMIF(Elasticities!$B$5:$B$52,Demands_tra!$BI643,Elasticities!V$5:V$52))</f>
        <v>0</v>
      </c>
      <c r="CD643" s="6">
        <f ca="1">IF($BI643="",SUMIF(Elasticities!$B$5:$B$52,Demands_tra!$BH643,Elasticities!W$5:W$52),SUMIF(Elasticities!$B$5:$B$52,Demands_tra!$BI643,Elasticities!W$5:W$52))</f>
        <v>0</v>
      </c>
      <c r="CE643" s="6">
        <f ca="1">IF($BI643="",SUMIF(Elasticities!$B$5:$B$52,Demands_tra!$BH643,Elasticities!X$5:X$52),SUMIF(Elasticities!$B$5:$B$52,Demands_tra!$BI643,Elasticities!X$5:X$52))</f>
        <v>0</v>
      </c>
      <c r="CF643" s="6">
        <f ca="1">IF($BI643="",SUMIF(Elasticities!$B$5:$B$52,Demands_tra!$BH643,Elasticities!Y$5:Y$52),SUMIF(Elasticities!$B$5:$B$52,Demands_tra!$BI643,Elasticities!Y$5:Y$52))</f>
        <v>0</v>
      </c>
      <c r="CG643" s="6">
        <f ca="1">IF($BI643="",SUMIF(Elasticities!$B$5:$B$52,Demands_tra!$BH643,Elasticities!Z$5:Z$52),SUMIF(Elasticities!$B$5:$B$52,Demands_tra!$BI643,Elasticities!Z$5:Z$52))</f>
        <v>0</v>
      </c>
      <c r="CH643" s="6">
        <f ca="1">IF($BI643="",SUMIF(Elasticities!$B$5:$B$52,Demands_tra!$BH643,Elasticities!AA$5:AA$52),SUMIF(Elasticities!$B$5:$B$52,Demands_tra!$BI643,Elasticities!AA$5:AA$52))</f>
        <v>0</v>
      </c>
      <c r="CI643" s="6">
        <f ca="1">IF($BI643="",SUMIF(Elasticities!$B$5:$B$52,Demands_tra!$BH643,Elasticities!AB$5:AB$52),SUMIF(Elasticities!$B$5:$B$52,Demands_tra!$BI643,Elasticities!AB$5:AB$52))</f>
        <v>0</v>
      </c>
    </row>
    <row r="644" spans="1:87">
      <c r="A644" t="str">
        <f>IF(BYDem_tra!B643="","\I:",BYDem_tra!B643)</f>
        <v>\I:</v>
      </c>
      <c r="B644">
        <f>BYDem_tra!E643</f>
        <v>0</v>
      </c>
      <c r="C644">
        <f t="shared" si="350"/>
        <v>0</v>
      </c>
      <c r="D644" s="3">
        <f>SUMIFS(BYDem_tra!$M$2:$M$2000,BYDem_tra!$B$2:$B$2000,Demands_tra!$A644,BYDem_tra!$E$2:$E$2000,Demands_tra!$B644)</f>
        <v>0</v>
      </c>
      <c r="E644" s="3" t="e">
        <f ca="1" t="shared" si="351"/>
        <v>#DIV/0!</v>
      </c>
      <c r="F644" s="3" t="e">
        <f ca="1" t="shared" si="352"/>
        <v>#DIV/0!</v>
      </c>
      <c r="G644" s="3" t="e">
        <f ca="1" t="shared" si="353"/>
        <v>#DIV/0!</v>
      </c>
      <c r="H644" s="3" t="e">
        <f ca="1" t="shared" si="354"/>
        <v>#DIV/0!</v>
      </c>
      <c r="I644" s="3" t="e">
        <f ca="1" t="shared" si="355"/>
        <v>#DIV/0!</v>
      </c>
      <c r="J644" s="3" t="e">
        <f ca="1" t="shared" si="356"/>
        <v>#DIV/0!</v>
      </c>
      <c r="K644" s="3" t="e">
        <f ca="1" t="shared" si="357"/>
        <v>#DIV/0!</v>
      </c>
      <c r="L644" s="3" t="e">
        <f ca="1" t="shared" si="358"/>
        <v>#DIV/0!</v>
      </c>
      <c r="M644" s="3" t="e">
        <f ca="1" t="shared" si="359"/>
        <v>#DIV/0!</v>
      </c>
      <c r="N644" s="3" t="e">
        <f ca="1" t="shared" si="360"/>
        <v>#DIV/0!</v>
      </c>
      <c r="O644" s="3" t="e">
        <f ca="1" t="shared" si="361"/>
        <v>#DIV/0!</v>
      </c>
      <c r="P644" s="3" t="e">
        <f ca="1" t="shared" si="362"/>
        <v>#DIV/0!</v>
      </c>
      <c r="Q644" s="3" t="e">
        <f ca="1" t="shared" si="363"/>
        <v>#DIV/0!</v>
      </c>
      <c r="R644" s="3" t="e">
        <f ca="1" t="shared" si="364"/>
        <v>#DIV/0!</v>
      </c>
      <c r="S644" s="3" t="e">
        <f ca="1" t="shared" si="365"/>
        <v>#DIV/0!</v>
      </c>
      <c r="T644" s="3" t="e">
        <f ca="1" t="shared" si="366"/>
        <v>#DIV/0!</v>
      </c>
      <c r="U644" s="3" t="e">
        <f ca="1" t="shared" si="367"/>
        <v>#DIV/0!</v>
      </c>
      <c r="V644" s="3" t="e">
        <f ca="1" t="shared" si="368"/>
        <v>#DIV/0!</v>
      </c>
      <c r="W644" s="3" t="e">
        <f ca="1" t="shared" si="369"/>
        <v>#DIV/0!</v>
      </c>
      <c r="X644" s="3" t="e">
        <f ca="1" t="shared" si="370"/>
        <v>#DIV/0!</v>
      </c>
      <c r="Y644" s="3" t="e">
        <f ca="1" t="shared" si="371"/>
        <v>#DIV/0!</v>
      </c>
      <c r="Z644" s="3" t="e">
        <f ca="1" t="shared" si="372"/>
        <v>#DIV/0!</v>
      </c>
      <c r="AA644" s="3" t="e">
        <f ca="1" t="shared" si="373"/>
        <v>#DIV/0!</v>
      </c>
      <c r="AB644" s="3" t="e">
        <f ca="1" t="shared" si="374"/>
        <v>#DIV/0!</v>
      </c>
      <c r="AC644" s="3" t="e">
        <f ca="1" t="shared" si="375"/>
        <v>#DIV/0!</v>
      </c>
      <c r="AE644" s="4" t="e">
        <f ca="1">VLOOKUP($C644,'Default drvr and elast'!$A$4:$C$49,MATCH(VLOOKUP(A644,Classification!$B$4:$D$99,2,FALSE),'Default drvr and elast'!$A$3:$C$3,0),FALSE)</f>
        <v>#N/A</v>
      </c>
      <c r="AF644" s="4"/>
      <c r="AG644" s="6">
        <f ca="1">IF($AF644="",SUMIFS('Growth rates'!D$4:D$922,'Growth rates'!$B$4:$B$922,Demands_tra!$A644,'Growth rates'!$C$4:$C$922,$AE644),SUMIFS('Growth rates'!D$4:D$922,'Growth rates'!$B$4:$B$922,Demands_tra!$A644,'Growth rates'!$C$4:$C$922,$AF644))</f>
        <v>0</v>
      </c>
      <c r="AH644" s="6">
        <f ca="1">IF($AF644="",SUMIFS('Growth rates'!E$4:E$922,'Growth rates'!$B$4:$B$922,Demands_tra!$A644,'Growth rates'!$C$4:$C$922,$AE644),SUMIFS('Growth rates'!E$4:E$922,'Growth rates'!$B$4:$B$922,Demands_tra!$A644,'Growth rates'!$C$4:$C$922,$AF644))</f>
        <v>0</v>
      </c>
      <c r="AI644" s="6">
        <f ca="1">IF($AF644="",SUMIFS('Growth rates'!F$4:F$922,'Growth rates'!$B$4:$B$922,Demands_tra!$A644,'Growth rates'!$C$4:$C$922,$AE644),SUMIFS('Growth rates'!F$4:F$922,'Growth rates'!$B$4:$B$922,Demands_tra!$A644,'Growth rates'!$C$4:$C$922,$AF644))</f>
        <v>0</v>
      </c>
      <c r="AJ644" s="6">
        <f ca="1">IF($AF644="",SUMIFS('Growth rates'!G$4:G$922,'Growth rates'!$B$4:$B$922,Demands_tra!$A644,'Growth rates'!$C$4:$C$922,$AE644),SUMIFS('Growth rates'!G$4:G$922,'Growth rates'!$B$4:$B$922,Demands_tra!$A644,'Growth rates'!$C$4:$C$922,$AF644))</f>
        <v>0</v>
      </c>
      <c r="AK644" s="6">
        <f ca="1">IF($AF644="",SUMIFS('Growth rates'!H$4:H$922,'Growth rates'!$B$4:$B$922,Demands_tra!$A644,'Growth rates'!$C$4:$C$922,$AE644),SUMIFS('Growth rates'!H$4:H$922,'Growth rates'!$B$4:$B$922,Demands_tra!$A644,'Growth rates'!$C$4:$C$922,$AF644))</f>
        <v>0</v>
      </c>
      <c r="AL644" s="6">
        <f ca="1">IF($AF644="",SUMIFS('Growth rates'!I$4:I$922,'Growth rates'!$B$4:$B$922,Demands_tra!$A644,'Growth rates'!$C$4:$C$922,$AE644),SUMIFS('Growth rates'!I$4:I$922,'Growth rates'!$B$4:$B$922,Demands_tra!$A644,'Growth rates'!$C$4:$C$922,$AF644))</f>
        <v>0</v>
      </c>
      <c r="AM644" s="6">
        <f ca="1">IF($AF644="",SUMIFS('Growth rates'!J$4:J$922,'Growth rates'!$B$4:$B$922,Demands_tra!$A644,'Growth rates'!$C$4:$C$922,$AE644),SUMIFS('Growth rates'!J$4:J$922,'Growth rates'!$B$4:$B$922,Demands_tra!$A644,'Growth rates'!$C$4:$C$922,$AF644))</f>
        <v>0</v>
      </c>
      <c r="AN644" s="6">
        <f ca="1">IF($AF644="",SUMIFS('Growth rates'!K$4:K$922,'Growth rates'!$B$4:$B$922,Demands_tra!$A644,'Growth rates'!$C$4:$C$922,$AE644),SUMIFS('Growth rates'!K$4:K$922,'Growth rates'!$B$4:$B$922,Demands_tra!$A644,'Growth rates'!$C$4:$C$922,$AF644))</f>
        <v>0</v>
      </c>
      <c r="AO644" s="6">
        <f ca="1">IF($AF644="",SUMIFS('Growth rates'!L$4:L$922,'Growth rates'!$B$4:$B$922,Demands_tra!$A644,'Growth rates'!$C$4:$C$922,$AE644),SUMIFS('Growth rates'!L$4:L$922,'Growth rates'!$B$4:$B$922,Demands_tra!$A644,'Growth rates'!$C$4:$C$922,$AF644))</f>
        <v>0</v>
      </c>
      <c r="AP644" s="6">
        <f ca="1">IF($AF644="",SUMIFS('Growth rates'!M$4:M$922,'Growth rates'!$B$4:$B$922,Demands_tra!$A644,'Growth rates'!$C$4:$C$922,$AE644),SUMIFS('Growth rates'!M$4:M$922,'Growth rates'!$B$4:$B$922,Demands_tra!$A644,'Growth rates'!$C$4:$C$922,$AF644))</f>
        <v>0</v>
      </c>
      <c r="AQ644" s="6">
        <f ca="1">IF($AF644="",SUMIFS('Growth rates'!N$4:N$922,'Growth rates'!$B$4:$B$922,Demands_tra!$A644,'Growth rates'!$C$4:$C$922,$AE644),SUMIFS('Growth rates'!N$4:N$922,'Growth rates'!$B$4:$B$922,Demands_tra!$A644,'Growth rates'!$C$4:$C$922,$AF644))</f>
        <v>0</v>
      </c>
      <c r="AR644" s="6">
        <f ca="1">IF($AF644="",SUMIFS('Growth rates'!O$4:O$922,'Growth rates'!$B$4:$B$922,Demands_tra!$A644,'Growth rates'!$C$4:$C$922,$AE644),SUMIFS('Growth rates'!O$4:O$922,'Growth rates'!$B$4:$B$922,Demands_tra!$A644,'Growth rates'!$C$4:$C$922,$AF644))</f>
        <v>0</v>
      </c>
      <c r="AS644" s="6">
        <f ca="1">IF($AF644="",SUMIFS('Growth rates'!P$4:P$922,'Growth rates'!$B$4:$B$922,Demands_tra!$A644,'Growth rates'!$C$4:$C$922,$AE644),SUMIFS('Growth rates'!P$4:P$922,'Growth rates'!$B$4:$B$922,Demands_tra!$A644,'Growth rates'!$C$4:$C$922,$AF644))</f>
        <v>0</v>
      </c>
      <c r="AT644" s="6">
        <f ca="1">IF($AF644="",SUMIFS('Growth rates'!Q$4:Q$922,'Growth rates'!$B$4:$B$922,Demands_tra!$A644,'Growth rates'!$C$4:$C$922,$AE644),SUMIFS('Growth rates'!Q$4:Q$922,'Growth rates'!$B$4:$B$922,Demands_tra!$A644,'Growth rates'!$C$4:$C$922,$AF644))</f>
        <v>0</v>
      </c>
      <c r="AU644" s="6">
        <f ca="1">IF($AF644="",SUMIFS('Growth rates'!R$4:R$922,'Growth rates'!$B$4:$B$922,Demands_tra!$A644,'Growth rates'!$C$4:$C$922,$AE644),SUMIFS('Growth rates'!R$4:R$922,'Growth rates'!$B$4:$B$922,Demands_tra!$A644,'Growth rates'!$C$4:$C$922,$AF644))</f>
        <v>0</v>
      </c>
      <c r="AV644" s="6">
        <f ca="1">IF($AF644="",SUMIFS('Growth rates'!S$4:S$922,'Growth rates'!$B$4:$B$922,Demands_tra!$A644,'Growth rates'!$C$4:$C$922,$AE644),SUMIFS('Growth rates'!S$4:S$922,'Growth rates'!$B$4:$B$922,Demands_tra!$A644,'Growth rates'!$C$4:$C$922,$AF644))</f>
        <v>0</v>
      </c>
      <c r="AW644" s="6">
        <f ca="1">IF($AF644="",SUMIFS('Growth rates'!T$4:T$922,'Growth rates'!$B$4:$B$922,Demands_tra!$A644,'Growth rates'!$C$4:$C$922,$AE644),SUMIFS('Growth rates'!T$4:T$922,'Growth rates'!$B$4:$B$922,Demands_tra!$A644,'Growth rates'!$C$4:$C$922,$AF644))</f>
        <v>0</v>
      </c>
      <c r="AX644" s="6">
        <f ca="1">IF($AF644="",SUMIFS('Growth rates'!U$4:U$922,'Growth rates'!$B$4:$B$922,Demands_tra!$A644,'Growth rates'!$C$4:$C$922,$AE644),SUMIFS('Growth rates'!U$4:U$922,'Growth rates'!$B$4:$B$922,Demands_tra!$A644,'Growth rates'!$C$4:$C$922,$AF644))</f>
        <v>0</v>
      </c>
      <c r="AY644" s="6">
        <f ca="1">IF($AF644="",SUMIFS('Growth rates'!V$4:V$922,'Growth rates'!$B$4:$B$922,Demands_tra!$A644,'Growth rates'!$C$4:$C$922,$AE644),SUMIFS('Growth rates'!V$4:V$922,'Growth rates'!$B$4:$B$922,Demands_tra!$A644,'Growth rates'!$C$4:$C$922,$AF644))</f>
        <v>0</v>
      </c>
      <c r="AZ644" s="6">
        <f ca="1">IF($AF644="",SUMIFS('Growth rates'!W$4:W$922,'Growth rates'!$B$4:$B$922,Demands_tra!$A644,'Growth rates'!$C$4:$C$922,$AE644),SUMIFS('Growth rates'!W$4:W$922,'Growth rates'!$B$4:$B$922,Demands_tra!$A644,'Growth rates'!$C$4:$C$922,$AF644))</f>
        <v>0</v>
      </c>
      <c r="BA644" s="6">
        <f ca="1">IF($AF644="",SUMIFS('Growth rates'!X$4:X$922,'Growth rates'!$B$4:$B$922,Demands_tra!$A644,'Growth rates'!$C$4:$C$922,$AE644),SUMIFS('Growth rates'!X$4:X$922,'Growth rates'!$B$4:$B$922,Demands_tra!$A644,'Growth rates'!$C$4:$C$922,$AF644))</f>
        <v>0</v>
      </c>
      <c r="BB644" s="6">
        <f ca="1">IF($AF644="",SUMIFS('Growth rates'!Y$4:Y$922,'Growth rates'!$B$4:$B$922,Demands_tra!$A644,'Growth rates'!$C$4:$C$922,$AE644),SUMIFS('Growth rates'!Y$4:Y$922,'Growth rates'!$B$4:$B$922,Demands_tra!$A644,'Growth rates'!$C$4:$C$922,$AF644))</f>
        <v>0</v>
      </c>
      <c r="BC644" s="6">
        <f ca="1">IF($AF644="",SUMIFS('Growth rates'!Z$4:Z$922,'Growth rates'!$B$4:$B$922,Demands_tra!$A644,'Growth rates'!$C$4:$C$922,$AE644),SUMIFS('Growth rates'!Z$4:Z$922,'Growth rates'!$B$4:$B$922,Demands_tra!$A644,'Growth rates'!$C$4:$C$922,$AF644))</f>
        <v>0</v>
      </c>
      <c r="BD644" s="6">
        <f ca="1">IF($AF644="",SUMIFS('Growth rates'!AA$4:AA$922,'Growth rates'!$B$4:$B$922,Demands_tra!$A644,'Growth rates'!$C$4:$C$922,$AE644),SUMIFS('Growth rates'!AA$4:AA$922,'Growth rates'!$B$4:$B$922,Demands_tra!$A644,'Growth rates'!$C$4:$C$922,$AF644))</f>
        <v>0</v>
      </c>
      <c r="BE644" s="6">
        <f ca="1">IF($AF644="",SUMIFS('Growth rates'!AB$4:AB$922,'Growth rates'!$B$4:$B$922,Demands_tra!$A644,'Growth rates'!$C$4:$C$922,$AE644),SUMIFS('Growth rates'!AB$4:AB$922,'Growth rates'!$B$4:$B$922,Demands_tra!$A644,'Growth rates'!$C$4:$C$922,$AF644))</f>
        <v>0</v>
      </c>
      <c r="BF644" s="6">
        <f ca="1">IF($AF644="",SUMIFS('Growth rates'!AC$4:AC$922,'Growth rates'!$B$4:$B$922,Demands_tra!$A644,'Growth rates'!$C$4:$C$922,$AE644),SUMIFS('Growth rates'!AC$4:AC$922,'Growth rates'!$B$4:$B$922,Demands_tra!$A644,'Growth rates'!$C$4:$C$922,$AF644))</f>
        <v>0</v>
      </c>
      <c r="BH644" t="e">
        <f ca="1">VLOOKUP($C644,'Default drvr and elast'!$A$4:$F$49,MATCH(VLOOKUP(A644,Classification!$B$4:$D$42,3,FALSE),'Default drvr and elast'!$D$3:$F$3,0)+3,FALSE)</f>
        <v>#N/A</v>
      </c>
      <c r="BJ644" s="6">
        <f ca="1">IF($BI644="",SUMIF(Elasticities!$B$5:$B$52,Demands_tra!$BH644,Elasticities!C$5:C$52),SUMIF(Elasticities!$B$5:$B$52,Demands_tra!$BI644,Elasticities!C$5:C$52))</f>
        <v>0</v>
      </c>
      <c r="BK644" s="6">
        <f ca="1">IF($BI644="",SUMIF(Elasticities!$B$5:$B$52,Demands_tra!$BH644,Elasticities!D$5:D$52),SUMIF(Elasticities!$B$5:$B$52,Demands_tra!$BI644,Elasticities!D$5:D$52))</f>
        <v>0</v>
      </c>
      <c r="BL644" s="6">
        <f ca="1">IF($BI644="",SUMIF(Elasticities!$B$5:$B$52,Demands_tra!$BH644,Elasticities!E$5:E$52),SUMIF(Elasticities!$B$5:$B$52,Demands_tra!$BI644,Elasticities!E$5:E$52))</f>
        <v>0</v>
      </c>
      <c r="BM644" s="6">
        <f ca="1">IF($BI644="",SUMIF(Elasticities!$B$5:$B$52,Demands_tra!$BH644,Elasticities!F$5:F$52),SUMIF(Elasticities!$B$5:$B$52,Demands_tra!$BI644,Elasticities!F$5:F$52))</f>
        <v>0</v>
      </c>
      <c r="BN644" s="6">
        <f ca="1">IF($BI644="",SUMIF(Elasticities!$B$5:$B$52,Demands_tra!$BH644,Elasticities!G$5:G$52),SUMIF(Elasticities!$B$5:$B$52,Demands_tra!$BI644,Elasticities!G$5:G$52))</f>
        <v>0</v>
      </c>
      <c r="BO644" s="6">
        <f ca="1">IF($BI644="",SUMIF(Elasticities!$B$5:$B$52,Demands_tra!$BH644,Elasticities!H$5:H$52),SUMIF(Elasticities!$B$5:$B$52,Demands_tra!$BI644,Elasticities!H$5:H$52))</f>
        <v>0</v>
      </c>
      <c r="BP644" s="6">
        <f ca="1">IF($BI644="",SUMIF(Elasticities!$B$5:$B$52,Demands_tra!$BH644,Elasticities!I$5:I$52),SUMIF(Elasticities!$B$5:$B$52,Demands_tra!$BI644,Elasticities!I$5:I$52))</f>
        <v>0</v>
      </c>
      <c r="BQ644" s="6">
        <f ca="1">IF($BI644="",SUMIF(Elasticities!$B$5:$B$52,Demands_tra!$BH644,Elasticities!J$5:J$52),SUMIF(Elasticities!$B$5:$B$52,Demands_tra!$BI644,Elasticities!J$5:J$52))</f>
        <v>0</v>
      </c>
      <c r="BR644" s="6">
        <f ca="1">IF($BI644="",SUMIF(Elasticities!$B$5:$B$52,Demands_tra!$BH644,Elasticities!K$5:K$52),SUMIF(Elasticities!$B$5:$B$52,Demands_tra!$BI644,Elasticities!K$5:K$52))</f>
        <v>0</v>
      </c>
      <c r="BS644" s="6">
        <f ca="1">IF($BI644="",SUMIF(Elasticities!$B$5:$B$52,Demands_tra!$BH644,Elasticities!L$5:L$52),SUMIF(Elasticities!$B$5:$B$52,Demands_tra!$BI644,Elasticities!L$5:L$52))</f>
        <v>0</v>
      </c>
      <c r="BT644" s="6">
        <f ca="1">IF($BI644="",SUMIF(Elasticities!$B$5:$B$52,Demands_tra!$BH644,Elasticities!M$5:M$52),SUMIF(Elasticities!$B$5:$B$52,Demands_tra!$BI644,Elasticities!M$5:M$52))</f>
        <v>0</v>
      </c>
      <c r="BU644" s="6">
        <f ca="1">IF($BI644="",SUMIF(Elasticities!$B$5:$B$52,Demands_tra!$BH644,Elasticities!N$5:N$52),SUMIF(Elasticities!$B$5:$B$52,Demands_tra!$BI644,Elasticities!N$5:N$52))</f>
        <v>0</v>
      </c>
      <c r="BV644" s="6">
        <f ca="1">IF($BI644="",SUMIF(Elasticities!$B$5:$B$52,Demands_tra!$BH644,Elasticities!O$5:O$52),SUMIF(Elasticities!$B$5:$B$52,Demands_tra!$BI644,Elasticities!O$5:O$52))</f>
        <v>0</v>
      </c>
      <c r="BW644" s="6">
        <f ca="1">IF($BI644="",SUMIF(Elasticities!$B$5:$B$52,Demands_tra!$BH644,Elasticities!P$5:P$52),SUMIF(Elasticities!$B$5:$B$52,Demands_tra!$BI644,Elasticities!P$5:P$52))</f>
        <v>0</v>
      </c>
      <c r="BX644" s="6">
        <f ca="1">IF($BI644="",SUMIF(Elasticities!$B$5:$B$52,Demands_tra!$BH644,Elasticities!Q$5:Q$52),SUMIF(Elasticities!$B$5:$B$52,Demands_tra!$BI644,Elasticities!Q$5:Q$52))</f>
        <v>0</v>
      </c>
      <c r="BY644" s="6">
        <f ca="1">IF($BI644="",SUMIF(Elasticities!$B$5:$B$52,Demands_tra!$BH644,Elasticities!R$5:R$52),SUMIF(Elasticities!$B$5:$B$52,Demands_tra!$BI644,Elasticities!R$5:R$52))</f>
        <v>0</v>
      </c>
      <c r="BZ644" s="6">
        <f ca="1">IF($BI644="",SUMIF(Elasticities!$B$5:$B$52,Demands_tra!$BH644,Elasticities!S$5:S$52),SUMIF(Elasticities!$B$5:$B$52,Demands_tra!$BI644,Elasticities!S$5:S$52))</f>
        <v>0</v>
      </c>
      <c r="CA644" s="6">
        <f ca="1">IF($BI644="",SUMIF(Elasticities!$B$5:$B$52,Demands_tra!$BH644,Elasticities!T$5:T$52),SUMIF(Elasticities!$B$5:$B$52,Demands_tra!$BI644,Elasticities!T$5:T$52))</f>
        <v>0</v>
      </c>
      <c r="CB644" s="6">
        <f ca="1">IF($BI644="",SUMIF(Elasticities!$B$5:$B$52,Demands_tra!$BH644,Elasticities!U$5:U$52),SUMIF(Elasticities!$B$5:$B$52,Demands_tra!$BI644,Elasticities!U$5:U$52))</f>
        <v>0</v>
      </c>
      <c r="CC644" s="6">
        <f ca="1">IF($BI644="",SUMIF(Elasticities!$B$5:$B$52,Demands_tra!$BH644,Elasticities!V$5:V$52),SUMIF(Elasticities!$B$5:$B$52,Demands_tra!$BI644,Elasticities!V$5:V$52))</f>
        <v>0</v>
      </c>
      <c r="CD644" s="6">
        <f ca="1">IF($BI644="",SUMIF(Elasticities!$B$5:$B$52,Demands_tra!$BH644,Elasticities!W$5:W$52),SUMIF(Elasticities!$B$5:$B$52,Demands_tra!$BI644,Elasticities!W$5:W$52))</f>
        <v>0</v>
      </c>
      <c r="CE644" s="6">
        <f ca="1">IF($BI644="",SUMIF(Elasticities!$B$5:$B$52,Demands_tra!$BH644,Elasticities!X$5:X$52),SUMIF(Elasticities!$B$5:$B$52,Demands_tra!$BI644,Elasticities!X$5:X$52))</f>
        <v>0</v>
      </c>
      <c r="CF644" s="6">
        <f ca="1">IF($BI644="",SUMIF(Elasticities!$B$5:$B$52,Demands_tra!$BH644,Elasticities!Y$5:Y$52),SUMIF(Elasticities!$B$5:$B$52,Demands_tra!$BI644,Elasticities!Y$5:Y$52))</f>
        <v>0</v>
      </c>
      <c r="CG644" s="6">
        <f ca="1">IF($BI644="",SUMIF(Elasticities!$B$5:$B$52,Demands_tra!$BH644,Elasticities!Z$5:Z$52),SUMIF(Elasticities!$B$5:$B$52,Demands_tra!$BI644,Elasticities!Z$5:Z$52))</f>
        <v>0</v>
      </c>
      <c r="CH644" s="6">
        <f ca="1">IF($BI644="",SUMIF(Elasticities!$B$5:$B$52,Demands_tra!$BH644,Elasticities!AA$5:AA$52),SUMIF(Elasticities!$B$5:$B$52,Demands_tra!$BI644,Elasticities!AA$5:AA$52))</f>
        <v>0</v>
      </c>
      <c r="CI644" s="6">
        <f ca="1">IF($BI644="",SUMIF(Elasticities!$B$5:$B$52,Demands_tra!$BH644,Elasticities!AB$5:AB$52),SUMIF(Elasticities!$B$5:$B$52,Demands_tra!$BI644,Elasticities!AB$5:AB$52))</f>
        <v>0</v>
      </c>
    </row>
    <row r="645" spans="1:87">
      <c r="A645" t="str">
        <f>IF(BYDem_tra!B644="","\I:",BYDem_tra!B644)</f>
        <v>\I:</v>
      </c>
      <c r="B645">
        <f>BYDem_tra!E644</f>
        <v>0</v>
      </c>
      <c r="C645">
        <f t="shared" si="350"/>
        <v>0</v>
      </c>
      <c r="D645" s="3">
        <f>SUMIFS(BYDem_tra!$M$2:$M$2000,BYDem_tra!$B$2:$B$2000,Demands_tra!$A645,BYDem_tra!$E$2:$E$2000,Demands_tra!$B645)</f>
        <v>0</v>
      </c>
      <c r="E645" s="3" t="e">
        <f ca="1" t="shared" si="351"/>
        <v>#DIV/0!</v>
      </c>
      <c r="F645" s="3" t="e">
        <f ca="1" t="shared" si="352"/>
        <v>#DIV/0!</v>
      </c>
      <c r="G645" s="3" t="e">
        <f ca="1" t="shared" si="353"/>
        <v>#DIV/0!</v>
      </c>
      <c r="H645" s="3" t="e">
        <f ca="1" t="shared" si="354"/>
        <v>#DIV/0!</v>
      </c>
      <c r="I645" s="3" t="e">
        <f ca="1" t="shared" si="355"/>
        <v>#DIV/0!</v>
      </c>
      <c r="J645" s="3" t="e">
        <f ca="1" t="shared" si="356"/>
        <v>#DIV/0!</v>
      </c>
      <c r="K645" s="3" t="e">
        <f ca="1" t="shared" si="357"/>
        <v>#DIV/0!</v>
      </c>
      <c r="L645" s="3" t="e">
        <f ca="1" t="shared" si="358"/>
        <v>#DIV/0!</v>
      </c>
      <c r="M645" s="3" t="e">
        <f ca="1" t="shared" si="359"/>
        <v>#DIV/0!</v>
      </c>
      <c r="N645" s="3" t="e">
        <f ca="1" t="shared" si="360"/>
        <v>#DIV/0!</v>
      </c>
      <c r="O645" s="3" t="e">
        <f ca="1" t="shared" si="361"/>
        <v>#DIV/0!</v>
      </c>
      <c r="P645" s="3" t="e">
        <f ca="1" t="shared" si="362"/>
        <v>#DIV/0!</v>
      </c>
      <c r="Q645" s="3" t="e">
        <f ca="1" t="shared" si="363"/>
        <v>#DIV/0!</v>
      </c>
      <c r="R645" s="3" t="e">
        <f ca="1" t="shared" si="364"/>
        <v>#DIV/0!</v>
      </c>
      <c r="S645" s="3" t="e">
        <f ca="1" t="shared" si="365"/>
        <v>#DIV/0!</v>
      </c>
      <c r="T645" s="3" t="e">
        <f ca="1" t="shared" si="366"/>
        <v>#DIV/0!</v>
      </c>
      <c r="U645" s="3" t="e">
        <f ca="1" t="shared" si="367"/>
        <v>#DIV/0!</v>
      </c>
      <c r="V645" s="3" t="e">
        <f ca="1" t="shared" si="368"/>
        <v>#DIV/0!</v>
      </c>
      <c r="W645" s="3" t="e">
        <f ca="1" t="shared" si="369"/>
        <v>#DIV/0!</v>
      </c>
      <c r="X645" s="3" t="e">
        <f ca="1" t="shared" si="370"/>
        <v>#DIV/0!</v>
      </c>
      <c r="Y645" s="3" t="e">
        <f ca="1" t="shared" si="371"/>
        <v>#DIV/0!</v>
      </c>
      <c r="Z645" s="3" t="e">
        <f ca="1" t="shared" si="372"/>
        <v>#DIV/0!</v>
      </c>
      <c r="AA645" s="3" t="e">
        <f ca="1" t="shared" si="373"/>
        <v>#DIV/0!</v>
      </c>
      <c r="AB645" s="3" t="e">
        <f ca="1" t="shared" si="374"/>
        <v>#DIV/0!</v>
      </c>
      <c r="AC645" s="3" t="e">
        <f ca="1" t="shared" si="375"/>
        <v>#DIV/0!</v>
      </c>
      <c r="AE645" s="4" t="e">
        <f ca="1">VLOOKUP($C645,'Default drvr and elast'!$A$4:$C$49,MATCH(VLOOKUP(A645,Classification!$B$4:$D$99,2,FALSE),'Default drvr and elast'!$A$3:$C$3,0),FALSE)</f>
        <v>#N/A</v>
      </c>
      <c r="AF645" s="4"/>
      <c r="AG645" s="6">
        <f ca="1">IF($AF645="",SUMIFS('Growth rates'!D$4:D$922,'Growth rates'!$B$4:$B$922,Demands_tra!$A645,'Growth rates'!$C$4:$C$922,$AE645),SUMIFS('Growth rates'!D$4:D$922,'Growth rates'!$B$4:$B$922,Demands_tra!$A645,'Growth rates'!$C$4:$C$922,$AF645))</f>
        <v>0</v>
      </c>
      <c r="AH645" s="6">
        <f ca="1">IF($AF645="",SUMIFS('Growth rates'!E$4:E$922,'Growth rates'!$B$4:$B$922,Demands_tra!$A645,'Growth rates'!$C$4:$C$922,$AE645),SUMIFS('Growth rates'!E$4:E$922,'Growth rates'!$B$4:$B$922,Demands_tra!$A645,'Growth rates'!$C$4:$C$922,$AF645))</f>
        <v>0</v>
      </c>
      <c r="AI645" s="6">
        <f ca="1">IF($AF645="",SUMIFS('Growth rates'!F$4:F$922,'Growth rates'!$B$4:$B$922,Demands_tra!$A645,'Growth rates'!$C$4:$C$922,$AE645),SUMIFS('Growth rates'!F$4:F$922,'Growth rates'!$B$4:$B$922,Demands_tra!$A645,'Growth rates'!$C$4:$C$922,$AF645))</f>
        <v>0</v>
      </c>
      <c r="AJ645" s="6">
        <f ca="1">IF($AF645="",SUMIFS('Growth rates'!G$4:G$922,'Growth rates'!$B$4:$B$922,Demands_tra!$A645,'Growth rates'!$C$4:$C$922,$AE645),SUMIFS('Growth rates'!G$4:G$922,'Growth rates'!$B$4:$B$922,Demands_tra!$A645,'Growth rates'!$C$4:$C$922,$AF645))</f>
        <v>0</v>
      </c>
      <c r="AK645" s="6">
        <f ca="1">IF($AF645="",SUMIFS('Growth rates'!H$4:H$922,'Growth rates'!$B$4:$B$922,Demands_tra!$A645,'Growth rates'!$C$4:$C$922,$AE645),SUMIFS('Growth rates'!H$4:H$922,'Growth rates'!$B$4:$B$922,Demands_tra!$A645,'Growth rates'!$C$4:$C$922,$AF645))</f>
        <v>0</v>
      </c>
      <c r="AL645" s="6">
        <f ca="1">IF($AF645="",SUMIFS('Growth rates'!I$4:I$922,'Growth rates'!$B$4:$B$922,Demands_tra!$A645,'Growth rates'!$C$4:$C$922,$AE645),SUMIFS('Growth rates'!I$4:I$922,'Growth rates'!$B$4:$B$922,Demands_tra!$A645,'Growth rates'!$C$4:$C$922,$AF645))</f>
        <v>0</v>
      </c>
      <c r="AM645" s="6">
        <f ca="1">IF($AF645="",SUMIFS('Growth rates'!J$4:J$922,'Growth rates'!$B$4:$B$922,Demands_tra!$A645,'Growth rates'!$C$4:$C$922,$AE645),SUMIFS('Growth rates'!J$4:J$922,'Growth rates'!$B$4:$B$922,Demands_tra!$A645,'Growth rates'!$C$4:$C$922,$AF645))</f>
        <v>0</v>
      </c>
      <c r="AN645" s="6">
        <f ca="1">IF($AF645="",SUMIFS('Growth rates'!K$4:K$922,'Growth rates'!$B$4:$B$922,Demands_tra!$A645,'Growth rates'!$C$4:$C$922,$AE645),SUMIFS('Growth rates'!K$4:K$922,'Growth rates'!$B$4:$B$922,Demands_tra!$A645,'Growth rates'!$C$4:$C$922,$AF645))</f>
        <v>0</v>
      </c>
      <c r="AO645" s="6">
        <f ca="1">IF($AF645="",SUMIFS('Growth rates'!L$4:L$922,'Growth rates'!$B$4:$B$922,Demands_tra!$A645,'Growth rates'!$C$4:$C$922,$AE645),SUMIFS('Growth rates'!L$4:L$922,'Growth rates'!$B$4:$B$922,Demands_tra!$A645,'Growth rates'!$C$4:$C$922,$AF645))</f>
        <v>0</v>
      </c>
      <c r="AP645" s="6">
        <f ca="1">IF($AF645="",SUMIFS('Growth rates'!M$4:M$922,'Growth rates'!$B$4:$B$922,Demands_tra!$A645,'Growth rates'!$C$4:$C$922,$AE645),SUMIFS('Growth rates'!M$4:M$922,'Growth rates'!$B$4:$B$922,Demands_tra!$A645,'Growth rates'!$C$4:$C$922,$AF645))</f>
        <v>0</v>
      </c>
      <c r="AQ645" s="6">
        <f ca="1">IF($AF645="",SUMIFS('Growth rates'!N$4:N$922,'Growth rates'!$B$4:$B$922,Demands_tra!$A645,'Growth rates'!$C$4:$C$922,$AE645),SUMIFS('Growth rates'!N$4:N$922,'Growth rates'!$B$4:$B$922,Demands_tra!$A645,'Growth rates'!$C$4:$C$922,$AF645))</f>
        <v>0</v>
      </c>
      <c r="AR645" s="6">
        <f ca="1">IF($AF645="",SUMIFS('Growth rates'!O$4:O$922,'Growth rates'!$B$4:$B$922,Demands_tra!$A645,'Growth rates'!$C$4:$C$922,$AE645),SUMIFS('Growth rates'!O$4:O$922,'Growth rates'!$B$4:$B$922,Demands_tra!$A645,'Growth rates'!$C$4:$C$922,$AF645))</f>
        <v>0</v>
      </c>
      <c r="AS645" s="6">
        <f ca="1">IF($AF645="",SUMIFS('Growth rates'!P$4:P$922,'Growth rates'!$B$4:$B$922,Demands_tra!$A645,'Growth rates'!$C$4:$C$922,$AE645),SUMIFS('Growth rates'!P$4:P$922,'Growth rates'!$B$4:$B$922,Demands_tra!$A645,'Growth rates'!$C$4:$C$922,$AF645))</f>
        <v>0</v>
      </c>
      <c r="AT645" s="6">
        <f ca="1">IF($AF645="",SUMIFS('Growth rates'!Q$4:Q$922,'Growth rates'!$B$4:$B$922,Demands_tra!$A645,'Growth rates'!$C$4:$C$922,$AE645),SUMIFS('Growth rates'!Q$4:Q$922,'Growth rates'!$B$4:$B$922,Demands_tra!$A645,'Growth rates'!$C$4:$C$922,$AF645))</f>
        <v>0</v>
      </c>
      <c r="AU645" s="6">
        <f ca="1">IF($AF645="",SUMIFS('Growth rates'!R$4:R$922,'Growth rates'!$B$4:$B$922,Demands_tra!$A645,'Growth rates'!$C$4:$C$922,$AE645),SUMIFS('Growth rates'!R$4:R$922,'Growth rates'!$B$4:$B$922,Demands_tra!$A645,'Growth rates'!$C$4:$C$922,$AF645))</f>
        <v>0</v>
      </c>
      <c r="AV645" s="6">
        <f ca="1">IF($AF645="",SUMIFS('Growth rates'!S$4:S$922,'Growth rates'!$B$4:$B$922,Demands_tra!$A645,'Growth rates'!$C$4:$C$922,$AE645),SUMIFS('Growth rates'!S$4:S$922,'Growth rates'!$B$4:$B$922,Demands_tra!$A645,'Growth rates'!$C$4:$C$922,$AF645))</f>
        <v>0</v>
      </c>
      <c r="AW645" s="6">
        <f ca="1">IF($AF645="",SUMIFS('Growth rates'!T$4:T$922,'Growth rates'!$B$4:$B$922,Demands_tra!$A645,'Growth rates'!$C$4:$C$922,$AE645),SUMIFS('Growth rates'!T$4:T$922,'Growth rates'!$B$4:$B$922,Demands_tra!$A645,'Growth rates'!$C$4:$C$922,$AF645))</f>
        <v>0</v>
      </c>
      <c r="AX645" s="6">
        <f ca="1">IF($AF645="",SUMIFS('Growth rates'!U$4:U$922,'Growth rates'!$B$4:$B$922,Demands_tra!$A645,'Growth rates'!$C$4:$C$922,$AE645),SUMIFS('Growth rates'!U$4:U$922,'Growth rates'!$B$4:$B$922,Demands_tra!$A645,'Growth rates'!$C$4:$C$922,$AF645))</f>
        <v>0</v>
      </c>
      <c r="AY645" s="6">
        <f ca="1">IF($AF645="",SUMIFS('Growth rates'!V$4:V$922,'Growth rates'!$B$4:$B$922,Demands_tra!$A645,'Growth rates'!$C$4:$C$922,$AE645),SUMIFS('Growth rates'!V$4:V$922,'Growth rates'!$B$4:$B$922,Demands_tra!$A645,'Growth rates'!$C$4:$C$922,$AF645))</f>
        <v>0</v>
      </c>
      <c r="AZ645" s="6">
        <f ca="1">IF($AF645="",SUMIFS('Growth rates'!W$4:W$922,'Growth rates'!$B$4:$B$922,Demands_tra!$A645,'Growth rates'!$C$4:$C$922,$AE645),SUMIFS('Growth rates'!W$4:W$922,'Growth rates'!$B$4:$B$922,Demands_tra!$A645,'Growth rates'!$C$4:$C$922,$AF645))</f>
        <v>0</v>
      </c>
      <c r="BA645" s="6">
        <f ca="1">IF($AF645="",SUMIFS('Growth rates'!X$4:X$922,'Growth rates'!$B$4:$B$922,Demands_tra!$A645,'Growth rates'!$C$4:$C$922,$AE645),SUMIFS('Growth rates'!X$4:X$922,'Growth rates'!$B$4:$B$922,Demands_tra!$A645,'Growth rates'!$C$4:$C$922,$AF645))</f>
        <v>0</v>
      </c>
      <c r="BB645" s="6">
        <f ca="1">IF($AF645="",SUMIFS('Growth rates'!Y$4:Y$922,'Growth rates'!$B$4:$B$922,Demands_tra!$A645,'Growth rates'!$C$4:$C$922,$AE645),SUMIFS('Growth rates'!Y$4:Y$922,'Growth rates'!$B$4:$B$922,Demands_tra!$A645,'Growth rates'!$C$4:$C$922,$AF645))</f>
        <v>0</v>
      </c>
      <c r="BC645" s="6">
        <f ca="1">IF($AF645="",SUMIFS('Growth rates'!Z$4:Z$922,'Growth rates'!$B$4:$B$922,Demands_tra!$A645,'Growth rates'!$C$4:$C$922,$AE645),SUMIFS('Growth rates'!Z$4:Z$922,'Growth rates'!$B$4:$B$922,Demands_tra!$A645,'Growth rates'!$C$4:$C$922,$AF645))</f>
        <v>0</v>
      </c>
      <c r="BD645" s="6">
        <f ca="1">IF($AF645="",SUMIFS('Growth rates'!AA$4:AA$922,'Growth rates'!$B$4:$B$922,Demands_tra!$A645,'Growth rates'!$C$4:$C$922,$AE645),SUMIFS('Growth rates'!AA$4:AA$922,'Growth rates'!$B$4:$B$922,Demands_tra!$A645,'Growth rates'!$C$4:$C$922,$AF645))</f>
        <v>0</v>
      </c>
      <c r="BE645" s="6">
        <f ca="1">IF($AF645="",SUMIFS('Growth rates'!AB$4:AB$922,'Growth rates'!$B$4:$B$922,Demands_tra!$A645,'Growth rates'!$C$4:$C$922,$AE645),SUMIFS('Growth rates'!AB$4:AB$922,'Growth rates'!$B$4:$B$922,Demands_tra!$A645,'Growth rates'!$C$4:$C$922,$AF645))</f>
        <v>0</v>
      </c>
      <c r="BF645" s="6">
        <f ca="1">IF($AF645="",SUMIFS('Growth rates'!AC$4:AC$922,'Growth rates'!$B$4:$B$922,Demands_tra!$A645,'Growth rates'!$C$4:$C$922,$AE645),SUMIFS('Growth rates'!AC$4:AC$922,'Growth rates'!$B$4:$B$922,Demands_tra!$A645,'Growth rates'!$C$4:$C$922,$AF645))</f>
        <v>0</v>
      </c>
      <c r="BH645" t="e">
        <f ca="1">VLOOKUP($C645,'Default drvr and elast'!$A$4:$F$49,MATCH(VLOOKUP(A645,Classification!$B$4:$D$42,3,FALSE),'Default drvr and elast'!$D$3:$F$3,0)+3,FALSE)</f>
        <v>#N/A</v>
      </c>
      <c r="BJ645" s="6">
        <f ca="1">IF($BI645="",SUMIF(Elasticities!$B$5:$B$52,Demands_tra!$BH645,Elasticities!C$5:C$52),SUMIF(Elasticities!$B$5:$B$52,Demands_tra!$BI645,Elasticities!C$5:C$52))</f>
        <v>0</v>
      </c>
      <c r="BK645" s="6">
        <f ca="1">IF($BI645="",SUMIF(Elasticities!$B$5:$B$52,Demands_tra!$BH645,Elasticities!D$5:D$52),SUMIF(Elasticities!$B$5:$B$52,Demands_tra!$BI645,Elasticities!D$5:D$52))</f>
        <v>0</v>
      </c>
      <c r="BL645" s="6">
        <f ca="1">IF($BI645="",SUMIF(Elasticities!$B$5:$B$52,Demands_tra!$BH645,Elasticities!E$5:E$52),SUMIF(Elasticities!$B$5:$B$52,Demands_tra!$BI645,Elasticities!E$5:E$52))</f>
        <v>0</v>
      </c>
      <c r="BM645" s="6">
        <f ca="1">IF($BI645="",SUMIF(Elasticities!$B$5:$B$52,Demands_tra!$BH645,Elasticities!F$5:F$52),SUMIF(Elasticities!$B$5:$B$52,Demands_tra!$BI645,Elasticities!F$5:F$52))</f>
        <v>0</v>
      </c>
      <c r="BN645" s="6">
        <f ca="1">IF($BI645="",SUMIF(Elasticities!$B$5:$B$52,Demands_tra!$BH645,Elasticities!G$5:G$52),SUMIF(Elasticities!$B$5:$B$52,Demands_tra!$BI645,Elasticities!G$5:G$52))</f>
        <v>0</v>
      </c>
      <c r="BO645" s="6">
        <f ca="1">IF($BI645="",SUMIF(Elasticities!$B$5:$B$52,Demands_tra!$BH645,Elasticities!H$5:H$52),SUMIF(Elasticities!$B$5:$B$52,Demands_tra!$BI645,Elasticities!H$5:H$52))</f>
        <v>0</v>
      </c>
      <c r="BP645" s="6">
        <f ca="1">IF($BI645="",SUMIF(Elasticities!$B$5:$B$52,Demands_tra!$BH645,Elasticities!I$5:I$52),SUMIF(Elasticities!$B$5:$B$52,Demands_tra!$BI645,Elasticities!I$5:I$52))</f>
        <v>0</v>
      </c>
      <c r="BQ645" s="6">
        <f ca="1">IF($BI645="",SUMIF(Elasticities!$B$5:$B$52,Demands_tra!$BH645,Elasticities!J$5:J$52),SUMIF(Elasticities!$B$5:$B$52,Demands_tra!$BI645,Elasticities!J$5:J$52))</f>
        <v>0</v>
      </c>
      <c r="BR645" s="6">
        <f ca="1">IF($BI645="",SUMIF(Elasticities!$B$5:$B$52,Demands_tra!$BH645,Elasticities!K$5:K$52),SUMIF(Elasticities!$B$5:$B$52,Demands_tra!$BI645,Elasticities!K$5:K$52))</f>
        <v>0</v>
      </c>
      <c r="BS645" s="6">
        <f ca="1">IF($BI645="",SUMIF(Elasticities!$B$5:$B$52,Demands_tra!$BH645,Elasticities!L$5:L$52),SUMIF(Elasticities!$B$5:$B$52,Demands_tra!$BI645,Elasticities!L$5:L$52))</f>
        <v>0</v>
      </c>
      <c r="BT645" s="6">
        <f ca="1">IF($BI645="",SUMIF(Elasticities!$B$5:$B$52,Demands_tra!$BH645,Elasticities!M$5:M$52),SUMIF(Elasticities!$B$5:$B$52,Demands_tra!$BI645,Elasticities!M$5:M$52))</f>
        <v>0</v>
      </c>
      <c r="BU645" s="6">
        <f ca="1">IF($BI645="",SUMIF(Elasticities!$B$5:$B$52,Demands_tra!$BH645,Elasticities!N$5:N$52),SUMIF(Elasticities!$B$5:$B$52,Demands_tra!$BI645,Elasticities!N$5:N$52))</f>
        <v>0</v>
      </c>
      <c r="BV645" s="6">
        <f ca="1">IF($BI645="",SUMIF(Elasticities!$B$5:$B$52,Demands_tra!$BH645,Elasticities!O$5:O$52),SUMIF(Elasticities!$B$5:$B$52,Demands_tra!$BI645,Elasticities!O$5:O$52))</f>
        <v>0</v>
      </c>
      <c r="BW645" s="6">
        <f ca="1">IF($BI645="",SUMIF(Elasticities!$B$5:$B$52,Demands_tra!$BH645,Elasticities!P$5:P$52),SUMIF(Elasticities!$B$5:$B$52,Demands_tra!$BI645,Elasticities!P$5:P$52))</f>
        <v>0</v>
      </c>
      <c r="BX645" s="6">
        <f ca="1">IF($BI645="",SUMIF(Elasticities!$B$5:$B$52,Demands_tra!$BH645,Elasticities!Q$5:Q$52),SUMIF(Elasticities!$B$5:$B$52,Demands_tra!$BI645,Elasticities!Q$5:Q$52))</f>
        <v>0</v>
      </c>
      <c r="BY645" s="6">
        <f ca="1">IF($BI645="",SUMIF(Elasticities!$B$5:$B$52,Demands_tra!$BH645,Elasticities!R$5:R$52),SUMIF(Elasticities!$B$5:$B$52,Demands_tra!$BI645,Elasticities!R$5:R$52))</f>
        <v>0</v>
      </c>
      <c r="BZ645" s="6">
        <f ca="1">IF($BI645="",SUMIF(Elasticities!$B$5:$B$52,Demands_tra!$BH645,Elasticities!S$5:S$52),SUMIF(Elasticities!$B$5:$B$52,Demands_tra!$BI645,Elasticities!S$5:S$52))</f>
        <v>0</v>
      </c>
      <c r="CA645" s="6">
        <f ca="1">IF($BI645="",SUMIF(Elasticities!$B$5:$B$52,Demands_tra!$BH645,Elasticities!T$5:T$52),SUMIF(Elasticities!$B$5:$B$52,Demands_tra!$BI645,Elasticities!T$5:T$52))</f>
        <v>0</v>
      </c>
      <c r="CB645" s="6">
        <f ca="1">IF($BI645="",SUMIF(Elasticities!$B$5:$B$52,Demands_tra!$BH645,Elasticities!U$5:U$52),SUMIF(Elasticities!$B$5:$B$52,Demands_tra!$BI645,Elasticities!U$5:U$52))</f>
        <v>0</v>
      </c>
      <c r="CC645" s="6">
        <f ca="1">IF($BI645="",SUMIF(Elasticities!$B$5:$B$52,Demands_tra!$BH645,Elasticities!V$5:V$52),SUMIF(Elasticities!$B$5:$B$52,Demands_tra!$BI645,Elasticities!V$5:V$52))</f>
        <v>0</v>
      </c>
      <c r="CD645" s="6">
        <f ca="1">IF($BI645="",SUMIF(Elasticities!$B$5:$B$52,Demands_tra!$BH645,Elasticities!W$5:W$52),SUMIF(Elasticities!$B$5:$B$52,Demands_tra!$BI645,Elasticities!W$5:W$52))</f>
        <v>0</v>
      </c>
      <c r="CE645" s="6">
        <f ca="1">IF($BI645="",SUMIF(Elasticities!$B$5:$B$52,Demands_tra!$BH645,Elasticities!X$5:X$52),SUMIF(Elasticities!$B$5:$B$52,Demands_tra!$BI645,Elasticities!X$5:X$52))</f>
        <v>0</v>
      </c>
      <c r="CF645" s="6">
        <f ca="1">IF($BI645="",SUMIF(Elasticities!$B$5:$B$52,Demands_tra!$BH645,Elasticities!Y$5:Y$52),SUMIF(Elasticities!$B$5:$B$52,Demands_tra!$BI645,Elasticities!Y$5:Y$52))</f>
        <v>0</v>
      </c>
      <c r="CG645" s="6">
        <f ca="1">IF($BI645="",SUMIF(Elasticities!$B$5:$B$52,Demands_tra!$BH645,Elasticities!Z$5:Z$52),SUMIF(Elasticities!$B$5:$B$52,Demands_tra!$BI645,Elasticities!Z$5:Z$52))</f>
        <v>0</v>
      </c>
      <c r="CH645" s="6">
        <f ca="1">IF($BI645="",SUMIF(Elasticities!$B$5:$B$52,Demands_tra!$BH645,Elasticities!AA$5:AA$52),SUMIF(Elasticities!$B$5:$B$52,Demands_tra!$BI645,Elasticities!AA$5:AA$52))</f>
        <v>0</v>
      </c>
      <c r="CI645" s="6">
        <f ca="1">IF($BI645="",SUMIF(Elasticities!$B$5:$B$52,Demands_tra!$BH645,Elasticities!AB$5:AB$52),SUMIF(Elasticities!$B$5:$B$52,Demands_tra!$BI645,Elasticities!AB$5:AB$52))</f>
        <v>0</v>
      </c>
    </row>
    <row r="646" spans="1:87">
      <c r="A646" t="str">
        <f>IF(BYDem_tra!B645="","\I:",BYDem_tra!B645)</f>
        <v>\I:</v>
      </c>
      <c r="B646">
        <f>BYDem_tra!E645</f>
        <v>0</v>
      </c>
      <c r="C646">
        <f t="shared" si="350"/>
        <v>0</v>
      </c>
      <c r="D646" s="3">
        <f>SUMIFS(BYDem_tra!$M$2:$M$2000,BYDem_tra!$B$2:$B$2000,Demands_tra!$A646,BYDem_tra!$E$2:$E$2000,Demands_tra!$B646)</f>
        <v>0</v>
      </c>
      <c r="E646" s="3" t="e">
        <f ca="1" t="shared" si="351"/>
        <v>#DIV/0!</v>
      </c>
      <c r="F646" s="3" t="e">
        <f ca="1" t="shared" si="352"/>
        <v>#DIV/0!</v>
      </c>
      <c r="G646" s="3" t="e">
        <f ca="1" t="shared" si="353"/>
        <v>#DIV/0!</v>
      </c>
      <c r="H646" s="3" t="e">
        <f ca="1" t="shared" si="354"/>
        <v>#DIV/0!</v>
      </c>
      <c r="I646" s="3" t="e">
        <f ca="1" t="shared" si="355"/>
        <v>#DIV/0!</v>
      </c>
      <c r="J646" s="3" t="e">
        <f ca="1" t="shared" si="356"/>
        <v>#DIV/0!</v>
      </c>
      <c r="K646" s="3" t="e">
        <f ca="1" t="shared" si="357"/>
        <v>#DIV/0!</v>
      </c>
      <c r="L646" s="3" t="e">
        <f ca="1" t="shared" si="358"/>
        <v>#DIV/0!</v>
      </c>
      <c r="M646" s="3" t="e">
        <f ca="1" t="shared" si="359"/>
        <v>#DIV/0!</v>
      </c>
      <c r="N646" s="3" t="e">
        <f ca="1" t="shared" si="360"/>
        <v>#DIV/0!</v>
      </c>
      <c r="O646" s="3" t="e">
        <f ca="1" t="shared" si="361"/>
        <v>#DIV/0!</v>
      </c>
      <c r="P646" s="3" t="e">
        <f ca="1" t="shared" si="362"/>
        <v>#DIV/0!</v>
      </c>
      <c r="Q646" s="3" t="e">
        <f ca="1" t="shared" si="363"/>
        <v>#DIV/0!</v>
      </c>
      <c r="R646" s="3" t="e">
        <f ca="1" t="shared" si="364"/>
        <v>#DIV/0!</v>
      </c>
      <c r="S646" s="3" t="e">
        <f ca="1" t="shared" si="365"/>
        <v>#DIV/0!</v>
      </c>
      <c r="T646" s="3" t="e">
        <f ca="1" t="shared" si="366"/>
        <v>#DIV/0!</v>
      </c>
      <c r="U646" s="3" t="e">
        <f ca="1" t="shared" si="367"/>
        <v>#DIV/0!</v>
      </c>
      <c r="V646" s="3" t="e">
        <f ca="1" t="shared" si="368"/>
        <v>#DIV/0!</v>
      </c>
      <c r="W646" s="3" t="e">
        <f ca="1" t="shared" si="369"/>
        <v>#DIV/0!</v>
      </c>
      <c r="X646" s="3" t="e">
        <f ca="1" t="shared" si="370"/>
        <v>#DIV/0!</v>
      </c>
      <c r="Y646" s="3" t="e">
        <f ca="1" t="shared" si="371"/>
        <v>#DIV/0!</v>
      </c>
      <c r="Z646" s="3" t="e">
        <f ca="1" t="shared" si="372"/>
        <v>#DIV/0!</v>
      </c>
      <c r="AA646" s="3" t="e">
        <f ca="1" t="shared" si="373"/>
        <v>#DIV/0!</v>
      </c>
      <c r="AB646" s="3" t="e">
        <f ca="1" t="shared" si="374"/>
        <v>#DIV/0!</v>
      </c>
      <c r="AC646" s="3" t="e">
        <f ca="1" t="shared" si="375"/>
        <v>#DIV/0!</v>
      </c>
      <c r="AE646" s="4" t="e">
        <f ca="1">VLOOKUP($C646,'Default drvr and elast'!$A$4:$C$49,MATCH(VLOOKUP(A646,Classification!$B$4:$D$99,2,FALSE),'Default drvr and elast'!$A$3:$C$3,0),FALSE)</f>
        <v>#N/A</v>
      </c>
      <c r="AF646" s="4"/>
      <c r="AG646" s="6">
        <f ca="1">IF($AF646="",SUMIFS('Growth rates'!D$4:D$922,'Growth rates'!$B$4:$B$922,Demands_tra!$A646,'Growth rates'!$C$4:$C$922,$AE646),SUMIFS('Growth rates'!D$4:D$922,'Growth rates'!$B$4:$B$922,Demands_tra!$A646,'Growth rates'!$C$4:$C$922,$AF646))</f>
        <v>0</v>
      </c>
      <c r="AH646" s="6">
        <f ca="1">IF($AF646="",SUMIFS('Growth rates'!E$4:E$922,'Growth rates'!$B$4:$B$922,Demands_tra!$A646,'Growth rates'!$C$4:$C$922,$AE646),SUMIFS('Growth rates'!E$4:E$922,'Growth rates'!$B$4:$B$922,Demands_tra!$A646,'Growth rates'!$C$4:$C$922,$AF646))</f>
        <v>0</v>
      </c>
      <c r="AI646" s="6">
        <f ca="1">IF($AF646="",SUMIFS('Growth rates'!F$4:F$922,'Growth rates'!$B$4:$B$922,Demands_tra!$A646,'Growth rates'!$C$4:$C$922,$AE646),SUMIFS('Growth rates'!F$4:F$922,'Growth rates'!$B$4:$B$922,Demands_tra!$A646,'Growth rates'!$C$4:$C$922,$AF646))</f>
        <v>0</v>
      </c>
      <c r="AJ646" s="6">
        <f ca="1">IF($AF646="",SUMIFS('Growth rates'!G$4:G$922,'Growth rates'!$B$4:$B$922,Demands_tra!$A646,'Growth rates'!$C$4:$C$922,$AE646),SUMIFS('Growth rates'!G$4:G$922,'Growth rates'!$B$4:$B$922,Demands_tra!$A646,'Growth rates'!$C$4:$C$922,$AF646))</f>
        <v>0</v>
      </c>
      <c r="AK646" s="6">
        <f ca="1">IF($AF646="",SUMIFS('Growth rates'!H$4:H$922,'Growth rates'!$B$4:$B$922,Demands_tra!$A646,'Growth rates'!$C$4:$C$922,$AE646),SUMIFS('Growth rates'!H$4:H$922,'Growth rates'!$B$4:$B$922,Demands_tra!$A646,'Growth rates'!$C$4:$C$922,$AF646))</f>
        <v>0</v>
      </c>
      <c r="AL646" s="6">
        <f ca="1">IF($AF646="",SUMIFS('Growth rates'!I$4:I$922,'Growth rates'!$B$4:$B$922,Demands_tra!$A646,'Growth rates'!$C$4:$C$922,$AE646),SUMIFS('Growth rates'!I$4:I$922,'Growth rates'!$B$4:$B$922,Demands_tra!$A646,'Growth rates'!$C$4:$C$922,$AF646))</f>
        <v>0</v>
      </c>
      <c r="AM646" s="6">
        <f ca="1">IF($AF646="",SUMIFS('Growth rates'!J$4:J$922,'Growth rates'!$B$4:$B$922,Demands_tra!$A646,'Growth rates'!$C$4:$C$922,$AE646),SUMIFS('Growth rates'!J$4:J$922,'Growth rates'!$B$4:$B$922,Demands_tra!$A646,'Growth rates'!$C$4:$C$922,$AF646))</f>
        <v>0</v>
      </c>
      <c r="AN646" s="6">
        <f ca="1">IF($AF646="",SUMIFS('Growth rates'!K$4:K$922,'Growth rates'!$B$4:$B$922,Demands_tra!$A646,'Growth rates'!$C$4:$C$922,$AE646),SUMIFS('Growth rates'!K$4:K$922,'Growth rates'!$B$4:$B$922,Demands_tra!$A646,'Growth rates'!$C$4:$C$922,$AF646))</f>
        <v>0</v>
      </c>
      <c r="AO646" s="6">
        <f ca="1">IF($AF646="",SUMIFS('Growth rates'!L$4:L$922,'Growth rates'!$B$4:$B$922,Demands_tra!$A646,'Growth rates'!$C$4:$C$922,$AE646),SUMIFS('Growth rates'!L$4:L$922,'Growth rates'!$B$4:$B$922,Demands_tra!$A646,'Growth rates'!$C$4:$C$922,$AF646))</f>
        <v>0</v>
      </c>
      <c r="AP646" s="6">
        <f ca="1">IF($AF646="",SUMIFS('Growth rates'!M$4:M$922,'Growth rates'!$B$4:$B$922,Demands_tra!$A646,'Growth rates'!$C$4:$C$922,$AE646),SUMIFS('Growth rates'!M$4:M$922,'Growth rates'!$B$4:$B$922,Demands_tra!$A646,'Growth rates'!$C$4:$C$922,$AF646))</f>
        <v>0</v>
      </c>
      <c r="AQ646" s="6">
        <f ca="1">IF($AF646="",SUMIFS('Growth rates'!N$4:N$922,'Growth rates'!$B$4:$B$922,Demands_tra!$A646,'Growth rates'!$C$4:$C$922,$AE646),SUMIFS('Growth rates'!N$4:N$922,'Growth rates'!$B$4:$B$922,Demands_tra!$A646,'Growth rates'!$C$4:$C$922,$AF646))</f>
        <v>0</v>
      </c>
      <c r="AR646" s="6">
        <f ca="1">IF($AF646="",SUMIFS('Growth rates'!O$4:O$922,'Growth rates'!$B$4:$B$922,Demands_tra!$A646,'Growth rates'!$C$4:$C$922,$AE646),SUMIFS('Growth rates'!O$4:O$922,'Growth rates'!$B$4:$B$922,Demands_tra!$A646,'Growth rates'!$C$4:$C$922,$AF646))</f>
        <v>0</v>
      </c>
      <c r="AS646" s="6">
        <f ca="1">IF($AF646="",SUMIFS('Growth rates'!P$4:P$922,'Growth rates'!$B$4:$B$922,Demands_tra!$A646,'Growth rates'!$C$4:$C$922,$AE646),SUMIFS('Growth rates'!P$4:P$922,'Growth rates'!$B$4:$B$922,Demands_tra!$A646,'Growth rates'!$C$4:$C$922,$AF646))</f>
        <v>0</v>
      </c>
      <c r="AT646" s="6">
        <f ca="1">IF($AF646="",SUMIFS('Growth rates'!Q$4:Q$922,'Growth rates'!$B$4:$B$922,Demands_tra!$A646,'Growth rates'!$C$4:$C$922,$AE646),SUMIFS('Growth rates'!Q$4:Q$922,'Growth rates'!$B$4:$B$922,Demands_tra!$A646,'Growth rates'!$C$4:$C$922,$AF646))</f>
        <v>0</v>
      </c>
      <c r="AU646" s="6">
        <f ca="1">IF($AF646="",SUMIFS('Growth rates'!R$4:R$922,'Growth rates'!$B$4:$B$922,Demands_tra!$A646,'Growth rates'!$C$4:$C$922,$AE646),SUMIFS('Growth rates'!R$4:R$922,'Growth rates'!$B$4:$B$922,Demands_tra!$A646,'Growth rates'!$C$4:$C$922,$AF646))</f>
        <v>0</v>
      </c>
      <c r="AV646" s="6">
        <f ca="1">IF($AF646="",SUMIFS('Growth rates'!S$4:S$922,'Growth rates'!$B$4:$B$922,Demands_tra!$A646,'Growth rates'!$C$4:$C$922,$AE646),SUMIFS('Growth rates'!S$4:S$922,'Growth rates'!$B$4:$B$922,Demands_tra!$A646,'Growth rates'!$C$4:$C$922,$AF646))</f>
        <v>0</v>
      </c>
      <c r="AW646" s="6">
        <f ca="1">IF($AF646="",SUMIFS('Growth rates'!T$4:T$922,'Growth rates'!$B$4:$B$922,Demands_tra!$A646,'Growth rates'!$C$4:$C$922,$AE646),SUMIFS('Growth rates'!T$4:T$922,'Growth rates'!$B$4:$B$922,Demands_tra!$A646,'Growth rates'!$C$4:$C$922,$AF646))</f>
        <v>0</v>
      </c>
      <c r="AX646" s="6">
        <f ca="1">IF($AF646="",SUMIFS('Growth rates'!U$4:U$922,'Growth rates'!$B$4:$B$922,Demands_tra!$A646,'Growth rates'!$C$4:$C$922,$AE646),SUMIFS('Growth rates'!U$4:U$922,'Growth rates'!$B$4:$B$922,Demands_tra!$A646,'Growth rates'!$C$4:$C$922,$AF646))</f>
        <v>0</v>
      </c>
      <c r="AY646" s="6">
        <f ca="1">IF($AF646="",SUMIFS('Growth rates'!V$4:V$922,'Growth rates'!$B$4:$B$922,Demands_tra!$A646,'Growth rates'!$C$4:$C$922,$AE646),SUMIFS('Growth rates'!V$4:V$922,'Growth rates'!$B$4:$B$922,Demands_tra!$A646,'Growth rates'!$C$4:$C$922,$AF646))</f>
        <v>0</v>
      </c>
      <c r="AZ646" s="6">
        <f ca="1">IF($AF646="",SUMIFS('Growth rates'!W$4:W$922,'Growth rates'!$B$4:$B$922,Demands_tra!$A646,'Growth rates'!$C$4:$C$922,$AE646),SUMIFS('Growth rates'!W$4:W$922,'Growth rates'!$B$4:$B$922,Demands_tra!$A646,'Growth rates'!$C$4:$C$922,$AF646))</f>
        <v>0</v>
      </c>
      <c r="BA646" s="6">
        <f ca="1">IF($AF646="",SUMIFS('Growth rates'!X$4:X$922,'Growth rates'!$B$4:$B$922,Demands_tra!$A646,'Growth rates'!$C$4:$C$922,$AE646),SUMIFS('Growth rates'!X$4:X$922,'Growth rates'!$B$4:$B$922,Demands_tra!$A646,'Growth rates'!$C$4:$C$922,$AF646))</f>
        <v>0</v>
      </c>
      <c r="BB646" s="6">
        <f ca="1">IF($AF646="",SUMIFS('Growth rates'!Y$4:Y$922,'Growth rates'!$B$4:$B$922,Demands_tra!$A646,'Growth rates'!$C$4:$C$922,$AE646),SUMIFS('Growth rates'!Y$4:Y$922,'Growth rates'!$B$4:$B$922,Demands_tra!$A646,'Growth rates'!$C$4:$C$922,$AF646))</f>
        <v>0</v>
      </c>
      <c r="BC646" s="6">
        <f ca="1">IF($AF646="",SUMIFS('Growth rates'!Z$4:Z$922,'Growth rates'!$B$4:$B$922,Demands_tra!$A646,'Growth rates'!$C$4:$C$922,$AE646),SUMIFS('Growth rates'!Z$4:Z$922,'Growth rates'!$B$4:$B$922,Demands_tra!$A646,'Growth rates'!$C$4:$C$922,$AF646))</f>
        <v>0</v>
      </c>
      <c r="BD646" s="6">
        <f ca="1">IF($AF646="",SUMIFS('Growth rates'!AA$4:AA$922,'Growth rates'!$B$4:$B$922,Demands_tra!$A646,'Growth rates'!$C$4:$C$922,$AE646),SUMIFS('Growth rates'!AA$4:AA$922,'Growth rates'!$B$4:$B$922,Demands_tra!$A646,'Growth rates'!$C$4:$C$922,$AF646))</f>
        <v>0</v>
      </c>
      <c r="BE646" s="6">
        <f ca="1">IF($AF646="",SUMIFS('Growth rates'!AB$4:AB$922,'Growth rates'!$B$4:$B$922,Demands_tra!$A646,'Growth rates'!$C$4:$C$922,$AE646),SUMIFS('Growth rates'!AB$4:AB$922,'Growth rates'!$B$4:$B$922,Demands_tra!$A646,'Growth rates'!$C$4:$C$922,$AF646))</f>
        <v>0</v>
      </c>
      <c r="BF646" s="6">
        <f ca="1">IF($AF646="",SUMIFS('Growth rates'!AC$4:AC$922,'Growth rates'!$B$4:$B$922,Demands_tra!$A646,'Growth rates'!$C$4:$C$922,$AE646),SUMIFS('Growth rates'!AC$4:AC$922,'Growth rates'!$B$4:$B$922,Demands_tra!$A646,'Growth rates'!$C$4:$C$922,$AF646))</f>
        <v>0</v>
      </c>
      <c r="BH646" t="e">
        <f ca="1">VLOOKUP($C646,'Default drvr and elast'!$A$4:$F$49,MATCH(VLOOKUP(A646,Classification!$B$4:$D$42,3,FALSE),'Default drvr and elast'!$D$3:$F$3,0)+3,FALSE)</f>
        <v>#N/A</v>
      </c>
      <c r="BJ646" s="6">
        <f ca="1">IF($BI646="",SUMIF(Elasticities!$B$5:$B$52,Demands_tra!$BH646,Elasticities!C$5:C$52),SUMIF(Elasticities!$B$5:$B$52,Demands_tra!$BI646,Elasticities!C$5:C$52))</f>
        <v>0</v>
      </c>
      <c r="BK646" s="6">
        <f ca="1">IF($BI646="",SUMIF(Elasticities!$B$5:$B$52,Demands_tra!$BH646,Elasticities!D$5:D$52),SUMIF(Elasticities!$B$5:$B$52,Demands_tra!$BI646,Elasticities!D$5:D$52))</f>
        <v>0</v>
      </c>
      <c r="BL646" s="6">
        <f ca="1">IF($BI646="",SUMIF(Elasticities!$B$5:$B$52,Demands_tra!$BH646,Elasticities!E$5:E$52),SUMIF(Elasticities!$B$5:$B$52,Demands_tra!$BI646,Elasticities!E$5:E$52))</f>
        <v>0</v>
      </c>
      <c r="BM646" s="6">
        <f ca="1">IF($BI646="",SUMIF(Elasticities!$B$5:$B$52,Demands_tra!$BH646,Elasticities!F$5:F$52),SUMIF(Elasticities!$B$5:$B$52,Demands_tra!$BI646,Elasticities!F$5:F$52))</f>
        <v>0</v>
      </c>
      <c r="BN646" s="6">
        <f ca="1">IF($BI646="",SUMIF(Elasticities!$B$5:$B$52,Demands_tra!$BH646,Elasticities!G$5:G$52),SUMIF(Elasticities!$B$5:$B$52,Demands_tra!$BI646,Elasticities!G$5:G$52))</f>
        <v>0</v>
      </c>
      <c r="BO646" s="6">
        <f ca="1">IF($BI646="",SUMIF(Elasticities!$B$5:$B$52,Demands_tra!$BH646,Elasticities!H$5:H$52),SUMIF(Elasticities!$B$5:$B$52,Demands_tra!$BI646,Elasticities!H$5:H$52))</f>
        <v>0</v>
      </c>
      <c r="BP646" s="6">
        <f ca="1">IF($BI646="",SUMIF(Elasticities!$B$5:$B$52,Demands_tra!$BH646,Elasticities!I$5:I$52),SUMIF(Elasticities!$B$5:$B$52,Demands_tra!$BI646,Elasticities!I$5:I$52))</f>
        <v>0</v>
      </c>
      <c r="BQ646" s="6">
        <f ca="1">IF($BI646="",SUMIF(Elasticities!$B$5:$B$52,Demands_tra!$BH646,Elasticities!J$5:J$52),SUMIF(Elasticities!$B$5:$B$52,Demands_tra!$BI646,Elasticities!J$5:J$52))</f>
        <v>0</v>
      </c>
      <c r="BR646" s="6">
        <f ca="1">IF($BI646="",SUMIF(Elasticities!$B$5:$B$52,Demands_tra!$BH646,Elasticities!K$5:K$52),SUMIF(Elasticities!$B$5:$B$52,Demands_tra!$BI646,Elasticities!K$5:K$52))</f>
        <v>0</v>
      </c>
      <c r="BS646" s="6">
        <f ca="1">IF($BI646="",SUMIF(Elasticities!$B$5:$B$52,Demands_tra!$BH646,Elasticities!L$5:L$52),SUMIF(Elasticities!$B$5:$B$52,Demands_tra!$BI646,Elasticities!L$5:L$52))</f>
        <v>0</v>
      </c>
      <c r="BT646" s="6">
        <f ca="1">IF($BI646="",SUMIF(Elasticities!$B$5:$B$52,Demands_tra!$BH646,Elasticities!M$5:M$52),SUMIF(Elasticities!$B$5:$B$52,Demands_tra!$BI646,Elasticities!M$5:M$52))</f>
        <v>0</v>
      </c>
      <c r="BU646" s="6">
        <f ca="1">IF($BI646="",SUMIF(Elasticities!$B$5:$B$52,Demands_tra!$BH646,Elasticities!N$5:N$52),SUMIF(Elasticities!$B$5:$B$52,Demands_tra!$BI646,Elasticities!N$5:N$52))</f>
        <v>0</v>
      </c>
      <c r="BV646" s="6">
        <f ca="1">IF($BI646="",SUMIF(Elasticities!$B$5:$B$52,Demands_tra!$BH646,Elasticities!O$5:O$52),SUMIF(Elasticities!$B$5:$B$52,Demands_tra!$BI646,Elasticities!O$5:O$52))</f>
        <v>0</v>
      </c>
      <c r="BW646" s="6">
        <f ca="1">IF($BI646="",SUMIF(Elasticities!$B$5:$B$52,Demands_tra!$BH646,Elasticities!P$5:P$52),SUMIF(Elasticities!$B$5:$B$52,Demands_tra!$BI646,Elasticities!P$5:P$52))</f>
        <v>0</v>
      </c>
      <c r="BX646" s="6">
        <f ca="1">IF($BI646="",SUMIF(Elasticities!$B$5:$B$52,Demands_tra!$BH646,Elasticities!Q$5:Q$52),SUMIF(Elasticities!$B$5:$B$52,Demands_tra!$BI646,Elasticities!Q$5:Q$52))</f>
        <v>0</v>
      </c>
      <c r="BY646" s="6">
        <f ca="1">IF($BI646="",SUMIF(Elasticities!$B$5:$B$52,Demands_tra!$BH646,Elasticities!R$5:R$52),SUMIF(Elasticities!$B$5:$B$52,Demands_tra!$BI646,Elasticities!R$5:R$52))</f>
        <v>0</v>
      </c>
      <c r="BZ646" s="6">
        <f ca="1">IF($BI646="",SUMIF(Elasticities!$B$5:$B$52,Demands_tra!$BH646,Elasticities!S$5:S$52),SUMIF(Elasticities!$B$5:$B$52,Demands_tra!$BI646,Elasticities!S$5:S$52))</f>
        <v>0</v>
      </c>
      <c r="CA646" s="6">
        <f ca="1">IF($BI646="",SUMIF(Elasticities!$B$5:$B$52,Demands_tra!$BH646,Elasticities!T$5:T$52),SUMIF(Elasticities!$B$5:$B$52,Demands_tra!$BI646,Elasticities!T$5:T$52))</f>
        <v>0</v>
      </c>
      <c r="CB646" s="6">
        <f ca="1">IF($BI646="",SUMIF(Elasticities!$B$5:$B$52,Demands_tra!$BH646,Elasticities!U$5:U$52),SUMIF(Elasticities!$B$5:$B$52,Demands_tra!$BI646,Elasticities!U$5:U$52))</f>
        <v>0</v>
      </c>
      <c r="CC646" s="6">
        <f ca="1">IF($BI646="",SUMIF(Elasticities!$B$5:$B$52,Demands_tra!$BH646,Elasticities!V$5:V$52),SUMIF(Elasticities!$B$5:$B$52,Demands_tra!$BI646,Elasticities!V$5:V$52))</f>
        <v>0</v>
      </c>
      <c r="CD646" s="6">
        <f ca="1">IF($BI646="",SUMIF(Elasticities!$B$5:$B$52,Demands_tra!$BH646,Elasticities!W$5:W$52),SUMIF(Elasticities!$B$5:$B$52,Demands_tra!$BI646,Elasticities!W$5:W$52))</f>
        <v>0</v>
      </c>
      <c r="CE646" s="6">
        <f ca="1">IF($BI646="",SUMIF(Elasticities!$B$5:$B$52,Demands_tra!$BH646,Elasticities!X$5:X$52),SUMIF(Elasticities!$B$5:$B$52,Demands_tra!$BI646,Elasticities!X$5:X$52))</f>
        <v>0</v>
      </c>
      <c r="CF646" s="6">
        <f ca="1">IF($BI646="",SUMIF(Elasticities!$B$5:$B$52,Demands_tra!$BH646,Elasticities!Y$5:Y$52),SUMIF(Elasticities!$B$5:$B$52,Demands_tra!$BI646,Elasticities!Y$5:Y$52))</f>
        <v>0</v>
      </c>
      <c r="CG646" s="6">
        <f ca="1">IF($BI646="",SUMIF(Elasticities!$B$5:$B$52,Demands_tra!$BH646,Elasticities!Z$5:Z$52),SUMIF(Elasticities!$B$5:$B$52,Demands_tra!$BI646,Elasticities!Z$5:Z$52))</f>
        <v>0</v>
      </c>
      <c r="CH646" s="6">
        <f ca="1">IF($BI646="",SUMIF(Elasticities!$B$5:$B$52,Demands_tra!$BH646,Elasticities!AA$5:AA$52),SUMIF(Elasticities!$B$5:$B$52,Demands_tra!$BI646,Elasticities!AA$5:AA$52))</f>
        <v>0</v>
      </c>
      <c r="CI646" s="6">
        <f ca="1">IF($BI646="",SUMIF(Elasticities!$B$5:$B$52,Demands_tra!$BH646,Elasticities!AB$5:AB$52),SUMIF(Elasticities!$B$5:$B$52,Demands_tra!$BI646,Elasticities!AB$5:AB$52))</f>
        <v>0</v>
      </c>
    </row>
    <row r="647" spans="1:87">
      <c r="A647" t="str">
        <f>IF(BYDem_tra!B646="","\I:",BYDem_tra!B646)</f>
        <v>\I:</v>
      </c>
      <c r="B647">
        <f>BYDem_tra!E646</f>
        <v>0</v>
      </c>
      <c r="C647">
        <f t="shared" si="350"/>
        <v>0</v>
      </c>
      <c r="D647" s="3">
        <f>SUMIFS(BYDem_tra!$M$2:$M$2000,BYDem_tra!$B$2:$B$2000,Demands_tra!$A647,BYDem_tra!$E$2:$E$2000,Demands_tra!$B647)</f>
        <v>0</v>
      </c>
      <c r="E647" s="3" t="e">
        <f ca="1" t="shared" si="351"/>
        <v>#DIV/0!</v>
      </c>
      <c r="F647" s="3" t="e">
        <f ca="1" t="shared" si="352"/>
        <v>#DIV/0!</v>
      </c>
      <c r="G647" s="3" t="e">
        <f ca="1" t="shared" si="353"/>
        <v>#DIV/0!</v>
      </c>
      <c r="H647" s="3" t="e">
        <f ca="1" t="shared" si="354"/>
        <v>#DIV/0!</v>
      </c>
      <c r="I647" s="3" t="e">
        <f ca="1" t="shared" si="355"/>
        <v>#DIV/0!</v>
      </c>
      <c r="J647" s="3" t="e">
        <f ca="1" t="shared" si="356"/>
        <v>#DIV/0!</v>
      </c>
      <c r="K647" s="3" t="e">
        <f ca="1" t="shared" si="357"/>
        <v>#DIV/0!</v>
      </c>
      <c r="L647" s="3" t="e">
        <f ca="1" t="shared" si="358"/>
        <v>#DIV/0!</v>
      </c>
      <c r="M647" s="3" t="e">
        <f ca="1" t="shared" si="359"/>
        <v>#DIV/0!</v>
      </c>
      <c r="N647" s="3" t="e">
        <f ca="1" t="shared" si="360"/>
        <v>#DIV/0!</v>
      </c>
      <c r="O647" s="3" t="e">
        <f ca="1" t="shared" si="361"/>
        <v>#DIV/0!</v>
      </c>
      <c r="P647" s="3" t="e">
        <f ca="1" t="shared" si="362"/>
        <v>#DIV/0!</v>
      </c>
      <c r="Q647" s="3" t="e">
        <f ca="1" t="shared" si="363"/>
        <v>#DIV/0!</v>
      </c>
      <c r="R647" s="3" t="e">
        <f ca="1" t="shared" si="364"/>
        <v>#DIV/0!</v>
      </c>
      <c r="S647" s="3" t="e">
        <f ca="1" t="shared" si="365"/>
        <v>#DIV/0!</v>
      </c>
      <c r="T647" s="3" t="e">
        <f ca="1" t="shared" si="366"/>
        <v>#DIV/0!</v>
      </c>
      <c r="U647" s="3" t="e">
        <f ca="1" t="shared" si="367"/>
        <v>#DIV/0!</v>
      </c>
      <c r="V647" s="3" t="e">
        <f ca="1" t="shared" si="368"/>
        <v>#DIV/0!</v>
      </c>
      <c r="W647" s="3" t="e">
        <f ca="1" t="shared" si="369"/>
        <v>#DIV/0!</v>
      </c>
      <c r="X647" s="3" t="e">
        <f ca="1" t="shared" si="370"/>
        <v>#DIV/0!</v>
      </c>
      <c r="Y647" s="3" t="e">
        <f ca="1" t="shared" si="371"/>
        <v>#DIV/0!</v>
      </c>
      <c r="Z647" s="3" t="e">
        <f ca="1" t="shared" si="372"/>
        <v>#DIV/0!</v>
      </c>
      <c r="AA647" s="3" t="e">
        <f ca="1" t="shared" si="373"/>
        <v>#DIV/0!</v>
      </c>
      <c r="AB647" s="3" t="e">
        <f ca="1" t="shared" si="374"/>
        <v>#DIV/0!</v>
      </c>
      <c r="AC647" s="3" t="e">
        <f ca="1" t="shared" si="375"/>
        <v>#DIV/0!</v>
      </c>
      <c r="AE647" s="4" t="e">
        <f ca="1">VLOOKUP($C647,'Default drvr and elast'!$A$4:$C$49,MATCH(VLOOKUP(A647,Classification!$B$4:$D$99,2,FALSE),'Default drvr and elast'!$A$3:$C$3,0),FALSE)</f>
        <v>#N/A</v>
      </c>
      <c r="AF647" s="4"/>
      <c r="AG647" s="6">
        <f ca="1">IF($AF647="",SUMIFS('Growth rates'!D$4:D$922,'Growth rates'!$B$4:$B$922,Demands_tra!$A647,'Growth rates'!$C$4:$C$922,$AE647),SUMIFS('Growth rates'!D$4:D$922,'Growth rates'!$B$4:$B$922,Demands_tra!$A647,'Growth rates'!$C$4:$C$922,$AF647))</f>
        <v>0</v>
      </c>
      <c r="AH647" s="6">
        <f ca="1">IF($AF647="",SUMIFS('Growth rates'!E$4:E$922,'Growth rates'!$B$4:$B$922,Demands_tra!$A647,'Growth rates'!$C$4:$C$922,$AE647),SUMIFS('Growth rates'!E$4:E$922,'Growth rates'!$B$4:$B$922,Demands_tra!$A647,'Growth rates'!$C$4:$C$922,$AF647))</f>
        <v>0</v>
      </c>
      <c r="AI647" s="6">
        <f ca="1">IF($AF647="",SUMIFS('Growth rates'!F$4:F$922,'Growth rates'!$B$4:$B$922,Demands_tra!$A647,'Growth rates'!$C$4:$C$922,$AE647),SUMIFS('Growth rates'!F$4:F$922,'Growth rates'!$B$4:$B$922,Demands_tra!$A647,'Growth rates'!$C$4:$C$922,$AF647))</f>
        <v>0</v>
      </c>
      <c r="AJ647" s="6">
        <f ca="1">IF($AF647="",SUMIFS('Growth rates'!G$4:G$922,'Growth rates'!$B$4:$B$922,Demands_tra!$A647,'Growth rates'!$C$4:$C$922,$AE647),SUMIFS('Growth rates'!G$4:G$922,'Growth rates'!$B$4:$B$922,Demands_tra!$A647,'Growth rates'!$C$4:$C$922,$AF647))</f>
        <v>0</v>
      </c>
      <c r="AK647" s="6">
        <f ca="1">IF($AF647="",SUMIFS('Growth rates'!H$4:H$922,'Growth rates'!$B$4:$B$922,Demands_tra!$A647,'Growth rates'!$C$4:$C$922,$AE647),SUMIFS('Growth rates'!H$4:H$922,'Growth rates'!$B$4:$B$922,Demands_tra!$A647,'Growth rates'!$C$4:$C$922,$AF647))</f>
        <v>0</v>
      </c>
      <c r="AL647" s="6">
        <f ca="1">IF($AF647="",SUMIFS('Growth rates'!I$4:I$922,'Growth rates'!$B$4:$B$922,Demands_tra!$A647,'Growth rates'!$C$4:$C$922,$AE647),SUMIFS('Growth rates'!I$4:I$922,'Growth rates'!$B$4:$B$922,Demands_tra!$A647,'Growth rates'!$C$4:$C$922,$AF647))</f>
        <v>0</v>
      </c>
      <c r="AM647" s="6">
        <f ca="1">IF($AF647="",SUMIFS('Growth rates'!J$4:J$922,'Growth rates'!$B$4:$B$922,Demands_tra!$A647,'Growth rates'!$C$4:$C$922,$AE647),SUMIFS('Growth rates'!J$4:J$922,'Growth rates'!$B$4:$B$922,Demands_tra!$A647,'Growth rates'!$C$4:$C$922,$AF647))</f>
        <v>0</v>
      </c>
      <c r="AN647" s="6">
        <f ca="1">IF($AF647="",SUMIFS('Growth rates'!K$4:K$922,'Growth rates'!$B$4:$B$922,Demands_tra!$A647,'Growth rates'!$C$4:$C$922,$AE647),SUMIFS('Growth rates'!K$4:K$922,'Growth rates'!$B$4:$B$922,Demands_tra!$A647,'Growth rates'!$C$4:$C$922,$AF647))</f>
        <v>0</v>
      </c>
      <c r="AO647" s="6">
        <f ca="1">IF($AF647="",SUMIFS('Growth rates'!L$4:L$922,'Growth rates'!$B$4:$B$922,Demands_tra!$A647,'Growth rates'!$C$4:$C$922,$AE647),SUMIFS('Growth rates'!L$4:L$922,'Growth rates'!$B$4:$B$922,Demands_tra!$A647,'Growth rates'!$C$4:$C$922,$AF647))</f>
        <v>0</v>
      </c>
      <c r="AP647" s="6">
        <f ca="1">IF($AF647="",SUMIFS('Growth rates'!M$4:M$922,'Growth rates'!$B$4:$B$922,Demands_tra!$A647,'Growth rates'!$C$4:$C$922,$AE647),SUMIFS('Growth rates'!M$4:M$922,'Growth rates'!$B$4:$B$922,Demands_tra!$A647,'Growth rates'!$C$4:$C$922,$AF647))</f>
        <v>0</v>
      </c>
      <c r="AQ647" s="6">
        <f ca="1">IF($AF647="",SUMIFS('Growth rates'!N$4:N$922,'Growth rates'!$B$4:$B$922,Demands_tra!$A647,'Growth rates'!$C$4:$C$922,$AE647),SUMIFS('Growth rates'!N$4:N$922,'Growth rates'!$B$4:$B$922,Demands_tra!$A647,'Growth rates'!$C$4:$C$922,$AF647))</f>
        <v>0</v>
      </c>
      <c r="AR647" s="6">
        <f ca="1">IF($AF647="",SUMIFS('Growth rates'!O$4:O$922,'Growth rates'!$B$4:$B$922,Demands_tra!$A647,'Growth rates'!$C$4:$C$922,$AE647),SUMIFS('Growth rates'!O$4:O$922,'Growth rates'!$B$4:$B$922,Demands_tra!$A647,'Growth rates'!$C$4:$C$922,$AF647))</f>
        <v>0</v>
      </c>
      <c r="AS647" s="6">
        <f ca="1">IF($AF647="",SUMIFS('Growth rates'!P$4:P$922,'Growth rates'!$B$4:$B$922,Demands_tra!$A647,'Growth rates'!$C$4:$C$922,$AE647),SUMIFS('Growth rates'!P$4:P$922,'Growth rates'!$B$4:$B$922,Demands_tra!$A647,'Growth rates'!$C$4:$C$922,$AF647))</f>
        <v>0</v>
      </c>
      <c r="AT647" s="6">
        <f ca="1">IF($AF647="",SUMIFS('Growth rates'!Q$4:Q$922,'Growth rates'!$B$4:$B$922,Demands_tra!$A647,'Growth rates'!$C$4:$C$922,$AE647),SUMIFS('Growth rates'!Q$4:Q$922,'Growth rates'!$B$4:$B$922,Demands_tra!$A647,'Growth rates'!$C$4:$C$922,$AF647))</f>
        <v>0</v>
      </c>
      <c r="AU647" s="6">
        <f ca="1">IF($AF647="",SUMIFS('Growth rates'!R$4:R$922,'Growth rates'!$B$4:$B$922,Demands_tra!$A647,'Growth rates'!$C$4:$C$922,$AE647),SUMIFS('Growth rates'!R$4:R$922,'Growth rates'!$B$4:$B$922,Demands_tra!$A647,'Growth rates'!$C$4:$C$922,$AF647))</f>
        <v>0</v>
      </c>
      <c r="AV647" s="6">
        <f ca="1">IF($AF647="",SUMIFS('Growth rates'!S$4:S$922,'Growth rates'!$B$4:$B$922,Demands_tra!$A647,'Growth rates'!$C$4:$C$922,$AE647),SUMIFS('Growth rates'!S$4:S$922,'Growth rates'!$B$4:$B$922,Demands_tra!$A647,'Growth rates'!$C$4:$C$922,$AF647))</f>
        <v>0</v>
      </c>
      <c r="AW647" s="6">
        <f ca="1">IF($AF647="",SUMIFS('Growth rates'!T$4:T$922,'Growth rates'!$B$4:$B$922,Demands_tra!$A647,'Growth rates'!$C$4:$C$922,$AE647),SUMIFS('Growth rates'!T$4:T$922,'Growth rates'!$B$4:$B$922,Demands_tra!$A647,'Growth rates'!$C$4:$C$922,$AF647))</f>
        <v>0</v>
      </c>
      <c r="AX647" s="6">
        <f ca="1">IF($AF647="",SUMIFS('Growth rates'!U$4:U$922,'Growth rates'!$B$4:$B$922,Demands_tra!$A647,'Growth rates'!$C$4:$C$922,$AE647),SUMIFS('Growth rates'!U$4:U$922,'Growth rates'!$B$4:$B$922,Demands_tra!$A647,'Growth rates'!$C$4:$C$922,$AF647))</f>
        <v>0</v>
      </c>
      <c r="AY647" s="6">
        <f ca="1">IF($AF647="",SUMIFS('Growth rates'!V$4:V$922,'Growth rates'!$B$4:$B$922,Demands_tra!$A647,'Growth rates'!$C$4:$C$922,$AE647),SUMIFS('Growth rates'!V$4:V$922,'Growth rates'!$B$4:$B$922,Demands_tra!$A647,'Growth rates'!$C$4:$C$922,$AF647))</f>
        <v>0</v>
      </c>
      <c r="AZ647" s="6">
        <f ca="1">IF($AF647="",SUMIFS('Growth rates'!W$4:W$922,'Growth rates'!$B$4:$B$922,Demands_tra!$A647,'Growth rates'!$C$4:$C$922,$AE647),SUMIFS('Growth rates'!W$4:W$922,'Growth rates'!$B$4:$B$922,Demands_tra!$A647,'Growth rates'!$C$4:$C$922,$AF647))</f>
        <v>0</v>
      </c>
      <c r="BA647" s="6">
        <f ca="1">IF($AF647="",SUMIFS('Growth rates'!X$4:X$922,'Growth rates'!$B$4:$B$922,Demands_tra!$A647,'Growth rates'!$C$4:$C$922,$AE647),SUMIFS('Growth rates'!X$4:X$922,'Growth rates'!$B$4:$B$922,Demands_tra!$A647,'Growth rates'!$C$4:$C$922,$AF647))</f>
        <v>0</v>
      </c>
      <c r="BB647" s="6">
        <f ca="1">IF($AF647="",SUMIFS('Growth rates'!Y$4:Y$922,'Growth rates'!$B$4:$B$922,Demands_tra!$A647,'Growth rates'!$C$4:$C$922,$AE647),SUMIFS('Growth rates'!Y$4:Y$922,'Growth rates'!$B$4:$B$922,Demands_tra!$A647,'Growth rates'!$C$4:$C$922,$AF647))</f>
        <v>0</v>
      </c>
      <c r="BC647" s="6">
        <f ca="1">IF($AF647="",SUMIFS('Growth rates'!Z$4:Z$922,'Growth rates'!$B$4:$B$922,Demands_tra!$A647,'Growth rates'!$C$4:$C$922,$AE647),SUMIFS('Growth rates'!Z$4:Z$922,'Growth rates'!$B$4:$B$922,Demands_tra!$A647,'Growth rates'!$C$4:$C$922,$AF647))</f>
        <v>0</v>
      </c>
      <c r="BD647" s="6">
        <f ca="1">IF($AF647="",SUMIFS('Growth rates'!AA$4:AA$922,'Growth rates'!$B$4:$B$922,Demands_tra!$A647,'Growth rates'!$C$4:$C$922,$AE647),SUMIFS('Growth rates'!AA$4:AA$922,'Growth rates'!$B$4:$B$922,Demands_tra!$A647,'Growth rates'!$C$4:$C$922,$AF647))</f>
        <v>0</v>
      </c>
      <c r="BE647" s="6">
        <f ca="1">IF($AF647="",SUMIFS('Growth rates'!AB$4:AB$922,'Growth rates'!$B$4:$B$922,Demands_tra!$A647,'Growth rates'!$C$4:$C$922,$AE647),SUMIFS('Growth rates'!AB$4:AB$922,'Growth rates'!$B$4:$B$922,Demands_tra!$A647,'Growth rates'!$C$4:$C$922,$AF647))</f>
        <v>0</v>
      </c>
      <c r="BF647" s="6">
        <f ca="1">IF($AF647="",SUMIFS('Growth rates'!AC$4:AC$922,'Growth rates'!$B$4:$B$922,Demands_tra!$A647,'Growth rates'!$C$4:$C$922,$AE647),SUMIFS('Growth rates'!AC$4:AC$922,'Growth rates'!$B$4:$B$922,Demands_tra!$A647,'Growth rates'!$C$4:$C$922,$AF647))</f>
        <v>0</v>
      </c>
      <c r="BH647" t="e">
        <f ca="1">VLOOKUP($C647,'Default drvr and elast'!$A$4:$F$49,MATCH(VLOOKUP(A647,Classification!$B$4:$D$42,3,FALSE),'Default drvr and elast'!$D$3:$F$3,0)+3,FALSE)</f>
        <v>#N/A</v>
      </c>
      <c r="BJ647" s="6">
        <f ca="1">IF($BI647="",SUMIF(Elasticities!$B$5:$B$52,Demands_tra!$BH647,Elasticities!C$5:C$52),SUMIF(Elasticities!$B$5:$B$52,Demands_tra!$BI647,Elasticities!C$5:C$52))</f>
        <v>0</v>
      </c>
      <c r="BK647" s="6">
        <f ca="1">IF($BI647="",SUMIF(Elasticities!$B$5:$B$52,Demands_tra!$BH647,Elasticities!D$5:D$52),SUMIF(Elasticities!$B$5:$B$52,Demands_tra!$BI647,Elasticities!D$5:D$52))</f>
        <v>0</v>
      </c>
      <c r="BL647" s="6">
        <f ca="1">IF($BI647="",SUMIF(Elasticities!$B$5:$B$52,Demands_tra!$BH647,Elasticities!E$5:E$52),SUMIF(Elasticities!$B$5:$B$52,Demands_tra!$BI647,Elasticities!E$5:E$52))</f>
        <v>0</v>
      </c>
      <c r="BM647" s="6">
        <f ca="1">IF($BI647="",SUMIF(Elasticities!$B$5:$B$52,Demands_tra!$BH647,Elasticities!F$5:F$52),SUMIF(Elasticities!$B$5:$B$52,Demands_tra!$BI647,Elasticities!F$5:F$52))</f>
        <v>0</v>
      </c>
      <c r="BN647" s="6">
        <f ca="1">IF($BI647="",SUMIF(Elasticities!$B$5:$B$52,Demands_tra!$BH647,Elasticities!G$5:G$52),SUMIF(Elasticities!$B$5:$B$52,Demands_tra!$BI647,Elasticities!G$5:G$52))</f>
        <v>0</v>
      </c>
      <c r="BO647" s="6">
        <f ca="1">IF($BI647="",SUMIF(Elasticities!$B$5:$B$52,Demands_tra!$BH647,Elasticities!H$5:H$52),SUMIF(Elasticities!$B$5:$B$52,Demands_tra!$BI647,Elasticities!H$5:H$52))</f>
        <v>0</v>
      </c>
      <c r="BP647" s="6">
        <f ca="1">IF($BI647="",SUMIF(Elasticities!$B$5:$B$52,Demands_tra!$BH647,Elasticities!I$5:I$52),SUMIF(Elasticities!$B$5:$B$52,Demands_tra!$BI647,Elasticities!I$5:I$52))</f>
        <v>0</v>
      </c>
      <c r="BQ647" s="6">
        <f ca="1">IF($BI647="",SUMIF(Elasticities!$B$5:$B$52,Demands_tra!$BH647,Elasticities!J$5:J$52),SUMIF(Elasticities!$B$5:$B$52,Demands_tra!$BI647,Elasticities!J$5:J$52))</f>
        <v>0</v>
      </c>
      <c r="BR647" s="6">
        <f ca="1">IF($BI647="",SUMIF(Elasticities!$B$5:$B$52,Demands_tra!$BH647,Elasticities!K$5:K$52),SUMIF(Elasticities!$B$5:$B$52,Demands_tra!$BI647,Elasticities!K$5:K$52))</f>
        <v>0</v>
      </c>
      <c r="BS647" s="6">
        <f ca="1">IF($BI647="",SUMIF(Elasticities!$B$5:$B$52,Demands_tra!$BH647,Elasticities!L$5:L$52),SUMIF(Elasticities!$B$5:$B$52,Demands_tra!$BI647,Elasticities!L$5:L$52))</f>
        <v>0</v>
      </c>
      <c r="BT647" s="6">
        <f ca="1">IF($BI647="",SUMIF(Elasticities!$B$5:$B$52,Demands_tra!$BH647,Elasticities!M$5:M$52),SUMIF(Elasticities!$B$5:$B$52,Demands_tra!$BI647,Elasticities!M$5:M$52))</f>
        <v>0</v>
      </c>
      <c r="BU647" s="6">
        <f ca="1">IF($BI647="",SUMIF(Elasticities!$B$5:$B$52,Demands_tra!$BH647,Elasticities!N$5:N$52),SUMIF(Elasticities!$B$5:$B$52,Demands_tra!$BI647,Elasticities!N$5:N$52))</f>
        <v>0</v>
      </c>
      <c r="BV647" s="6">
        <f ca="1">IF($BI647="",SUMIF(Elasticities!$B$5:$B$52,Demands_tra!$BH647,Elasticities!O$5:O$52),SUMIF(Elasticities!$B$5:$B$52,Demands_tra!$BI647,Elasticities!O$5:O$52))</f>
        <v>0</v>
      </c>
      <c r="BW647" s="6">
        <f ca="1">IF($BI647="",SUMIF(Elasticities!$B$5:$B$52,Demands_tra!$BH647,Elasticities!P$5:P$52),SUMIF(Elasticities!$B$5:$B$52,Demands_tra!$BI647,Elasticities!P$5:P$52))</f>
        <v>0</v>
      </c>
      <c r="BX647" s="6">
        <f ca="1">IF($BI647="",SUMIF(Elasticities!$B$5:$B$52,Demands_tra!$BH647,Elasticities!Q$5:Q$52),SUMIF(Elasticities!$B$5:$B$52,Demands_tra!$BI647,Elasticities!Q$5:Q$52))</f>
        <v>0</v>
      </c>
      <c r="BY647" s="6">
        <f ca="1">IF($BI647="",SUMIF(Elasticities!$B$5:$B$52,Demands_tra!$BH647,Elasticities!R$5:R$52),SUMIF(Elasticities!$B$5:$B$52,Demands_tra!$BI647,Elasticities!R$5:R$52))</f>
        <v>0</v>
      </c>
      <c r="BZ647" s="6">
        <f ca="1">IF($BI647="",SUMIF(Elasticities!$B$5:$B$52,Demands_tra!$BH647,Elasticities!S$5:S$52),SUMIF(Elasticities!$B$5:$B$52,Demands_tra!$BI647,Elasticities!S$5:S$52))</f>
        <v>0</v>
      </c>
      <c r="CA647" s="6">
        <f ca="1">IF($BI647="",SUMIF(Elasticities!$B$5:$B$52,Demands_tra!$BH647,Elasticities!T$5:T$52),SUMIF(Elasticities!$B$5:$B$52,Demands_tra!$BI647,Elasticities!T$5:T$52))</f>
        <v>0</v>
      </c>
      <c r="CB647" s="6">
        <f ca="1">IF($BI647="",SUMIF(Elasticities!$B$5:$B$52,Demands_tra!$BH647,Elasticities!U$5:U$52),SUMIF(Elasticities!$B$5:$B$52,Demands_tra!$BI647,Elasticities!U$5:U$52))</f>
        <v>0</v>
      </c>
      <c r="CC647" s="6">
        <f ca="1">IF($BI647="",SUMIF(Elasticities!$B$5:$B$52,Demands_tra!$BH647,Elasticities!V$5:V$52),SUMIF(Elasticities!$B$5:$B$52,Demands_tra!$BI647,Elasticities!V$5:V$52))</f>
        <v>0</v>
      </c>
      <c r="CD647" s="6">
        <f ca="1">IF($BI647="",SUMIF(Elasticities!$B$5:$B$52,Demands_tra!$BH647,Elasticities!W$5:W$52),SUMIF(Elasticities!$B$5:$B$52,Demands_tra!$BI647,Elasticities!W$5:W$52))</f>
        <v>0</v>
      </c>
      <c r="CE647" s="6">
        <f ca="1">IF($BI647="",SUMIF(Elasticities!$B$5:$B$52,Demands_tra!$BH647,Elasticities!X$5:X$52),SUMIF(Elasticities!$B$5:$B$52,Demands_tra!$BI647,Elasticities!X$5:X$52))</f>
        <v>0</v>
      </c>
      <c r="CF647" s="6">
        <f ca="1">IF($BI647="",SUMIF(Elasticities!$B$5:$B$52,Demands_tra!$BH647,Elasticities!Y$5:Y$52),SUMIF(Elasticities!$B$5:$B$52,Demands_tra!$BI647,Elasticities!Y$5:Y$52))</f>
        <v>0</v>
      </c>
      <c r="CG647" s="6">
        <f ca="1">IF($BI647="",SUMIF(Elasticities!$B$5:$B$52,Demands_tra!$BH647,Elasticities!Z$5:Z$52),SUMIF(Elasticities!$B$5:$B$52,Demands_tra!$BI647,Elasticities!Z$5:Z$52))</f>
        <v>0</v>
      </c>
      <c r="CH647" s="6">
        <f ca="1">IF($BI647="",SUMIF(Elasticities!$B$5:$B$52,Demands_tra!$BH647,Elasticities!AA$5:AA$52),SUMIF(Elasticities!$B$5:$B$52,Demands_tra!$BI647,Elasticities!AA$5:AA$52))</f>
        <v>0</v>
      </c>
      <c r="CI647" s="6">
        <f ca="1">IF($BI647="",SUMIF(Elasticities!$B$5:$B$52,Demands_tra!$BH647,Elasticities!AB$5:AB$52),SUMIF(Elasticities!$B$5:$B$52,Demands_tra!$BI647,Elasticities!AB$5:AB$52))</f>
        <v>0</v>
      </c>
    </row>
    <row r="648" spans="1:87">
      <c r="A648" t="str">
        <f>IF(BYDem_tra!B647="","\I:",BYDem_tra!B647)</f>
        <v>\I:</v>
      </c>
      <c r="B648">
        <f>BYDem_tra!E647</f>
        <v>0</v>
      </c>
      <c r="C648">
        <f t="shared" si="350"/>
        <v>0</v>
      </c>
      <c r="D648" s="3">
        <f>SUMIFS(BYDem_tra!$M$2:$M$2000,BYDem_tra!$B$2:$B$2000,Demands_tra!$A648,BYDem_tra!$E$2:$E$2000,Demands_tra!$B648)</f>
        <v>0</v>
      </c>
      <c r="E648" s="3" t="e">
        <f ca="1" t="shared" si="351"/>
        <v>#DIV/0!</v>
      </c>
      <c r="F648" s="3" t="e">
        <f ca="1" t="shared" si="352"/>
        <v>#DIV/0!</v>
      </c>
      <c r="G648" s="3" t="e">
        <f ca="1" t="shared" si="353"/>
        <v>#DIV/0!</v>
      </c>
      <c r="H648" s="3" t="e">
        <f ca="1" t="shared" si="354"/>
        <v>#DIV/0!</v>
      </c>
      <c r="I648" s="3" t="e">
        <f ca="1" t="shared" si="355"/>
        <v>#DIV/0!</v>
      </c>
      <c r="J648" s="3" t="e">
        <f ca="1" t="shared" si="356"/>
        <v>#DIV/0!</v>
      </c>
      <c r="K648" s="3" t="e">
        <f ca="1" t="shared" si="357"/>
        <v>#DIV/0!</v>
      </c>
      <c r="L648" s="3" t="e">
        <f ca="1" t="shared" si="358"/>
        <v>#DIV/0!</v>
      </c>
      <c r="M648" s="3" t="e">
        <f ca="1" t="shared" si="359"/>
        <v>#DIV/0!</v>
      </c>
      <c r="N648" s="3" t="e">
        <f ca="1" t="shared" si="360"/>
        <v>#DIV/0!</v>
      </c>
      <c r="O648" s="3" t="e">
        <f ca="1" t="shared" si="361"/>
        <v>#DIV/0!</v>
      </c>
      <c r="P648" s="3" t="e">
        <f ca="1" t="shared" si="362"/>
        <v>#DIV/0!</v>
      </c>
      <c r="Q648" s="3" t="e">
        <f ca="1" t="shared" si="363"/>
        <v>#DIV/0!</v>
      </c>
      <c r="R648" s="3" t="e">
        <f ca="1" t="shared" si="364"/>
        <v>#DIV/0!</v>
      </c>
      <c r="S648" s="3" t="e">
        <f ca="1" t="shared" si="365"/>
        <v>#DIV/0!</v>
      </c>
      <c r="T648" s="3" t="e">
        <f ca="1" t="shared" si="366"/>
        <v>#DIV/0!</v>
      </c>
      <c r="U648" s="3" t="e">
        <f ca="1" t="shared" si="367"/>
        <v>#DIV/0!</v>
      </c>
      <c r="V648" s="3" t="e">
        <f ca="1" t="shared" si="368"/>
        <v>#DIV/0!</v>
      </c>
      <c r="W648" s="3" t="e">
        <f ca="1" t="shared" si="369"/>
        <v>#DIV/0!</v>
      </c>
      <c r="X648" s="3" t="e">
        <f ca="1" t="shared" si="370"/>
        <v>#DIV/0!</v>
      </c>
      <c r="Y648" s="3" t="e">
        <f ca="1" t="shared" si="371"/>
        <v>#DIV/0!</v>
      </c>
      <c r="Z648" s="3" t="e">
        <f ca="1" t="shared" si="372"/>
        <v>#DIV/0!</v>
      </c>
      <c r="AA648" s="3" t="e">
        <f ca="1" t="shared" si="373"/>
        <v>#DIV/0!</v>
      </c>
      <c r="AB648" s="3" t="e">
        <f ca="1" t="shared" si="374"/>
        <v>#DIV/0!</v>
      </c>
      <c r="AC648" s="3" t="e">
        <f ca="1" t="shared" si="375"/>
        <v>#DIV/0!</v>
      </c>
      <c r="AE648" s="4" t="e">
        <f ca="1">VLOOKUP($C648,'Default drvr and elast'!$A$4:$C$49,MATCH(VLOOKUP(A648,Classification!$B$4:$D$99,2,FALSE),'Default drvr and elast'!$A$3:$C$3,0),FALSE)</f>
        <v>#N/A</v>
      </c>
      <c r="AF648" s="4"/>
      <c r="AG648" s="6">
        <f ca="1">IF($AF648="",SUMIFS('Growth rates'!D$4:D$922,'Growth rates'!$B$4:$B$922,Demands_tra!$A648,'Growth rates'!$C$4:$C$922,$AE648),SUMIFS('Growth rates'!D$4:D$922,'Growth rates'!$B$4:$B$922,Demands_tra!$A648,'Growth rates'!$C$4:$C$922,$AF648))</f>
        <v>0</v>
      </c>
      <c r="AH648" s="6">
        <f ca="1">IF($AF648="",SUMIFS('Growth rates'!E$4:E$922,'Growth rates'!$B$4:$B$922,Demands_tra!$A648,'Growth rates'!$C$4:$C$922,$AE648),SUMIFS('Growth rates'!E$4:E$922,'Growth rates'!$B$4:$B$922,Demands_tra!$A648,'Growth rates'!$C$4:$C$922,$AF648))</f>
        <v>0</v>
      </c>
      <c r="AI648" s="6">
        <f ca="1">IF($AF648="",SUMIFS('Growth rates'!F$4:F$922,'Growth rates'!$B$4:$B$922,Demands_tra!$A648,'Growth rates'!$C$4:$C$922,$AE648),SUMIFS('Growth rates'!F$4:F$922,'Growth rates'!$B$4:$B$922,Demands_tra!$A648,'Growth rates'!$C$4:$C$922,$AF648))</f>
        <v>0</v>
      </c>
      <c r="AJ648" s="6">
        <f ca="1">IF($AF648="",SUMIFS('Growth rates'!G$4:G$922,'Growth rates'!$B$4:$B$922,Demands_tra!$A648,'Growth rates'!$C$4:$C$922,$AE648),SUMIFS('Growth rates'!G$4:G$922,'Growth rates'!$B$4:$B$922,Demands_tra!$A648,'Growth rates'!$C$4:$C$922,$AF648))</f>
        <v>0</v>
      </c>
      <c r="AK648" s="6">
        <f ca="1">IF($AF648="",SUMIFS('Growth rates'!H$4:H$922,'Growth rates'!$B$4:$B$922,Demands_tra!$A648,'Growth rates'!$C$4:$C$922,$AE648),SUMIFS('Growth rates'!H$4:H$922,'Growth rates'!$B$4:$B$922,Demands_tra!$A648,'Growth rates'!$C$4:$C$922,$AF648))</f>
        <v>0</v>
      </c>
      <c r="AL648" s="6">
        <f ca="1">IF($AF648="",SUMIFS('Growth rates'!I$4:I$922,'Growth rates'!$B$4:$B$922,Demands_tra!$A648,'Growth rates'!$C$4:$C$922,$AE648),SUMIFS('Growth rates'!I$4:I$922,'Growth rates'!$B$4:$B$922,Demands_tra!$A648,'Growth rates'!$C$4:$C$922,$AF648))</f>
        <v>0</v>
      </c>
      <c r="AM648" s="6">
        <f ca="1">IF($AF648="",SUMIFS('Growth rates'!J$4:J$922,'Growth rates'!$B$4:$B$922,Demands_tra!$A648,'Growth rates'!$C$4:$C$922,$AE648),SUMIFS('Growth rates'!J$4:J$922,'Growth rates'!$B$4:$B$922,Demands_tra!$A648,'Growth rates'!$C$4:$C$922,$AF648))</f>
        <v>0</v>
      </c>
      <c r="AN648" s="6">
        <f ca="1">IF($AF648="",SUMIFS('Growth rates'!K$4:K$922,'Growth rates'!$B$4:$B$922,Demands_tra!$A648,'Growth rates'!$C$4:$C$922,$AE648),SUMIFS('Growth rates'!K$4:K$922,'Growth rates'!$B$4:$B$922,Demands_tra!$A648,'Growth rates'!$C$4:$C$922,$AF648))</f>
        <v>0</v>
      </c>
      <c r="AO648" s="6">
        <f ca="1">IF($AF648="",SUMIFS('Growth rates'!L$4:L$922,'Growth rates'!$B$4:$B$922,Demands_tra!$A648,'Growth rates'!$C$4:$C$922,$AE648),SUMIFS('Growth rates'!L$4:L$922,'Growth rates'!$B$4:$B$922,Demands_tra!$A648,'Growth rates'!$C$4:$C$922,$AF648))</f>
        <v>0</v>
      </c>
      <c r="AP648" s="6">
        <f ca="1">IF($AF648="",SUMIFS('Growth rates'!M$4:M$922,'Growth rates'!$B$4:$B$922,Demands_tra!$A648,'Growth rates'!$C$4:$C$922,$AE648),SUMIFS('Growth rates'!M$4:M$922,'Growth rates'!$B$4:$B$922,Demands_tra!$A648,'Growth rates'!$C$4:$C$922,$AF648))</f>
        <v>0</v>
      </c>
      <c r="AQ648" s="6">
        <f ca="1">IF($AF648="",SUMIFS('Growth rates'!N$4:N$922,'Growth rates'!$B$4:$B$922,Demands_tra!$A648,'Growth rates'!$C$4:$C$922,$AE648),SUMIFS('Growth rates'!N$4:N$922,'Growth rates'!$B$4:$B$922,Demands_tra!$A648,'Growth rates'!$C$4:$C$922,$AF648))</f>
        <v>0</v>
      </c>
      <c r="AR648" s="6">
        <f ca="1">IF($AF648="",SUMIFS('Growth rates'!O$4:O$922,'Growth rates'!$B$4:$B$922,Demands_tra!$A648,'Growth rates'!$C$4:$C$922,$AE648),SUMIFS('Growth rates'!O$4:O$922,'Growth rates'!$B$4:$B$922,Demands_tra!$A648,'Growth rates'!$C$4:$C$922,$AF648))</f>
        <v>0</v>
      </c>
      <c r="AS648" s="6">
        <f ca="1">IF($AF648="",SUMIFS('Growth rates'!P$4:P$922,'Growth rates'!$B$4:$B$922,Demands_tra!$A648,'Growth rates'!$C$4:$C$922,$AE648),SUMIFS('Growth rates'!P$4:P$922,'Growth rates'!$B$4:$B$922,Demands_tra!$A648,'Growth rates'!$C$4:$C$922,$AF648))</f>
        <v>0</v>
      </c>
      <c r="AT648" s="6">
        <f ca="1">IF($AF648="",SUMIFS('Growth rates'!Q$4:Q$922,'Growth rates'!$B$4:$B$922,Demands_tra!$A648,'Growth rates'!$C$4:$C$922,$AE648),SUMIFS('Growth rates'!Q$4:Q$922,'Growth rates'!$B$4:$B$922,Demands_tra!$A648,'Growth rates'!$C$4:$C$922,$AF648))</f>
        <v>0</v>
      </c>
      <c r="AU648" s="6">
        <f ca="1">IF($AF648="",SUMIFS('Growth rates'!R$4:R$922,'Growth rates'!$B$4:$B$922,Demands_tra!$A648,'Growth rates'!$C$4:$C$922,$AE648),SUMIFS('Growth rates'!R$4:R$922,'Growth rates'!$B$4:$B$922,Demands_tra!$A648,'Growth rates'!$C$4:$C$922,$AF648))</f>
        <v>0</v>
      </c>
      <c r="AV648" s="6">
        <f ca="1">IF($AF648="",SUMIFS('Growth rates'!S$4:S$922,'Growth rates'!$B$4:$B$922,Demands_tra!$A648,'Growth rates'!$C$4:$C$922,$AE648),SUMIFS('Growth rates'!S$4:S$922,'Growth rates'!$B$4:$B$922,Demands_tra!$A648,'Growth rates'!$C$4:$C$922,$AF648))</f>
        <v>0</v>
      </c>
      <c r="AW648" s="6">
        <f ca="1">IF($AF648="",SUMIFS('Growth rates'!T$4:T$922,'Growth rates'!$B$4:$B$922,Demands_tra!$A648,'Growth rates'!$C$4:$C$922,$AE648),SUMIFS('Growth rates'!T$4:T$922,'Growth rates'!$B$4:$B$922,Demands_tra!$A648,'Growth rates'!$C$4:$C$922,$AF648))</f>
        <v>0</v>
      </c>
      <c r="AX648" s="6">
        <f ca="1">IF($AF648="",SUMIFS('Growth rates'!U$4:U$922,'Growth rates'!$B$4:$B$922,Demands_tra!$A648,'Growth rates'!$C$4:$C$922,$AE648),SUMIFS('Growth rates'!U$4:U$922,'Growth rates'!$B$4:$B$922,Demands_tra!$A648,'Growth rates'!$C$4:$C$922,$AF648))</f>
        <v>0</v>
      </c>
      <c r="AY648" s="6">
        <f ca="1">IF($AF648="",SUMIFS('Growth rates'!V$4:V$922,'Growth rates'!$B$4:$B$922,Demands_tra!$A648,'Growth rates'!$C$4:$C$922,$AE648),SUMIFS('Growth rates'!V$4:V$922,'Growth rates'!$B$4:$B$922,Demands_tra!$A648,'Growth rates'!$C$4:$C$922,$AF648))</f>
        <v>0</v>
      </c>
      <c r="AZ648" s="6">
        <f ca="1">IF($AF648="",SUMIFS('Growth rates'!W$4:W$922,'Growth rates'!$B$4:$B$922,Demands_tra!$A648,'Growth rates'!$C$4:$C$922,$AE648),SUMIFS('Growth rates'!W$4:W$922,'Growth rates'!$B$4:$B$922,Demands_tra!$A648,'Growth rates'!$C$4:$C$922,$AF648))</f>
        <v>0</v>
      </c>
      <c r="BA648" s="6">
        <f ca="1">IF($AF648="",SUMIFS('Growth rates'!X$4:X$922,'Growth rates'!$B$4:$B$922,Demands_tra!$A648,'Growth rates'!$C$4:$C$922,$AE648),SUMIFS('Growth rates'!X$4:X$922,'Growth rates'!$B$4:$B$922,Demands_tra!$A648,'Growth rates'!$C$4:$C$922,$AF648))</f>
        <v>0</v>
      </c>
      <c r="BB648" s="6">
        <f ca="1">IF($AF648="",SUMIFS('Growth rates'!Y$4:Y$922,'Growth rates'!$B$4:$B$922,Demands_tra!$A648,'Growth rates'!$C$4:$C$922,$AE648),SUMIFS('Growth rates'!Y$4:Y$922,'Growth rates'!$B$4:$B$922,Demands_tra!$A648,'Growth rates'!$C$4:$C$922,$AF648))</f>
        <v>0</v>
      </c>
      <c r="BC648" s="6">
        <f ca="1">IF($AF648="",SUMIFS('Growth rates'!Z$4:Z$922,'Growth rates'!$B$4:$B$922,Demands_tra!$A648,'Growth rates'!$C$4:$C$922,$AE648),SUMIFS('Growth rates'!Z$4:Z$922,'Growth rates'!$B$4:$B$922,Demands_tra!$A648,'Growth rates'!$C$4:$C$922,$AF648))</f>
        <v>0</v>
      </c>
      <c r="BD648" s="6">
        <f ca="1">IF($AF648="",SUMIFS('Growth rates'!AA$4:AA$922,'Growth rates'!$B$4:$B$922,Demands_tra!$A648,'Growth rates'!$C$4:$C$922,$AE648),SUMIFS('Growth rates'!AA$4:AA$922,'Growth rates'!$B$4:$B$922,Demands_tra!$A648,'Growth rates'!$C$4:$C$922,$AF648))</f>
        <v>0</v>
      </c>
      <c r="BE648" s="6">
        <f ca="1">IF($AF648="",SUMIFS('Growth rates'!AB$4:AB$922,'Growth rates'!$B$4:$B$922,Demands_tra!$A648,'Growth rates'!$C$4:$C$922,$AE648),SUMIFS('Growth rates'!AB$4:AB$922,'Growth rates'!$B$4:$B$922,Demands_tra!$A648,'Growth rates'!$C$4:$C$922,$AF648))</f>
        <v>0</v>
      </c>
      <c r="BF648" s="6">
        <f ca="1">IF($AF648="",SUMIFS('Growth rates'!AC$4:AC$922,'Growth rates'!$B$4:$B$922,Demands_tra!$A648,'Growth rates'!$C$4:$C$922,$AE648),SUMIFS('Growth rates'!AC$4:AC$922,'Growth rates'!$B$4:$B$922,Demands_tra!$A648,'Growth rates'!$C$4:$C$922,$AF648))</f>
        <v>0</v>
      </c>
      <c r="BH648" t="e">
        <f ca="1">VLOOKUP($C648,'Default drvr and elast'!$A$4:$F$49,MATCH(VLOOKUP(A648,Classification!$B$4:$D$42,3,FALSE),'Default drvr and elast'!$D$3:$F$3,0)+3,FALSE)</f>
        <v>#N/A</v>
      </c>
      <c r="BJ648" s="6">
        <f ca="1">IF($BI648="",SUMIF(Elasticities!$B$5:$B$52,Demands_tra!$BH648,Elasticities!C$5:C$52),SUMIF(Elasticities!$B$5:$B$52,Demands_tra!$BI648,Elasticities!C$5:C$52))</f>
        <v>0</v>
      </c>
      <c r="BK648" s="6">
        <f ca="1">IF($BI648="",SUMIF(Elasticities!$B$5:$B$52,Demands_tra!$BH648,Elasticities!D$5:D$52),SUMIF(Elasticities!$B$5:$B$52,Demands_tra!$BI648,Elasticities!D$5:D$52))</f>
        <v>0</v>
      </c>
      <c r="BL648" s="6">
        <f ca="1">IF($BI648="",SUMIF(Elasticities!$B$5:$B$52,Demands_tra!$BH648,Elasticities!E$5:E$52),SUMIF(Elasticities!$B$5:$B$52,Demands_tra!$BI648,Elasticities!E$5:E$52))</f>
        <v>0</v>
      </c>
      <c r="BM648" s="6">
        <f ca="1">IF($BI648="",SUMIF(Elasticities!$B$5:$B$52,Demands_tra!$BH648,Elasticities!F$5:F$52),SUMIF(Elasticities!$B$5:$B$52,Demands_tra!$BI648,Elasticities!F$5:F$52))</f>
        <v>0</v>
      </c>
      <c r="BN648" s="6">
        <f ca="1">IF($BI648="",SUMIF(Elasticities!$B$5:$B$52,Demands_tra!$BH648,Elasticities!G$5:G$52),SUMIF(Elasticities!$B$5:$B$52,Demands_tra!$BI648,Elasticities!G$5:G$52))</f>
        <v>0</v>
      </c>
      <c r="BO648" s="6">
        <f ca="1">IF($BI648="",SUMIF(Elasticities!$B$5:$B$52,Demands_tra!$BH648,Elasticities!H$5:H$52),SUMIF(Elasticities!$B$5:$B$52,Demands_tra!$BI648,Elasticities!H$5:H$52))</f>
        <v>0</v>
      </c>
      <c r="BP648" s="6">
        <f ca="1">IF($BI648="",SUMIF(Elasticities!$B$5:$B$52,Demands_tra!$BH648,Elasticities!I$5:I$52),SUMIF(Elasticities!$B$5:$B$52,Demands_tra!$BI648,Elasticities!I$5:I$52))</f>
        <v>0</v>
      </c>
      <c r="BQ648" s="6">
        <f ca="1">IF($BI648="",SUMIF(Elasticities!$B$5:$B$52,Demands_tra!$BH648,Elasticities!J$5:J$52),SUMIF(Elasticities!$B$5:$B$52,Demands_tra!$BI648,Elasticities!J$5:J$52))</f>
        <v>0</v>
      </c>
      <c r="BR648" s="6">
        <f ca="1">IF($BI648="",SUMIF(Elasticities!$B$5:$B$52,Demands_tra!$BH648,Elasticities!K$5:K$52),SUMIF(Elasticities!$B$5:$B$52,Demands_tra!$BI648,Elasticities!K$5:K$52))</f>
        <v>0</v>
      </c>
      <c r="BS648" s="6">
        <f ca="1">IF($BI648="",SUMIF(Elasticities!$B$5:$B$52,Demands_tra!$BH648,Elasticities!L$5:L$52),SUMIF(Elasticities!$B$5:$B$52,Demands_tra!$BI648,Elasticities!L$5:L$52))</f>
        <v>0</v>
      </c>
      <c r="BT648" s="6">
        <f ca="1">IF($BI648="",SUMIF(Elasticities!$B$5:$B$52,Demands_tra!$BH648,Elasticities!M$5:M$52),SUMIF(Elasticities!$B$5:$B$52,Demands_tra!$BI648,Elasticities!M$5:M$52))</f>
        <v>0</v>
      </c>
      <c r="BU648" s="6">
        <f ca="1">IF($BI648="",SUMIF(Elasticities!$B$5:$B$52,Demands_tra!$BH648,Elasticities!N$5:N$52),SUMIF(Elasticities!$B$5:$B$52,Demands_tra!$BI648,Elasticities!N$5:N$52))</f>
        <v>0</v>
      </c>
      <c r="BV648" s="6">
        <f ca="1">IF($BI648="",SUMIF(Elasticities!$B$5:$B$52,Demands_tra!$BH648,Elasticities!O$5:O$52),SUMIF(Elasticities!$B$5:$B$52,Demands_tra!$BI648,Elasticities!O$5:O$52))</f>
        <v>0</v>
      </c>
      <c r="BW648" s="6">
        <f ca="1">IF($BI648="",SUMIF(Elasticities!$B$5:$B$52,Demands_tra!$BH648,Elasticities!P$5:P$52),SUMIF(Elasticities!$B$5:$B$52,Demands_tra!$BI648,Elasticities!P$5:P$52))</f>
        <v>0</v>
      </c>
      <c r="BX648" s="6">
        <f ca="1">IF($BI648="",SUMIF(Elasticities!$B$5:$B$52,Demands_tra!$BH648,Elasticities!Q$5:Q$52),SUMIF(Elasticities!$B$5:$B$52,Demands_tra!$BI648,Elasticities!Q$5:Q$52))</f>
        <v>0</v>
      </c>
      <c r="BY648" s="6">
        <f ca="1">IF($BI648="",SUMIF(Elasticities!$B$5:$B$52,Demands_tra!$BH648,Elasticities!R$5:R$52),SUMIF(Elasticities!$B$5:$B$52,Demands_tra!$BI648,Elasticities!R$5:R$52))</f>
        <v>0</v>
      </c>
      <c r="BZ648" s="6">
        <f ca="1">IF($BI648="",SUMIF(Elasticities!$B$5:$B$52,Demands_tra!$BH648,Elasticities!S$5:S$52),SUMIF(Elasticities!$B$5:$B$52,Demands_tra!$BI648,Elasticities!S$5:S$52))</f>
        <v>0</v>
      </c>
      <c r="CA648" s="6">
        <f ca="1">IF($BI648="",SUMIF(Elasticities!$B$5:$B$52,Demands_tra!$BH648,Elasticities!T$5:T$52),SUMIF(Elasticities!$B$5:$B$52,Demands_tra!$BI648,Elasticities!T$5:T$52))</f>
        <v>0</v>
      </c>
      <c r="CB648" s="6">
        <f ca="1">IF($BI648="",SUMIF(Elasticities!$B$5:$B$52,Demands_tra!$BH648,Elasticities!U$5:U$52),SUMIF(Elasticities!$B$5:$B$52,Demands_tra!$BI648,Elasticities!U$5:U$52))</f>
        <v>0</v>
      </c>
      <c r="CC648" s="6">
        <f ca="1">IF($BI648="",SUMIF(Elasticities!$B$5:$B$52,Demands_tra!$BH648,Elasticities!V$5:V$52),SUMIF(Elasticities!$B$5:$B$52,Demands_tra!$BI648,Elasticities!V$5:V$52))</f>
        <v>0</v>
      </c>
      <c r="CD648" s="6">
        <f ca="1">IF($BI648="",SUMIF(Elasticities!$B$5:$B$52,Demands_tra!$BH648,Elasticities!W$5:W$52),SUMIF(Elasticities!$B$5:$B$52,Demands_tra!$BI648,Elasticities!W$5:W$52))</f>
        <v>0</v>
      </c>
      <c r="CE648" s="6">
        <f ca="1">IF($BI648="",SUMIF(Elasticities!$B$5:$B$52,Demands_tra!$BH648,Elasticities!X$5:X$52),SUMIF(Elasticities!$B$5:$B$52,Demands_tra!$BI648,Elasticities!X$5:X$52))</f>
        <v>0</v>
      </c>
      <c r="CF648" s="6">
        <f ca="1">IF($BI648="",SUMIF(Elasticities!$B$5:$B$52,Demands_tra!$BH648,Elasticities!Y$5:Y$52),SUMIF(Elasticities!$B$5:$B$52,Demands_tra!$BI648,Elasticities!Y$5:Y$52))</f>
        <v>0</v>
      </c>
      <c r="CG648" s="6">
        <f ca="1">IF($BI648="",SUMIF(Elasticities!$B$5:$B$52,Demands_tra!$BH648,Elasticities!Z$5:Z$52),SUMIF(Elasticities!$B$5:$B$52,Demands_tra!$BI648,Elasticities!Z$5:Z$52))</f>
        <v>0</v>
      </c>
      <c r="CH648" s="6">
        <f ca="1">IF($BI648="",SUMIF(Elasticities!$B$5:$B$52,Demands_tra!$BH648,Elasticities!AA$5:AA$52),SUMIF(Elasticities!$B$5:$B$52,Demands_tra!$BI648,Elasticities!AA$5:AA$52))</f>
        <v>0</v>
      </c>
      <c r="CI648" s="6">
        <f ca="1">IF($BI648="",SUMIF(Elasticities!$B$5:$B$52,Demands_tra!$BH648,Elasticities!AB$5:AB$52),SUMIF(Elasticities!$B$5:$B$52,Demands_tra!$BI648,Elasticities!AB$5:AB$52))</f>
        <v>0</v>
      </c>
    </row>
    <row r="649" spans="1:87">
      <c r="A649" t="str">
        <f>IF(BYDem_tra!B648="","\I:",BYDem_tra!B648)</f>
        <v>\I:</v>
      </c>
      <c r="B649">
        <f>BYDem_tra!E648</f>
        <v>0</v>
      </c>
      <c r="C649">
        <f t="shared" si="350"/>
        <v>0</v>
      </c>
      <c r="D649" s="3">
        <f>SUMIFS(BYDem_tra!$M$2:$M$2000,BYDem_tra!$B$2:$B$2000,Demands_tra!$A649,BYDem_tra!$E$2:$E$2000,Demands_tra!$B649)</f>
        <v>0</v>
      </c>
      <c r="E649" s="3" t="e">
        <f ca="1" t="shared" si="351"/>
        <v>#DIV/0!</v>
      </c>
      <c r="F649" s="3" t="e">
        <f ca="1" t="shared" si="352"/>
        <v>#DIV/0!</v>
      </c>
      <c r="G649" s="3" t="e">
        <f ca="1" t="shared" si="353"/>
        <v>#DIV/0!</v>
      </c>
      <c r="H649" s="3" t="e">
        <f ca="1" t="shared" si="354"/>
        <v>#DIV/0!</v>
      </c>
      <c r="I649" s="3" t="e">
        <f ca="1" t="shared" si="355"/>
        <v>#DIV/0!</v>
      </c>
      <c r="J649" s="3" t="e">
        <f ca="1" t="shared" si="356"/>
        <v>#DIV/0!</v>
      </c>
      <c r="K649" s="3" t="e">
        <f ca="1" t="shared" si="357"/>
        <v>#DIV/0!</v>
      </c>
      <c r="L649" s="3" t="e">
        <f ca="1" t="shared" si="358"/>
        <v>#DIV/0!</v>
      </c>
      <c r="M649" s="3" t="e">
        <f ca="1" t="shared" si="359"/>
        <v>#DIV/0!</v>
      </c>
      <c r="N649" s="3" t="e">
        <f ca="1" t="shared" si="360"/>
        <v>#DIV/0!</v>
      </c>
      <c r="O649" s="3" t="e">
        <f ca="1" t="shared" si="361"/>
        <v>#DIV/0!</v>
      </c>
      <c r="P649" s="3" t="e">
        <f ca="1" t="shared" si="362"/>
        <v>#DIV/0!</v>
      </c>
      <c r="Q649" s="3" t="e">
        <f ca="1" t="shared" si="363"/>
        <v>#DIV/0!</v>
      </c>
      <c r="R649" s="3" t="e">
        <f ca="1" t="shared" si="364"/>
        <v>#DIV/0!</v>
      </c>
      <c r="S649" s="3" t="e">
        <f ca="1" t="shared" si="365"/>
        <v>#DIV/0!</v>
      </c>
      <c r="T649" s="3" t="e">
        <f ca="1" t="shared" si="366"/>
        <v>#DIV/0!</v>
      </c>
      <c r="U649" s="3" t="e">
        <f ca="1" t="shared" si="367"/>
        <v>#DIV/0!</v>
      </c>
      <c r="V649" s="3" t="e">
        <f ca="1" t="shared" si="368"/>
        <v>#DIV/0!</v>
      </c>
      <c r="W649" s="3" t="e">
        <f ca="1" t="shared" si="369"/>
        <v>#DIV/0!</v>
      </c>
      <c r="X649" s="3" t="e">
        <f ca="1" t="shared" si="370"/>
        <v>#DIV/0!</v>
      </c>
      <c r="Y649" s="3" t="e">
        <f ca="1" t="shared" si="371"/>
        <v>#DIV/0!</v>
      </c>
      <c r="Z649" s="3" t="e">
        <f ca="1" t="shared" si="372"/>
        <v>#DIV/0!</v>
      </c>
      <c r="AA649" s="3" t="e">
        <f ca="1" t="shared" si="373"/>
        <v>#DIV/0!</v>
      </c>
      <c r="AB649" s="3" t="e">
        <f ca="1" t="shared" si="374"/>
        <v>#DIV/0!</v>
      </c>
      <c r="AC649" s="3" t="e">
        <f ca="1" t="shared" si="375"/>
        <v>#DIV/0!</v>
      </c>
      <c r="AE649" s="4" t="e">
        <f ca="1">VLOOKUP($C649,'Default drvr and elast'!$A$4:$C$49,MATCH(VLOOKUP(A649,Classification!$B$4:$D$99,2,FALSE),'Default drvr and elast'!$A$3:$C$3,0),FALSE)</f>
        <v>#N/A</v>
      </c>
      <c r="AF649" s="4"/>
      <c r="AG649" s="6">
        <f ca="1">IF($AF649="",SUMIFS('Growth rates'!D$4:D$922,'Growth rates'!$B$4:$B$922,Demands_tra!$A649,'Growth rates'!$C$4:$C$922,$AE649),SUMIFS('Growth rates'!D$4:D$922,'Growth rates'!$B$4:$B$922,Demands_tra!$A649,'Growth rates'!$C$4:$C$922,$AF649))</f>
        <v>0</v>
      </c>
      <c r="AH649" s="6">
        <f ca="1">IF($AF649="",SUMIFS('Growth rates'!E$4:E$922,'Growth rates'!$B$4:$B$922,Demands_tra!$A649,'Growth rates'!$C$4:$C$922,$AE649),SUMIFS('Growth rates'!E$4:E$922,'Growth rates'!$B$4:$B$922,Demands_tra!$A649,'Growth rates'!$C$4:$C$922,$AF649))</f>
        <v>0</v>
      </c>
      <c r="AI649" s="6">
        <f ca="1">IF($AF649="",SUMIFS('Growth rates'!F$4:F$922,'Growth rates'!$B$4:$B$922,Demands_tra!$A649,'Growth rates'!$C$4:$C$922,$AE649),SUMIFS('Growth rates'!F$4:F$922,'Growth rates'!$B$4:$B$922,Demands_tra!$A649,'Growth rates'!$C$4:$C$922,$AF649))</f>
        <v>0</v>
      </c>
      <c r="AJ649" s="6">
        <f ca="1">IF($AF649="",SUMIFS('Growth rates'!G$4:G$922,'Growth rates'!$B$4:$B$922,Demands_tra!$A649,'Growth rates'!$C$4:$C$922,$AE649),SUMIFS('Growth rates'!G$4:G$922,'Growth rates'!$B$4:$B$922,Demands_tra!$A649,'Growth rates'!$C$4:$C$922,$AF649))</f>
        <v>0</v>
      </c>
      <c r="AK649" s="6">
        <f ca="1">IF($AF649="",SUMIFS('Growth rates'!H$4:H$922,'Growth rates'!$B$4:$B$922,Demands_tra!$A649,'Growth rates'!$C$4:$C$922,$AE649),SUMIFS('Growth rates'!H$4:H$922,'Growth rates'!$B$4:$B$922,Demands_tra!$A649,'Growth rates'!$C$4:$C$922,$AF649))</f>
        <v>0</v>
      </c>
      <c r="AL649" s="6">
        <f ca="1">IF($AF649="",SUMIFS('Growth rates'!I$4:I$922,'Growth rates'!$B$4:$B$922,Demands_tra!$A649,'Growth rates'!$C$4:$C$922,$AE649),SUMIFS('Growth rates'!I$4:I$922,'Growth rates'!$B$4:$B$922,Demands_tra!$A649,'Growth rates'!$C$4:$C$922,$AF649))</f>
        <v>0</v>
      </c>
      <c r="AM649" s="6">
        <f ca="1">IF($AF649="",SUMIFS('Growth rates'!J$4:J$922,'Growth rates'!$B$4:$B$922,Demands_tra!$A649,'Growth rates'!$C$4:$C$922,$AE649),SUMIFS('Growth rates'!J$4:J$922,'Growth rates'!$B$4:$B$922,Demands_tra!$A649,'Growth rates'!$C$4:$C$922,$AF649))</f>
        <v>0</v>
      </c>
      <c r="AN649" s="6">
        <f ca="1">IF($AF649="",SUMIFS('Growth rates'!K$4:K$922,'Growth rates'!$B$4:$B$922,Demands_tra!$A649,'Growth rates'!$C$4:$C$922,$AE649),SUMIFS('Growth rates'!K$4:K$922,'Growth rates'!$B$4:$B$922,Demands_tra!$A649,'Growth rates'!$C$4:$C$922,$AF649))</f>
        <v>0</v>
      </c>
      <c r="AO649" s="6">
        <f ca="1">IF($AF649="",SUMIFS('Growth rates'!L$4:L$922,'Growth rates'!$B$4:$B$922,Demands_tra!$A649,'Growth rates'!$C$4:$C$922,$AE649),SUMIFS('Growth rates'!L$4:L$922,'Growth rates'!$B$4:$B$922,Demands_tra!$A649,'Growth rates'!$C$4:$C$922,$AF649))</f>
        <v>0</v>
      </c>
      <c r="AP649" s="6">
        <f ca="1">IF($AF649="",SUMIFS('Growth rates'!M$4:M$922,'Growth rates'!$B$4:$B$922,Demands_tra!$A649,'Growth rates'!$C$4:$C$922,$AE649),SUMIFS('Growth rates'!M$4:M$922,'Growth rates'!$B$4:$B$922,Demands_tra!$A649,'Growth rates'!$C$4:$C$922,$AF649))</f>
        <v>0</v>
      </c>
      <c r="AQ649" s="6">
        <f ca="1">IF($AF649="",SUMIFS('Growth rates'!N$4:N$922,'Growth rates'!$B$4:$B$922,Demands_tra!$A649,'Growth rates'!$C$4:$C$922,$AE649),SUMIFS('Growth rates'!N$4:N$922,'Growth rates'!$B$4:$B$922,Demands_tra!$A649,'Growth rates'!$C$4:$C$922,$AF649))</f>
        <v>0</v>
      </c>
      <c r="AR649" s="6">
        <f ca="1">IF($AF649="",SUMIFS('Growth rates'!O$4:O$922,'Growth rates'!$B$4:$B$922,Demands_tra!$A649,'Growth rates'!$C$4:$C$922,$AE649),SUMIFS('Growth rates'!O$4:O$922,'Growth rates'!$B$4:$B$922,Demands_tra!$A649,'Growth rates'!$C$4:$C$922,$AF649))</f>
        <v>0</v>
      </c>
      <c r="AS649" s="6">
        <f ca="1">IF($AF649="",SUMIFS('Growth rates'!P$4:P$922,'Growth rates'!$B$4:$B$922,Demands_tra!$A649,'Growth rates'!$C$4:$C$922,$AE649),SUMIFS('Growth rates'!P$4:P$922,'Growth rates'!$B$4:$B$922,Demands_tra!$A649,'Growth rates'!$C$4:$C$922,$AF649))</f>
        <v>0</v>
      </c>
      <c r="AT649" s="6">
        <f ca="1">IF($AF649="",SUMIFS('Growth rates'!Q$4:Q$922,'Growth rates'!$B$4:$B$922,Demands_tra!$A649,'Growth rates'!$C$4:$C$922,$AE649),SUMIFS('Growth rates'!Q$4:Q$922,'Growth rates'!$B$4:$B$922,Demands_tra!$A649,'Growth rates'!$C$4:$C$922,$AF649))</f>
        <v>0</v>
      </c>
      <c r="AU649" s="6">
        <f ca="1">IF($AF649="",SUMIFS('Growth rates'!R$4:R$922,'Growth rates'!$B$4:$B$922,Demands_tra!$A649,'Growth rates'!$C$4:$C$922,$AE649),SUMIFS('Growth rates'!R$4:R$922,'Growth rates'!$B$4:$B$922,Demands_tra!$A649,'Growth rates'!$C$4:$C$922,$AF649))</f>
        <v>0</v>
      </c>
      <c r="AV649" s="6">
        <f ca="1">IF($AF649="",SUMIFS('Growth rates'!S$4:S$922,'Growth rates'!$B$4:$B$922,Demands_tra!$A649,'Growth rates'!$C$4:$C$922,$AE649),SUMIFS('Growth rates'!S$4:S$922,'Growth rates'!$B$4:$B$922,Demands_tra!$A649,'Growth rates'!$C$4:$C$922,$AF649))</f>
        <v>0</v>
      </c>
      <c r="AW649" s="6">
        <f ca="1">IF($AF649="",SUMIFS('Growth rates'!T$4:T$922,'Growth rates'!$B$4:$B$922,Demands_tra!$A649,'Growth rates'!$C$4:$C$922,$AE649),SUMIFS('Growth rates'!T$4:T$922,'Growth rates'!$B$4:$B$922,Demands_tra!$A649,'Growth rates'!$C$4:$C$922,$AF649))</f>
        <v>0</v>
      </c>
      <c r="AX649" s="6">
        <f ca="1">IF($AF649="",SUMIFS('Growth rates'!U$4:U$922,'Growth rates'!$B$4:$B$922,Demands_tra!$A649,'Growth rates'!$C$4:$C$922,$AE649),SUMIFS('Growth rates'!U$4:U$922,'Growth rates'!$B$4:$B$922,Demands_tra!$A649,'Growth rates'!$C$4:$C$922,$AF649))</f>
        <v>0</v>
      </c>
      <c r="AY649" s="6">
        <f ca="1">IF($AF649="",SUMIFS('Growth rates'!V$4:V$922,'Growth rates'!$B$4:$B$922,Demands_tra!$A649,'Growth rates'!$C$4:$C$922,$AE649),SUMIFS('Growth rates'!V$4:V$922,'Growth rates'!$B$4:$B$922,Demands_tra!$A649,'Growth rates'!$C$4:$C$922,$AF649))</f>
        <v>0</v>
      </c>
      <c r="AZ649" s="6">
        <f ca="1">IF($AF649="",SUMIFS('Growth rates'!W$4:W$922,'Growth rates'!$B$4:$B$922,Demands_tra!$A649,'Growth rates'!$C$4:$C$922,$AE649),SUMIFS('Growth rates'!W$4:W$922,'Growth rates'!$B$4:$B$922,Demands_tra!$A649,'Growth rates'!$C$4:$C$922,$AF649))</f>
        <v>0</v>
      </c>
      <c r="BA649" s="6">
        <f ca="1">IF($AF649="",SUMIFS('Growth rates'!X$4:X$922,'Growth rates'!$B$4:$B$922,Demands_tra!$A649,'Growth rates'!$C$4:$C$922,$AE649),SUMIFS('Growth rates'!X$4:X$922,'Growth rates'!$B$4:$B$922,Demands_tra!$A649,'Growth rates'!$C$4:$C$922,$AF649))</f>
        <v>0</v>
      </c>
      <c r="BB649" s="6">
        <f ca="1">IF($AF649="",SUMIFS('Growth rates'!Y$4:Y$922,'Growth rates'!$B$4:$B$922,Demands_tra!$A649,'Growth rates'!$C$4:$C$922,$AE649),SUMIFS('Growth rates'!Y$4:Y$922,'Growth rates'!$B$4:$B$922,Demands_tra!$A649,'Growth rates'!$C$4:$C$922,$AF649))</f>
        <v>0</v>
      </c>
      <c r="BC649" s="6">
        <f ca="1">IF($AF649="",SUMIFS('Growth rates'!Z$4:Z$922,'Growth rates'!$B$4:$B$922,Demands_tra!$A649,'Growth rates'!$C$4:$C$922,$AE649),SUMIFS('Growth rates'!Z$4:Z$922,'Growth rates'!$B$4:$B$922,Demands_tra!$A649,'Growth rates'!$C$4:$C$922,$AF649))</f>
        <v>0</v>
      </c>
      <c r="BD649" s="6">
        <f ca="1">IF($AF649="",SUMIFS('Growth rates'!AA$4:AA$922,'Growth rates'!$B$4:$B$922,Demands_tra!$A649,'Growth rates'!$C$4:$C$922,$AE649),SUMIFS('Growth rates'!AA$4:AA$922,'Growth rates'!$B$4:$B$922,Demands_tra!$A649,'Growth rates'!$C$4:$C$922,$AF649))</f>
        <v>0</v>
      </c>
      <c r="BE649" s="6">
        <f ca="1">IF($AF649="",SUMIFS('Growth rates'!AB$4:AB$922,'Growth rates'!$B$4:$B$922,Demands_tra!$A649,'Growth rates'!$C$4:$C$922,$AE649),SUMIFS('Growth rates'!AB$4:AB$922,'Growth rates'!$B$4:$B$922,Demands_tra!$A649,'Growth rates'!$C$4:$C$922,$AF649))</f>
        <v>0</v>
      </c>
      <c r="BF649" s="6">
        <f ca="1">IF($AF649="",SUMIFS('Growth rates'!AC$4:AC$922,'Growth rates'!$B$4:$B$922,Demands_tra!$A649,'Growth rates'!$C$4:$C$922,$AE649),SUMIFS('Growth rates'!AC$4:AC$922,'Growth rates'!$B$4:$B$922,Demands_tra!$A649,'Growth rates'!$C$4:$C$922,$AF649))</f>
        <v>0</v>
      </c>
      <c r="BH649" t="e">
        <f ca="1">VLOOKUP($C649,'Default drvr and elast'!$A$4:$F$49,MATCH(VLOOKUP(A649,Classification!$B$4:$D$42,3,FALSE),'Default drvr and elast'!$D$3:$F$3,0)+3,FALSE)</f>
        <v>#N/A</v>
      </c>
      <c r="BJ649" s="6">
        <f ca="1">IF($BI649="",SUMIF(Elasticities!$B$5:$B$52,Demands_tra!$BH649,Elasticities!C$5:C$52),SUMIF(Elasticities!$B$5:$B$52,Demands_tra!$BI649,Elasticities!C$5:C$52))</f>
        <v>0</v>
      </c>
      <c r="BK649" s="6">
        <f ca="1">IF($BI649="",SUMIF(Elasticities!$B$5:$B$52,Demands_tra!$BH649,Elasticities!D$5:D$52),SUMIF(Elasticities!$B$5:$B$52,Demands_tra!$BI649,Elasticities!D$5:D$52))</f>
        <v>0</v>
      </c>
      <c r="BL649" s="6">
        <f ca="1">IF($BI649="",SUMIF(Elasticities!$B$5:$B$52,Demands_tra!$BH649,Elasticities!E$5:E$52),SUMIF(Elasticities!$B$5:$B$52,Demands_tra!$BI649,Elasticities!E$5:E$52))</f>
        <v>0</v>
      </c>
      <c r="BM649" s="6">
        <f ca="1">IF($BI649="",SUMIF(Elasticities!$B$5:$B$52,Demands_tra!$BH649,Elasticities!F$5:F$52),SUMIF(Elasticities!$B$5:$B$52,Demands_tra!$BI649,Elasticities!F$5:F$52))</f>
        <v>0</v>
      </c>
      <c r="BN649" s="6">
        <f ca="1">IF($BI649="",SUMIF(Elasticities!$B$5:$B$52,Demands_tra!$BH649,Elasticities!G$5:G$52),SUMIF(Elasticities!$B$5:$B$52,Demands_tra!$BI649,Elasticities!G$5:G$52))</f>
        <v>0</v>
      </c>
      <c r="BO649" s="6">
        <f ca="1">IF($BI649="",SUMIF(Elasticities!$B$5:$B$52,Demands_tra!$BH649,Elasticities!H$5:H$52),SUMIF(Elasticities!$B$5:$B$52,Demands_tra!$BI649,Elasticities!H$5:H$52))</f>
        <v>0</v>
      </c>
      <c r="BP649" s="6">
        <f ca="1">IF($BI649="",SUMIF(Elasticities!$B$5:$B$52,Demands_tra!$BH649,Elasticities!I$5:I$52),SUMIF(Elasticities!$B$5:$B$52,Demands_tra!$BI649,Elasticities!I$5:I$52))</f>
        <v>0</v>
      </c>
      <c r="BQ649" s="6">
        <f ca="1">IF($BI649="",SUMIF(Elasticities!$B$5:$B$52,Demands_tra!$BH649,Elasticities!J$5:J$52),SUMIF(Elasticities!$B$5:$B$52,Demands_tra!$BI649,Elasticities!J$5:J$52))</f>
        <v>0</v>
      </c>
      <c r="BR649" s="6">
        <f ca="1">IF($BI649="",SUMIF(Elasticities!$B$5:$B$52,Demands_tra!$BH649,Elasticities!K$5:K$52),SUMIF(Elasticities!$B$5:$B$52,Demands_tra!$BI649,Elasticities!K$5:K$52))</f>
        <v>0</v>
      </c>
      <c r="BS649" s="6">
        <f ca="1">IF($BI649="",SUMIF(Elasticities!$B$5:$B$52,Demands_tra!$BH649,Elasticities!L$5:L$52),SUMIF(Elasticities!$B$5:$B$52,Demands_tra!$BI649,Elasticities!L$5:L$52))</f>
        <v>0</v>
      </c>
      <c r="BT649" s="6">
        <f ca="1">IF($BI649="",SUMIF(Elasticities!$B$5:$B$52,Demands_tra!$BH649,Elasticities!M$5:M$52),SUMIF(Elasticities!$B$5:$B$52,Demands_tra!$BI649,Elasticities!M$5:M$52))</f>
        <v>0</v>
      </c>
      <c r="BU649" s="6">
        <f ca="1">IF($BI649="",SUMIF(Elasticities!$B$5:$B$52,Demands_tra!$BH649,Elasticities!N$5:N$52),SUMIF(Elasticities!$B$5:$B$52,Demands_tra!$BI649,Elasticities!N$5:N$52))</f>
        <v>0</v>
      </c>
      <c r="BV649" s="6">
        <f ca="1">IF($BI649="",SUMIF(Elasticities!$B$5:$B$52,Demands_tra!$BH649,Elasticities!O$5:O$52),SUMIF(Elasticities!$B$5:$B$52,Demands_tra!$BI649,Elasticities!O$5:O$52))</f>
        <v>0</v>
      </c>
      <c r="BW649" s="6">
        <f ca="1">IF($BI649="",SUMIF(Elasticities!$B$5:$B$52,Demands_tra!$BH649,Elasticities!P$5:P$52),SUMIF(Elasticities!$B$5:$B$52,Demands_tra!$BI649,Elasticities!P$5:P$52))</f>
        <v>0</v>
      </c>
      <c r="BX649" s="6">
        <f ca="1">IF($BI649="",SUMIF(Elasticities!$B$5:$B$52,Demands_tra!$BH649,Elasticities!Q$5:Q$52),SUMIF(Elasticities!$B$5:$B$52,Demands_tra!$BI649,Elasticities!Q$5:Q$52))</f>
        <v>0</v>
      </c>
      <c r="BY649" s="6">
        <f ca="1">IF($BI649="",SUMIF(Elasticities!$B$5:$B$52,Demands_tra!$BH649,Elasticities!R$5:R$52),SUMIF(Elasticities!$B$5:$B$52,Demands_tra!$BI649,Elasticities!R$5:R$52))</f>
        <v>0</v>
      </c>
      <c r="BZ649" s="6">
        <f ca="1">IF($BI649="",SUMIF(Elasticities!$B$5:$B$52,Demands_tra!$BH649,Elasticities!S$5:S$52),SUMIF(Elasticities!$B$5:$B$52,Demands_tra!$BI649,Elasticities!S$5:S$52))</f>
        <v>0</v>
      </c>
      <c r="CA649" s="6">
        <f ca="1">IF($BI649="",SUMIF(Elasticities!$B$5:$B$52,Demands_tra!$BH649,Elasticities!T$5:T$52),SUMIF(Elasticities!$B$5:$B$52,Demands_tra!$BI649,Elasticities!T$5:T$52))</f>
        <v>0</v>
      </c>
      <c r="CB649" s="6">
        <f ca="1">IF($BI649="",SUMIF(Elasticities!$B$5:$B$52,Demands_tra!$BH649,Elasticities!U$5:U$52),SUMIF(Elasticities!$B$5:$B$52,Demands_tra!$BI649,Elasticities!U$5:U$52))</f>
        <v>0</v>
      </c>
      <c r="CC649" s="6">
        <f ca="1">IF($BI649="",SUMIF(Elasticities!$B$5:$B$52,Demands_tra!$BH649,Elasticities!V$5:V$52),SUMIF(Elasticities!$B$5:$B$52,Demands_tra!$BI649,Elasticities!V$5:V$52))</f>
        <v>0</v>
      </c>
      <c r="CD649" s="6">
        <f ca="1">IF($BI649="",SUMIF(Elasticities!$B$5:$B$52,Demands_tra!$BH649,Elasticities!W$5:W$52),SUMIF(Elasticities!$B$5:$B$52,Demands_tra!$BI649,Elasticities!W$5:W$52))</f>
        <v>0</v>
      </c>
      <c r="CE649" s="6">
        <f ca="1">IF($BI649="",SUMIF(Elasticities!$B$5:$B$52,Demands_tra!$BH649,Elasticities!X$5:X$52),SUMIF(Elasticities!$B$5:$B$52,Demands_tra!$BI649,Elasticities!X$5:X$52))</f>
        <v>0</v>
      </c>
      <c r="CF649" s="6">
        <f ca="1">IF($BI649="",SUMIF(Elasticities!$B$5:$B$52,Demands_tra!$BH649,Elasticities!Y$5:Y$52),SUMIF(Elasticities!$B$5:$B$52,Demands_tra!$BI649,Elasticities!Y$5:Y$52))</f>
        <v>0</v>
      </c>
      <c r="CG649" s="6">
        <f ca="1">IF($BI649="",SUMIF(Elasticities!$B$5:$B$52,Demands_tra!$BH649,Elasticities!Z$5:Z$52),SUMIF(Elasticities!$B$5:$B$52,Demands_tra!$BI649,Elasticities!Z$5:Z$52))</f>
        <v>0</v>
      </c>
      <c r="CH649" s="6">
        <f ca="1">IF($BI649="",SUMIF(Elasticities!$B$5:$B$52,Demands_tra!$BH649,Elasticities!AA$5:AA$52),SUMIF(Elasticities!$B$5:$B$52,Demands_tra!$BI649,Elasticities!AA$5:AA$52))</f>
        <v>0</v>
      </c>
      <c r="CI649" s="6">
        <f ca="1">IF($BI649="",SUMIF(Elasticities!$B$5:$B$52,Demands_tra!$BH649,Elasticities!AB$5:AB$52),SUMIF(Elasticities!$B$5:$B$52,Demands_tra!$BI649,Elasticities!AB$5:AB$52))</f>
        <v>0</v>
      </c>
    </row>
    <row r="650" spans="1:87">
      <c r="A650" t="str">
        <f>IF(BYDem_tra!B649="","\I:",BYDem_tra!B649)</f>
        <v>\I:</v>
      </c>
      <c r="B650">
        <f>BYDem_tra!E649</f>
        <v>0</v>
      </c>
      <c r="C650">
        <f t="shared" si="350"/>
        <v>0</v>
      </c>
      <c r="D650" s="3">
        <f>SUMIFS(BYDem_tra!$M$2:$M$2000,BYDem_tra!$B$2:$B$2000,Demands_tra!$A650,BYDem_tra!$E$2:$E$2000,Demands_tra!$B650)</f>
        <v>0</v>
      </c>
      <c r="E650" s="3" t="e">
        <f ca="1" t="shared" si="351"/>
        <v>#DIV/0!</v>
      </c>
      <c r="F650" s="3" t="e">
        <f ca="1" t="shared" si="352"/>
        <v>#DIV/0!</v>
      </c>
      <c r="G650" s="3" t="e">
        <f ca="1" t="shared" si="353"/>
        <v>#DIV/0!</v>
      </c>
      <c r="H650" s="3" t="e">
        <f ca="1" t="shared" si="354"/>
        <v>#DIV/0!</v>
      </c>
      <c r="I650" s="3" t="e">
        <f ca="1" t="shared" si="355"/>
        <v>#DIV/0!</v>
      </c>
      <c r="J650" s="3" t="e">
        <f ca="1" t="shared" si="356"/>
        <v>#DIV/0!</v>
      </c>
      <c r="K650" s="3" t="e">
        <f ca="1" t="shared" si="357"/>
        <v>#DIV/0!</v>
      </c>
      <c r="L650" s="3" t="e">
        <f ca="1" t="shared" si="358"/>
        <v>#DIV/0!</v>
      </c>
      <c r="M650" s="3" t="e">
        <f ca="1" t="shared" si="359"/>
        <v>#DIV/0!</v>
      </c>
      <c r="N650" s="3" t="e">
        <f ca="1" t="shared" si="360"/>
        <v>#DIV/0!</v>
      </c>
      <c r="O650" s="3" t="e">
        <f ca="1" t="shared" si="361"/>
        <v>#DIV/0!</v>
      </c>
      <c r="P650" s="3" t="e">
        <f ca="1" t="shared" si="362"/>
        <v>#DIV/0!</v>
      </c>
      <c r="Q650" s="3" t="e">
        <f ca="1" t="shared" si="363"/>
        <v>#DIV/0!</v>
      </c>
      <c r="R650" s="3" t="e">
        <f ca="1" t="shared" si="364"/>
        <v>#DIV/0!</v>
      </c>
      <c r="S650" s="3" t="e">
        <f ca="1" t="shared" si="365"/>
        <v>#DIV/0!</v>
      </c>
      <c r="T650" s="3" t="e">
        <f ca="1" t="shared" si="366"/>
        <v>#DIV/0!</v>
      </c>
      <c r="U650" s="3" t="e">
        <f ca="1" t="shared" si="367"/>
        <v>#DIV/0!</v>
      </c>
      <c r="V650" s="3" t="e">
        <f ca="1" t="shared" si="368"/>
        <v>#DIV/0!</v>
      </c>
      <c r="W650" s="3" t="e">
        <f ca="1" t="shared" si="369"/>
        <v>#DIV/0!</v>
      </c>
      <c r="X650" s="3" t="e">
        <f ca="1" t="shared" si="370"/>
        <v>#DIV/0!</v>
      </c>
      <c r="Y650" s="3" t="e">
        <f ca="1" t="shared" si="371"/>
        <v>#DIV/0!</v>
      </c>
      <c r="Z650" s="3" t="e">
        <f ca="1" t="shared" si="372"/>
        <v>#DIV/0!</v>
      </c>
      <c r="AA650" s="3" t="e">
        <f ca="1" t="shared" si="373"/>
        <v>#DIV/0!</v>
      </c>
      <c r="AB650" s="3" t="e">
        <f ca="1" t="shared" si="374"/>
        <v>#DIV/0!</v>
      </c>
      <c r="AC650" s="3" t="e">
        <f ca="1" t="shared" si="375"/>
        <v>#DIV/0!</v>
      </c>
      <c r="AE650" s="4" t="e">
        <f ca="1">VLOOKUP($C650,'Default drvr and elast'!$A$4:$C$49,MATCH(VLOOKUP(A650,Classification!$B$4:$D$99,2,FALSE),'Default drvr and elast'!$A$3:$C$3,0),FALSE)</f>
        <v>#N/A</v>
      </c>
      <c r="AF650" s="4"/>
      <c r="AG650" s="6">
        <f ca="1">IF($AF650="",SUMIFS('Growth rates'!D$4:D$922,'Growth rates'!$B$4:$B$922,Demands_tra!$A650,'Growth rates'!$C$4:$C$922,$AE650),SUMIFS('Growth rates'!D$4:D$922,'Growth rates'!$B$4:$B$922,Demands_tra!$A650,'Growth rates'!$C$4:$C$922,$AF650))</f>
        <v>0</v>
      </c>
      <c r="AH650" s="6">
        <f ca="1">IF($AF650="",SUMIFS('Growth rates'!E$4:E$922,'Growth rates'!$B$4:$B$922,Demands_tra!$A650,'Growth rates'!$C$4:$C$922,$AE650),SUMIFS('Growth rates'!E$4:E$922,'Growth rates'!$B$4:$B$922,Demands_tra!$A650,'Growth rates'!$C$4:$C$922,$AF650))</f>
        <v>0</v>
      </c>
      <c r="AI650" s="6">
        <f ca="1">IF($AF650="",SUMIFS('Growth rates'!F$4:F$922,'Growth rates'!$B$4:$B$922,Demands_tra!$A650,'Growth rates'!$C$4:$C$922,$AE650),SUMIFS('Growth rates'!F$4:F$922,'Growth rates'!$B$4:$B$922,Demands_tra!$A650,'Growth rates'!$C$4:$C$922,$AF650))</f>
        <v>0</v>
      </c>
      <c r="AJ650" s="6">
        <f ca="1">IF($AF650="",SUMIFS('Growth rates'!G$4:G$922,'Growth rates'!$B$4:$B$922,Demands_tra!$A650,'Growth rates'!$C$4:$C$922,$AE650),SUMIFS('Growth rates'!G$4:G$922,'Growth rates'!$B$4:$B$922,Demands_tra!$A650,'Growth rates'!$C$4:$C$922,$AF650))</f>
        <v>0</v>
      </c>
      <c r="AK650" s="6">
        <f ca="1">IF($AF650="",SUMIFS('Growth rates'!H$4:H$922,'Growth rates'!$B$4:$B$922,Demands_tra!$A650,'Growth rates'!$C$4:$C$922,$AE650),SUMIFS('Growth rates'!H$4:H$922,'Growth rates'!$B$4:$B$922,Demands_tra!$A650,'Growth rates'!$C$4:$C$922,$AF650))</f>
        <v>0</v>
      </c>
      <c r="AL650" s="6">
        <f ca="1">IF($AF650="",SUMIFS('Growth rates'!I$4:I$922,'Growth rates'!$B$4:$B$922,Demands_tra!$A650,'Growth rates'!$C$4:$C$922,$AE650),SUMIFS('Growth rates'!I$4:I$922,'Growth rates'!$B$4:$B$922,Demands_tra!$A650,'Growth rates'!$C$4:$C$922,$AF650))</f>
        <v>0</v>
      </c>
      <c r="AM650" s="6">
        <f ca="1">IF($AF650="",SUMIFS('Growth rates'!J$4:J$922,'Growth rates'!$B$4:$B$922,Demands_tra!$A650,'Growth rates'!$C$4:$C$922,$AE650),SUMIFS('Growth rates'!J$4:J$922,'Growth rates'!$B$4:$B$922,Demands_tra!$A650,'Growth rates'!$C$4:$C$922,$AF650))</f>
        <v>0</v>
      </c>
      <c r="AN650" s="6">
        <f ca="1">IF($AF650="",SUMIFS('Growth rates'!K$4:K$922,'Growth rates'!$B$4:$B$922,Demands_tra!$A650,'Growth rates'!$C$4:$C$922,$AE650),SUMIFS('Growth rates'!K$4:K$922,'Growth rates'!$B$4:$B$922,Demands_tra!$A650,'Growth rates'!$C$4:$C$922,$AF650))</f>
        <v>0</v>
      </c>
      <c r="AO650" s="6">
        <f ca="1">IF($AF650="",SUMIFS('Growth rates'!L$4:L$922,'Growth rates'!$B$4:$B$922,Demands_tra!$A650,'Growth rates'!$C$4:$C$922,$AE650),SUMIFS('Growth rates'!L$4:L$922,'Growth rates'!$B$4:$B$922,Demands_tra!$A650,'Growth rates'!$C$4:$C$922,$AF650))</f>
        <v>0</v>
      </c>
      <c r="AP650" s="6">
        <f ca="1">IF($AF650="",SUMIFS('Growth rates'!M$4:M$922,'Growth rates'!$B$4:$B$922,Demands_tra!$A650,'Growth rates'!$C$4:$C$922,$AE650),SUMIFS('Growth rates'!M$4:M$922,'Growth rates'!$B$4:$B$922,Demands_tra!$A650,'Growth rates'!$C$4:$C$922,$AF650))</f>
        <v>0</v>
      </c>
      <c r="AQ650" s="6">
        <f ca="1">IF($AF650="",SUMIFS('Growth rates'!N$4:N$922,'Growth rates'!$B$4:$B$922,Demands_tra!$A650,'Growth rates'!$C$4:$C$922,$AE650),SUMIFS('Growth rates'!N$4:N$922,'Growth rates'!$B$4:$B$922,Demands_tra!$A650,'Growth rates'!$C$4:$C$922,$AF650))</f>
        <v>0</v>
      </c>
      <c r="AR650" s="6">
        <f ca="1">IF($AF650="",SUMIFS('Growth rates'!O$4:O$922,'Growth rates'!$B$4:$B$922,Demands_tra!$A650,'Growth rates'!$C$4:$C$922,$AE650),SUMIFS('Growth rates'!O$4:O$922,'Growth rates'!$B$4:$B$922,Demands_tra!$A650,'Growth rates'!$C$4:$C$922,$AF650))</f>
        <v>0</v>
      </c>
      <c r="AS650" s="6">
        <f ca="1">IF($AF650="",SUMIFS('Growth rates'!P$4:P$922,'Growth rates'!$B$4:$B$922,Demands_tra!$A650,'Growth rates'!$C$4:$C$922,$AE650),SUMIFS('Growth rates'!P$4:P$922,'Growth rates'!$B$4:$B$922,Demands_tra!$A650,'Growth rates'!$C$4:$C$922,$AF650))</f>
        <v>0</v>
      </c>
      <c r="AT650" s="6">
        <f ca="1">IF($AF650="",SUMIFS('Growth rates'!Q$4:Q$922,'Growth rates'!$B$4:$B$922,Demands_tra!$A650,'Growth rates'!$C$4:$C$922,$AE650),SUMIFS('Growth rates'!Q$4:Q$922,'Growth rates'!$B$4:$B$922,Demands_tra!$A650,'Growth rates'!$C$4:$C$922,$AF650))</f>
        <v>0</v>
      </c>
      <c r="AU650" s="6">
        <f ca="1">IF($AF650="",SUMIFS('Growth rates'!R$4:R$922,'Growth rates'!$B$4:$B$922,Demands_tra!$A650,'Growth rates'!$C$4:$C$922,$AE650),SUMIFS('Growth rates'!R$4:R$922,'Growth rates'!$B$4:$B$922,Demands_tra!$A650,'Growth rates'!$C$4:$C$922,$AF650))</f>
        <v>0</v>
      </c>
      <c r="AV650" s="6">
        <f ca="1">IF($AF650="",SUMIFS('Growth rates'!S$4:S$922,'Growth rates'!$B$4:$B$922,Demands_tra!$A650,'Growth rates'!$C$4:$C$922,$AE650),SUMIFS('Growth rates'!S$4:S$922,'Growth rates'!$B$4:$B$922,Demands_tra!$A650,'Growth rates'!$C$4:$C$922,$AF650))</f>
        <v>0</v>
      </c>
      <c r="AW650" s="6">
        <f ca="1">IF($AF650="",SUMIFS('Growth rates'!T$4:T$922,'Growth rates'!$B$4:$B$922,Demands_tra!$A650,'Growth rates'!$C$4:$C$922,$AE650),SUMIFS('Growth rates'!T$4:T$922,'Growth rates'!$B$4:$B$922,Demands_tra!$A650,'Growth rates'!$C$4:$C$922,$AF650))</f>
        <v>0</v>
      </c>
      <c r="AX650" s="6">
        <f ca="1">IF($AF650="",SUMIFS('Growth rates'!U$4:U$922,'Growth rates'!$B$4:$B$922,Demands_tra!$A650,'Growth rates'!$C$4:$C$922,$AE650),SUMIFS('Growth rates'!U$4:U$922,'Growth rates'!$B$4:$B$922,Demands_tra!$A650,'Growth rates'!$C$4:$C$922,$AF650))</f>
        <v>0</v>
      </c>
      <c r="AY650" s="6">
        <f ca="1">IF($AF650="",SUMIFS('Growth rates'!V$4:V$922,'Growth rates'!$B$4:$B$922,Demands_tra!$A650,'Growth rates'!$C$4:$C$922,$AE650),SUMIFS('Growth rates'!V$4:V$922,'Growth rates'!$B$4:$B$922,Demands_tra!$A650,'Growth rates'!$C$4:$C$922,$AF650))</f>
        <v>0</v>
      </c>
      <c r="AZ650" s="6">
        <f ca="1">IF($AF650="",SUMIFS('Growth rates'!W$4:W$922,'Growth rates'!$B$4:$B$922,Demands_tra!$A650,'Growth rates'!$C$4:$C$922,$AE650),SUMIFS('Growth rates'!W$4:W$922,'Growth rates'!$B$4:$B$922,Demands_tra!$A650,'Growth rates'!$C$4:$C$922,$AF650))</f>
        <v>0</v>
      </c>
      <c r="BA650" s="6">
        <f ca="1">IF($AF650="",SUMIFS('Growth rates'!X$4:X$922,'Growth rates'!$B$4:$B$922,Demands_tra!$A650,'Growth rates'!$C$4:$C$922,$AE650),SUMIFS('Growth rates'!X$4:X$922,'Growth rates'!$B$4:$B$922,Demands_tra!$A650,'Growth rates'!$C$4:$C$922,$AF650))</f>
        <v>0</v>
      </c>
      <c r="BB650" s="6">
        <f ca="1">IF($AF650="",SUMIFS('Growth rates'!Y$4:Y$922,'Growth rates'!$B$4:$B$922,Demands_tra!$A650,'Growth rates'!$C$4:$C$922,$AE650),SUMIFS('Growth rates'!Y$4:Y$922,'Growth rates'!$B$4:$B$922,Demands_tra!$A650,'Growth rates'!$C$4:$C$922,$AF650))</f>
        <v>0</v>
      </c>
      <c r="BC650" s="6">
        <f ca="1">IF($AF650="",SUMIFS('Growth rates'!Z$4:Z$922,'Growth rates'!$B$4:$B$922,Demands_tra!$A650,'Growth rates'!$C$4:$C$922,$AE650),SUMIFS('Growth rates'!Z$4:Z$922,'Growth rates'!$B$4:$B$922,Demands_tra!$A650,'Growth rates'!$C$4:$C$922,$AF650))</f>
        <v>0</v>
      </c>
      <c r="BD650" s="6">
        <f ca="1">IF($AF650="",SUMIFS('Growth rates'!AA$4:AA$922,'Growth rates'!$B$4:$B$922,Demands_tra!$A650,'Growth rates'!$C$4:$C$922,$AE650),SUMIFS('Growth rates'!AA$4:AA$922,'Growth rates'!$B$4:$B$922,Demands_tra!$A650,'Growth rates'!$C$4:$C$922,$AF650))</f>
        <v>0</v>
      </c>
      <c r="BE650" s="6">
        <f ca="1">IF($AF650="",SUMIFS('Growth rates'!AB$4:AB$922,'Growth rates'!$B$4:$B$922,Demands_tra!$A650,'Growth rates'!$C$4:$C$922,$AE650),SUMIFS('Growth rates'!AB$4:AB$922,'Growth rates'!$B$4:$B$922,Demands_tra!$A650,'Growth rates'!$C$4:$C$922,$AF650))</f>
        <v>0</v>
      </c>
      <c r="BF650" s="6">
        <f ca="1">IF($AF650="",SUMIFS('Growth rates'!AC$4:AC$922,'Growth rates'!$B$4:$B$922,Demands_tra!$A650,'Growth rates'!$C$4:$C$922,$AE650),SUMIFS('Growth rates'!AC$4:AC$922,'Growth rates'!$B$4:$B$922,Demands_tra!$A650,'Growth rates'!$C$4:$C$922,$AF650))</f>
        <v>0</v>
      </c>
      <c r="BH650" t="e">
        <f ca="1">VLOOKUP($C650,'Default drvr and elast'!$A$4:$F$49,MATCH(VLOOKUP(A650,Classification!$B$4:$D$42,3,FALSE),'Default drvr and elast'!$D$3:$F$3,0)+3,FALSE)</f>
        <v>#N/A</v>
      </c>
      <c r="BJ650" s="6">
        <f ca="1">IF($BI650="",SUMIF(Elasticities!$B$5:$B$52,Demands_tra!$BH650,Elasticities!C$5:C$52),SUMIF(Elasticities!$B$5:$B$52,Demands_tra!$BI650,Elasticities!C$5:C$52))</f>
        <v>0</v>
      </c>
      <c r="BK650" s="6">
        <f ca="1">IF($BI650="",SUMIF(Elasticities!$B$5:$B$52,Demands_tra!$BH650,Elasticities!D$5:D$52),SUMIF(Elasticities!$B$5:$B$52,Demands_tra!$BI650,Elasticities!D$5:D$52))</f>
        <v>0</v>
      </c>
      <c r="BL650" s="6">
        <f ca="1">IF($BI650="",SUMIF(Elasticities!$B$5:$B$52,Demands_tra!$BH650,Elasticities!E$5:E$52),SUMIF(Elasticities!$B$5:$B$52,Demands_tra!$BI650,Elasticities!E$5:E$52))</f>
        <v>0</v>
      </c>
      <c r="BM650" s="6">
        <f ca="1">IF($BI650="",SUMIF(Elasticities!$B$5:$B$52,Demands_tra!$BH650,Elasticities!F$5:F$52),SUMIF(Elasticities!$B$5:$B$52,Demands_tra!$BI650,Elasticities!F$5:F$52))</f>
        <v>0</v>
      </c>
      <c r="BN650" s="6">
        <f ca="1">IF($BI650="",SUMIF(Elasticities!$B$5:$B$52,Demands_tra!$BH650,Elasticities!G$5:G$52),SUMIF(Elasticities!$B$5:$B$52,Demands_tra!$BI650,Elasticities!G$5:G$52))</f>
        <v>0</v>
      </c>
      <c r="BO650" s="6">
        <f ca="1">IF($BI650="",SUMIF(Elasticities!$B$5:$B$52,Demands_tra!$BH650,Elasticities!H$5:H$52),SUMIF(Elasticities!$B$5:$B$52,Demands_tra!$BI650,Elasticities!H$5:H$52))</f>
        <v>0</v>
      </c>
      <c r="BP650" s="6">
        <f ca="1">IF($BI650="",SUMIF(Elasticities!$B$5:$B$52,Demands_tra!$BH650,Elasticities!I$5:I$52),SUMIF(Elasticities!$B$5:$B$52,Demands_tra!$BI650,Elasticities!I$5:I$52))</f>
        <v>0</v>
      </c>
      <c r="BQ650" s="6">
        <f ca="1">IF($BI650="",SUMIF(Elasticities!$B$5:$B$52,Demands_tra!$BH650,Elasticities!J$5:J$52),SUMIF(Elasticities!$B$5:$B$52,Demands_tra!$BI650,Elasticities!J$5:J$52))</f>
        <v>0</v>
      </c>
      <c r="BR650" s="6">
        <f ca="1">IF($BI650="",SUMIF(Elasticities!$B$5:$B$52,Demands_tra!$BH650,Elasticities!K$5:K$52),SUMIF(Elasticities!$B$5:$B$52,Demands_tra!$BI650,Elasticities!K$5:K$52))</f>
        <v>0</v>
      </c>
      <c r="BS650" s="6">
        <f ca="1">IF($BI650="",SUMIF(Elasticities!$B$5:$B$52,Demands_tra!$BH650,Elasticities!L$5:L$52),SUMIF(Elasticities!$B$5:$B$52,Demands_tra!$BI650,Elasticities!L$5:L$52))</f>
        <v>0</v>
      </c>
      <c r="BT650" s="6">
        <f ca="1">IF($BI650="",SUMIF(Elasticities!$B$5:$B$52,Demands_tra!$BH650,Elasticities!M$5:M$52),SUMIF(Elasticities!$B$5:$B$52,Demands_tra!$BI650,Elasticities!M$5:M$52))</f>
        <v>0</v>
      </c>
      <c r="BU650" s="6">
        <f ca="1">IF($BI650="",SUMIF(Elasticities!$B$5:$B$52,Demands_tra!$BH650,Elasticities!N$5:N$52),SUMIF(Elasticities!$B$5:$B$52,Demands_tra!$BI650,Elasticities!N$5:N$52))</f>
        <v>0</v>
      </c>
      <c r="BV650" s="6">
        <f ca="1">IF($BI650="",SUMIF(Elasticities!$B$5:$B$52,Demands_tra!$BH650,Elasticities!O$5:O$52),SUMIF(Elasticities!$B$5:$B$52,Demands_tra!$BI650,Elasticities!O$5:O$52))</f>
        <v>0</v>
      </c>
      <c r="BW650" s="6">
        <f ca="1">IF($BI650="",SUMIF(Elasticities!$B$5:$B$52,Demands_tra!$BH650,Elasticities!P$5:P$52),SUMIF(Elasticities!$B$5:$B$52,Demands_tra!$BI650,Elasticities!P$5:P$52))</f>
        <v>0</v>
      </c>
      <c r="BX650" s="6">
        <f ca="1">IF($BI650="",SUMIF(Elasticities!$B$5:$B$52,Demands_tra!$BH650,Elasticities!Q$5:Q$52),SUMIF(Elasticities!$B$5:$B$52,Demands_tra!$BI650,Elasticities!Q$5:Q$52))</f>
        <v>0</v>
      </c>
      <c r="BY650" s="6">
        <f ca="1">IF($BI650="",SUMIF(Elasticities!$B$5:$B$52,Demands_tra!$BH650,Elasticities!R$5:R$52),SUMIF(Elasticities!$B$5:$B$52,Demands_tra!$BI650,Elasticities!R$5:R$52))</f>
        <v>0</v>
      </c>
      <c r="BZ650" s="6">
        <f ca="1">IF($BI650="",SUMIF(Elasticities!$B$5:$B$52,Demands_tra!$BH650,Elasticities!S$5:S$52),SUMIF(Elasticities!$B$5:$B$52,Demands_tra!$BI650,Elasticities!S$5:S$52))</f>
        <v>0</v>
      </c>
      <c r="CA650" s="6">
        <f ca="1">IF($BI650="",SUMIF(Elasticities!$B$5:$B$52,Demands_tra!$BH650,Elasticities!T$5:T$52),SUMIF(Elasticities!$B$5:$B$52,Demands_tra!$BI650,Elasticities!T$5:T$52))</f>
        <v>0</v>
      </c>
      <c r="CB650" s="6">
        <f ca="1">IF($BI650="",SUMIF(Elasticities!$B$5:$B$52,Demands_tra!$BH650,Elasticities!U$5:U$52),SUMIF(Elasticities!$B$5:$B$52,Demands_tra!$BI650,Elasticities!U$5:U$52))</f>
        <v>0</v>
      </c>
      <c r="CC650" s="6">
        <f ca="1">IF($BI650="",SUMIF(Elasticities!$B$5:$B$52,Demands_tra!$BH650,Elasticities!V$5:V$52),SUMIF(Elasticities!$B$5:$B$52,Demands_tra!$BI650,Elasticities!V$5:V$52))</f>
        <v>0</v>
      </c>
      <c r="CD650" s="6">
        <f ca="1">IF($BI650="",SUMIF(Elasticities!$B$5:$B$52,Demands_tra!$BH650,Elasticities!W$5:W$52),SUMIF(Elasticities!$B$5:$B$52,Demands_tra!$BI650,Elasticities!W$5:W$52))</f>
        <v>0</v>
      </c>
      <c r="CE650" s="6">
        <f ca="1">IF($BI650="",SUMIF(Elasticities!$B$5:$B$52,Demands_tra!$BH650,Elasticities!X$5:X$52),SUMIF(Elasticities!$B$5:$B$52,Demands_tra!$BI650,Elasticities!X$5:X$52))</f>
        <v>0</v>
      </c>
      <c r="CF650" s="6">
        <f ca="1">IF($BI650="",SUMIF(Elasticities!$B$5:$B$52,Demands_tra!$BH650,Elasticities!Y$5:Y$52),SUMIF(Elasticities!$B$5:$B$52,Demands_tra!$BI650,Elasticities!Y$5:Y$52))</f>
        <v>0</v>
      </c>
      <c r="CG650" s="6">
        <f ca="1">IF($BI650="",SUMIF(Elasticities!$B$5:$B$52,Demands_tra!$BH650,Elasticities!Z$5:Z$52),SUMIF(Elasticities!$B$5:$B$52,Demands_tra!$BI650,Elasticities!Z$5:Z$52))</f>
        <v>0</v>
      </c>
      <c r="CH650" s="6">
        <f ca="1">IF($BI650="",SUMIF(Elasticities!$B$5:$B$52,Demands_tra!$BH650,Elasticities!AA$5:AA$52),SUMIF(Elasticities!$B$5:$B$52,Demands_tra!$BI650,Elasticities!AA$5:AA$52))</f>
        <v>0</v>
      </c>
      <c r="CI650" s="6">
        <f ca="1">IF($BI650="",SUMIF(Elasticities!$B$5:$B$52,Demands_tra!$BH650,Elasticities!AB$5:AB$52),SUMIF(Elasticities!$B$5:$B$52,Demands_tra!$BI650,Elasticities!AB$5:AB$52))</f>
        <v>0</v>
      </c>
    </row>
    <row r="651" spans="1:87">
      <c r="A651" t="str">
        <f>IF(BYDem_tra!B650="","\I:",BYDem_tra!B650)</f>
        <v>\I:</v>
      </c>
      <c r="B651">
        <f>BYDem_tra!E650</f>
        <v>0</v>
      </c>
      <c r="C651">
        <f t="shared" si="350"/>
        <v>0</v>
      </c>
      <c r="D651" s="3">
        <f>SUMIFS(BYDem_tra!$M$2:$M$2000,BYDem_tra!$B$2:$B$2000,Demands_tra!$A651,BYDem_tra!$E$2:$E$2000,Demands_tra!$B651)</f>
        <v>0</v>
      </c>
      <c r="E651" s="3" t="e">
        <f ca="1" t="shared" si="351"/>
        <v>#DIV/0!</v>
      </c>
      <c r="F651" s="3" t="e">
        <f ca="1" t="shared" si="352"/>
        <v>#DIV/0!</v>
      </c>
      <c r="G651" s="3" t="e">
        <f ca="1" t="shared" si="353"/>
        <v>#DIV/0!</v>
      </c>
      <c r="H651" s="3" t="e">
        <f ca="1" t="shared" si="354"/>
        <v>#DIV/0!</v>
      </c>
      <c r="I651" s="3" t="e">
        <f ca="1" t="shared" si="355"/>
        <v>#DIV/0!</v>
      </c>
      <c r="J651" s="3" t="e">
        <f ca="1" t="shared" si="356"/>
        <v>#DIV/0!</v>
      </c>
      <c r="K651" s="3" t="e">
        <f ca="1" t="shared" si="357"/>
        <v>#DIV/0!</v>
      </c>
      <c r="L651" s="3" t="e">
        <f ca="1" t="shared" si="358"/>
        <v>#DIV/0!</v>
      </c>
      <c r="M651" s="3" t="e">
        <f ca="1" t="shared" si="359"/>
        <v>#DIV/0!</v>
      </c>
      <c r="N651" s="3" t="e">
        <f ca="1" t="shared" si="360"/>
        <v>#DIV/0!</v>
      </c>
      <c r="O651" s="3" t="e">
        <f ca="1" t="shared" si="361"/>
        <v>#DIV/0!</v>
      </c>
      <c r="P651" s="3" t="e">
        <f ca="1" t="shared" si="362"/>
        <v>#DIV/0!</v>
      </c>
      <c r="Q651" s="3" t="e">
        <f ca="1" t="shared" si="363"/>
        <v>#DIV/0!</v>
      </c>
      <c r="R651" s="3" t="e">
        <f ca="1" t="shared" si="364"/>
        <v>#DIV/0!</v>
      </c>
      <c r="S651" s="3" t="e">
        <f ca="1" t="shared" si="365"/>
        <v>#DIV/0!</v>
      </c>
      <c r="T651" s="3" t="e">
        <f ca="1" t="shared" si="366"/>
        <v>#DIV/0!</v>
      </c>
      <c r="U651" s="3" t="e">
        <f ca="1" t="shared" si="367"/>
        <v>#DIV/0!</v>
      </c>
      <c r="V651" s="3" t="e">
        <f ca="1" t="shared" si="368"/>
        <v>#DIV/0!</v>
      </c>
      <c r="W651" s="3" t="e">
        <f ca="1" t="shared" si="369"/>
        <v>#DIV/0!</v>
      </c>
      <c r="X651" s="3" t="e">
        <f ca="1" t="shared" si="370"/>
        <v>#DIV/0!</v>
      </c>
      <c r="Y651" s="3" t="e">
        <f ca="1" t="shared" si="371"/>
        <v>#DIV/0!</v>
      </c>
      <c r="Z651" s="3" t="e">
        <f ca="1" t="shared" si="372"/>
        <v>#DIV/0!</v>
      </c>
      <c r="AA651" s="3" t="e">
        <f ca="1" t="shared" si="373"/>
        <v>#DIV/0!</v>
      </c>
      <c r="AB651" s="3" t="e">
        <f ca="1" t="shared" si="374"/>
        <v>#DIV/0!</v>
      </c>
      <c r="AC651" s="3" t="e">
        <f ca="1" t="shared" si="375"/>
        <v>#DIV/0!</v>
      </c>
      <c r="AE651" s="4" t="e">
        <f ca="1">VLOOKUP($C651,'Default drvr and elast'!$A$4:$C$49,MATCH(VLOOKUP(A651,Classification!$B$4:$D$99,2,FALSE),'Default drvr and elast'!$A$3:$C$3,0),FALSE)</f>
        <v>#N/A</v>
      </c>
      <c r="AF651" s="4"/>
      <c r="AG651" s="6">
        <f ca="1">IF($AF651="",SUMIFS('Growth rates'!D$4:D$922,'Growth rates'!$B$4:$B$922,Demands_tra!$A651,'Growth rates'!$C$4:$C$922,$AE651),SUMIFS('Growth rates'!D$4:D$922,'Growth rates'!$B$4:$B$922,Demands_tra!$A651,'Growth rates'!$C$4:$C$922,$AF651))</f>
        <v>0</v>
      </c>
      <c r="AH651" s="6">
        <f ca="1">IF($AF651="",SUMIFS('Growth rates'!E$4:E$922,'Growth rates'!$B$4:$B$922,Demands_tra!$A651,'Growth rates'!$C$4:$C$922,$AE651),SUMIFS('Growth rates'!E$4:E$922,'Growth rates'!$B$4:$B$922,Demands_tra!$A651,'Growth rates'!$C$4:$C$922,$AF651))</f>
        <v>0</v>
      </c>
      <c r="AI651" s="6">
        <f ca="1">IF($AF651="",SUMIFS('Growth rates'!F$4:F$922,'Growth rates'!$B$4:$B$922,Demands_tra!$A651,'Growth rates'!$C$4:$C$922,$AE651),SUMIFS('Growth rates'!F$4:F$922,'Growth rates'!$B$4:$B$922,Demands_tra!$A651,'Growth rates'!$C$4:$C$922,$AF651))</f>
        <v>0</v>
      </c>
      <c r="AJ651" s="6">
        <f ca="1">IF($AF651="",SUMIFS('Growth rates'!G$4:G$922,'Growth rates'!$B$4:$B$922,Demands_tra!$A651,'Growth rates'!$C$4:$C$922,$AE651),SUMIFS('Growth rates'!G$4:G$922,'Growth rates'!$B$4:$B$922,Demands_tra!$A651,'Growth rates'!$C$4:$C$922,$AF651))</f>
        <v>0</v>
      </c>
      <c r="AK651" s="6">
        <f ca="1">IF($AF651="",SUMIFS('Growth rates'!H$4:H$922,'Growth rates'!$B$4:$B$922,Demands_tra!$A651,'Growth rates'!$C$4:$C$922,$AE651),SUMIFS('Growth rates'!H$4:H$922,'Growth rates'!$B$4:$B$922,Demands_tra!$A651,'Growth rates'!$C$4:$C$922,$AF651))</f>
        <v>0</v>
      </c>
      <c r="AL651" s="6">
        <f ca="1">IF($AF651="",SUMIFS('Growth rates'!I$4:I$922,'Growth rates'!$B$4:$B$922,Demands_tra!$A651,'Growth rates'!$C$4:$C$922,$AE651),SUMIFS('Growth rates'!I$4:I$922,'Growth rates'!$B$4:$B$922,Demands_tra!$A651,'Growth rates'!$C$4:$C$922,$AF651))</f>
        <v>0</v>
      </c>
      <c r="AM651" s="6">
        <f ca="1">IF($AF651="",SUMIFS('Growth rates'!J$4:J$922,'Growth rates'!$B$4:$B$922,Demands_tra!$A651,'Growth rates'!$C$4:$C$922,$AE651),SUMIFS('Growth rates'!J$4:J$922,'Growth rates'!$B$4:$B$922,Demands_tra!$A651,'Growth rates'!$C$4:$C$922,$AF651))</f>
        <v>0</v>
      </c>
      <c r="AN651" s="6">
        <f ca="1">IF($AF651="",SUMIFS('Growth rates'!K$4:K$922,'Growth rates'!$B$4:$B$922,Demands_tra!$A651,'Growth rates'!$C$4:$C$922,$AE651),SUMIFS('Growth rates'!K$4:K$922,'Growth rates'!$B$4:$B$922,Demands_tra!$A651,'Growth rates'!$C$4:$C$922,$AF651))</f>
        <v>0</v>
      </c>
      <c r="AO651" s="6">
        <f ca="1">IF($AF651="",SUMIFS('Growth rates'!L$4:L$922,'Growth rates'!$B$4:$B$922,Demands_tra!$A651,'Growth rates'!$C$4:$C$922,$AE651),SUMIFS('Growth rates'!L$4:L$922,'Growth rates'!$B$4:$B$922,Demands_tra!$A651,'Growth rates'!$C$4:$C$922,$AF651))</f>
        <v>0</v>
      </c>
      <c r="AP651" s="6">
        <f ca="1">IF($AF651="",SUMIFS('Growth rates'!M$4:M$922,'Growth rates'!$B$4:$B$922,Demands_tra!$A651,'Growth rates'!$C$4:$C$922,$AE651),SUMIFS('Growth rates'!M$4:M$922,'Growth rates'!$B$4:$B$922,Demands_tra!$A651,'Growth rates'!$C$4:$C$922,$AF651))</f>
        <v>0</v>
      </c>
      <c r="AQ651" s="6">
        <f ca="1">IF($AF651="",SUMIFS('Growth rates'!N$4:N$922,'Growth rates'!$B$4:$B$922,Demands_tra!$A651,'Growth rates'!$C$4:$C$922,$AE651),SUMIFS('Growth rates'!N$4:N$922,'Growth rates'!$B$4:$B$922,Demands_tra!$A651,'Growth rates'!$C$4:$C$922,$AF651))</f>
        <v>0</v>
      </c>
      <c r="AR651" s="6">
        <f ca="1">IF($AF651="",SUMIFS('Growth rates'!O$4:O$922,'Growth rates'!$B$4:$B$922,Demands_tra!$A651,'Growth rates'!$C$4:$C$922,$AE651),SUMIFS('Growth rates'!O$4:O$922,'Growth rates'!$B$4:$B$922,Demands_tra!$A651,'Growth rates'!$C$4:$C$922,$AF651))</f>
        <v>0</v>
      </c>
      <c r="AS651" s="6">
        <f ca="1">IF($AF651="",SUMIFS('Growth rates'!P$4:P$922,'Growth rates'!$B$4:$B$922,Demands_tra!$A651,'Growth rates'!$C$4:$C$922,$AE651),SUMIFS('Growth rates'!P$4:P$922,'Growth rates'!$B$4:$B$922,Demands_tra!$A651,'Growth rates'!$C$4:$C$922,$AF651))</f>
        <v>0</v>
      </c>
      <c r="AT651" s="6">
        <f ca="1">IF($AF651="",SUMIFS('Growth rates'!Q$4:Q$922,'Growth rates'!$B$4:$B$922,Demands_tra!$A651,'Growth rates'!$C$4:$C$922,$AE651),SUMIFS('Growth rates'!Q$4:Q$922,'Growth rates'!$B$4:$B$922,Demands_tra!$A651,'Growth rates'!$C$4:$C$922,$AF651))</f>
        <v>0</v>
      </c>
      <c r="AU651" s="6">
        <f ca="1">IF($AF651="",SUMIFS('Growth rates'!R$4:R$922,'Growth rates'!$B$4:$B$922,Demands_tra!$A651,'Growth rates'!$C$4:$C$922,$AE651),SUMIFS('Growth rates'!R$4:R$922,'Growth rates'!$B$4:$B$922,Demands_tra!$A651,'Growth rates'!$C$4:$C$922,$AF651))</f>
        <v>0</v>
      </c>
      <c r="AV651" s="6">
        <f ca="1">IF($AF651="",SUMIFS('Growth rates'!S$4:S$922,'Growth rates'!$B$4:$B$922,Demands_tra!$A651,'Growth rates'!$C$4:$C$922,$AE651),SUMIFS('Growth rates'!S$4:S$922,'Growth rates'!$B$4:$B$922,Demands_tra!$A651,'Growth rates'!$C$4:$C$922,$AF651))</f>
        <v>0</v>
      </c>
      <c r="AW651" s="6">
        <f ca="1">IF($AF651="",SUMIFS('Growth rates'!T$4:T$922,'Growth rates'!$B$4:$B$922,Demands_tra!$A651,'Growth rates'!$C$4:$C$922,$AE651),SUMIFS('Growth rates'!T$4:T$922,'Growth rates'!$B$4:$B$922,Demands_tra!$A651,'Growth rates'!$C$4:$C$922,$AF651))</f>
        <v>0</v>
      </c>
      <c r="AX651" s="6">
        <f ca="1">IF($AF651="",SUMIFS('Growth rates'!U$4:U$922,'Growth rates'!$B$4:$B$922,Demands_tra!$A651,'Growth rates'!$C$4:$C$922,$AE651),SUMIFS('Growth rates'!U$4:U$922,'Growth rates'!$B$4:$B$922,Demands_tra!$A651,'Growth rates'!$C$4:$C$922,$AF651))</f>
        <v>0</v>
      </c>
      <c r="AY651" s="6">
        <f ca="1">IF($AF651="",SUMIFS('Growth rates'!V$4:V$922,'Growth rates'!$B$4:$B$922,Demands_tra!$A651,'Growth rates'!$C$4:$C$922,$AE651),SUMIFS('Growth rates'!V$4:V$922,'Growth rates'!$B$4:$B$922,Demands_tra!$A651,'Growth rates'!$C$4:$C$922,$AF651))</f>
        <v>0</v>
      </c>
      <c r="AZ651" s="6">
        <f ca="1">IF($AF651="",SUMIFS('Growth rates'!W$4:W$922,'Growth rates'!$B$4:$B$922,Demands_tra!$A651,'Growth rates'!$C$4:$C$922,$AE651),SUMIFS('Growth rates'!W$4:W$922,'Growth rates'!$B$4:$B$922,Demands_tra!$A651,'Growth rates'!$C$4:$C$922,$AF651))</f>
        <v>0</v>
      </c>
      <c r="BA651" s="6">
        <f ca="1">IF($AF651="",SUMIFS('Growth rates'!X$4:X$922,'Growth rates'!$B$4:$B$922,Demands_tra!$A651,'Growth rates'!$C$4:$C$922,$AE651),SUMIFS('Growth rates'!X$4:X$922,'Growth rates'!$B$4:$B$922,Demands_tra!$A651,'Growth rates'!$C$4:$C$922,$AF651))</f>
        <v>0</v>
      </c>
      <c r="BB651" s="6">
        <f ca="1">IF($AF651="",SUMIFS('Growth rates'!Y$4:Y$922,'Growth rates'!$B$4:$B$922,Demands_tra!$A651,'Growth rates'!$C$4:$C$922,$AE651),SUMIFS('Growth rates'!Y$4:Y$922,'Growth rates'!$B$4:$B$922,Demands_tra!$A651,'Growth rates'!$C$4:$C$922,$AF651))</f>
        <v>0</v>
      </c>
      <c r="BC651" s="6">
        <f ca="1">IF($AF651="",SUMIFS('Growth rates'!Z$4:Z$922,'Growth rates'!$B$4:$B$922,Demands_tra!$A651,'Growth rates'!$C$4:$C$922,$AE651),SUMIFS('Growth rates'!Z$4:Z$922,'Growth rates'!$B$4:$B$922,Demands_tra!$A651,'Growth rates'!$C$4:$C$922,$AF651))</f>
        <v>0</v>
      </c>
      <c r="BD651" s="6">
        <f ca="1">IF($AF651="",SUMIFS('Growth rates'!AA$4:AA$922,'Growth rates'!$B$4:$B$922,Demands_tra!$A651,'Growth rates'!$C$4:$C$922,$AE651),SUMIFS('Growth rates'!AA$4:AA$922,'Growth rates'!$B$4:$B$922,Demands_tra!$A651,'Growth rates'!$C$4:$C$922,$AF651))</f>
        <v>0</v>
      </c>
      <c r="BE651" s="6">
        <f ca="1">IF($AF651="",SUMIFS('Growth rates'!AB$4:AB$922,'Growth rates'!$B$4:$B$922,Demands_tra!$A651,'Growth rates'!$C$4:$C$922,$AE651),SUMIFS('Growth rates'!AB$4:AB$922,'Growth rates'!$B$4:$B$922,Demands_tra!$A651,'Growth rates'!$C$4:$C$922,$AF651))</f>
        <v>0</v>
      </c>
      <c r="BF651" s="6">
        <f ca="1">IF($AF651="",SUMIFS('Growth rates'!AC$4:AC$922,'Growth rates'!$B$4:$B$922,Demands_tra!$A651,'Growth rates'!$C$4:$C$922,$AE651),SUMIFS('Growth rates'!AC$4:AC$922,'Growth rates'!$B$4:$B$922,Demands_tra!$A651,'Growth rates'!$C$4:$C$922,$AF651))</f>
        <v>0</v>
      </c>
      <c r="BH651" t="e">
        <f ca="1">VLOOKUP($C651,'Default drvr and elast'!$A$4:$F$49,MATCH(VLOOKUP(A651,Classification!$B$4:$D$42,3,FALSE),'Default drvr and elast'!$D$3:$F$3,0)+3,FALSE)</f>
        <v>#N/A</v>
      </c>
      <c r="BJ651" s="6">
        <f ca="1">IF($BI651="",SUMIF(Elasticities!$B$5:$B$52,Demands_tra!$BH651,Elasticities!C$5:C$52),SUMIF(Elasticities!$B$5:$B$52,Demands_tra!$BI651,Elasticities!C$5:C$52))</f>
        <v>0</v>
      </c>
      <c r="BK651" s="6">
        <f ca="1">IF($BI651="",SUMIF(Elasticities!$B$5:$B$52,Demands_tra!$BH651,Elasticities!D$5:D$52),SUMIF(Elasticities!$B$5:$B$52,Demands_tra!$BI651,Elasticities!D$5:D$52))</f>
        <v>0</v>
      </c>
      <c r="BL651" s="6">
        <f ca="1">IF($BI651="",SUMIF(Elasticities!$B$5:$B$52,Demands_tra!$BH651,Elasticities!E$5:E$52),SUMIF(Elasticities!$B$5:$B$52,Demands_tra!$BI651,Elasticities!E$5:E$52))</f>
        <v>0</v>
      </c>
      <c r="BM651" s="6">
        <f ca="1">IF($BI651="",SUMIF(Elasticities!$B$5:$B$52,Demands_tra!$BH651,Elasticities!F$5:F$52),SUMIF(Elasticities!$B$5:$B$52,Demands_tra!$BI651,Elasticities!F$5:F$52))</f>
        <v>0</v>
      </c>
      <c r="BN651" s="6">
        <f ca="1">IF($BI651="",SUMIF(Elasticities!$B$5:$B$52,Demands_tra!$BH651,Elasticities!G$5:G$52),SUMIF(Elasticities!$B$5:$B$52,Demands_tra!$BI651,Elasticities!G$5:G$52))</f>
        <v>0</v>
      </c>
      <c r="BO651" s="6">
        <f ca="1">IF($BI651="",SUMIF(Elasticities!$B$5:$B$52,Demands_tra!$BH651,Elasticities!H$5:H$52),SUMIF(Elasticities!$B$5:$B$52,Demands_tra!$BI651,Elasticities!H$5:H$52))</f>
        <v>0</v>
      </c>
      <c r="BP651" s="6">
        <f ca="1">IF($BI651="",SUMIF(Elasticities!$B$5:$B$52,Demands_tra!$BH651,Elasticities!I$5:I$52),SUMIF(Elasticities!$B$5:$B$52,Demands_tra!$BI651,Elasticities!I$5:I$52))</f>
        <v>0</v>
      </c>
      <c r="BQ651" s="6">
        <f ca="1">IF($BI651="",SUMIF(Elasticities!$B$5:$B$52,Demands_tra!$BH651,Elasticities!J$5:J$52),SUMIF(Elasticities!$B$5:$B$52,Demands_tra!$BI651,Elasticities!J$5:J$52))</f>
        <v>0</v>
      </c>
      <c r="BR651" s="6">
        <f ca="1">IF($BI651="",SUMIF(Elasticities!$B$5:$B$52,Demands_tra!$BH651,Elasticities!K$5:K$52),SUMIF(Elasticities!$B$5:$B$52,Demands_tra!$BI651,Elasticities!K$5:K$52))</f>
        <v>0</v>
      </c>
      <c r="BS651" s="6">
        <f ca="1">IF($BI651="",SUMIF(Elasticities!$B$5:$B$52,Demands_tra!$BH651,Elasticities!L$5:L$52),SUMIF(Elasticities!$B$5:$B$52,Demands_tra!$BI651,Elasticities!L$5:L$52))</f>
        <v>0</v>
      </c>
      <c r="BT651" s="6">
        <f ca="1">IF($BI651="",SUMIF(Elasticities!$B$5:$B$52,Demands_tra!$BH651,Elasticities!M$5:M$52),SUMIF(Elasticities!$B$5:$B$52,Demands_tra!$BI651,Elasticities!M$5:M$52))</f>
        <v>0</v>
      </c>
      <c r="BU651" s="6">
        <f ca="1">IF($BI651="",SUMIF(Elasticities!$B$5:$B$52,Demands_tra!$BH651,Elasticities!N$5:N$52),SUMIF(Elasticities!$B$5:$B$52,Demands_tra!$BI651,Elasticities!N$5:N$52))</f>
        <v>0</v>
      </c>
      <c r="BV651" s="6">
        <f ca="1">IF($BI651="",SUMIF(Elasticities!$B$5:$B$52,Demands_tra!$BH651,Elasticities!O$5:O$52),SUMIF(Elasticities!$B$5:$B$52,Demands_tra!$BI651,Elasticities!O$5:O$52))</f>
        <v>0</v>
      </c>
      <c r="BW651" s="6">
        <f ca="1">IF($BI651="",SUMIF(Elasticities!$B$5:$B$52,Demands_tra!$BH651,Elasticities!P$5:P$52),SUMIF(Elasticities!$B$5:$B$52,Demands_tra!$BI651,Elasticities!P$5:P$52))</f>
        <v>0</v>
      </c>
      <c r="BX651" s="6">
        <f ca="1">IF($BI651="",SUMIF(Elasticities!$B$5:$B$52,Demands_tra!$BH651,Elasticities!Q$5:Q$52),SUMIF(Elasticities!$B$5:$B$52,Demands_tra!$BI651,Elasticities!Q$5:Q$52))</f>
        <v>0</v>
      </c>
      <c r="BY651" s="6">
        <f ca="1">IF($BI651="",SUMIF(Elasticities!$B$5:$B$52,Demands_tra!$BH651,Elasticities!R$5:R$52),SUMIF(Elasticities!$B$5:$B$52,Demands_tra!$BI651,Elasticities!R$5:R$52))</f>
        <v>0</v>
      </c>
      <c r="BZ651" s="6">
        <f ca="1">IF($BI651="",SUMIF(Elasticities!$B$5:$B$52,Demands_tra!$BH651,Elasticities!S$5:S$52),SUMIF(Elasticities!$B$5:$B$52,Demands_tra!$BI651,Elasticities!S$5:S$52))</f>
        <v>0</v>
      </c>
      <c r="CA651" s="6">
        <f ca="1">IF($BI651="",SUMIF(Elasticities!$B$5:$B$52,Demands_tra!$BH651,Elasticities!T$5:T$52),SUMIF(Elasticities!$B$5:$B$52,Demands_tra!$BI651,Elasticities!T$5:T$52))</f>
        <v>0</v>
      </c>
      <c r="CB651" s="6">
        <f ca="1">IF($BI651="",SUMIF(Elasticities!$B$5:$B$52,Demands_tra!$BH651,Elasticities!U$5:U$52),SUMIF(Elasticities!$B$5:$B$52,Demands_tra!$BI651,Elasticities!U$5:U$52))</f>
        <v>0</v>
      </c>
      <c r="CC651" s="6">
        <f ca="1">IF($BI651="",SUMIF(Elasticities!$B$5:$B$52,Demands_tra!$BH651,Elasticities!V$5:V$52),SUMIF(Elasticities!$B$5:$B$52,Demands_tra!$BI651,Elasticities!V$5:V$52))</f>
        <v>0</v>
      </c>
      <c r="CD651" s="6">
        <f ca="1">IF($BI651="",SUMIF(Elasticities!$B$5:$B$52,Demands_tra!$BH651,Elasticities!W$5:W$52),SUMIF(Elasticities!$B$5:$B$52,Demands_tra!$BI651,Elasticities!W$5:W$52))</f>
        <v>0</v>
      </c>
      <c r="CE651" s="6">
        <f ca="1">IF($BI651="",SUMIF(Elasticities!$B$5:$B$52,Demands_tra!$BH651,Elasticities!X$5:X$52),SUMIF(Elasticities!$B$5:$B$52,Demands_tra!$BI651,Elasticities!X$5:X$52))</f>
        <v>0</v>
      </c>
      <c r="CF651" s="6">
        <f ca="1">IF($BI651="",SUMIF(Elasticities!$B$5:$B$52,Demands_tra!$BH651,Elasticities!Y$5:Y$52),SUMIF(Elasticities!$B$5:$B$52,Demands_tra!$BI651,Elasticities!Y$5:Y$52))</f>
        <v>0</v>
      </c>
      <c r="CG651" s="6">
        <f ca="1">IF($BI651="",SUMIF(Elasticities!$B$5:$B$52,Demands_tra!$BH651,Elasticities!Z$5:Z$52),SUMIF(Elasticities!$B$5:$B$52,Demands_tra!$BI651,Elasticities!Z$5:Z$52))</f>
        <v>0</v>
      </c>
      <c r="CH651" s="6">
        <f ca="1">IF($BI651="",SUMIF(Elasticities!$B$5:$B$52,Demands_tra!$BH651,Elasticities!AA$5:AA$52),SUMIF(Elasticities!$B$5:$B$52,Demands_tra!$BI651,Elasticities!AA$5:AA$52))</f>
        <v>0</v>
      </c>
      <c r="CI651" s="6">
        <f ca="1">IF($BI651="",SUMIF(Elasticities!$B$5:$B$52,Demands_tra!$BH651,Elasticities!AB$5:AB$52),SUMIF(Elasticities!$B$5:$B$52,Demands_tra!$BI651,Elasticities!AB$5:AB$52))</f>
        <v>0</v>
      </c>
    </row>
    <row r="652" spans="1:87">
      <c r="A652" t="str">
        <f>IF(BYDem_tra!B651="","\I:",BYDem_tra!B651)</f>
        <v>\I:</v>
      </c>
      <c r="B652">
        <f>BYDem_tra!E651</f>
        <v>0</v>
      </c>
      <c r="C652">
        <f t="shared" si="350"/>
        <v>0</v>
      </c>
      <c r="D652" s="3">
        <f>SUMIFS(BYDem_tra!$M$2:$M$2000,BYDem_tra!$B$2:$B$2000,Demands_tra!$A652,BYDem_tra!$E$2:$E$2000,Demands_tra!$B652)</f>
        <v>0</v>
      </c>
      <c r="E652" s="3" t="e">
        <f ca="1" t="shared" si="351"/>
        <v>#DIV/0!</v>
      </c>
      <c r="F652" s="3" t="e">
        <f ca="1" t="shared" si="352"/>
        <v>#DIV/0!</v>
      </c>
      <c r="G652" s="3" t="e">
        <f ca="1" t="shared" si="353"/>
        <v>#DIV/0!</v>
      </c>
      <c r="H652" s="3" t="e">
        <f ca="1" t="shared" si="354"/>
        <v>#DIV/0!</v>
      </c>
      <c r="I652" s="3" t="e">
        <f ca="1" t="shared" si="355"/>
        <v>#DIV/0!</v>
      </c>
      <c r="J652" s="3" t="e">
        <f ca="1" t="shared" si="356"/>
        <v>#DIV/0!</v>
      </c>
      <c r="K652" s="3" t="e">
        <f ca="1" t="shared" si="357"/>
        <v>#DIV/0!</v>
      </c>
      <c r="L652" s="3" t="e">
        <f ca="1" t="shared" si="358"/>
        <v>#DIV/0!</v>
      </c>
      <c r="M652" s="3" t="e">
        <f ca="1" t="shared" si="359"/>
        <v>#DIV/0!</v>
      </c>
      <c r="N652" s="3" t="e">
        <f ca="1" t="shared" si="360"/>
        <v>#DIV/0!</v>
      </c>
      <c r="O652" s="3" t="e">
        <f ca="1" t="shared" si="361"/>
        <v>#DIV/0!</v>
      </c>
      <c r="P652" s="3" t="e">
        <f ca="1" t="shared" si="362"/>
        <v>#DIV/0!</v>
      </c>
      <c r="Q652" s="3" t="e">
        <f ca="1" t="shared" si="363"/>
        <v>#DIV/0!</v>
      </c>
      <c r="R652" s="3" t="e">
        <f ca="1" t="shared" si="364"/>
        <v>#DIV/0!</v>
      </c>
      <c r="S652" s="3" t="e">
        <f ca="1" t="shared" si="365"/>
        <v>#DIV/0!</v>
      </c>
      <c r="T652" s="3" t="e">
        <f ca="1" t="shared" si="366"/>
        <v>#DIV/0!</v>
      </c>
      <c r="U652" s="3" t="e">
        <f ca="1" t="shared" si="367"/>
        <v>#DIV/0!</v>
      </c>
      <c r="V652" s="3" t="e">
        <f ca="1" t="shared" si="368"/>
        <v>#DIV/0!</v>
      </c>
      <c r="W652" s="3" t="e">
        <f ca="1" t="shared" si="369"/>
        <v>#DIV/0!</v>
      </c>
      <c r="X652" s="3" t="e">
        <f ca="1" t="shared" si="370"/>
        <v>#DIV/0!</v>
      </c>
      <c r="Y652" s="3" t="e">
        <f ca="1" t="shared" si="371"/>
        <v>#DIV/0!</v>
      </c>
      <c r="Z652" s="3" t="e">
        <f ca="1" t="shared" si="372"/>
        <v>#DIV/0!</v>
      </c>
      <c r="AA652" s="3" t="e">
        <f ca="1" t="shared" si="373"/>
        <v>#DIV/0!</v>
      </c>
      <c r="AB652" s="3" t="e">
        <f ca="1" t="shared" si="374"/>
        <v>#DIV/0!</v>
      </c>
      <c r="AC652" s="3" t="e">
        <f ca="1" t="shared" si="375"/>
        <v>#DIV/0!</v>
      </c>
      <c r="AE652" s="4" t="e">
        <f ca="1">VLOOKUP($C652,'Default drvr and elast'!$A$4:$C$49,MATCH(VLOOKUP(A652,Classification!$B$4:$D$99,2,FALSE),'Default drvr and elast'!$A$3:$C$3,0),FALSE)</f>
        <v>#N/A</v>
      </c>
      <c r="AF652" s="4"/>
      <c r="AG652" s="6">
        <f ca="1">IF($AF652="",SUMIFS('Growth rates'!D$4:D$922,'Growth rates'!$B$4:$B$922,Demands_tra!$A652,'Growth rates'!$C$4:$C$922,$AE652),SUMIFS('Growth rates'!D$4:D$922,'Growth rates'!$B$4:$B$922,Demands_tra!$A652,'Growth rates'!$C$4:$C$922,$AF652))</f>
        <v>0</v>
      </c>
      <c r="AH652" s="6">
        <f ca="1">IF($AF652="",SUMIFS('Growth rates'!E$4:E$922,'Growth rates'!$B$4:$B$922,Demands_tra!$A652,'Growth rates'!$C$4:$C$922,$AE652),SUMIFS('Growth rates'!E$4:E$922,'Growth rates'!$B$4:$B$922,Demands_tra!$A652,'Growth rates'!$C$4:$C$922,$AF652))</f>
        <v>0</v>
      </c>
      <c r="AI652" s="6">
        <f ca="1">IF($AF652="",SUMIFS('Growth rates'!F$4:F$922,'Growth rates'!$B$4:$B$922,Demands_tra!$A652,'Growth rates'!$C$4:$C$922,$AE652),SUMIFS('Growth rates'!F$4:F$922,'Growth rates'!$B$4:$B$922,Demands_tra!$A652,'Growth rates'!$C$4:$C$922,$AF652))</f>
        <v>0</v>
      </c>
      <c r="AJ652" s="6">
        <f ca="1">IF($AF652="",SUMIFS('Growth rates'!G$4:G$922,'Growth rates'!$B$4:$B$922,Demands_tra!$A652,'Growth rates'!$C$4:$C$922,$AE652),SUMIFS('Growth rates'!G$4:G$922,'Growth rates'!$B$4:$B$922,Demands_tra!$A652,'Growth rates'!$C$4:$C$922,$AF652))</f>
        <v>0</v>
      </c>
      <c r="AK652" s="6">
        <f ca="1">IF($AF652="",SUMIFS('Growth rates'!H$4:H$922,'Growth rates'!$B$4:$B$922,Demands_tra!$A652,'Growth rates'!$C$4:$C$922,$AE652),SUMIFS('Growth rates'!H$4:H$922,'Growth rates'!$B$4:$B$922,Demands_tra!$A652,'Growth rates'!$C$4:$C$922,$AF652))</f>
        <v>0</v>
      </c>
      <c r="AL652" s="6">
        <f ca="1">IF($AF652="",SUMIFS('Growth rates'!I$4:I$922,'Growth rates'!$B$4:$B$922,Demands_tra!$A652,'Growth rates'!$C$4:$C$922,$AE652),SUMIFS('Growth rates'!I$4:I$922,'Growth rates'!$B$4:$B$922,Demands_tra!$A652,'Growth rates'!$C$4:$C$922,$AF652))</f>
        <v>0</v>
      </c>
      <c r="AM652" s="6">
        <f ca="1">IF($AF652="",SUMIFS('Growth rates'!J$4:J$922,'Growth rates'!$B$4:$B$922,Demands_tra!$A652,'Growth rates'!$C$4:$C$922,$AE652),SUMIFS('Growth rates'!J$4:J$922,'Growth rates'!$B$4:$B$922,Demands_tra!$A652,'Growth rates'!$C$4:$C$922,$AF652))</f>
        <v>0</v>
      </c>
      <c r="AN652" s="6">
        <f ca="1">IF($AF652="",SUMIFS('Growth rates'!K$4:K$922,'Growth rates'!$B$4:$B$922,Demands_tra!$A652,'Growth rates'!$C$4:$C$922,$AE652),SUMIFS('Growth rates'!K$4:K$922,'Growth rates'!$B$4:$B$922,Demands_tra!$A652,'Growth rates'!$C$4:$C$922,$AF652))</f>
        <v>0</v>
      </c>
      <c r="AO652" s="6">
        <f ca="1">IF($AF652="",SUMIFS('Growth rates'!L$4:L$922,'Growth rates'!$B$4:$B$922,Demands_tra!$A652,'Growth rates'!$C$4:$C$922,$AE652),SUMIFS('Growth rates'!L$4:L$922,'Growth rates'!$B$4:$B$922,Demands_tra!$A652,'Growth rates'!$C$4:$C$922,$AF652))</f>
        <v>0</v>
      </c>
      <c r="AP652" s="6">
        <f ca="1">IF($AF652="",SUMIFS('Growth rates'!M$4:M$922,'Growth rates'!$B$4:$B$922,Demands_tra!$A652,'Growth rates'!$C$4:$C$922,$AE652),SUMIFS('Growth rates'!M$4:M$922,'Growth rates'!$B$4:$B$922,Demands_tra!$A652,'Growth rates'!$C$4:$C$922,$AF652))</f>
        <v>0</v>
      </c>
      <c r="AQ652" s="6">
        <f ca="1">IF($AF652="",SUMIFS('Growth rates'!N$4:N$922,'Growth rates'!$B$4:$B$922,Demands_tra!$A652,'Growth rates'!$C$4:$C$922,$AE652),SUMIFS('Growth rates'!N$4:N$922,'Growth rates'!$B$4:$B$922,Demands_tra!$A652,'Growth rates'!$C$4:$C$922,$AF652))</f>
        <v>0</v>
      </c>
      <c r="AR652" s="6">
        <f ca="1">IF($AF652="",SUMIFS('Growth rates'!O$4:O$922,'Growth rates'!$B$4:$B$922,Demands_tra!$A652,'Growth rates'!$C$4:$C$922,$AE652),SUMIFS('Growth rates'!O$4:O$922,'Growth rates'!$B$4:$B$922,Demands_tra!$A652,'Growth rates'!$C$4:$C$922,$AF652))</f>
        <v>0</v>
      </c>
      <c r="AS652" s="6">
        <f ca="1">IF($AF652="",SUMIFS('Growth rates'!P$4:P$922,'Growth rates'!$B$4:$B$922,Demands_tra!$A652,'Growth rates'!$C$4:$C$922,$AE652),SUMIFS('Growth rates'!P$4:P$922,'Growth rates'!$B$4:$B$922,Demands_tra!$A652,'Growth rates'!$C$4:$C$922,$AF652))</f>
        <v>0</v>
      </c>
      <c r="AT652" s="6">
        <f ca="1">IF($AF652="",SUMIFS('Growth rates'!Q$4:Q$922,'Growth rates'!$B$4:$B$922,Demands_tra!$A652,'Growth rates'!$C$4:$C$922,$AE652),SUMIFS('Growth rates'!Q$4:Q$922,'Growth rates'!$B$4:$B$922,Demands_tra!$A652,'Growth rates'!$C$4:$C$922,$AF652))</f>
        <v>0</v>
      </c>
      <c r="AU652" s="6">
        <f ca="1">IF($AF652="",SUMIFS('Growth rates'!R$4:R$922,'Growth rates'!$B$4:$B$922,Demands_tra!$A652,'Growth rates'!$C$4:$C$922,$AE652),SUMIFS('Growth rates'!R$4:R$922,'Growth rates'!$B$4:$B$922,Demands_tra!$A652,'Growth rates'!$C$4:$C$922,$AF652))</f>
        <v>0</v>
      </c>
      <c r="AV652" s="6">
        <f ca="1">IF($AF652="",SUMIFS('Growth rates'!S$4:S$922,'Growth rates'!$B$4:$B$922,Demands_tra!$A652,'Growth rates'!$C$4:$C$922,$AE652),SUMIFS('Growth rates'!S$4:S$922,'Growth rates'!$B$4:$B$922,Demands_tra!$A652,'Growth rates'!$C$4:$C$922,$AF652))</f>
        <v>0</v>
      </c>
      <c r="AW652" s="6">
        <f ca="1">IF($AF652="",SUMIFS('Growth rates'!T$4:T$922,'Growth rates'!$B$4:$B$922,Demands_tra!$A652,'Growth rates'!$C$4:$C$922,$AE652),SUMIFS('Growth rates'!T$4:T$922,'Growth rates'!$B$4:$B$922,Demands_tra!$A652,'Growth rates'!$C$4:$C$922,$AF652))</f>
        <v>0</v>
      </c>
      <c r="AX652" s="6">
        <f ca="1">IF($AF652="",SUMIFS('Growth rates'!U$4:U$922,'Growth rates'!$B$4:$B$922,Demands_tra!$A652,'Growth rates'!$C$4:$C$922,$AE652),SUMIFS('Growth rates'!U$4:U$922,'Growth rates'!$B$4:$B$922,Demands_tra!$A652,'Growth rates'!$C$4:$C$922,$AF652))</f>
        <v>0</v>
      </c>
      <c r="AY652" s="6">
        <f ca="1">IF($AF652="",SUMIFS('Growth rates'!V$4:V$922,'Growth rates'!$B$4:$B$922,Demands_tra!$A652,'Growth rates'!$C$4:$C$922,$AE652),SUMIFS('Growth rates'!V$4:V$922,'Growth rates'!$B$4:$B$922,Demands_tra!$A652,'Growth rates'!$C$4:$C$922,$AF652))</f>
        <v>0</v>
      </c>
      <c r="AZ652" s="6">
        <f ca="1">IF($AF652="",SUMIFS('Growth rates'!W$4:W$922,'Growth rates'!$B$4:$B$922,Demands_tra!$A652,'Growth rates'!$C$4:$C$922,$AE652),SUMIFS('Growth rates'!W$4:W$922,'Growth rates'!$B$4:$B$922,Demands_tra!$A652,'Growth rates'!$C$4:$C$922,$AF652))</f>
        <v>0</v>
      </c>
      <c r="BA652" s="6">
        <f ca="1">IF($AF652="",SUMIFS('Growth rates'!X$4:X$922,'Growth rates'!$B$4:$B$922,Demands_tra!$A652,'Growth rates'!$C$4:$C$922,$AE652),SUMIFS('Growth rates'!X$4:X$922,'Growth rates'!$B$4:$B$922,Demands_tra!$A652,'Growth rates'!$C$4:$C$922,$AF652))</f>
        <v>0</v>
      </c>
      <c r="BB652" s="6">
        <f ca="1">IF($AF652="",SUMIFS('Growth rates'!Y$4:Y$922,'Growth rates'!$B$4:$B$922,Demands_tra!$A652,'Growth rates'!$C$4:$C$922,$AE652),SUMIFS('Growth rates'!Y$4:Y$922,'Growth rates'!$B$4:$B$922,Demands_tra!$A652,'Growth rates'!$C$4:$C$922,$AF652))</f>
        <v>0</v>
      </c>
      <c r="BC652" s="6">
        <f ca="1">IF($AF652="",SUMIFS('Growth rates'!Z$4:Z$922,'Growth rates'!$B$4:$B$922,Demands_tra!$A652,'Growth rates'!$C$4:$C$922,$AE652),SUMIFS('Growth rates'!Z$4:Z$922,'Growth rates'!$B$4:$B$922,Demands_tra!$A652,'Growth rates'!$C$4:$C$922,$AF652))</f>
        <v>0</v>
      </c>
      <c r="BD652" s="6">
        <f ca="1">IF($AF652="",SUMIFS('Growth rates'!AA$4:AA$922,'Growth rates'!$B$4:$B$922,Demands_tra!$A652,'Growth rates'!$C$4:$C$922,$AE652),SUMIFS('Growth rates'!AA$4:AA$922,'Growth rates'!$B$4:$B$922,Demands_tra!$A652,'Growth rates'!$C$4:$C$922,$AF652))</f>
        <v>0</v>
      </c>
      <c r="BE652" s="6">
        <f ca="1">IF($AF652="",SUMIFS('Growth rates'!AB$4:AB$922,'Growth rates'!$B$4:$B$922,Demands_tra!$A652,'Growth rates'!$C$4:$C$922,$AE652),SUMIFS('Growth rates'!AB$4:AB$922,'Growth rates'!$B$4:$B$922,Demands_tra!$A652,'Growth rates'!$C$4:$C$922,$AF652))</f>
        <v>0</v>
      </c>
      <c r="BF652" s="6">
        <f ca="1">IF($AF652="",SUMIFS('Growth rates'!AC$4:AC$922,'Growth rates'!$B$4:$B$922,Demands_tra!$A652,'Growth rates'!$C$4:$C$922,$AE652),SUMIFS('Growth rates'!AC$4:AC$922,'Growth rates'!$B$4:$B$922,Demands_tra!$A652,'Growth rates'!$C$4:$C$922,$AF652))</f>
        <v>0</v>
      </c>
      <c r="BH652" t="e">
        <f ca="1">VLOOKUP($C652,'Default drvr and elast'!$A$4:$F$49,MATCH(VLOOKUP(A652,Classification!$B$4:$D$42,3,FALSE),'Default drvr and elast'!$D$3:$F$3,0)+3,FALSE)</f>
        <v>#N/A</v>
      </c>
      <c r="BJ652" s="6">
        <f ca="1">IF($BI652="",SUMIF(Elasticities!$B$5:$B$52,Demands_tra!$BH652,Elasticities!C$5:C$52),SUMIF(Elasticities!$B$5:$B$52,Demands_tra!$BI652,Elasticities!C$5:C$52))</f>
        <v>0</v>
      </c>
      <c r="BK652" s="6">
        <f ca="1">IF($BI652="",SUMIF(Elasticities!$B$5:$B$52,Demands_tra!$BH652,Elasticities!D$5:D$52),SUMIF(Elasticities!$B$5:$B$52,Demands_tra!$BI652,Elasticities!D$5:D$52))</f>
        <v>0</v>
      </c>
      <c r="BL652" s="6">
        <f ca="1">IF($BI652="",SUMIF(Elasticities!$B$5:$B$52,Demands_tra!$BH652,Elasticities!E$5:E$52),SUMIF(Elasticities!$B$5:$B$52,Demands_tra!$BI652,Elasticities!E$5:E$52))</f>
        <v>0</v>
      </c>
      <c r="BM652" s="6">
        <f ca="1">IF($BI652="",SUMIF(Elasticities!$B$5:$B$52,Demands_tra!$BH652,Elasticities!F$5:F$52),SUMIF(Elasticities!$B$5:$B$52,Demands_tra!$BI652,Elasticities!F$5:F$52))</f>
        <v>0</v>
      </c>
      <c r="BN652" s="6">
        <f ca="1">IF($BI652="",SUMIF(Elasticities!$B$5:$B$52,Demands_tra!$BH652,Elasticities!G$5:G$52),SUMIF(Elasticities!$B$5:$B$52,Demands_tra!$BI652,Elasticities!G$5:G$52))</f>
        <v>0</v>
      </c>
      <c r="BO652" s="6">
        <f ca="1">IF($BI652="",SUMIF(Elasticities!$B$5:$B$52,Demands_tra!$BH652,Elasticities!H$5:H$52),SUMIF(Elasticities!$B$5:$B$52,Demands_tra!$BI652,Elasticities!H$5:H$52))</f>
        <v>0</v>
      </c>
      <c r="BP652" s="6">
        <f ca="1">IF($BI652="",SUMIF(Elasticities!$B$5:$B$52,Demands_tra!$BH652,Elasticities!I$5:I$52),SUMIF(Elasticities!$B$5:$B$52,Demands_tra!$BI652,Elasticities!I$5:I$52))</f>
        <v>0</v>
      </c>
      <c r="BQ652" s="6">
        <f ca="1">IF($BI652="",SUMIF(Elasticities!$B$5:$B$52,Demands_tra!$BH652,Elasticities!J$5:J$52),SUMIF(Elasticities!$B$5:$B$52,Demands_tra!$BI652,Elasticities!J$5:J$52))</f>
        <v>0</v>
      </c>
      <c r="BR652" s="6">
        <f ca="1">IF($BI652="",SUMIF(Elasticities!$B$5:$B$52,Demands_tra!$BH652,Elasticities!K$5:K$52),SUMIF(Elasticities!$B$5:$B$52,Demands_tra!$BI652,Elasticities!K$5:K$52))</f>
        <v>0</v>
      </c>
      <c r="BS652" s="6">
        <f ca="1">IF($BI652="",SUMIF(Elasticities!$B$5:$B$52,Demands_tra!$BH652,Elasticities!L$5:L$52),SUMIF(Elasticities!$B$5:$B$52,Demands_tra!$BI652,Elasticities!L$5:L$52))</f>
        <v>0</v>
      </c>
      <c r="BT652" s="6">
        <f ca="1">IF($BI652="",SUMIF(Elasticities!$B$5:$B$52,Demands_tra!$BH652,Elasticities!M$5:M$52),SUMIF(Elasticities!$B$5:$B$52,Demands_tra!$BI652,Elasticities!M$5:M$52))</f>
        <v>0</v>
      </c>
      <c r="BU652" s="6">
        <f ca="1">IF($BI652="",SUMIF(Elasticities!$B$5:$B$52,Demands_tra!$BH652,Elasticities!N$5:N$52),SUMIF(Elasticities!$B$5:$B$52,Demands_tra!$BI652,Elasticities!N$5:N$52))</f>
        <v>0</v>
      </c>
      <c r="BV652" s="6">
        <f ca="1">IF($BI652="",SUMIF(Elasticities!$B$5:$B$52,Demands_tra!$BH652,Elasticities!O$5:O$52),SUMIF(Elasticities!$B$5:$B$52,Demands_tra!$BI652,Elasticities!O$5:O$52))</f>
        <v>0</v>
      </c>
      <c r="BW652" s="6">
        <f ca="1">IF($BI652="",SUMIF(Elasticities!$B$5:$B$52,Demands_tra!$BH652,Elasticities!P$5:P$52),SUMIF(Elasticities!$B$5:$B$52,Demands_tra!$BI652,Elasticities!P$5:P$52))</f>
        <v>0</v>
      </c>
      <c r="BX652" s="6">
        <f ca="1">IF($BI652="",SUMIF(Elasticities!$B$5:$B$52,Demands_tra!$BH652,Elasticities!Q$5:Q$52),SUMIF(Elasticities!$B$5:$B$52,Demands_tra!$BI652,Elasticities!Q$5:Q$52))</f>
        <v>0</v>
      </c>
      <c r="BY652" s="6">
        <f ca="1">IF($BI652="",SUMIF(Elasticities!$B$5:$B$52,Demands_tra!$BH652,Elasticities!R$5:R$52),SUMIF(Elasticities!$B$5:$B$52,Demands_tra!$BI652,Elasticities!R$5:R$52))</f>
        <v>0</v>
      </c>
      <c r="BZ652" s="6">
        <f ca="1">IF($BI652="",SUMIF(Elasticities!$B$5:$B$52,Demands_tra!$BH652,Elasticities!S$5:S$52),SUMIF(Elasticities!$B$5:$B$52,Demands_tra!$BI652,Elasticities!S$5:S$52))</f>
        <v>0</v>
      </c>
      <c r="CA652" s="6">
        <f ca="1">IF($BI652="",SUMIF(Elasticities!$B$5:$B$52,Demands_tra!$BH652,Elasticities!T$5:T$52),SUMIF(Elasticities!$B$5:$B$52,Demands_tra!$BI652,Elasticities!T$5:T$52))</f>
        <v>0</v>
      </c>
      <c r="CB652" s="6">
        <f ca="1">IF($BI652="",SUMIF(Elasticities!$B$5:$B$52,Demands_tra!$BH652,Elasticities!U$5:U$52),SUMIF(Elasticities!$B$5:$B$52,Demands_tra!$BI652,Elasticities!U$5:U$52))</f>
        <v>0</v>
      </c>
      <c r="CC652" s="6">
        <f ca="1">IF($BI652="",SUMIF(Elasticities!$B$5:$B$52,Demands_tra!$BH652,Elasticities!V$5:V$52),SUMIF(Elasticities!$B$5:$B$52,Demands_tra!$BI652,Elasticities!V$5:V$52))</f>
        <v>0</v>
      </c>
      <c r="CD652" s="6">
        <f ca="1">IF($BI652="",SUMIF(Elasticities!$B$5:$B$52,Demands_tra!$BH652,Elasticities!W$5:W$52),SUMIF(Elasticities!$B$5:$B$52,Demands_tra!$BI652,Elasticities!W$5:W$52))</f>
        <v>0</v>
      </c>
      <c r="CE652" s="6">
        <f ca="1">IF($BI652="",SUMIF(Elasticities!$B$5:$B$52,Demands_tra!$BH652,Elasticities!X$5:X$52),SUMIF(Elasticities!$B$5:$B$52,Demands_tra!$BI652,Elasticities!X$5:X$52))</f>
        <v>0</v>
      </c>
      <c r="CF652" s="6">
        <f ca="1">IF($BI652="",SUMIF(Elasticities!$B$5:$B$52,Demands_tra!$BH652,Elasticities!Y$5:Y$52),SUMIF(Elasticities!$B$5:$B$52,Demands_tra!$BI652,Elasticities!Y$5:Y$52))</f>
        <v>0</v>
      </c>
      <c r="CG652" s="6">
        <f ca="1">IF($BI652="",SUMIF(Elasticities!$B$5:$B$52,Demands_tra!$BH652,Elasticities!Z$5:Z$52),SUMIF(Elasticities!$B$5:$B$52,Demands_tra!$BI652,Elasticities!Z$5:Z$52))</f>
        <v>0</v>
      </c>
      <c r="CH652" s="6">
        <f ca="1">IF($BI652="",SUMIF(Elasticities!$B$5:$B$52,Demands_tra!$BH652,Elasticities!AA$5:AA$52),SUMIF(Elasticities!$B$5:$B$52,Demands_tra!$BI652,Elasticities!AA$5:AA$52))</f>
        <v>0</v>
      </c>
      <c r="CI652" s="6">
        <f ca="1">IF($BI652="",SUMIF(Elasticities!$B$5:$B$52,Demands_tra!$BH652,Elasticities!AB$5:AB$52),SUMIF(Elasticities!$B$5:$B$52,Demands_tra!$BI652,Elasticities!AB$5:AB$52))</f>
        <v>0</v>
      </c>
    </row>
    <row r="653" spans="1:87">
      <c r="A653" t="str">
        <f>IF(BYDem_tra!B652="","\I:",BYDem_tra!B652)</f>
        <v>\I:</v>
      </c>
      <c r="B653">
        <f>BYDem_tra!E652</f>
        <v>0</v>
      </c>
      <c r="C653">
        <f t="shared" si="350"/>
        <v>0</v>
      </c>
      <c r="D653" s="3">
        <f>SUMIFS(BYDem_tra!$M$2:$M$2000,BYDem_tra!$B$2:$B$2000,Demands_tra!$A653,BYDem_tra!$E$2:$E$2000,Demands_tra!$B653)</f>
        <v>0</v>
      </c>
      <c r="E653" s="3" t="e">
        <f ca="1" t="shared" si="351"/>
        <v>#DIV/0!</v>
      </c>
      <c r="F653" s="3" t="e">
        <f ca="1" t="shared" si="352"/>
        <v>#DIV/0!</v>
      </c>
      <c r="G653" s="3" t="e">
        <f ca="1" t="shared" si="353"/>
        <v>#DIV/0!</v>
      </c>
      <c r="H653" s="3" t="e">
        <f ca="1" t="shared" si="354"/>
        <v>#DIV/0!</v>
      </c>
      <c r="I653" s="3" t="e">
        <f ca="1" t="shared" si="355"/>
        <v>#DIV/0!</v>
      </c>
      <c r="J653" s="3" t="e">
        <f ca="1" t="shared" si="356"/>
        <v>#DIV/0!</v>
      </c>
      <c r="K653" s="3" t="e">
        <f ca="1" t="shared" si="357"/>
        <v>#DIV/0!</v>
      </c>
      <c r="L653" s="3" t="e">
        <f ca="1" t="shared" si="358"/>
        <v>#DIV/0!</v>
      </c>
      <c r="M653" s="3" t="e">
        <f ca="1" t="shared" si="359"/>
        <v>#DIV/0!</v>
      </c>
      <c r="N653" s="3" t="e">
        <f ca="1" t="shared" si="360"/>
        <v>#DIV/0!</v>
      </c>
      <c r="O653" s="3" t="e">
        <f ca="1" t="shared" si="361"/>
        <v>#DIV/0!</v>
      </c>
      <c r="P653" s="3" t="e">
        <f ca="1" t="shared" si="362"/>
        <v>#DIV/0!</v>
      </c>
      <c r="Q653" s="3" t="e">
        <f ca="1" t="shared" si="363"/>
        <v>#DIV/0!</v>
      </c>
      <c r="R653" s="3" t="e">
        <f ca="1" t="shared" si="364"/>
        <v>#DIV/0!</v>
      </c>
      <c r="S653" s="3" t="e">
        <f ca="1" t="shared" si="365"/>
        <v>#DIV/0!</v>
      </c>
      <c r="T653" s="3" t="e">
        <f ca="1" t="shared" si="366"/>
        <v>#DIV/0!</v>
      </c>
      <c r="U653" s="3" t="e">
        <f ca="1" t="shared" si="367"/>
        <v>#DIV/0!</v>
      </c>
      <c r="V653" s="3" t="e">
        <f ca="1" t="shared" si="368"/>
        <v>#DIV/0!</v>
      </c>
      <c r="W653" s="3" t="e">
        <f ca="1" t="shared" si="369"/>
        <v>#DIV/0!</v>
      </c>
      <c r="X653" s="3" t="e">
        <f ca="1" t="shared" si="370"/>
        <v>#DIV/0!</v>
      </c>
      <c r="Y653" s="3" t="e">
        <f ca="1" t="shared" si="371"/>
        <v>#DIV/0!</v>
      </c>
      <c r="Z653" s="3" t="e">
        <f ca="1" t="shared" si="372"/>
        <v>#DIV/0!</v>
      </c>
      <c r="AA653" s="3" t="e">
        <f ca="1" t="shared" si="373"/>
        <v>#DIV/0!</v>
      </c>
      <c r="AB653" s="3" t="e">
        <f ca="1" t="shared" si="374"/>
        <v>#DIV/0!</v>
      </c>
      <c r="AC653" s="3" t="e">
        <f ca="1" t="shared" si="375"/>
        <v>#DIV/0!</v>
      </c>
      <c r="AE653" s="4" t="e">
        <f ca="1">VLOOKUP($C653,'Default drvr and elast'!$A$4:$C$49,MATCH(VLOOKUP(A653,Classification!$B$4:$D$99,2,FALSE),'Default drvr and elast'!$A$3:$C$3,0),FALSE)</f>
        <v>#N/A</v>
      </c>
      <c r="AF653" s="4"/>
      <c r="AG653" s="6">
        <f ca="1">IF($AF653="",SUMIFS('Growth rates'!D$4:D$922,'Growth rates'!$B$4:$B$922,Demands_tra!$A653,'Growth rates'!$C$4:$C$922,$AE653),SUMIFS('Growth rates'!D$4:D$922,'Growth rates'!$B$4:$B$922,Demands_tra!$A653,'Growth rates'!$C$4:$C$922,$AF653))</f>
        <v>0</v>
      </c>
      <c r="AH653" s="6">
        <f ca="1">IF($AF653="",SUMIFS('Growth rates'!E$4:E$922,'Growth rates'!$B$4:$B$922,Demands_tra!$A653,'Growth rates'!$C$4:$C$922,$AE653),SUMIFS('Growth rates'!E$4:E$922,'Growth rates'!$B$4:$B$922,Demands_tra!$A653,'Growth rates'!$C$4:$C$922,$AF653))</f>
        <v>0</v>
      </c>
      <c r="AI653" s="6">
        <f ca="1">IF($AF653="",SUMIFS('Growth rates'!F$4:F$922,'Growth rates'!$B$4:$B$922,Demands_tra!$A653,'Growth rates'!$C$4:$C$922,$AE653),SUMIFS('Growth rates'!F$4:F$922,'Growth rates'!$B$4:$B$922,Demands_tra!$A653,'Growth rates'!$C$4:$C$922,$AF653))</f>
        <v>0</v>
      </c>
      <c r="AJ653" s="6">
        <f ca="1">IF($AF653="",SUMIFS('Growth rates'!G$4:G$922,'Growth rates'!$B$4:$B$922,Demands_tra!$A653,'Growth rates'!$C$4:$C$922,$AE653),SUMIFS('Growth rates'!G$4:G$922,'Growth rates'!$B$4:$B$922,Demands_tra!$A653,'Growth rates'!$C$4:$C$922,$AF653))</f>
        <v>0</v>
      </c>
      <c r="AK653" s="6">
        <f ca="1">IF($AF653="",SUMIFS('Growth rates'!H$4:H$922,'Growth rates'!$B$4:$B$922,Demands_tra!$A653,'Growth rates'!$C$4:$C$922,$AE653),SUMIFS('Growth rates'!H$4:H$922,'Growth rates'!$B$4:$B$922,Demands_tra!$A653,'Growth rates'!$C$4:$C$922,$AF653))</f>
        <v>0</v>
      </c>
      <c r="AL653" s="6">
        <f ca="1">IF($AF653="",SUMIFS('Growth rates'!I$4:I$922,'Growth rates'!$B$4:$B$922,Demands_tra!$A653,'Growth rates'!$C$4:$C$922,$AE653),SUMIFS('Growth rates'!I$4:I$922,'Growth rates'!$B$4:$B$922,Demands_tra!$A653,'Growth rates'!$C$4:$C$922,$AF653))</f>
        <v>0</v>
      </c>
      <c r="AM653" s="6">
        <f ca="1">IF($AF653="",SUMIFS('Growth rates'!J$4:J$922,'Growth rates'!$B$4:$B$922,Demands_tra!$A653,'Growth rates'!$C$4:$C$922,$AE653),SUMIFS('Growth rates'!J$4:J$922,'Growth rates'!$B$4:$B$922,Demands_tra!$A653,'Growth rates'!$C$4:$C$922,$AF653))</f>
        <v>0</v>
      </c>
      <c r="AN653" s="6">
        <f ca="1">IF($AF653="",SUMIFS('Growth rates'!K$4:K$922,'Growth rates'!$B$4:$B$922,Demands_tra!$A653,'Growth rates'!$C$4:$C$922,$AE653),SUMIFS('Growth rates'!K$4:K$922,'Growth rates'!$B$4:$B$922,Demands_tra!$A653,'Growth rates'!$C$4:$C$922,$AF653))</f>
        <v>0</v>
      </c>
      <c r="AO653" s="6">
        <f ca="1">IF($AF653="",SUMIFS('Growth rates'!L$4:L$922,'Growth rates'!$B$4:$B$922,Demands_tra!$A653,'Growth rates'!$C$4:$C$922,$AE653),SUMIFS('Growth rates'!L$4:L$922,'Growth rates'!$B$4:$B$922,Demands_tra!$A653,'Growth rates'!$C$4:$C$922,$AF653))</f>
        <v>0</v>
      </c>
      <c r="AP653" s="6">
        <f ca="1">IF($AF653="",SUMIFS('Growth rates'!M$4:M$922,'Growth rates'!$B$4:$B$922,Demands_tra!$A653,'Growth rates'!$C$4:$C$922,$AE653),SUMIFS('Growth rates'!M$4:M$922,'Growth rates'!$B$4:$B$922,Demands_tra!$A653,'Growth rates'!$C$4:$C$922,$AF653))</f>
        <v>0</v>
      </c>
      <c r="AQ653" s="6">
        <f ca="1">IF($AF653="",SUMIFS('Growth rates'!N$4:N$922,'Growth rates'!$B$4:$B$922,Demands_tra!$A653,'Growth rates'!$C$4:$C$922,$AE653),SUMIFS('Growth rates'!N$4:N$922,'Growth rates'!$B$4:$B$922,Demands_tra!$A653,'Growth rates'!$C$4:$C$922,$AF653))</f>
        <v>0</v>
      </c>
      <c r="AR653" s="6">
        <f ca="1">IF($AF653="",SUMIFS('Growth rates'!O$4:O$922,'Growth rates'!$B$4:$B$922,Demands_tra!$A653,'Growth rates'!$C$4:$C$922,$AE653),SUMIFS('Growth rates'!O$4:O$922,'Growth rates'!$B$4:$B$922,Demands_tra!$A653,'Growth rates'!$C$4:$C$922,$AF653))</f>
        <v>0</v>
      </c>
      <c r="AS653" s="6">
        <f ca="1">IF($AF653="",SUMIFS('Growth rates'!P$4:P$922,'Growth rates'!$B$4:$B$922,Demands_tra!$A653,'Growth rates'!$C$4:$C$922,$AE653),SUMIFS('Growth rates'!P$4:P$922,'Growth rates'!$B$4:$B$922,Demands_tra!$A653,'Growth rates'!$C$4:$C$922,$AF653))</f>
        <v>0</v>
      </c>
      <c r="AT653" s="6">
        <f ca="1">IF($AF653="",SUMIFS('Growth rates'!Q$4:Q$922,'Growth rates'!$B$4:$B$922,Demands_tra!$A653,'Growth rates'!$C$4:$C$922,$AE653),SUMIFS('Growth rates'!Q$4:Q$922,'Growth rates'!$B$4:$B$922,Demands_tra!$A653,'Growth rates'!$C$4:$C$922,$AF653))</f>
        <v>0</v>
      </c>
      <c r="AU653" s="6">
        <f ca="1">IF($AF653="",SUMIFS('Growth rates'!R$4:R$922,'Growth rates'!$B$4:$B$922,Demands_tra!$A653,'Growth rates'!$C$4:$C$922,$AE653),SUMIFS('Growth rates'!R$4:R$922,'Growth rates'!$B$4:$B$922,Demands_tra!$A653,'Growth rates'!$C$4:$C$922,$AF653))</f>
        <v>0</v>
      </c>
      <c r="AV653" s="6">
        <f ca="1">IF($AF653="",SUMIFS('Growth rates'!S$4:S$922,'Growth rates'!$B$4:$B$922,Demands_tra!$A653,'Growth rates'!$C$4:$C$922,$AE653),SUMIFS('Growth rates'!S$4:S$922,'Growth rates'!$B$4:$B$922,Demands_tra!$A653,'Growth rates'!$C$4:$C$922,$AF653))</f>
        <v>0</v>
      </c>
      <c r="AW653" s="6">
        <f ca="1">IF($AF653="",SUMIFS('Growth rates'!T$4:T$922,'Growth rates'!$B$4:$B$922,Demands_tra!$A653,'Growth rates'!$C$4:$C$922,$AE653),SUMIFS('Growth rates'!T$4:T$922,'Growth rates'!$B$4:$B$922,Demands_tra!$A653,'Growth rates'!$C$4:$C$922,$AF653))</f>
        <v>0</v>
      </c>
      <c r="AX653" s="6">
        <f ca="1">IF($AF653="",SUMIFS('Growth rates'!U$4:U$922,'Growth rates'!$B$4:$B$922,Demands_tra!$A653,'Growth rates'!$C$4:$C$922,$AE653),SUMIFS('Growth rates'!U$4:U$922,'Growth rates'!$B$4:$B$922,Demands_tra!$A653,'Growth rates'!$C$4:$C$922,$AF653))</f>
        <v>0</v>
      </c>
      <c r="AY653" s="6">
        <f ca="1">IF($AF653="",SUMIFS('Growth rates'!V$4:V$922,'Growth rates'!$B$4:$B$922,Demands_tra!$A653,'Growth rates'!$C$4:$C$922,$AE653),SUMIFS('Growth rates'!V$4:V$922,'Growth rates'!$B$4:$B$922,Demands_tra!$A653,'Growth rates'!$C$4:$C$922,$AF653))</f>
        <v>0</v>
      </c>
      <c r="AZ653" s="6">
        <f ca="1">IF($AF653="",SUMIFS('Growth rates'!W$4:W$922,'Growth rates'!$B$4:$B$922,Demands_tra!$A653,'Growth rates'!$C$4:$C$922,$AE653),SUMIFS('Growth rates'!W$4:W$922,'Growth rates'!$B$4:$B$922,Demands_tra!$A653,'Growth rates'!$C$4:$C$922,$AF653))</f>
        <v>0</v>
      </c>
      <c r="BA653" s="6">
        <f ca="1">IF($AF653="",SUMIFS('Growth rates'!X$4:X$922,'Growth rates'!$B$4:$B$922,Demands_tra!$A653,'Growth rates'!$C$4:$C$922,$AE653),SUMIFS('Growth rates'!X$4:X$922,'Growth rates'!$B$4:$B$922,Demands_tra!$A653,'Growth rates'!$C$4:$C$922,$AF653))</f>
        <v>0</v>
      </c>
      <c r="BB653" s="6">
        <f ca="1">IF($AF653="",SUMIFS('Growth rates'!Y$4:Y$922,'Growth rates'!$B$4:$B$922,Demands_tra!$A653,'Growth rates'!$C$4:$C$922,$AE653),SUMIFS('Growth rates'!Y$4:Y$922,'Growth rates'!$B$4:$B$922,Demands_tra!$A653,'Growth rates'!$C$4:$C$922,$AF653))</f>
        <v>0</v>
      </c>
      <c r="BC653" s="6">
        <f ca="1">IF($AF653="",SUMIFS('Growth rates'!Z$4:Z$922,'Growth rates'!$B$4:$B$922,Demands_tra!$A653,'Growth rates'!$C$4:$C$922,$AE653),SUMIFS('Growth rates'!Z$4:Z$922,'Growth rates'!$B$4:$B$922,Demands_tra!$A653,'Growth rates'!$C$4:$C$922,$AF653))</f>
        <v>0</v>
      </c>
      <c r="BD653" s="6">
        <f ca="1">IF($AF653="",SUMIFS('Growth rates'!AA$4:AA$922,'Growth rates'!$B$4:$B$922,Demands_tra!$A653,'Growth rates'!$C$4:$C$922,$AE653),SUMIFS('Growth rates'!AA$4:AA$922,'Growth rates'!$B$4:$B$922,Demands_tra!$A653,'Growth rates'!$C$4:$C$922,$AF653))</f>
        <v>0</v>
      </c>
      <c r="BE653" s="6">
        <f ca="1">IF($AF653="",SUMIFS('Growth rates'!AB$4:AB$922,'Growth rates'!$B$4:$B$922,Demands_tra!$A653,'Growth rates'!$C$4:$C$922,$AE653),SUMIFS('Growth rates'!AB$4:AB$922,'Growth rates'!$B$4:$B$922,Demands_tra!$A653,'Growth rates'!$C$4:$C$922,$AF653))</f>
        <v>0</v>
      </c>
      <c r="BF653" s="6">
        <f ca="1">IF($AF653="",SUMIFS('Growth rates'!AC$4:AC$922,'Growth rates'!$B$4:$B$922,Demands_tra!$A653,'Growth rates'!$C$4:$C$922,$AE653),SUMIFS('Growth rates'!AC$4:AC$922,'Growth rates'!$B$4:$B$922,Demands_tra!$A653,'Growth rates'!$C$4:$C$922,$AF653))</f>
        <v>0</v>
      </c>
      <c r="BH653" t="e">
        <f ca="1">VLOOKUP($C653,'Default drvr and elast'!$A$4:$F$49,MATCH(VLOOKUP(A653,Classification!$B$4:$D$42,3,FALSE),'Default drvr and elast'!$D$3:$F$3,0)+3,FALSE)</f>
        <v>#N/A</v>
      </c>
      <c r="BJ653" s="6">
        <f ca="1">IF($BI653="",SUMIF(Elasticities!$B$5:$B$52,Demands_tra!$BH653,Elasticities!C$5:C$52),SUMIF(Elasticities!$B$5:$B$52,Demands_tra!$BI653,Elasticities!C$5:C$52))</f>
        <v>0</v>
      </c>
      <c r="BK653" s="6">
        <f ca="1">IF($BI653="",SUMIF(Elasticities!$B$5:$B$52,Demands_tra!$BH653,Elasticities!D$5:D$52),SUMIF(Elasticities!$B$5:$B$52,Demands_tra!$BI653,Elasticities!D$5:D$52))</f>
        <v>0</v>
      </c>
      <c r="BL653" s="6">
        <f ca="1">IF($BI653="",SUMIF(Elasticities!$B$5:$B$52,Demands_tra!$BH653,Elasticities!E$5:E$52),SUMIF(Elasticities!$B$5:$B$52,Demands_tra!$BI653,Elasticities!E$5:E$52))</f>
        <v>0</v>
      </c>
      <c r="BM653" s="6">
        <f ca="1">IF($BI653="",SUMIF(Elasticities!$B$5:$B$52,Demands_tra!$BH653,Elasticities!F$5:F$52),SUMIF(Elasticities!$B$5:$B$52,Demands_tra!$BI653,Elasticities!F$5:F$52))</f>
        <v>0</v>
      </c>
      <c r="BN653" s="6">
        <f ca="1">IF($BI653="",SUMIF(Elasticities!$B$5:$B$52,Demands_tra!$BH653,Elasticities!G$5:G$52),SUMIF(Elasticities!$B$5:$B$52,Demands_tra!$BI653,Elasticities!G$5:G$52))</f>
        <v>0</v>
      </c>
      <c r="BO653" s="6">
        <f ca="1">IF($BI653="",SUMIF(Elasticities!$B$5:$B$52,Demands_tra!$BH653,Elasticities!H$5:H$52),SUMIF(Elasticities!$B$5:$B$52,Demands_tra!$BI653,Elasticities!H$5:H$52))</f>
        <v>0</v>
      </c>
      <c r="BP653" s="6">
        <f ca="1">IF($BI653="",SUMIF(Elasticities!$B$5:$B$52,Demands_tra!$BH653,Elasticities!I$5:I$52),SUMIF(Elasticities!$B$5:$B$52,Demands_tra!$BI653,Elasticities!I$5:I$52))</f>
        <v>0</v>
      </c>
      <c r="BQ653" s="6">
        <f ca="1">IF($BI653="",SUMIF(Elasticities!$B$5:$B$52,Demands_tra!$BH653,Elasticities!J$5:J$52),SUMIF(Elasticities!$B$5:$B$52,Demands_tra!$BI653,Elasticities!J$5:J$52))</f>
        <v>0</v>
      </c>
      <c r="BR653" s="6">
        <f ca="1">IF($BI653="",SUMIF(Elasticities!$B$5:$B$52,Demands_tra!$BH653,Elasticities!K$5:K$52),SUMIF(Elasticities!$B$5:$B$52,Demands_tra!$BI653,Elasticities!K$5:K$52))</f>
        <v>0</v>
      </c>
      <c r="BS653" s="6">
        <f ca="1">IF($BI653="",SUMIF(Elasticities!$B$5:$B$52,Demands_tra!$BH653,Elasticities!L$5:L$52),SUMIF(Elasticities!$B$5:$B$52,Demands_tra!$BI653,Elasticities!L$5:L$52))</f>
        <v>0</v>
      </c>
      <c r="BT653" s="6">
        <f ca="1">IF($BI653="",SUMIF(Elasticities!$B$5:$B$52,Demands_tra!$BH653,Elasticities!M$5:M$52),SUMIF(Elasticities!$B$5:$B$52,Demands_tra!$BI653,Elasticities!M$5:M$52))</f>
        <v>0</v>
      </c>
      <c r="BU653" s="6">
        <f ca="1">IF($BI653="",SUMIF(Elasticities!$B$5:$B$52,Demands_tra!$BH653,Elasticities!N$5:N$52),SUMIF(Elasticities!$B$5:$B$52,Demands_tra!$BI653,Elasticities!N$5:N$52))</f>
        <v>0</v>
      </c>
      <c r="BV653" s="6">
        <f ca="1">IF($BI653="",SUMIF(Elasticities!$B$5:$B$52,Demands_tra!$BH653,Elasticities!O$5:O$52),SUMIF(Elasticities!$B$5:$B$52,Demands_tra!$BI653,Elasticities!O$5:O$52))</f>
        <v>0</v>
      </c>
      <c r="BW653" s="6">
        <f ca="1">IF($BI653="",SUMIF(Elasticities!$B$5:$B$52,Demands_tra!$BH653,Elasticities!P$5:P$52),SUMIF(Elasticities!$B$5:$B$52,Demands_tra!$BI653,Elasticities!P$5:P$52))</f>
        <v>0</v>
      </c>
      <c r="BX653" s="6">
        <f ca="1">IF($BI653="",SUMIF(Elasticities!$B$5:$B$52,Demands_tra!$BH653,Elasticities!Q$5:Q$52),SUMIF(Elasticities!$B$5:$B$52,Demands_tra!$BI653,Elasticities!Q$5:Q$52))</f>
        <v>0</v>
      </c>
      <c r="BY653" s="6">
        <f ca="1">IF($BI653="",SUMIF(Elasticities!$B$5:$B$52,Demands_tra!$BH653,Elasticities!R$5:R$52),SUMIF(Elasticities!$B$5:$B$52,Demands_tra!$BI653,Elasticities!R$5:R$52))</f>
        <v>0</v>
      </c>
      <c r="BZ653" s="6">
        <f ca="1">IF($BI653="",SUMIF(Elasticities!$B$5:$B$52,Demands_tra!$BH653,Elasticities!S$5:S$52),SUMIF(Elasticities!$B$5:$B$52,Demands_tra!$BI653,Elasticities!S$5:S$52))</f>
        <v>0</v>
      </c>
      <c r="CA653" s="6">
        <f ca="1">IF($BI653="",SUMIF(Elasticities!$B$5:$B$52,Demands_tra!$BH653,Elasticities!T$5:T$52),SUMIF(Elasticities!$B$5:$B$52,Demands_tra!$BI653,Elasticities!T$5:T$52))</f>
        <v>0</v>
      </c>
      <c r="CB653" s="6">
        <f ca="1">IF($BI653="",SUMIF(Elasticities!$B$5:$B$52,Demands_tra!$BH653,Elasticities!U$5:U$52),SUMIF(Elasticities!$B$5:$B$52,Demands_tra!$BI653,Elasticities!U$5:U$52))</f>
        <v>0</v>
      </c>
      <c r="CC653" s="6">
        <f ca="1">IF($BI653="",SUMIF(Elasticities!$B$5:$B$52,Demands_tra!$BH653,Elasticities!V$5:V$52),SUMIF(Elasticities!$B$5:$B$52,Demands_tra!$BI653,Elasticities!V$5:V$52))</f>
        <v>0</v>
      </c>
      <c r="CD653" s="6">
        <f ca="1">IF($BI653="",SUMIF(Elasticities!$B$5:$B$52,Demands_tra!$BH653,Elasticities!W$5:W$52),SUMIF(Elasticities!$B$5:$B$52,Demands_tra!$BI653,Elasticities!W$5:W$52))</f>
        <v>0</v>
      </c>
      <c r="CE653" s="6">
        <f ca="1">IF($BI653="",SUMIF(Elasticities!$B$5:$B$52,Demands_tra!$BH653,Elasticities!X$5:X$52),SUMIF(Elasticities!$B$5:$B$52,Demands_tra!$BI653,Elasticities!X$5:X$52))</f>
        <v>0</v>
      </c>
      <c r="CF653" s="6">
        <f ca="1">IF($BI653="",SUMIF(Elasticities!$B$5:$B$52,Demands_tra!$BH653,Elasticities!Y$5:Y$52),SUMIF(Elasticities!$B$5:$B$52,Demands_tra!$BI653,Elasticities!Y$5:Y$52))</f>
        <v>0</v>
      </c>
      <c r="CG653" s="6">
        <f ca="1">IF($BI653="",SUMIF(Elasticities!$B$5:$B$52,Demands_tra!$BH653,Elasticities!Z$5:Z$52),SUMIF(Elasticities!$B$5:$B$52,Demands_tra!$BI653,Elasticities!Z$5:Z$52))</f>
        <v>0</v>
      </c>
      <c r="CH653" s="6">
        <f ca="1">IF($BI653="",SUMIF(Elasticities!$B$5:$B$52,Demands_tra!$BH653,Elasticities!AA$5:AA$52),SUMIF(Elasticities!$B$5:$B$52,Demands_tra!$BI653,Elasticities!AA$5:AA$52))</f>
        <v>0</v>
      </c>
      <c r="CI653" s="6">
        <f ca="1">IF($BI653="",SUMIF(Elasticities!$B$5:$B$52,Demands_tra!$BH653,Elasticities!AB$5:AB$52),SUMIF(Elasticities!$B$5:$B$52,Demands_tra!$BI653,Elasticities!AB$5:AB$52))</f>
        <v>0</v>
      </c>
    </row>
    <row r="654" spans="1:87">
      <c r="A654" t="str">
        <f>IF(BYDem_tra!B653="","\I:",BYDem_tra!B653)</f>
        <v>\I:</v>
      </c>
      <c r="B654">
        <f>BYDem_tra!E653</f>
        <v>0</v>
      </c>
      <c r="C654">
        <f t="shared" si="350"/>
        <v>0</v>
      </c>
      <c r="D654" s="3">
        <f>SUMIFS(BYDem_tra!$M$2:$M$2000,BYDem_tra!$B$2:$B$2000,Demands_tra!$A654,BYDem_tra!$E$2:$E$2000,Demands_tra!$B654)</f>
        <v>0</v>
      </c>
      <c r="E654" s="3" t="e">
        <f ca="1" t="shared" si="351"/>
        <v>#DIV/0!</v>
      </c>
      <c r="F654" s="3" t="e">
        <f ca="1" t="shared" si="352"/>
        <v>#DIV/0!</v>
      </c>
      <c r="G654" s="3" t="e">
        <f ca="1" t="shared" si="353"/>
        <v>#DIV/0!</v>
      </c>
      <c r="H654" s="3" t="e">
        <f ca="1" t="shared" si="354"/>
        <v>#DIV/0!</v>
      </c>
      <c r="I654" s="3" t="e">
        <f ca="1" t="shared" si="355"/>
        <v>#DIV/0!</v>
      </c>
      <c r="J654" s="3" t="e">
        <f ca="1" t="shared" si="356"/>
        <v>#DIV/0!</v>
      </c>
      <c r="K654" s="3" t="e">
        <f ca="1" t="shared" si="357"/>
        <v>#DIV/0!</v>
      </c>
      <c r="L654" s="3" t="e">
        <f ca="1" t="shared" si="358"/>
        <v>#DIV/0!</v>
      </c>
      <c r="M654" s="3" t="e">
        <f ca="1" t="shared" si="359"/>
        <v>#DIV/0!</v>
      </c>
      <c r="N654" s="3" t="e">
        <f ca="1" t="shared" si="360"/>
        <v>#DIV/0!</v>
      </c>
      <c r="O654" s="3" t="e">
        <f ca="1" t="shared" si="361"/>
        <v>#DIV/0!</v>
      </c>
      <c r="P654" s="3" t="e">
        <f ca="1" t="shared" si="362"/>
        <v>#DIV/0!</v>
      </c>
      <c r="Q654" s="3" t="e">
        <f ca="1" t="shared" si="363"/>
        <v>#DIV/0!</v>
      </c>
      <c r="R654" s="3" t="e">
        <f ca="1" t="shared" si="364"/>
        <v>#DIV/0!</v>
      </c>
      <c r="S654" s="3" t="e">
        <f ca="1" t="shared" si="365"/>
        <v>#DIV/0!</v>
      </c>
      <c r="T654" s="3" t="e">
        <f ca="1" t="shared" si="366"/>
        <v>#DIV/0!</v>
      </c>
      <c r="U654" s="3" t="e">
        <f ca="1" t="shared" si="367"/>
        <v>#DIV/0!</v>
      </c>
      <c r="V654" s="3" t="e">
        <f ca="1" t="shared" si="368"/>
        <v>#DIV/0!</v>
      </c>
      <c r="W654" s="3" t="e">
        <f ca="1" t="shared" si="369"/>
        <v>#DIV/0!</v>
      </c>
      <c r="X654" s="3" t="e">
        <f ca="1" t="shared" si="370"/>
        <v>#DIV/0!</v>
      </c>
      <c r="Y654" s="3" t="e">
        <f ca="1" t="shared" si="371"/>
        <v>#DIV/0!</v>
      </c>
      <c r="Z654" s="3" t="e">
        <f ca="1" t="shared" si="372"/>
        <v>#DIV/0!</v>
      </c>
      <c r="AA654" s="3" t="e">
        <f ca="1" t="shared" si="373"/>
        <v>#DIV/0!</v>
      </c>
      <c r="AB654" s="3" t="e">
        <f ca="1" t="shared" si="374"/>
        <v>#DIV/0!</v>
      </c>
      <c r="AC654" s="3" t="e">
        <f ca="1" t="shared" si="375"/>
        <v>#DIV/0!</v>
      </c>
      <c r="AE654" s="4" t="e">
        <f ca="1">VLOOKUP($C654,'Default drvr and elast'!$A$4:$C$49,MATCH(VLOOKUP(A654,Classification!$B$4:$D$99,2,FALSE),'Default drvr and elast'!$A$3:$C$3,0),FALSE)</f>
        <v>#N/A</v>
      </c>
      <c r="AF654" s="4"/>
      <c r="AG654" s="6">
        <f ca="1">IF($AF654="",SUMIFS('Growth rates'!D$4:D$922,'Growth rates'!$B$4:$B$922,Demands_tra!$A654,'Growth rates'!$C$4:$C$922,$AE654),SUMIFS('Growth rates'!D$4:D$922,'Growth rates'!$B$4:$B$922,Demands_tra!$A654,'Growth rates'!$C$4:$C$922,$AF654))</f>
        <v>0</v>
      </c>
      <c r="AH654" s="6">
        <f ca="1">IF($AF654="",SUMIFS('Growth rates'!E$4:E$922,'Growth rates'!$B$4:$B$922,Demands_tra!$A654,'Growth rates'!$C$4:$C$922,$AE654),SUMIFS('Growth rates'!E$4:E$922,'Growth rates'!$B$4:$B$922,Demands_tra!$A654,'Growth rates'!$C$4:$C$922,$AF654))</f>
        <v>0</v>
      </c>
      <c r="AI654" s="6">
        <f ca="1">IF($AF654="",SUMIFS('Growth rates'!F$4:F$922,'Growth rates'!$B$4:$B$922,Demands_tra!$A654,'Growth rates'!$C$4:$C$922,$AE654),SUMIFS('Growth rates'!F$4:F$922,'Growth rates'!$B$4:$B$922,Demands_tra!$A654,'Growth rates'!$C$4:$C$922,$AF654))</f>
        <v>0</v>
      </c>
      <c r="AJ654" s="6">
        <f ca="1">IF($AF654="",SUMIFS('Growth rates'!G$4:G$922,'Growth rates'!$B$4:$B$922,Demands_tra!$A654,'Growth rates'!$C$4:$C$922,$AE654),SUMIFS('Growth rates'!G$4:G$922,'Growth rates'!$B$4:$B$922,Demands_tra!$A654,'Growth rates'!$C$4:$C$922,$AF654))</f>
        <v>0</v>
      </c>
      <c r="AK654" s="6">
        <f ca="1">IF($AF654="",SUMIFS('Growth rates'!H$4:H$922,'Growth rates'!$B$4:$B$922,Demands_tra!$A654,'Growth rates'!$C$4:$C$922,$AE654),SUMIFS('Growth rates'!H$4:H$922,'Growth rates'!$B$4:$B$922,Demands_tra!$A654,'Growth rates'!$C$4:$C$922,$AF654))</f>
        <v>0</v>
      </c>
      <c r="AL654" s="6">
        <f ca="1">IF($AF654="",SUMIFS('Growth rates'!I$4:I$922,'Growth rates'!$B$4:$B$922,Demands_tra!$A654,'Growth rates'!$C$4:$C$922,$AE654),SUMIFS('Growth rates'!I$4:I$922,'Growth rates'!$B$4:$B$922,Demands_tra!$A654,'Growth rates'!$C$4:$C$922,$AF654))</f>
        <v>0</v>
      </c>
      <c r="AM654" s="6">
        <f ca="1">IF($AF654="",SUMIFS('Growth rates'!J$4:J$922,'Growth rates'!$B$4:$B$922,Demands_tra!$A654,'Growth rates'!$C$4:$C$922,$AE654),SUMIFS('Growth rates'!J$4:J$922,'Growth rates'!$B$4:$B$922,Demands_tra!$A654,'Growth rates'!$C$4:$C$922,$AF654))</f>
        <v>0</v>
      </c>
      <c r="AN654" s="6">
        <f ca="1">IF($AF654="",SUMIFS('Growth rates'!K$4:K$922,'Growth rates'!$B$4:$B$922,Demands_tra!$A654,'Growth rates'!$C$4:$C$922,$AE654),SUMIFS('Growth rates'!K$4:K$922,'Growth rates'!$B$4:$B$922,Demands_tra!$A654,'Growth rates'!$C$4:$C$922,$AF654))</f>
        <v>0</v>
      </c>
      <c r="AO654" s="6">
        <f ca="1">IF($AF654="",SUMIFS('Growth rates'!L$4:L$922,'Growth rates'!$B$4:$B$922,Demands_tra!$A654,'Growth rates'!$C$4:$C$922,$AE654),SUMIFS('Growth rates'!L$4:L$922,'Growth rates'!$B$4:$B$922,Demands_tra!$A654,'Growth rates'!$C$4:$C$922,$AF654))</f>
        <v>0</v>
      </c>
      <c r="AP654" s="6">
        <f ca="1">IF($AF654="",SUMIFS('Growth rates'!M$4:M$922,'Growth rates'!$B$4:$B$922,Demands_tra!$A654,'Growth rates'!$C$4:$C$922,$AE654),SUMIFS('Growth rates'!M$4:M$922,'Growth rates'!$B$4:$B$922,Demands_tra!$A654,'Growth rates'!$C$4:$C$922,$AF654))</f>
        <v>0</v>
      </c>
      <c r="AQ654" s="6">
        <f ca="1">IF($AF654="",SUMIFS('Growth rates'!N$4:N$922,'Growth rates'!$B$4:$B$922,Demands_tra!$A654,'Growth rates'!$C$4:$C$922,$AE654),SUMIFS('Growth rates'!N$4:N$922,'Growth rates'!$B$4:$B$922,Demands_tra!$A654,'Growth rates'!$C$4:$C$922,$AF654))</f>
        <v>0</v>
      </c>
      <c r="AR654" s="6">
        <f ca="1">IF($AF654="",SUMIFS('Growth rates'!O$4:O$922,'Growth rates'!$B$4:$B$922,Demands_tra!$A654,'Growth rates'!$C$4:$C$922,$AE654),SUMIFS('Growth rates'!O$4:O$922,'Growth rates'!$B$4:$B$922,Demands_tra!$A654,'Growth rates'!$C$4:$C$922,$AF654))</f>
        <v>0</v>
      </c>
      <c r="AS654" s="6">
        <f ca="1">IF($AF654="",SUMIFS('Growth rates'!P$4:P$922,'Growth rates'!$B$4:$B$922,Demands_tra!$A654,'Growth rates'!$C$4:$C$922,$AE654),SUMIFS('Growth rates'!P$4:P$922,'Growth rates'!$B$4:$B$922,Demands_tra!$A654,'Growth rates'!$C$4:$C$922,$AF654))</f>
        <v>0</v>
      </c>
      <c r="AT654" s="6">
        <f ca="1">IF($AF654="",SUMIFS('Growth rates'!Q$4:Q$922,'Growth rates'!$B$4:$B$922,Demands_tra!$A654,'Growth rates'!$C$4:$C$922,$AE654),SUMIFS('Growth rates'!Q$4:Q$922,'Growth rates'!$B$4:$B$922,Demands_tra!$A654,'Growth rates'!$C$4:$C$922,$AF654))</f>
        <v>0</v>
      </c>
      <c r="AU654" s="6">
        <f ca="1">IF($AF654="",SUMIFS('Growth rates'!R$4:R$922,'Growth rates'!$B$4:$B$922,Demands_tra!$A654,'Growth rates'!$C$4:$C$922,$AE654),SUMIFS('Growth rates'!R$4:R$922,'Growth rates'!$B$4:$B$922,Demands_tra!$A654,'Growth rates'!$C$4:$C$922,$AF654))</f>
        <v>0</v>
      </c>
      <c r="AV654" s="6">
        <f ca="1">IF($AF654="",SUMIFS('Growth rates'!S$4:S$922,'Growth rates'!$B$4:$B$922,Demands_tra!$A654,'Growth rates'!$C$4:$C$922,$AE654),SUMIFS('Growth rates'!S$4:S$922,'Growth rates'!$B$4:$B$922,Demands_tra!$A654,'Growth rates'!$C$4:$C$922,$AF654))</f>
        <v>0</v>
      </c>
      <c r="AW654" s="6">
        <f ca="1">IF($AF654="",SUMIFS('Growth rates'!T$4:T$922,'Growth rates'!$B$4:$B$922,Demands_tra!$A654,'Growth rates'!$C$4:$C$922,$AE654),SUMIFS('Growth rates'!T$4:T$922,'Growth rates'!$B$4:$B$922,Demands_tra!$A654,'Growth rates'!$C$4:$C$922,$AF654))</f>
        <v>0</v>
      </c>
      <c r="AX654" s="6">
        <f ca="1">IF($AF654="",SUMIFS('Growth rates'!U$4:U$922,'Growth rates'!$B$4:$B$922,Demands_tra!$A654,'Growth rates'!$C$4:$C$922,$AE654),SUMIFS('Growth rates'!U$4:U$922,'Growth rates'!$B$4:$B$922,Demands_tra!$A654,'Growth rates'!$C$4:$C$922,$AF654))</f>
        <v>0</v>
      </c>
      <c r="AY654" s="6">
        <f ca="1">IF($AF654="",SUMIFS('Growth rates'!V$4:V$922,'Growth rates'!$B$4:$B$922,Demands_tra!$A654,'Growth rates'!$C$4:$C$922,$AE654),SUMIFS('Growth rates'!V$4:V$922,'Growth rates'!$B$4:$B$922,Demands_tra!$A654,'Growth rates'!$C$4:$C$922,$AF654))</f>
        <v>0</v>
      </c>
      <c r="AZ654" s="6">
        <f ca="1">IF($AF654="",SUMIFS('Growth rates'!W$4:W$922,'Growth rates'!$B$4:$B$922,Demands_tra!$A654,'Growth rates'!$C$4:$C$922,$AE654),SUMIFS('Growth rates'!W$4:W$922,'Growth rates'!$B$4:$B$922,Demands_tra!$A654,'Growth rates'!$C$4:$C$922,$AF654))</f>
        <v>0</v>
      </c>
      <c r="BA654" s="6">
        <f ca="1">IF($AF654="",SUMIFS('Growth rates'!X$4:X$922,'Growth rates'!$B$4:$B$922,Demands_tra!$A654,'Growth rates'!$C$4:$C$922,$AE654),SUMIFS('Growth rates'!X$4:X$922,'Growth rates'!$B$4:$B$922,Demands_tra!$A654,'Growth rates'!$C$4:$C$922,$AF654))</f>
        <v>0</v>
      </c>
      <c r="BB654" s="6">
        <f ca="1">IF($AF654="",SUMIFS('Growth rates'!Y$4:Y$922,'Growth rates'!$B$4:$B$922,Demands_tra!$A654,'Growth rates'!$C$4:$C$922,$AE654),SUMIFS('Growth rates'!Y$4:Y$922,'Growth rates'!$B$4:$B$922,Demands_tra!$A654,'Growth rates'!$C$4:$C$922,$AF654))</f>
        <v>0</v>
      </c>
      <c r="BC654" s="6">
        <f ca="1">IF($AF654="",SUMIFS('Growth rates'!Z$4:Z$922,'Growth rates'!$B$4:$B$922,Demands_tra!$A654,'Growth rates'!$C$4:$C$922,$AE654),SUMIFS('Growth rates'!Z$4:Z$922,'Growth rates'!$B$4:$B$922,Demands_tra!$A654,'Growth rates'!$C$4:$C$922,$AF654))</f>
        <v>0</v>
      </c>
      <c r="BD654" s="6">
        <f ca="1">IF($AF654="",SUMIFS('Growth rates'!AA$4:AA$922,'Growth rates'!$B$4:$B$922,Demands_tra!$A654,'Growth rates'!$C$4:$C$922,$AE654),SUMIFS('Growth rates'!AA$4:AA$922,'Growth rates'!$B$4:$B$922,Demands_tra!$A654,'Growth rates'!$C$4:$C$922,$AF654))</f>
        <v>0</v>
      </c>
      <c r="BE654" s="6">
        <f ca="1">IF($AF654="",SUMIFS('Growth rates'!AB$4:AB$922,'Growth rates'!$B$4:$B$922,Demands_tra!$A654,'Growth rates'!$C$4:$C$922,$AE654),SUMIFS('Growth rates'!AB$4:AB$922,'Growth rates'!$B$4:$B$922,Demands_tra!$A654,'Growth rates'!$C$4:$C$922,$AF654))</f>
        <v>0</v>
      </c>
      <c r="BF654" s="6">
        <f ca="1">IF($AF654="",SUMIFS('Growth rates'!AC$4:AC$922,'Growth rates'!$B$4:$B$922,Demands_tra!$A654,'Growth rates'!$C$4:$C$922,$AE654),SUMIFS('Growth rates'!AC$4:AC$922,'Growth rates'!$B$4:$B$922,Demands_tra!$A654,'Growth rates'!$C$4:$C$922,$AF654))</f>
        <v>0</v>
      </c>
      <c r="BH654" t="e">
        <f ca="1">VLOOKUP($C654,'Default drvr and elast'!$A$4:$F$49,MATCH(VLOOKUP(A654,Classification!$B$4:$D$42,3,FALSE),'Default drvr and elast'!$D$3:$F$3,0)+3,FALSE)</f>
        <v>#N/A</v>
      </c>
      <c r="BJ654" s="6">
        <f ca="1">IF($BI654="",SUMIF(Elasticities!$B$5:$B$52,Demands_tra!$BH654,Elasticities!C$5:C$52),SUMIF(Elasticities!$B$5:$B$52,Demands_tra!$BI654,Elasticities!C$5:C$52))</f>
        <v>0</v>
      </c>
      <c r="BK654" s="6">
        <f ca="1">IF($BI654="",SUMIF(Elasticities!$B$5:$B$52,Demands_tra!$BH654,Elasticities!D$5:D$52),SUMIF(Elasticities!$B$5:$B$52,Demands_tra!$BI654,Elasticities!D$5:D$52))</f>
        <v>0</v>
      </c>
      <c r="BL654" s="6">
        <f ca="1">IF($BI654="",SUMIF(Elasticities!$B$5:$B$52,Demands_tra!$BH654,Elasticities!E$5:E$52),SUMIF(Elasticities!$B$5:$B$52,Demands_tra!$BI654,Elasticities!E$5:E$52))</f>
        <v>0</v>
      </c>
      <c r="BM654" s="6">
        <f ca="1">IF($BI654="",SUMIF(Elasticities!$B$5:$B$52,Demands_tra!$BH654,Elasticities!F$5:F$52),SUMIF(Elasticities!$B$5:$B$52,Demands_tra!$BI654,Elasticities!F$5:F$52))</f>
        <v>0</v>
      </c>
      <c r="BN654" s="6">
        <f ca="1">IF($BI654="",SUMIF(Elasticities!$B$5:$B$52,Demands_tra!$BH654,Elasticities!G$5:G$52),SUMIF(Elasticities!$B$5:$B$52,Demands_tra!$BI654,Elasticities!G$5:G$52))</f>
        <v>0</v>
      </c>
      <c r="BO654" s="6">
        <f ca="1">IF($BI654="",SUMIF(Elasticities!$B$5:$B$52,Demands_tra!$BH654,Elasticities!H$5:H$52),SUMIF(Elasticities!$B$5:$B$52,Demands_tra!$BI654,Elasticities!H$5:H$52))</f>
        <v>0</v>
      </c>
      <c r="BP654" s="6">
        <f ca="1">IF($BI654="",SUMIF(Elasticities!$B$5:$B$52,Demands_tra!$BH654,Elasticities!I$5:I$52),SUMIF(Elasticities!$B$5:$B$52,Demands_tra!$BI654,Elasticities!I$5:I$52))</f>
        <v>0</v>
      </c>
      <c r="BQ654" s="6">
        <f ca="1">IF($BI654="",SUMIF(Elasticities!$B$5:$B$52,Demands_tra!$BH654,Elasticities!J$5:J$52),SUMIF(Elasticities!$B$5:$B$52,Demands_tra!$BI654,Elasticities!J$5:J$52))</f>
        <v>0</v>
      </c>
      <c r="BR654" s="6">
        <f ca="1">IF($BI654="",SUMIF(Elasticities!$B$5:$B$52,Demands_tra!$BH654,Elasticities!K$5:K$52),SUMIF(Elasticities!$B$5:$B$52,Demands_tra!$BI654,Elasticities!K$5:K$52))</f>
        <v>0</v>
      </c>
      <c r="BS654" s="6">
        <f ca="1">IF($BI654="",SUMIF(Elasticities!$B$5:$B$52,Demands_tra!$BH654,Elasticities!L$5:L$52),SUMIF(Elasticities!$B$5:$B$52,Demands_tra!$BI654,Elasticities!L$5:L$52))</f>
        <v>0</v>
      </c>
      <c r="BT654" s="6">
        <f ca="1">IF($BI654="",SUMIF(Elasticities!$B$5:$B$52,Demands_tra!$BH654,Elasticities!M$5:M$52),SUMIF(Elasticities!$B$5:$B$52,Demands_tra!$BI654,Elasticities!M$5:M$52))</f>
        <v>0</v>
      </c>
      <c r="BU654" s="6">
        <f ca="1">IF($BI654="",SUMIF(Elasticities!$B$5:$B$52,Demands_tra!$BH654,Elasticities!N$5:N$52),SUMIF(Elasticities!$B$5:$B$52,Demands_tra!$BI654,Elasticities!N$5:N$52))</f>
        <v>0</v>
      </c>
      <c r="BV654" s="6">
        <f ca="1">IF($BI654="",SUMIF(Elasticities!$B$5:$B$52,Demands_tra!$BH654,Elasticities!O$5:O$52),SUMIF(Elasticities!$B$5:$B$52,Demands_tra!$BI654,Elasticities!O$5:O$52))</f>
        <v>0</v>
      </c>
      <c r="BW654" s="6">
        <f ca="1">IF($BI654="",SUMIF(Elasticities!$B$5:$B$52,Demands_tra!$BH654,Elasticities!P$5:P$52),SUMIF(Elasticities!$B$5:$B$52,Demands_tra!$BI654,Elasticities!P$5:P$52))</f>
        <v>0</v>
      </c>
      <c r="BX654" s="6">
        <f ca="1">IF($BI654="",SUMIF(Elasticities!$B$5:$B$52,Demands_tra!$BH654,Elasticities!Q$5:Q$52),SUMIF(Elasticities!$B$5:$B$52,Demands_tra!$BI654,Elasticities!Q$5:Q$52))</f>
        <v>0</v>
      </c>
      <c r="BY654" s="6">
        <f ca="1">IF($BI654="",SUMIF(Elasticities!$B$5:$B$52,Demands_tra!$BH654,Elasticities!R$5:R$52),SUMIF(Elasticities!$B$5:$B$52,Demands_tra!$BI654,Elasticities!R$5:R$52))</f>
        <v>0</v>
      </c>
      <c r="BZ654" s="6">
        <f ca="1">IF($BI654="",SUMIF(Elasticities!$B$5:$B$52,Demands_tra!$BH654,Elasticities!S$5:S$52),SUMIF(Elasticities!$B$5:$B$52,Demands_tra!$BI654,Elasticities!S$5:S$52))</f>
        <v>0</v>
      </c>
      <c r="CA654" s="6">
        <f ca="1">IF($BI654="",SUMIF(Elasticities!$B$5:$B$52,Demands_tra!$BH654,Elasticities!T$5:T$52),SUMIF(Elasticities!$B$5:$B$52,Demands_tra!$BI654,Elasticities!T$5:T$52))</f>
        <v>0</v>
      </c>
      <c r="CB654" s="6">
        <f ca="1">IF($BI654="",SUMIF(Elasticities!$B$5:$B$52,Demands_tra!$BH654,Elasticities!U$5:U$52),SUMIF(Elasticities!$B$5:$B$52,Demands_tra!$BI654,Elasticities!U$5:U$52))</f>
        <v>0</v>
      </c>
      <c r="CC654" s="6">
        <f ca="1">IF($BI654="",SUMIF(Elasticities!$B$5:$B$52,Demands_tra!$BH654,Elasticities!V$5:V$52),SUMIF(Elasticities!$B$5:$B$52,Demands_tra!$BI654,Elasticities!V$5:V$52))</f>
        <v>0</v>
      </c>
      <c r="CD654" s="6">
        <f ca="1">IF($BI654="",SUMIF(Elasticities!$B$5:$B$52,Demands_tra!$BH654,Elasticities!W$5:W$52),SUMIF(Elasticities!$B$5:$B$52,Demands_tra!$BI654,Elasticities!W$5:W$52))</f>
        <v>0</v>
      </c>
      <c r="CE654" s="6">
        <f ca="1">IF($BI654="",SUMIF(Elasticities!$B$5:$B$52,Demands_tra!$BH654,Elasticities!X$5:X$52),SUMIF(Elasticities!$B$5:$B$52,Demands_tra!$BI654,Elasticities!X$5:X$52))</f>
        <v>0</v>
      </c>
      <c r="CF654" s="6">
        <f ca="1">IF($BI654="",SUMIF(Elasticities!$B$5:$B$52,Demands_tra!$BH654,Elasticities!Y$5:Y$52),SUMIF(Elasticities!$B$5:$B$52,Demands_tra!$BI654,Elasticities!Y$5:Y$52))</f>
        <v>0</v>
      </c>
      <c r="CG654" s="6">
        <f ca="1">IF($BI654="",SUMIF(Elasticities!$B$5:$B$52,Demands_tra!$BH654,Elasticities!Z$5:Z$52),SUMIF(Elasticities!$B$5:$B$52,Demands_tra!$BI654,Elasticities!Z$5:Z$52))</f>
        <v>0</v>
      </c>
      <c r="CH654" s="6">
        <f ca="1">IF($BI654="",SUMIF(Elasticities!$B$5:$B$52,Demands_tra!$BH654,Elasticities!AA$5:AA$52),SUMIF(Elasticities!$B$5:$B$52,Demands_tra!$BI654,Elasticities!AA$5:AA$52))</f>
        <v>0</v>
      </c>
      <c r="CI654" s="6">
        <f ca="1">IF($BI654="",SUMIF(Elasticities!$B$5:$B$52,Demands_tra!$BH654,Elasticities!AB$5:AB$52),SUMIF(Elasticities!$B$5:$B$52,Demands_tra!$BI654,Elasticities!AB$5:AB$52))</f>
        <v>0</v>
      </c>
    </row>
    <row r="655" spans="1:87">
      <c r="A655" t="str">
        <f>IF(BYDem_tra!B654="","\I:",BYDem_tra!B654)</f>
        <v>\I:</v>
      </c>
      <c r="B655">
        <f>BYDem_tra!E654</f>
        <v>0</v>
      </c>
      <c r="C655">
        <f t="shared" ref="C655:C675" si="376">B655</f>
        <v>0</v>
      </c>
      <c r="D655" s="3">
        <f>SUMIFS(BYDem_tra!$M$2:$M$2000,BYDem_tra!$B$2:$B$2000,Demands_tra!$A655,BYDem_tra!$E$2:$E$2000,Demands_tra!$B655)</f>
        <v>0</v>
      </c>
      <c r="E655" s="3" t="e">
        <f ca="1" t="shared" ref="E655:E675" si="377">(1+(AH655-AG655)/AG655*BK655)*D655</f>
        <v>#DIV/0!</v>
      </c>
      <c r="F655" s="3" t="e">
        <f ca="1" t="shared" ref="F655:F675" si="378">(1+(AI655-AH655)/AH655*BL655)*E655</f>
        <v>#DIV/0!</v>
      </c>
      <c r="G655" s="3" t="e">
        <f ca="1" t="shared" ref="G655:G675" si="379">(1+(AJ655-AI655)/AI655*BM655)*F655</f>
        <v>#DIV/0!</v>
      </c>
      <c r="H655" s="3" t="e">
        <f ca="1" t="shared" ref="H655:H675" si="380">(1+(AK655-AJ655)/AJ655*BN655)*G655</f>
        <v>#DIV/0!</v>
      </c>
      <c r="I655" s="3" t="e">
        <f ca="1" t="shared" ref="I655:I675" si="381">(1+(AL655-AK655)/AK655*BO655)*H655</f>
        <v>#DIV/0!</v>
      </c>
      <c r="J655" s="3" t="e">
        <f ca="1" t="shared" ref="J655:J675" si="382">(1+(AM655-AL655)/AL655*BP655)*I655</f>
        <v>#DIV/0!</v>
      </c>
      <c r="K655" s="3" t="e">
        <f ca="1" t="shared" ref="K655:K675" si="383">(1+(AN655-AM655)/AM655*BQ655)*J655</f>
        <v>#DIV/0!</v>
      </c>
      <c r="L655" s="3" t="e">
        <f ca="1" t="shared" ref="L655:L675" si="384">(1+(AO655-AN655)/AN655*BR655)*K655</f>
        <v>#DIV/0!</v>
      </c>
      <c r="M655" s="3" t="e">
        <f ca="1" t="shared" ref="M655:M675" si="385">(1+(AP655-AO655)/AO655*BS655)*L655</f>
        <v>#DIV/0!</v>
      </c>
      <c r="N655" s="3" t="e">
        <f ca="1" t="shared" ref="N655:N675" si="386">(1+(AQ655-AP655)/AP655*BT655)*M655</f>
        <v>#DIV/0!</v>
      </c>
      <c r="O655" s="3" t="e">
        <f ca="1" t="shared" ref="O655:O675" si="387">(1+(AR655-AQ655)/AQ655*BU655)*N655</f>
        <v>#DIV/0!</v>
      </c>
      <c r="P655" s="3" t="e">
        <f ca="1" t="shared" ref="P655:P675" si="388">(1+(AS655-AR655)/AR655*BV655)*O655</f>
        <v>#DIV/0!</v>
      </c>
      <c r="Q655" s="3" t="e">
        <f ca="1" t="shared" ref="Q655:Q675" si="389">(1+(AT655-AS655)/AS655*BW655)*P655</f>
        <v>#DIV/0!</v>
      </c>
      <c r="R655" s="3" t="e">
        <f ca="1" t="shared" ref="R655:R675" si="390">(1+(AU655-AT655)/AT655*BX655)*Q655</f>
        <v>#DIV/0!</v>
      </c>
      <c r="S655" s="3" t="e">
        <f ca="1" t="shared" ref="S655:S675" si="391">(1+(AV655-AU655)/AU655*BY655)*R655</f>
        <v>#DIV/0!</v>
      </c>
      <c r="T655" s="3" t="e">
        <f ca="1" t="shared" ref="T655:T675" si="392">(1+(AW655-AV655)/AV655*BZ655)*S655</f>
        <v>#DIV/0!</v>
      </c>
      <c r="U655" s="3" t="e">
        <f ca="1" t="shared" ref="U655:U675" si="393">(1+(AX655-AW655)/AW655*CA655)*T655</f>
        <v>#DIV/0!</v>
      </c>
      <c r="V655" s="3" t="e">
        <f ca="1" t="shared" si="368"/>
        <v>#DIV/0!</v>
      </c>
      <c r="W655" s="3" t="e">
        <f ca="1" t="shared" si="369"/>
        <v>#DIV/0!</v>
      </c>
      <c r="X655" s="3" t="e">
        <f ca="1" t="shared" si="370"/>
        <v>#DIV/0!</v>
      </c>
      <c r="Y655" s="3" t="e">
        <f ca="1" t="shared" si="371"/>
        <v>#DIV/0!</v>
      </c>
      <c r="Z655" s="3" t="e">
        <f ca="1" t="shared" si="372"/>
        <v>#DIV/0!</v>
      </c>
      <c r="AA655" s="3" t="e">
        <f ca="1" t="shared" si="373"/>
        <v>#DIV/0!</v>
      </c>
      <c r="AB655" s="3" t="e">
        <f ca="1" t="shared" si="374"/>
        <v>#DIV/0!</v>
      </c>
      <c r="AC655" s="3" t="e">
        <f ca="1" t="shared" si="375"/>
        <v>#DIV/0!</v>
      </c>
      <c r="AE655" s="4" t="e">
        <f ca="1">VLOOKUP($C655,'Default drvr and elast'!$A$4:$C$49,MATCH(VLOOKUP(A655,Classification!$B$4:$D$99,2,FALSE),'Default drvr and elast'!$A$3:$C$3,0),FALSE)</f>
        <v>#N/A</v>
      </c>
      <c r="AF655" s="4"/>
      <c r="AG655" s="6">
        <f ca="1">IF($AF655="",SUMIFS('Growth rates'!D$4:D$922,'Growth rates'!$B$4:$B$922,Demands_tra!$A655,'Growth rates'!$C$4:$C$922,$AE655),SUMIFS('Growth rates'!D$4:D$922,'Growth rates'!$B$4:$B$922,Demands_tra!$A655,'Growth rates'!$C$4:$C$922,$AF655))</f>
        <v>0</v>
      </c>
      <c r="AH655" s="6">
        <f ca="1">IF($AF655="",SUMIFS('Growth rates'!E$4:E$922,'Growth rates'!$B$4:$B$922,Demands_tra!$A655,'Growth rates'!$C$4:$C$922,$AE655),SUMIFS('Growth rates'!E$4:E$922,'Growth rates'!$B$4:$B$922,Demands_tra!$A655,'Growth rates'!$C$4:$C$922,$AF655))</f>
        <v>0</v>
      </c>
      <c r="AI655" s="6">
        <f ca="1">IF($AF655="",SUMIFS('Growth rates'!F$4:F$922,'Growth rates'!$B$4:$B$922,Demands_tra!$A655,'Growth rates'!$C$4:$C$922,$AE655),SUMIFS('Growth rates'!F$4:F$922,'Growth rates'!$B$4:$B$922,Demands_tra!$A655,'Growth rates'!$C$4:$C$922,$AF655))</f>
        <v>0</v>
      </c>
      <c r="AJ655" s="6">
        <f ca="1">IF($AF655="",SUMIFS('Growth rates'!G$4:G$922,'Growth rates'!$B$4:$B$922,Demands_tra!$A655,'Growth rates'!$C$4:$C$922,$AE655),SUMIFS('Growth rates'!G$4:G$922,'Growth rates'!$B$4:$B$922,Demands_tra!$A655,'Growth rates'!$C$4:$C$922,$AF655))</f>
        <v>0</v>
      </c>
      <c r="AK655" s="6">
        <f ca="1">IF($AF655="",SUMIFS('Growth rates'!H$4:H$922,'Growth rates'!$B$4:$B$922,Demands_tra!$A655,'Growth rates'!$C$4:$C$922,$AE655),SUMIFS('Growth rates'!H$4:H$922,'Growth rates'!$B$4:$B$922,Demands_tra!$A655,'Growth rates'!$C$4:$C$922,$AF655))</f>
        <v>0</v>
      </c>
      <c r="AL655" s="6">
        <f ca="1">IF($AF655="",SUMIFS('Growth rates'!I$4:I$922,'Growth rates'!$B$4:$B$922,Demands_tra!$A655,'Growth rates'!$C$4:$C$922,$AE655),SUMIFS('Growth rates'!I$4:I$922,'Growth rates'!$B$4:$B$922,Demands_tra!$A655,'Growth rates'!$C$4:$C$922,$AF655))</f>
        <v>0</v>
      </c>
      <c r="AM655" s="6">
        <f ca="1">IF($AF655="",SUMIFS('Growth rates'!J$4:J$922,'Growth rates'!$B$4:$B$922,Demands_tra!$A655,'Growth rates'!$C$4:$C$922,$AE655),SUMIFS('Growth rates'!J$4:J$922,'Growth rates'!$B$4:$B$922,Demands_tra!$A655,'Growth rates'!$C$4:$C$922,$AF655))</f>
        <v>0</v>
      </c>
      <c r="AN655" s="6">
        <f ca="1">IF($AF655="",SUMIFS('Growth rates'!K$4:K$922,'Growth rates'!$B$4:$B$922,Demands_tra!$A655,'Growth rates'!$C$4:$C$922,$AE655),SUMIFS('Growth rates'!K$4:K$922,'Growth rates'!$B$4:$B$922,Demands_tra!$A655,'Growth rates'!$C$4:$C$922,$AF655))</f>
        <v>0</v>
      </c>
      <c r="AO655" s="6">
        <f ca="1">IF($AF655="",SUMIFS('Growth rates'!L$4:L$922,'Growth rates'!$B$4:$B$922,Demands_tra!$A655,'Growth rates'!$C$4:$C$922,$AE655),SUMIFS('Growth rates'!L$4:L$922,'Growth rates'!$B$4:$B$922,Demands_tra!$A655,'Growth rates'!$C$4:$C$922,$AF655))</f>
        <v>0</v>
      </c>
      <c r="AP655" s="6">
        <f ca="1">IF($AF655="",SUMIFS('Growth rates'!M$4:M$922,'Growth rates'!$B$4:$B$922,Demands_tra!$A655,'Growth rates'!$C$4:$C$922,$AE655),SUMIFS('Growth rates'!M$4:M$922,'Growth rates'!$B$4:$B$922,Demands_tra!$A655,'Growth rates'!$C$4:$C$922,$AF655))</f>
        <v>0</v>
      </c>
      <c r="AQ655" s="6">
        <f ca="1">IF($AF655="",SUMIFS('Growth rates'!N$4:N$922,'Growth rates'!$B$4:$B$922,Demands_tra!$A655,'Growth rates'!$C$4:$C$922,$AE655),SUMIFS('Growth rates'!N$4:N$922,'Growth rates'!$B$4:$B$922,Demands_tra!$A655,'Growth rates'!$C$4:$C$922,$AF655))</f>
        <v>0</v>
      </c>
      <c r="AR655" s="6">
        <f ca="1">IF($AF655="",SUMIFS('Growth rates'!O$4:O$922,'Growth rates'!$B$4:$B$922,Demands_tra!$A655,'Growth rates'!$C$4:$C$922,$AE655),SUMIFS('Growth rates'!O$4:O$922,'Growth rates'!$B$4:$B$922,Demands_tra!$A655,'Growth rates'!$C$4:$C$922,$AF655))</f>
        <v>0</v>
      </c>
      <c r="AS655" s="6">
        <f ca="1">IF($AF655="",SUMIFS('Growth rates'!P$4:P$922,'Growth rates'!$B$4:$B$922,Demands_tra!$A655,'Growth rates'!$C$4:$C$922,$AE655),SUMIFS('Growth rates'!P$4:P$922,'Growth rates'!$B$4:$B$922,Demands_tra!$A655,'Growth rates'!$C$4:$C$922,$AF655))</f>
        <v>0</v>
      </c>
      <c r="AT655" s="6">
        <f ca="1">IF($AF655="",SUMIFS('Growth rates'!Q$4:Q$922,'Growth rates'!$B$4:$B$922,Demands_tra!$A655,'Growth rates'!$C$4:$C$922,$AE655),SUMIFS('Growth rates'!Q$4:Q$922,'Growth rates'!$B$4:$B$922,Demands_tra!$A655,'Growth rates'!$C$4:$C$922,$AF655))</f>
        <v>0</v>
      </c>
      <c r="AU655" s="6">
        <f ca="1">IF($AF655="",SUMIFS('Growth rates'!R$4:R$922,'Growth rates'!$B$4:$B$922,Demands_tra!$A655,'Growth rates'!$C$4:$C$922,$AE655),SUMIFS('Growth rates'!R$4:R$922,'Growth rates'!$B$4:$B$922,Demands_tra!$A655,'Growth rates'!$C$4:$C$922,$AF655))</f>
        <v>0</v>
      </c>
      <c r="AV655" s="6">
        <f ca="1">IF($AF655="",SUMIFS('Growth rates'!S$4:S$922,'Growth rates'!$B$4:$B$922,Demands_tra!$A655,'Growth rates'!$C$4:$C$922,$AE655),SUMIFS('Growth rates'!S$4:S$922,'Growth rates'!$B$4:$B$922,Demands_tra!$A655,'Growth rates'!$C$4:$C$922,$AF655))</f>
        <v>0</v>
      </c>
      <c r="AW655" s="6">
        <f ca="1">IF($AF655="",SUMIFS('Growth rates'!T$4:T$922,'Growth rates'!$B$4:$B$922,Demands_tra!$A655,'Growth rates'!$C$4:$C$922,$AE655),SUMIFS('Growth rates'!T$4:T$922,'Growth rates'!$B$4:$B$922,Demands_tra!$A655,'Growth rates'!$C$4:$C$922,$AF655))</f>
        <v>0</v>
      </c>
      <c r="AX655" s="6">
        <f ca="1">IF($AF655="",SUMIFS('Growth rates'!U$4:U$922,'Growth rates'!$B$4:$B$922,Demands_tra!$A655,'Growth rates'!$C$4:$C$922,$AE655),SUMIFS('Growth rates'!U$4:U$922,'Growth rates'!$B$4:$B$922,Demands_tra!$A655,'Growth rates'!$C$4:$C$922,$AF655))</f>
        <v>0</v>
      </c>
      <c r="AY655" s="6">
        <f ca="1">IF($AF655="",SUMIFS('Growth rates'!V$4:V$922,'Growth rates'!$B$4:$B$922,Demands_tra!$A655,'Growth rates'!$C$4:$C$922,$AE655),SUMIFS('Growth rates'!V$4:V$922,'Growth rates'!$B$4:$B$922,Demands_tra!$A655,'Growth rates'!$C$4:$C$922,$AF655))</f>
        <v>0</v>
      </c>
      <c r="AZ655" s="6">
        <f ca="1">IF($AF655="",SUMIFS('Growth rates'!W$4:W$922,'Growth rates'!$B$4:$B$922,Demands_tra!$A655,'Growth rates'!$C$4:$C$922,$AE655),SUMIFS('Growth rates'!W$4:W$922,'Growth rates'!$B$4:$B$922,Demands_tra!$A655,'Growth rates'!$C$4:$C$922,$AF655))</f>
        <v>0</v>
      </c>
      <c r="BA655" s="6">
        <f ca="1">IF($AF655="",SUMIFS('Growth rates'!X$4:X$922,'Growth rates'!$B$4:$B$922,Demands_tra!$A655,'Growth rates'!$C$4:$C$922,$AE655),SUMIFS('Growth rates'!X$4:X$922,'Growth rates'!$B$4:$B$922,Demands_tra!$A655,'Growth rates'!$C$4:$C$922,$AF655))</f>
        <v>0</v>
      </c>
      <c r="BB655" s="6">
        <f ca="1">IF($AF655="",SUMIFS('Growth rates'!Y$4:Y$922,'Growth rates'!$B$4:$B$922,Demands_tra!$A655,'Growth rates'!$C$4:$C$922,$AE655),SUMIFS('Growth rates'!Y$4:Y$922,'Growth rates'!$B$4:$B$922,Demands_tra!$A655,'Growth rates'!$C$4:$C$922,$AF655))</f>
        <v>0</v>
      </c>
      <c r="BC655" s="6">
        <f ca="1">IF($AF655="",SUMIFS('Growth rates'!Z$4:Z$922,'Growth rates'!$B$4:$B$922,Demands_tra!$A655,'Growth rates'!$C$4:$C$922,$AE655),SUMIFS('Growth rates'!Z$4:Z$922,'Growth rates'!$B$4:$B$922,Demands_tra!$A655,'Growth rates'!$C$4:$C$922,$AF655))</f>
        <v>0</v>
      </c>
      <c r="BD655" s="6">
        <f ca="1">IF($AF655="",SUMIFS('Growth rates'!AA$4:AA$922,'Growth rates'!$B$4:$B$922,Demands_tra!$A655,'Growth rates'!$C$4:$C$922,$AE655),SUMIFS('Growth rates'!AA$4:AA$922,'Growth rates'!$B$4:$B$922,Demands_tra!$A655,'Growth rates'!$C$4:$C$922,$AF655))</f>
        <v>0</v>
      </c>
      <c r="BE655" s="6">
        <f ca="1">IF($AF655="",SUMIFS('Growth rates'!AB$4:AB$922,'Growth rates'!$B$4:$B$922,Demands_tra!$A655,'Growth rates'!$C$4:$C$922,$AE655),SUMIFS('Growth rates'!AB$4:AB$922,'Growth rates'!$B$4:$B$922,Demands_tra!$A655,'Growth rates'!$C$4:$C$922,$AF655))</f>
        <v>0</v>
      </c>
      <c r="BF655" s="6">
        <f ca="1">IF($AF655="",SUMIFS('Growth rates'!AC$4:AC$922,'Growth rates'!$B$4:$B$922,Demands_tra!$A655,'Growth rates'!$C$4:$C$922,$AE655),SUMIFS('Growth rates'!AC$4:AC$922,'Growth rates'!$B$4:$B$922,Demands_tra!$A655,'Growth rates'!$C$4:$C$922,$AF655))</f>
        <v>0</v>
      </c>
      <c r="BH655" t="e">
        <f ca="1">VLOOKUP($C655,'Default drvr and elast'!$A$4:$F$49,MATCH(VLOOKUP(A655,Classification!$B$4:$D$42,3,FALSE),'Default drvr and elast'!$D$3:$F$3,0)+3,FALSE)</f>
        <v>#N/A</v>
      </c>
      <c r="BJ655" s="6">
        <f ca="1">IF($BI655="",SUMIF(Elasticities!$B$5:$B$52,Demands_tra!$BH655,Elasticities!C$5:C$52),SUMIF(Elasticities!$B$5:$B$52,Demands_tra!$BI655,Elasticities!C$5:C$52))</f>
        <v>0</v>
      </c>
      <c r="BK655" s="6">
        <f ca="1">IF($BI655="",SUMIF(Elasticities!$B$5:$B$52,Demands_tra!$BH655,Elasticities!D$5:D$52),SUMIF(Elasticities!$B$5:$B$52,Demands_tra!$BI655,Elasticities!D$5:D$52))</f>
        <v>0</v>
      </c>
      <c r="BL655" s="6">
        <f ca="1">IF($BI655="",SUMIF(Elasticities!$B$5:$B$52,Demands_tra!$BH655,Elasticities!E$5:E$52),SUMIF(Elasticities!$B$5:$B$52,Demands_tra!$BI655,Elasticities!E$5:E$52))</f>
        <v>0</v>
      </c>
      <c r="BM655" s="6">
        <f ca="1">IF($BI655="",SUMIF(Elasticities!$B$5:$B$52,Demands_tra!$BH655,Elasticities!F$5:F$52),SUMIF(Elasticities!$B$5:$B$52,Demands_tra!$BI655,Elasticities!F$5:F$52))</f>
        <v>0</v>
      </c>
      <c r="BN655" s="6">
        <f ca="1">IF($BI655="",SUMIF(Elasticities!$B$5:$B$52,Demands_tra!$BH655,Elasticities!G$5:G$52),SUMIF(Elasticities!$B$5:$B$52,Demands_tra!$BI655,Elasticities!G$5:G$52))</f>
        <v>0</v>
      </c>
      <c r="BO655" s="6">
        <f ca="1">IF($BI655="",SUMIF(Elasticities!$B$5:$B$52,Demands_tra!$BH655,Elasticities!H$5:H$52),SUMIF(Elasticities!$B$5:$B$52,Demands_tra!$BI655,Elasticities!H$5:H$52))</f>
        <v>0</v>
      </c>
      <c r="BP655" s="6">
        <f ca="1">IF($BI655="",SUMIF(Elasticities!$B$5:$B$52,Demands_tra!$BH655,Elasticities!I$5:I$52),SUMIF(Elasticities!$B$5:$B$52,Demands_tra!$BI655,Elasticities!I$5:I$52))</f>
        <v>0</v>
      </c>
      <c r="BQ655" s="6">
        <f ca="1">IF($BI655="",SUMIF(Elasticities!$B$5:$B$52,Demands_tra!$BH655,Elasticities!J$5:J$52),SUMIF(Elasticities!$B$5:$B$52,Demands_tra!$BI655,Elasticities!J$5:J$52))</f>
        <v>0</v>
      </c>
      <c r="BR655" s="6">
        <f ca="1">IF($BI655="",SUMIF(Elasticities!$B$5:$B$52,Demands_tra!$BH655,Elasticities!K$5:K$52),SUMIF(Elasticities!$B$5:$B$52,Demands_tra!$BI655,Elasticities!K$5:K$52))</f>
        <v>0</v>
      </c>
      <c r="BS655" s="6">
        <f ca="1">IF($BI655="",SUMIF(Elasticities!$B$5:$B$52,Demands_tra!$BH655,Elasticities!L$5:L$52),SUMIF(Elasticities!$B$5:$B$52,Demands_tra!$BI655,Elasticities!L$5:L$52))</f>
        <v>0</v>
      </c>
      <c r="BT655" s="6">
        <f ca="1">IF($BI655="",SUMIF(Elasticities!$B$5:$B$52,Demands_tra!$BH655,Elasticities!M$5:M$52),SUMIF(Elasticities!$B$5:$B$52,Demands_tra!$BI655,Elasticities!M$5:M$52))</f>
        <v>0</v>
      </c>
      <c r="BU655" s="6">
        <f ca="1">IF($BI655="",SUMIF(Elasticities!$B$5:$B$52,Demands_tra!$BH655,Elasticities!N$5:N$52),SUMIF(Elasticities!$B$5:$B$52,Demands_tra!$BI655,Elasticities!N$5:N$52))</f>
        <v>0</v>
      </c>
      <c r="BV655" s="6">
        <f ca="1">IF($BI655="",SUMIF(Elasticities!$B$5:$B$52,Demands_tra!$BH655,Elasticities!O$5:O$52),SUMIF(Elasticities!$B$5:$B$52,Demands_tra!$BI655,Elasticities!O$5:O$52))</f>
        <v>0</v>
      </c>
      <c r="BW655" s="6">
        <f ca="1">IF($BI655="",SUMIF(Elasticities!$B$5:$B$52,Demands_tra!$BH655,Elasticities!P$5:P$52),SUMIF(Elasticities!$B$5:$B$52,Demands_tra!$BI655,Elasticities!P$5:P$52))</f>
        <v>0</v>
      </c>
      <c r="BX655" s="6">
        <f ca="1">IF($BI655="",SUMIF(Elasticities!$B$5:$B$52,Demands_tra!$BH655,Elasticities!Q$5:Q$52),SUMIF(Elasticities!$B$5:$B$52,Demands_tra!$BI655,Elasticities!Q$5:Q$52))</f>
        <v>0</v>
      </c>
      <c r="BY655" s="6">
        <f ca="1">IF($BI655="",SUMIF(Elasticities!$B$5:$B$52,Demands_tra!$BH655,Elasticities!R$5:R$52),SUMIF(Elasticities!$B$5:$B$52,Demands_tra!$BI655,Elasticities!R$5:R$52))</f>
        <v>0</v>
      </c>
      <c r="BZ655" s="6">
        <f ca="1">IF($BI655="",SUMIF(Elasticities!$B$5:$B$52,Demands_tra!$BH655,Elasticities!S$5:S$52),SUMIF(Elasticities!$B$5:$B$52,Demands_tra!$BI655,Elasticities!S$5:S$52))</f>
        <v>0</v>
      </c>
      <c r="CA655" s="6">
        <f ca="1">IF($BI655="",SUMIF(Elasticities!$B$5:$B$52,Demands_tra!$BH655,Elasticities!T$5:T$52),SUMIF(Elasticities!$B$5:$B$52,Demands_tra!$BI655,Elasticities!T$5:T$52))</f>
        <v>0</v>
      </c>
      <c r="CB655" s="6">
        <f ca="1">IF($BI655="",SUMIF(Elasticities!$B$5:$B$52,Demands_tra!$BH655,Elasticities!U$5:U$52),SUMIF(Elasticities!$B$5:$B$52,Demands_tra!$BI655,Elasticities!U$5:U$52))</f>
        <v>0</v>
      </c>
      <c r="CC655" s="6">
        <f ca="1">IF($BI655="",SUMIF(Elasticities!$B$5:$B$52,Demands_tra!$BH655,Elasticities!V$5:V$52),SUMIF(Elasticities!$B$5:$B$52,Demands_tra!$BI655,Elasticities!V$5:V$52))</f>
        <v>0</v>
      </c>
      <c r="CD655" s="6">
        <f ca="1">IF($BI655="",SUMIF(Elasticities!$B$5:$B$52,Demands_tra!$BH655,Elasticities!W$5:W$52),SUMIF(Elasticities!$B$5:$B$52,Demands_tra!$BI655,Elasticities!W$5:W$52))</f>
        <v>0</v>
      </c>
      <c r="CE655" s="6">
        <f ca="1">IF($BI655="",SUMIF(Elasticities!$B$5:$B$52,Demands_tra!$BH655,Elasticities!X$5:X$52),SUMIF(Elasticities!$B$5:$B$52,Demands_tra!$BI655,Elasticities!X$5:X$52))</f>
        <v>0</v>
      </c>
      <c r="CF655" s="6">
        <f ca="1">IF($BI655="",SUMIF(Elasticities!$B$5:$B$52,Demands_tra!$BH655,Elasticities!Y$5:Y$52),SUMIF(Elasticities!$B$5:$B$52,Demands_tra!$BI655,Elasticities!Y$5:Y$52))</f>
        <v>0</v>
      </c>
      <c r="CG655" s="6">
        <f ca="1">IF($BI655="",SUMIF(Elasticities!$B$5:$B$52,Demands_tra!$BH655,Elasticities!Z$5:Z$52),SUMIF(Elasticities!$B$5:$B$52,Demands_tra!$BI655,Elasticities!Z$5:Z$52))</f>
        <v>0</v>
      </c>
      <c r="CH655" s="6">
        <f ca="1">IF($BI655="",SUMIF(Elasticities!$B$5:$B$52,Demands_tra!$BH655,Elasticities!AA$5:AA$52),SUMIF(Elasticities!$B$5:$B$52,Demands_tra!$BI655,Elasticities!AA$5:AA$52))</f>
        <v>0</v>
      </c>
      <c r="CI655" s="6">
        <f ca="1">IF($BI655="",SUMIF(Elasticities!$B$5:$B$52,Demands_tra!$BH655,Elasticities!AB$5:AB$52),SUMIF(Elasticities!$B$5:$B$52,Demands_tra!$BI655,Elasticities!AB$5:AB$52))</f>
        <v>0</v>
      </c>
    </row>
    <row r="656" spans="1:87">
      <c r="A656" t="str">
        <f>IF(BYDem_tra!B655="","\I:",BYDem_tra!B655)</f>
        <v>\I:</v>
      </c>
      <c r="B656">
        <f>BYDem_tra!E655</f>
        <v>0</v>
      </c>
      <c r="C656">
        <f t="shared" si="376"/>
        <v>0</v>
      </c>
      <c r="D656" s="3">
        <f>SUMIFS(BYDem_tra!$M$2:$M$2000,BYDem_tra!$B$2:$B$2000,Demands_tra!$A656,BYDem_tra!$E$2:$E$2000,Demands_tra!$B656)</f>
        <v>0</v>
      </c>
      <c r="E656" s="3" t="e">
        <f ca="1" t="shared" si="377"/>
        <v>#DIV/0!</v>
      </c>
      <c r="F656" s="3" t="e">
        <f ca="1" t="shared" si="378"/>
        <v>#DIV/0!</v>
      </c>
      <c r="G656" s="3" t="e">
        <f ca="1" t="shared" si="379"/>
        <v>#DIV/0!</v>
      </c>
      <c r="H656" s="3" t="e">
        <f ca="1" t="shared" si="380"/>
        <v>#DIV/0!</v>
      </c>
      <c r="I656" s="3" t="e">
        <f ca="1" t="shared" si="381"/>
        <v>#DIV/0!</v>
      </c>
      <c r="J656" s="3" t="e">
        <f ca="1" t="shared" si="382"/>
        <v>#DIV/0!</v>
      </c>
      <c r="K656" s="3" t="e">
        <f ca="1" t="shared" si="383"/>
        <v>#DIV/0!</v>
      </c>
      <c r="L656" s="3" t="e">
        <f ca="1" t="shared" si="384"/>
        <v>#DIV/0!</v>
      </c>
      <c r="M656" s="3" t="e">
        <f ca="1" t="shared" si="385"/>
        <v>#DIV/0!</v>
      </c>
      <c r="N656" s="3" t="e">
        <f ca="1" t="shared" si="386"/>
        <v>#DIV/0!</v>
      </c>
      <c r="O656" s="3" t="e">
        <f ca="1" t="shared" si="387"/>
        <v>#DIV/0!</v>
      </c>
      <c r="P656" s="3" t="e">
        <f ca="1" t="shared" si="388"/>
        <v>#DIV/0!</v>
      </c>
      <c r="Q656" s="3" t="e">
        <f ca="1" t="shared" si="389"/>
        <v>#DIV/0!</v>
      </c>
      <c r="R656" s="3" t="e">
        <f ca="1" t="shared" si="390"/>
        <v>#DIV/0!</v>
      </c>
      <c r="S656" s="3" t="e">
        <f ca="1" t="shared" si="391"/>
        <v>#DIV/0!</v>
      </c>
      <c r="T656" s="3" t="e">
        <f ca="1" t="shared" si="392"/>
        <v>#DIV/0!</v>
      </c>
      <c r="U656" s="3" t="e">
        <f ca="1" t="shared" si="393"/>
        <v>#DIV/0!</v>
      </c>
      <c r="V656" s="3" t="e">
        <f ca="1" t="shared" si="368"/>
        <v>#DIV/0!</v>
      </c>
      <c r="W656" s="3" t="e">
        <f ca="1" t="shared" si="369"/>
        <v>#DIV/0!</v>
      </c>
      <c r="X656" s="3" t="e">
        <f ca="1" t="shared" si="370"/>
        <v>#DIV/0!</v>
      </c>
      <c r="Y656" s="3" t="e">
        <f ca="1" t="shared" si="371"/>
        <v>#DIV/0!</v>
      </c>
      <c r="Z656" s="3" t="e">
        <f ca="1" t="shared" si="372"/>
        <v>#DIV/0!</v>
      </c>
      <c r="AA656" s="3" t="e">
        <f ca="1" t="shared" si="373"/>
        <v>#DIV/0!</v>
      </c>
      <c r="AB656" s="3" t="e">
        <f ca="1" t="shared" si="374"/>
        <v>#DIV/0!</v>
      </c>
      <c r="AC656" s="3" t="e">
        <f ca="1" t="shared" si="375"/>
        <v>#DIV/0!</v>
      </c>
      <c r="AE656" s="4" t="e">
        <f ca="1">VLOOKUP($C656,'Default drvr and elast'!$A$4:$C$49,MATCH(VLOOKUP(A656,Classification!$B$4:$D$99,2,FALSE),'Default drvr and elast'!$A$3:$C$3,0),FALSE)</f>
        <v>#N/A</v>
      </c>
      <c r="AF656" s="4"/>
      <c r="AG656" s="6">
        <f ca="1">IF($AF656="",SUMIFS('Growth rates'!D$4:D$922,'Growth rates'!$B$4:$B$922,Demands_tra!$A656,'Growth rates'!$C$4:$C$922,$AE656),SUMIFS('Growth rates'!D$4:D$922,'Growth rates'!$B$4:$B$922,Demands_tra!$A656,'Growth rates'!$C$4:$C$922,$AF656))</f>
        <v>0</v>
      </c>
      <c r="AH656" s="6">
        <f ca="1">IF($AF656="",SUMIFS('Growth rates'!E$4:E$922,'Growth rates'!$B$4:$B$922,Demands_tra!$A656,'Growth rates'!$C$4:$C$922,$AE656),SUMIFS('Growth rates'!E$4:E$922,'Growth rates'!$B$4:$B$922,Demands_tra!$A656,'Growth rates'!$C$4:$C$922,$AF656))</f>
        <v>0</v>
      </c>
      <c r="AI656" s="6">
        <f ca="1">IF($AF656="",SUMIFS('Growth rates'!F$4:F$922,'Growth rates'!$B$4:$B$922,Demands_tra!$A656,'Growth rates'!$C$4:$C$922,$AE656),SUMIFS('Growth rates'!F$4:F$922,'Growth rates'!$B$4:$B$922,Demands_tra!$A656,'Growth rates'!$C$4:$C$922,$AF656))</f>
        <v>0</v>
      </c>
      <c r="AJ656" s="6">
        <f ca="1">IF($AF656="",SUMIFS('Growth rates'!G$4:G$922,'Growth rates'!$B$4:$B$922,Demands_tra!$A656,'Growth rates'!$C$4:$C$922,$AE656),SUMIFS('Growth rates'!G$4:G$922,'Growth rates'!$B$4:$B$922,Demands_tra!$A656,'Growth rates'!$C$4:$C$922,$AF656))</f>
        <v>0</v>
      </c>
      <c r="AK656" s="6">
        <f ca="1">IF($AF656="",SUMIFS('Growth rates'!H$4:H$922,'Growth rates'!$B$4:$B$922,Demands_tra!$A656,'Growth rates'!$C$4:$C$922,$AE656),SUMIFS('Growth rates'!H$4:H$922,'Growth rates'!$B$4:$B$922,Demands_tra!$A656,'Growth rates'!$C$4:$C$922,$AF656))</f>
        <v>0</v>
      </c>
      <c r="AL656" s="6">
        <f ca="1">IF($AF656="",SUMIFS('Growth rates'!I$4:I$922,'Growth rates'!$B$4:$B$922,Demands_tra!$A656,'Growth rates'!$C$4:$C$922,$AE656),SUMIFS('Growth rates'!I$4:I$922,'Growth rates'!$B$4:$B$922,Demands_tra!$A656,'Growth rates'!$C$4:$C$922,$AF656))</f>
        <v>0</v>
      </c>
      <c r="AM656" s="6">
        <f ca="1">IF($AF656="",SUMIFS('Growth rates'!J$4:J$922,'Growth rates'!$B$4:$B$922,Demands_tra!$A656,'Growth rates'!$C$4:$C$922,$AE656),SUMIFS('Growth rates'!J$4:J$922,'Growth rates'!$B$4:$B$922,Demands_tra!$A656,'Growth rates'!$C$4:$C$922,$AF656))</f>
        <v>0</v>
      </c>
      <c r="AN656" s="6">
        <f ca="1">IF($AF656="",SUMIFS('Growth rates'!K$4:K$922,'Growth rates'!$B$4:$B$922,Demands_tra!$A656,'Growth rates'!$C$4:$C$922,$AE656),SUMIFS('Growth rates'!K$4:K$922,'Growth rates'!$B$4:$B$922,Demands_tra!$A656,'Growth rates'!$C$4:$C$922,$AF656))</f>
        <v>0</v>
      </c>
      <c r="AO656" s="6">
        <f ca="1">IF($AF656="",SUMIFS('Growth rates'!L$4:L$922,'Growth rates'!$B$4:$B$922,Demands_tra!$A656,'Growth rates'!$C$4:$C$922,$AE656),SUMIFS('Growth rates'!L$4:L$922,'Growth rates'!$B$4:$B$922,Demands_tra!$A656,'Growth rates'!$C$4:$C$922,$AF656))</f>
        <v>0</v>
      </c>
      <c r="AP656" s="6">
        <f ca="1">IF($AF656="",SUMIFS('Growth rates'!M$4:M$922,'Growth rates'!$B$4:$B$922,Demands_tra!$A656,'Growth rates'!$C$4:$C$922,$AE656),SUMIFS('Growth rates'!M$4:M$922,'Growth rates'!$B$4:$B$922,Demands_tra!$A656,'Growth rates'!$C$4:$C$922,$AF656))</f>
        <v>0</v>
      </c>
      <c r="AQ656" s="6">
        <f ca="1">IF($AF656="",SUMIFS('Growth rates'!N$4:N$922,'Growth rates'!$B$4:$B$922,Demands_tra!$A656,'Growth rates'!$C$4:$C$922,$AE656),SUMIFS('Growth rates'!N$4:N$922,'Growth rates'!$B$4:$B$922,Demands_tra!$A656,'Growth rates'!$C$4:$C$922,$AF656))</f>
        <v>0</v>
      </c>
      <c r="AR656" s="6">
        <f ca="1">IF($AF656="",SUMIFS('Growth rates'!O$4:O$922,'Growth rates'!$B$4:$B$922,Demands_tra!$A656,'Growth rates'!$C$4:$C$922,$AE656),SUMIFS('Growth rates'!O$4:O$922,'Growth rates'!$B$4:$B$922,Demands_tra!$A656,'Growth rates'!$C$4:$C$922,$AF656))</f>
        <v>0</v>
      </c>
      <c r="AS656" s="6">
        <f ca="1">IF($AF656="",SUMIFS('Growth rates'!P$4:P$922,'Growth rates'!$B$4:$B$922,Demands_tra!$A656,'Growth rates'!$C$4:$C$922,$AE656),SUMIFS('Growth rates'!P$4:P$922,'Growth rates'!$B$4:$B$922,Demands_tra!$A656,'Growth rates'!$C$4:$C$922,$AF656))</f>
        <v>0</v>
      </c>
      <c r="AT656" s="6">
        <f ca="1">IF($AF656="",SUMIFS('Growth rates'!Q$4:Q$922,'Growth rates'!$B$4:$B$922,Demands_tra!$A656,'Growth rates'!$C$4:$C$922,$AE656),SUMIFS('Growth rates'!Q$4:Q$922,'Growth rates'!$B$4:$B$922,Demands_tra!$A656,'Growth rates'!$C$4:$C$922,$AF656))</f>
        <v>0</v>
      </c>
      <c r="AU656" s="6">
        <f ca="1">IF($AF656="",SUMIFS('Growth rates'!R$4:R$922,'Growth rates'!$B$4:$B$922,Demands_tra!$A656,'Growth rates'!$C$4:$C$922,$AE656),SUMIFS('Growth rates'!R$4:R$922,'Growth rates'!$B$4:$B$922,Demands_tra!$A656,'Growth rates'!$C$4:$C$922,$AF656))</f>
        <v>0</v>
      </c>
      <c r="AV656" s="6">
        <f ca="1">IF($AF656="",SUMIFS('Growth rates'!S$4:S$922,'Growth rates'!$B$4:$B$922,Demands_tra!$A656,'Growth rates'!$C$4:$C$922,$AE656),SUMIFS('Growth rates'!S$4:S$922,'Growth rates'!$B$4:$B$922,Demands_tra!$A656,'Growth rates'!$C$4:$C$922,$AF656))</f>
        <v>0</v>
      </c>
      <c r="AW656" s="6">
        <f ca="1">IF($AF656="",SUMIFS('Growth rates'!T$4:T$922,'Growth rates'!$B$4:$B$922,Demands_tra!$A656,'Growth rates'!$C$4:$C$922,$AE656),SUMIFS('Growth rates'!T$4:T$922,'Growth rates'!$B$4:$B$922,Demands_tra!$A656,'Growth rates'!$C$4:$C$922,$AF656))</f>
        <v>0</v>
      </c>
      <c r="AX656" s="6">
        <f ca="1">IF($AF656="",SUMIFS('Growth rates'!U$4:U$922,'Growth rates'!$B$4:$B$922,Demands_tra!$A656,'Growth rates'!$C$4:$C$922,$AE656),SUMIFS('Growth rates'!U$4:U$922,'Growth rates'!$B$4:$B$922,Demands_tra!$A656,'Growth rates'!$C$4:$C$922,$AF656))</f>
        <v>0</v>
      </c>
      <c r="AY656" s="6">
        <f ca="1">IF($AF656="",SUMIFS('Growth rates'!V$4:V$922,'Growth rates'!$B$4:$B$922,Demands_tra!$A656,'Growth rates'!$C$4:$C$922,$AE656),SUMIFS('Growth rates'!V$4:V$922,'Growth rates'!$B$4:$B$922,Demands_tra!$A656,'Growth rates'!$C$4:$C$922,$AF656))</f>
        <v>0</v>
      </c>
      <c r="AZ656" s="6">
        <f ca="1">IF($AF656="",SUMIFS('Growth rates'!W$4:W$922,'Growth rates'!$B$4:$B$922,Demands_tra!$A656,'Growth rates'!$C$4:$C$922,$AE656),SUMIFS('Growth rates'!W$4:W$922,'Growth rates'!$B$4:$B$922,Demands_tra!$A656,'Growth rates'!$C$4:$C$922,$AF656))</f>
        <v>0</v>
      </c>
      <c r="BA656" s="6">
        <f ca="1">IF($AF656="",SUMIFS('Growth rates'!X$4:X$922,'Growth rates'!$B$4:$B$922,Demands_tra!$A656,'Growth rates'!$C$4:$C$922,$AE656),SUMIFS('Growth rates'!X$4:X$922,'Growth rates'!$B$4:$B$922,Demands_tra!$A656,'Growth rates'!$C$4:$C$922,$AF656))</f>
        <v>0</v>
      </c>
      <c r="BB656" s="6">
        <f ca="1">IF($AF656="",SUMIFS('Growth rates'!Y$4:Y$922,'Growth rates'!$B$4:$B$922,Demands_tra!$A656,'Growth rates'!$C$4:$C$922,$AE656),SUMIFS('Growth rates'!Y$4:Y$922,'Growth rates'!$B$4:$B$922,Demands_tra!$A656,'Growth rates'!$C$4:$C$922,$AF656))</f>
        <v>0</v>
      </c>
      <c r="BC656" s="6">
        <f ca="1">IF($AF656="",SUMIFS('Growth rates'!Z$4:Z$922,'Growth rates'!$B$4:$B$922,Demands_tra!$A656,'Growth rates'!$C$4:$C$922,$AE656),SUMIFS('Growth rates'!Z$4:Z$922,'Growth rates'!$B$4:$B$922,Demands_tra!$A656,'Growth rates'!$C$4:$C$922,$AF656))</f>
        <v>0</v>
      </c>
      <c r="BD656" s="6">
        <f ca="1">IF($AF656="",SUMIFS('Growth rates'!AA$4:AA$922,'Growth rates'!$B$4:$B$922,Demands_tra!$A656,'Growth rates'!$C$4:$C$922,$AE656),SUMIFS('Growth rates'!AA$4:AA$922,'Growth rates'!$B$4:$B$922,Demands_tra!$A656,'Growth rates'!$C$4:$C$922,$AF656))</f>
        <v>0</v>
      </c>
      <c r="BE656" s="6">
        <f ca="1">IF($AF656="",SUMIFS('Growth rates'!AB$4:AB$922,'Growth rates'!$B$4:$B$922,Demands_tra!$A656,'Growth rates'!$C$4:$C$922,$AE656),SUMIFS('Growth rates'!AB$4:AB$922,'Growth rates'!$B$4:$B$922,Demands_tra!$A656,'Growth rates'!$C$4:$C$922,$AF656))</f>
        <v>0</v>
      </c>
      <c r="BF656" s="6">
        <f ca="1">IF($AF656="",SUMIFS('Growth rates'!AC$4:AC$922,'Growth rates'!$B$4:$B$922,Demands_tra!$A656,'Growth rates'!$C$4:$C$922,$AE656),SUMIFS('Growth rates'!AC$4:AC$922,'Growth rates'!$B$4:$B$922,Demands_tra!$A656,'Growth rates'!$C$4:$C$922,$AF656))</f>
        <v>0</v>
      </c>
      <c r="BH656" t="e">
        <f ca="1">VLOOKUP($C656,'Default drvr and elast'!$A$4:$F$49,MATCH(VLOOKUP(A656,Classification!$B$4:$D$42,3,FALSE),'Default drvr and elast'!$D$3:$F$3,0)+3,FALSE)</f>
        <v>#N/A</v>
      </c>
      <c r="BJ656" s="6">
        <f ca="1">IF($BI656="",SUMIF(Elasticities!$B$5:$B$52,Demands_tra!$BH656,Elasticities!C$5:C$52),SUMIF(Elasticities!$B$5:$B$52,Demands_tra!$BI656,Elasticities!C$5:C$52))</f>
        <v>0</v>
      </c>
      <c r="BK656" s="6">
        <f ca="1">IF($BI656="",SUMIF(Elasticities!$B$5:$B$52,Demands_tra!$BH656,Elasticities!D$5:D$52),SUMIF(Elasticities!$B$5:$B$52,Demands_tra!$BI656,Elasticities!D$5:D$52))</f>
        <v>0</v>
      </c>
      <c r="BL656" s="6">
        <f ca="1">IF($BI656="",SUMIF(Elasticities!$B$5:$B$52,Demands_tra!$BH656,Elasticities!E$5:E$52),SUMIF(Elasticities!$B$5:$B$52,Demands_tra!$BI656,Elasticities!E$5:E$52))</f>
        <v>0</v>
      </c>
      <c r="BM656" s="6">
        <f ca="1">IF($BI656="",SUMIF(Elasticities!$B$5:$B$52,Demands_tra!$BH656,Elasticities!F$5:F$52),SUMIF(Elasticities!$B$5:$B$52,Demands_tra!$BI656,Elasticities!F$5:F$52))</f>
        <v>0</v>
      </c>
      <c r="BN656" s="6">
        <f ca="1">IF($BI656="",SUMIF(Elasticities!$B$5:$B$52,Demands_tra!$BH656,Elasticities!G$5:G$52),SUMIF(Elasticities!$B$5:$B$52,Demands_tra!$BI656,Elasticities!G$5:G$52))</f>
        <v>0</v>
      </c>
      <c r="BO656" s="6">
        <f ca="1">IF($BI656="",SUMIF(Elasticities!$B$5:$B$52,Demands_tra!$BH656,Elasticities!H$5:H$52),SUMIF(Elasticities!$B$5:$B$52,Demands_tra!$BI656,Elasticities!H$5:H$52))</f>
        <v>0</v>
      </c>
      <c r="BP656" s="6">
        <f ca="1">IF($BI656="",SUMIF(Elasticities!$B$5:$B$52,Demands_tra!$BH656,Elasticities!I$5:I$52),SUMIF(Elasticities!$B$5:$B$52,Demands_tra!$BI656,Elasticities!I$5:I$52))</f>
        <v>0</v>
      </c>
      <c r="BQ656" s="6">
        <f ca="1">IF($BI656="",SUMIF(Elasticities!$B$5:$B$52,Demands_tra!$BH656,Elasticities!J$5:J$52),SUMIF(Elasticities!$B$5:$B$52,Demands_tra!$BI656,Elasticities!J$5:J$52))</f>
        <v>0</v>
      </c>
      <c r="BR656" s="6">
        <f ca="1">IF($BI656="",SUMIF(Elasticities!$B$5:$B$52,Demands_tra!$BH656,Elasticities!K$5:K$52),SUMIF(Elasticities!$B$5:$B$52,Demands_tra!$BI656,Elasticities!K$5:K$52))</f>
        <v>0</v>
      </c>
      <c r="BS656" s="6">
        <f ca="1">IF($BI656="",SUMIF(Elasticities!$B$5:$B$52,Demands_tra!$BH656,Elasticities!L$5:L$52),SUMIF(Elasticities!$B$5:$B$52,Demands_tra!$BI656,Elasticities!L$5:L$52))</f>
        <v>0</v>
      </c>
      <c r="BT656" s="6">
        <f ca="1">IF($BI656="",SUMIF(Elasticities!$B$5:$B$52,Demands_tra!$BH656,Elasticities!M$5:M$52),SUMIF(Elasticities!$B$5:$B$52,Demands_tra!$BI656,Elasticities!M$5:M$52))</f>
        <v>0</v>
      </c>
      <c r="BU656" s="6">
        <f ca="1">IF($BI656="",SUMIF(Elasticities!$B$5:$B$52,Demands_tra!$BH656,Elasticities!N$5:N$52),SUMIF(Elasticities!$B$5:$B$52,Demands_tra!$BI656,Elasticities!N$5:N$52))</f>
        <v>0</v>
      </c>
      <c r="BV656" s="6">
        <f ca="1">IF($BI656="",SUMIF(Elasticities!$B$5:$B$52,Demands_tra!$BH656,Elasticities!O$5:O$52),SUMIF(Elasticities!$B$5:$B$52,Demands_tra!$BI656,Elasticities!O$5:O$52))</f>
        <v>0</v>
      </c>
      <c r="BW656" s="6">
        <f ca="1">IF($BI656="",SUMIF(Elasticities!$B$5:$B$52,Demands_tra!$BH656,Elasticities!P$5:P$52),SUMIF(Elasticities!$B$5:$B$52,Demands_tra!$BI656,Elasticities!P$5:P$52))</f>
        <v>0</v>
      </c>
      <c r="BX656" s="6">
        <f ca="1">IF($BI656="",SUMIF(Elasticities!$B$5:$B$52,Demands_tra!$BH656,Elasticities!Q$5:Q$52),SUMIF(Elasticities!$B$5:$B$52,Demands_tra!$BI656,Elasticities!Q$5:Q$52))</f>
        <v>0</v>
      </c>
      <c r="BY656" s="6">
        <f ca="1">IF($BI656="",SUMIF(Elasticities!$B$5:$B$52,Demands_tra!$BH656,Elasticities!R$5:R$52),SUMIF(Elasticities!$B$5:$B$52,Demands_tra!$BI656,Elasticities!R$5:R$52))</f>
        <v>0</v>
      </c>
      <c r="BZ656" s="6">
        <f ca="1">IF($BI656="",SUMIF(Elasticities!$B$5:$B$52,Demands_tra!$BH656,Elasticities!S$5:S$52),SUMIF(Elasticities!$B$5:$B$52,Demands_tra!$BI656,Elasticities!S$5:S$52))</f>
        <v>0</v>
      </c>
      <c r="CA656" s="6">
        <f ca="1">IF($BI656="",SUMIF(Elasticities!$B$5:$B$52,Demands_tra!$BH656,Elasticities!T$5:T$52),SUMIF(Elasticities!$B$5:$B$52,Demands_tra!$BI656,Elasticities!T$5:T$52))</f>
        <v>0</v>
      </c>
      <c r="CB656" s="6">
        <f ca="1">IF($BI656="",SUMIF(Elasticities!$B$5:$B$52,Demands_tra!$BH656,Elasticities!U$5:U$52),SUMIF(Elasticities!$B$5:$B$52,Demands_tra!$BI656,Elasticities!U$5:U$52))</f>
        <v>0</v>
      </c>
      <c r="CC656" s="6">
        <f ca="1">IF($BI656="",SUMIF(Elasticities!$B$5:$B$52,Demands_tra!$BH656,Elasticities!V$5:V$52),SUMIF(Elasticities!$B$5:$B$52,Demands_tra!$BI656,Elasticities!V$5:V$52))</f>
        <v>0</v>
      </c>
      <c r="CD656" s="6">
        <f ca="1">IF($BI656="",SUMIF(Elasticities!$B$5:$B$52,Demands_tra!$BH656,Elasticities!W$5:W$52),SUMIF(Elasticities!$B$5:$B$52,Demands_tra!$BI656,Elasticities!W$5:W$52))</f>
        <v>0</v>
      </c>
      <c r="CE656" s="6">
        <f ca="1">IF($BI656="",SUMIF(Elasticities!$B$5:$B$52,Demands_tra!$BH656,Elasticities!X$5:X$52),SUMIF(Elasticities!$B$5:$B$52,Demands_tra!$BI656,Elasticities!X$5:X$52))</f>
        <v>0</v>
      </c>
      <c r="CF656" s="6">
        <f ca="1">IF($BI656="",SUMIF(Elasticities!$B$5:$B$52,Demands_tra!$BH656,Elasticities!Y$5:Y$52),SUMIF(Elasticities!$B$5:$B$52,Demands_tra!$BI656,Elasticities!Y$5:Y$52))</f>
        <v>0</v>
      </c>
      <c r="CG656" s="6">
        <f ca="1">IF($BI656="",SUMIF(Elasticities!$B$5:$B$52,Demands_tra!$BH656,Elasticities!Z$5:Z$52),SUMIF(Elasticities!$B$5:$B$52,Demands_tra!$BI656,Elasticities!Z$5:Z$52))</f>
        <v>0</v>
      </c>
      <c r="CH656" s="6">
        <f ca="1">IF($BI656="",SUMIF(Elasticities!$B$5:$B$52,Demands_tra!$BH656,Elasticities!AA$5:AA$52),SUMIF(Elasticities!$B$5:$B$52,Demands_tra!$BI656,Elasticities!AA$5:AA$52))</f>
        <v>0</v>
      </c>
      <c r="CI656" s="6">
        <f ca="1">IF($BI656="",SUMIF(Elasticities!$B$5:$B$52,Demands_tra!$BH656,Elasticities!AB$5:AB$52),SUMIF(Elasticities!$B$5:$B$52,Demands_tra!$BI656,Elasticities!AB$5:AB$52))</f>
        <v>0</v>
      </c>
    </row>
    <row r="657" spans="1:87">
      <c r="A657" t="str">
        <f>IF(BYDem_tra!B656="","\I:",BYDem_tra!B656)</f>
        <v>\I:</v>
      </c>
      <c r="B657">
        <f>BYDem_tra!E656</f>
        <v>0</v>
      </c>
      <c r="C657">
        <f t="shared" si="376"/>
        <v>0</v>
      </c>
      <c r="D657" s="3">
        <f>SUMIFS(BYDem_tra!$M$2:$M$2000,BYDem_tra!$B$2:$B$2000,Demands_tra!$A657,BYDem_tra!$E$2:$E$2000,Demands_tra!$B657)</f>
        <v>0</v>
      </c>
      <c r="E657" s="3" t="e">
        <f ca="1" t="shared" si="377"/>
        <v>#DIV/0!</v>
      </c>
      <c r="F657" s="3" t="e">
        <f ca="1" t="shared" si="378"/>
        <v>#DIV/0!</v>
      </c>
      <c r="G657" s="3" t="e">
        <f ca="1" t="shared" si="379"/>
        <v>#DIV/0!</v>
      </c>
      <c r="H657" s="3" t="e">
        <f ca="1" t="shared" si="380"/>
        <v>#DIV/0!</v>
      </c>
      <c r="I657" s="3" t="e">
        <f ca="1" t="shared" si="381"/>
        <v>#DIV/0!</v>
      </c>
      <c r="J657" s="3" t="e">
        <f ca="1" t="shared" si="382"/>
        <v>#DIV/0!</v>
      </c>
      <c r="K657" s="3" t="e">
        <f ca="1" t="shared" si="383"/>
        <v>#DIV/0!</v>
      </c>
      <c r="L657" s="3" t="e">
        <f ca="1" t="shared" si="384"/>
        <v>#DIV/0!</v>
      </c>
      <c r="M657" s="3" t="e">
        <f ca="1" t="shared" si="385"/>
        <v>#DIV/0!</v>
      </c>
      <c r="N657" s="3" t="e">
        <f ca="1" t="shared" si="386"/>
        <v>#DIV/0!</v>
      </c>
      <c r="O657" s="3" t="e">
        <f ca="1" t="shared" si="387"/>
        <v>#DIV/0!</v>
      </c>
      <c r="P657" s="3" t="e">
        <f ca="1" t="shared" si="388"/>
        <v>#DIV/0!</v>
      </c>
      <c r="Q657" s="3" t="e">
        <f ca="1" t="shared" si="389"/>
        <v>#DIV/0!</v>
      </c>
      <c r="R657" s="3" t="e">
        <f ca="1" t="shared" si="390"/>
        <v>#DIV/0!</v>
      </c>
      <c r="S657" s="3" t="e">
        <f ca="1" t="shared" si="391"/>
        <v>#DIV/0!</v>
      </c>
      <c r="T657" s="3" t="e">
        <f ca="1" t="shared" si="392"/>
        <v>#DIV/0!</v>
      </c>
      <c r="U657" s="3" t="e">
        <f ca="1" t="shared" si="393"/>
        <v>#DIV/0!</v>
      </c>
      <c r="V657" s="3" t="e">
        <f ca="1" t="shared" si="368"/>
        <v>#DIV/0!</v>
      </c>
      <c r="W657" s="3" t="e">
        <f ca="1" t="shared" si="369"/>
        <v>#DIV/0!</v>
      </c>
      <c r="X657" s="3" t="e">
        <f ca="1" t="shared" si="370"/>
        <v>#DIV/0!</v>
      </c>
      <c r="Y657" s="3" t="e">
        <f ca="1" t="shared" si="371"/>
        <v>#DIV/0!</v>
      </c>
      <c r="Z657" s="3" t="e">
        <f ca="1" t="shared" si="372"/>
        <v>#DIV/0!</v>
      </c>
      <c r="AA657" s="3" t="e">
        <f ca="1" t="shared" si="373"/>
        <v>#DIV/0!</v>
      </c>
      <c r="AB657" s="3" t="e">
        <f ca="1" t="shared" si="374"/>
        <v>#DIV/0!</v>
      </c>
      <c r="AC657" s="3" t="e">
        <f ca="1" t="shared" si="375"/>
        <v>#DIV/0!</v>
      </c>
      <c r="AE657" s="4" t="e">
        <f ca="1">VLOOKUP($C657,'Default drvr and elast'!$A$4:$C$49,MATCH(VLOOKUP(A657,Classification!$B$4:$D$99,2,FALSE),'Default drvr and elast'!$A$3:$C$3,0),FALSE)</f>
        <v>#N/A</v>
      </c>
      <c r="AF657" s="4"/>
      <c r="AG657" s="6">
        <f ca="1">IF($AF657="",SUMIFS('Growth rates'!D$4:D$922,'Growth rates'!$B$4:$B$922,Demands_tra!$A657,'Growth rates'!$C$4:$C$922,$AE657),SUMIFS('Growth rates'!D$4:D$922,'Growth rates'!$B$4:$B$922,Demands_tra!$A657,'Growth rates'!$C$4:$C$922,$AF657))</f>
        <v>0</v>
      </c>
      <c r="AH657" s="6">
        <f ca="1">IF($AF657="",SUMIFS('Growth rates'!E$4:E$922,'Growth rates'!$B$4:$B$922,Demands_tra!$A657,'Growth rates'!$C$4:$C$922,$AE657),SUMIFS('Growth rates'!E$4:E$922,'Growth rates'!$B$4:$B$922,Demands_tra!$A657,'Growth rates'!$C$4:$C$922,$AF657))</f>
        <v>0</v>
      </c>
      <c r="AI657" s="6">
        <f ca="1">IF($AF657="",SUMIFS('Growth rates'!F$4:F$922,'Growth rates'!$B$4:$B$922,Demands_tra!$A657,'Growth rates'!$C$4:$C$922,$AE657),SUMIFS('Growth rates'!F$4:F$922,'Growth rates'!$B$4:$B$922,Demands_tra!$A657,'Growth rates'!$C$4:$C$922,$AF657))</f>
        <v>0</v>
      </c>
      <c r="AJ657" s="6">
        <f ca="1">IF($AF657="",SUMIFS('Growth rates'!G$4:G$922,'Growth rates'!$B$4:$B$922,Demands_tra!$A657,'Growth rates'!$C$4:$C$922,$AE657),SUMIFS('Growth rates'!G$4:G$922,'Growth rates'!$B$4:$B$922,Demands_tra!$A657,'Growth rates'!$C$4:$C$922,$AF657))</f>
        <v>0</v>
      </c>
      <c r="AK657" s="6">
        <f ca="1">IF($AF657="",SUMIFS('Growth rates'!H$4:H$922,'Growth rates'!$B$4:$B$922,Demands_tra!$A657,'Growth rates'!$C$4:$C$922,$AE657),SUMIFS('Growth rates'!H$4:H$922,'Growth rates'!$B$4:$B$922,Demands_tra!$A657,'Growth rates'!$C$4:$C$922,$AF657))</f>
        <v>0</v>
      </c>
      <c r="AL657" s="6">
        <f ca="1">IF($AF657="",SUMIFS('Growth rates'!I$4:I$922,'Growth rates'!$B$4:$B$922,Demands_tra!$A657,'Growth rates'!$C$4:$C$922,$AE657),SUMIFS('Growth rates'!I$4:I$922,'Growth rates'!$B$4:$B$922,Demands_tra!$A657,'Growth rates'!$C$4:$C$922,$AF657))</f>
        <v>0</v>
      </c>
      <c r="AM657" s="6">
        <f ca="1">IF($AF657="",SUMIFS('Growth rates'!J$4:J$922,'Growth rates'!$B$4:$B$922,Demands_tra!$A657,'Growth rates'!$C$4:$C$922,$AE657),SUMIFS('Growth rates'!J$4:J$922,'Growth rates'!$B$4:$B$922,Demands_tra!$A657,'Growth rates'!$C$4:$C$922,$AF657))</f>
        <v>0</v>
      </c>
      <c r="AN657" s="6">
        <f ca="1">IF($AF657="",SUMIFS('Growth rates'!K$4:K$922,'Growth rates'!$B$4:$B$922,Demands_tra!$A657,'Growth rates'!$C$4:$C$922,$AE657),SUMIFS('Growth rates'!K$4:K$922,'Growth rates'!$B$4:$B$922,Demands_tra!$A657,'Growth rates'!$C$4:$C$922,$AF657))</f>
        <v>0</v>
      </c>
      <c r="AO657" s="6">
        <f ca="1">IF($AF657="",SUMIFS('Growth rates'!L$4:L$922,'Growth rates'!$B$4:$B$922,Demands_tra!$A657,'Growth rates'!$C$4:$C$922,$AE657),SUMIFS('Growth rates'!L$4:L$922,'Growth rates'!$B$4:$B$922,Demands_tra!$A657,'Growth rates'!$C$4:$C$922,$AF657))</f>
        <v>0</v>
      </c>
      <c r="AP657" s="6">
        <f ca="1">IF($AF657="",SUMIFS('Growth rates'!M$4:M$922,'Growth rates'!$B$4:$B$922,Demands_tra!$A657,'Growth rates'!$C$4:$C$922,$AE657),SUMIFS('Growth rates'!M$4:M$922,'Growth rates'!$B$4:$B$922,Demands_tra!$A657,'Growth rates'!$C$4:$C$922,$AF657))</f>
        <v>0</v>
      </c>
      <c r="AQ657" s="6">
        <f ca="1">IF($AF657="",SUMIFS('Growth rates'!N$4:N$922,'Growth rates'!$B$4:$B$922,Demands_tra!$A657,'Growth rates'!$C$4:$C$922,$AE657),SUMIFS('Growth rates'!N$4:N$922,'Growth rates'!$B$4:$B$922,Demands_tra!$A657,'Growth rates'!$C$4:$C$922,$AF657))</f>
        <v>0</v>
      </c>
      <c r="AR657" s="6">
        <f ca="1">IF($AF657="",SUMIFS('Growth rates'!O$4:O$922,'Growth rates'!$B$4:$B$922,Demands_tra!$A657,'Growth rates'!$C$4:$C$922,$AE657),SUMIFS('Growth rates'!O$4:O$922,'Growth rates'!$B$4:$B$922,Demands_tra!$A657,'Growth rates'!$C$4:$C$922,$AF657))</f>
        <v>0</v>
      </c>
      <c r="AS657" s="6">
        <f ca="1">IF($AF657="",SUMIFS('Growth rates'!P$4:P$922,'Growth rates'!$B$4:$B$922,Demands_tra!$A657,'Growth rates'!$C$4:$C$922,$AE657),SUMIFS('Growth rates'!P$4:P$922,'Growth rates'!$B$4:$B$922,Demands_tra!$A657,'Growth rates'!$C$4:$C$922,$AF657))</f>
        <v>0</v>
      </c>
      <c r="AT657" s="6">
        <f ca="1">IF($AF657="",SUMIFS('Growth rates'!Q$4:Q$922,'Growth rates'!$B$4:$B$922,Demands_tra!$A657,'Growth rates'!$C$4:$C$922,$AE657),SUMIFS('Growth rates'!Q$4:Q$922,'Growth rates'!$B$4:$B$922,Demands_tra!$A657,'Growth rates'!$C$4:$C$922,$AF657))</f>
        <v>0</v>
      </c>
      <c r="AU657" s="6">
        <f ca="1">IF($AF657="",SUMIFS('Growth rates'!R$4:R$922,'Growth rates'!$B$4:$B$922,Demands_tra!$A657,'Growth rates'!$C$4:$C$922,$AE657),SUMIFS('Growth rates'!R$4:R$922,'Growth rates'!$B$4:$B$922,Demands_tra!$A657,'Growth rates'!$C$4:$C$922,$AF657))</f>
        <v>0</v>
      </c>
      <c r="AV657" s="6">
        <f ca="1">IF($AF657="",SUMIFS('Growth rates'!S$4:S$922,'Growth rates'!$B$4:$B$922,Demands_tra!$A657,'Growth rates'!$C$4:$C$922,$AE657),SUMIFS('Growth rates'!S$4:S$922,'Growth rates'!$B$4:$B$922,Demands_tra!$A657,'Growth rates'!$C$4:$C$922,$AF657))</f>
        <v>0</v>
      </c>
      <c r="AW657" s="6">
        <f ca="1">IF($AF657="",SUMIFS('Growth rates'!T$4:T$922,'Growth rates'!$B$4:$B$922,Demands_tra!$A657,'Growth rates'!$C$4:$C$922,$AE657),SUMIFS('Growth rates'!T$4:T$922,'Growth rates'!$B$4:$B$922,Demands_tra!$A657,'Growth rates'!$C$4:$C$922,$AF657))</f>
        <v>0</v>
      </c>
      <c r="AX657" s="6">
        <f ca="1">IF($AF657="",SUMIFS('Growth rates'!U$4:U$922,'Growth rates'!$B$4:$B$922,Demands_tra!$A657,'Growth rates'!$C$4:$C$922,$AE657),SUMIFS('Growth rates'!U$4:U$922,'Growth rates'!$B$4:$B$922,Demands_tra!$A657,'Growth rates'!$C$4:$C$922,$AF657))</f>
        <v>0</v>
      </c>
      <c r="AY657" s="6">
        <f ca="1">IF($AF657="",SUMIFS('Growth rates'!V$4:V$922,'Growth rates'!$B$4:$B$922,Demands_tra!$A657,'Growth rates'!$C$4:$C$922,$AE657),SUMIFS('Growth rates'!V$4:V$922,'Growth rates'!$B$4:$B$922,Demands_tra!$A657,'Growth rates'!$C$4:$C$922,$AF657))</f>
        <v>0</v>
      </c>
      <c r="AZ657" s="6">
        <f ca="1">IF($AF657="",SUMIFS('Growth rates'!W$4:W$922,'Growth rates'!$B$4:$B$922,Demands_tra!$A657,'Growth rates'!$C$4:$C$922,$AE657),SUMIFS('Growth rates'!W$4:W$922,'Growth rates'!$B$4:$B$922,Demands_tra!$A657,'Growth rates'!$C$4:$C$922,$AF657))</f>
        <v>0</v>
      </c>
      <c r="BA657" s="6">
        <f ca="1">IF($AF657="",SUMIFS('Growth rates'!X$4:X$922,'Growth rates'!$B$4:$B$922,Demands_tra!$A657,'Growth rates'!$C$4:$C$922,$AE657),SUMIFS('Growth rates'!X$4:X$922,'Growth rates'!$B$4:$B$922,Demands_tra!$A657,'Growth rates'!$C$4:$C$922,$AF657))</f>
        <v>0</v>
      </c>
      <c r="BB657" s="6">
        <f ca="1">IF($AF657="",SUMIFS('Growth rates'!Y$4:Y$922,'Growth rates'!$B$4:$B$922,Demands_tra!$A657,'Growth rates'!$C$4:$C$922,$AE657),SUMIFS('Growth rates'!Y$4:Y$922,'Growth rates'!$B$4:$B$922,Demands_tra!$A657,'Growth rates'!$C$4:$C$922,$AF657))</f>
        <v>0</v>
      </c>
      <c r="BC657" s="6">
        <f ca="1">IF($AF657="",SUMIFS('Growth rates'!Z$4:Z$922,'Growth rates'!$B$4:$B$922,Demands_tra!$A657,'Growth rates'!$C$4:$C$922,$AE657),SUMIFS('Growth rates'!Z$4:Z$922,'Growth rates'!$B$4:$B$922,Demands_tra!$A657,'Growth rates'!$C$4:$C$922,$AF657))</f>
        <v>0</v>
      </c>
      <c r="BD657" s="6">
        <f ca="1">IF($AF657="",SUMIFS('Growth rates'!AA$4:AA$922,'Growth rates'!$B$4:$B$922,Demands_tra!$A657,'Growth rates'!$C$4:$C$922,$AE657),SUMIFS('Growth rates'!AA$4:AA$922,'Growth rates'!$B$4:$B$922,Demands_tra!$A657,'Growth rates'!$C$4:$C$922,$AF657))</f>
        <v>0</v>
      </c>
      <c r="BE657" s="6">
        <f ca="1">IF($AF657="",SUMIFS('Growth rates'!AB$4:AB$922,'Growth rates'!$B$4:$B$922,Demands_tra!$A657,'Growth rates'!$C$4:$C$922,$AE657),SUMIFS('Growth rates'!AB$4:AB$922,'Growth rates'!$B$4:$B$922,Demands_tra!$A657,'Growth rates'!$C$4:$C$922,$AF657))</f>
        <v>0</v>
      </c>
      <c r="BF657" s="6">
        <f ca="1">IF($AF657="",SUMIFS('Growth rates'!AC$4:AC$922,'Growth rates'!$B$4:$B$922,Demands_tra!$A657,'Growth rates'!$C$4:$C$922,$AE657),SUMIFS('Growth rates'!AC$4:AC$922,'Growth rates'!$B$4:$B$922,Demands_tra!$A657,'Growth rates'!$C$4:$C$922,$AF657))</f>
        <v>0</v>
      </c>
      <c r="BH657" t="e">
        <f ca="1">VLOOKUP($C657,'Default drvr and elast'!$A$4:$F$49,MATCH(VLOOKUP(A657,Classification!$B$4:$D$42,3,FALSE),'Default drvr and elast'!$D$3:$F$3,0)+3,FALSE)</f>
        <v>#N/A</v>
      </c>
      <c r="BJ657" s="6">
        <f ca="1">IF($BI657="",SUMIF(Elasticities!$B$5:$B$52,Demands_tra!$BH657,Elasticities!C$5:C$52),SUMIF(Elasticities!$B$5:$B$52,Demands_tra!$BI657,Elasticities!C$5:C$52))</f>
        <v>0</v>
      </c>
      <c r="BK657" s="6">
        <f ca="1">IF($BI657="",SUMIF(Elasticities!$B$5:$B$52,Demands_tra!$BH657,Elasticities!D$5:D$52),SUMIF(Elasticities!$B$5:$B$52,Demands_tra!$BI657,Elasticities!D$5:D$52))</f>
        <v>0</v>
      </c>
      <c r="BL657" s="6">
        <f ca="1">IF($BI657="",SUMIF(Elasticities!$B$5:$B$52,Demands_tra!$BH657,Elasticities!E$5:E$52),SUMIF(Elasticities!$B$5:$B$52,Demands_tra!$BI657,Elasticities!E$5:E$52))</f>
        <v>0</v>
      </c>
      <c r="BM657" s="6">
        <f ca="1">IF($BI657="",SUMIF(Elasticities!$B$5:$B$52,Demands_tra!$BH657,Elasticities!F$5:F$52),SUMIF(Elasticities!$B$5:$B$52,Demands_tra!$BI657,Elasticities!F$5:F$52))</f>
        <v>0</v>
      </c>
      <c r="BN657" s="6">
        <f ca="1">IF($BI657="",SUMIF(Elasticities!$B$5:$B$52,Demands_tra!$BH657,Elasticities!G$5:G$52),SUMIF(Elasticities!$B$5:$B$52,Demands_tra!$BI657,Elasticities!G$5:G$52))</f>
        <v>0</v>
      </c>
      <c r="BO657" s="6">
        <f ca="1">IF($BI657="",SUMIF(Elasticities!$B$5:$B$52,Demands_tra!$BH657,Elasticities!H$5:H$52),SUMIF(Elasticities!$B$5:$B$52,Demands_tra!$BI657,Elasticities!H$5:H$52))</f>
        <v>0</v>
      </c>
      <c r="BP657" s="6">
        <f ca="1">IF($BI657="",SUMIF(Elasticities!$B$5:$B$52,Demands_tra!$BH657,Elasticities!I$5:I$52),SUMIF(Elasticities!$B$5:$B$52,Demands_tra!$BI657,Elasticities!I$5:I$52))</f>
        <v>0</v>
      </c>
      <c r="BQ657" s="6">
        <f ca="1">IF($BI657="",SUMIF(Elasticities!$B$5:$B$52,Demands_tra!$BH657,Elasticities!J$5:J$52),SUMIF(Elasticities!$B$5:$B$52,Demands_tra!$BI657,Elasticities!J$5:J$52))</f>
        <v>0</v>
      </c>
      <c r="BR657" s="6">
        <f ca="1">IF($BI657="",SUMIF(Elasticities!$B$5:$B$52,Demands_tra!$BH657,Elasticities!K$5:K$52),SUMIF(Elasticities!$B$5:$B$52,Demands_tra!$BI657,Elasticities!K$5:K$52))</f>
        <v>0</v>
      </c>
      <c r="BS657" s="6">
        <f ca="1">IF($BI657="",SUMIF(Elasticities!$B$5:$B$52,Demands_tra!$BH657,Elasticities!L$5:L$52),SUMIF(Elasticities!$B$5:$B$52,Demands_tra!$BI657,Elasticities!L$5:L$52))</f>
        <v>0</v>
      </c>
      <c r="BT657" s="6">
        <f ca="1">IF($BI657="",SUMIF(Elasticities!$B$5:$B$52,Demands_tra!$BH657,Elasticities!M$5:M$52),SUMIF(Elasticities!$B$5:$B$52,Demands_tra!$BI657,Elasticities!M$5:M$52))</f>
        <v>0</v>
      </c>
      <c r="BU657" s="6">
        <f ca="1">IF($BI657="",SUMIF(Elasticities!$B$5:$B$52,Demands_tra!$BH657,Elasticities!N$5:N$52),SUMIF(Elasticities!$B$5:$B$52,Demands_tra!$BI657,Elasticities!N$5:N$52))</f>
        <v>0</v>
      </c>
      <c r="BV657" s="6">
        <f ca="1">IF($BI657="",SUMIF(Elasticities!$B$5:$B$52,Demands_tra!$BH657,Elasticities!O$5:O$52),SUMIF(Elasticities!$B$5:$B$52,Demands_tra!$BI657,Elasticities!O$5:O$52))</f>
        <v>0</v>
      </c>
      <c r="BW657" s="6">
        <f ca="1">IF($BI657="",SUMIF(Elasticities!$B$5:$B$52,Demands_tra!$BH657,Elasticities!P$5:P$52),SUMIF(Elasticities!$B$5:$B$52,Demands_tra!$BI657,Elasticities!P$5:P$52))</f>
        <v>0</v>
      </c>
      <c r="BX657" s="6">
        <f ca="1">IF($BI657="",SUMIF(Elasticities!$B$5:$B$52,Demands_tra!$BH657,Elasticities!Q$5:Q$52),SUMIF(Elasticities!$B$5:$B$52,Demands_tra!$BI657,Elasticities!Q$5:Q$52))</f>
        <v>0</v>
      </c>
      <c r="BY657" s="6">
        <f ca="1">IF($BI657="",SUMIF(Elasticities!$B$5:$B$52,Demands_tra!$BH657,Elasticities!R$5:R$52),SUMIF(Elasticities!$B$5:$B$52,Demands_tra!$BI657,Elasticities!R$5:R$52))</f>
        <v>0</v>
      </c>
      <c r="BZ657" s="6">
        <f ca="1">IF($BI657="",SUMIF(Elasticities!$B$5:$B$52,Demands_tra!$BH657,Elasticities!S$5:S$52),SUMIF(Elasticities!$B$5:$B$52,Demands_tra!$BI657,Elasticities!S$5:S$52))</f>
        <v>0</v>
      </c>
      <c r="CA657" s="6">
        <f ca="1">IF($BI657="",SUMIF(Elasticities!$B$5:$B$52,Demands_tra!$BH657,Elasticities!T$5:T$52),SUMIF(Elasticities!$B$5:$B$52,Demands_tra!$BI657,Elasticities!T$5:T$52))</f>
        <v>0</v>
      </c>
      <c r="CB657" s="6">
        <f ca="1">IF($BI657="",SUMIF(Elasticities!$B$5:$B$52,Demands_tra!$BH657,Elasticities!U$5:U$52),SUMIF(Elasticities!$B$5:$B$52,Demands_tra!$BI657,Elasticities!U$5:U$52))</f>
        <v>0</v>
      </c>
      <c r="CC657" s="6">
        <f ca="1">IF($BI657="",SUMIF(Elasticities!$B$5:$B$52,Demands_tra!$BH657,Elasticities!V$5:V$52),SUMIF(Elasticities!$B$5:$B$52,Demands_tra!$BI657,Elasticities!V$5:V$52))</f>
        <v>0</v>
      </c>
      <c r="CD657" s="6">
        <f ca="1">IF($BI657="",SUMIF(Elasticities!$B$5:$B$52,Demands_tra!$BH657,Elasticities!W$5:W$52),SUMIF(Elasticities!$B$5:$B$52,Demands_tra!$BI657,Elasticities!W$5:W$52))</f>
        <v>0</v>
      </c>
      <c r="CE657" s="6">
        <f ca="1">IF($BI657="",SUMIF(Elasticities!$B$5:$B$52,Demands_tra!$BH657,Elasticities!X$5:X$52),SUMIF(Elasticities!$B$5:$B$52,Demands_tra!$BI657,Elasticities!X$5:X$52))</f>
        <v>0</v>
      </c>
      <c r="CF657" s="6">
        <f ca="1">IF($BI657="",SUMIF(Elasticities!$B$5:$B$52,Demands_tra!$BH657,Elasticities!Y$5:Y$52),SUMIF(Elasticities!$B$5:$B$52,Demands_tra!$BI657,Elasticities!Y$5:Y$52))</f>
        <v>0</v>
      </c>
      <c r="CG657" s="6">
        <f ca="1">IF($BI657="",SUMIF(Elasticities!$B$5:$B$52,Demands_tra!$BH657,Elasticities!Z$5:Z$52),SUMIF(Elasticities!$B$5:$B$52,Demands_tra!$BI657,Elasticities!Z$5:Z$52))</f>
        <v>0</v>
      </c>
      <c r="CH657" s="6">
        <f ca="1">IF($BI657="",SUMIF(Elasticities!$B$5:$B$52,Demands_tra!$BH657,Elasticities!AA$5:AA$52),SUMIF(Elasticities!$B$5:$B$52,Demands_tra!$BI657,Elasticities!AA$5:AA$52))</f>
        <v>0</v>
      </c>
      <c r="CI657" s="6">
        <f ca="1">IF($BI657="",SUMIF(Elasticities!$B$5:$B$52,Demands_tra!$BH657,Elasticities!AB$5:AB$52),SUMIF(Elasticities!$B$5:$B$52,Demands_tra!$BI657,Elasticities!AB$5:AB$52))</f>
        <v>0</v>
      </c>
    </row>
    <row r="658" spans="1:87">
      <c r="A658" t="str">
        <f>IF(BYDem_tra!B657="","\I:",BYDem_tra!B657)</f>
        <v>\I:</v>
      </c>
      <c r="B658">
        <f>BYDem_tra!E657</f>
        <v>0</v>
      </c>
      <c r="C658">
        <f t="shared" si="376"/>
        <v>0</v>
      </c>
      <c r="D658" s="3">
        <f>SUMIFS(BYDem_tra!$M$2:$M$2000,BYDem_tra!$B$2:$B$2000,Demands_tra!$A658,BYDem_tra!$E$2:$E$2000,Demands_tra!$B658)</f>
        <v>0</v>
      </c>
      <c r="E658" s="3" t="e">
        <f ca="1" t="shared" si="377"/>
        <v>#DIV/0!</v>
      </c>
      <c r="F658" s="3" t="e">
        <f ca="1" t="shared" si="378"/>
        <v>#DIV/0!</v>
      </c>
      <c r="G658" s="3" t="e">
        <f ca="1" t="shared" si="379"/>
        <v>#DIV/0!</v>
      </c>
      <c r="H658" s="3" t="e">
        <f ca="1" t="shared" si="380"/>
        <v>#DIV/0!</v>
      </c>
      <c r="I658" s="3" t="e">
        <f ca="1" t="shared" si="381"/>
        <v>#DIV/0!</v>
      </c>
      <c r="J658" s="3" t="e">
        <f ca="1" t="shared" si="382"/>
        <v>#DIV/0!</v>
      </c>
      <c r="K658" s="3" t="e">
        <f ca="1" t="shared" si="383"/>
        <v>#DIV/0!</v>
      </c>
      <c r="L658" s="3" t="e">
        <f ca="1" t="shared" si="384"/>
        <v>#DIV/0!</v>
      </c>
      <c r="M658" s="3" t="e">
        <f ca="1" t="shared" si="385"/>
        <v>#DIV/0!</v>
      </c>
      <c r="N658" s="3" t="e">
        <f ca="1" t="shared" si="386"/>
        <v>#DIV/0!</v>
      </c>
      <c r="O658" s="3" t="e">
        <f ca="1" t="shared" si="387"/>
        <v>#DIV/0!</v>
      </c>
      <c r="P658" s="3" t="e">
        <f ca="1" t="shared" si="388"/>
        <v>#DIV/0!</v>
      </c>
      <c r="Q658" s="3" t="e">
        <f ca="1" t="shared" si="389"/>
        <v>#DIV/0!</v>
      </c>
      <c r="R658" s="3" t="e">
        <f ca="1" t="shared" si="390"/>
        <v>#DIV/0!</v>
      </c>
      <c r="S658" s="3" t="e">
        <f ca="1" t="shared" si="391"/>
        <v>#DIV/0!</v>
      </c>
      <c r="T658" s="3" t="e">
        <f ca="1" t="shared" si="392"/>
        <v>#DIV/0!</v>
      </c>
      <c r="U658" s="3" t="e">
        <f ca="1" t="shared" si="393"/>
        <v>#DIV/0!</v>
      </c>
      <c r="V658" s="3" t="e">
        <f ca="1" t="shared" si="368"/>
        <v>#DIV/0!</v>
      </c>
      <c r="W658" s="3" t="e">
        <f ca="1" t="shared" si="369"/>
        <v>#DIV/0!</v>
      </c>
      <c r="X658" s="3" t="e">
        <f ca="1" t="shared" si="370"/>
        <v>#DIV/0!</v>
      </c>
      <c r="Y658" s="3" t="e">
        <f ca="1" t="shared" si="371"/>
        <v>#DIV/0!</v>
      </c>
      <c r="Z658" s="3" t="e">
        <f ca="1" t="shared" si="372"/>
        <v>#DIV/0!</v>
      </c>
      <c r="AA658" s="3" t="e">
        <f ca="1" t="shared" si="373"/>
        <v>#DIV/0!</v>
      </c>
      <c r="AB658" s="3" t="e">
        <f ca="1" t="shared" si="374"/>
        <v>#DIV/0!</v>
      </c>
      <c r="AC658" s="3" t="e">
        <f ca="1" t="shared" si="375"/>
        <v>#DIV/0!</v>
      </c>
      <c r="AE658" s="4" t="e">
        <f ca="1">VLOOKUP($C658,'Default drvr and elast'!$A$4:$C$49,MATCH(VLOOKUP(A658,Classification!$B$4:$D$99,2,FALSE),'Default drvr and elast'!$A$3:$C$3,0),FALSE)</f>
        <v>#N/A</v>
      </c>
      <c r="AF658" s="4"/>
      <c r="AG658" s="6">
        <f ca="1">IF($AF658="",SUMIFS('Growth rates'!D$4:D$922,'Growth rates'!$B$4:$B$922,Demands_tra!$A658,'Growth rates'!$C$4:$C$922,$AE658),SUMIFS('Growth rates'!D$4:D$922,'Growth rates'!$B$4:$B$922,Demands_tra!$A658,'Growth rates'!$C$4:$C$922,$AF658))</f>
        <v>0</v>
      </c>
      <c r="AH658" s="6">
        <f ca="1">IF($AF658="",SUMIFS('Growth rates'!E$4:E$922,'Growth rates'!$B$4:$B$922,Demands_tra!$A658,'Growth rates'!$C$4:$C$922,$AE658),SUMIFS('Growth rates'!E$4:E$922,'Growth rates'!$B$4:$B$922,Demands_tra!$A658,'Growth rates'!$C$4:$C$922,$AF658))</f>
        <v>0</v>
      </c>
      <c r="AI658" s="6">
        <f ca="1">IF($AF658="",SUMIFS('Growth rates'!F$4:F$922,'Growth rates'!$B$4:$B$922,Demands_tra!$A658,'Growth rates'!$C$4:$C$922,$AE658),SUMIFS('Growth rates'!F$4:F$922,'Growth rates'!$B$4:$B$922,Demands_tra!$A658,'Growth rates'!$C$4:$C$922,$AF658))</f>
        <v>0</v>
      </c>
      <c r="AJ658" s="6">
        <f ca="1">IF($AF658="",SUMIFS('Growth rates'!G$4:G$922,'Growth rates'!$B$4:$B$922,Demands_tra!$A658,'Growth rates'!$C$4:$C$922,$AE658),SUMIFS('Growth rates'!G$4:G$922,'Growth rates'!$B$4:$B$922,Demands_tra!$A658,'Growth rates'!$C$4:$C$922,$AF658))</f>
        <v>0</v>
      </c>
      <c r="AK658" s="6">
        <f ca="1">IF($AF658="",SUMIFS('Growth rates'!H$4:H$922,'Growth rates'!$B$4:$B$922,Demands_tra!$A658,'Growth rates'!$C$4:$C$922,$AE658),SUMIFS('Growth rates'!H$4:H$922,'Growth rates'!$B$4:$B$922,Demands_tra!$A658,'Growth rates'!$C$4:$C$922,$AF658))</f>
        <v>0</v>
      </c>
      <c r="AL658" s="6">
        <f ca="1">IF($AF658="",SUMIFS('Growth rates'!I$4:I$922,'Growth rates'!$B$4:$B$922,Demands_tra!$A658,'Growth rates'!$C$4:$C$922,$AE658),SUMIFS('Growth rates'!I$4:I$922,'Growth rates'!$B$4:$B$922,Demands_tra!$A658,'Growth rates'!$C$4:$C$922,$AF658))</f>
        <v>0</v>
      </c>
      <c r="AM658" s="6">
        <f ca="1">IF($AF658="",SUMIFS('Growth rates'!J$4:J$922,'Growth rates'!$B$4:$B$922,Demands_tra!$A658,'Growth rates'!$C$4:$C$922,$AE658),SUMIFS('Growth rates'!J$4:J$922,'Growth rates'!$B$4:$B$922,Demands_tra!$A658,'Growth rates'!$C$4:$C$922,$AF658))</f>
        <v>0</v>
      </c>
      <c r="AN658" s="6">
        <f ca="1">IF($AF658="",SUMIFS('Growth rates'!K$4:K$922,'Growth rates'!$B$4:$B$922,Demands_tra!$A658,'Growth rates'!$C$4:$C$922,$AE658),SUMIFS('Growth rates'!K$4:K$922,'Growth rates'!$B$4:$B$922,Demands_tra!$A658,'Growth rates'!$C$4:$C$922,$AF658))</f>
        <v>0</v>
      </c>
      <c r="AO658" s="6">
        <f ca="1">IF($AF658="",SUMIFS('Growth rates'!L$4:L$922,'Growth rates'!$B$4:$B$922,Demands_tra!$A658,'Growth rates'!$C$4:$C$922,$AE658),SUMIFS('Growth rates'!L$4:L$922,'Growth rates'!$B$4:$B$922,Demands_tra!$A658,'Growth rates'!$C$4:$C$922,$AF658))</f>
        <v>0</v>
      </c>
      <c r="AP658" s="6">
        <f ca="1">IF($AF658="",SUMIFS('Growth rates'!M$4:M$922,'Growth rates'!$B$4:$B$922,Demands_tra!$A658,'Growth rates'!$C$4:$C$922,$AE658),SUMIFS('Growth rates'!M$4:M$922,'Growth rates'!$B$4:$B$922,Demands_tra!$A658,'Growth rates'!$C$4:$C$922,$AF658))</f>
        <v>0</v>
      </c>
      <c r="AQ658" s="6">
        <f ca="1">IF($AF658="",SUMIFS('Growth rates'!N$4:N$922,'Growth rates'!$B$4:$B$922,Demands_tra!$A658,'Growth rates'!$C$4:$C$922,$AE658),SUMIFS('Growth rates'!N$4:N$922,'Growth rates'!$B$4:$B$922,Demands_tra!$A658,'Growth rates'!$C$4:$C$922,$AF658))</f>
        <v>0</v>
      </c>
      <c r="AR658" s="6">
        <f ca="1">IF($AF658="",SUMIFS('Growth rates'!O$4:O$922,'Growth rates'!$B$4:$B$922,Demands_tra!$A658,'Growth rates'!$C$4:$C$922,$AE658),SUMIFS('Growth rates'!O$4:O$922,'Growth rates'!$B$4:$B$922,Demands_tra!$A658,'Growth rates'!$C$4:$C$922,$AF658))</f>
        <v>0</v>
      </c>
      <c r="AS658" s="6">
        <f ca="1">IF($AF658="",SUMIFS('Growth rates'!P$4:P$922,'Growth rates'!$B$4:$B$922,Demands_tra!$A658,'Growth rates'!$C$4:$C$922,$AE658),SUMIFS('Growth rates'!P$4:P$922,'Growth rates'!$B$4:$B$922,Demands_tra!$A658,'Growth rates'!$C$4:$C$922,$AF658))</f>
        <v>0</v>
      </c>
      <c r="AT658" s="6">
        <f ca="1">IF($AF658="",SUMIFS('Growth rates'!Q$4:Q$922,'Growth rates'!$B$4:$B$922,Demands_tra!$A658,'Growth rates'!$C$4:$C$922,$AE658),SUMIFS('Growth rates'!Q$4:Q$922,'Growth rates'!$B$4:$B$922,Demands_tra!$A658,'Growth rates'!$C$4:$C$922,$AF658))</f>
        <v>0</v>
      </c>
      <c r="AU658" s="6">
        <f ca="1">IF($AF658="",SUMIFS('Growth rates'!R$4:R$922,'Growth rates'!$B$4:$B$922,Demands_tra!$A658,'Growth rates'!$C$4:$C$922,$AE658),SUMIFS('Growth rates'!R$4:R$922,'Growth rates'!$B$4:$B$922,Demands_tra!$A658,'Growth rates'!$C$4:$C$922,$AF658))</f>
        <v>0</v>
      </c>
      <c r="AV658" s="6">
        <f ca="1">IF($AF658="",SUMIFS('Growth rates'!S$4:S$922,'Growth rates'!$B$4:$B$922,Demands_tra!$A658,'Growth rates'!$C$4:$C$922,$AE658),SUMIFS('Growth rates'!S$4:S$922,'Growth rates'!$B$4:$B$922,Demands_tra!$A658,'Growth rates'!$C$4:$C$922,$AF658))</f>
        <v>0</v>
      </c>
      <c r="AW658" s="6">
        <f ca="1">IF($AF658="",SUMIFS('Growth rates'!T$4:T$922,'Growth rates'!$B$4:$B$922,Demands_tra!$A658,'Growth rates'!$C$4:$C$922,$AE658),SUMIFS('Growth rates'!T$4:T$922,'Growth rates'!$B$4:$B$922,Demands_tra!$A658,'Growth rates'!$C$4:$C$922,$AF658))</f>
        <v>0</v>
      </c>
      <c r="AX658" s="6">
        <f ca="1">IF($AF658="",SUMIFS('Growth rates'!U$4:U$922,'Growth rates'!$B$4:$B$922,Demands_tra!$A658,'Growth rates'!$C$4:$C$922,$AE658),SUMIFS('Growth rates'!U$4:U$922,'Growth rates'!$B$4:$B$922,Demands_tra!$A658,'Growth rates'!$C$4:$C$922,$AF658))</f>
        <v>0</v>
      </c>
      <c r="AY658" s="6">
        <f ca="1">IF($AF658="",SUMIFS('Growth rates'!V$4:V$922,'Growth rates'!$B$4:$B$922,Demands_tra!$A658,'Growth rates'!$C$4:$C$922,$AE658),SUMIFS('Growth rates'!V$4:V$922,'Growth rates'!$B$4:$B$922,Demands_tra!$A658,'Growth rates'!$C$4:$C$922,$AF658))</f>
        <v>0</v>
      </c>
      <c r="AZ658" s="6">
        <f ca="1">IF($AF658="",SUMIFS('Growth rates'!W$4:W$922,'Growth rates'!$B$4:$B$922,Demands_tra!$A658,'Growth rates'!$C$4:$C$922,$AE658),SUMIFS('Growth rates'!W$4:W$922,'Growth rates'!$B$4:$B$922,Demands_tra!$A658,'Growth rates'!$C$4:$C$922,$AF658))</f>
        <v>0</v>
      </c>
      <c r="BA658" s="6">
        <f ca="1">IF($AF658="",SUMIFS('Growth rates'!X$4:X$922,'Growth rates'!$B$4:$B$922,Demands_tra!$A658,'Growth rates'!$C$4:$C$922,$AE658),SUMIFS('Growth rates'!X$4:X$922,'Growth rates'!$B$4:$B$922,Demands_tra!$A658,'Growth rates'!$C$4:$C$922,$AF658))</f>
        <v>0</v>
      </c>
      <c r="BB658" s="6">
        <f ca="1">IF($AF658="",SUMIFS('Growth rates'!Y$4:Y$922,'Growth rates'!$B$4:$B$922,Demands_tra!$A658,'Growth rates'!$C$4:$C$922,$AE658),SUMIFS('Growth rates'!Y$4:Y$922,'Growth rates'!$B$4:$B$922,Demands_tra!$A658,'Growth rates'!$C$4:$C$922,$AF658))</f>
        <v>0</v>
      </c>
      <c r="BC658" s="6">
        <f ca="1">IF($AF658="",SUMIFS('Growth rates'!Z$4:Z$922,'Growth rates'!$B$4:$B$922,Demands_tra!$A658,'Growth rates'!$C$4:$C$922,$AE658),SUMIFS('Growth rates'!Z$4:Z$922,'Growth rates'!$B$4:$B$922,Demands_tra!$A658,'Growth rates'!$C$4:$C$922,$AF658))</f>
        <v>0</v>
      </c>
      <c r="BD658" s="6">
        <f ca="1">IF($AF658="",SUMIFS('Growth rates'!AA$4:AA$922,'Growth rates'!$B$4:$B$922,Demands_tra!$A658,'Growth rates'!$C$4:$C$922,$AE658),SUMIFS('Growth rates'!AA$4:AA$922,'Growth rates'!$B$4:$B$922,Demands_tra!$A658,'Growth rates'!$C$4:$C$922,$AF658))</f>
        <v>0</v>
      </c>
      <c r="BE658" s="6">
        <f ca="1">IF($AF658="",SUMIFS('Growth rates'!AB$4:AB$922,'Growth rates'!$B$4:$B$922,Demands_tra!$A658,'Growth rates'!$C$4:$C$922,$AE658),SUMIFS('Growth rates'!AB$4:AB$922,'Growth rates'!$B$4:$B$922,Demands_tra!$A658,'Growth rates'!$C$4:$C$922,$AF658))</f>
        <v>0</v>
      </c>
      <c r="BF658" s="6">
        <f ca="1">IF($AF658="",SUMIFS('Growth rates'!AC$4:AC$922,'Growth rates'!$B$4:$B$922,Demands_tra!$A658,'Growth rates'!$C$4:$C$922,$AE658),SUMIFS('Growth rates'!AC$4:AC$922,'Growth rates'!$B$4:$B$922,Demands_tra!$A658,'Growth rates'!$C$4:$C$922,$AF658))</f>
        <v>0</v>
      </c>
      <c r="BH658" t="e">
        <f ca="1">VLOOKUP($C658,'Default drvr and elast'!$A$4:$F$49,MATCH(VLOOKUP(A658,Classification!$B$4:$D$42,3,FALSE),'Default drvr and elast'!$D$3:$F$3,0)+3,FALSE)</f>
        <v>#N/A</v>
      </c>
      <c r="BJ658" s="6">
        <f ca="1">IF($BI658="",SUMIF(Elasticities!$B$5:$B$52,Demands_tra!$BH658,Elasticities!C$5:C$52),SUMIF(Elasticities!$B$5:$B$52,Demands_tra!$BI658,Elasticities!C$5:C$52))</f>
        <v>0</v>
      </c>
      <c r="BK658" s="6">
        <f ca="1">IF($BI658="",SUMIF(Elasticities!$B$5:$B$52,Demands_tra!$BH658,Elasticities!D$5:D$52),SUMIF(Elasticities!$B$5:$B$52,Demands_tra!$BI658,Elasticities!D$5:D$52))</f>
        <v>0</v>
      </c>
      <c r="BL658" s="6">
        <f ca="1">IF($BI658="",SUMIF(Elasticities!$B$5:$B$52,Demands_tra!$BH658,Elasticities!E$5:E$52),SUMIF(Elasticities!$B$5:$B$52,Demands_tra!$BI658,Elasticities!E$5:E$52))</f>
        <v>0</v>
      </c>
      <c r="BM658" s="6">
        <f ca="1">IF($BI658="",SUMIF(Elasticities!$B$5:$B$52,Demands_tra!$BH658,Elasticities!F$5:F$52),SUMIF(Elasticities!$B$5:$B$52,Demands_tra!$BI658,Elasticities!F$5:F$52))</f>
        <v>0</v>
      </c>
      <c r="BN658" s="6">
        <f ca="1">IF($BI658="",SUMIF(Elasticities!$B$5:$B$52,Demands_tra!$BH658,Elasticities!G$5:G$52),SUMIF(Elasticities!$B$5:$B$52,Demands_tra!$BI658,Elasticities!G$5:G$52))</f>
        <v>0</v>
      </c>
      <c r="BO658" s="6">
        <f ca="1">IF($BI658="",SUMIF(Elasticities!$B$5:$B$52,Demands_tra!$BH658,Elasticities!H$5:H$52),SUMIF(Elasticities!$B$5:$B$52,Demands_tra!$BI658,Elasticities!H$5:H$52))</f>
        <v>0</v>
      </c>
      <c r="BP658" s="6">
        <f ca="1">IF($BI658="",SUMIF(Elasticities!$B$5:$B$52,Demands_tra!$BH658,Elasticities!I$5:I$52),SUMIF(Elasticities!$B$5:$B$52,Demands_tra!$BI658,Elasticities!I$5:I$52))</f>
        <v>0</v>
      </c>
      <c r="BQ658" s="6">
        <f ca="1">IF($BI658="",SUMIF(Elasticities!$B$5:$B$52,Demands_tra!$BH658,Elasticities!J$5:J$52),SUMIF(Elasticities!$B$5:$B$52,Demands_tra!$BI658,Elasticities!J$5:J$52))</f>
        <v>0</v>
      </c>
      <c r="BR658" s="6">
        <f ca="1">IF($BI658="",SUMIF(Elasticities!$B$5:$B$52,Demands_tra!$BH658,Elasticities!K$5:K$52),SUMIF(Elasticities!$B$5:$B$52,Demands_tra!$BI658,Elasticities!K$5:K$52))</f>
        <v>0</v>
      </c>
      <c r="BS658" s="6">
        <f ca="1">IF($BI658="",SUMIF(Elasticities!$B$5:$B$52,Demands_tra!$BH658,Elasticities!L$5:L$52),SUMIF(Elasticities!$B$5:$B$52,Demands_tra!$BI658,Elasticities!L$5:L$52))</f>
        <v>0</v>
      </c>
      <c r="BT658" s="6">
        <f ca="1">IF($BI658="",SUMIF(Elasticities!$B$5:$B$52,Demands_tra!$BH658,Elasticities!M$5:M$52),SUMIF(Elasticities!$B$5:$B$52,Demands_tra!$BI658,Elasticities!M$5:M$52))</f>
        <v>0</v>
      </c>
      <c r="BU658" s="6">
        <f ca="1">IF($BI658="",SUMIF(Elasticities!$B$5:$B$52,Demands_tra!$BH658,Elasticities!N$5:N$52),SUMIF(Elasticities!$B$5:$B$52,Demands_tra!$BI658,Elasticities!N$5:N$52))</f>
        <v>0</v>
      </c>
      <c r="BV658" s="6">
        <f ca="1">IF($BI658="",SUMIF(Elasticities!$B$5:$B$52,Demands_tra!$BH658,Elasticities!O$5:O$52),SUMIF(Elasticities!$B$5:$B$52,Demands_tra!$BI658,Elasticities!O$5:O$52))</f>
        <v>0</v>
      </c>
      <c r="BW658" s="6">
        <f ca="1">IF($BI658="",SUMIF(Elasticities!$B$5:$B$52,Demands_tra!$BH658,Elasticities!P$5:P$52),SUMIF(Elasticities!$B$5:$B$52,Demands_tra!$BI658,Elasticities!P$5:P$52))</f>
        <v>0</v>
      </c>
      <c r="BX658" s="6">
        <f ca="1">IF($BI658="",SUMIF(Elasticities!$B$5:$B$52,Demands_tra!$BH658,Elasticities!Q$5:Q$52),SUMIF(Elasticities!$B$5:$B$52,Demands_tra!$BI658,Elasticities!Q$5:Q$52))</f>
        <v>0</v>
      </c>
      <c r="BY658" s="6">
        <f ca="1">IF($BI658="",SUMIF(Elasticities!$B$5:$B$52,Demands_tra!$BH658,Elasticities!R$5:R$52),SUMIF(Elasticities!$B$5:$B$52,Demands_tra!$BI658,Elasticities!R$5:R$52))</f>
        <v>0</v>
      </c>
      <c r="BZ658" s="6">
        <f ca="1">IF($BI658="",SUMIF(Elasticities!$B$5:$B$52,Demands_tra!$BH658,Elasticities!S$5:S$52),SUMIF(Elasticities!$B$5:$B$52,Demands_tra!$BI658,Elasticities!S$5:S$52))</f>
        <v>0</v>
      </c>
      <c r="CA658" s="6">
        <f ca="1">IF($BI658="",SUMIF(Elasticities!$B$5:$B$52,Demands_tra!$BH658,Elasticities!T$5:T$52),SUMIF(Elasticities!$B$5:$B$52,Demands_tra!$BI658,Elasticities!T$5:T$52))</f>
        <v>0</v>
      </c>
      <c r="CB658" s="6">
        <f ca="1">IF($BI658="",SUMIF(Elasticities!$B$5:$B$52,Demands_tra!$BH658,Elasticities!U$5:U$52),SUMIF(Elasticities!$B$5:$B$52,Demands_tra!$BI658,Elasticities!U$5:U$52))</f>
        <v>0</v>
      </c>
      <c r="CC658" s="6">
        <f ca="1">IF($BI658="",SUMIF(Elasticities!$B$5:$B$52,Demands_tra!$BH658,Elasticities!V$5:V$52),SUMIF(Elasticities!$B$5:$B$52,Demands_tra!$BI658,Elasticities!V$5:V$52))</f>
        <v>0</v>
      </c>
      <c r="CD658" s="6">
        <f ca="1">IF($BI658="",SUMIF(Elasticities!$B$5:$B$52,Demands_tra!$BH658,Elasticities!W$5:W$52),SUMIF(Elasticities!$B$5:$B$52,Demands_tra!$BI658,Elasticities!W$5:W$52))</f>
        <v>0</v>
      </c>
      <c r="CE658" s="6">
        <f ca="1">IF($BI658="",SUMIF(Elasticities!$B$5:$B$52,Demands_tra!$BH658,Elasticities!X$5:X$52),SUMIF(Elasticities!$B$5:$B$52,Demands_tra!$BI658,Elasticities!X$5:X$52))</f>
        <v>0</v>
      </c>
      <c r="CF658" s="6">
        <f ca="1">IF($BI658="",SUMIF(Elasticities!$B$5:$B$52,Demands_tra!$BH658,Elasticities!Y$5:Y$52),SUMIF(Elasticities!$B$5:$B$52,Demands_tra!$BI658,Elasticities!Y$5:Y$52))</f>
        <v>0</v>
      </c>
      <c r="CG658" s="6">
        <f ca="1">IF($BI658="",SUMIF(Elasticities!$B$5:$B$52,Demands_tra!$BH658,Elasticities!Z$5:Z$52),SUMIF(Elasticities!$B$5:$B$52,Demands_tra!$BI658,Elasticities!Z$5:Z$52))</f>
        <v>0</v>
      </c>
      <c r="CH658" s="6">
        <f ca="1">IF($BI658="",SUMIF(Elasticities!$B$5:$B$52,Demands_tra!$BH658,Elasticities!AA$5:AA$52),SUMIF(Elasticities!$B$5:$B$52,Demands_tra!$BI658,Elasticities!AA$5:AA$52))</f>
        <v>0</v>
      </c>
      <c r="CI658" s="6">
        <f ca="1">IF($BI658="",SUMIF(Elasticities!$B$5:$B$52,Demands_tra!$BH658,Elasticities!AB$5:AB$52),SUMIF(Elasticities!$B$5:$B$52,Demands_tra!$BI658,Elasticities!AB$5:AB$52))</f>
        <v>0</v>
      </c>
    </row>
    <row r="659" spans="1:87">
      <c r="A659" t="str">
        <f>IF(BYDem_tra!B658="","\I:",BYDem_tra!B658)</f>
        <v>\I:</v>
      </c>
      <c r="B659">
        <f>BYDem_tra!E658</f>
        <v>0</v>
      </c>
      <c r="C659">
        <f t="shared" si="376"/>
        <v>0</v>
      </c>
      <c r="D659" s="3">
        <f>SUMIFS(BYDem_tra!$M$2:$M$2000,BYDem_tra!$B$2:$B$2000,Demands_tra!$A659,BYDem_tra!$E$2:$E$2000,Demands_tra!$B659)</f>
        <v>0</v>
      </c>
      <c r="E659" s="3" t="e">
        <f ca="1" t="shared" si="377"/>
        <v>#DIV/0!</v>
      </c>
      <c r="F659" s="3" t="e">
        <f ca="1" t="shared" si="378"/>
        <v>#DIV/0!</v>
      </c>
      <c r="G659" s="3" t="e">
        <f ca="1" t="shared" si="379"/>
        <v>#DIV/0!</v>
      </c>
      <c r="H659" s="3" t="e">
        <f ca="1" t="shared" si="380"/>
        <v>#DIV/0!</v>
      </c>
      <c r="I659" s="3" t="e">
        <f ca="1" t="shared" si="381"/>
        <v>#DIV/0!</v>
      </c>
      <c r="J659" s="3" t="e">
        <f ca="1" t="shared" si="382"/>
        <v>#DIV/0!</v>
      </c>
      <c r="K659" s="3" t="e">
        <f ca="1" t="shared" si="383"/>
        <v>#DIV/0!</v>
      </c>
      <c r="L659" s="3" t="e">
        <f ca="1" t="shared" si="384"/>
        <v>#DIV/0!</v>
      </c>
      <c r="M659" s="3" t="e">
        <f ca="1" t="shared" si="385"/>
        <v>#DIV/0!</v>
      </c>
      <c r="N659" s="3" t="e">
        <f ca="1" t="shared" si="386"/>
        <v>#DIV/0!</v>
      </c>
      <c r="O659" s="3" t="e">
        <f ca="1" t="shared" si="387"/>
        <v>#DIV/0!</v>
      </c>
      <c r="P659" s="3" t="e">
        <f ca="1" t="shared" si="388"/>
        <v>#DIV/0!</v>
      </c>
      <c r="Q659" s="3" t="e">
        <f ca="1" t="shared" si="389"/>
        <v>#DIV/0!</v>
      </c>
      <c r="R659" s="3" t="e">
        <f ca="1" t="shared" si="390"/>
        <v>#DIV/0!</v>
      </c>
      <c r="S659" s="3" t="e">
        <f ca="1" t="shared" si="391"/>
        <v>#DIV/0!</v>
      </c>
      <c r="T659" s="3" t="e">
        <f ca="1" t="shared" si="392"/>
        <v>#DIV/0!</v>
      </c>
      <c r="U659" s="3" t="e">
        <f ca="1" t="shared" si="393"/>
        <v>#DIV/0!</v>
      </c>
      <c r="V659" s="3" t="e">
        <f ca="1" t="shared" si="368"/>
        <v>#DIV/0!</v>
      </c>
      <c r="W659" s="3" t="e">
        <f ca="1" t="shared" si="369"/>
        <v>#DIV/0!</v>
      </c>
      <c r="X659" s="3" t="e">
        <f ca="1" t="shared" si="370"/>
        <v>#DIV/0!</v>
      </c>
      <c r="Y659" s="3" t="e">
        <f ca="1" t="shared" si="371"/>
        <v>#DIV/0!</v>
      </c>
      <c r="Z659" s="3" t="e">
        <f ca="1" t="shared" si="372"/>
        <v>#DIV/0!</v>
      </c>
      <c r="AA659" s="3" t="e">
        <f ca="1" t="shared" si="373"/>
        <v>#DIV/0!</v>
      </c>
      <c r="AB659" s="3" t="e">
        <f ca="1" t="shared" si="374"/>
        <v>#DIV/0!</v>
      </c>
      <c r="AC659" s="3" t="e">
        <f ca="1" t="shared" si="375"/>
        <v>#DIV/0!</v>
      </c>
      <c r="AE659" s="4" t="e">
        <f ca="1">VLOOKUP($C659,'Default drvr and elast'!$A$4:$C$49,MATCH(VLOOKUP(A659,Classification!$B$4:$D$99,2,FALSE),'Default drvr and elast'!$A$3:$C$3,0),FALSE)</f>
        <v>#N/A</v>
      </c>
      <c r="AF659" s="4"/>
      <c r="AG659" s="6">
        <f ca="1">IF($AF659="",SUMIFS('Growth rates'!D$4:D$922,'Growth rates'!$B$4:$B$922,Demands_tra!$A659,'Growth rates'!$C$4:$C$922,$AE659),SUMIFS('Growth rates'!D$4:D$922,'Growth rates'!$B$4:$B$922,Demands_tra!$A659,'Growth rates'!$C$4:$C$922,$AF659))</f>
        <v>0</v>
      </c>
      <c r="AH659" s="6">
        <f ca="1">IF($AF659="",SUMIFS('Growth rates'!E$4:E$922,'Growth rates'!$B$4:$B$922,Demands_tra!$A659,'Growth rates'!$C$4:$C$922,$AE659),SUMIFS('Growth rates'!E$4:E$922,'Growth rates'!$B$4:$B$922,Demands_tra!$A659,'Growth rates'!$C$4:$C$922,$AF659))</f>
        <v>0</v>
      </c>
      <c r="AI659" s="6">
        <f ca="1">IF($AF659="",SUMIFS('Growth rates'!F$4:F$922,'Growth rates'!$B$4:$B$922,Demands_tra!$A659,'Growth rates'!$C$4:$C$922,$AE659),SUMIFS('Growth rates'!F$4:F$922,'Growth rates'!$B$4:$B$922,Demands_tra!$A659,'Growth rates'!$C$4:$C$922,$AF659))</f>
        <v>0</v>
      </c>
      <c r="AJ659" s="6">
        <f ca="1">IF($AF659="",SUMIFS('Growth rates'!G$4:G$922,'Growth rates'!$B$4:$B$922,Demands_tra!$A659,'Growth rates'!$C$4:$C$922,$AE659),SUMIFS('Growth rates'!G$4:G$922,'Growth rates'!$B$4:$B$922,Demands_tra!$A659,'Growth rates'!$C$4:$C$922,$AF659))</f>
        <v>0</v>
      </c>
      <c r="AK659" s="6">
        <f ca="1">IF($AF659="",SUMIFS('Growth rates'!H$4:H$922,'Growth rates'!$B$4:$B$922,Demands_tra!$A659,'Growth rates'!$C$4:$C$922,$AE659),SUMIFS('Growth rates'!H$4:H$922,'Growth rates'!$B$4:$B$922,Demands_tra!$A659,'Growth rates'!$C$4:$C$922,$AF659))</f>
        <v>0</v>
      </c>
      <c r="AL659" s="6">
        <f ca="1">IF($AF659="",SUMIFS('Growth rates'!I$4:I$922,'Growth rates'!$B$4:$B$922,Demands_tra!$A659,'Growth rates'!$C$4:$C$922,$AE659),SUMIFS('Growth rates'!I$4:I$922,'Growth rates'!$B$4:$B$922,Demands_tra!$A659,'Growth rates'!$C$4:$C$922,$AF659))</f>
        <v>0</v>
      </c>
      <c r="AM659" s="6">
        <f ca="1">IF($AF659="",SUMIFS('Growth rates'!J$4:J$922,'Growth rates'!$B$4:$B$922,Demands_tra!$A659,'Growth rates'!$C$4:$C$922,$AE659),SUMIFS('Growth rates'!J$4:J$922,'Growth rates'!$B$4:$B$922,Demands_tra!$A659,'Growth rates'!$C$4:$C$922,$AF659))</f>
        <v>0</v>
      </c>
      <c r="AN659" s="6">
        <f ca="1">IF($AF659="",SUMIFS('Growth rates'!K$4:K$922,'Growth rates'!$B$4:$B$922,Demands_tra!$A659,'Growth rates'!$C$4:$C$922,$AE659),SUMIFS('Growth rates'!K$4:K$922,'Growth rates'!$B$4:$B$922,Demands_tra!$A659,'Growth rates'!$C$4:$C$922,$AF659))</f>
        <v>0</v>
      </c>
      <c r="AO659" s="6">
        <f ca="1">IF($AF659="",SUMIFS('Growth rates'!L$4:L$922,'Growth rates'!$B$4:$B$922,Demands_tra!$A659,'Growth rates'!$C$4:$C$922,$AE659),SUMIFS('Growth rates'!L$4:L$922,'Growth rates'!$B$4:$B$922,Demands_tra!$A659,'Growth rates'!$C$4:$C$922,$AF659))</f>
        <v>0</v>
      </c>
      <c r="AP659" s="6">
        <f ca="1">IF($AF659="",SUMIFS('Growth rates'!M$4:M$922,'Growth rates'!$B$4:$B$922,Demands_tra!$A659,'Growth rates'!$C$4:$C$922,$AE659),SUMIFS('Growth rates'!M$4:M$922,'Growth rates'!$B$4:$B$922,Demands_tra!$A659,'Growth rates'!$C$4:$C$922,$AF659))</f>
        <v>0</v>
      </c>
      <c r="AQ659" s="6">
        <f ca="1">IF($AF659="",SUMIFS('Growth rates'!N$4:N$922,'Growth rates'!$B$4:$B$922,Demands_tra!$A659,'Growth rates'!$C$4:$C$922,$AE659),SUMIFS('Growth rates'!N$4:N$922,'Growth rates'!$B$4:$B$922,Demands_tra!$A659,'Growth rates'!$C$4:$C$922,$AF659))</f>
        <v>0</v>
      </c>
      <c r="AR659" s="6">
        <f ca="1">IF($AF659="",SUMIFS('Growth rates'!O$4:O$922,'Growth rates'!$B$4:$B$922,Demands_tra!$A659,'Growth rates'!$C$4:$C$922,$AE659),SUMIFS('Growth rates'!O$4:O$922,'Growth rates'!$B$4:$B$922,Demands_tra!$A659,'Growth rates'!$C$4:$C$922,$AF659))</f>
        <v>0</v>
      </c>
      <c r="AS659" s="6">
        <f ca="1">IF($AF659="",SUMIFS('Growth rates'!P$4:P$922,'Growth rates'!$B$4:$B$922,Demands_tra!$A659,'Growth rates'!$C$4:$C$922,$AE659),SUMIFS('Growth rates'!P$4:P$922,'Growth rates'!$B$4:$B$922,Demands_tra!$A659,'Growth rates'!$C$4:$C$922,$AF659))</f>
        <v>0</v>
      </c>
      <c r="AT659" s="6">
        <f ca="1">IF($AF659="",SUMIFS('Growth rates'!Q$4:Q$922,'Growth rates'!$B$4:$B$922,Demands_tra!$A659,'Growth rates'!$C$4:$C$922,$AE659),SUMIFS('Growth rates'!Q$4:Q$922,'Growth rates'!$B$4:$B$922,Demands_tra!$A659,'Growth rates'!$C$4:$C$922,$AF659))</f>
        <v>0</v>
      </c>
      <c r="AU659" s="6">
        <f ca="1">IF($AF659="",SUMIFS('Growth rates'!R$4:R$922,'Growth rates'!$B$4:$B$922,Demands_tra!$A659,'Growth rates'!$C$4:$C$922,$AE659),SUMIFS('Growth rates'!R$4:R$922,'Growth rates'!$B$4:$B$922,Demands_tra!$A659,'Growth rates'!$C$4:$C$922,$AF659))</f>
        <v>0</v>
      </c>
      <c r="AV659" s="6">
        <f ca="1">IF($AF659="",SUMIFS('Growth rates'!S$4:S$922,'Growth rates'!$B$4:$B$922,Demands_tra!$A659,'Growth rates'!$C$4:$C$922,$AE659),SUMIFS('Growth rates'!S$4:S$922,'Growth rates'!$B$4:$B$922,Demands_tra!$A659,'Growth rates'!$C$4:$C$922,$AF659))</f>
        <v>0</v>
      </c>
      <c r="AW659" s="6">
        <f ca="1">IF($AF659="",SUMIFS('Growth rates'!T$4:T$922,'Growth rates'!$B$4:$B$922,Demands_tra!$A659,'Growth rates'!$C$4:$C$922,$AE659),SUMIFS('Growth rates'!T$4:T$922,'Growth rates'!$B$4:$B$922,Demands_tra!$A659,'Growth rates'!$C$4:$C$922,$AF659))</f>
        <v>0</v>
      </c>
      <c r="AX659" s="6">
        <f ca="1">IF($AF659="",SUMIFS('Growth rates'!U$4:U$922,'Growth rates'!$B$4:$B$922,Demands_tra!$A659,'Growth rates'!$C$4:$C$922,$AE659),SUMIFS('Growth rates'!U$4:U$922,'Growth rates'!$B$4:$B$922,Demands_tra!$A659,'Growth rates'!$C$4:$C$922,$AF659))</f>
        <v>0</v>
      </c>
      <c r="AY659" s="6">
        <f ca="1">IF($AF659="",SUMIFS('Growth rates'!V$4:V$922,'Growth rates'!$B$4:$B$922,Demands_tra!$A659,'Growth rates'!$C$4:$C$922,$AE659),SUMIFS('Growth rates'!V$4:V$922,'Growth rates'!$B$4:$B$922,Demands_tra!$A659,'Growth rates'!$C$4:$C$922,$AF659))</f>
        <v>0</v>
      </c>
      <c r="AZ659" s="6">
        <f ca="1">IF($AF659="",SUMIFS('Growth rates'!W$4:W$922,'Growth rates'!$B$4:$B$922,Demands_tra!$A659,'Growth rates'!$C$4:$C$922,$AE659),SUMIFS('Growth rates'!W$4:W$922,'Growth rates'!$B$4:$B$922,Demands_tra!$A659,'Growth rates'!$C$4:$C$922,$AF659))</f>
        <v>0</v>
      </c>
      <c r="BA659" s="6">
        <f ca="1">IF($AF659="",SUMIFS('Growth rates'!X$4:X$922,'Growth rates'!$B$4:$B$922,Demands_tra!$A659,'Growth rates'!$C$4:$C$922,$AE659),SUMIFS('Growth rates'!X$4:X$922,'Growth rates'!$B$4:$B$922,Demands_tra!$A659,'Growth rates'!$C$4:$C$922,$AF659))</f>
        <v>0</v>
      </c>
      <c r="BB659" s="6">
        <f ca="1">IF($AF659="",SUMIFS('Growth rates'!Y$4:Y$922,'Growth rates'!$B$4:$B$922,Demands_tra!$A659,'Growth rates'!$C$4:$C$922,$AE659),SUMIFS('Growth rates'!Y$4:Y$922,'Growth rates'!$B$4:$B$922,Demands_tra!$A659,'Growth rates'!$C$4:$C$922,$AF659))</f>
        <v>0</v>
      </c>
      <c r="BC659" s="6">
        <f ca="1">IF($AF659="",SUMIFS('Growth rates'!Z$4:Z$922,'Growth rates'!$B$4:$B$922,Demands_tra!$A659,'Growth rates'!$C$4:$C$922,$AE659),SUMIFS('Growth rates'!Z$4:Z$922,'Growth rates'!$B$4:$B$922,Demands_tra!$A659,'Growth rates'!$C$4:$C$922,$AF659))</f>
        <v>0</v>
      </c>
      <c r="BD659" s="6">
        <f ca="1">IF($AF659="",SUMIFS('Growth rates'!AA$4:AA$922,'Growth rates'!$B$4:$B$922,Demands_tra!$A659,'Growth rates'!$C$4:$C$922,$AE659),SUMIFS('Growth rates'!AA$4:AA$922,'Growth rates'!$B$4:$B$922,Demands_tra!$A659,'Growth rates'!$C$4:$C$922,$AF659))</f>
        <v>0</v>
      </c>
      <c r="BE659" s="6">
        <f ca="1">IF($AF659="",SUMIFS('Growth rates'!AB$4:AB$922,'Growth rates'!$B$4:$B$922,Demands_tra!$A659,'Growth rates'!$C$4:$C$922,$AE659),SUMIFS('Growth rates'!AB$4:AB$922,'Growth rates'!$B$4:$B$922,Demands_tra!$A659,'Growth rates'!$C$4:$C$922,$AF659))</f>
        <v>0</v>
      </c>
      <c r="BF659" s="6">
        <f ca="1">IF($AF659="",SUMIFS('Growth rates'!AC$4:AC$922,'Growth rates'!$B$4:$B$922,Demands_tra!$A659,'Growth rates'!$C$4:$C$922,$AE659),SUMIFS('Growth rates'!AC$4:AC$922,'Growth rates'!$B$4:$B$922,Demands_tra!$A659,'Growth rates'!$C$4:$C$922,$AF659))</f>
        <v>0</v>
      </c>
      <c r="BH659" t="e">
        <f ca="1">VLOOKUP($C659,'Default drvr and elast'!$A$4:$F$49,MATCH(VLOOKUP(A659,Classification!$B$4:$D$42,3,FALSE),'Default drvr and elast'!$D$3:$F$3,0)+3,FALSE)</f>
        <v>#N/A</v>
      </c>
      <c r="BJ659" s="6">
        <f ca="1">IF($BI659="",SUMIF(Elasticities!$B$5:$B$52,Demands_tra!$BH659,Elasticities!C$5:C$52),SUMIF(Elasticities!$B$5:$B$52,Demands_tra!$BI659,Elasticities!C$5:C$52))</f>
        <v>0</v>
      </c>
      <c r="BK659" s="6">
        <f ca="1">IF($BI659="",SUMIF(Elasticities!$B$5:$B$52,Demands_tra!$BH659,Elasticities!D$5:D$52),SUMIF(Elasticities!$B$5:$B$52,Demands_tra!$BI659,Elasticities!D$5:D$52))</f>
        <v>0</v>
      </c>
      <c r="BL659" s="6">
        <f ca="1">IF($BI659="",SUMIF(Elasticities!$B$5:$B$52,Demands_tra!$BH659,Elasticities!E$5:E$52),SUMIF(Elasticities!$B$5:$B$52,Demands_tra!$BI659,Elasticities!E$5:E$52))</f>
        <v>0</v>
      </c>
      <c r="BM659" s="6">
        <f ca="1">IF($BI659="",SUMIF(Elasticities!$B$5:$B$52,Demands_tra!$BH659,Elasticities!F$5:F$52),SUMIF(Elasticities!$B$5:$B$52,Demands_tra!$BI659,Elasticities!F$5:F$52))</f>
        <v>0</v>
      </c>
      <c r="BN659" s="6">
        <f ca="1">IF($BI659="",SUMIF(Elasticities!$B$5:$B$52,Demands_tra!$BH659,Elasticities!G$5:G$52),SUMIF(Elasticities!$B$5:$B$52,Demands_tra!$BI659,Elasticities!G$5:G$52))</f>
        <v>0</v>
      </c>
      <c r="BO659" s="6">
        <f ca="1">IF($BI659="",SUMIF(Elasticities!$B$5:$B$52,Demands_tra!$BH659,Elasticities!H$5:H$52),SUMIF(Elasticities!$B$5:$B$52,Demands_tra!$BI659,Elasticities!H$5:H$52))</f>
        <v>0</v>
      </c>
      <c r="BP659" s="6">
        <f ca="1">IF($BI659="",SUMIF(Elasticities!$B$5:$B$52,Demands_tra!$BH659,Elasticities!I$5:I$52),SUMIF(Elasticities!$B$5:$B$52,Demands_tra!$BI659,Elasticities!I$5:I$52))</f>
        <v>0</v>
      </c>
      <c r="BQ659" s="6">
        <f ca="1">IF($BI659="",SUMIF(Elasticities!$B$5:$B$52,Demands_tra!$BH659,Elasticities!J$5:J$52),SUMIF(Elasticities!$B$5:$B$52,Demands_tra!$BI659,Elasticities!J$5:J$52))</f>
        <v>0</v>
      </c>
      <c r="BR659" s="6">
        <f ca="1">IF($BI659="",SUMIF(Elasticities!$B$5:$B$52,Demands_tra!$BH659,Elasticities!K$5:K$52),SUMIF(Elasticities!$B$5:$B$52,Demands_tra!$BI659,Elasticities!K$5:K$52))</f>
        <v>0</v>
      </c>
      <c r="BS659" s="6">
        <f ca="1">IF($BI659="",SUMIF(Elasticities!$B$5:$B$52,Demands_tra!$BH659,Elasticities!L$5:L$52),SUMIF(Elasticities!$B$5:$B$52,Demands_tra!$BI659,Elasticities!L$5:L$52))</f>
        <v>0</v>
      </c>
      <c r="BT659" s="6">
        <f ca="1">IF($BI659="",SUMIF(Elasticities!$B$5:$B$52,Demands_tra!$BH659,Elasticities!M$5:M$52),SUMIF(Elasticities!$B$5:$B$52,Demands_tra!$BI659,Elasticities!M$5:M$52))</f>
        <v>0</v>
      </c>
      <c r="BU659" s="6">
        <f ca="1">IF($BI659="",SUMIF(Elasticities!$B$5:$B$52,Demands_tra!$BH659,Elasticities!N$5:N$52),SUMIF(Elasticities!$B$5:$B$52,Demands_tra!$BI659,Elasticities!N$5:N$52))</f>
        <v>0</v>
      </c>
      <c r="BV659" s="6">
        <f ca="1">IF($BI659="",SUMIF(Elasticities!$B$5:$B$52,Demands_tra!$BH659,Elasticities!O$5:O$52),SUMIF(Elasticities!$B$5:$B$52,Demands_tra!$BI659,Elasticities!O$5:O$52))</f>
        <v>0</v>
      </c>
      <c r="BW659" s="6">
        <f ca="1">IF($BI659="",SUMIF(Elasticities!$B$5:$B$52,Demands_tra!$BH659,Elasticities!P$5:P$52),SUMIF(Elasticities!$B$5:$B$52,Demands_tra!$BI659,Elasticities!P$5:P$52))</f>
        <v>0</v>
      </c>
      <c r="BX659" s="6">
        <f ca="1">IF($BI659="",SUMIF(Elasticities!$B$5:$B$52,Demands_tra!$BH659,Elasticities!Q$5:Q$52),SUMIF(Elasticities!$B$5:$B$52,Demands_tra!$BI659,Elasticities!Q$5:Q$52))</f>
        <v>0</v>
      </c>
      <c r="BY659" s="6">
        <f ca="1">IF($BI659="",SUMIF(Elasticities!$B$5:$B$52,Demands_tra!$BH659,Elasticities!R$5:R$52),SUMIF(Elasticities!$B$5:$B$52,Demands_tra!$BI659,Elasticities!R$5:R$52))</f>
        <v>0</v>
      </c>
      <c r="BZ659" s="6">
        <f ca="1">IF($BI659="",SUMIF(Elasticities!$B$5:$B$52,Demands_tra!$BH659,Elasticities!S$5:S$52),SUMIF(Elasticities!$B$5:$B$52,Demands_tra!$BI659,Elasticities!S$5:S$52))</f>
        <v>0</v>
      </c>
      <c r="CA659" s="6">
        <f ca="1">IF($BI659="",SUMIF(Elasticities!$B$5:$B$52,Demands_tra!$BH659,Elasticities!T$5:T$52),SUMIF(Elasticities!$B$5:$B$52,Demands_tra!$BI659,Elasticities!T$5:T$52))</f>
        <v>0</v>
      </c>
      <c r="CB659" s="6">
        <f ca="1">IF($BI659="",SUMIF(Elasticities!$B$5:$B$52,Demands_tra!$BH659,Elasticities!U$5:U$52),SUMIF(Elasticities!$B$5:$B$52,Demands_tra!$BI659,Elasticities!U$5:U$52))</f>
        <v>0</v>
      </c>
      <c r="CC659" s="6">
        <f ca="1">IF($BI659="",SUMIF(Elasticities!$B$5:$B$52,Demands_tra!$BH659,Elasticities!V$5:V$52),SUMIF(Elasticities!$B$5:$B$52,Demands_tra!$BI659,Elasticities!V$5:V$52))</f>
        <v>0</v>
      </c>
      <c r="CD659" s="6">
        <f ca="1">IF($BI659="",SUMIF(Elasticities!$B$5:$B$52,Demands_tra!$BH659,Elasticities!W$5:W$52),SUMIF(Elasticities!$B$5:$B$52,Demands_tra!$BI659,Elasticities!W$5:W$52))</f>
        <v>0</v>
      </c>
      <c r="CE659" s="6">
        <f ca="1">IF($BI659="",SUMIF(Elasticities!$B$5:$B$52,Demands_tra!$BH659,Elasticities!X$5:X$52),SUMIF(Elasticities!$B$5:$B$52,Demands_tra!$BI659,Elasticities!X$5:X$52))</f>
        <v>0</v>
      </c>
      <c r="CF659" s="6">
        <f ca="1">IF($BI659="",SUMIF(Elasticities!$B$5:$B$52,Demands_tra!$BH659,Elasticities!Y$5:Y$52),SUMIF(Elasticities!$B$5:$B$52,Demands_tra!$BI659,Elasticities!Y$5:Y$52))</f>
        <v>0</v>
      </c>
      <c r="CG659" s="6">
        <f ca="1">IF($BI659="",SUMIF(Elasticities!$B$5:$B$52,Demands_tra!$BH659,Elasticities!Z$5:Z$52),SUMIF(Elasticities!$B$5:$B$52,Demands_tra!$BI659,Elasticities!Z$5:Z$52))</f>
        <v>0</v>
      </c>
      <c r="CH659" s="6">
        <f ca="1">IF($BI659="",SUMIF(Elasticities!$B$5:$B$52,Demands_tra!$BH659,Elasticities!AA$5:AA$52),SUMIF(Elasticities!$B$5:$B$52,Demands_tra!$BI659,Elasticities!AA$5:AA$52))</f>
        <v>0</v>
      </c>
      <c r="CI659" s="6">
        <f ca="1">IF($BI659="",SUMIF(Elasticities!$B$5:$B$52,Demands_tra!$BH659,Elasticities!AB$5:AB$52),SUMIF(Elasticities!$B$5:$B$52,Demands_tra!$BI659,Elasticities!AB$5:AB$52))</f>
        <v>0</v>
      </c>
    </row>
    <row r="660" spans="1:87">
      <c r="A660" t="str">
        <f>IF(BYDem_tra!B659="","\I:",BYDem_tra!B659)</f>
        <v>\I:</v>
      </c>
      <c r="B660">
        <f>BYDem_tra!E659</f>
        <v>0</v>
      </c>
      <c r="C660">
        <f t="shared" si="376"/>
        <v>0</v>
      </c>
      <c r="D660" s="3">
        <f>SUMIFS(BYDem_tra!$M$2:$M$2000,BYDem_tra!$B$2:$B$2000,Demands_tra!$A660,BYDem_tra!$E$2:$E$2000,Demands_tra!$B660)</f>
        <v>0</v>
      </c>
      <c r="E660" s="3" t="e">
        <f ca="1" t="shared" si="377"/>
        <v>#DIV/0!</v>
      </c>
      <c r="F660" s="3" t="e">
        <f ca="1" t="shared" si="378"/>
        <v>#DIV/0!</v>
      </c>
      <c r="G660" s="3" t="e">
        <f ca="1" t="shared" si="379"/>
        <v>#DIV/0!</v>
      </c>
      <c r="H660" s="3" t="e">
        <f ca="1" t="shared" si="380"/>
        <v>#DIV/0!</v>
      </c>
      <c r="I660" s="3" t="e">
        <f ca="1" t="shared" si="381"/>
        <v>#DIV/0!</v>
      </c>
      <c r="J660" s="3" t="e">
        <f ca="1" t="shared" si="382"/>
        <v>#DIV/0!</v>
      </c>
      <c r="K660" s="3" t="e">
        <f ca="1" t="shared" si="383"/>
        <v>#DIV/0!</v>
      </c>
      <c r="L660" s="3" t="e">
        <f ca="1" t="shared" si="384"/>
        <v>#DIV/0!</v>
      </c>
      <c r="M660" s="3" t="e">
        <f ca="1" t="shared" si="385"/>
        <v>#DIV/0!</v>
      </c>
      <c r="N660" s="3" t="e">
        <f ca="1" t="shared" si="386"/>
        <v>#DIV/0!</v>
      </c>
      <c r="O660" s="3" t="e">
        <f ca="1" t="shared" si="387"/>
        <v>#DIV/0!</v>
      </c>
      <c r="P660" s="3" t="e">
        <f ca="1" t="shared" si="388"/>
        <v>#DIV/0!</v>
      </c>
      <c r="Q660" s="3" t="e">
        <f ca="1" t="shared" si="389"/>
        <v>#DIV/0!</v>
      </c>
      <c r="R660" s="3" t="e">
        <f ca="1" t="shared" si="390"/>
        <v>#DIV/0!</v>
      </c>
      <c r="S660" s="3" t="e">
        <f ca="1" t="shared" si="391"/>
        <v>#DIV/0!</v>
      </c>
      <c r="T660" s="3" t="e">
        <f ca="1" t="shared" si="392"/>
        <v>#DIV/0!</v>
      </c>
      <c r="U660" s="3" t="e">
        <f ca="1" t="shared" si="393"/>
        <v>#DIV/0!</v>
      </c>
      <c r="V660" s="3" t="e">
        <f ca="1" t="shared" si="368"/>
        <v>#DIV/0!</v>
      </c>
      <c r="W660" s="3" t="e">
        <f ca="1" t="shared" si="369"/>
        <v>#DIV/0!</v>
      </c>
      <c r="X660" s="3" t="e">
        <f ca="1" t="shared" si="370"/>
        <v>#DIV/0!</v>
      </c>
      <c r="Y660" s="3" t="e">
        <f ca="1" t="shared" si="371"/>
        <v>#DIV/0!</v>
      </c>
      <c r="Z660" s="3" t="e">
        <f ca="1" t="shared" si="372"/>
        <v>#DIV/0!</v>
      </c>
      <c r="AA660" s="3" t="e">
        <f ca="1" t="shared" si="373"/>
        <v>#DIV/0!</v>
      </c>
      <c r="AB660" s="3" t="e">
        <f ca="1" t="shared" si="374"/>
        <v>#DIV/0!</v>
      </c>
      <c r="AC660" s="3" t="e">
        <f ca="1" t="shared" si="375"/>
        <v>#DIV/0!</v>
      </c>
      <c r="AE660" s="4" t="e">
        <f ca="1">VLOOKUP($C660,'Default drvr and elast'!$A$4:$C$49,MATCH(VLOOKUP(A660,Classification!$B$4:$D$99,2,FALSE),'Default drvr and elast'!$A$3:$C$3,0),FALSE)</f>
        <v>#N/A</v>
      </c>
      <c r="AF660" s="4"/>
      <c r="AG660" s="6">
        <f ca="1">IF($AF660="",SUMIFS('Growth rates'!D$4:D$922,'Growth rates'!$B$4:$B$922,Demands_tra!$A660,'Growth rates'!$C$4:$C$922,$AE660),SUMIFS('Growth rates'!D$4:D$922,'Growth rates'!$B$4:$B$922,Demands_tra!$A660,'Growth rates'!$C$4:$C$922,$AF660))</f>
        <v>0</v>
      </c>
      <c r="AH660" s="6">
        <f ca="1">IF($AF660="",SUMIFS('Growth rates'!E$4:E$922,'Growth rates'!$B$4:$B$922,Demands_tra!$A660,'Growth rates'!$C$4:$C$922,$AE660),SUMIFS('Growth rates'!E$4:E$922,'Growth rates'!$B$4:$B$922,Demands_tra!$A660,'Growth rates'!$C$4:$C$922,$AF660))</f>
        <v>0</v>
      </c>
      <c r="AI660" s="6">
        <f ca="1">IF($AF660="",SUMIFS('Growth rates'!F$4:F$922,'Growth rates'!$B$4:$B$922,Demands_tra!$A660,'Growth rates'!$C$4:$C$922,$AE660),SUMIFS('Growth rates'!F$4:F$922,'Growth rates'!$B$4:$B$922,Demands_tra!$A660,'Growth rates'!$C$4:$C$922,$AF660))</f>
        <v>0</v>
      </c>
      <c r="AJ660" s="6">
        <f ca="1">IF($AF660="",SUMIFS('Growth rates'!G$4:G$922,'Growth rates'!$B$4:$B$922,Demands_tra!$A660,'Growth rates'!$C$4:$C$922,$AE660),SUMIFS('Growth rates'!G$4:G$922,'Growth rates'!$B$4:$B$922,Demands_tra!$A660,'Growth rates'!$C$4:$C$922,$AF660))</f>
        <v>0</v>
      </c>
      <c r="AK660" s="6">
        <f ca="1">IF($AF660="",SUMIFS('Growth rates'!H$4:H$922,'Growth rates'!$B$4:$B$922,Demands_tra!$A660,'Growth rates'!$C$4:$C$922,$AE660),SUMIFS('Growth rates'!H$4:H$922,'Growth rates'!$B$4:$B$922,Demands_tra!$A660,'Growth rates'!$C$4:$C$922,$AF660))</f>
        <v>0</v>
      </c>
      <c r="AL660" s="6">
        <f ca="1">IF($AF660="",SUMIFS('Growth rates'!I$4:I$922,'Growth rates'!$B$4:$B$922,Demands_tra!$A660,'Growth rates'!$C$4:$C$922,$AE660),SUMIFS('Growth rates'!I$4:I$922,'Growth rates'!$B$4:$B$922,Demands_tra!$A660,'Growth rates'!$C$4:$C$922,$AF660))</f>
        <v>0</v>
      </c>
      <c r="AM660" s="6">
        <f ca="1">IF($AF660="",SUMIFS('Growth rates'!J$4:J$922,'Growth rates'!$B$4:$B$922,Demands_tra!$A660,'Growth rates'!$C$4:$C$922,$AE660),SUMIFS('Growth rates'!J$4:J$922,'Growth rates'!$B$4:$B$922,Demands_tra!$A660,'Growth rates'!$C$4:$C$922,$AF660))</f>
        <v>0</v>
      </c>
      <c r="AN660" s="6">
        <f ca="1">IF($AF660="",SUMIFS('Growth rates'!K$4:K$922,'Growth rates'!$B$4:$B$922,Demands_tra!$A660,'Growth rates'!$C$4:$C$922,$AE660),SUMIFS('Growth rates'!K$4:K$922,'Growth rates'!$B$4:$B$922,Demands_tra!$A660,'Growth rates'!$C$4:$C$922,$AF660))</f>
        <v>0</v>
      </c>
      <c r="AO660" s="6">
        <f ca="1">IF($AF660="",SUMIFS('Growth rates'!L$4:L$922,'Growth rates'!$B$4:$B$922,Demands_tra!$A660,'Growth rates'!$C$4:$C$922,$AE660),SUMIFS('Growth rates'!L$4:L$922,'Growth rates'!$B$4:$B$922,Demands_tra!$A660,'Growth rates'!$C$4:$C$922,$AF660))</f>
        <v>0</v>
      </c>
      <c r="AP660" s="6">
        <f ca="1">IF($AF660="",SUMIFS('Growth rates'!M$4:M$922,'Growth rates'!$B$4:$B$922,Demands_tra!$A660,'Growth rates'!$C$4:$C$922,$AE660),SUMIFS('Growth rates'!M$4:M$922,'Growth rates'!$B$4:$B$922,Demands_tra!$A660,'Growth rates'!$C$4:$C$922,$AF660))</f>
        <v>0</v>
      </c>
      <c r="AQ660" s="6">
        <f ca="1">IF($AF660="",SUMIFS('Growth rates'!N$4:N$922,'Growth rates'!$B$4:$B$922,Demands_tra!$A660,'Growth rates'!$C$4:$C$922,$AE660),SUMIFS('Growth rates'!N$4:N$922,'Growth rates'!$B$4:$B$922,Demands_tra!$A660,'Growth rates'!$C$4:$C$922,$AF660))</f>
        <v>0</v>
      </c>
      <c r="AR660" s="6">
        <f ca="1">IF($AF660="",SUMIFS('Growth rates'!O$4:O$922,'Growth rates'!$B$4:$B$922,Demands_tra!$A660,'Growth rates'!$C$4:$C$922,$AE660),SUMIFS('Growth rates'!O$4:O$922,'Growth rates'!$B$4:$B$922,Demands_tra!$A660,'Growth rates'!$C$4:$C$922,$AF660))</f>
        <v>0</v>
      </c>
      <c r="AS660" s="6">
        <f ca="1">IF($AF660="",SUMIFS('Growth rates'!P$4:P$922,'Growth rates'!$B$4:$B$922,Demands_tra!$A660,'Growth rates'!$C$4:$C$922,$AE660),SUMIFS('Growth rates'!P$4:P$922,'Growth rates'!$B$4:$B$922,Demands_tra!$A660,'Growth rates'!$C$4:$C$922,$AF660))</f>
        <v>0</v>
      </c>
      <c r="AT660" s="6">
        <f ca="1">IF($AF660="",SUMIFS('Growth rates'!Q$4:Q$922,'Growth rates'!$B$4:$B$922,Demands_tra!$A660,'Growth rates'!$C$4:$C$922,$AE660),SUMIFS('Growth rates'!Q$4:Q$922,'Growth rates'!$B$4:$B$922,Demands_tra!$A660,'Growth rates'!$C$4:$C$922,$AF660))</f>
        <v>0</v>
      </c>
      <c r="AU660" s="6">
        <f ca="1">IF($AF660="",SUMIFS('Growth rates'!R$4:R$922,'Growth rates'!$B$4:$B$922,Demands_tra!$A660,'Growth rates'!$C$4:$C$922,$AE660),SUMIFS('Growth rates'!R$4:R$922,'Growth rates'!$B$4:$B$922,Demands_tra!$A660,'Growth rates'!$C$4:$C$922,$AF660))</f>
        <v>0</v>
      </c>
      <c r="AV660" s="6">
        <f ca="1">IF($AF660="",SUMIFS('Growth rates'!S$4:S$922,'Growth rates'!$B$4:$B$922,Demands_tra!$A660,'Growth rates'!$C$4:$C$922,$AE660),SUMIFS('Growth rates'!S$4:S$922,'Growth rates'!$B$4:$B$922,Demands_tra!$A660,'Growth rates'!$C$4:$C$922,$AF660))</f>
        <v>0</v>
      </c>
      <c r="AW660" s="6">
        <f ca="1">IF($AF660="",SUMIFS('Growth rates'!T$4:T$922,'Growth rates'!$B$4:$B$922,Demands_tra!$A660,'Growth rates'!$C$4:$C$922,$AE660),SUMIFS('Growth rates'!T$4:T$922,'Growth rates'!$B$4:$B$922,Demands_tra!$A660,'Growth rates'!$C$4:$C$922,$AF660))</f>
        <v>0</v>
      </c>
      <c r="AX660" s="6">
        <f ca="1">IF($AF660="",SUMIFS('Growth rates'!U$4:U$922,'Growth rates'!$B$4:$B$922,Demands_tra!$A660,'Growth rates'!$C$4:$C$922,$AE660),SUMIFS('Growth rates'!U$4:U$922,'Growth rates'!$B$4:$B$922,Demands_tra!$A660,'Growth rates'!$C$4:$C$922,$AF660))</f>
        <v>0</v>
      </c>
      <c r="AY660" s="6">
        <f ca="1">IF($AF660="",SUMIFS('Growth rates'!V$4:V$922,'Growth rates'!$B$4:$B$922,Demands_tra!$A660,'Growth rates'!$C$4:$C$922,$AE660),SUMIFS('Growth rates'!V$4:V$922,'Growth rates'!$B$4:$B$922,Demands_tra!$A660,'Growth rates'!$C$4:$C$922,$AF660))</f>
        <v>0</v>
      </c>
      <c r="AZ660" s="6">
        <f ca="1">IF($AF660="",SUMIFS('Growth rates'!W$4:W$922,'Growth rates'!$B$4:$B$922,Demands_tra!$A660,'Growth rates'!$C$4:$C$922,$AE660),SUMIFS('Growth rates'!W$4:W$922,'Growth rates'!$B$4:$B$922,Demands_tra!$A660,'Growth rates'!$C$4:$C$922,$AF660))</f>
        <v>0</v>
      </c>
      <c r="BA660" s="6">
        <f ca="1">IF($AF660="",SUMIFS('Growth rates'!X$4:X$922,'Growth rates'!$B$4:$B$922,Demands_tra!$A660,'Growth rates'!$C$4:$C$922,$AE660),SUMIFS('Growth rates'!X$4:X$922,'Growth rates'!$B$4:$B$922,Demands_tra!$A660,'Growth rates'!$C$4:$C$922,$AF660))</f>
        <v>0</v>
      </c>
      <c r="BB660" s="6">
        <f ca="1">IF($AF660="",SUMIFS('Growth rates'!Y$4:Y$922,'Growth rates'!$B$4:$B$922,Demands_tra!$A660,'Growth rates'!$C$4:$C$922,$AE660),SUMIFS('Growth rates'!Y$4:Y$922,'Growth rates'!$B$4:$B$922,Demands_tra!$A660,'Growth rates'!$C$4:$C$922,$AF660))</f>
        <v>0</v>
      </c>
      <c r="BC660" s="6">
        <f ca="1">IF($AF660="",SUMIFS('Growth rates'!Z$4:Z$922,'Growth rates'!$B$4:$B$922,Demands_tra!$A660,'Growth rates'!$C$4:$C$922,$AE660),SUMIFS('Growth rates'!Z$4:Z$922,'Growth rates'!$B$4:$B$922,Demands_tra!$A660,'Growth rates'!$C$4:$C$922,$AF660))</f>
        <v>0</v>
      </c>
      <c r="BD660" s="6">
        <f ca="1">IF($AF660="",SUMIFS('Growth rates'!AA$4:AA$922,'Growth rates'!$B$4:$B$922,Demands_tra!$A660,'Growth rates'!$C$4:$C$922,$AE660),SUMIFS('Growth rates'!AA$4:AA$922,'Growth rates'!$B$4:$B$922,Demands_tra!$A660,'Growth rates'!$C$4:$C$922,$AF660))</f>
        <v>0</v>
      </c>
      <c r="BE660" s="6">
        <f ca="1">IF($AF660="",SUMIFS('Growth rates'!AB$4:AB$922,'Growth rates'!$B$4:$B$922,Demands_tra!$A660,'Growth rates'!$C$4:$C$922,$AE660),SUMIFS('Growth rates'!AB$4:AB$922,'Growth rates'!$B$4:$B$922,Demands_tra!$A660,'Growth rates'!$C$4:$C$922,$AF660))</f>
        <v>0</v>
      </c>
      <c r="BF660" s="6">
        <f ca="1">IF($AF660="",SUMIFS('Growth rates'!AC$4:AC$922,'Growth rates'!$B$4:$B$922,Demands_tra!$A660,'Growth rates'!$C$4:$C$922,$AE660),SUMIFS('Growth rates'!AC$4:AC$922,'Growth rates'!$B$4:$B$922,Demands_tra!$A660,'Growth rates'!$C$4:$C$922,$AF660))</f>
        <v>0</v>
      </c>
      <c r="BH660" t="e">
        <f ca="1">VLOOKUP($C660,'Default drvr and elast'!$A$4:$F$49,MATCH(VLOOKUP(A660,Classification!$B$4:$D$42,3,FALSE),'Default drvr and elast'!$D$3:$F$3,0)+3,FALSE)</f>
        <v>#N/A</v>
      </c>
      <c r="BJ660" s="6">
        <f ca="1">IF($BI660="",SUMIF(Elasticities!$B$5:$B$52,Demands_tra!$BH660,Elasticities!C$5:C$52),SUMIF(Elasticities!$B$5:$B$52,Demands_tra!$BI660,Elasticities!C$5:C$52))</f>
        <v>0</v>
      </c>
      <c r="BK660" s="6">
        <f ca="1">IF($BI660="",SUMIF(Elasticities!$B$5:$B$52,Demands_tra!$BH660,Elasticities!D$5:D$52),SUMIF(Elasticities!$B$5:$B$52,Demands_tra!$BI660,Elasticities!D$5:D$52))</f>
        <v>0</v>
      </c>
      <c r="BL660" s="6">
        <f ca="1">IF($BI660="",SUMIF(Elasticities!$B$5:$B$52,Demands_tra!$BH660,Elasticities!E$5:E$52),SUMIF(Elasticities!$B$5:$B$52,Demands_tra!$BI660,Elasticities!E$5:E$52))</f>
        <v>0</v>
      </c>
      <c r="BM660" s="6">
        <f ca="1">IF($BI660="",SUMIF(Elasticities!$B$5:$B$52,Demands_tra!$BH660,Elasticities!F$5:F$52),SUMIF(Elasticities!$B$5:$B$52,Demands_tra!$BI660,Elasticities!F$5:F$52))</f>
        <v>0</v>
      </c>
      <c r="BN660" s="6">
        <f ca="1">IF($BI660="",SUMIF(Elasticities!$B$5:$B$52,Demands_tra!$BH660,Elasticities!G$5:G$52),SUMIF(Elasticities!$B$5:$B$52,Demands_tra!$BI660,Elasticities!G$5:G$52))</f>
        <v>0</v>
      </c>
      <c r="BO660" s="6">
        <f ca="1">IF($BI660="",SUMIF(Elasticities!$B$5:$B$52,Demands_tra!$BH660,Elasticities!H$5:H$52),SUMIF(Elasticities!$B$5:$B$52,Demands_tra!$BI660,Elasticities!H$5:H$52))</f>
        <v>0</v>
      </c>
      <c r="BP660" s="6">
        <f ca="1">IF($BI660="",SUMIF(Elasticities!$B$5:$B$52,Demands_tra!$BH660,Elasticities!I$5:I$52),SUMIF(Elasticities!$B$5:$B$52,Demands_tra!$BI660,Elasticities!I$5:I$52))</f>
        <v>0</v>
      </c>
      <c r="BQ660" s="6">
        <f ca="1">IF($BI660="",SUMIF(Elasticities!$B$5:$B$52,Demands_tra!$BH660,Elasticities!J$5:J$52),SUMIF(Elasticities!$B$5:$B$52,Demands_tra!$BI660,Elasticities!J$5:J$52))</f>
        <v>0</v>
      </c>
      <c r="BR660" s="6">
        <f ca="1">IF($BI660="",SUMIF(Elasticities!$B$5:$B$52,Demands_tra!$BH660,Elasticities!K$5:K$52),SUMIF(Elasticities!$B$5:$B$52,Demands_tra!$BI660,Elasticities!K$5:K$52))</f>
        <v>0</v>
      </c>
      <c r="BS660" s="6">
        <f ca="1">IF($BI660="",SUMIF(Elasticities!$B$5:$B$52,Demands_tra!$BH660,Elasticities!L$5:L$52),SUMIF(Elasticities!$B$5:$B$52,Demands_tra!$BI660,Elasticities!L$5:L$52))</f>
        <v>0</v>
      </c>
      <c r="BT660" s="6">
        <f ca="1">IF($BI660="",SUMIF(Elasticities!$B$5:$B$52,Demands_tra!$BH660,Elasticities!M$5:M$52),SUMIF(Elasticities!$B$5:$B$52,Demands_tra!$BI660,Elasticities!M$5:M$52))</f>
        <v>0</v>
      </c>
      <c r="BU660" s="6">
        <f ca="1">IF($BI660="",SUMIF(Elasticities!$B$5:$B$52,Demands_tra!$BH660,Elasticities!N$5:N$52),SUMIF(Elasticities!$B$5:$B$52,Demands_tra!$BI660,Elasticities!N$5:N$52))</f>
        <v>0</v>
      </c>
      <c r="BV660" s="6">
        <f ca="1">IF($BI660="",SUMIF(Elasticities!$B$5:$B$52,Demands_tra!$BH660,Elasticities!O$5:O$52),SUMIF(Elasticities!$B$5:$B$52,Demands_tra!$BI660,Elasticities!O$5:O$52))</f>
        <v>0</v>
      </c>
      <c r="BW660" s="6">
        <f ca="1">IF($BI660="",SUMIF(Elasticities!$B$5:$B$52,Demands_tra!$BH660,Elasticities!P$5:P$52),SUMIF(Elasticities!$B$5:$B$52,Demands_tra!$BI660,Elasticities!P$5:P$52))</f>
        <v>0</v>
      </c>
      <c r="BX660" s="6">
        <f ca="1">IF($BI660="",SUMIF(Elasticities!$B$5:$B$52,Demands_tra!$BH660,Elasticities!Q$5:Q$52),SUMIF(Elasticities!$B$5:$B$52,Demands_tra!$BI660,Elasticities!Q$5:Q$52))</f>
        <v>0</v>
      </c>
      <c r="BY660" s="6">
        <f ca="1">IF($BI660="",SUMIF(Elasticities!$B$5:$B$52,Demands_tra!$BH660,Elasticities!R$5:R$52),SUMIF(Elasticities!$B$5:$B$52,Demands_tra!$BI660,Elasticities!R$5:R$52))</f>
        <v>0</v>
      </c>
      <c r="BZ660" s="6">
        <f ca="1">IF($BI660="",SUMIF(Elasticities!$B$5:$B$52,Demands_tra!$BH660,Elasticities!S$5:S$52),SUMIF(Elasticities!$B$5:$B$52,Demands_tra!$BI660,Elasticities!S$5:S$52))</f>
        <v>0</v>
      </c>
      <c r="CA660" s="6">
        <f ca="1">IF($BI660="",SUMIF(Elasticities!$B$5:$B$52,Demands_tra!$BH660,Elasticities!T$5:T$52),SUMIF(Elasticities!$B$5:$B$52,Demands_tra!$BI660,Elasticities!T$5:T$52))</f>
        <v>0</v>
      </c>
      <c r="CB660" s="6">
        <f ca="1">IF($BI660="",SUMIF(Elasticities!$B$5:$B$52,Demands_tra!$BH660,Elasticities!U$5:U$52),SUMIF(Elasticities!$B$5:$B$52,Demands_tra!$BI660,Elasticities!U$5:U$52))</f>
        <v>0</v>
      </c>
      <c r="CC660" s="6">
        <f ca="1">IF($BI660="",SUMIF(Elasticities!$B$5:$B$52,Demands_tra!$BH660,Elasticities!V$5:V$52),SUMIF(Elasticities!$B$5:$B$52,Demands_tra!$BI660,Elasticities!V$5:V$52))</f>
        <v>0</v>
      </c>
      <c r="CD660" s="6">
        <f ca="1">IF($BI660="",SUMIF(Elasticities!$B$5:$B$52,Demands_tra!$BH660,Elasticities!W$5:W$52),SUMIF(Elasticities!$B$5:$B$52,Demands_tra!$BI660,Elasticities!W$5:W$52))</f>
        <v>0</v>
      </c>
      <c r="CE660" s="6">
        <f ca="1">IF($BI660="",SUMIF(Elasticities!$B$5:$B$52,Demands_tra!$BH660,Elasticities!X$5:X$52),SUMIF(Elasticities!$B$5:$B$52,Demands_tra!$BI660,Elasticities!X$5:X$52))</f>
        <v>0</v>
      </c>
      <c r="CF660" s="6">
        <f ca="1">IF($BI660="",SUMIF(Elasticities!$B$5:$B$52,Demands_tra!$BH660,Elasticities!Y$5:Y$52),SUMIF(Elasticities!$B$5:$B$52,Demands_tra!$BI660,Elasticities!Y$5:Y$52))</f>
        <v>0</v>
      </c>
      <c r="CG660" s="6">
        <f ca="1">IF($BI660="",SUMIF(Elasticities!$B$5:$B$52,Demands_tra!$BH660,Elasticities!Z$5:Z$52),SUMIF(Elasticities!$B$5:$B$52,Demands_tra!$BI660,Elasticities!Z$5:Z$52))</f>
        <v>0</v>
      </c>
      <c r="CH660" s="6">
        <f ca="1">IF($BI660="",SUMIF(Elasticities!$B$5:$B$52,Demands_tra!$BH660,Elasticities!AA$5:AA$52),SUMIF(Elasticities!$B$5:$B$52,Demands_tra!$BI660,Elasticities!AA$5:AA$52))</f>
        <v>0</v>
      </c>
      <c r="CI660" s="6">
        <f ca="1">IF($BI660="",SUMIF(Elasticities!$B$5:$B$52,Demands_tra!$BH660,Elasticities!AB$5:AB$52),SUMIF(Elasticities!$B$5:$B$52,Demands_tra!$BI660,Elasticities!AB$5:AB$52))</f>
        <v>0</v>
      </c>
    </row>
    <row r="661" spans="1:87">
      <c r="A661" t="str">
        <f>IF(BYDem_tra!B660="","\I:",BYDem_tra!B660)</f>
        <v>\I:</v>
      </c>
      <c r="B661">
        <f>BYDem_tra!E660</f>
        <v>0</v>
      </c>
      <c r="C661">
        <f t="shared" si="376"/>
        <v>0</v>
      </c>
      <c r="D661" s="3">
        <f>SUMIFS(BYDem_tra!$M$2:$M$2000,BYDem_tra!$B$2:$B$2000,Demands_tra!$A661,BYDem_tra!$E$2:$E$2000,Demands_tra!$B661)</f>
        <v>0</v>
      </c>
      <c r="E661" s="3" t="e">
        <f ca="1" t="shared" si="377"/>
        <v>#DIV/0!</v>
      </c>
      <c r="F661" s="3" t="e">
        <f ca="1" t="shared" si="378"/>
        <v>#DIV/0!</v>
      </c>
      <c r="G661" s="3" t="e">
        <f ca="1" t="shared" si="379"/>
        <v>#DIV/0!</v>
      </c>
      <c r="H661" s="3" t="e">
        <f ca="1" t="shared" si="380"/>
        <v>#DIV/0!</v>
      </c>
      <c r="I661" s="3" t="e">
        <f ca="1" t="shared" si="381"/>
        <v>#DIV/0!</v>
      </c>
      <c r="J661" s="3" t="e">
        <f ca="1" t="shared" si="382"/>
        <v>#DIV/0!</v>
      </c>
      <c r="K661" s="3" t="e">
        <f ca="1" t="shared" si="383"/>
        <v>#DIV/0!</v>
      </c>
      <c r="L661" s="3" t="e">
        <f ca="1" t="shared" si="384"/>
        <v>#DIV/0!</v>
      </c>
      <c r="M661" s="3" t="e">
        <f ca="1" t="shared" si="385"/>
        <v>#DIV/0!</v>
      </c>
      <c r="N661" s="3" t="e">
        <f ca="1" t="shared" si="386"/>
        <v>#DIV/0!</v>
      </c>
      <c r="O661" s="3" t="e">
        <f ca="1" t="shared" si="387"/>
        <v>#DIV/0!</v>
      </c>
      <c r="P661" s="3" t="e">
        <f ca="1" t="shared" si="388"/>
        <v>#DIV/0!</v>
      </c>
      <c r="Q661" s="3" t="e">
        <f ca="1" t="shared" si="389"/>
        <v>#DIV/0!</v>
      </c>
      <c r="R661" s="3" t="e">
        <f ca="1" t="shared" si="390"/>
        <v>#DIV/0!</v>
      </c>
      <c r="S661" s="3" t="e">
        <f ca="1" t="shared" si="391"/>
        <v>#DIV/0!</v>
      </c>
      <c r="T661" s="3" t="e">
        <f ca="1" t="shared" si="392"/>
        <v>#DIV/0!</v>
      </c>
      <c r="U661" s="3" t="e">
        <f ca="1" t="shared" si="393"/>
        <v>#DIV/0!</v>
      </c>
      <c r="V661" s="3" t="e">
        <f ca="1" t="shared" si="368"/>
        <v>#DIV/0!</v>
      </c>
      <c r="W661" s="3" t="e">
        <f ca="1" t="shared" si="369"/>
        <v>#DIV/0!</v>
      </c>
      <c r="X661" s="3" t="e">
        <f ca="1" t="shared" si="370"/>
        <v>#DIV/0!</v>
      </c>
      <c r="Y661" s="3" t="e">
        <f ca="1" t="shared" si="371"/>
        <v>#DIV/0!</v>
      </c>
      <c r="Z661" s="3" t="e">
        <f ca="1" t="shared" si="372"/>
        <v>#DIV/0!</v>
      </c>
      <c r="AA661" s="3" t="e">
        <f ca="1" t="shared" si="373"/>
        <v>#DIV/0!</v>
      </c>
      <c r="AB661" s="3" t="e">
        <f ca="1" t="shared" si="374"/>
        <v>#DIV/0!</v>
      </c>
      <c r="AC661" s="3" t="e">
        <f ca="1" t="shared" si="375"/>
        <v>#DIV/0!</v>
      </c>
      <c r="AE661" s="4" t="e">
        <f ca="1">VLOOKUP($C661,'Default drvr and elast'!$A$4:$C$49,MATCH(VLOOKUP(A661,Classification!$B$4:$D$99,2,FALSE),'Default drvr and elast'!$A$3:$C$3,0),FALSE)</f>
        <v>#N/A</v>
      </c>
      <c r="AF661" s="4"/>
      <c r="AG661" s="6">
        <f ca="1">IF($AF661="",SUMIFS('Growth rates'!D$4:D$922,'Growth rates'!$B$4:$B$922,Demands_tra!$A661,'Growth rates'!$C$4:$C$922,$AE661),SUMIFS('Growth rates'!D$4:D$922,'Growth rates'!$B$4:$B$922,Demands_tra!$A661,'Growth rates'!$C$4:$C$922,$AF661))</f>
        <v>0</v>
      </c>
      <c r="AH661" s="6">
        <f ca="1">IF($AF661="",SUMIFS('Growth rates'!E$4:E$922,'Growth rates'!$B$4:$B$922,Demands_tra!$A661,'Growth rates'!$C$4:$C$922,$AE661),SUMIFS('Growth rates'!E$4:E$922,'Growth rates'!$B$4:$B$922,Demands_tra!$A661,'Growth rates'!$C$4:$C$922,$AF661))</f>
        <v>0</v>
      </c>
      <c r="AI661" s="6">
        <f ca="1">IF($AF661="",SUMIFS('Growth rates'!F$4:F$922,'Growth rates'!$B$4:$B$922,Demands_tra!$A661,'Growth rates'!$C$4:$C$922,$AE661),SUMIFS('Growth rates'!F$4:F$922,'Growth rates'!$B$4:$B$922,Demands_tra!$A661,'Growth rates'!$C$4:$C$922,$AF661))</f>
        <v>0</v>
      </c>
      <c r="AJ661" s="6">
        <f ca="1">IF($AF661="",SUMIFS('Growth rates'!G$4:G$922,'Growth rates'!$B$4:$B$922,Demands_tra!$A661,'Growth rates'!$C$4:$C$922,$AE661),SUMIFS('Growth rates'!G$4:G$922,'Growth rates'!$B$4:$B$922,Demands_tra!$A661,'Growth rates'!$C$4:$C$922,$AF661))</f>
        <v>0</v>
      </c>
      <c r="AK661" s="6">
        <f ca="1">IF($AF661="",SUMIFS('Growth rates'!H$4:H$922,'Growth rates'!$B$4:$B$922,Demands_tra!$A661,'Growth rates'!$C$4:$C$922,$AE661),SUMIFS('Growth rates'!H$4:H$922,'Growth rates'!$B$4:$B$922,Demands_tra!$A661,'Growth rates'!$C$4:$C$922,$AF661))</f>
        <v>0</v>
      </c>
      <c r="AL661" s="6">
        <f ca="1">IF($AF661="",SUMIFS('Growth rates'!I$4:I$922,'Growth rates'!$B$4:$B$922,Demands_tra!$A661,'Growth rates'!$C$4:$C$922,$AE661),SUMIFS('Growth rates'!I$4:I$922,'Growth rates'!$B$4:$B$922,Demands_tra!$A661,'Growth rates'!$C$4:$C$922,$AF661))</f>
        <v>0</v>
      </c>
      <c r="AM661" s="6">
        <f ca="1">IF($AF661="",SUMIFS('Growth rates'!J$4:J$922,'Growth rates'!$B$4:$B$922,Demands_tra!$A661,'Growth rates'!$C$4:$C$922,$AE661),SUMIFS('Growth rates'!J$4:J$922,'Growth rates'!$B$4:$B$922,Demands_tra!$A661,'Growth rates'!$C$4:$C$922,$AF661))</f>
        <v>0</v>
      </c>
      <c r="AN661" s="6">
        <f ca="1">IF($AF661="",SUMIFS('Growth rates'!K$4:K$922,'Growth rates'!$B$4:$B$922,Demands_tra!$A661,'Growth rates'!$C$4:$C$922,$AE661),SUMIFS('Growth rates'!K$4:K$922,'Growth rates'!$B$4:$B$922,Demands_tra!$A661,'Growth rates'!$C$4:$C$922,$AF661))</f>
        <v>0</v>
      </c>
      <c r="AO661" s="6">
        <f ca="1">IF($AF661="",SUMIFS('Growth rates'!L$4:L$922,'Growth rates'!$B$4:$B$922,Demands_tra!$A661,'Growth rates'!$C$4:$C$922,$AE661),SUMIFS('Growth rates'!L$4:L$922,'Growth rates'!$B$4:$B$922,Demands_tra!$A661,'Growth rates'!$C$4:$C$922,$AF661))</f>
        <v>0</v>
      </c>
      <c r="AP661" s="6">
        <f ca="1">IF($AF661="",SUMIFS('Growth rates'!M$4:M$922,'Growth rates'!$B$4:$B$922,Demands_tra!$A661,'Growth rates'!$C$4:$C$922,$AE661),SUMIFS('Growth rates'!M$4:M$922,'Growth rates'!$B$4:$B$922,Demands_tra!$A661,'Growth rates'!$C$4:$C$922,$AF661))</f>
        <v>0</v>
      </c>
      <c r="AQ661" s="6">
        <f ca="1">IF($AF661="",SUMIFS('Growth rates'!N$4:N$922,'Growth rates'!$B$4:$B$922,Demands_tra!$A661,'Growth rates'!$C$4:$C$922,$AE661),SUMIFS('Growth rates'!N$4:N$922,'Growth rates'!$B$4:$B$922,Demands_tra!$A661,'Growth rates'!$C$4:$C$922,$AF661))</f>
        <v>0</v>
      </c>
      <c r="AR661" s="6">
        <f ca="1">IF($AF661="",SUMIFS('Growth rates'!O$4:O$922,'Growth rates'!$B$4:$B$922,Demands_tra!$A661,'Growth rates'!$C$4:$C$922,$AE661),SUMIFS('Growth rates'!O$4:O$922,'Growth rates'!$B$4:$B$922,Demands_tra!$A661,'Growth rates'!$C$4:$C$922,$AF661))</f>
        <v>0</v>
      </c>
      <c r="AS661" s="6">
        <f ca="1">IF($AF661="",SUMIFS('Growth rates'!P$4:P$922,'Growth rates'!$B$4:$B$922,Demands_tra!$A661,'Growth rates'!$C$4:$C$922,$AE661),SUMIFS('Growth rates'!P$4:P$922,'Growth rates'!$B$4:$B$922,Demands_tra!$A661,'Growth rates'!$C$4:$C$922,$AF661))</f>
        <v>0</v>
      </c>
      <c r="AT661" s="6">
        <f ca="1">IF($AF661="",SUMIFS('Growth rates'!Q$4:Q$922,'Growth rates'!$B$4:$B$922,Demands_tra!$A661,'Growth rates'!$C$4:$C$922,$AE661),SUMIFS('Growth rates'!Q$4:Q$922,'Growth rates'!$B$4:$B$922,Demands_tra!$A661,'Growth rates'!$C$4:$C$922,$AF661))</f>
        <v>0</v>
      </c>
      <c r="AU661" s="6">
        <f ca="1">IF($AF661="",SUMIFS('Growth rates'!R$4:R$922,'Growth rates'!$B$4:$B$922,Demands_tra!$A661,'Growth rates'!$C$4:$C$922,$AE661),SUMIFS('Growth rates'!R$4:R$922,'Growth rates'!$B$4:$B$922,Demands_tra!$A661,'Growth rates'!$C$4:$C$922,$AF661))</f>
        <v>0</v>
      </c>
      <c r="AV661" s="6">
        <f ca="1">IF($AF661="",SUMIFS('Growth rates'!S$4:S$922,'Growth rates'!$B$4:$B$922,Demands_tra!$A661,'Growth rates'!$C$4:$C$922,$AE661),SUMIFS('Growth rates'!S$4:S$922,'Growth rates'!$B$4:$B$922,Demands_tra!$A661,'Growth rates'!$C$4:$C$922,$AF661))</f>
        <v>0</v>
      </c>
      <c r="AW661" s="6">
        <f ca="1">IF($AF661="",SUMIFS('Growth rates'!T$4:T$922,'Growth rates'!$B$4:$B$922,Demands_tra!$A661,'Growth rates'!$C$4:$C$922,$AE661),SUMIFS('Growth rates'!T$4:T$922,'Growth rates'!$B$4:$B$922,Demands_tra!$A661,'Growth rates'!$C$4:$C$922,$AF661))</f>
        <v>0</v>
      </c>
      <c r="AX661" s="6">
        <f ca="1">IF($AF661="",SUMIFS('Growth rates'!U$4:U$922,'Growth rates'!$B$4:$B$922,Demands_tra!$A661,'Growth rates'!$C$4:$C$922,$AE661),SUMIFS('Growth rates'!U$4:U$922,'Growth rates'!$B$4:$B$922,Demands_tra!$A661,'Growth rates'!$C$4:$C$922,$AF661))</f>
        <v>0</v>
      </c>
      <c r="AY661" s="6">
        <f ca="1">IF($AF661="",SUMIFS('Growth rates'!V$4:V$922,'Growth rates'!$B$4:$B$922,Demands_tra!$A661,'Growth rates'!$C$4:$C$922,$AE661),SUMIFS('Growth rates'!V$4:V$922,'Growth rates'!$B$4:$B$922,Demands_tra!$A661,'Growth rates'!$C$4:$C$922,$AF661))</f>
        <v>0</v>
      </c>
      <c r="AZ661" s="6">
        <f ca="1">IF($AF661="",SUMIFS('Growth rates'!W$4:W$922,'Growth rates'!$B$4:$B$922,Demands_tra!$A661,'Growth rates'!$C$4:$C$922,$AE661),SUMIFS('Growth rates'!W$4:W$922,'Growth rates'!$B$4:$B$922,Demands_tra!$A661,'Growth rates'!$C$4:$C$922,$AF661))</f>
        <v>0</v>
      </c>
      <c r="BA661" s="6">
        <f ca="1">IF($AF661="",SUMIFS('Growth rates'!X$4:X$922,'Growth rates'!$B$4:$B$922,Demands_tra!$A661,'Growth rates'!$C$4:$C$922,$AE661),SUMIFS('Growth rates'!X$4:X$922,'Growth rates'!$B$4:$B$922,Demands_tra!$A661,'Growth rates'!$C$4:$C$922,$AF661))</f>
        <v>0</v>
      </c>
      <c r="BB661" s="6">
        <f ca="1">IF($AF661="",SUMIFS('Growth rates'!Y$4:Y$922,'Growth rates'!$B$4:$B$922,Demands_tra!$A661,'Growth rates'!$C$4:$C$922,$AE661),SUMIFS('Growth rates'!Y$4:Y$922,'Growth rates'!$B$4:$B$922,Demands_tra!$A661,'Growth rates'!$C$4:$C$922,$AF661))</f>
        <v>0</v>
      </c>
      <c r="BC661" s="6">
        <f ca="1">IF($AF661="",SUMIFS('Growth rates'!Z$4:Z$922,'Growth rates'!$B$4:$B$922,Demands_tra!$A661,'Growth rates'!$C$4:$C$922,$AE661),SUMIFS('Growth rates'!Z$4:Z$922,'Growth rates'!$B$4:$B$922,Demands_tra!$A661,'Growth rates'!$C$4:$C$922,$AF661))</f>
        <v>0</v>
      </c>
      <c r="BD661" s="6">
        <f ca="1">IF($AF661="",SUMIFS('Growth rates'!AA$4:AA$922,'Growth rates'!$B$4:$B$922,Demands_tra!$A661,'Growth rates'!$C$4:$C$922,$AE661),SUMIFS('Growth rates'!AA$4:AA$922,'Growth rates'!$B$4:$B$922,Demands_tra!$A661,'Growth rates'!$C$4:$C$922,$AF661))</f>
        <v>0</v>
      </c>
      <c r="BE661" s="6">
        <f ca="1">IF($AF661="",SUMIFS('Growth rates'!AB$4:AB$922,'Growth rates'!$B$4:$B$922,Demands_tra!$A661,'Growth rates'!$C$4:$C$922,$AE661),SUMIFS('Growth rates'!AB$4:AB$922,'Growth rates'!$B$4:$B$922,Demands_tra!$A661,'Growth rates'!$C$4:$C$922,$AF661))</f>
        <v>0</v>
      </c>
      <c r="BF661" s="6">
        <f ca="1">IF($AF661="",SUMIFS('Growth rates'!AC$4:AC$922,'Growth rates'!$B$4:$B$922,Demands_tra!$A661,'Growth rates'!$C$4:$C$922,$AE661),SUMIFS('Growth rates'!AC$4:AC$922,'Growth rates'!$B$4:$B$922,Demands_tra!$A661,'Growth rates'!$C$4:$C$922,$AF661))</f>
        <v>0</v>
      </c>
      <c r="BH661" t="e">
        <f ca="1">VLOOKUP($C661,'Default drvr and elast'!$A$4:$F$49,MATCH(VLOOKUP(A661,Classification!$B$4:$D$42,3,FALSE),'Default drvr and elast'!$D$3:$F$3,0)+3,FALSE)</f>
        <v>#N/A</v>
      </c>
      <c r="BJ661" s="6">
        <f ca="1">IF($BI661="",SUMIF(Elasticities!$B$5:$B$52,Demands_tra!$BH661,Elasticities!C$5:C$52),SUMIF(Elasticities!$B$5:$B$52,Demands_tra!$BI661,Elasticities!C$5:C$52))</f>
        <v>0</v>
      </c>
      <c r="BK661" s="6">
        <f ca="1">IF($BI661="",SUMIF(Elasticities!$B$5:$B$52,Demands_tra!$BH661,Elasticities!D$5:D$52),SUMIF(Elasticities!$B$5:$B$52,Demands_tra!$BI661,Elasticities!D$5:D$52))</f>
        <v>0</v>
      </c>
      <c r="BL661" s="6">
        <f ca="1">IF($BI661="",SUMIF(Elasticities!$B$5:$B$52,Demands_tra!$BH661,Elasticities!E$5:E$52),SUMIF(Elasticities!$B$5:$B$52,Demands_tra!$BI661,Elasticities!E$5:E$52))</f>
        <v>0</v>
      </c>
      <c r="BM661" s="6">
        <f ca="1">IF($BI661="",SUMIF(Elasticities!$B$5:$B$52,Demands_tra!$BH661,Elasticities!F$5:F$52),SUMIF(Elasticities!$B$5:$B$52,Demands_tra!$BI661,Elasticities!F$5:F$52))</f>
        <v>0</v>
      </c>
      <c r="BN661" s="6">
        <f ca="1">IF($BI661="",SUMIF(Elasticities!$B$5:$B$52,Demands_tra!$BH661,Elasticities!G$5:G$52),SUMIF(Elasticities!$B$5:$B$52,Demands_tra!$BI661,Elasticities!G$5:G$52))</f>
        <v>0</v>
      </c>
      <c r="BO661" s="6">
        <f ca="1">IF($BI661="",SUMIF(Elasticities!$B$5:$B$52,Demands_tra!$BH661,Elasticities!H$5:H$52),SUMIF(Elasticities!$B$5:$B$52,Demands_tra!$BI661,Elasticities!H$5:H$52))</f>
        <v>0</v>
      </c>
      <c r="BP661" s="6">
        <f ca="1">IF($BI661="",SUMIF(Elasticities!$B$5:$B$52,Demands_tra!$BH661,Elasticities!I$5:I$52),SUMIF(Elasticities!$B$5:$B$52,Demands_tra!$BI661,Elasticities!I$5:I$52))</f>
        <v>0</v>
      </c>
      <c r="BQ661" s="6">
        <f ca="1">IF($BI661="",SUMIF(Elasticities!$B$5:$B$52,Demands_tra!$BH661,Elasticities!J$5:J$52),SUMIF(Elasticities!$B$5:$B$52,Demands_tra!$BI661,Elasticities!J$5:J$52))</f>
        <v>0</v>
      </c>
      <c r="BR661" s="6">
        <f ca="1">IF($BI661="",SUMIF(Elasticities!$B$5:$B$52,Demands_tra!$BH661,Elasticities!K$5:K$52),SUMIF(Elasticities!$B$5:$B$52,Demands_tra!$BI661,Elasticities!K$5:K$52))</f>
        <v>0</v>
      </c>
      <c r="BS661" s="6">
        <f ca="1">IF($BI661="",SUMIF(Elasticities!$B$5:$B$52,Demands_tra!$BH661,Elasticities!L$5:L$52),SUMIF(Elasticities!$B$5:$B$52,Demands_tra!$BI661,Elasticities!L$5:L$52))</f>
        <v>0</v>
      </c>
      <c r="BT661" s="6">
        <f ca="1">IF($BI661="",SUMIF(Elasticities!$B$5:$B$52,Demands_tra!$BH661,Elasticities!M$5:M$52),SUMIF(Elasticities!$B$5:$B$52,Demands_tra!$BI661,Elasticities!M$5:M$52))</f>
        <v>0</v>
      </c>
      <c r="BU661" s="6">
        <f ca="1">IF($BI661="",SUMIF(Elasticities!$B$5:$B$52,Demands_tra!$BH661,Elasticities!N$5:N$52),SUMIF(Elasticities!$B$5:$B$52,Demands_tra!$BI661,Elasticities!N$5:N$52))</f>
        <v>0</v>
      </c>
      <c r="BV661" s="6">
        <f ca="1">IF($BI661="",SUMIF(Elasticities!$B$5:$B$52,Demands_tra!$BH661,Elasticities!O$5:O$52),SUMIF(Elasticities!$B$5:$B$52,Demands_tra!$BI661,Elasticities!O$5:O$52))</f>
        <v>0</v>
      </c>
      <c r="BW661" s="6">
        <f ca="1">IF($BI661="",SUMIF(Elasticities!$B$5:$B$52,Demands_tra!$BH661,Elasticities!P$5:P$52),SUMIF(Elasticities!$B$5:$B$52,Demands_tra!$BI661,Elasticities!P$5:P$52))</f>
        <v>0</v>
      </c>
      <c r="BX661" s="6">
        <f ca="1">IF($BI661="",SUMIF(Elasticities!$B$5:$B$52,Demands_tra!$BH661,Elasticities!Q$5:Q$52),SUMIF(Elasticities!$B$5:$B$52,Demands_tra!$BI661,Elasticities!Q$5:Q$52))</f>
        <v>0</v>
      </c>
      <c r="BY661" s="6">
        <f ca="1">IF($BI661="",SUMIF(Elasticities!$B$5:$B$52,Demands_tra!$BH661,Elasticities!R$5:R$52),SUMIF(Elasticities!$B$5:$B$52,Demands_tra!$BI661,Elasticities!R$5:R$52))</f>
        <v>0</v>
      </c>
      <c r="BZ661" s="6">
        <f ca="1">IF($BI661="",SUMIF(Elasticities!$B$5:$B$52,Demands_tra!$BH661,Elasticities!S$5:S$52),SUMIF(Elasticities!$B$5:$B$52,Demands_tra!$BI661,Elasticities!S$5:S$52))</f>
        <v>0</v>
      </c>
      <c r="CA661" s="6">
        <f ca="1">IF($BI661="",SUMIF(Elasticities!$B$5:$B$52,Demands_tra!$BH661,Elasticities!T$5:T$52),SUMIF(Elasticities!$B$5:$B$52,Demands_tra!$BI661,Elasticities!T$5:T$52))</f>
        <v>0</v>
      </c>
      <c r="CB661" s="6">
        <f ca="1">IF($BI661="",SUMIF(Elasticities!$B$5:$B$52,Demands_tra!$BH661,Elasticities!U$5:U$52),SUMIF(Elasticities!$B$5:$B$52,Demands_tra!$BI661,Elasticities!U$5:U$52))</f>
        <v>0</v>
      </c>
      <c r="CC661" s="6">
        <f ca="1">IF($BI661="",SUMIF(Elasticities!$B$5:$B$52,Demands_tra!$BH661,Elasticities!V$5:V$52),SUMIF(Elasticities!$B$5:$B$52,Demands_tra!$BI661,Elasticities!V$5:V$52))</f>
        <v>0</v>
      </c>
      <c r="CD661" s="6">
        <f ca="1">IF($BI661="",SUMIF(Elasticities!$B$5:$B$52,Demands_tra!$BH661,Elasticities!W$5:W$52),SUMIF(Elasticities!$B$5:$B$52,Demands_tra!$BI661,Elasticities!W$5:W$52))</f>
        <v>0</v>
      </c>
      <c r="CE661" s="6">
        <f ca="1">IF($BI661="",SUMIF(Elasticities!$B$5:$B$52,Demands_tra!$BH661,Elasticities!X$5:X$52),SUMIF(Elasticities!$B$5:$B$52,Demands_tra!$BI661,Elasticities!X$5:X$52))</f>
        <v>0</v>
      </c>
      <c r="CF661" s="6">
        <f ca="1">IF($BI661="",SUMIF(Elasticities!$B$5:$B$52,Demands_tra!$BH661,Elasticities!Y$5:Y$52),SUMIF(Elasticities!$B$5:$B$52,Demands_tra!$BI661,Elasticities!Y$5:Y$52))</f>
        <v>0</v>
      </c>
      <c r="CG661" s="6">
        <f ca="1">IF($BI661="",SUMIF(Elasticities!$B$5:$B$52,Demands_tra!$BH661,Elasticities!Z$5:Z$52),SUMIF(Elasticities!$B$5:$B$52,Demands_tra!$BI661,Elasticities!Z$5:Z$52))</f>
        <v>0</v>
      </c>
      <c r="CH661" s="6">
        <f ca="1">IF($BI661="",SUMIF(Elasticities!$B$5:$B$52,Demands_tra!$BH661,Elasticities!AA$5:AA$52),SUMIF(Elasticities!$B$5:$B$52,Demands_tra!$BI661,Elasticities!AA$5:AA$52))</f>
        <v>0</v>
      </c>
      <c r="CI661" s="6">
        <f ca="1">IF($BI661="",SUMIF(Elasticities!$B$5:$B$52,Demands_tra!$BH661,Elasticities!AB$5:AB$52),SUMIF(Elasticities!$B$5:$B$52,Demands_tra!$BI661,Elasticities!AB$5:AB$52))</f>
        <v>0</v>
      </c>
    </row>
    <row r="662" spans="1:87">
      <c r="A662" t="str">
        <f>IF(BYDem_tra!B661="","\I:",BYDem_tra!B661)</f>
        <v>\I:</v>
      </c>
      <c r="B662">
        <f>BYDem_tra!E661</f>
        <v>0</v>
      </c>
      <c r="C662">
        <f t="shared" si="376"/>
        <v>0</v>
      </c>
      <c r="D662" s="3">
        <f>SUMIFS(BYDem_tra!$M$2:$M$2000,BYDem_tra!$B$2:$B$2000,Demands_tra!$A662,BYDem_tra!$E$2:$E$2000,Demands_tra!$B662)</f>
        <v>0</v>
      </c>
      <c r="E662" s="3" t="e">
        <f ca="1" t="shared" si="377"/>
        <v>#DIV/0!</v>
      </c>
      <c r="F662" s="3" t="e">
        <f ca="1" t="shared" si="378"/>
        <v>#DIV/0!</v>
      </c>
      <c r="G662" s="3" t="e">
        <f ca="1" t="shared" si="379"/>
        <v>#DIV/0!</v>
      </c>
      <c r="H662" s="3" t="e">
        <f ca="1" t="shared" si="380"/>
        <v>#DIV/0!</v>
      </c>
      <c r="I662" s="3" t="e">
        <f ca="1" t="shared" si="381"/>
        <v>#DIV/0!</v>
      </c>
      <c r="J662" s="3" t="e">
        <f ca="1" t="shared" si="382"/>
        <v>#DIV/0!</v>
      </c>
      <c r="K662" s="3" t="e">
        <f ca="1" t="shared" si="383"/>
        <v>#DIV/0!</v>
      </c>
      <c r="L662" s="3" t="e">
        <f ca="1" t="shared" si="384"/>
        <v>#DIV/0!</v>
      </c>
      <c r="M662" s="3" t="e">
        <f ca="1" t="shared" si="385"/>
        <v>#DIV/0!</v>
      </c>
      <c r="N662" s="3" t="e">
        <f ca="1" t="shared" si="386"/>
        <v>#DIV/0!</v>
      </c>
      <c r="O662" s="3" t="e">
        <f ca="1" t="shared" si="387"/>
        <v>#DIV/0!</v>
      </c>
      <c r="P662" s="3" t="e">
        <f ca="1" t="shared" si="388"/>
        <v>#DIV/0!</v>
      </c>
      <c r="Q662" s="3" t="e">
        <f ca="1" t="shared" si="389"/>
        <v>#DIV/0!</v>
      </c>
      <c r="R662" s="3" t="e">
        <f ca="1" t="shared" si="390"/>
        <v>#DIV/0!</v>
      </c>
      <c r="S662" s="3" t="e">
        <f ca="1" t="shared" si="391"/>
        <v>#DIV/0!</v>
      </c>
      <c r="T662" s="3" t="e">
        <f ca="1" t="shared" si="392"/>
        <v>#DIV/0!</v>
      </c>
      <c r="U662" s="3" t="e">
        <f ca="1" t="shared" si="393"/>
        <v>#DIV/0!</v>
      </c>
      <c r="V662" s="3" t="e">
        <f ca="1" t="shared" si="368"/>
        <v>#DIV/0!</v>
      </c>
      <c r="W662" s="3" t="e">
        <f ca="1" t="shared" si="369"/>
        <v>#DIV/0!</v>
      </c>
      <c r="X662" s="3" t="e">
        <f ca="1" t="shared" si="370"/>
        <v>#DIV/0!</v>
      </c>
      <c r="Y662" s="3" t="e">
        <f ca="1" t="shared" si="371"/>
        <v>#DIV/0!</v>
      </c>
      <c r="Z662" s="3" t="e">
        <f ca="1" t="shared" si="372"/>
        <v>#DIV/0!</v>
      </c>
      <c r="AA662" s="3" t="e">
        <f ca="1" t="shared" si="373"/>
        <v>#DIV/0!</v>
      </c>
      <c r="AB662" s="3" t="e">
        <f ca="1" t="shared" si="374"/>
        <v>#DIV/0!</v>
      </c>
      <c r="AC662" s="3" t="e">
        <f ca="1" t="shared" si="375"/>
        <v>#DIV/0!</v>
      </c>
      <c r="AE662" s="4" t="e">
        <f ca="1">VLOOKUP($C662,'Default drvr and elast'!$A$4:$C$49,MATCH(VLOOKUP(A662,Classification!$B$4:$D$99,2,FALSE),'Default drvr and elast'!$A$3:$C$3,0),FALSE)</f>
        <v>#N/A</v>
      </c>
      <c r="AF662" s="4"/>
      <c r="AG662" s="6">
        <f ca="1">IF($AF662="",SUMIFS('Growth rates'!D$4:D$922,'Growth rates'!$B$4:$B$922,Demands_tra!$A662,'Growth rates'!$C$4:$C$922,$AE662),SUMIFS('Growth rates'!D$4:D$922,'Growth rates'!$B$4:$B$922,Demands_tra!$A662,'Growth rates'!$C$4:$C$922,$AF662))</f>
        <v>0</v>
      </c>
      <c r="AH662" s="6">
        <f ca="1">IF($AF662="",SUMIFS('Growth rates'!E$4:E$922,'Growth rates'!$B$4:$B$922,Demands_tra!$A662,'Growth rates'!$C$4:$C$922,$AE662),SUMIFS('Growth rates'!E$4:E$922,'Growth rates'!$B$4:$B$922,Demands_tra!$A662,'Growth rates'!$C$4:$C$922,$AF662))</f>
        <v>0</v>
      </c>
      <c r="AI662" s="6">
        <f ca="1">IF($AF662="",SUMIFS('Growth rates'!F$4:F$922,'Growth rates'!$B$4:$B$922,Demands_tra!$A662,'Growth rates'!$C$4:$C$922,$AE662),SUMIFS('Growth rates'!F$4:F$922,'Growth rates'!$B$4:$B$922,Demands_tra!$A662,'Growth rates'!$C$4:$C$922,$AF662))</f>
        <v>0</v>
      </c>
      <c r="AJ662" s="6">
        <f ca="1">IF($AF662="",SUMIFS('Growth rates'!G$4:G$922,'Growth rates'!$B$4:$B$922,Demands_tra!$A662,'Growth rates'!$C$4:$C$922,$AE662),SUMIFS('Growth rates'!G$4:G$922,'Growth rates'!$B$4:$B$922,Demands_tra!$A662,'Growth rates'!$C$4:$C$922,$AF662))</f>
        <v>0</v>
      </c>
      <c r="AK662" s="6">
        <f ca="1">IF($AF662="",SUMIFS('Growth rates'!H$4:H$922,'Growth rates'!$B$4:$B$922,Demands_tra!$A662,'Growth rates'!$C$4:$C$922,$AE662),SUMIFS('Growth rates'!H$4:H$922,'Growth rates'!$B$4:$B$922,Demands_tra!$A662,'Growth rates'!$C$4:$C$922,$AF662))</f>
        <v>0</v>
      </c>
      <c r="AL662" s="6">
        <f ca="1">IF($AF662="",SUMIFS('Growth rates'!I$4:I$922,'Growth rates'!$B$4:$B$922,Demands_tra!$A662,'Growth rates'!$C$4:$C$922,$AE662),SUMIFS('Growth rates'!I$4:I$922,'Growth rates'!$B$4:$B$922,Demands_tra!$A662,'Growth rates'!$C$4:$C$922,$AF662))</f>
        <v>0</v>
      </c>
      <c r="AM662" s="6">
        <f ca="1">IF($AF662="",SUMIFS('Growth rates'!J$4:J$922,'Growth rates'!$B$4:$B$922,Demands_tra!$A662,'Growth rates'!$C$4:$C$922,$AE662),SUMIFS('Growth rates'!J$4:J$922,'Growth rates'!$B$4:$B$922,Demands_tra!$A662,'Growth rates'!$C$4:$C$922,$AF662))</f>
        <v>0</v>
      </c>
      <c r="AN662" s="6">
        <f ca="1">IF($AF662="",SUMIFS('Growth rates'!K$4:K$922,'Growth rates'!$B$4:$B$922,Demands_tra!$A662,'Growth rates'!$C$4:$C$922,$AE662),SUMIFS('Growth rates'!K$4:K$922,'Growth rates'!$B$4:$B$922,Demands_tra!$A662,'Growth rates'!$C$4:$C$922,$AF662))</f>
        <v>0</v>
      </c>
      <c r="AO662" s="6">
        <f ca="1">IF($AF662="",SUMIFS('Growth rates'!L$4:L$922,'Growth rates'!$B$4:$B$922,Demands_tra!$A662,'Growth rates'!$C$4:$C$922,$AE662),SUMIFS('Growth rates'!L$4:L$922,'Growth rates'!$B$4:$B$922,Demands_tra!$A662,'Growth rates'!$C$4:$C$922,$AF662))</f>
        <v>0</v>
      </c>
      <c r="AP662" s="6">
        <f ca="1">IF($AF662="",SUMIFS('Growth rates'!M$4:M$922,'Growth rates'!$B$4:$B$922,Demands_tra!$A662,'Growth rates'!$C$4:$C$922,$AE662),SUMIFS('Growth rates'!M$4:M$922,'Growth rates'!$B$4:$B$922,Demands_tra!$A662,'Growth rates'!$C$4:$C$922,$AF662))</f>
        <v>0</v>
      </c>
      <c r="AQ662" s="6">
        <f ca="1">IF($AF662="",SUMIFS('Growth rates'!N$4:N$922,'Growth rates'!$B$4:$B$922,Demands_tra!$A662,'Growth rates'!$C$4:$C$922,$AE662),SUMIFS('Growth rates'!N$4:N$922,'Growth rates'!$B$4:$B$922,Demands_tra!$A662,'Growth rates'!$C$4:$C$922,$AF662))</f>
        <v>0</v>
      </c>
      <c r="AR662" s="6">
        <f ca="1">IF($AF662="",SUMIFS('Growth rates'!O$4:O$922,'Growth rates'!$B$4:$B$922,Demands_tra!$A662,'Growth rates'!$C$4:$C$922,$AE662),SUMIFS('Growth rates'!O$4:O$922,'Growth rates'!$B$4:$B$922,Demands_tra!$A662,'Growth rates'!$C$4:$C$922,$AF662))</f>
        <v>0</v>
      </c>
      <c r="AS662" s="6">
        <f ca="1">IF($AF662="",SUMIFS('Growth rates'!P$4:P$922,'Growth rates'!$B$4:$B$922,Demands_tra!$A662,'Growth rates'!$C$4:$C$922,$AE662),SUMIFS('Growth rates'!P$4:P$922,'Growth rates'!$B$4:$B$922,Demands_tra!$A662,'Growth rates'!$C$4:$C$922,$AF662))</f>
        <v>0</v>
      </c>
      <c r="AT662" s="6">
        <f ca="1">IF($AF662="",SUMIFS('Growth rates'!Q$4:Q$922,'Growth rates'!$B$4:$B$922,Demands_tra!$A662,'Growth rates'!$C$4:$C$922,$AE662),SUMIFS('Growth rates'!Q$4:Q$922,'Growth rates'!$B$4:$B$922,Demands_tra!$A662,'Growth rates'!$C$4:$C$922,$AF662))</f>
        <v>0</v>
      </c>
      <c r="AU662" s="6">
        <f ca="1">IF($AF662="",SUMIFS('Growth rates'!R$4:R$922,'Growth rates'!$B$4:$B$922,Demands_tra!$A662,'Growth rates'!$C$4:$C$922,$AE662),SUMIFS('Growth rates'!R$4:R$922,'Growth rates'!$B$4:$B$922,Demands_tra!$A662,'Growth rates'!$C$4:$C$922,$AF662))</f>
        <v>0</v>
      </c>
      <c r="AV662" s="6">
        <f ca="1">IF($AF662="",SUMIFS('Growth rates'!S$4:S$922,'Growth rates'!$B$4:$B$922,Demands_tra!$A662,'Growth rates'!$C$4:$C$922,$AE662),SUMIFS('Growth rates'!S$4:S$922,'Growth rates'!$B$4:$B$922,Demands_tra!$A662,'Growth rates'!$C$4:$C$922,$AF662))</f>
        <v>0</v>
      </c>
      <c r="AW662" s="6">
        <f ca="1">IF($AF662="",SUMIFS('Growth rates'!T$4:T$922,'Growth rates'!$B$4:$B$922,Demands_tra!$A662,'Growth rates'!$C$4:$C$922,$AE662),SUMIFS('Growth rates'!T$4:T$922,'Growth rates'!$B$4:$B$922,Demands_tra!$A662,'Growth rates'!$C$4:$C$922,$AF662))</f>
        <v>0</v>
      </c>
      <c r="AX662" s="6">
        <f ca="1">IF($AF662="",SUMIFS('Growth rates'!U$4:U$922,'Growth rates'!$B$4:$B$922,Demands_tra!$A662,'Growth rates'!$C$4:$C$922,$AE662),SUMIFS('Growth rates'!U$4:U$922,'Growth rates'!$B$4:$B$922,Demands_tra!$A662,'Growth rates'!$C$4:$C$922,$AF662))</f>
        <v>0</v>
      </c>
      <c r="AY662" s="6">
        <f ca="1">IF($AF662="",SUMIFS('Growth rates'!V$4:V$922,'Growth rates'!$B$4:$B$922,Demands_tra!$A662,'Growth rates'!$C$4:$C$922,$AE662),SUMIFS('Growth rates'!V$4:V$922,'Growth rates'!$B$4:$B$922,Demands_tra!$A662,'Growth rates'!$C$4:$C$922,$AF662))</f>
        <v>0</v>
      </c>
      <c r="AZ662" s="6">
        <f ca="1">IF($AF662="",SUMIFS('Growth rates'!W$4:W$922,'Growth rates'!$B$4:$B$922,Demands_tra!$A662,'Growth rates'!$C$4:$C$922,$AE662),SUMIFS('Growth rates'!W$4:W$922,'Growth rates'!$B$4:$B$922,Demands_tra!$A662,'Growth rates'!$C$4:$C$922,$AF662))</f>
        <v>0</v>
      </c>
      <c r="BA662" s="6">
        <f ca="1">IF($AF662="",SUMIFS('Growth rates'!X$4:X$922,'Growth rates'!$B$4:$B$922,Demands_tra!$A662,'Growth rates'!$C$4:$C$922,$AE662),SUMIFS('Growth rates'!X$4:X$922,'Growth rates'!$B$4:$B$922,Demands_tra!$A662,'Growth rates'!$C$4:$C$922,$AF662))</f>
        <v>0</v>
      </c>
      <c r="BB662" s="6">
        <f ca="1">IF($AF662="",SUMIFS('Growth rates'!Y$4:Y$922,'Growth rates'!$B$4:$B$922,Demands_tra!$A662,'Growth rates'!$C$4:$C$922,$AE662),SUMIFS('Growth rates'!Y$4:Y$922,'Growth rates'!$B$4:$B$922,Demands_tra!$A662,'Growth rates'!$C$4:$C$922,$AF662))</f>
        <v>0</v>
      </c>
      <c r="BC662" s="6">
        <f ca="1">IF($AF662="",SUMIFS('Growth rates'!Z$4:Z$922,'Growth rates'!$B$4:$B$922,Demands_tra!$A662,'Growth rates'!$C$4:$C$922,$AE662),SUMIFS('Growth rates'!Z$4:Z$922,'Growth rates'!$B$4:$B$922,Demands_tra!$A662,'Growth rates'!$C$4:$C$922,$AF662))</f>
        <v>0</v>
      </c>
      <c r="BD662" s="6">
        <f ca="1">IF($AF662="",SUMIFS('Growth rates'!AA$4:AA$922,'Growth rates'!$B$4:$B$922,Demands_tra!$A662,'Growth rates'!$C$4:$C$922,$AE662),SUMIFS('Growth rates'!AA$4:AA$922,'Growth rates'!$B$4:$B$922,Demands_tra!$A662,'Growth rates'!$C$4:$C$922,$AF662))</f>
        <v>0</v>
      </c>
      <c r="BE662" s="6">
        <f ca="1">IF($AF662="",SUMIFS('Growth rates'!AB$4:AB$922,'Growth rates'!$B$4:$B$922,Demands_tra!$A662,'Growth rates'!$C$4:$C$922,$AE662),SUMIFS('Growth rates'!AB$4:AB$922,'Growth rates'!$B$4:$B$922,Demands_tra!$A662,'Growth rates'!$C$4:$C$922,$AF662))</f>
        <v>0</v>
      </c>
      <c r="BF662" s="6">
        <f ca="1">IF($AF662="",SUMIFS('Growth rates'!AC$4:AC$922,'Growth rates'!$B$4:$B$922,Demands_tra!$A662,'Growth rates'!$C$4:$C$922,$AE662),SUMIFS('Growth rates'!AC$4:AC$922,'Growth rates'!$B$4:$B$922,Demands_tra!$A662,'Growth rates'!$C$4:$C$922,$AF662))</f>
        <v>0</v>
      </c>
      <c r="BH662" t="e">
        <f ca="1">VLOOKUP($C662,'Default drvr and elast'!$A$4:$F$49,MATCH(VLOOKUP(A662,Classification!$B$4:$D$42,3,FALSE),'Default drvr and elast'!$D$3:$F$3,0)+3,FALSE)</f>
        <v>#N/A</v>
      </c>
      <c r="BJ662" s="6">
        <f ca="1">IF($BI662="",SUMIF(Elasticities!$B$5:$B$52,Demands_tra!$BH662,Elasticities!C$5:C$52),SUMIF(Elasticities!$B$5:$B$52,Demands_tra!$BI662,Elasticities!C$5:C$52))</f>
        <v>0</v>
      </c>
      <c r="BK662" s="6">
        <f ca="1">IF($BI662="",SUMIF(Elasticities!$B$5:$B$52,Demands_tra!$BH662,Elasticities!D$5:D$52),SUMIF(Elasticities!$B$5:$B$52,Demands_tra!$BI662,Elasticities!D$5:D$52))</f>
        <v>0</v>
      </c>
      <c r="BL662" s="6">
        <f ca="1">IF($BI662="",SUMIF(Elasticities!$B$5:$B$52,Demands_tra!$BH662,Elasticities!E$5:E$52),SUMIF(Elasticities!$B$5:$B$52,Demands_tra!$BI662,Elasticities!E$5:E$52))</f>
        <v>0</v>
      </c>
      <c r="BM662" s="6">
        <f ca="1">IF($BI662="",SUMIF(Elasticities!$B$5:$B$52,Demands_tra!$BH662,Elasticities!F$5:F$52),SUMIF(Elasticities!$B$5:$B$52,Demands_tra!$BI662,Elasticities!F$5:F$52))</f>
        <v>0</v>
      </c>
      <c r="BN662" s="6">
        <f ca="1">IF($BI662="",SUMIF(Elasticities!$B$5:$B$52,Demands_tra!$BH662,Elasticities!G$5:G$52),SUMIF(Elasticities!$B$5:$B$52,Demands_tra!$BI662,Elasticities!G$5:G$52))</f>
        <v>0</v>
      </c>
      <c r="BO662" s="6">
        <f ca="1">IF($BI662="",SUMIF(Elasticities!$B$5:$B$52,Demands_tra!$BH662,Elasticities!H$5:H$52),SUMIF(Elasticities!$B$5:$B$52,Demands_tra!$BI662,Elasticities!H$5:H$52))</f>
        <v>0</v>
      </c>
      <c r="BP662" s="6">
        <f ca="1">IF($BI662="",SUMIF(Elasticities!$B$5:$B$52,Demands_tra!$BH662,Elasticities!I$5:I$52),SUMIF(Elasticities!$B$5:$B$52,Demands_tra!$BI662,Elasticities!I$5:I$52))</f>
        <v>0</v>
      </c>
      <c r="BQ662" s="6">
        <f ca="1">IF($BI662="",SUMIF(Elasticities!$B$5:$B$52,Demands_tra!$BH662,Elasticities!J$5:J$52),SUMIF(Elasticities!$B$5:$B$52,Demands_tra!$BI662,Elasticities!J$5:J$52))</f>
        <v>0</v>
      </c>
      <c r="BR662" s="6">
        <f ca="1">IF($BI662="",SUMIF(Elasticities!$B$5:$B$52,Demands_tra!$BH662,Elasticities!K$5:K$52),SUMIF(Elasticities!$B$5:$B$52,Demands_tra!$BI662,Elasticities!K$5:K$52))</f>
        <v>0</v>
      </c>
      <c r="BS662" s="6">
        <f ca="1">IF($BI662="",SUMIF(Elasticities!$B$5:$B$52,Demands_tra!$BH662,Elasticities!L$5:L$52),SUMIF(Elasticities!$B$5:$B$52,Demands_tra!$BI662,Elasticities!L$5:L$52))</f>
        <v>0</v>
      </c>
      <c r="BT662" s="6">
        <f ca="1">IF($BI662="",SUMIF(Elasticities!$B$5:$B$52,Demands_tra!$BH662,Elasticities!M$5:M$52),SUMIF(Elasticities!$B$5:$B$52,Demands_tra!$BI662,Elasticities!M$5:M$52))</f>
        <v>0</v>
      </c>
      <c r="BU662" s="6">
        <f ca="1">IF($BI662="",SUMIF(Elasticities!$B$5:$B$52,Demands_tra!$BH662,Elasticities!N$5:N$52),SUMIF(Elasticities!$B$5:$B$52,Demands_tra!$BI662,Elasticities!N$5:N$52))</f>
        <v>0</v>
      </c>
      <c r="BV662" s="6">
        <f ca="1">IF($BI662="",SUMIF(Elasticities!$B$5:$B$52,Demands_tra!$BH662,Elasticities!O$5:O$52),SUMIF(Elasticities!$B$5:$B$52,Demands_tra!$BI662,Elasticities!O$5:O$52))</f>
        <v>0</v>
      </c>
      <c r="BW662" s="6">
        <f ca="1">IF($BI662="",SUMIF(Elasticities!$B$5:$B$52,Demands_tra!$BH662,Elasticities!P$5:P$52),SUMIF(Elasticities!$B$5:$B$52,Demands_tra!$BI662,Elasticities!P$5:P$52))</f>
        <v>0</v>
      </c>
      <c r="BX662" s="6">
        <f ca="1">IF($BI662="",SUMIF(Elasticities!$B$5:$B$52,Demands_tra!$BH662,Elasticities!Q$5:Q$52),SUMIF(Elasticities!$B$5:$B$52,Demands_tra!$BI662,Elasticities!Q$5:Q$52))</f>
        <v>0</v>
      </c>
      <c r="BY662" s="6">
        <f ca="1">IF($BI662="",SUMIF(Elasticities!$B$5:$B$52,Demands_tra!$BH662,Elasticities!R$5:R$52),SUMIF(Elasticities!$B$5:$B$52,Demands_tra!$BI662,Elasticities!R$5:R$52))</f>
        <v>0</v>
      </c>
      <c r="BZ662" s="6">
        <f ca="1">IF($BI662="",SUMIF(Elasticities!$B$5:$B$52,Demands_tra!$BH662,Elasticities!S$5:S$52),SUMIF(Elasticities!$B$5:$B$52,Demands_tra!$BI662,Elasticities!S$5:S$52))</f>
        <v>0</v>
      </c>
      <c r="CA662" s="6">
        <f ca="1">IF($BI662="",SUMIF(Elasticities!$B$5:$B$52,Demands_tra!$BH662,Elasticities!T$5:T$52),SUMIF(Elasticities!$B$5:$B$52,Demands_tra!$BI662,Elasticities!T$5:T$52))</f>
        <v>0</v>
      </c>
      <c r="CB662" s="6">
        <f ca="1">IF($BI662="",SUMIF(Elasticities!$B$5:$B$52,Demands_tra!$BH662,Elasticities!U$5:U$52),SUMIF(Elasticities!$B$5:$B$52,Demands_tra!$BI662,Elasticities!U$5:U$52))</f>
        <v>0</v>
      </c>
      <c r="CC662" s="6">
        <f ca="1">IF($BI662="",SUMIF(Elasticities!$B$5:$B$52,Demands_tra!$BH662,Elasticities!V$5:V$52),SUMIF(Elasticities!$B$5:$B$52,Demands_tra!$BI662,Elasticities!V$5:V$52))</f>
        <v>0</v>
      </c>
      <c r="CD662" s="6">
        <f ca="1">IF($BI662="",SUMIF(Elasticities!$B$5:$B$52,Demands_tra!$BH662,Elasticities!W$5:W$52),SUMIF(Elasticities!$B$5:$B$52,Demands_tra!$BI662,Elasticities!W$5:W$52))</f>
        <v>0</v>
      </c>
      <c r="CE662" s="6">
        <f ca="1">IF($BI662="",SUMIF(Elasticities!$B$5:$B$52,Demands_tra!$BH662,Elasticities!X$5:X$52),SUMIF(Elasticities!$B$5:$B$52,Demands_tra!$BI662,Elasticities!X$5:X$52))</f>
        <v>0</v>
      </c>
      <c r="CF662" s="6">
        <f ca="1">IF($BI662="",SUMIF(Elasticities!$B$5:$B$52,Demands_tra!$BH662,Elasticities!Y$5:Y$52),SUMIF(Elasticities!$B$5:$B$52,Demands_tra!$BI662,Elasticities!Y$5:Y$52))</f>
        <v>0</v>
      </c>
      <c r="CG662" s="6">
        <f ca="1">IF($BI662="",SUMIF(Elasticities!$B$5:$B$52,Demands_tra!$BH662,Elasticities!Z$5:Z$52),SUMIF(Elasticities!$B$5:$B$52,Demands_tra!$BI662,Elasticities!Z$5:Z$52))</f>
        <v>0</v>
      </c>
      <c r="CH662" s="6">
        <f ca="1">IF($BI662="",SUMIF(Elasticities!$B$5:$B$52,Demands_tra!$BH662,Elasticities!AA$5:AA$52),SUMIF(Elasticities!$B$5:$B$52,Demands_tra!$BI662,Elasticities!AA$5:AA$52))</f>
        <v>0</v>
      </c>
      <c r="CI662" s="6">
        <f ca="1">IF($BI662="",SUMIF(Elasticities!$B$5:$B$52,Demands_tra!$BH662,Elasticities!AB$5:AB$52),SUMIF(Elasticities!$B$5:$B$52,Demands_tra!$BI662,Elasticities!AB$5:AB$52))</f>
        <v>0</v>
      </c>
    </row>
    <row r="663" spans="1:87">
      <c r="A663" t="str">
        <f>IF(BYDem_tra!B662="","\I:",BYDem_tra!B662)</f>
        <v>\I:</v>
      </c>
      <c r="B663">
        <f>BYDem_tra!E662</f>
        <v>0</v>
      </c>
      <c r="C663">
        <f t="shared" si="376"/>
        <v>0</v>
      </c>
      <c r="D663" s="3">
        <f>SUMIFS(BYDem_tra!$M$2:$M$2000,BYDem_tra!$B$2:$B$2000,Demands_tra!$A663,BYDem_tra!$E$2:$E$2000,Demands_tra!$B663)</f>
        <v>0</v>
      </c>
      <c r="E663" s="3" t="e">
        <f ca="1" t="shared" si="377"/>
        <v>#DIV/0!</v>
      </c>
      <c r="F663" s="3" t="e">
        <f ca="1" t="shared" si="378"/>
        <v>#DIV/0!</v>
      </c>
      <c r="G663" s="3" t="e">
        <f ca="1" t="shared" si="379"/>
        <v>#DIV/0!</v>
      </c>
      <c r="H663" s="3" t="e">
        <f ca="1" t="shared" si="380"/>
        <v>#DIV/0!</v>
      </c>
      <c r="I663" s="3" t="e">
        <f ca="1" t="shared" si="381"/>
        <v>#DIV/0!</v>
      </c>
      <c r="J663" s="3" t="e">
        <f ca="1" t="shared" si="382"/>
        <v>#DIV/0!</v>
      </c>
      <c r="K663" s="3" t="e">
        <f ca="1" t="shared" si="383"/>
        <v>#DIV/0!</v>
      </c>
      <c r="L663" s="3" t="e">
        <f ca="1" t="shared" si="384"/>
        <v>#DIV/0!</v>
      </c>
      <c r="M663" s="3" t="e">
        <f ca="1" t="shared" si="385"/>
        <v>#DIV/0!</v>
      </c>
      <c r="N663" s="3" t="e">
        <f ca="1" t="shared" si="386"/>
        <v>#DIV/0!</v>
      </c>
      <c r="O663" s="3" t="e">
        <f ca="1" t="shared" si="387"/>
        <v>#DIV/0!</v>
      </c>
      <c r="P663" s="3" t="e">
        <f ca="1" t="shared" si="388"/>
        <v>#DIV/0!</v>
      </c>
      <c r="Q663" s="3" t="e">
        <f ca="1" t="shared" si="389"/>
        <v>#DIV/0!</v>
      </c>
      <c r="R663" s="3" t="e">
        <f ca="1" t="shared" si="390"/>
        <v>#DIV/0!</v>
      </c>
      <c r="S663" s="3" t="e">
        <f ca="1" t="shared" si="391"/>
        <v>#DIV/0!</v>
      </c>
      <c r="T663" s="3" t="e">
        <f ca="1" t="shared" si="392"/>
        <v>#DIV/0!</v>
      </c>
      <c r="U663" s="3" t="e">
        <f ca="1" t="shared" si="393"/>
        <v>#DIV/0!</v>
      </c>
      <c r="V663" s="3" t="e">
        <f ca="1" t="shared" si="368"/>
        <v>#DIV/0!</v>
      </c>
      <c r="W663" s="3" t="e">
        <f ca="1" t="shared" si="369"/>
        <v>#DIV/0!</v>
      </c>
      <c r="X663" s="3" t="e">
        <f ca="1" t="shared" si="370"/>
        <v>#DIV/0!</v>
      </c>
      <c r="Y663" s="3" t="e">
        <f ca="1" t="shared" si="371"/>
        <v>#DIV/0!</v>
      </c>
      <c r="Z663" s="3" t="e">
        <f ca="1" t="shared" si="372"/>
        <v>#DIV/0!</v>
      </c>
      <c r="AA663" s="3" t="e">
        <f ca="1" t="shared" si="373"/>
        <v>#DIV/0!</v>
      </c>
      <c r="AB663" s="3" t="e">
        <f ca="1" t="shared" si="374"/>
        <v>#DIV/0!</v>
      </c>
      <c r="AC663" s="3" t="e">
        <f ca="1" t="shared" si="375"/>
        <v>#DIV/0!</v>
      </c>
      <c r="AE663" s="4" t="e">
        <f ca="1">VLOOKUP($C663,'Default drvr and elast'!$A$4:$C$49,MATCH(VLOOKUP(A663,Classification!$B$4:$D$99,2,FALSE),'Default drvr and elast'!$A$3:$C$3,0),FALSE)</f>
        <v>#N/A</v>
      </c>
      <c r="AF663" s="4"/>
      <c r="AG663" s="6">
        <f ca="1">IF($AF663="",SUMIFS('Growth rates'!D$4:D$922,'Growth rates'!$B$4:$B$922,Demands_tra!$A663,'Growth rates'!$C$4:$C$922,$AE663),SUMIFS('Growth rates'!D$4:D$922,'Growth rates'!$B$4:$B$922,Demands_tra!$A663,'Growth rates'!$C$4:$C$922,$AF663))</f>
        <v>0</v>
      </c>
      <c r="AH663" s="6">
        <f ca="1">IF($AF663="",SUMIFS('Growth rates'!E$4:E$922,'Growth rates'!$B$4:$B$922,Demands_tra!$A663,'Growth rates'!$C$4:$C$922,$AE663),SUMIFS('Growth rates'!E$4:E$922,'Growth rates'!$B$4:$B$922,Demands_tra!$A663,'Growth rates'!$C$4:$C$922,$AF663))</f>
        <v>0</v>
      </c>
      <c r="AI663" s="6">
        <f ca="1">IF($AF663="",SUMIFS('Growth rates'!F$4:F$922,'Growth rates'!$B$4:$B$922,Demands_tra!$A663,'Growth rates'!$C$4:$C$922,$AE663),SUMIFS('Growth rates'!F$4:F$922,'Growth rates'!$B$4:$B$922,Demands_tra!$A663,'Growth rates'!$C$4:$C$922,$AF663))</f>
        <v>0</v>
      </c>
      <c r="AJ663" s="6">
        <f ca="1">IF($AF663="",SUMIFS('Growth rates'!G$4:G$922,'Growth rates'!$B$4:$B$922,Demands_tra!$A663,'Growth rates'!$C$4:$C$922,$AE663),SUMIFS('Growth rates'!G$4:G$922,'Growth rates'!$B$4:$B$922,Demands_tra!$A663,'Growth rates'!$C$4:$C$922,$AF663))</f>
        <v>0</v>
      </c>
      <c r="AK663" s="6">
        <f ca="1">IF($AF663="",SUMIFS('Growth rates'!H$4:H$922,'Growth rates'!$B$4:$B$922,Demands_tra!$A663,'Growth rates'!$C$4:$C$922,$AE663),SUMIFS('Growth rates'!H$4:H$922,'Growth rates'!$B$4:$B$922,Demands_tra!$A663,'Growth rates'!$C$4:$C$922,$AF663))</f>
        <v>0</v>
      </c>
      <c r="AL663" s="6">
        <f ca="1">IF($AF663="",SUMIFS('Growth rates'!I$4:I$922,'Growth rates'!$B$4:$B$922,Demands_tra!$A663,'Growth rates'!$C$4:$C$922,$AE663),SUMIFS('Growth rates'!I$4:I$922,'Growth rates'!$B$4:$B$922,Demands_tra!$A663,'Growth rates'!$C$4:$C$922,$AF663))</f>
        <v>0</v>
      </c>
      <c r="AM663" s="6">
        <f ca="1">IF($AF663="",SUMIFS('Growth rates'!J$4:J$922,'Growth rates'!$B$4:$B$922,Demands_tra!$A663,'Growth rates'!$C$4:$C$922,$AE663),SUMIFS('Growth rates'!J$4:J$922,'Growth rates'!$B$4:$B$922,Demands_tra!$A663,'Growth rates'!$C$4:$C$922,$AF663))</f>
        <v>0</v>
      </c>
      <c r="AN663" s="6">
        <f ca="1">IF($AF663="",SUMIFS('Growth rates'!K$4:K$922,'Growth rates'!$B$4:$B$922,Demands_tra!$A663,'Growth rates'!$C$4:$C$922,$AE663),SUMIFS('Growth rates'!K$4:K$922,'Growth rates'!$B$4:$B$922,Demands_tra!$A663,'Growth rates'!$C$4:$C$922,$AF663))</f>
        <v>0</v>
      </c>
      <c r="AO663" s="6">
        <f ca="1">IF($AF663="",SUMIFS('Growth rates'!L$4:L$922,'Growth rates'!$B$4:$B$922,Demands_tra!$A663,'Growth rates'!$C$4:$C$922,$AE663),SUMIFS('Growth rates'!L$4:L$922,'Growth rates'!$B$4:$B$922,Demands_tra!$A663,'Growth rates'!$C$4:$C$922,$AF663))</f>
        <v>0</v>
      </c>
      <c r="AP663" s="6">
        <f ca="1">IF($AF663="",SUMIFS('Growth rates'!M$4:M$922,'Growth rates'!$B$4:$B$922,Demands_tra!$A663,'Growth rates'!$C$4:$C$922,$AE663),SUMIFS('Growth rates'!M$4:M$922,'Growth rates'!$B$4:$B$922,Demands_tra!$A663,'Growth rates'!$C$4:$C$922,$AF663))</f>
        <v>0</v>
      </c>
      <c r="AQ663" s="6">
        <f ca="1">IF($AF663="",SUMIFS('Growth rates'!N$4:N$922,'Growth rates'!$B$4:$B$922,Demands_tra!$A663,'Growth rates'!$C$4:$C$922,$AE663),SUMIFS('Growth rates'!N$4:N$922,'Growth rates'!$B$4:$B$922,Demands_tra!$A663,'Growth rates'!$C$4:$C$922,$AF663))</f>
        <v>0</v>
      </c>
      <c r="AR663" s="6">
        <f ca="1">IF($AF663="",SUMIFS('Growth rates'!O$4:O$922,'Growth rates'!$B$4:$B$922,Demands_tra!$A663,'Growth rates'!$C$4:$C$922,$AE663),SUMIFS('Growth rates'!O$4:O$922,'Growth rates'!$B$4:$B$922,Demands_tra!$A663,'Growth rates'!$C$4:$C$922,$AF663))</f>
        <v>0</v>
      </c>
      <c r="AS663" s="6">
        <f ca="1">IF($AF663="",SUMIFS('Growth rates'!P$4:P$922,'Growth rates'!$B$4:$B$922,Demands_tra!$A663,'Growth rates'!$C$4:$C$922,$AE663),SUMIFS('Growth rates'!P$4:P$922,'Growth rates'!$B$4:$B$922,Demands_tra!$A663,'Growth rates'!$C$4:$C$922,$AF663))</f>
        <v>0</v>
      </c>
      <c r="AT663" s="6">
        <f ca="1">IF($AF663="",SUMIFS('Growth rates'!Q$4:Q$922,'Growth rates'!$B$4:$B$922,Demands_tra!$A663,'Growth rates'!$C$4:$C$922,$AE663),SUMIFS('Growth rates'!Q$4:Q$922,'Growth rates'!$B$4:$B$922,Demands_tra!$A663,'Growth rates'!$C$4:$C$922,$AF663))</f>
        <v>0</v>
      </c>
      <c r="AU663" s="6">
        <f ca="1">IF($AF663="",SUMIFS('Growth rates'!R$4:R$922,'Growth rates'!$B$4:$B$922,Demands_tra!$A663,'Growth rates'!$C$4:$C$922,$AE663),SUMIFS('Growth rates'!R$4:R$922,'Growth rates'!$B$4:$B$922,Demands_tra!$A663,'Growth rates'!$C$4:$C$922,$AF663))</f>
        <v>0</v>
      </c>
      <c r="AV663" s="6">
        <f ca="1">IF($AF663="",SUMIFS('Growth rates'!S$4:S$922,'Growth rates'!$B$4:$B$922,Demands_tra!$A663,'Growth rates'!$C$4:$C$922,$AE663),SUMIFS('Growth rates'!S$4:S$922,'Growth rates'!$B$4:$B$922,Demands_tra!$A663,'Growth rates'!$C$4:$C$922,$AF663))</f>
        <v>0</v>
      </c>
      <c r="AW663" s="6">
        <f ca="1">IF($AF663="",SUMIFS('Growth rates'!T$4:T$922,'Growth rates'!$B$4:$B$922,Demands_tra!$A663,'Growth rates'!$C$4:$C$922,$AE663),SUMIFS('Growth rates'!T$4:T$922,'Growth rates'!$B$4:$B$922,Demands_tra!$A663,'Growth rates'!$C$4:$C$922,$AF663))</f>
        <v>0</v>
      </c>
      <c r="AX663" s="6">
        <f ca="1">IF($AF663="",SUMIFS('Growth rates'!U$4:U$922,'Growth rates'!$B$4:$B$922,Demands_tra!$A663,'Growth rates'!$C$4:$C$922,$AE663),SUMIFS('Growth rates'!U$4:U$922,'Growth rates'!$B$4:$B$922,Demands_tra!$A663,'Growth rates'!$C$4:$C$922,$AF663))</f>
        <v>0</v>
      </c>
      <c r="AY663" s="6">
        <f ca="1">IF($AF663="",SUMIFS('Growth rates'!V$4:V$922,'Growth rates'!$B$4:$B$922,Demands_tra!$A663,'Growth rates'!$C$4:$C$922,$AE663),SUMIFS('Growth rates'!V$4:V$922,'Growth rates'!$B$4:$B$922,Demands_tra!$A663,'Growth rates'!$C$4:$C$922,$AF663))</f>
        <v>0</v>
      </c>
      <c r="AZ663" s="6">
        <f ca="1">IF($AF663="",SUMIFS('Growth rates'!W$4:W$922,'Growth rates'!$B$4:$B$922,Demands_tra!$A663,'Growth rates'!$C$4:$C$922,$AE663),SUMIFS('Growth rates'!W$4:W$922,'Growth rates'!$B$4:$B$922,Demands_tra!$A663,'Growth rates'!$C$4:$C$922,$AF663))</f>
        <v>0</v>
      </c>
      <c r="BA663" s="6">
        <f ca="1">IF($AF663="",SUMIFS('Growth rates'!X$4:X$922,'Growth rates'!$B$4:$B$922,Demands_tra!$A663,'Growth rates'!$C$4:$C$922,$AE663),SUMIFS('Growth rates'!X$4:X$922,'Growth rates'!$B$4:$B$922,Demands_tra!$A663,'Growth rates'!$C$4:$C$922,$AF663))</f>
        <v>0</v>
      </c>
      <c r="BB663" s="6">
        <f ca="1">IF($AF663="",SUMIFS('Growth rates'!Y$4:Y$922,'Growth rates'!$B$4:$B$922,Demands_tra!$A663,'Growth rates'!$C$4:$C$922,$AE663),SUMIFS('Growth rates'!Y$4:Y$922,'Growth rates'!$B$4:$B$922,Demands_tra!$A663,'Growth rates'!$C$4:$C$922,$AF663))</f>
        <v>0</v>
      </c>
      <c r="BC663" s="6">
        <f ca="1">IF($AF663="",SUMIFS('Growth rates'!Z$4:Z$922,'Growth rates'!$B$4:$B$922,Demands_tra!$A663,'Growth rates'!$C$4:$C$922,$AE663),SUMIFS('Growth rates'!Z$4:Z$922,'Growth rates'!$B$4:$B$922,Demands_tra!$A663,'Growth rates'!$C$4:$C$922,$AF663))</f>
        <v>0</v>
      </c>
      <c r="BD663" s="6">
        <f ca="1">IF($AF663="",SUMIFS('Growth rates'!AA$4:AA$922,'Growth rates'!$B$4:$B$922,Demands_tra!$A663,'Growth rates'!$C$4:$C$922,$AE663),SUMIFS('Growth rates'!AA$4:AA$922,'Growth rates'!$B$4:$B$922,Demands_tra!$A663,'Growth rates'!$C$4:$C$922,$AF663))</f>
        <v>0</v>
      </c>
      <c r="BE663" s="6">
        <f ca="1">IF($AF663="",SUMIFS('Growth rates'!AB$4:AB$922,'Growth rates'!$B$4:$B$922,Demands_tra!$A663,'Growth rates'!$C$4:$C$922,$AE663),SUMIFS('Growth rates'!AB$4:AB$922,'Growth rates'!$B$4:$B$922,Demands_tra!$A663,'Growth rates'!$C$4:$C$922,$AF663))</f>
        <v>0</v>
      </c>
      <c r="BF663" s="6">
        <f ca="1">IF($AF663="",SUMIFS('Growth rates'!AC$4:AC$922,'Growth rates'!$B$4:$B$922,Demands_tra!$A663,'Growth rates'!$C$4:$C$922,$AE663),SUMIFS('Growth rates'!AC$4:AC$922,'Growth rates'!$B$4:$B$922,Demands_tra!$A663,'Growth rates'!$C$4:$C$922,$AF663))</f>
        <v>0</v>
      </c>
      <c r="BH663" t="e">
        <f ca="1">VLOOKUP($C663,'Default drvr and elast'!$A$4:$F$49,MATCH(VLOOKUP(A663,Classification!$B$4:$D$42,3,FALSE),'Default drvr and elast'!$D$3:$F$3,0)+3,FALSE)</f>
        <v>#N/A</v>
      </c>
      <c r="BJ663" s="6">
        <f ca="1">IF($BI663="",SUMIF(Elasticities!$B$5:$B$52,Demands_tra!$BH663,Elasticities!C$5:C$52),SUMIF(Elasticities!$B$5:$B$52,Demands_tra!$BI663,Elasticities!C$5:C$52))</f>
        <v>0</v>
      </c>
      <c r="BK663" s="6">
        <f ca="1">IF($BI663="",SUMIF(Elasticities!$B$5:$B$52,Demands_tra!$BH663,Elasticities!D$5:D$52),SUMIF(Elasticities!$B$5:$B$52,Demands_tra!$BI663,Elasticities!D$5:D$52))</f>
        <v>0</v>
      </c>
      <c r="BL663" s="6">
        <f ca="1">IF($BI663="",SUMIF(Elasticities!$B$5:$B$52,Demands_tra!$BH663,Elasticities!E$5:E$52),SUMIF(Elasticities!$B$5:$B$52,Demands_tra!$BI663,Elasticities!E$5:E$52))</f>
        <v>0</v>
      </c>
      <c r="BM663" s="6">
        <f ca="1">IF($BI663="",SUMIF(Elasticities!$B$5:$B$52,Demands_tra!$BH663,Elasticities!F$5:F$52),SUMIF(Elasticities!$B$5:$B$52,Demands_tra!$BI663,Elasticities!F$5:F$52))</f>
        <v>0</v>
      </c>
      <c r="BN663" s="6">
        <f ca="1">IF($BI663="",SUMIF(Elasticities!$B$5:$B$52,Demands_tra!$BH663,Elasticities!G$5:G$52),SUMIF(Elasticities!$B$5:$B$52,Demands_tra!$BI663,Elasticities!G$5:G$52))</f>
        <v>0</v>
      </c>
      <c r="BO663" s="6">
        <f ca="1">IF($BI663="",SUMIF(Elasticities!$B$5:$B$52,Demands_tra!$BH663,Elasticities!H$5:H$52),SUMIF(Elasticities!$B$5:$B$52,Demands_tra!$BI663,Elasticities!H$5:H$52))</f>
        <v>0</v>
      </c>
      <c r="BP663" s="6">
        <f ca="1">IF($BI663="",SUMIF(Elasticities!$B$5:$B$52,Demands_tra!$BH663,Elasticities!I$5:I$52),SUMIF(Elasticities!$B$5:$B$52,Demands_tra!$BI663,Elasticities!I$5:I$52))</f>
        <v>0</v>
      </c>
      <c r="BQ663" s="6">
        <f ca="1">IF($BI663="",SUMIF(Elasticities!$B$5:$B$52,Demands_tra!$BH663,Elasticities!J$5:J$52),SUMIF(Elasticities!$B$5:$B$52,Demands_tra!$BI663,Elasticities!J$5:J$52))</f>
        <v>0</v>
      </c>
      <c r="BR663" s="6">
        <f ca="1">IF($BI663="",SUMIF(Elasticities!$B$5:$B$52,Demands_tra!$BH663,Elasticities!K$5:K$52),SUMIF(Elasticities!$B$5:$B$52,Demands_tra!$BI663,Elasticities!K$5:K$52))</f>
        <v>0</v>
      </c>
      <c r="BS663" s="6">
        <f ca="1">IF($BI663="",SUMIF(Elasticities!$B$5:$B$52,Demands_tra!$BH663,Elasticities!L$5:L$52),SUMIF(Elasticities!$B$5:$B$52,Demands_tra!$BI663,Elasticities!L$5:L$52))</f>
        <v>0</v>
      </c>
      <c r="BT663" s="6">
        <f ca="1">IF($BI663="",SUMIF(Elasticities!$B$5:$B$52,Demands_tra!$BH663,Elasticities!M$5:M$52),SUMIF(Elasticities!$B$5:$B$52,Demands_tra!$BI663,Elasticities!M$5:M$52))</f>
        <v>0</v>
      </c>
      <c r="BU663" s="6">
        <f ca="1">IF($BI663="",SUMIF(Elasticities!$B$5:$B$52,Demands_tra!$BH663,Elasticities!N$5:N$52),SUMIF(Elasticities!$B$5:$B$52,Demands_tra!$BI663,Elasticities!N$5:N$52))</f>
        <v>0</v>
      </c>
      <c r="BV663" s="6">
        <f ca="1">IF($BI663="",SUMIF(Elasticities!$B$5:$B$52,Demands_tra!$BH663,Elasticities!O$5:O$52),SUMIF(Elasticities!$B$5:$B$52,Demands_tra!$BI663,Elasticities!O$5:O$52))</f>
        <v>0</v>
      </c>
      <c r="BW663" s="6">
        <f ca="1">IF($BI663="",SUMIF(Elasticities!$B$5:$B$52,Demands_tra!$BH663,Elasticities!P$5:P$52),SUMIF(Elasticities!$B$5:$B$52,Demands_tra!$BI663,Elasticities!P$5:P$52))</f>
        <v>0</v>
      </c>
      <c r="BX663" s="6">
        <f ca="1">IF($BI663="",SUMIF(Elasticities!$B$5:$B$52,Demands_tra!$BH663,Elasticities!Q$5:Q$52),SUMIF(Elasticities!$B$5:$B$52,Demands_tra!$BI663,Elasticities!Q$5:Q$52))</f>
        <v>0</v>
      </c>
      <c r="BY663" s="6">
        <f ca="1">IF($BI663="",SUMIF(Elasticities!$B$5:$B$52,Demands_tra!$BH663,Elasticities!R$5:R$52),SUMIF(Elasticities!$B$5:$B$52,Demands_tra!$BI663,Elasticities!R$5:R$52))</f>
        <v>0</v>
      </c>
      <c r="BZ663" s="6">
        <f ca="1">IF($BI663="",SUMIF(Elasticities!$B$5:$B$52,Demands_tra!$BH663,Elasticities!S$5:S$52),SUMIF(Elasticities!$B$5:$B$52,Demands_tra!$BI663,Elasticities!S$5:S$52))</f>
        <v>0</v>
      </c>
      <c r="CA663" s="6">
        <f ca="1">IF($BI663="",SUMIF(Elasticities!$B$5:$B$52,Demands_tra!$BH663,Elasticities!T$5:T$52),SUMIF(Elasticities!$B$5:$B$52,Demands_tra!$BI663,Elasticities!T$5:T$52))</f>
        <v>0</v>
      </c>
      <c r="CB663" s="6">
        <f ca="1">IF($BI663="",SUMIF(Elasticities!$B$5:$B$52,Demands_tra!$BH663,Elasticities!U$5:U$52),SUMIF(Elasticities!$B$5:$B$52,Demands_tra!$BI663,Elasticities!U$5:U$52))</f>
        <v>0</v>
      </c>
      <c r="CC663" s="6">
        <f ca="1">IF($BI663="",SUMIF(Elasticities!$B$5:$B$52,Demands_tra!$BH663,Elasticities!V$5:V$52),SUMIF(Elasticities!$B$5:$B$52,Demands_tra!$BI663,Elasticities!V$5:V$52))</f>
        <v>0</v>
      </c>
      <c r="CD663" s="6">
        <f ca="1">IF($BI663="",SUMIF(Elasticities!$B$5:$B$52,Demands_tra!$BH663,Elasticities!W$5:W$52),SUMIF(Elasticities!$B$5:$B$52,Demands_tra!$BI663,Elasticities!W$5:W$52))</f>
        <v>0</v>
      </c>
      <c r="CE663" s="6">
        <f ca="1">IF($BI663="",SUMIF(Elasticities!$B$5:$B$52,Demands_tra!$BH663,Elasticities!X$5:X$52),SUMIF(Elasticities!$B$5:$B$52,Demands_tra!$BI663,Elasticities!X$5:X$52))</f>
        <v>0</v>
      </c>
      <c r="CF663" s="6">
        <f ca="1">IF($BI663="",SUMIF(Elasticities!$B$5:$B$52,Demands_tra!$BH663,Elasticities!Y$5:Y$52),SUMIF(Elasticities!$B$5:$B$52,Demands_tra!$BI663,Elasticities!Y$5:Y$52))</f>
        <v>0</v>
      </c>
      <c r="CG663" s="6">
        <f ca="1">IF($BI663="",SUMIF(Elasticities!$B$5:$B$52,Demands_tra!$BH663,Elasticities!Z$5:Z$52),SUMIF(Elasticities!$B$5:$B$52,Demands_tra!$BI663,Elasticities!Z$5:Z$52))</f>
        <v>0</v>
      </c>
      <c r="CH663" s="6">
        <f ca="1">IF($BI663="",SUMIF(Elasticities!$B$5:$B$52,Demands_tra!$BH663,Elasticities!AA$5:AA$52),SUMIF(Elasticities!$B$5:$B$52,Demands_tra!$BI663,Elasticities!AA$5:AA$52))</f>
        <v>0</v>
      </c>
      <c r="CI663" s="6">
        <f ca="1">IF($BI663="",SUMIF(Elasticities!$B$5:$B$52,Demands_tra!$BH663,Elasticities!AB$5:AB$52),SUMIF(Elasticities!$B$5:$B$52,Demands_tra!$BI663,Elasticities!AB$5:AB$52))</f>
        <v>0</v>
      </c>
    </row>
    <row r="664" spans="1:87">
      <c r="A664" t="str">
        <f>IF(BYDem_tra!B663="","\I:",BYDem_tra!B663)</f>
        <v>\I:</v>
      </c>
      <c r="B664">
        <f>BYDem_tra!E663</f>
        <v>0</v>
      </c>
      <c r="C664">
        <f t="shared" si="376"/>
        <v>0</v>
      </c>
      <c r="D664" s="3">
        <f>SUMIFS(BYDem_tra!$M$2:$M$2000,BYDem_tra!$B$2:$B$2000,Demands_tra!$A664,BYDem_tra!$E$2:$E$2000,Demands_tra!$B664)</f>
        <v>0</v>
      </c>
      <c r="E664" s="3" t="e">
        <f ca="1" t="shared" si="377"/>
        <v>#DIV/0!</v>
      </c>
      <c r="F664" s="3" t="e">
        <f ca="1" t="shared" si="378"/>
        <v>#DIV/0!</v>
      </c>
      <c r="G664" s="3" t="e">
        <f ca="1" t="shared" si="379"/>
        <v>#DIV/0!</v>
      </c>
      <c r="H664" s="3" t="e">
        <f ca="1" t="shared" si="380"/>
        <v>#DIV/0!</v>
      </c>
      <c r="I664" s="3" t="e">
        <f ca="1" t="shared" si="381"/>
        <v>#DIV/0!</v>
      </c>
      <c r="J664" s="3" t="e">
        <f ca="1" t="shared" si="382"/>
        <v>#DIV/0!</v>
      </c>
      <c r="K664" s="3" t="e">
        <f ca="1" t="shared" si="383"/>
        <v>#DIV/0!</v>
      </c>
      <c r="L664" s="3" t="e">
        <f ca="1" t="shared" si="384"/>
        <v>#DIV/0!</v>
      </c>
      <c r="M664" s="3" t="e">
        <f ca="1" t="shared" si="385"/>
        <v>#DIV/0!</v>
      </c>
      <c r="N664" s="3" t="e">
        <f ca="1" t="shared" si="386"/>
        <v>#DIV/0!</v>
      </c>
      <c r="O664" s="3" t="e">
        <f ca="1" t="shared" si="387"/>
        <v>#DIV/0!</v>
      </c>
      <c r="P664" s="3" t="e">
        <f ca="1" t="shared" si="388"/>
        <v>#DIV/0!</v>
      </c>
      <c r="Q664" s="3" t="e">
        <f ca="1" t="shared" si="389"/>
        <v>#DIV/0!</v>
      </c>
      <c r="R664" s="3" t="e">
        <f ca="1" t="shared" si="390"/>
        <v>#DIV/0!</v>
      </c>
      <c r="S664" s="3" t="e">
        <f ca="1" t="shared" si="391"/>
        <v>#DIV/0!</v>
      </c>
      <c r="T664" s="3" t="e">
        <f ca="1" t="shared" si="392"/>
        <v>#DIV/0!</v>
      </c>
      <c r="U664" s="3" t="e">
        <f ca="1" t="shared" si="393"/>
        <v>#DIV/0!</v>
      </c>
      <c r="V664" s="3" t="e">
        <f ca="1" t="shared" si="368"/>
        <v>#DIV/0!</v>
      </c>
      <c r="W664" s="3" t="e">
        <f ca="1" t="shared" si="369"/>
        <v>#DIV/0!</v>
      </c>
      <c r="X664" s="3" t="e">
        <f ca="1" t="shared" si="370"/>
        <v>#DIV/0!</v>
      </c>
      <c r="Y664" s="3" t="e">
        <f ca="1" t="shared" si="371"/>
        <v>#DIV/0!</v>
      </c>
      <c r="Z664" s="3" t="e">
        <f ca="1" t="shared" si="372"/>
        <v>#DIV/0!</v>
      </c>
      <c r="AA664" s="3" t="e">
        <f ca="1" t="shared" si="373"/>
        <v>#DIV/0!</v>
      </c>
      <c r="AB664" s="3" t="e">
        <f ca="1" t="shared" si="374"/>
        <v>#DIV/0!</v>
      </c>
      <c r="AC664" s="3" t="e">
        <f ca="1" t="shared" si="375"/>
        <v>#DIV/0!</v>
      </c>
      <c r="AE664" s="4" t="e">
        <f ca="1">VLOOKUP($C664,'Default drvr and elast'!$A$4:$C$49,MATCH(VLOOKUP(A664,Classification!$B$4:$D$99,2,FALSE),'Default drvr and elast'!$A$3:$C$3,0),FALSE)</f>
        <v>#N/A</v>
      </c>
      <c r="AF664" s="4"/>
      <c r="AG664" s="6">
        <f ca="1">IF($AF664="",SUMIFS('Growth rates'!D$4:D$922,'Growth rates'!$B$4:$B$922,Demands_tra!$A664,'Growth rates'!$C$4:$C$922,$AE664),SUMIFS('Growth rates'!D$4:D$922,'Growth rates'!$B$4:$B$922,Demands_tra!$A664,'Growth rates'!$C$4:$C$922,$AF664))</f>
        <v>0</v>
      </c>
      <c r="AH664" s="6">
        <f ca="1">IF($AF664="",SUMIFS('Growth rates'!E$4:E$922,'Growth rates'!$B$4:$B$922,Demands_tra!$A664,'Growth rates'!$C$4:$C$922,$AE664),SUMIFS('Growth rates'!E$4:E$922,'Growth rates'!$B$4:$B$922,Demands_tra!$A664,'Growth rates'!$C$4:$C$922,$AF664))</f>
        <v>0</v>
      </c>
      <c r="AI664" s="6">
        <f ca="1">IF($AF664="",SUMIFS('Growth rates'!F$4:F$922,'Growth rates'!$B$4:$B$922,Demands_tra!$A664,'Growth rates'!$C$4:$C$922,$AE664),SUMIFS('Growth rates'!F$4:F$922,'Growth rates'!$B$4:$B$922,Demands_tra!$A664,'Growth rates'!$C$4:$C$922,$AF664))</f>
        <v>0</v>
      </c>
      <c r="AJ664" s="6">
        <f ca="1">IF($AF664="",SUMIFS('Growth rates'!G$4:G$922,'Growth rates'!$B$4:$B$922,Demands_tra!$A664,'Growth rates'!$C$4:$C$922,$AE664),SUMIFS('Growth rates'!G$4:G$922,'Growth rates'!$B$4:$B$922,Demands_tra!$A664,'Growth rates'!$C$4:$C$922,$AF664))</f>
        <v>0</v>
      </c>
      <c r="AK664" s="6">
        <f ca="1">IF($AF664="",SUMIFS('Growth rates'!H$4:H$922,'Growth rates'!$B$4:$B$922,Demands_tra!$A664,'Growth rates'!$C$4:$C$922,$AE664),SUMIFS('Growth rates'!H$4:H$922,'Growth rates'!$B$4:$B$922,Demands_tra!$A664,'Growth rates'!$C$4:$C$922,$AF664))</f>
        <v>0</v>
      </c>
      <c r="AL664" s="6">
        <f ca="1">IF($AF664="",SUMIFS('Growth rates'!I$4:I$922,'Growth rates'!$B$4:$B$922,Demands_tra!$A664,'Growth rates'!$C$4:$C$922,$AE664),SUMIFS('Growth rates'!I$4:I$922,'Growth rates'!$B$4:$B$922,Demands_tra!$A664,'Growth rates'!$C$4:$C$922,$AF664))</f>
        <v>0</v>
      </c>
      <c r="AM664" s="6">
        <f ca="1">IF($AF664="",SUMIFS('Growth rates'!J$4:J$922,'Growth rates'!$B$4:$B$922,Demands_tra!$A664,'Growth rates'!$C$4:$C$922,$AE664),SUMIFS('Growth rates'!J$4:J$922,'Growth rates'!$B$4:$B$922,Demands_tra!$A664,'Growth rates'!$C$4:$C$922,$AF664))</f>
        <v>0</v>
      </c>
      <c r="AN664" s="6">
        <f ca="1">IF($AF664="",SUMIFS('Growth rates'!K$4:K$922,'Growth rates'!$B$4:$B$922,Demands_tra!$A664,'Growth rates'!$C$4:$C$922,$AE664),SUMIFS('Growth rates'!K$4:K$922,'Growth rates'!$B$4:$B$922,Demands_tra!$A664,'Growth rates'!$C$4:$C$922,$AF664))</f>
        <v>0</v>
      </c>
      <c r="AO664" s="6">
        <f ca="1">IF($AF664="",SUMIFS('Growth rates'!L$4:L$922,'Growth rates'!$B$4:$B$922,Demands_tra!$A664,'Growth rates'!$C$4:$C$922,$AE664),SUMIFS('Growth rates'!L$4:L$922,'Growth rates'!$B$4:$B$922,Demands_tra!$A664,'Growth rates'!$C$4:$C$922,$AF664))</f>
        <v>0</v>
      </c>
      <c r="AP664" s="6">
        <f ca="1">IF($AF664="",SUMIFS('Growth rates'!M$4:M$922,'Growth rates'!$B$4:$B$922,Demands_tra!$A664,'Growth rates'!$C$4:$C$922,$AE664),SUMIFS('Growth rates'!M$4:M$922,'Growth rates'!$B$4:$B$922,Demands_tra!$A664,'Growth rates'!$C$4:$C$922,$AF664))</f>
        <v>0</v>
      </c>
      <c r="AQ664" s="6">
        <f ca="1">IF($AF664="",SUMIFS('Growth rates'!N$4:N$922,'Growth rates'!$B$4:$B$922,Demands_tra!$A664,'Growth rates'!$C$4:$C$922,$AE664),SUMIFS('Growth rates'!N$4:N$922,'Growth rates'!$B$4:$B$922,Demands_tra!$A664,'Growth rates'!$C$4:$C$922,$AF664))</f>
        <v>0</v>
      </c>
      <c r="AR664" s="6">
        <f ca="1">IF($AF664="",SUMIFS('Growth rates'!O$4:O$922,'Growth rates'!$B$4:$B$922,Demands_tra!$A664,'Growth rates'!$C$4:$C$922,$AE664),SUMIFS('Growth rates'!O$4:O$922,'Growth rates'!$B$4:$B$922,Demands_tra!$A664,'Growth rates'!$C$4:$C$922,$AF664))</f>
        <v>0</v>
      </c>
      <c r="AS664" s="6">
        <f ca="1">IF($AF664="",SUMIFS('Growth rates'!P$4:P$922,'Growth rates'!$B$4:$B$922,Demands_tra!$A664,'Growth rates'!$C$4:$C$922,$AE664),SUMIFS('Growth rates'!P$4:P$922,'Growth rates'!$B$4:$B$922,Demands_tra!$A664,'Growth rates'!$C$4:$C$922,$AF664))</f>
        <v>0</v>
      </c>
      <c r="AT664" s="6">
        <f ca="1">IF($AF664="",SUMIFS('Growth rates'!Q$4:Q$922,'Growth rates'!$B$4:$B$922,Demands_tra!$A664,'Growth rates'!$C$4:$C$922,$AE664),SUMIFS('Growth rates'!Q$4:Q$922,'Growth rates'!$B$4:$B$922,Demands_tra!$A664,'Growth rates'!$C$4:$C$922,$AF664))</f>
        <v>0</v>
      </c>
      <c r="AU664" s="6">
        <f ca="1">IF($AF664="",SUMIFS('Growth rates'!R$4:R$922,'Growth rates'!$B$4:$B$922,Demands_tra!$A664,'Growth rates'!$C$4:$C$922,$AE664),SUMIFS('Growth rates'!R$4:R$922,'Growth rates'!$B$4:$B$922,Demands_tra!$A664,'Growth rates'!$C$4:$C$922,$AF664))</f>
        <v>0</v>
      </c>
      <c r="AV664" s="6">
        <f ca="1">IF($AF664="",SUMIFS('Growth rates'!S$4:S$922,'Growth rates'!$B$4:$B$922,Demands_tra!$A664,'Growth rates'!$C$4:$C$922,$AE664),SUMIFS('Growth rates'!S$4:S$922,'Growth rates'!$B$4:$B$922,Demands_tra!$A664,'Growth rates'!$C$4:$C$922,$AF664))</f>
        <v>0</v>
      </c>
      <c r="AW664" s="6">
        <f ca="1">IF($AF664="",SUMIFS('Growth rates'!T$4:T$922,'Growth rates'!$B$4:$B$922,Demands_tra!$A664,'Growth rates'!$C$4:$C$922,$AE664),SUMIFS('Growth rates'!T$4:T$922,'Growth rates'!$B$4:$B$922,Demands_tra!$A664,'Growth rates'!$C$4:$C$922,$AF664))</f>
        <v>0</v>
      </c>
      <c r="AX664" s="6">
        <f ca="1">IF($AF664="",SUMIFS('Growth rates'!U$4:U$922,'Growth rates'!$B$4:$B$922,Demands_tra!$A664,'Growth rates'!$C$4:$C$922,$AE664),SUMIFS('Growth rates'!U$4:U$922,'Growth rates'!$B$4:$B$922,Demands_tra!$A664,'Growth rates'!$C$4:$C$922,$AF664))</f>
        <v>0</v>
      </c>
      <c r="AY664" s="6">
        <f ca="1">IF($AF664="",SUMIFS('Growth rates'!V$4:V$922,'Growth rates'!$B$4:$B$922,Demands_tra!$A664,'Growth rates'!$C$4:$C$922,$AE664),SUMIFS('Growth rates'!V$4:V$922,'Growth rates'!$B$4:$B$922,Demands_tra!$A664,'Growth rates'!$C$4:$C$922,$AF664))</f>
        <v>0</v>
      </c>
      <c r="AZ664" s="6">
        <f ca="1">IF($AF664="",SUMIFS('Growth rates'!W$4:W$922,'Growth rates'!$B$4:$B$922,Demands_tra!$A664,'Growth rates'!$C$4:$C$922,$AE664),SUMIFS('Growth rates'!W$4:W$922,'Growth rates'!$B$4:$B$922,Demands_tra!$A664,'Growth rates'!$C$4:$C$922,$AF664))</f>
        <v>0</v>
      </c>
      <c r="BA664" s="6">
        <f ca="1">IF($AF664="",SUMIFS('Growth rates'!X$4:X$922,'Growth rates'!$B$4:$B$922,Demands_tra!$A664,'Growth rates'!$C$4:$C$922,$AE664),SUMIFS('Growth rates'!X$4:X$922,'Growth rates'!$B$4:$B$922,Demands_tra!$A664,'Growth rates'!$C$4:$C$922,$AF664))</f>
        <v>0</v>
      </c>
      <c r="BB664" s="6">
        <f ca="1">IF($AF664="",SUMIFS('Growth rates'!Y$4:Y$922,'Growth rates'!$B$4:$B$922,Demands_tra!$A664,'Growth rates'!$C$4:$C$922,$AE664),SUMIFS('Growth rates'!Y$4:Y$922,'Growth rates'!$B$4:$B$922,Demands_tra!$A664,'Growth rates'!$C$4:$C$922,$AF664))</f>
        <v>0</v>
      </c>
      <c r="BC664" s="6">
        <f ca="1">IF($AF664="",SUMIFS('Growth rates'!Z$4:Z$922,'Growth rates'!$B$4:$B$922,Demands_tra!$A664,'Growth rates'!$C$4:$C$922,$AE664),SUMIFS('Growth rates'!Z$4:Z$922,'Growth rates'!$B$4:$B$922,Demands_tra!$A664,'Growth rates'!$C$4:$C$922,$AF664))</f>
        <v>0</v>
      </c>
      <c r="BD664" s="6">
        <f ca="1">IF($AF664="",SUMIFS('Growth rates'!AA$4:AA$922,'Growth rates'!$B$4:$B$922,Demands_tra!$A664,'Growth rates'!$C$4:$C$922,$AE664),SUMIFS('Growth rates'!AA$4:AA$922,'Growth rates'!$B$4:$B$922,Demands_tra!$A664,'Growth rates'!$C$4:$C$922,$AF664))</f>
        <v>0</v>
      </c>
      <c r="BE664" s="6">
        <f ca="1">IF($AF664="",SUMIFS('Growth rates'!AB$4:AB$922,'Growth rates'!$B$4:$B$922,Demands_tra!$A664,'Growth rates'!$C$4:$C$922,$AE664),SUMIFS('Growth rates'!AB$4:AB$922,'Growth rates'!$B$4:$B$922,Demands_tra!$A664,'Growth rates'!$C$4:$C$922,$AF664))</f>
        <v>0</v>
      </c>
      <c r="BF664" s="6">
        <f ca="1">IF($AF664="",SUMIFS('Growth rates'!AC$4:AC$922,'Growth rates'!$B$4:$B$922,Demands_tra!$A664,'Growth rates'!$C$4:$C$922,$AE664),SUMIFS('Growth rates'!AC$4:AC$922,'Growth rates'!$B$4:$B$922,Demands_tra!$A664,'Growth rates'!$C$4:$C$922,$AF664))</f>
        <v>0</v>
      </c>
      <c r="BH664" t="e">
        <f ca="1">VLOOKUP($C664,'Default drvr and elast'!$A$4:$F$49,MATCH(VLOOKUP(A664,Classification!$B$4:$D$42,3,FALSE),'Default drvr and elast'!$D$3:$F$3,0)+3,FALSE)</f>
        <v>#N/A</v>
      </c>
      <c r="BJ664" s="6">
        <f ca="1">IF($BI664="",SUMIF(Elasticities!$B$5:$B$52,Demands_tra!$BH664,Elasticities!C$5:C$52),SUMIF(Elasticities!$B$5:$B$52,Demands_tra!$BI664,Elasticities!C$5:C$52))</f>
        <v>0</v>
      </c>
      <c r="BK664" s="6">
        <f ca="1">IF($BI664="",SUMIF(Elasticities!$B$5:$B$52,Demands_tra!$BH664,Elasticities!D$5:D$52),SUMIF(Elasticities!$B$5:$B$52,Demands_tra!$BI664,Elasticities!D$5:D$52))</f>
        <v>0</v>
      </c>
      <c r="BL664" s="6">
        <f ca="1">IF($BI664="",SUMIF(Elasticities!$B$5:$B$52,Demands_tra!$BH664,Elasticities!E$5:E$52),SUMIF(Elasticities!$B$5:$B$52,Demands_tra!$BI664,Elasticities!E$5:E$52))</f>
        <v>0</v>
      </c>
      <c r="BM664" s="6">
        <f ca="1">IF($BI664="",SUMIF(Elasticities!$B$5:$B$52,Demands_tra!$BH664,Elasticities!F$5:F$52),SUMIF(Elasticities!$B$5:$B$52,Demands_tra!$BI664,Elasticities!F$5:F$52))</f>
        <v>0</v>
      </c>
      <c r="BN664" s="6">
        <f ca="1">IF($BI664="",SUMIF(Elasticities!$B$5:$B$52,Demands_tra!$BH664,Elasticities!G$5:G$52),SUMIF(Elasticities!$B$5:$B$52,Demands_tra!$BI664,Elasticities!G$5:G$52))</f>
        <v>0</v>
      </c>
      <c r="BO664" s="6">
        <f ca="1">IF($BI664="",SUMIF(Elasticities!$B$5:$B$52,Demands_tra!$BH664,Elasticities!H$5:H$52),SUMIF(Elasticities!$B$5:$B$52,Demands_tra!$BI664,Elasticities!H$5:H$52))</f>
        <v>0</v>
      </c>
      <c r="BP664" s="6">
        <f ca="1">IF($BI664="",SUMIF(Elasticities!$B$5:$B$52,Demands_tra!$BH664,Elasticities!I$5:I$52),SUMIF(Elasticities!$B$5:$B$52,Demands_tra!$BI664,Elasticities!I$5:I$52))</f>
        <v>0</v>
      </c>
      <c r="BQ664" s="6">
        <f ca="1">IF($BI664="",SUMIF(Elasticities!$B$5:$B$52,Demands_tra!$BH664,Elasticities!J$5:J$52),SUMIF(Elasticities!$B$5:$B$52,Demands_tra!$BI664,Elasticities!J$5:J$52))</f>
        <v>0</v>
      </c>
      <c r="BR664" s="6">
        <f ca="1">IF($BI664="",SUMIF(Elasticities!$B$5:$B$52,Demands_tra!$BH664,Elasticities!K$5:K$52),SUMIF(Elasticities!$B$5:$B$52,Demands_tra!$BI664,Elasticities!K$5:K$52))</f>
        <v>0</v>
      </c>
      <c r="BS664" s="6">
        <f ca="1">IF($BI664="",SUMIF(Elasticities!$B$5:$B$52,Demands_tra!$BH664,Elasticities!L$5:L$52),SUMIF(Elasticities!$B$5:$B$52,Demands_tra!$BI664,Elasticities!L$5:L$52))</f>
        <v>0</v>
      </c>
      <c r="BT664" s="6">
        <f ca="1">IF($BI664="",SUMIF(Elasticities!$B$5:$B$52,Demands_tra!$BH664,Elasticities!M$5:M$52),SUMIF(Elasticities!$B$5:$B$52,Demands_tra!$BI664,Elasticities!M$5:M$52))</f>
        <v>0</v>
      </c>
      <c r="BU664" s="6">
        <f ca="1">IF($BI664="",SUMIF(Elasticities!$B$5:$B$52,Demands_tra!$BH664,Elasticities!N$5:N$52),SUMIF(Elasticities!$B$5:$B$52,Demands_tra!$BI664,Elasticities!N$5:N$52))</f>
        <v>0</v>
      </c>
      <c r="BV664" s="6">
        <f ca="1">IF($BI664="",SUMIF(Elasticities!$B$5:$B$52,Demands_tra!$BH664,Elasticities!O$5:O$52),SUMIF(Elasticities!$B$5:$B$52,Demands_tra!$BI664,Elasticities!O$5:O$52))</f>
        <v>0</v>
      </c>
      <c r="BW664" s="6">
        <f ca="1">IF($BI664="",SUMIF(Elasticities!$B$5:$B$52,Demands_tra!$BH664,Elasticities!P$5:P$52),SUMIF(Elasticities!$B$5:$B$52,Demands_tra!$BI664,Elasticities!P$5:P$52))</f>
        <v>0</v>
      </c>
      <c r="BX664" s="6">
        <f ca="1">IF($BI664="",SUMIF(Elasticities!$B$5:$B$52,Demands_tra!$BH664,Elasticities!Q$5:Q$52),SUMIF(Elasticities!$B$5:$B$52,Demands_tra!$BI664,Elasticities!Q$5:Q$52))</f>
        <v>0</v>
      </c>
      <c r="BY664" s="6">
        <f ca="1">IF($BI664="",SUMIF(Elasticities!$B$5:$B$52,Demands_tra!$BH664,Elasticities!R$5:R$52),SUMIF(Elasticities!$B$5:$B$52,Demands_tra!$BI664,Elasticities!R$5:R$52))</f>
        <v>0</v>
      </c>
      <c r="BZ664" s="6">
        <f ca="1">IF($BI664="",SUMIF(Elasticities!$B$5:$B$52,Demands_tra!$BH664,Elasticities!S$5:S$52),SUMIF(Elasticities!$B$5:$B$52,Demands_tra!$BI664,Elasticities!S$5:S$52))</f>
        <v>0</v>
      </c>
      <c r="CA664" s="6">
        <f ca="1">IF($BI664="",SUMIF(Elasticities!$B$5:$B$52,Demands_tra!$BH664,Elasticities!T$5:T$52),SUMIF(Elasticities!$B$5:$B$52,Demands_tra!$BI664,Elasticities!T$5:T$52))</f>
        <v>0</v>
      </c>
      <c r="CB664" s="6">
        <f ca="1">IF($BI664="",SUMIF(Elasticities!$B$5:$B$52,Demands_tra!$BH664,Elasticities!U$5:U$52),SUMIF(Elasticities!$B$5:$B$52,Demands_tra!$BI664,Elasticities!U$5:U$52))</f>
        <v>0</v>
      </c>
      <c r="CC664" s="6">
        <f ca="1">IF($BI664="",SUMIF(Elasticities!$B$5:$B$52,Demands_tra!$BH664,Elasticities!V$5:V$52),SUMIF(Elasticities!$B$5:$B$52,Demands_tra!$BI664,Elasticities!V$5:V$52))</f>
        <v>0</v>
      </c>
      <c r="CD664" s="6">
        <f ca="1">IF($BI664="",SUMIF(Elasticities!$B$5:$B$52,Demands_tra!$BH664,Elasticities!W$5:W$52),SUMIF(Elasticities!$B$5:$B$52,Demands_tra!$BI664,Elasticities!W$5:W$52))</f>
        <v>0</v>
      </c>
      <c r="CE664" s="6">
        <f ca="1">IF($BI664="",SUMIF(Elasticities!$B$5:$B$52,Demands_tra!$BH664,Elasticities!X$5:X$52),SUMIF(Elasticities!$B$5:$B$52,Demands_tra!$BI664,Elasticities!X$5:X$52))</f>
        <v>0</v>
      </c>
      <c r="CF664" s="6">
        <f ca="1">IF($BI664="",SUMIF(Elasticities!$B$5:$B$52,Demands_tra!$BH664,Elasticities!Y$5:Y$52),SUMIF(Elasticities!$B$5:$B$52,Demands_tra!$BI664,Elasticities!Y$5:Y$52))</f>
        <v>0</v>
      </c>
      <c r="CG664" s="6">
        <f ca="1">IF($BI664="",SUMIF(Elasticities!$B$5:$B$52,Demands_tra!$BH664,Elasticities!Z$5:Z$52),SUMIF(Elasticities!$B$5:$B$52,Demands_tra!$BI664,Elasticities!Z$5:Z$52))</f>
        <v>0</v>
      </c>
      <c r="CH664" s="6">
        <f ca="1">IF($BI664="",SUMIF(Elasticities!$B$5:$B$52,Demands_tra!$BH664,Elasticities!AA$5:AA$52),SUMIF(Elasticities!$B$5:$B$52,Demands_tra!$BI664,Elasticities!AA$5:AA$52))</f>
        <v>0</v>
      </c>
      <c r="CI664" s="6">
        <f ca="1">IF($BI664="",SUMIF(Elasticities!$B$5:$B$52,Demands_tra!$BH664,Elasticities!AB$5:AB$52),SUMIF(Elasticities!$B$5:$B$52,Demands_tra!$BI664,Elasticities!AB$5:AB$52))</f>
        <v>0</v>
      </c>
    </row>
    <row r="665" spans="1:87">
      <c r="A665" t="str">
        <f>IF(BYDem_tra!B664="","\I:",BYDem_tra!B664)</f>
        <v>\I:</v>
      </c>
      <c r="B665">
        <f>BYDem_tra!E664</f>
        <v>0</v>
      </c>
      <c r="C665">
        <f t="shared" si="376"/>
        <v>0</v>
      </c>
      <c r="D665" s="3">
        <f>SUMIFS(BYDem_tra!$M$2:$M$2000,BYDem_tra!$B$2:$B$2000,Demands_tra!$A665,BYDem_tra!$E$2:$E$2000,Demands_tra!$B665)</f>
        <v>0</v>
      </c>
      <c r="E665" s="3" t="e">
        <f ca="1" t="shared" si="377"/>
        <v>#DIV/0!</v>
      </c>
      <c r="F665" s="3" t="e">
        <f ca="1" t="shared" si="378"/>
        <v>#DIV/0!</v>
      </c>
      <c r="G665" s="3" t="e">
        <f ca="1" t="shared" si="379"/>
        <v>#DIV/0!</v>
      </c>
      <c r="H665" s="3" t="e">
        <f ca="1" t="shared" si="380"/>
        <v>#DIV/0!</v>
      </c>
      <c r="I665" s="3" t="e">
        <f ca="1" t="shared" si="381"/>
        <v>#DIV/0!</v>
      </c>
      <c r="J665" s="3" t="e">
        <f ca="1" t="shared" si="382"/>
        <v>#DIV/0!</v>
      </c>
      <c r="K665" s="3" t="e">
        <f ca="1" t="shared" si="383"/>
        <v>#DIV/0!</v>
      </c>
      <c r="L665" s="3" t="e">
        <f ca="1" t="shared" si="384"/>
        <v>#DIV/0!</v>
      </c>
      <c r="M665" s="3" t="e">
        <f ca="1" t="shared" si="385"/>
        <v>#DIV/0!</v>
      </c>
      <c r="N665" s="3" t="e">
        <f ca="1" t="shared" si="386"/>
        <v>#DIV/0!</v>
      </c>
      <c r="O665" s="3" t="e">
        <f ca="1" t="shared" si="387"/>
        <v>#DIV/0!</v>
      </c>
      <c r="P665" s="3" t="e">
        <f ca="1" t="shared" si="388"/>
        <v>#DIV/0!</v>
      </c>
      <c r="Q665" s="3" t="e">
        <f ca="1" t="shared" si="389"/>
        <v>#DIV/0!</v>
      </c>
      <c r="R665" s="3" t="e">
        <f ca="1" t="shared" si="390"/>
        <v>#DIV/0!</v>
      </c>
      <c r="S665" s="3" t="e">
        <f ca="1" t="shared" si="391"/>
        <v>#DIV/0!</v>
      </c>
      <c r="T665" s="3" t="e">
        <f ca="1" t="shared" si="392"/>
        <v>#DIV/0!</v>
      </c>
      <c r="U665" s="3" t="e">
        <f ca="1" t="shared" si="393"/>
        <v>#DIV/0!</v>
      </c>
      <c r="V665" s="3" t="e">
        <f ca="1" t="shared" si="368"/>
        <v>#DIV/0!</v>
      </c>
      <c r="W665" s="3" t="e">
        <f ca="1" t="shared" si="369"/>
        <v>#DIV/0!</v>
      </c>
      <c r="X665" s="3" t="e">
        <f ca="1" t="shared" si="370"/>
        <v>#DIV/0!</v>
      </c>
      <c r="Y665" s="3" t="e">
        <f ca="1" t="shared" si="371"/>
        <v>#DIV/0!</v>
      </c>
      <c r="Z665" s="3" t="e">
        <f ca="1" t="shared" si="372"/>
        <v>#DIV/0!</v>
      </c>
      <c r="AA665" s="3" t="e">
        <f ca="1" t="shared" si="373"/>
        <v>#DIV/0!</v>
      </c>
      <c r="AB665" s="3" t="e">
        <f ca="1" t="shared" si="374"/>
        <v>#DIV/0!</v>
      </c>
      <c r="AC665" s="3" t="e">
        <f ca="1" t="shared" si="375"/>
        <v>#DIV/0!</v>
      </c>
      <c r="AE665" s="4" t="e">
        <f ca="1">VLOOKUP($C665,'Default drvr and elast'!$A$4:$C$49,MATCH(VLOOKUP(A665,Classification!$B$4:$D$99,2,FALSE),'Default drvr and elast'!$A$3:$C$3,0),FALSE)</f>
        <v>#N/A</v>
      </c>
      <c r="AF665" s="4"/>
      <c r="AG665" s="6">
        <f ca="1">IF($AF665="",SUMIFS('Growth rates'!D$4:D$922,'Growth rates'!$B$4:$B$922,Demands_tra!$A665,'Growth rates'!$C$4:$C$922,$AE665),SUMIFS('Growth rates'!D$4:D$922,'Growth rates'!$B$4:$B$922,Demands_tra!$A665,'Growth rates'!$C$4:$C$922,$AF665))</f>
        <v>0</v>
      </c>
      <c r="AH665" s="6">
        <f ca="1">IF($AF665="",SUMIFS('Growth rates'!E$4:E$922,'Growth rates'!$B$4:$B$922,Demands_tra!$A665,'Growth rates'!$C$4:$C$922,$AE665),SUMIFS('Growth rates'!E$4:E$922,'Growth rates'!$B$4:$B$922,Demands_tra!$A665,'Growth rates'!$C$4:$C$922,$AF665))</f>
        <v>0</v>
      </c>
      <c r="AI665" s="6">
        <f ca="1">IF($AF665="",SUMIFS('Growth rates'!F$4:F$922,'Growth rates'!$B$4:$B$922,Demands_tra!$A665,'Growth rates'!$C$4:$C$922,$AE665),SUMIFS('Growth rates'!F$4:F$922,'Growth rates'!$B$4:$B$922,Demands_tra!$A665,'Growth rates'!$C$4:$C$922,$AF665))</f>
        <v>0</v>
      </c>
      <c r="AJ665" s="6">
        <f ca="1">IF($AF665="",SUMIFS('Growth rates'!G$4:G$922,'Growth rates'!$B$4:$B$922,Demands_tra!$A665,'Growth rates'!$C$4:$C$922,$AE665),SUMIFS('Growth rates'!G$4:G$922,'Growth rates'!$B$4:$B$922,Demands_tra!$A665,'Growth rates'!$C$4:$C$922,$AF665))</f>
        <v>0</v>
      </c>
      <c r="AK665" s="6">
        <f ca="1">IF($AF665="",SUMIFS('Growth rates'!H$4:H$922,'Growth rates'!$B$4:$B$922,Demands_tra!$A665,'Growth rates'!$C$4:$C$922,$AE665),SUMIFS('Growth rates'!H$4:H$922,'Growth rates'!$B$4:$B$922,Demands_tra!$A665,'Growth rates'!$C$4:$C$922,$AF665))</f>
        <v>0</v>
      </c>
      <c r="AL665" s="6">
        <f ca="1">IF($AF665="",SUMIFS('Growth rates'!I$4:I$922,'Growth rates'!$B$4:$B$922,Demands_tra!$A665,'Growth rates'!$C$4:$C$922,$AE665),SUMIFS('Growth rates'!I$4:I$922,'Growth rates'!$B$4:$B$922,Demands_tra!$A665,'Growth rates'!$C$4:$C$922,$AF665))</f>
        <v>0</v>
      </c>
      <c r="AM665" s="6">
        <f ca="1">IF($AF665="",SUMIFS('Growth rates'!J$4:J$922,'Growth rates'!$B$4:$B$922,Demands_tra!$A665,'Growth rates'!$C$4:$C$922,$AE665),SUMIFS('Growth rates'!J$4:J$922,'Growth rates'!$B$4:$B$922,Demands_tra!$A665,'Growth rates'!$C$4:$C$922,$AF665))</f>
        <v>0</v>
      </c>
      <c r="AN665" s="6">
        <f ca="1">IF($AF665="",SUMIFS('Growth rates'!K$4:K$922,'Growth rates'!$B$4:$B$922,Demands_tra!$A665,'Growth rates'!$C$4:$C$922,$AE665),SUMIFS('Growth rates'!K$4:K$922,'Growth rates'!$B$4:$B$922,Demands_tra!$A665,'Growth rates'!$C$4:$C$922,$AF665))</f>
        <v>0</v>
      </c>
      <c r="AO665" s="6">
        <f ca="1">IF($AF665="",SUMIFS('Growth rates'!L$4:L$922,'Growth rates'!$B$4:$B$922,Demands_tra!$A665,'Growth rates'!$C$4:$C$922,$AE665),SUMIFS('Growth rates'!L$4:L$922,'Growth rates'!$B$4:$B$922,Demands_tra!$A665,'Growth rates'!$C$4:$C$922,$AF665))</f>
        <v>0</v>
      </c>
      <c r="AP665" s="6">
        <f ca="1">IF($AF665="",SUMIFS('Growth rates'!M$4:M$922,'Growth rates'!$B$4:$B$922,Demands_tra!$A665,'Growth rates'!$C$4:$C$922,$AE665),SUMIFS('Growth rates'!M$4:M$922,'Growth rates'!$B$4:$B$922,Demands_tra!$A665,'Growth rates'!$C$4:$C$922,$AF665))</f>
        <v>0</v>
      </c>
      <c r="AQ665" s="6">
        <f ca="1">IF($AF665="",SUMIFS('Growth rates'!N$4:N$922,'Growth rates'!$B$4:$B$922,Demands_tra!$A665,'Growth rates'!$C$4:$C$922,$AE665),SUMIFS('Growth rates'!N$4:N$922,'Growth rates'!$B$4:$B$922,Demands_tra!$A665,'Growth rates'!$C$4:$C$922,$AF665))</f>
        <v>0</v>
      </c>
      <c r="AR665" s="6">
        <f ca="1">IF($AF665="",SUMIFS('Growth rates'!O$4:O$922,'Growth rates'!$B$4:$B$922,Demands_tra!$A665,'Growth rates'!$C$4:$C$922,$AE665),SUMIFS('Growth rates'!O$4:O$922,'Growth rates'!$B$4:$B$922,Demands_tra!$A665,'Growth rates'!$C$4:$C$922,$AF665))</f>
        <v>0</v>
      </c>
      <c r="AS665" s="6">
        <f ca="1">IF($AF665="",SUMIFS('Growth rates'!P$4:P$922,'Growth rates'!$B$4:$B$922,Demands_tra!$A665,'Growth rates'!$C$4:$C$922,$AE665),SUMIFS('Growth rates'!P$4:P$922,'Growth rates'!$B$4:$B$922,Demands_tra!$A665,'Growth rates'!$C$4:$C$922,$AF665))</f>
        <v>0</v>
      </c>
      <c r="AT665" s="6">
        <f ca="1">IF($AF665="",SUMIFS('Growth rates'!Q$4:Q$922,'Growth rates'!$B$4:$B$922,Demands_tra!$A665,'Growth rates'!$C$4:$C$922,$AE665),SUMIFS('Growth rates'!Q$4:Q$922,'Growth rates'!$B$4:$B$922,Demands_tra!$A665,'Growth rates'!$C$4:$C$922,$AF665))</f>
        <v>0</v>
      </c>
      <c r="AU665" s="6">
        <f ca="1">IF($AF665="",SUMIFS('Growth rates'!R$4:R$922,'Growth rates'!$B$4:$B$922,Demands_tra!$A665,'Growth rates'!$C$4:$C$922,$AE665),SUMIFS('Growth rates'!R$4:R$922,'Growth rates'!$B$4:$B$922,Demands_tra!$A665,'Growth rates'!$C$4:$C$922,$AF665))</f>
        <v>0</v>
      </c>
      <c r="AV665" s="6">
        <f ca="1">IF($AF665="",SUMIFS('Growth rates'!S$4:S$922,'Growth rates'!$B$4:$B$922,Demands_tra!$A665,'Growth rates'!$C$4:$C$922,$AE665),SUMIFS('Growth rates'!S$4:S$922,'Growth rates'!$B$4:$B$922,Demands_tra!$A665,'Growth rates'!$C$4:$C$922,$AF665))</f>
        <v>0</v>
      </c>
      <c r="AW665" s="6">
        <f ca="1">IF($AF665="",SUMIFS('Growth rates'!T$4:T$922,'Growth rates'!$B$4:$B$922,Demands_tra!$A665,'Growth rates'!$C$4:$C$922,$AE665),SUMIFS('Growth rates'!T$4:T$922,'Growth rates'!$B$4:$B$922,Demands_tra!$A665,'Growth rates'!$C$4:$C$922,$AF665))</f>
        <v>0</v>
      </c>
      <c r="AX665" s="6">
        <f ca="1">IF($AF665="",SUMIFS('Growth rates'!U$4:U$922,'Growth rates'!$B$4:$B$922,Demands_tra!$A665,'Growth rates'!$C$4:$C$922,$AE665),SUMIFS('Growth rates'!U$4:U$922,'Growth rates'!$B$4:$B$922,Demands_tra!$A665,'Growth rates'!$C$4:$C$922,$AF665))</f>
        <v>0</v>
      </c>
      <c r="AY665" s="6">
        <f ca="1">IF($AF665="",SUMIFS('Growth rates'!V$4:V$922,'Growth rates'!$B$4:$B$922,Demands_tra!$A665,'Growth rates'!$C$4:$C$922,$AE665),SUMIFS('Growth rates'!V$4:V$922,'Growth rates'!$B$4:$B$922,Demands_tra!$A665,'Growth rates'!$C$4:$C$922,$AF665))</f>
        <v>0</v>
      </c>
      <c r="AZ665" s="6">
        <f ca="1">IF($AF665="",SUMIFS('Growth rates'!W$4:W$922,'Growth rates'!$B$4:$B$922,Demands_tra!$A665,'Growth rates'!$C$4:$C$922,$AE665),SUMIFS('Growth rates'!W$4:W$922,'Growth rates'!$B$4:$B$922,Demands_tra!$A665,'Growth rates'!$C$4:$C$922,$AF665))</f>
        <v>0</v>
      </c>
      <c r="BA665" s="6">
        <f ca="1">IF($AF665="",SUMIFS('Growth rates'!X$4:X$922,'Growth rates'!$B$4:$B$922,Demands_tra!$A665,'Growth rates'!$C$4:$C$922,$AE665),SUMIFS('Growth rates'!X$4:X$922,'Growth rates'!$B$4:$B$922,Demands_tra!$A665,'Growth rates'!$C$4:$C$922,$AF665))</f>
        <v>0</v>
      </c>
      <c r="BB665" s="6">
        <f ca="1">IF($AF665="",SUMIFS('Growth rates'!Y$4:Y$922,'Growth rates'!$B$4:$B$922,Demands_tra!$A665,'Growth rates'!$C$4:$C$922,$AE665),SUMIFS('Growth rates'!Y$4:Y$922,'Growth rates'!$B$4:$B$922,Demands_tra!$A665,'Growth rates'!$C$4:$C$922,$AF665))</f>
        <v>0</v>
      </c>
      <c r="BC665" s="6">
        <f ca="1">IF($AF665="",SUMIFS('Growth rates'!Z$4:Z$922,'Growth rates'!$B$4:$B$922,Demands_tra!$A665,'Growth rates'!$C$4:$C$922,$AE665),SUMIFS('Growth rates'!Z$4:Z$922,'Growth rates'!$B$4:$B$922,Demands_tra!$A665,'Growth rates'!$C$4:$C$922,$AF665))</f>
        <v>0</v>
      </c>
      <c r="BD665" s="6">
        <f ca="1">IF($AF665="",SUMIFS('Growth rates'!AA$4:AA$922,'Growth rates'!$B$4:$B$922,Demands_tra!$A665,'Growth rates'!$C$4:$C$922,$AE665),SUMIFS('Growth rates'!AA$4:AA$922,'Growth rates'!$B$4:$B$922,Demands_tra!$A665,'Growth rates'!$C$4:$C$922,$AF665))</f>
        <v>0</v>
      </c>
      <c r="BE665" s="6">
        <f ca="1">IF($AF665="",SUMIFS('Growth rates'!AB$4:AB$922,'Growth rates'!$B$4:$B$922,Demands_tra!$A665,'Growth rates'!$C$4:$C$922,$AE665),SUMIFS('Growth rates'!AB$4:AB$922,'Growth rates'!$B$4:$B$922,Demands_tra!$A665,'Growth rates'!$C$4:$C$922,$AF665))</f>
        <v>0</v>
      </c>
      <c r="BF665" s="6">
        <f ca="1">IF($AF665="",SUMIFS('Growth rates'!AC$4:AC$922,'Growth rates'!$B$4:$B$922,Demands_tra!$A665,'Growth rates'!$C$4:$C$922,$AE665),SUMIFS('Growth rates'!AC$4:AC$922,'Growth rates'!$B$4:$B$922,Demands_tra!$A665,'Growth rates'!$C$4:$C$922,$AF665))</f>
        <v>0</v>
      </c>
      <c r="BH665" t="e">
        <f ca="1">VLOOKUP($C665,'Default drvr and elast'!$A$4:$F$49,MATCH(VLOOKUP(A665,Classification!$B$4:$D$42,3,FALSE),'Default drvr and elast'!$D$3:$F$3,0)+3,FALSE)</f>
        <v>#N/A</v>
      </c>
      <c r="BJ665" s="6">
        <f ca="1">IF($BI665="",SUMIF(Elasticities!$B$5:$B$52,Demands_tra!$BH665,Elasticities!C$5:C$52),SUMIF(Elasticities!$B$5:$B$52,Demands_tra!$BI665,Elasticities!C$5:C$52))</f>
        <v>0</v>
      </c>
      <c r="BK665" s="6">
        <f ca="1">IF($BI665="",SUMIF(Elasticities!$B$5:$B$52,Demands_tra!$BH665,Elasticities!D$5:D$52),SUMIF(Elasticities!$B$5:$B$52,Demands_tra!$BI665,Elasticities!D$5:D$52))</f>
        <v>0</v>
      </c>
      <c r="BL665" s="6">
        <f ca="1">IF($BI665="",SUMIF(Elasticities!$B$5:$B$52,Demands_tra!$BH665,Elasticities!E$5:E$52),SUMIF(Elasticities!$B$5:$B$52,Demands_tra!$BI665,Elasticities!E$5:E$52))</f>
        <v>0</v>
      </c>
      <c r="BM665" s="6">
        <f ca="1">IF($BI665="",SUMIF(Elasticities!$B$5:$B$52,Demands_tra!$BH665,Elasticities!F$5:F$52),SUMIF(Elasticities!$B$5:$B$52,Demands_tra!$BI665,Elasticities!F$5:F$52))</f>
        <v>0</v>
      </c>
      <c r="BN665" s="6">
        <f ca="1">IF($BI665="",SUMIF(Elasticities!$B$5:$B$52,Demands_tra!$BH665,Elasticities!G$5:G$52),SUMIF(Elasticities!$B$5:$B$52,Demands_tra!$BI665,Elasticities!G$5:G$52))</f>
        <v>0</v>
      </c>
      <c r="BO665" s="6">
        <f ca="1">IF($BI665="",SUMIF(Elasticities!$B$5:$B$52,Demands_tra!$BH665,Elasticities!H$5:H$52),SUMIF(Elasticities!$B$5:$B$52,Demands_tra!$BI665,Elasticities!H$5:H$52))</f>
        <v>0</v>
      </c>
      <c r="BP665" s="6">
        <f ca="1">IF($BI665="",SUMIF(Elasticities!$B$5:$B$52,Demands_tra!$BH665,Elasticities!I$5:I$52),SUMIF(Elasticities!$B$5:$B$52,Demands_tra!$BI665,Elasticities!I$5:I$52))</f>
        <v>0</v>
      </c>
      <c r="BQ665" s="6">
        <f ca="1">IF($BI665="",SUMIF(Elasticities!$B$5:$B$52,Demands_tra!$BH665,Elasticities!J$5:J$52),SUMIF(Elasticities!$B$5:$B$52,Demands_tra!$BI665,Elasticities!J$5:J$52))</f>
        <v>0</v>
      </c>
      <c r="BR665" s="6">
        <f ca="1">IF($BI665="",SUMIF(Elasticities!$B$5:$B$52,Demands_tra!$BH665,Elasticities!K$5:K$52),SUMIF(Elasticities!$B$5:$B$52,Demands_tra!$BI665,Elasticities!K$5:K$52))</f>
        <v>0</v>
      </c>
      <c r="BS665" s="6">
        <f ca="1">IF($BI665="",SUMIF(Elasticities!$B$5:$B$52,Demands_tra!$BH665,Elasticities!L$5:L$52),SUMIF(Elasticities!$B$5:$B$52,Demands_tra!$BI665,Elasticities!L$5:L$52))</f>
        <v>0</v>
      </c>
      <c r="BT665" s="6">
        <f ca="1">IF($BI665="",SUMIF(Elasticities!$B$5:$B$52,Demands_tra!$BH665,Elasticities!M$5:M$52),SUMIF(Elasticities!$B$5:$B$52,Demands_tra!$BI665,Elasticities!M$5:M$52))</f>
        <v>0</v>
      </c>
      <c r="BU665" s="6">
        <f ca="1">IF($BI665="",SUMIF(Elasticities!$B$5:$B$52,Demands_tra!$BH665,Elasticities!N$5:N$52),SUMIF(Elasticities!$B$5:$B$52,Demands_tra!$BI665,Elasticities!N$5:N$52))</f>
        <v>0</v>
      </c>
      <c r="BV665" s="6">
        <f ca="1">IF($BI665="",SUMIF(Elasticities!$B$5:$B$52,Demands_tra!$BH665,Elasticities!O$5:O$52),SUMIF(Elasticities!$B$5:$B$52,Demands_tra!$BI665,Elasticities!O$5:O$52))</f>
        <v>0</v>
      </c>
      <c r="BW665" s="6">
        <f ca="1">IF($BI665="",SUMIF(Elasticities!$B$5:$B$52,Demands_tra!$BH665,Elasticities!P$5:P$52),SUMIF(Elasticities!$B$5:$B$52,Demands_tra!$BI665,Elasticities!P$5:P$52))</f>
        <v>0</v>
      </c>
      <c r="BX665" s="6">
        <f ca="1">IF($BI665="",SUMIF(Elasticities!$B$5:$B$52,Demands_tra!$BH665,Elasticities!Q$5:Q$52),SUMIF(Elasticities!$B$5:$B$52,Demands_tra!$BI665,Elasticities!Q$5:Q$52))</f>
        <v>0</v>
      </c>
      <c r="BY665" s="6">
        <f ca="1">IF($BI665="",SUMIF(Elasticities!$B$5:$B$52,Demands_tra!$BH665,Elasticities!R$5:R$52),SUMIF(Elasticities!$B$5:$B$52,Demands_tra!$BI665,Elasticities!R$5:R$52))</f>
        <v>0</v>
      </c>
      <c r="BZ665" s="6">
        <f ca="1">IF($BI665="",SUMIF(Elasticities!$B$5:$B$52,Demands_tra!$BH665,Elasticities!S$5:S$52),SUMIF(Elasticities!$B$5:$B$52,Demands_tra!$BI665,Elasticities!S$5:S$52))</f>
        <v>0</v>
      </c>
      <c r="CA665" s="6">
        <f ca="1">IF($BI665="",SUMIF(Elasticities!$B$5:$B$52,Demands_tra!$BH665,Elasticities!T$5:T$52),SUMIF(Elasticities!$B$5:$B$52,Demands_tra!$BI665,Elasticities!T$5:T$52))</f>
        <v>0</v>
      </c>
      <c r="CB665" s="6">
        <f ca="1">IF($BI665="",SUMIF(Elasticities!$B$5:$B$52,Demands_tra!$BH665,Elasticities!U$5:U$52),SUMIF(Elasticities!$B$5:$B$52,Demands_tra!$BI665,Elasticities!U$5:U$52))</f>
        <v>0</v>
      </c>
      <c r="CC665" s="6">
        <f ca="1">IF($BI665="",SUMIF(Elasticities!$B$5:$B$52,Demands_tra!$BH665,Elasticities!V$5:V$52),SUMIF(Elasticities!$B$5:$B$52,Demands_tra!$BI665,Elasticities!V$5:V$52))</f>
        <v>0</v>
      </c>
      <c r="CD665" s="6">
        <f ca="1">IF($BI665="",SUMIF(Elasticities!$B$5:$B$52,Demands_tra!$BH665,Elasticities!W$5:W$52),SUMIF(Elasticities!$B$5:$B$52,Demands_tra!$BI665,Elasticities!W$5:W$52))</f>
        <v>0</v>
      </c>
      <c r="CE665" s="6">
        <f ca="1">IF($BI665="",SUMIF(Elasticities!$B$5:$B$52,Demands_tra!$BH665,Elasticities!X$5:X$52),SUMIF(Elasticities!$B$5:$B$52,Demands_tra!$BI665,Elasticities!X$5:X$52))</f>
        <v>0</v>
      </c>
      <c r="CF665" s="6">
        <f ca="1">IF($BI665="",SUMIF(Elasticities!$B$5:$B$52,Demands_tra!$BH665,Elasticities!Y$5:Y$52),SUMIF(Elasticities!$B$5:$B$52,Demands_tra!$BI665,Elasticities!Y$5:Y$52))</f>
        <v>0</v>
      </c>
      <c r="CG665" s="6">
        <f ca="1">IF($BI665="",SUMIF(Elasticities!$B$5:$B$52,Demands_tra!$BH665,Elasticities!Z$5:Z$52),SUMIF(Elasticities!$B$5:$B$52,Demands_tra!$BI665,Elasticities!Z$5:Z$52))</f>
        <v>0</v>
      </c>
      <c r="CH665" s="6">
        <f ca="1">IF($BI665="",SUMIF(Elasticities!$B$5:$B$52,Demands_tra!$BH665,Elasticities!AA$5:AA$52),SUMIF(Elasticities!$B$5:$B$52,Demands_tra!$BI665,Elasticities!AA$5:AA$52))</f>
        <v>0</v>
      </c>
      <c r="CI665" s="6">
        <f ca="1">IF($BI665="",SUMIF(Elasticities!$B$5:$B$52,Demands_tra!$BH665,Elasticities!AB$5:AB$52),SUMIF(Elasticities!$B$5:$B$52,Demands_tra!$BI665,Elasticities!AB$5:AB$52))</f>
        <v>0</v>
      </c>
    </row>
    <row r="666" spans="1:87">
      <c r="A666" t="str">
        <f>IF(BYDem_tra!B665="","\I:",BYDem_tra!B665)</f>
        <v>\I:</v>
      </c>
      <c r="B666">
        <f>BYDem_tra!E665</f>
        <v>0</v>
      </c>
      <c r="C666">
        <f t="shared" si="376"/>
        <v>0</v>
      </c>
      <c r="D666" s="3">
        <f>SUMIFS(BYDem_tra!$M$2:$M$2000,BYDem_tra!$B$2:$B$2000,Demands_tra!$A666,BYDem_tra!$E$2:$E$2000,Demands_tra!$B666)</f>
        <v>0</v>
      </c>
      <c r="E666" s="3" t="e">
        <f ca="1" t="shared" si="377"/>
        <v>#DIV/0!</v>
      </c>
      <c r="F666" s="3" t="e">
        <f ca="1" t="shared" si="378"/>
        <v>#DIV/0!</v>
      </c>
      <c r="G666" s="3" t="e">
        <f ca="1" t="shared" si="379"/>
        <v>#DIV/0!</v>
      </c>
      <c r="H666" s="3" t="e">
        <f ca="1" t="shared" si="380"/>
        <v>#DIV/0!</v>
      </c>
      <c r="I666" s="3" t="e">
        <f ca="1" t="shared" si="381"/>
        <v>#DIV/0!</v>
      </c>
      <c r="J666" s="3" t="e">
        <f ca="1" t="shared" si="382"/>
        <v>#DIV/0!</v>
      </c>
      <c r="K666" s="3" t="e">
        <f ca="1" t="shared" si="383"/>
        <v>#DIV/0!</v>
      </c>
      <c r="L666" s="3" t="e">
        <f ca="1" t="shared" si="384"/>
        <v>#DIV/0!</v>
      </c>
      <c r="M666" s="3" t="e">
        <f ca="1" t="shared" si="385"/>
        <v>#DIV/0!</v>
      </c>
      <c r="N666" s="3" t="e">
        <f ca="1" t="shared" si="386"/>
        <v>#DIV/0!</v>
      </c>
      <c r="O666" s="3" t="e">
        <f ca="1" t="shared" si="387"/>
        <v>#DIV/0!</v>
      </c>
      <c r="P666" s="3" t="e">
        <f ca="1" t="shared" si="388"/>
        <v>#DIV/0!</v>
      </c>
      <c r="Q666" s="3" t="e">
        <f ca="1" t="shared" si="389"/>
        <v>#DIV/0!</v>
      </c>
      <c r="R666" s="3" t="e">
        <f ca="1" t="shared" si="390"/>
        <v>#DIV/0!</v>
      </c>
      <c r="S666" s="3" t="e">
        <f ca="1" t="shared" si="391"/>
        <v>#DIV/0!</v>
      </c>
      <c r="T666" s="3" t="e">
        <f ca="1" t="shared" si="392"/>
        <v>#DIV/0!</v>
      </c>
      <c r="U666" s="3" t="e">
        <f ca="1" t="shared" si="393"/>
        <v>#DIV/0!</v>
      </c>
      <c r="V666" s="3" t="e">
        <f ca="1" t="shared" si="368"/>
        <v>#DIV/0!</v>
      </c>
      <c r="W666" s="3" t="e">
        <f ca="1" t="shared" si="369"/>
        <v>#DIV/0!</v>
      </c>
      <c r="X666" s="3" t="e">
        <f ca="1" t="shared" si="370"/>
        <v>#DIV/0!</v>
      </c>
      <c r="Y666" s="3" t="e">
        <f ca="1" t="shared" si="371"/>
        <v>#DIV/0!</v>
      </c>
      <c r="Z666" s="3" t="e">
        <f ca="1" t="shared" si="372"/>
        <v>#DIV/0!</v>
      </c>
      <c r="AA666" s="3" t="e">
        <f ca="1" t="shared" si="373"/>
        <v>#DIV/0!</v>
      </c>
      <c r="AB666" s="3" t="e">
        <f ca="1" t="shared" si="374"/>
        <v>#DIV/0!</v>
      </c>
      <c r="AC666" s="3" t="e">
        <f ca="1" t="shared" si="375"/>
        <v>#DIV/0!</v>
      </c>
      <c r="AE666" s="4" t="e">
        <f ca="1">VLOOKUP($C666,'Default drvr and elast'!$A$4:$C$49,MATCH(VLOOKUP(A666,Classification!$B$4:$D$99,2,FALSE),'Default drvr and elast'!$A$3:$C$3,0),FALSE)</f>
        <v>#N/A</v>
      </c>
      <c r="AF666" s="4"/>
      <c r="AG666" s="6">
        <f ca="1">IF($AF666="",SUMIFS('Growth rates'!D$4:D$922,'Growth rates'!$B$4:$B$922,Demands_tra!$A666,'Growth rates'!$C$4:$C$922,$AE666),SUMIFS('Growth rates'!D$4:D$922,'Growth rates'!$B$4:$B$922,Demands_tra!$A666,'Growth rates'!$C$4:$C$922,$AF666))</f>
        <v>0</v>
      </c>
      <c r="AH666" s="6">
        <f ca="1">IF($AF666="",SUMIFS('Growth rates'!E$4:E$922,'Growth rates'!$B$4:$B$922,Demands_tra!$A666,'Growth rates'!$C$4:$C$922,$AE666),SUMIFS('Growth rates'!E$4:E$922,'Growth rates'!$B$4:$B$922,Demands_tra!$A666,'Growth rates'!$C$4:$C$922,$AF666))</f>
        <v>0</v>
      </c>
      <c r="AI666" s="6">
        <f ca="1">IF($AF666="",SUMIFS('Growth rates'!F$4:F$922,'Growth rates'!$B$4:$B$922,Demands_tra!$A666,'Growth rates'!$C$4:$C$922,$AE666),SUMIFS('Growth rates'!F$4:F$922,'Growth rates'!$B$4:$B$922,Demands_tra!$A666,'Growth rates'!$C$4:$C$922,$AF666))</f>
        <v>0</v>
      </c>
      <c r="AJ666" s="6">
        <f ca="1">IF($AF666="",SUMIFS('Growth rates'!G$4:G$922,'Growth rates'!$B$4:$B$922,Demands_tra!$A666,'Growth rates'!$C$4:$C$922,$AE666),SUMIFS('Growth rates'!G$4:G$922,'Growth rates'!$B$4:$B$922,Demands_tra!$A666,'Growth rates'!$C$4:$C$922,$AF666))</f>
        <v>0</v>
      </c>
      <c r="AK666" s="6">
        <f ca="1">IF($AF666="",SUMIFS('Growth rates'!H$4:H$922,'Growth rates'!$B$4:$B$922,Demands_tra!$A666,'Growth rates'!$C$4:$C$922,$AE666),SUMIFS('Growth rates'!H$4:H$922,'Growth rates'!$B$4:$B$922,Demands_tra!$A666,'Growth rates'!$C$4:$C$922,$AF666))</f>
        <v>0</v>
      </c>
      <c r="AL666" s="6">
        <f ca="1">IF($AF666="",SUMIFS('Growth rates'!I$4:I$922,'Growth rates'!$B$4:$B$922,Demands_tra!$A666,'Growth rates'!$C$4:$C$922,$AE666),SUMIFS('Growth rates'!I$4:I$922,'Growth rates'!$B$4:$B$922,Demands_tra!$A666,'Growth rates'!$C$4:$C$922,$AF666))</f>
        <v>0</v>
      </c>
      <c r="AM666" s="6">
        <f ca="1">IF($AF666="",SUMIFS('Growth rates'!J$4:J$922,'Growth rates'!$B$4:$B$922,Demands_tra!$A666,'Growth rates'!$C$4:$C$922,$AE666),SUMIFS('Growth rates'!J$4:J$922,'Growth rates'!$B$4:$B$922,Demands_tra!$A666,'Growth rates'!$C$4:$C$922,$AF666))</f>
        <v>0</v>
      </c>
      <c r="AN666" s="6">
        <f ca="1">IF($AF666="",SUMIFS('Growth rates'!K$4:K$922,'Growth rates'!$B$4:$B$922,Demands_tra!$A666,'Growth rates'!$C$4:$C$922,$AE666),SUMIFS('Growth rates'!K$4:K$922,'Growth rates'!$B$4:$B$922,Demands_tra!$A666,'Growth rates'!$C$4:$C$922,$AF666))</f>
        <v>0</v>
      </c>
      <c r="AO666" s="6">
        <f ca="1">IF($AF666="",SUMIFS('Growth rates'!L$4:L$922,'Growth rates'!$B$4:$B$922,Demands_tra!$A666,'Growth rates'!$C$4:$C$922,$AE666),SUMIFS('Growth rates'!L$4:L$922,'Growth rates'!$B$4:$B$922,Demands_tra!$A666,'Growth rates'!$C$4:$C$922,$AF666))</f>
        <v>0</v>
      </c>
      <c r="AP666" s="6">
        <f ca="1">IF($AF666="",SUMIFS('Growth rates'!M$4:M$922,'Growth rates'!$B$4:$B$922,Demands_tra!$A666,'Growth rates'!$C$4:$C$922,$AE666),SUMIFS('Growth rates'!M$4:M$922,'Growth rates'!$B$4:$B$922,Demands_tra!$A666,'Growth rates'!$C$4:$C$922,$AF666))</f>
        <v>0</v>
      </c>
      <c r="AQ666" s="6">
        <f ca="1">IF($AF666="",SUMIFS('Growth rates'!N$4:N$922,'Growth rates'!$B$4:$B$922,Demands_tra!$A666,'Growth rates'!$C$4:$C$922,$AE666),SUMIFS('Growth rates'!N$4:N$922,'Growth rates'!$B$4:$B$922,Demands_tra!$A666,'Growth rates'!$C$4:$C$922,$AF666))</f>
        <v>0</v>
      </c>
      <c r="AR666" s="6">
        <f ca="1">IF($AF666="",SUMIFS('Growth rates'!O$4:O$922,'Growth rates'!$B$4:$B$922,Demands_tra!$A666,'Growth rates'!$C$4:$C$922,$AE666),SUMIFS('Growth rates'!O$4:O$922,'Growth rates'!$B$4:$B$922,Demands_tra!$A666,'Growth rates'!$C$4:$C$922,$AF666))</f>
        <v>0</v>
      </c>
      <c r="AS666" s="6">
        <f ca="1">IF($AF666="",SUMIFS('Growth rates'!P$4:P$922,'Growth rates'!$B$4:$B$922,Demands_tra!$A666,'Growth rates'!$C$4:$C$922,$AE666),SUMIFS('Growth rates'!P$4:P$922,'Growth rates'!$B$4:$B$922,Demands_tra!$A666,'Growth rates'!$C$4:$C$922,$AF666))</f>
        <v>0</v>
      </c>
      <c r="AT666" s="6">
        <f ca="1">IF($AF666="",SUMIFS('Growth rates'!Q$4:Q$922,'Growth rates'!$B$4:$B$922,Demands_tra!$A666,'Growth rates'!$C$4:$C$922,$AE666),SUMIFS('Growth rates'!Q$4:Q$922,'Growth rates'!$B$4:$B$922,Demands_tra!$A666,'Growth rates'!$C$4:$C$922,$AF666))</f>
        <v>0</v>
      </c>
      <c r="AU666" s="6">
        <f ca="1">IF($AF666="",SUMIFS('Growth rates'!R$4:R$922,'Growth rates'!$B$4:$B$922,Demands_tra!$A666,'Growth rates'!$C$4:$C$922,$AE666),SUMIFS('Growth rates'!R$4:R$922,'Growth rates'!$B$4:$B$922,Demands_tra!$A666,'Growth rates'!$C$4:$C$922,$AF666))</f>
        <v>0</v>
      </c>
      <c r="AV666" s="6">
        <f ca="1">IF($AF666="",SUMIFS('Growth rates'!S$4:S$922,'Growth rates'!$B$4:$B$922,Demands_tra!$A666,'Growth rates'!$C$4:$C$922,$AE666),SUMIFS('Growth rates'!S$4:S$922,'Growth rates'!$B$4:$B$922,Demands_tra!$A666,'Growth rates'!$C$4:$C$922,$AF666))</f>
        <v>0</v>
      </c>
      <c r="AW666" s="6">
        <f ca="1">IF($AF666="",SUMIFS('Growth rates'!T$4:T$922,'Growth rates'!$B$4:$B$922,Demands_tra!$A666,'Growth rates'!$C$4:$C$922,$AE666),SUMIFS('Growth rates'!T$4:T$922,'Growth rates'!$B$4:$B$922,Demands_tra!$A666,'Growth rates'!$C$4:$C$922,$AF666))</f>
        <v>0</v>
      </c>
      <c r="AX666" s="6">
        <f ca="1">IF($AF666="",SUMIFS('Growth rates'!U$4:U$922,'Growth rates'!$B$4:$B$922,Demands_tra!$A666,'Growth rates'!$C$4:$C$922,$AE666),SUMIFS('Growth rates'!U$4:U$922,'Growth rates'!$B$4:$B$922,Demands_tra!$A666,'Growth rates'!$C$4:$C$922,$AF666))</f>
        <v>0</v>
      </c>
      <c r="AY666" s="6">
        <f ca="1">IF($AF666="",SUMIFS('Growth rates'!V$4:V$922,'Growth rates'!$B$4:$B$922,Demands_tra!$A666,'Growth rates'!$C$4:$C$922,$AE666),SUMIFS('Growth rates'!V$4:V$922,'Growth rates'!$B$4:$B$922,Demands_tra!$A666,'Growth rates'!$C$4:$C$922,$AF666))</f>
        <v>0</v>
      </c>
      <c r="AZ666" s="6">
        <f ca="1">IF($AF666="",SUMIFS('Growth rates'!W$4:W$922,'Growth rates'!$B$4:$B$922,Demands_tra!$A666,'Growth rates'!$C$4:$C$922,$AE666),SUMIFS('Growth rates'!W$4:W$922,'Growth rates'!$B$4:$B$922,Demands_tra!$A666,'Growth rates'!$C$4:$C$922,$AF666))</f>
        <v>0</v>
      </c>
      <c r="BA666" s="6">
        <f ca="1">IF($AF666="",SUMIFS('Growth rates'!X$4:X$922,'Growth rates'!$B$4:$B$922,Demands_tra!$A666,'Growth rates'!$C$4:$C$922,$AE666),SUMIFS('Growth rates'!X$4:X$922,'Growth rates'!$B$4:$B$922,Demands_tra!$A666,'Growth rates'!$C$4:$C$922,$AF666))</f>
        <v>0</v>
      </c>
      <c r="BB666" s="6">
        <f ca="1">IF($AF666="",SUMIFS('Growth rates'!Y$4:Y$922,'Growth rates'!$B$4:$B$922,Demands_tra!$A666,'Growth rates'!$C$4:$C$922,$AE666),SUMIFS('Growth rates'!Y$4:Y$922,'Growth rates'!$B$4:$B$922,Demands_tra!$A666,'Growth rates'!$C$4:$C$922,$AF666))</f>
        <v>0</v>
      </c>
      <c r="BC666" s="6">
        <f ca="1">IF($AF666="",SUMIFS('Growth rates'!Z$4:Z$922,'Growth rates'!$B$4:$B$922,Demands_tra!$A666,'Growth rates'!$C$4:$C$922,$AE666),SUMIFS('Growth rates'!Z$4:Z$922,'Growth rates'!$B$4:$B$922,Demands_tra!$A666,'Growth rates'!$C$4:$C$922,$AF666))</f>
        <v>0</v>
      </c>
      <c r="BD666" s="6">
        <f ca="1">IF($AF666="",SUMIFS('Growth rates'!AA$4:AA$922,'Growth rates'!$B$4:$B$922,Demands_tra!$A666,'Growth rates'!$C$4:$C$922,$AE666),SUMIFS('Growth rates'!AA$4:AA$922,'Growth rates'!$B$4:$B$922,Demands_tra!$A666,'Growth rates'!$C$4:$C$922,$AF666))</f>
        <v>0</v>
      </c>
      <c r="BE666" s="6">
        <f ca="1">IF($AF666="",SUMIFS('Growth rates'!AB$4:AB$922,'Growth rates'!$B$4:$B$922,Demands_tra!$A666,'Growth rates'!$C$4:$C$922,$AE666),SUMIFS('Growth rates'!AB$4:AB$922,'Growth rates'!$B$4:$B$922,Demands_tra!$A666,'Growth rates'!$C$4:$C$922,$AF666))</f>
        <v>0</v>
      </c>
      <c r="BF666" s="6">
        <f ca="1">IF($AF666="",SUMIFS('Growth rates'!AC$4:AC$922,'Growth rates'!$B$4:$B$922,Demands_tra!$A666,'Growth rates'!$C$4:$C$922,$AE666),SUMIFS('Growth rates'!AC$4:AC$922,'Growth rates'!$B$4:$B$922,Demands_tra!$A666,'Growth rates'!$C$4:$C$922,$AF666))</f>
        <v>0</v>
      </c>
      <c r="BH666" t="e">
        <f ca="1">VLOOKUP($C666,'Default drvr and elast'!$A$4:$F$49,MATCH(VLOOKUP(A666,Classification!$B$4:$D$42,3,FALSE),'Default drvr and elast'!$D$3:$F$3,0)+3,FALSE)</f>
        <v>#N/A</v>
      </c>
      <c r="BJ666" s="6">
        <f ca="1">IF($BI666="",SUMIF(Elasticities!$B$5:$B$52,Demands_tra!$BH666,Elasticities!C$5:C$52),SUMIF(Elasticities!$B$5:$B$52,Demands_tra!$BI666,Elasticities!C$5:C$52))</f>
        <v>0</v>
      </c>
      <c r="BK666" s="6">
        <f ca="1">IF($BI666="",SUMIF(Elasticities!$B$5:$B$52,Demands_tra!$BH666,Elasticities!D$5:D$52),SUMIF(Elasticities!$B$5:$B$52,Demands_tra!$BI666,Elasticities!D$5:D$52))</f>
        <v>0</v>
      </c>
      <c r="BL666" s="6">
        <f ca="1">IF($BI666="",SUMIF(Elasticities!$B$5:$B$52,Demands_tra!$BH666,Elasticities!E$5:E$52),SUMIF(Elasticities!$B$5:$B$52,Demands_tra!$BI666,Elasticities!E$5:E$52))</f>
        <v>0</v>
      </c>
      <c r="BM666" s="6">
        <f ca="1">IF($BI666="",SUMIF(Elasticities!$B$5:$B$52,Demands_tra!$BH666,Elasticities!F$5:F$52),SUMIF(Elasticities!$B$5:$B$52,Demands_tra!$BI666,Elasticities!F$5:F$52))</f>
        <v>0</v>
      </c>
      <c r="BN666" s="6">
        <f ca="1">IF($BI666="",SUMIF(Elasticities!$B$5:$B$52,Demands_tra!$BH666,Elasticities!G$5:G$52),SUMIF(Elasticities!$B$5:$B$52,Demands_tra!$BI666,Elasticities!G$5:G$52))</f>
        <v>0</v>
      </c>
      <c r="BO666" s="6">
        <f ca="1">IF($BI666="",SUMIF(Elasticities!$B$5:$B$52,Demands_tra!$BH666,Elasticities!H$5:H$52),SUMIF(Elasticities!$B$5:$B$52,Demands_tra!$BI666,Elasticities!H$5:H$52))</f>
        <v>0</v>
      </c>
      <c r="BP666" s="6">
        <f ca="1">IF($BI666="",SUMIF(Elasticities!$B$5:$B$52,Demands_tra!$BH666,Elasticities!I$5:I$52),SUMIF(Elasticities!$B$5:$B$52,Demands_tra!$BI666,Elasticities!I$5:I$52))</f>
        <v>0</v>
      </c>
      <c r="BQ666" s="6">
        <f ca="1">IF($BI666="",SUMIF(Elasticities!$B$5:$B$52,Demands_tra!$BH666,Elasticities!J$5:J$52),SUMIF(Elasticities!$B$5:$B$52,Demands_tra!$BI666,Elasticities!J$5:J$52))</f>
        <v>0</v>
      </c>
      <c r="BR666" s="6">
        <f ca="1">IF($BI666="",SUMIF(Elasticities!$B$5:$B$52,Demands_tra!$BH666,Elasticities!K$5:K$52),SUMIF(Elasticities!$B$5:$B$52,Demands_tra!$BI666,Elasticities!K$5:K$52))</f>
        <v>0</v>
      </c>
      <c r="BS666" s="6">
        <f ca="1">IF($BI666="",SUMIF(Elasticities!$B$5:$B$52,Demands_tra!$BH666,Elasticities!L$5:L$52),SUMIF(Elasticities!$B$5:$B$52,Demands_tra!$BI666,Elasticities!L$5:L$52))</f>
        <v>0</v>
      </c>
      <c r="BT666" s="6">
        <f ca="1">IF($BI666="",SUMIF(Elasticities!$B$5:$B$52,Demands_tra!$BH666,Elasticities!M$5:M$52),SUMIF(Elasticities!$B$5:$B$52,Demands_tra!$BI666,Elasticities!M$5:M$52))</f>
        <v>0</v>
      </c>
      <c r="BU666" s="6">
        <f ca="1">IF($BI666="",SUMIF(Elasticities!$B$5:$B$52,Demands_tra!$BH666,Elasticities!N$5:N$52),SUMIF(Elasticities!$B$5:$B$52,Demands_tra!$BI666,Elasticities!N$5:N$52))</f>
        <v>0</v>
      </c>
      <c r="BV666" s="6">
        <f ca="1">IF($BI666="",SUMIF(Elasticities!$B$5:$B$52,Demands_tra!$BH666,Elasticities!O$5:O$52),SUMIF(Elasticities!$B$5:$B$52,Demands_tra!$BI666,Elasticities!O$5:O$52))</f>
        <v>0</v>
      </c>
      <c r="BW666" s="6">
        <f ca="1">IF($BI666="",SUMIF(Elasticities!$B$5:$B$52,Demands_tra!$BH666,Elasticities!P$5:P$52),SUMIF(Elasticities!$B$5:$B$52,Demands_tra!$BI666,Elasticities!P$5:P$52))</f>
        <v>0</v>
      </c>
      <c r="BX666" s="6">
        <f ca="1">IF($BI666="",SUMIF(Elasticities!$B$5:$B$52,Demands_tra!$BH666,Elasticities!Q$5:Q$52),SUMIF(Elasticities!$B$5:$B$52,Demands_tra!$BI666,Elasticities!Q$5:Q$52))</f>
        <v>0</v>
      </c>
      <c r="BY666" s="6">
        <f ca="1">IF($BI666="",SUMIF(Elasticities!$B$5:$B$52,Demands_tra!$BH666,Elasticities!R$5:R$52),SUMIF(Elasticities!$B$5:$B$52,Demands_tra!$BI666,Elasticities!R$5:R$52))</f>
        <v>0</v>
      </c>
      <c r="BZ666" s="6">
        <f ca="1">IF($BI666="",SUMIF(Elasticities!$B$5:$B$52,Demands_tra!$BH666,Elasticities!S$5:S$52),SUMIF(Elasticities!$B$5:$B$52,Demands_tra!$BI666,Elasticities!S$5:S$52))</f>
        <v>0</v>
      </c>
      <c r="CA666" s="6">
        <f ca="1">IF($BI666="",SUMIF(Elasticities!$B$5:$B$52,Demands_tra!$BH666,Elasticities!T$5:T$52),SUMIF(Elasticities!$B$5:$B$52,Demands_tra!$BI666,Elasticities!T$5:T$52))</f>
        <v>0</v>
      </c>
      <c r="CB666" s="6">
        <f ca="1">IF($BI666="",SUMIF(Elasticities!$B$5:$B$52,Demands_tra!$BH666,Elasticities!U$5:U$52),SUMIF(Elasticities!$B$5:$B$52,Demands_tra!$BI666,Elasticities!U$5:U$52))</f>
        <v>0</v>
      </c>
      <c r="CC666" s="6">
        <f ca="1">IF($BI666="",SUMIF(Elasticities!$B$5:$B$52,Demands_tra!$BH666,Elasticities!V$5:V$52),SUMIF(Elasticities!$B$5:$B$52,Demands_tra!$BI666,Elasticities!V$5:V$52))</f>
        <v>0</v>
      </c>
      <c r="CD666" s="6">
        <f ca="1">IF($BI666="",SUMIF(Elasticities!$B$5:$B$52,Demands_tra!$BH666,Elasticities!W$5:W$52),SUMIF(Elasticities!$B$5:$B$52,Demands_tra!$BI666,Elasticities!W$5:W$52))</f>
        <v>0</v>
      </c>
      <c r="CE666" s="6">
        <f ca="1">IF($BI666="",SUMIF(Elasticities!$B$5:$B$52,Demands_tra!$BH666,Elasticities!X$5:X$52),SUMIF(Elasticities!$B$5:$B$52,Demands_tra!$BI666,Elasticities!X$5:X$52))</f>
        <v>0</v>
      </c>
      <c r="CF666" s="6">
        <f ca="1">IF($BI666="",SUMIF(Elasticities!$B$5:$B$52,Demands_tra!$BH666,Elasticities!Y$5:Y$52),SUMIF(Elasticities!$B$5:$B$52,Demands_tra!$BI666,Elasticities!Y$5:Y$52))</f>
        <v>0</v>
      </c>
      <c r="CG666" s="6">
        <f ca="1">IF($BI666="",SUMIF(Elasticities!$B$5:$B$52,Demands_tra!$BH666,Elasticities!Z$5:Z$52),SUMIF(Elasticities!$B$5:$B$52,Demands_tra!$BI666,Elasticities!Z$5:Z$52))</f>
        <v>0</v>
      </c>
      <c r="CH666" s="6">
        <f ca="1">IF($BI666="",SUMIF(Elasticities!$B$5:$B$52,Demands_tra!$BH666,Elasticities!AA$5:AA$52),SUMIF(Elasticities!$B$5:$B$52,Demands_tra!$BI666,Elasticities!AA$5:AA$52))</f>
        <v>0</v>
      </c>
      <c r="CI666" s="6">
        <f ca="1">IF($BI666="",SUMIF(Elasticities!$B$5:$B$52,Demands_tra!$BH666,Elasticities!AB$5:AB$52),SUMIF(Elasticities!$B$5:$B$52,Demands_tra!$BI666,Elasticities!AB$5:AB$52))</f>
        <v>0</v>
      </c>
    </row>
    <row r="667" spans="1:87">
      <c r="A667" t="str">
        <f>IF(BYDem_tra!B666="","\I:",BYDem_tra!B666)</f>
        <v>\I:</v>
      </c>
      <c r="B667">
        <f>BYDem_tra!E666</f>
        <v>0</v>
      </c>
      <c r="C667">
        <f t="shared" si="376"/>
        <v>0</v>
      </c>
      <c r="D667" s="3">
        <f>SUMIFS(BYDem_tra!$M$2:$M$2000,BYDem_tra!$B$2:$B$2000,Demands_tra!$A667,BYDem_tra!$E$2:$E$2000,Demands_tra!$B667)</f>
        <v>0</v>
      </c>
      <c r="E667" s="3" t="e">
        <f ca="1" t="shared" si="377"/>
        <v>#DIV/0!</v>
      </c>
      <c r="F667" s="3" t="e">
        <f ca="1" t="shared" si="378"/>
        <v>#DIV/0!</v>
      </c>
      <c r="G667" s="3" t="e">
        <f ca="1" t="shared" si="379"/>
        <v>#DIV/0!</v>
      </c>
      <c r="H667" s="3" t="e">
        <f ca="1" t="shared" si="380"/>
        <v>#DIV/0!</v>
      </c>
      <c r="I667" s="3" t="e">
        <f ca="1" t="shared" si="381"/>
        <v>#DIV/0!</v>
      </c>
      <c r="J667" s="3" t="e">
        <f ca="1" t="shared" si="382"/>
        <v>#DIV/0!</v>
      </c>
      <c r="K667" s="3" t="e">
        <f ca="1" t="shared" si="383"/>
        <v>#DIV/0!</v>
      </c>
      <c r="L667" s="3" t="e">
        <f ca="1" t="shared" si="384"/>
        <v>#DIV/0!</v>
      </c>
      <c r="M667" s="3" t="e">
        <f ca="1" t="shared" si="385"/>
        <v>#DIV/0!</v>
      </c>
      <c r="N667" s="3" t="e">
        <f ca="1" t="shared" si="386"/>
        <v>#DIV/0!</v>
      </c>
      <c r="O667" s="3" t="e">
        <f ca="1" t="shared" si="387"/>
        <v>#DIV/0!</v>
      </c>
      <c r="P667" s="3" t="e">
        <f ca="1" t="shared" si="388"/>
        <v>#DIV/0!</v>
      </c>
      <c r="Q667" s="3" t="e">
        <f ca="1" t="shared" si="389"/>
        <v>#DIV/0!</v>
      </c>
      <c r="R667" s="3" t="e">
        <f ca="1" t="shared" si="390"/>
        <v>#DIV/0!</v>
      </c>
      <c r="S667" s="3" t="e">
        <f ca="1" t="shared" si="391"/>
        <v>#DIV/0!</v>
      </c>
      <c r="T667" s="3" t="e">
        <f ca="1" t="shared" si="392"/>
        <v>#DIV/0!</v>
      </c>
      <c r="U667" s="3" t="e">
        <f ca="1" t="shared" si="393"/>
        <v>#DIV/0!</v>
      </c>
      <c r="V667" s="3" t="e">
        <f ca="1" t="shared" si="368"/>
        <v>#DIV/0!</v>
      </c>
      <c r="W667" s="3" t="e">
        <f ca="1" t="shared" si="369"/>
        <v>#DIV/0!</v>
      </c>
      <c r="X667" s="3" t="e">
        <f ca="1" t="shared" si="370"/>
        <v>#DIV/0!</v>
      </c>
      <c r="Y667" s="3" t="e">
        <f ca="1" t="shared" si="371"/>
        <v>#DIV/0!</v>
      </c>
      <c r="Z667" s="3" t="e">
        <f ca="1" t="shared" si="372"/>
        <v>#DIV/0!</v>
      </c>
      <c r="AA667" s="3" t="e">
        <f ca="1" t="shared" si="373"/>
        <v>#DIV/0!</v>
      </c>
      <c r="AB667" s="3" t="e">
        <f ca="1" t="shared" si="374"/>
        <v>#DIV/0!</v>
      </c>
      <c r="AC667" s="3" t="e">
        <f ca="1" t="shared" si="375"/>
        <v>#DIV/0!</v>
      </c>
      <c r="AE667" s="4" t="e">
        <f ca="1">VLOOKUP($C667,'Default drvr and elast'!$A$4:$C$49,MATCH(VLOOKUP(A667,Classification!$B$4:$D$99,2,FALSE),'Default drvr and elast'!$A$3:$C$3,0),FALSE)</f>
        <v>#N/A</v>
      </c>
      <c r="AF667" s="4"/>
      <c r="AG667" s="6">
        <f ca="1">IF($AF667="",SUMIFS('Growth rates'!D$4:D$922,'Growth rates'!$B$4:$B$922,Demands_tra!$A667,'Growth rates'!$C$4:$C$922,$AE667),SUMIFS('Growth rates'!D$4:D$922,'Growth rates'!$B$4:$B$922,Demands_tra!$A667,'Growth rates'!$C$4:$C$922,$AF667))</f>
        <v>0</v>
      </c>
      <c r="AH667" s="6">
        <f ca="1">IF($AF667="",SUMIFS('Growth rates'!E$4:E$922,'Growth rates'!$B$4:$B$922,Demands_tra!$A667,'Growth rates'!$C$4:$C$922,$AE667),SUMIFS('Growth rates'!E$4:E$922,'Growth rates'!$B$4:$B$922,Demands_tra!$A667,'Growth rates'!$C$4:$C$922,$AF667))</f>
        <v>0</v>
      </c>
      <c r="AI667" s="6">
        <f ca="1">IF($AF667="",SUMIFS('Growth rates'!F$4:F$922,'Growth rates'!$B$4:$B$922,Demands_tra!$A667,'Growth rates'!$C$4:$C$922,$AE667),SUMIFS('Growth rates'!F$4:F$922,'Growth rates'!$B$4:$B$922,Demands_tra!$A667,'Growth rates'!$C$4:$C$922,$AF667))</f>
        <v>0</v>
      </c>
      <c r="AJ667" s="6">
        <f ca="1">IF($AF667="",SUMIFS('Growth rates'!G$4:G$922,'Growth rates'!$B$4:$B$922,Demands_tra!$A667,'Growth rates'!$C$4:$C$922,$AE667),SUMIFS('Growth rates'!G$4:G$922,'Growth rates'!$B$4:$B$922,Demands_tra!$A667,'Growth rates'!$C$4:$C$922,$AF667))</f>
        <v>0</v>
      </c>
      <c r="AK667" s="6">
        <f ca="1">IF($AF667="",SUMIFS('Growth rates'!H$4:H$922,'Growth rates'!$B$4:$B$922,Demands_tra!$A667,'Growth rates'!$C$4:$C$922,$AE667),SUMIFS('Growth rates'!H$4:H$922,'Growth rates'!$B$4:$B$922,Demands_tra!$A667,'Growth rates'!$C$4:$C$922,$AF667))</f>
        <v>0</v>
      </c>
      <c r="AL667" s="6">
        <f ca="1">IF($AF667="",SUMIFS('Growth rates'!I$4:I$922,'Growth rates'!$B$4:$B$922,Demands_tra!$A667,'Growth rates'!$C$4:$C$922,$AE667),SUMIFS('Growth rates'!I$4:I$922,'Growth rates'!$B$4:$B$922,Demands_tra!$A667,'Growth rates'!$C$4:$C$922,$AF667))</f>
        <v>0</v>
      </c>
      <c r="AM667" s="6">
        <f ca="1">IF($AF667="",SUMIFS('Growth rates'!J$4:J$922,'Growth rates'!$B$4:$B$922,Demands_tra!$A667,'Growth rates'!$C$4:$C$922,$AE667),SUMIFS('Growth rates'!J$4:J$922,'Growth rates'!$B$4:$B$922,Demands_tra!$A667,'Growth rates'!$C$4:$C$922,$AF667))</f>
        <v>0</v>
      </c>
      <c r="AN667" s="6">
        <f ca="1">IF($AF667="",SUMIFS('Growth rates'!K$4:K$922,'Growth rates'!$B$4:$B$922,Demands_tra!$A667,'Growth rates'!$C$4:$C$922,$AE667),SUMIFS('Growth rates'!K$4:K$922,'Growth rates'!$B$4:$B$922,Demands_tra!$A667,'Growth rates'!$C$4:$C$922,$AF667))</f>
        <v>0</v>
      </c>
      <c r="AO667" s="6">
        <f ca="1">IF($AF667="",SUMIFS('Growth rates'!L$4:L$922,'Growth rates'!$B$4:$B$922,Demands_tra!$A667,'Growth rates'!$C$4:$C$922,$AE667),SUMIFS('Growth rates'!L$4:L$922,'Growth rates'!$B$4:$B$922,Demands_tra!$A667,'Growth rates'!$C$4:$C$922,$AF667))</f>
        <v>0</v>
      </c>
      <c r="AP667" s="6">
        <f ca="1">IF($AF667="",SUMIFS('Growth rates'!M$4:M$922,'Growth rates'!$B$4:$B$922,Demands_tra!$A667,'Growth rates'!$C$4:$C$922,$AE667),SUMIFS('Growth rates'!M$4:M$922,'Growth rates'!$B$4:$B$922,Demands_tra!$A667,'Growth rates'!$C$4:$C$922,$AF667))</f>
        <v>0</v>
      </c>
      <c r="AQ667" s="6">
        <f ca="1">IF($AF667="",SUMIFS('Growth rates'!N$4:N$922,'Growth rates'!$B$4:$B$922,Demands_tra!$A667,'Growth rates'!$C$4:$C$922,$AE667),SUMIFS('Growth rates'!N$4:N$922,'Growth rates'!$B$4:$B$922,Demands_tra!$A667,'Growth rates'!$C$4:$C$922,$AF667))</f>
        <v>0</v>
      </c>
      <c r="AR667" s="6">
        <f ca="1">IF($AF667="",SUMIFS('Growth rates'!O$4:O$922,'Growth rates'!$B$4:$B$922,Demands_tra!$A667,'Growth rates'!$C$4:$C$922,$AE667),SUMIFS('Growth rates'!O$4:O$922,'Growth rates'!$B$4:$B$922,Demands_tra!$A667,'Growth rates'!$C$4:$C$922,$AF667))</f>
        <v>0</v>
      </c>
      <c r="AS667" s="6">
        <f ca="1">IF($AF667="",SUMIFS('Growth rates'!P$4:P$922,'Growth rates'!$B$4:$B$922,Demands_tra!$A667,'Growth rates'!$C$4:$C$922,$AE667),SUMIFS('Growth rates'!P$4:P$922,'Growth rates'!$B$4:$B$922,Demands_tra!$A667,'Growth rates'!$C$4:$C$922,$AF667))</f>
        <v>0</v>
      </c>
      <c r="AT667" s="6">
        <f ca="1">IF($AF667="",SUMIFS('Growth rates'!Q$4:Q$922,'Growth rates'!$B$4:$B$922,Demands_tra!$A667,'Growth rates'!$C$4:$C$922,$AE667),SUMIFS('Growth rates'!Q$4:Q$922,'Growth rates'!$B$4:$B$922,Demands_tra!$A667,'Growth rates'!$C$4:$C$922,$AF667))</f>
        <v>0</v>
      </c>
      <c r="AU667" s="6">
        <f ca="1">IF($AF667="",SUMIFS('Growth rates'!R$4:R$922,'Growth rates'!$B$4:$B$922,Demands_tra!$A667,'Growth rates'!$C$4:$C$922,$AE667),SUMIFS('Growth rates'!R$4:R$922,'Growth rates'!$B$4:$B$922,Demands_tra!$A667,'Growth rates'!$C$4:$C$922,$AF667))</f>
        <v>0</v>
      </c>
      <c r="AV667" s="6">
        <f ca="1">IF($AF667="",SUMIFS('Growth rates'!S$4:S$922,'Growth rates'!$B$4:$B$922,Demands_tra!$A667,'Growth rates'!$C$4:$C$922,$AE667),SUMIFS('Growth rates'!S$4:S$922,'Growth rates'!$B$4:$B$922,Demands_tra!$A667,'Growth rates'!$C$4:$C$922,$AF667))</f>
        <v>0</v>
      </c>
      <c r="AW667" s="6">
        <f ca="1">IF($AF667="",SUMIFS('Growth rates'!T$4:T$922,'Growth rates'!$B$4:$B$922,Demands_tra!$A667,'Growth rates'!$C$4:$C$922,$AE667),SUMIFS('Growth rates'!T$4:T$922,'Growth rates'!$B$4:$B$922,Demands_tra!$A667,'Growth rates'!$C$4:$C$922,$AF667))</f>
        <v>0</v>
      </c>
      <c r="AX667" s="6">
        <f ca="1">IF($AF667="",SUMIFS('Growth rates'!U$4:U$922,'Growth rates'!$B$4:$B$922,Demands_tra!$A667,'Growth rates'!$C$4:$C$922,$AE667),SUMIFS('Growth rates'!U$4:U$922,'Growth rates'!$B$4:$B$922,Demands_tra!$A667,'Growth rates'!$C$4:$C$922,$AF667))</f>
        <v>0</v>
      </c>
      <c r="AY667" s="6">
        <f ca="1">IF($AF667="",SUMIFS('Growth rates'!V$4:V$922,'Growth rates'!$B$4:$B$922,Demands_tra!$A667,'Growth rates'!$C$4:$C$922,$AE667),SUMIFS('Growth rates'!V$4:V$922,'Growth rates'!$B$4:$B$922,Demands_tra!$A667,'Growth rates'!$C$4:$C$922,$AF667))</f>
        <v>0</v>
      </c>
      <c r="AZ667" s="6">
        <f ca="1">IF($AF667="",SUMIFS('Growth rates'!W$4:W$922,'Growth rates'!$B$4:$B$922,Demands_tra!$A667,'Growth rates'!$C$4:$C$922,$AE667),SUMIFS('Growth rates'!W$4:W$922,'Growth rates'!$B$4:$B$922,Demands_tra!$A667,'Growth rates'!$C$4:$C$922,$AF667))</f>
        <v>0</v>
      </c>
      <c r="BA667" s="6">
        <f ca="1">IF($AF667="",SUMIFS('Growth rates'!X$4:X$922,'Growth rates'!$B$4:$B$922,Demands_tra!$A667,'Growth rates'!$C$4:$C$922,$AE667),SUMIFS('Growth rates'!X$4:X$922,'Growth rates'!$B$4:$B$922,Demands_tra!$A667,'Growth rates'!$C$4:$C$922,$AF667))</f>
        <v>0</v>
      </c>
      <c r="BB667" s="6">
        <f ca="1">IF($AF667="",SUMIFS('Growth rates'!Y$4:Y$922,'Growth rates'!$B$4:$B$922,Demands_tra!$A667,'Growth rates'!$C$4:$C$922,$AE667),SUMIFS('Growth rates'!Y$4:Y$922,'Growth rates'!$B$4:$B$922,Demands_tra!$A667,'Growth rates'!$C$4:$C$922,$AF667))</f>
        <v>0</v>
      </c>
      <c r="BC667" s="6">
        <f ca="1">IF($AF667="",SUMIFS('Growth rates'!Z$4:Z$922,'Growth rates'!$B$4:$B$922,Demands_tra!$A667,'Growth rates'!$C$4:$C$922,$AE667),SUMIFS('Growth rates'!Z$4:Z$922,'Growth rates'!$B$4:$B$922,Demands_tra!$A667,'Growth rates'!$C$4:$C$922,$AF667))</f>
        <v>0</v>
      </c>
      <c r="BD667" s="6">
        <f ca="1">IF($AF667="",SUMIFS('Growth rates'!AA$4:AA$922,'Growth rates'!$B$4:$B$922,Demands_tra!$A667,'Growth rates'!$C$4:$C$922,$AE667),SUMIFS('Growth rates'!AA$4:AA$922,'Growth rates'!$B$4:$B$922,Demands_tra!$A667,'Growth rates'!$C$4:$C$922,$AF667))</f>
        <v>0</v>
      </c>
      <c r="BE667" s="6">
        <f ca="1">IF($AF667="",SUMIFS('Growth rates'!AB$4:AB$922,'Growth rates'!$B$4:$B$922,Demands_tra!$A667,'Growth rates'!$C$4:$C$922,$AE667),SUMIFS('Growth rates'!AB$4:AB$922,'Growth rates'!$B$4:$B$922,Demands_tra!$A667,'Growth rates'!$C$4:$C$922,$AF667))</f>
        <v>0</v>
      </c>
      <c r="BF667" s="6">
        <f ca="1">IF($AF667="",SUMIFS('Growth rates'!AC$4:AC$922,'Growth rates'!$B$4:$B$922,Demands_tra!$A667,'Growth rates'!$C$4:$C$922,$AE667),SUMIFS('Growth rates'!AC$4:AC$922,'Growth rates'!$B$4:$B$922,Demands_tra!$A667,'Growth rates'!$C$4:$C$922,$AF667))</f>
        <v>0</v>
      </c>
      <c r="BH667" t="e">
        <f ca="1">VLOOKUP($C667,'Default drvr and elast'!$A$4:$F$49,MATCH(VLOOKUP(A667,Classification!$B$4:$D$42,3,FALSE),'Default drvr and elast'!$D$3:$F$3,0)+3,FALSE)</f>
        <v>#N/A</v>
      </c>
      <c r="BJ667" s="6">
        <f ca="1">IF($BI667="",SUMIF(Elasticities!$B$5:$B$52,Demands_tra!$BH667,Elasticities!C$5:C$52),SUMIF(Elasticities!$B$5:$B$52,Demands_tra!$BI667,Elasticities!C$5:C$52))</f>
        <v>0</v>
      </c>
      <c r="BK667" s="6">
        <f ca="1">IF($BI667="",SUMIF(Elasticities!$B$5:$B$52,Demands_tra!$BH667,Elasticities!D$5:D$52),SUMIF(Elasticities!$B$5:$B$52,Demands_tra!$BI667,Elasticities!D$5:D$52))</f>
        <v>0</v>
      </c>
      <c r="BL667" s="6">
        <f ca="1">IF($BI667="",SUMIF(Elasticities!$B$5:$B$52,Demands_tra!$BH667,Elasticities!E$5:E$52),SUMIF(Elasticities!$B$5:$B$52,Demands_tra!$BI667,Elasticities!E$5:E$52))</f>
        <v>0</v>
      </c>
      <c r="BM667" s="6">
        <f ca="1">IF($BI667="",SUMIF(Elasticities!$B$5:$B$52,Demands_tra!$BH667,Elasticities!F$5:F$52),SUMIF(Elasticities!$B$5:$B$52,Demands_tra!$BI667,Elasticities!F$5:F$52))</f>
        <v>0</v>
      </c>
      <c r="BN667" s="6">
        <f ca="1">IF($BI667="",SUMIF(Elasticities!$B$5:$B$52,Demands_tra!$BH667,Elasticities!G$5:G$52),SUMIF(Elasticities!$B$5:$B$52,Demands_tra!$BI667,Elasticities!G$5:G$52))</f>
        <v>0</v>
      </c>
      <c r="BO667" s="6">
        <f ca="1">IF($BI667="",SUMIF(Elasticities!$B$5:$B$52,Demands_tra!$BH667,Elasticities!H$5:H$52),SUMIF(Elasticities!$B$5:$B$52,Demands_tra!$BI667,Elasticities!H$5:H$52))</f>
        <v>0</v>
      </c>
      <c r="BP667" s="6">
        <f ca="1">IF($BI667="",SUMIF(Elasticities!$B$5:$B$52,Demands_tra!$BH667,Elasticities!I$5:I$52),SUMIF(Elasticities!$B$5:$B$52,Demands_tra!$BI667,Elasticities!I$5:I$52))</f>
        <v>0</v>
      </c>
      <c r="BQ667" s="6">
        <f ca="1">IF($BI667="",SUMIF(Elasticities!$B$5:$B$52,Demands_tra!$BH667,Elasticities!J$5:J$52),SUMIF(Elasticities!$B$5:$B$52,Demands_tra!$BI667,Elasticities!J$5:J$52))</f>
        <v>0</v>
      </c>
      <c r="BR667" s="6">
        <f ca="1">IF($BI667="",SUMIF(Elasticities!$B$5:$B$52,Demands_tra!$BH667,Elasticities!K$5:K$52),SUMIF(Elasticities!$B$5:$B$52,Demands_tra!$BI667,Elasticities!K$5:K$52))</f>
        <v>0</v>
      </c>
      <c r="BS667" s="6">
        <f ca="1">IF($BI667="",SUMIF(Elasticities!$B$5:$B$52,Demands_tra!$BH667,Elasticities!L$5:L$52),SUMIF(Elasticities!$B$5:$B$52,Demands_tra!$BI667,Elasticities!L$5:L$52))</f>
        <v>0</v>
      </c>
      <c r="BT667" s="6">
        <f ca="1">IF($BI667="",SUMIF(Elasticities!$B$5:$B$52,Demands_tra!$BH667,Elasticities!M$5:M$52),SUMIF(Elasticities!$B$5:$B$52,Demands_tra!$BI667,Elasticities!M$5:M$52))</f>
        <v>0</v>
      </c>
      <c r="BU667" s="6">
        <f ca="1">IF($BI667="",SUMIF(Elasticities!$B$5:$B$52,Demands_tra!$BH667,Elasticities!N$5:N$52),SUMIF(Elasticities!$B$5:$B$52,Demands_tra!$BI667,Elasticities!N$5:N$52))</f>
        <v>0</v>
      </c>
      <c r="BV667" s="6">
        <f ca="1">IF($BI667="",SUMIF(Elasticities!$B$5:$B$52,Demands_tra!$BH667,Elasticities!O$5:O$52),SUMIF(Elasticities!$B$5:$B$52,Demands_tra!$BI667,Elasticities!O$5:O$52))</f>
        <v>0</v>
      </c>
      <c r="BW667" s="6">
        <f ca="1">IF($BI667="",SUMIF(Elasticities!$B$5:$B$52,Demands_tra!$BH667,Elasticities!P$5:P$52),SUMIF(Elasticities!$B$5:$B$52,Demands_tra!$BI667,Elasticities!P$5:P$52))</f>
        <v>0</v>
      </c>
      <c r="BX667" s="6">
        <f ca="1">IF($BI667="",SUMIF(Elasticities!$B$5:$B$52,Demands_tra!$BH667,Elasticities!Q$5:Q$52),SUMIF(Elasticities!$B$5:$B$52,Demands_tra!$BI667,Elasticities!Q$5:Q$52))</f>
        <v>0</v>
      </c>
      <c r="BY667" s="6">
        <f ca="1">IF($BI667="",SUMIF(Elasticities!$B$5:$B$52,Demands_tra!$BH667,Elasticities!R$5:R$52),SUMIF(Elasticities!$B$5:$B$52,Demands_tra!$BI667,Elasticities!R$5:R$52))</f>
        <v>0</v>
      </c>
      <c r="BZ667" s="6">
        <f ca="1">IF($BI667="",SUMIF(Elasticities!$B$5:$B$52,Demands_tra!$BH667,Elasticities!S$5:S$52),SUMIF(Elasticities!$B$5:$B$52,Demands_tra!$BI667,Elasticities!S$5:S$52))</f>
        <v>0</v>
      </c>
      <c r="CA667" s="6">
        <f ca="1">IF($BI667="",SUMIF(Elasticities!$B$5:$B$52,Demands_tra!$BH667,Elasticities!T$5:T$52),SUMIF(Elasticities!$B$5:$B$52,Demands_tra!$BI667,Elasticities!T$5:T$52))</f>
        <v>0</v>
      </c>
      <c r="CB667" s="6">
        <f ca="1">IF($BI667="",SUMIF(Elasticities!$B$5:$B$52,Demands_tra!$BH667,Elasticities!U$5:U$52),SUMIF(Elasticities!$B$5:$B$52,Demands_tra!$BI667,Elasticities!U$5:U$52))</f>
        <v>0</v>
      </c>
      <c r="CC667" s="6">
        <f ca="1">IF($BI667="",SUMIF(Elasticities!$B$5:$B$52,Demands_tra!$BH667,Elasticities!V$5:V$52),SUMIF(Elasticities!$B$5:$B$52,Demands_tra!$BI667,Elasticities!V$5:V$52))</f>
        <v>0</v>
      </c>
      <c r="CD667" s="6">
        <f ca="1">IF($BI667="",SUMIF(Elasticities!$B$5:$B$52,Demands_tra!$BH667,Elasticities!W$5:W$52),SUMIF(Elasticities!$B$5:$B$52,Demands_tra!$BI667,Elasticities!W$5:W$52))</f>
        <v>0</v>
      </c>
      <c r="CE667" s="6">
        <f ca="1">IF($BI667="",SUMIF(Elasticities!$B$5:$B$52,Demands_tra!$BH667,Elasticities!X$5:X$52),SUMIF(Elasticities!$B$5:$B$52,Demands_tra!$BI667,Elasticities!X$5:X$52))</f>
        <v>0</v>
      </c>
      <c r="CF667" s="6">
        <f ca="1">IF($BI667="",SUMIF(Elasticities!$B$5:$B$52,Demands_tra!$BH667,Elasticities!Y$5:Y$52),SUMIF(Elasticities!$B$5:$B$52,Demands_tra!$BI667,Elasticities!Y$5:Y$52))</f>
        <v>0</v>
      </c>
      <c r="CG667" s="6">
        <f ca="1">IF($BI667="",SUMIF(Elasticities!$B$5:$B$52,Demands_tra!$BH667,Elasticities!Z$5:Z$52),SUMIF(Elasticities!$B$5:$B$52,Demands_tra!$BI667,Elasticities!Z$5:Z$52))</f>
        <v>0</v>
      </c>
      <c r="CH667" s="6">
        <f ca="1">IF($BI667="",SUMIF(Elasticities!$B$5:$B$52,Demands_tra!$BH667,Elasticities!AA$5:AA$52),SUMIF(Elasticities!$B$5:$B$52,Demands_tra!$BI667,Elasticities!AA$5:AA$52))</f>
        <v>0</v>
      </c>
      <c r="CI667" s="6">
        <f ca="1">IF($BI667="",SUMIF(Elasticities!$B$5:$B$52,Demands_tra!$BH667,Elasticities!AB$5:AB$52),SUMIF(Elasticities!$B$5:$B$52,Demands_tra!$BI667,Elasticities!AB$5:AB$52))</f>
        <v>0</v>
      </c>
    </row>
    <row r="668" spans="1:87">
      <c r="A668" t="str">
        <f>IF(BYDem_tra!B667="","\I:",BYDem_tra!B667)</f>
        <v>\I:</v>
      </c>
      <c r="B668">
        <f>BYDem_tra!E667</f>
        <v>0</v>
      </c>
      <c r="C668">
        <f t="shared" si="376"/>
        <v>0</v>
      </c>
      <c r="D668" s="3">
        <f>SUMIFS(BYDem_tra!$M$2:$M$2000,BYDem_tra!$B$2:$B$2000,Demands_tra!$A668,BYDem_tra!$E$2:$E$2000,Demands_tra!$B668)</f>
        <v>0</v>
      </c>
      <c r="E668" s="3" t="e">
        <f ca="1" t="shared" si="377"/>
        <v>#DIV/0!</v>
      </c>
      <c r="F668" s="3" t="e">
        <f ca="1" t="shared" si="378"/>
        <v>#DIV/0!</v>
      </c>
      <c r="G668" s="3" t="e">
        <f ca="1" t="shared" si="379"/>
        <v>#DIV/0!</v>
      </c>
      <c r="H668" s="3" t="e">
        <f ca="1" t="shared" si="380"/>
        <v>#DIV/0!</v>
      </c>
      <c r="I668" s="3" t="e">
        <f ca="1" t="shared" si="381"/>
        <v>#DIV/0!</v>
      </c>
      <c r="J668" s="3" t="e">
        <f ca="1" t="shared" si="382"/>
        <v>#DIV/0!</v>
      </c>
      <c r="K668" s="3" t="e">
        <f ca="1" t="shared" si="383"/>
        <v>#DIV/0!</v>
      </c>
      <c r="L668" s="3" t="e">
        <f ca="1" t="shared" si="384"/>
        <v>#DIV/0!</v>
      </c>
      <c r="M668" s="3" t="e">
        <f ca="1" t="shared" si="385"/>
        <v>#DIV/0!</v>
      </c>
      <c r="N668" s="3" t="e">
        <f ca="1" t="shared" si="386"/>
        <v>#DIV/0!</v>
      </c>
      <c r="O668" s="3" t="e">
        <f ca="1" t="shared" si="387"/>
        <v>#DIV/0!</v>
      </c>
      <c r="P668" s="3" t="e">
        <f ca="1" t="shared" si="388"/>
        <v>#DIV/0!</v>
      </c>
      <c r="Q668" s="3" t="e">
        <f ca="1" t="shared" si="389"/>
        <v>#DIV/0!</v>
      </c>
      <c r="R668" s="3" t="e">
        <f ca="1" t="shared" si="390"/>
        <v>#DIV/0!</v>
      </c>
      <c r="S668" s="3" t="e">
        <f ca="1" t="shared" si="391"/>
        <v>#DIV/0!</v>
      </c>
      <c r="T668" s="3" t="e">
        <f ca="1" t="shared" si="392"/>
        <v>#DIV/0!</v>
      </c>
      <c r="U668" s="3" t="e">
        <f ca="1" t="shared" si="393"/>
        <v>#DIV/0!</v>
      </c>
      <c r="V668" s="3" t="e">
        <f ca="1" t="shared" si="368"/>
        <v>#DIV/0!</v>
      </c>
      <c r="W668" s="3" t="e">
        <f ca="1" t="shared" si="369"/>
        <v>#DIV/0!</v>
      </c>
      <c r="X668" s="3" t="e">
        <f ca="1" t="shared" si="370"/>
        <v>#DIV/0!</v>
      </c>
      <c r="Y668" s="3" t="e">
        <f ca="1" t="shared" si="371"/>
        <v>#DIV/0!</v>
      </c>
      <c r="Z668" s="3" t="e">
        <f ca="1" t="shared" si="372"/>
        <v>#DIV/0!</v>
      </c>
      <c r="AA668" s="3" t="e">
        <f ca="1" t="shared" si="373"/>
        <v>#DIV/0!</v>
      </c>
      <c r="AB668" s="3" t="e">
        <f ca="1" t="shared" si="374"/>
        <v>#DIV/0!</v>
      </c>
      <c r="AC668" s="3" t="e">
        <f ca="1" t="shared" si="375"/>
        <v>#DIV/0!</v>
      </c>
      <c r="AE668" s="4" t="e">
        <f ca="1">VLOOKUP($C668,'Default drvr and elast'!$A$4:$C$49,MATCH(VLOOKUP(A668,Classification!$B$4:$D$99,2,FALSE),'Default drvr and elast'!$A$3:$C$3,0),FALSE)</f>
        <v>#N/A</v>
      </c>
      <c r="AF668" s="4"/>
      <c r="AG668" s="6">
        <f ca="1">IF($AF668="",SUMIFS('Growth rates'!D$4:D$922,'Growth rates'!$B$4:$B$922,Demands_tra!$A668,'Growth rates'!$C$4:$C$922,$AE668),SUMIFS('Growth rates'!D$4:D$922,'Growth rates'!$B$4:$B$922,Demands_tra!$A668,'Growth rates'!$C$4:$C$922,$AF668))</f>
        <v>0</v>
      </c>
      <c r="AH668" s="6">
        <f ca="1">IF($AF668="",SUMIFS('Growth rates'!E$4:E$922,'Growth rates'!$B$4:$B$922,Demands_tra!$A668,'Growth rates'!$C$4:$C$922,$AE668),SUMIFS('Growth rates'!E$4:E$922,'Growth rates'!$B$4:$B$922,Demands_tra!$A668,'Growth rates'!$C$4:$C$922,$AF668))</f>
        <v>0</v>
      </c>
      <c r="AI668" s="6">
        <f ca="1">IF($AF668="",SUMIFS('Growth rates'!F$4:F$922,'Growth rates'!$B$4:$B$922,Demands_tra!$A668,'Growth rates'!$C$4:$C$922,$AE668),SUMIFS('Growth rates'!F$4:F$922,'Growth rates'!$B$4:$B$922,Demands_tra!$A668,'Growth rates'!$C$4:$C$922,$AF668))</f>
        <v>0</v>
      </c>
      <c r="AJ668" s="6">
        <f ca="1">IF($AF668="",SUMIFS('Growth rates'!G$4:G$922,'Growth rates'!$B$4:$B$922,Demands_tra!$A668,'Growth rates'!$C$4:$C$922,$AE668),SUMIFS('Growth rates'!G$4:G$922,'Growth rates'!$B$4:$B$922,Demands_tra!$A668,'Growth rates'!$C$4:$C$922,$AF668))</f>
        <v>0</v>
      </c>
      <c r="AK668" s="6">
        <f ca="1">IF($AF668="",SUMIFS('Growth rates'!H$4:H$922,'Growth rates'!$B$4:$B$922,Demands_tra!$A668,'Growth rates'!$C$4:$C$922,$AE668),SUMIFS('Growth rates'!H$4:H$922,'Growth rates'!$B$4:$B$922,Demands_tra!$A668,'Growth rates'!$C$4:$C$922,$AF668))</f>
        <v>0</v>
      </c>
      <c r="AL668" s="6">
        <f ca="1">IF($AF668="",SUMIFS('Growth rates'!I$4:I$922,'Growth rates'!$B$4:$B$922,Demands_tra!$A668,'Growth rates'!$C$4:$C$922,$AE668),SUMIFS('Growth rates'!I$4:I$922,'Growth rates'!$B$4:$B$922,Demands_tra!$A668,'Growth rates'!$C$4:$C$922,$AF668))</f>
        <v>0</v>
      </c>
      <c r="AM668" s="6">
        <f ca="1">IF($AF668="",SUMIFS('Growth rates'!J$4:J$922,'Growth rates'!$B$4:$B$922,Demands_tra!$A668,'Growth rates'!$C$4:$C$922,$AE668),SUMIFS('Growth rates'!J$4:J$922,'Growth rates'!$B$4:$B$922,Demands_tra!$A668,'Growth rates'!$C$4:$C$922,$AF668))</f>
        <v>0</v>
      </c>
      <c r="AN668" s="6">
        <f ca="1">IF($AF668="",SUMIFS('Growth rates'!K$4:K$922,'Growth rates'!$B$4:$B$922,Demands_tra!$A668,'Growth rates'!$C$4:$C$922,$AE668),SUMIFS('Growth rates'!K$4:K$922,'Growth rates'!$B$4:$B$922,Demands_tra!$A668,'Growth rates'!$C$4:$C$922,$AF668))</f>
        <v>0</v>
      </c>
      <c r="AO668" s="6">
        <f ca="1">IF($AF668="",SUMIFS('Growth rates'!L$4:L$922,'Growth rates'!$B$4:$B$922,Demands_tra!$A668,'Growth rates'!$C$4:$C$922,$AE668),SUMIFS('Growth rates'!L$4:L$922,'Growth rates'!$B$4:$B$922,Demands_tra!$A668,'Growth rates'!$C$4:$C$922,$AF668))</f>
        <v>0</v>
      </c>
      <c r="AP668" s="6">
        <f ca="1">IF($AF668="",SUMIFS('Growth rates'!M$4:M$922,'Growth rates'!$B$4:$B$922,Demands_tra!$A668,'Growth rates'!$C$4:$C$922,$AE668),SUMIFS('Growth rates'!M$4:M$922,'Growth rates'!$B$4:$B$922,Demands_tra!$A668,'Growth rates'!$C$4:$C$922,$AF668))</f>
        <v>0</v>
      </c>
      <c r="AQ668" s="6">
        <f ca="1">IF($AF668="",SUMIFS('Growth rates'!N$4:N$922,'Growth rates'!$B$4:$B$922,Demands_tra!$A668,'Growth rates'!$C$4:$C$922,$AE668),SUMIFS('Growth rates'!N$4:N$922,'Growth rates'!$B$4:$B$922,Demands_tra!$A668,'Growth rates'!$C$4:$C$922,$AF668))</f>
        <v>0</v>
      </c>
      <c r="AR668" s="6">
        <f ca="1">IF($AF668="",SUMIFS('Growth rates'!O$4:O$922,'Growth rates'!$B$4:$B$922,Demands_tra!$A668,'Growth rates'!$C$4:$C$922,$AE668),SUMIFS('Growth rates'!O$4:O$922,'Growth rates'!$B$4:$B$922,Demands_tra!$A668,'Growth rates'!$C$4:$C$922,$AF668))</f>
        <v>0</v>
      </c>
      <c r="AS668" s="6">
        <f ca="1">IF($AF668="",SUMIFS('Growth rates'!P$4:P$922,'Growth rates'!$B$4:$B$922,Demands_tra!$A668,'Growth rates'!$C$4:$C$922,$AE668),SUMIFS('Growth rates'!P$4:P$922,'Growth rates'!$B$4:$B$922,Demands_tra!$A668,'Growth rates'!$C$4:$C$922,$AF668))</f>
        <v>0</v>
      </c>
      <c r="AT668" s="6">
        <f ca="1">IF($AF668="",SUMIFS('Growth rates'!Q$4:Q$922,'Growth rates'!$B$4:$B$922,Demands_tra!$A668,'Growth rates'!$C$4:$C$922,$AE668),SUMIFS('Growth rates'!Q$4:Q$922,'Growth rates'!$B$4:$B$922,Demands_tra!$A668,'Growth rates'!$C$4:$C$922,$AF668))</f>
        <v>0</v>
      </c>
      <c r="AU668" s="6">
        <f ca="1">IF($AF668="",SUMIFS('Growth rates'!R$4:R$922,'Growth rates'!$B$4:$B$922,Demands_tra!$A668,'Growth rates'!$C$4:$C$922,$AE668),SUMIFS('Growth rates'!R$4:R$922,'Growth rates'!$B$4:$B$922,Demands_tra!$A668,'Growth rates'!$C$4:$C$922,$AF668))</f>
        <v>0</v>
      </c>
      <c r="AV668" s="6">
        <f ca="1">IF($AF668="",SUMIFS('Growth rates'!S$4:S$922,'Growth rates'!$B$4:$B$922,Demands_tra!$A668,'Growth rates'!$C$4:$C$922,$AE668),SUMIFS('Growth rates'!S$4:S$922,'Growth rates'!$B$4:$B$922,Demands_tra!$A668,'Growth rates'!$C$4:$C$922,$AF668))</f>
        <v>0</v>
      </c>
      <c r="AW668" s="6">
        <f ca="1">IF($AF668="",SUMIFS('Growth rates'!T$4:T$922,'Growth rates'!$B$4:$B$922,Demands_tra!$A668,'Growth rates'!$C$4:$C$922,$AE668),SUMIFS('Growth rates'!T$4:T$922,'Growth rates'!$B$4:$B$922,Demands_tra!$A668,'Growth rates'!$C$4:$C$922,$AF668))</f>
        <v>0</v>
      </c>
      <c r="AX668" s="6">
        <f ca="1">IF($AF668="",SUMIFS('Growth rates'!U$4:U$922,'Growth rates'!$B$4:$B$922,Demands_tra!$A668,'Growth rates'!$C$4:$C$922,$AE668),SUMIFS('Growth rates'!U$4:U$922,'Growth rates'!$B$4:$B$922,Demands_tra!$A668,'Growth rates'!$C$4:$C$922,$AF668))</f>
        <v>0</v>
      </c>
      <c r="AY668" s="6">
        <f ca="1">IF($AF668="",SUMIFS('Growth rates'!V$4:V$922,'Growth rates'!$B$4:$B$922,Demands_tra!$A668,'Growth rates'!$C$4:$C$922,$AE668),SUMIFS('Growth rates'!V$4:V$922,'Growth rates'!$B$4:$B$922,Demands_tra!$A668,'Growth rates'!$C$4:$C$922,$AF668))</f>
        <v>0</v>
      </c>
      <c r="AZ668" s="6">
        <f ca="1">IF($AF668="",SUMIFS('Growth rates'!W$4:W$922,'Growth rates'!$B$4:$B$922,Demands_tra!$A668,'Growth rates'!$C$4:$C$922,$AE668),SUMIFS('Growth rates'!W$4:W$922,'Growth rates'!$B$4:$B$922,Demands_tra!$A668,'Growth rates'!$C$4:$C$922,$AF668))</f>
        <v>0</v>
      </c>
      <c r="BA668" s="6">
        <f ca="1">IF($AF668="",SUMIFS('Growth rates'!X$4:X$922,'Growth rates'!$B$4:$B$922,Demands_tra!$A668,'Growth rates'!$C$4:$C$922,$AE668),SUMIFS('Growth rates'!X$4:X$922,'Growth rates'!$B$4:$B$922,Demands_tra!$A668,'Growth rates'!$C$4:$C$922,$AF668))</f>
        <v>0</v>
      </c>
      <c r="BB668" s="6">
        <f ca="1">IF($AF668="",SUMIFS('Growth rates'!Y$4:Y$922,'Growth rates'!$B$4:$B$922,Demands_tra!$A668,'Growth rates'!$C$4:$C$922,$AE668),SUMIFS('Growth rates'!Y$4:Y$922,'Growth rates'!$B$4:$B$922,Demands_tra!$A668,'Growth rates'!$C$4:$C$922,$AF668))</f>
        <v>0</v>
      </c>
      <c r="BC668" s="6">
        <f ca="1">IF($AF668="",SUMIFS('Growth rates'!Z$4:Z$922,'Growth rates'!$B$4:$B$922,Demands_tra!$A668,'Growth rates'!$C$4:$C$922,$AE668),SUMIFS('Growth rates'!Z$4:Z$922,'Growth rates'!$B$4:$B$922,Demands_tra!$A668,'Growth rates'!$C$4:$C$922,$AF668))</f>
        <v>0</v>
      </c>
      <c r="BD668" s="6">
        <f ca="1">IF($AF668="",SUMIFS('Growth rates'!AA$4:AA$922,'Growth rates'!$B$4:$B$922,Demands_tra!$A668,'Growth rates'!$C$4:$C$922,$AE668),SUMIFS('Growth rates'!AA$4:AA$922,'Growth rates'!$B$4:$B$922,Demands_tra!$A668,'Growth rates'!$C$4:$C$922,$AF668))</f>
        <v>0</v>
      </c>
      <c r="BE668" s="6">
        <f ca="1">IF($AF668="",SUMIFS('Growth rates'!AB$4:AB$922,'Growth rates'!$B$4:$B$922,Demands_tra!$A668,'Growth rates'!$C$4:$C$922,$AE668),SUMIFS('Growth rates'!AB$4:AB$922,'Growth rates'!$B$4:$B$922,Demands_tra!$A668,'Growth rates'!$C$4:$C$922,$AF668))</f>
        <v>0</v>
      </c>
      <c r="BF668" s="6">
        <f ca="1">IF($AF668="",SUMIFS('Growth rates'!AC$4:AC$922,'Growth rates'!$B$4:$B$922,Demands_tra!$A668,'Growth rates'!$C$4:$C$922,$AE668),SUMIFS('Growth rates'!AC$4:AC$922,'Growth rates'!$B$4:$B$922,Demands_tra!$A668,'Growth rates'!$C$4:$C$922,$AF668))</f>
        <v>0</v>
      </c>
      <c r="BH668" t="e">
        <f ca="1">VLOOKUP($C668,'Default drvr and elast'!$A$4:$F$49,MATCH(VLOOKUP(A668,Classification!$B$4:$D$42,3,FALSE),'Default drvr and elast'!$D$3:$F$3,0)+3,FALSE)</f>
        <v>#N/A</v>
      </c>
      <c r="BJ668" s="6">
        <f ca="1">IF($BI668="",SUMIF(Elasticities!$B$5:$B$52,Demands_tra!$BH668,Elasticities!C$5:C$52),SUMIF(Elasticities!$B$5:$B$52,Demands_tra!$BI668,Elasticities!C$5:C$52))</f>
        <v>0</v>
      </c>
      <c r="BK668" s="6">
        <f ca="1">IF($BI668="",SUMIF(Elasticities!$B$5:$B$52,Demands_tra!$BH668,Elasticities!D$5:D$52),SUMIF(Elasticities!$B$5:$B$52,Demands_tra!$BI668,Elasticities!D$5:D$52))</f>
        <v>0</v>
      </c>
      <c r="BL668" s="6">
        <f ca="1">IF($BI668="",SUMIF(Elasticities!$B$5:$B$52,Demands_tra!$BH668,Elasticities!E$5:E$52),SUMIF(Elasticities!$B$5:$B$52,Demands_tra!$BI668,Elasticities!E$5:E$52))</f>
        <v>0</v>
      </c>
      <c r="BM668" s="6">
        <f ca="1">IF($BI668="",SUMIF(Elasticities!$B$5:$B$52,Demands_tra!$BH668,Elasticities!F$5:F$52),SUMIF(Elasticities!$B$5:$B$52,Demands_tra!$BI668,Elasticities!F$5:F$52))</f>
        <v>0</v>
      </c>
      <c r="BN668" s="6">
        <f ca="1">IF($BI668="",SUMIF(Elasticities!$B$5:$B$52,Demands_tra!$BH668,Elasticities!G$5:G$52),SUMIF(Elasticities!$B$5:$B$52,Demands_tra!$BI668,Elasticities!G$5:G$52))</f>
        <v>0</v>
      </c>
      <c r="BO668" s="6">
        <f ca="1">IF($BI668="",SUMIF(Elasticities!$B$5:$B$52,Demands_tra!$BH668,Elasticities!H$5:H$52),SUMIF(Elasticities!$B$5:$B$52,Demands_tra!$BI668,Elasticities!H$5:H$52))</f>
        <v>0</v>
      </c>
      <c r="BP668" s="6">
        <f ca="1">IF($BI668="",SUMIF(Elasticities!$B$5:$B$52,Demands_tra!$BH668,Elasticities!I$5:I$52),SUMIF(Elasticities!$B$5:$B$52,Demands_tra!$BI668,Elasticities!I$5:I$52))</f>
        <v>0</v>
      </c>
      <c r="BQ668" s="6">
        <f ca="1">IF($BI668="",SUMIF(Elasticities!$B$5:$B$52,Demands_tra!$BH668,Elasticities!J$5:J$52),SUMIF(Elasticities!$B$5:$B$52,Demands_tra!$BI668,Elasticities!J$5:J$52))</f>
        <v>0</v>
      </c>
      <c r="BR668" s="6">
        <f ca="1">IF($BI668="",SUMIF(Elasticities!$B$5:$B$52,Demands_tra!$BH668,Elasticities!K$5:K$52),SUMIF(Elasticities!$B$5:$B$52,Demands_tra!$BI668,Elasticities!K$5:K$52))</f>
        <v>0</v>
      </c>
      <c r="BS668" s="6">
        <f ca="1">IF($BI668="",SUMIF(Elasticities!$B$5:$B$52,Demands_tra!$BH668,Elasticities!L$5:L$52),SUMIF(Elasticities!$B$5:$B$52,Demands_tra!$BI668,Elasticities!L$5:L$52))</f>
        <v>0</v>
      </c>
      <c r="BT668" s="6">
        <f ca="1">IF($BI668="",SUMIF(Elasticities!$B$5:$B$52,Demands_tra!$BH668,Elasticities!M$5:M$52),SUMIF(Elasticities!$B$5:$B$52,Demands_tra!$BI668,Elasticities!M$5:M$52))</f>
        <v>0</v>
      </c>
      <c r="BU668" s="6">
        <f ca="1">IF($BI668="",SUMIF(Elasticities!$B$5:$B$52,Demands_tra!$BH668,Elasticities!N$5:N$52),SUMIF(Elasticities!$B$5:$B$52,Demands_tra!$BI668,Elasticities!N$5:N$52))</f>
        <v>0</v>
      </c>
      <c r="BV668" s="6">
        <f ca="1">IF($BI668="",SUMIF(Elasticities!$B$5:$B$52,Demands_tra!$BH668,Elasticities!O$5:O$52),SUMIF(Elasticities!$B$5:$B$52,Demands_tra!$BI668,Elasticities!O$5:O$52))</f>
        <v>0</v>
      </c>
      <c r="BW668" s="6">
        <f ca="1">IF($BI668="",SUMIF(Elasticities!$B$5:$B$52,Demands_tra!$BH668,Elasticities!P$5:P$52),SUMIF(Elasticities!$B$5:$B$52,Demands_tra!$BI668,Elasticities!P$5:P$52))</f>
        <v>0</v>
      </c>
      <c r="BX668" s="6">
        <f ca="1">IF($BI668="",SUMIF(Elasticities!$B$5:$B$52,Demands_tra!$BH668,Elasticities!Q$5:Q$52),SUMIF(Elasticities!$B$5:$B$52,Demands_tra!$BI668,Elasticities!Q$5:Q$52))</f>
        <v>0</v>
      </c>
      <c r="BY668" s="6">
        <f ca="1">IF($BI668="",SUMIF(Elasticities!$B$5:$B$52,Demands_tra!$BH668,Elasticities!R$5:R$52),SUMIF(Elasticities!$B$5:$B$52,Demands_tra!$BI668,Elasticities!R$5:R$52))</f>
        <v>0</v>
      </c>
      <c r="BZ668" s="6">
        <f ca="1">IF($BI668="",SUMIF(Elasticities!$B$5:$B$52,Demands_tra!$BH668,Elasticities!S$5:S$52),SUMIF(Elasticities!$B$5:$B$52,Demands_tra!$BI668,Elasticities!S$5:S$52))</f>
        <v>0</v>
      </c>
      <c r="CA668" s="6">
        <f ca="1">IF($BI668="",SUMIF(Elasticities!$B$5:$B$52,Demands_tra!$BH668,Elasticities!T$5:T$52),SUMIF(Elasticities!$B$5:$B$52,Demands_tra!$BI668,Elasticities!T$5:T$52))</f>
        <v>0</v>
      </c>
      <c r="CB668" s="6">
        <f ca="1">IF($BI668="",SUMIF(Elasticities!$B$5:$B$52,Demands_tra!$BH668,Elasticities!U$5:U$52),SUMIF(Elasticities!$B$5:$B$52,Demands_tra!$BI668,Elasticities!U$5:U$52))</f>
        <v>0</v>
      </c>
      <c r="CC668" s="6">
        <f ca="1">IF($BI668="",SUMIF(Elasticities!$B$5:$B$52,Demands_tra!$BH668,Elasticities!V$5:V$52),SUMIF(Elasticities!$B$5:$B$52,Demands_tra!$BI668,Elasticities!V$5:V$52))</f>
        <v>0</v>
      </c>
      <c r="CD668" s="6">
        <f ca="1">IF($BI668="",SUMIF(Elasticities!$B$5:$B$52,Demands_tra!$BH668,Elasticities!W$5:W$52),SUMIF(Elasticities!$B$5:$B$52,Demands_tra!$BI668,Elasticities!W$5:W$52))</f>
        <v>0</v>
      </c>
      <c r="CE668" s="6">
        <f ca="1">IF($BI668="",SUMIF(Elasticities!$B$5:$B$52,Demands_tra!$BH668,Elasticities!X$5:X$52),SUMIF(Elasticities!$B$5:$B$52,Demands_tra!$BI668,Elasticities!X$5:X$52))</f>
        <v>0</v>
      </c>
      <c r="CF668" s="6">
        <f ca="1">IF($BI668="",SUMIF(Elasticities!$B$5:$B$52,Demands_tra!$BH668,Elasticities!Y$5:Y$52),SUMIF(Elasticities!$B$5:$B$52,Demands_tra!$BI668,Elasticities!Y$5:Y$52))</f>
        <v>0</v>
      </c>
      <c r="CG668" s="6">
        <f ca="1">IF($BI668="",SUMIF(Elasticities!$B$5:$B$52,Demands_tra!$BH668,Elasticities!Z$5:Z$52),SUMIF(Elasticities!$B$5:$B$52,Demands_tra!$BI668,Elasticities!Z$5:Z$52))</f>
        <v>0</v>
      </c>
      <c r="CH668" s="6">
        <f ca="1">IF($BI668="",SUMIF(Elasticities!$B$5:$B$52,Demands_tra!$BH668,Elasticities!AA$5:AA$52),SUMIF(Elasticities!$B$5:$B$52,Demands_tra!$BI668,Elasticities!AA$5:AA$52))</f>
        <v>0</v>
      </c>
      <c r="CI668" s="6">
        <f ca="1">IF($BI668="",SUMIF(Elasticities!$B$5:$B$52,Demands_tra!$BH668,Elasticities!AB$5:AB$52),SUMIF(Elasticities!$B$5:$B$52,Demands_tra!$BI668,Elasticities!AB$5:AB$52))</f>
        <v>0</v>
      </c>
    </row>
    <row r="669" spans="1:87">
      <c r="A669" t="str">
        <f>IF(BYDem_tra!B668="","\I:",BYDem_tra!B668)</f>
        <v>\I:</v>
      </c>
      <c r="B669">
        <f>BYDem_tra!E668</f>
        <v>0</v>
      </c>
      <c r="C669">
        <f t="shared" si="376"/>
        <v>0</v>
      </c>
      <c r="D669" s="3">
        <f>SUMIFS(BYDem_tra!$M$2:$M$2000,BYDem_tra!$B$2:$B$2000,Demands_tra!$A669,BYDem_tra!$E$2:$E$2000,Demands_tra!$B669)</f>
        <v>0</v>
      </c>
      <c r="E669" s="3" t="e">
        <f ca="1" t="shared" si="377"/>
        <v>#DIV/0!</v>
      </c>
      <c r="F669" s="3" t="e">
        <f ca="1" t="shared" si="378"/>
        <v>#DIV/0!</v>
      </c>
      <c r="G669" s="3" t="e">
        <f ca="1" t="shared" si="379"/>
        <v>#DIV/0!</v>
      </c>
      <c r="H669" s="3" t="e">
        <f ca="1" t="shared" si="380"/>
        <v>#DIV/0!</v>
      </c>
      <c r="I669" s="3" t="e">
        <f ca="1" t="shared" si="381"/>
        <v>#DIV/0!</v>
      </c>
      <c r="J669" s="3" t="e">
        <f ca="1" t="shared" si="382"/>
        <v>#DIV/0!</v>
      </c>
      <c r="K669" s="3" t="e">
        <f ca="1" t="shared" si="383"/>
        <v>#DIV/0!</v>
      </c>
      <c r="L669" s="3" t="e">
        <f ca="1" t="shared" si="384"/>
        <v>#DIV/0!</v>
      </c>
      <c r="M669" s="3" t="e">
        <f ca="1" t="shared" si="385"/>
        <v>#DIV/0!</v>
      </c>
      <c r="N669" s="3" t="e">
        <f ca="1" t="shared" si="386"/>
        <v>#DIV/0!</v>
      </c>
      <c r="O669" s="3" t="e">
        <f ca="1" t="shared" si="387"/>
        <v>#DIV/0!</v>
      </c>
      <c r="P669" s="3" t="e">
        <f ca="1" t="shared" si="388"/>
        <v>#DIV/0!</v>
      </c>
      <c r="Q669" s="3" t="e">
        <f ca="1" t="shared" si="389"/>
        <v>#DIV/0!</v>
      </c>
      <c r="R669" s="3" t="e">
        <f ca="1" t="shared" si="390"/>
        <v>#DIV/0!</v>
      </c>
      <c r="S669" s="3" t="e">
        <f ca="1" t="shared" si="391"/>
        <v>#DIV/0!</v>
      </c>
      <c r="T669" s="3" t="e">
        <f ca="1" t="shared" si="392"/>
        <v>#DIV/0!</v>
      </c>
      <c r="U669" s="3" t="e">
        <f ca="1" t="shared" si="393"/>
        <v>#DIV/0!</v>
      </c>
      <c r="V669" s="3" t="e">
        <f ca="1" t="shared" si="368"/>
        <v>#DIV/0!</v>
      </c>
      <c r="W669" s="3" t="e">
        <f ca="1" t="shared" si="369"/>
        <v>#DIV/0!</v>
      </c>
      <c r="X669" s="3" t="e">
        <f ca="1" t="shared" si="370"/>
        <v>#DIV/0!</v>
      </c>
      <c r="Y669" s="3" t="e">
        <f ca="1" t="shared" si="371"/>
        <v>#DIV/0!</v>
      </c>
      <c r="Z669" s="3" t="e">
        <f ca="1" t="shared" si="372"/>
        <v>#DIV/0!</v>
      </c>
      <c r="AA669" s="3" t="e">
        <f ca="1" t="shared" si="373"/>
        <v>#DIV/0!</v>
      </c>
      <c r="AB669" s="3" t="e">
        <f ca="1" t="shared" si="374"/>
        <v>#DIV/0!</v>
      </c>
      <c r="AC669" s="3" t="e">
        <f ca="1" t="shared" si="375"/>
        <v>#DIV/0!</v>
      </c>
      <c r="AE669" s="4" t="e">
        <f ca="1">VLOOKUP($C669,'Default drvr and elast'!$A$4:$C$49,MATCH(VLOOKUP(A669,Classification!$B$4:$D$99,2,FALSE),'Default drvr and elast'!$A$3:$C$3,0),FALSE)</f>
        <v>#N/A</v>
      </c>
      <c r="AF669" s="4"/>
      <c r="AG669" s="6">
        <f ca="1">IF($AF669="",SUMIFS('Growth rates'!D$4:D$922,'Growth rates'!$B$4:$B$922,Demands_tra!$A669,'Growth rates'!$C$4:$C$922,$AE669),SUMIFS('Growth rates'!D$4:D$922,'Growth rates'!$B$4:$B$922,Demands_tra!$A669,'Growth rates'!$C$4:$C$922,$AF669))</f>
        <v>0</v>
      </c>
      <c r="AH669" s="6">
        <f ca="1">IF($AF669="",SUMIFS('Growth rates'!E$4:E$922,'Growth rates'!$B$4:$B$922,Demands_tra!$A669,'Growth rates'!$C$4:$C$922,$AE669),SUMIFS('Growth rates'!E$4:E$922,'Growth rates'!$B$4:$B$922,Demands_tra!$A669,'Growth rates'!$C$4:$C$922,$AF669))</f>
        <v>0</v>
      </c>
      <c r="AI669" s="6">
        <f ca="1">IF($AF669="",SUMIFS('Growth rates'!F$4:F$922,'Growth rates'!$B$4:$B$922,Demands_tra!$A669,'Growth rates'!$C$4:$C$922,$AE669),SUMIFS('Growth rates'!F$4:F$922,'Growth rates'!$B$4:$B$922,Demands_tra!$A669,'Growth rates'!$C$4:$C$922,$AF669))</f>
        <v>0</v>
      </c>
      <c r="AJ669" s="6">
        <f ca="1">IF($AF669="",SUMIFS('Growth rates'!G$4:G$922,'Growth rates'!$B$4:$B$922,Demands_tra!$A669,'Growth rates'!$C$4:$C$922,$AE669),SUMIFS('Growth rates'!G$4:G$922,'Growth rates'!$B$4:$B$922,Demands_tra!$A669,'Growth rates'!$C$4:$C$922,$AF669))</f>
        <v>0</v>
      </c>
      <c r="AK669" s="6">
        <f ca="1">IF($AF669="",SUMIFS('Growth rates'!H$4:H$922,'Growth rates'!$B$4:$B$922,Demands_tra!$A669,'Growth rates'!$C$4:$C$922,$AE669),SUMIFS('Growth rates'!H$4:H$922,'Growth rates'!$B$4:$B$922,Demands_tra!$A669,'Growth rates'!$C$4:$C$922,$AF669))</f>
        <v>0</v>
      </c>
      <c r="AL669" s="6">
        <f ca="1">IF($AF669="",SUMIFS('Growth rates'!I$4:I$922,'Growth rates'!$B$4:$B$922,Demands_tra!$A669,'Growth rates'!$C$4:$C$922,$AE669),SUMIFS('Growth rates'!I$4:I$922,'Growth rates'!$B$4:$B$922,Demands_tra!$A669,'Growth rates'!$C$4:$C$922,$AF669))</f>
        <v>0</v>
      </c>
      <c r="AM669" s="6">
        <f ca="1">IF($AF669="",SUMIFS('Growth rates'!J$4:J$922,'Growth rates'!$B$4:$B$922,Demands_tra!$A669,'Growth rates'!$C$4:$C$922,$AE669),SUMIFS('Growth rates'!J$4:J$922,'Growth rates'!$B$4:$B$922,Demands_tra!$A669,'Growth rates'!$C$4:$C$922,$AF669))</f>
        <v>0</v>
      </c>
      <c r="AN669" s="6">
        <f ca="1">IF($AF669="",SUMIFS('Growth rates'!K$4:K$922,'Growth rates'!$B$4:$B$922,Demands_tra!$A669,'Growth rates'!$C$4:$C$922,$AE669),SUMIFS('Growth rates'!K$4:K$922,'Growth rates'!$B$4:$B$922,Demands_tra!$A669,'Growth rates'!$C$4:$C$922,$AF669))</f>
        <v>0</v>
      </c>
      <c r="AO669" s="6">
        <f ca="1">IF($AF669="",SUMIFS('Growth rates'!L$4:L$922,'Growth rates'!$B$4:$B$922,Demands_tra!$A669,'Growth rates'!$C$4:$C$922,$AE669),SUMIFS('Growth rates'!L$4:L$922,'Growth rates'!$B$4:$B$922,Demands_tra!$A669,'Growth rates'!$C$4:$C$922,$AF669))</f>
        <v>0</v>
      </c>
      <c r="AP669" s="6">
        <f ca="1">IF($AF669="",SUMIFS('Growth rates'!M$4:M$922,'Growth rates'!$B$4:$B$922,Demands_tra!$A669,'Growth rates'!$C$4:$C$922,$AE669),SUMIFS('Growth rates'!M$4:M$922,'Growth rates'!$B$4:$B$922,Demands_tra!$A669,'Growth rates'!$C$4:$C$922,$AF669))</f>
        <v>0</v>
      </c>
      <c r="AQ669" s="6">
        <f ca="1">IF($AF669="",SUMIFS('Growth rates'!N$4:N$922,'Growth rates'!$B$4:$B$922,Demands_tra!$A669,'Growth rates'!$C$4:$C$922,$AE669),SUMIFS('Growth rates'!N$4:N$922,'Growth rates'!$B$4:$B$922,Demands_tra!$A669,'Growth rates'!$C$4:$C$922,$AF669))</f>
        <v>0</v>
      </c>
      <c r="AR669" s="6">
        <f ca="1">IF($AF669="",SUMIFS('Growth rates'!O$4:O$922,'Growth rates'!$B$4:$B$922,Demands_tra!$A669,'Growth rates'!$C$4:$C$922,$AE669),SUMIFS('Growth rates'!O$4:O$922,'Growth rates'!$B$4:$B$922,Demands_tra!$A669,'Growth rates'!$C$4:$C$922,$AF669))</f>
        <v>0</v>
      </c>
      <c r="AS669" s="6">
        <f ca="1">IF($AF669="",SUMIFS('Growth rates'!P$4:P$922,'Growth rates'!$B$4:$B$922,Demands_tra!$A669,'Growth rates'!$C$4:$C$922,$AE669),SUMIFS('Growth rates'!P$4:P$922,'Growth rates'!$B$4:$B$922,Demands_tra!$A669,'Growth rates'!$C$4:$C$922,$AF669))</f>
        <v>0</v>
      </c>
      <c r="AT669" s="6">
        <f ca="1">IF($AF669="",SUMIFS('Growth rates'!Q$4:Q$922,'Growth rates'!$B$4:$B$922,Demands_tra!$A669,'Growth rates'!$C$4:$C$922,$AE669),SUMIFS('Growth rates'!Q$4:Q$922,'Growth rates'!$B$4:$B$922,Demands_tra!$A669,'Growth rates'!$C$4:$C$922,$AF669))</f>
        <v>0</v>
      </c>
      <c r="AU669" s="6">
        <f ca="1">IF($AF669="",SUMIFS('Growth rates'!R$4:R$922,'Growth rates'!$B$4:$B$922,Demands_tra!$A669,'Growth rates'!$C$4:$C$922,$AE669),SUMIFS('Growth rates'!R$4:R$922,'Growth rates'!$B$4:$B$922,Demands_tra!$A669,'Growth rates'!$C$4:$C$922,$AF669))</f>
        <v>0</v>
      </c>
      <c r="AV669" s="6">
        <f ca="1">IF($AF669="",SUMIFS('Growth rates'!S$4:S$922,'Growth rates'!$B$4:$B$922,Demands_tra!$A669,'Growth rates'!$C$4:$C$922,$AE669),SUMIFS('Growth rates'!S$4:S$922,'Growth rates'!$B$4:$B$922,Demands_tra!$A669,'Growth rates'!$C$4:$C$922,$AF669))</f>
        <v>0</v>
      </c>
      <c r="AW669" s="6">
        <f ca="1">IF($AF669="",SUMIFS('Growth rates'!T$4:T$922,'Growth rates'!$B$4:$B$922,Demands_tra!$A669,'Growth rates'!$C$4:$C$922,$AE669),SUMIFS('Growth rates'!T$4:T$922,'Growth rates'!$B$4:$B$922,Demands_tra!$A669,'Growth rates'!$C$4:$C$922,$AF669))</f>
        <v>0</v>
      </c>
      <c r="AX669" s="6">
        <f ca="1">IF($AF669="",SUMIFS('Growth rates'!U$4:U$922,'Growth rates'!$B$4:$B$922,Demands_tra!$A669,'Growth rates'!$C$4:$C$922,$AE669),SUMIFS('Growth rates'!U$4:U$922,'Growth rates'!$B$4:$B$922,Demands_tra!$A669,'Growth rates'!$C$4:$C$922,$AF669))</f>
        <v>0</v>
      </c>
      <c r="AY669" s="6">
        <f ca="1">IF($AF669="",SUMIFS('Growth rates'!V$4:V$922,'Growth rates'!$B$4:$B$922,Demands_tra!$A669,'Growth rates'!$C$4:$C$922,$AE669),SUMIFS('Growth rates'!V$4:V$922,'Growth rates'!$B$4:$B$922,Demands_tra!$A669,'Growth rates'!$C$4:$C$922,$AF669))</f>
        <v>0</v>
      </c>
      <c r="AZ669" s="6">
        <f ca="1">IF($AF669="",SUMIFS('Growth rates'!W$4:W$922,'Growth rates'!$B$4:$B$922,Demands_tra!$A669,'Growth rates'!$C$4:$C$922,$AE669),SUMIFS('Growth rates'!W$4:W$922,'Growth rates'!$B$4:$B$922,Demands_tra!$A669,'Growth rates'!$C$4:$C$922,$AF669))</f>
        <v>0</v>
      </c>
      <c r="BA669" s="6">
        <f ca="1">IF($AF669="",SUMIFS('Growth rates'!X$4:X$922,'Growth rates'!$B$4:$B$922,Demands_tra!$A669,'Growth rates'!$C$4:$C$922,$AE669),SUMIFS('Growth rates'!X$4:X$922,'Growth rates'!$B$4:$B$922,Demands_tra!$A669,'Growth rates'!$C$4:$C$922,$AF669))</f>
        <v>0</v>
      </c>
      <c r="BB669" s="6">
        <f ca="1">IF($AF669="",SUMIFS('Growth rates'!Y$4:Y$922,'Growth rates'!$B$4:$B$922,Demands_tra!$A669,'Growth rates'!$C$4:$C$922,$AE669),SUMIFS('Growth rates'!Y$4:Y$922,'Growth rates'!$B$4:$B$922,Demands_tra!$A669,'Growth rates'!$C$4:$C$922,$AF669))</f>
        <v>0</v>
      </c>
      <c r="BC669" s="6">
        <f ca="1">IF($AF669="",SUMIFS('Growth rates'!Z$4:Z$922,'Growth rates'!$B$4:$B$922,Demands_tra!$A669,'Growth rates'!$C$4:$C$922,$AE669),SUMIFS('Growth rates'!Z$4:Z$922,'Growth rates'!$B$4:$B$922,Demands_tra!$A669,'Growth rates'!$C$4:$C$922,$AF669))</f>
        <v>0</v>
      </c>
      <c r="BD669" s="6">
        <f ca="1">IF($AF669="",SUMIFS('Growth rates'!AA$4:AA$922,'Growth rates'!$B$4:$B$922,Demands_tra!$A669,'Growth rates'!$C$4:$C$922,$AE669),SUMIFS('Growth rates'!AA$4:AA$922,'Growth rates'!$B$4:$B$922,Demands_tra!$A669,'Growth rates'!$C$4:$C$922,$AF669))</f>
        <v>0</v>
      </c>
      <c r="BE669" s="6">
        <f ca="1">IF($AF669="",SUMIFS('Growth rates'!AB$4:AB$922,'Growth rates'!$B$4:$B$922,Demands_tra!$A669,'Growth rates'!$C$4:$C$922,$AE669),SUMIFS('Growth rates'!AB$4:AB$922,'Growth rates'!$B$4:$B$922,Demands_tra!$A669,'Growth rates'!$C$4:$C$922,$AF669))</f>
        <v>0</v>
      </c>
      <c r="BF669" s="6">
        <f ca="1">IF($AF669="",SUMIFS('Growth rates'!AC$4:AC$922,'Growth rates'!$B$4:$B$922,Demands_tra!$A669,'Growth rates'!$C$4:$C$922,$AE669),SUMIFS('Growth rates'!AC$4:AC$922,'Growth rates'!$B$4:$B$922,Demands_tra!$A669,'Growth rates'!$C$4:$C$922,$AF669))</f>
        <v>0</v>
      </c>
      <c r="BH669" t="e">
        <f ca="1">VLOOKUP($C669,'Default drvr and elast'!$A$4:$F$49,MATCH(VLOOKUP(A669,Classification!$B$4:$D$42,3,FALSE),'Default drvr and elast'!$D$3:$F$3,0)+3,FALSE)</f>
        <v>#N/A</v>
      </c>
      <c r="BJ669" s="6">
        <f ca="1">IF($BI669="",SUMIF(Elasticities!$B$5:$B$52,Demands_tra!$BH669,Elasticities!C$5:C$52),SUMIF(Elasticities!$B$5:$B$52,Demands_tra!$BI669,Elasticities!C$5:C$52))</f>
        <v>0</v>
      </c>
      <c r="BK669" s="6">
        <f ca="1">IF($BI669="",SUMIF(Elasticities!$B$5:$B$52,Demands_tra!$BH669,Elasticities!D$5:D$52),SUMIF(Elasticities!$B$5:$B$52,Demands_tra!$BI669,Elasticities!D$5:D$52))</f>
        <v>0</v>
      </c>
      <c r="BL669" s="6">
        <f ca="1">IF($BI669="",SUMIF(Elasticities!$B$5:$B$52,Demands_tra!$BH669,Elasticities!E$5:E$52),SUMIF(Elasticities!$B$5:$B$52,Demands_tra!$BI669,Elasticities!E$5:E$52))</f>
        <v>0</v>
      </c>
      <c r="BM669" s="6">
        <f ca="1">IF($BI669="",SUMIF(Elasticities!$B$5:$B$52,Demands_tra!$BH669,Elasticities!F$5:F$52),SUMIF(Elasticities!$B$5:$B$52,Demands_tra!$BI669,Elasticities!F$5:F$52))</f>
        <v>0</v>
      </c>
      <c r="BN669" s="6">
        <f ca="1">IF($BI669="",SUMIF(Elasticities!$B$5:$B$52,Demands_tra!$BH669,Elasticities!G$5:G$52),SUMIF(Elasticities!$B$5:$B$52,Demands_tra!$BI669,Elasticities!G$5:G$52))</f>
        <v>0</v>
      </c>
      <c r="BO669" s="6">
        <f ca="1">IF($BI669="",SUMIF(Elasticities!$B$5:$B$52,Demands_tra!$BH669,Elasticities!H$5:H$52),SUMIF(Elasticities!$B$5:$B$52,Demands_tra!$BI669,Elasticities!H$5:H$52))</f>
        <v>0</v>
      </c>
      <c r="BP669" s="6">
        <f ca="1">IF($BI669="",SUMIF(Elasticities!$B$5:$B$52,Demands_tra!$BH669,Elasticities!I$5:I$52),SUMIF(Elasticities!$B$5:$B$52,Demands_tra!$BI669,Elasticities!I$5:I$52))</f>
        <v>0</v>
      </c>
      <c r="BQ669" s="6">
        <f ca="1">IF($BI669="",SUMIF(Elasticities!$B$5:$B$52,Demands_tra!$BH669,Elasticities!J$5:J$52),SUMIF(Elasticities!$B$5:$B$52,Demands_tra!$BI669,Elasticities!J$5:J$52))</f>
        <v>0</v>
      </c>
      <c r="BR669" s="6">
        <f ca="1">IF($BI669="",SUMIF(Elasticities!$B$5:$B$52,Demands_tra!$BH669,Elasticities!K$5:K$52),SUMIF(Elasticities!$B$5:$B$52,Demands_tra!$BI669,Elasticities!K$5:K$52))</f>
        <v>0</v>
      </c>
      <c r="BS669" s="6">
        <f ca="1">IF($BI669="",SUMIF(Elasticities!$B$5:$B$52,Demands_tra!$BH669,Elasticities!L$5:L$52),SUMIF(Elasticities!$B$5:$B$52,Demands_tra!$BI669,Elasticities!L$5:L$52))</f>
        <v>0</v>
      </c>
      <c r="BT669" s="6">
        <f ca="1">IF($BI669="",SUMIF(Elasticities!$B$5:$B$52,Demands_tra!$BH669,Elasticities!M$5:M$52),SUMIF(Elasticities!$B$5:$B$52,Demands_tra!$BI669,Elasticities!M$5:M$52))</f>
        <v>0</v>
      </c>
      <c r="BU669" s="6">
        <f ca="1">IF($BI669="",SUMIF(Elasticities!$B$5:$B$52,Demands_tra!$BH669,Elasticities!N$5:N$52),SUMIF(Elasticities!$B$5:$B$52,Demands_tra!$BI669,Elasticities!N$5:N$52))</f>
        <v>0</v>
      </c>
      <c r="BV669" s="6">
        <f ca="1">IF($BI669="",SUMIF(Elasticities!$B$5:$B$52,Demands_tra!$BH669,Elasticities!O$5:O$52),SUMIF(Elasticities!$B$5:$B$52,Demands_tra!$BI669,Elasticities!O$5:O$52))</f>
        <v>0</v>
      </c>
      <c r="BW669" s="6">
        <f ca="1">IF($BI669="",SUMIF(Elasticities!$B$5:$B$52,Demands_tra!$BH669,Elasticities!P$5:P$52),SUMIF(Elasticities!$B$5:$B$52,Demands_tra!$BI669,Elasticities!P$5:P$52))</f>
        <v>0</v>
      </c>
      <c r="BX669" s="6">
        <f ca="1">IF($BI669="",SUMIF(Elasticities!$B$5:$B$52,Demands_tra!$BH669,Elasticities!Q$5:Q$52),SUMIF(Elasticities!$B$5:$B$52,Demands_tra!$BI669,Elasticities!Q$5:Q$52))</f>
        <v>0</v>
      </c>
      <c r="BY669" s="6">
        <f ca="1">IF($BI669="",SUMIF(Elasticities!$B$5:$B$52,Demands_tra!$BH669,Elasticities!R$5:R$52),SUMIF(Elasticities!$B$5:$B$52,Demands_tra!$BI669,Elasticities!R$5:R$52))</f>
        <v>0</v>
      </c>
      <c r="BZ669" s="6">
        <f ca="1">IF($BI669="",SUMIF(Elasticities!$B$5:$B$52,Demands_tra!$BH669,Elasticities!S$5:S$52),SUMIF(Elasticities!$B$5:$B$52,Demands_tra!$BI669,Elasticities!S$5:S$52))</f>
        <v>0</v>
      </c>
      <c r="CA669" s="6">
        <f ca="1">IF($BI669="",SUMIF(Elasticities!$B$5:$B$52,Demands_tra!$BH669,Elasticities!T$5:T$52),SUMIF(Elasticities!$B$5:$B$52,Demands_tra!$BI669,Elasticities!T$5:T$52))</f>
        <v>0</v>
      </c>
      <c r="CB669" s="6">
        <f ca="1">IF($BI669="",SUMIF(Elasticities!$B$5:$B$52,Demands_tra!$BH669,Elasticities!U$5:U$52),SUMIF(Elasticities!$B$5:$B$52,Demands_tra!$BI669,Elasticities!U$5:U$52))</f>
        <v>0</v>
      </c>
      <c r="CC669" s="6">
        <f ca="1">IF($BI669="",SUMIF(Elasticities!$B$5:$B$52,Demands_tra!$BH669,Elasticities!V$5:V$52),SUMIF(Elasticities!$B$5:$B$52,Demands_tra!$BI669,Elasticities!V$5:V$52))</f>
        <v>0</v>
      </c>
      <c r="CD669" s="6">
        <f ca="1">IF($BI669="",SUMIF(Elasticities!$B$5:$B$52,Demands_tra!$BH669,Elasticities!W$5:W$52),SUMIF(Elasticities!$B$5:$B$52,Demands_tra!$BI669,Elasticities!W$5:W$52))</f>
        <v>0</v>
      </c>
      <c r="CE669" s="6">
        <f ca="1">IF($BI669="",SUMIF(Elasticities!$B$5:$B$52,Demands_tra!$BH669,Elasticities!X$5:X$52),SUMIF(Elasticities!$B$5:$B$52,Demands_tra!$BI669,Elasticities!X$5:X$52))</f>
        <v>0</v>
      </c>
      <c r="CF669" s="6">
        <f ca="1">IF($BI669="",SUMIF(Elasticities!$B$5:$B$52,Demands_tra!$BH669,Elasticities!Y$5:Y$52),SUMIF(Elasticities!$B$5:$B$52,Demands_tra!$BI669,Elasticities!Y$5:Y$52))</f>
        <v>0</v>
      </c>
      <c r="CG669" s="6">
        <f ca="1">IF($BI669="",SUMIF(Elasticities!$B$5:$B$52,Demands_tra!$BH669,Elasticities!Z$5:Z$52),SUMIF(Elasticities!$B$5:$B$52,Demands_tra!$BI669,Elasticities!Z$5:Z$52))</f>
        <v>0</v>
      </c>
      <c r="CH669" s="6">
        <f ca="1">IF($BI669="",SUMIF(Elasticities!$B$5:$B$52,Demands_tra!$BH669,Elasticities!AA$5:AA$52),SUMIF(Elasticities!$B$5:$B$52,Demands_tra!$BI669,Elasticities!AA$5:AA$52))</f>
        <v>0</v>
      </c>
      <c r="CI669" s="6">
        <f ca="1">IF($BI669="",SUMIF(Elasticities!$B$5:$B$52,Demands_tra!$BH669,Elasticities!AB$5:AB$52),SUMIF(Elasticities!$B$5:$B$52,Demands_tra!$BI669,Elasticities!AB$5:AB$52))</f>
        <v>0</v>
      </c>
    </row>
    <row r="670" spans="1:87">
      <c r="A670" t="str">
        <f>IF(BYDem_tra!B669="","\I:",BYDem_tra!B669)</f>
        <v>\I:</v>
      </c>
      <c r="B670">
        <f>BYDem_tra!E669</f>
        <v>0</v>
      </c>
      <c r="C670">
        <f t="shared" si="376"/>
        <v>0</v>
      </c>
      <c r="D670" s="3">
        <f>SUMIFS(BYDem_tra!$M$2:$M$2000,BYDem_tra!$B$2:$B$2000,Demands_tra!$A670,BYDem_tra!$E$2:$E$2000,Demands_tra!$B670)</f>
        <v>0</v>
      </c>
      <c r="E670" s="3" t="e">
        <f ca="1" t="shared" si="377"/>
        <v>#DIV/0!</v>
      </c>
      <c r="F670" s="3" t="e">
        <f ca="1" t="shared" si="378"/>
        <v>#DIV/0!</v>
      </c>
      <c r="G670" s="3" t="e">
        <f ca="1" t="shared" si="379"/>
        <v>#DIV/0!</v>
      </c>
      <c r="H670" s="3" t="e">
        <f ca="1" t="shared" si="380"/>
        <v>#DIV/0!</v>
      </c>
      <c r="I670" s="3" t="e">
        <f ca="1" t="shared" si="381"/>
        <v>#DIV/0!</v>
      </c>
      <c r="J670" s="3" t="e">
        <f ca="1" t="shared" si="382"/>
        <v>#DIV/0!</v>
      </c>
      <c r="K670" s="3" t="e">
        <f ca="1" t="shared" si="383"/>
        <v>#DIV/0!</v>
      </c>
      <c r="L670" s="3" t="e">
        <f ca="1" t="shared" si="384"/>
        <v>#DIV/0!</v>
      </c>
      <c r="M670" s="3" t="e">
        <f ca="1" t="shared" si="385"/>
        <v>#DIV/0!</v>
      </c>
      <c r="N670" s="3" t="e">
        <f ca="1" t="shared" si="386"/>
        <v>#DIV/0!</v>
      </c>
      <c r="O670" s="3" t="e">
        <f ca="1" t="shared" si="387"/>
        <v>#DIV/0!</v>
      </c>
      <c r="P670" s="3" t="e">
        <f ca="1" t="shared" si="388"/>
        <v>#DIV/0!</v>
      </c>
      <c r="Q670" s="3" t="e">
        <f ca="1" t="shared" si="389"/>
        <v>#DIV/0!</v>
      </c>
      <c r="R670" s="3" t="e">
        <f ca="1" t="shared" si="390"/>
        <v>#DIV/0!</v>
      </c>
      <c r="S670" s="3" t="e">
        <f ca="1" t="shared" si="391"/>
        <v>#DIV/0!</v>
      </c>
      <c r="T670" s="3" t="e">
        <f ca="1" t="shared" si="392"/>
        <v>#DIV/0!</v>
      </c>
      <c r="U670" s="3" t="e">
        <f ca="1" t="shared" si="393"/>
        <v>#DIV/0!</v>
      </c>
      <c r="V670" s="3" t="e">
        <f ca="1" t="shared" si="368"/>
        <v>#DIV/0!</v>
      </c>
      <c r="W670" s="3" t="e">
        <f ca="1" t="shared" si="369"/>
        <v>#DIV/0!</v>
      </c>
      <c r="X670" s="3" t="e">
        <f ca="1" t="shared" si="370"/>
        <v>#DIV/0!</v>
      </c>
      <c r="Y670" s="3" t="e">
        <f ca="1" t="shared" si="371"/>
        <v>#DIV/0!</v>
      </c>
      <c r="Z670" s="3" t="e">
        <f ca="1" t="shared" si="372"/>
        <v>#DIV/0!</v>
      </c>
      <c r="AA670" s="3" t="e">
        <f ca="1" t="shared" si="373"/>
        <v>#DIV/0!</v>
      </c>
      <c r="AB670" s="3" t="e">
        <f ca="1" t="shared" si="374"/>
        <v>#DIV/0!</v>
      </c>
      <c r="AC670" s="3" t="e">
        <f ca="1" t="shared" si="375"/>
        <v>#DIV/0!</v>
      </c>
      <c r="AE670" s="4" t="e">
        <f ca="1">VLOOKUP($C670,'Default drvr and elast'!$A$4:$C$49,MATCH(VLOOKUP(A670,Classification!$B$4:$D$99,2,FALSE),'Default drvr and elast'!$A$3:$C$3,0),FALSE)</f>
        <v>#N/A</v>
      </c>
      <c r="AF670" s="4"/>
      <c r="AG670" s="6">
        <f ca="1">IF($AF670="",SUMIFS('Growth rates'!D$4:D$922,'Growth rates'!$B$4:$B$922,Demands_tra!$A670,'Growth rates'!$C$4:$C$922,$AE670),SUMIFS('Growth rates'!D$4:D$922,'Growth rates'!$B$4:$B$922,Demands_tra!$A670,'Growth rates'!$C$4:$C$922,$AF670))</f>
        <v>0</v>
      </c>
      <c r="AH670" s="6">
        <f ca="1">IF($AF670="",SUMIFS('Growth rates'!E$4:E$922,'Growth rates'!$B$4:$B$922,Demands_tra!$A670,'Growth rates'!$C$4:$C$922,$AE670),SUMIFS('Growth rates'!E$4:E$922,'Growth rates'!$B$4:$B$922,Demands_tra!$A670,'Growth rates'!$C$4:$C$922,$AF670))</f>
        <v>0</v>
      </c>
      <c r="AI670" s="6">
        <f ca="1">IF($AF670="",SUMIFS('Growth rates'!F$4:F$922,'Growth rates'!$B$4:$B$922,Demands_tra!$A670,'Growth rates'!$C$4:$C$922,$AE670),SUMIFS('Growth rates'!F$4:F$922,'Growth rates'!$B$4:$B$922,Demands_tra!$A670,'Growth rates'!$C$4:$C$922,$AF670))</f>
        <v>0</v>
      </c>
      <c r="AJ670" s="6">
        <f ca="1">IF($AF670="",SUMIFS('Growth rates'!G$4:G$922,'Growth rates'!$B$4:$B$922,Demands_tra!$A670,'Growth rates'!$C$4:$C$922,$AE670),SUMIFS('Growth rates'!G$4:G$922,'Growth rates'!$B$4:$B$922,Demands_tra!$A670,'Growth rates'!$C$4:$C$922,$AF670))</f>
        <v>0</v>
      </c>
      <c r="AK670" s="6">
        <f ca="1">IF($AF670="",SUMIFS('Growth rates'!H$4:H$922,'Growth rates'!$B$4:$B$922,Demands_tra!$A670,'Growth rates'!$C$4:$C$922,$AE670),SUMIFS('Growth rates'!H$4:H$922,'Growth rates'!$B$4:$B$922,Demands_tra!$A670,'Growth rates'!$C$4:$C$922,$AF670))</f>
        <v>0</v>
      </c>
      <c r="AL670" s="6">
        <f ca="1">IF($AF670="",SUMIFS('Growth rates'!I$4:I$922,'Growth rates'!$B$4:$B$922,Demands_tra!$A670,'Growth rates'!$C$4:$C$922,$AE670),SUMIFS('Growth rates'!I$4:I$922,'Growth rates'!$B$4:$B$922,Demands_tra!$A670,'Growth rates'!$C$4:$C$922,$AF670))</f>
        <v>0</v>
      </c>
      <c r="AM670" s="6">
        <f ca="1">IF($AF670="",SUMIFS('Growth rates'!J$4:J$922,'Growth rates'!$B$4:$B$922,Demands_tra!$A670,'Growth rates'!$C$4:$C$922,$AE670),SUMIFS('Growth rates'!J$4:J$922,'Growth rates'!$B$4:$B$922,Demands_tra!$A670,'Growth rates'!$C$4:$C$922,$AF670))</f>
        <v>0</v>
      </c>
      <c r="AN670" s="6">
        <f ca="1">IF($AF670="",SUMIFS('Growth rates'!K$4:K$922,'Growth rates'!$B$4:$B$922,Demands_tra!$A670,'Growth rates'!$C$4:$C$922,$AE670),SUMIFS('Growth rates'!K$4:K$922,'Growth rates'!$B$4:$B$922,Demands_tra!$A670,'Growth rates'!$C$4:$C$922,$AF670))</f>
        <v>0</v>
      </c>
      <c r="AO670" s="6">
        <f ca="1">IF($AF670="",SUMIFS('Growth rates'!L$4:L$922,'Growth rates'!$B$4:$B$922,Demands_tra!$A670,'Growth rates'!$C$4:$C$922,$AE670),SUMIFS('Growth rates'!L$4:L$922,'Growth rates'!$B$4:$B$922,Demands_tra!$A670,'Growth rates'!$C$4:$C$922,$AF670))</f>
        <v>0</v>
      </c>
      <c r="AP670" s="6">
        <f ca="1">IF($AF670="",SUMIFS('Growth rates'!M$4:M$922,'Growth rates'!$B$4:$B$922,Demands_tra!$A670,'Growth rates'!$C$4:$C$922,$AE670),SUMIFS('Growth rates'!M$4:M$922,'Growth rates'!$B$4:$B$922,Demands_tra!$A670,'Growth rates'!$C$4:$C$922,$AF670))</f>
        <v>0</v>
      </c>
      <c r="AQ670" s="6">
        <f ca="1">IF($AF670="",SUMIFS('Growth rates'!N$4:N$922,'Growth rates'!$B$4:$B$922,Demands_tra!$A670,'Growth rates'!$C$4:$C$922,$AE670),SUMIFS('Growth rates'!N$4:N$922,'Growth rates'!$B$4:$B$922,Demands_tra!$A670,'Growth rates'!$C$4:$C$922,$AF670))</f>
        <v>0</v>
      </c>
      <c r="AR670" s="6">
        <f ca="1">IF($AF670="",SUMIFS('Growth rates'!O$4:O$922,'Growth rates'!$B$4:$B$922,Demands_tra!$A670,'Growth rates'!$C$4:$C$922,$AE670),SUMIFS('Growth rates'!O$4:O$922,'Growth rates'!$B$4:$B$922,Demands_tra!$A670,'Growth rates'!$C$4:$C$922,$AF670))</f>
        <v>0</v>
      </c>
      <c r="AS670" s="6">
        <f ca="1">IF($AF670="",SUMIFS('Growth rates'!P$4:P$922,'Growth rates'!$B$4:$B$922,Demands_tra!$A670,'Growth rates'!$C$4:$C$922,$AE670),SUMIFS('Growth rates'!P$4:P$922,'Growth rates'!$B$4:$B$922,Demands_tra!$A670,'Growth rates'!$C$4:$C$922,$AF670))</f>
        <v>0</v>
      </c>
      <c r="AT670" s="6">
        <f ca="1">IF($AF670="",SUMIFS('Growth rates'!Q$4:Q$922,'Growth rates'!$B$4:$B$922,Demands_tra!$A670,'Growth rates'!$C$4:$C$922,$AE670),SUMIFS('Growth rates'!Q$4:Q$922,'Growth rates'!$B$4:$B$922,Demands_tra!$A670,'Growth rates'!$C$4:$C$922,$AF670))</f>
        <v>0</v>
      </c>
      <c r="AU670" s="6">
        <f ca="1">IF($AF670="",SUMIFS('Growth rates'!R$4:R$922,'Growth rates'!$B$4:$B$922,Demands_tra!$A670,'Growth rates'!$C$4:$C$922,$AE670),SUMIFS('Growth rates'!R$4:R$922,'Growth rates'!$B$4:$B$922,Demands_tra!$A670,'Growth rates'!$C$4:$C$922,$AF670))</f>
        <v>0</v>
      </c>
      <c r="AV670" s="6">
        <f ca="1">IF($AF670="",SUMIFS('Growth rates'!S$4:S$922,'Growth rates'!$B$4:$B$922,Demands_tra!$A670,'Growth rates'!$C$4:$C$922,$AE670),SUMIFS('Growth rates'!S$4:S$922,'Growth rates'!$B$4:$B$922,Demands_tra!$A670,'Growth rates'!$C$4:$C$922,$AF670))</f>
        <v>0</v>
      </c>
      <c r="AW670" s="6">
        <f ca="1">IF($AF670="",SUMIFS('Growth rates'!T$4:T$922,'Growth rates'!$B$4:$B$922,Demands_tra!$A670,'Growth rates'!$C$4:$C$922,$AE670),SUMIFS('Growth rates'!T$4:T$922,'Growth rates'!$B$4:$B$922,Demands_tra!$A670,'Growth rates'!$C$4:$C$922,$AF670))</f>
        <v>0</v>
      </c>
      <c r="AX670" s="6">
        <f ca="1">IF($AF670="",SUMIFS('Growth rates'!U$4:U$922,'Growth rates'!$B$4:$B$922,Demands_tra!$A670,'Growth rates'!$C$4:$C$922,$AE670),SUMIFS('Growth rates'!U$4:U$922,'Growth rates'!$B$4:$B$922,Demands_tra!$A670,'Growth rates'!$C$4:$C$922,$AF670))</f>
        <v>0</v>
      </c>
      <c r="AY670" s="6">
        <f ca="1">IF($AF670="",SUMIFS('Growth rates'!V$4:V$922,'Growth rates'!$B$4:$B$922,Demands_tra!$A670,'Growth rates'!$C$4:$C$922,$AE670),SUMIFS('Growth rates'!V$4:V$922,'Growth rates'!$B$4:$B$922,Demands_tra!$A670,'Growth rates'!$C$4:$C$922,$AF670))</f>
        <v>0</v>
      </c>
      <c r="AZ670" s="6">
        <f ca="1">IF($AF670="",SUMIFS('Growth rates'!W$4:W$922,'Growth rates'!$B$4:$B$922,Demands_tra!$A670,'Growth rates'!$C$4:$C$922,$AE670),SUMIFS('Growth rates'!W$4:W$922,'Growth rates'!$B$4:$B$922,Demands_tra!$A670,'Growth rates'!$C$4:$C$922,$AF670))</f>
        <v>0</v>
      </c>
      <c r="BA670" s="6">
        <f ca="1">IF($AF670="",SUMIFS('Growth rates'!X$4:X$922,'Growth rates'!$B$4:$B$922,Demands_tra!$A670,'Growth rates'!$C$4:$C$922,$AE670),SUMIFS('Growth rates'!X$4:X$922,'Growth rates'!$B$4:$B$922,Demands_tra!$A670,'Growth rates'!$C$4:$C$922,$AF670))</f>
        <v>0</v>
      </c>
      <c r="BB670" s="6">
        <f ca="1">IF($AF670="",SUMIFS('Growth rates'!Y$4:Y$922,'Growth rates'!$B$4:$B$922,Demands_tra!$A670,'Growth rates'!$C$4:$C$922,$AE670),SUMIFS('Growth rates'!Y$4:Y$922,'Growth rates'!$B$4:$B$922,Demands_tra!$A670,'Growth rates'!$C$4:$C$922,$AF670))</f>
        <v>0</v>
      </c>
      <c r="BC670" s="6">
        <f ca="1">IF($AF670="",SUMIFS('Growth rates'!Z$4:Z$922,'Growth rates'!$B$4:$B$922,Demands_tra!$A670,'Growth rates'!$C$4:$C$922,$AE670),SUMIFS('Growth rates'!Z$4:Z$922,'Growth rates'!$B$4:$B$922,Demands_tra!$A670,'Growth rates'!$C$4:$C$922,$AF670))</f>
        <v>0</v>
      </c>
      <c r="BD670" s="6">
        <f ca="1">IF($AF670="",SUMIFS('Growth rates'!AA$4:AA$922,'Growth rates'!$B$4:$B$922,Demands_tra!$A670,'Growth rates'!$C$4:$C$922,$AE670),SUMIFS('Growth rates'!AA$4:AA$922,'Growth rates'!$B$4:$B$922,Demands_tra!$A670,'Growth rates'!$C$4:$C$922,$AF670))</f>
        <v>0</v>
      </c>
      <c r="BE670" s="6">
        <f ca="1">IF($AF670="",SUMIFS('Growth rates'!AB$4:AB$922,'Growth rates'!$B$4:$B$922,Demands_tra!$A670,'Growth rates'!$C$4:$C$922,$AE670),SUMIFS('Growth rates'!AB$4:AB$922,'Growth rates'!$B$4:$B$922,Demands_tra!$A670,'Growth rates'!$C$4:$C$922,$AF670))</f>
        <v>0</v>
      </c>
      <c r="BF670" s="6">
        <f ca="1">IF($AF670="",SUMIFS('Growth rates'!AC$4:AC$922,'Growth rates'!$B$4:$B$922,Demands_tra!$A670,'Growth rates'!$C$4:$C$922,$AE670),SUMIFS('Growth rates'!AC$4:AC$922,'Growth rates'!$B$4:$B$922,Demands_tra!$A670,'Growth rates'!$C$4:$C$922,$AF670))</f>
        <v>0</v>
      </c>
      <c r="BH670" t="e">
        <f ca="1">VLOOKUP($C670,'Default drvr and elast'!$A$4:$F$49,MATCH(VLOOKUP(A670,Classification!$B$4:$D$42,3,FALSE),'Default drvr and elast'!$D$3:$F$3,0)+3,FALSE)</f>
        <v>#N/A</v>
      </c>
      <c r="BJ670" s="6">
        <f ca="1">IF($BI670="",SUMIF(Elasticities!$B$5:$B$52,Demands_tra!$BH670,Elasticities!C$5:C$52),SUMIF(Elasticities!$B$5:$B$52,Demands_tra!$BI670,Elasticities!C$5:C$52))</f>
        <v>0</v>
      </c>
      <c r="BK670" s="6">
        <f ca="1">IF($BI670="",SUMIF(Elasticities!$B$5:$B$52,Demands_tra!$BH670,Elasticities!D$5:D$52),SUMIF(Elasticities!$B$5:$B$52,Demands_tra!$BI670,Elasticities!D$5:D$52))</f>
        <v>0</v>
      </c>
      <c r="BL670" s="6">
        <f ca="1">IF($BI670="",SUMIF(Elasticities!$B$5:$B$52,Demands_tra!$BH670,Elasticities!E$5:E$52),SUMIF(Elasticities!$B$5:$B$52,Demands_tra!$BI670,Elasticities!E$5:E$52))</f>
        <v>0</v>
      </c>
      <c r="BM670" s="6">
        <f ca="1">IF($BI670="",SUMIF(Elasticities!$B$5:$B$52,Demands_tra!$BH670,Elasticities!F$5:F$52),SUMIF(Elasticities!$B$5:$B$52,Demands_tra!$BI670,Elasticities!F$5:F$52))</f>
        <v>0</v>
      </c>
      <c r="BN670" s="6">
        <f ca="1">IF($BI670="",SUMIF(Elasticities!$B$5:$B$52,Demands_tra!$BH670,Elasticities!G$5:G$52),SUMIF(Elasticities!$B$5:$B$52,Demands_tra!$BI670,Elasticities!G$5:G$52))</f>
        <v>0</v>
      </c>
      <c r="BO670" s="6">
        <f ca="1">IF($BI670="",SUMIF(Elasticities!$B$5:$B$52,Demands_tra!$BH670,Elasticities!H$5:H$52),SUMIF(Elasticities!$B$5:$B$52,Demands_tra!$BI670,Elasticities!H$5:H$52))</f>
        <v>0</v>
      </c>
      <c r="BP670" s="6">
        <f ca="1">IF($BI670="",SUMIF(Elasticities!$B$5:$B$52,Demands_tra!$BH670,Elasticities!I$5:I$52),SUMIF(Elasticities!$B$5:$B$52,Demands_tra!$BI670,Elasticities!I$5:I$52))</f>
        <v>0</v>
      </c>
      <c r="BQ670" s="6">
        <f ca="1">IF($BI670="",SUMIF(Elasticities!$B$5:$B$52,Demands_tra!$BH670,Elasticities!J$5:J$52),SUMIF(Elasticities!$B$5:$B$52,Demands_tra!$BI670,Elasticities!J$5:J$52))</f>
        <v>0</v>
      </c>
      <c r="BR670" s="6">
        <f ca="1">IF($BI670="",SUMIF(Elasticities!$B$5:$B$52,Demands_tra!$BH670,Elasticities!K$5:K$52),SUMIF(Elasticities!$B$5:$B$52,Demands_tra!$BI670,Elasticities!K$5:K$52))</f>
        <v>0</v>
      </c>
      <c r="BS670" s="6">
        <f ca="1">IF($BI670="",SUMIF(Elasticities!$B$5:$B$52,Demands_tra!$BH670,Elasticities!L$5:L$52),SUMIF(Elasticities!$B$5:$B$52,Demands_tra!$BI670,Elasticities!L$5:L$52))</f>
        <v>0</v>
      </c>
      <c r="BT670" s="6">
        <f ca="1">IF($BI670="",SUMIF(Elasticities!$B$5:$B$52,Demands_tra!$BH670,Elasticities!M$5:M$52),SUMIF(Elasticities!$B$5:$B$52,Demands_tra!$BI670,Elasticities!M$5:M$52))</f>
        <v>0</v>
      </c>
      <c r="BU670" s="6">
        <f ca="1">IF($BI670="",SUMIF(Elasticities!$B$5:$B$52,Demands_tra!$BH670,Elasticities!N$5:N$52),SUMIF(Elasticities!$B$5:$B$52,Demands_tra!$BI670,Elasticities!N$5:N$52))</f>
        <v>0</v>
      </c>
      <c r="BV670" s="6">
        <f ca="1">IF($BI670="",SUMIF(Elasticities!$B$5:$B$52,Demands_tra!$BH670,Elasticities!O$5:O$52),SUMIF(Elasticities!$B$5:$B$52,Demands_tra!$BI670,Elasticities!O$5:O$52))</f>
        <v>0</v>
      </c>
      <c r="BW670" s="6">
        <f ca="1">IF($BI670="",SUMIF(Elasticities!$B$5:$B$52,Demands_tra!$BH670,Elasticities!P$5:P$52),SUMIF(Elasticities!$B$5:$B$52,Demands_tra!$BI670,Elasticities!P$5:P$52))</f>
        <v>0</v>
      </c>
      <c r="BX670" s="6">
        <f ca="1">IF($BI670="",SUMIF(Elasticities!$B$5:$B$52,Demands_tra!$BH670,Elasticities!Q$5:Q$52),SUMIF(Elasticities!$B$5:$B$52,Demands_tra!$BI670,Elasticities!Q$5:Q$52))</f>
        <v>0</v>
      </c>
      <c r="BY670" s="6">
        <f ca="1">IF($BI670="",SUMIF(Elasticities!$B$5:$B$52,Demands_tra!$BH670,Elasticities!R$5:R$52),SUMIF(Elasticities!$B$5:$B$52,Demands_tra!$BI670,Elasticities!R$5:R$52))</f>
        <v>0</v>
      </c>
      <c r="BZ670" s="6">
        <f ca="1">IF($BI670="",SUMIF(Elasticities!$B$5:$B$52,Demands_tra!$BH670,Elasticities!S$5:S$52),SUMIF(Elasticities!$B$5:$B$52,Demands_tra!$BI670,Elasticities!S$5:S$52))</f>
        <v>0</v>
      </c>
      <c r="CA670" s="6">
        <f ca="1">IF($BI670="",SUMIF(Elasticities!$B$5:$B$52,Demands_tra!$BH670,Elasticities!T$5:T$52),SUMIF(Elasticities!$B$5:$B$52,Demands_tra!$BI670,Elasticities!T$5:T$52))</f>
        <v>0</v>
      </c>
      <c r="CB670" s="6">
        <f ca="1">IF($BI670="",SUMIF(Elasticities!$B$5:$B$52,Demands_tra!$BH670,Elasticities!U$5:U$52),SUMIF(Elasticities!$B$5:$B$52,Demands_tra!$BI670,Elasticities!U$5:U$52))</f>
        <v>0</v>
      </c>
      <c r="CC670" s="6">
        <f ca="1">IF($BI670="",SUMIF(Elasticities!$B$5:$B$52,Demands_tra!$BH670,Elasticities!V$5:V$52),SUMIF(Elasticities!$B$5:$B$52,Demands_tra!$BI670,Elasticities!V$5:V$52))</f>
        <v>0</v>
      </c>
      <c r="CD670" s="6">
        <f ca="1">IF($BI670="",SUMIF(Elasticities!$B$5:$B$52,Demands_tra!$BH670,Elasticities!W$5:W$52),SUMIF(Elasticities!$B$5:$B$52,Demands_tra!$BI670,Elasticities!W$5:W$52))</f>
        <v>0</v>
      </c>
      <c r="CE670" s="6">
        <f ca="1">IF($BI670="",SUMIF(Elasticities!$B$5:$B$52,Demands_tra!$BH670,Elasticities!X$5:X$52),SUMIF(Elasticities!$B$5:$B$52,Demands_tra!$BI670,Elasticities!X$5:X$52))</f>
        <v>0</v>
      </c>
      <c r="CF670" s="6">
        <f ca="1">IF($BI670="",SUMIF(Elasticities!$B$5:$B$52,Demands_tra!$BH670,Elasticities!Y$5:Y$52),SUMIF(Elasticities!$B$5:$B$52,Demands_tra!$BI670,Elasticities!Y$5:Y$52))</f>
        <v>0</v>
      </c>
      <c r="CG670" s="6">
        <f ca="1">IF($BI670="",SUMIF(Elasticities!$B$5:$B$52,Demands_tra!$BH670,Elasticities!Z$5:Z$52),SUMIF(Elasticities!$B$5:$B$52,Demands_tra!$BI670,Elasticities!Z$5:Z$52))</f>
        <v>0</v>
      </c>
      <c r="CH670" s="6">
        <f ca="1">IF($BI670="",SUMIF(Elasticities!$B$5:$B$52,Demands_tra!$BH670,Elasticities!AA$5:AA$52),SUMIF(Elasticities!$B$5:$B$52,Demands_tra!$BI670,Elasticities!AA$5:AA$52))</f>
        <v>0</v>
      </c>
      <c r="CI670" s="6">
        <f ca="1">IF($BI670="",SUMIF(Elasticities!$B$5:$B$52,Demands_tra!$BH670,Elasticities!AB$5:AB$52),SUMIF(Elasticities!$B$5:$B$52,Demands_tra!$BI670,Elasticities!AB$5:AB$52))</f>
        <v>0</v>
      </c>
    </row>
    <row r="671" spans="1:87">
      <c r="A671" t="str">
        <f>IF(BYDem_tra!B670="","\I:",BYDem_tra!B670)</f>
        <v>\I:</v>
      </c>
      <c r="B671">
        <f>BYDem_tra!E670</f>
        <v>0</v>
      </c>
      <c r="C671">
        <f t="shared" si="376"/>
        <v>0</v>
      </c>
      <c r="D671" s="3">
        <f>SUMIFS(BYDem_tra!$M$2:$M$2000,BYDem_tra!$B$2:$B$2000,Demands_tra!$A671,BYDem_tra!$E$2:$E$2000,Demands_tra!$B671)</f>
        <v>0</v>
      </c>
      <c r="E671" s="3" t="e">
        <f ca="1" t="shared" si="377"/>
        <v>#DIV/0!</v>
      </c>
      <c r="F671" s="3" t="e">
        <f ca="1" t="shared" si="378"/>
        <v>#DIV/0!</v>
      </c>
      <c r="G671" s="3" t="e">
        <f ca="1" t="shared" si="379"/>
        <v>#DIV/0!</v>
      </c>
      <c r="H671" s="3" t="e">
        <f ca="1" t="shared" si="380"/>
        <v>#DIV/0!</v>
      </c>
      <c r="I671" s="3" t="e">
        <f ca="1" t="shared" si="381"/>
        <v>#DIV/0!</v>
      </c>
      <c r="J671" s="3" t="e">
        <f ca="1" t="shared" si="382"/>
        <v>#DIV/0!</v>
      </c>
      <c r="K671" s="3" t="e">
        <f ca="1" t="shared" si="383"/>
        <v>#DIV/0!</v>
      </c>
      <c r="L671" s="3" t="e">
        <f ca="1" t="shared" si="384"/>
        <v>#DIV/0!</v>
      </c>
      <c r="M671" s="3" t="e">
        <f ca="1" t="shared" si="385"/>
        <v>#DIV/0!</v>
      </c>
      <c r="N671" s="3" t="e">
        <f ca="1" t="shared" si="386"/>
        <v>#DIV/0!</v>
      </c>
      <c r="O671" s="3" t="e">
        <f ca="1" t="shared" si="387"/>
        <v>#DIV/0!</v>
      </c>
      <c r="P671" s="3" t="e">
        <f ca="1" t="shared" si="388"/>
        <v>#DIV/0!</v>
      </c>
      <c r="Q671" s="3" t="e">
        <f ca="1" t="shared" si="389"/>
        <v>#DIV/0!</v>
      </c>
      <c r="R671" s="3" t="e">
        <f ca="1" t="shared" si="390"/>
        <v>#DIV/0!</v>
      </c>
      <c r="S671" s="3" t="e">
        <f ca="1" t="shared" si="391"/>
        <v>#DIV/0!</v>
      </c>
      <c r="T671" s="3" t="e">
        <f ca="1" t="shared" si="392"/>
        <v>#DIV/0!</v>
      </c>
      <c r="U671" s="3" t="e">
        <f ca="1" t="shared" si="393"/>
        <v>#DIV/0!</v>
      </c>
      <c r="V671" s="3" t="e">
        <f ca="1" t="shared" si="368"/>
        <v>#DIV/0!</v>
      </c>
      <c r="W671" s="3" t="e">
        <f ca="1" t="shared" si="369"/>
        <v>#DIV/0!</v>
      </c>
      <c r="X671" s="3" t="e">
        <f ca="1" t="shared" si="370"/>
        <v>#DIV/0!</v>
      </c>
      <c r="Y671" s="3" t="e">
        <f ca="1" t="shared" si="371"/>
        <v>#DIV/0!</v>
      </c>
      <c r="Z671" s="3" t="e">
        <f ca="1" t="shared" si="372"/>
        <v>#DIV/0!</v>
      </c>
      <c r="AA671" s="3" t="e">
        <f ca="1" t="shared" si="373"/>
        <v>#DIV/0!</v>
      </c>
      <c r="AB671" s="3" t="e">
        <f ca="1" t="shared" si="374"/>
        <v>#DIV/0!</v>
      </c>
      <c r="AC671" s="3" t="e">
        <f ca="1" t="shared" si="375"/>
        <v>#DIV/0!</v>
      </c>
      <c r="AE671" s="4" t="e">
        <f ca="1">VLOOKUP($C671,'Default drvr and elast'!$A$4:$C$49,MATCH(VLOOKUP(A671,Classification!$B$4:$D$99,2,FALSE),'Default drvr and elast'!$A$3:$C$3,0),FALSE)</f>
        <v>#N/A</v>
      </c>
      <c r="AF671" s="4"/>
      <c r="AG671" s="6">
        <f ca="1">IF($AF671="",SUMIFS('Growth rates'!D$4:D$922,'Growth rates'!$B$4:$B$922,Demands_tra!$A671,'Growth rates'!$C$4:$C$922,$AE671),SUMIFS('Growth rates'!D$4:D$922,'Growth rates'!$B$4:$B$922,Demands_tra!$A671,'Growth rates'!$C$4:$C$922,$AF671))</f>
        <v>0</v>
      </c>
      <c r="AH671" s="6">
        <f ca="1">IF($AF671="",SUMIFS('Growth rates'!E$4:E$922,'Growth rates'!$B$4:$B$922,Demands_tra!$A671,'Growth rates'!$C$4:$C$922,$AE671),SUMIFS('Growth rates'!E$4:E$922,'Growth rates'!$B$4:$B$922,Demands_tra!$A671,'Growth rates'!$C$4:$C$922,$AF671))</f>
        <v>0</v>
      </c>
      <c r="AI671" s="6">
        <f ca="1">IF($AF671="",SUMIFS('Growth rates'!F$4:F$922,'Growth rates'!$B$4:$B$922,Demands_tra!$A671,'Growth rates'!$C$4:$C$922,$AE671),SUMIFS('Growth rates'!F$4:F$922,'Growth rates'!$B$4:$B$922,Demands_tra!$A671,'Growth rates'!$C$4:$C$922,$AF671))</f>
        <v>0</v>
      </c>
      <c r="AJ671" s="6">
        <f ca="1">IF($AF671="",SUMIFS('Growth rates'!G$4:G$922,'Growth rates'!$B$4:$B$922,Demands_tra!$A671,'Growth rates'!$C$4:$C$922,$AE671),SUMIFS('Growth rates'!G$4:G$922,'Growth rates'!$B$4:$B$922,Demands_tra!$A671,'Growth rates'!$C$4:$C$922,$AF671))</f>
        <v>0</v>
      </c>
      <c r="AK671" s="6">
        <f ca="1">IF($AF671="",SUMIFS('Growth rates'!H$4:H$922,'Growth rates'!$B$4:$B$922,Demands_tra!$A671,'Growth rates'!$C$4:$C$922,$AE671),SUMIFS('Growth rates'!H$4:H$922,'Growth rates'!$B$4:$B$922,Demands_tra!$A671,'Growth rates'!$C$4:$C$922,$AF671))</f>
        <v>0</v>
      </c>
      <c r="AL671" s="6">
        <f ca="1">IF($AF671="",SUMIFS('Growth rates'!I$4:I$922,'Growth rates'!$B$4:$B$922,Demands_tra!$A671,'Growth rates'!$C$4:$C$922,$AE671),SUMIFS('Growth rates'!I$4:I$922,'Growth rates'!$B$4:$B$922,Demands_tra!$A671,'Growth rates'!$C$4:$C$922,$AF671))</f>
        <v>0</v>
      </c>
      <c r="AM671" s="6">
        <f ca="1">IF($AF671="",SUMIFS('Growth rates'!J$4:J$922,'Growth rates'!$B$4:$B$922,Demands_tra!$A671,'Growth rates'!$C$4:$C$922,$AE671),SUMIFS('Growth rates'!J$4:J$922,'Growth rates'!$B$4:$B$922,Demands_tra!$A671,'Growth rates'!$C$4:$C$922,$AF671))</f>
        <v>0</v>
      </c>
      <c r="AN671" s="6">
        <f ca="1">IF($AF671="",SUMIFS('Growth rates'!K$4:K$922,'Growth rates'!$B$4:$B$922,Demands_tra!$A671,'Growth rates'!$C$4:$C$922,$AE671),SUMIFS('Growth rates'!K$4:K$922,'Growth rates'!$B$4:$B$922,Demands_tra!$A671,'Growth rates'!$C$4:$C$922,$AF671))</f>
        <v>0</v>
      </c>
      <c r="AO671" s="6">
        <f ca="1">IF($AF671="",SUMIFS('Growth rates'!L$4:L$922,'Growth rates'!$B$4:$B$922,Demands_tra!$A671,'Growth rates'!$C$4:$C$922,$AE671),SUMIFS('Growth rates'!L$4:L$922,'Growth rates'!$B$4:$B$922,Demands_tra!$A671,'Growth rates'!$C$4:$C$922,$AF671))</f>
        <v>0</v>
      </c>
      <c r="AP671" s="6">
        <f ca="1">IF($AF671="",SUMIFS('Growth rates'!M$4:M$922,'Growth rates'!$B$4:$B$922,Demands_tra!$A671,'Growth rates'!$C$4:$C$922,$AE671),SUMIFS('Growth rates'!M$4:M$922,'Growth rates'!$B$4:$B$922,Demands_tra!$A671,'Growth rates'!$C$4:$C$922,$AF671))</f>
        <v>0</v>
      </c>
      <c r="AQ671" s="6">
        <f ca="1">IF($AF671="",SUMIFS('Growth rates'!N$4:N$922,'Growth rates'!$B$4:$B$922,Demands_tra!$A671,'Growth rates'!$C$4:$C$922,$AE671),SUMIFS('Growth rates'!N$4:N$922,'Growth rates'!$B$4:$B$922,Demands_tra!$A671,'Growth rates'!$C$4:$C$922,$AF671))</f>
        <v>0</v>
      </c>
      <c r="AR671" s="6">
        <f ca="1">IF($AF671="",SUMIFS('Growth rates'!O$4:O$922,'Growth rates'!$B$4:$B$922,Demands_tra!$A671,'Growth rates'!$C$4:$C$922,$AE671),SUMIFS('Growth rates'!O$4:O$922,'Growth rates'!$B$4:$B$922,Demands_tra!$A671,'Growth rates'!$C$4:$C$922,$AF671))</f>
        <v>0</v>
      </c>
      <c r="AS671" s="6">
        <f ca="1">IF($AF671="",SUMIFS('Growth rates'!P$4:P$922,'Growth rates'!$B$4:$B$922,Demands_tra!$A671,'Growth rates'!$C$4:$C$922,$AE671),SUMIFS('Growth rates'!P$4:P$922,'Growth rates'!$B$4:$B$922,Demands_tra!$A671,'Growth rates'!$C$4:$C$922,$AF671))</f>
        <v>0</v>
      </c>
      <c r="AT671" s="6">
        <f ca="1">IF($AF671="",SUMIFS('Growth rates'!Q$4:Q$922,'Growth rates'!$B$4:$B$922,Demands_tra!$A671,'Growth rates'!$C$4:$C$922,$AE671),SUMIFS('Growth rates'!Q$4:Q$922,'Growth rates'!$B$4:$B$922,Demands_tra!$A671,'Growth rates'!$C$4:$C$922,$AF671))</f>
        <v>0</v>
      </c>
      <c r="AU671" s="6">
        <f ca="1">IF($AF671="",SUMIFS('Growth rates'!R$4:R$922,'Growth rates'!$B$4:$B$922,Demands_tra!$A671,'Growth rates'!$C$4:$C$922,$AE671),SUMIFS('Growth rates'!R$4:R$922,'Growth rates'!$B$4:$B$922,Demands_tra!$A671,'Growth rates'!$C$4:$C$922,$AF671))</f>
        <v>0</v>
      </c>
      <c r="AV671" s="6">
        <f ca="1">IF($AF671="",SUMIFS('Growth rates'!S$4:S$922,'Growth rates'!$B$4:$B$922,Demands_tra!$A671,'Growth rates'!$C$4:$C$922,$AE671),SUMIFS('Growth rates'!S$4:S$922,'Growth rates'!$B$4:$B$922,Demands_tra!$A671,'Growth rates'!$C$4:$C$922,$AF671))</f>
        <v>0</v>
      </c>
      <c r="AW671" s="6">
        <f ca="1">IF($AF671="",SUMIFS('Growth rates'!T$4:T$922,'Growth rates'!$B$4:$B$922,Demands_tra!$A671,'Growth rates'!$C$4:$C$922,$AE671),SUMIFS('Growth rates'!T$4:T$922,'Growth rates'!$B$4:$B$922,Demands_tra!$A671,'Growth rates'!$C$4:$C$922,$AF671))</f>
        <v>0</v>
      </c>
      <c r="AX671" s="6">
        <f ca="1">IF($AF671="",SUMIFS('Growth rates'!U$4:U$922,'Growth rates'!$B$4:$B$922,Demands_tra!$A671,'Growth rates'!$C$4:$C$922,$AE671),SUMIFS('Growth rates'!U$4:U$922,'Growth rates'!$B$4:$B$922,Demands_tra!$A671,'Growth rates'!$C$4:$C$922,$AF671))</f>
        <v>0</v>
      </c>
      <c r="AY671" s="6">
        <f ca="1">IF($AF671="",SUMIFS('Growth rates'!V$4:V$922,'Growth rates'!$B$4:$B$922,Demands_tra!$A671,'Growth rates'!$C$4:$C$922,$AE671),SUMIFS('Growth rates'!V$4:V$922,'Growth rates'!$B$4:$B$922,Demands_tra!$A671,'Growth rates'!$C$4:$C$922,$AF671))</f>
        <v>0</v>
      </c>
      <c r="AZ671" s="6">
        <f ca="1">IF($AF671="",SUMIFS('Growth rates'!W$4:W$922,'Growth rates'!$B$4:$B$922,Demands_tra!$A671,'Growth rates'!$C$4:$C$922,$AE671),SUMIFS('Growth rates'!W$4:W$922,'Growth rates'!$B$4:$B$922,Demands_tra!$A671,'Growth rates'!$C$4:$C$922,$AF671))</f>
        <v>0</v>
      </c>
      <c r="BA671" s="6">
        <f ca="1">IF($AF671="",SUMIFS('Growth rates'!X$4:X$922,'Growth rates'!$B$4:$B$922,Demands_tra!$A671,'Growth rates'!$C$4:$C$922,$AE671),SUMIFS('Growth rates'!X$4:X$922,'Growth rates'!$B$4:$B$922,Demands_tra!$A671,'Growth rates'!$C$4:$C$922,$AF671))</f>
        <v>0</v>
      </c>
      <c r="BB671" s="6">
        <f ca="1">IF($AF671="",SUMIFS('Growth rates'!Y$4:Y$922,'Growth rates'!$B$4:$B$922,Demands_tra!$A671,'Growth rates'!$C$4:$C$922,$AE671),SUMIFS('Growth rates'!Y$4:Y$922,'Growth rates'!$B$4:$B$922,Demands_tra!$A671,'Growth rates'!$C$4:$C$922,$AF671))</f>
        <v>0</v>
      </c>
      <c r="BC671" s="6">
        <f ca="1">IF($AF671="",SUMIFS('Growth rates'!Z$4:Z$922,'Growth rates'!$B$4:$B$922,Demands_tra!$A671,'Growth rates'!$C$4:$C$922,$AE671),SUMIFS('Growth rates'!Z$4:Z$922,'Growth rates'!$B$4:$B$922,Demands_tra!$A671,'Growth rates'!$C$4:$C$922,$AF671))</f>
        <v>0</v>
      </c>
      <c r="BD671" s="6">
        <f ca="1">IF($AF671="",SUMIFS('Growth rates'!AA$4:AA$922,'Growth rates'!$B$4:$B$922,Demands_tra!$A671,'Growth rates'!$C$4:$C$922,$AE671),SUMIFS('Growth rates'!AA$4:AA$922,'Growth rates'!$B$4:$B$922,Demands_tra!$A671,'Growth rates'!$C$4:$C$922,$AF671))</f>
        <v>0</v>
      </c>
      <c r="BE671" s="6">
        <f ca="1">IF($AF671="",SUMIFS('Growth rates'!AB$4:AB$922,'Growth rates'!$B$4:$B$922,Demands_tra!$A671,'Growth rates'!$C$4:$C$922,$AE671),SUMIFS('Growth rates'!AB$4:AB$922,'Growth rates'!$B$4:$B$922,Demands_tra!$A671,'Growth rates'!$C$4:$C$922,$AF671))</f>
        <v>0</v>
      </c>
      <c r="BF671" s="6">
        <f ca="1">IF($AF671="",SUMIFS('Growth rates'!AC$4:AC$922,'Growth rates'!$B$4:$B$922,Demands_tra!$A671,'Growth rates'!$C$4:$C$922,$AE671),SUMIFS('Growth rates'!AC$4:AC$922,'Growth rates'!$B$4:$B$922,Demands_tra!$A671,'Growth rates'!$C$4:$C$922,$AF671))</f>
        <v>0</v>
      </c>
      <c r="BH671" t="e">
        <f ca="1">VLOOKUP($C671,'Default drvr and elast'!$A$4:$F$49,MATCH(VLOOKUP(A671,Classification!$B$4:$D$42,3,FALSE),'Default drvr and elast'!$D$3:$F$3,0)+3,FALSE)</f>
        <v>#N/A</v>
      </c>
      <c r="BJ671" s="6">
        <f ca="1">IF($BI671="",SUMIF(Elasticities!$B$5:$B$52,Demands_tra!$BH671,Elasticities!C$5:C$52),SUMIF(Elasticities!$B$5:$B$52,Demands_tra!$BI671,Elasticities!C$5:C$52))</f>
        <v>0</v>
      </c>
      <c r="BK671" s="6">
        <f ca="1">IF($BI671="",SUMIF(Elasticities!$B$5:$B$52,Demands_tra!$BH671,Elasticities!D$5:D$52),SUMIF(Elasticities!$B$5:$B$52,Demands_tra!$BI671,Elasticities!D$5:D$52))</f>
        <v>0</v>
      </c>
      <c r="BL671" s="6">
        <f ca="1">IF($BI671="",SUMIF(Elasticities!$B$5:$B$52,Demands_tra!$BH671,Elasticities!E$5:E$52),SUMIF(Elasticities!$B$5:$B$52,Demands_tra!$BI671,Elasticities!E$5:E$52))</f>
        <v>0</v>
      </c>
      <c r="BM671" s="6">
        <f ca="1">IF($BI671="",SUMIF(Elasticities!$B$5:$B$52,Demands_tra!$BH671,Elasticities!F$5:F$52),SUMIF(Elasticities!$B$5:$B$52,Demands_tra!$BI671,Elasticities!F$5:F$52))</f>
        <v>0</v>
      </c>
      <c r="BN671" s="6">
        <f ca="1">IF($BI671="",SUMIF(Elasticities!$B$5:$B$52,Demands_tra!$BH671,Elasticities!G$5:G$52),SUMIF(Elasticities!$B$5:$B$52,Demands_tra!$BI671,Elasticities!G$5:G$52))</f>
        <v>0</v>
      </c>
      <c r="BO671" s="6">
        <f ca="1">IF($BI671="",SUMIF(Elasticities!$B$5:$B$52,Demands_tra!$BH671,Elasticities!H$5:H$52),SUMIF(Elasticities!$B$5:$B$52,Demands_tra!$BI671,Elasticities!H$5:H$52))</f>
        <v>0</v>
      </c>
      <c r="BP671" s="6">
        <f ca="1">IF($BI671="",SUMIF(Elasticities!$B$5:$B$52,Demands_tra!$BH671,Elasticities!I$5:I$52),SUMIF(Elasticities!$B$5:$B$52,Demands_tra!$BI671,Elasticities!I$5:I$52))</f>
        <v>0</v>
      </c>
      <c r="BQ671" s="6">
        <f ca="1">IF($BI671="",SUMIF(Elasticities!$B$5:$B$52,Demands_tra!$BH671,Elasticities!J$5:J$52),SUMIF(Elasticities!$B$5:$B$52,Demands_tra!$BI671,Elasticities!J$5:J$52))</f>
        <v>0</v>
      </c>
      <c r="BR671" s="6">
        <f ca="1">IF($BI671="",SUMIF(Elasticities!$B$5:$B$52,Demands_tra!$BH671,Elasticities!K$5:K$52),SUMIF(Elasticities!$B$5:$B$52,Demands_tra!$BI671,Elasticities!K$5:K$52))</f>
        <v>0</v>
      </c>
      <c r="BS671" s="6">
        <f ca="1">IF($BI671="",SUMIF(Elasticities!$B$5:$B$52,Demands_tra!$BH671,Elasticities!L$5:L$52),SUMIF(Elasticities!$B$5:$B$52,Demands_tra!$BI671,Elasticities!L$5:L$52))</f>
        <v>0</v>
      </c>
      <c r="BT671" s="6">
        <f ca="1">IF($BI671="",SUMIF(Elasticities!$B$5:$B$52,Demands_tra!$BH671,Elasticities!M$5:M$52),SUMIF(Elasticities!$B$5:$B$52,Demands_tra!$BI671,Elasticities!M$5:M$52))</f>
        <v>0</v>
      </c>
      <c r="BU671" s="6">
        <f ca="1">IF($BI671="",SUMIF(Elasticities!$B$5:$B$52,Demands_tra!$BH671,Elasticities!N$5:N$52),SUMIF(Elasticities!$B$5:$B$52,Demands_tra!$BI671,Elasticities!N$5:N$52))</f>
        <v>0</v>
      </c>
      <c r="BV671" s="6">
        <f ca="1">IF($BI671="",SUMIF(Elasticities!$B$5:$B$52,Demands_tra!$BH671,Elasticities!O$5:O$52),SUMIF(Elasticities!$B$5:$B$52,Demands_tra!$BI671,Elasticities!O$5:O$52))</f>
        <v>0</v>
      </c>
      <c r="BW671" s="6">
        <f ca="1">IF($BI671="",SUMIF(Elasticities!$B$5:$B$52,Demands_tra!$BH671,Elasticities!P$5:P$52),SUMIF(Elasticities!$B$5:$B$52,Demands_tra!$BI671,Elasticities!P$5:P$52))</f>
        <v>0</v>
      </c>
      <c r="BX671" s="6">
        <f ca="1">IF($BI671="",SUMIF(Elasticities!$B$5:$B$52,Demands_tra!$BH671,Elasticities!Q$5:Q$52),SUMIF(Elasticities!$B$5:$B$52,Demands_tra!$BI671,Elasticities!Q$5:Q$52))</f>
        <v>0</v>
      </c>
      <c r="BY671" s="6">
        <f ca="1">IF($BI671="",SUMIF(Elasticities!$B$5:$B$52,Demands_tra!$BH671,Elasticities!R$5:R$52),SUMIF(Elasticities!$B$5:$B$52,Demands_tra!$BI671,Elasticities!R$5:R$52))</f>
        <v>0</v>
      </c>
      <c r="BZ671" s="6">
        <f ca="1">IF($BI671="",SUMIF(Elasticities!$B$5:$B$52,Demands_tra!$BH671,Elasticities!S$5:S$52),SUMIF(Elasticities!$B$5:$B$52,Demands_tra!$BI671,Elasticities!S$5:S$52))</f>
        <v>0</v>
      </c>
      <c r="CA671" s="6">
        <f ca="1">IF($BI671="",SUMIF(Elasticities!$B$5:$B$52,Demands_tra!$BH671,Elasticities!T$5:T$52),SUMIF(Elasticities!$B$5:$B$52,Demands_tra!$BI671,Elasticities!T$5:T$52))</f>
        <v>0</v>
      </c>
      <c r="CB671" s="6">
        <f ca="1">IF($BI671="",SUMIF(Elasticities!$B$5:$B$52,Demands_tra!$BH671,Elasticities!U$5:U$52),SUMIF(Elasticities!$B$5:$B$52,Demands_tra!$BI671,Elasticities!U$5:U$52))</f>
        <v>0</v>
      </c>
      <c r="CC671" s="6">
        <f ca="1">IF($BI671="",SUMIF(Elasticities!$B$5:$B$52,Demands_tra!$BH671,Elasticities!V$5:V$52),SUMIF(Elasticities!$B$5:$B$52,Demands_tra!$BI671,Elasticities!V$5:V$52))</f>
        <v>0</v>
      </c>
      <c r="CD671" s="6">
        <f ca="1">IF($BI671="",SUMIF(Elasticities!$B$5:$B$52,Demands_tra!$BH671,Elasticities!W$5:W$52),SUMIF(Elasticities!$B$5:$B$52,Demands_tra!$BI671,Elasticities!W$5:W$52))</f>
        <v>0</v>
      </c>
      <c r="CE671" s="6">
        <f ca="1">IF($BI671="",SUMIF(Elasticities!$B$5:$B$52,Demands_tra!$BH671,Elasticities!X$5:X$52),SUMIF(Elasticities!$B$5:$B$52,Demands_tra!$BI671,Elasticities!X$5:X$52))</f>
        <v>0</v>
      </c>
      <c r="CF671" s="6">
        <f ca="1">IF($BI671="",SUMIF(Elasticities!$B$5:$B$52,Demands_tra!$BH671,Elasticities!Y$5:Y$52),SUMIF(Elasticities!$B$5:$B$52,Demands_tra!$BI671,Elasticities!Y$5:Y$52))</f>
        <v>0</v>
      </c>
      <c r="CG671" s="6">
        <f ca="1">IF($BI671="",SUMIF(Elasticities!$B$5:$B$52,Demands_tra!$BH671,Elasticities!Z$5:Z$52),SUMIF(Elasticities!$B$5:$B$52,Demands_tra!$BI671,Elasticities!Z$5:Z$52))</f>
        <v>0</v>
      </c>
      <c r="CH671" s="6">
        <f ca="1">IF($BI671="",SUMIF(Elasticities!$B$5:$B$52,Demands_tra!$BH671,Elasticities!AA$5:AA$52),SUMIF(Elasticities!$B$5:$B$52,Demands_tra!$BI671,Elasticities!AA$5:AA$52))</f>
        <v>0</v>
      </c>
      <c r="CI671" s="6">
        <f ca="1">IF($BI671="",SUMIF(Elasticities!$B$5:$B$52,Demands_tra!$BH671,Elasticities!AB$5:AB$52),SUMIF(Elasticities!$B$5:$B$52,Demands_tra!$BI671,Elasticities!AB$5:AB$52))</f>
        <v>0</v>
      </c>
    </row>
    <row r="672" spans="1:87">
      <c r="A672" t="str">
        <f>IF(BYDem_tra!B671="","\I:",BYDem_tra!B671)</f>
        <v>\I:</v>
      </c>
      <c r="B672">
        <f>BYDem_tra!E671</f>
        <v>0</v>
      </c>
      <c r="C672">
        <f t="shared" si="376"/>
        <v>0</v>
      </c>
      <c r="D672" s="3">
        <f>SUMIFS(BYDem_tra!$M$2:$M$2000,BYDem_tra!$B$2:$B$2000,Demands_tra!$A672,BYDem_tra!$E$2:$E$2000,Demands_tra!$B672)</f>
        <v>0</v>
      </c>
      <c r="E672" s="3" t="e">
        <f ca="1" t="shared" si="377"/>
        <v>#DIV/0!</v>
      </c>
      <c r="F672" s="3" t="e">
        <f ca="1" t="shared" si="378"/>
        <v>#DIV/0!</v>
      </c>
      <c r="G672" s="3" t="e">
        <f ca="1" t="shared" si="379"/>
        <v>#DIV/0!</v>
      </c>
      <c r="H672" s="3" t="e">
        <f ca="1" t="shared" si="380"/>
        <v>#DIV/0!</v>
      </c>
      <c r="I672" s="3" t="e">
        <f ca="1" t="shared" si="381"/>
        <v>#DIV/0!</v>
      </c>
      <c r="J672" s="3" t="e">
        <f ca="1" t="shared" si="382"/>
        <v>#DIV/0!</v>
      </c>
      <c r="K672" s="3" t="e">
        <f ca="1" t="shared" si="383"/>
        <v>#DIV/0!</v>
      </c>
      <c r="L672" s="3" t="e">
        <f ca="1" t="shared" si="384"/>
        <v>#DIV/0!</v>
      </c>
      <c r="M672" s="3" t="e">
        <f ca="1" t="shared" si="385"/>
        <v>#DIV/0!</v>
      </c>
      <c r="N672" s="3" t="e">
        <f ca="1" t="shared" si="386"/>
        <v>#DIV/0!</v>
      </c>
      <c r="O672" s="3" t="e">
        <f ca="1" t="shared" si="387"/>
        <v>#DIV/0!</v>
      </c>
      <c r="P672" s="3" t="e">
        <f ca="1" t="shared" si="388"/>
        <v>#DIV/0!</v>
      </c>
      <c r="Q672" s="3" t="e">
        <f ca="1" t="shared" si="389"/>
        <v>#DIV/0!</v>
      </c>
      <c r="R672" s="3" t="e">
        <f ca="1" t="shared" si="390"/>
        <v>#DIV/0!</v>
      </c>
      <c r="S672" s="3" t="e">
        <f ca="1" t="shared" si="391"/>
        <v>#DIV/0!</v>
      </c>
      <c r="T672" s="3" t="e">
        <f ca="1" t="shared" si="392"/>
        <v>#DIV/0!</v>
      </c>
      <c r="U672" s="3" t="e">
        <f ca="1" t="shared" si="393"/>
        <v>#DIV/0!</v>
      </c>
      <c r="V672" s="3" t="e">
        <f ca="1" t="shared" si="368"/>
        <v>#DIV/0!</v>
      </c>
      <c r="W672" s="3" t="e">
        <f ca="1" t="shared" si="369"/>
        <v>#DIV/0!</v>
      </c>
      <c r="X672" s="3" t="e">
        <f ca="1" t="shared" si="370"/>
        <v>#DIV/0!</v>
      </c>
      <c r="Y672" s="3" t="e">
        <f ca="1" t="shared" si="371"/>
        <v>#DIV/0!</v>
      </c>
      <c r="Z672" s="3" t="e">
        <f ca="1" t="shared" si="372"/>
        <v>#DIV/0!</v>
      </c>
      <c r="AA672" s="3" t="e">
        <f ca="1" t="shared" si="373"/>
        <v>#DIV/0!</v>
      </c>
      <c r="AB672" s="3" t="e">
        <f ca="1" t="shared" si="374"/>
        <v>#DIV/0!</v>
      </c>
      <c r="AC672" s="3" t="e">
        <f ca="1" t="shared" si="375"/>
        <v>#DIV/0!</v>
      </c>
      <c r="AE672" s="4" t="e">
        <f ca="1">VLOOKUP($C672,'Default drvr and elast'!$A$4:$C$49,MATCH(VLOOKUP(A672,Classification!$B$4:$D$99,2,FALSE),'Default drvr and elast'!$A$3:$C$3,0),FALSE)</f>
        <v>#N/A</v>
      </c>
      <c r="AF672" s="4"/>
      <c r="AG672" s="6">
        <f ca="1">IF($AF672="",SUMIFS('Growth rates'!D$4:D$922,'Growth rates'!$B$4:$B$922,Demands_tra!$A672,'Growth rates'!$C$4:$C$922,$AE672),SUMIFS('Growth rates'!D$4:D$922,'Growth rates'!$B$4:$B$922,Demands_tra!$A672,'Growth rates'!$C$4:$C$922,$AF672))</f>
        <v>0</v>
      </c>
      <c r="AH672" s="6">
        <f ca="1">IF($AF672="",SUMIFS('Growth rates'!E$4:E$922,'Growth rates'!$B$4:$B$922,Demands_tra!$A672,'Growth rates'!$C$4:$C$922,$AE672),SUMIFS('Growth rates'!E$4:E$922,'Growth rates'!$B$4:$B$922,Demands_tra!$A672,'Growth rates'!$C$4:$C$922,$AF672))</f>
        <v>0</v>
      </c>
      <c r="AI672" s="6">
        <f ca="1">IF($AF672="",SUMIFS('Growth rates'!F$4:F$922,'Growth rates'!$B$4:$B$922,Demands_tra!$A672,'Growth rates'!$C$4:$C$922,$AE672),SUMIFS('Growth rates'!F$4:F$922,'Growth rates'!$B$4:$B$922,Demands_tra!$A672,'Growth rates'!$C$4:$C$922,$AF672))</f>
        <v>0</v>
      </c>
      <c r="AJ672" s="6">
        <f ca="1">IF($AF672="",SUMIFS('Growth rates'!G$4:G$922,'Growth rates'!$B$4:$B$922,Demands_tra!$A672,'Growth rates'!$C$4:$C$922,$AE672),SUMIFS('Growth rates'!G$4:G$922,'Growth rates'!$B$4:$B$922,Demands_tra!$A672,'Growth rates'!$C$4:$C$922,$AF672))</f>
        <v>0</v>
      </c>
      <c r="AK672" s="6">
        <f ca="1">IF($AF672="",SUMIFS('Growth rates'!H$4:H$922,'Growth rates'!$B$4:$B$922,Demands_tra!$A672,'Growth rates'!$C$4:$C$922,$AE672),SUMIFS('Growth rates'!H$4:H$922,'Growth rates'!$B$4:$B$922,Demands_tra!$A672,'Growth rates'!$C$4:$C$922,$AF672))</f>
        <v>0</v>
      </c>
      <c r="AL672" s="6">
        <f ca="1">IF($AF672="",SUMIFS('Growth rates'!I$4:I$922,'Growth rates'!$B$4:$B$922,Demands_tra!$A672,'Growth rates'!$C$4:$C$922,$AE672),SUMIFS('Growth rates'!I$4:I$922,'Growth rates'!$B$4:$B$922,Demands_tra!$A672,'Growth rates'!$C$4:$C$922,$AF672))</f>
        <v>0</v>
      </c>
      <c r="AM672" s="6">
        <f ca="1">IF($AF672="",SUMIFS('Growth rates'!J$4:J$922,'Growth rates'!$B$4:$B$922,Demands_tra!$A672,'Growth rates'!$C$4:$C$922,$AE672),SUMIFS('Growth rates'!J$4:J$922,'Growth rates'!$B$4:$B$922,Demands_tra!$A672,'Growth rates'!$C$4:$C$922,$AF672))</f>
        <v>0</v>
      </c>
      <c r="AN672" s="6">
        <f ca="1">IF($AF672="",SUMIFS('Growth rates'!K$4:K$922,'Growth rates'!$B$4:$B$922,Demands_tra!$A672,'Growth rates'!$C$4:$C$922,$AE672),SUMIFS('Growth rates'!K$4:K$922,'Growth rates'!$B$4:$B$922,Demands_tra!$A672,'Growth rates'!$C$4:$C$922,$AF672))</f>
        <v>0</v>
      </c>
      <c r="AO672" s="6">
        <f ca="1">IF($AF672="",SUMIFS('Growth rates'!L$4:L$922,'Growth rates'!$B$4:$B$922,Demands_tra!$A672,'Growth rates'!$C$4:$C$922,$AE672),SUMIFS('Growth rates'!L$4:L$922,'Growth rates'!$B$4:$B$922,Demands_tra!$A672,'Growth rates'!$C$4:$C$922,$AF672))</f>
        <v>0</v>
      </c>
      <c r="AP672" s="6">
        <f ca="1">IF($AF672="",SUMIFS('Growth rates'!M$4:M$922,'Growth rates'!$B$4:$B$922,Demands_tra!$A672,'Growth rates'!$C$4:$C$922,$AE672),SUMIFS('Growth rates'!M$4:M$922,'Growth rates'!$B$4:$B$922,Demands_tra!$A672,'Growth rates'!$C$4:$C$922,$AF672))</f>
        <v>0</v>
      </c>
      <c r="AQ672" s="6">
        <f ca="1">IF($AF672="",SUMIFS('Growth rates'!N$4:N$922,'Growth rates'!$B$4:$B$922,Demands_tra!$A672,'Growth rates'!$C$4:$C$922,$AE672),SUMIFS('Growth rates'!N$4:N$922,'Growth rates'!$B$4:$B$922,Demands_tra!$A672,'Growth rates'!$C$4:$C$922,$AF672))</f>
        <v>0</v>
      </c>
      <c r="AR672" s="6">
        <f ca="1">IF($AF672="",SUMIFS('Growth rates'!O$4:O$922,'Growth rates'!$B$4:$B$922,Demands_tra!$A672,'Growth rates'!$C$4:$C$922,$AE672),SUMIFS('Growth rates'!O$4:O$922,'Growth rates'!$B$4:$B$922,Demands_tra!$A672,'Growth rates'!$C$4:$C$922,$AF672))</f>
        <v>0</v>
      </c>
      <c r="AS672" s="6">
        <f ca="1">IF($AF672="",SUMIFS('Growth rates'!P$4:P$922,'Growth rates'!$B$4:$B$922,Demands_tra!$A672,'Growth rates'!$C$4:$C$922,$AE672),SUMIFS('Growth rates'!P$4:P$922,'Growth rates'!$B$4:$B$922,Demands_tra!$A672,'Growth rates'!$C$4:$C$922,$AF672))</f>
        <v>0</v>
      </c>
      <c r="AT672" s="6">
        <f ca="1">IF($AF672="",SUMIFS('Growth rates'!Q$4:Q$922,'Growth rates'!$B$4:$B$922,Demands_tra!$A672,'Growth rates'!$C$4:$C$922,$AE672),SUMIFS('Growth rates'!Q$4:Q$922,'Growth rates'!$B$4:$B$922,Demands_tra!$A672,'Growth rates'!$C$4:$C$922,$AF672))</f>
        <v>0</v>
      </c>
      <c r="AU672" s="6">
        <f ca="1">IF($AF672="",SUMIFS('Growth rates'!R$4:R$922,'Growth rates'!$B$4:$B$922,Demands_tra!$A672,'Growth rates'!$C$4:$C$922,$AE672),SUMIFS('Growth rates'!R$4:R$922,'Growth rates'!$B$4:$B$922,Demands_tra!$A672,'Growth rates'!$C$4:$C$922,$AF672))</f>
        <v>0</v>
      </c>
      <c r="AV672" s="6">
        <f ca="1">IF($AF672="",SUMIFS('Growth rates'!S$4:S$922,'Growth rates'!$B$4:$B$922,Demands_tra!$A672,'Growth rates'!$C$4:$C$922,$AE672),SUMIFS('Growth rates'!S$4:S$922,'Growth rates'!$B$4:$B$922,Demands_tra!$A672,'Growth rates'!$C$4:$C$922,$AF672))</f>
        <v>0</v>
      </c>
      <c r="AW672" s="6">
        <f ca="1">IF($AF672="",SUMIFS('Growth rates'!T$4:T$922,'Growth rates'!$B$4:$B$922,Demands_tra!$A672,'Growth rates'!$C$4:$C$922,$AE672),SUMIFS('Growth rates'!T$4:T$922,'Growth rates'!$B$4:$B$922,Demands_tra!$A672,'Growth rates'!$C$4:$C$922,$AF672))</f>
        <v>0</v>
      </c>
      <c r="AX672" s="6">
        <f ca="1">IF($AF672="",SUMIFS('Growth rates'!U$4:U$922,'Growth rates'!$B$4:$B$922,Demands_tra!$A672,'Growth rates'!$C$4:$C$922,$AE672),SUMIFS('Growth rates'!U$4:U$922,'Growth rates'!$B$4:$B$922,Demands_tra!$A672,'Growth rates'!$C$4:$C$922,$AF672))</f>
        <v>0</v>
      </c>
      <c r="AY672" s="6">
        <f ca="1">IF($AF672="",SUMIFS('Growth rates'!V$4:V$922,'Growth rates'!$B$4:$B$922,Demands_tra!$A672,'Growth rates'!$C$4:$C$922,$AE672),SUMIFS('Growth rates'!V$4:V$922,'Growth rates'!$B$4:$B$922,Demands_tra!$A672,'Growth rates'!$C$4:$C$922,$AF672))</f>
        <v>0</v>
      </c>
      <c r="AZ672" s="6">
        <f ca="1">IF($AF672="",SUMIFS('Growth rates'!W$4:W$922,'Growth rates'!$B$4:$B$922,Demands_tra!$A672,'Growth rates'!$C$4:$C$922,$AE672),SUMIFS('Growth rates'!W$4:W$922,'Growth rates'!$B$4:$B$922,Demands_tra!$A672,'Growth rates'!$C$4:$C$922,$AF672))</f>
        <v>0</v>
      </c>
      <c r="BA672" s="6">
        <f ca="1">IF($AF672="",SUMIFS('Growth rates'!X$4:X$922,'Growth rates'!$B$4:$B$922,Demands_tra!$A672,'Growth rates'!$C$4:$C$922,$AE672),SUMIFS('Growth rates'!X$4:X$922,'Growth rates'!$B$4:$B$922,Demands_tra!$A672,'Growth rates'!$C$4:$C$922,$AF672))</f>
        <v>0</v>
      </c>
      <c r="BB672" s="6">
        <f ca="1">IF($AF672="",SUMIFS('Growth rates'!Y$4:Y$922,'Growth rates'!$B$4:$B$922,Demands_tra!$A672,'Growth rates'!$C$4:$C$922,$AE672),SUMIFS('Growth rates'!Y$4:Y$922,'Growth rates'!$B$4:$B$922,Demands_tra!$A672,'Growth rates'!$C$4:$C$922,$AF672))</f>
        <v>0</v>
      </c>
      <c r="BC672" s="6">
        <f ca="1">IF($AF672="",SUMIFS('Growth rates'!Z$4:Z$922,'Growth rates'!$B$4:$B$922,Demands_tra!$A672,'Growth rates'!$C$4:$C$922,$AE672),SUMIFS('Growth rates'!Z$4:Z$922,'Growth rates'!$B$4:$B$922,Demands_tra!$A672,'Growth rates'!$C$4:$C$922,$AF672))</f>
        <v>0</v>
      </c>
      <c r="BD672" s="6">
        <f ca="1">IF($AF672="",SUMIFS('Growth rates'!AA$4:AA$922,'Growth rates'!$B$4:$B$922,Demands_tra!$A672,'Growth rates'!$C$4:$C$922,$AE672),SUMIFS('Growth rates'!AA$4:AA$922,'Growth rates'!$B$4:$B$922,Demands_tra!$A672,'Growth rates'!$C$4:$C$922,$AF672))</f>
        <v>0</v>
      </c>
      <c r="BE672" s="6">
        <f ca="1">IF($AF672="",SUMIFS('Growth rates'!AB$4:AB$922,'Growth rates'!$B$4:$B$922,Demands_tra!$A672,'Growth rates'!$C$4:$C$922,$AE672),SUMIFS('Growth rates'!AB$4:AB$922,'Growth rates'!$B$4:$B$922,Demands_tra!$A672,'Growth rates'!$C$4:$C$922,$AF672))</f>
        <v>0</v>
      </c>
      <c r="BF672" s="6">
        <f ca="1">IF($AF672="",SUMIFS('Growth rates'!AC$4:AC$922,'Growth rates'!$B$4:$B$922,Demands_tra!$A672,'Growth rates'!$C$4:$C$922,$AE672),SUMIFS('Growth rates'!AC$4:AC$922,'Growth rates'!$B$4:$B$922,Demands_tra!$A672,'Growth rates'!$C$4:$C$922,$AF672))</f>
        <v>0</v>
      </c>
      <c r="BH672" t="e">
        <f ca="1">VLOOKUP($C672,'Default drvr and elast'!$A$4:$F$49,MATCH(VLOOKUP(A672,Classification!$B$4:$D$42,3,FALSE),'Default drvr and elast'!$D$3:$F$3,0)+3,FALSE)</f>
        <v>#N/A</v>
      </c>
      <c r="BJ672" s="6">
        <f ca="1">IF($BI672="",SUMIF(Elasticities!$B$5:$B$52,Demands_tra!$BH672,Elasticities!C$5:C$52),SUMIF(Elasticities!$B$5:$B$52,Demands_tra!$BI672,Elasticities!C$5:C$52))</f>
        <v>0</v>
      </c>
      <c r="BK672" s="6">
        <f ca="1">IF($BI672="",SUMIF(Elasticities!$B$5:$B$52,Demands_tra!$BH672,Elasticities!D$5:D$52),SUMIF(Elasticities!$B$5:$B$52,Demands_tra!$BI672,Elasticities!D$5:D$52))</f>
        <v>0</v>
      </c>
      <c r="BL672" s="6">
        <f ca="1">IF($BI672="",SUMIF(Elasticities!$B$5:$B$52,Demands_tra!$BH672,Elasticities!E$5:E$52),SUMIF(Elasticities!$B$5:$B$52,Demands_tra!$BI672,Elasticities!E$5:E$52))</f>
        <v>0</v>
      </c>
      <c r="BM672" s="6">
        <f ca="1">IF($BI672="",SUMIF(Elasticities!$B$5:$B$52,Demands_tra!$BH672,Elasticities!F$5:F$52),SUMIF(Elasticities!$B$5:$B$52,Demands_tra!$BI672,Elasticities!F$5:F$52))</f>
        <v>0</v>
      </c>
      <c r="BN672" s="6">
        <f ca="1">IF($BI672="",SUMIF(Elasticities!$B$5:$B$52,Demands_tra!$BH672,Elasticities!G$5:G$52),SUMIF(Elasticities!$B$5:$B$52,Demands_tra!$BI672,Elasticities!G$5:G$52))</f>
        <v>0</v>
      </c>
      <c r="BO672" s="6">
        <f ca="1">IF($BI672="",SUMIF(Elasticities!$B$5:$B$52,Demands_tra!$BH672,Elasticities!H$5:H$52),SUMIF(Elasticities!$B$5:$B$52,Demands_tra!$BI672,Elasticities!H$5:H$52))</f>
        <v>0</v>
      </c>
      <c r="BP672" s="6">
        <f ca="1">IF($BI672="",SUMIF(Elasticities!$B$5:$B$52,Demands_tra!$BH672,Elasticities!I$5:I$52),SUMIF(Elasticities!$B$5:$B$52,Demands_tra!$BI672,Elasticities!I$5:I$52))</f>
        <v>0</v>
      </c>
      <c r="BQ672" s="6">
        <f ca="1">IF($BI672="",SUMIF(Elasticities!$B$5:$B$52,Demands_tra!$BH672,Elasticities!J$5:J$52),SUMIF(Elasticities!$B$5:$B$52,Demands_tra!$BI672,Elasticities!J$5:J$52))</f>
        <v>0</v>
      </c>
      <c r="BR672" s="6">
        <f ca="1">IF($BI672="",SUMIF(Elasticities!$B$5:$B$52,Demands_tra!$BH672,Elasticities!K$5:K$52),SUMIF(Elasticities!$B$5:$B$52,Demands_tra!$BI672,Elasticities!K$5:K$52))</f>
        <v>0</v>
      </c>
      <c r="BS672" s="6">
        <f ca="1">IF($BI672="",SUMIF(Elasticities!$B$5:$B$52,Demands_tra!$BH672,Elasticities!L$5:L$52),SUMIF(Elasticities!$B$5:$B$52,Demands_tra!$BI672,Elasticities!L$5:L$52))</f>
        <v>0</v>
      </c>
      <c r="BT672" s="6">
        <f ca="1">IF($BI672="",SUMIF(Elasticities!$B$5:$B$52,Demands_tra!$BH672,Elasticities!M$5:M$52),SUMIF(Elasticities!$B$5:$B$52,Demands_tra!$BI672,Elasticities!M$5:M$52))</f>
        <v>0</v>
      </c>
      <c r="BU672" s="6">
        <f ca="1">IF($BI672="",SUMIF(Elasticities!$B$5:$B$52,Demands_tra!$BH672,Elasticities!N$5:N$52),SUMIF(Elasticities!$B$5:$B$52,Demands_tra!$BI672,Elasticities!N$5:N$52))</f>
        <v>0</v>
      </c>
      <c r="BV672" s="6">
        <f ca="1">IF($BI672="",SUMIF(Elasticities!$B$5:$B$52,Demands_tra!$BH672,Elasticities!O$5:O$52),SUMIF(Elasticities!$B$5:$B$52,Demands_tra!$BI672,Elasticities!O$5:O$52))</f>
        <v>0</v>
      </c>
      <c r="BW672" s="6">
        <f ca="1">IF($BI672="",SUMIF(Elasticities!$B$5:$B$52,Demands_tra!$BH672,Elasticities!P$5:P$52),SUMIF(Elasticities!$B$5:$B$52,Demands_tra!$BI672,Elasticities!P$5:P$52))</f>
        <v>0</v>
      </c>
      <c r="BX672" s="6">
        <f ca="1">IF($BI672="",SUMIF(Elasticities!$B$5:$B$52,Demands_tra!$BH672,Elasticities!Q$5:Q$52),SUMIF(Elasticities!$B$5:$B$52,Demands_tra!$BI672,Elasticities!Q$5:Q$52))</f>
        <v>0</v>
      </c>
      <c r="BY672" s="6">
        <f ca="1">IF($BI672="",SUMIF(Elasticities!$B$5:$B$52,Demands_tra!$BH672,Elasticities!R$5:R$52),SUMIF(Elasticities!$B$5:$B$52,Demands_tra!$BI672,Elasticities!R$5:R$52))</f>
        <v>0</v>
      </c>
      <c r="BZ672" s="6">
        <f ca="1">IF($BI672="",SUMIF(Elasticities!$B$5:$B$52,Demands_tra!$BH672,Elasticities!S$5:S$52),SUMIF(Elasticities!$B$5:$B$52,Demands_tra!$BI672,Elasticities!S$5:S$52))</f>
        <v>0</v>
      </c>
      <c r="CA672" s="6">
        <f ca="1">IF($BI672="",SUMIF(Elasticities!$B$5:$B$52,Demands_tra!$BH672,Elasticities!T$5:T$52),SUMIF(Elasticities!$B$5:$B$52,Demands_tra!$BI672,Elasticities!T$5:T$52))</f>
        <v>0</v>
      </c>
      <c r="CB672" s="6">
        <f ca="1">IF($BI672="",SUMIF(Elasticities!$B$5:$B$52,Demands_tra!$BH672,Elasticities!U$5:U$52),SUMIF(Elasticities!$B$5:$B$52,Demands_tra!$BI672,Elasticities!U$5:U$52))</f>
        <v>0</v>
      </c>
      <c r="CC672" s="6">
        <f ca="1">IF($BI672="",SUMIF(Elasticities!$B$5:$B$52,Demands_tra!$BH672,Elasticities!V$5:V$52),SUMIF(Elasticities!$B$5:$B$52,Demands_tra!$BI672,Elasticities!V$5:V$52))</f>
        <v>0</v>
      </c>
      <c r="CD672" s="6">
        <f ca="1">IF($BI672="",SUMIF(Elasticities!$B$5:$B$52,Demands_tra!$BH672,Elasticities!W$5:W$52),SUMIF(Elasticities!$B$5:$B$52,Demands_tra!$BI672,Elasticities!W$5:W$52))</f>
        <v>0</v>
      </c>
      <c r="CE672" s="6">
        <f ca="1">IF($BI672="",SUMIF(Elasticities!$B$5:$B$52,Demands_tra!$BH672,Elasticities!X$5:X$52),SUMIF(Elasticities!$B$5:$B$52,Demands_tra!$BI672,Elasticities!X$5:X$52))</f>
        <v>0</v>
      </c>
      <c r="CF672" s="6">
        <f ca="1">IF($BI672="",SUMIF(Elasticities!$B$5:$B$52,Demands_tra!$BH672,Elasticities!Y$5:Y$52),SUMIF(Elasticities!$B$5:$B$52,Demands_tra!$BI672,Elasticities!Y$5:Y$52))</f>
        <v>0</v>
      </c>
      <c r="CG672" s="6">
        <f ca="1">IF($BI672="",SUMIF(Elasticities!$B$5:$B$52,Demands_tra!$BH672,Elasticities!Z$5:Z$52),SUMIF(Elasticities!$B$5:$B$52,Demands_tra!$BI672,Elasticities!Z$5:Z$52))</f>
        <v>0</v>
      </c>
      <c r="CH672" s="6">
        <f ca="1">IF($BI672="",SUMIF(Elasticities!$B$5:$B$52,Demands_tra!$BH672,Elasticities!AA$5:AA$52),SUMIF(Elasticities!$B$5:$B$52,Demands_tra!$BI672,Elasticities!AA$5:AA$52))</f>
        <v>0</v>
      </c>
      <c r="CI672" s="6">
        <f ca="1">IF($BI672="",SUMIF(Elasticities!$B$5:$B$52,Demands_tra!$BH672,Elasticities!AB$5:AB$52),SUMIF(Elasticities!$B$5:$B$52,Demands_tra!$BI672,Elasticities!AB$5:AB$52))</f>
        <v>0</v>
      </c>
    </row>
    <row r="673" spans="1:87">
      <c r="A673" t="str">
        <f>IF(BYDem_tra!B672="","\I:",BYDem_tra!B672)</f>
        <v>\I:</v>
      </c>
      <c r="B673">
        <f>BYDem_tra!E672</f>
        <v>0</v>
      </c>
      <c r="C673">
        <f t="shared" si="376"/>
        <v>0</v>
      </c>
      <c r="D673" s="3">
        <f>SUMIFS(BYDem_tra!$M$2:$M$2000,BYDem_tra!$B$2:$B$2000,Demands_tra!$A673,BYDem_tra!$E$2:$E$2000,Demands_tra!$B673)</f>
        <v>0</v>
      </c>
      <c r="E673" s="3" t="e">
        <f ca="1" t="shared" si="377"/>
        <v>#DIV/0!</v>
      </c>
      <c r="F673" s="3" t="e">
        <f ca="1" t="shared" si="378"/>
        <v>#DIV/0!</v>
      </c>
      <c r="G673" s="3" t="e">
        <f ca="1" t="shared" si="379"/>
        <v>#DIV/0!</v>
      </c>
      <c r="H673" s="3" t="e">
        <f ca="1" t="shared" si="380"/>
        <v>#DIV/0!</v>
      </c>
      <c r="I673" s="3" t="e">
        <f ca="1" t="shared" si="381"/>
        <v>#DIV/0!</v>
      </c>
      <c r="J673" s="3" t="e">
        <f ca="1" t="shared" si="382"/>
        <v>#DIV/0!</v>
      </c>
      <c r="K673" s="3" t="e">
        <f ca="1" t="shared" si="383"/>
        <v>#DIV/0!</v>
      </c>
      <c r="L673" s="3" t="e">
        <f ca="1" t="shared" si="384"/>
        <v>#DIV/0!</v>
      </c>
      <c r="M673" s="3" t="e">
        <f ca="1" t="shared" si="385"/>
        <v>#DIV/0!</v>
      </c>
      <c r="N673" s="3" t="e">
        <f ca="1" t="shared" si="386"/>
        <v>#DIV/0!</v>
      </c>
      <c r="O673" s="3" t="e">
        <f ca="1" t="shared" si="387"/>
        <v>#DIV/0!</v>
      </c>
      <c r="P673" s="3" t="e">
        <f ca="1" t="shared" si="388"/>
        <v>#DIV/0!</v>
      </c>
      <c r="Q673" s="3" t="e">
        <f ca="1" t="shared" si="389"/>
        <v>#DIV/0!</v>
      </c>
      <c r="R673" s="3" t="e">
        <f ca="1" t="shared" si="390"/>
        <v>#DIV/0!</v>
      </c>
      <c r="S673" s="3" t="e">
        <f ca="1" t="shared" si="391"/>
        <v>#DIV/0!</v>
      </c>
      <c r="T673" s="3" t="e">
        <f ca="1" t="shared" si="392"/>
        <v>#DIV/0!</v>
      </c>
      <c r="U673" s="3" t="e">
        <f ca="1" t="shared" si="393"/>
        <v>#DIV/0!</v>
      </c>
      <c r="V673" s="3" t="e">
        <f ca="1" t="shared" si="368"/>
        <v>#DIV/0!</v>
      </c>
      <c r="W673" s="3" t="e">
        <f ca="1" t="shared" si="369"/>
        <v>#DIV/0!</v>
      </c>
      <c r="X673" s="3" t="e">
        <f ca="1" t="shared" si="370"/>
        <v>#DIV/0!</v>
      </c>
      <c r="Y673" s="3" t="e">
        <f ca="1" t="shared" si="371"/>
        <v>#DIV/0!</v>
      </c>
      <c r="Z673" s="3" t="e">
        <f ca="1" t="shared" si="372"/>
        <v>#DIV/0!</v>
      </c>
      <c r="AA673" s="3" t="e">
        <f ca="1" t="shared" si="373"/>
        <v>#DIV/0!</v>
      </c>
      <c r="AB673" s="3" t="e">
        <f ca="1" t="shared" si="374"/>
        <v>#DIV/0!</v>
      </c>
      <c r="AC673" s="3" t="e">
        <f ca="1" t="shared" si="375"/>
        <v>#DIV/0!</v>
      </c>
      <c r="AE673" s="4" t="e">
        <f ca="1">VLOOKUP($C673,'Default drvr and elast'!$A$4:$C$49,MATCH(VLOOKUP(A673,Classification!$B$4:$D$99,2,FALSE),'Default drvr and elast'!$A$3:$C$3,0),FALSE)</f>
        <v>#N/A</v>
      </c>
      <c r="AF673" s="4"/>
      <c r="AG673" s="6">
        <f ca="1">IF($AF673="",SUMIFS('Growth rates'!D$4:D$922,'Growth rates'!$B$4:$B$922,Demands_tra!$A673,'Growth rates'!$C$4:$C$922,$AE673),SUMIFS('Growth rates'!D$4:D$922,'Growth rates'!$B$4:$B$922,Demands_tra!$A673,'Growth rates'!$C$4:$C$922,$AF673))</f>
        <v>0</v>
      </c>
      <c r="AH673" s="6">
        <f ca="1">IF($AF673="",SUMIFS('Growth rates'!E$4:E$922,'Growth rates'!$B$4:$B$922,Demands_tra!$A673,'Growth rates'!$C$4:$C$922,$AE673),SUMIFS('Growth rates'!E$4:E$922,'Growth rates'!$B$4:$B$922,Demands_tra!$A673,'Growth rates'!$C$4:$C$922,$AF673))</f>
        <v>0</v>
      </c>
      <c r="AI673" s="6">
        <f ca="1">IF($AF673="",SUMIFS('Growth rates'!F$4:F$922,'Growth rates'!$B$4:$B$922,Demands_tra!$A673,'Growth rates'!$C$4:$C$922,$AE673),SUMIFS('Growth rates'!F$4:F$922,'Growth rates'!$B$4:$B$922,Demands_tra!$A673,'Growth rates'!$C$4:$C$922,$AF673))</f>
        <v>0</v>
      </c>
      <c r="AJ673" s="6">
        <f ca="1">IF($AF673="",SUMIFS('Growth rates'!G$4:G$922,'Growth rates'!$B$4:$B$922,Demands_tra!$A673,'Growth rates'!$C$4:$C$922,$AE673),SUMIFS('Growth rates'!G$4:G$922,'Growth rates'!$B$4:$B$922,Demands_tra!$A673,'Growth rates'!$C$4:$C$922,$AF673))</f>
        <v>0</v>
      </c>
      <c r="AK673" s="6">
        <f ca="1">IF($AF673="",SUMIFS('Growth rates'!H$4:H$922,'Growth rates'!$B$4:$B$922,Demands_tra!$A673,'Growth rates'!$C$4:$C$922,$AE673),SUMIFS('Growth rates'!H$4:H$922,'Growth rates'!$B$4:$B$922,Demands_tra!$A673,'Growth rates'!$C$4:$C$922,$AF673))</f>
        <v>0</v>
      </c>
      <c r="AL673" s="6">
        <f ca="1">IF($AF673="",SUMIFS('Growth rates'!I$4:I$922,'Growth rates'!$B$4:$B$922,Demands_tra!$A673,'Growth rates'!$C$4:$C$922,$AE673),SUMIFS('Growth rates'!I$4:I$922,'Growth rates'!$B$4:$B$922,Demands_tra!$A673,'Growth rates'!$C$4:$C$922,$AF673))</f>
        <v>0</v>
      </c>
      <c r="AM673" s="6">
        <f ca="1">IF($AF673="",SUMIFS('Growth rates'!J$4:J$922,'Growth rates'!$B$4:$B$922,Demands_tra!$A673,'Growth rates'!$C$4:$C$922,$AE673),SUMIFS('Growth rates'!J$4:J$922,'Growth rates'!$B$4:$B$922,Demands_tra!$A673,'Growth rates'!$C$4:$C$922,$AF673))</f>
        <v>0</v>
      </c>
      <c r="AN673" s="6">
        <f ca="1">IF($AF673="",SUMIFS('Growth rates'!K$4:K$922,'Growth rates'!$B$4:$B$922,Demands_tra!$A673,'Growth rates'!$C$4:$C$922,$AE673),SUMIFS('Growth rates'!K$4:K$922,'Growth rates'!$B$4:$B$922,Demands_tra!$A673,'Growth rates'!$C$4:$C$922,$AF673))</f>
        <v>0</v>
      </c>
      <c r="AO673" s="6">
        <f ca="1">IF($AF673="",SUMIFS('Growth rates'!L$4:L$922,'Growth rates'!$B$4:$B$922,Demands_tra!$A673,'Growth rates'!$C$4:$C$922,$AE673),SUMIFS('Growth rates'!L$4:L$922,'Growth rates'!$B$4:$B$922,Demands_tra!$A673,'Growth rates'!$C$4:$C$922,$AF673))</f>
        <v>0</v>
      </c>
      <c r="AP673" s="6">
        <f ca="1">IF($AF673="",SUMIFS('Growth rates'!M$4:M$922,'Growth rates'!$B$4:$B$922,Demands_tra!$A673,'Growth rates'!$C$4:$C$922,$AE673),SUMIFS('Growth rates'!M$4:M$922,'Growth rates'!$B$4:$B$922,Demands_tra!$A673,'Growth rates'!$C$4:$C$922,$AF673))</f>
        <v>0</v>
      </c>
      <c r="AQ673" s="6">
        <f ca="1">IF($AF673="",SUMIFS('Growth rates'!N$4:N$922,'Growth rates'!$B$4:$B$922,Demands_tra!$A673,'Growth rates'!$C$4:$C$922,$AE673),SUMIFS('Growth rates'!N$4:N$922,'Growth rates'!$B$4:$B$922,Demands_tra!$A673,'Growth rates'!$C$4:$C$922,$AF673))</f>
        <v>0</v>
      </c>
      <c r="AR673" s="6">
        <f ca="1">IF($AF673="",SUMIFS('Growth rates'!O$4:O$922,'Growth rates'!$B$4:$B$922,Demands_tra!$A673,'Growth rates'!$C$4:$C$922,$AE673),SUMIFS('Growth rates'!O$4:O$922,'Growth rates'!$B$4:$B$922,Demands_tra!$A673,'Growth rates'!$C$4:$C$922,$AF673))</f>
        <v>0</v>
      </c>
      <c r="AS673" s="6">
        <f ca="1">IF($AF673="",SUMIFS('Growth rates'!P$4:P$922,'Growth rates'!$B$4:$B$922,Demands_tra!$A673,'Growth rates'!$C$4:$C$922,$AE673),SUMIFS('Growth rates'!P$4:P$922,'Growth rates'!$B$4:$B$922,Demands_tra!$A673,'Growth rates'!$C$4:$C$922,$AF673))</f>
        <v>0</v>
      </c>
      <c r="AT673" s="6">
        <f ca="1">IF($AF673="",SUMIFS('Growth rates'!Q$4:Q$922,'Growth rates'!$B$4:$B$922,Demands_tra!$A673,'Growth rates'!$C$4:$C$922,$AE673),SUMIFS('Growth rates'!Q$4:Q$922,'Growth rates'!$B$4:$B$922,Demands_tra!$A673,'Growth rates'!$C$4:$C$922,$AF673))</f>
        <v>0</v>
      </c>
      <c r="AU673" s="6">
        <f ca="1">IF($AF673="",SUMIFS('Growth rates'!R$4:R$922,'Growth rates'!$B$4:$B$922,Demands_tra!$A673,'Growth rates'!$C$4:$C$922,$AE673),SUMIFS('Growth rates'!R$4:R$922,'Growth rates'!$B$4:$B$922,Demands_tra!$A673,'Growth rates'!$C$4:$C$922,$AF673))</f>
        <v>0</v>
      </c>
      <c r="AV673" s="6">
        <f ca="1">IF($AF673="",SUMIFS('Growth rates'!S$4:S$922,'Growth rates'!$B$4:$B$922,Demands_tra!$A673,'Growth rates'!$C$4:$C$922,$AE673),SUMIFS('Growth rates'!S$4:S$922,'Growth rates'!$B$4:$B$922,Demands_tra!$A673,'Growth rates'!$C$4:$C$922,$AF673))</f>
        <v>0</v>
      </c>
      <c r="AW673" s="6">
        <f ca="1">IF($AF673="",SUMIFS('Growth rates'!T$4:T$922,'Growth rates'!$B$4:$B$922,Demands_tra!$A673,'Growth rates'!$C$4:$C$922,$AE673),SUMIFS('Growth rates'!T$4:T$922,'Growth rates'!$B$4:$B$922,Demands_tra!$A673,'Growth rates'!$C$4:$C$922,$AF673))</f>
        <v>0</v>
      </c>
      <c r="AX673" s="6">
        <f ca="1">IF($AF673="",SUMIFS('Growth rates'!U$4:U$922,'Growth rates'!$B$4:$B$922,Demands_tra!$A673,'Growth rates'!$C$4:$C$922,$AE673),SUMIFS('Growth rates'!U$4:U$922,'Growth rates'!$B$4:$B$922,Demands_tra!$A673,'Growth rates'!$C$4:$C$922,$AF673))</f>
        <v>0</v>
      </c>
      <c r="AY673" s="6">
        <f ca="1">IF($AF673="",SUMIFS('Growth rates'!V$4:V$922,'Growth rates'!$B$4:$B$922,Demands_tra!$A673,'Growth rates'!$C$4:$C$922,$AE673),SUMIFS('Growth rates'!V$4:V$922,'Growth rates'!$B$4:$B$922,Demands_tra!$A673,'Growth rates'!$C$4:$C$922,$AF673))</f>
        <v>0</v>
      </c>
      <c r="AZ673" s="6">
        <f ca="1">IF($AF673="",SUMIFS('Growth rates'!W$4:W$922,'Growth rates'!$B$4:$B$922,Demands_tra!$A673,'Growth rates'!$C$4:$C$922,$AE673),SUMIFS('Growth rates'!W$4:W$922,'Growth rates'!$B$4:$B$922,Demands_tra!$A673,'Growth rates'!$C$4:$C$922,$AF673))</f>
        <v>0</v>
      </c>
      <c r="BA673" s="6">
        <f ca="1">IF($AF673="",SUMIFS('Growth rates'!X$4:X$922,'Growth rates'!$B$4:$B$922,Demands_tra!$A673,'Growth rates'!$C$4:$C$922,$AE673),SUMIFS('Growth rates'!X$4:X$922,'Growth rates'!$B$4:$B$922,Demands_tra!$A673,'Growth rates'!$C$4:$C$922,$AF673))</f>
        <v>0</v>
      </c>
      <c r="BB673" s="6">
        <f ca="1">IF($AF673="",SUMIFS('Growth rates'!Y$4:Y$922,'Growth rates'!$B$4:$B$922,Demands_tra!$A673,'Growth rates'!$C$4:$C$922,$AE673),SUMIFS('Growth rates'!Y$4:Y$922,'Growth rates'!$B$4:$B$922,Demands_tra!$A673,'Growth rates'!$C$4:$C$922,$AF673))</f>
        <v>0</v>
      </c>
      <c r="BC673" s="6">
        <f ca="1">IF($AF673="",SUMIFS('Growth rates'!Z$4:Z$922,'Growth rates'!$B$4:$B$922,Demands_tra!$A673,'Growth rates'!$C$4:$C$922,$AE673),SUMIFS('Growth rates'!Z$4:Z$922,'Growth rates'!$B$4:$B$922,Demands_tra!$A673,'Growth rates'!$C$4:$C$922,$AF673))</f>
        <v>0</v>
      </c>
      <c r="BD673" s="6">
        <f ca="1">IF($AF673="",SUMIFS('Growth rates'!AA$4:AA$922,'Growth rates'!$B$4:$B$922,Demands_tra!$A673,'Growth rates'!$C$4:$C$922,$AE673),SUMIFS('Growth rates'!AA$4:AA$922,'Growth rates'!$B$4:$B$922,Demands_tra!$A673,'Growth rates'!$C$4:$C$922,$AF673))</f>
        <v>0</v>
      </c>
      <c r="BE673" s="6">
        <f ca="1">IF($AF673="",SUMIFS('Growth rates'!AB$4:AB$922,'Growth rates'!$B$4:$B$922,Demands_tra!$A673,'Growth rates'!$C$4:$C$922,$AE673),SUMIFS('Growth rates'!AB$4:AB$922,'Growth rates'!$B$4:$B$922,Demands_tra!$A673,'Growth rates'!$C$4:$C$922,$AF673))</f>
        <v>0</v>
      </c>
      <c r="BF673" s="6">
        <f ca="1">IF($AF673="",SUMIFS('Growth rates'!AC$4:AC$922,'Growth rates'!$B$4:$B$922,Demands_tra!$A673,'Growth rates'!$C$4:$C$922,$AE673),SUMIFS('Growth rates'!AC$4:AC$922,'Growth rates'!$B$4:$B$922,Demands_tra!$A673,'Growth rates'!$C$4:$C$922,$AF673))</f>
        <v>0</v>
      </c>
      <c r="BH673" t="e">
        <f ca="1">VLOOKUP($C673,'Default drvr and elast'!$A$4:$F$49,MATCH(VLOOKUP(A673,Classification!$B$4:$D$42,3,FALSE),'Default drvr and elast'!$D$3:$F$3,0)+3,FALSE)</f>
        <v>#N/A</v>
      </c>
      <c r="BJ673" s="6">
        <f ca="1">IF($BI673="",SUMIF(Elasticities!$B$5:$B$52,Demands_tra!$BH673,Elasticities!C$5:C$52),SUMIF(Elasticities!$B$5:$B$52,Demands_tra!$BI673,Elasticities!C$5:C$52))</f>
        <v>0</v>
      </c>
      <c r="BK673" s="6">
        <f ca="1">IF($BI673="",SUMIF(Elasticities!$B$5:$B$52,Demands_tra!$BH673,Elasticities!D$5:D$52),SUMIF(Elasticities!$B$5:$B$52,Demands_tra!$BI673,Elasticities!D$5:D$52))</f>
        <v>0</v>
      </c>
      <c r="BL673" s="6">
        <f ca="1">IF($BI673="",SUMIF(Elasticities!$B$5:$B$52,Demands_tra!$BH673,Elasticities!E$5:E$52),SUMIF(Elasticities!$B$5:$B$52,Demands_tra!$BI673,Elasticities!E$5:E$52))</f>
        <v>0</v>
      </c>
      <c r="BM673" s="6">
        <f ca="1">IF($BI673="",SUMIF(Elasticities!$B$5:$B$52,Demands_tra!$BH673,Elasticities!F$5:F$52),SUMIF(Elasticities!$B$5:$B$52,Demands_tra!$BI673,Elasticities!F$5:F$52))</f>
        <v>0</v>
      </c>
      <c r="BN673" s="6">
        <f ca="1">IF($BI673="",SUMIF(Elasticities!$B$5:$B$52,Demands_tra!$BH673,Elasticities!G$5:G$52),SUMIF(Elasticities!$B$5:$B$52,Demands_tra!$BI673,Elasticities!G$5:G$52))</f>
        <v>0</v>
      </c>
      <c r="BO673" s="6">
        <f ca="1">IF($BI673="",SUMIF(Elasticities!$B$5:$B$52,Demands_tra!$BH673,Elasticities!H$5:H$52),SUMIF(Elasticities!$B$5:$B$52,Demands_tra!$BI673,Elasticities!H$5:H$52))</f>
        <v>0</v>
      </c>
      <c r="BP673" s="6">
        <f ca="1">IF($BI673="",SUMIF(Elasticities!$B$5:$B$52,Demands_tra!$BH673,Elasticities!I$5:I$52),SUMIF(Elasticities!$B$5:$B$52,Demands_tra!$BI673,Elasticities!I$5:I$52))</f>
        <v>0</v>
      </c>
      <c r="BQ673" s="6">
        <f ca="1">IF($BI673="",SUMIF(Elasticities!$B$5:$B$52,Demands_tra!$BH673,Elasticities!J$5:J$52),SUMIF(Elasticities!$B$5:$B$52,Demands_tra!$BI673,Elasticities!J$5:J$52))</f>
        <v>0</v>
      </c>
      <c r="BR673" s="6">
        <f ca="1">IF($BI673="",SUMIF(Elasticities!$B$5:$B$52,Demands_tra!$BH673,Elasticities!K$5:K$52),SUMIF(Elasticities!$B$5:$B$52,Demands_tra!$BI673,Elasticities!K$5:K$52))</f>
        <v>0</v>
      </c>
      <c r="BS673" s="6">
        <f ca="1">IF($BI673="",SUMIF(Elasticities!$B$5:$B$52,Demands_tra!$BH673,Elasticities!L$5:L$52),SUMIF(Elasticities!$B$5:$B$52,Demands_tra!$BI673,Elasticities!L$5:L$52))</f>
        <v>0</v>
      </c>
      <c r="BT673" s="6">
        <f ca="1">IF($BI673="",SUMIF(Elasticities!$B$5:$B$52,Demands_tra!$BH673,Elasticities!M$5:M$52),SUMIF(Elasticities!$B$5:$B$52,Demands_tra!$BI673,Elasticities!M$5:M$52))</f>
        <v>0</v>
      </c>
      <c r="BU673" s="6">
        <f ca="1">IF($BI673="",SUMIF(Elasticities!$B$5:$B$52,Demands_tra!$BH673,Elasticities!N$5:N$52),SUMIF(Elasticities!$B$5:$B$52,Demands_tra!$BI673,Elasticities!N$5:N$52))</f>
        <v>0</v>
      </c>
      <c r="BV673" s="6">
        <f ca="1">IF($BI673="",SUMIF(Elasticities!$B$5:$B$52,Demands_tra!$BH673,Elasticities!O$5:O$52),SUMIF(Elasticities!$B$5:$B$52,Demands_tra!$BI673,Elasticities!O$5:O$52))</f>
        <v>0</v>
      </c>
      <c r="BW673" s="6">
        <f ca="1">IF($BI673="",SUMIF(Elasticities!$B$5:$B$52,Demands_tra!$BH673,Elasticities!P$5:P$52),SUMIF(Elasticities!$B$5:$B$52,Demands_tra!$BI673,Elasticities!P$5:P$52))</f>
        <v>0</v>
      </c>
      <c r="BX673" s="6">
        <f ca="1">IF($BI673="",SUMIF(Elasticities!$B$5:$B$52,Demands_tra!$BH673,Elasticities!Q$5:Q$52),SUMIF(Elasticities!$B$5:$B$52,Demands_tra!$BI673,Elasticities!Q$5:Q$52))</f>
        <v>0</v>
      </c>
      <c r="BY673" s="6">
        <f ca="1">IF($BI673="",SUMIF(Elasticities!$B$5:$B$52,Demands_tra!$BH673,Elasticities!R$5:R$52),SUMIF(Elasticities!$B$5:$B$52,Demands_tra!$BI673,Elasticities!R$5:R$52))</f>
        <v>0</v>
      </c>
      <c r="BZ673" s="6">
        <f ca="1">IF($BI673="",SUMIF(Elasticities!$B$5:$B$52,Demands_tra!$BH673,Elasticities!S$5:S$52),SUMIF(Elasticities!$B$5:$B$52,Demands_tra!$BI673,Elasticities!S$5:S$52))</f>
        <v>0</v>
      </c>
      <c r="CA673" s="6">
        <f ca="1">IF($BI673="",SUMIF(Elasticities!$B$5:$B$52,Demands_tra!$BH673,Elasticities!T$5:T$52),SUMIF(Elasticities!$B$5:$B$52,Demands_tra!$BI673,Elasticities!T$5:T$52))</f>
        <v>0</v>
      </c>
      <c r="CB673" s="6">
        <f ca="1">IF($BI673="",SUMIF(Elasticities!$B$5:$B$52,Demands_tra!$BH673,Elasticities!U$5:U$52),SUMIF(Elasticities!$B$5:$B$52,Demands_tra!$BI673,Elasticities!U$5:U$52))</f>
        <v>0</v>
      </c>
      <c r="CC673" s="6">
        <f ca="1">IF($BI673="",SUMIF(Elasticities!$B$5:$B$52,Demands_tra!$BH673,Elasticities!V$5:V$52),SUMIF(Elasticities!$B$5:$B$52,Demands_tra!$BI673,Elasticities!V$5:V$52))</f>
        <v>0</v>
      </c>
      <c r="CD673" s="6">
        <f ca="1">IF($BI673="",SUMIF(Elasticities!$B$5:$B$52,Demands_tra!$BH673,Elasticities!W$5:W$52),SUMIF(Elasticities!$B$5:$B$52,Demands_tra!$BI673,Elasticities!W$5:W$52))</f>
        <v>0</v>
      </c>
      <c r="CE673" s="6">
        <f ca="1">IF($BI673="",SUMIF(Elasticities!$B$5:$B$52,Demands_tra!$BH673,Elasticities!X$5:X$52),SUMIF(Elasticities!$B$5:$B$52,Demands_tra!$BI673,Elasticities!X$5:X$52))</f>
        <v>0</v>
      </c>
      <c r="CF673" s="6">
        <f ca="1">IF($BI673="",SUMIF(Elasticities!$B$5:$B$52,Demands_tra!$BH673,Elasticities!Y$5:Y$52),SUMIF(Elasticities!$B$5:$B$52,Demands_tra!$BI673,Elasticities!Y$5:Y$52))</f>
        <v>0</v>
      </c>
      <c r="CG673" s="6">
        <f ca="1">IF($BI673="",SUMIF(Elasticities!$B$5:$B$52,Demands_tra!$BH673,Elasticities!Z$5:Z$52),SUMIF(Elasticities!$B$5:$B$52,Demands_tra!$BI673,Elasticities!Z$5:Z$52))</f>
        <v>0</v>
      </c>
      <c r="CH673" s="6">
        <f ca="1">IF($BI673="",SUMIF(Elasticities!$B$5:$B$52,Demands_tra!$BH673,Elasticities!AA$5:AA$52),SUMIF(Elasticities!$B$5:$B$52,Demands_tra!$BI673,Elasticities!AA$5:AA$52))</f>
        <v>0</v>
      </c>
      <c r="CI673" s="6">
        <f ca="1">IF($BI673="",SUMIF(Elasticities!$B$5:$B$52,Demands_tra!$BH673,Elasticities!AB$5:AB$52),SUMIF(Elasticities!$B$5:$B$52,Demands_tra!$BI673,Elasticities!AB$5:AB$52))</f>
        <v>0</v>
      </c>
    </row>
    <row r="674" spans="1:87">
      <c r="A674" t="str">
        <f>IF(BYDem_tra!B673="","\I:",BYDem_tra!B673)</f>
        <v>\I:</v>
      </c>
      <c r="B674">
        <f>BYDem_tra!E673</f>
        <v>0</v>
      </c>
      <c r="C674">
        <f t="shared" si="376"/>
        <v>0</v>
      </c>
      <c r="D674" s="3">
        <f>SUMIFS(BYDem_tra!$M$2:$M$2000,BYDem_tra!$B$2:$B$2000,Demands_tra!$A674,BYDem_tra!$E$2:$E$2000,Demands_tra!$B674)</f>
        <v>0</v>
      </c>
      <c r="E674" s="3" t="e">
        <f ca="1" t="shared" si="377"/>
        <v>#DIV/0!</v>
      </c>
      <c r="F674" s="3" t="e">
        <f ca="1" t="shared" si="378"/>
        <v>#DIV/0!</v>
      </c>
      <c r="G674" s="3" t="e">
        <f ca="1" t="shared" si="379"/>
        <v>#DIV/0!</v>
      </c>
      <c r="H674" s="3" t="e">
        <f ca="1" t="shared" si="380"/>
        <v>#DIV/0!</v>
      </c>
      <c r="I674" s="3" t="e">
        <f ca="1" t="shared" si="381"/>
        <v>#DIV/0!</v>
      </c>
      <c r="J674" s="3" t="e">
        <f ca="1" t="shared" si="382"/>
        <v>#DIV/0!</v>
      </c>
      <c r="K674" s="3" t="e">
        <f ca="1" t="shared" si="383"/>
        <v>#DIV/0!</v>
      </c>
      <c r="L674" s="3" t="e">
        <f ca="1" t="shared" si="384"/>
        <v>#DIV/0!</v>
      </c>
      <c r="M674" s="3" t="e">
        <f ca="1" t="shared" si="385"/>
        <v>#DIV/0!</v>
      </c>
      <c r="N674" s="3" t="e">
        <f ca="1" t="shared" si="386"/>
        <v>#DIV/0!</v>
      </c>
      <c r="O674" s="3" t="e">
        <f ca="1" t="shared" si="387"/>
        <v>#DIV/0!</v>
      </c>
      <c r="P674" s="3" t="e">
        <f ca="1" t="shared" si="388"/>
        <v>#DIV/0!</v>
      </c>
      <c r="Q674" s="3" t="e">
        <f ca="1" t="shared" si="389"/>
        <v>#DIV/0!</v>
      </c>
      <c r="R674" s="3" t="e">
        <f ca="1" t="shared" si="390"/>
        <v>#DIV/0!</v>
      </c>
      <c r="S674" s="3" t="e">
        <f ca="1" t="shared" si="391"/>
        <v>#DIV/0!</v>
      </c>
      <c r="T674" s="3" t="e">
        <f ca="1" t="shared" si="392"/>
        <v>#DIV/0!</v>
      </c>
      <c r="U674" s="3" t="e">
        <f ca="1" t="shared" si="393"/>
        <v>#DIV/0!</v>
      </c>
      <c r="V674" s="3" t="e">
        <f ca="1" t="shared" si="368"/>
        <v>#DIV/0!</v>
      </c>
      <c r="W674" s="3" t="e">
        <f ca="1" t="shared" si="369"/>
        <v>#DIV/0!</v>
      </c>
      <c r="X674" s="3" t="e">
        <f ca="1" t="shared" si="370"/>
        <v>#DIV/0!</v>
      </c>
      <c r="Y674" s="3" t="e">
        <f ca="1" t="shared" si="371"/>
        <v>#DIV/0!</v>
      </c>
      <c r="Z674" s="3" t="e">
        <f ca="1" t="shared" si="372"/>
        <v>#DIV/0!</v>
      </c>
      <c r="AA674" s="3" t="e">
        <f ca="1" t="shared" si="373"/>
        <v>#DIV/0!</v>
      </c>
      <c r="AB674" s="3" t="e">
        <f ca="1" t="shared" si="374"/>
        <v>#DIV/0!</v>
      </c>
      <c r="AC674" s="3" t="e">
        <f ca="1" t="shared" si="375"/>
        <v>#DIV/0!</v>
      </c>
      <c r="AE674" s="4" t="e">
        <f ca="1">VLOOKUP($C674,'Default drvr and elast'!$A$4:$C$49,MATCH(VLOOKUP(A674,Classification!$B$4:$D$99,2,FALSE),'Default drvr and elast'!$A$3:$C$3,0),FALSE)</f>
        <v>#N/A</v>
      </c>
      <c r="AF674" s="4"/>
      <c r="AG674" s="6">
        <f ca="1">IF($AF674="",SUMIFS('Growth rates'!D$4:D$922,'Growth rates'!$B$4:$B$922,Demands_tra!$A674,'Growth rates'!$C$4:$C$922,$AE674),SUMIFS('Growth rates'!D$4:D$922,'Growth rates'!$B$4:$B$922,Demands_tra!$A674,'Growth rates'!$C$4:$C$922,$AF674))</f>
        <v>0</v>
      </c>
      <c r="AH674" s="6">
        <f ca="1">IF($AF674="",SUMIFS('Growth rates'!E$4:E$922,'Growth rates'!$B$4:$B$922,Demands_tra!$A674,'Growth rates'!$C$4:$C$922,$AE674),SUMIFS('Growth rates'!E$4:E$922,'Growth rates'!$B$4:$B$922,Demands_tra!$A674,'Growth rates'!$C$4:$C$922,$AF674))</f>
        <v>0</v>
      </c>
      <c r="AI674" s="6">
        <f ca="1">IF($AF674="",SUMIFS('Growth rates'!F$4:F$922,'Growth rates'!$B$4:$B$922,Demands_tra!$A674,'Growth rates'!$C$4:$C$922,$AE674),SUMIFS('Growth rates'!F$4:F$922,'Growth rates'!$B$4:$B$922,Demands_tra!$A674,'Growth rates'!$C$4:$C$922,$AF674))</f>
        <v>0</v>
      </c>
      <c r="AJ674" s="6">
        <f ca="1">IF($AF674="",SUMIFS('Growth rates'!G$4:G$922,'Growth rates'!$B$4:$B$922,Demands_tra!$A674,'Growth rates'!$C$4:$C$922,$AE674),SUMIFS('Growth rates'!G$4:G$922,'Growth rates'!$B$4:$B$922,Demands_tra!$A674,'Growth rates'!$C$4:$C$922,$AF674))</f>
        <v>0</v>
      </c>
      <c r="AK674" s="6">
        <f ca="1">IF($AF674="",SUMIFS('Growth rates'!H$4:H$922,'Growth rates'!$B$4:$B$922,Demands_tra!$A674,'Growth rates'!$C$4:$C$922,$AE674),SUMIFS('Growth rates'!H$4:H$922,'Growth rates'!$B$4:$B$922,Demands_tra!$A674,'Growth rates'!$C$4:$C$922,$AF674))</f>
        <v>0</v>
      </c>
      <c r="AL674" s="6">
        <f ca="1">IF($AF674="",SUMIFS('Growth rates'!I$4:I$922,'Growth rates'!$B$4:$B$922,Demands_tra!$A674,'Growth rates'!$C$4:$C$922,$AE674),SUMIFS('Growth rates'!I$4:I$922,'Growth rates'!$B$4:$B$922,Demands_tra!$A674,'Growth rates'!$C$4:$C$922,$AF674))</f>
        <v>0</v>
      </c>
      <c r="AM674" s="6">
        <f ca="1">IF($AF674="",SUMIFS('Growth rates'!J$4:J$922,'Growth rates'!$B$4:$B$922,Demands_tra!$A674,'Growth rates'!$C$4:$C$922,$AE674),SUMIFS('Growth rates'!J$4:J$922,'Growth rates'!$B$4:$B$922,Demands_tra!$A674,'Growth rates'!$C$4:$C$922,$AF674))</f>
        <v>0</v>
      </c>
      <c r="AN674" s="6">
        <f ca="1">IF($AF674="",SUMIFS('Growth rates'!K$4:K$922,'Growth rates'!$B$4:$B$922,Demands_tra!$A674,'Growth rates'!$C$4:$C$922,$AE674),SUMIFS('Growth rates'!K$4:K$922,'Growth rates'!$B$4:$B$922,Demands_tra!$A674,'Growth rates'!$C$4:$C$922,$AF674))</f>
        <v>0</v>
      </c>
      <c r="AO674" s="6">
        <f ca="1">IF($AF674="",SUMIFS('Growth rates'!L$4:L$922,'Growth rates'!$B$4:$B$922,Demands_tra!$A674,'Growth rates'!$C$4:$C$922,$AE674),SUMIFS('Growth rates'!L$4:L$922,'Growth rates'!$B$4:$B$922,Demands_tra!$A674,'Growth rates'!$C$4:$C$922,$AF674))</f>
        <v>0</v>
      </c>
      <c r="AP674" s="6">
        <f ca="1">IF($AF674="",SUMIFS('Growth rates'!M$4:M$922,'Growth rates'!$B$4:$B$922,Demands_tra!$A674,'Growth rates'!$C$4:$C$922,$AE674),SUMIFS('Growth rates'!M$4:M$922,'Growth rates'!$B$4:$B$922,Demands_tra!$A674,'Growth rates'!$C$4:$C$922,$AF674))</f>
        <v>0</v>
      </c>
      <c r="AQ674" s="6">
        <f ca="1">IF($AF674="",SUMIFS('Growth rates'!N$4:N$922,'Growth rates'!$B$4:$B$922,Demands_tra!$A674,'Growth rates'!$C$4:$C$922,$AE674),SUMIFS('Growth rates'!N$4:N$922,'Growth rates'!$B$4:$B$922,Demands_tra!$A674,'Growth rates'!$C$4:$C$922,$AF674))</f>
        <v>0</v>
      </c>
      <c r="AR674" s="6">
        <f ca="1">IF($AF674="",SUMIFS('Growth rates'!O$4:O$922,'Growth rates'!$B$4:$B$922,Demands_tra!$A674,'Growth rates'!$C$4:$C$922,$AE674),SUMIFS('Growth rates'!O$4:O$922,'Growth rates'!$B$4:$B$922,Demands_tra!$A674,'Growth rates'!$C$4:$C$922,$AF674))</f>
        <v>0</v>
      </c>
      <c r="AS674" s="6">
        <f ca="1">IF($AF674="",SUMIFS('Growth rates'!P$4:P$922,'Growth rates'!$B$4:$B$922,Demands_tra!$A674,'Growth rates'!$C$4:$C$922,$AE674),SUMIFS('Growth rates'!P$4:P$922,'Growth rates'!$B$4:$B$922,Demands_tra!$A674,'Growth rates'!$C$4:$C$922,$AF674))</f>
        <v>0</v>
      </c>
      <c r="AT674" s="6">
        <f ca="1">IF($AF674="",SUMIFS('Growth rates'!Q$4:Q$922,'Growth rates'!$B$4:$B$922,Demands_tra!$A674,'Growth rates'!$C$4:$C$922,$AE674),SUMIFS('Growth rates'!Q$4:Q$922,'Growth rates'!$B$4:$B$922,Demands_tra!$A674,'Growth rates'!$C$4:$C$922,$AF674))</f>
        <v>0</v>
      </c>
      <c r="AU674" s="6">
        <f ca="1">IF($AF674="",SUMIFS('Growth rates'!R$4:R$922,'Growth rates'!$B$4:$B$922,Demands_tra!$A674,'Growth rates'!$C$4:$C$922,$AE674),SUMIFS('Growth rates'!R$4:R$922,'Growth rates'!$B$4:$B$922,Demands_tra!$A674,'Growth rates'!$C$4:$C$922,$AF674))</f>
        <v>0</v>
      </c>
      <c r="AV674" s="6">
        <f ca="1">IF($AF674="",SUMIFS('Growth rates'!S$4:S$922,'Growth rates'!$B$4:$B$922,Demands_tra!$A674,'Growth rates'!$C$4:$C$922,$AE674),SUMIFS('Growth rates'!S$4:S$922,'Growth rates'!$B$4:$B$922,Demands_tra!$A674,'Growth rates'!$C$4:$C$922,$AF674))</f>
        <v>0</v>
      </c>
      <c r="AW674" s="6">
        <f ca="1">IF($AF674="",SUMIFS('Growth rates'!T$4:T$922,'Growth rates'!$B$4:$B$922,Demands_tra!$A674,'Growth rates'!$C$4:$C$922,$AE674),SUMIFS('Growth rates'!T$4:T$922,'Growth rates'!$B$4:$B$922,Demands_tra!$A674,'Growth rates'!$C$4:$C$922,$AF674))</f>
        <v>0</v>
      </c>
      <c r="AX674" s="6">
        <f ca="1">IF($AF674="",SUMIFS('Growth rates'!U$4:U$922,'Growth rates'!$B$4:$B$922,Demands_tra!$A674,'Growth rates'!$C$4:$C$922,$AE674),SUMIFS('Growth rates'!U$4:U$922,'Growth rates'!$B$4:$B$922,Demands_tra!$A674,'Growth rates'!$C$4:$C$922,$AF674))</f>
        <v>0</v>
      </c>
      <c r="AY674" s="6">
        <f ca="1">IF($AF674="",SUMIFS('Growth rates'!V$4:V$922,'Growth rates'!$B$4:$B$922,Demands_tra!$A674,'Growth rates'!$C$4:$C$922,$AE674),SUMIFS('Growth rates'!V$4:V$922,'Growth rates'!$B$4:$B$922,Demands_tra!$A674,'Growth rates'!$C$4:$C$922,$AF674))</f>
        <v>0</v>
      </c>
      <c r="AZ674" s="6">
        <f ca="1">IF($AF674="",SUMIFS('Growth rates'!W$4:W$922,'Growth rates'!$B$4:$B$922,Demands_tra!$A674,'Growth rates'!$C$4:$C$922,$AE674),SUMIFS('Growth rates'!W$4:W$922,'Growth rates'!$B$4:$B$922,Demands_tra!$A674,'Growth rates'!$C$4:$C$922,$AF674))</f>
        <v>0</v>
      </c>
      <c r="BA674" s="6">
        <f ca="1">IF($AF674="",SUMIFS('Growth rates'!X$4:X$922,'Growth rates'!$B$4:$B$922,Demands_tra!$A674,'Growth rates'!$C$4:$C$922,$AE674),SUMIFS('Growth rates'!X$4:X$922,'Growth rates'!$B$4:$B$922,Demands_tra!$A674,'Growth rates'!$C$4:$C$922,$AF674))</f>
        <v>0</v>
      </c>
      <c r="BB674" s="6">
        <f ca="1">IF($AF674="",SUMIFS('Growth rates'!Y$4:Y$922,'Growth rates'!$B$4:$B$922,Demands_tra!$A674,'Growth rates'!$C$4:$C$922,$AE674),SUMIFS('Growth rates'!Y$4:Y$922,'Growth rates'!$B$4:$B$922,Demands_tra!$A674,'Growth rates'!$C$4:$C$922,$AF674))</f>
        <v>0</v>
      </c>
      <c r="BC674" s="6">
        <f ca="1">IF($AF674="",SUMIFS('Growth rates'!Z$4:Z$922,'Growth rates'!$B$4:$B$922,Demands_tra!$A674,'Growth rates'!$C$4:$C$922,$AE674),SUMIFS('Growth rates'!Z$4:Z$922,'Growth rates'!$B$4:$B$922,Demands_tra!$A674,'Growth rates'!$C$4:$C$922,$AF674))</f>
        <v>0</v>
      </c>
      <c r="BD674" s="6">
        <f ca="1">IF($AF674="",SUMIFS('Growth rates'!AA$4:AA$922,'Growth rates'!$B$4:$B$922,Demands_tra!$A674,'Growth rates'!$C$4:$C$922,$AE674),SUMIFS('Growth rates'!AA$4:AA$922,'Growth rates'!$B$4:$B$922,Demands_tra!$A674,'Growth rates'!$C$4:$C$922,$AF674))</f>
        <v>0</v>
      </c>
      <c r="BE674" s="6">
        <f ca="1">IF($AF674="",SUMIFS('Growth rates'!AB$4:AB$922,'Growth rates'!$B$4:$B$922,Demands_tra!$A674,'Growth rates'!$C$4:$C$922,$AE674),SUMIFS('Growth rates'!AB$4:AB$922,'Growth rates'!$B$4:$B$922,Demands_tra!$A674,'Growth rates'!$C$4:$C$922,$AF674))</f>
        <v>0</v>
      </c>
      <c r="BF674" s="6">
        <f ca="1">IF($AF674="",SUMIFS('Growth rates'!AC$4:AC$922,'Growth rates'!$B$4:$B$922,Demands_tra!$A674,'Growth rates'!$C$4:$C$922,$AE674),SUMIFS('Growth rates'!AC$4:AC$922,'Growth rates'!$B$4:$B$922,Demands_tra!$A674,'Growth rates'!$C$4:$C$922,$AF674))</f>
        <v>0</v>
      </c>
      <c r="BH674" t="e">
        <f ca="1">VLOOKUP($C674,'Default drvr and elast'!$A$4:$F$49,MATCH(VLOOKUP(A674,Classification!$B$4:$D$42,3,FALSE),'Default drvr and elast'!$D$3:$F$3,0)+3,FALSE)</f>
        <v>#N/A</v>
      </c>
      <c r="BJ674" s="6">
        <f ca="1">IF($BI674="",SUMIF(Elasticities!$B$5:$B$52,Demands_tra!$BH674,Elasticities!C$5:C$52),SUMIF(Elasticities!$B$5:$B$52,Demands_tra!$BI674,Elasticities!C$5:C$52))</f>
        <v>0</v>
      </c>
      <c r="BK674" s="6">
        <f ca="1">IF($BI674="",SUMIF(Elasticities!$B$5:$B$52,Demands_tra!$BH674,Elasticities!D$5:D$52),SUMIF(Elasticities!$B$5:$B$52,Demands_tra!$BI674,Elasticities!D$5:D$52))</f>
        <v>0</v>
      </c>
      <c r="BL674" s="6">
        <f ca="1">IF($BI674="",SUMIF(Elasticities!$B$5:$B$52,Demands_tra!$BH674,Elasticities!E$5:E$52),SUMIF(Elasticities!$B$5:$B$52,Demands_tra!$BI674,Elasticities!E$5:E$52))</f>
        <v>0</v>
      </c>
      <c r="BM674" s="6">
        <f ca="1">IF($BI674="",SUMIF(Elasticities!$B$5:$B$52,Demands_tra!$BH674,Elasticities!F$5:F$52),SUMIF(Elasticities!$B$5:$B$52,Demands_tra!$BI674,Elasticities!F$5:F$52))</f>
        <v>0</v>
      </c>
      <c r="BN674" s="6">
        <f ca="1">IF($BI674="",SUMIF(Elasticities!$B$5:$B$52,Demands_tra!$BH674,Elasticities!G$5:G$52),SUMIF(Elasticities!$B$5:$B$52,Demands_tra!$BI674,Elasticities!G$5:G$52))</f>
        <v>0</v>
      </c>
      <c r="BO674" s="6">
        <f ca="1">IF($BI674="",SUMIF(Elasticities!$B$5:$B$52,Demands_tra!$BH674,Elasticities!H$5:H$52),SUMIF(Elasticities!$B$5:$B$52,Demands_tra!$BI674,Elasticities!H$5:H$52))</f>
        <v>0</v>
      </c>
      <c r="BP674" s="6">
        <f ca="1">IF($BI674="",SUMIF(Elasticities!$B$5:$B$52,Demands_tra!$BH674,Elasticities!I$5:I$52),SUMIF(Elasticities!$B$5:$B$52,Demands_tra!$BI674,Elasticities!I$5:I$52))</f>
        <v>0</v>
      </c>
      <c r="BQ674" s="6">
        <f ca="1">IF($BI674="",SUMIF(Elasticities!$B$5:$B$52,Demands_tra!$BH674,Elasticities!J$5:J$52),SUMIF(Elasticities!$B$5:$B$52,Demands_tra!$BI674,Elasticities!J$5:J$52))</f>
        <v>0</v>
      </c>
      <c r="BR674" s="6">
        <f ca="1">IF($BI674="",SUMIF(Elasticities!$B$5:$B$52,Demands_tra!$BH674,Elasticities!K$5:K$52),SUMIF(Elasticities!$B$5:$B$52,Demands_tra!$BI674,Elasticities!K$5:K$52))</f>
        <v>0</v>
      </c>
      <c r="BS674" s="6">
        <f ca="1">IF($BI674="",SUMIF(Elasticities!$B$5:$B$52,Demands_tra!$BH674,Elasticities!L$5:L$52),SUMIF(Elasticities!$B$5:$B$52,Demands_tra!$BI674,Elasticities!L$5:L$52))</f>
        <v>0</v>
      </c>
      <c r="BT674" s="6">
        <f ca="1">IF($BI674="",SUMIF(Elasticities!$B$5:$B$52,Demands_tra!$BH674,Elasticities!M$5:M$52),SUMIF(Elasticities!$B$5:$B$52,Demands_tra!$BI674,Elasticities!M$5:M$52))</f>
        <v>0</v>
      </c>
      <c r="BU674" s="6">
        <f ca="1">IF($BI674="",SUMIF(Elasticities!$B$5:$B$52,Demands_tra!$BH674,Elasticities!N$5:N$52),SUMIF(Elasticities!$B$5:$B$52,Demands_tra!$BI674,Elasticities!N$5:N$52))</f>
        <v>0</v>
      </c>
      <c r="BV674" s="6">
        <f ca="1">IF($BI674="",SUMIF(Elasticities!$B$5:$B$52,Demands_tra!$BH674,Elasticities!O$5:O$52),SUMIF(Elasticities!$B$5:$B$52,Demands_tra!$BI674,Elasticities!O$5:O$52))</f>
        <v>0</v>
      </c>
      <c r="BW674" s="6">
        <f ca="1">IF($BI674="",SUMIF(Elasticities!$B$5:$B$52,Demands_tra!$BH674,Elasticities!P$5:P$52),SUMIF(Elasticities!$B$5:$B$52,Demands_tra!$BI674,Elasticities!P$5:P$52))</f>
        <v>0</v>
      </c>
      <c r="BX674" s="6">
        <f ca="1">IF($BI674="",SUMIF(Elasticities!$B$5:$B$52,Demands_tra!$BH674,Elasticities!Q$5:Q$52),SUMIF(Elasticities!$B$5:$B$52,Demands_tra!$BI674,Elasticities!Q$5:Q$52))</f>
        <v>0</v>
      </c>
      <c r="BY674" s="6">
        <f ca="1">IF($BI674="",SUMIF(Elasticities!$B$5:$B$52,Demands_tra!$BH674,Elasticities!R$5:R$52),SUMIF(Elasticities!$B$5:$B$52,Demands_tra!$BI674,Elasticities!R$5:R$52))</f>
        <v>0</v>
      </c>
      <c r="BZ674" s="6">
        <f ca="1">IF($BI674="",SUMIF(Elasticities!$B$5:$B$52,Demands_tra!$BH674,Elasticities!S$5:S$52),SUMIF(Elasticities!$B$5:$B$52,Demands_tra!$BI674,Elasticities!S$5:S$52))</f>
        <v>0</v>
      </c>
      <c r="CA674" s="6">
        <f ca="1">IF($BI674="",SUMIF(Elasticities!$B$5:$B$52,Demands_tra!$BH674,Elasticities!T$5:T$52),SUMIF(Elasticities!$B$5:$B$52,Demands_tra!$BI674,Elasticities!T$5:T$52))</f>
        <v>0</v>
      </c>
      <c r="CB674" s="6">
        <f ca="1">IF($BI674="",SUMIF(Elasticities!$B$5:$B$52,Demands_tra!$BH674,Elasticities!U$5:U$52),SUMIF(Elasticities!$B$5:$B$52,Demands_tra!$BI674,Elasticities!U$5:U$52))</f>
        <v>0</v>
      </c>
      <c r="CC674" s="6">
        <f ca="1">IF($BI674="",SUMIF(Elasticities!$B$5:$B$52,Demands_tra!$BH674,Elasticities!V$5:V$52),SUMIF(Elasticities!$B$5:$B$52,Demands_tra!$BI674,Elasticities!V$5:V$52))</f>
        <v>0</v>
      </c>
      <c r="CD674" s="6">
        <f ca="1">IF($BI674="",SUMIF(Elasticities!$B$5:$B$52,Demands_tra!$BH674,Elasticities!W$5:W$52),SUMIF(Elasticities!$B$5:$B$52,Demands_tra!$BI674,Elasticities!W$5:W$52))</f>
        <v>0</v>
      </c>
      <c r="CE674" s="6">
        <f ca="1">IF($BI674="",SUMIF(Elasticities!$B$5:$B$52,Demands_tra!$BH674,Elasticities!X$5:X$52),SUMIF(Elasticities!$B$5:$B$52,Demands_tra!$BI674,Elasticities!X$5:X$52))</f>
        <v>0</v>
      </c>
      <c r="CF674" s="6">
        <f ca="1">IF($BI674="",SUMIF(Elasticities!$B$5:$B$52,Demands_tra!$BH674,Elasticities!Y$5:Y$52),SUMIF(Elasticities!$B$5:$B$52,Demands_tra!$BI674,Elasticities!Y$5:Y$52))</f>
        <v>0</v>
      </c>
      <c r="CG674" s="6">
        <f ca="1">IF($BI674="",SUMIF(Elasticities!$B$5:$B$52,Demands_tra!$BH674,Elasticities!Z$5:Z$52),SUMIF(Elasticities!$B$5:$B$52,Demands_tra!$BI674,Elasticities!Z$5:Z$52))</f>
        <v>0</v>
      </c>
      <c r="CH674" s="6">
        <f ca="1">IF($BI674="",SUMIF(Elasticities!$B$5:$B$52,Demands_tra!$BH674,Elasticities!AA$5:AA$52),SUMIF(Elasticities!$B$5:$B$52,Demands_tra!$BI674,Elasticities!AA$5:AA$52))</f>
        <v>0</v>
      </c>
      <c r="CI674" s="6">
        <f ca="1">IF($BI674="",SUMIF(Elasticities!$B$5:$B$52,Demands_tra!$BH674,Elasticities!AB$5:AB$52),SUMIF(Elasticities!$B$5:$B$52,Demands_tra!$BI674,Elasticities!AB$5:AB$52))</f>
        <v>0</v>
      </c>
    </row>
    <row r="675" spans="1:87">
      <c r="A675" t="str">
        <f>IF(BYDem_tra!B674="","\I:",BYDem_tra!B674)</f>
        <v>\I:</v>
      </c>
      <c r="B675">
        <f>BYDem_tra!E674</f>
        <v>0</v>
      </c>
      <c r="C675">
        <f t="shared" si="376"/>
        <v>0</v>
      </c>
      <c r="D675" s="3">
        <f>SUMIFS(BYDem_tra!$M$2:$M$2000,BYDem_tra!$B$2:$B$2000,Demands_tra!$A675,BYDem_tra!$E$2:$E$2000,Demands_tra!$B675)</f>
        <v>0</v>
      </c>
      <c r="E675" s="3" t="e">
        <f ca="1" t="shared" si="377"/>
        <v>#DIV/0!</v>
      </c>
      <c r="F675" s="3" t="e">
        <f ca="1" t="shared" si="378"/>
        <v>#DIV/0!</v>
      </c>
      <c r="G675" s="3" t="e">
        <f ca="1" t="shared" si="379"/>
        <v>#DIV/0!</v>
      </c>
      <c r="H675" s="3" t="e">
        <f ca="1" t="shared" si="380"/>
        <v>#DIV/0!</v>
      </c>
      <c r="I675" s="3" t="e">
        <f ca="1" t="shared" si="381"/>
        <v>#DIV/0!</v>
      </c>
      <c r="J675" s="3" t="e">
        <f ca="1" t="shared" si="382"/>
        <v>#DIV/0!</v>
      </c>
      <c r="K675" s="3" t="e">
        <f ca="1" t="shared" si="383"/>
        <v>#DIV/0!</v>
      </c>
      <c r="L675" s="3" t="e">
        <f ca="1" t="shared" si="384"/>
        <v>#DIV/0!</v>
      </c>
      <c r="M675" s="3" t="e">
        <f ca="1" t="shared" si="385"/>
        <v>#DIV/0!</v>
      </c>
      <c r="N675" s="3" t="e">
        <f ca="1" t="shared" si="386"/>
        <v>#DIV/0!</v>
      </c>
      <c r="O675" s="3" t="e">
        <f ca="1" t="shared" si="387"/>
        <v>#DIV/0!</v>
      </c>
      <c r="P675" s="3" t="e">
        <f ca="1" t="shared" si="388"/>
        <v>#DIV/0!</v>
      </c>
      <c r="Q675" s="3" t="e">
        <f ca="1" t="shared" si="389"/>
        <v>#DIV/0!</v>
      </c>
      <c r="R675" s="3" t="e">
        <f ca="1" t="shared" si="390"/>
        <v>#DIV/0!</v>
      </c>
      <c r="S675" s="3" t="e">
        <f ca="1" t="shared" si="391"/>
        <v>#DIV/0!</v>
      </c>
      <c r="T675" s="3" t="e">
        <f ca="1" t="shared" si="392"/>
        <v>#DIV/0!</v>
      </c>
      <c r="U675" s="3" t="e">
        <f ca="1" t="shared" si="393"/>
        <v>#DIV/0!</v>
      </c>
      <c r="V675" s="3" t="e">
        <f ca="1" t="shared" si="368"/>
        <v>#DIV/0!</v>
      </c>
      <c r="W675" s="3" t="e">
        <f ca="1" t="shared" si="369"/>
        <v>#DIV/0!</v>
      </c>
      <c r="X675" s="3" t="e">
        <f ca="1" t="shared" si="370"/>
        <v>#DIV/0!</v>
      </c>
      <c r="Y675" s="3" t="e">
        <f ca="1" t="shared" si="371"/>
        <v>#DIV/0!</v>
      </c>
      <c r="Z675" s="3" t="e">
        <f ca="1" t="shared" si="372"/>
        <v>#DIV/0!</v>
      </c>
      <c r="AA675" s="3" t="e">
        <f ca="1" t="shared" si="373"/>
        <v>#DIV/0!</v>
      </c>
      <c r="AB675" s="3" t="e">
        <f ca="1" t="shared" si="374"/>
        <v>#DIV/0!</v>
      </c>
      <c r="AC675" s="3" t="e">
        <f ca="1" t="shared" si="375"/>
        <v>#DIV/0!</v>
      </c>
      <c r="AE675" s="4" t="e">
        <f ca="1">VLOOKUP($C675,'Default drvr and elast'!$A$4:$C$49,MATCH(VLOOKUP(A675,Classification!$B$4:$D$99,2,FALSE),'Default drvr and elast'!$A$3:$C$3,0),FALSE)</f>
        <v>#N/A</v>
      </c>
      <c r="AF675" s="4"/>
      <c r="AG675" s="6">
        <f ca="1">IF($AF675="",SUMIFS('Growth rates'!D$4:D$922,'Growth rates'!$B$4:$B$922,Demands_tra!$A675,'Growth rates'!$C$4:$C$922,$AE675),SUMIFS('Growth rates'!D$4:D$922,'Growth rates'!$B$4:$B$922,Demands_tra!$A675,'Growth rates'!$C$4:$C$922,$AF675))</f>
        <v>0</v>
      </c>
      <c r="AH675" s="6">
        <f ca="1">IF($AF675="",SUMIFS('Growth rates'!E$4:E$922,'Growth rates'!$B$4:$B$922,Demands_tra!$A675,'Growth rates'!$C$4:$C$922,$AE675),SUMIFS('Growth rates'!E$4:E$922,'Growth rates'!$B$4:$B$922,Demands_tra!$A675,'Growth rates'!$C$4:$C$922,$AF675))</f>
        <v>0</v>
      </c>
      <c r="AI675" s="6">
        <f ca="1">IF($AF675="",SUMIFS('Growth rates'!F$4:F$922,'Growth rates'!$B$4:$B$922,Demands_tra!$A675,'Growth rates'!$C$4:$C$922,$AE675),SUMIFS('Growth rates'!F$4:F$922,'Growth rates'!$B$4:$B$922,Demands_tra!$A675,'Growth rates'!$C$4:$C$922,$AF675))</f>
        <v>0</v>
      </c>
      <c r="AJ675" s="6">
        <f ca="1">IF($AF675="",SUMIFS('Growth rates'!G$4:G$922,'Growth rates'!$B$4:$B$922,Demands_tra!$A675,'Growth rates'!$C$4:$C$922,$AE675),SUMIFS('Growth rates'!G$4:G$922,'Growth rates'!$B$4:$B$922,Demands_tra!$A675,'Growth rates'!$C$4:$C$922,$AF675))</f>
        <v>0</v>
      </c>
      <c r="AK675" s="6">
        <f ca="1">IF($AF675="",SUMIFS('Growth rates'!H$4:H$922,'Growth rates'!$B$4:$B$922,Demands_tra!$A675,'Growth rates'!$C$4:$C$922,$AE675),SUMIFS('Growth rates'!H$4:H$922,'Growth rates'!$B$4:$B$922,Demands_tra!$A675,'Growth rates'!$C$4:$C$922,$AF675))</f>
        <v>0</v>
      </c>
      <c r="AL675" s="6">
        <f ca="1">IF($AF675="",SUMIFS('Growth rates'!I$4:I$922,'Growth rates'!$B$4:$B$922,Demands_tra!$A675,'Growth rates'!$C$4:$C$922,$AE675),SUMIFS('Growth rates'!I$4:I$922,'Growth rates'!$B$4:$B$922,Demands_tra!$A675,'Growth rates'!$C$4:$C$922,$AF675))</f>
        <v>0</v>
      </c>
      <c r="AM675" s="6">
        <f ca="1">IF($AF675="",SUMIFS('Growth rates'!J$4:J$922,'Growth rates'!$B$4:$B$922,Demands_tra!$A675,'Growth rates'!$C$4:$C$922,$AE675),SUMIFS('Growth rates'!J$4:J$922,'Growth rates'!$B$4:$B$922,Demands_tra!$A675,'Growth rates'!$C$4:$C$922,$AF675))</f>
        <v>0</v>
      </c>
      <c r="AN675" s="6">
        <f ca="1">IF($AF675="",SUMIFS('Growth rates'!K$4:K$922,'Growth rates'!$B$4:$B$922,Demands_tra!$A675,'Growth rates'!$C$4:$C$922,$AE675),SUMIFS('Growth rates'!K$4:K$922,'Growth rates'!$B$4:$B$922,Demands_tra!$A675,'Growth rates'!$C$4:$C$922,$AF675))</f>
        <v>0</v>
      </c>
      <c r="AO675" s="6">
        <f ca="1">IF($AF675="",SUMIFS('Growth rates'!L$4:L$922,'Growth rates'!$B$4:$B$922,Demands_tra!$A675,'Growth rates'!$C$4:$C$922,$AE675),SUMIFS('Growth rates'!L$4:L$922,'Growth rates'!$B$4:$B$922,Demands_tra!$A675,'Growth rates'!$C$4:$C$922,$AF675))</f>
        <v>0</v>
      </c>
      <c r="AP675" s="6">
        <f ca="1">IF($AF675="",SUMIFS('Growth rates'!M$4:M$922,'Growth rates'!$B$4:$B$922,Demands_tra!$A675,'Growth rates'!$C$4:$C$922,$AE675),SUMIFS('Growth rates'!M$4:M$922,'Growth rates'!$B$4:$B$922,Demands_tra!$A675,'Growth rates'!$C$4:$C$922,$AF675))</f>
        <v>0</v>
      </c>
      <c r="AQ675" s="6">
        <f ca="1">IF($AF675="",SUMIFS('Growth rates'!N$4:N$922,'Growth rates'!$B$4:$B$922,Demands_tra!$A675,'Growth rates'!$C$4:$C$922,$AE675),SUMIFS('Growth rates'!N$4:N$922,'Growth rates'!$B$4:$B$922,Demands_tra!$A675,'Growth rates'!$C$4:$C$922,$AF675))</f>
        <v>0</v>
      </c>
      <c r="AR675" s="6">
        <f ca="1">IF($AF675="",SUMIFS('Growth rates'!O$4:O$922,'Growth rates'!$B$4:$B$922,Demands_tra!$A675,'Growth rates'!$C$4:$C$922,$AE675),SUMIFS('Growth rates'!O$4:O$922,'Growth rates'!$B$4:$B$922,Demands_tra!$A675,'Growth rates'!$C$4:$C$922,$AF675))</f>
        <v>0</v>
      </c>
      <c r="AS675" s="6">
        <f ca="1">IF($AF675="",SUMIFS('Growth rates'!P$4:P$922,'Growth rates'!$B$4:$B$922,Demands_tra!$A675,'Growth rates'!$C$4:$C$922,$AE675),SUMIFS('Growth rates'!P$4:P$922,'Growth rates'!$B$4:$B$922,Demands_tra!$A675,'Growth rates'!$C$4:$C$922,$AF675))</f>
        <v>0</v>
      </c>
      <c r="AT675" s="6">
        <f ca="1">IF($AF675="",SUMIFS('Growth rates'!Q$4:Q$922,'Growth rates'!$B$4:$B$922,Demands_tra!$A675,'Growth rates'!$C$4:$C$922,$AE675),SUMIFS('Growth rates'!Q$4:Q$922,'Growth rates'!$B$4:$B$922,Demands_tra!$A675,'Growth rates'!$C$4:$C$922,$AF675))</f>
        <v>0</v>
      </c>
      <c r="AU675" s="6">
        <f ca="1">IF($AF675="",SUMIFS('Growth rates'!R$4:R$922,'Growth rates'!$B$4:$B$922,Demands_tra!$A675,'Growth rates'!$C$4:$C$922,$AE675),SUMIFS('Growth rates'!R$4:R$922,'Growth rates'!$B$4:$B$922,Demands_tra!$A675,'Growth rates'!$C$4:$C$922,$AF675))</f>
        <v>0</v>
      </c>
      <c r="AV675" s="6">
        <f ca="1">IF($AF675="",SUMIFS('Growth rates'!S$4:S$922,'Growth rates'!$B$4:$B$922,Demands_tra!$A675,'Growth rates'!$C$4:$C$922,$AE675),SUMIFS('Growth rates'!S$4:S$922,'Growth rates'!$B$4:$B$922,Demands_tra!$A675,'Growth rates'!$C$4:$C$922,$AF675))</f>
        <v>0</v>
      </c>
      <c r="AW675" s="6">
        <f ca="1">IF($AF675="",SUMIFS('Growth rates'!T$4:T$922,'Growth rates'!$B$4:$B$922,Demands_tra!$A675,'Growth rates'!$C$4:$C$922,$AE675),SUMIFS('Growth rates'!T$4:T$922,'Growth rates'!$B$4:$B$922,Demands_tra!$A675,'Growth rates'!$C$4:$C$922,$AF675))</f>
        <v>0</v>
      </c>
      <c r="AX675" s="6">
        <f ca="1">IF($AF675="",SUMIFS('Growth rates'!U$4:U$922,'Growth rates'!$B$4:$B$922,Demands_tra!$A675,'Growth rates'!$C$4:$C$922,$AE675),SUMIFS('Growth rates'!U$4:U$922,'Growth rates'!$B$4:$B$922,Demands_tra!$A675,'Growth rates'!$C$4:$C$922,$AF675))</f>
        <v>0</v>
      </c>
      <c r="AY675" s="6">
        <f ca="1">IF($AF675="",SUMIFS('Growth rates'!V$4:V$922,'Growth rates'!$B$4:$B$922,Demands_tra!$A675,'Growth rates'!$C$4:$C$922,$AE675),SUMIFS('Growth rates'!V$4:V$922,'Growth rates'!$B$4:$B$922,Demands_tra!$A675,'Growth rates'!$C$4:$C$922,$AF675))</f>
        <v>0</v>
      </c>
      <c r="AZ675" s="6">
        <f ca="1">IF($AF675="",SUMIFS('Growth rates'!W$4:W$922,'Growth rates'!$B$4:$B$922,Demands_tra!$A675,'Growth rates'!$C$4:$C$922,$AE675),SUMIFS('Growth rates'!W$4:W$922,'Growth rates'!$B$4:$B$922,Demands_tra!$A675,'Growth rates'!$C$4:$C$922,$AF675))</f>
        <v>0</v>
      </c>
      <c r="BA675" s="6">
        <f ca="1">IF($AF675="",SUMIFS('Growth rates'!X$4:X$922,'Growth rates'!$B$4:$B$922,Demands_tra!$A675,'Growth rates'!$C$4:$C$922,$AE675),SUMIFS('Growth rates'!X$4:X$922,'Growth rates'!$B$4:$B$922,Demands_tra!$A675,'Growth rates'!$C$4:$C$922,$AF675))</f>
        <v>0</v>
      </c>
      <c r="BB675" s="6">
        <f ca="1">IF($AF675="",SUMIFS('Growth rates'!Y$4:Y$922,'Growth rates'!$B$4:$B$922,Demands_tra!$A675,'Growth rates'!$C$4:$C$922,$AE675),SUMIFS('Growth rates'!Y$4:Y$922,'Growth rates'!$B$4:$B$922,Demands_tra!$A675,'Growth rates'!$C$4:$C$922,$AF675))</f>
        <v>0</v>
      </c>
      <c r="BC675" s="6">
        <f ca="1">IF($AF675="",SUMIFS('Growth rates'!Z$4:Z$922,'Growth rates'!$B$4:$B$922,Demands_tra!$A675,'Growth rates'!$C$4:$C$922,$AE675),SUMIFS('Growth rates'!Z$4:Z$922,'Growth rates'!$B$4:$B$922,Demands_tra!$A675,'Growth rates'!$C$4:$C$922,$AF675))</f>
        <v>0</v>
      </c>
      <c r="BD675" s="6">
        <f ca="1">IF($AF675="",SUMIFS('Growth rates'!AA$4:AA$922,'Growth rates'!$B$4:$B$922,Demands_tra!$A675,'Growth rates'!$C$4:$C$922,$AE675),SUMIFS('Growth rates'!AA$4:AA$922,'Growth rates'!$B$4:$B$922,Demands_tra!$A675,'Growth rates'!$C$4:$C$922,$AF675))</f>
        <v>0</v>
      </c>
      <c r="BE675" s="6">
        <f ca="1">IF($AF675="",SUMIFS('Growth rates'!AB$4:AB$922,'Growth rates'!$B$4:$B$922,Demands_tra!$A675,'Growth rates'!$C$4:$C$922,$AE675),SUMIFS('Growth rates'!AB$4:AB$922,'Growth rates'!$B$4:$B$922,Demands_tra!$A675,'Growth rates'!$C$4:$C$922,$AF675))</f>
        <v>0</v>
      </c>
      <c r="BF675" s="6">
        <f ca="1">IF($AF675="",SUMIFS('Growth rates'!AC$4:AC$922,'Growth rates'!$B$4:$B$922,Demands_tra!$A675,'Growth rates'!$C$4:$C$922,$AE675),SUMIFS('Growth rates'!AC$4:AC$922,'Growth rates'!$B$4:$B$922,Demands_tra!$A675,'Growth rates'!$C$4:$C$922,$AF675))</f>
        <v>0</v>
      </c>
      <c r="BH675" t="e">
        <f ca="1">VLOOKUP($C675,'Default drvr and elast'!$A$4:$F$49,MATCH(VLOOKUP(A675,Classification!$B$4:$D$42,3,FALSE),'Default drvr and elast'!$D$3:$F$3,0)+3,FALSE)</f>
        <v>#N/A</v>
      </c>
      <c r="BJ675" s="6">
        <f ca="1">IF($BI675="",SUMIF(Elasticities!$B$5:$B$52,Demands_tra!$BH675,Elasticities!C$5:C$52),SUMIF(Elasticities!$B$5:$B$52,Demands_tra!$BI675,Elasticities!C$5:C$52))</f>
        <v>0</v>
      </c>
      <c r="BK675" s="6">
        <f ca="1">IF($BI675="",SUMIF(Elasticities!$B$5:$B$52,Demands_tra!$BH675,Elasticities!D$5:D$52),SUMIF(Elasticities!$B$5:$B$52,Demands_tra!$BI675,Elasticities!D$5:D$52))</f>
        <v>0</v>
      </c>
      <c r="BL675" s="6">
        <f ca="1">IF($BI675="",SUMIF(Elasticities!$B$5:$B$52,Demands_tra!$BH675,Elasticities!E$5:E$52),SUMIF(Elasticities!$B$5:$B$52,Demands_tra!$BI675,Elasticities!E$5:E$52))</f>
        <v>0</v>
      </c>
      <c r="BM675" s="6">
        <f ca="1">IF($BI675="",SUMIF(Elasticities!$B$5:$B$52,Demands_tra!$BH675,Elasticities!F$5:F$52),SUMIF(Elasticities!$B$5:$B$52,Demands_tra!$BI675,Elasticities!F$5:F$52))</f>
        <v>0</v>
      </c>
      <c r="BN675" s="6">
        <f ca="1">IF($BI675="",SUMIF(Elasticities!$B$5:$B$52,Demands_tra!$BH675,Elasticities!G$5:G$52),SUMIF(Elasticities!$B$5:$B$52,Demands_tra!$BI675,Elasticities!G$5:G$52))</f>
        <v>0</v>
      </c>
      <c r="BO675" s="6">
        <f ca="1">IF($BI675="",SUMIF(Elasticities!$B$5:$B$52,Demands_tra!$BH675,Elasticities!H$5:H$52),SUMIF(Elasticities!$B$5:$B$52,Demands_tra!$BI675,Elasticities!H$5:H$52))</f>
        <v>0</v>
      </c>
      <c r="BP675" s="6">
        <f ca="1">IF($BI675="",SUMIF(Elasticities!$B$5:$B$52,Demands_tra!$BH675,Elasticities!I$5:I$52),SUMIF(Elasticities!$B$5:$B$52,Demands_tra!$BI675,Elasticities!I$5:I$52))</f>
        <v>0</v>
      </c>
      <c r="BQ675" s="6">
        <f ca="1">IF($BI675="",SUMIF(Elasticities!$B$5:$B$52,Demands_tra!$BH675,Elasticities!J$5:J$52),SUMIF(Elasticities!$B$5:$B$52,Demands_tra!$BI675,Elasticities!J$5:J$52))</f>
        <v>0</v>
      </c>
      <c r="BR675" s="6">
        <f ca="1">IF($BI675="",SUMIF(Elasticities!$B$5:$B$52,Demands_tra!$BH675,Elasticities!K$5:K$52),SUMIF(Elasticities!$B$5:$B$52,Demands_tra!$BI675,Elasticities!K$5:K$52))</f>
        <v>0</v>
      </c>
      <c r="BS675" s="6">
        <f ca="1">IF($BI675="",SUMIF(Elasticities!$B$5:$B$52,Demands_tra!$BH675,Elasticities!L$5:L$52),SUMIF(Elasticities!$B$5:$B$52,Demands_tra!$BI675,Elasticities!L$5:L$52))</f>
        <v>0</v>
      </c>
      <c r="BT675" s="6">
        <f ca="1">IF($BI675="",SUMIF(Elasticities!$B$5:$B$52,Demands_tra!$BH675,Elasticities!M$5:M$52),SUMIF(Elasticities!$B$5:$B$52,Demands_tra!$BI675,Elasticities!M$5:M$52))</f>
        <v>0</v>
      </c>
      <c r="BU675" s="6">
        <f ca="1">IF($BI675="",SUMIF(Elasticities!$B$5:$B$52,Demands_tra!$BH675,Elasticities!N$5:N$52),SUMIF(Elasticities!$B$5:$B$52,Demands_tra!$BI675,Elasticities!N$5:N$52))</f>
        <v>0</v>
      </c>
      <c r="BV675" s="6">
        <f ca="1">IF($BI675="",SUMIF(Elasticities!$B$5:$B$52,Demands_tra!$BH675,Elasticities!O$5:O$52),SUMIF(Elasticities!$B$5:$B$52,Demands_tra!$BI675,Elasticities!O$5:O$52))</f>
        <v>0</v>
      </c>
      <c r="BW675" s="6">
        <f ca="1">IF($BI675="",SUMIF(Elasticities!$B$5:$B$52,Demands_tra!$BH675,Elasticities!P$5:P$52),SUMIF(Elasticities!$B$5:$B$52,Demands_tra!$BI675,Elasticities!P$5:P$52))</f>
        <v>0</v>
      </c>
      <c r="BX675" s="6">
        <f ca="1">IF($BI675="",SUMIF(Elasticities!$B$5:$B$52,Demands_tra!$BH675,Elasticities!Q$5:Q$52),SUMIF(Elasticities!$B$5:$B$52,Demands_tra!$BI675,Elasticities!Q$5:Q$52))</f>
        <v>0</v>
      </c>
      <c r="BY675" s="6">
        <f ca="1">IF($BI675="",SUMIF(Elasticities!$B$5:$B$52,Demands_tra!$BH675,Elasticities!R$5:R$52),SUMIF(Elasticities!$B$5:$B$52,Demands_tra!$BI675,Elasticities!R$5:R$52))</f>
        <v>0</v>
      </c>
      <c r="BZ675" s="6">
        <f ca="1">IF($BI675="",SUMIF(Elasticities!$B$5:$B$52,Demands_tra!$BH675,Elasticities!S$5:S$52),SUMIF(Elasticities!$B$5:$B$52,Demands_tra!$BI675,Elasticities!S$5:S$52))</f>
        <v>0</v>
      </c>
      <c r="CA675" s="6">
        <f ca="1">IF($BI675="",SUMIF(Elasticities!$B$5:$B$52,Demands_tra!$BH675,Elasticities!T$5:T$52),SUMIF(Elasticities!$B$5:$B$52,Demands_tra!$BI675,Elasticities!T$5:T$52))</f>
        <v>0</v>
      </c>
      <c r="CB675" s="6">
        <f ca="1">IF($BI675="",SUMIF(Elasticities!$B$5:$B$52,Demands_tra!$BH675,Elasticities!U$5:U$52),SUMIF(Elasticities!$B$5:$B$52,Demands_tra!$BI675,Elasticities!U$5:U$52))</f>
        <v>0</v>
      </c>
      <c r="CC675" s="6">
        <f ca="1">IF($BI675="",SUMIF(Elasticities!$B$5:$B$52,Demands_tra!$BH675,Elasticities!V$5:V$52),SUMIF(Elasticities!$B$5:$B$52,Demands_tra!$BI675,Elasticities!V$5:V$52))</f>
        <v>0</v>
      </c>
      <c r="CD675" s="6">
        <f ca="1">IF($BI675="",SUMIF(Elasticities!$B$5:$B$52,Demands_tra!$BH675,Elasticities!W$5:W$52),SUMIF(Elasticities!$B$5:$B$52,Demands_tra!$BI675,Elasticities!W$5:W$52))</f>
        <v>0</v>
      </c>
      <c r="CE675" s="6">
        <f ca="1">IF($BI675="",SUMIF(Elasticities!$B$5:$B$52,Demands_tra!$BH675,Elasticities!X$5:X$52),SUMIF(Elasticities!$B$5:$B$52,Demands_tra!$BI675,Elasticities!X$5:X$52))</f>
        <v>0</v>
      </c>
      <c r="CF675" s="6">
        <f ca="1">IF($BI675="",SUMIF(Elasticities!$B$5:$B$52,Demands_tra!$BH675,Elasticities!Y$5:Y$52),SUMIF(Elasticities!$B$5:$B$52,Demands_tra!$BI675,Elasticities!Y$5:Y$52))</f>
        <v>0</v>
      </c>
      <c r="CG675" s="6">
        <f ca="1">IF($BI675="",SUMIF(Elasticities!$B$5:$B$52,Demands_tra!$BH675,Elasticities!Z$5:Z$52),SUMIF(Elasticities!$B$5:$B$52,Demands_tra!$BI675,Elasticities!Z$5:Z$52))</f>
        <v>0</v>
      </c>
      <c r="CH675" s="6">
        <f ca="1">IF($BI675="",SUMIF(Elasticities!$B$5:$B$52,Demands_tra!$BH675,Elasticities!AA$5:AA$52),SUMIF(Elasticities!$B$5:$B$52,Demands_tra!$BI675,Elasticities!AA$5:AA$52))</f>
        <v>0</v>
      </c>
      <c r="CI675" s="6">
        <f ca="1">IF($BI675="",SUMIF(Elasticities!$B$5:$B$52,Demands_tra!$BH675,Elasticities!AB$5:AB$52),SUMIF(Elasticities!$B$5:$B$52,Demands_tra!$BI675,Elasticities!AB$5:AB$52))</f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K.U.Leuven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reporting</vt:lpstr>
      <vt:lpstr>Classification</vt:lpstr>
      <vt:lpstr>SSP drivers</vt:lpstr>
      <vt:lpstr>Selected scen drivers</vt:lpstr>
      <vt:lpstr>Growth rates</vt:lpstr>
      <vt:lpstr>BYDem_tra</vt:lpstr>
      <vt:lpstr>Elasticities</vt:lpstr>
      <vt:lpstr>Default drvr and elast</vt:lpstr>
      <vt:lpstr>Demands_tra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ndaaa65</dc:creator>
  <cp:lastModifiedBy>李潇</cp:lastModifiedBy>
  <dcterms:created xsi:type="dcterms:W3CDTF">2004-04-02T15:16:00Z</dcterms:created>
  <cp:lastPrinted>2004-06-14T15:31:00Z</cp:lastPrinted>
  <dcterms:modified xsi:type="dcterms:W3CDTF">2026-01-31T01:59:31Z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568187867365376</vt:r8>
  </property>
  <property fmtid="{D5CDD505-2E9C-101B-9397-08002B2CF9AE}" pid="3" name="{A44787D4-0540-4523-9961-78E4036D8C6D}">
    <vt:lpwstr>{72708F95-0CD6-4258-8B24-6E2AEA8BB177}</vt:lpwstr>
  </property>
  <property fmtid="{D5CDD505-2E9C-101B-9397-08002B2CF9AE}" pid="4" name="ICV">
    <vt:lpwstr>E901F9C25620410B900AF3B65B8340D1_12</vt:lpwstr>
  </property>
  <property fmtid="{D5CDD505-2E9C-101B-9397-08002B2CF9AE}" pid="5" name="KSOProductBuildVer">
    <vt:lpwstr>1033-12.2.0.23196</vt:lpwstr>
  </property>
</Properties>
</file>